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jpeg" ContentType="image/jpeg"/>
  <Override PartName="/xl/media/image4.wmf" ContentType="image/x-wmf"/>
  <Override PartName="/xl/media/image3.jpeg" ContentType="image/jpeg"/>
  <Override PartName="/xl/media/image5.wmf" ContentType="image/x-wmf"/>
  <Override PartName="/xl/media/image6.jpeg" ContentType="image/jpeg"/>
  <Override PartName="/xl/media/image8.wmf" ContentType="image/x-wmf"/>
  <Override PartName="/xl/media/image7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Orçamento Prédio" sheetId="1" state="visible" r:id="rId2"/>
    <sheet name="DIPR0321" sheetId="2" state="hidden" r:id="rId3"/>
    <sheet name="EMOP0321" sheetId="3" state="hidden" r:id="rId4"/>
    <sheet name="Orçamento Quadra Multisuo" sheetId="4" state="visible" r:id="rId5"/>
    <sheet name="BDI" sheetId="5" state="visible" r:id="rId6"/>
    <sheet name="CRONOGRAMA " sheetId="6" state="visible" r:id="rId7"/>
    <sheet name="MEMORIA DE CALCULO  II" sheetId="7" state="visible" r:id="rId8"/>
    <sheet name="Memoria de Calculo Ampliação " sheetId="8" state="visible" r:id="rId9"/>
    <sheet name="Memoria de Calculo Reforma" sheetId="9" state="visible" r:id="rId10"/>
    <sheet name="EMOP0721" sheetId="10" state="hidden" r:id="rId11"/>
  </sheets>
  <definedNames>
    <definedName function="false" hidden="false" localSheetId="6" name="_xlnm.Print_Area" vbProcedure="false">'MEMORIA DE CALCULO  II'!$A$1:$F$62</definedName>
    <definedName function="false" hidden="false" localSheetId="7" name="_xlnm.Print_Area" vbProcedure="false">'Memoria de Calculo Ampliação '!$A$1:$I$65</definedName>
    <definedName function="false" hidden="false" localSheetId="7" name="_xlnm.Print_Titles" vbProcedure="false">'Memoria de Calculo Ampliação '!$3:$11</definedName>
    <definedName function="false" hidden="false" localSheetId="8" name="_xlnm.Print_Area" vbProcedure="false">'Memoria de Calculo Reforma'!$A$1:$L$286</definedName>
    <definedName function="false" hidden="false" localSheetId="0" name="_xlnm.Print_Area" vbProcedure="false">'Orçamento Prédio'!$A$1:$G$297</definedName>
    <definedName function="false" hidden="false" localSheetId="3" name="_xlnm.Print_Area" vbProcedure="false">'Orçamento Quadra Multisuo'!$A$1:$G$68</definedName>
    <definedName function="false" hidden="false" localSheetId="3" name="_xlnm.Print_Titles" vbProcedure="false">'Orçamento Quadra Multisuo'!$3:$11</definedName>
    <definedName function="false" hidden="false" name="_xlnm.Database" vbProcedure="false">DIPR0321!$A$1:$H$23013</definedName>
    <definedName function="false" hidden="false" localSheetId="2" name="_xlnm.Database" vbProcedure="false">EMOP0321!$A$1:$B$23013</definedName>
    <definedName function="false" hidden="false" localSheetId="3" name="_xlnm.Print_Titles" vbProcedure="false">'Orçamento Quadra Multisuo'!$3:$11</definedName>
    <definedName function="false" hidden="false" localSheetId="7" name="_xlnm.Print_Titles" vbProcedure="false">'Memoria de Calculo Ampliação '!$3:$11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<sst xmlns="http://schemas.openxmlformats.org/spreadsheetml/2006/main" count="170879" uniqueCount="45003">
  <si>
    <t xml:space="preserve">SECRETARIAMUNICIPAL DE EDUCAÇÃO </t>
  </si>
  <si>
    <t xml:space="preserve">PREFEITURA MUNICIPAL DE QUISSAMÃ</t>
  </si>
  <si>
    <t xml:space="preserve">REFORMA E AMPLIAÇÃO DO CENTRINHO </t>
  </si>
  <si>
    <t xml:space="preserve">EMOP 07/2021</t>
  </si>
  <si>
    <t xml:space="preserve">ITEM </t>
  </si>
  <si>
    <t xml:space="preserve">CODIGO </t>
  </si>
  <si>
    <t xml:space="preserve">DESCRIÇÃO </t>
  </si>
  <si>
    <t xml:space="preserve">UNIDADE </t>
  </si>
  <si>
    <t xml:space="preserve">QUANT.</t>
  </si>
  <si>
    <t xml:space="preserve">R$ UNIT</t>
  </si>
  <si>
    <t xml:space="preserve">R$ TOTAL </t>
  </si>
  <si>
    <t xml:space="preserve">1.0</t>
  </si>
  <si>
    <t xml:space="preserve">SERVIÇOS PRELIMINARES </t>
  </si>
  <si>
    <t xml:space="preserve">1.1</t>
  </si>
  <si>
    <t xml:space="preserve">02.006.0010-A</t>
  </si>
  <si>
    <t xml:space="preserve">UNXMES</t>
  </si>
  <si>
    <t xml:space="preserve">2 um x 6 meses </t>
  </si>
  <si>
    <t xml:space="preserve">1.2</t>
  </si>
  <si>
    <t xml:space="preserve">02.006.0025-A</t>
  </si>
  <si>
    <t xml:space="preserve">1.3</t>
  </si>
  <si>
    <t xml:space="preserve">04.005.0300-A</t>
  </si>
  <si>
    <t xml:space="preserve">KM</t>
  </si>
  <si>
    <t xml:space="preserve">2 x 100 km </t>
  </si>
  <si>
    <t xml:space="preserve">1.4</t>
  </si>
  <si>
    <t xml:space="preserve">04.013.0015-A</t>
  </si>
  <si>
    <t xml:space="preserve">UN  </t>
  </si>
  <si>
    <t xml:space="preserve">2 un no inicio e 2 un no fim da obra </t>
  </si>
  <si>
    <t xml:space="preserve">1.5</t>
  </si>
  <si>
    <t xml:space="preserve">02.002.0007-A</t>
  </si>
  <si>
    <t xml:space="preserve">M2</t>
  </si>
  <si>
    <t xml:space="preserve">60 m x 2 m altura ( so na frente da escola</t>
  </si>
  <si>
    <t xml:space="preserve">1.6</t>
  </si>
  <si>
    <t xml:space="preserve">05.105.0100-A</t>
  </si>
  <si>
    <t xml:space="preserve">MÊS</t>
  </si>
  <si>
    <t xml:space="preserve">2 vigias x 6 meses</t>
  </si>
  <si>
    <t xml:space="preserve">1.7</t>
  </si>
  <si>
    <t xml:space="preserve">02.020.0002-A</t>
  </si>
  <si>
    <t xml:space="preserve">Placa padrão  1,5m x 4 m </t>
  </si>
  <si>
    <t xml:space="preserve">1.8</t>
  </si>
  <si>
    <t xml:space="preserve">01.050.0516-A</t>
  </si>
  <si>
    <t xml:space="preserve">Area Totl de Constrição atual - Vide Planta </t>
  </si>
  <si>
    <t xml:space="preserve">1.9</t>
  </si>
  <si>
    <t xml:space="preserve">01.050.0453-A</t>
  </si>
  <si>
    <t xml:space="preserve">1.10</t>
  </si>
  <si>
    <t xml:space="preserve">05.105.0127-A</t>
  </si>
  <si>
    <t xml:space="preserve">Mês</t>
  </si>
  <si>
    <t xml:space="preserve">DEMOLIÇOES E ENTULHO </t>
  </si>
  <si>
    <t xml:space="preserve">2.1</t>
  </si>
  <si>
    <t xml:space="preserve">04.014.0095-A</t>
  </si>
  <si>
    <t xml:space="preserve">UN</t>
  </si>
  <si>
    <t xml:space="preserve">4 caçambas por mês</t>
  </si>
  <si>
    <t xml:space="preserve">2.2</t>
  </si>
  <si>
    <t xml:space="preserve">05.001.0023-A</t>
  </si>
  <si>
    <t xml:space="preserve">M3</t>
  </si>
  <si>
    <t xml:space="preserve">120 ml x h=3,0m  x esp 0,16m =57,6m3 </t>
  </si>
  <si>
    <t xml:space="preserve">2.3</t>
  </si>
  <si>
    <t xml:space="preserve">05.001.0001-A</t>
  </si>
  <si>
    <t xml:space="preserve">Patio externo e intern 120 m2 x 0,10 = 12</t>
  </si>
  <si>
    <t xml:space="preserve">2.4</t>
  </si>
  <si>
    <t xml:space="preserve">05.001.0008-A</t>
  </si>
  <si>
    <t xml:space="preserve"> 50 % DO ITEM 2.2</t>
  </si>
  <si>
    <t xml:space="preserve">2.5</t>
  </si>
  <si>
    <t xml:space="preserve">05.001.0016-A</t>
  </si>
  <si>
    <t xml:space="preserve">2.6</t>
  </si>
  <si>
    <t xml:space="preserve">05.001.0021-A</t>
  </si>
  <si>
    <t xml:space="preserve">Area interna de piso a demolir  Vide planta</t>
  </si>
  <si>
    <t xml:space="preserve">2.7</t>
  </si>
  <si>
    <t xml:space="preserve">05.001.0146-A</t>
  </si>
  <si>
    <t xml:space="preserve"> 0,8m x 4,00 m </t>
  </si>
  <si>
    <t xml:space="preserve">2.8</t>
  </si>
  <si>
    <t xml:space="preserve">05.001.0143-A</t>
  </si>
  <si>
    <t xml:space="preserve">Area externa do muro = 48 x 1,30</t>
  </si>
  <si>
    <t xml:space="preserve">2.9</t>
  </si>
  <si>
    <t xml:space="preserve">05.001.0134-A</t>
  </si>
  <si>
    <t xml:space="preserve">UN </t>
  </si>
  <si>
    <t xml:space="preserve"> 6 umidades</t>
  </si>
  <si>
    <t xml:space="preserve">2.10</t>
  </si>
  <si>
    <t xml:space="preserve">05.001.0070-A</t>
  </si>
  <si>
    <t xml:space="preserve">Remoção area externa quiosques 5m x 10 m </t>
  </si>
  <si>
    <t xml:space="preserve">AREA INTERNA - REFORMA E ADEQUAÇÕES </t>
  </si>
  <si>
    <t xml:space="preserve">3.1</t>
  </si>
  <si>
    <t xml:space="preserve">SALAS NOVAS</t>
  </si>
  <si>
    <t xml:space="preserve">3.1.1.</t>
  </si>
  <si>
    <t xml:space="preserve">ESTRUTURA</t>
  </si>
  <si>
    <t xml:space="preserve">3.1.1.1</t>
  </si>
  <si>
    <t xml:space="preserve">03.001.0001-B</t>
  </si>
  <si>
    <t xml:space="preserve">Vide Memoria Anexo </t>
  </si>
  <si>
    <t xml:space="preserve">3.1.1.2</t>
  </si>
  <si>
    <t xml:space="preserve">05.001.0170-A</t>
  </si>
  <si>
    <t xml:space="preserve">T</t>
  </si>
  <si>
    <t xml:space="preserve">3.1.1.3</t>
  </si>
  <si>
    <t xml:space="preserve">11.013.0101-A</t>
  </si>
  <si>
    <t xml:space="preserve">3.1.1.4</t>
  </si>
  <si>
    <t xml:space="preserve">11.030.0120-A</t>
  </si>
  <si>
    <t xml:space="preserve">3.1.2</t>
  </si>
  <si>
    <t xml:space="preserve">ALVENARIAS E REVESTIMENTO </t>
  </si>
  <si>
    <t xml:space="preserve">3.1.2.1</t>
  </si>
  <si>
    <t xml:space="preserve">13.301.0120-B</t>
  </si>
  <si>
    <t xml:space="preserve">Memoria de Cálculo anexa</t>
  </si>
  <si>
    <t xml:space="preserve">3.1.2.2</t>
  </si>
  <si>
    <t xml:space="preserve">13.330.0075-A</t>
  </si>
  <si>
    <t xml:space="preserve">3.1.2.3</t>
  </si>
  <si>
    <t xml:space="preserve">13.330.0100-A</t>
  </si>
  <si>
    <t xml:space="preserve">M</t>
  </si>
  <si>
    <t xml:space="preserve">3.1.2.4</t>
  </si>
  <si>
    <t xml:space="preserve">13.345.0038-A</t>
  </si>
  <si>
    <t xml:space="preserve">4 unid x 1,00 m </t>
  </si>
  <si>
    <t xml:space="preserve">3.1.2.5</t>
  </si>
  <si>
    <t xml:space="preserve">12.003.0115-A</t>
  </si>
  <si>
    <t xml:space="preserve">45m x 4,00 m larg</t>
  </si>
  <si>
    <t xml:space="preserve">3.1.2.6</t>
  </si>
  <si>
    <t xml:space="preserve">13.001.0010-B</t>
  </si>
  <si>
    <t xml:space="preserve">45 m x 4 m x 2 </t>
  </si>
  <si>
    <t xml:space="preserve">3.1.2.7</t>
  </si>
  <si>
    <t xml:space="preserve">13.001.0041-A</t>
  </si>
  <si>
    <t xml:space="preserve">3.1.2.8</t>
  </si>
  <si>
    <t xml:space="preserve">13.180.0015-B</t>
  </si>
  <si>
    <t xml:space="preserve">  12,25m x 6 m ,</t>
  </si>
  <si>
    <t xml:space="preserve">3.1.2.9</t>
  </si>
  <si>
    <t xml:space="preserve">17.017.0010-A</t>
  </si>
  <si>
    <t xml:space="preserve">Item 3.1.2.7 + item 3.1.2.8</t>
  </si>
  <si>
    <t xml:space="preserve">3.1.2.10</t>
  </si>
  <si>
    <t xml:space="preserve">17.018.0031-A</t>
  </si>
  <si>
    <t xml:space="preserve">item 3.1.2.8</t>
  </si>
  <si>
    <t xml:space="preserve">3.1.2.11</t>
  </si>
  <si>
    <t xml:space="preserve">17.017.0169-A</t>
  </si>
  <si>
    <t xml:space="preserve">0,9m larg x 2,10m alt x 4 unidades</t>
  </si>
  <si>
    <t xml:space="preserve">3.1.3</t>
  </si>
  <si>
    <t xml:space="preserve">COBERTURA E TELHADO</t>
  </si>
  <si>
    <t xml:space="preserve">3.1.3.1</t>
  </si>
  <si>
    <t xml:space="preserve">16.001.0050-A</t>
  </si>
  <si>
    <t xml:space="preserve">Vide Planta,</t>
  </si>
  <si>
    <t xml:space="preserve">3.1.3.2</t>
  </si>
  <si>
    <t xml:space="preserve">16.002.0010-A</t>
  </si>
  <si>
    <t xml:space="preserve">3.1.3.3</t>
  </si>
  <si>
    <t xml:space="preserve">16.002.0015-A</t>
  </si>
  <si>
    <t xml:space="preserve">3.1.3.4</t>
  </si>
  <si>
    <t xml:space="preserve">16.002.0025-A</t>
  </si>
  <si>
    <t xml:space="preserve">3.1.4</t>
  </si>
  <si>
    <t xml:space="preserve">INSTALAÇÕES ELÉTRICAS </t>
  </si>
  <si>
    <t xml:space="preserve">3.1.4.1</t>
  </si>
  <si>
    <t xml:space="preserve">15.015.0025-A</t>
  </si>
  <si>
    <t xml:space="preserve">2 pontos por sala + corredor e area acesso </t>
  </si>
  <si>
    <t xml:space="preserve">3.1.4.2</t>
  </si>
  <si>
    <t xml:space="preserve">15.015.0255-A</t>
  </si>
  <si>
    <t xml:space="preserve">3 pontos por sala </t>
  </si>
  <si>
    <t xml:space="preserve">3.1.4.3</t>
  </si>
  <si>
    <t xml:space="preserve">18.030.0001-A</t>
  </si>
  <si>
    <t xml:space="preserve">1 por sala nova</t>
  </si>
  <si>
    <t xml:space="preserve">3.1.4.4</t>
  </si>
  <si>
    <t xml:space="preserve">15.005.0200-A</t>
  </si>
  <si>
    <t xml:space="preserve">4 Unidades</t>
  </si>
  <si>
    <t xml:space="preserve">3.1.4.5</t>
  </si>
  <si>
    <t xml:space="preserve">15.005.0255-A</t>
  </si>
  <si>
    <t xml:space="preserve">Dist Ar a Parade</t>
  </si>
  <si>
    <t xml:space="preserve">3.1.4.6</t>
  </si>
  <si>
    <t xml:space="preserve">15.007.0415-A</t>
  </si>
  <si>
    <t xml:space="preserve">QDL</t>
  </si>
  <si>
    <t xml:space="preserve">3.1.4.7</t>
  </si>
  <si>
    <t xml:space="preserve">15.007.0600-A</t>
  </si>
  <si>
    <t xml:space="preserve">4 x Ar Com 2 x tomadas 2 x ilum + 4 reserv</t>
  </si>
  <si>
    <t xml:space="preserve">3.1.4.8</t>
  </si>
  <si>
    <t xml:space="preserve">15.007.0601-A</t>
  </si>
  <si>
    <t xml:space="preserve">Distribuição geral </t>
  </si>
  <si>
    <t xml:space="preserve">]</t>
  </si>
  <si>
    <t xml:space="preserve">3.1.4.9</t>
  </si>
  <si>
    <t xml:space="preserve">15.008.0100-A</t>
  </si>
  <si>
    <t xml:space="preserve">Dist Quadro Geral</t>
  </si>
  <si>
    <t xml:space="preserve">3.1.4.10</t>
  </si>
  <si>
    <t xml:space="preserve">15.008.0090-A</t>
  </si>
  <si>
    <t xml:space="preserve">3.1.4.11</t>
  </si>
  <si>
    <t xml:space="preserve">15.008.0301-A</t>
  </si>
  <si>
    <t xml:space="preserve">3 x 400 ml </t>
  </si>
  <si>
    <t xml:space="preserve">3.1.4.12</t>
  </si>
  <si>
    <t xml:space="preserve">15.008.0302-A</t>
  </si>
  <si>
    <t xml:space="preserve">3 x 200 m l </t>
  </si>
  <si>
    <t xml:space="preserve">3.1.4.13</t>
  </si>
  <si>
    <t xml:space="preserve">18.027.0486-A</t>
  </si>
  <si>
    <t xml:space="preserve">10 unidades</t>
  </si>
  <si>
    <t xml:space="preserve">3.1.5</t>
  </si>
  <si>
    <t xml:space="preserve">ESQUADRIAS </t>
  </si>
  <si>
    <t xml:space="preserve">3.1.5.1</t>
  </si>
  <si>
    <t xml:space="preserve">14.006.0260-A</t>
  </si>
  <si>
    <t xml:space="preserve">4 unid</t>
  </si>
  <si>
    <t xml:space="preserve">3.1.5.2</t>
  </si>
  <si>
    <t xml:space="preserve">14.006.0265-A</t>
  </si>
  <si>
    <t xml:space="preserve">3.1.5.3</t>
  </si>
  <si>
    <t xml:space="preserve">14.007.0145-A</t>
  </si>
  <si>
    <t xml:space="preserve">3.1.5.4</t>
  </si>
  <si>
    <t xml:space="preserve">14.007.0130-A</t>
  </si>
  <si>
    <t xml:space="preserve">3.1.5.5</t>
  </si>
  <si>
    <t xml:space="preserve">14.006.0008-A</t>
  </si>
  <si>
    <t xml:space="preserve">3.1.5.6</t>
  </si>
  <si>
    <t xml:space="preserve">14.007.0005-A</t>
  </si>
  <si>
    <t xml:space="preserve">3.1.5.7</t>
  </si>
  <si>
    <t xml:space="preserve">  0,9 larg x 2,10 alt x 4 un </t>
  </si>
  <si>
    <t xml:space="preserve">AREA INTERNA - REFORMA GERAL  E ADEQUAÇÕES ACESSIBILIDADE</t>
  </si>
  <si>
    <t xml:space="preserve">3.2</t>
  </si>
  <si>
    <t xml:space="preserve">SALAS EXISTENTES COZINHA VESTIÁRIO BANHEIROS PNE </t>
  </si>
  <si>
    <t xml:space="preserve">3.2.1</t>
  </si>
  <si>
    <t xml:space="preserve">SERVIÇOS PRELIMINARES</t>
  </si>
  <si>
    <t xml:space="preserve">3.2.1.1.</t>
  </si>
  <si>
    <t xml:space="preserve">05.001.0015-A</t>
  </si>
  <si>
    <t xml:space="preserve">7,06+16,37+14,53+19,95+5,4+50,16+12,6+1,53+1,52+12,6+15,54+15,54+21,09+4,39+20,35+30,17+30,17</t>
  </si>
  <si>
    <t xml:space="preserve">72 m x 1m prof x 1,0m larg</t>
  </si>
  <si>
    <t xml:space="preserve">03.013.0001-B</t>
  </si>
  <si>
    <t xml:space="preserve">M4</t>
  </si>
  <si>
    <t xml:space="preserve">Item 3.1.2.2 - 2,0m3 ( vol tubulacao ) </t>
  </si>
  <si>
    <t xml:space="preserve">3.2.2</t>
  </si>
  <si>
    <t xml:space="preserve">ESTRUTURAS ALVENARIAS E REVESTIMENTOS </t>
  </si>
  <si>
    <t xml:space="preserve">3.2.2.1</t>
  </si>
  <si>
    <t xml:space="preserve">13.301.0080-B</t>
  </si>
  <si>
    <t xml:space="preserve">Idem item 3.21.1.</t>
  </si>
  <si>
    <t xml:space="preserve">3.2.2.2</t>
  </si>
  <si>
    <t xml:space="preserve">13.416.0015-A</t>
  </si>
  <si>
    <t xml:space="preserve">Vide Planta </t>
  </si>
  <si>
    <t xml:space="preserve">3.2.2.3</t>
  </si>
  <si>
    <t xml:space="preserve">13.416.0010-A</t>
  </si>
  <si>
    <t xml:space="preserve">Vide Planta</t>
  </si>
  <si>
    <t xml:space="preserve">3.2.2.4</t>
  </si>
  <si>
    <t xml:space="preserve">14.002.0205-A</t>
  </si>
  <si>
    <t xml:space="preserve">21 m de extensão </t>
  </si>
  <si>
    <t xml:space="preserve">3.2.2.5</t>
  </si>
  <si>
    <t xml:space="preserve">Piso interno das salas e sanitários </t>
  </si>
  <si>
    <t xml:space="preserve">3.2.2.6</t>
  </si>
  <si>
    <t xml:space="preserve">20,8+30+22,2+52,4+33,6+44</t>
  </si>
  <si>
    <t xml:space="preserve">3.2.2.7</t>
  </si>
  <si>
    <t xml:space="preserve"> 9unid x 1 larg</t>
  </si>
  <si>
    <t xml:space="preserve">3.2.2.8</t>
  </si>
  <si>
    <t xml:space="preserve">13.390.0038-A</t>
  </si>
  <si>
    <t xml:space="preserve">Salas 12 e 13 </t>
  </si>
  <si>
    <t xml:space="preserve">3.2.2.9</t>
  </si>
  <si>
    <t xml:space="preserve">(1,8+1,8+2,6+3,1)*0,15*0,4</t>
  </si>
  <si>
    <t xml:space="preserve">3.2.2.10</t>
  </si>
  <si>
    <t xml:space="preserve">Laje Banheiro + Lavanderia</t>
  </si>
  <si>
    <t xml:space="preserve">3.2.2.11</t>
  </si>
  <si>
    <t xml:space="preserve">16.021.0002-A</t>
  </si>
  <si>
    <t xml:space="preserve">Idem anterior</t>
  </si>
  <si>
    <t xml:space="preserve">3.2.2.12</t>
  </si>
  <si>
    <t xml:space="preserve">((3,1+3,1+2,2+2,2+2,2)*2,4)+(5,6*3)+((2,5+1,6)*2*2,7)</t>
  </si>
  <si>
    <t xml:space="preserve">Novas paredes e fechamento de alvenaria conf planta </t>
  </si>
  <si>
    <t xml:space="preserve">3.2.2.13</t>
  </si>
  <si>
    <t xml:space="preserve">13.001.0025-B</t>
  </si>
  <si>
    <t xml:space="preserve">Item 3.2.2.12 x 2 </t>
  </si>
  <si>
    <t xml:space="preserve">3.2.2.14</t>
  </si>
  <si>
    <t xml:space="preserve">13.026.0011-A</t>
  </si>
  <si>
    <t xml:space="preserve">Area Interna Banheiros PNE -Vide Planta</t>
  </si>
  <si>
    <t xml:space="preserve">3.2.2.15</t>
  </si>
  <si>
    <t xml:space="preserve">3.2.2.16</t>
  </si>
  <si>
    <t xml:space="preserve">8 unid</t>
  </si>
  <si>
    <t xml:space="preserve">3.2.2.17</t>
  </si>
  <si>
    <t xml:space="preserve">14.006.0303-A</t>
  </si>
  <si>
    <t xml:space="preserve">2 unid</t>
  </si>
  <si>
    <t xml:space="preserve">3.2.2.18</t>
  </si>
  <si>
    <t xml:space="preserve">3.2.2.19</t>
  </si>
  <si>
    <t xml:space="preserve">12 unid</t>
  </si>
  <si>
    <t xml:space="preserve">3.2.2.20</t>
  </si>
  <si>
    <t xml:space="preserve">3.2.2.21</t>
  </si>
  <si>
    <t xml:space="preserve">14.006.0014-A</t>
  </si>
  <si>
    <t xml:space="preserve">3.2.2.22</t>
  </si>
  <si>
    <t xml:space="preserve">14 total</t>
  </si>
  <si>
    <t xml:space="preserve">3.2.2.23</t>
  </si>
  <si>
    <t xml:space="preserve">13.030.0257-A</t>
  </si>
  <si>
    <t xml:space="preserve"> 28,8+42+61,2+16,96+5,75+2,44+45,9</t>
  </si>
  <si>
    <t xml:space="preserve">Fachadas internas e externas</t>
  </si>
  <si>
    <t xml:space="preserve">3.2.2.24</t>
  </si>
  <si>
    <t xml:space="preserve">13.025.0058-A</t>
  </si>
  <si>
    <t xml:space="preserve">idem acima </t>
  </si>
  <si>
    <t xml:space="preserve">3.2.2.25</t>
  </si>
  <si>
    <t xml:space="preserve">Forro de Gesso Banheiros e Lavanderia</t>
  </si>
  <si>
    <t xml:space="preserve">3.2.2.26</t>
  </si>
  <si>
    <t xml:space="preserve">Superficie de alvewnaria mais teto de gesso </t>
  </si>
  <si>
    <t xml:space="preserve">item 3.2.2.13 +  3.2.2.24</t>
  </si>
  <si>
    <t xml:space="preserve">3.2.2.27</t>
  </si>
  <si>
    <t xml:space="preserve">Idem acima </t>
  </si>
  <si>
    <t xml:space="preserve">3.2.2.28</t>
  </si>
  <si>
    <t xml:space="preserve">11.013.0003-B</t>
  </si>
  <si>
    <t xml:space="preserve"> 18 unid x 0,12 x 0,15 x 1,20 larg</t>
  </si>
  <si>
    <t xml:space="preserve">3.2.3</t>
  </si>
  <si>
    <t xml:space="preserve">INSTALAÇÕES HIDROSSANITÁRIAS </t>
  </si>
  <si>
    <t xml:space="preserve">3.2.3.1</t>
  </si>
  <si>
    <t xml:space="preserve">15.004.0110-A</t>
  </si>
  <si>
    <t xml:space="preserve">3 unid</t>
  </si>
  <si>
    <t xml:space="preserve">3.2.3.2</t>
  </si>
  <si>
    <t xml:space="preserve">15.004.0150-A</t>
  </si>
  <si>
    <t xml:space="preserve">3.2.3.3</t>
  </si>
  <si>
    <t xml:space="preserve">15.004.0160-A</t>
  </si>
  <si>
    <t xml:space="preserve">3.2.3.4</t>
  </si>
  <si>
    <t xml:space="preserve">18.016.0135-A</t>
  </si>
  <si>
    <t xml:space="preserve">3.2.3.5</t>
  </si>
  <si>
    <t xml:space="preserve">18.016.0100-A</t>
  </si>
  <si>
    <t xml:space="preserve">3.2.3.6</t>
  </si>
  <si>
    <t xml:space="preserve">18.013.0127-A</t>
  </si>
  <si>
    <t xml:space="preserve">3.2.3.7</t>
  </si>
  <si>
    <t xml:space="preserve">18.013.0128-A</t>
  </si>
  <si>
    <t xml:space="preserve">9 unid</t>
  </si>
  <si>
    <t xml:space="preserve">3.2.3.8</t>
  </si>
  <si>
    <t xml:space="preserve">15.029.0010-A</t>
  </si>
  <si>
    <t xml:space="preserve">10 unid </t>
  </si>
  <si>
    <t xml:space="preserve">3.2.3.9</t>
  </si>
  <si>
    <t xml:space="preserve">15.036.0038-A</t>
  </si>
  <si>
    <t xml:space="preserve">90 m lineares derivacao ramal</t>
  </si>
  <si>
    <t xml:space="preserve">3.2.3.10</t>
  </si>
  <si>
    <t xml:space="preserve">15.066.0012-A</t>
  </si>
  <si>
    <t xml:space="preserve">3.2.3.11</t>
  </si>
  <si>
    <t xml:space="preserve">06.001.0242-A</t>
  </si>
  <si>
    <t xml:space="preserve">Saida para fossa</t>
  </si>
  <si>
    <t xml:space="preserve">3.2.3.12</t>
  </si>
  <si>
    <t xml:space="preserve">06.001.0261-A</t>
  </si>
  <si>
    <t xml:space="preserve">Ramal interno Banheiro e vestiario </t>
  </si>
  <si>
    <t xml:space="preserve">3.2.3.13</t>
  </si>
  <si>
    <t xml:space="preserve">06.012.0200-A</t>
  </si>
  <si>
    <t xml:space="preserve">Poço para interligação saida Banheiro PNE</t>
  </si>
  <si>
    <t xml:space="preserve">3.2.3.14</t>
  </si>
  <si>
    <t xml:space="preserve">06.271.0061-A</t>
  </si>
  <si>
    <t xml:space="preserve">Ramal interno água </t>
  </si>
  <si>
    <t xml:space="preserve">3.2.3.15</t>
  </si>
  <si>
    <t xml:space="preserve">06.271.0062-A</t>
  </si>
  <si>
    <t xml:space="preserve">3.2.3.16</t>
  </si>
  <si>
    <t xml:space="preserve">06.271.0063-a</t>
  </si>
  <si>
    <t xml:space="preserve">Interligação Caixa Dagua </t>
  </si>
  <si>
    <t xml:space="preserve">3.2.3.17</t>
  </si>
  <si>
    <t xml:space="preserve">15.003.0190-A</t>
  </si>
  <si>
    <t xml:space="preserve">3.2.3.18</t>
  </si>
  <si>
    <t xml:space="preserve">18.002.0090-A</t>
  </si>
  <si>
    <t xml:space="preserve">2 Unid PNE</t>
  </si>
  <si>
    <t xml:space="preserve">3.2.3.19</t>
  </si>
  <si>
    <t xml:space="preserve">18.002.0065-A</t>
  </si>
  <si>
    <t xml:space="preserve">1 unidade quiosque</t>
  </si>
  <si>
    <t xml:space="preserve">3.2.3.20</t>
  </si>
  <si>
    <t xml:space="preserve">18.006.0024-A</t>
  </si>
  <si>
    <t xml:space="preserve">3 unid PNE + Quiosque</t>
  </si>
  <si>
    <t xml:space="preserve">3.2.3.21</t>
  </si>
  <si>
    <t xml:space="preserve">18.007.0045-A</t>
  </si>
  <si>
    <t xml:space="preserve">2 chuveiros Vestiario </t>
  </si>
  <si>
    <t xml:space="preserve">3.2.3.22</t>
  </si>
  <si>
    <t xml:space="preserve">18.080.0020-A</t>
  </si>
  <si>
    <t xml:space="preserve">´=4M X 1,00 M +(2x0,7x2,84)+ 1,50M2</t>
  </si>
  <si>
    <t xml:space="preserve">3.2.3.23</t>
  </si>
  <si>
    <t xml:space="preserve">14.003.0025-A</t>
  </si>
  <si>
    <t xml:space="preserve">´= 0,75 X 2,84 M X 2 </t>
  </si>
  <si>
    <t xml:space="preserve">3.2.3.24</t>
  </si>
  <si>
    <t xml:space="preserve">15.002.0582-A</t>
  </si>
  <si>
    <t xml:space="preserve">1 Unid</t>
  </si>
  <si>
    <t xml:space="preserve">3.2.3.25</t>
  </si>
  <si>
    <t xml:space="preserve">15.002.0662-A</t>
  </si>
  <si>
    <t xml:space="preserve">1unid</t>
  </si>
  <si>
    <t xml:space="preserve">3.2.3.26</t>
  </si>
  <si>
    <t xml:space="preserve">15.002.0668-A</t>
  </si>
  <si>
    <t xml:space="preserve">1 unid</t>
  </si>
  <si>
    <t xml:space="preserve">3.2.4</t>
  </si>
  <si>
    <t xml:space="preserve">PISO EXTERNO E MURO </t>
  </si>
  <si>
    <t xml:space="preserve">3.2.4.1</t>
  </si>
  <si>
    <t xml:space="preserve">05.001.0062-A</t>
  </si>
  <si>
    <t xml:space="preserve"> 8,9 larg x 12,5m ext </t>
  </si>
  <si>
    <t xml:space="preserve">3.2.4.2</t>
  </si>
  <si>
    <t xml:space="preserve">01.005.0004-A</t>
  </si>
  <si>
    <t xml:space="preserve">3.2.4.3</t>
  </si>
  <si>
    <t xml:space="preserve">08.020.0010-A</t>
  </si>
  <si>
    <t xml:space="preserve">3.2.4.4</t>
  </si>
  <si>
    <t xml:space="preserve">Escavacao fundacao novo muro vide planta </t>
  </si>
  <si>
    <t xml:space="preserve">3.2.4.5</t>
  </si>
  <si>
    <t xml:space="preserve">Pilares Cinta e Bloco novo muro vide planta</t>
  </si>
  <si>
    <t xml:space="preserve">3.2.4.6</t>
  </si>
  <si>
    <t xml:space="preserve">(48,3*2,5)-15</t>
  </si>
  <si>
    <t xml:space="preserve">3.2.4.7</t>
  </si>
  <si>
    <t xml:space="preserve">idem acima x 2 </t>
  </si>
  <si>
    <t xml:space="preserve">3.2.4.8</t>
  </si>
  <si>
    <t xml:space="preserve">Revestimento parede externa vide planta </t>
  </si>
  <si>
    <t xml:space="preserve">3.2.4.9</t>
  </si>
  <si>
    <t xml:space="preserve">3.2.4.10</t>
  </si>
  <si>
    <t xml:space="preserve">14.002.0071-A</t>
  </si>
  <si>
    <t xml:space="preserve">3,0m x 2,20m alt</t>
  </si>
  <si>
    <t xml:space="preserve">3.2.4.11</t>
  </si>
  <si>
    <t xml:space="preserve">14.004.0121-A</t>
  </si>
  <si>
    <t xml:space="preserve">10 m x 1,5 m alt </t>
  </si>
  <si>
    <t xml:space="preserve">3.2.4.12</t>
  </si>
  <si>
    <t xml:space="preserve">09.012.0004-A</t>
  </si>
  <si>
    <t xml:space="preserve">Mesas patio </t>
  </si>
  <si>
    <t xml:space="preserve">3.2.4.13</t>
  </si>
  <si>
    <t xml:space="preserve">12.008.0015-A</t>
  </si>
  <si>
    <t xml:space="preserve">Cobogo patio vide planta</t>
  </si>
  <si>
    <t xml:space="preserve">3.2.4.14</t>
  </si>
  <si>
    <t xml:space="preserve">14.002.0070-A</t>
  </si>
  <si>
    <t xml:space="preserve">Portão acesso Jardim Sensorial 0,9m x 1,20 alt</t>
  </si>
  <si>
    <t xml:space="preserve">sub total 01</t>
  </si>
  <si>
    <t xml:space="preserve">bdI 22,25 % </t>
  </si>
  <si>
    <t xml:space="preserve">Totl 01 </t>
  </si>
  <si>
    <t xml:space="preserve">Sub Total 02</t>
  </si>
  <si>
    <t xml:space="preserve">BDI 22,25 % </t>
  </si>
  <si>
    <t xml:space="preserve">Total 02</t>
  </si>
  <si>
    <t xml:space="preserve">TOTAL GERAL </t>
  </si>
  <si>
    <t xml:space="preserve">Parcelas Referente a Reforma </t>
  </si>
  <si>
    <t xml:space="preserve">Parcela Referente a Ampliação </t>
  </si>
  <si>
    <t xml:space="preserve">Total da Obra </t>
  </si>
  <si>
    <t xml:space="preserve">CODIGO</t>
  </si>
  <si>
    <t xml:space="preserve">DESCR1</t>
  </si>
  <si>
    <t xml:space="preserve">DESCR2</t>
  </si>
  <si>
    <t xml:space="preserve">DESCR3</t>
  </si>
  <si>
    <t xml:space="preserve">DESCR4</t>
  </si>
  <si>
    <t xml:space="preserve">DESCR5</t>
  </si>
  <si>
    <t xml:space="preserve">DESCR6</t>
  </si>
  <si>
    <t xml:space="preserve">UNID</t>
  </si>
  <si>
    <t xml:space="preserve">01.001.0001-0</t>
  </si>
  <si>
    <t xml:space="preserve">LIMITE DE PLASTICIDADE</t>
  </si>
  <si>
    <t xml:space="preserve">01.001.0001-A</t>
  </si>
  <si>
    <t xml:space="preserve">01.001.0002-0</t>
  </si>
  <si>
    <t xml:space="preserve">LIMITE DE LIQUIDEZ</t>
  </si>
  <si>
    <t xml:space="preserve">01.001.0002-A</t>
  </si>
  <si>
    <t xml:space="preserve">01.001.0003-0</t>
  </si>
  <si>
    <t xml:space="preserve">LIMITE DE CONTRACAO</t>
  </si>
  <si>
    <t xml:space="preserve">01.001.0003-A</t>
  </si>
  <si>
    <t xml:space="preserve">01.001.0004-0</t>
  </si>
  <si>
    <t xml:space="preserve">ANALISE GRANULOMETRICA SEM SEDIMENTACAO (PENEIRAMENTO)</t>
  </si>
  <si>
    <t xml:space="preserve">01.001.0004-A</t>
  </si>
  <si>
    <t xml:space="preserve">01.001.0005-0</t>
  </si>
  <si>
    <t xml:space="preserve">ANALISE GRANULOMETRICA COM SEDIMENTACAO</t>
  </si>
  <si>
    <t xml:space="preserve">01.001.0005-A</t>
  </si>
  <si>
    <t xml:space="preserve">01.001.0006-0</t>
  </si>
  <si>
    <t xml:space="preserve">MASSA ESPECIFICA REAL</t>
  </si>
  <si>
    <t xml:space="preserve">01.001.0006-A</t>
  </si>
  <si>
    <t xml:space="preserve">01.001.0007-0</t>
  </si>
  <si>
    <t xml:space="preserve">MASSA ESPECIFICA APARENTE "IN SITU"</t>
  </si>
  <si>
    <t xml:space="preserve">01.001.0007-A</t>
  </si>
  <si>
    <t xml:space="preserve">01.001.0008-0</t>
  </si>
  <si>
    <t xml:space="preserve">UMIDADE NATURAL EM ESTUFA</t>
  </si>
  <si>
    <t xml:space="preserve">01.001.0008-A</t>
  </si>
  <si>
    <t xml:space="preserve">01.001.0009-0</t>
  </si>
  <si>
    <t xml:space="preserve">EQUIVALENTE DE AREIA</t>
  </si>
  <si>
    <t xml:space="preserve">01.001.0009-A</t>
  </si>
  <si>
    <t xml:space="preserve">01.001.0010-0</t>
  </si>
  <si>
    <t xml:space="preserve">UMIDADE PELO METODO EXPEDITO "SPEEDY"</t>
  </si>
  <si>
    <t xml:space="preserve">01.001.0010-A</t>
  </si>
  <si>
    <t xml:space="preserve">01.001.0011-0</t>
  </si>
  <si>
    <t xml:space="preserve">COMPACTACAO: ENERGIA PROCTOR NORMAL</t>
  </si>
  <si>
    <t xml:space="preserve">01.001.0011-A</t>
  </si>
  <si>
    <t xml:space="preserve">01.001.0012-0</t>
  </si>
  <si>
    <t xml:space="preserve">COMPACTACAO: ENERGIA AASHO INTERMEDIARIA</t>
  </si>
  <si>
    <t xml:space="preserve">01.001.0012-A</t>
  </si>
  <si>
    <t xml:space="preserve">01.001.0013-0</t>
  </si>
  <si>
    <t xml:space="preserve">COMPACTACAO: ENERGIA AASHO MODIFICADA</t>
  </si>
  <si>
    <t xml:space="preserve">01.001.0013-A</t>
  </si>
  <si>
    <t xml:space="preserve">01.001.0014-0</t>
  </si>
  <si>
    <t xml:space="preserve">INDICE SUPORTE CALIFORNIA,POR 1 PONTO,COMPACTACAO COM ENERGI</t>
  </si>
  <si>
    <t xml:space="preserve">A PROCTOR NORMAL</t>
  </si>
  <si>
    <t xml:space="preserve">01.001.0014-A</t>
  </si>
  <si>
    <t xml:space="preserve">01.001.0015-0</t>
  </si>
  <si>
    <t xml:space="preserve">A AASHO INTERMEDIARIA</t>
  </si>
  <si>
    <t xml:space="preserve">01.001.0015-A</t>
  </si>
  <si>
    <t xml:space="preserve">01.001.0016-0</t>
  </si>
  <si>
    <t xml:space="preserve">A AASHO MODIFICADA</t>
  </si>
  <si>
    <t xml:space="preserve">01.001.0016-A</t>
  </si>
  <si>
    <t xml:space="preserve">01.001.0017-0</t>
  </si>
  <si>
    <t xml:space="preserve">INDICE SUPORTE CALIFORNIA,POR 3 PONTOS,COMPACTACAO COM ENERG</t>
  </si>
  <si>
    <t xml:space="preserve">IA PROCTOR NORMAL</t>
  </si>
  <si>
    <t xml:space="preserve">01.001.0017-A</t>
  </si>
  <si>
    <t xml:space="preserve">01.001.0018-0</t>
  </si>
  <si>
    <t xml:space="preserve">IA AASHO INTERMEDIARIA</t>
  </si>
  <si>
    <t xml:space="preserve">01.001.0018-A</t>
  </si>
  <si>
    <t xml:space="preserve">01.001.0019-0</t>
  </si>
  <si>
    <t xml:space="preserve">IA AASHO MODIFICADA</t>
  </si>
  <si>
    <t xml:space="preserve">01.001.0019-A</t>
  </si>
  <si>
    <t xml:space="preserve">01.001.0020-0</t>
  </si>
  <si>
    <t xml:space="preserve">INDICE SUPORTE CALIFORNIA,POR 5 PONTOS,COMPACTACAO COM ENERG</t>
  </si>
  <si>
    <t xml:space="preserve">01.001.0020-A</t>
  </si>
  <si>
    <t xml:space="preserve">01.001.0021-0</t>
  </si>
  <si>
    <t xml:space="preserve">01.001.0021-A</t>
  </si>
  <si>
    <t xml:space="preserve">01.001.0022-0</t>
  </si>
  <si>
    <t xml:space="preserve">01.001.0022-A</t>
  </si>
  <si>
    <t xml:space="preserve">01.001.0023-0</t>
  </si>
  <si>
    <t xml:space="preserve">PERMEABILIDADE EM AMOSTRA NATURAL</t>
  </si>
  <si>
    <t xml:space="preserve">01.001.0023-A</t>
  </si>
  <si>
    <t xml:space="preserve">01.001.0024-0</t>
  </si>
  <si>
    <t xml:space="preserve">PERMEABILIDADE EM AMOSTRA MOLDADA ARGILOSA</t>
  </si>
  <si>
    <t xml:space="preserve">01.001.0024-A</t>
  </si>
  <si>
    <t xml:space="preserve">01.001.0025-0</t>
  </si>
  <si>
    <t xml:space="preserve">PERMEABILIDADE EM AMOSTRA DE AREIA</t>
  </si>
  <si>
    <t xml:space="preserve">01.001.0025-A</t>
  </si>
  <si>
    <t xml:space="preserve">01.001.0026-0</t>
  </si>
  <si>
    <t xml:space="preserve">COMPRESSAO SIMPLES EM AMOSTRA NATURAL,POR CORPO DE PROVA</t>
  </si>
  <si>
    <t xml:space="preserve">01.001.0026-A</t>
  </si>
  <si>
    <t xml:space="preserve">01.001.0027-0</t>
  </si>
  <si>
    <t xml:space="preserve">COMPRESSAO SIMPLES EM AMOSTRA MOLDADA,POR CORPO DE PROVA</t>
  </si>
  <si>
    <t xml:space="preserve">01.001.0027-A</t>
  </si>
  <si>
    <t xml:space="preserve">01.001.0028-0</t>
  </si>
  <si>
    <t xml:space="preserve">ADENSAMENTO EM AMOSTRA NATURAL</t>
  </si>
  <si>
    <t xml:space="preserve">01.001.0028-A</t>
  </si>
  <si>
    <t xml:space="preserve">01.001.0029-0</t>
  </si>
  <si>
    <t xml:space="preserve">ADENSAMENTO EM AMOSTRA MOLDADA</t>
  </si>
  <si>
    <t xml:space="preserve">01.001.0029-A</t>
  </si>
  <si>
    <t xml:space="preserve">01.001.0030-0</t>
  </si>
  <si>
    <t xml:space="preserve">ADENSAMENTO:PAR DE ENSAIOS PARA DETERMINACAO DO FATOR DE COR</t>
  </si>
  <si>
    <t xml:space="preserve">RECAO DE COEFICIENTE DE RECALQUE</t>
  </si>
  <si>
    <t xml:space="preserve">01.001.0030-A</t>
  </si>
  <si>
    <t xml:space="preserve">01.001.0031-0</t>
  </si>
  <si>
    <t xml:space="preserve">CISALHAMENTO LENTO,POR CORPO DE PROVA</t>
  </si>
  <si>
    <t xml:space="preserve">01.001.0031-A</t>
  </si>
  <si>
    <t xml:space="preserve">01.001.0032-0</t>
  </si>
  <si>
    <t xml:space="preserve">CISALHAMENTO RAPIDO,POR CORPO DE PROVA</t>
  </si>
  <si>
    <t xml:space="preserve">01.001.0032-A</t>
  </si>
  <si>
    <t xml:space="preserve">01.001.0033-0</t>
  </si>
  <si>
    <t xml:space="preserve">TRIAXIAL DRENADO,EM AMOSTRA NATURAL,POR CORPO DE PROVA</t>
  </si>
  <si>
    <t xml:space="preserve">01.001.0033-A</t>
  </si>
  <si>
    <t xml:space="preserve">01.001.0034-0</t>
  </si>
  <si>
    <t xml:space="preserve">TRIAXIAL DRENADO,EM AMOSTRA MOLDADA,POR CORPO DE PROVA</t>
  </si>
  <si>
    <t xml:space="preserve">01.001.0034-A</t>
  </si>
  <si>
    <t xml:space="preserve">01.001.0035-0</t>
  </si>
  <si>
    <t xml:space="preserve">TRIAXIAL NAO DRENADO,EM AMOSTRA NATURAL,POR CORPO DE PROVA</t>
  </si>
  <si>
    <t xml:space="preserve">01.001.0035-A</t>
  </si>
  <si>
    <t xml:space="preserve">01.001.0036-0</t>
  </si>
  <si>
    <t xml:space="preserve">TRIAXIAL NAO DRENADO,EM AMOSTRA MOLDADA,POR CORPO DE PROVA</t>
  </si>
  <si>
    <t xml:space="preserve">01.001.0036-A</t>
  </si>
  <si>
    <t xml:space="preserve">01.001.0037-0</t>
  </si>
  <si>
    <t xml:space="preserve">TRIAXIAL NAO DRENADO,PRE-ADENSADO,EM AMOSTRA NATURAL,POR COR</t>
  </si>
  <si>
    <t xml:space="preserve">PO DE PROVA</t>
  </si>
  <si>
    <t xml:space="preserve">01.001.0037-A</t>
  </si>
  <si>
    <t xml:space="preserve">01.001.0038-0</t>
  </si>
  <si>
    <t xml:space="preserve">TRIAXIAL NAO DRENADO,PRE-ADENSADO,EM AMOSTRA MOLDADA,POR COR</t>
  </si>
  <si>
    <t xml:space="preserve">01.001.0038-A</t>
  </si>
  <si>
    <t xml:space="preserve">01.001.0039-0</t>
  </si>
  <si>
    <t xml:space="preserve">DURABILIDADE POR MOLHAGEM E SECAGEM,EM SOLO-CIMENTO,POR ENSA</t>
  </si>
  <si>
    <t xml:space="preserve">IO</t>
  </si>
  <si>
    <t xml:space="preserve">01.001.0039-A</t>
  </si>
  <si>
    <t xml:space="preserve">01.001.0040-0</t>
  </si>
  <si>
    <t xml:space="preserve">SONDAGEM MANUAL,COM TRADO CAVADEIRA,POR METRO LINEAR OU FRAC</t>
  </si>
  <si>
    <t xml:space="preserve">AO</t>
  </si>
  <si>
    <t xml:space="preserve">01.001.0040-A</t>
  </si>
  <si>
    <t xml:space="preserve">01.001.0042-0</t>
  </si>
  <si>
    <t xml:space="preserve">SONDAGEM MANUAL,COM PA E PICARETA,POR METRO LINEAR OU FRACAO</t>
  </si>
  <si>
    <t xml:space="preserve">01.001.0042-A</t>
  </si>
  <si>
    <t xml:space="preserve">01.001.0043-0</t>
  </si>
  <si>
    <t xml:space="preserve">SONDAGEM DE RECONHECIMENTO A TRADO MANUAL DE 4".PARA TRADO D</t>
  </si>
  <si>
    <t xml:space="preserve">E 6",ACRESCENTAR 50% AO VALOR DESTE ITEM</t>
  </si>
  <si>
    <t xml:space="preserve">01.001.0043-A</t>
  </si>
  <si>
    <t xml:space="preserve">01.001.0044-0</t>
  </si>
  <si>
    <t xml:space="preserve">SONDAGEM EXPEDITA,DE SIMPLES RECONHECIMENTO A PERCUSSAO,EXCL</t>
  </si>
  <si>
    <t xml:space="preserve">USIVAMENTE POR LAVAGEM,DIAMETRO DE 2",INCLUSIVE DESLOCAMENTO</t>
  </si>
  <si>
    <t xml:space="preserve">E INSTALACAO</t>
  </si>
  <si>
    <t xml:space="preserve">01.001.0044-A</t>
  </si>
  <si>
    <t xml:space="preserve">01.001.0046-0</t>
  </si>
  <si>
    <t xml:space="preserve">FRACIONAMENTO QUIMICO (METODO ROSTLER)</t>
  </si>
  <si>
    <t xml:space="preserve">01.001.0046-A</t>
  </si>
  <si>
    <t xml:space="preserve">01.001.0047-0</t>
  </si>
  <si>
    <t xml:space="preserve">ENSAIO DE PALHETA("VANE TEST")REALIZADO NO CAMPO,EXCLUSIVE P</t>
  </si>
  <si>
    <t xml:space="preserve">ERFURACAO</t>
  </si>
  <si>
    <t xml:space="preserve">01.001.0047-A</t>
  </si>
  <si>
    <t xml:space="preserve">01.001.0048-0</t>
  </si>
  <si>
    <t xml:space="preserve">ENSAIO DE PALHETA("VANE TEST"),REALIZADO EM LABORATORIO</t>
  </si>
  <si>
    <t xml:space="preserve">01.001.0048-A</t>
  </si>
  <si>
    <t xml:space="preserve">01.001.0049-0</t>
  </si>
  <si>
    <t xml:space="preserve">CLASSIFICACAO MACROSCOPICA DE AMOSTRAS DE SONDAGEM ROTATIVA</t>
  </si>
  <si>
    <t xml:space="preserve">01.001.0049-A</t>
  </si>
  <si>
    <t xml:space="preserve">01.001.0050-0</t>
  </si>
  <si>
    <t xml:space="preserve">CLASSIFICACAO MACROSCOPICA DE AMOSTRAS DE SONDAGEM ROTATIVA,</t>
  </si>
  <si>
    <t xml:space="preserve">COM LAMINA DE ROCHA</t>
  </si>
  <si>
    <t xml:space="preserve">01.001.0050-A</t>
  </si>
  <si>
    <t xml:space="preserve">01.001.0051-0</t>
  </si>
  <si>
    <t xml:space="preserve">BRITAGEM EM LABORATORIO,DE BLOCOS DE ROCHA,MATACOES OU TESTE</t>
  </si>
  <si>
    <t xml:space="preserve">MUNHOS DE SONDAGEM ROTATIVA,POR AMOSTRA REPRESENTATIVA</t>
  </si>
  <si>
    <t xml:space="preserve">01.001.0051-A</t>
  </si>
  <si>
    <t xml:space="preserve">01.001.0052-0</t>
  </si>
  <si>
    <t xml:space="preserve">MINI-CBR E EXPANSAO DE SOLO COMPACTADO EM EQUIPAMENTO MINIAT</t>
  </si>
  <si>
    <t xml:space="preserve">URA</t>
  </si>
  <si>
    <t xml:space="preserve">01.001.0052-A</t>
  </si>
  <si>
    <t xml:space="preserve">01.001.0053-0</t>
  </si>
  <si>
    <t xml:space="preserve">MINI-MCV - SOLO COMPACTADO EM EQUIPAMENTO MINIATURA</t>
  </si>
  <si>
    <t xml:space="preserve">01.001.0053-A</t>
  </si>
  <si>
    <t xml:space="preserve">01.001.0054-0</t>
  </si>
  <si>
    <t xml:space="preserve">DETERMINACAO DA PERDA DE MASSA POR IMERSAO DE SOLOS COMPACTA</t>
  </si>
  <si>
    <t xml:space="preserve">DOS EM EQUIPAMENTO MINIATURA</t>
  </si>
  <si>
    <t xml:space="preserve">01.001.0054-A</t>
  </si>
  <si>
    <t xml:space="preserve">01.001.0055-0</t>
  </si>
  <si>
    <t xml:space="preserve">EXTRACAO DE AMOSTRA INDEFORMADA EM BLOCOS DE 30X30X30CM,INCL</t>
  </si>
  <si>
    <t xml:space="preserve">USIVE EMBALAGEM DE MADEIRA,EXCLUSIVE TRANSPORTE</t>
  </si>
  <si>
    <t xml:space="preserve">01.001.0055-A</t>
  </si>
  <si>
    <t xml:space="preserve">01.001.0056-0</t>
  </si>
  <si>
    <t xml:space="preserve">CLASSIFICACAO DE SOLOS TROPICAIS PARA FINALIDADES RODOVIARIA</t>
  </si>
  <si>
    <t xml:space="preserve">S,UTILIZANDO CORPOS DE PROVA COMPACTADOS EM EQUIPAMENTO MINI</t>
  </si>
  <si>
    <t xml:space="preserve">ATURA</t>
  </si>
  <si>
    <t xml:space="preserve">01.001.0056-A</t>
  </si>
  <si>
    <t xml:space="preserve">01.001.0057-0</t>
  </si>
  <si>
    <t xml:space="preserve">EXTRACAO DE AMOSTRA INDEFORMADA EM ANEL BISELADO,EXCLUSIVE T</t>
  </si>
  <si>
    <t xml:space="preserve">RANSPORTE</t>
  </si>
  <si>
    <t xml:space="preserve">01.001.0057-A</t>
  </si>
  <si>
    <t xml:space="preserve">01.001.0059-0</t>
  </si>
  <si>
    <t xml:space="preserve">EXTRACAO DE AMOSTRA TIPO "SHELBY" DURANTE SERVICO DE SONDAGE</t>
  </si>
  <si>
    <t xml:space="preserve">M DO SOLO,EXCLUSIVE TRANSPORTE</t>
  </si>
  <si>
    <t xml:space="preserve">01.001.0059-A</t>
  </si>
  <si>
    <t xml:space="preserve">01.001.0060-0</t>
  </si>
  <si>
    <t xml:space="preserve">AMOSTRA DE SOLO - PREPARACAO PARA ENSAIOS DE COMPACTACAO E E</t>
  </si>
  <si>
    <t xml:space="preserve">NSAIOS DE CARACTERIZACAO</t>
  </si>
  <si>
    <t xml:space="preserve">01.001.0060-A</t>
  </si>
  <si>
    <t xml:space="preserve">01.001.0061-0</t>
  </si>
  <si>
    <t xml:space="preserve">GRAOS DE SOLOS QUE PASSAM NA PENEIRA DE MALHA 4,8MM - DETERM</t>
  </si>
  <si>
    <t xml:space="preserve">INACAO DA MASSA ESPECIFICA</t>
  </si>
  <si>
    <t xml:space="preserve">01.001.0061-A</t>
  </si>
  <si>
    <t xml:space="preserve">01.001.0062-0</t>
  </si>
  <si>
    <t xml:space="preserve">ADENSAMENTO UNIDIMENSIONAL</t>
  </si>
  <si>
    <t xml:space="preserve">01.001.0062-A</t>
  </si>
  <si>
    <t xml:space="preserve">01.001.0063-0</t>
  </si>
  <si>
    <t xml:space="preserve">METODO RIEDEL-WEBER(AGREGADO GRAUDO)</t>
  </si>
  <si>
    <t xml:space="preserve">01.001.0063-A</t>
  </si>
  <si>
    <t xml:space="preserve">01.001.0064-0</t>
  </si>
  <si>
    <t xml:space="preserve">COMPACTACAO DE SOLO EM EQUIPAMENTO MINIATURA</t>
  </si>
  <si>
    <t xml:space="preserve">01.001.0064-A</t>
  </si>
  <si>
    <t xml:space="preserve">01.001.0065-0</t>
  </si>
  <si>
    <t xml:space="preserve">ENSAIO DE PERDA D'AGUA DURANTE A SONDAGEM ROTATIVA EM ROCHA,</t>
  </si>
  <si>
    <t xml:space="preserve">CONSTANDO DE 3 ESTAGIOS DE PRESSAO</t>
  </si>
  <si>
    <t xml:space="preserve">01.001.0065-A</t>
  </si>
  <si>
    <t xml:space="preserve">01.001.0066-0</t>
  </si>
  <si>
    <t xml:space="preserve">CONSTANDO DE 5 ESTAGIOS DE PRESSAO</t>
  </si>
  <si>
    <t xml:space="preserve">01.001.0066-A</t>
  </si>
  <si>
    <t xml:space="preserve">01.001.0068-0</t>
  </si>
  <si>
    <t xml:space="preserve">ENSAIO DE PENETRACAO TIPO "DEEP SOUNDING"</t>
  </si>
  <si>
    <t xml:space="preserve">01.001.0068-A</t>
  </si>
  <si>
    <t xml:space="preserve">01.001.0069-0</t>
  </si>
  <si>
    <t xml:space="preserve">ENSAIO DE INFILTRACAO EM SOLO</t>
  </si>
  <si>
    <t xml:space="preserve">01.001.0069-A</t>
  </si>
  <si>
    <t xml:space="preserve">01.001.0071-0</t>
  </si>
  <si>
    <t xml:space="preserve">ENSAIO DE CARACTERIZACAO GEOTECNICA DE SOLOS,COM UTILIZACAO</t>
  </si>
  <si>
    <t xml:space="preserve">DE DILATOMETRO,EXCLUSIVE PERFURACAO</t>
  </si>
  <si>
    <t xml:space="preserve">01.001.0071-A</t>
  </si>
  <si>
    <t xml:space="preserve">01.001.0073-0</t>
  </si>
  <si>
    <t xml:space="preserve">ENSAIO DE PENETRACAO TIPO SPT</t>
  </si>
  <si>
    <t xml:space="preserve">01.001.0073-A</t>
  </si>
  <si>
    <t xml:space="preserve">01.001.0075-1</t>
  </si>
  <si>
    <t xml:space="preserve">PERFURACAO MANUAL DE SOLO,A TRADO ATE 6"</t>
  </si>
  <si>
    <t xml:space="preserve">01.001.0075-B</t>
  </si>
  <si>
    <t xml:space="preserve">01.001.0076-0</t>
  </si>
  <si>
    <t xml:space="preserve">PERFURACAO MANUAL DE SOLO,A TRADO ATE 8"</t>
  </si>
  <si>
    <t xml:space="preserve">01.001.0076-A</t>
  </si>
  <si>
    <t xml:space="preserve">01.001.0077-0</t>
  </si>
  <si>
    <t xml:space="preserve">PERFURACAO MANUAL DE SOLO,A TRADO ATE 10"</t>
  </si>
  <si>
    <t xml:space="preserve">01.001.0077-A</t>
  </si>
  <si>
    <t xml:space="preserve">01.001.0078-0</t>
  </si>
  <si>
    <t xml:space="preserve">PERFURACAO MANUAL DE SOLO,A TRADO ACIMA DE 10"</t>
  </si>
  <si>
    <t xml:space="preserve">01.001.0078-A</t>
  </si>
  <si>
    <t xml:space="preserve">01.001.0081-0</t>
  </si>
  <si>
    <t xml:space="preserve">ANALISE GRANULOMETRICA EM AGREGADO MIUDO</t>
  </si>
  <si>
    <t xml:space="preserve">01.001.0081-A</t>
  </si>
  <si>
    <t xml:space="preserve">01.001.0082-0</t>
  </si>
  <si>
    <t xml:space="preserve">ANALISE GRANULOMETRICA EM AGREGADO GRAUDO</t>
  </si>
  <si>
    <t xml:space="preserve">01.001.0082-A</t>
  </si>
  <si>
    <t xml:space="preserve">01.001.0083-0</t>
  </si>
  <si>
    <t xml:space="preserve">AVALIACAO DAS IMPUREZAS ORGANICAS DAS AREIAS</t>
  </si>
  <si>
    <t xml:space="preserve">01.001.0083-A</t>
  </si>
  <si>
    <t xml:space="preserve">01.001.0084-0</t>
  </si>
  <si>
    <t xml:space="preserve">QUALIDADE DA AREIA COM ANALISE GRANULOMETRICA E INDICE DE MA</t>
  </si>
  <si>
    <t xml:space="preserve">TERIA ORGANICA</t>
  </si>
  <si>
    <t xml:space="preserve">01.001.0084-A</t>
  </si>
  <si>
    <t xml:space="preserve">01.001.0085-0</t>
  </si>
  <si>
    <t xml:space="preserve">TEOR DE ARGILA EM TORROES(AGREGADO MIUDO)</t>
  </si>
  <si>
    <t xml:space="preserve">01.001.0085-A</t>
  </si>
  <si>
    <t xml:space="preserve">01.001.0086-0</t>
  </si>
  <si>
    <t xml:space="preserve">TEOR DE ARGILA EM TORROES(AGREGADO GRAUDO)</t>
  </si>
  <si>
    <t xml:space="preserve">01.001.0086-A</t>
  </si>
  <si>
    <t xml:space="preserve">01.001.0087-0</t>
  </si>
  <si>
    <t xml:space="preserve">TEOR DE MATERIAIS PULVERULENTOS(AGREGADO MIUDO)</t>
  </si>
  <si>
    <t xml:space="preserve">01.001.0087-A</t>
  </si>
  <si>
    <t xml:space="preserve">01.001.0088-0</t>
  </si>
  <si>
    <t xml:space="preserve">TEOR DE MATERIAIS PULVERULENTOS(AGREGADO GRAUDO)</t>
  </si>
  <si>
    <t xml:space="preserve">01.001.0088-A</t>
  </si>
  <si>
    <t xml:space="preserve">01.001.0089-0</t>
  </si>
  <si>
    <t xml:space="preserve">DENSIDADE REAL(AGREGADO MIUDO)</t>
  </si>
  <si>
    <t xml:space="preserve">01.001.0089-A</t>
  </si>
  <si>
    <t xml:space="preserve">01.001.0090-0</t>
  </si>
  <si>
    <t xml:space="preserve">DENSIDADE REAL(AGREGADO GRAUDO)</t>
  </si>
  <si>
    <t xml:space="preserve">01.001.0090-A</t>
  </si>
  <si>
    <t xml:space="preserve">01.001.0091-0</t>
  </si>
  <si>
    <t xml:space="preserve">DENSIDADE APARENTE(AGREGADO MIUDO)</t>
  </si>
  <si>
    <t xml:space="preserve">01.001.0091-A</t>
  </si>
  <si>
    <t xml:space="preserve">01.001.0092-0</t>
  </si>
  <si>
    <t xml:space="preserve">DENSIDADE APARENTE(AGREGADO GRAUDO)</t>
  </si>
  <si>
    <t xml:space="preserve">01.001.0092-A</t>
  </si>
  <si>
    <t xml:space="preserve">01.001.0093-0</t>
  </si>
  <si>
    <t xml:space="preserve">DESGASTE A ABRASAO "LOS ANGELES"</t>
  </si>
  <si>
    <t xml:space="preserve">01.001.0093-A</t>
  </si>
  <si>
    <t xml:space="preserve">01.001.0094-0</t>
  </si>
  <si>
    <t xml:space="preserve">ESMAGAMENTO</t>
  </si>
  <si>
    <t xml:space="preserve">01.001.0094-A</t>
  </si>
  <si>
    <t xml:space="preserve">01.001.0095-0</t>
  </si>
  <si>
    <t xml:space="preserve">RESISTENCIA AO IMPACTO "TRETON"</t>
  </si>
  <si>
    <t xml:space="preserve">01.001.0095-A</t>
  </si>
  <si>
    <t xml:space="preserve">01.001.0096-0</t>
  </si>
  <si>
    <t xml:space="preserve">INDICE DE FORMA(CUBICIDADE)</t>
  </si>
  <si>
    <t xml:space="preserve">01.001.0096-A</t>
  </si>
  <si>
    <t xml:space="preserve">01.001.0097-0</t>
  </si>
  <si>
    <t xml:space="preserve">QUALIDADE DE AGREGADO PELO USO DE SOLUCAO DE SULFATO DE SODI</t>
  </si>
  <si>
    <t xml:space="preserve">O OU MAGNESIO,EM AGREGADO MIUDO</t>
  </si>
  <si>
    <t xml:space="preserve">01.001.0097-A</t>
  </si>
  <si>
    <t xml:space="preserve">01.001.0098-0</t>
  </si>
  <si>
    <t xml:space="preserve">O OU MAGNESIO,EM AGREGADO GRAUDO</t>
  </si>
  <si>
    <t xml:space="preserve">01.001.0098-A</t>
  </si>
  <si>
    <t xml:space="preserve">01.001.0121-0</t>
  </si>
  <si>
    <t xml:space="preserve">REMATE OU CAPEAMENTO DE CORPO DE PROVA CILINDRICO,DE 15X30CM</t>
  </si>
  <si>
    <t xml:space="preserve">POR TOPO</t>
  </si>
  <si>
    <t xml:space="preserve">01.001.0121-A</t>
  </si>
  <si>
    <t xml:space="preserve">01.001.0123-0</t>
  </si>
  <si>
    <t xml:space="preserve">RESISTENCIA A COMPRESSAO DE CORPO DE PROVA CILINDRICO DE 15X</t>
  </si>
  <si>
    <t xml:space="preserve">30CM,POR CORPO DE PROVA</t>
  </si>
  <si>
    <t xml:space="preserve">01.001.0123-A</t>
  </si>
  <si>
    <t xml:space="preserve">01.001.0124-0</t>
  </si>
  <si>
    <t xml:space="preserve">RESISTENCIA A COMPRESSAO SIMPLES DE CORPO DE PROVA DE ARGAMA</t>
  </si>
  <si>
    <t xml:space="preserve">SSA DE CONCRETO,COM 5X10CM,POR CORPO DE PROVA</t>
  </si>
  <si>
    <t xml:space="preserve">01.001.0124-A</t>
  </si>
  <si>
    <t xml:space="preserve">01.001.0125-0</t>
  </si>
  <si>
    <t xml:space="preserve">RESISTENCIA A TRACAO,NA FLEXAO,EM CORPO DE PROVA PRISMATICO,</t>
  </si>
  <si>
    <t xml:space="preserve">COM ESFORCO ATE 5T</t>
  </si>
  <si>
    <t xml:space="preserve">01.001.0125-A</t>
  </si>
  <si>
    <t xml:space="preserve">01.001.0126-0</t>
  </si>
  <si>
    <t xml:space="preserve">COM ESFORCO DE 5 ATE 30T</t>
  </si>
  <si>
    <t xml:space="preserve">01.001.0126-A</t>
  </si>
  <si>
    <t xml:space="preserve">01.001.0127-0</t>
  </si>
  <si>
    <t xml:space="preserve">COM ESFORCO DE 30 ATE 200T</t>
  </si>
  <si>
    <t xml:space="preserve">01.001.0127-A</t>
  </si>
  <si>
    <t xml:space="preserve">01.001.0128-0</t>
  </si>
  <si>
    <t xml:space="preserve">RESISTENCIA A COMPRESSAO SIMPLES DE CORPO DE PROVA,COM AUXIL</t>
  </si>
  <si>
    <t xml:space="preserve">IO DE ESCLEROMETRO,POR CORPO DE PROVA</t>
  </si>
  <si>
    <t xml:space="preserve">01.001.0128-A</t>
  </si>
  <si>
    <t xml:space="preserve">01.001.0129-0</t>
  </si>
  <si>
    <t xml:space="preserve">"SLUMP TEST"</t>
  </si>
  <si>
    <t xml:space="preserve">01.001.0129-A</t>
  </si>
  <si>
    <t xml:space="preserve">01.001.0130-0</t>
  </si>
  <si>
    <t xml:space="preserve">DOSAGEM COM ESTUDO GRANULOMETRICO DOS AGREGADOS,DETERMINACAO</t>
  </si>
  <si>
    <t xml:space="preserve">DE UM TRACO A PARTIR DOS GRAFICOS OBTIDOS DE MISTURAS EXPER</t>
  </si>
  <si>
    <t xml:space="preserve">IMENTAIS E COM RUPTURA DE CORPO DE PROVA,DE 15X30CM,AOS 3,7</t>
  </si>
  <si>
    <t xml:space="preserve">E 28 DIAS DE IDADE,UTILIZANDO COMO MATERIAIS CIMENTO,UM AGRE</t>
  </si>
  <si>
    <t xml:space="preserve">GADO GRAUDO E UM AGREGADO MIUDO</t>
  </si>
  <si>
    <t xml:space="preserve">01.001.0130-A</t>
  </si>
  <si>
    <t xml:space="preserve">01.001.0131-0</t>
  </si>
  <si>
    <t xml:space="preserve">E 28 DIAS DE IDADE,PARA CADA AGREGADO MIUDO ADICIONAL AO ITE</t>
  </si>
  <si>
    <t xml:space="preserve">M 01.001.0130</t>
  </si>
  <si>
    <t xml:space="preserve">01.001.0131-A</t>
  </si>
  <si>
    <t xml:space="preserve">01.001.0132-0</t>
  </si>
  <si>
    <t xml:space="preserve">E 28 DIAS DE IDADE,PARA CADA AGREGADO GRAUDO ADICIONAL AO IT</t>
  </si>
  <si>
    <t xml:space="preserve">EM 01.001.0130</t>
  </si>
  <si>
    <t xml:space="preserve">01.001.0132-A</t>
  </si>
  <si>
    <t xml:space="preserve">01.001.0133-0</t>
  </si>
  <si>
    <t xml:space="preserve">DETERMINACAO DE OUTROS TRACOS A PARTIR DOS MESMOS GRAFICOS,M</t>
  </si>
  <si>
    <t xml:space="preserve">ENCIONADOS NO ITEM 01.001.0130,POR TRACO</t>
  </si>
  <si>
    <t xml:space="preserve">01.001.0133-A</t>
  </si>
  <si>
    <t xml:space="preserve">01.001.0134-0</t>
  </si>
  <si>
    <t xml:space="preserve">DOSAGEM COM ESTUDO GRANULOMETRICO DOS AGREGADOS,POR TRACO AD</t>
  </si>
  <si>
    <t xml:space="preserve">ICIONAL AO ITEM 01.001.0130,A PARTIR DOS GRAFICOS OBTIDOS DE</t>
  </si>
  <si>
    <t xml:space="preserve">MISTURAS EXPERIMENTAIS E COM RUPTURA DE CORPO DE PROVA,DE 1</t>
  </si>
  <si>
    <t xml:space="preserve">5X30CM,AOS 3,7 E 28 DIAS DE IDADE,UTILIZANDO AGREGADOS DA ME</t>
  </si>
  <si>
    <t xml:space="preserve">SMA QUALIDADE,POREM EM PROPORCOES DIFERENTES DE CIMENTO,UM A</t>
  </si>
  <si>
    <t xml:space="preserve">GREGADO MIUDO E UM AGREGADO GRAUDO</t>
  </si>
  <si>
    <t xml:space="preserve">01.001.0134-A</t>
  </si>
  <si>
    <t xml:space="preserve">01.001.0135-0</t>
  </si>
  <si>
    <t xml:space="preserve">MISTURAS EXPERIMENTAIS E COM RUPTURA DO CORPO DE PROVA,DE 1</t>
  </si>
  <si>
    <t xml:space="preserve">SMA QUALIDADE,POREM EM PROPORCOES DIFERENTES DE CIMENTO,MAIS</t>
  </si>
  <si>
    <t xml:space="preserve">DE UM AGREGADO MIUDO E MAIS DE UM AGREGADO GRAUDO</t>
  </si>
  <si>
    <t xml:space="preserve">01.001.0135-A</t>
  </si>
  <si>
    <t xml:space="preserve">01.001.0136-0</t>
  </si>
  <si>
    <t xml:space="preserve">DE MAIS TRACOS A PARTIR DOS GRAFICOS OBTIDOS DE MISTURAS EX</t>
  </si>
  <si>
    <t xml:space="preserve">PERIMENTAIS E COM RUPTURA DE CORPO DE PROVA,DE 15X30CM,AOS 3</t>
  </si>
  <si>
    <t xml:space="preserve">,7 E 28 DIAS DE IDADE,UTILIZANDO AGREGADOS DA MESMA QUALIDAD</t>
  </si>
  <si>
    <t xml:space="preserve">E,POREM EM PROPORCOES DIFERENTES DE CIMENTO,MAIS DE UM AGREG</t>
  </si>
  <si>
    <t xml:space="preserve">ADO MIUDO E MAIS DE UM AGREGADO GRAUDO</t>
  </si>
  <si>
    <t xml:space="preserve">01.001.0136-A</t>
  </si>
  <si>
    <t xml:space="preserve">01.001.0137-0</t>
  </si>
  <si>
    <t xml:space="preserve">TRACADO DAS CURVAS QUE CORRELACIONAM A RESISTENCIA A COMPRES</t>
  </si>
  <si>
    <t xml:space="preserve">SAO AO FATOR AGUA-CIMENTO,COM MOLDAGEM DE 24 CORPOS-DE-PROVA</t>
  </si>
  <si>
    <t xml:space="preserve">CILINDRICOS DE CONCRETO,DE 15X30CM,COM TRACOS 1:5,1:6,1:7,1</t>
  </si>
  <si>
    <t xml:space="preserve">:8 E DETERMINACAO DAS TENSOES DE RUPTURA A COMPRESSAO AOS 3,</t>
  </si>
  <si>
    <t xml:space="preserve">7 E 28 DIAS DE IDADE(AMOSTRAS 6 SACOS DE CIMENTO)</t>
  </si>
  <si>
    <t xml:space="preserve">01.001.0137-A</t>
  </si>
  <si>
    <t xml:space="preserve">01.001.0138-0</t>
  </si>
  <si>
    <t xml:space="preserve">RECONSTITUICAO DE TRACOS DE CONCRETO,POR TRACO</t>
  </si>
  <si>
    <t xml:space="preserve">01.001.0138-A</t>
  </si>
  <si>
    <t xml:space="preserve">01.001.0139-0</t>
  </si>
  <si>
    <t xml:space="preserve">AVALIACAO DA ESPESSURA DE CARBONATACAO,POR PONTO,EM ESTRUTUR</t>
  </si>
  <si>
    <t xml:space="preserve">AS DE CONCRETO ARMADO OU PROTENDIDO,ATRAVES DE ASPERSAO DE S</t>
  </si>
  <si>
    <t xml:space="preserve">OLUCAO DE FENOLFTALEINA,INCLUSIVE COLETA DA AMOSTRA</t>
  </si>
  <si>
    <t xml:space="preserve">01.001.0139-A</t>
  </si>
  <si>
    <t xml:space="preserve">01.001.0140-0</t>
  </si>
  <si>
    <t xml:space="preserve">DETERMINACAO DO TEOR DE CLORETOS,POR AMOSTRA,EM ESTRUTURAS D</t>
  </si>
  <si>
    <t xml:space="preserve">E CONCRETO ARMADO OU PROTENDIDO,CONFORME NORMA DA ACI-318/31</t>
  </si>
  <si>
    <t xml:space="preserve">-BR36,INCLUSIVE COLETA DA AMOSTRA</t>
  </si>
  <si>
    <t xml:space="preserve">01.001.0140-A</t>
  </si>
  <si>
    <t xml:space="preserve">01.001.0141-0</t>
  </si>
  <si>
    <t xml:space="preserve">DETERMINACAO DO TEOR DE SULFATOS,POR AMOSTRA,EM ESTRUTURAS D</t>
  </si>
  <si>
    <t xml:space="preserve">E CONCRETO ARMADO OU PROTENDIDO,CONFORME BOLETIM N¯25 DO IPT</t>
  </si>
  <si>
    <t xml:space="preserve">,INCLUSIVE COLETA DA AMOSTRA</t>
  </si>
  <si>
    <t xml:space="preserve">01.001.0141-A</t>
  </si>
  <si>
    <t xml:space="preserve">01.001.0143-0</t>
  </si>
  <si>
    <t xml:space="preserve">ENSAIO DE RESISTENCIA A TRACAO SIMPLES,POR COMPRESSAO DIAMET</t>
  </si>
  <si>
    <t xml:space="preserve">RAL DE CORPOS DE PROVA CILINDRICOS DE 15X30CM,EXCLUSIVE CORP</t>
  </si>
  <si>
    <t xml:space="preserve">O DE PROVA</t>
  </si>
  <si>
    <t xml:space="preserve">01.001.0143-A</t>
  </si>
  <si>
    <t xml:space="preserve">01.001.0144-0</t>
  </si>
  <si>
    <t xml:space="preserve">RESISTENCIA A COMPRESSAO E TRACAO,MODULO DE ELASTICIDADE DIN</t>
  </si>
  <si>
    <t xml:space="preserve">AMICA,EXCLUSIVE CORPO DE PROVA</t>
  </si>
  <si>
    <t xml:space="preserve">01.001.0144-A</t>
  </si>
  <si>
    <t xml:space="preserve">01.001.0145-0</t>
  </si>
  <si>
    <t xml:space="preserve">DETERMINACAO DO AR INCORPORADO EM CONCRETO,EXCLUSIVE CORPO D</t>
  </si>
  <si>
    <t xml:space="preserve">E PROVA</t>
  </si>
  <si>
    <t xml:space="preserve">01.001.0145-A</t>
  </si>
  <si>
    <t xml:space="preserve">01.001.0147-0</t>
  </si>
  <si>
    <t xml:space="preserve">MOLDAGEM E COLETA DE CORPO DE PROVA DE CONCRETO,EXECUTADO PO</t>
  </si>
  <si>
    <t xml:space="preserve">R FIRMA ESPECIALIZADA,INCLUSIVE TRANSPORTE ATE 50KM</t>
  </si>
  <si>
    <t xml:space="preserve">01.001.0147-A</t>
  </si>
  <si>
    <t xml:space="preserve">01.001.0148-0</t>
  </si>
  <si>
    <t xml:space="preserve">R FIRMA ESPECIALIZADA,INCLUSIVE TRANSPORTE PARA UMA DISTANCI</t>
  </si>
  <si>
    <t xml:space="preserve">A DE 51 A 100KM</t>
  </si>
  <si>
    <t xml:space="preserve">01.001.0148-A</t>
  </si>
  <si>
    <t xml:space="preserve">01.001.0149-0</t>
  </si>
  <si>
    <t xml:space="preserve">A DE 101 A 250KM</t>
  </si>
  <si>
    <t xml:space="preserve">01.001.0149-A</t>
  </si>
  <si>
    <t xml:space="preserve">01.001.0150-0</t>
  </si>
  <si>
    <t xml:space="preserve">CONTROLE TECNOLOGICO DE OBRAS EM CONCRETO ARMADO CONSIDERAND</t>
  </si>
  <si>
    <t xml:space="preserve">O APENAS O CONTROLE DO CONCRETO E CONSTANDO DE COLETA,MOLDAG</t>
  </si>
  <si>
    <t xml:space="preserve">EM E CAPEAMENTO DE CORPOS DE PROVA,TRANSPORTE ATE 50KM,ENSAI</t>
  </si>
  <si>
    <t xml:space="preserve">OS DE RESISTENCIA A COMPRESSAO AOS 3, 7 E 28 DIAS E "SLUMP T</t>
  </si>
  <si>
    <t xml:space="preserve">EST",MEDIDO POR M3 DE CONCRETO COLOCADO NAS FORMAS</t>
  </si>
  <si>
    <t xml:space="preserve">01.001.0150-A</t>
  </si>
  <si>
    <t xml:space="preserve">01.001.0151-0</t>
  </si>
  <si>
    <t xml:space="preserve">EM E CAPEAMENTO DE CORPOS DE PROVA,TRANSPORTE ATE 100KM,ENSA</t>
  </si>
  <si>
    <t xml:space="preserve">IOS DE RESISTENCIA A COMPRESSAO AOS 3, 7 E 28 DIAS E "SLUMP</t>
  </si>
  <si>
    <t xml:space="preserve">TEST",MEDIDO POR M3 DE CONCRETO COLOCADO NAS FORMAS</t>
  </si>
  <si>
    <t xml:space="preserve">01.001.0151-A</t>
  </si>
  <si>
    <t xml:space="preserve">01.001.0152-0</t>
  </si>
  <si>
    <t xml:space="preserve">EM E CAPEAMENTO DE CORPOS DE PROVA,TRANSPORTE ATE 250KM,ENSA</t>
  </si>
  <si>
    <t xml:space="preserve">01.001.0152-A</t>
  </si>
  <si>
    <t xml:space="preserve">01.001.0160-0</t>
  </si>
  <si>
    <t xml:space="preserve">PENETRACAO A 25¯C,100G E 5S</t>
  </si>
  <si>
    <t xml:space="preserve">01.001.0160-A</t>
  </si>
  <si>
    <t xml:space="preserve">01.001.0161-0</t>
  </si>
  <si>
    <t xml:space="preserve">PONTO DE FULGOR CLEVELAND</t>
  </si>
  <si>
    <t xml:space="preserve">01.001.0161-A</t>
  </si>
  <si>
    <t xml:space="preserve">01.001.0162-0</t>
  </si>
  <si>
    <t xml:space="preserve">DUCTIBILIDADE A 25¯C</t>
  </si>
  <si>
    <t xml:space="preserve">01.001.0162-A</t>
  </si>
  <si>
    <t xml:space="preserve">01.001.0163-0</t>
  </si>
  <si>
    <t xml:space="preserve">VISCOSIDADE SSF,A CADA TEMPERATURA PARA EMULSAO</t>
  </si>
  <si>
    <t xml:space="preserve">01.001.0163-A</t>
  </si>
  <si>
    <t xml:space="preserve">01.001.0164-0</t>
  </si>
  <si>
    <t xml:space="preserve">VISCOSIDADE SSF,A CADA TEMPERATURA PARA ASFALTO DILUIDO</t>
  </si>
  <si>
    <t xml:space="preserve">01.001.0164-A</t>
  </si>
  <si>
    <t xml:space="preserve">01.001.0165-0</t>
  </si>
  <si>
    <t xml:space="preserve">VISCOSIDADE CINEMATICA,A CADA TEMPERATURA</t>
  </si>
  <si>
    <t xml:space="preserve">01.001.0165-A</t>
  </si>
  <si>
    <t xml:space="preserve">01.001.0166-0</t>
  </si>
  <si>
    <t xml:space="preserve">VISCOSIDADE DINAMICA,A CADA TEMPERATURA</t>
  </si>
  <si>
    <t xml:space="preserve">01.001.0166-A</t>
  </si>
  <si>
    <t xml:space="preserve">01.001.0167-0</t>
  </si>
  <si>
    <t xml:space="preserve">TEOR DE BETUME (SOLUBILIDADE)</t>
  </si>
  <si>
    <t xml:space="preserve">01.001.0167-A</t>
  </si>
  <si>
    <t xml:space="preserve">01.001.0168-0</t>
  </si>
  <si>
    <t xml:space="preserve">INDICE DE SUSCETIBILIDADE TERMICA</t>
  </si>
  <si>
    <t xml:space="preserve">01.001.0168-A</t>
  </si>
  <si>
    <t xml:space="preserve">01.001.0169-0</t>
  </si>
  <si>
    <t xml:space="preserve">EFEITO DO CALOR E DO AR,POR PERCENTAGEM DA PENETRACAO ORIGIN</t>
  </si>
  <si>
    <t xml:space="preserve">AL</t>
  </si>
  <si>
    <t xml:space="preserve">01.001.0169-A</t>
  </si>
  <si>
    <t xml:space="preserve">01.001.0170-0</t>
  </si>
  <si>
    <t xml:space="preserve">EFEITO DO CALOR E DO AR,POR PERCENTAGEM DA VARIACAO EM PESO</t>
  </si>
  <si>
    <t xml:space="preserve">01.001.0170-A</t>
  </si>
  <si>
    <t xml:space="preserve">01.001.0171-0</t>
  </si>
  <si>
    <t xml:space="preserve">PONTO DE AMOLECIMENTO</t>
  </si>
  <si>
    <t xml:space="preserve">01.001.0171-A</t>
  </si>
  <si>
    <t xml:space="preserve">01.001.0172-0</t>
  </si>
  <si>
    <t xml:space="preserve">DENSIDADE A 25¯C</t>
  </si>
  <si>
    <t xml:space="preserve">01.001.0172-A</t>
  </si>
  <si>
    <t xml:space="preserve">01.001.0173-0</t>
  </si>
  <si>
    <t xml:space="preserve">DETERMINACAO DA CURVA VISCOSIDADE X TEMPERATURA</t>
  </si>
  <si>
    <t xml:space="preserve">01.001.0173-A</t>
  </si>
  <si>
    <t xml:space="preserve">01.001.0174-0</t>
  </si>
  <si>
    <t xml:space="preserve">PONTO DE FULGOR TAG</t>
  </si>
  <si>
    <t xml:space="preserve">01.001.0174-A</t>
  </si>
  <si>
    <t xml:space="preserve">01.001.0175-0</t>
  </si>
  <si>
    <t xml:space="preserve">DESTILACAO DE ASFALTOS DILUIDOS</t>
  </si>
  <si>
    <t xml:space="preserve">01.001.0175-A</t>
  </si>
  <si>
    <t xml:space="preserve">01.001.0176-0</t>
  </si>
  <si>
    <t xml:space="preserve">DETERMINACAO DE AGUA POR DESTILACAO</t>
  </si>
  <si>
    <t xml:space="preserve">01.001.0176-A</t>
  </si>
  <si>
    <t xml:space="preserve">01.001.0177-0</t>
  </si>
  <si>
    <t xml:space="preserve">ENSAIOS DO RESIDUO DA DESTILACAO</t>
  </si>
  <si>
    <t xml:space="preserve">01.001.0177-A</t>
  </si>
  <si>
    <t xml:space="preserve">01.001.0178-0</t>
  </si>
  <si>
    <t xml:space="preserve">VISCOSIDADE ESPECIFICA ENGLER</t>
  </si>
  <si>
    <t xml:space="preserve">01.001.0178-A</t>
  </si>
  <si>
    <t xml:space="preserve">01.001.0179-0</t>
  </si>
  <si>
    <t xml:space="preserve">FLUTUACAO</t>
  </si>
  <si>
    <t xml:space="preserve">01.001.0179-A</t>
  </si>
  <si>
    <t xml:space="preserve">01.001.0180-0</t>
  </si>
  <si>
    <t xml:space="preserve">DESTILACAO DO ALCATRAO</t>
  </si>
  <si>
    <t xml:space="preserve">01.001.0180-A</t>
  </si>
  <si>
    <t xml:space="preserve">01.001.0181-0</t>
  </si>
  <si>
    <t xml:space="preserve">INDICE DE SULFONACAO</t>
  </si>
  <si>
    <t xml:space="preserve">01.001.0181-A</t>
  </si>
  <si>
    <t xml:space="preserve">01.001.0182-0</t>
  </si>
  <si>
    <t xml:space="preserve">BETUME TOTAL</t>
  </si>
  <si>
    <t xml:space="preserve">01.001.0182-A</t>
  </si>
  <si>
    <t xml:space="preserve">01.001.0183-0</t>
  </si>
  <si>
    <t xml:space="preserve">SEDIMENTACAO A 5 DIAS</t>
  </si>
  <si>
    <t xml:space="preserve">01.001.0183-A</t>
  </si>
  <si>
    <t xml:space="preserve">01.001.0184-0</t>
  </si>
  <si>
    <t xml:space="preserve">PENEIRACAO</t>
  </si>
  <si>
    <t xml:space="preserve">01.001.0184-A</t>
  </si>
  <si>
    <t xml:space="preserve">01.001.0185-0</t>
  </si>
  <si>
    <t xml:space="preserve">RESISTENCIA A AGUA</t>
  </si>
  <si>
    <t xml:space="preserve">01.001.0185-A</t>
  </si>
  <si>
    <t xml:space="preserve">01.001.0186-0</t>
  </si>
  <si>
    <t xml:space="preserve">MISTURA COM CIMENTO OU COM FILLER SILICICO</t>
  </si>
  <si>
    <t xml:space="preserve">01.001.0186-A</t>
  </si>
  <si>
    <t xml:space="preserve">01.001.0187-0</t>
  </si>
  <si>
    <t xml:space="preserve">CARGA DAS PARTICULAS</t>
  </si>
  <si>
    <t xml:space="preserve">01.001.0187-A</t>
  </si>
  <si>
    <t xml:space="preserve">01.001.0188-0</t>
  </si>
  <si>
    <t xml:space="preserve">DESEMULSIBILIDADE</t>
  </si>
  <si>
    <t xml:space="preserve">01.001.0188-A</t>
  </si>
  <si>
    <t xml:space="preserve">01.001.0189-0</t>
  </si>
  <si>
    <t xml:space="preserve">DESTILACAO DE EMULSOES ASFALTICAS E OLEO DESTILADO</t>
  </si>
  <si>
    <t xml:space="preserve">01.001.0189-A</t>
  </si>
  <si>
    <t xml:space="preserve">01.001.0190-0</t>
  </si>
  <si>
    <t xml:space="preserve">RESISTENCIA AO CALOR</t>
  </si>
  <si>
    <t xml:space="preserve">01.001.0190-A</t>
  </si>
  <si>
    <t xml:space="preserve">01.001.0191-0</t>
  </si>
  <si>
    <t xml:space="preserve">ENSAIO RRL PARA AGREGADO GRAUDO</t>
  </si>
  <si>
    <t xml:space="preserve">01.001.0191-A</t>
  </si>
  <si>
    <t xml:space="preserve">01.001.0192-0</t>
  </si>
  <si>
    <t xml:space="preserve">DETERMINACAO DE PERCENTAGEM DE AGENTES ATIVOS</t>
  </si>
  <si>
    <t xml:space="preserve">01.001.0192-A</t>
  </si>
  <si>
    <t xml:space="preserve">01.001.0193-0</t>
  </si>
  <si>
    <t xml:space="preserve">ENSAIO LCPC</t>
  </si>
  <si>
    <t xml:space="preserve">01.001.0193-A</t>
  </si>
  <si>
    <t xml:space="preserve">01.001.0194-0</t>
  </si>
  <si>
    <t xml:space="preserve">MATERIAL DE ENCHIMENTO (AMOSTRA GRANULOMETRICA)</t>
  </si>
  <si>
    <t xml:space="preserve">01.001.0194-A</t>
  </si>
  <si>
    <t xml:space="preserve">01.001.0195-0</t>
  </si>
  <si>
    <t xml:space="preserve">DETERMINACAO DE PERCENTAGEM DE CARBONATO DE CALCIO</t>
  </si>
  <si>
    <t xml:space="preserve">01.001.0195-A</t>
  </si>
  <si>
    <t xml:space="preserve">01.001.0196-0</t>
  </si>
  <si>
    <t xml:space="preserve">MASSA ESPECIFICA REAL DO CORRETIVO DE ADESIVIDADE</t>
  </si>
  <si>
    <t xml:space="preserve">01.001.0196-A</t>
  </si>
  <si>
    <t xml:space="preserve">01.001.0197-0</t>
  </si>
  <si>
    <t xml:space="preserve">MASSA ESPECIFICA APARENTE DO CORRETIVO DE ADESIVIDADE</t>
  </si>
  <si>
    <t xml:space="preserve">01.001.0197-A</t>
  </si>
  <si>
    <t xml:space="preserve">01.001.0198-0</t>
  </si>
  <si>
    <t xml:space="preserve">DETERMINACAO DO TEOR DE BETUME</t>
  </si>
  <si>
    <t xml:space="preserve">01.001.0198-A</t>
  </si>
  <si>
    <t xml:space="preserve">01.001.0199-0</t>
  </si>
  <si>
    <t xml:space="preserve">DETERMINACAO DA ESTABILIDADE E FLUENCIA MARSHALL</t>
  </si>
  <si>
    <t xml:space="preserve">01.001.0199-A</t>
  </si>
  <si>
    <t xml:space="preserve">01.001.0200-0</t>
  </si>
  <si>
    <t xml:space="preserve">DENSIDADE APARENTE</t>
  </si>
  <si>
    <t xml:space="preserve">01.001.0200-A</t>
  </si>
  <si>
    <t xml:space="preserve">01.001.0201-0</t>
  </si>
  <si>
    <t xml:space="preserve">PERCENTAGEM DE VAZIOS RICE</t>
  </si>
  <si>
    <t xml:space="preserve">01.001.0201-A</t>
  </si>
  <si>
    <t xml:space="preserve">01.001.0202-0</t>
  </si>
  <si>
    <t xml:space="preserve">DOSAGEM MARSHALL</t>
  </si>
  <si>
    <t xml:space="preserve">01.001.0202-A</t>
  </si>
  <si>
    <t xml:space="preserve">01.001.0203-0</t>
  </si>
  <si>
    <t xml:space="preserve">RECUPERACAO DO LIGANTE (ALSON)</t>
  </si>
  <si>
    <t xml:space="preserve">01.001.0203-A</t>
  </si>
  <si>
    <t xml:space="preserve">01.001.0204-0</t>
  </si>
  <si>
    <t xml:space="preserve">AMOSTRA GRANULOMETRICA APOS EXTRACAO DO LIGANTE</t>
  </si>
  <si>
    <t xml:space="preserve">01.001.0204-A</t>
  </si>
  <si>
    <t xml:space="preserve">01.001.0205-0</t>
  </si>
  <si>
    <t xml:space="preserve">DETERMINACAO,COM AUXILIO DE SONDA ROTATIVA,DA DENSIDADE DE M</t>
  </si>
  <si>
    <t xml:space="preserve">ISTURA COMPACTADA,POR CORPO DE PROVA</t>
  </si>
  <si>
    <t xml:space="preserve">01.001.0205-A</t>
  </si>
  <si>
    <t xml:space="preserve">01.001.0206-0</t>
  </si>
  <si>
    <t xml:space="preserve">CONTROLE DE COMPACTACAO,POR PONTO(METODO DO ANEL)</t>
  </si>
  <si>
    <t xml:space="preserve">01.001.0206-A</t>
  </si>
  <si>
    <t xml:space="preserve">01.001.0208-0</t>
  </si>
  <si>
    <t xml:space="preserve">DETERMINACAO DA RESISTENCIA A TRACAO POR COMPRESSAO DIAMETRA</t>
  </si>
  <si>
    <t xml:space="preserve">L DE MISTURAS BETUMINOSAS</t>
  </si>
  <si>
    <t xml:space="preserve">01.001.0208-A</t>
  </si>
  <si>
    <t xml:space="preserve">01.001.0209-0</t>
  </si>
  <si>
    <t xml:space="preserve">DETERMINACAO DO MODULO DE RESISTENCIA DE MISTURAS BETUMINOSA</t>
  </si>
  <si>
    <t xml:space="preserve">S</t>
  </si>
  <si>
    <t xml:space="preserve">01.001.0209-A</t>
  </si>
  <si>
    <t xml:space="preserve">01.001.0210-0</t>
  </si>
  <si>
    <t xml:space="preserve">DETERMINACAO DE MASSA ESPECIFICA APARENTE "IN SITU" COM EMPR</t>
  </si>
  <si>
    <t xml:space="preserve">EGO DO FRASCO DE AREIA</t>
  </si>
  <si>
    <t xml:space="preserve">01.001.0210-A</t>
  </si>
  <si>
    <t xml:space="preserve">01.001.0220-0</t>
  </si>
  <si>
    <t xml:space="preserve">ENSAIO NORMAL COMPLETO</t>
  </si>
  <si>
    <t xml:space="preserve">01.001.0220-A</t>
  </si>
  <si>
    <t xml:space="preserve">01.001.0221-0</t>
  </si>
  <si>
    <t xml:space="preserve">ENSAIO DE PEGA</t>
  </si>
  <si>
    <t xml:space="preserve">01.001.0221-A</t>
  </si>
  <si>
    <t xml:space="preserve">01.001.0222-0</t>
  </si>
  <si>
    <t xml:space="preserve">ENSAIO DE EXPANSIBILIDADE(LE CHATELIER)</t>
  </si>
  <si>
    <t xml:space="preserve">01.001.0222-A</t>
  </si>
  <si>
    <t xml:space="preserve">01.001.0223-0</t>
  </si>
  <si>
    <t xml:space="preserve">ENSAIO DE EXPANSIBILIDADE EM AUTO-CLAVE</t>
  </si>
  <si>
    <t xml:space="preserve">01.001.0223-A</t>
  </si>
  <si>
    <t xml:space="preserve">01.001.0224-0</t>
  </si>
  <si>
    <t xml:space="preserve">ENSAIO DE FINURA: RESIDUO NA PENEIRA Nß 200</t>
  </si>
  <si>
    <t xml:space="preserve">01.001.0224-A</t>
  </si>
  <si>
    <t xml:space="preserve">01.001.0225-0</t>
  </si>
  <si>
    <t xml:space="preserve">ENSAIO DE FINURA: SUPERFICIE ESPECIFICA BLAINE</t>
  </si>
  <si>
    <t xml:space="preserve">01.001.0225-A</t>
  </si>
  <si>
    <t xml:space="preserve">01.001.0226-0</t>
  </si>
  <si>
    <t xml:space="preserve">RESISTENCIA A COMPRESSAO AOS 3,7 E 28 DIAS DE IDADE</t>
  </si>
  <si>
    <t xml:space="preserve">01.001.0226-A</t>
  </si>
  <si>
    <t xml:space="preserve">01.001.0227-0</t>
  </si>
  <si>
    <t xml:space="preserve">RESISTENCIA A COMPRESSAO,PARA CADA IDADE COMPLEMENTAR</t>
  </si>
  <si>
    <t xml:space="preserve">01.001.0227-A</t>
  </si>
  <si>
    <t xml:space="preserve">01.001.0228-0</t>
  </si>
  <si>
    <t xml:space="preserve">MASSA ESPECIFICA REAL DO CIMENTO PORTLAND</t>
  </si>
  <si>
    <t xml:space="preserve">01.001.0228-A</t>
  </si>
  <si>
    <t xml:space="preserve">01.001.0229-0</t>
  </si>
  <si>
    <t xml:space="preserve">CALOR DE HIDRATACAO AOS 7 E 28 DIAS DE IDADE</t>
  </si>
  <si>
    <t xml:space="preserve">01.001.0229-A</t>
  </si>
  <si>
    <t xml:space="preserve">01.001.0230-0</t>
  </si>
  <si>
    <t xml:space="preserve">PERDA AO FOGO(PORTLAND COMUM)</t>
  </si>
  <si>
    <t xml:space="preserve">01.001.0230-A</t>
  </si>
  <si>
    <t xml:space="preserve">01.001.0231-0</t>
  </si>
  <si>
    <t xml:space="preserve">PERDA AO FOGO(POZOLANICO)</t>
  </si>
  <si>
    <t xml:space="preserve">01.001.0231-A</t>
  </si>
  <si>
    <t xml:space="preserve">01.001.0232-0</t>
  </si>
  <si>
    <t xml:space="preserve">RESIDUO INSOLUVEL</t>
  </si>
  <si>
    <t xml:space="preserve">01.001.0232-A</t>
  </si>
  <si>
    <t xml:space="preserve">01.001.0233-0</t>
  </si>
  <si>
    <t xml:space="preserve">QUANTIDADE DE ANIDRIDO SULFURICO</t>
  </si>
  <si>
    <t xml:space="preserve">01.001.0233-A</t>
  </si>
  <si>
    <t xml:space="preserve">01.001.0234-0</t>
  </si>
  <si>
    <t xml:space="preserve">QUANTIDADE DE SILICA</t>
  </si>
  <si>
    <t xml:space="preserve">01.001.0234-A</t>
  </si>
  <si>
    <t xml:space="preserve">01.001.0235-0</t>
  </si>
  <si>
    <t xml:space="preserve">QUANTIDADE DE OXIDO DE FERRO</t>
  </si>
  <si>
    <t xml:space="preserve">01.001.0235-A</t>
  </si>
  <si>
    <t xml:space="preserve">01.001.0236-0</t>
  </si>
  <si>
    <t xml:space="preserve">QUANTIDADE DE OXIDO DE ALUMINIO</t>
  </si>
  <si>
    <t xml:space="preserve">01.001.0236-A</t>
  </si>
  <si>
    <t xml:space="preserve">01.001.0237-0</t>
  </si>
  <si>
    <t xml:space="preserve">QUANTIDADE DE OXIDO DE CALCIO</t>
  </si>
  <si>
    <t xml:space="preserve">01.001.0237-A</t>
  </si>
  <si>
    <t xml:space="preserve">01.001.0238-0</t>
  </si>
  <si>
    <t xml:space="preserve">QUANTIDADE DE OXIDO DE MAGNESIO</t>
  </si>
  <si>
    <t xml:space="preserve">01.001.0238-A</t>
  </si>
  <si>
    <t xml:space="preserve">01.001.0239-0</t>
  </si>
  <si>
    <t xml:space="preserve">QUANTIDADE DE ANIDRIDO SILICICO</t>
  </si>
  <si>
    <t xml:space="preserve">01.001.0239-A</t>
  </si>
  <si>
    <t xml:space="preserve">01.001.0240-0</t>
  </si>
  <si>
    <t xml:space="preserve">QUANTIDADE DE OXIDO DE POTASSIO</t>
  </si>
  <si>
    <t xml:space="preserve">01.001.0240-A</t>
  </si>
  <si>
    <t xml:space="preserve">01.001.0241-0</t>
  </si>
  <si>
    <t xml:space="preserve">QUANTIDADE DE OXIDO DE SODIO</t>
  </si>
  <si>
    <t xml:space="preserve">01.001.0241-A</t>
  </si>
  <si>
    <t xml:space="preserve">01.001.0242-0</t>
  </si>
  <si>
    <t xml:space="preserve">QUANTIDADE DE CALCIO</t>
  </si>
  <si>
    <t xml:space="preserve">01.001.0242-A</t>
  </si>
  <si>
    <t xml:space="preserve">01.001.0243-0</t>
  </si>
  <si>
    <t xml:space="preserve">QUANTIDADE DE OXIDO DE MANGANES</t>
  </si>
  <si>
    <t xml:space="preserve">01.001.0243-A</t>
  </si>
  <si>
    <t xml:space="preserve">01.001.0244-0</t>
  </si>
  <si>
    <t xml:space="preserve">QUANTIDADE DE SULFATO</t>
  </si>
  <si>
    <t xml:space="preserve">01.001.0244-A</t>
  </si>
  <si>
    <t xml:space="preserve">01.001.0245-0</t>
  </si>
  <si>
    <t xml:space="preserve">DETERMINACAO DOS COMPOSTOS PRINCIPAIS PRESENTES NO CIMENTO P</t>
  </si>
  <si>
    <t xml:space="preserve">ORTLAND</t>
  </si>
  <si>
    <t xml:space="preserve">01.001.0245-A</t>
  </si>
  <si>
    <t xml:space="preserve">01.001.0246-0</t>
  </si>
  <si>
    <t xml:space="preserve">ENSAIO QUIMICO COMPLETO DE CIMENTO</t>
  </si>
  <si>
    <t xml:space="preserve">01.001.0246-A</t>
  </si>
  <si>
    <t xml:space="preserve">01.001.0247-0</t>
  </si>
  <si>
    <t xml:space="preserve">CONTROLE TECNOLOGICO DE OBRAS,CONSIDERANDO APENAS O CONTROLE</t>
  </si>
  <si>
    <t xml:space="preserve">DAS ARMADURAS,CONSTANDO DE COLETA DE CORPOS DE PROVA,TRANSP</t>
  </si>
  <si>
    <t xml:space="preserve">ORTE ATE 50KM,ENSAIO DE DOBRAMENTO E DE TRACAO SIMPLES,MEDID</t>
  </si>
  <si>
    <t xml:space="preserve">O POR TONELADA DE ACO GEOMETRICAMENTE NECESSARIO</t>
  </si>
  <si>
    <t xml:space="preserve">01.001.0247-A</t>
  </si>
  <si>
    <t xml:space="preserve">01.001.0248-0</t>
  </si>
  <si>
    <t xml:space="preserve">ORTE ATE 100KM,ENSAIO DE DOBRAMENTO E DE TRACAO SIMPLES,MEDI</t>
  </si>
  <si>
    <t xml:space="preserve">DO POR TONELADA DE ACO GEOMETRICAMENTE NECESSARIO</t>
  </si>
  <si>
    <t xml:space="preserve">01.001.0248-A</t>
  </si>
  <si>
    <t xml:space="preserve">01.001.0249-0</t>
  </si>
  <si>
    <t xml:space="preserve">ORTE ATE 250KM,ENSAIO DE DOBRAMENTO E DE TRACAO SIMPLES,MEDI</t>
  </si>
  <si>
    <t xml:space="preserve">01.001.0249-A</t>
  </si>
  <si>
    <t xml:space="preserve">01.001.0250-0</t>
  </si>
  <si>
    <t xml:space="preserve">DOBRAMENTO SIMPLES,EM UMA OPERACAO</t>
  </si>
  <si>
    <t xml:space="preserve">01.001.0250-A</t>
  </si>
  <si>
    <t xml:space="preserve">01.001.0251-0</t>
  </si>
  <si>
    <t xml:space="preserve">DOBRAMENTO SIMPLES, EM DUAS OPERACOES (FLEXAO E COMPRESSAO)</t>
  </si>
  <si>
    <t xml:space="preserve">01.001.0251-A</t>
  </si>
  <si>
    <t xml:space="preserve">01.001.0252-0</t>
  </si>
  <si>
    <t xml:space="preserve">TRACAO SIMPLES,COM ESFORCO ATE 5T</t>
  </si>
  <si>
    <t xml:space="preserve">01.001.0252-A</t>
  </si>
  <si>
    <t xml:space="preserve">01.001.0253-0</t>
  </si>
  <si>
    <t xml:space="preserve">TRACAO SIMPLES,COM ESFORCO DE 5 ATE 30T</t>
  </si>
  <si>
    <t xml:space="preserve">01.001.0253-A</t>
  </si>
  <si>
    <t xml:space="preserve">01.001.0254-0</t>
  </si>
  <si>
    <t xml:space="preserve">TRACAO SIMPLES,COM ESFORCO DE 30 ATE 100T</t>
  </si>
  <si>
    <t xml:space="preserve">01.001.0254-A</t>
  </si>
  <si>
    <t xml:space="preserve">01.001.0255-0</t>
  </si>
  <si>
    <t xml:space="preserve">TRACAO COM DETERMINACAO DE ALONGAMENTO SOB CARGA</t>
  </si>
  <si>
    <t xml:space="preserve">01.001.0255-A</t>
  </si>
  <si>
    <t xml:space="preserve">01.001.0256-0</t>
  </si>
  <si>
    <t xml:space="preserve">MODULO DE ELASTICIDADE</t>
  </si>
  <si>
    <t xml:space="preserve">01.001.0256-A</t>
  </si>
  <si>
    <t xml:space="preserve">01.001.0257-0</t>
  </si>
  <si>
    <t xml:space="preserve">FLEXAO POR IMPACTO,COM TRACADO DO DIAGRAMA TENSAO X DEFORMAC</t>
  </si>
  <si>
    <t xml:space="preserve">AO ESPECIFICA,NA TEMPERATURA AMBIENTE</t>
  </si>
  <si>
    <t xml:space="preserve">01.001.0257-A</t>
  </si>
  <si>
    <t xml:space="preserve">01.001.0258-0</t>
  </si>
  <si>
    <t xml:space="preserve">TRACAO COM MEDIDAS DE DEFORMACAO(0,2%),INCLUSIVE TRACADO DE</t>
  </si>
  <si>
    <t xml:space="preserve">GRAFICOS SENDO O ESFORCO ATE 5T</t>
  </si>
  <si>
    <t xml:space="preserve">01.001.0258-A</t>
  </si>
  <si>
    <t xml:space="preserve">01.001.0259-0</t>
  </si>
  <si>
    <t xml:space="preserve">GRAFICOS,SENDO O ESFORCO DE 5 ATE 30T</t>
  </si>
  <si>
    <t xml:space="preserve">01.001.0259-A</t>
  </si>
  <si>
    <t xml:space="preserve">01.001.0260-0</t>
  </si>
  <si>
    <t xml:space="preserve">GRAFICOS SENDO O ESFORCO DE 30 ATE 200T</t>
  </si>
  <si>
    <t xml:space="preserve">01.001.0260-A</t>
  </si>
  <si>
    <t xml:space="preserve">01.001.0261-0</t>
  </si>
  <si>
    <t xml:space="preserve">COMPRESSAO DIAMETRAL</t>
  </si>
  <si>
    <t xml:space="preserve">01.001.0261-A</t>
  </si>
  <si>
    <t xml:space="preserve">01.001.0262-0</t>
  </si>
  <si>
    <t xml:space="preserve">PERMEABILIDADE</t>
  </si>
  <si>
    <t xml:space="preserve">01.001.0262-A</t>
  </si>
  <si>
    <t xml:space="preserve">01.001.0263-0</t>
  </si>
  <si>
    <t xml:space="preserve">ABSORCAO</t>
  </si>
  <si>
    <t xml:space="preserve">01.001.0263-A</t>
  </si>
  <si>
    <t xml:space="preserve">01.001.0264-0</t>
  </si>
  <si>
    <t xml:space="preserve">DIMENSAO</t>
  </si>
  <si>
    <t xml:space="preserve">01.001.0264-A</t>
  </si>
  <si>
    <t xml:space="preserve">01.001.0265-0</t>
  </si>
  <si>
    <t xml:space="preserve">COMPRESSAO DIAMETRAL EM TUBOS OU CALHAS DE CONCRETO SIMPLES,</t>
  </si>
  <si>
    <t xml:space="preserve">DIAMETRO ATE 0,30M</t>
  </si>
  <si>
    <t xml:space="preserve">01.001.0265-A</t>
  </si>
  <si>
    <t xml:space="preserve">01.001.0266-0</t>
  </si>
  <si>
    <t xml:space="preserve">DIAMETRO ACIMA DE 0,30M</t>
  </si>
  <si>
    <t xml:space="preserve">01.001.0266-A</t>
  </si>
  <si>
    <t xml:space="preserve">01.001.0267-0</t>
  </si>
  <si>
    <t xml:space="preserve">COMPRESSAO DIAMETRAL EM TUBOS OU CALHAS DE CONCRETO ARMADO,D</t>
  </si>
  <si>
    <t xml:space="preserve">IAMETRO DE 0,30 A 0,60M</t>
  </si>
  <si>
    <t xml:space="preserve">01.001.0267-A</t>
  </si>
  <si>
    <t xml:space="preserve">01.001.0268-0</t>
  </si>
  <si>
    <t xml:space="preserve">IAMETRO DE 0,60 A 1,20M</t>
  </si>
  <si>
    <t xml:space="preserve">01.001.0268-A</t>
  </si>
  <si>
    <t xml:space="preserve">01.001.0269-0</t>
  </si>
  <si>
    <t xml:space="preserve">IAMETRO DE 1,20 A 2,00M</t>
  </si>
  <si>
    <t xml:space="preserve">01.001.0269-A</t>
  </si>
  <si>
    <t xml:space="preserve">01.001.0270-0</t>
  </si>
  <si>
    <t xml:space="preserve">01.001.0270-A</t>
  </si>
  <si>
    <t xml:space="preserve">01.001.0271-0</t>
  </si>
  <si>
    <t xml:space="preserve">01.001.0271-A</t>
  </si>
  <si>
    <t xml:space="preserve">01.001.0272-0</t>
  </si>
  <si>
    <t xml:space="preserve">RESISTENCIA A COMPRESSAO EM UNIDADES MACICAS</t>
  </si>
  <si>
    <t xml:space="preserve">01.001.0272-A</t>
  </si>
  <si>
    <t xml:space="preserve">01.001.0273-0</t>
  </si>
  <si>
    <t xml:space="preserve">RESISTENCIA A COMPRESSAO EM UNIDADES FURADAS</t>
  </si>
  <si>
    <t xml:space="preserve">01.001.0273-A</t>
  </si>
  <si>
    <t xml:space="preserve">01.001.0274-0</t>
  </si>
  <si>
    <t xml:space="preserve">INDICE DE VICAT DE CAL HIDRAULICA</t>
  </si>
  <si>
    <t xml:space="preserve">01.001.0274-A</t>
  </si>
  <si>
    <t xml:space="preserve">01.001.0275-0</t>
  </si>
  <si>
    <t xml:space="preserve">ENSAIO QUIMICO COMPLETO DE CAL</t>
  </si>
  <si>
    <t xml:space="preserve">01.001.0275-A</t>
  </si>
  <si>
    <t xml:space="preserve">01.001.0278-0</t>
  </si>
  <si>
    <t xml:space="preserve">FINURA</t>
  </si>
  <si>
    <t xml:space="preserve">01.001.0278-A</t>
  </si>
  <si>
    <t xml:space="preserve">01.001.0279-0</t>
  </si>
  <si>
    <t xml:space="preserve">ESTABILIDADE</t>
  </si>
  <si>
    <t xml:space="preserve">01.001.0279-A</t>
  </si>
  <si>
    <t xml:space="preserve">01.001.0280-0</t>
  </si>
  <si>
    <t xml:space="preserve">VERIFICACAO DA QUALIDADE PARA POSSIBILIDADE DE EMPREGO EM PR</t>
  </si>
  <si>
    <t xml:space="preserve">EPARO DE CONCRETO</t>
  </si>
  <si>
    <t xml:space="preserve">01.001.0280-A</t>
  </si>
  <si>
    <t xml:space="preserve">01.001.0281-0</t>
  </si>
  <si>
    <t xml:space="preserve">ENSAIO COMPARATIVO DE RESISTENCIA A COMPRESSAO DE CORPOS DE</t>
  </si>
  <si>
    <t xml:space="preserve">PROVA DE ARGAMASSA</t>
  </si>
  <si>
    <t xml:space="preserve">01.001.0281-A</t>
  </si>
  <si>
    <t xml:space="preserve">01.001.0290-0</t>
  </si>
  <si>
    <t xml:space="preserve">DETERMINACAO DAS CONSTANTES ELASTICAS DOS MATERIAIS DE CONST</t>
  </si>
  <si>
    <t xml:space="preserve">RUCAO(PROCESSO MECANICO OU ELETRONICO)</t>
  </si>
  <si>
    <t xml:space="preserve">01.001.0290-A</t>
  </si>
  <si>
    <t xml:space="preserve">01.001.0298-0</t>
  </si>
  <si>
    <t xml:space="preserve">ENSAIO COMPLETO</t>
  </si>
  <si>
    <t xml:space="preserve">01.001.0298-A</t>
  </si>
  <si>
    <t xml:space="preserve">01.001.0300-0</t>
  </si>
  <si>
    <t xml:space="preserve">DETERMINACAO DA TAXA DE LIGANTE</t>
  </si>
  <si>
    <t xml:space="preserve">01.001.0300-A</t>
  </si>
  <si>
    <t xml:space="preserve">01.001.0301-0</t>
  </si>
  <si>
    <t xml:space="preserve">DETERMINACAO DA TAXA DE AGREGADO</t>
  </si>
  <si>
    <t xml:space="preserve">01.001.0301-A</t>
  </si>
  <si>
    <t xml:space="preserve">01.001.0302-0</t>
  </si>
  <si>
    <t xml:space="preserve">DETERMINACAO DA DEFORMACAO DE PAVIMENTOS COM O AUXILIO DA VI</t>
  </si>
  <si>
    <t xml:space="preserve">GA BENKELMANN,POR PONTO</t>
  </si>
  <si>
    <t xml:space="preserve">01.001.0302-A</t>
  </si>
  <si>
    <t xml:space="preserve">01.001.0303-0</t>
  </si>
  <si>
    <t xml:space="preserve">EXTRACAO COM O AUXILIO DE SONDA ROTATIVA,DE CORPOS DE PROVA</t>
  </si>
  <si>
    <t xml:space="preserve">COM 15CM DE DIAMETRO,EM PAVIMENTOS COM REVESTIMENTO BETUMINO</t>
  </si>
  <si>
    <t xml:space="preserve">SO,COM ATE 10CM DE ESPESSURA,POR CORPO DE PROVA</t>
  </si>
  <si>
    <t xml:space="preserve">01.001.0303-A</t>
  </si>
  <si>
    <t xml:space="preserve">01.001.0304-0</t>
  </si>
  <si>
    <t xml:space="preserve">EXTRACAO,COM O AUXILIO DE SONDA ROTATIVA,DE CORPOS DE PROVA</t>
  </si>
  <si>
    <t xml:space="preserve">SO,COM MAIS DE 10CM DE ESPESSURA,POR CORPO DE PROVA</t>
  </si>
  <si>
    <t xml:space="preserve">01.001.0304-A</t>
  </si>
  <si>
    <t xml:space="preserve">01.001.0305-0</t>
  </si>
  <si>
    <t xml:space="preserve">COM 15CM DE DIAMETRO,EM PAVIMENTOS COM PLACAS DE CONCRETO,CO</t>
  </si>
  <si>
    <t xml:space="preserve">M ATE 15CM DE ESPESSURA,POR CORPO DE PROVA</t>
  </si>
  <si>
    <t xml:space="preserve">01.001.0305-A</t>
  </si>
  <si>
    <t xml:space="preserve">01.001.0306-0</t>
  </si>
  <si>
    <t xml:space="preserve">M ESPESSURA ENTRE 15 E 20CM,POR CORPO DE PROVA</t>
  </si>
  <si>
    <t xml:space="preserve">01.001.0306-A</t>
  </si>
  <si>
    <t xml:space="preserve">01.001.0307-0</t>
  </si>
  <si>
    <t xml:space="preserve">M MAIS DE 20CM DE ESPESSURA,POR CORPO DE PROVA</t>
  </si>
  <si>
    <t xml:space="preserve">01.001.0307-A</t>
  </si>
  <si>
    <t xml:space="preserve">01.001.0400-0</t>
  </si>
  <si>
    <t xml:space="preserve">ENSAIOS PARA RECUPERACAO DE CORROSAO EM ARMADURAS,CONSTANDO</t>
  </si>
  <si>
    <t xml:space="preserve">DE ENSAIO DO POTENCIAL ELETRICO DA ARMADURA EM RELACAO AO EL</t>
  </si>
  <si>
    <t xml:space="preserve">EMENTO ESTRUTURAL QUE A CERCA</t>
  </si>
  <si>
    <t xml:space="preserve">01.001.0400-A</t>
  </si>
  <si>
    <t xml:space="preserve">01.001.0405-0</t>
  </si>
  <si>
    <t xml:space="preserve">ENSAIOS PARA RECUPERACAO DE ARMADURAS,CONSTANDO DE APLICACAO</t>
  </si>
  <si>
    <t xml:space="preserve">DE LAPIS COLORIMETRICO PARA TESTES DE PH E AVALIACAO DA FRE</t>
  </si>
  <si>
    <t xml:space="preserve">NTE DE CARBONATACAO</t>
  </si>
  <si>
    <t xml:space="preserve">01.001.0405-A</t>
  </si>
  <si>
    <t xml:space="preserve">01.001.0410-0</t>
  </si>
  <si>
    <t xml:space="preserve">DE CRAVACAO POR AMOSTRAGEM,EM DIVERSAS LAJES E VIGAS,DE PINO</t>
  </si>
  <si>
    <t xml:space="preserve">S LISOS PARA ESTIMATIVA DA TENSAO DE COMPRESSAO DO CONCRETO</t>
  </si>
  <si>
    <t xml:space="preserve">01.001.0410-A</t>
  </si>
  <si>
    <t xml:space="preserve">01.002.0001-0</t>
  </si>
  <si>
    <t xml:space="preserve">SONDAGEM ROTATIVA COM COROA DE WIDIA,EM SOLO,DIAMETRO AX,VER</t>
  </si>
  <si>
    <t xml:space="preserve">TICAL,INCLUSIVE DESLOCAMENTO DENTRO DO CANTEIRO E INSTALACAO</t>
  </si>
  <si>
    <t xml:space="preserve">DA SONDA EM CADA FURO</t>
  </si>
  <si>
    <t xml:space="preserve">01.002.0001-A</t>
  </si>
  <si>
    <t xml:space="preserve">01.002.0002-0</t>
  </si>
  <si>
    <t xml:space="preserve">SONDAGEM ROTATIVA COM COROA DE WIDIA,EM SOLO,DIAMETRO AX,HOR</t>
  </si>
  <si>
    <t xml:space="preserve">IZONTAL,INCLUSIVE DESLOCAMENTO DENTRO DO CANTEIRO E INSTALAC</t>
  </si>
  <si>
    <t xml:space="preserve">AO DA SONDA EM CADA FURO</t>
  </si>
  <si>
    <t xml:space="preserve">01.002.0002-A</t>
  </si>
  <si>
    <t xml:space="preserve">01.002.0003-0</t>
  </si>
  <si>
    <t xml:space="preserve">SONDAGEM ROTATIVA COM COROA DE WIDIA,EM SOLO,DIAMETRO BX,VER</t>
  </si>
  <si>
    <t xml:space="preserve">01.002.0003-A</t>
  </si>
  <si>
    <t xml:space="preserve">01.002.0004-0</t>
  </si>
  <si>
    <t xml:space="preserve">SONDAGEM ROTATIVA COM COROA DE WIDIA,EM SOLO,DIAMETRO BX,HOR</t>
  </si>
  <si>
    <t xml:space="preserve">01.002.0004-A</t>
  </si>
  <si>
    <t xml:space="preserve">01.002.0005-0</t>
  </si>
  <si>
    <t xml:space="preserve">SONDAGEM ROTATIVA COM COROA DE WIDIA,EM SOLO,DIAMETRO NX,VER</t>
  </si>
  <si>
    <t xml:space="preserve">01.002.0005-A</t>
  </si>
  <si>
    <t xml:space="preserve">01.002.0006-0</t>
  </si>
  <si>
    <t xml:space="preserve">SONDAGEM ROTATIVA COM COROA DE WIDIA,EM SOLO,DIAMETRO NX,HOR</t>
  </si>
  <si>
    <t xml:space="preserve">01.002.0006-A</t>
  </si>
  <si>
    <t xml:space="preserve">01.002.0007-0</t>
  </si>
  <si>
    <t xml:space="preserve">SONDAGEM ROTATIVA COM COROA DE WIDIA,EM SOLO,DIAMETRO H,VERT</t>
  </si>
  <si>
    <t xml:space="preserve">ICAL,INCLUSIVE DESLOCAMENTO DENTRO DO CANTEIRO E INSTALACAO</t>
  </si>
  <si>
    <t xml:space="preserve">01.002.0007-A</t>
  </si>
  <si>
    <t xml:space="preserve">01.002.0008-0</t>
  </si>
  <si>
    <t xml:space="preserve">SONDAGEM ROTATIVA COM COROA DE WIDIA,EM SOLO,DIAMETRO H,HORI</t>
  </si>
  <si>
    <t xml:space="preserve">ZONTAL,INCLUSIVE DESLOCAMENTO DENTRO DO CANTEIRO E INSTALACA</t>
  </si>
  <si>
    <t xml:space="preserve">O DA SONDA EM CADA FURO</t>
  </si>
  <si>
    <t xml:space="preserve">01.002.0008-A</t>
  </si>
  <si>
    <t xml:space="preserve">01.002.0009-0</t>
  </si>
  <si>
    <t xml:space="preserve">SONDAGEM ROTATIVA COM COROA DE WIDIA,EM ALTERACAO DE ROCHA,D</t>
  </si>
  <si>
    <t xml:space="preserve">IAMETRO AX,VERTICAL,INCLUSIVE DESLOCAMENTO DENTRO DO CANTEIR</t>
  </si>
  <si>
    <t xml:space="preserve">O E INSTALACAO DA SONDA EM CADA FURO</t>
  </si>
  <si>
    <t xml:space="preserve">01.002.0009-A</t>
  </si>
  <si>
    <t xml:space="preserve">01.002.0010-0</t>
  </si>
  <si>
    <t xml:space="preserve">SONDAGEM ROTATIVA COM COROA DE WIDIA,EM ALTERACAO DE ROCHA,</t>
  </si>
  <si>
    <t xml:space="preserve">DIAMETRO BX,VERTICAL,INCLUSIVE DESLOCAMENTO DENTRO DO CANTEI</t>
  </si>
  <si>
    <t xml:space="preserve">RO E INSTALACAO DA SONDA EM CADA FURO</t>
  </si>
  <si>
    <t xml:space="preserve">01.002.0010-A</t>
  </si>
  <si>
    <t xml:space="preserve">01.002.0011-0</t>
  </si>
  <si>
    <t xml:space="preserve">DIAMETRO NX,VERTICAL,INCLUSIVE DESLOCAMENTO DENTRO DO CANTEI</t>
  </si>
  <si>
    <t xml:space="preserve">01.002.0011-A</t>
  </si>
  <si>
    <t xml:space="preserve">01.002.0012-0</t>
  </si>
  <si>
    <t xml:space="preserve">DIAMETRO H,VERTICAL,INCLUSIVE DESLOCAMENTO DENTRO DO CANTEIR</t>
  </si>
  <si>
    <t xml:space="preserve">01.002.0012-A</t>
  </si>
  <si>
    <t xml:space="preserve">01.002.0013-0</t>
  </si>
  <si>
    <t xml:space="preserve">SONDAGEM ROTATIVA COM COROA DE WIDIA,EM ROCHA SA,DIAMETRO AX</t>
  </si>
  <si>
    <t xml:space="preserve">,VERTICAL,INCLUSIVE DESLOCAMENTO DENTRO DO CANTEIRO E INSTAL</t>
  </si>
  <si>
    <t xml:space="preserve">ACAO DA SONDA EM CADA FURO</t>
  </si>
  <si>
    <t xml:space="preserve">01.002.0013-A</t>
  </si>
  <si>
    <t xml:space="preserve">01.002.0014-0</t>
  </si>
  <si>
    <t xml:space="preserve">SONDAGEM ROTATIVA COM COROA DE WIDIA,EM ROCHA SA,DIAMETRO BX</t>
  </si>
  <si>
    <t xml:space="preserve">,VERTICAL,INCLUSIVE DESLOCAMNETO DENTRO DO CANTEIRO E INSTAL</t>
  </si>
  <si>
    <t xml:space="preserve">01.002.0014-A</t>
  </si>
  <si>
    <t xml:space="preserve">01.002.0015-0</t>
  </si>
  <si>
    <t xml:space="preserve">SONDAGEM ROTATIVA COM COROA DE WIDIA,EM ROCHA SA,DIAMETRO NX</t>
  </si>
  <si>
    <t xml:space="preserve">01.002.0015-A</t>
  </si>
  <si>
    <t xml:space="preserve">01.002.0016-0</t>
  </si>
  <si>
    <t xml:space="preserve">SONDAGEM ROTATIVA COM COROA DE WIDIA,EM ROCHA SA,DIAMETRO H,</t>
  </si>
  <si>
    <t xml:space="preserve">VERTICAL,INCLUSIVE DESLOCAMENTO DENTRO DO CANTEIRO E INSTALA</t>
  </si>
  <si>
    <t xml:space="preserve">CAO DA SONDA EM CADA FURO</t>
  </si>
  <si>
    <t xml:space="preserve">01.002.0016-A</t>
  </si>
  <si>
    <t xml:space="preserve">01.002.0021-0</t>
  </si>
  <si>
    <t xml:space="preserve">PERFURACAO ROTATIVA COM COROA DE WIDIA,EM SOLO,DIAMETRO AX,V</t>
  </si>
  <si>
    <t xml:space="preserve">ERTICAL,INCLUSIVE DESLOCAMENTO DENTRO DO CANTEIRO E INSTALAC</t>
  </si>
  <si>
    <t xml:space="preserve">01.002.0021-A</t>
  </si>
  <si>
    <t xml:space="preserve">01.002.0022-0</t>
  </si>
  <si>
    <t xml:space="preserve">PERFURACAO ROTATIVA COM COROA DE WIDIA,EM SOLO,DIAMETRO AX,H</t>
  </si>
  <si>
    <t xml:space="preserve">ORIZONTAL,INCLUSIVE DESLOCAMENTO DENTRO DO CANTEIRO E INSTAL</t>
  </si>
  <si>
    <t xml:space="preserve">01.002.0022-A</t>
  </si>
  <si>
    <t xml:space="preserve">01.002.0023-0</t>
  </si>
  <si>
    <t xml:space="preserve">PERFURACAO ROTATIVA COM COROA DE WIDIA,EM SOLO,DIAMETRO BX,V</t>
  </si>
  <si>
    <t xml:space="preserve">01.002.0023-A</t>
  </si>
  <si>
    <t xml:space="preserve">01.002.0024-0</t>
  </si>
  <si>
    <t xml:space="preserve">PERFURACAO ROTATIVA COM COROA DE WIDIA,EM SOLO,DIAMETRO BX,H</t>
  </si>
  <si>
    <t xml:space="preserve">01.002.0024-A</t>
  </si>
  <si>
    <t xml:space="preserve">01.002.0025-0</t>
  </si>
  <si>
    <t xml:space="preserve">PERFURACAO ROTATIVA COM COROA DE WIDIA,EM SOLO,DIAMETRO NX,V</t>
  </si>
  <si>
    <t xml:space="preserve">01.002.0025-A</t>
  </si>
  <si>
    <t xml:space="preserve">01.002.0026-0</t>
  </si>
  <si>
    <t xml:space="preserve">PERFURACAO ROTATIVA COM COROA DE WIDIA,EM SOLO,DIAMETRO NX,H</t>
  </si>
  <si>
    <t xml:space="preserve">01.002.0026-A</t>
  </si>
  <si>
    <t xml:space="preserve">01.002.0027-0</t>
  </si>
  <si>
    <t xml:space="preserve">PERFURACAO ROTATIVA COM COROA DE WIDIA,EM SOLO,DIAMETRO H,VE</t>
  </si>
  <si>
    <t xml:space="preserve">RTICAL,INCLUSIVE DESLOCAMENTO DENTRO DO CANTEIRO E INSTALACA</t>
  </si>
  <si>
    <t xml:space="preserve">01.002.0027-A</t>
  </si>
  <si>
    <t xml:space="preserve">01.002.0028-0</t>
  </si>
  <si>
    <t xml:space="preserve">PERFURACAO ROTATIVA COM COROA DE WIDIA,EM SOLO,DIAMETRO H,HO</t>
  </si>
  <si>
    <t xml:space="preserve">RIZONTAL,INCLUSIVE DESLOCAMENTO DENTRO DO CANTEIRO E INSTALA</t>
  </si>
  <si>
    <t xml:space="preserve">01.002.0028-A</t>
  </si>
  <si>
    <t xml:space="preserve">01.002.0039-0</t>
  </si>
  <si>
    <t xml:space="preserve">PERFURACAO ROTATIVA COM COROA DE WIDIA,EM SOLO,DIAMETRO 5",V</t>
  </si>
  <si>
    <t xml:space="preserve">01.002.0039-A</t>
  </si>
  <si>
    <t xml:space="preserve">01.002.0041-0</t>
  </si>
  <si>
    <t xml:space="preserve">PERFURACAO ROTATIVA COM COROA DE WIDIA,EM SOLO,DIAMETRO 6",V</t>
  </si>
  <si>
    <t xml:space="preserve">01.002.0041-A</t>
  </si>
  <si>
    <t xml:space="preserve">01.002.0042-0</t>
  </si>
  <si>
    <t xml:space="preserve">PERFURACAO ROTATIVA COM COROA DE WIDIA,EM SOLO,DIAMETRO 8",V</t>
  </si>
  <si>
    <t xml:space="preserve">01.002.0042-A</t>
  </si>
  <si>
    <t xml:space="preserve">01.002.0043-0</t>
  </si>
  <si>
    <t xml:space="preserve">PERFURACAO ROTATIVA COM COROA DE WIDIA,EM SOLO,DIAMETRO 10",</t>
  </si>
  <si>
    <t xml:space="preserve">01.002.0043-A</t>
  </si>
  <si>
    <t xml:space="preserve">01.002.0044-0</t>
  </si>
  <si>
    <t xml:space="preserve">PERFURACAO ROTATIVA COM COROA DE WIDIA,EM SOLO,DIAMETRO 12",</t>
  </si>
  <si>
    <t xml:space="preserve">01.002.0044-A</t>
  </si>
  <si>
    <t xml:space="preserve">01.002.0045-0</t>
  </si>
  <si>
    <t xml:space="preserve">PERFURACAO ROTATIVA COM COROA DE WIDIA,EM SOLO,DIAMETRO 14",</t>
  </si>
  <si>
    <t xml:space="preserve">01.002.0045-A</t>
  </si>
  <si>
    <t xml:space="preserve">01.002.0046-0</t>
  </si>
  <si>
    <t xml:space="preserve">PERFURACAO ROTATIVA COM COROA DE WIDIA,EM SOLO,DIAMETRO 16",</t>
  </si>
  <si>
    <t xml:space="preserve">01.002.0046-A</t>
  </si>
  <si>
    <t xml:space="preserve">01.002.0060-0</t>
  </si>
  <si>
    <t xml:space="preserve">PERFURACAO ROTATIVA COM COROA DE WIDIA,EM ALTERACAO DE ROCHA</t>
  </si>
  <si>
    <t xml:space="preserve">,DIAMETRO AX,VERTICAL,INCLUSIVE DESLOCAMENTO DENTRO DO CANTE</t>
  </si>
  <si>
    <t xml:space="preserve">IRO E INSTALACAO DA SONDA EM CADA FURO</t>
  </si>
  <si>
    <t xml:space="preserve">01.002.0060-A</t>
  </si>
  <si>
    <t xml:space="preserve">01.002.0061-0</t>
  </si>
  <si>
    <t xml:space="preserve">,DIAMETRO BX,VERTICAL,INCLUSIVE DESLOCAMENTO DENTRO DO CANTE</t>
  </si>
  <si>
    <t xml:space="preserve">01.002.0061-A</t>
  </si>
  <si>
    <t xml:space="preserve">01.002.0062-0</t>
  </si>
  <si>
    <t xml:space="preserve">,DIAMETRO NX,VERTICAL,INCLUSIVE DESLOCAMENTO DENTRO DO CANTE</t>
  </si>
  <si>
    <t xml:space="preserve">01.002.0062-A</t>
  </si>
  <si>
    <t xml:space="preserve">01.002.0063-0</t>
  </si>
  <si>
    <t xml:space="preserve">PERFURACAO ROTATIVA COM COROA DE WIDIA,EM ALTERACAO EM ROCHA</t>
  </si>
  <si>
    <t xml:space="preserve">,DIAMETRO H,VERTICAL,INCLUSIVE DESLOCAMENTO DENTRO DO CANTEI</t>
  </si>
  <si>
    <t xml:space="preserve">01.002.0063-A</t>
  </si>
  <si>
    <t xml:space="preserve">01.002.0064-0</t>
  </si>
  <si>
    <t xml:space="preserve">,DIAMETRO 5",VERTICAL,INCLUSIVE DESLOCAMENTO DENTRO DO CANTE</t>
  </si>
  <si>
    <t xml:space="preserve">01.002.0064-A</t>
  </si>
  <si>
    <t xml:space="preserve">01.002.0065-0</t>
  </si>
  <si>
    <t xml:space="preserve">,DIAMETRO 6",VERTICAL,INCLUSIVE DESLOCAMENTO DENTRO DO CANTE</t>
  </si>
  <si>
    <t xml:space="preserve">01.002.0065-A</t>
  </si>
  <si>
    <t xml:space="preserve">01.002.0066-0</t>
  </si>
  <si>
    <t xml:space="preserve">,DIAMETRO 8",VERTICAL,INCLUSIVE DESLOCAMENTO DENTRO DO CANTE</t>
  </si>
  <si>
    <t xml:space="preserve">01.002.0066-A</t>
  </si>
  <si>
    <t xml:space="preserve">01.002.0067-0</t>
  </si>
  <si>
    <t xml:space="preserve">,DIAMETRO 10",VERTICAL,INCLUSIVE DESLOCAMENTO DENTRO DO CANT</t>
  </si>
  <si>
    <t xml:space="preserve">EIRO E INSTALACAO DA SONDA EM CADA FURO</t>
  </si>
  <si>
    <t xml:space="preserve">01.002.0067-A</t>
  </si>
  <si>
    <t xml:space="preserve">01.002.0068-0</t>
  </si>
  <si>
    <t xml:space="preserve">,DIAMETRO 12",VERTICAL,INCLUSIVE DESLOCAMENTO DENTRO DO CANT</t>
  </si>
  <si>
    <t xml:space="preserve">01.002.0068-A</t>
  </si>
  <si>
    <t xml:space="preserve">01.002.0069-0</t>
  </si>
  <si>
    <t xml:space="preserve">,DIAMETRO 14",VERTICAL,INCLUSIVE DESLOCAMENTO DENTRO DO CANT</t>
  </si>
  <si>
    <t xml:space="preserve">01.002.0069-A</t>
  </si>
  <si>
    <t xml:space="preserve">01.002.0070-0</t>
  </si>
  <si>
    <t xml:space="preserve">,DIAMETRO 16",VERTICAL,INCLUSIVE DESLOCAMENTO DENTRO DO CANT</t>
  </si>
  <si>
    <t xml:space="preserve">01.002.0070-A</t>
  </si>
  <si>
    <t xml:space="preserve">01.002.0075-0</t>
  </si>
  <si>
    <t xml:space="preserve">PERFURACAO ROTATIVA COM COROA DE WIDIA,EM ROCHA SA,DIAMETRO</t>
  </si>
  <si>
    <t xml:space="preserve">AX,VERTICAL,INCLUSIVE DESLOCAMENTO DENTRO DO CANTEIRO E INST</t>
  </si>
  <si>
    <t xml:space="preserve">ALACAO DA SONDA EM CADA FURO</t>
  </si>
  <si>
    <t xml:space="preserve">01.002.0075-A</t>
  </si>
  <si>
    <t xml:space="preserve">01.002.0076-0</t>
  </si>
  <si>
    <t xml:space="preserve">BX,VERTICAL,INCLUSIVE DESLOCAMENTO DENTRO DO CANTEIRO E INST</t>
  </si>
  <si>
    <t xml:space="preserve">01.002.0076-A</t>
  </si>
  <si>
    <t xml:space="preserve">01.002.0077-0</t>
  </si>
  <si>
    <t xml:space="preserve">NX,VERTICAL,INCLUSIVE DESLOCAMENTO DENTRO DO CANTEIRO E INST</t>
  </si>
  <si>
    <t xml:space="preserve">01.002.0077-A</t>
  </si>
  <si>
    <t xml:space="preserve">01.002.0078-0</t>
  </si>
  <si>
    <t xml:space="preserve">H,VERTICAL,INCLUSIVE DESLOCAMENTO DENTRO DO CANTEIRO E INSTA</t>
  </si>
  <si>
    <t xml:space="preserve">LACAO DA SONDA EM CADA FURO</t>
  </si>
  <si>
    <t xml:space="preserve">01.002.0078-A</t>
  </si>
  <si>
    <t xml:space="preserve">01.002.0079-0</t>
  </si>
  <si>
    <t xml:space="preserve">5",VERTICAL,INCLUSIVE DESLOCAMENTO DENTRO DO CANTEIRO E INST</t>
  </si>
  <si>
    <t xml:space="preserve">01.002.0079-A</t>
  </si>
  <si>
    <t xml:space="preserve">01.002.0080-0</t>
  </si>
  <si>
    <t xml:space="preserve">6",VERTICAL,INCLUSIVE DESLOCAMENTO DENTRO DO CANTEIRO E INST</t>
  </si>
  <si>
    <t xml:space="preserve">01.002.0080-A</t>
  </si>
  <si>
    <t xml:space="preserve">01.002.0081-0</t>
  </si>
  <si>
    <t xml:space="preserve">8",VERTICAL,INCLUSIVE DESLOCAMENTO DENTRO DO CANTEIRO E INST</t>
  </si>
  <si>
    <t xml:space="preserve">01.002.0081-A</t>
  </si>
  <si>
    <t xml:space="preserve">01.002.0082-0</t>
  </si>
  <si>
    <t xml:space="preserve">10",VERTICAL,INCLUSIVE DESLOCAMENTO DENTRO DO CANTEIRO E IN</t>
  </si>
  <si>
    <t xml:space="preserve">STALACAO DA SONDA EM CADA FURO</t>
  </si>
  <si>
    <t xml:space="preserve">01.002.0082-A</t>
  </si>
  <si>
    <t xml:space="preserve">01.002.0083-0</t>
  </si>
  <si>
    <t xml:space="preserve">12",VERTICAL,INCLUSIVE DESLOCAMENTO DENTRO DO CANTEIRO E IN</t>
  </si>
  <si>
    <t xml:space="preserve">01.002.0083-A</t>
  </si>
  <si>
    <t xml:space="preserve">01.002.0084-0</t>
  </si>
  <si>
    <t xml:space="preserve">14",VERTICAL,INCLUSIVE DESLOCAMENTO DENTRO DO CANTEIRO E IN</t>
  </si>
  <si>
    <t xml:space="preserve">01.002.0084-A</t>
  </si>
  <si>
    <t xml:space="preserve">01.002.0085-0</t>
  </si>
  <si>
    <t xml:space="preserve">16",VERTICAL,INCLUSIVE DESLOCAMENTO DENTRO DO CANTEIRO E IN</t>
  </si>
  <si>
    <t xml:space="preserve">01.002.0085-A</t>
  </si>
  <si>
    <t xml:space="preserve">01.003.0001-0</t>
  </si>
  <si>
    <t xml:space="preserve">SONDAGEM A PERCUSSAO,EM TERRENO COMUM,COM ENSAIO DE PENETRAC</t>
  </si>
  <si>
    <t xml:space="preserve">AO,DIAMETRO 3",INCLUSIVE DESLOCAMENTO DENTRO DO CANTEIRO E I</t>
  </si>
  <si>
    <t xml:space="preserve">NSTALACAO DA SONDA EM CADA FURO</t>
  </si>
  <si>
    <t xml:space="preserve">01.003.0001-A</t>
  </si>
  <si>
    <t xml:space="preserve">01.003.0002-0</t>
  </si>
  <si>
    <t xml:space="preserve">AO,DIAMETRO 4.1/2",INCLUSIVE DESLOCAMENTO DENTRO DO CANTEIRO</t>
  </si>
  <si>
    <t xml:space="preserve">E INSTALACAO DA SONDA EM CADA FURO</t>
  </si>
  <si>
    <t xml:space="preserve">01.003.0002-A</t>
  </si>
  <si>
    <t xml:space="preserve">01.003.0003-0</t>
  </si>
  <si>
    <t xml:space="preserve">AO,DIAMETRO 6",INCLUSIVE DESLOCAMENTO DENTRO DO CANTEIRO E I</t>
  </si>
  <si>
    <t xml:space="preserve">01.003.0003-A</t>
  </si>
  <si>
    <t xml:space="preserve">01.003.0005-0</t>
  </si>
  <si>
    <t xml:space="preserve">AO,DIAMETRO 8",INCLUSIVE DESLOCAMENTO DENTRO DO CANTEIRO E I</t>
  </si>
  <si>
    <t xml:space="preserve">01.003.0005-A</t>
  </si>
  <si>
    <t xml:space="preserve">01.003.0006-0</t>
  </si>
  <si>
    <t xml:space="preserve">AO,DIAMETRO 10",INCLUSIVE DESLOCAMENTO DENTRO DO CANTEIRO E</t>
  </si>
  <si>
    <t xml:space="preserve">INSTALACAO DA SONDA EM CADA FURO</t>
  </si>
  <si>
    <t xml:space="preserve">01.003.0006-A</t>
  </si>
  <si>
    <t xml:space="preserve">01.003.0011-0</t>
  </si>
  <si>
    <t xml:space="preserve">SONDAGEM A PERCUSSAO,SOB LAMINA D'AGUA DE RIOS E LAGOAS,COM</t>
  </si>
  <si>
    <t xml:space="preserve">ENSAIO DE PENETRACAO,DIAMETRO 3",INCLUSIVE DESLOCAMENTO DENT</t>
  </si>
  <si>
    <t xml:space="preserve">RO DO CANTEIRO E INSTALACAO DA SONDA EM CADA FURO (VIDE ITEN</t>
  </si>
  <si>
    <t xml:space="preserve">S DE MOBILIZACAO E DESMOBILIZACAO NA FAMILIA 01.008)</t>
  </si>
  <si>
    <t xml:space="preserve">01.003.0011-A</t>
  </si>
  <si>
    <t xml:space="preserve">01.003.0012-0</t>
  </si>
  <si>
    <t xml:space="preserve">ENSAIO DE PENETRACAO,DIAMETRO 4.1/2",INCLUSIVE DESLOCAMENTO</t>
  </si>
  <si>
    <t xml:space="preserve">DENTRO DO CANTEIRO E INSTALACAO DA SONDA EM CADA FURO (VIDE</t>
  </si>
  <si>
    <t xml:space="preserve">ITENS DE MOBILIZACAO E DESMOBILIZACAO NA FAMILIA 01.008)</t>
  </si>
  <si>
    <t xml:space="preserve">01.003.0012-A</t>
  </si>
  <si>
    <t xml:space="preserve">01.003.0013-0</t>
  </si>
  <si>
    <t xml:space="preserve">ENSAIO DE PENETRACAO,DIAMETRO 6",INCLUSIVE DESLOCAMENTO DENT</t>
  </si>
  <si>
    <t xml:space="preserve">01.003.0013-A</t>
  </si>
  <si>
    <t xml:space="preserve">01.003.0021-0</t>
  </si>
  <si>
    <t xml:space="preserve">PERFURACAO A PERCUSSAO,EM TERRENO COMUM,DIAMETRO 3",INCLUSIV</t>
  </si>
  <si>
    <t xml:space="preserve">E DESLOCAMENTO DENTRO DO CANTEIRO E INSTALACAO DA SONDA EM C</t>
  </si>
  <si>
    <t xml:space="preserve">ADA FURO</t>
  </si>
  <si>
    <t xml:space="preserve">01.003.0021-A</t>
  </si>
  <si>
    <t xml:space="preserve">01.003.0022-0</t>
  </si>
  <si>
    <t xml:space="preserve">PERFURACAO A PERCUSSAO,EM TERRENO COMUM,DIAMETRO 4.1/2",INCL</t>
  </si>
  <si>
    <t xml:space="preserve">USIVE DESLOCAMENTO DENTRO DO CANTEIRO E INSTALACAO DA SONDA</t>
  </si>
  <si>
    <t xml:space="preserve">EM CADA FURO</t>
  </si>
  <si>
    <t xml:space="preserve">01.003.0022-A</t>
  </si>
  <si>
    <t xml:space="preserve">01.003.0023-0</t>
  </si>
  <si>
    <t xml:space="preserve">PERFURACAO A PERCUSSAO,EM TERRENO COMUM,DIAMETRO 6",INCLUSIV</t>
  </si>
  <si>
    <t xml:space="preserve">01.003.0023-A</t>
  </si>
  <si>
    <t xml:space="preserve">01.003.0029-0</t>
  </si>
  <si>
    <t xml:space="preserve">PERFURACAO A PERCUSSAO,EM TERRENO COMUM,DIAMETRO 8",INCLUSIV</t>
  </si>
  <si>
    <t xml:space="preserve">01.003.0029-A</t>
  </si>
  <si>
    <t xml:space="preserve">01.003.0030-0</t>
  </si>
  <si>
    <t xml:space="preserve">PERFURACAO A PERCUSSAO,EM TERRENO COMUM,DIAMETRO 10",INCLUSI</t>
  </si>
  <si>
    <t xml:space="preserve">VE DESLOCAMENTO DENTRO DO CANTEIRO E INSTALACAO DA SONDA EM</t>
  </si>
  <si>
    <t xml:space="preserve">CADA FURO</t>
  </si>
  <si>
    <t xml:space="preserve">01.003.0030-A</t>
  </si>
  <si>
    <t xml:space="preserve">01.003.0032-0</t>
  </si>
  <si>
    <t xml:space="preserve">PERFURACAO A PERCUSSAO,EM ROCHA ALTERADA,DIAMETRO 3",INCLUSI</t>
  </si>
  <si>
    <t xml:space="preserve">01.003.0032-A</t>
  </si>
  <si>
    <t xml:space="preserve">01.003.0034-0</t>
  </si>
  <si>
    <t xml:space="preserve">PERFURACAO A PERCUSSAO,EM ROCHA ALTERADA,DIAMETRO 4.1/2",INC</t>
  </si>
  <si>
    <t xml:space="preserve">LUSIVE DESLOCAMENTO DENTRO DO CANTEIRO E INSTALACAO DA SONDA</t>
  </si>
  <si>
    <t xml:space="preserve">01.003.0034-A</t>
  </si>
  <si>
    <t xml:space="preserve">01.003.0036-0</t>
  </si>
  <si>
    <t xml:space="preserve">PERFURACAO A PERCUSSAO,EM ROCHA ALTERADA,DIAMETRO 6",INCLUSI</t>
  </si>
  <si>
    <t xml:space="preserve">01.003.0036-A</t>
  </si>
  <si>
    <t xml:space="preserve">01.003.0038-0</t>
  </si>
  <si>
    <t xml:space="preserve">PERFURACAO A PERCUSSAO,EM ROCHA ALTERADA,DIAMETRO 8",INCLUSI</t>
  </si>
  <si>
    <t xml:space="preserve">01.003.0038-A</t>
  </si>
  <si>
    <t xml:space="preserve">01.003.0040-0</t>
  </si>
  <si>
    <t xml:space="preserve">PERFURACAO A PERCUSSAO,EM ROCHA ALTERADA,DIAMETRO 10",INCLUS</t>
  </si>
  <si>
    <t xml:space="preserve">IVE DESLOCAMENTO DENTRO DO CANTEIRO E INSTALACAO DA SONDA EM</t>
  </si>
  <si>
    <t xml:space="preserve">01.003.0040-A</t>
  </si>
  <si>
    <t xml:space="preserve">01.003.0050-0</t>
  </si>
  <si>
    <t xml:space="preserve">PERFURACAO COM "WAGON DRILL" DIAMETRO ATE 2.1/2",EM GRANITO</t>
  </si>
  <si>
    <t xml:space="preserve">OU GNAISSE,INCLUSIVE AR COMPRIMIDO</t>
  </si>
  <si>
    <t xml:space="preserve">01.003.0050-A</t>
  </si>
  <si>
    <t xml:space="preserve">01.003.0052-0</t>
  </si>
  <si>
    <t xml:space="preserve">PERFURACAO COM "WAGON DRILL" PESADO,DIAMETRO ATE 4.1/2",EM G</t>
  </si>
  <si>
    <t xml:space="preserve">RANITO OU GNAISSE,INCLUSIVE AR COMPRIMIDO</t>
  </si>
  <si>
    <t xml:space="preserve">01.003.0052-A</t>
  </si>
  <si>
    <t xml:space="preserve">01.003.0054-0</t>
  </si>
  <si>
    <t xml:space="preserve">PERFURACAO COM EQUIPAMENTO DE AR COMPRIMIDO,DIAMETRO ATE 1.1</t>
  </si>
  <si>
    <t xml:space="preserve">/4",EM GRANITO OU GNAISSE,ADMITINDO UMA PRODUCAO MEDIA BRUTA</t>
  </si>
  <si>
    <t xml:space="preserve">EM TORNO DE 2,00M/H</t>
  </si>
  <si>
    <t xml:space="preserve">01.003.0054-A</t>
  </si>
  <si>
    <t xml:space="preserve">01.003.0056-0</t>
  </si>
  <si>
    <t xml:space="preserve">EM TORNO DE 0,50M/H</t>
  </si>
  <si>
    <t xml:space="preserve">01.003.0056-A</t>
  </si>
  <si>
    <t xml:space="preserve">01.004.0001-0</t>
  </si>
  <si>
    <t xml:space="preserve">SONDAGEM ROTATIVA COM COROA DE DIAMANTE,EM ALTERACAO DE ROCH</t>
  </si>
  <si>
    <t xml:space="preserve">A,DIAMETRO EX(35MM),INCLUSIVE DESLOCAMENTO DENTRO DO CANTEIR</t>
  </si>
  <si>
    <t xml:space="preserve">01.004.0001-A</t>
  </si>
  <si>
    <t xml:space="preserve">01.004.0002-0</t>
  </si>
  <si>
    <t xml:space="preserve">A,DIAMETRO AWG(45MM),INCLUSIVE DESLOCAMENTO DENTRO DO CANTEI</t>
  </si>
  <si>
    <t xml:space="preserve">01.004.0002-A</t>
  </si>
  <si>
    <t xml:space="preserve">01.004.0003-0</t>
  </si>
  <si>
    <t xml:space="preserve">A,DIAMETRO BWG(60MM),INCLUSIVE DESLOCAMENTO DENTRO DO CANTEI</t>
  </si>
  <si>
    <t xml:space="preserve">01.004.0003-A</t>
  </si>
  <si>
    <t xml:space="preserve">01.004.0004-0</t>
  </si>
  <si>
    <t xml:space="preserve">A,DIAMETRO NWG(75MM),INCLUSIVE DESLOCAMENTO DENTRO DO CANTEI</t>
  </si>
  <si>
    <t xml:space="preserve">01.004.0004-A</t>
  </si>
  <si>
    <t xml:space="preserve">01.004.0005-0</t>
  </si>
  <si>
    <t xml:space="preserve">A,DIAMETRO HWG(100MM),INCLUSIVE DESLOCAMENTO DENTRO DO CANTE</t>
  </si>
  <si>
    <t xml:space="preserve">01.004.0005-A</t>
  </si>
  <si>
    <t xml:space="preserve">01.004.0011-0</t>
  </si>
  <si>
    <t xml:space="preserve">A,DIAMETRO DE SW,INCLUSIVE DESLOCAMENTO DENTRO DO CANTEIRO E</t>
  </si>
  <si>
    <t xml:space="preserve">INSTALACAO DE SONDA EM CADA FURO</t>
  </si>
  <si>
    <t xml:space="preserve">01.004.0011-A</t>
  </si>
  <si>
    <t xml:space="preserve">01.004.0012-0</t>
  </si>
  <si>
    <t xml:space="preserve">SONDAGEM ROTATIVA COM COROA DE DIAMANTE,EM ROCHA SA,DIAMETRO</t>
  </si>
  <si>
    <t xml:space="preserve">EX(35MM),INCLUSIVE DESLOCAMENTO DENTRO DO CANTEIRO E INSTAL</t>
  </si>
  <si>
    <t xml:space="preserve">01.004.0012-A</t>
  </si>
  <si>
    <t xml:space="preserve">01.004.0013-0</t>
  </si>
  <si>
    <t xml:space="preserve">AWG(45MM),INCLUSIVE DESLOCAMENTO DENTRO DO CANTEIRO E INSTA</t>
  </si>
  <si>
    <t xml:space="preserve">01.004.0013-A</t>
  </si>
  <si>
    <t xml:space="preserve">01.004.0014-0</t>
  </si>
  <si>
    <t xml:space="preserve">BWG(60MM),INCLUSIVE DESLOCAMENTO DENTRO DO CANTEIRO E INSTA</t>
  </si>
  <si>
    <t xml:space="preserve">01.004.0014-A</t>
  </si>
  <si>
    <t xml:space="preserve">01.004.0015-0</t>
  </si>
  <si>
    <t xml:space="preserve">NWG(75MM),INCLUSIVE DESLOCAMENTO DENTRO DO CANTEIRO E INSTA</t>
  </si>
  <si>
    <t xml:space="preserve">01.004.0015-A</t>
  </si>
  <si>
    <t xml:space="preserve">01.004.0016-0</t>
  </si>
  <si>
    <t xml:space="preserve">HWG(100MM),INCLUSIVE DESLOCAMENTO DENTRO DO CANTEIRO E INST</t>
  </si>
  <si>
    <t xml:space="preserve">01.004.0016-A</t>
  </si>
  <si>
    <t xml:space="preserve">01.004.0017-0</t>
  </si>
  <si>
    <t xml:space="preserve">SONDAGEM ROTATIVA COM COROA DE DIAMANTE,ROCHA SA,DIAMETRO DE</t>
  </si>
  <si>
    <t xml:space="preserve">SW, INCLUSIVE DESLOCAMENTO DENTRO DO CANTEIRO E INSTALACAO</t>
  </si>
  <si>
    <t xml:space="preserve">01.004.0017-A</t>
  </si>
  <si>
    <t xml:space="preserve">01.004.0021-0</t>
  </si>
  <si>
    <t xml:space="preserve">PERFURACAO ROTATIVA COM COROA DE DIAMANTE,EM ALTERACAO DE RO</t>
  </si>
  <si>
    <t xml:space="preserve">CHA,DIAMETRO EX(35MM),INCLUSIVE DESLOCAMENTO DENTRO DO CANTE</t>
  </si>
  <si>
    <t xml:space="preserve">01.004.0021-A</t>
  </si>
  <si>
    <t xml:space="preserve">01.004.0022-0</t>
  </si>
  <si>
    <t xml:space="preserve">CHA,DIAMETRO AWG(45MM),INCLUSIVE DESLOCAMENTO DENTRO DO CANT</t>
  </si>
  <si>
    <t xml:space="preserve">01.004.0022-A</t>
  </si>
  <si>
    <t xml:space="preserve">01.004.0023-0</t>
  </si>
  <si>
    <t xml:space="preserve">CHA,DIAMETRO BWG(60MM),INCLUSIVE DESLOCAMENTO DENTRO DO CANT</t>
  </si>
  <si>
    <t xml:space="preserve">01.004.0023-A</t>
  </si>
  <si>
    <t xml:space="preserve">01.004.0024-0</t>
  </si>
  <si>
    <t xml:space="preserve">CHA,DIAMETRO NWG(75MM),INCLUSIVE DESLOCAMENTO DENTRO DO CANT</t>
  </si>
  <si>
    <t xml:space="preserve">01.004.0024-A</t>
  </si>
  <si>
    <t xml:space="preserve">01.004.0025-0</t>
  </si>
  <si>
    <t xml:space="preserve">CHA,DIAMETRO HWG(100MM),INCLUSIVE DESLOCAMENTO DENTRO DO CAN</t>
  </si>
  <si>
    <t xml:space="preserve">TEIRO E INSTALACAO DA SONDA EM CADA FURO</t>
  </si>
  <si>
    <t xml:space="preserve">01.004.0025-A</t>
  </si>
  <si>
    <t xml:space="preserve">01.004.0031-0</t>
  </si>
  <si>
    <t xml:space="preserve">CHA DIAMETRO SW,INCLUSIVE DESLOCAMENTO DENTRO DO CANTEIRO E</t>
  </si>
  <si>
    <t xml:space="preserve">01.004.0031-A</t>
  </si>
  <si>
    <t xml:space="preserve">01.004.0035-0</t>
  </si>
  <si>
    <t xml:space="preserve">PERFURACAO ROTATIVA COM COROA DE DIAMANTE,EM ROCHA SA,DIAMET</t>
  </si>
  <si>
    <t xml:space="preserve">RO EX(35MM),INCLUSIVE DESLOCAMENTO DENTRO DO CANTEIRO E INST</t>
  </si>
  <si>
    <t xml:space="preserve">01.004.0035-A</t>
  </si>
  <si>
    <t xml:space="preserve">01.004.0037-0</t>
  </si>
  <si>
    <t xml:space="preserve">RO AWG(45MM),INCLUSIVE DESLOCAMENTO DENTRO DO CANTEIRO E INS</t>
  </si>
  <si>
    <t xml:space="preserve">TALACAO DA SONDA EM CADA FURO</t>
  </si>
  <si>
    <t xml:space="preserve">01.004.0037-A</t>
  </si>
  <si>
    <t xml:space="preserve">01.004.0039-0</t>
  </si>
  <si>
    <t xml:space="preserve">RO BWG(60MM),INCLUSIVE DESLOCAMENTO DENTRO DO CANTEIRO E INS</t>
  </si>
  <si>
    <t xml:space="preserve">01.004.0039-A</t>
  </si>
  <si>
    <t xml:space="preserve">01.004.0041-0</t>
  </si>
  <si>
    <t xml:space="preserve">RO NWG(75MM),INCLUSIVE DESLOCAMENTO DENTRO DO CANTEIRO E INS</t>
  </si>
  <si>
    <t xml:space="preserve">01.004.0041-A</t>
  </si>
  <si>
    <t xml:space="preserve">01.004.0043-0</t>
  </si>
  <si>
    <t xml:space="preserve">RO HWG(100MM),INCLUSIVE DESLOCAMENTO DENTRO DO CANTEIRO E IN</t>
  </si>
  <si>
    <t xml:space="preserve">01.004.0043-A</t>
  </si>
  <si>
    <t xml:space="preserve">01.004.0045-0</t>
  </si>
  <si>
    <t xml:space="preserve">RO SW,INCLUSIVE DESLOCAMENTO DENTRO DO CANTEIRO E INSTALACAO</t>
  </si>
  <si>
    <t xml:space="preserve">01.004.0045-A</t>
  </si>
  <si>
    <t xml:space="preserve">01.004.0070-0</t>
  </si>
  <si>
    <t xml:space="preserve">PERFURACAO ROTATIVA COM COROA DE DIAMANTE EM CONCRETO,COM DI</t>
  </si>
  <si>
    <t xml:space="preserve">AMETRO DE 45MM(2"),INCLUSIVE DESLOCAMENTO DENTRO DO CANTEIRO</t>
  </si>
  <si>
    <t xml:space="preserve">01.004.0070-A</t>
  </si>
  <si>
    <t xml:space="preserve">01.004.0073-0</t>
  </si>
  <si>
    <t xml:space="preserve">AMETRO DE 75MM(3"),INCLUSIVE DESLOCAMENTO DENTRO DO CANTEIRO</t>
  </si>
  <si>
    <t xml:space="preserve">01.004.0073-A</t>
  </si>
  <si>
    <t xml:space="preserve">01.004.0075-0</t>
  </si>
  <si>
    <t xml:space="preserve">AMETRO DE 100MM(4"),INCLUSIVE DESLOCAMENTO DENTRO DO CANTEIR</t>
  </si>
  <si>
    <t xml:space="preserve">01.004.0075-A</t>
  </si>
  <si>
    <t xml:space="preserve">01.004.0079-0</t>
  </si>
  <si>
    <t xml:space="preserve">AMETRO DE 150MM(6"),INCLUSIVE DESLOCAMENTO DENTRO DO CANTEIR</t>
  </si>
  <si>
    <t xml:space="preserve">01.004.0079-A</t>
  </si>
  <si>
    <t xml:space="preserve">01.004.0100-0</t>
  </si>
  <si>
    <t xml:space="preserve">EXECUCAO DE SONDAGEM ELETRICA VERTICAL(SEV),INCLUSIVE O PROC</t>
  </si>
  <si>
    <t xml:space="preserve">ESSAMENTO E INTERPRETACAO DOS PERFIS,BEM COMO A APRESENTACAO</t>
  </si>
  <si>
    <t xml:space="preserve">DOS RESULTADOS EM PAPEL E EM MEIO DIGITAL</t>
  </si>
  <si>
    <t xml:space="preserve">01.004.0100-A</t>
  </si>
  <si>
    <t xml:space="preserve">01.004.0105-0</t>
  </si>
  <si>
    <t xml:space="preserve">EXECUCAO DE LINHA DE PROSPECCAO GEOFISICA PELO METODO DE CAM</t>
  </si>
  <si>
    <t xml:space="preserve">INHAMENTO ELETRICO,INCLUSIVE O PROCESSAMENTO E INTERPRETACAO</t>
  </si>
  <si>
    <t xml:space="preserve">DAS SECOES BEM COMO A APRESENTACAO DOS RESULTADOS(SECOES OR</t>
  </si>
  <si>
    <t xml:space="preserve">IGINAIS E INTERPRETADAS),EM PAPEL E EM MEIO DIGITAL</t>
  </si>
  <si>
    <t xml:space="preserve">01.004.0105-A</t>
  </si>
  <si>
    <t xml:space="preserve">01.004.0110-0</t>
  </si>
  <si>
    <t xml:space="preserve">EXECUCAO DE LINHA DE PROSPECCAO SISMICA PELO METODO DE REFLE</t>
  </si>
  <si>
    <t xml:space="preserve">XAO,UTILIZANDO MARTELO OU EXPLOSIVO COMO FONTE GERADORA DO P</t>
  </si>
  <si>
    <t xml:space="preserve">ULSO SISMICO,INCLUSIVE A APRESENTACAO DO RELATORIO COM OS DA</t>
  </si>
  <si>
    <t xml:space="preserve">DOS,EM PAPEL E EM MEIO DIGITAL,EXCLUSIVE O PROCESSAMENTO E I</t>
  </si>
  <si>
    <t xml:space="preserve">NTERPRETACAO DOS DADOS</t>
  </si>
  <si>
    <t xml:space="preserve">01.004.0110-A</t>
  </si>
  <si>
    <t xml:space="preserve">01.004.0115-0</t>
  </si>
  <si>
    <t xml:space="preserve">EXECUCAO DE LINHA DE PROSPECCAO SISMICA PELO METODO DE REFRA</t>
  </si>
  <si>
    <t xml:space="preserve">CAO,UTILIZANDO MARTELO OU EXPLOSIVO COMO FONTE GERADORA DO P</t>
  </si>
  <si>
    <t xml:space="preserve">01.004.0115-A</t>
  </si>
  <si>
    <t xml:space="preserve">01.004.0120-0</t>
  </si>
  <si>
    <t xml:space="preserve">EXECUCAO DE LINHA DE PROSPECCAO POR RADAR DE PENETRACAO NO S</t>
  </si>
  <si>
    <t xml:space="preserve">OLO(GPR),INCLUSIVE A APRESENTACAO DO RELATORIO COM AS SECOES</t>
  </si>
  <si>
    <t xml:space="preserve">PROCESSADAS,EM PAPEL E EM MEIO DIGITAL,EXCLUSIVE O PROCESSA</t>
  </si>
  <si>
    <t xml:space="preserve">MENTO E INTERPRETACAO DOS DADOS</t>
  </si>
  <si>
    <t xml:space="preserve">01.004.0120-A</t>
  </si>
  <si>
    <t xml:space="preserve">01.004.0125-0</t>
  </si>
  <si>
    <t xml:space="preserve">INTERPRETACAO DE DADOS DE RADAR DE PENETRACAO NO SOLO(GPR),I</t>
  </si>
  <si>
    <t xml:space="preserve">NCLUSIVE A ANALISE DE SECOES MIGRADAS E NAO MIGRADAS E APRES</t>
  </si>
  <si>
    <t xml:space="preserve">ENTACAO DO RELATORIO COM AS SECOES INTERPRETADAS,EM PAPEL E</t>
  </si>
  <si>
    <t xml:space="preserve">EM MEIO DIGITAL</t>
  </si>
  <si>
    <t xml:space="preserve">01.004.0125-A</t>
  </si>
  <si>
    <t xml:space="preserve">01.004.0130-0</t>
  </si>
  <si>
    <t xml:space="preserve">PROCESSAMENTO DE DADOS DE RADAR DE PENETRACAO NO SOLO(GPR),I</t>
  </si>
  <si>
    <t xml:space="preserve">NCLUSIVE CORRECAO TOPOGRAFICA,FILTROS,GANHOS E MIGRACAO,ATRA</t>
  </si>
  <si>
    <t xml:space="preserve">VES DE SOFTWARES PARA ESSE FIM,E A APRESENTACAO DO RELATORIO</t>
  </si>
  <si>
    <t xml:space="preserve">COM AS SECOES PROCESSADAS,EM PAPEL E EM MEIO DIGITAL</t>
  </si>
  <si>
    <t xml:space="preserve">01.004.0130-A</t>
  </si>
  <si>
    <t xml:space="preserve">01.004.0135-0</t>
  </si>
  <si>
    <t xml:space="preserve">INTERPRETACAO DE LINHA SISMICA DE REFLEXAO,INCLUSIVE A ANALI</t>
  </si>
  <si>
    <t xml:space="preserve">SE DE SECOES MIGRADAS E NAO MIGRADAS E A APRESENTACAO DO REL</t>
  </si>
  <si>
    <t xml:space="preserve">ATORIO COM AS SECOES INTERPRETADAS,EM PAPEL E EM MEIO DIGITA</t>
  </si>
  <si>
    <t xml:space="preserve">L</t>
  </si>
  <si>
    <t xml:space="preserve">01.004.0135-A</t>
  </si>
  <si>
    <t xml:space="preserve">01.004.0140-0</t>
  </si>
  <si>
    <t xml:space="preserve">PROCESSAMENTO DE LINHA SISMICA DE REFRACAO,INCLUSIVE CORRECA</t>
  </si>
  <si>
    <t xml:space="preserve">O TOPOGRAFICA,FILTROS,GANHOS,ANALISES DE VELOCIDADE E MIGRAC</t>
  </si>
  <si>
    <t xml:space="preserve">AO,ATRAVES DE SOFTWARES ESPECIFICOS PARA ESTE FIM,E A APRESE</t>
  </si>
  <si>
    <t xml:space="preserve">NTACAO DO RELATORIO COM AS SECOES PROCESSADAS EM PAPEL E EM</t>
  </si>
  <si>
    <t xml:space="preserve">MEIO DIGITAL</t>
  </si>
  <si>
    <t xml:space="preserve">01.004.0140-A</t>
  </si>
  <si>
    <t xml:space="preserve">01.004.0145-0</t>
  </si>
  <si>
    <t xml:space="preserve">PROCESSAMENTO E INTERPRETACAO DE LINHA SISMICA DE REFRACAO,I</t>
  </si>
  <si>
    <t xml:space="preserve">NCLUSIVE A APRESENTACAO DE RELATORIO COM AS SECOES PROCESSAD</t>
  </si>
  <si>
    <t xml:space="preserve">AS E INTERPRETADAS,EM PAPEL E EM MEIO DIGITAL</t>
  </si>
  <si>
    <t xml:space="preserve">01.004.0145-A</t>
  </si>
  <si>
    <t xml:space="preserve">01.005.0001-0</t>
  </si>
  <si>
    <t xml:space="preserve">PREPARO MANUAL DE TERRENO,COMPREENDENDO ACERTO,RASPAGEM EVEN</t>
  </si>
  <si>
    <t xml:space="preserve">TUALMENTE ATE 0.30M DE PROFUNDIDADE E AFASTAMENTO LATERAL DO</t>
  </si>
  <si>
    <t xml:space="preserve">MATERIAL EXCEDENTE,EXCLUSIVE COMPACTACAO</t>
  </si>
  <si>
    <t xml:space="preserve">01.005.0001-A</t>
  </si>
  <si>
    <t xml:space="preserve">01.005.0003-0</t>
  </si>
  <si>
    <t xml:space="preserve">MATERIAL EXCEDENTE,INCLUSIVE COMPACTACAO MECANICA</t>
  </si>
  <si>
    <t xml:space="preserve">01.005.0003-A</t>
  </si>
  <si>
    <t xml:space="preserve">01.005.0004-0</t>
  </si>
  <si>
    <t xml:space="preserve">TUAL ATE 0.30M DE PROFUNDIDADE E AFASTAMENTO LATERAL DO MATE</t>
  </si>
  <si>
    <t xml:space="preserve">RIAL EXCEDENTE,INCLUSIVE COMPACTACAO MANUAL</t>
  </si>
  <si>
    <t xml:space="preserve">01.005.0005-0</t>
  </si>
  <si>
    <t xml:space="preserve">ROCADO EM VEGETACAO ESPESSA,COM EMPILHAMENTO LATERAL E QUEIM</t>
  </si>
  <si>
    <t xml:space="preserve">A DOS RESIDUOS</t>
  </si>
  <si>
    <t xml:space="preserve">01.005.0005-A</t>
  </si>
  <si>
    <t xml:space="preserve">01.005.0006-0</t>
  </si>
  <si>
    <t xml:space="preserve">ROCADO EM VEGETACAO RALA,COM EMPILHAMENTO LATERAL E QUEIMA D</t>
  </si>
  <si>
    <t xml:space="preserve">OS RESIDUOS</t>
  </si>
  <si>
    <t xml:space="preserve">01.005.0006-A</t>
  </si>
  <si>
    <t xml:space="preserve">01.005.0007-0</t>
  </si>
  <si>
    <t xml:space="preserve">ROCADO A FOICE E MACHADO EM MATA DE PEQUENO PORTE E QUEIMA D</t>
  </si>
  <si>
    <t xml:space="preserve">OS RESIDUOS SEM DESTOCAMENTO OU REMOCAO</t>
  </si>
  <si>
    <t xml:space="preserve">01.005.0007-A</t>
  </si>
  <si>
    <t xml:space="preserve">01.005.0008-0</t>
  </si>
  <si>
    <t xml:space="preserve">DESTOCAMENTO DE ARVORES DE PORTE MEDIO E RAIZES PROFUNDAS,SE</t>
  </si>
  <si>
    <t xml:space="preserve">M REMOCAO E AUXILIO MECANICO</t>
  </si>
  <si>
    <t xml:space="preserve">01.005.0008-A</t>
  </si>
  <si>
    <t xml:space="preserve">01.005.0009-0</t>
  </si>
  <si>
    <t xml:space="preserve">ABERTURA DE PICADA,EM ENCOSTA,EM TERRENO DE VEGETACAO DENSA</t>
  </si>
  <si>
    <t xml:space="preserve">01.005.0009-A</t>
  </si>
  <si>
    <t xml:space="preserve">01.005.0013-0</t>
  </si>
  <si>
    <t xml:space="preserve">ABERTURA DE PICADAS EM TERRENO COM VEGETACAO QUE POSSIBILITE</t>
  </si>
  <si>
    <t xml:space="preserve">O USO APENAS DE FACAO E FOICE</t>
  </si>
  <si>
    <t xml:space="preserve">01.005.0013-A</t>
  </si>
  <si>
    <t xml:space="preserve">01.005.0014-0</t>
  </si>
  <si>
    <t xml:space="preserve">ABERTURA DE PICADAS EM TERRENO QUE EXIJA ALEM DO USO DE FACA</t>
  </si>
  <si>
    <t xml:space="preserve">O E FOICE,TAMBEM MACHADO E MOTOSSERRA</t>
  </si>
  <si>
    <t xml:space="preserve">01.005.0014-A</t>
  </si>
  <si>
    <t xml:space="preserve">01.005.0020-0</t>
  </si>
  <si>
    <t xml:space="preserve">SUAVIZACAO E RECONFORMACAO MANUAL DE TALUDES,COM PEQUENO DES</t>
  </si>
  <si>
    <t xml:space="preserve">MATAMENTO E ALTURA MEDIA DE 0,50M</t>
  </si>
  <si>
    <t xml:space="preserve">01.005.0020-A</t>
  </si>
  <si>
    <t xml:space="preserve">01.005.0021-0</t>
  </si>
  <si>
    <t xml:space="preserve">MATAMENTO E ALTURA MEDIA DE 1,00M</t>
  </si>
  <si>
    <t xml:space="preserve">01.005.0021-A</t>
  </si>
  <si>
    <t xml:space="preserve">01.005.0022-0</t>
  </si>
  <si>
    <t xml:space="preserve">MATAMENTO E ALTURA MEDIA DE 1,50M</t>
  </si>
  <si>
    <t xml:space="preserve">01.005.0022-A</t>
  </si>
  <si>
    <t xml:space="preserve">01.006.0001-0</t>
  </si>
  <si>
    <t xml:space="preserve">DESTOCAMENTO MECANICO DE TOCOS DE ATE 0,30M DE DIAMETRO</t>
  </si>
  <si>
    <t xml:space="preserve">01.006.0001-A</t>
  </si>
  <si>
    <t xml:space="preserve">01.006.0002-0</t>
  </si>
  <si>
    <t xml:space="preserve">DESTOCAMENTO MECANICO DE TOCOS DE 0,30 A 0,50M DE DIAMETRO</t>
  </si>
  <si>
    <t xml:space="preserve">01.006.0002-A</t>
  </si>
  <si>
    <t xml:space="preserve">01.006.0003-0</t>
  </si>
  <si>
    <t xml:space="preserve">DESTOCAMENTO MECANICO DE TOCOS MAIORES QUE O,50M DE DIAMETRO</t>
  </si>
  <si>
    <t xml:space="preserve">01.006.0003-A</t>
  </si>
  <si>
    <t xml:space="preserve">01.006.0004-0</t>
  </si>
  <si>
    <t xml:space="preserve">DESMATAMENTO E LIMPEZA DE TERRENOS COM TRATOR DE ESTEIRAS CO</t>
  </si>
  <si>
    <t xml:space="preserve">M POTENCIA EM TORNO DE 200CV</t>
  </si>
  <si>
    <t xml:space="preserve">01.006.0004-A</t>
  </si>
  <si>
    <t xml:space="preserve">01.006.0010-0</t>
  </si>
  <si>
    <t xml:space="preserve">REGULARIZACAO DE TERRENO COM TRATOR EM TORNO DE 80CV,COMPREE</t>
  </si>
  <si>
    <t xml:space="preserve">NDENDO ACERTO,RASPAGEM EVENTUALMENTE ATE 0,30M DE PROFUNDIDA</t>
  </si>
  <si>
    <t xml:space="preserve">DE E AFASTAMENTO LATERAL DO MATERIAL EXCEDENTE</t>
  </si>
  <si>
    <t xml:space="preserve">01.006.0010-A</t>
  </si>
  <si>
    <t xml:space="preserve">01.007.0010-0</t>
  </si>
  <si>
    <t xml:space="preserve">MONTAGEM E DESMONTAGEM DE UM CONJUNTO DE BOMBAS (15CV) PARA</t>
  </si>
  <si>
    <t xml:space="preserve">ATE 70,00M DE COLETORES (INCLUSIVE ESTES)</t>
  </si>
  <si>
    <t xml:space="preserve">01.007.0010-A</t>
  </si>
  <si>
    <t xml:space="preserve">01.007.0020-0</t>
  </si>
  <si>
    <t xml:space="preserve">CRAVACAO E RETIRADA DE UMA PONTEIRA FILTRANTE</t>
  </si>
  <si>
    <t xml:space="preserve">01.007.0020-A</t>
  </si>
  <si>
    <t xml:space="preserve">01.007.0025-0</t>
  </si>
  <si>
    <t xml:space="preserve">OPERACAO E MANUTENCAO DO SISTEMA,EXCLUSIVE ENERGIA ELETRICA,</t>
  </si>
  <si>
    <t xml:space="preserve">PELO TEMPO CORRIDO DE EMPREGO NA OBRA</t>
  </si>
  <si>
    <t xml:space="preserve">DIA</t>
  </si>
  <si>
    <t xml:space="preserve">01.007.0025-A</t>
  </si>
  <si>
    <t xml:space="preserve">01.007.0030-0</t>
  </si>
  <si>
    <t xml:space="preserve">ENERGIA CONSUMIDA PELO SISTEMA,MEDIDA PELA POTENCIA INSTALAD</t>
  </si>
  <si>
    <t xml:space="preserve">A E PELO TEMPO DE FUNCIONAMENTO</t>
  </si>
  <si>
    <t xml:space="preserve">CV X H</t>
  </si>
  <si>
    <t xml:space="preserve">01.007.0030-A</t>
  </si>
  <si>
    <t xml:space="preserve">01.007.0080-0</t>
  </si>
  <si>
    <t xml:space="preserve">POCO ARTESIANO,PROFUNDIDADE ATE 50 METROS,INCLUSIVE PERFURAC</t>
  </si>
  <si>
    <t xml:space="preserve">AO,INSTALACAO E ANALISE DA AGUA,EXCLUSIVE MOTOBOMBA</t>
  </si>
  <si>
    <t xml:space="preserve">01.007.0080-A</t>
  </si>
  <si>
    <t xml:space="preserve">01.007.0081-0</t>
  </si>
  <si>
    <t xml:space="preserve">POCO ARTESIANO PROFUNDO,PROFUNDIDADE DE 51 METROS ATE 100 ME</t>
  </si>
  <si>
    <t xml:space="preserve">TROS,INCLUSIVE PERFURACAO,REVESTIMENTO E ANALISE DA AGUA,EXC</t>
  </si>
  <si>
    <t xml:space="preserve">LUSIVE MOTOBOMBA</t>
  </si>
  <si>
    <t xml:space="preserve">01.007.0081-A</t>
  </si>
  <si>
    <t xml:space="preserve">01.008.0050-0</t>
  </si>
  <si>
    <t xml:space="preserve">MOBILIZACAO E DESMOBILIZACAO DE EQUIPAMENTO E EQUIPE DE SOND</t>
  </si>
  <si>
    <t xml:space="preserve">AGEM E PERFURACAO A PERCUSSAO,COM TRANSPORTE ATE 50KM</t>
  </si>
  <si>
    <t xml:space="preserve">01.008.0050-A</t>
  </si>
  <si>
    <t xml:space="preserve">01.008.0100-0</t>
  </si>
  <si>
    <t xml:space="preserve">AGEM E PERFURACAO A PERCUSSAO,COM TRANSPORTE DE 51 A 100KM</t>
  </si>
  <si>
    <t xml:space="preserve">01.008.0100-A</t>
  </si>
  <si>
    <t xml:space="preserve">01.008.0200-0</t>
  </si>
  <si>
    <t xml:space="preserve">AGEM E PERFURACAO A PERCUSSAO,COM TRANSPORTE DE 101 A 200KM</t>
  </si>
  <si>
    <t xml:space="preserve">01.008.0200-A</t>
  </si>
  <si>
    <t xml:space="preserve">01.009.0050-0</t>
  </si>
  <si>
    <t xml:space="preserve">AGEM E PERFURACAO ROTATIVA,COM TRANSPORTE ATE 50KM</t>
  </si>
  <si>
    <t xml:space="preserve">01.009.0050-A</t>
  </si>
  <si>
    <t xml:space="preserve">01.009.0100-0</t>
  </si>
  <si>
    <t xml:space="preserve">AGEM E PERFURACAO ROTATIVA,COM TRANSPORTE DE 51 A 100KM</t>
  </si>
  <si>
    <t xml:space="preserve">01.009.0100-A</t>
  </si>
  <si>
    <t xml:space="preserve">01.009.0200-0</t>
  </si>
  <si>
    <t xml:space="preserve">AGEM E PERFURACAO ROTATIVA,COM TRANSPORTE DE 101 A 200KM</t>
  </si>
  <si>
    <t xml:space="preserve">01.009.0200-A</t>
  </si>
  <si>
    <t xml:space="preserve">01.016.0001-0</t>
  </si>
  <si>
    <t xml:space="preserve">LEVANTAMENTO TOPOGRAFICO,PLANIALTIMETRICO E CADASTRAL,DE TER</t>
  </si>
  <si>
    <t xml:space="preserve">RENO DE OROGRAFIA ACIDENTADA,VEGETACAO DENSA E EDIFICACAO DE</t>
  </si>
  <si>
    <t xml:space="preserve">NSA (ESCALA 1:500)</t>
  </si>
  <si>
    <t xml:space="preserve">HA</t>
  </si>
  <si>
    <t xml:space="preserve">01.016.0001-A</t>
  </si>
  <si>
    <t xml:space="preserve">01.016.0002-0</t>
  </si>
  <si>
    <t xml:space="preserve">RENO DE OROGRAFIA ACIDENTADA,VEGETACAO DENSA E EDIFICACAO ME</t>
  </si>
  <si>
    <t xml:space="preserve">01.016.0002-A</t>
  </si>
  <si>
    <t xml:space="preserve">01.016.0003-0</t>
  </si>
  <si>
    <t xml:space="preserve">RENO DE OROGRAFIA ACIDENTADA,VEGETACAO DENSA E EDIFICACAO LE</t>
  </si>
  <si>
    <t xml:space="preserve">VE</t>
  </si>
  <si>
    <t xml:space="preserve">01.016.0003-A</t>
  </si>
  <si>
    <t xml:space="preserve">01.016.0004-0</t>
  </si>
  <si>
    <t xml:space="preserve">RENO DE OROGRAFIA ACIDENTADA,VEGETACAO RALA E EDIFICACAO DEN</t>
  </si>
  <si>
    <t xml:space="preserve">SA</t>
  </si>
  <si>
    <t xml:space="preserve">01.016.0004-A</t>
  </si>
  <si>
    <t xml:space="preserve">01.016.0005-0</t>
  </si>
  <si>
    <t xml:space="preserve">RENO DE OROGRAFIA ACIDENTADA,VEGETACAO RALA E EDIFICACAO MED</t>
  </si>
  <si>
    <t xml:space="preserve">IA</t>
  </si>
  <si>
    <t xml:space="preserve">01.016.0005-A</t>
  </si>
  <si>
    <t xml:space="preserve">01.016.0006-0</t>
  </si>
  <si>
    <t xml:space="preserve">RENO DE OROGRAFIA ACIDENTADA,VEGETACAO RALA E EDIFICACAO LEV</t>
  </si>
  <si>
    <t xml:space="preserve">E</t>
  </si>
  <si>
    <t xml:space="preserve">01.016.0006-A</t>
  </si>
  <si>
    <t xml:space="preserve">01.016.0007-0</t>
  </si>
  <si>
    <t xml:space="preserve">RENO DE OROGRAFIA NAO ACIDENTADA,VEGETACAO DENSA E EDIFICACA</t>
  </si>
  <si>
    <t xml:space="preserve">O DENSA</t>
  </si>
  <si>
    <t xml:space="preserve">01.016.0007-A</t>
  </si>
  <si>
    <t xml:space="preserve">01.016.0008-0</t>
  </si>
  <si>
    <t xml:space="preserve">RENO OROGRAFIA NAO ACIDENTADA,VEGETACAO DENSA E EDIFICACAO M</t>
  </si>
  <si>
    <t xml:space="preserve">EDIA</t>
  </si>
  <si>
    <t xml:space="preserve">01.016.0008-A</t>
  </si>
  <si>
    <t xml:space="preserve">01.016.0009-0</t>
  </si>
  <si>
    <t xml:space="preserve">O LEVE</t>
  </si>
  <si>
    <t xml:space="preserve">01.016.0009-A</t>
  </si>
  <si>
    <t xml:space="preserve">01.016.0010-0</t>
  </si>
  <si>
    <t xml:space="preserve">RENO DE OROGRAFIA NAO ACIDENTADA,VEGETACAO RALA E EDIFICACAO</t>
  </si>
  <si>
    <t xml:space="preserve">DENSA</t>
  </si>
  <si>
    <t xml:space="preserve">01.016.0010-A</t>
  </si>
  <si>
    <t xml:space="preserve">01.016.0011-0</t>
  </si>
  <si>
    <t xml:space="preserve">MEDIA</t>
  </si>
  <si>
    <t xml:space="preserve">01.016.0011-A</t>
  </si>
  <si>
    <t xml:space="preserve">01.016.0012-0</t>
  </si>
  <si>
    <t xml:space="preserve">LEVE</t>
  </si>
  <si>
    <t xml:space="preserve">01.016.0012-A</t>
  </si>
  <si>
    <t xml:space="preserve">01.016.0020-0</t>
  </si>
  <si>
    <t xml:space="preserve">DETERMINACAO DE NORTE VERDADEIRO(N.V.)POR OBSERVACAO DIRETA</t>
  </si>
  <si>
    <t xml:space="preserve">DE ALTURA DE SOL,PELO PROCESSO DAS DISTANCIAS ZENITAIS ABSOL</t>
  </si>
  <si>
    <t xml:space="preserve">UTAS</t>
  </si>
  <si>
    <t xml:space="preserve">01.016.0020-A</t>
  </si>
  <si>
    <t xml:space="preserve">01.016.0021-0</t>
  </si>
  <si>
    <t xml:space="preserve">IMPLANTACAO DE MARCO DE R.N.,EM CONCRETO COM TARUGO METALICO</t>
  </si>
  <si>
    <t xml:space="preserve">,E DETERMINACAO DE SUA COTA POR TRANSPORTE DE COTA,DE R.N.JA</t>
  </si>
  <si>
    <t xml:space="preserve">ESTABELECIDO.O CUSTO INCLUI ESTE TRANSPORTE ATE A DISTANCIA</t>
  </si>
  <si>
    <t xml:space="preserve">DE 150,00M.ALEM DESTE CUSTO,PAGAR O NIVELAMENTO PELOS CODIG</t>
  </si>
  <si>
    <t xml:space="preserve">OS 01.016.0050 A 01.016.0052</t>
  </si>
  <si>
    <t xml:space="preserve">01.016.0021-A</t>
  </si>
  <si>
    <t xml:space="preserve">01.016.0030-0</t>
  </si>
  <si>
    <t xml:space="preserve">LANCAMENTO DE LINHA POLIGONAL BASICA,COM PRECISAO DE FECHAME</t>
  </si>
  <si>
    <t xml:space="preserve">NTO RELATIVA A 1¶ ORDEM,USANDO DISTANCIOMETRO ELETRONICO EM</t>
  </si>
  <si>
    <t xml:space="preserve">TERRENO DE OROGRAFIA ACIDENTADA E VEGETACAO DENSA,PARA POLIG</t>
  </si>
  <si>
    <t xml:space="preserve">ONAIS DE 2¶ ORDEM TOMAR 85% DO CUSTO</t>
  </si>
  <si>
    <t xml:space="preserve">01.016.0030-A</t>
  </si>
  <si>
    <t xml:space="preserve">01.016.0031-0</t>
  </si>
  <si>
    <t xml:space="preserve">TERRENO DE OROGRAFIA ACIDENTADA E VEGETACAO RALA,PARA POLIGO</t>
  </si>
  <si>
    <t xml:space="preserve">NAIS DE 2¶ ORDEM TOMAR 85% DO CUSTO</t>
  </si>
  <si>
    <t xml:space="preserve">01.016.0031-A</t>
  </si>
  <si>
    <t xml:space="preserve">01.016.0032-0</t>
  </si>
  <si>
    <t xml:space="preserve">TERRENO DE OROGRAFIA NAO ACIDENTADA E VEGETACAO DENSA,PARA</t>
  </si>
  <si>
    <t xml:space="preserve">POLIGONAIS DE 2¶ ORDEM TOMAR 85% DO CUSTO</t>
  </si>
  <si>
    <t xml:space="preserve">01.016.0032-A</t>
  </si>
  <si>
    <t xml:space="preserve">01.016.0033-0</t>
  </si>
  <si>
    <t xml:space="preserve">TERRENO DE OROGRAFIA NAO ACIDENTADA E VEGETACAO RALA,PARA</t>
  </si>
  <si>
    <t xml:space="preserve">01.016.0033-A</t>
  </si>
  <si>
    <t xml:space="preserve">01.016.0034-0</t>
  </si>
  <si>
    <t xml:space="preserve">LANCAMENTO DE LINHA POLIGONAL,COM PRECISAO DE FECHAMENTO REL</t>
  </si>
  <si>
    <t xml:space="preserve">ATIVO A 3¶ ORDEM,EM TERRENO DE OROGRAFIA ACIDENTADA E VEGETA</t>
  </si>
  <si>
    <t xml:space="preserve">CAO DENSA</t>
  </si>
  <si>
    <t xml:space="preserve">01.016.0034-A</t>
  </si>
  <si>
    <t xml:space="preserve">01.016.0035-0</t>
  </si>
  <si>
    <t xml:space="preserve">CAO RALA</t>
  </si>
  <si>
    <t xml:space="preserve">01.016.0035-A</t>
  </si>
  <si>
    <t xml:space="preserve">01.016.0036-0</t>
  </si>
  <si>
    <t xml:space="preserve">ATIVO A 3¶ ORDEM,EM TERRENO DE OROGRAFIA NAO ACIDENTADA E VE</t>
  </si>
  <si>
    <t xml:space="preserve">GETACAO DENSA</t>
  </si>
  <si>
    <t xml:space="preserve">01.016.0036-A</t>
  </si>
  <si>
    <t xml:space="preserve">01.016.0037-0</t>
  </si>
  <si>
    <t xml:space="preserve">GETACAO RALA</t>
  </si>
  <si>
    <t xml:space="preserve">01.016.0037-A</t>
  </si>
  <si>
    <t xml:space="preserve">01.016.0050-0</t>
  </si>
  <si>
    <t xml:space="preserve">NIVELAMENTO E CONTRANIVELAMENTO DE LINHA TOPOGRAFICA,EM TERR</t>
  </si>
  <si>
    <t xml:space="preserve">ENO DE OROGRAFIA ACIDENTADA.O CUSTO INCLUI O DESENHO EM ESCA</t>
  </si>
  <si>
    <t xml:space="preserve">LA 1:2000(H) OU 1:1000(H) E 1:200(V) OU 1:100(V)</t>
  </si>
  <si>
    <t xml:space="preserve">01.016.0050-A</t>
  </si>
  <si>
    <t xml:space="preserve">01.016.0051-0</t>
  </si>
  <si>
    <t xml:space="preserve">ENO DE OROGRAFIA ONDULADA.O CUSTO INCLUI O DESENHO EM ESCALA</t>
  </si>
  <si>
    <t xml:space="preserve">1:2000(H) OU 1:1000(H) E 1:200(V) OU 1:100(V)</t>
  </si>
  <si>
    <t xml:space="preserve">01.016.0051-A</t>
  </si>
  <si>
    <t xml:space="preserve">01.016.0052-0</t>
  </si>
  <si>
    <t xml:space="preserve">ENO DE OROGRAFIA NAO ACIDENTADA OU EM ESTRADA IMPLANTADA.O C</t>
  </si>
  <si>
    <t xml:space="preserve">USTO INCLUI O DESENHO EM ESCALA 1:2000(H) OU 1:1000(H) E 1:2</t>
  </si>
  <si>
    <t xml:space="preserve">00(V) OU 1:100(V)</t>
  </si>
  <si>
    <t xml:space="preserve">01.016.0052-A</t>
  </si>
  <si>
    <t xml:space="preserve">01.016.0060-0</t>
  </si>
  <si>
    <t xml:space="preserve">LEVANTAMENTO DE SECAO TRANSVERSAL EM TERRENO DE OROGRAFIA AC</t>
  </si>
  <si>
    <t xml:space="preserve">IDENTADA E VEGETACAO DENSA.O EQUIPAMENTO CONSIDERADO E O TEO</t>
  </si>
  <si>
    <t xml:space="preserve">DOLITO,USANDO-SE A ESTADIMETRIA.MEDIDO POR METRO LINEAR DE S</t>
  </si>
  <si>
    <t xml:space="preserve">ECAO.O CUSTO INCLUI DESENHO NA ESCALA 1:200</t>
  </si>
  <si>
    <t xml:space="preserve">01.016.0060-A</t>
  </si>
  <si>
    <t xml:space="preserve">01.016.0061-0</t>
  </si>
  <si>
    <t xml:space="preserve">IDENTADA E VEGETACAO RALA.O EQUIPAMENTO CONSIDERADO E O TEOD</t>
  </si>
  <si>
    <t xml:space="preserve">OLITO,USANDO-SE A ESTADIMETRIA.MEDIDO POR METRO LINEAR DE SE</t>
  </si>
  <si>
    <t xml:space="preserve">CAO.O CUSTO INCLUI DESENHO NA ESCALA 1:200</t>
  </si>
  <si>
    <t xml:space="preserve">01.016.0061-A</t>
  </si>
  <si>
    <t xml:space="preserve">01.016.0062-0</t>
  </si>
  <si>
    <t xml:space="preserve">LEVANTAMENTO DE SECAO TRANSVERSAL EM TERRENO DE OROGRAFIA NA</t>
  </si>
  <si>
    <t xml:space="preserve">O ACIDENTADA E VEGETACAO DENSA.O EQUIPAMENTO CONSIDERADO E O</t>
  </si>
  <si>
    <t xml:space="preserve">NIVEL.O CUSTO INCLUI DESENHO DE SECAO NA ESCALA 1:200.MEDID</t>
  </si>
  <si>
    <t xml:space="preserve">O POR METRO LINEAR DE SECAO</t>
  </si>
  <si>
    <t xml:space="preserve">01.016.0062-A</t>
  </si>
  <si>
    <t xml:space="preserve">01.016.0063-0</t>
  </si>
  <si>
    <t xml:space="preserve">O ACIDENTADA E VEGETACAO RALA.O EQUIPAMENTO CONSIDERADO E O</t>
  </si>
  <si>
    <t xml:space="preserve">NIVEL.O CUSTO INCLUI DESENHO DE SECAO NA ESCALA 1:200.MEDIDO</t>
  </si>
  <si>
    <t xml:space="preserve">POR METRO LINEAR DE SECAO</t>
  </si>
  <si>
    <t xml:space="preserve">01.016.0063-A</t>
  </si>
  <si>
    <t xml:space="preserve">01.016.0064-0</t>
  </si>
  <si>
    <t xml:space="preserve">LEVANTAMENTO TOPOGRAFICO PLANIALTIMETRICO E CADASTRAL,EM ARE</t>
  </si>
  <si>
    <t xml:space="preserve">AS DE FAVELAS,EM TERRENOS DE OROGRAFIA NAO ACIDENTADA.ESTAO</t>
  </si>
  <si>
    <t xml:space="preserve">INCLUIDOS NOS SERVICOS O LEVANTAMENTO DE SOLEIRAS E TESTADAS</t>
  </si>
  <si>
    <t xml:space="preserve">DAS EDIFICACOES</t>
  </si>
  <si>
    <t xml:space="preserve">01.016.0064-A</t>
  </si>
  <si>
    <t xml:space="preserve">01.016.0067-0</t>
  </si>
  <si>
    <t xml:space="preserve">LEVANTAMENTO TOPOGRAFICO PLANIALTIMETRICO E CADASTRAL EXECUT</t>
  </si>
  <si>
    <t xml:space="preserve">ADO EM AREAS DE FAVELAS,EM TERRENOS DE OROGRAFIA ACIDENTADA.</t>
  </si>
  <si>
    <t xml:space="preserve">ESTAO INCLUIDOS NOS SERVICOS O LEVANTAMENTO DE SOLEIRAS E TE</t>
  </si>
  <si>
    <t xml:space="preserve">STADAS DAS EDIFICACOES</t>
  </si>
  <si>
    <t xml:space="preserve">01.016.0067-A</t>
  </si>
  <si>
    <t xml:space="preserve">01.016.0070-0</t>
  </si>
  <si>
    <t xml:space="preserve">MOBILIZACAO E DESMOBILIZACAO DE EQUIPE E EQUIPAMENTO DE TOPO</t>
  </si>
  <si>
    <t xml:space="preserve">GRAFIA COM DESLOCAMENTO SUPERIOR A 20KM,MEDIDO POR KM EXCEDE</t>
  </si>
  <si>
    <t xml:space="preserve">NTE,A PARTIR DA CIDADE DO RIO DE JANEIRO (KM 0 DA AV.BRASIL)</t>
  </si>
  <si>
    <t xml:space="preserve">01.016.0070-A</t>
  </si>
  <si>
    <t xml:space="preserve">01.016.0080-0</t>
  </si>
  <si>
    <t xml:space="preserve">LEVANTAMENTO PLANIALTIMETRICO CADASTRAL DE AREA URBANA OU SU</t>
  </si>
  <si>
    <t xml:space="preserve">BURBANA,DESTINADA A REGULARIZACAO FUNDIARIA,PROJETOS VIARIOS</t>
  </si>
  <si>
    <t xml:space="preserve">E DE INFRAESTRUTURA,URBANIZACAO E ASSEMELHADOS,UTILIZANDO PO</t>
  </si>
  <si>
    <t xml:space="preserve">LIGONAL III PAC,DESENHO NA ESCALA DE 1:250 A 1:100 EM AREAS</t>
  </si>
  <si>
    <t xml:space="preserve">MEDIANAMENTE OCUPADAS(ATE 50% DAS QUADRAS)ATE 3000M2</t>
  </si>
  <si>
    <t xml:space="preserve">01.016.0080-A</t>
  </si>
  <si>
    <t xml:space="preserve">01.016.0081-0</t>
  </si>
  <si>
    <t xml:space="preserve">MEDIANAMENTE OCUPADAS(ATE 50% DAS QUADRAS)EM AREAS DE 3001 A</t>
  </si>
  <si>
    <t xml:space="preserve">TE 10000M2</t>
  </si>
  <si>
    <t xml:space="preserve">01.016.0081-A</t>
  </si>
  <si>
    <t xml:space="preserve">01.016.0082-0</t>
  </si>
  <si>
    <t xml:space="preserve">E DE INFRAESTRUTURA,URBANIZAZAO E ASSEMELHADOS,UTILIZANDO PO</t>
  </si>
  <si>
    <t xml:space="preserve">MEDIANAMENTE OCUPADAS(ATE 50% DAS QUADRAS),EM AREAS ACIMA DE</t>
  </si>
  <si>
    <t xml:space="preserve">10000M2</t>
  </si>
  <si>
    <t xml:space="preserve">01.016.0082-A</t>
  </si>
  <si>
    <t xml:space="preserve">01.016.0083-0</t>
  </si>
  <si>
    <t xml:space="preserve">LIGONAL III PAC,DESENHO NA ESCALA DE 1:250 A 1:100,EM AREAS</t>
  </si>
  <si>
    <t xml:space="preserve">DENSAMENTE OCUPADAS(ACIMA DE 50% DE QUADRAS)ATE 2000M2</t>
  </si>
  <si>
    <t xml:space="preserve">01.016.0083-A</t>
  </si>
  <si>
    <t xml:space="preserve">01.016.0084-0</t>
  </si>
  <si>
    <t xml:space="preserve">DENSAMENTE OCUPADAS(ACIMA DE 50% DE QUADRAS),EM AREAS DE 200</t>
  </si>
  <si>
    <t xml:space="preserve">1 ATE 10000M2</t>
  </si>
  <si>
    <t xml:space="preserve">01.016.0084-A</t>
  </si>
  <si>
    <t xml:space="preserve">01.016.0085-0</t>
  </si>
  <si>
    <t xml:space="preserve">DENSAMENTE OCUPADAS(ACIMA DE 50% DE QUADRAS),EM AREAS ACIMA</t>
  </si>
  <si>
    <t xml:space="preserve">DE 10000M2</t>
  </si>
  <si>
    <t xml:space="preserve">01.016.0085-A</t>
  </si>
  <si>
    <t xml:space="preserve">01.016.0086-0</t>
  </si>
  <si>
    <t xml:space="preserve">LEVANTAMENTO PLANIALTIMETRICO CADASTRAL DE AREA RURAL,DESTIN</t>
  </si>
  <si>
    <t xml:space="preserve">ADO A PROJETOS VIARIOS,DE SANEAMENTO,DUTOS,LINHAS DE TRANSMI</t>
  </si>
  <si>
    <t xml:space="preserve">SSAO,ETC,EXECUTADOS COM POLIGONAL CLASSE II PAC,COMPREENDEND</t>
  </si>
  <si>
    <t xml:space="preserve">O CALCULOS E DESENHOS NA ESCALA DE 1:2000 ATE 1:500 EM AREAS</t>
  </si>
  <si>
    <t xml:space="preserve">ATE 1HA</t>
  </si>
  <si>
    <t xml:space="preserve">01.016.0086-A</t>
  </si>
  <si>
    <t xml:space="preserve">01.016.0087-0</t>
  </si>
  <si>
    <t xml:space="preserve">ACIMA DE 1HA</t>
  </si>
  <si>
    <t xml:space="preserve">01.016.0087-A</t>
  </si>
  <si>
    <t xml:space="preserve">01.016.0090-0</t>
  </si>
  <si>
    <t xml:space="preserve">LEVANTAMENTO TOPOGRAFICO POR BATIMETRIA,SERVICOS DE CAMPO E</t>
  </si>
  <si>
    <t xml:space="preserve">ESCRITORIO,COM SECOES DE LEVANTAMENTO EQUIDISTANTE DE ATE 20</t>
  </si>
  <si>
    <t xml:space="preserve">METROS,INCLUSIVE TRANSPORTE DO PESSOAL,COM AREA DE ATE 10 H</t>
  </si>
  <si>
    <t xml:space="preserve">A (ESCALA 1:500)</t>
  </si>
  <si>
    <t xml:space="preserve">01.016.0090-A</t>
  </si>
  <si>
    <t xml:space="preserve">01.016.0092-0</t>
  </si>
  <si>
    <t xml:space="preserve">LEVANTAMENTO FOTOGRAFICO DE ASPECTO DE AREA URBANA,COM IMPRE</t>
  </si>
  <si>
    <t xml:space="preserve">SSAO COLORIDA</t>
  </si>
  <si>
    <t xml:space="preserve">01.016.0092-A</t>
  </si>
  <si>
    <t xml:space="preserve">01.016.0100-0</t>
  </si>
  <si>
    <t xml:space="preserve">LEVANTAMENTO TOPOGRAFICO,PLANIALTIMETRICO CADASTRAL DE AREAS</t>
  </si>
  <si>
    <t xml:space="preserve">DE LOGRADOUROS PUBLICOS,COMPREENDENDO NIVELAMENTO DO EIXO D</t>
  </si>
  <si>
    <t xml:space="preserve">E LOGRADOUROS,COM COTAS DE TAMPOES DE POCOS DE VISITA,COTAS</t>
  </si>
  <si>
    <t xml:space="preserve">DE SOLEIRAS DE EDIFICACOES E/OU TERRENOS,LEVANTAMENTO DE POS</t>
  </si>
  <si>
    <t xml:space="preserve">TEACAO,ARVORES,ETC</t>
  </si>
  <si>
    <t xml:space="preserve">01.016.0100-A</t>
  </si>
  <si>
    <t xml:space="preserve">01.016.0150-0</t>
  </si>
  <si>
    <t xml:space="preserve">IMPLANTACAO DE POLIGONAL PELO PERIMETRO DE AREA DE ENCOSTA A</t>
  </si>
  <si>
    <t xml:space="preserve">SER LEVANTADA,LOCADA EM RELACAO A MARCOS TOPOGRAFICOS(EXCLU</t>
  </si>
  <si>
    <t xml:space="preserve">INDO ESTES),TERRENO DE VEGETACAO LEVE</t>
  </si>
  <si>
    <t xml:space="preserve">01.016.0150-A</t>
  </si>
  <si>
    <t xml:space="preserve">01.016.0152-0</t>
  </si>
  <si>
    <t xml:space="preserve">INDO ESTES),TERRENO DE VEGETACAO DENSA</t>
  </si>
  <si>
    <t xml:space="preserve">01.016.0152-A</t>
  </si>
  <si>
    <t xml:space="preserve">01.016.0155-0</t>
  </si>
  <si>
    <t xml:space="preserve">MARCOS TOPOGRAFICOS DE CONCRETO COM PINO DE REFERENCIA,EM EN</t>
  </si>
  <si>
    <t xml:space="preserve">COSTA.FORNECIMENTO E COLOCACAO</t>
  </si>
  <si>
    <t xml:space="preserve">01.016.0155-A</t>
  </si>
  <si>
    <t xml:space="preserve">01.016.0160-0</t>
  </si>
  <si>
    <t xml:space="preserve">EXECUCAO DE PERFIS TOPOGRAFICOS,EM ENCOSTAS COM LEVANTAMENTO</t>
  </si>
  <si>
    <t xml:space="preserve">DE DETALHES,TERRENO DE VEGETACAO LEVE,INCLUINDO SERVICOS DE</t>
  </si>
  <si>
    <t xml:space="preserve">CAMPO,DE ESCRITORIO E APRESENTACAO DE DESENHOS</t>
  </si>
  <si>
    <t xml:space="preserve">01.016.0160-A</t>
  </si>
  <si>
    <t xml:space="preserve">01.016.0165-0</t>
  </si>
  <si>
    <t xml:space="preserve">DE DETALHES,TERRENO DE VEGETACAO DENSA,INCLUINDO SERVICOS D</t>
  </si>
  <si>
    <t xml:space="preserve">E CAMPO,DE ESCRITORIO E APRESENTACAO DE DESENHOS</t>
  </si>
  <si>
    <t xml:space="preserve">01.016.0165-A</t>
  </si>
  <si>
    <t xml:space="preserve">01.016.0190-0</t>
  </si>
  <si>
    <t xml:space="preserve">LEVANTAMENTO TOPOGRAFICO PLANIALTIMETRICO, EM AREAS DE RECUP</t>
  </si>
  <si>
    <t xml:space="preserve">ERACAO DE LOGRADOUROS PUBLICOS</t>
  </si>
  <si>
    <t xml:space="preserve">01.016.0190-A</t>
  </si>
  <si>
    <t xml:space="preserve">01.016.0200-0</t>
  </si>
  <si>
    <t xml:space="preserve">LEVANTAMENTO TOPOGRAFICO PLANIALTIMETRICO E CADASTRAL,COM CU</t>
  </si>
  <si>
    <t xml:space="preserve">RVAS DE NIVEL A CADA 1,00M,CONSIDERANDO TERRENO DE OROGRAFIA</t>
  </si>
  <si>
    <t xml:space="preserve">ACIDENTADA,VEGETACAO DENSA E EDIFICACAO LEVE.CUSTO PARA ARE</t>
  </si>
  <si>
    <t xml:space="preserve">A ATE 5000M2 (ESCALA 1:250/500)</t>
  </si>
  <si>
    <t xml:space="preserve">01.016.0200-A</t>
  </si>
  <si>
    <t xml:space="preserve">01.016.0201-0</t>
  </si>
  <si>
    <t xml:space="preserve">ACIDENTADA,VEGETACAO DENSA E EDIFICACAO MEDIA.CUSTO PARA AR</t>
  </si>
  <si>
    <t xml:space="preserve">EA ATE 5000M2 (ESCALA 1:250/500)</t>
  </si>
  <si>
    <t xml:space="preserve">01.016.0201-A</t>
  </si>
  <si>
    <t xml:space="preserve">01.016.0202-0</t>
  </si>
  <si>
    <t xml:space="preserve">ACIDENTADA,VEGETACAO DENSA E EDIFICACAO DENSA.CUSTO PARA AR</t>
  </si>
  <si>
    <t xml:space="preserve">01.016.0202-A</t>
  </si>
  <si>
    <t xml:space="preserve">01.016.0203-0</t>
  </si>
  <si>
    <t xml:space="preserve">ACIDENTADA,VEGETACAO RALA E EDIFICACAO LEVE.CUSTO PARA AREA</t>
  </si>
  <si>
    <t xml:space="preserve">ATE 5000M2 (ESCALA 1:250/500)</t>
  </si>
  <si>
    <t xml:space="preserve">01.016.0203-A</t>
  </si>
  <si>
    <t xml:space="preserve">01.016.0204-0</t>
  </si>
  <si>
    <t xml:space="preserve">ACIDENTADA,VEGETACAO RALA E EDIFICACAO MEDIA.CUSTO PARA ARE</t>
  </si>
  <si>
    <t xml:space="preserve">01.016.0204-A</t>
  </si>
  <si>
    <t xml:space="preserve">01.016.0205-0</t>
  </si>
  <si>
    <t xml:space="preserve">ACIDENTADA,VEGETACAO RALA E EDIFICACAO DENSA.CUSTO PARA ARE</t>
  </si>
  <si>
    <t xml:space="preserve">01.016.0205-A</t>
  </si>
  <si>
    <t xml:space="preserve">01.016.0206-0</t>
  </si>
  <si>
    <t xml:space="preserve">NAO ACIDENTADA,VEGETACAO DENSA E EDIFICACAO LEVE.CUSTO PARA</t>
  </si>
  <si>
    <t xml:space="preserve">AREA ATE 5000M2 (ESCALA 1:250/500)</t>
  </si>
  <si>
    <t xml:space="preserve">01.016.0206-A</t>
  </si>
  <si>
    <t xml:space="preserve">01.016.0207-0</t>
  </si>
  <si>
    <t xml:space="preserve">NAO ACIDENTADA,VEGETACAO DENSA E EDIFICACAO MEDIA.CUSTO PARA</t>
  </si>
  <si>
    <t xml:space="preserve">01.016.0207-A</t>
  </si>
  <si>
    <t xml:space="preserve">01.016.0208-0</t>
  </si>
  <si>
    <t xml:space="preserve">NAO ACIDENTADA,VEGETACAO DENSA E EDIFICACAO DENSA.CUSTO PAR</t>
  </si>
  <si>
    <t xml:space="preserve">A AREA ATE 5000M2 (ESCALA 1:250/500)</t>
  </si>
  <si>
    <t xml:space="preserve">01.016.0208-A</t>
  </si>
  <si>
    <t xml:space="preserve">01.016.0209-0</t>
  </si>
  <si>
    <t xml:space="preserve">NAO ACIDENTADA,VEGETACAO RALA E EDIFICACAO LEVE.CUSTO PARA</t>
  </si>
  <si>
    <t xml:space="preserve">01.016.0209-A</t>
  </si>
  <si>
    <t xml:space="preserve">01.016.0210-0</t>
  </si>
  <si>
    <t xml:space="preserve">NAO ACIDENTADA,VEGETACAO RALA E EDIFICACAO MEDIA.CUSTO PARA</t>
  </si>
  <si>
    <t xml:space="preserve">01.016.0210-A</t>
  </si>
  <si>
    <t xml:space="preserve">01.016.0211-0</t>
  </si>
  <si>
    <t xml:space="preserve">NAO ACIDENTADA,VEGETACAO RALA E EDIFICACAO DENSA.CUSTO PARA</t>
  </si>
  <si>
    <t xml:space="preserve">01.016.0211-A</t>
  </si>
  <si>
    <t xml:space="preserve">01.016.0220-0</t>
  </si>
  <si>
    <t xml:space="preserve">A DE 5000 A 10000M2 (ESCALA 1:200/500)</t>
  </si>
  <si>
    <t xml:space="preserve">01.016.0220-A</t>
  </si>
  <si>
    <t xml:space="preserve">01.016.0221-0</t>
  </si>
  <si>
    <t xml:space="preserve">EA DE 5000 A 10000M2 (ESCALA 1:250/500)</t>
  </si>
  <si>
    <t xml:space="preserve">01.016.0221-A</t>
  </si>
  <si>
    <t xml:space="preserve">01.016.0222-0</t>
  </si>
  <si>
    <t xml:space="preserve">01.016.0222-A</t>
  </si>
  <si>
    <t xml:space="preserve">01.016.0223-0</t>
  </si>
  <si>
    <t xml:space="preserve">DE 5000 A 10000M2 (ESCALA 1:250/500)</t>
  </si>
  <si>
    <t xml:space="preserve">01.016.0223-A</t>
  </si>
  <si>
    <t xml:space="preserve">01.016.0224-0</t>
  </si>
  <si>
    <t xml:space="preserve">A DE 5000 A 10000M2 (ESCALA 1:250/500)</t>
  </si>
  <si>
    <t xml:space="preserve">01.016.0224-A</t>
  </si>
  <si>
    <t xml:space="preserve">01.016.0225-0</t>
  </si>
  <si>
    <t xml:space="preserve">01.016.0225-A</t>
  </si>
  <si>
    <t xml:space="preserve">01.016.0226-0</t>
  </si>
  <si>
    <t xml:space="preserve">AREA DE 5000 A 10000M2 (ESCALA 1:250/500)</t>
  </si>
  <si>
    <t xml:space="preserve">01.016.0226-A</t>
  </si>
  <si>
    <t xml:space="preserve">01.016.0227-0</t>
  </si>
  <si>
    <t xml:space="preserve">NAO ACIDENTADA,VEGETACAO DENSA E EDIFICACAO MEDIA.CUSTO PAR</t>
  </si>
  <si>
    <t xml:space="preserve">A AREA DE 5000 A 10000M2 (ESCALA 1:250/500)</t>
  </si>
  <si>
    <t xml:space="preserve">01.016.0227-A</t>
  </si>
  <si>
    <t xml:space="preserve">01.016.0228-0</t>
  </si>
  <si>
    <t xml:space="preserve">01.016.0228-A</t>
  </si>
  <si>
    <t xml:space="preserve">01.016.0229-0</t>
  </si>
  <si>
    <t xml:space="preserve">01.016.0229-A</t>
  </si>
  <si>
    <t xml:space="preserve">01.016.0230-0</t>
  </si>
  <si>
    <t xml:space="preserve">01.016.0230-A</t>
  </si>
  <si>
    <t xml:space="preserve">01.016.0231-0</t>
  </si>
  <si>
    <t xml:space="preserve">01.016.0231-A</t>
  </si>
  <si>
    <t xml:space="preserve">01.016.0240-0</t>
  </si>
  <si>
    <t xml:space="preserve">A DE 10000 A 20000M2 (ESCALA 1:250/500)</t>
  </si>
  <si>
    <t xml:space="preserve">01.016.0240-A</t>
  </si>
  <si>
    <t xml:space="preserve">01.016.0241-0</t>
  </si>
  <si>
    <t xml:space="preserve">EA DE 10000 A 20000M2 (ESCALA 1:250/500)</t>
  </si>
  <si>
    <t xml:space="preserve">01.016.0241-A</t>
  </si>
  <si>
    <t xml:space="preserve">01.016.0242-0</t>
  </si>
  <si>
    <t xml:space="preserve">01.016.0242-A</t>
  </si>
  <si>
    <t xml:space="preserve">01.016.0243-0</t>
  </si>
  <si>
    <t xml:space="preserve">DE 10000 A 20000M2 (ESCALA 1:250/500)</t>
  </si>
  <si>
    <t xml:space="preserve">01.016.0243-A</t>
  </si>
  <si>
    <t xml:space="preserve">01.016.0244-0</t>
  </si>
  <si>
    <t xml:space="preserve">01.016.0244-A</t>
  </si>
  <si>
    <t xml:space="preserve">01.016.0245-0</t>
  </si>
  <si>
    <t xml:space="preserve">01.016.0245-A</t>
  </si>
  <si>
    <t xml:space="preserve">01.016.0246-0</t>
  </si>
  <si>
    <t xml:space="preserve">AREA DE 10000 ATE 20000M2 (ESCALA 1:250/500)</t>
  </si>
  <si>
    <t xml:space="preserve">01.016.0246-A</t>
  </si>
  <si>
    <t xml:space="preserve">01.016.0247-0</t>
  </si>
  <si>
    <t xml:space="preserve">A AREA DE 10000 A 20000M2 (ESCALA 1:250/500)</t>
  </si>
  <si>
    <t xml:space="preserve">01.016.0247-A</t>
  </si>
  <si>
    <t xml:space="preserve">01.016.0248-0</t>
  </si>
  <si>
    <t xml:space="preserve">01.016.0248-A</t>
  </si>
  <si>
    <t xml:space="preserve">01.016.0249-0</t>
  </si>
  <si>
    <t xml:space="preserve">AREA DE 10000 A 20.000M2 (ESCALA 1:250/500)</t>
  </si>
  <si>
    <t xml:space="preserve">01.016.0249-A</t>
  </si>
  <si>
    <t xml:space="preserve">01.016.0250-0</t>
  </si>
  <si>
    <t xml:space="preserve">AREA DE 10000 A 20000M2 (ESCALA 1:250/500)</t>
  </si>
  <si>
    <t xml:space="preserve">01.016.0250-A</t>
  </si>
  <si>
    <t xml:space="preserve">01.016.0251-0</t>
  </si>
  <si>
    <t xml:space="preserve">01.016.0251-A</t>
  </si>
  <si>
    <t xml:space="preserve">01.017.0001-0</t>
  </si>
  <si>
    <t xml:space="preserve">LOCACAO DE PROJETO DE ESTRADAS,EXECUTADAS DE ACORDO COM A IN</t>
  </si>
  <si>
    <t xml:space="preserve">STRUCAO IT-28/80 DO DER-RJ,INCLUSIVE NIVELAMENTO E SECOES TR</t>
  </si>
  <si>
    <t xml:space="preserve">ANSVERSAIS E DELIMITACAO DAS LINHAS DEMARCADORAS DE FAIXA DE</t>
  </si>
  <si>
    <t xml:space="preserve">DOMINIO,EM TERRENO DE OROGRAFIA ACIDENTADA E VEGETACAO DENS</t>
  </si>
  <si>
    <t xml:space="preserve">A</t>
  </si>
  <si>
    <t xml:space="preserve">01.017.0001-A</t>
  </si>
  <si>
    <t xml:space="preserve">01.017.0002-0</t>
  </si>
  <si>
    <t xml:space="preserve">DOMINIO,EM TERRENO DE OROGRAFIA ACIDENTADA E VEGETACAO LEVE</t>
  </si>
  <si>
    <t xml:space="preserve">01.017.0002-A</t>
  </si>
  <si>
    <t xml:space="preserve">01.017.0003-0</t>
  </si>
  <si>
    <t xml:space="preserve">DOMINIO,EM TERRENO DE OROGRAFIA NAO ACIDENTADA E VEGETACAO</t>
  </si>
  <si>
    <t xml:space="preserve">01.017.0003-A</t>
  </si>
  <si>
    <t xml:space="preserve">01.017.0004-0</t>
  </si>
  <si>
    <t xml:space="preserve">01.017.0004-A</t>
  </si>
  <si>
    <t xml:space="preserve">01.017.0005-0</t>
  </si>
  <si>
    <t xml:space="preserve">RELOCACAO DE PROJETO DE ESTRADA EXISTENTE EXECUTADA DE ACORD</t>
  </si>
  <si>
    <t xml:space="preserve">O COM A INSTRUCAO IT-28/80 DO DER-RJ,INCLUSIVE NIVELAMENTO E</t>
  </si>
  <si>
    <t xml:space="preserve">SECOES TRANSVERSAIS PARA TRAFEGO COM VOLUME MEDIO DIARIO ME</t>
  </si>
  <si>
    <t xml:space="preserve">NOR QUE 500 VEICULOS/DIA</t>
  </si>
  <si>
    <t xml:space="preserve">01.017.0005-A</t>
  </si>
  <si>
    <t xml:space="preserve">01.017.0010-0</t>
  </si>
  <si>
    <t xml:space="preserve">SERVICOS TOPOGRAFICOS PARA RESTAURACAO DE RODOVIAS,DE ACORDO</t>
  </si>
  <si>
    <t xml:space="preserve">COM A INSTRUCAO IT-55/83 DO DER-RJ,COMPREENDENDO RELOCACAO,</t>
  </si>
  <si>
    <t xml:space="preserve">NIVELAMENTO,SECOES TRANSVERSAIS,IMPLANTACAO DE MARCOS,CADAST</t>
  </si>
  <si>
    <t xml:space="preserve">RO DE OBRAS DE ARTE CORRENTE,ELEMENTOS DE DRENAGEM,CONDICOES</t>
  </si>
  <si>
    <t xml:space="preserve">DE SUPERFICIE DA PISTA E INTERSECOES,PARA VOLUME MEDIO DIAR</t>
  </si>
  <si>
    <t xml:space="preserve">IO ATE 1000 VEICULOS/DIA</t>
  </si>
  <si>
    <t xml:space="preserve">01.017.0010-A</t>
  </si>
  <si>
    <t xml:space="preserve">01.018.0001-0</t>
  </si>
  <si>
    <t xml:space="preserve">MARCACAO DE OBRA SEM INSTRUMENTO TOPOGRAFICO,CONSIDERADA A P</t>
  </si>
  <si>
    <t xml:space="preserve">ROJECAO HORIZONTAL DA AREA ENVOLVENTE</t>
  </si>
  <si>
    <t xml:space="preserve">01.018.0001-A</t>
  </si>
  <si>
    <t xml:space="preserve">01.018.0002-0</t>
  </si>
  <si>
    <t xml:space="preserve">LOCACAO DE OBRA COM APARELHO TOPOGRAFICO SOBRE CERCA DE MARC</t>
  </si>
  <si>
    <t xml:space="preserve">ACAO,INCLUSIVE CONSTRUCAO DESTA E SUA PRE-LOCACAO E O FORNEC</t>
  </si>
  <si>
    <t xml:space="preserve">IMENTO DO MATERIAL E TENDO POR MEDICAO O PERIMETRO A CONSTRU</t>
  </si>
  <si>
    <t xml:space="preserve">IR</t>
  </si>
  <si>
    <t xml:space="preserve">01.018.0002-A</t>
  </si>
  <si>
    <t xml:space="preserve">01.019.0010-0</t>
  </si>
  <si>
    <t xml:space="preserve">LEVANTAMENTO CADASTRAL GEOMETRICO DE IMOVEIS COM AREA ATE 15</t>
  </si>
  <si>
    <t xml:space="preserve">00M2</t>
  </si>
  <si>
    <t xml:space="preserve">01.019.0010-A</t>
  </si>
  <si>
    <t xml:space="preserve">01.019.0012-0</t>
  </si>
  <si>
    <t xml:space="preserve">LEVANTAMENTO CADASTRAL GEOMETRICO DE IMOVEIS COM AREA ENTRE</t>
  </si>
  <si>
    <t xml:space="preserve">1501 E 3000M2. ESTE ITEM DEVE SER UTILIZADO COMO COMPLEMENTO</t>
  </si>
  <si>
    <t xml:space="preserve">DO ANTERIOR</t>
  </si>
  <si>
    <t xml:space="preserve">01.019.0012-A</t>
  </si>
  <si>
    <t xml:space="preserve">01.019.0015-0</t>
  </si>
  <si>
    <t xml:space="preserve">LEVANTAMENTO CADASTRAL GEOMETRICO DE IMOVEIS COM AREA ACIMA</t>
  </si>
  <si>
    <t xml:space="preserve">DE 3000M2. ESTE ITEM DEVE SER UTILIZADO COMO COMPLEMENTO DOS</t>
  </si>
  <si>
    <t xml:space="preserve">ANTERIORES</t>
  </si>
  <si>
    <t xml:space="preserve">01.019.0015-A</t>
  </si>
  <si>
    <t xml:space="preserve">01.019.0040-0</t>
  </si>
  <si>
    <t xml:space="preserve">LEVANTAMENTO CADASTRAL DAS PROFUNDIDADES DOS TUBOS E GALERIA</t>
  </si>
  <si>
    <t xml:space="preserve">S QUE CONCORREM EM UM POCO DE VISITA,PROFUNDIDADES ESTAS,MED</t>
  </si>
  <si>
    <t xml:space="preserve">IDAS A REGUA E REFERENCIADAS A COTA DA TAMPA DO POCO-POCO EN</t>
  </si>
  <si>
    <t xml:space="preserve">CONTRADO EM CONDICOES DE LIMPEZA QUE PERMITAM A LEITURA IMED</t>
  </si>
  <si>
    <t xml:space="preserve">IATA</t>
  </si>
  <si>
    <t xml:space="preserve">01.019.0040-A</t>
  </si>
  <si>
    <t xml:space="preserve">01.019.0045-0</t>
  </si>
  <si>
    <t xml:space="preserve">CONTRADO INUNDADO TENDO QUE SER ESGOTADO ANTES QUE SE POSSA</t>
  </si>
  <si>
    <t xml:space="preserve">FAZER A LEITURA</t>
  </si>
  <si>
    <t xml:space="preserve">01.019.0045-A</t>
  </si>
  <si>
    <t xml:space="preserve">01.019.0050-0</t>
  </si>
  <si>
    <t xml:space="preserve">CONTRADO ASSOREADO TENDO QUE SER LIMPO ANTES QUE SE POSSA FA</t>
  </si>
  <si>
    <t xml:space="preserve">ZER A LEITURA</t>
  </si>
  <si>
    <t xml:space="preserve">01.019.0050-A</t>
  </si>
  <si>
    <t xml:space="preserve">01.019.0055-0</t>
  </si>
  <si>
    <t xml:space="preserve">IDAS A REGUA E REFERENCIADAS A COTA DA TAMPA DO POCO-POCO EM</t>
  </si>
  <si>
    <t xml:space="preserve">MEIO A UMA VIA PUBLICA COM TRAFEGO,ENCONTRADO EM CONDICOES</t>
  </si>
  <si>
    <t xml:space="preserve">DE LIMPEZA QUE PERMITAM A LEITURA IMEDIATA</t>
  </si>
  <si>
    <t xml:space="preserve">01.019.0055-A</t>
  </si>
  <si>
    <t xml:space="preserve">01.019.0060-0</t>
  </si>
  <si>
    <t xml:space="preserve">S QUE CONCORREM EM UM POCO DE VISITA,PROFUNDIDADES ESTAS MED</t>
  </si>
  <si>
    <t xml:space="preserve">MEIO A UMA VIA PUBLICA COM TRAFEGO,ENCONTRADO INUNDADO TEND</t>
  </si>
  <si>
    <t xml:space="preserve">O QUE SER ESGOTADO ANTES QUE SE POSSA FAZER A LEITURA</t>
  </si>
  <si>
    <t xml:space="preserve">01.019.0060-A</t>
  </si>
  <si>
    <t xml:space="preserve">01.019.0065-0</t>
  </si>
  <si>
    <t xml:space="preserve">MEIO A UMA VIA PUBLICA COM TRAFEGO,ENCONTRADO ASSOREADO TEN</t>
  </si>
  <si>
    <t xml:space="preserve">DO QUE SER LIMPO ANTES QUE SE POSSA FAZER A LEITURA</t>
  </si>
  <si>
    <t xml:space="preserve">01.019.0065-A</t>
  </si>
  <si>
    <t xml:space="preserve">01.019.0070-0</t>
  </si>
  <si>
    <t xml:space="preserve">MEIO A UMA VIA PUBLICA COM TRAFEGO,COBERTO POR CAMADA ASFAL</t>
  </si>
  <si>
    <t xml:space="preserve">TICA,ENCONTRADO EM CONDICOES DE LIMPEZA QUE PERMITAM A LEITU</t>
  </si>
  <si>
    <t xml:space="preserve">RA IMEDIATA</t>
  </si>
  <si>
    <t xml:space="preserve">01.019.0070-A</t>
  </si>
  <si>
    <t xml:space="preserve">01.019.0075-0</t>
  </si>
  <si>
    <t xml:space="preserve">TICA,ENCONTRADO INUNDADO TENDO QUE SER ESGOTADO ANTES QUE SE</t>
  </si>
  <si>
    <t xml:space="preserve">POSSA FAZER A LEITURA</t>
  </si>
  <si>
    <t xml:space="preserve">01.019.0075-A</t>
  </si>
  <si>
    <t xml:space="preserve">01.019.0080-0</t>
  </si>
  <si>
    <t xml:space="preserve">TICA,ENCONTRADO ASSOREADO TENDO QUE SER LIMPO ANTES QUE SE P</t>
  </si>
  <si>
    <t xml:space="preserve">OSSA FAZER A LEITURA</t>
  </si>
  <si>
    <t xml:space="preserve">01.019.0080-A</t>
  </si>
  <si>
    <t xml:space="preserve">01.050.0010-0</t>
  </si>
  <si>
    <t xml:space="preserve">PROJETO BASICO DE ARQUITETURA PARA PREDIOS HOSPITALARES ATE</t>
  </si>
  <si>
    <t xml:space="preserve">1.000M2,APRESENTADO EM AUTOCAD NOS PADROES DA CONTRATANTE,IN</t>
  </si>
  <si>
    <t xml:space="preserve">CLUSIVE AS LEGALIZACOES PERTINENTES,COORDENACAO E COMPATIBIL</t>
  </si>
  <si>
    <t xml:space="preserve">IZACAO COM OS PROJETOS COMPLEMENTARES</t>
  </si>
  <si>
    <t xml:space="preserve">01.050.0010-A</t>
  </si>
  <si>
    <t xml:space="preserve">01.050.0011-0</t>
  </si>
  <si>
    <t xml:space="preserve">PROJETO BASICO DE ARQUITETURA PARA PREDIOS HOSPITALARES DE 1</t>
  </si>
  <si>
    <t xml:space="preserve">.001 ATE 4.000M2,APRESENTADO EM AUTOCAD NOS PADROES DA CONTR</t>
  </si>
  <si>
    <t xml:space="preserve">ATANTE,INCLUSIVE AS LEGALIZACOES PERTINENTES,COORDENACAO E C</t>
  </si>
  <si>
    <t xml:space="preserve">OMPATIBILIZACAO COM OS PROJETOS COMPLEMENTARES</t>
  </si>
  <si>
    <t xml:space="preserve">01.050.0011-A</t>
  </si>
  <si>
    <t xml:space="preserve">01.050.0012-0</t>
  </si>
  <si>
    <t xml:space="preserve">PROJETO BASICO DE ARQUITETURA PARA PREDIOS HOSPITALARES ACIM</t>
  </si>
  <si>
    <t xml:space="preserve">A DE 4.000M2,APRESENTADO EM AUTOCAD NOS PADROES DA CONTRATAN</t>
  </si>
  <si>
    <t xml:space="preserve">TE,INCLUSIVE AS LEGALIZACOES PERTINENTES,COORDENACAO E COMPA</t>
  </si>
  <si>
    <t xml:space="preserve">TIBILIZACAO COM OS PROJETOS COMPLEMENTARES</t>
  </si>
  <si>
    <t xml:space="preserve">01.050.0012-A</t>
  </si>
  <si>
    <t xml:space="preserve">01.050.0013-0</t>
  </si>
  <si>
    <t xml:space="preserve">PROJETO EXECUTIVO ESTRUTURAL PARA PREDIOS HOSPITALARES ATE 1</t>
  </si>
  <si>
    <t xml:space="preserve">000M2,INCLUSIVE PROJETO BASICO,APRESENTADO EM AUTOCAD NOS PA</t>
  </si>
  <si>
    <t xml:space="preserve">DROES DA CONTRATANTE,CONSTANDO DE PLANTAS DE FORMA,ARMACAO E</t>
  </si>
  <si>
    <t xml:space="preserve">DETALHES,DE ACORDO COM A ABNT</t>
  </si>
  <si>
    <t xml:space="preserve">01.050.0013-A</t>
  </si>
  <si>
    <t xml:space="preserve">01.050.0014-0</t>
  </si>
  <si>
    <t xml:space="preserve">PROJETO EXECUTIVO ESTRUTURAL PARA PREDIOS HOSPITALARES DE 10</t>
  </si>
  <si>
    <t xml:space="preserve">01 ATE 4000M2,INCLUSIVE PROJETO BASICO,APRESENTADO EM AUTOCA</t>
  </si>
  <si>
    <t xml:space="preserve">D NOS PADROES DA CONTRATANTE,CONSTANDO DE PLANTAS DE FORMA,A</t>
  </si>
  <si>
    <t xml:space="preserve">RMACAO E DETALHES,DE ACORDO COM A ABNT</t>
  </si>
  <si>
    <t xml:space="preserve">01.050.0014-A</t>
  </si>
  <si>
    <t xml:space="preserve">01.050.0015-0</t>
  </si>
  <si>
    <t xml:space="preserve">PROJETO EXECUTIVO ESTRUTURAL PARA PREDIOS HOSPITALARES ACIMA</t>
  </si>
  <si>
    <t xml:space="preserve">DE 4000M2,INCLUSIVE PROJETO BASICO,APRESENTADO EM AUTOCAD N</t>
  </si>
  <si>
    <t xml:space="preserve">OS PADROES DA CONTRATANTE,CONSTANDO DE PLANTAS DE FORMA,ARMA</t>
  </si>
  <si>
    <t xml:space="preserve">CAO E DETALHES,DE ACORDO COM A ABNT</t>
  </si>
  <si>
    <t xml:space="preserve">01.050.0015-A</t>
  </si>
  <si>
    <t xml:space="preserve">01.050.0016-0</t>
  </si>
  <si>
    <t xml:space="preserve">PROJETO EXECUTIVO DE ARQUITETURA PARA PREDIOS HOSPITALARES A</t>
  </si>
  <si>
    <t xml:space="preserve">TE 1000M2,INCLUSIVE PROJETO BASICO,APRESENTADO EM AUTOCAD NO</t>
  </si>
  <si>
    <t xml:space="preserve">S PADROES DA CONTRATANTE,INCLUSIVE AS LEGALIZACOES PERTINENT</t>
  </si>
  <si>
    <t xml:space="preserve">ES,COORDENACAO E COMPATIBILIZACAO COM OS PROJETOS COMPLEMENT</t>
  </si>
  <si>
    <t xml:space="preserve">ARES</t>
  </si>
  <si>
    <t xml:space="preserve">01.050.0016-A</t>
  </si>
  <si>
    <t xml:space="preserve">01.050.0017-0</t>
  </si>
  <si>
    <t xml:space="preserve">PROJETO EXECUTIVO DE ARQUITETURA PARA PREDIOS HOSPITALARES D</t>
  </si>
  <si>
    <t xml:space="preserve">E 1001 ATE 4000M2,INCLUSIVE PROJETO BASICO,APRESENTADO EM AU</t>
  </si>
  <si>
    <t xml:space="preserve">TOCAD NOS PADROES DA CONTRATANTE,INCLUSIVE AS LEGALIZACOES</t>
  </si>
  <si>
    <t xml:space="preserve">PERTINENTES,COORDENACAO E COMPATIBILIZACAO COM OS PROJETOS C</t>
  </si>
  <si>
    <t xml:space="preserve">OMPLEMENTARES</t>
  </si>
  <si>
    <t xml:space="preserve">01.050.0017-A</t>
  </si>
  <si>
    <t xml:space="preserve">01.050.0018-0</t>
  </si>
  <si>
    <t xml:space="preserve">CIMA DE 4.000M2,INCLUSIVE PROJETO BASICO,APRESENTADO EM AUTO</t>
  </si>
  <si>
    <t xml:space="preserve">CAD NO PADROES DA CONTRATANTE,INCLUSIVE AS LEGALIZACOES PERT</t>
  </si>
  <si>
    <t xml:space="preserve">INENTES,COORDENACAO E COMPATIBILIZACAO COM OS PROJETOS COMPL</t>
  </si>
  <si>
    <t xml:space="preserve">EMENTARES</t>
  </si>
  <si>
    <t xml:space="preserve">01.050.0018-A</t>
  </si>
  <si>
    <t xml:space="preserve">01.050.0019-0</t>
  </si>
  <si>
    <t xml:space="preserve">PROJETO BASICO DE ARQUITETURA PARA PREDIOS CULTURAIS ATE 500</t>
  </si>
  <si>
    <t xml:space="preserve">M2,APRESENTADO EM AUTOCAD NOS PADROES DA CONTRATANTE,INCLUSI</t>
  </si>
  <si>
    <t xml:space="preserve">VE AS LEGALIZACOES PERTINENTES,COORDENACAO E COMPATIBILIZACA</t>
  </si>
  <si>
    <t xml:space="preserve">O COM OS PROJETOS COMPLEMENTARES</t>
  </si>
  <si>
    <t xml:space="preserve">01.050.0019-A</t>
  </si>
  <si>
    <t xml:space="preserve">01.050.0020-0</t>
  </si>
  <si>
    <t xml:space="preserve">PROJETO BASICO DE ARQUITETURA PARA PREDIOS CULTURAIS DE 501</t>
  </si>
  <si>
    <t xml:space="preserve">ATE 3.000M2,APRESENTADO EM AUTOCAD NOS PADROES DA CONTRATANT</t>
  </si>
  <si>
    <t xml:space="preserve">E,INCLUSIVE AS LEGALIZACOES PERTINENTES,COORDENACAO E COMPAT</t>
  </si>
  <si>
    <t xml:space="preserve">IBILIZACAO COM OS PROJETOS COMPLEMENTARES</t>
  </si>
  <si>
    <t xml:space="preserve">01.050.0020-A</t>
  </si>
  <si>
    <t xml:space="preserve">01.050.0021-0</t>
  </si>
  <si>
    <t xml:space="preserve">PROJETO BASICO DE ARQUITETURA PARA PREDIOS CULTURAIS ACIMA D</t>
  </si>
  <si>
    <t xml:space="preserve">E 3.000M2,APRESENTADO EM AUTOCAD NOS PADROES DA CONTRATANTE,</t>
  </si>
  <si>
    <t xml:space="preserve">INCLUSIVE AS LEGALIZACOES PERTINENTES,COORDENACAO E COMPATIB</t>
  </si>
  <si>
    <t xml:space="preserve">ILIZACAO COM OS PROJETOS COMPLEMENTARES</t>
  </si>
  <si>
    <t xml:space="preserve">01.050.0021-A</t>
  </si>
  <si>
    <t xml:space="preserve">01.050.0022-0</t>
  </si>
  <si>
    <t xml:space="preserve">PROJETO EXECUTIVO DE ARQUITETURA PARA PREDIOS CULTURAIS ATE</t>
  </si>
  <si>
    <t xml:space="preserve">500M2,INCLUSIVE PROJETO BASICO,APRESENTADO EM AUTOCAD NOS PA</t>
  </si>
  <si>
    <t xml:space="preserve">DROES DA CONTRATANTE,INCLUSIVE AS LEGALIZACOES PERTINENTES,C</t>
  </si>
  <si>
    <t xml:space="preserve">OORDENACAO E COMPATIBILIZACAO COM OS PROJETOS COMPLEMENTARES</t>
  </si>
  <si>
    <t xml:space="preserve">01.050.0022-A</t>
  </si>
  <si>
    <t xml:space="preserve">01.050.0023-0</t>
  </si>
  <si>
    <t xml:space="preserve">PROJETO EXECUTIVO DE ARQUITETURA PARA PREDIOS CULTURAIS DE 5</t>
  </si>
  <si>
    <t xml:space="preserve">01 ATE 3.000M2,INCLUSIVE PROJETO BASICO,APRESENTADO EM AUTOC</t>
  </si>
  <si>
    <t xml:space="preserve">AD NOS PADROES DA CONTRATANTE,INCLUSIVE AS LEGALIZACOES PERT</t>
  </si>
  <si>
    <t xml:space="preserve">01.050.0023-A</t>
  </si>
  <si>
    <t xml:space="preserve">01.050.0024-0</t>
  </si>
  <si>
    <t xml:space="preserve">PROJETO EXECUTIVO DE ARQUITETURA PARA PREDIOS CULTURAIS ACIM</t>
  </si>
  <si>
    <t xml:space="preserve">A DE 3.000M2,INCLUSIVE PROJETO BASICO,APRESENTADO EM AUTOCAD</t>
  </si>
  <si>
    <t xml:space="preserve">NOS PADROES DA CONTRATANTE,INCLUSIVE AS LEGALIZACOES PERTIN</t>
  </si>
  <si>
    <t xml:space="preserve">ENTES,COORDENACAO E COMPATIBILIZACAO COM OS PROJETOS COMPLEM</t>
  </si>
  <si>
    <t xml:space="preserve">ENTARES</t>
  </si>
  <si>
    <t xml:space="preserve">01.050.0024-A</t>
  </si>
  <si>
    <t xml:space="preserve">01.050.0025-0</t>
  </si>
  <si>
    <t xml:space="preserve">PROJETO EXECUTIVO ESTRUTURAL PARA PREDIOS CULTURAIS ATE 500M</t>
  </si>
  <si>
    <t xml:space="preserve">2,INCLUSIVE PROJETO BASICO,APRESENTADO EM AUTOCAD NOS PADROE</t>
  </si>
  <si>
    <t xml:space="preserve">S DA CONTRATANTE,CONSTANDO DE PLANTAS DE FORMA,ARMACAO E DET</t>
  </si>
  <si>
    <t xml:space="preserve">ALHES,DE ACORDO COM A ABNT</t>
  </si>
  <si>
    <t xml:space="preserve">01.050.0025-A</t>
  </si>
  <si>
    <t xml:space="preserve">01.050.0026-0</t>
  </si>
  <si>
    <t xml:space="preserve">PROJETO EXECUTIVO ESTRUTURAL PARA PREDIOS CULTURAIS DE 501 A</t>
  </si>
  <si>
    <t xml:space="preserve">TE 3000M2,INCLUSIVE PROJETO BASICO,APRESENTADO EM AUTOCAD NO</t>
  </si>
  <si>
    <t xml:space="preserve">S PADROES DA CONTRATANTE,CONSTANDO DE PLANTAS DE FORMA,ARMAC</t>
  </si>
  <si>
    <t xml:space="preserve">AO E DETALHES,DE ACORDO COM A ABNT</t>
  </si>
  <si>
    <t xml:space="preserve">01.050.0026-A</t>
  </si>
  <si>
    <t xml:space="preserve">01.050.0027-0</t>
  </si>
  <si>
    <t xml:space="preserve">PROJETO EXECUTIVO ESTRUTURAL PARA PREDIOS CULTURAIS ACIMA DE</t>
  </si>
  <si>
    <t xml:space="preserve">3000M2,INCLUSIVE PROJETO BASICO,APRESENTADO EM AUTOCAD NOS</t>
  </si>
  <si>
    <t xml:space="preserve">PADROES DA CONTRATANTE,CONSTANDO DE PLANTAS DE FORMA,ARMACAO</t>
  </si>
  <si>
    <t xml:space="preserve">E DETALHES,DE ACORDO COM A ABNT</t>
  </si>
  <si>
    <t xml:space="preserve">01.050.0027-A</t>
  </si>
  <si>
    <t xml:space="preserve">01.050.0028-0</t>
  </si>
  <si>
    <t xml:space="preserve">PROJETO BASICO DE ARQUITETURA PARA PREDIOS ESCOLARES E/OU AD</t>
  </si>
  <si>
    <t xml:space="preserve">MINISTRATIVOS ATE 500M2,APRESENTADO EM AUTOCAD NOS PADROES D</t>
  </si>
  <si>
    <t xml:space="preserve">A CONTRATANTE,INCLUSIVE AS LEGALIZACOES PERTINENTES,COORDENA</t>
  </si>
  <si>
    <t xml:space="preserve">CAO E COMPATIBILIZACAO COM OS PROJETOS COMPLEMENTARES</t>
  </si>
  <si>
    <t xml:space="preserve">01.050.0028-A</t>
  </si>
  <si>
    <t xml:space="preserve">01.050.0029-0</t>
  </si>
  <si>
    <t xml:space="preserve">MINISTRATIVOS DE 501 ATE 3.000M2,APRESENTADO EM AUTOCAD NOS</t>
  </si>
  <si>
    <t xml:space="preserve">PADROES DA CONTRATANTE,INCLUSIVE AS LEGALIZACOES PERTINENTES</t>
  </si>
  <si>
    <t xml:space="preserve">,COORDENACAO E COMPATIBILIZACAO COM OS PROJETOS COMPLEMENTAR</t>
  </si>
  <si>
    <t xml:space="preserve">ES</t>
  </si>
  <si>
    <t xml:space="preserve">01.050.0029-A</t>
  </si>
  <si>
    <t xml:space="preserve">01.050.0030-0</t>
  </si>
  <si>
    <t xml:space="preserve">MINISTRATIVOS ACIMA DE 3.000M2,APRESENTADO EM AUTOCAD NOS PA</t>
  </si>
  <si>
    <t xml:space="preserve">01.050.0030-A</t>
  </si>
  <si>
    <t xml:space="preserve">01.050.0031-0</t>
  </si>
  <si>
    <t xml:space="preserve">PROJETO EXECUTIVO DE ARQUITETURA PARA PREDIOS ESCOLARES E/OU</t>
  </si>
  <si>
    <t xml:space="preserve">ADMINISTRATIVOS ATE 500M2,INCLUSIVE PROJETO BASICO,APRESENT</t>
  </si>
  <si>
    <t xml:space="preserve">ADO EM AUTOCAD NOS PADROES DA CONTRATANTE,INCLUSIVE AS LEGAL</t>
  </si>
  <si>
    <t xml:space="preserve">IZACOES PERTINENTES,COORDENACAO E COMPATIBILIZACAO COM OS PR</t>
  </si>
  <si>
    <t xml:space="preserve">OJETOS COMPLEMENTARES</t>
  </si>
  <si>
    <t xml:space="preserve">01.050.0031-A</t>
  </si>
  <si>
    <t xml:space="preserve">01.050.0032-0</t>
  </si>
  <si>
    <t xml:space="preserve">ADMINISTRATIVOS DE 501 ATE 3.000M2,INCLUSIVE PROJETO BASICO</t>
  </si>
  <si>
    <t xml:space="preserve">,APRESENTADO EM AUTOCAD NOS PADROES DA CONTRATANTE,INCLUSIVE</t>
  </si>
  <si>
    <t xml:space="preserve">AS LEGALIZACOES PERTINENTES,COORDENACAO E COMPATIBILIZACAO</t>
  </si>
  <si>
    <t xml:space="preserve">COM OS PROJETOS COMPLEMENTARES</t>
  </si>
  <si>
    <t xml:space="preserve">01.050.0032-A</t>
  </si>
  <si>
    <t xml:space="preserve">01.050.0033-0</t>
  </si>
  <si>
    <t xml:space="preserve">ADMINISTRATIVOS ACIMA DE 3.000M2,INCLUSIVE PROJETO BASICO,A</t>
  </si>
  <si>
    <t xml:space="preserve">PRESENTADO EM AUTOCAD NOS PADROES DA CONTRATANTE,INCLUSIVE A</t>
  </si>
  <si>
    <t xml:space="preserve">S LEGALIZACOES PERTINENTES,COORDENACAO E COMPATIBILIZACAO CO</t>
  </si>
  <si>
    <t xml:space="preserve">M OS PROJETOS COMPLEMENTARES</t>
  </si>
  <si>
    <t xml:space="preserve">01.050.0033-A</t>
  </si>
  <si>
    <t xml:space="preserve">01.050.0034-0</t>
  </si>
  <si>
    <t xml:space="preserve">PROJETO EXECUTIVO ESTRUTURAL PARA PREDIOS ESCOLARES E ADMINI</t>
  </si>
  <si>
    <t xml:space="preserve">STRATIVOS ATE 500M2,INCLUSIVE PROJETO BASICO,APRESENTADO EM</t>
  </si>
  <si>
    <t xml:space="preserve">AUTOCAD NOS PADROES DA CONTRATANTE,CONSTANDO DE PLANTAS DE F</t>
  </si>
  <si>
    <t xml:space="preserve">ORMA,ARMACAO E DETALHES, DE ACORDO COM A ABNT</t>
  </si>
  <si>
    <t xml:space="preserve">01.050.0034-A</t>
  </si>
  <si>
    <t xml:space="preserve">01.050.0035-0</t>
  </si>
  <si>
    <t xml:space="preserve">STRATIVOS DE 501 ATE 3.000M2,INCLUSIVE PROJETO BASICO,APRESE</t>
  </si>
  <si>
    <t xml:space="preserve">NTADO EM AUTOCAD NOS PADROES DA CONTRATANTE,CONSTANDO DE PLA</t>
  </si>
  <si>
    <t xml:space="preserve">NTAS DE FORMA,ARMACAO E DETALHES,DE ACORDO COM A ABNT</t>
  </si>
  <si>
    <t xml:space="preserve">01.050.0035-A</t>
  </si>
  <si>
    <t xml:space="preserve">01.050.0036-0</t>
  </si>
  <si>
    <t xml:space="preserve">STRATIVOS ACIMA DE 3.000M2,INCLUSIVE PROJETO BASICO,APRESENT</t>
  </si>
  <si>
    <t xml:space="preserve">ADO EM AUTOCAD NOS PADROES DA CONTRATANTE,CONSTANDO DE PLANT</t>
  </si>
  <si>
    <t xml:space="preserve">AS DE FORMA,ARMACAO E DETALHES,DE ACORDO COM A ABNT</t>
  </si>
  <si>
    <t xml:space="preserve">01.050.0036-A</t>
  </si>
  <si>
    <t xml:space="preserve">01.050.0037-0</t>
  </si>
  <si>
    <t xml:space="preserve">PROJETO BASICO DE ARQUITETURA PARA LOTEAMENTOS COM 3 UNIDADE</t>
  </si>
  <si>
    <t xml:space="preserve">S UNIFAMILIARES OU BIFAMILIARES PARA AREAS ATE 12.000M2,APRE</t>
  </si>
  <si>
    <t xml:space="preserve">SENTADO EM AUTOCAD NOS PADROES DA CONTRATANTE,INCLUSIVE AS L</t>
  </si>
  <si>
    <t xml:space="preserve">EGALIZACOES PERTINENTES,COORDENACAO E COMPATIBILIZACAO COM O</t>
  </si>
  <si>
    <t xml:space="preserve">S PROJETOS COMPLEMENTARES</t>
  </si>
  <si>
    <t xml:space="preserve">01.050.0037-A</t>
  </si>
  <si>
    <t xml:space="preserve">01.050.0038-0</t>
  </si>
  <si>
    <t xml:space="preserve">S UNIFAMILIARES OU BIFAMILIARES PARA AREAS DE 12.001 ATE 36.</t>
  </si>
  <si>
    <t xml:space="preserve">000M2,APRESENTADO EM AUTOCAD NOS PADROES DA CONTRATANTE,INCL</t>
  </si>
  <si>
    <t xml:space="preserve">USIVE AS LEGALIZACOES PERTINENTES,COORDENACAO E COMPATIBILIZ</t>
  </si>
  <si>
    <t xml:space="preserve">ACAO COM OS PROJETOS COMPLEMENTARES</t>
  </si>
  <si>
    <t xml:space="preserve">01.050.0038-A</t>
  </si>
  <si>
    <t xml:space="preserve">01.050.0039-0</t>
  </si>
  <si>
    <t xml:space="preserve">S UNIFAMILIARES OU BIFAMILIARES PARA AREAS ACIMA DE 36.000M2</t>
  </si>
  <si>
    <t xml:space="preserve">01.050.0039-A</t>
  </si>
  <si>
    <t xml:space="preserve">01.050.0040-0</t>
  </si>
  <si>
    <t xml:space="preserve">PROJETO EXECUTIVO DE ARQUITETURA PARA LOTEAMENTOS COM 3 UNID</t>
  </si>
  <si>
    <t xml:space="preserve">ADES UNIFAMILIARES OU BIFAMILIARES TIPO PARA AREAS ATE 12.00</t>
  </si>
  <si>
    <t xml:space="preserve">0M2,INCLUSIVE PROJETO BASICO,APRESENTADO EM AUTOCAD NOS PADR</t>
  </si>
  <si>
    <t xml:space="preserve">OES DA CONTRATANTE,INCLUSIVE AS LEGALIZACOES PERTINENTES,COO</t>
  </si>
  <si>
    <t xml:space="preserve">RDENACAO E COMPATIBILIZACAO COM OS PROJETOS COMPLEMENTARES</t>
  </si>
  <si>
    <t xml:space="preserve">01.050.0040-A</t>
  </si>
  <si>
    <t xml:space="preserve">01.050.0041-0</t>
  </si>
  <si>
    <t xml:space="preserve">ADES UNIFAMILIARES OU BIFAMILIARES TIPO PARA AREAS DE 12.001</t>
  </si>
  <si>
    <t xml:space="preserve">ATE 36.000M2,INCLUSIVE PROJETO BASICO,APRESENTADO EM AUTOCA</t>
  </si>
  <si>
    <t xml:space="preserve">D NOS PADROES DA CONTRATANTE,INCLUSIVE AS LEGALIZACOES PERTI</t>
  </si>
  <si>
    <t xml:space="preserve">NENTES,COORDENACAO E COMPATIBILIZACAO COM OS PROJETOS COMPLE</t>
  </si>
  <si>
    <t xml:space="preserve">MENTARES</t>
  </si>
  <si>
    <t xml:space="preserve">01.050.0041-A</t>
  </si>
  <si>
    <t xml:space="preserve">01.050.0042-0</t>
  </si>
  <si>
    <t xml:space="preserve">ADES UNIFAMILIARES OU BIFAMILIARES TIPO PARA AREAS ACIMA DE</t>
  </si>
  <si>
    <t xml:space="preserve">36.000M2,INCLUSIVE PROJETO BASICO,APRESENTADO EM AUTOCAD NOS</t>
  </si>
  <si>
    <t xml:space="preserve">PADROES DA CONTRATANTE,INCLUSIVE AS LEGALIZACOES PERTINENTE</t>
  </si>
  <si>
    <t xml:space="preserve">S,COORDENACAO E COMPATIBILIZACAO COM OS PROJETOS COMPLEMENTA</t>
  </si>
  <si>
    <t xml:space="preserve">RES</t>
  </si>
  <si>
    <t xml:space="preserve">01.050.0042-A</t>
  </si>
  <si>
    <t xml:space="preserve">01.050.0043-0</t>
  </si>
  <si>
    <t xml:space="preserve">PROJETO BASICO DE ARQUITETURA PARA HABITACAO/EDIFICIOS ATE 6</t>
  </si>
  <si>
    <t xml:space="preserve">.000M2,APRESENTADO EM AUTOCAD NOS PADROES DA CONTRATANTE,INC</t>
  </si>
  <si>
    <t xml:space="preserve">LUSIVE AS LEGALIZACOES PERTINENTES,COORDENACAO E COMPATIBILI</t>
  </si>
  <si>
    <t xml:space="preserve">ZACAO COM OS PROJETOS COMPLEMENTARES</t>
  </si>
  <si>
    <t xml:space="preserve">01.050.0043-A</t>
  </si>
  <si>
    <t xml:space="preserve">01.050.0044-0</t>
  </si>
  <si>
    <t xml:space="preserve">PROJETO BASICO DE ARQUITETURA PARA HABITACAO/EDIFICIOS DE 6.</t>
  </si>
  <si>
    <t xml:space="preserve">001 ATE 12.000M2,APRESENTADO EM AUTOCAD NOS PADROES DA CONTR</t>
  </si>
  <si>
    <t xml:space="preserve">COMPATIBILIZACAO COM OS PROJETOS COMPLEMENTARES</t>
  </si>
  <si>
    <t xml:space="preserve">01.050.0044-A</t>
  </si>
  <si>
    <t xml:space="preserve">01.050.0045-0</t>
  </si>
  <si>
    <t xml:space="preserve">PROJETO BASICO DE ARQUITETURA PARA HABITACAO/EDIFICIOS ACIMA</t>
  </si>
  <si>
    <t xml:space="preserve">DE 12.000M2,APRESENTADO EM AUTOCAD NOS PADROES DA CONTRATAN</t>
  </si>
  <si>
    <t xml:space="preserve">01.050.0045-A</t>
  </si>
  <si>
    <t xml:space="preserve">01.050.0046-0</t>
  </si>
  <si>
    <t xml:space="preserve">PROJETO EXECUTIVO DE ARQUITETURA PARA HABITACAO/EDIFICIOS AT</t>
  </si>
  <si>
    <t xml:space="preserve">E 6.000M2,INCLUSIVE PROJETO BASICO,APRESENTADO EM AUTOCAD NO</t>
  </si>
  <si>
    <t xml:space="preserve">01.050.0046-A</t>
  </si>
  <si>
    <t xml:space="preserve">01.050.0047-0</t>
  </si>
  <si>
    <t xml:space="preserve">PROJETO EXECUTIVO DE ARQUITETURA PARA HABITACAO/EDIFICIOS DE</t>
  </si>
  <si>
    <t xml:space="preserve">6.001 ATE 12.000M2,INCLUSIVE PROJETO BASICO,APRESENTADO EM</t>
  </si>
  <si>
    <t xml:space="preserve">AUTOCAD NOS PADROES DA CONTRATANTE,INCLUSIVE AS LEGALIZACOES</t>
  </si>
  <si>
    <t xml:space="preserve">01.050.0047-A</t>
  </si>
  <si>
    <t xml:space="preserve">01.050.0048-0</t>
  </si>
  <si>
    <t xml:space="preserve">PROJETO EXECUTIVO DE ARQUITETURA PARA HABITACAO/EDIFICIOS AC</t>
  </si>
  <si>
    <t xml:space="preserve">IMA DE 12.000M2,INCLUSIVE PROJETO BASICO,APRESENTADO EM AUTO</t>
  </si>
  <si>
    <t xml:space="preserve">CAD NOS PADROES DA CONTRATANTE,INCLUSIVE AS LEGALIZACOES PER</t>
  </si>
  <si>
    <t xml:space="preserve">TINENTES,COORDENACAO E COMPATIBLIZACAO COM OS PROJETOS COMPL</t>
  </si>
  <si>
    <t xml:space="preserve">01.050.0048-A</t>
  </si>
  <si>
    <t xml:space="preserve">01.050.0049-0</t>
  </si>
  <si>
    <t xml:space="preserve">PROJETO EXECUTIVO DE INSTALACAO DE INCENDIO E SPDA PARA PRED</t>
  </si>
  <si>
    <t xml:space="preserve">IOS ESCOLARES E/OU ADMINISTRATIVOS ATE 500M2,INCLUSIVE PROJE</t>
  </si>
  <si>
    <t xml:space="preserve">TO BASICO,APRESENTADO EM AUTOCAD,INCLUSIVE AS LEGALIZACOES P</t>
  </si>
  <si>
    <t xml:space="preserve">ERTINENTES</t>
  </si>
  <si>
    <t xml:space="preserve">01.050.0049-A</t>
  </si>
  <si>
    <t xml:space="preserve">01.050.0050-0</t>
  </si>
  <si>
    <t xml:space="preserve">IOS ESCOLARES E/OU ADMINISTRATIVOS DE 501 ATE 3.000M2,INCLUS</t>
  </si>
  <si>
    <t xml:space="preserve">IVE PROJETO BASICO,APRESENTADO EM AUTOCAD,INCLUSIVE AS LEGAL</t>
  </si>
  <si>
    <t xml:space="preserve">IZACOES PERTINENTES</t>
  </si>
  <si>
    <t xml:space="preserve">01.050.0050-A</t>
  </si>
  <si>
    <t xml:space="preserve">01.050.0051-0</t>
  </si>
  <si>
    <t xml:space="preserve">IOS ESCOLARES E/OU ADMINISTRATIVOS ACIMA DE 3.000M2,INCLUSIV</t>
  </si>
  <si>
    <t xml:space="preserve">E PROJETO BASICO,APRESENTADO EM AUTOCAD,INCLUSIVE AS LEGALIL</t>
  </si>
  <si>
    <t xml:space="preserve">01.050.0051-A</t>
  </si>
  <si>
    <t xml:space="preserve">01.050.0052-0</t>
  </si>
  <si>
    <t xml:space="preserve">IOS CULTURAIS ATE 500M2,INCLUSIVE PROJETO BASICO,APRESENTADO</t>
  </si>
  <si>
    <t xml:space="preserve">EM AUTOCAD,INCLUSIVE AS LEGALIZACOES PERTINENTES</t>
  </si>
  <si>
    <t xml:space="preserve">01.050.0052-A</t>
  </si>
  <si>
    <t xml:space="preserve">01.050.0053-0</t>
  </si>
  <si>
    <t xml:space="preserve">IOS CULTURAIS ACIMA DE 500M2,INCLUSIVE PROJETO BASICO,APRESE</t>
  </si>
  <si>
    <t xml:space="preserve">NTADO EM AUTOCAD,INCLUSIVE AS LEGALIZACOES PERTINENTES</t>
  </si>
  <si>
    <t xml:space="preserve">01.050.0053-A</t>
  </si>
  <si>
    <t xml:space="preserve">01.050.0054-0</t>
  </si>
  <si>
    <t xml:space="preserve">IOS HOSPITALARES,INCLUSIVE PROJETO BASICO,APRESENTADO EM AUT</t>
  </si>
  <si>
    <t xml:space="preserve">OCAD,INCLUSIVE AS LEGALIZACOES ERTINENTES</t>
  </si>
  <si>
    <t xml:space="preserve">01.050.0054-A</t>
  </si>
  <si>
    <t xml:space="preserve">01.050.0055-0</t>
  </si>
  <si>
    <t xml:space="preserve">PROJETO EXECUTIVO DE INSTALACAO DE INCENDIO E SPDA PARA HABI</t>
  </si>
  <si>
    <t xml:space="preserve">TACOES/EDIFICIOS ATE 500M2,INCLUSIVE PROJETO BASICO,APRESENT</t>
  </si>
  <si>
    <t xml:space="preserve">ADO EM AUTOCAD,INCLUSIVE AS LEGALIZACOES PERTINENTES</t>
  </si>
  <si>
    <t xml:space="preserve">01.050.0055-A</t>
  </si>
  <si>
    <t xml:space="preserve">01.050.0056-0</t>
  </si>
  <si>
    <t xml:space="preserve">TACOES/EDIFICIOS DE 501 ATE 3.000M2,INCLUSIVE PROJETO BASICO</t>
  </si>
  <si>
    <t xml:space="preserve">,APRESENTADO EM AUTOCAD,INCLUSIVE AS LEGALIZACOES PERTINENTE</t>
  </si>
  <si>
    <t xml:space="preserve">01.050.0056-A</t>
  </si>
  <si>
    <t xml:space="preserve">01.050.0057-0</t>
  </si>
  <si>
    <t xml:space="preserve">TACOES/EDIFICIOS ACIMA DE 3000M2,INCLUSIVE PROJETO BASICO,AP</t>
  </si>
  <si>
    <t xml:space="preserve">RESENTADO EM AUTOCAD,INCLUSIVE AS LEGALIZACOES PERTINENTES</t>
  </si>
  <si>
    <t xml:space="preserve">01.050.0057-A</t>
  </si>
  <si>
    <t xml:space="preserve">01.050.0058-0</t>
  </si>
  <si>
    <t xml:space="preserve">TACAO/LOTEAMENTO ATE 36.000M2,INCLUSIVE PROJETO BASICO,APRES</t>
  </si>
  <si>
    <t xml:space="preserve">ENTADO EM AUTOCAD,INCLUSIVE AS LEGALIZACOES PERTINENTES</t>
  </si>
  <si>
    <t xml:space="preserve">01.050.0058-A</t>
  </si>
  <si>
    <t xml:space="preserve">01.050.0059-0</t>
  </si>
  <si>
    <t xml:space="preserve">TACAO/LOTEAMENTO ACIMA DE 36.000M2,INCLUSIVE PROJETO BASICO,</t>
  </si>
  <si>
    <t xml:space="preserve">APRESENTADO EM AUTOCAD,INCLUSIVE AS LEGALIZACOES PERTINENTES</t>
  </si>
  <si>
    <t xml:space="preserve">01.050.0059-A</t>
  </si>
  <si>
    <t xml:space="preserve">01.050.0060-0</t>
  </si>
  <si>
    <t xml:space="preserve">PROJETO EXECUTIVO DE INSTALACAO DE GAS PARA PREDIOS ESCOLARE</t>
  </si>
  <si>
    <t xml:space="preserve">S E/OU ADMINISTRATIVOS ATE 500M2,INCLUSIVE PROJETO BASICO,AP</t>
  </si>
  <si>
    <t xml:space="preserve">RESNTADO EM AUTOCAD,INCLUSIVE AS LEGALIZACOES PERTINENTES</t>
  </si>
  <si>
    <t xml:space="preserve">01.050.0060-A</t>
  </si>
  <si>
    <t xml:space="preserve">01.050.0061-0</t>
  </si>
  <si>
    <t xml:space="preserve">S E/OU ADMINISTRATIVOS ACIMA DE 500M2,INCLUSIVE PROJETO BASI</t>
  </si>
  <si>
    <t xml:space="preserve">CO,APRESENTADO EM AUTOCAD,INCLUSIVE AS LEGALIZACOES PERTINEN</t>
  </si>
  <si>
    <t xml:space="preserve">TES</t>
  </si>
  <si>
    <t xml:space="preserve">01.050.0061-A</t>
  </si>
  <si>
    <t xml:space="preserve">01.050.0062-0</t>
  </si>
  <si>
    <t xml:space="preserve">PROJETO EXECUTIVO DE INSTALACAO DE GAS PARA PREDIOS CULTURAI</t>
  </si>
  <si>
    <t xml:space="preserve">S,INCLUSIVE PROJETO BASICO,APRESENTADO EM AUTOCAD,INCLUSIVE</t>
  </si>
  <si>
    <t xml:space="preserve">AS LEGALIZACOES PERTINENTES</t>
  </si>
  <si>
    <t xml:space="preserve">01.050.0062-A</t>
  </si>
  <si>
    <t xml:space="preserve">01.050.0063-0</t>
  </si>
  <si>
    <t xml:space="preserve">PROJETO EXECUTIVO DE INSTALACAO DE GAS PARA PREDIOS HOSPITAL</t>
  </si>
  <si>
    <t xml:space="preserve">ARES ATE 4.000M2,INCLUSIVE PROJETO BASICO,APRESENTADO EM AUT</t>
  </si>
  <si>
    <t xml:space="preserve">OCAD,INCLUSIVE AS LEGALIZACOES PERTINENTES</t>
  </si>
  <si>
    <t xml:space="preserve">01.050.0063-A</t>
  </si>
  <si>
    <t xml:space="preserve">01.050.0064-0</t>
  </si>
  <si>
    <t xml:space="preserve">ARES ACIMA DE 4.000M2,INCLUSIVE PROJETO BASICO,APRESENTADO E</t>
  </si>
  <si>
    <t xml:space="preserve">M AUTOCAD,INCLUSIVE AS LEGALIZACOES PERTINENTES</t>
  </si>
  <si>
    <t xml:space="preserve">01.050.0064-A</t>
  </si>
  <si>
    <t xml:space="preserve">01.050.0065-0</t>
  </si>
  <si>
    <t xml:space="preserve">PROJETO EXECUTIVO DE INSTALACAO DE GAS PARA HABITACOES/EDIFI</t>
  </si>
  <si>
    <t xml:space="preserve">CIOS ATE 500M2,INCLUSIVE PROJETO BASICO,APRESENTADO EM AUTOC</t>
  </si>
  <si>
    <t xml:space="preserve">AD,INCLUSIVE AS LEGALIZACOES PERTINENTES</t>
  </si>
  <si>
    <t xml:space="preserve">01.050.0065-A</t>
  </si>
  <si>
    <t xml:space="preserve">01.050.0066-0</t>
  </si>
  <si>
    <t xml:space="preserve">CIOS ACIMA DE 500M2,INCLUSIVE PROJETO BASICO,APRESENTADO EM</t>
  </si>
  <si>
    <t xml:space="preserve">AUTOCAD,INCLUSEVE AS LEGALIZACOES PERTINENTES</t>
  </si>
  <si>
    <t xml:space="preserve">01.050.0066-A</t>
  </si>
  <si>
    <t xml:space="preserve">01.050.0067-0</t>
  </si>
  <si>
    <t xml:space="preserve">PROJETO EXECUTIVO DE INSTALACAO DE GAS PARA HABITACAO/LOTEAM</t>
  </si>
  <si>
    <t xml:space="preserve">ENTO ATE 12.000M2,INCLUSIVE PROJETO BASICO,APRESENTADO EM AU</t>
  </si>
  <si>
    <t xml:space="preserve">TOCAD,INCLUSIVE AS LEGALIZACOES PERTINENTES</t>
  </si>
  <si>
    <t xml:space="preserve">01.050.0067-A</t>
  </si>
  <si>
    <t xml:space="preserve">01.050.0068-0</t>
  </si>
  <si>
    <t xml:space="preserve">ENTO ACIMA DE 12.000M2,INCLUSIVE PROJETO BASICO,APRESENTADO</t>
  </si>
  <si>
    <t xml:space="preserve">01.050.0068-A</t>
  </si>
  <si>
    <t xml:space="preserve">01.050.0078-0</t>
  </si>
  <si>
    <t xml:space="preserve">PROJETO EXECUTIVO DE INSTALACAO DE TELEMATICA PARA PREDIOS E</t>
  </si>
  <si>
    <t xml:space="preserve">SCOLARES E/OU ADMINISTRATIVOS ATE 500M2,INCLUSIVE PROJETO BA</t>
  </si>
  <si>
    <t xml:space="preserve">SICO,APRESENTADO EM AUTOCAD,INCLUSIVE AS LEGALIZACOES PERTIN</t>
  </si>
  <si>
    <t xml:space="preserve">ENTES</t>
  </si>
  <si>
    <t xml:space="preserve">01.050.0078-A</t>
  </si>
  <si>
    <t xml:space="preserve">01.050.0079-0</t>
  </si>
  <si>
    <t xml:space="preserve">SCOLARES E/OU ADMINISTRATIVOS ACIMA DE 500M2,INCLUSIVE PROJE</t>
  </si>
  <si>
    <t xml:space="preserve">01.050.0079-A</t>
  </si>
  <si>
    <t xml:space="preserve">01.050.0080-0</t>
  </si>
  <si>
    <t xml:space="preserve">PROJETO EXECUTIVO DE INSTALACAO DE TELEMATICA PARA PREDIOS C</t>
  </si>
  <si>
    <t xml:space="preserve">ULTURAIS ATE 500M2,INCLUSIVE PROJETO BASICO,APRESENTADO EM A</t>
  </si>
  <si>
    <t xml:space="preserve">UTOCAD,INCLUSIVE AS LEGALIZACOES PERTINENTES</t>
  </si>
  <si>
    <t xml:space="preserve">01.050.0080-A</t>
  </si>
  <si>
    <t xml:space="preserve">01.050.0081-0</t>
  </si>
  <si>
    <t xml:space="preserve">ULTURAIS ACIMA DE 500M2,INCLUSIVE PROJETO BASICO,APRESENTADO</t>
  </si>
  <si>
    <t xml:space="preserve">01.050.0081-A</t>
  </si>
  <si>
    <t xml:space="preserve">01.050.0082-0</t>
  </si>
  <si>
    <t xml:space="preserve">PROJETO EXECUTIVO DE INSTALACAO DE TELEMATICA PARA PREDIOS H</t>
  </si>
  <si>
    <t xml:space="preserve">OSPITALARES,INCLUSIVE PROJETO BASICO,APRESENTADO EM AUTOCAD,</t>
  </si>
  <si>
    <t xml:space="preserve">INCLUSIVE AS LEGALIZACOES PERTINENTES</t>
  </si>
  <si>
    <t xml:space="preserve">01.050.0082-A</t>
  </si>
  <si>
    <t xml:space="preserve">01.050.0083-0</t>
  </si>
  <si>
    <t xml:space="preserve">PROJETO EXECUTIVO DE INSTALACAO DE TELEMATICA PARA HABITACOE</t>
  </si>
  <si>
    <t xml:space="preserve">S/EDIFICIOS ATE 500M2,INCLUSIVE PROJETO BASICO,APRESENTADO E</t>
  </si>
  <si>
    <t xml:space="preserve">01.050.0083-A</t>
  </si>
  <si>
    <t xml:space="preserve">01.050.0084-0</t>
  </si>
  <si>
    <t xml:space="preserve">S/EDIFICIOS DE 501 ATE 3.000M2,INCLUSIVE PROJETO BASICO,APRE</t>
  </si>
  <si>
    <t xml:space="preserve">SENTADO EM AUTOCAD,INCLUSIVE AS LEGALIZACOES PERTINENTES</t>
  </si>
  <si>
    <t xml:space="preserve">01.050.0084-A</t>
  </si>
  <si>
    <t xml:space="preserve">01.050.0085-0</t>
  </si>
  <si>
    <t xml:space="preserve">PROJETO EXECUTIVO DE INSTALACAO DE TELEMATICA PARA HABITACAO</t>
  </si>
  <si>
    <t xml:space="preserve">/LOTEAMENTO ATE 12.000M2,INCLUSIVE PROJETO BASICO,APRESENTAD</t>
  </si>
  <si>
    <t xml:space="preserve">O EM AUTOCAD,INCLUSIVE AS LEGALIZACOES PERTINENTES</t>
  </si>
  <si>
    <t xml:space="preserve">01.050.0085-A</t>
  </si>
  <si>
    <t xml:space="preserve">01.050.0086-0</t>
  </si>
  <si>
    <t xml:space="preserve">/LOTEAMENTO ACIMA DE 12.000M2,INCLUSIVE PROJETO BASICO,APRES</t>
  </si>
  <si>
    <t xml:space="preserve">01.050.0086-A</t>
  </si>
  <si>
    <t xml:space="preserve">01.050.0087-0</t>
  </si>
  <si>
    <t xml:space="preserve">PROJETO EXECUTIVO DE INSTALACAO DE ESGOTO SANITARIO E AGUAS</t>
  </si>
  <si>
    <t xml:space="preserve">PLUVIAIS PARA PREDIOS ESCOLARES E/OU ADMINISTRATIVOS ATE 500</t>
  </si>
  <si>
    <t xml:space="preserve">M2,INCLUSIVE PROJETO BASICO,APRESENTADO EM AUTOCAD,INCLUSIVE</t>
  </si>
  <si>
    <t xml:space="preserve">01.050.0087-A</t>
  </si>
  <si>
    <t xml:space="preserve">01.050.0088-0</t>
  </si>
  <si>
    <t xml:space="preserve">PLUVIAIS PARA PREDIOS ESCOLARES E/OU ADMINISTRATIVOS DE 501</t>
  </si>
  <si>
    <t xml:space="preserve">ATE 3.000M2,INCLUSIVE PROJETO BASICO,APRESENTADO EM AUTOCAD,</t>
  </si>
  <si>
    <t xml:space="preserve">01.050.0088-A</t>
  </si>
  <si>
    <t xml:space="preserve">01.050.0089-0</t>
  </si>
  <si>
    <t xml:space="preserve">PLUVIAIS PARA PREDIOS ESCOLARES E/OU ADMINISTRATIVOS ACIMA D</t>
  </si>
  <si>
    <t xml:space="preserve">E 3.000M2,INCLUSIVE PROJETO BASICO,APRESENTADO EM AUTOCAD,IN</t>
  </si>
  <si>
    <t xml:space="preserve">CLUSIVE AS LEGALIZACOES PERTINENTES</t>
  </si>
  <si>
    <t xml:space="preserve">01.050.0089-A</t>
  </si>
  <si>
    <t xml:space="preserve">01.050.0090-0</t>
  </si>
  <si>
    <t xml:space="preserve">PLUVIAIS PARA PREDIOS CULTURAIS,INCLUSIVE PROJETO BASICO,APR</t>
  </si>
  <si>
    <t xml:space="preserve">ESENTADO EM AUTOCAD,INCLUSIVE AS LEGALIZACOES PERTINENTES</t>
  </si>
  <si>
    <t xml:space="preserve">01.050.0090-A</t>
  </si>
  <si>
    <t xml:space="preserve">01.050.0091-0</t>
  </si>
  <si>
    <t xml:space="preserve">PLUVIAIS PARA PREDIOS HOSPITALARES ATE 4.000M2,INCLUSIVE PRO</t>
  </si>
  <si>
    <t xml:space="preserve">JETO BASICO,APRESENTADO EM AUTOCAD,INCLUSIVE AS LEGALIZACOES</t>
  </si>
  <si>
    <t xml:space="preserve">PERTINENTES</t>
  </si>
  <si>
    <t xml:space="preserve">01.050.0091-A</t>
  </si>
  <si>
    <t xml:space="preserve">01.050.0092-0</t>
  </si>
  <si>
    <t xml:space="preserve">PLUVIAIS PARA PREDIOS HOSPITALARES ACIMA DE 4.000M2,INCLUSIV</t>
  </si>
  <si>
    <t xml:space="preserve">E PROJETO BASICO,APRESENTADO EM AUTOCAD,INCLUSIVE AS LEGALIZ</t>
  </si>
  <si>
    <t xml:space="preserve">ACOES PERTINENTES</t>
  </si>
  <si>
    <t xml:space="preserve">01.050.0092-A</t>
  </si>
  <si>
    <t xml:space="preserve">01.050.0093-0</t>
  </si>
  <si>
    <t xml:space="preserve">PLUVIAIS PARA URBANIZACAO ATE 15.000M2,INCLUSIVE PROJETO BAS</t>
  </si>
  <si>
    <t xml:space="preserve">ICO,APRESENTADO EM AUTOCAD,INCLUSIVE AS LEGALIZACOES PERTINE</t>
  </si>
  <si>
    <t xml:space="preserve">NTES</t>
  </si>
  <si>
    <t xml:space="preserve">01.050.0093-A</t>
  </si>
  <si>
    <t xml:space="preserve">01.050.0094-0</t>
  </si>
  <si>
    <t xml:space="preserve">PLUVIAIS PARA URBANIZACAO ACIMA DE 15.000M2,INCLUSIVE PROJET</t>
  </si>
  <si>
    <t xml:space="preserve">O BASICO,APRESENTADO EM AUTOCAD,INCLUSIVE AS LEGALIZACOES PE</t>
  </si>
  <si>
    <t xml:space="preserve">RTINENTES</t>
  </si>
  <si>
    <t xml:space="preserve">01.050.0094-A</t>
  </si>
  <si>
    <t xml:space="preserve">01.050.0095-0</t>
  </si>
  <si>
    <t xml:space="preserve">PLUVIAIS PARA HABITACAO/LOTEAMENTO ATE 12.000M2,INCLUSIVE PR</t>
  </si>
  <si>
    <t xml:space="preserve">OJETO BASICO,APRESENTADO EM AUTOCAD,INCLUSIVE AS LEGALIZACOE</t>
  </si>
  <si>
    <t xml:space="preserve">S PERTINENTES</t>
  </si>
  <si>
    <t xml:space="preserve">01.050.0095-A</t>
  </si>
  <si>
    <t xml:space="preserve">01.050.0096-0</t>
  </si>
  <si>
    <t xml:space="preserve">PLUVIAIS PARA HABITACAO/LOTEAMENTO DE 12.001 ATE 36.000M2,IN</t>
  </si>
  <si>
    <t xml:space="preserve">CLUSIVE PROJETO BASICO,APRESENTADO EM AUTOCAD,INCLUSIVE AS L</t>
  </si>
  <si>
    <t xml:space="preserve">EGALIZACOES PERTINENTES</t>
  </si>
  <si>
    <t xml:space="preserve">01.050.0096-A</t>
  </si>
  <si>
    <t xml:space="preserve">01.050.0097-0</t>
  </si>
  <si>
    <t xml:space="preserve">PLUVIAIS PARA HABITACAO/LOTEAMENTO ACIMA DE 36.000M2,INCLUSI</t>
  </si>
  <si>
    <t xml:space="preserve">VE PROJETO BASICO,APRESENTADO EM AUTOCAD,INCLUSIVE AS LEGALI</t>
  </si>
  <si>
    <t xml:space="preserve">ZACOES PERTINENTES</t>
  </si>
  <si>
    <t xml:space="preserve">01.050.0097-A</t>
  </si>
  <si>
    <t xml:space="preserve">01.050.0098-0</t>
  </si>
  <si>
    <t xml:space="preserve">PROJETO EXECUTIVO DE INSTALACAO HIDRAULICA PARA PREDIOS ESCO</t>
  </si>
  <si>
    <t xml:space="preserve">LARES E/OU ADMINISTRATIVOS ATE 500M2,INCLUSIVE PROJETO BASIC</t>
  </si>
  <si>
    <t xml:space="preserve">O,APRESENTADO EM AUTOCAD,INCLUSIVE AS LEGALIZACOES PERTINENT</t>
  </si>
  <si>
    <t xml:space="preserve">01.050.0098-A</t>
  </si>
  <si>
    <t xml:space="preserve">01.050.0099-0</t>
  </si>
  <si>
    <t xml:space="preserve">LARES E/OU ADMINISTRATIVOS DE 501 A 3.000M2,INCLUSIVE PROJET</t>
  </si>
  <si>
    <t xml:space="preserve">01.050.0099-A</t>
  </si>
  <si>
    <t xml:space="preserve">01.050.0100-0</t>
  </si>
  <si>
    <t xml:space="preserve">LARES E/OU ADMINISTRATIVOS ACIMA DE 3.000M2,INCLUSIVE PROJET</t>
  </si>
  <si>
    <t xml:space="preserve">01.050.0100-A</t>
  </si>
  <si>
    <t xml:space="preserve">01.050.0101-0</t>
  </si>
  <si>
    <t xml:space="preserve">PROJETO EXECUTIVO DE INSTALACAO HIDRAULICA PARA PREDIOS CULT</t>
  </si>
  <si>
    <t xml:space="preserve">URAIS,INCLUSIVE PROJETO BASICO,APRESENTADO EM AUTOCAD,INCLUS</t>
  </si>
  <si>
    <t xml:space="preserve">IVE AS LEGALIZACOES PERTINENTES</t>
  </si>
  <si>
    <t xml:space="preserve">01.050.0101-A</t>
  </si>
  <si>
    <t xml:space="preserve">01.050.0102-0</t>
  </si>
  <si>
    <t xml:space="preserve">PROJETO EXECUTIVO DE INSTALACAO HIDRAULICA PARA PREDIOS HOSP</t>
  </si>
  <si>
    <t xml:space="preserve">ITALARES ATE 4.000M2,INCLUSIVE PROJETO BASICO,APRESENTADO EM</t>
  </si>
  <si>
    <t xml:space="preserve">AUTOCAD,INCLUSIVE AS LEGALIZACOES PERTINENTES</t>
  </si>
  <si>
    <t xml:space="preserve">01.050.0102-A</t>
  </si>
  <si>
    <t xml:space="preserve">01.050.0103-0</t>
  </si>
  <si>
    <t xml:space="preserve">ITALARES ACIMA DE 4.000M2,INCLUSIVE PROJETO BASICO,APRESENTA</t>
  </si>
  <si>
    <t xml:space="preserve">DO EM AUTOCAD,INCLUSIVE AS LEGALIZACOES PERTINENTES</t>
  </si>
  <si>
    <t xml:space="preserve">01.050.0103-A</t>
  </si>
  <si>
    <t xml:space="preserve">01.050.0104-0</t>
  </si>
  <si>
    <t xml:space="preserve">PROJETO EXECUTIVO DE INSTALACAO HIDRAULICA PARA HABITACOES/E</t>
  </si>
  <si>
    <t xml:space="preserve">DIFICIOS ATE 500M2,INCLUSIVE PROJETO BASICO,APRESENTADO EM A</t>
  </si>
  <si>
    <t xml:space="preserve">01.050.0104-A</t>
  </si>
  <si>
    <t xml:space="preserve">01.050.0105-0</t>
  </si>
  <si>
    <t xml:space="preserve">DIFICIOS DE 501 ATE 3.000M2,INCLUSVE PROJETO BASICO,APRESENT</t>
  </si>
  <si>
    <t xml:space="preserve">01.050.0105-A</t>
  </si>
  <si>
    <t xml:space="preserve">01.050.0106-0</t>
  </si>
  <si>
    <t xml:space="preserve">DIFICIOS ACIMA DE 3.000M2,INCLUSIVE PROJETO BASICO,APRESENTA</t>
  </si>
  <si>
    <t xml:space="preserve">01.050.0106-A</t>
  </si>
  <si>
    <t xml:space="preserve">01.050.0107-0</t>
  </si>
  <si>
    <t xml:space="preserve">PROJETO EXECUTIVO DE INSTALACAO HIDRAULICA PARA URBANIZACAO</t>
  </si>
  <si>
    <t xml:space="preserve">ATE 15.000M2,INCLUSIVE PROJETO BASICO,APRESENTADO EM AUTOCAD</t>
  </si>
  <si>
    <t xml:space="preserve">,INCLUSIVE AS LEGALIZACOES PERTINENTES</t>
  </si>
  <si>
    <t xml:space="preserve">01.050.0107-A</t>
  </si>
  <si>
    <t xml:space="preserve">01.050.0108-0</t>
  </si>
  <si>
    <t xml:space="preserve">ACIMA DE 15.000M2,INCLUSIVE PROJETO BASICO,APRESENTADO EM AU</t>
  </si>
  <si>
    <t xml:space="preserve">01.050.0108-A</t>
  </si>
  <si>
    <t xml:space="preserve">01.050.0109-0</t>
  </si>
  <si>
    <t xml:space="preserve">PROJETO EXECUTIVO DE INSTALACAO HIDRAULICA PARA HABITACAO/LO</t>
  </si>
  <si>
    <t xml:space="preserve">TEAMENTO ATE 12.000M2,INCLUSIVE PROJETO BASICO,APRESENTADO E</t>
  </si>
  <si>
    <t xml:space="preserve">01.050.0109-A</t>
  </si>
  <si>
    <t xml:space="preserve">01.050.0110-0</t>
  </si>
  <si>
    <t xml:space="preserve">TEAMENTO DE 12.001 ATE 36.000M2,INCLUSIVE PROJETO BASICO,APR</t>
  </si>
  <si>
    <t xml:space="preserve">01.050.0110-A</t>
  </si>
  <si>
    <t xml:space="preserve">01.050.0111-0</t>
  </si>
  <si>
    <t xml:space="preserve">TEAMENTO ACIMA DE 36.000M2,INCLUSIVE PROJETO BASICO,APRESENT</t>
  </si>
  <si>
    <t xml:space="preserve">01.050.0111-A</t>
  </si>
  <si>
    <t xml:space="preserve">01.050.0112-0</t>
  </si>
  <si>
    <t xml:space="preserve">PROJETO EXECUTIVO DE INSTALACAO HIDRAULICA DE MONTAGEM INTER</t>
  </si>
  <si>
    <t xml:space="preserve">NA DE CHAFARIZES,APRESENTADO EM AUTOCAD NOS PADROES DA CONTR</t>
  </si>
  <si>
    <t xml:space="preserve">ATADA,DE ACORDO COM A ABNT</t>
  </si>
  <si>
    <t xml:space="preserve">01.050.0112-A</t>
  </si>
  <si>
    <t xml:space="preserve">01.050.0113-0</t>
  </si>
  <si>
    <t xml:space="preserve">PROJETO EXECUTIVO DE INSTALACAO ELETRICA PARA PREDIOS ESCOLA</t>
  </si>
  <si>
    <t xml:space="preserve">RES E/OU ADMINISTRATIVOS ATE 500M2,INCLUSIVE PROJETO BASICO,</t>
  </si>
  <si>
    <t xml:space="preserve">01.050.0113-A</t>
  </si>
  <si>
    <t xml:space="preserve">01.050.0114-0</t>
  </si>
  <si>
    <t xml:space="preserve">RES E/OU ADMINISTRATIVOS DE 501 ATE 3.000M2,INCLUSIVE PROJET</t>
  </si>
  <si>
    <t xml:space="preserve">01.050.0114-A</t>
  </si>
  <si>
    <t xml:space="preserve">01.050.0115-0</t>
  </si>
  <si>
    <t xml:space="preserve">RES E/OU ADMINISTRATIVOS ACIMA DE 3.000M2,INCLUSIVE PROJETO</t>
  </si>
  <si>
    <t xml:space="preserve">BASICO,APRESENTADO EM AUTOCAD,INCLUSIVE AS LEGALIZACOES PERT</t>
  </si>
  <si>
    <t xml:space="preserve">INENTES</t>
  </si>
  <si>
    <t xml:space="preserve">01.050.0115-A</t>
  </si>
  <si>
    <t xml:space="preserve">01.050.0116-0</t>
  </si>
  <si>
    <t xml:space="preserve">PROJETO EXECUTIVO DE INSTALACAO ELETRICA PARA PREDIOS CULTUR</t>
  </si>
  <si>
    <t xml:space="preserve">AIS ATE 3.000M2,INCLUSIVE PROJETO BASICO,APRESENTADO EM AUTO</t>
  </si>
  <si>
    <t xml:space="preserve">CAD,INCLUSIVE AS LEGALIZACOES PERTINENTES</t>
  </si>
  <si>
    <t xml:space="preserve">01.050.0116-A</t>
  </si>
  <si>
    <t xml:space="preserve">01.050.0117-0</t>
  </si>
  <si>
    <t xml:space="preserve">AIS ACIMA DE 3.000M2,INCLUSIVE PROJETO BASICO,APRESENTADO EM</t>
  </si>
  <si>
    <t xml:space="preserve">01.050.0117-A</t>
  </si>
  <si>
    <t xml:space="preserve">01.050.0118-0</t>
  </si>
  <si>
    <t xml:space="preserve">PROJETO EXECUTIVO DE INSTALACAO ELETRICA PARA PREDIOS HOSPIT</t>
  </si>
  <si>
    <t xml:space="preserve">ALARES,INCLUSIVE PROJETO BASICO,APRESENTADO EM AUTOCAD,INCLU</t>
  </si>
  <si>
    <t xml:space="preserve">SIVE AS LEGALIZACOES PERTINENTES</t>
  </si>
  <si>
    <t xml:space="preserve">01.050.0118-A</t>
  </si>
  <si>
    <t xml:space="preserve">01.050.0119-0</t>
  </si>
  <si>
    <t xml:space="preserve">PROJETO EXECUTIVO DE INSTALACAO ELETRICA PARA HABITACOES/EDI</t>
  </si>
  <si>
    <t xml:space="preserve">FICIOS ATE 500M2,INCLUSIVE PROJETO BASICO,APRESENTADO EM AUT</t>
  </si>
  <si>
    <t xml:space="preserve">01.050.0119-A</t>
  </si>
  <si>
    <t xml:space="preserve">01.050.0120-0</t>
  </si>
  <si>
    <t xml:space="preserve">FICIOS DE 501 ATE 3.000M2,INCLUSIVE PROJETO BASICO,APRESENTA</t>
  </si>
  <si>
    <t xml:space="preserve">01.050.0120-A</t>
  </si>
  <si>
    <t xml:space="preserve">01.050.0121-0</t>
  </si>
  <si>
    <t xml:space="preserve">FICIOS ACIMA DE 3.000M2,INCLUSIVE PROJETO BASICO,APRESENTADO</t>
  </si>
  <si>
    <t xml:space="preserve">01.050.0121-A</t>
  </si>
  <si>
    <t xml:space="preserve">01.050.0122-0</t>
  </si>
  <si>
    <t xml:space="preserve">PROJETO EXECUTIVO DE INSTALACAO ELETRICA PARA URBANIZACAO AT</t>
  </si>
  <si>
    <t xml:space="preserve">E 15.000M2,INCLUSIVE PROJETO BASICO,APRESENTADO EM AUTOCAD,I</t>
  </si>
  <si>
    <t xml:space="preserve">NCLUSIVE AS LEGALIZACOES PERTINENTES</t>
  </si>
  <si>
    <t xml:space="preserve">01.050.0122-A</t>
  </si>
  <si>
    <t xml:space="preserve">01.050.0123-0</t>
  </si>
  <si>
    <t xml:space="preserve">PROJETO EXECUTIVO DE INSTALACAO ELETRICA PARA URBANIZACAO AC</t>
  </si>
  <si>
    <t xml:space="preserve">IMA DE 15.000M2,INCLUSIVE PROJETO BASICO,APRESENTADO EM AUTO</t>
  </si>
  <si>
    <t xml:space="preserve">01.050.0123-A</t>
  </si>
  <si>
    <t xml:space="preserve">01.050.0124-0</t>
  </si>
  <si>
    <t xml:space="preserve">PROJETO EXECUTIVO DE INSTALACAO ELETRICA PARA HABITACAO/LOTE</t>
  </si>
  <si>
    <t xml:space="preserve">AMENTO ATE 12.000M2,INCLUSIVE PROJETO BASICO,APRESENTADO EM</t>
  </si>
  <si>
    <t xml:space="preserve">01.050.0124-A</t>
  </si>
  <si>
    <t xml:space="preserve">01.050.0125-0</t>
  </si>
  <si>
    <t xml:space="preserve">AMENTO DE 12.001 ATE 36.000M2,INCLUSIVE PROJETO BASICO,APRES</t>
  </si>
  <si>
    <t xml:space="preserve">01.050.0125-A</t>
  </si>
  <si>
    <t xml:space="preserve">01.050.0126-0</t>
  </si>
  <si>
    <t xml:space="preserve">AMENTO ACIMA DE 36.000M2,INCLUSIVE PROJETO BASICO,APRESENTAD</t>
  </si>
  <si>
    <t xml:space="preserve">01.050.0126-A</t>
  </si>
  <si>
    <t xml:space="preserve">01.050.0127-0</t>
  </si>
  <si>
    <t xml:space="preserve">PROJETO EXECUTIVO DE INSTALACAO ELETRICA DO QUADRO DOS COMAN</t>
  </si>
  <si>
    <t xml:space="preserve">DOS DE MOTORES PARA CHAFARIZES,APRESENTADO EM AUTOCAD NOS PA</t>
  </si>
  <si>
    <t xml:space="preserve">DROES DA CONTRATADA,DE ACORDO COM A ABNT</t>
  </si>
  <si>
    <t xml:space="preserve">01.050.0127-A</t>
  </si>
  <si>
    <t xml:space="preserve">01.050.0128-0</t>
  </si>
  <si>
    <t xml:space="preserve">PROJETO EXECUTIVO DE SISTEMA DE AR CONDICIONADO,INCLUSIVE PR</t>
  </si>
  <si>
    <t xml:space="preserve">OJETO BASICO,APRESENTADO EM AUTOCAD NOS PADROES DA CONTRATAN</t>
  </si>
  <si>
    <t xml:space="preserve">TE,EM PREDIOS COM AREA DE ATE 500M2</t>
  </si>
  <si>
    <t xml:space="preserve">01.050.0128-A</t>
  </si>
  <si>
    <t xml:space="preserve">01.050.0129-0</t>
  </si>
  <si>
    <t xml:space="preserve">TE,EM PREDIOS COM AREA DE 501 ATE 3000M2</t>
  </si>
  <si>
    <t xml:space="preserve">01.050.0129-A</t>
  </si>
  <si>
    <t xml:space="preserve">01.050.0130-0</t>
  </si>
  <si>
    <t xml:space="preserve">TE,EM PREDIOS COM AREA ACIMA DE 3000M2</t>
  </si>
  <si>
    <t xml:space="preserve">01.050.0130-A</t>
  </si>
  <si>
    <t xml:space="preserve">01.050.0137-0</t>
  </si>
  <si>
    <t xml:space="preserve">PROJETO EXECUTIVO DE ARQUITETURA PARA CONSTRUCAO DE GALPAO (</t>
  </si>
  <si>
    <t xml:space="preserve">GEOMETRICO,CORTES,DETALHAMENTO E PERSPECTIVA) ATE 500M2,APRE</t>
  </si>
  <si>
    <t xml:space="preserve">SENTADO EM AUTOCAD NOS PADROES DA CONTRATANTE,DE ACORDO COM</t>
  </si>
  <si>
    <t xml:space="preserve">A ABNT</t>
  </si>
  <si>
    <t xml:space="preserve">01.050.0137-A</t>
  </si>
  <si>
    <t xml:space="preserve">01.050.0138-0</t>
  </si>
  <si>
    <t xml:space="preserve">PROJETO EXECUTIVO DE ARQUITETURA PARA AREA DESTINADA A ABRIG</t>
  </si>
  <si>
    <t xml:space="preserve">AR SUBESTACAO,ATE 2750KVA,INCLUSIVE DETALHAMENTO DA SERRALHE</t>
  </si>
  <si>
    <t xml:space="preserve">RIA E DOS CUBICULOS,APRESENTADO EM AUTOCAD NOS PADROES DA CO</t>
  </si>
  <si>
    <t xml:space="preserve">NTRATANTE</t>
  </si>
  <si>
    <t xml:space="preserve">01.050.0138-A</t>
  </si>
  <si>
    <t xml:space="preserve">01.050.0139-0</t>
  </si>
  <si>
    <t xml:space="preserve">DESENHO EM PERSPECTIVA NO TAMANHO DE (70X50)CM,COLORIDO,PARA</t>
  </si>
  <si>
    <t xml:space="preserve">PROJETO DE TRATAMENTO PAISAGISTICO EM AREAS PUBLICAS</t>
  </si>
  <si>
    <t xml:space="preserve">01.050.0139-A</t>
  </si>
  <si>
    <t xml:space="preserve">01.050.0140-0</t>
  </si>
  <si>
    <t xml:space="preserve">PROJETO EXECUTIVO DE ARQUITETURA PARA IMPLANTACAO DE VIVEIRO</t>
  </si>
  <si>
    <t xml:space="preserve">S DE MUDAS DE ARVORES E HORTAS (GEOMETRICO,CORTES,DETALHAMEN</t>
  </si>
  <si>
    <t xml:space="preserve">TO E PERSPECTIVAS) ATE 20.000M2,APRESENTADO EM AUTOCAD NOS P</t>
  </si>
  <si>
    <t xml:space="preserve">ADROES DA CONTRATANTE,DE ACORDO COM A ABNT</t>
  </si>
  <si>
    <t xml:space="preserve">01.050.0140-A</t>
  </si>
  <si>
    <t xml:space="preserve">01.050.0141-0</t>
  </si>
  <si>
    <t xml:space="preserve">PROJETO EXECUTIVO DE INSTALACAO ELETRICA PARA CHAFARIZES,APR</t>
  </si>
  <si>
    <t xml:space="preserve">ESENTADO EM AUTOCAD NOS PADROES DA CONTRATANTE,DE ACORDO COM</t>
  </si>
  <si>
    <t xml:space="preserve">A ABNT,INCLUSIVE AS LEGALIZACOES PERTINENTES</t>
  </si>
  <si>
    <t xml:space="preserve">01.050.0141-A</t>
  </si>
  <si>
    <t xml:space="preserve">01.050.0142-0</t>
  </si>
  <si>
    <t xml:space="preserve">PROJETO EXECUTIVO DE INSTALACAO HIDROSSANITARIA PARA CHAFARI</t>
  </si>
  <si>
    <t xml:space="preserve">ZES,APRESENTADO EM AUTOCAD NOS PADROES DA CONTRATANTE,DE ACO</t>
  </si>
  <si>
    <t xml:space="preserve">RDO COM ABNT,INCLUSIVE AS LEGALIZACOES PERTINENTES</t>
  </si>
  <si>
    <t xml:space="preserve">01.050.0142-A</t>
  </si>
  <si>
    <t xml:space="preserve">01.050.0143-0</t>
  </si>
  <si>
    <t xml:space="preserve">PROJETO EXECUTIVO DE SISTEMA DE DRENAGEM E IRRIGACAO PARA IM</t>
  </si>
  <si>
    <t xml:space="preserve">PLANTACAO DE VIVEIROS DE MUDAS DE ARVORES E HORTAS,ATE 20.00</t>
  </si>
  <si>
    <t xml:space="preserve">0M2,APRESENTADO EM AUTOCAD NOS PADROES DA CONTRATANTE,DE ACO</t>
  </si>
  <si>
    <t xml:space="preserve">RDO COM A ABNT</t>
  </si>
  <si>
    <t xml:space="preserve">01.050.0143-A</t>
  </si>
  <si>
    <t xml:space="preserve">01.050.0150-0</t>
  </si>
  <si>
    <t xml:space="preserve">PROJETO EXECUTIVO DE INSTALACAO DE SEGURANCA (CFTV E SONORIZ</t>
  </si>
  <si>
    <t xml:space="preserve">ACAO),ATE 500M2,INCLUSIVE PROJETO BASICO,APRESENTADO EM AUTO</t>
  </si>
  <si>
    <t xml:space="preserve">01.050.0150-A</t>
  </si>
  <si>
    <t xml:space="preserve">01.050.0151-0</t>
  </si>
  <si>
    <t xml:space="preserve">ACAO),DE 501 ATE 3000M2,INCLUSIVE PROJETO BASICO,APRESENTADO</t>
  </si>
  <si>
    <t xml:space="preserve">01.050.0151-A</t>
  </si>
  <si>
    <t xml:space="preserve">01.050.0152-0</t>
  </si>
  <si>
    <t xml:space="preserve">ACAO),ACIMA DE 3000M2,INCLUSIVE PROJETO BASICO,APRESENTADO E</t>
  </si>
  <si>
    <t xml:space="preserve">01.050.0152-A</t>
  </si>
  <si>
    <t xml:space="preserve">01.050.0153-0</t>
  </si>
  <si>
    <t xml:space="preserve">ELABORACAO DE MICRO E MESODRENAGEM (VAZAO ATE 10M3/SEG) EM</t>
  </si>
  <si>
    <t xml:space="preserve">CONFORMIDADE COM AS NORMAS ESTABELECIDAS PELA RIO-AGUAS.SERV</t>
  </si>
  <si>
    <t xml:space="preserve">ICOS MEDIDOS POR KM DE PROJETO EFETIVAMENTE CONCLUIDO,OS QUA</t>
  </si>
  <si>
    <t xml:space="preserve">IS APOS APROVACAO SERAO ENTREGUES A FISCALIZACAO SENDO A MEM</t>
  </si>
  <si>
    <t xml:space="preserve">ORIA CALCULO DIGITALIZADA,DESENHOS EM AUTOCAD (ORIGINAL EM M</t>
  </si>
  <si>
    <t xml:space="preserve">EIO DIGITAL,UMA VIA PLOTADA EM VEGETAL,DUAS EM PAPEL OPACO)</t>
  </si>
  <si>
    <t xml:space="preserve">01.050.0153-A</t>
  </si>
  <si>
    <t xml:space="preserve">01.050.0154-0</t>
  </si>
  <si>
    <t xml:space="preserve">ELABORACAO DE MACRODRENAGEM(VAZAO A PARTIR DE 10M3/SEG) EM C</t>
  </si>
  <si>
    <t xml:space="preserve">ONFORM.COM NORMAS ESTABELECIDAS PELA RIO-AGUAS.SERVICOS MEDI</t>
  </si>
  <si>
    <t xml:space="preserve">DOS POR KM DE PROJETO EFETIVAMENTE CONCLUIDO,OS QUAIS APOS A</t>
  </si>
  <si>
    <t xml:space="preserve">PROVACAO SERAO ENTREGUES A FISCALIZACAO SENDO A MEMORIA DE C</t>
  </si>
  <si>
    <t xml:space="preserve">ALCULO DIGITALIZADA,DESENHOS EM AUTOCAD(ORIGINAL EM MEIO DIG</t>
  </si>
  <si>
    <t xml:space="preserve">ITAL,UMA VIA PLOTADA EM VEGETAL,DUAS EM PAPEL OPACO)</t>
  </si>
  <si>
    <t xml:space="preserve">01.050.0154-A</t>
  </si>
  <si>
    <t xml:space="preserve">01.050.0156-0</t>
  </si>
  <si>
    <t xml:space="preserve">PROJETO EXECUTIVO DE SISTEMA DE DRENAGEM ATE 20.000M2,APRESE</t>
  </si>
  <si>
    <t xml:space="preserve">NTADO EM AUTOCAD</t>
  </si>
  <si>
    <t xml:space="preserve">01.050.0156-A</t>
  </si>
  <si>
    <t xml:space="preserve">01.050.0157-0</t>
  </si>
  <si>
    <t xml:space="preserve">PROJETO EXECUTIVO DE SISTEMA DE DRENAGEM ACIMA DE 20.000M2,A</t>
  </si>
  <si>
    <t xml:space="preserve">PRESENTADO EM AUTOCAD</t>
  </si>
  <si>
    <t xml:space="preserve">01.050.0157-A</t>
  </si>
  <si>
    <t xml:space="preserve">01.050.0160-0</t>
  </si>
  <si>
    <t xml:space="preserve">PROJETO BASICO PARA URBANIZACAO/REURBANIZACAO DE AREAS,VISAN</t>
  </si>
  <si>
    <t xml:space="preserve">DO A ORGANIZACAO ESPACIAL E DAS ATIVIDADES,CONTEMPLANDO:SIST</t>
  </si>
  <si>
    <t xml:space="preserve">EMA VIARIO,PASSEIOS,PRACAS,ARBORIZACAO,ILUMINACAO COM CRITER</t>
  </si>
  <si>
    <t xml:space="preserve">IOS LUMINOTECNICOS,DISTRIBUICAO E INTEGRACAO DO MOBILIARIO U</t>
  </si>
  <si>
    <t xml:space="preserve">RBANO E EQUIPAMENTOS URBANOS,APRESENTADO EM AUTOCAD NOS PADR</t>
  </si>
  <si>
    <t xml:space="preserve">OES DA CONTRATANTE</t>
  </si>
  <si>
    <t xml:space="preserve">01.050.0160-A</t>
  </si>
  <si>
    <t xml:space="preserve">01.050.0162-0</t>
  </si>
  <si>
    <t xml:space="preserve">PROJETO EXECUTIVO PARA URBANIZACAO/REURBANIZACAO DE AREAS,VI</t>
  </si>
  <si>
    <t xml:space="preserve">SANDO A ORGANIZACAO ESPACIAL E DAS ATIVIDADES,CONTEMPLANDO:S</t>
  </si>
  <si>
    <t xml:space="preserve">ISTEMA VIARIO,PASSEIOS,PRACAS,ARBORIZACAO,ILUMINACAO COM CRI</t>
  </si>
  <si>
    <t xml:space="preserve">TERIOS LUMINOTECNICOS,DISTRIBUICAO E INTEGRACAO DO MOBILIARI</t>
  </si>
  <si>
    <t xml:space="preserve">O URBANO E EQUIPAMENTOS URBANOS,APRESENTADO EM AUTOCAD NOS P</t>
  </si>
  <si>
    <t xml:space="preserve">ADROES DA CONTRATANTE</t>
  </si>
  <si>
    <t xml:space="preserve">01.050.0162-A</t>
  </si>
  <si>
    <t xml:space="preserve">01.050.0165-0</t>
  </si>
  <si>
    <t xml:space="preserve">PROJETO EXECUTIVO PARA URBANIZACAO/REURBANIZACAO (GEOMETRICO</t>
  </si>
  <si>
    <t xml:space="preserve">,CORTES E DETALHES) PARA TRATAMENTO PAISAGISTICO DE AREAS PU</t>
  </si>
  <si>
    <t xml:space="preserve">BLICAS,APRESENTADO EM AUTOCAD NOS PADROES DA CONTRATANTE,INC</t>
  </si>
  <si>
    <t xml:space="preserve">LUSIVE AS OPERACOES PERTINENTES E A COORDENACAO DOS PROJETOS</t>
  </si>
  <si>
    <t xml:space="preserve">COMPLEMENTARES</t>
  </si>
  <si>
    <t xml:space="preserve">01.050.0165-A</t>
  </si>
  <si>
    <t xml:space="preserve">01.050.0168-0</t>
  </si>
  <si>
    <t xml:space="preserve">PROJETO DE VIA SIMPLES DE VEICULOS EM FAVELA,COM 1 FAIXA DE</t>
  </si>
  <si>
    <t xml:space="preserve">ROLAMENTO,COM LARGURA MAXIMA DE 3M</t>
  </si>
  <si>
    <t xml:space="preserve">01.050.0168-A</t>
  </si>
  <si>
    <t xml:space="preserve">01.050.0170-0</t>
  </si>
  <si>
    <t xml:space="preserve">PROJETO PARA PASSARELA SOBRE LOGRADOURO PUBLICO,COM RAMPAS E</t>
  </si>
  <si>
    <t xml:space="preserve">OU ESCADAS</t>
  </si>
  <si>
    <t xml:space="preserve">01.050.0170-A</t>
  </si>
  <si>
    <t xml:space="preserve">01.050.0175-0</t>
  </si>
  <si>
    <t xml:space="preserve">PROJETO EXECUTIVO PARA TRATAMENTO PAISAGISTICO COM ESPECIFIC</t>
  </si>
  <si>
    <t xml:space="preserve">ACAO VEGETAL LEGENDADA E QUANTIFICADA,EM AREAS PUBLICAS,CONS</t>
  </si>
  <si>
    <t xml:space="preserve">IDERANDO A AREA EFETIVA DE PLANTIO,APRESENTADO EM AUTOCAD NO</t>
  </si>
  <si>
    <t xml:space="preserve">S PADROES DA CONTRATANTE</t>
  </si>
  <si>
    <t xml:space="preserve">01.050.0175-A</t>
  </si>
  <si>
    <t xml:space="preserve">01.050.0180-0</t>
  </si>
  <si>
    <t xml:space="preserve">PROJETO EXECUTIVO DE VIA ESPECIAL PARA VEICULOS E PEDESTRES,</t>
  </si>
  <si>
    <t xml:space="preserve">EM AVENIDAS CANAL,COM CALCADAS EM AMBOS OS LADOS,COM LARGURA</t>
  </si>
  <si>
    <t xml:space="preserve">MAXIMA DE 40M,APRESENTADO EM AUTOCAD NOS PADROES DA CONTRAT</t>
  </si>
  <si>
    <t xml:space="preserve">ANTE</t>
  </si>
  <si>
    <t xml:space="preserve">01.050.0180-A</t>
  </si>
  <si>
    <t xml:space="preserve">01.050.0185-0</t>
  </si>
  <si>
    <t xml:space="preserve">PROJETO EXECUTIVO DE VIA ESPECIAL PARA VEICULOS E PEDESTRES</t>
  </si>
  <si>
    <t xml:space="preserve">EM RUAS E AVENIDAS URBANAS,COM CALCADAS EM AMBOS OS LADOS,CA</t>
  </si>
  <si>
    <t xml:space="preserve">NTEIRO CENTRAL E SEPARADORES DE PISTAS LATERAIS EM AMBOS OS</t>
  </si>
  <si>
    <t xml:space="preserve">SENTIDOS E COM LARGURA MAXIMA DE 46M,APRESENTADO EM AUTOCAD</t>
  </si>
  <si>
    <t xml:space="preserve">NOS PADROES DA CONTRATANTE</t>
  </si>
  <si>
    <t xml:space="preserve">01.050.0185-A</t>
  </si>
  <si>
    <t xml:space="preserve">01.050.0190-0</t>
  </si>
  <si>
    <t xml:space="preserve">PROJETO EXECUTIVO DE VIA PARA VEICULOS E PEDESTRES EM RUAS E</t>
  </si>
  <si>
    <t xml:space="preserve">AVENIDAS URBANAS,COM CALCADAS EM AMBOS OS LADOS E 2 FAIXAS</t>
  </si>
  <si>
    <t xml:space="preserve">DE ROLAMENTO COM LARGURA MAXIMA DE 13M,APRESENTADO EM AUTOCA</t>
  </si>
  <si>
    <t xml:space="preserve">D NOS PADROES DA CONTRATANTE</t>
  </si>
  <si>
    <t xml:space="preserve">01.050.0190-A</t>
  </si>
  <si>
    <t xml:space="preserve">01.050.0195-0</t>
  </si>
  <si>
    <t xml:space="preserve">AVENIDAS URBANAS,COM CALCADAS EM AMBOS OS LADOS E 3 FAIXAS</t>
  </si>
  <si>
    <t xml:space="preserve">DE ROLAMENTO COM LARGURA MAXIMA DE 16M,APRESENTADO EM AUTOCA</t>
  </si>
  <si>
    <t xml:space="preserve">01.050.0195-A</t>
  </si>
  <si>
    <t xml:space="preserve">01.050.0200-0</t>
  </si>
  <si>
    <t xml:space="preserve">NTEIRO CENTRAL,COM 3 FAIXAS DE ROLAMENTO NAS PISTAS CENTRAIS</t>
  </si>
  <si>
    <t xml:space="preserve">E SEPARADORES DE PISTAS LATERAIS EM AMBOS OS SENTIDOS E COM</t>
  </si>
  <si>
    <t xml:space="preserve">LARGURA MAXIMA DE 53M,APRESENTADO EM AUTOCAD NOS PADROES DA</t>
  </si>
  <si>
    <t xml:space="preserve">CONTRATANTE</t>
  </si>
  <si>
    <t xml:space="preserve">01.050.0200-A</t>
  </si>
  <si>
    <t xml:space="preserve">01.050.0205-0</t>
  </si>
  <si>
    <t xml:space="preserve">AVENIDAS URBANAS,COM CALCADAS EM AMBOS OS LADOS E 4 FAIXAS</t>
  </si>
  <si>
    <t xml:space="preserve">DE ROLAMENTO COM LARGURA MAXIMA DE 25M,APRESENTADO EM AUTOCA</t>
  </si>
  <si>
    <t xml:space="preserve">01.050.0205-A</t>
  </si>
  <si>
    <t xml:space="preserve">01.050.0210-0</t>
  </si>
  <si>
    <t xml:space="preserve">NTEIRO CENTRAL E PISTAS COM 4 FAIXAS DE ROLAMENTO EM CADA SE</t>
  </si>
  <si>
    <t xml:space="preserve">NTIDO,COM LARGURA MAXIMA DE 40M,APRESENTADO EM AUTOCAD NOS P</t>
  </si>
  <si>
    <t xml:space="preserve">01.050.0210-A</t>
  </si>
  <si>
    <t xml:space="preserve">01.050.0215-0</t>
  </si>
  <si>
    <t xml:space="preserve">PROJETO EXECUTIVO DE VIA SIMPLES DE CICLOVIA,COM 1 FAIXA DE</t>
  </si>
  <si>
    <t xml:space="preserve">ROLAMENTO,COM LARGURA MAXIMA DE 1,30M,APRESENTADO EM AUTOCAD</t>
  </si>
  <si>
    <t xml:space="preserve">01.050.0215-A</t>
  </si>
  <si>
    <t xml:space="preserve">01.050.0220-0</t>
  </si>
  <si>
    <t xml:space="preserve">PROJETO EXECUTIVO DE VIA DUPLA DE CICLOVIA,COM 2 FAIXAS DE R</t>
  </si>
  <si>
    <t xml:space="preserve">OLAMENTO,COM LARGURA MAXIMA DE 3M,APRESENTADO EM AUTOCAD NOS</t>
  </si>
  <si>
    <t xml:space="preserve">PADROES DA CONTRATANTE</t>
  </si>
  <si>
    <t xml:space="preserve">01.050.0220-A</t>
  </si>
  <si>
    <t xml:space="preserve">01.050.0222-0</t>
  </si>
  <si>
    <t xml:space="preserve">PROJETO EXECUTIVO DE SISTEMA CENTRAL DE GASES MEDICINAIS (OX</t>
  </si>
  <si>
    <t xml:space="preserve">IGENIO,AR COMPRIMIDO E VACUO),INCLUSIVE PROJETO BASICO,APRES</t>
  </si>
  <si>
    <t xml:space="preserve">ENTADO EM AUTOCAD NOS PADROES DA CONTRATANTE,COM AREA ATE 10</t>
  </si>
  <si>
    <t xml:space="preserve">01.050.0222-A</t>
  </si>
  <si>
    <t xml:space="preserve">01.050.0223-0</t>
  </si>
  <si>
    <t xml:space="preserve">ENTADO EM AUTOCAD NOS PADROES DA CONTRATANTE,COM AREA DE 100</t>
  </si>
  <si>
    <t xml:space="preserve">1 ATE 4000M2</t>
  </si>
  <si>
    <t xml:space="preserve">01.050.0223-A</t>
  </si>
  <si>
    <t xml:space="preserve">01.050.0224-0</t>
  </si>
  <si>
    <t xml:space="preserve">ENTADO EM AUTOCAD NOS PADROES DA CONTRATANTE,COM AREA ACIMA</t>
  </si>
  <si>
    <t xml:space="preserve">DE 4000M2</t>
  </si>
  <si>
    <t xml:space="preserve">01.050.0224-A</t>
  </si>
  <si>
    <t xml:space="preserve">01.050.0225-0</t>
  </si>
  <si>
    <t xml:space="preserve">PROJETO EXECUTIVO PARA SISTEMA DE EXAUSTAO MECANICA DE COZIN</t>
  </si>
  <si>
    <t xml:space="preserve">HA,INCLUSIVE PROJETO BASICO,APRESENTADO EM AUTOCAD NOS PADRO</t>
  </si>
  <si>
    <t xml:space="preserve">ES DA CONTRATANTE COM AREA ATE 50M2</t>
  </si>
  <si>
    <t xml:space="preserve">01.050.0225-A</t>
  </si>
  <si>
    <t xml:space="preserve">01.050.0226-0</t>
  </si>
  <si>
    <t xml:space="preserve">ES DA CONTRATANTE,COM AREA DE 51 ATE 100M2</t>
  </si>
  <si>
    <t xml:space="preserve">01.050.0226-A</t>
  </si>
  <si>
    <t xml:space="preserve">01.050.0227-0</t>
  </si>
  <si>
    <t xml:space="preserve">ES DA CONTRATANTE,COM AREA ACIMA DE 100M2</t>
  </si>
  <si>
    <t xml:space="preserve">01.050.0227-A</t>
  </si>
  <si>
    <t xml:space="preserve">01.050.0230-0</t>
  </si>
  <si>
    <t xml:space="preserve">PROJETO ESTRUTURAL FINAL DE ENGENHARIA DE OBRAS-DE-ARTE ESPE</t>
  </si>
  <si>
    <t xml:space="preserve">CIAIS (PONTES,VIADUTOS E PASSARELAS) EM CONCRETO ARMADO E/OU</t>
  </si>
  <si>
    <t xml:space="preserve">PROTENDIDO OU ESTRUTURA DE ACO,COM AREA DE PROJECAO HORIZON</t>
  </si>
  <si>
    <t xml:space="preserve">TAL INFERIOR A 500M2,APRESENTADO EM AUTOCAD</t>
  </si>
  <si>
    <t xml:space="preserve">01.050.0230-A</t>
  </si>
  <si>
    <t xml:space="preserve">01.050.0232-0</t>
  </si>
  <si>
    <t xml:space="preserve">TAL DE 501 ATE 5.000M2,APRESENTADO EM AUTOCAD</t>
  </si>
  <si>
    <t xml:space="preserve">01.050.0232-A</t>
  </si>
  <si>
    <t xml:space="preserve">01.050.0235-0</t>
  </si>
  <si>
    <t xml:space="preserve">TAL DE 5.001 ATE 7.000M2,APRESENTADO EM AUTOCAD</t>
  </si>
  <si>
    <t xml:space="preserve">01.050.0235-A</t>
  </si>
  <si>
    <t xml:space="preserve">01.050.0245-0</t>
  </si>
  <si>
    <t xml:space="preserve">PROJETO EXECUTIVO DE PROGRAMACAO VISUAL PARA PREDIOS ESCOLAR</t>
  </si>
  <si>
    <t xml:space="preserve">ES E/OU ADMINISTRATIVOS ATE 500M2,APRESENTADO EM AUTOCAD NOS</t>
  </si>
  <si>
    <t xml:space="preserve">01.050.0245-A</t>
  </si>
  <si>
    <t xml:space="preserve">01.050.0250-0</t>
  </si>
  <si>
    <t xml:space="preserve">ES E/OU ADMINISTRATIVOS,DE 501 ATE 3000M2,APRESENTADO EM AUT</t>
  </si>
  <si>
    <t xml:space="preserve">OCAD NOS PADROES DA CONTRATANTE</t>
  </si>
  <si>
    <t xml:space="preserve">01.050.0250-A</t>
  </si>
  <si>
    <t xml:space="preserve">01.050.0300-0</t>
  </si>
  <si>
    <t xml:space="preserve">RELATORIO FINAL DE OBRAS OU SERVICOS DE ENGENHARIA,INCL.DESE</t>
  </si>
  <si>
    <t xml:space="preserve">NHOS TAMANHO A-1,AUTOCAD,REGISTRO FOTOGRAFICO,PLANILHA ORCAM</t>
  </si>
  <si>
    <t xml:space="preserve">ENTARIA E DESCRICAO DO ESCOPO DOS SERVICOS REALIZADOS,CONF.R</t>
  </si>
  <si>
    <t xml:space="preserve">ECOMENDACOES E ESPECIFICACOES DO ORGAO CONTRATANTE.O RELATOR</t>
  </si>
  <si>
    <t xml:space="preserve">IO DEVERA SER APRESENTADO EM 2 VIAS.O ITEM DEVERA SER MEDIDO</t>
  </si>
  <si>
    <t xml:space="preserve">PELO NUMERO DE PRANCHAS ORIGINAIS QUE COMPOE O RELATORIO</t>
  </si>
  <si>
    <t xml:space="preserve">01.050.0300-A</t>
  </si>
  <si>
    <t xml:space="preserve">01.050.0315-0</t>
  </si>
  <si>
    <t xml:space="preserve">SERVICOS DE ELABORACAO DE VISTORIAS,LAUDOS TECNICOS,ANTEPROJ</t>
  </si>
  <si>
    <t xml:space="preserve">ETOS DE INTERVENCOES LOCALIZADAS,QUANTITATIVOS E RELATORIO F</t>
  </si>
  <si>
    <t xml:space="preserve">OTOGRAFICO PARA EXECUCAO DE RECUPERACAO ESTRUTURAL DE OBRAS-</t>
  </si>
  <si>
    <t xml:space="preserve">DE-ARTE ESPECIAIS,COM AREAS DE PROJECAO HORIZONTAL ATE 1000M</t>
  </si>
  <si>
    <t xml:space="preserve">2</t>
  </si>
  <si>
    <t xml:space="preserve">01.050.0315-A</t>
  </si>
  <si>
    <t xml:space="preserve">01.050.0320-0</t>
  </si>
  <si>
    <t xml:space="preserve">DE-ARTE ESPECIAIS,COM AREAS DE PROJECAO HORIZONTAL ENTRE 100</t>
  </si>
  <si>
    <t xml:space="preserve">0M2 E 2000M2.PARA OS PRIMEIROS 1000M2 CONSIDERAR O ITEM PERT</t>
  </si>
  <si>
    <t xml:space="preserve">INENTE</t>
  </si>
  <si>
    <t xml:space="preserve">01.050.0320-A</t>
  </si>
  <si>
    <t xml:space="preserve">01.050.0322-0</t>
  </si>
  <si>
    <t xml:space="preserve">DE-ARTE ESPECIAIS,COM AREAS DE PROJECAO HORIZONTAL ENTRE 200</t>
  </si>
  <si>
    <t xml:space="preserve">0M2 E 5000M2.PARA OS PRIMEIROS 2000M2 CONSIDERAR OS ITENS PE</t>
  </si>
  <si>
    <t xml:space="preserve">01.050.0322-A</t>
  </si>
  <si>
    <t xml:space="preserve">01.050.0324-0</t>
  </si>
  <si>
    <t xml:space="preserve">DE-ARTE ESPECIAIS,COM AREAS DE PROJECAO HORIZONTAL ACIMA DE</t>
  </si>
  <si>
    <t xml:space="preserve">5000M2.PARA OS PRIMEIROS 5000M2 CONSIDERAR OS ITENS PERTINEN</t>
  </si>
  <si>
    <t xml:space="preserve">01.050.0324-A</t>
  </si>
  <si>
    <t xml:space="preserve">01.050.0325-0</t>
  </si>
  <si>
    <t xml:space="preserve">OTOGRAFICO PARA EXECUCAO DE RECUPERACAO ESTRUTURAL DE PREDIO</t>
  </si>
  <si>
    <t xml:space="preserve">S PUBLICOS,COM AREAS DE PROJECAO HORIZONTAL ATE 1000M2</t>
  </si>
  <si>
    <t xml:space="preserve">01.050.0325-A</t>
  </si>
  <si>
    <t xml:space="preserve">01.050.0326-0</t>
  </si>
  <si>
    <t xml:space="preserve">S PUBLICOS,COM AREAS DE PROJECAO HORIZONTAL ENTRE 1000M2 E 2</t>
  </si>
  <si>
    <t xml:space="preserve">000M2.PARA OS PRIMEIROS 1000M2 CONSIDERAR O ITEM PERTINENTE</t>
  </si>
  <si>
    <t xml:space="preserve">01.050.0326-A</t>
  </si>
  <si>
    <t xml:space="preserve">01.050.0327-0</t>
  </si>
  <si>
    <t xml:space="preserve">S PUBLICOS,COM AREAS DE PROJECAO HORIZONTAL ENTRE 2000M2 E 5</t>
  </si>
  <si>
    <t xml:space="preserve">000M2.PARA OS PRIMEIROS 2000M2 CONSIDERAR OS ITENS PERTINENT</t>
  </si>
  <si>
    <t xml:space="preserve">01.050.0327-A</t>
  </si>
  <si>
    <t xml:space="preserve">01.050.0328-0</t>
  </si>
  <si>
    <t xml:space="preserve">S PUBLICOS,COM AREAS DE PROJECAO HORIZONTAL ACIMA DE 5000M2.</t>
  </si>
  <si>
    <t xml:space="preserve">PARA OS PRIMEIROS 5000M2 CONSIDERAR OS ITENS PERTINENTES</t>
  </si>
  <si>
    <t xml:space="preserve">01.050.0328-A</t>
  </si>
  <si>
    <t xml:space="preserve">01.050.0350-0</t>
  </si>
  <si>
    <t xml:space="preserve">PROJETO EXECUTIVO DE ARQUITETURA,CONSIDERANDO O PROJETO BASI</t>
  </si>
  <si>
    <t xml:space="preserve">CO EXISTENTE,PARA PREDIOS HOSPITALARES ATE 1000M2,APRESENTAD</t>
  </si>
  <si>
    <t xml:space="preserve">O EM AUTOCAD NOS PADROES DA CONTRATANTE,INCLUSIVE AS LEGALIZ</t>
  </si>
  <si>
    <t xml:space="preserve">ACOES PERTINENTES,COORDENACAO E COMPATIBILIZACAO COM OS PROJ</t>
  </si>
  <si>
    <t xml:space="preserve">ETOS COMPLEMENTARES</t>
  </si>
  <si>
    <t xml:space="preserve">01.050.0350-A</t>
  </si>
  <si>
    <t xml:space="preserve">01.050.0351-0</t>
  </si>
  <si>
    <t xml:space="preserve">CO EXISTENTE,PARA PREDIOS HOSPITALARES DE 1001 ATE 4000M2,AP</t>
  </si>
  <si>
    <t xml:space="preserve">RESENTADO EM AUTOCAD NOS PADROES DA CONTRATANTE,INCLUSIVE AS</t>
  </si>
  <si>
    <t xml:space="preserve">LEGALIZACOES PERTINENTES,COORDENACAO E COMPATIBILIZACAO COM</t>
  </si>
  <si>
    <t xml:space="preserve">OS PROJETOS COMPLEMENTARES</t>
  </si>
  <si>
    <t xml:space="preserve">01.050.0351-A</t>
  </si>
  <si>
    <t xml:space="preserve">01.050.0352-0</t>
  </si>
  <si>
    <t xml:space="preserve">CO EXISTENTE,PARA PREDIOS HOSPITALARES ACIMA DE 4000M2,APRES</t>
  </si>
  <si>
    <t xml:space="preserve">ENTADO EM AUTOCAD NOS PADROES DA CONTRATANTE,INCLUSIVE AS LE</t>
  </si>
  <si>
    <t xml:space="preserve">GALIZACOES PERTINENTES,COORDENACAO E COMPATIBILIZACAO COM OS</t>
  </si>
  <si>
    <t xml:space="preserve">PROJETOS COMPLEMENTARES</t>
  </si>
  <si>
    <t xml:space="preserve">01.050.0352-A</t>
  </si>
  <si>
    <t xml:space="preserve">01.050.0353-0</t>
  </si>
  <si>
    <t xml:space="preserve">CO EXISTENTE,PARA PREDIOS CULTURAIS ATE 500M2,APRESENTADO EM</t>
  </si>
  <si>
    <t xml:space="preserve">AUTOCAD NOS PADROES DA CONTRATANTE,INCLUSIVE AS LEGALIZACOE</t>
  </si>
  <si>
    <t xml:space="preserve">S PERTINENTES,COORDENACAO E COMPATIBILIZACAO COM OS PROJETOS</t>
  </si>
  <si>
    <t xml:space="preserve">01.050.0353-A</t>
  </si>
  <si>
    <t xml:space="preserve">01.050.0354-0</t>
  </si>
  <si>
    <t xml:space="preserve">CO EXISTENTE,PARA PREDIOS CULTURAIS DE 501 ATE 3000M2,APRESE</t>
  </si>
  <si>
    <t xml:space="preserve">NTADO EM AUTOCAD NOS PADROES DA CONTRATANTE,INCLUSIVE AS LEG</t>
  </si>
  <si>
    <t xml:space="preserve">ALIZACOES PERTINENTES,COORDENACAO E COMPATIBILIZACAO COM OS</t>
  </si>
  <si>
    <t xml:space="preserve">01.050.0354-A</t>
  </si>
  <si>
    <t xml:space="preserve">01.050.0355-0</t>
  </si>
  <si>
    <t xml:space="preserve">CO EXISTENTE,PARA PREDIOS CULTURAIS ACIMA DE 3000M2,APRESENT</t>
  </si>
  <si>
    <t xml:space="preserve">01.050.0355-A</t>
  </si>
  <si>
    <t xml:space="preserve">01.050.0356-0</t>
  </si>
  <si>
    <t xml:space="preserve">CO EXISTENTE,PARA PREDIOS ESCOLARES E/OU ADMINISTRATIVOS ATE</t>
  </si>
  <si>
    <t xml:space="preserve">500M2,APRESENTADO EM AUTOCAD NOS PADROES DA CONTRATANTE,INC</t>
  </si>
  <si>
    <t xml:space="preserve">01.050.0356-A</t>
  </si>
  <si>
    <t xml:space="preserve">01.050.0357-0</t>
  </si>
  <si>
    <t xml:space="preserve">CO EXISTENTE,PARA PREDIOS ESCOLARES E/OU ADMINISTRATIVOS DE</t>
  </si>
  <si>
    <t xml:space="preserve">501 ATE 3000M2,APRESENTADO EM AUTOCAD NOS PADROES DA CONTRAT</t>
  </si>
  <si>
    <t xml:space="preserve">ANTE,INCLUSIVE AS LEGALIZACOES PERTINENTES,COORDENACAO E COM</t>
  </si>
  <si>
    <t xml:space="preserve">PATIBILIZACAO COM OS PROJETOS COMPLEMENTARES</t>
  </si>
  <si>
    <t xml:space="preserve">01.050.0357-A</t>
  </si>
  <si>
    <t xml:space="preserve">01.050.0358-0</t>
  </si>
  <si>
    <t xml:space="preserve">CO EXISTENTE,PARA PREDIOS ESCOLARES E/OU ADMINISTRATIVOS ACI</t>
  </si>
  <si>
    <t xml:space="preserve">MA DE 3000M2,APRESENTADO EM AUTOCAD NOS PADROES DA CONTRATAN</t>
  </si>
  <si>
    <t xml:space="preserve">01.050.0358-A</t>
  </si>
  <si>
    <t xml:space="preserve">01.050.0359-0</t>
  </si>
  <si>
    <t xml:space="preserve">ADES UNIFAMILIARES OU BIFAMILIARES TIPO PARA AREAS ATE 12000</t>
  </si>
  <si>
    <t xml:space="preserve">M2,CONSIDERANDO O PROJETO BASICO EXISTENTE,APRESENTADO EM AU</t>
  </si>
  <si>
    <t xml:space="preserve">TOCAD NOS PADROES DA CONTRATANTE,INCLUSIVE AS LEGALIZACOES P</t>
  </si>
  <si>
    <t xml:space="preserve">ERTINENTES,COORDENACAO E COMPATIBILIZACAO COM OS PROJETOS CO</t>
  </si>
  <si>
    <t xml:space="preserve">MPLEMENTARES</t>
  </si>
  <si>
    <t xml:space="preserve">01.050.0359-A</t>
  </si>
  <si>
    <t xml:space="preserve">01.050.0360-0</t>
  </si>
  <si>
    <t xml:space="preserve">ADES UNIFAMILIARES OU BIFAMILIARES TIPO PARA AREAS DE 12001</t>
  </si>
  <si>
    <t xml:space="preserve">ATE 36000M2,CONSIDERANDO O PROJETO BASICO EXISTENTE,APRESENT</t>
  </si>
  <si>
    <t xml:space="preserve">01.050.0360-A</t>
  </si>
  <si>
    <t xml:space="preserve">01.050.0361-0</t>
  </si>
  <si>
    <t xml:space="preserve">3600M2,CONSIDERANDO O PROJETO BASICO EXISTENTE,APRESENTADO E</t>
  </si>
  <si>
    <t xml:space="preserve">M AUTOCAD NOS PADROES DA CONTRATANTE,INCLUSIVE AS LEGALIZACO</t>
  </si>
  <si>
    <t xml:space="preserve">ES PERTINENTES,COORDENACAO E COMPATIBILIZACAO COM OS PROJETO</t>
  </si>
  <si>
    <t xml:space="preserve">S COMPLENTARES</t>
  </si>
  <si>
    <t xml:space="preserve">01.050.0361-A</t>
  </si>
  <si>
    <t xml:space="preserve">01.050.0362-0</t>
  </si>
  <si>
    <t xml:space="preserve">CO EXISTENTE,PARA HABITACAO/EDIFICIOS ATE 6000M2,APRESENTADO</t>
  </si>
  <si>
    <t xml:space="preserve">EM AUTOCAD NOS PADROES DA CONTRATANTE,INCLUSIVE AS LEGALIZA</t>
  </si>
  <si>
    <t xml:space="preserve">COES PERTINENTES,COORDENACAO E COMPATIBILIZACAO COM OS PROJE</t>
  </si>
  <si>
    <t xml:space="preserve">TOS COMPLEMENTARES</t>
  </si>
  <si>
    <t xml:space="preserve">01.050.0362-A</t>
  </si>
  <si>
    <t xml:space="preserve">01.050.0363-0</t>
  </si>
  <si>
    <t xml:space="preserve">CO EXISTENTE,PARA HABITACAO/EDIFICIOS DE 6001 ATE 12000M2,AP</t>
  </si>
  <si>
    <t xml:space="preserve">01.050.0363-A</t>
  </si>
  <si>
    <t xml:space="preserve">01.050.0364-0</t>
  </si>
  <si>
    <t xml:space="preserve">CO EXISTENTE,PARA HABITACAO/EDIFICIOS ACIMA DE 12000M2,APRES</t>
  </si>
  <si>
    <t xml:space="preserve">01.050.0364-A</t>
  </si>
  <si>
    <t xml:space="preserve">01.050.0365-0</t>
  </si>
  <si>
    <t xml:space="preserve">PROJETO BASICO DE INSTALACAO DE INCENDIO E SPDA PARA PREDIOS</t>
  </si>
  <si>
    <t xml:space="preserve">ESCOLARES E/OU ADMINISTRATIVOS ATE 500M2,APRESENTADO EM AUT</t>
  </si>
  <si>
    <t xml:space="preserve">01.050.0365-A</t>
  </si>
  <si>
    <t xml:space="preserve">01.050.0366-0</t>
  </si>
  <si>
    <t xml:space="preserve">ESCOLARES E/OU ADMINISTRATIVOS DE 501 ATE 3000M2,APRESENTAD</t>
  </si>
  <si>
    <t xml:space="preserve">01.050.0366-A</t>
  </si>
  <si>
    <t xml:space="preserve">01.050.0367-0</t>
  </si>
  <si>
    <t xml:space="preserve">ESCOLARES E/OU ADMINISTRATIVOS ACIMA DE 3000M2,APRESENTADO</t>
  </si>
  <si>
    <t xml:space="preserve">01.050.0367-A</t>
  </si>
  <si>
    <t xml:space="preserve">01.050.0368-0</t>
  </si>
  <si>
    <t xml:space="preserve">CULTURAIS ATE 500M2,APRESENTADO EM AUTOCAD,INCLUSIVE AS LEG</t>
  </si>
  <si>
    <t xml:space="preserve">ALIZACOES PERTINENTES</t>
  </si>
  <si>
    <t xml:space="preserve">01.050.0368-A</t>
  </si>
  <si>
    <t xml:space="preserve">01.050.0369-0</t>
  </si>
  <si>
    <t xml:space="preserve">CULTURAIS ACIMA DE 500M2,APRESENTADO EM AUTOCAD,INCLUSIVE A</t>
  </si>
  <si>
    <t xml:space="preserve">S LEGALIZACOES PERTINENTES</t>
  </si>
  <si>
    <t xml:space="preserve">01.050.0369-A</t>
  </si>
  <si>
    <t xml:space="preserve">01.050.0370-0</t>
  </si>
  <si>
    <t xml:space="preserve">HOSPITALARES,APRESENTADO EM AUTOCAD,INCLUSIVE AS LEGALIZACO</t>
  </si>
  <si>
    <t xml:space="preserve">ES PERTINENTES</t>
  </si>
  <si>
    <t xml:space="preserve">01.050.0370-A</t>
  </si>
  <si>
    <t xml:space="preserve">01.050.0371-0</t>
  </si>
  <si>
    <t xml:space="preserve">PROJETO BASICO DE INSTALACAO DE INCENDIO E SPDA PARA HABITAC</t>
  </si>
  <si>
    <t xml:space="preserve">OES/EDIFICIOS ATE 500M2,APRESENTADO EM AUTOCAD,INCLUSIVE AS</t>
  </si>
  <si>
    <t xml:space="preserve">LEGALIZACOES PERTINENTES</t>
  </si>
  <si>
    <t xml:space="preserve">01.050.0371-A</t>
  </si>
  <si>
    <t xml:space="preserve">01.050.0372-0</t>
  </si>
  <si>
    <t xml:space="preserve">OES/EDIFICIOS DE 501 ATE 3000M2,APRESENTADO EM AUTOCAD,INCLU</t>
  </si>
  <si>
    <t xml:space="preserve">01.050.0372-A</t>
  </si>
  <si>
    <t xml:space="preserve">01.050.0373-0</t>
  </si>
  <si>
    <t xml:space="preserve">OES/EDIFICIOS ACIMA DE 3000M2,APRESENTADO EM AUTOCAD,INCLUSI</t>
  </si>
  <si>
    <t xml:space="preserve">VE AS LEGALIZACOES PERTINENTES</t>
  </si>
  <si>
    <t xml:space="preserve">01.050.0373-A</t>
  </si>
  <si>
    <t xml:space="preserve">01.050.0374-0</t>
  </si>
  <si>
    <t xml:space="preserve">AO/LOTEAMENTO ATE 36000M2,APRESENTADO EM AUTOCAD,INCLUSIVE A</t>
  </si>
  <si>
    <t xml:space="preserve">01.050.0374-A</t>
  </si>
  <si>
    <t xml:space="preserve">01.050.0375-0</t>
  </si>
  <si>
    <t xml:space="preserve">AO/LOTEAMENTO ACIMA DE 36000M2,APRESENTADO EM AUTOCAD,INCLUS</t>
  </si>
  <si>
    <t xml:space="preserve">01.050.0375-A</t>
  </si>
  <si>
    <t xml:space="preserve">01.050.0376-0</t>
  </si>
  <si>
    <t xml:space="preserve">PROJETO EXECUTIVO DE INSTALACAO DE INCENDIO E SPDA,CONSIDERA</t>
  </si>
  <si>
    <t xml:space="preserve">NDO PROJETO BASICO EXISTENTE,PARA PREDIOS ESCOLARES E/OU ADM</t>
  </si>
  <si>
    <t xml:space="preserve">INISTRATIVOS ATE 500M2,APRESENTADO EM AUTOCAD,INCLUSIVE AS L</t>
  </si>
  <si>
    <t xml:space="preserve">01.050.0376-A</t>
  </si>
  <si>
    <t xml:space="preserve">01.050.0377-0</t>
  </si>
  <si>
    <t xml:space="preserve">INISTRATIVOS DE 501 ATE 3000M2,APRESENTADO EM AUTOCAD,INCLUS</t>
  </si>
  <si>
    <t xml:space="preserve">01.050.0377-A</t>
  </si>
  <si>
    <t xml:space="preserve">01.050.0378-0</t>
  </si>
  <si>
    <t xml:space="preserve">INISTRATIVOS ACIMA DE 3000M2,APRESENTADO EM AUTOCAD,INCLUSIV</t>
  </si>
  <si>
    <t xml:space="preserve">E AS LEGALIZACOES PERTINENTES</t>
  </si>
  <si>
    <t xml:space="preserve">01.050.0378-A</t>
  </si>
  <si>
    <t xml:space="preserve">01.050.0379-0</t>
  </si>
  <si>
    <t xml:space="preserve">NDO PROJETO BASICO EXISTENTE,PARA PREDIOS CULTURAIS ATE 500M</t>
  </si>
  <si>
    <t xml:space="preserve">2,APRESENTADO EM AUTOCAD,INCLUSIVE AS LEGALIZACOES PERTINENT</t>
  </si>
  <si>
    <t xml:space="preserve">01.050.0379-A</t>
  </si>
  <si>
    <t xml:space="preserve">01.050.0380-0</t>
  </si>
  <si>
    <t xml:space="preserve">NDO PROJETO BASICO EXISTENTE,PARA PREDIOS CULTURAIS ACIMA DE</t>
  </si>
  <si>
    <t xml:space="preserve">500M2,APRESENTADO EM AUTOCAD,INCLUSIVE AS LEGALIZACOES PERT</t>
  </si>
  <si>
    <t xml:space="preserve">01.050.0380-A</t>
  </si>
  <si>
    <t xml:space="preserve">01.050.0381-0</t>
  </si>
  <si>
    <t xml:space="preserve">NDO PROJETO BASICO EXISTENTE,PARA PREDIOS HOSPITALARES,APRES</t>
  </si>
  <si>
    <t xml:space="preserve">01.050.0381-A</t>
  </si>
  <si>
    <t xml:space="preserve">01.050.0382-0</t>
  </si>
  <si>
    <t xml:space="preserve">NDO PROJETO BASICO EXISTENTE,PARA HABITACOES/EDIFICIOS ATE 5</t>
  </si>
  <si>
    <t xml:space="preserve">00M2,APRESENTADO EM AUTOCAD,INCLUSIVE AS LEGALIZACOES PERTIN</t>
  </si>
  <si>
    <t xml:space="preserve">01.050.0382-A</t>
  </si>
  <si>
    <t xml:space="preserve">01.050.0383-0</t>
  </si>
  <si>
    <t xml:space="preserve">NDO PROJETO BASICO EXISTENTE,PARA HABITACOES/EDIFICIOS DE 50</t>
  </si>
  <si>
    <t xml:space="preserve">1 ATE 3000M2,APRESENTADO EM AUTOCAD,INCLUSIVE AS LEGALIZACOE</t>
  </si>
  <si>
    <t xml:space="preserve">01.050.0383-A</t>
  </si>
  <si>
    <t xml:space="preserve">01.050.0384-0</t>
  </si>
  <si>
    <t xml:space="preserve">NDO PROJETO BASICO EXISTENTE,PARA HABITACOES/EDIFICIOS ACIMA</t>
  </si>
  <si>
    <t xml:space="preserve">DE 3000M2,APRESENTADO EM AUTOCAD,INCLUSIVE AS LEGALIZACOES P</t>
  </si>
  <si>
    <t xml:space="preserve">01.050.0384-A</t>
  </si>
  <si>
    <t xml:space="preserve">01.050.0385-0</t>
  </si>
  <si>
    <t xml:space="preserve">NDO PROJETO BASICO EXISTENTE,PARA HABITACAO/LOTEAMENTO ATE 3</t>
  </si>
  <si>
    <t xml:space="preserve">6000M2,APRESENTADO EM AUTOCAD,INCLUSIVE AS LEGALIZACOES PERT</t>
  </si>
  <si>
    <t xml:space="preserve">01.050.0385-A</t>
  </si>
  <si>
    <t xml:space="preserve">01.050.0386-0</t>
  </si>
  <si>
    <t xml:space="preserve">NDO PROJETO BASICO EXISTENTE,PARA HABITACAO/LOTEAMENTO ACIMA</t>
  </si>
  <si>
    <t xml:space="preserve">DE 36000M2,APRESENTADO EM AUTOCAD,INCLUSIVE AS LEGALIZACOES</t>
  </si>
  <si>
    <t xml:space="preserve">01.050.0386-A</t>
  </si>
  <si>
    <t xml:space="preserve">01.050.0387-0</t>
  </si>
  <si>
    <t xml:space="preserve">PROJETO BASICO DE INSTALACAO DE GAS PARA PREDIOS ESCOLARES E</t>
  </si>
  <si>
    <t xml:space="preserve">/OU ADMINISTRATIVOS ATE 500M2,APRESENTADO EM AUTOCAD,INCLUSI</t>
  </si>
  <si>
    <t xml:space="preserve">01.050.0387-A</t>
  </si>
  <si>
    <t xml:space="preserve">01.050.0388-0</t>
  </si>
  <si>
    <t xml:space="preserve">/OU ADMINISTRATIVOS ACIMA DE 500M2,APRESENTADO EM AUTOCAD,IN</t>
  </si>
  <si>
    <t xml:space="preserve">01.050.0388-A</t>
  </si>
  <si>
    <t xml:space="preserve">01.050.0389-0</t>
  </si>
  <si>
    <t xml:space="preserve">PROJETO BASICO DE INSTALACAO DE GAS PARA PREDIOS CULTURAIS,A</t>
  </si>
  <si>
    <t xml:space="preserve">PRESENTADO EM AUTOCAD,INCLUSIVE AS LEGALIZACOES PERTINENTES</t>
  </si>
  <si>
    <t xml:space="preserve">01.050.0389-A</t>
  </si>
  <si>
    <t xml:space="preserve">01.050.0390-0</t>
  </si>
  <si>
    <t xml:space="preserve">PROJETO BASICO DE INSTALACAO DE GAS PARA PREDIOS HOSPITALARE</t>
  </si>
  <si>
    <t xml:space="preserve">S ATE 4000M2,APRESENTADO EM AUTOCAD,INCLUSIVE AS LEGALIZACOE</t>
  </si>
  <si>
    <t xml:space="preserve">01.050.0390-A</t>
  </si>
  <si>
    <t xml:space="preserve">01.050.0391-0</t>
  </si>
  <si>
    <t xml:space="preserve">S ACIMA DE 4000M2,APRESENTADO EM AUTOCAD,INCLUSIVE AS LEGALI</t>
  </si>
  <si>
    <t xml:space="preserve">01.050.0391-A</t>
  </si>
  <si>
    <t xml:space="preserve">01.050.0392-0</t>
  </si>
  <si>
    <t xml:space="preserve">PROJETO BASICO DE INSTALACAO DE GAS PARA HABITACOES/EDIFICIO</t>
  </si>
  <si>
    <t xml:space="preserve">S ATE 500M2,APRESENTADO EM AUTOCAD,INCLUSIVE AS LEGALIZACOES</t>
  </si>
  <si>
    <t xml:space="preserve">01.050.0392-A</t>
  </si>
  <si>
    <t xml:space="preserve">01.050.0393-0</t>
  </si>
  <si>
    <t xml:space="preserve">S ACIMA DE 500M2,APRESENTADO EM AUTOCAD,INCLUSIVE AS LEGALIZ</t>
  </si>
  <si>
    <t xml:space="preserve">01.050.0393-A</t>
  </si>
  <si>
    <t xml:space="preserve">01.050.0394-0</t>
  </si>
  <si>
    <t xml:space="preserve">PROJETO BASICO DE INSTALACAO DE GAS PARA HABITACAO/LOTEAMENT</t>
  </si>
  <si>
    <t xml:space="preserve">O ACIMA DE 12000M2,APRESENTADO EM AUTOCAD,INCLUSIVE AS LEGAL</t>
  </si>
  <si>
    <t xml:space="preserve">01.050.0394-A</t>
  </si>
  <si>
    <t xml:space="preserve">01.050.0395-0</t>
  </si>
  <si>
    <t xml:space="preserve">01.050.0395-A</t>
  </si>
  <si>
    <t xml:space="preserve">01.050.0396-0</t>
  </si>
  <si>
    <t xml:space="preserve">PROJETO EXECUTIVO DE INSTALACAO DE GAS,CONSIDERANDO O PROJET</t>
  </si>
  <si>
    <t xml:space="preserve">O BASICO EXISTENTE,PARA PREDIOS ESCOLARES E/OU ADMINISTRATIV</t>
  </si>
  <si>
    <t xml:space="preserve">OS ATE 500M2,APRESENTADO EM AUTOCAD,INCLUSIVE AS LEGALIZACOE</t>
  </si>
  <si>
    <t xml:space="preserve">01.050.0396-A</t>
  </si>
  <si>
    <t xml:space="preserve">01.050.0397-0</t>
  </si>
  <si>
    <t xml:space="preserve">OS ACIMA DE 500M2,APRESENTADO EM AUTOCAD,INCLUSIVE AS LEGALI</t>
  </si>
  <si>
    <t xml:space="preserve">01.050.0397-A</t>
  </si>
  <si>
    <t xml:space="preserve">01.050.0398-0</t>
  </si>
  <si>
    <t xml:space="preserve">O BASICO EXISTENTE,PARA PREDIOS CULTURAIS,APRESENTADO EM AUT</t>
  </si>
  <si>
    <t xml:space="preserve">01.050.0398-A</t>
  </si>
  <si>
    <t xml:space="preserve">01.050.0399-0</t>
  </si>
  <si>
    <t xml:space="preserve">O BASICO EXISTENTE,PARA PREDIOS HOSPITALARES ATE 4000M2,APRE</t>
  </si>
  <si>
    <t xml:space="preserve">01.050.0399-A</t>
  </si>
  <si>
    <t xml:space="preserve">01.050.0400-0</t>
  </si>
  <si>
    <t xml:space="preserve">O BASICO EXISTENTE,PARA PREDIOS HOSPITALARES ACIMA DE 4000M2</t>
  </si>
  <si>
    <t xml:space="preserve">01.050.0400-A</t>
  </si>
  <si>
    <t xml:space="preserve">01.050.0401-0</t>
  </si>
  <si>
    <t xml:space="preserve">O BASICO EXISTENTE,PARA HABITACOES/EDIFICIOS ATE 500M2,APRES</t>
  </si>
  <si>
    <t xml:space="preserve">01.050.0401-A</t>
  </si>
  <si>
    <t xml:space="preserve">01.050.0402-0</t>
  </si>
  <si>
    <t xml:space="preserve">O BASICO EXISTENTE,PARA HABITACOES/EDIFICIOS ACIMA DE 500M2,</t>
  </si>
  <si>
    <t xml:space="preserve">01.050.0402-A</t>
  </si>
  <si>
    <t xml:space="preserve">01.050.0403-0</t>
  </si>
  <si>
    <t xml:space="preserve">O BASICO EXISTENTE,PARA HABITACAO/LOTEAMENTO ATE 12000M2,APR</t>
  </si>
  <si>
    <t xml:space="preserve">01.050.0403-A</t>
  </si>
  <si>
    <t xml:space="preserve">01.050.0404-0</t>
  </si>
  <si>
    <t xml:space="preserve">O BASICO EXISTENTE,PARA HABITACAO/LOTEAMENTO ACIMA DE 12000M</t>
  </si>
  <si>
    <t xml:space="preserve">01.050.0404-A</t>
  </si>
  <si>
    <t xml:space="preserve">01.050.0423-0</t>
  </si>
  <si>
    <t xml:space="preserve">PROJETO BASICO DE INSTALACAO DE TELEMATICA PARA PREDIOS ESCO</t>
  </si>
  <si>
    <t xml:space="preserve">LARES E/OU ADMINISTRATIVOS ATE 500M2,APRESENTADO EM AUTOCAD,</t>
  </si>
  <si>
    <t xml:space="preserve">01.050.0423-A</t>
  </si>
  <si>
    <t xml:space="preserve">01.050.0424-0</t>
  </si>
  <si>
    <t xml:space="preserve">LARES E/OU ADMINISTRATIVOS ACIMA DE 500M2,APRESENTADO EM AUT</t>
  </si>
  <si>
    <t xml:space="preserve">01.050.0424-A</t>
  </si>
  <si>
    <t xml:space="preserve">01.050.0425-0</t>
  </si>
  <si>
    <t xml:space="preserve">PROJETO BASICO DE INSTALACAO DE TELEMATICA PARA PREDIOS CULT</t>
  </si>
  <si>
    <t xml:space="preserve">URAIS ATE 500M2,APRESENTADO EM AUTOCAD,INCLUSIVE AS LEGALIZA</t>
  </si>
  <si>
    <t xml:space="preserve">COES PERTINENTES</t>
  </si>
  <si>
    <t xml:space="preserve">01.050.0425-A</t>
  </si>
  <si>
    <t xml:space="preserve">01.050.0426-0</t>
  </si>
  <si>
    <t xml:space="preserve">URAIS ACIMA DE 500M2,APRESENTADO EM AUTOCAD,INCLUSIVE AS LEG</t>
  </si>
  <si>
    <t xml:space="preserve">01.050.0426-A</t>
  </si>
  <si>
    <t xml:space="preserve">01.050.0427-0</t>
  </si>
  <si>
    <t xml:space="preserve">PROJETO BASICO DE INSTALACAO DE TELEMATICA PARA PREDIOS HOSP</t>
  </si>
  <si>
    <t xml:space="preserve">ITALARES,APRESENTADO EM AUTOCAD,INCLUSIVE AS LEGALIZACOES PE</t>
  </si>
  <si>
    <t xml:space="preserve">01.050.0427-A</t>
  </si>
  <si>
    <t xml:space="preserve">01.050.0428-0</t>
  </si>
  <si>
    <t xml:space="preserve">PROJETO BASICO DE INSTALACAO DE TELEMATICA PARA HABITACOES/E</t>
  </si>
  <si>
    <t xml:space="preserve">DIFICIOS ATE 500M2,APRESENTADO EM AUTOCAD,INCLUSIVE AS LEGAL</t>
  </si>
  <si>
    <t xml:space="preserve">01.050.0428-A</t>
  </si>
  <si>
    <t xml:space="preserve">01.050.0429-0</t>
  </si>
  <si>
    <t xml:space="preserve">DIFICIOS DE 501 ATE 3000M2,APRESENTADO EM AUTOCAD,INCLUSIVE</t>
  </si>
  <si>
    <t xml:space="preserve">01.050.0429-A</t>
  </si>
  <si>
    <t xml:space="preserve">01.050.0430-0</t>
  </si>
  <si>
    <t xml:space="preserve">PROJETO BASICO DE INSTALACAO DE TELEMATICA PARA HABITACAO/LO</t>
  </si>
  <si>
    <t xml:space="preserve">TEAMENTO ATE 12000M2,APRESENTADO EM AUTOCAD,INCLUSIVE AS LEG</t>
  </si>
  <si>
    <t xml:space="preserve">01.050.0430-A</t>
  </si>
  <si>
    <t xml:space="preserve">01.050.0431-0</t>
  </si>
  <si>
    <t xml:space="preserve">TEAMENTO ACIMA DE 12000M2,APRESENTADO EM AUTOCAD,INCLUSIVE A</t>
  </si>
  <si>
    <t xml:space="preserve">01.050.0431-A</t>
  </si>
  <si>
    <t xml:space="preserve">01.050.0432-0</t>
  </si>
  <si>
    <t xml:space="preserve">PROJETO EXECUTIVO DE INSTALACAO DE TELEMATICA,CONSIDERANDO O</t>
  </si>
  <si>
    <t xml:space="preserve">PROJETO BASICO EXISTENTE,PARA PREDIOS ESCOLARES E/OU ADMINI</t>
  </si>
  <si>
    <t xml:space="preserve">STRATIVOS ATE 500M2,APRESENTADO EM AUTOCAD,INCLUSIVE AS LEGA</t>
  </si>
  <si>
    <t xml:space="preserve">LIZACOES PERTINENTES</t>
  </si>
  <si>
    <t xml:space="preserve">01.050.0432-A</t>
  </si>
  <si>
    <t xml:space="preserve">01.050.0433-0</t>
  </si>
  <si>
    <t xml:space="preserve">STRATIVOS ACIMA DE 500M2,APRESENTADO EM AUTOCAD,INCLUSIVE AS</t>
  </si>
  <si>
    <t xml:space="preserve">01.050.0433-A</t>
  </si>
  <si>
    <t xml:space="preserve">01.050.0434-0</t>
  </si>
  <si>
    <t xml:space="preserve">PROJETO BASICO EXISTENTE,PARA PREDIOS CULTURAIS ATE 500M2,A</t>
  </si>
  <si>
    <t xml:space="preserve">01.050.0434-A</t>
  </si>
  <si>
    <t xml:space="preserve">01.050.0435-0</t>
  </si>
  <si>
    <t xml:space="preserve">PROJETO BASICO EXISTENTE,PARA PREDIOS CULTURAIS ACIMA DE 50</t>
  </si>
  <si>
    <t xml:space="preserve">0M2,APRESENTADO EM AUTOCAD,INCLUSIVE AS LEGALIZACOES PERTINE</t>
  </si>
  <si>
    <t xml:space="preserve">01.050.0435-A</t>
  </si>
  <si>
    <t xml:space="preserve">01.050.0436-0</t>
  </si>
  <si>
    <t xml:space="preserve">PROJETO BASICO EXISTENTE,PARA PREDIOS HOSPITALARES,APRESENT</t>
  </si>
  <si>
    <t xml:space="preserve">01.050.0436-A</t>
  </si>
  <si>
    <t xml:space="preserve">01.050.0437-0</t>
  </si>
  <si>
    <t xml:space="preserve">PROJETO BASICO EXISTENTE,PARA HABITACOES/EDIFICIOS ATE 500M</t>
  </si>
  <si>
    <t xml:space="preserve">01.050.0437-A</t>
  </si>
  <si>
    <t xml:space="preserve">01.050.0438-0</t>
  </si>
  <si>
    <t xml:space="preserve">PROJETO BASICO EXISTENTE,PARA HABITACOES/EDIFICIOS DE 501 A</t>
  </si>
  <si>
    <t xml:space="preserve">TE 3000M2,APRESENTADO EM AUTOCAD,INCLUSIVE AS LEGALIZACOES P</t>
  </si>
  <si>
    <t xml:space="preserve">01.050.0438-A</t>
  </si>
  <si>
    <t xml:space="preserve">01.050.0439-0</t>
  </si>
  <si>
    <t xml:space="preserve">PROJETO BASICO EXISTENTE,PARA HABITACAO/LOTEAMENTO ATE 1200</t>
  </si>
  <si>
    <t xml:space="preserve">01.050.0439-A</t>
  </si>
  <si>
    <t xml:space="preserve">01.050.0440-0</t>
  </si>
  <si>
    <t xml:space="preserve">PROJETO BASICO EXISTENTE,PARA HABITACAO/LOTEAMENTO ACIMA DE</t>
  </si>
  <si>
    <t xml:space="preserve">12000M2,APRESENTADO EM AUTOCAD,INCLUSIVE AS LEGALIZACOES PE</t>
  </si>
  <si>
    <t xml:space="preserve">01.050.0440-A</t>
  </si>
  <si>
    <t xml:space="preserve">01.050.0441-0</t>
  </si>
  <si>
    <t xml:space="preserve">PROJETO BASICO DE INSTALACAO DE ESGOTO SANITARIO E AGUAS PLU</t>
  </si>
  <si>
    <t xml:space="preserve">VIAIS PARA PREDIOS ESCOLARES E/OU ADMINISTRATIVOS ATE 500M2,</t>
  </si>
  <si>
    <t xml:space="preserve">01.050.0441-A</t>
  </si>
  <si>
    <t xml:space="preserve">01.050.0442-0</t>
  </si>
  <si>
    <t xml:space="preserve">VIAIS PARA PREDIOS ESCOLARES E/OU ADMINISTRATIVOS DE 501 ATE</t>
  </si>
  <si>
    <t xml:space="preserve">3000M2,APRESENTADO EM AUTOCAD,INCLUSIVE AS LEGALIZACOES PER</t>
  </si>
  <si>
    <t xml:space="preserve">TINENTES</t>
  </si>
  <si>
    <t xml:space="preserve">01.050.0442-A</t>
  </si>
  <si>
    <t xml:space="preserve">01.050.0443-0</t>
  </si>
  <si>
    <t xml:space="preserve">VIAIS PARA PREDIOS ESCOLARES E/OU ADMINISTRATIVOS ACIMA DE 3</t>
  </si>
  <si>
    <t xml:space="preserve">000M2,APRESENTADO EM AUTOCAD,INCLUSIVE AS LEGALIZACOES PERTI</t>
  </si>
  <si>
    <t xml:space="preserve">NENTES</t>
  </si>
  <si>
    <t xml:space="preserve">01.050.0443-A</t>
  </si>
  <si>
    <t xml:space="preserve">01.050.0444-0</t>
  </si>
  <si>
    <t xml:space="preserve">VIAIS PARA PREDIOS CULTURAIS,APRESENTADO EM AUTOCAD,INCLUSIV</t>
  </si>
  <si>
    <t xml:space="preserve">01.050.0444-A</t>
  </si>
  <si>
    <t xml:space="preserve">01.050.0445-0</t>
  </si>
  <si>
    <t xml:space="preserve">VIAIS PARA PREDIOS HOSPITALARES ATE 4000M2,APRESENTADO EM AU</t>
  </si>
  <si>
    <t xml:space="preserve">01.050.0445-A</t>
  </si>
  <si>
    <t xml:space="preserve">01.050.0446-0</t>
  </si>
  <si>
    <t xml:space="preserve">VIAIS PARA PREDIOS HOSPITALARES ACIMA DE 4000M2,APRESENTADO</t>
  </si>
  <si>
    <t xml:space="preserve">01.050.0446-A</t>
  </si>
  <si>
    <t xml:space="preserve">01.050.0447-0</t>
  </si>
  <si>
    <t xml:space="preserve">VIAIS PARA URBANIZACAO ATE 15000M2,APRESENTADO EM AUTOCAD,IN</t>
  </si>
  <si>
    <t xml:space="preserve">01.050.0447-A</t>
  </si>
  <si>
    <t xml:space="preserve">01.050.0448-0</t>
  </si>
  <si>
    <t xml:space="preserve">VIAIS PARA URBANIZACAO ACIMA DE 15000M2,APRESENTADO EM AUTOC</t>
  </si>
  <si>
    <t xml:space="preserve">01.050.0448-A</t>
  </si>
  <si>
    <t xml:space="preserve">01.050.0449-0</t>
  </si>
  <si>
    <t xml:space="preserve">VIAIS PARA HABITACAO/LOTEAMENTO ATE 12000M2,APRESENTADO EM A</t>
  </si>
  <si>
    <t xml:space="preserve">01.050.0449-A</t>
  </si>
  <si>
    <t xml:space="preserve">01.050.0450-0</t>
  </si>
  <si>
    <t xml:space="preserve">VIAIS PARA HABITACAO/LOTEAMENTO DE 12001 ATE 36000M2,APRESEN</t>
  </si>
  <si>
    <t xml:space="preserve">TADO EM AUTOCAD,INCLUSIVE AS LEGALIZACOES PERTINENTES</t>
  </si>
  <si>
    <t xml:space="preserve">01.050.0450-A</t>
  </si>
  <si>
    <t xml:space="preserve">01.050.0451-0</t>
  </si>
  <si>
    <t xml:space="preserve">VIAIS PARA HABITACAO/LOTEAMENTO ACIMA DE 36000M2,APRESENTADO</t>
  </si>
  <si>
    <t xml:space="preserve">01.050.0451-A</t>
  </si>
  <si>
    <t xml:space="preserve">01.050.0452-0</t>
  </si>
  <si>
    <t xml:space="preserve">PLUVIAIS,CONSIDERANDO O PROJETO BASICO EXISTENTE,PARA PREDIO</t>
  </si>
  <si>
    <t xml:space="preserve">S ESCOLARES E/OU ADMINISTRATIVOS ATE 500M2,APRESENTADO EM AU</t>
  </si>
  <si>
    <t xml:space="preserve">01.050.0452-A</t>
  </si>
  <si>
    <t xml:space="preserve">01.050.0453-0</t>
  </si>
  <si>
    <t xml:space="preserve">S ESCOLARES E/OU ADMINISTRATIVOS DE 501 ATE 3000M2,APRESENTA</t>
  </si>
  <si>
    <t xml:space="preserve">01.050.0454-0</t>
  </si>
  <si>
    <t xml:space="preserve">S ESCOLARES E/OU ADMINISTRATIVOS ACIMA DE 3000M2,APRESENTADO</t>
  </si>
  <si>
    <t xml:space="preserve">01.050.0454-A</t>
  </si>
  <si>
    <t xml:space="preserve">01.050.0455-0</t>
  </si>
  <si>
    <t xml:space="preserve">S CULTURAIS,APRESENTADO EM AUTOCAD,INCLUSIVE AS LEGALIZACOES</t>
  </si>
  <si>
    <t xml:space="preserve">01.050.0455-A</t>
  </si>
  <si>
    <t xml:space="preserve">01.050.0456-0</t>
  </si>
  <si>
    <t xml:space="preserve">S HOSPITALARES ATE 4000M2,APRESENTADO EM AUTOCAD,INCLUSIVE A</t>
  </si>
  <si>
    <t xml:space="preserve">01.050.0456-A</t>
  </si>
  <si>
    <t xml:space="preserve">01.050.0457-0</t>
  </si>
  <si>
    <t xml:space="preserve">S HOSPITALARES ACIMA DE 4000M2,APRESENTADO EM AUTOCAD,INCLUS</t>
  </si>
  <si>
    <t xml:space="preserve">01.050.0457-A</t>
  </si>
  <si>
    <t xml:space="preserve">01.050.0458-0</t>
  </si>
  <si>
    <t xml:space="preserve">PLUVIAIS,CONSIDERANDO O PROJETO BASICO EXISTENTE,PARA URBANI</t>
  </si>
  <si>
    <t xml:space="preserve">ZACAO ATE 15000M2,APRESENTADO EM AUTOCAD,INCLUSIVE AS LEGALI</t>
  </si>
  <si>
    <t xml:space="preserve">01.050.0458-A</t>
  </si>
  <si>
    <t xml:space="preserve">01.050.0459-0</t>
  </si>
  <si>
    <t xml:space="preserve">ZACAO ACIMA DE 15000M2,APRESENTADO EM AUTOCAD,INCLUSIVE AS L</t>
  </si>
  <si>
    <t xml:space="preserve">01.050.0459-A</t>
  </si>
  <si>
    <t xml:space="preserve">01.050.0460-0</t>
  </si>
  <si>
    <t xml:space="preserve">PLUVIAIS,CONSIDERANDO O PROJETO BASICO EXISTENTE,PARA HABITA</t>
  </si>
  <si>
    <t xml:space="preserve">CAO/LOTEAMENTO ATE 12000M2,APRESENTADO EM AUTOCAD,INCLUSIVE</t>
  </si>
  <si>
    <t xml:space="preserve">01.050.0460-A</t>
  </si>
  <si>
    <t xml:space="preserve">01.050.0461-0</t>
  </si>
  <si>
    <t xml:space="preserve">CAO/LOTEAMENTO DE 12001 ATE 36000M2,APRESENTADO EM AUTOCAD,I</t>
  </si>
  <si>
    <t xml:space="preserve">01.050.0461-A</t>
  </si>
  <si>
    <t xml:space="preserve">01.050.0462-0</t>
  </si>
  <si>
    <t xml:space="preserve">CAO/LOTEAMENTO ACIMA DE 36000M2,APRESENTADO EM AUTOCAD,INCLU</t>
  </si>
  <si>
    <t xml:space="preserve">01.050.0462-A</t>
  </si>
  <si>
    <t xml:space="preserve">01.050.0463-0</t>
  </si>
  <si>
    <t xml:space="preserve">PROJETO BASICO DE INSTALACAO HIDRAULICA PARA PREDIOS ESCOLAR</t>
  </si>
  <si>
    <t xml:space="preserve">ES E/OU ADMINISTRATIVOS ATE 500M2,APRESENTADO EM AUTOCAD,INC</t>
  </si>
  <si>
    <t xml:space="preserve">LUSIVE EM AUTOCAD,INCLUSIVE AS LEGALIZACOES PERTINENTES</t>
  </si>
  <si>
    <t xml:space="preserve">01.050.0463-A</t>
  </si>
  <si>
    <t xml:space="preserve">01.050.0464-0</t>
  </si>
  <si>
    <t xml:space="preserve">ES E/OU ADMINISTRATIVOS DE 501 ATE 3000M2,APRESENTADO EM AUT</t>
  </si>
  <si>
    <t xml:space="preserve">01.050.0464-A</t>
  </si>
  <si>
    <t xml:space="preserve">01.050.0465-0</t>
  </si>
  <si>
    <t xml:space="preserve">ES E/OU ADMINISTRATIVOS ACIMA DE 3000M2,APRESENTADO EM AUTOC</t>
  </si>
  <si>
    <t xml:space="preserve">01.050.0465-A</t>
  </si>
  <si>
    <t xml:space="preserve">01.050.0466-0</t>
  </si>
  <si>
    <t xml:space="preserve">PROJETO BASICO DE INSTALACAO HIDRAULICA PARA PREDIOS CULTURA</t>
  </si>
  <si>
    <t xml:space="preserve">IS,APRESENTADO EM AUTOCAD,INCLUSIVE AS LEGALIZACOES PERTINEN</t>
  </si>
  <si>
    <t xml:space="preserve">01.050.0466-A</t>
  </si>
  <si>
    <t xml:space="preserve">01.050.0467-0</t>
  </si>
  <si>
    <t xml:space="preserve">PROJETO BASICO DE INSTALACAO HIDRAULICA PARA PREDIOS HOSPITA</t>
  </si>
  <si>
    <t xml:space="preserve">LARES ATE 4000M2,APRESENTADO EM AUTOCAD,INCLUSIVE AS LEGALIZ</t>
  </si>
  <si>
    <t xml:space="preserve">01.050.0467-A</t>
  </si>
  <si>
    <t xml:space="preserve">01.050.0468-0</t>
  </si>
  <si>
    <t xml:space="preserve">LARES ACIMA DE 4000M2,APRESENTADO EM AUTOCAD,INCLUSIVE AS LE</t>
  </si>
  <si>
    <t xml:space="preserve">GALIZACOES PERTINENTES</t>
  </si>
  <si>
    <t xml:space="preserve">01.050.0468-A</t>
  </si>
  <si>
    <t xml:space="preserve">01.050.0469-0</t>
  </si>
  <si>
    <t xml:space="preserve">PROJETO BASICO DE INSTALACAO HIDRAULICA PARA HABITACOES/EDIF</t>
  </si>
  <si>
    <t xml:space="preserve">ICIOS ATE 500M2,APRESENTADO EM AUTOCAD,INCLUSIVE AS LEGALIZA</t>
  </si>
  <si>
    <t xml:space="preserve">01.050.0469-A</t>
  </si>
  <si>
    <t xml:space="preserve">01.050.0470-0</t>
  </si>
  <si>
    <t xml:space="preserve">ICIOS DE 501 ATE 3000M2,APRESENTADO EM AUTOCAD,INCLUSIVE AS</t>
  </si>
  <si>
    <t xml:space="preserve">01.050.0470-A</t>
  </si>
  <si>
    <t xml:space="preserve">01.050.0471-0</t>
  </si>
  <si>
    <t xml:space="preserve">ICIOS ACIMA DE 3000M2,APRESENTADO EM AUTOCAD,INCLUSIVE AS LE</t>
  </si>
  <si>
    <t xml:space="preserve">01.050.0471-A</t>
  </si>
  <si>
    <t xml:space="preserve">01.050.0472-0</t>
  </si>
  <si>
    <t xml:space="preserve">PROJETO BASICO DE INSTALACAO HIDRAULICA PARA URBANIZACAO ATE</t>
  </si>
  <si>
    <t xml:space="preserve">15000M2,APRESENTADO EM AUTOCAD,INCLUSIVE AS LEGALIZACOES PE</t>
  </si>
  <si>
    <t xml:space="preserve">01.050.0472-A</t>
  </si>
  <si>
    <t xml:space="preserve">01.050.0473-0</t>
  </si>
  <si>
    <t xml:space="preserve">PROJETO BASICO DE INSTALACAO HIDRAULICA PARA URBANIZACAO ACI</t>
  </si>
  <si>
    <t xml:space="preserve">MA DE 15000M2,APRESENTADO EM AUTOCAD,INCLUSIVE AS LEGALIZACO</t>
  </si>
  <si>
    <t xml:space="preserve">01.050.0473-A</t>
  </si>
  <si>
    <t xml:space="preserve">01.050.0474-0</t>
  </si>
  <si>
    <t xml:space="preserve">PROJETO BASICO DE INSTALACAO HIDRAULICA PARA HABITACAO/LOTEA</t>
  </si>
  <si>
    <t xml:space="preserve">MENTO ATE 12000M2,APRESENTADO EM AUTOCAD,INCLUSIVE AS LEGALI</t>
  </si>
  <si>
    <t xml:space="preserve">01.050.0474-A</t>
  </si>
  <si>
    <t xml:space="preserve">01.050.0475-0</t>
  </si>
  <si>
    <t xml:space="preserve">MENTO DE 12001 ATE 36000M2,APRESENTADO EM AUTOCAD,INCLUSIVE</t>
  </si>
  <si>
    <t xml:space="preserve">01.050.0475-A</t>
  </si>
  <si>
    <t xml:space="preserve">01.050.0476-0</t>
  </si>
  <si>
    <t xml:space="preserve">MENTO ACIMA DE 36000M2,APRESENTADO EM AUTOCAD,INCLUSIVE AS L</t>
  </si>
  <si>
    <t xml:space="preserve">01.050.0476-A</t>
  </si>
  <si>
    <t xml:space="preserve">01.050.0478-0</t>
  </si>
  <si>
    <t xml:space="preserve">PROJETO EXECUTIVO DE INSTALACAO HIDRAULICA,CONSIDERANDO O PR</t>
  </si>
  <si>
    <t xml:space="preserve">OJETO BASICO EXISTENTE,PARA PREDIOS ESCOLARES E/OU ADMINISTR</t>
  </si>
  <si>
    <t xml:space="preserve">ATIVOS ATE 500M2,APRESENTADO EM AUTOCAD,INCLUSIVE AS LEGALIZ</t>
  </si>
  <si>
    <t xml:space="preserve">01.050.0478-A</t>
  </si>
  <si>
    <t xml:space="preserve">01.050.0479-0</t>
  </si>
  <si>
    <t xml:space="preserve">ATIVOS DE 501 ATE 3000M2,APRESENTADO EM AUTOCAD,INCLUSIVE AS</t>
  </si>
  <si>
    <t xml:space="preserve">01.050.0479-A</t>
  </si>
  <si>
    <t xml:space="preserve">01.050.0480-0</t>
  </si>
  <si>
    <t xml:space="preserve">ATIVOS ACIMA DE 3000M2,APRESENTADO EM AUTOCAD,INCLUSIVE AS L</t>
  </si>
  <si>
    <t xml:space="preserve">01.050.0480-A</t>
  </si>
  <si>
    <t xml:space="preserve">01.050.0481-0</t>
  </si>
  <si>
    <t xml:space="preserve">OJETO BASICO EXISTENTE,PARA PREDIOS CULTURAIS,APRESENTADO EM</t>
  </si>
  <si>
    <t xml:space="preserve">01.050.0481-A</t>
  </si>
  <si>
    <t xml:space="preserve">01.050.0482-0</t>
  </si>
  <si>
    <t xml:space="preserve">OJETO BASICO EXISTENTE,PARA PREDIOS HOSPITALARES ATE 4000M2,</t>
  </si>
  <si>
    <t xml:space="preserve">01.050.0482-A</t>
  </si>
  <si>
    <t xml:space="preserve">01.050.0483-0</t>
  </si>
  <si>
    <t xml:space="preserve">OJETO BASICO EXISTENTE,PARA PREDIOS HOSPITALARES ACIMA DE 40</t>
  </si>
  <si>
    <t xml:space="preserve">01.050.0483-A</t>
  </si>
  <si>
    <t xml:space="preserve">01.050.0484-0</t>
  </si>
  <si>
    <t xml:space="preserve">OJETO BASICO EXISTENTE,PARA HABITACOES/EDIFICIOS ATE 500M2,A</t>
  </si>
  <si>
    <t xml:space="preserve">01.050.0484-A</t>
  </si>
  <si>
    <t xml:space="preserve">01.050.0485-0</t>
  </si>
  <si>
    <t xml:space="preserve">OJETO BASICO EXISTENTE,PARA HABITACOES/EDIFICIOS DE 501 ATE</t>
  </si>
  <si>
    <t xml:space="preserve">3000M2,APRESENTADO EM AUTOCAD,INCLUSIVE AS LEGALIZACOES PERT</t>
  </si>
  <si>
    <t xml:space="preserve">01.050.0485-A</t>
  </si>
  <si>
    <t xml:space="preserve">01.050.0486-0</t>
  </si>
  <si>
    <t xml:space="preserve">OJETO BASICO EXISTENTE,PARA HABITACOES/EDIFICIOS ACIMA DE 30</t>
  </si>
  <si>
    <t xml:space="preserve">01.050.0486-A</t>
  </si>
  <si>
    <t xml:space="preserve">01.050.0487-0</t>
  </si>
  <si>
    <t xml:space="preserve">OJETO BASICO EXISTENTE,PARA URBANIZACAO ATE 15000M2,APRESENT</t>
  </si>
  <si>
    <t xml:space="preserve">01.050.0487-A</t>
  </si>
  <si>
    <t xml:space="preserve">01.050.0488-0</t>
  </si>
  <si>
    <t xml:space="preserve">OJETO BASICO EXISTENTE,PARA URBANIZACAO ACIMA DE 15000M2,APR</t>
  </si>
  <si>
    <t xml:space="preserve">01.050.0488-A</t>
  </si>
  <si>
    <t xml:space="preserve">01.050.0489-0</t>
  </si>
  <si>
    <t xml:space="preserve">OJETO BASICO EXISTENTE,PARA HABITACAO/LOTEAMENTO ATE 12000M,</t>
  </si>
  <si>
    <t xml:space="preserve">01.050.0489-A</t>
  </si>
  <si>
    <t xml:space="preserve">01.050.0490-0</t>
  </si>
  <si>
    <t xml:space="preserve">OJETO BASICO EXISTENTE,PARA HABITACAO/LOTEAMENTO DE 12001 AT</t>
  </si>
  <si>
    <t xml:space="preserve">E 36000M2,APRESENTADO EM AUTOCAD,INCLUSIVE AS LEGALIZACOES P</t>
  </si>
  <si>
    <t xml:space="preserve">01.050.0490-A</t>
  </si>
  <si>
    <t xml:space="preserve">01.050.0491-0</t>
  </si>
  <si>
    <t xml:space="preserve">OJETO BASICO EXISTENTE,PARA HABITACAO/LOTEAMENTO ACIMA DE 36</t>
  </si>
  <si>
    <t xml:space="preserve">01.050.0491-A</t>
  </si>
  <si>
    <t xml:space="preserve">01.050.0493-0</t>
  </si>
  <si>
    <t xml:space="preserve">PROJETO BASICO DE INSTALACAO ELETRICA PARA PREDIOS ESCOLARES</t>
  </si>
  <si>
    <t xml:space="preserve">E/OU ADMINISTRATIVOS ATE 500M2,APRESENTADO EM AUTOCAD,INCLU</t>
  </si>
  <si>
    <t xml:space="preserve">01.050.0493-A</t>
  </si>
  <si>
    <t xml:space="preserve">01.050.0494-0</t>
  </si>
  <si>
    <t xml:space="preserve">E/OU ADMINISTRATIVOS DE 501 ATE 3000M2,APRESENTADO EM AUTOC</t>
  </si>
  <si>
    <t xml:space="preserve">01.050.0494-A</t>
  </si>
  <si>
    <t xml:space="preserve">01.050.0495-0</t>
  </si>
  <si>
    <t xml:space="preserve">E/OU ADMINISTRATIVOS ACIMA DE 3000M2,APRESENTADO EM AUTOCAD</t>
  </si>
  <si>
    <t xml:space="preserve">01.050.0495-A</t>
  </si>
  <si>
    <t xml:space="preserve">01.050.0496-0</t>
  </si>
  <si>
    <t xml:space="preserve">PROJETO BASICO DE INSTALACAO ELETRICA PARA PREDIOS CULTURAIS</t>
  </si>
  <si>
    <t xml:space="preserve">ATE 3000M2,APRESENTADO EM AUTOCAD,INCLUSIVE AS LEGALIZACOES</t>
  </si>
  <si>
    <t xml:space="preserve">01.050.0496-A</t>
  </si>
  <si>
    <t xml:space="preserve">01.050.0497-0</t>
  </si>
  <si>
    <t xml:space="preserve">ACIMA DE 3000M2,APRESENTADO EM AUTOCAD,INCLUSIVE AS LEGALIZ</t>
  </si>
  <si>
    <t xml:space="preserve">01.050.0497-A</t>
  </si>
  <si>
    <t xml:space="preserve">01.050.0498-0</t>
  </si>
  <si>
    <t xml:space="preserve">PROJETO BASICO DE INSTALACAO ELETRICA PARA PREDIOS HOSPITALA</t>
  </si>
  <si>
    <t xml:space="preserve">RES,APRESENTADO EM AUTOCAD,INCLUSIVE AS LEGALIZACOES PERTINE</t>
  </si>
  <si>
    <t xml:space="preserve">01.050.0498-A</t>
  </si>
  <si>
    <t xml:space="preserve">01.050.0499-0</t>
  </si>
  <si>
    <t xml:space="preserve">PROJETO BASICO DE INSTALACAO ELETRICA PARA HABITACOES/EDIFIC</t>
  </si>
  <si>
    <t xml:space="preserve">IOS ATE 500M2,APRESENTADO EM AUTOCAD,INCLUSIVE AS LEGALIZACO</t>
  </si>
  <si>
    <t xml:space="preserve">01.050.0499-A</t>
  </si>
  <si>
    <t xml:space="preserve">01.050.0500-0</t>
  </si>
  <si>
    <t xml:space="preserve">IOS DE 501 ATE 3000M2,APRESENTADO EM AUTOCAD,INCLUSIVE AS LE</t>
  </si>
  <si>
    <t xml:space="preserve">01.050.0500-A</t>
  </si>
  <si>
    <t xml:space="preserve">01.050.0501-0</t>
  </si>
  <si>
    <t xml:space="preserve">IOS ACIMA DE 3000M2,APRESENTADO EM AUTOCAD,INCLUSIVE AS LEGA</t>
  </si>
  <si>
    <t xml:space="preserve">01.050.0501-A</t>
  </si>
  <si>
    <t xml:space="preserve">01.050.0502-0</t>
  </si>
  <si>
    <t xml:space="preserve">PROJETO BASICO DE INSTALACAO ELETRICA PARA URBANIZACAO ATE 1</t>
  </si>
  <si>
    <t xml:space="preserve">5000M2,APRESENTADO EM AUTOCAD,INCLUSIVE AS LEGALIZACOES PERT</t>
  </si>
  <si>
    <t xml:space="preserve">01.050.0502-A</t>
  </si>
  <si>
    <t xml:space="preserve">01.050.0503-0</t>
  </si>
  <si>
    <t xml:space="preserve">PROJETO BASICO DE INSTALACAO ELETRICA PARA URBANIZACAO ACIMA</t>
  </si>
  <si>
    <t xml:space="preserve">DE 15000M2,APRESENTADO EM AUTOCAD,INCLUSIVE AS LEGALIZACOES</t>
  </si>
  <si>
    <t xml:space="preserve">01.050.0503-A</t>
  </si>
  <si>
    <t xml:space="preserve">01.050.0504-0</t>
  </si>
  <si>
    <t xml:space="preserve">PROJETO BASICO DE INSTALACAO ELETRICA PARA HABITACAO/LOTEAME</t>
  </si>
  <si>
    <t xml:space="preserve">NTO ATE 12000M2,APRESENTADO EM AUTOCAD,INCLUSIVE AS LEGALIZA</t>
  </si>
  <si>
    <t xml:space="preserve">01.050.0504-A</t>
  </si>
  <si>
    <t xml:space="preserve">01.050.0505-0</t>
  </si>
  <si>
    <t xml:space="preserve">NTO DE 12001 ATE 36000M2,APRESENTADO EM AUTOCAD,INCLUSIVE AS</t>
  </si>
  <si>
    <t xml:space="preserve">01.050.0505-A</t>
  </si>
  <si>
    <t xml:space="preserve">01.050.0506-0</t>
  </si>
  <si>
    <t xml:space="preserve">NTO ACIMA DE 36000M2,APRESENTADO EM AUTOCAD,INCLUSIVE AS LEG</t>
  </si>
  <si>
    <t xml:space="preserve">01.050.0506-A</t>
  </si>
  <si>
    <t xml:space="preserve">01.050.0508-0</t>
  </si>
  <si>
    <t xml:space="preserve">PROJETO BASICO DE SISTEMA DE AR CONDICIONADO,APRESENTADO EM</t>
  </si>
  <si>
    <t xml:space="preserve">AUTOCAD NOS PADROES DA CONTRATANTE,PARA PREDIOS COM AREA ATE</t>
  </si>
  <si>
    <t xml:space="preserve">500M2</t>
  </si>
  <si>
    <t xml:space="preserve">01.050.0508-A</t>
  </si>
  <si>
    <t xml:space="preserve">01.050.0509-0</t>
  </si>
  <si>
    <t xml:space="preserve">AUTOCAD NOS PADROES DA CONTRATANTE,PARA PREDIOS COM AREA DE</t>
  </si>
  <si>
    <t xml:space="preserve">501 ATE 3000M2</t>
  </si>
  <si>
    <t xml:space="preserve">01.050.0509-A</t>
  </si>
  <si>
    <t xml:space="preserve">01.050.0510-0</t>
  </si>
  <si>
    <t xml:space="preserve">AUTOCAD NOS PADROES DA CONTRATANTE,PARA PREDIOS COM AREA ACI</t>
  </si>
  <si>
    <t xml:space="preserve">MA DE 3000M2</t>
  </si>
  <si>
    <t xml:space="preserve">01.050.0510-A</t>
  </si>
  <si>
    <t xml:space="preserve">01.050.0515-0</t>
  </si>
  <si>
    <t xml:space="preserve">PROJETO EXECUTIVO DE INSTALACAO ELETRICA,CONSIDERANDO O PROJ</t>
  </si>
  <si>
    <t xml:space="preserve">ETO BASICO EXISTENTE,PARA PREDIOS ESCOLARES E/OU ADMINISTRAT</t>
  </si>
  <si>
    <t xml:space="preserve">IVOS ATE 500M2,APRESENTADO EM AUTOCAD,INCLUSIVE AS LEGALIZAC</t>
  </si>
  <si>
    <t xml:space="preserve">OES PERTINENTES</t>
  </si>
  <si>
    <t xml:space="preserve">01.050.0515-A</t>
  </si>
  <si>
    <t xml:space="preserve">01.050.0516-0</t>
  </si>
  <si>
    <t xml:space="preserve">IVOS DE 501 ATE 3000M2,APRESENTADO EM AUTOCAD,INCLUSIVE AS L</t>
  </si>
  <si>
    <t xml:space="preserve">01.050.0517-0</t>
  </si>
  <si>
    <t xml:space="preserve">IVOS ACIMA DE 3000M2,APRESENTADO EM AUTOCAD,INCLUSIVE AS LEG</t>
  </si>
  <si>
    <t xml:space="preserve">01.050.0517-A</t>
  </si>
  <si>
    <t xml:space="preserve">01.050.0518-0</t>
  </si>
  <si>
    <t xml:space="preserve">ETO BASICO EXISTENTE,PARA PREDIOS CULTURAIS ATE 3000M2,APRES</t>
  </si>
  <si>
    <t xml:space="preserve">01.050.0518-A</t>
  </si>
  <si>
    <t xml:space="preserve">01.050.0519-0</t>
  </si>
  <si>
    <t xml:space="preserve">ETO BASICO EXISTENTE,PARA PREDIOS CULTURAIS ACIMA DE 3000M2,</t>
  </si>
  <si>
    <t xml:space="preserve">01.050.0519-A</t>
  </si>
  <si>
    <t xml:space="preserve">01.050.0520-0</t>
  </si>
  <si>
    <t xml:space="preserve">ETO BASICO EXISTENTE,PARA PREDIOS HOSPITALARES,APRESENTADO E</t>
  </si>
  <si>
    <t xml:space="preserve">01.050.0520-A</t>
  </si>
  <si>
    <t xml:space="preserve">01.050.0521-0</t>
  </si>
  <si>
    <t xml:space="preserve">ETO BASICO EXISTENTE,PARA HABITACOES/EDIFICIOS ATE 500M2,APR</t>
  </si>
  <si>
    <t xml:space="preserve">01.050.0521-A</t>
  </si>
  <si>
    <t xml:space="preserve">01.050.0522-0</t>
  </si>
  <si>
    <t xml:space="preserve">ETO BASICO EXISTENTE,PARA HABITACOES/EDIFICIOS DE 501 ATE 30</t>
  </si>
  <si>
    <t xml:space="preserve">01.050.0522-A</t>
  </si>
  <si>
    <t xml:space="preserve">01.050.0523-0</t>
  </si>
  <si>
    <t xml:space="preserve">ETO BASICO EXISTENTE,PARA HABITACOES/EDIFICIOS ACIMA DE 3000</t>
  </si>
  <si>
    <t xml:space="preserve">M2,APRESENTADO EM AUTOCAD,INCLUSIVE AS LEGALIZACOES PERTINEN</t>
  </si>
  <si>
    <t xml:space="preserve">01.050.0523-A</t>
  </si>
  <si>
    <t xml:space="preserve">01.050.0524-0</t>
  </si>
  <si>
    <t xml:space="preserve">ETO BASICO EXISTENTE,PARA URBANIZACAO ATE 15000M2,APRESENTAD</t>
  </si>
  <si>
    <t xml:space="preserve">01.050.0524-A</t>
  </si>
  <si>
    <t xml:space="preserve">01.050.0525-0</t>
  </si>
  <si>
    <t xml:space="preserve">ETO BASICO EXISTENTE,PARA URBANIZACAO ACIMA DE 15000M2,APRES</t>
  </si>
  <si>
    <t xml:space="preserve">01.050.0525-A</t>
  </si>
  <si>
    <t xml:space="preserve">01.050.0526-0</t>
  </si>
  <si>
    <t xml:space="preserve">ETO BASICO EXISTENTE,PARA HABITACAO/LOTEAMENTO ATE 12000M2,A</t>
  </si>
  <si>
    <t xml:space="preserve">01.050.0526-A</t>
  </si>
  <si>
    <t xml:space="preserve">01.050.0527-0</t>
  </si>
  <si>
    <t xml:space="preserve">ETO BASICO EXISTENTE,PARA HABITACAO/LOTEAMENTO DE 12001 ATE</t>
  </si>
  <si>
    <t xml:space="preserve">36000M2,APRESENTADO EM AUTOCAD,INCLUSIVE AS LEGALIZACOES PER</t>
  </si>
  <si>
    <t xml:space="preserve">01.050.0527-A</t>
  </si>
  <si>
    <t xml:space="preserve">01.050.0528-0</t>
  </si>
  <si>
    <t xml:space="preserve">ETO BASICO EXISTENTE,PARA HABITACAO/LOTEAMENTO ACIMA DE 3600</t>
  </si>
  <si>
    <t xml:space="preserve">01.050.0528-A</t>
  </si>
  <si>
    <t xml:space="preserve">01.050.0530-0</t>
  </si>
  <si>
    <t xml:space="preserve">PROJETO EXECUTIVO DE SISTEMA DE AR CONDICIONADO,CONSIDERANDO</t>
  </si>
  <si>
    <t xml:space="preserve">O PROJETO BASICO EXISTENTE,APRESENTADO EM AUTOCAD NOS PADRO</t>
  </si>
  <si>
    <t xml:space="preserve">ES DA CONTRATANTE,PARA PREDIOS COM AREA ATE 500M2</t>
  </si>
  <si>
    <t xml:space="preserve">01.050.0530-A</t>
  </si>
  <si>
    <t xml:space="preserve">01.050.0531-0</t>
  </si>
  <si>
    <t xml:space="preserve">ES DA CONTRATANTE,PARA PREDIOS COM AREA DE 501 ATE 3000M2</t>
  </si>
  <si>
    <t xml:space="preserve">01.050.0531-A</t>
  </si>
  <si>
    <t xml:space="preserve">01.050.0532-0</t>
  </si>
  <si>
    <t xml:space="preserve">ES DA CONTRATANTE,PARA PREDIOS COM AREA ACIMA DE 3000M2</t>
  </si>
  <si>
    <t xml:space="preserve">01.050.0532-A</t>
  </si>
  <si>
    <t xml:space="preserve">01.050.0537-0</t>
  </si>
  <si>
    <t xml:space="preserve">PROJETO ESTRUTURAL BASICO PARA PREDIOS HOSPITALARES ATE 1000</t>
  </si>
  <si>
    <t xml:space="preserve">M2,APRESENTADO EM AUTOCAD NOS PADROES DA CONTRATANTE,DE ACOR</t>
  </si>
  <si>
    <t xml:space="preserve">DO COM A ABNT</t>
  </si>
  <si>
    <t xml:space="preserve">01.050.0537-A</t>
  </si>
  <si>
    <t xml:space="preserve">01.050.0538-0</t>
  </si>
  <si>
    <t xml:space="preserve">PROJETO ESTRUTURAL BASICO PARA PREDIOS HOSPITALARES DE 1001</t>
  </si>
  <si>
    <t xml:space="preserve">ATE 4000M2,APRESENTADO EM AUTOCAD NOS PADROES DA CONTRATANTE</t>
  </si>
  <si>
    <t xml:space="preserve">,DE ACORDO COM A ABNT</t>
  </si>
  <si>
    <t xml:space="preserve">01.050.0538-A</t>
  </si>
  <si>
    <t xml:space="preserve">01.050.0539-0</t>
  </si>
  <si>
    <t xml:space="preserve">PROJETO ESTRUTURAL BASICO PARA PREDIOS HOSPITALARES ACIMA DE</t>
  </si>
  <si>
    <t xml:space="preserve">4000M2,APRESENTADO EM AUTOCAD NOS PADROES DA CONSTRATANTE,D</t>
  </si>
  <si>
    <t xml:space="preserve">E ACORDO COM A ABNT</t>
  </si>
  <si>
    <t xml:space="preserve">01.050.0539-A</t>
  </si>
  <si>
    <t xml:space="preserve">01.050.0540-0</t>
  </si>
  <si>
    <t xml:space="preserve">000M2,CONSIDERANDO O PROJETO BASICO EXISTENTE,APRESENTADO EM</t>
  </si>
  <si>
    <t xml:space="preserve">AUTOCAD NOS PADROES DA CONTRATANTE,CONSTANDO DE PLANTAS DE</t>
  </si>
  <si>
    <t xml:space="preserve">FORMA,ARMACAO E DETALHES,DE ACORDO COM A ABNT</t>
  </si>
  <si>
    <t xml:space="preserve">01.050.0540-A</t>
  </si>
  <si>
    <t xml:space="preserve">01.050.0541-0</t>
  </si>
  <si>
    <t xml:space="preserve">01 ATE 4000M2,CONSIDERANDO O PROJETO BASICO EXISTENTE,APRESE</t>
  </si>
  <si>
    <t xml:space="preserve">01.050.0541-A</t>
  </si>
  <si>
    <t xml:space="preserve">01.050.0542-0</t>
  </si>
  <si>
    <t xml:space="preserve">DE 4000M2,CONSIDERANDO O PROJETO BASICO EXISTENTE,APRESENTA</t>
  </si>
  <si>
    <t xml:space="preserve">DO EM AUTOCAD NOS PADROES DA CONTRATANTE,CONSTANDO DE PLANTA</t>
  </si>
  <si>
    <t xml:space="preserve">S DE FORMA,ARMACAO E DETALHES,DE ACORDO COM A ABNT</t>
  </si>
  <si>
    <t xml:space="preserve">01.050.0542-A</t>
  </si>
  <si>
    <t xml:space="preserve">01.050.0543-0</t>
  </si>
  <si>
    <t xml:space="preserve">PROJETO ESTRUTURAL BASICO PARA PREDIOS CULTURAIS ATE 500M2,A</t>
  </si>
  <si>
    <t xml:space="preserve">PRESENTADO EM AUTOCAD NOS PADROES DA CONTRATANTE,DE ACORDO C</t>
  </si>
  <si>
    <t xml:space="preserve">OM A ABNT</t>
  </si>
  <si>
    <t xml:space="preserve">01.050.0543-A</t>
  </si>
  <si>
    <t xml:space="preserve">01.050.0544-0</t>
  </si>
  <si>
    <t xml:space="preserve">PROJETO ESTRUTURAL BASICO PARA PREDIOS CULTURAIS DE 501 ATE</t>
  </si>
  <si>
    <t xml:space="preserve">3000M2,APRESENTADO EM AUTOCAD NOS PADROES DA CONTRATANTE,DE</t>
  </si>
  <si>
    <t xml:space="preserve">ACORDO COM A ABNT</t>
  </si>
  <si>
    <t xml:space="preserve">01.050.0544-A</t>
  </si>
  <si>
    <t xml:space="preserve">01.050.0545-0</t>
  </si>
  <si>
    <t xml:space="preserve">PROJETO ESTRUTURAL BASICO PARA PREDIOS CULTURAIS ACIMA DE 30</t>
  </si>
  <si>
    <t xml:space="preserve">00M2,APRESENTADO EM AUTOCAD NOS PADROES DA CONTRATANTE,DE AC</t>
  </si>
  <si>
    <t xml:space="preserve">ORDO COM A ABNT</t>
  </si>
  <si>
    <t xml:space="preserve">01.050.0545-A</t>
  </si>
  <si>
    <t xml:space="preserve">01.050.0546-0</t>
  </si>
  <si>
    <t xml:space="preserve">2,CONSIDERANDO O PROJETO BASICO EXISTENTE,APRESENTADO EM AUT</t>
  </si>
  <si>
    <t xml:space="preserve">OCAD NOS PADROES DA CONTRATANTE,CONSTANDO DE PLANTAS DE FORM</t>
  </si>
  <si>
    <t xml:space="preserve">A,ARMACAO E DETALHES,DE ACORDO COM A ABNT</t>
  </si>
  <si>
    <t xml:space="preserve">01.050.0546-A</t>
  </si>
  <si>
    <t xml:space="preserve">01.050.0547-0</t>
  </si>
  <si>
    <t xml:space="preserve">TE 3000M2,CONSIDERANDO O PROJETO BASICO EXISTENTE,APRESENTAD</t>
  </si>
  <si>
    <t xml:space="preserve">O EM AUTOCAD NOS PADROES DA CONTRATANTE,CONSTANDO DE PLANTAS</t>
  </si>
  <si>
    <t xml:space="preserve">DE FORMA,ARMACAO E DETALHES,DE ACORDO COM A ABNT</t>
  </si>
  <si>
    <t xml:space="preserve">01.050.0547-A</t>
  </si>
  <si>
    <t xml:space="preserve">01.050.0548-0</t>
  </si>
  <si>
    <t xml:space="preserve">3000M2,CONSIDERANDO O PROJETO BASICO EXISTENTE,APRESENTADO</t>
  </si>
  <si>
    <t xml:space="preserve">EM AUTOCAD NOS PADROES DA CONTRATANTE,CONSTANDO DE PLANTAS D</t>
  </si>
  <si>
    <t xml:space="preserve">E FORMA,ARMACAO E DETALHES,DE ACORDO COM A ABNT</t>
  </si>
  <si>
    <t xml:space="preserve">01.050.0548-A</t>
  </si>
  <si>
    <t xml:space="preserve">01.050.0549-0</t>
  </si>
  <si>
    <t xml:space="preserve">PROJETO ESTRUTURAL BASICO PARA PREDIOS ESCOLARES E/OU ADMINI</t>
  </si>
  <si>
    <t xml:space="preserve">STRATIVOS ATE 500M2,APRESENTADO EM AUTOCAD NOS PADROES DA CO</t>
  </si>
  <si>
    <t xml:space="preserve">NTRATANTE,DE ACORDO COM A ABNT</t>
  </si>
  <si>
    <t xml:space="preserve">01.050.0549-A</t>
  </si>
  <si>
    <t xml:space="preserve">01.050.0550-0</t>
  </si>
  <si>
    <t xml:space="preserve">STRATIVOS DE 501 ATE 3000M2,APRESENTADO EM AUTOCAD NOS PADRO</t>
  </si>
  <si>
    <t xml:space="preserve">ES DA CONTRATANTE,DE ACORDO COM A ABNT</t>
  </si>
  <si>
    <t xml:space="preserve">01.050.0550-A</t>
  </si>
  <si>
    <t xml:space="preserve">01.050.0551-0</t>
  </si>
  <si>
    <t xml:space="preserve">STRATIVOS ACIMA DE 3000M2,APRESENTADO EM AUTOCAD NOS PADROES</t>
  </si>
  <si>
    <t xml:space="preserve">DA CONTRATANTE,DE ACORDO COM A ABNT</t>
  </si>
  <si>
    <t xml:space="preserve">01.050.0551-A</t>
  </si>
  <si>
    <t xml:space="preserve">01.050.0552-0</t>
  </si>
  <si>
    <t xml:space="preserve">PROJETO EXECUTIVO ESTRUTURAL PARA PREDIOS ESCOLARES E/OU ADM</t>
  </si>
  <si>
    <t xml:space="preserve">INISTRATIVOS ATE 500M2,CONSIDERANDO O PROJETO BASICO EXISTEN</t>
  </si>
  <si>
    <t xml:space="preserve">TE,APRESENTADO EM AUTOCAD NOS PADROES DA CONTRATANTE,CONSTAN</t>
  </si>
  <si>
    <t xml:space="preserve">DO DE PLANTAS DE FORMA,ARMACAO E DETALHES,DE ACORDO COM A AB</t>
  </si>
  <si>
    <t xml:space="preserve">NT</t>
  </si>
  <si>
    <t xml:space="preserve">01.050.0552-A</t>
  </si>
  <si>
    <t xml:space="preserve">01.050.0553-0</t>
  </si>
  <si>
    <t xml:space="preserve">INISTRATIVOS DE 501 ATE 3000M2,CONSIDERANDO O PROJETO BASICO</t>
  </si>
  <si>
    <t xml:space="preserve">EXISTENTE,APRESENTADO EM AUTOCAD NOS PADROES DA CONTRATANTE</t>
  </si>
  <si>
    <t xml:space="preserve">,CONSTANDO DE PLANTAS DE FORMA,ARMACAO E DETALHES,DE ACORDO</t>
  </si>
  <si>
    <t xml:space="preserve">COM A ABNT</t>
  </si>
  <si>
    <t xml:space="preserve">01.050.0553-A</t>
  </si>
  <si>
    <t xml:space="preserve">01.050.0554-0</t>
  </si>
  <si>
    <t xml:space="preserve">INISTRATIVOS ACIMA DE 3000M2,CONSIDERANDO O PROJETO BASICO E</t>
  </si>
  <si>
    <t xml:space="preserve">XISTENTE,APRESENTADO EM AUTOCAD NOS PADROES DA CONTRATANTE,C</t>
  </si>
  <si>
    <t xml:space="preserve">ONSTANDO DE PLANTAS DE FORMA,ARMACAO E DETALHES,DE ACORDO CO</t>
  </si>
  <si>
    <t xml:space="preserve">M A ABNT</t>
  </si>
  <si>
    <t xml:space="preserve">01.050.0554-A</t>
  </si>
  <si>
    <t xml:space="preserve">01.050.0560-0</t>
  </si>
  <si>
    <t xml:space="preserve">PROJETO BASICO DE INSTALACAO DE SEGURANCA (CFTV E SONORIZACA</t>
  </si>
  <si>
    <t xml:space="preserve">O),ATE 500M2,APRESENTADO EM AUTOCAD,INCLUSIVE AS LEGALIZACOE</t>
  </si>
  <si>
    <t xml:space="preserve">01.050.0560-A</t>
  </si>
  <si>
    <t xml:space="preserve">01.050.0561-0</t>
  </si>
  <si>
    <t xml:space="preserve">O),DE 501 ATE 3000M2,APRESENTADO EM AUTOCAD,INCLUSIVE AS LEG</t>
  </si>
  <si>
    <t xml:space="preserve">01.050.0561-A</t>
  </si>
  <si>
    <t xml:space="preserve">01.050.0562-0</t>
  </si>
  <si>
    <t xml:space="preserve">O),ACIMA DE 3000M2,APRESENTADO EM AUTOCAD,INCLUSIVE AS LEGAL</t>
  </si>
  <si>
    <t xml:space="preserve">01.050.0562-A</t>
  </si>
  <si>
    <t xml:space="preserve">01.050.0563-0</t>
  </si>
  <si>
    <t xml:space="preserve">PROJETO EXECUTIVO DE INSTALACAO DE SEGURANCA(CFTV E SONORIZA</t>
  </si>
  <si>
    <t xml:space="preserve">CAO),CONSIDERANDO PROJETO BASICO EXISTENTE,ATE 500M2,APRESEN</t>
  </si>
  <si>
    <t xml:space="preserve">01.050.0563-A</t>
  </si>
  <si>
    <t xml:space="preserve">01.050.0564-0</t>
  </si>
  <si>
    <t xml:space="preserve">CAO),CONSIDERANDO PROJETO BASICO EXISTENTE,DE 501 ATE 3000M2</t>
  </si>
  <si>
    <t xml:space="preserve">01.050.0564-A</t>
  </si>
  <si>
    <t xml:space="preserve">01.050.0565-0</t>
  </si>
  <si>
    <t xml:space="preserve">CAO),CONSIDERANDO PROJETO BASICO EXISTENTE,ACIMA DE 3000M2,</t>
  </si>
  <si>
    <t xml:space="preserve">01.050.0565-A</t>
  </si>
  <si>
    <t xml:space="preserve">01.050.0570-0</t>
  </si>
  <si>
    <t xml:space="preserve">PROJETO BASICO DE SISTEMA CENTRAL DE GASES MEDICINAIS (OXIGE</t>
  </si>
  <si>
    <t xml:space="preserve">NIO,AR COMPRIMIDO E VACUO),APRESENTADO EM AUTOCAD NOS PADROE</t>
  </si>
  <si>
    <t xml:space="preserve">S DA CONTRATANTE,COM AREA ATE 1000M2</t>
  </si>
  <si>
    <t xml:space="preserve">01.050.0570-A</t>
  </si>
  <si>
    <t xml:space="preserve">01.050.0571-0</t>
  </si>
  <si>
    <t xml:space="preserve">S DA CONTRATANTE,COM AREA DE 1001 ATE 4000M2</t>
  </si>
  <si>
    <t xml:space="preserve">01.050.0571-A</t>
  </si>
  <si>
    <t xml:space="preserve">01.050.0572-0</t>
  </si>
  <si>
    <t xml:space="preserve">S DA CONTRATANTE,COM AREA ACIMA DE 4000M2</t>
  </si>
  <si>
    <t xml:space="preserve">01.050.0572-A</t>
  </si>
  <si>
    <t xml:space="preserve">01.050.0575-0</t>
  </si>
  <si>
    <t xml:space="preserve">IGENIO,AR COMPRIMIDO E VACUO),CONSIDERANDO O PROJETO BASICO</t>
  </si>
  <si>
    <t xml:space="preserve">EXISTENTE,APRESENTADO EM AUTOCAD NOS PADROES DA CONTRATANTE,</t>
  </si>
  <si>
    <t xml:space="preserve">COM AREA ATE 1000M2</t>
  </si>
  <si>
    <t xml:space="preserve">01.050.0575-A</t>
  </si>
  <si>
    <t xml:space="preserve">01.050.0576-0</t>
  </si>
  <si>
    <t xml:space="preserve">COM AREA DE 1001 ATE 4000M2</t>
  </si>
  <si>
    <t xml:space="preserve">01.050.0576-A</t>
  </si>
  <si>
    <t xml:space="preserve">01.050.0577-0</t>
  </si>
  <si>
    <t xml:space="preserve">COM AREA ACIMA DE 4000M2</t>
  </si>
  <si>
    <t xml:space="preserve">01.050.0577-A</t>
  </si>
  <si>
    <t xml:space="preserve">01.050.0580-0</t>
  </si>
  <si>
    <t xml:space="preserve">PROJETO BASICO PARA SISTEMA DE EXAUSTAO MECANICA DE COZINHA,</t>
  </si>
  <si>
    <t xml:space="preserve">APRESENTADO EM AUTOCAD NOS PADROES DA CONTRATANTE,COM AREA A</t>
  </si>
  <si>
    <t xml:space="preserve">TE 50M2</t>
  </si>
  <si>
    <t xml:space="preserve">01.050.0580-A</t>
  </si>
  <si>
    <t xml:space="preserve">01.050.0581-0</t>
  </si>
  <si>
    <t xml:space="preserve">APRESENTADO EM AUTOCAD NOS PADROES DA CONTRATANTE,COM AREA D</t>
  </si>
  <si>
    <t xml:space="preserve">E 51 ATE 100M2</t>
  </si>
  <si>
    <t xml:space="preserve">01.050.0581-A</t>
  </si>
  <si>
    <t xml:space="preserve">01.050.0582-0</t>
  </si>
  <si>
    <t xml:space="preserve">ACIMA DE 100M2</t>
  </si>
  <si>
    <t xml:space="preserve">01.050.0582-A</t>
  </si>
  <si>
    <t xml:space="preserve">01.050.0586-0</t>
  </si>
  <si>
    <t xml:space="preserve">HA,CONSIDERANDO O PROJETO BASICO EXISTENTE,APRESENTADO EM AU</t>
  </si>
  <si>
    <t xml:space="preserve">TOCAD NOS PADROES DA CONTRATANTE,COM AREA ATE 50M2</t>
  </si>
  <si>
    <t xml:space="preserve">01.050.0586-A</t>
  </si>
  <si>
    <t xml:space="preserve">01.050.0587-0</t>
  </si>
  <si>
    <t xml:space="preserve">TOCAD NOS PADROES DA CONTRATANTE,COM AREA DE 51 ATE 100M2</t>
  </si>
  <si>
    <t xml:space="preserve">01.050.0587-A</t>
  </si>
  <si>
    <t xml:space="preserve">01.050.0588-0</t>
  </si>
  <si>
    <t xml:space="preserve">TOCAD NOS PADROES DA CONTRATANTE,COM AREA ACIMA DE 100M2</t>
  </si>
  <si>
    <t xml:space="preserve">01.050.0588-A</t>
  </si>
  <si>
    <t xml:space="preserve">01.050.0700-0</t>
  </si>
  <si>
    <t xml:space="preserve">MAO-DE-OBRA DE BIOLOGO JUNIOR,PARA SERVICOS DE CONSULTORIA D</t>
  </si>
  <si>
    <t xml:space="preserve">E ENGENHARIA E ARQUITETURA,INCLUSIVE ENCARGOS SOCIAIS</t>
  </si>
  <si>
    <t xml:space="preserve">MES</t>
  </si>
  <si>
    <t xml:space="preserve">01.050.0700-A</t>
  </si>
  <si>
    <t xml:space="preserve">01.050.0701-0</t>
  </si>
  <si>
    <t xml:space="preserve">MAO-DE-OBRA DE BIOLOGO PLENO,PARA SERVICOS DE CONSULTORIA DE</t>
  </si>
  <si>
    <t xml:space="preserve">ENGENHARIA E ARQUITETURA,INCLUSIVE ENCARGOS SOCIAIS</t>
  </si>
  <si>
    <t xml:space="preserve">01.050.0701-A</t>
  </si>
  <si>
    <t xml:space="preserve">01.050.0702-0</t>
  </si>
  <si>
    <t xml:space="preserve">MAO-DE-OBRA DE BIOLOGO SENIOR,PARA SERVICOS DE CONSULTORIA D</t>
  </si>
  <si>
    <t xml:space="preserve">01.050.0702-A</t>
  </si>
  <si>
    <t xml:space="preserve">01.050.0703-0</t>
  </si>
  <si>
    <t xml:space="preserve">MAO-DE-OBRA DE AGRONOMO JUNIOR,PARA SERVICOS DE CONSULTORIA</t>
  </si>
  <si>
    <t xml:space="preserve">DE ENGENHARIA E ARQUITETURA,INCLUSIVE ENCARGOS SOCIAIS</t>
  </si>
  <si>
    <t xml:space="preserve">01.050.0703-A</t>
  </si>
  <si>
    <t xml:space="preserve">01.050.0704-0</t>
  </si>
  <si>
    <t xml:space="preserve">MAO-DE-OBRA DE AGRONOMO PLENO,PARA SERVICOS DE CONSULTORIA D</t>
  </si>
  <si>
    <t xml:space="preserve">01.050.0704-A</t>
  </si>
  <si>
    <t xml:space="preserve">01.050.0705-0</t>
  </si>
  <si>
    <t xml:space="preserve">MAO-DE-OBRA DE AGRONOMO SENIOR,PARA SERVICOS DE CONSULTORIA</t>
  </si>
  <si>
    <t xml:space="preserve">01.050.0705-A</t>
  </si>
  <si>
    <t xml:space="preserve">01.050.0706-0</t>
  </si>
  <si>
    <t xml:space="preserve">MAO-DE-OBRA DE GEOLOGO JUNIOR,PARA SERVICOS DE CONSULTORIA D</t>
  </si>
  <si>
    <t xml:space="preserve">01.050.0706-A</t>
  </si>
  <si>
    <t xml:space="preserve">01.050.0707-0</t>
  </si>
  <si>
    <t xml:space="preserve">MAO-DE-OBRA DE GEOLOGO PLENO,PARA SERVICOS DE CONSULTORIA DE</t>
  </si>
  <si>
    <t xml:space="preserve">01.050.0707-A</t>
  </si>
  <si>
    <t xml:space="preserve">01.050.0708-0</t>
  </si>
  <si>
    <t xml:space="preserve">MAO-DE-OBRA DE GEOLOGO SENIOR,PARA SERVICOS DE CONSULTORIA D</t>
  </si>
  <si>
    <t xml:space="preserve">01.050.0708-A</t>
  </si>
  <si>
    <t xml:space="preserve">01.050.0710-0</t>
  </si>
  <si>
    <t xml:space="preserve">MAO-DE-OBRA DE TECNICO ESPECIALIZADO,PARA SERVICOS DE CONSUL</t>
  </si>
  <si>
    <t xml:space="preserve">TORIA DE ENGENHARIA E ARQUITETURA,INCLUSIVE ENCARGOS SOCIAIS</t>
  </si>
  <si>
    <t xml:space="preserve">01.050.0710-A</t>
  </si>
  <si>
    <t xml:space="preserve">01.050.0711-0</t>
  </si>
  <si>
    <t xml:space="preserve">MAO-DE-OBRA DE AUXILIAR TECNICO,PARA SERVICOS DE CONSULTORIA</t>
  </si>
  <si>
    <t xml:space="preserve">01.050.0711-A</t>
  </si>
  <si>
    <t xml:space="preserve">01.050.0712-0</t>
  </si>
  <si>
    <t xml:space="preserve">MAO-DE-OBRA DE SECRETARIA,PARA SERVICOS DE CONSULTORIA DE EN</t>
  </si>
  <si>
    <t xml:space="preserve">GENHARIA E ARQUITETURA,INCLUSIVE ENCARGOS SOCIAIS</t>
  </si>
  <si>
    <t xml:space="preserve">01.050.0712-A</t>
  </si>
  <si>
    <t xml:space="preserve">01.050.0713-0</t>
  </si>
  <si>
    <t xml:space="preserve">MAO-DE-OBRA DE ARQUITETO OU ENGENHEIRO COORDENADOR,PARA SERV</t>
  </si>
  <si>
    <t xml:space="preserve">ICOS DE CONSULTORIA DE ENGENHARIA E ARQUITETURA,INCLUSIVE EN</t>
  </si>
  <si>
    <t xml:space="preserve">CARGOS SOCIAIS</t>
  </si>
  <si>
    <t xml:space="preserve">01.050.0713-A</t>
  </si>
  <si>
    <t xml:space="preserve">01.050.0714-0</t>
  </si>
  <si>
    <t xml:space="preserve">MAO-DE-OBRA DE ARQUITETO OU ENGENHEIRO JUNIOR,PARA SERVICOS</t>
  </si>
  <si>
    <t xml:space="preserve">DE CONSULTORIA DE ENGENHARIA E ARQUITETURA,INCLUSIVE ENCARGO</t>
  </si>
  <si>
    <t xml:space="preserve">S SOCIAIS</t>
  </si>
  <si>
    <t xml:space="preserve">01.050.0714-A</t>
  </si>
  <si>
    <t xml:space="preserve">01.050.0715-0</t>
  </si>
  <si>
    <t xml:space="preserve">MAO-DE-OBRA DE ARQUITETO OU ENGENHEIRO PLENO,PARA SERVICOS D</t>
  </si>
  <si>
    <t xml:space="preserve">E CONSULTORIA DE ENGENHARIA E ARQUITETURA,INCLUSIVE ENCARGOS</t>
  </si>
  <si>
    <t xml:space="preserve">SOCIAIS</t>
  </si>
  <si>
    <t xml:space="preserve">01.050.0715-A</t>
  </si>
  <si>
    <t xml:space="preserve">01.050.0716-0</t>
  </si>
  <si>
    <t xml:space="preserve">MAO-DE-OBRA DE ARQUITETO OU ENGENHEIRO SENIOR,PARA SERVICOS</t>
  </si>
  <si>
    <t xml:space="preserve">01.050.0716-A</t>
  </si>
  <si>
    <t xml:space="preserve">01.050.0717-0</t>
  </si>
  <si>
    <t xml:space="preserve">MAO-DE-OBRA DE DESENHISTA CADISTA JUNIOR,PARA SERVICOS DE CO</t>
  </si>
  <si>
    <t xml:space="preserve">NSULTORIA DE ENGENHARIA E ARQUITETURA,INCLUSIVE ENCARGOS SOC</t>
  </si>
  <si>
    <t xml:space="preserve">IAIS</t>
  </si>
  <si>
    <t xml:space="preserve">01.050.0717-A</t>
  </si>
  <si>
    <t xml:space="preserve">01.050.0718-0</t>
  </si>
  <si>
    <t xml:space="preserve">MAO-DE-OBRA DE DESENHISTA CADISTA PLENO,PARA SERVICOS DE CON</t>
  </si>
  <si>
    <t xml:space="preserve">SULTORIA DE ENGENHARIA E ARQUITETURA,INCLUSIVE ENCARGOS SOCI</t>
  </si>
  <si>
    <t xml:space="preserve">AIS</t>
  </si>
  <si>
    <t xml:space="preserve">01.050.0718-A</t>
  </si>
  <si>
    <t xml:space="preserve">01.050.0719-0</t>
  </si>
  <si>
    <t xml:space="preserve">MAO-DE-OBRA DE DESENHISTA CADISTA SENIOR,PARA SERVICOS DE CO</t>
  </si>
  <si>
    <t xml:space="preserve">01.050.0719-A</t>
  </si>
  <si>
    <t xml:space="preserve">01.050.0720-0</t>
  </si>
  <si>
    <t xml:space="preserve">MAO-DE-OBRA DE PROJETISTA CADISTA JUNIOR,PARA SERVICOS DE CO</t>
  </si>
  <si>
    <t xml:space="preserve">01.050.0720-A</t>
  </si>
  <si>
    <t xml:space="preserve">01.050.0721-0</t>
  </si>
  <si>
    <t xml:space="preserve">MAO-DE-OBRA DE PROJETISTA CADISTA PLENO,PARA SERVICOS DE CON</t>
  </si>
  <si>
    <t xml:space="preserve">01.050.0721-A</t>
  </si>
  <si>
    <t xml:space="preserve">01.050.0722-0</t>
  </si>
  <si>
    <t xml:space="preserve">MAO-DE-OBRA DE PROJETISTA CADISTA SENIOR,PARA SERVICOS DE CO</t>
  </si>
  <si>
    <t xml:space="preserve">01.050.0722-A</t>
  </si>
  <si>
    <t xml:space="preserve">01.050.0723-0</t>
  </si>
  <si>
    <t xml:space="preserve">MAO-DE-OBRA DE CONSULTOR,PARA SERVICOS DE CONSULTORIA DE ENG</t>
  </si>
  <si>
    <t xml:space="preserve">ENHARIA E ARQUITETURA,EXCLUSIVE ENCARGOS SOCIAIS</t>
  </si>
  <si>
    <t xml:space="preserve">01.050.0723-A</t>
  </si>
  <si>
    <t xml:space="preserve">01.050.0724-0</t>
  </si>
  <si>
    <t xml:space="preserve">ENHARIA E ARQUITETURA,INCLUSIVE ENCARGOS SOCIAIS</t>
  </si>
  <si>
    <t xml:space="preserve">01.050.0724-A</t>
  </si>
  <si>
    <t xml:space="preserve">01.050.0726-0</t>
  </si>
  <si>
    <t xml:space="preserve">MAO-DE-OBRA DE PROGRAMADOR DE INFORMATICA JUNIOR,PARA SERVIC</t>
  </si>
  <si>
    <t xml:space="preserve">OS DE CONSULTORIA DE ENGENHARIA E ARQUITETURA,INCLUSIVE ENCA</t>
  </si>
  <si>
    <t xml:space="preserve">RGOS SOCIAIS</t>
  </si>
  <si>
    <t xml:space="preserve">01.050.0726-A</t>
  </si>
  <si>
    <t xml:space="preserve">01.050.0727-0</t>
  </si>
  <si>
    <t xml:space="preserve">MAO-DE-OBRA DE PROGRAMADOR DE INFORMATICA PLENO,PARA SERVICO</t>
  </si>
  <si>
    <t xml:space="preserve">S DE CONSULTORIA DE ENGENHARIA E ARQUITETURA,INCLUSIVE ENCAR</t>
  </si>
  <si>
    <t xml:space="preserve">GOS SOCIAIS</t>
  </si>
  <si>
    <t xml:space="preserve">01.050.0727-A</t>
  </si>
  <si>
    <t xml:space="preserve">01.050.0728-0</t>
  </si>
  <si>
    <t xml:space="preserve">MAO-DE-OBRA DE PROGRAMADOR DE INFORMATICA SENIOR,PARA SERVIC</t>
  </si>
  <si>
    <t xml:space="preserve">01.050.0728-A</t>
  </si>
  <si>
    <t xml:space="preserve">01.050.0729-0</t>
  </si>
  <si>
    <t xml:space="preserve">MAO-DE-OBRA DE ANALISTA DE SISTEMA JUNIOR,PARA SERVICOS DE C</t>
  </si>
  <si>
    <t xml:space="preserve">ONSULTORIA DE ENGENHARIA E ARQUITETURA,INCLUSIVE ENCARGOS SO</t>
  </si>
  <si>
    <t xml:space="preserve">CIAIS</t>
  </si>
  <si>
    <t xml:space="preserve">01.050.0729-A</t>
  </si>
  <si>
    <t xml:space="preserve">01.050.0730-0</t>
  </si>
  <si>
    <t xml:space="preserve">MAO-DE-OBRA DE ANALISTA DE SISTEMA PLENO,PARA SERVICOS DE CO</t>
  </si>
  <si>
    <t xml:space="preserve">01.050.0730-A</t>
  </si>
  <si>
    <t xml:space="preserve">01.050.0731-0</t>
  </si>
  <si>
    <t xml:space="preserve">MAO-DE-OBRA DE ANALISTA DE SISTEMA SENIOR,PARA SERVICOS DE C</t>
  </si>
  <si>
    <t xml:space="preserve">01.050.0731-A</t>
  </si>
  <si>
    <t xml:space="preserve">01.050.0732-0</t>
  </si>
  <si>
    <t xml:space="preserve">MAO-DE-OBRA DE DIGITADOR,PARA SERVICOS DE CONSULTORIA DE ENG</t>
  </si>
  <si>
    <t xml:space="preserve">01.050.0732-A</t>
  </si>
  <si>
    <t xml:space="preserve">01.050.0735-0</t>
  </si>
  <si>
    <t xml:space="preserve">MAO-DE-OBRA DE ADVOGADO,PARA SERVICOS DE CONSULTORIA DE ENGE</t>
  </si>
  <si>
    <t xml:space="preserve">NHARIA E ARQUITETURA,EXCLUSIVE ENCARGOS SOCIAIS</t>
  </si>
  <si>
    <t xml:space="preserve">01.050.0735-A</t>
  </si>
  <si>
    <t xml:space="preserve">01.050.0736-0</t>
  </si>
  <si>
    <t xml:space="preserve">NHARIA E ARQUITETURA,INCLUSIVE ENCARGOS SOCIAIS</t>
  </si>
  <si>
    <t xml:space="preserve">01.050.0736-A</t>
  </si>
  <si>
    <t xml:space="preserve">01.050.0740-0</t>
  </si>
  <si>
    <t xml:space="preserve">MAO-DE-OBRA DE ENGENHEIRO SANITARISTA,PARA SERVICOS DE CONSU</t>
  </si>
  <si>
    <t xml:space="preserve">LTORIA DE ENGENHARIA E ARQUITETURA,EXCLUSIVE ENCARGOS SOCIAI</t>
  </si>
  <si>
    <t xml:space="preserve">01.050.0740-A</t>
  </si>
  <si>
    <t xml:space="preserve">01.050.0741-0</t>
  </si>
  <si>
    <t xml:space="preserve">LTORIA DE ENGENHARIA E ARQUITETURA,INCLUSIVE ENCARGOS SOCIAI</t>
  </si>
  <si>
    <t xml:space="preserve">01.050.0741-A</t>
  </si>
  <si>
    <t xml:space="preserve">01.050.0750-0</t>
  </si>
  <si>
    <t xml:space="preserve">MAO-DE-OBRA DE ANALISTA AMBIENTAL,PARA SERVICOS DE CONSULTOR</t>
  </si>
  <si>
    <t xml:space="preserve">IA DE ENGENHARIA E ARQUITETURA,EXCLUSIVE ENCARGOS SOCIAIS</t>
  </si>
  <si>
    <t xml:space="preserve">01.050.0750-A</t>
  </si>
  <si>
    <t xml:space="preserve">01.050.0751-0</t>
  </si>
  <si>
    <t xml:space="preserve">IA DE ENGENHARIA E ARQUITETURA,INCLUSIVE ENCARGOS SOCIAIS</t>
  </si>
  <si>
    <t xml:space="preserve">01.050.0751-A</t>
  </si>
  <si>
    <t xml:space="preserve">01.050.9999-0</t>
  </si>
  <si>
    <t xml:space="preserve">FAMILIA 01.050</t>
  </si>
  <si>
    <t xml:space="preserve">PROJETOS E CONSULTORIA</t>
  </si>
  <si>
    <t xml:space="preserve">01.050.9999-A</t>
  </si>
  <si>
    <t xml:space="preserve">02.001.0001-0</t>
  </si>
  <si>
    <t xml:space="preserve">TAPUME DE VEDACAO OU PROTECAO,EXECUTADO C/CHAPAS DE MADEIRA</t>
  </si>
  <si>
    <t xml:space="preserve">COMPENSADA,RESINADA,LISA,DE COLAGEM FENOLICA,A PROVA D`AGUA,</t>
  </si>
  <si>
    <t xml:space="preserve">COM 2,20X1,10M E 6MM DE ESPESSURA,PREGADAS EM PECAS DE MADEI</t>
  </si>
  <si>
    <t xml:space="preserve">RA DE 3¶ DE 3"X3" HORIZONTAIS E VERTICAIS A CADA 1,22M,EXCLU</t>
  </si>
  <si>
    <t xml:space="preserve">SIVE PINTURA</t>
  </si>
  <si>
    <t xml:space="preserve">02.001.0001-A</t>
  </si>
  <si>
    <t xml:space="preserve">02.001.0002-0</t>
  </si>
  <si>
    <t xml:space="preserve">SIVE PINTURA,COM UTILIZACAO 2 VEZES</t>
  </si>
  <si>
    <t xml:space="preserve">02.001.0002-A</t>
  </si>
  <si>
    <t xml:space="preserve">02.001.0003-0</t>
  </si>
  <si>
    <t xml:space="preserve">TAPUME DE VEDACAO OU PROTECAO,EXECUTADO COM CHAPAS DE MADEIR</t>
  </si>
  <si>
    <t xml:space="preserve">A COMPENSADA,RESINADA,LISA,DE COLAGEM FENOLICA,A PROVA D'AGU</t>
  </si>
  <si>
    <t xml:space="preserve">A,COM 2,20X1,10M E 10MM DE ESPESSURA,PREGADAS EM PECAS DE MA</t>
  </si>
  <si>
    <t xml:space="preserve">DEIRA DE 3¶ DE 3"X3" HORIZONTAIS E VERTICAIS A CADA 1,22M,EX</t>
  </si>
  <si>
    <t xml:space="preserve">CLUSIVE PINTURA,COM REAPROVEITAMENTO 10 VEZES DE TODAS AS PE</t>
  </si>
  <si>
    <t xml:space="preserve">CAS DE MADEIRA</t>
  </si>
  <si>
    <t xml:space="preserve">02.001.0003-A</t>
  </si>
  <si>
    <t xml:space="preserve">02.002.0005-0</t>
  </si>
  <si>
    <t xml:space="preserve">TAPUME DE VEDACAO OU PROTECAO,EXECUTADO COM TELHAS TRAPEZOID</t>
  </si>
  <si>
    <t xml:space="preserve">AIS DE ACO GALVANIZADO,ESPESSURA DE 0,5MM,ESTAS COM 4 VEZES</t>
  </si>
  <si>
    <t xml:space="preserve">DE UTILIZACAO,INCLUSIVE ENGRADAMENTO DE MADEIRA,UTILIZADO 2</t>
  </si>
  <si>
    <t xml:space="preserve">VEZES E PINTURA ESMALTE SINTETICO NA FACE EXTERNA</t>
  </si>
  <si>
    <t xml:space="preserve">02.002.0005-A</t>
  </si>
  <si>
    <t xml:space="preserve">02.002.0006-0</t>
  </si>
  <si>
    <t xml:space="preserve">TAPUME DE VEDACAO OU PROTECAO EXECUTADO COM TELHAS TRAPEZOID</t>
  </si>
  <si>
    <t xml:space="preserve">VEZES E PINTURA ESMALTE SINTETICO NAS FACES INTERNA E EXTERN</t>
  </si>
  <si>
    <t xml:space="preserve">02.002.0006-A</t>
  </si>
  <si>
    <t xml:space="preserve">02.002.0007-0</t>
  </si>
  <si>
    <t xml:space="preserve">VEZES,EXCLUSIVE PINTURA</t>
  </si>
  <si>
    <t xml:space="preserve">02.002.0010-0</t>
  </si>
  <si>
    <t xml:space="preserve">AIS DE ACO GALVANIZADO,ESPESSURA DE 0,5MM,ESTAS COM 2 VEZES</t>
  </si>
  <si>
    <t xml:space="preserve">02.002.0010-A</t>
  </si>
  <si>
    <t xml:space="preserve">02.002.0011-0</t>
  </si>
  <si>
    <t xml:space="preserve">02.002.0011-A</t>
  </si>
  <si>
    <t xml:space="preserve">02.002.0012-0</t>
  </si>
  <si>
    <t xml:space="preserve">02.002.0012-A</t>
  </si>
  <si>
    <t xml:space="preserve">02.003.0001-1</t>
  </si>
  <si>
    <t xml:space="preserve">TAPUME DE VEDACAO OU PROTECAO,EXECUTADO COM TABUAS DE MADEIR</t>
  </si>
  <si>
    <t xml:space="preserve">A DE 3¶ DE 1"X9" E 1"X12" PREGADAS EM PECAS DE MADEIRA DE 3¶</t>
  </si>
  <si>
    <t xml:space="preserve">DE 3"X3" VERTICAIS A CADA 1,50M,EXCLUSIVE PINTURA</t>
  </si>
  <si>
    <t xml:space="preserve">02.003.0001-B</t>
  </si>
  <si>
    <t xml:space="preserve">02.004.0001-0</t>
  </si>
  <si>
    <t xml:space="preserve">BARRACAO DE OBRA,COM PAREDES E PISO DE TABUAS DE MADEIRA DE</t>
  </si>
  <si>
    <t xml:space="preserve">3¶,COBERTURA DE TELHAS DE FIBROCIMENTO DE 6MM,E INSTALACOES,</t>
  </si>
  <si>
    <t xml:space="preserve">EXCLUSIVE PINTURA,SENDO REAPROVEITADO 2 VEZES</t>
  </si>
  <si>
    <t xml:space="preserve">02.004.0001-A</t>
  </si>
  <si>
    <t xml:space="preserve">02.004.0002-1</t>
  </si>
  <si>
    <t xml:space="preserve">BARRACAO OBRA C/PAREDES CHAPAS MADEIRA COMPENSADA,PLASTIF.,L</t>
  </si>
  <si>
    <t xml:space="preserve">ISA,COLAGEM FENOLICA,PROVA D`AGUA, COM 10MM ESP.PISO E ESTRU</t>
  </si>
  <si>
    <t xml:space="preserve">TURA MADEIRA 3¶,COBERTURA TELHAS ONDULADAS 6MM FIBROCIMENTO,</t>
  </si>
  <si>
    <t xml:space="preserve">EXCL.PINT.E LIGACOES PROVISORIAS,INCL.INST.,APARELHOS,ESQUAD</t>
  </si>
  <si>
    <t xml:space="preserve">RIAS E FERRAG.,PROJ.Nß2005/EMOP,ESCRITORIO,SANITARIOS,DEPOSI</t>
  </si>
  <si>
    <t xml:space="preserve">TOS E TORRE C/CAIXA D`AGUA 500L,REAPROVEITADO 5 VEZES</t>
  </si>
  <si>
    <t xml:space="preserve">02.004.0002-B</t>
  </si>
  <si>
    <t xml:space="preserve">02.004.0003-0</t>
  </si>
  <si>
    <t xml:space="preserve">ISA,COLAGEM FENOLICA,PROVA D'AGUA, COM 10MM ESP.PISO E ESTRU</t>
  </si>
  <si>
    <t xml:space="preserve">EXCL.PINT.E LIGACOES PROVISORIAS,INCL.INST.,APARELHOS,ESQUA</t>
  </si>
  <si>
    <t xml:space="preserve">DRIAS E FERRAG.,PROJ.Nß2006/EMOP,ESCRITORIO,SANITARIOS,DEPOS</t>
  </si>
  <si>
    <t xml:space="preserve">ITOS E TORRE C/CAIXA D`AGUA 500L,REAPROVEITADO 5 VEZES</t>
  </si>
  <si>
    <t xml:space="preserve">02.004.0003-A</t>
  </si>
  <si>
    <t xml:space="preserve">02.004.0004-0</t>
  </si>
  <si>
    <t xml:space="preserve">TURA MADEIRA 3¶,COBERTURA TELHAS ONDULADAS 6MM,FIBROCIMENTO,</t>
  </si>
  <si>
    <t xml:space="preserve">EXCL.PINT.E LIGACOES PROVISORIAS,INCL.INST.,APARELHOS, ESQUA</t>
  </si>
  <si>
    <t xml:space="preserve">DRIAS E FERRAG.,PROJ.Nß2007/EMOP,ESCRITORIO,SANITARIOS,DEPOS</t>
  </si>
  <si>
    <t xml:space="preserve">02.004.0004-A</t>
  </si>
  <si>
    <t xml:space="preserve">02.004.0005-0</t>
  </si>
  <si>
    <t xml:space="preserve">BARRACAO DE OBRA COM DIVISAO INTERNA PARA ESCRITORIO E DEPOS</t>
  </si>
  <si>
    <t xml:space="preserve">ITO DE MATERIAIS,PISO DE TABUAS DE MADEIRA DE 3¶ SOBRE ESTAQ</t>
  </si>
  <si>
    <t xml:space="preserve">UEAMENTO DE PECAS DE MADEIRA DE 3¶,3"X3",PAREDES DE TABUAS D</t>
  </si>
  <si>
    <t xml:space="preserve">E MADEIRA DE 3¶ E COBERTURA DE TELHAS DE FIBROCIMENTO DE 6MM</t>
  </si>
  <si>
    <t xml:space="preserve">,INCLUSIVE INSTALACAO ELETRICA,EXCLUSIVE PINTURA,SENDO REAPR</t>
  </si>
  <si>
    <t xml:space="preserve">OVEITADO 2 VEZES</t>
  </si>
  <si>
    <t xml:space="preserve">02.004.0005-A</t>
  </si>
  <si>
    <t xml:space="preserve">02.004.0006-0</t>
  </si>
  <si>
    <t xml:space="preserve">BARRACAO OBRA C/DIVISAO INTERNA P/ESCRITORIO E ALOJAMENTO,PI</t>
  </si>
  <si>
    <t xml:space="preserve">SO TABUAS MAD.3¶,2,50M ACIMA DO SOLO SOBRE ESTAQUEAMENTO PEC</t>
  </si>
  <si>
    <t xml:space="preserve">AS MAD.3¶,3"X4.1/2",PAREDES CHAPAS MAD.COMPENSADA,PROVA D'AG</t>
  </si>
  <si>
    <t xml:space="preserve">UA,10MM ESP.COBERTURA TELHAS ONDULADAS 6MM FIBROCIMENTO,EXCL</t>
  </si>
  <si>
    <t xml:space="preserve">PINT.E LIGACOES PROVISORIAS,REAPROVEITADO 5 VEZES.ESPACO EN</t>
  </si>
  <si>
    <t xml:space="preserve">TRE SOLO E PISO BARRACAO DIVIDIDO 3 DEPOSITOS DE MAT.INERTE</t>
  </si>
  <si>
    <t xml:space="preserve">02.004.0006-A</t>
  </si>
  <si>
    <t xml:space="preserve">02.004.0007-0</t>
  </si>
  <si>
    <t xml:space="preserve">BARRACAO OBRA C/PAREDES CHAPAS MAD.COMP.PLASTIF.LISA,COLAGEM</t>
  </si>
  <si>
    <t xml:space="preserve">FENOLICA,PROVA D'AGUA,2,44X1,22M,9MM ESP.PISO/ESTRUT.MAD.3¶</t>
  </si>
  <si>
    <t xml:space="preserve">,COBERT.TELHAS ONDULADAS 6MM FIBROCIMENTO,EXCL.PINT.E LIG.PR</t>
  </si>
  <si>
    <t xml:space="preserve">OVIS.INCL.INST.APARELHOS,ESQUADRIAS E FERRAG.PROJ.2005,ESCRI</t>
  </si>
  <si>
    <t xml:space="preserve">T.SANITARIOS,DEPOSITOS E TORRE C/CAIXA D'AGUA 1000L,REAPROVE</t>
  </si>
  <si>
    <t xml:space="preserve">ITADO 5 VEZES,C/ALOJAMENTO CONF.PROJ.2008,ACIMA SOLO 2,50M</t>
  </si>
  <si>
    <t xml:space="preserve">02.004.0007-A</t>
  </si>
  <si>
    <t xml:space="preserve">02.004.0010-0</t>
  </si>
  <si>
    <t xml:space="preserve">BARRACAO DE OBRA EM CHAPA DE MADEIRA COMPENSADA DE 6MM DE ES</t>
  </si>
  <si>
    <t xml:space="preserve">PESSURA,RESINADA,SIMPLES,REAPROVEITAMENTO DE 2 VEZES,PISO EM</t>
  </si>
  <si>
    <t xml:space="preserve">CIMENTADO,COBERTURA COM TELHAS DE FIBROCIMENTO SEM AMIANTO,</t>
  </si>
  <si>
    <t xml:space="preserve">ESPESSURA 6MM,INCLUSIVE INSTALACOES</t>
  </si>
  <si>
    <t xml:space="preserve">02.004.0010-A</t>
  </si>
  <si>
    <t xml:space="preserve">02.004.0012-0</t>
  </si>
  <si>
    <t xml:space="preserve">SANITARIO COM VASO E CHUVEIRO PARA PESSOAL DE OBRA,COM 2,00M</t>
  </si>
  <si>
    <t xml:space="preserve">2 EXECUTADO COM TABUAS DE MADEIRA DE 3¶,E TELHAS ONDULADAS D</t>
  </si>
  <si>
    <t xml:space="preserve">E 6MM DE FIBROCIMENTO,INCLUSIVE INSTALACOES,APARELHOS,ESQUAD</t>
  </si>
  <si>
    <t xml:space="preserve">RIAS E FERRAGENS CONSIDERANDO REAPROVEITAMENTO DAS INSTALACO</t>
  </si>
  <si>
    <t xml:space="preserve">ES E APARELHOS 2 VEZES</t>
  </si>
  <si>
    <t xml:space="preserve">02.004.0012-A</t>
  </si>
  <si>
    <t xml:space="preserve">02.004.0013-0</t>
  </si>
  <si>
    <t xml:space="preserve">SANITARIO COM VASO E CHUVEIRO PARA PESSOAL DE OBRA,COLETIVO</t>
  </si>
  <si>
    <t xml:space="preserve">DE 2 UNIDADES E 4,00M2 EXECUTADO COM TABUAS DE MADEIRA DE 3¶</t>
  </si>
  <si>
    <t xml:space="preserve">,E TELHAS ONDULADAS DE 6MM DE FIBROCIMENTO,INCLUSIVE INSTALA</t>
  </si>
  <si>
    <t xml:space="preserve">COES,APARELHOS,ESQUADRIAS E FERRAGENS CONSIDERANDO REAPROVEI</t>
  </si>
  <si>
    <t xml:space="preserve">TAMENTO DAS INSTALACOES E APARELHOS 2 VEZES</t>
  </si>
  <si>
    <t xml:space="preserve">02.004.0013-A</t>
  </si>
  <si>
    <t xml:space="preserve">02.006.0010-0</t>
  </si>
  <si>
    <t xml:space="preserve">ALUGUEL DE CONTAINER PARA ESCRITORIO,MEDINDO 2,20M LARGURA,6</t>
  </si>
  <si>
    <t xml:space="preserve">,20M COMPRIMENTO E 2,50M ALTURA,COMPOSTO DE CHAPAS DE ACO C/</t>
  </si>
  <si>
    <t xml:space="preserve">NERVURAS TRAPEZOIDAIS,ISOLAMENTO TERMO-ACUSTICO NO FORRO,CHA</t>
  </si>
  <si>
    <t xml:space="preserve">SSIS REFORCADO E PISO EM COMPENSADO NAVAL, INCLUINDO INSTALA</t>
  </si>
  <si>
    <t xml:space="preserve">COES ELETRICAS,EXCLUSIVE TRANSPORTE(VIDE ITEM 04.005.0300) E</t>
  </si>
  <si>
    <t xml:space="preserve">CARGA E DESCARGA(VIDE ITEM 04.013.0015)</t>
  </si>
  <si>
    <t xml:space="preserve">02.006.0015-0</t>
  </si>
  <si>
    <t xml:space="preserve">ALUGUEL CONTAINER PARA ESCRITORIO C/WC,MEDINDO 2,20M LARGURA</t>
  </si>
  <si>
    <t xml:space="preserve">,6,20M COMPRIMENTO E 2,50M ALTURA,CHAPAS ACO C/NERVURAS TRAP</t>
  </si>
  <si>
    <t xml:space="preserve">EZOIDAIS,ISOLAMENTO TERMO-ACUSTICO FORRO,CHASSIS REFORCADO E</t>
  </si>
  <si>
    <t xml:space="preserve">PISO COMPENSADO NAVAL,INCL.INST.ELETRICA E HIDRO-SANITARIAS</t>
  </si>
  <si>
    <t xml:space="preserve">,ACESSORIOS,1 VASO SANITARIO E 1 LAVATORIO,EXCL.TRANSP.(VIDE</t>
  </si>
  <si>
    <t xml:space="preserve">ITEM 04.005.0300),CARGA E DESCARGA(VIDE ITEM 04.013.0015)</t>
  </si>
  <si>
    <t xml:space="preserve">02.006.0015-A</t>
  </si>
  <si>
    <t xml:space="preserve">02.006.0020-0</t>
  </si>
  <si>
    <t xml:space="preserve">ALUGUEL CONTAINER PARA SANITARIO-VESTIARIO,MEDINDO 2,20M LAR</t>
  </si>
  <si>
    <t xml:space="preserve">GURA,6,20M COMPRIMENTO E 2,50M ALTURA,CHAPAS ACO C/NERVURAS</t>
  </si>
  <si>
    <t xml:space="preserve">TRAPEZOIDAIS,ISOLAMENTO TERMO-ACUSTICO FORRO,CHASSIS REFORCA</t>
  </si>
  <si>
    <t xml:space="preserve">DO E PISO COMPENSADO NAVAL,INCL.INST.ELETRICAS E HIDRO-SANIT</t>
  </si>
  <si>
    <t xml:space="preserve">ARIAS,ACESSORIOS,2 VASOS SANITARIOS,1 LAVATORIO,1 MICTORIO E</t>
  </si>
  <si>
    <t xml:space="preserve">4 CHUVEIROS,EXCL.TRANSP.CARGA E DESCARGA</t>
  </si>
  <si>
    <t xml:space="preserve">02.006.0020-A</t>
  </si>
  <si>
    <t xml:space="preserve">02.006.0025-0</t>
  </si>
  <si>
    <t xml:space="preserve">ALUGUEL CONTAINER,PARA SANITARIO-VESTIARIO,MEDINDO 2,20M LAR</t>
  </si>
  <si>
    <t xml:space="preserve">ARIAS,ACESSORIOS,4 VASOS SANITARIOS,1 LAVATORIO,1 MICTORIO E</t>
  </si>
  <si>
    <t xml:space="preserve">4 CHUVEIROS,EXCL.TRANSP.,CARGA E DESCARGA</t>
  </si>
  <si>
    <t xml:space="preserve">02.006.0030-0</t>
  </si>
  <si>
    <t xml:space="preserve">ARIAS,ACESSORIOS,7 VASOS SANITARIOS,1 LAVATORIO E 1 MICTORIO</t>
  </si>
  <si>
    <t xml:space="preserve">,EXCL.TRANSP.,CARGA E DESCARGA</t>
  </si>
  <si>
    <t xml:space="preserve">02.006.0030-A</t>
  </si>
  <si>
    <t xml:space="preserve">02.006.0050-0</t>
  </si>
  <si>
    <t xml:space="preserve">ALUGUEL DE BANHEIRO QUIMICO,PORTATIL,MEDINDO 2,31M ALTURA X</t>
  </si>
  <si>
    <t xml:space="preserve">1,56M LARGURA E 1,16M PROFUNDIDADE,INCLUSIVE INSTALACAO E RE</t>
  </si>
  <si>
    <t xml:space="preserve">TIRADA DO EQUIPAMENTO,FORNECIMENTO DE QUIMICA DESODORIZANTE,</t>
  </si>
  <si>
    <t xml:space="preserve">BACTERICIDA E BACTERIOSTATICA,PAPEL HIGIENICO E VEICULO PROP</t>
  </si>
  <si>
    <t xml:space="preserve">RIO COM UNIDADE MOVEL DE SUCCAO PARA LIMPEZA</t>
  </si>
  <si>
    <t xml:space="preserve">02.006.0050-A</t>
  </si>
  <si>
    <t xml:space="preserve">02.010.0001-0</t>
  </si>
  <si>
    <t xml:space="preserve">GALPAO ABERTO PARA OFICINAS E DEPOSITOS DE CANTEIRO DE OBRAS</t>
  </si>
  <si>
    <t xml:space="preserve">,ESTRUTURADO EM MADEIRA DE LEI,COBERTURA DE TELHAS DE CIMENT</t>
  </si>
  <si>
    <t xml:space="preserve">O SEM AMIANTO ONDULADAS,DE 6MM DE ESPESSURA,PISO CIMENTADO E</t>
  </si>
  <si>
    <t xml:space="preserve">PREPARO DO TERRENO</t>
  </si>
  <si>
    <t xml:space="preserve">02.010.0001-A</t>
  </si>
  <si>
    <t xml:space="preserve">02.010.0002-0</t>
  </si>
  <si>
    <t xml:space="preserve">PREPARO DO TERRENO,SENDO A MADEIRA E A COBERTURA EMPREGADAS</t>
  </si>
  <si>
    <t xml:space="preserve">3 VEZES</t>
  </si>
  <si>
    <t xml:space="preserve">02.010.0002-A</t>
  </si>
  <si>
    <t xml:space="preserve">02.011.0001-0</t>
  </si>
  <si>
    <t xml:space="preserve">CERCA PROTETORA DE BORDA DE VALA,CONSTRUIDA COM MONTANTES DE</t>
  </si>
  <si>
    <t xml:space="preserve">3"X3" DE MADEIRA DE 3¶,C/1,50M DE COMPRIMENTO,FICANDO 0,50M</t>
  </si>
  <si>
    <t xml:space="preserve">ENTERRADO, COM INTERVALO DE 2,00M E 2 TABUAS DE MADEIRA DE</t>
  </si>
  <si>
    <t xml:space="preserve">1"X12",HORIZONTAIS,COM 40CM DE SEPARACAO,COM APROVEITAMENTO</t>
  </si>
  <si>
    <t xml:space="preserve">DE UMA VEZ DA MADEIRA</t>
  </si>
  <si>
    <t xml:space="preserve">02.011.0001-A</t>
  </si>
  <si>
    <t xml:space="preserve">02.011.0002-0</t>
  </si>
  <si>
    <t xml:space="preserve">3"X3" DE MADEIRA DE 3¶,COM 1,50M DE COMPRIMENTO,FICANDO 0,5</t>
  </si>
  <si>
    <t xml:space="preserve">0M ENTERRADO,COM INTERVALO DE 2,00M E 2 TABUAS DE MADEIRA DE</t>
  </si>
  <si>
    <t xml:space="preserve">DE 3 VEZES DA MADEIRA</t>
  </si>
  <si>
    <t xml:space="preserve">02.011.0002-A</t>
  </si>
  <si>
    <t xml:space="preserve">02.011.0003-0</t>
  </si>
  <si>
    <t xml:space="preserve">RETIRADA E RECOLOCACAO DA CERCA PROTETORA DE BORDA DE VALA,S</t>
  </si>
  <si>
    <t xml:space="preserve">EGUNDO DESCRICAO DO ITEM 02.011.0001,EXCETO MATERIAIS</t>
  </si>
  <si>
    <t xml:space="preserve">02.011.0003-A</t>
  </si>
  <si>
    <t xml:space="preserve">02.011.0010-0</t>
  </si>
  <si>
    <t xml:space="preserve">CERCA PROTETORA DE BORDA DE VALA OU OBRA,COM TELA PLASTICA N</t>
  </si>
  <si>
    <t xml:space="preserve">A COR LARANJA OU AMARELA,CONSIDERANDO 2 VEZES DE UTILIZACAO,</t>
  </si>
  <si>
    <t xml:space="preserve">INCLUSIVE APOIOS,FORNECIMENTO,COLOCACAO E RETIRADA</t>
  </si>
  <si>
    <t xml:space="preserve">02.011.0010-A</t>
  </si>
  <si>
    <t xml:space="preserve">02.011.0014-0</t>
  </si>
  <si>
    <t xml:space="preserve">A COR LARANJA OU AMARELA,CONSIDERANDO 1 VEZ DE UTILIZACAO,IN</t>
  </si>
  <si>
    <t xml:space="preserve">CLUSIVE APOIOS,FORNECIMENTO,COLOCACAO E RETIRADA</t>
  </si>
  <si>
    <t xml:space="preserve">02.011.0014-A</t>
  </si>
  <si>
    <t xml:space="preserve">02.015.0001-0</t>
  </si>
  <si>
    <t xml:space="preserve">INSTALACAO E LIGACAO PROVISORIA PARA ABASTECIMENTO DE AGUA E</t>
  </si>
  <si>
    <t xml:space="preserve">ESGOTAMENTO SANITARIO EM CANTEIRO DE OBRAS,INCLUSIVE ESCAVA</t>
  </si>
  <si>
    <t xml:space="preserve">CAO,EXCLUSIVE REPOSICAO DA PAVIMENTACAO DO LOGRADOURO PUBLIC</t>
  </si>
  <si>
    <t xml:space="preserve">O</t>
  </si>
  <si>
    <t xml:space="preserve">02.015.0001-A</t>
  </si>
  <si>
    <t xml:space="preserve">02.016.0001-0</t>
  </si>
  <si>
    <t xml:space="preserve">INSTALACAO E LIGACAO PROVISORIA DE ALIMENTACAO DE ENERGIA EL</t>
  </si>
  <si>
    <t xml:space="preserve">ETRICA,EM BAIXA TENSAO,PARA CANTEIRO DE OBRAS,M3-CHAVE 100A,</t>
  </si>
  <si>
    <t xml:space="preserve">CARGA 3KW,20CV,EXCLUSIVE O FORNECIMENTO DO MEDIDOR</t>
  </si>
  <si>
    <t xml:space="preserve">02.016.0001-A</t>
  </si>
  <si>
    <t xml:space="preserve">02.016.0003-0</t>
  </si>
  <si>
    <t xml:space="preserve">ENTRADA DE SERVICO AEREA,EM MEDIA TENSAO(15KV),PARA 30KVA,IN</t>
  </si>
  <si>
    <t xml:space="preserve">CLUSIVE MEDICAO,POSTE E TODOS OS MATERIAIS ELETRICOS NECESSA</t>
  </si>
  <si>
    <t xml:space="preserve">RIOS,EXCLUSIVE ALUGUEL DO TRANSFORMADOR (VIDE FAMILIA 05.014</t>
  </si>
  <si>
    <t xml:space="preserve">)</t>
  </si>
  <si>
    <t xml:space="preserve">02.016.0003-A</t>
  </si>
  <si>
    <t xml:space="preserve">02.016.0004-0</t>
  </si>
  <si>
    <t xml:space="preserve">ENTRADA DE SERVICO AEREA,EM MEDIA TENSAO(15KV),PARA 45KVA,IN</t>
  </si>
  <si>
    <t xml:space="preserve">02.016.0004-A</t>
  </si>
  <si>
    <t xml:space="preserve">02.016.0006-0</t>
  </si>
  <si>
    <t xml:space="preserve">ENTRADA DE SERVICO AEREA,EM MEDIA TENSAO(15KV),PARA 75KVA,IN</t>
  </si>
  <si>
    <t xml:space="preserve">02.016.0006-A</t>
  </si>
  <si>
    <t xml:space="preserve">02.016.0008-0</t>
  </si>
  <si>
    <t xml:space="preserve">ENTRADA DE SERVICO AEREA,EM MEDIA TENSAO(15KV),PARA 112,5KVA</t>
  </si>
  <si>
    <t xml:space="preserve">,INCLUSIVE MEDICAO,POSTE E TODOS OS MATERIAIS ELETRICOS NECE</t>
  </si>
  <si>
    <t xml:space="preserve">SSARIOS,EXCLUSIVE ALUGUEL DO TRANSFORMADOR (VIDE FAMILIA 05.</t>
  </si>
  <si>
    <t xml:space="preserve">014)</t>
  </si>
  <si>
    <t xml:space="preserve">02.016.0008-A</t>
  </si>
  <si>
    <t xml:space="preserve">02.016.0010-0</t>
  </si>
  <si>
    <t xml:space="preserve">ENTRADA DE SERVICO AEREA,EM MEDIA TENSAO(15KV),PARA 150KVA,I</t>
  </si>
  <si>
    <t xml:space="preserve">NCLUSIVE MEDICAO,POSTE E TODOS OS MATERIAIS ELETRICOS NECESS</t>
  </si>
  <si>
    <t xml:space="preserve">ARIOS,EXCLUSIVE ALUGUEL DO TRANSFORMADOR (VIDE FAMILIA 05.01</t>
  </si>
  <si>
    <t xml:space="preserve">4)</t>
  </si>
  <si>
    <t xml:space="preserve">02.016.0010-A</t>
  </si>
  <si>
    <t xml:space="preserve">02.020.0001-0</t>
  </si>
  <si>
    <t xml:space="preserve">PLACA DE IDENTIFICACAO DE OBRA PUBLICA,INCLUSIVE PINTURA E S</t>
  </si>
  <si>
    <t xml:space="preserve">UPORTES DE MADEIRA.FORNECIMENTO E COLOCACAO</t>
  </si>
  <si>
    <t xml:space="preserve">02.020.0001-A</t>
  </si>
  <si>
    <t xml:space="preserve">02.020.0002-0</t>
  </si>
  <si>
    <t xml:space="preserve">PLACA DE IDENTIFICACAO DE OBRA PUBLICA,TIPO BANNER/PLOTTER,C</t>
  </si>
  <si>
    <t xml:space="preserve">ONSTITUIDA POR LONA E IMPRESSAO DIGITAL,INCLUSIVE SUPORTES D</t>
  </si>
  <si>
    <t xml:space="preserve">E MADEIRA.FORNECIMENTO E COLOCACAO</t>
  </si>
  <si>
    <t xml:space="preserve">02.020.0003-0</t>
  </si>
  <si>
    <t xml:space="preserve">ONSTITUIDA POR LONA E IMPRESSAO DIGITAL,EXCLUSIVE SUPORTE DE</t>
  </si>
  <si>
    <t xml:space="preserve">MADEIRA.FORNECIMENTO E COLOCACAO</t>
  </si>
  <si>
    <t xml:space="preserve">02.020.0003-A</t>
  </si>
  <si>
    <t xml:space="preserve">02.020.0005-0</t>
  </si>
  <si>
    <t xml:space="preserve">BARRAGEM DE BLOQUEIO DE OBRA NA VIA PUBLICA,DE ACORDO COM A</t>
  </si>
  <si>
    <t xml:space="preserve">RESOLUCAO DA PREFEITURA-RJ,COMPREENDENDO FORNECIMENTO,COLOCA</t>
  </si>
  <si>
    <t xml:space="preserve">CAO E PINTURA DOS SUPORTES DE MADEIRA COM REAPROVEITAMENTO D</t>
  </si>
  <si>
    <t xml:space="preserve">O CONJUNTO 40 (QUARENTA) VEZES</t>
  </si>
  <si>
    <t xml:space="preserve">02.020.0005-A</t>
  </si>
  <si>
    <t xml:space="preserve">02.020.0009-0</t>
  </si>
  <si>
    <t xml:space="preserve">SEMAFORO PARA SINALIZACAO DE BLOQUEIO DE OBRA NA VIA PUBLICA</t>
  </si>
  <si>
    <t xml:space="preserve">,DE ACORDO COM A RESOLUCAO DA PREFEITURA-RJ,COMPREENDENDO FO</t>
  </si>
  <si>
    <t xml:space="preserve">RNECIMENTO E COLOCACAO DE TODOS OS MATERIAIS NECESSARIOS,INC</t>
  </si>
  <si>
    <t xml:space="preserve">LUSIVE MATERIAIS ELETRICOS,CONSIDERANDO 40 VEZES O REAPROVEI</t>
  </si>
  <si>
    <t xml:space="preserve">TAMENTO DA MADEIRA</t>
  </si>
  <si>
    <t xml:space="preserve">02.020.0009-A</t>
  </si>
  <si>
    <t xml:space="preserve">02.025.0010-0</t>
  </si>
  <si>
    <t xml:space="preserve">GABARITO SIMPLES DE PASSAGEM,PROVISORIO PARA VIA PUBLICA MED</t>
  </si>
  <si>
    <t xml:space="preserve">INDO 10,00M DE VAO E 4,50M DE ALTURA(VIGA EM "I" 8" E COLUNA</t>
  </si>
  <si>
    <t xml:space="preserve">S EM "I" 10" ESTAIADAS COM VERGALHAO DE 1/4")ASSENTES EM BAS</t>
  </si>
  <si>
    <t xml:space="preserve">E DE CONCRETO CICLOPICO,SENDO O MATERIAL UTILIZADO 1 VEZ,INC</t>
  </si>
  <si>
    <t xml:space="preserve">LUSIVE DEMOLICAO POSTERIOR DO PAVIMENTO E REMOCAO DA ESTRUTU</t>
  </si>
  <si>
    <t xml:space="preserve">RA</t>
  </si>
  <si>
    <t xml:space="preserve">02.025.0010-A</t>
  </si>
  <si>
    <t xml:space="preserve">02.025.0012-0</t>
  </si>
  <si>
    <t xml:space="preserve">E DE CONCRETO CICLOPICO,SENDO O MATERIAL UTILIZADO 2 VEZES,I</t>
  </si>
  <si>
    <t xml:space="preserve">NCLUSIVE DEMOLICAO POSTERIOR DO PAVIMENTO E REMOCAO DA ESTRU</t>
  </si>
  <si>
    <t xml:space="preserve">TURA</t>
  </si>
  <si>
    <t xml:space="preserve">02.025.0012-A</t>
  </si>
  <si>
    <t xml:space="preserve">02.025.0015-0</t>
  </si>
  <si>
    <t xml:space="preserve">E DE CONCRETO CICLOPICO,SENDO O MATERIAL UTILIZADO 4 VEZES,I</t>
  </si>
  <si>
    <t xml:space="preserve">02.025.0015-A</t>
  </si>
  <si>
    <t xml:space="preserve">02.025.0020-0</t>
  </si>
  <si>
    <t xml:space="preserve">GABARITO DUPLO DE PASSAGEM,PROVISORIO PARA VIA PUBLICA MEDIN</t>
  </si>
  <si>
    <t xml:space="preserve">DO 19,00M DE VAO E 4,50M DE ALTURA(VIGA EM "I" 8" E 3 COLUNA</t>
  </si>
  <si>
    <t xml:space="preserve">S EM "I" 8" ESTAIADAS COM VERGALHAO DE 1/4")ASSENTES EM BASE</t>
  </si>
  <si>
    <t xml:space="preserve">DE CONCRETO CICLOPICO,SENDO O MATERIAL UTILIZADO 1 VEZ,INCL</t>
  </si>
  <si>
    <t xml:space="preserve">USIVE DEMOLICAO POSTERIOR DO PAVIMENTO E REMOCAO DA ESTRUTUR</t>
  </si>
  <si>
    <t xml:space="preserve">02.025.0020-A</t>
  </si>
  <si>
    <t xml:space="preserve">02.025.0025-0</t>
  </si>
  <si>
    <t xml:space="preserve">GABARITO DUPLO DE PASSAGEM,PROVISORIO PARA VIA PUBLICA,MEDIN</t>
  </si>
  <si>
    <t xml:space="preserve">DE CONCRETO CICLOPICO,SENDO O MATERIAL UTILIZADO 2 VEZES,IN</t>
  </si>
  <si>
    <t xml:space="preserve">CLUSIVE DEMOLICAO POSTERIOR DO PAVIMENTO E REMOCAO DA ESTRUT</t>
  </si>
  <si>
    <t xml:space="preserve">02.025.0025-A</t>
  </si>
  <si>
    <t xml:space="preserve">02.025.0030-0</t>
  </si>
  <si>
    <t xml:space="preserve">DE CONCRETO CICLOPICO,SENDO O MATERIAL UTILIZADO 4 VEZES,IN</t>
  </si>
  <si>
    <t xml:space="preserve">02.025.0030-A</t>
  </si>
  <si>
    <t xml:space="preserve">02.030.0005-0</t>
  </si>
  <si>
    <t xml:space="preserve">PLACA DE SINALIZACAO PREVENTIVA PARA OBRA NA VIA PUBLICA,DE</t>
  </si>
  <si>
    <t xml:space="preserve">ACORDO COM A RESOLUCAO DA PREFEITURA-RJ, COMPREENDENDO FORNE</t>
  </si>
  <si>
    <t xml:space="preserve">CIMENTO E PINTURA DA PLACA E DOS SUPORTES DE MADEIRA.FORNECI</t>
  </si>
  <si>
    <t xml:space="preserve">MENTO E COLOCACAO</t>
  </si>
  <si>
    <t xml:space="preserve">02.030.0005-A</t>
  </si>
  <si>
    <t xml:space="preserve">02.030.0010-0</t>
  </si>
  <si>
    <t xml:space="preserve">BALIZADOR VAGALUME (ALUGUEL),EQUIPADO COM PISCA ALERTA E PAI</t>
  </si>
  <si>
    <t xml:space="preserve">NEIS DE FITA REFLETIVA PADRAO ENGENHARIA COM ALTURA DE 1,32M</t>
  </si>
  <si>
    <t xml:space="preserve">,DE ACORDO COM O MANUAL DA CET-RIO,INCLUSIVE MANUTENCAO,PRIM</t>
  </si>
  <si>
    <t xml:space="preserve">EIRA COLOCACAO E RETIRADA DA OBRA</t>
  </si>
  <si>
    <t xml:space="preserve">02.030.0010-A</t>
  </si>
  <si>
    <t xml:space="preserve">02.030.0020-0</t>
  </si>
  <si>
    <t xml:space="preserve">CAVALETE MINICADE (ALUGUEL),EQUIPADO COM PAINEIS REFLETIVOS</t>
  </si>
  <si>
    <t xml:space="preserve">DE ALTA INTENSIDADE E UM PISCA ALERTA COM CELULA FOTO-ELETRI</t>
  </si>
  <si>
    <t xml:space="preserve">CA,ALIMENTADA POR 2 BATERIAS DE 6V (DISPENSA O USO DE GERADO</t>
  </si>
  <si>
    <t xml:space="preserve">R)</t>
  </si>
  <si>
    <t xml:space="preserve">02.030.0020-A</t>
  </si>
  <si>
    <t xml:space="preserve">02.030.0025-0</t>
  </si>
  <si>
    <t xml:space="preserve">CAVALETE PLASTICO UNIVERSAL DE POLIETILENO DE ALTO IMPACTO (</t>
  </si>
  <si>
    <t xml:space="preserve">ALUGUEL),NA COR BRANCA,COM PAINEIS DE FITA REFLETIVA NAS DIM</t>
  </si>
  <si>
    <t xml:space="preserve">ENSOES (1,15X0,61)M,PERMITINDO ADAPTACAO DE ATE 2 PISCAS ALE</t>
  </si>
  <si>
    <t xml:space="preserve">RTAS E PLACAS DE SINALIZACOES DIVERSAS,DE ACORDO COM O MANUA</t>
  </si>
  <si>
    <t xml:space="preserve">LDA CET-RIO,COM MAIS ACESSORIOS,INCLUINDO 1 PISCA ALERTA,PRI</t>
  </si>
  <si>
    <t xml:space="preserve">MEIRA COLOCACAO E RETIRADA NO FINAL DA OBRA</t>
  </si>
  <si>
    <t xml:space="preserve">02.030.0025-A</t>
  </si>
  <si>
    <t xml:space="preserve">02.030.0035-0</t>
  </si>
  <si>
    <t xml:space="preserve">SINALIZADOR ELETRONICO (ALUGUEL) A LED BIDIRECIONAL (PISCA A</t>
  </si>
  <si>
    <t xml:space="preserve">LERTA) PARA ADAPTACAO EM CONES, CAVALETES E BARREIRAS</t>
  </si>
  <si>
    <t xml:space="preserve">02.030.0035-A</t>
  </si>
  <si>
    <t xml:space="preserve">02.030.0040-0</t>
  </si>
  <si>
    <t xml:space="preserve">PLACAS DE SINALIZACAO DE OBRAS (ALUGUEL),REFLETIVAS,REVESTID</t>
  </si>
  <si>
    <t xml:space="preserve">AS COM PELICULA REFLETIVA GRAU TECNICO</t>
  </si>
  <si>
    <t xml:space="preserve">M2XMES</t>
  </si>
  <si>
    <t xml:space="preserve">02.030.0040-A</t>
  </si>
  <si>
    <t xml:space="preserve">02.030.0060-0</t>
  </si>
  <si>
    <t xml:space="preserve">DEMARCACAO DE PAVIMENTO POR PINTURA EM FAIXAS ALTERNADAS,PAR</t>
  </si>
  <si>
    <t xml:space="preserve">A DESVIO DO TRAFEGO EM OBRAS NA VIA PUBLICA,DE ACORDO COM A</t>
  </si>
  <si>
    <t xml:space="preserve">RESOLUCAO DA PREFEITURA-RJ,MEDIDO POR UNIDADE DE SUPERFICIE</t>
  </si>
  <si>
    <t xml:space="preserve">DEMARCADA</t>
  </si>
  <si>
    <t xml:space="preserve">02.030.0060-A</t>
  </si>
  <si>
    <t xml:space="preserve">02.050.0001-0</t>
  </si>
  <si>
    <t xml:space="preserve">REPINTURA DE PLACA DE IDENTIFICACAO DE OBRAS PUBLICAS</t>
  </si>
  <si>
    <t xml:space="preserve">02.050.0001-A</t>
  </si>
  <si>
    <t xml:space="preserve">03.001.0001-1</t>
  </si>
  <si>
    <t xml:space="preserve">ESCAVACAO MANUAL DE VALA/CAVA EM MATERIAL DE 1¶ CATEGORIA (A</t>
  </si>
  <si>
    <t xml:space="preserve">(AREIA,ARGILA OU PICARRA),ATE 1,50M DE PROFUNDIDADE,EXCLUSIV</t>
  </si>
  <si>
    <t xml:space="preserve">E ESCORAMENTO E ESGOTAMENTO</t>
  </si>
  <si>
    <t xml:space="preserve">03.001.0002-1</t>
  </si>
  <si>
    <t xml:space="preserve">REIA,ARGILA OU PICARRA),ENTRE 1,50 E 3,00M DE PROFUNDIDADE,E</t>
  </si>
  <si>
    <t xml:space="preserve">XCLUSIVE ESCORAMENTO E ESGOTAMENTO</t>
  </si>
  <si>
    <t xml:space="preserve">03.001.0002-B</t>
  </si>
  <si>
    <t xml:space="preserve">03.001.0003-1</t>
  </si>
  <si>
    <t xml:space="preserve">REIA,ARGILA OU PICARRA),ENTRE 3,00 E 4,50M DE PROFUNDIDADE,E</t>
  </si>
  <si>
    <t xml:space="preserve">03.001.0003-B</t>
  </si>
  <si>
    <t xml:space="preserve">03.001.0004-1</t>
  </si>
  <si>
    <t xml:space="preserve">REIA,ARGILA OU PICARRA),ENTRE 4,50 E 6,00M DE PROFUNDIDADE,E</t>
  </si>
  <si>
    <t xml:space="preserve">03.001.0004-B</t>
  </si>
  <si>
    <t xml:space="preserve">03.001.0009-1</t>
  </si>
  <si>
    <t xml:space="preserve">REIA,ARGILA OU PICARRA),ENTRE 6,00 E 7,50M DE PROFUNDIDADE,E</t>
  </si>
  <si>
    <t xml:space="preserve">03.001.0009-B</t>
  </si>
  <si>
    <t xml:space="preserve">03.001.0010-0</t>
  </si>
  <si>
    <t xml:space="preserve">ESCAVACAO MANUAL DE VALA/CAVA A FRIO EM MATERIAL DE 2¶CATEGO</t>
  </si>
  <si>
    <t xml:space="preserve">RIA(MOLEDO OU ROCHA DECOMPOSTA),ATE 1,50M DE PROFUNDIDADE,EX</t>
  </si>
  <si>
    <t xml:space="preserve">CLUSIVE ESCORAMENTO E ESGOTAMENTO</t>
  </si>
  <si>
    <t xml:space="preserve">03.001.0010-A</t>
  </si>
  <si>
    <t xml:space="preserve">03.001.0011-0</t>
  </si>
  <si>
    <t xml:space="preserve">RIA(MOLEDO OU ROCHA DECOMPOSTA),ENTRE 1,50 E 3,00M DE PROFUN</t>
  </si>
  <si>
    <t xml:space="preserve">DIDADE,EXCLUSIVE ESCORAMENTO E ESGOTAMENTO</t>
  </si>
  <si>
    <t xml:space="preserve">03.001.0011-A</t>
  </si>
  <si>
    <t xml:space="preserve">03.001.0012-0</t>
  </si>
  <si>
    <t xml:space="preserve">RIA(MOLEDO OU ROCHA DECOMPOSTA),ENTRE 3,00 E 4,50M DE PROFUN</t>
  </si>
  <si>
    <t xml:space="preserve">03.001.0012-A</t>
  </si>
  <si>
    <t xml:space="preserve">03.001.0021-0</t>
  </si>
  <si>
    <t xml:space="preserve">RIA(MOLEDO OU ROCHA DECOMPOSTA),ENTRE 4,50 E 6,00M DE PROFUN</t>
  </si>
  <si>
    <t xml:space="preserve">03.001.0021-A</t>
  </si>
  <si>
    <t xml:space="preserve">03.001.0022-0</t>
  </si>
  <si>
    <t xml:space="preserve">RIA(MOLEDO OU ROCHA DECOMPOSTA),ENTRE 6,00 E 7,50M DE PROFUN</t>
  </si>
  <si>
    <t xml:space="preserve">03.001.0022-A</t>
  </si>
  <si>
    <t xml:space="preserve">03.001.0041-0</t>
  </si>
  <si>
    <t xml:space="preserve">ESCAVACAO MANUAL DE VALA/CAVA EM PEDRA SOLTA DO TAMANHO MEDI</t>
  </si>
  <si>
    <t xml:space="preserve">O DE PEDRA DE MAO OU ARGILA RIJA,ATE 1,50M DE PROFUNDIDADE,E</t>
  </si>
  <si>
    <t xml:space="preserve">03.001.0041-A</t>
  </si>
  <si>
    <t xml:space="preserve">03.001.0042-0</t>
  </si>
  <si>
    <t xml:space="preserve">O DE PEDRA DE MAO OU ARGILA RIJA,ENTRE 1,50 E 3,00M DE PROFU</t>
  </si>
  <si>
    <t xml:space="preserve">NDIDADE,EXCLUSIVE ESCORAMENTO E ESGOTAMENTO</t>
  </si>
  <si>
    <t xml:space="preserve">03.001.0042-A</t>
  </si>
  <si>
    <t xml:space="preserve">03.001.0043-0</t>
  </si>
  <si>
    <t xml:space="preserve">O DE PEDRA DE MAO OU ARGILA RIJA,ENTRE 3,00 E 4,50M DE PROFU</t>
  </si>
  <si>
    <t xml:space="preserve">03.001.0043-A</t>
  </si>
  <si>
    <t xml:space="preserve">03.001.0044-0</t>
  </si>
  <si>
    <t xml:space="preserve">O DE PEDRA DE MAO OU ARGILA RIJA,ENTRE 4,50 E 6,00M DE PROFU</t>
  </si>
  <si>
    <t xml:space="preserve">03.001.0044-A</t>
  </si>
  <si>
    <t xml:space="preserve">03.001.0045-0</t>
  </si>
  <si>
    <t xml:space="preserve">O DE PEDRA DE MAO OU ARGILA RIJA,ENTRE 6,00 E 7,50M DE PROFU</t>
  </si>
  <si>
    <t xml:space="preserve">03.001.0045-A</t>
  </si>
  <si>
    <t xml:space="preserve">03.001.0047-0</t>
  </si>
  <si>
    <t xml:space="preserve">ESCAVACAO MANUAL DE VALA/CAVA EM LODO,ATE 1,50M DE PROFUNDID</t>
  </si>
  <si>
    <t xml:space="preserve">ADE,EXCLUSIVE ESCORAMENTO E ESGOTAMENTO</t>
  </si>
  <si>
    <t xml:space="preserve">03.001.0047-A</t>
  </si>
  <si>
    <t xml:space="preserve">03.001.0048-0</t>
  </si>
  <si>
    <t xml:space="preserve">ESCAVACAO MANUAL DE VALA/CAVA EM LODO,ENTRE 1,50 E 3,00M DE</t>
  </si>
  <si>
    <t xml:space="preserve">PROFUNDIDADE,EXCLUSIVE ESCORAMENTO E ESGOTAMENTO</t>
  </si>
  <si>
    <t xml:space="preserve">03.001.0048-A</t>
  </si>
  <si>
    <t xml:space="preserve">03.001.0049-0</t>
  </si>
  <si>
    <t xml:space="preserve">ESCAVACAO MANUAL DE VALA/CAVA EM LODO,ENTRE 3,00 E 4,50M DE</t>
  </si>
  <si>
    <t xml:space="preserve">03.001.0049-A</t>
  </si>
  <si>
    <t xml:space="preserve">03.001.0050-0</t>
  </si>
  <si>
    <t xml:space="preserve">ESCAVACAO MANUAL DE VALA/CAVA EM LODO, ENTRE 4,50 E 6,00M DE</t>
  </si>
  <si>
    <t xml:space="preserve">03.001.0050-A</t>
  </si>
  <si>
    <t xml:space="preserve">03.001.0051-0</t>
  </si>
  <si>
    <t xml:space="preserve">ESCAVACAO MANUAL DE VALA/CAVA EM LODO,ENTRE 6,00 E 7,50M DE</t>
  </si>
  <si>
    <t xml:space="preserve">03.001.0051-A</t>
  </si>
  <si>
    <t xml:space="preserve">03.001.0061-0</t>
  </si>
  <si>
    <t xml:space="preserve">MARROAMENTO DE MATERIAL DE 3¶CATEGORIA(ROCHA VIVA),COM VOLUM</t>
  </si>
  <si>
    <t xml:space="preserve">E MAXIMO DE 0,064M3,PARA REDUCAO A PEDRA DE MAO,REFERINDO-SE</t>
  </si>
  <si>
    <t xml:space="preserve">O PRECO AO MATERIAL SOLTO,DEPOIS DE MARROADO</t>
  </si>
  <si>
    <t xml:space="preserve">03.001.0061-A</t>
  </si>
  <si>
    <t xml:space="preserve">03.001.0065-1</t>
  </si>
  <si>
    <t xml:space="preserve">DESMONTE MANUAL DE BLOCO DE MATERIAL DE 3¶CATEGORIA(ROCHA VI</t>
  </si>
  <si>
    <t xml:space="preserve">VA),COM VOLUME ATE 1,00M3,INCLUSIVE REDUCAO A PEDRA DE MAO.</t>
  </si>
  <si>
    <t xml:space="preserve">PARA VOLUMES ACIMA DE 1,00M3 VER CATALOGO DE REFERENCIA</t>
  </si>
  <si>
    <t xml:space="preserve">03.001.0065-B</t>
  </si>
  <si>
    <t xml:space="preserve">03.001.0070-1</t>
  </si>
  <si>
    <t xml:space="preserve">DESMONTE MANUAL EM MATERIAL DE 2¶CATEGORIA(MOLEDO OU ROCHA D</t>
  </si>
  <si>
    <t xml:space="preserve">ECOMPOSTA).VALEM A FORMULA E AS OBSERVACOES DO ITEM 03.001.0</t>
  </si>
  <si>
    <t xml:space="preserve">065</t>
  </si>
  <si>
    <t xml:space="preserve">03.001.0070-B</t>
  </si>
  <si>
    <t xml:space="preserve">03.001.0071-1</t>
  </si>
  <si>
    <t xml:space="preserve">MARROAMENTO DE MATERIAL DE 2¶CATEGORIA(ROCHA DECOMPOSTA),COM</t>
  </si>
  <si>
    <t xml:space="preserve">VOLUME MAXIMO DE 0,064M3,PARA REDUCAO A PEDRA DE MAO,REFERI</t>
  </si>
  <si>
    <t xml:space="preserve">NDO-SE O PRECO AO MATERIAL SOLTO,DEPOIS DE MARROADO</t>
  </si>
  <si>
    <t xml:space="preserve">03.001.0071-B</t>
  </si>
  <si>
    <t xml:space="preserve">03.001.0080-1</t>
  </si>
  <si>
    <t xml:space="preserve">ESCAVACAO MANUAL EM MATERIAL DE 1¶CATEGORIA,A CEU ABERTO,ATE</t>
  </si>
  <si>
    <t xml:space="preserve">0,50M DE PROFUNDIDADE COM REMOCAO ATE 1 DAM</t>
  </si>
  <si>
    <t xml:space="preserve">03.001.0080-B</t>
  </si>
  <si>
    <t xml:space="preserve">03.001.0085-1</t>
  </si>
  <si>
    <t xml:space="preserve">ESCAVACAO MANUAL EM MATERIAL DE 1¶CATEGORIA,A CEU ABERTO,PAR</t>
  </si>
  <si>
    <t xml:space="preserve">A PROFUNDIDADES MAIORES QUE 0,50M COM REMOCAO ATE 1 DAM</t>
  </si>
  <si>
    <t xml:space="preserve">03.001.0085-B</t>
  </si>
  <si>
    <t xml:space="preserve">03.001.0090-0</t>
  </si>
  <si>
    <t xml:space="preserve">ESCAVACAO EM TUNEL DE PEQUENAS DIMENSOES,EM MATERIAL DE 1¶CA</t>
  </si>
  <si>
    <t xml:space="preserve">TEGORIA(AREIA,ARGILA OU PICARRA),INTEIRAMENTE SECO,EM SERVIC</t>
  </si>
  <si>
    <t xml:space="preserve">O SEMI-MECANIZADO,EXCLUSIVE ESCORAMENTO</t>
  </si>
  <si>
    <t xml:space="preserve">03.001.0090-A</t>
  </si>
  <si>
    <t xml:space="preserve">03.001.0095-0</t>
  </si>
  <si>
    <t xml:space="preserve">ESCAVACAO E REATERRO DE VALA,EM MATERIAL DE 1¶CATEGORIA,PARA</t>
  </si>
  <si>
    <t xml:space="preserve">LIGACAO PREDIAL DE ESGOTO SANITARIO</t>
  </si>
  <si>
    <t xml:space="preserve">03.001.0095-A</t>
  </si>
  <si>
    <t xml:space="preserve">03.001.0096-0</t>
  </si>
  <si>
    <t xml:space="preserve">ESCAVACAO E REATERRO DE VALA,EM MATERIAL DE 2¶CATEGORIA,PARA</t>
  </si>
  <si>
    <t xml:space="preserve">03.001.0096-A</t>
  </si>
  <si>
    <t xml:space="preserve">03.001.0098-0</t>
  </si>
  <si>
    <t xml:space="preserve">LIGACAO DE AGUA POTAVEL</t>
  </si>
  <si>
    <t xml:space="preserve">03.001.0098-A</t>
  </si>
  <si>
    <t xml:space="preserve">03.001.0099-0</t>
  </si>
  <si>
    <t xml:space="preserve">ESCAVACAO E REATERRO DE VALA,EM MATERIAL DE 2¶ CATEGORIA,PAR</t>
  </si>
  <si>
    <t xml:space="preserve">A LIGACAO DE AGUA POTAVEL</t>
  </si>
  <si>
    <t xml:space="preserve">03.001.0099-A</t>
  </si>
  <si>
    <t xml:space="preserve">03.001.0100-0</t>
  </si>
  <si>
    <t xml:space="preserve">ESCAVACAO MANUAL DE VALA/CAVA EM MATERIAL DE 1¶CATEGORIA ATE</t>
  </si>
  <si>
    <t xml:space="preserve">1,50M DE PROFUNDIDADE,EM BECOS DE ATE 2,00M DE LARGURA COM</t>
  </si>
  <si>
    <t xml:space="preserve">IMPOSSIBILIDADE DE ENTRADA DE CAMINHAO OU EQUIPAMENTO MOTORI</t>
  </si>
  <si>
    <t xml:space="preserve">ZADO PARA RETIRADA DO MATERIAL,EM FAVELAS,EXCLUSIVE ESCORAME</t>
  </si>
  <si>
    <t xml:space="preserve">NTO E ESGOTAMENTO</t>
  </si>
  <si>
    <t xml:space="preserve">03.001.0100-A</t>
  </si>
  <si>
    <t xml:space="preserve">03.001.0101-0</t>
  </si>
  <si>
    <t xml:space="preserve">ESCAVACAO MANUAL DE VALA/CAVA EM MATERIAL DE 1¶CATEGORIA ENT</t>
  </si>
  <si>
    <t xml:space="preserve">RE 1,50 E 3,00M DE PROFUNDIDADE,EM BECOS DE ATE 2,00M DE LAR</t>
  </si>
  <si>
    <t xml:space="preserve">GURA COM IMPOSSIBILIDADE DE ENTRADA DE CAMINHAO OU EQUIPAMEN</t>
  </si>
  <si>
    <t xml:space="preserve">TO MOTORIZADO PARA RETIRADA DO MATERIAL,EM FAVELAS,EXCLUSIVE</t>
  </si>
  <si>
    <t xml:space="preserve">ESCORAMENTO E ESGOTAMENTO</t>
  </si>
  <si>
    <t xml:space="preserve">03.001.0101-A</t>
  </si>
  <si>
    <t xml:space="preserve">03.001.0102-0</t>
  </si>
  <si>
    <t xml:space="preserve">RE 3,00 E 4,50M DE PROFUNDIDADE,EM BECOS DE ATE 2,00M DE LAR</t>
  </si>
  <si>
    <t xml:space="preserve">03.001.0102-A</t>
  </si>
  <si>
    <t xml:space="preserve">03.001.0110-0</t>
  </si>
  <si>
    <t xml:space="preserve">ESCAVACAO MANUAL DE VALA/CAVA EM LODO OU LAMA ATE 1,50M DE P</t>
  </si>
  <si>
    <t xml:space="preserve">ROFUNDIDADE,EM BECOS DE ATE 2,00M DE LARGURA,EM FAVELAS,EXCL</t>
  </si>
  <si>
    <t xml:space="preserve">USIVE ESCORAMENTO E ESGOTAMENTO</t>
  </si>
  <si>
    <t xml:space="preserve">03.001.0110-A</t>
  </si>
  <si>
    <t xml:space="preserve">03.001.0111-0</t>
  </si>
  <si>
    <t xml:space="preserve">ESCAVACAO MANUAL DE VALA/CAVA EM LODO OU LAMA COM PROFUNDIDA</t>
  </si>
  <si>
    <t xml:space="preserve">DE ENTRE 1,50 E 3,00M,EM BECOS DE ATE 2,00M DE LARGURA,EM FA</t>
  </si>
  <si>
    <t xml:space="preserve">VELAS,EXCLUSIVE ESCORAMENTO E ESGOTAMENTO</t>
  </si>
  <si>
    <t xml:space="preserve">03.001.0111-A</t>
  </si>
  <si>
    <t xml:space="preserve">03.002.0001-1</t>
  </si>
  <si>
    <t xml:space="preserve">ESCAVACAO MANUAL DE VALA EM MATERIAL DE 1¶CATEGORIA,COM ESCO</t>
  </si>
  <si>
    <t xml:space="preserve">RAMENTO E ESGOTAMENTO MANUAL</t>
  </si>
  <si>
    <t xml:space="preserve">03.002.0001-B</t>
  </si>
  <si>
    <t xml:space="preserve">03.004.0001-1</t>
  </si>
  <si>
    <t xml:space="preserve">ESCAVACAO DE VALA/CAVA A FOGO EM MATERIAL DE 2¶ CATEGORIA(MO</t>
  </si>
  <si>
    <t xml:space="preserve">LEDO OU ROCHA DECOMPOSTA),ATE 1,50M DE PROFUNDIDADE,FURACAO</t>
  </si>
  <si>
    <t xml:space="preserve">A BARRA MINA,INCLUSIVE EMPILHAMENTO DO MATERIAL PARA REMOCAO</t>
  </si>
  <si>
    <t xml:space="preserve">03.004.0001-B</t>
  </si>
  <si>
    <t xml:space="preserve">03.004.0002-0</t>
  </si>
  <si>
    <t xml:space="preserve">ESCAVACAO DE VALA/CAVA A FOGO EM MATERIAL DE 2¶CATEGORIA(MOL</t>
  </si>
  <si>
    <t xml:space="preserve">EDO OU ROCHA DECOMPOSTA),ENTRE 1,50 E 3,00M DE PROFUNDIDADE,</t>
  </si>
  <si>
    <t xml:space="preserve">FURACAO A BARRA MINA,INCLUSIVE EMPILHAMENTO DO MATERIAL PARA</t>
  </si>
  <si>
    <t xml:space="preserve">REMOCAO</t>
  </si>
  <si>
    <t xml:space="preserve">03.004.0002-A</t>
  </si>
  <si>
    <t xml:space="preserve">03.004.0003-0</t>
  </si>
  <si>
    <t xml:space="preserve">EDO OU ROCHA DECOMPOSTA),ENTRE 3,00 E 4,50M DE PROFUNDIDADE,</t>
  </si>
  <si>
    <t xml:space="preserve">03.004.0003-A</t>
  </si>
  <si>
    <t xml:space="preserve">03.004.0012-0</t>
  </si>
  <si>
    <t xml:space="preserve">EDO OU ROCHA DECOMPOSTA),ENTRE 4,50 E 6,00M DE PROFUNDIDADE,</t>
  </si>
  <si>
    <t xml:space="preserve">03.004.0012-A</t>
  </si>
  <si>
    <t xml:space="preserve">03.004.0013-0</t>
  </si>
  <si>
    <t xml:space="preserve">EDO OU ROCHA DECOMPOSTA),ENTRE 6,00 E 7,50M DE PROFUNDIDADE,</t>
  </si>
  <si>
    <t xml:space="preserve">03.004.0013-A</t>
  </si>
  <si>
    <t xml:space="preserve">03.004.0020-1</t>
  </si>
  <si>
    <t xml:space="preserve">ESCAVACAO DE VALA/CAVA A FOGO EM MATERIAL DE 3¶CATEGORIA(ROC</t>
  </si>
  <si>
    <t xml:space="preserve">HA VIVA),ATE 1,50M DE PROFUNDIDADE,FURACAO A BARRA MINA,INCL</t>
  </si>
  <si>
    <t xml:space="preserve">USIVE EMPILHAMENTO DO MATERIAL PARA REMOCAO</t>
  </si>
  <si>
    <t xml:space="preserve">03.004.0020-B</t>
  </si>
  <si>
    <t xml:space="preserve">03.004.0021-0</t>
  </si>
  <si>
    <t xml:space="preserve">HA VIVA),ENTRE 1,50 E 3,00M DE PROFUNDIDADE,FURACAO A BARRA</t>
  </si>
  <si>
    <t xml:space="preserve">MINA,INCLUSIVE EMPILHAMENTO DO MATERIAL PARA A REMOCAO</t>
  </si>
  <si>
    <t xml:space="preserve">03.004.0021-A</t>
  </si>
  <si>
    <t xml:space="preserve">03.004.0022-0</t>
  </si>
  <si>
    <t xml:space="preserve">HA VIVA),ENTRE 3,00 E 4,50M DE PROFUNDIDADE,FURACAO A BARRA</t>
  </si>
  <si>
    <t xml:space="preserve">MINA,INCLUSIVE EMPILHAMENTO DO MATERIAL PARA REMOCAO</t>
  </si>
  <si>
    <t xml:space="preserve">03.004.0022-A</t>
  </si>
  <si>
    <t xml:space="preserve">03.004.0023-0</t>
  </si>
  <si>
    <t xml:space="preserve">HA VIVA),ENTRE 4,50 E 6,00M DE PROFUNDIDADE,FURACAO A BARRA</t>
  </si>
  <si>
    <t xml:space="preserve">03.004.0023-A</t>
  </si>
  <si>
    <t xml:space="preserve">03.004.0024-0</t>
  </si>
  <si>
    <t xml:space="preserve">HA VIVA),ENTRE 6,00 E 7,50M DE PROFUNDIDADE,FURACAO A BARRA</t>
  </si>
  <si>
    <t xml:space="preserve">03.004.0024-A</t>
  </si>
  <si>
    <t xml:space="preserve">03.004.0025-0</t>
  </si>
  <si>
    <t xml:space="preserve">ESCAVACAO A FOGO EM MATERIAL DE 2¶CATEGORIA(MOLEDO OU ROCHA</t>
  </si>
  <si>
    <t xml:space="preserve">DECOMPOSTA),A CEU ABERTO,FURACAO A BARRA MINA</t>
  </si>
  <si>
    <t xml:space="preserve">03.004.0025-A</t>
  </si>
  <si>
    <t xml:space="preserve">03.004.0028-0</t>
  </si>
  <si>
    <t xml:space="preserve">ESCAVACAO A FOGO EM MATERIAL DE 3¶CATEGORIA(ROCHA VIVA),A CE</t>
  </si>
  <si>
    <t xml:space="preserve">U ABERTO,FURACAO A BARRA MINA</t>
  </si>
  <si>
    <t xml:space="preserve">03.004.0028-A</t>
  </si>
  <si>
    <t xml:space="preserve">03.004.0030-0</t>
  </si>
  <si>
    <t xml:space="preserve">DESMONTE A FOGO DE BLOCOS DE MATERIAL DE 3¶CATEGORIA(ROCHA V</t>
  </si>
  <si>
    <t xml:space="preserve">IVA),COM VOLUME DE 1,00 A 20,00M3,SENDO OS FUROS ABERTOS A B</t>
  </si>
  <si>
    <t xml:space="preserve">ROCA E MARRETA,INCLUSIVE REDUCAO MANUAL A PEDRA DE MAO</t>
  </si>
  <si>
    <t xml:space="preserve">03.004.0030-A</t>
  </si>
  <si>
    <t xml:space="preserve">03.004.0031-0</t>
  </si>
  <si>
    <t xml:space="preserve">DESMONTE A FOGO DE BLOCOS DE MATERIAL DE 2¶CATEGORIA(ROCHA M</t>
  </si>
  <si>
    <t xml:space="preserve">EDIANAMENTE DECOMPOSTA),COM VOLUME DE 1,00 A 20,00M3,SENDO O</t>
  </si>
  <si>
    <t xml:space="preserve">S FUROS ABERTOS A BROCA E MARRETA,INCLUSIVE REDUCAO MANUAL A</t>
  </si>
  <si>
    <t xml:space="preserve">PEDRA DE MAO</t>
  </si>
  <si>
    <t xml:space="preserve">03.004.0031-A</t>
  </si>
  <si>
    <t xml:space="preserve">03.005.0011-0</t>
  </si>
  <si>
    <t xml:space="preserve">ESCAVACAO DE ROCHA COM UTILIZACAO DE FOGO CUIDADOSO(SMOOTH B</t>
  </si>
  <si>
    <t xml:space="preserve">LASTING),A CEU ABERTO,EM AREA URBANA,SENDO A PERFURACAO A AR</t>
  </si>
  <si>
    <t xml:space="preserve">COMPRIMIDO,INCLUSIVE EMPILHAMENTO DO MATERIAL PARA REMOCAO</t>
  </si>
  <si>
    <t xml:space="preserve">03.005.0011-A</t>
  </si>
  <si>
    <t xml:space="preserve">03.005.0013-0</t>
  </si>
  <si>
    <t xml:space="preserve">E TRANSPORTE A 50,00M COM TRATOR</t>
  </si>
  <si>
    <t xml:space="preserve">03.005.0013-A</t>
  </si>
  <si>
    <t xml:space="preserve">03.005.0020-1</t>
  </si>
  <si>
    <t xml:space="preserve">DECOMPOSTA)EM TALUDES,VALA/CAVA,ATE 1,50M DE PROFUNDIDADE,SE</t>
  </si>
  <si>
    <t xml:space="preserve">NDO A PERFURACAO A AR COMPRIMIDO,INCLUSIVE EMPILHAMENTO DO M</t>
  </si>
  <si>
    <t xml:space="preserve">ATERIAL PARA REMOCAO</t>
  </si>
  <si>
    <t xml:space="preserve">03.005.0020-B</t>
  </si>
  <si>
    <t xml:space="preserve">03.005.0021-0</t>
  </si>
  <si>
    <t xml:space="preserve">DECOMPOSTA)EM TALUDES,VALA/CAVA,ENTRE 1,50 E 3,00M DE PROFUN</t>
  </si>
  <si>
    <t xml:space="preserve">DIDADE,SENDO A PERFURACAO A AR COMPRIMIDO,INCLUSIVE EMPILHAM</t>
  </si>
  <si>
    <t xml:space="preserve">ENTO DO MATERIAL PARA REMOCAO</t>
  </si>
  <si>
    <t xml:space="preserve">03.005.0021-A</t>
  </si>
  <si>
    <t xml:space="preserve">03.005.0022-0</t>
  </si>
  <si>
    <t xml:space="preserve">DECOMPOSTA)EM TALUDES,VALA/CAVA,ENTRE 3,00 E 4,50M DE PROFUN</t>
  </si>
  <si>
    <t xml:space="preserve">03.005.0022-A</t>
  </si>
  <si>
    <t xml:space="preserve">03.005.0023-0</t>
  </si>
  <si>
    <t xml:space="preserve">DECOMPOSTA)EM TALUDES,VALA/CAVA,ENTRE 4,50 E 6,00M DE PROFUN</t>
  </si>
  <si>
    <t xml:space="preserve">03.005.0023-A</t>
  </si>
  <si>
    <t xml:space="preserve">03.005.0024-0</t>
  </si>
  <si>
    <t xml:space="preserve">DECOMPOSTA)EM TALUDES,VALA/CAVA,ENTRE 6,00 E 7,50M DE PROFUN</t>
  </si>
  <si>
    <t xml:space="preserve">03.005.0024-A</t>
  </si>
  <si>
    <t xml:space="preserve">03.005.0025-0</t>
  </si>
  <si>
    <t xml:space="preserve">U ABERTO,SENDO A PERFURACAO A AR COMPRIMIDO,INCLUSIVE TRANSP</t>
  </si>
  <si>
    <t xml:space="preserve">ORTE A 50,00M,COM TRATOR COM LAMINA</t>
  </si>
  <si>
    <t xml:space="preserve">03.005.0025-A</t>
  </si>
  <si>
    <t xml:space="preserve">03.005.0026-0</t>
  </si>
  <si>
    <t xml:space="preserve">ORTE A 100,00M,COM TRATOR COM LAMINA</t>
  </si>
  <si>
    <t xml:space="preserve">03.005.0026-A</t>
  </si>
  <si>
    <t xml:space="preserve">03.005.0030-1</t>
  </si>
  <si>
    <t xml:space="preserve">ESCAVACAO A FOGO EM MATERIAL DE 3¶CATEGORIA(ROCHA VIVA)EM TA</t>
  </si>
  <si>
    <t xml:space="preserve">LUDES,VALA/CAVA,ATE 1,50M DE PROFUNDIDADE,SENDO A PERFURACAO</t>
  </si>
  <si>
    <t xml:space="preserve">A AR COMPRIMIDO,INCLUSIVE EMPILHAMENDO DO MATERIAL PARA REM</t>
  </si>
  <si>
    <t xml:space="preserve">OCAO</t>
  </si>
  <si>
    <t xml:space="preserve">03.005.0030-B</t>
  </si>
  <si>
    <t xml:space="preserve">03.005.0031-0</t>
  </si>
  <si>
    <t xml:space="preserve">LUDES,VALA/CAVA,ENTRE 1,50 E 3,00M DE PROFUNDIDADE,SENDO A P</t>
  </si>
  <si>
    <t xml:space="preserve">ERFURACAO A AR COMPRIMIDO,INCLUSIVE EMPILHAMENTO DO MATERIAL</t>
  </si>
  <si>
    <t xml:space="preserve">PARA REMOCAO</t>
  </si>
  <si>
    <t xml:space="preserve">03.005.0031-A</t>
  </si>
  <si>
    <t xml:space="preserve">03.005.0032-0</t>
  </si>
  <si>
    <t xml:space="preserve">LUDES,VALA/CAVA,ENTRE 3,00 E 4,50M DE PROFUNDIDADE,SENDO A P</t>
  </si>
  <si>
    <t xml:space="preserve">03.005.0032-A</t>
  </si>
  <si>
    <t xml:space="preserve">03.005.0033-0</t>
  </si>
  <si>
    <t xml:space="preserve">LUDES,VALA/CAVA,ENTRE 4,50 E 6,00M DE PROFUNDIDADE,SENDO A P</t>
  </si>
  <si>
    <t xml:space="preserve">03.005.0033-A</t>
  </si>
  <si>
    <t xml:space="preserve">03.005.0034-0</t>
  </si>
  <si>
    <t xml:space="preserve">LUDES,VALA/CAVA,ENTRE 6,00 E 7,50M DE PROFUNDIDADE,SENDO A P</t>
  </si>
  <si>
    <t xml:space="preserve">03.005.0034-A</t>
  </si>
  <si>
    <t xml:space="preserve">03.005.0038-1</t>
  </si>
  <si>
    <t xml:space="preserve">U ABERTO,SENDO A PERFURACAO A AR COMPRIMIDO,INCLUSIVE CARGA</t>
  </si>
  <si>
    <t xml:space="preserve">COM CARREGADOR FRONTAL DE PNEUS DE 3,10M3 E TRATOR DE LAMINA</t>
  </si>
  <si>
    <t xml:space="preserve">COM POTENCIA EM TORNO DE 200CV,COM LAMINA</t>
  </si>
  <si>
    <t xml:space="preserve">03.005.0038-B</t>
  </si>
  <si>
    <t xml:space="preserve">03.005.0039-0</t>
  </si>
  <si>
    <t xml:space="preserve">DECOMPOSTA),A CEU ABERTO,SENDO A PERFURACAO A AR COMPRIMIDO,</t>
  </si>
  <si>
    <t xml:space="preserve">INCLUSIVE CARGA COM CARREGADOR FRONTAL DE PNEUS DE 3,10M3 E</t>
  </si>
  <si>
    <t xml:space="preserve">TRATOR DE LAMINA COM POTENCIA EM TORNO DE 200CV,COM LAMINA</t>
  </si>
  <si>
    <t xml:space="preserve">03.005.0039-A</t>
  </si>
  <si>
    <t xml:space="preserve">03.005.0040-0</t>
  </si>
  <si>
    <t xml:space="preserve">DESMONTE A FOGO DE BLOCO DE MATERIAL DE 3¶CATEGORIA(ROCHA VI</t>
  </si>
  <si>
    <t xml:space="preserve">VA),COM VOLUME DE 1,00 A 50,00M3,SENDO A PERFURACAO A AR COM</t>
  </si>
  <si>
    <t xml:space="preserve">PRIMIDO,INCLUSIVE REDUCAO MANUAL A PEDRA DE MAO</t>
  </si>
  <si>
    <t xml:space="preserve">03.005.0040-A</t>
  </si>
  <si>
    <t xml:space="preserve">03.005.0041-0</t>
  </si>
  <si>
    <t xml:space="preserve">DESMONTE A FOGO DE BLOCO DE MATERIAL DE 2¶CATEGORIA,COM VOLU</t>
  </si>
  <si>
    <t xml:space="preserve">ME DE 1,00 A 50,00M3,SENDO A PERFURACAO A AR COMPRIMIDO,INCL</t>
  </si>
  <si>
    <t xml:space="preserve">USIVE REDUCAO MANUAL A PEDRA DE MAO</t>
  </si>
  <si>
    <t xml:space="preserve">03.005.0041-A</t>
  </si>
  <si>
    <t xml:space="preserve">03.005.0045-0</t>
  </si>
  <si>
    <t xml:space="preserve">ME DE 1,00 A 50,00M3,SENDO A AR COMPRIMIDO TANTO A PERFURACA</t>
  </si>
  <si>
    <t xml:space="preserve">O COMO A REDUCAO A PEDRA DE MAO,ESTA ULTIMA AINDA COM O AUXI</t>
  </si>
  <si>
    <t xml:space="preserve">LIO DE CUNHA E PALMETA</t>
  </si>
  <si>
    <t xml:space="preserve">03.005.0045-A</t>
  </si>
  <si>
    <t xml:space="preserve">03.005.0046-0</t>
  </si>
  <si>
    <t xml:space="preserve">DESMONTE A FOGO DE BLOCO DE MATERIAL DE 3¶ CATEGORIA,COM VOL</t>
  </si>
  <si>
    <t xml:space="preserve">UME DE 1,00 A 50,00M3,SENDO A PERFURACAO A AR COMPRIMIDO E A</t>
  </si>
  <si>
    <t xml:space="preserve">REDUCAO A PEDRA DE MAO A ROMPEDOR,ESTA ULTIMA AINDA COM O A</t>
  </si>
  <si>
    <t xml:space="preserve">UXILIO DE CUNHA E PALMETA</t>
  </si>
  <si>
    <t xml:space="preserve">03.005.0046-A</t>
  </si>
  <si>
    <t xml:space="preserve">03.008.0010-1</t>
  </si>
  <si>
    <t xml:space="preserve">ESCAVACAO EM MATERIAL DE 2¶CATEGORIA(MOLEDO OU ROCHA MUITO D</t>
  </si>
  <si>
    <t xml:space="preserve">ECOMPOSTA),COM EQUIPAMENTO A AR COMPRIMIDO,SEM UTILIZACAO DE</t>
  </si>
  <si>
    <t xml:space="preserve">EXPLOSIVOS,EM TALUDES,VALA/CAVA,ATE 1,50M DE PROFUNDIDADE,I</t>
  </si>
  <si>
    <t xml:space="preserve">NCLUSIVE EMPILHAMENTO DO MATERIAL PARA REMOCAO</t>
  </si>
  <si>
    <t xml:space="preserve">03.008.0010-B</t>
  </si>
  <si>
    <t xml:space="preserve">03.008.0011-0</t>
  </si>
  <si>
    <t xml:space="preserve">EXPLOSIVOS,EM TALUDES,VALA/CAVA,ENTRE 1,50 E 3,00M DE PROFU</t>
  </si>
  <si>
    <t xml:space="preserve">NDIDADE,INCLUSIVE EMPILHAMENTO DO MATERIAL PARA REMOCAO</t>
  </si>
  <si>
    <t xml:space="preserve">03.008.0011-A</t>
  </si>
  <si>
    <t xml:space="preserve">03.008.0012-0</t>
  </si>
  <si>
    <t xml:space="preserve">EXPLOSIVOS,EM TALUDES,VALA/CAVA,ENTRE 3,00 E 4,50M DE PROFU</t>
  </si>
  <si>
    <t xml:space="preserve">03.008.0012-A</t>
  </si>
  <si>
    <t xml:space="preserve">03.008.0013-0</t>
  </si>
  <si>
    <t xml:space="preserve">EXPLOSIVOS,EM TALUDES,VALA/CAVA,ENTRE 4,50 E 6,00M DE PROFU</t>
  </si>
  <si>
    <t xml:space="preserve">03.008.0013-A</t>
  </si>
  <si>
    <t xml:space="preserve">03.008.0014-0</t>
  </si>
  <si>
    <t xml:space="preserve">EXPLOSIVOS,EM TALUDES,VALA/CAVA,ENTRE 6,00 E 7,50M DE PROFU</t>
  </si>
  <si>
    <t xml:space="preserve">03.008.0014-A</t>
  </si>
  <si>
    <t xml:space="preserve">03.008.0020-1</t>
  </si>
  <si>
    <t xml:space="preserve">ESCAVACAO EM MATERIAL DE 2¶CATEGORIA(MOLEDO OU ROCHA DECOMPO</t>
  </si>
  <si>
    <t xml:space="preserve">STA),COM EQUIPAMENTO A AR COMPRIMIDO,SEM UTILIZACAO DE EXPLO</t>
  </si>
  <si>
    <t xml:space="preserve">SIVOS,EM TALUDES,VALA/CAVA,ATE 1,50M DE PROFUNDIDADE,INCLUSI</t>
  </si>
  <si>
    <t xml:space="preserve">VE EMPILHAMENTO DO MATERIAL PARA REMOCAO</t>
  </si>
  <si>
    <t xml:space="preserve">03.008.0020-B</t>
  </si>
  <si>
    <t xml:space="preserve">03.008.0021-0</t>
  </si>
  <si>
    <t xml:space="preserve">SIVOS,EM TALUDES,VALA/CAVA,ENTRE 1,50 E 3,00M DE PROFUNDIDAD</t>
  </si>
  <si>
    <t xml:space="preserve">E,INCLUSIVE EMPILHAMENTO DO MATERIAL PARA REMOCAO</t>
  </si>
  <si>
    <t xml:space="preserve">03.008.0021-A</t>
  </si>
  <si>
    <t xml:space="preserve">03.008.0022-0</t>
  </si>
  <si>
    <t xml:space="preserve">SIVOS,EM TALUDES,VALA/CAVA,ENTRE 3,00 E 4,50M DE PROFUNDIDAD</t>
  </si>
  <si>
    <t xml:space="preserve">03.008.0022-A</t>
  </si>
  <si>
    <t xml:space="preserve">03.008.0023-0</t>
  </si>
  <si>
    <t xml:space="preserve">SIVOS,EM TALUDES,VALA/CAVA,ENTRE 4,50 E 6,00M DE PROFUNDIDAD</t>
  </si>
  <si>
    <t xml:space="preserve">03.008.0023-A</t>
  </si>
  <si>
    <t xml:space="preserve">03.008.0024-0</t>
  </si>
  <si>
    <t xml:space="preserve">SIVOS,EM TALUDES,VALA/CAVA,ENTRE 6,00 E 7,50M DE PROFUNDIDAD</t>
  </si>
  <si>
    <t xml:space="preserve">03.008.0024-A</t>
  </si>
  <si>
    <t xml:space="preserve">03.008.0050-1</t>
  </si>
  <si>
    <t xml:space="preserve">ESCAVACAO EM MATERIAL DE 3¶CATEGORIA(ROCHA SA FRATURADA),COM</t>
  </si>
  <si>
    <t xml:space="preserve">EQUIPAMENTO A AR COMPRIMIDO E ENCUNHAMENTO GENERALIZADO,SEM</t>
  </si>
  <si>
    <t xml:space="preserve">UTILIZACAO DE EXPLOSIVOS,EM TALUDES,VALA/CAVA,ATE 1,50M DE</t>
  </si>
  <si>
    <t xml:space="preserve">PROFUNDIDADE,INCLUSIVE EMPILHAMENTO DO MATERIAL PARA REMOCAO</t>
  </si>
  <si>
    <t xml:space="preserve">03.008.0050-B</t>
  </si>
  <si>
    <t xml:space="preserve">03.008.0051-0</t>
  </si>
  <si>
    <t xml:space="preserve">UTILIZACAO DE EXPLOSIVOS,EM TALUDES,VALA/CAVA,ENTRE 1,50 E</t>
  </si>
  <si>
    <t xml:space="preserve">3,00M DE PROFUNDIDADE,INCLUSIVE EMPILHAMENTO DO MATERIAL PAR</t>
  </si>
  <si>
    <t xml:space="preserve">A REMOCAO</t>
  </si>
  <si>
    <t xml:space="preserve">03.008.0051-A</t>
  </si>
  <si>
    <t xml:space="preserve">03.008.0052-0</t>
  </si>
  <si>
    <t xml:space="preserve">UTILIZACAO DE EXPLOSIVOS,EM TALUDES,VALA/CAVA,ENTRE 3,00 E</t>
  </si>
  <si>
    <t xml:space="preserve">4,50M DE PROFUNDIDADE,INCLUSIVE EMPILHAMENTO DO MATERIAL PAR</t>
  </si>
  <si>
    <t xml:space="preserve">03.008.0052-A</t>
  </si>
  <si>
    <t xml:space="preserve">03.008.0053-0</t>
  </si>
  <si>
    <t xml:space="preserve">UTILIZACAO DE EXPLOSIVOS,EM TALUDES,VALA/CAVA,ENTRE 4,50 E</t>
  </si>
  <si>
    <t xml:space="preserve">6,00M DE PROFUNDIDADE,INCLUSIVE EMPILHAMENTO DO MATERIAL PAR</t>
  </si>
  <si>
    <t xml:space="preserve">03.008.0053-A</t>
  </si>
  <si>
    <t xml:space="preserve">03.008.0054-0</t>
  </si>
  <si>
    <t xml:space="preserve">UTILIZACAO DE EXPLOSIVOS,EM TALUDES,VALA/CAVA,ENTRE 6,00 E</t>
  </si>
  <si>
    <t xml:space="preserve">7,50M DE PROFUNDIDADE,INCLUSIVE EMPILHAMENTO DO MATERIAL PAR</t>
  </si>
  <si>
    <t xml:space="preserve">03.008.0054-A</t>
  </si>
  <si>
    <t xml:space="preserve">03.008.0060-1</t>
  </si>
  <si>
    <t xml:space="preserve">ESCAVACAO EM MATERIAL DE 3¶CATEGORIA(ROCHA VIVA),COM EQUIPAM</t>
  </si>
  <si>
    <t xml:space="preserve">ENTO A AR COMPRIMIDO E SERRACAO COM BROCAS,SEGUIDA DE ENCUNH</t>
  </si>
  <si>
    <t xml:space="preserve">AMENTO,SEM UTILIZACAO DE EXPLOSIVOS,EM TALUDES,VALA/CAVA,ATE</t>
  </si>
  <si>
    <t xml:space="preserve">1,50M DE PROFUNDIDADE,INCLUSIVE EMPILHAMENTO DO MATERIAL PA</t>
  </si>
  <si>
    <t xml:space="preserve">RA REMOCAO</t>
  </si>
  <si>
    <t xml:space="preserve">03.008.0060-B</t>
  </si>
  <si>
    <t xml:space="preserve">03.008.0061-0</t>
  </si>
  <si>
    <t xml:space="preserve">AMENTO,SEM UTILIZACAO DE EXPLOSIVOS,EM TALUDES,VALA/CAVA,ENT</t>
  </si>
  <si>
    <t xml:space="preserve">RE 1,50 E 3,00M DE PROFUNDIDADE,INCLUSIVE EMPILHAMENTO DO MA</t>
  </si>
  <si>
    <t xml:space="preserve">TERIAL PARA REMOCAO</t>
  </si>
  <si>
    <t xml:space="preserve">03.008.0061-A</t>
  </si>
  <si>
    <t xml:space="preserve">03.008.0062-0</t>
  </si>
  <si>
    <t xml:space="preserve">RE 3,00 E 4,50M DE PROFUNDIDADE,INCLUSIVE EMPILHAMENTO DO MA</t>
  </si>
  <si>
    <t xml:space="preserve">03.008.0062-A</t>
  </si>
  <si>
    <t xml:space="preserve">03.008.0063-0</t>
  </si>
  <si>
    <t xml:space="preserve">RE 4,50 E 6,00M DE PROFUNDIDADE,INCLUSIVE EMPILHAMENTO DO MA</t>
  </si>
  <si>
    <t xml:space="preserve">03.008.0063-A</t>
  </si>
  <si>
    <t xml:space="preserve">03.008.0064-0</t>
  </si>
  <si>
    <t xml:space="preserve">RE 6,00 E 7,50M DE PROFUNDIDADE,INCLUSIVE EMPILHAMENTO DO MA</t>
  </si>
  <si>
    <t xml:space="preserve">03.008.0064-A</t>
  </si>
  <si>
    <t xml:space="preserve">03.008.0080-1</t>
  </si>
  <si>
    <t xml:space="preserve">EQUIPAMENTO A AR COMPRIMIDO,A CEU ABERTO,SEM UTILIZACAO DE</t>
  </si>
  <si>
    <t xml:space="preserve">EXPLOSIVOS,INCLUSIVE EMPILHAMENTO DO MATERIAL PARA REMOCAO</t>
  </si>
  <si>
    <t xml:space="preserve">03.008.0080-B</t>
  </si>
  <si>
    <t xml:space="preserve">03.008.0085-0</t>
  </si>
  <si>
    <t xml:space="preserve">ENTO A AR COMPRIMIDO,A CEU ABERTO,SEM UTILIZACAO DE EXPLOSIV</t>
  </si>
  <si>
    <t xml:space="preserve">OS,INCLUSIVE EMPILHAMENTO DO MATERIAL PARA REMOCAO</t>
  </si>
  <si>
    <t xml:space="preserve">03.008.0085-A</t>
  </si>
  <si>
    <t xml:space="preserve">03.008.0090-1</t>
  </si>
  <si>
    <t xml:space="preserve">ECOMPOSTA),COM EQUIPAMENTO A AR COMPRIMIDO,A CEU ABERTO,SEM</t>
  </si>
  <si>
    <t xml:space="preserve">UTILIZACAO DE EXPLOSIVOS,INCLUSIVE EMPILHAMENTO DO MATERIAL</t>
  </si>
  <si>
    <t xml:space="preserve">03.008.0090-B</t>
  </si>
  <si>
    <t xml:space="preserve">03.008.0095-0</t>
  </si>
  <si>
    <t xml:space="preserve">STA),COM EQUIPAMENTO A AR COMPRIMIDO,A CEU ABERTO,SEM UTILIZ</t>
  </si>
  <si>
    <t xml:space="preserve">ACAO DE EXPLOSIVOS,INCLUSIVE EMPILHAMENTO DO MATERIAL PARA R</t>
  </si>
  <si>
    <t xml:space="preserve">EMOCAO</t>
  </si>
  <si>
    <t xml:space="preserve">03.008.0095-A</t>
  </si>
  <si>
    <t xml:space="preserve">03.008.0120-1</t>
  </si>
  <si>
    <t xml:space="preserve">DESMONTE DE BLOCO DE MATERIAL DE 3¶CATEGORIA(ROCHA VIVA),COM</t>
  </si>
  <si>
    <t xml:space="preserve">EQUIPAMENTO A AR COMPRIMIDO,COM VOLUME ATE 1,00M3,SEM UTILI</t>
  </si>
  <si>
    <t xml:space="preserve">ZACAO DE EXPLOSIVOS,INCLUSIVE REDUCAO A PEDRA DE MAO COM O M</t>
  </si>
  <si>
    <t xml:space="preserve">ESMO EQUIPAMENTO</t>
  </si>
  <si>
    <t xml:space="preserve">03.008.0120-B</t>
  </si>
  <si>
    <t xml:space="preserve">03.008.0125-1</t>
  </si>
  <si>
    <t xml:space="preserve">DESMONTE DE BLOCO DE MATERIAL DE 2¶CATEGORIA,SEM UTILIZACAO</t>
  </si>
  <si>
    <t xml:space="preserve">DE EXPLOSIVOS,COM ROMPEDOR A AR COMPRIMIDO</t>
  </si>
  <si>
    <t xml:space="preserve">03.008.0125-B</t>
  </si>
  <si>
    <t xml:space="preserve">03.008.0150-1</t>
  </si>
  <si>
    <t xml:space="preserve">SERRACAO CONTINUA EM MATERIAL DE 3¶CATEGORIA(ROCHA VIVA),COM</t>
  </si>
  <si>
    <t xml:space="preserve">A FINALIDADE DE IMPEDIR PROPAGACAO DE VIBRACOES DECORRENTES</t>
  </si>
  <si>
    <t xml:space="preserve">DE ESCAVACAO A FOGO</t>
  </si>
  <si>
    <t xml:space="preserve">03.008.0150-B</t>
  </si>
  <si>
    <t xml:space="preserve">03.009.0002-1</t>
  </si>
  <si>
    <t xml:space="preserve">COMPACTACAO DE ATERRO,EM CAMADAS DE 15CM,COM MACO</t>
  </si>
  <si>
    <t xml:space="preserve">03.009.0002-B</t>
  </si>
  <si>
    <t xml:space="preserve">03.009.0003-0</t>
  </si>
  <si>
    <t xml:space="preserve">COMPACTACAO DE ATERRO,EM CAMADAS DE 20CM,COM MACO</t>
  </si>
  <si>
    <t xml:space="preserve">03.009.0003-A</t>
  </si>
  <si>
    <t xml:space="preserve">03.009.0004-0</t>
  </si>
  <si>
    <t xml:space="preserve">ATERRO COM MATERIAL DE 1¶CATEGORIA,COMPACTADO MANUALMENTE EM</t>
  </si>
  <si>
    <t xml:space="preserve">CAMADAS DE 20CM,ATE UMA ALTURA MAXIMA DE 80CM,PARA SUPORTE</t>
  </si>
  <si>
    <t xml:space="preserve">DE CAMADA DE CONCRETO,INCLUSIVE DOIS TIROS DE PA,ESPALHAMENT</t>
  </si>
  <si>
    <t xml:space="preserve">O E REGA,EXCLUSIVE FORNECIMENTO DA TERRA</t>
  </si>
  <si>
    <t xml:space="preserve">03.009.0004-A</t>
  </si>
  <si>
    <t xml:space="preserve">03.009.0005-0</t>
  </si>
  <si>
    <t xml:space="preserve">ATERRO COM MATERIAL DE 1¶ CATEGORIA,COMPACTADO MANUALMENTE E</t>
  </si>
  <si>
    <t xml:space="preserve">M CAMADAS DE 20CM DE MATERIAL APILOADO,PROVENIENTE DE JAZIDA</t>
  </si>
  <si>
    <t xml:space="preserve">DISTANTE ATE 1KM,INCLUSIVE ESCAVACAO,CARGA,TRANSPORTE EM CA</t>
  </si>
  <si>
    <t xml:space="preserve">MINHAO BASCULANTE,DESCARGA,ESPALHAMENTO E IRRIGACAO MANUAIS</t>
  </si>
  <si>
    <t xml:space="preserve">03.009.0005-A</t>
  </si>
  <si>
    <t xml:space="preserve">03.009.0006-0</t>
  </si>
  <si>
    <t xml:space="preserve">DISTANTE ATE 2KM,INCLUSIVE ESCAVACAO,CARGA,TRANSPORTE EM CA</t>
  </si>
  <si>
    <t xml:space="preserve">03.009.0006-A</t>
  </si>
  <si>
    <t xml:space="preserve">03.009.0007-0</t>
  </si>
  <si>
    <t xml:space="preserve">DISTANTE ATE 3KM,INCLUSIVE ESCAVACAO,CARGA,TRANSPORTE EM CA</t>
  </si>
  <si>
    <t xml:space="preserve">03.009.0007-A</t>
  </si>
  <si>
    <t xml:space="preserve">03.009.0008-0</t>
  </si>
  <si>
    <t xml:space="preserve">DISTANTE ATE 4KM,INCLUSIVE ESCAVACAO,CARGA,TRANSPORTE EM CA</t>
  </si>
  <si>
    <t xml:space="preserve">03.009.0008-A</t>
  </si>
  <si>
    <t xml:space="preserve">03.009.0009-0</t>
  </si>
  <si>
    <t xml:space="preserve">DISTANTE ATE 5KM,INCLUSIVE ESCAVACAO,CARGA,TRANSPORTE EM CA</t>
  </si>
  <si>
    <t xml:space="preserve">03.009.0009-A</t>
  </si>
  <si>
    <t xml:space="preserve">03.009.0015-0</t>
  </si>
  <si>
    <t xml:space="preserve">DISTANTE ATE 10KM,INCLUSIVE ESCAVACAO,CARGA,TRANSPORTE EM C</t>
  </si>
  <si>
    <t xml:space="preserve">AMINHAO BASCULANTE,DESCARGA,ESPALHAMENTO E IRRIGACAO MANUAIS</t>
  </si>
  <si>
    <t xml:space="preserve">03.009.0015-A</t>
  </si>
  <si>
    <t xml:space="preserve">03.009.0020-0</t>
  </si>
  <si>
    <t xml:space="preserve">DISTANTE ATE 15KM,INCLUSIVE ESCAVACAO,CARGA,TRANSPORTE EM C</t>
  </si>
  <si>
    <t xml:space="preserve">03.009.0020-A</t>
  </si>
  <si>
    <t xml:space="preserve">03.009.0025-0</t>
  </si>
  <si>
    <t xml:space="preserve">DISTANTE ATE 20KM,INCLUSIVE ESCAVACAO,CARGA,TRANSPORTE EM C</t>
  </si>
  <si>
    <t xml:space="preserve">03.009.0025-A</t>
  </si>
  <si>
    <t xml:space="preserve">03.009.0030-0</t>
  </si>
  <si>
    <t xml:space="preserve">DISTANTE ATE 25KM,INCLUSIVE ESCAVACAO,CARGA,TRANSPORTE EM C</t>
  </si>
  <si>
    <t xml:space="preserve">03.009.0030-A</t>
  </si>
  <si>
    <t xml:space="preserve">03.009.0035-0</t>
  </si>
  <si>
    <t xml:space="preserve">DISTANTE ATE 30KM,INCLUSIVE ESCAVACAO,CARGA,TRANSPORTE EM C</t>
  </si>
  <si>
    <t xml:space="preserve">03.009.0035-A</t>
  </si>
  <si>
    <t xml:space="preserve">03.009.0080-0</t>
  </si>
  <si>
    <t xml:space="preserve">COMPACTACAO DE MATERIAL DE 1¶CATEGORIA,INCLUSIVE DESCARGA DE</t>
  </si>
  <si>
    <t xml:space="preserve">CAMINHAO BASCULANTE,MOVIMENTACAO A 1 TIRO DE PA,ESPALHAMENT</t>
  </si>
  <si>
    <t xml:space="preserve">O E SOCAMENTO MANUAL EM CAMADAS DE 30CM DE MATERIAL APILOADO</t>
  </si>
  <si>
    <t xml:space="preserve">03.009.0080-A</t>
  </si>
  <si>
    <t xml:space="preserve">03.010.0015-0</t>
  </si>
  <si>
    <t xml:space="preserve">ATERRO COM MATERIAL DE 1¶CATEGORIA,ESPALHADO POR TRATOR COM</t>
  </si>
  <si>
    <t xml:space="preserve">POTENCIA EM TORNO DE 80CV COM LAMINA,EM CAMADAS DE 20CM DE M</t>
  </si>
  <si>
    <t xml:space="preserve">ATERIAL ADENSADO,REGADO POR CAMINHAO TANQUE E COMPACTADO A 9</t>
  </si>
  <si>
    <t xml:space="preserve">0% COM ROLO PE DE CARNEIRO CONVENCIONAL,DE 2(DOIS) CILINDROS</t>
  </si>
  <si>
    <t xml:space="preserve">,REBOCADO POR TRATOR DE PNEUS,INTERVINDO 2(DOIS) SERVENTES,E</t>
  </si>
  <si>
    <t xml:space="preserve">XCLUSIVE O FORNECIMENTO DA TERRA</t>
  </si>
  <si>
    <t xml:space="preserve">03.010.0015-A</t>
  </si>
  <si>
    <t xml:space="preserve">03.010.0016-0</t>
  </si>
  <si>
    <t xml:space="preserve">POTENCIA EM TORNO DE 140CV COM LAMINA,EM CAMADAS DE 20CM DE</t>
  </si>
  <si>
    <t xml:space="preserve">MATERIAL ADENSADO,REGADO POR CAMINHAO TANQUE E COMPACTADO A</t>
  </si>
  <si>
    <t xml:space="preserve">90% COM ROLO PE DE CARNEIRO CONVENCIONAL,DE 2(DOIS)CILINDROS</t>
  </si>
  <si>
    <t xml:space="preserve">,REBOCADO POR TRATOR DE PNEUS,INTERVINDO 2(DOIS)SERVENTES,EX</t>
  </si>
  <si>
    <t xml:space="preserve">CLUSIVE O FORNECIMENTO DA TERRA</t>
  </si>
  <si>
    <t xml:space="preserve">03.010.0016-A</t>
  </si>
  <si>
    <t xml:space="preserve">03.010.0017-0</t>
  </si>
  <si>
    <t xml:space="preserve">POTENCIA EM TORNO DE 335CV COM LAMINA,EM CAMADAS DE 20CM DE</t>
  </si>
  <si>
    <t xml:space="preserve">03.010.0017-A</t>
  </si>
  <si>
    <t xml:space="preserve">03.010.0018-0</t>
  </si>
  <si>
    <t xml:space="preserve">ATERRO COM MATERIAL DE 1¶CATEGORIA,ESPALHADO POR RETRO ESCAV</t>
  </si>
  <si>
    <t xml:space="preserve">ADEIRA,EM CAMADAS DE 20CM DE MATERIAL ADENSADO,REGADO POR CA</t>
  </si>
  <si>
    <t xml:space="preserve">MINHAO TANQUE E COMPACTADO A 90% COM ROLO PE DE CARNEIRO CON</t>
  </si>
  <si>
    <t xml:space="preserve">VENCIONAL,DE 2(DOIS) CILINDROS,REBOCADO POR TRATOR DE PNEUS,</t>
  </si>
  <si>
    <t xml:space="preserve">INTERVINDO 2(DOIS) SERVENTES,EXCLUSIVE O FORNECIMENTO DA TER</t>
  </si>
  <si>
    <t xml:space="preserve">03.010.0018-A</t>
  </si>
  <si>
    <t xml:space="preserve">03.010.0019-0</t>
  </si>
  <si>
    <t xml:space="preserve">MINHAO TANQUE E COMPACTADO A 90% COM SOQUETE VIBRATORIO,INTE</t>
  </si>
  <si>
    <t xml:space="preserve">RVINDO 2(DOIS) SERVENTES,EXCLUSIVE O FORNECIMENTO DA TERRA</t>
  </si>
  <si>
    <t xml:space="preserve">03.010.0019-A</t>
  </si>
  <si>
    <t xml:space="preserve">03.010.0020-0</t>
  </si>
  <si>
    <t xml:space="preserve">MATERIAL DE 1¶ CATEGORIA PARA ATERROS,COMPREENDENDO:ESCAVACA</t>
  </si>
  <si>
    <t xml:space="preserve">O,CARGA,TRANSPORTE A 1KM EM CAMINHAO BASCULANTE E DESCARGA,C</t>
  </si>
  <si>
    <t xml:space="preserve">ONSIDERANDO O VOLUME NECESSARIO A EXECUCAO DE 1,00M3 DE MATE</t>
  </si>
  <si>
    <t xml:space="preserve">RIAL COMPACTADO</t>
  </si>
  <si>
    <t xml:space="preserve">03.010.0020-A</t>
  </si>
  <si>
    <t xml:space="preserve">03.010.0021-0</t>
  </si>
  <si>
    <t xml:space="preserve">O,CARGA,TRANSPORTE A 2KM EM CAMINHAO BASCULANTE E DESCARGA,C</t>
  </si>
  <si>
    <t xml:space="preserve">03.010.0021-A</t>
  </si>
  <si>
    <t xml:space="preserve">03.010.0022-0</t>
  </si>
  <si>
    <t xml:space="preserve">O,CARGA,TRANSPORTE A 3KM EM CAMINHAO BASCULANTE E DESCARGA,C</t>
  </si>
  <si>
    <t xml:space="preserve">03.010.0022-A</t>
  </si>
  <si>
    <t xml:space="preserve">03.010.0023-0</t>
  </si>
  <si>
    <t xml:space="preserve">O,CARGA,TRANSPORTE A 4KM EM CAMINHAO BASCULANTE E DESCARGA,C</t>
  </si>
  <si>
    <t xml:space="preserve">03.010.0023-A</t>
  </si>
  <si>
    <t xml:space="preserve">03.010.0024-0</t>
  </si>
  <si>
    <t xml:space="preserve">O,CARGA,TRANSPORTE A 5KM EM CAMINHAO BASCULANTE E DESCARGA,C</t>
  </si>
  <si>
    <t xml:space="preserve">03.010.0024-A</t>
  </si>
  <si>
    <t xml:space="preserve">03.010.0030-0</t>
  </si>
  <si>
    <t xml:space="preserve">O,CARGA,TRANSPORTE A 10KM EM CAMINHAO BASCULANTE E DESCARGA,</t>
  </si>
  <si>
    <t xml:space="preserve">CONSIDERANDO O VOLUME NECESSARIO A EXECUCAO DE 1,00M3 DE MAT</t>
  </si>
  <si>
    <t xml:space="preserve">ERIAL COMPACTADO</t>
  </si>
  <si>
    <t xml:space="preserve">03.010.0030-A</t>
  </si>
  <si>
    <t xml:space="preserve">03.010.0035-0</t>
  </si>
  <si>
    <t xml:space="preserve">O,CARGA,TRANSPORTE A 15KM EM CAMINHAO BASCULANTE E DESCARGA,</t>
  </si>
  <si>
    <t xml:space="preserve">03.010.0035-A</t>
  </si>
  <si>
    <t xml:space="preserve">03.010.0040-0</t>
  </si>
  <si>
    <t xml:space="preserve">O,CARGA,TRANSPORTE A 20KM EM CAMINHAO BASCULANTE E DESCARGA,</t>
  </si>
  <si>
    <t xml:space="preserve">03.010.0040-A</t>
  </si>
  <si>
    <t xml:space="preserve">03.010.0045-0</t>
  </si>
  <si>
    <t xml:space="preserve">O,CARGA,TRANSPORTE A 25KM EM CAMINHAO BASCULANTE E DESCARGA,</t>
  </si>
  <si>
    <t xml:space="preserve">03.010.0045-A</t>
  </si>
  <si>
    <t xml:space="preserve">03.010.0049-0</t>
  </si>
  <si>
    <t xml:space="preserve">O,CARGA,TRANSPORTE A 30KM EM CAMINHAO BASCULANTE E DESCARGA,</t>
  </si>
  <si>
    <t xml:space="preserve">03.010.0049-A</t>
  </si>
  <si>
    <t xml:space="preserve">03.010.0100-0</t>
  </si>
  <si>
    <t xml:space="preserve">COMPACTACAO DE ATERRO,EM CAMADAS DE 30CM,UTILIZANDO COMPACTA</t>
  </si>
  <si>
    <t xml:space="preserve">DOR PNEUMATICO(SAPO),INCLUSIVE COMPRESSOR</t>
  </si>
  <si>
    <t xml:space="preserve">03.010.0100-A</t>
  </si>
  <si>
    <t xml:space="preserve">03.010.0101-0</t>
  </si>
  <si>
    <t xml:space="preserve">COMPACTACAO DE ATERRO,EM CAMADAS DE 20CM,UTILIZANDO COMPACTA</t>
  </si>
  <si>
    <t xml:space="preserve">03.010.0101-A</t>
  </si>
  <si>
    <t xml:space="preserve">03.010.0105-0</t>
  </si>
  <si>
    <t xml:space="preserve">ATERRO COMPACTADO A 95%,PARA CONSTRUCAO DE BARRAGENS OU DIQU</t>
  </si>
  <si>
    <t xml:space="preserve">ES,EXECUTADOS EM CAMADAS DE 20CM DE MATERIAL SOLTO DE BOA QU</t>
  </si>
  <si>
    <t xml:space="preserve">ALIDADE,INCLUSIVE ESPALHAMENTO E IRRIGACAO,EM TERRENO DE BOA</t>
  </si>
  <si>
    <t xml:space="preserve">RESISTENCIA,EXCLUSIVE FORNECIMENTO DA TERRA</t>
  </si>
  <si>
    <t xml:space="preserve">03.010.0105-A</t>
  </si>
  <si>
    <t xml:space="preserve">03.010.0106-0</t>
  </si>
  <si>
    <t xml:space="preserve">ALIDADE,INCLUSIVE ESPALHAMENTO E IRRIGACAO,EM TERRENO DE BAI</t>
  </si>
  <si>
    <t xml:space="preserve">XA RESISTENCIA(ARGILA MOLE),EXCLUSIVE FORNECIMENTO DA TERRA</t>
  </si>
  <si>
    <t xml:space="preserve">03.010.0106-A</t>
  </si>
  <si>
    <t xml:space="preserve">03.011.0015-1</t>
  </si>
  <si>
    <t xml:space="preserve">REATERRO DE VALA/CAVA COM MATERIAL DE BOA QUALIDADE,UTILIZAN</t>
  </si>
  <si>
    <t xml:space="preserve">DO VIBRO COMPACTADOR PORTATIL,EXCLUSIVE MATERIAL</t>
  </si>
  <si>
    <t xml:space="preserve">03.011.0015-B</t>
  </si>
  <si>
    <t xml:space="preserve">03.012.0010-0</t>
  </si>
  <si>
    <t xml:space="preserve">REATERRO DE VALA/CAVA COM TRATOR COM POTENCIA EM TORNO DE 20</t>
  </si>
  <si>
    <t xml:space="preserve">0CV,EXCLUSIVE COMPACTACAO E MATERIAL</t>
  </si>
  <si>
    <t xml:space="preserve">03.012.0010-A</t>
  </si>
  <si>
    <t xml:space="preserve">03.013.0001-1</t>
  </si>
  <si>
    <t xml:space="preserve">REATERRO DE VALA/CAVA COMPACTADA A MACO,EM CAMADAS DE 30CM D</t>
  </si>
  <si>
    <t xml:space="preserve">E ESPESSURA MAXIMA,COM MATERIAL DE BOA QUALIDADE,EXCLUSIVE</t>
  </si>
  <si>
    <t xml:space="preserve">ESTE</t>
  </si>
  <si>
    <t xml:space="preserve">03.013.0002-0</t>
  </si>
  <si>
    <t xml:space="preserve">REATERRO DE VALA/CAVA COMPACTADA A MACO,EM CAMADAS DE 20CM D</t>
  </si>
  <si>
    <t xml:space="preserve">03.013.0002-A</t>
  </si>
  <si>
    <t xml:space="preserve">03.013.0005-0</t>
  </si>
  <si>
    <t xml:space="preserve">E ESPESSURA MAXIMA,EM BECOS DE ATE 2,50M DE LARGURA,EM FAVEL</t>
  </si>
  <si>
    <t xml:space="preserve">AS,EXCLUSIVE MATERIAL</t>
  </si>
  <si>
    <t xml:space="preserve">03.013.0005-A</t>
  </si>
  <si>
    <t xml:space="preserve">03.013.0006-0</t>
  </si>
  <si>
    <t xml:space="preserve">03.013.0006-A</t>
  </si>
  <si>
    <t xml:space="preserve">03.014.0005-0</t>
  </si>
  <si>
    <t xml:space="preserve">REATERRO DE VALA/CAVA,ESPALHAMENTO COM RETRO-ESCAVADEIRA E C</t>
  </si>
  <si>
    <t xml:space="preserve">OMPACTACAO VIBRATORIA,EXCLUSIVE MATERIAL</t>
  </si>
  <si>
    <t xml:space="preserve">03.014.0005-A</t>
  </si>
  <si>
    <t xml:space="preserve">03.014.0010-0</t>
  </si>
  <si>
    <t xml:space="preserve">REATERRO DE VALA/CAVA UTILIZANDO CARREGADOR FRONTAL DE RODAS</t>
  </si>
  <si>
    <t xml:space="preserve">170CV,ESPALHAMENTO COM TRATOR DE ESTEIRAS 80CV E COMPACTADO</t>
  </si>
  <si>
    <t xml:space="preserve">R VIBRATORIO (PE-DE-CARNEIRO),EXCLUSIVE MATERIAL</t>
  </si>
  <si>
    <t xml:space="preserve">03.014.0010-A</t>
  </si>
  <si>
    <t xml:space="preserve">03.015.0010-0</t>
  </si>
  <si>
    <t xml:space="preserve">REATERRO DE VALA/CAVA COM PO-DE-PEDRA,INCLUSIVE FORNECIMENTO</t>
  </si>
  <si>
    <t xml:space="preserve">DO MATERIAL E COMPACTACAO MANUAL</t>
  </si>
  <si>
    <t xml:space="preserve">03.015.0010-A</t>
  </si>
  <si>
    <t xml:space="preserve">03.015.0012-0</t>
  </si>
  <si>
    <t xml:space="preserve">DO MATERIAL E COMPACTACAO MANUAL,EM BECOS DE ATE 2,50M DE L</t>
  </si>
  <si>
    <t xml:space="preserve">ARGURA,EM FAVELAS</t>
  </si>
  <si>
    <t xml:space="preserve">03.015.0012-A</t>
  </si>
  <si>
    <t xml:space="preserve">03.015.0014-0</t>
  </si>
  <si>
    <t xml:space="preserve">REATERRO DE VALA/CAVA COM AREIA,INCLUSIVE FORNECIMENTO DO MA</t>
  </si>
  <si>
    <t xml:space="preserve">TERIAL E COMPACTACAO MANUAL</t>
  </si>
  <si>
    <t xml:space="preserve">03.015.0014-A</t>
  </si>
  <si>
    <t xml:space="preserve">03.015.0016-0</t>
  </si>
  <si>
    <t xml:space="preserve">TERIAL E COMPACTACAO MANUAL,EM BECOS DE ATE 2,50M DE LARGURA</t>
  </si>
  <si>
    <t xml:space="preserve">,EM FAVELAS</t>
  </si>
  <si>
    <t xml:space="preserve">03.015.0016-A</t>
  </si>
  <si>
    <t xml:space="preserve">03.015.0025-0</t>
  </si>
  <si>
    <t xml:space="preserve">REATERRO DE VALA/CAVA COM BRITA 1,INCLUSIVE FORNECIMENTO DO</t>
  </si>
  <si>
    <t xml:space="preserve">MATERIAL E COMPACTACAO MANUAL</t>
  </si>
  <si>
    <t xml:space="preserve">03.015.0025-A</t>
  </si>
  <si>
    <t xml:space="preserve">03.015.0026-0</t>
  </si>
  <si>
    <t xml:space="preserve">MATERIAL E COMPACTACAO MANUAL,EM BECOS DE ATE 2,50M DE LARGU</t>
  </si>
  <si>
    <t xml:space="preserve">RA,EM FAVELAS</t>
  </si>
  <si>
    <t xml:space="preserve">03.015.0026-A</t>
  </si>
  <si>
    <t xml:space="preserve">03.016.0005-1</t>
  </si>
  <si>
    <t xml:space="preserve">ESCAVACAO MECANICA DE VALA NAO ESCORADA EM MATERIAL DE 1¶CAT</t>
  </si>
  <si>
    <t xml:space="preserve">EGORIA COM PEDRAS,INSTALACOES PREDIAIS OU OUTROS REDUTORES D</t>
  </si>
  <si>
    <t xml:space="preserve">E PRODUTIVIDADE OU CAVAS DE FUNDACAO,ATE 1,50M DE PROFUNDIDA</t>
  </si>
  <si>
    <t xml:space="preserve">DE,UTILIZANDO RETRO-ESCAVADEIRA,EXCLUSIVE ESGOTAMENTO</t>
  </si>
  <si>
    <t xml:space="preserve">03.016.0005-B</t>
  </si>
  <si>
    <t xml:space="preserve">03.016.0010-1</t>
  </si>
  <si>
    <t xml:space="preserve">E PRODUTIVIDADE OU CAVAS DE FUNDACAO,ENTRE 1,50 E 3,00M DE P</t>
  </si>
  <si>
    <t xml:space="preserve">ROFUNDIDADE,UTILIZANDO RETRO-ESCAVADEIRA,EXCLUSIVE ESGOTAMEN</t>
  </si>
  <si>
    <t xml:space="preserve">TO</t>
  </si>
  <si>
    <t xml:space="preserve">03.016.0010-B</t>
  </si>
  <si>
    <t xml:space="preserve">03.016.0015-1</t>
  </si>
  <si>
    <t xml:space="preserve">ESCAVACAO MECANICA DE VALA NAO ESCORADA,EM MATERIAL DE 1¶CAT</t>
  </si>
  <si>
    <t xml:space="preserve">EGORIA,ATE 1,50M DE PROFUNDIDADE,UTILIZANDO RETRO-ESCAVADEIR</t>
  </si>
  <si>
    <t xml:space="preserve">A,EXCLUSIVE ESGOTAMENTO</t>
  </si>
  <si>
    <t xml:space="preserve">03.016.0015-B</t>
  </si>
  <si>
    <t xml:space="preserve">03.016.0018-1</t>
  </si>
  <si>
    <t xml:space="preserve">EGORIA,ENTRE 1,50 E 3,00M DE PROFUNDIDADE,UTILIZANDO RETRO-E</t>
  </si>
  <si>
    <t xml:space="preserve">SCAVADEIRA,EXCLUSIVE ESGOTAMENTO</t>
  </si>
  <si>
    <t xml:space="preserve">03.016.0018-B</t>
  </si>
  <si>
    <t xml:space="preserve">03.016.0020-1</t>
  </si>
  <si>
    <t xml:space="preserve">ESCAVACAO MECANICA DE VALA ESCORADA,EM MATERIAL DE 1¶CATEGOR</t>
  </si>
  <si>
    <t xml:space="preserve">IA COM PEDRAS,INSTALACOES PREDIAIS OU OUTROS REDUTORES DE PR</t>
  </si>
  <si>
    <t xml:space="preserve">ODUTIVIDADE,OU CAVAS DE FUNDACAO,ATE 1,50M DE PROFUNDIDADE,U</t>
  </si>
  <si>
    <t xml:space="preserve">TILIZANDO RETRO-ESCAVADEIRA,EXCLUSIVE ESGOTAMENTO E ESCORAME</t>
  </si>
  <si>
    <t xml:space="preserve">NTO</t>
  </si>
  <si>
    <t xml:space="preserve">03.016.0020-B</t>
  </si>
  <si>
    <t xml:space="preserve">03.016.0025-1</t>
  </si>
  <si>
    <t xml:space="preserve">ODUTIVIDADE,OU CAVAS DE FUNDACAO,ENTRE 1,50 E 3,00M DE PROFU</t>
  </si>
  <si>
    <t xml:space="preserve">NDIDADE,UTILIZANDO RETRO-ESCAVADEIRA,EXCLUSIVE ESGOTAMENTO E</t>
  </si>
  <si>
    <t xml:space="preserve">ESCORAMENTO</t>
  </si>
  <si>
    <t xml:space="preserve">03.016.0025-B</t>
  </si>
  <si>
    <t xml:space="preserve">03.016.0050-1</t>
  </si>
  <si>
    <t xml:space="preserve">IA,ATE 1,50M DE PROFUNDIDADE,UTILIZANDO RETRO-ESCAVADEIRA,EX</t>
  </si>
  <si>
    <t xml:space="preserve">CLUSIVE ESGOTAMENTO E ESCORAMENTO</t>
  </si>
  <si>
    <t xml:space="preserve">03.016.0050-B</t>
  </si>
  <si>
    <t xml:space="preserve">03.016.0055-1</t>
  </si>
  <si>
    <t xml:space="preserve">IA,ENTRE 1,50 E 3,00M DE PROFUNDIDADE,UTILIZANDO RETRO-ESCAV</t>
  </si>
  <si>
    <t xml:space="preserve">ADEIRA,EXCLUSIVE ESGOTAMENTO E ESCORAMENTO</t>
  </si>
  <si>
    <t xml:space="preserve">03.016.0055-B</t>
  </si>
  <si>
    <t xml:space="preserve">03.020.0030-1</t>
  </si>
  <si>
    <t xml:space="preserve">E PRODUTIVIDADE,OU CAVAS DE FUNDACAO,ATE 1,50M DE PROFUNDIDA</t>
  </si>
  <si>
    <t xml:space="preserve">DE,UTILIZANDO ESCAVADEIRA HIDRAULICA DE 0,78M3,EXCLUSIVE ESG</t>
  </si>
  <si>
    <t xml:space="preserve">OTAMENTO</t>
  </si>
  <si>
    <t xml:space="preserve">03.020.0030-B</t>
  </si>
  <si>
    <t xml:space="preserve">03.020.0035-1</t>
  </si>
  <si>
    <t xml:space="preserve">E PRODUTIVIDADE,OU CAVAS DE FUNDACAO,ENTRE 1,50 E 3,00M DE P</t>
  </si>
  <si>
    <t xml:space="preserve">ROFUNDIDADE,UTILIZANDO ESCAVADEIRA HIDRAULICA DE 0,78M3,EXCL</t>
  </si>
  <si>
    <t xml:space="preserve">USIVE ESGOTAMENTO</t>
  </si>
  <si>
    <t xml:space="preserve">03.020.0035-B</t>
  </si>
  <si>
    <t xml:space="preserve">03.020.0040-1</t>
  </si>
  <si>
    <t xml:space="preserve">E PRODUTIVIDADE,OU CAVAS DE FUNDACAO,ENTRE 3,00 E 4,50M DE P</t>
  </si>
  <si>
    <t xml:space="preserve">03.020.0040-B</t>
  </si>
  <si>
    <t xml:space="preserve">03.020.0045-1</t>
  </si>
  <si>
    <t xml:space="preserve">EGORIA COM PEDRAS,INSTALACOES PREDIAIS,OU OUTROS REDUTORES D</t>
  </si>
  <si>
    <t xml:space="preserve">E PRODUTIVIDADE,OU CAVAS DE FUNDACAO,ENTRE 4,50 E 6,00M DE P</t>
  </si>
  <si>
    <t xml:space="preserve">03.020.0045-B</t>
  </si>
  <si>
    <t xml:space="preserve">03.020.0050-1</t>
  </si>
  <si>
    <t xml:space="preserve">EGORIA,ATE 1,50M DE PROFUNDIDADE,UTILIZANDO ESCAVADEIRA HIDR</t>
  </si>
  <si>
    <t xml:space="preserve">AULICA DE 0,78M3,EXCLUSIVE ESGOTAMENTO</t>
  </si>
  <si>
    <t xml:space="preserve">03.020.0050-B</t>
  </si>
  <si>
    <t xml:space="preserve">03.020.0052-1</t>
  </si>
  <si>
    <t xml:space="preserve">EGORIA,ENTRE 1,50 E 3,00M DE PROFUNDIDADE,UTILIZANDO ESCAVAD</t>
  </si>
  <si>
    <t xml:space="preserve">EIRA HIDRAULICA DE 0,78M3,EXCLUSIVE ESGOTAMENTO</t>
  </si>
  <si>
    <t xml:space="preserve">03.020.0052-B</t>
  </si>
  <si>
    <t xml:space="preserve">03.020.0055-1</t>
  </si>
  <si>
    <t xml:space="preserve">EGORIA,ENTRE 3,00 E 4,50M DE PROFUNDIDADE,UTILIZANDO ESCAVAD</t>
  </si>
  <si>
    <t xml:space="preserve">03.020.0055-B</t>
  </si>
  <si>
    <t xml:space="preserve">03.020.0057-1</t>
  </si>
  <si>
    <t xml:space="preserve">EGORIA,ENTRE 4,50 E 6,00M DE PROFUNDIDADE,UTILIZANDO ESCAVAD</t>
  </si>
  <si>
    <t xml:space="preserve">03.020.0057-B</t>
  </si>
  <si>
    <t xml:space="preserve">03.020.0060-1</t>
  </si>
  <si>
    <t xml:space="preserve">TILIZANDO ESCAVADEIRA HIDRAULICA DE 0,78M3,EXCLUSIVE ESGOTAM</t>
  </si>
  <si>
    <t xml:space="preserve">ENTO E ESCORAMENTO</t>
  </si>
  <si>
    <t xml:space="preserve">03.020.0060-B</t>
  </si>
  <si>
    <t xml:space="preserve">03.020.0065-1</t>
  </si>
  <si>
    <t xml:space="preserve">NDIDADE,UTILIZANDO ESCAVADEIRA HIDRAULICA DE 0,78M3,EXCLUSIV</t>
  </si>
  <si>
    <t xml:space="preserve">E ESGOTAMENTO E ESCORAMENTO</t>
  </si>
  <si>
    <t xml:space="preserve">03.020.0065-B</t>
  </si>
  <si>
    <t xml:space="preserve">03.020.0070-1</t>
  </si>
  <si>
    <t xml:space="preserve">ODUTIVIDADE,OU CAVAS DE FUNDACAO,ENTRE 3,00 E 4,50M DE PROFU</t>
  </si>
  <si>
    <t xml:space="preserve">03.020.0070-B</t>
  </si>
  <si>
    <t xml:space="preserve">03.020.0075-1</t>
  </si>
  <si>
    <t xml:space="preserve">ODUTIVIDADE,OU CAVAS DE FUNDACAO,ENTRE 4,50 E 6,00M DE PROFU</t>
  </si>
  <si>
    <t xml:space="preserve">03.020.0075-B</t>
  </si>
  <si>
    <t xml:space="preserve">03.020.0080-1</t>
  </si>
  <si>
    <t xml:space="preserve">IA,ATE 1,50M DE PROFUNDIDADE,UTILIZANDO ESCAVADEIRA HIDRAULI</t>
  </si>
  <si>
    <t xml:space="preserve">CA DE 0,78M3,EXCLUSIVE ESGOTAMENTO E ESCORAMENTO</t>
  </si>
  <si>
    <t xml:space="preserve">03.020.0080-B</t>
  </si>
  <si>
    <t xml:space="preserve">03.020.0085-1</t>
  </si>
  <si>
    <t xml:space="preserve">IA,ENTRE 1,50 E 3,00M DE PROFUNDIDADE,UTILIZANDO ESCAVADEIRA</t>
  </si>
  <si>
    <t xml:space="preserve">HIDRAULICA DE 0,78M3,EXCLUSIVE ESGOTAMENTO E ESCORAMENTO</t>
  </si>
  <si>
    <t xml:space="preserve">03.020.0085-B</t>
  </si>
  <si>
    <t xml:space="preserve">03.020.0090-1</t>
  </si>
  <si>
    <t xml:space="preserve">IA,ENTRE 3,00 E 4,50M DE PROFUNDIDADE,UTILIZANDO ESCAVADEIRA</t>
  </si>
  <si>
    <t xml:space="preserve">03.020.0090-B</t>
  </si>
  <si>
    <t xml:space="preserve">03.020.0100-1</t>
  </si>
  <si>
    <t xml:space="preserve">IA,ENTRE 4,50 E 6,00M DE PROFUNDIDADE,UTILIZANDO ESCAVADEIRA</t>
  </si>
  <si>
    <t xml:space="preserve">03.020.0100-B</t>
  </si>
  <si>
    <t xml:space="preserve">03.020.0200-0</t>
  </si>
  <si>
    <t xml:space="preserve">ESCAVACAO MECANICA,PARA ACERTO DE TALUDES,EM MATERIAL DE 1¶C</t>
  </si>
  <si>
    <t xml:space="preserve">ATEGORIA,UTILIZANDO ESCAVADEIRA HIDRAULICA DE 0,78M3</t>
  </si>
  <si>
    <t xml:space="preserve">03.020.0200-A</t>
  </si>
  <si>
    <t xml:space="preserve">03.021.0005-1</t>
  </si>
  <si>
    <t xml:space="preserve">ESCAVACAO MECANICA,A CEU ABERTO,EM MATERIAL DE 1¶CATEGORIA,U</t>
  </si>
  <si>
    <t xml:space="preserve">TILIZANDO ESCAVADEIRA HIDRAULICA DE 0,78M3</t>
  </si>
  <si>
    <t xml:space="preserve">03.021.0005-B</t>
  </si>
  <si>
    <t xml:space="preserve">03.022.0010-0</t>
  </si>
  <si>
    <t xml:space="preserve">ESCAVACAO MECANICA DE VALA,EM MATERIAL DE 2¶CATEGORIA(MOLEDO</t>
  </si>
  <si>
    <t xml:space="preserve">OU ROCHA MUITO DECOMPOSTA),UTILIZANDO ESCAVADEIRA HIDRAULIC</t>
  </si>
  <si>
    <t xml:space="preserve">A DE 0,78M3,EXCLUSIVE ESCORAMENTO E ESGOTAMENTO,SEM USO DE C</t>
  </si>
  <si>
    <t xml:space="preserve">OMPRESSOR</t>
  </si>
  <si>
    <t xml:space="preserve">03.022.0010-A</t>
  </si>
  <si>
    <t xml:space="preserve">03.023.0010-1</t>
  </si>
  <si>
    <t xml:space="preserve">ESCAVACAO E CARGA MECANICA DE VALA EM RODOVIAS,UTILIZANDO VA</t>
  </si>
  <si>
    <t xml:space="preserve">LETADEIRA DE 135HP,INCLUSIVE CAMINHAO</t>
  </si>
  <si>
    <t xml:space="preserve">03.023.0010-B</t>
  </si>
  <si>
    <t xml:space="preserve">03.025.0005-0</t>
  </si>
  <si>
    <t xml:space="preserve">ESCAVACAO MECANICA,COM TRATOR DE LAMINA COM POTENCIA EM TORN</t>
  </si>
  <si>
    <t xml:space="preserve">O DE 200CV,EM MATERIAL DE 1¶CATEGORIA,COM TRANSPORTE ENTRE 5</t>
  </si>
  <si>
    <t xml:space="preserve">0,00 E 100,00M</t>
  </si>
  <si>
    <t xml:space="preserve">03.025.0005-A</t>
  </si>
  <si>
    <t xml:space="preserve">03.025.0010-0</t>
  </si>
  <si>
    <t xml:space="preserve">O DE 200CV,EM MATERIAL DE 1¶CATEGORIA,COM TRANSPORTE A 50,00</t>
  </si>
  <si>
    <t xml:space="preserve">03.025.0010-A</t>
  </si>
  <si>
    <t xml:space="preserve">03.025.0015-1</t>
  </si>
  <si>
    <t xml:space="preserve">O DE 200CV,EM MATERIAL DE 1¶CATEGORIA,COM TRANSPORTE A 15,00</t>
  </si>
  <si>
    <t xml:space="preserve">03.025.0015-B</t>
  </si>
  <si>
    <t xml:space="preserve">03.025.0020-0</t>
  </si>
  <si>
    <t xml:space="preserve">ESCAVACAO MECANICA,COM TRATOR COM POTENCIA EM TORNO DE 80CV,</t>
  </si>
  <si>
    <t xml:space="preserve">EM MATERIAL DE 1¶CATEGORIA,COM TRANSPORTE A 20,00M</t>
  </si>
  <si>
    <t xml:space="preserve">03.025.0020-A</t>
  </si>
  <si>
    <t xml:space="preserve">03.025.0025-0</t>
  </si>
  <si>
    <t xml:space="preserve">O DE 200CV,EM MATERIAL DE 2¶CATEGORIA,SEM USO PREVIO DE ESCA</t>
  </si>
  <si>
    <t xml:space="preserve">RIFICADOR,COM TRANSPORTE ATE 50,00M</t>
  </si>
  <si>
    <t xml:space="preserve">03.025.0025-A</t>
  </si>
  <si>
    <t xml:space="preserve">03.025.0027-0</t>
  </si>
  <si>
    <t xml:space="preserve">RIFICADOR,COM TRANSPORTE ENTRE 50,00 E 100,00M</t>
  </si>
  <si>
    <t xml:space="preserve">03.025.0027-A</t>
  </si>
  <si>
    <t xml:space="preserve">03.025.0030-0</t>
  </si>
  <si>
    <t xml:space="preserve">REMOCAO ATE 20,00M,DE MATERIAL DE 2¶ OU 3¶CATEGORIA,APOS ESC</t>
  </si>
  <si>
    <t xml:space="preserve">AVACAO,MEDIDO NO CORTE,COM TRATOR COM POTENCIA EM TORNO DE 2</t>
  </si>
  <si>
    <t xml:space="preserve">00CV,CONSIDERANDO-SE ESTE TRABALHANDO A METADE DE SUA PRODUC</t>
  </si>
  <si>
    <t xml:space="preserve">AO NORMAL</t>
  </si>
  <si>
    <t xml:space="preserve">03.025.0030-A</t>
  </si>
  <si>
    <t xml:space="preserve">03.025.0031-0</t>
  </si>
  <si>
    <t xml:space="preserve">AVACAO,MEDIDO NO CORTE,COM TRATOR COM POTENCIA EM TORNO DE 8</t>
  </si>
  <si>
    <t xml:space="preserve">0CV,CONSIDERANDO-SE ESTE TRABALHANDO A METADE DE SUA PRODUCA</t>
  </si>
  <si>
    <t xml:space="preserve">O NORMAL</t>
  </si>
  <si>
    <t xml:space="preserve">03.025.0031-A</t>
  </si>
  <si>
    <t xml:space="preserve">03.025.0033-0</t>
  </si>
  <si>
    <t xml:space="preserve">ESPALHAMENTO DE MATERIAL DE 1¶ CATEGORIA E ATERROS,COM TRATO</t>
  </si>
  <si>
    <t xml:space="preserve">R DE LAMINA COM POTENCIA EM TORNO DE 80CV.MEDIDO PELO VOLUME</t>
  </si>
  <si>
    <t xml:space="preserve">SOLTO</t>
  </si>
  <si>
    <t xml:space="preserve">03.025.0033-A</t>
  </si>
  <si>
    <t xml:space="preserve">03.025.0035-0</t>
  </si>
  <si>
    <t xml:space="preserve">R DE LAMINA COM POTENCIA EM TORNO DE 140CV.MEDIDO PELO VOLUM</t>
  </si>
  <si>
    <t xml:space="preserve">E SOLTO</t>
  </si>
  <si>
    <t xml:space="preserve">03.025.0035-A</t>
  </si>
  <si>
    <t xml:space="preserve">03.025.0036-0</t>
  </si>
  <si>
    <t xml:space="preserve">R DE LAMINA COM POTENCIA EM TORNO DE 200CV.MEDIDO PELO VOLUM</t>
  </si>
  <si>
    <t xml:space="preserve">03.025.0036-A</t>
  </si>
  <si>
    <t xml:space="preserve">03.025.0037-0</t>
  </si>
  <si>
    <t xml:space="preserve">ESPALHAMENTO DE ESCORIA COM TRATOR DE LAMINA COM POTENCIA EM</t>
  </si>
  <si>
    <t xml:space="preserve">TORNO DE 140CV.MEDIDO PELO VOLUME SOLTO</t>
  </si>
  <si>
    <t xml:space="preserve">03.025.0037-A</t>
  </si>
  <si>
    <t xml:space="preserve">03.025.0038-0</t>
  </si>
  <si>
    <t xml:space="preserve">ESPALHAMENTO DE BRITA COM TRATOR DE LAMINA COM POTENCIA EM T</t>
  </si>
  <si>
    <t xml:space="preserve">ORNO DE 140CV.MEDIDO PELO VOLUME SOLTO</t>
  </si>
  <si>
    <t xml:space="preserve">03.025.0038-A</t>
  </si>
  <si>
    <t xml:space="preserve">03.025.0039-0</t>
  </si>
  <si>
    <t xml:space="preserve">ESCARIFICACAO DE SOLO COM TRATOR COM POTENCIA EM TORNO DE 33</t>
  </si>
  <si>
    <t xml:space="preserve">5CV</t>
  </si>
  <si>
    <t xml:space="preserve">03.025.0039-A</t>
  </si>
  <si>
    <t xml:space="preserve">03.025.0040-0</t>
  </si>
  <si>
    <t xml:space="preserve">O DE 80CV,EM MATERIAL DE 1¶CATEGORIA,NOS SERVICOS DE TERRACE</t>
  </si>
  <si>
    <t xml:space="preserve">AMENTO DE TALUDES EM CORTES,SEJA PARA ALARGAMENTO OU PARA PR</t>
  </si>
  <si>
    <t xml:space="preserve">EPARO DO LEITO DE VALETAS DE DRENAGEM,TENDO CADA PATAMAR 4,0</t>
  </si>
  <si>
    <t xml:space="preserve">0M DE LARGURA</t>
  </si>
  <si>
    <t xml:space="preserve">03.025.0040-A</t>
  </si>
  <si>
    <t xml:space="preserve">03.026.0010-0</t>
  </si>
  <si>
    <t xml:space="preserve">ESCAVACAO MECANICA,EM MATERIAL DE 1¶CATEGORIA,UTILIZANDO TRA</t>
  </si>
  <si>
    <t xml:space="preserve">TOR DE LAMINA COM POTENCIA EM TORNO DE 335CV,INCLUSIVE CARGA</t>
  </si>
  <si>
    <t xml:space="preserve">COM CARREGADOR FRONTAL DE PNEUS DE 3,10M3</t>
  </si>
  <si>
    <t xml:space="preserve">03.026.0010-A</t>
  </si>
  <si>
    <t xml:space="preserve">03.026.0015-0</t>
  </si>
  <si>
    <t xml:space="preserve">TOR DE LAMINA COM POTENCIA EM TORNO DE 200CV,INCLUSIVE CARGA</t>
  </si>
  <si>
    <t xml:space="preserve">03.026.0015-A</t>
  </si>
  <si>
    <t xml:space="preserve">03.026.0020-0</t>
  </si>
  <si>
    <t xml:space="preserve">ESCAVACAO MECANICA,EM MATERIAL DE 2¶CATEGORIA,UTILIZANDO TRA</t>
  </si>
  <si>
    <t xml:space="preserve">TOR DE LAMINA E ESCARIFICADOR COM POTENCIA EM TORNO DE 335CV</t>
  </si>
  <si>
    <t xml:space="preserve">,INCLUSIVE CARGA COM CARREGADOR FRONTAL DE PNEUS DE 3,10M3</t>
  </si>
  <si>
    <t xml:space="preserve">03.026.0020-A</t>
  </si>
  <si>
    <t xml:space="preserve">03.030.0150-0</t>
  </si>
  <si>
    <t xml:space="preserve">ESCAVACAO MECANICA,A CEU ABERTO,DE MATERIAL DE 1¶CATEGORIA,U</t>
  </si>
  <si>
    <t xml:space="preserve">TILIZANDO ESCAVADEIRA,SOBRE ESTEIRAS,VERSAO CLAM-SHELL,COM C</t>
  </si>
  <si>
    <t xml:space="preserve">ACAMBA DE 0,38M3(1/2JD3)</t>
  </si>
  <si>
    <t xml:space="preserve">03.030.0150-A</t>
  </si>
  <si>
    <t xml:space="preserve">03.030.0155-0</t>
  </si>
  <si>
    <t xml:space="preserve">ACAMBA DE 0,76M3(1JD3)</t>
  </si>
  <si>
    <t xml:space="preserve">03.030.0155-A</t>
  </si>
  <si>
    <t xml:space="preserve">03.030.0159-0</t>
  </si>
  <si>
    <t xml:space="preserve">ACAMBA E 0,96M3(1.1/4JD3)</t>
  </si>
  <si>
    <t xml:space="preserve">03.030.0159-A</t>
  </si>
  <si>
    <t xml:space="preserve">03.036.0200-0</t>
  </si>
  <si>
    <t xml:space="preserve">ESCAVACAO EM LEITO DE RIO OU CANAL(DRAGAGEM)DE MATERIAL MOLE</t>
  </si>
  <si>
    <t xml:space="preserve">,ATE 4,50M DE PROFUNDIDADE,MEDIDA A PARTIR DO PLANO DE ESTAC</t>
  </si>
  <si>
    <t xml:space="preserve">IONAMENTO DA MAQUINA,UTILIZANDO ESCAVADEIRA SOBRE ESTEIRAS,V</t>
  </si>
  <si>
    <t xml:space="preserve">ERSAO DRAG-LINE,COM CACAMBA DE 0,57M3(3/4JD3)</t>
  </si>
  <si>
    <t xml:space="preserve">03.036.0200-A</t>
  </si>
  <si>
    <t xml:space="preserve">03.036.0205-0</t>
  </si>
  <si>
    <t xml:space="preserve">,ENTRE 4,50 E 9,00M DE PROFUNDIDADE,MEDIDA A PARTIR DO PLANO</t>
  </si>
  <si>
    <t xml:space="preserve">DE ESTACIONAMENTO DA MAQUINA,UTILIZANDO ESCAVADEIRA SOBRE E</t>
  </si>
  <si>
    <t xml:space="preserve">STEIRAS,VERSAO DRAG-LINE,COM CACAMBA DE 0,57M3(3/4JD3)</t>
  </si>
  <si>
    <t xml:space="preserve">03.036.0205-A</t>
  </si>
  <si>
    <t xml:space="preserve">03.036.0210-0</t>
  </si>
  <si>
    <t xml:space="preserve">ERSAO CLAM-SHELL,COM CACAMBA DE 0.57M3(3/4JD3)</t>
  </si>
  <si>
    <t xml:space="preserve">03.036.0210-A</t>
  </si>
  <si>
    <t xml:space="preserve">03.036.0215-0</t>
  </si>
  <si>
    <t xml:space="preserve">DE ESTACIONAMENTO DA MAQUINA,UTILIZANDO ESCAVADEIRA SOBRE ES</t>
  </si>
  <si>
    <t xml:space="preserve">TEIRAS,VERSAO CLAM-SHELL,COM CACAMBA DE 0.57M3(3/4JD3)</t>
  </si>
  <si>
    <t xml:space="preserve">03.036.0215-A</t>
  </si>
  <si>
    <t xml:space="preserve">03.040.0001-0</t>
  </si>
  <si>
    <t xml:space="preserve">ESCAVACAO,CARGA E TRANSPORTE DE MATERIAL DE 1¶CATEGORIA,UTIL</t>
  </si>
  <si>
    <t xml:space="preserve">IZANDO MOTO-ESCAVO-TRANSPORTADOR,TRATOR(PUSHER) E MOTONIVELA</t>
  </si>
  <si>
    <t xml:space="preserve">DORA,ADMITINDO UMA DISTANCIA MEDIA DE TRANSPORTE DE 100,00M</t>
  </si>
  <si>
    <t xml:space="preserve">03.040.0001-A</t>
  </si>
  <si>
    <t xml:space="preserve">03.040.0002-0</t>
  </si>
  <si>
    <t xml:space="preserve">DORA,ADMITINDO UMA DISTANCIA MEDIA DE TRANSPORTE DE 150,00M</t>
  </si>
  <si>
    <t xml:space="preserve">03.040.0002-A</t>
  </si>
  <si>
    <t xml:space="preserve">03.040.0003-0</t>
  </si>
  <si>
    <t xml:space="preserve">DORA,ADMITINDO UMA DISTANCIA MEDIA DE TRANSPORTE DE 200,00M</t>
  </si>
  <si>
    <t xml:space="preserve">03.040.0003-A</t>
  </si>
  <si>
    <t xml:space="preserve">03.040.0004-0</t>
  </si>
  <si>
    <t xml:space="preserve">DORA,ADMITINDO UMA DISTANCIA MEDIA DE TRANSPORTE DE 250,00M</t>
  </si>
  <si>
    <t xml:space="preserve">03.040.0004-A</t>
  </si>
  <si>
    <t xml:space="preserve">03.040.0005-0</t>
  </si>
  <si>
    <t xml:space="preserve">DORA,ADMITINDO UMA DISTANCIA MEDIA DE TRANSPORTE DE 300,00M</t>
  </si>
  <si>
    <t xml:space="preserve">03.040.0005-A</t>
  </si>
  <si>
    <t xml:space="preserve">03.040.0006-0</t>
  </si>
  <si>
    <t xml:space="preserve">DORA,ADMITINDO UMA DISTANCIA MEDIA DE TRANSPORTE DE 350,00M</t>
  </si>
  <si>
    <t xml:space="preserve">03.040.0006-A</t>
  </si>
  <si>
    <t xml:space="preserve">03.040.0007-0</t>
  </si>
  <si>
    <t xml:space="preserve">DORA,ADMITINDO UMA DISTANCIA MEDIA DE TRANSPORTE DE 400,00M</t>
  </si>
  <si>
    <t xml:space="preserve">03.040.0007-A</t>
  </si>
  <si>
    <t xml:space="preserve">03.040.0008-0</t>
  </si>
  <si>
    <t xml:space="preserve">DORA,ADMITINDO UMA DISTANCIA MEDIA DE TRANSPORTE DE 450,00M</t>
  </si>
  <si>
    <t xml:space="preserve">03.040.0008-A</t>
  </si>
  <si>
    <t xml:space="preserve">03.040.0009-0</t>
  </si>
  <si>
    <t xml:space="preserve">DORA,ADMITINDO UMA DISTANCIA MEDIA DE TRANSPORTE DE 500,00M</t>
  </si>
  <si>
    <t xml:space="preserve">03.040.0009-A</t>
  </si>
  <si>
    <t xml:space="preserve">03.040.0010-0</t>
  </si>
  <si>
    <t xml:space="preserve">DORA,ADMITINDO UMA DISTANCIA MEDIA DE TRANSPORTE DE 550,00M</t>
  </si>
  <si>
    <t xml:space="preserve">03.040.0010-A</t>
  </si>
  <si>
    <t xml:space="preserve">03.040.0011-0</t>
  </si>
  <si>
    <t xml:space="preserve">DORA,ADMITINDO UMA DISTANCIA MEDIA DE TRANSPORTE DE 600,00M</t>
  </si>
  <si>
    <t xml:space="preserve">03.040.0011-A</t>
  </si>
  <si>
    <t xml:space="preserve">03.040.0012-0</t>
  </si>
  <si>
    <t xml:space="preserve">DORA,ADMITINDO UMA DISTANCIA MEDIA DE TRANSPORTE DE 650,00M</t>
  </si>
  <si>
    <t xml:space="preserve">03.040.0012-A</t>
  </si>
  <si>
    <t xml:space="preserve">03.040.0013-0</t>
  </si>
  <si>
    <t xml:space="preserve">DORA,ADMITINDO UMA DISTANCIA MEDIA DE TRANSPORTE DE 700,00M</t>
  </si>
  <si>
    <t xml:space="preserve">03.040.0013-A</t>
  </si>
  <si>
    <t xml:space="preserve">03.040.0014-0</t>
  </si>
  <si>
    <t xml:space="preserve">DORA,ADMITINDO UMA DISTANCIA MEDIA DE TRANSPORTE DE 750,OOM</t>
  </si>
  <si>
    <t xml:space="preserve">03.040.0014-A</t>
  </si>
  <si>
    <t xml:space="preserve">03.040.0015-0</t>
  </si>
  <si>
    <t xml:space="preserve">DORA,ADMITINDO UMA DISTANCIA MEDIA DE TRANSPORTE DE 800,00M</t>
  </si>
  <si>
    <t xml:space="preserve">03.040.0015-A</t>
  </si>
  <si>
    <t xml:space="preserve">03.040.0016-0</t>
  </si>
  <si>
    <t xml:space="preserve">DORA,ADMITINDO UMA DISTANCIA MEDIA DE TRANSPORTE DE 850,00M</t>
  </si>
  <si>
    <t xml:space="preserve">03.040.0016-A</t>
  </si>
  <si>
    <t xml:space="preserve">03.040.0017-0</t>
  </si>
  <si>
    <t xml:space="preserve">DORA,ADMITINDO UMA DISTANCIA MEDIA DE TRANSPORTE DE 900,00M</t>
  </si>
  <si>
    <t xml:space="preserve">03.040.0017-A</t>
  </si>
  <si>
    <t xml:space="preserve">03.040.0018-0</t>
  </si>
  <si>
    <t xml:space="preserve">DORA,ADMITINDO UMA DISTANCIA MEDIA DE TRANSPORTE DE 950,00M</t>
  </si>
  <si>
    <t xml:space="preserve">03.040.0018-A</t>
  </si>
  <si>
    <t xml:space="preserve">03.040.0019-0</t>
  </si>
  <si>
    <t xml:space="preserve">DORA,ADMITINDO UMA DISTANCIA MEDIA DE TRANSPORTE DE 1000,00M</t>
  </si>
  <si>
    <t xml:space="preserve">03.040.0019-A</t>
  </si>
  <si>
    <t xml:space="preserve">03.040.0020-0</t>
  </si>
  <si>
    <t xml:space="preserve">DORA,ADMITINDO UMA DISTANCIA MEDIA DE TRANSPORTE DE 1050,00M</t>
  </si>
  <si>
    <t xml:space="preserve">03.040.0020-A</t>
  </si>
  <si>
    <t xml:space="preserve">03.040.0021-0</t>
  </si>
  <si>
    <t xml:space="preserve">DORA,ADMITINDO UMA DISTANCIA MEDIA DE TRANSPORTE DE 1100,00M</t>
  </si>
  <si>
    <t xml:space="preserve">03.040.0021-A</t>
  </si>
  <si>
    <t xml:space="preserve">03.040.0022-0</t>
  </si>
  <si>
    <t xml:space="preserve">DORA,ADMITINDO UMA DISTANCIA MEDIA DE TRANSPORTE DE 1150,00M</t>
  </si>
  <si>
    <t xml:space="preserve">03.040.0022-A</t>
  </si>
  <si>
    <t xml:space="preserve">03.040.0023-0</t>
  </si>
  <si>
    <t xml:space="preserve">DORA,ADMITINDO UMA DISTANCIA MEDIA DE TRANSPORTE DE 1200,00M</t>
  </si>
  <si>
    <t xml:space="preserve">03.040.0023-A</t>
  </si>
  <si>
    <t xml:space="preserve">03.040.0024-0</t>
  </si>
  <si>
    <t xml:space="preserve">ESCAVACAO,CARGA E TRANSPORTE DE MATERIAL DE 2¶CATEGORIA,UTIL</t>
  </si>
  <si>
    <t xml:space="preserve">IZANDO MOTO-ESCAVO-TRANSPORTADOR,TRATOR(PUSHER),MOTONIVELADO</t>
  </si>
  <si>
    <t xml:space="preserve">RA E TRATOR COM ESCARIFICADOR,ADMITINDO UMA DISTANCIA MEDIA</t>
  </si>
  <si>
    <t xml:space="preserve">DE TRANSPORTE DE 100,00M</t>
  </si>
  <si>
    <t xml:space="preserve">03.040.0024-A</t>
  </si>
  <si>
    <t xml:space="preserve">03.040.0025-0</t>
  </si>
  <si>
    <t xml:space="preserve">DE TRANSPORTE DE 150,00M</t>
  </si>
  <si>
    <t xml:space="preserve">03.040.0025-A</t>
  </si>
  <si>
    <t xml:space="preserve">03.040.0026-0</t>
  </si>
  <si>
    <t xml:space="preserve">DE TRANSPORTE DE 200,00M</t>
  </si>
  <si>
    <t xml:space="preserve">03.040.0026-A</t>
  </si>
  <si>
    <t xml:space="preserve">03.040.0027-0</t>
  </si>
  <si>
    <t xml:space="preserve">DE TRANSPORTE DE 250,00M</t>
  </si>
  <si>
    <t xml:space="preserve">03.040.0027-A</t>
  </si>
  <si>
    <t xml:space="preserve">03.040.0028-0</t>
  </si>
  <si>
    <t xml:space="preserve">DE TRANSPORTE DE 300,00M</t>
  </si>
  <si>
    <t xml:space="preserve">03.040.0028-A</t>
  </si>
  <si>
    <t xml:space="preserve">03.040.0029-0</t>
  </si>
  <si>
    <t xml:space="preserve">DE TRANSPORTE DE 350,00M</t>
  </si>
  <si>
    <t xml:space="preserve">03.040.0029-A</t>
  </si>
  <si>
    <t xml:space="preserve">03.040.0030-0</t>
  </si>
  <si>
    <t xml:space="preserve">RA E TARTOR COM ESCARIFICADOR,ADMITINDO UMA DISTANCIA MEDIA</t>
  </si>
  <si>
    <t xml:space="preserve">DE TRANSPORTE DE 400,00M</t>
  </si>
  <si>
    <t xml:space="preserve">03.040.0030-A</t>
  </si>
  <si>
    <t xml:space="preserve">03.040.0031-0</t>
  </si>
  <si>
    <t xml:space="preserve">DE TRANSPORTE DE 450,00M</t>
  </si>
  <si>
    <t xml:space="preserve">03.040.0031-A</t>
  </si>
  <si>
    <t xml:space="preserve">03.040.0032-0</t>
  </si>
  <si>
    <t xml:space="preserve">DE TRANSPORTE DE 500,00M</t>
  </si>
  <si>
    <t xml:space="preserve">03.040.0032-A</t>
  </si>
  <si>
    <t xml:space="preserve">03.040.0033-0</t>
  </si>
  <si>
    <t xml:space="preserve">DE TRANSPORTE DE 550,00M</t>
  </si>
  <si>
    <t xml:space="preserve">03.040.0033-A</t>
  </si>
  <si>
    <t xml:space="preserve">03.040.0034-0</t>
  </si>
  <si>
    <t xml:space="preserve">IZANDO MOTO-ESCAVO-TRAMSPORTADOR,TRATOR(PUSHER),MOTONIVELADO</t>
  </si>
  <si>
    <t xml:space="preserve">DE TRANSPORTE DE 600,00M</t>
  </si>
  <si>
    <t xml:space="preserve">03.040.0034-A</t>
  </si>
  <si>
    <t xml:space="preserve">03.040.0035-0</t>
  </si>
  <si>
    <t xml:space="preserve">DE TRANSPORTE DE 650,00M</t>
  </si>
  <si>
    <t xml:space="preserve">03.040.0035-A</t>
  </si>
  <si>
    <t xml:space="preserve">03.040.0036-0</t>
  </si>
  <si>
    <t xml:space="preserve">DE TRANSPORTE DE 700,00M</t>
  </si>
  <si>
    <t xml:space="preserve">03.040.0036-A</t>
  </si>
  <si>
    <t xml:space="preserve">03.040.0037-0</t>
  </si>
  <si>
    <t xml:space="preserve">DE TRANSPORTE DE 750,00M</t>
  </si>
  <si>
    <t xml:space="preserve">03.040.0037-A</t>
  </si>
  <si>
    <t xml:space="preserve">03.040.0038-0</t>
  </si>
  <si>
    <t xml:space="preserve">DE TRANSPORTE DE 800,00M</t>
  </si>
  <si>
    <t xml:space="preserve">03.040.0038-A</t>
  </si>
  <si>
    <t xml:space="preserve">03.040.0039-0</t>
  </si>
  <si>
    <t xml:space="preserve">DE TRANSPORTE DE 850,00M</t>
  </si>
  <si>
    <t xml:space="preserve">03.040.0039-A</t>
  </si>
  <si>
    <t xml:space="preserve">03.040.0040-0</t>
  </si>
  <si>
    <t xml:space="preserve">DE TRANSPORTE DE 900,00M</t>
  </si>
  <si>
    <t xml:space="preserve">03.040.0040-A</t>
  </si>
  <si>
    <t xml:space="preserve">03.040.0041-0</t>
  </si>
  <si>
    <t xml:space="preserve">DE TRANSPORTE DE 950,00M</t>
  </si>
  <si>
    <t xml:space="preserve">03.040.0041-A</t>
  </si>
  <si>
    <t xml:space="preserve">03.040.0042-0</t>
  </si>
  <si>
    <t xml:space="preserve">DE TRANSPORTE DE 1000,00M</t>
  </si>
  <si>
    <t xml:space="preserve">03.040.0042-A</t>
  </si>
  <si>
    <t xml:space="preserve">03.040.0043-0</t>
  </si>
  <si>
    <t xml:space="preserve">DE TRANSPORTE DE 1050,00M</t>
  </si>
  <si>
    <t xml:space="preserve">03.040.0043-A</t>
  </si>
  <si>
    <t xml:space="preserve">03.040.0044-0</t>
  </si>
  <si>
    <t xml:space="preserve">DE TRANSPORTE DE 1100,00M</t>
  </si>
  <si>
    <t xml:space="preserve">03.040.0044-A</t>
  </si>
  <si>
    <t xml:space="preserve">03.040.0045-0</t>
  </si>
  <si>
    <t xml:space="preserve">DE TRANSPORTE DE 1150,00M</t>
  </si>
  <si>
    <t xml:space="preserve">03.040.0045-A</t>
  </si>
  <si>
    <t xml:space="preserve">03.040.0046-0</t>
  </si>
  <si>
    <t xml:space="preserve">DE TRANSPORTE DE 1200,00M</t>
  </si>
  <si>
    <t xml:space="preserve">03.040.0046-A</t>
  </si>
  <si>
    <t xml:space="preserve">04.005.0003-0</t>
  </si>
  <si>
    <t xml:space="preserve">TRANSPORTE DE CARGA DE QUALQUER NATUREZA,EXCLUSIVE AS DESPES</t>
  </si>
  <si>
    <t xml:space="preserve">AS DE CARGA E DESCARGA,TANTO DE ESPERA DO CAMINHAO COMO DO S</t>
  </si>
  <si>
    <t xml:space="preserve">ERVENTE OU EQUIPAMENTO AUXILIAR,A VELOCIDADE MEDIA DE 50KM/H</t>
  </si>
  <si>
    <t xml:space="preserve">,EM CAMINHAO DE CARROCERIA FIXA A OLEO DIESEL,COM CAPACIDADE</t>
  </si>
  <si>
    <t xml:space="preserve">UTIL DE 7,5T</t>
  </si>
  <si>
    <t xml:space="preserve">T X KM</t>
  </si>
  <si>
    <t xml:space="preserve">04.005.0003-A</t>
  </si>
  <si>
    <t xml:space="preserve">04.005.0004-0</t>
  </si>
  <si>
    <t xml:space="preserve">ERVENTE OU EQUIPAMENTO AUXILIAR,A VELOCIDADE MEDIA DE 40KM/H</t>
  </si>
  <si>
    <t xml:space="preserve">04.005.0004-A</t>
  </si>
  <si>
    <t xml:space="preserve">04.005.0005-0</t>
  </si>
  <si>
    <t xml:space="preserve">ERVENTE OU EQUIPAMENTO AUXILIAR,A VELOCIDADE MEDIA DE 35KM/H</t>
  </si>
  <si>
    <t xml:space="preserve">04.005.0005-A</t>
  </si>
  <si>
    <t xml:space="preserve">04.005.0006-1</t>
  </si>
  <si>
    <t xml:space="preserve">ERVENTE OU EQUIPAMENTO AUXILIAR,A VELOCIDADE MEDIA DE 30KM/H</t>
  </si>
  <si>
    <t xml:space="preserve">04.005.0006-B</t>
  </si>
  <si>
    <t xml:space="preserve">04.005.0007-0</t>
  </si>
  <si>
    <t xml:space="preserve">ERVENTE OU EQUIPAMENTO AUXILIAR,A VELOCIDADE MEDIA DE 25KM/H</t>
  </si>
  <si>
    <t xml:space="preserve">,EM CAMINHAO DE CARROCEIRA FIXA A OLEO DIESEL,COM CAPACIDADE</t>
  </si>
  <si>
    <t xml:space="preserve">04.005.0007-A</t>
  </si>
  <si>
    <t xml:space="preserve">04.005.0011-0</t>
  </si>
  <si>
    <t xml:space="preserve">ERVENTE OU EQUIPAMENTO AUXILIAR,A VELOCIDADE MEDIA DE 20KM/H</t>
  </si>
  <si>
    <t xml:space="preserve">04.005.0011-A</t>
  </si>
  <si>
    <t xml:space="preserve">04.005.0012-1</t>
  </si>
  <si>
    <t xml:space="preserve">ERVENTE OU EQUIPAMENTO AUXILIAR,A VELOCIDADE MEDIA DE 15KM/H</t>
  </si>
  <si>
    <t xml:space="preserve">04.005.0012-B</t>
  </si>
  <si>
    <t xml:space="preserve">04.005.0013-0</t>
  </si>
  <si>
    <t xml:space="preserve">ERVENTE OU EQUIPAMENTO AUXILIAR,A VELOCIDADE MEDIA DE 10KM/H</t>
  </si>
  <si>
    <t xml:space="preserve">04.005.0013-A</t>
  </si>
  <si>
    <t xml:space="preserve">04.005.0014-0</t>
  </si>
  <si>
    <t xml:space="preserve">ERVENTE OU EQUIPAMENTO AUXILIAR,A VELOCIDADE MEDIA DE 5KM/H,</t>
  </si>
  <si>
    <t xml:space="preserve">EM CAMINHAO DE CARROCERIA FIXA A OLEO DIESEL,COM CAPACIDADE</t>
  </si>
  <si>
    <t xml:space="preserve">04.005.0014-A</t>
  </si>
  <si>
    <t xml:space="preserve">04.005.0015-0</t>
  </si>
  <si>
    <t xml:space="preserve">,EM CAMINHAO TRUCADO DE CARROCERIA FIXA A OLEO DIESEL,COM CA</t>
  </si>
  <si>
    <t xml:space="preserve">PACIDADE UTIL DE 12T</t>
  </si>
  <si>
    <t xml:space="preserve">04.005.0015-A</t>
  </si>
  <si>
    <t xml:space="preserve">04.005.0016-0</t>
  </si>
  <si>
    <t xml:space="preserve">04.005.0016-A</t>
  </si>
  <si>
    <t xml:space="preserve">04.005.0017-0</t>
  </si>
  <si>
    <t xml:space="preserve">04.005.0017-A</t>
  </si>
  <si>
    <t xml:space="preserve">04.005.0018-0</t>
  </si>
  <si>
    <t xml:space="preserve">04.005.0018-A</t>
  </si>
  <si>
    <t xml:space="preserve">04.005.0019-0</t>
  </si>
  <si>
    <t xml:space="preserve">04.005.0019-A</t>
  </si>
  <si>
    <t xml:space="preserve">04.005.0020-0</t>
  </si>
  <si>
    <t xml:space="preserve">04.005.0020-A</t>
  </si>
  <si>
    <t xml:space="preserve">04.005.0021-0</t>
  </si>
  <si>
    <t xml:space="preserve">04.005.0021-A</t>
  </si>
  <si>
    <t xml:space="preserve">04.005.0022-0</t>
  </si>
  <si>
    <t xml:space="preserve">04.005.0022-A</t>
  </si>
  <si>
    <t xml:space="preserve">04.005.0023-0</t>
  </si>
  <si>
    <t xml:space="preserve">EM CAMINHAO TRUCADO DE CARROCERIA FIXA A OLEO DIESEL,COM CAP</t>
  </si>
  <si>
    <t xml:space="preserve">ACIDADE UTIL DE 12T</t>
  </si>
  <si>
    <t xml:space="preserve">04.005.0023-A</t>
  </si>
  <si>
    <t xml:space="preserve">04.005.0100-0</t>
  </si>
  <si>
    <t xml:space="preserve">UTIL DE 7,5T,CONSIDERANDO O CAMINHAO EQUIPADO COM GUINDAUTO</t>
  </si>
  <si>
    <t xml:space="preserve">DE 3,5T</t>
  </si>
  <si>
    <t xml:space="preserve">04.005.0100-A</t>
  </si>
  <si>
    <t xml:space="preserve">04.005.0101-0</t>
  </si>
  <si>
    <t xml:space="preserve">04.005.0101-A</t>
  </si>
  <si>
    <t xml:space="preserve">04.005.0102-0</t>
  </si>
  <si>
    <t xml:space="preserve">04.005.0102-A</t>
  </si>
  <si>
    <t xml:space="preserve">04.005.0103-0</t>
  </si>
  <si>
    <t xml:space="preserve">04.005.0103-A</t>
  </si>
  <si>
    <t xml:space="preserve">04.005.0104-0</t>
  </si>
  <si>
    <t xml:space="preserve">04.005.0104-A</t>
  </si>
  <si>
    <t xml:space="preserve">04.005.0105-0</t>
  </si>
  <si>
    <t xml:space="preserve">04.005.0105-A</t>
  </si>
  <si>
    <t xml:space="preserve">04.005.0106-0</t>
  </si>
  <si>
    <t xml:space="preserve">04.005.0106-A</t>
  </si>
  <si>
    <t xml:space="preserve">04.005.0107-0</t>
  </si>
  <si>
    <t xml:space="preserve">04.005.0107-A</t>
  </si>
  <si>
    <t xml:space="preserve">04.005.0108-0</t>
  </si>
  <si>
    <t xml:space="preserve">04.005.0108-A</t>
  </si>
  <si>
    <t xml:space="preserve">04.005.0120-0</t>
  </si>
  <si>
    <t xml:space="preserve">,EM CAMINHAO BASCULANTE A OLEO DIESEL,COM CAPACIDADE UTIL DE</t>
  </si>
  <si>
    <t xml:space="preserve">8T</t>
  </si>
  <si>
    <t xml:space="preserve">04.005.0120-A</t>
  </si>
  <si>
    <t xml:space="preserve">04.005.0121-0</t>
  </si>
  <si>
    <t xml:space="preserve">04.005.0121-A</t>
  </si>
  <si>
    <t xml:space="preserve">04.005.0122-0</t>
  </si>
  <si>
    <t xml:space="preserve">04.005.0122-A</t>
  </si>
  <si>
    <t xml:space="preserve">04.005.0123-1</t>
  </si>
  <si>
    <t xml:space="preserve">04.005.0123-B</t>
  </si>
  <si>
    <t xml:space="preserve">04.005.0124-0</t>
  </si>
  <si>
    <t xml:space="preserve">04.005.0124-A</t>
  </si>
  <si>
    <t xml:space="preserve">04.005.0125-0</t>
  </si>
  <si>
    <t xml:space="preserve">04.005.0125-A</t>
  </si>
  <si>
    <t xml:space="preserve">04.005.0126-0</t>
  </si>
  <si>
    <t xml:space="preserve">04.005.0126-A</t>
  </si>
  <si>
    <t xml:space="preserve">04.005.0127-0</t>
  </si>
  <si>
    <t xml:space="preserve">04.005.0127-A</t>
  </si>
  <si>
    <t xml:space="preserve">04.005.0128-0</t>
  </si>
  <si>
    <t xml:space="preserve">EM CAMINHAO BASCULANTE A OLEO DIESEL,COM CAPACIDADE UTIL DE</t>
  </si>
  <si>
    <t xml:space="preserve">04.005.0128-A</t>
  </si>
  <si>
    <t xml:space="preserve">04.005.0140-0</t>
  </si>
  <si>
    <t xml:space="preserve">12T</t>
  </si>
  <si>
    <t xml:space="preserve">04.005.0140-A</t>
  </si>
  <si>
    <t xml:space="preserve">04.005.0141-0</t>
  </si>
  <si>
    <t xml:space="preserve">04.005.0141-A</t>
  </si>
  <si>
    <t xml:space="preserve">04.005.0142-0</t>
  </si>
  <si>
    <t xml:space="preserve">04.005.0142-A</t>
  </si>
  <si>
    <t xml:space="preserve">04.005.0143-1</t>
  </si>
  <si>
    <t xml:space="preserve">04.005.0143-B</t>
  </si>
  <si>
    <t xml:space="preserve">04.005.0144-0</t>
  </si>
  <si>
    <t xml:space="preserve">04.005.0144-A</t>
  </si>
  <si>
    <t xml:space="preserve">04.005.0145-0</t>
  </si>
  <si>
    <t xml:space="preserve">04.005.0145-A</t>
  </si>
  <si>
    <t xml:space="preserve">04.005.0146-0</t>
  </si>
  <si>
    <t xml:space="preserve">04.005.0146-A</t>
  </si>
  <si>
    <t xml:space="preserve">04.005.0147-0</t>
  </si>
  <si>
    <t xml:space="preserve">04.005.0147-A</t>
  </si>
  <si>
    <t xml:space="preserve">04.005.0148-0</t>
  </si>
  <si>
    <t xml:space="preserve">04.005.0148-A</t>
  </si>
  <si>
    <t xml:space="preserve">04.005.0160-0</t>
  </si>
  <si>
    <t xml:space="preserve">17T</t>
  </si>
  <si>
    <t xml:space="preserve">04.005.0160-A</t>
  </si>
  <si>
    <t xml:space="preserve">04.005.0161-0</t>
  </si>
  <si>
    <t xml:space="preserve">04.005.0161-A</t>
  </si>
  <si>
    <t xml:space="preserve">04.005.0162-0</t>
  </si>
  <si>
    <t xml:space="preserve">04.005.0162-A</t>
  </si>
  <si>
    <t xml:space="preserve">04.005.0163-0</t>
  </si>
  <si>
    <t xml:space="preserve">04.005.0163-A</t>
  </si>
  <si>
    <t xml:space="preserve">04.005.0164-0</t>
  </si>
  <si>
    <t xml:space="preserve">04.005.0164-A</t>
  </si>
  <si>
    <t xml:space="preserve">04.005.0165-0</t>
  </si>
  <si>
    <t xml:space="preserve">04.005.0165-A</t>
  </si>
  <si>
    <t xml:space="preserve">04.005.0166-0</t>
  </si>
  <si>
    <t xml:space="preserve">04.005.0166-A</t>
  </si>
  <si>
    <t xml:space="preserve">04.005.0167-0</t>
  </si>
  <si>
    <t xml:space="preserve">04.005.0167-A</t>
  </si>
  <si>
    <t xml:space="preserve">04.005.0168-0</t>
  </si>
  <si>
    <t xml:space="preserve">04.005.0168-A</t>
  </si>
  <si>
    <t xml:space="preserve">04.005.0170-0</t>
  </si>
  <si>
    <t xml:space="preserve">AS DE CARGA E DESCARGA,TANTO DE ESPERA DA CARRETA COMO DO SE</t>
  </si>
  <si>
    <t xml:space="preserve">RVENTE OU EQUIPAMENTO AUXILIAR,A VELOCIDADE MEDIA DE 50KM/H,</t>
  </si>
  <si>
    <t xml:space="preserve">EM CARRETA,COM CAPACIDADE UTIL DE 30T</t>
  </si>
  <si>
    <t xml:space="preserve">04.005.0170-A</t>
  </si>
  <si>
    <t xml:space="preserve">04.005.0171-0</t>
  </si>
  <si>
    <t xml:space="preserve">RVENTE OU EQUIPAMENTO AUXILIAR,A VELOCIDADE MEDIA DE 40KM/H,</t>
  </si>
  <si>
    <t xml:space="preserve">04.005.0171-A</t>
  </si>
  <si>
    <t xml:space="preserve">04.005.0172-0</t>
  </si>
  <si>
    <t xml:space="preserve">RVENTE OU EQUIPAMENTO AUXILIAR,A VELOCIDADE MEDIA DE 30KM/H,</t>
  </si>
  <si>
    <t xml:space="preserve">04.005.0172-A</t>
  </si>
  <si>
    <t xml:space="preserve">04.005.0180-0</t>
  </si>
  <si>
    <t xml:space="preserve">AS DE CARGA E DESCARGA TANTO DE ESPERA DO SERVENTE E MANOBRA</t>
  </si>
  <si>
    <t xml:space="preserve">DO EQUIPAMENTO AUXILIAR,A VELOCIDADE MEDIA DE 5KM/H,EM DUMP</t>
  </si>
  <si>
    <t xml:space="preserve">ER DE 18HP A OLEO DIESEL COM CAPACIDADE UTIL DE 2,3T OU 1000</t>
  </si>
  <si>
    <t xml:space="preserve">04.005.0180-A</t>
  </si>
  <si>
    <t xml:space="preserve">04.005.0300-0</t>
  </si>
  <si>
    <t xml:space="preserve">TRANSPORTE DE CONTAINER,SEGUNDO DESCRICAO DA FAMILIA 02.006,</t>
  </si>
  <si>
    <t xml:space="preserve">EXCLUSIVE CARGA E DESCARGA(VIDE ITEM 04.013.0015)</t>
  </si>
  <si>
    <t xml:space="preserve">UNXKM</t>
  </si>
  <si>
    <t xml:space="preserve">04.005.0350-1</t>
  </si>
  <si>
    <t xml:space="preserve">TRANSPORTE DE EQUIPAMENTOS PESADOS EM CARRETAS,EXCLUSIVE A C</t>
  </si>
  <si>
    <t xml:space="preserve">ARGA E DESCARGA(VIDE ITEM 04.014.0091) E O CUSTO HORARIO DOS</t>
  </si>
  <si>
    <t xml:space="preserve">EQUIPAMENTOS TRANSPORTADOS</t>
  </si>
  <si>
    <t xml:space="preserve">04.005.0350-B</t>
  </si>
  <si>
    <t xml:space="preserve">04.005.0495-0</t>
  </si>
  <si>
    <t xml:space="preserve">TRANSPORTE DE TUBO RIBLOC COM DIAMETRO DE 400MM,EM CAMINHAO,</t>
  </si>
  <si>
    <t xml:space="preserve">DISTANCIA ATE 3KM,INCLUSIVE CARGA E DESCARGA</t>
  </si>
  <si>
    <t xml:space="preserve">04.005.0495-A</t>
  </si>
  <si>
    <t xml:space="preserve">04.005.0501-0</t>
  </si>
  <si>
    <t xml:space="preserve">TRANSPORTE DE TUBO RIBLOC COM DIAMETRO DE 500MM,EM CAMINHAO,</t>
  </si>
  <si>
    <t xml:space="preserve">04.005.0501-A</t>
  </si>
  <si>
    <t xml:space="preserve">04.005.0502-0</t>
  </si>
  <si>
    <t xml:space="preserve">TRANSPORTE DE TUBO RIBLOC COM DIAMETRO DE 600MM,EM CAMINHAO,</t>
  </si>
  <si>
    <t xml:space="preserve">04.005.0502-A</t>
  </si>
  <si>
    <t xml:space="preserve">04.005.0503-0</t>
  </si>
  <si>
    <t xml:space="preserve">TRANSPORTE DE TUBO RIBLOC COM DIAMETRO DE 700MM,EM CAMINHAO,</t>
  </si>
  <si>
    <t xml:space="preserve">04.005.0503-A</t>
  </si>
  <si>
    <t xml:space="preserve">04.005.0504-0</t>
  </si>
  <si>
    <t xml:space="preserve">TRANSPORTE DE TUBO RIBLOC COM DIAMETRO DE 800MM,EM CAMINHAO,</t>
  </si>
  <si>
    <t xml:space="preserve">04.005.0504-A</t>
  </si>
  <si>
    <t xml:space="preserve">04.005.0505-0</t>
  </si>
  <si>
    <t xml:space="preserve">TRANSPORTE DE TUBO RIBLOC COM DIAMETRO DE 900MM,EM CAMINHAO,</t>
  </si>
  <si>
    <t xml:space="preserve">04.005.0505-A</t>
  </si>
  <si>
    <t xml:space="preserve">04.005.0506-0</t>
  </si>
  <si>
    <t xml:space="preserve">TRANSPORTE DE TUBO RIBLOC COM DIAMETRO DE 1000MM,EM CAMINHAO</t>
  </si>
  <si>
    <t xml:space="preserve">,DISTANCIA ATE 3KM,INCLUSIVE CARGA E DESCARGA</t>
  </si>
  <si>
    <t xml:space="preserve">04.005.0506-A</t>
  </si>
  <si>
    <t xml:space="preserve">04.005.0507-0</t>
  </si>
  <si>
    <t xml:space="preserve">TRANSPORTE DE TUBO RIBLOC COM DIAMETRO DE 1100MM,EM CAMINHAO</t>
  </si>
  <si>
    <t xml:space="preserve">04.005.0507-A</t>
  </si>
  <si>
    <t xml:space="preserve">04.005.0508-0</t>
  </si>
  <si>
    <t xml:space="preserve">TRANSPORTE DE TUBO RIBLOC COM DIAMETRO DE 1200MM,EM CAMINHAO</t>
  </si>
  <si>
    <t xml:space="preserve">04.005.0508-A</t>
  </si>
  <si>
    <t xml:space="preserve">04.006.0008-1</t>
  </si>
  <si>
    <t xml:space="preserve">CARGA MANUAL E DESCARGA MECANICA DE MATERIAL A GRANEL(AGREGA</t>
  </si>
  <si>
    <t xml:space="preserve">DOS,PEDRA-DE-MAO,PARALELOS,TERRA E ESCOMBROS),COMPREENDENDO</t>
  </si>
  <si>
    <t xml:space="preserve">OS TEMPOS PARA CARGA,DESCARGA E MANOBRAS DO CAMINHAO BASCULA</t>
  </si>
  <si>
    <t xml:space="preserve">NTE A OLEO DIESEL,COM CAPACIDADE UTIL DE 8T,EMPREGANDO 2 SER</t>
  </si>
  <si>
    <t xml:space="preserve">VENTES NA CARGA</t>
  </si>
  <si>
    <t xml:space="preserve">04.006.0008-B</t>
  </si>
  <si>
    <t xml:space="preserve">04.006.0009-0</t>
  </si>
  <si>
    <t xml:space="preserve">NTE A OLEO DIESEL,COM CAPACIDADE UTIL DE 8T,EMPREGANDO 4 SER</t>
  </si>
  <si>
    <t xml:space="preserve">04.006.0009-A</t>
  </si>
  <si>
    <t xml:space="preserve">04.006.0010-0</t>
  </si>
  <si>
    <t xml:space="preserve">NTE A OLEO DIESEL,COM CAPACIDADE UTIL DE 12T,EMPREGANDO 4 SE</t>
  </si>
  <si>
    <t xml:space="preserve">RVENTES NA CARGA</t>
  </si>
  <si>
    <t xml:space="preserve">04.006.0010-A</t>
  </si>
  <si>
    <t xml:space="preserve">04.006.0012-0</t>
  </si>
  <si>
    <t xml:space="preserve">DOS,PEDRA-DE-MAO,PARALELOS,TERRA,ESCOMBROS,ETC),COMPREENDEND</t>
  </si>
  <si>
    <t xml:space="preserve">O OS TEMPOS PARA CARGA,DESCARGA E MANOBRAS DE CAMINHAO BASCU</t>
  </si>
  <si>
    <t xml:space="preserve">LANTE A OLEO DIESEL,DE 8T E DO EQUIPAMENTO DUMPER DE 18HP E</t>
  </si>
  <si>
    <t xml:space="preserve">1000L,EMPREGANDO 2(DOIS) SERVENTES NA CARGA</t>
  </si>
  <si>
    <t xml:space="preserve">04.006.0012-A</t>
  </si>
  <si>
    <t xml:space="preserve">04.006.0013-1</t>
  </si>
  <si>
    <t xml:space="preserve">CARGA E DESCARGA MANUAL DE PECAS DE PESO REDUZIDO:TIJOLOS,TE</t>
  </si>
  <si>
    <t xml:space="preserve">LHAS,CIMENTO E AGREGADOS EM SACOS,EM CAMINHAO DE CARROCERIA</t>
  </si>
  <si>
    <t xml:space="preserve">FIXA A OLEO DIESEL,COM CAPACIDADE UTIL DE 7,5T,INCLUSIVE O T</t>
  </si>
  <si>
    <t xml:space="preserve">EMPO DE CARGA,DESCARGA E MANOBRA</t>
  </si>
  <si>
    <t xml:space="preserve">04.006.0013-B</t>
  </si>
  <si>
    <t xml:space="preserve">04.006.0014-1</t>
  </si>
  <si>
    <t xml:space="preserve">CARGA E DESCARGA MANUAL DE MATERIAL QUE EXIJA O CONCURSO DE</t>
  </si>
  <si>
    <t xml:space="preserve">MAIS DE UM SERVENTE PARA CADA PECA:VERGALHOES,VIGAS DE MADEI</t>
  </si>
  <si>
    <t xml:space="preserve">RA,CAIXAS E MEIOS-FIOS,EM CAMINHAO DE CARROCERIA FIXA A OLEO</t>
  </si>
  <si>
    <t xml:space="preserve">DIESEL,COM CAPACIDADE UTIL DE 7,5T,INCLUSIVE O TEMPO DE CAR</t>
  </si>
  <si>
    <t xml:space="preserve">GA,DESCARGA E MANOBRA</t>
  </si>
  <si>
    <t xml:space="preserve">04.006.0014-B</t>
  </si>
  <si>
    <t xml:space="preserve">04.006.0020-0</t>
  </si>
  <si>
    <t xml:space="preserve">CARGA E DESCARGA MANUAL DE POSTE DE CONCRETO OU ACO,EM CAMIN</t>
  </si>
  <si>
    <t xml:space="preserve">HAO DE CARROCERIA FIXA A OLEO DIESEL,COM CAPACIDADE UTIL DE</t>
  </si>
  <si>
    <t xml:space="preserve">7,5T,INCLUSIVE O TEMPO DE CARGA,DESCARGA E MANOBRA</t>
  </si>
  <si>
    <t xml:space="preserve">04.006.0020-A</t>
  </si>
  <si>
    <t xml:space="preserve">04.007.0015-0</t>
  </si>
  <si>
    <t xml:space="preserve">CARGA E DESCARGA MECANICA DE TUBOS DE CONCRETO COM 20CM DE D</t>
  </si>
  <si>
    <t xml:space="preserve">IAMETRO,EM CAMINHAO DE CARROCERIA FIXA A OLEO DIESEL,COM CAP</t>
  </si>
  <si>
    <t xml:space="preserve">ACIDADE UTIL DE 7,5T,INCLUSIVE O TEMPO DE CARGA,DESCARGA E M</t>
  </si>
  <si>
    <t xml:space="preserve">ANOBRA DO CAMINHAO E DO EQUIPAMENTO AUXILIAR,COM CAPACIDADE</t>
  </si>
  <si>
    <t xml:space="preserve">UTIL DE 4T</t>
  </si>
  <si>
    <t xml:space="preserve">04.007.0015-A</t>
  </si>
  <si>
    <t xml:space="preserve">04.007.0016-0</t>
  </si>
  <si>
    <t xml:space="preserve">CARGA E DESCARGA MECANICA DE TUBOS DE CONCRETO COM 40CM DE D</t>
  </si>
  <si>
    <t xml:space="preserve">04.007.0016-A</t>
  </si>
  <si>
    <t xml:space="preserve">04.007.0017-0</t>
  </si>
  <si>
    <t xml:space="preserve">CARGA E DESCARGA MECANICA DE TUBOS DE CONCRETO COM 60CM DE D</t>
  </si>
  <si>
    <t xml:space="preserve">04.007.0017-A</t>
  </si>
  <si>
    <t xml:space="preserve">04.007.0018-0</t>
  </si>
  <si>
    <t xml:space="preserve">CARGA E DESCARGA MECANICA DE TUBOS DE CONCRETO COM 80CM DE D</t>
  </si>
  <si>
    <t xml:space="preserve">04.007.0018-A</t>
  </si>
  <si>
    <t xml:space="preserve">04.007.0019-0</t>
  </si>
  <si>
    <t xml:space="preserve">CARGA E DESCARGA MECANICA DE TUBOS DE CONCRETO COM 100CM DE</t>
  </si>
  <si>
    <t xml:space="preserve">DIAMETRO,EM CAMINHAO DE CARROCERIA FIXA A OLEO DIESEL,COM CA</t>
  </si>
  <si>
    <t xml:space="preserve">PACIDADE UTIL DE 7,5T,INCLUSIVE O TEMPO DE CARGA,DESCARGA E</t>
  </si>
  <si>
    <t xml:space="preserve">MANOBRA DO CAMINHAO E DO EQUIPAMENTO AUXILIAR,COM CAPACIDADE</t>
  </si>
  <si>
    <t xml:space="preserve">04.007.0019-A</t>
  </si>
  <si>
    <t xml:space="preserve">04.007.0050-0</t>
  </si>
  <si>
    <t xml:space="preserve">CARGA E DESCARGA MECANICA DE POSTES DE CONCRETO OU ACO,EM CA</t>
  </si>
  <si>
    <t xml:space="preserve">MINHAO DE CARROCERIA FIXA A OLEO DIESEL,COM CAPACIDADE UTIL</t>
  </si>
  <si>
    <t xml:space="preserve">DE 7,5T,INCLUSIVE O TEMPO DE CARGA,DESCARGA E MANOBRA DO CAM</t>
  </si>
  <si>
    <t xml:space="preserve">INHAO E DO EQUIPAMENTO AUXILIAR</t>
  </si>
  <si>
    <t xml:space="preserve">04.007.0050-A</t>
  </si>
  <si>
    <t xml:space="preserve">04.008.0020-0</t>
  </si>
  <si>
    <t xml:space="preserve">CARGA E DESCARGA MANUAL DE TUBOS DE FERRO FUNDIDO NOS DIAMET</t>
  </si>
  <si>
    <t xml:space="preserve">ROS DE 5 A 15CM,EM CAMINHAO DE CARROCERIA FIXA A OLEO DIESEL</t>
  </si>
  <si>
    <t xml:space="preserve">,COM CAPACIDADE UTIL DE 7,5T,INCLUSIVE O TEMPO DE CARGA,DESC</t>
  </si>
  <si>
    <t xml:space="preserve">ARGA E MANOBRA</t>
  </si>
  <si>
    <t xml:space="preserve">04.008.0020-A</t>
  </si>
  <si>
    <t xml:space="preserve">04.008.0021-0</t>
  </si>
  <si>
    <t xml:space="preserve">ROS DE 20, 25 E 30CM,EM CAMINHAO DE CARROCERIA FIXA A OLEO D</t>
  </si>
  <si>
    <t xml:space="preserve">IESEL,COM CAPACIDADE UTIL DE 7,5T,INCLUSIVE O TEMPO DE CARGA</t>
  </si>
  <si>
    <t xml:space="preserve">,DESCARGA E MANOBRA</t>
  </si>
  <si>
    <t xml:space="preserve">04.008.0021-A</t>
  </si>
  <si>
    <t xml:space="preserve">04.009.0022-0</t>
  </si>
  <si>
    <t xml:space="preserve">CARGA E DESCARGA MECANICA DE TUBOS DE FERRO FUNDIDO,COM O DI</t>
  </si>
  <si>
    <t xml:space="preserve">AMETRO DE 40CM,INCLUSIVE O TEMPO DE CARGA E DESCARGA E MANOB</t>
  </si>
  <si>
    <t xml:space="preserve">RA DO CAMINHAO DE CARROCERIA FIXA A OLEO DIESEL,COM CAPACIDA</t>
  </si>
  <si>
    <t xml:space="preserve">DE UTIL DE 7,5T,INCLUSIVE OS MESMOS TEMPOS DE GUINDAUTO,DE 4</t>
  </si>
  <si>
    <t xml:space="preserve">04.009.0022-A</t>
  </si>
  <si>
    <t xml:space="preserve">04.009.0023-0</t>
  </si>
  <si>
    <t xml:space="preserve">AMETRO DE 60 A 80CM,INCLUSIVE O TEMPO DE CARGA E DESCARGA E</t>
  </si>
  <si>
    <t xml:space="preserve">MANOBRA DO CAMINHAO DE CARROCERIA FIXA A OLEO DIESEL,COM CAP</t>
  </si>
  <si>
    <t xml:space="preserve">ACIDADE UTIL DE 7,5T,INCLUSIVE OS MESMOS TEMPOS DE GUINDAUTO</t>
  </si>
  <si>
    <t xml:space="preserve">,DE 4T</t>
  </si>
  <si>
    <t xml:space="preserve">04.009.0023-A</t>
  </si>
  <si>
    <t xml:space="preserve">04.010.0045-0</t>
  </si>
  <si>
    <t xml:space="preserve">CARGA E DESCARGA MECANICA DE AGREGADOS,TERRA,ESCOMBROS,MATER</t>
  </si>
  <si>
    <t xml:space="preserve">IAL A GRANEL,UTILIZANDO CAMINHAO BASCULANTE A OLEO DIESEL,CO</t>
  </si>
  <si>
    <t xml:space="preserve">M CAPACIDADE UTIL DE 8T,CONSIDERANDO O TEMPO PARA CARGA,DESC</t>
  </si>
  <si>
    <t xml:space="preserve">ARGA E MANOBRA,EXCLUSIVE DESPESAS COM A PA-CARREGADEIRA EMPR</t>
  </si>
  <si>
    <t xml:space="preserve">EGADA NA CARGA,COM A CAPACIDADE DE 1,50M3</t>
  </si>
  <si>
    <t xml:space="preserve">04.010.0045-A</t>
  </si>
  <si>
    <t xml:space="preserve">04.010.0046-0</t>
  </si>
  <si>
    <t xml:space="preserve">M CAPACIDADE UTIL DE 12T,CONSIDERANDO O TEMPO PARA CARGA,DES</t>
  </si>
  <si>
    <t xml:space="preserve">CARGA E MANOBRA,EXCLUSIVE DESPESAS COM A PA-CARREGADEIRA EMP</t>
  </si>
  <si>
    <t xml:space="preserve">REGADA NA CARGA,COM A CAPACIDADE DE 1,50M3</t>
  </si>
  <si>
    <t xml:space="preserve">04.010.0046-A</t>
  </si>
  <si>
    <t xml:space="preserve">04.010.0047-0</t>
  </si>
  <si>
    <t xml:space="preserve">M CAPACIDADE UTIL DE 17T,CONSIDERANDO O TEMPO PARA CARGA,DES</t>
  </si>
  <si>
    <t xml:space="preserve">04.010.0047-A</t>
  </si>
  <si>
    <t xml:space="preserve">04.011.0051-1</t>
  </si>
  <si>
    <t xml:space="preserve">CARGA E DESCARGA MECANICA,COM PA-CARREGADEIRA,COM 1,30M3 DE</t>
  </si>
  <si>
    <t xml:space="preserve">CAPACIDADE,UTILIZANDO CAMINHAO BASCULANTE A OLEO DIESEL,COM</t>
  </si>
  <si>
    <t xml:space="preserve">CAPACIDADE UTIL DE 8T,CONSIDERADOS PARA O CAMINHAO OS TEMPOS</t>
  </si>
  <si>
    <t xml:space="preserve">DE ESPERA,MANOBRA,CARGA E DESCARGA E PARA A CARREGADEIRA OS</t>
  </si>
  <si>
    <t xml:space="preserve">TEMPOS DE ESPERA E OPERACAO PARA CARGAS DE 50T POR DIA DE 8</t>
  </si>
  <si>
    <t xml:space="preserve">H</t>
  </si>
  <si>
    <t xml:space="preserve">04.011.0051-B</t>
  </si>
  <si>
    <t xml:space="preserve">04.011.0052-1</t>
  </si>
  <si>
    <t xml:space="preserve">TEMPOS DE ESPERA E OPERACAO PARA CARGAS DE 100T POR DIA DE</t>
  </si>
  <si>
    <t xml:space="preserve">8H</t>
  </si>
  <si>
    <t xml:space="preserve">04.011.0052-B</t>
  </si>
  <si>
    <t xml:space="preserve">04.011.0053-1</t>
  </si>
  <si>
    <t xml:space="preserve">TEMPOS DE ESPERA E OPERACAO PARA CARGAS DE 150T POR DIA DE</t>
  </si>
  <si>
    <t xml:space="preserve">04.011.0053-B</t>
  </si>
  <si>
    <t xml:space="preserve">04.011.0054-1</t>
  </si>
  <si>
    <t xml:space="preserve">TEMPOS DE ESPERA E OPERACAO PARA CARGAS DE 200T POR DIA DE</t>
  </si>
  <si>
    <t xml:space="preserve">04.011.0054-B</t>
  </si>
  <si>
    <t xml:space="preserve">04.011.0055-1</t>
  </si>
  <si>
    <t xml:space="preserve">TEMPOS DE ESPERA E OPERACAO PARA CARGAS DE 250T POR DIA DE</t>
  </si>
  <si>
    <t xml:space="preserve">04.011.0055-B</t>
  </si>
  <si>
    <t xml:space="preserve">04.011.0056-1</t>
  </si>
  <si>
    <t xml:space="preserve">TEMPOS DE ESPERA E OPERACAO PARA CARGAS DE 500T POR DIA DE</t>
  </si>
  <si>
    <t xml:space="preserve">04.011.0056-B</t>
  </si>
  <si>
    <t xml:space="preserve">04.011.0057-1</t>
  </si>
  <si>
    <t xml:space="preserve">CARGA E DESCARGA MECANICA,COM PA CARREGADEIRA,COM 3,10M3 DE</t>
  </si>
  <si>
    <t xml:space="preserve">TEMPOS DE ESPERA E OPERACAO PARA CARGAS DE 750T POR DIA DE</t>
  </si>
  <si>
    <t xml:space="preserve">04.011.0057-B</t>
  </si>
  <si>
    <t xml:space="preserve">04.011.0058-1</t>
  </si>
  <si>
    <t xml:space="preserve">TEMPOS DE ESPERA E OPERACAO PARA CARGAS DE 1000T POR DIA DE</t>
  </si>
  <si>
    <t xml:space="preserve">04.011.0058-B</t>
  </si>
  <si>
    <t xml:space="preserve">04.012.0071-1</t>
  </si>
  <si>
    <t xml:space="preserve">CARGA DE MATERIAL COM PA-CARREGADEIRA DE 1,30M3,EXCLUSIVE DE</t>
  </si>
  <si>
    <t xml:space="preserve">SPESAS COM O CAMINHAO,COMPREENDENDO TEMPO COM ESPERA E OPERA</t>
  </si>
  <si>
    <t xml:space="preserve">CAO PARA CARGAS DE 50T POR DIA DE 8H</t>
  </si>
  <si>
    <t xml:space="preserve">04.012.0071-B</t>
  </si>
  <si>
    <t xml:space="preserve">04.012.0072-1</t>
  </si>
  <si>
    <t xml:space="preserve">CAO PARA CARGAS DE 100T POR DIA DE 8H</t>
  </si>
  <si>
    <t xml:space="preserve">04.012.0072-B</t>
  </si>
  <si>
    <t xml:space="preserve">04.012.0073-1</t>
  </si>
  <si>
    <t xml:space="preserve">CAO PARA CARGAS DE 150T POR DIA DE 8H</t>
  </si>
  <si>
    <t xml:space="preserve">04.012.0073-B</t>
  </si>
  <si>
    <t xml:space="preserve">04.012.0074-1</t>
  </si>
  <si>
    <t xml:space="preserve">CAO PARA CARGAS DE 200T POR DIA DE 8H</t>
  </si>
  <si>
    <t xml:space="preserve">04.012.0074-B</t>
  </si>
  <si>
    <t xml:space="preserve">04.012.0075-1</t>
  </si>
  <si>
    <t xml:space="preserve">CAO PARA CARGAS DE 250T POR DIA DE 8H</t>
  </si>
  <si>
    <t xml:space="preserve">04.012.0075-B</t>
  </si>
  <si>
    <t xml:space="preserve">04.012.0076-1</t>
  </si>
  <si>
    <t xml:space="preserve">CAO PARA CARGAS DE 500T POR DIA DE 8H</t>
  </si>
  <si>
    <t xml:space="preserve">04.012.0076-B</t>
  </si>
  <si>
    <t xml:space="preserve">04.012.0077-1</t>
  </si>
  <si>
    <t xml:space="preserve">CARGA DE MATERIAL COM PA-CARREGADEIRA DE 3,10M3,EXCLUSIVE DE</t>
  </si>
  <si>
    <t xml:space="preserve">CAO PARA CARGAS DE 750T POR DIA DE 8H</t>
  </si>
  <si>
    <t xml:space="preserve">04.012.0077-B</t>
  </si>
  <si>
    <t xml:space="preserve">04.012.0078-1</t>
  </si>
  <si>
    <t xml:space="preserve">CAO PARA CARGAS DE 1000T POR DIA DE 8H</t>
  </si>
  <si>
    <t xml:space="preserve">04.012.0078-B</t>
  </si>
  <si>
    <t xml:space="preserve">04.013.0015-0</t>
  </si>
  <si>
    <t xml:space="preserve">CARGA E DESCARGA DE CONTAINER,SEGUNDO DESCRICAO DA FAMILIA 0</t>
  </si>
  <si>
    <t xml:space="preserve">2.006</t>
  </si>
  <si>
    <t xml:space="preserve">04.014.0091-1</t>
  </si>
  <si>
    <t xml:space="preserve">CARGA E DESCARGA DE EQUIPAMENTOS PESADOS,EM CARRETAS,EXCLUSI</t>
  </si>
  <si>
    <t xml:space="preserve">VE O CUSTO HORARIO DO EQUIPAMENTO DURANTE A OPERACAO</t>
  </si>
  <si>
    <t xml:space="preserve">04.014.0091-B</t>
  </si>
  <si>
    <t xml:space="preserve">04.014.0095-0</t>
  </si>
  <si>
    <t xml:space="preserve">RETIRADA DE ENTULHO DE OBRA COM CACAMBA DE ACO TIPO CONTAINE</t>
  </si>
  <si>
    <t xml:space="preserve">R COM 5M3 DE CAPACIDADE,INCLUSIVE CARREGAMENTO,TRANSPORTE E</t>
  </si>
  <si>
    <t xml:space="preserve">DESCARREGAMENTO.CUSTO POR UNIDADE DE CACAMBA E INCLUI A TAX</t>
  </si>
  <si>
    <t xml:space="preserve">A PARA DESCARGA EM LOCAIS AUTORIZADOS</t>
  </si>
  <si>
    <t xml:space="preserve">04.015.0100-0</t>
  </si>
  <si>
    <t xml:space="preserve">CUSTO DE DESPESAS COM VEICULO PROPRIO,CONSIDERANDO 50% DE UT</t>
  </si>
  <si>
    <t xml:space="preserve">ILIZACAO DO MESMO EM SERVICO E MEDIA MENSAL PERCORRIDA ATE</t>
  </si>
  <si>
    <t xml:space="preserve">1500KM, TENDO EM VISTA DESLOCAMENTO PARA FISCALIZACAO DE OBR</t>
  </si>
  <si>
    <t xml:space="preserve">AS OU VISTORIAS</t>
  </si>
  <si>
    <t xml:space="preserve">04.015.0100-A</t>
  </si>
  <si>
    <t xml:space="preserve">04.015.0101-0</t>
  </si>
  <si>
    <t xml:space="preserve">ILIZACAO DO MESMO EM SERVICO E MEDIA MENSAL PERCORRIDA ENTRE</t>
  </si>
  <si>
    <t xml:space="preserve">1501 E 3000KM RODADOS,TENDO EM VISTA DESLOCAMENTO PARA FISCA</t>
  </si>
  <si>
    <t xml:space="preserve">LIZACAO DE OBRAS OU VISTORIAS.ESTE ITEM DEVE SER UTILIZADO</t>
  </si>
  <si>
    <t xml:space="preserve">COMO COMPLEMENTO DO ITEM 04.015.0100</t>
  </si>
  <si>
    <t xml:space="preserve">04.015.0101-A</t>
  </si>
  <si>
    <t xml:space="preserve">04.015.0105-0</t>
  </si>
  <si>
    <t xml:space="preserve">CUSTO DE DESPESAS COM VEICULO PROPRIO,CONSIDERANDO 75% DE UT</t>
  </si>
  <si>
    <t xml:space="preserve">ILIZACAO DO MESMO EM SERVICO E MEDIA MENSAL PERCORRIDA ATE 1</t>
  </si>
  <si>
    <t xml:space="preserve">500KM,TENDO EM VISTA DESLOCAMENTOS PARA FISCALIZACAO DE OBRA</t>
  </si>
  <si>
    <t xml:space="preserve">S OU VISTORIAS</t>
  </si>
  <si>
    <t xml:space="preserve">04.015.0105-A</t>
  </si>
  <si>
    <t xml:space="preserve">04.015.0106-0</t>
  </si>
  <si>
    <t xml:space="preserve">1501 E 3000KM RODADOS,TENDO EM VISTA DESLOCAMENTOS PARA FIS</t>
  </si>
  <si>
    <t xml:space="preserve">CALIZACAO DE OBRAS OU VISTORIAS.ESTE ITEM DEVE SER UTILIZADO</t>
  </si>
  <si>
    <t xml:space="preserve">COMO COMPLEMENTO DO ITEM 04.015.0105</t>
  </si>
  <si>
    <t xml:space="preserve">04.015.0106-A</t>
  </si>
  <si>
    <t xml:space="preserve">04.015.0110-0</t>
  </si>
  <si>
    <t xml:space="preserve">CUSTO DE DESPESAS COM VEICULO PROPRIO,CONSIDERANDO 100% DE U</t>
  </si>
  <si>
    <t xml:space="preserve">TILIZACAO DO MESMO EM SERVICO E MEDIA MENSAL PERCORRIDA ATE</t>
  </si>
  <si>
    <t xml:space="preserve">1500KM,TENDO EM VISTA DESLOCAMENTOS PARA FISCALIZACAO DE OBR</t>
  </si>
  <si>
    <t xml:space="preserve">04.015.0110-A</t>
  </si>
  <si>
    <t xml:space="preserve">04.015.0111-0</t>
  </si>
  <si>
    <t xml:space="preserve">TILIZACAO DO MESMO EM SERVICO E MEDIA MENSAL PERCORRIDA ENTR</t>
  </si>
  <si>
    <t xml:space="preserve">E 1501 E 3000KM RODADOS,TENDO EM VISTA DESLOCAMENTOS PARA FI</t>
  </si>
  <si>
    <t xml:space="preserve">SCALIZACAO DE OBRAS OU VISTORIAS.ESTE ITEM DEVE SER UTILIZAD</t>
  </si>
  <si>
    <t xml:space="preserve">O COMO COMPLEMENTO DO ITEM 04.015.0110</t>
  </si>
  <si>
    <t xml:space="preserve">04.015.0111-A</t>
  </si>
  <si>
    <t xml:space="preserve">04.018.0010-0</t>
  </si>
  <si>
    <t xml:space="preserve">RECEBIMENTO DE CARGA DE CAMINHAO BASCULANTE EM SERVICOS DE D</t>
  </si>
  <si>
    <t xml:space="preserve">ESCARGA MECANICA</t>
  </si>
  <si>
    <t xml:space="preserve">04.018.0010-A</t>
  </si>
  <si>
    <t xml:space="preserve">04.018.0012-0</t>
  </si>
  <si>
    <t xml:space="preserve">RECEBIMENTO DE CARGA DE CARRETA DE 30T,INCLUSIVE UTILIZACAO</t>
  </si>
  <si>
    <t xml:space="preserve">DE GUINDASTE NA DESCARGA</t>
  </si>
  <si>
    <t xml:space="preserve">04.018.0012-A</t>
  </si>
  <si>
    <t xml:space="preserve">04.018.0015-0</t>
  </si>
  <si>
    <t xml:space="preserve">RECEBIMENTO DE CARGA,DESCARGA E MANOBRA DE CAMINHAO BASCULAN</t>
  </si>
  <si>
    <t xml:space="preserve">TE DE 10M3 OU 15T</t>
  </si>
  <si>
    <t xml:space="preserve">04.018.0015-A</t>
  </si>
  <si>
    <t xml:space="preserve">04.018.0020-1</t>
  </si>
  <si>
    <t xml:space="preserve">TE DE 8,00M3 OU 12T</t>
  </si>
  <si>
    <t xml:space="preserve">04.018.0020-B</t>
  </si>
  <si>
    <t xml:space="preserve">04.018.0025-0</t>
  </si>
  <si>
    <t xml:space="preserve">TE DE 5,00M3 OU 7,5T</t>
  </si>
  <si>
    <t xml:space="preserve">04.018.0025-A</t>
  </si>
  <si>
    <t xml:space="preserve">04.018.0030-0</t>
  </si>
  <si>
    <t xml:space="preserve">RECEBIMENTO DE CARGA,DESCARGA E MANOBRA DE CAMINHAO DE CARRO</t>
  </si>
  <si>
    <t xml:space="preserve">CERIA FIXA,DE 8,00M3 OU 12T</t>
  </si>
  <si>
    <t xml:space="preserve">04.018.0030-A</t>
  </si>
  <si>
    <t xml:space="preserve">04.020.0122-0</t>
  </si>
  <si>
    <t xml:space="preserve">TRANSPORTE DE ANDAIME TUBULAR,CONSIDERANDO-SE A AREA DE PROJ</t>
  </si>
  <si>
    <t xml:space="preserve">ECAO VERTICAL DO ANDAIME,EXCLUSIVE CARGA,DESCARGA E TEMPO DE</t>
  </si>
  <si>
    <t xml:space="preserve">ESPERA DO CAMINHAO(VIDE ITEM 04.021.0010)</t>
  </si>
  <si>
    <t xml:space="preserve">M2XKM</t>
  </si>
  <si>
    <t xml:space="preserve">04.020.0122-A</t>
  </si>
  <si>
    <t xml:space="preserve">04.020.0126-0</t>
  </si>
  <si>
    <t xml:space="preserve">TRANSPORTE DE ANDAIME SUSPENSO,EXCLUSIVE CARGA,DESCARGA E TE</t>
  </si>
  <si>
    <t xml:space="preserve">MPO DE ESPERA DO CAMINHAO (VIDE ITEM 04.021.0015)</t>
  </si>
  <si>
    <t xml:space="preserve">04.020.0126-A</t>
  </si>
  <si>
    <t xml:space="preserve">04.020.0136-0</t>
  </si>
  <si>
    <t xml:space="preserve">TRANSPORTE DE ELEVADOR DE OBRAS,CONSTITUIDO POR CACAMBA,FUNI</t>
  </si>
  <si>
    <t xml:space="preserve">L E SILO OU ELEVADOR DE CABINE ABERTA COM PLATAFORMA,AMBOS C</t>
  </si>
  <si>
    <t xml:space="preserve">OM GUINCHO E CABO ATE 16,00M DE ALTURA,EXCLUSIVE CARGA,DESCA</t>
  </si>
  <si>
    <t xml:space="preserve">RGA E TEMPO DE ESPERA DO CAMINHAO(VIDE ITEM 04.021.0025)</t>
  </si>
  <si>
    <t xml:space="preserve">04.020.0136-A</t>
  </si>
  <si>
    <t xml:space="preserve">04.021.0010-0</t>
  </si>
  <si>
    <t xml:space="preserve">CARGA E DESCARGA MANUAL DE ANDAIME TUBULAR,INCLUSIVE TEMPO D</t>
  </si>
  <si>
    <t xml:space="preserve">E ESPERA DO CAMINHAO,CONSIDERANDO-SE A AREA DE PROJECAO VERT</t>
  </si>
  <si>
    <t xml:space="preserve">ICAL</t>
  </si>
  <si>
    <t xml:space="preserve">04.021.0010-A</t>
  </si>
  <si>
    <t xml:space="preserve">04.021.0015-0</t>
  </si>
  <si>
    <t xml:space="preserve">CARGA E DESCARGA MANUAL DE ANDAIME SUSPENSO,INCLUSIVE TEMPO</t>
  </si>
  <si>
    <t xml:space="preserve">DE ESPERA DO CAMINHAO</t>
  </si>
  <si>
    <t xml:space="preserve">04.021.0015-A</t>
  </si>
  <si>
    <t xml:space="preserve">04.021.0025-0</t>
  </si>
  <si>
    <t xml:space="preserve">CARGA E DESCARGA MANUAL DE ELEVADOR DE OBRAS,INCLUSIVE TEMPO</t>
  </si>
  <si>
    <t xml:space="preserve">DE ESPERA DO CAMINHAO REFERENTE AO ITEM 04.020.0136</t>
  </si>
  <si>
    <t xml:space="preserve">04.021.0025-A</t>
  </si>
  <si>
    <t xml:space="preserve">04.025.0200-0</t>
  </si>
  <si>
    <t xml:space="preserve">TRANSPORTE ATE 25KM,MONTAGEM E DESMONTAGEM DE BATE-ESTACAS C</t>
  </si>
  <si>
    <t xml:space="preserve">OM MARTELO PESANDO ATE 1,5T,COM OU SEM TORRE,INCLUSIVE HORAS</t>
  </si>
  <si>
    <t xml:space="preserve">IMPRODUTIVAS DA EQUIPE E DO EQUIPAMENTO NA IDA,VOLTA,NA MON</t>
  </si>
  <si>
    <t xml:space="preserve">TAGEM E NA DESMONTAGEM.PARA DISTANCIA ALEM DE 25KM ACRESCENT</t>
  </si>
  <si>
    <t xml:space="preserve">AR 0,6% PARA CADA KM ADICIONAL</t>
  </si>
  <si>
    <t xml:space="preserve">04.025.0200-A</t>
  </si>
  <si>
    <t xml:space="preserve">04.025.0205-0</t>
  </si>
  <si>
    <t xml:space="preserve">OM MARTELO PESANDO ATE 2,5T,COM TORRE,INCLUSIVE HORAS IMPROD</t>
  </si>
  <si>
    <t xml:space="preserve">UTIVAS DA EQUIPE E DO EQUIPAMENTO NA IDA,VOLTA,NA MONTAGEM E</t>
  </si>
  <si>
    <t xml:space="preserve">NA DESMONTAGEM.PARA DISTANCIA ALEM DE 25KM,ACRESCENTAR 0,5%</t>
  </si>
  <si>
    <t xml:space="preserve">PARA CADA KM ADICIONAL</t>
  </si>
  <si>
    <t xml:space="preserve">04.025.0205-A</t>
  </si>
  <si>
    <t xml:space="preserve">04.025.0210-0</t>
  </si>
  <si>
    <t xml:space="preserve">TRANSPORTE ATE 25KM,MONTAGEM E DESMONTAGEM DE BATE-ESTACAS T</t>
  </si>
  <si>
    <t xml:space="preserve">IPO "FRANKI"(MAQUINA XVII) COM TORRE,COM OU SEM TUBULACAO NE</t>
  </si>
  <si>
    <t xml:space="preserve">CESSARIA PARA EXECUCAO DE ESTACAS "IN SITU",INCLUSIVE HORAS</t>
  </si>
  <si>
    <t xml:space="preserve">IMPRODUTIVAS DA EQUIPE E DO EQUIPAMENTO DA IDA,VOLTA,NA MONT</t>
  </si>
  <si>
    <t xml:space="preserve">AGEM E NA DESMONTAGEM.PARA DISTANCIA ALEM DE 25KM,ACRESCENTA</t>
  </si>
  <si>
    <t xml:space="preserve">R 0,5% PARA CADA KM ADICIONAL</t>
  </si>
  <si>
    <t xml:space="preserve">04.025.0210-A</t>
  </si>
  <si>
    <t xml:space="preserve">04.025.0215-0</t>
  </si>
  <si>
    <t xml:space="preserve">IPO "FRANKI"(MAQUINA XIII) COM TORRE,COM OU SEM TUBULACAO NE</t>
  </si>
  <si>
    <t xml:space="preserve">IMPRODUTIVAS DA EQUIPE E DO EQUIPAMENTO NA IDA,VOLTA,NA MONT</t>
  </si>
  <si>
    <t xml:space="preserve">04.025.0215-A</t>
  </si>
  <si>
    <t xml:space="preserve">05.001.0001-0</t>
  </si>
  <si>
    <t xml:space="preserve">DEMOLICAO MANUAL DE CONCRETO SIMPLES COM EMPILHAMENTO LATERA</t>
  </si>
  <si>
    <t xml:space="preserve">L DENTRO DO CANTEIRO DE SERVICO</t>
  </si>
  <si>
    <t xml:space="preserve">05.001.0002-1</t>
  </si>
  <si>
    <t xml:space="preserve">DEMOLICAO MANUAL DE CONCRETO ARMADO COMPREENDENDO PILARES,VI</t>
  </si>
  <si>
    <t xml:space="preserve">GAS E LAJES,EM ESTRUTURA APRESENTANDO POSICAO ESPECIAL,INCLU</t>
  </si>
  <si>
    <t xml:space="preserve">SIVE EMPILHAMENTO LATERAL DENTRO DO CANTEIRO DE SERVICO</t>
  </si>
  <si>
    <t xml:space="preserve">05.001.0002-B</t>
  </si>
  <si>
    <t xml:space="preserve">05.001.0005-0</t>
  </si>
  <si>
    <t xml:space="preserve">DEMOLICAO MANUAL DE ALVENARIA DE PEDRA ARGAMASSADA,INCLUSIVE</t>
  </si>
  <si>
    <t xml:space="preserve">EMPILHAMENTO LATERAL DENTRO DO CANTEIRO DE SERVICO</t>
  </si>
  <si>
    <t xml:space="preserve">05.001.0005-A</t>
  </si>
  <si>
    <t xml:space="preserve">05.001.0006-0</t>
  </si>
  <si>
    <t xml:space="preserve">DEMOLICAO MANUAL DE ALVENARIA DE PEDRA SECA,INCLUSIVE EMPILH</t>
  </si>
  <si>
    <t xml:space="preserve">AMENTO DENTRO DO CANTEIRO DE SERVICO</t>
  </si>
  <si>
    <t xml:space="preserve">05.001.0006-A</t>
  </si>
  <si>
    <t xml:space="preserve">05.001.0007-0</t>
  </si>
  <si>
    <t xml:space="preserve">DEMOLICAO DE REVESTIMENTO EM ARGAMASSA DE CAL E AREIA OU CIM</t>
  </si>
  <si>
    <t xml:space="preserve">ENTO E SAIBRO</t>
  </si>
  <si>
    <t xml:space="preserve">05.001.0007-A</t>
  </si>
  <si>
    <t xml:space="preserve">05.001.0008-0</t>
  </si>
  <si>
    <t xml:space="preserve">DEMOLICAO DE REVESTIMENTO EM ARGAMASSA DE CIMENTO E AREIA EM</t>
  </si>
  <si>
    <t xml:space="preserve">PAREDE</t>
  </si>
  <si>
    <t xml:space="preserve">05.001.0009-0</t>
  </si>
  <si>
    <t xml:space="preserve">DEMOLICAO DE REVESTIMENTO EM AZULEJOS,CERAMICAS OU MARMORE E</t>
  </si>
  <si>
    <t xml:space="preserve">M PAREDE,EXCLUSIVE A CAMADA DE ASSENTAMENTO</t>
  </si>
  <si>
    <t xml:space="preserve">05.001.0009-A</t>
  </si>
  <si>
    <t xml:space="preserve">05.001.0010-0</t>
  </si>
  <si>
    <t xml:space="preserve">DEMOLICAO DE FILME (PELICULA) DE IMPERMEABILIZACAO E RESPECT</t>
  </si>
  <si>
    <t xml:space="preserve">IVA TELA DE POLIESTER.VIDE ITEM 05.001.0162</t>
  </si>
  <si>
    <t xml:space="preserve">05.001.0010-A</t>
  </si>
  <si>
    <t xml:space="preserve">05.001.0011-0</t>
  </si>
  <si>
    <t xml:space="preserve">DEMOLICAO DE REVESTIMENTO DE PASTILHA,A PONTEIRO,COM RESPECT</t>
  </si>
  <si>
    <t xml:space="preserve">IVA CAMADA DE ARGAMASSA DE ASSENTAMENTO,INCLUSIVE EMPILHAMEN</t>
  </si>
  <si>
    <t xml:space="preserve">TO LATERAL DENTRO DO CANTEIRO DE SERVICO</t>
  </si>
  <si>
    <t xml:space="preserve">05.001.0011-A</t>
  </si>
  <si>
    <t xml:space="preserve">05.001.0012-0</t>
  </si>
  <si>
    <t xml:space="preserve">DEMOLICAO DE REVESTIMENTO DE ARGAMASSA DE CIMENTO E AREIA E</t>
  </si>
  <si>
    <t xml:space="preserve">IMPERMEABILIZANTE EM RESERVATORIOS OU OUTRA SUPERFICIE DE CO</t>
  </si>
  <si>
    <t xml:space="preserve">NCRETO,INCLUSIVE LIMPEZA COM ESCOVA DE ACO,EXCLUSIVE JATO DE</t>
  </si>
  <si>
    <t xml:space="preserve">AREIA,AGUA OU AR.VIDE ITEM 05.004.0011</t>
  </si>
  <si>
    <t xml:space="preserve">05.001.0012-A</t>
  </si>
  <si>
    <t xml:space="preserve">05.001.0013-0</t>
  </si>
  <si>
    <t xml:space="preserve">DEMOLICAO A PONTEIRO DE ARREMATE DE PATIO CIMENTADO PARA REE</t>
  </si>
  <si>
    <t xml:space="preserve">XECUCAO DO MESMO,EXCLUSIVE ESTA REEXECUCAO</t>
  </si>
  <si>
    <t xml:space="preserve">05.001.0013-A</t>
  </si>
  <si>
    <t xml:space="preserve">05.001.0014-0</t>
  </si>
  <si>
    <t xml:space="preserve">DEMOLICAO DE ARGAMASSA DE ASSENTAMENTO DE AZULEJO,CERAMICA O</t>
  </si>
  <si>
    <t xml:space="preserve">U MARMORE EM PAREDE,INCLUSIVE EMPILHAMENTO LATERAL DENTRO DO</t>
  </si>
  <si>
    <t xml:space="preserve">CANTEIRO DE SERVICO</t>
  </si>
  <si>
    <t xml:space="preserve">05.001.0014-A</t>
  </si>
  <si>
    <t xml:space="preserve">05.001.0015-0</t>
  </si>
  <si>
    <t xml:space="preserve">DEMOLICAO DE PISO DE LADRILHO COM RESPECTIVA CAMADA DE ARGAM</t>
  </si>
  <si>
    <t xml:space="preserve">ASSA DE ASSENTAMENTO,INCLUSIVE EMPILHAMENTO LATERAL DENTRO D</t>
  </si>
  <si>
    <t xml:space="preserve">O CANTEIRO DE SERVICO</t>
  </si>
  <si>
    <t xml:space="preserve">05.001.0016-0</t>
  </si>
  <si>
    <t xml:space="preserve">DEMOLICAO MANUAL DE PISO CIMENTADO,EXCLUSIVE A BASE DE CONCR</t>
  </si>
  <si>
    <t xml:space="preserve">ETO,INCLUSIVE EMPILHAMENTO LATERAL DENTRO DO CANTEIRO DE SER</t>
  </si>
  <si>
    <t xml:space="preserve">VICO</t>
  </si>
  <si>
    <t xml:space="preserve">05.001.0017-0</t>
  </si>
  <si>
    <t xml:space="preserve">DEMOLICAO MANUAL DE PAVIMENTACAO DE CONCRETO ASFALTICO DE 5C</t>
  </si>
  <si>
    <t xml:space="preserve">M DE ESPESSURA</t>
  </si>
  <si>
    <t xml:space="preserve">05.001.0017-A</t>
  </si>
  <si>
    <t xml:space="preserve">05.001.0018-0</t>
  </si>
  <si>
    <t xml:space="preserve">DEMOLICAO MANUAL DE PISO CIMENTADO E DA RESPECTIVA BASE DE C</t>
  </si>
  <si>
    <t xml:space="preserve">ONCRETO,OU PASSEIO DE CONCRETO,INCLUSIVE EMPILHAMENTO LATERA</t>
  </si>
  <si>
    <t xml:space="preserve">05.001.0018-A</t>
  </si>
  <si>
    <t xml:space="preserve">05.001.0019-0</t>
  </si>
  <si>
    <t xml:space="preserve">DEMOLICAO MANUAL DE PAVIMENTACAO DE MACADAME BETUMINOSO,INCL</t>
  </si>
  <si>
    <t xml:space="preserve">USIVE EMPILHAMENTO LATERAL DENTRO DO CANTEIRO DE SERVICO</t>
  </si>
  <si>
    <t xml:space="preserve">05.001.0019-A</t>
  </si>
  <si>
    <t xml:space="preserve">05.001.0020-0</t>
  </si>
  <si>
    <t xml:space="preserve">DEMOLICAO DE PISO DE MARMORE,SOLEIRAS,PEITORIS E ESCADAS COM</t>
  </si>
  <si>
    <t xml:space="preserve">RESPECTIVA CAMADA DE ARGAMASSA DE ASSENTAMENTO,INCLUSIVE EM</t>
  </si>
  <si>
    <t xml:space="preserve">PILHAMENTO LATERAL DENTRO DO CANTEIRO DE SERVICO</t>
  </si>
  <si>
    <t xml:space="preserve">05.001.0020-A</t>
  </si>
  <si>
    <t xml:space="preserve">05.001.0021-0</t>
  </si>
  <si>
    <t xml:space="preserve">DEMOLICAO A PONTEIRO,DE BASE SUPORTE,CONTRAPISO,CAMADA REGUL</t>
  </si>
  <si>
    <t xml:space="preserve">ARIZADORA OU DE ASSENTAMENTO DE TACOS,CERAMICAS E AZULEJOS,C</t>
  </si>
  <si>
    <t xml:space="preserve">OM ESPESSURA ATE 4CM</t>
  </si>
  <si>
    <t xml:space="preserve">05.001.0022-0</t>
  </si>
  <si>
    <t xml:space="preserve">DEMOLICAO DE ESTRUTURA DE CONCRETO CELULAR(LAJES,VIGAS,ETC)</t>
  </si>
  <si>
    <t xml:space="preserve">05.001.0022-A</t>
  </si>
  <si>
    <t xml:space="preserve">05.001.0023-0</t>
  </si>
  <si>
    <t xml:space="preserve">DEMOLICAO MANUAL DE ALVENARIA DE TIJOLOS FURADOS,INCLUSIVE E</t>
  </si>
  <si>
    <t xml:space="preserve">MPILHAMENTO LATERAL DENTRO DO CANTEIRO DE SERVICO</t>
  </si>
  <si>
    <t xml:space="preserve">05.001.0024-0</t>
  </si>
  <si>
    <t xml:space="preserve">DEMOLICAO MANUAL DE ALVENARIA DE TIJOLOS MACICOS,INCLUSIVE E</t>
  </si>
  <si>
    <t xml:space="preserve">05.001.0024-A</t>
  </si>
  <si>
    <t xml:space="preserve">05.001.0025-0</t>
  </si>
  <si>
    <t xml:space="preserve">DEMOLICAO MANUAL DE ALVENARIA DE BLOCOS DE CONCRETO,INCLUSIV</t>
  </si>
  <si>
    <t xml:space="preserve">E EMPILHAMENTO LATERAL DENTRO DO CANTEIRO DE SERVICO</t>
  </si>
  <si>
    <t xml:space="preserve">05.001.0025-A</t>
  </si>
  <si>
    <t xml:space="preserve">05.001.0027-0</t>
  </si>
  <si>
    <t xml:space="preserve">DEMOLICAO MANUAL DE LAJE PRE-FABRICADA COMPOSTA DE TIJOLOS</t>
  </si>
  <si>
    <t xml:space="preserve">CERAMICOS,VIGOTAS,ARMACAO E CAMADA DE CAPEAMENTO,INCLUSIVE</t>
  </si>
  <si>
    <t xml:space="preserve">05.001.0027-A</t>
  </si>
  <si>
    <t xml:space="preserve">05.001.0031-0</t>
  </si>
  <si>
    <t xml:space="preserve">DEMOLICAO DE PISO DE ALTA RESISTENCIA,EXCLUSIVE CAMADA DE AS</t>
  </si>
  <si>
    <t xml:space="preserve">SENTAMENTO(CONTRAPISO)</t>
  </si>
  <si>
    <t xml:space="preserve">05.001.0031-A</t>
  </si>
  <si>
    <t xml:space="preserve">05.001.0033-0</t>
  </si>
  <si>
    <t xml:space="preserve">DEMOLICAO MANUAL DE CONCRETO ARMADO ESTANDO AS PECAS EM POSI</t>
  </si>
  <si>
    <t xml:space="preserve">CAO ESPECIAL SOBRE O TERRENO OU PLANO HORIZONTAL DE TRABALHO</t>
  </si>
  <si>
    <t xml:space="preserve">05.001.0033-A</t>
  </si>
  <si>
    <t xml:space="preserve">05.001.0035-0</t>
  </si>
  <si>
    <t xml:space="preserve">DEMOLICAO DE RODAPE DE ALTA RESISTENCIA</t>
  </si>
  <si>
    <t xml:space="preserve">05.001.0035-A</t>
  </si>
  <si>
    <t xml:space="preserve">05.001.0039-0</t>
  </si>
  <si>
    <t xml:space="preserve">DEMOLICAO DE DIVISORIAS DE PLACAS DE MARMORITE OU CONCRETO</t>
  </si>
  <si>
    <t xml:space="preserve">05.001.0039-A</t>
  </si>
  <si>
    <t xml:space="preserve">05.001.0040-0</t>
  </si>
  <si>
    <t xml:space="preserve">REMOCAO DE COBERTURA EM TELHAS DE ALUMINIO,EXCLUSIVE SUPORTE</t>
  </si>
  <si>
    <t xml:space="preserve">,ESTRUTURA OU MADEIRAMENTO,MEDIDA PELA AREA REAL DE COBERTUR</t>
  </si>
  <si>
    <t xml:space="preserve">05.001.0040-A</t>
  </si>
  <si>
    <t xml:space="preserve">05.001.0041-0</t>
  </si>
  <si>
    <t xml:space="preserve">REMOCAO DE COBERTURA EM TELHAS DE FIBROCIMENTO CONVENCIONAL,</t>
  </si>
  <si>
    <t xml:space="preserve">ONDULADA,INCLUSIVE MADEIRAMENTO,MEDIDO O CONJUNTO PELA AREA</t>
  </si>
  <si>
    <t xml:space="preserve">REAL DE COBERTURA</t>
  </si>
  <si>
    <t xml:space="preserve">05.001.0041-A</t>
  </si>
  <si>
    <t xml:space="preserve">05.001.0042-0</t>
  </si>
  <si>
    <t xml:space="preserve">REMOCAO DE COBERTURA DE TELHAS DE FIBROCIMENTO CONVENCIONAL,</t>
  </si>
  <si>
    <t xml:space="preserve">ONDULADA,EXCLUSIVE MADEIRAMENTO,MEDIDA PELA AREA REAL DA COB</t>
  </si>
  <si>
    <t xml:space="preserve">ERTURA</t>
  </si>
  <si>
    <t xml:space="preserve">05.001.0042-A</t>
  </si>
  <si>
    <t xml:space="preserve">05.001.0043-0</t>
  </si>
  <si>
    <t xml:space="preserve">REMOCAO DE COBERTURA EM TELHAS COLONIAIS,MEDIDA PELA AREA RE</t>
  </si>
  <si>
    <t xml:space="preserve">AL DE COBERTURA,EXCLUSIVE MADEIRAMENTO</t>
  </si>
  <si>
    <t xml:space="preserve">05.001.0043-A</t>
  </si>
  <si>
    <t xml:space="preserve">05.001.0044-0</t>
  </si>
  <si>
    <t xml:space="preserve">REMOCAO DE COBERTURA EM TELHAS FRANCESAS,MEDIDA PELA AREA RE</t>
  </si>
  <si>
    <t xml:space="preserve">05.001.0044-A</t>
  </si>
  <si>
    <t xml:space="preserve">05.001.0045-0</t>
  </si>
  <si>
    <t xml:space="preserve">REMOCAO DE COBERTURA EM TELHAS DE FIBROCIMENTO,TIPO CALHA,CO</t>
  </si>
  <si>
    <t xml:space="preserve">M 90CM DE LARGURA,INCLUSIVE MADEIRAMENTO,MEDIDO O CONJUNTO P</t>
  </si>
  <si>
    <t xml:space="preserve">ELA AREA REAL DE COBERTURA</t>
  </si>
  <si>
    <t xml:space="preserve">05.001.0045-A</t>
  </si>
  <si>
    <t xml:space="preserve">05.001.0046-0</t>
  </si>
  <si>
    <t xml:space="preserve">REMOCAO DE COBERTURA EM TELHAS DE FIBROCIMENTO,TIPO CALHA CO</t>
  </si>
  <si>
    <t xml:space="preserve">M 90CM DE LARGURA,OU METALICA,MEDIDA PELA AREA REAL DE COBER</t>
  </si>
  <si>
    <t xml:space="preserve">TURA,EXCLUSIVE MADEIRAMENTO</t>
  </si>
  <si>
    <t xml:space="preserve">05.001.0046-A</t>
  </si>
  <si>
    <t xml:space="preserve">05.001.0047-0</t>
  </si>
  <si>
    <t xml:space="preserve">REMOCAO DE COBERTURA EM TELHAS DE FIBROCIMENTO TIPO CALHA,CO</t>
  </si>
  <si>
    <t xml:space="preserve">M 43 OU 49CM DE LARGURA,INCLUSIVE MADEIRAMENTO,MEDIDO PELA A</t>
  </si>
  <si>
    <t xml:space="preserve">REA REAL DE COBERTURA</t>
  </si>
  <si>
    <t xml:space="preserve">05.001.0047-A</t>
  </si>
  <si>
    <t xml:space="preserve">05.001.0048-0</t>
  </si>
  <si>
    <t xml:space="preserve">M 43 OU 49CM DE LARGURA,EXCLUSIVE MADEIRAMENTO,MEDIDO PELA A</t>
  </si>
  <si>
    <t xml:space="preserve">REA REAL DA COBERTURA</t>
  </si>
  <si>
    <t xml:space="preserve">05.001.0048-A</t>
  </si>
  <si>
    <t xml:space="preserve">05.001.0049-0</t>
  </si>
  <si>
    <t xml:space="preserve">REMOCAO DE MADEIRAMENTO DE TELHADO EM TELHA CERAMICA</t>
  </si>
  <si>
    <t xml:space="preserve">05.001.0049-A</t>
  </si>
  <si>
    <t xml:space="preserve">05.001.0050-0</t>
  </si>
  <si>
    <t xml:space="preserve">REMOCAO DE COBERTURA EM TELHAS COLONIAIS,INCLUSIVE MADEIRAME</t>
  </si>
  <si>
    <t xml:space="preserve">NTO,MEDIDO O CONJUNTO PELA AREA REAL DE COBERTURA</t>
  </si>
  <si>
    <t xml:space="preserve">05.001.0050-A</t>
  </si>
  <si>
    <t xml:space="preserve">05.001.0051-0</t>
  </si>
  <si>
    <t xml:space="preserve">REMOCAO DE COBERTURA EM TELHAS DE ARDOSIA,INCLUSIVE MADEIRAM</t>
  </si>
  <si>
    <t xml:space="preserve">ENTO,MEDIDO O CONJUNTO PELA AREA REAL DE COBERTURA</t>
  </si>
  <si>
    <t xml:space="preserve">05.001.0051-A</t>
  </si>
  <si>
    <t xml:space="preserve">05.001.0052-0</t>
  </si>
  <si>
    <t xml:space="preserve">REMOCAO DE COBERTURA EM TELHAS FRANCESAS,INCLUSIVE MADEIRAME</t>
  </si>
  <si>
    <t xml:space="preserve">05.001.0052-A</t>
  </si>
  <si>
    <t xml:space="preserve">05.001.0055-0</t>
  </si>
  <si>
    <t xml:space="preserve">REMOCAO DE FORRO DE ESTUQUE,GESSO,PLACAS PRENSADAS E SEMELHA</t>
  </si>
  <si>
    <t xml:space="preserve">05.001.0055-A</t>
  </si>
  <si>
    <t xml:space="preserve">05.001.0056-0</t>
  </si>
  <si>
    <t xml:space="preserve">REMOCAO MANUAL CUIDADOSA DA CAMADA DE CAPEAMENTO DE CONCRETO</t>
  </si>
  <si>
    <t xml:space="preserve">ARMADO,VISANDO EXPOSICAO DA ARMADURA,USANDO CINZEL,PONTEIRO</t>
  </si>
  <si>
    <t xml:space="preserve">E ESCOVA DE ACO</t>
  </si>
  <si>
    <t xml:space="preserve">05.001.0056-A</t>
  </si>
  <si>
    <t xml:space="preserve">05.001.0057-0</t>
  </si>
  <si>
    <t xml:space="preserve">E ESCOVA DE ACO,PARA ESPESSURA DE 3CM</t>
  </si>
  <si>
    <t xml:space="preserve">05.001.0057-A</t>
  </si>
  <si>
    <t xml:space="preserve">05.001.0058-0</t>
  </si>
  <si>
    <t xml:space="preserve">E ESCOVA DE ACO,PARA ESPESSURA DE 5CM</t>
  </si>
  <si>
    <t xml:space="preserve">05.001.0058-A</t>
  </si>
  <si>
    <t xml:space="preserve">05.001.0059-0</t>
  </si>
  <si>
    <t xml:space="preserve">REMOCAO MANUAL DE PISO DE PEDRA PORTUGUESA,INCLUSIVE BASE DE</t>
  </si>
  <si>
    <t xml:space="preserve">ASSENTAMENTO</t>
  </si>
  <si>
    <t xml:space="preserve">05.001.0059-A</t>
  </si>
  <si>
    <t xml:space="preserve">05.001.0060-0</t>
  </si>
  <si>
    <t xml:space="preserve">REMOCACO MANUAL DE PASSEIO DE PEDRA PORTUGUESA</t>
  </si>
  <si>
    <t xml:space="preserve">05.001.0060-A</t>
  </si>
  <si>
    <t xml:space="preserve">05.001.0061-0</t>
  </si>
  <si>
    <t xml:space="preserve">REMOCAO MANUAL DE PAVIMENTACAO DE LAJOES DE GRANITO EM PASSE</t>
  </si>
  <si>
    <t xml:space="preserve">05.001.0061-A</t>
  </si>
  <si>
    <t xml:space="preserve">05.001.0062-0</t>
  </si>
  <si>
    <t xml:space="preserve">REMOCAO DE PLAQUEAMENTO DE CONCRETO</t>
  </si>
  <si>
    <t xml:space="preserve">05.001.0063-0</t>
  </si>
  <si>
    <t xml:space="preserve">REMOCAO CUIDADOSA DE CAMADA DE PROTECAO DE IMPERMEABILIZACAO</t>
  </si>
  <si>
    <t xml:space="preserve">05.001.0063-A</t>
  </si>
  <si>
    <t xml:space="preserve">05.001.0064-0</t>
  </si>
  <si>
    <t xml:space="preserve">REMOCAO DE CAMADA DE ISOLAMENTO TERMICO DE TERRACO OU DE ENC</t>
  </si>
  <si>
    <t xml:space="preserve">HIMENTO EM BANHEIROS,ETC</t>
  </si>
  <si>
    <t xml:space="preserve">05.001.0064-A</t>
  </si>
  <si>
    <t xml:space="preserve">05.001.0065-0</t>
  </si>
  <si>
    <t xml:space="preserve">REMOCAO DE FORRO OU LAMBRI DE FRISOS DE MADEIRA OU PVC,PLACA</t>
  </si>
  <si>
    <t xml:space="preserve">S DE AGLOMERADO PRENSADO OU SEMELHANTES,INCLUSIVE O ENGRADAM</t>
  </si>
  <si>
    <t xml:space="preserve">AMENTO</t>
  </si>
  <si>
    <t xml:space="preserve">05.001.0065-A</t>
  </si>
  <si>
    <t xml:space="preserve">05.001.0066-0</t>
  </si>
  <si>
    <t xml:space="preserve">REMOCAO MANUAL DE MATERIAL ROCHOSO,EM BLOCOS DE 15KG,A 1,50M</t>
  </si>
  <si>
    <t xml:space="preserve">DE ALTURA,REFERINDO-SE O CUSTO AO MATERIAL SOLTO</t>
  </si>
  <si>
    <t xml:space="preserve">05.001.0066-A</t>
  </si>
  <si>
    <t xml:space="preserve">05.001.0067-0</t>
  </si>
  <si>
    <t xml:space="preserve">REMOCAO MANUAL DE MATERIAL ROCHOSO,EM BLOCOS ATE 15KG,A 2,50</t>
  </si>
  <si>
    <t xml:space="preserve">M DE DISTANCIA,REFERINDO-SE O CUSTO AO MATERIAL SOLTO</t>
  </si>
  <si>
    <t xml:space="preserve">05.001.0067-A</t>
  </si>
  <si>
    <t xml:space="preserve">05.001.0068-0</t>
  </si>
  <si>
    <t xml:space="preserve">REMOCAO,A PA,DE CASCALHO E PO DE MATERIAL ROCHOSO,A 1,50M DE</t>
  </si>
  <si>
    <t xml:space="preserve">ALTURA</t>
  </si>
  <si>
    <t xml:space="preserve">05.001.0068-A</t>
  </si>
  <si>
    <t xml:space="preserve">05.001.0069-0</t>
  </si>
  <si>
    <t xml:space="preserve">REMOCAO,A PA,DE CASCALHO E PO DE MATERIAL ROCHOSO,A 2,50M DE</t>
  </si>
  <si>
    <t xml:space="preserve">DISTANCIA</t>
  </si>
  <si>
    <t xml:space="preserve">05.001.0069-A</t>
  </si>
  <si>
    <t xml:space="preserve">05.001.0070-0</t>
  </si>
  <si>
    <t xml:space="preserve">REMOCAO DE PAVIMENTACAO DE LAJOTAS DE CONCRETO,ALTAMENTE VIB</t>
  </si>
  <si>
    <t xml:space="preserve">RADO,INTERTRAVADO,PRE-FABRICADO</t>
  </si>
  <si>
    <t xml:space="preserve">05.001.0071-0</t>
  </si>
  <si>
    <t xml:space="preserve">REMOCAO CUIDADOSA DE PEITORIS,SOLEIRAS OU CHAPINS</t>
  </si>
  <si>
    <t xml:space="preserve">05.001.0071-A</t>
  </si>
  <si>
    <t xml:space="preserve">05.001.0072-0</t>
  </si>
  <si>
    <t xml:space="preserve">REMOCAO DE CALHAS E CONDUTORES</t>
  </si>
  <si>
    <t xml:space="preserve">05.001.0072-A</t>
  </si>
  <si>
    <t xml:space="preserve">05.001.0073-0</t>
  </si>
  <si>
    <t xml:space="preserve">REMOCAO DE PLACAS DE PISO VINILICO OU DE BORRACHA SINTETICA</t>
  </si>
  <si>
    <t xml:space="preserve">05.001.0073-A</t>
  </si>
  <si>
    <t xml:space="preserve">05.001.0074-0</t>
  </si>
  <si>
    <t xml:space="preserve">S DE AGLOMERADO PRENSADO OU SEMELHANTES,EXCLUSIVE O ENGRADAM</t>
  </si>
  <si>
    <t xml:space="preserve">ENTO</t>
  </si>
  <si>
    <t xml:space="preserve">05.001.0074-A</t>
  </si>
  <si>
    <t xml:space="preserve">05.001.0075-0</t>
  </si>
  <si>
    <t xml:space="preserve">REMOCAO DE PISO DE TACOS,INCLUSIVE CAMADA DE ARGAMASSA DE AS</t>
  </si>
  <si>
    <t xml:space="preserve">SENTAMENTO</t>
  </si>
  <si>
    <t xml:space="preserve">05.001.0075-A</t>
  </si>
  <si>
    <t xml:space="preserve">05.001.0076-0</t>
  </si>
  <si>
    <t xml:space="preserve">REMOCAO DE DIVISORIAS DE MADEIRA,PRE-MOLDADAS,PRENSADAS OU S</t>
  </si>
  <si>
    <t xml:space="preserve">EMELHANTES</t>
  </si>
  <si>
    <t xml:space="preserve">05.001.0076-A</t>
  </si>
  <si>
    <t xml:space="preserve">05.001.0077-0</t>
  </si>
  <si>
    <t xml:space="preserve">REMOCAO DE ESCADA DE MADEIRA</t>
  </si>
  <si>
    <t xml:space="preserve">05.001.0077-A</t>
  </si>
  <si>
    <t xml:space="preserve">05.001.0078-0</t>
  </si>
  <si>
    <t xml:space="preserve">REMOCAO DE RODAPES DE MADEIRA,CERAMICA OU SEMELHANTE</t>
  </si>
  <si>
    <t xml:space="preserve">05.001.0078-A</t>
  </si>
  <si>
    <t xml:space="preserve">05.001.0079-0</t>
  </si>
  <si>
    <t xml:space="preserve">REMOCAO DE FRISOS DE ASSOALHO,EXCLUSIVE BARROTES OU GRAZEPES</t>
  </si>
  <si>
    <t xml:space="preserve">05.001.0079-A</t>
  </si>
  <si>
    <t xml:space="preserve">05.001.0080-0</t>
  </si>
  <si>
    <t xml:space="preserve">REMOCAO DE CARPETE OU TAPETE COLADO NO PISO,INCLUSIVE LIMPEZ</t>
  </si>
  <si>
    <t xml:space="preserve">A DE RESIDUO DE COLA COM PALHA DE ACO</t>
  </si>
  <si>
    <t xml:space="preserve">05.001.0080-A</t>
  </si>
  <si>
    <t xml:space="preserve">05.001.0081-0</t>
  </si>
  <si>
    <t xml:space="preserve">REMOCAO DE RIPAS,SEM APROVEITAMENTO DE MATERIAL RETIRADO</t>
  </si>
  <si>
    <t xml:space="preserve">05.001.0081-A</t>
  </si>
  <si>
    <t xml:space="preserve">05.001.0082-0</t>
  </si>
  <si>
    <t xml:space="preserve">REMOCAO DE PISO DE ARDOSIA,PEDRA SAO TOME,COM A RESPECTIVA C</t>
  </si>
  <si>
    <t xml:space="preserve">AMADA DE ASSENTAMENTO</t>
  </si>
  <si>
    <t xml:space="preserve">05.001.0082-A</t>
  </si>
  <si>
    <t xml:space="preserve">05.001.0083-0</t>
  </si>
  <si>
    <t xml:space="preserve">REMOCAO DE PLACAS DE MURO PRE-MOLDADO,COM APROVEITAMENTO DO</t>
  </si>
  <si>
    <t xml:space="preserve">MATERIAL</t>
  </si>
  <si>
    <t xml:space="preserve">05.001.0083-A</t>
  </si>
  <si>
    <t xml:space="preserve">05.001.0084-0</t>
  </si>
  <si>
    <t xml:space="preserve">REMOCAO DE PISO DE MARMORE OU GRANITO</t>
  </si>
  <si>
    <t xml:space="preserve">05.001.0084-A</t>
  </si>
  <si>
    <t xml:space="preserve">05.001.0085-0</t>
  </si>
  <si>
    <t xml:space="preserve">REMOCAO A PA,DE CASCALHO OU LAMA A 1,50M DE ALTURA EM LOGRAD</t>
  </si>
  <si>
    <t xml:space="preserve">OURO(BECO) DE ATE 2,00M,EM FAVELAS</t>
  </si>
  <si>
    <t xml:space="preserve">05.001.0085-A</t>
  </si>
  <si>
    <t xml:space="preserve">05.001.0086-0</t>
  </si>
  <si>
    <t xml:space="preserve">REMOCAO DE TERRA OU ENTULHO,A PA,ATE A DISTANCIA HORIZONTAL</t>
  </si>
  <si>
    <t xml:space="preserve">DE 5,00M</t>
  </si>
  <si>
    <t xml:space="preserve">05.001.0086-A</t>
  </si>
  <si>
    <t xml:space="preserve">05.001.0087-0</t>
  </si>
  <si>
    <t xml:space="preserve">REMOCAO DE PAPEL DE PAREDE,INCLUSIVE LIMPEZA DO EXCESSO DE C</t>
  </si>
  <si>
    <t xml:space="preserve">OLA NA PAREDE</t>
  </si>
  <si>
    <t xml:space="preserve">05.001.0087-A</t>
  </si>
  <si>
    <t xml:space="preserve">05.001.0088-0</t>
  </si>
  <si>
    <t xml:space="preserve">REMOCAO DE PISO ELEVADO EM PLACAS</t>
  </si>
  <si>
    <t xml:space="preserve">05.001.0088-A</t>
  </si>
  <si>
    <t xml:space="preserve">05.001.0089-0</t>
  </si>
  <si>
    <t xml:space="preserve">REMOCAO DE REVESTIMENTO LAMINADO MELAMINICO EM PAREDES,INCLU</t>
  </si>
  <si>
    <t xml:space="preserve">SIVE RETIRADA DA COLA</t>
  </si>
  <si>
    <t xml:space="preserve">05.001.0089-A</t>
  </si>
  <si>
    <t xml:space="preserve">05.001.0090-0</t>
  </si>
  <si>
    <t xml:space="preserve">REMOCAO DE REVESTIMENTO LAMINADO MELAMINICO EM PISOS,INCLUSI</t>
  </si>
  <si>
    <t xml:space="preserve">VE RETIRADA DA COLA</t>
  </si>
  <si>
    <t xml:space="preserve">05.001.0090-A</t>
  </si>
  <si>
    <t xml:space="preserve">05.001.0095-0</t>
  </si>
  <si>
    <t xml:space="preserve">REMOCAO DE JUNTA DE DILATACAO E VEDACAO</t>
  </si>
  <si>
    <t xml:space="preserve">05.001.0095-A</t>
  </si>
  <si>
    <t xml:space="preserve">05.001.0097-0</t>
  </si>
  <si>
    <t xml:space="preserve">REMOCAO CUIDADOSA DE DIVISORIAS DE MADEIRA PRE-MOLDADAS,PREN</t>
  </si>
  <si>
    <t xml:space="preserve">SADAS OU SEMELHANTES</t>
  </si>
  <si>
    <t xml:space="preserve">05.001.0097-A</t>
  </si>
  <si>
    <t xml:space="preserve">05.001.0098-0</t>
  </si>
  <si>
    <t xml:space="preserve">REMOCAO CUIDADOSA E REMONTAGEM DE DIVISORIAS DE MADEIRA PRE-</t>
  </si>
  <si>
    <t xml:space="preserve">MOLDADAS,PRENSADAS OU SEMELHANTES</t>
  </si>
  <si>
    <t xml:space="preserve">05.001.0098-A</t>
  </si>
  <si>
    <t xml:space="preserve">05.001.0100-0</t>
  </si>
  <si>
    <t xml:space="preserve">REMOCAO CUIDADOSA DE DIVISORIA DE GRANITO</t>
  </si>
  <si>
    <t xml:space="preserve">05.001.0100-A</t>
  </si>
  <si>
    <t xml:space="preserve">05.001.0101-0</t>
  </si>
  <si>
    <t xml:space="preserve">REMOCAO CUIDADOSA  DE DIVISORIA EM PLACA CIMENTICIA</t>
  </si>
  <si>
    <t xml:space="preserve">05.001.0101-A</t>
  </si>
  <si>
    <t xml:space="preserve">05.001.0105-0</t>
  </si>
  <si>
    <t xml:space="preserve">REMOCAO CUIDADOSA DE DIVISORIA DE MARMORE</t>
  </si>
  <si>
    <t xml:space="preserve">05.001.0105-A</t>
  </si>
  <si>
    <t xml:space="preserve">05.001.0106-0</t>
  </si>
  <si>
    <t xml:space="preserve">REMOCAO DE REVESTIMENTO DE LENCOL DE CHUMBO EM PAREDES</t>
  </si>
  <si>
    <t xml:space="preserve">05.001.0106-A</t>
  </si>
  <si>
    <t xml:space="preserve">05.001.0123-0</t>
  </si>
  <si>
    <t xml:space="preserve">REMOCAO DE LEITO FILTRANTE</t>
  </si>
  <si>
    <t xml:space="preserve">05.001.0123-A</t>
  </si>
  <si>
    <t xml:space="preserve">05.001.0124-0</t>
  </si>
  <si>
    <t xml:space="preserve">REMOCAO DE TUBULACAO DE ACO,EXCLUSIVE ESCAVACAO E REATERRO</t>
  </si>
  <si>
    <t xml:space="preserve">KG</t>
  </si>
  <si>
    <t xml:space="preserve">05.001.0124-A</t>
  </si>
  <si>
    <t xml:space="preserve">05.001.0125-0</t>
  </si>
  <si>
    <t xml:space="preserve">REMOCAO DE TUBULACAO DE FERRO FUNDIDO COM D.N DE 50 A 300MM,</t>
  </si>
  <si>
    <t xml:space="preserve">EXCLUSIVE ESCAVACAO E REATERRO</t>
  </si>
  <si>
    <t xml:space="preserve">05.001.0125-A</t>
  </si>
  <si>
    <t xml:space="preserve">05.001.0126-0</t>
  </si>
  <si>
    <t xml:space="preserve">REMOCAO DE TUBULACAO DE FERRO FUNDIDO COM D.N DE 400 A 600MM</t>
  </si>
  <si>
    <t xml:space="preserve">,EXCLUSIVE ESCAVACAO E REATERRO</t>
  </si>
  <si>
    <t xml:space="preserve">05.001.0126-A</t>
  </si>
  <si>
    <t xml:space="preserve">05.001.0127-0</t>
  </si>
  <si>
    <t xml:space="preserve">REMOCAO DE TUBULACAO DE FERRO FUNDIDO COM D.N DE 700 A 1200M</t>
  </si>
  <si>
    <t xml:space="preserve">M,EXCLUSIVE ESCAVACAO E REATERRO</t>
  </si>
  <si>
    <t xml:space="preserve">05.001.0127-A</t>
  </si>
  <si>
    <t xml:space="preserve">05.001.0128-0</t>
  </si>
  <si>
    <t xml:space="preserve">REMOCAO DE TUBO DE CONCRETO COM D.N ACIMA DE 1500MM</t>
  </si>
  <si>
    <t xml:space="preserve">05.001.0128-A</t>
  </si>
  <si>
    <t xml:space="preserve">05.001.0130-0</t>
  </si>
  <si>
    <t xml:space="preserve">REMOCAO DE VIDRO ATE 0,30X0,30M COM LIMPEZA LOCAL</t>
  </si>
  <si>
    <t xml:space="preserve">05.001.0130-A</t>
  </si>
  <si>
    <t xml:space="preserve">05.001.0131-0</t>
  </si>
  <si>
    <t xml:space="preserve">REMOCAO DE VIDRO ACIMA DE 0,30X0,30M,COM LIMPEZA LOCAL</t>
  </si>
  <si>
    <t xml:space="preserve">05.001.0131-A</t>
  </si>
  <si>
    <t xml:space="preserve">05.001.0132-0</t>
  </si>
  <si>
    <t xml:space="preserve">REMOCAO DE CERCA DE ARAME FARPADO E MOIROES,EXCLUSIVE TRANSP</t>
  </si>
  <si>
    <t xml:space="preserve">ORTE</t>
  </si>
  <si>
    <t xml:space="preserve">05.001.0132-A</t>
  </si>
  <si>
    <t xml:space="preserve">05.001.0133-0</t>
  </si>
  <si>
    <t xml:space="preserve">ARRANCAMENTO DE BARROTEAMENTO DE DIMENSOES ATE 3"X9" OU DE G</t>
  </si>
  <si>
    <t xml:space="preserve">RAZEPES CHUMBADOS EM PISOS OU PAREDES,SEM APROVEITAMENTO DO</t>
  </si>
  <si>
    <t xml:space="preserve">MATERIAL RETIRADO</t>
  </si>
  <si>
    <t xml:space="preserve">05.001.0133-A</t>
  </si>
  <si>
    <t xml:space="preserve">05.001.0134-0</t>
  </si>
  <si>
    <t xml:space="preserve">ARRANCAMENTO DE PORTAS,JANELAS E CAIXILHOS DE AR CONDICIONAD</t>
  </si>
  <si>
    <t xml:space="preserve">O OU OUTROS</t>
  </si>
  <si>
    <t xml:space="preserve">05.001.0135-0</t>
  </si>
  <si>
    <t xml:space="preserve">ARRANCAMENTO DE TUBOS DE CONCRETO E MANILHAS CERAMICAS,COM D</t>
  </si>
  <si>
    <t xml:space="preserve">IAMETRO DE 0,70 A 1,50M,INCLUSIVE EMPILHAMENTO LATERAL DENTR</t>
  </si>
  <si>
    <t xml:space="preserve">O DO CANTEIRO DE SERVICO</t>
  </si>
  <si>
    <t xml:space="preserve">05.001.0135-A</t>
  </si>
  <si>
    <t xml:space="preserve">05.001.0136-0</t>
  </si>
  <si>
    <t xml:space="preserve">IAMETRO DE 0,10 A 0,30M,INCLUSIVE EMPILHAMENTO LATERAL DENTR</t>
  </si>
  <si>
    <t xml:space="preserve">05.001.0136-A</t>
  </si>
  <si>
    <t xml:space="preserve">05.001.0137-0</t>
  </si>
  <si>
    <t xml:space="preserve">IAMETRO DE 0,40 A 0,60M,INCLUSIVE EMPILHAMENTO LATERAL DENTR</t>
  </si>
  <si>
    <t xml:space="preserve">05.001.0137-A</t>
  </si>
  <si>
    <t xml:space="preserve">05.001.0138-0</t>
  </si>
  <si>
    <t xml:space="preserve">ARRANCAMENTO DE TUBULACAO DE FERRO GALVANIZADO,SEM ESCAVACAO</t>
  </si>
  <si>
    <t xml:space="preserve">OU RASGO EM ALVENARIA</t>
  </si>
  <si>
    <t xml:space="preserve">05.001.0138-A</t>
  </si>
  <si>
    <t xml:space="preserve">05.001.0141-0</t>
  </si>
  <si>
    <t xml:space="preserve">ARRANCAMENTO DE TENTOS OU TRAVESSOES,DE GRANITO OU CONCRETO,</t>
  </si>
  <si>
    <t xml:space="preserve">INCLUSIVE EMPILHAMENTO LATERAL DENTRO DO CANTEIRO DE SERVICO</t>
  </si>
  <si>
    <t xml:space="preserve">05.001.0141-A</t>
  </si>
  <si>
    <t xml:space="preserve">05.001.0142-0</t>
  </si>
  <si>
    <t xml:space="preserve">ARRANCAMENTO DE MEIOS-FIOS,DE GRANITO OU CONCRETO,RETOS OU C</t>
  </si>
  <si>
    <t xml:space="preserve">URVOS,INCLUSIVE EMPILHAMENTO LATERAL DENTRO DO CANTEIRO DE S</t>
  </si>
  <si>
    <t xml:space="preserve">ERVICO</t>
  </si>
  <si>
    <t xml:space="preserve">05.001.0142-A</t>
  </si>
  <si>
    <t xml:space="preserve">05.001.0143-0</t>
  </si>
  <si>
    <t xml:space="preserve">ARRANCAMENTO DE PARALELEPIPEDOS,INCLUSIVE EMPILHAMENTO LATER</t>
  </si>
  <si>
    <t xml:space="preserve">AL DENTRO DO CANTEIRO DE SERVICO</t>
  </si>
  <si>
    <t xml:space="preserve">05.001.0144-0</t>
  </si>
  <si>
    <t xml:space="preserve">ARRANCAMENTO DE APARELHOS DE ILUMINACAO, INCLUSIVE LAMPADAS</t>
  </si>
  <si>
    <t xml:space="preserve">05.001.0144-A</t>
  </si>
  <si>
    <t xml:space="preserve">05.001.0145-0</t>
  </si>
  <si>
    <t xml:space="preserve">ARRANCAMENTO DE APARELHOS SANITARIOS</t>
  </si>
  <si>
    <t xml:space="preserve">05.001.0145-A</t>
  </si>
  <si>
    <t xml:space="preserve">05.001.0146-0</t>
  </si>
  <si>
    <t xml:space="preserve">ARRANCAMENTO DE BANCADA DE PIA/LAVATORIO OU BANCA SECA DE AT</t>
  </si>
  <si>
    <t xml:space="preserve">E 1,00M DE ALTURA E ATE 0,80M DE LARGURA</t>
  </si>
  <si>
    <t xml:space="preserve">05.001.0147-0</t>
  </si>
  <si>
    <t xml:space="preserve">ARRANCAMENTO DE GRADES,GRADIS,ALAMBRADOS,CERCAS E PORTOES</t>
  </si>
  <si>
    <t xml:space="preserve">05.001.0147-A</t>
  </si>
  <si>
    <t xml:space="preserve">05.001.0148-0</t>
  </si>
  <si>
    <t xml:space="preserve">ARRANCAMENTO DE CALHA QUEBRADA EM ENCOSTA</t>
  </si>
  <si>
    <t xml:space="preserve">05.001.0148-A</t>
  </si>
  <si>
    <t xml:space="preserve">05.001.0149-0</t>
  </si>
  <si>
    <t xml:space="preserve">ARRANCAMENTO DE CERCAS DE MOIROES E ARAME FARPADO</t>
  </si>
  <si>
    <t xml:space="preserve">05.001.0149-A</t>
  </si>
  <si>
    <t xml:space="preserve">05.001.0155-0</t>
  </si>
  <si>
    <t xml:space="preserve">RETIRADA DE TRANSFORMADOR DO LOCAL EM QUE SE ENCONTRA INSTAL</t>
  </si>
  <si>
    <t xml:space="preserve">ADO,INCLUSIVE DESLIGAMENTOS ELETRICOS,EXCLUSIVE EQUIPAMENTO</t>
  </si>
  <si>
    <t xml:space="preserve">PARA CARGA E DESCARGA EM CAMINHAO E TRANSPORTE</t>
  </si>
  <si>
    <t xml:space="preserve">05.001.0155-A</t>
  </si>
  <si>
    <t xml:space="preserve">05.001.0158-0</t>
  </si>
  <si>
    <t xml:space="preserve">RETIRADA DE GERADOR DO LOCAL EM QUE SE ENCONTRA INSTALADO,EX</t>
  </si>
  <si>
    <t xml:space="preserve">CLUSIVE EQUIPAMENTO PARA CARGA E DESCARGA EM CAMINHAO E TRAN</t>
  </si>
  <si>
    <t xml:space="preserve">SPORTE</t>
  </si>
  <si>
    <t xml:space="preserve">05.001.0158-A</t>
  </si>
  <si>
    <t xml:space="preserve">05.001.0160-0</t>
  </si>
  <si>
    <t xml:space="preserve">PERCUSSAO COM BATIDAS LEVES,SEM RETIRADA DO MATERIAL SOLTO</t>
  </si>
  <si>
    <t xml:space="preserve">05.001.0160-A</t>
  </si>
  <si>
    <t xml:space="preserve">05.001.0162-0</t>
  </si>
  <si>
    <t xml:space="preserve">RETIRADA DE IMPERMEABILIZACAO FLEXIVEL,INCLUSIVE EMPILHAMENT</t>
  </si>
  <si>
    <t xml:space="preserve">O LATERAL DENTRO DO CANTEIRO DE SERVICO,EXCLUSIVE CAMADA DE</t>
  </si>
  <si>
    <t xml:space="preserve">PROTECAO</t>
  </si>
  <si>
    <t xml:space="preserve">05.001.0162-A</t>
  </si>
  <si>
    <t xml:space="preserve">05.001.0163-0</t>
  </si>
  <si>
    <t xml:space="preserve">RETIRADA CUIDADOSA DE AZULEJOS OU LADRILHOS CERAMICOS E RESP</t>
  </si>
  <si>
    <t xml:space="preserve">ECTIVA ARGAMASSA DE ASSENTAMENTO,SEM REAPROVEITAMENTO DO MAT</t>
  </si>
  <si>
    <t xml:space="preserve">ERIAL RETIRADO</t>
  </si>
  <si>
    <t xml:space="preserve">05.001.0163-A</t>
  </si>
  <si>
    <t xml:space="preserve">05.001.0164-0</t>
  </si>
  <si>
    <t xml:space="preserve">RETIRADA CUIDADOSA DE REVESTIMENTO DE ARGAMASSA(INTERNO OU E</t>
  </si>
  <si>
    <t xml:space="preserve">XTERNO)</t>
  </si>
  <si>
    <t xml:space="preserve">05.001.0164-A</t>
  </si>
  <si>
    <t xml:space="preserve">05.001.0168-0</t>
  </si>
  <si>
    <t xml:space="preserve">RECOLOCACAO DE CALHA EM ENCOSTA</t>
  </si>
  <si>
    <t xml:space="preserve">05.001.0168-A</t>
  </si>
  <si>
    <t xml:space="preserve">05.001.0169-0</t>
  </si>
  <si>
    <t xml:space="preserve">RECOLOCACAO DE TACOS SOLTOS USANDO PICHE,PEDRISCO E ARGAMASS</t>
  </si>
  <si>
    <t xml:space="preserve">A DE CIMENTO E SAIBRO,NO TRACO 1:6,COM REMOCAO DA BASE EXIST</t>
  </si>
  <si>
    <t xml:space="preserve">ENTE</t>
  </si>
  <si>
    <t xml:space="preserve">05.001.0169-A</t>
  </si>
  <si>
    <t xml:space="preserve">05.001.0170-0</t>
  </si>
  <si>
    <t xml:space="preserve">TRANSPORTE HORIZONTAL DE MATERIAL DE 1¶CATEGORIA OU ENTULHO,</t>
  </si>
  <si>
    <t xml:space="preserve">EM CARRINHOS,A 10,00M DE DISTANCIA,INCLUSIVE CARGA A PA</t>
  </si>
  <si>
    <t xml:space="preserve">05.001.0171-0</t>
  </si>
  <si>
    <t xml:space="preserve">EM CARRINHOS,A 20,00M DE DISTANCIA,INCLUSIVE CARGA A PA</t>
  </si>
  <si>
    <t xml:space="preserve">05.001.0171-A</t>
  </si>
  <si>
    <t xml:space="preserve">05.001.0172-0</t>
  </si>
  <si>
    <t xml:space="preserve">EM CARRINHOS,A 30,00M DE DISTANCIA,INCLUSIVE CARGA A PA</t>
  </si>
  <si>
    <t xml:space="preserve">05.001.0172-A</t>
  </si>
  <si>
    <t xml:space="preserve">05.001.0173-0</t>
  </si>
  <si>
    <t xml:space="preserve">EM CARRINHOS,A 60,00M DE DISTANCIA,INCLUSIVE CARGA A PA</t>
  </si>
  <si>
    <t xml:space="preserve">05.001.0173-A</t>
  </si>
  <si>
    <t xml:space="preserve">05.001.0177-0</t>
  </si>
  <si>
    <t xml:space="preserve">EM CARRINHOS,A 100,00M DE DISTANCIA,INCLUSIVE CARGA A PA</t>
  </si>
  <si>
    <t xml:space="preserve">05.001.0177-A</t>
  </si>
  <si>
    <t xml:space="preserve">05.001.0178-0</t>
  </si>
  <si>
    <t xml:space="preserve">EM CARRINHOS,A 150,00M DE DISTANCIA,INCLUSIVE CARGA A PA</t>
  </si>
  <si>
    <t xml:space="preserve">05.001.0178-A</t>
  </si>
  <si>
    <t xml:space="preserve">05.001.0179-0</t>
  </si>
  <si>
    <t xml:space="preserve">EM CARRINHOS,A 200,00M DE DISTANCIA,INCLUSIVE CARGA A PA</t>
  </si>
  <si>
    <t xml:space="preserve">05.001.0179-A</t>
  </si>
  <si>
    <t xml:space="preserve">05.001.0182-0</t>
  </si>
  <si>
    <t xml:space="preserve">TRANSPORTE DE MATERIAIS DE QUALQUER NATUREZA,ESCADA ACIMA,SE</t>
  </si>
  <si>
    <t xml:space="preserve">RVICO INTEIRAMENTE MANUAL,EM OBRAS PREDIAIS,INCLUSIVE CARGA</t>
  </si>
  <si>
    <t xml:space="preserve">E DESCARGA</t>
  </si>
  <si>
    <t xml:space="preserve">TXM</t>
  </si>
  <si>
    <t xml:space="preserve">05.001.0182-A</t>
  </si>
  <si>
    <t xml:space="preserve">05.001.0183-0</t>
  </si>
  <si>
    <t xml:space="preserve">TRANSPORTE DE MATERIAIS DE QUALQUER NATUREZA,ESCADA ABAIXO,S</t>
  </si>
  <si>
    <t xml:space="preserve">ERVICO INTEIRAMENTE MANUAL,EM OBRAS PREDIAIS,INCLUSIVE CARGA</t>
  </si>
  <si>
    <t xml:space="preserve">05.001.0183-A</t>
  </si>
  <si>
    <t xml:space="preserve">05.001.0185-0</t>
  </si>
  <si>
    <t xml:space="preserve">TRANSPORTE DE MATERIAIS ENCOSTA ACIMA,SERVICO INTEIRAMENTE M</t>
  </si>
  <si>
    <t xml:space="preserve">ANUAL,INCLUSIVE CARGA E DESCARGA</t>
  </si>
  <si>
    <t xml:space="preserve">05.001.0185-A</t>
  </si>
  <si>
    <t xml:space="preserve">05.001.0186-0</t>
  </si>
  <si>
    <t xml:space="preserve">TRANSPORTE DE MATERIAIS ENCOSTA ABAIXO,SERVICO INTEIRAMENTE</t>
  </si>
  <si>
    <t xml:space="preserve">MANUAL,INCLUSIVE CARGA E DESCARGA</t>
  </si>
  <si>
    <t xml:space="preserve">05.001.0186-A</t>
  </si>
  <si>
    <t xml:space="preserve">05.001.0187-0</t>
  </si>
  <si>
    <t xml:space="preserve">TRANSPORTE HORIZONTAL DE ENTULHO OU LAMA EM CARRINHO,INCLUSI</t>
  </si>
  <si>
    <t xml:space="preserve">VE CARGA A PA,EM FAVELAS</t>
  </si>
  <si>
    <t xml:space="preserve">05.001.0187-A</t>
  </si>
  <si>
    <t xml:space="preserve">05.001.0188-0</t>
  </si>
  <si>
    <t xml:space="preserve">TRANSPORTE DE MATERIAIS ENCOSTA ACIMA,EM CARRINHOS,INCLUSIVE</t>
  </si>
  <si>
    <t xml:space="preserve">CARGA E DESCARGA</t>
  </si>
  <si>
    <t xml:space="preserve">05.001.0188-A</t>
  </si>
  <si>
    <t xml:space="preserve">05.001.0189-0</t>
  </si>
  <si>
    <t xml:space="preserve">TRANSPORTE DE MATERIAIS ENCOSTA ABAIXO,EM CARRINHOS,INCLUSIV</t>
  </si>
  <si>
    <t xml:space="preserve">E CARGA E DESCARGA</t>
  </si>
  <si>
    <t xml:space="preserve">05.001.0189-A</t>
  </si>
  <si>
    <t xml:space="preserve">05.001.0195-0</t>
  </si>
  <si>
    <t xml:space="preserve">TRANSPORTE DE MATERIAIS DE GRANDE VOLUME E BAIXO PESO ESPECI</t>
  </si>
  <si>
    <t xml:space="preserve">FICO,SERVICO INTEIRAMENTE MANUAL,ENCOSTA ACIMA,INCLUSIVE CAR</t>
  </si>
  <si>
    <t xml:space="preserve">GA E DESCARGA</t>
  </si>
  <si>
    <t xml:space="preserve">M3XM</t>
  </si>
  <si>
    <t xml:space="preserve">05.001.0195-A</t>
  </si>
  <si>
    <t xml:space="preserve">05.001.0196-0</t>
  </si>
  <si>
    <t xml:space="preserve">FICO,SERVICO INTEIRAMENTE MANUAL,ENCOSTA ABAIXO,INCLUSIVE CA</t>
  </si>
  <si>
    <t xml:space="preserve">RGA E DESCARGA</t>
  </si>
  <si>
    <t xml:space="preserve">05.001.0196-A</t>
  </si>
  <si>
    <t xml:space="preserve">05.001.0205-0</t>
  </si>
  <si>
    <t xml:space="preserve">TRANSPORTE MANUAL DE CALHA ATE O LOCAL DE ASSENTAMENTO,ENCOS</t>
  </si>
  <si>
    <t xml:space="preserve">TA ACIMA,INCLUSIVE CARGA E DESCARGA</t>
  </si>
  <si>
    <t xml:space="preserve">UNXM</t>
  </si>
  <si>
    <t xml:space="preserve">05.001.0205-A</t>
  </si>
  <si>
    <t xml:space="preserve">05.001.0206-0</t>
  </si>
  <si>
    <t xml:space="preserve">TA ABAIXO,INCLUSIVE CARGA E DESCARGA</t>
  </si>
  <si>
    <t xml:space="preserve">05.001.0206-A</t>
  </si>
  <si>
    <t xml:space="preserve">05.001.0250-0</t>
  </si>
  <si>
    <t xml:space="preserve">TRANSPORTE MANUAL DE MATERIAIS DIVERSOS EM MANGUEZAL,INCLUSI</t>
  </si>
  <si>
    <t xml:space="preserve">VE CARGA E DESCARGA EM CESTO TIPO COMLURB(MUDA E LIXO)</t>
  </si>
  <si>
    <t xml:space="preserve">05.001.0250-A</t>
  </si>
  <si>
    <t xml:space="preserve">05.001.0300-0</t>
  </si>
  <si>
    <t xml:space="preserve">CALHA FECHADA,DE TABUAS DE MADEIRA DE 3¶,COM A SECAO DE 0,45</t>
  </si>
  <si>
    <t xml:space="preserve">X0,45M,PARA DESCIDA DE ESCOMBROS,COM COLOCACAO</t>
  </si>
  <si>
    <t xml:space="preserve">05.001.0300-A</t>
  </si>
  <si>
    <t xml:space="preserve">05.001.0301-0</t>
  </si>
  <si>
    <t xml:space="preserve">CALHA FECHADA,DE TABUAS DE MADEIRA DE 3¶,COM A SECAO 0,35X0,</t>
  </si>
  <si>
    <t xml:space="preserve">35M,PARA DESCIDA DE ESCOMBROS,COM COLOCACAO</t>
  </si>
  <si>
    <t xml:space="preserve">05.001.0301-A</t>
  </si>
  <si>
    <t xml:space="preserve">05.001.0305-0</t>
  </si>
  <si>
    <t xml:space="preserve">DESCIDA DE ESCOMBROS POR CALHAS FECHADAS,DE TABUAS DE PINHO</t>
  </si>
  <si>
    <t xml:space="preserve">DE 3¶</t>
  </si>
  <si>
    <t xml:space="preserve">05.001.0305-A</t>
  </si>
  <si>
    <t xml:space="preserve">05.001.0310-0</t>
  </si>
  <si>
    <t xml:space="preserve">ENSACAMENTO E TRANSPORTE DE ESCOMBROS EM SACOS PLASTICOS,DES</t>
  </si>
  <si>
    <t xml:space="preserve">DE UM PAVIMENTO ELEVADO ATE O TERREO,UTILIZANDO ELEVADOR</t>
  </si>
  <si>
    <t xml:space="preserve">05.001.0310-A</t>
  </si>
  <si>
    <t xml:space="preserve">05.001.0315-0</t>
  </si>
  <si>
    <t xml:space="preserve">DE UM PAVIMENTO ELEVADO ATE O TERREO,UTILIZANDO A ESCADA DO</t>
  </si>
  <si>
    <t xml:space="preserve">PREDIO</t>
  </si>
  <si>
    <t xml:space="preserve">05.001.0315-A</t>
  </si>
  <si>
    <t xml:space="preserve">05.001.0320-0</t>
  </si>
  <si>
    <t xml:space="preserve">RETIRADA DE LAMA,ESCOMBROS OU DETRITOS DO INTERIOR DE RESERV</t>
  </si>
  <si>
    <t xml:space="preserve">ATORIOS OU CAIXAS ENTERRADAS,UTILIZANDO PROCESSOS DE SUSPENS</t>
  </si>
  <si>
    <t xml:space="preserve">AO MANUAL,MEDIDO POR VOLUME DE MATERIAL RETIRADO</t>
  </si>
  <si>
    <t xml:space="preserve">05.001.0320-A</t>
  </si>
  <si>
    <t xml:space="preserve">05.001.0325-0</t>
  </si>
  <si>
    <t xml:space="preserve">DESOBSTRUCAO DE DRENOS DE MUROS DE CONTENCAO,BUZINOTES DE CO</t>
  </si>
  <si>
    <t xml:space="preserve">BERTURAS E SIMILARES</t>
  </si>
  <si>
    <t xml:space="preserve">05.001.0325-A</t>
  </si>
  <si>
    <t xml:space="preserve">05.001.0350-0</t>
  </si>
  <si>
    <t xml:space="preserve">LIMPEZA DE VIDROS,FEITA NOS DOIS LADOS,CONTADO UM LADO</t>
  </si>
  <si>
    <t xml:space="preserve">05.001.0350-A</t>
  </si>
  <si>
    <t xml:space="preserve">05.001.0360-0</t>
  </si>
  <si>
    <t xml:space="preserve">LIMPEZA DE PISOS CIMENTADOS</t>
  </si>
  <si>
    <t xml:space="preserve">05.001.0360-A</t>
  </si>
  <si>
    <t xml:space="preserve">05.001.0365-0</t>
  </si>
  <si>
    <t xml:space="preserve">LIMPEZA DE PISOS CERAMICO,MARMORE OU GRANITO (SEM POLIMENTO)</t>
  </si>
  <si>
    <t xml:space="preserve">05.001.0365-A</t>
  </si>
  <si>
    <t xml:space="preserve">05.001.0366-0</t>
  </si>
  <si>
    <t xml:space="preserve">LIMPEZA DE PISOS DE BORRACHA</t>
  </si>
  <si>
    <t xml:space="preserve">05.001.0366-A</t>
  </si>
  <si>
    <t xml:space="preserve">05.001.0370-0</t>
  </si>
  <si>
    <t xml:space="preserve">LIMPEZA DE APARELHOS SANITARIOS,INCLUSIVE METAIS</t>
  </si>
  <si>
    <t xml:space="preserve">05.001.0370-A</t>
  </si>
  <si>
    <t xml:space="preserve">05.001.0375-0</t>
  </si>
  <si>
    <t xml:space="preserve">LIMPEZA DE METAIS,EXCLUSIVE APARELHOS SANITARIOS</t>
  </si>
  <si>
    <t xml:space="preserve">05.001.0375-A</t>
  </si>
  <si>
    <t xml:space="preserve">05.001.0380-0</t>
  </si>
  <si>
    <t xml:space="preserve">LIMPEZA DE PEITORIS</t>
  </si>
  <si>
    <t xml:space="preserve">05.001.0380-A</t>
  </si>
  <si>
    <t xml:space="preserve">05.001.0385-0</t>
  </si>
  <si>
    <t xml:space="preserve">LIMPEZA DE PAREDES REVESTIDAS DE CERAMICAS OU AZULEJOS</t>
  </si>
  <si>
    <t xml:space="preserve">05.001.0385-A</t>
  </si>
  <si>
    <t xml:space="preserve">05.001.0386-0</t>
  </si>
  <si>
    <t xml:space="preserve">LIMPEZA DE PISOS VINILICOS</t>
  </si>
  <si>
    <t xml:space="preserve">05.001.0386-A</t>
  </si>
  <si>
    <t xml:space="preserve">05.001.0387-0</t>
  </si>
  <si>
    <t xml:space="preserve">LIMPEZA DE PISOS DE PEDRA</t>
  </si>
  <si>
    <t xml:space="preserve">05.001.0387-A</t>
  </si>
  <si>
    <t xml:space="preserve">05.001.0388-0</t>
  </si>
  <si>
    <t xml:space="preserve">LAVAGEM DE TAPETES EXECUTADA NO LOCAL</t>
  </si>
  <si>
    <t xml:space="preserve">05.001.0388-A</t>
  </si>
  <si>
    <t xml:space="preserve">05.001.0389-0</t>
  </si>
  <si>
    <t xml:space="preserve">LIMPEZA EM PAREDE REVESTIDA COM PASTILHAS,INCLUSIVE O USO DE</t>
  </si>
  <si>
    <t xml:space="preserve">ESCADA ATE 2 PAVIMENTOS,EXCLUSIVE ANDAIMES</t>
  </si>
  <si>
    <t xml:space="preserve">05.001.0389-A</t>
  </si>
  <si>
    <t xml:space="preserve">05.001.0391-0</t>
  </si>
  <si>
    <t xml:space="preserve">LIMPEZA EM PAREDE REVESTIDA COM MARMORE OU GRANITO(POLIMENTO</t>
  </si>
  <si>
    <t xml:space="preserve">),INCLUSIVE O USO DE ESCADA ATE 2 PAVIMENTOS,EXCLUSIVE ANDAI</t>
  </si>
  <si>
    <t xml:space="preserve">05.001.0391-A</t>
  </si>
  <si>
    <t xml:space="preserve">05.001.0392-0</t>
  </si>
  <si>
    <t xml:space="preserve">LIMPEZA EM PAREDE REVESTIDA COM PEDRAS(LAVAGEM COM SOLUCAO A</t>
  </si>
  <si>
    <t xml:space="preserve">CIDA),INCLUSIVE O USO DE ESCADA ATE 2 PAVIMENTOS,EXCLUSIVE A</t>
  </si>
  <si>
    <t xml:space="preserve">NDAIMES</t>
  </si>
  <si>
    <t xml:space="preserve">05.001.0392-A</t>
  </si>
  <si>
    <t xml:space="preserve">05.001.0393-0</t>
  </si>
  <si>
    <t xml:space="preserve">LIMPEZA EM PAREDE REVESTIDA COM CHAPAS LAMINADAS,INCLUSIVE O</t>
  </si>
  <si>
    <t xml:space="preserve">USO DE ESCADA ATE 2 PAVIMENTOS,EXCLUSIVE ANDAIMES</t>
  </si>
  <si>
    <t xml:space="preserve">05.001.0393-A</t>
  </si>
  <si>
    <t xml:space="preserve">05.001.0400-0</t>
  </si>
  <si>
    <t xml:space="preserve">LIMPEZA DE CALHA EM ENCOSTA</t>
  </si>
  <si>
    <t xml:space="preserve">05.001.0400-A</t>
  </si>
  <si>
    <t xml:space="preserve">05.001.0402-0</t>
  </si>
  <si>
    <t xml:space="preserve">LIMPEZA DE TELHA CERAMICA,CONSTANDO DE LAVAGEM COM AGUA PURA</t>
  </si>
  <si>
    <t xml:space="preserve">E ESCOVACAO COM ESCOVA DE ACO</t>
  </si>
  <si>
    <t xml:space="preserve">05.001.0402-A</t>
  </si>
  <si>
    <t xml:space="preserve">05.001.0405-0</t>
  </si>
  <si>
    <t xml:space="preserve">LIMPEZA DE CAIXA DE AREIA,EM ENCOSTA,ATE 1,50M DE PROFUNDIDA</t>
  </si>
  <si>
    <t xml:space="preserve">DE</t>
  </si>
  <si>
    <t xml:space="preserve">05.001.0405-A</t>
  </si>
  <si>
    <t xml:space="preserve">05.001.0410-0</t>
  </si>
  <si>
    <t xml:space="preserve">LIMPEZA DE PAINEIS DE ALUMINIO</t>
  </si>
  <si>
    <t xml:space="preserve">05.001.0410-A</t>
  </si>
  <si>
    <t xml:space="preserve">05.001.0415-0</t>
  </si>
  <si>
    <t xml:space="preserve">LIMPEZA DE PAINEIS DE ACO ESCOVADO</t>
  </si>
  <si>
    <t xml:space="preserve">05.001.0415-A</t>
  </si>
  <si>
    <t xml:space="preserve">05.001.0450-0</t>
  </si>
  <si>
    <t xml:space="preserve">LIMPEZA DE CAIXA D'AGUA OU CISTERNA,COM CAPACIDADE ATE 1000L</t>
  </si>
  <si>
    <t xml:space="preserve">,INCLUSIVE DESINFECCAO CONFORME NORMAS DO INEA</t>
  </si>
  <si>
    <t xml:space="preserve">05.001.0450-A</t>
  </si>
  <si>
    <t xml:space="preserve">05.001.0455-0</t>
  </si>
  <si>
    <t xml:space="preserve">LIMPEZA DE CAIXA D'AGUA OU CISTERNA,COM CAPACIDADE DE 1001 A</t>
  </si>
  <si>
    <t xml:space="preserve">2000L,INCLUSIVE DESINFECCAO CONFORME NORMAS DO INEA</t>
  </si>
  <si>
    <t xml:space="preserve">05.001.0455-A</t>
  </si>
  <si>
    <t xml:space="preserve">05.001.0460-0</t>
  </si>
  <si>
    <t xml:space="preserve">LIMPEZA DE CAIXA D'AGUA OU CISTERNA,COM CAPACIDADE DE 2001 A</t>
  </si>
  <si>
    <t xml:space="preserve">20000L,INCLUSIVE DESINFECCAO CONFORME NORMAS DO INEA</t>
  </si>
  <si>
    <t xml:space="preserve">05.001.0460-A</t>
  </si>
  <si>
    <t xml:space="preserve">05.001.0465-0</t>
  </si>
  <si>
    <t xml:space="preserve">LIMPEZA DE CAIXA D'AGUA OU CISTERNA,COM CAPACIDADE DE 20001</t>
  </si>
  <si>
    <t xml:space="preserve">A 60000L,INCLUSIVE DESINFECCAO CONFORME NORMAS DO INEA</t>
  </si>
  <si>
    <t xml:space="preserve">05.001.0465-A</t>
  </si>
  <si>
    <t xml:space="preserve">05.001.0600-0</t>
  </si>
  <si>
    <t xml:space="preserve">APICOAMENTO DE MEIOS-FIOS,UTILIZANDO PONTEIRO,CONSIDERANDO E</t>
  </si>
  <si>
    <t xml:space="preserve">SPELHO DE 15CM,FACE E ARESTA</t>
  </si>
  <si>
    <t xml:space="preserve">05.001.0600-A</t>
  </si>
  <si>
    <t xml:space="preserve">05.001.0601-0</t>
  </si>
  <si>
    <t xml:space="preserve">APICOAMENTO DE CONCRETO OU PISO CIMENTADO</t>
  </si>
  <si>
    <t xml:space="preserve">05.001.0601-A</t>
  </si>
  <si>
    <t xml:space="preserve">05.001.0602-0</t>
  </si>
  <si>
    <t xml:space="preserve">APICOAMENTO PARA EXECUCAO DE CONCRETO APARENTE EM SUPERFICIE</t>
  </si>
  <si>
    <t xml:space="preserve">S HORIZONTAIS SUPERIORES(TETOS)</t>
  </si>
  <si>
    <t xml:space="preserve">05.001.0602-A</t>
  </si>
  <si>
    <t xml:space="preserve">05.001.0603-0</t>
  </si>
  <si>
    <t xml:space="preserve">S VERTICAIS</t>
  </si>
  <si>
    <t xml:space="preserve">05.001.0603-A</t>
  </si>
  <si>
    <t xml:space="preserve">05.001.0605-0</t>
  </si>
  <si>
    <t xml:space="preserve">APICOAMENTO DE CONCRETO,EM SUPERFICIES VERTICIAS,INCLUSIVE C</t>
  </si>
  <si>
    <t xml:space="preserve">ORRECAO DE FALHAS</t>
  </si>
  <si>
    <t xml:space="preserve">05.001.0605-A</t>
  </si>
  <si>
    <t xml:space="preserve">05.001.0606-0</t>
  </si>
  <si>
    <t xml:space="preserve">APICOAMENTO DE CONCRETO,EM SUPERFICIES HORIZONTAIS(TETO),INC</t>
  </si>
  <si>
    <t xml:space="preserve">LUSIVE CORRECAO DE FALHAS</t>
  </si>
  <si>
    <t xml:space="preserve">05.001.0606-A</t>
  </si>
  <si>
    <t xml:space="preserve">05.001.0607-0</t>
  </si>
  <si>
    <t xml:space="preserve">FURACAO EM CONCRETO COM FURADEIRA MANUAL E BROCA DE WIDIA DE</t>
  </si>
  <si>
    <t xml:space="preserve">DIAMETRO ATE 1/2"</t>
  </si>
  <si>
    <t xml:space="preserve">05.001.0607-A</t>
  </si>
  <si>
    <t xml:space="preserve">05.001.0608-0</t>
  </si>
  <si>
    <t xml:space="preserve">DIAMETRO DE 5/8"</t>
  </si>
  <si>
    <t xml:space="preserve">05.001.0608-A</t>
  </si>
  <si>
    <t xml:space="preserve">05.001.0609-0</t>
  </si>
  <si>
    <t xml:space="preserve">DIAMETRO DE 3/4"</t>
  </si>
  <si>
    <t xml:space="preserve">05.001.0609-A</t>
  </si>
  <si>
    <t xml:space="preserve">05.001.0612-0</t>
  </si>
  <si>
    <t xml:space="preserve">DIAMETRO DE 1"</t>
  </si>
  <si>
    <t xml:space="preserve">05.001.0612-A</t>
  </si>
  <si>
    <t xml:space="preserve">05.001.0613-0</t>
  </si>
  <si>
    <t xml:space="preserve">DIAMETRO DE 1.1/2"</t>
  </si>
  <si>
    <t xml:space="preserve">05.001.0613-A</t>
  </si>
  <si>
    <t xml:space="preserve">05.001.0615-0</t>
  </si>
  <si>
    <t xml:space="preserve">FURACAO DE CONCRETO,A PONTEIRO,TENDO O FURO 5X5X7CM</t>
  </si>
  <si>
    <t xml:space="preserve">un</t>
  </si>
  <si>
    <t xml:space="preserve">05.001.0615-A</t>
  </si>
  <si>
    <t xml:space="preserve">05.001.0616-0</t>
  </si>
  <si>
    <t xml:space="preserve">FURACAO DE CONCRETO,A PONTEIRO,TENDO O FURO 10X10X15CM</t>
  </si>
  <si>
    <t xml:space="preserve">05.001.0616-A</t>
  </si>
  <si>
    <t xml:space="preserve">05.001.0618-0</t>
  </si>
  <si>
    <t xml:space="preserve">TIRO COM PISTOLA PARA FIXACAO DE PINO DE 1/4" EM CONCRETO AR</t>
  </si>
  <si>
    <t xml:space="preserve">MADO,INCLUSIVE O PINO E 0,50M DE FITA PERFURADA.FORNECIMENTO</t>
  </si>
  <si>
    <t xml:space="preserve">E COLOCACAO</t>
  </si>
  <si>
    <t xml:space="preserve">05.001.0618-A</t>
  </si>
  <si>
    <t xml:space="preserve">05.001.0620-0</t>
  </si>
  <si>
    <t xml:space="preserve">CORTE EM ALVENARIA DE TIJOLO,PARA COLOCACAO DE CAIXA DE 0,25</t>
  </si>
  <si>
    <t xml:space="preserve">X0,25X0,12M,INCLUSIVE ARREMATES DE RECOMPOSICAO</t>
  </si>
  <si>
    <t xml:space="preserve">05.001.0620-A</t>
  </si>
  <si>
    <t xml:space="preserve">05.001.0621-0</t>
  </si>
  <si>
    <t xml:space="preserve">CORTE EM ALVENARIA DE TIJOLO,PARA COLOCACAO DE CAIXA DE 0,35</t>
  </si>
  <si>
    <t xml:space="preserve">X0,45X0,15M,INCLUSIVE ARREMATES DE RECOMPOSICAO</t>
  </si>
  <si>
    <t xml:space="preserve">05.001.0621-A</t>
  </si>
  <si>
    <t xml:space="preserve">05.001.0622-0</t>
  </si>
  <si>
    <t xml:space="preserve">CORTE EM ALVENARIA DE TIJOLO,PARA COLOCACAO DE CAIXA DE 0,50</t>
  </si>
  <si>
    <t xml:space="preserve">X1,00X0,15M,INCLUSIVE ARREMATES DE RECOMPOSICAO</t>
  </si>
  <si>
    <t xml:space="preserve">05.001.0622-A</t>
  </si>
  <si>
    <t xml:space="preserve">05.001.0623-0</t>
  </si>
  <si>
    <t xml:space="preserve">CORTE EM ALVENARIA DE TIJOLO,PARA COLOCACAO DE CAIXA DE 1,00</t>
  </si>
  <si>
    <t xml:space="preserve">05.001.0623-A</t>
  </si>
  <si>
    <t xml:space="preserve">05.001.0680-0</t>
  </si>
  <si>
    <t xml:space="preserve">CORTE EM TETO DE GESSO COM MAQUITA</t>
  </si>
  <si>
    <t xml:space="preserve">05.001.0680-A</t>
  </si>
  <si>
    <t xml:space="preserve">05.001.0690-0</t>
  </si>
  <si>
    <t xml:space="preserve">CORTE EM PISOS DE MARMORE,MARMORITE OU CERAMICA COM MAQUITA</t>
  </si>
  <si>
    <t xml:space="preserve">05.001.0690-A</t>
  </si>
  <si>
    <t xml:space="preserve">05.001.0700-0</t>
  </si>
  <si>
    <t xml:space="preserve">ARRUMACAO DE MATERIAL ROCHOSO,EM BLOCOS ATE 15KG,EM PILHAS R</t>
  </si>
  <si>
    <t xml:space="preserve">EGULARES,REFERINDO-SE O CUSTO AO MATERIAL SOLTO</t>
  </si>
  <si>
    <t xml:space="preserve">05.001.0700-A</t>
  </si>
  <si>
    <t xml:space="preserve">05.001.0750-0</t>
  </si>
  <si>
    <t xml:space="preserve">LIMPEZA DE SUPERFICIE DE CONCRETO E DA ARMADURA,COM ESCOVA D</t>
  </si>
  <si>
    <t xml:space="preserve">E ACO,APOS RETIRADA DO CAPEAMENTO,EXCLUSIVE ESTE</t>
  </si>
  <si>
    <t xml:space="preserve">05.001.0750-A</t>
  </si>
  <si>
    <t xml:space="preserve">05.001.0755-0</t>
  </si>
  <si>
    <t xml:space="preserve">LIXAMENTO DE CONCRETO APARENTE,ANTIGO,SERVICO MANUAL COM LIX</t>
  </si>
  <si>
    <t xml:space="preserve">A DE CALAFATE</t>
  </si>
  <si>
    <t xml:space="preserve">05.001.0755-A</t>
  </si>
  <si>
    <t xml:space="preserve">05.001.0758-0</t>
  </si>
  <si>
    <t xml:space="preserve">LIMPEZA DE SUPERFICIE DE CONCRETO APARENTE LISO(ANTIGO),COM</t>
  </si>
  <si>
    <t xml:space="preserve">AGUA PURA E ESCOVACAO COM ESCOVA DE ACO,UTILIZANDO MANGUEIRA</t>
  </si>
  <si>
    <t xml:space="preserve">DE 1/2",EXCLUSIVE ANDAIMES</t>
  </si>
  <si>
    <t xml:space="preserve">05.001.0758-A</t>
  </si>
  <si>
    <t xml:space="preserve">05.001.0800-0</t>
  </si>
  <si>
    <t xml:space="preserve">POLIMENTO MANUAL DE PEITORIL DE MARMORITE</t>
  </si>
  <si>
    <t xml:space="preserve">05.001.0800-A</t>
  </si>
  <si>
    <t xml:space="preserve">05.001.0802-0</t>
  </si>
  <si>
    <t xml:space="preserve">POLIMENTO MANUAL DE PEITORIL DE MARMORE</t>
  </si>
  <si>
    <t xml:space="preserve">05.001.0802-A</t>
  </si>
  <si>
    <t xml:space="preserve">05.001.0805-0</t>
  </si>
  <si>
    <t xml:space="preserve">POLIMENTO MANUAL DE PISO E ESPELHO,EM ESCADA DE MARMORITE</t>
  </si>
  <si>
    <t xml:space="preserve">05.001.0805-A</t>
  </si>
  <si>
    <t xml:space="preserve">05.001.0810-0</t>
  </si>
  <si>
    <t xml:space="preserve">POLIMENTO MANUAL DE RODAPE DE MARMORITE</t>
  </si>
  <si>
    <t xml:space="preserve">05.001.0810-A</t>
  </si>
  <si>
    <t xml:space="preserve">05.001.0815-0</t>
  </si>
  <si>
    <t xml:space="preserve">POLIMENTO MANUAL DE RODAPE EM MATERIAL DE ALTA RESISTENCIA</t>
  </si>
  <si>
    <t xml:space="preserve">05.001.0815-A</t>
  </si>
  <si>
    <t xml:space="preserve">05.001.0820-0</t>
  </si>
  <si>
    <t xml:space="preserve">LIMPEZA E POLIMENTO DE PISO DE ALTA RESISTENCIA,ANTIGO,USAND</t>
  </si>
  <si>
    <t xml:space="preserve">O ESTUQUE COM ADESIVO,CIMENTO BRANCO E CORANTE,SENDO 2 POLIM</t>
  </si>
  <si>
    <t xml:space="preserve">ENTOS MECANICOS</t>
  </si>
  <si>
    <t xml:space="preserve">05.001.0820-A</t>
  </si>
  <si>
    <t xml:space="preserve">05.001.0825-0</t>
  </si>
  <si>
    <t xml:space="preserve">LIMPEZA E POLIMENTO DE PISO DE MARMORITE,ANTIGO,USANDO ESTUQ</t>
  </si>
  <si>
    <t xml:space="preserve">UE COM ADESIVO,CIMENTO BRANCO E CORANTE,SENDO 2 POLIMENTOS M</t>
  </si>
  <si>
    <t xml:space="preserve">ECANICOS</t>
  </si>
  <si>
    <t xml:space="preserve">05.001.0825-A</t>
  </si>
  <si>
    <t xml:space="preserve">05.001.0840-0</t>
  </si>
  <si>
    <t xml:space="preserve">LIMPEZA E POLIMENTO DE PISO DE MARMORE,ANTIGO,USANDO ESTUQUE</t>
  </si>
  <si>
    <t xml:space="preserve">COM ADESIVO,CIMENTO BRANCO E CORANTE,SENDO 2 POLIMENTOS MEC</t>
  </si>
  <si>
    <t xml:space="preserve">ANICOS</t>
  </si>
  <si>
    <t xml:space="preserve">05.001.0840-A</t>
  </si>
  <si>
    <t xml:space="preserve">05.001.0845-0</t>
  </si>
  <si>
    <t xml:space="preserve">LIMPEZA E POLIMENTO DE PISO DE GRANITO,ANTIGO,USANDO ESTUQUE</t>
  </si>
  <si>
    <t xml:space="preserve">05.001.0845-A</t>
  </si>
  <si>
    <t xml:space="preserve">05.001.0850-0</t>
  </si>
  <si>
    <t xml:space="preserve">POLIMENTO MECANICO EM PISO CIMENTADO ANTIGO,APOS REPAROS DO</t>
  </si>
  <si>
    <t xml:space="preserve">REVESTIMENTO COM ESTUQUE DE CIMENTO E ADESIVO,INCLUSIVE ESTE</t>
  </si>
  <si>
    <t xml:space="preserve">S MATERIAIS</t>
  </si>
  <si>
    <t xml:space="preserve">05.001.0850-A</t>
  </si>
  <si>
    <t xml:space="preserve">05.001.0876-0</t>
  </si>
  <si>
    <t xml:space="preserve">RASPAGEM COM ESPATULA DE ACO OU ESCOVA DE ACO PARA REMOCAO D</t>
  </si>
  <si>
    <t xml:space="preserve">E CRAQUELE DE PINTURA</t>
  </si>
  <si>
    <t xml:space="preserve">05.001.0876-A</t>
  </si>
  <si>
    <t xml:space="preserve">05.001.0900-0</t>
  </si>
  <si>
    <t xml:space="preserve">CORTE DE ACO(VERGALHAO),INCLUSIVE REMOCAO DO LOCAL,APOS SERV</t>
  </si>
  <si>
    <t xml:space="preserve">ICOS DE DEMOLICAO DE CONCRETO</t>
  </si>
  <si>
    <t xml:space="preserve">05.001.0900-A</t>
  </si>
  <si>
    <t xml:space="preserve">05.001.0950-0</t>
  </si>
  <si>
    <t xml:space="preserve">DESMONTAGEM E REMOCAO MANUAIS DE TUBOS,CONEXOES,REGISTROS,VA</t>
  </si>
  <si>
    <t xml:space="preserve">LVULAS E SIMILARES,COM JUNTAS FLANGEADAS.CUSTO POR JUNTA DE</t>
  </si>
  <si>
    <t xml:space="preserve">DN ATE 80MM</t>
  </si>
  <si>
    <t xml:space="preserve">05.001.0950-A</t>
  </si>
  <si>
    <t xml:space="preserve">05.001.0955-0</t>
  </si>
  <si>
    <t xml:space="preserve">DN=100 OU 150MM</t>
  </si>
  <si>
    <t xml:space="preserve">05.001.0955-A</t>
  </si>
  <si>
    <t xml:space="preserve">05.001.0960-0</t>
  </si>
  <si>
    <t xml:space="preserve">DN=200MM</t>
  </si>
  <si>
    <t xml:space="preserve">05.001.0960-A</t>
  </si>
  <si>
    <t xml:space="preserve">05.002.0001-0</t>
  </si>
  <si>
    <t xml:space="preserve">DEMOLICAO,COM EQUIPAMENTO DE AR COMPRIMIDO,DE PISOS OU PAVIM</t>
  </si>
  <si>
    <t xml:space="preserve">ENTOS DE CONCRETO SIMPLES,INCLUSIVE EMPILHAMENTO LATERAL DEN</t>
  </si>
  <si>
    <t xml:space="preserve">TRO DO CANTEIRO DE SERVICO</t>
  </si>
  <si>
    <t xml:space="preserve">05.002.0001-A</t>
  </si>
  <si>
    <t xml:space="preserve">05.002.0002-0</t>
  </si>
  <si>
    <t xml:space="preserve">DEMOLICAO,COM EQUIPAMENTO DE AR COMPRIMENTO,DE PISOS OU PAVI</t>
  </si>
  <si>
    <t xml:space="preserve">MENTOS DE CONCRETO ARMADO,INCLUSIVE EMPILHAMENTO LATERAL DEN</t>
  </si>
  <si>
    <t xml:space="preserve">05.002.0002-A</t>
  </si>
  <si>
    <t xml:space="preserve">05.002.0003-1</t>
  </si>
  <si>
    <t xml:space="preserve">DEMOLICAO,COM EQUIPAMENTO DE AR COMPRIMIDO,DE MASSAS DE CONC</t>
  </si>
  <si>
    <t xml:space="preserve">RETO SIMPLES,EXCETO PISOS OU PAVIMENTOS,INCLUSIVE EMPILHAMEN</t>
  </si>
  <si>
    <t xml:space="preserve">05.002.0003-B</t>
  </si>
  <si>
    <t xml:space="preserve">05.002.0004-0</t>
  </si>
  <si>
    <t xml:space="preserve">RETO ARMADO,EXCETO PISOS OU PAVIMENTOS,INCLUSIVE EMPILHAMENT</t>
  </si>
  <si>
    <t xml:space="preserve">O LATERAL DENTRO DO CANTEIRO DE SERVICO</t>
  </si>
  <si>
    <t xml:space="preserve">05.002.0004-A</t>
  </si>
  <si>
    <t xml:space="preserve">05.002.0005-1</t>
  </si>
  <si>
    <t xml:space="preserve">DEMOLICAO COM EQUIPAMENTO DE AR COMPRIMIDO,DE PAVIMENTACAO D</t>
  </si>
  <si>
    <t xml:space="preserve">E CONCRETO ASFALTICO,COM 5CM DE ESPESSURA,INCLUSIVE EMPILHAM</t>
  </si>
  <si>
    <t xml:space="preserve">ENTO LATERAL DENTRO DO CANTEIRO DE SERVICO</t>
  </si>
  <si>
    <t xml:space="preserve">05.002.0005-B</t>
  </si>
  <si>
    <t xml:space="preserve">05.002.0006-1</t>
  </si>
  <si>
    <t xml:space="preserve">E CONCRETO ASFALTICO,COM 10CM DE ESPESSURA,INCLUSIVE EMPILHA</t>
  </si>
  <si>
    <t xml:space="preserve">MENTO LATERAL DENTRO DO CANTEIRO DE SERVICO</t>
  </si>
  <si>
    <t xml:space="preserve">05.002.0006-B</t>
  </si>
  <si>
    <t xml:space="preserve">05.002.0007-0</t>
  </si>
  <si>
    <t xml:space="preserve">E CONCRETO ASFALTICO,COM 5CM DE ESPESSURA,EM FAIXAS DE ATE 1</t>
  </si>
  <si>
    <t xml:space="preserve">,20M DE LARGURA,INCLUSIVE EMPILHAMENTO LATERAL DENTRO DO CAN</t>
  </si>
  <si>
    <t xml:space="preserve">TEIRO DE SERVICO</t>
  </si>
  <si>
    <t xml:space="preserve">05.002.0007-A</t>
  </si>
  <si>
    <t xml:space="preserve">05.002.0008-0</t>
  </si>
  <si>
    <t xml:space="preserve">E CONCRETO ASFALTICO,COM 10CM DE ESPESSURA,EM FAIXAS DE ATE</t>
  </si>
  <si>
    <t xml:space="preserve">1,20M DE LARGURA,INCLUSIVE EMPILHAMENTO LATERAL DENTRO DO CA</t>
  </si>
  <si>
    <t xml:space="preserve">NTEIRO DE SERVICO</t>
  </si>
  <si>
    <t xml:space="preserve">05.002.0008-A</t>
  </si>
  <si>
    <t xml:space="preserve">05.002.0009-1</t>
  </si>
  <si>
    <t xml:space="preserve">E CONCRETO SIMPLES,COM 15CM DE ESPESSURA,INCLUSIVE EMPILHAME</t>
  </si>
  <si>
    <t xml:space="preserve">NTO LATERAL DENTRO DO CANTEIRO DE SERVICO</t>
  </si>
  <si>
    <t xml:space="preserve">05.002.0009-B</t>
  </si>
  <si>
    <t xml:space="preserve">05.002.0010-1</t>
  </si>
  <si>
    <t xml:space="preserve">E CONCRETO SIMPLES,COM 20CM DE ESPESSURA,INCLUSIVE EMPILHAME</t>
  </si>
  <si>
    <t xml:space="preserve">05.002.0010-B</t>
  </si>
  <si>
    <t xml:space="preserve">05.002.0011-0</t>
  </si>
  <si>
    <t xml:space="preserve">E CONCRETO SIMPLES,COM 15CM DE ESPESSURA,EM FAIXAS DE ATE 1,</t>
  </si>
  <si>
    <t xml:space="preserve">20M DE LARGURA,INCLUSIVE EMPILHAMENTO LATERAL DENTRO DO CANT</t>
  </si>
  <si>
    <t xml:space="preserve">IRO DE SERVICO</t>
  </si>
  <si>
    <t xml:space="preserve">05.002.0011-A</t>
  </si>
  <si>
    <t xml:space="preserve">05.002.0012-0</t>
  </si>
  <si>
    <t xml:space="preserve">E CONCRETO SIMPLES,COM 20CM DE ESPESSURA,EM FAIXAS DE ATE 1,</t>
  </si>
  <si>
    <t xml:space="preserve">EIRO DE SERVICO</t>
  </si>
  <si>
    <t xml:space="preserve">05.002.0012-A</t>
  </si>
  <si>
    <t xml:space="preserve">05.002.0013-0</t>
  </si>
  <si>
    <t xml:space="preserve">DEMOLICAO COM EQUIPAMENTO DE AR COMPRIMIDO,DE CONCRETO ARMAD</t>
  </si>
  <si>
    <t xml:space="preserve">O,VISANDO A EXPOSICAO OU RETIRADA DE ARMADURA</t>
  </si>
  <si>
    <t xml:space="preserve">05.002.0013-A</t>
  </si>
  <si>
    <t xml:space="preserve">05.002.0014-0</t>
  </si>
  <si>
    <t xml:space="preserve">DEMOLICAO COM EQUIPAMENTO DE AR COMPRIMIDO,DE PASSEIO CIMENT</t>
  </si>
  <si>
    <t xml:space="preserve">ADO COM ESPESSURA ATE 10CM,INCLUSIVE EMPILHAMENTO LATERAL DE</t>
  </si>
  <si>
    <t xml:space="preserve">NTRO DO CANTEIRO DE SERVICO</t>
  </si>
  <si>
    <t xml:space="preserve">05.002.0014-A</t>
  </si>
  <si>
    <t xml:space="preserve">05.002.0015-0</t>
  </si>
  <si>
    <t xml:space="preserve">DEMOLICAO COM EQUIPAMENTO DE AR COMPRIMIDO,DE BASE DE MACADA</t>
  </si>
  <si>
    <t xml:space="preserve">ME CIMENTADO,INCLUSIVE EMPILHAMENTO LATERAL DENTRO DO CANTEI</t>
  </si>
  <si>
    <t xml:space="preserve">RO DE SERVICO</t>
  </si>
  <si>
    <t xml:space="preserve">05.002.0015-A</t>
  </si>
  <si>
    <t xml:space="preserve">05.002.0016-0</t>
  </si>
  <si>
    <t xml:space="preserve">ME BETUMINOSO,INCLUSIVE EMPILHAMENTO LATERAL DENTRO DO CANTE</t>
  </si>
  <si>
    <t xml:space="preserve">05.002.0016-A</t>
  </si>
  <si>
    <t xml:space="preserve">05.002.0018-0</t>
  </si>
  <si>
    <t xml:space="preserve">DEMOLICAO COM EQUIAMENTO DE AR COMPRIMIDO,DE PISO DE ALTA RE</t>
  </si>
  <si>
    <t xml:space="preserve">SISTENCIA MOLDADO NO LOCAL,COM ESPESSURA DE 0,80CM,INCLUSIVE</t>
  </si>
  <si>
    <t xml:space="preserve">BASE SUPORTE E EMPILHAMENTO LATERAL DENTRO DO CANTEIRO DE S</t>
  </si>
  <si>
    <t xml:space="preserve">05.002.0018-A</t>
  </si>
  <si>
    <t xml:space="preserve">05.002.0019-0</t>
  </si>
  <si>
    <t xml:space="preserve">DEMOLICAO COM EQUIPAMENTO DE AR COMPRIMIDO,DE PISO DE ALTA</t>
  </si>
  <si>
    <t xml:space="preserve">RESISTENCIA PRE-MOLDADO,COM ESPESSURA DE ATE 3CM E RESPECTIV</t>
  </si>
  <si>
    <t xml:space="preserve">O CONTRAPISO COM ATE 10CM DE ESPESSURA,INCLUSIVE EMPILHAMENT</t>
  </si>
  <si>
    <t xml:space="preserve">05.002.0019-A</t>
  </si>
  <si>
    <t xml:space="preserve">05.002.0030-0</t>
  </si>
  <si>
    <t xml:space="preserve">DEMOLICAO DE PISOS OU PAVIMENTOS DE CONCRETO SIMPLES,UTILIZA</t>
  </si>
  <si>
    <t xml:space="preserve">NDO QUEDA DE MACO DE 750KG,ADAPTADO A UMA ESCAVADEIRA DE 0,7</t>
  </si>
  <si>
    <t xml:space="preserve">8M3</t>
  </si>
  <si>
    <t xml:space="preserve">05.002.0030-A</t>
  </si>
  <si>
    <t xml:space="preserve">05.002.0031-0</t>
  </si>
  <si>
    <t xml:space="preserve">DEMOLICAO DE PECAS DE CONCRETO ARMADO EM POSICAO ESPECIAL,UT</t>
  </si>
  <si>
    <t xml:space="preserve">ILIZANDO QUEDA DE MACO DE 750KG,ADAPTADO A UMA ESCAVADEIRA D</t>
  </si>
  <si>
    <t xml:space="preserve">E 0,78M3</t>
  </si>
  <si>
    <t xml:space="preserve">05.002.0031-A</t>
  </si>
  <si>
    <t xml:space="preserve">05.002.0050-0</t>
  </si>
  <si>
    <t xml:space="preserve">ARRANCAMENTO COM EQUIPAMENTO DE AR COMPRIMIDO,DE PISO DE PAR</t>
  </si>
  <si>
    <t xml:space="preserve">ALELEPIPEDOS REJUNTADOS COM ARGAMASSA DE CIMENTO E AREIA,INC</t>
  </si>
  <si>
    <t xml:space="preserve">LUSIVE LIMPEZA E EMPILHAMENTO SOBRE O PASSEIO</t>
  </si>
  <si>
    <t xml:space="preserve">05.002.0050-A</t>
  </si>
  <si>
    <t xml:space="preserve">05.002.0055-0</t>
  </si>
  <si>
    <t xml:space="preserve">ARRANCAMENTO,COM EQUIPAMENTO DE AR COMPRIMIDO,DE TAMPAO DE F</t>
  </si>
  <si>
    <t xml:space="preserve">ERRO FUNDIDO (TAMPA E TELAR)</t>
  </si>
  <si>
    <t xml:space="preserve">05.002.0055-A</t>
  </si>
  <si>
    <t xml:space="preserve">05.002.0060-0</t>
  </si>
  <si>
    <t xml:space="preserve">ARRANCAMENTO,COM EQUIPAMENTO DE AR COMPRIMIDO,E CARGA EM CAM</t>
  </si>
  <si>
    <t xml:space="preserve">INHAO DE TRILHO DE BONDE</t>
  </si>
  <si>
    <t xml:space="preserve">05.002.0060-A</t>
  </si>
  <si>
    <t xml:space="preserve">05.002.0061-0</t>
  </si>
  <si>
    <t xml:space="preserve">DEMOLICAO COM EQUIPAMENTO DE AR COMPRIMIDO DE LAJE PRE-FABRI</t>
  </si>
  <si>
    <t xml:space="preserve">CADA COMPOSTA DE TIJOLOS CERAMICOS,VIGOTAS,ARMACAO E CAMADA</t>
  </si>
  <si>
    <t xml:space="preserve">DE CAPEAMENTO,INCLUSIVE EMPILHAMENTO LATERAL DENTRO DO CANTE</t>
  </si>
  <si>
    <t xml:space="preserve">05.002.0061-A</t>
  </si>
  <si>
    <t xml:space="preserve">05.002.0062-0</t>
  </si>
  <si>
    <t xml:space="preserve">DEMOLICAO DE PREDIOS COM ROMPEDOR HIDRAULICO ADAPTADO A ESCA</t>
  </si>
  <si>
    <t xml:space="preserve">VADEIRA,DE CONCRETO ARMADO,PISOS,ALVENARIA E ESQUADRIAS,INCL</t>
  </si>
  <si>
    <t xml:space="preserve">USIVE EMPILHAMENTO DO ENTULHO(CONSIDERANDO DESMONTES MANUAL</t>
  </si>
  <si>
    <t xml:space="preserve">E MECANICO COM O PROPRIO ROMPEDOR),COM PREPARO PARA O TRANSP</t>
  </si>
  <si>
    <t xml:space="preserve">ORTE,EXCLUSIVE CORTE DO ACO(VERGALHAO)EMPILHADO,TRANSP.(BOTA</t>
  </si>
  <si>
    <t xml:space="preserve">FORA),CARGA E DESCARGA.MEDIDO PELA AREA X ALTURA DO PREDIO</t>
  </si>
  <si>
    <t xml:space="preserve">05.002.0062-A</t>
  </si>
  <si>
    <t xml:space="preserve">05.002.0063-0</t>
  </si>
  <si>
    <t xml:space="preserve">DEMOLICAO DE CONCRETO ARMADO COM ROMPEDOR HIDRAULICO ADAPTAD</t>
  </si>
  <si>
    <t xml:space="preserve">O A ESCAVADEIRA,INCLUSIVE EMPILHAMENTO LATERAL DENTRO DO CAN</t>
  </si>
  <si>
    <t xml:space="preserve">05.002.0063-A</t>
  </si>
  <si>
    <t xml:space="preserve">05.002.0065-0</t>
  </si>
  <si>
    <t xml:space="preserve">DEMOLICAO E REMOCAO DE ESTRUTURAS METALICAS TRELICADAS DE VE</t>
  </si>
  <si>
    <t xml:space="preserve">RGALHOES E/OU PERFIS LEVES DE ACO,MEDIDAS PELO PESO REMOVIDO</t>
  </si>
  <si>
    <t xml:space="preserve">05.002.0065-A</t>
  </si>
  <si>
    <t xml:space="preserve">05.002.0070-0</t>
  </si>
  <si>
    <t xml:space="preserve">DEMOLICAO E REMOCAO COM MACARICO E GUINDASTES,DE ESTRUTURAS</t>
  </si>
  <si>
    <t xml:space="preserve">METALICAS DE PERFIS PESADOS DE ACO,MEDIDAS PELO PESO REMOVID</t>
  </si>
  <si>
    <t xml:space="preserve">05.002.0070-A</t>
  </si>
  <si>
    <t xml:space="preserve">05.002.0075-0</t>
  </si>
  <si>
    <t xml:space="preserve">METALICAS OU SIMILARES DE CHAPAS DE ACO,MEDIDAS PELO PESO RE</t>
  </si>
  <si>
    <t xml:space="preserve">MOVIDO</t>
  </si>
  <si>
    <t xml:space="preserve">05.002.0075-A</t>
  </si>
  <si>
    <t xml:space="preserve">05.002.0081-0</t>
  </si>
  <si>
    <t xml:space="preserve">DESMONTAGEM E REMOCAO COM AUXILIO DE GUINDASTE,DE TUBOS,CONE</t>
  </si>
  <si>
    <t xml:space="preserve">XOES,REGISTROS,VALVULAS E SIMILARES COM JUNTAS FLANGEADAS,CU</t>
  </si>
  <si>
    <t xml:space="preserve">STO POR JUNTA,COM DN=200MM</t>
  </si>
  <si>
    <t xml:space="preserve">05.002.0081-A</t>
  </si>
  <si>
    <t xml:space="preserve">05.002.0082-0</t>
  </si>
  <si>
    <t xml:space="preserve">STO POR JUNTA,COM DN=250MM</t>
  </si>
  <si>
    <t xml:space="preserve">05.002.0082-A</t>
  </si>
  <si>
    <t xml:space="preserve">05.002.0083-0</t>
  </si>
  <si>
    <t xml:space="preserve">XOES,REGISTROS,VALVULAS E SIMILARES COM JUNTAS FLANGEADAS CU</t>
  </si>
  <si>
    <t xml:space="preserve">STO POR JUNTA,COM DN= 300MM</t>
  </si>
  <si>
    <t xml:space="preserve">05.002.0083-A</t>
  </si>
  <si>
    <t xml:space="preserve">05.002.0084-0</t>
  </si>
  <si>
    <t xml:space="preserve">STO POR JUNTA,COM DN=350MM</t>
  </si>
  <si>
    <t xml:space="preserve">05.002.0084-A</t>
  </si>
  <si>
    <t xml:space="preserve">05.002.0085-0</t>
  </si>
  <si>
    <t xml:space="preserve">STO POR JUNTA,COM DN=400MM</t>
  </si>
  <si>
    <t xml:space="preserve">05.002.0085-A</t>
  </si>
  <si>
    <t xml:space="preserve">05.002.0086-0</t>
  </si>
  <si>
    <t xml:space="preserve">STO POR JUNTA,COM DN=450MM</t>
  </si>
  <si>
    <t xml:space="preserve">05.002.0086-A</t>
  </si>
  <si>
    <t xml:space="preserve">05.002.0087-0</t>
  </si>
  <si>
    <t xml:space="preserve">STO POR JUNTA,COM DN=500MM</t>
  </si>
  <si>
    <t xml:space="preserve">05.002.0087-A</t>
  </si>
  <si>
    <t xml:space="preserve">05.002.0088-0</t>
  </si>
  <si>
    <t xml:space="preserve">STO POR JUNTA,COM DN=600MM</t>
  </si>
  <si>
    <t xml:space="preserve">05.002.0088-A</t>
  </si>
  <si>
    <t xml:space="preserve">05.002.0089-0</t>
  </si>
  <si>
    <t xml:space="preserve">STO POR JUNTA,COM DN=700MM</t>
  </si>
  <si>
    <t xml:space="preserve">05.002.0089-A</t>
  </si>
  <si>
    <t xml:space="preserve">05.002.0090-0</t>
  </si>
  <si>
    <t xml:space="preserve">STO POR JUNTA,COM DN=800MM</t>
  </si>
  <si>
    <t xml:space="preserve">05.002.0090-A</t>
  </si>
  <si>
    <t xml:space="preserve">05.002.0091-0</t>
  </si>
  <si>
    <t xml:space="preserve">STO POR JUNTA,COM DN=900MM</t>
  </si>
  <si>
    <t xml:space="preserve">05.002.0091-A</t>
  </si>
  <si>
    <t xml:space="preserve">05.002.0092-0</t>
  </si>
  <si>
    <t xml:space="preserve">STO POR JUNTA,COM DN=1000MM</t>
  </si>
  <si>
    <t xml:space="preserve">05.002.0092-A</t>
  </si>
  <si>
    <t xml:space="preserve">05.002.0093-0</t>
  </si>
  <si>
    <t xml:space="preserve">STO POR JUNTA,COM DN=1200MM</t>
  </si>
  <si>
    <t xml:space="preserve">05.002.0093-A</t>
  </si>
  <si>
    <t xml:space="preserve">05.002.0100-0</t>
  </si>
  <si>
    <t xml:space="preserve">LEVANTAMENTO OU REBAIXAMENTO DE TAMPAO DE RUA,CONSIDERANDO D</t>
  </si>
  <si>
    <t xml:space="preserve">EMOLICAO DE CAMADA DE ASFALTO E CONCRETO,MOVIMENTACAO E CONC</t>
  </si>
  <si>
    <t xml:space="preserve">RETAGEM,EXCLUSIVE CERCA PROTETORA</t>
  </si>
  <si>
    <t xml:space="preserve">05.002.0100-A</t>
  </si>
  <si>
    <t xml:space="preserve">05.002.0101-0</t>
  </si>
  <si>
    <t xml:space="preserve">RETAGEM,INCLUSIVE CERCA PROTETORA</t>
  </si>
  <si>
    <t xml:space="preserve">05.002.0101-A</t>
  </si>
  <si>
    <t xml:space="preserve">05.002.0102-0</t>
  </si>
  <si>
    <t xml:space="preserve">LEVANTAMENTO OU REBAIXAMENTO DE TAMPAO EM PATIO,PASSEIO OU J</t>
  </si>
  <si>
    <t xml:space="preserve">ARDIM COM VARIACAO DE MOVIMENTACAO ATE 0,50M,CONSIDERANDO DE</t>
  </si>
  <si>
    <t xml:space="preserve">MOLICAO DE CAMADA DE CONCRETO E CONCRETAGEM,INCLUSIVE CERCA</t>
  </si>
  <si>
    <t xml:space="preserve">PROTETORA</t>
  </si>
  <si>
    <t xml:space="preserve">05.002.0102-A</t>
  </si>
  <si>
    <t xml:space="preserve">05.002.0105-0</t>
  </si>
  <si>
    <t xml:space="preserve">LEVANTAMENTO DE TAMPAO DE RUA,UTILIZANDO CONJUNTO DE ANEIS M</t>
  </si>
  <si>
    <t xml:space="preserve">ETALICOS SUPLEMENTARES,EXCLUSIVE CERCA PROTETORA</t>
  </si>
  <si>
    <t xml:space="preserve">05.002.0105-A</t>
  </si>
  <si>
    <t xml:space="preserve">05.002.0106-0</t>
  </si>
  <si>
    <t xml:space="preserve">LEVANTAMENTO DE TAMPAO DE RUA,UTILIZANDO CONJUNTO DE ANEIS</t>
  </si>
  <si>
    <t xml:space="preserve">METALICOS SUPLEMENTARES, INCLUSIVE CERCA PROTETORA</t>
  </si>
  <si>
    <t xml:space="preserve">05.002.0106-A</t>
  </si>
  <si>
    <t xml:space="preserve">05.003.0010-1</t>
  </si>
  <si>
    <t xml:space="preserve">LIMPEZA MANUAL DE POCO DE VISITA DE ATE 3,00M DE PROFUNDIDAD</t>
  </si>
  <si>
    <t xml:space="preserve">E,EXCLUSIVE TRANSPORTE DO MATERIAL RETIRADO</t>
  </si>
  <si>
    <t xml:space="preserve">05.003.0010-B</t>
  </si>
  <si>
    <t xml:space="preserve">05.003.0011-0</t>
  </si>
  <si>
    <t xml:space="preserve">E,COM TRANSPORTE DO MATERIAL RETIRADO ATE 10KM DE DISTANCIA,</t>
  </si>
  <si>
    <t xml:space="preserve">INCLUSIVE CARGA MANUAL E DESCARGA MECANICA</t>
  </si>
  <si>
    <t xml:space="preserve">05.003.0011-A</t>
  </si>
  <si>
    <t xml:space="preserve">05.003.0015-1</t>
  </si>
  <si>
    <t xml:space="preserve">TRANSPORTE DE MATERIAL DEPOSITADO EM POCOS DE VISITA E GALER</t>
  </si>
  <si>
    <t xml:space="preserve">IAS(AREIA MOLHADA,LODO),COM CARGA MANUAL E DESCARGA MECANICA</t>
  </si>
  <si>
    <t xml:space="preserve">,ATE 10KM DE DISTANCIA</t>
  </si>
  <si>
    <t xml:space="preserve">05.003.0015-B</t>
  </si>
  <si>
    <t xml:space="preserve">05.003.0016-1</t>
  </si>
  <si>
    <t xml:space="preserve">,ATE 20KM DE DISTANCIA</t>
  </si>
  <si>
    <t xml:space="preserve">05.003.0016-B</t>
  </si>
  <si>
    <t xml:space="preserve">05.003.0017-1</t>
  </si>
  <si>
    <t xml:space="preserve">,ATE 30KM DE DISTANCIA</t>
  </si>
  <si>
    <t xml:space="preserve">05.003.0017-B</t>
  </si>
  <si>
    <t xml:space="preserve">05.003.0020-0</t>
  </si>
  <si>
    <t xml:space="preserve">LIMPEZA MANUAL DE GALERIA RETANGULAR,COM TRANSPORTE DE MATER</t>
  </si>
  <si>
    <t xml:space="preserve">IAL RETIRADO ATE 10KM DE DISTANCIA,INCLUSIVE CARGA MANUAL E</t>
  </si>
  <si>
    <t xml:space="preserve">DESCARGA MECANICA</t>
  </si>
  <si>
    <t xml:space="preserve">05.003.0020-A</t>
  </si>
  <si>
    <t xml:space="preserve">05.003.0021-0</t>
  </si>
  <si>
    <t xml:space="preserve">IAL RETIRADO ATE 20KM DE DISTANCIA,INCLUSIVE CARGA MANUAL E</t>
  </si>
  <si>
    <t xml:space="preserve">05.003.0021-A</t>
  </si>
  <si>
    <t xml:space="preserve">05.003.0022-0</t>
  </si>
  <si>
    <t xml:space="preserve">IAL RETIRADO ATE 30KM DE DISTANCIA,INCLUSIVE CARGA MANUAL E</t>
  </si>
  <si>
    <t xml:space="preserve">05.003.0022-A</t>
  </si>
  <si>
    <t xml:space="preserve">05.003.0090-0</t>
  </si>
  <si>
    <t xml:space="preserve">LIMPEZA MANUAL DE RAMAL DE RALO,COM DIAMETRO MENOR QUE 0,40M</t>
  </si>
  <si>
    <t xml:space="preserve">,COM TRANSPORTE DO MATERIAL RETIRADO ATE 10KM DE DISTANCIA,I</t>
  </si>
  <si>
    <t xml:space="preserve">NCLUSIVE CARGA MANUAL E DESCARGA MECANICA</t>
  </si>
  <si>
    <t xml:space="preserve">05.003.0090-A</t>
  </si>
  <si>
    <t xml:space="preserve">05.003.0091-0</t>
  </si>
  <si>
    <t xml:space="preserve">,COM TRANSPORTE DO MATERIAL RETIRADO ATE 20KM DE DISTANCIA,I</t>
  </si>
  <si>
    <t xml:space="preserve">05.003.0091-A</t>
  </si>
  <si>
    <t xml:space="preserve">05.003.0092-0</t>
  </si>
  <si>
    <t xml:space="preserve">,COM TRANSPORTE DO MATERIAL RETIRADO ATE 30KM DE DISTANCIA,I</t>
  </si>
  <si>
    <t xml:space="preserve">05.003.0092-A</t>
  </si>
  <si>
    <t xml:space="preserve">05.004.0010-0</t>
  </si>
  <si>
    <t xml:space="preserve">LIMPEZA DE CONCRETO APARENTE COM JATO D`AGUA,SOLVENTE E ESCO</t>
  </si>
  <si>
    <t xml:space="preserve">VA DE PIACAVA</t>
  </si>
  <si>
    <t xml:space="preserve">05.004.0010-A</t>
  </si>
  <si>
    <t xml:space="preserve">05.004.0025-0</t>
  </si>
  <si>
    <t xml:space="preserve">LIMPEZA DE SUPERFICIE METALICA,EM PONTES,VIADUTOS OU ESTRUTU</t>
  </si>
  <si>
    <t xml:space="preserve">RAS SEMELHANTES,UTILIZANDO LIXADEIRA E RASPADEIRA,ADMITINDO</t>
  </si>
  <si>
    <t xml:space="preserve">UMA PRODUCAO MEDIA DE 280,00M2/MES</t>
  </si>
  <si>
    <t xml:space="preserve">05.004.0025-A</t>
  </si>
  <si>
    <t xml:space="preserve">05.004.0026-0</t>
  </si>
  <si>
    <t xml:space="preserve">UMA PRODUCAO MEDIA DE 100,00M2/MES</t>
  </si>
  <si>
    <t xml:space="preserve">05.004.0026-A</t>
  </si>
  <si>
    <t xml:space="preserve">05.004.0027-0</t>
  </si>
  <si>
    <t xml:space="preserve">UMA PRODUCAO MEDIA DE 180,00M2/MES</t>
  </si>
  <si>
    <t xml:space="preserve">05.004.0027-A</t>
  </si>
  <si>
    <t xml:space="preserve">05.004.0028-0</t>
  </si>
  <si>
    <t xml:space="preserve">TAS SEMELHANTES,UTILIZANDO LIXADEIRA E RASPADEIRA,ADMITINDO</t>
  </si>
  <si>
    <t xml:space="preserve">UMA PRODUCAO MEDIA DE 350,00M2/MES</t>
  </si>
  <si>
    <t xml:space="preserve">05.004.0028-A</t>
  </si>
  <si>
    <t xml:space="preserve">05.004.0030-0</t>
  </si>
  <si>
    <t xml:space="preserve">LIMPEZA DE TUNEIS COM JATO D`AGUA,SOLVENTE E ESCOVA DE PIACA</t>
  </si>
  <si>
    <t xml:space="preserve">VA</t>
  </si>
  <si>
    <t xml:space="preserve">05.004.0030-A</t>
  </si>
  <si>
    <t xml:space="preserve">05.004.0035-0</t>
  </si>
  <si>
    <t xml:space="preserve">DECAPAGEM CUIDADOSA DE ESCULTURAS,PECAS EM ARGAMASSA E/OU FE</t>
  </si>
  <si>
    <t xml:space="preserve">RRO,COM REMOCAO DE SUCESSIVAS CAMADAS DE TINTAS,EXCLUSIVE RE</t>
  </si>
  <si>
    <t xml:space="preserve">TIRADA E TRANSPORTE</t>
  </si>
  <si>
    <t xml:space="preserve">05.004.0035-A</t>
  </si>
  <si>
    <t xml:space="preserve">05.004.0040-0</t>
  </si>
  <si>
    <t xml:space="preserve">LIMPEZA OU PREPARO DE SUPERFICIE DE CONCRETO COM JATO DE AGU</t>
  </si>
  <si>
    <t xml:space="preserve">A QUENTE COM PRESSAO MINIMA DE 2400LB,SOLVENTE E ESCOVA DE P</t>
  </si>
  <si>
    <t xml:space="preserve">IACAVA</t>
  </si>
  <si>
    <t xml:space="preserve">05.004.0040-A</t>
  </si>
  <si>
    <t xml:space="preserve">05.004.0045-0</t>
  </si>
  <si>
    <t xml:space="preserve">A PRESSURIZADA OU AR,EM CONDICOES QUE PERMITAM UM RENDIMENTO</t>
  </si>
  <si>
    <t xml:space="preserve">MEDIO DE 5M2/H</t>
  </si>
  <si>
    <t xml:space="preserve">05.004.0045-A</t>
  </si>
  <si>
    <t xml:space="preserve">05.004.0050-0</t>
  </si>
  <si>
    <t xml:space="preserve">MEDIO DE 15M2/H</t>
  </si>
  <si>
    <t xml:space="preserve">05.004.0050-A</t>
  </si>
  <si>
    <t xml:space="preserve">05.004.0055-0</t>
  </si>
  <si>
    <t xml:space="preserve">LIMPEZA DE SUPERFICIE DE MONUMENTOS HISTORICOS DE ARGAMASSA,</t>
  </si>
  <si>
    <t xml:space="preserve">FERRO,BRONZE,MARMORE,GRANITO,RESINA,ETC EXCLUSIVE RETIRADA E</t>
  </si>
  <si>
    <t xml:space="preserve">TRANSPORTE</t>
  </si>
  <si>
    <t xml:space="preserve">05.004.0055-A</t>
  </si>
  <si>
    <t xml:space="preserve">05.004.0060-0</t>
  </si>
  <si>
    <t xml:space="preserve">RESINA PARA PROTECAO DE SUPERFICIE DE MONUMENTOS HISTORICOS.</t>
  </si>
  <si>
    <t xml:space="preserve">FORNECIMENTO E APLICACAO</t>
  </si>
  <si>
    <t xml:space="preserve">05.004.0060-A</t>
  </si>
  <si>
    <t xml:space="preserve">05.004.0065-0</t>
  </si>
  <si>
    <t xml:space="preserve">LIXAMENTO MANUAL PARA LIMPEZA OU PREPARACAO DE ESTRUTURAS ME</t>
  </si>
  <si>
    <t xml:space="preserve">TALICAS,UTILIZANDO ESCOVA DE ACO DE 30CM DE CABO,CONSIDERAND</t>
  </si>
  <si>
    <t xml:space="preserve">O A AREA EFETIVAMENTE LIXADA</t>
  </si>
  <si>
    <t xml:space="preserve">05.004.0065-A</t>
  </si>
  <si>
    <t xml:space="preserve">05.004.0070-0</t>
  </si>
  <si>
    <t xml:space="preserve">LIXAMENTO MECANICO PARA LIMPEZA OU PREPARACAO DE ESTRUTURAS</t>
  </si>
  <si>
    <t xml:space="preserve">METALICAS,UTILIZANDO LIXADEIRA ELETRICA,CONSIDERANDO A AREA</t>
  </si>
  <si>
    <t xml:space="preserve">EFETIVAMENTE LIXADA</t>
  </si>
  <si>
    <t xml:space="preserve">05.004.0070-A</t>
  </si>
  <si>
    <t xml:space="preserve">05.004.0080-0</t>
  </si>
  <si>
    <t xml:space="preserve">LIMPEZA OU PREPARO DE SUPERFICIE DE PISOS E PAREDES DE CONCR</t>
  </si>
  <si>
    <t xml:space="preserve">ETO COM JATO DE MATERIAL ABRASIVO METALICO,SEGUIDO DE AGUA O</t>
  </si>
  <si>
    <t xml:space="preserve">U AR,CONDICOES QUE NAO PERMITAM O REAPROVEITAMENTO DO MATERI</t>
  </si>
  <si>
    <t xml:space="preserve">AL ABRASIVO</t>
  </si>
  <si>
    <t xml:space="preserve">05.004.0080-A</t>
  </si>
  <si>
    <t xml:space="preserve">05.004.0081-0</t>
  </si>
  <si>
    <t xml:space="preserve">U AR,EM CONDICOES QUE PERMITAM O REAPROVEITAMENTO DE 50% DE</t>
  </si>
  <si>
    <t xml:space="preserve">MATERIAL ABRASIVO</t>
  </si>
  <si>
    <t xml:space="preserve">05.004.0081-A</t>
  </si>
  <si>
    <t xml:space="preserve">05.004.0083-0</t>
  </si>
  <si>
    <t xml:space="preserve">LIMPEZA OU PREPARO DE SUPERFICIE DE PISOS E PAREDES DE FERRO</t>
  </si>
  <si>
    <t xml:space="preserve">OU ACO COM JATO DE MATERIAL ABRASIVO METALICO,SEGUIDO DE AG</t>
  </si>
  <si>
    <t xml:space="preserve">UA OU AR,EM CONDICOES QUE NAO PERMITAM O REAPROVEITAMENTO DO</t>
  </si>
  <si>
    <t xml:space="preserve">05.004.0083-A</t>
  </si>
  <si>
    <t xml:space="preserve">05.004.0084-0</t>
  </si>
  <si>
    <t xml:space="preserve">UA OU AR,EM CONDICOES QUE PERMITAM O REAPROVEITAMENTO DE 50%</t>
  </si>
  <si>
    <t xml:space="preserve">DO MATERIAL ABRASIVO</t>
  </si>
  <si>
    <t xml:space="preserve">05.004.0084-A</t>
  </si>
  <si>
    <t xml:space="preserve">05.004.0085-0</t>
  </si>
  <si>
    <t xml:space="preserve">LIMPEZA OU PREPARO DE SUPERFICIE DE TUBOS E PERFIS DE FERRO</t>
  </si>
  <si>
    <t xml:space="preserve">OU ACO COM JATO DE MATERIAL ABRASIVO METALICO,SEGUIDO DE AGU</t>
  </si>
  <si>
    <t xml:space="preserve">A OU AR,EM CONDICOES QUE NAO PERMITAM O REAPROVEITAMENTO DO</t>
  </si>
  <si>
    <t xml:space="preserve">05.004.0085-A</t>
  </si>
  <si>
    <t xml:space="preserve">05.004.0086-0</t>
  </si>
  <si>
    <t xml:space="preserve">A OU AR,EM CONDICOES QUE PERMITAM O REAPROVEITAMENTO DE 50%</t>
  </si>
  <si>
    <t xml:space="preserve">05.004.0086-A</t>
  </si>
  <si>
    <t xml:space="preserve">05.004.0090-0</t>
  </si>
  <si>
    <t xml:space="preserve">REMOCAO DE PICHACAO DE MONUMENTOS HISTORICOS DE ARGAMASSA,FE</t>
  </si>
  <si>
    <t xml:space="preserve">RRO,BRONZE,MARMORE,GRANITO,ACO CORTEN,PINTURA AUTOMOTIVA,RES</t>
  </si>
  <si>
    <t xml:space="preserve">INA,ETC,EXCLUSIVE RETIRADA E TRANSPORTE</t>
  </si>
  <si>
    <t xml:space="preserve">05.004.0090-A</t>
  </si>
  <si>
    <t xml:space="preserve">05.005.0001-1</t>
  </si>
  <si>
    <t xml:space="preserve">ANDAIME DE MADEIRA DE 1¶,ATE 7,00M DE ALTURA,EM PECAS DE 3"X</t>
  </si>
  <si>
    <t xml:space="preserve">3",1"X9" E 1"X12",CONSIDERANDO-SE O APROVEITAMENTO DA MADEIR</t>
  </si>
  <si>
    <t xml:space="preserve">A 3 VEZES,INCLUSIVE A DESMONTAGEM E MEDIDO PELO VOLUME ABRAN</t>
  </si>
  <si>
    <t xml:space="preserve">GIDO,EXCLUSIVE PLATAFORMA</t>
  </si>
  <si>
    <t xml:space="preserve">05.005.0001-B</t>
  </si>
  <si>
    <t xml:space="preserve">05.005.0002-0</t>
  </si>
  <si>
    <t xml:space="preserve">A 5 VEZES,INCLUSIVE A DESMONTAGEM E MEDIDO PELO VOLUME ABRAN</t>
  </si>
  <si>
    <t xml:space="preserve">05.005.0002-A</t>
  </si>
  <si>
    <t xml:space="preserve">05.005.0003-1</t>
  </si>
  <si>
    <t xml:space="preserve">ANDAIME DE MADEIRA DE 1¶,DE 7,00 A 14,00M DE ALTURA,EM PECAS</t>
  </si>
  <si>
    <t xml:space="preserve">DE 3"X3",1"X9" E 1"X12",CONSIDERANDO-SE O APROVEITAMENTO DA</t>
  </si>
  <si>
    <t xml:space="preserve">MADEIRA 2 VEZES,INCLUSIVE A DESMONTAGEM E MEDIDO PELO VOLUM</t>
  </si>
  <si>
    <t xml:space="preserve">E ABRANGIDO,EXCLUSIVE PLATAFORMA</t>
  </si>
  <si>
    <t xml:space="preserve">05.005.0003-B</t>
  </si>
  <si>
    <t xml:space="preserve">05.005.0004-0</t>
  </si>
  <si>
    <t xml:space="preserve">ANDAIME DE TORAS DE EUCALIPTO,COM APROVEITAMENTO DA MADEIRA</t>
  </si>
  <si>
    <t xml:space="preserve">20 VEZES,PASSARELA DE MADEIRA DE 1¶,COM APROVEITAMENTO DA MA</t>
  </si>
  <si>
    <t xml:space="preserve">DEIRA 5 VEZES,INCLUSIVE A DESMONTAGEM DO ANDAIME E DA PASSAR</t>
  </si>
  <si>
    <t xml:space="preserve">ELA</t>
  </si>
  <si>
    <t xml:space="preserve">05.005.0004-A</t>
  </si>
  <si>
    <t xml:space="preserve">05.005.0005-1</t>
  </si>
  <si>
    <t xml:space="preserve">ANDAIME DE TABUADO SOBRE CAVALETES,INCLUSIVE ESTES,EM MADEIR</t>
  </si>
  <si>
    <t xml:space="preserve">A DE 1¶,COM APROVEITAMENTO DA MADEIRA 20 VEZES,INCLUSIVE MOV</t>
  </si>
  <si>
    <t xml:space="preserve">IMENTACAO</t>
  </si>
  <si>
    <t xml:space="preserve">05.005.0005-B</t>
  </si>
  <si>
    <t xml:space="preserve">05.005.0006-1</t>
  </si>
  <si>
    <t xml:space="preserve">A DE 1¶,COM APROVEITAMENTO DA MADEIRA 10 VEZES,INCLUSIVE MOV</t>
  </si>
  <si>
    <t xml:space="preserve">05.005.0006-B</t>
  </si>
  <si>
    <t xml:space="preserve">05.005.0007-0</t>
  </si>
  <si>
    <t xml:space="preserve">IMENTACAO PARA PE DIREITO DE 4,00M</t>
  </si>
  <si>
    <t xml:space="preserve">05.005.0007-A</t>
  </si>
  <si>
    <t xml:space="preserve">05.005.0012-1</t>
  </si>
  <si>
    <t xml:space="preserve">PLATAFORMA OU PASSARELA DE MADEIRA DE 1¶,CONSIDERANDO-SE APR</t>
  </si>
  <si>
    <t xml:space="preserve">OVEITAMENTO DA  MADEIRA 20 VEZES,EXCLUSIVE ANDAIME OU OUTRO</t>
  </si>
  <si>
    <t xml:space="preserve">SUPORTE E MOVIMENTACAO(VIDE ITEM 05.008.0008)</t>
  </si>
  <si>
    <t xml:space="preserve">05.005.0012-B</t>
  </si>
  <si>
    <t xml:space="preserve">05.005.0013-0</t>
  </si>
  <si>
    <t xml:space="preserve">OVEITAMENTO DA MADEIRA 40 VEZES,EXCLUSIVE ANDAIME OU OUTRO S</t>
  </si>
  <si>
    <t xml:space="preserve">UPORTE E MOVIMENTACAO(VIDE ITEM 05.008.0008)</t>
  </si>
  <si>
    <t xml:space="preserve">05.005.0013-A</t>
  </si>
  <si>
    <t xml:space="preserve">05.005.0014-0</t>
  </si>
  <si>
    <t xml:space="preserve">OVEITAMENTO DA MADEIRA 60 VEZES,EXCLUSIVE ANDAIME OU OUTRO S</t>
  </si>
  <si>
    <t xml:space="preserve">UPORTE E MOVIMENTACAO (VIDE ITEM 05.008.0008)</t>
  </si>
  <si>
    <t xml:space="preserve">05.005.0014-A</t>
  </si>
  <si>
    <t xml:space="preserve">05.005.0015-0</t>
  </si>
  <si>
    <t xml:space="preserve">OVEITAMENTO DA MADEIRA 80 VEZES,EXCLUSIVE ANDAIME OU OUTRO S</t>
  </si>
  <si>
    <t xml:space="preserve">05.005.0015-A</t>
  </si>
  <si>
    <t xml:space="preserve">05.005.0018-0</t>
  </si>
  <si>
    <t xml:space="preserve">ESCADA DE MADEIRA DE 3¶ EXECUTADA SOBRE TERRENO COM INCLINAC</t>
  </si>
  <si>
    <t xml:space="preserve">AO MEDIA ATE 45¯,COM 0,80M DE LARGURA,CONSIDERANDO 30% DE AP</t>
  </si>
  <si>
    <t xml:space="preserve">ROVEITAMENTO DA MADEIRA,EXCLUSIVE ANCORAGEM</t>
  </si>
  <si>
    <t xml:space="preserve">05.005.0018-A</t>
  </si>
  <si>
    <t xml:space="preserve">05.005.0019-0</t>
  </si>
  <si>
    <t xml:space="preserve">AO MEDIA SUPERIOR A 45¯,COM 0,80M DE LARGURA,CONSIDERANDO 30</t>
  </si>
  <si>
    <t xml:space="preserve">% DE APROVEITAMENTO DA MADEIRA,EXCLUSIVE ANCORAGEM</t>
  </si>
  <si>
    <t xml:space="preserve">05.005.0019-A</t>
  </si>
  <si>
    <t xml:space="preserve">05.005.0020-0</t>
  </si>
  <si>
    <t xml:space="preserve">TORRE PARA GUINCHO,COM PRUMOS DE MADEIRA DE LEI,PRANCHA DE 1</t>
  </si>
  <si>
    <t xml:space="preserve">,50X1,60M,INCLUSIVE FORNECIMENTO DO CABO,MONTAGEM E DESMONTA</t>
  </si>
  <si>
    <t xml:space="preserve">GEM DA TORRE E DO GUINCHO,EXCLUSIVE FORNECIMENTO DO GUINCHO(</t>
  </si>
  <si>
    <t xml:space="preserve">VIDE ITEM 19.011.0017)</t>
  </si>
  <si>
    <t xml:space="preserve">05.005.0020-A</t>
  </si>
  <si>
    <t xml:space="preserve">05.005.0025-0</t>
  </si>
  <si>
    <t xml:space="preserve">ANDAIME SUSPENSO DE MADEIRA,PENDENTE DA ESTRUTURA POR CABOS</t>
  </si>
  <si>
    <t xml:space="preserve">DE ACO DE 3/8",INCLUSIVE PLATAFORMA DE MADEIRA E PERFURACAO</t>
  </si>
  <si>
    <t xml:space="preserve">DA LAJE DE CONCRETO,MONTAGEM E DESMONTAGEM</t>
  </si>
  <si>
    <t xml:space="preserve">05.005.0025-A</t>
  </si>
  <si>
    <t xml:space="preserve">05.005.0030-0</t>
  </si>
  <si>
    <t xml:space="preserve">DA LAJE DE CONCRETO,COM UTILIZACAO DAS TABUAS 2 VEZES,TORAS</t>
  </si>
  <si>
    <t xml:space="preserve">E CABOS 4 VEZES,MONTAGEM E DESMONTAGEM 1 VEZ</t>
  </si>
  <si>
    <t xml:space="preserve">05.005.0030-A</t>
  </si>
  <si>
    <t xml:space="preserve">05.005.0035-0</t>
  </si>
  <si>
    <t xml:space="preserve">DA LAJE DE CONCRETO,COM UTILIZACAO DAS TABUAS 3 VEZES,TORAS</t>
  </si>
  <si>
    <t xml:space="preserve">E CABOS 6 VEZES,MONTAGEM E DESMONTAGEM 1 VEZ</t>
  </si>
  <si>
    <t xml:space="preserve">05.005.0035-A</t>
  </si>
  <si>
    <t xml:space="preserve">05.005.0040-0</t>
  </si>
  <si>
    <t xml:space="preserve">DA LAJE DE CONCRETO,COM UTILIZACAO DAS TABUAS 4 VEZES,TORAS</t>
  </si>
  <si>
    <t xml:space="preserve">E CABOS 8 VEZES,MONTAGEM E DESMONTAGEM 1 VEZ</t>
  </si>
  <si>
    <t xml:space="preserve">05.005.0040-A</t>
  </si>
  <si>
    <t xml:space="preserve">05.005.0046-0</t>
  </si>
  <si>
    <t xml:space="preserve">TELA SOLTA DE POLIPROPILENO PARA PROTECAO DE FACHADAS AMARRA</t>
  </si>
  <si>
    <t xml:space="preserve">DA SOMENTE NOS EXTREMOS.FORNECIMENTO E COLOCACAO</t>
  </si>
  <si>
    <t xml:space="preserve">05.005.0046-A</t>
  </si>
  <si>
    <t xml:space="preserve">05.005.0048-0</t>
  </si>
  <si>
    <t xml:space="preserve">DA SOMENTE NOS EXTREMOS,UTILIZACAO DE 2 VEZES,INCLUSIVE COST</t>
  </si>
  <si>
    <t xml:space="preserve">URA DA TELA SE NECESSARIO.FORNECIMENTO E COLOCACAO</t>
  </si>
  <si>
    <t xml:space="preserve">05.005.0048-A</t>
  </si>
  <si>
    <t xml:space="preserve">05.005.0050-0</t>
  </si>
  <si>
    <t xml:space="preserve">TELA DE POLIPROPILENO PARA PROTECAO DE FACHADAS,AMARRADA EM</t>
  </si>
  <si>
    <t xml:space="preserve">ANDAIME,EXCLUSIVE ESTE.FORNECIMENTO E COLOCACAO</t>
  </si>
  <si>
    <t xml:space="preserve">05.005.0050-A</t>
  </si>
  <si>
    <t xml:space="preserve">05.005.0051-0</t>
  </si>
  <si>
    <t xml:space="preserve">TELA DE POLIPROPILENO PARA PROTECAO DE FACHADAS AMARRADA EM</t>
  </si>
  <si>
    <t xml:space="preserve">ANDAIME,EXCLUSIVE ESTE,COM UTILIZACAO DE 2 VEZES,INCLUSIVE C</t>
  </si>
  <si>
    <t xml:space="preserve">OSTURA DA TELA SE NECESSARIO.FORNECIMENTO E COLOCACAO</t>
  </si>
  <si>
    <t xml:space="preserve">05.005.0051-A</t>
  </si>
  <si>
    <t xml:space="preserve">05.005.0053-0</t>
  </si>
  <si>
    <t xml:space="preserve">TELA METALICA FIO Nß12,MALHA 3X3CM,PARA PROTECAO DE FACHADAS</t>
  </si>
  <si>
    <t xml:space="preserve">,AMARRADA EM ANDAIME,EXCLUSIVE ESTE.FORNECIMENTO E COLOCACAO</t>
  </si>
  <si>
    <t xml:space="preserve">05.005.0053-A</t>
  </si>
  <si>
    <t xml:space="preserve">05.005.0054-0</t>
  </si>
  <si>
    <t xml:space="preserve">TELA EM POLIETILENO DE ALTA DENSIDADE,100% VIRGEM,COM MALHA</t>
  </si>
  <si>
    <t xml:space="preserve">DE (5X5)CM,FIO DE 2,5MM,COM RESISTENCIA DE 350KG/M2.FORNECIM</t>
  </si>
  <si>
    <t xml:space="preserve">ENTO E COLOCACAO</t>
  </si>
  <si>
    <t xml:space="preserve">05.005.0054-A</t>
  </si>
  <si>
    <t xml:space="preserve">05.005.0055-0</t>
  </si>
  <si>
    <t xml:space="preserve">PLATAFORMA DE PROTECAO A TRANSEUNTES(PARA-LIXO),EM MADEIRA D</t>
  </si>
  <si>
    <t xml:space="preserve">E 1¶,EM PECAS DE 3"X6" E 1"X12",COM 2,00M DE LARGURA,COM APR</t>
  </si>
  <si>
    <t xml:space="preserve">OVEITAMENTO DA MADEIRA 2 VEZES,INCLUSIVE A DESMONTAGEM E RET</t>
  </si>
  <si>
    <t xml:space="preserve">IRADA DA MADEIRA</t>
  </si>
  <si>
    <t xml:space="preserve">05.005.0055-A</t>
  </si>
  <si>
    <t xml:space="preserve">05.005.0060-0</t>
  </si>
  <si>
    <t xml:space="preserve">TELA DE POLIPROPILENO PARA PROTECAO DE FACHADAS,CONSIDERANDO</t>
  </si>
  <si>
    <t xml:space="preserve">APENAS O FORNECIMENTO DA TELA (VIDE ITENS 05.005.0062 E 05.</t>
  </si>
  <si>
    <t xml:space="preserve">005.0064 PARA COLOCACAO)</t>
  </si>
  <si>
    <t xml:space="preserve">05.005.0060-A</t>
  </si>
  <si>
    <t xml:space="preserve">05.005.0062-0</t>
  </si>
  <si>
    <t xml:space="preserve">TELA DE POLIPROPILENO PARA PROTECAO DE FACHADAS AMARRADA SOM</t>
  </si>
  <si>
    <t xml:space="preserve">ENTE NOS EXTREMOS,EXCLUSIVE TELA (VIDE ITEM 05.005.0060 PARA</t>
  </si>
  <si>
    <t xml:space="preserve">FORNECIMENTO),INCLUSIVE COSTURA DA TELA SE NECESSARIO.COLOC</t>
  </si>
  <si>
    <t xml:space="preserve">ACAO E RETIRADA.</t>
  </si>
  <si>
    <t xml:space="preserve">05.005.0062-A</t>
  </si>
  <si>
    <t xml:space="preserve">05.005.0064-0</t>
  </si>
  <si>
    <t xml:space="preserve">ANDAIME,EXCLUSIVE TELA(VIDE ITEM 05.005.0060 PARA FORNECIMEN</t>
  </si>
  <si>
    <t xml:space="preserve">TO) E ANDAIME,INCLUSIVE COSTURA DA TELA SE NECESSARIO.COLOCA</t>
  </si>
  <si>
    <t xml:space="preserve">CAO E RETIRADA.</t>
  </si>
  <si>
    <t xml:space="preserve">05.005.0064-A</t>
  </si>
  <si>
    <t xml:space="preserve">05.006.0001-1</t>
  </si>
  <si>
    <t xml:space="preserve">LOCACAO DE ANDAIME COM ELEMENTOS TUBULARES SOBRE SAPATAS FIX</t>
  </si>
  <si>
    <t xml:space="preserve">AS,CONSIDERANDO-SE A AREA DA PROJECAO VERTICAL DO ANDAIME E</t>
  </si>
  <si>
    <t xml:space="preserve">PAGO PELO TEMPO NECESSARIO A SUA UTILIZACAO,EXCLUSIVE TRANSP</t>
  </si>
  <si>
    <t xml:space="preserve">ORTE DOS ELEMENTOS DO ANDAIME ATE A OBRA,PLATAFORMA OU PASSA</t>
  </si>
  <si>
    <t xml:space="preserve">RELA DE PINHO,MONTAGEM E DESMONTAGEM DOS ANDAIMES</t>
  </si>
  <si>
    <t xml:space="preserve">05.006.0001-B</t>
  </si>
  <si>
    <t xml:space="preserve">05.006.0002-1</t>
  </si>
  <si>
    <t xml:space="preserve">LOCACAO DE TORRE-ANDAIME TUBULAR SOBRE RODIZIOS,EXCLUSIVE AL</t>
  </si>
  <si>
    <t xml:space="preserve">UGUEL DOS RODIZIOS,TRANSPORTE DOS ELEMENTOS DA TORRE,PLATAFO</t>
  </si>
  <si>
    <t xml:space="preserve">RMA OU PASSARELA DE PINHO,MONTAGEM E DESMONTAGEM</t>
  </si>
  <si>
    <t xml:space="preserve">MXMES</t>
  </si>
  <si>
    <t xml:space="preserve">05.006.0002-B</t>
  </si>
  <si>
    <t xml:space="preserve">05.006.0004-0</t>
  </si>
  <si>
    <t xml:space="preserve">LOCACAO DE ELEVADOR PARA OBRA,PARA TRANSPORTE VERTICAL DE CA</t>
  </si>
  <si>
    <t xml:space="preserve">RGAS OU PESSOAS,COM TORRE DE 25,00M DE ALTURA,SENDO 16,00M D</t>
  </si>
  <si>
    <t xml:space="preserve">E EDIFICACAO E 9,00M DE MODULO DE SEGURANCA,SISTEMA CREMALHE</t>
  </si>
  <si>
    <t xml:space="preserve">IRA 1 CABINE SIMPLES,CAPACIDADE EM TORNO DE 18 PESSOAS,E 150</t>
  </si>
  <si>
    <t xml:space="preserve">0KG DE CARGA,COM 4 PARADAS,INCLUSIVE OPERADOR</t>
  </si>
  <si>
    <t xml:space="preserve">05.006.0004-A</t>
  </si>
  <si>
    <t xml:space="preserve">05.006.0010-0</t>
  </si>
  <si>
    <t xml:space="preserve">LOCACAO DE RODIZIOS DE FERRO,PARA TORRE TUBULAR.CUSTO PARA 4</t>
  </si>
  <si>
    <t xml:space="preserve">RODIZIOS</t>
  </si>
  <si>
    <t xml:space="preserve">05.006.0010-A</t>
  </si>
  <si>
    <t xml:space="preserve">05.006.0015-0</t>
  </si>
  <si>
    <t xml:space="preserve">LOCACAO DE RODIZIOS DE BORRACHA,PARA TORRE TUBULAR.CUSTO PAR</t>
  </si>
  <si>
    <t xml:space="preserve">A 4 RODIZIOS</t>
  </si>
  <si>
    <t xml:space="preserve">05.006.0015-A</t>
  </si>
  <si>
    <t xml:space="preserve">05.007.0005-0</t>
  </si>
  <si>
    <t xml:space="preserve">LOCACAO DE ANDAIME SUSPENSO COM CABO PASSANTE,MANUAL,COM 2,0</t>
  </si>
  <si>
    <t xml:space="preserve">0 A 6,00M DE EXTENSAO,CABOS COM 30M COM PLATAFORMA,TELA PROT</t>
  </si>
  <si>
    <t xml:space="preserve">ETORA E MATERIAL PARA FIXACAO E OPERACAO DO ANDAIME,EXCLUSIV</t>
  </si>
  <si>
    <t xml:space="preserve">E TRANSPORTE (VIDE ITEM 04.020.0126),MONTAGEM E DESMONTAGEM</t>
  </si>
  <si>
    <t xml:space="preserve">(VIDE ITEM 05.008.0002) E MOVIMENTACAO VERTICAL (VIDE ITEM 0</t>
  </si>
  <si>
    <t xml:space="preserve">5.008.0006)</t>
  </si>
  <si>
    <t xml:space="preserve">05.007.0005-A</t>
  </si>
  <si>
    <t xml:space="preserve">05.007.0006-0</t>
  </si>
  <si>
    <t xml:space="preserve">LOCACAO DE ANDAIME SUSPENSO ELETRICO DE CABO PASSANTE,COM 2</t>
  </si>
  <si>
    <t xml:space="preserve">A 8 METROS DE EXTENSAO,CABOS COM 30 METROS,COM PLATAFORMA,TE</t>
  </si>
  <si>
    <t xml:space="preserve">LA DE PROTECAO E MATERIAL PARA FIXACAO E OPERACAO DE ANDAIME</t>
  </si>
  <si>
    <t xml:space="preserve">,EXCLUSIVE TRANSPORTE (VIDE ITEM 04.020.0126),MONTAGEM E DES</t>
  </si>
  <si>
    <t xml:space="preserve">MONTAGEM (VIDE ITEM 05.008.0015) E MOVIMENTACAO VERTICAL (VI</t>
  </si>
  <si>
    <t xml:space="preserve">DE ITEM 05.008.0007)</t>
  </si>
  <si>
    <t xml:space="preserve">05.007.0006-A</t>
  </si>
  <si>
    <t xml:space="preserve">05.007.0007-0</t>
  </si>
  <si>
    <t xml:space="preserve">LOCACAO DE PASSARELA METALICA,PERFURADA,PARA ANDAIME METALIC</t>
  </si>
  <si>
    <t xml:space="preserve">O TUBULAR,INCLUSIVE TRANSPORTE,CARGA E DESCARGA,EXCLUSIVE AN</t>
  </si>
  <si>
    <t xml:space="preserve">DAIME TUBULAR E MOVIMENTACAO (VIDE ITEM 05.008.0008)</t>
  </si>
  <si>
    <t xml:space="preserve">05.007.0007-A</t>
  </si>
  <si>
    <t xml:space="preserve">05.007.0015-0</t>
  </si>
  <si>
    <t xml:space="preserve">LOCACAO DE CADEIRA SUSPENSA (BALANCIM),CONFORME NR 18 E ABNT</t>
  </si>
  <si>
    <t xml:space="preserve">NBR 14751,INCLUSIVE KIT DE SEGURANCA COMPLETO,EXCLUSIVE MON</t>
  </si>
  <si>
    <t xml:space="preserve">MONTAGEM E DESMONTAGEM (VIDE ITEM 05.008.0004)</t>
  </si>
  <si>
    <t xml:space="preserve">05.007.0015-A</t>
  </si>
  <si>
    <t xml:space="preserve">05.008.0001-0</t>
  </si>
  <si>
    <t xml:space="preserve">MONTAGEM E DESMONTAGEM DE ANDAIME COM ELEMENTOS TUBULARES,CO</t>
  </si>
  <si>
    <t xml:space="preserve">NSIDERANDO-SE A AREA VERTICAL RECOBERTA</t>
  </si>
  <si>
    <t xml:space="preserve">05.008.0001-A</t>
  </si>
  <si>
    <t xml:space="preserve">05.008.0002-0</t>
  </si>
  <si>
    <t xml:space="preserve">MONTAGEM E DESMONTAGEM DE ANDAIME SUSPENSO MANUAL,CONSIDERAN</t>
  </si>
  <si>
    <t xml:space="preserve">DO-SE EXTENSAO HORIZONTAL DAS FACHADAS E/OU EMPENAS</t>
  </si>
  <si>
    <t xml:space="preserve">05.008.0002-A</t>
  </si>
  <si>
    <t xml:space="preserve">05.008.0003-0</t>
  </si>
  <si>
    <t xml:space="preserve">MONTAGEM E DESMONTAGEM DE ELEVADOR DE OBRA REFERIDO NOS ITEN</t>
  </si>
  <si>
    <t xml:space="preserve">S 05.006.0003 E 05.006.0004</t>
  </si>
  <si>
    <t xml:space="preserve">05.008.0003-A</t>
  </si>
  <si>
    <t xml:space="preserve">05.008.0004-0</t>
  </si>
  <si>
    <t xml:space="preserve">MONTAGEM E DESMONTAGEM DE CADEIRA SUSPENSA (BALANCIM).CUSTO</t>
  </si>
  <si>
    <t xml:space="preserve">POR BALANCIM</t>
  </si>
  <si>
    <t xml:space="preserve">05.008.0004-A</t>
  </si>
  <si>
    <t xml:space="preserve">05.008.0005-0</t>
  </si>
  <si>
    <t xml:space="preserve">DESMONTAGEM E REMONTAGEM DE ANDAIMES SUSPENSOS PENDENTES DA</t>
  </si>
  <si>
    <t xml:space="preserve">05.008.0005-A</t>
  </si>
  <si>
    <t xml:space="preserve">05.008.0006-0</t>
  </si>
  <si>
    <t xml:space="preserve">MOVIMENTACAO VERTICAL DE ANDAIME SUSPENSO MANUAL,CONSIDERAND</t>
  </si>
  <si>
    <t xml:space="preserve">O-SE UMA VEZ A AREA TRABALHADA,EM PROJECAO VERTICAL</t>
  </si>
  <si>
    <t xml:space="preserve">05.008.0006-A</t>
  </si>
  <si>
    <t xml:space="preserve">05.008.0007-0</t>
  </si>
  <si>
    <t xml:space="preserve">MOVIMENTACAO VERTICAL DE ANDAIME SUSPENSO ELETRICO,CONSIDERA</t>
  </si>
  <si>
    <t xml:space="preserve">NDO-SE UMA VEZ A AREA TRABALHADA,EM PROJECAO VERTICAL</t>
  </si>
  <si>
    <t xml:space="preserve">05.008.0007-A</t>
  </si>
  <si>
    <t xml:space="preserve">05.008.0008-1</t>
  </si>
  <si>
    <t xml:space="preserve">MOVIMENTACAO VERTICAL OU HORIZONTAL DE PLATAFORMA OU PASSARE</t>
  </si>
  <si>
    <t xml:space="preserve">LA</t>
  </si>
  <si>
    <t xml:space="preserve">05.008.0008-B</t>
  </si>
  <si>
    <t xml:space="preserve">05.008.0009-0</t>
  </si>
  <si>
    <t xml:space="preserve">MOVIMENTACAO HORIZONTAL DE ANDAIME COM ELEMENTOS TUBULARES T</t>
  </si>
  <si>
    <t xml:space="preserve">IPO TORRE</t>
  </si>
  <si>
    <t xml:space="preserve">05.008.0009-A</t>
  </si>
  <si>
    <t xml:space="preserve">05.008.0010-0</t>
  </si>
  <si>
    <t xml:space="preserve">MONTAGEM E DESMONTAGEM DE USINA MISTURADORA DE CONCRETO,TIPO</t>
  </si>
  <si>
    <t xml:space="preserve">PAREDE,COM SILOS HORIZONTAIS PARA TRES AGREGADOS.</t>
  </si>
  <si>
    <t xml:space="preserve">05.008.0010-A</t>
  </si>
  <si>
    <t xml:space="preserve">05.008.0012-0</t>
  </si>
  <si>
    <t xml:space="preserve">VERTICAL,COM SILOS PARA 45,00M3 DE AGREGADOS E 30T DE CIMEN</t>
  </si>
  <si>
    <t xml:space="preserve">05.008.0012-A</t>
  </si>
  <si>
    <t xml:space="preserve">05.008.0013-0</t>
  </si>
  <si>
    <t xml:space="preserve">MONTAGEM E DESMONTAGEM DE TELEFERICO DE OBRA,COM VAO DE APRO</t>
  </si>
  <si>
    <t xml:space="preserve">XIMADAMENTE 180,00M,INCLUSIVE O PREPARO DO TERRENO,EXCLUSIVE</t>
  </si>
  <si>
    <t xml:space="preserve">AS DEMAIS OBRAS NAO LIGADAS A PARTE MECANICA E O TRANSPORTE</t>
  </si>
  <si>
    <t xml:space="preserve">SECUNDARIO ATE O PONTO INICIAL DE OPERACAO</t>
  </si>
  <si>
    <t xml:space="preserve">05.008.0013-A</t>
  </si>
  <si>
    <t xml:space="preserve">05.008.0015-0</t>
  </si>
  <si>
    <t xml:space="preserve">MONTAGEM E DESMONTAGEM DE ANDAIME SUSPENSO ELETRICO CONSIDER</t>
  </si>
  <si>
    <t xml:space="preserve">ANDO-SE A EXTENSAO HORIZONTAL DAS FACHADAS E/OU EMPENAS</t>
  </si>
  <si>
    <t xml:space="preserve">05.008.0015-A</t>
  </si>
  <si>
    <t xml:space="preserve">05.009.0002-0</t>
  </si>
  <si>
    <t xml:space="preserve">ENCHIMENTO PARA ELEVACAO DE PISO,COM BLOCO DE CONCRETO CELUL</t>
  </si>
  <si>
    <t xml:space="preserve">AR,COM 10CM DE ALTURA,ASSENTE COM ARGAMASSA DE CIMENTO E ARE</t>
  </si>
  <si>
    <t xml:space="preserve">IA NO TRACO 1:8</t>
  </si>
  <si>
    <t xml:space="preserve">05.009.0002-A</t>
  </si>
  <si>
    <t xml:space="preserve">05.009.0003-0</t>
  </si>
  <si>
    <t xml:space="preserve">AR,COM 15CM DE ALTURA,ASSENTE COM ARGAMASSA DE CIMENTO E ARE</t>
  </si>
  <si>
    <t xml:space="preserve">05.009.0003-A</t>
  </si>
  <si>
    <t xml:space="preserve">05.009.0004-0</t>
  </si>
  <si>
    <t xml:space="preserve">AR,COM 30CM DE ALTURA,ASSENTE COM ARGAMASSA DE CIMENTO E ARE</t>
  </si>
  <si>
    <t xml:space="preserve">05.009.0004-A</t>
  </si>
  <si>
    <t xml:space="preserve">05.009.0010-0</t>
  </si>
  <si>
    <t xml:space="preserve">ARGILA EXPANDIDA COM GRANULOMETRIA FINA DE 2215,INCLUSIVE TR</t>
  </si>
  <si>
    <t xml:space="preserve">ANSPORTE.FORNECIMENTO</t>
  </si>
  <si>
    <t xml:space="preserve">05.009.0010-A</t>
  </si>
  <si>
    <t xml:space="preserve">05.009.0015-0</t>
  </si>
  <si>
    <t xml:space="preserve">ARGILA EXPANDIDA COM GRANULOMETRIA GROSSA DE 3222,INCLUSIVE</t>
  </si>
  <si>
    <t xml:space="preserve">TRANSPORTE.FORNECIMENTO</t>
  </si>
  <si>
    <t xml:space="preserve">05.009.0015-A</t>
  </si>
  <si>
    <t xml:space="preserve">05.010.0001-0</t>
  </si>
  <si>
    <t xml:space="preserve">ESGOTAMENTO NORMAL DE VALAS,MEDIDO POR VOLUME D`AGUA ESGOTAD</t>
  </si>
  <si>
    <t xml:space="preserve">O,UTILIZANDO BOMBA ACIONADA POR MOTOR A GASOLINA DE 12,5CV,D</t>
  </si>
  <si>
    <t xml:space="preserve">IAMETRO DE SUCCAO E DESCARGA DE 1.1/2",CONSIDERANDO UMA ALTU</t>
  </si>
  <si>
    <t xml:space="preserve">RA MANOMETRICA ATE 10,00M</t>
  </si>
  <si>
    <t xml:space="preserve">05.010.0001-A</t>
  </si>
  <si>
    <t xml:space="preserve">05.010.0005-0</t>
  </si>
  <si>
    <t xml:space="preserve">ESGOTAMENTO DE VALA MEDIDO PELA POTENCIA INSTALADA E PELO TE</t>
  </si>
  <si>
    <t xml:space="preserve">MPO DE FUNCIONAMENTO</t>
  </si>
  <si>
    <t xml:space="preserve">CVxH</t>
  </si>
  <si>
    <t xml:space="preserve">05.010.0005-A</t>
  </si>
  <si>
    <t xml:space="preserve">05.010.0006-0</t>
  </si>
  <si>
    <t xml:space="preserve">MPO DE FUNCIONAMENTO,DEVENDO SER USADO COMO SEU COMPLEMENTO,</t>
  </si>
  <si>
    <t xml:space="preserve">CONSIDERANDO A HORA IMPRODUTIVA DA BOMBA.</t>
  </si>
  <si>
    <t xml:space="preserve">CVXH</t>
  </si>
  <si>
    <t xml:space="preserve">05.010.0006-A</t>
  </si>
  <si>
    <t xml:space="preserve">05.010.0020-0</t>
  </si>
  <si>
    <t xml:space="preserve">ESGOTAMENTO DE AGUA DE SUBSOLO RESULTANTE DE INFILTRACAO OU</t>
  </si>
  <si>
    <t xml:space="preserve">ALAGAMENTO,USANDO MOTOR ELETRICO EM BOMBA DE 3HP,DIAMETRO DE</t>
  </si>
  <si>
    <t xml:space="preserve">SUCCAO DE 1.1/2".ALTURA MANOMETRICA ATE 10,00M,MEDIDA PELO</t>
  </si>
  <si>
    <t xml:space="preserve">TEMPO DE FUNCIONAMENTO</t>
  </si>
  <si>
    <t xml:space="preserve">05.010.0020-A</t>
  </si>
  <si>
    <t xml:space="preserve">05.010.0021-0</t>
  </si>
  <si>
    <t xml:space="preserve">SUCCAO DE 1.1/2",DEVENDO SER USADO COMO SEU COMPLEMENTO,CON</t>
  </si>
  <si>
    <t xml:space="preserve">SIDERANDO A HORA IMPRODUTIVA DA BOMBA.ALTURA MANOMETRICA ATE</t>
  </si>
  <si>
    <t xml:space="preserve">10,00M,MEDIDA PELO TEMPO DE FUNCIONAMENTO</t>
  </si>
  <si>
    <t xml:space="preserve">05.010.0021-A</t>
  </si>
  <si>
    <t xml:space="preserve">05.011.0001-0</t>
  </si>
  <si>
    <t xml:space="preserve">ESCORAMENTO SIMPLES,FECHADO,DE VALA DE POUCA PROFUNDIDADE(AT</t>
  </si>
  <si>
    <t xml:space="preserve">E 1,00M DE PROFUNDIDADE),INCLUSIVE FORNECIMENTO DOS MATERIAI</t>
  </si>
  <si>
    <t xml:space="preserve">S(PECAS DE MADEIRA DE 3¶-1.1/2"X9" E 3"X6")</t>
  </si>
  <si>
    <t xml:space="preserve">05.011.0001-A</t>
  </si>
  <si>
    <t xml:space="preserve">05.011.0002-0</t>
  </si>
  <si>
    <t xml:space="preserve">ESCORAMENTO SIMPLES,ABERTO,DE VALA DE POUCA PROFUNDIDADE(ATE</t>
  </si>
  <si>
    <t xml:space="preserve">1,00M DE PROFUNDIDADE),INCLUSIVE FORNECIMENTO DOS MATERIAIS</t>
  </si>
  <si>
    <t xml:space="preserve">(PECAS DE MADEIRA DE 3¶-1.1/2"X9" E 3"X6")</t>
  </si>
  <si>
    <t xml:space="preserve">05.011.0002-A</t>
  </si>
  <si>
    <t xml:space="preserve">05.011.0006-0</t>
  </si>
  <si>
    <t xml:space="preserve">S,COM ESGOTAMENTO MANUAL</t>
  </si>
  <si>
    <t xml:space="preserve">05.011.0006-A</t>
  </si>
  <si>
    <t xml:space="preserve">05.012.0001-0</t>
  </si>
  <si>
    <t xml:space="preserve">CHAPA DE ACO CARBONO SAE 1006/10 PERFURADA EM FUROS REDONDOS</t>
  </si>
  <si>
    <t xml:space="preserve">ALTERNADOS LONGITUDINALMENTE,DIAMETRO DE 1,80MM,DISTANCIA E</t>
  </si>
  <si>
    <t xml:space="preserve">NTRE FUROS DE 2,55MM (DE CENTRO),NAS DIMENSOES DE(2000X1000X</t>
  </si>
  <si>
    <t xml:space="preserve">0,90)MM.FORNECIMENTO</t>
  </si>
  <si>
    <t xml:space="preserve">05.012.0001-A</t>
  </si>
  <si>
    <t xml:space="preserve">05.012.0005-0</t>
  </si>
  <si>
    <t xml:space="preserve">CHAPA DE ACO CARBONO SAE 1006/10,PERFURADA EM FUROS REDONDOS</t>
  </si>
  <si>
    <t xml:space="preserve">ALTERNADOS LONGITUDINALMENTE,DIAMETRO DE 6,35MM,DISTANCIA EN</t>
  </si>
  <si>
    <t xml:space="preserve">TRE FUROS DE 9,00MM (DE CENTRO),NAS DIMENSOES DE(2000X1000X1</t>
  </si>
  <si>
    <t xml:space="preserve">,5)MM.FORNECIMENTO</t>
  </si>
  <si>
    <t xml:space="preserve">05.012.0005-A</t>
  </si>
  <si>
    <t xml:space="preserve">05.013.0001-0</t>
  </si>
  <si>
    <t xml:space="preserve">CHAPA DE ACO CARBONO COMUM DE 3/8",PARA PASSAGEM DE VEICULOS</t>
  </si>
  <si>
    <t xml:space="preserve">,SOBRE VALAS EM TRAVESSIAS,COMPREENDENDO COLOCACAO,USO E RET</t>
  </si>
  <si>
    <t xml:space="preserve">IRADA,MEDIDA PELA AREA DE CHAPA,EM CADA APLICACAO</t>
  </si>
  <si>
    <t xml:space="preserve">05.013.0001-A</t>
  </si>
  <si>
    <t xml:space="preserve">05.013.0002-0</t>
  </si>
  <si>
    <t xml:space="preserve">IRADA,MEDIDA PELA AREA DE CHAPA,EM CADA APLICACAO,INCLUSIVE</t>
  </si>
  <si>
    <t xml:space="preserve">MOBILIZACAO,TRANSPORTE,CARGA E DESCARGA</t>
  </si>
  <si>
    <t xml:space="preserve">05.013.0002-A</t>
  </si>
  <si>
    <t xml:space="preserve">05.013.0003-0</t>
  </si>
  <si>
    <t xml:space="preserve">,SOBRE VALAS EM TRAVESSIAS,COMPREENDENDO SOMENTE A COLOCACAO</t>
  </si>
  <si>
    <t xml:space="preserve">E RETIRADA,MEDIDA PELA AREA DE CHAPA,EM CADA APLICACAO</t>
  </si>
  <si>
    <t xml:space="preserve">05.013.0003-A</t>
  </si>
  <si>
    <t xml:space="preserve">05.014.0001-0</t>
  </si>
  <si>
    <t xml:space="preserve">ALUGUEL DE TRANSFORMADOR DE DISTRIBUICAO,TRIFASICO,60HZ,13,8</t>
  </si>
  <si>
    <t xml:space="preserve">KV-220/127V,30KVA</t>
  </si>
  <si>
    <t xml:space="preserve">05.014.0001-A</t>
  </si>
  <si>
    <t xml:space="preserve">05.014.0005-0</t>
  </si>
  <si>
    <t xml:space="preserve">KV-220/127V,45KVA</t>
  </si>
  <si>
    <t xml:space="preserve">05.014.0005-A</t>
  </si>
  <si>
    <t xml:space="preserve">05.014.0009-0</t>
  </si>
  <si>
    <t xml:space="preserve">KV-220/127V,75KVA</t>
  </si>
  <si>
    <t xml:space="preserve">05.014.0009-A</t>
  </si>
  <si>
    <t xml:space="preserve">05.014.0015-0</t>
  </si>
  <si>
    <t xml:space="preserve">KV-220/127V,112,5KVA</t>
  </si>
  <si>
    <t xml:space="preserve">05.014.0015-A</t>
  </si>
  <si>
    <t xml:space="preserve">05.014.0020-0</t>
  </si>
  <si>
    <t xml:space="preserve">KV-220/127V,150KVA</t>
  </si>
  <si>
    <t xml:space="preserve">05.014.0020-A</t>
  </si>
  <si>
    <t xml:space="preserve">05.014.0023-0</t>
  </si>
  <si>
    <t xml:space="preserve">KV-220/127KV,225KVA</t>
  </si>
  <si>
    <t xml:space="preserve">05.014.0023-A</t>
  </si>
  <si>
    <t xml:space="preserve">05.014.0025-0</t>
  </si>
  <si>
    <t xml:space="preserve">KV-220/127V,300KVA</t>
  </si>
  <si>
    <t xml:space="preserve">05.014.0025-A</t>
  </si>
  <si>
    <t xml:space="preserve">05.015.0030-0</t>
  </si>
  <si>
    <t xml:space="preserve">PORTICO EM ACO,PARA SUPORTE DE SINALIZACAO VERTICAL,COMPOSTO</t>
  </si>
  <si>
    <t xml:space="preserve">POR 2(DUAS) COLUNAS TUBULARES,1(UMA) VIGA TRELICADA E CHUMB</t>
  </si>
  <si>
    <t xml:space="preserve">ADORES PARA FIXACAO,GALVANIZADO POR IMERSAO A QUENTE,COM ZIN</t>
  </si>
  <si>
    <t xml:space="preserve">CAGEM MINIMA DE 350GR/M2 EM CADA FACE,APLICADO DE ACORDO COM</t>
  </si>
  <si>
    <t xml:space="preserve">A ABNT-NBR 6323,SENDO O VAO DE 22,40M.FORNECIMENTO E COLOCA</t>
  </si>
  <si>
    <t xml:space="preserve">CAO</t>
  </si>
  <si>
    <t xml:space="preserve">05.015.0030-A</t>
  </si>
  <si>
    <t xml:space="preserve">05.015.0031-0</t>
  </si>
  <si>
    <t xml:space="preserve">A ABNT-NBR 6323,SENDO O VAO DE 18,80M.FORNECIMENTO E COLOCA</t>
  </si>
  <si>
    <t xml:space="preserve">05.015.0031-A</t>
  </si>
  <si>
    <t xml:space="preserve">05.015.0032-0</t>
  </si>
  <si>
    <t xml:space="preserve">A ABNT-NBR 6323,SENDO O VAO DE 17,20M.FORNECIMENTO E COLOCA</t>
  </si>
  <si>
    <t xml:space="preserve">05.015.0032-A</t>
  </si>
  <si>
    <t xml:space="preserve">05.015.0033-0</t>
  </si>
  <si>
    <t xml:space="preserve">POR 2 (DUAS) COLUNAS TUBULARES,1(UMA) VIGA TRELICADA E CHUM</t>
  </si>
  <si>
    <t xml:space="preserve">BADORES PARA FIXACAO,GALVANIZADO POR IMERSAO A QUENTE,COM ZI</t>
  </si>
  <si>
    <t xml:space="preserve">NCAGEM MINIMA DE 350GR/M2 EM CADA FACE,APLICADO DE ACORDO CO</t>
  </si>
  <si>
    <t xml:space="preserve">M A ABNT-NBR 6323,SENDO O VAO DE 15,20M.FORNECIMENTO E COLOC</t>
  </si>
  <si>
    <t xml:space="preserve">ACAO</t>
  </si>
  <si>
    <t xml:space="preserve">05.015.0033-A</t>
  </si>
  <si>
    <t xml:space="preserve">05.015.0034-0</t>
  </si>
  <si>
    <t xml:space="preserve">A ABNT-NBR 6323,SENDO O VAO DE 13,20M.FORNECIMENTO E COLOCA</t>
  </si>
  <si>
    <t xml:space="preserve">05.015.0034-A</t>
  </si>
  <si>
    <t xml:space="preserve">05.015.0040-0</t>
  </si>
  <si>
    <t xml:space="preserve">SEMIPORTICO EM ACO,BANDEIRA SIMPLES,PARA SUPORTE DE SINALIZA</t>
  </si>
  <si>
    <t xml:space="preserve">CAO VERTICAL,COMPOSTO POR 1(UMA) COLUNA TUBULAR,1(UMA) VIGA</t>
  </si>
  <si>
    <t xml:space="preserve">TRELICADA EM BALANCO E CHUMBADORES PARA FIXACAO,GALVANIZADO</t>
  </si>
  <si>
    <t xml:space="preserve">POR IMERSAO A QUENTE,COM ZINCAGEM MINIMA DE 350GR/M2 EM CADA</t>
  </si>
  <si>
    <t xml:space="preserve">FACE,APLICADO DE ACORDO COM A ABNT-NBR 6323,SENDO O BALANCO</t>
  </si>
  <si>
    <t xml:space="preserve">DE 8,60M.FORNECIMENTO E COLOCACAO</t>
  </si>
  <si>
    <t xml:space="preserve">05.015.0040-A</t>
  </si>
  <si>
    <t xml:space="preserve">05.015.0041-0</t>
  </si>
  <si>
    <t xml:space="preserve">DE 5,10M.FORNECIMENTO E COLOCACAO</t>
  </si>
  <si>
    <t xml:space="preserve">05.015.0041-A</t>
  </si>
  <si>
    <t xml:space="preserve">05.015.0045-0</t>
  </si>
  <si>
    <t xml:space="preserve">SEMIPORTICO EM ACO,BANDEIRA DUPLA,PARA SUPORTE DE SINALIZACA</t>
  </si>
  <si>
    <t xml:space="preserve">O VERTICAL,COMPOSTO POR 1(UMA) COLUNA TUBULAR,2(DUAS) VIGAS</t>
  </si>
  <si>
    <t xml:space="preserve">TRELICADAS EM BALANCO E CHUMBADORES PARA FIXACAO,GALVANIZADO</t>
  </si>
  <si>
    <t xml:space="preserve">POR IMERSAO A QUENTE,COM ZINCAGEM MINIMA DE 350GR/M2 EM CAD</t>
  </si>
  <si>
    <t xml:space="preserve">A FACE,APLICADO DE ACORDO COM A ABNT-NBR 6323,SENDO O BALANC</t>
  </si>
  <si>
    <t xml:space="preserve">O DE 8,60M.FORNECIMENTO E COLOCACAO</t>
  </si>
  <si>
    <t xml:space="preserve">05.015.0045-A</t>
  </si>
  <si>
    <t xml:space="preserve">05.015.0046-0</t>
  </si>
  <si>
    <t xml:space="preserve">A VERTICAL,COMPOSTO POR 1(UMA) COLUNA TUBULAR,2(DUAS) VIGAS</t>
  </si>
  <si>
    <t xml:space="preserve">O DE 5,10M.FORNECIMENTO E COLOCACAO</t>
  </si>
  <si>
    <t xml:space="preserve">05.015.0046-A</t>
  </si>
  <si>
    <t xml:space="preserve">05.015.0050-0</t>
  </si>
  <si>
    <t xml:space="preserve">PLACA DE SINALIZACAO DE RODOVIAS,EM CHAPA DE ACO Nß16,TRATAD</t>
  </si>
  <si>
    <t xml:space="preserve">A QUIMICAMENTE,INCLUSIVE PINTURA COM METAL PRIMER NAS DUAS F</t>
  </si>
  <si>
    <t xml:space="preserve">ACES E ESMALTE SINTETICO PRETO NO VERSO.APLICACAO DE PELICUL</t>
  </si>
  <si>
    <t xml:space="preserve">AS REFLETIVAS NO GRAU TECNICO E PELICULA PARA LEGENDA FIXADA</t>
  </si>
  <si>
    <t xml:space="preserve">ATRAVES DE CASTANHAS DUPLAS EM POSTE DE CONCRETO ARMADO.FOR</t>
  </si>
  <si>
    <t xml:space="preserve">NECIMENTO E COLOCACAO</t>
  </si>
  <si>
    <t xml:space="preserve">05.015.0050-A</t>
  </si>
  <si>
    <t xml:space="preserve">05.015.0055-0</t>
  </si>
  <si>
    <t xml:space="preserve">AS REFLETIVAS NO GRAU TECNICO,GRAU ALTA INTENSIDADE E PELICU</t>
  </si>
  <si>
    <t xml:space="preserve">LA PARA LEGENDA FIXADA ATRAVES DE CASTANHAS DUPLAS EM POSTE</t>
  </si>
  <si>
    <t xml:space="preserve">DE CONCRETO ARMADO.FORNECIMENTO E COLOCACAO</t>
  </si>
  <si>
    <t xml:space="preserve">05.015.0055-A</t>
  </si>
  <si>
    <t xml:space="preserve">05.015.0060-0</t>
  </si>
  <si>
    <t xml:space="preserve">AS REFLETIVAS NO GRAU TECNICO,GRAU DIAMANTE E PELICULA PARA</t>
  </si>
  <si>
    <t xml:space="preserve">LEGENDA FIXADA ATRAVES DE CASTANHAS DUPLAS EM POSTE DE CONCR</t>
  </si>
  <si>
    <t xml:space="preserve">ETO ARMADO.FORNECIMENTO E COLOCACAO</t>
  </si>
  <si>
    <t xml:space="preserve">05.015.0060-A</t>
  </si>
  <si>
    <t xml:space="preserve">05.015.0065-0</t>
  </si>
  <si>
    <t xml:space="preserve">AS REFLETIVAS NO GRAU TECNICO E PELICULA PARA LEGENDA FIXADO</t>
  </si>
  <si>
    <t xml:space="preserve">EM UM OU DOIS POSTES DE MADEIRA DE LEI.FORNECIMENTO E COLOC</t>
  </si>
  <si>
    <t xml:space="preserve">05.015.0065-A</t>
  </si>
  <si>
    <t xml:space="preserve">05.015.0070-0</t>
  </si>
  <si>
    <t xml:space="preserve">LA PARA LEGENDA FIXADO EM UM OU DOIS POSTES DE MADEIRA DE LE</t>
  </si>
  <si>
    <t xml:space="preserve">I.FORNECIMENTO E COLOCACAO</t>
  </si>
  <si>
    <t xml:space="preserve">05.015.0070-A</t>
  </si>
  <si>
    <t xml:space="preserve">05.015.0075-0</t>
  </si>
  <si>
    <t xml:space="preserve">AS RELETIVAS NO GRAU TECNICO,GRAU DIAMANTE E PELICULA PARA L</t>
  </si>
  <si>
    <t xml:space="preserve">EGENDA FIXADO EM UM OU DOIS POSTES DE MADEIRA DE LEI.FORNECI</t>
  </si>
  <si>
    <t xml:space="preserve">05.015.0075-A</t>
  </si>
  <si>
    <t xml:space="preserve">05.020.0005-0</t>
  </si>
  <si>
    <t xml:space="preserve">SINALIZACAO HORIZONTAL,MECANICA,COM TINTA TERMOPLASTICA A BA</t>
  </si>
  <si>
    <t xml:space="preserve">SE DE RESINAS NATURAIS E/OU SINTETICAS,EM VIAS RODOVIARIAS,A</t>
  </si>
  <si>
    <t xml:space="preserve">PLICADA POR EXTRUSAO,CONFORME NORMAS DO DER-RJ</t>
  </si>
  <si>
    <t xml:space="preserve">05.020.0005-A</t>
  </si>
  <si>
    <t xml:space="preserve">05.020.0007-0</t>
  </si>
  <si>
    <t xml:space="preserve">SE DE RESINAS NATURAIS E/OU SINTETICAS,EM VIAS URBANAS,APLIC</t>
  </si>
  <si>
    <t xml:space="preserve">ADA POR EXTRUSAO,CONFORME NORMAS DO DER-RJ</t>
  </si>
  <si>
    <t xml:space="preserve">05.020.0007-A</t>
  </si>
  <si>
    <t xml:space="preserve">05.020.0010-0</t>
  </si>
  <si>
    <t xml:space="preserve">PLICADA COM PISTOLA(SPRAY),CONFORME NORMAS DO DER-RJ</t>
  </si>
  <si>
    <t xml:space="preserve">05.020.0010-A</t>
  </si>
  <si>
    <t xml:space="preserve">05.020.0012-0</t>
  </si>
  <si>
    <t xml:space="preserve">ADA COM PISTOLA(SPRAY),CONFORME NORMAS DO DER-RJ</t>
  </si>
  <si>
    <t xml:space="preserve">05.020.0012-A</t>
  </si>
  <si>
    <t xml:space="preserve">05.020.0013-0</t>
  </si>
  <si>
    <t xml:space="preserve">SINALIZACAO MANUAL DE FAIXAS E FIGURAS PARA PEDESTRES,COM TI</t>
  </si>
  <si>
    <t xml:space="preserve">NTA TERMOPLASTICA A BASE DE RESINAS NATURAIS E/OU SINTETICAS</t>
  </si>
  <si>
    <t xml:space="preserve">,EM VIAS RODOVIARIAS,APLICADO POR EXTRUSAO,CONFORME NORMAS D</t>
  </si>
  <si>
    <t xml:space="preserve">O DER-RJ</t>
  </si>
  <si>
    <t xml:space="preserve">05.020.0013-A</t>
  </si>
  <si>
    <t xml:space="preserve">05.020.0014-0</t>
  </si>
  <si>
    <t xml:space="preserve">,EM VIAS URBANAS,APLICADO POR EXTRUSAO,CONFORME NORMAS DO DE</t>
  </si>
  <si>
    <t xml:space="preserve">R-RJ</t>
  </si>
  <si>
    <t xml:space="preserve">05.020.0014-A</t>
  </si>
  <si>
    <t xml:space="preserve">05.020.0015-1</t>
  </si>
  <si>
    <t xml:space="preserve">SINALIZACAO HORIZONTAL,MECANICA,COM TINTA A BASE DE RESINA A</t>
  </si>
  <si>
    <t xml:space="preserve">CRILICA,EM VIAS RODOVIARIAS,CONFORME NORMAS DO DER-RJ</t>
  </si>
  <si>
    <t xml:space="preserve">05.020.0015-B</t>
  </si>
  <si>
    <t xml:space="preserve">05.020.0020-0</t>
  </si>
  <si>
    <t xml:space="preserve">CRILICA,EM VIAS URBANAS,CONFORME NORMAS DO DER-RJ</t>
  </si>
  <si>
    <t xml:space="preserve">05.020.0020-A</t>
  </si>
  <si>
    <t xml:space="preserve">05.020.0025-0</t>
  </si>
  <si>
    <t xml:space="preserve">NTA A BASE DE RESINA ACRILICA,EM VIAS RODOVIARIAS,COM UTILIZ</t>
  </si>
  <si>
    <t xml:space="preserve">ACAO DE PISTOLA PNEUMATICA(SPRAY),CONFORME NORMAS DO DER-RJ</t>
  </si>
  <si>
    <t xml:space="preserve">05.020.0025-A</t>
  </si>
  <si>
    <t xml:space="preserve">05.020.0030-0</t>
  </si>
  <si>
    <t xml:space="preserve">NTA A BASE DE RESINA ACRILICA,EM VIAS URBANAS,COM UTILIZACAO</t>
  </si>
  <si>
    <t xml:space="preserve">DE PISTOLA PNEUMATICA(SPRAY),CONFORME NORMAS DO DER-RJ</t>
  </si>
  <si>
    <t xml:space="preserve">05.020.0030-A</t>
  </si>
  <si>
    <t xml:space="preserve">05.021.0030-0</t>
  </si>
  <si>
    <t xml:space="preserve">SONORIZADOR TIPO CALOTA,DIAMETRO 15CM,CONFECCIONADO EM RESIN</t>
  </si>
  <si>
    <t xml:space="preserve">A DE POLIESTER,COM ELEMENTOS REFLETIVOS E PINO DE FIXACAO.FO</t>
  </si>
  <si>
    <t xml:space="preserve">RNECIMENTO E COLOCACAO</t>
  </si>
  <si>
    <t xml:space="preserve">05.021.0030-A</t>
  </si>
  <si>
    <t xml:space="preserve">05.021.0050-0</t>
  </si>
  <si>
    <t xml:space="preserve">MINI-TACHAO CEGO,FUNDIDO,MEDINDO 220X100X40MM,CONSTITUIDO DE</t>
  </si>
  <si>
    <t xml:space="preserve">UM CORPO A BASE DE RESINAS DE POLIESTER E FILERIZANTES MINE</t>
  </si>
  <si>
    <t xml:space="preserve">RAIS,COM TELA DE NYLON PARA ABSORCAO DE IMPACTOS E PINO DE A</t>
  </si>
  <si>
    <t xml:space="preserve">CO PARA MAIOR FIXACAO NO PAVIMENTO.FORNECIMENTO E COLOCACAO</t>
  </si>
  <si>
    <t xml:space="preserve">05.021.0050-A</t>
  </si>
  <si>
    <t xml:space="preserve">05.021.0055-0</t>
  </si>
  <si>
    <t xml:space="preserve">MINI-TACHAO REFLETIVO,MONODIRECIONAL,MEDINDO 220X100X40MM,SE</t>
  </si>
  <si>
    <t xml:space="preserve">US REFLETORES CONTEM 50 ESFERAS DE VIDRO LAPIDADO E ESPELHAD</t>
  </si>
  <si>
    <t xml:space="preserve">O,INCRUSTADOS EM "ABS",NAS CORES BRANCA E AMARELA.FORNECIMEN</t>
  </si>
  <si>
    <t xml:space="preserve">TO E COLOCACAO</t>
  </si>
  <si>
    <t xml:space="preserve">05.021.0055-A</t>
  </si>
  <si>
    <t xml:space="preserve">05.021.0060-0</t>
  </si>
  <si>
    <t xml:space="preserve">MINI-TACHAO REFLETIVO,BIDIRECIONAL,MEDINDO 220X100X40MM,SEUS</t>
  </si>
  <si>
    <t xml:space="preserve">REFLETORES CONTEM 50 ESFERAS DE VIDRO LAPIDADO E ESPELHADO,</t>
  </si>
  <si>
    <t xml:space="preserve">INCRUSTADOS EM "ABS",NAS CORES BRANCA E AMARELA.FORNECIMENTO</t>
  </si>
  <si>
    <t xml:space="preserve">05.021.0060-A</t>
  </si>
  <si>
    <t xml:space="preserve">05.021.0065-0</t>
  </si>
  <si>
    <t xml:space="preserve">TACHAO CEGO,FUNDIDO,MEDINDO 230X125X45MM,CONSTITUIDO DE UM C</t>
  </si>
  <si>
    <t xml:space="preserve">ORPO A BASE DE RESINAS DE POLIESTER E FILERIZANTES MINERAIS,</t>
  </si>
  <si>
    <t xml:space="preserve">COM TELA DE NYLON PARA ABSORCAO DE IMPACTOS E PINO DE ACO PA</t>
  </si>
  <si>
    <t xml:space="preserve">RA MAIOR FIXACAO NO PAVIMENTO.FORNECIMENTO E COLOCACAO</t>
  </si>
  <si>
    <t xml:space="preserve">05.021.0065-A</t>
  </si>
  <si>
    <t xml:space="preserve">05.021.0070-0</t>
  </si>
  <si>
    <t xml:space="preserve">TACHAO MONODIRECIONAL,MEDINDO 230X125X45MM,SEUS REFLETORES C</t>
  </si>
  <si>
    <t xml:space="preserve">ONTEM 50 ESFERAS DE VIDRO LAPIDADO E ESPELHADO,INCRUSTADOS E</t>
  </si>
  <si>
    <t xml:space="preserve">M "ABS",NAS CORES BRANCA E AMARELA.FORNECIMENTO E COLOCACAO</t>
  </si>
  <si>
    <t xml:space="preserve">05.021.0070-A</t>
  </si>
  <si>
    <t xml:space="preserve">05.021.0075-0</t>
  </si>
  <si>
    <t xml:space="preserve">TACHAO BIDIRECIONAL,MEDINDO 230X125X45MM, SEUS REFLETORES CO</t>
  </si>
  <si>
    <t xml:space="preserve">NTEM 50 ESFERAS DE VIDRO LAPIDADO E ESPELHADO,INCRUSTADOS EM</t>
  </si>
  <si>
    <t xml:space="preserve">"ABS",NAS CORES BRANCA E AMARELA.FORNECIMENTO E COLOCACAO</t>
  </si>
  <si>
    <t xml:space="preserve">05.021.0075-A</t>
  </si>
  <si>
    <t xml:space="preserve">05.021.0090-0</t>
  </si>
  <si>
    <t xml:space="preserve">TACHA REFLETIVA INJETADA EM "ABS",MONODIRECIONAL,MEDINDO 100</t>
  </si>
  <si>
    <t xml:space="preserve">X100X19,5MM,PINO DE ACO PARA MAIOR FIXACAO NO PAVIMENTO E SE</t>
  </si>
  <si>
    <t xml:space="preserve">US REFLETORES PODERAO CONTER:23 OU 24 ESFERAS DE VIDRO LAPID</t>
  </si>
  <si>
    <t xml:space="preserve">ADO E ESPELHADO,DIVERSAS CORES.FORNECIMENTO E COLOCACAO</t>
  </si>
  <si>
    <t xml:space="preserve">05.021.0090-A</t>
  </si>
  <si>
    <t xml:space="preserve">05.021.0095-0</t>
  </si>
  <si>
    <t xml:space="preserve">TACHA REFLETIVA INJETADA EMˇ"ABS",BIDIRECIONAL,MEDINDO 100X1</t>
  </si>
  <si>
    <t xml:space="preserve">00X19,5MM,PINO DE ACO PARA MAIOR FIXACAO NO PAVIMENTO E SEUS</t>
  </si>
  <si>
    <t xml:space="preserve">REFLETORES PODERAO CONTER:23 OU 24 ESFERAS DE VIDRO LAPIDAD</t>
  </si>
  <si>
    <t xml:space="preserve">O E ESPELHADO,DIVERSAS CORES.FORNECIMENTO E COLOCACAO</t>
  </si>
  <si>
    <t xml:space="preserve">05.021.0095-A</t>
  </si>
  <si>
    <t xml:space="preserve">05.021.0100-0</t>
  </si>
  <si>
    <t xml:space="preserve">SEGREGADORES DE FAIXAS DE ONIBUS,MEDINDO 450X155X70MM,CONSTI</t>
  </si>
  <si>
    <t xml:space="preserve">TUIDOS DE RESINAS DE POLIESTER SINTETICO E FILERIZANTES MINE</t>
  </si>
  <si>
    <t xml:space="preserve">RAIS,COM TELA DE NYLON PARA MAIOR ABSORCAO DE IMPACTOS,2 PIN</t>
  </si>
  <si>
    <t xml:space="preserve">OS DE ACO PARA MAIOR FIXACAO NO PAVIMENTO,SENDO SEU TOPO SUP</t>
  </si>
  <si>
    <t xml:space="preserve">ERIOR ARREDONDADO,EVITANDO ASSIM DANOS E RISCOS NOS PNEUS,NA</t>
  </si>
  <si>
    <t xml:space="preserve">S CORES BRANCA E AMARELA.FORNECIMENTO E COLOCACAO</t>
  </si>
  <si>
    <t xml:space="preserve">05.021.0100-A</t>
  </si>
  <si>
    <t xml:space="preserve">05.022.0015-0</t>
  </si>
  <si>
    <t xml:space="preserve">CORTE MECANICO COM MAQUINA FRESADORA,EM CONCRETO ASFALTICO,E</t>
  </si>
  <si>
    <t xml:space="preserve">M AREAS COM INTERFERENCIA TIPO TRILHOS OU TAMPOES,COM ESPESS</t>
  </si>
  <si>
    <t xml:space="preserve">URA ATE 5CM,INCLUSIVE COLETA DO MATERIAL FRESADO EM CAMINHO</t>
  </si>
  <si>
    <t xml:space="preserve">BASCULANTE,EXCLUSIVE TRANSPORTE PARA FORA DO CANTEIRO DE OBR</t>
  </si>
  <si>
    <t xml:space="preserve">A (VIDE FAMILIA 04.005).O ITEM INCLUI MAO-DE-OBRA COM HORARI</t>
  </si>
  <si>
    <t xml:space="preserve">O DIURNO</t>
  </si>
  <si>
    <t xml:space="preserve">05.022.0015-A</t>
  </si>
  <si>
    <t xml:space="preserve">05.022.0016-0</t>
  </si>
  <si>
    <t xml:space="preserve">URA DE ATE 5CM,INCLUSIVE COLETA DO MATERIAL FRESADO EM CAMIN</t>
  </si>
  <si>
    <t xml:space="preserve">HAO BASCULANTE,EXCLUSIVE TRANSPORTE PARA FORA DO CANTEIRO DE</t>
  </si>
  <si>
    <t xml:space="preserve">OBRA(VIDE FAMILIA 04.005).O ITEM INCLUI MAO-DE-OBRA COM ADIC</t>
  </si>
  <si>
    <t xml:space="preserve">IONAL NOTURNO</t>
  </si>
  <si>
    <t xml:space="preserve">05.022.0016-A</t>
  </si>
  <si>
    <t xml:space="preserve">05.022.0018-0</t>
  </si>
  <si>
    <t xml:space="preserve">M AREAS SEM INTERFERENCIA,COM ESPESSURA DE ATE 5CM,INCLUSIVE</t>
  </si>
  <si>
    <t xml:space="preserve">COLETA DO MATERIAL FRESADO EM CAMINHAO BASCULANTE,EXCLUSIVE</t>
  </si>
  <si>
    <t xml:space="preserve">TRANSPORTE PARA FORA DO CANTEIRO DE OBRA(VIDE FAMILIA 04.00</t>
  </si>
  <si>
    <t xml:space="preserve">5).O ITEM INCLUI MAO-DE-OBRA COM HORARIO DIURNO</t>
  </si>
  <si>
    <t xml:space="preserve">05.022.0018-A</t>
  </si>
  <si>
    <t xml:space="preserve">05.022.0020-0</t>
  </si>
  <si>
    <t xml:space="preserve">COLETA DO MATERIAL FRESADO EM CAMINHAO BASCULANTE, EXCLUSIVE</t>
  </si>
  <si>
    <t xml:space="preserve">TRANSPORTE PARA FORA DO CANTEIRO DE OBRA. (VIDE FAMILIA 04.</t>
  </si>
  <si>
    <t xml:space="preserve">005) O ITEM INCLUI MAO DE OBRA COM ADICIONAL NOTURNO</t>
  </si>
  <si>
    <t xml:space="preserve">05.022.0020-A</t>
  </si>
  <si>
    <t xml:space="preserve">05.022.0030-0</t>
  </si>
  <si>
    <t xml:space="preserve">URA ATE 10CM,INCLUSIVE COLETA DO MATERIAL FRESADO EM CAMINHA</t>
  </si>
  <si>
    <t xml:space="preserve">O BASCULANTE,EXCLUSIVE TRANSPORTE PARA FORA DO CANTEIRO DE O</t>
  </si>
  <si>
    <t xml:space="preserve">BRA(VIDE FAMILIA 04.005).O ITEM INCLUI MAO-DE-OBRA COM HORAR</t>
  </si>
  <si>
    <t xml:space="preserve">IO DIURNO</t>
  </si>
  <si>
    <t xml:space="preserve">05.022.0030-A</t>
  </si>
  <si>
    <t xml:space="preserve">05.022.0031-0</t>
  </si>
  <si>
    <t xml:space="preserve">URA DE ATE 10CM,INCLUSIVE COLETA DO MATERIAL FRESADO EM CAMI</t>
  </si>
  <si>
    <t xml:space="preserve">NHAO BASCULANTE,EXCLUSIVE TRANSPORTE PARA FORA DO CANTEIRO D</t>
  </si>
  <si>
    <t xml:space="preserve">E OBRA(VIDE FAMILIA 04.005).O ITEM INCLUI MAO-DE-OBRA COM AD</t>
  </si>
  <si>
    <t xml:space="preserve">ICIONAL NOTURNO</t>
  </si>
  <si>
    <t xml:space="preserve">05.022.0031-A</t>
  </si>
  <si>
    <t xml:space="preserve">05.022.0033-0</t>
  </si>
  <si>
    <t xml:space="preserve">M AREAS SEM INTERFERENCIA,COM ESPESSURA DE ATE 10CM,INCLUSIV</t>
  </si>
  <si>
    <t xml:space="preserve">E COLETA DO MATERIAL FRESADO EM CAMINHAO BASCULANTE,EXCLUSIV</t>
  </si>
  <si>
    <t xml:space="preserve">E TRANSPORTE PARA FORA DO CANTEIRO DE OBRA(VIDE FAMILIA 04.0</t>
  </si>
  <si>
    <t xml:space="preserve">05).O ITEM INCLUI MAO-DE-OBRA COM HORARIO DIURNO</t>
  </si>
  <si>
    <t xml:space="preserve">05.022.0033-A</t>
  </si>
  <si>
    <t xml:space="preserve">05.022.0035-0</t>
  </si>
  <si>
    <t xml:space="preserve">CORTE MECANICO COM MAQUINA FRESADORA, EM CONCRETO ASFALTICO,</t>
  </si>
  <si>
    <t xml:space="preserve">EM AREAS SEM INTERFERENCIA,COM ESPESSURA DE ATE 10CM,INCLUSI</t>
  </si>
  <si>
    <t xml:space="preserve">VE COLETA DO MATERIAL FRESADO EM CAMINHAO BASCULANTE,EXCLUSI</t>
  </si>
  <si>
    <t xml:space="preserve">VE TRANSPORTE PARA FORA DO CANTEIRO DE OBRA(VIDE FAMILIA 04.</t>
  </si>
  <si>
    <t xml:space="preserve">005).O ITEM INCLUI MAO-DE-OBRA COM ADICIONAL NOTURNO</t>
  </si>
  <si>
    <t xml:space="preserve">05.022.0035-A</t>
  </si>
  <si>
    <t xml:space="preserve">05.025.0025-1</t>
  </si>
  <si>
    <t xml:space="preserve">SOLDA DE TOPO,DESCENDENTE,EM CHAPA DE ACO CHANFRADA DE 3/16"</t>
  </si>
  <si>
    <t xml:space="preserve">DE ESPESSURA,PARA SERVICO DE ASSENTAMENTO DE TUBULACAO OU P</t>
  </si>
  <si>
    <t xml:space="preserve">ECA DE ACO,UTILIZANDO CONVERSOR MOVIDO A OLEO DIESEL</t>
  </si>
  <si>
    <t xml:space="preserve">05.025.0025-B</t>
  </si>
  <si>
    <t xml:space="preserve">05.025.0026-0</t>
  </si>
  <si>
    <t xml:space="preserve">ECA DE ACO,UTILIZANDO MAQUINA DE SOLDA ELETROMOTORIZADA</t>
  </si>
  <si>
    <t xml:space="preserve">05.025.0026-A</t>
  </si>
  <si>
    <t xml:space="preserve">05.025.0027-1</t>
  </si>
  <si>
    <t xml:space="preserve">SOLDA DE TOPO,DESCENDENTE,EM CHAPA DE ACO CHANFRADA DE 1/4"</t>
  </si>
  <si>
    <t xml:space="preserve">DE ESPESSURA,PARA SERVICO DE ASSENTAMENTO DE TUBULACAO OU PE</t>
  </si>
  <si>
    <t xml:space="preserve">CA DE ACO,UTILIZANDO CONVERSOR MOVIDO A OLEO DIESEL</t>
  </si>
  <si>
    <t xml:space="preserve">05.025.0027-B</t>
  </si>
  <si>
    <t xml:space="preserve">05.025.0028-0</t>
  </si>
  <si>
    <t xml:space="preserve">CA DE ACO,UTILIZANDO MAQUINA DE SOLDA ELETROMOTORIZADA</t>
  </si>
  <si>
    <t xml:space="preserve">05.025.0028-A</t>
  </si>
  <si>
    <t xml:space="preserve">05.025.0029-1</t>
  </si>
  <si>
    <t xml:space="preserve">SOLDA DE TOPO,DESCENDENTE,EM CHAPA DE ACO CHANFRADA DE 5/16"</t>
  </si>
  <si>
    <t xml:space="preserve">05.025.0029-B</t>
  </si>
  <si>
    <t xml:space="preserve">05.025.0030-0</t>
  </si>
  <si>
    <t xml:space="preserve">05.025.0030-A</t>
  </si>
  <si>
    <t xml:space="preserve">05.025.0031-1</t>
  </si>
  <si>
    <t xml:space="preserve">SOLDA DE TOPO,DESCENDENTE,EM CHAPA DE ACO CHANFRADA DE 3/8"</t>
  </si>
  <si>
    <t xml:space="preserve">05.025.0031-B</t>
  </si>
  <si>
    <t xml:space="preserve">05.025.0032-0</t>
  </si>
  <si>
    <t xml:space="preserve">05.025.0032-A</t>
  </si>
  <si>
    <t xml:space="preserve">05.025.0033-1</t>
  </si>
  <si>
    <t xml:space="preserve">SOLDA DE TOPO,DESCENDENTE,EM CHAPA DE ACO CHANFRADA DE 1/2"</t>
  </si>
  <si>
    <t xml:space="preserve">05.025.0033-B</t>
  </si>
  <si>
    <t xml:space="preserve">05.025.0034-0</t>
  </si>
  <si>
    <t xml:space="preserve">05.025.0034-A</t>
  </si>
  <si>
    <t xml:space="preserve">05.025.0035-1</t>
  </si>
  <si>
    <t xml:space="preserve">SOLDA DE TOPO,DESCENDENTE,EM CHAPA DE ACO CHANFRADA DE 5/8"</t>
  </si>
  <si>
    <t xml:space="preserve">05.025.0035-B</t>
  </si>
  <si>
    <t xml:space="preserve">05.025.0036-0</t>
  </si>
  <si>
    <t xml:space="preserve">05.025.0036-A</t>
  </si>
  <si>
    <t xml:space="preserve">05.025.0041-1</t>
  </si>
  <si>
    <t xml:space="preserve">SOLDA DE TOPO,DESCENDENTE,EM CHAPA ACO CHANFRADA A 30¯,DE 1/</t>
  </si>
  <si>
    <t xml:space="preserve">4" DE ESPESSURA,UTILIZANDO CONVERSOR ELETROMOTORIZADO,E ADMI</t>
  </si>
  <si>
    <t xml:space="preserve">TINDO UM TEMPO PRODUTIVO DE 75%</t>
  </si>
  <si>
    <t xml:space="preserve">05.025.0041-B</t>
  </si>
  <si>
    <t xml:space="preserve">05.025.0042-0</t>
  </si>
  <si>
    <t xml:space="preserve">SOLDA DE TOPO,DESCENDENTE,EM CHAPA DE ACO CHANFRADA A 30¯,DE</t>
  </si>
  <si>
    <t xml:space="preserve">1/4" DE ESPESSURA,UTILIZANDO MAQUINA DE SOLDA A OLEO DIESEL</t>
  </si>
  <si>
    <t xml:space="preserve">05.025.0042-A</t>
  </si>
  <si>
    <t xml:space="preserve">05.025.0043-1</t>
  </si>
  <si>
    <t xml:space="preserve">5/16" DE ESPESSURA,UTILIZANDO CONVERSOR ELETROMOTORIZADO,E</t>
  </si>
  <si>
    <t xml:space="preserve">ADMITINDO UM TEMPO PRODUTIVO DE 75%</t>
  </si>
  <si>
    <t xml:space="preserve">05.025.0043-B</t>
  </si>
  <si>
    <t xml:space="preserve">05.025.0044-0</t>
  </si>
  <si>
    <t xml:space="preserve">5/16" DE ESPESSURA,UTILIZANDO MAQUINA DE SOLDA A OLEO DIESE</t>
  </si>
  <si>
    <t xml:space="preserve">05.025.0044-A</t>
  </si>
  <si>
    <t xml:space="preserve">05.025.0045-1</t>
  </si>
  <si>
    <t xml:space="preserve">3/8" DE ESPESSURA,UTILIZANDO CONVERSOR ELETROMOTORIZADO,E A</t>
  </si>
  <si>
    <t xml:space="preserve">DMITINDO UM TEMPO PRODUTIVO DE 75%</t>
  </si>
  <si>
    <t xml:space="preserve">05.025.0045-B</t>
  </si>
  <si>
    <t xml:space="preserve">05.025.0046-0</t>
  </si>
  <si>
    <t xml:space="preserve">3/8" DE ESPESSURA,UTILIZANDO MAQUINA DE SOLDA A OLEO DIESEL</t>
  </si>
  <si>
    <t xml:space="preserve">05.025.0046-A</t>
  </si>
  <si>
    <t xml:space="preserve">05.025.0047-1</t>
  </si>
  <si>
    <t xml:space="preserve">1/2" DE ESPESSURA,UTILIZANDO CONVERSOR ELETROMOTORIZADO,E A</t>
  </si>
  <si>
    <t xml:space="preserve">05.025.0047-B</t>
  </si>
  <si>
    <t xml:space="preserve">05.025.0048-0</t>
  </si>
  <si>
    <t xml:space="preserve">1/2" DE ESPESSURA,UTILIZANDO MAQUINA DE SOLDA A OLEO DIESEL</t>
  </si>
  <si>
    <t xml:space="preserve">05.025.0048-A</t>
  </si>
  <si>
    <t xml:space="preserve">05.025.0049-0</t>
  </si>
  <si>
    <t xml:space="preserve">SOLDA DE TOPO EM VERGALHOES DE ACO,COM DIAMETRO DE 1/4"</t>
  </si>
  <si>
    <t xml:space="preserve">05.025.0049-A</t>
  </si>
  <si>
    <t xml:space="preserve">05.025.0050-0</t>
  </si>
  <si>
    <t xml:space="preserve">SOLDA DE TOPO EM VERGALHOES DE ACO,COM DIAMETRO DE 3/8"</t>
  </si>
  <si>
    <t xml:space="preserve">05.025.0050-A</t>
  </si>
  <si>
    <t xml:space="preserve">05.025.0051-0</t>
  </si>
  <si>
    <t xml:space="preserve">SOLDA DE TOPO EM VERGALHOES DE ACO,COM DIAMETRO DE 1/2"</t>
  </si>
  <si>
    <t xml:space="preserve">05.025.0051-A</t>
  </si>
  <si>
    <t xml:space="preserve">05.025.0052-0</t>
  </si>
  <si>
    <t xml:space="preserve">SOLDA DE TOPO EM VERGALHOES DE ACO,COM DIAMETRO DE 5/8"</t>
  </si>
  <si>
    <t xml:space="preserve">05.025.0052-A</t>
  </si>
  <si>
    <t xml:space="preserve">05.025.0053-0</t>
  </si>
  <si>
    <t xml:space="preserve">SOLDA DE TOPO EM VERGALHOES DE ACO,COM DIAMETRO DE 1"</t>
  </si>
  <si>
    <t xml:space="preserve">05.025.0053-A</t>
  </si>
  <si>
    <t xml:space="preserve">05.026.0001-0</t>
  </si>
  <si>
    <t xml:space="preserve">CORTE COM MACARICO MANUAL DE OXIACETILENO,EM CHAPA DE ACO NA</t>
  </si>
  <si>
    <t xml:space="preserve">ESPESSURA DE 1/4"</t>
  </si>
  <si>
    <t xml:space="preserve">05.026.0001-A</t>
  </si>
  <si>
    <t xml:space="preserve">05.026.0002-0</t>
  </si>
  <si>
    <t xml:space="preserve">ESPESSURA DE 5/16"</t>
  </si>
  <si>
    <t xml:space="preserve">05.026.0002-A</t>
  </si>
  <si>
    <t xml:space="preserve">05.026.0003-0</t>
  </si>
  <si>
    <t xml:space="preserve">ESPESSURA DE 3/8"</t>
  </si>
  <si>
    <t xml:space="preserve">05.026.0003-A</t>
  </si>
  <si>
    <t xml:space="preserve">05.026.0004-0</t>
  </si>
  <si>
    <t xml:space="preserve">ESPESSURA DE 1/2"</t>
  </si>
  <si>
    <t xml:space="preserve">05.026.0004-A</t>
  </si>
  <si>
    <t xml:space="preserve">05.027.0001-0</t>
  </si>
  <si>
    <t xml:space="preserve">SOLDA DE TOPO,EM TUBOS DE ACO GALVANIZADO NO DIAMETRO DE 1/2</t>
  </si>
  <si>
    <t xml:space="preserve">",UTILIZANDO CONVERSOR ELETRICO,INCLUSIVE CORTE E/OU CHANFRO</t>
  </si>
  <si>
    <t xml:space="preserve">DAS EXTREMIDADES</t>
  </si>
  <si>
    <t xml:space="preserve">05.027.0001-A</t>
  </si>
  <si>
    <t xml:space="preserve">05.027.0003-0</t>
  </si>
  <si>
    <t xml:space="preserve">SOLDA DE TOPO,EM TUBOS DE ACO GALVANIZADO NO DIAMETRO DE 3/4</t>
  </si>
  <si>
    <t xml:space="preserve">05.027.0003-A</t>
  </si>
  <si>
    <t xml:space="preserve">05.027.0005-0</t>
  </si>
  <si>
    <t xml:space="preserve">SOLDA DE TOPO,EM TUBOS DE ACO GALVANIZADO NO DIAMETRO DE 1",</t>
  </si>
  <si>
    <t xml:space="preserve">UTILIZANDO CONVERSOR ELETRICO,INCLUSIVE CORTE E/OU CHANFRO D</t>
  </si>
  <si>
    <t xml:space="preserve">AS EXTREMIDADES</t>
  </si>
  <si>
    <t xml:space="preserve">05.027.0005-A</t>
  </si>
  <si>
    <t xml:space="preserve">05.027.0007-0</t>
  </si>
  <si>
    <t xml:space="preserve">SOLDA DE TOPO,EM TUBOS DE ACO GALVANIZADO NO DIAMETRO DE 1.1</t>
  </si>
  <si>
    <t xml:space="preserve">/4",UTILIZANDO CONVERSOR ELETRICO,INCLUSIVE CORTE E/OU CHANF</t>
  </si>
  <si>
    <t xml:space="preserve">RO DAS EXTREMIDADES</t>
  </si>
  <si>
    <t xml:space="preserve">05.027.0007-A</t>
  </si>
  <si>
    <t xml:space="preserve">05.027.0009-0</t>
  </si>
  <si>
    <t xml:space="preserve">SOLDO DO TOPO,EM TUBOS DE ACO GALVANIZADO NO DIAMETRO DE 1.1</t>
  </si>
  <si>
    <t xml:space="preserve">/2",UTILIZANDO CONVERSOR ELETRICO,INCLUSIVE CORTE E/OU CHANF</t>
  </si>
  <si>
    <t xml:space="preserve">05.027.0009-A</t>
  </si>
  <si>
    <t xml:space="preserve">05.027.0011-0</t>
  </si>
  <si>
    <t xml:space="preserve">SOLDA DE TOPO,EM TUBOS DE ACO GALVANIZADO NO DIAMETRO DE 2",</t>
  </si>
  <si>
    <t xml:space="preserve">05.027.0011-A</t>
  </si>
  <si>
    <t xml:space="preserve">05.028.0001-0</t>
  </si>
  <si>
    <t xml:space="preserve">ALUGUEL PRODUTIVO DE BROCA DE METAL DURO,TIPO K-12/40,COM CO</t>
  </si>
  <si>
    <t xml:space="preserve">MPRIMENTO DE 0,80M,PARA PERFURATRIZ PNEUMATICA</t>
  </si>
  <si>
    <t xml:space="preserve">05.028.0001-A</t>
  </si>
  <si>
    <t xml:space="preserve">05.028.0002-0</t>
  </si>
  <si>
    <t xml:space="preserve">ALUGUEL PRODUTIVO DE BROCA DE METAL DURO,TIPO K-12/39,COM CO</t>
  </si>
  <si>
    <t xml:space="preserve">MPRIMENTO DE 1,60M,PARA PERFURATRIZ PNEUMATICA</t>
  </si>
  <si>
    <t xml:space="preserve">05.028.0002-A</t>
  </si>
  <si>
    <t xml:space="preserve">05.028.0003-0</t>
  </si>
  <si>
    <t xml:space="preserve">ALUGUEL PRODUTIVO DE BROCA DE METAL DURO,TIPO K-12/38,COM CO</t>
  </si>
  <si>
    <t xml:space="preserve">MPRIMENTO DE 2,40M,PARA PERFURATRIZ PNEUMATICA</t>
  </si>
  <si>
    <t xml:space="preserve">05.028.0003-A</t>
  </si>
  <si>
    <t xml:space="preserve">05.028.0004-0</t>
  </si>
  <si>
    <t xml:space="preserve">ALUGUEL PRODUTIVO DE BROCA DE METAL DURO,TIPO K-12/37,COM CO</t>
  </si>
  <si>
    <t xml:space="preserve">MPRIMENTO DE 3,20M,PARA PERFURATRIZ PNEUMATICA</t>
  </si>
  <si>
    <t xml:space="preserve">05.028.0004-A</t>
  </si>
  <si>
    <t xml:space="preserve">05.028.0005-0</t>
  </si>
  <si>
    <t xml:space="preserve">ALUGUEL PRODUTIVO DE BROCA DE METAL DURO,TIPO K-12/36,COM CO</t>
  </si>
  <si>
    <t xml:space="preserve">MPRIMENTO DE 4,00M,PARA PERFURATRIZ PNEUMATICA</t>
  </si>
  <si>
    <t xml:space="preserve">05.028.0005-A</t>
  </si>
  <si>
    <t xml:space="preserve">05.028.0006-0</t>
  </si>
  <si>
    <t xml:space="preserve">ALUGUEL PRODUTIVO DE BROCA DE METAL DURO,TIPO K-12/35,COM CO</t>
  </si>
  <si>
    <t xml:space="preserve">MPRIMENTO DE 4,80M,PARA PERFURATRIZ PNEUMATICA</t>
  </si>
  <si>
    <t xml:space="preserve">05.028.0006-A</t>
  </si>
  <si>
    <t xml:space="preserve">05.028.0007-0</t>
  </si>
  <si>
    <t xml:space="preserve">ALUGUEL PRODUTIVO DE BROCA DE METAL DURO,TIPO K-12/34,COM CO</t>
  </si>
  <si>
    <t xml:space="preserve">MPRIMENTO DE 5,60M,PARA PERFURATRIZ PNEUMATICA</t>
  </si>
  <si>
    <t xml:space="preserve">05.028.0007-A</t>
  </si>
  <si>
    <t xml:space="preserve">05.028.0008-0</t>
  </si>
  <si>
    <t xml:space="preserve">ALUGUEL PRODUTIVO DE BROCA DE METAL DURO,TIPO K-12/33,COM CO</t>
  </si>
  <si>
    <t xml:space="preserve">MPRIMENTO DE 6,40M,PARA PERFURATRIZ PNEUMATICA</t>
  </si>
  <si>
    <t xml:space="preserve">05.028.0008-A</t>
  </si>
  <si>
    <t xml:space="preserve">05.032.0001-0</t>
  </si>
  <si>
    <t xml:space="preserve">ESCORAMENTO DE POSTE DE CONCRETO OU METALICO</t>
  </si>
  <si>
    <t xml:space="preserve">05.032.0001-A</t>
  </si>
  <si>
    <t xml:space="preserve">05.033.0001-0</t>
  </si>
  <si>
    <t xml:space="preserve">ENCHIMENTO DE VAO SOBRE ABOBADA DE TUNEL,COM PEDRA-DE-MAO JO</t>
  </si>
  <si>
    <t xml:space="preserve">GADA,INCLUSIVE FORNECIMENTO DESTA</t>
  </si>
  <si>
    <t xml:space="preserve">05.033.0001-A</t>
  </si>
  <si>
    <t xml:space="preserve">05.033.0002-0</t>
  </si>
  <si>
    <t xml:space="preserve">ENCHIMENTO DE VAO SOBRE ABOBADA DE TUNEL,COM PEDRA-DE-MAO AR</t>
  </si>
  <si>
    <t xml:space="preserve">RUMADA,INCLUSIVE FORNECIMENTO DESTA</t>
  </si>
  <si>
    <t xml:space="preserve">05.033.0002-A</t>
  </si>
  <si>
    <t xml:space="preserve">05.033.0003-0</t>
  </si>
  <si>
    <t xml:space="preserve">ARRUMACAO DE MATERIAL ROCHOSO,EM BLOCOS DE ATE 15KG,EM PILHA</t>
  </si>
  <si>
    <t xml:space="preserve">S REGULARES,REFERINDO-SE O CUSTO AO MATERIAL SOLTO,EXCLUSIVE</t>
  </si>
  <si>
    <t xml:space="preserve">05.033.0003-A</t>
  </si>
  <si>
    <t xml:space="preserve">05.035.0001-0</t>
  </si>
  <si>
    <t xml:space="preserve">CERCA DE VEDACAO DE TERRENO COM MOIROES DE MADEIRA DE LEI DE</t>
  </si>
  <si>
    <t xml:space="preserve">3"X3",COM 2,00M DE ALTURA LIVRE E 0,50M ENTERRADOS,ESPACADO</t>
  </si>
  <si>
    <t xml:space="preserve">S DE 3,00M,COM 7 FIOS CORRIDOS DE ARAME FARPADO Nß14.FORNECI</t>
  </si>
  <si>
    <t xml:space="preserve">05.035.0001-A</t>
  </si>
  <si>
    <t xml:space="preserve">05.035.0002-0</t>
  </si>
  <si>
    <t xml:space="preserve">3"X3",COM 1,50M DE ALTURA LIVRE E 0,50M ENTERRADOS,ESPACADO</t>
  </si>
  <si>
    <t xml:space="preserve">S DE 3,00M,COM 5 FIOS CORRIDOS DE ARAME FARPADO Nß14.FORNECI</t>
  </si>
  <si>
    <t xml:space="preserve">05.035.0002-A</t>
  </si>
  <si>
    <t xml:space="preserve">05.035.0003-0</t>
  </si>
  <si>
    <t xml:space="preserve">CERCA DE VEDACAO ESTRUTURADA EM PECAS DE MADEIRA DE 3"X3",FO</t>
  </si>
  <si>
    <t xml:space="preserve">RMANDO QUADROS DE 2,00X2,00M,COM TRAVESSA INFERIOR A 12,5CM</t>
  </si>
  <si>
    <t xml:space="preserve">DO SOLO,REVESTIDOS COM TELA GALVANIZADA DE ARAME Nß12,COM MA</t>
  </si>
  <si>
    <t xml:space="preserve">LHA LOSANGO DE 8X8CM,SENDO O MADEIRAMENTO PINTADO COM DUAS D</t>
  </si>
  <si>
    <t xml:space="preserve">EMAOS DE IMUNIZANTE FUNGICIDA A BASE DE OLEO DE CREOSOTO,ANT</t>
  </si>
  <si>
    <t xml:space="preserve">ES DA COLOCACAO.FORNECIMENTO E COLOCACAO</t>
  </si>
  <si>
    <t xml:space="preserve">05.035.0003-A</t>
  </si>
  <si>
    <t xml:space="preserve">05.035.0004-0</t>
  </si>
  <si>
    <t xml:space="preserve">CERCA CONSTRUIDA COM MOIROES RETOS DE CONCRETO ARMADO,SECAO</t>
  </si>
  <si>
    <t xml:space="preserve">RETANGULAR 0,10X0,12M E COMPRIMENTO DE 2,50M,ESPACADOS DE 3,</t>
  </si>
  <si>
    <t xml:space="preserve">00M,CRAVADOS 0,50M NO SOLO,COM 5 FIOS CORRIDOS DE ARAME LISO</t>
  </si>
  <si>
    <t xml:space="preserve">GALVANIZADO Nß12.FORNECIMENTO E COLOCACAO</t>
  </si>
  <si>
    <t xml:space="preserve">05.035.0004-A</t>
  </si>
  <si>
    <t xml:space="preserve">05.035.0005-0</t>
  </si>
  <si>
    <t xml:space="preserve">00M,CRAVADOS 0,50M NO SOLO,COM 8 FIOS CORRIDOS DE ARAME FARP</t>
  </si>
  <si>
    <t xml:space="preserve">ADO Nß14.FORNECIMENTO E COLOCACAO</t>
  </si>
  <si>
    <t xml:space="preserve">05.035.0005-A</t>
  </si>
  <si>
    <t xml:space="preserve">05.035.0006-0</t>
  </si>
  <si>
    <t xml:space="preserve">EM "T" COM APROXIMADAMENTE 0,13X0,14M DE BASE,0,10X0,10M DE</t>
  </si>
  <si>
    <t xml:space="preserve">PONTA E ALTURA DE 2,90M,MAIS 0,44M DE PONTA INCLINADA,ESPACO</t>
  </si>
  <si>
    <t xml:space="preserve">S DE 3,00M,CRAVADOS 0,50M NO SOLO,COM 11 FIOS CORRIDOS DE AR</t>
  </si>
  <si>
    <t xml:space="preserve">AME LISO GALVANIZADO Nß12.FORNECIMENTO E COLOCACAO</t>
  </si>
  <si>
    <t xml:space="preserve">05.035.0006-A</t>
  </si>
  <si>
    <t xml:space="preserve">05.035.0007-0</t>
  </si>
  <si>
    <t xml:space="preserve">CERCA CONSTRUIDA C/MOIROES CONCRETO ARMADO,SECAO "T",0,13X0,</t>
  </si>
  <si>
    <t xml:space="preserve">14M DE BASE,0,10X0,10M DE PONTA E ALTURA DE 2,90 MAIS 0,44M</t>
  </si>
  <si>
    <t xml:space="preserve">DE PONTA INCLINADA,ESPACADOS 2,00M,CRAVADOS 0,50M NO SOLO,MO</t>
  </si>
  <si>
    <t xml:space="preserve">IROES ESTICADORES C/ESCORAS A CADA 8 MOIROES E NAS MUDANCAS</t>
  </si>
  <si>
    <t xml:space="preserve">DE DIRECAO,COM 9 FIADAS DE ARAME FARPADO Nß14,INCL.ESCAVACAO</t>
  </si>
  <si>
    <t xml:space="preserve">,REATERRO E FUNDACOES CONCRETO SIMPLES FCK10MPA.FORN.E COLOC</t>
  </si>
  <si>
    <t xml:space="preserve">05.035.0007-A</t>
  </si>
  <si>
    <t xml:space="preserve">05.035.0008-0</t>
  </si>
  <si>
    <t xml:space="preserve">0M CRAVADOS 0,50M NO SOLO,COM 8 FIOS CORRIDOS DE ARAME FARPA</t>
  </si>
  <si>
    <t xml:space="preserve">DO Nß14,INCLUSIVE MOIROES ESTICADORES COM ESCORAS A CADA 7 M</t>
  </si>
  <si>
    <t xml:space="preserve">OIROES,ESCAVACAO,REATERRO E FUNDACOES EM CONCRETO SIMPLES FC</t>
  </si>
  <si>
    <t xml:space="preserve">K10MPA.FORNECIMENTO E COLOCACAO</t>
  </si>
  <si>
    <t xml:space="preserve">05.035.0008-A</t>
  </si>
  <si>
    <t xml:space="preserve">05.035.0009-0</t>
  </si>
  <si>
    <t xml:space="preserve">CERCA CONSTRUIDA C/MOIRAO DE PONTA INCLINADA DE SECAO "T",CO</t>
  </si>
  <si>
    <t xml:space="preserve">M ALTURA UTIL DE 2,50M E 0,70M CRAVADO NO SOLO C/CONCRETO FC</t>
  </si>
  <si>
    <t xml:space="preserve">K 15MPA,ESPACADOS DE 3,00M,FECHAMENTO COM TELA DE ARAME,MALH</t>
  </si>
  <si>
    <t xml:space="preserve">A 8X8CM,#10,FIXADA COM ARAME GALVANIZADO Nß6 E 3(TRES) FIOS</t>
  </si>
  <si>
    <t xml:space="preserve">DE ARAME FARPADO NA PARTE SUPERIOR,INCL.MURETA DE CONCRETO C</t>
  </si>
  <si>
    <t xml:space="preserve">ICLOPICO E TODOS OS MATERIAIS.FORN.E COLOC.</t>
  </si>
  <si>
    <t xml:space="preserve">05.035.0009-A</t>
  </si>
  <si>
    <t xml:space="preserve">05.035.0010-0</t>
  </si>
  <si>
    <t xml:space="preserve">CERCA DIVISORIA COM MOIROES DE MADEIRA DE LEI DE 3"X3",COM 2</t>
  </si>
  <si>
    <t xml:space="preserve">,00M DE ALTURA LIVRE,0,50M ENTERRADOS,ESPACADOS DE 3,00M,COM</t>
  </si>
  <si>
    <t xml:space="preserve">4 FIOS DE ARAME FARPADO.FORNECIMENTO E COLOCACAO</t>
  </si>
  <si>
    <t xml:space="preserve">05.035.0010-A</t>
  </si>
  <si>
    <t xml:space="preserve">05.035.0011-0</t>
  </si>
  <si>
    <t xml:space="preserve">CERCA DIVISORIA C/ALT.UTIL 2,50M,ALT.2,00M EM TELA ARAME 16</t>
  </si>
  <si>
    <t xml:space="preserve">PLAST.MALHA 3/4",P/SUPERIOR C/4 FIADAS ARAME FARP.Nß14,FIX.M</t>
  </si>
  <si>
    <t xml:space="preserve">OIROES CONCR.ARMADO,SECAO "T" 0,13X0,14M BASE,0,10X0,10M PON</t>
  </si>
  <si>
    <t xml:space="preserve">TA E COMPRIMENTO RETO 2,90M,MAIS 0,44M PONTA INCL.ESPACADOS</t>
  </si>
  <si>
    <t xml:space="preserve">2,50M,CRAVADOS 0,80M SOLO,MOIROES ESTICADORES C/ESCORAS A CA</t>
  </si>
  <si>
    <t xml:space="preserve">DA 7,5M,INCLUSIVE ESC.REAT.FUND.FCK=10MPA.FORN.E COLOCACAO</t>
  </si>
  <si>
    <t xml:space="preserve">05.035.0011-A</t>
  </si>
  <si>
    <t xml:space="preserve">05.035.0012-0</t>
  </si>
  <si>
    <t xml:space="preserve">CERCA CONSTRUIDA C/MOIROES CONCRETO ARMADO,SECAO "T",C/PONTA</t>
  </si>
  <si>
    <t xml:space="preserve">INCLINADA,0,13X0,14M DE BASE,0,10X0,10M DE PONTA E COMPRIME</t>
  </si>
  <si>
    <t xml:space="preserve">NTO RETO DE 2,90M MAIS 0,44M DE PONTA INCLINADA,ESPACADOS 3,</t>
  </si>
  <si>
    <t xml:space="preserve">00M,CRAVADOS 0,50M SOLO,MOIROES ESTICADORES C/ESCORAS A CADA</t>
  </si>
  <si>
    <t xml:space="preserve">8 MOIROES E NAS MUDANCAS DE DIRECAO,C/9 FIADAS ARAME FARPAD</t>
  </si>
  <si>
    <t xml:space="preserve">O Nß14,INCL.ESCAV.REAT.E FUND.CONCR.SIMPLES.FORN.E COLOCACAO</t>
  </si>
  <si>
    <t xml:space="preserve">05.035.0012-A</t>
  </si>
  <si>
    <t xml:space="preserve">05.035.0013-0</t>
  </si>
  <si>
    <t xml:space="preserve">CERCA DE SARRAFOS VERTICAIS DE MADEIRA DE LEI,2X4CM,E 120CM</t>
  </si>
  <si>
    <t xml:space="preserve">DE ALTURA,PREGADOS SOBRE SARRAFOS HORIZONTAIS DE 5X5CM,A CAD</t>
  </si>
  <si>
    <t xml:space="preserve">A 8CM,CENTRO A CENTRO,APOIADOS SOBRE MONTANTES DE 7,5X7,5CM,</t>
  </si>
  <si>
    <t xml:space="preserve">ESPACADOS DE 2,00M.FORNECIMENTO E COLOCACAO</t>
  </si>
  <si>
    <t xml:space="preserve">05.035.0013-A</t>
  </si>
  <si>
    <t xml:space="preserve">05.035.0015-0</t>
  </si>
  <si>
    <t xml:space="preserve">CERCA DE ARAME FARPADO,CONSTITUIDA DE 4 FIOS DE ARAME GALVAN</t>
  </si>
  <si>
    <t xml:space="preserve">IZADO,DE 2MM DE ESPESSURA,EXCLUSIVE ESTICADORES E POSTES.FOR</t>
  </si>
  <si>
    <t xml:space="preserve">05.035.0015-A</t>
  </si>
  <si>
    <t xml:space="preserve">05.035.0016-0</t>
  </si>
  <si>
    <t xml:space="preserve">IZADO,DE 2MM DE ESPESSURA,INCLUSIVE FORNECIMENTO E ASSENTAME</t>
  </si>
  <si>
    <t xml:space="preserve">NTO DE MOIROES DE CONCRETO ARMADO(CADA 3,00M),FUNDIDOS NO LO</t>
  </si>
  <si>
    <t xml:space="preserve">CAL E ESTICADORES(CADA 48,00M E NOS DESVIOS)</t>
  </si>
  <si>
    <t xml:space="preserve">05.035.0016-A</t>
  </si>
  <si>
    <t xml:space="preserve">05.035.0019-0</t>
  </si>
  <si>
    <t xml:space="preserve">CERCA DIVISORIA EM MADEIRA DE REFLORESTAMENTO,TRATADA,MODULO</t>
  </si>
  <si>
    <t xml:space="preserve">DE 12,30M,COM DIAMETRO DE 0,15M,ALTURA VARIAVEL DE 1M A 1,5</t>
  </si>
  <si>
    <t xml:space="preserve">0M LIVRE,1M ENTERRADO,ESPACADOS DE 1,35M COM 5 FIOS CORRIDOS</t>
  </si>
  <si>
    <t xml:space="preserve">DE ARAME GALVANIZADO Nß12(MODULO)</t>
  </si>
  <si>
    <t xml:space="preserve">05.035.0019-A</t>
  </si>
  <si>
    <t xml:space="preserve">05.035.0020-0</t>
  </si>
  <si>
    <t xml:space="preserve">CERCA DE ARAME FARPADO Nß14 COM 4 FIOS FIXADOS EM CANTONEIRA</t>
  </si>
  <si>
    <t xml:space="preserve">S DE ACO DE 2.1/2"X2.1/2",FINCADAS SOBRE MURO EXISTENTE A CA</t>
  </si>
  <si>
    <t xml:space="preserve">DA 2,00M,COM 1,00M DE ALTURA UTIL,INCLUSIVE PINTURA DOS PERF</t>
  </si>
  <si>
    <t xml:space="preserve">IS E ANDAIME</t>
  </si>
  <si>
    <t xml:space="preserve">05.035.0020-A</t>
  </si>
  <si>
    <t xml:space="preserve">05.035.0021-0</t>
  </si>
  <si>
    <t xml:space="preserve">CERCA DE ARAME FARPADO Nß14 COM 6 FIOS FIXADOS EM CANTONEIRA</t>
  </si>
  <si>
    <t xml:space="preserve">DA 2,00M,COM 1,50M DE ALTURA UTIL,INCLUSIVE PINTURA DOS PERF</t>
  </si>
  <si>
    <t xml:space="preserve">05.035.0021-A</t>
  </si>
  <si>
    <t xml:space="preserve">05.035.0025-0</t>
  </si>
  <si>
    <t xml:space="preserve">ARAME FARPADO COLOCADO,INCLUSIVE ARAME LISO GALVANIZADO PARA</t>
  </si>
  <si>
    <t xml:space="preserve">AMARRACAO,MEDIDO PELO PESO INCORPORADO DE ARAME FARPADO.FOR</t>
  </si>
  <si>
    <t xml:space="preserve">05.035.0025-A</t>
  </si>
  <si>
    <t xml:space="preserve">05.038.0001-0</t>
  </si>
  <si>
    <t xml:space="preserve">MURO DE CONCRETO PRE-MOLDADO COM 1,80M DE ALTURA,ESPESSURA D</t>
  </si>
  <si>
    <t xml:space="preserve">E 3 A 4CM,COM MONTANTES ESPACADOS DE 1,50M,INCLUSIVE ESCAVAC</t>
  </si>
  <si>
    <t xml:space="preserve">AO,REATERRO E FUNDACOES EM CONCRETO</t>
  </si>
  <si>
    <t xml:space="preserve">05.038.0001-A</t>
  </si>
  <si>
    <t xml:space="preserve">05.039.0001-0</t>
  </si>
  <si>
    <t xml:space="preserve">BARREIRA DE PROTECAO PERIMETRAL,TIPO OURICO,EM ACO INOXIDAVE</t>
  </si>
  <si>
    <t xml:space="preserve">L.FORNECIMENTO E COLOCACAO</t>
  </si>
  <si>
    <t xml:space="preserve">05.039.0001-A</t>
  </si>
  <si>
    <t xml:space="preserve">05.039.0005-0</t>
  </si>
  <si>
    <t xml:space="preserve">BARREIRA DE PROTECAO,TIPO CONCERTINA,COM DIAMETRO DE ESPIRAL</t>
  </si>
  <si>
    <t xml:space="preserve">450MM,MODELO SIMPLES,LAMINAS DE 30MM COM 54 ESPIRAIS E 22 L</t>
  </si>
  <si>
    <t xml:space="preserve">AMINAS POR ESPIRAIS,FIO 3MM EM ACO GALVANIZADO.FORNECIMENTO</t>
  </si>
  <si>
    <t xml:space="preserve">05.039.0005-A</t>
  </si>
  <si>
    <t xml:space="preserve">05.039.0010-0</t>
  </si>
  <si>
    <t xml:space="preserve">450MM,MODELO DUPLO,LAMINAS DE 30MM COM 54 ESPIRAIS E 22 LAM</t>
  </si>
  <si>
    <t xml:space="preserve">INAS POR ESPIRAS,FIO DE 3MM EM ACO GALVANIZADO,3 CHIPS POR E</t>
  </si>
  <si>
    <t xml:space="preserve">SPIRAL.FORNECIMENTO E COLOCACAO</t>
  </si>
  <si>
    <t xml:space="preserve">05.039.0010-A</t>
  </si>
  <si>
    <t xml:space="preserve">05.040.0870-0</t>
  </si>
  <si>
    <t xml:space="preserve">RASPAGEM,CALAFETACAO E ENCERAMENTO DE PISO DE TACOS COMUNS O</t>
  </si>
  <si>
    <t xml:space="preserve">U SOALHO DE MADEIRA,COM UMA DEMAO DE CERA</t>
  </si>
  <si>
    <t xml:space="preserve">05.040.0870-A</t>
  </si>
  <si>
    <t xml:space="preserve">05.041.0875-0</t>
  </si>
  <si>
    <t xml:space="preserve">RASPAGEM,CALAFETACAO E APLICACAO DE TRES DEMAOS DE RESINA LI</t>
  </si>
  <si>
    <t xml:space="preserve">QUIDA A BASE DE UREIA-FORMOL,EM TACOS OU SOALHO DE MADEIRA</t>
  </si>
  <si>
    <t xml:space="preserve">05.041.0875-A</t>
  </si>
  <si>
    <t xml:space="preserve">05.042.0880-0</t>
  </si>
  <si>
    <t xml:space="preserve">ENCERAMENTO DE PISO DE QUALQUER NATUREZA,UMA DEMAO</t>
  </si>
  <si>
    <t xml:space="preserve">05.042.0880-A</t>
  </si>
  <si>
    <t xml:space="preserve">05.042.0881-0</t>
  </si>
  <si>
    <t xml:space="preserve">ENCERAMENTO DE ROPADE DE QUALQUER NATUREZA,UMA DEMAO</t>
  </si>
  <si>
    <t xml:space="preserve">05.042.0881-A</t>
  </si>
  <si>
    <t xml:space="preserve">05.042.0882-0</t>
  </si>
  <si>
    <t xml:space="preserve">ENCERAMENTO DE DEGRAU DE QUALQUER NATUREZA,UMA DEMAO</t>
  </si>
  <si>
    <t xml:space="preserve">05.042.0882-A</t>
  </si>
  <si>
    <t xml:space="preserve">05.050.0001-0</t>
  </si>
  <si>
    <t xml:space="preserve">PLACA DE INAUGURACAO EM ALUMINIO,MEDINDO 0,40X0,60M,COM 1MM</t>
  </si>
  <si>
    <t xml:space="preserve">DE ESPESSURA,COM INSCRICAO EM PLOTTER.FORNECIMENTO E COLOCAC</t>
  </si>
  <si>
    <t xml:space="preserve">05.050.0001-A</t>
  </si>
  <si>
    <t xml:space="preserve">05.050.0003-0</t>
  </si>
  <si>
    <t xml:space="preserve">PLACA DE INAUGURACAO EM ALUMINIO FUNDIDO(DURALUMINIO),MEDIND</t>
  </si>
  <si>
    <t xml:space="preserve">O 0,40X0,60M,COM 6MM DE ESPESSURA,EM ALTO RELEVO.FORNECIMENT</t>
  </si>
  <si>
    <t xml:space="preserve">O E COLOCACAO</t>
  </si>
  <si>
    <t xml:space="preserve">05.050.0003-A</t>
  </si>
  <si>
    <t xml:space="preserve">05.050.0008-0</t>
  </si>
  <si>
    <t xml:space="preserve">PLACA DE INAUGURACAO EM BRONZE COM AS DIMENSOES DE 0,35X0,50</t>
  </si>
  <si>
    <t xml:space="preserve">M.FORNECIMENTO E COLOCACAO</t>
  </si>
  <si>
    <t xml:space="preserve">05.050.0008-A</t>
  </si>
  <si>
    <t xml:space="preserve">05.051.0010-0</t>
  </si>
  <si>
    <t xml:space="preserve">PLACA DE INAUGURACAO EM LATAO COM ESPESSURA MINIMA DE 3MM,GR</t>
  </si>
  <si>
    <t xml:space="preserve">AVACAO POSITIVA E NEGATIVA,ACABAMENTO NAS BORDAS POR ABRASAO</t>
  </si>
  <si>
    <t xml:space="preserve">,GRAVADA COM PINTURA NAS LOGOMARCAS PELO SISTEMA DE EXPOSICA</t>
  </si>
  <si>
    <t xml:space="preserve">O DE LUZ,FIXADAS COM PARAFUSOS COM ACABAMENTO DAS CABECAS EM</t>
  </si>
  <si>
    <t xml:space="preserve">LATAO,INCLUSIVE CORTINA DE VELUDO PARA DESCERRAMENTO COM FI</t>
  </si>
  <si>
    <t xml:space="preserve">TA DE CETIM.FORNECIMENTO E COLOCACAO</t>
  </si>
  <si>
    <t xml:space="preserve">CM2</t>
  </si>
  <si>
    <t xml:space="preserve">05.051.0010-A</t>
  </si>
  <si>
    <t xml:space="preserve">05.054.0001-0</t>
  </si>
  <si>
    <t xml:space="preserve">PLACA DE ACRILICO PARA IDENTIFICACAO DE SALAS,MEDINDO 8X25CM</t>
  </si>
  <si>
    <t xml:space="preserve">,CONFORME DETALHE Nß6033/EMOP,POLIDA NAS BORDAS.FORNECIMENTO</t>
  </si>
  <si>
    <t xml:space="preserve">05.054.0001-A</t>
  </si>
  <si>
    <t xml:space="preserve">05.054.0003-0</t>
  </si>
  <si>
    <t xml:space="preserve">PLACA DE ACRILICO PARA INDICACAO DE SAIDA,MEDINDO 8X25CM,CON</t>
  </si>
  <si>
    <t xml:space="preserve">FORME DETALHE Nß 6033/EMOP,POLIDA NAS BORDAS.FORNECIMENTO E</t>
  </si>
  <si>
    <t xml:space="preserve">COLOCACAO</t>
  </si>
  <si>
    <t xml:space="preserve">05.054.0003-A</t>
  </si>
  <si>
    <t xml:space="preserve">05.054.0015-0</t>
  </si>
  <si>
    <t xml:space="preserve">PLACA DE ACRILICO,DESENHADA,INDICANDO SANITARIO MASCULINO OU</t>
  </si>
  <si>
    <t xml:space="preserve">FEMININO,DE 39X19CM,CONFORME DETALHE Nß6035/EMOP.FORNECIMEN</t>
  </si>
  <si>
    <t xml:space="preserve">05.054.0015-A</t>
  </si>
  <si>
    <t xml:space="preserve">05.054.0045-0</t>
  </si>
  <si>
    <t xml:space="preserve">PLACAS DE IDENTIFICACAO DE MONUMENTOS HISTORICOS EM BRONZE C</t>
  </si>
  <si>
    <t xml:space="preserve">OM AS DIMENSOES DE (35X50)CM,EXCLUSIVE PEDESTAL DE CONCRETO.</t>
  </si>
  <si>
    <t xml:space="preserve">FORNECIMENTO E COLOCACAO</t>
  </si>
  <si>
    <t xml:space="preserve">05.054.0045-A</t>
  </si>
  <si>
    <t xml:space="preserve">05.054.0050-0</t>
  </si>
  <si>
    <t xml:space="preserve">OM AS DIMENSOES DE(35X50)CM,INCLUSIVE PEDESTAL DE CONCRETO.F</t>
  </si>
  <si>
    <t xml:space="preserve">ORNECIMENTO E COLOCACAO</t>
  </si>
  <si>
    <t xml:space="preserve">05.054.0050-A</t>
  </si>
  <si>
    <t xml:space="preserve">05.054.0055-0</t>
  </si>
  <si>
    <t xml:space="preserve">PLACA DE IDENTIFICACAO MONUMENTOS E/OU ARVORES NOTAVEIS(15,5</t>
  </si>
  <si>
    <t xml:space="preserve">X15)CM,ACO ESCOVADO C/IMPRESSAO EM CORROSAO A ACIDO EM BAIXO</t>
  </si>
  <si>
    <t xml:space="preserve">RELEVO,COR DOS TEXTOS EM PRETO 100% E MARCAS EM CORES,TIPOL</t>
  </si>
  <si>
    <t xml:space="preserve">OGIA OTTWA OU SIMILAR,FIXACAO SOBRE TUBO DE FERRO GALVANIZAD</t>
  </si>
  <si>
    <t xml:space="preserve">O 1.1/2" E ALTURA DE 100CM,PINTADO PRETO FOSCO,C/BANDEJA INC</t>
  </si>
  <si>
    <t xml:space="preserve">LINADA 30ß COM A MESMA MEDIDA DA PLACA.FORNECIMENTO E COLOC.</t>
  </si>
  <si>
    <t xml:space="preserve">05.054.0055-A</t>
  </si>
  <si>
    <t xml:space="preserve">05.054.0100-0</t>
  </si>
  <si>
    <t xml:space="preserve">PLACA FOTOLUMINESCENTE DE SINALIZACAO DE SEGURANCA CONTRA IN</t>
  </si>
  <si>
    <t xml:space="preserve">CENDIO,PARA SAIDA DE EMERGENCIA,EM PVC ANTICHAMA,DIMENSOES A</t>
  </si>
  <si>
    <t xml:space="preserve">PROXIMADAS DE (10X20)CM,DE ACORDO COM A NORMA NBR 13434-2.FO</t>
  </si>
  <si>
    <t xml:space="preserve">05.054.0100-A</t>
  </si>
  <si>
    <t xml:space="preserve">05.054.0102-0</t>
  </si>
  <si>
    <t xml:space="preserve">PROXIMADAS DE (20X40)CM, DE ACORDO COM A NORMA NBR 13434-2.F</t>
  </si>
  <si>
    <t xml:space="preserve">05.054.0102-A</t>
  </si>
  <si>
    <t xml:space="preserve">05.054.0103-0</t>
  </si>
  <si>
    <t xml:space="preserve">CENDIO,PARA INDICACAO DE NUMERO DE PAVIMENTOS,EM PVC ANTICHA</t>
  </si>
  <si>
    <t xml:space="preserve">MA,DIMENSOES APROXIMADAS DE (10X10)CM,DE ACORDO COM A NORMA</t>
  </si>
  <si>
    <t xml:space="preserve">NBR 13434-2.FORNECIMENTO E COLOCACAO</t>
  </si>
  <si>
    <t xml:space="preserve">05.054.0103-A</t>
  </si>
  <si>
    <t xml:space="preserve">05.054.0104-0</t>
  </si>
  <si>
    <t xml:space="preserve">CENDIO,PARA INDICACAO CONTINUADA DE ROTA DE FUGA,EM PVC ANTI</t>
  </si>
  <si>
    <t xml:space="preserve">CHAMA,DIMENSOES APROXIMADAS DE (7X20)CM,DE ACORDO COM A NORM</t>
  </si>
  <si>
    <t xml:space="preserve">A NBR 13434-2.FORNECIMENTO E COLOCACAO</t>
  </si>
  <si>
    <t xml:space="preserve">05.054.0104-A</t>
  </si>
  <si>
    <t xml:space="preserve">05.054.0105-0</t>
  </si>
  <si>
    <t xml:space="preserve">CENDIO,PARA EQUIPAMENTOS DE COMBATE A INCENDIO E ALARME,EM P</t>
  </si>
  <si>
    <t xml:space="preserve">VC ANTICHAMA,DIMENSOES APROXIMADAS DE (15X15)CM,DE ACORDO CO</t>
  </si>
  <si>
    <t xml:space="preserve">M A NORMA NBR 13434-2.FORNECIMENTO E COLOCACAO</t>
  </si>
  <si>
    <t xml:space="preserve">05.054.0105-A</t>
  </si>
  <si>
    <t xml:space="preserve">05.054.0110-0</t>
  </si>
  <si>
    <t xml:space="preserve">VC ANTICHAMA,DIMENSOES APROXIMADAS DE (30X30)CM,DE ACORDO CO</t>
  </si>
  <si>
    <t xml:space="preserve">05.054.0110-A</t>
  </si>
  <si>
    <t xml:space="preserve">05.054.0115-0</t>
  </si>
  <si>
    <t xml:space="preserve">VC ANTICHAMA,DIMENSOES APROXIMADAS DE (20X15)CM,DE ACORDO CO</t>
  </si>
  <si>
    <t xml:space="preserve">05.054.0115-A</t>
  </si>
  <si>
    <t xml:space="preserve">05.054.0120-0</t>
  </si>
  <si>
    <t xml:space="preserve">CENDIO,DE PROIBICAO,EM PVC ANTICHAMA,FORMA CIRCULAR,DIAMETRO</t>
  </si>
  <si>
    <t xml:space="preserve">APROXIMADO DE 20CM,DE ACORDO COM A NORMA NBR 13434-2.FORNEC</t>
  </si>
  <si>
    <t xml:space="preserve">IMENTO E COLOCACAO</t>
  </si>
  <si>
    <t xml:space="preserve">05.054.0120-A</t>
  </si>
  <si>
    <t xml:space="preserve">05.054.0130-0</t>
  </si>
  <si>
    <t xml:space="preserve">CENDIO,DE ALERTA,EM PVC ANTICHAMA,FORMA TRIANGULAR,DIMENSAO</t>
  </si>
  <si>
    <t xml:space="preserve">APROXIMADA DA BASE DE 20CM,DE ACORDO COM A NORMA NBR 13434-</t>
  </si>
  <si>
    <t xml:space="preserve">2.FORNECIMENTO E COLOCACAO</t>
  </si>
  <si>
    <t xml:space="preserve">05.054.0130-A</t>
  </si>
  <si>
    <t xml:space="preserve">05.055.0010-0</t>
  </si>
  <si>
    <t xml:space="preserve">LETRA DE ACO INOX Nß22 COM 20CM DE ALTURA.FORNECIMENTO E COL</t>
  </si>
  <si>
    <t xml:space="preserve">OCACAO</t>
  </si>
  <si>
    <t xml:space="preserve">05.055.0010-A</t>
  </si>
  <si>
    <t xml:space="preserve">05.055.0020-0</t>
  </si>
  <si>
    <t xml:space="preserve">LETRA DE LATAO COM 30CM DE ALTURA TIPO "HELVETICA MEDIUM" OU</t>
  </si>
  <si>
    <t xml:space="preserve">SIMILAR.FORNECIMENTO E COLOCACAO</t>
  </si>
  <si>
    <t xml:space="preserve">05.055.0020-A</t>
  </si>
  <si>
    <t xml:space="preserve">05.055.0022-0</t>
  </si>
  <si>
    <t xml:space="preserve">LETRA DE ACO ESCOVADO COM 30CM DE ALTURA.FORNECIMENTO E COLO</t>
  </si>
  <si>
    <t xml:space="preserve">CACAO</t>
  </si>
  <si>
    <t xml:space="preserve">05.055.0022-A</t>
  </si>
  <si>
    <t xml:space="preserve">05.055.0024-0</t>
  </si>
  <si>
    <t xml:space="preserve">LETRA DE ACO ESCOVADO COM 40CM DE ALTURA.FORNECIMENTO E COLO</t>
  </si>
  <si>
    <t xml:space="preserve">05.055.0024-A</t>
  </si>
  <si>
    <t xml:space="preserve">05.055.0030-0</t>
  </si>
  <si>
    <t xml:space="preserve">LETRA FUNDIDA EM ALUMINIO,POLIDA NAS LATERAIS,TIPO "HELVETIC</t>
  </si>
  <si>
    <t xml:space="preserve">A",COM ALTURA DE 10CM E ESPESSURA DE 5MM,COM PINOS PARA FIXA</t>
  </si>
  <si>
    <t xml:space="preserve">CAO.FORNECIMENTO E COLOCACAO</t>
  </si>
  <si>
    <t xml:space="preserve">05.055.0030-A</t>
  </si>
  <si>
    <t xml:space="preserve">05.055.0040-0</t>
  </si>
  <si>
    <t xml:space="preserve">LETRA FUNDIDA EM BRONZE,POLIDA E OXIDADA NAS LATERAIS,TIPO "</t>
  </si>
  <si>
    <t xml:space="preserve">HELVETICA",COM ALTURA DE 10CM E ESPESSURA DE 5MM COM PINOS P</t>
  </si>
  <si>
    <t xml:space="preserve">ARA FIXACAO.FORNECIMENTO E COLOCACAO</t>
  </si>
  <si>
    <t xml:space="preserve">05.055.0040-A</t>
  </si>
  <si>
    <t xml:space="preserve">05.056.0001-0</t>
  </si>
  <si>
    <t xml:space="preserve">PLACA DE FERRO ESMALTADO DE 12X18CM COM NUMERACAO PARA IDENT</t>
  </si>
  <si>
    <t xml:space="preserve">IFICACAO DE IMOVEL EM LOGRADOURO.FORNECIMENTO E COLOCACAO</t>
  </si>
  <si>
    <t xml:space="preserve">05.056.0001-A</t>
  </si>
  <si>
    <t xml:space="preserve">05.056.0002-0</t>
  </si>
  <si>
    <t xml:space="preserve">PLACA DE FERRO ESMALTADO FORMA ELIPTICA,Nß13,PARA IDENTIFICA</t>
  </si>
  <si>
    <t xml:space="preserve">CAO DE MARCADOR,DE LUZ OU GAS OU OUTRO,EM CONJUNTO HABITACIO</t>
  </si>
  <si>
    <t xml:space="preserve">NAL.FORNECIMENTO E COLOCACAO</t>
  </si>
  <si>
    <t xml:space="preserve">05.056.0002-A</t>
  </si>
  <si>
    <t xml:space="preserve">05.057.0010-0</t>
  </si>
  <si>
    <t xml:space="preserve">PLACA DE IDENTIFICACAO EM ACO INOXIDAVEL,ESCRITA EM BRAILLE,</t>
  </si>
  <si>
    <t xml:space="preserve">MEDINDO 8X25CM.FORNECIMENTO E COLOCACAO</t>
  </si>
  <si>
    <t xml:space="preserve">05.057.0010-A</t>
  </si>
  <si>
    <t xml:space="preserve">05.057.0015-0</t>
  </si>
  <si>
    <t xml:space="preserve">MAPA TATIL(BRAILLE/RELEVO) EM ACRILICO,MEDINDO 54X39CM,PARA</t>
  </si>
  <si>
    <t xml:space="preserve">SINALIZACAO E LOCALIZACAO DE AMBIENTES,EXCLUSIVE PEDESTAL.FO</t>
  </si>
  <si>
    <t xml:space="preserve">05.057.0015-A</t>
  </si>
  <si>
    <t xml:space="preserve">05.057.0020-0</t>
  </si>
  <si>
    <t xml:space="preserve">ANEL TATIL DE TEXTURA CONSTRASTANTE (BORRACHA) E,PLACA TATIL</t>
  </si>
  <si>
    <t xml:space="preserve">DE ALUMINIO EM BRAILE 10X3CM, PARA SINALIZACAO DE CORRIMAOS</t>
  </si>
  <si>
    <t xml:space="preserve">,PARA PESSOAS COM NECESSIDADES ESPECIFICAS.FORNECIMENTO E CO</t>
  </si>
  <si>
    <t xml:space="preserve">LOCACAO</t>
  </si>
  <si>
    <t xml:space="preserve">05.057.0020-A</t>
  </si>
  <si>
    <t xml:space="preserve">05.058.0010-0</t>
  </si>
  <si>
    <t xml:space="preserve">PLASTICO NA COR PRETA,DESTINADO A PROTECAO DE TELHADOS,MOVEI</t>
  </si>
  <si>
    <t xml:space="preserve">S E PISOS,COM 0,15MM DE ESPESSURA,REUTILIZADO 5 VEZES,INCLUS</t>
  </si>
  <si>
    <t xml:space="preserve">IVE RETIRADA.FORNECIMENTO E COLOCACAO</t>
  </si>
  <si>
    <t xml:space="preserve">05.058.0010-A</t>
  </si>
  <si>
    <t xml:space="preserve">05.058.0011-0</t>
  </si>
  <si>
    <t xml:space="preserve">LONA TIPO LEVE PARA PROTECAO DE TELHADOS,REUTILIZADO 2 VEZES</t>
  </si>
  <si>
    <t xml:space="preserve">,INCLUSIVE RETIRADA.FORNECIMENTO E COLOCACAO</t>
  </si>
  <si>
    <t xml:space="preserve">05.058.0011-A</t>
  </si>
  <si>
    <t xml:space="preserve">05.058.0020-0</t>
  </si>
  <si>
    <t xml:space="preserve">LONA DE POLIETILENO(LONA TERREIRO)COM ESPESSURA DE 0,20MM PA</t>
  </si>
  <si>
    <t xml:space="preserve">RA IMPERMEABILIZACAO DE SOLO,MEDIDA PELA AREA COBERTA,INCLUS</t>
  </si>
  <si>
    <t xml:space="preserve">IVE PERDAS E TRANSPASSE</t>
  </si>
  <si>
    <t xml:space="preserve">05.058.0020-A</t>
  </si>
  <si>
    <t xml:space="preserve">05.058.0030-0</t>
  </si>
  <si>
    <t xml:space="preserve">PLASTICO BOLHAO,BOLHA DIAMETRO DE 25MM E LARGURA DE 1,30M.FO</t>
  </si>
  <si>
    <t xml:space="preserve">05.058.0030-A</t>
  </si>
  <si>
    <t xml:space="preserve">05.075.0005-0</t>
  </si>
  <si>
    <t xml:space="preserve">CRAVACAO DE PERFIL "H" DE 6"X6",1¶ ALMA,ATE 4,50M DE COMPRIM</t>
  </si>
  <si>
    <t xml:space="preserve">ENTO,ADMITINDO-SE SUA UTILIZACAO 6 VEZES,PARA EXECUCAO DE PR</t>
  </si>
  <si>
    <t xml:space="preserve">ANCHADA HORIZONTAL,INCLUSIVE FORNECIMENTO.CONSIDERA-SE A CRA</t>
  </si>
  <si>
    <t xml:space="preserve">VACAO COM BATE-ESTACAS E RETIRADA COM PORTICO MOVEL,TRANSPOR</t>
  </si>
  <si>
    <t xml:space="preserve">TE INTERNO COM TRATOR E LIMPEZA DO PERFIL APOS CADA UTILIZAC</t>
  </si>
  <si>
    <t xml:space="preserve">05.075.0005-A</t>
  </si>
  <si>
    <t xml:space="preserve">05.075.0006-0</t>
  </si>
  <si>
    <t xml:space="preserve">ENTO,ADMITINDO-SE SUA UTILIZACAO 4 VEZES,P/EXEC.DE PRANCHADA</t>
  </si>
  <si>
    <t xml:space="preserve">HORIZ.,INCL.FORN.CONSIDERA-SE A CRAVACAO C/BATE-ESTACAS E R</t>
  </si>
  <si>
    <t xml:space="preserve">ETIRADA C/PORTICO MOVEL DEPOIS DA REDUCAO DO ATRITO,EMPREGAN</t>
  </si>
  <si>
    <t xml:space="preserve">DO-SE MACACOS,TRANSP.INT.C/TRATOR E LIMPEZA DO PERFIL APOS C</t>
  </si>
  <si>
    <t xml:space="preserve">ADA UTILIZACAO</t>
  </si>
  <si>
    <t xml:space="preserve">05.075.0006-A</t>
  </si>
  <si>
    <t xml:space="preserve">05.075.0007-1</t>
  </si>
  <si>
    <t xml:space="preserve">CRAVACAO DE PERFIL "H" DE 6"X6",1¶ ALMA,ATE 9,00M DE COMPRIM</t>
  </si>
  <si>
    <t xml:space="preserve">ENTO,ADMITINDO-SE SUA UTILIZACAO 5 VEZES,PARA EXECUCAO DE PR</t>
  </si>
  <si>
    <t xml:space="preserve">VACAO COM BATE-ESTACAS E RETIRADA COM ESCAVADEIRA,TRANSPORTE</t>
  </si>
  <si>
    <t xml:space="preserve">INTERNO COM TRATOR E LIMPEZA DO PERFIL APOS CADA UTILIZACAO</t>
  </si>
  <si>
    <t xml:space="preserve">05.075.0007-B</t>
  </si>
  <si>
    <t xml:space="preserve">05.075.0008-0</t>
  </si>
  <si>
    <t xml:space="preserve">ENTO,ADMITINDO-SE SUA UTILIZACAO 3 VEZES,PARA EXEC.DE PRANCH</t>
  </si>
  <si>
    <t xml:space="preserve">ADA HORIZ.,INCL.FORN.CONSIDERA-SE A CRAVACAO C/BATE-ESTACAS</t>
  </si>
  <si>
    <t xml:space="preserve">E RETIRADA C/ESCAVADEIRA DEPOIS DA REDUCAO DO ATRITO,EMPRE</t>
  </si>
  <si>
    <t xml:space="preserve">GANDO-SE MACACOS,TRANSP.INT.C/TRATOR E LIMPEZA DO PERFIL APO</t>
  </si>
  <si>
    <t xml:space="preserve">S CADA UTILIZACAO</t>
  </si>
  <si>
    <t xml:space="preserve">05.075.0008-A</t>
  </si>
  <si>
    <t xml:space="preserve">05.077.0001-0</t>
  </si>
  <si>
    <t xml:space="preserve">ESCORAMENTO DE VALAS EM PRANCHADA HORIZONTAL,EMPREGANDO-SE M</t>
  </si>
  <si>
    <t xml:space="preserve">ADEIRA DE 3¶ E PERFIL METALICO "H" DE 6"X6",REUTILIZADOS EM</t>
  </si>
  <si>
    <t xml:space="preserve">5 VEZES,INCLUSIVE FORNECIMENTO DE TODOS OS MATERIAIS,COLOCAC</t>
  </si>
  <si>
    <t xml:space="preserve">AO E RETIRADA</t>
  </si>
  <si>
    <t xml:space="preserve">05.077.0001-A</t>
  </si>
  <si>
    <t xml:space="preserve">05.077.0010-0</t>
  </si>
  <si>
    <t xml:space="preserve">ESCORAMENTO MISTO DE PRANCHADA HORIZONTAL ATE 8M DE PROFUNDI</t>
  </si>
  <si>
    <t xml:space="preserve">DADE COM PRANCHAS DE MADEIRA,ESTACAS E LONGARINAS DE ACO I D</t>
  </si>
  <si>
    <t xml:space="preserve">E 10",ESTRONCAS DE DUPLO I DE 8",COMPREENDENDO FORNECIMENTO,</t>
  </si>
  <si>
    <t xml:space="preserve">COLOCACAO E RETIRADA DE TODOS OS COMPONENTES COM REAPROVEITA</t>
  </si>
  <si>
    <t xml:space="preserve">MENTO DESTES</t>
  </si>
  <si>
    <t xml:space="preserve">05.077.0010-A</t>
  </si>
  <si>
    <t xml:space="preserve">05.080.0020-0</t>
  </si>
  <si>
    <t xml:space="preserve">ENSECADEIRA DE ESTACAS-PRANCHAS DE ACO EM CAVAS OU VALAS COM</t>
  </si>
  <si>
    <t xml:space="preserve">PROFUNDIDADE ATE 4,00M.O CUSTO INCLUI O FORNECIMENTO,EXECUC</t>
  </si>
  <si>
    <t xml:space="preserve">AO E RETIRADA DE TODOS OS MATERIAIS,CONSIDERANDO A REUTILIZA</t>
  </si>
  <si>
    <t xml:space="preserve">CAO DE 60 VEZES PARA ESTACAS-PRANCHAS E 10 VEZES PARA GUIAS</t>
  </si>
  <si>
    <t xml:space="preserve">E ESTRONCAS DE MADEIRA,EXCL.ESCAVACAO.MEDICAO DO SERVICO SER</t>
  </si>
  <si>
    <t xml:space="preserve">A PELA SUPERFICIE UTIL COBRINDO PAREDES DAS CAVAS OU VALAS</t>
  </si>
  <si>
    <t xml:space="preserve">05.080.0020-A</t>
  </si>
  <si>
    <t xml:space="preserve">05.080.0025-0</t>
  </si>
  <si>
    <t xml:space="preserve">CAO DE 40 VEZES PARA ESTACAS-PRANCHAS E 10 VEZES PARA GUIAS</t>
  </si>
  <si>
    <t xml:space="preserve">05.080.0025-A</t>
  </si>
  <si>
    <t xml:space="preserve">05.080.0030-0</t>
  </si>
  <si>
    <t xml:space="preserve">CAO DE 15 VEZES PARA ESTACAS-PRANCHAS E 10 VEZES PARA GUIAS</t>
  </si>
  <si>
    <t xml:space="preserve">05.080.0030-A</t>
  </si>
  <si>
    <t xml:space="preserve">05.080.0040-0</t>
  </si>
  <si>
    <t xml:space="preserve">PROFUNDIDADE ATE 5,00M.O CUSTO INCLUI O FORNECIMENTO,EXECUC</t>
  </si>
  <si>
    <t xml:space="preserve">05.080.0040-A</t>
  </si>
  <si>
    <t xml:space="preserve">05.080.0045-0</t>
  </si>
  <si>
    <t xml:space="preserve">05.080.0045-A</t>
  </si>
  <si>
    <t xml:space="preserve">05.080.0050-0</t>
  </si>
  <si>
    <t xml:space="preserve">05.080.0050-A</t>
  </si>
  <si>
    <t xml:space="preserve">05.080.0060-0</t>
  </si>
  <si>
    <t xml:space="preserve">PROFUNDIDADE ATE 6,00M.O CUSTO INCLUI O FORNECIMENTO,EXECUC</t>
  </si>
  <si>
    <t xml:space="preserve">05.080.0060-A</t>
  </si>
  <si>
    <t xml:space="preserve">05.080.0065-0</t>
  </si>
  <si>
    <t xml:space="preserve">05.080.0065-A</t>
  </si>
  <si>
    <t xml:space="preserve">05.080.0070-0</t>
  </si>
  <si>
    <t xml:space="preserve">05.080.0070-A</t>
  </si>
  <si>
    <t xml:space="preserve">05.081.0010-0</t>
  </si>
  <si>
    <t xml:space="preserve">PROFUNDIDADE ATE 4,00M.CUSTO INCLUI FORNECIMENTO,EXECUCAO E</t>
  </si>
  <si>
    <t xml:space="preserve">RETIRADA DE TODOS OS MATERIAIS,CONSIDERANDO A REUTILIZACAO</t>
  </si>
  <si>
    <t xml:space="preserve">DE 60 VEZES PARA ESTACAS-PRANCHAS E 60 VEZES PARA GUIAS E ES</t>
  </si>
  <si>
    <t xml:space="preserve">TRONCAS DE PERFIL"I"DE ACO,EXCL.ESCAVACAO.MEDICAO SERVICO SE</t>
  </si>
  <si>
    <t xml:space="preserve">RA PELA SUPERFICIE UTIL COBRINDO PAREDES DAS CAVAS OU VALAS</t>
  </si>
  <si>
    <t xml:space="preserve">05.081.0010-A</t>
  </si>
  <si>
    <t xml:space="preserve">05.081.0012-0</t>
  </si>
  <si>
    <t xml:space="preserve">DE 40 VEZES PARA ESTACAS-PRANCHAS E 60 VEZES PARA GUIAS E ES</t>
  </si>
  <si>
    <t xml:space="preserve">05.081.0012-A</t>
  </si>
  <si>
    <t xml:space="preserve">05.081.0015-0</t>
  </si>
  <si>
    <t xml:space="preserve">DE 15 VEZES PARA ESTACAS-PRANCHAS E 60 VEZES PARA GUIAS E ES</t>
  </si>
  <si>
    <t xml:space="preserve">05.081.0015-A</t>
  </si>
  <si>
    <t xml:space="preserve">05.081.0017-0</t>
  </si>
  <si>
    <t xml:space="preserve">PROFUNDIDADE ATE 5,00M.CUSTO INCLUI FORNECIMENTO,EXECUCAO E</t>
  </si>
  <si>
    <t xml:space="preserve">05.081.0017-A</t>
  </si>
  <si>
    <t xml:space="preserve">05.081.0020-0</t>
  </si>
  <si>
    <t xml:space="preserve">05.081.0020-A</t>
  </si>
  <si>
    <t xml:space="preserve">05.081.0022-0</t>
  </si>
  <si>
    <t xml:space="preserve">05.081.0022-A</t>
  </si>
  <si>
    <t xml:space="preserve">05.081.0025-0</t>
  </si>
  <si>
    <t xml:space="preserve">PROFUNDIDADE ATE 6,00M.CUSTO INCLUI FORNECIMENTO,EXECUCAO E</t>
  </si>
  <si>
    <t xml:space="preserve">05.081.0025-A</t>
  </si>
  <si>
    <t xml:space="preserve">05.081.0027-0</t>
  </si>
  <si>
    <t xml:space="preserve">05.081.0027-A</t>
  </si>
  <si>
    <t xml:space="preserve">05.081.0029-0</t>
  </si>
  <si>
    <t xml:space="preserve">05.081.0029-A</t>
  </si>
  <si>
    <t xml:space="preserve">05.081.0031-0</t>
  </si>
  <si>
    <t xml:space="preserve">ESCORAMENTO PARA VALAS "TIPO BLINDAGEM",COM LARGURA E 3,00M</t>
  </si>
  <si>
    <t xml:space="preserve">DE PROFUNDIDADE DE 2,50M,INCLUSIVE MOVIMENTACAO COM ESCAVADE</t>
  </si>
  <si>
    <t xml:space="preserve">IRA HIDRAULICA E MAO-DE-OBRA.A MEDICAO SERA FEITA PELO PRODU</t>
  </si>
  <si>
    <t xml:space="preserve">TO DAS ALTURAS DAS PAREDES ESCORADAS (2 LADOS) VEZES O COMPR</t>
  </si>
  <si>
    <t xml:space="preserve">IMENTO DA VALA</t>
  </si>
  <si>
    <t xml:space="preserve">05.081.0031-A</t>
  </si>
  <si>
    <t xml:space="preserve">05.081.0032-0</t>
  </si>
  <si>
    <t xml:space="preserve">ESCORAMENTO PARA VALAS "TIPO BLINDAGEM",COM LARGURA DE 3,00M</t>
  </si>
  <si>
    <t xml:space="preserve">E PROFUNDIDADE DE 4,50M,INCLUSIVE MOVIMENTACAO COM ESCAVADE</t>
  </si>
  <si>
    <t xml:space="preserve">05.081.0032-A</t>
  </si>
  <si>
    <t xml:space="preserve">05.081.0033-0</t>
  </si>
  <si>
    <t xml:space="preserve">E PROFUNDIDADE DE 6,00M,INCLUSIVE MOVIMENTACAO COM ESCAVADE</t>
  </si>
  <si>
    <t xml:space="preserve">05.081.0033-A</t>
  </si>
  <si>
    <t xml:space="preserve">05.081.0050-0</t>
  </si>
  <si>
    <t xml:space="preserve">ESCORAMENTO PARA VALAS "TIPO BLINDAGEM",COM LARGURA DE 5,50</t>
  </si>
  <si>
    <t xml:space="preserve">E PROFUNDIDADE DE 2,50M,INCLUSIVE MOVIMENTACAO COM ESCAVADEI</t>
  </si>
  <si>
    <t xml:space="preserve">RA HIDRAULICA E MAO-DE-OBRA.A MEDICAO SERA FEITA PELO PRODUT</t>
  </si>
  <si>
    <t xml:space="preserve">O DAS ALTURAS DAS PAREDES ESCORADAS (2 LADOS) VEZES O COMPRI</t>
  </si>
  <si>
    <t xml:space="preserve">MENTO DA VALA</t>
  </si>
  <si>
    <t xml:space="preserve">05.081.0050-A</t>
  </si>
  <si>
    <t xml:space="preserve">05.081.0051-0</t>
  </si>
  <si>
    <t xml:space="preserve">ESCORAMENTO PARA VALAS "TIPO BLINDAGEM",COM LARGURA DE 5,50M</t>
  </si>
  <si>
    <t xml:space="preserve">05.081.0051-A</t>
  </si>
  <si>
    <t xml:space="preserve">05.081.0052-0</t>
  </si>
  <si>
    <t xml:space="preserve">05.081.0052-A</t>
  </si>
  <si>
    <t xml:space="preserve">05.082.0001-0</t>
  </si>
  <si>
    <t xml:space="preserve">RETIRADA E RECOLOCACAO DE ESTACAS PRANCHAS DE ACO.MEDICAO PE</t>
  </si>
  <si>
    <t xml:space="preserve">LA SUPERFICIE UTIL COBRINDO AS PAREDES DAS CAVAS OU VALAS</t>
  </si>
  <si>
    <t xml:space="preserve">05.082.0001-A</t>
  </si>
  <si>
    <t xml:space="preserve">05.085.0010-1</t>
  </si>
  <si>
    <t xml:space="preserve">ENSECADEIRA DE ESTACAS-PRANCHAS PECAS DE MADEIRA 3"X9",ENCAI</t>
  </si>
  <si>
    <t xml:space="preserve">XE,VALAS ATE 3,00M DE LARGURA,MEDIDA APENAS SUPERFICIE UTIL</t>
  </si>
  <si>
    <t xml:space="preserve">COBRINDO PAREDE DA VALA,ESTA ATE 3,00M DE PROFUNDIDADE,CRAVA</t>
  </si>
  <si>
    <t xml:space="preserve">CAO C/COMPRESSOR E EXTRACAO C/ESCAVADEIRA.FORN.,EXECUCAO E R</t>
  </si>
  <si>
    <t xml:space="preserve">ETIRADA DOS MATERIAIS.ESTACAS USADAS 4 VEZES,GUIAS 3 VEZES E</t>
  </si>
  <si>
    <t xml:space="preserve">ESTRONCAS 2 VEZES</t>
  </si>
  <si>
    <t xml:space="preserve">05.085.0010-B</t>
  </si>
  <si>
    <t xml:space="preserve">05.085.0011-0</t>
  </si>
  <si>
    <t xml:space="preserve">ENSECADERIA DE ESTACAS-PRANCHAS PECAS DE MADEIRA 3"X9",ENCAI</t>
  </si>
  <si>
    <t xml:space="preserve">CAO C/COMPRESSOR E EXTRACAO C/ESCAVADEIRA.FORNE.,EXECUCAO E</t>
  </si>
  <si>
    <t xml:space="preserve">RETIRADA DOS MATERIAIS.ESTACAS USADAS 3 VEZES,GUIAS 3 VEZES</t>
  </si>
  <si>
    <t xml:space="preserve">E ESTRONCAS 2 VEZES</t>
  </si>
  <si>
    <t xml:space="preserve">05.085.0011-A</t>
  </si>
  <si>
    <t xml:space="preserve">05.085.0012-0</t>
  </si>
  <si>
    <t xml:space="preserve">COBRINDO PAREDE DA VALA,ESTA ATE 4,50M DE PROFUNDIDADE,CRAVA</t>
  </si>
  <si>
    <t xml:space="preserve">05.085.0012-A</t>
  </si>
  <si>
    <t xml:space="preserve">05.085.0013-1</t>
  </si>
  <si>
    <t xml:space="preserve">ETIRADA DOS MATERIAIS.ESTACAS USADAS 3 VEZES,GUIAS 3 VEZES E</t>
  </si>
  <si>
    <t xml:space="preserve">05.085.0013-B</t>
  </si>
  <si>
    <t xml:space="preserve">05.085.0014-0</t>
  </si>
  <si>
    <t xml:space="preserve">XE,CAIXAS ATE 4,00M VAO,MEDIDA SUPERFICIE UTIL COBRINDO PARE</t>
  </si>
  <si>
    <t xml:space="preserve">DE CAIXA,ATE 3,00M DE PROFUNDIDADE,CRAVACAO EXECUTADA MANUAL</t>
  </si>
  <si>
    <t xml:space="preserve">MENTE S/FICHA E EXTRACAO C/"TIRFOR"OU MACACO.FORN.,EXECUCAO</t>
  </si>
  <si>
    <t xml:space="preserve">E RETIRADA DOS MATERIAIS.ESTACAS USADAS 4 VEZES,GUIAS 3 VEZ</t>
  </si>
  <si>
    <t xml:space="preserve">ES E ESTRONCAS 3 VEZES</t>
  </si>
  <si>
    <t xml:space="preserve">05.085.0014-A</t>
  </si>
  <si>
    <t xml:space="preserve">05.085.0015-0</t>
  </si>
  <si>
    <t xml:space="preserve">DE CAIXA,ATE 4,50M DE PROFUNDIDADE,CRAVACAO EXECUTADA MANUAL</t>
  </si>
  <si>
    <t xml:space="preserve">MENTE S/FICHA E EXTRACAO C/"TIRFOR" OU MACACO.FORN.,EXECUCAO</t>
  </si>
  <si>
    <t xml:space="preserve">05.085.0015-A</t>
  </si>
  <si>
    <t xml:space="preserve">05.085.0016-1</t>
  </si>
  <si>
    <t xml:space="preserve">ENSECADEIRA SIMPLES(ESCORAMENTO FECHADO)ESTACAS-PRANCHAS PEC</t>
  </si>
  <si>
    <t xml:space="preserve">AS MADEIRA 3"X9",S/ENCAIXE,VALAS ATE 3,00M LARGURA,MEDIDA SU</t>
  </si>
  <si>
    <t xml:space="preserve">PERFICIE UTIL COBRINDO PAREDE DA VALA,ATE 3,00M PROFUNDIDADE</t>
  </si>
  <si>
    <t xml:space="preserve">,CRAVACAO C/COMPRESSOR E EXTRACAO C/ESCAV.FORN.,EXECUCAO E R</t>
  </si>
  <si>
    <t xml:space="preserve">05.085.0016-B</t>
  </si>
  <si>
    <t xml:space="preserve">05.085.0017-0</t>
  </si>
  <si>
    <t xml:space="preserve">05.085.0017-A</t>
  </si>
  <si>
    <t xml:space="preserve">05.085.0018-0</t>
  </si>
  <si>
    <t xml:space="preserve">PERFICIE UTIL COBRINDO PAREDE DA VALA,ATE 4,50M PROFUNDIDADE</t>
  </si>
  <si>
    <t xml:space="preserve">,CRAVACAO C/COMPRESSOR E EXTRACAO C/ESCAV.FORN.,EXTRACAO E R</t>
  </si>
  <si>
    <t xml:space="preserve">05.085.0018-A</t>
  </si>
  <si>
    <t xml:space="preserve">05.085.0019-0</t>
  </si>
  <si>
    <t xml:space="preserve">05.085.0019-A</t>
  </si>
  <si>
    <t xml:space="preserve">05.085.0020-0</t>
  </si>
  <si>
    <t xml:space="preserve">AS MADEIRA 3"X9",S/ENCAIXE,CAIXAS ATE 4,00M VAO,MEDIDA SUPER</t>
  </si>
  <si>
    <t xml:space="preserve">FICIE UTIL COBRINDO PAREDE CAIXA,ATE 3,00M PROFUND.,CRAVACAO</t>
  </si>
  <si>
    <t xml:space="preserve">EXEC.MANUALMENTE S/FICHA E EXTRACAO C/"TIRFOR"OU MACACO.FOR</t>
  </si>
  <si>
    <t xml:space="preserve">N.,EXECUCAO E RETIRADA DOS MAT.ESTACAS USADAS 4 VEZES,GUIAS</t>
  </si>
  <si>
    <t xml:space="preserve">E ESTRONCAS 3 VEZES</t>
  </si>
  <si>
    <t xml:space="preserve">05.085.0020-A</t>
  </si>
  <si>
    <t xml:space="preserve">05.085.0021-0</t>
  </si>
  <si>
    <t xml:space="preserve">FICIE UTIL COBRINDO PAREDE CAIXA,ATE 4,50M PROFUND.,CRAVACAO</t>
  </si>
  <si>
    <t xml:space="preserve">05.085.0021-A</t>
  </si>
  <si>
    <t xml:space="preserve">05.090.0001-0</t>
  </si>
  <si>
    <t xml:space="preserve">ENSECADEIRA SIMPLES(ESCORAMENTO FECHADO)DE ESTACAS-PRANCHAS</t>
  </si>
  <si>
    <t xml:space="preserve">DE MADEIRA DE 3¶ DE 3"X9",SERRADO,SEM ENCAIXE,EM VALAS ATE 3</t>
  </si>
  <si>
    <t xml:space="preserve">,00M DE LARGURA E ATE 3,00M DE PROFUNDIDADE,SENDO A CRAVACAO</t>
  </si>
  <si>
    <t xml:space="preserve">MANUAL E SEM FICHA E A EXTRACAO COM PA CARREGADEIRA.ESTACAS</t>
  </si>
  <si>
    <t xml:space="preserve">,LONGARINAS E ESTRONCAS USADAS 3 VEZES</t>
  </si>
  <si>
    <t xml:space="preserve">05.090.0001-A</t>
  </si>
  <si>
    <t xml:space="preserve">05.090.0002-0</t>
  </si>
  <si>
    <t xml:space="preserve">DE MADEIRA DE 3¶ DE 3"X9",SERRADO,SEM ENCAIXE,EM VALAS DE AT</t>
  </si>
  <si>
    <t xml:space="preserve">E 3,00M DE LARGURA E ATE 3,00M DE PROFUNDIDADE,SENDO A CRAVA</t>
  </si>
  <si>
    <t xml:space="preserve">CAO MANUAL E SEM FICHA E A EXTRACAO COM PA CARREGADEIRA.ESTA</t>
  </si>
  <si>
    <t xml:space="preserve">CAS,LONGARINAS E ESTRONCAS USADAS 2 VEZES</t>
  </si>
  <si>
    <t xml:space="preserve">05.090.0002-A</t>
  </si>
  <si>
    <t xml:space="preserve">05.095.0001-0</t>
  </si>
  <si>
    <t xml:space="preserve">PRANCHADA HORIZONTAL EM ESCORAMENTO FECHADO DE MESMA DENOMIN</t>
  </si>
  <si>
    <t xml:space="preserve">ACAO,ATE 8,00M DE PROFUNDIDADE,APOIADA EM PERFIS,EXCLUSIVE E</t>
  </si>
  <si>
    <t xml:space="preserve">STES.PRANCHAS EM PECAS DE MADEIRA DE 3¶ DE 3"X12",NO COMPRIM</t>
  </si>
  <si>
    <t xml:space="preserve">ENTO MAXIMO DE 2,50M,CALCADAS COM MADEIRA DE 3¶,APROVEITADAS</t>
  </si>
  <si>
    <t xml:space="preserve">4,5 VEZES,INCLUSIVE FORNECIMENTO,COLOCACAO,RETIRADA E TRANS</t>
  </si>
  <si>
    <t xml:space="preserve">PORTE INTERNO COM CAMINHAO BASCULANTE</t>
  </si>
  <si>
    <t xml:space="preserve">05.095.0001-A</t>
  </si>
  <si>
    <t xml:space="preserve">05.095.0002-1</t>
  </si>
  <si>
    <t xml:space="preserve">ACAO,ATE 6,00M DE PROFUNDIDADE,APOIADA EM PERFIS,EXCLUSIVE E</t>
  </si>
  <si>
    <t xml:space="preserve">STES.PRANCHAS EM PECAS DE MADEIRA DE 3¶ DE 3"X9",NO COMPRIME</t>
  </si>
  <si>
    <t xml:space="preserve">NTO MAXIMO DE 2,00M,CALCADAS COM MESMO MATERIAL,APROVEITADAS</t>
  </si>
  <si>
    <t xml:space="preserve">3 VEZES,INCLUSIVE FORNECIMENTO,COLOCACAO,RETIRADA E TRASNPO</t>
  </si>
  <si>
    <t xml:space="preserve">RTE INTERNO COM CAMINHAO BASCULANTE</t>
  </si>
  <si>
    <t xml:space="preserve">05.095.0002-B</t>
  </si>
  <si>
    <t xml:space="preserve">05.097.0001-0</t>
  </si>
  <si>
    <t xml:space="preserve">BARRAGEM PROVISORIA OU ENSECADEIRA,PARA DESVIOS DE PEQUENOS</t>
  </si>
  <si>
    <t xml:space="preserve">CURSOS D'AGUA COM SACOS DE AREIA</t>
  </si>
  <si>
    <t xml:space="preserve">05.097.0001-A</t>
  </si>
  <si>
    <t xml:space="preserve">05.098.0002-0</t>
  </si>
  <si>
    <t xml:space="preserve">ESCORAMENTO DE VALA/CAVA ATE 4,00M DE PROFUNDIDADE,COM PRANC</t>
  </si>
  <si>
    <t xml:space="preserve">HOES EM PECAS DE MADEIRA DE 3¶ DE 3"X9",CRAVACAO E RETIRADA</t>
  </si>
  <si>
    <t xml:space="preserve">DOS PRANCHOES COM EQUIPAMENTOS.A MEDICAO DO SERVICO E FEITA</t>
  </si>
  <si>
    <t xml:space="preserve">PELA AREA EFETIVAMENTE EM CONTATO COM OS PRANCHOES.CONSIDERA</t>
  </si>
  <si>
    <t xml:space="preserve">NDO A MADEIRA REUTILIZADA 2 VEZES.FORNECIMENTO E COLOCACAO</t>
  </si>
  <si>
    <t xml:space="preserve">05.098.0002-A</t>
  </si>
  <si>
    <t xml:space="preserve">05.099.0001-1</t>
  </si>
  <si>
    <t xml:space="preserve">CONSOLO DE PERFIL DE ACO,COM PESO ATE 10KG,PARA SUPORTES DE</t>
  </si>
  <si>
    <t xml:space="preserve">GUIA(VIGA,LONGARINA),EM TRABALHOS DE ESCORAMENTO E CONGENERE</t>
  </si>
  <si>
    <t xml:space="preserve">S,SOLDADO EM ESTACA DO MESMO MATERIAL,INCLUSIVE FORNECIMENTO</t>
  </si>
  <si>
    <t xml:space="preserve">,COLOCACAO E RETIRADA,ADMITINDO-SE SUA UTILIZACAO 10 VEZES</t>
  </si>
  <si>
    <t xml:space="preserve">05.099.0001-B</t>
  </si>
  <si>
    <t xml:space="preserve">05.099.0002-1</t>
  </si>
  <si>
    <t xml:space="preserve">GUIA(VIGA,LONGARINA) DE PERFIL DE ACO "I",DE 6",1¶ ALMA,EM T</t>
  </si>
  <si>
    <t xml:space="preserve">RABALHOS DE ESCORAMENTO E CONGENERES,SOLDADA SOBRE CONSOLOS</t>
  </si>
  <si>
    <t xml:space="preserve">E ESTACAS,ESTAS INTERVALADAS DE 1,50 A 2,00M,INCLUSIVE FORNE</t>
  </si>
  <si>
    <t xml:space="preserve">CIMENTO,COLOCACAO,RETIRADA E TRANSPORTE INTERNO COM TRATOR,A</t>
  </si>
  <si>
    <t xml:space="preserve">DMITINDO-SE SUA UTILIZACAO 7 VEZES</t>
  </si>
  <si>
    <t xml:space="preserve">05.099.0002-B</t>
  </si>
  <si>
    <t xml:space="preserve">05.099.0003-0</t>
  </si>
  <si>
    <t xml:space="preserve">GUIA (VIGA,LONGARINA) DE PERFIL DE ACO "I",DE 10",1¶ ALMA,EM</t>
  </si>
  <si>
    <t xml:space="preserve">TRABALHOS DE ESCORAMENTO E CONGENERES,SOLDADA SOBRE CONSOLO</t>
  </si>
  <si>
    <t xml:space="preserve">S E ESTACAS,ESTAS INTERVALADAS DE 2,00 A 2,50M,INCLUSIVE FOR</t>
  </si>
  <si>
    <t xml:space="preserve">NECIMENTO,COLOCACAO,RETIRADA E TRANSPORTE INTERNO COM TRATOR</t>
  </si>
  <si>
    <t xml:space="preserve">,ADMITINDO-SE SUA UTILIZACAO 7 VEZES</t>
  </si>
  <si>
    <t xml:space="preserve">05.099.0003-A</t>
  </si>
  <si>
    <t xml:space="preserve">05.099.0004-1</t>
  </si>
  <si>
    <t xml:space="preserve">ESTRONCA(ESCORA)DE PERFIL DE ACO "I",DE 6",1¶ ALMA,EM TRABAL</t>
  </si>
  <si>
    <t xml:space="preserve">HOS DE ESCORAMENTO E CONGENERES,TENDO COMPRIMENTO DE 2,50 A</t>
  </si>
  <si>
    <t xml:space="preserve">3,00M,SOLDADA EM GUIAS,INCLUSIVE FORNECIMENTO,COLOCACAO,RETI</t>
  </si>
  <si>
    <t xml:space="preserve">RADA E TRANSPORTE INTERNO COM CAMINHAO,ADMITINDO-SE SUA UTIL</t>
  </si>
  <si>
    <t xml:space="preserve">IZACAO 7 VEZES</t>
  </si>
  <si>
    <t xml:space="preserve">05.099.0004-B</t>
  </si>
  <si>
    <t xml:space="preserve">05.100.0020-0</t>
  </si>
  <si>
    <t xml:space="preserve">CAFE DA MANHA, CONFORME CONVENCAO DO TRABALHO PARA CONSTRUCA</t>
  </si>
  <si>
    <t xml:space="preserve">O CIVIL E CONDICOES HIGIENICAS E SANITARIAS ADEQUADAS</t>
  </si>
  <si>
    <t xml:space="preserve">05.100.0020-A</t>
  </si>
  <si>
    <t xml:space="preserve">05.100.0022-0</t>
  </si>
  <si>
    <t xml:space="preserve">REFEICAO CONFORME CONVENCAO DO TRABALHO PARA CONSTRUCAO CIVI</t>
  </si>
  <si>
    <t xml:space="preserve">L E CONDICOES HIGIENICAS E SANITARIAS ADEQUADAS</t>
  </si>
  <si>
    <t xml:space="preserve">05.100.0022-A</t>
  </si>
  <si>
    <t xml:space="preserve">05.100.0024-0</t>
  </si>
  <si>
    <t xml:space="preserve">CESTA BASICA, CONFORME CONVENCAO DO TRABALHO PARA CONSTRUCAO</t>
  </si>
  <si>
    <t xml:space="preserve">CIVIL</t>
  </si>
  <si>
    <t xml:space="preserve">05.100.0024-A</t>
  </si>
  <si>
    <t xml:space="preserve">05.100.0026-0</t>
  </si>
  <si>
    <t xml:space="preserve">VALE TRANSPORTE, CONSIDERANDO PASSAGEM IDA E VOLTA</t>
  </si>
  <si>
    <t xml:space="preserve">05.100.0026-A</t>
  </si>
  <si>
    <t xml:space="preserve">05.100.0900-0</t>
  </si>
  <si>
    <t xml:space="preserve">UNIDADE REF.P/COMPL.ADM LOCAL,CONSID:CONSUMO AGUA,TEL.ENERGI</t>
  </si>
  <si>
    <t xml:space="preserve">A ELETRICA,MAT.LIMPEZA E ESCRITORIO,COMPUTADORES,LICENCA OBR</t>
  </si>
  <si>
    <t xml:space="preserve">A,MOVEIS E UTENSILIOS,AR COND.BEBEDOURO,ART,RRT,FOTOGRAFIAS</t>
  </si>
  <si>
    <t xml:space="preserve">UNIFORMES,DIARIAS,EXAMES ADMISSIONAIS PERIODICOS E DEMISSION</t>
  </si>
  <si>
    <t xml:space="preserve">AIS,CURSO CAPACITACAO/TREINAMENTO E ITENS COMPLEMENTEM AS DE</t>
  </si>
  <si>
    <t xml:space="preserve">SP.NECESS.EXCL.DESPESAS SUBSIDIOS ALIM.E TRANSPORTE PESSOAL</t>
  </si>
  <si>
    <t xml:space="preserve">UR</t>
  </si>
  <si>
    <t xml:space="preserve">05.100.0900-A</t>
  </si>
  <si>
    <t xml:space="preserve">05.100.9999-0</t>
  </si>
  <si>
    <t xml:space="preserve">INDICE GERAL DA CONSTRUCAO CIVIL (PREDIOS PUBLICOS)</t>
  </si>
  <si>
    <t xml:space="preserve">05.100.9999-A</t>
  </si>
  <si>
    <t xml:space="preserve">05.103.9999-0</t>
  </si>
  <si>
    <t xml:space="preserve">INDICE GERAL PARA FORNECIMENTO DE MATERIAIS DA CONSTRUCAO CI</t>
  </si>
  <si>
    <t xml:space="preserve">VIL</t>
  </si>
  <si>
    <t xml:space="preserve">05.103.9999-A</t>
  </si>
  <si>
    <t xml:space="preserve">05.105.0100-0</t>
  </si>
  <si>
    <t xml:space="preserve">MAO-DE-OBRA DE VIGIA,INCLUSIVE ENCARGOS SOCIAIS</t>
  </si>
  <si>
    <t xml:space="preserve">05.105.0101-0</t>
  </si>
  <si>
    <t xml:space="preserve">MAO-DE-OBRA DE MARCENEIRO,INCLUSIVE ENCARGOS SOCIAIS</t>
  </si>
  <si>
    <t xml:space="preserve">05.105.0101-A</t>
  </si>
  <si>
    <t xml:space="preserve">05.105.0102-0</t>
  </si>
  <si>
    <t xml:space="preserve">MAO-DE-OBRA DE SERRALHEIRO DE CONSTRUCAO CIVIL,INCLUSIVE ENC</t>
  </si>
  <si>
    <t xml:space="preserve">ARGOS SOCIAIS</t>
  </si>
  <si>
    <t xml:space="preserve">05.105.0102-A</t>
  </si>
  <si>
    <t xml:space="preserve">05.105.0103-0</t>
  </si>
  <si>
    <t xml:space="preserve">MAO-DE-OBRA DE PINTOR,INCLUSIVE ENCARGOS SOCIAIS</t>
  </si>
  <si>
    <t xml:space="preserve">05.105.0103-A</t>
  </si>
  <si>
    <t xml:space="preserve">05.105.0104-0</t>
  </si>
  <si>
    <t xml:space="preserve">MAO-DE-OBRA DE GESSEIRO,INCLUSIVE ENCARGOS SOCIAIS</t>
  </si>
  <si>
    <t xml:space="preserve">05.105.0104-A</t>
  </si>
  <si>
    <t xml:space="preserve">05.105.0105-0</t>
  </si>
  <si>
    <t xml:space="preserve">MAO-DE-OBRA DE LADRILHEIRO,INCLUSIVE ENCARGOS SOCIAIS</t>
  </si>
  <si>
    <t xml:space="preserve">05.105.0105-A</t>
  </si>
  <si>
    <t xml:space="preserve">05.105.0106-0</t>
  </si>
  <si>
    <t xml:space="preserve">MAO-DE-OBRA DE TAQUEIRO,INCLUSIVE ENCARGOS SOCIAIS</t>
  </si>
  <si>
    <t xml:space="preserve">05.105.0106-A</t>
  </si>
  <si>
    <t xml:space="preserve">05.105.0107-0</t>
  </si>
  <si>
    <t xml:space="preserve">MAO-DE-OBRA DE ESTUCADOR,INCLUSIVE ENCARGOS SOCIAIS</t>
  </si>
  <si>
    <t xml:space="preserve">05.105.0107-A</t>
  </si>
  <si>
    <t xml:space="preserve">05.105.0108-0</t>
  </si>
  <si>
    <t xml:space="preserve">MAO-DE-OBRA DE PEDREIRO,INCLUSIVE ENCARGOS SOCIAIS</t>
  </si>
  <si>
    <t xml:space="preserve">05.105.0108-A</t>
  </si>
  <si>
    <t xml:space="preserve">05.105.0109-0</t>
  </si>
  <si>
    <t xml:space="preserve">MAO-DE-OBRA DE CARPINTEIRO DE FORMAS,INCLUSIVE ENCARGOS SOCI</t>
  </si>
  <si>
    <t xml:space="preserve">05.105.0109-A</t>
  </si>
  <si>
    <t xml:space="preserve">05.105.0110-0</t>
  </si>
  <si>
    <t xml:space="preserve">MAO-DE-OBRA DE BOMBEIRO HIDRAULICO,INCLUSIVE ENCARGOS SOCIAI</t>
  </si>
  <si>
    <t xml:space="preserve">05.105.0110-A</t>
  </si>
  <si>
    <t xml:space="preserve">05.105.0111-0</t>
  </si>
  <si>
    <t xml:space="preserve">MAO-DE-OBRA DE CARPINTEIRO DE ESQUADRIAS,INCLUSIVE ENCARGOS</t>
  </si>
  <si>
    <t xml:space="preserve">05.105.0111-A</t>
  </si>
  <si>
    <t xml:space="preserve">05.105.0112-0</t>
  </si>
  <si>
    <t xml:space="preserve">MAO-DE-OBRA DE ELETRICISTA,INCLUSIVE ENCARGOS SOCIAIS</t>
  </si>
  <si>
    <t xml:space="preserve">05.105.0112-A</t>
  </si>
  <si>
    <t xml:space="preserve">05.105.0113-0</t>
  </si>
  <si>
    <t xml:space="preserve">MAO-DE-OBRA DE PINTOR DE LETRAS,INCLUSIVE ENCARGOS SOCIAIS</t>
  </si>
  <si>
    <t xml:space="preserve">05.105.0113-A</t>
  </si>
  <si>
    <t xml:space="preserve">05.105.0114-0</t>
  </si>
  <si>
    <t xml:space="preserve">MAO-DE-OBRA DE SERVENTE,INCLUSIVE ENCARGOS SOCIAIS</t>
  </si>
  <si>
    <t xml:space="preserve">05.105.0114-A</t>
  </si>
  <si>
    <t xml:space="preserve">05.105.0115-0</t>
  </si>
  <si>
    <t xml:space="preserve">MAO-DE-OBRA DE AJUDANTE,INCLUSIVE ENCARGOS SOCIAIS</t>
  </si>
  <si>
    <t xml:space="preserve">05.105.0115-A</t>
  </si>
  <si>
    <t xml:space="preserve">05.105.0116-0</t>
  </si>
  <si>
    <t xml:space="preserve">MAO-DE-OBRA DE SOLDADOR,INCLUSIVE ENCARGOS SOCIAIS</t>
  </si>
  <si>
    <t xml:space="preserve">05.105.0116-A</t>
  </si>
  <si>
    <t xml:space="preserve">05.105.0117-0</t>
  </si>
  <si>
    <t xml:space="preserve">MAO-DE-OBRA DE ARMADOR,INCLUSIVE ENCARGOS SOCIAIS</t>
  </si>
  <si>
    <t xml:space="preserve">05.105.0117-A</t>
  </si>
  <si>
    <t xml:space="preserve">05.105.0118-0</t>
  </si>
  <si>
    <t xml:space="preserve">MAO-DE-OBRA DE MARTELETEIRO,INCLUSIVE ENCARGOS SOCIAIS</t>
  </si>
  <si>
    <t xml:space="preserve">05.105.0118-A</t>
  </si>
  <si>
    <t xml:space="preserve">05.105.0119-0</t>
  </si>
  <si>
    <t xml:space="preserve">MAO-DE-OBRA DE JARDINEIRO,INCLUSIVE ENCARGOS SOCIAIS</t>
  </si>
  <si>
    <t xml:space="preserve">05.105.0119-A</t>
  </si>
  <si>
    <t xml:space="preserve">05.105.0120-0</t>
  </si>
  <si>
    <t xml:space="preserve">MAO-DE-OBRA DE OPERADOR DE MAQUINAS,INCLUSIVE ENCARGOS SOCIA</t>
  </si>
  <si>
    <t xml:space="preserve">IS</t>
  </si>
  <si>
    <t xml:space="preserve">05.105.0120-A</t>
  </si>
  <si>
    <t xml:space="preserve">05.105.0121-0</t>
  </si>
  <si>
    <t xml:space="preserve">MAO-DE-OBRA DE APONTADOR,INCLUSIVE ENCARGOS SOCIAIS</t>
  </si>
  <si>
    <t xml:space="preserve">05.105.0121-A</t>
  </si>
  <si>
    <t xml:space="preserve">05.105.0122-0</t>
  </si>
  <si>
    <t xml:space="preserve">MAO-DE-OBRA DE ALMOXARIFE,INCLUSIVE ENCARGOS SOCIAIS</t>
  </si>
  <si>
    <t xml:space="preserve">05.105.0122-A</t>
  </si>
  <si>
    <t xml:space="preserve">05.105.0123-0</t>
  </si>
  <si>
    <t xml:space="preserve">MAO-DE-OBRA DE AUXILIAR DE ALMOXARIFE,INCLUSIVE ENCARGOS SOC</t>
  </si>
  <si>
    <t xml:space="preserve">05.105.0123-A</t>
  </si>
  <si>
    <t xml:space="preserve">05.105.0124-0</t>
  </si>
  <si>
    <t xml:space="preserve">MAO-DE-OBRA DE ESTAGIARIO,INCLUSIVE ENCARGOS SOCIAIS</t>
  </si>
  <si>
    <t xml:space="preserve">05.105.0124-A</t>
  </si>
  <si>
    <t xml:space="preserve">05.105.0125-0</t>
  </si>
  <si>
    <t xml:space="preserve">MAO-DE-OBRA DE AUXILIAR TECNICO,INCLUSIVE ENCARGOS SOCIAIS</t>
  </si>
  <si>
    <t xml:space="preserve">05.105.0125-A</t>
  </si>
  <si>
    <t xml:space="preserve">05.105.0126-0</t>
  </si>
  <si>
    <t xml:space="preserve">MAO-DE-OBRA DE FEITOR (ENCARREGADO DE TURMA),INCLUSIVE ENCAR</t>
  </si>
  <si>
    <t xml:space="preserve">05.105.0126-A</t>
  </si>
  <si>
    <t xml:space="preserve">05.105.0127-0</t>
  </si>
  <si>
    <t xml:space="preserve">MAO-DE-OBRA DE ENCARREGADO DE OBRA,INCLUSIVE ENCARGOS SOCIAI</t>
  </si>
  <si>
    <t xml:space="preserve">05.105.0128-0</t>
  </si>
  <si>
    <t xml:space="preserve">MAO-DE-OBRA DE MESTRE DE OBRA "A",INCLUSIVE ENCARGOS SOCIAIS</t>
  </si>
  <si>
    <t xml:space="preserve">05.105.0128-A</t>
  </si>
  <si>
    <t xml:space="preserve">05.105.0129-0</t>
  </si>
  <si>
    <t xml:space="preserve">MAO-DE-OBRA DE MESTRE DE OBRA "B",INCLUSIVE ENCARGOS SOCIAIS</t>
  </si>
  <si>
    <t xml:space="preserve">05.105.0129-A</t>
  </si>
  <si>
    <t xml:space="preserve">05.105.0130-0</t>
  </si>
  <si>
    <t xml:space="preserve">MAO-DE-OBRA DE ENGENHEIRO OU ARQUITETO JR.,INCLUSIVE ENCARGO</t>
  </si>
  <si>
    <t xml:space="preserve">05.105.0130-A</t>
  </si>
  <si>
    <t xml:space="preserve">05.105.0131-0</t>
  </si>
  <si>
    <t xml:space="preserve">MAO-DE-OBRA DE ENGENHEIRO OU ARQUITETO SENIOR,INCLUSIVE ENCA</t>
  </si>
  <si>
    <t xml:space="preserve">05.105.0131-A</t>
  </si>
  <si>
    <t xml:space="preserve">05.105.0132-0</t>
  </si>
  <si>
    <t xml:space="preserve">MAO-DE-OBRA DE ENGENHEIRO OU ARQUITETO COORDENADOR GERAL DE</t>
  </si>
  <si>
    <t xml:space="preserve">PROJETOS OU SUPERVISOR DE OBRAS,INCLUSIVE ENCARGOS SOCIAIS</t>
  </si>
  <si>
    <t xml:space="preserve">05.105.0132-A</t>
  </si>
  <si>
    <t xml:space="preserve">05.105.0133-0</t>
  </si>
  <si>
    <t xml:space="preserve">MAO-DE-OBRA DESENHISTA "A",INCLUSIVE ENCARGOS SOCIAIS</t>
  </si>
  <si>
    <t xml:space="preserve">05.105.0133-A</t>
  </si>
  <si>
    <t xml:space="preserve">05.105.0134-0</t>
  </si>
  <si>
    <t xml:space="preserve">MAO-DE-OBRA AUXILIAR DE DESENHISTA,INCLUSIVE ENCARGOS SOCIAI</t>
  </si>
  <si>
    <t xml:space="preserve">05.105.0134-A</t>
  </si>
  <si>
    <t xml:space="preserve">05.105.0135-0</t>
  </si>
  <si>
    <t xml:space="preserve">MAO-DE-OBRA DE CHEFE DE ESCRITORIO,INCLUSIVE ENCARGOS SOCIAI</t>
  </si>
  <si>
    <t xml:space="preserve">05.105.0135-A</t>
  </si>
  <si>
    <t xml:space="preserve">05.105.0136-0</t>
  </si>
  <si>
    <t xml:space="preserve">MAO-DE-OBRA DE SECRETARIA,INCLUSIVE ENCARGOS SOCIAIS</t>
  </si>
  <si>
    <t xml:space="preserve">05.105.0136-A</t>
  </si>
  <si>
    <t xml:space="preserve">05.105.0137-0</t>
  </si>
  <si>
    <t xml:space="preserve">MAO DE OBRA DE ENGENHEIRO OU ARQUITETO PLENO,INCLUSIVE ENCAR</t>
  </si>
  <si>
    <t xml:space="preserve">05.105.0137-A</t>
  </si>
  <si>
    <t xml:space="preserve">05.105.0138-0</t>
  </si>
  <si>
    <t xml:space="preserve">MAO-DE-OBRA DE ESCRITURARIO,INCLUSIVE ENCARGOS SOCIAIS</t>
  </si>
  <si>
    <t xml:space="preserve">05.105.0138-A</t>
  </si>
  <si>
    <t xml:space="preserve">05.105.0139-0</t>
  </si>
  <si>
    <t xml:space="preserve">MAO-DE-OBRA DE AUXILIAR DE ESCRITORIO,INCLUSIVE ENCARGOS SOC</t>
  </si>
  <si>
    <t xml:space="preserve">05.105.0139-A</t>
  </si>
  <si>
    <t xml:space="preserve">05.105.0140-0</t>
  </si>
  <si>
    <t xml:space="preserve">MAO-DE-OBRA DE CALCETEIRO,INCLUSIVE ENCARGOS SOCIAIS</t>
  </si>
  <si>
    <t xml:space="preserve">05.105.0140-A</t>
  </si>
  <si>
    <t xml:space="preserve">05.105.0141-0</t>
  </si>
  <si>
    <t xml:space="preserve">MAO-DE-OBRA DE VIDRACEIRO,INCLUSIVE ENCARGOS SOCIAIS</t>
  </si>
  <si>
    <t xml:space="preserve">05.105.0141-A</t>
  </si>
  <si>
    <t xml:space="preserve">05.105.0142-0</t>
  </si>
  <si>
    <t xml:space="preserve">MAO-DE-OBRA DE ENGARREGADO DE MONTAGEM,INCLUSIVE ENCARGOS SO</t>
  </si>
  <si>
    <t xml:space="preserve">05.105.0142-A</t>
  </si>
  <si>
    <t xml:space="preserve">05.105.0143-0</t>
  </si>
  <si>
    <t xml:space="preserve">MAO-DE-OBRA DE IMPERMEABILIZADOR,INCLUSIVE ENCARGOS SOCIAIS</t>
  </si>
  <si>
    <t xml:space="preserve">05.105.0143-A</t>
  </si>
  <si>
    <t xml:space="preserve">05.105.0144-0</t>
  </si>
  <si>
    <t xml:space="preserve">MAO-DE-OBRA DE TECNICO DE EDIFICACOES,INCLUSIVE ENCARGOS SOC</t>
  </si>
  <si>
    <t xml:space="preserve">05.105.0144-A</t>
  </si>
  <si>
    <t xml:space="preserve">05.105.0145-0</t>
  </si>
  <si>
    <t xml:space="preserve">MAO-DE-OBRA PARA TOPOGRAFO "A",INCLUSIVE ENCARGOS SOCIAIS</t>
  </si>
  <si>
    <t xml:space="preserve">05.105.0145-A</t>
  </si>
  <si>
    <t xml:space="preserve">05.105.0146-0</t>
  </si>
  <si>
    <t xml:space="preserve">MAO-DE-OBRA PARA AUXILIAR DE TOPOGRAFIA,INCLUSIVE ENCARGOS S</t>
  </si>
  <si>
    <t xml:space="preserve">OCIAIS</t>
  </si>
  <si>
    <t xml:space="preserve">05.105.0146-A</t>
  </si>
  <si>
    <t xml:space="preserve">05.105.0147-0</t>
  </si>
  <si>
    <t xml:space="preserve">MAO-DE-OBRA PARA LABORATORISTA "A",INCLUSIVE ENCARGOS SOCIAI</t>
  </si>
  <si>
    <t xml:space="preserve">05.105.0147-A</t>
  </si>
  <si>
    <t xml:space="preserve">05.105.0148-0</t>
  </si>
  <si>
    <t xml:space="preserve">MAO-DE-OBRA DE MOTORISTA,INCLUSIVE ENCARGOS SOCIAIS</t>
  </si>
  <si>
    <t xml:space="preserve">05.105.0148-A</t>
  </si>
  <si>
    <t xml:space="preserve">05.105.0149-0</t>
  </si>
  <si>
    <t xml:space="preserve">MAO-DE-OBRA DE TOPOGRAFO B,INCLUSIVE ENCARGOS SOCIAIS</t>
  </si>
  <si>
    <t xml:space="preserve">05.105.0149-A</t>
  </si>
  <si>
    <t xml:space="preserve">05.105.0150-0</t>
  </si>
  <si>
    <t xml:space="preserve">MAO-DE-OBRA DE DESENHISTA B,INCLUSIVE ENCARGOS SOCIAIS</t>
  </si>
  <si>
    <t xml:space="preserve">05.105.0150-A</t>
  </si>
  <si>
    <t xml:space="preserve">05.105.0151-0</t>
  </si>
  <si>
    <t xml:space="preserve">MAO-DE-OBRA DE MECANICO DE MAQUINAS,INCLUSIVE ENCARGOS SOCIA</t>
  </si>
  <si>
    <t xml:space="preserve">05.105.0151-A</t>
  </si>
  <si>
    <t xml:space="preserve">05.105.0152-0</t>
  </si>
  <si>
    <t xml:space="preserve">MAO-DE-OBRA DE TORNEIRO MECANICO,INCLUSIVE ENCARGOS SOCIAIS</t>
  </si>
  <si>
    <t xml:space="preserve">05.105.0152-A</t>
  </si>
  <si>
    <t xml:space="preserve">05.105.0153-0</t>
  </si>
  <si>
    <t xml:space="preserve">MAO-DE-OBRA DE MONTADOR ELETROMECANICO,INCLUSIVE ENCARGOS SO</t>
  </si>
  <si>
    <t xml:space="preserve">05.105.0153-A</t>
  </si>
  <si>
    <t xml:space="preserve">05.105.0154-0</t>
  </si>
  <si>
    <t xml:space="preserve">MAO-DE-OBRA DE AJUDANTE DE MONTADOR ELETROMECANICO,INCLUSIVE</t>
  </si>
  <si>
    <t xml:space="preserve">ENCARGOS SOCIAIS</t>
  </si>
  <si>
    <t xml:space="preserve">05.105.0154-A</t>
  </si>
  <si>
    <t xml:space="preserve">05.105.0155-0</t>
  </si>
  <si>
    <t xml:space="preserve">MAO-DE-OBRA ELETROTECNICO,INCLUSIVE ENCARGOS SOCIAIS</t>
  </si>
  <si>
    <t xml:space="preserve">05.105.0155-A</t>
  </si>
  <si>
    <t xml:space="preserve">05.105.0156-0</t>
  </si>
  <si>
    <t xml:space="preserve">MAO-DE-OBRA DE MERGULHADOR,INCLUSIVE ENCARGOS SOCIAIS</t>
  </si>
  <si>
    <t xml:space="preserve">05.105.0156-A</t>
  </si>
  <si>
    <t xml:space="preserve">05.105.0157-0</t>
  </si>
  <si>
    <t xml:space="preserve">MAO-DE-OBRA DE RASTILHEIRO,INCLUSIVE ENCARGOS SOCIAIS</t>
  </si>
  <si>
    <t xml:space="preserve">05.105.0157-A</t>
  </si>
  <si>
    <t xml:space="preserve">05.105.0158-0</t>
  </si>
  <si>
    <t xml:space="preserve">MAO-DE-OBRA DE MUSEOLOGO RESTAURADOR,INCLUSIVE ENCARGOS SOCI</t>
  </si>
  <si>
    <t xml:space="preserve">05.105.0158-A</t>
  </si>
  <si>
    <t xml:space="preserve">05.105.0159-0</t>
  </si>
  <si>
    <t xml:space="preserve">MAO-DE-OBRA DE TECNICO A,PARA OBRAS RODOVIARIAS,INCLUSIVE EN</t>
  </si>
  <si>
    <t xml:space="preserve">05.105.0159-A</t>
  </si>
  <si>
    <t xml:space="preserve">05.105.0165-0</t>
  </si>
  <si>
    <t xml:space="preserve">MAO-DE-OBRA DE ENGENHEIRO DE SEGURANCA DO TRABALHO,INCLUSIVE</t>
  </si>
  <si>
    <t xml:space="preserve">05.105.0165-A</t>
  </si>
  <si>
    <t xml:space="preserve">05.105.0169-0</t>
  </si>
  <si>
    <t xml:space="preserve">MAO-DE-OBRA DE TECNICO DE SEGURANCA DO TRABALHO,INCLUSIVE EN</t>
  </si>
  <si>
    <t xml:space="preserve">05.105.0169-A</t>
  </si>
  <si>
    <t xml:space="preserve">05.105.0175-0</t>
  </si>
  <si>
    <t xml:space="preserve">MAO-DE-OBRA DE ENFERMEIRO,INCLUSIVE ENCARGOS SOCIAIS</t>
  </si>
  <si>
    <t xml:space="preserve">05.105.0175-A</t>
  </si>
  <si>
    <t xml:space="preserve">05.105.0176-0</t>
  </si>
  <si>
    <t xml:space="preserve">MAO-DE-OBRA DE AUXILIAR DE ENFERMAGEM,INCLUSIVE ENCARGOS SOC</t>
  </si>
  <si>
    <t xml:space="preserve">05.105.0176-A</t>
  </si>
  <si>
    <t xml:space="preserve">05.105.0178-0</t>
  </si>
  <si>
    <t xml:space="preserve">MAO-DE-OBRA DE TECNICO DE QUALIDADE,INCLUSIVE ENCARGOS SOCIA</t>
  </si>
  <si>
    <t xml:space="preserve">05.105.0178-A</t>
  </si>
  <si>
    <t xml:space="preserve">05.105.0179-0</t>
  </si>
  <si>
    <t xml:space="preserve">MAO-DE-OBRA DE TECNICO DE MEDICAO DE OBRAS,INCLUSIVE ENCARGO</t>
  </si>
  <si>
    <t xml:space="preserve">05.105.0179-A</t>
  </si>
  <si>
    <t xml:space="preserve">05.105.0180-0</t>
  </si>
  <si>
    <t xml:space="preserve">MAO-DE-OBRA DE MEDICO DO TRABALHO,INCLUSIVE ENCARGOS SOCIAIS</t>
  </si>
  <si>
    <t xml:space="preserve">05.105.0180-A</t>
  </si>
  <si>
    <t xml:space="preserve">05.105.0185-0</t>
  </si>
  <si>
    <t xml:space="preserve">MAO-DE-OBRA DE APROPRIADOR,INCLUSIVE ENCARGOS SOCIAIS</t>
  </si>
  <si>
    <t xml:space="preserve">05.105.0185-A</t>
  </si>
  <si>
    <t xml:space="preserve">05.105.0186-0</t>
  </si>
  <si>
    <t xml:space="preserve">MAO-DE-OBRA DE DIGITADOR,INCLUSIVE ENCARGOS SOCIAIS</t>
  </si>
  <si>
    <t xml:space="preserve">05.105.0186-A</t>
  </si>
  <si>
    <t xml:space="preserve">05.105.0187-0</t>
  </si>
  <si>
    <t xml:space="preserve">MAO-DE-OBRA DE COMPRADOR,INCLUSIVE ENCARGOS SOCIAIS</t>
  </si>
  <si>
    <t xml:space="preserve">05.105.0187-A</t>
  </si>
  <si>
    <t xml:space="preserve">05.105.0188-0</t>
  </si>
  <si>
    <t xml:space="preserve">MAO-DE-OBRA DE COZINHEIRO,INCLUSIVE ENCARGOS SOCIAIS</t>
  </si>
  <si>
    <t xml:space="preserve">05.105.0188-A</t>
  </si>
  <si>
    <t xml:space="preserve">05.105.0190-0</t>
  </si>
  <si>
    <t xml:space="preserve">MAO-DE-OBRA DE FAXINEIRO,INCLUSIVE ENCARGOS SOCIAIS</t>
  </si>
  <si>
    <t xml:space="preserve">05.105.0190-A</t>
  </si>
  <si>
    <t xml:space="preserve">05.105.0195-0</t>
  </si>
  <si>
    <t xml:space="preserve">MAO-DE-OBRA DE COPEIRO,INCLUSIVE ENCARGOS SOCIAIS</t>
  </si>
  <si>
    <t xml:space="preserve">05.105.0195-A</t>
  </si>
  <si>
    <t xml:space="preserve">05.105.0200-0</t>
  </si>
  <si>
    <t xml:space="preserve">SERVICO DE VIGILANCIA COM VIGIA DE OBRA 24H/DIA,PARA 1 POSTO</t>
  </si>
  <si>
    <t xml:space="preserve">05.105.0200-A</t>
  </si>
  <si>
    <t xml:space="preserve">05.105.0201-0</t>
  </si>
  <si>
    <t xml:space="preserve">SERVICO DE VIGILANCIA COM VIGIA DE OBRA 24H/DIA,PARA 2 POSTO</t>
  </si>
  <si>
    <t xml:space="preserve">05.105.0201-A</t>
  </si>
  <si>
    <t xml:space="preserve">05.105.0202-0</t>
  </si>
  <si>
    <t xml:space="preserve">SERVICO DE VIGILANCIA COM VIGIA DE OBRA 24H/DIA,PARA 3 POSTO</t>
  </si>
  <si>
    <t xml:space="preserve">05.105.0202-A</t>
  </si>
  <si>
    <t xml:space="preserve">05.105.0203-0</t>
  </si>
  <si>
    <t xml:space="preserve">SERVICO DE VIGILANCIA COM VIGIA DE OBRA 24H/DIA,PARA 4 POSTO</t>
  </si>
  <si>
    <t xml:space="preserve">05.105.0203-A</t>
  </si>
  <si>
    <t xml:space="preserve">05.105.0204-0</t>
  </si>
  <si>
    <t xml:space="preserve">SERVICO DE VIGILANCIA COM VIGIA DE OBRA,PARA 1 POSTO,CONSIDE</t>
  </si>
  <si>
    <t xml:space="preserve">RANDO APENAS O CUSTO APOS A JORNADA NORMAL DE TRABALHO.</t>
  </si>
  <si>
    <t xml:space="preserve">O CUSTO INCLUI VIGILANCIA AOS SABADOS,DOMINGOS E FERIADOS</t>
  </si>
  <si>
    <t xml:space="preserve">05.105.0204-A</t>
  </si>
  <si>
    <t xml:space="preserve">05.105.0205-0</t>
  </si>
  <si>
    <t xml:space="preserve">SERVICO DE VIGILANCIA COM VIGIA DE OBRA,PARA 2 POSTOS,CONSID</t>
  </si>
  <si>
    <t xml:space="preserve">ERANDO APENAS O CUSTO APOS A JORNADA NORMAL DE TRABALHO.</t>
  </si>
  <si>
    <t xml:space="preserve">05.105.0205-A</t>
  </si>
  <si>
    <t xml:space="preserve">05.105.0206-0</t>
  </si>
  <si>
    <t xml:space="preserve">SERVICO DE VIGILANCIA COM VIGIA DE OBRA,PARA 3 POSTOS,CONSID</t>
  </si>
  <si>
    <t xml:space="preserve">05.105.0206-A</t>
  </si>
  <si>
    <t xml:space="preserve">05.105.0207-0</t>
  </si>
  <si>
    <t xml:space="preserve">SERVICO DE VIGILANCIA COM VIGIA DE OBRA,PARA 4 POSTOS,CONSID</t>
  </si>
  <si>
    <t xml:space="preserve">05.105.0207-A</t>
  </si>
  <si>
    <t xml:space="preserve">05.105.9999-0</t>
  </si>
  <si>
    <t xml:space="preserve">INDICE DE SALARIO DA CONSTRUCAO CIVIL</t>
  </si>
  <si>
    <t xml:space="preserve">05.105.9999-A</t>
  </si>
  <si>
    <t xml:space="preserve">05.205.0010-0</t>
  </si>
  <si>
    <t xml:space="preserve">SERVICO DE VIGILANCIA ARMADA OU DESARMADA 24H/DIA,PARA 1 POS</t>
  </si>
  <si>
    <t xml:space="preserve">05.205.0010-A</t>
  </si>
  <si>
    <t xml:space="preserve">05.205.0011-0</t>
  </si>
  <si>
    <t xml:space="preserve">SERVICO DE VIGILANCIA ARMADA OU DESARMADA 24H/DIA,PARA 2 POS</t>
  </si>
  <si>
    <t xml:space="preserve">TOS</t>
  </si>
  <si>
    <t xml:space="preserve">05.205.0011-A</t>
  </si>
  <si>
    <t xml:space="preserve">05.205.0012-0</t>
  </si>
  <si>
    <t xml:space="preserve">SERVICO DE VIGILANCIA ARMADA OU DESARMADA 24H/DIA,PARA 3 POS</t>
  </si>
  <si>
    <t xml:space="preserve">05.205.0012-A</t>
  </si>
  <si>
    <t xml:space="preserve">05.205.0013-0</t>
  </si>
  <si>
    <t xml:space="preserve">SERVICO DE VIGILANCIA ARMADA OU DESARMADA 24H/DIA,PARA 4 POS</t>
  </si>
  <si>
    <t xml:space="preserve">05.205.0013-A</t>
  </si>
  <si>
    <t xml:space="preserve">05.205.0015-0</t>
  </si>
  <si>
    <t xml:space="preserve">SERVICO DE VIGILANCIA ARMADA OU DESARMADA,PARA 1 POSTO,CONSI</t>
  </si>
  <si>
    <t xml:space="preserve">DERANDO APENAS O CUSTO APOS A JORNADA NORMAL DE TRABALHO.</t>
  </si>
  <si>
    <t xml:space="preserve">05.205.0015-A</t>
  </si>
  <si>
    <t xml:space="preserve">05.205.0016-0</t>
  </si>
  <si>
    <t xml:space="preserve">SERVICO DE VIGILANCIA ARMADA OU DESARMADA,PARA 2 POSTOS,CONS</t>
  </si>
  <si>
    <t xml:space="preserve">IDERANDO APENAS O CUSTO APOS A JORNADA NORMAL DE TRABALHO.</t>
  </si>
  <si>
    <t xml:space="preserve">05.205.0016-A</t>
  </si>
  <si>
    <t xml:space="preserve">05.205.0017-0</t>
  </si>
  <si>
    <t xml:space="preserve">SERVICO DE VIGILANCIA ARMADA OU DESARMADA,PARA 3 POSTOS,CONS</t>
  </si>
  <si>
    <t xml:space="preserve">05.205.0017-A</t>
  </si>
  <si>
    <t xml:space="preserve">05.205.0018-0</t>
  </si>
  <si>
    <t xml:space="preserve">SERVICO DE VIGILANCIA ARMADA OU DESARMADA,PARA 4 POSTOS,CONS</t>
  </si>
  <si>
    <t xml:space="preserve">05.205.0018-A</t>
  </si>
  <si>
    <t xml:space="preserve">05.205.9999-0</t>
  </si>
  <si>
    <t xml:space="preserve">INDICE PARA SERVICOS DE SEGURANCA E VIGILANCIA</t>
  </si>
  <si>
    <t xml:space="preserve">05.205.9999-A</t>
  </si>
  <si>
    <t xml:space="preserve">06.001.0020-0</t>
  </si>
  <si>
    <t xml:space="preserve">ASSENTAMEMTO DE TUBOS DE CONCRETO SIMPLES,EXCLUSIVE FORNECIM</t>
  </si>
  <si>
    <t xml:space="preserve">ENTO DESTES,PARA COLETOR DE AGUAS PLUVIAIS,COM DIAMETRO DE 2</t>
  </si>
  <si>
    <t xml:space="preserve">00MM,ATERRO E SOCA ATE A ALTURA DA GERATRIZ SUPERIOR DO TUBO</t>
  </si>
  <si>
    <t xml:space="preserve">,CONSIDERANDO O MATERIAL DA PROPRIA ESCAVACAO,INCLUSIVE FORN</t>
  </si>
  <si>
    <t xml:space="preserve">ECIMENTO DO MATERIAL PARA REJUNTAMENTO COM ARGAMASSA DE CIME</t>
  </si>
  <si>
    <t xml:space="preserve">NTO E AREIA,NO TRACO 1:4 E ACERTO DE FUNDO DE VALA</t>
  </si>
  <si>
    <t xml:space="preserve">06.001.0020-A</t>
  </si>
  <si>
    <t xml:space="preserve">06.001.0022-0</t>
  </si>
  <si>
    <t xml:space="preserve">ASSENTAMENTO DE TUBOS DE CONCRETO SIMPLES,EXCLUSIVE FORNECIM</t>
  </si>
  <si>
    <t xml:space="preserve">ENTO DESTES,PARA COLETOR DE AGUAS PLUVIAIS,COM DIAMETRO DE 3</t>
  </si>
  <si>
    <t xml:space="preserve">06.001.0022-A</t>
  </si>
  <si>
    <t xml:space="preserve">06.001.0023-0</t>
  </si>
  <si>
    <t xml:space="preserve">ENTO DESTES,PARA COLETOR DE AGUAS PLUVIAIS,COM DIAMETRO DE 4</t>
  </si>
  <si>
    <t xml:space="preserve">NTO AREIA,NO TRACO 1:4 E ACERTO DE FUNDO DE VALA</t>
  </si>
  <si>
    <t xml:space="preserve">06.001.0023-A</t>
  </si>
  <si>
    <t xml:space="preserve">06.001.0024-0</t>
  </si>
  <si>
    <t xml:space="preserve">ENTO DESTES,PARA COLETOR DE AGUAS PLIVIAIS,COM DIAMETRO DE 5</t>
  </si>
  <si>
    <t xml:space="preserve">06.001.0024-A</t>
  </si>
  <si>
    <t xml:space="preserve">06.001.0025-0</t>
  </si>
  <si>
    <t xml:space="preserve">ENTO DESTES,PARA COLETOR DE AGUAS PLUVIAIS,COM DIAMETRO DE 6</t>
  </si>
  <si>
    <t xml:space="preserve">06.001.0025-A</t>
  </si>
  <si>
    <t xml:space="preserve">06.001.0030-0</t>
  </si>
  <si>
    <t xml:space="preserve">ASSENTAMENTO DE TUBOS DE CONCRETO ARMADO,EXCLUSIVE.FORN.DEST</t>
  </si>
  <si>
    <t xml:space="preserve">ES,PARA COLETOR DE AGUAS PLUVIAIS,COM DIAMETRO DE 300MM,ATER</t>
  </si>
  <si>
    <t xml:space="preserve">RO E SOCA ATE A ALTURA DA GERATRIZ SUPERIOR DO TUBO,CONSIDER</t>
  </si>
  <si>
    <t xml:space="preserve">ANDO O MATERIAL DA PROPRIA ESCAVACAO,INCLUSIVE FORNECIMENTO</t>
  </si>
  <si>
    <t xml:space="preserve">DO MATERIAL PARA REJUNTAMENTO COM ARGAMASSA DE CIMENTO E ARE</t>
  </si>
  <si>
    <t xml:space="preserve">IA,NO TRACO 1:4 E ACERTO DE FUNDO DE VALA</t>
  </si>
  <si>
    <t xml:space="preserve">06.001.0030-A</t>
  </si>
  <si>
    <t xml:space="preserve">06.001.0031-0</t>
  </si>
  <si>
    <t xml:space="preserve">ASSENTAMENTO DE TUBOS DE CONCRETO ARMADO,EXCLUSIVE FORN.DEST</t>
  </si>
  <si>
    <t xml:space="preserve">ES,PARA COLETOR DE AGUAS PLUVIAIS,COM DIAMETRO DE 400MM,ATER</t>
  </si>
  <si>
    <t xml:space="preserve">06.001.0031-A</t>
  </si>
  <si>
    <t xml:space="preserve">06.001.0032-0</t>
  </si>
  <si>
    <t xml:space="preserve">ES,PARA COLETOR DE AGUAS PLUVIAIS,COM DIAMETRO DE 500MM,ATER</t>
  </si>
  <si>
    <t xml:space="preserve">06.001.0032-A</t>
  </si>
  <si>
    <t xml:space="preserve">06.001.0033-0</t>
  </si>
  <si>
    <t xml:space="preserve">ES,PARA COLETOR DE AGUAS PLUVIAIS,COM DIAMETRO DE 600MM,ATER</t>
  </si>
  <si>
    <t xml:space="preserve">06.001.0033-A</t>
  </si>
  <si>
    <t xml:space="preserve">06.001.0034-0</t>
  </si>
  <si>
    <t xml:space="preserve">ES,PARA COLETOR DE AGUAS PLUVIAIS,COM DIAMETRO DE 700MM,ATER</t>
  </si>
  <si>
    <t xml:space="preserve">06.001.0034-A</t>
  </si>
  <si>
    <t xml:space="preserve">06.001.0035-0</t>
  </si>
  <si>
    <t xml:space="preserve">ES,PARA COLETOR DE AGUAS PLUVIAIS,COM DIAMETRO DE 800MM,ATER</t>
  </si>
  <si>
    <t xml:space="preserve">06.001.0035-A</t>
  </si>
  <si>
    <t xml:space="preserve">06.001.0036-0</t>
  </si>
  <si>
    <t xml:space="preserve">ES,PARA COLETOR DE AGUAS PLUVIAIS,COM DIAMETRO DE 900MM,ATER</t>
  </si>
  <si>
    <t xml:space="preserve">06.001.0036-A</t>
  </si>
  <si>
    <t xml:space="preserve">06.001.0037-0</t>
  </si>
  <si>
    <t xml:space="preserve">ES,PARA COLETOR DE AGUAS PLUVIAIS,COM DIAMETRO DE 1000MM,ATE</t>
  </si>
  <si>
    <t xml:space="preserve">RRO E SOCA ATE A ALTURA DA GERATRIZ SUPERIOR DO TUBO,CONSIDE</t>
  </si>
  <si>
    <t xml:space="preserve">RANDO O MATERIAL DA PROPRIA ESCAVACAO,INCLUSIVE FORNECIMENTO</t>
  </si>
  <si>
    <t xml:space="preserve">DO MATERIAL PARA REJUNTAMENTO COM ARGAMASSA DE CIMENTO E AR</t>
  </si>
  <si>
    <t xml:space="preserve">EIA,NO TRACO 1:4 E ACERTO DE FUNDO DE VALA</t>
  </si>
  <si>
    <t xml:space="preserve">06.001.0037-A</t>
  </si>
  <si>
    <t xml:space="preserve">06.001.0038-0</t>
  </si>
  <si>
    <t xml:space="preserve">ES,PARA COLETOR DE AGUAS PLUVIAIS,COM DIAMETRO DE 1100MM,ATE</t>
  </si>
  <si>
    <t xml:space="preserve">06.001.0038-A</t>
  </si>
  <si>
    <t xml:space="preserve">06.001.0039-0</t>
  </si>
  <si>
    <t xml:space="preserve">ES,PARA COLETOR DE AGUAS PLUVIAIS,COM DIAMETRO DE 1200MM,ATE</t>
  </si>
  <si>
    <t xml:space="preserve">06.001.0039-A</t>
  </si>
  <si>
    <t xml:space="preserve">06.001.0040-0</t>
  </si>
  <si>
    <t xml:space="preserve">ES,PARA COLETOR DE AGUAS PLUVIAIS,COM DIAMETRO DE 1500MM,ATE</t>
  </si>
  <si>
    <t xml:space="preserve">06.001.0040-A</t>
  </si>
  <si>
    <t xml:space="preserve">06.001.0041-0</t>
  </si>
  <si>
    <t xml:space="preserve">ES,PARA COLETOR DE AGUAS PLUVIAIS,COM DIAMETRO DE 1750MM,ATE</t>
  </si>
  <si>
    <t xml:space="preserve">06.001.0041-A</t>
  </si>
  <si>
    <t xml:space="preserve">06.001.0042-0</t>
  </si>
  <si>
    <t xml:space="preserve">ES,PARA COLETOR DE AGUAS PLUVIAIS,COM DIAMETRO DE 2000MM,ATE</t>
  </si>
  <si>
    <t xml:space="preserve">06.001.0042-A</t>
  </si>
  <si>
    <t xml:space="preserve">06.001.0059-0</t>
  </si>
  <si>
    <t xml:space="preserve">ASSENTAMENTO DE TUBOS DE CONCRETO ARMADO COM JUNTAS DE ANEL</t>
  </si>
  <si>
    <t xml:space="preserve">DE BORRACHA,EXCLUSIVE FORNECIMENTO DESTES(TUBOS E JUNTAS),PA</t>
  </si>
  <si>
    <t xml:space="preserve">RA GALERIAS DE ESGOTO SANITARIO,COM O DIAMETRO DE 300MM,ATER</t>
  </si>
  <si>
    <t xml:space="preserve">ANDO O MATERIAL DA PROPRIA ESCAVACAO,INCLUSIVE ACERTO DE FUN</t>
  </si>
  <si>
    <t xml:space="preserve">DO DE VALA</t>
  </si>
  <si>
    <t xml:space="preserve">06.001.0059-A</t>
  </si>
  <si>
    <t xml:space="preserve">06.001.0060-0</t>
  </si>
  <si>
    <t xml:space="preserve">RA GALERIAS DE ESGOTO SANITARIO,COM DIAMETRO DE 400MM,ATERRO</t>
  </si>
  <si>
    <t xml:space="preserve">E SOCA ATE A ALTURA DA GERATRIZ SUPERIOR DO TUBO,CONSIDERAN</t>
  </si>
  <si>
    <t xml:space="preserve">DO O MATERIAL DA PROPRIA ESCAVACAO,INCLUSIVE ACERTO DE FUNDO</t>
  </si>
  <si>
    <t xml:space="preserve">DE VALA</t>
  </si>
  <si>
    <t xml:space="preserve">06.001.0060-A</t>
  </si>
  <si>
    <t xml:space="preserve">06.001.0061-0</t>
  </si>
  <si>
    <t xml:space="preserve">RA GALERIAS DE ESGOTO SANITARIO,COM DIAMETRO DE 500MM,ATERRO</t>
  </si>
  <si>
    <t xml:space="preserve">06.001.0061-A</t>
  </si>
  <si>
    <t xml:space="preserve">06.001.0062-0</t>
  </si>
  <si>
    <t xml:space="preserve">RA GALERIAS DE ESGOTO SANITARIO,COM DIAMETRO DE 600MM,ATERRO</t>
  </si>
  <si>
    <t xml:space="preserve">06.001.0062-A</t>
  </si>
  <si>
    <t xml:space="preserve">06.001.0063-0</t>
  </si>
  <si>
    <t xml:space="preserve">DE BORRACHA,EXCLUSIVE FORNECIMENTO DESTES(TUBOS E JUNTAS).PA</t>
  </si>
  <si>
    <t xml:space="preserve">RA GALERIAS DE ESGOTO SANITARIO,COM DIAMETRO DE 700MM,ATERRO</t>
  </si>
  <si>
    <t xml:space="preserve">06.001.0063-A</t>
  </si>
  <si>
    <t xml:space="preserve">06.001.0064-0</t>
  </si>
  <si>
    <t xml:space="preserve">NE BORRACHA,EXCLUSIVE FORNECIMENTO DESTES(TUBOS E JUNTAS),PA</t>
  </si>
  <si>
    <t xml:space="preserve">RA GALERIAS DE ESGOTO SANITARIO,COM DIAMETRO DE 800MM,ATERRO</t>
  </si>
  <si>
    <t xml:space="preserve">06.001.0064-A</t>
  </si>
  <si>
    <t xml:space="preserve">06.001.0065-0</t>
  </si>
  <si>
    <t xml:space="preserve">RA GALERIAS DE ESGOTO SANITARIO,COM DIAMETRO DE 900MM,ATERRO</t>
  </si>
  <si>
    <t xml:space="preserve">06.001.0065-A</t>
  </si>
  <si>
    <t xml:space="preserve">06.001.0066-0</t>
  </si>
  <si>
    <t xml:space="preserve">RA GALERIAS DE ESGOTO SANITARIO,COM DIAMETRO DE 1000MM,ATERR</t>
  </si>
  <si>
    <t xml:space="preserve">O E SOCA ATE A ALTURA DA GERATRIZ SUPERIOR DO TUBO,CONSIDERA</t>
  </si>
  <si>
    <t xml:space="preserve">NDO O MATERIAL DA PROPRIA ESCAVACAO,INCLUSIVE ACERTO DE FUND</t>
  </si>
  <si>
    <t xml:space="preserve">O DE VALA</t>
  </si>
  <si>
    <t xml:space="preserve">06.001.0066-A</t>
  </si>
  <si>
    <t xml:space="preserve">06.001.0067-0</t>
  </si>
  <si>
    <t xml:space="preserve">RA GALERIAS DE ESGOTO SANITARIO,COM DIAMETRO DE 1100MM,ATERR</t>
  </si>
  <si>
    <t xml:space="preserve">06.001.0067-A</t>
  </si>
  <si>
    <t xml:space="preserve">06.001.0068-0</t>
  </si>
  <si>
    <t xml:space="preserve">RA GALERIAS DE ESGOTO SANITARIO,COM DIAMETRO DE 1200MM,ATERR</t>
  </si>
  <si>
    <t xml:space="preserve">06.001.0068-A</t>
  </si>
  <si>
    <t xml:space="preserve">06.001.0069-0</t>
  </si>
  <si>
    <t xml:space="preserve">RA GALERIAS DE ESGOTO SANITARIO,COM DIAMETRO DE 1500MM,ATERR</t>
  </si>
  <si>
    <t xml:space="preserve">06.001.0069-A</t>
  </si>
  <si>
    <t xml:space="preserve">06.001.0070-0</t>
  </si>
  <si>
    <t xml:space="preserve">ASSENTAMENTO DE TUBOS DE C0NCRETO ARMADO COM JUNTAS DE ANEL</t>
  </si>
  <si>
    <t xml:space="preserve">RA GALERIAS DE ESGOTO SANITARIO,COM DIAMETRO DE 1750MM,ATERR</t>
  </si>
  <si>
    <t xml:space="preserve">06.001.0070-A</t>
  </si>
  <si>
    <t xml:space="preserve">06.001.0071-0</t>
  </si>
  <si>
    <t xml:space="preserve">RA GALERIAS DE ESGOTO SANITARIO,COM DIAMETRO DE 2000MM,ATERR</t>
  </si>
  <si>
    <t xml:space="preserve">06.001.0071-A</t>
  </si>
  <si>
    <t xml:space="preserve">06.001.0080-0</t>
  </si>
  <si>
    <t xml:space="preserve">ASSENTAMENTO DE TUBOS DE CIMENTO SEM AMIANTO,COM JUNTAS DE A</t>
  </si>
  <si>
    <t xml:space="preserve">NEL DE BORRACHA,EXCLUSIVE FORNECIMENTO DESTES (TUBOS E JUNTA</t>
  </si>
  <si>
    <t xml:space="preserve">S) TIPO ESGOTO,COM DIAMETRO DE 75MM,ATERRO E SOCA ATE A ALTU</t>
  </si>
  <si>
    <t xml:space="preserve">RA DA GERATRIZ SUPERIOR DO TUBO,CONSIDERANDO O MATERIAL DA</t>
  </si>
  <si>
    <t xml:space="preserve">PROPRIA ESCAVACAO,INCLUSIVE ACERTO DE FUNDO DE VALA</t>
  </si>
  <si>
    <t xml:space="preserve">06.001.0080-A</t>
  </si>
  <si>
    <t xml:space="preserve">06.001.0081-0</t>
  </si>
  <si>
    <t xml:space="preserve">S),TIPO ESGOTO,COM DIAMETRO DE 100MM,ATERRO E SOCA ATE A ALT</t>
  </si>
  <si>
    <t xml:space="preserve">URA DA GERATRIZ SUPERIOR DO TUBO,CONSIDERANDO O MATERIAL DA</t>
  </si>
  <si>
    <t xml:space="preserve">06.001.0081-A</t>
  </si>
  <si>
    <t xml:space="preserve">06.001.0082-0</t>
  </si>
  <si>
    <t xml:space="preserve">ASSENTAMENTO DE TUBOS DE CIMENTO SEM AMIANTO COM JUNTAS DE A</t>
  </si>
  <si>
    <t xml:space="preserve">S),TIPO ESGOTO,COM DIAMETRO DE 150MM,ATERRO E SOCA ATE A ALT</t>
  </si>
  <si>
    <t xml:space="preserve">06.001.0082-A</t>
  </si>
  <si>
    <t xml:space="preserve">06.001.0083-0</t>
  </si>
  <si>
    <t xml:space="preserve">S),TIPO ESGOTO,COM DIAMETRO DE 200MM,ATERRO E SOCA ATE A ALT</t>
  </si>
  <si>
    <t xml:space="preserve">06.001.0083-A</t>
  </si>
  <si>
    <t xml:space="preserve">06.001.0084-0</t>
  </si>
  <si>
    <t xml:space="preserve">S) TIPO ESGOTO,COM DIAMETRO DE 250MM,ATERRO E SOCA ATE A ALT</t>
  </si>
  <si>
    <t xml:space="preserve">06.001.0084-A</t>
  </si>
  <si>
    <t xml:space="preserve">06.001.0085-0</t>
  </si>
  <si>
    <t xml:space="preserve">S) TIPO ESGOTO,COM DIAMETRO DE 300MM,ATERRO E SOCA ATE A ALT</t>
  </si>
  <si>
    <t xml:space="preserve">06.001.0085-A</t>
  </si>
  <si>
    <t xml:space="preserve">06.001.0101-0</t>
  </si>
  <si>
    <t xml:space="preserve">ASSENTAMENTO DE TUBOS DE CERAMICA,EXCLUSIVE O FORNECIMENTO D</t>
  </si>
  <si>
    <t xml:space="preserve">ESTES,COM DIAMETRO DE 100MM,ATERRO E SOCA ATE A ALTURA DA GE</t>
  </si>
  <si>
    <t xml:space="preserve">RATRIZ SUPERIOR DO TUBO,CONSIDERANDO O MATERIAL DA PROPRIA E</t>
  </si>
  <si>
    <t xml:space="preserve">SCAVACAO,INCLUSIVE FORNECIMENTO DO MATERIAL PARA REJUNTAMENT</t>
  </si>
  <si>
    <t xml:space="preserve">O COM ARGAMASSA DE CIMENTO E AREIA,NO TRACO 1:4 E ACERTO DE</t>
  </si>
  <si>
    <t xml:space="preserve">FUNDO DE VALA</t>
  </si>
  <si>
    <t xml:space="preserve">06.001.0101-A</t>
  </si>
  <si>
    <t xml:space="preserve">06.001.0102-0</t>
  </si>
  <si>
    <t xml:space="preserve">ESTES,COM DIAMETRO DE 150MM,ATERRO E SOCA ATE A ALTURA DA GE</t>
  </si>
  <si>
    <t xml:space="preserve">06.001.0102-A</t>
  </si>
  <si>
    <t xml:space="preserve">06.001.0103-0</t>
  </si>
  <si>
    <t xml:space="preserve">ESTES,COM DIAMETRO DE 200MM,ATERRO E SOCA ATE A ALTURA DA GE</t>
  </si>
  <si>
    <t xml:space="preserve">06.001.0103-A</t>
  </si>
  <si>
    <t xml:space="preserve">06.001.0105-0</t>
  </si>
  <si>
    <t xml:space="preserve">ESTES,COM DIAMETRO DE 250MM,ATERRO E SOCA ATE A ALTURA DA GE</t>
  </si>
  <si>
    <t xml:space="preserve">06.001.0105-A</t>
  </si>
  <si>
    <t xml:space="preserve">06.001.0106-0</t>
  </si>
  <si>
    <t xml:space="preserve">ESTES,COM DIAMETRO DE 300MM,ATERRO E SOCA ATE A ALTURA DA GE</t>
  </si>
  <si>
    <t xml:space="preserve">06.001.0106-A</t>
  </si>
  <si>
    <t xml:space="preserve">06.001.0110-0</t>
  </si>
  <si>
    <t xml:space="preserve">ASSENTAMENTO DE TUBOS DE CERAMICA VIDRADA,ATERRO E SOCA ATE</t>
  </si>
  <si>
    <t xml:space="preserve">A ALTURA DA GERATRIZ SUPERIOR DO TUBO,CONSIDERANDO O MATERIA</t>
  </si>
  <si>
    <t xml:space="preserve">L DA PROPRIA ESCAVACAO,COM JUNTA ELASTICA,NO DIAMETRO DE 100</t>
  </si>
  <si>
    <t xml:space="preserve">MM,EXCLUSIVE O TUBO E ANEL DE BORRACHA,INCLUSIVE ACERTO DE F</t>
  </si>
  <si>
    <t xml:space="preserve">UNDO DE VALA</t>
  </si>
  <si>
    <t xml:space="preserve">06.001.0110-A</t>
  </si>
  <si>
    <t xml:space="preserve">06.001.0115-0</t>
  </si>
  <si>
    <t xml:space="preserve">L DA PROPRIA ESCAVACAO,COM JUNTA ELASTICA,NO DIAMETRO DE 150</t>
  </si>
  <si>
    <t xml:space="preserve">06.001.0115-A</t>
  </si>
  <si>
    <t xml:space="preserve">06.001.0120-0</t>
  </si>
  <si>
    <t xml:space="preserve">L DA PROPRIA ESCAVACAO,COM JUNTA ELASTICA,NO DIAMETRO DE 200</t>
  </si>
  <si>
    <t xml:space="preserve">06.001.0120-A</t>
  </si>
  <si>
    <t xml:space="preserve">06.001.0125-0</t>
  </si>
  <si>
    <t xml:space="preserve">L DA PROPRIA ESCAVACAO,COM JUNTA ELASTICA,NO DIAMETRO DE 250</t>
  </si>
  <si>
    <t xml:space="preserve">06.001.0125-A</t>
  </si>
  <si>
    <t xml:space="preserve">06.001.0130-0</t>
  </si>
  <si>
    <t xml:space="preserve">L DA PROPRIA ESCAVACAO,COM JUNTA ELASTICA,NO DIAMETRO DE 300</t>
  </si>
  <si>
    <t xml:space="preserve">06.001.0130-A</t>
  </si>
  <si>
    <t xml:space="preserve">06.001.0151-0</t>
  </si>
  <si>
    <t xml:space="preserve">LEVANTAMENTO,LIMPEZA E REASSENTAMENTO DE TUBO DE CERAMICA,CO</t>
  </si>
  <si>
    <t xml:space="preserve">M JUNTA ARGAMASSADA,DIAMETRO DE 100MM</t>
  </si>
  <si>
    <t xml:space="preserve">06.001.0151-A</t>
  </si>
  <si>
    <t xml:space="preserve">06.001.0152-0</t>
  </si>
  <si>
    <t xml:space="preserve">M JUNTA ARGAMASSADA,DIAMETRO DE 150MM</t>
  </si>
  <si>
    <t xml:space="preserve">06.001.0152-A</t>
  </si>
  <si>
    <t xml:space="preserve">06.001.0153-0</t>
  </si>
  <si>
    <t xml:space="preserve">M JUNTA ARGAMASSADA,DIAMETRO DE 200MM</t>
  </si>
  <si>
    <t xml:space="preserve">06.001.0153-A</t>
  </si>
  <si>
    <t xml:space="preserve">06.001.0155-0</t>
  </si>
  <si>
    <t xml:space="preserve">M JUNTA ARGAMASSADA,DIAMETRO DE 250MM</t>
  </si>
  <si>
    <t xml:space="preserve">06.001.0155-A</t>
  </si>
  <si>
    <t xml:space="preserve">06.001.0161-0</t>
  </si>
  <si>
    <t xml:space="preserve">LEVANTAMENTO,LIMPEZA E REASSENTAMENTO DE CURVA CERAMICA,COM</t>
  </si>
  <si>
    <t xml:space="preserve">JUNTA ARGAMASSADA,DIAMETRO DE 100MM</t>
  </si>
  <si>
    <t xml:space="preserve">06.001.0161-A</t>
  </si>
  <si>
    <t xml:space="preserve">06.001.0162-0</t>
  </si>
  <si>
    <t xml:space="preserve">JUNTA ARGAMASSADA,DIAMETRO DE 150MM</t>
  </si>
  <si>
    <t xml:space="preserve">06.001.0162-A</t>
  </si>
  <si>
    <t xml:space="preserve">06.001.0163-0</t>
  </si>
  <si>
    <t xml:space="preserve">JUNTA ARGAMASSADA,DIAMETRO DE 200MM</t>
  </si>
  <si>
    <t xml:space="preserve">06.001.0163-A</t>
  </si>
  <si>
    <t xml:space="preserve">06.001.0165-0</t>
  </si>
  <si>
    <t xml:space="preserve">JUNTA ARGAMASSADA,DIAMETRO DE 250MM</t>
  </si>
  <si>
    <t xml:space="preserve">06.001.0165-A</t>
  </si>
  <si>
    <t xml:space="preserve">06.001.0170-0</t>
  </si>
  <si>
    <t xml:space="preserve">LEVANTAMENTO,LIMPEZA E REASSENTAMENTO DE JUNCAO CERAMICA,COM</t>
  </si>
  <si>
    <t xml:space="preserve">JUNTA ARGAMASSADA,DIAMETRO DE 75MM</t>
  </si>
  <si>
    <t xml:space="preserve">06.001.0170-A</t>
  </si>
  <si>
    <t xml:space="preserve">06.001.0171-0</t>
  </si>
  <si>
    <t xml:space="preserve">06.001.0171-A</t>
  </si>
  <si>
    <t xml:space="preserve">06.001.0172-0</t>
  </si>
  <si>
    <t xml:space="preserve">06.001.0172-A</t>
  </si>
  <si>
    <t xml:space="preserve">06.001.0173-0</t>
  </si>
  <si>
    <t xml:space="preserve">06.001.0173-A</t>
  </si>
  <si>
    <t xml:space="preserve">06.001.0174-0</t>
  </si>
  <si>
    <t xml:space="preserve">06.001.0174-A</t>
  </si>
  <si>
    <t xml:space="preserve">06.001.0180-0</t>
  </si>
  <si>
    <t xml:space="preserve">ASSENTAMENTO DE TUBO FLEXIVEL,EXCLUSIVE FORNECIMENTO DESTE,P</t>
  </si>
  <si>
    <t xml:space="preserve">ARA AGUAS PLUVIAIS,ATERRO E SOCA ATE A ALTURA DA GERATRIZ SU</t>
  </si>
  <si>
    <t xml:space="preserve">PERIOR DO TUBO,CONSIDERANDO O MATERIAL DA PROPRIA ESCAVACAO,</t>
  </si>
  <si>
    <t xml:space="preserve">DIAMETRO DE 300MM</t>
  </si>
  <si>
    <t xml:space="preserve">06.001.0180-A</t>
  </si>
  <si>
    <t xml:space="preserve">06.001.0183-0</t>
  </si>
  <si>
    <t xml:space="preserve">DIAMETRO DE 400MM</t>
  </si>
  <si>
    <t xml:space="preserve">06.001.0183-A</t>
  </si>
  <si>
    <t xml:space="preserve">06.001.0184-0</t>
  </si>
  <si>
    <t xml:space="preserve">DIAMETRO DE 500MM</t>
  </si>
  <si>
    <t xml:space="preserve">06.001.0184-A</t>
  </si>
  <si>
    <t xml:space="preserve">06.001.0185-0</t>
  </si>
  <si>
    <t xml:space="preserve">DIAMETRO DE 600MM</t>
  </si>
  <si>
    <t xml:space="preserve">06.001.0185-A</t>
  </si>
  <si>
    <t xml:space="preserve">06.001.0187-0</t>
  </si>
  <si>
    <t xml:space="preserve">DIAMETRO DE 700MM</t>
  </si>
  <si>
    <t xml:space="preserve">06.001.0187-A</t>
  </si>
  <si>
    <t xml:space="preserve">06.001.0188-0</t>
  </si>
  <si>
    <t xml:space="preserve">DIAMETRO DE 800MM</t>
  </si>
  <si>
    <t xml:space="preserve">06.001.0188-A</t>
  </si>
  <si>
    <t xml:space="preserve">06.001.0189-0</t>
  </si>
  <si>
    <t xml:space="preserve">DIAMETRO DE 900MM</t>
  </si>
  <si>
    <t xml:space="preserve">06.001.0189-A</t>
  </si>
  <si>
    <t xml:space="preserve">06.001.0190-0</t>
  </si>
  <si>
    <t xml:space="preserve">DIAMETRO DE 1000MM</t>
  </si>
  <si>
    <t xml:space="preserve">06.001.0190-A</t>
  </si>
  <si>
    <t xml:space="preserve">06.001.0192-0</t>
  </si>
  <si>
    <t xml:space="preserve">DIAMETRO DE 1100MM</t>
  </si>
  <si>
    <t xml:space="preserve">06.001.0192-A</t>
  </si>
  <si>
    <t xml:space="preserve">06.001.0193-0</t>
  </si>
  <si>
    <t xml:space="preserve">DIAMETRO DE 1200MM</t>
  </si>
  <si>
    <t xml:space="preserve">06.001.0193-A</t>
  </si>
  <si>
    <t xml:space="preserve">06.001.0195-0</t>
  </si>
  <si>
    <t xml:space="preserve">DIAMETRO DE 1500MM</t>
  </si>
  <si>
    <t xml:space="preserve">06.001.0195-A</t>
  </si>
  <si>
    <t xml:space="preserve">06.001.0198-0</t>
  </si>
  <si>
    <t xml:space="preserve">DIAMETRO DE 1800MM</t>
  </si>
  <si>
    <t xml:space="preserve">06.001.0198-A</t>
  </si>
  <si>
    <t xml:space="preserve">06.001.0200-0</t>
  </si>
  <si>
    <t xml:space="preserve">DIAMETRO DE 2000MM</t>
  </si>
  <si>
    <t xml:space="preserve">06.001.0200-A</t>
  </si>
  <si>
    <t xml:space="preserve">06.001.0205-0</t>
  </si>
  <si>
    <t xml:space="preserve">DIAMETRO DE 2500MM</t>
  </si>
  <si>
    <t xml:space="preserve">06.001.0205-A</t>
  </si>
  <si>
    <t xml:space="preserve">06.001.0210-0</t>
  </si>
  <si>
    <t xml:space="preserve">ASSENTAMANTO DE TUBO FLEXIVEL,EXCLUSIVE FORNECIMENTO DESTE,P</t>
  </si>
  <si>
    <t xml:space="preserve">DIAMETRO DE 3000MM</t>
  </si>
  <si>
    <t xml:space="preserve">06.001.0210-A</t>
  </si>
  <si>
    <t xml:space="preserve">06.001.0220-0</t>
  </si>
  <si>
    <t xml:space="preserve">ASSENTAMENTO DE TUBO PRFV DEFOFO,EXCLUSIVE FORNECIMENTO DEST</t>
  </si>
  <si>
    <t xml:space="preserve">E,ATERRO E SOCA ATE A ALTURA DA GERATRIZ SUPERIOR DO TUBO,CO</t>
  </si>
  <si>
    <t xml:space="preserve">NSIDERANDO O MATERIAL DA PROPRIA ESCAVACAO,DIAMETRO DE 300MM</t>
  </si>
  <si>
    <t xml:space="preserve">06.001.0220-A</t>
  </si>
  <si>
    <t xml:space="preserve">06.001.0221-0</t>
  </si>
  <si>
    <t xml:space="preserve">NSIDERANDO O MATERIAL DA PROPRIA ESCAVACAO,DIAMETRO DE 350MM</t>
  </si>
  <si>
    <t xml:space="preserve">06.001.0221-A</t>
  </si>
  <si>
    <t xml:space="preserve">06.001.0222-0</t>
  </si>
  <si>
    <t xml:space="preserve">NSIDERANDO O MATERIAL DA PROPRIA ESCAVACAO,DIAMETRO DE 400MM</t>
  </si>
  <si>
    <t xml:space="preserve">06.001.0222-A</t>
  </si>
  <si>
    <t xml:space="preserve">06.001.0224-0</t>
  </si>
  <si>
    <t xml:space="preserve">NSIDERANDO O MATERIAL DA PROPRIA ESCAVACAO,DIAMETRO DE 500MM</t>
  </si>
  <si>
    <t xml:space="preserve">06.001.0224-A</t>
  </si>
  <si>
    <t xml:space="preserve">06.001.0225-0</t>
  </si>
  <si>
    <t xml:space="preserve">NSIDERANDO O MATERIAL DA PROPRIA ESCAVACAO,DIAMETRO DE 600MM</t>
  </si>
  <si>
    <t xml:space="preserve">06.001.0225-A</t>
  </si>
  <si>
    <t xml:space="preserve">06.001.0226-0</t>
  </si>
  <si>
    <t xml:space="preserve">NSIDERANDO O MATERIAL DA PROPRIA ESCAVACAO,DIAMETRO DE 700MM</t>
  </si>
  <si>
    <t xml:space="preserve">06.001.0226-A</t>
  </si>
  <si>
    <t xml:space="preserve">06.001.0227-0</t>
  </si>
  <si>
    <t xml:space="preserve">NSIDERANDO O MATERIAL DA PROPRIA ESCAVACAO,DIAMETRO DE 800MM</t>
  </si>
  <si>
    <t xml:space="preserve">06.001.0227-A</t>
  </si>
  <si>
    <t xml:space="preserve">06.001.0228-0</t>
  </si>
  <si>
    <t xml:space="preserve">NSIDERANDO O MATERIAL DA PROPRIA ESCAVACAO,DIAMETRO DE 900MM</t>
  </si>
  <si>
    <t xml:space="preserve">06.001.0228-A</t>
  </si>
  <si>
    <t xml:space="preserve">06.001.0229-0</t>
  </si>
  <si>
    <t xml:space="preserve">NSIDERANDO O MATERIAL DA PROPRIA ESCAVACAO,DIAMETRO DE 1000M</t>
  </si>
  <si>
    <t xml:space="preserve">06.001.0229-A</t>
  </si>
  <si>
    <t xml:space="preserve">06.001.0231-0</t>
  </si>
  <si>
    <t xml:space="preserve">NSIDERANDO O MATERIAL DA PROPRIA ESCAVACAO,DIAMETRO DE 1200M</t>
  </si>
  <si>
    <t xml:space="preserve">06.001.0231-A</t>
  </si>
  <si>
    <t xml:space="preserve">06.001.0233-0</t>
  </si>
  <si>
    <t xml:space="preserve">NSIDERANDO O MATERIAL DA PROPRIA ESCAVACAO,DIAMETRO DE 1300M</t>
  </si>
  <si>
    <t xml:space="preserve">06.001.0233-A</t>
  </si>
  <si>
    <t xml:space="preserve">06.001.0235-0</t>
  </si>
  <si>
    <t xml:space="preserve">NSIDERANDO O MATERIAL DA PROPRIA ESCAVACAO,DIAMETRO DE 1400M</t>
  </si>
  <si>
    <t xml:space="preserve">06.001.0235-A</t>
  </si>
  <si>
    <t xml:space="preserve">06.001.0237-0</t>
  </si>
  <si>
    <t xml:space="preserve">NSIDERANDO O MATERIAL DA PROPRIA ESCAVACAO,DIAMETRO DE 1500M</t>
  </si>
  <si>
    <t xml:space="preserve">06.001.0237-A</t>
  </si>
  <si>
    <t xml:space="preserve">06.001.0242-0</t>
  </si>
  <si>
    <t xml:space="preserve">ASSENTAMENTO DE TUBULACAO DE PVC,COM JUNTA ELASTICA,PARA COL</t>
  </si>
  <si>
    <t xml:space="preserve">ETOR DE ESGOTOS,COM DIAMETRO NOMINAL DE 100MM,ATERRO E SOCA</t>
  </si>
  <si>
    <t xml:space="preserve">ATE A ALTURA DA GERATRIZ SUPERIOR DO TUBO,CONSIDERANDO O MAT</t>
  </si>
  <si>
    <t xml:space="preserve">ERIAL DA PROPRIA ESCAVACAO,EXCLUSIVE TUBO E JUNTA</t>
  </si>
  <si>
    <t xml:space="preserve">06.001.0243-0</t>
  </si>
  <si>
    <t xml:space="preserve">ETOR DE ESGOTOS,COM DIAMETRO NOMINAL DE 150MM,ATERRO E SOCA</t>
  </si>
  <si>
    <t xml:space="preserve">06.001.0243-A</t>
  </si>
  <si>
    <t xml:space="preserve">06.001.0244-0</t>
  </si>
  <si>
    <t xml:space="preserve">ETOR DE ESGOTOS,COM DIAMETRO NOMINAL DE 200MM,ATERRO E SOCA</t>
  </si>
  <si>
    <t xml:space="preserve">06.001.0244-A</t>
  </si>
  <si>
    <t xml:space="preserve">06.001.0245-0</t>
  </si>
  <si>
    <t xml:space="preserve">ASSENTAMENTO DE TUBULACAO DE PVC COM JUNTA ELASTICA,PARA COL</t>
  </si>
  <si>
    <t xml:space="preserve">ETOR DE ESGOTOS,COM DIAMETRO NOMINAL DE 250MM,ATERRO E SOCA</t>
  </si>
  <si>
    <t xml:space="preserve">06.001.0245-A</t>
  </si>
  <si>
    <t xml:space="preserve">06.001.0246-0</t>
  </si>
  <si>
    <t xml:space="preserve">ETOR DE ESGOTOS,COM DIAMETRO NOMINAL DE 300MM,ATERRO E SOCA</t>
  </si>
  <si>
    <t xml:space="preserve">06.001.0246-A</t>
  </si>
  <si>
    <t xml:space="preserve">06.001.0247-0</t>
  </si>
  <si>
    <t xml:space="preserve">ETOR DE ESGOTOS,COM DIAMETRO NOMINAL DE 350MM,ATERRO E SOCA</t>
  </si>
  <si>
    <t xml:space="preserve">06.001.0247-A</t>
  </si>
  <si>
    <t xml:space="preserve">06.001.0248-0</t>
  </si>
  <si>
    <t xml:space="preserve">ETOR DE ESGOTOS,COM DIAMETRO NOMINAL DE 400MM,ATERRO E SOCA</t>
  </si>
  <si>
    <t xml:space="preserve">06.001.0248-A</t>
  </si>
  <si>
    <t xml:space="preserve">06.001.0250-0</t>
  </si>
  <si>
    <t xml:space="preserve">ASSENTAMENTO DE TUBULACAO DE PVC RIGIDO,COM JUNTA ELASTICA,C</t>
  </si>
  <si>
    <t xml:space="preserve">OM DIAMETRO NOMINAL DE 50MM,COMPREENDENDO CARGA E DESCARGA,A</t>
  </si>
  <si>
    <t xml:space="preserve">CERTO DE FUNDO DE VALA,COLOCACAO NA VALA,MONTAGEM E REATERRO</t>
  </si>
  <si>
    <t xml:space="preserve">ATE A GERATRIZ SUPERIOR DO TUBO CONSIDERANDO MATERIAL DA PR</t>
  </si>
  <si>
    <t xml:space="preserve">OPRIA ESCAVACAO E TESTE HIDROSTATICO,EXCLUSIVE TUBO E JUNTA</t>
  </si>
  <si>
    <t xml:space="preserve">ELASTICA</t>
  </si>
  <si>
    <t xml:space="preserve">06.001.0250-A</t>
  </si>
  <si>
    <t xml:space="preserve">06.001.0251-0</t>
  </si>
  <si>
    <t xml:space="preserve">OM DIAMETRO NOMINAL DE 75MM,COMPREENDENDO CARGA E DESCARGA,A</t>
  </si>
  <si>
    <t xml:space="preserve">ATE A GERATRIZ SUPERIOR DO TUBO CONSIDERANDO O MATERIAL DA</t>
  </si>
  <si>
    <t xml:space="preserve">PROPRIA ESCAVACAO E TESTE HIDROSTATICO,EXCLUSIVE TUBO E JUNT</t>
  </si>
  <si>
    <t xml:space="preserve">A ELASTICA</t>
  </si>
  <si>
    <t xml:space="preserve">06.001.0251-A</t>
  </si>
  <si>
    <t xml:space="preserve">06.001.0252-0</t>
  </si>
  <si>
    <t xml:space="preserve">OM DIAMETRO NOMINAL DE 100MM,COMPREENDENDO CARGA E DESCARGA,</t>
  </si>
  <si>
    <t xml:space="preserve">ACERTO DE FUNDO DE VALA,COLOCACAO NA VALA,MONTAGEM E REATERR</t>
  </si>
  <si>
    <t xml:space="preserve">O ATE A GERATRIZ SUPERIOR DO TUBO CONSIDERANDO O MATERIAL DA</t>
  </si>
  <si>
    <t xml:space="preserve">PROPRIA ESCAVACAO E TESTE HIDROSTATICO,EXCLUSIVE TUBO E JUN</t>
  </si>
  <si>
    <t xml:space="preserve">TA ELASTICA</t>
  </si>
  <si>
    <t xml:space="preserve">06.001.0252-A</t>
  </si>
  <si>
    <t xml:space="preserve">06.001.0254-0</t>
  </si>
  <si>
    <t xml:space="preserve">OM DIAMETRO NOMINAL DE 150MM,COMPREENDENDO CARGA E DESCARGA,</t>
  </si>
  <si>
    <t xml:space="preserve">06.001.0254-A</t>
  </si>
  <si>
    <t xml:space="preserve">06.001.0255-0</t>
  </si>
  <si>
    <t xml:space="preserve">OM DIAMETRO NOMINAL DE 200MM,COMPREENDENDO CARGA E DESCARGA,</t>
  </si>
  <si>
    <t xml:space="preserve">06.001.0255-A</t>
  </si>
  <si>
    <t xml:space="preserve">06.001.0256-0</t>
  </si>
  <si>
    <t xml:space="preserve">OM DIAMETRO NOMINAL DE 250MM,COMPREENDENDO CARGA E DESCARGA,</t>
  </si>
  <si>
    <t xml:space="preserve">06.001.0256-A</t>
  </si>
  <si>
    <t xml:space="preserve">06.001.0257-0</t>
  </si>
  <si>
    <t xml:space="preserve">OM DIAMETRO NOMINAL DE 300MM,COMPREENDENDO CARGA E DESCARGA,</t>
  </si>
  <si>
    <t xml:space="preserve">06.001.0257-A</t>
  </si>
  <si>
    <t xml:space="preserve">06.001.0258-0</t>
  </si>
  <si>
    <t xml:space="preserve">OM DIAMETRO NOMINAL DE 400MM,COMPREENDENDO CARGA E DESCARGA,</t>
  </si>
  <si>
    <t xml:space="preserve">06.001.0258-A</t>
  </si>
  <si>
    <t xml:space="preserve">06.001.0259-0</t>
  </si>
  <si>
    <t xml:space="preserve">OM DIAMETRO NOMINAL DE 500MM,COMPREENDENDO CARGA E DESCARGA,</t>
  </si>
  <si>
    <t xml:space="preserve">06.001.0259-A</t>
  </si>
  <si>
    <t xml:space="preserve">06.001.0260-0</t>
  </si>
  <si>
    <t xml:space="preserve">ASSENTAMENTO DE PECAS E ACESSORIOS DE PVC RIGIDO,COM JUNTA E</t>
  </si>
  <si>
    <t xml:space="preserve">LASTICA,COM DIAMETRO NOMINAL DE 50MM,EXCLUSIVE PECAS E JUNTA</t>
  </si>
  <si>
    <t xml:space="preserve">S ELASTICAS.CUSTO POR BOLSA</t>
  </si>
  <si>
    <t xml:space="preserve">06.001.0260-A</t>
  </si>
  <si>
    <t xml:space="preserve">06.001.0261-0</t>
  </si>
  <si>
    <t xml:space="preserve">LASTICA,COM DIAMETRO NOMINAL DE 75MM,EXCLUSIVE PECAS E JUNTA</t>
  </si>
  <si>
    <t xml:space="preserve">06.001.0262-0</t>
  </si>
  <si>
    <t xml:space="preserve">LASTICA,COM DIAMETRO NOMINAL DE 100MM,EXCLUSIVE PECAS E JUNT</t>
  </si>
  <si>
    <t xml:space="preserve">AS ELASTICAS.CUSTO POR BOLSA</t>
  </si>
  <si>
    <t xml:space="preserve">06.001.0262-A</t>
  </si>
  <si>
    <t xml:space="preserve">06.001.0263-0</t>
  </si>
  <si>
    <t xml:space="preserve">LASTICA,COM DIAMETRO NOMINAL DE 150MM,EXCLUSIVE PECAS E JUNT</t>
  </si>
  <si>
    <t xml:space="preserve">06.001.0263-A</t>
  </si>
  <si>
    <t xml:space="preserve">06.001.0264-0</t>
  </si>
  <si>
    <t xml:space="preserve">LASTICA,COM DIAMETRO NOMINAL DE 200MM,EXCLUSIVE PECAS E JUNT</t>
  </si>
  <si>
    <t xml:space="preserve">06.001.0264-A</t>
  </si>
  <si>
    <t xml:space="preserve">06.001.0265-0</t>
  </si>
  <si>
    <t xml:space="preserve">LASTICA,COM DIAMETRO NOMINAL DE 250MM,EXCLUSIVE PECAS E JUNT</t>
  </si>
  <si>
    <t xml:space="preserve">06.001.0265-A</t>
  </si>
  <si>
    <t xml:space="preserve">06.001.0266-0</t>
  </si>
  <si>
    <t xml:space="preserve">LASTICA,COM DIAMETRO NOMINAL DE 300MM,EXCLUSIVE PECAS E JUNT</t>
  </si>
  <si>
    <t xml:space="preserve">06.001.0266-A</t>
  </si>
  <si>
    <t xml:space="preserve">06.001.0267-0</t>
  </si>
  <si>
    <t xml:space="preserve">LASTICA,COM DIAMETRO NOMINAL DE 350MM,EXCLUSIVE PECAS E JUNT</t>
  </si>
  <si>
    <t xml:space="preserve">06.001.0267-A</t>
  </si>
  <si>
    <t xml:space="preserve">06.001.0268-0</t>
  </si>
  <si>
    <t xml:space="preserve">LASTICA,COM DIAMETRO NOMINAL DE 400MM,EXCLUSIVE PECAS E JUNT</t>
  </si>
  <si>
    <t xml:space="preserve">06.001.0268-A</t>
  </si>
  <si>
    <t xml:space="preserve">06.001.0269-0</t>
  </si>
  <si>
    <t xml:space="preserve">LASTICA,COM DIAMETRO NOMINAL DE 500MM,EXCLUSIVE PECAS E JUNT</t>
  </si>
  <si>
    <t xml:space="preserve">06.001.0269-A</t>
  </si>
  <si>
    <t xml:space="preserve">06.001.0270-0</t>
  </si>
  <si>
    <t xml:space="preserve">ASSENTAMENTO DE TUBO DE PVC ROSQUEAVEL,EXCLUSIVE FORNECIMENT</t>
  </si>
  <si>
    <t xml:space="preserve">O DESTE,INCLUSIVE MONTAGEM DAS CONEXOES E MATERIAIS PARA VED</t>
  </si>
  <si>
    <t xml:space="preserve">ACAO,DIAMETRO DE 1/2"</t>
  </si>
  <si>
    <t xml:space="preserve">06.001.0270-A</t>
  </si>
  <si>
    <t xml:space="preserve">06.001.0271-0</t>
  </si>
  <si>
    <t xml:space="preserve">ACAO,DIAMETRO DE 3/4"</t>
  </si>
  <si>
    <t xml:space="preserve">06.001.0271-A</t>
  </si>
  <si>
    <t xml:space="preserve">06.001.0272-0</t>
  </si>
  <si>
    <t xml:space="preserve">ACAO,DIAMETRO DE 1"</t>
  </si>
  <si>
    <t xml:space="preserve">06.001.0272-A</t>
  </si>
  <si>
    <t xml:space="preserve">06.001.0273-0</t>
  </si>
  <si>
    <t xml:space="preserve">ACAO,DIAMETRO DE 1.1/2"</t>
  </si>
  <si>
    <t xml:space="preserve">06.001.0273-A</t>
  </si>
  <si>
    <t xml:space="preserve">06.001.0274-0</t>
  </si>
  <si>
    <t xml:space="preserve">ACAO,DIAMETRO DE 2"</t>
  </si>
  <si>
    <t xml:space="preserve">06.001.0274-A</t>
  </si>
  <si>
    <t xml:space="preserve">06.001.0275-0</t>
  </si>
  <si>
    <t xml:space="preserve">ACAO,DIAMETRO DE 3"</t>
  </si>
  <si>
    <t xml:space="preserve">06.001.0275-A</t>
  </si>
  <si>
    <t xml:space="preserve">06.001.0276-0</t>
  </si>
  <si>
    <t xml:space="preserve">ACAO,DIAMETRO DE 4"</t>
  </si>
  <si>
    <t xml:space="preserve">06.001.0276-A</t>
  </si>
  <si>
    <t xml:space="preserve">06.001.0300-0</t>
  </si>
  <si>
    <t xml:space="preserve">MONTAGEM DE COMPORTA QUADRADA OU CIRCULAR COM DIMENSOES MAIO</t>
  </si>
  <si>
    <t xml:space="preserve">RES QUE 0,70 X 0,70M,INCLUSIVE OS MATERIAIS NECESSARIOS A MO</t>
  </si>
  <si>
    <t xml:space="preserve">NTAGEM,EXCETO CHUMBADORES</t>
  </si>
  <si>
    <t xml:space="preserve">06.001.0300-A</t>
  </si>
  <si>
    <t xml:space="preserve">06.001.0301-0</t>
  </si>
  <si>
    <t xml:space="preserve">MONTAGEM DE COMPORTA QUADRADA OU CIRCULAR COM DIMENSOES ATE</t>
  </si>
  <si>
    <t xml:space="preserve">0.70 X 0.70M,INCLUSIVE OS MATERIAIS NECESSARIOS A MONTAGEM,E</t>
  </si>
  <si>
    <t xml:space="preserve">XCETO CHUMBADORES</t>
  </si>
  <si>
    <t xml:space="preserve">06.001.0301-A</t>
  </si>
  <si>
    <t xml:space="preserve">06.001.0305-0</t>
  </si>
  <si>
    <t xml:space="preserve">MONTAGEM DE PEDESTAL E HASTE SIMPLES PARA ACIONAMENTO DE COM</t>
  </si>
  <si>
    <t xml:space="preserve">PORTA,ADUFA,VALVULA OU REGISTRO,INCLUSIVE OS MATERIAIS NECES</t>
  </si>
  <si>
    <t xml:space="preserve">SARIOS A MONTAGEM,EXCETO CHUMBADORES.CUSTO POR CONJUNTO</t>
  </si>
  <si>
    <t xml:space="preserve">06.001.0305-A</t>
  </si>
  <si>
    <t xml:space="preserve">06.001.0306-0</t>
  </si>
  <si>
    <t xml:space="preserve">MONTAGEM DE ADUFA DE PAREDE COM FLANGE,DIAMETRO DE 150MM,EXC</t>
  </si>
  <si>
    <t xml:space="preserve">LUSIVE FORNECIMENTO DOS PARAFUSOS DE FIXACAO</t>
  </si>
  <si>
    <t xml:space="preserve">06.001.0306-A</t>
  </si>
  <si>
    <t xml:space="preserve">06.001.0307-0</t>
  </si>
  <si>
    <t xml:space="preserve">MONTAGEM DE ADUFA DE PAREDE COM FLANGE,DIAMETRO DE 200MM,EXC</t>
  </si>
  <si>
    <t xml:space="preserve">LUSIVE FORNECIMENTO DE PARAFUSOS DE FIXACAO</t>
  </si>
  <si>
    <t xml:space="preserve">06.001.0307-A</t>
  </si>
  <si>
    <t xml:space="preserve">06.001.0308-0</t>
  </si>
  <si>
    <t xml:space="preserve">MONTAGEM DE ADUFA DE PAREDES COM FLANGE,DIAMETRO DE 250MM,EX</t>
  </si>
  <si>
    <t xml:space="preserve">CLUSIVE FORNECIMENTO DE PARAFUSOS DE FIXACAO</t>
  </si>
  <si>
    <t xml:space="preserve">06.001.0308-A</t>
  </si>
  <si>
    <t xml:space="preserve">06.001.0309-0</t>
  </si>
  <si>
    <t xml:space="preserve">MONTAGEM DE ADUFA DE PAREDE COM FLANGE,DIAMETRO DE 300MM,EXC</t>
  </si>
  <si>
    <t xml:space="preserve">06.001.0309-A</t>
  </si>
  <si>
    <t xml:space="preserve">06.001.0310-0</t>
  </si>
  <si>
    <t xml:space="preserve">MONTAGEM DE ADUFA DE PAREDE COM FLANGE,DIAMETRO DE 400MM,EXC</t>
  </si>
  <si>
    <t xml:space="preserve">06.001.0310-A</t>
  </si>
  <si>
    <t xml:space="preserve">06.001.0311-0</t>
  </si>
  <si>
    <t xml:space="preserve">MONTAGEM DE ADUFA DE PAREDE COM FLANGE,DIAMETRO DE 500MM,EXC</t>
  </si>
  <si>
    <t xml:space="preserve">06.001.0311-A</t>
  </si>
  <si>
    <t xml:space="preserve">06.001.0312-0</t>
  </si>
  <si>
    <t xml:space="preserve">MONTAGEM DE ADUFA DE PAREDE COM FLANGE,DIAMETRO DE 600MM,EXC</t>
  </si>
  <si>
    <t xml:space="preserve">06.001.0312-A</t>
  </si>
  <si>
    <t xml:space="preserve">06.001.0313-0</t>
  </si>
  <si>
    <t xml:space="preserve">MONTAGEM DE ADUFA DE FUNDO COM FLANGE,DIAMETRO DE 150MM,EXCL</t>
  </si>
  <si>
    <t xml:space="preserve">USIVE FORNECIMENTO DOS PARAFUSOS DE FIXACAO</t>
  </si>
  <si>
    <t xml:space="preserve">06.001.0313-A</t>
  </si>
  <si>
    <t xml:space="preserve">06.001.0314-0</t>
  </si>
  <si>
    <t xml:space="preserve">MONTAGEM DE ADUFA DE FUNDO COM FLANGE,DIAMETRO DE 200MM,EXCL</t>
  </si>
  <si>
    <t xml:space="preserve">06.001.0314-A</t>
  </si>
  <si>
    <t xml:space="preserve">06.001.0315-0</t>
  </si>
  <si>
    <t xml:space="preserve">MONTAGEM DE ADUFA DE FUNDO COM FLANGE,DIAMETRO DE 250MM,EXCL</t>
  </si>
  <si>
    <t xml:space="preserve">06.001.0315-A</t>
  </si>
  <si>
    <t xml:space="preserve">06.001.0316-0</t>
  </si>
  <si>
    <t xml:space="preserve">MONTAGEM DE ADUFA DE FUNDO COM FLANGE,DIAMETRO DE 300MM,EXCL</t>
  </si>
  <si>
    <t xml:space="preserve">USIVE FORNECIMENTO DE PARAFUSOS DE FIXACAO</t>
  </si>
  <si>
    <t xml:space="preserve">06.001.0316-A</t>
  </si>
  <si>
    <t xml:space="preserve">06.001.0317-0</t>
  </si>
  <si>
    <t xml:space="preserve">MONTAGEM DE ADUFA DE FUNDO COM FLANGE,DIAMETRO DE 400MM,EXCL</t>
  </si>
  <si>
    <t xml:space="preserve">06.001.0317-A</t>
  </si>
  <si>
    <t xml:space="preserve">06.001.0318-0</t>
  </si>
  <si>
    <t xml:space="preserve">MONTAGEM DE 1 MANCAL INTERMEDIARIO E 1 HASTE DE PROLONGAMENT</t>
  </si>
  <si>
    <t xml:space="preserve">O EM PEDESTAIS DE COMANDO OU MANOBRA</t>
  </si>
  <si>
    <t xml:space="preserve">06.001.0318-A</t>
  </si>
  <si>
    <t xml:space="preserve">06.001.0319-0</t>
  </si>
  <si>
    <t xml:space="preserve">ASSENTAMENTO DE TAMPAO DE FßFß,TIPO QUADRADO,ATE 0,25 X 0,25</t>
  </si>
  <si>
    <t xml:space="preserve">M,ASSENTADO COM ARGAMASSA DE CIMENTO E AREIA,NO TRACO 1:4 EM</t>
  </si>
  <si>
    <t xml:space="preserve">VOLUME,EXCLUSIVE TAMPAO</t>
  </si>
  <si>
    <t xml:space="preserve">06.001.0319-A</t>
  </si>
  <si>
    <t xml:space="preserve">06.001.0320-0</t>
  </si>
  <si>
    <t xml:space="preserve">ASSENTAMENTO DE TAMPAO DE FßFß,TIPO QUADRADO,COM MAIS DE 0,5</t>
  </si>
  <si>
    <t xml:space="preserve">0 X 0,50M ATE 1,00 X 1,00M,ASSENTADO C0M ARGAMASSA DE CIMENT</t>
  </si>
  <si>
    <t xml:space="preserve">O E AREIA,NO TRACO 1:4 EM VOLUME,EXCLUSIVE O TAMPAO</t>
  </si>
  <si>
    <t xml:space="preserve">06.001.0320-A</t>
  </si>
  <si>
    <t xml:space="preserve">06.001.0325-0</t>
  </si>
  <si>
    <t xml:space="preserve">ASSENTAMENTO DE TAMPAO DE FßFß,TIPO CIRCULAR,COM DIAMETRO AC</t>
  </si>
  <si>
    <t xml:space="preserve">IMA DE 0,60M E ATE 1,00M,ASSENTADO COM ARGASSA DE CIMENTO E</t>
  </si>
  <si>
    <t xml:space="preserve">AREIA,NO TRACO 1:4 EM VOLUME,EXCLUSIVE TAMPAO</t>
  </si>
  <si>
    <t xml:space="preserve">06.001.0325-A</t>
  </si>
  <si>
    <t xml:space="preserve">06.001.0327-0</t>
  </si>
  <si>
    <t xml:space="preserve">ASSENTAMENTO DE TAMPAO DE FßFß,TIPO CIRCULAR,COM DIAMETRO DE</t>
  </si>
  <si>
    <t xml:space="preserve">0,40 A 0,60M,ASSENTADO COM ARGAMASSA DE CIMENTO E AREIA,NO</t>
  </si>
  <si>
    <t xml:space="preserve">TRACO 1:4 EM VOLUME,EXCLUSIVE TAMPAO</t>
  </si>
  <si>
    <t xml:space="preserve">06.001.0327-A</t>
  </si>
  <si>
    <t xml:space="preserve">06.001.0328-0</t>
  </si>
  <si>
    <t xml:space="preserve">0,60M E ATE 225KG,ASSENTADO COM ARGAMASSA DE CIMENTO E AREI</t>
  </si>
  <si>
    <t xml:space="preserve">A,NO TRACO 1:4 EM VOLUME,EXCLUSIVE TAMPAO</t>
  </si>
  <si>
    <t xml:space="preserve">06.001.0328-A</t>
  </si>
  <si>
    <t xml:space="preserve">06.001.0329-0</t>
  </si>
  <si>
    <t xml:space="preserve">ASSENTAMENTO DE TAMPAO DE FßFß,DE TRES SECOES,COM LARGURA AT</t>
  </si>
  <si>
    <t xml:space="preserve">E 1,60M,ASSENTADO COM ARGAMASSA DE CIMENTO E AREIA,NO TRACO</t>
  </si>
  <si>
    <t xml:space="preserve">1:4 EM VOLUME,EXCLUSIVE TAMPAO</t>
  </si>
  <si>
    <t xml:space="preserve">06.001.0329-A</t>
  </si>
  <si>
    <t xml:space="preserve">06.001.0330-0</t>
  </si>
  <si>
    <t xml:space="preserve">ASSENTAMENTO DE TAMPAO DE FßFß,DE QUATRO SECOES,COM LARGURA</t>
  </si>
  <si>
    <t xml:space="preserve">MINIMA DE 2,00M,ASSENTADO COM ARGAMASSA DE CIMENTO E AREIA,N</t>
  </si>
  <si>
    <t xml:space="preserve">O TRACO 1:4 EM VOLUME,EXCLUSIVE TAMPAO</t>
  </si>
  <si>
    <t xml:space="preserve">06.001.0330-A</t>
  </si>
  <si>
    <t xml:space="preserve">06.001.0331-0</t>
  </si>
  <si>
    <t xml:space="preserve">ASSENTAMENTO DE TAMPAO DE FßFß,DE SETE SECOES,COM LARGURA MI</t>
  </si>
  <si>
    <t xml:space="preserve">NIMA DE 4,00M,ASSENTADO COM ARGAMASSA DE CIMENTO E AREIA,NO</t>
  </si>
  <si>
    <t xml:space="preserve">06.001.0331-A</t>
  </si>
  <si>
    <t xml:space="preserve">06.001.0332-0</t>
  </si>
  <si>
    <t xml:space="preserve">ASSENTAMENTO DE TAMPAO DE FßFß,DE 30 X 90CM,PARA CAIXA DE RA</t>
  </si>
  <si>
    <t xml:space="preserve">LO,ASSENTADO COM ARGAMASSA DE CIMENTO E AREIA,NO TRACO 1:4 E</t>
  </si>
  <si>
    <t xml:space="preserve">M VOLUME,EXCLUSIVE TAMPAO</t>
  </si>
  <si>
    <t xml:space="preserve">06.001.0332-A</t>
  </si>
  <si>
    <t xml:space="preserve">06.001.0335-0</t>
  </si>
  <si>
    <t xml:space="preserve">ASSENTAMENTO DE CAIXA DE PASSEIO PARA REGISTRO EM FßFß,PADRA</t>
  </si>
  <si>
    <t xml:space="preserve">O CEDAE,ASSENTADA COM ARGAMASSA DE CIMENTO E AREIA,NO TRACO</t>
  </si>
  <si>
    <t xml:space="preserve">06.001.0335-A</t>
  </si>
  <si>
    <t xml:space="preserve">06.001.0500-0</t>
  </si>
  <si>
    <t xml:space="preserve">ASSENTAMENTO DE TUBULACAO DE FERRO FUNDIDO,COM JUNTA ELASTIC</t>
  </si>
  <si>
    <t xml:space="preserve">A,PARA SISTEMAS DE ESCOAMENTO FORCADO DE AGUA OU ESGOTO,COMP</t>
  </si>
  <si>
    <t xml:space="preserve">REENDENDO CARGA E DESCARGA,ACERTO DE FUNDO DE VALA,COLOCACAO</t>
  </si>
  <si>
    <t xml:space="preserve">NA VALA,MONTAGEM E REATERRO ATE A GERATRIZ SUPERIOR DO TUBO</t>
  </si>
  <si>
    <t xml:space="preserve">CONSIDERANDO MATERIAL DA PROPRIA ESCAVACAO E TESTE HIDROSTA</t>
  </si>
  <si>
    <t xml:space="preserve">TICO,EXCL.FORN.DO TUBO E JUNTA ELASTICA,COM DIAMETRO DE 50MM</t>
  </si>
  <si>
    <t xml:space="preserve">06.001.0500-A</t>
  </si>
  <si>
    <t xml:space="preserve">06.001.0501-0</t>
  </si>
  <si>
    <t xml:space="preserve">CONSIDERANDO O MATERIAL DA PROPRIA ESCAVACAO E TESTE HIDROS</t>
  </si>
  <si>
    <t xml:space="preserve">TATICO,EXCL.FORN.TUBO E JUNTA ELAST.,C/DIAMETR.DE 75 OU 80MM</t>
  </si>
  <si>
    <t xml:space="preserve">06.001.0501-A</t>
  </si>
  <si>
    <t xml:space="preserve">06.001.0502-0</t>
  </si>
  <si>
    <t xml:space="preserve">TATICO,EXCL.FORN.TUBO E JUNTA ELASTICA,COM DIAMETRO DE 100MM</t>
  </si>
  <si>
    <t xml:space="preserve">06.001.0502-A</t>
  </si>
  <si>
    <t xml:space="preserve">06.001.0503-0</t>
  </si>
  <si>
    <t xml:space="preserve">TATICO,EXCL.FORN.TUBO E JUNTA ELASTICA,COM DIAMETRO DE 150MM</t>
  </si>
  <si>
    <t xml:space="preserve">06.001.0503-A</t>
  </si>
  <si>
    <t xml:space="preserve">06.001.0504-0</t>
  </si>
  <si>
    <t xml:space="preserve">TATICO,EXCL.FORN.TUBO E JUNTA ELASTICA,COM DIAMETRO DE 200MM</t>
  </si>
  <si>
    <t xml:space="preserve">06.001.0504-A</t>
  </si>
  <si>
    <t xml:space="preserve">06.001.0505-0</t>
  </si>
  <si>
    <t xml:space="preserve">TATICO,EXCL.FORN.TUBO E JUNTA ELASTICA,COM DIAMETRO DE 250MM</t>
  </si>
  <si>
    <t xml:space="preserve">06.001.0505-A</t>
  </si>
  <si>
    <t xml:space="preserve">06.001.0506-0</t>
  </si>
  <si>
    <t xml:space="preserve">TATICO,EXCL.FORN.TUBO E JUNTA ELASTICA,COM DIAMETRO DE 300MM</t>
  </si>
  <si>
    <t xml:space="preserve">06.001.0506-A</t>
  </si>
  <si>
    <t xml:space="preserve">06.001.0507-0</t>
  </si>
  <si>
    <t xml:space="preserve">TATICO,EXCL.FORN.TUBO E JUNTA ELASTICA,COM DIAMETRO DE 350MM</t>
  </si>
  <si>
    <t xml:space="preserve">06.001.0507-A</t>
  </si>
  <si>
    <t xml:space="preserve">06.001.0508-0</t>
  </si>
  <si>
    <t xml:space="preserve">TATICO,EXCL.FORN.TUBO E JUNTA ELASTICA,COM DIAMETRO DE 400MM</t>
  </si>
  <si>
    <t xml:space="preserve">06.001.0508-A</t>
  </si>
  <si>
    <t xml:space="preserve">06.001.0509-0</t>
  </si>
  <si>
    <t xml:space="preserve">TATICO,EXCL.FORN.TUBO E JUNTA ELASTICA,COM DIAMETRO DE 450MM</t>
  </si>
  <si>
    <t xml:space="preserve">06.001.0509-A</t>
  </si>
  <si>
    <t xml:space="preserve">06.001.0510-0</t>
  </si>
  <si>
    <t xml:space="preserve">TATICO,EXCL.FORN.TUBO E JUNTA ELASTICA,COM DIAMETRO DE 500MM</t>
  </si>
  <si>
    <t xml:space="preserve">06.001.0510-A</t>
  </si>
  <si>
    <t xml:space="preserve">06.001.0511-0</t>
  </si>
  <si>
    <t xml:space="preserve">TATICO,EXCL.FORN.TUBO E JUNTA ELASTICA,COM DIAMETRO DE 600MM</t>
  </si>
  <si>
    <t xml:space="preserve">06.001.0511-A</t>
  </si>
  <si>
    <t xml:space="preserve">06.001.0512-0</t>
  </si>
  <si>
    <t xml:space="preserve">TATICO,EXCL.FORN.TUBO E JUNTA ELASTICA,COM DIAMETRO DE 700MM</t>
  </si>
  <si>
    <t xml:space="preserve">06.001.0512-A</t>
  </si>
  <si>
    <t xml:space="preserve">06.001.0513-0</t>
  </si>
  <si>
    <t xml:space="preserve">TATICO,EXCL.FORN.TUBO E JUNTA ELASTICA,COM DIAMETRO DE 800MM</t>
  </si>
  <si>
    <t xml:space="preserve">06.001.0513-A</t>
  </si>
  <si>
    <t xml:space="preserve">06.001.0514-0</t>
  </si>
  <si>
    <t xml:space="preserve">TATICO,EXCL.FORN.TUBO E JUNTA ELASTICA,COM DIAMETRO DE 900MM</t>
  </si>
  <si>
    <t xml:space="preserve">06.001.0514-A</t>
  </si>
  <si>
    <t xml:space="preserve">06.001.0515-0</t>
  </si>
  <si>
    <t xml:space="preserve">TATICO,EXCL.FORN.TUBO E JUNTA ELASTICA,C/DIAMETRO DE 1000MM</t>
  </si>
  <si>
    <t xml:space="preserve">06.001.0515-A</t>
  </si>
  <si>
    <t xml:space="preserve">06.001.0516-0</t>
  </si>
  <si>
    <t xml:space="preserve">TATICO,EXCL.FORN.TUBO E JUNTA ELASTICA,C/DIAMETRO DE 1200MM</t>
  </si>
  <si>
    <t xml:space="preserve">06.001.0516-A</t>
  </si>
  <si>
    <t xml:space="preserve">06.001.0550-0</t>
  </si>
  <si>
    <t xml:space="preserve">A,INSTALACAO AEREA,PARA SISTEMAS DE ESCOAMENTO FORCADO DE AG</t>
  </si>
  <si>
    <t xml:space="preserve">UA OU ESGOTO,COMPREENDENDO CARGA E DESCARGA,MONTAGEM SOBRE A</t>
  </si>
  <si>
    <t xml:space="preserve">POIOS EXISTENTES E TESTE HIDROSTATICO,EXCLUSIVE FORNECIMENTO</t>
  </si>
  <si>
    <t xml:space="preserve">DO TUBO E JUNTA ELASTICA,COM DIAMETRO DE 50MM</t>
  </si>
  <si>
    <t xml:space="preserve">06.001.0550-A</t>
  </si>
  <si>
    <t xml:space="preserve">06.001.0551-0</t>
  </si>
  <si>
    <t xml:space="preserve">DO TUBO E JUNTA ELASTICA,COM DIAMETRO DE 75 OU 80MM</t>
  </si>
  <si>
    <t xml:space="preserve">06.001.0551-A</t>
  </si>
  <si>
    <t xml:space="preserve">06.001.0552-0</t>
  </si>
  <si>
    <t xml:space="preserve">DO TUBO E JUNTA ELASTICA,COM DIAMETRO DE 100MM</t>
  </si>
  <si>
    <t xml:space="preserve">06.001.0552-A</t>
  </si>
  <si>
    <t xml:space="preserve">06.001.0553-0</t>
  </si>
  <si>
    <t xml:space="preserve">DO TUBO E JUNTA ELASTICA,COM DIAMETRO DE 150MM</t>
  </si>
  <si>
    <t xml:space="preserve">06.001.0553-A</t>
  </si>
  <si>
    <t xml:space="preserve">06.001.0554-0</t>
  </si>
  <si>
    <t xml:space="preserve">ASSENTAMENTO DE TUBULACAO DE FERRO FUNDIDO,COM JUNTA ESLASTC</t>
  </si>
  <si>
    <t xml:space="preserve">DO TUBO E JUNTA ELASTICA,COM DIAMETRO DE 200MM</t>
  </si>
  <si>
    <t xml:space="preserve">06.001.0554-A</t>
  </si>
  <si>
    <t xml:space="preserve">06.001.0555-0</t>
  </si>
  <si>
    <t xml:space="preserve">DO TUBO E JUNTA ELASTICA,COM DIAMETRO DE 250MM</t>
  </si>
  <si>
    <t xml:space="preserve">06.001.0555-A</t>
  </si>
  <si>
    <t xml:space="preserve">06.001.0556-0</t>
  </si>
  <si>
    <t xml:space="preserve">DO TUBO E JUNTA ELASTICA,COM DIAMETRO DE 300MM</t>
  </si>
  <si>
    <t xml:space="preserve">06.001.0556-A</t>
  </si>
  <si>
    <t xml:space="preserve">06.001.0557-0</t>
  </si>
  <si>
    <t xml:space="preserve">DO TUBO E JUNTA ELASTICA,COM DIAMETRO DE 350MM</t>
  </si>
  <si>
    <t xml:space="preserve">06.001.0557-A</t>
  </si>
  <si>
    <t xml:space="preserve">06.001.0558-0</t>
  </si>
  <si>
    <t xml:space="preserve">DO TUBO E JUNTA ELASTICA,COM DIAMETRO DE 400MM</t>
  </si>
  <si>
    <t xml:space="preserve">06.001.0558-A</t>
  </si>
  <si>
    <t xml:space="preserve">06.001.0559-0</t>
  </si>
  <si>
    <t xml:space="preserve">DO TUBO E JUNTA ELASTICA,COM DIAMETRO DE 450MM</t>
  </si>
  <si>
    <t xml:space="preserve">06.001.0559-A</t>
  </si>
  <si>
    <t xml:space="preserve">06.001.0560-0</t>
  </si>
  <si>
    <t xml:space="preserve">DO TUBO E JUNTA ELASTICA,COM DIAMETRO DE 500MM</t>
  </si>
  <si>
    <t xml:space="preserve">06.001.0560-A</t>
  </si>
  <si>
    <t xml:space="preserve">06.001.0561-0</t>
  </si>
  <si>
    <t xml:space="preserve">DO TUBO E JUNTA ELASTICA,COM DIAMETRO DE 600MM</t>
  </si>
  <si>
    <t xml:space="preserve">06.001.0561-A</t>
  </si>
  <si>
    <t xml:space="preserve">06.001.0562-0</t>
  </si>
  <si>
    <t xml:space="preserve">DO TUBO E JUNTA ELASTICA,COM DIAMETRO DE 700MM</t>
  </si>
  <si>
    <t xml:space="preserve">06.001.0562-A</t>
  </si>
  <si>
    <t xml:space="preserve">06.001.0563-0</t>
  </si>
  <si>
    <t xml:space="preserve">DO TUBO E JUNTA ELASTICA,COM DIAMETRO DE 800MM</t>
  </si>
  <si>
    <t xml:space="preserve">06.001.0563-A</t>
  </si>
  <si>
    <t xml:space="preserve">06.001.0564-0</t>
  </si>
  <si>
    <t xml:space="preserve">DO TUBO E JUNTA ELASTICA,COM DIAMETRO DE 900MM</t>
  </si>
  <si>
    <t xml:space="preserve">06.001.0564-A</t>
  </si>
  <si>
    <t xml:space="preserve">06.001.0565-0</t>
  </si>
  <si>
    <t xml:space="preserve">DO TUBO E JUNTA ELASTICA,COM DIAMETRO DE 1000MMM</t>
  </si>
  <si>
    <t xml:space="preserve">06.001.0565-A</t>
  </si>
  <si>
    <t xml:space="preserve">06.001.0566-0</t>
  </si>
  <si>
    <t xml:space="preserve">DO TUBO E JUNTA ELASTICA,COM DIAMETRO DE 1200MM</t>
  </si>
  <si>
    <t xml:space="preserve">06.001.0566-A</t>
  </si>
  <si>
    <t xml:space="preserve">06.001.0630-0</t>
  </si>
  <si>
    <t xml:space="preserve">A,PARA SISTEMAS DE ESCOAMENTO LIVRE DE AGUA OU ESGOTOS,COMPR</t>
  </si>
  <si>
    <t xml:space="preserve">EENDENDO CARGA E DESCARGA,ACERTO DE FUNDO DE VALA,COLOCACAO</t>
  </si>
  <si>
    <t xml:space="preserve">CONSIDERANDO MATERIAL DA PROPRIA ESCAVACAO,EXCLUSIVE FORNECI</t>
  </si>
  <si>
    <t xml:space="preserve">MENTO DO TUBO E JUNTA ELASTICA,COM DIAMETRO DE 100MM</t>
  </si>
  <si>
    <t xml:space="preserve">06.001.0630-A</t>
  </si>
  <si>
    <t xml:space="preserve">06.001.0631-0</t>
  </si>
  <si>
    <t xml:space="preserve">ASSENTAMENTO DE TUBO DE FßFß,COM JUNTA ELASTICA,PARA SISTEMA</t>
  </si>
  <si>
    <t xml:space="preserve">S DE ESCOAMENTO LIVRE DE AGUA OU ESGOTOS,COMPREENDENDO CARGA</t>
  </si>
  <si>
    <t xml:space="preserve">E DESCARGA,ACERTO DE FUNDO DE VALA,COLOCACAO NA VALA,MONTAG</t>
  </si>
  <si>
    <t xml:space="preserve">EM E REATERRO ATE A GERATRIZ SUPERIOR DO TUBO CONSIDERANDO O</t>
  </si>
  <si>
    <t xml:space="preserve">MATERIAL DA PROPRIA ESCAVACAO,EXCLUSIVE FORNECIMENTO DO TUB</t>
  </si>
  <si>
    <t xml:space="preserve">O E JUNTA ELASTICA,COM DIAMETRO DE 150MM</t>
  </si>
  <si>
    <t xml:space="preserve">06.001.0631-A</t>
  </si>
  <si>
    <t xml:space="preserve">06.001.0632-0</t>
  </si>
  <si>
    <t xml:space="preserve">MATERIAL DA PROPRIA ESCAVACAO,EXCLUSIVE FORNECIMENTO DO TUBO</t>
  </si>
  <si>
    <t xml:space="preserve">E JUNTA ELASTICA,COM DIAMETRO DE 200MM</t>
  </si>
  <si>
    <t xml:space="preserve">06.001.0632-A</t>
  </si>
  <si>
    <t xml:space="preserve">06.001.0633-0</t>
  </si>
  <si>
    <t xml:space="preserve">O E JUNTA ELASTICA,COM DIAMETRO DE 250MM</t>
  </si>
  <si>
    <t xml:space="preserve">06.001.0633-A</t>
  </si>
  <si>
    <t xml:space="preserve">06.001.0634-0</t>
  </si>
  <si>
    <t xml:space="preserve">O E JUNTA ELASTICA,COM DIAMETRO DE 300MM</t>
  </si>
  <si>
    <t xml:space="preserve">06.001.0634-A</t>
  </si>
  <si>
    <t xml:space="preserve">06.001.0650-0</t>
  </si>
  <si>
    <t xml:space="preserve">ASSENTAMENTO DE CONEXOES DE FßFß,COM JUNTA ELASTICA,COM DIAM</t>
  </si>
  <si>
    <t xml:space="preserve">ETRO DE 50MM,EXCLUSIVE CONEXOES E JUNTAS ELASTICAS.CUSTO POR</t>
  </si>
  <si>
    <t xml:space="preserve">JUNTA</t>
  </si>
  <si>
    <t xml:space="preserve">06.001.0650-A</t>
  </si>
  <si>
    <t xml:space="preserve">06.001.0651-0</t>
  </si>
  <si>
    <t xml:space="preserve">ETRO DE 75MM,EXCLUSIVE CONEXOES E JUNTAS ELASTICAS.CUSTO POR</t>
  </si>
  <si>
    <t xml:space="preserve">06.001.0651-A</t>
  </si>
  <si>
    <t xml:space="preserve">06.001.0652-0</t>
  </si>
  <si>
    <t xml:space="preserve">ETRO DE 100MM,EXCLUSIVE CONEXOES E JUNTAS ELASTICAS.CUSTO PO</t>
  </si>
  <si>
    <t xml:space="preserve">R JUNTA</t>
  </si>
  <si>
    <t xml:space="preserve">06.001.0652-A</t>
  </si>
  <si>
    <t xml:space="preserve">06.001.0653-0</t>
  </si>
  <si>
    <t xml:space="preserve">ETRO DE 150MM,EXCLUSIVE CONEXOES E JUNTAS ELASTICAS.CUSTO PO</t>
  </si>
  <si>
    <t xml:space="preserve">06.001.0653-A</t>
  </si>
  <si>
    <t xml:space="preserve">06.001.0654-0</t>
  </si>
  <si>
    <t xml:space="preserve">ETRO DE 200MM,EXCLUSIVE CONEXOES E JUNTAS ELASTICAS.CUSTO PO</t>
  </si>
  <si>
    <t xml:space="preserve">06.001.0654-A</t>
  </si>
  <si>
    <t xml:space="preserve">06.001.0655-0</t>
  </si>
  <si>
    <t xml:space="preserve">ETRO DE 250MM,EXCLUSIVE CONEXOES E JUNTAS ELASTICAS.CUSTO PO</t>
  </si>
  <si>
    <t xml:space="preserve">06.001.0655-A</t>
  </si>
  <si>
    <t xml:space="preserve">06.001.0656-0</t>
  </si>
  <si>
    <t xml:space="preserve">ETRO DE 300MM,EXCLUSIVE CONEXOES E JUNTAS ELASTICAS.CUSTO PO</t>
  </si>
  <si>
    <t xml:space="preserve">06.001.0656-A</t>
  </si>
  <si>
    <t xml:space="preserve">06.001.0657-0</t>
  </si>
  <si>
    <t xml:space="preserve">ETRO DE 350MM,EXCLUSIVE CONEXOES E JUNTAS ELASTICAS.CUSTO PO</t>
  </si>
  <si>
    <t xml:space="preserve">06.001.0657-A</t>
  </si>
  <si>
    <t xml:space="preserve">06.001.0658-0</t>
  </si>
  <si>
    <t xml:space="preserve">ETRO DE 400MM,EXCLUSIVE CONEXOES E JUNTAS ELASTICAS.CUSTO PO</t>
  </si>
  <si>
    <t xml:space="preserve">06.001.0658-A</t>
  </si>
  <si>
    <t xml:space="preserve">06.001.0659-0</t>
  </si>
  <si>
    <t xml:space="preserve">ETRO DE 450MM,EXCLUSIVE CONEXOES E JUNTAS ELASTICAS.CUSTO PO</t>
  </si>
  <si>
    <t xml:space="preserve">06.001.0659-A</t>
  </si>
  <si>
    <t xml:space="preserve">06.001.0660-0</t>
  </si>
  <si>
    <t xml:space="preserve">ETRO DE 500MM,EXCLUSIVE CONEXOES E JUNTAS ELASTICAS.CUSTO PO</t>
  </si>
  <si>
    <t xml:space="preserve">06.001.0660-A</t>
  </si>
  <si>
    <t xml:space="preserve">06.001.0661-0</t>
  </si>
  <si>
    <t xml:space="preserve">ETRO DE 600MM,EXCLUSIVE CONEXOES E JUNTAS ELASTICAS.CUSTO PO</t>
  </si>
  <si>
    <t xml:space="preserve">06.001.0661-A</t>
  </si>
  <si>
    <t xml:space="preserve">06.001.0662-0</t>
  </si>
  <si>
    <t xml:space="preserve">ASSENTAMENTO DE CONEXOES DE FERRO FUNDIDO,COM JUNTA ELASTICA</t>
  </si>
  <si>
    <t xml:space="preserve">,COM DIAMETRO DE 700MM,EXCLUSIVE CONEXOES E JUNTAS ELASTICAS</t>
  </si>
  <si>
    <t xml:space="preserve">.CUSTO POR JUNTA</t>
  </si>
  <si>
    <t xml:space="preserve">06.001.0662-A</t>
  </si>
  <si>
    <t xml:space="preserve">06.001.0663-0</t>
  </si>
  <si>
    <t xml:space="preserve">,COM DIAMETRO DE 800MM,EXCLUSIVE CONEXOES E JUNTAS ELASTICAS</t>
  </si>
  <si>
    <t xml:space="preserve">06.001.0663-A</t>
  </si>
  <si>
    <t xml:space="preserve">06.001.0664-0</t>
  </si>
  <si>
    <t xml:space="preserve">,COM DIAMETRO DE 900MM,EXCLUSIVE CONEXOES E JUNTAS ELASTICAS</t>
  </si>
  <si>
    <t xml:space="preserve">06.001.0664-A</t>
  </si>
  <si>
    <t xml:space="preserve">06.001.0665-0</t>
  </si>
  <si>
    <t xml:space="preserve">,COM DIAMETRO DE 1000MM,EXCLUSIVE CONEXOES E JUNTAS ELASTICA</t>
  </si>
  <si>
    <t xml:space="preserve">S.CUSTO POR JUNTA</t>
  </si>
  <si>
    <t xml:space="preserve">06.001.0665-A</t>
  </si>
  <si>
    <t xml:space="preserve">06.001.0666-0</t>
  </si>
  <si>
    <t xml:space="preserve">,COM DIAMETRO DE 1200MM,EXCLUSIVE CONEXOES E JUNTAS ELASTICA</t>
  </si>
  <si>
    <t xml:space="preserve">06.001.0666-A</t>
  </si>
  <si>
    <t xml:space="preserve">06.001.0670-0</t>
  </si>
  <si>
    <t xml:space="preserve">ASSENTAMENTO SEM FORNECIMENTO DE CONEXOES E REGISTROS DE FER</t>
  </si>
  <si>
    <t xml:space="preserve">RO FUNDIDO,COM JUNTAS MECANICAS OU FLANGEADAS,EXCLUSIVE MATE</t>
  </si>
  <si>
    <t xml:space="preserve">RIAIS DAS JUNTAS,COM DIAMETRO DE 50MM.CUSTO POR JUNTA</t>
  </si>
  <si>
    <t xml:space="preserve">06.001.0670-A</t>
  </si>
  <si>
    <t xml:space="preserve">06.001.0671-0</t>
  </si>
  <si>
    <t xml:space="preserve">RIAIS DAS JUNTAS,COM DIAMETRO DE 75MM.CUSTO POR JUNTA</t>
  </si>
  <si>
    <t xml:space="preserve">06.001.0671-A</t>
  </si>
  <si>
    <t xml:space="preserve">06.001.0672-0</t>
  </si>
  <si>
    <t xml:space="preserve">RIAIS DAS JUNTAS,COM DIAMETRO DE 100MM.CUSTO POR JUNTA</t>
  </si>
  <si>
    <t xml:space="preserve">06.001.0672-A</t>
  </si>
  <si>
    <t xml:space="preserve">06.001.0673-0</t>
  </si>
  <si>
    <t xml:space="preserve">RIAIS DAS JUNTAS,COM DIAMETRO DE 150MM.CUSTO POR JUNTA</t>
  </si>
  <si>
    <t xml:space="preserve">06.001.0673-A</t>
  </si>
  <si>
    <t xml:space="preserve">06.001.0674-0</t>
  </si>
  <si>
    <t xml:space="preserve">RIAIS DAS JUNTAS,COM DIAMETRO DE 200MM.CUSTO POR JUNTA</t>
  </si>
  <si>
    <t xml:space="preserve">06.001.0674-A</t>
  </si>
  <si>
    <t xml:space="preserve">06.001.0675-0</t>
  </si>
  <si>
    <t xml:space="preserve">RIAIS DAS JUNTAS,COM DIAMETRO DE 250MM.CUSTO POR JUNTA</t>
  </si>
  <si>
    <t xml:space="preserve">06.001.0675-A</t>
  </si>
  <si>
    <t xml:space="preserve">06.001.0676-0</t>
  </si>
  <si>
    <t xml:space="preserve">RIAIS DAS JUNTAS,COM DIAMETRO DE 300MM.CUSTO POR JUNTA</t>
  </si>
  <si>
    <t xml:space="preserve">06.001.0676-A</t>
  </si>
  <si>
    <t xml:space="preserve">06.001.0677-0</t>
  </si>
  <si>
    <t xml:space="preserve">RIAIS DAS JUNTAS,COM DIAMETRO DE 350MM.CUSTO POR JUNTA</t>
  </si>
  <si>
    <t xml:space="preserve">06.001.0677-A</t>
  </si>
  <si>
    <t xml:space="preserve">06.001.0678-0</t>
  </si>
  <si>
    <t xml:space="preserve">RIAIS DAS JUNTAS,COM DIAMETRO DE 400MM.CUSTO POR JUNTA</t>
  </si>
  <si>
    <t xml:space="preserve">06.001.0678-A</t>
  </si>
  <si>
    <t xml:space="preserve">06.001.0679-0</t>
  </si>
  <si>
    <t xml:space="preserve">RIAIS DAS JUNTAS,COM DIAMETRO DE 450MM.CUSTO POR JUNTA</t>
  </si>
  <si>
    <t xml:space="preserve">06.001.0679-A</t>
  </si>
  <si>
    <t xml:space="preserve">06.001.0680-0</t>
  </si>
  <si>
    <t xml:space="preserve">RIAIS DAS JUNTAS,COM DIAMETRO DE 500MM.CUSTO POR JUNTA</t>
  </si>
  <si>
    <t xml:space="preserve">06.001.0680-A</t>
  </si>
  <si>
    <t xml:space="preserve">06.001.0681-0</t>
  </si>
  <si>
    <t xml:space="preserve">RIAIS DAS JUNTAS,COM DIAMETRO DE 600MM.CUSTO POR JUNTA</t>
  </si>
  <si>
    <t xml:space="preserve">06.001.0681-A</t>
  </si>
  <si>
    <t xml:space="preserve">06.001.0682-0</t>
  </si>
  <si>
    <t xml:space="preserve">RIAIS DAS JUNTAS,COM DIAMETRO DE 700MM.CUSTO POR JUNTA</t>
  </si>
  <si>
    <t xml:space="preserve">06.001.0682-A</t>
  </si>
  <si>
    <t xml:space="preserve">06.001.0683-0</t>
  </si>
  <si>
    <t xml:space="preserve">RIAIS DAS JUNTAS,COM DIAMETRO DE 800MM.CUSTO POR JUNTA</t>
  </si>
  <si>
    <t xml:space="preserve">06.001.0683-A</t>
  </si>
  <si>
    <t xml:space="preserve">06.001.0684-0</t>
  </si>
  <si>
    <t xml:space="preserve">RIAIS DAS JUNTAS,COM DIAMETRO DE 900MM.CUSTO POR JUNTA</t>
  </si>
  <si>
    <t xml:space="preserve">06.001.0684-A</t>
  </si>
  <si>
    <t xml:space="preserve">06.001.0685-0</t>
  </si>
  <si>
    <t xml:space="preserve">RIAIS DAS JUNTAS,COM DIAMETRO DE 1000MM.CUSTO POR JUNTA</t>
  </si>
  <si>
    <t xml:space="preserve">06.001.0685-A</t>
  </si>
  <si>
    <t xml:space="preserve">06.001.0686-0</t>
  </si>
  <si>
    <t xml:space="preserve">RIAIS DAS JUNTAS,COM DIAMETRO DE 1200MM.CUSTO POR JUNTA</t>
  </si>
  <si>
    <t xml:space="preserve">06.001.0686-A</t>
  </si>
  <si>
    <t xml:space="preserve">06.001.0710-0</t>
  </si>
  <si>
    <t xml:space="preserve">MONTAGEM DE JUNTA GIBAULT,EXCLUSIVE PECA,COM DIAMETRO ATE 20</t>
  </si>
  <si>
    <t xml:space="preserve">0MM.CUSTO POR PECA</t>
  </si>
  <si>
    <t xml:space="preserve">06.001.0710-A</t>
  </si>
  <si>
    <t xml:space="preserve">06.001.0711-0</t>
  </si>
  <si>
    <t xml:space="preserve">MONTAGEM DE JUNTA GIBAULT,EXCLUSIVE A PECA,COM DIAMETRO DE 2</t>
  </si>
  <si>
    <t xml:space="preserve">50 A 300MM. CUSTO POR PECA</t>
  </si>
  <si>
    <t xml:space="preserve">06.001.0711-A</t>
  </si>
  <si>
    <t xml:space="preserve">06.001.0712-0</t>
  </si>
  <si>
    <t xml:space="preserve">MONTAGEM DE JUNTA GIBAULT,EXCLUSIVE A PECA,COM DIAMETRO DE 3</t>
  </si>
  <si>
    <t xml:space="preserve">00 A 600MM.CUSTO POR PECA</t>
  </si>
  <si>
    <t xml:space="preserve">06.001.0712-A</t>
  </si>
  <si>
    <t xml:space="preserve">06.001.0715-0</t>
  </si>
  <si>
    <t xml:space="preserve">MONTAGEM SEM FORNECIMENTO DE LUVA TRIPARTIDA DE FERRO DUCTIL</t>
  </si>
  <si>
    <t xml:space="preserve">PARA DN ATE 100MM</t>
  </si>
  <si>
    <t xml:space="preserve">06.001.0715-A</t>
  </si>
  <si>
    <t xml:space="preserve">06.001.0716-0</t>
  </si>
  <si>
    <t xml:space="preserve">PARA DN ACIMA DE 100MM ATE 250MM</t>
  </si>
  <si>
    <t xml:space="preserve">06.001.0716-A</t>
  </si>
  <si>
    <t xml:space="preserve">06.001.0717-0</t>
  </si>
  <si>
    <t xml:space="preserve">PARA DN ACIMA DE 250MM ATE 400MM</t>
  </si>
  <si>
    <t xml:space="preserve">06.001.0717-A</t>
  </si>
  <si>
    <t xml:space="preserve">06.001.0718-0</t>
  </si>
  <si>
    <t xml:space="preserve">PARA DN ACIMA DE 400MM ATE 500MM</t>
  </si>
  <si>
    <t xml:space="preserve">06.001.0718-A</t>
  </si>
  <si>
    <t xml:space="preserve">06.001.0719-0</t>
  </si>
  <si>
    <t xml:space="preserve">PARA DN ACIMA DE 500MM ATE 600MM</t>
  </si>
  <si>
    <t xml:space="preserve">06.001.0719-A</t>
  </si>
  <si>
    <t xml:space="preserve">06.001.0720-0</t>
  </si>
  <si>
    <t xml:space="preserve">MONTAGEM DE JUNTA DE DESMONTAGEM,EXCLUSIVE A PECA,COM DIAMET</t>
  </si>
  <si>
    <t xml:space="preserve">RO DE 100MM.CUSTO POR PECA</t>
  </si>
  <si>
    <t xml:space="preserve">06.001.0720-A</t>
  </si>
  <si>
    <t xml:space="preserve">06.001.0721-0</t>
  </si>
  <si>
    <t xml:space="preserve">RO DE 150MM.CUSTO POR PECA</t>
  </si>
  <si>
    <t xml:space="preserve">06.001.0721-A</t>
  </si>
  <si>
    <t xml:space="preserve">06.001.0722-0</t>
  </si>
  <si>
    <t xml:space="preserve">RO DE 200MM.CUSTO POR PECA</t>
  </si>
  <si>
    <t xml:space="preserve">06.001.0722-A</t>
  </si>
  <si>
    <t xml:space="preserve">06.001.0723-0</t>
  </si>
  <si>
    <t xml:space="preserve">RO DE 250MM.CUSTO POR PECA</t>
  </si>
  <si>
    <t xml:space="preserve">06.001.0723-A</t>
  </si>
  <si>
    <t xml:space="preserve">06.001.0724-0</t>
  </si>
  <si>
    <t xml:space="preserve">RO DE 300MM.CUSTO POR PECA</t>
  </si>
  <si>
    <t xml:space="preserve">06.001.0724-A</t>
  </si>
  <si>
    <t xml:space="preserve">06.001.0725-0</t>
  </si>
  <si>
    <t xml:space="preserve">RO DE 350MM.CUSTO POR PECA</t>
  </si>
  <si>
    <t xml:space="preserve">06.001.0725-A</t>
  </si>
  <si>
    <t xml:space="preserve">06.001.0726-0</t>
  </si>
  <si>
    <t xml:space="preserve">RO DE 400MM.CUSTO POR PECA</t>
  </si>
  <si>
    <t xml:space="preserve">06.001.0726-A</t>
  </si>
  <si>
    <t xml:space="preserve">06.001.0727-0</t>
  </si>
  <si>
    <t xml:space="preserve">RO DE 450MM.CUSTO POR PECA</t>
  </si>
  <si>
    <t xml:space="preserve">06.001.0727-A</t>
  </si>
  <si>
    <t xml:space="preserve">06.001.0728-0</t>
  </si>
  <si>
    <t xml:space="preserve">RO DE 500MM. CUSTO POR PECA</t>
  </si>
  <si>
    <t xml:space="preserve">06.001.0728-A</t>
  </si>
  <si>
    <t xml:space="preserve">06.001.0729-0</t>
  </si>
  <si>
    <t xml:space="preserve">RO DE 600MM.CUSTO POR PECA</t>
  </si>
  <si>
    <t xml:space="preserve">06.001.0729-A</t>
  </si>
  <si>
    <t xml:space="preserve">06.001.0730-0</t>
  </si>
  <si>
    <t xml:space="preserve">RO DE 700MM.CUSTO POR PECA</t>
  </si>
  <si>
    <t xml:space="preserve">06.001.0730-A</t>
  </si>
  <si>
    <t xml:space="preserve">06.001.0731-0</t>
  </si>
  <si>
    <t xml:space="preserve">RO DE 800MM.CUSTO POR PECA</t>
  </si>
  <si>
    <t xml:space="preserve">06.001.0731-A</t>
  </si>
  <si>
    <t xml:space="preserve">06.001.0732-0</t>
  </si>
  <si>
    <t xml:space="preserve">RO DE 900MM.CUSTO POR PECA</t>
  </si>
  <si>
    <t xml:space="preserve">06.001.0732-A</t>
  </si>
  <si>
    <t xml:space="preserve">06.001.0733-0</t>
  </si>
  <si>
    <t xml:space="preserve">RO DE 1000MM.CUSTO POR PECA</t>
  </si>
  <si>
    <t xml:space="preserve">06.001.0733-A</t>
  </si>
  <si>
    <t xml:space="preserve">06.001.0734-0</t>
  </si>
  <si>
    <t xml:space="preserve">RO DE 1200MM.CUSTO POR PECA</t>
  </si>
  <si>
    <t xml:space="preserve">06.001.0734-A</t>
  </si>
  <si>
    <t xml:space="preserve">06.001.0735-0</t>
  </si>
  <si>
    <t xml:space="preserve">RO DE 1400MM.CUSTO POR PECA</t>
  </si>
  <si>
    <t xml:space="preserve">06.001.0735-A</t>
  </si>
  <si>
    <t xml:space="preserve">06.001.0736-0</t>
  </si>
  <si>
    <t xml:space="preserve">RO DE 1500MM.CUSTO POR PECA</t>
  </si>
  <si>
    <t xml:space="preserve">06.001.0736-A</t>
  </si>
  <si>
    <t xml:space="preserve">06.001.0750-0</t>
  </si>
  <si>
    <t xml:space="preserve">MONTAGEM DE JUNTA DRESSER SEM ANCORAGENS (HARNESS),EXCLUSIVE</t>
  </si>
  <si>
    <t xml:space="preserve">A PECA,COM DIAMETRO DE 150MM.CUSTO POR PECA</t>
  </si>
  <si>
    <t xml:space="preserve">06.001.0750-A</t>
  </si>
  <si>
    <t xml:space="preserve">06.001.0751-0</t>
  </si>
  <si>
    <t xml:space="preserve">A PECA,COM DIAMETRO DE 200MM.CUSTO POR PECA</t>
  </si>
  <si>
    <t xml:space="preserve">06.001.0751-A</t>
  </si>
  <si>
    <t xml:space="preserve">06.001.0752-0</t>
  </si>
  <si>
    <t xml:space="preserve">A PECA,COM DIAMETRO DE 250MM.CUSTO POR PECA</t>
  </si>
  <si>
    <t xml:space="preserve">06.001.0752-A</t>
  </si>
  <si>
    <t xml:space="preserve">06.001.0753-0</t>
  </si>
  <si>
    <t xml:space="preserve">A PECA,COM DIAMETRO DE 300MM.CUSTO POR PECA</t>
  </si>
  <si>
    <t xml:space="preserve">06.001.0753-A</t>
  </si>
  <si>
    <t xml:space="preserve">06.001.0754-0</t>
  </si>
  <si>
    <t xml:space="preserve">A PECA,COM DIAMETRO DE 350MM.CUSTO POR PECA</t>
  </si>
  <si>
    <t xml:space="preserve">06.001.0754-A</t>
  </si>
  <si>
    <t xml:space="preserve">06.001.0755-0</t>
  </si>
  <si>
    <t xml:space="preserve">A PECA,COM DIAMETRO DE 400MM.CUSTO POR PECA</t>
  </si>
  <si>
    <t xml:space="preserve">06.001.0755-A</t>
  </si>
  <si>
    <t xml:space="preserve">06.001.0756-0</t>
  </si>
  <si>
    <t xml:space="preserve">A PECA,COM DIAMETRO DE 450MM.CUSTO POR PECA</t>
  </si>
  <si>
    <t xml:space="preserve">06.001.0756-A</t>
  </si>
  <si>
    <t xml:space="preserve">06.001.0757-0</t>
  </si>
  <si>
    <t xml:space="preserve">A PECA,COM DIAMETRO DE 500MM.CUSTO POR PECA</t>
  </si>
  <si>
    <t xml:space="preserve">06.001.0757-A</t>
  </si>
  <si>
    <t xml:space="preserve">06.001.0758-0</t>
  </si>
  <si>
    <t xml:space="preserve">A PECA,COM DIAMETRO DE 600MM.CUSTO POR PECA</t>
  </si>
  <si>
    <t xml:space="preserve">06.001.0758-A</t>
  </si>
  <si>
    <t xml:space="preserve">06.001.0759-0</t>
  </si>
  <si>
    <t xml:space="preserve">A PECA,COM DIAMETRO DE 700MM.CUSTO POR PECA</t>
  </si>
  <si>
    <t xml:space="preserve">06.001.0759-A</t>
  </si>
  <si>
    <t xml:space="preserve">06.001.0760-0</t>
  </si>
  <si>
    <t xml:space="preserve">A PECA,COM DIAMETRO DE 800MM.CUSTO POR PECA</t>
  </si>
  <si>
    <t xml:space="preserve">06.001.0760-A</t>
  </si>
  <si>
    <t xml:space="preserve">06.001.0761-0</t>
  </si>
  <si>
    <t xml:space="preserve">A PECA,COM DIAMETRO DE 900MM.CUSTO POR PECA</t>
  </si>
  <si>
    <t xml:space="preserve">06.001.0761-A</t>
  </si>
  <si>
    <t xml:space="preserve">06.001.0762-0</t>
  </si>
  <si>
    <t xml:space="preserve">A PECA,COM DIAMETRO DE 1000MM.CUSTO POR PECA</t>
  </si>
  <si>
    <t xml:space="preserve">06.001.0762-A</t>
  </si>
  <si>
    <t xml:space="preserve">06.001.0763-0</t>
  </si>
  <si>
    <t xml:space="preserve">A PECA,COM DIAMETRO DE 1200MM.CUSTO POR PECA</t>
  </si>
  <si>
    <t xml:space="preserve">06.001.0763-A</t>
  </si>
  <si>
    <t xml:space="preserve">06.001.0764-0</t>
  </si>
  <si>
    <t xml:space="preserve">A PECA,COM DIAMETRO DE 1300MM.CUSTO POR PECA</t>
  </si>
  <si>
    <t xml:space="preserve">06.001.0764-A</t>
  </si>
  <si>
    <t xml:space="preserve">06.001.0765-0</t>
  </si>
  <si>
    <t xml:space="preserve">A PECA,COM DIAMETRO DE 1500MM.CUSTO POR PECA</t>
  </si>
  <si>
    <t xml:space="preserve">06.001.0765-A</t>
  </si>
  <si>
    <t xml:space="preserve">06.001.0766-0</t>
  </si>
  <si>
    <t xml:space="preserve">A PECA,COM DIAMETRO DE 2000MM.CUSTO POR PECA</t>
  </si>
  <si>
    <t xml:space="preserve">06.001.0766-A</t>
  </si>
  <si>
    <t xml:space="preserve">06.001.0767-0</t>
  </si>
  <si>
    <t xml:space="preserve">A PECA,COM DIAMETRO DE 2500MM.CUSTO POR PECA</t>
  </si>
  <si>
    <t xml:space="preserve">06.001.0767-A</t>
  </si>
  <si>
    <t xml:space="preserve">06.001.0770-0</t>
  </si>
  <si>
    <t xml:space="preserve">ASSENTAMENTO DE TUBOS DE POLIETILENO,COM DE=20 A 40MM,INCLUS</t>
  </si>
  <si>
    <t xml:space="preserve">IVE TESTE HIDROSTATICO,EXCLUSIVE SOLDA DAS JUNTAS E FORNECIM</t>
  </si>
  <si>
    <t xml:space="preserve">ENTO DE TUBOS E DE CONEXOES</t>
  </si>
  <si>
    <t xml:space="preserve">06.001.0770-A</t>
  </si>
  <si>
    <t xml:space="preserve">06.001.0771-0</t>
  </si>
  <si>
    <t xml:space="preserve">ASSENTAMENTO DE TUBOS DE POLIETILENO,COM DE ACIMA DE 40 A 75</t>
  </si>
  <si>
    <t xml:space="preserve">MM,INCLUSIVE TESTE HIDROSTATICO,EXCLUSIVE SOLDA DAS JUNTAS E</t>
  </si>
  <si>
    <t xml:space="preserve">FORNECIMENTO DE TUBOS E DE CONEXOES</t>
  </si>
  <si>
    <t xml:space="preserve">06.001.0771-A</t>
  </si>
  <si>
    <t xml:space="preserve">06.001.0772-0</t>
  </si>
  <si>
    <t xml:space="preserve">ASSENTAMENTO DE TUBOS DE POLIETILENO,COM DE ACIMA DE 75MM A</t>
  </si>
  <si>
    <t xml:space="preserve">125MM,INCLUSIVE TESTE HIDROSTATICO,EXCLUSIVE SOLDA DAS JUNTA</t>
  </si>
  <si>
    <t xml:space="preserve">S E FORNECIMENTO DE TUBOS E DE CONEXOES</t>
  </si>
  <si>
    <t xml:space="preserve">06.001.0772-A</t>
  </si>
  <si>
    <t xml:space="preserve">06.001.0773-0</t>
  </si>
  <si>
    <t xml:space="preserve">ASSENTAMENTO DE TUBOS DE POLIETILENO,COM DE ACIMA DE 125MM A</t>
  </si>
  <si>
    <t xml:space="preserve">180MM,INCLUSIVE TESTE HIDROSTATICO,EXCLUSIVE SOLDA DAS JUNT</t>
  </si>
  <si>
    <t xml:space="preserve">AS E FORNECIMENTO DE TUBOS E DE CONEXOES</t>
  </si>
  <si>
    <t xml:space="preserve">06.001.0773-A</t>
  </si>
  <si>
    <t xml:space="preserve">06.001.0774-0</t>
  </si>
  <si>
    <t xml:space="preserve">ASSENTAMENTO DE TUBOS DE POLIETILENO,COM DE ACIMA DE 180MM A</t>
  </si>
  <si>
    <t xml:space="preserve">225MM,INCLUSIVE TESTE HIDROSTATICO,EXCLUSIVE SOLDA DAS JUNT</t>
  </si>
  <si>
    <t xml:space="preserve">06.001.0774-A</t>
  </si>
  <si>
    <t xml:space="preserve">06.001.0775-0</t>
  </si>
  <si>
    <t xml:space="preserve">ASSENTAMENTO DE TUBOS DE POLIETILENO,COM DE ACIMA DE 225MM A</t>
  </si>
  <si>
    <t xml:space="preserve">280MM,INCLUSIVE TESTE HIDROSTATICO,EXCLUSIVE SOLDA DAS JUNT</t>
  </si>
  <si>
    <t xml:space="preserve">06.001.0775-A</t>
  </si>
  <si>
    <t xml:space="preserve">06.001.0776-0</t>
  </si>
  <si>
    <t xml:space="preserve">ASSENTAMENTO DE TUBOS DE POLIETILENO,COM DE ACIMA DE 280MM A</t>
  </si>
  <si>
    <t xml:space="preserve">355MM,INCLUSIVE TESTE HIDROSTATICO,EXCLUSIVE SOLDA DAS JUNT</t>
  </si>
  <si>
    <t xml:space="preserve">06.001.0776-A</t>
  </si>
  <si>
    <t xml:space="preserve">06.001.0777-0</t>
  </si>
  <si>
    <t xml:space="preserve">ASSENTAMENTO DE TUBOS DE POLIETILENO,COM DE ACIMA DE 355MM A</t>
  </si>
  <si>
    <t xml:space="preserve">450MM,INCLUSIVE TESTE HIDROSTATICO,EXCLUSIVE SOLDA DAS JUNT</t>
  </si>
  <si>
    <t xml:space="preserve">06.001.0777-A</t>
  </si>
  <si>
    <t xml:space="preserve">06.001.0778-0</t>
  </si>
  <si>
    <t xml:space="preserve">ASSENTAMENTO DE TUBOS DE POLIETILENO,COM DE ACIMA DE 450MM A</t>
  </si>
  <si>
    <t xml:space="preserve">560MM,INCLUSIVE TESTE HIDROSTATICO,EXCLUSIVE SOLDA DAS JUNT</t>
  </si>
  <si>
    <t xml:space="preserve">06.001.0778-A</t>
  </si>
  <si>
    <t xml:space="preserve">06.001.0779-0</t>
  </si>
  <si>
    <t xml:space="preserve">ASSENTAMENTO DE TUBOS DE POLIETILENO,COM DE ACIMA DE 560MM A</t>
  </si>
  <si>
    <t xml:space="preserve">800MM,INCLUSIVE TESTE HIDROSTATICO,EXCLUSIVE SOLDA DAS JUNT</t>
  </si>
  <si>
    <t xml:space="preserve">06.001.0779-A</t>
  </si>
  <si>
    <t xml:space="preserve">06.001.0780-0</t>
  </si>
  <si>
    <t xml:space="preserve">ASSENTAMENTO DE TUBOS DE POLIETILENO,COM DE ACIMA DE 800MM A</t>
  </si>
  <si>
    <t xml:space="preserve">1000MM,INCLUSIVE TESTE HIDROSTATICO,EXCLUSIVE SOLDA DAS JUN</t>
  </si>
  <si>
    <t xml:space="preserve">TAS E FORNECIMENTO DE TUBOS E DE CONEXOES</t>
  </si>
  <si>
    <t xml:space="preserve">06.001.0780-A</t>
  </si>
  <si>
    <t xml:space="preserve">06.001.0781-0</t>
  </si>
  <si>
    <t xml:space="preserve">ASSENTAMENTO DE TUBOS DE POLIETILENO,COM DE ACIMA DE 1000MM</t>
  </si>
  <si>
    <t xml:space="preserve">A 1200MM,INCLUSIVE TESTE HIDROSTATICO,EXCLUSIVE SOLDA DAS JU</t>
  </si>
  <si>
    <t xml:space="preserve">NTAS E FORNECIMENTO DE TUBOS E DE CONEXOES</t>
  </si>
  <si>
    <t xml:space="preserve">06.001.0781-A</t>
  </si>
  <si>
    <t xml:space="preserve">06.002.0010-0</t>
  </si>
  <si>
    <t xml:space="preserve">TUBO DE CONCRETO ARMADO,CLASSE EA-2(NBR 8890/03),COM JUNTA E</t>
  </si>
  <si>
    <t xml:space="preserve">LASTICA,PARA ESGOTO SANITARIO,CARGA E DESCARGA,ACERTO DE FUN</t>
  </si>
  <si>
    <t xml:space="preserve">DO DE VALA,COLOCACAO,ATERRO E SOCA ATE A ALTURA DE GERATRIZ</t>
  </si>
  <si>
    <t xml:space="preserve">SUPERIOR DO TUBO,CONSIDERANDO O MATERIAL DA PROPRIA ESCAVACA</t>
  </si>
  <si>
    <t xml:space="preserve">O,INCLUSIVE FORNECIMENTO DO ANEL DE BORRACHA,COM DIAMETRO DE</t>
  </si>
  <si>
    <t xml:space="preserve">400MM.FORNECIMENTO E ASSENTAMENTO</t>
  </si>
  <si>
    <t xml:space="preserve">06.002.0010-A</t>
  </si>
  <si>
    <t xml:space="preserve">06.002.0011-0</t>
  </si>
  <si>
    <t xml:space="preserve">DO DE VALA,COLOCACAO,ATERRO E SOCA ATE A ALTURA DA GERATRIZ</t>
  </si>
  <si>
    <t xml:space="preserve">500MM.FORNECIMENTO E ASSENTAMENTO</t>
  </si>
  <si>
    <t xml:space="preserve">06.002.0011-A</t>
  </si>
  <si>
    <t xml:space="preserve">06.002.0012-0</t>
  </si>
  <si>
    <t xml:space="preserve">600MM.FORNECIMENTO E ASSENTAMENTO</t>
  </si>
  <si>
    <t xml:space="preserve">06.002.0012-A</t>
  </si>
  <si>
    <t xml:space="preserve">06.002.0013-0</t>
  </si>
  <si>
    <t xml:space="preserve">700MM.FORNECIMENTO E ASSENTAMENTO</t>
  </si>
  <si>
    <t xml:space="preserve">06.002.0013-A</t>
  </si>
  <si>
    <t xml:space="preserve">06.002.0014-0</t>
  </si>
  <si>
    <t xml:space="preserve">800MM.FORNECIMENTO E ASSENTAMENTO</t>
  </si>
  <si>
    <t xml:space="preserve">06.002.0014-A</t>
  </si>
  <si>
    <t xml:space="preserve">06.002.0015-0</t>
  </si>
  <si>
    <t xml:space="preserve">900MM.FORNECIMENTO E ASSENTAMENTO</t>
  </si>
  <si>
    <t xml:space="preserve">06.002.0015-A</t>
  </si>
  <si>
    <t xml:space="preserve">06.002.0016-0</t>
  </si>
  <si>
    <t xml:space="preserve">1.000MM.FORNECIMENTO E ASSENTAMENTO</t>
  </si>
  <si>
    <t xml:space="preserve">06.002.0016-A</t>
  </si>
  <si>
    <t xml:space="preserve">06.002.0017-0</t>
  </si>
  <si>
    <t xml:space="preserve">1.200MM.FORNECIMENTO E ASSENTAMENTO</t>
  </si>
  <si>
    <t xml:space="preserve">06.002.0017-A</t>
  </si>
  <si>
    <t xml:space="preserve">06.002.0018-0</t>
  </si>
  <si>
    <t xml:space="preserve">1.500MM.FORNECIMENTO E ASSENTAMENTO</t>
  </si>
  <si>
    <t xml:space="preserve">06.002.0018-A</t>
  </si>
  <si>
    <t xml:space="preserve">06.002.0019-0</t>
  </si>
  <si>
    <t xml:space="preserve">1.750MM.FORNECIMENTO E ASSENTAMENTO</t>
  </si>
  <si>
    <t xml:space="preserve">06.002.0019-A</t>
  </si>
  <si>
    <t xml:space="preserve">06.002.0020-0</t>
  </si>
  <si>
    <t xml:space="preserve">2.000MM.FORNECIMENTO E ASSENTAMENTO</t>
  </si>
  <si>
    <t xml:space="preserve">06.002.0020-A</t>
  </si>
  <si>
    <t xml:space="preserve">06.002.0041-0</t>
  </si>
  <si>
    <t xml:space="preserve">TUBO DE CONCRETO ARMADO,CLASSE EA-3(NBR 8890/03),COM JUNTA E</t>
  </si>
  <si>
    <t xml:space="preserve">06.002.0041-A</t>
  </si>
  <si>
    <t xml:space="preserve">06.002.0042-0</t>
  </si>
  <si>
    <t xml:space="preserve">LASTICA,PARA ESGOTO SANITARIO,CARGA E DESCARGA,ACERTO DO FUN</t>
  </si>
  <si>
    <t xml:space="preserve">DO DA VALA,COLOCACAO,ATERRO E SOCA ATE A ALTURA DA GERATRIZ</t>
  </si>
  <si>
    <t xml:space="preserve">06.002.0042-A</t>
  </si>
  <si>
    <t xml:space="preserve">06.002.0043-0</t>
  </si>
  <si>
    <t xml:space="preserve">06.002.0043-A</t>
  </si>
  <si>
    <t xml:space="preserve">06.002.0044-0</t>
  </si>
  <si>
    <t xml:space="preserve">06.002.0044-A</t>
  </si>
  <si>
    <t xml:space="preserve">06.002.0045-0</t>
  </si>
  <si>
    <t xml:space="preserve">06.002.0045-A</t>
  </si>
  <si>
    <t xml:space="preserve">06.002.0046-0</t>
  </si>
  <si>
    <t xml:space="preserve">06.002.0046-A</t>
  </si>
  <si>
    <t xml:space="preserve">06.002.0047-0</t>
  </si>
  <si>
    <t xml:space="preserve">1000MM.FORNECIMENTO E ASSENTAMENTO</t>
  </si>
  <si>
    <t xml:space="preserve">06.002.0047-A</t>
  </si>
  <si>
    <t xml:space="preserve">06.002.0049-0</t>
  </si>
  <si>
    <t xml:space="preserve">1200MM.FORNECIMENTO E ASSENTAMENTO</t>
  </si>
  <si>
    <t xml:space="preserve">06.002.0049-A</t>
  </si>
  <si>
    <t xml:space="preserve">06.002.0050-0</t>
  </si>
  <si>
    <t xml:space="preserve">1500MM.FORNECIMENTO E ASSENTAMENTO</t>
  </si>
  <si>
    <t xml:space="preserve">06.002.0050-A</t>
  </si>
  <si>
    <t xml:space="preserve">06.002.0061-0</t>
  </si>
  <si>
    <t xml:space="preserve">TUBO DE CONCRETO ARMADO,CLASSE EA-4(NBR 8890/03),COM JUNTA E</t>
  </si>
  <si>
    <t xml:space="preserve">06.002.0061-A</t>
  </si>
  <si>
    <t xml:space="preserve">06.002.0062-0</t>
  </si>
  <si>
    <t xml:space="preserve">06.002.0062-A</t>
  </si>
  <si>
    <t xml:space="preserve">06.002.0063-0</t>
  </si>
  <si>
    <t xml:space="preserve">06.002.0063-A</t>
  </si>
  <si>
    <t xml:space="preserve">06.002.0064-0</t>
  </si>
  <si>
    <t xml:space="preserve">06.002.0064-A</t>
  </si>
  <si>
    <t xml:space="preserve">06.002.0065-0</t>
  </si>
  <si>
    <t xml:space="preserve">06.002.0065-A</t>
  </si>
  <si>
    <t xml:space="preserve">06.002.0066-0</t>
  </si>
  <si>
    <t xml:space="preserve">06.002.0066-A</t>
  </si>
  <si>
    <t xml:space="preserve">06.002.0067-0</t>
  </si>
  <si>
    <t xml:space="preserve">06.002.0067-A</t>
  </si>
  <si>
    <t xml:space="preserve">06.002.0069-0</t>
  </si>
  <si>
    <t xml:space="preserve">06.002.0069-A</t>
  </si>
  <si>
    <t xml:space="preserve">06.002.0070-0</t>
  </si>
  <si>
    <t xml:space="preserve">06.002.0070-A</t>
  </si>
  <si>
    <t xml:space="preserve">06.003.0010-0</t>
  </si>
  <si>
    <t xml:space="preserve">CALHA MEIO-TUBO CIRCULAR DE CONCRETO VIBRADO,DIAMETRO INTERN</t>
  </si>
  <si>
    <t xml:space="preserve">O DE 300MM,INCLUSIVE ACERTO DE FUNDO DE VALA.FORNECIMENTO E</t>
  </si>
  <si>
    <t xml:space="preserve">06.003.0010-A</t>
  </si>
  <si>
    <t xml:space="preserve">06.003.0011-0</t>
  </si>
  <si>
    <t xml:space="preserve">O DE 400MM,INCLUSIVE ACERTO DE FUNDO DE VALA.FORNECIMENTO E</t>
  </si>
  <si>
    <t xml:space="preserve">06.003.0011-A</t>
  </si>
  <si>
    <t xml:space="preserve">06.003.0012-0</t>
  </si>
  <si>
    <t xml:space="preserve">CALHA DE MEIO-TUBO CIRCULAR DE CONCRETO VIBRADO,DIAMETRO INT</t>
  </si>
  <si>
    <t xml:space="preserve">ERNO DE 500MM,INCLUSIVE ACERTO DE FUNDO DE VALA.FORNECIMENTO</t>
  </si>
  <si>
    <t xml:space="preserve">E ASSENTAMENTO</t>
  </si>
  <si>
    <t xml:space="preserve">06.003.0012-A</t>
  </si>
  <si>
    <t xml:space="preserve">06.003.0013-0</t>
  </si>
  <si>
    <t xml:space="preserve">O DE 600MM,INCLUSIVE ACERTO DE FUNDO DE VALA.FORNECIMENTO E</t>
  </si>
  <si>
    <t xml:space="preserve">06.003.0013-A</t>
  </si>
  <si>
    <t xml:space="preserve">06.003.0015-0</t>
  </si>
  <si>
    <t xml:space="preserve">O DE 800MM,INCLUSIVE ACERTO DE FUNDO DE VALA.FORNECIMENTO E</t>
  </si>
  <si>
    <t xml:space="preserve">06.003.0015-A</t>
  </si>
  <si>
    <t xml:space="preserve">06.003.0017-0</t>
  </si>
  <si>
    <t xml:space="preserve">O DE 1000MM,INCLUSIVE ACERTO DE FUNDO DE VALA.FORNECIMENTO E</t>
  </si>
  <si>
    <t xml:space="preserve">06.003.0017-A</t>
  </si>
  <si>
    <t xml:space="preserve">06.003.0050-0</t>
  </si>
  <si>
    <t xml:space="preserve">TUBO DE CONCRETO SIMPLES,CLASSE PS-1(NBR8890/03),PARA COLETO</t>
  </si>
  <si>
    <t xml:space="preserve">R DE AGUAS PLUVIAIS,DE 200MM DE DIAMETRO,ATERRO E SOCA ATE A</t>
  </si>
  <si>
    <t xml:space="preserve">ALTURA DA GERATRIZ SUPERIOR DO TUBO,CONSIDERANDO O MATERIAL</t>
  </si>
  <si>
    <t xml:space="preserve">DA PROPRIA ESCAVACAO,INCLUSIVE FORNECIMENTO DO MATERIAL PAR</t>
  </si>
  <si>
    <t xml:space="preserve">A REJUNTAMENTO COM ARGAMASSA DE CIMENTO E AREIA,NO TRACO 1:4</t>
  </si>
  <si>
    <t xml:space="preserve">,INCL.ACERTO DE FUNDO DE VALA.FORNECIMENTO E ASSENTAMENTO</t>
  </si>
  <si>
    <t xml:space="preserve">06.003.0050-A</t>
  </si>
  <si>
    <t xml:space="preserve">06.003.0053-0</t>
  </si>
  <si>
    <t xml:space="preserve">TUBO DE CONCRETO SIMPLES,CLASSE PS-1(NBR 8890/03),PARA COLET</t>
  </si>
  <si>
    <t xml:space="preserve">OR DE AGUAS PLUVIAIS,COM DIAMETRO DE 300MM,ATERRO E SOCA ATE</t>
  </si>
  <si>
    <t xml:space="preserve">A ALTURA DE GERATRIZ SUPERIOR DO TUBO,CONSIDERANDO O MATERI</t>
  </si>
  <si>
    <t xml:space="preserve">AL DA PROPRIA ESCAVACAO,INCLUSIVE FORNECIMENTO DO MATERIAL P</t>
  </si>
  <si>
    <t xml:space="preserve">ARA REJUNTAMENTO COM ARGAMASSA DE CIMENTO E AREIA,NO TRACO 1</t>
  </si>
  <si>
    <t xml:space="preserve">:4,INCL.ACERTO DE FUNDO DE VALA.FORNECIMENTO E ASSENTAMENTO</t>
  </si>
  <si>
    <t xml:space="preserve">06.003.0053-A</t>
  </si>
  <si>
    <t xml:space="preserve">06.003.0055-0</t>
  </si>
  <si>
    <t xml:space="preserve">OR DE AGUAS PLUVIAIS,COM DIAMETRO DE 400MM,ATERRO E SOCA ATE</t>
  </si>
  <si>
    <t xml:space="preserve">A ALTURA DA GERATRIZ SUPERIOR DO TUBO,CONSIDERANDO O MATERI</t>
  </si>
  <si>
    <t xml:space="preserve">06.003.0055-A</t>
  </si>
  <si>
    <t xml:space="preserve">06.003.0057-0</t>
  </si>
  <si>
    <t xml:space="preserve">OR DE AGUAS PLUVIAIS,COM DIAMETRO DE 500MM.ATERRO E SOCA ATE</t>
  </si>
  <si>
    <t xml:space="preserve">06.003.0057-A</t>
  </si>
  <si>
    <t xml:space="preserve">06.003.0058-0</t>
  </si>
  <si>
    <t xml:space="preserve">OR DE AGUAS PLUVIAIS,COM DIAMETRO DE 600MM,ATERRO E SOCA ATE</t>
  </si>
  <si>
    <t xml:space="preserve">L DA PROPRIA ESCAVACAO,INCLUSIVE FORNECIMENTO DO MATERIAL PA</t>
  </si>
  <si>
    <t xml:space="preserve">RA REJUNTAMENTO COM ARGAMASSA DE CIMENTO E AREIA,NO TRACO 1:</t>
  </si>
  <si>
    <t xml:space="preserve">4,INCL.ACERTO DE FUNDO DE VALA.FORNECIMENTO E ASSENTAMENTO</t>
  </si>
  <si>
    <t xml:space="preserve">06.003.0058-A</t>
  </si>
  <si>
    <t xml:space="preserve">06.003.0060-0</t>
  </si>
  <si>
    <t xml:space="preserve">TUBO DE CONCRETO SIMPLES,CLASSE PS-2(NBR 8890/03),PARA COLET</t>
  </si>
  <si>
    <t xml:space="preserve">OR DE AGUAS PLUVIAIS,DE 200MM DE DIAMETRO,ATERRO E SOCA ATE</t>
  </si>
  <si>
    <t xml:space="preserve">06.003.0060-A</t>
  </si>
  <si>
    <t xml:space="preserve">06.003.0062-0</t>
  </si>
  <si>
    <t xml:space="preserve">06.003.0062-A</t>
  </si>
  <si>
    <t xml:space="preserve">06.003.0064-0</t>
  </si>
  <si>
    <t xml:space="preserve">06.003.0064-A</t>
  </si>
  <si>
    <t xml:space="preserve">06.003.0066-0</t>
  </si>
  <si>
    <t xml:space="preserve">OR DE AGUAS PLUVIAIS,COM DIAMETRO DE 500MM,ATERRO E SOCA ATE</t>
  </si>
  <si>
    <t xml:space="preserve">06.003.0066-A</t>
  </si>
  <si>
    <t xml:space="preserve">06.003.0068-0</t>
  </si>
  <si>
    <t xml:space="preserve">06.003.0068-A</t>
  </si>
  <si>
    <t xml:space="preserve">06.004.0060-0</t>
  </si>
  <si>
    <t xml:space="preserve">TUBO DE CONCRETO ARMADO,CLASSE PA-1(NBR 8890/03),PARA GELERI</t>
  </si>
  <si>
    <t xml:space="preserve">AS DE AGUAS PLUVIAIS,COM DIAMETRO DE 300MM,ATERRO E SOCA ATE</t>
  </si>
  <si>
    <t xml:space="preserve">:4 E ACERTO DE FUNDO DE VALA.FORNECIMENTO E ASSENTAMENTO</t>
  </si>
  <si>
    <t xml:space="preserve">06.004.0060-A</t>
  </si>
  <si>
    <t xml:space="preserve">06.004.0062-0</t>
  </si>
  <si>
    <t xml:space="preserve">TUBO DE CONCRETO ARMADO,CLASSE PA-1(NBR 8890/03),PARA GALERI</t>
  </si>
  <si>
    <t xml:space="preserve">AS DE AGUAS PLUVIAIS,COM DIAMETRO DE 400MM,ATERRO E SOCA ATE</t>
  </si>
  <si>
    <t xml:space="preserve">06.004.0062-A</t>
  </si>
  <si>
    <t xml:space="preserve">06.004.0064-0</t>
  </si>
  <si>
    <t xml:space="preserve">AS DE AGUAS PLUVIAIS,COM DIAMETRO DE 500MM,ATERRO E SOCA ATE</t>
  </si>
  <si>
    <t xml:space="preserve">06.004.0064-A</t>
  </si>
  <si>
    <t xml:space="preserve">06.004.0066-0</t>
  </si>
  <si>
    <t xml:space="preserve">AS DE AGUAS PLUVIAIS,COM DIAMETRO DE 600MM,ATERRO E SOCA ATE</t>
  </si>
  <si>
    <t xml:space="preserve">06.004.0066-A</t>
  </si>
  <si>
    <t xml:space="preserve">06.004.0068-0</t>
  </si>
  <si>
    <t xml:space="preserve">AS DE AGUAS PLUVIAIS,COM DIAMETRO DE 700MM,ATERRO E SOCA ATE</t>
  </si>
  <si>
    <t xml:space="preserve">06.004.0068-A</t>
  </si>
  <si>
    <t xml:space="preserve">06.004.0070-0</t>
  </si>
  <si>
    <t xml:space="preserve">AS DE AGUAS PLUVIAIS,COM DIAMETRO DE 800MM,ATERRO E SOCA ATE</t>
  </si>
  <si>
    <t xml:space="preserve">06.004.0070-A</t>
  </si>
  <si>
    <t xml:space="preserve">06.004.0072-0</t>
  </si>
  <si>
    <t xml:space="preserve">AS DE AGUAS PLUVIAIS,COM DIAMETRO DE 900MM,ATERRO E SOCA ATE</t>
  </si>
  <si>
    <t xml:space="preserve">06.004.0072-A</t>
  </si>
  <si>
    <t xml:space="preserve">06.004.0074-0</t>
  </si>
  <si>
    <t xml:space="preserve">AS DE AGUAS PLUVIAIS,COM DIAMETRO DE 1.000MM,ATERRO E SOCA A</t>
  </si>
  <si>
    <t xml:space="preserve">TE A ALTURA DA GERATRIZ SUPERIOR DO TUBO,CONSIDERANDO O MATE</t>
  </si>
  <si>
    <t xml:space="preserve">RIAL DA PROPRIA ESCAVACAO,INCLUSIVE FORNECIMENTO DO MATERIAL</t>
  </si>
  <si>
    <t xml:space="preserve">PARA REJUNTAMENTO COM ARGAMASSA DE CIMENTO E AREIA,NO TRACO</t>
  </si>
  <si>
    <t xml:space="preserve">1:4 E ACERTO DE FUNDO DE VALA.FORNECIMENTO E ASSENTAMENTO</t>
  </si>
  <si>
    <t xml:space="preserve">06.004.0074-A</t>
  </si>
  <si>
    <t xml:space="preserve">06.004.0076-0</t>
  </si>
  <si>
    <t xml:space="preserve">AS DE AGUAS PLUVIAIS,COM DIAMETRO DE 1.100MM,ATERRO E SOCA A</t>
  </si>
  <si>
    <t xml:space="preserve">06.004.0076-A</t>
  </si>
  <si>
    <t xml:space="preserve">06.004.0078-0</t>
  </si>
  <si>
    <t xml:space="preserve">AS DE AGUAS PLUVIAIS,COM DIAMETRO DE 1.200MM,ATERRO E SOCA A</t>
  </si>
  <si>
    <t xml:space="preserve">06.004.0078-A</t>
  </si>
  <si>
    <t xml:space="preserve">06.004.0080-0</t>
  </si>
  <si>
    <t xml:space="preserve">AS DE AGUAS PLUVIAIS,COM DIAMETRO DE 1.500MM,ATERRO E SOCA A</t>
  </si>
  <si>
    <t xml:space="preserve">06.004.0080-A</t>
  </si>
  <si>
    <t xml:space="preserve">06.004.0082-0</t>
  </si>
  <si>
    <t xml:space="preserve">AS DE AGUAS PLUVIAIS,COM DIAMETRO DE 1.750MM.ATERRO E SOCA A</t>
  </si>
  <si>
    <t xml:space="preserve">06.004.0082-A</t>
  </si>
  <si>
    <t xml:space="preserve">06.004.0084-0</t>
  </si>
  <si>
    <t xml:space="preserve">AS DE AGUAS PLUVIAIS,COM DIAMETRO DE 2.000MM,ATERRO E SOCA A</t>
  </si>
  <si>
    <t xml:space="preserve">06.004.0084-A</t>
  </si>
  <si>
    <t xml:space="preserve">06.004.0090-0</t>
  </si>
  <si>
    <t xml:space="preserve">TUBO DE CONCRETO ARMADO,CLASSE PA-2(NBR 8890/03),PARA GALERI</t>
  </si>
  <si>
    <t xml:space="preserve">06.004.0090-A</t>
  </si>
  <si>
    <t xml:space="preserve">06.004.0092-0</t>
  </si>
  <si>
    <t xml:space="preserve">06.004.0092-A</t>
  </si>
  <si>
    <t xml:space="preserve">06.004.0094-0</t>
  </si>
  <si>
    <t xml:space="preserve">06.004.0094-A</t>
  </si>
  <si>
    <t xml:space="preserve">06.004.0096-0</t>
  </si>
  <si>
    <t xml:space="preserve">06.004.0096-A</t>
  </si>
  <si>
    <t xml:space="preserve">06.004.0098-0</t>
  </si>
  <si>
    <t xml:space="preserve">06.004.0098-A</t>
  </si>
  <si>
    <t xml:space="preserve">06.004.0100-0</t>
  </si>
  <si>
    <t xml:space="preserve">06.004.0100-A</t>
  </si>
  <si>
    <t xml:space="preserve">06.004.0102-0</t>
  </si>
  <si>
    <t xml:space="preserve">06.004.0102-A</t>
  </si>
  <si>
    <t xml:space="preserve">06.004.0104-0</t>
  </si>
  <si>
    <t xml:space="preserve">06.004.0104-A</t>
  </si>
  <si>
    <t xml:space="preserve">06.004.0106-0</t>
  </si>
  <si>
    <t xml:space="preserve">06.004.0106-A</t>
  </si>
  <si>
    <t xml:space="preserve">06.004.0108-0</t>
  </si>
  <si>
    <t xml:space="preserve">06.004.0108-A</t>
  </si>
  <si>
    <t xml:space="preserve">06.004.0110-0</t>
  </si>
  <si>
    <t xml:space="preserve">06.004.0110-A</t>
  </si>
  <si>
    <t xml:space="preserve">06.004.0112-0</t>
  </si>
  <si>
    <t xml:space="preserve">TUBO DE CONCRETO ARMADO,CLASSE PA-2(NBR 8890/03),PARA GELERI</t>
  </si>
  <si>
    <t xml:space="preserve">AS DE AGUAS PLUVIAIS,COM DIAMETRO DE 1.750MM,ATERRO E SOCA A</t>
  </si>
  <si>
    <t xml:space="preserve">06.004.0112-A</t>
  </si>
  <si>
    <t xml:space="preserve">06.004.0114-0</t>
  </si>
  <si>
    <t xml:space="preserve">06.004.0114-A</t>
  </si>
  <si>
    <t xml:space="preserve">06.004.0120-0</t>
  </si>
  <si>
    <t xml:space="preserve">TUBO DE CONCRETO ARMADO,CLASSE PA-3(NBR 8890/03),PARA GALERI</t>
  </si>
  <si>
    <t xml:space="preserve">06.004.0120-A</t>
  </si>
  <si>
    <t xml:space="preserve">06.004.0122-0</t>
  </si>
  <si>
    <t xml:space="preserve">06.004.0122-A</t>
  </si>
  <si>
    <t xml:space="preserve">06.004.0124-0</t>
  </si>
  <si>
    <t xml:space="preserve">ARA REJUNTAMENTO COM ARGAMASSA DE CIMENTO E AREIA NO TRACO 1</t>
  </si>
  <si>
    <t xml:space="preserve">06.004.0124-A</t>
  </si>
  <si>
    <t xml:space="preserve">06.004.0126-0</t>
  </si>
  <si>
    <t xml:space="preserve">06.004.0126-A</t>
  </si>
  <si>
    <t xml:space="preserve">06.004.0128-0</t>
  </si>
  <si>
    <t xml:space="preserve">06.004.0128-A</t>
  </si>
  <si>
    <t xml:space="preserve">06.004.0130-0</t>
  </si>
  <si>
    <t xml:space="preserve">06.004.0130-A</t>
  </si>
  <si>
    <t xml:space="preserve">06.004.0132-0</t>
  </si>
  <si>
    <t xml:space="preserve">06.004.0132-A</t>
  </si>
  <si>
    <t xml:space="preserve">06.004.0134-0</t>
  </si>
  <si>
    <t xml:space="preserve">06.004.0134-A</t>
  </si>
  <si>
    <t xml:space="preserve">06.004.0136-0</t>
  </si>
  <si>
    <t xml:space="preserve">PARA REJUNTAMENTO COM ARGAMASSA DE CIMENTO E AREIA NO TRACO</t>
  </si>
  <si>
    <t xml:space="preserve">06.004.0136-A</t>
  </si>
  <si>
    <t xml:space="preserve">06.004.0138-0</t>
  </si>
  <si>
    <t xml:space="preserve">06.004.0138-A</t>
  </si>
  <si>
    <t xml:space="preserve">06.004.0140-0</t>
  </si>
  <si>
    <t xml:space="preserve">06.004.0140-A</t>
  </si>
  <si>
    <t xml:space="preserve">06.004.0142-0</t>
  </si>
  <si>
    <t xml:space="preserve">06.004.0142-A</t>
  </si>
  <si>
    <t xml:space="preserve">06.004.0144-0</t>
  </si>
  <si>
    <t xml:space="preserve">06.004.0144-A</t>
  </si>
  <si>
    <t xml:space="preserve">06.004.0150-0</t>
  </si>
  <si>
    <t xml:space="preserve">TUBO DE CONCRETO ARMADO,CLASSE PA-4(NBR 8890/03),PARA GALERI</t>
  </si>
  <si>
    <t xml:space="preserve">06.004.0150-A</t>
  </si>
  <si>
    <t xml:space="preserve">06.004.0152-0</t>
  </si>
  <si>
    <t xml:space="preserve">06.004.0152-A</t>
  </si>
  <si>
    <t xml:space="preserve">06.004.0154-0</t>
  </si>
  <si>
    <t xml:space="preserve">06.004.0154-A</t>
  </si>
  <si>
    <t xml:space="preserve">06.004.0156-0</t>
  </si>
  <si>
    <t xml:space="preserve">06.004.0156-A</t>
  </si>
  <si>
    <t xml:space="preserve">06.004.0158-0</t>
  </si>
  <si>
    <t xml:space="preserve">06.004.0158-A</t>
  </si>
  <si>
    <t xml:space="preserve">06.004.0160-0</t>
  </si>
  <si>
    <t xml:space="preserve">06.004.0160-A</t>
  </si>
  <si>
    <t xml:space="preserve">06.004.0162-0</t>
  </si>
  <si>
    <t xml:space="preserve">06.004.0162-A</t>
  </si>
  <si>
    <t xml:space="preserve">06.004.0164-0</t>
  </si>
  <si>
    <t xml:space="preserve">06.004.0164-A</t>
  </si>
  <si>
    <t xml:space="preserve">06.004.0166-0</t>
  </si>
  <si>
    <t xml:space="preserve">06.004.0166-A</t>
  </si>
  <si>
    <t xml:space="preserve">06.004.0168-0</t>
  </si>
  <si>
    <t xml:space="preserve">06.004.0168-A</t>
  </si>
  <si>
    <t xml:space="preserve">06.004.0170-0</t>
  </si>
  <si>
    <t xml:space="preserve">06.004.0170-A</t>
  </si>
  <si>
    <t xml:space="preserve">06.004.0172-0</t>
  </si>
  <si>
    <t xml:space="preserve">06.004.0172-A</t>
  </si>
  <si>
    <t xml:space="preserve">06.004.0174-0</t>
  </si>
  <si>
    <t xml:space="preserve">06.004.0174-A</t>
  </si>
  <si>
    <t xml:space="preserve">06.004.0253-1</t>
  </si>
  <si>
    <t xml:space="preserve">CANAL PRE-FABRICADO,EM CONCRETO PROTENDIDO E/OU ARMADO,COM S</t>
  </si>
  <si>
    <t xml:space="preserve">ECAO EM "U",MEDIDO PELA AREA DO PERIMETRO INTERNO DA SECAO V</t>
  </si>
  <si>
    <t xml:space="preserve">EZES O COMPRIMENTO DO CANAL.FORNECIMENTO E ASSENTAMENTO</t>
  </si>
  <si>
    <t xml:space="preserve">06.004.0253-B</t>
  </si>
  <si>
    <t xml:space="preserve">06.004.0254-1</t>
  </si>
  <si>
    <t xml:space="preserve">COBERTURA DE CANAL PRE-FABRICADO,EM CONCRETO PROTENDIDO E/OU</t>
  </si>
  <si>
    <t xml:space="preserve">ARMADO,PARA VAOS ATE 5,00M.FORNECIMENTO E ASSENTAMENTO</t>
  </si>
  <si>
    <t xml:space="preserve">06.004.0254-B</t>
  </si>
  <si>
    <t xml:space="preserve">06.004.0400-0</t>
  </si>
  <si>
    <t xml:space="preserve">GALERIA MULTIDIMENSIONAL RODOVIARIA SIMPLES EM CONCRETO ARMA</t>
  </si>
  <si>
    <t xml:space="preserve">DO E CONCRETO ARMADO PROTENDIDO,30MPA,FUNDO C/6M E 8,80T,PAR</t>
  </si>
  <si>
    <t xml:space="preserve">EDE 6,00M,PESO 3,90T E TAMPA C/2,00M,PESO 2,30T,ESTRUTURALME</t>
  </si>
  <si>
    <t xml:space="preserve">NTE BI-APOIADA C/CARGA POR APOIO 112T,C/TABULEIRO 3,05M,ALTU</t>
  </si>
  <si>
    <t xml:space="preserve">RA 2,62M,VAZAO DE 7,13M3/S,VELOCIDADE DE ESCOAMENTO 2,00M/S,</t>
  </si>
  <si>
    <t xml:space="preserve">EXCL.TRANSPORTE,DESCARGA,ESCAVACAO E REATERRO.FORN.E ASSENT.</t>
  </si>
  <si>
    <t xml:space="preserve">06.004.0400-A</t>
  </si>
  <si>
    <t xml:space="preserve">06.004.0405-0</t>
  </si>
  <si>
    <t xml:space="preserve">DO E CONCRETO ARMADO PROTENDIDO,30MPA,PAREDE COM 6,00M,PESO</t>
  </si>
  <si>
    <t xml:space="preserve">4,90T E TAMPA COM 2,00M,PESO 2,70T,ESTRUTURALMENTE BI-APOIAD</t>
  </si>
  <si>
    <t xml:space="preserve">A C/CARGA POR APOIO DE 130T,C/TABULEIRO DE 3,40M,ALTUR.3,00M</t>
  </si>
  <si>
    <t xml:space="preserve">,VAZAO DE 9,98M3/S,VELOCIDADE DE ESCOAMENTO 2,16M/S, EXCLUSI</t>
  </si>
  <si>
    <t xml:space="preserve">VE TRANSPORTE,DESCARGA,ESCAVACAO E REATERRO.FORN.E ASSENT.</t>
  </si>
  <si>
    <t xml:space="preserve">06.004.0405-A</t>
  </si>
  <si>
    <t xml:space="preserve">06.004.0410-0</t>
  </si>
  <si>
    <t xml:space="preserve">7,40T E TAMPA COM 2,00M,PESO 3,70T,ESTRUTURALMENTE BI-APOIAD</t>
  </si>
  <si>
    <t xml:space="preserve">A C/CARGA POR APOIO DE 177T,C/TABULEIRO DE 4,18M,ALTUR.4,03M</t>
  </si>
  <si>
    <t xml:space="preserve">,VAZAO DE 19,86M3/S,VELOCIDADE DE ESCOAMENTO 2,49M/S,EXCLUSI</t>
  </si>
  <si>
    <t xml:space="preserve">06.004.0410-A</t>
  </si>
  <si>
    <t xml:space="preserve">06.004.0415-0</t>
  </si>
  <si>
    <t xml:space="preserve">12,0T E TAMPA COM 2,00M,PESO 4,60T,ESTRUTURALMENTE BI-APOIAD</t>
  </si>
  <si>
    <t xml:space="preserve">A C/CARGA POR APOIO DE 233T,C/TABULEIRO DE 5,00M,ALTUR.4,97M</t>
  </si>
  <si>
    <t xml:space="preserve">,VAZAO DE 30,73M3/S,VELOCIDADE DE ESCOAMENTO 2,75M/S,EXCLUSI</t>
  </si>
  <si>
    <t xml:space="preserve">06.004.0415-A</t>
  </si>
  <si>
    <t xml:space="preserve">06.004.0420-0</t>
  </si>
  <si>
    <t xml:space="preserve">GALERIA MULTIMENSIONAL RODOVIARIA DUPLA EM CONCRETO ARMADO E</t>
  </si>
  <si>
    <t xml:space="preserve">CONCRETO ARMADO PROTENDIDO,30MPA,2 FUNDOS 6M,PESO 8,80T,PAR</t>
  </si>
  <si>
    <t xml:space="preserve">EDE C/6,00M,PESO 3,90T E TAMPA C/2,00M,PESO 4,81T,ESTRUTURAL</t>
  </si>
  <si>
    <t xml:space="preserve">MENTE BI-APOIADA C/CARGA POR APOIO 191T,C/TABULEIRO 5,22M,AL</t>
  </si>
  <si>
    <t xml:space="preserve">TURA 2,62M,VAZAO 15,42M3/S,VELOCIDADE DE ESCOAMENTO 2,00M/S,</t>
  </si>
  <si>
    <t xml:space="preserve">06.004.0420-A</t>
  </si>
  <si>
    <t xml:space="preserve">06.004.0425-0</t>
  </si>
  <si>
    <t xml:space="preserve">GALERIA MULTIDIMENSIONAL RODOVIARIA DUPLA EM CONCRETO ARMADO</t>
  </si>
  <si>
    <t xml:space="preserve">E PROTENDIDO,30MPA,PAREDE C/6,00M,PESO 4,90T E TAMPA COM 2,</t>
  </si>
  <si>
    <t xml:space="preserve">00M,PESO DE 5,22T,ESTRUTURALMENTE BI-APOIADA C/CARGA POR APO</t>
  </si>
  <si>
    <t xml:space="preserve">IO DE 223T,C/TABULEIRO DE 5,53M,ALT.3,00M,VAZAO DE 21,45M3/S</t>
  </si>
  <si>
    <t xml:space="preserve">,VELOCIDADE DE ESCOAMENTO 2,16M/S,EXCLUSIVE TRANSPORTE,DESCA</t>
  </si>
  <si>
    <t xml:space="preserve">RGA,ESCAVACAO E REATERRO.FORNECIMENTO E ASSENTAMENTO</t>
  </si>
  <si>
    <t xml:space="preserve">06.004.0425-A</t>
  </si>
  <si>
    <t xml:space="preserve">06.004.0430-0</t>
  </si>
  <si>
    <t xml:space="preserve">E PROTENDIDO,30MPA,PAREDE C/6,00M,PESO 7,40T E TAMPA COM 2,</t>
  </si>
  <si>
    <t xml:space="preserve">00M,PESO DE 6,15T,ESTRUTURALMENTE BI-APOIADA COM CARGA POR A</t>
  </si>
  <si>
    <t xml:space="preserve">POIO DE 284T,TABULEIRO DE 6,35M,ALTUR.4,03M,VAZAO DE 40,71M3</t>
  </si>
  <si>
    <t xml:space="preserve">/S,VELOCIDADE DE ESCOAMENTO 2,49M/S,EXCLUSIVE TRANSPORTE,DES</t>
  </si>
  <si>
    <t xml:space="preserve">CARGA,ESCAVACAO E REATERRO.FORNECIMENTO E ASSENTAMENTO</t>
  </si>
  <si>
    <t xml:space="preserve">06.004.0430-A</t>
  </si>
  <si>
    <t xml:space="preserve">06.004.0435-0</t>
  </si>
  <si>
    <t xml:space="preserve">E PROTENDIDO,30MPA,PAREDE C/6,00M,PESO DE 12,00T E TAMPA C/</t>
  </si>
  <si>
    <t xml:space="preserve">2,00M,PESO DE 7,10T,ESTRUTURALMENTE BI-APOIADA C/CARGA POR A</t>
  </si>
  <si>
    <t xml:space="preserve">POIO DE 348T,TABULEIRO DE 7,09M,ALT.4,97M,VAZAO DE 60,73M3/S</t>
  </si>
  <si>
    <t xml:space="preserve">E VELOCIDADE DE ESCOAMENTO 2,75M/S,EXCLUSIVE TRANSPORTE,DES</t>
  </si>
  <si>
    <t xml:space="preserve">06.004.0435-A</t>
  </si>
  <si>
    <t xml:space="preserve">06.004.0440-0</t>
  </si>
  <si>
    <t xml:space="preserve">GALERIA MULTIDIMENSIONAL RODOVIARIA TRIPLA EM CONCRETO ARMAD</t>
  </si>
  <si>
    <t xml:space="preserve">O E PROTENDIDO,30MPA,3 FUNDOS 6,00M,8,80T,PAREDE C/6,60M,PES</t>
  </si>
  <si>
    <t xml:space="preserve">O 3,90T E TAMPA 2,00M,PESO 7,33T,ESTRUTURALMENTE BI-APOIADA</t>
  </si>
  <si>
    <t xml:space="preserve">C/CARGA POR APOIO DE 288T,COM TABULEIRO DE 3,05M,ALTURA 2,62</t>
  </si>
  <si>
    <t xml:space="preserve">M,VAZAO DE 23,85M3/S,VELOCIDADE DE ESCOAMENTO 2,00M/S,EXCLUS</t>
  </si>
  <si>
    <t xml:space="preserve">IVE TRANSPORTE,DESCARGA,ESCAVACAO E REATERRO.FORN. E ASSENT.</t>
  </si>
  <si>
    <t xml:space="preserve">06.004.0440-A</t>
  </si>
  <si>
    <t xml:space="preserve">06.004.0445-0</t>
  </si>
  <si>
    <t xml:space="preserve">O E PROTENDIDO,30MPA,PAREDE C/6,00M,PESO DE 4,9T E TAMPA COM</t>
  </si>
  <si>
    <t xml:space="preserve">2,00M,PESO DE 7,70T,ESTRUTURALMENTE BI-APOIADA C/CARGA POR</t>
  </si>
  <si>
    <t xml:space="preserve">APOIO DE 310T,TABULEIRO DE 7,55M,ALT.3,00M, VAZAO 34,92M3/S</t>
  </si>
  <si>
    <t xml:space="preserve">E VELOCIDADE DE ESCOAMENTO 2,16M/S, EXCLUSIVE TRANSPORTE,DES</t>
  </si>
  <si>
    <t xml:space="preserve">06.004.0445-A</t>
  </si>
  <si>
    <t xml:space="preserve">06.004.0450-0</t>
  </si>
  <si>
    <t xml:space="preserve">O E PROTENDIDO,30MPA,PAREDE C/6,00M, PESO 7,40T E TAMPA COM</t>
  </si>
  <si>
    <t xml:space="preserve">2,00M,PESO DE 8,70T, ESTRUTURALMENTE BI-APOIADA C/CARGA POR</t>
  </si>
  <si>
    <t xml:space="preserve">APOIO DE 387T,TABULEIRO DE 8,37M,ALT.4,03M,VAZAO 65,64M3/S E</t>
  </si>
  <si>
    <t xml:space="preserve">VELOCIDADE DE ESCOAMENTO DE 2,49M/S,EXCLUSIVE TRANSPORTE,DES</t>
  </si>
  <si>
    <t xml:space="preserve">06.004.0450-A</t>
  </si>
  <si>
    <t xml:space="preserve">06.004.0455-0</t>
  </si>
  <si>
    <t xml:space="preserve">O E PROTENDIDO,30MPA,PAREDE COM 6,00M,PESO DE 12,00T E TAMPA</t>
  </si>
  <si>
    <t xml:space="preserve">COM 2,00M,PESO DE 9,60T,ESTRUTURALMENTE BI-APOIADA COM CARG</t>
  </si>
  <si>
    <t xml:space="preserve">A POR APOIO DE 463T,TABULEIRO DE 9,11M,ALTURA DE 4,97M,VAZAO</t>
  </si>
  <si>
    <t xml:space="preserve">DE 92,30M3/S E VELOCIDADE DE ESCOAMENTO 2,75M/S,EXCLUSIVE T</t>
  </si>
  <si>
    <t xml:space="preserve">RANSPORTE,DESCARGA,ESCAVACAO E REATERRO.FORN.E ASSENTAMENTO</t>
  </si>
  <si>
    <t xml:space="preserve">06.004.0455-A</t>
  </si>
  <si>
    <t xml:space="preserve">06.004.0500-0</t>
  </si>
  <si>
    <t xml:space="preserve">GALERIA TECNICA PRE-FABRICADA DE CONCRETO ARMADO,DIMENSOES</t>
  </si>
  <si>
    <t xml:space="preserve">INTERNAS DE 1,00X1,00M (BXH) RECOBRIMENTO COM 2CM,EXCLUSIVE</t>
  </si>
  <si>
    <t xml:space="preserve">ESCAVACAO E REATERRO.FORNECIMENTO E ASSENTAMENTO.</t>
  </si>
  <si>
    <t xml:space="preserve">06.004.0500-A</t>
  </si>
  <si>
    <t xml:space="preserve">06.004.0505-0</t>
  </si>
  <si>
    <t xml:space="preserve">INTERNAS DE 1,50X1,00M (BXH) RECOBRIMENTO COM 2CM,EXCLUSIVE</t>
  </si>
  <si>
    <t xml:space="preserve">ESCAVACAO E REATERRO.FORNECIMENTO E ASSENTAMENTO</t>
  </si>
  <si>
    <t xml:space="preserve">06.004.0505-A</t>
  </si>
  <si>
    <t xml:space="preserve">06.004.0510-0</t>
  </si>
  <si>
    <t xml:space="preserve">INTERNAS DE 2,00X1,20M (BXH) RECOBRIMENTO COM 2CM,EXCLUSIVE</t>
  </si>
  <si>
    <t xml:space="preserve">06.004.0510-A</t>
  </si>
  <si>
    <t xml:space="preserve">06.004.0515-0</t>
  </si>
  <si>
    <t xml:space="preserve">INTERNAS DE 2,00X1,50M (BXH) RECOBRIMENTO COM 2CM,EXCLUSIVE</t>
  </si>
  <si>
    <t xml:space="preserve">06.004.0515-A</t>
  </si>
  <si>
    <t xml:space="preserve">06.004.0520-0</t>
  </si>
  <si>
    <t xml:space="preserve">INTERNAS DE 2,50X1,50M (BXH) RECOBRIMENTO COM 2CM,EXCLUSIVE</t>
  </si>
  <si>
    <t xml:space="preserve">06.004.0520-A</t>
  </si>
  <si>
    <t xml:space="preserve">06.004.0525-0</t>
  </si>
  <si>
    <t xml:space="preserve">INTERNAS DE 2,50X2,00M (BXH) RECOBRIMENTO COM 2CM,EXCLUSIVE</t>
  </si>
  <si>
    <t xml:space="preserve">06.004.0525-A</t>
  </si>
  <si>
    <t xml:space="preserve">06.004.0530-0</t>
  </si>
  <si>
    <t xml:space="preserve">INTERNAS DE 3,00X2,00M (BXH) RECOBRIMENTO COM 2CM,EXCLUSIVE</t>
  </si>
  <si>
    <t xml:space="preserve">06.004.0530-A</t>
  </si>
  <si>
    <t xml:space="preserve">06.004.0535-0</t>
  </si>
  <si>
    <t xml:space="preserve">INTERNAS DE 3,50X2,00M (BXH) RECOBRIMENTO COM 2CM,EXCLUSIVE</t>
  </si>
  <si>
    <t xml:space="preserve">06.004.0535-A</t>
  </si>
  <si>
    <t xml:space="preserve">06.005.0030-0</t>
  </si>
  <si>
    <t xml:space="preserve">TUBO CERAMICO VIDRADO,CONFORME ESPECIFICACOES DA CEDAE,PARA</t>
  </si>
  <si>
    <t xml:space="preserve">ESGOTO SANITARIO E AGUAS PLUVIAIS,ATERRO E SOCA ATE A ALTURA</t>
  </si>
  <si>
    <t xml:space="preserve">DA GERATRIZ SUPERIOR DO TUBO,CONSIDERANDO O MATERIAL DA PRO</t>
  </si>
  <si>
    <t xml:space="preserve">PRIA ESCAVACAO,COM DIAMETRO DE 100MM,INCLUSIVE FORNECIMENTO</t>
  </si>
  <si>
    <t xml:space="preserve">IA,NO TRACO 1:4.FORNECIMENTO E ASSENTAMENTO</t>
  </si>
  <si>
    <t xml:space="preserve">06.005.0030-A</t>
  </si>
  <si>
    <t xml:space="preserve">06.005.0035-0</t>
  </si>
  <si>
    <t xml:space="preserve">PRIA ESCAVACAO,COM DIAMETRO DE 150MM,INCLUSIVE FORNECIMENTO</t>
  </si>
  <si>
    <t xml:space="preserve">06.005.0035-A</t>
  </si>
  <si>
    <t xml:space="preserve">06.005.0040-0</t>
  </si>
  <si>
    <t xml:space="preserve">PRIA ESCAVACAO,COM DIAMETRO DE 200MM,INCLUSIVE FORNECIMENTO</t>
  </si>
  <si>
    <t xml:space="preserve">06.005.0040-A</t>
  </si>
  <si>
    <t xml:space="preserve">06.005.0045-0</t>
  </si>
  <si>
    <t xml:space="preserve">PRIA ESCAVACAO,COM DIAMETRO DE 250MM,INCLUSIVE FORNECIMENTO</t>
  </si>
  <si>
    <t xml:space="preserve">06.005.0045-A</t>
  </si>
  <si>
    <t xml:space="preserve">06.005.0050-0</t>
  </si>
  <si>
    <t xml:space="preserve">PRIA ESCAVACAO,COM DIAMETRO DE 300MM,INCLUSIVE FORNECIMENTO</t>
  </si>
  <si>
    <t xml:space="preserve">06.005.0050-A</t>
  </si>
  <si>
    <t xml:space="preserve">06.006.0010-0</t>
  </si>
  <si>
    <t xml:space="preserve">CAIXA DE VISITA,EXECUTADA COM CONEXOES CERAMICAS,COM DIAMETR</t>
  </si>
  <si>
    <t xml:space="preserve">O DE 150MM,INCLUSIVE BASE,CAIXA DE PROTECAO E TAMPA EM CONCR</t>
  </si>
  <si>
    <t xml:space="preserve">ETO,CONFORME PADRAO CEDAE,PROFUNDIDADE ATE 1,00M.FORNECIMENT</t>
  </si>
  <si>
    <t xml:space="preserve">O E ASSENTAMENTO</t>
  </si>
  <si>
    <t xml:space="preserve">06.006.0010-A</t>
  </si>
  <si>
    <t xml:space="preserve">06.006.0011-0</t>
  </si>
  <si>
    <t xml:space="preserve">ADICIONAL DE PROFUNDIDADE EXCEDENTE DE 1,00M,PARA CAIXA DE V</t>
  </si>
  <si>
    <t xml:space="preserve">ISITA,EXECUTADA COM CONEXOES CERAMICAS,COM DIAMETRO DE 150MM</t>
  </si>
  <si>
    <t xml:space="preserve">,CONFORME PADRAO CEDAE.FORNECIMENTO E ASSENTAMENTO</t>
  </si>
  <si>
    <t xml:space="preserve">06.006.0011-A</t>
  </si>
  <si>
    <t xml:space="preserve">06.006.0015-0</t>
  </si>
  <si>
    <t xml:space="preserve">O DE 100MM,INCLUSIVE BASE,CAIXA DE PROTECAO E TAMPA EM CONCR</t>
  </si>
  <si>
    <t xml:space="preserve">06.006.0015-A</t>
  </si>
  <si>
    <t xml:space="preserve">06.006.0016-0</t>
  </si>
  <si>
    <t xml:space="preserve">ISITA,EXECUTADA COM CONEXOES CERAMICAS,COM DIAMETRO DE 100MM</t>
  </si>
  <si>
    <t xml:space="preserve">06.006.0016-A</t>
  </si>
  <si>
    <t xml:space="preserve">06.006.0020-0</t>
  </si>
  <si>
    <t xml:space="preserve">CAIXA DE INSPECAO,EXECUTADA COM CONEXOES CERAMICAS,COM DIAME</t>
  </si>
  <si>
    <t xml:space="preserve">TRO DE 100MM,INCLUSIVE BASE,CAIXA DE PROTECAO E TAMPA EM CON</t>
  </si>
  <si>
    <t xml:space="preserve">CRETO,CONFORME PADRAO CEDAE.FORNECIMENTO E ASSENTAMENTO</t>
  </si>
  <si>
    <t xml:space="preserve">06.006.0020-A</t>
  </si>
  <si>
    <t xml:space="preserve">06.006.0030-0</t>
  </si>
  <si>
    <t xml:space="preserve">TUBO DE QUEDA EM CERAMICA,COM DIAMETRO DE 100MM,COM DESNIVEL</t>
  </si>
  <si>
    <t xml:space="preserve">DE ATE 1,00M,PARA POCOS DE VISITA DE ESGOTO SANITARIO,CONFO</t>
  </si>
  <si>
    <t xml:space="preserve">RME PADRAO CEDAE.FORNECIMENTO E ASSENTAMENTO</t>
  </si>
  <si>
    <t xml:space="preserve">06.006.0030-A</t>
  </si>
  <si>
    <t xml:space="preserve">06.006.0031-0</t>
  </si>
  <si>
    <t xml:space="preserve">ADICIONAL PARA DESNIVEL EXCEDENTE A 1,00M,PARA TUBO DE QUEDA</t>
  </si>
  <si>
    <t xml:space="preserve">EM CERAMICA,COM DIAMETRO DE 100MM,PARA POCOS DE VISITA DE E</t>
  </si>
  <si>
    <t xml:space="preserve">SGOTO SANITARIO,CONFORME PADRAO CEDAE.FORNECIMENTO E ASSENTA</t>
  </si>
  <si>
    <t xml:space="preserve">MENTO</t>
  </si>
  <si>
    <t xml:space="preserve">06.006.0031-A</t>
  </si>
  <si>
    <t xml:space="preserve">06.006.0035-0</t>
  </si>
  <si>
    <t xml:space="preserve">TUBO DE QUEDA EM CERAMICA,COM DIAMETRO DE 150MM,COM DESNIVEL</t>
  </si>
  <si>
    <t xml:space="preserve">06.006.0035-A</t>
  </si>
  <si>
    <t xml:space="preserve">06.006.0036-0</t>
  </si>
  <si>
    <t xml:space="preserve">ADICIONAL PARA DESNIVEL EXCEDENTE DE 1,00M,PARA TUBO DE QUED</t>
  </si>
  <si>
    <t xml:space="preserve">A EM CERAMICA,COM DIAMETRO DE 150MM,PARA POCOS DE VISITA DE</t>
  </si>
  <si>
    <t xml:space="preserve">ESGOTO SANITARIO,CONFORME PADRAO CEDAE.FORNECIMENTO E ASSENT</t>
  </si>
  <si>
    <t xml:space="preserve">06.006.0036-A</t>
  </si>
  <si>
    <t xml:space="preserve">06.006.0040-0</t>
  </si>
  <si>
    <t xml:space="preserve">TUBO DE QUEDA EM CERAMICA,COM DIAMETRO DE 200MM,COM DESNIVEL</t>
  </si>
  <si>
    <t xml:space="preserve">06.006.0040-A</t>
  </si>
  <si>
    <t xml:space="preserve">06.006.0041-0</t>
  </si>
  <si>
    <t xml:space="preserve">A EM CERAMICA,COM DIAMETRO DE 200MM,PARA POCOS DE VISITA DE</t>
  </si>
  <si>
    <t xml:space="preserve">06.006.0041-A</t>
  </si>
  <si>
    <t xml:space="preserve">06.006.0050-0</t>
  </si>
  <si>
    <t xml:space="preserve">TUBO DE QUEDA EM CERAMICA,COM DIAMETRO DE 250MM,COM DESNIVEL</t>
  </si>
  <si>
    <t xml:space="preserve">06.006.0050-A</t>
  </si>
  <si>
    <t xml:space="preserve">06.006.0051-0</t>
  </si>
  <si>
    <t xml:space="preserve">A EM CERAMICA,COM DIAMETRO DE 250MM,PARA POCOS DE VISITA DE</t>
  </si>
  <si>
    <t xml:space="preserve">06.006.0051-A</t>
  </si>
  <si>
    <t xml:space="preserve">06.006.0060-0</t>
  </si>
  <si>
    <t xml:space="preserve">TUBO DE QUEDA EM CERAMICA,COM DIAMETRO DE 300MM,COM DESNIVEL</t>
  </si>
  <si>
    <t xml:space="preserve">06.006.0060-A</t>
  </si>
  <si>
    <t xml:space="preserve">06.006.0061-0</t>
  </si>
  <si>
    <t xml:space="preserve">A EM CERAMICA,COM DIAMETRO DE 300MM,PARA POCOS DE VISITA DE</t>
  </si>
  <si>
    <t xml:space="preserve">06.006.0061-A</t>
  </si>
  <si>
    <t xml:space="preserve">06.006.0090-0</t>
  </si>
  <si>
    <t xml:space="preserve">CONJUNTO DE PECAS EM CERAMICA,PARA RAMAL PREDIAL DE ESGOTO S</t>
  </si>
  <si>
    <t xml:space="preserve">ANITARIO,COM DIAMETRO DE 100MM E SERVICOS DE LIGACAO NA CAIX</t>
  </si>
  <si>
    <t xml:space="preserve">A DE INSPECAO OU NO RAMAL ANTIGO E NO COLETOR.FORNECIMENTO E</t>
  </si>
  <si>
    <t xml:space="preserve">06.006.0090-A</t>
  </si>
  <si>
    <t xml:space="preserve">06.006.0091-0</t>
  </si>
  <si>
    <t xml:space="preserve">ANITARIO,COM DIAMETRO DE 150MM E SERVICOS DE LIGACAO NA CAIX</t>
  </si>
  <si>
    <t xml:space="preserve">06.006.0091-A</t>
  </si>
  <si>
    <t xml:space="preserve">06.007.0010-0</t>
  </si>
  <si>
    <t xml:space="preserve">LEVANTAMENTO,LIMPEZA E REASSENTAMENTO DE TUBO DE FßFß,PONTA</t>
  </si>
  <si>
    <t xml:space="preserve">E BOLSA,TIPO ESGOTO,INCLUSIVE FORNECIMENTO DO MATERIAL PARA</t>
  </si>
  <si>
    <t xml:space="preserve">REJUNTAMENTO(JUNTA DE CHUMBO),COM DIAMETRO DE 50MM</t>
  </si>
  <si>
    <t xml:space="preserve">06.007.0010-A</t>
  </si>
  <si>
    <t xml:space="preserve">06.007.0011-0</t>
  </si>
  <si>
    <t xml:space="preserve">REJUNTAMENTO(JUNTA DE CHUMBO),COM DIAMETRO DE 75MM</t>
  </si>
  <si>
    <t xml:space="preserve">06.007.0011-A</t>
  </si>
  <si>
    <t xml:space="preserve">06.007.0012-0</t>
  </si>
  <si>
    <t xml:space="preserve">REJUNTAMENTO(JUNTA DE CHUMBO),COM DIAMETRO DE 100MM</t>
  </si>
  <si>
    <t xml:space="preserve">06.007.0012-A</t>
  </si>
  <si>
    <t xml:space="preserve">06.007.0013-0</t>
  </si>
  <si>
    <t xml:space="preserve">REJUNTAMENTO(JUNTA DE CHUMBO),COM DIAMETRO DE 150MM</t>
  </si>
  <si>
    <t xml:space="preserve">06.007.0013-A</t>
  </si>
  <si>
    <t xml:space="preserve">06.007.0015-0</t>
  </si>
  <si>
    <t xml:space="preserve">REJUNTAMENTO(JUNTA DE CHUMBO),COM DIAMETRO DE 200MM</t>
  </si>
  <si>
    <t xml:space="preserve">06.007.0015-A</t>
  </si>
  <si>
    <t xml:space="preserve">06.007.0016-0</t>
  </si>
  <si>
    <t xml:space="preserve">REJUNTAMENTO(JUNTA DE CHUMBO),COM DIAMETRO DE 250MM</t>
  </si>
  <si>
    <t xml:space="preserve">06.007.0016-A</t>
  </si>
  <si>
    <t xml:space="preserve">06.007.0017-0</t>
  </si>
  <si>
    <t xml:space="preserve">REJUNTAMENTO(JUNTA DE CHUMBO),COM DIAMETRO DE 300MM</t>
  </si>
  <si>
    <t xml:space="preserve">06.007.0017-A</t>
  </si>
  <si>
    <t xml:space="preserve">06.007.0060-0</t>
  </si>
  <si>
    <t xml:space="preserve">LEVANTAMENTO,LIMPEZA E REASSENTAMENTO DE CURVA DE FßFß,PONTA</t>
  </si>
  <si>
    <t xml:space="preserve">E BOLSA,COM QUALQUER DEFLEXAO,INCLUSIVE FORNECIMENTO DO MAT</t>
  </si>
  <si>
    <t xml:space="preserve">ERIAL PARA REJUNTAMENTO(JUNTA DE CHUMBO),COM DIAMETRO DE 75M</t>
  </si>
  <si>
    <t xml:space="preserve">06.007.0060-A</t>
  </si>
  <si>
    <t xml:space="preserve">06.007.0061-0</t>
  </si>
  <si>
    <t xml:space="preserve">ERIAL PARA REJUNTAMENTO(JUNTA DE CHUMBO),COM DIAMETRO DE 100</t>
  </si>
  <si>
    <t xml:space="preserve">MM</t>
  </si>
  <si>
    <t xml:space="preserve">06.007.0061-A</t>
  </si>
  <si>
    <t xml:space="preserve">06.007.0062-0</t>
  </si>
  <si>
    <t xml:space="preserve">ERIAL PARA REJUNTAMENTO(JUNTA DE CHUMBO),COM DIAMETRO DE 150</t>
  </si>
  <si>
    <t xml:space="preserve">06.007.0062-A</t>
  </si>
  <si>
    <t xml:space="preserve">06.007.0063-0</t>
  </si>
  <si>
    <t xml:space="preserve">ERIAL PARA REJUNTAMENTO(JUNTA DE CHUMBO),COM DIAMETRO DE 200</t>
  </si>
  <si>
    <t xml:space="preserve">06.007.0063-A</t>
  </si>
  <si>
    <t xml:space="preserve">06.007.0064-0</t>
  </si>
  <si>
    <t xml:space="preserve">ERIAL PARA REJUNTAMENTO(JUNTA DE CHUMBO),COM DIAMETRO DE 250</t>
  </si>
  <si>
    <t xml:space="preserve">06.007.0064-A</t>
  </si>
  <si>
    <t xml:space="preserve">06.007.0065-0</t>
  </si>
  <si>
    <t xml:space="preserve">ERIAL PARA REJUNTAMENTO(JUNTA DE CHUMBO),COM DIAMETRO DE 300</t>
  </si>
  <si>
    <t xml:space="preserve">06.007.0065-A</t>
  </si>
  <si>
    <t xml:space="preserve">06.007.0080-0</t>
  </si>
  <si>
    <t xml:space="preserve">LEVANTAMENTO,LIMPEZA E REASSENTAMENTO DE JUNCAO 45¯ DE FßFß,</t>
  </si>
  <si>
    <t xml:space="preserve">PONTA E BOLSA,INCLUSIVE FORNECIMENTO DO MATERIAL PARA REJUNT</t>
  </si>
  <si>
    <t xml:space="preserve">AMENTO(JUNTA DE CHUMBO),COM DIAMETRO DE 75MM</t>
  </si>
  <si>
    <t xml:space="preserve">06.007.0080-A</t>
  </si>
  <si>
    <t xml:space="preserve">06.007.0081-0</t>
  </si>
  <si>
    <t xml:space="preserve">AMENTO(JUNTA DE CHUMBO),COM DIAMETRO DE 100MM</t>
  </si>
  <si>
    <t xml:space="preserve">06.007.0081-A</t>
  </si>
  <si>
    <t xml:space="preserve">06.007.0082-0</t>
  </si>
  <si>
    <t xml:space="preserve">AMENTO(JUNTA DE CHUMBO),COM DIAMETRO DE 150MM</t>
  </si>
  <si>
    <t xml:space="preserve">06.007.0082-A</t>
  </si>
  <si>
    <t xml:space="preserve">06.007.0083-0</t>
  </si>
  <si>
    <t xml:space="preserve">AMENTO(JUNTA DE CHUMBO),COM DIAMETRO DE 200MM</t>
  </si>
  <si>
    <t xml:space="preserve">06.007.0083-A</t>
  </si>
  <si>
    <t xml:space="preserve">06.007.0084-0</t>
  </si>
  <si>
    <t xml:space="preserve">AMENTO(JUNTA DE CHUMBO),COM DIAMETRO DE 250MM</t>
  </si>
  <si>
    <t xml:space="preserve">06.007.0084-A</t>
  </si>
  <si>
    <t xml:space="preserve">06.007.0085-0</t>
  </si>
  <si>
    <t xml:space="preserve">AMENTO(JUNTA DE CHUMBO),COM DIAMETRO DE 300MM</t>
  </si>
  <si>
    <t xml:space="preserve">06.007.0085-A</t>
  </si>
  <si>
    <t xml:space="preserve">06.007.0100-0</t>
  </si>
  <si>
    <t xml:space="preserve">LEVANTAMENTO,LIMPEZA E REASSENTAMENTO DE LUVA DE FßFß,TIPO E</t>
  </si>
  <si>
    <t xml:space="preserve">SGOTO OU STANDARD,INCLUSIVE FORNECIMENTO DO MATERIAL PARA RE</t>
  </si>
  <si>
    <t xml:space="preserve">JUNTAMENTO(JUNTA DE CHUMBO),COM DIAMETRO DE 75MM</t>
  </si>
  <si>
    <t xml:space="preserve">06.007.0100-A</t>
  </si>
  <si>
    <t xml:space="preserve">06.007.0101-0</t>
  </si>
  <si>
    <t xml:space="preserve">JUNTAMENTO(JUNTA DE CHUMBO),COM DIAMETRO DE 100MM</t>
  </si>
  <si>
    <t xml:space="preserve">06.007.0101-A</t>
  </si>
  <si>
    <t xml:space="preserve">06.007.0102-0</t>
  </si>
  <si>
    <t xml:space="preserve">JUNTAMENTO(JUNTA DE CHUMBO),COM DIAMETRO DE 150MM</t>
  </si>
  <si>
    <t xml:space="preserve">06.007.0102-A</t>
  </si>
  <si>
    <t xml:space="preserve">06.007.0120-0</t>
  </si>
  <si>
    <t xml:space="preserve">LEVANTAMENTO,LIMPEZA E REASSENTAMENTO DE LUVA DE CORRER,TIPO</t>
  </si>
  <si>
    <t xml:space="preserve">STANDARD,INCLUSIVE FORNECIMENTO DO MATERIAL PARA REJUNTAMEN</t>
  </si>
  <si>
    <t xml:space="preserve">TO(JUNTA DE CHUMBO),COM DIAMETRO DE 75MM</t>
  </si>
  <si>
    <t xml:space="preserve">06.007.0120-A</t>
  </si>
  <si>
    <t xml:space="preserve">06.007.0121-0</t>
  </si>
  <si>
    <t xml:space="preserve">TO(JUNTA DE CHUMBO),COM DIAMETRO DE 100MM</t>
  </si>
  <si>
    <t xml:space="preserve">06.007.0121-A</t>
  </si>
  <si>
    <t xml:space="preserve">06.007.0122-0</t>
  </si>
  <si>
    <t xml:space="preserve">TO(JUNTA DE CHUMBO),COM DIAMETRO DE 150MM</t>
  </si>
  <si>
    <t xml:space="preserve">06.007.0122-A</t>
  </si>
  <si>
    <t xml:space="preserve">06.007.0123-0</t>
  </si>
  <si>
    <t xml:space="preserve">TO(JUNTA DE CHUMBO),COM DIAMETRO DE 200MM</t>
  </si>
  <si>
    <t xml:space="preserve">06.007.0123-A</t>
  </si>
  <si>
    <t xml:space="preserve">06.007.0124-0</t>
  </si>
  <si>
    <t xml:space="preserve">TO(JUNTA DE CHUMBO),COM DIAMETRO DE 250MM</t>
  </si>
  <si>
    <t xml:space="preserve">06.007.0124-A</t>
  </si>
  <si>
    <t xml:space="preserve">06.007.0125-0</t>
  </si>
  <si>
    <t xml:space="preserve">TO(JUNTA DE CHUMBO),COM DIAMETRO DE 300MM</t>
  </si>
  <si>
    <t xml:space="preserve">06.007.0125-A</t>
  </si>
  <si>
    <t xml:space="preserve">06.008.0050-0</t>
  </si>
  <si>
    <t xml:space="preserve">TUBO DE FERRO FUNDIDO,CENTRIFUGADO,PONTA/PONTA,PARA ESGOTO P</t>
  </si>
  <si>
    <t xml:space="preserve">REDIAL E DRENAGEM PLUVIAL,DE ACORDO C/PROJ.NORMA ABNT 021432</t>
  </si>
  <si>
    <t xml:space="preserve">5-016(EN 877 E ISO 6594),REVEST.INT.COM EPOXI BI-COMP.COR OC</t>
  </si>
  <si>
    <t xml:space="preserve">RE,SEM HPA E EXT.COM PINT.BASE ACRIL.ANTICORR.COR VERM.INCL.</t>
  </si>
  <si>
    <t xml:space="preserve">JUNTA RAPID(ABRACAD.ACO INOX.ANEL BORR.EPDM E PARAF.ACO GALV</t>
  </si>
  <si>
    <t xml:space="preserve">.),ATERRO SOCA ATE GERATRIZ SUP.TUBO,DN=50MM.FORNEC./ASSENT.</t>
  </si>
  <si>
    <t xml:space="preserve">06.008.0050-A</t>
  </si>
  <si>
    <t xml:space="preserve">06.008.0053-0</t>
  </si>
  <si>
    <t xml:space="preserve">),ATERRO SOCA ATE GERATRIZ SUP.TUBO,DN=75MM.FORNEC./ASSENT.</t>
  </si>
  <si>
    <t xml:space="preserve">06.008.0053-A</t>
  </si>
  <si>
    <t xml:space="preserve">06.008.0055-0</t>
  </si>
  <si>
    <t xml:space="preserve">),ATERRO SOCA ATE GERATRIZ SUP.TUBO,DN=100MM.FORNEC./ASSENT.</t>
  </si>
  <si>
    <t xml:space="preserve">06.008.0055-A</t>
  </si>
  <si>
    <t xml:space="preserve">06.008.0056-0</t>
  </si>
  <si>
    <t xml:space="preserve">),ATERRO SOCA ATE GERATRIZ SUP.TUBO,DN=125MM.FORNEC./ASSENT.</t>
  </si>
  <si>
    <t xml:space="preserve">06.008.0056-A</t>
  </si>
  <si>
    <t xml:space="preserve">06.008.0058-0</t>
  </si>
  <si>
    <t xml:space="preserve">),ATERRO SOCA ATE GERATRIZ SUP.TUBO,DN=150MM.FORNEC./ASSENT.</t>
  </si>
  <si>
    <t xml:space="preserve">06.008.0058-A</t>
  </si>
  <si>
    <t xml:space="preserve">06.008.0060-0</t>
  </si>
  <si>
    <t xml:space="preserve">),ATERRO SOCA ATE GERATRIZ SUP.TUBO,DN=200MM.FORNEC./ASSENT.</t>
  </si>
  <si>
    <t xml:space="preserve">06.008.0060-A</t>
  </si>
  <si>
    <t xml:space="preserve">06.008.0062-0</t>
  </si>
  <si>
    <t xml:space="preserve">JUNTA CV (ABRACAD.ACO INOX.ANEL BORR.EPDM E PARAF.ACO GALV.)</t>
  </si>
  <si>
    <t xml:space="preserve">,ATERRO SOCA ATE GERATRIZ SUP.TUBO,DN=250MM.FORNEC./ASSENT.</t>
  </si>
  <si>
    <t xml:space="preserve">06.008.0062-A</t>
  </si>
  <si>
    <t xml:space="preserve">06.008.0065-0</t>
  </si>
  <si>
    <t xml:space="preserve">,ATERRO SOCA ATE GERATRIZ SUP.TUBO,DN=300MM.FORNEC./ASSENT.</t>
  </si>
  <si>
    <t xml:space="preserve">06.008.0065-A</t>
  </si>
  <si>
    <t xml:space="preserve">06.008.0068-0</t>
  </si>
  <si>
    <t xml:space="preserve">),ATERRO SOCA ATE GERATRIZ SUP.TUBO,DN=400MM.FORNEC./ASSENT.</t>
  </si>
  <si>
    <t xml:space="preserve">06.008.0068-A</t>
  </si>
  <si>
    <t xml:space="preserve">06.008.0070-0</t>
  </si>
  <si>
    <t xml:space="preserve">),ATERRO SOCA ATE GERATRIZ SUP.TUBO,DN=500MM.FORNEC./ASSENT.</t>
  </si>
  <si>
    <t xml:space="preserve">06.008.0070-A</t>
  </si>
  <si>
    <t xml:space="preserve">06.008.0072-0</t>
  </si>
  <si>
    <t xml:space="preserve">),ATERRO SOCA ATE GERATRIZ SUP.TUBO,DN=600MM.FORNEC./ASSENT.</t>
  </si>
  <si>
    <t xml:space="preserve">06.008.0072-A</t>
  </si>
  <si>
    <t xml:space="preserve">06.008.0100-0</t>
  </si>
  <si>
    <t xml:space="preserve">TUBO DE FERRO FUNDIDO,CENTRIFUGADO,PONTA/BOLSA,PARA ESGOTO P</t>
  </si>
  <si>
    <t xml:space="preserve">REDIAL E DRENAGEM PLUVIAL,DE ACORDO COM PROJETO DE NORMA EN</t>
  </si>
  <si>
    <t xml:space="preserve">877(ISO 6594),REVEST.INT.COM EPOXI BI-COMP.COR OCRE,E EXT.CO</t>
  </si>
  <si>
    <t xml:space="preserve">M PINT.BASE ACRIL.ANTICORR.COR VERM.INCL.JUNTA RAPID(ABRACAD</t>
  </si>
  <si>
    <t xml:space="preserve">.ACO INOX.ANEL BORR.EPDM E PARAF.ACO GALV.),ATERRO SOCA ATE</t>
  </si>
  <si>
    <t xml:space="preserve">GERATRIZ SUPERIOR TUBO,DN=100MM.FORNECIMENTO E ASSENTAMENTO</t>
  </si>
  <si>
    <t xml:space="preserve">06.008.0100-A</t>
  </si>
  <si>
    <t xml:space="preserve">06.008.0105-0</t>
  </si>
  <si>
    <t xml:space="preserve">GERATRIZ SUPERIOR TUBO,DN=150MM.FORNECIMENTO E ASSENTAMENTO</t>
  </si>
  <si>
    <t xml:space="preserve">06.008.0105-A</t>
  </si>
  <si>
    <t xml:space="preserve">06.009.0030-0</t>
  </si>
  <si>
    <t xml:space="preserve">TUBO DE FERRO FUNDIDO,CENTRIFUGADO,DUCTIL,CLASSE 25KG,P/CANA</t>
  </si>
  <si>
    <t xml:space="preserve">LIZACAO DE AGUA,PONTA/BOLSA,CONF.NBR 6916,CLASS.MIN.=A FE 42</t>
  </si>
  <si>
    <t xml:space="preserve">012 E NBR 7675,INCL.JUNTA ELAST.,REVEST.INT.C/TERMOPL.DUCTAN</t>
  </si>
  <si>
    <t xml:space="preserve">COR AZUL MARINHO E EXT.C/ZINALIUM(ZINCO+ALUMINIO)E EPOXI AZ</t>
  </si>
  <si>
    <t xml:space="preserve">UL MARINHO,DN=90MM,INCL.CARGA E DESC.,COLOC.NA VALA,MONT.E R</t>
  </si>
  <si>
    <t xml:space="preserve">EATERR.ATE GERATRIZ.SUP.TUBO E TESTE HIDROST.FORNEC./ASSENT.</t>
  </si>
  <si>
    <t xml:space="preserve">06.009.0030-A</t>
  </si>
  <si>
    <t xml:space="preserve">06.009.0033-0</t>
  </si>
  <si>
    <t xml:space="preserve">UL MARINHO,DN=110MM,INCL.CARGA E DESC.,COLOC.NA VALA,MONT.E</t>
  </si>
  <si>
    <t xml:space="preserve">REATERR.ATE GERATRIZ SUP.TUBO E TESTE HIDROST.FORNEC./ASSENT</t>
  </si>
  <si>
    <t xml:space="preserve">06.009.0033-A</t>
  </si>
  <si>
    <t xml:space="preserve">06.009.0035-0</t>
  </si>
  <si>
    <t xml:space="preserve">UL MARINHO,DN=125MM,INCL.CARGA E DESC.,COLOC.NA VALA,MONT.E</t>
  </si>
  <si>
    <t xml:space="preserve">06.009.0035-A</t>
  </si>
  <si>
    <t xml:space="preserve">06.009.0051-0</t>
  </si>
  <si>
    <t xml:space="preserve">TUBO DE FßFß,CENTRIFUGADO,DUCTIL,P/CANALIZACOES SOB PRESSAO,</t>
  </si>
  <si>
    <t xml:space="preserve">CLASSE K-9,NORMA NBR 7675:2005,PONTA/BOLSA,REVEST.EXT.C/ZINC</t>
  </si>
  <si>
    <t xml:space="preserve">O METALICO E PINT.BETUMINOSA E INT.COM ARGAMASSA DE CIMENTO,</t>
  </si>
  <si>
    <t xml:space="preserve">COM JUNTA ELASTICA,DIAMETRO DE 80MM,COMPREENDENDO:CARGA E DE</t>
  </si>
  <si>
    <t xml:space="preserve">SCARGA,COLOCACAO NA VALA,MONTAGEM E REATERRO ATE A GERATRIZ</t>
  </si>
  <si>
    <t xml:space="preserve">SUPERIOR DO TUBO E TESTE HIDROSTATICO.FORNEC.E ASSENTAMENTO</t>
  </si>
  <si>
    <t xml:space="preserve">06.009.0051-A</t>
  </si>
  <si>
    <t xml:space="preserve">06.009.0052-0</t>
  </si>
  <si>
    <t xml:space="preserve">COM JUNTA ELASTICA,DIAMETRO DE 100MM,COMPREENDENDO:CARGA E D</t>
  </si>
  <si>
    <t xml:space="preserve">ESCARGA,COLOCACAO NA VALA,MONTAGEM E REATERRO ATE A GERATRIZ</t>
  </si>
  <si>
    <t xml:space="preserve">06.009.0052-A</t>
  </si>
  <si>
    <t xml:space="preserve">06.009.0053-0</t>
  </si>
  <si>
    <t xml:space="preserve">COM JUNTA ELASTICA,DIAMETRO DE 150MM,COMPREENDENDO:CARGA E D</t>
  </si>
  <si>
    <t xml:space="preserve">06.009.0053-A</t>
  </si>
  <si>
    <t xml:space="preserve">06.009.0054-0</t>
  </si>
  <si>
    <t xml:space="preserve">COM JUNTA ELASTICA,DIAMETRO DE 200MM,COMPREENDENDO:CARGA E D</t>
  </si>
  <si>
    <t xml:space="preserve">06.009.0054-A</t>
  </si>
  <si>
    <t xml:space="preserve">06.009.0055-0</t>
  </si>
  <si>
    <t xml:space="preserve">COM JUNTA ELASTICA,DIAMETRO DE 250MM,COMPREENDENDO:CARGA E D</t>
  </si>
  <si>
    <t xml:space="preserve">06.009.0055-A</t>
  </si>
  <si>
    <t xml:space="preserve">06.009.0056-0</t>
  </si>
  <si>
    <t xml:space="preserve">COM JUNTA ELASTICA,DIAMETRO DE 300MM,COMPREENDENDO:CARGA E D</t>
  </si>
  <si>
    <t xml:space="preserve">06.009.0056-A</t>
  </si>
  <si>
    <t xml:space="preserve">06.009.0057-0</t>
  </si>
  <si>
    <t xml:space="preserve">COM JUNTA ELASTICA,DIAMETRO DE 400MM,COMPREENDENDO:CARGA E D</t>
  </si>
  <si>
    <t xml:space="preserve">06.009.0057-A</t>
  </si>
  <si>
    <t xml:space="preserve">06.009.0058-0</t>
  </si>
  <si>
    <t xml:space="preserve">COM JUNTA ELASTICA,DIAMETRO DE 500MM,COMPREENDENDO:CARGA E D</t>
  </si>
  <si>
    <t xml:space="preserve">06.009.0058-A</t>
  </si>
  <si>
    <t xml:space="preserve">06.009.0059-0</t>
  </si>
  <si>
    <t xml:space="preserve">COM JUNTA ELASTICA,DIAMETRO DE 600MM,COMPREENDENDO:CARGA E D</t>
  </si>
  <si>
    <t xml:space="preserve">06.009.0059-A</t>
  </si>
  <si>
    <t xml:space="preserve">06.009.0060-0</t>
  </si>
  <si>
    <t xml:space="preserve">COM JUNTA ELASTICA,DIAMETRO DE 700MM,COMPREENDENDO:CARGA E D</t>
  </si>
  <si>
    <t xml:space="preserve">06.009.0060-A</t>
  </si>
  <si>
    <t xml:space="preserve">06.009.0061-0</t>
  </si>
  <si>
    <t xml:space="preserve">COM JUNTA ELASTICA,DIAMETRO DE 800MM,COMPREENDENDO:CARGA E D</t>
  </si>
  <si>
    <t xml:space="preserve">06.009.0061-A</t>
  </si>
  <si>
    <t xml:space="preserve">06.009.0062-0</t>
  </si>
  <si>
    <t xml:space="preserve">COM JUNTA ELASTICA,DIAMETRO DE 900MM,COMPREENDENDO:CARGA E D</t>
  </si>
  <si>
    <t xml:space="preserve">06.009.0062-A</t>
  </si>
  <si>
    <t xml:space="preserve">06.009.0063-0</t>
  </si>
  <si>
    <t xml:space="preserve">COM JUNTA ELASTICA,DIAMETRO DE 1000MM,COMPREENDENDO:CARGA E</t>
  </si>
  <si>
    <t xml:space="preserve">DESCARGA,COLOCACAO NA VALA,MONTAGEM E REATERRO ATE GERATRIZ</t>
  </si>
  <si>
    <t xml:space="preserve">06.009.0063-A</t>
  </si>
  <si>
    <t xml:space="preserve">06.009.0064-0</t>
  </si>
  <si>
    <t xml:space="preserve">COM JUNTA ELASTICA,DIAMETRO DE 1200MM,COMPREENDENDO:CARGA E</t>
  </si>
  <si>
    <t xml:space="preserve">06.009.0064-A</t>
  </si>
  <si>
    <t xml:space="preserve">06.009.0081-0</t>
  </si>
  <si>
    <t xml:space="preserve">CLASSE K-7,NORMA NBR 7675:2005,PONTA/BOLSA,REVEST.EXT,C/ZINC</t>
  </si>
  <si>
    <t xml:space="preserve">06.009.0081-A</t>
  </si>
  <si>
    <t xml:space="preserve">06.009.0082-0</t>
  </si>
  <si>
    <t xml:space="preserve">CLASSE K-7,NORMA NBR 7675:2005,PONTA/BOLSA,REVEST.EXT.C/ZINC</t>
  </si>
  <si>
    <t xml:space="preserve">06.009.0082-A</t>
  </si>
  <si>
    <t xml:space="preserve">06.009.0083-0</t>
  </si>
  <si>
    <t xml:space="preserve">06.009.0083-A</t>
  </si>
  <si>
    <t xml:space="preserve">06.009.0084-0</t>
  </si>
  <si>
    <t xml:space="preserve">06.009.0084-A</t>
  </si>
  <si>
    <t xml:space="preserve">06.009.0085-0</t>
  </si>
  <si>
    <t xml:space="preserve">06.009.0085-A</t>
  </si>
  <si>
    <t xml:space="preserve">06.009.0086-0</t>
  </si>
  <si>
    <t xml:space="preserve">06.009.0086-A</t>
  </si>
  <si>
    <t xml:space="preserve">06.009.0087-0</t>
  </si>
  <si>
    <t xml:space="preserve">06.009.0087-A</t>
  </si>
  <si>
    <t xml:space="preserve">06.009.0088-0</t>
  </si>
  <si>
    <t xml:space="preserve">06.009.0088-A</t>
  </si>
  <si>
    <t xml:space="preserve">06.009.0089-0</t>
  </si>
  <si>
    <t xml:space="preserve">06.009.0089-A</t>
  </si>
  <si>
    <t xml:space="preserve">06.009.0090-0</t>
  </si>
  <si>
    <t xml:space="preserve">06.009.0090-A</t>
  </si>
  <si>
    <t xml:space="preserve">06.009.0091-0</t>
  </si>
  <si>
    <t xml:space="preserve">06.009.0091-A</t>
  </si>
  <si>
    <t xml:space="preserve">06.009.0092-0</t>
  </si>
  <si>
    <t xml:space="preserve">CLASSE K-7,NORME NBR 7675:2005,PONTA/BOLSA,REVEST.EXT.C/ZINC</t>
  </si>
  <si>
    <t xml:space="preserve">06.009.0092-A</t>
  </si>
  <si>
    <t xml:space="preserve">06.010.0010-0</t>
  </si>
  <si>
    <t xml:space="preserve">TUBO DE QUEDA EM PVC,COM DIAMETRO DE 100MM E DESNIVEL DE ATE</t>
  </si>
  <si>
    <t xml:space="preserve">1,00M,PARA POCOS DE VISITA DE ESGOTO SANITARIO,CONFORME PAD</t>
  </si>
  <si>
    <t xml:space="preserve">RAO CEDAE.FORNECIMENTO E ASSENTAMENTO</t>
  </si>
  <si>
    <t xml:space="preserve">06.010.0010-A</t>
  </si>
  <si>
    <t xml:space="preserve">06.010.0011-0</t>
  </si>
  <si>
    <t xml:space="preserve">A EM PVC,COM DIAMETRO DE 100MM,PARA POCOS DE VISITA DE ESGOT</t>
  </si>
  <si>
    <t xml:space="preserve">O SANITARIO,CONFORME PADRAO CEDAE</t>
  </si>
  <si>
    <t xml:space="preserve">06.010.0011-A</t>
  </si>
  <si>
    <t xml:space="preserve">06.010.0015-0</t>
  </si>
  <si>
    <t xml:space="preserve">TUBO DE QUEDA EM PVC,COM DIAMETRO DE 150MM E DESNIVEL DE ATE</t>
  </si>
  <si>
    <t xml:space="preserve">1,00MM,PARA POCOS DE VISITA DE ESGOTO SANITARIO,CONFORME PA</t>
  </si>
  <si>
    <t xml:space="preserve">DRAO CEDAE.FORNECIMENTO E ASSENTAMENTO</t>
  </si>
  <si>
    <t xml:space="preserve">06.010.0015-A</t>
  </si>
  <si>
    <t xml:space="preserve">06.010.0016-0</t>
  </si>
  <si>
    <t xml:space="preserve">A EM PVC,COM DIAMETRO DE 150MM,PARA POCOS DE VISITA DE ESGOT</t>
  </si>
  <si>
    <t xml:space="preserve">06.010.0016-A</t>
  </si>
  <si>
    <t xml:space="preserve">06.010.0020-0</t>
  </si>
  <si>
    <t xml:space="preserve">TUBO DE QUEDA EM PVC,COM DIAMETRO DE 200MM E DESNIVEL DE ATE</t>
  </si>
  <si>
    <t xml:space="preserve">1,00M, PARA POCOS DE VISITA DE ESGOTO SANITARIO,CONFORME PA</t>
  </si>
  <si>
    <t xml:space="preserve">06.010.0020-A</t>
  </si>
  <si>
    <t xml:space="preserve">06.010.0021-0</t>
  </si>
  <si>
    <t xml:space="preserve">A EM PVC,COM DIAMETRO DE 200MM,PARA POCOS DE VISITA DE ESGOT</t>
  </si>
  <si>
    <t xml:space="preserve">06.010.0021-A</t>
  </si>
  <si>
    <t xml:space="preserve">06.010.0030-0</t>
  </si>
  <si>
    <t xml:space="preserve">TUBO DE QUEDA EM PVC,COM DIAMETRO DE 250MM E DESNIVEL DE ATE</t>
  </si>
  <si>
    <t xml:space="preserve">06.010.0030-A</t>
  </si>
  <si>
    <t xml:space="preserve">06.010.0031-0</t>
  </si>
  <si>
    <t xml:space="preserve">ADICIONAL PARA DESNIVEL EXCEDENTE DE 1,00MM,PARA TUBO DE QUE</t>
  </si>
  <si>
    <t xml:space="preserve">DA EM PVC,COM DIAMETRO DE 250MM,PARA POCOS DE VISITA DE ESGO</t>
  </si>
  <si>
    <t xml:space="preserve">TO SANITARIO,CONFORME PADRAO CEDAE</t>
  </si>
  <si>
    <t xml:space="preserve">06.010.0031-A</t>
  </si>
  <si>
    <t xml:space="preserve">06.010.0040-0</t>
  </si>
  <si>
    <t xml:space="preserve">TUBO DE QUEDA EM PVC,COM DIAMETRO DE 300MM E DESNIVEL DE ATE</t>
  </si>
  <si>
    <t xml:space="preserve">DRAO CEDAE. FORNECIMENTO E ASSENTAMENTO</t>
  </si>
  <si>
    <t xml:space="preserve">06.010.0040-A</t>
  </si>
  <si>
    <t xml:space="preserve">06.010.0041-0</t>
  </si>
  <si>
    <t xml:space="preserve">A EM PVC,COM DIAMETRO DE 300MM,PARA POCOS DE VISITA DE ESGOT</t>
  </si>
  <si>
    <t xml:space="preserve">06.010.0041-A</t>
  </si>
  <si>
    <t xml:space="preserve">06.011.0101-0</t>
  </si>
  <si>
    <t xml:space="preserve">ASSENTAMENTO SEM FORNECIMENTO,DE TUBOS ATE 1,00M DE COMPRIME</t>
  </si>
  <si>
    <t xml:space="preserve">NTO OU CONEXOES DE FßFß OU ACO,COM FLANGES CLASSE PN-10,INCL</t>
  </si>
  <si>
    <t xml:space="preserve">USIVE O FORNECIMENTO DOS MATERIAIS PARA JUNTAS (ARRUELAS DE</t>
  </si>
  <si>
    <t xml:space="preserve">BORRACHA E PARAFUSOS COM PORCAS),CUSTO POR JUNTA,COM DIAMETR</t>
  </si>
  <si>
    <t xml:space="preserve">O DE 50MM</t>
  </si>
  <si>
    <t xml:space="preserve">06.011.0101-A</t>
  </si>
  <si>
    <t xml:space="preserve">06.011.0102-0</t>
  </si>
  <si>
    <t xml:space="preserve">ASSENTAMENTO SEM FORNECIMENTO DE TUBOS ATE 1,00M DE COMPRIME</t>
  </si>
  <si>
    <t xml:space="preserve">USIVE O FORNECIMENTO DOS MATERIAIS PARA JUNTAS(ARRUELAS DE B</t>
  </si>
  <si>
    <t xml:space="preserve">ORRACHA E PARAFUSOS COM PORCAS),CUSTO POR JUNTA,COM DIAMETRO</t>
  </si>
  <si>
    <t xml:space="preserve">DE 75MM</t>
  </si>
  <si>
    <t xml:space="preserve">06.011.0102-A</t>
  </si>
  <si>
    <t xml:space="preserve">06.011.0103-0</t>
  </si>
  <si>
    <t xml:space="preserve">ARRACHA E PARAFUSOS COM PORCAS),CUSTO POR JUNTA,COM DIAMETRO</t>
  </si>
  <si>
    <t xml:space="preserve">DE 100MM</t>
  </si>
  <si>
    <t xml:space="preserve">06.011.0103-A</t>
  </si>
  <si>
    <t xml:space="preserve">06.011.0104-0</t>
  </si>
  <si>
    <t xml:space="preserve">DE 150MM</t>
  </si>
  <si>
    <t xml:space="preserve">06.011.0104-A</t>
  </si>
  <si>
    <t xml:space="preserve">06.011.0105-0</t>
  </si>
  <si>
    <t xml:space="preserve">DE 200MM</t>
  </si>
  <si>
    <t xml:space="preserve">06.011.0105-A</t>
  </si>
  <si>
    <t xml:space="preserve">06.011.0106-0</t>
  </si>
  <si>
    <t xml:space="preserve">NTO OU CONEXOES DE FßFß OU ACO,COM FLANGES,CLASSE PN-10,INCL</t>
  </si>
  <si>
    <t xml:space="preserve">DE 250MM</t>
  </si>
  <si>
    <t xml:space="preserve">06.011.0106-A</t>
  </si>
  <si>
    <t xml:space="preserve">06.011.0107-0</t>
  </si>
  <si>
    <t xml:space="preserve">DE 300MM</t>
  </si>
  <si>
    <t xml:space="preserve">06.011.0107-A</t>
  </si>
  <si>
    <t xml:space="preserve">06.011.0108-0</t>
  </si>
  <si>
    <t xml:space="preserve">DE 350MM</t>
  </si>
  <si>
    <t xml:space="preserve">06.011.0108-A</t>
  </si>
  <si>
    <t xml:space="preserve">06.011.0109-0</t>
  </si>
  <si>
    <t xml:space="preserve">DE 400MM</t>
  </si>
  <si>
    <t xml:space="preserve">06.011.0109-A</t>
  </si>
  <si>
    <t xml:space="preserve">06.011.0110-0</t>
  </si>
  <si>
    <t xml:space="preserve">NTO OU CONEXOES DE FERRO FUNDIDO OU ACO,COM FLANGES CLASSE P</t>
  </si>
  <si>
    <t xml:space="preserve">N-10,INCLUSIVE O FORNECIMENTO DOS MATERIAS PARA JUNTAS(ARRUE</t>
  </si>
  <si>
    <t xml:space="preserve">LAS DE BORRACHA E PARAFUSOS COM PORCAS),CUSTO POR JUNTA,COM</t>
  </si>
  <si>
    <t xml:space="preserve">DIAMETRO DE 450MM</t>
  </si>
  <si>
    <t xml:space="preserve">06.011.0110-A</t>
  </si>
  <si>
    <t xml:space="preserve">06.011.0111-0</t>
  </si>
  <si>
    <t xml:space="preserve">DE 500MM</t>
  </si>
  <si>
    <t xml:space="preserve">06.011.0111-A</t>
  </si>
  <si>
    <t xml:space="preserve">06.011.0112-0</t>
  </si>
  <si>
    <t xml:space="preserve">DE 600MM</t>
  </si>
  <si>
    <t xml:space="preserve">06.011.0112-A</t>
  </si>
  <si>
    <t xml:space="preserve">06.011.0113-0</t>
  </si>
  <si>
    <t xml:space="preserve">DE 700MM</t>
  </si>
  <si>
    <t xml:space="preserve">06.011.0113-A</t>
  </si>
  <si>
    <t xml:space="preserve">06.011.0115-0</t>
  </si>
  <si>
    <t xml:space="preserve">DE 800MM</t>
  </si>
  <si>
    <t xml:space="preserve">06.011.0115-A</t>
  </si>
  <si>
    <t xml:space="preserve">06.011.0116-0</t>
  </si>
  <si>
    <t xml:space="preserve">DE 900MM</t>
  </si>
  <si>
    <t xml:space="preserve">06.011.0116-A</t>
  </si>
  <si>
    <t xml:space="preserve">06.011.0117-0</t>
  </si>
  <si>
    <t xml:space="preserve">DE 1000MM</t>
  </si>
  <si>
    <t xml:space="preserve">06.011.0117-A</t>
  </si>
  <si>
    <t xml:space="preserve">06.011.0119-0</t>
  </si>
  <si>
    <t xml:space="preserve">DE 1200MM</t>
  </si>
  <si>
    <t xml:space="preserve">06.011.0119-A</t>
  </si>
  <si>
    <t xml:space="preserve">06.011.0131-0</t>
  </si>
  <si>
    <t xml:space="preserve">NTO OU CONEXOES DE FßFß OU ACO,COM FLANGES CLASSE PN-16,INCL</t>
  </si>
  <si>
    <t xml:space="preserve">DE 50MM</t>
  </si>
  <si>
    <t xml:space="preserve">06.011.0131-A</t>
  </si>
  <si>
    <t xml:space="preserve">06.011.0132-0</t>
  </si>
  <si>
    <t xml:space="preserve">NTO OU CONEXOES DE FßFß OU ACO,COM FLANGES,CLASSE PN-16,INCL</t>
  </si>
  <si>
    <t xml:space="preserve">06.011.0132-A</t>
  </si>
  <si>
    <t xml:space="preserve">06.011.0133-0</t>
  </si>
  <si>
    <t xml:space="preserve">06.011.0133-A</t>
  </si>
  <si>
    <t xml:space="preserve">06.011.0134-0</t>
  </si>
  <si>
    <t xml:space="preserve">06.011.0134-A</t>
  </si>
  <si>
    <t xml:space="preserve">06.011.0135-0</t>
  </si>
  <si>
    <t xml:space="preserve">06.011.0135-A</t>
  </si>
  <si>
    <t xml:space="preserve">06.011.0136-0</t>
  </si>
  <si>
    <t xml:space="preserve">06.011.0136-A</t>
  </si>
  <si>
    <t xml:space="preserve">06.011.0137-0</t>
  </si>
  <si>
    <t xml:space="preserve">06.011.0137-A</t>
  </si>
  <si>
    <t xml:space="preserve">06.011.0139-0</t>
  </si>
  <si>
    <t xml:space="preserve">06.011.0139-A</t>
  </si>
  <si>
    <t xml:space="preserve">06.011.0140-0</t>
  </si>
  <si>
    <t xml:space="preserve">N-16,INCLUSIVE O FORNECIMENTO DOS MATERIAS PARA JUNTAS(ARRUE</t>
  </si>
  <si>
    <t xml:space="preserve">06.011.0140-A</t>
  </si>
  <si>
    <t xml:space="preserve">06.011.0141-0</t>
  </si>
  <si>
    <t xml:space="preserve">06.011.0141-A</t>
  </si>
  <si>
    <t xml:space="preserve">06.011.0142-0</t>
  </si>
  <si>
    <t xml:space="preserve">06.011.0142-A</t>
  </si>
  <si>
    <t xml:space="preserve">06.011.0143-0</t>
  </si>
  <si>
    <t xml:space="preserve">ORRACHA PARAFUSOS COM PORCAS), CUSTO POR JUNTA,COM DIAMETRO</t>
  </si>
  <si>
    <t xml:space="preserve">06.011.0143-A</t>
  </si>
  <si>
    <t xml:space="preserve">06.011.0145-0</t>
  </si>
  <si>
    <t xml:space="preserve">06.011.0145-A</t>
  </si>
  <si>
    <t xml:space="preserve">06.011.0146-0</t>
  </si>
  <si>
    <t xml:space="preserve">06.011.0146-A</t>
  </si>
  <si>
    <t xml:space="preserve">06.011.0147-0</t>
  </si>
  <si>
    <t xml:space="preserve">06.011.0147-A</t>
  </si>
  <si>
    <t xml:space="preserve">06.011.0149-0</t>
  </si>
  <si>
    <t xml:space="preserve">06.011.0149-A</t>
  </si>
  <si>
    <t xml:space="preserve">06.011.0191-0</t>
  </si>
  <si>
    <t xml:space="preserve">CUSTO ADICIONAL AOS ITENS(06.011.0101 ATE 06.011.0119,06.011</t>
  </si>
  <si>
    <t xml:space="preserve">.0131 ATE 06.011.0149,06.011.0411 ATE 06.011.0427),POR METRO</t>
  </si>
  <si>
    <t xml:space="preserve">DE TUBO EXCEDENTE DE 1,00M DE COMPRIMENTO,COM DIAMETRO DE 5</t>
  </si>
  <si>
    <t xml:space="preserve">0MM</t>
  </si>
  <si>
    <t xml:space="preserve">06.011.0191-A</t>
  </si>
  <si>
    <t xml:space="preserve">06.011.0192-0</t>
  </si>
  <si>
    <t xml:space="preserve">DE TUBO EXCEDENTE DE 1,00M DE COMPRIMENTO,COM DIAMETRO DE 7</t>
  </si>
  <si>
    <t xml:space="preserve">5MM</t>
  </si>
  <si>
    <t xml:space="preserve">06.011.0192-A</t>
  </si>
  <si>
    <t xml:space="preserve">06.011.0193-0</t>
  </si>
  <si>
    <t xml:space="preserve">DE TUBO EXCEDENTE DE 1,00M DE COMPRIMENTO,COM DIAMETRO DE 1</t>
  </si>
  <si>
    <t xml:space="preserve">00MM</t>
  </si>
  <si>
    <t xml:space="preserve">06.011.0193-A</t>
  </si>
  <si>
    <t xml:space="preserve">06.011.0194-0</t>
  </si>
  <si>
    <t xml:space="preserve">50MM</t>
  </si>
  <si>
    <t xml:space="preserve">06.011.0194-A</t>
  </si>
  <si>
    <t xml:space="preserve">06.011.0195-0</t>
  </si>
  <si>
    <t xml:space="preserve">DE TUBO EXCEDENTE DE 1,00M DE COMPRIMENTO,COM DIAMETRO DE 2</t>
  </si>
  <si>
    <t xml:space="preserve">06.011.0195-A</t>
  </si>
  <si>
    <t xml:space="preserve">06.011.0196-0</t>
  </si>
  <si>
    <t xml:space="preserve">CUSTO ADICIONAL AOS ITENS 06.011.0101 ATE 06.011.0119,06.011</t>
  </si>
  <si>
    <t xml:space="preserve">06.011.0196-A</t>
  </si>
  <si>
    <t xml:space="preserve">06.011.0197-0</t>
  </si>
  <si>
    <t xml:space="preserve">DE TUBO EXCEDENTE DE 1,00M DE COMPRIMENTO,COM DIAMETRO DE 3</t>
  </si>
  <si>
    <t xml:space="preserve">06.011.0197-A</t>
  </si>
  <si>
    <t xml:space="preserve">06.011.0198-0</t>
  </si>
  <si>
    <t xml:space="preserve">06.011.0198-A</t>
  </si>
  <si>
    <t xml:space="preserve">06.011.0199-0</t>
  </si>
  <si>
    <t xml:space="preserve">DE TUBO EXCEDENTE DE 1,00M DE COMPRIMENTO,COM DIAMETRO DE 4</t>
  </si>
  <si>
    <t xml:space="preserve">06.011.0199-A</t>
  </si>
  <si>
    <t xml:space="preserve">06.011.0200-0</t>
  </si>
  <si>
    <t xml:space="preserve">06.011.0200-A</t>
  </si>
  <si>
    <t xml:space="preserve">06.011.0201-0</t>
  </si>
  <si>
    <t xml:space="preserve">06.011.0201-A</t>
  </si>
  <si>
    <t xml:space="preserve">06.011.0202-0</t>
  </si>
  <si>
    <t xml:space="preserve">DE TUBO EXCEDENTE DE 1,00M DE COMPRIMENTO,COM DIAMETRO DE 6</t>
  </si>
  <si>
    <t xml:space="preserve">06.011.0202-A</t>
  </si>
  <si>
    <t xml:space="preserve">06.011.0203-0</t>
  </si>
  <si>
    <t xml:space="preserve">06.011.0203-A</t>
  </si>
  <si>
    <t xml:space="preserve">06.011.0205-0</t>
  </si>
  <si>
    <t xml:space="preserve">DE TUBO EXCEDENTE DE 1,00M DE COMPRIMENTO,COM DIAMETRO DE 8</t>
  </si>
  <si>
    <t xml:space="preserve">06.011.0205-A</t>
  </si>
  <si>
    <t xml:space="preserve">06.011.0206-0</t>
  </si>
  <si>
    <t xml:space="preserve">DE TUBO EXCEDENTE DE 1,00M DE COMPRIMENTO,COM DIAMETRO DE 9</t>
  </si>
  <si>
    <t xml:space="preserve">06.011.0206-A</t>
  </si>
  <si>
    <t xml:space="preserve">06.011.0207-0</t>
  </si>
  <si>
    <t xml:space="preserve">000MM</t>
  </si>
  <si>
    <t xml:space="preserve">06.011.0207-A</t>
  </si>
  <si>
    <t xml:space="preserve">06.011.0209-0</t>
  </si>
  <si>
    <t xml:space="preserve">200MM</t>
  </si>
  <si>
    <t xml:space="preserve">06.011.0209-A</t>
  </si>
  <si>
    <t xml:space="preserve">06.011.0221-0</t>
  </si>
  <si>
    <t xml:space="preserve">MONTAGEM SEM FORNECIMENTO,DE VALVULAS DE GAVETA(REGISTROS),V</t>
  </si>
  <si>
    <t xml:space="preserve">ALVULAS DE RETENCAO,VENTOSAS,HIDRANTES,ETC,COM FLANGES CLASS</t>
  </si>
  <si>
    <t xml:space="preserve">E PN-10,INCLUSIVE O FORNECIMENTO DOS MATERIAIS PARA AS JUNTA</t>
  </si>
  <si>
    <t xml:space="preserve">S(ARRUELAS DE BORRACHA E PARAFUSOS COM PORCAS DE ACO CARBONO</t>
  </si>
  <si>
    <t xml:space="preserve">),CUSTO POR JUNTA FLANGEADA,COM DIAMETRO DE 50MM</t>
  </si>
  <si>
    <t xml:space="preserve">06.011.0221-A</t>
  </si>
  <si>
    <t xml:space="preserve">06.011.0222-0</t>
  </si>
  <si>
    <t xml:space="preserve">),CUSTO POR JUNTA FLANGEADA,COM DIAMETRO DE 75MM</t>
  </si>
  <si>
    <t xml:space="preserve">06.011.0222-A</t>
  </si>
  <si>
    <t xml:space="preserve">06.011.0223-0</t>
  </si>
  <si>
    <t xml:space="preserve">),CUSTO POR JUNTA FLANGEADA,COM DIAMETRO DE 100MM</t>
  </si>
  <si>
    <t xml:space="preserve">06.011.0223-A</t>
  </si>
  <si>
    <t xml:space="preserve">06.011.0224-0</t>
  </si>
  <si>
    <t xml:space="preserve">ALVULAS DE RETENCAO,VENTOSAS,HIDRANTES,ETC,COM FLANGES,CLASS</t>
  </si>
  <si>
    <t xml:space="preserve">),CUSTO POR JUNTA FLANGEADA,COM DIAMETRO DE 150MM</t>
  </si>
  <si>
    <t xml:space="preserve">06.011.0224-A</t>
  </si>
  <si>
    <t xml:space="preserve">06.011.0225-0</t>
  </si>
  <si>
    <t xml:space="preserve">),CUSTO POR JUNTA FLANGEADA,COM DIAMETRO DE 200MM</t>
  </si>
  <si>
    <t xml:space="preserve">06.011.0225-A</t>
  </si>
  <si>
    <t xml:space="preserve">06.011.0226-0</t>
  </si>
  <si>
    <t xml:space="preserve">),CUSTO POR JUNTA FLANGEADA,COM DIAMETRO DE 250MM</t>
  </si>
  <si>
    <t xml:space="preserve">06.011.0226-A</t>
  </si>
  <si>
    <t xml:space="preserve">06.011.0227-0</t>
  </si>
  <si>
    <t xml:space="preserve">),CUSTO POR JUNTA FLANGEADA,COM DIAMETRO DE 300MM</t>
  </si>
  <si>
    <t xml:space="preserve">06.011.0227-A</t>
  </si>
  <si>
    <t xml:space="preserve">06.011.0228-0</t>
  </si>
  <si>
    <t xml:space="preserve">),CUSTO POR JUNTA FLANGEADA,COM DIAMETRO DE 350MM</t>
  </si>
  <si>
    <t xml:space="preserve">06.011.0228-A</t>
  </si>
  <si>
    <t xml:space="preserve">06.011.0229-0</t>
  </si>
  <si>
    <t xml:space="preserve">),CUSTO POR JUNTA FLANGEADA,COM DIAMETRO DE 400MM</t>
  </si>
  <si>
    <t xml:space="preserve">06.011.0229-A</t>
  </si>
  <si>
    <t xml:space="preserve">06.011.0230-0</t>
  </si>
  <si>
    <t xml:space="preserve">)CUSTO POR JUNTA FLANGEADA,COM DIAMETRO DE 450MM</t>
  </si>
  <si>
    <t xml:space="preserve">06.011.0230-A</t>
  </si>
  <si>
    <t xml:space="preserve">06.011.0231-0</t>
  </si>
  <si>
    <t xml:space="preserve">),CUSTO POR JUNTA FLANGEADA,COM DIAMETRO DE 500MM</t>
  </si>
  <si>
    <t xml:space="preserve">06.011.0231-A</t>
  </si>
  <si>
    <t xml:space="preserve">06.011.0232-0</t>
  </si>
  <si>
    <t xml:space="preserve">),CUSTO POR JUNTA FLANGEADA,COM DIAMETRO DE 600MM</t>
  </si>
  <si>
    <t xml:space="preserve">06.011.0232-A</t>
  </si>
  <si>
    <t xml:space="preserve">06.011.0233-0</t>
  </si>
  <si>
    <t xml:space="preserve">),CUSTO POR JUNTA FLANGEADA,COM DIAMETRO DE 700MM</t>
  </si>
  <si>
    <t xml:space="preserve">06.011.0233-A</t>
  </si>
  <si>
    <t xml:space="preserve">06.011.0235-0</t>
  </si>
  <si>
    <t xml:space="preserve">),CUSTO POR JUNTA FLANGEADA,COM DIAMETRO DE 800MM</t>
  </si>
  <si>
    <t xml:space="preserve">06.011.0235-A</t>
  </si>
  <si>
    <t xml:space="preserve">06.011.0236-0</t>
  </si>
  <si>
    <t xml:space="preserve">),CUSTO POR JUNTA FLANGEADA,COM DIAMETRO DE 900MM</t>
  </si>
  <si>
    <t xml:space="preserve">06.011.0236-A</t>
  </si>
  <si>
    <t xml:space="preserve">06.011.0237-0</t>
  </si>
  <si>
    <t xml:space="preserve">),CUSTO POR JUNTA FLANGEADA,COM DIAMETRO DE 1000MM</t>
  </si>
  <si>
    <t xml:space="preserve">06.011.0237-A</t>
  </si>
  <si>
    <t xml:space="preserve">06.011.0239-0</t>
  </si>
  <si>
    <t xml:space="preserve">),CUSTO POR JUNTA FLANGEADA,COM DIAMETRO DE 1200MM</t>
  </si>
  <si>
    <t xml:space="preserve">06.011.0239-A</t>
  </si>
  <si>
    <t xml:space="preserve">06.011.0251-0</t>
  </si>
  <si>
    <t xml:space="preserve">E PN-16,INCLUSIVE O FORNECIMENTO DOS MATERIAIS PARA AS JUNTA</t>
  </si>
  <si>
    <t xml:space="preserve">06.011.0251-A</t>
  </si>
  <si>
    <t xml:space="preserve">06.011.0252-0</t>
  </si>
  <si>
    <t xml:space="preserve">MONTAGEM SEM FORNECEMENTO,DE VALVULAS DE GAVETA(REGISTROS),V</t>
  </si>
  <si>
    <t xml:space="preserve">06.011.0252-A</t>
  </si>
  <si>
    <t xml:space="preserve">06.011.0253-0</t>
  </si>
  <si>
    <t xml:space="preserve">06.011.0253-A</t>
  </si>
  <si>
    <t xml:space="preserve">06.011.0254-0</t>
  </si>
  <si>
    <t xml:space="preserve">06.011.0254-A</t>
  </si>
  <si>
    <t xml:space="preserve">06.011.0255-0</t>
  </si>
  <si>
    <t xml:space="preserve">MONTAGEM SEM FORNECIMENTO,DE VALVULAS DE GAVETA(REGISTROA),V</t>
  </si>
  <si>
    <t xml:space="preserve">06.011.0255-A</t>
  </si>
  <si>
    <t xml:space="preserve">06.011.0256-0</t>
  </si>
  <si>
    <t xml:space="preserve">06.011.0256-A</t>
  </si>
  <si>
    <t xml:space="preserve">06.011.0257-0</t>
  </si>
  <si>
    <t xml:space="preserve">06.011.0257-A</t>
  </si>
  <si>
    <t xml:space="preserve">06.011.0258-0</t>
  </si>
  <si>
    <t xml:space="preserve">MONTAGEM SEM FORNECIMENTO,DE VALVULAS DE GAVETA(REGISTRO),VA</t>
  </si>
  <si>
    <t xml:space="preserve">LVULAS DE RETENCAO,VENTOSAS,HIDRANTES,ETC,COM FLANGES CLASSE</t>
  </si>
  <si>
    <t xml:space="preserve">PN-16,INCLUSIVE O FORNECIMENTO DOS MATERIAIS PARA AS JUNTAS</t>
  </si>
  <si>
    <t xml:space="preserve">(ARRUELAS DE BORRACHA E PARAFUSOS COM PORCAS DE ACO CARBONO)</t>
  </si>
  <si>
    <t xml:space="preserve">,CUSTO POR JUNTA FLANGEADA,COM DIAMETRO DE 350MM</t>
  </si>
  <si>
    <t xml:space="preserve">06.011.0258-A</t>
  </si>
  <si>
    <t xml:space="preserve">06.011.0259-0</t>
  </si>
  <si>
    <t xml:space="preserve">06.011.0259-A</t>
  </si>
  <si>
    <t xml:space="preserve">06.011.0260-0</t>
  </si>
  <si>
    <t xml:space="preserve">),CUSTO POR JUNTA FLANGEADA,COM DIAMETRO DE 450MM</t>
  </si>
  <si>
    <t xml:space="preserve">06.011.0260-A</t>
  </si>
  <si>
    <t xml:space="preserve">06.011.0261-0</t>
  </si>
  <si>
    <t xml:space="preserve">06.011.0261-A</t>
  </si>
  <si>
    <t xml:space="preserve">06.011.0262-0</t>
  </si>
  <si>
    <t xml:space="preserve">06.011.0262-A</t>
  </si>
  <si>
    <t xml:space="preserve">06.011.0263-0</t>
  </si>
  <si>
    <t xml:space="preserve">06.011.0263-A</t>
  </si>
  <si>
    <t xml:space="preserve">06.011.0265-0</t>
  </si>
  <si>
    <t xml:space="preserve">06.011.0265-A</t>
  </si>
  <si>
    <t xml:space="preserve">06.011.0266-0</t>
  </si>
  <si>
    <t xml:space="preserve">06.011.0266-A</t>
  </si>
  <si>
    <t xml:space="preserve">06.011.0267-0</t>
  </si>
  <si>
    <t xml:space="preserve">06.011.0267-A</t>
  </si>
  <si>
    <t xml:space="preserve">06.011.0269-0</t>
  </si>
  <si>
    <t xml:space="preserve">06.011.0269-A</t>
  </si>
  <si>
    <t xml:space="preserve">06.011.0311-0</t>
  </si>
  <si>
    <t xml:space="preserve">MONTAGEM SEM FORNECIMENTO,DE VALVULAS BORBOLETA COM FLANGES</t>
  </si>
  <si>
    <t xml:space="preserve">CLASSE PN-10,INCLUSIVE O FORNECIMENTO DOS MATERIAIS PARA AS</t>
  </si>
  <si>
    <t xml:space="preserve">JUNTAS(ARRUELAS DE BORRACHA E PARAFUSOS COM E SEM PORCAS DE</t>
  </si>
  <si>
    <t xml:space="preserve">ACO CARBONO),CUSTO POR JUNTA FLANGEADA,COM DIAMETRO DE 75MM</t>
  </si>
  <si>
    <t xml:space="preserve">06.011.0311-A</t>
  </si>
  <si>
    <t xml:space="preserve">06.011.0312-0</t>
  </si>
  <si>
    <t xml:space="preserve">MONTAGEM SEM FORNECIMENTO DE VALVULAS BORBOLETA COM FLANGES</t>
  </si>
  <si>
    <t xml:space="preserve">JUNTAS (ARRUELAS DE BORRACHA E PARAFUSOS COM E SEM PORCAS DE</t>
  </si>
  <si>
    <t xml:space="preserve">ACO CARBONO),CUSTO POR JUNTA FLANGEADA,COM DIAMETRO DE 100M</t>
  </si>
  <si>
    <t xml:space="preserve">06.011.0312-A</t>
  </si>
  <si>
    <t xml:space="preserve">06.011.0313-0</t>
  </si>
  <si>
    <t xml:space="preserve">ACO CARBONO),CUSTO POR JUNTA FLANGEADA,COM DIAMETRO DE 150MM</t>
  </si>
  <si>
    <t xml:space="preserve">06.011.0313-A</t>
  </si>
  <si>
    <t xml:space="preserve">06.011.0314-0</t>
  </si>
  <si>
    <t xml:space="preserve">ACO CARBONO),CUSTO POR JUNTA FLANGEADA,COM DIAMETRO DE 200MM</t>
  </si>
  <si>
    <t xml:space="preserve">06.011.0314-A</t>
  </si>
  <si>
    <t xml:space="preserve">06.011.0315-0</t>
  </si>
  <si>
    <t xml:space="preserve">ACO CARBONO),CUSTO POR JUNTA FLANGEADA,COM DIAMETRO DE 250MM</t>
  </si>
  <si>
    <t xml:space="preserve">06.011.0315-A</t>
  </si>
  <si>
    <t xml:space="preserve">06.011.0316-0</t>
  </si>
  <si>
    <t xml:space="preserve">ACO CARBONO),CUSTO POR JUNTA FLANGEADA,COM DIAMETRO DE 300MM</t>
  </si>
  <si>
    <t xml:space="preserve">06.011.0316-A</t>
  </si>
  <si>
    <t xml:space="preserve">06.011.0317-0</t>
  </si>
  <si>
    <t xml:space="preserve">ACO CARBONO),CUSTO POR JUNTA FLANGEADA,COM DIAMETRO DE 350MM</t>
  </si>
  <si>
    <t xml:space="preserve">06.011.0317-A</t>
  </si>
  <si>
    <t xml:space="preserve">06.011.0318-0</t>
  </si>
  <si>
    <t xml:space="preserve">ACO CARBONO),CUSTO POR JUNTA FLANGEADA.COM DIAMETRO DE 400MM</t>
  </si>
  <si>
    <t xml:space="preserve">06.011.0318-A</t>
  </si>
  <si>
    <t xml:space="preserve">06.011.0319-0</t>
  </si>
  <si>
    <t xml:space="preserve">ACO CARBONO),CUSTO POR JUNTA FLANGEADA,COM DIAMETRO DE 450MM</t>
  </si>
  <si>
    <t xml:space="preserve">06.011.0319-A</t>
  </si>
  <si>
    <t xml:space="preserve">06.011.0320-0</t>
  </si>
  <si>
    <t xml:space="preserve">ACO CARBONO),CUSTO POR JUNTA FLANGEADA,COM DIAMETRO DE 500MM</t>
  </si>
  <si>
    <t xml:space="preserve">06.011.0320-A</t>
  </si>
  <si>
    <t xml:space="preserve">06.011.0321-0</t>
  </si>
  <si>
    <t xml:space="preserve">MONTAGEM SEM FORNECIMENTO,DE VALVULAS BORBOLETA,COM FLANGES</t>
  </si>
  <si>
    <t xml:space="preserve">ACO CARBONO),CUSTO POR JUNTA FLANGEADA,COM DIAMETRO DE 600MM</t>
  </si>
  <si>
    <t xml:space="preserve">06.011.0321-A</t>
  </si>
  <si>
    <t xml:space="preserve">06.011.0322-0</t>
  </si>
  <si>
    <t xml:space="preserve">ACO CARBONO),CUSTO POR JUNTA FLANGEADA,COM DIAMETRO DE 700MM</t>
  </si>
  <si>
    <t xml:space="preserve">06.011.0322-A</t>
  </si>
  <si>
    <t xml:space="preserve">06.011.0324-0</t>
  </si>
  <si>
    <t xml:space="preserve">ACO CARBONO),CUSTO POR JUNTA FLANGEADA,COM DIAMETRO DE 800MM</t>
  </si>
  <si>
    <t xml:space="preserve">06.011.0324-A</t>
  </si>
  <si>
    <t xml:space="preserve">06.011.0325-0</t>
  </si>
  <si>
    <t xml:space="preserve">ACO CARBONO),CUSTO POR JUNTA FLANGEADA,COM DIAMETRO DE 900MM</t>
  </si>
  <si>
    <t xml:space="preserve">06.011.0325-A</t>
  </si>
  <si>
    <t xml:space="preserve">06.011.0326-0</t>
  </si>
  <si>
    <t xml:space="preserve">ACO CARBONO),CUSTO POR JUNTA FLANGEADA,COM DIAMETRO DE 1000M</t>
  </si>
  <si>
    <t xml:space="preserve">06.011.0326-A</t>
  </si>
  <si>
    <t xml:space="preserve">06.011.0328-0</t>
  </si>
  <si>
    <t xml:space="preserve">ACO CARBONO),CUSTO POR JUNTA FLANGEADA,COM DIAMETRO DE 1200M</t>
  </si>
  <si>
    <t xml:space="preserve">06.011.0328-A</t>
  </si>
  <si>
    <t xml:space="preserve">06.011.0341-0</t>
  </si>
  <si>
    <t xml:space="preserve">CLASSE PN-16,INCLUSIVE O FORNECIMENTO DOS MATERIAIS PARA AS</t>
  </si>
  <si>
    <t xml:space="preserve">06.011.0341-A</t>
  </si>
  <si>
    <t xml:space="preserve">06.011.0342-0</t>
  </si>
  <si>
    <t xml:space="preserve">ACO CARBONO),CUSTO POR JUNTA FLANGEADA,COM DIAMETRO DE 100MM</t>
  </si>
  <si>
    <t xml:space="preserve">06.011.0342-A</t>
  </si>
  <si>
    <t xml:space="preserve">06.011.0343-0</t>
  </si>
  <si>
    <t xml:space="preserve">06.011.0343-A</t>
  </si>
  <si>
    <t xml:space="preserve">06.011.0344-0</t>
  </si>
  <si>
    <t xml:space="preserve">06.011.0344-A</t>
  </si>
  <si>
    <t xml:space="preserve">06.011.0345-0</t>
  </si>
  <si>
    <t xml:space="preserve">06.011.0345-A</t>
  </si>
  <si>
    <t xml:space="preserve">06.011.0346-0</t>
  </si>
  <si>
    <t xml:space="preserve">06.011.0346-A</t>
  </si>
  <si>
    <t xml:space="preserve">06.011.0347-0</t>
  </si>
  <si>
    <t xml:space="preserve">06.011.0347-A</t>
  </si>
  <si>
    <t xml:space="preserve">06.011.0348-0</t>
  </si>
  <si>
    <t xml:space="preserve">ACO CARBONO),CUSTO POR JUNTA FLANGEADA,COM DIAMETRO DE 400MM</t>
  </si>
  <si>
    <t xml:space="preserve">06.011.0348-A</t>
  </si>
  <si>
    <t xml:space="preserve">06.011.0349-0</t>
  </si>
  <si>
    <t xml:space="preserve">06.011.0349-A</t>
  </si>
  <si>
    <t xml:space="preserve">06.011.0350-0</t>
  </si>
  <si>
    <t xml:space="preserve">06.011.0350-A</t>
  </si>
  <si>
    <t xml:space="preserve">06.011.0351-0</t>
  </si>
  <si>
    <t xml:space="preserve">06.011.0351-A</t>
  </si>
  <si>
    <t xml:space="preserve">06.011.0352-0</t>
  </si>
  <si>
    <t xml:space="preserve">06.011.0352-A</t>
  </si>
  <si>
    <t xml:space="preserve">06.011.0354-0</t>
  </si>
  <si>
    <t xml:space="preserve">06.011.0354-A</t>
  </si>
  <si>
    <t xml:space="preserve">06.011.0355-0</t>
  </si>
  <si>
    <t xml:space="preserve">06.011.0355-A</t>
  </si>
  <si>
    <t xml:space="preserve">06.011.0356-0</t>
  </si>
  <si>
    <t xml:space="preserve">06.011.0356-A</t>
  </si>
  <si>
    <t xml:space="preserve">06.011.0358-0</t>
  </si>
  <si>
    <t xml:space="preserve">06.011.0358-A</t>
  </si>
  <si>
    <t xml:space="preserve">06.011.0370-0</t>
  </si>
  <si>
    <t xml:space="preserve">MONTAGEM SEM FORNECIMENTO DE VALVULAS BORBOLETA,VALVULAS DE</t>
  </si>
  <si>
    <t xml:space="preserve">RETENCAO OU SIMILARES,TIPO WAFER(MONTAGEM ENTRE FLANGES ADJA</t>
  </si>
  <si>
    <t xml:space="preserve">CENTES),CLASSE PN-10,INCLUSIVE O FORNECIMENTO DOS MATERIAIS</t>
  </si>
  <si>
    <t xml:space="preserve">PARA AS JUNTAS(TIRANTES COM PORCAS E PARAFUSOS DE ACO CARBON</t>
  </si>
  <si>
    <t xml:space="preserve">O) CUSTO POR ACESSORIO,COM DIAMETRO DE 50 OU 75MM</t>
  </si>
  <si>
    <t xml:space="preserve">06.011.0370-A</t>
  </si>
  <si>
    <t xml:space="preserve">06.011.0371-0</t>
  </si>
  <si>
    <t xml:space="preserve">O) CUSTO POR ACESSORIO,COM DIAMETRO DE 100MM</t>
  </si>
  <si>
    <t xml:space="preserve">06.011.0371-A</t>
  </si>
  <si>
    <t xml:space="preserve">06.011.0372-0</t>
  </si>
  <si>
    <t xml:space="preserve">O) CUSTO POR ACESSORIO,COM DIAMETRO DE 150 OU 200MM</t>
  </si>
  <si>
    <t xml:space="preserve">06.011.0372-A</t>
  </si>
  <si>
    <t xml:space="preserve">06.011.0373-0</t>
  </si>
  <si>
    <t xml:space="preserve">O) CUSTO POR ACESSORIO,COM DIAMETRO DE 250MM</t>
  </si>
  <si>
    <t xml:space="preserve">06.011.0373-A</t>
  </si>
  <si>
    <t xml:space="preserve">06.011.0374-0</t>
  </si>
  <si>
    <t xml:space="preserve">O) CUSTO POR ACESSORIO,COM DIAMETRO DE 300MM</t>
  </si>
  <si>
    <t xml:space="preserve">06.011.0374-A</t>
  </si>
  <si>
    <t xml:space="preserve">06.011.0375-0</t>
  </si>
  <si>
    <t xml:space="preserve">O) CUSTO POR ACESSORIO,COM DIAMETRO DE 350MM</t>
  </si>
  <si>
    <t xml:space="preserve">06.011.0375-A</t>
  </si>
  <si>
    <t xml:space="preserve">06.011.0376-0</t>
  </si>
  <si>
    <t xml:space="preserve">O) CUSTO POR ACESSORIO,COM DIAMETRO DE 400 OU 450MM</t>
  </si>
  <si>
    <t xml:space="preserve">06.011.0376-A</t>
  </si>
  <si>
    <t xml:space="preserve">06.011.0377-0</t>
  </si>
  <si>
    <t xml:space="preserve">O) CUSTO POR ACESSORIO,COM DIAMETRO DE 500MM</t>
  </si>
  <si>
    <t xml:space="preserve">06.011.0377-A</t>
  </si>
  <si>
    <t xml:space="preserve">06.011.0378-0</t>
  </si>
  <si>
    <t xml:space="preserve">O) CUSTO POR ACESSORIO,COM DIAMETRO DE 600MM</t>
  </si>
  <si>
    <t xml:space="preserve">06.011.0378-A</t>
  </si>
  <si>
    <t xml:space="preserve">06.011.0379-0</t>
  </si>
  <si>
    <t xml:space="preserve">O) CUSTO POR ACESSORIO,COM DIAMETRO DE 700MM</t>
  </si>
  <si>
    <t xml:space="preserve">06.011.0379-A</t>
  </si>
  <si>
    <t xml:space="preserve">06.011.0380-0</t>
  </si>
  <si>
    <t xml:space="preserve">O) CUSTO POR ACESSORIO,COM DIAMETRO DE 800MM</t>
  </si>
  <si>
    <t xml:space="preserve">06.011.0380-A</t>
  </si>
  <si>
    <t xml:space="preserve">06.011.0381-0</t>
  </si>
  <si>
    <t xml:space="preserve">O) CUSTO POR ACESSORIO,COM DIAMETRO DE 900MM</t>
  </si>
  <si>
    <t xml:space="preserve">06.011.0381-A</t>
  </si>
  <si>
    <t xml:space="preserve">06.011.0382-0</t>
  </si>
  <si>
    <t xml:space="preserve">O) CUSTO POR ACESSORIO,COM DIAMETRO DE 1000MM</t>
  </si>
  <si>
    <t xml:space="preserve">06.011.0382-A</t>
  </si>
  <si>
    <t xml:space="preserve">06.011.0383-0</t>
  </si>
  <si>
    <t xml:space="preserve">O) CUSTO POR ACESSORIO,COM DIAMETRO DE 1200MM</t>
  </si>
  <si>
    <t xml:space="preserve">06.011.0383-A</t>
  </si>
  <si>
    <t xml:space="preserve">06.011.0390-0</t>
  </si>
  <si>
    <t xml:space="preserve">CENTES),CLASSE PN-16,INCLUSIVE O FORNECIMENTO DOS MATERIAIS</t>
  </si>
  <si>
    <t xml:space="preserve">06.011.0390-A</t>
  </si>
  <si>
    <t xml:space="preserve">06.011.0391-0</t>
  </si>
  <si>
    <t xml:space="preserve">06.011.0391-A</t>
  </si>
  <si>
    <t xml:space="preserve">06.011.0392-0</t>
  </si>
  <si>
    <t xml:space="preserve">O) CUSTO POR ACESSORIO,COM DIAMETRO DE 150MM</t>
  </si>
  <si>
    <t xml:space="preserve">06.011.0392-A</t>
  </si>
  <si>
    <t xml:space="preserve">06.011.0393-0</t>
  </si>
  <si>
    <t xml:space="preserve">O) CUSTO POR ACESSORIO,COM DIAMETRO DE 200MM</t>
  </si>
  <si>
    <t xml:space="preserve">06.011.0393-A</t>
  </si>
  <si>
    <t xml:space="preserve">06.011.0394-0</t>
  </si>
  <si>
    <t xml:space="preserve">06.011.0394-A</t>
  </si>
  <si>
    <t xml:space="preserve">06.011.0395-0</t>
  </si>
  <si>
    <t xml:space="preserve">06.011.0395-A</t>
  </si>
  <si>
    <t xml:space="preserve">06.011.0396-0</t>
  </si>
  <si>
    <t xml:space="preserve">06.011.0396-A</t>
  </si>
  <si>
    <t xml:space="preserve">06.011.0397-0</t>
  </si>
  <si>
    <t xml:space="preserve">06.011.0397-A</t>
  </si>
  <si>
    <t xml:space="preserve">06.011.0398-0</t>
  </si>
  <si>
    <t xml:space="preserve">06.011.0398-A</t>
  </si>
  <si>
    <t xml:space="preserve">06.011.0399-0</t>
  </si>
  <si>
    <t xml:space="preserve">06.011.0399-A</t>
  </si>
  <si>
    <t xml:space="preserve">06.011.0400-0</t>
  </si>
  <si>
    <t xml:space="preserve">06.011.0400-A</t>
  </si>
  <si>
    <t xml:space="preserve">06.011.0401-0</t>
  </si>
  <si>
    <t xml:space="preserve">06.011.0401-A</t>
  </si>
  <si>
    <t xml:space="preserve">06.011.0402-0</t>
  </si>
  <si>
    <t xml:space="preserve">06.011.0402-A</t>
  </si>
  <si>
    <t xml:space="preserve">06.011.0403-0</t>
  </si>
  <si>
    <t xml:space="preserve">06.011.0403-A</t>
  </si>
  <si>
    <t xml:space="preserve">06.011.0404-0</t>
  </si>
  <si>
    <t xml:space="preserve">06.011.0404-A</t>
  </si>
  <si>
    <t xml:space="preserve">06.011.0411-0</t>
  </si>
  <si>
    <t xml:space="preserve">N-10,INCLUSIVE O FORNECIMENTO DOS MATERIAIS PARA JUNTAS(ARRU</t>
  </si>
  <si>
    <t xml:space="preserve">ELAS DE BORRACHA E PARAFUSOS COM PORCAS DE ACO INOX 316),CUS</t>
  </si>
  <si>
    <t xml:space="preserve">TO POR JUNTA,COM DIAMETRO DE 50MM</t>
  </si>
  <si>
    <t xml:space="preserve">06.011.0411-A</t>
  </si>
  <si>
    <t xml:space="preserve">06.011.0412-0</t>
  </si>
  <si>
    <t xml:space="preserve">TO POR JUNTA,COM DIAMETRO DE 75MM</t>
  </si>
  <si>
    <t xml:space="preserve">06.011.0412-A</t>
  </si>
  <si>
    <t xml:space="preserve">06.011.0413-0</t>
  </si>
  <si>
    <t xml:space="preserve">TO POR JUNTA,COM DIAMETRO DE 100MM</t>
  </si>
  <si>
    <t xml:space="preserve">06.011.0413-A</t>
  </si>
  <si>
    <t xml:space="preserve">06.011.0414-0</t>
  </si>
  <si>
    <t xml:space="preserve">TO POR JUNTA,COM DIAMETRO DE 150MM</t>
  </si>
  <si>
    <t xml:space="preserve">06.011.0414-A</t>
  </si>
  <si>
    <t xml:space="preserve">06.011.0415-0</t>
  </si>
  <si>
    <t xml:space="preserve">TO POR JUNTA,COM DIAMETRO DE 200MM</t>
  </si>
  <si>
    <t xml:space="preserve">06.011.0415-A</t>
  </si>
  <si>
    <t xml:space="preserve">06.011.0416-0</t>
  </si>
  <si>
    <t xml:space="preserve">TO POR JUNTA,COM DIAMETRO DE 250MM</t>
  </si>
  <si>
    <t xml:space="preserve">06.011.0416-A</t>
  </si>
  <si>
    <t xml:space="preserve">06.011.0417-0</t>
  </si>
  <si>
    <t xml:space="preserve">TO POR JUNTA,COM DIAMETRO DE 300MM</t>
  </si>
  <si>
    <t xml:space="preserve">06.011.0417-A</t>
  </si>
  <si>
    <t xml:space="preserve">06.011.0418-0</t>
  </si>
  <si>
    <t xml:space="preserve">TO POR JUNTA,COM DIAMETRO DE 350MM</t>
  </si>
  <si>
    <t xml:space="preserve">06.011.0418-A</t>
  </si>
  <si>
    <t xml:space="preserve">06.011.0419-0</t>
  </si>
  <si>
    <t xml:space="preserve">TO POR JUNTA,COM DIAMETRO DE 400MM</t>
  </si>
  <si>
    <t xml:space="preserve">06.011.0419-A</t>
  </si>
  <si>
    <t xml:space="preserve">06.011.0420-0</t>
  </si>
  <si>
    <t xml:space="preserve">TO POR JUNTA,COM DIAMETRO DE 450MM</t>
  </si>
  <si>
    <t xml:space="preserve">06.011.0420-A</t>
  </si>
  <si>
    <t xml:space="preserve">06.011.0421-0</t>
  </si>
  <si>
    <t xml:space="preserve">TO POR JUNTA,COM DIAMETRO DE 500MM</t>
  </si>
  <si>
    <t xml:space="preserve">06.011.0421-A</t>
  </si>
  <si>
    <t xml:space="preserve">06.011.0422-0</t>
  </si>
  <si>
    <t xml:space="preserve">TO POR JUNTA,COM DIAMETRO DE 600MM</t>
  </si>
  <si>
    <t xml:space="preserve">06.011.0422-A</t>
  </si>
  <si>
    <t xml:space="preserve">06.011.0423-0</t>
  </si>
  <si>
    <t xml:space="preserve">TO POR JUNTA,COM DIAMETRO DE 700MM</t>
  </si>
  <si>
    <t xml:space="preserve">06.011.0423-A</t>
  </si>
  <si>
    <t xml:space="preserve">06.011.0424-0</t>
  </si>
  <si>
    <t xml:space="preserve">TO POR JUNTA,COM DIAMETRO DE 800MM</t>
  </si>
  <si>
    <t xml:space="preserve">06.011.0424-A</t>
  </si>
  <si>
    <t xml:space="preserve">06.011.0425-0</t>
  </si>
  <si>
    <t xml:space="preserve">TO POR JUNTA,COM DIAMETRO DE 900MM</t>
  </si>
  <si>
    <t xml:space="preserve">06.011.0425-A</t>
  </si>
  <si>
    <t xml:space="preserve">06.011.0426-0</t>
  </si>
  <si>
    <t xml:space="preserve">TO POR JUNTA,COM DIAMETRO DE 1000MM</t>
  </si>
  <si>
    <t xml:space="preserve">06.011.0426-A</t>
  </si>
  <si>
    <t xml:space="preserve">06.011.0427-0</t>
  </si>
  <si>
    <t xml:space="preserve">TO POR JUNTA,COM DIAMETRO DE 1200MM</t>
  </si>
  <si>
    <t xml:space="preserve">06.011.0427-A</t>
  </si>
  <si>
    <t xml:space="preserve">06.011.0431-0</t>
  </si>
  <si>
    <t xml:space="preserve">ALVULAS DE RETENCAO,VENTOSAS,ETC,COM FLANGES CLASSE PN-10,IN</t>
  </si>
  <si>
    <t xml:space="preserve">CLUSIVE O FORNECIMENTO DOS MATERIAIS PARA AS JUNTAS(ARRUELAS</t>
  </si>
  <si>
    <t xml:space="preserve">DE BORRACHA E PARAFUSOS COM PORCAS DE ACO INOX 316),CUSTO P</t>
  </si>
  <si>
    <t xml:space="preserve">OR JUNTA FLANGEADA,COM DIAMETRO DE 50MM</t>
  </si>
  <si>
    <t xml:space="preserve">06.011.0431-A</t>
  </si>
  <si>
    <t xml:space="preserve">06.011.0432-0</t>
  </si>
  <si>
    <t xml:space="preserve">MONTAGEM SEM FORNECIMENTO DE VALVULAS DE GAVETA(REGISTROS),V</t>
  </si>
  <si>
    <t xml:space="preserve">OR JUNTA FLANGEADA,COM DIAMETRO DE 75MM</t>
  </si>
  <si>
    <t xml:space="preserve">06.011.0432-A</t>
  </si>
  <si>
    <t xml:space="preserve">06.011.0433-0</t>
  </si>
  <si>
    <t xml:space="preserve">OR JUNTA FLANGEADA,COM DIAMETRO DE 100MM</t>
  </si>
  <si>
    <t xml:space="preserve">06.011.0433-A</t>
  </si>
  <si>
    <t xml:space="preserve">06.011.0434-0</t>
  </si>
  <si>
    <t xml:space="preserve">OR JUNTA FLANGEADA,COM DIAMETRO DE 150MM</t>
  </si>
  <si>
    <t xml:space="preserve">06.011.0434-A</t>
  </si>
  <si>
    <t xml:space="preserve">06.011.0435-0</t>
  </si>
  <si>
    <t xml:space="preserve">OR JUNTA FLANGEADA,COM DIAMETRO DE 200MM</t>
  </si>
  <si>
    <t xml:space="preserve">06.011.0435-A</t>
  </si>
  <si>
    <t xml:space="preserve">06.011.0436-0</t>
  </si>
  <si>
    <t xml:space="preserve">OR JUNTA FLANGEADA,COM DIAMETRO DE 250MM</t>
  </si>
  <si>
    <t xml:space="preserve">06.011.0436-A</t>
  </si>
  <si>
    <t xml:space="preserve">06.011.0437-0</t>
  </si>
  <si>
    <t xml:space="preserve">OR JUNTA FLANGEADA,COM DIAMETRO DE 300MM</t>
  </si>
  <si>
    <t xml:space="preserve">06.011.0437-A</t>
  </si>
  <si>
    <t xml:space="preserve">06.011.0438-0</t>
  </si>
  <si>
    <t xml:space="preserve">OR JUNTA FLANGEADA,COM DIAMETRO DE 350MM</t>
  </si>
  <si>
    <t xml:space="preserve">06.011.0438-A</t>
  </si>
  <si>
    <t xml:space="preserve">06.011.0439-0</t>
  </si>
  <si>
    <t xml:space="preserve">OR JUNTA FLANGEADA,COM DIAMETRO DE 400MM</t>
  </si>
  <si>
    <t xml:space="preserve">06.011.0439-A</t>
  </si>
  <si>
    <t xml:space="preserve">06.011.0440-0</t>
  </si>
  <si>
    <t xml:space="preserve">OR JUNTA FLANGEADA,COM DIAMETRO DE 450MM</t>
  </si>
  <si>
    <t xml:space="preserve">06.011.0440-A</t>
  </si>
  <si>
    <t xml:space="preserve">06.011.0441-0</t>
  </si>
  <si>
    <t xml:space="preserve">OR JUNTA FLANGEADA,COM DIAMETRO DE 500MM</t>
  </si>
  <si>
    <t xml:space="preserve">06.011.0441-A</t>
  </si>
  <si>
    <t xml:space="preserve">06.011.0442-0</t>
  </si>
  <si>
    <t xml:space="preserve">OR JUNTA FLANGEADA,COM DIAMETRO DE 600MM</t>
  </si>
  <si>
    <t xml:space="preserve">06.011.0442-A</t>
  </si>
  <si>
    <t xml:space="preserve">06.011.0443-0</t>
  </si>
  <si>
    <t xml:space="preserve">OR JUNTA FLANGEADA,COM DIAMETRO DE 700MM</t>
  </si>
  <si>
    <t xml:space="preserve">06.011.0443-A</t>
  </si>
  <si>
    <t xml:space="preserve">06.011.0445-0</t>
  </si>
  <si>
    <t xml:space="preserve">OR JUNTA FLANGEADA,COM DIAMETRO DE 800MM</t>
  </si>
  <si>
    <t xml:space="preserve">06.011.0445-A</t>
  </si>
  <si>
    <t xml:space="preserve">06.011.0446-0</t>
  </si>
  <si>
    <t xml:space="preserve">OR JUNTA FLANGEADA,COM DIAMETRO DE 900MM</t>
  </si>
  <si>
    <t xml:space="preserve">06.011.0446-A</t>
  </si>
  <si>
    <t xml:space="preserve">06.011.0447-0</t>
  </si>
  <si>
    <t xml:space="preserve">OR JUNTA FLANGEADA,COM DIAMETRO DE 1000MM</t>
  </si>
  <si>
    <t xml:space="preserve">06.011.0447-A</t>
  </si>
  <si>
    <t xml:space="preserve">06.011.0449-0</t>
  </si>
  <si>
    <t xml:space="preserve">OR JUNTA FLANGEADA,COM DIAMETRO DE 1200MM</t>
  </si>
  <si>
    <t xml:space="preserve">06.011.0449-A</t>
  </si>
  <si>
    <t xml:space="preserve">06.012.0001-0</t>
  </si>
  <si>
    <t xml:space="preserve">CAIXA DE AREIA DE CONCRETO ARMADO DE 1,00X1,00X1,80M,PARA CO</t>
  </si>
  <si>
    <t xml:space="preserve">LETOR DE AGUAS PLUVIAIS DE 0,40M DE DIAMETRO COM PAREDES DE</t>
  </si>
  <si>
    <t xml:space="preserve">O,15M DE ESPESSURA,SENDO A BASE EM CONCRETO DOSADO PARA FCK=</t>
  </si>
  <si>
    <t xml:space="preserve">10MPA E REVESTIDA DE ARGAMASSA DE CIMENTO E AREIA,TRACO 1:4</t>
  </si>
  <si>
    <t xml:space="preserve">EM VOLUME,DEGRAUS DE FERRO FUNDIDO,INCLUSIVE FORNECIMENTO DE</t>
  </si>
  <si>
    <t xml:space="preserve">TODOS OS MATERIAIS</t>
  </si>
  <si>
    <t xml:space="preserve">06.012.0001-A</t>
  </si>
  <si>
    <t xml:space="preserve">06.012.0002-0</t>
  </si>
  <si>
    <t xml:space="preserve">CAIXA DE AREIA DE CONCRETO ARMADO DE 1,00X1,00X1,90M,PARA CO</t>
  </si>
  <si>
    <t xml:space="preserve">LETOR DE AGUAS PLUVIAIS DE 0,50M DE DIAMETRO COM PAREDES DE</t>
  </si>
  <si>
    <t xml:space="preserve">0,15M DE ESPESSURA,SENDO A BASE EM CONCRETO DOSADO PARA FCK=</t>
  </si>
  <si>
    <t xml:space="preserve">06.012.0002-A</t>
  </si>
  <si>
    <t xml:space="preserve">06.012.0003-0</t>
  </si>
  <si>
    <t xml:space="preserve">CAIXA DE AREIA DE CONCRETO ARMADO DE 1,10X1,10X2,00M,PARA CO</t>
  </si>
  <si>
    <t xml:space="preserve">LETOR DE AGUAS PLUVIAIS DE 0,60M DE DIAMETRO COM PAREDES DE</t>
  </si>
  <si>
    <t xml:space="preserve">06.012.0003-A</t>
  </si>
  <si>
    <t xml:space="preserve">06.012.0004-0</t>
  </si>
  <si>
    <t xml:space="preserve">CAIXA DE AREIA DE CONCRETO ARMADO DE 1,20X1,20X2,10M,PARA CO</t>
  </si>
  <si>
    <t xml:space="preserve">LETOR DE AGUAS PLUVIAIS DE 0,70M DE DIAMETRO COM PAREDES DE</t>
  </si>
  <si>
    <t xml:space="preserve">06.012.0004-A</t>
  </si>
  <si>
    <t xml:space="preserve">06.012.0005-0</t>
  </si>
  <si>
    <t xml:space="preserve">CAIXA DE AREIA DE CONCRETO ARMADO DE 1,30X1,30X2,20M,PARA CO</t>
  </si>
  <si>
    <t xml:space="preserve">LETOR DE AGUAS PLUVIAIS DE 0,80M DE DIAMETRO COM PAREDES DE</t>
  </si>
  <si>
    <t xml:space="preserve">06.012.0005-A</t>
  </si>
  <si>
    <t xml:space="preserve">06.012.0006-0</t>
  </si>
  <si>
    <t xml:space="preserve">CAIXA DE AREIA DE CONCRETO ARMADO DE 1,40X1,40X2,30M,PARA CO</t>
  </si>
  <si>
    <t xml:space="preserve">LETOR DE AGUAS PLUVIAIS DE 0,90M DE DIAMETRO COM PAREDES DE</t>
  </si>
  <si>
    <t xml:space="preserve">06.012.0006-A</t>
  </si>
  <si>
    <t xml:space="preserve">06.012.0007-0</t>
  </si>
  <si>
    <t xml:space="preserve">CAIXA DE AREIA DE CONCRETO ARMADO DE 1,50X1,50X2,40M,PARA CO</t>
  </si>
  <si>
    <t xml:space="preserve">LETOR DE AGUAS PLUVIAIS DE 1,00M DE DIAMETRO COM PAREDES DE</t>
  </si>
  <si>
    <t xml:space="preserve">06.012.0007-A</t>
  </si>
  <si>
    <t xml:space="preserve">06.012.0008-0</t>
  </si>
  <si>
    <t xml:space="preserve">CAIXA DE AREIA DE CONCRETO ARMADO DE 1,60X1,60X2,50M,PARA CO</t>
  </si>
  <si>
    <t xml:space="preserve">LETOR DE AGUAS PLUVIAIS DE 1,10M DE DIAMETRO COM PAREDES DE</t>
  </si>
  <si>
    <t xml:space="preserve">06.012.0008-A</t>
  </si>
  <si>
    <t xml:space="preserve">06.012.0009-0</t>
  </si>
  <si>
    <t xml:space="preserve">CAIXA DE AREIA DE CONCRETO ARMADO DE 1,70X1,70X2,60M,PARA CO</t>
  </si>
  <si>
    <t xml:space="preserve">LETOR DE AGUAS PLUVIAIS DE 1,20M DE DIAMETRO COM PAREDES DE</t>
  </si>
  <si>
    <t xml:space="preserve">06.012.0009-A</t>
  </si>
  <si>
    <t xml:space="preserve">06.012.0015-0</t>
  </si>
  <si>
    <t xml:space="preserve">POCO DE VISITA DE CONCRETO ARMADO DE 1,00X1,00X1,40M,PARA CO</t>
  </si>
  <si>
    <t xml:space="preserve">LETOR DE AGUAS PLUVIAIS DE 0,40 A 0,50M DE DIAMETRO COM PARE</t>
  </si>
  <si>
    <t xml:space="preserve">DES DE 0,15M DE ESPESSURA E BASE EM CONCRETO DOSADO PARA FCK</t>
  </si>
  <si>
    <t xml:space="preserve">=10MPA E REVESTIDA COM ARGAMASSA DE CIMENTO E AREIA,TRACO 1:</t>
  </si>
  <si>
    <t xml:space="preserve">4 EM VOLUME,DEGRAUS DE FERRO FUNDIDO,INCLUSIVE FORNECIMENTO</t>
  </si>
  <si>
    <t xml:space="preserve">DE TODOS OS MATERIAIS</t>
  </si>
  <si>
    <t xml:space="preserve">06.012.0015-A</t>
  </si>
  <si>
    <t xml:space="preserve">06.012.0016-0</t>
  </si>
  <si>
    <t xml:space="preserve">POCO DE VISITA DE CONCRETO ARMADO DE 1,10X1,10X1,40M,PARA CO</t>
  </si>
  <si>
    <t xml:space="preserve">0,15M DE ESPESSURA E BASE EM CONCRETO DOSADO PARA FCK=10MPA</t>
  </si>
  <si>
    <t xml:space="preserve">E REVESTIDA COM ARGAMASSA DE CIMENTO E AREIA,TRACO 1:4 EM VO</t>
  </si>
  <si>
    <t xml:space="preserve">LUME,DEGRAUS DE FERRO FUNDIDO,INCLUSIVE FORNECIMENTO DE TODO</t>
  </si>
  <si>
    <t xml:space="preserve">S OS MATERIAIS</t>
  </si>
  <si>
    <t xml:space="preserve">06.012.0016-A</t>
  </si>
  <si>
    <t xml:space="preserve">06.012.0017-0</t>
  </si>
  <si>
    <t xml:space="preserve">POCO DE VISITA DE CONCRETO ARMADO DE 1,20X1,20X1,40M,PARA CO</t>
  </si>
  <si>
    <t xml:space="preserve">06.012.0017-A</t>
  </si>
  <si>
    <t xml:space="preserve">06.012.0018-0</t>
  </si>
  <si>
    <t xml:space="preserve">POCO DE VISITA DE CONCRETO ARMADO DE 1,30X1,30X1,40M,PARA CO</t>
  </si>
  <si>
    <t xml:space="preserve">06.012.0018-A</t>
  </si>
  <si>
    <t xml:space="preserve">06.012.0019-0</t>
  </si>
  <si>
    <t xml:space="preserve">POCO DE VISITA DE CONCRETO ARMADO DE 1,40X1,40X1,50M,PARA CO</t>
  </si>
  <si>
    <t xml:space="preserve">06.012.0019-A</t>
  </si>
  <si>
    <t xml:space="preserve">06.012.0020-0</t>
  </si>
  <si>
    <t xml:space="preserve">POCO DE VISITA DE CONCRETO ARMADO DE 1,50X1,50X1,60M,PARA CO</t>
  </si>
  <si>
    <t xml:space="preserve">06.012.0020-A</t>
  </si>
  <si>
    <t xml:space="preserve">06.012.0021-0</t>
  </si>
  <si>
    <t xml:space="preserve">POCO DE VISITA DE CONCRETO ARMADO DE 1,60X1,60X1,70M,PARA CO</t>
  </si>
  <si>
    <t xml:space="preserve">06.012.0021-A</t>
  </si>
  <si>
    <t xml:space="preserve">06.012.0022-0</t>
  </si>
  <si>
    <t xml:space="preserve">POCO DE VISITA DE CONCRETO ARMADO DE 1,70X1,70X1,80M,PARA CO</t>
  </si>
  <si>
    <t xml:space="preserve">06.012.0022-A</t>
  </si>
  <si>
    <t xml:space="preserve">06.012.0039-0</t>
  </si>
  <si>
    <t xml:space="preserve">CAIXA PARA REGISTRO,DE CONCRETO ARMADO DE 1,00X1,30X2,00M,PA</t>
  </si>
  <si>
    <t xml:space="preserve">RA TUBULACAO DE FßFß COM 0,60M DE DIAMETRO,SENDO AS PAREDES</t>
  </si>
  <si>
    <t xml:space="preserve">DE 0,15M DE ESPESSURA E O CONCRETO DOSADO PARA FCK=10MPA,EXC</t>
  </si>
  <si>
    <t xml:space="preserve">LUSIVE TAMPAS DE FERRO FUNDIDO</t>
  </si>
  <si>
    <t xml:space="preserve">06.012.0039-A</t>
  </si>
  <si>
    <t xml:space="preserve">06.012.0040-0</t>
  </si>
  <si>
    <t xml:space="preserve">CAIXA PARA REGISTRO,DE CONCRETO ARMADO DE 1,00X1,25X1,85M,PA</t>
  </si>
  <si>
    <t xml:space="preserve">RA TUBULACAO DE FßFß COM 0,55M DE DIAMETRO,SENDO AS PAREDES</t>
  </si>
  <si>
    <t xml:space="preserve">06.012.0040-A</t>
  </si>
  <si>
    <t xml:space="preserve">06.012.0041-0</t>
  </si>
  <si>
    <t xml:space="preserve">CAIXA PARA REGISTRO,DE CONCRETO ARMADO DE 1,00X1,20X1,70M,PA</t>
  </si>
  <si>
    <t xml:space="preserve">RA TUBULALAO DE FßFß COM 0,50M DE DIAMETRO,SENDO AS PAREDES</t>
  </si>
  <si>
    <t xml:space="preserve">06.012.0041-A</t>
  </si>
  <si>
    <t xml:space="preserve">06.012.0042-0</t>
  </si>
  <si>
    <t xml:space="preserve">CAIXA PARA REGISTRO,DE CONCRETO ARMADO DE 1,00X1,15X1,40M,PA</t>
  </si>
  <si>
    <t xml:space="preserve">RA TUBULACAO DE FßFß COM 0,45M DE DIAMETRO,SENDO AS PAREDES</t>
  </si>
  <si>
    <t xml:space="preserve">06.012.0042-A</t>
  </si>
  <si>
    <t xml:space="preserve">06.012.0043-0</t>
  </si>
  <si>
    <t xml:space="preserve">CAIXA PARA REGISTRO,DE CONCRETO ARMADO DE 1,00X1,10X1,40M,PA</t>
  </si>
  <si>
    <t xml:space="preserve">RA TUBULACAO DE FßFß COM 0,40M DE DIAMETRO,SENDO AS PAREDES</t>
  </si>
  <si>
    <t xml:space="preserve">06.012.0043-A</t>
  </si>
  <si>
    <t xml:space="preserve">06.012.0200-0</t>
  </si>
  <si>
    <t xml:space="preserve">POCO DE VISITA DE CONCRETO ARMADO COM MEDIDAS INTERNAS DO PO</t>
  </si>
  <si>
    <t xml:space="preserve">CO E PROFUNDIDADE DE 1,10X1,10X1,20M,DIAMETRO DA GALERIA DE</t>
  </si>
  <si>
    <t xml:space="preserve">0,60M,TENDO O CONCRETO DAS PAREDES,FUNDO E TAMPA 400KG E O D</t>
  </si>
  <si>
    <t xml:space="preserve">A BASE,CALHA E BANQUETA 300KG DE CIMENTO POR M3,SENDO AS PAR</t>
  </si>
  <si>
    <t xml:space="preserve">EDES,CALHA E A BANQUETA REVESTIDAS COM ARGAMASSA,EXCLUSIVE T</t>
  </si>
  <si>
    <t xml:space="preserve">AMPAO DE FERRO FUNDIDO</t>
  </si>
  <si>
    <t xml:space="preserve">06.012.0201-0</t>
  </si>
  <si>
    <t xml:space="preserve">CO E PROFUNDIDADE DE 1,10X1,10X1,50M,E DIAMETRO DA GALERIA D</t>
  </si>
  <si>
    <t xml:space="preserve">E ATE 0,60M,TENDO O CONCRETO DAS PAREDES,FUNDO E TAMPA 400KG</t>
  </si>
  <si>
    <t xml:space="preserve">E O DA BASE,CALHA E BANQUETA 300KG DE CIMENTO POR M3,SENDO</t>
  </si>
  <si>
    <t xml:space="preserve">AS PAREDES,CALHA E A BANQUETA REVESTIDAS COM ARGAMASSA,EXCLU</t>
  </si>
  <si>
    <t xml:space="preserve">SIVE TAMPAO DE FERRO FUNDIDO</t>
  </si>
  <si>
    <t xml:space="preserve">06.012.0201-A</t>
  </si>
  <si>
    <t xml:space="preserve">06.012.0202-0</t>
  </si>
  <si>
    <t xml:space="preserve">CO E PROFUNDIDADE DE 1,10X1,10X1,80M,E DIAMETRO DA GALERIA D</t>
  </si>
  <si>
    <t xml:space="preserve">06.012.0202-A</t>
  </si>
  <si>
    <t xml:space="preserve">06.012.0203-0</t>
  </si>
  <si>
    <t xml:space="preserve">CO E PROFUNDIDADE DE 1,10X1,10X2,10M,E DIAMETRO DA GALERIA D</t>
  </si>
  <si>
    <t xml:space="preserve">06.012.0203-A</t>
  </si>
  <si>
    <t xml:space="preserve">06.012.0204-0</t>
  </si>
  <si>
    <t xml:space="preserve">CO E PROFUNDIDADE DE 1,10X1,10X2,40M,E DIAMETRO DA GALERIA D</t>
  </si>
  <si>
    <t xml:space="preserve">06.012.0204-A</t>
  </si>
  <si>
    <t xml:space="preserve">06.012.0205-0</t>
  </si>
  <si>
    <t xml:space="preserve">CO E PROFUNDIDADE DE 1,10X1,10X2,70M,E DIAMETRO DA GALERIA D</t>
  </si>
  <si>
    <t xml:space="preserve">06.012.0205-A</t>
  </si>
  <si>
    <t xml:space="preserve">06.012.0206-0</t>
  </si>
  <si>
    <t xml:space="preserve">CO E PROFUNDIDADE DE 1,10X1,10X3,00M,E DIAMETRO DA GALERIA D</t>
  </si>
  <si>
    <t xml:space="preserve">06.012.0206-A</t>
  </si>
  <si>
    <t xml:space="preserve">06.012.0207-0</t>
  </si>
  <si>
    <t xml:space="preserve">CO E PROFUNDIDADE DE 1,10X1,10X3,30M,E DIAMETRO DA GALERIA D</t>
  </si>
  <si>
    <t xml:space="preserve">06.012.0207-A</t>
  </si>
  <si>
    <t xml:space="preserve">06.012.0208-0</t>
  </si>
  <si>
    <t xml:space="preserve">CO E PROFUNDIDADE DE 1,10X1,10X3,60M,E DIAMETRO DA GALERIA D</t>
  </si>
  <si>
    <t xml:space="preserve">06.012.0208-A</t>
  </si>
  <si>
    <t xml:space="preserve">06.012.0209-0</t>
  </si>
  <si>
    <t xml:space="preserve">CO E PROFUNDIDADE DE 1,10X1,10X3,90M,E DIAMETRO DA GALERIA D</t>
  </si>
  <si>
    <t xml:space="preserve">E O DA BASE,CALHA E A BANQUETA 300KG DE CIMENTO POR M3,SEND</t>
  </si>
  <si>
    <t xml:space="preserve">O AS PAREDES,CALHA E BANQUETA REVESTIDAS COM ARGAMASSA,EXCLU</t>
  </si>
  <si>
    <t xml:space="preserve">06.012.0209-A</t>
  </si>
  <si>
    <t xml:space="preserve">06.012.0210-0</t>
  </si>
  <si>
    <t xml:space="preserve">CO E PROFUNDIDADE DE 1,10X1,10X4,20M,E DIAMETRO DA GALERIA D</t>
  </si>
  <si>
    <t xml:space="preserve">06.012.0210-A</t>
  </si>
  <si>
    <t xml:space="preserve">06.012.0211-0</t>
  </si>
  <si>
    <t xml:space="preserve">CO E PROFUNDIDADE DE 1,10X1,10X4,50M,E DIAMETRO DA GALERIA D</t>
  </si>
  <si>
    <t xml:space="preserve">06.012.0211-A</t>
  </si>
  <si>
    <t xml:space="preserve">06.012.0212-0</t>
  </si>
  <si>
    <t xml:space="preserve">CO E PROFUNDIDADE DE 1,10X1,10X4,80M,E DIAMETRO DA GALERIA D</t>
  </si>
  <si>
    <t xml:space="preserve">06.012.0212-A</t>
  </si>
  <si>
    <t xml:space="preserve">06.012.0213-0</t>
  </si>
  <si>
    <t xml:space="preserve">CO E PROFUNDIDADE DE 1,10X1,10X5,10M,E DIAMETRO DA GALERIA D</t>
  </si>
  <si>
    <t xml:space="preserve">06.012.0213-A</t>
  </si>
  <si>
    <t xml:space="preserve">06.012.0214-0</t>
  </si>
  <si>
    <t xml:space="preserve">CO E PROFUNDIDADE DE 1,10X1,10X5,40M,E DIAMETRO DA GALERIA D</t>
  </si>
  <si>
    <t xml:space="preserve">06.012.0214-A</t>
  </si>
  <si>
    <t xml:space="preserve">06.012.0215-0</t>
  </si>
  <si>
    <t xml:space="preserve">CO E PROFUNDIDADE DE 1,10X1,10X5,70M,E DIAMETRO DA GALERIA D</t>
  </si>
  <si>
    <t xml:space="preserve">06.012.0215-A</t>
  </si>
  <si>
    <t xml:space="preserve">06.012.0216-0</t>
  </si>
  <si>
    <t xml:space="preserve">CO E PROFUNDIDADE DE 1,10X1,10X6,00M,E DIAMETRO DA GALERIA D</t>
  </si>
  <si>
    <t xml:space="preserve">06.012.0216-A</t>
  </si>
  <si>
    <t xml:space="preserve">06.012.0217-0</t>
  </si>
  <si>
    <t xml:space="preserve">CO E PROFUNDIDADE DE 1,20X1,20X1,50M,E DIAMETRO DA GALERIA D</t>
  </si>
  <si>
    <t xml:space="preserve">E 0,70M,TENDO O CONCRETO DAS PAREDES,FUNDO E TAMPA 400KG E O</t>
  </si>
  <si>
    <t xml:space="preserve">DA BASE,CALHA E BANQUETA 300KG DE CIMENTO POR M3,SENDO AS P</t>
  </si>
  <si>
    <t xml:space="preserve">AREDES,CALHA E A BANQUETA REVESTIDAS COM ARGAMASSA,EXCLUSIVE</t>
  </si>
  <si>
    <t xml:space="preserve">TAMPAO DE FERRO FUNDIDO</t>
  </si>
  <si>
    <t xml:space="preserve">06.012.0217-A</t>
  </si>
  <si>
    <t xml:space="preserve">06.012.0218-0</t>
  </si>
  <si>
    <t xml:space="preserve">CO E PROFUNDIDADE DE 1,20X1,20X1,80M,E DIAMETRO DA GALERIA D</t>
  </si>
  <si>
    <t xml:space="preserve">06.012.0218-A</t>
  </si>
  <si>
    <t xml:space="preserve">06.012.0219-0</t>
  </si>
  <si>
    <t xml:space="preserve">CO E PROFUNDIDADE DE 1,20X1,20X2,10M,E DIAMETRO DA GALERIA D</t>
  </si>
  <si>
    <t xml:space="preserve">06.012.0219-A</t>
  </si>
  <si>
    <t xml:space="preserve">06.012.0220-0</t>
  </si>
  <si>
    <t xml:space="preserve">CO E PROFUNDIDADE DE 1,20X1,20X2,40M,E DIAMETRO DA GALERIA D</t>
  </si>
  <si>
    <t xml:space="preserve">06.012.0220-A</t>
  </si>
  <si>
    <t xml:space="preserve">06.012.0221-0</t>
  </si>
  <si>
    <t xml:space="preserve">CO E PROFUNDIDADE DE 1,20X1,20X2,70M,E DIAMETRO DA GALERIA D</t>
  </si>
  <si>
    <t xml:space="preserve">06.012.0221-A</t>
  </si>
  <si>
    <t xml:space="preserve">06.012.0222-0</t>
  </si>
  <si>
    <t xml:space="preserve">CO E PROFUNDIDADE DE 1,20X1,20X3,00M,E DIAMETRO DA GALERIA D</t>
  </si>
  <si>
    <t xml:space="preserve">06.012.0222-A</t>
  </si>
  <si>
    <t xml:space="preserve">06.012.0223-0</t>
  </si>
  <si>
    <t xml:space="preserve">CO E PROFUNDIDADE DE 1,20X1,20X3,30M,E DIAMETRO DA GALERIA D</t>
  </si>
  <si>
    <t xml:space="preserve">06.012.0223-A</t>
  </si>
  <si>
    <t xml:space="preserve">06.012.0224-0</t>
  </si>
  <si>
    <t xml:space="preserve">CO E PROFUNDIDADE DE 1,20X1,20X3,60M,E DIAMETRO DA GALERIA D</t>
  </si>
  <si>
    <t xml:space="preserve">06.012.0224-A</t>
  </si>
  <si>
    <t xml:space="preserve">06.012.0225-0</t>
  </si>
  <si>
    <t xml:space="preserve">CO E PROFUNDIDADE DE 1,20X1,20X3,90M,E DIAMETRO DA GALERIA D</t>
  </si>
  <si>
    <t xml:space="preserve">06.012.0225-A</t>
  </si>
  <si>
    <t xml:space="preserve">06.012.0226-0</t>
  </si>
  <si>
    <t xml:space="preserve">CO E PROFUNDIDADE DE 1,20X1,20X4,20M,E DIAMETRO DA GALERIA D</t>
  </si>
  <si>
    <t xml:space="preserve">06.012.0226-A</t>
  </si>
  <si>
    <t xml:space="preserve">06.012.0227-0</t>
  </si>
  <si>
    <t xml:space="preserve">CO E PROFUNDIDADE DE 1,20X1,20X4,50M,E DIAMETRO DA GALERIA D</t>
  </si>
  <si>
    <t xml:space="preserve">06.012.0227-A</t>
  </si>
  <si>
    <t xml:space="preserve">06.012.0228-0</t>
  </si>
  <si>
    <t xml:space="preserve">CO E PROFUNDIDADE DE 1,20X1,20X4,80M,E DIAMETRO DA GALERIA D</t>
  </si>
  <si>
    <t xml:space="preserve">06.012.0228-A</t>
  </si>
  <si>
    <t xml:space="preserve">06.012.0229-0</t>
  </si>
  <si>
    <t xml:space="preserve">CO E PROFUNDIDADE DE 1,20X1,20X5,10M,E DIAMETRO DA GALERIA D</t>
  </si>
  <si>
    <t xml:space="preserve">06.012.0229-A</t>
  </si>
  <si>
    <t xml:space="preserve">06.012.0230-0</t>
  </si>
  <si>
    <t xml:space="preserve">CO E PROFUNDIDADE DE 1,20X1,20X5,40M,E DIAMETRO DA GALERIA D</t>
  </si>
  <si>
    <t xml:space="preserve">06.012.0230-A</t>
  </si>
  <si>
    <t xml:space="preserve">06.012.0231-0</t>
  </si>
  <si>
    <t xml:space="preserve">CO E PROFUNDIDADE DE 1,20X1,20X5,70M,E DIAMETRO DA GALERIA D</t>
  </si>
  <si>
    <t xml:space="preserve">06.012.0231-A</t>
  </si>
  <si>
    <t xml:space="preserve">06.012.0232-0</t>
  </si>
  <si>
    <t xml:space="preserve">CO E PROFUNDIDADE DE 1,20X1,20X6,00M,E DIAMETRO DA GALERIA D</t>
  </si>
  <si>
    <t xml:space="preserve">06.012.0232-A</t>
  </si>
  <si>
    <t xml:space="preserve">06.012.0233-0</t>
  </si>
  <si>
    <t xml:space="preserve">CO E PROFUNDIDADE DE 1,30X1,30X1,50M,E DIAMETRO DA GALERIA D</t>
  </si>
  <si>
    <t xml:space="preserve">E 0,80M,TENDO O CONCRETO DAS PAREDES,FUNDO E TAMPA 400KG E O</t>
  </si>
  <si>
    <t xml:space="preserve">06.012.0233-A</t>
  </si>
  <si>
    <t xml:space="preserve">06.012.0234-0</t>
  </si>
  <si>
    <t xml:space="preserve">CO E PROFUNDIDADE DE 1,30X1,30X1,80M,E DIAMETRO DA GALERIA D</t>
  </si>
  <si>
    <t xml:space="preserve">06.012.0234-A</t>
  </si>
  <si>
    <t xml:space="preserve">06.012.0235-0</t>
  </si>
  <si>
    <t xml:space="preserve">CO E PROFUNDIDADE DE 1,30X1,30X2,10M,E DIAMETRO DA GALERIA D</t>
  </si>
  <si>
    <t xml:space="preserve">06.012.0235-A</t>
  </si>
  <si>
    <t xml:space="preserve">06.012.0236-0</t>
  </si>
  <si>
    <t xml:space="preserve">CO E PROFUNDIDADE DE 1,30X1,30X2,40M,E DIAMETRO DA GALERIA D</t>
  </si>
  <si>
    <t xml:space="preserve">06.012.0236-A</t>
  </si>
  <si>
    <t xml:space="preserve">06.012.0237-0</t>
  </si>
  <si>
    <t xml:space="preserve">CO E PROFUNDIDADE DE 1,30X1,30X2,70M,E DIAMETRO DA GALEIRA D</t>
  </si>
  <si>
    <t xml:space="preserve">06.012.0237-A</t>
  </si>
  <si>
    <t xml:space="preserve">06.012.0238-0</t>
  </si>
  <si>
    <t xml:space="preserve">CO E PROFUNDIDADE DE 1,30X1,30X3,00M,E DIAMETRO DA GALERIA D</t>
  </si>
  <si>
    <t xml:space="preserve">06.012.0238-A</t>
  </si>
  <si>
    <t xml:space="preserve">06.012.0239-0</t>
  </si>
  <si>
    <t xml:space="preserve">CO E PROFUNDIDADE DE 1,30X1,30X3,30M,E DIAMETRO DA GALERIA D</t>
  </si>
  <si>
    <t xml:space="preserve">06.012.0239-A</t>
  </si>
  <si>
    <t xml:space="preserve">06.012.0240-0</t>
  </si>
  <si>
    <t xml:space="preserve">CO E PROFUNDIDADE DE 1,30X1,30X3,60M,E DIAMETRO DA GALERIA D</t>
  </si>
  <si>
    <t xml:space="preserve">06.012.0240-A</t>
  </si>
  <si>
    <t xml:space="preserve">06.012.0241-0</t>
  </si>
  <si>
    <t xml:space="preserve">CO E PROFUNDIDADE DE 1,30X1,30X3,90M,E DIAMETRO DA GALERIA D</t>
  </si>
  <si>
    <t xml:space="preserve">06.012.0241-A</t>
  </si>
  <si>
    <t xml:space="preserve">06.012.0242-0</t>
  </si>
  <si>
    <t xml:space="preserve">CO E PROFUNDIDADE DE 1,30X1,30X4,20M,E DIAMETRO DA GALERIA D</t>
  </si>
  <si>
    <t xml:space="preserve">06.012.0242-A</t>
  </si>
  <si>
    <t xml:space="preserve">06.012.0243-0</t>
  </si>
  <si>
    <t xml:space="preserve">CO E PROFUNDIDADE DE 1,30X1,30X4,50M,E DIAMETRO DA GALERIA D</t>
  </si>
  <si>
    <t xml:space="preserve">06.012.0243-A</t>
  </si>
  <si>
    <t xml:space="preserve">06.012.0244-0</t>
  </si>
  <si>
    <t xml:space="preserve">CO E PROFUNDIDADE DE 1,30X1,30X4,80M,E DIAMETRO DA GALERIA D</t>
  </si>
  <si>
    <t xml:space="preserve">06.012.0244-A</t>
  </si>
  <si>
    <t xml:space="preserve">06.012.0245-0</t>
  </si>
  <si>
    <t xml:space="preserve">POCO DE VISITA DE CONCRETO ARMADO COM MEDIDAS INTERNAS NO PO</t>
  </si>
  <si>
    <t xml:space="preserve">CO E PROFUNDIDADE DE 1,30X1,30X5,10M,E DIAMETRO DA GALERIA D</t>
  </si>
  <si>
    <t xml:space="preserve">06.012.0245-A</t>
  </si>
  <si>
    <t xml:space="preserve">06.012.0246-0</t>
  </si>
  <si>
    <t xml:space="preserve">CO E PROFUNDIDADE DE 1,30X1,30X5,40M,E DIAMETRO DA GALEIRA D</t>
  </si>
  <si>
    <t xml:space="preserve">06.012.0246-A</t>
  </si>
  <si>
    <t xml:space="preserve">06.012.0247-0</t>
  </si>
  <si>
    <t xml:space="preserve">CO E PROFUNDIDADE DE 1,30X1,30X5,70M,E DIAMETRO DA GALERIA D</t>
  </si>
  <si>
    <t xml:space="preserve">06.012.0247-A</t>
  </si>
  <si>
    <t xml:space="preserve">06.012.0248-0</t>
  </si>
  <si>
    <t xml:space="preserve">CO E PROFUNDIDADE DE 1,30X1,30X6,00M,E DIAMETRO DA GALERIA D</t>
  </si>
  <si>
    <t xml:space="preserve">06.012.0248-A</t>
  </si>
  <si>
    <t xml:space="preserve">06.012.0249-0</t>
  </si>
  <si>
    <t xml:space="preserve">CO E PROFUNDIDADE DE 1,40X1,40X1,80M,E DIAMETRO DA GALERIA D</t>
  </si>
  <si>
    <t xml:space="preserve">E 0,90M,TENDO O CONCRETO DAS PAREDES,FUNDO E TAMPA 400KG E O</t>
  </si>
  <si>
    <t xml:space="preserve">06.012.0249-A</t>
  </si>
  <si>
    <t xml:space="preserve">06.012.0250-0</t>
  </si>
  <si>
    <t xml:space="preserve">CO E PROFUNDIDADE DE 1,40X1,40X2,10M,E DIAMETRO DA GALERIA D</t>
  </si>
  <si>
    <t xml:space="preserve">06.012.0250-A</t>
  </si>
  <si>
    <t xml:space="preserve">06.012.0251-0</t>
  </si>
  <si>
    <t xml:space="preserve">CO E PROFUNDIDADE DE 1,40X1,40X2,40M,E DIAMETRO DA GALERIA D</t>
  </si>
  <si>
    <t xml:space="preserve">06.012.0251-A</t>
  </si>
  <si>
    <t xml:space="preserve">06.012.0252-0</t>
  </si>
  <si>
    <t xml:space="preserve">CO E PROFUNDIDADE DE 1,40X1,40X2,70M,E DIAMETRO DA GALERIA D</t>
  </si>
  <si>
    <t xml:space="preserve">06.012.0252-A</t>
  </si>
  <si>
    <t xml:space="preserve">06.012.0253-0</t>
  </si>
  <si>
    <t xml:space="preserve">CO E PROFUNDIDADE DE 1,40X1,40X3,00M,E DIAMETRO DA GALERIA D</t>
  </si>
  <si>
    <t xml:space="preserve">06.012.0253-A</t>
  </si>
  <si>
    <t xml:space="preserve">06.012.0254-0</t>
  </si>
  <si>
    <t xml:space="preserve">CO E PROFUNDIDADE DE 1,40X1,40X3,30M,E DIAMETRO DA GALERIA D</t>
  </si>
  <si>
    <t xml:space="preserve">06.012.0254-A</t>
  </si>
  <si>
    <t xml:space="preserve">06.012.0255-0</t>
  </si>
  <si>
    <t xml:space="preserve">CO E PROFUNDIDADE DE 1,40X1,40X3,60M,E DIAMETRO DA GALERIA D</t>
  </si>
  <si>
    <t xml:space="preserve">06.012.0255-A</t>
  </si>
  <si>
    <t xml:space="preserve">06.012.0256-0</t>
  </si>
  <si>
    <t xml:space="preserve">CO E PRODUNDIDADE DE 1,40X1,40X3,90M,E DIAMETRO DA GALERIA D</t>
  </si>
  <si>
    <t xml:space="preserve">06.012.0256-A</t>
  </si>
  <si>
    <t xml:space="preserve">06.012.0257-0</t>
  </si>
  <si>
    <t xml:space="preserve">CO E PROFUNDIDADE DE 1,40X1,40X4,20M,E DIAMETRO DA GALERIA D</t>
  </si>
  <si>
    <t xml:space="preserve">06.012.0257-A</t>
  </si>
  <si>
    <t xml:space="preserve">06.012.0258-0</t>
  </si>
  <si>
    <t xml:space="preserve">CO E PROFUNDIDADE DE 1,40X1,40X4,50M,E DIAMETRO DA GALERIA D</t>
  </si>
  <si>
    <t xml:space="preserve">06.012.0258-A</t>
  </si>
  <si>
    <t xml:space="preserve">06.012.0259-0</t>
  </si>
  <si>
    <t xml:space="preserve">CO E PROFUNDIDADE DE 1,40X1,40X4,80M,E DIAMETRO DA GALERIA D</t>
  </si>
  <si>
    <t xml:space="preserve">06.012.0259-A</t>
  </si>
  <si>
    <t xml:space="preserve">06.012.0260-0</t>
  </si>
  <si>
    <t xml:space="preserve">CO E PROFUNDIDADE DE 1,40X1,40X5,10M,E DIAMETRO DA GALERIA D</t>
  </si>
  <si>
    <t xml:space="preserve">06.012.0260-A</t>
  </si>
  <si>
    <t xml:space="preserve">06.012.0261-0</t>
  </si>
  <si>
    <t xml:space="preserve">CO E PROFUNDIDADE DE 1,40X1,40X5,40M,E DIAMETRO DA GALERIA D</t>
  </si>
  <si>
    <t xml:space="preserve">06.012.0261-A</t>
  </si>
  <si>
    <t xml:space="preserve">06.012.0262-0</t>
  </si>
  <si>
    <t xml:space="preserve">CO E PROFUNDIDADE DE 1,40X1,40X5,70M,E DIAMETRO DA GALERIA D</t>
  </si>
  <si>
    <t xml:space="preserve">06.012.0262-A</t>
  </si>
  <si>
    <t xml:space="preserve">06.012.0263-0</t>
  </si>
  <si>
    <t xml:space="preserve">CO E PROFUNDIDADE DE 1,40X1,40X6,00M,E DIAMETRO DA GALERIA D</t>
  </si>
  <si>
    <t xml:space="preserve">06.012.0263-A</t>
  </si>
  <si>
    <t xml:space="preserve">06.012.0264-0</t>
  </si>
  <si>
    <t xml:space="preserve">CO E PROFUNDIDADE DE 1,50X1,50X1,80M,E DIAMETRO DA GALERIA D</t>
  </si>
  <si>
    <t xml:space="preserve">E 1,00M,TENDO O CONCRETO DAS PAREDES,FUNDO E TAMPA 400KG E O</t>
  </si>
  <si>
    <t xml:space="preserve">06.012.0264-A</t>
  </si>
  <si>
    <t xml:space="preserve">06.012.0265-0</t>
  </si>
  <si>
    <t xml:space="preserve">CO E PROFUNDIDADE DE 1,50X1,50X2,10M,E DIAMETRO DA GALERIA D</t>
  </si>
  <si>
    <t xml:space="preserve">06.012.0265-A</t>
  </si>
  <si>
    <t xml:space="preserve">06.012.0266-0</t>
  </si>
  <si>
    <t xml:space="preserve">CO E PROFUNDIDADE DE 1,50X1,50X2,40M,E DIAMETRO DA GALERIA D</t>
  </si>
  <si>
    <t xml:space="preserve">06.012.0266-A</t>
  </si>
  <si>
    <t xml:space="preserve">06.012.0267-0</t>
  </si>
  <si>
    <t xml:space="preserve">CO E PROFUNDIDADE DE 1,50X1,50X2,70M,E DIAMETRO DA GALERIA D</t>
  </si>
  <si>
    <t xml:space="preserve">06.012.0267-A</t>
  </si>
  <si>
    <t xml:space="preserve">06.012.0268-0</t>
  </si>
  <si>
    <t xml:space="preserve">CO E PROFUNDIDADE DE 1,50X1,50X3,00M,E DIAMETRO DA GALERIA D</t>
  </si>
  <si>
    <t xml:space="preserve">06.012.0268-A</t>
  </si>
  <si>
    <t xml:space="preserve">06.012.0269-0</t>
  </si>
  <si>
    <t xml:space="preserve">CO E PROFUNDIDADE DE 1,50X1,50X3,30M,E DIAMETRO DA GALERIA D</t>
  </si>
  <si>
    <t xml:space="preserve">06.012.0269-A</t>
  </si>
  <si>
    <t xml:space="preserve">06.012.0270-0</t>
  </si>
  <si>
    <t xml:space="preserve">CO E PROFUNDIDADE DE 1,50X1,50X3,60M,E DIAMETRO DA GALERIA D</t>
  </si>
  <si>
    <t xml:space="preserve">06.012.0270-A</t>
  </si>
  <si>
    <t xml:space="preserve">06.012.0271-0</t>
  </si>
  <si>
    <t xml:space="preserve">CO E PROFUNDIDADE DE 1,50X1,50X3,90M,E DIAMETRO DA GALERIA D</t>
  </si>
  <si>
    <t xml:space="preserve">06.012.0271-A</t>
  </si>
  <si>
    <t xml:space="preserve">06.012.0272-0</t>
  </si>
  <si>
    <t xml:space="preserve">CO E PROFUNDIDADE DE 1,50X1,50X4,20M,E DIAMETRO DA GALERIA D</t>
  </si>
  <si>
    <t xml:space="preserve">06.012.0272-A</t>
  </si>
  <si>
    <t xml:space="preserve">06.012.0273-0</t>
  </si>
  <si>
    <t xml:space="preserve">CO E PROFUNDIDADE DE 1,50X1,50X4,50M,E DIAMETRO DA GALERIA D</t>
  </si>
  <si>
    <t xml:space="preserve">06.012.0273-A</t>
  </si>
  <si>
    <t xml:space="preserve">06.012.0274-0</t>
  </si>
  <si>
    <t xml:space="preserve">CO E PROFUNDIDADE DE 1,50X1,50X4,80M,E DIAMETRO DA GALERIA D</t>
  </si>
  <si>
    <t xml:space="preserve">06.012.0274-A</t>
  </si>
  <si>
    <t xml:space="preserve">06.012.0275-0</t>
  </si>
  <si>
    <t xml:space="preserve">CO E PROFUNDIDADE DE 1,50X1,50X5,10M,E DIAMETRO DA GALERIA D</t>
  </si>
  <si>
    <t xml:space="preserve">06.012.0275-A</t>
  </si>
  <si>
    <t xml:space="preserve">06.012.0276-0</t>
  </si>
  <si>
    <t xml:space="preserve">CO E PROFUNDIDADE DE 1,50X1,50X5,40M,E DIAMETRO DA GALERIA D</t>
  </si>
  <si>
    <t xml:space="preserve">06.012.0276-A</t>
  </si>
  <si>
    <t xml:space="preserve">06.012.0277-0</t>
  </si>
  <si>
    <t xml:space="preserve">CO E PROFUNDIDADE DE 1,50X1,50X5,70M,E DIAMETRO DA GALERIA D</t>
  </si>
  <si>
    <t xml:space="preserve">06.012.0277-A</t>
  </si>
  <si>
    <t xml:space="preserve">06.012.0278-0</t>
  </si>
  <si>
    <t xml:space="preserve">CO E PROFUNDIDADE DE 1,50X1,50X6,00M,E DIAMETRO DA GALERIA D</t>
  </si>
  <si>
    <t xml:space="preserve">06.012.0278-A</t>
  </si>
  <si>
    <t xml:space="preserve">06.012.0310-0</t>
  </si>
  <si>
    <t xml:space="preserve">CO E PROFUNDIDADE DE 1,60X1,60X1,80M,E DIAMETRO DA GALERIA D</t>
  </si>
  <si>
    <t xml:space="preserve">E 1,10M,TENDO O CONCRETO DAS PAREDES,FUNDO E TAMPA 400KG E O</t>
  </si>
  <si>
    <t xml:space="preserve">06.012.0310-A</t>
  </si>
  <si>
    <t xml:space="preserve">06.012.0312-0</t>
  </si>
  <si>
    <t xml:space="preserve">CO E PROFUNDIDADE DE 1,60X1,60X2,10M,E DIAMETRO DA GALERIA D</t>
  </si>
  <si>
    <t xml:space="preserve">06.012.0312-A</t>
  </si>
  <si>
    <t xml:space="preserve">06.012.0315-0</t>
  </si>
  <si>
    <t xml:space="preserve">CO E PROFUNDIDADE DE 1,60X1,60X2,40M,E DIAMETRO DA GALERIA D</t>
  </si>
  <si>
    <t xml:space="preserve">06.012.0315-A</t>
  </si>
  <si>
    <t xml:space="preserve">06.012.0317-0</t>
  </si>
  <si>
    <t xml:space="preserve">CO E PROFUNDIDADE DE 1,60X1,60X2,70M,E DIAMETRO DA GALERIA D</t>
  </si>
  <si>
    <t xml:space="preserve">06.012.0317-A</t>
  </si>
  <si>
    <t xml:space="preserve">06.012.0319-0</t>
  </si>
  <si>
    <t xml:space="preserve">CO E PROFUNDIDADE DE 1,60X1,60X3,00M,E DIAMETRO DA GALERIA D</t>
  </si>
  <si>
    <t xml:space="preserve">06.012.0319-A</t>
  </si>
  <si>
    <t xml:space="preserve">06.012.0320-0</t>
  </si>
  <si>
    <t xml:space="preserve">CO E PROFUNDIDADE DE 1,60X1,60X3,30M,E DIAMETRO DA GALERIA D</t>
  </si>
  <si>
    <t xml:space="preserve">06.012.0320-A</t>
  </si>
  <si>
    <t xml:space="preserve">06.012.0322-0</t>
  </si>
  <si>
    <t xml:space="preserve">CO E PROFUNDIDADE DE 1,60X1,60X3,60M,E DIAMETRO DA GALERIA D</t>
  </si>
  <si>
    <t xml:space="preserve">06.012.0322-A</t>
  </si>
  <si>
    <t xml:space="preserve">06.012.0325-0</t>
  </si>
  <si>
    <t xml:space="preserve">CO E PROFUNDIDADE DE 1,60X1,60X3,90M,E DIAMETRO DA GALERIA D</t>
  </si>
  <si>
    <t xml:space="preserve">06.012.0325-A</t>
  </si>
  <si>
    <t xml:space="preserve">06.012.0327-0</t>
  </si>
  <si>
    <t xml:space="preserve">CO E PROFUNDIDADE DE 1,60X1,60X4,20M,E DIAMETRO DA GALERIA D</t>
  </si>
  <si>
    <t xml:space="preserve">06.012.0327-A</t>
  </si>
  <si>
    <t xml:space="preserve">06.012.0329-0</t>
  </si>
  <si>
    <t xml:space="preserve">CO E PROFUNDIDADE DE 1,60X1,60X4,50M,E DIAMETRO DA GALERIA D</t>
  </si>
  <si>
    <t xml:space="preserve">06.012.0329-A</t>
  </si>
  <si>
    <t xml:space="preserve">06.012.0331-0</t>
  </si>
  <si>
    <t xml:space="preserve">CO E PROFUNDIDADE DE 1,60X1,60X4,80M,E DIAMETRO DA GALERIA D</t>
  </si>
  <si>
    <t xml:space="preserve">06.012.0331-A</t>
  </si>
  <si>
    <t xml:space="preserve">06.012.0332-0</t>
  </si>
  <si>
    <t xml:space="preserve">CO E PROFUNDIDADE DE 1,60X1,60X5,10M,E DIAMETRO DA GALERIA D</t>
  </si>
  <si>
    <t xml:space="preserve">06.012.0332-A</t>
  </si>
  <si>
    <t xml:space="preserve">06.012.0335-0</t>
  </si>
  <si>
    <t xml:space="preserve">CO E PROFUNDIDADE DE 1,60X1,60X5,40M,E DIAMETRO DA GALERIA D</t>
  </si>
  <si>
    <t xml:space="preserve">06.012.0335-A</t>
  </si>
  <si>
    <t xml:space="preserve">06.012.0337-0</t>
  </si>
  <si>
    <t xml:space="preserve">CO E PROFUNDIDADE DE 1,60X1,60X5,70M,E DIAMETRO DA GALERIA D</t>
  </si>
  <si>
    <t xml:space="preserve">06.012.0337-A</t>
  </si>
  <si>
    <t xml:space="preserve">06.012.0340-0</t>
  </si>
  <si>
    <t xml:space="preserve">CO E PROFUNDIDADE DE 1,60X1,60X6,00M,E DIAMETRO DA GALERIA D</t>
  </si>
  <si>
    <t xml:space="preserve">06.012.0340-A</t>
  </si>
  <si>
    <t xml:space="preserve">06.012.0345-0</t>
  </si>
  <si>
    <t xml:space="preserve">CO E PROFUNDIDADE DE 1,70X1,70X1,80M,E DIAMETRO DA GALERIA D</t>
  </si>
  <si>
    <t xml:space="preserve">E 1,20M,TENDO O CONCRETO DAS PAREDES,FUNDO E TAMPA 400KG E O</t>
  </si>
  <si>
    <t xml:space="preserve">06.012.0345-A</t>
  </si>
  <si>
    <t xml:space="preserve">06.012.0347-0</t>
  </si>
  <si>
    <t xml:space="preserve">CO E PROFUNDIDADE DE 1,70X1,70X2,10M,E DIAMETRO DA GALERIA D</t>
  </si>
  <si>
    <t xml:space="preserve">06.012.0347-A</t>
  </si>
  <si>
    <t xml:space="preserve">06.012.0348-0</t>
  </si>
  <si>
    <t xml:space="preserve">CO E PROFUNDIDADE DE 1,70X1,70X2,40M,E DIAMETRO DA GALERIA D</t>
  </si>
  <si>
    <t xml:space="preserve">06.012.0348-A</t>
  </si>
  <si>
    <t xml:space="preserve">06.012.0349-0</t>
  </si>
  <si>
    <t xml:space="preserve">CO E PROFUNDIDADE DE 1,70X1,70X2,70M,E DIAMETRO DA GALERIA D</t>
  </si>
  <si>
    <t xml:space="preserve">06.012.0349-A</t>
  </si>
  <si>
    <t xml:space="preserve">06.012.0351-0</t>
  </si>
  <si>
    <t xml:space="preserve">CO E PROFUNDIDADE DE 1,70X1,70X3,00M,E DIAMETRO DA GALERIA D</t>
  </si>
  <si>
    <t xml:space="preserve">06.012.0351-A</t>
  </si>
  <si>
    <t xml:space="preserve">06.012.0352-0</t>
  </si>
  <si>
    <t xml:space="preserve">CO E PROFUNDIDADE DE 1,70X1,70X3,30M,E DIAMETRO DA GALERIA D</t>
  </si>
  <si>
    <t xml:space="preserve">06.012.0352-A</t>
  </si>
  <si>
    <t xml:space="preserve">06.012.0355-0</t>
  </si>
  <si>
    <t xml:space="preserve">CO E PROFUNDIDADE DE 1,70X1,70X3,60M,E DIAMETRO DA GALERIA D</t>
  </si>
  <si>
    <t xml:space="preserve">06.012.0355-A</t>
  </si>
  <si>
    <t xml:space="preserve">06.012.0357-0</t>
  </si>
  <si>
    <t xml:space="preserve">CO E PROFUNDIDADE DE 1,70X1,70X3,90M,E DIAMETRO DA GALERIA D</t>
  </si>
  <si>
    <t xml:space="preserve">06.012.0357-A</t>
  </si>
  <si>
    <t xml:space="preserve">06.012.0359-0</t>
  </si>
  <si>
    <t xml:space="preserve">CO E PROFUNDIDADE DE 1,70X1,70X4,20M,E DIAMETRO DA GALERIA D</t>
  </si>
  <si>
    <t xml:space="preserve">06.012.0359-A</t>
  </si>
  <si>
    <t xml:space="preserve">06.012.0362-0</t>
  </si>
  <si>
    <t xml:space="preserve">CO E PROFUNDIDADE DE 1,70X1,70X4,50M,E DIAMETRO DA GALERIA D</t>
  </si>
  <si>
    <t xml:space="preserve">06.012.0362-A</t>
  </si>
  <si>
    <t xml:space="preserve">06.012.0363-0</t>
  </si>
  <si>
    <t xml:space="preserve">CO E PROFUNDIDADE DE 1,70X1,70X4,80M,E DIAMETRO DA GALERIA D</t>
  </si>
  <si>
    <t xml:space="preserve">06.012.0363-A</t>
  </si>
  <si>
    <t xml:space="preserve">06.012.0364-0</t>
  </si>
  <si>
    <t xml:space="preserve">CO E PROFUNDIDADE DE 1,70X1,70X5,10M,E DIAMETRO DA GALERIA D</t>
  </si>
  <si>
    <t xml:space="preserve">06.012.0364-A</t>
  </si>
  <si>
    <t xml:space="preserve">06.012.0366-0</t>
  </si>
  <si>
    <t xml:space="preserve">CO E PROFUNDIDADE DE 1,70X1,70X5,40M,E DIAMETRO DA GALERIA D</t>
  </si>
  <si>
    <t xml:space="preserve">06.012.0366-A</t>
  </si>
  <si>
    <t xml:space="preserve">06.012.0368-0</t>
  </si>
  <si>
    <t xml:space="preserve">CO E PROFUNDIDADE DE 1,70X1,70X5,70M,E DIAMETRO DA GALERIA D</t>
  </si>
  <si>
    <t xml:space="preserve">06.012.0368-A</t>
  </si>
  <si>
    <t xml:space="preserve">06.012.0370-0</t>
  </si>
  <si>
    <t xml:space="preserve">CO E PROFUNDIDADE DE 1,70X1,70X6,00M,E DIAMETRO DA GALERIA D</t>
  </si>
  <si>
    <t xml:space="preserve">06.012.0370-A</t>
  </si>
  <si>
    <t xml:space="preserve">06.012.0372-0</t>
  </si>
  <si>
    <t xml:space="preserve">CO E PROFUNDIDADE DE 2,00X2,00X2,40M,E DIAMETRO DA GALERIA D</t>
  </si>
  <si>
    <t xml:space="preserve">E 1,50M,TENDO O CONCRETO DAS PAREDES,FUNDO E TAMPA 400KG E O</t>
  </si>
  <si>
    <t xml:space="preserve">06.012.0372-A</t>
  </si>
  <si>
    <t xml:space="preserve">06.012.0375-0</t>
  </si>
  <si>
    <t xml:space="preserve">CO E PROFUNDIDADE DE 2,00X2,00X2,70M,E DIAMETRO DA GALERIA D</t>
  </si>
  <si>
    <t xml:space="preserve">06.012.0375-A</t>
  </si>
  <si>
    <t xml:space="preserve">06.012.0377-0</t>
  </si>
  <si>
    <t xml:space="preserve">CO E PROFUNDIDADE DE 2,00X2,00X3,00M,E DIAMETRO DA GALERIA D</t>
  </si>
  <si>
    <t xml:space="preserve">06.012.0377-A</t>
  </si>
  <si>
    <t xml:space="preserve">06.012.0379-0</t>
  </si>
  <si>
    <t xml:space="preserve">CO E PROFUNDIDADE DE 2,00X2,00X3,30M,E DIAMETRO DA GALERIA D</t>
  </si>
  <si>
    <t xml:space="preserve">06.012.0379-A</t>
  </si>
  <si>
    <t xml:space="preserve">06.012.0381-0</t>
  </si>
  <si>
    <t xml:space="preserve">CO E PROFUNDIDADE DE 2,00X2,00X3,60M,E DIAMETRO DA GALERIA D</t>
  </si>
  <si>
    <t xml:space="preserve">06.012.0381-A</t>
  </si>
  <si>
    <t xml:space="preserve">06.012.0383-0</t>
  </si>
  <si>
    <t xml:space="preserve">CO E PROFUNDIDADE DE 2,00X2,00X3,90M,E DIAMETRO DA GALERIA D</t>
  </si>
  <si>
    <t xml:space="preserve">06.012.0383-A</t>
  </si>
  <si>
    <t xml:space="preserve">06.012.0385-0</t>
  </si>
  <si>
    <t xml:space="preserve">CO E PROFUNDIDADE DE 2,00X2,00X4,20M,E DIAMETRO DA GALERIA D</t>
  </si>
  <si>
    <t xml:space="preserve">06.012.0385-A</t>
  </si>
  <si>
    <t xml:space="preserve">06.012.0387-0</t>
  </si>
  <si>
    <t xml:space="preserve">CO E PROFUNDIDADE DE 2,00X2,00X4,50M,E DIAMETRO DA GALERIA D</t>
  </si>
  <si>
    <t xml:space="preserve">06.012.0387-A</t>
  </si>
  <si>
    <t xml:space="preserve">06.012.0389-0</t>
  </si>
  <si>
    <t xml:space="preserve">CO E PROFUNDIDADE DE 2,00X2,00X4,80M,E DIAMETRO DA GALERIA D</t>
  </si>
  <si>
    <t xml:space="preserve">06.012.0389-A</t>
  </si>
  <si>
    <t xml:space="preserve">06.012.0391-0</t>
  </si>
  <si>
    <t xml:space="preserve">CO E PROFUNDIDADE DE 2,00X2,00X5,10M,E DIAMETRO DA GALERIA D</t>
  </si>
  <si>
    <t xml:space="preserve">06.012.0391-A</t>
  </si>
  <si>
    <t xml:space="preserve">06.012.0393-0</t>
  </si>
  <si>
    <t xml:space="preserve">CO E PROFUNDIDADE DE 2,00X2,00X5,40M,E DIAMETRO DA GALERIA D</t>
  </si>
  <si>
    <t xml:space="preserve">06.012.0393-A</t>
  </si>
  <si>
    <t xml:space="preserve">06.012.0395-0</t>
  </si>
  <si>
    <t xml:space="preserve">CO E PROFUNDIDADE DE 2,00X2,00X5,70M,E DIAMETRO DA GALERIA D</t>
  </si>
  <si>
    <t xml:space="preserve">06.012.0395-A</t>
  </si>
  <si>
    <t xml:space="preserve">06.012.0400-0</t>
  </si>
  <si>
    <t xml:space="preserve">CO E PROFUNDIDADE DE 2,00X2,00X6,00M,E DIAMETRO DA GALERIA D</t>
  </si>
  <si>
    <t xml:space="preserve">06.012.0400-A</t>
  </si>
  <si>
    <t xml:space="preserve">06.014.0012-0</t>
  </si>
  <si>
    <t xml:space="preserve">POCO DE VISITA EM ALVENARIA DE TIJOLO MACICO(7X10X20CM),EM P</t>
  </si>
  <si>
    <t xml:space="preserve">AREDES DE UMA VEZ(0,20M),1,20X1,20X1,40M,SENDO AS PAREDES EX</t>
  </si>
  <si>
    <t xml:space="preserve">ECUTADAS E REVESTIDAS INTERNAMENTE C/ARGAMASSA CIM.E AREIA T</t>
  </si>
  <si>
    <t xml:space="preserve">RACO 1:4,C/BASE DE CONCRETO SIMPLES E TAMPA DE CONCRETO ARMA</t>
  </si>
  <si>
    <t xml:space="preserve">DO,SENDO O CONCRETO DOSADO P/UM FCK=10MPA,DEGRAUS DE FERRO F</t>
  </si>
  <si>
    <t xml:space="preserve">UNDIDO,P/COLETOR DE AGUAS PLUVIAIS DE 0,40 A 0,70M DE DIAM.</t>
  </si>
  <si>
    <t xml:space="preserve">06.014.0012-A</t>
  </si>
  <si>
    <t xml:space="preserve">06.014.0013-0</t>
  </si>
  <si>
    <t xml:space="preserve">AREDES DE UMA VEZ(0,20M),DE 1,30X1,30X1,40M,SENDO AS PAREDES</t>
  </si>
  <si>
    <t xml:space="preserve">REVESTIDAS INTERNAMENTE COM ARGAMASSA,COM BASE DE CONCRETO</t>
  </si>
  <si>
    <t xml:space="preserve">SIMPLES E TAMPA DE CONCRETO ARMADO,SENDO O CONCRETO DOSADO P</t>
  </si>
  <si>
    <t xml:space="preserve">ARA UM FCK=10MPA,DEGRAUS DE FERRO FUNDIDO,PARA COLETOR DE AG</t>
  </si>
  <si>
    <t xml:space="preserve">UAS PLUVIAIS DE 0,80M DE DIAMETRO</t>
  </si>
  <si>
    <t xml:space="preserve">06.014.0013-A</t>
  </si>
  <si>
    <t xml:space="preserve">06.014.0014-0</t>
  </si>
  <si>
    <t xml:space="preserve">AREDES DE UMA VEZ(0,20M),DE 1,40X1,40X1,50M,SENDO AS PAREDES</t>
  </si>
  <si>
    <t xml:space="preserve">UAS PLUVIAIS DE 0,90M DE DIAMETRO</t>
  </si>
  <si>
    <t xml:space="preserve">06.014.0014-A</t>
  </si>
  <si>
    <t xml:space="preserve">06.014.0015-0</t>
  </si>
  <si>
    <t xml:space="preserve">AREDES DE UMA VEZ(0,20M),DE 1,50X1,50X1,60M,SENDO AS PAREDES</t>
  </si>
  <si>
    <t xml:space="preserve">UAS PLUVIAIS DE 1,00M DE DIAMETRO</t>
  </si>
  <si>
    <t xml:space="preserve">06.014.0015-A</t>
  </si>
  <si>
    <t xml:space="preserve">06.014.0016-0</t>
  </si>
  <si>
    <t xml:space="preserve">AREDES DE UMA VEZ(0,20M),DE 1,60X1,60X1,70M,SENDO AS PAREDES</t>
  </si>
  <si>
    <t xml:space="preserve">REVESTIDAS INETERNAMENTE COM ARGAMASSA,COM BASE DE CONCRETO</t>
  </si>
  <si>
    <t xml:space="preserve">SIMPLES E TAMPA DE CONCRETO ARMADO,SENDO O CONCRETO DOSADO</t>
  </si>
  <si>
    <t xml:space="preserve">PARA UM FCK=10MPA,DEGRAUS DE FERRO FUNDIDO,PARA COLETOR DE A</t>
  </si>
  <si>
    <t xml:space="preserve">GUAS PLUVIAIS DE 1,10M DE DIAMETRO</t>
  </si>
  <si>
    <t xml:space="preserve">06.014.0016-A</t>
  </si>
  <si>
    <t xml:space="preserve">06.014.0049-0</t>
  </si>
  <si>
    <t xml:space="preserve">CAIXA DE PASSAGEM EM ALVENARIA DE TIJOLO MACICO(7X10X20CM),E</t>
  </si>
  <si>
    <t xml:space="preserve">M PAREDES DE UMA VEZ(0,20M),DE 0,40X0,40X0,60M,EXCLUSIVE TAM</t>
  </si>
  <si>
    <t xml:space="preserve">PA,UTILIZANDO ARGAMASSA DE CIMENTO E AREIA,NO TRACO 1:4 EM V</t>
  </si>
  <si>
    <t xml:space="preserve">OLUME,COM FUNDO EM CONCRETO SIMPLES PROVIDO DE CALHA INTERNA</t>
  </si>
  <si>
    <t xml:space="preserve">,SENDO AS PAREDES REVESTIDAS INTERNAMENTE COM A MESMA ARGAMA</t>
  </si>
  <si>
    <t xml:space="preserve">SSA</t>
  </si>
  <si>
    <t xml:space="preserve">06.014.0049-A</t>
  </si>
  <si>
    <t xml:space="preserve">06.014.0052-0</t>
  </si>
  <si>
    <t xml:space="preserve">M PAREDES DE UMA VEZ(0,20M),DE 0,40X0,60X0,60M,EXCLUSIVE TAM</t>
  </si>
  <si>
    <t xml:space="preserve">06.014.0052-A</t>
  </si>
  <si>
    <t xml:space="preserve">06.014.0054-0</t>
  </si>
  <si>
    <t xml:space="preserve">M PAREDES DE UMA VEZ(0,20M),DE 0,60X0,60X0,80M,EXCLUSIVE TAM</t>
  </si>
  <si>
    <t xml:space="preserve">,SENDO AS PAREDES REVESTIDAS INETERNAMENTE COM A MESMA ARGAM</t>
  </si>
  <si>
    <t xml:space="preserve">ASSA</t>
  </si>
  <si>
    <t xml:space="preserve">06.014.0054-A</t>
  </si>
  <si>
    <t xml:space="preserve">06.014.0057-0</t>
  </si>
  <si>
    <t xml:space="preserve">M PAREDES DE UMA VEZ(0,20M),DE 0,60X0,60X1,00M,EXCLUSIVE TAM</t>
  </si>
  <si>
    <t xml:space="preserve">06.014.0057-A</t>
  </si>
  <si>
    <t xml:space="preserve">06.014.0059-0</t>
  </si>
  <si>
    <t xml:space="preserve">M PAREDES DE UMA VEZ(0,20M),DE 1,00X1,00X1,00M,EXCLUSIVE TAM</t>
  </si>
  <si>
    <t xml:space="preserve">06.014.0059-A</t>
  </si>
  <si>
    <t xml:space="preserve">06.014.0060-0</t>
  </si>
  <si>
    <t xml:space="preserve">M PAREDES DE UMA VEZ (0,20M),DE 0,40X0,40X0,60M,UTILIZANDO A</t>
  </si>
  <si>
    <t xml:space="preserve">RGAMASSA DE CIMENTO E AREIA,NO TRACO 1:4 EM VOLUME,COM FUNDO</t>
  </si>
  <si>
    <t xml:space="preserve">EM CONCRETO SIMPLES PROVIDO DE CALHA INTERNA,SENDO AS PAREDE</t>
  </si>
  <si>
    <t xml:space="preserve">S REVESTIDAS INTERNAMENTE COM A MESMA ARGAMASSA,INCLUSIVE TA</t>
  </si>
  <si>
    <t xml:space="preserve">MPA DE CONCRETO ARMADO,15MPA,COM ESPESSURA DE 10CM</t>
  </si>
  <si>
    <t xml:space="preserve">06.014.0060-A</t>
  </si>
  <si>
    <t xml:space="preserve">06.014.0062-0</t>
  </si>
  <si>
    <t xml:space="preserve">M PAREDES DE UMA VEZ(0,20M),DE 0,40X0,60X0,60M,UTILIZANDO AR</t>
  </si>
  <si>
    <t xml:space="preserve">GAMASSA DE CIMENTO E AREIA,NO TRACO 1:4 EM VOLUME,COM FUNDO</t>
  </si>
  <si>
    <t xml:space="preserve">06.014.0062-A</t>
  </si>
  <si>
    <t xml:space="preserve">06.014.0064-0</t>
  </si>
  <si>
    <t xml:space="preserve">M PAREDES DE UMA VEZ(0,20M),DE 0,60X0,60X0,80M,UTILIZANDO AR</t>
  </si>
  <si>
    <t xml:space="preserve">06.014.0064-A</t>
  </si>
  <si>
    <t xml:space="preserve">06.014.0066-0</t>
  </si>
  <si>
    <t xml:space="preserve">M PAREDES DE UMA VEZ(0,20M),DE 0,60X0,60X1,00M,UTILIZANDO AR</t>
  </si>
  <si>
    <t xml:space="preserve">06.014.0066-A</t>
  </si>
  <si>
    <t xml:space="preserve">06.014.0068-0</t>
  </si>
  <si>
    <t xml:space="preserve">M PAREDES DE UMA VEZ(0,20M),DE 1,00X1,00X1,00M,UTILIZANDO AR</t>
  </si>
  <si>
    <t xml:space="preserve">06.014.0068-A</t>
  </si>
  <si>
    <t xml:space="preserve">06.014.0100-1</t>
  </si>
  <si>
    <t xml:space="preserve">CAIXA DE RALO EM ALVENARIA DE TIJOLO MACICO(7X10X20CM),EM PA</t>
  </si>
  <si>
    <t xml:space="preserve">REDES DE UMA VEZ(0,20M),DE 0,90X1,20X1,50M(MEDIDAS EXTERNAS)</t>
  </si>
  <si>
    <t xml:space="preserve">,UTILIZANDO ARGAMASSA DE CIMENTO E AREIA,NO TRACO 1:4 EM VOL</t>
  </si>
  <si>
    <t xml:space="preserve">UME,SENDO AS PAREDES REVESTIDAS INTERNAMENTE COM A MESMA ARG</t>
  </si>
  <si>
    <t xml:space="preserve">AMASSA,COM BASE DE CONCRETO SIMPLES FCK=10MPA E GRELHA DE FE</t>
  </si>
  <si>
    <t xml:space="preserve">RRO FUNDIDO DE 135KG</t>
  </si>
  <si>
    <t xml:space="preserve">06.014.0100-B</t>
  </si>
  <si>
    <t xml:space="preserve">06.014.0101-0</t>
  </si>
  <si>
    <t xml:space="preserve">REDES DE UMA VEZ(0,20M),DE 0,30X0,90X0,90M,PARA AGUAS PLUVIA</t>
  </si>
  <si>
    <t xml:space="preserve">S,UTILIZANDO ARGAMASSA DE CIMENTO E AREIA,NO TRACO 1:4 EM VO</t>
  </si>
  <si>
    <t xml:space="preserve">LUME,SENDO AS PAREDES REVESTIDAS INTERNAMENTE COM A MESMA AR</t>
  </si>
  <si>
    <t xml:space="preserve">GAMASSA,COM BASE DE CONCRETO SIMPLES FCK=10MPA E GRELHA DE F</t>
  </si>
  <si>
    <t xml:space="preserve">ERRO FUNDIDO DE 135KG</t>
  </si>
  <si>
    <t xml:space="preserve">06.014.0101-A</t>
  </si>
  <si>
    <t xml:space="preserve">06.014.0102-0</t>
  </si>
  <si>
    <t xml:space="preserve">GAMASSA,C/BASE DE CONCRETO SIMPLES FCK=10MPA E GRELHA DE FER</t>
  </si>
  <si>
    <t xml:space="preserve">RO FUNDIDO DE 135KG E BOCA DE LOBO DE FERRO FUNDIDO DE 80KG</t>
  </si>
  <si>
    <t xml:space="preserve">06.014.0102-A</t>
  </si>
  <si>
    <t xml:space="preserve">06.014.0105-0</t>
  </si>
  <si>
    <t xml:space="preserve">REDES DE 1 VEZ(0,20M),DE 0,30X0,90X0,90M,P/AGUAS PLUVIAIS,UT</t>
  </si>
  <si>
    <t xml:space="preserve">ILIZANDO ARGAMASSA DE CIMENTO E AREIA,TRACO 1:4,SENDO AS PAR</t>
  </si>
  <si>
    <t xml:space="preserve">EDES REVESTIDAS INTERNAMENTE C/A MESMA ARGAMASSA,C/BASE DE C</t>
  </si>
  <si>
    <t xml:space="preserve">ONCRETO SIMPLES FCK=10MPA E GRELHA DE FERRO FUNDIDO 135KG,IN</t>
  </si>
  <si>
    <t xml:space="preserve">CL.ESCAVACAO,REATERRO E REMOCAO DO MAT.EXCEDENTE ATE 20,00M</t>
  </si>
  <si>
    <t xml:space="preserve">06.014.0105-A</t>
  </si>
  <si>
    <t xml:space="preserve">06.014.0110-0</t>
  </si>
  <si>
    <t xml:space="preserve">CAIXA PARA REGISTRO PADRAO CEDAE,DE ALVENARIA DE TIJOLO MACI</t>
  </si>
  <si>
    <t xml:space="preserve">CO(7X10X20CM),EM PAREDES DE 1 VEZ(0,20M),DIMENSOES INTERNAS</t>
  </si>
  <si>
    <t xml:space="preserve">DE 0,60X0,60X0,25M,COM TAMPA DE CONCRETO COM 10CM DE ESPESSU</t>
  </si>
  <si>
    <t xml:space="preserve">RA MINIMA,UTILIZANDO ARGAMASSA DE CIMENTO E AREIA,TRACO 1:4,</t>
  </si>
  <si>
    <t xml:space="preserve">SENDO AS PAREDES REVESTIDAS INTERNAMENTE C/A MESMA ARGAMASSA</t>
  </si>
  <si>
    <t xml:space="preserve">,EXCL.CAIXA QUADRADA DE FERRO FUNDIDO,P/REGISTROS ATE 200MM</t>
  </si>
  <si>
    <t xml:space="preserve">06.014.0110-A</t>
  </si>
  <si>
    <t xml:space="preserve">06.014.0112-0</t>
  </si>
  <si>
    <t xml:space="preserve">CAIXA PARA REGISTROS PADRAO CEDAE,DE ALVENARIA DE TIJOLO MAC</t>
  </si>
  <si>
    <t xml:space="preserve">ICO(7X10X20CM),EM PAREDES DE 1 VEZ(0,20M),DIMENSOES INTERNAS</t>
  </si>
  <si>
    <t xml:space="preserve">DE 0,60X0,60X0,40M,COM TAMPA DE CONCRETO COM 10CM DE ESPESS</t>
  </si>
  <si>
    <t xml:space="preserve">URA MINIMA,UTILIZANDO ARGAMASSA DE CIMENTO E AREIA,TRACO 1:4</t>
  </si>
  <si>
    <t xml:space="preserve">,SENDO AS PAREDES REVESTIDAS INTERNAMENTE C/A MESMA ARGAMASS</t>
  </si>
  <si>
    <t xml:space="preserve">A,EXCL.CAIXA QUADRADA DE FERRO FUNDIDO,P/REGISTROS ATE 200MM</t>
  </si>
  <si>
    <t xml:space="preserve">06.014.0112-A</t>
  </si>
  <si>
    <t xml:space="preserve">06.014.0114-0</t>
  </si>
  <si>
    <t xml:space="preserve">DE 0,60X0,60X0,55M,COM TAMPA DE CONCRETO COM 10CM DE ESPESS</t>
  </si>
  <si>
    <t xml:space="preserve">06.014.0114-A</t>
  </si>
  <si>
    <t xml:space="preserve">06.014.0116-0</t>
  </si>
  <si>
    <t xml:space="preserve">DE 0,60X0,60X0,40M,UTILIZANDO ARGAMASSA DE CIMENTO E AREIA,</t>
  </si>
  <si>
    <t xml:space="preserve">NO TRACO 1:4 EM VOLUME,SENDO AS PAREDES REVESTIDAS INTERNAME</t>
  </si>
  <si>
    <t xml:space="preserve">NTE COM A MESMA ARGAMASSA,EXCLUSIVE TAMPA CIRCULAR DE FERRO</t>
  </si>
  <si>
    <t xml:space="preserve">FUNDIDO PARA REGISTROS ACIMA DE 200MM ATE 600MM</t>
  </si>
  <si>
    <t xml:space="preserve">06.014.0116-A</t>
  </si>
  <si>
    <t xml:space="preserve">06.014.0118-0</t>
  </si>
  <si>
    <t xml:space="preserve">DE 0,60X0,60X0,55M,UTILIZANDO ARGAMASSA DE CIMENTO E AREIA</t>
  </si>
  <si>
    <t xml:space="preserve">FUNDIDO,PARA REGISTROS ACIMA DE 200MM ATE 600MM</t>
  </si>
  <si>
    <t xml:space="preserve">06.014.0118-A</t>
  </si>
  <si>
    <t xml:space="preserve">06.014.0120-0</t>
  </si>
  <si>
    <t xml:space="preserve">DE 0,60X0,60X0,70M,UTILIZANDO ARGAMASSA DE CIMENTO E AREIA,</t>
  </si>
  <si>
    <t xml:space="preserve">06.014.0120-A</t>
  </si>
  <si>
    <t xml:space="preserve">06.014.0122-0</t>
  </si>
  <si>
    <t xml:space="preserve">CAIXA PARA REGISTROS PADRAO CEDAE,DE ALVENARIA DE BLOCOS DE</t>
  </si>
  <si>
    <t xml:space="preserve">CONCRETO(20X20X40CM) PREENCHIDOS COM CONCRETO DE 20MPA,EM PA</t>
  </si>
  <si>
    <t xml:space="preserve">REDES DE 1 VEZ(0,20M),DIMENSOES INTERNAS DE 0,60X0,60X0,20M,</t>
  </si>
  <si>
    <t xml:space="preserve">COM TAMPA DE CONCRETO COM 10CM DE ESPESSURA MINIMA,SENDO AS</t>
  </si>
  <si>
    <t xml:space="preserve">PAREDES REVESTIDAS INTERNAMENTE COM ARGAMASSA,EXCLUSIVE CAIX</t>
  </si>
  <si>
    <t xml:space="preserve">A QUADRADA DE FERRO FUNDIDO,PARA REGISTROS ATE 200MM</t>
  </si>
  <si>
    <t xml:space="preserve">06.014.0122-A</t>
  </si>
  <si>
    <t xml:space="preserve">06.014.0124-0</t>
  </si>
  <si>
    <t xml:space="preserve">REDES DE 1 VEZ(0,20M),DIMENSOES INTERNAS DE 0,60X0,60X0,40M,</t>
  </si>
  <si>
    <t xml:space="preserve">PAREDES INTERNAMENTE REVESTIDAS COM ARGAMASSA,EXCLUSIVE CAIX</t>
  </si>
  <si>
    <t xml:space="preserve">06.014.0124-A</t>
  </si>
  <si>
    <t xml:space="preserve">06.014.0126-0</t>
  </si>
  <si>
    <t xml:space="preserve">REDES DE 1 VEZ(0,20M),DIMENSOES INTERNAS DE 0,60X0,60X0,60M,</t>
  </si>
  <si>
    <t xml:space="preserve">06.014.0126-A</t>
  </si>
  <si>
    <t xml:space="preserve">06.014.0128-0</t>
  </si>
  <si>
    <t xml:space="preserve">SENDO AS PAREDES REVESTIDAS INTERNAMENTE COM ARGAMASSA,EXCLU</t>
  </si>
  <si>
    <t xml:space="preserve">SIVE TAMPA CIRCULAR DE FERRO FUNDIDO,PARA REGISTROS ACIMA DE</t>
  </si>
  <si>
    <t xml:space="preserve">200MM ATE 600MM</t>
  </si>
  <si>
    <t xml:space="preserve">06.014.0128-A</t>
  </si>
  <si>
    <t xml:space="preserve">06.014.0130-0</t>
  </si>
  <si>
    <t xml:space="preserve">06.014.0130-A</t>
  </si>
  <si>
    <t xml:space="preserve">06.014.0132-0</t>
  </si>
  <si>
    <t xml:space="preserve">REDES DE 1 VEZ(0,20M),DIMENSOES INTERNAS DE 0,60X0,60X0,80M,</t>
  </si>
  <si>
    <t xml:space="preserve">UTILIZANDO ARGAMASSA CIMENTO E AREIA,TRACO 1:4,SENDO AS PARE</t>
  </si>
  <si>
    <t xml:space="preserve">DES REVESTIDAS INTERNAMENTE C/ARGAMASSA,EXCLUSIVE TAMPA CIRC</t>
  </si>
  <si>
    <t xml:space="preserve">ULAR DE FERRO FUNDIDO,P/REGISTROS ACIMA DE 200MM ATE 600MM</t>
  </si>
  <si>
    <t xml:space="preserve">06.014.0132-A</t>
  </si>
  <si>
    <t xml:space="preserve">06.015.0010-0</t>
  </si>
  <si>
    <t xml:space="preserve">POCO DE VISITA EM ALVENARIA DE BLOCOS DE CONCRETO(20X20X40CM</t>
  </si>
  <si>
    <t xml:space="preserve">),PAREDES 0,20M DE ESP.C/1,20X1,20X1,40M,P/COLETOR AGUAS PLU</t>
  </si>
  <si>
    <t xml:space="preserve">VIAIS 0,40 A 0,70M DE DIAM.UTILIZANDO ARG.CIM.AREIA,TRACO 1:</t>
  </si>
  <si>
    <t xml:space="preserve">4,SENDO PAREDES CHAPISCADAS E REVESTIDAS INTERNAMENTE C/ARG.</t>
  </si>
  <si>
    <t xml:space="preserve">,ENCHIMENTO BLOCOS E BASE EM CONCRETO SIMPLES,TAMPA DE CONCR</t>
  </si>
  <si>
    <t xml:space="preserve">.ARMADO,DEGRAUS FERRO FUNDIDO,INCL.FORN.TODOS OS MATERIAIS</t>
  </si>
  <si>
    <t xml:space="preserve">06.015.0010-A</t>
  </si>
  <si>
    <t xml:space="preserve">06.015.0011-0</t>
  </si>
  <si>
    <t xml:space="preserve">),EM PAREDES DE 0,20M DE ESP.C/1,30X1,30X1,40M,P/COLETOR DE</t>
  </si>
  <si>
    <t xml:space="preserve">AGUAS PLUVIAIS DE 0,80M DE DIAM.UTILIZ.ARG.CIM.AREIA,TRACO 1</t>
  </si>
  <si>
    <t xml:space="preserve">:4,SENDO AS PAREDES REVESTIDAS INTERNAMENTE C/ARG.ENCHIMENTO</t>
  </si>
  <si>
    <t xml:space="preserve">DOS BLOCOS E BASE EM CONCRETO SIMPLES,TAMPA DE CONCRETO ARM</t>
  </si>
  <si>
    <t xml:space="preserve">ADO,DEGRAU DE FERRO FUNDIDO,INCL.FORN.DE TODOS OS MATERIAIS</t>
  </si>
  <si>
    <t xml:space="preserve">06.015.0011-A</t>
  </si>
  <si>
    <t xml:space="preserve">06.015.0012-0</t>
  </si>
  <si>
    <t xml:space="preserve">),PAREDES DE 0,20M DE ESP.C/1,40X1,40X1,50M,P/COLETOR AGUAS</t>
  </si>
  <si>
    <t xml:space="preserve">PLUVIAIS DE 0,90M DE DIAM.UTILIZ.ARG.CIM.AREIA,TRACO 1:4,SEN</t>
  </si>
  <si>
    <t xml:space="preserve">DO PAREDES CHAPISCADAS E REVESTIDAS INTERNAMENTE C/ARG.ENCHI</t>
  </si>
  <si>
    <t xml:space="preserve">MENTO DOS BLOCOS E BASE EM CONCRETO SIMPLES,TAMPA CONCRETO A</t>
  </si>
  <si>
    <t xml:space="preserve">RMADO,DEGRAU FERRO FUNDIDO,INCL.FORN.DE TODOS OS MATERIAIS</t>
  </si>
  <si>
    <t xml:space="preserve">06.015.0012-A</t>
  </si>
  <si>
    <t xml:space="preserve">06.015.0013-0</t>
  </si>
  <si>
    <t xml:space="preserve">),EM PAREDES DE 0,20M DE ESP.C/1,50X1,50X1,60M,P/COLETOR DE</t>
  </si>
  <si>
    <t xml:space="preserve">AGUAS PLUVIAIS DE 1,00M DE DIAM.SENDO AS PAREDES CHAPISCADAS</t>
  </si>
  <si>
    <t xml:space="preserve">E REVESTIDAS INTERNAMENTE C/ARGAMASSA,ENCHIMENTO DOS BLOCOS</t>
  </si>
  <si>
    <t xml:space="preserve">E BASE EM CONCRETO SIMPLES,TAMPA DE CONCRETO ARMADO,DEGRAUS</t>
  </si>
  <si>
    <t xml:space="preserve">DE FERRO FUNDIDO,INCL.FORNECIMENTO DE TODOS OS MATERIAIS</t>
  </si>
  <si>
    <t xml:space="preserve">06.015.0013-A</t>
  </si>
  <si>
    <t xml:space="preserve">06.015.0014-0</t>
  </si>
  <si>
    <t xml:space="preserve">),EM PAREDES DE 0,20M DE ESP.C/1,60X1,60X1,70M,P/COLETOR DE</t>
  </si>
  <si>
    <t xml:space="preserve">AGUAS PLUVIAIS DE 1,10M DE DIAM.SENDO AS PAREDES CHAPISCADAS</t>
  </si>
  <si>
    <t xml:space="preserve">06.015.0014-A</t>
  </si>
  <si>
    <t xml:space="preserve">06.015.0015-0</t>
  </si>
  <si>
    <t xml:space="preserve">),EM PAREDES DE 0,20M DE ESP.C/1,70X1,70X1,80M,P/COLETOR DE</t>
  </si>
  <si>
    <t xml:space="preserve">AGUAS PLUVIAIS DE 1,20M DE DIAM.SENDO AS PAREDES CHAPISCADAS</t>
  </si>
  <si>
    <t xml:space="preserve">06.015.0015-A</t>
  </si>
  <si>
    <t xml:space="preserve">06.015.0016-0</t>
  </si>
  <si>
    <t xml:space="preserve">),EM PAREDES DE 0,20M DE ESP.C/2,00X2,00X2,10M,P/COLETOR DE</t>
  </si>
  <si>
    <t xml:space="preserve">AGUAS PLUVIAIS DE 1,50M DE DIAM.SENDO AS PAREDES CHAPISCADAS</t>
  </si>
  <si>
    <t xml:space="preserve">06.015.0016-A</t>
  </si>
  <si>
    <t xml:space="preserve">06.015.0030-0</t>
  </si>
  <si>
    <t xml:space="preserve">CAIXA DE RALO EM ALVENARIA DE BLOCOS DE CONCRETO(20X20X40CM)</t>
  </si>
  <si>
    <t xml:space="preserve">,EM PAREDES DE 0,20M DE ESPESSURA,DE 0,30X0,90X0,90M,PARA AG</t>
  </si>
  <si>
    <t xml:space="preserve">UAS PLUVIAIS,SENDO AS PAREDES CHAPISCADAS E REVESTIDAS INTER</t>
  </si>
  <si>
    <t xml:space="preserve">NAMENTE COM ARGAMASSA,ENCHIMENTO DOS BLOCOS E BASE EM CONCRE</t>
  </si>
  <si>
    <t xml:space="preserve">TO SIMPLES FCK=10MPA E GRELHA DE FERRO FUNDIDO DE 135KG,INCL</t>
  </si>
  <si>
    <t xml:space="preserve">USIVE FORNECIMENTO DE TODOS OS MATERIAIS</t>
  </si>
  <si>
    <t xml:space="preserve">06.015.0030-A</t>
  </si>
  <si>
    <t xml:space="preserve">06.015.0031-0</t>
  </si>
  <si>
    <t xml:space="preserve">,EM PAREDES DE 0,20M DE ESPESSURA,0,90X1,20X1,50M,P/AGUAS PL</t>
  </si>
  <si>
    <t xml:space="preserve">UVIAIS,SENDO PAREDES CHAPISCADAS E REVESTIDAS INTERNAMENTE C</t>
  </si>
  <si>
    <t xml:space="preserve">/ARGAMASSA,ENCHIMENTO DOS BLOCOS E BASE EM CONCRETO SIMPLES</t>
  </si>
  <si>
    <t xml:space="preserve">FCK=10MPA,C/4 GRELHAS DE FERRO FUNDIDO DE 85KG APOIADAS SOBR</t>
  </si>
  <si>
    <t xml:space="preserve">E ESTRUTURA DE CONCR.ARMADO,INCL.FORN.DE TODOS OS MATERIAIS</t>
  </si>
  <si>
    <t xml:space="preserve">06.015.0031-A</t>
  </si>
  <si>
    <t xml:space="preserve">06.015.0060-0</t>
  </si>
  <si>
    <t xml:space="preserve">GRELHA E CAIXILHO DE CONCRETO ARMADO,SENDO AS DIMENSOES EXTE</t>
  </si>
  <si>
    <t xml:space="preserve">RNAS DE 0,40X0,90M (GRELHA) E 1,10X0,54M (CAIXILHO).FORNECIM</t>
  </si>
  <si>
    <t xml:space="preserve">06.015.0060-A</t>
  </si>
  <si>
    <t xml:space="preserve">06.015.0061-0</t>
  </si>
  <si>
    <t xml:space="preserve">GRELHA CAIXILHO DE CONCRETO ARMADO,SENDO AS DIMENSOES EXTERN</t>
  </si>
  <si>
    <t xml:space="preserve">AS DE 0,40X0,90M (GRELHA) E 1,10X0,54M (CAIXILHO).EXCLUSIVE</t>
  </si>
  <si>
    <t xml:space="preserve">FORMAS.FORNECIMENTO E COLOCACAO</t>
  </si>
  <si>
    <t xml:space="preserve">06.015.0061-A</t>
  </si>
  <si>
    <t xml:space="preserve">06.015.0070-0</t>
  </si>
  <si>
    <t xml:space="preserve">RNAS DE 0,30X0,90M(GRELHA) E 1,00X0,40M(CAIXILHO),PARA CAIXA</t>
  </si>
  <si>
    <t xml:space="preserve">DE RALO,UTILIZANDO ARGAMASSA DE CIMENTO E AREIA,NO TRACO 1:</t>
  </si>
  <si>
    <t xml:space="preserve">4.FORNECIMENTO E COLOCACAO</t>
  </si>
  <si>
    <t xml:space="preserve">06.015.0070-A</t>
  </si>
  <si>
    <t xml:space="preserve">06.016.0001-0</t>
  </si>
  <si>
    <t xml:space="preserve">TAMPAO COMPLETO DE FßFß,DE 0,60M DE DIAMETRO,COM 175 A 180KG</t>
  </si>
  <si>
    <t xml:space="preserve">,PARA CAIXA DE AREIA OU POCO DE VISITA,ARTICULADO,PADRAO PRE</t>
  </si>
  <si>
    <t xml:space="preserve">FEITURA,CLASSE 300,CARGA MINIMA PARA TESTE 30T,RESISTENCIA M</t>
  </si>
  <si>
    <t xml:space="preserve">AXIMA DE ROMPIMENTO 37,5T E FLECHA RESIDUAL MAXIMA 17MM,ASSE</t>
  </si>
  <si>
    <t xml:space="preserve">NTADO COM ARGAMASSA DE CIMENTO E AREIA,NO TRACO 1:4 EM VOLUM</t>
  </si>
  <si>
    <t xml:space="preserve">E.FORNECIMENTO E ASSENTAMENTO</t>
  </si>
  <si>
    <t xml:space="preserve">06.016.0001-A</t>
  </si>
  <si>
    <t xml:space="preserve">06.016.0002-0</t>
  </si>
  <si>
    <t xml:space="preserve">TAMPAO COMPLETO DE FßFß,COM 120 A 125KG,PARA POCO DE VISITA</t>
  </si>
  <si>
    <t xml:space="preserve">OU CAIXA DE AREIA,PADRAO CEDAE(C-3),CARGA MINIMA PARA TESTE</t>
  </si>
  <si>
    <t xml:space="preserve">25T,RESISTENCIA MAXIMA DE ROMPIMENTO 31,25T E FLECHA RESIDUA</t>
  </si>
  <si>
    <t xml:space="preserve">L MAXIMA DE 17MM,ASSENTADO COM ARGAMASSA DE CIMENTO E AREIA,</t>
  </si>
  <si>
    <t xml:space="preserve">NO TRACO 1:4 EM VOLUME.FORNECIMENTO E ASSENTAMENTO</t>
  </si>
  <si>
    <t xml:space="preserve">06.016.0002-A</t>
  </si>
  <si>
    <t xml:space="preserve">06.016.0003-0</t>
  </si>
  <si>
    <t xml:space="preserve">TAMPAO COMPLETO DE FERRO FUNDIDO,COM 225KG,PARA POCO DE VISI</t>
  </si>
  <si>
    <t xml:space="preserve">TA OU CAIXA DE AREIA,PADRAO CEDAE TIPO K-240,CLASSE 300,ASSE</t>
  </si>
  <si>
    <t xml:space="preserve">06.016.0003-A</t>
  </si>
  <si>
    <t xml:space="preserve">06.016.0004-0</t>
  </si>
  <si>
    <t xml:space="preserve">TAMPAO COMPLETO DE FßFß,DE 0,40 A 0,60M DE DIAMETRO,COM 120</t>
  </si>
  <si>
    <t xml:space="preserve">A 125KG,PADRAO CEDAE,PARA CAIXA DE REGISTRO,CARGA MINIMA PAR</t>
  </si>
  <si>
    <t xml:space="preserve">A TESTE 25T,RESISTENCIA MAXIMA DE ROMPIMENTO 31,25T E FLECHA</t>
  </si>
  <si>
    <t xml:space="preserve">RESIDUAL MAXIMA DE 17MM,ASSENTADO COM ARGAMASSA DE CIMENTO</t>
  </si>
  <si>
    <t xml:space="preserve">E AREIA,NO TRACO 1:4 EM VOLUME.FORNECIMENTO E ASSENTAMENTO</t>
  </si>
  <si>
    <t xml:space="preserve">06.016.0004-A</t>
  </si>
  <si>
    <t xml:space="preserve">06.016.0006-0</t>
  </si>
  <si>
    <t xml:space="preserve">TAMPAO COMPLETO DE FERRO FUNDIDO DUCTIL(NODULAR),CIRCULAR,PA</t>
  </si>
  <si>
    <t xml:space="preserve">RA CAIXA DE REGISTRO NO PASSEIO,ABERTURA DO TELAR DE 600MM,C</t>
  </si>
  <si>
    <t xml:space="preserve">OM TAMPA PARA ACESSO DE MANUTENCAO E SOBRETAMPA PARA MANOBRA</t>
  </si>
  <si>
    <t xml:space="preserve">,CLASSE B125 DA NBR 10160,CARGA DE CONTROLE DE 125KN,ASSENTA</t>
  </si>
  <si>
    <t xml:space="preserve">DO COM ARGAMASSA DE CIMENTO E AREIA,NO TRACO 1:4 EM VOLUME.</t>
  </si>
  <si>
    <t xml:space="preserve">FORNECIMENTO E ASSENTAMENTO</t>
  </si>
  <si>
    <t xml:space="preserve">06.016.0006-A</t>
  </si>
  <si>
    <t xml:space="preserve">06.016.0007-0</t>
  </si>
  <si>
    <t xml:space="preserve">TAMPAO COMPLETO DE FERRO FUNDIDO DUCTIL (NODULAR),CIRCULAR,P</t>
  </si>
  <si>
    <t xml:space="preserve">ARA CAIXA DE REGISTRO NA RUA,ABERTURA DO TELAR DE 600MM,COM</t>
  </si>
  <si>
    <t xml:space="preserve">TAMPA PARA ACESSO DE MANUTENCAO E SOBRETAMPA PARA MANOBRA,CL</t>
  </si>
  <si>
    <t xml:space="preserve">ASSE D400 DA NBR 10160,CARGA DE CONTROLE DE 400KN,ASSENTADO</t>
  </si>
  <si>
    <t xml:space="preserve">COM ARGAMASSA DE CIMENTO E AREIA,NO TRACO 1:4 EM VOLUME.FORN</t>
  </si>
  <si>
    <t xml:space="preserve">ECIMENTO E ASSENTAMENTO</t>
  </si>
  <si>
    <t xml:space="preserve">06.016.0007-A</t>
  </si>
  <si>
    <t xml:space="preserve">06.016.0008-0</t>
  </si>
  <si>
    <t xml:space="preserve">TAMPAO COMPLETO DE FERRO FUNDIDO,TIPO QUADRADO(22X22CM),COM</t>
  </si>
  <si>
    <t xml:space="preserve">34KG,ARTICULADO,CARGA MINIMA PARA TESTE 6T,RESISTENCIA MAXIM</t>
  </si>
  <si>
    <t xml:space="preserve">A DE ROMPIMENTO 7,5T E FLECHA RESIDUAL MAXIMA DE 12MM,ASSENT</t>
  </si>
  <si>
    <t xml:space="preserve">ADO COM ARGAMASSA DE CIMENTO E AREIA,NO TRACO 1:4 EM VOLUME.</t>
  </si>
  <si>
    <t xml:space="preserve">06.016.0008-A</t>
  </si>
  <si>
    <t xml:space="preserve">06.016.0009-0</t>
  </si>
  <si>
    <t xml:space="preserve">TAMPAO COMPLETO DE FERRO FUNDIDO,PARA CAIXA DE INSPECAO OU S</t>
  </si>
  <si>
    <t xml:space="preserve">EMELHANTE,COM 32KG(T-33),CARGA MINIMA PARA TESTE 800KG,RESIS</t>
  </si>
  <si>
    <t xml:space="preserve">TENCIA MAXIMA DE ROMPIMENTO 1000KG E FLECHA RESIDUAL MAXIMA</t>
  </si>
  <si>
    <t xml:space="preserve">DE 16MM,ASSENTADO COM ARGAMASSA DE CIMENTO E AREIA,NO TRACO</t>
  </si>
  <si>
    <t xml:space="preserve">1:4 EM VOLUME.FORNECIMENTO E ASSENTAMENTO</t>
  </si>
  <si>
    <t xml:space="preserve">06.016.0009-A</t>
  </si>
  <si>
    <t xml:space="preserve">06.016.0010-0</t>
  </si>
  <si>
    <t xml:space="preserve">GRELHA(RALO PARA SARJETA) COMPLETA DE FßFß,DE 30X90CM,GR-95,</t>
  </si>
  <si>
    <t xml:space="preserve">PESO TOTAL DE 135KG,CARGA MINIMA PARA TESTE 25T,RESISTENCIA</t>
  </si>
  <si>
    <t xml:space="preserve">MAXIMA DE ROMPIMENTO 27,5T E FLECHA RESIDUAL MAXIMA 17MM,ASS</t>
  </si>
  <si>
    <t xml:space="preserve">ENTADA COM ARGAMASSA DE CIMENTO E AREIA,NO TRACO 1:4 EM VOLU</t>
  </si>
  <si>
    <t xml:space="preserve">ME.FORNECIMENTO E ASSENTAMENTO</t>
  </si>
  <si>
    <t xml:space="preserve">06.016.0010-A</t>
  </si>
  <si>
    <t xml:space="preserve">06.016.0011-0</t>
  </si>
  <si>
    <t xml:space="preserve">GRELHA(RALO PARA SARJETA) COMPLETA DE FERRO FUNDIDO,DE 30X90</t>
  </si>
  <si>
    <t xml:space="preserve">CM,GR-95,PESO TOTAL DE 85KG(T-95),CARGA MINIMA PARA TESTE 26</t>
  </si>
  <si>
    <t xml:space="preserve">T,RESISTENCIA MAXIMA DE ROMPIMENTO 32,5T E FLECHA RESIDUAL M</t>
  </si>
  <si>
    <t xml:space="preserve">AXIMA 17MM,ASSENTADA COM ARGAMASSA DE CIMENTO E AREIA,NO TRA</t>
  </si>
  <si>
    <t xml:space="preserve">CO 1:4 EM VOLUME.FORNECIMENTO E ASSENTAMENTO</t>
  </si>
  <si>
    <t xml:space="preserve">06.016.0011-A</t>
  </si>
  <si>
    <t xml:space="preserve">06.016.0012-0</t>
  </si>
  <si>
    <t xml:space="preserve">CM,GR-95,PESO TOTAL DE 135KG,CARGA MINIMA PARA TESTE 25T,RES</t>
  </si>
  <si>
    <t xml:space="preserve">ISTENCIA MAXIMA 27,5T E FLECHA RESIDUAL MAXIMA 17MM,ASSENTAD</t>
  </si>
  <si>
    <t xml:space="preserve">A COM ARGAMASSA DE CIMENTO E AREIA,NO TRACO 1:4 EM VOLUME,SE</t>
  </si>
  <si>
    <t xml:space="preserve">NDO ARTICULADA,PADRAO PREFEITURA RJ.FORNECIMENTO E ASSENTAME</t>
  </si>
  <si>
    <t xml:space="preserve">06.016.0012-A</t>
  </si>
  <si>
    <t xml:space="preserve">06.016.0015-0</t>
  </si>
  <si>
    <t xml:space="preserve">TAMPAO ARTICULADO COMPLETO DE FßFß,TIPO AVENIDA,PARA TRAFEGO</t>
  </si>
  <si>
    <t xml:space="preserve">PESADO(TF-90),DE 0,60M DE DIAMETRO,CARGA MINIMA PARA TESTE</t>
  </si>
  <si>
    <t xml:space="preserve">30T,RESISTENCIA MAXIMA DE ROMPIMENTO 37,5T E FLECHA RESIDUAL</t>
  </si>
  <si>
    <t xml:space="preserve">MAXIMA DE 17MM,ASSENTADO COM ARGAMASSA DE CIMENTO E AREIA,N</t>
  </si>
  <si>
    <t xml:space="preserve">O TRACO 1:4 EM VOLUME.FORNECIMENTO E ASSENTAMENTO</t>
  </si>
  <si>
    <t xml:space="preserve">06.016.0015-A</t>
  </si>
  <si>
    <t xml:space="preserve">06.016.0016-0</t>
  </si>
  <si>
    <t xml:space="preserve">TAMPAO DE FßFß RETANGULAR,PARA CAIXAS E POCOS DE VISITA ESPE</t>
  </si>
  <si>
    <t xml:space="preserve">CIAIS,TIPO TS(TRES SECOES),ABERTURA TOTAL DE APROXIMADAMENTE</t>
  </si>
  <si>
    <t xml:space="preserve">900X1500MM,PESO TOTAL DE 690KG,CARGA MINIMA PARA TESTE 30T,</t>
  </si>
  <si>
    <t xml:space="preserve">RESISTENCIA MAXIMA DE ROMPIMENTO 35T E FLECHA RESIDUAL MAXIM</t>
  </si>
  <si>
    <t xml:space="preserve">A DE 15MM,ASSENTADO COM ARGAMASSA DE CIMENTO E AREIA,NO TRAC</t>
  </si>
  <si>
    <t xml:space="preserve">O 1:4 EM VOLUME.FORNECIMENTO E ASSENTAMENTO</t>
  </si>
  <si>
    <t xml:space="preserve">06.016.0016-A</t>
  </si>
  <si>
    <t xml:space="preserve">06.016.0030-0</t>
  </si>
  <si>
    <t xml:space="preserve">TAMPAO COMPLETO DE FßFß,PARA CAIXA R1,PADRAO TELEBRAS,CARGA</t>
  </si>
  <si>
    <t xml:space="preserve">MINIMA PARA TESTE 6T,RESISTENCIA MAXIMA DE ROMPIMENTO 7,5T E</t>
  </si>
  <si>
    <t xml:space="preserve">FLECHA RESIDUAL MAXIMA DE 17MM,ASSENTADO COM ARGAMASSA DE C</t>
  </si>
  <si>
    <t xml:space="preserve">IMENTO E AREIA,NO TRACO DE 1:4 EM VOLUME.FORNECIMENTO E ASSE</t>
  </si>
  <si>
    <t xml:space="preserve">NTAMENTO</t>
  </si>
  <si>
    <t xml:space="preserve">06.016.0030-A</t>
  </si>
  <si>
    <t xml:space="preserve">06.016.0031-0</t>
  </si>
  <si>
    <t xml:space="preserve">TAMPAO COMPLETO DE FßFß,PARA CAIXA R2,PADRAO TELEBRAS,CARGA</t>
  </si>
  <si>
    <t xml:space="preserve">MINIMA PARA TESTE 8T,RESISTENCIA MAXIMA DE ROMPIMENTO 10T E</t>
  </si>
  <si>
    <t xml:space="preserve">FLECHA RESIDUAL MAXIMA DE 17MM,ASSENTADO COM ARGAMASSA DE CI</t>
  </si>
  <si>
    <t xml:space="preserve">MENTO E AREIA,NO TRACO 1:4 EM VOLUME.FORNECIMENTO E ASSENTAM</t>
  </si>
  <si>
    <t xml:space="preserve">06.016.0031-A</t>
  </si>
  <si>
    <t xml:space="preserve">06.016.0032-0</t>
  </si>
  <si>
    <t xml:space="preserve">TAMPAO COMPLETO DE FßFß,PARA CAIXA R3,PADRAO TELEBRAS,CARGA</t>
  </si>
  <si>
    <t xml:space="preserve">MINIMA PARA TESTE 12T,RESISTENCIA MAXIMA DE ROMPIMENTO 15T E</t>
  </si>
  <si>
    <t xml:space="preserve">FLECHA RESIDUAL MAXIMA DE 18MM,ASSENTADO COM ARGAMASSA DE C</t>
  </si>
  <si>
    <t xml:space="preserve">IMENTO E AREIA,NO TRACO 1:4 EM VOLUME.FORNECIMENTO E ASSENTA</t>
  </si>
  <si>
    <t xml:space="preserve">06.016.0032-A</t>
  </si>
  <si>
    <t xml:space="preserve">06.016.0040-0</t>
  </si>
  <si>
    <t xml:space="preserve">TAMPAO COMPLETO DE FERRO FUNDIDO DUCTIL (NODULAR),ARTICULADO</t>
  </si>
  <si>
    <t xml:space="preserve">,DE 0,56M DE DIAMETRO,PADRAO PMRJ(RIOLUZ),TIPO LEVE,CARGA MI</t>
  </si>
  <si>
    <t xml:space="preserve">NIMA PARA TESTE 6T,RESISTENCIA MAXIMA DE ROMPIMENTO 7,5T E F</t>
  </si>
  <si>
    <t xml:space="preserve">LECHA RESIDUAL MAXIMA DE 17MM,ASSENTADO COM ARGAMASSA DE CIM</t>
  </si>
  <si>
    <t xml:space="preserve">ENTO E AREIA,NO TRACO 1:4 EM VOLUME.FORNECIMENTO E ASSENTAME</t>
  </si>
  <si>
    <t xml:space="preserve">06.016.0040-A</t>
  </si>
  <si>
    <t xml:space="preserve">06.016.0041-0</t>
  </si>
  <si>
    <t xml:space="preserve">,DE 0,56M DE DIAMETRO,PADRAO PMRJ(RIOLUZ),TIPO PESADO,CARGA</t>
  </si>
  <si>
    <t xml:space="preserve">MINIMA PARA TESTE 30T,RESISTENCIA MAXIMA DE ROMPIMENTO 37,5T</t>
  </si>
  <si>
    <t xml:space="preserve">E FLECHA RESIDUAL MAXIMA DE 15MM,ASSENTADO COM ARGAMASSA DE</t>
  </si>
  <si>
    <t xml:space="preserve">CIMENTO E AREIA,NO TRACO 1:4 EM VOLUME.FORNECIMENTO E ASSEN</t>
  </si>
  <si>
    <t xml:space="preserve">TAMENTO</t>
  </si>
  <si>
    <t xml:space="preserve">06.016.0041-A</t>
  </si>
  <si>
    <t xml:space="preserve">06.016.0050-0</t>
  </si>
  <si>
    <t xml:space="preserve">GRELHA PARA CANALETA DE FßFß,COM(15X50CM) CARGA MINIMA PARA</t>
  </si>
  <si>
    <t xml:space="preserve">TESTE 800KG,RESISTENCIA MAXIMA DE ROMPIMENTO 1000KG E FLECHA</t>
  </si>
  <si>
    <t xml:space="preserve">RESIDUAL MAXIMA 12MM.FORNECIMENTO E ASSENTAMENTO</t>
  </si>
  <si>
    <t xml:space="preserve">06.016.0050-A</t>
  </si>
  <si>
    <t xml:space="preserve">06.016.0051-0</t>
  </si>
  <si>
    <t xml:space="preserve">GRELHA PARA CANALETA DE FßFß,COM(20X50CM) CARGA MINIMA PARA</t>
  </si>
  <si>
    <t xml:space="preserve">TESTE 6T,RESISTENCIA MAXIMA DE ROMPIMENTO 7,5T E FLECHA RESI</t>
  </si>
  <si>
    <t xml:space="preserve">DUAL MAXIMA 15MM.FORNECIMENTO E ASSENTAMENTO</t>
  </si>
  <si>
    <t xml:space="preserve">06.016.0051-A</t>
  </si>
  <si>
    <t xml:space="preserve">06.016.0052-0</t>
  </si>
  <si>
    <t xml:space="preserve">GRELHA PARA CANALETA DE FßFß,COM(30X100CM) CARGA MINIMA PARA</t>
  </si>
  <si>
    <t xml:space="preserve">TESTE 12T,RESISTENCIA MAXIMA DE ROMPIMENTO 15T E FLECHA RES</t>
  </si>
  <si>
    <t xml:space="preserve">IDUAL MAXIMA 20MM.FORNECIMENTO E ASSENTAMENTO</t>
  </si>
  <si>
    <t xml:space="preserve">06.016.0052-A</t>
  </si>
  <si>
    <t xml:space="preserve">06.016.0053-0</t>
  </si>
  <si>
    <t xml:space="preserve">GRELHA PARA CANALETA DE FßFß,COM(40X100CM) CARGA MINIMA PARA</t>
  </si>
  <si>
    <t xml:space="preserve">TESTE 14T,RESISTENCIA MAXIMA DE ROMPIMENTO 17,5T E FLECHA R</t>
  </si>
  <si>
    <t xml:space="preserve">ESIDUAL MAXIMA 20MM.FORNECIMENTO E ASSENTAMENTO</t>
  </si>
  <si>
    <t xml:space="preserve">06.016.0053-A</t>
  </si>
  <si>
    <t xml:space="preserve">06.016.0060-0</t>
  </si>
  <si>
    <t xml:space="preserve">CAIXA DE PASSEIO DE FßFß,PARA REGISTRO,COM PESO TOTAL DE 28K</t>
  </si>
  <si>
    <t xml:space="preserve">G,PADRAO CEDAE(T-34),CARGA MINIMA PARA TESTE 6T,RESISTENCIA</t>
  </si>
  <si>
    <t xml:space="preserve">MAXIMA DE ROMPIMENTO 7,5T E FLECHA RESIDUAL MAXIMA DE 13MM,A</t>
  </si>
  <si>
    <t xml:space="preserve">SSENTADA COM ARGAMASSA DE CIMENTO E AREIA,NO TRACO 1:4 EM VO</t>
  </si>
  <si>
    <t xml:space="preserve">LUME.FORNECIMENTO E ASSENTAMENTO</t>
  </si>
  <si>
    <t xml:space="preserve">06.016.0060-A</t>
  </si>
  <si>
    <t xml:space="preserve">06.016.0061-0</t>
  </si>
  <si>
    <t xml:space="preserve">CAIXA DE RUA COMPLETA DE FERRO FUNDIDO,PESO TOTAL DE 54KG,CO</t>
  </si>
  <si>
    <t xml:space="preserve">M CAPACIDADE DE CARGA DE 15T,PARA REGISTRO PADRAO CEDAE,ASSE</t>
  </si>
  <si>
    <t xml:space="preserve">NTADA COM ARGAMASSA DE CIMENTO E AREIA NO TRACO 1:4 EM VOLUM</t>
  </si>
  <si>
    <t xml:space="preserve">06.016.0061-A</t>
  </si>
  <si>
    <t xml:space="preserve">06.016.0080-0</t>
  </si>
  <si>
    <t xml:space="preserve">DEGRAU DE FERRO FUNDIDO COM 2,0KG,FIXADO EM CONCRETO.FORNECI</t>
  </si>
  <si>
    <t xml:space="preserve">06.016.0080-A</t>
  </si>
  <si>
    <t xml:space="preserve">06.016.0082-0</t>
  </si>
  <si>
    <t xml:space="preserve">DEGRAU DE FßFß COM 7KG,FIXADO EM CONCRETO.FORNECIMENTO E COL</t>
  </si>
  <si>
    <t xml:space="preserve">06.016.0082-A</t>
  </si>
  <si>
    <t xml:space="preserve">06.016.0100-0</t>
  </si>
  <si>
    <t xml:space="preserve">TAMPAO MISTO (FERRO FUNDIDO E CONCRETO,EXCLUSIVE ESTE),TIPO</t>
  </si>
  <si>
    <t xml:space="preserve">PESADO,DE 0,60M DE DIAMETRO,PESO SEM CONCRETO 70KG E TOTAL D</t>
  </si>
  <si>
    <t xml:space="preserve">E 106KG,ASSENTADO COM ARGAMASSA DE CIMENTO E AREIA,NO TRACO</t>
  </si>
  <si>
    <t xml:space="preserve">06.016.0100-A</t>
  </si>
  <si>
    <t xml:space="preserve">06.016.0105-0</t>
  </si>
  <si>
    <t xml:space="preserve">LEVE,DE 0,60M DE DIAMETRO,PESO SEM CONCRETO 36KG E TOTAL DE</t>
  </si>
  <si>
    <t xml:space="preserve">76KG,ASSENTADO COM ARGAMASSA DE CIMENTO E AREIA,NO TRACO 1:4</t>
  </si>
  <si>
    <t xml:space="preserve">EM VOLUME.FORNECIMENTO E ASSENTAMENTO</t>
  </si>
  <si>
    <t xml:space="preserve">06.016.0105-A</t>
  </si>
  <si>
    <t xml:space="preserve">06.017.0001-0</t>
  </si>
  <si>
    <t xml:space="preserve">POCO DE VISITA,DE ANEIS DE CONCRETO PRE-MOLDADOS,PARA ESGOTO</t>
  </si>
  <si>
    <t xml:space="preserve">S SANITARIOS,SEGUNDO ESPECIFICACOES DA CEDAE,INCLUSIVE DEGRA</t>
  </si>
  <si>
    <t xml:space="preserve">US,EXCLUSIVE TAMPAO DE FERRO FUNDIDO,COM PROFUNDIDADE DE 0,6</t>
  </si>
  <si>
    <t xml:space="preserve">0M</t>
  </si>
  <si>
    <t xml:space="preserve">06.017.0001-A</t>
  </si>
  <si>
    <t xml:space="preserve">06.017.0002-0</t>
  </si>
  <si>
    <t xml:space="preserve">US,EXCLUSIVE TAMPAO DE FERRO FUNDIDO,COM PROFUNDIDADE DE 0,8</t>
  </si>
  <si>
    <t xml:space="preserve">06.017.0002-A</t>
  </si>
  <si>
    <t xml:space="preserve">06.017.0003-0</t>
  </si>
  <si>
    <t xml:space="preserve">US,EXCLUSIVE TAMPAO DE FERRO FUNDIDO,COM PROFUNDIDADE DE 1,0</t>
  </si>
  <si>
    <t xml:space="preserve">06.017.0003-A</t>
  </si>
  <si>
    <t xml:space="preserve">06.017.0004-0</t>
  </si>
  <si>
    <t xml:space="preserve">5M</t>
  </si>
  <si>
    <t xml:space="preserve">06.017.0004-A</t>
  </si>
  <si>
    <t xml:space="preserve">06.017.0005-0</t>
  </si>
  <si>
    <t xml:space="preserve">US,EXCLUSIVE TAMPAO DE FERRO FUNDIDO,COM PROFUNDIDADE DE 1,2</t>
  </si>
  <si>
    <t xml:space="preserve">06.017.0005-A</t>
  </si>
  <si>
    <t xml:space="preserve">06.017.0006-0</t>
  </si>
  <si>
    <t xml:space="preserve">US,EXCLUSIVE TAMPAO DE FERRO FUNDIDO,COM PROFUNDIDADE DE 1,4</t>
  </si>
  <si>
    <t xml:space="preserve">06.017.0006-A</t>
  </si>
  <si>
    <t xml:space="preserve">06.017.0007-0</t>
  </si>
  <si>
    <t xml:space="preserve">US,EXCLUSIVE TAMPAO DE FERRO FUNDIDO,COM PROFUNDIDADE DE 1,5</t>
  </si>
  <si>
    <t xml:space="preserve">06.017.0007-A</t>
  </si>
  <si>
    <t xml:space="preserve">06.017.0008-0</t>
  </si>
  <si>
    <t xml:space="preserve">US,EXCLUSIVE TAMPAO DE FERRO FUNDIDO,COM PROFUNDIDADE DE 1,6</t>
  </si>
  <si>
    <t xml:space="preserve">06.017.0008-A</t>
  </si>
  <si>
    <t xml:space="preserve">06.017.0009-0</t>
  </si>
  <si>
    <t xml:space="preserve">US,EXCLUSIVE TAMPAO DE FERRO FUNDIDO,COM PROFUNDIDADE DE 1,7</t>
  </si>
  <si>
    <t xml:space="preserve">06.017.0009-A</t>
  </si>
  <si>
    <t xml:space="preserve">06.017.0010-0</t>
  </si>
  <si>
    <t xml:space="preserve">US,EXCLUSIVE TAMPAO DE FERRO FUNDIDO,COM PROFUNDIDADE DE 2,0</t>
  </si>
  <si>
    <t xml:space="preserve">06.017.0010-A</t>
  </si>
  <si>
    <t xml:space="preserve">06.017.0011-0</t>
  </si>
  <si>
    <t xml:space="preserve">US,EXCLUSIVE TAMPAO DE FERRO FUNDIDO,COM PROFUNDIDADE DE 2,3</t>
  </si>
  <si>
    <t xml:space="preserve">06.017.0011-A</t>
  </si>
  <si>
    <t xml:space="preserve">06.017.0012-0</t>
  </si>
  <si>
    <t xml:space="preserve">US,EXCLUSIVE TAMPAO DE FERRO FUNDIDO,COM PROFUNDIDADE DE 2,6</t>
  </si>
  <si>
    <t xml:space="preserve">06.017.0012-A</t>
  </si>
  <si>
    <t xml:space="preserve">06.017.0013-0</t>
  </si>
  <si>
    <t xml:space="preserve">US,EXCLUSIVE TAMPAO DE FERRO FUNDIDO,COM PROFUNDIDADE DE 2,9</t>
  </si>
  <si>
    <t xml:space="preserve">06.017.0013-A</t>
  </si>
  <si>
    <t xml:space="preserve">06.017.0014-0</t>
  </si>
  <si>
    <t xml:space="preserve">US,EXCLUSIVE TAMPAO DE FERRO FUNDIDO,COM PROFUNDIDADE DE 3,2</t>
  </si>
  <si>
    <t xml:space="preserve">06.017.0014-A</t>
  </si>
  <si>
    <t xml:space="preserve">06.017.0015-0</t>
  </si>
  <si>
    <t xml:space="preserve">US,EXCLUSIVE TAMPAO DE FERRO FUNDIDO,COM PROFUNDIDADE DE 3,5</t>
  </si>
  <si>
    <t xml:space="preserve">06.017.0015-A</t>
  </si>
  <si>
    <t xml:space="preserve">06.017.0016-0</t>
  </si>
  <si>
    <t xml:space="preserve">US,EXCLUSIVE TAMPAO DE FERRO FUNDIDO,COM PROFUNDIDADE DE 3,8</t>
  </si>
  <si>
    <t xml:space="preserve">06.017.0016-A</t>
  </si>
  <si>
    <t xml:space="preserve">06.017.0017-0</t>
  </si>
  <si>
    <t xml:space="preserve">US,EXCLUSIVE TAMPAO DE FERRO FUNDIDO,COM PROFUNDIDADE DE 4,1</t>
  </si>
  <si>
    <t xml:space="preserve">06.017.0017-A</t>
  </si>
  <si>
    <t xml:space="preserve">06.017.0018-0</t>
  </si>
  <si>
    <t xml:space="preserve">US,EXCLUSIVE TAMPAO DE FERRO FUNDIDO,COM PROFUNDIDADE DE 4,4</t>
  </si>
  <si>
    <t xml:space="preserve">06.017.0018-A</t>
  </si>
  <si>
    <t xml:space="preserve">06.017.0019-0</t>
  </si>
  <si>
    <t xml:space="preserve">US,EXCLUSIVE TAMPAO DE FERRO FUNDIDO,COM PROFUNDIDADE DE 4,7</t>
  </si>
  <si>
    <t xml:space="preserve">06.017.0019-A</t>
  </si>
  <si>
    <t xml:space="preserve">06.017.0020-0</t>
  </si>
  <si>
    <t xml:space="preserve">US,EXCLUSIVE TAMPAO DE FERRO FUNDIDO,COM PROFUNDIDADE DE 5,0</t>
  </si>
  <si>
    <t xml:space="preserve">06.017.0020-A</t>
  </si>
  <si>
    <t xml:space="preserve">06.017.0021-0</t>
  </si>
  <si>
    <t xml:space="preserve">US,EXCLUSIVE TAMPAO DE FERRO FUNDIDO,COM PROFUNDIDADE DE 5,3</t>
  </si>
  <si>
    <t xml:space="preserve">06.017.0021-A</t>
  </si>
  <si>
    <t xml:space="preserve">06.017.0022-0</t>
  </si>
  <si>
    <t xml:space="preserve">US,EXCLUSIVE TAMPAO DE FERRO FUNDIDO,COM PROFUNDIDADE DE 5,6</t>
  </si>
  <si>
    <t xml:space="preserve">06.017.0022-A</t>
  </si>
  <si>
    <t xml:space="preserve">06.017.0023-0</t>
  </si>
  <si>
    <t xml:space="preserve">US,EXCLUSIVE TAMPAO DE FERRO FUNDIDO,COM PROFUNDIDADE DE 5,9</t>
  </si>
  <si>
    <t xml:space="preserve">06.017.0023-A</t>
  </si>
  <si>
    <t xml:space="preserve">06.017.0024-0</t>
  </si>
  <si>
    <t xml:space="preserve">US,EXCLUSIVE TAMPAO DE FERRO FUNDIDO,COM PROFUNDIDADE DE 6,2</t>
  </si>
  <si>
    <t xml:space="preserve">06.017.0024-A</t>
  </si>
  <si>
    <t xml:space="preserve">06.017.0025-0</t>
  </si>
  <si>
    <t xml:space="preserve">US,EXCLUSIVE TAMPAO DE FERRO FUNDIDO,COM PROFUNDIDADE DE 6,5</t>
  </si>
  <si>
    <t xml:space="preserve">06.017.0025-A</t>
  </si>
  <si>
    <t xml:space="preserve">06.017.0026-0</t>
  </si>
  <si>
    <t xml:space="preserve">US,EXCLUSIVE TAMPAO DE FERRO FUNDIDO,COM PROFUNDIDADE DE 6,8</t>
  </si>
  <si>
    <t xml:space="preserve">06.017.0026-A</t>
  </si>
  <si>
    <t xml:space="preserve">06.017.0027-0</t>
  </si>
  <si>
    <t xml:space="preserve">US,EXCLUSIVE TAMPAO DE FERRO FUNDIDO,COM PROFUNDIDADE DE 7,1</t>
  </si>
  <si>
    <t xml:space="preserve">06.017.0027-A</t>
  </si>
  <si>
    <t xml:space="preserve">06.017.0040-0</t>
  </si>
  <si>
    <t xml:space="preserve">BASE E FUNDO DE CONCRETO SIMPLES,PARA POCOS DE VISITA,PADRAO</t>
  </si>
  <si>
    <t xml:space="preserve">CEDAE,DE ANEIS PRE-MOLDADOS COM DIAMETRO DE 600MM,INCLUSIVE</t>
  </si>
  <si>
    <t xml:space="preserve">MAO-DE-OBRA E MATERIAL</t>
  </si>
  <si>
    <t xml:space="preserve">06.017.0040-A</t>
  </si>
  <si>
    <t xml:space="preserve">06.017.0041-0</t>
  </si>
  <si>
    <t xml:space="preserve">CEDAE,DE ANEIS PRE-MOLDADOS COM DIAMETRO DE 1100MM,INCLUSIV</t>
  </si>
  <si>
    <t xml:space="preserve">E MAO-DE-OBRA E MATERIAL,INCLUSIVE LAJE DE REDUCAO DE CONCRE</t>
  </si>
  <si>
    <t xml:space="preserve">TO ARMADO</t>
  </si>
  <si>
    <t xml:space="preserve">06.017.0041-A</t>
  </si>
  <si>
    <t xml:space="preserve">06.017.0050-0</t>
  </si>
  <si>
    <t xml:space="preserve">CEDAE,DE ANEIS PRE-MOLDADOS COM DIAMETRO DE 1500MM,INCLUSIV</t>
  </si>
  <si>
    <t xml:space="preserve">06.017.0050-A</t>
  </si>
  <si>
    <t xml:space="preserve">06.017.0055-0</t>
  </si>
  <si>
    <t xml:space="preserve">CEDAE,DE ANEIS PRE-MOLDADOS COM DIAMETRO DE 2000MM,INCLUSIV</t>
  </si>
  <si>
    <t xml:space="preserve">06.017.0055-A</t>
  </si>
  <si>
    <t xml:space="preserve">06.017.0060-0</t>
  </si>
  <si>
    <t xml:space="preserve">CORPO DE POCO DE VISITA DE ANEIS PRE-MOLDADOS,COM DIAMETRO D</t>
  </si>
  <si>
    <t xml:space="preserve">E 600MM,SEM DEGRAUS,MEDIDA PELA ALTURA UTIL,INCLUSIVE MAO-DE</t>
  </si>
  <si>
    <t xml:space="preserve">-OBRA E MATERIAL</t>
  </si>
  <si>
    <t xml:space="preserve">06.017.0060-A</t>
  </si>
  <si>
    <t xml:space="preserve">06.017.0065-0</t>
  </si>
  <si>
    <t xml:space="preserve">E 1100MM,SEM DEGRAUS,MEDIDA PELA ALTURA UTIL,INCLUSIVE MAO-D</t>
  </si>
  <si>
    <t xml:space="preserve">E-OBRA E MATERIAL</t>
  </si>
  <si>
    <t xml:space="preserve">06.017.0065-A</t>
  </si>
  <si>
    <t xml:space="preserve">06.017.0070-0</t>
  </si>
  <si>
    <t xml:space="preserve">E 1500MM,SEM DEGRAUS,MEDIDA PELA ALTURA UTIL,INCLUSIVE MAO-D</t>
  </si>
  <si>
    <t xml:space="preserve">06.017.0070-A</t>
  </si>
  <si>
    <t xml:space="preserve">06.017.0075-0</t>
  </si>
  <si>
    <t xml:space="preserve">E 2000MM,SEM DEGRAUS,MEDIDA PELA ALTURA UTIL,INCLUSIVE MAO-D</t>
  </si>
  <si>
    <t xml:space="preserve">06.017.0075-A</t>
  </si>
  <si>
    <t xml:space="preserve">06.017.0080-0</t>
  </si>
  <si>
    <t xml:space="preserve">E 600MM,COM DEGRAUS,MEDIDA PELA ALTURA UTIL,INCLUSIVE MAO-DE</t>
  </si>
  <si>
    <t xml:space="preserve">06.017.0080-A</t>
  </si>
  <si>
    <t xml:space="preserve">06.017.0085-0</t>
  </si>
  <si>
    <t xml:space="preserve">E 1100MM,COM DEGRAUS,MEDIDA PELA ALTURA UTIL,INCLUSIVE MAO-D</t>
  </si>
  <si>
    <t xml:space="preserve">06.017.0085-A</t>
  </si>
  <si>
    <t xml:space="preserve">06.017.0090-0</t>
  </si>
  <si>
    <t xml:space="preserve">E 1500MM,COM DEGRAUS,MEDIDA PELA ALTURA UTIL,INCLUSIVE MAO-D</t>
  </si>
  <si>
    <t xml:space="preserve">06.017.0090-A</t>
  </si>
  <si>
    <t xml:space="preserve">06.017.0095-0</t>
  </si>
  <si>
    <t xml:space="preserve">E 2000MM,COM DEGRAUS,MEDIDA PELA ALTURA UTIL,INCLUSIVE MAO-D</t>
  </si>
  <si>
    <t xml:space="preserve">06.017.0095-A</t>
  </si>
  <si>
    <t xml:space="preserve">06.018.0001-0</t>
  </si>
  <si>
    <t xml:space="preserve">CAIXA DE ANEIS PRE-MOLDADOS DE CONCRETO,TIPO "C",PADRAO CEDA</t>
  </si>
  <si>
    <t xml:space="preserve">E,PARA REGISTROS ATE 200MM</t>
  </si>
  <si>
    <t xml:space="preserve">06.018.0001-A</t>
  </si>
  <si>
    <t xml:space="preserve">06.018.0002-0</t>
  </si>
  <si>
    <t xml:space="preserve">CAIXA DE ANEIS PRE-MOLDADOS DE CONCRETO,TIPO "D",PADRAO CEDA</t>
  </si>
  <si>
    <t xml:space="preserve">E,PARA REGISTROS DE DIAMETRO DE 250 A 600MM</t>
  </si>
  <si>
    <t xml:space="preserve">06.018.0002-A</t>
  </si>
  <si>
    <t xml:space="preserve">06.018.0003-0</t>
  </si>
  <si>
    <t xml:space="preserve">CAIXA DE ANEIS PRE-MOLDADOS DE CONCRETO,TIPO "B",PADRAO CEDA</t>
  </si>
  <si>
    <t xml:space="preserve">E PARA VENTOSAS</t>
  </si>
  <si>
    <t xml:space="preserve">06.018.0003-A</t>
  </si>
  <si>
    <t xml:space="preserve">06.018.0005-0</t>
  </si>
  <si>
    <t xml:space="preserve">PAREDE CILINDRICA DE ANEIS PRE-MOLDADOS DE CONCRETO ARMADO,P</t>
  </si>
  <si>
    <t xml:space="preserve">ARA CAIXAS DE INSPECAO E SIMILARES,DIAMETRO INTERNO DE 2,00M</t>
  </si>
  <si>
    <t xml:space="preserve">06.018.0005-A</t>
  </si>
  <si>
    <t xml:space="preserve">06.018.0006-0</t>
  </si>
  <si>
    <t xml:space="preserve">ARA CAIXAS DE INSPECAO E SIMILARES,DIAMETRO INTERNO DE 1,20M</t>
  </si>
  <si>
    <t xml:space="preserve">06.018.0006-A</t>
  </si>
  <si>
    <t xml:space="preserve">06.018.0007-0</t>
  </si>
  <si>
    <t xml:space="preserve">ARA CAIXAS DE INSPECAO E SIMILARES,DIAMETRO INTERNO DE 1,50M</t>
  </si>
  <si>
    <t xml:space="preserve">06.018.0007-A</t>
  </si>
  <si>
    <t xml:space="preserve">06.018.0008-0</t>
  </si>
  <si>
    <t xml:space="preserve">ARA CAIXAS DE INSPECAO E SIMILARES,DIAMETRO INTERNO DE 2,50M</t>
  </si>
  <si>
    <t xml:space="preserve">06.018.0008-A</t>
  </si>
  <si>
    <t xml:space="preserve">06.018.0009-0</t>
  </si>
  <si>
    <t xml:space="preserve">ARA CAIXAS DE INSPECAO E SIMILARES,DIAMETRO INTERNO DE 3,00M</t>
  </si>
  <si>
    <t xml:space="preserve">06.018.0009-A</t>
  </si>
  <si>
    <t xml:space="preserve">06.020.0510-0</t>
  </si>
  <si>
    <t xml:space="preserve">MONTAGEM E ASSENTAMENTO DE TUBULACAO DE ACO DE 2",PRETO OU G</t>
  </si>
  <si>
    <t xml:space="preserve">ALVANIZADO,COM PONTAS LISAS,INCLUSIVE SOLDA DAS JUNTAS,EXCLU</t>
  </si>
  <si>
    <t xml:space="preserve">SIVE FORNECIMENTO DOS TUBOS</t>
  </si>
  <si>
    <t xml:space="preserve">06.020.0510-A</t>
  </si>
  <si>
    <t xml:space="preserve">06.020.0511-0</t>
  </si>
  <si>
    <t xml:space="preserve">MONTAGEM E ASSENTAMENTO DE TUBULACAO DE ACO DE 3",PRETO OU G</t>
  </si>
  <si>
    <t xml:space="preserve">ALVANIZADOS,COM PONTAS LISAS,INCLUSIVE SOLDA DAS JUNTAS,EXCL</t>
  </si>
  <si>
    <t xml:space="preserve">USIVE FORNECIMENTO DOS TUBOS</t>
  </si>
  <si>
    <t xml:space="preserve">06.020.0511-A</t>
  </si>
  <si>
    <t xml:space="preserve">06.020.0512-0</t>
  </si>
  <si>
    <t xml:space="preserve">MONTAGEM E ASSENTAMENTO DE TUBULACAO DE ACO DE 4",PRETO OU G</t>
  </si>
  <si>
    <t xml:space="preserve">06.020.0512-A</t>
  </si>
  <si>
    <t xml:space="preserve">06.020.0515-0</t>
  </si>
  <si>
    <t xml:space="preserve">MONTAGEM E ASSENTAMENTO DE TUBULACAO DE CHAPA DE ACO DE 3/16</t>
  </si>
  <si>
    <t xml:space="preserve">" DE ESPESSURA,COM 6,00M DE COMPRIMENTO E 150MM DE DIAMETRO.</t>
  </si>
  <si>
    <t xml:space="preserve">INCLUSIVE SOLDA E REVESTIMENTO DAS JUNTAS,EXCLUSIVE FORNECIM</t>
  </si>
  <si>
    <t xml:space="preserve">ENTO DOS TUBOS E DOS MATERIAIS DE REVESTIMENTO DAS JUNTAS</t>
  </si>
  <si>
    <t xml:space="preserve">06.020.0515-A</t>
  </si>
  <si>
    <t xml:space="preserve">06.020.0516-0</t>
  </si>
  <si>
    <t xml:space="preserve">" DE ESPESSURA,COM 6,00M DE COMPRIMENTO E 200MM DE DIAMETRO,</t>
  </si>
  <si>
    <t xml:space="preserve">06.020.0516-A</t>
  </si>
  <si>
    <t xml:space="preserve">06.020.0517-0</t>
  </si>
  <si>
    <t xml:space="preserve">" DE ESPESSURA,COM 6,00M DE COMPRIMENTO E 250MM DE DIAMETRO,</t>
  </si>
  <si>
    <t xml:space="preserve">06.020.0517-A</t>
  </si>
  <si>
    <t xml:space="preserve">06.020.0518-0</t>
  </si>
  <si>
    <t xml:space="preserve">" DE ESPESSURA,COM 6,00M DE COMPRIMENTO E 300MM DE DIAMETRO,</t>
  </si>
  <si>
    <t xml:space="preserve">06.020.0518-A</t>
  </si>
  <si>
    <t xml:space="preserve">06.020.0519-0</t>
  </si>
  <si>
    <t xml:space="preserve">" DE ESPESSURA,COM 6,00M DE COMPRIMENTO E 350MM DE DIAMETRO,</t>
  </si>
  <si>
    <t xml:space="preserve">06.020.0519-A</t>
  </si>
  <si>
    <t xml:space="preserve">06.020.0520-0</t>
  </si>
  <si>
    <t xml:space="preserve">" DE ESPESSURA,COM 6,00M DE COMPRIMENTO E 400MM DE DIAMETRO,</t>
  </si>
  <si>
    <t xml:space="preserve">06.020.0520-A</t>
  </si>
  <si>
    <t xml:space="preserve">06.020.0521-0</t>
  </si>
  <si>
    <t xml:space="preserve">" DE ESPESSURA,COM 6,00M DE COMPRIMENTO E 450MM DE DIAMETRO,</t>
  </si>
  <si>
    <t xml:space="preserve">06.020.0521-A</t>
  </si>
  <si>
    <t xml:space="preserve">06.020.0522-0</t>
  </si>
  <si>
    <t xml:space="preserve">" DE ESPESSURA,COM 6,00M DE COMPRIMENTO E 500MM DE DIAMETRO,</t>
  </si>
  <si>
    <t xml:space="preserve">06.020.0522-A</t>
  </si>
  <si>
    <t xml:space="preserve">06.020.0525-0</t>
  </si>
  <si>
    <t xml:space="preserve">MONTAGEM E ASSENTAMENTO DE TUBULACAO DE CHAPA DE ACO DE 1/4"</t>
  </si>
  <si>
    <t xml:space="preserve">DE ESPESSURA,COM 6,00M DE COMPRIMENTO E 150MM DE DIAMETRO,I</t>
  </si>
  <si>
    <t xml:space="preserve">NCLUSIVE SOLDA E REVESTIMENTO DAS JUNTAS,EXCLUSIVE FORNECIME</t>
  </si>
  <si>
    <t xml:space="preserve">NTO DOS TUBOS E DOS MATERIAIS DE REVESTIMENTO DAS JUNTAS</t>
  </si>
  <si>
    <t xml:space="preserve">06.020.0525-A</t>
  </si>
  <si>
    <t xml:space="preserve">06.020.0526-0</t>
  </si>
  <si>
    <t xml:space="preserve">DE ESPESSURA,COM 6,00M DE COMPRIMENTO E 200MM DE DIAMETRO,I</t>
  </si>
  <si>
    <t xml:space="preserve">06.020.0526-A</t>
  </si>
  <si>
    <t xml:space="preserve">06.020.0527-0</t>
  </si>
  <si>
    <t xml:space="preserve">DE ESPESSURA,COM 6,00M DE COMPRIMENTO E 250MM DE DIAMETRO,I</t>
  </si>
  <si>
    <t xml:space="preserve">06.020.0527-A</t>
  </si>
  <si>
    <t xml:space="preserve">06.020.0528-0</t>
  </si>
  <si>
    <t xml:space="preserve">DE ESPESSURA,COM 6,00M DE COMPRIMENTO E 300MM DE DIAMETRO,I</t>
  </si>
  <si>
    <t xml:space="preserve">06.020.0528-A</t>
  </si>
  <si>
    <t xml:space="preserve">06.020.0529-0</t>
  </si>
  <si>
    <t xml:space="preserve">DE ESPESSURA,COM 6,00M DE COMPRIMENTO E 350MM DE DIAMETRO,I</t>
  </si>
  <si>
    <t xml:space="preserve">06.020.0529-A</t>
  </si>
  <si>
    <t xml:space="preserve">06.020.0530-0</t>
  </si>
  <si>
    <t xml:space="preserve">DE ESPESSURA,COM 6,00M DE COMPRIMENTO E 400MM DE DIAMETRO,I</t>
  </si>
  <si>
    <t xml:space="preserve">06.020.0530-A</t>
  </si>
  <si>
    <t xml:space="preserve">06.020.0531-0</t>
  </si>
  <si>
    <t xml:space="preserve">DE ESPESSURA,COM 6,00M DE COMPRIMENTO E 450MM DE DIAMETRO,I</t>
  </si>
  <si>
    <t xml:space="preserve">06.020.0531-A</t>
  </si>
  <si>
    <t xml:space="preserve">06.020.0534-0</t>
  </si>
  <si>
    <t xml:space="preserve">DE ESPESSURA,COM 6,00M DE COMPRIMENTO E 500MM DE DIAMETRO,I</t>
  </si>
  <si>
    <t xml:space="preserve">06.020.0534-A</t>
  </si>
  <si>
    <t xml:space="preserve">06.020.0536-0</t>
  </si>
  <si>
    <t xml:space="preserve">DE ESPESSURA,COM 6,00M DE COMPRIMENTO E 600MM DE DIAMETRO,I</t>
  </si>
  <si>
    <t xml:space="preserve">06.020.0536-A</t>
  </si>
  <si>
    <t xml:space="preserve">06.020.0538-0</t>
  </si>
  <si>
    <t xml:space="preserve">DE ESPESSURA,COM 6,00M DE COMPRIMENTO E 700MM DE DIAMETRO,I</t>
  </si>
  <si>
    <t xml:space="preserve">06.020.0538-A</t>
  </si>
  <si>
    <t xml:space="preserve">06.020.0540-0</t>
  </si>
  <si>
    <t xml:space="preserve">DE ESPESSURA,COM 6,00M DE COMPRIMENTO E 800MM DE DIAMETRO,I</t>
  </si>
  <si>
    <t xml:space="preserve">06.020.0540-A</t>
  </si>
  <si>
    <t xml:space="preserve">06.020.0545-0</t>
  </si>
  <si>
    <t xml:space="preserve">MONTAGEM E ASSENTAMENTO DE TUBULACAO DE CHAPA DE ACO DE 5/16</t>
  </si>
  <si>
    <t xml:space="preserve">06.020.0545-A</t>
  </si>
  <si>
    <t xml:space="preserve">06.020.0546-0</t>
  </si>
  <si>
    <t xml:space="preserve">06.020.0546-A</t>
  </si>
  <si>
    <t xml:space="preserve">06.020.0547-0</t>
  </si>
  <si>
    <t xml:space="preserve">06.020.0547-A</t>
  </si>
  <si>
    <t xml:space="preserve">06.020.0548-0</t>
  </si>
  <si>
    <t xml:space="preserve">06.020.0548-A</t>
  </si>
  <si>
    <t xml:space="preserve">06.020.0549-0</t>
  </si>
  <si>
    <t xml:space="preserve">06.020.0549-A</t>
  </si>
  <si>
    <t xml:space="preserve">06.020.0551-0</t>
  </si>
  <si>
    <t xml:space="preserve">" DE ESPESSURA,COM 6,00M DE COMPRIMENTO E 600MM DE DIAMETRO,</t>
  </si>
  <si>
    <t xml:space="preserve">06.020.0551-A</t>
  </si>
  <si>
    <t xml:space="preserve">06.020.0553-0</t>
  </si>
  <si>
    <t xml:space="preserve">" DE ESPESSURA,COM 6,00M DE COMPRIMENTO E 700MM DE DIAMETRO,</t>
  </si>
  <si>
    <t xml:space="preserve">06.020.0553-A</t>
  </si>
  <si>
    <t xml:space="preserve">06.020.0555-0</t>
  </si>
  <si>
    <t xml:space="preserve">" DE ESPESSURA,COM 6,00M DE COMPRIMENTO E 800MM DE DIAMETRO,</t>
  </si>
  <si>
    <t xml:space="preserve">06.020.0555-A</t>
  </si>
  <si>
    <t xml:space="preserve">06.020.0557-0</t>
  </si>
  <si>
    <t xml:space="preserve">" DE ESPESSURA,COM 6,00M DE COMPRIMENTO E 900MM DE DIAMETRO,</t>
  </si>
  <si>
    <t xml:space="preserve">06.020.0557-A</t>
  </si>
  <si>
    <t xml:space="preserve">06.020.0559-0</t>
  </si>
  <si>
    <t xml:space="preserve">" DE ESPESSURA,COM 6,00M DE COMPRIMENTO E 1000MM DE DIAMETRO</t>
  </si>
  <si>
    <t xml:space="preserve">,INCLUSIVE SOLDA E REVESTIMENTO DAS JUNTAS,EXCLUSIVE FORNECI</t>
  </si>
  <si>
    <t xml:space="preserve">MENTO DOS TUBOS E DOS MATERIAIS DE REVESTIMENTO DAS JUNTAS</t>
  </si>
  <si>
    <t xml:space="preserve">06.020.0559-A</t>
  </si>
  <si>
    <t xml:space="preserve">06.020.0560-0</t>
  </si>
  <si>
    <t xml:space="preserve">" DE ESPESSURA,COM 6,00M DE COMPRIMENTO E 1200MM DE DIAMETRO</t>
  </si>
  <si>
    <t xml:space="preserve">06.020.0560-A</t>
  </si>
  <si>
    <t xml:space="preserve">06.020.0565-0</t>
  </si>
  <si>
    <t xml:space="preserve">MONTAGEM E ASSENTAMENTO DE TUBULACAO DE CHAPA DE ACO DE 3/8"</t>
  </si>
  <si>
    <t xml:space="preserve">06.020.0565-A</t>
  </si>
  <si>
    <t xml:space="preserve">06.020.0566-0</t>
  </si>
  <si>
    <t xml:space="preserve">06.020.0566-A</t>
  </si>
  <si>
    <t xml:space="preserve">06.020.0567-0</t>
  </si>
  <si>
    <t xml:space="preserve">06.020.0567-A</t>
  </si>
  <si>
    <t xml:space="preserve">06.020.0568-0</t>
  </si>
  <si>
    <t xml:space="preserve">06.020.0568-A</t>
  </si>
  <si>
    <t xml:space="preserve">06.020.0569-0</t>
  </si>
  <si>
    <t xml:space="preserve">06.020.0569-A</t>
  </si>
  <si>
    <t xml:space="preserve">06.020.0570-0</t>
  </si>
  <si>
    <t xml:space="preserve">06.020.0570-A</t>
  </si>
  <si>
    <t xml:space="preserve">06.020.0572-0</t>
  </si>
  <si>
    <t xml:space="preserve">06.020.0572-A</t>
  </si>
  <si>
    <t xml:space="preserve">06.020.0574-0</t>
  </si>
  <si>
    <t xml:space="preserve">06.020.0574-A</t>
  </si>
  <si>
    <t xml:space="preserve">06.020.0576-0</t>
  </si>
  <si>
    <t xml:space="preserve">DE ESPESSURA,COM 6,00M DE COMPRIMENTO E 900MM DE DIAMETRO,I</t>
  </si>
  <si>
    <t xml:space="preserve">06.020.0576-A</t>
  </si>
  <si>
    <t xml:space="preserve">06.020.0578-0</t>
  </si>
  <si>
    <t xml:space="preserve">DE ESPESSURA,COM 6,00M DE COMPRIMENTO E 1000MM DE DIAMETRO,</t>
  </si>
  <si>
    <t xml:space="preserve">06.020.0578-A</t>
  </si>
  <si>
    <t xml:space="preserve">06.020.0580-0</t>
  </si>
  <si>
    <t xml:space="preserve">DE ESPESSURA,COM 6,00M DE COMPRIMENTO E 1200MM DE DIAMETRO,</t>
  </si>
  <si>
    <t xml:space="preserve">06.020.0580-A</t>
  </si>
  <si>
    <t xml:space="preserve">06.020.0582-0</t>
  </si>
  <si>
    <t xml:space="preserve">DE ESPESSURA,COM 6,00M DE COMPRIMENTO E 1300MM DE DIAMETRO,</t>
  </si>
  <si>
    <t xml:space="preserve">06.020.0582-A</t>
  </si>
  <si>
    <t xml:space="preserve">06.020.0584-0</t>
  </si>
  <si>
    <t xml:space="preserve">DE ESPESSURA,COM 6,00M DE COMPRIMENTO E 1500MM DE DIAMETRO,</t>
  </si>
  <si>
    <t xml:space="preserve">06.020.0584-A</t>
  </si>
  <si>
    <t xml:space="preserve">06.020.0586-0</t>
  </si>
  <si>
    <t xml:space="preserve">DE ESPESSURA,COM 6,00M DE COMPRIMENTO E 2000MM DE DIAMETRO,</t>
  </si>
  <si>
    <t xml:space="preserve">06.020.0586-A</t>
  </si>
  <si>
    <t xml:space="preserve">06.020.0588-0</t>
  </si>
  <si>
    <t xml:space="preserve">DE ESPESSURA,COM 6,00M DE COMPRIMENTO E 2500MM DE DIAMETRO,</t>
  </si>
  <si>
    <t xml:space="preserve">06.020.0588-A</t>
  </si>
  <si>
    <t xml:space="preserve">06.020.0592-0</t>
  </si>
  <si>
    <t xml:space="preserve">MONTAGEM E ASSENTAMENTO DE TUBULACAO DE CHAPA DE ACO DE 1/2"</t>
  </si>
  <si>
    <t xml:space="preserve">DE ESPESSURA,COM 6,00M DE COMPRIMENTO E 500MM DE DIAMETRO,IN</t>
  </si>
  <si>
    <t xml:space="preserve">CLUSIVE SOLDA E REVESTIMENTO DAS JUNTAS,EXCLUSIVE FORNECIMEN</t>
  </si>
  <si>
    <t xml:space="preserve">TO DOS TUBOS E DOS MATERIAIS DE REVESTIMENTO DAS JUNTAS</t>
  </si>
  <si>
    <t xml:space="preserve">06.020.0592-A</t>
  </si>
  <si>
    <t xml:space="preserve">06.020.0594-0</t>
  </si>
  <si>
    <t xml:space="preserve">06.020.0594-A</t>
  </si>
  <si>
    <t xml:space="preserve">06.020.0596-0</t>
  </si>
  <si>
    <t xml:space="preserve">06.020.0596-A</t>
  </si>
  <si>
    <t xml:space="preserve">06.020.0598-0</t>
  </si>
  <si>
    <t xml:space="preserve">06.020.0598-A</t>
  </si>
  <si>
    <t xml:space="preserve">06.020.0600-0</t>
  </si>
  <si>
    <t xml:space="preserve">06.020.0600-A</t>
  </si>
  <si>
    <t xml:space="preserve">06.020.0602-0</t>
  </si>
  <si>
    <t xml:space="preserve">06.020.0602-A</t>
  </si>
  <si>
    <t xml:space="preserve">06.020.0604-0</t>
  </si>
  <si>
    <t xml:space="preserve">06.020.0604-A</t>
  </si>
  <si>
    <t xml:space="preserve">06.020.0606-0</t>
  </si>
  <si>
    <t xml:space="preserve">06.020.0606-A</t>
  </si>
  <si>
    <t xml:space="preserve">06.020.0608-0</t>
  </si>
  <si>
    <t xml:space="preserve">DE ESPESSURA,COM 6,00M DE COMPRIMENTO E 1750MM DE DIAMETRO,</t>
  </si>
  <si>
    <t xml:space="preserve">06.020.0608-A</t>
  </si>
  <si>
    <t xml:space="preserve">06.020.0610-0</t>
  </si>
  <si>
    <t xml:space="preserve">DE ESPESSURA,COM 6,00M DE COMPRIMENTO E 1800MM DE DIAMETRO,</t>
  </si>
  <si>
    <t xml:space="preserve">06.020.0610-A</t>
  </si>
  <si>
    <t xml:space="preserve">06.020.0612-0</t>
  </si>
  <si>
    <t xml:space="preserve">06.020.0612-A</t>
  </si>
  <si>
    <t xml:space="preserve">06.020.0614-0</t>
  </si>
  <si>
    <t xml:space="preserve">06.020.0614-A</t>
  </si>
  <si>
    <t xml:space="preserve">06.020.0616-0</t>
  </si>
  <si>
    <t xml:space="preserve">MONTAGEM E ASSENTAMENTO DE TUBULACAO DE CHAPA DE ACO DE 5/8"</t>
  </si>
  <si>
    <t xml:space="preserve">06.020.0616-A</t>
  </si>
  <si>
    <t xml:space="preserve">06.020.0618-0</t>
  </si>
  <si>
    <t xml:space="preserve">06.020.0618-A</t>
  </si>
  <si>
    <t xml:space="preserve">06.020.0620-0</t>
  </si>
  <si>
    <t xml:space="preserve">06.020.0620-A</t>
  </si>
  <si>
    <t xml:space="preserve">06.020.0625-0</t>
  </si>
  <si>
    <t xml:space="preserve">" DE ESPESSURA,COM 12,00M DE COMPRIMENTO E 150MM DE DIAMETRO</t>
  </si>
  <si>
    <t xml:space="preserve">06.020.0625-A</t>
  </si>
  <si>
    <t xml:space="preserve">06.020.0626-0</t>
  </si>
  <si>
    <t xml:space="preserve">" DE ESPESSURA,COM 12,00M DE COMPRIMENTO E 200MM DE DIAMETRO</t>
  </si>
  <si>
    <t xml:space="preserve">06.020.0626-A</t>
  </si>
  <si>
    <t xml:space="preserve">06.020.0627-0</t>
  </si>
  <si>
    <t xml:space="preserve">" DE ESPESSURA,COM 12,00M DE COMPRIMENTO E 250MM DE DIAMETRO</t>
  </si>
  <si>
    <t xml:space="preserve">06.020.0627-A</t>
  </si>
  <si>
    <t xml:space="preserve">06.020.0628-0</t>
  </si>
  <si>
    <t xml:space="preserve">" DE ESPESSURA,COM 12,00M DE COMPRIMENTO E 300MM DE DIAMETRO</t>
  </si>
  <si>
    <t xml:space="preserve">06.020.0628-A</t>
  </si>
  <si>
    <t xml:space="preserve">06.020.0629-0</t>
  </si>
  <si>
    <t xml:space="preserve">" DE ESPESSURA,COM 12,00M DE COMPRIMENTO E 350MM DE DIAMETRO</t>
  </si>
  <si>
    <t xml:space="preserve">06.020.0629-A</t>
  </si>
  <si>
    <t xml:space="preserve">06.020.0630-0</t>
  </si>
  <si>
    <t xml:space="preserve">" DE ESPESSURA,COM 12,00M DE COMPRIMENTO E 400MM DE DIAMETRO</t>
  </si>
  <si>
    <t xml:space="preserve">06.020.0630-A</t>
  </si>
  <si>
    <t xml:space="preserve">06.020.0631-0</t>
  </si>
  <si>
    <t xml:space="preserve">" DE ESPESSURA COM 12,00M DE COMPRIMENTO E 450MM DE DIAMETRO</t>
  </si>
  <si>
    <t xml:space="preserve">06.020.0631-A</t>
  </si>
  <si>
    <t xml:space="preserve">06.020.0632-0</t>
  </si>
  <si>
    <t xml:space="preserve">" DE ESPESSURA,COM 12,00M DE COMPRIMENTO E 500MM DE DIAMETRO</t>
  </si>
  <si>
    <t xml:space="preserve">06.020.0632-A</t>
  </si>
  <si>
    <t xml:space="preserve">06.020.0636-0</t>
  </si>
  <si>
    <t xml:space="preserve">DE ESPESSURA,COM 12,00M DE COMPRIMENTO E 150MM DE DIAMETRO,</t>
  </si>
  <si>
    <t xml:space="preserve">06.020.0636-A</t>
  </si>
  <si>
    <t xml:space="preserve">06.020.0637-0</t>
  </si>
  <si>
    <t xml:space="preserve">DE ESPESSURA,COM 12,00M DE COMPRIMENTO E 200MM DE DIAMETRO,</t>
  </si>
  <si>
    <t xml:space="preserve">06.020.0637-A</t>
  </si>
  <si>
    <t xml:space="preserve">06.020.0638-0</t>
  </si>
  <si>
    <t xml:space="preserve">DE ESPESSURA,COM 12,00M DE COMPRIMENTO E 250MM DE DIAMETRO,</t>
  </si>
  <si>
    <t xml:space="preserve">06.020.0638-A</t>
  </si>
  <si>
    <t xml:space="preserve">06.020.0639-0</t>
  </si>
  <si>
    <t xml:space="preserve">DE ESPESSURA,COM 12,00M DE COMPRIMENTO E 300MM DE DIAMETRO,</t>
  </si>
  <si>
    <t xml:space="preserve">06.020.0639-A</t>
  </si>
  <si>
    <t xml:space="preserve">06.020.0640-0</t>
  </si>
  <si>
    <t xml:space="preserve">DE ESPESSURA,COM 12,00M DE COMPRIMENTO E 350MM DE DIAMETRO,</t>
  </si>
  <si>
    <t xml:space="preserve">06.020.0640-A</t>
  </si>
  <si>
    <t xml:space="preserve">06.020.0641-0</t>
  </si>
  <si>
    <t xml:space="preserve">DE ESPESSURA,COM 12,00M DE COMPRIMENTO E 400MM DE DIAMETRO,</t>
  </si>
  <si>
    <t xml:space="preserve">ENTO DOS TUBOS E MATERIAIS DE REVESTIMENTO DAS JUNTAS</t>
  </si>
  <si>
    <t xml:space="preserve">06.020.0641-A</t>
  </si>
  <si>
    <t xml:space="preserve">06.020.0642-0</t>
  </si>
  <si>
    <t xml:space="preserve">DE ESPESSURA,COM 12,00M DE COMPRIMENTO E 450MM DE DIAMETRO,</t>
  </si>
  <si>
    <t xml:space="preserve">06.020.0642-A</t>
  </si>
  <si>
    <t xml:space="preserve">06.020.0643-0</t>
  </si>
  <si>
    <t xml:space="preserve">DE ESPESSURA,COM 12,00M DE COMPRIMENTO E 500MM DE DIAMETRO,</t>
  </si>
  <si>
    <t xml:space="preserve">06.020.0643-A</t>
  </si>
  <si>
    <t xml:space="preserve">06.020.0645-0</t>
  </si>
  <si>
    <t xml:space="preserve">DE ESPESSURA,COM 12,00M DE COMPRIMENTO E 600MM DE DIAMETRO,</t>
  </si>
  <si>
    <t xml:space="preserve">06.020.0645-A</t>
  </si>
  <si>
    <t xml:space="preserve">06.020.0647-0</t>
  </si>
  <si>
    <t xml:space="preserve">DE ESPESSURA,COM 12,00M DE COMPRIMENTO E 700MM DE DIAMETRO,</t>
  </si>
  <si>
    <t xml:space="preserve">06.020.0647-A</t>
  </si>
  <si>
    <t xml:space="preserve">06.020.0649-0</t>
  </si>
  <si>
    <t xml:space="preserve">DE ESPESSURA,COM 12,00M DE COMPRIMENTO E 800MM DE DIAMETRO,</t>
  </si>
  <si>
    <t xml:space="preserve">06.020.0649-A</t>
  </si>
  <si>
    <t xml:space="preserve">06.020.0655-0</t>
  </si>
  <si>
    <t xml:space="preserve">06.020.0655-A</t>
  </si>
  <si>
    <t xml:space="preserve">06.020.0656-0</t>
  </si>
  <si>
    <t xml:space="preserve">06.020.0656-A</t>
  </si>
  <si>
    <t xml:space="preserve">06.020.0657-0</t>
  </si>
  <si>
    <t xml:space="preserve">06.020.0657-A</t>
  </si>
  <si>
    <t xml:space="preserve">06.020.0658-0</t>
  </si>
  <si>
    <t xml:space="preserve">" DE ESPESSURA,COM 12,00M DE COMPRIMENTO E 450MM DE DIAMETRO</t>
  </si>
  <si>
    <t xml:space="preserve">06.020.0658-A</t>
  </si>
  <si>
    <t xml:space="preserve">06.020.0659-0</t>
  </si>
  <si>
    <t xml:space="preserve">06.020.0659-A</t>
  </si>
  <si>
    <t xml:space="preserve">06.020.0661-0</t>
  </si>
  <si>
    <t xml:space="preserve">" DE ESPESSURA,COM 12,00M DE COMPRIMENTO E 600MM DE DIAMETRO</t>
  </si>
  <si>
    <t xml:space="preserve">06.020.0661-A</t>
  </si>
  <si>
    <t xml:space="preserve">06.020.0663-0</t>
  </si>
  <si>
    <t xml:space="preserve">" DE ESPESSURA,COM 12,00M DE COMPRIMENTO E 700MM DE DIAMETRO</t>
  </si>
  <si>
    <t xml:space="preserve">06.020.0663-A</t>
  </si>
  <si>
    <t xml:space="preserve">06.020.0665-0</t>
  </si>
  <si>
    <t xml:space="preserve">" DE ESPESSURA,COM 12,00M DE COMPRIMENTO E 800MM DE DIAMETRO</t>
  </si>
  <si>
    <t xml:space="preserve">06.020.0665-A</t>
  </si>
  <si>
    <t xml:space="preserve">06.020.0667-0</t>
  </si>
  <si>
    <t xml:space="preserve">" DE ESPESSURA,COM 12,00M DE COMPRIMENTO E 900MM DE DIAMETRO</t>
  </si>
  <si>
    <t xml:space="preserve">06.020.0667-A</t>
  </si>
  <si>
    <t xml:space="preserve">06.020.0669-0</t>
  </si>
  <si>
    <t xml:space="preserve">" DE ESPESSURA,COM 12,00M DE COMPRIMENTO E 1000MM DE DIAMETR</t>
  </si>
  <si>
    <t xml:space="preserve">O,INCLUSIVE SOLDA E REVESTIMENTO DAS JUNTAS,EXCLUSIVE FORNEC</t>
  </si>
  <si>
    <t xml:space="preserve">IMENTO DOS TUBOS E DOS MATERIAIS DE REVESTIMENTO DAS JUNTAS</t>
  </si>
  <si>
    <t xml:space="preserve">06.020.0669-A</t>
  </si>
  <si>
    <t xml:space="preserve">06.020.0670-0</t>
  </si>
  <si>
    <t xml:space="preserve">" DE ESPESSURA,COM 12,00M DE COMPRIMENTO E 1200MM DE DIAMETR</t>
  </si>
  <si>
    <t xml:space="preserve">06.020.0670-A</t>
  </si>
  <si>
    <t xml:space="preserve">06.020.0675-0</t>
  </si>
  <si>
    <t xml:space="preserve">06.020.0675-A</t>
  </si>
  <si>
    <t xml:space="preserve">06.020.0676-0</t>
  </si>
  <si>
    <t xml:space="preserve">06.020.0676-A</t>
  </si>
  <si>
    <t xml:space="preserve">06.020.0677-0</t>
  </si>
  <si>
    <t xml:space="preserve">06.020.0677-A</t>
  </si>
  <si>
    <t xml:space="preserve">06.020.0678-0</t>
  </si>
  <si>
    <t xml:space="preserve">06.020.0678-A</t>
  </si>
  <si>
    <t xml:space="preserve">06.020.0679-0</t>
  </si>
  <si>
    <t xml:space="preserve">06.020.0679-A</t>
  </si>
  <si>
    <t xml:space="preserve">06.020.0681-0</t>
  </si>
  <si>
    <t xml:space="preserve">06.020.0681-A</t>
  </si>
  <si>
    <t xml:space="preserve">06.020.0683-0</t>
  </si>
  <si>
    <t xml:space="preserve">06.020.0683-A</t>
  </si>
  <si>
    <t xml:space="preserve">06.020.0685-0</t>
  </si>
  <si>
    <t xml:space="preserve">06.020.0685-A</t>
  </si>
  <si>
    <t xml:space="preserve">06.020.0687-0</t>
  </si>
  <si>
    <t xml:space="preserve">DE ESPESSURA,COM 12,00M DE COMPRIMENTO E 900MM DE DIAMETRO,</t>
  </si>
  <si>
    <t xml:space="preserve">06.020.0687-A</t>
  </si>
  <si>
    <t xml:space="preserve">06.020.0689-0</t>
  </si>
  <si>
    <t xml:space="preserve">DE ESPESSURA,COM 12,00M DE COMPRIMENTO E 1000MM DE DIAMETRO</t>
  </si>
  <si>
    <t xml:space="preserve">06.020.0689-A</t>
  </si>
  <si>
    <t xml:space="preserve">06.020.0690-0</t>
  </si>
  <si>
    <t xml:space="preserve">DE ESPESSURA,COM 12,00M DE COMPRIMENTO E 1200MM DE DIAMETRO</t>
  </si>
  <si>
    <t xml:space="preserve">06.020.0690-A</t>
  </si>
  <si>
    <t xml:space="preserve">06.020.0691-0</t>
  </si>
  <si>
    <t xml:space="preserve">DE ESPESSURA,COM 12,00M DE COMPRIMENTO E 1300MM DE DIAMETRO</t>
  </si>
  <si>
    <t xml:space="preserve">06.020.0691-A</t>
  </si>
  <si>
    <t xml:space="preserve">06.020.0692-0</t>
  </si>
  <si>
    <t xml:space="preserve">DE ESPESSURA,COM 12,00M DE COMPRIMENTO E 1500MM DE DIAMETRO</t>
  </si>
  <si>
    <t xml:space="preserve">06.020.0692-A</t>
  </si>
  <si>
    <t xml:space="preserve">06.020.0694-0</t>
  </si>
  <si>
    <t xml:space="preserve">DE ESPESSURA,COM 12,00M DE COMPRIMENTO E 2000MM DE DIAMETRO</t>
  </si>
  <si>
    <t xml:space="preserve">06.020.0694-A</t>
  </si>
  <si>
    <t xml:space="preserve">06.020.0696-0</t>
  </si>
  <si>
    <t xml:space="preserve">DE ESPESSURA,COM 12,00M DE COMPRIMENTO E 2500MM DE DIAMETRO</t>
  </si>
  <si>
    <t xml:space="preserve">06.020.0696-A</t>
  </si>
  <si>
    <t xml:space="preserve">06.020.0700-0</t>
  </si>
  <si>
    <t xml:space="preserve">06.020.0700-A</t>
  </si>
  <si>
    <t xml:space="preserve">06.020.0702-0</t>
  </si>
  <si>
    <t xml:space="preserve">06.020.0702-A</t>
  </si>
  <si>
    <t xml:space="preserve">06.020.0704-0</t>
  </si>
  <si>
    <t xml:space="preserve">06.020.0704-A</t>
  </si>
  <si>
    <t xml:space="preserve">06.020.0706-0</t>
  </si>
  <si>
    <t xml:space="preserve">06.020.0706-A</t>
  </si>
  <si>
    <t xml:space="preserve">06.020.0708-0</t>
  </si>
  <si>
    <t xml:space="preserve">06.020.0708-A</t>
  </si>
  <si>
    <t xml:space="preserve">06.020.0710-0</t>
  </si>
  <si>
    <t xml:space="preserve">06.020.0710-A</t>
  </si>
  <si>
    <t xml:space="preserve">06.020.0711-0</t>
  </si>
  <si>
    <t xml:space="preserve">06.020.0711-A</t>
  </si>
  <si>
    <t xml:space="preserve">06.020.0714-0</t>
  </si>
  <si>
    <t xml:space="preserve">06.020.0714-A</t>
  </si>
  <si>
    <t xml:space="preserve">06.020.0715-0</t>
  </si>
  <si>
    <t xml:space="preserve">DE ESPESSURA,COM 12,00M DE COMPRIMENTO E 1750MM DE DIAMETRO</t>
  </si>
  <si>
    <t xml:space="preserve">06.020.0715-A</t>
  </si>
  <si>
    <t xml:space="preserve">06.020.0716-0</t>
  </si>
  <si>
    <t xml:space="preserve">DE ESPESSURA,COM 12,00M DE COMPRIMENTO E 1800MM DE DIAMETRO</t>
  </si>
  <si>
    <t xml:space="preserve">06.020.0716-A</t>
  </si>
  <si>
    <t xml:space="preserve">06.020.0717-0</t>
  </si>
  <si>
    <t xml:space="preserve">06.020.0717-A</t>
  </si>
  <si>
    <t xml:space="preserve">06.020.0718-0</t>
  </si>
  <si>
    <t xml:space="preserve">06.020.0718-A</t>
  </si>
  <si>
    <t xml:space="preserve">06.020.0720-0</t>
  </si>
  <si>
    <t xml:space="preserve">06.020.0720-A</t>
  </si>
  <si>
    <t xml:space="preserve">06.020.0721-0</t>
  </si>
  <si>
    <t xml:space="preserve">06.020.0721-A</t>
  </si>
  <si>
    <t xml:space="preserve">06.020.0722-0</t>
  </si>
  <si>
    <t xml:space="preserve">06.020.0722-A</t>
  </si>
  <si>
    <t xml:space="preserve">06.020.0725-0</t>
  </si>
  <si>
    <t xml:space="preserve">MONTAGEM E ASSENTAMENTO DE PECAS DE ACO,POR JUNTA SOLDADA DE</t>
  </si>
  <si>
    <t xml:space="preserve">2" DE DIAMETRO,INCLUSIVE SOLDA, EXCLUSIVE FORNECIMENTO DAS</t>
  </si>
  <si>
    <t xml:space="preserve">PECAS</t>
  </si>
  <si>
    <t xml:space="preserve">06.020.0725-A</t>
  </si>
  <si>
    <t xml:space="preserve">06.020.0726-0</t>
  </si>
  <si>
    <t xml:space="preserve">3" DE DIAMETRO,INCLUSIVE SOLDA, EXCLUSIVE FORNECIMENTO DAS</t>
  </si>
  <si>
    <t xml:space="preserve">06.020.0726-A</t>
  </si>
  <si>
    <t xml:space="preserve">06.020.0727-0</t>
  </si>
  <si>
    <t xml:space="preserve">4" DE DIAMETRO,INCLUSIVE SOLDA, EXCLUSIVE FORNECIMENTO DAS</t>
  </si>
  <si>
    <t xml:space="preserve">06.020.0727-A</t>
  </si>
  <si>
    <t xml:space="preserve">06.020.0735-0</t>
  </si>
  <si>
    <t xml:space="preserve">MONTAGEM E ASSENTAMENTO DE PECAS DE CHAPA DE ACO DE 3/16" DE</t>
  </si>
  <si>
    <t xml:space="preserve">ESPESSURA,POR JUNTA SOLDADA,DE 150MM DE DIAMETRO,INCLUSIVE</t>
  </si>
  <si>
    <t xml:space="preserve">SOLDA,EXCLUSIVE FORNECIMENTO DAS PECAS E DOS MATERIAIS DE RE</t>
  </si>
  <si>
    <t xml:space="preserve">VESTIMENTO DAS JUNTAS</t>
  </si>
  <si>
    <t xml:space="preserve">06.020.0735-A</t>
  </si>
  <si>
    <t xml:space="preserve">06.020.0736-0</t>
  </si>
  <si>
    <t xml:space="preserve">ESPESSURA,POR JUNTA SOLDADA,DE 200MM DE DIAMETRO,INCLUSIVE</t>
  </si>
  <si>
    <t xml:space="preserve">06.020.0736-A</t>
  </si>
  <si>
    <t xml:space="preserve">06.020.0737-0</t>
  </si>
  <si>
    <t xml:space="preserve">ESPESSURA,POR JUNTA SOLDADA,DE 250MM DE DIAMETRO,INCLUSIVE</t>
  </si>
  <si>
    <t xml:space="preserve">06.020.0737-A</t>
  </si>
  <si>
    <t xml:space="preserve">06.020.0738-0</t>
  </si>
  <si>
    <t xml:space="preserve">ESPESSURA,POR JUNTA SOLDADA,DE 300MM DE DIAMETRO,INCLUSIVE</t>
  </si>
  <si>
    <t xml:space="preserve">06.020.0738-A</t>
  </si>
  <si>
    <t xml:space="preserve">06.020.0739-0</t>
  </si>
  <si>
    <t xml:space="preserve">ESPESSURA,POR JUNTA SOLDADA,DE 350MM DE DIAMETRO,INCLUSIVE</t>
  </si>
  <si>
    <t xml:space="preserve">06.020.0739-A</t>
  </si>
  <si>
    <t xml:space="preserve">06.020.0740-0</t>
  </si>
  <si>
    <t xml:space="preserve">ESPESSURA,POR JUNTA SOLDADA,DE 400MM DE DIAMETRO,INCLUSIVE</t>
  </si>
  <si>
    <t xml:space="preserve">06.020.0740-A</t>
  </si>
  <si>
    <t xml:space="preserve">06.020.0741-0</t>
  </si>
  <si>
    <t xml:space="preserve">ESPESSURA,POR JUNTA SOLDADA,DE 450MM DE DIAMETRO,INCLUSIVE</t>
  </si>
  <si>
    <t xml:space="preserve">06.020.0741-A</t>
  </si>
  <si>
    <t xml:space="preserve">06.020.0742-0</t>
  </si>
  <si>
    <t xml:space="preserve">ESPESSURA,POR JUNTA SOLDADA,DE 500MM DE DIAMETRO,INCLUSIVE</t>
  </si>
  <si>
    <t xml:space="preserve">06.020.0742-A</t>
  </si>
  <si>
    <t xml:space="preserve">06.020.0745-0</t>
  </si>
  <si>
    <t xml:space="preserve">MONTAGEM E ASSENTAMENTO DE PECAS DE CHAPA DE ACO DE 1/4" DE</t>
  </si>
  <si>
    <t xml:space="preserve">ESPESSURA,POR JUNTA SOLDADA,DE 150MM DE DIAMETRO,INCLUSIVE S</t>
  </si>
  <si>
    <t xml:space="preserve">OLDA,EXCLUSIVE FORNECIMENTO DAS PECAS E DOS MATERIAIS DE REV</t>
  </si>
  <si>
    <t xml:space="preserve">ESTIMENTO DAS JUNTAS</t>
  </si>
  <si>
    <t xml:space="preserve">06.020.0745-A</t>
  </si>
  <si>
    <t xml:space="preserve">06.020.0746-0</t>
  </si>
  <si>
    <t xml:space="preserve">ESPESSURA,POR JUNTA SOLDADA,DE 200MM DE DIAMETRO,INCLUSIVE S</t>
  </si>
  <si>
    <t xml:space="preserve">06.020.0746-A</t>
  </si>
  <si>
    <t xml:space="preserve">06.020.0747-0</t>
  </si>
  <si>
    <t xml:space="preserve">ESPESSURA,POR JUNTA SOLDADA,DE 250MM DE DIAMETRO,INCLUSIVE S</t>
  </si>
  <si>
    <t xml:space="preserve">06.020.0747-A</t>
  </si>
  <si>
    <t xml:space="preserve">06.020.0748-0</t>
  </si>
  <si>
    <t xml:space="preserve">ESPESSURA,POR JUNTA SOLDADA,DE 300MM DE DIAMETRO,INCLUSIVE S</t>
  </si>
  <si>
    <t xml:space="preserve">06.020.0748-A</t>
  </si>
  <si>
    <t xml:space="preserve">06.020.0749-0</t>
  </si>
  <si>
    <t xml:space="preserve">ESPESSURA,POR JUNTA SOLDADA,DE 350MM DE DIAMETRO,INCLUSIVE S</t>
  </si>
  <si>
    <t xml:space="preserve">06.020.0749-A</t>
  </si>
  <si>
    <t xml:space="preserve">06.020.0750-0</t>
  </si>
  <si>
    <t xml:space="preserve">ESPESSURA,POR JUNTA SOLDADA,DE 400MM DE DIAMETRO,INCLUSIVE S</t>
  </si>
  <si>
    <t xml:space="preserve">06.020.0750-A</t>
  </si>
  <si>
    <t xml:space="preserve">06.020.0751-0</t>
  </si>
  <si>
    <t xml:space="preserve">ESPESSURA,POR JUNTA SOLDADA,DE 450MM DE DIAMETRO,INCLUSIVE S</t>
  </si>
  <si>
    <t xml:space="preserve">06.020.0751-A</t>
  </si>
  <si>
    <t xml:space="preserve">06.020.0752-0</t>
  </si>
  <si>
    <t xml:space="preserve">ESPESSURA,POR JUNTA SOLDADA,DE 500MM DE DIAMETRO,INCLUSIVE S</t>
  </si>
  <si>
    <t xml:space="preserve">06.020.0752-A</t>
  </si>
  <si>
    <t xml:space="preserve">06.020.0754-0</t>
  </si>
  <si>
    <t xml:space="preserve">ESPESSURA,POR JUNTA SOLDADA,DE 600MM DE DIAMETRO,INCLUSIVE S</t>
  </si>
  <si>
    <t xml:space="preserve">06.020.0754-A</t>
  </si>
  <si>
    <t xml:space="preserve">06.020.0756-0</t>
  </si>
  <si>
    <t xml:space="preserve">ESPESSURA,POR JUNTA SOLDADA,DE 700MM DE DIAMETRO,INCLUSIVE S</t>
  </si>
  <si>
    <t xml:space="preserve">06.020.0756-A</t>
  </si>
  <si>
    <t xml:space="preserve">06.020.0758-0</t>
  </si>
  <si>
    <t xml:space="preserve">ESPESSURA,POR JUNTA SOLDADA,DE 800MM DE DIAMETRO,INCLUSIVE S</t>
  </si>
  <si>
    <t xml:space="preserve">06.020.0758-A</t>
  </si>
  <si>
    <t xml:space="preserve">06.020.0760-0</t>
  </si>
  <si>
    <t xml:space="preserve">MONTAGEM E ASSENTAMENTO DE PECAS DE CHAPA DE ACO DE 5/16" DE</t>
  </si>
  <si>
    <t xml:space="preserve">06.020.0760-A</t>
  </si>
  <si>
    <t xml:space="preserve">06.020.0761-0</t>
  </si>
  <si>
    <t xml:space="preserve">06.020.0761-A</t>
  </si>
  <si>
    <t xml:space="preserve">06.020.0762-0</t>
  </si>
  <si>
    <t xml:space="preserve">06.020.0762-A</t>
  </si>
  <si>
    <t xml:space="preserve">06.020.0763-0</t>
  </si>
  <si>
    <t xml:space="preserve">06.020.0763-A</t>
  </si>
  <si>
    <t xml:space="preserve">06.020.0764-0</t>
  </si>
  <si>
    <t xml:space="preserve">06.020.0764-A</t>
  </si>
  <si>
    <t xml:space="preserve">06.020.0766-0</t>
  </si>
  <si>
    <t xml:space="preserve">ESPESSURA,POR JUNTA SOLDADA,DE 600MM DE DIAMETRO,INCLUSIVE</t>
  </si>
  <si>
    <t xml:space="preserve">06.020.0766-A</t>
  </si>
  <si>
    <t xml:space="preserve">06.020.0768-0</t>
  </si>
  <si>
    <t xml:space="preserve">ESPESSURA,POR JUNTA SOLDADA,DE 700MM DE DIAMETRO,INCLUSIVE</t>
  </si>
  <si>
    <t xml:space="preserve">06.020.0768-A</t>
  </si>
  <si>
    <t xml:space="preserve">06.020.0770-0</t>
  </si>
  <si>
    <t xml:space="preserve">ESPESSURA,POR JUNTA SOLDADA,DE 800MM DE DIAMETRO,INCLUSIVE</t>
  </si>
  <si>
    <t xml:space="preserve">06.020.0770-A</t>
  </si>
  <si>
    <t xml:space="preserve">06.020.0772-0</t>
  </si>
  <si>
    <t xml:space="preserve">ESPESSURA,POR JUNTA SOLDADA,DE 900MM DE DIAMETRO,INCLUSIVE</t>
  </si>
  <si>
    <t xml:space="preserve">06.020.0772-A</t>
  </si>
  <si>
    <t xml:space="preserve">06.020.0774-0</t>
  </si>
  <si>
    <t xml:space="preserve">ESPESSURA,POR JUNTA SOLDADA,DE 1000MM DE DIAMETRO,INCLUSIVE</t>
  </si>
  <si>
    <t xml:space="preserve">SOLDA,EXCLUSIVE FORNECIMENTO DAS PECAS E DOS MATERIAIS DE R</t>
  </si>
  <si>
    <t xml:space="preserve">EVESTIMENTO DAS JUNTAS</t>
  </si>
  <si>
    <t xml:space="preserve">06.020.0774-A</t>
  </si>
  <si>
    <t xml:space="preserve">06.020.0775-0</t>
  </si>
  <si>
    <t xml:space="preserve">ESPESSURA,POR JUNTA SOLDADA,DE 1200MM DE DIAMETRO,INCLUSIVE</t>
  </si>
  <si>
    <t xml:space="preserve">06.020.0775-A</t>
  </si>
  <si>
    <t xml:space="preserve">06.020.0780-0</t>
  </si>
  <si>
    <t xml:space="preserve">MONTAGEM E ASSENTAMENTO DE PECAS DE CHAPA DE ACO DE 3/8" DE</t>
  </si>
  <si>
    <t xml:space="preserve">06.020.0780-A</t>
  </si>
  <si>
    <t xml:space="preserve">06.020.0781-0</t>
  </si>
  <si>
    <t xml:space="preserve">06.020.0781-A</t>
  </si>
  <si>
    <t xml:space="preserve">06.020.0782-0</t>
  </si>
  <si>
    <t xml:space="preserve">06.020.0782-A</t>
  </si>
  <si>
    <t xml:space="preserve">06.020.0783-0</t>
  </si>
  <si>
    <t xml:space="preserve">06.020.0783-A</t>
  </si>
  <si>
    <t xml:space="preserve">06.020.0784-0</t>
  </si>
  <si>
    <t xml:space="preserve">06.020.0784-A</t>
  </si>
  <si>
    <t xml:space="preserve">06.020.0786-0</t>
  </si>
  <si>
    <t xml:space="preserve">06.020.0786-A</t>
  </si>
  <si>
    <t xml:space="preserve">06.020.0788-0</t>
  </si>
  <si>
    <t xml:space="preserve">06.020.0788-A</t>
  </si>
  <si>
    <t xml:space="preserve">06.020.0790-0</t>
  </si>
  <si>
    <t xml:space="preserve">06.020.0790-A</t>
  </si>
  <si>
    <t xml:space="preserve">06.020.0792-0</t>
  </si>
  <si>
    <t xml:space="preserve">ESPESSURA,POR JUNTA SOLDADA,DE 900MM DE DIAMETRO,INCLUSIVE S</t>
  </si>
  <si>
    <t xml:space="preserve">06.020.0792-A</t>
  </si>
  <si>
    <t xml:space="preserve">06.020.0794-0</t>
  </si>
  <si>
    <t xml:space="preserve">06.020.0794-A</t>
  </si>
  <si>
    <t xml:space="preserve">06.020.0795-0</t>
  </si>
  <si>
    <t xml:space="preserve">06.020.0795-A</t>
  </si>
  <si>
    <t xml:space="preserve">06.020.0796-0</t>
  </si>
  <si>
    <t xml:space="preserve">ESPESSURA,POR JUNTA SOLDADA,DE 1300MM DE DIAMETRO,INCLUSIVE</t>
  </si>
  <si>
    <t xml:space="preserve">06.020.0796-A</t>
  </si>
  <si>
    <t xml:space="preserve">06.020.0797-0</t>
  </si>
  <si>
    <t xml:space="preserve">ESPESSURA,POR JUNTA SOLDADA,DE 1500MM DE DIAMETRO,INCLUSIVE</t>
  </si>
  <si>
    <t xml:space="preserve">SOLDA,EXCLUSIVE FORNECIMENTO DA PECAS E DOS MATERIAIS DE REV</t>
  </si>
  <si>
    <t xml:space="preserve">06.020.0797-A</t>
  </si>
  <si>
    <t xml:space="preserve">06.020.0798-0</t>
  </si>
  <si>
    <t xml:space="preserve">ESPESSURA,POR JUNTA SOLDADA,DE 2000MM DE DIAMETRO,INCLUSIVE</t>
  </si>
  <si>
    <t xml:space="preserve">06.020.0798-A</t>
  </si>
  <si>
    <t xml:space="preserve">06.020.0799-0</t>
  </si>
  <si>
    <t xml:space="preserve">ESPESSURA,POR JUNTA SOLDADA,DE 2500MM DE DIAMETRO,INCLUSIVE</t>
  </si>
  <si>
    <t xml:space="preserve">06.020.0799-A</t>
  </si>
  <si>
    <t xml:space="preserve">06.020.0800-0</t>
  </si>
  <si>
    <t xml:space="preserve">MONTAGEM E ASSENTAMENTO DE PECAS DE CHAPA DE ACO DE 1/2" DE</t>
  </si>
  <si>
    <t xml:space="preserve">06.020.0800-A</t>
  </si>
  <si>
    <t xml:space="preserve">06.020.0801-0</t>
  </si>
  <si>
    <t xml:space="preserve">06.020.0801-A</t>
  </si>
  <si>
    <t xml:space="preserve">06.020.0802-0</t>
  </si>
  <si>
    <t xml:space="preserve">06.020.0802-A</t>
  </si>
  <si>
    <t xml:space="preserve">06.020.0803-0</t>
  </si>
  <si>
    <t xml:space="preserve">06.020.0803-A</t>
  </si>
  <si>
    <t xml:space="preserve">06.020.0804-0</t>
  </si>
  <si>
    <t xml:space="preserve">06.020.0804-A</t>
  </si>
  <si>
    <t xml:space="preserve">06.020.0805-0</t>
  </si>
  <si>
    <t xml:space="preserve">06.020.0805-A</t>
  </si>
  <si>
    <t xml:space="preserve">06.020.0806-0</t>
  </si>
  <si>
    <t xml:space="preserve">06.020.0806-A</t>
  </si>
  <si>
    <t xml:space="preserve">06.020.0807-0</t>
  </si>
  <si>
    <t xml:space="preserve">06.020.0807-A</t>
  </si>
  <si>
    <t xml:space="preserve">06.020.0808-0</t>
  </si>
  <si>
    <t xml:space="preserve">ESPESSURA,POR JUNTA SOLDADA,DE 1750MM DE DIAMETRO,INCLUSIVE</t>
  </si>
  <si>
    <t xml:space="preserve">06.020.0808-A</t>
  </si>
  <si>
    <t xml:space="preserve">06.020.0809-0</t>
  </si>
  <si>
    <t xml:space="preserve">ESPESSURA,POR JUNTA SOLDADA,DE 1800MM DE DIAMETRO,INCLUSIVE</t>
  </si>
  <si>
    <t xml:space="preserve">06.020.0809-A</t>
  </si>
  <si>
    <t xml:space="preserve">06.020.0810-0</t>
  </si>
  <si>
    <t xml:space="preserve">06.020.0810-A</t>
  </si>
  <si>
    <t xml:space="preserve">06.020.0811-0</t>
  </si>
  <si>
    <t xml:space="preserve">06.020.0811-A</t>
  </si>
  <si>
    <t xml:space="preserve">06.020.0812-0</t>
  </si>
  <si>
    <t xml:space="preserve">MONTAGEM E ASSENTAMENTO DE PECAS DE CHAPA DE ACO DE 5/8" DE</t>
  </si>
  <si>
    <t xml:space="preserve">06.020.0812-A</t>
  </si>
  <si>
    <t xml:space="preserve">06.020.0813-0</t>
  </si>
  <si>
    <t xml:space="preserve">06.020.0813-A</t>
  </si>
  <si>
    <t xml:space="preserve">06.020.0814-0</t>
  </si>
  <si>
    <t xml:space="preserve">06.020.0814-A</t>
  </si>
  <si>
    <t xml:space="preserve">06.020.0815-0</t>
  </si>
  <si>
    <t xml:space="preserve">EXECUCAO DE DEFLEXAO ATE 22¯30',NO CAMPO,EM TUBULACAO DE CHA</t>
  </si>
  <si>
    <t xml:space="preserve">PA DE ACO SOLDADO COM ESPESSURA DE 3/16" E DIAMETRO DE 150MM</t>
  </si>
  <si>
    <t xml:space="preserve">,COMPREENDENDO POSICIONAMENTO DO TUBO, REMOCAO DE REVESTIMEN</t>
  </si>
  <si>
    <t xml:space="preserve">TOS,CORTE OBLIQUO,GIRO DE 180¯,PREPARO DAS PONTAS, SOLDA E N</t>
  </si>
  <si>
    <t xml:space="preserve">OVO REVESTIMENTO DA JUNTA IDENTICO AO ORIGINAL</t>
  </si>
  <si>
    <t xml:space="preserve">06.020.0815-A</t>
  </si>
  <si>
    <t xml:space="preserve">06.020.0816-0</t>
  </si>
  <si>
    <t xml:space="preserve">EXECUCAO DE DEFLEXAO ATE 22ß30',NO CAMPO,EM TUBULACAO DE CHA</t>
  </si>
  <si>
    <t xml:space="preserve">PA DE ACO SOLDADO COM ESPESSURA DE 3/16" E DIAMETRO DE 200MM</t>
  </si>
  <si>
    <t xml:space="preserve">,COMPREENDENDO POSICIONAMENTO DO TUBO,REMOCAO DE REVESTIMENT</t>
  </si>
  <si>
    <t xml:space="preserve">OS,CORTE OBLIQUO,GIRO DE 180¯,PREPARO DAS PONTAS,SOLDA E NOV</t>
  </si>
  <si>
    <t xml:space="preserve">O REVESTIMENTO DA JUNTA IDENTICO AO ORIGINAL</t>
  </si>
  <si>
    <t xml:space="preserve">06.020.0816-A</t>
  </si>
  <si>
    <t xml:space="preserve">06.020.0817-0</t>
  </si>
  <si>
    <t xml:space="preserve">PA DE ACO SOLDADO COM ESPESSURA DE 3/16" E DIAMETRO DE 250MM</t>
  </si>
  <si>
    <t xml:space="preserve">06.020.0817-A</t>
  </si>
  <si>
    <t xml:space="preserve">06.020.0818-0</t>
  </si>
  <si>
    <t xml:space="preserve">PA DE ACO SOLDADO COM ESPESSURA DE 3/16" E DIAMETRO DE 300MM</t>
  </si>
  <si>
    <t xml:space="preserve">06.020.0818-A</t>
  </si>
  <si>
    <t xml:space="preserve">06.020.0819-0</t>
  </si>
  <si>
    <t xml:space="preserve">PA DE ACO SOLDADO COM ESPESSURA DE 3/16" E DIAMETRO DE 400MM</t>
  </si>
  <si>
    <t xml:space="preserve">06.020.0819-A</t>
  </si>
  <si>
    <t xml:space="preserve">06.020.0820-0</t>
  </si>
  <si>
    <t xml:space="preserve">PA DE ACO SOLDADO COM ESPESSURA DE 3/16" E DIAMETRO DE 450MM</t>
  </si>
  <si>
    <t xml:space="preserve">06.020.0820-A</t>
  </si>
  <si>
    <t xml:space="preserve">06.020.0821-0</t>
  </si>
  <si>
    <t xml:space="preserve">PA DE ACO SOLDADO COM ESPESSURA DE 3/16" E DIAMETRO DE 500MM</t>
  </si>
  <si>
    <t xml:space="preserve">06.020.0821-A</t>
  </si>
  <si>
    <t xml:space="preserve">06.020.0822-0</t>
  </si>
  <si>
    <t xml:space="preserve">PA DE ACO SOLDADO COM ESPESSURA DE 3/16" E DIAMETRO DE 600MM</t>
  </si>
  <si>
    <t xml:space="preserve">06.020.0822-A</t>
  </si>
  <si>
    <t xml:space="preserve">06.020.0823-0</t>
  </si>
  <si>
    <t xml:space="preserve">PA DE ACO SOLDADO COM ESPESSURA DE 3/16" E DIAMETRO DE 700MM</t>
  </si>
  <si>
    <t xml:space="preserve">06.020.0823-A</t>
  </si>
  <si>
    <t xml:space="preserve">06.020.0824-0</t>
  </si>
  <si>
    <t xml:space="preserve">PA DE ACO SOLDADO COM ESPESSURA DE 1/4" E DIAMETRO DE 150MM,</t>
  </si>
  <si>
    <t xml:space="preserve">COMPREENDENDO POSICIONAMENO DO TUBO,REMOCAO DE REVESTIMENTOS</t>
  </si>
  <si>
    <t xml:space="preserve">,CORTE OBLIQUO,GIRO DE 180¯,PREPARO DAS PONTAS,SOLDA E NOVO</t>
  </si>
  <si>
    <t xml:space="preserve">REVESTIMENTO DA JUNTA IDENTICO AO ORIGINAL</t>
  </si>
  <si>
    <t xml:space="preserve">06.020.0824-A</t>
  </si>
  <si>
    <t xml:space="preserve">06.020.0825-0</t>
  </si>
  <si>
    <t xml:space="preserve">PA DE ACO SOLDADO COM ESPESSURA DE 1/4" E DIAMETRO DE 200MM,</t>
  </si>
  <si>
    <t xml:space="preserve">COMPREENDENDO POSICIONAMENTO DO TUBO,REMOCAO DE REVESTIMENTO</t>
  </si>
  <si>
    <t xml:space="preserve">S,CORTE OBLIQUO,GIRO DE 180¯,PREPARO DAS PONTAS,SOLDA E NOVO</t>
  </si>
  <si>
    <t xml:space="preserve">06.020.0825-A</t>
  </si>
  <si>
    <t xml:space="preserve">06.020.0826-0</t>
  </si>
  <si>
    <t xml:space="preserve">PA DE ACO SOLDADO COM ESPESSURA DE 1/4" E DIAMETRO DE 250MM,</t>
  </si>
  <si>
    <t xml:space="preserve">06.020.0826-A</t>
  </si>
  <si>
    <t xml:space="preserve">06.020.0827-0</t>
  </si>
  <si>
    <t xml:space="preserve">PA DE ACO SOLDADO COM ESPESSURA DE 1/4" E DIAMETRO DE 300MM,</t>
  </si>
  <si>
    <t xml:space="preserve">06.020.0827-A</t>
  </si>
  <si>
    <t xml:space="preserve">06.020.0828-0</t>
  </si>
  <si>
    <t xml:space="preserve">PA DE ACO SOLDADO COM ESPESSURA DE 1/4" E DIAMETRO DE 350MM,</t>
  </si>
  <si>
    <t xml:space="preserve">06.020.0828-A</t>
  </si>
  <si>
    <t xml:space="preserve">06.020.0829-0</t>
  </si>
  <si>
    <t xml:space="preserve">PA DE ACO SOLDADO COM ESPESSURA DE 1/4" E DIAMETRO DE 400MM,</t>
  </si>
  <si>
    <t xml:space="preserve">06.020.0829-A</t>
  </si>
  <si>
    <t xml:space="preserve">06.020.0830-0</t>
  </si>
  <si>
    <t xml:space="preserve">PA DE ACO SOLDADO COM ESPESSURA DE 1/4" E DIAMETRO DE 450MM,</t>
  </si>
  <si>
    <t xml:space="preserve">06.020.0830-A</t>
  </si>
  <si>
    <t xml:space="preserve">06.020.0831-0</t>
  </si>
  <si>
    <t xml:space="preserve">PA DE ACO SOLDADO COM ESPESSURA DE 1/4" E DIAMETRO DE 500MM,</t>
  </si>
  <si>
    <t xml:space="preserve">06.020.0831-A</t>
  </si>
  <si>
    <t xml:space="preserve">06.020.0832-0</t>
  </si>
  <si>
    <t xml:space="preserve">PA DE ACO SOLDADO COM ESPESSURA DE 1/4" E DIAMETRO DE 600MM,</t>
  </si>
  <si>
    <t xml:space="preserve">06.020.0832-A</t>
  </si>
  <si>
    <t xml:space="preserve">06.020.0833-0</t>
  </si>
  <si>
    <t xml:space="preserve">PA DE ACO SOLDADO COM ESPESSURA DE 1/4" E DIAMETRO DE 700MM,</t>
  </si>
  <si>
    <t xml:space="preserve">06.020.0833-A</t>
  </si>
  <si>
    <t xml:space="preserve">06.020.0835-0</t>
  </si>
  <si>
    <t xml:space="preserve">PA DE ACO SOLDADO COM ESPESSURA DE 1/4" E DIAMETRO DE 800MM,</t>
  </si>
  <si>
    <t xml:space="preserve">06.020.0835-A</t>
  </si>
  <si>
    <t xml:space="preserve">06.020.0840-0</t>
  </si>
  <si>
    <t xml:space="preserve">PA DE ACO SOLDADO COM ESPESSURA DE 5/16" E DIAMETRO DE 300MM</t>
  </si>
  <si>
    <t xml:space="preserve">06.020.0840-A</t>
  </si>
  <si>
    <t xml:space="preserve">06.020.0841-0</t>
  </si>
  <si>
    <t xml:space="preserve">PA DE ACO SOLDADO COM ESPESSURA DE 5/16" E DIAMETRO DE 350MM</t>
  </si>
  <si>
    <t xml:space="preserve">06.020.0841-A</t>
  </si>
  <si>
    <t xml:space="preserve">06.020.0842-0</t>
  </si>
  <si>
    <t xml:space="preserve">PA DE ACO SOLDADO COM ESPESSURA DE 5/16" E DIAMETRO DE 400MM</t>
  </si>
  <si>
    <t xml:space="preserve">06.020.0842-A</t>
  </si>
  <si>
    <t xml:space="preserve">06.020.0843-0</t>
  </si>
  <si>
    <t xml:space="preserve">PA DE ACO SOLDADO COM ESPESSURA DE 5/16" E DIAMETRO DE 450MM</t>
  </si>
  <si>
    <t xml:space="preserve">06.020.0843-A</t>
  </si>
  <si>
    <t xml:space="preserve">06.020.0844-0</t>
  </si>
  <si>
    <t xml:space="preserve">PA DE ACO SOLDADO COM ESPESSURA DE 5/16" E DIAMETRO DE 500MM</t>
  </si>
  <si>
    <t xml:space="preserve">06.020.0844-A</t>
  </si>
  <si>
    <t xml:space="preserve">06.020.0846-0</t>
  </si>
  <si>
    <t xml:space="preserve">PA DE ACO SOLDADO COM ESPESSURA DE 5/16" E DIAMETRO DE 600MM</t>
  </si>
  <si>
    <t xml:space="preserve">06.020.0846-A</t>
  </si>
  <si>
    <t xml:space="preserve">06.020.0848-0</t>
  </si>
  <si>
    <t xml:space="preserve">PA DE ACO SOLDADO COM ESPESSURA DE 5/16" E DIAMETRO DE 700MM</t>
  </si>
  <si>
    <t xml:space="preserve">06.020.0848-A</t>
  </si>
  <si>
    <t xml:space="preserve">06.020.0850-0</t>
  </si>
  <si>
    <t xml:space="preserve">PA DE ACO SOLDADO COM ESPESSURA DE 5/16" E DIAMETRO DE 800MM</t>
  </si>
  <si>
    <t xml:space="preserve">06.020.0850-A</t>
  </si>
  <si>
    <t xml:space="preserve">06.020.0852-0</t>
  </si>
  <si>
    <t xml:space="preserve">PA DE ACO SOLDADO COM ESPESSURA DE 5/16" E DIAMETRO DE 900MM</t>
  </si>
  <si>
    <t xml:space="preserve">06.020.0852-A</t>
  </si>
  <si>
    <t xml:space="preserve">06.020.0853-0</t>
  </si>
  <si>
    <t xml:space="preserve">PA DE ACO SOLDADO COM ESPESSURA DE 5/16" E DIAMETRO DE 1000M</t>
  </si>
  <si>
    <t xml:space="preserve">M,COMPREENDENDO POSICIONAMENTO DO TUBO,REMOCAO DE REVESTIMEN</t>
  </si>
  <si>
    <t xml:space="preserve">TOS,CORTE OBLIQUO,GIRO DE 180¯,PREPARO DAS PONTAS,SOLDA E NO</t>
  </si>
  <si>
    <t xml:space="preserve">VO REVESTIMENTO DA JUNTA IDENTICO AO ORIGINAL</t>
  </si>
  <si>
    <t xml:space="preserve">06.020.0853-A</t>
  </si>
  <si>
    <t xml:space="preserve">06.020.0854-0</t>
  </si>
  <si>
    <t xml:space="preserve">PA DE ACO SOLDADO COM ESPESSURA DE 5/16" E DIAMETRO DE 1200M</t>
  </si>
  <si>
    <t xml:space="preserve">06.020.0854-A</t>
  </si>
  <si>
    <t xml:space="preserve">06.020.0856-0</t>
  </si>
  <si>
    <t xml:space="preserve">PA DE ACO SOLDADO COM ESPESSURA DE 3/8" E DIAMETRO DE 300MM,</t>
  </si>
  <si>
    <t xml:space="preserve">06.020.0856-A</t>
  </si>
  <si>
    <t xml:space="preserve">06.020.0857-0</t>
  </si>
  <si>
    <t xml:space="preserve">PA DE ACO SOLDADO COM ESPESSURA DE 3/8" E DIAMETRO DE 350MM,</t>
  </si>
  <si>
    <t xml:space="preserve">06.020.0857-A</t>
  </si>
  <si>
    <t xml:space="preserve">06.020.0858-0</t>
  </si>
  <si>
    <t xml:space="preserve">PA DE ACO SOLDADO COM ESPESSURA DE 3/8" E DIAMETRO DE 400MM,</t>
  </si>
  <si>
    <t xml:space="preserve">06.020.0858-A</t>
  </si>
  <si>
    <t xml:space="preserve">06.020.0859-0</t>
  </si>
  <si>
    <t xml:space="preserve">PA DE ACO SOLDADO COM ESPESSURA DE 3/8" E DIAMETRO DE 450MM,</t>
  </si>
  <si>
    <t xml:space="preserve">06.020.0859-A</t>
  </si>
  <si>
    <t xml:space="preserve">06.020.0860-0</t>
  </si>
  <si>
    <t xml:space="preserve">PA DE ACO SOLDADO COM ESPESSURA DE 3/8" E DIAMETRO DE 500MM,</t>
  </si>
  <si>
    <t xml:space="preserve">06.020.0860-A</t>
  </si>
  <si>
    <t xml:space="preserve">06.020.0862-0</t>
  </si>
  <si>
    <t xml:space="preserve">PA DE ACO SOLDADO COM ESPESSURA DE 3/8" E DIAMETRO DE 600MM,</t>
  </si>
  <si>
    <t xml:space="preserve">06.020.0862-A</t>
  </si>
  <si>
    <t xml:space="preserve">06.020.0864-0</t>
  </si>
  <si>
    <t xml:space="preserve">PA DE ACO SOLDADO COM ESPESSURA DE 3/8" E DIAMETRO DE 700MM,</t>
  </si>
  <si>
    <t xml:space="preserve">06.020.0864-A</t>
  </si>
  <si>
    <t xml:space="preserve">06.020.0866-0</t>
  </si>
  <si>
    <t xml:space="preserve">PA DE ACO SOLDADO COM ESPESSURA DE 3/8" E DIAMETRO DE 800MM,</t>
  </si>
  <si>
    <t xml:space="preserve">06.020.0866-A</t>
  </si>
  <si>
    <t xml:space="preserve">06.020.0868-0</t>
  </si>
  <si>
    <t xml:space="preserve">PA DE ACO SOLDADO COM ESPESSURA DE 3/8" E DIAMETRO DE 900MM,</t>
  </si>
  <si>
    <t xml:space="preserve">06.020.0868-A</t>
  </si>
  <si>
    <t xml:space="preserve">06.020.0870-0</t>
  </si>
  <si>
    <t xml:space="preserve">PA DE ACO SOLDADO COM ESPESSURA DE 3/8" E DIAMETRO DE 1000MM</t>
  </si>
  <si>
    <t xml:space="preserve">06.020.0870-A</t>
  </si>
  <si>
    <t xml:space="preserve">06.020.0871-0</t>
  </si>
  <si>
    <t xml:space="preserve">PA DE ACO SOLDADO COM ESPESSURA DE 3/8" E DIAMETRO DE 1200MM</t>
  </si>
  <si>
    <t xml:space="preserve">06.020.0871-A</t>
  </si>
  <si>
    <t xml:space="preserve">06.020.0872-0</t>
  </si>
  <si>
    <t xml:space="preserve">PA DE ACO SOLDADO COM ESPESSURA DE 3/8" E DIAMETRO DE 1300MM</t>
  </si>
  <si>
    <t xml:space="preserve">06.020.0872-A</t>
  </si>
  <si>
    <t xml:space="preserve">06.020.0873-0</t>
  </si>
  <si>
    <t xml:space="preserve">PA DE ACO SOLDADO COM ESPESSURA DE 3/8" E DIAMETRO DE 1500MM</t>
  </si>
  <si>
    <t xml:space="preserve">06.020.0873-A</t>
  </si>
  <si>
    <t xml:space="preserve">06.020.0875-0</t>
  </si>
  <si>
    <t xml:space="preserve">PA DE ACO SOLDADO COM ESPESSURA DE 3/8" E DIAMETRO DE 2000MM</t>
  </si>
  <si>
    <t xml:space="preserve">06.020.0875-A</t>
  </si>
  <si>
    <t xml:space="preserve">06.020.0876-0</t>
  </si>
  <si>
    <t xml:space="preserve">PA DE ACO SOLDADO COM ESPESSURA DE 3/8" E DIAMETRO DE 2500MM</t>
  </si>
  <si>
    <t xml:space="preserve">06.020.0876-A</t>
  </si>
  <si>
    <t xml:space="preserve">06.020.0880-0</t>
  </si>
  <si>
    <t xml:space="preserve">PA DE ACO SOLDADO COM ESPESSURA DE 1/2" E DIAMETRO DE 500MM,</t>
  </si>
  <si>
    <t xml:space="preserve">06.020.0880-A</t>
  </si>
  <si>
    <t xml:space="preserve">06.020.0882-0</t>
  </si>
  <si>
    <t xml:space="preserve">PA DE ACO SOLDADO COM ESPESSURA DE 1/2" E DIAMETRO DE 600MM,</t>
  </si>
  <si>
    <t xml:space="preserve">06.020.0882-A</t>
  </si>
  <si>
    <t xml:space="preserve">06.020.0884-0</t>
  </si>
  <si>
    <t xml:space="preserve">PA DE ACO SOLDADO COM ESPESSURA DE 1/2" E DIAMETRO DE 700MM,</t>
  </si>
  <si>
    <t xml:space="preserve">06.020.0884-A</t>
  </si>
  <si>
    <t xml:space="preserve">06.020.0886-0</t>
  </si>
  <si>
    <t xml:space="preserve">PA DE ACO SOLDADO POR ESPESSURA DE 1/2" E DIAMETRO DE 800MM,</t>
  </si>
  <si>
    <t xml:space="preserve">06.020.0886-A</t>
  </si>
  <si>
    <t xml:space="preserve">06.020.0888-0</t>
  </si>
  <si>
    <t xml:space="preserve">PA DE ACO SOLDADO COM ESPESSURA DE 1/2" E DIAMETRO DE 900MM,</t>
  </si>
  <si>
    <t xml:space="preserve">06.020.0888-A</t>
  </si>
  <si>
    <t xml:space="preserve">06.020.0890-0</t>
  </si>
  <si>
    <t xml:space="preserve">PA DE ACO SOLDADO COM ESPESSURA DE 1/2" E DIAMETRO DE 1000MM</t>
  </si>
  <si>
    <t xml:space="preserve">06.020.0890-A</t>
  </si>
  <si>
    <t xml:space="preserve">06.020.0891-0</t>
  </si>
  <si>
    <t xml:space="preserve">EXECUCAO DE DEFLEXAO ATE 22¯30`,NO CAMPO,EM TUBULACAO DE CHA</t>
  </si>
  <si>
    <t xml:space="preserve">PA DE ACO SOLDADO COM ESPESSURA DE 1/2" E DIAMETRO DE 1200MM</t>
  </si>
  <si>
    <t xml:space="preserve">06.020.0891-A</t>
  </si>
  <si>
    <t xml:space="preserve">06.020.0893-0</t>
  </si>
  <si>
    <t xml:space="preserve">PA DE ACO SOLDADO COM ESPESSURA DE 1/2" E DIAMETRO DE 1500MM</t>
  </si>
  <si>
    <t xml:space="preserve">06.020.0893-A</t>
  </si>
  <si>
    <t xml:space="preserve">06.020.0894-0</t>
  </si>
  <si>
    <t xml:space="preserve">PA DE ACO SOLDADO COM ESPESSURA DE 1/2" E DIAMETRO DE 1750MM</t>
  </si>
  <si>
    <t xml:space="preserve">06.020.0894-A</t>
  </si>
  <si>
    <t xml:space="preserve">06.020.0895-0</t>
  </si>
  <si>
    <t xml:space="preserve">PA DE ACO SOLDADO COM ESPESSURA DE 1/2" E DIAMETRO DE 1800MM</t>
  </si>
  <si>
    <t xml:space="preserve">06.020.0895-A</t>
  </si>
  <si>
    <t xml:space="preserve">06.020.0896-0</t>
  </si>
  <si>
    <t xml:space="preserve">PA DE ACO SOLDADO COM ESPESSURA DE 1/2" E DIAMETRO DE 2000MM</t>
  </si>
  <si>
    <t xml:space="preserve">06.020.0896-A</t>
  </si>
  <si>
    <t xml:space="preserve">06.020.0897-0</t>
  </si>
  <si>
    <t xml:space="preserve">PA DE ACO SOLDADO COM ESPESSURA DE 1/2" E DIAMETRO DE 2500MM</t>
  </si>
  <si>
    <t xml:space="preserve">06.020.0897-A</t>
  </si>
  <si>
    <t xml:space="preserve">06.020.0900-0</t>
  </si>
  <si>
    <t xml:space="preserve">PA DE ACO SOLDADO COM ESPESSURA DE 5/8" E DIAMETRO DE 1800MM</t>
  </si>
  <si>
    <t xml:space="preserve">06.020.0900-A</t>
  </si>
  <si>
    <t xml:space="preserve">06.020.0901-0</t>
  </si>
  <si>
    <t xml:space="preserve">PA DE ACO SOLDADO COM ESPESSURA DE 5/8" E DIAMETRO DE 2000MM</t>
  </si>
  <si>
    <t xml:space="preserve">06.020.0901-A</t>
  </si>
  <si>
    <t xml:space="preserve">06.020.0902-0</t>
  </si>
  <si>
    <t xml:space="preserve">PA DE ACO SOLDADO COM ESPESSURA DE 5/8" E DIAMETRO DE 2500MM</t>
  </si>
  <si>
    <t xml:space="preserve">06.020.0902-A</t>
  </si>
  <si>
    <t xml:space="preserve">06.020.0905-0</t>
  </si>
  <si>
    <t xml:space="preserve">MONTAGEM DE PESCOCO DE DERIVACAO DE ACO,DIAMETRO DE 150MM,SO</t>
  </si>
  <si>
    <t xml:space="preserve">LDADO EM TUBO DUCTIL COM ELETRODO ESPECIAL,INCLUSIVE FURACAO</t>
  </si>
  <si>
    <t xml:space="preserve">DO TUBO</t>
  </si>
  <si>
    <t xml:space="preserve">06.020.0905-A</t>
  </si>
  <si>
    <t xml:space="preserve">06.020.0906-0</t>
  </si>
  <si>
    <t xml:space="preserve">MONTAGEM DE PESCOCO DE DERIVACAO DE ACO,DIAMETRO DE 200MM,SO</t>
  </si>
  <si>
    <t xml:space="preserve">06.020.0906-A</t>
  </si>
  <si>
    <t xml:space="preserve">06.020.0908-0</t>
  </si>
  <si>
    <t xml:space="preserve">MONTAGEM DE PESCOCO DE DERIVACAO DE ACO,DIAMETRO DE 100MM,SO</t>
  </si>
  <si>
    <t xml:space="preserve">06.020.0908-A</t>
  </si>
  <si>
    <t xml:space="preserve">06.020.0910-0</t>
  </si>
  <si>
    <t xml:space="preserve">MONTAGEM DE PESCOCO DE DERIVACAO DE ACO,DIAMETRO DE 75MM,SOL</t>
  </si>
  <si>
    <t xml:space="preserve">DADO EM TUBO DUCTIL COM ELETRODO ESPECIAL,INCLUSIVE FURACAO</t>
  </si>
  <si>
    <t xml:space="preserve">06.020.0910-A</t>
  </si>
  <si>
    <t xml:space="preserve">06.020.0915-0</t>
  </si>
  <si>
    <t xml:space="preserve">MONTAGEM DE JUNTA DRESSER COM ANCORAGENS(HARNESS),EXCLUSIVE</t>
  </si>
  <si>
    <t xml:space="preserve">A PECA,COM DIAMETRO DE 150MM. CUSTO POR PECA</t>
  </si>
  <si>
    <t xml:space="preserve">06.020.0915-A</t>
  </si>
  <si>
    <t xml:space="preserve">06.020.0916-0</t>
  </si>
  <si>
    <t xml:space="preserve">A PECA,COM DIAMETRO DE 200MM. CUSTO POR PECA</t>
  </si>
  <si>
    <t xml:space="preserve">06.020.0916-A</t>
  </si>
  <si>
    <t xml:space="preserve">06.020.0917-0</t>
  </si>
  <si>
    <t xml:space="preserve">A PECA,COM DIAMETRO DE 250MM. CUSTO POR PECA</t>
  </si>
  <si>
    <t xml:space="preserve">06.020.0917-A</t>
  </si>
  <si>
    <t xml:space="preserve">06.020.0918-0</t>
  </si>
  <si>
    <t xml:space="preserve">A PECA,COM DIAMETRO DE 300MM. CUSTO POR PECA</t>
  </si>
  <si>
    <t xml:space="preserve">06.020.0918-A</t>
  </si>
  <si>
    <t xml:space="preserve">06.020.0919-0</t>
  </si>
  <si>
    <t xml:space="preserve">A PECA,COM DIAMETRO DE 350MM. CUSTO POR PECA</t>
  </si>
  <si>
    <t xml:space="preserve">06.020.0919-A</t>
  </si>
  <si>
    <t xml:space="preserve">06.020.0920-0</t>
  </si>
  <si>
    <t xml:space="preserve">A PECA,COM DIAMETRO DE 400MM. CUSTO POR PECA</t>
  </si>
  <si>
    <t xml:space="preserve">06.020.0920-A</t>
  </si>
  <si>
    <t xml:space="preserve">06.020.0921-0</t>
  </si>
  <si>
    <t xml:space="preserve">A PECA,COM DIAMETRO DE 450MM. CUSTO POR PECA</t>
  </si>
  <si>
    <t xml:space="preserve">06.020.0921-A</t>
  </si>
  <si>
    <t xml:space="preserve">06.020.0922-0</t>
  </si>
  <si>
    <t xml:space="preserve">A PECA,COM DIAMETRO DE 500MM. CUSTO POR PECA</t>
  </si>
  <si>
    <t xml:space="preserve">06.020.0922-A</t>
  </si>
  <si>
    <t xml:space="preserve">06.020.0924-0</t>
  </si>
  <si>
    <t xml:space="preserve">A PECA,COM DIAMETRO DE 600MM. CUSTO POR PECA</t>
  </si>
  <si>
    <t xml:space="preserve">06.020.0924-A</t>
  </si>
  <si>
    <t xml:space="preserve">06.020.0926-0</t>
  </si>
  <si>
    <t xml:space="preserve">A PECA,COM DIAMETRO DE 700MM. CUSTO POR PECA</t>
  </si>
  <si>
    <t xml:space="preserve">06.020.0926-A</t>
  </si>
  <si>
    <t xml:space="preserve">06.020.0928-0</t>
  </si>
  <si>
    <t xml:space="preserve">A PECA,COM DIAMETRO DE 800MM. CUSTO POR PECA</t>
  </si>
  <si>
    <t xml:space="preserve">06.020.0928-A</t>
  </si>
  <si>
    <t xml:space="preserve">06.020.0930-0</t>
  </si>
  <si>
    <t xml:space="preserve">A PECA,COM DIAMETRO DE 900MM. CUSTO POR PECA</t>
  </si>
  <si>
    <t xml:space="preserve">06.020.0930-A</t>
  </si>
  <si>
    <t xml:space="preserve">06.020.0932-0</t>
  </si>
  <si>
    <t xml:space="preserve">A PECA,COM DIAMETRO DE 1000MM. CUSTO POR PECA</t>
  </si>
  <si>
    <t xml:space="preserve">06.020.0932-A</t>
  </si>
  <si>
    <t xml:space="preserve">06.020.0933-0</t>
  </si>
  <si>
    <t xml:space="preserve">A PECA,COM DIAMETRO DE 1200MM. CUSTO POR PECA</t>
  </si>
  <si>
    <t xml:space="preserve">06.020.0933-A</t>
  </si>
  <si>
    <t xml:space="preserve">06.020.0934-0</t>
  </si>
  <si>
    <t xml:space="preserve">A PECA,COM DIAMETRO DE 1300MM. CUSTO POR PECA</t>
  </si>
  <si>
    <t xml:space="preserve">06.020.0934-A</t>
  </si>
  <si>
    <t xml:space="preserve">06.020.0935-0</t>
  </si>
  <si>
    <t xml:space="preserve">A PECA,COM DIAMETRO DE 1500MM. CUSTO POR PECA</t>
  </si>
  <si>
    <t xml:space="preserve">06.020.0935-A</t>
  </si>
  <si>
    <t xml:space="preserve">06.020.0937-0</t>
  </si>
  <si>
    <t xml:space="preserve">A PECA,COM DIAMETRO DE 2000MM. CUSTO POR PECA</t>
  </si>
  <si>
    <t xml:space="preserve">06.020.0937-A</t>
  </si>
  <si>
    <t xml:space="preserve">06.020.0938-0</t>
  </si>
  <si>
    <t xml:space="preserve">A PECA,COM DIAMETRO DE 2500MM. CUSTO POR PECA</t>
  </si>
  <si>
    <t xml:space="preserve">06.020.0938-A</t>
  </si>
  <si>
    <t xml:space="preserve">06.021.0010-0</t>
  </si>
  <si>
    <t xml:space="preserve">MONTAGEM PREVIA DE VAOS RETOS, PARA TRAVESSIAS AEREAS DE ADU</t>
  </si>
  <si>
    <t xml:space="preserve">TORAS DE ACO,COM DIAMETRO DE 300MM</t>
  </si>
  <si>
    <t xml:space="preserve">06.021.0010-A</t>
  </si>
  <si>
    <t xml:space="preserve">06.021.0011-0</t>
  </si>
  <si>
    <t xml:space="preserve">TORAS DE ACO,COM DIAMETRO DE 400MM</t>
  </si>
  <si>
    <t xml:space="preserve">06.021.0011-A</t>
  </si>
  <si>
    <t xml:space="preserve">06.021.0012-0</t>
  </si>
  <si>
    <t xml:space="preserve">TORAS DE ACO,COM DIAMETRO DE 500MM</t>
  </si>
  <si>
    <t xml:space="preserve">06.021.0012-A</t>
  </si>
  <si>
    <t xml:space="preserve">06.021.0013-0</t>
  </si>
  <si>
    <t xml:space="preserve">TORAS DE ACO,COM DIAMETRO DE 600MM</t>
  </si>
  <si>
    <t xml:space="preserve">06.021.0013-A</t>
  </si>
  <si>
    <t xml:space="preserve">06.021.0014-0</t>
  </si>
  <si>
    <t xml:space="preserve">TORAS DE ACO,COM DIAMETRO DE 700MM</t>
  </si>
  <si>
    <t xml:space="preserve">06.021.0014-A</t>
  </si>
  <si>
    <t xml:space="preserve">06.021.0015-0</t>
  </si>
  <si>
    <t xml:space="preserve">TORAS DE ACO,COM DIAMETRO DE 800MM</t>
  </si>
  <si>
    <t xml:space="preserve">06.021.0015-A</t>
  </si>
  <si>
    <t xml:space="preserve">06.021.0016-0</t>
  </si>
  <si>
    <t xml:space="preserve">TORAS DE ACO,COM DIAMETRO DE 900MM</t>
  </si>
  <si>
    <t xml:space="preserve">06.021.0016-A</t>
  </si>
  <si>
    <t xml:space="preserve">06.021.0017-0</t>
  </si>
  <si>
    <t xml:space="preserve">TORAS DE ACO,COM DIAMETRO DE 1000MM</t>
  </si>
  <si>
    <t xml:space="preserve">06.021.0017-A</t>
  </si>
  <si>
    <t xml:space="preserve">06.021.0018-0</t>
  </si>
  <si>
    <t xml:space="preserve">TORAS DE ACO,COM DIAMETRO DE 1200MM</t>
  </si>
  <si>
    <t xml:space="preserve">06.021.0018-A</t>
  </si>
  <si>
    <t xml:space="preserve">06.021.0019-0</t>
  </si>
  <si>
    <t xml:space="preserve">TORAS DE ACO,COM DIAMETRO DE 1500MM</t>
  </si>
  <si>
    <t xml:space="preserve">06.021.0019-A</t>
  </si>
  <si>
    <t xml:space="preserve">06.021.0020-0</t>
  </si>
  <si>
    <t xml:space="preserve">TORAS DE ACO,COM DIAMETRO DE 1750MM</t>
  </si>
  <si>
    <t xml:space="preserve">06.021.0020-A</t>
  </si>
  <si>
    <t xml:space="preserve">06.021.0021-0</t>
  </si>
  <si>
    <t xml:space="preserve">TORAS DE ACO,COM DIAMETRO DE 2000MM</t>
  </si>
  <si>
    <t xml:space="preserve">06.021.0021-A</t>
  </si>
  <si>
    <t xml:space="preserve">06.021.0025-0</t>
  </si>
  <si>
    <t xml:space="preserve">MONTAGEM PREVIA DE PORTICOS OU ARCOS,PARA TRAVESSIAS AEREAS</t>
  </si>
  <si>
    <t xml:space="preserve">EM TUBOS DE ACO,COM DIAMETRO DE 300MM</t>
  </si>
  <si>
    <t xml:space="preserve">06.021.0025-A</t>
  </si>
  <si>
    <t xml:space="preserve">06.021.0026-0</t>
  </si>
  <si>
    <t xml:space="preserve">EM TUBOS DE ACO,COM DIAMETRO DE 400MM</t>
  </si>
  <si>
    <t xml:space="preserve">06.021.0026-A</t>
  </si>
  <si>
    <t xml:space="preserve">06.021.0027-0</t>
  </si>
  <si>
    <t xml:space="preserve">EM TUBOS DE ACO,COM DIAMETRO DE 500MM</t>
  </si>
  <si>
    <t xml:space="preserve">06.021.0027-A</t>
  </si>
  <si>
    <t xml:space="preserve">06.021.0028-0</t>
  </si>
  <si>
    <t xml:space="preserve">EM TUBOS DE ACO,COM DIAMETRO DE 600MM</t>
  </si>
  <si>
    <t xml:space="preserve">06.021.0028-A</t>
  </si>
  <si>
    <t xml:space="preserve">06.021.0029-0</t>
  </si>
  <si>
    <t xml:space="preserve">EM TUBOS DE ACO,COM DIAMETRO DE 700MM</t>
  </si>
  <si>
    <t xml:space="preserve">06.021.0029-A</t>
  </si>
  <si>
    <t xml:space="preserve">06.021.0030-0</t>
  </si>
  <si>
    <t xml:space="preserve">EM TUBOS DE ACO,COM DIAMETRO DE 800MM</t>
  </si>
  <si>
    <t xml:space="preserve">06.021.0030-A</t>
  </si>
  <si>
    <t xml:space="preserve">06.021.0031-0</t>
  </si>
  <si>
    <t xml:space="preserve">EM TUBOS DE ACO,COM DIAMETRO DE 900MM</t>
  </si>
  <si>
    <t xml:space="preserve">06.021.0031-A</t>
  </si>
  <si>
    <t xml:space="preserve">06.021.0032-0</t>
  </si>
  <si>
    <t xml:space="preserve">EM TUBOS DE ACO,COM DIAMETRO DE 1000MM</t>
  </si>
  <si>
    <t xml:space="preserve">06.021.0032-A</t>
  </si>
  <si>
    <t xml:space="preserve">06.021.0033-0</t>
  </si>
  <si>
    <t xml:space="preserve">EM TUBOS DE ACO,COM DIAMETRO DE 1200MM</t>
  </si>
  <si>
    <t xml:space="preserve">06.021.0033-A</t>
  </si>
  <si>
    <t xml:space="preserve">06.021.0034-0</t>
  </si>
  <si>
    <t xml:space="preserve">EM TUBOS DE ACO,COM DIAMETRO DE 1500MM</t>
  </si>
  <si>
    <t xml:space="preserve">06.021.0034-A</t>
  </si>
  <si>
    <t xml:space="preserve">06.021.0035-0</t>
  </si>
  <si>
    <t xml:space="preserve">EM TUBOS DE ACO,COM DIAMETRO DE 1750MM</t>
  </si>
  <si>
    <t xml:space="preserve">06.021.0035-A</t>
  </si>
  <si>
    <t xml:space="preserve">06.021.0036-0</t>
  </si>
  <si>
    <t xml:space="preserve">EM TUBOS DE ACO,COM DIAMETRO DE 2000MM</t>
  </si>
  <si>
    <t xml:space="preserve">06.021.0036-A</t>
  </si>
  <si>
    <t xml:space="preserve">06.021.0040-0</t>
  </si>
  <si>
    <t xml:space="preserve">ASSENTAMENTO DE VAOS RETOS DE TUBOS DE ACO,ATE 30,00M,NO LOC</t>
  </si>
  <si>
    <t xml:space="preserve">AL DEFINITIVO DA TRAVESSIA,COM UTILIZACAO DIRETA DE GUINDAST</t>
  </si>
  <si>
    <t xml:space="preserve">06.021.0040-A</t>
  </si>
  <si>
    <t xml:space="preserve">06.021.0041-0</t>
  </si>
  <si>
    <t xml:space="preserve">ASSENTAMENTO DE PORTICOS OU ARCOS SIMPLES DE TUBOS DE ACO,DE</t>
  </si>
  <si>
    <t xml:space="preserve">31,00 A 50,00M,NO LOCAL DEFINITIVO DA TRAVESSIA,COM UTILIZA</t>
  </si>
  <si>
    <t xml:space="preserve">CAO DIRETA DE GUINDASTE</t>
  </si>
  <si>
    <t xml:space="preserve">06.021.0041-A</t>
  </si>
  <si>
    <t xml:space="preserve">06.022.0010-0</t>
  </si>
  <si>
    <t xml:space="preserve">SUPORTES TIPO CONSOLE EM CHAPA ATE 3/8" DE ESPESSURA E PERFI</t>
  </si>
  <si>
    <t xml:space="preserve">S CANTONEIRA 4 X 4",SOLDADOS,PARA FIXACAO SUSPENSA DE TUBULA</t>
  </si>
  <si>
    <t xml:space="preserve">COES,INCLUSIVE JATEAMENTO DAS SUPERFICIES E PINTURA ANTIOXID</t>
  </si>
  <si>
    <t xml:space="preserve">ANTE A BASE DE BORRACHA CLORADA,CHUMBADORES,PORCAS E PARAFUS</t>
  </si>
  <si>
    <t xml:space="preserve">OS.FORNECIMENTO E MONTAGEM</t>
  </si>
  <si>
    <t xml:space="preserve">06.022.0010-A</t>
  </si>
  <si>
    <t xml:space="preserve">06.061.0105-0</t>
  </si>
  <si>
    <t xml:space="preserve">JUNCAO DE 45¯ OU 90¯ DE CERAMICA VIDRADA INTERNAMENTE, PARA</t>
  </si>
  <si>
    <t xml:space="preserve">ESGOTO,COM DIAMETRO DE 100MM, INCLUSIVE FORNECIMENTO DO MATE</t>
  </si>
  <si>
    <t xml:space="preserve">RIAL PARA REJUNTAMENTO COM ARGAMASSA DE CIMENTO E AREIA, NO</t>
  </si>
  <si>
    <t xml:space="preserve">TRACO 1:4.FORNECIMENTO E ASSENTAMENTO</t>
  </si>
  <si>
    <t xml:space="preserve">06.061.0105-A</t>
  </si>
  <si>
    <t xml:space="preserve">06.061.0110-0</t>
  </si>
  <si>
    <t xml:space="preserve">ESGOTO,COM DIAMETRO DE 150MM, INCLUSIVE FORNECIMENTO DO MATE</t>
  </si>
  <si>
    <t xml:space="preserve">06.061.0110-A</t>
  </si>
  <si>
    <t xml:space="preserve">06.061.0115-0</t>
  </si>
  <si>
    <t xml:space="preserve">ESGOTO,COM DIAMETRO DE 200MM, INCLUSIVE FORNECIMENTO DO MATE</t>
  </si>
  <si>
    <t xml:space="preserve">06.061.0115-A</t>
  </si>
  <si>
    <t xml:space="preserve">06.061.0120-0</t>
  </si>
  <si>
    <t xml:space="preserve">ESGOTO,COM DIAMETRO DE 250MM, INCLUSIVE FORNECIMENTO DO MATE</t>
  </si>
  <si>
    <t xml:space="preserve">06.061.0120-A</t>
  </si>
  <si>
    <t xml:space="preserve">06.061.0150-0</t>
  </si>
  <si>
    <t xml:space="preserve">CURVA CERAMICA DE 45¯ OU 90¯,VIDRADA INTERNAMENTE, PARA ESGO</t>
  </si>
  <si>
    <t xml:space="preserve">TO,COM DIAMETRO DE 100MM,INCLUSIVE FORNECIMENTO DO MATERIAL</t>
  </si>
  <si>
    <t xml:space="preserve">1:4.FORNECIMENTO E ASSENTAMENTO</t>
  </si>
  <si>
    <t xml:space="preserve">06.061.0150-A</t>
  </si>
  <si>
    <t xml:space="preserve">06.061.0155-0</t>
  </si>
  <si>
    <t xml:space="preserve">TO,COM DIAMETRO DE 150MM,INCLUSIVE FORNECIMENTO DO MATERIAL</t>
  </si>
  <si>
    <t xml:space="preserve">06.061.0155-A</t>
  </si>
  <si>
    <t xml:space="preserve">06.061.0160-0</t>
  </si>
  <si>
    <t xml:space="preserve">TO,COM DIAMETRO DE 200MM,INCLUSIVE FORNECIMENTO DO MATERIAL</t>
  </si>
  <si>
    <t xml:space="preserve">06.061.0160-A</t>
  </si>
  <si>
    <t xml:space="preserve">06.061.0165-0</t>
  </si>
  <si>
    <t xml:space="preserve">TO,COM DIAMETRO DE 250MM,INCLUSIVE FORNECIMENTO DO MATERIAL</t>
  </si>
  <si>
    <t xml:space="preserve">06.061.0165-A</t>
  </si>
  <si>
    <t xml:space="preserve">06.061.0170-0</t>
  </si>
  <si>
    <t xml:space="preserve">SELIM CERAMICO PARA LIGACAO DE ESGOTOS,DE 150MMX100MM,INCLUS</t>
  </si>
  <si>
    <t xml:space="preserve">IVE ARGAMASSA DE CIMENTO E AREIA NO TRACO 1:4.FORNECIMENTO E</t>
  </si>
  <si>
    <t xml:space="preserve">06.061.0170-A</t>
  </si>
  <si>
    <t xml:space="preserve">06.061.0171-0</t>
  </si>
  <si>
    <t xml:space="preserve">SELIM CERAMICO PARA LIGACAO DE ESGOTOS,DE 200MMX100MM,INCLUS</t>
  </si>
  <si>
    <t xml:space="preserve">06.061.0171-A</t>
  </si>
  <si>
    <t xml:space="preserve">06.061.0172-0</t>
  </si>
  <si>
    <t xml:space="preserve">SELIM CERAMICO PARA LIGACAO DE ESGOTOS,DE 200MMX150MM,INCLUS</t>
  </si>
  <si>
    <t xml:space="preserve">06.061.0172-A</t>
  </si>
  <si>
    <t xml:space="preserve">06.061.0173-0</t>
  </si>
  <si>
    <t xml:space="preserve">SELIM CERAMICO PARA LIGACAO DE ESGOTOS,DE 250MMX100MM,INCLUS</t>
  </si>
  <si>
    <t xml:space="preserve">06.061.0173-A</t>
  </si>
  <si>
    <t xml:space="preserve">06.061.0174-0</t>
  </si>
  <si>
    <t xml:space="preserve">SELIM CERAMICO PARA LIGACAO DE ESGOTOS,DE 250MMX150MM,INCLUS</t>
  </si>
  <si>
    <t xml:space="preserve">06.061.0174-A</t>
  </si>
  <si>
    <t xml:space="preserve">06.061.0176-0</t>
  </si>
  <si>
    <t xml:space="preserve">SELIM CERAMICO PARA LIGACAO DE ESGOTOS,DE 300MMX100MM,INCLUS</t>
  </si>
  <si>
    <t xml:space="preserve">06.061.0176-A</t>
  </si>
  <si>
    <t xml:space="preserve">06.061.0177-0</t>
  </si>
  <si>
    <t xml:space="preserve">SELIM CERAMICO PARA LIGACAO DE ESGOTOS,DE 300MMX150MM,INCLUS</t>
  </si>
  <si>
    <t xml:space="preserve">06.061.0177-A</t>
  </si>
  <si>
    <t xml:space="preserve">06.062.0001-0</t>
  </si>
  <si>
    <t xml:space="preserve">POCO DE CRAVACAO PARA EXECUCAO DE TRAVESSIAS SUBTERRANEAS(TU</t>
  </si>
  <si>
    <t xml:space="preserve">NNEL LINE),COM CABECOTE PARA TERRA,SEM CONTROLE DIRECIONAL,</t>
  </si>
  <si>
    <t xml:space="preserve">COMPREENDENDO A MOBILIZACAO E DESMOBILIZACAO DOS EQUIPAMENTO</t>
  </si>
  <si>
    <t xml:space="preserve">S E MATERIAIS NECESSARIOS, MONTAGEM E DESMONTAGEM DE MACACO</t>
  </si>
  <si>
    <t xml:space="preserve">DE CRAVACAO E ESTRUTURAS DE REACAO,EXCLUSIVE ESCAVACAO,REATE</t>
  </si>
  <si>
    <t xml:space="preserve">RRO E ESCORAMENTO DA CAVA</t>
  </si>
  <si>
    <t xml:space="preserve">06.062.0001-A</t>
  </si>
  <si>
    <t xml:space="preserve">06.062.0002-0</t>
  </si>
  <si>
    <t xml:space="preserve">NNEL LINE),COM CABECOTE PARA ROCHA,SEM CONTROLE DIRECIONAL,</t>
  </si>
  <si>
    <t xml:space="preserve">06.062.0002-A</t>
  </si>
  <si>
    <t xml:space="preserve">06.063.0012-0</t>
  </si>
  <si>
    <t xml:space="preserve">TUBO DE CONCRETO ARMADO PARA CRAVACAO COM PONTA,BOLSA E JUNT</t>
  </si>
  <si>
    <t xml:space="preserve">A ELASTICA,CONFORME NBR 15.319/06,DN=400MM.FORNECIMENTO</t>
  </si>
  <si>
    <t xml:space="preserve">06.063.0012-A</t>
  </si>
  <si>
    <t xml:space="preserve">06.063.0013-0</t>
  </si>
  <si>
    <t xml:space="preserve">A ELASTICA,CONFORME NBR 15.319/06,DN=500MM.FORNECIMENTO</t>
  </si>
  <si>
    <t xml:space="preserve">06.063.0013-A</t>
  </si>
  <si>
    <t xml:space="preserve">06.063.0014-0</t>
  </si>
  <si>
    <t xml:space="preserve">A ELASTICA,CONFORME NBR 15.319/06,DN=600MM.FORNECIMENTO</t>
  </si>
  <si>
    <t xml:space="preserve">06.063.0014-A</t>
  </si>
  <si>
    <t xml:space="preserve">06.063.0015-0</t>
  </si>
  <si>
    <t xml:space="preserve">A ELASTICA,CONFORME NBR 15.319/06,DN=700MM.FORNECIMENTO</t>
  </si>
  <si>
    <t xml:space="preserve">06.063.0015-A</t>
  </si>
  <si>
    <t xml:space="preserve">06.063.0016-0</t>
  </si>
  <si>
    <t xml:space="preserve">A ELASTICA,CONFORME NBR 15.319/06,DN=800MM.FORNECIMENTO</t>
  </si>
  <si>
    <t xml:space="preserve">06.063.0016-A</t>
  </si>
  <si>
    <t xml:space="preserve">06.063.0017-0</t>
  </si>
  <si>
    <t xml:space="preserve">A ELASTICA,CONFORME NBR 15.319/06,DN=900MM.FORNECIMENTO</t>
  </si>
  <si>
    <t xml:space="preserve">06.063.0017-A</t>
  </si>
  <si>
    <t xml:space="preserve">06.063.0018-0</t>
  </si>
  <si>
    <t xml:space="preserve">A ELASTICA,CONFORME NBR 15.319/06,DN=1000MM.FORNECIMENTO</t>
  </si>
  <si>
    <t xml:space="preserve">06.063.0018-A</t>
  </si>
  <si>
    <t xml:space="preserve">06.063.0019-0</t>
  </si>
  <si>
    <t xml:space="preserve">A ELASTICA,CONFORME NBR 15.319/06,DN=1200MM.FORNECIMENTO</t>
  </si>
  <si>
    <t xml:space="preserve">06.063.0019-A</t>
  </si>
  <si>
    <t xml:space="preserve">06.063.0021-0</t>
  </si>
  <si>
    <t xml:space="preserve">A ELASTICA,CONFORME NBR 15.319/06,DN=1500MM.FORNECIMENTO</t>
  </si>
  <si>
    <t xml:space="preserve">06.063.0021-A</t>
  </si>
  <si>
    <t xml:space="preserve">06.063.0023-0</t>
  </si>
  <si>
    <t xml:space="preserve">A ELASTICA,CONFORME NBR 15.319/06,DN=2000MM.FORNECIMENTO</t>
  </si>
  <si>
    <t xml:space="preserve">06.063.0023-A</t>
  </si>
  <si>
    <t xml:space="preserve">06.069.0005-0</t>
  </si>
  <si>
    <t xml:space="preserve">DUTO ANELAR FLEXIVEL,NA COR CINZA CONCRETO,SINGELO,DE POLIET</t>
  </si>
  <si>
    <t xml:space="preserve">ILENO DE ALTA DENSIDADE(PEAD),PARA PROTECAO DE CONDUTORES EL</t>
  </si>
  <si>
    <t xml:space="preserve">ETRICOS,COM DIAMETRO NOMINAL DE 1 1/4",SENDO O DIAMETRO INTE</t>
  </si>
  <si>
    <t xml:space="preserve">RNO DE 31,0MM,COM FIO GUIA DE ACO E FORNECIDO COM 2 PLUGUES(</t>
  </si>
  <si>
    <t xml:space="preserve">TAMPOES) NAS EXTREMIDADES,LANCADO DIRETAMENTE NO SOLO,INCLUS</t>
  </si>
  <si>
    <t xml:space="preserve">IVE CONEXOES E KIT VEDACAO</t>
  </si>
  <si>
    <t xml:space="preserve">06.069.0005-A</t>
  </si>
  <si>
    <t xml:space="preserve">06.069.0006-0</t>
  </si>
  <si>
    <t xml:space="preserve">DUTO ANELAR FLEXIVEL,NA COR CINZA CONCRETO,LINHA DUPLA,DE PO</t>
  </si>
  <si>
    <t xml:space="preserve">LIETILENO DE ALTA DENSIDADE(PEAD),PARA PROTECAO DE CONDUTORE</t>
  </si>
  <si>
    <t xml:space="preserve">S ELETRICOS,COM DIAMETRO NOMINAL DE 1 1/4",SENDO O DIAMETRO</t>
  </si>
  <si>
    <t xml:space="preserve">INTERNO DE 31,0MM,COM FIO GUIA DE ACO E FORNECIDO COM 2 PLUG</t>
  </si>
  <si>
    <t xml:space="preserve">UES (TAMPOES) NAS EXTREMIDADES,LANCADO DIRETAMENTE NO SOLO,I</t>
  </si>
  <si>
    <t xml:space="preserve">NCLUSIVE CONEXOES E KIT VEDACAO</t>
  </si>
  <si>
    <t xml:space="preserve">06.069.0006-A</t>
  </si>
  <si>
    <t xml:space="preserve">06.069.0008-0</t>
  </si>
  <si>
    <t xml:space="preserve">ETRICOS,COM DIAMETRO NOMINAL DE 1 1/2",SENDO O DIAMETRO INTE</t>
  </si>
  <si>
    <t xml:space="preserve">RNO DE 39,0MM,COM FIO GUIA DE ACO E FORNECIDO COM 2 PLUGUES</t>
  </si>
  <si>
    <t xml:space="preserve">(TAMPOES)NAS EXTREMIDADES,LANCADO DIRETAMENTE NO SOLO,INCLUS</t>
  </si>
  <si>
    <t xml:space="preserve">06.069.0008-A</t>
  </si>
  <si>
    <t xml:space="preserve">06.069.0009-0</t>
  </si>
  <si>
    <t xml:space="preserve">S ELETRICOS,COM DIAMETRO NOMINAL DE 1 1/2",SENDO O DIAMETRO</t>
  </si>
  <si>
    <t xml:space="preserve">INTERNO DE 39,0MM,COM FIO GUIA DE ACO E FORNECIDO COM 2 PLUG</t>
  </si>
  <si>
    <t xml:space="preserve">06.069.0009-A</t>
  </si>
  <si>
    <t xml:space="preserve">06.069.0010-0</t>
  </si>
  <si>
    <t xml:space="preserve">ETRICOS,COM DIAMETRO NOMINAL DE 2",SENDO O DIAMETRO INTERNO</t>
  </si>
  <si>
    <t xml:space="preserve">DE 52,0MM,COM FIO GUIA DE ACO E FORNECIDO COM 2 PLUGUES(TAMP</t>
  </si>
  <si>
    <t xml:space="preserve">OES)NAS EXTREMIDADES,LANCADO DIRETAMENTE NO SOLO,INCLUSIVE C</t>
  </si>
  <si>
    <t xml:space="preserve">ONEXOES E KIT VEDACAO</t>
  </si>
  <si>
    <t xml:space="preserve">06.069.0010-A</t>
  </si>
  <si>
    <t xml:space="preserve">06.069.0015-0</t>
  </si>
  <si>
    <t xml:space="preserve">S ELETRICOS,COM DIAMETRO NOMINAL DE 2",SENDO O DIAMETRO INTE</t>
  </si>
  <si>
    <t xml:space="preserve">RNO DE 52,0MM,COM FIO GUIA DE ACO E FORNECIDO COM 2 PLUGUES(</t>
  </si>
  <si>
    <t xml:space="preserve">TAMPOES)NAS EXTREMIDADES,LANCADO DIRETAMENTE NO SOLO,INCLUSI</t>
  </si>
  <si>
    <t xml:space="preserve">VE CONEXOES E KIT VEDACAO</t>
  </si>
  <si>
    <t xml:space="preserve">06.069.0015-A</t>
  </si>
  <si>
    <t xml:space="preserve">06.069.0020-0</t>
  </si>
  <si>
    <t xml:space="preserve">ETRICOS,COM DIAMETRO NOMINAL DE 3",SENDO O DIAMETRO INTERNO</t>
  </si>
  <si>
    <t xml:space="preserve">DE 76,0MM,COM FIO GUIA DE ACO E FORNECIDO COM 2 PLUGUES(TAMP</t>
  </si>
  <si>
    <t xml:space="preserve">06.069.0020-A</t>
  </si>
  <si>
    <t xml:space="preserve">06.069.0025-0</t>
  </si>
  <si>
    <t xml:space="preserve">S ELETRICOS,COM DIAMETRO NOMINAL DE 3",SENDO O DIAMETRO INTE</t>
  </si>
  <si>
    <t xml:space="preserve">RNO DE 76,0MM,COM FIO GUIA DE ACO E FORNECIDO COM 2 PLUGUES(</t>
  </si>
  <si>
    <t xml:space="preserve">06.069.0025-A</t>
  </si>
  <si>
    <t xml:space="preserve">06.069.0030-0</t>
  </si>
  <si>
    <t xml:space="preserve">ILETO DE ALTA DENSIDADE(PEAD),PARA PROTECAO DE CONDUTORES EL</t>
  </si>
  <si>
    <t xml:space="preserve">ETRICOS,COM DIAMETRO NOMINAL DE 4",SENDO O DIAMETRO INTERNO</t>
  </si>
  <si>
    <t xml:space="preserve">DE 95,0MM,COM FIO GUIA DE ACO E FORNECIDO COM 2 PLUGUES(TAMP</t>
  </si>
  <si>
    <t xml:space="preserve">06.069.0030-A</t>
  </si>
  <si>
    <t xml:space="preserve">06.069.0035-0</t>
  </si>
  <si>
    <t xml:space="preserve">S ELETRICOS,COM DIAMETRO NOMINAL DE 4",SENDO O DIAMETRO INTE</t>
  </si>
  <si>
    <t xml:space="preserve">RNO DE 95,0MM,COM FIO GUIA DE ACO E FORNECIDO COM 2 PLUGUES(</t>
  </si>
  <si>
    <t xml:space="preserve">06.069.0035-A</t>
  </si>
  <si>
    <t xml:space="preserve">06.069.0040-0</t>
  </si>
  <si>
    <t xml:space="preserve">ETRICOS,COM DIAMETRO NOMINAL DE 5",SENDO O DIAMETRO INTERNO</t>
  </si>
  <si>
    <t xml:space="preserve">DE 107,5MM,COM FIO GUIA DE ACO E FORNECIDO COM 2 PLUGUES(TAM</t>
  </si>
  <si>
    <t xml:space="preserve">POES)NAS EXTREMIDADES,LANCADO DIRETAMENTE NO SOLO,INCLUSIVE</t>
  </si>
  <si>
    <t xml:space="preserve">CONEXOES E KIT VEDACAO</t>
  </si>
  <si>
    <t xml:space="preserve">06.069.0040-A</t>
  </si>
  <si>
    <t xml:space="preserve">06.069.0045-0</t>
  </si>
  <si>
    <t xml:space="preserve">S ELETRICOS,COM DIAMETRO NOMINAL DE 5",SENDO O DIAMETRO INTE</t>
  </si>
  <si>
    <t xml:space="preserve">RNO DE 107,5MM,COM FIO GUIA DE ACO E FORNECIDO COM 2 PLUGUES</t>
  </si>
  <si>
    <t xml:space="preserve">06.069.0045-A</t>
  </si>
  <si>
    <t xml:space="preserve">06.069.0050-0</t>
  </si>
  <si>
    <t xml:space="preserve">ETRICOS,COM DIAMETRO NOMINAL DE 6",SENDO O DIAMETRO INTERNO</t>
  </si>
  <si>
    <t xml:space="preserve">DE 138,0MM,COM FIO GUIA DE ACO E FORNECIDO COM 2 PLUGUES(TAM</t>
  </si>
  <si>
    <t xml:space="preserve">06.069.0050-A</t>
  </si>
  <si>
    <t xml:space="preserve">06.069.0055-0</t>
  </si>
  <si>
    <t xml:space="preserve">S ELETRICOS,COM DIAMETRO NOMINAL DE 6",SENDO O DIAMETRO INTE</t>
  </si>
  <si>
    <t xml:space="preserve">RNO DE 138,0MM,COM FIO GUIA DE ACO E FORNECIDO COM 2 PLUGUES</t>
  </si>
  <si>
    <t xml:space="preserve">06.069.0055-A</t>
  </si>
  <si>
    <t xml:space="preserve">06.069.0100-0</t>
  </si>
  <si>
    <t xml:space="preserve">DUTO CORRUGADO HELICOIDAL,NA COR PRETA,SINGELO,DE POLIETILEN</t>
  </si>
  <si>
    <t xml:space="preserve">O DE ALTA DENSIDADE(PEAD),P/PROTECAO DE CONDUTORES ELETRICOS</t>
  </si>
  <si>
    <t xml:space="preserve">EM INSTAL.SUBTERRANEAS,DIAMETRO NOMINAL 1 1/4",SENDO O DIAM</t>
  </si>
  <si>
    <t xml:space="preserve">ETRO INTERNO 31,5MM,FORNECIDO C/2 TAMPOES NAS EXTREMIDADES,F</t>
  </si>
  <si>
    <t xml:space="preserve">ITA DE AVISO"PERIGO"COM FIO GUIA DE ACO GALV.REVEST.PVC,NORM</t>
  </si>
  <si>
    <t xml:space="preserve">A NBR 13897/13898,LANC.DIR.SOLO,INCL.CONEXOES E KIT VEDACAO</t>
  </si>
  <si>
    <t xml:space="preserve">06.069.0100-A</t>
  </si>
  <si>
    <t xml:space="preserve">06.069.0101-0</t>
  </si>
  <si>
    <t xml:space="preserve">DUTO CORRUGADO HELICOIDAL,NA COR PRETA,LINHA DUPLA,DE POLIET</t>
  </si>
  <si>
    <t xml:space="preserve">ILENO DE ALTA DENSIDADE(PEAD),P/PROTECAO DE CONDUTORES ELETR</t>
  </si>
  <si>
    <t xml:space="preserve">ICOS EM INSTAL.SUBTERRANEAS,DIAMETRO NOMINAL 1 1/4",SENDO DI</t>
  </si>
  <si>
    <t xml:space="preserve">AMETRO INTERNO 31,5MM,FORNECIDO C/2 TAMPOES NAS EXTREMIDADES</t>
  </si>
  <si>
    <t xml:space="preserve">,FITA DE AVISO"PERIGO"C/FIO GUIA DE ACO GALV.REVEST.PVC,NORM</t>
  </si>
  <si>
    <t xml:space="preserve">06.069.0101-A</t>
  </si>
  <si>
    <t xml:space="preserve">06.069.0105-0</t>
  </si>
  <si>
    <t xml:space="preserve">EM INSTAL.SUBTERRANEAS,DIAMETRO NOMINAL 1 1/2",SENDO DIAMET</t>
  </si>
  <si>
    <t xml:space="preserve">RO INTERNO 43,0MM,FORNECIDO C/2 TAMPOES NAS EXTREMIDADES,FIT</t>
  </si>
  <si>
    <t xml:space="preserve">A DE AVISO"PERIGO"C/FIO GUIA DE ACO GALV.REVEST.PVC,NORMA NB</t>
  </si>
  <si>
    <t xml:space="preserve">R 13897/13898,LANC.DIR.SOLO,INCL.CONEXOES E KIT VEDACAO</t>
  </si>
  <si>
    <t xml:space="preserve">06.069.0105-A</t>
  </si>
  <si>
    <t xml:space="preserve">06.069.0106-0</t>
  </si>
  <si>
    <t xml:space="preserve">ICOS EM INSTAL.SUBTERRANEAS,DIAMETRO NOMINAL 1.1/2",SENDO DI</t>
  </si>
  <si>
    <t xml:space="preserve">AMETRO INTERNO 43,0MM,FORNECIDO C/2 TAMPOES NAS EXTREMIDADES</t>
  </si>
  <si>
    <t xml:space="preserve">,FITA DE AVISO"PERIGO" C/FIO GUIA DE ACO GALV.REVEST.PVC,NOR</t>
  </si>
  <si>
    <t xml:space="preserve">MA NBR 13897/13898,LANC.DIR.SOLO,INCL.CONEXOES E KIT VEDACAO</t>
  </si>
  <si>
    <t xml:space="preserve">06.069.0106-A</t>
  </si>
  <si>
    <t xml:space="preserve">06.069.0110-0</t>
  </si>
  <si>
    <t xml:space="preserve">EM INSTAL.SUBTERRANEAS,DIAMETRO NOMINAL 2",SENDO O DIAMETRO</t>
  </si>
  <si>
    <t xml:space="preserve">INTERNO 50,8MM,FORNECIDO C/2 TAMPOES NAS EXTREMIDADES,FITA</t>
  </si>
  <si>
    <t xml:space="preserve">DE AVISO "PERIGO" C/FIO GUIA DE ACO GALV.REVEST.PVC,NORMA NB</t>
  </si>
  <si>
    <t xml:space="preserve">R 13897/13898,LANC.DIR.SOLO,INCLUSIVE CONEXOES E KIT VEDACAO</t>
  </si>
  <si>
    <t xml:space="preserve">06.069.0110-A</t>
  </si>
  <si>
    <t xml:space="preserve">06.069.0115-0</t>
  </si>
  <si>
    <t xml:space="preserve">ICOS EM INSTAL.SUBTERRANEAS,DIAMETRO NOMINAL 2",SENDO DIAMET</t>
  </si>
  <si>
    <t xml:space="preserve">RO INTERNO 50,8MM,FORNECIDO C/2 TAMPOES NAS EXTREMIDADES,FIT</t>
  </si>
  <si>
    <t xml:space="preserve">A DE AVISO "PERIGO" C/FIO GUIA DE ACO GALV.REVEST.PVC,NORMA</t>
  </si>
  <si>
    <t xml:space="preserve">NBR 13897/13898,LANC.DIR.SOLO,INCL.CONEXOES E KIT VEDACAO</t>
  </si>
  <si>
    <t xml:space="preserve">06.069.0115-A</t>
  </si>
  <si>
    <t xml:space="preserve">06.069.0120-0</t>
  </si>
  <si>
    <t xml:space="preserve">O DE ALTA DENSIDADE(PEAD),PARA PROTECAO DE CONDUTORES ELETRI</t>
  </si>
  <si>
    <t xml:space="preserve">COS EM INSTAL.SUBTERRANEAS,COM DIAMETRO NOMINAL 3",SENDO DIA</t>
  </si>
  <si>
    <t xml:space="preserve">METRO INTERNO 75MM,FORNECIDO C/2 TAMPOES NAS EXTREMIDADES,FI</t>
  </si>
  <si>
    <t xml:space="preserve">TA DE AVISO "PERIGO" C/FIO GUIA DE ACO GALV.REVEST.PVC,NORMA</t>
  </si>
  <si>
    <t xml:space="preserve">06.069.0120-A</t>
  </si>
  <si>
    <t xml:space="preserve">06.069.0125-0</t>
  </si>
  <si>
    <t xml:space="preserve">ICOS EM INSTAL.SUBTERRANEAS,DIAMETRO NOMINAL 3",SENDO DIAMET</t>
  </si>
  <si>
    <t xml:space="preserve">RO INTERNO 75MM,FORNECIDO C/2 TAMPOES NAS EXTREMIDADES,FITA</t>
  </si>
  <si>
    <t xml:space="preserve">06.069.0125-A</t>
  </si>
  <si>
    <t xml:space="preserve">06.069.0130-0</t>
  </si>
  <si>
    <t xml:space="preserve">COS EM INSTAL.SUBTERRANEAS,COM DIAMETRO NOMINAL 4",SENDO DIA</t>
  </si>
  <si>
    <t xml:space="preserve">METRO INTERNO 102MM,FORNECIDO C/2 TAMPOES NAS EXTREMIDADES,F</t>
  </si>
  <si>
    <t xml:space="preserve">ITA DE AVISO "PERIGO" C/FIO GUIA DE ACO GALV.REVEST.PVC,NORM</t>
  </si>
  <si>
    <t xml:space="preserve">06.069.0130-A</t>
  </si>
  <si>
    <t xml:space="preserve">06.069.0135-0</t>
  </si>
  <si>
    <t xml:space="preserve">ICOS EM INSTAL.SUBTERRANEAS,DIAMETRO NOMINAL 4",SENDO DIAMET</t>
  </si>
  <si>
    <t xml:space="preserve">RO INTERNO 102MM,FORNECIDO C/2 TAMPOES NAS EXTREMIDADES,FITA</t>
  </si>
  <si>
    <t xml:space="preserve">DE AVISO "PERIGO" C/FIO GUIA DE ACO GALV.REVEST.PVC,NORMA N</t>
  </si>
  <si>
    <t xml:space="preserve">BR 13897/13898,LANC.DIR.SOLO,INCL.CONEXOES E KIT VEDACAO</t>
  </si>
  <si>
    <t xml:space="preserve">06.069.0135-A</t>
  </si>
  <si>
    <t xml:space="preserve">06.069.0140-0</t>
  </si>
  <si>
    <t xml:space="preserve">EM INSTAL.SUBTERRANEAS,DIAMETRO NOMINAL 5",SENDO DIAMETRO I</t>
  </si>
  <si>
    <t xml:space="preserve">NTERNO 128,8MM,FORNECIDO C/2 TAMPOES NAS EXTREMIDADES,FITA D</t>
  </si>
  <si>
    <t xml:space="preserve">E AVISO "PERIGO" C/FIO GUIA DE ACO GALV.REVEST.PVC,NORMA NBR</t>
  </si>
  <si>
    <t xml:space="preserve">13897/13898,LANC.DIR.SOLO,INCLUSIVE CONEXOES E KIT VEDACAO</t>
  </si>
  <si>
    <t xml:space="preserve">06.069.0140-A</t>
  </si>
  <si>
    <t xml:space="preserve">06.069.0145-0</t>
  </si>
  <si>
    <t xml:space="preserve">ICOS EM INSTAL.SUBTERRANEAS,DIAMETRO NOMINAL 5",SENDO DIAMET</t>
  </si>
  <si>
    <t xml:space="preserve">RO INTERNO 128,8MM,FORNECIDO C/2 TAMPOES NAS EXTREMIDADES,FI</t>
  </si>
  <si>
    <t xml:space="preserve">06.069.0145-A</t>
  </si>
  <si>
    <t xml:space="preserve">06.069.0150-0</t>
  </si>
  <si>
    <t xml:space="preserve">EM INSTAL.SUBTERRANEAS,DIAMETRO NOMINAL 6",SENDO DIAMETRO I</t>
  </si>
  <si>
    <t xml:space="preserve">NTERNO 155.6MM,FORNECIDO C/2 TAMPOES NAS EXTREMIDADES,FITA D</t>
  </si>
  <si>
    <t xml:space="preserve">06.069.0150-A</t>
  </si>
  <si>
    <t xml:space="preserve">06.069.0155-0</t>
  </si>
  <si>
    <t xml:space="preserve">ICOS EM INSTAL.SUBTERRANEAS,DIAMETRO NOMINAL 6",SENDO DIAMET</t>
  </si>
  <si>
    <t xml:space="preserve">RO INTERNO 155,6MM,FORNECIDO C/2 TAMPOES NAS EXTREMIDADES,FI</t>
  </si>
  <si>
    <t xml:space="preserve">06.069.0155-A</t>
  </si>
  <si>
    <t xml:space="preserve">06.069.0160-0</t>
  </si>
  <si>
    <t xml:space="preserve">EM INSTAL.SUBTERRANEAS,DIAMETRO NOMINAL 8",SENDO DIAMETRO I</t>
  </si>
  <si>
    <t xml:space="preserve">NTERNO 206MM,FORNECIDO C/2 TAMPOES NAS EXTREMIDADES,FITA DE</t>
  </si>
  <si>
    <t xml:space="preserve">AVISO "PERIGO" COM FIO GUIA DE ACO GALV.REVEST.PVC,NORMA NBR</t>
  </si>
  <si>
    <t xml:space="preserve">06.069.0160-A</t>
  </si>
  <si>
    <t xml:space="preserve">06.069.0165-0</t>
  </si>
  <si>
    <t xml:space="preserve">ICOS EM INSTAL.SUBTERRANEAS,DIAMETRO NOMINAL 8",SENDO DIAMET</t>
  </si>
  <si>
    <t xml:space="preserve">RO INTERNO 206MM,FORNECIDO C/2 TAMPOES NAS EXTREMIDADES,FITA</t>
  </si>
  <si>
    <t xml:space="preserve">DE AVISO"PERIGO" C/FIO GUIA DE ACO GALV.REVEST,PVC,NORMA NB</t>
  </si>
  <si>
    <t xml:space="preserve">06.069.0165-A</t>
  </si>
  <si>
    <t xml:space="preserve">06.072.0001-0</t>
  </si>
  <si>
    <t xml:space="preserve">GABIAO CAIXA DE 1,00M DE ALTURA,MALHA DE ACO HEXAGONAL (8X10</t>
  </si>
  <si>
    <t xml:space="preserve">)CM,FIO COM DIAMETRO NOMINAL DO ARAME DE 2,7MM,GALVANIZADO E</t>
  </si>
  <si>
    <t xml:space="preserve">M LIGA ZN/AL TIPO 1 OU 2 (NBR 8964, NBR 10514, EN 10223-3),I</t>
  </si>
  <si>
    <t xml:space="preserve">NCLUSIVE MANTA GEOTEXTIL E EQUIPAMENTO,EXCLUSIVE PEDRAS.FORN</t>
  </si>
  <si>
    <t xml:space="preserve">ECIMENTO E COLOCACAO</t>
  </si>
  <si>
    <t xml:space="preserve">06.072.0001-A</t>
  </si>
  <si>
    <t xml:space="preserve">06.072.0003-0</t>
  </si>
  <si>
    <t xml:space="preserve">GABIAO CAIXA DE 0,50M DE ALTURA,MALHA DE ACO HEXAGONAL (8X10</t>
  </si>
  <si>
    <t xml:space="preserve">M LIGA ZN/AL TIPO 1 OU 2 (NBR 8964,NBR 10514,EN 10223-3),INC</t>
  </si>
  <si>
    <t xml:space="preserve">LUSIVE MANTA GEOTEXTIL E EQUIPAMENTO,EXCLUSIVE PEDRAS.FORNEC</t>
  </si>
  <si>
    <t xml:space="preserve">06.072.0003-A</t>
  </si>
  <si>
    <t xml:space="preserve">06.075.0010-0</t>
  </si>
  <si>
    <t xml:space="preserve">LUSIVE MANTA GEOTEXTIL, EQUIPAMENTO E PEDRAS.FORNECIMENTO E</t>
  </si>
  <si>
    <t xml:space="preserve">06.075.0010-A</t>
  </si>
  <si>
    <t xml:space="preserve">06.075.0012-0</t>
  </si>
  <si>
    <t xml:space="preserve">LUSIVE MANTA GEOTEXTIL,EQUIPAMENTO E PEDRAS.FORNECIMENTO E C</t>
  </si>
  <si>
    <t xml:space="preserve">OLOCACAO</t>
  </si>
  <si>
    <t xml:space="preserve">06.075.0012-A</t>
  </si>
  <si>
    <t xml:space="preserve">06.076.0005-0</t>
  </si>
  <si>
    <t xml:space="preserve">)CM,FIO COM DIAMETRO NOMINAL DO ARAME DE 2,4MM,GALVANIZADO E</t>
  </si>
  <si>
    <t xml:space="preserve">M LIGA ZN/AL REVESTIDO EM PVC OU OUTRO POLIMERO QUE CUMPRA A</t>
  </si>
  <si>
    <t xml:space="preserve">S FUNCOES DESENVOLVIDAS PELO PVC,TIPO 3 OU 4(NBR 8964,NBR 10</t>
  </si>
  <si>
    <t xml:space="preserve">514,EN 10223-3),INCLUSIVE MANTA GEOTEXTIL E EQUIPAMENTO,EXCL</t>
  </si>
  <si>
    <t xml:space="preserve">USIVE PEDRAS.FORNECIMENTO E COLOCACAO</t>
  </si>
  <si>
    <t xml:space="preserve">06.076.0005-A</t>
  </si>
  <si>
    <t xml:space="preserve">06.076.0010-0</t>
  </si>
  <si>
    <t xml:space="preserve">S FUNCOES DESENVOLVIDAS PELO PVC,TIPO 3 OU 4 (NBR 8964,NBR 1</t>
  </si>
  <si>
    <t xml:space="preserve">0514,EN 10223-3),INCLUSIVE MANTA GEOTEXTIL E EQUIPAMENTO,EXC</t>
  </si>
  <si>
    <t xml:space="preserve">LUSIVE PEDRAS.FORNECIMENTO E COLOCACAO</t>
  </si>
  <si>
    <t xml:space="preserve">06.076.0010-A</t>
  </si>
  <si>
    <t xml:space="preserve">06.076.0015-0</t>
  </si>
  <si>
    <t xml:space="preserve">GABIAO SACO,MALHA DE ACO HEXAGONAL (8X10)CM,FIO COM DIAMETRO</t>
  </si>
  <si>
    <t xml:space="preserve">NOMINAL DO ARAME DE 2,4MM,GALVANIZADO EM LIGA ZN/AL REVESTI</t>
  </si>
  <si>
    <t xml:space="preserve">DO EM PVC OU OUTRO POLIMERO QUE CUMPRA AS FUNCOES DESENVOLVI</t>
  </si>
  <si>
    <t xml:space="preserve">DAS PELO PVC,TIPO 3 OU 4(NBR 8964,NBR 10514,EN 10223-3),INCL</t>
  </si>
  <si>
    <t xml:space="preserve">USIVE MANTA GEOTEXTIL E EQUIPAMENTO,EXCLUSIVE PEDRAS.FORNECI</t>
  </si>
  <si>
    <t xml:space="preserve">06.076.0015-A</t>
  </si>
  <si>
    <t xml:space="preserve">06.076.0020-0</t>
  </si>
  <si>
    <t xml:space="preserve">GABIAO MANTA COM ESPESSURA DE 0,30M,MALHA DE ACO HEXAGONAL (</t>
  </si>
  <si>
    <t xml:space="preserve">6X8)CM,FIO COM DIAMETRO NOMINAL DO ARAME DE 2MM,GALVANIZADO</t>
  </si>
  <si>
    <t xml:space="preserve">EM LIGA ZN/AL REVESTIDO EM PVC OU OUTRO POLIMERO QUE CUMPRA</t>
  </si>
  <si>
    <t xml:space="preserve">AS FUNCOES DESENVOLVIDAS PELO PVC,TIPO 3 OU 4 (NBR 8964,NBR</t>
  </si>
  <si>
    <t xml:space="preserve">10514,EN 10223-3),INCLUSIVE MANTA GEOTEXTIL E EQUIPAMENTO,E</t>
  </si>
  <si>
    <t xml:space="preserve">XCLUSIVE PEDRAS.FORNECIMENTO E COLOCACAO</t>
  </si>
  <si>
    <t xml:space="preserve">06.076.0020-A</t>
  </si>
  <si>
    <t xml:space="preserve">06.076.0025-0</t>
  </si>
  <si>
    <t xml:space="preserve">GABIAO MANTA COM ESPESSURA DE 0,23M,MALHA DE ACO HEXAGONAL (</t>
  </si>
  <si>
    <t xml:space="preserve">06.076.0025-A</t>
  </si>
  <si>
    <t xml:space="preserve">06.077.0005-0</t>
  </si>
  <si>
    <t xml:space="preserve">0514,EN 10223-3),INCLUSIVE MANTA GEOTEXTIL,EQUIPAMENTO E PED</t>
  </si>
  <si>
    <t xml:space="preserve">RAS.FORNECIMENTO E COLOCACAO</t>
  </si>
  <si>
    <t xml:space="preserve">06.077.0005-A</t>
  </si>
  <si>
    <t xml:space="preserve">06.077.0010-0</t>
  </si>
  <si>
    <t xml:space="preserve">06.077.0010-A</t>
  </si>
  <si>
    <t xml:space="preserve">06.077.0015-0</t>
  </si>
  <si>
    <t xml:space="preserve">DAS PELO PVC,TIPO 3 OU 4 (NBR 8964,NBR 10514,EN 10223-3),INC</t>
  </si>
  <si>
    <t xml:space="preserve">06.077.0015-A</t>
  </si>
  <si>
    <t xml:space="preserve">06.077.0020-0</t>
  </si>
  <si>
    <t xml:space="preserve">10514,EN 10223-3),INCLUSIVE MANTA GEOTEXTIL,EQUIPAMENTO E PE</t>
  </si>
  <si>
    <t xml:space="preserve">DRAS.FORNECIMENTO E COLOCACAO</t>
  </si>
  <si>
    <t xml:space="preserve">06.077.0020-A</t>
  </si>
  <si>
    <t xml:space="preserve">06.077.0025-0</t>
  </si>
  <si>
    <t xml:space="preserve">06.077.0025-A</t>
  </si>
  <si>
    <t xml:space="preserve">06.081.0010-0</t>
  </si>
  <si>
    <t xml:space="preserve">DRENO DE TUBOS DE CONCRETO,SEM ARMADURA,DE 0,30M DE DIAMETRO</t>
  </si>
  <si>
    <t xml:space="preserve">,PERFURADO OU NAO,ASSENTADOS EM DRENOS DE PEDRA BRITADA,INCL</t>
  </si>
  <si>
    <t xml:space="preserve">USIVE REATERROS,EXCLUSIVE ESCAVACAO</t>
  </si>
  <si>
    <t xml:space="preserve">06.081.0010-A</t>
  </si>
  <si>
    <t xml:space="preserve">06.082.0010-0</t>
  </si>
  <si>
    <t xml:space="preserve">DRENO PROFUNDO EM TUBO PLASTICO PERFURADO,2" DE DIAMETRO,INC</t>
  </si>
  <si>
    <t xml:space="preserve">LUSIVE TELA DE NYLON E FORNECIMENTO DOS MATERIAIS,EXCLUSIVE</t>
  </si>
  <si>
    <t xml:space="preserve">PERFURACAO DO TERRENO</t>
  </si>
  <si>
    <t xml:space="preserve">06.082.0010-A</t>
  </si>
  <si>
    <t xml:space="preserve">06.082.0015-0</t>
  </si>
  <si>
    <t xml:space="preserve">DRENO PROFUNDO EM TUBO PLASTICO PERFURADO,3" DE DIAMETRO,INC</t>
  </si>
  <si>
    <t xml:space="preserve">06.082.0015-A</t>
  </si>
  <si>
    <t xml:space="preserve">06.082.0020-0</t>
  </si>
  <si>
    <t xml:space="preserve">DRENO PROFUNDO EM TUBO PLASTICO PERFURADO,4" DE DIAMETRO,INC</t>
  </si>
  <si>
    <t xml:space="preserve">06.082.0020-A</t>
  </si>
  <si>
    <t xml:space="preserve">06.082.0050-0</t>
  </si>
  <si>
    <t xml:space="preserve">DRENO OU BARBACA EM TUBO DE PVC,DIAMETRO DE 2",INCLUSIVE FOR</t>
  </si>
  <si>
    <t xml:space="preserve">NECIMENTO DO TUBO E MATERIAL DRENANTE</t>
  </si>
  <si>
    <t xml:space="preserve">06.082.0050-A</t>
  </si>
  <si>
    <t xml:space="preserve">06.082.0053-0</t>
  </si>
  <si>
    <t xml:space="preserve">DRENO OU BARBACA EM TUBO DE PVC,DIAMETRO DE 3",INCLUSIVE FOR</t>
  </si>
  <si>
    <t xml:space="preserve">06.082.0053-A</t>
  </si>
  <si>
    <t xml:space="preserve">06.082.0055-0</t>
  </si>
  <si>
    <t xml:space="preserve">DRENO OU BARBACA EM TUBO DE PVC,DIAMETRO DE 4",INCLUSIVE FOR</t>
  </si>
  <si>
    <t xml:space="preserve">06.082.0055-A</t>
  </si>
  <si>
    <t xml:space="preserve">06.082.0070-0</t>
  </si>
  <si>
    <t xml:space="preserve">DRENO EM TUBO DE PVC,DIAMETRO DE 3",PARA VIADUTOS,INCLUSIVE</t>
  </si>
  <si>
    <t xml:space="preserve">FORNECIMENTO DO TUBO,EXCLUSIVE PERFURACAO E COLAGEM</t>
  </si>
  <si>
    <t xml:space="preserve">06.082.0070-A</t>
  </si>
  <si>
    <t xml:space="preserve">06.082.0075-0</t>
  </si>
  <si>
    <t xml:space="preserve">DRENO EM TUBO DE PVC,DIAMETRO DE 4",PARA VIADUTOS,INCLUSIVE</t>
  </si>
  <si>
    <t xml:space="preserve">06.082.0075-A</t>
  </si>
  <si>
    <t xml:space="preserve">06.084.0005-0</t>
  </si>
  <si>
    <t xml:space="preserve">FILTRO HORIZONTAL DE AREIA,EM BARRAGEM,OBEDECENDO GRANULOMET</t>
  </si>
  <si>
    <t xml:space="preserve">RIA ESPECIFICA,INCLUSIVE FORNECIMENTO DO MATERIAL</t>
  </si>
  <si>
    <t xml:space="preserve">06.084.0005-A</t>
  </si>
  <si>
    <t xml:space="preserve">06.085.0010-0</t>
  </si>
  <si>
    <t xml:space="preserve">DRENO VERTICAL NO PARAMENTO INTERNO DE MUROS DE ARRIMO,EXECU</t>
  </si>
  <si>
    <t xml:space="preserve">TADO EM PRISMAS DE 0,25 X O,25M DE SECAO,CHEIOS DE BRITA 3,</t>
  </si>
  <si>
    <t xml:space="preserve">ADMITINDO AS BARBACAS ESPACADAS DE 1,50M VERTICALMENTE E 2,0</t>
  </si>
  <si>
    <t xml:space="preserve">0M HORIZONTALMENTE,MEDINDO-SE O SERVICO PELA AREA DO MURO</t>
  </si>
  <si>
    <t xml:space="preserve">06.085.0010-A</t>
  </si>
  <si>
    <t xml:space="preserve">06.085.0015-0</t>
  </si>
  <si>
    <t xml:space="preserve">VALETA DRENANTE DE 0,50M DE LARGURA E 0,70M DE PROFUNDIDADE,</t>
  </si>
  <si>
    <t xml:space="preserve">PREENCHIDA ATE 0,30M COM PEDRA BRITADA,INCLUINDO REATERRO</t>
  </si>
  <si>
    <t xml:space="preserve">06.085.0015-A</t>
  </si>
  <si>
    <t xml:space="preserve">06.085.0020-0</t>
  </si>
  <si>
    <t xml:space="preserve">CAMADA VERTICAL DRENANTE FEITA COM PEDRA BRITADA, INCLUSIVE</t>
  </si>
  <si>
    <t xml:space="preserve">FORNECIMENTO DO MATERIAL</t>
  </si>
  <si>
    <t xml:space="preserve">06.085.0020-A</t>
  </si>
  <si>
    <t xml:space="preserve">06.085.0025-0</t>
  </si>
  <si>
    <t xml:space="preserve">CAMADA HORIZONTAL DRENANTE FEITA COM PEDRA BRITADA,INCLUSIVE</t>
  </si>
  <si>
    <t xml:space="preserve">FORNECIMENTO E ESPALHAMENTO</t>
  </si>
  <si>
    <t xml:space="preserve">06.085.0025-A</t>
  </si>
  <si>
    <t xml:space="preserve">06.085.0030-0</t>
  </si>
  <si>
    <t xml:space="preserve">CAMADA DE BRITA N¯2 PARA PROTECAO TERMICA DE IMPERMEABILIZAC</t>
  </si>
  <si>
    <t xml:space="preserve">AO DE LAJES</t>
  </si>
  <si>
    <t xml:space="preserve">06.085.0030-A</t>
  </si>
  <si>
    <t xml:space="preserve">06.085.0035-0</t>
  </si>
  <si>
    <t xml:space="preserve">CAMADA DE ARGILA EXPANDIDA PARA PROTECAO TERMICA DE IMPERMEA</t>
  </si>
  <si>
    <t xml:space="preserve">BILIZACAO DE LAJES</t>
  </si>
  <si>
    <t xml:space="preserve">06.085.0035-A</t>
  </si>
  <si>
    <t xml:space="preserve">06.085.0040-0</t>
  </si>
  <si>
    <t xml:space="preserve">ENROCAMENTO COM PEDRA-DE-MAO JOGADA, INCLUSIVE FORNECIMENTO</t>
  </si>
  <si>
    <t xml:space="preserve">DESTA</t>
  </si>
  <si>
    <t xml:space="preserve">06.085.0040-A</t>
  </si>
  <si>
    <t xml:space="preserve">06.085.0045-0</t>
  </si>
  <si>
    <t xml:space="preserve">ENROCAMENTO COM PEDRA-DE-MAO ARRUMADA,INCLUSIVE FORNECIMENTO</t>
  </si>
  <si>
    <t xml:space="preserve">06.085.0045-A</t>
  </si>
  <si>
    <t xml:space="preserve">06.085.0050-1</t>
  </si>
  <si>
    <t xml:space="preserve">ENROCAMENTO COM PEDRA DE 50 A 200KG, INCLUSIVE FORNECIMENTO,</t>
  </si>
  <si>
    <t xml:space="preserve">TRANSPORTE,CARGA,DESCARGA E COLOCACAO COM ESCAVADEIRA</t>
  </si>
  <si>
    <t xml:space="preserve">06.085.0050-B</t>
  </si>
  <si>
    <t xml:space="preserve">06.085.0055-0</t>
  </si>
  <si>
    <t xml:space="preserve">EXECUCAO DE CAMADA RIP-RAP,DE PEDRA ARRUMADA,DIAMETRO MAIOR</t>
  </si>
  <si>
    <t xml:space="preserve">OU IGUAL A 0,30M,EM TALUDE DE BARRAGEM,INCLUSIVE O FORNECIME</t>
  </si>
  <si>
    <t xml:space="preserve">NTO DA PEDRA</t>
  </si>
  <si>
    <t xml:space="preserve">06.085.0055-A</t>
  </si>
  <si>
    <t xml:space="preserve">06.085.0058-0</t>
  </si>
  <si>
    <t xml:space="preserve">BARRAGEM PROVISORIA OU ENSECADEIRA, PARA DESVIO DE PEQUENOS</t>
  </si>
  <si>
    <t xml:space="preserve">CURSOS D'AGUA,COM SACOS DE AREIA EMPILHADOS,INCLUSIVE FORNEC</t>
  </si>
  <si>
    <t xml:space="preserve">IMENTO DOS MATERIAIS,ENSACAMENTO,EMPILHAMENTO E RETIRADA</t>
  </si>
  <si>
    <t xml:space="preserve">06.085.0058-A</t>
  </si>
  <si>
    <t xml:space="preserve">06.085.0060-0</t>
  </si>
  <si>
    <t xml:space="preserve">EMBASAMENTO PARA BERCO DE TUBULACAO DE ESGOTO SANITARIO,FEIT</t>
  </si>
  <si>
    <t xml:space="preserve">O COM BRITA Nß3</t>
  </si>
  <si>
    <t xml:space="preserve">06.085.0060-A</t>
  </si>
  <si>
    <t xml:space="preserve">06.085.0065-0</t>
  </si>
  <si>
    <t xml:space="preserve">CAMADA DE BRITA N¯4 PARA FILTRO BIOLOGICO</t>
  </si>
  <si>
    <t xml:space="preserve">06.085.0065-A</t>
  </si>
  <si>
    <t xml:space="preserve">06.085.0070-0</t>
  </si>
  <si>
    <t xml:space="preserve">CAMADA DE PEDREGULHO PARA FILTROS DE TRATAMENTO DE AGUA COM</t>
  </si>
  <si>
    <t xml:space="preserve">GRANULOMETRIA DE 1/8" A 3/8"</t>
  </si>
  <si>
    <t xml:space="preserve">06.085.0070-A</t>
  </si>
  <si>
    <t xml:space="preserve">06.085.0072-0</t>
  </si>
  <si>
    <t xml:space="preserve">GRANULOMETRIA DE 3/8" A 3/4"</t>
  </si>
  <si>
    <t xml:space="preserve">06.085.0072-A</t>
  </si>
  <si>
    <t xml:space="preserve">06.085.0074-0</t>
  </si>
  <si>
    <t xml:space="preserve">GRANULOMETRIA DE 3/4" A 1.1/2"</t>
  </si>
  <si>
    <t xml:space="preserve">06.085.0074-A</t>
  </si>
  <si>
    <t xml:space="preserve">06.086.0010-0</t>
  </si>
  <si>
    <t xml:space="preserve">EMBASAMENTO PARA TUBULACAO DE ESGOTOS,EM CONCRETO SIMPLES,CO</t>
  </si>
  <si>
    <t xml:space="preserve">M TRANSPORTE HORIZONTAL E CONSIDERADO PARA PROFUNDIDADE DE V</t>
  </si>
  <si>
    <t xml:space="preserve">ALAS ATE 3,00M</t>
  </si>
  <si>
    <t xml:space="preserve">06.086.0010-A</t>
  </si>
  <si>
    <t xml:space="preserve">06.087.0010-0</t>
  </si>
  <si>
    <t xml:space="preserve">EMBASAMENTO PARA TUBULACAO DE ESGOTOS,EM CONCRETO ARMADO,COM</t>
  </si>
  <si>
    <t xml:space="preserve">TRANSPORTE HORIZONTAL E CONSIDERADO PARA PROFUNDIDADE DE VA</t>
  </si>
  <si>
    <t xml:space="preserve">LAS ATE 3,00M</t>
  </si>
  <si>
    <t xml:space="preserve">06.087.0010-A</t>
  </si>
  <si>
    <t xml:space="preserve">06.088.0010-0</t>
  </si>
  <si>
    <t xml:space="preserve">EMBASAMENTO DE TUBULACAO,FEITO COM PO-DE-PEDRA</t>
  </si>
  <si>
    <t xml:space="preserve">06.088.0010-A</t>
  </si>
  <si>
    <t xml:space="preserve">06.090.0010-0</t>
  </si>
  <si>
    <t xml:space="preserve">PREPARO DE BERCO,EM TERRENO FIRME,PARA TUBULACAO DE 1,20M DE</t>
  </si>
  <si>
    <t xml:space="preserve">DIAMETRO,APOIADA NUM ARCO DE 90¯</t>
  </si>
  <si>
    <t xml:space="preserve">06.090.0010-A</t>
  </si>
  <si>
    <t xml:space="preserve">06.095.0010-0</t>
  </si>
  <si>
    <t xml:space="preserve">GEOMEMBRANA EM PEAD,ESPESSURA 0,5MM,EM REVESTIMENTO IMPERMEA</t>
  </si>
  <si>
    <t xml:space="preserve">BILIZANTE,APLICACOES DE CONTENCAO DE FLUIDOS E RESIDUOS,INCL</t>
  </si>
  <si>
    <t xml:space="preserve">USIVE SOLDA POR TERMOFUSAO,ABRACADEIRAS,INSERTES,CONEXOES E</t>
  </si>
  <si>
    <t xml:space="preserve">DEMAIS ACESSORIOS. FORNECIMENTO E COLOCACAO</t>
  </si>
  <si>
    <t xml:space="preserve">06.095.0010-A</t>
  </si>
  <si>
    <t xml:space="preserve">06.095.0013-0</t>
  </si>
  <si>
    <t xml:space="preserve">GEOMEMBRANA EM PEAD,ESPESSURA 0,8MM,EM REVESTIMENTO IMPERMEA</t>
  </si>
  <si>
    <t xml:space="preserve">06.095.0013-A</t>
  </si>
  <si>
    <t xml:space="preserve">06.095.0015-0</t>
  </si>
  <si>
    <t xml:space="preserve">GEOMEMBRANA EM PEAD,ESPESSURA 1,0MM,EM REVESTIMENTO IMPERMEA</t>
  </si>
  <si>
    <t xml:space="preserve">06.095.0015-A</t>
  </si>
  <si>
    <t xml:space="preserve">06.095.0018-0</t>
  </si>
  <si>
    <t xml:space="preserve">GEOMEMBRANA EM PEAD,ESPESSURA 1,5MM,EM REVESTIMENTO IMPERMEA</t>
  </si>
  <si>
    <t xml:space="preserve">06.095.0018-A</t>
  </si>
  <si>
    <t xml:space="preserve">06.095.0020-0</t>
  </si>
  <si>
    <t xml:space="preserve">GEOMEMBRANA EM PEAD,ESPESSURA 2,0MM,EM REVESTIMENTO IMPERMEA</t>
  </si>
  <si>
    <t xml:space="preserve">06.095.0020-A</t>
  </si>
  <si>
    <t xml:space="preserve">06.095.0022-0</t>
  </si>
  <si>
    <t xml:space="preserve">GEOMEMBRANA EM PEAD,ESPESSURA 2,5MM,EM REVESTIMENTO IMPERMEA</t>
  </si>
  <si>
    <t xml:space="preserve">06.095.0022-A</t>
  </si>
  <si>
    <t xml:space="preserve">06.095.0025-0</t>
  </si>
  <si>
    <t xml:space="preserve">GEOMEMBRANA EM PEAD,ESPESSURA 1,0MM,TEXTURIZADA,EM REVESTIME</t>
  </si>
  <si>
    <t xml:space="preserve">NTO IMPERMEABILIZANTE, APLICACOES DE CONTENCAO DE FLUIDOS E</t>
  </si>
  <si>
    <t xml:space="preserve">RESIDUOS,INCLUSIVE SOLDA POR TERMOFUSAO,ABRACADEIRAS,INSERTE</t>
  </si>
  <si>
    <t xml:space="preserve">S,CONEXOES E DEMAIS ACESSORIOS. FORNECIMENTO E COLOCACAO</t>
  </si>
  <si>
    <t xml:space="preserve">06.095.0025-A</t>
  </si>
  <si>
    <t xml:space="preserve">06.095.0028-0</t>
  </si>
  <si>
    <t xml:space="preserve">GEOMEMBRANA EM PEAD,ESPESSURA 1,5MM,TEXTURIZADA,EM REVESTIME</t>
  </si>
  <si>
    <t xml:space="preserve">06.095.0028-A</t>
  </si>
  <si>
    <t xml:space="preserve">06.095.0030-0</t>
  </si>
  <si>
    <t xml:space="preserve">GEOMEMBRANA EM PEAD,ESPESSURA 2,0MM,TEXTURIZADA,EM REVESTIME</t>
  </si>
  <si>
    <t xml:space="preserve">06.095.0030-A</t>
  </si>
  <si>
    <t xml:space="preserve">06.100.0010-0</t>
  </si>
  <si>
    <t xml:space="preserve">MANTA GEOTEXTIL, EM DRENOS SUBTERRANEOS.FORNECIMENTO E COLOC</t>
  </si>
  <si>
    <t xml:space="preserve">06.100.0010-A</t>
  </si>
  <si>
    <t xml:space="preserve">06.100.0011-0</t>
  </si>
  <si>
    <t xml:space="preserve">MANTA GEOTEXTIL,EM GABIOES,DRENOS PROFUNDOS OU VALETAS.FORNE</t>
  </si>
  <si>
    <t xml:space="preserve">CIMENTO E COLOCACAO</t>
  </si>
  <si>
    <t xml:space="preserve">06.100.0011-A</t>
  </si>
  <si>
    <t xml:space="preserve">06.100.0012-0</t>
  </si>
  <si>
    <t xml:space="preserve">MANTA GEOTEXTIL,EM ENROCAMENTOS OU FILTROS DE TRANSICAO.FORN</t>
  </si>
  <si>
    <t xml:space="preserve">06.100.0012-A</t>
  </si>
  <si>
    <t xml:space="preserve">06.100.0020-0</t>
  </si>
  <si>
    <t xml:space="preserve">MANTA GEOTEXTIL,EM CAMADA VERTICAL FEITA COM PEDRA BRITADA.F</t>
  </si>
  <si>
    <t xml:space="preserve">06.100.0020-A</t>
  </si>
  <si>
    <t xml:space="preserve">06.100.0030-0</t>
  </si>
  <si>
    <t xml:space="preserve">MANTA GEOTEXTIL EM POCOS DE ALIVIO.FORNECIMENTO E COLOCACAO</t>
  </si>
  <si>
    <t xml:space="preserve">06.100.0030-A</t>
  </si>
  <si>
    <t xml:space="preserve">06.100.0040-0</t>
  </si>
  <si>
    <t xml:space="preserve">MANTA GEOTEXTIL,EM PRE-FILTRO DE POCO TUBULAR.FORNECIMENTO E</t>
  </si>
  <si>
    <t xml:space="preserve">06.100.0040-A</t>
  </si>
  <si>
    <t xml:space="preserve">06.100.0050-0</t>
  </si>
  <si>
    <t xml:space="preserve">MANTA GEOTEXTIL,EM DRENO SUB-HORIZONTAL.FORNECIMENTO E COLOC</t>
  </si>
  <si>
    <t xml:space="preserve">06.100.0050-A</t>
  </si>
  <si>
    <t xml:space="preserve">06.100.0056-0</t>
  </si>
  <si>
    <t xml:space="preserve">MANTA GEOTEXTIL NAO TECIDO DE POLIESTER LARGURA 2,30M COM RE</t>
  </si>
  <si>
    <t xml:space="preserve">SISTENCIA A TRACAO A FAIXA LARGA NA RUPTURA DE 8KN/M E AO PU</t>
  </si>
  <si>
    <t xml:space="preserve">NCIONAMENTO DE 280N.FORNECIMENTO E COLOCACAO</t>
  </si>
  <si>
    <t xml:space="preserve">06.100.0056-A</t>
  </si>
  <si>
    <t xml:space="preserve">06.100.0058-0</t>
  </si>
  <si>
    <t xml:space="preserve">SISTENCIA A TRACAO A FAIXA LARGA NA RUPTURA DE 10KN/M E AO P</t>
  </si>
  <si>
    <t xml:space="preserve">UNCIONAMENTO DE 380N.FORNECIMENTO E COLOCACAO</t>
  </si>
  <si>
    <t xml:space="preserve">06.100.0058-A</t>
  </si>
  <si>
    <t xml:space="preserve">06.100.0060-0</t>
  </si>
  <si>
    <t xml:space="preserve">MANTA GEOTEXTIL NAO TECIDO DE POLIESTER,LARGURA 2,30M COM RE</t>
  </si>
  <si>
    <t xml:space="preserve">SISTENCIA A TRACAO A FAIXA LARGA NA RUPTURA DE 16KN/M E AO P</t>
  </si>
  <si>
    <t xml:space="preserve">UNCIONAMENTO DE 550N.FORNECIMENTO E COLOCACAO</t>
  </si>
  <si>
    <t xml:space="preserve">06.100.0060-A</t>
  </si>
  <si>
    <t xml:space="preserve">06.100.0062-0</t>
  </si>
  <si>
    <t xml:space="preserve">SISTENCIA A TRACAO A FAIXA LARGA NA RUPTURA DE 21KN/M E AO P</t>
  </si>
  <si>
    <t xml:space="preserve">UNCIONAMENTO DE 700N.FORNECIMENTO E COLOCACAO</t>
  </si>
  <si>
    <t xml:space="preserve">06.100.0062-A</t>
  </si>
  <si>
    <t xml:space="preserve">06.100.0064-0</t>
  </si>
  <si>
    <t xml:space="preserve">SISTENCIA A TRACAO A FAIXA LARGA NA RUPTURA DE 31KN/M E AO P</t>
  </si>
  <si>
    <t xml:space="preserve">UNCIONAMENTO DE 1000N.FORNECIMENTO E COLOCACAO</t>
  </si>
  <si>
    <t xml:space="preserve">06.100.0064-A</t>
  </si>
  <si>
    <t xml:space="preserve">06.100.0068-0</t>
  </si>
  <si>
    <t xml:space="preserve">VEU DE POLIESTER NAO TECIDO.FORNECIMENTO E COLOCACAO</t>
  </si>
  <si>
    <t xml:space="preserve">06.100.0068-A</t>
  </si>
  <si>
    <t xml:space="preserve">06.100.0079-0</t>
  </si>
  <si>
    <t xml:space="preserve">GEOGRELHA TECIDA DE POLIESTER REVESTIDA COM PVC,RESISTENCIA</t>
  </si>
  <si>
    <t xml:space="preserve">LONGITUDINAL A TRACAO DE 35KN/M E RESISTENCIA TRANSVERSAL DE</t>
  </si>
  <si>
    <t xml:space="preserve">20KN/M.FORNECIMENTO E COLOCACAO</t>
  </si>
  <si>
    <t xml:space="preserve">06.100.0079-A</t>
  </si>
  <si>
    <t xml:space="preserve">06.100.0080-0</t>
  </si>
  <si>
    <t xml:space="preserve">LONGITUDINAL A TRACAO DE 40KN/M E RESISTENCIA TRANSVERSAL DE</t>
  </si>
  <si>
    <t xml:space="preserve">27,4KN/M.FORNECIMENTO E COLOCACAO</t>
  </si>
  <si>
    <t xml:space="preserve">06.100.0080-A</t>
  </si>
  <si>
    <t xml:space="preserve">06.100.0082-0</t>
  </si>
  <si>
    <t xml:space="preserve">LONGITUDINAL A TRACAO DE 55KN/M E RESISTENCIA TRANVERSAL DE</t>
  </si>
  <si>
    <t xml:space="preserve">30KN/M.FORNECIMENTO E COLOCACAO</t>
  </si>
  <si>
    <t xml:space="preserve">06.100.0082-A</t>
  </si>
  <si>
    <t xml:space="preserve">06.100.0085-0</t>
  </si>
  <si>
    <t xml:space="preserve">LONGITUDINAL A TRACAO DE 60KN/M E RESISTENCIA TRANSVERSAL DE</t>
  </si>
  <si>
    <t xml:space="preserve">06.100.0085-A</t>
  </si>
  <si>
    <t xml:space="preserve">06.100.0087-0</t>
  </si>
  <si>
    <t xml:space="preserve">LONGITUDINAL A TRACAO DE 80KN/M E RESISTENCIA TRANSVERSAL DE</t>
  </si>
  <si>
    <t xml:space="preserve">06.100.0087-A</t>
  </si>
  <si>
    <t xml:space="preserve">06.100.0090-0</t>
  </si>
  <si>
    <t xml:space="preserve">LONGITUDINAL A TRACAO DE 90KN/M E RESISTENCIA TRANSVERSAL DE</t>
  </si>
  <si>
    <t xml:space="preserve">06.100.0090-A</t>
  </si>
  <si>
    <t xml:space="preserve">06.100.0092-0</t>
  </si>
  <si>
    <t xml:space="preserve">LONGITUDINAL A TRACAO DE 110KN/M E RESISTENCIA TRANSVERSAL D</t>
  </si>
  <si>
    <t xml:space="preserve">E 30KN/M.FORNECIMENTO E COLOCACAO</t>
  </si>
  <si>
    <t xml:space="preserve">06.100.0092-A</t>
  </si>
  <si>
    <t xml:space="preserve">06.100.0095-0</t>
  </si>
  <si>
    <t xml:space="preserve">LONGITUDINAL A TRACAO DE 120KN/M E RESISTENCIA TRANSVERSAL D</t>
  </si>
  <si>
    <t xml:space="preserve">06.100.0095-A</t>
  </si>
  <si>
    <t xml:space="preserve">06.100.0100-0</t>
  </si>
  <si>
    <t xml:space="preserve">LONGITUDINAL A TRACAO DE 150KN/M E RESISTENCIA TRANSVERSAL D</t>
  </si>
  <si>
    <t xml:space="preserve">06.100.0100-A</t>
  </si>
  <si>
    <t xml:space="preserve">06.100.0105-0</t>
  </si>
  <si>
    <t xml:space="preserve">LONGITUDINAL A TRACAO DE 200KN/M.FORNECIMENTO E COLOCACAO</t>
  </si>
  <si>
    <t xml:space="preserve">06.100.0105-A</t>
  </si>
  <si>
    <t xml:space="preserve">06.100.0110-0</t>
  </si>
  <si>
    <t xml:space="preserve">LONGITUDINAL A TRACAO DE 300KN/M.FORNECIMENTO E COLOCACAO</t>
  </si>
  <si>
    <t xml:space="preserve">06.100.0110-A</t>
  </si>
  <si>
    <t xml:space="preserve">06.100.0115-0</t>
  </si>
  <si>
    <t xml:space="preserve">LONGITUDINAL A TRACAO DE 400KN/M.FORNECIMENTO E COLOCACAO</t>
  </si>
  <si>
    <t xml:space="preserve">06.100.0115-A</t>
  </si>
  <si>
    <t xml:space="preserve">06.100.0130-0</t>
  </si>
  <si>
    <t xml:space="preserve">GEOGRELHA TECIDA DE PVA(POLI ALCOOL VINILICO) COM MODULO DE</t>
  </si>
  <si>
    <t xml:space="preserve">RIGIDEZ DE 700KN/M A 5% DE DEFORMACAO. FORNECIMENTO E COLOCA</t>
  </si>
  <si>
    <t xml:space="preserve">06.100.0130-A</t>
  </si>
  <si>
    <t xml:space="preserve">06.100.0132-0</t>
  </si>
  <si>
    <t xml:space="preserve">RIGIDEZ DE 1000 KN/M A 5% DE DEFORMACAO. FORNECIMENTO E COLO</t>
  </si>
  <si>
    <t xml:space="preserve">06.100.0132-A</t>
  </si>
  <si>
    <t xml:space="preserve">06.100.0134-0</t>
  </si>
  <si>
    <t xml:space="preserve">RIGIDEZ DE 1600KN/M A 5% DE DEFORMACAO. FORNECIMENTO E COLOC</t>
  </si>
  <si>
    <t xml:space="preserve">06.100.0134-A</t>
  </si>
  <si>
    <t xml:space="preserve">06.100.0136-0</t>
  </si>
  <si>
    <t xml:space="preserve">GEOGRELHA TECIDA DE PVA (POLI ALCOOL VINILICO) COM MODULO DE</t>
  </si>
  <si>
    <t xml:space="preserve">RIGIDEZ DE 2200KN/M A 5% DE DEFORMACAO. FORNECIMENTO E COLO</t>
  </si>
  <si>
    <t xml:space="preserve">06.100.0136-A</t>
  </si>
  <si>
    <t xml:space="preserve">06.100.0138-0</t>
  </si>
  <si>
    <t xml:space="preserve">RIGIDEZ DE 3000KN/M A 5% DE DEFORMACAO. FORNECIMENTO E COLO</t>
  </si>
  <si>
    <t xml:space="preserve">06.100.0138-A</t>
  </si>
  <si>
    <t xml:space="preserve">06.100.0140-0</t>
  </si>
  <si>
    <t xml:space="preserve">RIGIDEZ DE 4000KN/M A 5% DE DEFORMACAO. FORNECIMENTO E COLO</t>
  </si>
  <si>
    <t xml:space="preserve">06.100.0140-A</t>
  </si>
  <si>
    <t xml:space="preserve">06.100.0142-0</t>
  </si>
  <si>
    <t xml:space="preserve">RIGIDEZ DE 6000KN/M A 5% DE DEFORMACAO. FORNECIMENTO E COLO</t>
  </si>
  <si>
    <t xml:space="preserve">06.100.0142-A</t>
  </si>
  <si>
    <t xml:space="preserve">06.100.0144-0</t>
  </si>
  <si>
    <t xml:space="preserve">RIGIDEZ DE 8000KN/M A 5% DE DEFORMACAO. FORNECIMENTO E COLO</t>
  </si>
  <si>
    <t xml:space="preserve">06.100.0144-A</t>
  </si>
  <si>
    <t xml:space="preserve">06.100.0148-0</t>
  </si>
  <si>
    <t xml:space="preserve">GEOGRELHA PARA REFORCO DE CAMADAS ASFALTICAS,PRODUZIDA A PAR</t>
  </si>
  <si>
    <t xml:space="preserve">TIR DE FILAMENTOS DE POLIESTER DE ALTA TENACIDADE,C/REVESTIM</t>
  </si>
  <si>
    <t xml:space="preserve">ENTO BETUMINOSO,COMBINADA A UM NAO-TECIDO ULTRA-LEVE COM NO</t>
  </si>
  <si>
    <t xml:space="preserve">MINIMO 800 PERFURACOES POR CM2,COM RESISTENCIA DE 50KN/M NAS</t>
  </si>
  <si>
    <t xml:space="preserve">DIRECOES LONGITUDINAL E TRANSVERSAL,DEFORMACAO MAXIMA DE 12</t>
  </si>
  <si>
    <t xml:space="preserve">% E ABERTURA DE MALHA DE 40MMX40MM.FORNECIMENTO E COLOCACAO</t>
  </si>
  <si>
    <t xml:space="preserve">06.100.0148-A</t>
  </si>
  <si>
    <t xml:space="preserve">06.100.0150-0</t>
  </si>
  <si>
    <t xml:space="preserve">GEOCOMPOSTO PARA DRENAGEM,FORMADO POR GEOMANTA TRIDIMENSIONA</t>
  </si>
  <si>
    <t xml:space="preserve">L COM 20MM DE ESPESSURA,FABRICADO COM FILAMENTOS DE POLIPROP</t>
  </si>
  <si>
    <t xml:space="preserve">ILENO TERMOSOLDADA A UM GEOTEXTIL NAO TECIDO DE POLIESTER.FO</t>
  </si>
  <si>
    <t xml:space="preserve">06.100.0150-A</t>
  </si>
  <si>
    <t xml:space="preserve">06.100.0155-0</t>
  </si>
  <si>
    <t xml:space="preserve">L COM 12MM DE ESPESSURA,FABRICADO COM FILAMENTOS DE POLIPROP</t>
  </si>
  <si>
    <t xml:space="preserve">06.100.0155-A</t>
  </si>
  <si>
    <t xml:space="preserve">06.100.0160-0</t>
  </si>
  <si>
    <t xml:space="preserve">GEOCOMPOSTO PARA DRENAGEM,HORIZONTAL,FORMADO POR GEOMANTA TR</t>
  </si>
  <si>
    <t xml:space="preserve">IDIMENSIONAL COM 11MM DE ESPESSURA,FABRICADO COM FILAMENTOS</t>
  </si>
  <si>
    <t xml:space="preserve">DE POLIPROPILENO TERMOSOLDADA A DOIS GEOTEXTEIS NAO TECIDO D</t>
  </si>
  <si>
    <t xml:space="preserve">E POLIESTER.FORNECIMENTO E COLOCACAO</t>
  </si>
  <si>
    <t xml:space="preserve">06.100.0160-A</t>
  </si>
  <si>
    <t xml:space="preserve">06.100.0165-0</t>
  </si>
  <si>
    <t xml:space="preserve">GEOCOMPOSTO PARA DRENAGEM,VERTICAL,FORMADO POR GEOMANTA TRID</t>
  </si>
  <si>
    <t xml:space="preserve">IMENSIONAL COM 11MM DE ESPESSURA,FABRICADO COM FILAMENTOS DE</t>
  </si>
  <si>
    <t xml:space="preserve">POLIPROPILENO TERMOSOLDADA A DOIS GEOTEXTEIS NAO TECIDO DE</t>
  </si>
  <si>
    <t xml:space="preserve">POLIESTER E TUBO DRENO PERFURADO.FORNECIMENTO E COLOCACAO</t>
  </si>
  <si>
    <t xml:space="preserve">06.100.0165-A</t>
  </si>
  <si>
    <t xml:space="preserve">06.100.0170-0</t>
  </si>
  <si>
    <t xml:space="preserve">IMENSIONAL COM 16MM DE ESPESSURA,FABRICADO COM FILAMENTOS DE</t>
  </si>
  <si>
    <t xml:space="preserve">06.100.0170-A</t>
  </si>
  <si>
    <t xml:space="preserve">06.100.0175-0</t>
  </si>
  <si>
    <t xml:space="preserve">IDIMENSIONAL COM 16MM DE ESPESSURA,FABRICADO COM FILAMENTOS</t>
  </si>
  <si>
    <t xml:space="preserve">06.100.0175-A</t>
  </si>
  <si>
    <t xml:space="preserve">06.100.0180-0</t>
  </si>
  <si>
    <t xml:space="preserve">L COM 11MM DE ESPESSURA,FABRICADO COM FILAMENTOS DE POLIPROP</t>
  </si>
  <si>
    <t xml:space="preserve">ILENO TERMOSOLDADA A DOIS GEOTEXTEIS(SENDO UM DE POLIESTER E</t>
  </si>
  <si>
    <t xml:space="preserve">O OUTRO LAMINADO DE POLIPROPILENO),TUBO DRENO PERFURADO,PAR</t>
  </si>
  <si>
    <t xml:space="preserve">A FORMA PERDIDA.FORNECIMENTO E COLOCACAO</t>
  </si>
  <si>
    <t xml:space="preserve">06.100.0180-A</t>
  </si>
  <si>
    <t xml:space="preserve">06.100.0185-0</t>
  </si>
  <si>
    <t xml:space="preserve">GEOCOMPOSTO PARA DRENAGEM,(TRINCHEIRA DRENANTE),FORMADO POR</t>
  </si>
  <si>
    <t xml:space="preserve">GEOMANTA TRIDIMENSIONAL,ESPESSURA DE 11MM,FABRICADO COM FILA</t>
  </si>
  <si>
    <t xml:space="preserve">MENTO POLIPROPILENO TERMOSOLDADA,DOIS GEOTEXTEIS NAO TECIDO.</t>
  </si>
  <si>
    <t xml:space="preserve">06.100.0185-A</t>
  </si>
  <si>
    <t xml:space="preserve">06.100.0187-0</t>
  </si>
  <si>
    <t xml:space="preserve">GEOCOMPOSTO PARA DRENAGEM EM POLIETILENO DE ALTA DENSIDADE C</t>
  </si>
  <si>
    <t xml:space="preserve">OM REVESTIMENTO EM GEOTEXTIL NAO TECIDO DE POLIESTER EM UM D</t>
  </si>
  <si>
    <t xml:space="preserve">OS LADOS EM FILAMENTOS CONTINUO COM RESISTENCIA A COMPRESSAO</t>
  </si>
  <si>
    <t xml:space="preserve">DE 320KPA LARGURA 2,OM.FORNECIMENTO E COLOCACAO</t>
  </si>
  <si>
    <t xml:space="preserve">06.100.0187-A</t>
  </si>
  <si>
    <t xml:space="preserve">06.100.0190-0</t>
  </si>
  <si>
    <t xml:space="preserve">GEOMANTA PARA REVESTIMENTO DE TALUDE SUJEITO A EROSAO SUPERF</t>
  </si>
  <si>
    <t xml:space="preserve">ICIAL COM ESPESSURA DE 10MM,FLEXIVEL,TRIDIMENSIONAL,COM MAIS</t>
  </si>
  <si>
    <t xml:space="preserve">DE 90% DE VAZIOS,INCLUSIVE ACO CA-50,VEGETACAO,ADUBO E REGA</t>
  </si>
  <si>
    <t xml:space="preserve">,EXCLUSIVE LIMPEZA E RASPAGEM DO TERRENO.FORNECIMENTO E COLO</t>
  </si>
  <si>
    <t xml:space="preserve">06.100.0190-A</t>
  </si>
  <si>
    <t xml:space="preserve">06.101.0001-0</t>
  </si>
  <si>
    <t xml:space="preserve">COLCHAO DRENANTE,COM CAMADA DE 30CM DE PEDRA BRITADA N¯3 E F</t>
  </si>
  <si>
    <t xml:space="preserve">ILTRO DE TRANSICAO DE MANTA GEOTEXTIL,INCLUINDO FORNECIMENTO</t>
  </si>
  <si>
    <t xml:space="preserve">E COLOCACAO DOS MATERIAIS</t>
  </si>
  <si>
    <t xml:space="preserve">06.101.0001-A</t>
  </si>
  <si>
    <t xml:space="preserve">06.102.0010-0</t>
  </si>
  <si>
    <t xml:space="preserve">ESTRUTURA EM SOLO REFORCADO COM MALHA METALICA,INCLUINDO MAN</t>
  </si>
  <si>
    <t xml:space="preserve">TA GEOTEXTIL,EQUIPAMENTOS,EXCLUSIVE:MALHA METALICA(VIDE FAMI</t>
  </si>
  <si>
    <t xml:space="preserve">LIA 06.103),PEDRA-DE-MAO,COLCHAO DE PO-DE-PEDRA,ATERRO,BERMA</t>
  </si>
  <si>
    <t xml:space="preserve">FRONTAL E TELA DE REFORCO(VIDE ITEM 06.103.0150-0)</t>
  </si>
  <si>
    <t xml:space="preserve">06.102.0010-A</t>
  </si>
  <si>
    <t xml:space="preserve">06.103.0010-0</t>
  </si>
  <si>
    <t xml:space="preserve">MALHA METALICA PARA ESTRUTURA DE SOLO REFORCADO,HEXAGONAL,DE</t>
  </si>
  <si>
    <t xml:space="preserve">DUPLA TORCAO,DE ZINCO-ALUMINIO COM DIAMETRO DE 2,70MM,REVES</t>
  </si>
  <si>
    <t xml:space="preserve">TIDA EM PVC COM DIAMETRO DE 0,40MM,MEDINDO 0,50X1,00X3,00M.</t>
  </si>
  <si>
    <t xml:space="preserve">FORNECIMENTO</t>
  </si>
  <si>
    <t xml:space="preserve">06.103.0010-A</t>
  </si>
  <si>
    <t xml:space="preserve">06.103.0015-0</t>
  </si>
  <si>
    <t xml:space="preserve">TIDA EM PVC COM DIAMETRO DE 0,40MM,MEDINDO 0,50X1,00X4,00M.</t>
  </si>
  <si>
    <t xml:space="preserve">06.103.0015-A</t>
  </si>
  <si>
    <t xml:space="preserve">06.103.0020-0</t>
  </si>
  <si>
    <t xml:space="preserve">DUPLA TORCAO,DE ZINCO-ALUMINIO COM DIAMETRO DE 2.70MM,REVES</t>
  </si>
  <si>
    <t xml:space="preserve">TIDA EM PVC COM DIAMETRO DE 0,40MM,MEDINDO 0,50X1,00X5,00M.</t>
  </si>
  <si>
    <t xml:space="preserve">06.103.0020-A</t>
  </si>
  <si>
    <t xml:space="preserve">06.103.0025-0</t>
  </si>
  <si>
    <t xml:space="preserve">TIDA EM PVC COM DIAMETRO DE 0,40MM,MEDINDO 0,50X1,00X6,00M.</t>
  </si>
  <si>
    <t xml:space="preserve">06.103.0025-A</t>
  </si>
  <si>
    <t xml:space="preserve">06.103.0030-0</t>
  </si>
  <si>
    <t xml:space="preserve">TIDA EM PVC COM DIAMETRO DE 0,40MM,MEDINDO 0,50X1,00X7,00M.</t>
  </si>
  <si>
    <t xml:space="preserve">06.103.0030-A</t>
  </si>
  <si>
    <t xml:space="preserve">06.103.0035-0</t>
  </si>
  <si>
    <t xml:space="preserve">TIDA EM PVC COM DIAMETRO DE 0,40MM,MEDINDO 0,50X1,00X8,00M.</t>
  </si>
  <si>
    <t xml:space="preserve">06.103.0035-A</t>
  </si>
  <si>
    <t xml:space="preserve">06.103.0040-0</t>
  </si>
  <si>
    <t xml:space="preserve">TIDA EM PVC COM DIAMETRO DE 0,40MM,MEDINDO 0,50X1,00X9,00M.</t>
  </si>
  <si>
    <t xml:space="preserve">06.103.0040-A</t>
  </si>
  <si>
    <t xml:space="preserve">06.103.0045-0</t>
  </si>
  <si>
    <t xml:space="preserve">TIDA EM PVC COM DIAMETRO DE 0,40MM,MEDINDO 0,50X1,00X10,00M.</t>
  </si>
  <si>
    <t xml:space="preserve">06.103.0045-A</t>
  </si>
  <si>
    <t xml:space="preserve">06.103.0050-0</t>
  </si>
  <si>
    <t xml:space="preserve">TIDA EM PVC COM DIAMETRO DE 0,40MM,MEDINDO 0,50X1,00X11,00M.</t>
  </si>
  <si>
    <t xml:space="preserve">06.103.0050-A</t>
  </si>
  <si>
    <t xml:space="preserve">06.103.0055-0</t>
  </si>
  <si>
    <t xml:space="preserve">TIDA EM PVC COM DIAMETRO DE 0,40MM,MEDINDO 0,50X1,00X12,00M.</t>
  </si>
  <si>
    <t xml:space="preserve">06.103.0055-A</t>
  </si>
  <si>
    <t xml:space="preserve">06.103.0080-0</t>
  </si>
  <si>
    <t xml:space="preserve">TIDA EM PVC COM DIAMETRO DE 0,40MM,MEDINDO 1,00X1,00X3,00M.</t>
  </si>
  <si>
    <t xml:space="preserve">06.103.0080-A</t>
  </si>
  <si>
    <t xml:space="preserve">06.103.0085-0</t>
  </si>
  <si>
    <t xml:space="preserve">TIDA EM PVC COM DIAMETRO DE 0,40MM,MEDINDO 1,00X1,00X4,00M.</t>
  </si>
  <si>
    <t xml:space="preserve">06.103.0085-A</t>
  </si>
  <si>
    <t xml:space="preserve">06.103.0090-0</t>
  </si>
  <si>
    <t xml:space="preserve">TIDA EM PVC COM DIAMETRO DE 0,40MM,MEDINDO 1,00X1,00X5,00M.</t>
  </si>
  <si>
    <t xml:space="preserve">06.103.0090-A</t>
  </si>
  <si>
    <t xml:space="preserve">06.103.0095-0</t>
  </si>
  <si>
    <t xml:space="preserve">TIDA EM PVC COM DIAMETRO DE 0,40MM,MEDINDO 1,00X1,00X6,00M.</t>
  </si>
  <si>
    <t xml:space="preserve">06.103.0095-A</t>
  </si>
  <si>
    <t xml:space="preserve">06.103.0100-0</t>
  </si>
  <si>
    <t xml:space="preserve">TIDA EM PVC COM DIAMETRO DE 0,40MM,MEDINDO 1,00X1,00X7,00M.</t>
  </si>
  <si>
    <t xml:space="preserve">06.103.0100-A</t>
  </si>
  <si>
    <t xml:space="preserve">06.103.0105-0</t>
  </si>
  <si>
    <t xml:space="preserve">TIDA EM PVC COM DIAMETRO DE 0,40MM,MEDINDO 1,00X1,00X8,00M.</t>
  </si>
  <si>
    <t xml:space="preserve">06.103.0105-A</t>
  </si>
  <si>
    <t xml:space="preserve">06.103.0110-0</t>
  </si>
  <si>
    <t xml:space="preserve">TIDA EM PVC COM DIAMETRO DE 0,40MM,MEDINDO 1,00X1,00X9,00M.</t>
  </si>
  <si>
    <t xml:space="preserve">06.103.0110-A</t>
  </si>
  <si>
    <t xml:space="preserve">06.103.0115-0</t>
  </si>
  <si>
    <t xml:space="preserve">TIDA EM PVC COM DIAMETRO DE 0,40MM,MEDINDO 1,00X1,00X10,00M.</t>
  </si>
  <si>
    <t xml:space="preserve">06.103.0115-A</t>
  </si>
  <si>
    <t xml:space="preserve">06.103.0120-0</t>
  </si>
  <si>
    <t xml:space="preserve">TIDA EM PVC COM DIAMETRO DE 0,40MM,MEDINDO 1,00X1,00X11,00M.</t>
  </si>
  <si>
    <t xml:space="preserve">06.103.0120-A</t>
  </si>
  <si>
    <t xml:space="preserve">06.103.0125-0</t>
  </si>
  <si>
    <t xml:space="preserve">TIDA EM PVC COM DIAMETRO DE 0,40MM,MEDINDO 1,00X1,00X12,00M.</t>
  </si>
  <si>
    <t xml:space="preserve">06.103.0125-A</t>
  </si>
  <si>
    <t xml:space="preserve">06.103.0150-0</t>
  </si>
  <si>
    <t xml:space="preserve">TELA DE REFORCO COM MALHA METALICA HEXAGONAL DE DUPLA TORCAO</t>
  </si>
  <si>
    <t xml:space="preserve">DE ZINCO-ALUMINIO COM DIAMETRO 2,70MM,REVESTIDA DE PVC COM D</t>
  </si>
  <si>
    <t xml:space="preserve">IAMETRO DE 0,40MM,INCLUSIVE COSTURA.FORNECIMENTO</t>
  </si>
  <si>
    <t xml:space="preserve">06.103.0150-A</t>
  </si>
  <si>
    <t xml:space="preserve">06.106.0011-0</t>
  </si>
  <si>
    <t xml:space="preserve">CRAVACAO HORIZONTAL,A MACACO HIDRAULICO,DE TUBO DE CHAPA DE</t>
  </si>
  <si>
    <t xml:space="preserve">ACO DE 1/2",DIAMETRO DE 1,00M,EM TRECHOS SOLDADOS,P/EXECUCAO</t>
  </si>
  <si>
    <t xml:space="preserve">DE TUNEL DESTINAD.A RECEBER TUBULAC.SUBTERR.,PARTINDO DO IN</t>
  </si>
  <si>
    <t xml:space="preserve">TERIOR DO POCO DE SERV.,INCL.SERVICOS MANUAIS DE ESCAV.INTER</t>
  </si>
  <si>
    <t xml:space="preserve">IOR DO TUNEL EM TERRA E REMOCAO DO MATERIAL ESCAVADO ATE O N</t>
  </si>
  <si>
    <t xml:space="preserve">IVEL DO TERRENO,EXCL.TRANSPORT.,MONT.E DESMONTAGEM DO MACACO</t>
  </si>
  <si>
    <t xml:space="preserve">06.106.0011-A</t>
  </si>
  <si>
    <t xml:space="preserve">06.106.0012-0</t>
  </si>
  <si>
    <t xml:space="preserve">ACO DE 1/2",DIAMETRO DE 1,20M,EM TRECHOS SOLDADOS,P/EXECUCAO</t>
  </si>
  <si>
    <t xml:space="preserve">06.106.0012-A</t>
  </si>
  <si>
    <t xml:space="preserve">06.106.0014-0</t>
  </si>
  <si>
    <t xml:space="preserve">ACO DE 1/2",DIAMETRO DE 1,50M,EM TRECHOS SOLDADOS,P/EXECUCAO</t>
  </si>
  <si>
    <t xml:space="preserve">06.106.0014-A</t>
  </si>
  <si>
    <t xml:space="preserve">06.108.0005-0</t>
  </si>
  <si>
    <t xml:space="preserve">CRAVACAO HORIZONTAL DE TUBO CAMISA DE CONCRETO ARMADO,DIAMET</t>
  </si>
  <si>
    <t xml:space="preserve">RO DE 1,00M,A PARTIR DE POCO DE CRAVACAO POR MACACO,EXCLUSIV</t>
  </si>
  <si>
    <t xml:space="preserve">E ESTE,SEM CONTROLE DIRECIONAL,INCLUSIVE SERVICOS MANUAIS DE</t>
  </si>
  <si>
    <t xml:space="preserve">ESCAVACAO DO INTERIOR DO TUNEL EM TERRA E REMOCAO DO MATERI</t>
  </si>
  <si>
    <t xml:space="preserve">AL ESCAVADO ATE O NIVEL DO TERRENO</t>
  </si>
  <si>
    <t xml:space="preserve">06.108.0005-A</t>
  </si>
  <si>
    <t xml:space="preserve">06.108.0006-0</t>
  </si>
  <si>
    <t xml:space="preserve">RO DE 1,20M,A PARTIR DE POCO DE CRAVACAO POR MACACO,EXCLUSIV</t>
  </si>
  <si>
    <t xml:space="preserve">06.108.0006-A</t>
  </si>
  <si>
    <t xml:space="preserve">06.108.0007-0</t>
  </si>
  <si>
    <t xml:space="preserve">RO DE 1,50M,A PARTIR DE POCO DE CRAVACAO POR MACACO,EXCLUSIV</t>
  </si>
  <si>
    <t xml:space="preserve">06.108.0007-A</t>
  </si>
  <si>
    <t xml:space="preserve">06.108.0008-0</t>
  </si>
  <si>
    <t xml:space="preserve">RO DE 2,00M,A PARTIR DE POCO DE CRAVACAO POR MACACO,EXCLUSIV</t>
  </si>
  <si>
    <t xml:space="preserve">06.108.0008-A</t>
  </si>
  <si>
    <t xml:space="preserve">06.108.0009-0</t>
  </si>
  <si>
    <t xml:space="preserve">RO DE 2,50M,A PARTIR DE POCO DE CRAVACAO POR MACACO,EXCLUSIV</t>
  </si>
  <si>
    <t xml:space="preserve">06.108.0009-A</t>
  </si>
  <si>
    <t xml:space="preserve">06.110.0001-0</t>
  </si>
  <si>
    <t xml:space="preserve">ENCHIMENTO COM ARGAMASSA,NO TRACO 1:4,ENTRE O TUBO CAMISA DE</t>
  </si>
  <si>
    <t xml:space="preserve">TUNEIS EM TRAVESSIAS SUBTERRANEAS E A TUBULACAO ASSENTADA D</t>
  </si>
  <si>
    <t xml:space="preserve">ENTRO DAQUELES.CUSTO POR M3 DE ENCHIMENTO</t>
  </si>
  <si>
    <t xml:space="preserve">06.110.0001-A</t>
  </si>
  <si>
    <t xml:space="preserve">06.115.0001-0</t>
  </si>
  <si>
    <t xml:space="preserve">REVESTIMENTO DE TALUDE COM SOLO-CIMENTO(TEOR DE CIMENTO IGUA</t>
  </si>
  <si>
    <t xml:space="preserve">L A 7,5%,EM PESO),INCLUSIVE FORNECIMENTO DOS MATERIAIS,DOSAG</t>
  </si>
  <si>
    <t xml:space="preserve">EM E CONTROLE TECNOLOGICO</t>
  </si>
  <si>
    <t xml:space="preserve">06.115.0001-A</t>
  </si>
  <si>
    <t xml:space="preserve">06.200.0030-0</t>
  </si>
  <si>
    <t xml:space="preserve">TUBO DE FERRO FUNDIDO,CENTRIFUGADO,DUCTIL,CLASSE 25KG, PARA</t>
  </si>
  <si>
    <t xml:space="preserve">CANALIZACAO DE AGUA,PONTA/BOLSA,COM ENSAIOS DE FABRICACAO CO</t>
  </si>
  <si>
    <t xml:space="preserve">NFORME NORMA ABNT NBR7675:2005 E DIAMETROS EXTERNOS CONFORME</t>
  </si>
  <si>
    <t xml:space="preserve">NORMA EN805:2000,REVESTIDO INTERNAMENTE EM POLIETILENO E EX</t>
  </si>
  <si>
    <t xml:space="preserve">TERNAMENTE EM LIGA DE ZINCO E ALUMINIO E EPOXI DE COR AZUL M</t>
  </si>
  <si>
    <t xml:space="preserve">ARINHO,COM DIAMETRO EXTERNO DE 90MM. FORNECIMENTO</t>
  </si>
  <si>
    <t xml:space="preserve">06.200.0030-A</t>
  </si>
  <si>
    <t xml:space="preserve">06.200.0033-0</t>
  </si>
  <si>
    <t xml:space="preserve">ARINHO,COM DIAMETRO EXTERNO DE 110MM.FORNECIMENTO</t>
  </si>
  <si>
    <t xml:space="preserve">06.200.0033-A</t>
  </si>
  <si>
    <t xml:space="preserve">06.200.0035-0</t>
  </si>
  <si>
    <t xml:space="preserve">ARINHO,COM DIAMETRO EXTERNO DE 125MM.FORNECIMENTO</t>
  </si>
  <si>
    <t xml:space="preserve">06.200.0035-A</t>
  </si>
  <si>
    <t xml:space="preserve">06.200.0051-0</t>
  </si>
  <si>
    <t xml:space="preserve">CLASSE K-9,NORMA NBR 7675,PONTA/BOLSA,REVESTIDO EXTERNAMENTE</t>
  </si>
  <si>
    <t xml:space="preserve">COM ZINCO METALICO E PINTURA BETUMINOSA E INTERNAMENTE COM</t>
  </si>
  <si>
    <t xml:space="preserve">ARGAMASSA DE CIMENTO,COM JUNTA ELASTICA,BOLSA MODELO JE2GS C</t>
  </si>
  <si>
    <t xml:space="preserve">ONFORME NORMA NBR 13747:1996,DIAMETRO DE 80MM.FORNECIMENTO</t>
  </si>
  <si>
    <t xml:space="preserve">06.200.0051-A</t>
  </si>
  <si>
    <t xml:space="preserve">06.200.0052-0</t>
  </si>
  <si>
    <t xml:space="preserve">ARGAMASSA DE CIMENTO, COM JUNTA ELASTICA,DIAMETRO DE 100MM.</t>
  </si>
  <si>
    <t xml:space="preserve">FORNECIMENTO.</t>
  </si>
  <si>
    <t xml:space="preserve">06.200.0052-A</t>
  </si>
  <si>
    <t xml:space="preserve">06.200.0053-0</t>
  </si>
  <si>
    <t xml:space="preserve">ARGAMASSA DE CIMENTO, COM JUNTA ELASTICA,DIAMETRO DE 150MM.</t>
  </si>
  <si>
    <t xml:space="preserve">06.200.0053-A</t>
  </si>
  <si>
    <t xml:space="preserve">06.200.0054-0</t>
  </si>
  <si>
    <t xml:space="preserve">ARGAMASSA DE CIMENTO, COM JUNTA ELASTICA,DIAMETRO DE 200MM.</t>
  </si>
  <si>
    <t xml:space="preserve">06.200.0054-A</t>
  </si>
  <si>
    <t xml:space="preserve">06.200.0055-0</t>
  </si>
  <si>
    <t xml:space="preserve">ARGAMASSA DE CIMENTO, COM JUNTA ELASTICA,DIAMETRO DE 250MM.</t>
  </si>
  <si>
    <t xml:space="preserve">06.200.0055-A</t>
  </si>
  <si>
    <t xml:space="preserve">06.200.0056-0</t>
  </si>
  <si>
    <t xml:space="preserve">ARGAMASSA DE CIMENTO, COM JUNTA ELASTICA,DIAMETRO DE 300MM.</t>
  </si>
  <si>
    <t xml:space="preserve">06.200.0056-A</t>
  </si>
  <si>
    <t xml:space="preserve">06.200.0057-0</t>
  </si>
  <si>
    <t xml:space="preserve">ARGAMASSA DE CIMENTO, COM JUNTA ELASTICA,DIAMETRO DE 350MM.</t>
  </si>
  <si>
    <t xml:space="preserve">06.200.0057-A</t>
  </si>
  <si>
    <t xml:space="preserve">06.200.0058-0</t>
  </si>
  <si>
    <t xml:space="preserve">ARGAMASSA DE CIMENTO, COM JUNTA ELASTICA,DIAMETRO DE 400MM.</t>
  </si>
  <si>
    <t xml:space="preserve">06.200.0058-A</t>
  </si>
  <si>
    <t xml:space="preserve">06.200.0059-0</t>
  </si>
  <si>
    <t xml:space="preserve">TUBO DE FERRO FUNDIDO,CENTRIFUGADO,DUCTIL,P/CANALIZACAO SOB</t>
  </si>
  <si>
    <t xml:space="preserve">PRESSAO,CLASSE K-9,NORMA NBR 7675,PONTA/BOLSA,REVESTIDO EXTE</t>
  </si>
  <si>
    <t xml:space="preserve">RNAMENTE COM ZINCO METALICO E PINTURA BETUMINOSA E INTERNAME</t>
  </si>
  <si>
    <t xml:space="preserve">NTE COM ARGAMASSA DE CIMENTO,COM JUNTA ELASTICA,DIAMETRO DE</t>
  </si>
  <si>
    <t xml:space="preserve">450MM. FORNECIMENTO.</t>
  </si>
  <si>
    <t xml:space="preserve">06.200.0059-A</t>
  </si>
  <si>
    <t xml:space="preserve">06.200.0060-0</t>
  </si>
  <si>
    <t xml:space="preserve">ARGAMASSA DE CIMENTO, COM JUNTA ELASTICA,DIAMETRO DE 500MM.</t>
  </si>
  <si>
    <t xml:space="preserve">06.200.0060-A</t>
  </si>
  <si>
    <t xml:space="preserve">06.200.0062-0</t>
  </si>
  <si>
    <t xml:space="preserve">ARGAMASSA DE CIMENTO, COM JUNTA ELASTICA,DIAMETRO DE 600MM.</t>
  </si>
  <si>
    <t xml:space="preserve">06.200.0062-A</t>
  </si>
  <si>
    <t xml:space="preserve">06.200.0064-0</t>
  </si>
  <si>
    <t xml:space="preserve">ARGAMASSA DE CIMENTO, COM JUNTA ELASTICA,DIAMETRO DE 700MM.</t>
  </si>
  <si>
    <t xml:space="preserve">06.200.0064-A</t>
  </si>
  <si>
    <t xml:space="preserve">06.200.0065-0</t>
  </si>
  <si>
    <t xml:space="preserve">ARGAMASSA DE CIMENTO, COM JUNTA ELASTICA,DIAMETRO DE 800MM.</t>
  </si>
  <si>
    <t xml:space="preserve">06.200.0065-A</t>
  </si>
  <si>
    <t xml:space="preserve">06.200.0066-0</t>
  </si>
  <si>
    <t xml:space="preserve">ARGAMASSA DE CIMENTO, COM JUNTA ELASTICA,DIAMETRO DE 900MM.</t>
  </si>
  <si>
    <t xml:space="preserve">06.200.0066-A</t>
  </si>
  <si>
    <t xml:space="preserve">06.200.0067-0</t>
  </si>
  <si>
    <t xml:space="preserve">ARGAMASSA DE CIMENTO, COM JUNTA ELASTICA,DIAMETRO DE 1000MM.</t>
  </si>
  <si>
    <t xml:space="preserve">06.200.0067-A</t>
  </si>
  <si>
    <t xml:space="preserve">06.200.0068-0</t>
  </si>
  <si>
    <t xml:space="preserve">ARGAMASSA DE CIMENTO, COM JUNTA ELASTICA,DIAMETRO DE 1200MM.</t>
  </si>
  <si>
    <t xml:space="preserve">06.200.0068-A</t>
  </si>
  <si>
    <t xml:space="preserve">06.200.0071-0</t>
  </si>
  <si>
    <t xml:space="preserve">CLASSE K-7,NORMA NBR 7675,PONTA/BOLSA,REVESTIDO EXTERNAMENTE</t>
  </si>
  <si>
    <t xml:space="preserve">ONFORME NORMA NBR 13747:1996,DIAMETRO DE 150MM.FORNECIMENTO.</t>
  </si>
  <si>
    <t xml:space="preserve">06.200.0071-A</t>
  </si>
  <si>
    <t xml:space="preserve">06.200.0072-0</t>
  </si>
  <si>
    <t xml:space="preserve">06.200.0072-A</t>
  </si>
  <si>
    <t xml:space="preserve">06.200.0073-0</t>
  </si>
  <si>
    <t xml:space="preserve">06.200.0073-A</t>
  </si>
  <si>
    <t xml:space="preserve">06.200.0074-0</t>
  </si>
  <si>
    <t xml:space="preserve">06.200.0074-A</t>
  </si>
  <si>
    <t xml:space="preserve">06.200.0075-0</t>
  </si>
  <si>
    <t xml:space="preserve">06.200.0075-A</t>
  </si>
  <si>
    <t xml:space="preserve">06.200.0076-0</t>
  </si>
  <si>
    <t xml:space="preserve">06.200.0076-A</t>
  </si>
  <si>
    <t xml:space="preserve">06.200.0077-0</t>
  </si>
  <si>
    <t xml:space="preserve">PRESSAO,CLASSE K-7,NORMA NBR 7675,PONTA/BOLSA,REVESTIDO EXTE</t>
  </si>
  <si>
    <t xml:space="preserve">NTE COM ARGAMASSA DE CIMENTO, COM JUNTA ELASTICA,DIAMETRO DE</t>
  </si>
  <si>
    <t xml:space="preserve">06.200.0077-A</t>
  </si>
  <si>
    <t xml:space="preserve">06.200.0078-0</t>
  </si>
  <si>
    <t xml:space="preserve">06.200.0078-A</t>
  </si>
  <si>
    <t xml:space="preserve">06.200.0080-0</t>
  </si>
  <si>
    <t xml:space="preserve">06.200.0080-A</t>
  </si>
  <si>
    <t xml:space="preserve">06.200.0081-0</t>
  </si>
  <si>
    <t xml:space="preserve">TUBO DE FßFß,CENTRIFUGADO,DUCTIL,P/CANALIZACOES SOB PRESSAO.</t>
  </si>
  <si>
    <t xml:space="preserve">06.200.0081-A</t>
  </si>
  <si>
    <t xml:space="preserve">06.200.0083-0</t>
  </si>
  <si>
    <t xml:space="preserve">06.200.0083-A</t>
  </si>
  <si>
    <t xml:space="preserve">06.200.0084-0</t>
  </si>
  <si>
    <t xml:space="preserve">06.200.0084-A</t>
  </si>
  <si>
    <t xml:space="preserve">06.200.0085-0</t>
  </si>
  <si>
    <t xml:space="preserve">06.200.0085-A</t>
  </si>
  <si>
    <t xml:space="preserve">06.200.0086-0</t>
  </si>
  <si>
    <t xml:space="preserve">06.200.0086-A</t>
  </si>
  <si>
    <t xml:space="preserve">06.200.0090-0</t>
  </si>
  <si>
    <t xml:space="preserve">TUBO DE FERRO FUNDIDO,CENTRIFUGADO,DUCTIL,PARA CANALIZACOES</t>
  </si>
  <si>
    <t xml:space="preserve">SOB PRESSAO OU GRAVITARIO,NORMA ABNT NBR 15420,PONTA/BOLSA,C</t>
  </si>
  <si>
    <t xml:space="preserve">OM JUNTA ELASTICA,REVESTIDO INTERNAM.COM ARGAMASSA DE CIMENT</t>
  </si>
  <si>
    <t xml:space="preserve">O ALUMINOSO,APLICACAO ESGOTO,REVESTIDO EXTERNAM.COM ZINCO ME</t>
  </si>
  <si>
    <t xml:space="preserve">TALICO,INCL.ANEL DE BORRACHA NITRILICO,BOLSA MODELO JE2GS CO</t>
  </si>
  <si>
    <t xml:space="preserve">NFORME NORMA NBR 13747:1996,DIAMETRO DE 80MM.FORNECIMENTO</t>
  </si>
  <si>
    <t xml:space="preserve">06.200.0090-A</t>
  </si>
  <si>
    <t xml:space="preserve">06.200.0092-0</t>
  </si>
  <si>
    <t xml:space="preserve">SOB PRESSAO OU GRAVITARIO,NORMA ABNT NBR 15.420,PONTA/BOLSA,</t>
  </si>
  <si>
    <t xml:space="preserve">COM JUNTA ELASTICA, REVESTIDO INTERNAMENTE COM ARGAMASSA DE</t>
  </si>
  <si>
    <t xml:space="preserve">CIMENTO ALUMINOSO,APLICACAO ESGOTO,REVESTIDO EXTERNAMENTE CO</t>
  </si>
  <si>
    <t xml:space="preserve">M ZINCO METALICO,INCLUSIVE ANEL DE BORRACHA NITRILICO,DIAMET</t>
  </si>
  <si>
    <t xml:space="preserve">RO DE 100MM. FORNECIMENTO</t>
  </si>
  <si>
    <t xml:space="preserve">06.200.0092-A</t>
  </si>
  <si>
    <t xml:space="preserve">06.200.0093-0</t>
  </si>
  <si>
    <t xml:space="preserve">RO DE 150MM. FORNECIMENTO</t>
  </si>
  <si>
    <t xml:space="preserve">06.200.0093-A</t>
  </si>
  <si>
    <t xml:space="preserve">06.200.0094-0</t>
  </si>
  <si>
    <t xml:space="preserve">RO DE 200MM. FORNECIMENTO</t>
  </si>
  <si>
    <t xml:space="preserve">06.200.0094-A</t>
  </si>
  <si>
    <t xml:space="preserve">06.200.0095-0</t>
  </si>
  <si>
    <t xml:space="preserve">RO DE 250MM. FORNECIMENTO</t>
  </si>
  <si>
    <t xml:space="preserve">06.200.0095-A</t>
  </si>
  <si>
    <t xml:space="preserve">06.200.0096-0</t>
  </si>
  <si>
    <t xml:space="preserve">RO DE 300MM. FORNECIMENTO</t>
  </si>
  <si>
    <t xml:space="preserve">06.200.0096-A</t>
  </si>
  <si>
    <t xml:space="preserve">06.200.0097-0</t>
  </si>
  <si>
    <t xml:space="preserve">RO DE 350MM. FORNECIMENTO</t>
  </si>
  <si>
    <t xml:space="preserve">06.200.0097-A</t>
  </si>
  <si>
    <t xml:space="preserve">06.200.0098-0</t>
  </si>
  <si>
    <t xml:space="preserve">RO DE 400MM. FORNECIMENTO</t>
  </si>
  <si>
    <t xml:space="preserve">06.200.0098-A</t>
  </si>
  <si>
    <t xml:space="preserve">06.200.0099-0</t>
  </si>
  <si>
    <t xml:space="preserve">RO DE 450MM. FORNECIMENTO</t>
  </si>
  <si>
    <t xml:space="preserve">06.200.0099-A</t>
  </si>
  <si>
    <t xml:space="preserve">06.200.0100-0</t>
  </si>
  <si>
    <t xml:space="preserve">RO DE 500MM. FORNECIMENTO</t>
  </si>
  <si>
    <t xml:space="preserve">06.200.0100-A</t>
  </si>
  <si>
    <t xml:space="preserve">06.200.0102-0</t>
  </si>
  <si>
    <t xml:space="preserve">RO DE 600MM. FORNECIMENTO</t>
  </si>
  <si>
    <t xml:space="preserve">06.200.0102-A</t>
  </si>
  <si>
    <t xml:space="preserve">06.200.0104-0</t>
  </si>
  <si>
    <t xml:space="preserve">RO DE 700MM. FORNECIMENTO</t>
  </si>
  <si>
    <t xml:space="preserve">06.200.0104-A</t>
  </si>
  <si>
    <t xml:space="preserve">06.200.0105-0</t>
  </si>
  <si>
    <t xml:space="preserve">RO DE 800MM. FORNECIMENTO</t>
  </si>
  <si>
    <t xml:space="preserve">06.200.0105-A</t>
  </si>
  <si>
    <t xml:space="preserve">06.200.0106-0</t>
  </si>
  <si>
    <t xml:space="preserve">RO DE 900MM. FORNECIMENTO</t>
  </si>
  <si>
    <t xml:space="preserve">06.200.0106-A</t>
  </si>
  <si>
    <t xml:space="preserve">06.200.0107-0</t>
  </si>
  <si>
    <t xml:space="preserve">RO DE 1000MM. FORNECIMENTO</t>
  </si>
  <si>
    <t xml:space="preserve">06.200.0107-A</t>
  </si>
  <si>
    <t xml:space="preserve">06.200.0108-0</t>
  </si>
  <si>
    <t xml:space="preserve">M ZINCO METALICO,INCLUSIVE ANEL DE BORRACHA NITRILICO.DIAMET</t>
  </si>
  <si>
    <t xml:space="preserve">RO DE 1200MM. FORNECIMENTO</t>
  </si>
  <si>
    <t xml:space="preserve">06.200.0108-A</t>
  </si>
  <si>
    <t xml:space="preserve">06.201.0051-0</t>
  </si>
  <si>
    <t xml:space="preserve">TUBO DE FERRO FUNDIDO DUCTIL COM 2 FLANGES SOLDADOS, CLASSE</t>
  </si>
  <si>
    <t xml:space="preserve">DE PRESSAO PN-10,ESPESSURA CLASSE K-9,PARA AGUA,CONFORME NBR</t>
  </si>
  <si>
    <t xml:space="preserve">7560 E NBR 7675,REVESTIDO INTERNAMENTE COM ARGAMASSA DE CIM</t>
  </si>
  <si>
    <t xml:space="preserve">ENTO E EXTERNAMENTE COM ZINCO METALICO E PINTURA BETUMINOSA</t>
  </si>
  <si>
    <t xml:space="preserve">EXCLUSIVE ACESSORIOS PARA JUNTA,COM DIAMETRO DE 80MM,COMPRIM</t>
  </si>
  <si>
    <t xml:space="preserve">ENTO ATE 1,0M. FORNECIMENTO</t>
  </si>
  <si>
    <t xml:space="preserve">06.201.0051-A</t>
  </si>
  <si>
    <t xml:space="preserve">06.201.0052-0</t>
  </si>
  <si>
    <t xml:space="preserve">EXCLUSIVE ACESSORIOS PARA JUNTA,COM DIAMETRO DE 100MM,COMPRI</t>
  </si>
  <si>
    <t xml:space="preserve">MENTO ATE 1,00M. FORNECIMENTO</t>
  </si>
  <si>
    <t xml:space="preserve">06.201.0052-A</t>
  </si>
  <si>
    <t xml:space="preserve">06.201.0053-0</t>
  </si>
  <si>
    <t xml:space="preserve">EXCLUSIVE ACESSORIOS PARA JUNTA,COM DIAMETRO DE 150MM,COMPRI</t>
  </si>
  <si>
    <t xml:space="preserve">MENTO ATE 1,0M. FORNECIMENTO</t>
  </si>
  <si>
    <t xml:space="preserve">06.201.0053-A</t>
  </si>
  <si>
    <t xml:space="preserve">06.201.0054-0</t>
  </si>
  <si>
    <t xml:space="preserve">EXCLUSIVE ACESSORIOS PARA JUNTA,COM DIAMETRO DE 200MM,COMPRI</t>
  </si>
  <si>
    <t xml:space="preserve">06.201.0054-A</t>
  </si>
  <si>
    <t xml:space="preserve">06.201.0055-0</t>
  </si>
  <si>
    <t xml:space="preserve">EXCLUSIVE ACESSORIOS PARA JUNTA,COM DIAMETRO DE 250MM,COMPRI</t>
  </si>
  <si>
    <t xml:space="preserve">06.201.0055-A</t>
  </si>
  <si>
    <t xml:space="preserve">06.201.0056-0</t>
  </si>
  <si>
    <t xml:space="preserve">EXCLUSIVE ACESSORIOS PARA JUNTA,COM DIAMETRO DE 300MM,COMPRI</t>
  </si>
  <si>
    <t xml:space="preserve">06.201.0056-A</t>
  </si>
  <si>
    <t xml:space="preserve">06.201.0057-0</t>
  </si>
  <si>
    <t xml:space="preserve">EXCLUSIVE ACESSORIOS PARA JUNTA,COM DIAMETRO DE 350MM,COMPRI</t>
  </si>
  <si>
    <t xml:space="preserve">06.201.0057-A</t>
  </si>
  <si>
    <t xml:space="preserve">06.201.0058-0</t>
  </si>
  <si>
    <t xml:space="preserve">EXCLUSIVE ACESSORIOS PARA JUNTA,COM DIAMETRO DE 400MM,COMPRI</t>
  </si>
  <si>
    <t xml:space="preserve">06.201.0058-A</t>
  </si>
  <si>
    <t xml:space="preserve">06.201.0059-0</t>
  </si>
  <si>
    <t xml:space="preserve">EXCLUSIVE ACESSORIOS PARA JUNTA,COM DIAMETRO DE 450MM,COMPRI</t>
  </si>
  <si>
    <t xml:space="preserve">06.201.0059-A</t>
  </si>
  <si>
    <t xml:space="preserve">06.201.0060-0</t>
  </si>
  <si>
    <t xml:space="preserve">EXCLUSIVE ACESSORIOS PARA JUNTA,COM DIAMETRO DE 500MM,COMPRI</t>
  </si>
  <si>
    <t xml:space="preserve">06.201.0060-A</t>
  </si>
  <si>
    <t xml:space="preserve">06.201.0061-0</t>
  </si>
  <si>
    <t xml:space="preserve">EXCLUSIVE ACESSORIOS PARA JUNTA,COM DIAMETRO DE 600MM,COMPRI</t>
  </si>
  <si>
    <t xml:space="preserve">06.201.0061-A</t>
  </si>
  <si>
    <t xml:space="preserve">06.201.0062-0</t>
  </si>
  <si>
    <t xml:space="preserve">TUBO DE FERRO FUNDIDO DUCTIL COM 2 FLANGES ROSCADOS, CLASSE</t>
  </si>
  <si>
    <t xml:space="preserve">DE PRESSAO PN-10,ESPESSURA CLASSE K-12,PARA AGUA,CONFORME NB</t>
  </si>
  <si>
    <t xml:space="preserve">R 7560 E NBR 7675,REVESTIDO INTERNAMENTE COM ARGAMASSA DE CI</t>
  </si>
  <si>
    <t xml:space="preserve">MENTO E EXTERNAMENTE COM ZINCO METALICO E PINTURA BETUMINOSA</t>
  </si>
  <si>
    <t xml:space="preserve">EXCLUSIVE ACESSORIOS PARA JUNTA,COM DIAMETRO DE 700MM ,COMP</t>
  </si>
  <si>
    <t xml:space="preserve">RIMENTO ATE 1,0M. FORNECIMENTO</t>
  </si>
  <si>
    <t xml:space="preserve">06.201.0062-A</t>
  </si>
  <si>
    <t xml:space="preserve">06.201.0063-0</t>
  </si>
  <si>
    <t xml:space="preserve">EXCLUSIVE ACESSORIOS PARA JUNTA,COM DIAMETRO DE 800MM ,COMP</t>
  </si>
  <si>
    <t xml:space="preserve">06.201.0063-A</t>
  </si>
  <si>
    <t xml:space="preserve">06.201.0064-0</t>
  </si>
  <si>
    <t xml:space="preserve">EXCLUSIVE ACESSORIOS PARA JUNTA,COM DIAMETRO DE 900MM ,COMP</t>
  </si>
  <si>
    <t xml:space="preserve">06.201.0064-A</t>
  </si>
  <si>
    <t xml:space="preserve">06.201.0065-0</t>
  </si>
  <si>
    <t xml:space="preserve">EXCLUSIVE ACESSORIOS PARA JUNTA ,COM DIAMETRO DE 1000MM,COM</t>
  </si>
  <si>
    <t xml:space="preserve">PRIMENTO ATE 1,0M. FORNECIMENTO</t>
  </si>
  <si>
    <t xml:space="preserve">06.201.0065-A</t>
  </si>
  <si>
    <t xml:space="preserve">06.201.0066-0</t>
  </si>
  <si>
    <t xml:space="preserve">EXCLUSIVE ACESSORIOS PARA JUNTA,COM DIAMETRO DE 1200MM,COMP</t>
  </si>
  <si>
    <t xml:space="preserve">06.201.0066-A</t>
  </si>
  <si>
    <t xml:space="preserve">06.201.0071-0</t>
  </si>
  <si>
    <t xml:space="preserve">TUBO DE FERRO FUNDIDO DUCTIL COM FLANGES SOLDADOS,CLASSE DE</t>
  </si>
  <si>
    <t xml:space="preserve">PRESSAO PN-16,ESPESSURA CLASSE K-9,PARA AGUA,CONFORME NBR 75</t>
  </si>
  <si>
    <t xml:space="preserve">60 E NBR 7675,REVESTIDO EXTERNAMENTE COM ZINCO METALICO E PI</t>
  </si>
  <si>
    <t xml:space="preserve">NTURA BETUMINOSA E INTERNAMENTE COM ARGAMASSA DE CIMENTO,EXC</t>
  </si>
  <si>
    <t xml:space="preserve">LUSIVE ACESSORIOS PARA JUNTA,COM DIAMETRO DE  80MM,COMPRIMEN</t>
  </si>
  <si>
    <t xml:space="preserve">TO ATE 1,0M. FORNECIMENTO</t>
  </si>
  <si>
    <t xml:space="preserve">06.201.0071-A</t>
  </si>
  <si>
    <t xml:space="preserve">06.201.0072-0</t>
  </si>
  <si>
    <t xml:space="preserve">LUSIVE ACESSORIOS PARA JUNTA,COM DIAMETRO DE 100MM,COMPRIMEN</t>
  </si>
  <si>
    <t xml:space="preserve">06.201.0072-A</t>
  </si>
  <si>
    <t xml:space="preserve">06.201.0073-0</t>
  </si>
  <si>
    <t xml:space="preserve">NTURA BETUMINOSA E INTERNAMENTE COM ARGAMASSA DE CIMENTO EXC</t>
  </si>
  <si>
    <t xml:space="preserve">LUSIVE ACESSORIOS PARA JUNTA,COM DIAMETRO DE 150MM,COMPRIMEN</t>
  </si>
  <si>
    <t xml:space="preserve">06.201.0073-A</t>
  </si>
  <si>
    <t xml:space="preserve">06.201.0074-0</t>
  </si>
  <si>
    <t xml:space="preserve">LUSIVE ACESSORIOS PARA JUNTA,COM DIAMETRO DE 200MM,COMPRIMEN</t>
  </si>
  <si>
    <t xml:space="preserve">06.201.0074-A</t>
  </si>
  <si>
    <t xml:space="preserve">06.201.0075-0</t>
  </si>
  <si>
    <t xml:space="preserve">LUSIVE ACESSORIOS PARA JUNTA,COM DIAMETRO DE 250MM,COMPRIMEN</t>
  </si>
  <si>
    <t xml:space="preserve">06.201.0075-A</t>
  </si>
  <si>
    <t xml:space="preserve">06.201.0076-0</t>
  </si>
  <si>
    <t xml:space="preserve">LUSIVE ACESSORIOS PARA JUNTA,COM DIAMETRO DE 300MM,COMPRIMEN</t>
  </si>
  <si>
    <t xml:space="preserve">06.201.0076-A</t>
  </si>
  <si>
    <t xml:space="preserve">06.201.0077-0</t>
  </si>
  <si>
    <t xml:space="preserve">LUSIVE ACESSORIOS PARA JUNTA,COM DIAMETRO DE 350MM,COMPRIMEN</t>
  </si>
  <si>
    <t xml:space="preserve">06.201.0077-A</t>
  </si>
  <si>
    <t xml:space="preserve">06.201.0078-0</t>
  </si>
  <si>
    <t xml:space="preserve">LUSIVE ACESSORIOS PARA JUNTA,COM DIAMETRO DE 400MM,COMPRIMEN</t>
  </si>
  <si>
    <t xml:space="preserve">06.201.0078-A</t>
  </si>
  <si>
    <t xml:space="preserve">06.201.0079-0</t>
  </si>
  <si>
    <t xml:space="preserve">LUSIVE ACESSORIOS PARA JUNTA,COM DIAMETRO DE 450MM,COMPRIMEN</t>
  </si>
  <si>
    <t xml:space="preserve">06.201.0079-A</t>
  </si>
  <si>
    <t xml:space="preserve">06.201.0080-0</t>
  </si>
  <si>
    <t xml:space="preserve">LUSIVE ACESSORIOS PARA JUNTA,COM DIAMETRO DE 500MM,COMPRIMEN</t>
  </si>
  <si>
    <t xml:space="preserve">06.201.0080-A</t>
  </si>
  <si>
    <t xml:space="preserve">06.201.0081-0</t>
  </si>
  <si>
    <t xml:space="preserve">LUSIVE ACESSORIOS PARA JUNTA,COM DIAMETRO DE 600MM,COMPRIMEN</t>
  </si>
  <si>
    <t xml:space="preserve">06.201.0081-A</t>
  </si>
  <si>
    <t xml:space="preserve">06.201.0082-0</t>
  </si>
  <si>
    <t xml:space="preserve">TUBO DE FERRO FUNDIDO DUCTIL COM FLANGES ROSCADOS,CLASSE DE</t>
  </si>
  <si>
    <t xml:space="preserve">PRESSAO PN-16,ESPESSURA CLASSE K-12,PARA AGUA, CONFORME NBR</t>
  </si>
  <si>
    <t xml:space="preserve">7560 E NBR 7675, REVESTIDO EXTERNAMENTE COM ZINCO METALICO E</t>
  </si>
  <si>
    <t xml:space="preserve">PINTURA BETUMINOSA E INTERNAMENTE COM ARGAMASSA DE CIMENTO,</t>
  </si>
  <si>
    <t xml:space="preserve">EXCLUSIVE ACESSORIOS PARA JUNTA,COM DIAMETRO DE 700MM,COMPRI</t>
  </si>
  <si>
    <t xml:space="preserve">06.201.0082-A</t>
  </si>
  <si>
    <t xml:space="preserve">06.201.0091-0</t>
  </si>
  <si>
    <t xml:space="preserve">TUBO DE FERRO FUNDIDO DUCTIL COM 2 FLANGES INTEGRAIS FUNDIDO</t>
  </si>
  <si>
    <t xml:space="preserve">S,ESPESSURA CLASSE K-14,CLASSE DE PRESSAO PN-16,PARA AGUA,CO</t>
  </si>
  <si>
    <t xml:space="preserve">NFORME NBR 7560 E NBR 7675,REVESTIDO EXTERNAMENTE E INTERNAM</t>
  </si>
  <si>
    <t xml:space="preserve">ENTE COM PINTURA BETUMINOSA,EXCLUSIVE ACESSORIOS PARA JUNTA,</t>
  </si>
  <si>
    <t xml:space="preserve">COM DIAMETRO DE 800MM,COMPRIMENTO DE 1,0M. FORNECIMENTO</t>
  </si>
  <si>
    <t xml:space="preserve">06.201.0091-A</t>
  </si>
  <si>
    <t xml:space="preserve">06.201.0092-0</t>
  </si>
  <si>
    <t xml:space="preserve">COM DIAMETRO DE 800MM,COMPRIMENTO DE 1,5M. FORNECIMENTO</t>
  </si>
  <si>
    <t xml:space="preserve">06.201.0092-A</t>
  </si>
  <si>
    <t xml:space="preserve">06.201.0093-0</t>
  </si>
  <si>
    <t xml:space="preserve">COM DIAMETRO DE 800MM,COMPRIMENTO DE 2,0M. FORNECIMENTO</t>
  </si>
  <si>
    <t xml:space="preserve">06.201.0093-A</t>
  </si>
  <si>
    <t xml:space="preserve">06.201.0094-0</t>
  </si>
  <si>
    <t xml:space="preserve">COM DIAMETRO DE 900MM,COMPRIMENTO DE 1,0M. FORNECIMENTO</t>
  </si>
  <si>
    <t xml:space="preserve">06.201.0094-A</t>
  </si>
  <si>
    <t xml:space="preserve">06.201.0095-0</t>
  </si>
  <si>
    <t xml:space="preserve">COM DIAMETRO DE 900MM,COMPRIMENTO DE 1,5M. FORNECIMENTO</t>
  </si>
  <si>
    <t xml:space="preserve">06.201.0095-A</t>
  </si>
  <si>
    <t xml:space="preserve">06.201.0096-0</t>
  </si>
  <si>
    <t xml:space="preserve">COM DIAMETRO DE 900MM,COMPRIMENTO DE 2,0M. FORNECIMENTO</t>
  </si>
  <si>
    <t xml:space="preserve">06.201.0096-A</t>
  </si>
  <si>
    <t xml:space="preserve">06.201.0097-0</t>
  </si>
  <si>
    <t xml:space="preserve">COM DIAMETRO DE 1000MM,COMPRIMENTO DE 1,0M. FORNECIMENTO</t>
  </si>
  <si>
    <t xml:space="preserve">06.201.0097-A</t>
  </si>
  <si>
    <t xml:space="preserve">06.201.0098-0</t>
  </si>
  <si>
    <t xml:space="preserve">COM DIAMETRO DE 1000MM,COMPRIMENTO DE 1,5M. FORNECIMENTO</t>
  </si>
  <si>
    <t xml:space="preserve">06.201.0098-A</t>
  </si>
  <si>
    <t xml:space="preserve">06.201.0099-0</t>
  </si>
  <si>
    <t xml:space="preserve">COM DIAMETRO DE 1000MM,COMPRIMENTO DE 2,0M.FORNECIMENTO</t>
  </si>
  <si>
    <t xml:space="preserve">06.201.0099-A</t>
  </si>
  <si>
    <t xml:space="preserve">06.201.0100-0</t>
  </si>
  <si>
    <t xml:space="preserve">COM DIAMETRO DE 1200MM,COMPRIMENTO DE 1,0M. FORNECIMENTO</t>
  </si>
  <si>
    <t xml:space="preserve">06.201.0100-A</t>
  </si>
  <si>
    <t xml:space="preserve">06.201.0101-0</t>
  </si>
  <si>
    <t xml:space="preserve">COM DIAMETRO DE 1200MM,COMPRIMENTO DE 1,5M. FORNECIMENTO</t>
  </si>
  <si>
    <t xml:space="preserve">06.201.0101-A</t>
  </si>
  <si>
    <t xml:space="preserve">06.201.0102-0</t>
  </si>
  <si>
    <t xml:space="preserve">COM DIAMETRO DE 1200MM,COMPRIMENTO 2,0M. FORNECIMENTO</t>
  </si>
  <si>
    <t xml:space="preserve">06.201.0102-A</t>
  </si>
  <si>
    <t xml:space="preserve">06.201.0111-0</t>
  </si>
  <si>
    <t xml:space="preserve">TUBO DE FERRO FUNDIDO DUCTIL COM PONTA E FLANGE SOLDADOS,ESP</t>
  </si>
  <si>
    <t xml:space="preserve">ESSURA CLASSE K-9,CLASSE DE PRESSAO PN-10,PARA AGUA,CONFORME</t>
  </si>
  <si>
    <t xml:space="preserve">NBR 7560 E NBR 7675,REVESTIDO EXTERNAMENTE COM ZINCO METALI</t>
  </si>
  <si>
    <t xml:space="preserve">CO E INTERNAMENTE COM ARGAMASSA DE CIMENTO,EXCLUSIVE ACESSOR</t>
  </si>
  <si>
    <t xml:space="preserve">IOS PARA JUNTA, COM DIAMETRO DE  80MM,COMPRIMENTO ATE 1,0M.</t>
  </si>
  <si>
    <t xml:space="preserve">06.201.0111-A</t>
  </si>
  <si>
    <t xml:space="preserve">06.201.0112-0</t>
  </si>
  <si>
    <t xml:space="preserve">IOS PARA JUNTA, COM DIAMETRO DE 100MM,COMPRIMENTO ATE 1,0M.</t>
  </si>
  <si>
    <t xml:space="preserve">06.201.0112-A</t>
  </si>
  <si>
    <t xml:space="preserve">06.201.0113-0</t>
  </si>
  <si>
    <t xml:space="preserve">IOS PARA JUNTA, COM DIAMETRO DE 150MM,COMPRIMENTO ATE 1,0M.</t>
  </si>
  <si>
    <t xml:space="preserve">06.201.0113-A</t>
  </si>
  <si>
    <t xml:space="preserve">06.201.0114-0</t>
  </si>
  <si>
    <t xml:space="preserve">IOS PARA JUNTA, COM DIAMETRO DE 200MM,COMPRIMENTO ATE 1,0M.</t>
  </si>
  <si>
    <t xml:space="preserve">06.201.0114-A</t>
  </si>
  <si>
    <t xml:space="preserve">06.201.0115-0</t>
  </si>
  <si>
    <t xml:space="preserve">IOS PARA JUNTA, COM DIAMETRO DE 250MM,COMPRIMENTO ATE 1,0M.</t>
  </si>
  <si>
    <t xml:space="preserve">06.201.0115-A</t>
  </si>
  <si>
    <t xml:space="preserve">06.201.0116-0</t>
  </si>
  <si>
    <t xml:space="preserve">IOS PARA JUNTA, COM DIAMETRO DE 300MM,COMPRIMENTO ATE 1,0M.</t>
  </si>
  <si>
    <t xml:space="preserve">06.201.0116-A</t>
  </si>
  <si>
    <t xml:space="preserve">06.201.0117-0</t>
  </si>
  <si>
    <t xml:space="preserve">IOS PARA JUNTA, COM DIAMETRO DE 350MM,COMPRIMENTO ATE 1,0M.</t>
  </si>
  <si>
    <t xml:space="preserve">06.201.0117-A</t>
  </si>
  <si>
    <t xml:space="preserve">06.201.0118-0</t>
  </si>
  <si>
    <t xml:space="preserve">IOS PARA JUNTA, COM DIAMETRO DE 400MM,COMPRIMENTO ATE 1,0M.</t>
  </si>
  <si>
    <t xml:space="preserve">06.201.0118-A</t>
  </si>
  <si>
    <t xml:space="preserve">06.201.0119-0</t>
  </si>
  <si>
    <t xml:space="preserve">IOS PARA JUNTA, COM DIAMETRO DE 450MM,COMPRIMENTO ATE 1,0M.</t>
  </si>
  <si>
    <t xml:space="preserve">06.201.0119-A</t>
  </si>
  <si>
    <t xml:space="preserve">06.201.0120-0</t>
  </si>
  <si>
    <t xml:space="preserve">IOS PARA JUNTA, COM DIAMETRO DE 500MM,COMPRIMENTO ATE 1,0M.</t>
  </si>
  <si>
    <t xml:space="preserve">06.201.0120-A</t>
  </si>
  <si>
    <t xml:space="preserve">06.201.0121-0</t>
  </si>
  <si>
    <t xml:space="preserve">IOS PARA JUNTA, COM DIAMETRO DE 600MM,COMPRIMENTO ATE 1,0M.</t>
  </si>
  <si>
    <t xml:space="preserve">06.201.0121-A</t>
  </si>
  <si>
    <t xml:space="preserve">06.201.0122-0</t>
  </si>
  <si>
    <t xml:space="preserve">TUBO DE FERRO FUNDIDO DUCTIL COM PONTA E FLANGE ROSCADOS,ESP</t>
  </si>
  <si>
    <t xml:space="preserve">ESSURA CLASSE K-12,CLASSE DE PRESSAO PN-10,PARA AGUA,CONFORM</t>
  </si>
  <si>
    <t xml:space="preserve">E NBR 7560 E NBR 7675,REVESTIDO EXTERNAMENTE COM ZINCO METAL</t>
  </si>
  <si>
    <t xml:space="preserve">ICO E INTERNAMENTE COM ARGAMASSA DE CIMENTO,EXCLUSIVE ACESSO</t>
  </si>
  <si>
    <t xml:space="preserve">RIOS PARA JUNTA, COM DIAMETRO DE 700MM,COMPRIMENTO ATE 1,0M.</t>
  </si>
  <si>
    <t xml:space="preserve">06.201.0122-A</t>
  </si>
  <si>
    <t xml:space="preserve">06.201.0123-0</t>
  </si>
  <si>
    <t xml:space="preserve">RIOS PARA JUNTA, COM DIAMETRO DE 800MM,COMPRIMENTO ATE 1,0M.</t>
  </si>
  <si>
    <t xml:space="preserve">06.201.0123-A</t>
  </si>
  <si>
    <t xml:space="preserve">06.201.0124-0</t>
  </si>
  <si>
    <t xml:space="preserve">RIOS PARA JUNTA,COM DIAMETRO DE 900MM,COMPRIMENTO ATE 1,0M.F</t>
  </si>
  <si>
    <t xml:space="preserve">ORNECIMENTO</t>
  </si>
  <si>
    <t xml:space="preserve">06.201.0124-A</t>
  </si>
  <si>
    <t xml:space="preserve">06.201.0125-0</t>
  </si>
  <si>
    <t xml:space="preserve">RIOS PARA JUNTA,COM DIAMETRO DE 1000MM,COMPRIMENTO ATE 1,0M.</t>
  </si>
  <si>
    <t xml:space="preserve">06.201.0125-A</t>
  </si>
  <si>
    <t xml:space="preserve">06.201.0126-0</t>
  </si>
  <si>
    <t xml:space="preserve">RIOS PARA JUNTA,COM DIAMETRO DE 1200MM,COMPRIMENTO ATE 1,0M.</t>
  </si>
  <si>
    <t xml:space="preserve">06.201.0126-A</t>
  </si>
  <si>
    <t xml:space="preserve">06.201.0131-0</t>
  </si>
  <si>
    <t xml:space="preserve">ESSURA CLASSE K-9,CLASSE DE PRESSAO PN-16,PARA AGUA,CONFORME</t>
  </si>
  <si>
    <t xml:space="preserve">CO E INTERNAMENTE COM ARGAMASSA DE CIMENTO, EXCLUSIVE ACESSO</t>
  </si>
  <si>
    <t xml:space="preserve">RIOS PARA JUNTA, COM DIAMETRO DE  80MM,COMPRIMENTO ATE 1,0M.</t>
  </si>
  <si>
    <t xml:space="preserve">06.201.0131-A</t>
  </si>
  <si>
    <t xml:space="preserve">06.201.0132-0</t>
  </si>
  <si>
    <t xml:space="preserve">RIOS PARA JUNTA, COM DIAMETRO DE 100MM,COMPRIMENTO ATE 1,0M.</t>
  </si>
  <si>
    <t xml:space="preserve">06.201.0132-A</t>
  </si>
  <si>
    <t xml:space="preserve">06.201.0133-0</t>
  </si>
  <si>
    <t xml:space="preserve">RIOS PARA JUNTA, COM DIAMETRO DE 150MM,COMPRIMENTO ATE 1,0M.</t>
  </si>
  <si>
    <t xml:space="preserve">06.201.0133-A</t>
  </si>
  <si>
    <t xml:space="preserve">06.201.0134-0</t>
  </si>
  <si>
    <t xml:space="preserve">RIOS PARA JUNTA, COM DIAMETRO DE 200MM,COMPRIMENTO ATE 1,0M.</t>
  </si>
  <si>
    <t xml:space="preserve">06.201.0134-A</t>
  </si>
  <si>
    <t xml:space="preserve">06.201.0135-0</t>
  </si>
  <si>
    <t xml:space="preserve">RIOS PARA JUNTA, COM DIAMETRO DE 250MM,COMPRIMENTO ATE 1,0M.</t>
  </si>
  <si>
    <t xml:space="preserve">06.201.0135-A</t>
  </si>
  <si>
    <t xml:space="preserve">06.201.0136-0</t>
  </si>
  <si>
    <t xml:space="preserve">RIOS PARA JUNTA, COM DIAMETRO DE 300MM,COMPRIMENTO ATE 1,0M.</t>
  </si>
  <si>
    <t xml:space="preserve">06.201.0136-A</t>
  </si>
  <si>
    <t xml:space="preserve">06.201.0137-0</t>
  </si>
  <si>
    <t xml:space="preserve">RIOS PARA JUNTA, COM DIAMETRO DE 350MM,COMPRIMENTO ATE 1,0M.</t>
  </si>
  <si>
    <t xml:space="preserve">06.201.0137-A</t>
  </si>
  <si>
    <t xml:space="preserve">06.201.0138-0</t>
  </si>
  <si>
    <t xml:space="preserve">RIOS PARA JUNTA, COM DIAMETRO DE 400MM,COMPRIMENTO ATE 1,0M.</t>
  </si>
  <si>
    <t xml:space="preserve">06.201.0138-A</t>
  </si>
  <si>
    <t xml:space="preserve">06.201.0139-0</t>
  </si>
  <si>
    <t xml:space="preserve">RIOS PARA JUNTA, COM DIAMETRO DE 450MM,COMPRIMENTO ATE 1,0M.</t>
  </si>
  <si>
    <t xml:space="preserve">06.201.0139-A</t>
  </si>
  <si>
    <t xml:space="preserve">06.201.0140-0</t>
  </si>
  <si>
    <t xml:space="preserve">RIOS PARA JUNTA, COM DIAMETRO DE 500MM,COMPRIMENTO ATE 1,0M.</t>
  </si>
  <si>
    <t xml:space="preserve">06.201.0140-A</t>
  </si>
  <si>
    <t xml:space="preserve">06.201.0141-0</t>
  </si>
  <si>
    <t xml:space="preserve">RIOS PARA JUNTA, COM DIAMETRO DE 600MM,COMPRIMENTO ATE 1,0M.</t>
  </si>
  <si>
    <t xml:space="preserve">06.201.0141-A</t>
  </si>
  <si>
    <t xml:space="preserve">06.201.0142-0</t>
  </si>
  <si>
    <t xml:space="preserve">ESSURA CLASSE K-12,CLASSE DE PRESSAO PN-16,PARA AGUA,CONFORM</t>
  </si>
  <si>
    <t xml:space="preserve">RIOS PARA JUNTA,COM DIAMETRO DE 700MM,COMPRIMENTO ATE 1,0M.</t>
  </si>
  <si>
    <t xml:space="preserve">06.201.0142-A</t>
  </si>
  <si>
    <t xml:space="preserve">06.201.0161-0</t>
  </si>
  <si>
    <t xml:space="preserve">TUBO DE FERRO FUNDIDO DUCTIL COM BOLSA DE JUNTA ELASTICA E F</t>
  </si>
  <si>
    <t xml:space="preserve">LANGE SOLDADO,ESPESSURA CLASSE K-9,CLASSE DE PRESSAO PN-10,P</t>
  </si>
  <si>
    <t xml:space="preserve">ARA AGUA,CONFORME NBR 7560 E NBR 7675,REVESTIDO EXTERNAMENTE</t>
  </si>
  <si>
    <t xml:space="preserve">ARGAMASSA DE CIMENTO,EXCLUSIVE ACESSORIOS PARA JUNTA,COM DIA</t>
  </si>
  <si>
    <t xml:space="preserve">METRO DE 80MM,COMPRIMENTO ATE 1,0M.FORNECIMENTO</t>
  </si>
  <si>
    <t xml:space="preserve">06.201.0161-A</t>
  </si>
  <si>
    <t xml:space="preserve">06.201.0162-0</t>
  </si>
  <si>
    <t xml:space="preserve">LANGE SOLDADOS,ESPESSURA CLASSE K-9,CLASSE DE PRESSAO PN-10,</t>
  </si>
  <si>
    <t xml:space="preserve">PARA AGUA,CONFORME NBR 7560 E NBR 7675,REVESTIDO EXTERNAMENT</t>
  </si>
  <si>
    <t xml:space="preserve">E COM ZINCO METALICO E PINTURA BETUMINOSA E INTERNAMENTE COM</t>
  </si>
  <si>
    <t xml:space="preserve">ARGAMASSA DE CIMENTO,EXCLUSIVE ACESSORIOS PARA JUNTA,COM DI</t>
  </si>
  <si>
    <t xml:space="preserve">AMETRO DE 100MM,COMPRIMENTO ATE 1,0M. FORNECIMENTO</t>
  </si>
  <si>
    <t xml:space="preserve">06.201.0162-A</t>
  </si>
  <si>
    <t xml:space="preserve">06.201.0163-0</t>
  </si>
  <si>
    <t xml:space="preserve">AMETRO DE 150MM,COMPRIMENTO ATE 1,0M. FORNECIMENTO</t>
  </si>
  <si>
    <t xml:space="preserve">06.201.0163-A</t>
  </si>
  <si>
    <t xml:space="preserve">06.201.0164-0</t>
  </si>
  <si>
    <t xml:space="preserve">AMETRO DE 200MM,COMPRIMENTO ATE 1,0M. FORNECIMENTO</t>
  </si>
  <si>
    <t xml:space="preserve">06.201.0164-A</t>
  </si>
  <si>
    <t xml:space="preserve">06.201.0165-0</t>
  </si>
  <si>
    <t xml:space="preserve">AMETRO DE 250MM,COMPRIMENTO ATE 1,0M. FORNECIMENTO</t>
  </si>
  <si>
    <t xml:space="preserve">06.201.0165-A</t>
  </si>
  <si>
    <t xml:space="preserve">06.201.0166-0</t>
  </si>
  <si>
    <t xml:space="preserve">AMETRO DE 300MM,COMPRIMENTO ATE 1,0M. FORNECIMENTO</t>
  </si>
  <si>
    <t xml:space="preserve">06.201.0166-A</t>
  </si>
  <si>
    <t xml:space="preserve">06.201.0167-0</t>
  </si>
  <si>
    <t xml:space="preserve">AMETRO DE 350MM,COMPRIMENTO ATE 1,0M. FORNECIMENTO</t>
  </si>
  <si>
    <t xml:space="preserve">06.201.0167-A</t>
  </si>
  <si>
    <t xml:space="preserve">06.201.0168-0</t>
  </si>
  <si>
    <t xml:space="preserve">AMETRO DE 400MM,COMPRIMENTO ATE 1,0M. FORNECIMENTO</t>
  </si>
  <si>
    <t xml:space="preserve">06.201.0168-A</t>
  </si>
  <si>
    <t xml:space="preserve">06.201.0169-0</t>
  </si>
  <si>
    <t xml:space="preserve">AMETRO DE 450MM,COMPRIMENTO ATE 1,0M. FORNECIMENTO</t>
  </si>
  <si>
    <t xml:space="preserve">06.201.0169-A</t>
  </si>
  <si>
    <t xml:space="preserve">06.201.0170-0</t>
  </si>
  <si>
    <t xml:space="preserve">AMETRO DE 500MM,COMPRIMENTO ATE 1,0M. FORNECIMENTO</t>
  </si>
  <si>
    <t xml:space="preserve">06.201.0170-A</t>
  </si>
  <si>
    <t xml:space="preserve">06.201.0171-0</t>
  </si>
  <si>
    <t xml:space="preserve">AMETRO DE 600MM,COMPRIMENTO ATE 1,0M. FORNECIMENTO</t>
  </si>
  <si>
    <t xml:space="preserve">06.201.0171-A</t>
  </si>
  <si>
    <t xml:space="preserve">06.201.0172-0</t>
  </si>
  <si>
    <t xml:space="preserve">LANGE ROSCADOS,ESPESSURA CLASSE K-12,CLASSE DE PRESSAO PN-10</t>
  </si>
  <si>
    <t xml:space="preserve">,PARA AGUA,CONFORME NBR 7560 E NBR 7675,REVESTIDO EXTERNAMEN</t>
  </si>
  <si>
    <t xml:space="preserve">TE COM ZINCO METALICO E PINTURA BETUMINOSA E INTERNAMENTE CO</t>
  </si>
  <si>
    <t xml:space="preserve">M ARGAMASSA DE CIMENTO,EXCLUSIVE ACESSORIOS PARA JUNTA, COM</t>
  </si>
  <si>
    <t xml:space="preserve">DIAMETRO DE  700MM,COMPRIMENTO ATE 1,0M. FORNECIMENTO</t>
  </si>
  <si>
    <t xml:space="preserve">06.201.0172-A</t>
  </si>
  <si>
    <t xml:space="preserve">06.201.0173-0</t>
  </si>
  <si>
    <t xml:space="preserve">DIAMETRO DE  800MM,COMPRIMENTO 1,0M. FORNECIMENTO</t>
  </si>
  <si>
    <t xml:space="preserve">06.201.0173-A</t>
  </si>
  <si>
    <t xml:space="preserve">06.201.0174-0</t>
  </si>
  <si>
    <t xml:space="preserve">DIAMETRO DE 900MM,COMPRIMENTO ATE 1,0M. FORNECIMENTO</t>
  </si>
  <si>
    <t xml:space="preserve">06.201.0174-A</t>
  </si>
  <si>
    <t xml:space="preserve">06.201.0175-0</t>
  </si>
  <si>
    <t xml:space="preserve">DIAMETRO DE 1000MM,COMPRIMENTO ATE 1,0M. FORNECIMENTO</t>
  </si>
  <si>
    <t xml:space="preserve">06.201.0175-A</t>
  </si>
  <si>
    <t xml:space="preserve">06.201.0176-0</t>
  </si>
  <si>
    <t xml:space="preserve">DIAMETRO DE 1200MM,COMPRIMENTO ATE 1,0M. FORNECIMENTO</t>
  </si>
  <si>
    <t xml:space="preserve">06.201.0176-A</t>
  </si>
  <si>
    <t xml:space="preserve">06.201.0181-0</t>
  </si>
  <si>
    <t xml:space="preserve">LANGE SOLDADOS,ESPESSURA CLASSE K-9,CLASSE DE PRESSAO PN-16,</t>
  </si>
  <si>
    <t xml:space="preserve">AMETRO DE  80MM,COMPRIMENTO ATE 1,0M. FORNECIMENTO</t>
  </si>
  <si>
    <t xml:space="preserve">06.201.0181-A</t>
  </si>
  <si>
    <t xml:space="preserve">06.201.0182-0</t>
  </si>
  <si>
    <t xml:space="preserve">06.201.0182-A</t>
  </si>
  <si>
    <t xml:space="preserve">06.201.0183-0</t>
  </si>
  <si>
    <t xml:space="preserve">06.201.0183-A</t>
  </si>
  <si>
    <t xml:space="preserve">06.201.0184-0</t>
  </si>
  <si>
    <t xml:space="preserve">06.201.0184-A</t>
  </si>
  <si>
    <t xml:space="preserve">06.201.0185-0</t>
  </si>
  <si>
    <t xml:space="preserve">06.201.0185-A</t>
  </si>
  <si>
    <t xml:space="preserve">06.201.0186-0</t>
  </si>
  <si>
    <t xml:space="preserve">06.201.0186-A</t>
  </si>
  <si>
    <t xml:space="preserve">06.201.0187-0</t>
  </si>
  <si>
    <t xml:space="preserve">06.201.0187-A</t>
  </si>
  <si>
    <t xml:space="preserve">06.201.0188-0</t>
  </si>
  <si>
    <t xml:space="preserve">06.201.0188-A</t>
  </si>
  <si>
    <t xml:space="preserve">06.201.0189-0</t>
  </si>
  <si>
    <t xml:space="preserve">06.201.0189-A</t>
  </si>
  <si>
    <t xml:space="preserve">06.201.0190-0</t>
  </si>
  <si>
    <t xml:space="preserve">06.201.0190-A</t>
  </si>
  <si>
    <t xml:space="preserve">06.201.0191-0</t>
  </si>
  <si>
    <t xml:space="preserve">AMETRO DE 600MM,COMPRIMENTO ATE 1,0M.FORNECIMENTO</t>
  </si>
  <si>
    <t xml:space="preserve">06.201.0191-A</t>
  </si>
  <si>
    <t xml:space="preserve">06.201.0192-0</t>
  </si>
  <si>
    <t xml:space="preserve">LANGE ROSCADOS,ESPESSURA CLASSE K-12,CLASSE DE PRESSAO PN-16</t>
  </si>
  <si>
    <t xml:space="preserve">,PARA AGUA,CONFORME NBR 7560 E NBR 7675,REVESTIDO EXTERNAMET</t>
  </si>
  <si>
    <t xml:space="preserve">AMETRO DE 700MM,COMPRIMENTO ATE 1,0M. FORNECIMENTO</t>
  </si>
  <si>
    <t xml:space="preserve">06.201.0192-A</t>
  </si>
  <si>
    <t xml:space="preserve">06.201.0211-0</t>
  </si>
  <si>
    <t xml:space="preserve">ADICIONAL DE EXTENSAO EXCEDENTE A 1,0M,POR CADA 0,5M OU FRAC</t>
  </si>
  <si>
    <t xml:space="preserve">AO EM TUBOS COM FLANGES SOLDADOS,CLASSE K-9,PN-10,PARA AGUA,</t>
  </si>
  <si>
    <t xml:space="preserve">COM DIAMETRO DE 80MM.FORNECIMENTO</t>
  </si>
  <si>
    <t xml:space="preserve">06.201.0211-A</t>
  </si>
  <si>
    <t xml:space="preserve">06.201.0212-0</t>
  </si>
  <si>
    <t xml:space="preserve">COM DIAMETRO DE 100MM.FORNECIMENTO</t>
  </si>
  <si>
    <t xml:space="preserve">06.201.0212-A</t>
  </si>
  <si>
    <t xml:space="preserve">06.201.0213-0</t>
  </si>
  <si>
    <t xml:space="preserve">COM DIAMETRO DE 150MM.FORNECIMENTO</t>
  </si>
  <si>
    <t xml:space="preserve">06.201.0213-A</t>
  </si>
  <si>
    <t xml:space="preserve">06.201.0214-0</t>
  </si>
  <si>
    <t xml:space="preserve">COM DIAMETRO DE 200MM.FORNECIMENTO</t>
  </si>
  <si>
    <t xml:space="preserve">06.201.0214-A</t>
  </si>
  <si>
    <t xml:space="preserve">06.201.0215-0</t>
  </si>
  <si>
    <t xml:space="preserve">COM DIAMETRO DE 250MM.FORNECIMENTO</t>
  </si>
  <si>
    <t xml:space="preserve">06.201.0215-A</t>
  </si>
  <si>
    <t xml:space="preserve">06.201.0216-0</t>
  </si>
  <si>
    <t xml:space="preserve">COM DIAMETRO DE 300MM.FORNECIMENTO</t>
  </si>
  <si>
    <t xml:space="preserve">06.201.0216-A</t>
  </si>
  <si>
    <t xml:space="preserve">06.201.0217-0</t>
  </si>
  <si>
    <t xml:space="preserve">COM DIAMETRO DE 350MM.FORNECIMENTO</t>
  </si>
  <si>
    <t xml:space="preserve">06.201.0217-A</t>
  </si>
  <si>
    <t xml:space="preserve">06.201.0218-0</t>
  </si>
  <si>
    <t xml:space="preserve">COM DIAMETRO DE 400MM.FORNECIMENTO</t>
  </si>
  <si>
    <t xml:space="preserve">06.201.0218-A</t>
  </si>
  <si>
    <t xml:space="preserve">06.201.0219-0</t>
  </si>
  <si>
    <t xml:space="preserve">COM DIAMETRO DE 450MM.FORNECIMENTO</t>
  </si>
  <si>
    <t xml:space="preserve">06.201.0219-A</t>
  </si>
  <si>
    <t xml:space="preserve">06.201.0220-0</t>
  </si>
  <si>
    <t xml:space="preserve">COM DIAMETRO DE 500MM.FORNECIMENTO</t>
  </si>
  <si>
    <t xml:space="preserve">06.201.0220-A</t>
  </si>
  <si>
    <t xml:space="preserve">06.201.0221-0</t>
  </si>
  <si>
    <t xml:space="preserve">COM DIAMETRO DE 600MM.FORNECIMENTO</t>
  </si>
  <si>
    <t xml:space="preserve">06.201.0221-A</t>
  </si>
  <si>
    <t xml:space="preserve">06.201.0222-0</t>
  </si>
  <si>
    <t xml:space="preserve">AO EM TUBOS COM FLANGES ROSCADOS,CLASSE K-12,PN-10,PARA AGUA</t>
  </si>
  <si>
    <t xml:space="preserve">,COM DIAMETRO DE 700MM.FORNECIMENTO</t>
  </si>
  <si>
    <t xml:space="preserve">06.201.0222-A</t>
  </si>
  <si>
    <t xml:space="preserve">06.201.0223-0</t>
  </si>
  <si>
    <t xml:space="preserve">,COM DIAMETRO DE 800MM.FORNECIMENTO</t>
  </si>
  <si>
    <t xml:space="preserve">06.201.0223-A</t>
  </si>
  <si>
    <t xml:space="preserve">06.201.0224-0</t>
  </si>
  <si>
    <t xml:space="preserve">,COM DIAMETRO DE 900MM.FORNECIMENTO</t>
  </si>
  <si>
    <t xml:space="preserve">06.201.0224-A</t>
  </si>
  <si>
    <t xml:space="preserve">06.201.0225-0</t>
  </si>
  <si>
    <t xml:space="preserve">,COM DIAMETRO DE 1000MM.FORNECIMENTO</t>
  </si>
  <si>
    <t xml:space="preserve">06.201.0225-A</t>
  </si>
  <si>
    <t xml:space="preserve">06.201.0226-0</t>
  </si>
  <si>
    <t xml:space="preserve">,COM DIAMETRO DE 1200MM.FORNECIMENTO</t>
  </si>
  <si>
    <t xml:space="preserve">06.201.0226-A</t>
  </si>
  <si>
    <t xml:space="preserve">06.201.0231-0</t>
  </si>
  <si>
    <t xml:space="preserve">AO EM TUBOS COM FLANGES SOLDADOS,CLASSE K-9,PN-16,PARA AGUA,</t>
  </si>
  <si>
    <t xml:space="preserve">06.201.0231-A</t>
  </si>
  <si>
    <t xml:space="preserve">06.201.0232-0</t>
  </si>
  <si>
    <t xml:space="preserve">06.201.0232-A</t>
  </si>
  <si>
    <t xml:space="preserve">06.201.0233-0</t>
  </si>
  <si>
    <t xml:space="preserve">06.201.0233-A</t>
  </si>
  <si>
    <t xml:space="preserve">06.201.0234-0</t>
  </si>
  <si>
    <t xml:space="preserve">06.201.0234-A</t>
  </si>
  <si>
    <t xml:space="preserve">06.201.0235-0</t>
  </si>
  <si>
    <t xml:space="preserve">06.201.0235-A</t>
  </si>
  <si>
    <t xml:space="preserve">06.201.0236-0</t>
  </si>
  <si>
    <t xml:space="preserve">06.201.0236-A</t>
  </si>
  <si>
    <t xml:space="preserve">06.201.0237-0</t>
  </si>
  <si>
    <t xml:space="preserve">06.201.0237-A</t>
  </si>
  <si>
    <t xml:space="preserve">06.201.0238-0</t>
  </si>
  <si>
    <t xml:space="preserve">06.201.0238-A</t>
  </si>
  <si>
    <t xml:space="preserve">06.201.0239-0</t>
  </si>
  <si>
    <t xml:space="preserve">06.201.0239-A</t>
  </si>
  <si>
    <t xml:space="preserve">06.201.0240-0</t>
  </si>
  <si>
    <t xml:space="preserve">06.201.0240-A</t>
  </si>
  <si>
    <t xml:space="preserve">06.201.0241-0</t>
  </si>
  <si>
    <t xml:space="preserve">06.201.0241-A</t>
  </si>
  <si>
    <t xml:space="preserve">06.201.0242-0</t>
  </si>
  <si>
    <t xml:space="preserve">AO EM TUBOS COM FLANGES ROSCADOS,CLASSE K-12,PN-16,PARA AGUA</t>
  </si>
  <si>
    <t xml:space="preserve">06.201.0242-A</t>
  </si>
  <si>
    <t xml:space="preserve">06.201.0243-0</t>
  </si>
  <si>
    <t xml:space="preserve">AO EM TUBOS COM FLANGES INTEGRAL FUNDIDOS,CLASSE K-14,PN-16,</t>
  </si>
  <si>
    <t xml:space="preserve">PARA AGUA,COM DIAMETRO DE 800MM.FORNECIMENTO</t>
  </si>
  <si>
    <t xml:space="preserve">06.201.0243-A</t>
  </si>
  <si>
    <t xml:space="preserve">06.201.0244-0</t>
  </si>
  <si>
    <t xml:space="preserve">PARA AGUA,COM DIAMETRO DE 900MM.FORNECIMENTO</t>
  </si>
  <si>
    <t xml:space="preserve">06.201.0244-A</t>
  </si>
  <si>
    <t xml:space="preserve">06.201.0245-0</t>
  </si>
  <si>
    <t xml:space="preserve">PARA AGUA,COM DIAMETRO DE 1000MM.FORNECIMENTO</t>
  </si>
  <si>
    <t xml:space="preserve">06.201.0245-A</t>
  </si>
  <si>
    <t xml:space="preserve">06.201.0246-0</t>
  </si>
  <si>
    <t xml:space="preserve">PARA AGUA,COM DIAMETRO DE 1200MM.FORNECIMENTO</t>
  </si>
  <si>
    <t xml:space="preserve">06.201.0246-A</t>
  </si>
  <si>
    <t xml:space="preserve">06.201.0251-0</t>
  </si>
  <si>
    <t xml:space="preserve">TUBO DE FERRO FUNDIDO DUCTIL COM 2 FLANGES SOLDADOS,ESPESSUR</t>
  </si>
  <si>
    <t xml:space="preserve">A CLASSE K-9,CLASSE DE PRESSAO PN-10,REVESTIDO INTERNAMENTE</t>
  </si>
  <si>
    <t xml:space="preserve">COM ARGAMASSA DE CIMENTO ALUMINOSO E EXTERNAMENTE COM ZINCO</t>
  </si>
  <si>
    <t xml:space="preserve">METALICO E PINTURA EPOXI NA COR VERMELHO,PARA ESGOTO SANITAR</t>
  </si>
  <si>
    <t xml:space="preserve">IO CONFORME NBR 15420 E NBR 7560,EXCL.ACESSORIOS PARA JUNTA,</t>
  </si>
  <si>
    <t xml:space="preserve">COM DIAMETRO DE 80MM,COMPRIMENTO ATE 1,0M. FORNECIMENTO</t>
  </si>
  <si>
    <t xml:space="preserve">06.201.0251-A</t>
  </si>
  <si>
    <t xml:space="preserve">06.201.0252-0</t>
  </si>
  <si>
    <t xml:space="preserve">METALICO E PINTURA EPOXI NA COR VERMELHA,PARA ESGOTO SANITAR</t>
  </si>
  <si>
    <t xml:space="preserve">IO,CONFORME NBR 15420 E NBR 7560,EXCL.ACESSORIOS PARA JUNTA,</t>
  </si>
  <si>
    <t xml:space="preserve">COM DIAMETRO DE 100MM,COMPRIMENTO ATE 1,0M. FORNECIMENTO</t>
  </si>
  <si>
    <t xml:space="preserve">06.201.0252-A</t>
  </si>
  <si>
    <t xml:space="preserve">06.201.0253-0</t>
  </si>
  <si>
    <t xml:space="preserve">COM DIAMETRO DE 150MM,COMPRIMENTO ATE 1,0M. FORNECIMENTO</t>
  </si>
  <si>
    <t xml:space="preserve">06.201.0253-A</t>
  </si>
  <si>
    <t xml:space="preserve">06.201.0254-0</t>
  </si>
  <si>
    <t xml:space="preserve">COM DIAMETRO DE 200MM,COMPRIMENTO ATE 1,0M. FORNECIMENTO</t>
  </si>
  <si>
    <t xml:space="preserve">06.201.0254-A</t>
  </si>
  <si>
    <t xml:space="preserve">06.201.0255-0</t>
  </si>
  <si>
    <t xml:space="preserve">COM DIAMETRO DE 250MM,COMPRIMENTO ATE 1,0M. FORNECIMENTO</t>
  </si>
  <si>
    <t xml:space="preserve">06.201.0255-A</t>
  </si>
  <si>
    <t xml:space="preserve">06.201.0256-0</t>
  </si>
  <si>
    <t xml:space="preserve">COM DIAMETRO DE 300MM,COMPRIMENTO ATE 1,0M. FORNECIMENTO</t>
  </si>
  <si>
    <t xml:space="preserve">06.201.0256-A</t>
  </si>
  <si>
    <t xml:space="preserve">06.201.0257-0</t>
  </si>
  <si>
    <t xml:space="preserve">COM DIAMETRO DE 350MM,COMPRIMENTO ATE 1,0M. FORNECIMENTO</t>
  </si>
  <si>
    <t xml:space="preserve">06.201.0257-A</t>
  </si>
  <si>
    <t xml:space="preserve">06.201.0258-0</t>
  </si>
  <si>
    <t xml:space="preserve">COM DIAMETRO DE 400MM,COMPRIMENTO ATE 1,0M. FORNECIMENTO</t>
  </si>
  <si>
    <t xml:space="preserve">06.201.0258-A</t>
  </si>
  <si>
    <t xml:space="preserve">06.201.0259-0</t>
  </si>
  <si>
    <t xml:space="preserve">COM DIAMETRO DE 450MM,COMPRIMENTO ATE 1,0M. FORNECIMENTO</t>
  </si>
  <si>
    <t xml:space="preserve">06.201.0259-A</t>
  </si>
  <si>
    <t xml:space="preserve">06.201.0260-0</t>
  </si>
  <si>
    <t xml:space="preserve">COM DIAMETRO DE 500MM,COMPRIMENTO ATE 1,0M. FORNECIMENTO</t>
  </si>
  <si>
    <t xml:space="preserve">06.201.0260-A</t>
  </si>
  <si>
    <t xml:space="preserve">06.201.0261-0</t>
  </si>
  <si>
    <t xml:space="preserve">COM DIAMETRO DE 600MM,COMPRIMENTO ATE 1,0M. FORNECIMENTO</t>
  </si>
  <si>
    <t xml:space="preserve">06.201.0261-A</t>
  </si>
  <si>
    <t xml:space="preserve">06.201.0262-0</t>
  </si>
  <si>
    <t xml:space="preserve">TUBO DE FERRO FUNDIDO DUCTIL COM 2 FLANGES ROSCADOS,ESPESSUR</t>
  </si>
  <si>
    <t xml:space="preserve">A CLASSE K-12,CLASSE DE PRESSAO PN-10,REVESTIDO INTERNAMENTE</t>
  </si>
  <si>
    <t xml:space="preserve">METALICO E PINTURA EPOXI NA COR VERMELHA,PARA ESGOTO SANITA</t>
  </si>
  <si>
    <t xml:space="preserve">RIO,CONFORME NBR 15420 E NBR 7560,EXCL.ACESSORIOS PARA JUNTA</t>
  </si>
  <si>
    <t xml:space="preserve">,COM DIAMETRO DE  700MM,COMPRIMENTO ATE 1,0M. FORNECIMENTO</t>
  </si>
  <si>
    <t xml:space="preserve">06.201.0262-A</t>
  </si>
  <si>
    <t xml:space="preserve">06.201.0263-0</t>
  </si>
  <si>
    <t xml:space="preserve">,COM DIAMETRO DE  800MM,COMPRIMENTO ATE 1,0M. FORNECIMENTO</t>
  </si>
  <si>
    <t xml:space="preserve">06.201.0263-A</t>
  </si>
  <si>
    <t xml:space="preserve">06.201.0264-0</t>
  </si>
  <si>
    <t xml:space="preserve">,COM DIAMETRO DE  900MM,COMPRIMENTO ATE 1,0M. FORNECIMENTO</t>
  </si>
  <si>
    <t xml:space="preserve">06.201.0264-A</t>
  </si>
  <si>
    <t xml:space="preserve">06.201.0265-0</t>
  </si>
  <si>
    <t xml:space="preserve">,COM DIAMETRO DE 1000MM,COMPRIMENTO ATE 1,0M. FORNECIMENTO</t>
  </si>
  <si>
    <t xml:space="preserve">06.201.0265-A</t>
  </si>
  <si>
    <t xml:space="preserve">06.201.0266-0</t>
  </si>
  <si>
    <t xml:space="preserve">,COM DIAMETRO DE 1200MM,COMPRIMENTO ATE 1,0M. FORNECIMENTO</t>
  </si>
  <si>
    <t xml:space="preserve">06.201.0266-A</t>
  </si>
  <si>
    <t xml:space="preserve">06.201.0271-0</t>
  </si>
  <si>
    <t xml:space="preserve">A CLASSE K-9,CLASSE DE PRESSAO PN-16,REVESTIDO INTERNAMENTE</t>
  </si>
  <si>
    <t xml:space="preserve">COM DIAMETRO DE  80MM,COMPRIMENTO ATE 1,0M. FORNECIMENTO</t>
  </si>
  <si>
    <t xml:space="preserve">06.201.0271-A</t>
  </si>
  <si>
    <t xml:space="preserve">06.201.0272-0</t>
  </si>
  <si>
    <t xml:space="preserve">06.201.0272-A</t>
  </si>
  <si>
    <t xml:space="preserve">06.201.0273-0</t>
  </si>
  <si>
    <t xml:space="preserve">06.201.0273-A</t>
  </si>
  <si>
    <t xml:space="preserve">06.201.0274-0</t>
  </si>
  <si>
    <t xml:space="preserve">06.201.0274-A</t>
  </si>
  <si>
    <t xml:space="preserve">06.201.0275-0</t>
  </si>
  <si>
    <t xml:space="preserve">06.201.0275-A</t>
  </si>
  <si>
    <t xml:space="preserve">06.201.0276-0</t>
  </si>
  <si>
    <t xml:space="preserve">A CLASSE K-9,CLASSE DE PRESSAO PN-16,REVESTIDO EXTERNAMENTE</t>
  </si>
  <si>
    <t xml:space="preserve">06.201.0276-A</t>
  </si>
  <si>
    <t xml:space="preserve">06.201.0277-0</t>
  </si>
  <si>
    <t xml:space="preserve">06.201.0277-A</t>
  </si>
  <si>
    <t xml:space="preserve">06.201.0278-0</t>
  </si>
  <si>
    <t xml:space="preserve">06.201.0278-A</t>
  </si>
  <si>
    <t xml:space="preserve">06.201.0279-0</t>
  </si>
  <si>
    <t xml:space="preserve">06.201.0279-A</t>
  </si>
  <si>
    <t xml:space="preserve">06.201.0280-0</t>
  </si>
  <si>
    <t xml:space="preserve">06.201.0280-A</t>
  </si>
  <si>
    <t xml:space="preserve">06.201.0281-0</t>
  </si>
  <si>
    <t xml:space="preserve">06.201.0281-A</t>
  </si>
  <si>
    <t xml:space="preserve">06.201.0282-0</t>
  </si>
  <si>
    <t xml:space="preserve">A CLASSE K-12,CLASSE DE PRESSAO PN-16,REVESTIDO INTERNAMENTE</t>
  </si>
  <si>
    <t xml:space="preserve">06.201.0282-A</t>
  </si>
  <si>
    <t xml:space="preserve">06.201.0291-0</t>
  </si>
  <si>
    <t xml:space="preserve">S,ESPESSURA CLASSE K-14,CLASSE DE PRESSAO PN-16,REVESTIDO IN</t>
  </si>
  <si>
    <t xml:space="preserve">TERNAMENTE COM ARGAMASSA DE CIMENTO ALUMINOSO E EXTERNAMENTE</t>
  </si>
  <si>
    <t xml:space="preserve">COM ZINCO METALICO E PINTURA EPOXI NA COR VERMELHA,PARA ESG</t>
  </si>
  <si>
    <t xml:space="preserve">OTO SANITARIO,NBR 15420 E NBR 7560,EXCL.ACESSORIOS PARA JUNT</t>
  </si>
  <si>
    <t xml:space="preserve">A,COM DIAMETRO DE  800MM,COMPRIMENTO DE 1,0M. FORNECIMENTO</t>
  </si>
  <si>
    <t xml:space="preserve">06.201.0291-A</t>
  </si>
  <si>
    <t xml:space="preserve">06.201.0292-0</t>
  </si>
  <si>
    <t xml:space="preserve">A,COM DIAMETRO DE  800MM,COMPRIMENTO DE 1,5M. FORNECIMENTO</t>
  </si>
  <si>
    <t xml:space="preserve">06.201.0292-A</t>
  </si>
  <si>
    <t xml:space="preserve">06.201.0293-0</t>
  </si>
  <si>
    <t xml:space="preserve">A,COM DIAMETRO DE  800MM,COMPRIMENTO DE 2,0M. FORNECIMENTO</t>
  </si>
  <si>
    <t xml:space="preserve">06.201.0293-A</t>
  </si>
  <si>
    <t xml:space="preserve">06.201.0294-0</t>
  </si>
  <si>
    <t xml:space="preserve">A,COM DIAMETRO DE  900MM,COMPRIMENTO DE 1,0M. FORNECIMENTO</t>
  </si>
  <si>
    <t xml:space="preserve">06.201.0294-A</t>
  </si>
  <si>
    <t xml:space="preserve">06.201.0295-0</t>
  </si>
  <si>
    <t xml:space="preserve">A,COM DIAMETRO DE  900MM,COMPRIMENTO DE 1,5M. FORNECIMENTO</t>
  </si>
  <si>
    <t xml:space="preserve">06.201.0295-A</t>
  </si>
  <si>
    <t xml:space="preserve">06.201.0296-0</t>
  </si>
  <si>
    <t xml:space="preserve">A,COM DIAMETRO DE  900MM,COMPRIMENTO DE 2,0M. FORNECIMENTO</t>
  </si>
  <si>
    <t xml:space="preserve">06.201.0296-A</t>
  </si>
  <si>
    <t xml:space="preserve">06.201.0297-0</t>
  </si>
  <si>
    <t xml:space="preserve">A,COM DIAMETRO DE 1000MM,COMPRIMENTO DE 1,0M. FORNECIMENTO</t>
  </si>
  <si>
    <t xml:space="preserve">06.201.0297-A</t>
  </si>
  <si>
    <t xml:space="preserve">06.201.0298-0</t>
  </si>
  <si>
    <t xml:space="preserve">A,COM DIAMETRO DE 1000MM,COMPRIMENTO DE 1,5M. FORNECIMENTO</t>
  </si>
  <si>
    <t xml:space="preserve">06.201.0298-A</t>
  </si>
  <si>
    <t xml:space="preserve">06.201.0299-0</t>
  </si>
  <si>
    <t xml:space="preserve">A,COM DIAMETRO DE 1000MM,COMPRIMENTO DE 2,0M. FORNECIMENTO</t>
  </si>
  <si>
    <t xml:space="preserve">06.201.0299-A</t>
  </si>
  <si>
    <t xml:space="preserve">06.201.0300-0</t>
  </si>
  <si>
    <t xml:space="preserve">A,COM DIAMETRO DE 1200MM,COMPRIMENTO DE 1,0M. FORNECIMENTO</t>
  </si>
  <si>
    <t xml:space="preserve">06.201.0300-A</t>
  </si>
  <si>
    <t xml:space="preserve">06.201.0301-0</t>
  </si>
  <si>
    <t xml:space="preserve">A,COM DIAMETRO DE 1200MM,COMPRIMENTO DE 1,5M. FORNECIMENTO</t>
  </si>
  <si>
    <t xml:space="preserve">06.201.0301-A</t>
  </si>
  <si>
    <t xml:space="preserve">06.201.0302-0</t>
  </si>
  <si>
    <t xml:space="preserve">A,COM DIAMETRO DE 1200MM,COMPRIMENTO DE 2,0M. FORNECIMENTO</t>
  </si>
  <si>
    <t xml:space="preserve">06.201.0302-A</t>
  </si>
  <si>
    <t xml:space="preserve">06.201.0311-0</t>
  </si>
  <si>
    <t xml:space="preserve">ESSURA CLASSE K-9,CLASSE DE PRESSAO PN-10,REVESTIDO INTERNAM</t>
  </si>
  <si>
    <t xml:space="preserve">ENTE COM ARGAMASSA DE CIMENTO ALUMINOSO E EXTERNAMENTE COM Z</t>
  </si>
  <si>
    <t xml:space="preserve">INCO METALICO E PINTURA EPOXI NA COR VERMELHA,PARA ESGOTO SA</t>
  </si>
  <si>
    <t xml:space="preserve">NITARIO,CONFORME NBR 15420 E NBR 7560,EXCL.ACESSORIOS PARA J</t>
  </si>
  <si>
    <t xml:space="preserve">UNTA,COM DIAMETRO DE  80MM,COMPRIMENTO ATE 1,0M.FORNECIMENTO</t>
  </si>
  <si>
    <t xml:space="preserve">06.201.0311-A</t>
  </si>
  <si>
    <t xml:space="preserve">06.201.0312-0</t>
  </si>
  <si>
    <t xml:space="preserve">UNTA,COM DIAMETRO DE 100MM,COMPRIMENTO ATE 1,0M.FORNECIMENTO</t>
  </si>
  <si>
    <t xml:space="preserve">06.201.0312-A</t>
  </si>
  <si>
    <t xml:space="preserve">06.201.0313-0</t>
  </si>
  <si>
    <t xml:space="preserve">UNTA,COM DIAMETRO DE 150MM,COMPRIMENTO ATE 1,0M.FORNECIMENTO</t>
  </si>
  <si>
    <t xml:space="preserve">06.201.0313-A</t>
  </si>
  <si>
    <t xml:space="preserve">06.201.0314-0</t>
  </si>
  <si>
    <t xml:space="preserve">UNTA,COM DIAMETRO DE 200MM,COMPRIMENTO ATE 1,0M.FORNECIMENTO</t>
  </si>
  <si>
    <t xml:space="preserve">06.201.0314-A</t>
  </si>
  <si>
    <t xml:space="preserve">06.201.0315-0</t>
  </si>
  <si>
    <t xml:space="preserve">UNTA,COM DIAMETRO DE 250MM,COMPRIMENTO ATE 1,0M.FORNECIMENTO</t>
  </si>
  <si>
    <t xml:space="preserve">06.201.0315-A</t>
  </si>
  <si>
    <t xml:space="preserve">06.201.0316-0</t>
  </si>
  <si>
    <t xml:space="preserve">UNTA,COM DIAMETRO DE 300MM,COMPRIMENTO ATE 1,0M.FORNECIMENTO</t>
  </si>
  <si>
    <t xml:space="preserve">06.201.0316-A</t>
  </si>
  <si>
    <t xml:space="preserve">06.201.0317-0</t>
  </si>
  <si>
    <t xml:space="preserve">UNTA,COM DIAMETRO DE 350MM,COMPRIMENTO ATE 1,0M.FORNECIMENTO</t>
  </si>
  <si>
    <t xml:space="preserve">06.201.0317-A</t>
  </si>
  <si>
    <t xml:space="preserve">06.201.0318-0</t>
  </si>
  <si>
    <t xml:space="preserve">UNTA,COM DIAMETRO DE 400MM,COMPRIMENTO ATE 1,0M.FORNECIMENTO</t>
  </si>
  <si>
    <t xml:space="preserve">06.201.0318-A</t>
  </si>
  <si>
    <t xml:space="preserve">06.201.0319-0</t>
  </si>
  <si>
    <t xml:space="preserve">UNTA,COM DIAMETRO DE 450MM,COMPRIMENTO ATE 1,0M.FORNECIMENTO</t>
  </si>
  <si>
    <t xml:space="preserve">06.201.0319-A</t>
  </si>
  <si>
    <t xml:space="preserve">06.201.0320-0</t>
  </si>
  <si>
    <t xml:space="preserve">UNTA,COM DIAMETRO DE 500MM,COMPRIMENTO ATE 1,0M.FORNECIMENTO</t>
  </si>
  <si>
    <t xml:space="preserve">06.201.0320-A</t>
  </si>
  <si>
    <t xml:space="preserve">06.201.0321-0</t>
  </si>
  <si>
    <t xml:space="preserve">UNTA,COM DIAMETRO DE 600MM,COMPRIMENTO ATE 1,0M.FORNECIMENTO</t>
  </si>
  <si>
    <t xml:space="preserve">06.201.0321-A</t>
  </si>
  <si>
    <t xml:space="preserve">06.201.0322-0</t>
  </si>
  <si>
    <t xml:space="preserve">ESSURA CLASSE K-12,CLASSE DE PRESSAO PN-10,REVESTIDO INTERNA</t>
  </si>
  <si>
    <t xml:space="preserve">MENTE COM ARGAMASSA DE CIMENTO ALUMINOSO E EXTERNAMENTE COM</t>
  </si>
  <si>
    <t xml:space="preserve">ZINCO METALICO E PINTURA EPOXI NA COR VERMELHA,PARA ESGOTO S</t>
  </si>
  <si>
    <t xml:space="preserve">ANITARIO,CONFORME NBR 15420 E NBR 7560,EXCL.ACESSORIOS P/JUN</t>
  </si>
  <si>
    <t xml:space="preserve">TA,COM DIAMETRO DE  700MM,COMPRIMENTO ATE 1,0M. FORNECIMENTO</t>
  </si>
  <si>
    <t xml:space="preserve">06.201.0322-A</t>
  </si>
  <si>
    <t xml:space="preserve">06.201.0323-0</t>
  </si>
  <si>
    <t xml:space="preserve">TA,COM DIAMETRO DE  800MM,COMPRIMENTO ATE 1,0M. FORNECIMENTO</t>
  </si>
  <si>
    <t xml:space="preserve">06.201.0323-A</t>
  </si>
  <si>
    <t xml:space="preserve">06.201.0324-0</t>
  </si>
  <si>
    <t xml:space="preserve">TA,COM DIAMETRO DE  900MM,COMPRIMENTO ATE 1,0M. FORNECIMENTO</t>
  </si>
  <si>
    <t xml:space="preserve">06.201.0324-A</t>
  </si>
  <si>
    <t xml:space="preserve">06.201.0325-0</t>
  </si>
  <si>
    <t xml:space="preserve">TA,COM DIAMETRO DE 1000MM,COMPRIMENTO ATE 1,0M. FORNECIMENTO</t>
  </si>
  <si>
    <t xml:space="preserve">06.201.0325-A</t>
  </si>
  <si>
    <t xml:space="preserve">06.201.0326-0</t>
  </si>
  <si>
    <t xml:space="preserve">TA,COM DIAMETRO DE 1200MM,COMPRIMENTO ATE 1,0M. FORNECIMENTO</t>
  </si>
  <si>
    <t xml:space="preserve">06.201.0326-A</t>
  </si>
  <si>
    <t xml:space="preserve">06.201.0331-0</t>
  </si>
  <si>
    <t xml:space="preserve">ESSURA CLASSE K-9,CLASSE DE PRESSAO PN-16,REVESTIDO INTERNAM</t>
  </si>
  <si>
    <t xml:space="preserve">NITARIO,CONFORME NBR 15420 E NBR 7560,EXCL.ACESSORIOS P/JUNT</t>
  </si>
  <si>
    <t xml:space="preserve">A,COM DIAMETRO DE  80MM,COMPRIMENTO ATE 1,0M. FORNECIMENTO</t>
  </si>
  <si>
    <t xml:space="preserve">06.201.0331-A</t>
  </si>
  <si>
    <t xml:space="preserve">06.201.0332-0</t>
  </si>
  <si>
    <t xml:space="preserve">A,COM DIAMETRO DE 100MM,COMPRIMENTO ATE 1,0M. FORNECIMENTO</t>
  </si>
  <si>
    <t xml:space="preserve">06.201.0332-A</t>
  </si>
  <si>
    <t xml:space="preserve">06.201.0333-0</t>
  </si>
  <si>
    <t xml:space="preserve">A,COM DIAMETRO DE 150MM,COMPRIMENTO ATE 1,0M. FORNECIMENTO</t>
  </si>
  <si>
    <t xml:space="preserve">06.201.0333-A</t>
  </si>
  <si>
    <t xml:space="preserve">06.201.0334-0</t>
  </si>
  <si>
    <t xml:space="preserve">A,COM DIAMETRO DE 200MM,COMPRIMENTO ATE 1,0M. FORNECIMENTO</t>
  </si>
  <si>
    <t xml:space="preserve">06.201.0334-A</t>
  </si>
  <si>
    <t xml:space="preserve">06.201.0335-0</t>
  </si>
  <si>
    <t xml:space="preserve">A,COM DIAMETRO DE 250MM,COMPRIMENTO ATE 1,0M. FORNECIMENTO</t>
  </si>
  <si>
    <t xml:space="preserve">06.201.0335-A</t>
  </si>
  <si>
    <t xml:space="preserve">06.201.0336-0</t>
  </si>
  <si>
    <t xml:space="preserve">A,COM DIAMETRO DE 300MM,COMPRIMENTO ATE 1,0M. FORNECIMENTO</t>
  </si>
  <si>
    <t xml:space="preserve">06.201.0336-A</t>
  </si>
  <si>
    <t xml:space="preserve">06.201.0337-0</t>
  </si>
  <si>
    <t xml:space="preserve">A,COM DIAMETRO DE 350MM,COMPRIMENTO ATE 1,0M. FORNECIMENTO</t>
  </si>
  <si>
    <t xml:space="preserve">06.201.0337-A</t>
  </si>
  <si>
    <t xml:space="preserve">06.201.0338-0</t>
  </si>
  <si>
    <t xml:space="preserve">A,COM DIAMETRO DE 400MM,COMPRIMENTO ATE 1,0M. FORNECIMENTO</t>
  </si>
  <si>
    <t xml:space="preserve">06.201.0338-A</t>
  </si>
  <si>
    <t xml:space="preserve">06.201.0339-0</t>
  </si>
  <si>
    <t xml:space="preserve">A,COM DIAMETRO DE 450MM,COMPRIMENTO ATE 1,0M. FORNECIMENTO</t>
  </si>
  <si>
    <t xml:space="preserve">06.201.0339-A</t>
  </si>
  <si>
    <t xml:space="preserve">06.201.0340-0</t>
  </si>
  <si>
    <t xml:space="preserve">A,COM DIAMETRO DE 500MM,COMPRIMENTO ATE 1,0M. FORNECIMENTO</t>
  </si>
  <si>
    <t xml:space="preserve">06.201.0340-A</t>
  </si>
  <si>
    <t xml:space="preserve">06.201.0341-0</t>
  </si>
  <si>
    <t xml:space="preserve">A,COM DIAMETRO DE 600MM,COMPRIMENTO ATE 1,0M. FORNECIMENTO</t>
  </si>
  <si>
    <t xml:space="preserve">06.201.0341-A</t>
  </si>
  <si>
    <t xml:space="preserve">06.201.0342-0</t>
  </si>
  <si>
    <t xml:space="preserve">ESSURA CLASSE K-12,CLASSE DE PRESSAO PN-16,REVESTIDO INTERNA</t>
  </si>
  <si>
    <t xml:space="preserve">06.201.0342-A</t>
  </si>
  <si>
    <t xml:space="preserve">06.201.0361-0</t>
  </si>
  <si>
    <t xml:space="preserve">LANGE SOLDADO,ESPESSURA CLASSE K-9,CLASSE DE PRESSAO PN-10,R</t>
  </si>
  <si>
    <t xml:space="preserve">EVESTIDO INTERNAMENTE C/ARGAMASSA DE CIMENTO ALUMINOSO E EXT</t>
  </si>
  <si>
    <t xml:space="preserve">ERNAMENTE C/ZINCO METALICO E PINTURA EPOXI NA COR VERMELHA,E</t>
  </si>
  <si>
    <t xml:space="preserve">SGOTO SANITARIO,NBR 15420 E NBR 7560,EXCL.ACESSORIOS P/JUNTA</t>
  </si>
  <si>
    <t xml:space="preserve">,COM DIAMETRO DE 80MM,COMPRIMENTO ATE 1,0M. FORNECIMENTO</t>
  </si>
  <si>
    <t xml:space="preserve">06.201.0361-A</t>
  </si>
  <si>
    <t xml:space="preserve">06.201.0362-0</t>
  </si>
  <si>
    <t xml:space="preserve">,COM DIAMETRO DE 100MM,COMPRIMENTO ATE 1,0M. FORNECIMENTO</t>
  </si>
  <si>
    <t xml:space="preserve">06.201.0362-A</t>
  </si>
  <si>
    <t xml:space="preserve">06.201.0363-0</t>
  </si>
  <si>
    <t xml:space="preserve">,COM DIAMETRO DE 150MM,COMPRIMENTO ATE 1,0M. FORNECIMENTO</t>
  </si>
  <si>
    <t xml:space="preserve">06.201.0363-A</t>
  </si>
  <si>
    <t xml:space="preserve">06.201.0364-0</t>
  </si>
  <si>
    <t xml:space="preserve">,COM DIAMETRO DE 200MM,COMPRIMENTO ATE 1,0M. FORNECIMENTO</t>
  </si>
  <si>
    <t xml:space="preserve">06.201.0364-A</t>
  </si>
  <si>
    <t xml:space="preserve">06.201.0365-0</t>
  </si>
  <si>
    <t xml:space="preserve">REVESTIDO INTERNAMENTE C/ARGAMASSA DE CIMENTO ALUMINOSO E EX</t>
  </si>
  <si>
    <t xml:space="preserve">TERNAMENTE C/ZINCO METALICO E PINTURA EPOXI NA COR VERMELHA,</t>
  </si>
  <si>
    <t xml:space="preserve">ESGOTO SANITARIO,NBR 15420 E NBR 7560,EXCL.ACESSORIOS P/JUNT</t>
  </si>
  <si>
    <t xml:space="preserve">06.201.0365-A</t>
  </si>
  <si>
    <t xml:space="preserve">06.201.0366-0</t>
  </si>
  <si>
    <t xml:space="preserve">,COM DIAMETRO DE 300MM,COMPRIMENTO ATE 1,0M. FORNECIMENTO</t>
  </si>
  <si>
    <t xml:space="preserve">06.201.0366-A</t>
  </si>
  <si>
    <t xml:space="preserve">06.201.0367-0</t>
  </si>
  <si>
    <t xml:space="preserve">,COM DIAMETRO DE 350MM,COMPRIMENTO ATE 1,0M. FORNECIMENTO</t>
  </si>
  <si>
    <t xml:space="preserve">06.201.0367-A</t>
  </si>
  <si>
    <t xml:space="preserve">06.201.0368-0</t>
  </si>
  <si>
    <t xml:space="preserve">,COM DIAMETRO DE 400MM,COMPRIMENTO ATE 1,0M. FORNECIMENTO</t>
  </si>
  <si>
    <t xml:space="preserve">06.201.0368-A</t>
  </si>
  <si>
    <t xml:space="preserve">06.201.0369-0</t>
  </si>
  <si>
    <t xml:space="preserve">,COM DIAMETRO DE 450MM,COMPRIMENTO ATE 1,0M. FORNECIMENTO</t>
  </si>
  <si>
    <t xml:space="preserve">06.201.0369-A</t>
  </si>
  <si>
    <t xml:space="preserve">06.201.0370-0</t>
  </si>
  <si>
    <t xml:space="preserve">,COM DIAMETRO DE 500MM,COMPRIMENTO ATE 1,0M. FORNECIMENTO</t>
  </si>
  <si>
    <t xml:space="preserve">06.201.0370-A</t>
  </si>
  <si>
    <t xml:space="preserve">06.201.0371-0</t>
  </si>
  <si>
    <t xml:space="preserve">,COM DIAMETRO DE 600MM,COMPRIMENTO ATE 1,0M. FORNECIMENTO</t>
  </si>
  <si>
    <t xml:space="preserve">06.201.0371-A</t>
  </si>
  <si>
    <t xml:space="preserve">06.201.0372-0</t>
  </si>
  <si>
    <t xml:space="preserve">TUBO DE FERRO FUNDIDO DUCTIL COM BOLSA E FLANGE ROSCADOS,ESP</t>
  </si>
  <si>
    <t xml:space="preserve">TA,COM DIAMETRO DE 700MM,COMPRIMENTO ATE 1,0M.FORNECIMENTO</t>
  </si>
  <si>
    <t xml:space="preserve">06.201.0372-A</t>
  </si>
  <si>
    <t xml:space="preserve">06.201.0373-0</t>
  </si>
  <si>
    <t xml:space="preserve">TUBO DE FERRO FUNDIDO DUCTIL COM BOLSA E FLANGE ROSCADO,ESPE</t>
  </si>
  <si>
    <t xml:space="preserve">SSURA CLASSE K-12,CLASSE DE PRESSAO PN-10,REVESTIDO INTERNAM</t>
  </si>
  <si>
    <t xml:space="preserve">A,COM DIAMETRO DE 800MM,COMPRIMENTO ATE 1,0M. FORNECIMENTO</t>
  </si>
  <si>
    <t xml:space="preserve">06.201.0373-A</t>
  </si>
  <si>
    <t xml:space="preserve">06.201.0374-0</t>
  </si>
  <si>
    <t xml:space="preserve">A,COM DIAMETRO DE 900MM,COMPRIMENTO ATE 1,0M. FORNECIMENTO</t>
  </si>
  <si>
    <t xml:space="preserve">06.201.0374-A</t>
  </si>
  <si>
    <t xml:space="preserve">06.201.0375-0</t>
  </si>
  <si>
    <t xml:space="preserve">06.201.0375-A</t>
  </si>
  <si>
    <t xml:space="preserve">06.201.0376-0</t>
  </si>
  <si>
    <t xml:space="preserve">06.201.0376-A</t>
  </si>
  <si>
    <t xml:space="preserve">06.201.0381-0</t>
  </si>
  <si>
    <t xml:space="preserve">TUBO DE FERRO FUNDIDO DUCTIL COM BOLSA E FLANGE SOLDADOS,ESP</t>
  </si>
  <si>
    <t xml:space="preserve">A,COM DIAMETRO DE 80MM,COMPRIMENTO ATE 1,0M.FORNECIMENTO</t>
  </si>
  <si>
    <t xml:space="preserve">06.201.0381-A</t>
  </si>
  <si>
    <t xml:space="preserve">06.201.0382-0</t>
  </si>
  <si>
    <t xml:space="preserve">A,COM DIAMETRO DE 100MM,COMPRIMENTO ATE 1,0M.FORNECIMENTO</t>
  </si>
  <si>
    <t xml:space="preserve">06.201.0382-A</t>
  </si>
  <si>
    <t xml:space="preserve">06.201.0383-0</t>
  </si>
  <si>
    <t xml:space="preserve">A,COM DIAMETRO DE 150MM,COMPRIMENTO ATE 1,0M.FORNECIMENTO</t>
  </si>
  <si>
    <t xml:space="preserve">06.201.0383-A</t>
  </si>
  <si>
    <t xml:space="preserve">06.201.0384-0</t>
  </si>
  <si>
    <t xml:space="preserve">A,COM DIAMETRO DE 200MM,COMPRIMENTO ATE 1,0.FORNECIMENTO</t>
  </si>
  <si>
    <t xml:space="preserve">06.201.0384-A</t>
  </si>
  <si>
    <t xml:space="preserve">06.201.0385-0</t>
  </si>
  <si>
    <t xml:space="preserve">A,COM DIAMETRO DE 250MM,COMPRIMENTO ATE 1,0M.FORNECIMENTO</t>
  </si>
  <si>
    <t xml:space="preserve">06.201.0385-A</t>
  </si>
  <si>
    <t xml:space="preserve">06.201.0386-0</t>
  </si>
  <si>
    <t xml:space="preserve">A,COM DIAMETRO DE 300MM,COMPRIMENTO ATE 1,0M.FORNECIMENTO</t>
  </si>
  <si>
    <t xml:space="preserve">06.201.0386-A</t>
  </si>
  <si>
    <t xml:space="preserve">06.201.0387-0</t>
  </si>
  <si>
    <t xml:space="preserve">A,COM DIAMETRO DE 350MM,COMPRIMENTO ATE 1,0M.FORNECIMENTO</t>
  </si>
  <si>
    <t xml:space="preserve">06.201.0387-A</t>
  </si>
  <si>
    <t xml:space="preserve">06.201.0388-0</t>
  </si>
  <si>
    <t xml:space="preserve">A,COM DIAMETRO DE 400MM,COMPRIMENTO ATE 1,0M.FORNECIMENTO</t>
  </si>
  <si>
    <t xml:space="preserve">06.201.0388-A</t>
  </si>
  <si>
    <t xml:space="preserve">06.201.0389-0</t>
  </si>
  <si>
    <t xml:space="preserve">A,COM DIAMETRO DE 450MM,COMPRIMENTO ATE 1,0M.FORNECIMENTO</t>
  </si>
  <si>
    <t xml:space="preserve">06.201.0389-A</t>
  </si>
  <si>
    <t xml:space="preserve">06.201.0390-0</t>
  </si>
  <si>
    <t xml:space="preserve">A,COM DIAMETRO DE 500MM,COMPRIMENTO ATE 1,0M.FORNECIMENTO</t>
  </si>
  <si>
    <t xml:space="preserve">06.201.0390-A</t>
  </si>
  <si>
    <t xml:space="preserve">06.201.0391-0</t>
  </si>
  <si>
    <t xml:space="preserve">A,COM DIAMETRO DE 600MM,COMPRIMENTO ATE 1,0M.FORNECIMENTO</t>
  </si>
  <si>
    <t xml:space="preserve">06.201.0391-A</t>
  </si>
  <si>
    <t xml:space="preserve">06.201.0392-0</t>
  </si>
  <si>
    <t xml:space="preserve">06.201.0392-A</t>
  </si>
  <si>
    <t xml:space="preserve">06.201.0411-0</t>
  </si>
  <si>
    <t xml:space="preserve">AO EM TUBOS COM FLANGES SOLDADOS,CLASSE K-9,PN-10,REVESTIMEN</t>
  </si>
  <si>
    <t xml:space="preserve">TO INTERNO COM CIMENTO ALUMINOSO,PARA ESGOTO SANITARIO,COM D</t>
  </si>
  <si>
    <t xml:space="preserve">IAMETRO DE 80MM.FORNECIMENTO</t>
  </si>
  <si>
    <t xml:space="preserve">06.201.0411-A</t>
  </si>
  <si>
    <t xml:space="preserve">06.201.0412-0</t>
  </si>
  <si>
    <t xml:space="preserve">IAMETRO DE 100MM.FORNECIMENTO</t>
  </si>
  <si>
    <t xml:space="preserve">06.201.0412-A</t>
  </si>
  <si>
    <t xml:space="preserve">06.201.0413-0</t>
  </si>
  <si>
    <t xml:space="preserve">IAMETRO DE 150MM.FORNECIMENTO</t>
  </si>
  <si>
    <t xml:space="preserve">06.201.0413-A</t>
  </si>
  <si>
    <t xml:space="preserve">06.201.0414-0</t>
  </si>
  <si>
    <t xml:space="preserve">IAMETRO DE 200MM.FORNECIMENTO</t>
  </si>
  <si>
    <t xml:space="preserve">06.201.0414-A</t>
  </si>
  <si>
    <t xml:space="preserve">06.201.0415-0</t>
  </si>
  <si>
    <t xml:space="preserve">IAMETRO DE 250MM.FORNECIMENTO</t>
  </si>
  <si>
    <t xml:space="preserve">06.201.0415-A</t>
  </si>
  <si>
    <t xml:space="preserve">06.201.0416-0</t>
  </si>
  <si>
    <t xml:space="preserve">IAMETRO DE 300MM.FORNECIMENTO</t>
  </si>
  <si>
    <t xml:space="preserve">06.201.0416-A</t>
  </si>
  <si>
    <t xml:space="preserve">06.201.0417-0</t>
  </si>
  <si>
    <t xml:space="preserve">IAMETRO DE 350MM.FORNECIMENTO</t>
  </si>
  <si>
    <t xml:space="preserve">06.201.0417-A</t>
  </si>
  <si>
    <t xml:space="preserve">06.201.0418-0</t>
  </si>
  <si>
    <t xml:space="preserve">IAMETRO DE 400MM.FORNECIMENTO</t>
  </si>
  <si>
    <t xml:space="preserve">06.201.0418-A</t>
  </si>
  <si>
    <t xml:space="preserve">06.201.0419-0</t>
  </si>
  <si>
    <t xml:space="preserve">IAMETRO DE 450MM.FORNECIMENTO</t>
  </si>
  <si>
    <t xml:space="preserve">06.201.0419-A</t>
  </si>
  <si>
    <t xml:space="preserve">06.201.0420-0</t>
  </si>
  <si>
    <t xml:space="preserve">IAMETRO DE 500MM.FORNECIMENTO</t>
  </si>
  <si>
    <t xml:space="preserve">06.201.0420-A</t>
  </si>
  <si>
    <t xml:space="preserve">06.201.0421-0</t>
  </si>
  <si>
    <t xml:space="preserve">IAMETRO DE 600MM.FORNECIMENTO</t>
  </si>
  <si>
    <t xml:space="preserve">06.201.0421-A</t>
  </si>
  <si>
    <t xml:space="preserve">06.201.0422-0</t>
  </si>
  <si>
    <t xml:space="preserve">AO EM TUBOS COM FLANGES ROSCADOS,CLASSE K-12,PN-10,REVESTIME</t>
  </si>
  <si>
    <t xml:space="preserve">NTO INTERNO COM CIMENTO ALUMINOSO,PARA ESGOTO SANITARIO,COM</t>
  </si>
  <si>
    <t xml:space="preserve">DIAMETRO DE 700MM.FORNECIMENTO</t>
  </si>
  <si>
    <t xml:space="preserve">06.201.0422-A</t>
  </si>
  <si>
    <t xml:space="preserve">06.201.0423-0</t>
  </si>
  <si>
    <t xml:space="preserve">DIAMETRO DE 800MM.FORNECIMENTO</t>
  </si>
  <si>
    <t xml:space="preserve">06.201.0423-A</t>
  </si>
  <si>
    <t xml:space="preserve">06.201.0424-0</t>
  </si>
  <si>
    <t xml:space="preserve">DIAMETRO DE 900MM.FORNECIMENTO</t>
  </si>
  <si>
    <t xml:space="preserve">06.201.0424-A</t>
  </si>
  <si>
    <t xml:space="preserve">06.201.0425-0</t>
  </si>
  <si>
    <t xml:space="preserve">DIAMETRO DE 1000MM.FORNECIMENTO</t>
  </si>
  <si>
    <t xml:space="preserve">06.201.0425-A</t>
  </si>
  <si>
    <t xml:space="preserve">06.201.0426-0</t>
  </si>
  <si>
    <t xml:space="preserve">DIAMETRO DE 1200MM.FORNECIMENTO</t>
  </si>
  <si>
    <t xml:space="preserve">06.201.0426-A</t>
  </si>
  <si>
    <t xml:space="preserve">06.201.0431-0</t>
  </si>
  <si>
    <t xml:space="preserve">AO EM TUBOS COM FLANGES SOLDADOS,CLASSE K-9,PN-16,REVESTIMEN</t>
  </si>
  <si>
    <t xml:space="preserve">06.201.0431-A</t>
  </si>
  <si>
    <t xml:space="preserve">06.201.0432-0</t>
  </si>
  <si>
    <t xml:space="preserve">06.201.0432-A</t>
  </si>
  <si>
    <t xml:space="preserve">06.201.0433-0</t>
  </si>
  <si>
    <t xml:space="preserve">06.201.0433-A</t>
  </si>
  <si>
    <t xml:space="preserve">06.201.0434-0</t>
  </si>
  <si>
    <t xml:space="preserve">06.201.0434-A</t>
  </si>
  <si>
    <t xml:space="preserve">06.201.0435-0</t>
  </si>
  <si>
    <t xml:space="preserve">06.201.0435-A</t>
  </si>
  <si>
    <t xml:space="preserve">06.201.0436-0</t>
  </si>
  <si>
    <t xml:space="preserve">06.201.0436-A</t>
  </si>
  <si>
    <t xml:space="preserve">06.201.0437-0</t>
  </si>
  <si>
    <t xml:space="preserve">06.201.0437-A</t>
  </si>
  <si>
    <t xml:space="preserve">06.201.0438-0</t>
  </si>
  <si>
    <t xml:space="preserve">06.201.0438-A</t>
  </si>
  <si>
    <t xml:space="preserve">06.201.0439-0</t>
  </si>
  <si>
    <t xml:space="preserve">06.201.0439-A</t>
  </si>
  <si>
    <t xml:space="preserve">06.201.0440-0</t>
  </si>
  <si>
    <t xml:space="preserve">06.201.0440-A</t>
  </si>
  <si>
    <t xml:space="preserve">06.201.0441-0</t>
  </si>
  <si>
    <t xml:space="preserve">06.201.0441-A</t>
  </si>
  <si>
    <t xml:space="preserve">06.201.0442-0</t>
  </si>
  <si>
    <t xml:space="preserve">AO EM TUBOS COM FLANGES ROSCADOS,CLASSE K-12,PN-16,REVESTIME</t>
  </si>
  <si>
    <t xml:space="preserve">06.201.0442-A</t>
  </si>
  <si>
    <t xml:space="preserve">06.201.0443-0</t>
  </si>
  <si>
    <t xml:space="preserve">REVESTIMENTO INTERNO COM CIMENTO ALUMINOSO,PARA ESGOTO SANIT</t>
  </si>
  <si>
    <t xml:space="preserve">ARIO,COM DIAMETRO DE 800MM.FORNECIMENTO</t>
  </si>
  <si>
    <t xml:space="preserve">06.201.0443-A</t>
  </si>
  <si>
    <t xml:space="preserve">06.201.0444-0</t>
  </si>
  <si>
    <t xml:space="preserve">ARIO,COM DIAMETRO DE 900MM.FORNECIMENTO</t>
  </si>
  <si>
    <t xml:space="preserve">06.201.0444-A</t>
  </si>
  <si>
    <t xml:space="preserve">06.201.0445-0</t>
  </si>
  <si>
    <t xml:space="preserve">ARIO,COM DIAMETRO DE 1000MM.FORNECIMENTO</t>
  </si>
  <si>
    <t xml:space="preserve">06.201.0445-A</t>
  </si>
  <si>
    <t xml:space="preserve">06.201.0446-0</t>
  </si>
  <si>
    <t xml:space="preserve">ARIO,COM DIAMETRO DE 1200MM.FORNECIMENTO</t>
  </si>
  <si>
    <t xml:space="preserve">06.201.0446-A</t>
  </si>
  <si>
    <t xml:space="preserve">06.203.0006-0</t>
  </si>
  <si>
    <t xml:space="preserve">TUBO DE POLIETILENO DE ALTA DENSIDADE(PEAD),RESINA PE80/100,</t>
  </si>
  <si>
    <t xml:space="preserve">NORMA ISO 4427,CLASSE PN-4,DE=63MM.FORNECIMENTO</t>
  </si>
  <si>
    <t xml:space="preserve">06.203.0006-A</t>
  </si>
  <si>
    <t xml:space="preserve">06.203.0007-0</t>
  </si>
  <si>
    <t xml:space="preserve">NORMA ISO 4427,CLASSE PN-4,DE=75MM.FORNECIMENTO</t>
  </si>
  <si>
    <t xml:space="preserve">06.203.0007-A</t>
  </si>
  <si>
    <t xml:space="preserve">06.203.0008-0</t>
  </si>
  <si>
    <t xml:space="preserve">NORMA ISO 4427, CLASSE PN-4, DE=90MM. FORNECIMENTO</t>
  </si>
  <si>
    <t xml:space="preserve">06.203.0008-A</t>
  </si>
  <si>
    <t xml:space="preserve">06.203.0009-0</t>
  </si>
  <si>
    <t xml:space="preserve">NORMA ISO 4427, CLASSE PN-4, DE=110MM. FORNECIMENTO</t>
  </si>
  <si>
    <t xml:space="preserve">06.203.0009-A</t>
  </si>
  <si>
    <t xml:space="preserve">06.203.0010-0</t>
  </si>
  <si>
    <t xml:space="preserve">NORMA ISO 4427, CLASSE PN-4, DE=125MM. FORNECIMENTO</t>
  </si>
  <si>
    <t xml:space="preserve">06.203.0010-A</t>
  </si>
  <si>
    <t xml:space="preserve">06.203.0011-0</t>
  </si>
  <si>
    <t xml:space="preserve">NORMA ISO 4427, CLASSE PN-4, DE=140MM. FORNECIMENTO</t>
  </si>
  <si>
    <t xml:space="preserve">06.203.0011-A</t>
  </si>
  <si>
    <t xml:space="preserve">06.203.0012-0</t>
  </si>
  <si>
    <t xml:space="preserve">NORMA ISO 4427, CLASSE PN-4, DE=160MM. FORNECIMENTO</t>
  </si>
  <si>
    <t xml:space="preserve">06.203.0012-A</t>
  </si>
  <si>
    <t xml:space="preserve">06.203.0013-0</t>
  </si>
  <si>
    <t xml:space="preserve">NORMA ISO 4427, CLASSE PN-4, DE=180MM. FORNECIMENTO</t>
  </si>
  <si>
    <t xml:space="preserve">06.203.0013-A</t>
  </si>
  <si>
    <t xml:space="preserve">06.203.0014-0</t>
  </si>
  <si>
    <t xml:space="preserve">NORMA ISO 4427, CLASSE PN-4, DE=200MM. FORNECIMENTO</t>
  </si>
  <si>
    <t xml:space="preserve">06.203.0014-A</t>
  </si>
  <si>
    <t xml:space="preserve">06.203.0015-0</t>
  </si>
  <si>
    <t xml:space="preserve">NORMA ISO 4427, CLASSE PN-4, DE=225MM. FORNECIMENTO</t>
  </si>
  <si>
    <t xml:space="preserve">06.203.0015-A</t>
  </si>
  <si>
    <t xml:space="preserve">06.203.0016-0</t>
  </si>
  <si>
    <t xml:space="preserve">NORMA ISO 4427, CLASSE PN-4, DE=250MM. FORNECIMENTO</t>
  </si>
  <si>
    <t xml:space="preserve">06.203.0016-A</t>
  </si>
  <si>
    <t xml:space="preserve">06.203.0017-0</t>
  </si>
  <si>
    <t xml:space="preserve">NORMA ISO 4427, CLASSE PN-4, DE=280MM. FORNECIMENTO</t>
  </si>
  <si>
    <t xml:space="preserve">06.203.0017-A</t>
  </si>
  <si>
    <t xml:space="preserve">06.203.0018-0</t>
  </si>
  <si>
    <t xml:space="preserve">NORMA ISO 4427, CLASSE PN-4, DE=315MM. FORNECIMENTO</t>
  </si>
  <si>
    <t xml:space="preserve">06.203.0018-A</t>
  </si>
  <si>
    <t xml:space="preserve">06.203.0019-0</t>
  </si>
  <si>
    <t xml:space="preserve">NORMA ISO 4427, CLASSE PN-4, DE=355MM. FORNECIMENTO</t>
  </si>
  <si>
    <t xml:space="preserve">06.203.0019-A</t>
  </si>
  <si>
    <t xml:space="preserve">06.203.0020-0</t>
  </si>
  <si>
    <t xml:space="preserve">NORMA ISO 4427, CLASSE PN-4, DE=400MM. FORNECIMENTO</t>
  </si>
  <si>
    <t xml:space="preserve">06.203.0020-A</t>
  </si>
  <si>
    <t xml:space="preserve">06.203.0021-0</t>
  </si>
  <si>
    <t xml:space="preserve">NORMA ISO 4427, CLASSE PN-4, DE=450MM. FORNECIMENTO</t>
  </si>
  <si>
    <t xml:space="preserve">06.203.0021-A</t>
  </si>
  <si>
    <t xml:space="preserve">06.203.0022-0</t>
  </si>
  <si>
    <t xml:space="preserve">TUBO DE POLIETILENO DE ALTA DENSIDADE(PEAD),RESINA PE80/100.</t>
  </si>
  <si>
    <t xml:space="preserve">NORMA ISO 4427, CLASSE PN-4, DE=500MM. FORNECIMENTO</t>
  </si>
  <si>
    <t xml:space="preserve">06.203.0022-A</t>
  </si>
  <si>
    <t xml:space="preserve">06.203.0023-0</t>
  </si>
  <si>
    <t xml:space="preserve">NORMA ISO 4427, CLASSE PN-4, DE=560MM. FORNECIMENTO</t>
  </si>
  <si>
    <t xml:space="preserve">06.203.0023-A</t>
  </si>
  <si>
    <t xml:space="preserve">06.203.0024-0</t>
  </si>
  <si>
    <t xml:space="preserve">NORMA ISO 4427, CLASSE PN-4, DE=630MM. FORNECIMENTO</t>
  </si>
  <si>
    <t xml:space="preserve">06.203.0024-A</t>
  </si>
  <si>
    <t xml:space="preserve">06.203.0025-0</t>
  </si>
  <si>
    <t xml:space="preserve">NORMA ISO 4427, CLASSE PN-4, DE=800MM. FORNECIMENTO</t>
  </si>
  <si>
    <t xml:space="preserve">06.203.0025-A</t>
  </si>
  <si>
    <t xml:space="preserve">06.203.0026-0</t>
  </si>
  <si>
    <t xml:space="preserve">NORMA ISO 4427, CLASSE PN-4, DE=900MM. FORNECIMENTO</t>
  </si>
  <si>
    <t xml:space="preserve">06.203.0026-A</t>
  </si>
  <si>
    <t xml:space="preserve">06.203.0027-0</t>
  </si>
  <si>
    <t xml:space="preserve">NORMA ISO 4427, CLASSE PN-4, DE=1000MM. FORNECIMENTO</t>
  </si>
  <si>
    <t xml:space="preserve">06.203.0027-A</t>
  </si>
  <si>
    <t xml:space="preserve">06.203.0028-0</t>
  </si>
  <si>
    <t xml:space="preserve">NORMA ISO 4427, CLASSE PN-4, DE=1200MM. FORNECIMENTO</t>
  </si>
  <si>
    <t xml:space="preserve">06.203.0028-A</t>
  </si>
  <si>
    <t xml:space="preserve">06.203.0043-0</t>
  </si>
  <si>
    <t xml:space="preserve">NORMA ISO 4427, CLASSE PN-10, DE=32MM. FORNECIMENTO</t>
  </si>
  <si>
    <t xml:space="preserve">06.203.0043-A</t>
  </si>
  <si>
    <t xml:space="preserve">06.203.0044-0</t>
  </si>
  <si>
    <t xml:space="preserve">NORMA ISO 4427, CLASSE PN-10, DE=40MM. FORNECIMENTO</t>
  </si>
  <si>
    <t xml:space="preserve">06.203.0044-A</t>
  </si>
  <si>
    <t xml:space="preserve">06.203.0045-0</t>
  </si>
  <si>
    <t xml:space="preserve">NORMA ISO 4427, CLASSE PN-10, DE=50MM. FORNECIMENTO</t>
  </si>
  <si>
    <t xml:space="preserve">06.203.0045-A</t>
  </si>
  <si>
    <t xml:space="preserve">06.203.0046-0</t>
  </si>
  <si>
    <t xml:space="preserve">NORMA ISO 4427, CLASSE PN-10, DE=75MM. FORNECIMENTO</t>
  </si>
  <si>
    <t xml:space="preserve">06.203.0046-A</t>
  </si>
  <si>
    <t xml:space="preserve">06.203.0047-0</t>
  </si>
  <si>
    <t xml:space="preserve">NORMA ISO 4427, CLASSE PN-10, DE=90MM. FORNECIMENTO</t>
  </si>
  <si>
    <t xml:space="preserve">06.203.0047-A</t>
  </si>
  <si>
    <t xml:space="preserve">06.203.0048-0</t>
  </si>
  <si>
    <t xml:space="preserve">NORMA ISO 4427, CLASSE PN-10, DE=110MM. FORNECIMENTO</t>
  </si>
  <si>
    <t xml:space="preserve">06.203.0048-A</t>
  </si>
  <si>
    <t xml:space="preserve">06.203.0049-0</t>
  </si>
  <si>
    <t xml:space="preserve">NORMA ISO 4427, CLASSE PN-10, DE=125MM. FORNECIMENTO</t>
  </si>
  <si>
    <t xml:space="preserve">06.203.0049-A</t>
  </si>
  <si>
    <t xml:space="preserve">06.203.0050-0</t>
  </si>
  <si>
    <t xml:space="preserve">FORMA ISO 4427, CLASSE PN-10, DE=140MM. FORNECIMENTO</t>
  </si>
  <si>
    <t xml:space="preserve">06.203.0050-A</t>
  </si>
  <si>
    <t xml:space="preserve">06.203.0051-0</t>
  </si>
  <si>
    <t xml:space="preserve">NORMA ISO 4427, CLASSE PN-10, DE=160MM. FORNECIMENTO</t>
  </si>
  <si>
    <t xml:space="preserve">06.203.0051-A</t>
  </si>
  <si>
    <t xml:space="preserve">06.203.0052-0</t>
  </si>
  <si>
    <t xml:space="preserve">NORMA ISO 4427, CLASSE PN-10, DE=180MM. FORNECIMENTO</t>
  </si>
  <si>
    <t xml:space="preserve">06.203.0052-A</t>
  </si>
  <si>
    <t xml:space="preserve">06.203.0053-0</t>
  </si>
  <si>
    <t xml:space="preserve">NORMA ISO 4427, CLASSE PN-10, DE=200MM. FORNECIMENTO</t>
  </si>
  <si>
    <t xml:space="preserve">06.203.0053-A</t>
  </si>
  <si>
    <t xml:space="preserve">06.203.0054-0</t>
  </si>
  <si>
    <t xml:space="preserve">NORMA ISO 4427, CLASSE PN-10, DE=225MM. FORNECIMENTO</t>
  </si>
  <si>
    <t xml:space="preserve">06.203.0054-A</t>
  </si>
  <si>
    <t xml:space="preserve">06.203.0055-0</t>
  </si>
  <si>
    <t xml:space="preserve">NORMA ISO 4427, CLASSE PN-10, DE=250MM. FORNECIMENTO</t>
  </si>
  <si>
    <t xml:space="preserve">06.203.0055-A</t>
  </si>
  <si>
    <t xml:space="preserve">06.203.0056-0</t>
  </si>
  <si>
    <t xml:space="preserve">NORMA ISO 4427, CLASSE PN-10, DE=280MM. FORNECIMENTO</t>
  </si>
  <si>
    <t xml:space="preserve">06.203.0056-A</t>
  </si>
  <si>
    <t xml:space="preserve">06.203.0057-0</t>
  </si>
  <si>
    <t xml:space="preserve">NORMA ISO 4427, CLASSE PN-10, DE=315MM. FORNECIMENTO</t>
  </si>
  <si>
    <t xml:space="preserve">06.203.0057-A</t>
  </si>
  <si>
    <t xml:space="preserve">06.203.0058-0</t>
  </si>
  <si>
    <t xml:space="preserve">NORMA ISO 4427, CLASSE PN-10, DE=355MM. FORNECIMENTO</t>
  </si>
  <si>
    <t xml:space="preserve">06.203.0058-A</t>
  </si>
  <si>
    <t xml:space="preserve">06.203.0059-0</t>
  </si>
  <si>
    <t xml:space="preserve">NORMA ISO 4427, CLASSE PN-10, DE=400MM. FORNECIMENTO</t>
  </si>
  <si>
    <t xml:space="preserve">06.203.0059-A</t>
  </si>
  <si>
    <t xml:space="preserve">06.203.0060-0</t>
  </si>
  <si>
    <t xml:space="preserve">NORMA ISO 4427, CLASSE PN-10, DE=450MM. FORNECIMENTO</t>
  </si>
  <si>
    <t xml:space="preserve">06.203.0060-A</t>
  </si>
  <si>
    <t xml:space="preserve">06.203.0061-0</t>
  </si>
  <si>
    <t xml:space="preserve">NORMA ISO 4427, CLASSE PN-10, DE=500MM. FORNECIMENTO</t>
  </si>
  <si>
    <t xml:space="preserve">06.203.0061-A</t>
  </si>
  <si>
    <t xml:space="preserve">06.203.0062-0</t>
  </si>
  <si>
    <t xml:space="preserve">NORMA ISO 4427, CLASSE PN-10, DE=560MM. FORNECIMENTO</t>
  </si>
  <si>
    <t xml:space="preserve">06.203.0062-A</t>
  </si>
  <si>
    <t xml:space="preserve">06.203.0063-0</t>
  </si>
  <si>
    <t xml:space="preserve">NORMA ISO 4427, CLASSE PN-10, DE=630MM. FORNECIMENTO</t>
  </si>
  <si>
    <t xml:space="preserve">06.203.0063-A</t>
  </si>
  <si>
    <t xml:space="preserve">06.203.0064-0</t>
  </si>
  <si>
    <t xml:space="preserve">NORMA ISO 4427, CLASSE PN-10, DE=800MM. FORNECIMENTO</t>
  </si>
  <si>
    <t xml:space="preserve">06.203.0064-A</t>
  </si>
  <si>
    <t xml:space="preserve">06.203.0081-0</t>
  </si>
  <si>
    <t xml:space="preserve">NORMA ISO 4427, CLASSE PN-16, DE=20MM. FORNECIMENTO</t>
  </si>
  <si>
    <t xml:space="preserve">06.203.0081-A</t>
  </si>
  <si>
    <t xml:space="preserve">06.203.0082-0</t>
  </si>
  <si>
    <t xml:space="preserve">NORMA ISO 4427, CLASSE PN-16, DE=25MM. FORNECIMENTO</t>
  </si>
  <si>
    <t xml:space="preserve">06.203.0082-A</t>
  </si>
  <si>
    <t xml:space="preserve">06.203.0083-0</t>
  </si>
  <si>
    <t xml:space="preserve">NORMA ISO 4427, CLASSE PN-16, DE=32MM. FORNECIMENTO</t>
  </si>
  <si>
    <t xml:space="preserve">06.203.0083-A</t>
  </si>
  <si>
    <t xml:space="preserve">06.203.0084-0</t>
  </si>
  <si>
    <t xml:space="preserve">NORMA ISO 4427, CLASSE PN-16, DE=40MM. FORNECIMENTO</t>
  </si>
  <si>
    <t xml:space="preserve">06.203.0084-A</t>
  </si>
  <si>
    <t xml:space="preserve">06.203.0085-0</t>
  </si>
  <si>
    <t xml:space="preserve">NORMA ISO 4427, CLASSE PN-16, DE=50MM. FORNECIMENTO</t>
  </si>
  <si>
    <t xml:space="preserve">06.203.0085-A</t>
  </si>
  <si>
    <t xml:space="preserve">06.203.0086-0</t>
  </si>
  <si>
    <t xml:space="preserve">NORMA ISO 4427, CLASSE PN-16, DE=75MM. FORNECIMENTO</t>
  </si>
  <si>
    <t xml:space="preserve">06.203.0086-A</t>
  </si>
  <si>
    <t xml:space="preserve">06.203.0087-0</t>
  </si>
  <si>
    <t xml:space="preserve">NORMA ISO 4427, CLASSE PN-16, DE=90MM. FORNECIMENTO</t>
  </si>
  <si>
    <t xml:space="preserve">06.203.0087-A</t>
  </si>
  <si>
    <t xml:space="preserve">06.203.0088-0</t>
  </si>
  <si>
    <t xml:space="preserve">NORMA ISO 4427, CLASSE PN-16, DE=110MM. FORNECIMENTO</t>
  </si>
  <si>
    <t xml:space="preserve">06.203.0088-A</t>
  </si>
  <si>
    <t xml:space="preserve">06.203.0089-0</t>
  </si>
  <si>
    <t xml:space="preserve">NORMA ISO 4427, CLASSE PN-16, DE=125MM. FORNECIMENTO</t>
  </si>
  <si>
    <t xml:space="preserve">06.203.0089-A</t>
  </si>
  <si>
    <t xml:space="preserve">06.203.0090-0</t>
  </si>
  <si>
    <t xml:space="preserve">NORMA ISO 4427, CLASSE PN-16, DE=140MM. FORNECIMENTO</t>
  </si>
  <si>
    <t xml:space="preserve">06.203.0090-A</t>
  </si>
  <si>
    <t xml:space="preserve">06.203.0091-0</t>
  </si>
  <si>
    <t xml:space="preserve">NORMA ISO 4427, CLASSE PN-16, DE=160MM. FORNECIMENTO</t>
  </si>
  <si>
    <t xml:space="preserve">06.203.0091-A</t>
  </si>
  <si>
    <t xml:space="preserve">06.203.0092-0</t>
  </si>
  <si>
    <t xml:space="preserve">NORMA ISO 4427, CLASSE PN-16, DE=180MM. FORNECIMENTO</t>
  </si>
  <si>
    <t xml:space="preserve">06.203.0092-A</t>
  </si>
  <si>
    <t xml:space="preserve">06.203.0093-0</t>
  </si>
  <si>
    <t xml:space="preserve">NORMA ISO 4427, CLASSE PN-16, DE=200MM. FORNECIMENTO</t>
  </si>
  <si>
    <t xml:space="preserve">06.203.0093-A</t>
  </si>
  <si>
    <t xml:space="preserve">06.203.0094-0</t>
  </si>
  <si>
    <t xml:space="preserve">NORMA ISO 4427, CLASSE PN-16, DE=225MM. FORNECIMENTO</t>
  </si>
  <si>
    <t xml:space="preserve">06.203.0094-A</t>
  </si>
  <si>
    <t xml:space="preserve">06.203.0095-0</t>
  </si>
  <si>
    <t xml:space="preserve">NORMA ISO 4427, CLASSE PN-16, DE=250MM. FORNECIMENTO</t>
  </si>
  <si>
    <t xml:space="preserve">06.203.0095-A</t>
  </si>
  <si>
    <t xml:space="preserve">06.203.0096-0</t>
  </si>
  <si>
    <t xml:space="preserve">NORMA ISO 4427, CLASSE PN-16, DE=280MM. FORNECIMENTO</t>
  </si>
  <si>
    <t xml:space="preserve">06.203.0096-A</t>
  </si>
  <si>
    <t xml:space="preserve">06.203.0097-0</t>
  </si>
  <si>
    <t xml:space="preserve">NORMA ISO 4427, CLASSE PN-16, DE=315MM. FORNECIMENTO</t>
  </si>
  <si>
    <t xml:space="preserve">06.203.0097-A</t>
  </si>
  <si>
    <t xml:space="preserve">06.203.0098-0</t>
  </si>
  <si>
    <t xml:space="preserve">NORMA ISO 4427, CLASSE PN-16, DE=355MM. FORNECIMENTO</t>
  </si>
  <si>
    <t xml:space="preserve">06.203.0098-A</t>
  </si>
  <si>
    <t xml:space="preserve">06.203.0099-0</t>
  </si>
  <si>
    <t xml:space="preserve">NORMA ISO 4427, CLASSE PN-16, DE=400MM. FORNECIMENTO</t>
  </si>
  <si>
    <t xml:space="preserve">06.203.0099-A</t>
  </si>
  <si>
    <t xml:space="preserve">06.203.0100-0</t>
  </si>
  <si>
    <t xml:space="preserve">NORMA ISO 4427, CLASSE PN-16, DE=450MM. FORNECIMENTO</t>
  </si>
  <si>
    <t xml:space="preserve">06.203.0100-A</t>
  </si>
  <si>
    <t xml:space="preserve">06.203.0101-0</t>
  </si>
  <si>
    <t xml:space="preserve">NORMA ISO 4427, CLASSE PN-16, DE=500MM. FORNECIMENTO</t>
  </si>
  <si>
    <t xml:space="preserve">06.203.0101-A</t>
  </si>
  <si>
    <t xml:space="preserve">06.203.0102-0</t>
  </si>
  <si>
    <t xml:space="preserve">NORMA ISO 4427, CLASSE PN-16, DE=560MM. FORNECIMENTO</t>
  </si>
  <si>
    <t xml:space="preserve">06.203.0102-A</t>
  </si>
  <si>
    <t xml:space="preserve">06.203.0106-0</t>
  </si>
  <si>
    <t xml:space="preserve">COLARINHO DE POLIETILENO DE ALTA DENSIDADE(PEAD),RESINA PE80</t>
  </si>
  <si>
    <t xml:space="preserve">/100,CLASSE PN-4,DE=63MM.FORNECIMENTO</t>
  </si>
  <si>
    <t xml:space="preserve">06.203.0106-A</t>
  </si>
  <si>
    <t xml:space="preserve">06.203.0107-0</t>
  </si>
  <si>
    <t xml:space="preserve">/100,CLASSE PN-4,DE=75MM.FORNECIMENTO</t>
  </si>
  <si>
    <t xml:space="preserve">06.203.0107-A</t>
  </si>
  <si>
    <t xml:space="preserve">06.203.0108-0</t>
  </si>
  <si>
    <t xml:space="preserve">/100, CLASSE PN-4, DE=90MM. FORNECIMENTO</t>
  </si>
  <si>
    <t xml:space="preserve">06.203.0108-A</t>
  </si>
  <si>
    <t xml:space="preserve">06.203.0109-0</t>
  </si>
  <si>
    <t xml:space="preserve">/100, CLASSE PN-4, DE=110MM. FORNECIMENTO</t>
  </si>
  <si>
    <t xml:space="preserve">06.203.0109-A</t>
  </si>
  <si>
    <t xml:space="preserve">06.203.0110-0</t>
  </si>
  <si>
    <t xml:space="preserve">/100, CLASSE PN-4, DE=125MM. FORNECIMENTO</t>
  </si>
  <si>
    <t xml:space="preserve">06.203.0110-A</t>
  </si>
  <si>
    <t xml:space="preserve">06.203.0111-0</t>
  </si>
  <si>
    <t xml:space="preserve">/100, CLASSE PN-4, DE=140MM. FORNECIMENTO</t>
  </si>
  <si>
    <t xml:space="preserve">06.203.0111-A</t>
  </si>
  <si>
    <t xml:space="preserve">06.203.0112-0</t>
  </si>
  <si>
    <t xml:space="preserve">/100, CLASSE PN-4, DE=160MM. FORNECIMENTO</t>
  </si>
  <si>
    <t xml:space="preserve">06.203.0112-A</t>
  </si>
  <si>
    <t xml:space="preserve">06.203.0113-0</t>
  </si>
  <si>
    <t xml:space="preserve">/100, CLASSE PN-4, DE=180MM. FORNECIMENTO</t>
  </si>
  <si>
    <t xml:space="preserve">06.203.0113-A</t>
  </si>
  <si>
    <t xml:space="preserve">06.203.0114-0</t>
  </si>
  <si>
    <t xml:space="preserve">/100, CLASSE PN-4, DE=200MM. FORNECIMENTO</t>
  </si>
  <si>
    <t xml:space="preserve">06.203.0114-A</t>
  </si>
  <si>
    <t xml:space="preserve">06.203.0115-0</t>
  </si>
  <si>
    <t xml:space="preserve">/100, CLASSE PN-4, DE=225MM. FORNECIMENTO</t>
  </si>
  <si>
    <t xml:space="preserve">06.203.0115-A</t>
  </si>
  <si>
    <t xml:space="preserve">06.203.0116-0</t>
  </si>
  <si>
    <t xml:space="preserve">/100, CLASSE PN-4, DE=250MM. FORNECIMENTO</t>
  </si>
  <si>
    <t xml:space="preserve">06.203.0116-A</t>
  </si>
  <si>
    <t xml:space="preserve">06.203.0117-0</t>
  </si>
  <si>
    <t xml:space="preserve">/100, CLASSE PN-4, DE=280MM. FORNECIMENTO</t>
  </si>
  <si>
    <t xml:space="preserve">06.203.0117-A</t>
  </si>
  <si>
    <t xml:space="preserve">06.203.0118-0</t>
  </si>
  <si>
    <t xml:space="preserve">/100, CLASSE PN-4, DE=315MM. FORNECIMENTO</t>
  </si>
  <si>
    <t xml:space="preserve">06.203.0118-A</t>
  </si>
  <si>
    <t xml:space="preserve">06.203.0119-0</t>
  </si>
  <si>
    <t xml:space="preserve">/100, CLASSE PN-4, DE=355MM. FORNECIMENTO</t>
  </si>
  <si>
    <t xml:space="preserve">06.203.0119-A</t>
  </si>
  <si>
    <t xml:space="preserve">06.203.0120-0</t>
  </si>
  <si>
    <t xml:space="preserve">/100, CLASSE PN-4, DE=400MM. FORNECIMENTO</t>
  </si>
  <si>
    <t xml:space="preserve">06.203.0120-A</t>
  </si>
  <si>
    <t xml:space="preserve">06.203.0121-0</t>
  </si>
  <si>
    <t xml:space="preserve">/100, CLASSE PN-4, DE=450MM. FORNECIMENTO</t>
  </si>
  <si>
    <t xml:space="preserve">06.203.0121-A</t>
  </si>
  <si>
    <t xml:space="preserve">06.203.0122-0</t>
  </si>
  <si>
    <t xml:space="preserve">/100, CLASSE PN-4, DE=500MM. FORNECIMENTO</t>
  </si>
  <si>
    <t xml:space="preserve">06.203.0122-A</t>
  </si>
  <si>
    <t xml:space="preserve">06.203.0123-0</t>
  </si>
  <si>
    <t xml:space="preserve">/100, CLASSE PN-4, DE=560MM. FORNECIMENTO</t>
  </si>
  <si>
    <t xml:space="preserve">06.203.0123-A</t>
  </si>
  <si>
    <t xml:space="preserve">06.203.0124-0</t>
  </si>
  <si>
    <t xml:space="preserve">/100, CLASSE PN-4, DE=630MM. FORNECIMENTO</t>
  </si>
  <si>
    <t xml:space="preserve">06.203.0124-A</t>
  </si>
  <si>
    <t xml:space="preserve">06.203.0125-0</t>
  </si>
  <si>
    <t xml:space="preserve">/100, CLASSE PN-4, DE=800MM. FORNECIMENTO</t>
  </si>
  <si>
    <t xml:space="preserve">06.203.0125-A</t>
  </si>
  <si>
    <t xml:space="preserve">06.203.0126-0</t>
  </si>
  <si>
    <t xml:space="preserve">/100, CLASSE PN-4, DE=900MM. FORNECIMENTO</t>
  </si>
  <si>
    <t xml:space="preserve">06.203.0126-A</t>
  </si>
  <si>
    <t xml:space="preserve">06.203.0127-0</t>
  </si>
  <si>
    <t xml:space="preserve">/100, CLASSE PN-4, DE=1000MM. FORNECIMENTO</t>
  </si>
  <si>
    <t xml:space="preserve">06.203.0127-A</t>
  </si>
  <si>
    <t xml:space="preserve">06.203.0128-0</t>
  </si>
  <si>
    <t xml:space="preserve">/100, CLASSE PN-4, DE=1200MM. FORNECIMENTO</t>
  </si>
  <si>
    <t xml:space="preserve">06.203.0128-A</t>
  </si>
  <si>
    <t xml:space="preserve">06.203.0136-0</t>
  </si>
  <si>
    <t xml:space="preserve">/100, CLASSE PN-10, DE=63MM. FORNECIMENTO</t>
  </si>
  <si>
    <t xml:space="preserve">06.203.0136-A</t>
  </si>
  <si>
    <t xml:space="preserve">06.203.0137-0</t>
  </si>
  <si>
    <t xml:space="preserve">/100, CLASSE PN-10, DE=75MM. FORNECIMENTO</t>
  </si>
  <si>
    <t xml:space="preserve">06.203.0137-A</t>
  </si>
  <si>
    <t xml:space="preserve">06.203.0138-0</t>
  </si>
  <si>
    <t xml:space="preserve">/100, CLASSE PN-10, DE=90MM. FORNECIMENTO</t>
  </si>
  <si>
    <t xml:space="preserve">06.203.0138-A</t>
  </si>
  <si>
    <t xml:space="preserve">06.203.0139-0</t>
  </si>
  <si>
    <t xml:space="preserve">/100, CLASSE PN-10, DE=110MM. FORNECIMENTO</t>
  </si>
  <si>
    <t xml:space="preserve">06.203.0139-A</t>
  </si>
  <si>
    <t xml:space="preserve">06.203.0140-0</t>
  </si>
  <si>
    <t xml:space="preserve">/100, CLASSE PN-10, DE=125MM. FORNECIMENTO</t>
  </si>
  <si>
    <t xml:space="preserve">06.203.0140-A</t>
  </si>
  <si>
    <t xml:space="preserve">06.203.0141-0</t>
  </si>
  <si>
    <t xml:space="preserve">/100, CLASSE PN-10, DE=140MM. FORNECIMENTO</t>
  </si>
  <si>
    <t xml:space="preserve">06.203.0141-A</t>
  </si>
  <si>
    <t xml:space="preserve">06.203.0142-0</t>
  </si>
  <si>
    <t xml:space="preserve">/100, CLASSE PN-10, DE=160MM. FORNECIMENTO</t>
  </si>
  <si>
    <t xml:space="preserve">06.203.0142-A</t>
  </si>
  <si>
    <t xml:space="preserve">06.203.0143-0</t>
  </si>
  <si>
    <t xml:space="preserve">/100, CLASSE PN-10, DE=180MM. FORNECIMENTO</t>
  </si>
  <si>
    <t xml:space="preserve">06.203.0143-A</t>
  </si>
  <si>
    <t xml:space="preserve">06.203.0144-0</t>
  </si>
  <si>
    <t xml:space="preserve">/100, CLASSE PN-10, DE=200MM. FORNECIMENTO</t>
  </si>
  <si>
    <t xml:space="preserve">06.203.0144-A</t>
  </si>
  <si>
    <t xml:space="preserve">06.203.0145-0</t>
  </si>
  <si>
    <t xml:space="preserve">/100, CLASSE PN-10, DE=225MM. FORNECIMENTO</t>
  </si>
  <si>
    <t xml:space="preserve">06.203.0145-A</t>
  </si>
  <si>
    <t xml:space="preserve">06.203.0146-0</t>
  </si>
  <si>
    <t xml:space="preserve">/100, CLASSE PN-10, DE=250MM. FORNECIMENTO</t>
  </si>
  <si>
    <t xml:space="preserve">06.203.0146-A</t>
  </si>
  <si>
    <t xml:space="preserve">06.203.0147-0</t>
  </si>
  <si>
    <t xml:space="preserve">/100, CLASSE PN-10, DE=280MM. FORNECIMENTO</t>
  </si>
  <si>
    <t xml:space="preserve">06.203.0147-A</t>
  </si>
  <si>
    <t xml:space="preserve">06.203.0148-0</t>
  </si>
  <si>
    <t xml:space="preserve">/100, CLASSE PN-10, DE=315MM. FORNECIMENTO</t>
  </si>
  <si>
    <t xml:space="preserve">06.203.0148-A</t>
  </si>
  <si>
    <t xml:space="preserve">06.203.0149-0</t>
  </si>
  <si>
    <t xml:space="preserve">/100, CLASSE PN-10, DE=355MM. FORNECIMENTO</t>
  </si>
  <si>
    <t xml:space="preserve">06.203.0149-A</t>
  </si>
  <si>
    <t xml:space="preserve">06.203.0150-0</t>
  </si>
  <si>
    <t xml:space="preserve">/100, CLASSE PN-10, DE=400MM. FORNECIMENTO</t>
  </si>
  <si>
    <t xml:space="preserve">06.203.0150-A</t>
  </si>
  <si>
    <t xml:space="preserve">06.203.0151-0</t>
  </si>
  <si>
    <t xml:space="preserve">/100, CLASSE PN-10, DE=450MM. FORNECIMENTO</t>
  </si>
  <si>
    <t xml:space="preserve">06.203.0151-A</t>
  </si>
  <si>
    <t xml:space="preserve">06.203.0152-0</t>
  </si>
  <si>
    <t xml:space="preserve">/100, CLASSE PN-10, DE=500MM. FORNECIMENTO</t>
  </si>
  <si>
    <t xml:space="preserve">06.203.0152-A</t>
  </si>
  <si>
    <t xml:space="preserve">06.203.0153-0</t>
  </si>
  <si>
    <t xml:space="preserve">/100, CLASSE PN-10, DE=560MM. FORNECIMENTO</t>
  </si>
  <si>
    <t xml:space="preserve">06.203.0153-A</t>
  </si>
  <si>
    <t xml:space="preserve">06.203.0154-0</t>
  </si>
  <si>
    <t xml:space="preserve">/100, CLASSE PN-10, DE=630MM. FORNECIMENTO</t>
  </si>
  <si>
    <t xml:space="preserve">06.203.0154-A</t>
  </si>
  <si>
    <t xml:space="preserve">06.203.0155-0</t>
  </si>
  <si>
    <t xml:space="preserve">/100, CLASSE PN-10, DE=800MM. FORNECIMENTO</t>
  </si>
  <si>
    <t xml:space="preserve">06.203.0155-A</t>
  </si>
  <si>
    <t xml:space="preserve">06.203.0166-0</t>
  </si>
  <si>
    <t xml:space="preserve">/100,CLASSE PN-16, DE=63MM. FORNECIMENTO</t>
  </si>
  <si>
    <t xml:space="preserve">06.203.0166-A</t>
  </si>
  <si>
    <t xml:space="preserve">06.203.0167-0</t>
  </si>
  <si>
    <t xml:space="preserve">/100, CLASSE PN-16, DE=75MM. FORNECIMENTO</t>
  </si>
  <si>
    <t xml:space="preserve">06.203.0167-A</t>
  </si>
  <si>
    <t xml:space="preserve">06.203.0168-0</t>
  </si>
  <si>
    <t xml:space="preserve">/100, CLASSE PN-16, DE=90MM. FORNECIMENTO</t>
  </si>
  <si>
    <t xml:space="preserve">06.203.0168-A</t>
  </si>
  <si>
    <t xml:space="preserve">06.203.0169-0</t>
  </si>
  <si>
    <t xml:space="preserve">/100, CLASSE PN-16, DE=110MM. FORNECIMENTO</t>
  </si>
  <si>
    <t xml:space="preserve">06.203.0169-A</t>
  </si>
  <si>
    <t xml:space="preserve">06.203.0170-0</t>
  </si>
  <si>
    <t xml:space="preserve">/100, CLASSE PN-16, DE=125MM. FORNECIMENTO</t>
  </si>
  <si>
    <t xml:space="preserve">06.203.0170-A</t>
  </si>
  <si>
    <t xml:space="preserve">06.203.0171-0</t>
  </si>
  <si>
    <t xml:space="preserve">/100, CLASSE PN-16, DE=140MM. FORNECIMENTO</t>
  </si>
  <si>
    <t xml:space="preserve">06.203.0171-A</t>
  </si>
  <si>
    <t xml:space="preserve">06.203.0172-0</t>
  </si>
  <si>
    <t xml:space="preserve">/100, CLASSE PN-16, DE=160MM. FORNECIMENTO</t>
  </si>
  <si>
    <t xml:space="preserve">06.203.0172-A</t>
  </si>
  <si>
    <t xml:space="preserve">06.203.0173-0</t>
  </si>
  <si>
    <t xml:space="preserve">/100, CLASSE PN-16, DE=180MM. FORNECIMENTO</t>
  </si>
  <si>
    <t xml:space="preserve">06.203.0173-A</t>
  </si>
  <si>
    <t xml:space="preserve">06.203.0174-0</t>
  </si>
  <si>
    <t xml:space="preserve">/100, CLASSE PN-16, DE=200MM. FORNECIMENTO</t>
  </si>
  <si>
    <t xml:space="preserve">06.203.0174-A</t>
  </si>
  <si>
    <t xml:space="preserve">06.203.0175-0</t>
  </si>
  <si>
    <t xml:space="preserve">/100, CLASSE PN-16, DE=225MM. FORNECIMENTO</t>
  </si>
  <si>
    <t xml:space="preserve">06.203.0175-A</t>
  </si>
  <si>
    <t xml:space="preserve">06.203.0176-0</t>
  </si>
  <si>
    <t xml:space="preserve">/100, CLASSE PN-16, DE=250MM. FORNECIMENTO</t>
  </si>
  <si>
    <t xml:space="preserve">06.203.0176-A</t>
  </si>
  <si>
    <t xml:space="preserve">06.203.0177-0</t>
  </si>
  <si>
    <t xml:space="preserve">/100, CLASSE PN-16, DE=280MM. FORNECIMENTO</t>
  </si>
  <si>
    <t xml:space="preserve">06.203.0177-A</t>
  </si>
  <si>
    <t xml:space="preserve">06.203.0178-0</t>
  </si>
  <si>
    <t xml:space="preserve">/100, CLASSE PN-16, DE=315MM. FORNECIMENTO</t>
  </si>
  <si>
    <t xml:space="preserve">06.203.0178-A</t>
  </si>
  <si>
    <t xml:space="preserve">06.203.0179-0</t>
  </si>
  <si>
    <t xml:space="preserve">/100, CLASSE PN-16, DE=355MM. FORNECIMENTO</t>
  </si>
  <si>
    <t xml:space="preserve">06.203.0179-A</t>
  </si>
  <si>
    <t xml:space="preserve">06.203.0180-0</t>
  </si>
  <si>
    <t xml:space="preserve">/100, CLASSE PN-16, DE=400MM. FORNECIMENTO</t>
  </si>
  <si>
    <t xml:space="preserve">06.203.0180-A</t>
  </si>
  <si>
    <t xml:space="preserve">06.203.0181-0</t>
  </si>
  <si>
    <t xml:space="preserve">/100, CLASSE PN-16, DE=450MM. FORNECIMENTO</t>
  </si>
  <si>
    <t xml:space="preserve">06.203.0181-A</t>
  </si>
  <si>
    <t xml:space="preserve">06.203.0182-0</t>
  </si>
  <si>
    <t xml:space="preserve">/100, CLASSE PN-16, DE=500MM. FORNECIMENTO</t>
  </si>
  <si>
    <t xml:space="preserve">06.203.0182-A</t>
  </si>
  <si>
    <t xml:space="preserve">06.203.0183-0</t>
  </si>
  <si>
    <t xml:space="preserve">/100, CLASSE PN-16, DE=560MM. FORNECIMENTO</t>
  </si>
  <si>
    <t xml:space="preserve">06.203.0183-A</t>
  </si>
  <si>
    <t xml:space="preserve">06.203.0191-0</t>
  </si>
  <si>
    <t xml:space="preserve">LUVA DE ELETROFUSAO DE POLIETILENO DE ALTA DENSIDADE (PEAD),</t>
  </si>
  <si>
    <t xml:space="preserve">RESINA PE80/100, PARA DE=20MM. FORNECIMENTO</t>
  </si>
  <si>
    <t xml:space="preserve">06.203.0191-A</t>
  </si>
  <si>
    <t xml:space="preserve">06.203.0192-0</t>
  </si>
  <si>
    <t xml:space="preserve">RESINA PE80/100, PARA DE=25MM. FORNECIMENTO</t>
  </si>
  <si>
    <t xml:space="preserve">06.203.0192-A</t>
  </si>
  <si>
    <t xml:space="preserve">06.203.0193-0</t>
  </si>
  <si>
    <t xml:space="preserve">RESINA PE80/100, PARA DE=32MM. FORNECIMENTO</t>
  </si>
  <si>
    <t xml:space="preserve">06.203.0193-A</t>
  </si>
  <si>
    <t xml:space="preserve">06.203.0194-0</t>
  </si>
  <si>
    <t xml:space="preserve">RESINA PE80/100, PARA DE=40MM. FORNECIMENTO</t>
  </si>
  <si>
    <t xml:space="preserve">06.203.0194-A</t>
  </si>
  <si>
    <t xml:space="preserve">06.203.0195-0</t>
  </si>
  <si>
    <t xml:space="preserve">RESINA PE80/100, PARA DE=50MM. FORNECIMENTO</t>
  </si>
  <si>
    <t xml:space="preserve">06.203.0195-A</t>
  </si>
  <si>
    <t xml:space="preserve">06.203.0196-0</t>
  </si>
  <si>
    <t xml:space="preserve">RESINA PE80/100, PARA DE=75MM. FORNECIMENTO</t>
  </si>
  <si>
    <t xml:space="preserve">06.203.0196-A</t>
  </si>
  <si>
    <t xml:space="preserve">06.203.0197-0</t>
  </si>
  <si>
    <t xml:space="preserve">RESINA PE80/100, PARA DE=90MM. FORNECIMENTO</t>
  </si>
  <si>
    <t xml:space="preserve">06.203.0197-A</t>
  </si>
  <si>
    <t xml:space="preserve">06.203.0198-0</t>
  </si>
  <si>
    <t xml:space="preserve">RESINA PE80/100, PARA DE=110MM. FORNECIMENTO</t>
  </si>
  <si>
    <t xml:space="preserve">06.203.0198-A</t>
  </si>
  <si>
    <t xml:space="preserve">06.203.0199-0</t>
  </si>
  <si>
    <t xml:space="preserve">RESINA PE80/100, PARA DE=125MM. FORNECIMENTO</t>
  </si>
  <si>
    <t xml:space="preserve">06.203.0199-A</t>
  </si>
  <si>
    <t xml:space="preserve">06.203.0200-0</t>
  </si>
  <si>
    <t xml:space="preserve">RESINA PE80/100, PARA DE=140MM. FORNECIMENTO</t>
  </si>
  <si>
    <t xml:space="preserve">06.203.0200-A</t>
  </si>
  <si>
    <t xml:space="preserve">06.203.0201-0</t>
  </si>
  <si>
    <t xml:space="preserve">RESINA PE80/100, PARA DE=160MM. FORNECIMENTO</t>
  </si>
  <si>
    <t xml:space="preserve">06.203.0201-A</t>
  </si>
  <si>
    <t xml:space="preserve">06.203.0202-0</t>
  </si>
  <si>
    <t xml:space="preserve">RESINA PE80/100, PARA DE=180MM. FORNECIMENTO</t>
  </si>
  <si>
    <t xml:space="preserve">06.203.0202-A</t>
  </si>
  <si>
    <t xml:space="preserve">06.203.0203-0</t>
  </si>
  <si>
    <t xml:space="preserve">RESINA PE80/100, PARA DE=200MM. FORNECIMENTO</t>
  </si>
  <si>
    <t xml:space="preserve">06.203.0203-A</t>
  </si>
  <si>
    <t xml:space="preserve">06.203.0204-0</t>
  </si>
  <si>
    <t xml:space="preserve">RESINA PE80/100, PARA DE=225MM. FORNECIMENTO</t>
  </si>
  <si>
    <t xml:space="preserve">06.203.0204-A</t>
  </si>
  <si>
    <t xml:space="preserve">06.203.0205-0</t>
  </si>
  <si>
    <t xml:space="preserve">RESINA PE80/100, PARA DE=250MM. FORNECIMENTO</t>
  </si>
  <si>
    <t xml:space="preserve">06.203.0205-A</t>
  </si>
  <si>
    <t xml:space="preserve">06.203.0206-0</t>
  </si>
  <si>
    <t xml:space="preserve">RESINA PE80/100, PARA DE=280MM. FORNECIMENTO</t>
  </si>
  <si>
    <t xml:space="preserve">06.203.0206-A</t>
  </si>
  <si>
    <t xml:space="preserve">06.203.0207-0</t>
  </si>
  <si>
    <t xml:space="preserve">RESINA PE80/100, PARA DE=315MM. FORNECIMENTO</t>
  </si>
  <si>
    <t xml:space="preserve">06.203.0207-A</t>
  </si>
  <si>
    <t xml:space="preserve">06.203.0208-0</t>
  </si>
  <si>
    <t xml:space="preserve">RESINA PE80/100, PARA DE=355MM. FORNECIMENTO</t>
  </si>
  <si>
    <t xml:space="preserve">06.203.0208-A</t>
  </si>
  <si>
    <t xml:space="preserve">06.203.0209-0</t>
  </si>
  <si>
    <t xml:space="preserve">RESINA PE80/100, PARA DE=400MM. FORNECIMENTO</t>
  </si>
  <si>
    <t xml:space="preserve">06.203.0209-A</t>
  </si>
  <si>
    <t xml:space="preserve">06.205.0050-0</t>
  </si>
  <si>
    <t xml:space="preserve">TUBO PRFV DEFOFO COM JUNTA ELASTICA INTEGRADA, CLASSE PN-6,</t>
  </si>
  <si>
    <t xml:space="preserve">COM DIAMETRO DE 50MM / SN 5000N/M˝. FORNECIMENTO</t>
  </si>
  <si>
    <t xml:space="preserve">06.205.0050-A</t>
  </si>
  <si>
    <t xml:space="preserve">06.205.0051-0</t>
  </si>
  <si>
    <t xml:space="preserve">COM DIAMETRO DE 100MM / SN 5000N/M˝. FORNECIMENTO</t>
  </si>
  <si>
    <t xml:space="preserve">06.205.0051-A</t>
  </si>
  <si>
    <t xml:space="preserve">06.205.0052-0</t>
  </si>
  <si>
    <t xml:space="preserve">COM DIAMETRO DE 150MM / SN 5000N/M2. FORNECIMENTO</t>
  </si>
  <si>
    <t xml:space="preserve">06.205.0052-A</t>
  </si>
  <si>
    <t xml:space="preserve">06.205.0053-0</t>
  </si>
  <si>
    <t xml:space="preserve">COM DIAMETRO DE 200MM / SN 5000N/M˝. FORNECIMENTO</t>
  </si>
  <si>
    <t xml:space="preserve">06.205.0053-A</t>
  </si>
  <si>
    <t xml:space="preserve">06.205.0054-0</t>
  </si>
  <si>
    <t xml:space="preserve">COM DIAMETRO DE 250MM / SN 5000N/M˝. FORNECIMENTO</t>
  </si>
  <si>
    <t xml:space="preserve">06.205.0054-A</t>
  </si>
  <si>
    <t xml:space="preserve">06.205.0055-0</t>
  </si>
  <si>
    <t xml:space="preserve">COM DIAMETRO DE 300MM / SN 5000 N/M2. FORNECIMENTO</t>
  </si>
  <si>
    <t xml:space="preserve">06.205.0055-A</t>
  </si>
  <si>
    <t xml:space="preserve">06.205.0056-0</t>
  </si>
  <si>
    <t xml:space="preserve">COM DIAMETRO DE 350MM / SN 5000 N/M2. FORNECIMENTO</t>
  </si>
  <si>
    <t xml:space="preserve">06.205.0056-A</t>
  </si>
  <si>
    <t xml:space="preserve">06.205.0057-0</t>
  </si>
  <si>
    <t xml:space="preserve">COM DIAMETRO DE 400MM / SN 5000 N/M2. FORNECIMENTO</t>
  </si>
  <si>
    <t xml:space="preserve">06.205.0057-A</t>
  </si>
  <si>
    <t xml:space="preserve">06.205.0058-0</t>
  </si>
  <si>
    <t xml:space="preserve">COM DIAMETRO DE 500MM / 5000 N/M2. FORNECIMENTO</t>
  </si>
  <si>
    <t xml:space="preserve">06.205.0058-A</t>
  </si>
  <si>
    <t xml:space="preserve">06.205.0059-0</t>
  </si>
  <si>
    <t xml:space="preserve">COM DIAMETRO DE 600MM / SN 5000N/M2. FORNECIMENTO</t>
  </si>
  <si>
    <t xml:space="preserve">06.205.0059-A</t>
  </si>
  <si>
    <t xml:space="preserve">06.205.0060-0</t>
  </si>
  <si>
    <t xml:space="preserve">COM DIAMETRO DE 700MM / SN 5000N/M2. FORNECIMENTO</t>
  </si>
  <si>
    <t xml:space="preserve">06.205.0060-A</t>
  </si>
  <si>
    <t xml:space="preserve">06.205.0061-0</t>
  </si>
  <si>
    <t xml:space="preserve">COM DIAMETRO DE 800MM / SN 5000 N/M2. FORNECIMENTO</t>
  </si>
  <si>
    <t xml:space="preserve">06.205.0061-A</t>
  </si>
  <si>
    <t xml:space="preserve">06.205.0062-0</t>
  </si>
  <si>
    <t xml:space="preserve">COM DIAMETRO DE 900MM / SN 5000 N/M2. FORNECIMENTO</t>
  </si>
  <si>
    <t xml:space="preserve">06.205.0062-A</t>
  </si>
  <si>
    <t xml:space="preserve">06.205.0063-0</t>
  </si>
  <si>
    <t xml:space="preserve">COM DIAMETRO DE 1000MM / SN 5000 N/M2. FORNECIMENTO</t>
  </si>
  <si>
    <t xml:space="preserve">06.205.0063-A</t>
  </si>
  <si>
    <t xml:space="preserve">06.205.0064-0</t>
  </si>
  <si>
    <t xml:space="preserve">COM DIAMETRO DE 1200MM / SN 5000 N/M2. FORNECIMENTO</t>
  </si>
  <si>
    <t xml:space="preserve">06.205.0064-A</t>
  </si>
  <si>
    <t xml:space="preserve">06.205.0065-0</t>
  </si>
  <si>
    <t xml:space="preserve">COM DIAMETRO DE 1300MM / SN 5000N/M˝. FORNECIMENTO</t>
  </si>
  <si>
    <t xml:space="preserve">06.205.0065-A</t>
  </si>
  <si>
    <t xml:space="preserve">06.205.0066-0</t>
  </si>
  <si>
    <t xml:space="preserve">COM DIAMETRO DE 1400MM / SN 5000N/M˝. FORNECIMENTO</t>
  </si>
  <si>
    <t xml:space="preserve">06.205.0066-A</t>
  </si>
  <si>
    <t xml:space="preserve">06.205.0067-0</t>
  </si>
  <si>
    <t xml:space="preserve">COM DIAMETRO DE 1500MM / SN 5000N/M˝. FORNECIMENTO</t>
  </si>
  <si>
    <t xml:space="preserve">06.205.0067-A</t>
  </si>
  <si>
    <t xml:space="preserve">06.205.0068-0</t>
  </si>
  <si>
    <t xml:space="preserve">TUBO PRFV DEFOFO COM JUNTA ELASTICA INTEGRADA, CLASSE PN-10,</t>
  </si>
  <si>
    <t xml:space="preserve">06.205.0068-A</t>
  </si>
  <si>
    <t xml:space="preserve">06.205.0069-0</t>
  </si>
  <si>
    <t xml:space="preserve">06.205.0069-A</t>
  </si>
  <si>
    <t xml:space="preserve">06.205.0070-0</t>
  </si>
  <si>
    <t xml:space="preserve">COM DIAMETRO DE 150MM / SN 5000N/M˝. FORNECIMENTO</t>
  </si>
  <si>
    <t xml:space="preserve">06.205.0070-A</t>
  </si>
  <si>
    <t xml:space="preserve">06.205.0071-0</t>
  </si>
  <si>
    <t xml:space="preserve">06.205.0071-A</t>
  </si>
  <si>
    <t xml:space="preserve">06.205.0072-0</t>
  </si>
  <si>
    <t xml:space="preserve">COM DIAMETRO 250MM / SN 5000N/M˝. FORNECIMENTO</t>
  </si>
  <si>
    <t xml:space="preserve">06.205.0072-A</t>
  </si>
  <si>
    <t xml:space="preserve">06.205.0073-0</t>
  </si>
  <si>
    <t xml:space="preserve">TUBO PRFV DEFOFO COM JUNTA ELASTICA INTEGRADA,CLASSE PN-10,</t>
  </si>
  <si>
    <t xml:space="preserve">06.205.0073-A</t>
  </si>
  <si>
    <t xml:space="preserve">06.205.0074-0</t>
  </si>
  <si>
    <t xml:space="preserve">06.205.0074-A</t>
  </si>
  <si>
    <t xml:space="preserve">06.205.0075-0</t>
  </si>
  <si>
    <t xml:space="preserve">06.205.0075-A</t>
  </si>
  <si>
    <t xml:space="preserve">06.205.0076-0</t>
  </si>
  <si>
    <t xml:space="preserve">COM DIAMETRO DE 500MM / SN 5000 N/M2. FORNECIMENTO</t>
  </si>
  <si>
    <t xml:space="preserve">06.205.0076-A</t>
  </si>
  <si>
    <t xml:space="preserve">06.205.0077-0</t>
  </si>
  <si>
    <t xml:space="preserve">COM DIAMETRO DE 600MM / SN 5000 N/M2. FORNECIMENTO</t>
  </si>
  <si>
    <t xml:space="preserve">06.205.0077-A</t>
  </si>
  <si>
    <t xml:space="preserve">06.205.0078-0</t>
  </si>
  <si>
    <t xml:space="preserve">COM DIAMETRO DE 700MM / SN 5000 N/M2. FORNECIMENTO</t>
  </si>
  <si>
    <t xml:space="preserve">06.205.0078-A</t>
  </si>
  <si>
    <t xml:space="preserve">06.205.0079-0</t>
  </si>
  <si>
    <t xml:space="preserve">06.205.0079-A</t>
  </si>
  <si>
    <t xml:space="preserve">06.205.0080-0</t>
  </si>
  <si>
    <t xml:space="preserve">06.205.0080-A</t>
  </si>
  <si>
    <t xml:space="preserve">06.205.0081-0</t>
  </si>
  <si>
    <t xml:space="preserve">06.205.0081-A</t>
  </si>
  <si>
    <t xml:space="preserve">06.205.0082-0</t>
  </si>
  <si>
    <t xml:space="preserve">06.205.0082-A</t>
  </si>
  <si>
    <t xml:space="preserve">06.205.0083-0</t>
  </si>
  <si>
    <t xml:space="preserve">06.205.0083-A</t>
  </si>
  <si>
    <t xml:space="preserve">06.205.0084-0</t>
  </si>
  <si>
    <t xml:space="preserve">06.205.0084-A</t>
  </si>
  <si>
    <t xml:space="preserve">06.205.0085-0</t>
  </si>
  <si>
    <t xml:space="preserve">06.205.0085-A</t>
  </si>
  <si>
    <t xml:space="preserve">06.205.0086-0</t>
  </si>
  <si>
    <t xml:space="preserve">TUBO PRFV DEFOFO COM JUNTA ELASTICA INTEGRADA, CLASSE PN-16,</t>
  </si>
  <si>
    <t xml:space="preserve">06.205.0086-A</t>
  </si>
  <si>
    <t xml:space="preserve">06.205.0087-0</t>
  </si>
  <si>
    <t xml:space="preserve">06.205.0087-A</t>
  </si>
  <si>
    <t xml:space="preserve">06.205.0088-0</t>
  </si>
  <si>
    <t xml:space="preserve">06.205.0088-A</t>
  </si>
  <si>
    <t xml:space="preserve">06.205.0089-0</t>
  </si>
  <si>
    <t xml:space="preserve">06.205.0089-A</t>
  </si>
  <si>
    <t xml:space="preserve">06.205.0090-0</t>
  </si>
  <si>
    <t xml:space="preserve">06.205.0090-A</t>
  </si>
  <si>
    <t xml:space="preserve">06.205.0091-0</t>
  </si>
  <si>
    <t xml:space="preserve">TUBO PRFV DEFOFO COM JUNTA ELASTICA INTEGRADA,CLASSE PN-16,</t>
  </si>
  <si>
    <t xml:space="preserve">06.205.0091-A</t>
  </si>
  <si>
    <t xml:space="preserve">06.205.0092-0</t>
  </si>
  <si>
    <t xml:space="preserve">06.205.0092-A</t>
  </si>
  <si>
    <t xml:space="preserve">06.205.0093-0</t>
  </si>
  <si>
    <t xml:space="preserve">06.205.0093-A</t>
  </si>
  <si>
    <t xml:space="preserve">06.205.0094-0</t>
  </si>
  <si>
    <t xml:space="preserve">06.205.0094-A</t>
  </si>
  <si>
    <t xml:space="preserve">06.205.0095-0</t>
  </si>
  <si>
    <t xml:space="preserve">06.205.0095-A</t>
  </si>
  <si>
    <t xml:space="preserve">06.205.0096-0</t>
  </si>
  <si>
    <t xml:space="preserve">06.205.0096-A</t>
  </si>
  <si>
    <t xml:space="preserve">06.205.0097-0</t>
  </si>
  <si>
    <t xml:space="preserve">06.205.0097-A</t>
  </si>
  <si>
    <t xml:space="preserve">06.205.0098-0</t>
  </si>
  <si>
    <t xml:space="preserve">06.205.0098-A</t>
  </si>
  <si>
    <t xml:space="preserve">06.205.0099-0</t>
  </si>
  <si>
    <t xml:space="preserve">06.205.0099-A</t>
  </si>
  <si>
    <t xml:space="preserve">06.205.0100-0</t>
  </si>
  <si>
    <t xml:space="preserve">06.205.0100-A</t>
  </si>
  <si>
    <t xml:space="preserve">06.205.0101-0</t>
  </si>
  <si>
    <t xml:space="preserve">06.205.0101-A</t>
  </si>
  <si>
    <t xml:space="preserve">06.205.0102-0</t>
  </si>
  <si>
    <t xml:space="preserve">06.205.0102-A</t>
  </si>
  <si>
    <t xml:space="preserve">06.205.0103-0</t>
  </si>
  <si>
    <t xml:space="preserve">06.205.0103-A</t>
  </si>
  <si>
    <t xml:space="preserve">06.205.0105-0</t>
  </si>
  <si>
    <t xml:space="preserve">COM DIAMETRO DE 50MM / SN 10000N/M˝. FORNECIMENTO</t>
  </si>
  <si>
    <t xml:space="preserve">06.205.0105-A</t>
  </si>
  <si>
    <t xml:space="preserve">06.205.0106-0</t>
  </si>
  <si>
    <t xml:space="preserve">COM DIAMETRO DE 100MM / SN 10000N/M˝. FORNECIMENTO</t>
  </si>
  <si>
    <t xml:space="preserve">06.205.0106-A</t>
  </si>
  <si>
    <t xml:space="preserve">06.205.0107-0</t>
  </si>
  <si>
    <t xml:space="preserve">COM DIAMETRO DE 150MM / SN 10000N/M˝. FORNECIMENTO</t>
  </si>
  <si>
    <t xml:space="preserve">06.205.0107-A</t>
  </si>
  <si>
    <t xml:space="preserve">06.205.0108-0</t>
  </si>
  <si>
    <t xml:space="preserve">COM DIAMETRO DE 200MM / SN 10000N/M˝. FORNECIMENTO</t>
  </si>
  <si>
    <t xml:space="preserve">06.205.0108-A</t>
  </si>
  <si>
    <t xml:space="preserve">06.205.0109-0</t>
  </si>
  <si>
    <t xml:space="preserve">COM DIAMETRO DE 250MM / SN 10000N/M˝. FORNECIMENTO</t>
  </si>
  <si>
    <t xml:space="preserve">06.205.0109-A</t>
  </si>
  <si>
    <t xml:space="preserve">06.205.0110-0</t>
  </si>
  <si>
    <t xml:space="preserve">COM DIAMETRO DE 300MM / SN 10000N/M˝. FORNECIMENTO</t>
  </si>
  <si>
    <t xml:space="preserve">06.205.0110-A</t>
  </si>
  <si>
    <t xml:space="preserve">06.205.0111-0</t>
  </si>
  <si>
    <t xml:space="preserve">COM DIAMETRO DE 350MM / SN 10000N/M˝. FORNECIMENTO</t>
  </si>
  <si>
    <t xml:space="preserve">06.205.0111-A</t>
  </si>
  <si>
    <t xml:space="preserve">06.205.0112-0</t>
  </si>
  <si>
    <t xml:space="preserve">COM DIAMETRO DE 400MM / SN 10000N/M˝. FORNECIMENTO</t>
  </si>
  <si>
    <t xml:space="preserve">06.205.0112-A</t>
  </si>
  <si>
    <t xml:space="preserve">06.205.0113-0</t>
  </si>
  <si>
    <t xml:space="preserve">COM DIAMETRO DE 500MM / SN 10000N/M˝. FORNECIMENTO</t>
  </si>
  <si>
    <t xml:space="preserve">06.205.0113-A</t>
  </si>
  <si>
    <t xml:space="preserve">06.205.0114-0</t>
  </si>
  <si>
    <t xml:space="preserve">COM DIAMETRO DE 600MM / SN 10000N/M˝. FORNECIMENTO</t>
  </si>
  <si>
    <t xml:space="preserve">06.205.0114-A</t>
  </si>
  <si>
    <t xml:space="preserve">06.205.0115-0</t>
  </si>
  <si>
    <t xml:space="preserve">COM DIAMETRO DE 700MM / SN 10000N/M˝. FORNECIMENTO</t>
  </si>
  <si>
    <t xml:space="preserve">06.205.0115-A</t>
  </si>
  <si>
    <t xml:space="preserve">06.205.0116-0</t>
  </si>
  <si>
    <t xml:space="preserve">COM DIAMETRO DE 800MM / SN 10000N/M˝. FORNECIMENTO</t>
  </si>
  <si>
    <t xml:space="preserve">06.205.0116-A</t>
  </si>
  <si>
    <t xml:space="preserve">06.205.0117-0</t>
  </si>
  <si>
    <t xml:space="preserve">COM DIAMETRO DE 900MM / SN 10000N/M˝. FORNECIMENTO</t>
  </si>
  <si>
    <t xml:space="preserve">06.205.0117-A</t>
  </si>
  <si>
    <t xml:space="preserve">06.205.0118-0</t>
  </si>
  <si>
    <t xml:space="preserve">COM DIAMETRO DE 1000MM / SN 10000N/M˝. FORNECIMENTO</t>
  </si>
  <si>
    <t xml:space="preserve">06.205.0118-A</t>
  </si>
  <si>
    <t xml:space="preserve">06.205.0119-0</t>
  </si>
  <si>
    <t xml:space="preserve">COM DIAMETRO DE 1200MM / SN 10000N/M˝. FORNECIMENTO</t>
  </si>
  <si>
    <t xml:space="preserve">06.205.0119-A</t>
  </si>
  <si>
    <t xml:space="preserve">06.205.0120-0</t>
  </si>
  <si>
    <t xml:space="preserve">COM DIAMETRO DE 1300MM / SN 10000N/M˝. FORNECIMENTO</t>
  </si>
  <si>
    <t xml:space="preserve">06.205.0120-A</t>
  </si>
  <si>
    <t xml:space="preserve">06.205.0121-0</t>
  </si>
  <si>
    <t xml:space="preserve">COM DIAMETRO DE 1400MM / SN 10000N/M˝. FORNECIMENTO</t>
  </si>
  <si>
    <t xml:space="preserve">06.205.0121-A</t>
  </si>
  <si>
    <t xml:space="preserve">06.205.0122-0</t>
  </si>
  <si>
    <t xml:space="preserve">COM DIAMETRO DE 1500MM / SN 10000N/M˝. FORNECIMENTO</t>
  </si>
  <si>
    <t xml:space="preserve">06.205.0122-A</t>
  </si>
  <si>
    <t xml:space="preserve">06.205.0123-0</t>
  </si>
  <si>
    <t xml:space="preserve">06.205.0123-A</t>
  </si>
  <si>
    <t xml:space="preserve">06.205.0124-0</t>
  </si>
  <si>
    <t xml:space="preserve">06.205.0124-A</t>
  </si>
  <si>
    <t xml:space="preserve">06.205.0125-0</t>
  </si>
  <si>
    <t xml:space="preserve">06.205.0125-A</t>
  </si>
  <si>
    <t xml:space="preserve">06.205.0126-0</t>
  </si>
  <si>
    <t xml:space="preserve">06.205.0126-A</t>
  </si>
  <si>
    <t xml:space="preserve">06.205.0127-0</t>
  </si>
  <si>
    <t xml:space="preserve">06.205.0127-A</t>
  </si>
  <si>
    <t xml:space="preserve">06.205.0128-0</t>
  </si>
  <si>
    <t xml:space="preserve">06.205.0128-A</t>
  </si>
  <si>
    <t xml:space="preserve">06.205.0129-0</t>
  </si>
  <si>
    <t xml:space="preserve">06.205.0129-A</t>
  </si>
  <si>
    <t xml:space="preserve">06.205.0130-0</t>
  </si>
  <si>
    <t xml:space="preserve">06.205.0130-A</t>
  </si>
  <si>
    <t xml:space="preserve">06.205.0131-0</t>
  </si>
  <si>
    <t xml:space="preserve">06.205.0131-A</t>
  </si>
  <si>
    <t xml:space="preserve">06.205.0132-0</t>
  </si>
  <si>
    <t xml:space="preserve">06.205.0132-A</t>
  </si>
  <si>
    <t xml:space="preserve">06.205.0133-0</t>
  </si>
  <si>
    <t xml:space="preserve">06.205.0133-A</t>
  </si>
  <si>
    <t xml:space="preserve">06.205.0134-0</t>
  </si>
  <si>
    <t xml:space="preserve">06.205.0134-A</t>
  </si>
  <si>
    <t xml:space="preserve">06.205.0135-0</t>
  </si>
  <si>
    <t xml:space="preserve">06.205.0135-A</t>
  </si>
  <si>
    <t xml:space="preserve">06.205.0136-0</t>
  </si>
  <si>
    <t xml:space="preserve">06.205.0136-A</t>
  </si>
  <si>
    <t xml:space="preserve">06.205.0137-0</t>
  </si>
  <si>
    <t xml:space="preserve">06.205.0137-A</t>
  </si>
  <si>
    <t xml:space="preserve">06.205.0138-0</t>
  </si>
  <si>
    <t xml:space="preserve">06.205.0138-A</t>
  </si>
  <si>
    <t xml:space="preserve">06.205.0139-0</t>
  </si>
  <si>
    <t xml:space="preserve">06.205.0139-A</t>
  </si>
  <si>
    <t xml:space="preserve">06.205.0140-0</t>
  </si>
  <si>
    <t xml:space="preserve">06.205.0140-A</t>
  </si>
  <si>
    <t xml:space="preserve">06.205.0141-0</t>
  </si>
  <si>
    <t xml:space="preserve">06.205.0141-A</t>
  </si>
  <si>
    <t xml:space="preserve">06.205.0142-0</t>
  </si>
  <si>
    <t xml:space="preserve">06.205.0142-A</t>
  </si>
  <si>
    <t xml:space="preserve">06.205.0143-0</t>
  </si>
  <si>
    <t xml:space="preserve">06.205.0143-A</t>
  </si>
  <si>
    <t xml:space="preserve">06.205.0144-0</t>
  </si>
  <si>
    <t xml:space="preserve">06.205.0144-A</t>
  </si>
  <si>
    <t xml:space="preserve">06.205.0145-0</t>
  </si>
  <si>
    <t xml:space="preserve">06.205.0145-A</t>
  </si>
  <si>
    <t xml:space="preserve">06.205.0146-0</t>
  </si>
  <si>
    <t xml:space="preserve">06.205.0146-A</t>
  </si>
  <si>
    <t xml:space="preserve">06.205.0147-0</t>
  </si>
  <si>
    <t xml:space="preserve">06.205.0147-A</t>
  </si>
  <si>
    <t xml:space="preserve">06.205.0148-0</t>
  </si>
  <si>
    <t xml:space="preserve">COM DIAMETRO DE 400MM / SN 10000N/M2. FORNECIMENTO</t>
  </si>
  <si>
    <t xml:space="preserve">06.205.0148-A</t>
  </si>
  <si>
    <t xml:space="preserve">06.205.0149-0</t>
  </si>
  <si>
    <t xml:space="preserve">06.205.0149-A</t>
  </si>
  <si>
    <t xml:space="preserve">06.205.0150-0</t>
  </si>
  <si>
    <t xml:space="preserve">06.205.0150-A</t>
  </si>
  <si>
    <t xml:space="preserve">06.205.0151-0</t>
  </si>
  <si>
    <t xml:space="preserve">06.205.0151-A</t>
  </si>
  <si>
    <t xml:space="preserve">06.205.0152-0</t>
  </si>
  <si>
    <t xml:space="preserve">06.205.0152-A</t>
  </si>
  <si>
    <t xml:space="preserve">06.205.0153-0</t>
  </si>
  <si>
    <t xml:space="preserve">06.205.0153-A</t>
  </si>
  <si>
    <t xml:space="preserve">06.205.0154-0</t>
  </si>
  <si>
    <t xml:space="preserve">06.205.0154-A</t>
  </si>
  <si>
    <t xml:space="preserve">06.205.0155-0</t>
  </si>
  <si>
    <t xml:space="preserve">06.205.0155-A</t>
  </si>
  <si>
    <t xml:space="preserve">06.205.0156-0</t>
  </si>
  <si>
    <t xml:space="preserve">06.205.0156-A</t>
  </si>
  <si>
    <t xml:space="preserve">06.205.0157-0</t>
  </si>
  <si>
    <t xml:space="preserve">06.205.0157-A</t>
  </si>
  <si>
    <t xml:space="preserve">06.205.0158-0</t>
  </si>
  <si>
    <t xml:space="preserve">06.205.0158-A</t>
  </si>
  <si>
    <t xml:space="preserve">06.250.0012-0</t>
  </si>
  <si>
    <t xml:space="preserve">TUBO DE CONCRETO ARMADO, CLASSE EA-2(NBR-8890/03),JUNTA ELAS</t>
  </si>
  <si>
    <t xml:space="preserve">TICA,PARA ESGOTO SANITARIO,COM DIAMETRO DE  400MM,INCLUSIVE</t>
  </si>
  <si>
    <t xml:space="preserve">ANEL DE BORRACHA. FORNECIMENTO</t>
  </si>
  <si>
    <t xml:space="preserve">06.250.0012-A</t>
  </si>
  <si>
    <t xml:space="preserve">06.250.0013-0</t>
  </si>
  <si>
    <t xml:space="preserve">TICA,PARA ESGOTO SANITARIO,COM DIAMETRO DE  500MM,INCLUSIVE</t>
  </si>
  <si>
    <t xml:space="preserve">06.250.0013-A</t>
  </si>
  <si>
    <t xml:space="preserve">06.250.0014-0</t>
  </si>
  <si>
    <t xml:space="preserve">TICA,PARA ESGOTO SANITARIO,COM DIAMETRO DE  600MM,INCLUSIVE</t>
  </si>
  <si>
    <t xml:space="preserve">06.250.0014-A</t>
  </si>
  <si>
    <t xml:space="preserve">06.250.0015-0</t>
  </si>
  <si>
    <t xml:space="preserve">TICA,PARA ESGOTO SANITARIO,COM DIAMETRO DE  700MM,INCLUSIVE</t>
  </si>
  <si>
    <t xml:space="preserve">06.250.0015-A</t>
  </si>
  <si>
    <t xml:space="preserve">06.250.0016-0</t>
  </si>
  <si>
    <t xml:space="preserve">TICA,PARA ESGOTO SANITARIO,COM DIAMETRO DE  800MM,INCLUSIVE</t>
  </si>
  <si>
    <t xml:space="preserve">06.250.0016-A</t>
  </si>
  <si>
    <t xml:space="preserve">06.250.0017-0</t>
  </si>
  <si>
    <t xml:space="preserve">TICA,PARA ESGOTO SANITARIO,COM DIAMETRO DE  900MM,INCLUSIVE</t>
  </si>
  <si>
    <t xml:space="preserve">06.250.0017-A</t>
  </si>
  <si>
    <t xml:space="preserve">06.250.0018-0</t>
  </si>
  <si>
    <t xml:space="preserve">TICA,PARA ESGOTO SANITARIO,COM DIAMETRO DE 1000MM,INCLUSIVE</t>
  </si>
  <si>
    <t xml:space="preserve">06.250.0018-A</t>
  </si>
  <si>
    <t xml:space="preserve">06.250.0020-0</t>
  </si>
  <si>
    <t xml:space="preserve">TICA,PARA ESGOTO SANITARIO,COM DIAMETRO DE 1200MM,INCLUSIVE</t>
  </si>
  <si>
    <t xml:space="preserve">06.250.0020-A</t>
  </si>
  <si>
    <t xml:space="preserve">06.250.0021-0</t>
  </si>
  <si>
    <t xml:space="preserve">TICA,PARA ESGOTO SANITARIO,COM DIAMETRO DE 1500MM,INCLUSIVE</t>
  </si>
  <si>
    <t xml:space="preserve">06.250.0021-A</t>
  </si>
  <si>
    <t xml:space="preserve">06.250.0022-0</t>
  </si>
  <si>
    <t xml:space="preserve">TUBO DE CONCRETO ARMADO, CLASSE EA-2(NBR 8890/03),JUNTA ELAS</t>
  </si>
  <si>
    <t xml:space="preserve">TICA,PARA ESGOTO SANITARIO,COM DIAMETRO DE 1750MM,INCLUSIVE</t>
  </si>
  <si>
    <t xml:space="preserve">06.250.0022-A</t>
  </si>
  <si>
    <t xml:space="preserve">06.250.0023-0</t>
  </si>
  <si>
    <t xml:space="preserve">TICA,PARA ESGOTO SANITARIO,COM DIAMETRO DE 2000MM,INCLUSIVE</t>
  </si>
  <si>
    <t xml:space="preserve">06.250.0023-A</t>
  </si>
  <si>
    <t xml:space="preserve">06.250.0031-0</t>
  </si>
  <si>
    <t xml:space="preserve">TUBO DE CONCRETO ARMADO, CLASSE EA-3(NBR 8890/03),JUNTA ELAS</t>
  </si>
  <si>
    <t xml:space="preserve">06.250.0031-A</t>
  </si>
  <si>
    <t xml:space="preserve">06.250.0032-0</t>
  </si>
  <si>
    <t xml:space="preserve">06.250.0032-A</t>
  </si>
  <si>
    <t xml:space="preserve">06.250.0033-0</t>
  </si>
  <si>
    <t xml:space="preserve">06.250.0033-A</t>
  </si>
  <si>
    <t xml:space="preserve">06.250.0034-0</t>
  </si>
  <si>
    <t xml:space="preserve">06.250.0034-A</t>
  </si>
  <si>
    <t xml:space="preserve">06.250.0035-0</t>
  </si>
  <si>
    <t xml:space="preserve">06.250.0035-A</t>
  </si>
  <si>
    <t xml:space="preserve">06.250.0036-0</t>
  </si>
  <si>
    <t xml:space="preserve">06.250.0036-A</t>
  </si>
  <si>
    <t xml:space="preserve">06.250.0037-0</t>
  </si>
  <si>
    <t xml:space="preserve">06.250.0037-A</t>
  </si>
  <si>
    <t xml:space="preserve">06.250.0039-0</t>
  </si>
  <si>
    <t xml:space="preserve">06.250.0039-A</t>
  </si>
  <si>
    <t xml:space="preserve">06.250.0040-0</t>
  </si>
  <si>
    <t xml:space="preserve">06.250.0040-A</t>
  </si>
  <si>
    <t xml:space="preserve">06.250.0051-0</t>
  </si>
  <si>
    <t xml:space="preserve">TUBO DE CONCRETO ARMADO, CLASSE EA-4(NBR 8890/03),JUNTA ELAS</t>
  </si>
  <si>
    <t xml:space="preserve">06.250.0051-A</t>
  </si>
  <si>
    <t xml:space="preserve">06.250.0052-0</t>
  </si>
  <si>
    <t xml:space="preserve">06.250.0052-A</t>
  </si>
  <si>
    <t xml:space="preserve">06.250.0053-0</t>
  </si>
  <si>
    <t xml:space="preserve">06.250.0053-A</t>
  </si>
  <si>
    <t xml:space="preserve">06.250.0054-0</t>
  </si>
  <si>
    <t xml:space="preserve">06.250.0054-A</t>
  </si>
  <si>
    <t xml:space="preserve">06.250.0055-0</t>
  </si>
  <si>
    <t xml:space="preserve">06.250.0055-A</t>
  </si>
  <si>
    <t xml:space="preserve">06.250.0056-0</t>
  </si>
  <si>
    <t xml:space="preserve">06.250.0056-A</t>
  </si>
  <si>
    <t xml:space="preserve">06.250.0057-0</t>
  </si>
  <si>
    <t xml:space="preserve">06.250.0057-A</t>
  </si>
  <si>
    <t xml:space="preserve">06.250.0059-0</t>
  </si>
  <si>
    <t xml:space="preserve">06.250.0059-A</t>
  </si>
  <si>
    <t xml:space="preserve">06.250.0060-0</t>
  </si>
  <si>
    <t xml:space="preserve">06.250.0060-A</t>
  </si>
  <si>
    <t xml:space="preserve">06.251.0030-0</t>
  </si>
  <si>
    <t xml:space="preserve">TUBO DE CONCRETO ARMADO, CLASSE PA-1,PARA GALERIAS DE AGUAS</t>
  </si>
  <si>
    <t xml:space="preserve">PLUVIAIS,COM DIAMETRO DE  300MM,JUNTA DE ARGAMASSA. FORNECIM</t>
  </si>
  <si>
    <t xml:space="preserve">06.251.0030-A</t>
  </si>
  <si>
    <t xml:space="preserve">06.251.0031-0</t>
  </si>
  <si>
    <t xml:space="preserve">PLUVIAIS,COM DIAMETRO DE  400MM,JUNTA DE ARGAMASSA. FORNECIM</t>
  </si>
  <si>
    <t xml:space="preserve">06.251.0031-A</t>
  </si>
  <si>
    <t xml:space="preserve">06.251.0032-0</t>
  </si>
  <si>
    <t xml:space="preserve">PLUVIAIS,COM DIAMETRO DE  500MM,JUNTA DE ARGAMASSA. FORNECIM</t>
  </si>
  <si>
    <t xml:space="preserve">06.251.0032-A</t>
  </si>
  <si>
    <t xml:space="preserve">06.251.0033-0</t>
  </si>
  <si>
    <t xml:space="preserve">PLUVIAIS,COM DIAMETRO DE  600MM,JUNTA DE ARGAMASSA. FORNECIM</t>
  </si>
  <si>
    <t xml:space="preserve">06.251.0033-A</t>
  </si>
  <si>
    <t xml:space="preserve">06.251.0034-0</t>
  </si>
  <si>
    <t xml:space="preserve">PLUVIAIS,COM DIAMETRO DE  700MM,JUNTA DE ARGAMASSA. FORNECIM</t>
  </si>
  <si>
    <t xml:space="preserve">06.251.0034-A</t>
  </si>
  <si>
    <t xml:space="preserve">06.251.0035-0</t>
  </si>
  <si>
    <t xml:space="preserve">PLUVIAIS,COM DIAMETRO DE  800MM,JUNTA DE ARGAMASSA. FORNECIM</t>
  </si>
  <si>
    <t xml:space="preserve">06.251.0035-A</t>
  </si>
  <si>
    <t xml:space="preserve">06.251.0036-0</t>
  </si>
  <si>
    <t xml:space="preserve">PLUVIAIS,COM DIAMETRO DE  900MM,JUNTA DE ARGAMASSA. FORNECIM</t>
  </si>
  <si>
    <t xml:space="preserve">06.251.0036-A</t>
  </si>
  <si>
    <t xml:space="preserve">06.251.0037-0</t>
  </si>
  <si>
    <t xml:space="preserve">PLUVIAIS,COM DIAMETRO DE 1000MM,JUNTA DE ARGAMASSA. FORNECIM</t>
  </si>
  <si>
    <t xml:space="preserve">06.251.0037-A</t>
  </si>
  <si>
    <t xml:space="preserve">06.251.0038-0</t>
  </si>
  <si>
    <t xml:space="preserve">PLUVIAIS,COM DIAMETRO DE 1200MM,JUNTA DE ARGAMASSA. FORNECIM</t>
  </si>
  <si>
    <t xml:space="preserve">06.251.0038-A</t>
  </si>
  <si>
    <t xml:space="preserve">06.251.0039-0</t>
  </si>
  <si>
    <t xml:space="preserve">PLUVIAIS,COM DIAMETRO DE 1500MM,JUNTA DE ARGAMASSA. FORNECIM</t>
  </si>
  <si>
    <t xml:space="preserve">06.251.0039-A</t>
  </si>
  <si>
    <t xml:space="preserve">06.251.0040-0</t>
  </si>
  <si>
    <t xml:space="preserve">TUBO DE CONCRETO ARMADO, CLASSE PA-2,PARA GALERIAS DE AGUAS</t>
  </si>
  <si>
    <t xml:space="preserve">06.251.0040-A</t>
  </si>
  <si>
    <t xml:space="preserve">06.251.0041-0</t>
  </si>
  <si>
    <t xml:space="preserve">06.251.0041-A</t>
  </si>
  <si>
    <t xml:space="preserve">06.251.0042-0</t>
  </si>
  <si>
    <t xml:space="preserve">06.251.0042-A</t>
  </si>
  <si>
    <t xml:space="preserve">06.251.0043-0</t>
  </si>
  <si>
    <t xml:space="preserve">06.251.0043-A</t>
  </si>
  <si>
    <t xml:space="preserve">06.251.0044-0</t>
  </si>
  <si>
    <t xml:space="preserve">06.251.0044-A</t>
  </si>
  <si>
    <t xml:space="preserve">06.251.0045-0</t>
  </si>
  <si>
    <t xml:space="preserve">06.251.0045-A</t>
  </si>
  <si>
    <t xml:space="preserve">06.251.0046-0</t>
  </si>
  <si>
    <t xml:space="preserve">06.251.0046-A</t>
  </si>
  <si>
    <t xml:space="preserve">06.251.0047-0</t>
  </si>
  <si>
    <t xml:space="preserve">06.251.0047-A</t>
  </si>
  <si>
    <t xml:space="preserve">06.251.0048-0</t>
  </si>
  <si>
    <t xml:space="preserve">06.251.0048-A</t>
  </si>
  <si>
    <t xml:space="preserve">06.251.0049-0</t>
  </si>
  <si>
    <t xml:space="preserve">06.251.0049-A</t>
  </si>
  <si>
    <t xml:space="preserve">06.251.0050-0</t>
  </si>
  <si>
    <t xml:space="preserve">TUBO DE CONCRETO ARMADO, CLASSE PA-3,PARA GALERIAS DE AGUAS</t>
  </si>
  <si>
    <t xml:space="preserve">06.251.0050-A</t>
  </si>
  <si>
    <t xml:space="preserve">06.251.0051-0</t>
  </si>
  <si>
    <t xml:space="preserve">06.251.0051-A</t>
  </si>
  <si>
    <t xml:space="preserve">06.251.0052-0</t>
  </si>
  <si>
    <t xml:space="preserve">06.251.0052-A</t>
  </si>
  <si>
    <t xml:space="preserve">06.251.0053-0</t>
  </si>
  <si>
    <t xml:space="preserve">06.251.0053-A</t>
  </si>
  <si>
    <t xml:space="preserve">06.251.0054-0</t>
  </si>
  <si>
    <t xml:space="preserve">06.251.0054-A</t>
  </si>
  <si>
    <t xml:space="preserve">06.251.0055-0</t>
  </si>
  <si>
    <t xml:space="preserve">06.251.0055-A</t>
  </si>
  <si>
    <t xml:space="preserve">06.251.0056-0</t>
  </si>
  <si>
    <t xml:space="preserve">06.251.0056-A</t>
  </si>
  <si>
    <t xml:space="preserve">06.251.0057-0</t>
  </si>
  <si>
    <t xml:space="preserve">06.251.0057-A</t>
  </si>
  <si>
    <t xml:space="preserve">06.251.0058-0</t>
  </si>
  <si>
    <t xml:space="preserve">06.251.0058-A</t>
  </si>
  <si>
    <t xml:space="preserve">06.251.0059-0</t>
  </si>
  <si>
    <t xml:space="preserve">06.251.0059-A</t>
  </si>
  <si>
    <t xml:space="preserve">06.251.0060-0</t>
  </si>
  <si>
    <t xml:space="preserve">TUBO DE CONCRETO ARMADO, CLASSE PA-4,PARA GALERIAS DE AGUAS</t>
  </si>
  <si>
    <t xml:space="preserve">PLUVIAIS, COM DIAMETRO DE 300MM, JUNTA DE ARGAMASSA. FORNECI</t>
  </si>
  <si>
    <t xml:space="preserve">06.251.0060-A</t>
  </si>
  <si>
    <t xml:space="preserve">06.251.0061-0</t>
  </si>
  <si>
    <t xml:space="preserve">PLUVIAIS,COM DIAMETRO DE 400MM,JUNTA DE ARGAMASSA. FORNECIME</t>
  </si>
  <si>
    <t xml:space="preserve">06.251.0061-A</t>
  </si>
  <si>
    <t xml:space="preserve">06.251.0062-0</t>
  </si>
  <si>
    <t xml:space="preserve">06.251.0062-A</t>
  </si>
  <si>
    <t xml:space="preserve">06.251.0063-0</t>
  </si>
  <si>
    <t xml:space="preserve">06.251.0063-A</t>
  </si>
  <si>
    <t xml:space="preserve">06.251.0064-0</t>
  </si>
  <si>
    <t xml:space="preserve">PLUVIAIS,COM DIAMETRO DE 700MM,JUNTA DE ARGAMASSA.FORNECIMEN</t>
  </si>
  <si>
    <t xml:space="preserve">06.251.0064-A</t>
  </si>
  <si>
    <t xml:space="preserve">06.251.0065-0</t>
  </si>
  <si>
    <t xml:space="preserve">06.251.0065-A</t>
  </si>
  <si>
    <t xml:space="preserve">06.251.0066-0</t>
  </si>
  <si>
    <t xml:space="preserve">06.251.0066-A</t>
  </si>
  <si>
    <t xml:space="preserve">06.251.0067-0</t>
  </si>
  <si>
    <t xml:space="preserve">06.251.0067-A</t>
  </si>
  <si>
    <t xml:space="preserve">06.251.0068-0</t>
  </si>
  <si>
    <t xml:space="preserve">06.251.0068-A</t>
  </si>
  <si>
    <t xml:space="preserve">06.251.0069-0</t>
  </si>
  <si>
    <t xml:space="preserve">06.251.0069-A</t>
  </si>
  <si>
    <t xml:space="preserve">06.270.0001-0</t>
  </si>
  <si>
    <t xml:space="preserve">TUBO PVC-PBA,CLASSE 15(EB-183),PARA ADUCAO E DISTRIBUICAO DE</t>
  </si>
  <si>
    <t xml:space="preserve">AGUAS,COM DIAMETRO NOMINAL DE 50MM, INCLUSIVE ANEL DE BORRA</t>
  </si>
  <si>
    <t xml:space="preserve">CHA. FORNECIMENTO</t>
  </si>
  <si>
    <t xml:space="preserve">06.270.0001-A</t>
  </si>
  <si>
    <t xml:space="preserve">06.270.0002-0</t>
  </si>
  <si>
    <t xml:space="preserve">AGUAS,COM DIAMETRO NOMINAL DE 75MM, INCLUSIVE ANEL DE BORRA</t>
  </si>
  <si>
    <t xml:space="preserve">06.270.0002-A</t>
  </si>
  <si>
    <t xml:space="preserve">06.270.0003-0</t>
  </si>
  <si>
    <t xml:space="preserve">AGUAS,COM DIAMETRO NOMINAL DE 100MM,INCLUSIVE ANEL DE BORRA</t>
  </si>
  <si>
    <t xml:space="preserve">06.270.0003-A</t>
  </si>
  <si>
    <t xml:space="preserve">06.270.0020-0</t>
  </si>
  <si>
    <t xml:space="preserve">TUBO PVC-PBA,CLASSE 20(EB-183),PARA ADUCAO E DISTRIBUICAO DE</t>
  </si>
  <si>
    <t xml:space="preserve">AGUAS,COM DIAMETRO NOMINAL DE  50MM,INCLUSIVE ANEL DE BORRA</t>
  </si>
  <si>
    <t xml:space="preserve">06.270.0020-A</t>
  </si>
  <si>
    <t xml:space="preserve">06.270.0021-0</t>
  </si>
  <si>
    <t xml:space="preserve">AGUAS,COM DIAMETRO NOMINAL DE  75MM,INCLUSIVE ANEL DE BORRA</t>
  </si>
  <si>
    <t xml:space="preserve">06.270.0021-A</t>
  </si>
  <si>
    <t xml:space="preserve">06.270.0022-0</t>
  </si>
  <si>
    <t xml:space="preserve">CHA, FORNECIMENTO</t>
  </si>
  <si>
    <t xml:space="preserve">06.270.0022-A</t>
  </si>
  <si>
    <t xml:space="preserve">06.270.0036-0</t>
  </si>
  <si>
    <t xml:space="preserve">ADAPTADOR PVC-PBA (NBR 10351), PB, RQ X PBA COM DIAMETRO</t>
  </si>
  <si>
    <t xml:space="preserve">NOMINAL DE 50MM, INCLUSIVE ANEL DE BORRACHA. FORNECIMENTO</t>
  </si>
  <si>
    <t xml:space="preserve">06.270.0036-A</t>
  </si>
  <si>
    <t xml:space="preserve">06.270.0037-0</t>
  </si>
  <si>
    <t xml:space="preserve">ADAPTADOR PVC-PBA (NBR 10351),PB,RQ X PBA COM DIAMETRO NOMIN</t>
  </si>
  <si>
    <t xml:space="preserve">AL DE 75MM,INCLUSIVE ANEL DE BORRACHA.FORNECIMENTO</t>
  </si>
  <si>
    <t xml:space="preserve">06.270.0037-A</t>
  </si>
  <si>
    <t xml:space="preserve">06.270.0038-0</t>
  </si>
  <si>
    <t xml:space="preserve">AL DE 100MM,INCLUSIVE ANEL DE BORRACHA.FORNECIMENTO</t>
  </si>
  <si>
    <t xml:space="preserve">06.270.0038-A</t>
  </si>
  <si>
    <t xml:space="preserve">06.270.0041-0</t>
  </si>
  <si>
    <t xml:space="preserve">ADAPTADOR PVC-PBA (NBR 10351),PP,RQ X PBA COM DIAMETRO NOMIN</t>
  </si>
  <si>
    <t xml:space="preserve">AL DE 50MM. FORNECIMENTO</t>
  </si>
  <si>
    <t xml:space="preserve">06.270.0041-A</t>
  </si>
  <si>
    <t xml:space="preserve">06.270.0042-0</t>
  </si>
  <si>
    <t xml:space="preserve">AL DE 75MM. FORNECIMENTO</t>
  </si>
  <si>
    <t xml:space="preserve">06.270.0042-A</t>
  </si>
  <si>
    <t xml:space="preserve">06.270.0046-0</t>
  </si>
  <si>
    <t xml:space="preserve">CAP PVC-PBA (NBR 10351),COM DIAMETRO NOMINAL DE 50MM,INCLUSI</t>
  </si>
  <si>
    <t xml:space="preserve">VE ANEL DE BORRACHA. FORNECIMENTO</t>
  </si>
  <si>
    <t xml:space="preserve">06.270.0046-A</t>
  </si>
  <si>
    <t xml:space="preserve">06.270.0047-0</t>
  </si>
  <si>
    <t xml:space="preserve">CAP PVC-PBA (NBR 10351),COM DIAMETRO NOMINAL DE 75MM,INCLUSI</t>
  </si>
  <si>
    <t xml:space="preserve">VE ANEL DE BORRACHA.FORNECIMENTO</t>
  </si>
  <si>
    <t xml:space="preserve">06.270.0047-A</t>
  </si>
  <si>
    <t xml:space="preserve">06.270.0048-0</t>
  </si>
  <si>
    <t xml:space="preserve">CAP PVC-PBA (NBR 10351),COM DIAMETRO NOMINAL DE 100MM,INCLUS</t>
  </si>
  <si>
    <t xml:space="preserve">IVE ANEL DE BORRACHA.FORNECIMENTO</t>
  </si>
  <si>
    <t xml:space="preserve">06.270.0048-A</t>
  </si>
  <si>
    <t xml:space="preserve">06.270.0051-0</t>
  </si>
  <si>
    <t xml:space="preserve">CRUZETA PVC-PBA (NBR 10351),BBBB COM DIAMETROS NOMINAIS DE</t>
  </si>
  <si>
    <t xml:space="preserve">50MMX50MM,INCLUSIVE ANEIS DE BORRACHA.FORNECIMENTO</t>
  </si>
  <si>
    <t xml:space="preserve">06.270.0051-A</t>
  </si>
  <si>
    <t xml:space="preserve">06.270.0052-0</t>
  </si>
  <si>
    <t xml:space="preserve">75MMX50MM,INCLUSIVE ANEIS DE BORRACHA. FORNECIMENTO</t>
  </si>
  <si>
    <t xml:space="preserve">06.270.0052-A</t>
  </si>
  <si>
    <t xml:space="preserve">06.270.0053-0</t>
  </si>
  <si>
    <t xml:space="preserve">75MMX75MM,INCLUSIVE ANEIS DE BORRACHA.FORNECIMENTO</t>
  </si>
  <si>
    <t xml:space="preserve">06.270.0053-A</t>
  </si>
  <si>
    <t xml:space="preserve">06.270.0054-0</t>
  </si>
  <si>
    <t xml:space="preserve">100MMX100MM, INCLUSIVE ANEIS DE BORRACHA. FORNECIMENTO</t>
  </si>
  <si>
    <t xml:space="preserve">06.270.0054-A</t>
  </si>
  <si>
    <t xml:space="preserve">06.270.0061-0</t>
  </si>
  <si>
    <t xml:space="preserve">CURVA PVC-PBA (NBR 10351),DE 22¯30`,PB,C/DIAMETRO NOMINAL DE</t>
  </si>
  <si>
    <t xml:space="preserve">50MM,INCLUSIVE ANEL DE BORRACHA.FORNECIMENTO</t>
  </si>
  <si>
    <t xml:space="preserve">06.270.0061-A</t>
  </si>
  <si>
    <t xml:space="preserve">06.270.0062-0</t>
  </si>
  <si>
    <t xml:space="preserve">75MM,INCLUSIVE ANEL DE BORRACHA.FORNECIMENTO</t>
  </si>
  <si>
    <t xml:space="preserve">06.270.0062-A</t>
  </si>
  <si>
    <t xml:space="preserve">06.270.0063-0</t>
  </si>
  <si>
    <t xml:space="preserve">100MM,INCLUSIVE ANEL DE BORRACHA.FORNECIMENTO</t>
  </si>
  <si>
    <t xml:space="preserve">06.270.0063-A</t>
  </si>
  <si>
    <t xml:space="preserve">06.270.0064-0</t>
  </si>
  <si>
    <t xml:space="preserve">CURVA PVC-PBA (NBR 10351), DE 45¯, PB, COM DIAMETRO NOMINAL</t>
  </si>
  <si>
    <t xml:space="preserve">DE 50MM,INCLUSIVE ANEL DE BORRACHA.FORNECIMENTO</t>
  </si>
  <si>
    <t xml:space="preserve">06.270.0064-A</t>
  </si>
  <si>
    <t xml:space="preserve">06.270.0065-0</t>
  </si>
  <si>
    <t xml:space="preserve">DE 75MM, INCLUSIVE ANEL DE BORRACHA. FORNECIMENTO</t>
  </si>
  <si>
    <t xml:space="preserve">06.270.0065-A</t>
  </si>
  <si>
    <t xml:space="preserve">06.270.0066-0</t>
  </si>
  <si>
    <t xml:space="preserve">DE 100MM, INCLUSIVE ANEL DE BORRACHA. FORNECIMENTO</t>
  </si>
  <si>
    <t xml:space="preserve">06.270.0066-A</t>
  </si>
  <si>
    <t xml:space="preserve">06.270.0067-0</t>
  </si>
  <si>
    <t xml:space="preserve">CURVA PVC-PBA (NBR 10351), DE 90¯, PB, COM DIAMETRO NOMINAL</t>
  </si>
  <si>
    <t xml:space="preserve">DE 50MM, INCLUSIVE ANEL DE BORRACHA. FORNECIMENTO</t>
  </si>
  <si>
    <t xml:space="preserve">06.270.0067-A</t>
  </si>
  <si>
    <t xml:space="preserve">06.270.0068-0</t>
  </si>
  <si>
    <t xml:space="preserve">06.270.0068-A</t>
  </si>
  <si>
    <t xml:space="preserve">06.270.0069-0</t>
  </si>
  <si>
    <t xml:space="preserve">06.270.0069-A</t>
  </si>
  <si>
    <t xml:space="preserve">06.270.0071-0</t>
  </si>
  <si>
    <t xml:space="preserve">EXTREMIDADE PVC-PBA (NBR 10351), BF, COM DIAMETRO NOMINAL DE</t>
  </si>
  <si>
    <t xml:space="preserve">50MM, INCLUSIVE ANEL DE BORRACHA. FORNECIMENTO</t>
  </si>
  <si>
    <t xml:space="preserve">06.270.0071-A</t>
  </si>
  <si>
    <t xml:space="preserve">06.270.0072-0</t>
  </si>
  <si>
    <t xml:space="preserve">75MM, INCLUSIVE ANEL DE BORRACHA. FORNECIMENTO</t>
  </si>
  <si>
    <t xml:space="preserve">06.270.0072-A</t>
  </si>
  <si>
    <t xml:space="preserve">06.270.0073-0</t>
  </si>
  <si>
    <t xml:space="preserve">100MM, INCLUSIVE ANEL DE BORRACHA. FORNECIMENTO</t>
  </si>
  <si>
    <t xml:space="preserve">06.270.0073-A</t>
  </si>
  <si>
    <t xml:space="preserve">06.270.0076-0</t>
  </si>
  <si>
    <t xml:space="preserve">EXTREMIDADE PVC-PBA (NBR 10351), PF, COM DIAMETRO NOMINAL DE</t>
  </si>
  <si>
    <t xml:space="preserve">50MM. FORNECIMENTO</t>
  </si>
  <si>
    <t xml:space="preserve">06.270.0076-A</t>
  </si>
  <si>
    <t xml:space="preserve">06.270.0077-0</t>
  </si>
  <si>
    <t xml:space="preserve">75MM. FORNECIMENTO</t>
  </si>
  <si>
    <t xml:space="preserve">06.270.0077-A</t>
  </si>
  <si>
    <t xml:space="preserve">06.270.0078-0</t>
  </si>
  <si>
    <t xml:space="preserve">100MM. FORNECIMENTO</t>
  </si>
  <si>
    <t xml:space="preserve">06.270.0078-A</t>
  </si>
  <si>
    <t xml:space="preserve">06.270.0081-0</t>
  </si>
  <si>
    <t xml:space="preserve">LUVA DE CORRER PVC-PBA (NBR 10351), COM DIAMETRO NOMINAL DE</t>
  </si>
  <si>
    <t xml:space="preserve">50MM, INCLUSIVE ANEIS DE BORRACHA. FORNECIMENTO</t>
  </si>
  <si>
    <t xml:space="preserve">06.270.0081-A</t>
  </si>
  <si>
    <t xml:space="preserve">06.270.0082-0</t>
  </si>
  <si>
    <t xml:space="preserve">75MM, INCLUSIVE ANEIS DE BORRACHA. FORNECIMENTO</t>
  </si>
  <si>
    <t xml:space="preserve">06.270.0082-A</t>
  </si>
  <si>
    <t xml:space="preserve">06.270.0083-0</t>
  </si>
  <si>
    <t xml:space="preserve">100MM, INCLUSIVE ANEIS DE BORRACHA. FORNECIMENTO</t>
  </si>
  <si>
    <t xml:space="preserve">06.270.0083-A</t>
  </si>
  <si>
    <t xml:space="preserve">06.270.0086-0</t>
  </si>
  <si>
    <t xml:space="preserve">LUVA SIMPLES PVC-PBA (NBR 10351), COM DIAMETRO NOMINAL DE</t>
  </si>
  <si>
    <t xml:space="preserve">06.270.0086-A</t>
  </si>
  <si>
    <t xml:space="preserve">06.270.0087-0</t>
  </si>
  <si>
    <t xml:space="preserve">06.270.0087-A</t>
  </si>
  <si>
    <t xml:space="preserve">06.270.0088-0</t>
  </si>
  <si>
    <t xml:space="preserve">06.270.0088-A</t>
  </si>
  <si>
    <t xml:space="preserve">06.270.0091-0</t>
  </si>
  <si>
    <t xml:space="preserve">REDUCAO PVC-PBA (NBR 10351),PB,COM DIAMETROS NOMINAIS DE</t>
  </si>
  <si>
    <t xml:space="preserve">75MMX50MM,INCLUSIVE ANEL DE BORRACHA.FORNECIMENTO</t>
  </si>
  <si>
    <t xml:space="preserve">06.270.0091-A</t>
  </si>
  <si>
    <t xml:space="preserve">06.270.0092-0</t>
  </si>
  <si>
    <t xml:space="preserve">100MMX50MM,INCLUSIVE ANEL DE BORRACHA. FORNECIMENTO</t>
  </si>
  <si>
    <t xml:space="preserve">06.270.0092-A</t>
  </si>
  <si>
    <t xml:space="preserve">06.270.0093-0</t>
  </si>
  <si>
    <t xml:space="preserve">REDUCAO DE PVC-PBA (NBR 10351),PB,COM DIAMETROS NOMINAIS DE</t>
  </si>
  <si>
    <t xml:space="preserve">100MMX75MM,INCLUSIVE ANEL DE BORRACHA.FORNECIMENTO</t>
  </si>
  <si>
    <t xml:space="preserve">06.270.0093-A</t>
  </si>
  <si>
    <t xml:space="preserve">06.270.0101-0</t>
  </si>
  <si>
    <t xml:space="preserve">TE PVC-PBA (NBR 10351),BBB,COM DIAMETROS NOMINAIS DE 50MMX50</t>
  </si>
  <si>
    <t xml:space="preserve">MM,INCLUSIVE ANEIS DE BORRACHA.FORNECIMENTO</t>
  </si>
  <si>
    <t xml:space="preserve">06.270.0101-A</t>
  </si>
  <si>
    <t xml:space="preserve">06.270.0102-0</t>
  </si>
  <si>
    <t xml:space="preserve">TE PVC-PBA (NBR 10351), BBB, COM DIAMETROS NOMINAIS DE 75MMX</t>
  </si>
  <si>
    <t xml:space="preserve">06.270.0102-A</t>
  </si>
  <si>
    <t xml:space="preserve">06.270.0103-0</t>
  </si>
  <si>
    <t xml:space="preserve">06.270.0103-A</t>
  </si>
  <si>
    <t xml:space="preserve">06.270.0104-0</t>
  </si>
  <si>
    <t xml:space="preserve">TE PVC-PBA (NBR 10351), BBB, COM DIAMETROS NOMINAIS DE 100MM</t>
  </si>
  <si>
    <t xml:space="preserve">X50MM, INCLUSIVE ANEIS DE BORRACHA. FORNECIMENTO</t>
  </si>
  <si>
    <t xml:space="preserve">06.270.0104-A</t>
  </si>
  <si>
    <t xml:space="preserve">06.270.0105-0</t>
  </si>
  <si>
    <t xml:space="preserve">X75MM, INCLUSIVE ANEIS DE BORRACHA. FORNECIMENTO</t>
  </si>
  <si>
    <t xml:space="preserve">06.270.0105-A</t>
  </si>
  <si>
    <t xml:space="preserve">06.270.0106-0</t>
  </si>
  <si>
    <t xml:space="preserve">X100MM, INCLUSIVE ANEIS DE BORRACHA. FORNECIMENTO</t>
  </si>
  <si>
    <t xml:space="preserve">06.270.0106-A</t>
  </si>
  <si>
    <t xml:space="preserve">06.270.0111-0</t>
  </si>
  <si>
    <t xml:space="preserve">COLAR DE TOMADA DE PVC COM TRAVAS, SAIDA ROSQUEADA DE 3/4",</t>
  </si>
  <si>
    <t xml:space="preserve">PARA DISTRIBUIDOR PBA COM DN=50MM.FORNECIMENTO</t>
  </si>
  <si>
    <t xml:space="preserve">06.270.0111-A</t>
  </si>
  <si>
    <t xml:space="preserve">06.270.0112-0</t>
  </si>
  <si>
    <t xml:space="preserve">PARA DISTRIBUIDOR PBA COM DN=75MM.FORNECIMENTO</t>
  </si>
  <si>
    <t xml:space="preserve">06.270.0112-A</t>
  </si>
  <si>
    <t xml:space="preserve">06.271.0010-0</t>
  </si>
  <si>
    <t xml:space="preserve">TUBO PVC-DEFOFO(EB-1208),PARA ADUCAO E DISTRIBUICAO DE AGUAS</t>
  </si>
  <si>
    <t xml:space="preserve">,COM DIAMETRO NOMINAL DE 100MM, INCLUSIVE ANEL DE BORRACHA.</t>
  </si>
  <si>
    <t xml:space="preserve">06.271.0010-A</t>
  </si>
  <si>
    <t xml:space="preserve">06.271.0011-0</t>
  </si>
  <si>
    <t xml:space="preserve">,COM DIAMETRO NOMINAL DE 150MM, INCLUSIVE ANEL DE BORRACHA.</t>
  </si>
  <si>
    <t xml:space="preserve">06.271.0011-A</t>
  </si>
  <si>
    <t xml:space="preserve">06.271.0012-0</t>
  </si>
  <si>
    <t xml:space="preserve">,COM DIAMETRO NOMINAL DE 200MM, INCLUSIVE ANEL DE BORRACHA.</t>
  </si>
  <si>
    <t xml:space="preserve">06.271.0012-A</t>
  </si>
  <si>
    <t xml:space="preserve">06.271.0013-0</t>
  </si>
  <si>
    <t xml:space="preserve">,COM DIAMETRO NOMINAL DE 250MM, INCLUSIVE ANEL DE BORRACHA.</t>
  </si>
  <si>
    <t xml:space="preserve">06.271.0013-A</t>
  </si>
  <si>
    <t xml:space="preserve">06.271.0014-0</t>
  </si>
  <si>
    <t xml:space="preserve">,COM DIAMETRO NOMINAL DE 300MM, INCLUSIVE ANEL DE BORRACHA.</t>
  </si>
  <si>
    <t xml:space="preserve">06.271.0014-A</t>
  </si>
  <si>
    <t xml:space="preserve">06.271.0016-0</t>
  </si>
  <si>
    <t xml:space="preserve">,COM DIAMETRO NOMINAL DE 400MM, INCLUSIVE ANEL DE BORRACHA.</t>
  </si>
  <si>
    <t xml:space="preserve">06.271.0016-A</t>
  </si>
  <si>
    <t xml:space="preserve">06.271.0018-0</t>
  </si>
  <si>
    <t xml:space="preserve">,COM DIAMETRO NOMINAL DE 500MM, INCLUSIVE ANEL DE BORRACHA.</t>
  </si>
  <si>
    <t xml:space="preserve">06.271.0018-A</t>
  </si>
  <si>
    <t xml:space="preserve">06.271.0021-0</t>
  </si>
  <si>
    <t xml:space="preserve">LUVA DE CORRER PVC-DEFOFO (NBR 10569), COM DIAMETRO NOMINAL</t>
  </si>
  <si>
    <t xml:space="preserve">DE 100MM, INCLUSIVE ANEIS DE BORRACHA. FORNECIMENTO</t>
  </si>
  <si>
    <t xml:space="preserve">06.271.0021-A</t>
  </si>
  <si>
    <t xml:space="preserve">06.271.0022-0</t>
  </si>
  <si>
    <t xml:space="preserve">DE 150MM, INCLUSIVE ANEIS DE BORRACHA. FORNECIMENTO</t>
  </si>
  <si>
    <t xml:space="preserve">06.271.0022-A</t>
  </si>
  <si>
    <t xml:space="preserve">06.271.0023-0</t>
  </si>
  <si>
    <t xml:space="preserve">DE 200MM, INCLUSIVE ANEIS DE BORRACHA. FORNECIMENTO</t>
  </si>
  <si>
    <t xml:space="preserve">06.271.0023-A</t>
  </si>
  <si>
    <t xml:space="preserve">06.271.0024-0</t>
  </si>
  <si>
    <t xml:space="preserve">DE 250MM, INCLUSIVE ANEIS DE BORRACHA. FORNECIMENTO</t>
  </si>
  <si>
    <t xml:space="preserve">06.271.0024-A</t>
  </si>
  <si>
    <t xml:space="preserve">06.271.0025-0</t>
  </si>
  <si>
    <t xml:space="preserve">DE 300MM, INCLUSIVE ANEIS DE BORRACHA. FORNECIMENTO</t>
  </si>
  <si>
    <t xml:space="preserve">06.271.0025-A</t>
  </si>
  <si>
    <t xml:space="preserve">06.271.0050-0</t>
  </si>
  <si>
    <t xml:space="preserve">TUBO DE PVC RIGIDO,ROSQUEAVEL,PARA AGUA FRIA,COM DIAMETRO DE</t>
  </si>
  <si>
    <t xml:space="preserve">1/2".FORNECIMENTO</t>
  </si>
  <si>
    <t xml:space="preserve">06.271.0050-A</t>
  </si>
  <si>
    <t xml:space="preserve">06.271.0051-0</t>
  </si>
  <si>
    <t xml:space="preserve">3/4".FORNECIMENTO</t>
  </si>
  <si>
    <t xml:space="preserve">06.271.0051-A</t>
  </si>
  <si>
    <t xml:space="preserve">06.271.0052-0</t>
  </si>
  <si>
    <t xml:space="preserve">1".FORNECIMENTO</t>
  </si>
  <si>
    <t xml:space="preserve">06.271.0052-A</t>
  </si>
  <si>
    <t xml:space="preserve">06.271.0053-0</t>
  </si>
  <si>
    <t xml:space="preserve">1.1/2".FORNECIMENTO</t>
  </si>
  <si>
    <t xml:space="preserve">06.271.0053-A</t>
  </si>
  <si>
    <t xml:space="preserve">06.271.0054-0</t>
  </si>
  <si>
    <t xml:space="preserve">TUBO DE PVC RIGIDO ROSQUEAVEL,PARA AGUA FRIA,COM DIAMETRO DE</t>
  </si>
  <si>
    <t xml:space="preserve">2".FORNECIMENTO</t>
  </si>
  <si>
    <t xml:space="preserve">06.271.0054-A</t>
  </si>
  <si>
    <t xml:space="preserve">06.271.0055-0</t>
  </si>
  <si>
    <t xml:space="preserve">3".FORNECIMENTO</t>
  </si>
  <si>
    <t xml:space="preserve">06.271.0055-A</t>
  </si>
  <si>
    <t xml:space="preserve">06.271.0056-0</t>
  </si>
  <si>
    <t xml:space="preserve">4".FORNECIMENTO</t>
  </si>
  <si>
    <t xml:space="preserve">06.271.0056-A</t>
  </si>
  <si>
    <t xml:space="preserve">06.271.0060-0</t>
  </si>
  <si>
    <t xml:space="preserve">TUBO DE PVC RIGIDO SOLDAVEL,PARA AGUA FRIA, COM DIAMETRO DE</t>
  </si>
  <si>
    <t xml:space="preserve">20MM.FORNECIMENTO</t>
  </si>
  <si>
    <t xml:space="preserve">06.271.0060-A</t>
  </si>
  <si>
    <t xml:space="preserve">06.271.0061-0</t>
  </si>
  <si>
    <t xml:space="preserve">25MM.FORNECIMENTO</t>
  </si>
  <si>
    <t xml:space="preserve">06.271.0062-0</t>
  </si>
  <si>
    <t xml:space="preserve">32MM.FORNECIMENTO</t>
  </si>
  <si>
    <t xml:space="preserve">06.271.0063-0</t>
  </si>
  <si>
    <t xml:space="preserve">40MM.FORNECIMENTO</t>
  </si>
  <si>
    <t xml:space="preserve">06.271.0063-A</t>
  </si>
  <si>
    <t xml:space="preserve">06.271.0064-0</t>
  </si>
  <si>
    <t xml:space="preserve">50MM.FORNECIMENTO</t>
  </si>
  <si>
    <t xml:space="preserve">06.271.0064-A</t>
  </si>
  <si>
    <t xml:space="preserve">06.271.0065-0</t>
  </si>
  <si>
    <t xml:space="preserve">60MM.FORNECIMENTO</t>
  </si>
  <si>
    <t xml:space="preserve">06.271.0065-A</t>
  </si>
  <si>
    <t xml:space="preserve">06.271.0066-0</t>
  </si>
  <si>
    <t xml:space="preserve">75MM.FORNECIMENTO</t>
  </si>
  <si>
    <t xml:space="preserve">06.271.0066-A</t>
  </si>
  <si>
    <t xml:space="preserve">06.271.0067-0</t>
  </si>
  <si>
    <t xml:space="preserve">85MM.FORNECIMENTO</t>
  </si>
  <si>
    <t xml:space="preserve">06.271.0067-A</t>
  </si>
  <si>
    <t xml:space="preserve">06.271.0068-0</t>
  </si>
  <si>
    <t xml:space="preserve">110MM.FORNECIMENTO</t>
  </si>
  <si>
    <t xml:space="preserve">06.271.0068-A</t>
  </si>
  <si>
    <t xml:space="preserve">06.272.0002-0</t>
  </si>
  <si>
    <t xml:space="preserve">TUBO PVC (NBR-7362), PARA ESGOTO SANITARIO, COM DIAMETRO NOM</t>
  </si>
  <si>
    <t xml:space="preserve">INAL DE 100MM, INCLUSIVE ANEL DE BORRACHA. FORNECIMENTO</t>
  </si>
  <si>
    <t xml:space="preserve">06.272.0002-A</t>
  </si>
  <si>
    <t xml:space="preserve">06.272.0003-0</t>
  </si>
  <si>
    <t xml:space="preserve">INAL DE 150MM, INCLUSIVE ANEL DE BORRACHA. FORNECIMENTO</t>
  </si>
  <si>
    <t xml:space="preserve">06.272.0003-A</t>
  </si>
  <si>
    <t xml:space="preserve">06.272.0004-0</t>
  </si>
  <si>
    <t xml:space="preserve">INAL DE 200MM, INCLUSIVE ANEL DE BORRACHA. FORNECIMENTO</t>
  </si>
  <si>
    <t xml:space="preserve">06.272.0004-A</t>
  </si>
  <si>
    <t xml:space="preserve">06.272.0005-0</t>
  </si>
  <si>
    <t xml:space="preserve">INAL DE 250MM, INCLUSIVE ANEL DE BORRACHA. FORNECIMENTO</t>
  </si>
  <si>
    <t xml:space="preserve">06.272.0005-A</t>
  </si>
  <si>
    <t xml:space="preserve">06.272.0006-0</t>
  </si>
  <si>
    <t xml:space="preserve">INAL DE 300MM, INCLUSIVE ANEL DE BORRACHA. FORNECIMENTO</t>
  </si>
  <si>
    <t xml:space="preserve">06.272.0006-A</t>
  </si>
  <si>
    <t xml:space="preserve">06.272.0007-0</t>
  </si>
  <si>
    <t xml:space="preserve">TUBO PVC (NBR 7362), PARA ESGOTO SANITARIO, COM DIAMETRO NOM</t>
  </si>
  <si>
    <t xml:space="preserve">INAL DE 350MM, INCLUSIVE ANEL DE BORRACHA. FORNECIMENTO.</t>
  </si>
  <si>
    <t xml:space="preserve">06.272.0007-A</t>
  </si>
  <si>
    <t xml:space="preserve">06.272.0008-0</t>
  </si>
  <si>
    <t xml:space="preserve">INAL DE 400MM, INCLUSIVE ANEL DE BORRACHA. FORNECIMENTO</t>
  </si>
  <si>
    <t xml:space="preserve">06.272.0008-A</t>
  </si>
  <si>
    <t xml:space="preserve">06.272.0021-0</t>
  </si>
  <si>
    <t xml:space="preserve">CURVA DE PVC PARA REDE DE ESGOTO (NBR 10569), DE 45¯,PB,COM</t>
  </si>
  <si>
    <t xml:space="preserve">DIAMETRO NOMINAL DE 100MM,INCLUSIVE ANEL DE BORRACHA.FORNECI</t>
  </si>
  <si>
    <t xml:space="preserve">06.272.0021-A</t>
  </si>
  <si>
    <t xml:space="preserve">06.272.0022-0</t>
  </si>
  <si>
    <t xml:space="preserve">DIAMETRO NOMINAL DE 150MM,INCLUSIVE ANEL DE BORRACHA.FORNECI</t>
  </si>
  <si>
    <t xml:space="preserve">06.272.0022-A</t>
  </si>
  <si>
    <t xml:space="preserve">06.272.0026-0</t>
  </si>
  <si>
    <t xml:space="preserve">CURVA DE PVC PARA REDE DE ESGOTO (NBR 10569), DE 90¯,PB,COM</t>
  </si>
  <si>
    <t xml:space="preserve">06.272.0026-A</t>
  </si>
  <si>
    <t xml:space="preserve">06.272.0027-0</t>
  </si>
  <si>
    <t xml:space="preserve">06.272.0027-A</t>
  </si>
  <si>
    <t xml:space="preserve">06.272.0029-0</t>
  </si>
  <si>
    <t xml:space="preserve">JUNCAO DE PVC PARA REDE DE ESGOTO (NBR 10569), DE 45¯, BBB,</t>
  </si>
  <si>
    <t xml:space="preserve">COM DIAMETRO NOMINAL DE 100MM, INCLUSIVE ANEIS DE BORRACHA.</t>
  </si>
  <si>
    <t xml:space="preserve">06.272.0029-A</t>
  </si>
  <si>
    <t xml:space="preserve">06.272.0030-0</t>
  </si>
  <si>
    <t xml:space="preserve">COM DIAMETRO NOMINAL DE 150MM, INCLUSIVE ANEIS DE BORRACHA.</t>
  </si>
  <si>
    <t xml:space="preserve">06.272.0030-A</t>
  </si>
  <si>
    <t xml:space="preserve">06.272.0032-0</t>
  </si>
  <si>
    <t xml:space="preserve">PLUG DE PVC PARA REDE DE ESGOTO (NBR 10569), COM DIAMETRO</t>
  </si>
  <si>
    <t xml:space="preserve">NOMINAL DE 100MM. FORNECIMENTO</t>
  </si>
  <si>
    <t xml:space="preserve">06.272.0032-A</t>
  </si>
  <si>
    <t xml:space="preserve">06.272.0033-0</t>
  </si>
  <si>
    <t xml:space="preserve">NOMINAL DE 150MM. FORNECIMENTO</t>
  </si>
  <si>
    <t xml:space="preserve">06.272.0033-A</t>
  </si>
  <si>
    <t xml:space="preserve">06.272.0035-0</t>
  </si>
  <si>
    <t xml:space="preserve">SELIM ELASTICO DE PVC PARA LIGACAO PREDIAL DE REDE DE ESGOTO</t>
  </si>
  <si>
    <t xml:space="preserve">(NBR 10569), DE 150MMX100MM, INCLUSIVE ANEL DE BORRACHA.</t>
  </si>
  <si>
    <t xml:space="preserve">06.272.0035-A</t>
  </si>
  <si>
    <t xml:space="preserve">06.272.0036-0</t>
  </si>
  <si>
    <t xml:space="preserve">TIL LIGACAO PREDIAL DE PVC PARA REDE DE ESGOTO (NBR 10569),</t>
  </si>
  <si>
    <t xml:space="preserve">BBB, COM DIAMETRO NOMINAL DE 100MM, INCLUSIVE ANEIS DE BORRA</t>
  </si>
  <si>
    <t xml:space="preserve">06.272.0036-A</t>
  </si>
  <si>
    <t xml:space="preserve">06.272.0037-0</t>
  </si>
  <si>
    <t xml:space="preserve">TIL TUBO DE QUEDA DE PVC PARA REDE DE ESGOTO(NBR 10569),BBB,</t>
  </si>
  <si>
    <t xml:space="preserve">COM DIAMETRO NOMINAL DE 150MM,INCLUSIVE ANEIS DE BORRACHA.</t>
  </si>
  <si>
    <t xml:space="preserve">06.272.0037-A</t>
  </si>
  <si>
    <t xml:space="preserve">06.272.0038-0</t>
  </si>
  <si>
    <t xml:space="preserve">TAMPAO COMPLETO PARA TIL DE PVC PARA REDE DE ESGOTO(NBR 1056</t>
  </si>
  <si>
    <t xml:space="preserve">9), COM DIAMETRO NOMINAL DE 100MM. FORNECIMENTO</t>
  </si>
  <si>
    <t xml:space="preserve">06.272.0038-A</t>
  </si>
  <si>
    <t xml:space="preserve">06.272.0039-0</t>
  </si>
  <si>
    <t xml:space="preserve">9), COM DIAMETRO NOMINAL DE 150MM. FORNECIMENTO</t>
  </si>
  <si>
    <t xml:space="preserve">06.272.0039-A</t>
  </si>
  <si>
    <t xml:space="preserve">06.273.0001-0</t>
  </si>
  <si>
    <t xml:space="preserve">TUBO FLEXIVEL ESTRUTURADO DE PVC PARA AGUAS PLUVIAIS,INCLUSI</t>
  </si>
  <si>
    <t xml:space="preserve">VE JUNTAS,COM DIAMETRO DE 300MM. FORNECIMENTO</t>
  </si>
  <si>
    <t xml:space="preserve">06.273.0001-A</t>
  </si>
  <si>
    <t xml:space="preserve">06.273.0002-0</t>
  </si>
  <si>
    <t xml:space="preserve">TUBO FLEXIVEL ESTRUTURADO DE PVC,PARA AGUAS PLUVIAIS,INCLUSI</t>
  </si>
  <si>
    <t xml:space="preserve">VE JUNTAS,COM DIAMETRO DE 400MM. FORNECIMENTO</t>
  </si>
  <si>
    <t xml:space="preserve">06.273.0002-A</t>
  </si>
  <si>
    <t xml:space="preserve">06.273.0003-0</t>
  </si>
  <si>
    <t xml:space="preserve">VE JUNTAS,COM DIAMETRO DE 500MM. FORNECIMENTO</t>
  </si>
  <si>
    <t xml:space="preserve">06.273.0003-A</t>
  </si>
  <si>
    <t xml:space="preserve">06.273.0004-0</t>
  </si>
  <si>
    <t xml:space="preserve">VE JUNTAS,COM DIAMETRO DE 600MM. FORNECIMENTO</t>
  </si>
  <si>
    <t xml:space="preserve">06.273.0004-A</t>
  </si>
  <si>
    <t xml:space="preserve">06.273.0005-0</t>
  </si>
  <si>
    <t xml:space="preserve">VE JUNTAS,COM DIAMETRO DE 700MM. FORNECIMENTO</t>
  </si>
  <si>
    <t xml:space="preserve">06.273.0005-A</t>
  </si>
  <si>
    <t xml:space="preserve">06.273.0006-0</t>
  </si>
  <si>
    <t xml:space="preserve">VE JUNTAS,COM DIAMETRO DE 800MM. FORNECIMENTO</t>
  </si>
  <si>
    <t xml:space="preserve">06.273.0006-A</t>
  </si>
  <si>
    <t xml:space="preserve">06.273.0007-0</t>
  </si>
  <si>
    <t xml:space="preserve">VE JUNTAS,COM DIAMETRO DE 900MM. FORNECIMENTO</t>
  </si>
  <si>
    <t xml:space="preserve">06.273.0007-A</t>
  </si>
  <si>
    <t xml:space="preserve">06.273.0008-0</t>
  </si>
  <si>
    <t xml:space="preserve">VE JUNTAS,COM DIAMETRO DE 1000MM. FORNECIMENTO</t>
  </si>
  <si>
    <t xml:space="preserve">06.273.0008-A</t>
  </si>
  <si>
    <t xml:space="preserve">06.273.0009-0</t>
  </si>
  <si>
    <t xml:space="preserve">VE JUNTAS,COM DIAMETRO DE 1100MM. FORNECIMENTO</t>
  </si>
  <si>
    <t xml:space="preserve">06.273.0009-A</t>
  </si>
  <si>
    <t xml:space="preserve">06.273.0010-0</t>
  </si>
  <si>
    <t xml:space="preserve">VE JUNTAS,COM DIAMETRO DE 1200MM. FORNECIMENTO</t>
  </si>
  <si>
    <t xml:space="preserve">06.273.0010-A</t>
  </si>
  <si>
    <t xml:space="preserve">06.273.0011-0</t>
  </si>
  <si>
    <t xml:space="preserve">VE JUNTAS,COM DIAMETRO DE 1500MM. FORNECIMENTO</t>
  </si>
  <si>
    <t xml:space="preserve">06.273.0011-A</t>
  </si>
  <si>
    <t xml:space="preserve">06.273.0012-0</t>
  </si>
  <si>
    <t xml:space="preserve">VE JUNTAS,COM DIAMETRO DE 1800MM. FORNECIMENTO</t>
  </si>
  <si>
    <t xml:space="preserve">06.273.0012-A</t>
  </si>
  <si>
    <t xml:space="preserve">06.273.0013-0</t>
  </si>
  <si>
    <t xml:space="preserve">VE JUNTAS,COM DIAMETRO DE 2000MM. FORNECIMENTO</t>
  </si>
  <si>
    <t xml:space="preserve">06.273.0013-A</t>
  </si>
  <si>
    <t xml:space="preserve">06.273.0014-0</t>
  </si>
  <si>
    <t xml:space="preserve">VE JUNTAS,COM DIAMETRO DE 2500MM. FORNECIMENTO</t>
  </si>
  <si>
    <t xml:space="preserve">06.273.0014-A</t>
  </si>
  <si>
    <t xml:space="preserve">06.273.0015-0</t>
  </si>
  <si>
    <t xml:space="preserve">VE JUNTAS,COM DIAMETRO DE 3000MM. FORNECIMENTO</t>
  </si>
  <si>
    <t xml:space="preserve">06.273.0015-A</t>
  </si>
  <si>
    <t xml:space="preserve">06.275.0001-0</t>
  </si>
  <si>
    <t xml:space="preserve">CURVA DE 45¯ DE PVC-PBA,COM BOLSA DE JUNTA ELASTICA,DIAMETRO</t>
  </si>
  <si>
    <t xml:space="preserve">NOMINAL 50MM. FORNECIMENTO</t>
  </si>
  <si>
    <t xml:space="preserve">06.275.0001-A</t>
  </si>
  <si>
    <t xml:space="preserve">06.275.0002-0</t>
  </si>
  <si>
    <t xml:space="preserve">NOMINAL 75MM. FORNECIMENTO</t>
  </si>
  <si>
    <t xml:space="preserve">06.275.0002-A</t>
  </si>
  <si>
    <t xml:space="preserve">06.275.0003-0</t>
  </si>
  <si>
    <t xml:space="preserve">NOMINAL 100MM. FORNECIMENTO</t>
  </si>
  <si>
    <t xml:space="preserve">06.275.0003-A</t>
  </si>
  <si>
    <t xml:space="preserve">06.275.0020-0</t>
  </si>
  <si>
    <t xml:space="preserve">TE DE PVC-PBA,COM TRES BOLSAS DE JUNTA ELASTICA, DIAMETRO NO</t>
  </si>
  <si>
    <t xml:space="preserve">MINAL DE 50MM. FORNECIMENTO</t>
  </si>
  <si>
    <t xml:space="preserve">06.275.0020-A</t>
  </si>
  <si>
    <t xml:space="preserve">06.275.0021-0</t>
  </si>
  <si>
    <t xml:space="preserve">MINAL DE 75MM. FORNECIMENTO</t>
  </si>
  <si>
    <t xml:space="preserve">06.275.0021-A</t>
  </si>
  <si>
    <t xml:space="preserve">06.275.0022-0</t>
  </si>
  <si>
    <t xml:space="preserve">MINAL DE 100MM. FORNECIMENTO</t>
  </si>
  <si>
    <t xml:space="preserve">06.275.0022-A</t>
  </si>
  <si>
    <t xml:space="preserve">06.300.0001-0</t>
  </si>
  <si>
    <t xml:space="preserve">TUBO CERAMICO,PARA JUNTA NAO ELASTICA(EB-5),PARA ESGOTO SANI</t>
  </si>
  <si>
    <t xml:space="preserve">TARIO,COM DIAMETRO DE 100MM. FORNECIMENTO</t>
  </si>
  <si>
    <t xml:space="preserve">06.300.0001-A</t>
  </si>
  <si>
    <t xml:space="preserve">06.300.0002-0</t>
  </si>
  <si>
    <t xml:space="preserve">TARIO,COM DIAMETRO DE 150MM. FORNECIMENTO</t>
  </si>
  <si>
    <t xml:space="preserve">06.300.0002-A</t>
  </si>
  <si>
    <t xml:space="preserve">06.300.0003-0</t>
  </si>
  <si>
    <t xml:space="preserve">TARIO,COM DIAMETRO DE 200MM. FORNECIMENTO</t>
  </si>
  <si>
    <t xml:space="preserve">06.300.0003-A</t>
  </si>
  <si>
    <t xml:space="preserve">06.300.0004-0</t>
  </si>
  <si>
    <t xml:space="preserve">TARIO,COM DIAMETRO DE 250MM. FORNECIMENTO</t>
  </si>
  <si>
    <t xml:space="preserve">06.300.0004-A</t>
  </si>
  <si>
    <t xml:space="preserve">06.300.0005-0</t>
  </si>
  <si>
    <t xml:space="preserve">TARIO,COM DIAMETRO DE 300MM. FORNECIMENTO</t>
  </si>
  <si>
    <t xml:space="preserve">06.300.0005-A</t>
  </si>
  <si>
    <t xml:space="preserve">06.400.0001-0</t>
  </si>
  <si>
    <t xml:space="preserve">MONTAGEM,SEM FORNECIMENTO,DE CONJUNTO MOTO-BOMBA COM POTENCI</t>
  </si>
  <si>
    <t xml:space="preserve">A ATE 5CV,COMPREENDENDO TODOS OS SERVICOS DE MANUSEIO,ALINHA</t>
  </si>
  <si>
    <t xml:space="preserve">MENTO,FIXACAO E LIGACOES,INCLUSIVE FORNECIMENTO DE CHUMBADOR</t>
  </si>
  <si>
    <t xml:space="preserve">ES E CONECTORES ELETRICOS</t>
  </si>
  <si>
    <t xml:space="preserve">06.400.0001-A</t>
  </si>
  <si>
    <t xml:space="preserve">06.400.0002-0</t>
  </si>
  <si>
    <t xml:space="preserve">A ACIMA DE 5CV,ATE 15CV,COMPREENDENDO TODOS OS SERVICOS DE M</t>
  </si>
  <si>
    <t xml:space="preserve">ANUSEIO,ALINHAMENTO,FIXACAO E LIGACOES,INCLUSIVE FORNECIMENT</t>
  </si>
  <si>
    <t xml:space="preserve">O DE CHUMBADORES E CONECTORES ELETRICOS</t>
  </si>
  <si>
    <t xml:space="preserve">06.400.0002-A</t>
  </si>
  <si>
    <t xml:space="preserve">06.400.0003-0</t>
  </si>
  <si>
    <t xml:space="preserve">A ACIMA DE 15CV,ATE 40CV,COMPREENDENDO TODOS OS SERVICOS DE</t>
  </si>
  <si>
    <t xml:space="preserve">MANUSEIO,ALINHAMENTO,FIXACAO E LIGACOES,INCLUSIVE FORNECIMEN</t>
  </si>
  <si>
    <t xml:space="preserve">TO DE CHUMBADORES E CONECTORES ELETRICOS</t>
  </si>
  <si>
    <t xml:space="preserve">06.400.0003-A</t>
  </si>
  <si>
    <t xml:space="preserve">06.400.0004-0</t>
  </si>
  <si>
    <t xml:space="preserve">A ACIMA DE 40CV,ATE 100CV,COMPREENDENDO TODOS OS SERVICOS DE</t>
  </si>
  <si>
    <t xml:space="preserve">MANUSEIO,ALINHAMENTO,FIXACAO ELIGACOES,INCLUSIVE FORNECIMEN</t>
  </si>
  <si>
    <t xml:space="preserve">06.400.0004-A</t>
  </si>
  <si>
    <t xml:space="preserve">06.400.0005-0</t>
  </si>
  <si>
    <t xml:space="preserve">A ACIMA DE 100CV,ATE 400CV, COMPREENDENDO TODOS OS SERVICOS</t>
  </si>
  <si>
    <t xml:space="preserve">DE MANUSEIO,ALINHAMENTO,FIXACAO E LIGACOES,INCLUSIVE FORNECI</t>
  </si>
  <si>
    <t xml:space="preserve">MENTO DE CHUMBADORES E CONECTORES ELETRICOS</t>
  </si>
  <si>
    <t xml:space="preserve">06.400.0005-A</t>
  </si>
  <si>
    <t xml:space="preserve">06.400.0006-0</t>
  </si>
  <si>
    <t xml:space="preserve">A ACIMA DE 400CV,ATE 1000CV,COMPREENDENDO TODOS OS SERVICOS</t>
  </si>
  <si>
    <t xml:space="preserve">06.400.0006-A</t>
  </si>
  <si>
    <t xml:space="preserve">06.400.0010-0</t>
  </si>
  <si>
    <t xml:space="preserve">MONTAGEM,SEM FORNECIMENTO,DE PAINEL DE PARTIDA PARA CONJUNTO</t>
  </si>
  <si>
    <t xml:space="preserve">ATE 5CV,INCLUSIVE FORNECIMENTO DE MATERIAIS PARA FIXACAO E</t>
  </si>
  <si>
    <t xml:space="preserve">LIGACAO</t>
  </si>
  <si>
    <t xml:space="preserve">06.400.0010-A</t>
  </si>
  <si>
    <t xml:space="preserve">06.400.0011-0</t>
  </si>
  <si>
    <t xml:space="preserve">ACIMA DE 5CV,ATE 15CV, INCLUSIVE FORNECIMENTO DE MATERIAIS</t>
  </si>
  <si>
    <t xml:space="preserve">PARA FIXACAO E LIGACAO</t>
  </si>
  <si>
    <t xml:space="preserve">06.400.0011-A</t>
  </si>
  <si>
    <t xml:space="preserve">06.400.0012-0</t>
  </si>
  <si>
    <t xml:space="preserve">ACIMA DE 15CV,ATE 40CV,INCLUSIVE FORNECIMENTO DE MATERIAIS</t>
  </si>
  <si>
    <t xml:space="preserve">06.400.0012-A</t>
  </si>
  <si>
    <t xml:space="preserve">06.400.0013-0</t>
  </si>
  <si>
    <t xml:space="preserve">ACIMA DE 40CV,ATE 100CV,INCLUSIVE FORNECIMENTO DE MATERIAIS</t>
  </si>
  <si>
    <t xml:space="preserve">06.400.0013-A</t>
  </si>
  <si>
    <t xml:space="preserve">06.400.0014-0</t>
  </si>
  <si>
    <t xml:space="preserve">ACIMA DE 100CV, ATE 400CV, INCLUSIVE FORNECIMENTO DE MATERI</t>
  </si>
  <si>
    <t xml:space="preserve">AIS PARA FIXACAO E LIGACAO</t>
  </si>
  <si>
    <t xml:space="preserve">06.400.0014-A</t>
  </si>
  <si>
    <t xml:space="preserve">06.400.0015-0</t>
  </si>
  <si>
    <t xml:space="preserve">ACIMA 400CV,ATE 1000CV,INCLUSIVE FORNECIMENTO DE MATERIAIS</t>
  </si>
  <si>
    <t xml:space="preserve">06.400.0015-A</t>
  </si>
  <si>
    <t xml:space="preserve">06.400.0020-0</t>
  </si>
  <si>
    <t xml:space="preserve">MONTAGEM,SEM FORNECIMENTO,DE CONJUNTO DE RECALQUE DE AGUA,SU</t>
  </si>
  <si>
    <t xml:space="preserve">BTERRANEO(PADRAO CEDAE),COMPREENDENDO OS SERVICOS DE MANUSEI</t>
  </si>
  <si>
    <t xml:space="preserve">O,COLOCACAO NA VALA,ALINHAMENTO E LIGACOES DO CONJUNTO HIDRA</t>
  </si>
  <si>
    <t xml:space="preserve">ULICO,INSTALACAO DO PAINEL DE COMANDO EM POSTE E RESPECTIVAS</t>
  </si>
  <si>
    <t xml:space="preserve">LIGACOES</t>
  </si>
  <si>
    <t xml:space="preserve">06.400.0020-A</t>
  </si>
  <si>
    <t xml:space="preserve">06.500.0010-0</t>
  </si>
  <si>
    <t xml:space="preserve">CARVAO ANTRACITOSO PARA FILTROS DE TRATAMENTO DE AGUA COM T.</t>
  </si>
  <si>
    <t xml:space="preserve">E. 0,9MM A 1MM, C.U. 1,7MM. FORNECIMENTO</t>
  </si>
  <si>
    <t xml:space="preserve">06.500.0010-A</t>
  </si>
  <si>
    <t xml:space="preserve">06.501.0010-0</t>
  </si>
  <si>
    <t xml:space="preserve">AREIA PARA FILTROS DE TRATAMENTO DE AGUA, COM GRANULOMETRIA</t>
  </si>
  <si>
    <t xml:space="preserve">DE 12 A 40(1,68 A 0,42)MM. FORNECIMENTO</t>
  </si>
  <si>
    <t xml:space="preserve">06.501.0010-A</t>
  </si>
  <si>
    <t xml:space="preserve">06.502.0010-0</t>
  </si>
  <si>
    <t xml:space="preserve">SEIXOS ROLADOS PARA FILTROS DE TRATAMENTO DE AGUA,DE 1.1/2"</t>
  </si>
  <si>
    <t xml:space="preserve">A 3/4" (38,1 A 19,1)MM. FORNECIMENTO</t>
  </si>
  <si>
    <t xml:space="preserve">06.502.0010-A</t>
  </si>
  <si>
    <t xml:space="preserve">06.502.0020-0</t>
  </si>
  <si>
    <t xml:space="preserve">SEIXOS ROLADOS PARA FILTROS DE TRATAMENTO DE AGUA,DE 3/4" A</t>
  </si>
  <si>
    <t xml:space="preserve">3/8" (19,1 A 9,5)MM.FORNECIMENTO</t>
  </si>
  <si>
    <t xml:space="preserve">06.502.0020-A</t>
  </si>
  <si>
    <t xml:space="preserve">06.502.0030-0</t>
  </si>
  <si>
    <t xml:space="preserve">SEIXOS ROLADOS PARA FILTROS DE TRATAMENTO DE AGUA,DE 3/8" A</t>
  </si>
  <si>
    <t xml:space="preserve">1/4" (9,5 A 6,4)MM. FORNECIMENTO</t>
  </si>
  <si>
    <t xml:space="preserve">06.502.0030-A</t>
  </si>
  <si>
    <t xml:space="preserve">06.502.0040-0</t>
  </si>
  <si>
    <t xml:space="preserve">SEIXOS ROLADOS PARA FILTROS DE TRATAMENTO DE AGUA,DE 1/4" A</t>
  </si>
  <si>
    <t xml:space="preserve">1/8" (6,4 A 3,2)MM.FORNECIMENTO</t>
  </si>
  <si>
    <t xml:space="preserve">06.502.0040-A</t>
  </si>
  <si>
    <t xml:space="preserve">07.001.0010-1</t>
  </si>
  <si>
    <t xml:space="preserve">PASTA DE CIMENTO COMUM</t>
  </si>
  <si>
    <t xml:space="preserve">07.001.0010-B</t>
  </si>
  <si>
    <t xml:space="preserve">07.001.0015-1</t>
  </si>
  <si>
    <t xml:space="preserve">PASTA DE CIMENTO BRANCO</t>
  </si>
  <si>
    <t xml:space="preserve">07.001.0015-B</t>
  </si>
  <si>
    <t xml:space="preserve">07.001.0020-1</t>
  </si>
  <si>
    <t xml:space="preserve">PASTA DE CAL</t>
  </si>
  <si>
    <t xml:space="preserve">07.001.0020-B</t>
  </si>
  <si>
    <t xml:space="preserve">07.001.0025-1</t>
  </si>
  <si>
    <t xml:space="preserve">PASTA DE GESSO</t>
  </si>
  <si>
    <t xml:space="preserve">07.001.0025-B</t>
  </si>
  <si>
    <t xml:space="preserve">07.001.0030-1</t>
  </si>
  <si>
    <t xml:space="preserve">PASTA DE CIMENTO BRANCO E CAL,NO TRACO 1:1</t>
  </si>
  <si>
    <t xml:space="preserve">07.001.0030-B</t>
  </si>
  <si>
    <t xml:space="preserve">07.001.0035-1</t>
  </si>
  <si>
    <t xml:space="preserve">ARGAMASSA DE CIMENTO E AREIA NO TRACO 1:1,PREPARO MANUAL</t>
  </si>
  <si>
    <t xml:space="preserve">07.001.0035-B</t>
  </si>
  <si>
    <t xml:space="preserve">07.001.0040-1</t>
  </si>
  <si>
    <t xml:space="preserve">ARGAMASSA DE CIMENTO E AREIA NO TRACO 1:1,5,PREPARO MANUAL</t>
  </si>
  <si>
    <t xml:space="preserve">07.001.0040-B</t>
  </si>
  <si>
    <t xml:space="preserve">07.001.0045-1</t>
  </si>
  <si>
    <t xml:space="preserve">ARGAMASSA DE CIMENTO E AREIA NO TRACO 1:2,PREPARO MANUAL</t>
  </si>
  <si>
    <t xml:space="preserve">07.001.0045-B</t>
  </si>
  <si>
    <t xml:space="preserve">07.001.0050-1</t>
  </si>
  <si>
    <t xml:space="preserve">ARGAMASSA DE CIMENTO E AREIA NO TRACO 1:3,PREPARO MANUAL</t>
  </si>
  <si>
    <t xml:space="preserve">07.001.0050-B</t>
  </si>
  <si>
    <t xml:space="preserve">07.001.0055-1</t>
  </si>
  <si>
    <t xml:space="preserve">ARGAMASSA DE CIMENTO E AREIA NO TRACO 1:4,PREPARO MANUAL</t>
  </si>
  <si>
    <t xml:space="preserve">07.001.0055-B</t>
  </si>
  <si>
    <t xml:space="preserve">07.001.0060-1</t>
  </si>
  <si>
    <t xml:space="preserve">ARGAMASSA DE CIMENTO E AREIA NO TRACO 1:5,PREPARO MANUAL</t>
  </si>
  <si>
    <t xml:space="preserve">07.001.0060-B</t>
  </si>
  <si>
    <t xml:space="preserve">07.001.0065-1</t>
  </si>
  <si>
    <t xml:space="preserve">ARGAMASSA DE CIMENTO E AREIA NO TRACO 1:6,PREPARO MANUAL</t>
  </si>
  <si>
    <t xml:space="preserve">07.001.0065-B</t>
  </si>
  <si>
    <t xml:space="preserve">07.001.0070-1</t>
  </si>
  <si>
    <t xml:space="preserve">ARGAMASSA DE CIMENTO E AREIA NO TRACO 1:8,PREPARO MANUAL</t>
  </si>
  <si>
    <t xml:space="preserve">07.001.0070-B</t>
  </si>
  <si>
    <t xml:space="preserve">07.001.0075-1</t>
  </si>
  <si>
    <t xml:space="preserve">ARGAMASSA DE CIMENTO E PO-DE-PEDRA,NO TRACO 1:3,PREPARO MANU</t>
  </si>
  <si>
    <t xml:space="preserve">07.001.0075-B</t>
  </si>
  <si>
    <t xml:space="preserve">07.001.0080-1</t>
  </si>
  <si>
    <t xml:space="preserve">ARGAMASSA DE CIMENTO E PO-DE-PEDRA,NO TRACO 1:4,PREPARO MANU</t>
  </si>
  <si>
    <t xml:space="preserve">07.001.0080-B</t>
  </si>
  <si>
    <t xml:space="preserve">07.001.0085-1</t>
  </si>
  <si>
    <t xml:space="preserve">ARGAMASSA DE CIMENTO,CAL E AREIA FINA,NO TRACO 1:3:5,PREPARO</t>
  </si>
  <si>
    <t xml:space="preserve">MANUAL</t>
  </si>
  <si>
    <t xml:space="preserve">07.001.0085-B</t>
  </si>
  <si>
    <t xml:space="preserve">07.001.0090-1</t>
  </si>
  <si>
    <t xml:space="preserve">ARGAMASSA DE CIMENTO,CAL E AREIA FINA,NO TRACO 1:3:8,PREPARO</t>
  </si>
  <si>
    <t xml:space="preserve">07.001.0090-B</t>
  </si>
  <si>
    <t xml:space="preserve">07.001.0095-1</t>
  </si>
  <si>
    <t xml:space="preserve">ARGAMASSA DE CIMENTO BRANCO,CAL E PO-DE-MARMORE,NO TRACO 1:1</t>
  </si>
  <si>
    <t xml:space="preserve">:3,PREPARO MANUAL</t>
  </si>
  <si>
    <t xml:space="preserve">07.001.0095-B</t>
  </si>
  <si>
    <t xml:space="preserve">07.001.0100-1</t>
  </si>
  <si>
    <t xml:space="preserve">ARGAMASSA DE CIMENTO E SAIBRO,NO TRACO 1:2,PREPARO MANUAL</t>
  </si>
  <si>
    <t xml:space="preserve">07.001.0100-B</t>
  </si>
  <si>
    <t xml:space="preserve">07.001.0105-1</t>
  </si>
  <si>
    <t xml:space="preserve">ARGAMASSA DE CIMENTO E SAIBRO,NO TRACO 1:4,PREPARO MANUAL</t>
  </si>
  <si>
    <t xml:space="preserve">07.001.0105-B</t>
  </si>
  <si>
    <t xml:space="preserve">07.001.0110-1</t>
  </si>
  <si>
    <t xml:space="preserve">ARGAMASSA DE CIMENTO E SAIBRO,NO TRACO 1:6,PREPARO MANUAL</t>
  </si>
  <si>
    <t xml:space="preserve">07.001.0110-B</t>
  </si>
  <si>
    <t xml:space="preserve">07.001.0115-1</t>
  </si>
  <si>
    <t xml:space="preserve">ARGAMASSA DE CIMENTO E SAIBRO,NO TRACO 1:8,PREPARO MANUAL</t>
  </si>
  <si>
    <t xml:space="preserve">07.001.0115-B</t>
  </si>
  <si>
    <t xml:space="preserve">07.001.0120-1</t>
  </si>
  <si>
    <t xml:space="preserve">ARGAMASSA DE CIMENTO,SAIBRO E AREIA,NO TRACO 1:2:2,PREPARO</t>
  </si>
  <si>
    <t xml:space="preserve">07.001.0120-B</t>
  </si>
  <si>
    <t xml:space="preserve">07.001.0125-1</t>
  </si>
  <si>
    <t xml:space="preserve">ARGAMASSA DE CIMENTO,SAIBRO E AREIA,NO TRACO 1:2:3,PREPARO</t>
  </si>
  <si>
    <t xml:space="preserve">07.001.0125-B</t>
  </si>
  <si>
    <t xml:space="preserve">07.001.0130-1</t>
  </si>
  <si>
    <t xml:space="preserve">ARGAMASSA DE CIMENTO,SAIBRO E AREIA,NO TRACO 1:3:3,PREPARO</t>
  </si>
  <si>
    <t xml:space="preserve">07.001.0130-B</t>
  </si>
  <si>
    <t xml:space="preserve">07.001.0135-1</t>
  </si>
  <si>
    <t xml:space="preserve">ARGAMASSA DE CIMENTO,SAIBRO E AREIA,NO TRACO 1:3:5,PREPARO</t>
  </si>
  <si>
    <t xml:space="preserve">07.001.0135-B</t>
  </si>
  <si>
    <t xml:space="preserve">07.001.0140-1</t>
  </si>
  <si>
    <t xml:space="preserve">ARGAMASSA DE CIMENTO,CAL,SAIBRO E AREIA,NO TRACO 1:2:4:4,</t>
  </si>
  <si>
    <t xml:space="preserve">PREPARO MANUAL</t>
  </si>
  <si>
    <t xml:space="preserve">07.001.0140-B</t>
  </si>
  <si>
    <t xml:space="preserve">07.001.0145-1</t>
  </si>
  <si>
    <t xml:space="preserve">ARGAMASSA DE CIMENTO E AREOLA PARA EMBOCO,NO TRACO 1:2,PREPA</t>
  </si>
  <si>
    <t xml:space="preserve">RO MANUAL</t>
  </si>
  <si>
    <t xml:space="preserve">07.001.0145-B</t>
  </si>
  <si>
    <t xml:space="preserve">07.001.0150-1</t>
  </si>
  <si>
    <t xml:space="preserve">ARGAMASSA DE CIMENTO E AREOLA PARA EMBOCO,NO TRACO 1:4,PREPA</t>
  </si>
  <si>
    <t xml:space="preserve">07.001.0150-B</t>
  </si>
  <si>
    <t xml:space="preserve">07.001.0155-1</t>
  </si>
  <si>
    <t xml:space="preserve">ARGAMASSA DE CIMENTO E AREOLA PARA EMBOCO,NO TRACO 1:6,PREPA</t>
  </si>
  <si>
    <t xml:space="preserve">07.001.0155-B</t>
  </si>
  <si>
    <t xml:space="preserve">07.001.0160-1</t>
  </si>
  <si>
    <t xml:space="preserve">ARGAMASSA DE CIMENTO,AREIA E VERMICULITA NO TRACO 1:2:5,</t>
  </si>
  <si>
    <t xml:space="preserve">07.001.0160-B</t>
  </si>
  <si>
    <t xml:space="preserve">07.002.0010-1</t>
  </si>
  <si>
    <t xml:space="preserve">ARGAMASSA DE CIMENTO E AREIA,NO TRACO 1:1,PREPARO MECANICO</t>
  </si>
  <si>
    <t xml:space="preserve">07.002.0010-B</t>
  </si>
  <si>
    <t xml:space="preserve">07.002.0015-1</t>
  </si>
  <si>
    <t xml:space="preserve">ARGAMASSA DE CIMENTO E AREIA,NO TRACO 1:1,5,PREPARO MECANICO</t>
  </si>
  <si>
    <t xml:space="preserve">07.002.0015-B</t>
  </si>
  <si>
    <t xml:space="preserve">07.002.0020-1</t>
  </si>
  <si>
    <t xml:space="preserve">ARGAMASSA DE CIMENTO E AREIA,NO TRACO 1:2,PREPARO MECANICO</t>
  </si>
  <si>
    <t xml:space="preserve">07.002.0020-B</t>
  </si>
  <si>
    <t xml:space="preserve">07.002.0025-1</t>
  </si>
  <si>
    <t xml:space="preserve">ARGAMASSA DE CIMENTO E AREIA,NO TRACO 1:3,PREPARO MECANICO</t>
  </si>
  <si>
    <t xml:space="preserve">07.002.0025-B</t>
  </si>
  <si>
    <t xml:space="preserve">07.002.0030-1</t>
  </si>
  <si>
    <t xml:space="preserve">ARGAMASSA DE CIMENTO E AREIA,NO TRACO 1:4,PREPARO MECANICO</t>
  </si>
  <si>
    <t xml:space="preserve">07.002.0030-B</t>
  </si>
  <si>
    <t xml:space="preserve">07.002.0035-1</t>
  </si>
  <si>
    <t xml:space="preserve">ARGAMASSA DE CIMENTO E AREIA,NO TRACO 1:5,PREPARO MECANICO</t>
  </si>
  <si>
    <t xml:space="preserve">07.002.0035-B</t>
  </si>
  <si>
    <t xml:space="preserve">07.002.0040-1</t>
  </si>
  <si>
    <t xml:space="preserve">ARGAMASSA DE CIMENTO E AREIA,NO TRACO 1:6,PREPARO MECANICO</t>
  </si>
  <si>
    <t xml:space="preserve">07.002.0040-B</t>
  </si>
  <si>
    <t xml:space="preserve">07.002.0045-1</t>
  </si>
  <si>
    <t xml:space="preserve">ARGAMASSA DE CIMENTO E AREIA,NO TRACO 1:8,PREPARO MECANICO</t>
  </si>
  <si>
    <t xml:space="preserve">07.002.0045-B</t>
  </si>
  <si>
    <t xml:space="preserve">07.003.0010-1</t>
  </si>
  <si>
    <t xml:space="preserve">ARGAMASSA DE CIMENTO E PO-DE-PEDRA,NO TRACO 1:3,PREPARO MECA</t>
  </si>
  <si>
    <t xml:space="preserve">NICO</t>
  </si>
  <si>
    <t xml:space="preserve">07.003.0010-B</t>
  </si>
  <si>
    <t xml:space="preserve">07.003.0015-1</t>
  </si>
  <si>
    <t xml:space="preserve">ARGAMASSA DE CIMENTO E PO-DE-PEDRA,NO TRACO 1:4,PREPARO MECA</t>
  </si>
  <si>
    <t xml:space="preserve">07.003.0015-B</t>
  </si>
  <si>
    <t xml:space="preserve">07.005.0010-1</t>
  </si>
  <si>
    <t xml:space="preserve">MECANICO</t>
  </si>
  <si>
    <t xml:space="preserve">07.005.0010-B</t>
  </si>
  <si>
    <t xml:space="preserve">07.005.0015-1</t>
  </si>
  <si>
    <t xml:space="preserve">07.005.0015-B</t>
  </si>
  <si>
    <t xml:space="preserve">07.005.0020-1</t>
  </si>
  <si>
    <t xml:space="preserve">:3,PREPARO MECANICO</t>
  </si>
  <si>
    <t xml:space="preserve">07.005.0020-B</t>
  </si>
  <si>
    <t xml:space="preserve">07.005.0025-1</t>
  </si>
  <si>
    <t xml:space="preserve">ARGAMASSA DE CIMENTO,CAL HIDRATADA ADITIVADA E AREIA,NO TRAC</t>
  </si>
  <si>
    <t xml:space="preserve">O 1:1:10</t>
  </si>
  <si>
    <t xml:space="preserve">07.005.0025-B</t>
  </si>
  <si>
    <t xml:space="preserve">07.005.0030-1</t>
  </si>
  <si>
    <t xml:space="preserve">O 1:1:8</t>
  </si>
  <si>
    <t xml:space="preserve">07.005.0030-B</t>
  </si>
  <si>
    <t xml:space="preserve">07.005.0035-1</t>
  </si>
  <si>
    <t xml:space="preserve">O 1:1:12</t>
  </si>
  <si>
    <t xml:space="preserve">07.005.0035-B</t>
  </si>
  <si>
    <t xml:space="preserve">07.006.0010-1</t>
  </si>
  <si>
    <t xml:space="preserve">ARGAMASSA DE CIMENTO E SAIBRO,NO TRACO 1:2,PREPARO MECANICO</t>
  </si>
  <si>
    <t xml:space="preserve">07.006.0010-B</t>
  </si>
  <si>
    <t xml:space="preserve">07.006.0015-1</t>
  </si>
  <si>
    <t xml:space="preserve">ARGAMASSA DE CIMENTO E SAIBRO,NO TRACO 1:4,PREPARO MECANICO</t>
  </si>
  <si>
    <t xml:space="preserve">07.006.0015-B</t>
  </si>
  <si>
    <t xml:space="preserve">07.006.0020-1</t>
  </si>
  <si>
    <t xml:space="preserve">ARGAMASSA DE CIMENTO E SAIBRO,NO TRACO 1:6,PREPARO MECANICO</t>
  </si>
  <si>
    <t xml:space="preserve">07.006.0020-B</t>
  </si>
  <si>
    <t xml:space="preserve">07.006.0025-1</t>
  </si>
  <si>
    <t xml:space="preserve">ARGAMASSA DE CIMENTO E SAIBRO,NO TRACO 1:8,PREPARO MECANICO</t>
  </si>
  <si>
    <t xml:space="preserve">07.006.0025-B</t>
  </si>
  <si>
    <t xml:space="preserve">07.007.0010-1</t>
  </si>
  <si>
    <t xml:space="preserve">07.007.0010-B</t>
  </si>
  <si>
    <t xml:space="preserve">07.007.0015-1</t>
  </si>
  <si>
    <t xml:space="preserve">07.007.0015-B</t>
  </si>
  <si>
    <t xml:space="preserve">07.007.0020-1</t>
  </si>
  <si>
    <t xml:space="preserve">07.007.0020-B</t>
  </si>
  <si>
    <t xml:space="preserve">07.007.0025-1</t>
  </si>
  <si>
    <t xml:space="preserve">07.007.0025-B</t>
  </si>
  <si>
    <t xml:space="preserve">07.008.0010-1</t>
  </si>
  <si>
    <t xml:space="preserve">ARGAMASSA DE CIMENTO,CAL,SAIBRO E AREIA,NO TRACO 1:2:4:4,PRE</t>
  </si>
  <si>
    <t xml:space="preserve">PARO MECANICO</t>
  </si>
  <si>
    <t xml:space="preserve">07.008.0010-B</t>
  </si>
  <si>
    <t xml:space="preserve">07.009.0010-1</t>
  </si>
  <si>
    <t xml:space="preserve">RO MECANICO</t>
  </si>
  <si>
    <t xml:space="preserve">07.009.0010-B</t>
  </si>
  <si>
    <t xml:space="preserve">07.009.0015-1</t>
  </si>
  <si>
    <t xml:space="preserve">07.009.0015-B</t>
  </si>
  <si>
    <t xml:space="preserve">07.009.0020-1</t>
  </si>
  <si>
    <t xml:space="preserve">07.009.0020-B</t>
  </si>
  <si>
    <t xml:space="preserve">07.030.0010-1</t>
  </si>
  <si>
    <t xml:space="preserve">ENCHIMENTO DE AREIA,INCLUSIVE FORNECIMENTO DESTA,POR MEIO DE</t>
  </si>
  <si>
    <t xml:space="preserve">BOMBA</t>
  </si>
  <si>
    <t xml:space="preserve">07.030.0010-B</t>
  </si>
  <si>
    <t xml:space="preserve">07.050.0050-0</t>
  </si>
  <si>
    <t xml:space="preserve">INJECAO DE CALDA DE CIMENTO,INCLUSIVE FORNECIMENTO DOS MATER</t>
  </si>
  <si>
    <t xml:space="preserve">07.050.0050-A</t>
  </si>
  <si>
    <t xml:space="preserve">07.100.0040-1</t>
  </si>
  <si>
    <t xml:space="preserve">INJECAO DE ARGAMASSA DE CIMENTO E AREIA,COM 450 A 500KG/M3 D</t>
  </si>
  <si>
    <t xml:space="preserve">E CIMENTO,UTILIZANDO BOMBA DE ARGAMASSA COM UNIDADE MISTURAD</t>
  </si>
  <si>
    <t xml:space="preserve">ORA E BOMBEADORA ACOPLADAS,COM CAPACIDADE DE 900 A 4800L DE</t>
  </si>
  <si>
    <t xml:space="preserve">MISTURA SECA,DESTINADA A EXECUCAO DE FUNDACOES,INCLUSIVE O F</t>
  </si>
  <si>
    <t xml:space="preserve">ORNECIMENTO DE MATERIAIS</t>
  </si>
  <si>
    <t xml:space="preserve">07.100.0040-B</t>
  </si>
  <si>
    <t xml:space="preserve">07.100.0050-0</t>
  </si>
  <si>
    <t xml:space="preserve">INJECAO DE ARGAMASSA DE CIMENTO E AREIA NO TRACO 1:6,EM VOLU</t>
  </si>
  <si>
    <t xml:space="preserve">ME,UTILIZANDO EQUIPAMENTO DE AR COMPRIMIDO,INCLUSIVE FORNECI</t>
  </si>
  <si>
    <t xml:space="preserve">MENTO DOS MATERIAIS</t>
  </si>
  <si>
    <t xml:space="preserve">07.100.0050-A</t>
  </si>
  <si>
    <t xml:space="preserve">07.150.0010-1</t>
  </si>
  <si>
    <t xml:space="preserve">INJECAO PARA TRATAMENTO DE SOLO DE FUNDACAO COM RESINA EPOXI</t>
  </si>
  <si>
    <t xml:space="preserve">CA OU OUTROS MATERIAIS QUIMICOS,EXCLUSIVE O FORNECIMENTO DOS</t>
  </si>
  <si>
    <t xml:space="preserve">MESMOS.CUSTO POR KG DE MATERIAL OU MISTURA</t>
  </si>
  <si>
    <t xml:space="preserve">07.150.0010-B</t>
  </si>
  <si>
    <t xml:space="preserve">07.150.0020-1</t>
  </si>
  <si>
    <t xml:space="preserve">APLICACAO DE RESINA EPOXICA EM COLAGEM DE PECAS DE CONCRETO,</t>
  </si>
  <si>
    <t xml:space="preserve">INCLUSIVE PREPARO DO LOCAL E EXCLUSIVE FORNECIMENTO DA RESIN</t>
  </si>
  <si>
    <t xml:space="preserve">A.CUSTO POR KG DE RESINA UTILIZADA</t>
  </si>
  <si>
    <t xml:space="preserve">07.150.0020-B</t>
  </si>
  <si>
    <t xml:space="preserve">07.160.0012-1</t>
  </si>
  <si>
    <t xml:space="preserve">INJECAO DE RESINA EPOXICA EM FISSURAS DE CONCRETO ESTRUTURAL</t>
  </si>
  <si>
    <t xml:space="preserve">,INCLUSIVE PREPARO DO LOCAL,PERFURACAO E VEDACAO E O FORNECI</t>
  </si>
  <si>
    <t xml:space="preserve">MENTO DOS MATERIAIS A INJETAR</t>
  </si>
  <si>
    <t xml:space="preserve">07.160.0012-B</t>
  </si>
  <si>
    <t xml:space="preserve">07.160.0020-1</t>
  </si>
  <si>
    <t xml:space="preserve">INCLUSIVE PREPARO DO LOCAL E FORNECIMENTO DE MATERIAL.CUSTO</t>
  </si>
  <si>
    <t xml:space="preserve">POR KG DE RESINA UTILIZADA</t>
  </si>
  <si>
    <t xml:space="preserve">07.160.0020-B</t>
  </si>
  <si>
    <t xml:space="preserve">07.170.0010-1</t>
  </si>
  <si>
    <t xml:space="preserve">ARGAMASSA DE CIMENTO E AREIA,NO TRACO 1:3,COM ADICAO DE ADES</t>
  </si>
  <si>
    <t xml:space="preserve">IVO A BASE DE RESINA SINTETICA DE ALTA ADERENCIA</t>
  </si>
  <si>
    <t xml:space="preserve">07.170.0010-B</t>
  </si>
  <si>
    <t xml:space="preserve">07.180.0010-1</t>
  </si>
  <si>
    <t xml:space="preserve">ARGAMASSA DE CIMENTO E AREIA NO TRACO 1:2 COM ADICAO DE ADES</t>
  </si>
  <si>
    <t xml:space="preserve">IVO A BASE DE RESINA ACRILICA</t>
  </si>
  <si>
    <t xml:space="preserve">07.180.0010-B</t>
  </si>
  <si>
    <t xml:space="preserve">08.001.0001-0</t>
  </si>
  <si>
    <t xml:space="preserve">BASE DE MACADAME SIMPLES,MEDIDA EM VOLUME DEPOIS DE COMPRIMI</t>
  </si>
  <si>
    <t xml:space="preserve">DO O MACADAME</t>
  </si>
  <si>
    <t xml:space="preserve">08.001.0001-A</t>
  </si>
  <si>
    <t xml:space="preserve">08.001.0002-1</t>
  </si>
  <si>
    <t xml:space="preserve">BASE DE BRITA GRADUADA,INCLUSIVE FORNECIMENTO DOS MATERIAIS,</t>
  </si>
  <si>
    <t xml:space="preserve">MEDIDA APOS A COMPACTACAO</t>
  </si>
  <si>
    <t xml:space="preserve">08.001.0002-B</t>
  </si>
  <si>
    <t xml:space="preserve">08.001.0004-0</t>
  </si>
  <si>
    <t xml:space="preserve">BASE DE BRITA GRADUADA,COM ADICAO DE 3% DE CIMENTO,UTILIZAND</t>
  </si>
  <si>
    <t xml:space="preserve">O DISTRIBUIDORA DE AGREGADOS,MEDIDA APOS A COMPACTACAO,INCLU</t>
  </si>
  <si>
    <t xml:space="preserve">SIVE FORNECIMENTO DOS MATERIAS</t>
  </si>
  <si>
    <t xml:space="preserve">08.001.0004-A</t>
  </si>
  <si>
    <t xml:space="preserve">08.001.0005-0</t>
  </si>
  <si>
    <t xml:space="preserve">SUB-BASE DE PO-DE-PEDRA,INCLUSIVE ESPALHAMENTO,IRRIGACAO,COM</t>
  </si>
  <si>
    <t xml:space="preserve">PACTACAO E FORNECIMENTO DO MATERIAL</t>
  </si>
  <si>
    <t xml:space="preserve">08.001.0005-A</t>
  </si>
  <si>
    <t xml:space="preserve">08.001.0008-0</t>
  </si>
  <si>
    <t xml:space="preserve">BASE DE BRITA CORRIDA,INCLUSIVE FORNECIMENTO DOS MATERIAIS,M</t>
  </si>
  <si>
    <t xml:space="preserve">EDIDA APOS A COMPACTACAO</t>
  </si>
  <si>
    <t xml:space="preserve">08.001.0008-A</t>
  </si>
  <si>
    <t xml:space="preserve">08.001.0009-0</t>
  </si>
  <si>
    <t xml:space="preserve">SUB-BASE DE BRITA CORRIDA,INCLUSIVE FORNECIMENTO DOS MATERIA</t>
  </si>
  <si>
    <t xml:space="preserve">IS,MEDIDA APOS A COMPACTACAO</t>
  </si>
  <si>
    <t xml:space="preserve">08.001.0009-A</t>
  </si>
  <si>
    <t xml:space="preserve">08.002.0001-0</t>
  </si>
  <si>
    <t xml:space="preserve">BASE DE MACADAME HIDRAULICO,DE ACORDO COM AS "INSTRUCOES PAR</t>
  </si>
  <si>
    <t xml:space="preserve">A EXECUCAO",DO DER-RJ.O CUSTO INDENIZA AS OPERACOES DE EXECU</t>
  </si>
  <si>
    <t xml:space="preserve">CAO,INCLUSIVE FORNECIMENTO DOS MATERIAIS EMPREGADOS(BRITA,PO</t>
  </si>
  <si>
    <t xml:space="preserve">-DE-PEDRA E AGUA) E SE APLICA AO VOLUME EXECUTADO,MEDIDO APO</t>
  </si>
  <si>
    <t xml:space="preserve">S COMPACTACAO</t>
  </si>
  <si>
    <t xml:space="preserve">08.002.0001-A</t>
  </si>
  <si>
    <t xml:space="preserve">08.003.0001-0</t>
  </si>
  <si>
    <t xml:space="preserve">BASE OU SUB-BASE ESTABILIZADA GRANULOMETRICAMENTE,COM MISTUR</t>
  </si>
  <si>
    <t xml:space="preserve">A DE 2 OU MAIS MATERIAIS,DE ACORDO COM AS "INSTRUCOES PARA E</t>
  </si>
  <si>
    <t xml:space="preserve">XECUCAO",DO DER-RJ,EXCLUSIVE ESCAVACAO E TRANSPORTE DOS MATE</t>
  </si>
  <si>
    <t xml:space="preserve">RIAIS,INCLUSIVE O TRANSPORTE DA AGUA</t>
  </si>
  <si>
    <t xml:space="preserve">08.003.0001-A</t>
  </si>
  <si>
    <t xml:space="preserve">08.003.0002-0</t>
  </si>
  <si>
    <t xml:space="preserve">BASE OU SUB-BASE ESTABILIZADA SEM MISTURA DE MATERIAIS,DE AC</t>
  </si>
  <si>
    <t xml:space="preserve">ORDO COM AS "INSTRUCOES PARA EXECUCAO",DO DER-RJ,EXCLUSIVE E</t>
  </si>
  <si>
    <t xml:space="preserve">SCAVACAO E TRANSPORTE DOS MATERIAIS,INCLUSIVE O TRANSPORTE D</t>
  </si>
  <si>
    <t xml:space="preserve">E AGUA</t>
  </si>
  <si>
    <t xml:space="preserve">08.003.0002-A</t>
  </si>
  <si>
    <t xml:space="preserve">08.003.0005-0</t>
  </si>
  <si>
    <t xml:space="preserve">SUB-BASE ESTABILIZADA EM ARGILA,SEM MISTURA DOS MATERIAIS,CO</t>
  </si>
  <si>
    <t xml:space="preserve">M ADITIVO(ESTABILIZADOR LIQUIDO DE SOLOS),EXCLUSIVE FORNECIM</t>
  </si>
  <si>
    <t xml:space="preserve">ENTO DA ARGILA</t>
  </si>
  <si>
    <t xml:space="preserve">08.003.0005-A</t>
  </si>
  <si>
    <t xml:space="preserve">08.003.0010-0</t>
  </si>
  <si>
    <t xml:space="preserve">BASE DE AGREGADO SIDERURGICO(ESCORIA DE ACIARIA),INCLUSIVE F</t>
  </si>
  <si>
    <t xml:space="preserve">ORNECIMENTO DOS MATERIAIS,MEDIDA APOS A COMPACTACAO</t>
  </si>
  <si>
    <t xml:space="preserve">08.003.0010-A</t>
  </si>
  <si>
    <t xml:space="preserve">08.003.0015-0</t>
  </si>
  <si>
    <t xml:space="preserve">BASE OU SUB-BASE ESTABILIZADA DE AGREGADO SIDERURGICO(ESCORI</t>
  </si>
  <si>
    <t xml:space="preserve">A DE ACIARIA),MISTURA EM USINA,INCLUSIVE FORNECIMENTO DOS MA</t>
  </si>
  <si>
    <t xml:space="preserve">TERIAIS,EXCLUSIVE TRANSPORTE DA MISTURA,MEDIDA APOS A COMPAC</t>
  </si>
  <si>
    <t xml:space="preserve">TACAO</t>
  </si>
  <si>
    <t xml:space="preserve">08.003.0015-A</t>
  </si>
  <si>
    <t xml:space="preserve">08.003.0030-0</t>
  </si>
  <si>
    <t xml:space="preserve">BASE DE AGREGADOS RECICLADOS DE RESIDUOS DE CONSTRUCAO CIVIL</t>
  </si>
  <si>
    <t xml:space="preserve">,INCLUSIVE FORNECIMENTO DOS MATERIAIS,MEDIDA APOS A COMPACTA</t>
  </si>
  <si>
    <t xml:space="preserve">08.003.0030-A</t>
  </si>
  <si>
    <t xml:space="preserve">08.003.0035-0</t>
  </si>
  <si>
    <t xml:space="preserve">SUB-BASE E REFORCO DE AGREGADOS RECICLADOS,DE RESIDUOS DA CO</t>
  </si>
  <si>
    <t xml:space="preserve">NSTRUCAO CIVIL,INCLUSIVE FORNECIMENTO DOS MATERIAIS,MEDIDO A</t>
  </si>
  <si>
    <t xml:space="preserve">POS A COMPACTACAO</t>
  </si>
  <si>
    <t xml:space="preserve">08.003.0035-A</t>
  </si>
  <si>
    <t xml:space="preserve">08.004.0001-0</t>
  </si>
  <si>
    <t xml:space="preserve">BASE DE SOLO-CIMENTO EXECUTADO "IN LOCO".O CUSTO INDENIZA AS</t>
  </si>
  <si>
    <t xml:space="preserve">OPERACOES DE EXECUCAO NA PISTA,INCLUSIVE TRANSPORTE DA AGUA</t>
  </si>
  <si>
    <t xml:space="preserve">E SE APLICA AO VOLUME DE SOLO-CIMENTO EXECUTADO,MEDIDO APOS</t>
  </si>
  <si>
    <t xml:space="preserve">A COMPACTACAO,EXCLUSIVE ESCAVACAO,CIMENTO E TRANSPORTE DOS</t>
  </si>
  <si>
    <t xml:space="preserve">MATERIAIS</t>
  </si>
  <si>
    <t xml:space="preserve">08.004.0001-A</t>
  </si>
  <si>
    <t xml:space="preserve">08.004.0002-0</t>
  </si>
  <si>
    <t xml:space="preserve">BASE DE SOLO-CIMENTO,COM OS MATERIAIS MISTURADOS NA USINA.O</t>
  </si>
  <si>
    <t xml:space="preserve">CUSTO INDENIZA AS OPERACOES DE EXECUCAO NA USINA E NA PISTA,</t>
  </si>
  <si>
    <t xml:space="preserve">EXCLUSIVE O TRANSPORTE DO MATERIAL DA USINA PARA A PISTA</t>
  </si>
  <si>
    <t xml:space="preserve">08.004.0002-A</t>
  </si>
  <si>
    <t xml:space="preserve">08.004.0003-0</t>
  </si>
  <si>
    <t xml:space="preserve">BASE DE SOLO ESTABILIZADO(SOLO+BRITA),COM OS MATERIAIS MISTU</t>
  </si>
  <si>
    <t xml:space="preserve">RADOS NA USINA.O CUSTO INDENIZA A EXECUCAO NA USINA E NA PIS</t>
  </si>
  <si>
    <t xml:space="preserve">TA,E SE APLICA AO VOLUME MEDIDO APOS A COMPACTACAO,INCLUSIVE</t>
  </si>
  <si>
    <t xml:space="preserve">TRANSPORTE DE AGUA, EXCLUSIVE ESCAVACAO, CARGA E TRANSPORTE</t>
  </si>
  <si>
    <t xml:space="preserve">DOS SOLOS UTILIZADOS E BRITA</t>
  </si>
  <si>
    <t xml:space="preserve">08.004.0003-A</t>
  </si>
  <si>
    <t xml:space="preserve">08.004.0008-0</t>
  </si>
  <si>
    <t xml:space="preserve">BASE OU SUB-BASE DE SOLO-CAL,COM MISTURA EM USINA,EXCLUSIVE</t>
  </si>
  <si>
    <t xml:space="preserve">ESCAVACAO,TRANSPORTE DO SOLO E TRANSPORTE DA MISTURA,MAS INC</t>
  </si>
  <si>
    <t xml:space="preserve">LUINDO O FORNECIMENTO DA CAL,MEDIDO APOS A COMPACTACAO</t>
  </si>
  <si>
    <t xml:space="preserve">08.004.0008-A</t>
  </si>
  <si>
    <t xml:space="preserve">08.005.0001-0</t>
  </si>
  <si>
    <t xml:space="preserve">BASE DE MACADAME CIMENTADO DE MISTURA PREVIA(CONCRETO MAGRO)</t>
  </si>
  <si>
    <t xml:space="preserve">,TRACO 1:15,DE ACORDO COM AS "INSTRUCOES PARA EXECUCAO",DO D</t>
  </si>
  <si>
    <t xml:space="preserve">ER-RJ,INCLUSIVE TRANSPORTE PARA PISTA</t>
  </si>
  <si>
    <t xml:space="preserve">08.005.0001-A</t>
  </si>
  <si>
    <t xml:space="preserve">08.005.0002-0</t>
  </si>
  <si>
    <t xml:space="preserve">,TRACO 1:19,DE ACORDO COM AS "INSTRUCOES PARA EXECUCAO",DO D</t>
  </si>
  <si>
    <t xml:space="preserve">08.005.0002-A</t>
  </si>
  <si>
    <t xml:space="preserve">08.005.0003-0</t>
  </si>
  <si>
    <t xml:space="preserve">,TRACO 1:24,DE ACORDO COM AS "INSTRUCOES PARA EXECUCAO",DO D</t>
  </si>
  <si>
    <t xml:space="preserve">08.005.0003-A</t>
  </si>
  <si>
    <t xml:space="preserve">08.006.0001-0</t>
  </si>
  <si>
    <t xml:space="preserve">ARRANCAMENTO E REASSENTAMENTO DE PARALELEPIPEDOS COM LIMPEZA</t>
  </si>
  <si>
    <t xml:space="preserve">DE BETUME ADERENTE SOBRE COLCHAO DE AREIA,INCLUSIVE FORNECI</t>
  </si>
  <si>
    <t xml:space="preserve">MENTO DA AREIA E REJUNTAMENTO COM BETUME E CASCALHINHO,EXCLU</t>
  </si>
  <si>
    <t xml:space="preserve">SIVE FORNECIMENTO DOS PARALELEPIPEDOS</t>
  </si>
  <si>
    <t xml:space="preserve">08.006.0001-A</t>
  </si>
  <si>
    <t xml:space="preserve">08.006.0003-0</t>
  </si>
  <si>
    <t xml:space="preserve">DO BETUME ADERENTE SOBRE COLCHAO DE PO-DE-PEDRA,INCLUSIVE F</t>
  </si>
  <si>
    <t xml:space="preserve">ORNECIMENTO DO PO-DE-PEDRA E REJUNTAMENTO COM BETUME E CASCA</t>
  </si>
  <si>
    <t xml:space="preserve">LHINHO,EXCLUSIVE FORNECIMENTO DOS PARALELEPIPEDOS</t>
  </si>
  <si>
    <t xml:space="preserve">08.006.0003-A</t>
  </si>
  <si>
    <t xml:space="preserve">08.006.0004-0</t>
  </si>
  <si>
    <t xml:space="preserve">ASSENTAMENTO DE PARALELEPIPEDOS COM REAPROVEITAMENTO DOS PAR</t>
  </si>
  <si>
    <t xml:space="preserve">ALELEPIPEDOS E FORNECIMENTO DE PO-DE-PEDRA,E REJUNTAMENTO CO</t>
  </si>
  <si>
    <t xml:space="preserve">M BETUME E CASCALHINHO</t>
  </si>
  <si>
    <t xml:space="preserve">08.006.0004-A</t>
  </si>
  <si>
    <t xml:space="preserve">08.006.0005-0</t>
  </si>
  <si>
    <t xml:space="preserve">ALELEPIPEDOS E FORNECIMENTO DE AREIA,E REJUNTAMENTO COM BETU</t>
  </si>
  <si>
    <t xml:space="preserve">ME E CASCALHINHO</t>
  </si>
  <si>
    <t xml:space="preserve">08.006.0005-A</t>
  </si>
  <si>
    <t xml:space="preserve">08.006.0006-0</t>
  </si>
  <si>
    <t xml:space="preserve">REJUNTAMENTO DE PAVIMENTACAO DE PARALELEPIPEDOS COM AREIA,IN</t>
  </si>
  <si>
    <t xml:space="preserve">CLUSIVE FORNECIMENTO DO MATERIAL</t>
  </si>
  <si>
    <t xml:space="preserve">08.006.0006-A</t>
  </si>
  <si>
    <t xml:space="preserve">08.006.0010-0</t>
  </si>
  <si>
    <t xml:space="preserve">REJUNTAMENTO DE PAVIMENTACAO DE PARALELEPIPEDOS COM BETUME E</t>
  </si>
  <si>
    <t xml:space="preserve">CASCALHINHO,EXCLUSIVE O FORNECIMENTO DO BETUME</t>
  </si>
  <si>
    <t xml:space="preserve">08.006.0010-A</t>
  </si>
  <si>
    <t xml:space="preserve">08.006.0011-0</t>
  </si>
  <si>
    <t xml:space="preserve">CASCALHINHO,COM FORNECIMENTO DE TODOS OS MATERIAIS</t>
  </si>
  <si>
    <t xml:space="preserve">08.006.0011-A</t>
  </si>
  <si>
    <t xml:space="preserve">08.006.0015-0</t>
  </si>
  <si>
    <t xml:space="preserve">REJUNTAMENTO DE ARTEFATO DE CONCRETO,COM ARGAMASSA DE CIMENT</t>
  </si>
  <si>
    <t xml:space="preserve">O E AREIA NO TRACO 1:3,COM FORNECIMENTO DE TODOS OS MATERIAI</t>
  </si>
  <si>
    <t xml:space="preserve">08.006.0015-A</t>
  </si>
  <si>
    <t xml:space="preserve">08.007.0001-0</t>
  </si>
  <si>
    <t xml:space="preserve">DO BETUME ADERENTE SOBRE COLCHAO DE PO-DE-PEDRA, INCLUSIVE</t>
  </si>
  <si>
    <t xml:space="preserve">FORNECIMENTO DO PO-DE-PEDRA E REJUNTAMENTO COM ARGAMASSA DE</t>
  </si>
  <si>
    <t xml:space="preserve">CIMENTO E AREIA,NO TRACO 1:3,EXCLUSIVE FORNECIMENTO DOS PARA</t>
  </si>
  <si>
    <t xml:space="preserve">LELEPIPEDOS</t>
  </si>
  <si>
    <t xml:space="preserve">08.007.0001-A</t>
  </si>
  <si>
    <t xml:space="preserve">08.007.0002-0</t>
  </si>
  <si>
    <t xml:space="preserve">ASSENTAMENTO DE PARALELEPIPEDOS COM REAPROVEITAMENTO DOS MES</t>
  </si>
  <si>
    <t xml:space="preserve">MOS E FORNECIMENTO DE PO-DE-PEDRA,E REJUNTAMENTO COM ARGAMAS</t>
  </si>
  <si>
    <t xml:space="preserve">SA DE CIMENTO E AREIA,NO TRACO 1:3</t>
  </si>
  <si>
    <t xml:space="preserve">08.007.0002-A</t>
  </si>
  <si>
    <t xml:space="preserve">08.008.0001-0</t>
  </si>
  <si>
    <t xml:space="preserve">FO BETUME ADERENTE SOBRE COLCHAO DE PO-DE-PEDRA,INCLUSIVE F</t>
  </si>
  <si>
    <t xml:space="preserve">ORNECIMENTO DO PO-DE-PEDRA,EXCLUSIVE REJUNTAMENTO E FORNECIM</t>
  </si>
  <si>
    <t xml:space="preserve">ENTO DOS PARALELEPIPEDOS</t>
  </si>
  <si>
    <t xml:space="preserve">08.008.0001-A</t>
  </si>
  <si>
    <t xml:space="preserve">08.008.0002-0</t>
  </si>
  <si>
    <t xml:space="preserve">MOS E FORNECIMENTO DO PO-DE-PEDRA,EXCLUSIVE REJUNTAMENTO</t>
  </si>
  <si>
    <t xml:space="preserve">08.008.0002-A</t>
  </si>
  <si>
    <t xml:space="preserve">08.009.0003-0</t>
  </si>
  <si>
    <t xml:space="preserve">PAVIMENTACAO COM PARALELEPIPEDOS SOBRE COLCHAO DE PO-DE-PEDR</t>
  </si>
  <si>
    <t xml:space="preserve">A E REJUNTAMENTO COM ARGAMASSA DE CIMENTO E AREIA, NO TRACO</t>
  </si>
  <si>
    <t xml:space="preserve">1:3,INCLUSIVE FORNECIMENTO DE TODOS OS MATERIAIS</t>
  </si>
  <si>
    <t xml:space="preserve">08.009.0003-A</t>
  </si>
  <si>
    <t xml:space="preserve">08.009.0005-0</t>
  </si>
  <si>
    <t xml:space="preserve">A E REJUNTAMENTO COM BETUME E CASCALHINHO,INCLUSIVE FORNECIM</t>
  </si>
  <si>
    <t xml:space="preserve">ENTO DE TODOS OS MATERIAIS</t>
  </si>
  <si>
    <t xml:space="preserve">08.009.0005-A</t>
  </si>
  <si>
    <t xml:space="preserve">08.009.0010-0</t>
  </si>
  <si>
    <t xml:space="preserve">PAVIMENTACAO COM PARALELEPIPEDOS SOBRE COLCHAO DE AREIA E RE</t>
  </si>
  <si>
    <t xml:space="preserve">JUNTAMENTO DO MESMO MATERIAL,INCLUSIVE FORNECIMENTO DE TODOS</t>
  </si>
  <si>
    <t xml:space="preserve">OS MATERIAIS</t>
  </si>
  <si>
    <t xml:space="preserve">08.009.0010-A</t>
  </si>
  <si>
    <t xml:space="preserve">08.010.0001-0</t>
  </si>
  <si>
    <t xml:space="preserve">A,BASE DE 10CM DE CONCRETO MAGRO FCK=10MPA E REJUNTAMENTO CO</t>
  </si>
  <si>
    <t xml:space="preserve">M BETUME E CASCALHINHO,INCLUSIVE O FORNECIMENTO DE TODOS OS</t>
  </si>
  <si>
    <t xml:space="preserve">08.010.0001-A</t>
  </si>
  <si>
    <t xml:space="preserve">08.010.0005-0</t>
  </si>
  <si>
    <t xml:space="preserve">SARJETA-GUIA DE PARALELEPIPEDOS(1 FIADA),ASSENTE SOBRE BASE</t>
  </si>
  <si>
    <t xml:space="preserve">DE CONCRETO FCK=10MPA,INCLUSIVE ESTA,REJUNTAMENTO DE ARGAMAS</t>
  </si>
  <si>
    <t xml:space="preserve">SA DE CIMENTO E AREIA(TRACO 1:3),PARA PAVIMENTACAO BETUMINOS</t>
  </si>
  <si>
    <t xml:space="preserve">08.010.0005-A</t>
  </si>
  <si>
    <t xml:space="preserve">08.011.0001-0</t>
  </si>
  <si>
    <t xml:space="preserve">SARJETA DE PARALELEPIPEDOS(3 FIADAS),ASSENTE SOBRE COLCHAO D</t>
  </si>
  <si>
    <t xml:space="preserve">E PO-DE-PEDRA,INCLUSIVE FORNECIMENTO DO PO-DE-PEDRA E BASE D</t>
  </si>
  <si>
    <t xml:space="preserve">E MACADAME HIDRAULICO,COM 15CM DE ESPESSURA E REJUNTAMENTO C</t>
  </si>
  <si>
    <t xml:space="preserve">OM BETUME E CASCALHINHO</t>
  </si>
  <si>
    <t xml:space="preserve">08.011.0001-A</t>
  </si>
  <si>
    <t xml:space="preserve">08.012.0001-0</t>
  </si>
  <si>
    <t xml:space="preserve">LEVANTAMENTO E REASSENTAMENTO DE MEIO-FIO</t>
  </si>
  <si>
    <t xml:space="preserve">08.012.0001-A</t>
  </si>
  <si>
    <t xml:space="preserve">08.012.0003-0</t>
  </si>
  <si>
    <t xml:space="preserve">LEVANTAMENTO E REASSENTAMENTO DE TENTO OU TRAVESSAO</t>
  </si>
  <si>
    <t xml:space="preserve">08.012.0003-A</t>
  </si>
  <si>
    <t xml:space="preserve">08.012.0004-0</t>
  </si>
  <si>
    <t xml:space="preserve">REASSENTAMENTO DE MEIO-FIO</t>
  </si>
  <si>
    <t xml:space="preserve">08.012.0004-A</t>
  </si>
  <si>
    <t xml:space="preserve">08.012.0005-0</t>
  </si>
  <si>
    <t xml:space="preserve">REASSENTAMENTO DE TENTO OU TRAVESSAO</t>
  </si>
  <si>
    <t xml:space="preserve">08.012.0005-A</t>
  </si>
  <si>
    <t xml:space="preserve">08.013.0005-0</t>
  </si>
  <si>
    <t xml:space="preserve">TRAVESSAO OU TENTO DE GRANITO,FORNECIMENTO E ASSENTAMENTO CO</t>
  </si>
  <si>
    <t xml:space="preserve">M REJUNTAMENTO DE ARGAMASSA DE CIMENTO E AREIA,NO TRACO 1:4</t>
  </si>
  <si>
    <t xml:space="preserve">08.013.0005-A</t>
  </si>
  <si>
    <t xml:space="preserve">08.013.0010-0</t>
  </si>
  <si>
    <t xml:space="preserve">MEIO-FIO EM GRANITO,COM SECAO DE(20X25)CM,FORMATO DE PARALEL</t>
  </si>
  <si>
    <t xml:space="preserve">OGRAMO COM ANGULO DE 83ß,SUPERFICIES SEM POLIMENTO COM CHANF</t>
  </si>
  <si>
    <t xml:space="preserve">RO DE 1CM NA PARTE SUPERIOR,EM UMA DAS FACES,FORNECIMENTO E</t>
  </si>
  <si>
    <t xml:space="preserve">ASSENTAMENTO COM REJUNTAMENTO DE ARGAMASSA DE CIMENTO E AREI</t>
  </si>
  <si>
    <t xml:space="preserve">A NO TRACO 1:4</t>
  </si>
  <si>
    <t xml:space="preserve">08.013.0010-A</t>
  </si>
  <si>
    <t xml:space="preserve">08.013.0015-0</t>
  </si>
  <si>
    <t xml:space="preserve">MEIO-FIO RETO DE GRANITO,ALTURA DE 0,35CM,APICOADO COMUM,FOR</t>
  </si>
  <si>
    <t xml:space="preserve">NECIMENTO E ASSENTAMENTO COM REJUNTAMENTO DE ARGAMASSA DE CI</t>
  </si>
  <si>
    <t xml:space="preserve">MENTO E AREIA NO TRACO 1:4</t>
  </si>
  <si>
    <t xml:space="preserve">08.013.0015-A</t>
  </si>
  <si>
    <t xml:space="preserve">08.015.0002-0</t>
  </si>
  <si>
    <t xml:space="preserve">REVESTIMENTO DO TIPO "TRATAMENTO SUPERFICIAL BETUMINOSO SIMP</t>
  </si>
  <si>
    <t xml:space="preserve">LES",DE ACORDO COM AS "INSTRUCOES PARA EXECUCAO",DO DER-RJ,I</t>
  </si>
  <si>
    <t xml:space="preserve">NCLUSIVE TRANSPORTE DENTRO DO CANTEIRO</t>
  </si>
  <si>
    <t xml:space="preserve">08.015.0002-A</t>
  </si>
  <si>
    <t xml:space="preserve">08.015.0003-0</t>
  </si>
  <si>
    <t xml:space="preserve">REVESTIMENTO DO TIPO "TRATAMENTO SUPERFICIAL BETUMINOSO DUPL</t>
  </si>
  <si>
    <t xml:space="preserve">O" DE ACORDO COM AS "INSTRUCOES PARA EXECUCAO",DO DER-RJ,INC</t>
  </si>
  <si>
    <t xml:space="preserve">LUSIVE TRANSPORTE DENTRO DO CANTEIRO</t>
  </si>
  <si>
    <t xml:space="preserve">08.015.0003-A</t>
  </si>
  <si>
    <t xml:space="preserve">08.015.0004-0</t>
  </si>
  <si>
    <t xml:space="preserve">REVESTIMENTO DO TIPO "TRATAMENTO SUPERFICIAL BETUMINOSO TRIP</t>
  </si>
  <si>
    <t xml:space="preserve">LO",DE ACORDO COM AS "INSTRUCOES PARA EXECUCAO",DO DER-RJ,IN</t>
  </si>
  <si>
    <t xml:space="preserve">CLUSIVE TRANSPORTE DENTRO DO CANTEIRO</t>
  </si>
  <si>
    <t xml:space="preserve">08.015.0004-A</t>
  </si>
  <si>
    <t xml:space="preserve">08.015.0005-0</t>
  </si>
  <si>
    <t xml:space="preserve">MACADAME BETUMINOSO DE PENETRACAO DIRETA,COM CAPA SELANTE,DE</t>
  </si>
  <si>
    <t xml:space="preserve">ACORDO COM AS "INSTRUCOES PARA EXECUCAO",DO DER-RJ.O CUSTO</t>
  </si>
  <si>
    <t xml:space="preserve">INDENIZA AS OPERACOES DE EXECUCAO,INCLUSIVE O FORNECIMENTO D</t>
  </si>
  <si>
    <t xml:space="preserve">OS MATERIAIS EMPREGADOS,MEDIDO O VOLUME APOS A COMPRESSAO</t>
  </si>
  <si>
    <t xml:space="preserve">08.015.0005-A</t>
  </si>
  <si>
    <t xml:space="preserve">08.015.0008-0</t>
  </si>
  <si>
    <t xml:space="preserve">PRE-MISTURA A FRIO,DE ACORDO COM AS "INSTRUCOES PARA EXECUCA</t>
  </si>
  <si>
    <t xml:space="preserve">O",DO DER-RJ.O CUSTO INDENIZA AS OPERACOES DE EXECUCAO,FORNE</t>
  </si>
  <si>
    <t xml:space="preserve">CIMENTO DOS MATERIAIS EMPREGADOS,E APLICA-SE AO VOLUME EXECU</t>
  </si>
  <si>
    <t xml:space="preserve">TADO,MEDIDO APOS A COMPRESSAO,EXCLUSIVE TRANSPORTE DA USINA</t>
  </si>
  <si>
    <t xml:space="preserve">PARA A PISTA</t>
  </si>
  <si>
    <t xml:space="preserve">08.015.0008-A</t>
  </si>
  <si>
    <t xml:space="preserve">08.015.0016-0</t>
  </si>
  <si>
    <t xml:space="preserve">CAPA SELANTE COMPREENDENDO APLICACAO DE ASFALTO NA PROPORCAO</t>
  </si>
  <si>
    <t xml:space="preserve">DE 0,7 A 1,5L/M2,DISTRIBUICAO DE AGREGADO(5 A 15KG/M2)E COM</t>
  </si>
  <si>
    <t xml:space="preserve">PACTACAO COM ROLO LEVE</t>
  </si>
  <si>
    <t xml:space="preserve">08.015.0016-A</t>
  </si>
  <si>
    <t xml:space="preserve">08.015.0018-0</t>
  </si>
  <si>
    <t xml:space="preserve">REPOSICAO DE PAVIMENTACAO DE QUALQUER NATUREZA,EM CONCRETO A</t>
  </si>
  <si>
    <t xml:space="preserve">SFALTICO USINADO A QUENTE,SEM IMPRIMACAO OU PINTURA DE LIGAC</t>
  </si>
  <si>
    <t xml:space="preserve">AO,EXECUTADO EM LOGRADOURO PUBLICO,ONDE FORAM EXECUTADAS OBR</t>
  </si>
  <si>
    <t xml:space="preserve">AS POR COMPANHIAS CONCESSIONARIAS,EXCLUSIVE O TRANSPORTE DA</t>
  </si>
  <si>
    <t xml:space="preserve">USINA PARA A PISTA</t>
  </si>
  <si>
    <t xml:space="preserve">08.015.0018-A</t>
  </si>
  <si>
    <t xml:space="preserve">08.015.0020-0</t>
  </si>
  <si>
    <t xml:space="preserve">MICRORREVESTIMENTO ASFALTICO A FRIO,C/EMPREGO DE EMULSAO MOD</t>
  </si>
  <si>
    <t xml:space="preserve">IFICADA C/POLIMEROS,ADITIVO DE CONTROLE DE ROMPIMENTO,CONSUM</t>
  </si>
  <si>
    <t xml:space="preserve">O POR M2 ENTRE 10KG A 12KG,EM UMA UNICA CAMADA,C/EMPREGO DE</t>
  </si>
  <si>
    <t xml:space="preserve">FAIXA III OU IV DA ISSA,O CUSTO INCLUI TODOS OS MATERIAIS,EQ</t>
  </si>
  <si>
    <t xml:space="preserve">UIPAMENTOS,MAO-DE-OBRA E EXECUCAO.O MICRORREVESTIMENTO ASFAL</t>
  </si>
  <si>
    <t xml:space="preserve">TICO A FRIO DEVERA ATENDER AS ESPECIFICACOES DA ISSA OU DNIT</t>
  </si>
  <si>
    <t xml:space="preserve">08.015.0020-A</t>
  </si>
  <si>
    <t xml:space="preserve">08.015.0022-0</t>
  </si>
  <si>
    <t xml:space="preserve">SELAGEM DE TRINCA EM PAVIMENTO RIGIDO OU FLEXIVEL,INCLUSIVE</t>
  </si>
  <si>
    <t xml:space="preserve">FRESAGEM DA TRINCA,LIMPEZA COM JATO DE AR COMPRIMIDO E SELAG</t>
  </si>
  <si>
    <t xml:space="preserve">EM COM EMULSAO RR-1C</t>
  </si>
  <si>
    <t xml:space="preserve">08.015.0022-A</t>
  </si>
  <si>
    <t xml:space="preserve">08.015.0025-0</t>
  </si>
  <si>
    <t xml:space="preserve">MICRORREVESTIMENTO ASFALTICO A FRIO,COM EMULSAO MODIFICADA C</t>
  </si>
  <si>
    <t xml:space="preserve">OM POLIMERO (SBS) E FIBRAS,ESPESSURA DE 1CM,INCLUSIVE FORNEC</t>
  </si>
  <si>
    <t xml:space="preserve">IMENTO DE TODOS OS MATERIAIS,CONFORME "INSTRUCOES PARA EXECU</t>
  </si>
  <si>
    <t xml:space="preserve">CAO" DO DER-RJ</t>
  </si>
  <si>
    <t xml:space="preserve">08.015.0025-A</t>
  </si>
  <si>
    <t xml:space="preserve">08.015.0040-0</t>
  </si>
  <si>
    <t xml:space="preserve">REVESTIMENTO DE CONCRETO BETUMINOSO USINADO A QUENTE,COM 8CM</t>
  </si>
  <si>
    <t xml:space="preserve">DE ESPESSURA,EXECUTADO EM 2 CAMADAS,SENDO A INFERIOR DE LIG</t>
  </si>
  <si>
    <t xml:space="preserve">ACAO("BINDER"),COM 4CM DE ESPESSURA E A SUPERIOR DE ROLAMENT</t>
  </si>
  <si>
    <t xml:space="preserve">O,DE ACORDO COM AS "INSTRUCOES PARA EXECUCAO",DO DER-RJ,EXCL</t>
  </si>
  <si>
    <t xml:space="preserve">USIVE TRANSPORTE DA USINA PARA A PISTA</t>
  </si>
  <si>
    <t xml:space="preserve">08.015.0040-A</t>
  </si>
  <si>
    <t xml:space="preserve">08.015.0042-0</t>
  </si>
  <si>
    <t xml:space="preserve">REVESTIMENTO DE CONCRETO BETUMINOSO USINADO A QUENTE,COM 10C</t>
  </si>
  <si>
    <t xml:space="preserve">M DE ESPESSURA,EXECUTADO EM 2 CAMADAS,SENDO A INFERIOR DE LI</t>
  </si>
  <si>
    <t xml:space="preserve">GACAO ("BINDER")COM 6CM DE ESPESSURA E A SUPERIOR DE ROLAMEN</t>
  </si>
  <si>
    <t xml:space="preserve">TO,DE ACORDO COM AS "INSTRUCOES PARA EXECUCAO",DO DER-RJ,EXC</t>
  </si>
  <si>
    <t xml:space="preserve">LUSIVE TRANSPORTE DA USINA PARA A PISTA</t>
  </si>
  <si>
    <t xml:space="preserve">08.015.0042-A</t>
  </si>
  <si>
    <t xml:space="preserve">08.015.0045-0</t>
  </si>
  <si>
    <t xml:space="preserve">REVESTIMENTO DE CONCRETO BETUMINOSO USINADO A QUENTE,UTILIZA</t>
  </si>
  <si>
    <t xml:space="preserve">NDO AGREGADO SIDERURGICO (ESCORIA DE ACIARIA),COM 10CM DE ES</t>
  </si>
  <si>
    <t xml:space="preserve">PESSURA,EXECUTADO EM 2 CAMADAS, SENDO A INFERIOR DE LIGACAO</t>
  </si>
  <si>
    <t xml:space="preserve">("BINDER") COM 6CM DE ESPESSURA E A SUPERIOR DE ROLAMENTO,DE</t>
  </si>
  <si>
    <t xml:space="preserve">ACORDO COM AS "INSTRUCOES PARA EXECUCAO",DO DER-RJ,EXCLUSIV</t>
  </si>
  <si>
    <t xml:space="preserve">E TRANSPORTE DA USINA PARA A PISTA</t>
  </si>
  <si>
    <t xml:space="preserve">08.015.0045-A</t>
  </si>
  <si>
    <t xml:space="preserve">08.015.0060-0</t>
  </si>
  <si>
    <t xml:space="preserve">REVESTIMENTO DE CONCRETO BETUMINOSO USINADO A QUENTE,EXECUTA</t>
  </si>
  <si>
    <t xml:space="preserve">DO EM UMA CAMADA,DE ACORDO COM AS INSTRUCOES/ESPECIFICACOES</t>
  </si>
  <si>
    <t xml:space="preserve">DO CONTRATANTE,COMPREENDENDO PREPARO,ESPALHAMENTO E COMPACTA</t>
  </si>
  <si>
    <t xml:space="preserve">CAO MECANICOS E OS MATERIAIS,EXCLUSIVE TRANSPORTE DA USINA P</t>
  </si>
  <si>
    <t xml:space="preserve">ARA PISTA</t>
  </si>
  <si>
    <t xml:space="preserve">08.015.0060-A</t>
  </si>
  <si>
    <t xml:space="preserve">08.015.0061-0</t>
  </si>
  <si>
    <t xml:space="preserve">CAO MECANICOS,EXCLUSIVE OS MATERIAIS E O TRANSPORTE DA USINA</t>
  </si>
  <si>
    <t xml:space="preserve">PARA PISTA</t>
  </si>
  <si>
    <t xml:space="preserve">08.015.0061-A</t>
  </si>
  <si>
    <t xml:space="preserve">08.015.0063-0</t>
  </si>
  <si>
    <t xml:space="preserve">DO CONTRATANTE,COMPREENDENDO O PREPARO E OS METERIAIS,EXCLUS</t>
  </si>
  <si>
    <t xml:space="preserve">IVE ESPALHAMENTO,COMPACTACAO (VIDE FAMILIA 08.037) E O TRANS</t>
  </si>
  <si>
    <t xml:space="preserve">PORTE DA USINA PARA PISTA</t>
  </si>
  <si>
    <t xml:space="preserve">08.015.0063-A</t>
  </si>
  <si>
    <t xml:space="preserve">08.015.0065-0</t>
  </si>
  <si>
    <t xml:space="preserve">DO CONTRATANTE,EXCLUSIVE ESPALHAMENTO,COMPACTACAO (VIDE FAMI</t>
  </si>
  <si>
    <t xml:space="preserve">LIA 08.037) E MATERIAIS,CONSIDERANDO SOMENTE O PREPARO</t>
  </si>
  <si>
    <t xml:space="preserve">08.015.0065-A</t>
  </si>
  <si>
    <t xml:space="preserve">08.015.0067-0</t>
  </si>
  <si>
    <t xml:space="preserve">REVESTIMENTO DE CONCRETO BETUMINOSO USINADO A QUENTE,IMPORTA</t>
  </si>
  <si>
    <t xml:space="preserve">DO DE USINA,EXECUTADO EM UMA CAMADA,DE ACORDO COM AS INSTRUC</t>
  </si>
  <si>
    <t xml:space="preserve">OES/ESPECIFICACOES DO CONTRATANTE,COMPREENDENDO PREPARO,ESPA</t>
  </si>
  <si>
    <t xml:space="preserve">LHAMENTO E COMPACATACAO MECANICOS E OS MATERIAIS,EXCLUSIVE T</t>
  </si>
  <si>
    <t xml:space="preserve">RANSPORTE DA USINA PARA PISTA</t>
  </si>
  <si>
    <t xml:space="preserve">08.015.0067-A</t>
  </si>
  <si>
    <t xml:space="preserve">08.015.0068-0</t>
  </si>
  <si>
    <t xml:space="preserve">OES/ESPECIFICACOES DO CONTRATANTE,COMPREENDENDO O PREPARO E</t>
  </si>
  <si>
    <t xml:space="preserve">OS MATERIAIS,EXCLUSIVE ESPALHAMENTO,COMPACTACAO (VIDE FAMIL</t>
  </si>
  <si>
    <t xml:space="preserve">IA 08.037) E O TRANSPORTE DA USINA PARA PISTA</t>
  </si>
  <si>
    <t xml:space="preserve">08.015.0068-A</t>
  </si>
  <si>
    <t xml:space="preserve">08.015.0083-0</t>
  </si>
  <si>
    <t xml:space="preserve">PAVIMENTACAO COM CAMADA DE ROLAMENTO DE SMA("BRITA MASTIQUE</t>
  </si>
  <si>
    <t xml:space="preserve">ASFALTO"),ESPESSURA DE 3,4CM,NIVELAMENTO ELETRONICO,INCLUSIV</t>
  </si>
  <si>
    <t xml:space="preserve">E FORNECIMENTO DOS MATERIAIS E JUNTA TIPO "INFRA-RED"</t>
  </si>
  <si>
    <t xml:space="preserve">08.015.0083-A</t>
  </si>
  <si>
    <t xml:space="preserve">08.015.0084-0</t>
  </si>
  <si>
    <t xml:space="preserve">ASFALTO"),ESPESSURA DE 4CM,NIVELAMENTO ELETRONICO,INCLUSIVE</t>
  </si>
  <si>
    <t xml:space="preserve">FORNECIMENTO DOS MATERIAIS E JUNTA TIPO "INFRA-RED"</t>
  </si>
  <si>
    <t xml:space="preserve">08.015.0084-A</t>
  </si>
  <si>
    <t xml:space="preserve">08.015.0085-0</t>
  </si>
  <si>
    <t xml:space="preserve">CONCRETO ASFALTICO USINADO A QUENTE,COM ASFALTO DE BORRACHA,</t>
  </si>
  <si>
    <t xml:space="preserve">TIPO "TERMINAL BLEND",UTILIZANDO ATE 15% DE BORRACHA GRANULA</t>
  </si>
  <si>
    <t xml:space="preserve">DA DE PNEUS,PARA CAMADA DE ROLAMENTO,DE ACORDO COM AS ESPECI</t>
  </si>
  <si>
    <t xml:space="preserve">FICACOES DA PCRJ,EXCLUSIVE O TRANSPORTE DA USINA PARA PISTA,</t>
  </si>
  <si>
    <t xml:space="preserve">ESPALHAMENTO E COMPACTACAO DA MISTURA,SATISFAZENDO AS PROPRI</t>
  </si>
  <si>
    <t xml:space="preserve">EDADES DA NORMA DER/PR-ES-P-28/5 OU DNIT ES 385/99</t>
  </si>
  <si>
    <t xml:space="preserve">08.015.0085-A</t>
  </si>
  <si>
    <t xml:space="preserve">08.015.0086-0</t>
  </si>
  <si>
    <t xml:space="preserve">EXECUCAO DE MEMBRANA DE ABSORCAO DE ESFORCOS(SAMI-R),INCLUSI</t>
  </si>
  <si>
    <t xml:space="preserve">VE FORNECIMENTO DOS MATERIAIS</t>
  </si>
  <si>
    <t xml:space="preserve">08.015.0086-A</t>
  </si>
  <si>
    <t xml:space="preserve">08.015.0087-0</t>
  </si>
  <si>
    <t xml:space="preserve">EXECUCAO DE MEMBRANA ABSORCAO DE ESFORCOS(SAMI-R),UTILIZANDO</t>
  </si>
  <si>
    <t xml:space="preserve">LIGANTE DE ASFALTO-BORRACHA,APLICADO A APROXIMADAMENTE 170¯</t>
  </si>
  <si>
    <t xml:space="preserve">C,COM VISCOSIDADE DE 3500 CP E TAXA DE 2,8L/M2,EXCLUSIVE FOR</t>
  </si>
  <si>
    <t xml:space="preserve">NECIMENTO DO LIGANTE</t>
  </si>
  <si>
    <t xml:space="preserve">08.015.0087-A</t>
  </si>
  <si>
    <t xml:space="preserve">08.015.0088-0</t>
  </si>
  <si>
    <t xml:space="preserve">EXECUCAO DE MEMBRANA DE ABSORCAO DE ESFORCOS(SAMI-R),UTILIZA</t>
  </si>
  <si>
    <t xml:space="preserve">NDO BMB,APLICADO A APROXIMADAMENTE 170¯C, COM VISCOSIDADE DE</t>
  </si>
  <si>
    <t xml:space="preserve">3500 CP E TAXA DE 2,8L/M2,INCLUSIVE FORNECIMENTO DOS MATERI</t>
  </si>
  <si>
    <t xml:space="preserve">08.015.0088-A</t>
  </si>
  <si>
    <t xml:space="preserve">08.015.0090-0</t>
  </si>
  <si>
    <t xml:space="preserve">REVESTIMENTO DE CONCRETO ASFALTICO,COM POLIMERO,USINADO A QU</t>
  </si>
  <si>
    <t xml:space="preserve">ENTE,COM 5CM DE ESPESSURA,EXECUTADO COM VIBROACABADORA COM C</t>
  </si>
  <si>
    <t xml:space="preserve">ONTROLE ELETRONICO E MESA EXTENSIVA DE NO MINIMO 7M</t>
  </si>
  <si>
    <t xml:space="preserve">08.015.0090-A</t>
  </si>
  <si>
    <t xml:space="preserve">08.015.0095-0</t>
  </si>
  <si>
    <t xml:space="preserve">ENTE COM 7CM DE ESPESSURA,EXECUTADO COM VIBROACABADORA COM C</t>
  </si>
  <si>
    <t xml:space="preserve">08.015.0095-A</t>
  </si>
  <si>
    <t xml:space="preserve">08.015.0096-0</t>
  </si>
  <si>
    <t xml:space="preserve">LAMA ASFALTICA FINA DE RUPTURA CONTROLADA,COM FORNECIMENTO E</t>
  </si>
  <si>
    <t xml:space="preserve">TRANSPORTE DOS MATERIAIS,EXCLUSIVE EMULSAO</t>
  </si>
  <si>
    <t xml:space="preserve">08.015.0096-A</t>
  </si>
  <si>
    <t xml:space="preserve">08.015.0097-0</t>
  </si>
  <si>
    <t xml:space="preserve">LAMA ASFALTICA GROSSA DE RUPTURA CONTROLADA,COM FORNECIMENTO</t>
  </si>
  <si>
    <t xml:space="preserve">E TRANSPORTE DOS MATERIAIS,EXCLUSIVE EMULSAO</t>
  </si>
  <si>
    <t xml:space="preserve">08.015.0097-A</t>
  </si>
  <si>
    <t xml:space="preserve">08.015.0098-0</t>
  </si>
  <si>
    <t xml:space="preserve">REVESTIMENTO DE CONCRETO BETUMINOSO USINADO EM TEMPERATURA A</t>
  </si>
  <si>
    <t xml:space="preserve">BAIXO DE 140¯C E COMPACTACAO ABAIXO DE 90¯C(TEMPERATURA MORN</t>
  </si>
  <si>
    <t xml:space="preserve">A),ESPESSURA DE 4CM,UTILIZANDO AMIDA SINTETICA NA PROPORCAO</t>
  </si>
  <si>
    <t xml:space="preserve">3KG POR T DE CAP,MISTURA "IN SITU" EM USINA,INCLUSIVE FORNEC</t>
  </si>
  <si>
    <t xml:space="preserve">IMENTO DOS MATERIAIS</t>
  </si>
  <si>
    <t xml:space="preserve">08.015.0098-A</t>
  </si>
  <si>
    <t xml:space="preserve">08.015.0310-0</t>
  </si>
  <si>
    <t xml:space="preserve">MISTURA BETUMINOSA TIPO "GAP GRADED",UTILIZANDO NO MINIMO 8,</t>
  </si>
  <si>
    <t xml:space="preserve">0% DE BMB,ESPALHAMENTO E COMPACTACAO,COM RESULTADO DE "GRIP</t>
  </si>
  <si>
    <t xml:space="preserve">TEST" (ASTM) MAIOR QUE 0,60,EXCLUSIVE FORNECIMENTO DOS MATER</t>
  </si>
  <si>
    <t xml:space="preserve">IAIS (LIGANTE E BRITA),USINAGEM E TRANSPORTE DA MASSA</t>
  </si>
  <si>
    <t xml:space="preserve">08.015.0310-A</t>
  </si>
  <si>
    <t xml:space="preserve">08.015.0315-0</t>
  </si>
  <si>
    <t xml:space="preserve">MISTURA BETUMINOSA TIPO "OPEN GRADED",UTILIZANDO NO MINIMO 9</t>
  </si>
  <si>
    <t xml:space="preserve">,5% DE BMB,ESPALHAMENTO E COMPACTACAO,COM RESULTADO DE "GRIP</t>
  </si>
  <si>
    <t xml:space="preserve">TES" (ASTM) MAIOR QUE 0,75 E RUIDO MENOR QUE 97DB,EXCLUSIVE</t>
  </si>
  <si>
    <t xml:space="preserve">FORNECIMENTO DOS MATERIAIS (LIGANTE E BRITA),USINAGEM E TRA</t>
  </si>
  <si>
    <t xml:space="preserve">NSPORTE DA MASSA</t>
  </si>
  <si>
    <t xml:space="preserve">08.015.0315-A</t>
  </si>
  <si>
    <t xml:space="preserve">08.015.0320-0</t>
  </si>
  <si>
    <t xml:space="preserve">MISTURA BETUMINOSA TIPO "GAP GRADED",UTILIZANDO LIGANTE DE A</t>
  </si>
  <si>
    <t xml:space="preserve">SFALTO-BORRACHA E BRITA 1,ESPALHAMENTO E COMPACTACAO,COM RES</t>
  </si>
  <si>
    <t xml:space="preserve">ULTADO DE "GRIP TEST" (ASTM) MAIOR QUE 0,60,EXCLUSIVE FORNEC</t>
  </si>
  <si>
    <t xml:space="preserve">IMENTO DO LIGANTE,USINAGEM E TRANSPORTE DA MASSA</t>
  </si>
  <si>
    <t xml:space="preserve">08.015.0320-A</t>
  </si>
  <si>
    <t xml:space="preserve">08.015.0325-0</t>
  </si>
  <si>
    <t xml:space="preserve">MISTURA BETUMINOSA TIPO "OPEN GRADED",UTILIZANDO LIGANTE DE</t>
  </si>
  <si>
    <t xml:space="preserve">ASFALTO-BORRACHA E BRITA 1,ESPALHAMENTO E COMPACTACAO,COM RE</t>
  </si>
  <si>
    <t xml:space="preserve">SULTADO DE "GRIP TEST" (ASTM) MAIOR QUE 0,75 E RUIDO MENOR Q</t>
  </si>
  <si>
    <t xml:space="preserve">UE 97DB,EXCLUSIVE FORNECIMENTO DO LIGANTE,USINAGEM E TRANSPO</t>
  </si>
  <si>
    <t xml:space="preserve">RTE DA MASSA</t>
  </si>
  <si>
    <t xml:space="preserve">08.015.0325-A</t>
  </si>
  <si>
    <t xml:space="preserve">08.015.0350-0</t>
  </si>
  <si>
    <t xml:space="preserve">MISTURA BETUMINOSA UTILIZANDO BMB,TIPO "OPEN GRADED" OU "GAP</t>
  </si>
  <si>
    <t xml:space="preserve">GRADED",CONSIDERANDO APENAS A USINAGEM</t>
  </si>
  <si>
    <t xml:space="preserve">08.015.0350-A</t>
  </si>
  <si>
    <t xml:space="preserve">08.015.0360-0</t>
  </si>
  <si>
    <t xml:space="preserve">PRODUCAO DE LIGANTE MODIFICADO DE ASFALTO-BORRACHA(BMB)"IN S</t>
  </si>
  <si>
    <t xml:space="preserve">ITU" TIPO "FIELD BLEND",COM UTILIZACAO DE BORRACHA RECICLADA</t>
  </si>
  <si>
    <t xml:space="preserve">COMO POLIMERO,NA PROPORCAO DE 20% DE PO-DE-BORRACHA EM PESO</t>
  </si>
  <si>
    <t xml:space="preserve">,EM CONFORMIDADE COM ASTM 6114,ASTM D8 E COM A RESOLUCAO 19/</t>
  </si>
  <si>
    <t xml:space="preserve">2005 DE 11/7/2005 DA ANP</t>
  </si>
  <si>
    <t xml:space="preserve">08.015.0360-A</t>
  </si>
  <si>
    <t xml:space="preserve">08.015.0361-0</t>
  </si>
  <si>
    <t xml:space="preserve">COMO POLIMERO,NA PROPORCAO DE 18% DE PO-DE-BORRACHA GRANULA</t>
  </si>
  <si>
    <t xml:space="preserve">DA E 2% DE POLIMERO EM PESO,EM CONFORMIDADE COM ASTM 6114,AS</t>
  </si>
  <si>
    <t xml:space="preserve">TM D8 E COM A RESOLUCAO 19/2005 DE 11/7/2005 DA ANP</t>
  </si>
  <si>
    <t xml:space="preserve">08.015.0361-A</t>
  </si>
  <si>
    <t xml:space="preserve">08.015.0363-0</t>
  </si>
  <si>
    <t xml:space="preserve">PRODUCAO DE LIGANTE DE ASFALTO-BORRACHA (BMB) TIPO "FIELD BL</t>
  </si>
  <si>
    <t xml:space="preserve">END",IMPORTADO,COM UTILIZACAO DE BORRACHA RECICLADA COMO POL</t>
  </si>
  <si>
    <t xml:space="preserve">IMERO,NA PROPORCAO DE 20% DE PO-DE-BORRACHA EM PESO,EM CONFO</t>
  </si>
  <si>
    <t xml:space="preserve">RMIDADE COM ASTM 6114,ASTM D8 E COM A RESOLUCAO 19/2005 DE 1</t>
  </si>
  <si>
    <t xml:space="preserve">1/7/2005 DA ANP</t>
  </si>
  <si>
    <t xml:space="preserve">08.015.0363-A</t>
  </si>
  <si>
    <t xml:space="preserve">08.015.0400-0</t>
  </si>
  <si>
    <t xml:space="preserve">RECICLAGEM DE PAVIMENTO(TECNICA DE ESPUMA DE ASFALTO),COM A</t>
  </si>
  <si>
    <t xml:space="preserve">ADICAO DE CAP 50/70,CIMENTO PORTLAND E AGUA E TODOS OS MATER</t>
  </si>
  <si>
    <t xml:space="preserve">IAIS NECESSARIOS,COM ATE 15CM DE ESPESSURA,CONSIDERANDO A EX</t>
  </si>
  <si>
    <t xml:space="preserve">ECUCAO NO PERIODO DIURNO E EM MEIA PISTA.(VOLUME MEDIDO APOS</t>
  </si>
  <si>
    <t xml:space="preserve">A COMPACTACAO)</t>
  </si>
  <si>
    <t xml:space="preserve">08.015.0400-A</t>
  </si>
  <si>
    <t xml:space="preserve">08.015.0410-0</t>
  </si>
  <si>
    <t xml:space="preserve">SONORIZADOR DE CBUQ COM 8,00M DE LARGURA E 10,20M DE EXTENSA</t>
  </si>
  <si>
    <t xml:space="preserve">O FEITO EM FAIXA,INCLUSIVE MATERIAIS</t>
  </si>
  <si>
    <t xml:space="preserve">08.015.0410-A</t>
  </si>
  <si>
    <t xml:space="preserve">08.016.0001-0</t>
  </si>
  <si>
    <t xml:space="preserve">AREIA-ASFALTO,A QUENTE,DE ACORDO COM AS "INSTRUCOES PARA EXE</t>
  </si>
  <si>
    <t xml:space="preserve">CUCAO",DO DER-RJ.O CUSTO INDENIZA AS OPERACOES DE EXECUCAO,F</t>
  </si>
  <si>
    <t xml:space="preserve">ORNECIMENTO E TRANSPORTE DOS MATERIAIS EMPREGADOS,E SE APLIC</t>
  </si>
  <si>
    <t xml:space="preserve">A AO VOLUME EXECUTADO MEDIDO APOS A COMPRESSAO</t>
  </si>
  <si>
    <t xml:space="preserve">08.016.0001-A</t>
  </si>
  <si>
    <t xml:space="preserve">08.016.0002-0</t>
  </si>
  <si>
    <t xml:space="preserve">AREIA-ASFALTO,A FRIO,DE ACORDO COM AS "INSTRUCOES PARA EXECU</t>
  </si>
  <si>
    <t xml:space="preserve">CAO",DO DER-RJ.O CUSTO INDENIZA AS OPERACOES DE EXECUCAO,FOR</t>
  </si>
  <si>
    <t xml:space="preserve">NECIMENTO E TRANSPORTE DOS MATERIAIS EMPREGADOS,E SE APLICA</t>
  </si>
  <si>
    <t xml:space="preserve">AO VOLUME EXECUTADO MEDIDO APOS A COMPRESSAO</t>
  </si>
  <si>
    <t xml:space="preserve">08.016.0002-A</t>
  </si>
  <si>
    <t xml:space="preserve">08.017.0006-0</t>
  </si>
  <si>
    <t xml:space="preserve">REVESTIMENTO EM PLACAS DE CONCRETO DOSADO RACIONALMENTE,DE 3</t>
  </si>
  <si>
    <t xml:space="preserve">5MPA,DE ACORDO EM AS "INSTRUCOES PARA EXECUCAO" DO DER-RJ.O</t>
  </si>
  <si>
    <t xml:space="preserve">CUSTO INDENIZA AS OPERACOES DE EXECUCAO,FORNECIMENTO E TRANS</t>
  </si>
  <si>
    <t xml:space="preserve">PORTE DOS MATERIAIS EMPREGADOS,BEM COMO O TRANSPORTE DE AGUA</t>
  </si>
  <si>
    <t xml:space="preserve">,E SE APLICA AO VOLUME EXECUTADO</t>
  </si>
  <si>
    <t xml:space="preserve">08.017.0006-A</t>
  </si>
  <si>
    <t xml:space="preserve">08.017.0010-0</t>
  </si>
  <si>
    <t xml:space="preserve">REVESTIMENTO EM PLACAS DE CONCRETO IMPORTADO DE USINA DE 25M</t>
  </si>
  <si>
    <t xml:space="preserve">PA,DE ACORDO COM AS "INSTRUCOES PARA EXECUCAO",DO DER-RJ. O</t>
  </si>
  <si>
    <t xml:space="preserve">08.017.0010-A</t>
  </si>
  <si>
    <t xml:space="preserve">08.017.0020-0</t>
  </si>
  <si>
    <t xml:space="preserve">PAVIMENTO RIGIDO,P/CICLOVIA,C/8CM ESP.EM CONCR.ARGAMASSADO,1</t>
  </si>
  <si>
    <t xml:space="preserve">5MPA,COLORIDO C/OXIDO FERRO VERMELHO SINTETICO,JUNTAS SERRAD</t>
  </si>
  <si>
    <t xml:space="preserve">AS,LONA PLAST.POLIETILENO 0,20MM,CAMADA REGULARIZADORA PO-DE</t>
  </si>
  <si>
    <t xml:space="preserve">-PEDRA,COMPACTADA MECANICAMENTE,C/ACABAMENTO SUPERF.DESEMPEN</t>
  </si>
  <si>
    <t xml:space="preserve">ADO,CAMURCADO E VASSOURADO,CURA C/MANTA GEOTEXTIL,PROTECAO C</t>
  </si>
  <si>
    <t xml:space="preserve">/CUMEEIRA SARRAFO MADEIRA E LONA PLAST.EXCL.PREPARO TERRENO</t>
  </si>
  <si>
    <t xml:space="preserve">08.017.0020-A</t>
  </si>
  <si>
    <t xml:space="preserve">08.018.0001-0</t>
  </si>
  <si>
    <t xml:space="preserve">REVESTIMENTO DE SAIBRO,EXECUTADO MECANICAMENTE,COMPRIMIDO EM</t>
  </si>
  <si>
    <t xml:space="preserve">CAMADA,EXCLUSIVE FORNECIMENTO DO SAIBRO,SENDO A CAMADA MEDI</t>
  </si>
  <si>
    <t xml:space="preserve">DA APOS A COMPACTACAO</t>
  </si>
  <si>
    <t xml:space="preserve">08.018.0001-A</t>
  </si>
  <si>
    <t xml:space="preserve">08.018.0005-0</t>
  </si>
  <si>
    <t xml:space="preserve">CAMADA,INCLUSIVE FORNECIMENTO DO SAIBRO,SENDO A CAMADA MEDI</t>
  </si>
  <si>
    <t xml:space="preserve">08.018.0005-A</t>
  </si>
  <si>
    <t xml:space="preserve">08.018.0010-0</t>
  </si>
  <si>
    <t xml:space="preserve">CAMADA,COM SAIBRO MELHORADO COM CIMENTO, SENDO A PROPORCAO</t>
  </si>
  <si>
    <t xml:space="preserve">DE 5% EM VOLUME(72KG/M3)INCLUSIVE FORNECIMENTO E TRANSPORTE</t>
  </si>
  <si>
    <t xml:space="preserve">DOS MATERIAIS,SENDO A CAMADA MEDIDA APOS A COMPACTACAO</t>
  </si>
  <si>
    <t xml:space="preserve">08.018.0010-A</t>
  </si>
  <si>
    <t xml:space="preserve">08.018.0020-0</t>
  </si>
  <si>
    <t xml:space="preserve">REVESTIMENTO DE SAIBRO,EXECUTADO MANUALMENTE,COMPRIMIDO EM C</t>
  </si>
  <si>
    <t xml:space="preserve">AMADA,EXCLUSIVE O FORNECIMENTO DO SAIBRO,SENDO A CAMADA MEDI</t>
  </si>
  <si>
    <t xml:space="preserve">DA APOS A COMPRESSAO</t>
  </si>
  <si>
    <t xml:space="preserve">08.018.0020-A</t>
  </si>
  <si>
    <t xml:space="preserve">08.018.0023-0</t>
  </si>
  <si>
    <t xml:space="preserve">AMADA,INCLUSIVE O FORNECIMENTO DO SAIBRO,SENDO A CAMADA MEDI</t>
  </si>
  <si>
    <t xml:space="preserve">08.018.0023-A</t>
  </si>
  <si>
    <t xml:space="preserve">08.018.0050-0</t>
  </si>
  <si>
    <t xml:space="preserve">ESTABILIZACAO E IMPERMEABILIZACAO DE SOLO COM 16CM DE ESPESS</t>
  </si>
  <si>
    <t xml:space="preserve">URA,INCLUSIVE EQUIPAMENTOS,MAO-DE-OBRA E ESTABILIZADOR LIQUI</t>
  </si>
  <si>
    <t xml:space="preserve">DO</t>
  </si>
  <si>
    <t xml:space="preserve">08.018.0050-A</t>
  </si>
  <si>
    <t xml:space="preserve">08.019.0001-0</t>
  </si>
  <si>
    <t xml:space="preserve">JUNTA LONGITUDINAL EM REVESTIMENTO DE PLACA DE CONCRETO DO T</t>
  </si>
  <si>
    <t xml:space="preserve">IPO ENCAIXE(MACHO E FEMEA),EXCLUSIVE BARRAS DE LIGACAO(LIGAD</t>
  </si>
  <si>
    <t xml:space="preserve">ORES)</t>
  </si>
  <si>
    <t xml:space="preserve">08.019.0001-A</t>
  </si>
  <si>
    <t xml:space="preserve">08.019.0002-0</t>
  </si>
  <si>
    <t xml:space="preserve">JUNTA DE RETRACAO EM REVESTIMENTO DE PLACAS DE CONCRETO,EXCL</t>
  </si>
  <si>
    <t xml:space="preserve">USIVE BARRA DE LIGACAO(LIGADORES)</t>
  </si>
  <si>
    <t xml:space="preserve">08.019.0002-A</t>
  </si>
  <si>
    <t xml:space="preserve">08.019.0003-0</t>
  </si>
  <si>
    <t xml:space="preserve">JUNTA DE CONSTRUCAO EM REVESTIMENTO DE PLACA DE CONCRETO,DE</t>
  </si>
  <si>
    <t xml:space="preserve">MACHO E FEMEA,EXCLUSIVE PASSADORES</t>
  </si>
  <si>
    <t xml:space="preserve">08.019.0003-A</t>
  </si>
  <si>
    <t xml:space="preserve">08.019.0004-0</t>
  </si>
  <si>
    <t xml:space="preserve">JUNTA LONGITUDINAL DE LIGACAO ENTRE SARJETAS E PLACAS DE REV</t>
  </si>
  <si>
    <t xml:space="preserve">ESTIMENTO DE CONCRETO,INCLUSIVE LIGADORES</t>
  </si>
  <si>
    <t xml:space="preserve">08.019.0004-A</t>
  </si>
  <si>
    <t xml:space="preserve">08.019.0009-0</t>
  </si>
  <si>
    <t xml:space="preserve">JUNTA DE RETRACAO,SERRADA COM DISCO DE DIAMANTE,PARA PAVIMEN</t>
  </si>
  <si>
    <t xml:space="preserve">TOS DE PLACAS DE CONCRETO,COM 5CM DE PROFUNDIDADE</t>
  </si>
  <si>
    <t xml:space="preserve">08.019.0009-A</t>
  </si>
  <si>
    <t xml:space="preserve">08.019.0010-0</t>
  </si>
  <si>
    <t xml:space="preserve">LIMPEZA E PREENCHIMENTO DE JUNTA DE RETRACAO,COM ASFALTO DIL</t>
  </si>
  <si>
    <t xml:space="preserve">UIDO CM-30,EXCLUSIVE CORTE,BARRAS DE LIGACAO E DE TRANSFEREN</t>
  </si>
  <si>
    <t xml:space="preserve">CIA</t>
  </si>
  <si>
    <t xml:space="preserve">08.019.0010-A</t>
  </si>
  <si>
    <t xml:space="preserve">08.020.0008-0</t>
  </si>
  <si>
    <t xml:space="preserve">PAVIMENTACAO LAJOTAS CONCRETO,ALTAMENTE VIBRADO,INTERTRAVADO</t>
  </si>
  <si>
    <t xml:space="preserve">,C/ARTICULACAO VERTICAL,PRE-FABRICADOS,COR-NATURAL,ESP.6CM,R</t>
  </si>
  <si>
    <t xml:space="preserve">ESISTENCIA A COMPRESSAO 35MPA,ASSENTES SOBRE COLCHAO PO-DE-P</t>
  </si>
  <si>
    <t xml:space="preserve">EDRA,AREIA OU MATERIAL EQUIVALENTE,C/JUNTAS TOMADAS C/ARGAMA</t>
  </si>
  <si>
    <t xml:space="preserve">SSA CIMENTO E AREIA,TRACO 1:4 E/OU C/PEDRISCO E ASFALTO,EXCL</t>
  </si>
  <si>
    <t xml:space="preserve">.PREPARO TERRENO,C/FORN.DE TODOS OS MAT.,BEM COMO A COLOCAC.</t>
  </si>
  <si>
    <t xml:space="preserve">08.020.0008-A</t>
  </si>
  <si>
    <t xml:space="preserve">08.020.0010-0</t>
  </si>
  <si>
    <t xml:space="preserve">,C/ARTICULACAO VERTICAL,PRE-FABRICADOS,COR NATURAL,ESP.8CM,R</t>
  </si>
  <si>
    <t xml:space="preserve">08.020.0012-0</t>
  </si>
  <si>
    <t xml:space="preserve">,C/ARTICULACAO VERTICAL,PRE-FABRICADOS,COR NATURAL,ESP.10CM,</t>
  </si>
  <si>
    <t xml:space="preserve">RESISTENCIA A COMPRESSAO 35MPA,ASSENTES SOBRE COLCHAO PO-DE-</t>
  </si>
  <si>
    <t xml:space="preserve">PEDRA,AREIA OU MATERIAL EQUIVALENTE,C/JUNTAS TOMADAS C/ARGAM</t>
  </si>
  <si>
    <t xml:space="preserve">ASSA CIMENTO E AREIA,TRACO 1:4 E/OU C/PEDRISCO E ASFALTO,EXC</t>
  </si>
  <si>
    <t xml:space="preserve">L.PREPARO TERRENO,C/FORN.DE TODOS OS MAT.,BEM COMO A COLOC.</t>
  </si>
  <si>
    <t xml:space="preserve">08.020.0012-A</t>
  </si>
  <si>
    <t xml:space="preserve">08.020.0018-0</t>
  </si>
  <si>
    <t xml:space="preserve">RESISTENCIA A COMPRESSAO 50MPA,ASSENTES SOBRE COLCHAO PO-DE-</t>
  </si>
  <si>
    <t xml:space="preserve">-PEDRA,AREIA OU MATERIAL EQUIVALENTE,C/JUNTAS TOMADAS C/ARGA</t>
  </si>
  <si>
    <t xml:space="preserve">MASSA CIMENTO E AREIA,TRACO 1:4 E/OU PEDRISCO E ASFALTO,EXCL</t>
  </si>
  <si>
    <t xml:space="preserve">08.020.0018-A</t>
  </si>
  <si>
    <t xml:space="preserve">08.020.0020-0</t>
  </si>
  <si>
    <t xml:space="preserve">,C/ARTICULACAO VERTICAL,PRE-FABRICADOS,COLORIDO,ESP.6CM,RESI</t>
  </si>
  <si>
    <t xml:space="preserve">STENCIA A COMPRESSAO 35MPA,ASSENTES SOBRE COLCHAO PO-DE-PEDR</t>
  </si>
  <si>
    <t xml:space="preserve">A,AREIA OU MATERIAL EQUIVALENTE,C/JUNTAS TOMADAS C/ARGAMASSA</t>
  </si>
  <si>
    <t xml:space="preserve">CIMENTO E AREIA,TRACO 1:4 E/OU PEDRISCO E ASFALTO,EXCL.PREP</t>
  </si>
  <si>
    <t xml:space="preserve">ARO DO TERRENO,C/FORN.DE TODOS OS MAT.,BEM COMO A COLOCACAO</t>
  </si>
  <si>
    <t xml:space="preserve">08.020.0020-A</t>
  </si>
  <si>
    <t xml:space="preserve">08.020.0022-0</t>
  </si>
  <si>
    <t xml:space="preserve">,C/ARTICULACAO VERTICAL,PRE-FABRICADOS,COLORIDO,ESP.8CM,RESI</t>
  </si>
  <si>
    <t xml:space="preserve">ARO TERRENO,C/FORN.DE TODOS OS MAT.,BEM COMO A COLOCACAO</t>
  </si>
  <si>
    <t xml:space="preserve">08.020.0022-A</t>
  </si>
  <si>
    <t xml:space="preserve">08.020.0024-0</t>
  </si>
  <si>
    <t xml:space="preserve">,C/ARTICULACAO VERTICAL,PRE-FABRICADOS,COLORIDO,ESP.10CM,RES</t>
  </si>
  <si>
    <t xml:space="preserve">ISTENCIA A COMPRESSAO 35MPA,ASSENTES SOBRE COLCHAO PO-DE-PED</t>
  </si>
  <si>
    <t xml:space="preserve">RA,AREIA OU MATERIAL EQUIVALENTE,C/JUNTAS TOMADAS C/ARGAMASS</t>
  </si>
  <si>
    <t xml:space="preserve">A CIMENTO E AREIA,TRACO 1:4 E/OU PEDRISCO E ASFALTO,EXCL.PRE</t>
  </si>
  <si>
    <t xml:space="preserve">PARO TERRENO,C/FORN.DE TODOS OS MAT.,BEM COMO A COLOCACAO</t>
  </si>
  <si>
    <t xml:space="preserve">08.020.0024-A</t>
  </si>
  <si>
    <t xml:space="preserve">08.020.0030-0</t>
  </si>
  <si>
    <t xml:space="preserve">ASSENTAMENTO DE ARTEFATO DE CONCRETO,SOBRE COLCHAO DE PO-DE-</t>
  </si>
  <si>
    <t xml:space="preserve">PEDRA,AREIA OU MATERIAL EQUIVALENTE,COM FORNECIMENTO DE TODO</t>
  </si>
  <si>
    <t xml:space="preserve">S OS MATERIAIS,EXCLUSIVE O ARTEFATO DE CONCRETO,INCLUSIVE RE</t>
  </si>
  <si>
    <t xml:space="preserve">JUNTAMENTO</t>
  </si>
  <si>
    <t xml:space="preserve">08.020.0030-A</t>
  </si>
  <si>
    <t xml:space="preserve">08.020.0035-0</t>
  </si>
  <si>
    <t xml:space="preserve">REASSENTAMENTO DE ARTEFATO DE CONCRETO,COM REAPROVEITAMENTO</t>
  </si>
  <si>
    <t xml:space="preserve">DESTE,COM LIMPEZA DE REJUNTE ADERENTE,SOBRE COLCHAO DE PO-DE</t>
  </si>
  <si>
    <t xml:space="preserve">-PEDRA,AREIA OU MATERIAL EQUIVALENTE,INCLUSIVE FORNECIMENTO</t>
  </si>
  <si>
    <t xml:space="preserve">DE TODOS OS MATERIAIS E REJUNTAMENTO COM BETUME E CASCALHINH</t>
  </si>
  <si>
    <t xml:space="preserve">08.020.0035-A</t>
  </si>
  <si>
    <t xml:space="preserve">08.020.0040-0</t>
  </si>
  <si>
    <t xml:space="preserve">DESTE,COM LIMPEZA DA ARGAMASSA ADERENTE,SOBRE COLCHAO DE PO-</t>
  </si>
  <si>
    <t xml:space="preserve">DE-PEDRA,AREIA OU MATERIAL EQUIVALENTE E O FORNECIMENTO DE</t>
  </si>
  <si>
    <t xml:space="preserve">TODOS OS MATERIAIS E REJUNTAMENTO COM ARGAMASSA</t>
  </si>
  <si>
    <t xml:space="preserve">08.020.0040-A</t>
  </si>
  <si>
    <t xml:space="preserve">08.021.0001-0</t>
  </si>
  <si>
    <t xml:space="preserve">REGULARIZACAO DE SUBLEITO,DE ACORDO COM AS "INSTRUCOES PARA</t>
  </si>
  <si>
    <t xml:space="preserve">EXECUCAO",DO DER-RJ.O CUSTO INDENIZA AS OPERACOES DE EXECUCA</t>
  </si>
  <si>
    <t xml:space="preserve">O E TRANSPORTE DE AGUA E SE APLICA A AREA EFETIVAMENTE REGUL</t>
  </si>
  <si>
    <t xml:space="preserve">ARIZADA,EXCLUSIVE TRANSPORTE E ESCAVACAO DE CORRETIVOS</t>
  </si>
  <si>
    <t xml:space="preserve">08.021.0001-A</t>
  </si>
  <si>
    <t xml:space="preserve">08.021.0002-0</t>
  </si>
  <si>
    <t xml:space="preserve">REFORCO DE SUBLEITO,DE ACORDO COM AS "INSTRUCOES PARA EXECUC</t>
  </si>
  <si>
    <t xml:space="preserve">AO",DO DER-RJ,EXCLUSIVE ESCAVACAO,CARGA,TRANPORTE E FORNECIM</t>
  </si>
  <si>
    <t xml:space="preserve">ENTO DOS MATERIAIS</t>
  </si>
  <si>
    <t xml:space="preserve">08.021.0002-A</t>
  </si>
  <si>
    <t xml:space="preserve">08.021.0003-0</t>
  </si>
  <si>
    <t xml:space="preserve">ATERRO,DE ACORDO COM AS "INSTRUCOES PARA EXECUCAO",DO DER-RJ</t>
  </si>
  <si>
    <t xml:space="preserve">,EXCLUSIVE ESCAVACAO,CARGA E TRANSPORTE DE MATERIAIS</t>
  </si>
  <si>
    <t xml:space="preserve">08.021.0003-A</t>
  </si>
  <si>
    <t xml:space="preserve">08.022.0002-0</t>
  </si>
  <si>
    <t xml:space="preserve">REGULARIZACAO DE PAVIMENTACAO COM APROVEITAMENTO DO PAVIMENT</t>
  </si>
  <si>
    <t xml:space="preserve">O EXISTENTE,COM CAMADA DE CONCRETO BETUMINOSO,DE ACORDO COM</t>
  </si>
  <si>
    <t xml:space="preserve">AS "INSTRUCOES PARA EXECUCAO",DO DER-RJ</t>
  </si>
  <si>
    <t xml:space="preserve">08.022.0002-A</t>
  </si>
  <si>
    <t xml:space="preserve">08.024.0002-0</t>
  </si>
  <si>
    <t xml:space="preserve">ESPALHAMENTO MANUAL DE CONCRETO ASFALTICO EM CAMADAS (SOMENT</t>
  </si>
  <si>
    <t xml:space="preserve">E MAO DE OBRA),CONSIDERADO NESTE ITEM: A)CONCRETO ASFALTICO</t>
  </si>
  <si>
    <t xml:space="preserve">JUNTO AO LOCAL DE APLICACAO; B)BASE JA PREPARADA; C)EXCLUIDO</t>
  </si>
  <si>
    <t xml:space="preserve">O FORNECIMENTO DO CONCRETO</t>
  </si>
  <si>
    <t xml:space="preserve">08.024.0002-A</t>
  </si>
  <si>
    <t xml:space="preserve">08.026.0001-0</t>
  </si>
  <si>
    <t xml:space="preserve">IMPRIMACAO DE BASE DE PAVIMENTACAO,DE ACORDO COM AS "INSTRUC</t>
  </si>
  <si>
    <t xml:space="preserve">OES PARA EXECUCAO",DO DER-RJ</t>
  </si>
  <si>
    <t xml:space="preserve">08.026.0001-A</t>
  </si>
  <si>
    <t xml:space="preserve">08.026.0002-0</t>
  </si>
  <si>
    <t xml:space="preserve">PINTURA DE LIGACAO,DE ACORDO COM AS "INSTRUCOES PARA EXECUCA</t>
  </si>
  <si>
    <t xml:space="preserve">O",DO DER-RJ</t>
  </si>
  <si>
    <t xml:space="preserve">08.026.0002-A</t>
  </si>
  <si>
    <t xml:space="preserve">08.026.0005-0</t>
  </si>
  <si>
    <t xml:space="preserve">IMPRIMACAO DE BASE DE PAVIMENTACAO,UTILIZANDO CM ECO XISTO,</t>
  </si>
  <si>
    <t xml:space="preserve">DE ACORDO COM AS "INSTRUCOES PARA EXECUCAO",DO DER-RJ</t>
  </si>
  <si>
    <t xml:space="preserve">08.026.0005-A</t>
  </si>
  <si>
    <t xml:space="preserve">08.026.0010-0</t>
  </si>
  <si>
    <t xml:space="preserve">PINTURA DE LIGACAO COM ADICAO DE POLIMERO,DE ACORDO COM AS "</t>
  </si>
  <si>
    <t xml:space="preserve">INSTRUCOES PARA EXECUCAO" DO DER-RJ</t>
  </si>
  <si>
    <t xml:space="preserve">08.026.0010-A</t>
  </si>
  <si>
    <t xml:space="preserve">08.027.0035-0</t>
  </si>
  <si>
    <t xml:space="preserve">MEIO-FIO RETO DE CONCRETO SIMPLES FCK=15MPA,MOLDADO NO LOCAL</t>
  </si>
  <si>
    <t xml:space="preserve">,TIPO DER-RJ,MEDINDO 0,15M NA BASE E COM ALTURA DE 0,45M,REJ</t>
  </si>
  <si>
    <t xml:space="preserve">UNTAMENTO COM ARGAMASSA DE CIMENTO E AREIA,NO TRACO 1:3,5,CO</t>
  </si>
  <si>
    <t xml:space="preserve">M FORNECIMENTO DE TODOS OS MATERIAIS,ESCAVACAO E REATERRO</t>
  </si>
  <si>
    <t xml:space="preserve">08.027.0035-A</t>
  </si>
  <si>
    <t xml:space="preserve">08.027.0036-0</t>
  </si>
  <si>
    <t xml:space="preserve">MEIO-FIO CURVO DE CONCRETO SIMPLES FCK=15MPA,MOLDADO NO LOCA</t>
  </si>
  <si>
    <t xml:space="preserve">L,TIPO DER-RJ,MEDINDO 0,15M NA BASE E COM ALTURA DE 0,45M,RE</t>
  </si>
  <si>
    <t xml:space="preserve">JUNTAMENTO COM ARGAMASSA DE CIMENTO E AREIA,NO TRACO 1:3,5,C</t>
  </si>
  <si>
    <t xml:space="preserve">OM FORNECIMENTO DE TODOS OS MATERIAIS,ESCAVACAO E REATERRO</t>
  </si>
  <si>
    <t xml:space="preserve">08.027.0036-A</t>
  </si>
  <si>
    <t xml:space="preserve">08.027.0037-0</t>
  </si>
  <si>
    <t xml:space="preserve">MEIO-FIO RETO DE CONCRETO SIMPLES FCK=15MPA,PRE-MOLDADO,TIPO</t>
  </si>
  <si>
    <t xml:space="preserve">DER-RJ,MEDINDO 0,15M NA BASE E COM ALTURA DE 0,45M,REJUNTAM</t>
  </si>
  <si>
    <t xml:space="preserve">ENTO COM ARGAMASSA DE CIMENTO E AREIA,NO TRACO 1:3,5,COM FOR</t>
  </si>
  <si>
    <t xml:space="preserve">NECIMENTO DE TODOS OS MATERIAIS,ESCAVACAO E REATERRO</t>
  </si>
  <si>
    <t xml:space="preserve">08.027.0037-A</t>
  </si>
  <si>
    <t xml:space="preserve">08.027.0040-0</t>
  </si>
  <si>
    <t xml:space="preserve">,TIPO DER-RJ,MEDINDO 0,15M NA BASE E COM ALTURA DE 0,30M,REJ</t>
  </si>
  <si>
    <t xml:space="preserve">08.027.0040-A</t>
  </si>
  <si>
    <t xml:space="preserve">08.027.0041-0</t>
  </si>
  <si>
    <t xml:space="preserve">L,TIPO DER-RJ,MEDINDO 0,15M NA BASE E COM ALTURA DE 0,30M,RE</t>
  </si>
  <si>
    <t xml:space="preserve">08.027.0041-A</t>
  </si>
  <si>
    <t xml:space="preserve">08.027.0042-0</t>
  </si>
  <si>
    <t xml:space="preserve">DER-RJ,MEDINDO 0,15M NA BASE E COM ALTURA DE 0,30M,REJUNTAM</t>
  </si>
  <si>
    <t xml:space="preserve">ENTO COM ARGAMASSA DE CIMENTO E AREIA NO TRACO 1:3,5,COM FOR</t>
  </si>
  <si>
    <t xml:space="preserve">08.027.0042-A</t>
  </si>
  <si>
    <t xml:space="preserve">08.027.0045-0</t>
  </si>
  <si>
    <t xml:space="preserve">SARJETA E MEIO FIO CONJUGADO CURVO,DE CONCRETO SIMPLES FCK=</t>
  </si>
  <si>
    <t xml:space="preserve">15MPA,MOLDADO NO LOCAL,TIPO DER-RJ,MEDINDO 0,65M DE BASE E C</t>
  </si>
  <si>
    <t xml:space="preserve">OM ALTURA DE 0,30M,REJUNTAMENTO DE ARGAMASSA DE CIMENTO E AR</t>
  </si>
  <si>
    <t xml:space="preserve">EIA,NO TRACO 1:3,5,COM FORNECIMENTO DE TODOS OS MATERIAIS</t>
  </si>
  <si>
    <t xml:space="preserve">08.027.0045-A</t>
  </si>
  <si>
    <t xml:space="preserve">08.027.0048-0</t>
  </si>
  <si>
    <t xml:space="preserve">SARJETA E MEIO-FIO CONJUGADO RETO,DE CONCRETO SIMPLES FCK=15</t>
  </si>
  <si>
    <t xml:space="preserve">MPA,MOLDADO NO LOCAL,TIPO DER-RJ,MEDINDO 0,65M DE BASE E COM</t>
  </si>
  <si>
    <t xml:space="preserve">ALTURA DE 0,30M,REJUNTAMENTO DE ARGAMASSA DE CIMENTO E AREI</t>
  </si>
  <si>
    <t xml:space="preserve">A,NO TRACO 1:3,5,COM FORNECIMENTO DE TODOS OS MATERIAIS</t>
  </si>
  <si>
    <t xml:space="preserve">08.027.0048-A</t>
  </si>
  <si>
    <t xml:space="preserve">08.027.0051-0</t>
  </si>
  <si>
    <t xml:space="preserve">MPA,PRE-MOLDADO,TIPO DER-RJ,MEDINDO 0,65M DE BASE E COM ALTU</t>
  </si>
  <si>
    <t xml:space="preserve">RA DE 0,30M,REJUNTAMENTO DE ARGAMASSA DE CIMENTO E AREIA,NO</t>
  </si>
  <si>
    <t xml:space="preserve">TRACO 1:3,5,COM FORNECIMENTO DE TODOS OS MATERIAIS</t>
  </si>
  <si>
    <t xml:space="preserve">08.027.0051-A</t>
  </si>
  <si>
    <t xml:space="preserve">08.027.0054-0</t>
  </si>
  <si>
    <t xml:space="preserve">SARJETA E MEIO-FIO CONJUGADO CURVO,DE CONCRETO SIMPLES FCK=</t>
  </si>
  <si>
    <t xml:space="preserve">15MPA,PRE-MOLDADO,TIPO DER-RJ,MEDINDO 0,65M DE BASE E COM AL</t>
  </si>
  <si>
    <t xml:space="preserve">TURA DE 0,30M,REJUNTAMENTO DE ARGAMASSA DE CIMENTO E AREIA,</t>
  </si>
  <si>
    <t xml:space="preserve">NO TRACO 1:3,5,COM FORNECIMENTO DE TODOS OS MATERIAIS</t>
  </si>
  <si>
    <t xml:space="preserve">08.027.0054-A</t>
  </si>
  <si>
    <t xml:space="preserve">08.027.0057-0</t>
  </si>
  <si>
    <t xml:space="preserve">35MPA,MOLDADO NO LOCAL,TIPO DER-RJ,MEDINDO 0,65M DE BASE E C</t>
  </si>
  <si>
    <t xml:space="preserve">08.027.0057-A</t>
  </si>
  <si>
    <t xml:space="preserve">08.027.0060-0</t>
  </si>
  <si>
    <t xml:space="preserve">SARJETA E MEIO-FIO CONJUGADO RETO,DE CONCRETO SIMPLES FCK=35</t>
  </si>
  <si>
    <t xml:space="preserve">08.027.0060-A</t>
  </si>
  <si>
    <t xml:space="preserve">08.027.0063-0</t>
  </si>
  <si>
    <t xml:space="preserve">08.027.0063-A</t>
  </si>
  <si>
    <t xml:space="preserve">08.027.0066-0</t>
  </si>
  <si>
    <t xml:space="preserve">35MPA,PRE-MOLDADO,TIPO DER-RJ,MEDINDO 0,65M DE BASE E COM AL</t>
  </si>
  <si>
    <t xml:space="preserve">TURA DE 0,30M,REJUNTAMENTO DE ARGAMASSA DE CIMENTO E AREIA,N</t>
  </si>
  <si>
    <t xml:space="preserve">O TRACO 1:3,5,COM FORNECIMENTO DE TODOS OS MATERIAIS</t>
  </si>
  <si>
    <t xml:space="preserve">08.027.0066-A</t>
  </si>
  <si>
    <t xml:space="preserve">08.027.0069-0</t>
  </si>
  <si>
    <t xml:space="preserve">SARJETA E MEIO-FIO CONJUGADO CURVO,DE CONCRETO SIMPLES COLOR</t>
  </si>
  <si>
    <t xml:space="preserve">IDO FCK=35MPA,MOLDADO NO LOCAL,TIPO DER-RJ,MEDINDO 0,65M DE</t>
  </si>
  <si>
    <t xml:space="preserve">BASE E COM ALTURA DE 0,30M,REJUNTAMENTO DE ARGAMASSA DE CIME</t>
  </si>
  <si>
    <t xml:space="preserve">NTO E AREIA,NO TRACO 1:3,5, COM FORNECIMENTO DE TODOS OS MAT</t>
  </si>
  <si>
    <t xml:space="preserve">ERIAIS</t>
  </si>
  <si>
    <t xml:space="preserve">08.027.0069-A</t>
  </si>
  <si>
    <t xml:space="preserve">08.027.0072-0</t>
  </si>
  <si>
    <t xml:space="preserve">SARJETA E MEIO-FIO CONJUGADO RETO,DE CONCRETO SIMPLES COLORI</t>
  </si>
  <si>
    <t xml:space="preserve">DO FCK=35MPA,MOLDADO NO LOCAL,TIPO DER-RJ,MEDINDO 0,65M DE</t>
  </si>
  <si>
    <t xml:space="preserve">NTO E AREIA,NO TRACO 1:3,5,COM FORNECIMENTO DE TODOS OS MATE</t>
  </si>
  <si>
    <t xml:space="preserve">RIAIS</t>
  </si>
  <si>
    <t xml:space="preserve">08.027.0072-A</t>
  </si>
  <si>
    <t xml:space="preserve">08.027.0075-0</t>
  </si>
  <si>
    <t xml:space="preserve">DO FCK=35MPA,PRE-MOLDADO,TIPO DER-RJ,MEDINDO 0,65M DE BASE E</t>
  </si>
  <si>
    <t xml:space="preserve">COM ALTURA DE 0,30M,REJUNTAMENTO DE ARGAMASSA DE CIMENTO E</t>
  </si>
  <si>
    <t xml:space="preserve">AREIA,NO TRACO 1:3,5,COM FORNECIMENTO DE TODOS OS MATERIAIS</t>
  </si>
  <si>
    <t xml:space="preserve">08.027.0075-A</t>
  </si>
  <si>
    <t xml:space="preserve">08.027.0078-0</t>
  </si>
  <si>
    <t xml:space="preserve">IDO FCK=35MPA,PRE-MOLDADO,TIPO DER-RJ,MEDINDO 0,65M DE BASE</t>
  </si>
  <si>
    <t xml:space="preserve">E COM ALTURA DE 0,30M,REJUNTAMENTO DE ARGAMASSA DE CIMENTO E</t>
  </si>
  <si>
    <t xml:space="preserve">08.027.0078-A</t>
  </si>
  <si>
    <t xml:space="preserve">08.027.0079-0</t>
  </si>
  <si>
    <t xml:space="preserve">SARJETA E MEIO-FIO CONJUGADO CURVO,DE CONCRETO SIMPLES FCK =</t>
  </si>
  <si>
    <t xml:space="preserve">15MPA,MOLDADO NO LOCAL,TIPO DER-RJ,MEDINDO 0,45M DE BASE E</t>
  </si>
  <si>
    <t xml:space="preserve">0,30M DE ALTURA,REJUNTAMENTO COM ARGAMASSA DE CIMENTO E AREI</t>
  </si>
  <si>
    <t xml:space="preserve">08.027.0079-A</t>
  </si>
  <si>
    <t xml:space="preserve">08.027.0082-0</t>
  </si>
  <si>
    <t xml:space="preserve">MPA,MOLDADO NO LOCAL,TIPO DER-RJ,MEDINDO 0,45M DE BASE E 0,3</t>
  </si>
  <si>
    <t xml:space="preserve">0M DE ALTURA,REJUNTAMENTO COM ARGAMASSA DE CIMENTO E AREIA,</t>
  </si>
  <si>
    <t xml:space="preserve">08.027.0082-A</t>
  </si>
  <si>
    <t xml:space="preserve">08.027.0083-0</t>
  </si>
  <si>
    <t xml:space="preserve">15MPA,PRE-MOLDADO,TIPO DER-RJ,MEDINDO 0,45M DE BASE E 0,30M</t>
  </si>
  <si>
    <t xml:space="preserve">DE ALTURA,REJUNTAMENTO COM ARGAMASSA DE CIMENTO E AREIA,NO T</t>
  </si>
  <si>
    <t xml:space="preserve">RACO 1:3,5,COM FORNECIMENTO DE TODOS OS MATERIAIS</t>
  </si>
  <si>
    <t xml:space="preserve">08.027.0083-A</t>
  </si>
  <si>
    <t xml:space="preserve">08.027.0085-0</t>
  </si>
  <si>
    <t xml:space="preserve">MPA,PRE-MOLDADO,TIPO DER-RJ,MEDINDO 0,45M DE BASE E 0,30M DE</t>
  </si>
  <si>
    <t xml:space="preserve">ALTURA,REJUNTAMENTO COM ARGAMASSA DE CIMENTO E AREIA,NO TRA</t>
  </si>
  <si>
    <t xml:space="preserve">CO 1:3,5,COM FORNECIMENTO DE TODOS OS MATERIAIS</t>
  </si>
  <si>
    <t xml:space="preserve">08.027.0085-A</t>
  </si>
  <si>
    <t xml:space="preserve">08.027.0088-0</t>
  </si>
  <si>
    <t xml:space="preserve">SARJETA E MEIO-FIO CONJUGADO CURVO,DE CONCRETO SIMPLES FCK=3</t>
  </si>
  <si>
    <t xml:space="preserve">5MPA,MOLDADO NO LOCAL,TIPO DER-RJ,MEDINDO 0,45M DE BASE E 0,</t>
  </si>
  <si>
    <t xml:space="preserve">30M DE ALTURA,REJUNTAMENTO COM ARGAMASSA DE CIMENTO E AREIA,</t>
  </si>
  <si>
    <t xml:space="preserve">08.027.0088-A</t>
  </si>
  <si>
    <t xml:space="preserve">08.027.0089-0</t>
  </si>
  <si>
    <t xml:space="preserve">08.027.0089-A</t>
  </si>
  <si>
    <t xml:space="preserve">08.027.0090-0</t>
  </si>
  <si>
    <t xml:space="preserve">35MPA,PRE-MOLDADO,TIPO DER-RJ,MEDINDO 0,45M DE BASE E 0,30M</t>
  </si>
  <si>
    <t xml:space="preserve">08.027.0090-A</t>
  </si>
  <si>
    <t xml:space="preserve">08.027.0095-0</t>
  </si>
  <si>
    <t xml:space="preserve">08.027.0095-A</t>
  </si>
  <si>
    <t xml:space="preserve">08.027.0096-0</t>
  </si>
  <si>
    <t xml:space="preserve">IDO FCK=35MPA,MOLDADO NO LOCAL,TIPO DER-RJ,MEDINDO 0,45M DE</t>
  </si>
  <si>
    <t xml:space="preserve">BASE E 0,30M DE ALTURA,REJUNTAMENTO COM ARGAMASSA DE CIMENTO</t>
  </si>
  <si>
    <t xml:space="preserve">E AREIA,NO TRACO 1:3,5,COM FORNECIMENTO DE TODOS OS MATERIA</t>
  </si>
  <si>
    <t xml:space="preserve">08.027.0096-A</t>
  </si>
  <si>
    <t xml:space="preserve">08.027.0098-0</t>
  </si>
  <si>
    <t xml:space="preserve">SARJETA E MEIO FIO CONJUGADO RETO,DE CONCRETO SIMPLES COLORI</t>
  </si>
  <si>
    <t xml:space="preserve">DO FCK=35MPA,MOLDADOS NO LOCAL,TIPO DER-RJ,MEDINDO 0,45M DE</t>
  </si>
  <si>
    <t xml:space="preserve">08.027.0098-A</t>
  </si>
  <si>
    <t xml:space="preserve">08.027.0099-0</t>
  </si>
  <si>
    <t xml:space="preserve">IDO FCK=35MPA,PRE-MOLDADO,TIPO DER-RJ,MEDINDO 0,45M DE BASE</t>
  </si>
  <si>
    <t xml:space="preserve">E 0,30M DE ALTURA,REJUNTAMENTO COM ARGAMASSA DE CIMENTO E AR</t>
  </si>
  <si>
    <t xml:space="preserve">08.027.0099-A</t>
  </si>
  <si>
    <t xml:space="preserve">08.027.0102-0</t>
  </si>
  <si>
    <t xml:space="preserve">DO FCK=35MPA,PRE-MOLDADO,TIPO DER-RJ,MEDINDO 0,45M DE BASE E</t>
  </si>
  <si>
    <t xml:space="preserve">0,30M DE ALTURA,REJUNTAMENTO COM ARGAMASSA DE CIMENTO E ARE</t>
  </si>
  <si>
    <t xml:space="preserve">IA,NO TRACO 1:3,5,COM FORNECIMENTO DE TODOS OS MATERIAIS</t>
  </si>
  <si>
    <t xml:space="preserve">08.027.0102-A</t>
  </si>
  <si>
    <t xml:space="preserve">08.028.0010-0</t>
  </si>
  <si>
    <t xml:space="preserve">GUIA DE CONCRETO ARMADO,DESTINADO AO ENCUNHAMENTO DE PAVIMEN</t>
  </si>
  <si>
    <t xml:space="preserve">TACAO EM PARALELOS,EM LOGRADOURO COM DECLIVIDADE DO GREIDE M</t>
  </si>
  <si>
    <t xml:space="preserve">AIOR QUE 18%,DE SECAO(0,15X0,40)M,ASSENTADO TRANSVERSALMENTE</t>
  </si>
  <si>
    <t xml:space="preserve">AO EIXO DA VIA.FORNECIMENTO E ASSENTAMENTO</t>
  </si>
  <si>
    <t xml:space="preserve">08.028.0010-A</t>
  </si>
  <si>
    <t xml:space="preserve">08.028.0015-0</t>
  </si>
  <si>
    <t xml:space="preserve">SARJETA-GUIA DE PARALELEPIPEDO(1 FIADA),ASSENTE SOBRE BASE D</t>
  </si>
  <si>
    <t xml:space="preserve">E CONCRETO(FCK=11MPA),INCLUSIVE ESTA,REJUNTAMENTO DE ARGAMAS</t>
  </si>
  <si>
    <t xml:space="preserve">08.028.0015-A</t>
  </si>
  <si>
    <t xml:space="preserve">08.031.0005-0</t>
  </si>
  <si>
    <t xml:space="preserve">LOGRADOURO COM 9,00M DE LARGURA,COMPRENDENDO:A)SUBLEITO COMP</t>
  </si>
  <si>
    <t xml:space="preserve">ACTADO(H=30CM);B)BASE DE BRITA GRADUADA(H=20CM);C)IMPRIMACAO</t>
  </si>
  <si>
    <t xml:space="preserve">;D)CAPA ASFALTICA(H=5CM);E)MEIOS-FIOS DE CONCRETO SIMPLES;F)</t>
  </si>
  <si>
    <t xml:space="preserve">GALERIA NOS PASSEIOS(DIAMETRO=50CM);G)CAIXAS DE RALO DE AMBO</t>
  </si>
  <si>
    <t xml:space="preserve">S OS LADOS A CADA 30,00M</t>
  </si>
  <si>
    <t xml:space="preserve">08.031.0005-A</t>
  </si>
  <si>
    <t xml:space="preserve">08.031.0006-0</t>
  </si>
  <si>
    <t xml:space="preserve">LOGRADOURO COM 9,00M DE LARGURA,COMPREENDENDO:A)SUBLEITO COM</t>
  </si>
  <si>
    <t xml:space="preserve">PACTADO(H=30CM);B)BASE DE BRITA CORRIDA(H=20CM);C)PAVIMENTAC</t>
  </si>
  <si>
    <t xml:space="preserve">AO DE PARALELEPIPEDOS SOBRE COLCHAO DE AREIA COM REJUNTAMENT</t>
  </si>
  <si>
    <t xml:space="preserve">O DE BETUME;D)MEIOS-FIOS DE CONCRETO SIMPLES;E)GALERIA NOS P</t>
  </si>
  <si>
    <t xml:space="preserve">ASSEIOS(DIAMETRO=50CM);F)CAIXAS DE RALO DE AMBOS OS LADOS A</t>
  </si>
  <si>
    <t xml:space="preserve">CADA 30,00M</t>
  </si>
  <si>
    <t xml:space="preserve">08.031.0006-A</t>
  </si>
  <si>
    <t xml:space="preserve">08.031.0007-0</t>
  </si>
  <si>
    <t xml:space="preserve">PACTADO(H=30CM);B)BASE DE BRITA CORRIDA(H=10CM);C)PAVIMENTAC</t>
  </si>
  <si>
    <t xml:space="preserve">AO DE PARALELEPIPEDOS ASSENTES EM COLCHAO DE PO-DE-PEDRA,COM</t>
  </si>
  <si>
    <t xml:space="preserve">REJUNTAMENTO DE BETUME E CASCALHINHO;D)MEIOS-FIOS DE CONCRE</t>
  </si>
  <si>
    <t xml:space="preserve">TO SIMPLES;E)GALERIA NOS PASSEIOS(DIAMETRO=50CM);F)CAIXAS DE</t>
  </si>
  <si>
    <t xml:space="preserve">RALO DE AMBOS OS LADOS A CADA 30,00M</t>
  </si>
  <si>
    <t xml:space="preserve">08.031.0007-A</t>
  </si>
  <si>
    <t xml:space="preserve">08.032.0001-0</t>
  </si>
  <si>
    <t xml:space="preserve">MANTA GEOTEXTIL,EM 1 CAMADA, SOBRE PAVIMENTACAO BETUMINOSA.F</t>
  </si>
  <si>
    <t xml:space="preserve">08.032.0001-A</t>
  </si>
  <si>
    <t xml:space="preserve">08.034.0001-0</t>
  </si>
  <si>
    <t xml:space="preserve">GUARDA-CORPO DE CONCRETO ARMADO EM LANCES DE 3,00M DE COMPRI</t>
  </si>
  <si>
    <t xml:space="preserve">MENTO E 60CM DE ALTURA,CONSTANDO DE UM CORRIMAO DE 10X15CM,F</t>
  </si>
  <si>
    <t xml:space="preserve">EITO COM FORMA DE CHAPA DE MADEIRA,PLASTIFICADA,COM ESPESSUR</t>
  </si>
  <si>
    <t xml:space="preserve">A DE 17MM,APOIADO EM 4 COLUNAS,COM FORMA PERDIDA DE TUBO DE</t>
  </si>
  <si>
    <t xml:space="preserve">PVC RIGIDO DE 100MM</t>
  </si>
  <si>
    <t xml:space="preserve">08.034.0001-A</t>
  </si>
  <si>
    <t xml:space="preserve">08.034.0002-0</t>
  </si>
  <si>
    <t xml:space="preserve">GUARDA-CORPO EM CONCRETO ARMADO,FCK=15MPA,ACO CA-50,FORMADO</t>
  </si>
  <si>
    <t xml:space="preserve">POR QUADROS RETANGULARES DE(1,90X0,50)M SUSTENTADOS POR 2 MO</t>
  </si>
  <si>
    <t xml:space="preserve">NTANTES DE 0,85M DE ALTURA,INCLUSIVE FORNECIMENTO DE MATERIA</t>
  </si>
  <si>
    <t xml:space="preserve">IS E ELEMENTOS DE FIXACAO NA PONTE</t>
  </si>
  <si>
    <t xml:space="preserve">08.034.0002-A</t>
  </si>
  <si>
    <t xml:space="preserve">08.034.0005-0</t>
  </si>
  <si>
    <t xml:space="preserve">GUARDA-RODAS DE CONCRETO ARMADO,CONFORME PROJETO DA PREFEITU</t>
  </si>
  <si>
    <t xml:space="preserve">RA-RJ,PARA VIADUTOS,MOLDADOS NO LOCAL,COMPREENDENDO VIGAS LO</t>
  </si>
  <si>
    <t xml:space="preserve">NGITUDINAIS APOIADAS SOBRE MONTANTES</t>
  </si>
  <si>
    <t xml:space="preserve">08.034.0005-A</t>
  </si>
  <si>
    <t xml:space="preserve">08.034.0010-0</t>
  </si>
  <si>
    <t xml:space="preserve">RA-RJ,CONSTANDO DE MONTANTES SUSTENTANDO VIGAS EM FORMA DE T</t>
  </si>
  <si>
    <t xml:space="preserve">RAPEZIO DE CANTOS ARREDONDADOS,COM SECAO DE 55CM DE LARGURA</t>
  </si>
  <si>
    <t xml:space="preserve">POR 15CM,E 25CM DE FACES LATERAIS,INCLUSIVE ARMACAO</t>
  </si>
  <si>
    <t xml:space="preserve">08.034.0010-A</t>
  </si>
  <si>
    <t xml:space="preserve">08.034.0020-0</t>
  </si>
  <si>
    <t xml:space="preserve">GUARDA-RODAS DE CONCRETO ARMADO,CONFECCIONADO C/CONCRETO PRE</t>
  </si>
  <si>
    <t xml:space="preserve">PARADO EM USINA DOSADORA TIPO VERTICAL,DOSADO P/FCK=25MPA E</t>
  </si>
  <si>
    <t xml:space="preserve">8% DE MICROSSILICA E FORMA TRAPEZOIDAL,TIPO NEW JERSEY,C/15C</t>
  </si>
  <si>
    <t xml:space="preserve">M DE TOPO,38CM DE BASE E 90,50CM DE ALTURA,COMPREENDENDO MAT</t>
  </si>
  <si>
    <t xml:space="preserve">MATERIAIS,LANCAMENTO,COLOC.NA FORMA E ADENSAMENTO MECANICO,E</t>
  </si>
  <si>
    <t xml:space="preserve">NGASTADO EM SOBRELAJE,EXCL.ESTA,INCL.ARMADURA DE ENGASTE</t>
  </si>
  <si>
    <t xml:space="preserve">08.034.0020-A</t>
  </si>
  <si>
    <t xml:space="preserve">08.034.0025-0</t>
  </si>
  <si>
    <t xml:space="preserve">GUARDA-RODAS DE CONCRETO ARMADO,PREPARADO COM BETONEIRA,FORM</t>
  </si>
  <si>
    <t xml:space="preserve">A TRAPEZOIDAL,TIPO NEW JERSEY,COM 15CM DE TOPO,38CM DE BASE</t>
  </si>
  <si>
    <t xml:space="preserve">E 90,50CM DE ALTURA,COMPREENDENDO MATERIAIS,LANCAMENTO,COLOC</t>
  </si>
  <si>
    <t xml:space="preserve">ACAO NA FORMA E ADENSAMENTO MECANICO,ENGASTADO EM SOBRELAJE,</t>
  </si>
  <si>
    <t xml:space="preserve">EXCLUSIVE ESTA,INCLUSIVE ARMADURA DE ENGASTE</t>
  </si>
  <si>
    <t xml:space="preserve">08.034.0025-A</t>
  </si>
  <si>
    <t xml:space="preserve">08.035.0001-0</t>
  </si>
  <si>
    <t xml:space="preserve">CAMADA DE BLOQUEIO(COLCHAO)DE PO-DE-PEDRA,ESPALHADO E COMPRI</t>
  </si>
  <si>
    <t xml:space="preserve">MIDO MECANICAMENTE,MEDIDA APOS COMPACTACAO</t>
  </si>
  <si>
    <t xml:space="preserve">08.035.0001-A</t>
  </si>
  <si>
    <t xml:space="preserve">08.035.0005-0</t>
  </si>
  <si>
    <t xml:space="preserve">MIDO MANUALMENTE,MEDIDA APOS COMPACTACAO</t>
  </si>
  <si>
    <t xml:space="preserve">08.035.0005-A</t>
  </si>
  <si>
    <t xml:space="preserve">08.036.0001-0</t>
  </si>
  <si>
    <t xml:space="preserve">CAMADA DE BLOQUEIO(COLCHAO)DE AREIA,ESPALHADO E COMPRIMIDO M</t>
  </si>
  <si>
    <t xml:space="preserve">ECANICAMENTE,MEDIDA APOS COMPACTACAO</t>
  </si>
  <si>
    <t xml:space="preserve">08.036.0001-A</t>
  </si>
  <si>
    <t xml:space="preserve">08.036.0002-0</t>
  </si>
  <si>
    <t xml:space="preserve">CAMADA DE BLOQUEIO (COLCHAO) DE AREIA,ESPALHADO E COMPRIMIDO</t>
  </si>
  <si>
    <t xml:space="preserve">MANUALMENTE,MEDIDA APOS COMPACTACAO</t>
  </si>
  <si>
    <t xml:space="preserve">08.036.0002-A</t>
  </si>
  <si>
    <t xml:space="preserve">08.037.0070-0</t>
  </si>
  <si>
    <t xml:space="preserve">REVESTIMENTO DE CONCRETO BETUMINOSO USINADO A QUENTE,DE ACOR</t>
  </si>
  <si>
    <t xml:space="preserve">DO COM AS INSTRUCOES/ESPECIFICACOES DO CONTRATANTE,CONSIDERA</t>
  </si>
  <si>
    <t xml:space="preserve">NDO SOMENTE O ESPALHAMENTO COM VIBROACABADORA CONVENCIONAL</t>
  </si>
  <si>
    <t xml:space="preserve">E COMPACTACAO MECANICA</t>
  </si>
  <si>
    <t xml:space="preserve">08.037.0070-A</t>
  </si>
  <si>
    <t xml:space="preserve">08.037.0073-0</t>
  </si>
  <si>
    <t xml:space="preserve">NDO SOMENTE O ESPALHAMENTO COM MOTONIVELADORA E COMPACTACAO</t>
  </si>
  <si>
    <t xml:space="preserve">MECANICA</t>
  </si>
  <si>
    <t xml:space="preserve">08.037.0073-A</t>
  </si>
  <si>
    <t xml:space="preserve">08.037.0075-0</t>
  </si>
  <si>
    <t xml:space="preserve">NDO SOMENTE O ESPALHAMENTO COM VIBROACABADORA ELETRONICA E C</t>
  </si>
  <si>
    <t xml:space="preserve">OMPACTACAO MECANICA</t>
  </si>
  <si>
    <t xml:space="preserve">08.037.0075-A</t>
  </si>
  <si>
    <t xml:space="preserve">08.037.0077-0</t>
  </si>
  <si>
    <t xml:space="preserve">NDO SOMENTE O ESPALHAMENTO MANUAL E COMPACTACAO MECANICA</t>
  </si>
  <si>
    <t xml:space="preserve">08.037.0077-A</t>
  </si>
  <si>
    <t xml:space="preserve">08.038.0001-0</t>
  </si>
  <si>
    <t xml:space="preserve">RECOMPOSICAO DE PAVIMENTACAO DE RUA,DEVIDO A ABERTURA DE VAL</t>
  </si>
  <si>
    <t xml:space="preserve">A PARA ASSENTAMENTO DE TUBULACAO,INCLUSIVE REMOCAO DE ATE 20</t>
  </si>
  <si>
    <t xml:space="preserve">,00M DO REATERRO SOLTO,CONCRETAGEM FCK=10MPA COM 20CM DE ESP</t>
  </si>
  <si>
    <t xml:space="preserve">ESSURA,CARGA,TRANSPORTE E DESCARGA DO MATERIAL EXCEDENTE ATE</t>
  </si>
  <si>
    <t xml:space="preserve">A DISTANCIA DE 20KM,EXCLUSIVE CONCRETO ASFALTICO(VIDE ITEM 0</t>
  </si>
  <si>
    <t xml:space="preserve">8.015.0018)</t>
  </si>
  <si>
    <t xml:space="preserve">08.038.0001-A</t>
  </si>
  <si>
    <t xml:space="preserve">08.040.0005-0</t>
  </si>
  <si>
    <t xml:space="preserve">MEIO-FIO E SARJETA CONJUGADOS,DE CONCRETO USINADO 15MPA,MOLD</t>
  </si>
  <si>
    <t xml:space="preserve">ADO "IN LOCO",ATRAVES DE MAQUINA ESPECIAL,MEDINDO EM TORNO D</t>
  </si>
  <si>
    <t xml:space="preserve">E 0,47M DE BASE E 0,30M DE ALTURA,ACABAMENTO COM ARGAMASSA D</t>
  </si>
  <si>
    <t xml:space="preserve">E CIMENTO E PO-DE-PEDRA,NO TRACO 1:3,COM FORNECIMENTO DOS MA</t>
  </si>
  <si>
    <t xml:space="preserve">TERIAIS,EXCLUSIVE PREPARO DE BASE E TOPOGRAFIA</t>
  </si>
  <si>
    <t xml:space="preserve">08.040.0005-A</t>
  </si>
  <si>
    <t xml:space="preserve">08.040.0010-0</t>
  </si>
  <si>
    <t xml:space="preserve">E 0,35M DE BASE E 0,30M DE ALTURA,ACABAMENTO COM ARGAMASSA D</t>
  </si>
  <si>
    <t xml:space="preserve">08.040.0010-A</t>
  </si>
  <si>
    <t xml:space="preserve">08.040.0015-0</t>
  </si>
  <si>
    <t xml:space="preserve">MEIO-FIO E SARJETA(LINHA D`AGUA),DE CONCRETO USINADO 15MPA,M</t>
  </si>
  <si>
    <t xml:space="preserve">OLDADO "IN LOCO",ATRAVES DE MAQUINA ESPECIAL,MEDINDO EM TORN</t>
  </si>
  <si>
    <t xml:space="preserve">O DE 0,30M DE BASE E 0,26M DE ALTURA,ACABAMENTO COM ARGAMASS</t>
  </si>
  <si>
    <t xml:space="preserve">A DE CIMENTO E PO-DE-PEDRA,NO TRACO 1:3,COM FORNECIMENTO DOS</t>
  </si>
  <si>
    <t xml:space="preserve">MATERIAIS,EXCLUSIVE PREPARO DE BASE E TOPOGRAFIA</t>
  </si>
  <si>
    <t xml:space="preserve">08.040.0015-A</t>
  </si>
  <si>
    <t xml:space="preserve">08.040.0020-0</t>
  </si>
  <si>
    <t xml:space="preserve">MEIO-FIO DE CONCRETO USINADO 15MPA,MOLDADO "IN LOCO",ATRAVES</t>
  </si>
  <si>
    <t xml:space="preserve">DE MAQUINA ESPECIAL,MEDINDO EM TORNO DE 0,17M DE BASE E 0,3</t>
  </si>
  <si>
    <t xml:space="preserve">0M DE ALTURA,ACABAMENTO COM ARGAMASSA DE CIMENTO E PO-DE-PED</t>
  </si>
  <si>
    <t xml:space="preserve">RA,NO TRACO 1:3,COM FORNECIMENTO DOS MATERIAIS,EXCLUSIVE PRE</t>
  </si>
  <si>
    <t xml:space="preserve">PARO DE BASE E TOPOGRAFIA</t>
  </si>
  <si>
    <t xml:space="preserve">08.040.0020-A</t>
  </si>
  <si>
    <t xml:space="preserve">08.040.0025-0</t>
  </si>
  <si>
    <t xml:space="preserve">DE MAQUINA ESPECIAL,MEDINDO EM TORNO DE 0,15M DE BASE E 0,3</t>
  </si>
  <si>
    <t xml:space="preserve">08.040.0025-A</t>
  </si>
  <si>
    <t xml:space="preserve">08.040.0030-0</t>
  </si>
  <si>
    <t xml:space="preserve">MEIO-FIO TIPO TENTO DE CONCRETO USINADO 15MPA,MOLDADO "IN LO</t>
  </si>
  <si>
    <t xml:space="preserve">CO",ATRAVES DE MAQUINA ESPECIAL,MEDINDO EM TORNO DE 0,17M DE</t>
  </si>
  <si>
    <t xml:space="preserve">BASE E 0,15M DE ALTURA,COM CHANFRO INTERNO DE 0,10M,ACABAMEN</t>
  </si>
  <si>
    <t xml:space="preserve">TO COM ARGAMASSA DE CIMENTO E PO-DE-PEDRA,NO TRACO 1:3,COM F</t>
  </si>
  <si>
    <t xml:space="preserve">ORNECIMENTO DOS MATERIAIS,EXCLUSIVE PREPARO DE BASE E TOPOGR</t>
  </si>
  <si>
    <t xml:space="preserve">AFIA</t>
  </si>
  <si>
    <t xml:space="preserve">08.040.0030-A</t>
  </si>
  <si>
    <t xml:space="preserve">08.050.0001-0</t>
  </si>
  <si>
    <t xml:space="preserve">PAVIMENTACAO COM BLOCOS VAZADOS DE CONCRETO,MEDINDO(50X50X10</t>
  </si>
  <si>
    <t xml:space="preserve">)CM,ASSENTES EM CAMADAS DE AREIA GROSSA DE 2CM,EXCLUSIVE PRE</t>
  </si>
  <si>
    <t xml:space="preserve">PARO DE TERRENO.FORNECIMENTO E ASSENTAMENTO</t>
  </si>
  <si>
    <t xml:space="preserve">08.050.0001-A</t>
  </si>
  <si>
    <t xml:space="preserve">08.050.0004-0</t>
  </si>
  <si>
    <t xml:space="preserve">PAVIMENTACAO COM BLOCOS VAZADOS DE CONCRETO,MEDINDO(60X45X7,</t>
  </si>
  <si>
    <t xml:space="preserve">5)CM,ASSENTES EM CAMADAS DE AREIA GROSSA DE 2CM,EXCLUSIVE PR</t>
  </si>
  <si>
    <t xml:space="preserve">EPARO DE TERRENO.FORNECIMENTO E ASSENTAMENTO</t>
  </si>
  <si>
    <t xml:space="preserve">08.050.0004-A</t>
  </si>
  <si>
    <t xml:space="preserve">09.001.0001-1</t>
  </si>
  <si>
    <t xml:space="preserve">PLANTIO DE GRAMA EM PLACAS,TIPO SAO CARLOS,BATATAIS,LARGA E</t>
  </si>
  <si>
    <t xml:space="preserve">SANTO AGOSTINHO,INCLUSIVE COMPRA E ARRANCAMENTO NO LOCAL DE</t>
  </si>
  <si>
    <t xml:space="preserve">ORIGEM,CARGA,TRANSPORTE,DESCARGA E PREPARO DO TERRENO</t>
  </si>
  <si>
    <t xml:space="preserve">09.001.0001-B</t>
  </si>
  <si>
    <t xml:space="preserve">09.001.0002-0</t>
  </si>
  <si>
    <t xml:space="preserve">ORIGEM,CARGA,TRANSPORTE,DESCARGA E PREPARO DE TERRENO,PARA R</t>
  </si>
  <si>
    <t xml:space="preserve">ECOMPOSICAO DE AREAS GRAMADAS EVENTUALMENTE DANIFICADAS</t>
  </si>
  <si>
    <t xml:space="preserve">09.001.0002-A</t>
  </si>
  <si>
    <t xml:space="preserve">09.001.0003-1</t>
  </si>
  <si>
    <t xml:space="preserve">SANTO AGOSTINHO,EXCLUSIVE TRANSPORTE</t>
  </si>
  <si>
    <t xml:space="preserve">09.001.0003-B</t>
  </si>
  <si>
    <t xml:space="preserve">09.001.0004-0</t>
  </si>
  <si>
    <t xml:space="preserve">PLANTIO DE GRAMA EM PLACAS,EM ENCOSTA,DE ACORDO COM O ITEM 0</t>
  </si>
  <si>
    <t xml:space="preserve">9.001.0001,INCLUSIVE TRANSPORTE MANUAL ENCOSTA ACIMA</t>
  </si>
  <si>
    <t xml:space="preserve">09.001.0004-A</t>
  </si>
  <si>
    <t xml:space="preserve">09.001.0020-0</t>
  </si>
  <si>
    <t xml:space="preserve">PLANTIO DE GRAMA EM PLACAS TIPO ESMERALDA,INCLUSIVE FORNECIM</t>
  </si>
  <si>
    <t xml:space="preserve">ENTO DA GRAMA E TRANSPORTE,EXCLUSIVE PREPARO DO TERRENO E O</t>
  </si>
  <si>
    <t xml:space="preserve">MATERIAL PARA ESTE</t>
  </si>
  <si>
    <t xml:space="preserve">09.001.0020-A</t>
  </si>
  <si>
    <t xml:space="preserve">09.001.0025-0</t>
  </si>
  <si>
    <t xml:space="preserve">9.001.0020,INCLUSIVE TRANSPORTE MANUAL ENCOSTA ACIMA</t>
  </si>
  <si>
    <t xml:space="preserve">09.001.0025-A</t>
  </si>
  <si>
    <t xml:space="preserve">09.001.0030-0</t>
  </si>
  <si>
    <t xml:space="preserve">RECOMPOSICAO DE AREAS GRAMADAS EVENTUALMENTE DANIFICADAS,INC</t>
  </si>
  <si>
    <t xml:space="preserve">LUSIVE FORNECIMENTO DA GRAMA E TRANSPORTE,EXCLUSIVE PREPARO</t>
  </si>
  <si>
    <t xml:space="preserve">DO TERRENO E O MATERIAL PARA ESTE</t>
  </si>
  <si>
    <t xml:space="preserve">09.001.0030-A</t>
  </si>
  <si>
    <t xml:space="preserve">09.001.0035-0</t>
  </si>
  <si>
    <t xml:space="preserve">ENTO DA GRAMA,EXCLUSIVE TRANSPORTE,PREPARO DO TERRENO E MATE</t>
  </si>
  <si>
    <t xml:space="preserve">RIAL PARA ESTE</t>
  </si>
  <si>
    <t xml:space="preserve">09.001.0035-A</t>
  </si>
  <si>
    <t xml:space="preserve">09.001.0040-0</t>
  </si>
  <si>
    <t xml:space="preserve">PLANTIO DE GRAMA EM HIDRO-SEMEADURA,EM TALUDES</t>
  </si>
  <si>
    <t xml:space="preserve">09.001.0040-A</t>
  </si>
  <si>
    <t xml:space="preserve">09.001.0045-0</t>
  </si>
  <si>
    <t xml:space="preserve">PLANTIO DE GRAMINEA E LEGUMINOSAS EM SEMENTES,CONSTANDO DE A</t>
  </si>
  <si>
    <t xml:space="preserve">NALISE DO SOLO,CORRECAO DO PH,PREPARO TERRENO(ESCARIFICACAO</t>
  </si>
  <si>
    <t xml:space="preserve">E VALETAMENTO),ADUBAGEM QUIMICA E ORGANICA,TRATAMENTO PREVEN</t>
  </si>
  <si>
    <t xml:space="preserve">TIVO DO SOLO COM EMPREGO DE INSETICIDA E IRRIGACAO,INCLUSIVE</t>
  </si>
  <si>
    <t xml:space="preserve">09.001.0045-A</t>
  </si>
  <si>
    <t xml:space="preserve">09.001.0050-0</t>
  </si>
  <si>
    <t xml:space="preserve">NALISE DO SOLO,CORRECAO DO PH,PREPARO DE TERRENO (ESCARIFICA</t>
  </si>
  <si>
    <t xml:space="preserve">CAO E VALETAMENTO),ADUBAGEM QUIMICA E ORGANICA,TRATAMENTO PR</t>
  </si>
  <si>
    <t xml:space="preserve">EVENTIVO DO SOLO COM EMPREGO DE INSETICIDA E IRRIGACAO,INCLU</t>
  </si>
  <si>
    <t xml:space="preserve">SIVE TRANSPORTE E COBERTURA COM TECIDO DE ANIAGEM S-95,COM M</t>
  </si>
  <si>
    <t xml:space="preserve">ALHA DE 4MM</t>
  </si>
  <si>
    <t xml:space="preserve">09.001.0050-A</t>
  </si>
  <si>
    <t xml:space="preserve">09.001.0055-0</t>
  </si>
  <si>
    <t xml:space="preserve">SIVE TRANSPORTE E COBERTURA DE PALHA DE CAPIM DESFIBRADA E A</t>
  </si>
  <si>
    <t xml:space="preserve">PLICACAO DE HIDRO-ASFALTO</t>
  </si>
  <si>
    <t xml:space="preserve">09.001.0055-A</t>
  </si>
  <si>
    <t xml:space="preserve">09.001.0060-0</t>
  </si>
  <si>
    <t xml:space="preserve">EVENTIVO SOLO COM EMPREGO DE INSETICIDA E IRRIGACAO,INCLUSIV</t>
  </si>
  <si>
    <t xml:space="preserve">E TRANSPORTE,COBERTURA DE PALHA DE CAPIM DESFIBRADA E APLICA</t>
  </si>
  <si>
    <t xml:space="preserve">CAO DE HIDRO-ASFALTO,COM FIXACAO DE MALHA DE BAMBU LASCADO</t>
  </si>
  <si>
    <t xml:space="preserve">09.001.0060-A</t>
  </si>
  <si>
    <t xml:space="preserve">09.001.0065-0</t>
  </si>
  <si>
    <t xml:space="preserve">NALISE DO SOLO,CORRECAO DE PH,PREPARO DE TERRENO (ESCARIFICA</t>
  </si>
  <si>
    <t xml:space="preserve">EVENTIVO DO SOLO C/EMPREGO DE INSETICIDA E IRRIGACAO,INCLUSI</t>
  </si>
  <si>
    <t xml:space="preserve">VE TRANSPORTE,COBERTURA DE PALHA DE CAPIM DESFIBRADA E APLIC</t>
  </si>
  <si>
    <t xml:space="preserve">. DE HIDRO-ASFALTO E TELA DE ARAME GALV.DE MALHA HEXAGONAL</t>
  </si>
  <si>
    <t xml:space="preserve">09.001.0065-A</t>
  </si>
  <si>
    <t xml:space="preserve">09.001.0070-0</t>
  </si>
  <si>
    <t xml:space="preserve">PLANTIO DE PLANTAS DE COBERTURA DE SOLO,TIPO MARGARIDAO,ZEBR</t>
  </si>
  <si>
    <t xml:space="preserve">INA,DICONDRA,TRAPOERABA,ETC,EXCLUSIVE FORNECIMENTO</t>
  </si>
  <si>
    <t xml:space="preserve">09.001.0070-A</t>
  </si>
  <si>
    <t xml:space="preserve">09.001.0075-0</t>
  </si>
  <si>
    <t xml:space="preserve">PLANTIO DE PLANTAS DE COBERTURA FLORIDAS,TIPO MOISES,BELA-EM</t>
  </si>
  <si>
    <t xml:space="preserve">ILIA,ETC,EXCLUSIVE FORNECIMENTO</t>
  </si>
  <si>
    <t xml:space="preserve">09.001.0075-A</t>
  </si>
  <si>
    <t xml:space="preserve">09.001.0080-0</t>
  </si>
  <si>
    <t xml:space="preserve">CERCA VIVA CONSTITUIDA DE HIBISCO,CEDRINHO,CALIANDRA OU ACAL</t>
  </si>
  <si>
    <t xml:space="preserve">IFA RAJADA OU VERMELHA,COM 50 A 70CM DE ALTURA, ESPACADAS A</t>
  </si>
  <si>
    <t xml:space="preserve">CADA 30CM.FORNECIMENTO E PLANTIO</t>
  </si>
  <si>
    <t xml:space="preserve">09.001.0080-A</t>
  </si>
  <si>
    <t xml:space="preserve">09.001.0100-0</t>
  </si>
  <si>
    <t xml:space="preserve">GRAMA SINTETICA EUROPEIA,EM ROLOS,COM FIOS DE 28MM DE COMPRI</t>
  </si>
  <si>
    <t xml:space="preserve">MENTO,NA COR VERDE,INCLUSIVE MAO DE OBRA ESPECIALIZADA PARA</t>
  </si>
  <si>
    <t xml:space="preserve">EXECUCAO DE SERVICOS,FORNECIMENTO E INSTALACAO DE FAIXAS DE</t>
  </si>
  <si>
    <t xml:space="preserve">GRAMA SINTETICA BRANCA PARA AS DEMARCACOES DO CAMPO,REGULARI</t>
  </si>
  <si>
    <t xml:space="preserve">ZACAO COM AREIA ADEQUADA E TRANSPORTE DO MATERIAL ATE O LOCA</t>
  </si>
  <si>
    <t xml:space="preserve">L DOS SERVICOS.FORNECIMENTO E COLOCACAO</t>
  </si>
  <si>
    <t xml:space="preserve">09.001.0100-A</t>
  </si>
  <si>
    <t xml:space="preserve">09.002.0001-0</t>
  </si>
  <si>
    <t xml:space="preserve">PLANTIO DE ARVORE ISOLADA ATE 2,00M DE ALTURA,DE QUALQUER ES</t>
  </si>
  <si>
    <t xml:space="preserve">PECIE,EM LOGRADOURO PUBLICO,INCLUSIVE TRANSPORTE,TERRA PRETA</t>
  </si>
  <si>
    <t xml:space="preserve">SIMPLES E ESTACA DE MADEIRA(TUTOR),EXCLUSIVE O FORNECIMENTO</t>
  </si>
  <si>
    <t xml:space="preserve">DA ARVORE</t>
  </si>
  <si>
    <t xml:space="preserve">09.002.0001-A</t>
  </si>
  <si>
    <t xml:space="preserve">09.002.0002-0</t>
  </si>
  <si>
    <t xml:space="preserve">PLANTIO DE ARBUSTOS DE 50 A 70CM DE ALTURA,FORMANDO JARDIM,C</t>
  </si>
  <si>
    <t xml:space="preserve">OM 12 UNIDADES POR METRO QUADRADO,EXCLUSIVE O FORNECIMENTO</t>
  </si>
  <si>
    <t xml:space="preserve">09.002.0002-A</t>
  </si>
  <si>
    <t xml:space="preserve">09.002.0003-0</t>
  </si>
  <si>
    <t xml:space="preserve">PLANTIO DE ARBUSTOS DE 70 A 100CM DE ALTURA,FORMANDO JARDIM,</t>
  </si>
  <si>
    <t xml:space="preserve">COM 9 UNIDADES POR METRO QUADRADO,EXCLUSIVE O FORNECIMENTO</t>
  </si>
  <si>
    <t xml:space="preserve">09.002.0003-A</t>
  </si>
  <si>
    <t xml:space="preserve">09.002.0010-0</t>
  </si>
  <si>
    <t xml:space="preserve">PLANTIO DE ARBUSTOS DE 50 A 100CM DE ALTURA,FORMANDO JARDIM</t>
  </si>
  <si>
    <t xml:space="preserve">COM 6 UNIDADES POR METRO QUADRADO,EXCLUSIVE O FORNECIMENTO</t>
  </si>
  <si>
    <t xml:space="preserve">09.002.0010-A</t>
  </si>
  <si>
    <t xml:space="preserve">09.002.0012-0</t>
  </si>
  <si>
    <t xml:space="preserve">PLANTIO EM ENCOSTA DE MUDAS COM 50 A 70CM DE ALTURA,EXCLUSIV</t>
  </si>
  <si>
    <t xml:space="preserve">E FORNECIMENTO</t>
  </si>
  <si>
    <t xml:space="preserve">09.002.0012-A</t>
  </si>
  <si>
    <t xml:space="preserve">09.002.0015-0</t>
  </si>
  <si>
    <t xml:space="preserve">PLANTIO DE PLANTAS DE COBERTURA VEGETAL,CONSIDERANDO 4 MUDAS</t>
  </si>
  <si>
    <t xml:space="preserve">/M2,EXCLUSIVE FORNECIMENTO DA PLANTA</t>
  </si>
  <si>
    <t xml:space="preserve">09.002.0015-A</t>
  </si>
  <si>
    <t xml:space="preserve">09.002.0017-0</t>
  </si>
  <si>
    <t xml:space="preserve">PLANTIO DE PLANTAS DE COBERTURA VEGETAL,CONSIDERANDO 8 MUDAS</t>
  </si>
  <si>
    <t xml:space="preserve">09.002.0017-A</t>
  </si>
  <si>
    <t xml:space="preserve">09.002.0019-0</t>
  </si>
  <si>
    <t xml:space="preserve">PLANTIO DE PLANTAS DE COBERTURA VEGETAL,CONSIDERANDO 12 MUDA</t>
  </si>
  <si>
    <t xml:space="preserve">S/M2,EXCLUSIVE FORNECIMENTO DA PLANTA</t>
  </si>
  <si>
    <t xml:space="preserve">09.002.0019-A</t>
  </si>
  <si>
    <t xml:space="preserve">09.002.0021-0</t>
  </si>
  <si>
    <t xml:space="preserve">PLANTIO DE PLANTAS DE COBERTURA VEGETAL,CONSIDERANDO 16 MUDA</t>
  </si>
  <si>
    <t xml:space="preserve">09.002.0021-A</t>
  </si>
  <si>
    <t xml:space="preserve">09.002.0023-0</t>
  </si>
  <si>
    <t xml:space="preserve">PLANTIO DE PLANTAS DE COBERTURA VEGETAL,CONSIDERANDO 25 MUDA</t>
  </si>
  <si>
    <t xml:space="preserve">09.002.0023-A</t>
  </si>
  <si>
    <t xml:space="preserve">09.002.0030-0</t>
  </si>
  <si>
    <t xml:space="preserve">PLANTIO DE GRAMA,INCLUINDO PREPARO DO TERRENO COM 10CM DE SA</t>
  </si>
  <si>
    <t xml:space="preserve">IBRO E 5CM DE TERRA ESTRUMADA,EXCLUSIVE FORNECIMENTO DA GRAM</t>
  </si>
  <si>
    <t xml:space="preserve">09.002.0030-A</t>
  </si>
  <si>
    <t xml:space="preserve">09.002.0032-0</t>
  </si>
  <si>
    <t xml:space="preserve">PLANTIO DE GRAMA EM MUDAS,EXCLUSIVE O FORNECIMENTO DO MATERI</t>
  </si>
  <si>
    <t xml:space="preserve">09.002.0032-A</t>
  </si>
  <si>
    <t xml:space="preserve">09.002.0050-0</t>
  </si>
  <si>
    <t xml:space="preserve">AMARRIO DE MUDAS DE ARVORES AO TUTOR,COM FITILHO PLASTICO,EX</t>
  </si>
  <si>
    <t xml:space="preserve">CLUSIVE ESTE</t>
  </si>
  <si>
    <t xml:space="preserve">09.002.0050-A</t>
  </si>
  <si>
    <t xml:space="preserve">09.003.0006-0</t>
  </si>
  <si>
    <t xml:space="preserve">ARVORE EM TORNO DE 2,00M DE ALTURA,TIPO AMENDOEIRA,CASTANHEI</t>
  </si>
  <si>
    <t xml:space="preserve">RA,ETC.FORNECIMENTO</t>
  </si>
  <si>
    <t xml:space="preserve">09.003.0006-A</t>
  </si>
  <si>
    <t xml:space="preserve">09.003.0008-0</t>
  </si>
  <si>
    <t xml:space="preserve">ARBUSTO PARA JARDINS,TIPO LANTANA,HIBISCO,CEDRINHO,ETC,COM 5</t>
  </si>
  <si>
    <t xml:space="preserve">0 A 70CM DE ALTURA.FORNECIMENTO</t>
  </si>
  <si>
    <t xml:space="preserve">09.003.0008-A</t>
  </si>
  <si>
    <t xml:space="preserve">09.003.0009-0</t>
  </si>
  <si>
    <t xml:space="preserve">ARBUSTO PARA JARDINS,TIPO LANTANA,HIBISCO,CEDRINHO,ETC,COM 7</t>
  </si>
  <si>
    <t xml:space="preserve">0 A 100CM DE ALTURA.FORNECIMENTO</t>
  </si>
  <si>
    <t xml:space="preserve">09.003.0009-A</t>
  </si>
  <si>
    <t xml:space="preserve">09.003.0026-0</t>
  </si>
  <si>
    <t xml:space="preserve">ESPECIES VEGETAIS COM ALTURA DE(0,30 A 2,00)M, TIPO DRACENA</t>
  </si>
  <si>
    <t xml:space="preserve">DE MADAGASCAR, AGAVE DRAGAO,PITEIRA DO CARIBE, CLUSIA,PLUMA,</t>
  </si>
  <si>
    <t xml:space="preserve">CAPIM DOS PAMPAS,DRACENA,MURTA,CARACASANA,FILODENDRO GLORIOS</t>
  </si>
  <si>
    <t xml:space="preserve">O,GUAIMBE DA FOLHA ONDULADA,ORELHA DE ONCA,IUCA ELEFANTE OU</t>
  </si>
  <si>
    <t xml:space="preserve">SIMILAR.FORNECIMENTO</t>
  </si>
  <si>
    <t xml:space="preserve">09.003.0026-A</t>
  </si>
  <si>
    <t xml:space="preserve">09.003.0034-0</t>
  </si>
  <si>
    <t xml:space="preserve">ESPECIES VEGETAIS COM ALTURA DE(0,40 A 2,00)M,TIPO BANANA DE</t>
  </si>
  <si>
    <t xml:space="preserve">MACACO,PITA AZUL,AGAVE,CROTON,INHAME BRANCO,CORDIA AMARELA,</t>
  </si>
  <si>
    <t xml:space="preserve">COQUEIRO DE VENUS,PAU D`AGUA,LIGUSTRO CHINES,BANANEIRA FLORI</t>
  </si>
  <si>
    <t xml:space="preserve">DA,BANANEIRA VERMELHA,MURTA,ESPIRRADEIRA,GUAIMBE,FILODENDRO</t>
  </si>
  <si>
    <t xml:space="preserve">IMPERIAL,FILODENDRO,ARVORE DA FELICIDADE,AZALEIA BELGA,MARIA</t>
  </si>
  <si>
    <t xml:space="preserve">PRETA,IPE DE JARDIM OU SIMILAR.FORNECIMENTO</t>
  </si>
  <si>
    <t xml:space="preserve">09.003.0034-A</t>
  </si>
  <si>
    <t xml:space="preserve">09.003.0066-0</t>
  </si>
  <si>
    <t xml:space="preserve">ESPECIES VEGETAIS NATIVAS COM CAP(CIRCUNFERENCIA NA ALTURA D</t>
  </si>
  <si>
    <t xml:space="preserve">O PEITO)VARIANDO ENTRE 0,10M E 0,15M E ALTURA ENTRE 2,50M E</t>
  </si>
  <si>
    <t xml:space="preserve">3,00M.FORNECIMENTO</t>
  </si>
  <si>
    <t xml:space="preserve">09.003.0066-A</t>
  </si>
  <si>
    <t xml:space="preserve">09.003.0068-0</t>
  </si>
  <si>
    <t xml:space="preserve">O PEITO)VARIANDO ENTRE 0,15M E 0,20M E ALTURA ENTRE 3,00M E</t>
  </si>
  <si>
    <t xml:space="preserve">3,50M.FORNECIMENTO</t>
  </si>
  <si>
    <t xml:space="preserve">09.003.0068-A</t>
  </si>
  <si>
    <t xml:space="preserve">09.003.0070-0</t>
  </si>
  <si>
    <t xml:space="preserve">O PEITO)VARIANDO ENTRE 0,20M E 0,25M E ALTURA ENTRE 3,50M E</t>
  </si>
  <si>
    <t xml:space="preserve">4,00M.FORNECIMENTO</t>
  </si>
  <si>
    <t xml:space="preserve">09.003.0070-A</t>
  </si>
  <si>
    <t xml:space="preserve">09.003.0074-0</t>
  </si>
  <si>
    <t xml:space="preserve">ESPECIES VEGETAIS COM ALTURA DE(0,60 A 1,00)M,TIPO PALMEIRA</t>
  </si>
  <si>
    <t xml:space="preserve">PHEONIX ROEBELENII(TAMAREIRA ANA), COCCOTHRINAX SP(LEQUE-PRA</t>
  </si>
  <si>
    <t xml:space="preserve">TEADA),ELAEIS GUINEENSIS(DENDEZEIRO),GAUSSIA MAYA(PALMEIRA M</t>
  </si>
  <si>
    <t xml:space="preserve">AIA) OU SIMILAR.FORNECIMENTO</t>
  </si>
  <si>
    <t xml:space="preserve">09.003.0074-A</t>
  </si>
  <si>
    <t xml:space="preserve">09.003.0076-0</t>
  </si>
  <si>
    <t xml:space="preserve">ESPECIES VEGETAIS COM ALTURA DE (2,50 A 3,50)M,TIPO PALMEIRA</t>
  </si>
  <si>
    <t xml:space="preserve">SYAGRUS ROMANZOFFIANA (BABA-DE-BOI/JERIVA),AIPHANES CARYOTI</t>
  </si>
  <si>
    <t xml:space="preserve">FOLIA (PALMEIRA"SPINE"),LIVISTONIA CHINENSIS (LEQUE DA CHINA</t>
  </si>
  <si>
    <t xml:space="preserve">/FALSA LATANIA),RHAPIS EXCELSA(PALMEIRA RAFIA),ROYSTONEA OLE</t>
  </si>
  <si>
    <t xml:space="preserve">RACEA (PALMEIRA REAL) OU SIMILAR.FORNECIMENTO</t>
  </si>
  <si>
    <t xml:space="preserve">09.003.0076-A</t>
  </si>
  <si>
    <t xml:space="preserve">09.003.0142-0</t>
  </si>
  <si>
    <t xml:space="preserve">ESPECIES VEGETAIS COM ALTURA DE(0,40 A 1,50)M,TIPO GARDENIA</t>
  </si>
  <si>
    <t xml:space="preserve">JASMINOIDES(JASMIM DO CABO),ALPINIA PURPURATA(GENGIBRE VERME</t>
  </si>
  <si>
    <t xml:space="preserve">LHO),CORDYLINE TERMINALIS(DRACENA VERMELHA),DIEFFENBACHIA AM</t>
  </si>
  <si>
    <t xml:space="preserve">OEMA(COMIGO-NINGUEM-PODE) OU SIMILAR E CONSIDERANDO 4 MUDAS</t>
  </si>
  <si>
    <t xml:space="preserve">POR M2.FORNECIMENTO</t>
  </si>
  <si>
    <t xml:space="preserve">09.003.0142-A</t>
  </si>
  <si>
    <t xml:space="preserve">09.003.0144-0</t>
  </si>
  <si>
    <t xml:space="preserve">ESPECIES VEGETAIS COM ALTURA DE(0,60 A 1,50)M,TIPO CALLIANDR</t>
  </si>
  <si>
    <t xml:space="preserve">A TWEEDII(ESPONJINHA VERMELHA), HIBISCUS ROSA-SINENSIS(HIBIS</t>
  </si>
  <si>
    <t xml:space="preserve">CO ARGENTINO), MALVAVISCUS ARBOREUS (HIBISCO COLIBRI) OU SIM</t>
  </si>
  <si>
    <t xml:space="preserve">ILAR E CONSIDERANDO 4 MUDAS POR M2.FORNECIMENTO</t>
  </si>
  <si>
    <t xml:space="preserve">09.003.0144-A</t>
  </si>
  <si>
    <t xml:space="preserve">09.003.0154-0</t>
  </si>
  <si>
    <t xml:space="preserve">ESPECIES VEGETAIS C/ALTURA DE(0,25 A 1,00)M,TIPO SANCHEZIA N</t>
  </si>
  <si>
    <t xml:space="preserve">OBILIS(SANQUESIA),ALLAMANDA SP(ALAMANDA),ANTHURIUM ANDRAEANU</t>
  </si>
  <si>
    <t xml:space="preserve">M(ANTURIO DE FLOR),ALOCASIA CUCULATA(INHAME CHINES),CRINUM A</t>
  </si>
  <si>
    <t xml:space="preserve">SIATICUM(CRINO BRANCO),PANBANUS VEITCHI(PANDANO VEITCHI),SPA</t>
  </si>
  <si>
    <t xml:space="preserve">THOGLOTTIS PLICATA(ORQUIDEA VIOLETA)OU SIMILAR E CONSIDERAND</t>
  </si>
  <si>
    <t xml:space="preserve">O 8 MUDAS POR M2.FORNECIMENTO</t>
  </si>
  <si>
    <t xml:space="preserve">09.003.0154-A</t>
  </si>
  <si>
    <t xml:space="preserve">09.003.0156-0</t>
  </si>
  <si>
    <t xml:space="preserve">ESPECIES VEGETAIS COM ALTURA DE (0,40 A 1,50)M,TIPO ARUNDINA</t>
  </si>
  <si>
    <t xml:space="preserve">BAMBUSIFOLIA(ORQUIDEA BAMBU),JATROPHA PODAGRICA(BATATA DO I</t>
  </si>
  <si>
    <t xml:space="preserve">NFERNO),STRELITZIA REGINAE(FLOR AVE DO PARAISO),HELICONIA AN</t>
  </si>
  <si>
    <t xml:space="preserve">GUSTA(FALSA AVE DO PARAISO)OU SIMILAR E CONSIDERANDO 8 MUDAS</t>
  </si>
  <si>
    <t xml:space="preserve">09.003.0156-A</t>
  </si>
  <si>
    <t xml:space="preserve">09.003.0162-0</t>
  </si>
  <si>
    <t xml:space="preserve">ESPECIES VEGETAIS COM ALTURA DE(0,10 A 0,40)M,TIPO JASMIM ES</t>
  </si>
  <si>
    <t xml:space="preserve">TRELA,CAETIZINHO,CANA DA INDIA, CANA-INDICA,BIRI, CURCULIGO,</t>
  </si>
  <si>
    <t xml:space="preserve">GENGIBRE AZUL,IXORA ANA,PLANTA DA VIDA,ARARUTA,RHOEO,COPO DE</t>
  </si>
  <si>
    <t xml:space="preserve">LEITE OU SIMILAR E CONSIDERANDO 12 MUDAS P/M2.FORNECIMENTO</t>
  </si>
  <si>
    <t xml:space="preserve">09.003.0162-A</t>
  </si>
  <si>
    <t xml:space="preserve">09.003.0166-0</t>
  </si>
  <si>
    <t xml:space="preserve">ESPECIES VEGETAIS COM ALTURA DE(0,20 A 0,80)M,TIPO HELICONIA</t>
  </si>
  <si>
    <t xml:space="preserve">PSITTACORUM(HELICONIA PAPAGAIO), XANTHOSOMA LINDENI(XANTIA)</t>
  </si>
  <si>
    <t xml:space="preserve">,CALATHEA ZEBRINA(CALATEA ZEBRA), JASMINUM SAMBAC(BOGARI) OU</t>
  </si>
  <si>
    <t xml:space="preserve">SIMILAR E CONSIDERANDO 12 MUDAS POR M2.FORNECIMENTO</t>
  </si>
  <si>
    <t xml:space="preserve">09.003.0166-A</t>
  </si>
  <si>
    <t xml:space="preserve">09.003.0176-0</t>
  </si>
  <si>
    <t xml:space="preserve">ESPECIES VEGETAIS COM ALTURA DE(0,15 A 0,40)M,TIPO PACHYSTAC</t>
  </si>
  <si>
    <t xml:space="preserve">HYS LUTEA(CAMARAO AMARELO),ASPARAGUS DENSIFLORUS "SPRENGERI"</t>
  </si>
  <si>
    <t xml:space="preserve">(ASPASGO/BAMBUZINHO),JUSTICA BRANDEGEANA/BELOPERONE GUTTATA(</t>
  </si>
  <si>
    <t xml:space="preserve">CAMARAO VERMELHO),PENTA LACEOLATA(PENTA),STROBILANTHES DYERI</t>
  </si>
  <si>
    <t xml:space="preserve">ANUS(ESCUDO PERSA),NEPHROLEPIS EXALTATA(SAMAMBAIA CRESPA) OU</t>
  </si>
  <si>
    <t xml:space="preserve">SIMILAR E CONSIDERANDO 16 MUDAS POR M2.FORNECIMENTO</t>
  </si>
  <si>
    <t xml:space="preserve">09.003.0176-A</t>
  </si>
  <si>
    <t xml:space="preserve">09.003.0178-0</t>
  </si>
  <si>
    <t xml:space="preserve">ESPECIES VEGETAIS COM ALTURA DE(0,20 A 0,40)M,TIPO CTENANTHE</t>
  </si>
  <si>
    <t xml:space="preserve">SETOSA(MARANTA CINZA),CALATHEA MAKOYANA(MARANTA PAVAO),BELA</t>
  </si>
  <si>
    <t xml:space="preserve">MCANDA CHINENSIS(FLOR LEOPARDO), MISCANTHUS SINENSIS(CAPIM Z</t>
  </si>
  <si>
    <t xml:space="preserve">EBRA),NEPHOROLEPIS PECTINATA(SAMAMBAIA PAULISTA),SANSEVIEIRA</t>
  </si>
  <si>
    <t xml:space="preserve">TRIFASCIATA "LAURENTII"(ESPADA DE SAO JORGE)OU SIMILAR E CO</t>
  </si>
  <si>
    <t xml:space="preserve">NSIDERANDO 16 MUDAS POR M2.FORNECIMENTO</t>
  </si>
  <si>
    <t xml:space="preserve">09.003.0178-A</t>
  </si>
  <si>
    <t xml:space="preserve">09.003.0188-0</t>
  </si>
  <si>
    <t xml:space="preserve">ESPECIES VEGETAIS C/ALTURA(0,10 A 0,20)M,TIPO ERICA, RABO DE</t>
  </si>
  <si>
    <t xml:space="preserve">GATO, GRAMA AMENDOIM, ASISTASIA,BULBINE,CLOROFITO,PINGO DE</t>
  </si>
  <si>
    <t xml:space="preserve">OURO,EVOLVOLO,HERA-ROXA,PELE-DE-URSO,PERIQUITO AMARELO,PILEI</t>
  </si>
  <si>
    <t xml:space="preserve">A,BRILHANTINA,RUELIA-ROXA,QUARESMINHA,JIBOIA,SETCRESEA,MARGA</t>
  </si>
  <si>
    <t xml:space="preserve">RIDINHA RASTEIRA,MARACANA RAJADO,TRAPOERABA ROXA,MARGARIDAO</t>
  </si>
  <si>
    <t xml:space="preserve">OU SIMILAR E CONSIDERANDO 25 MUDAS POR M2.FORNECIMENTO</t>
  </si>
  <si>
    <t xml:space="preserve">09.003.0188-A</t>
  </si>
  <si>
    <t xml:space="preserve">09.003.0192-0</t>
  </si>
  <si>
    <t xml:space="preserve">ESPECIES VEGETAIS COM ALTURA DE(0,10 A 0,30)M,TIPO CAMBARA,A</t>
  </si>
  <si>
    <t xml:space="preserve">JUGA,BARLERIA-VERMELHA,VINCA,MARGARIDINHA AMARELA, COROA-DE-</t>
  </si>
  <si>
    <t xml:space="preserve">CRISTO PEQUENA,ORELHA-SE-MACACO,LANTANA,LANTANA BRANCA,DOLAR</t>
  </si>
  <si>
    <t xml:space="preserve">,ONZE-HORAS, SALVIA, SELAGINELA, CINERARIA, SOLANO-RASTEIRO,</t>
  </si>
  <si>
    <t xml:space="preserve">JUNQUILHO-ALHO-SOCIAL,BOTAO-DE-OURO OU SIMILAR E CONSIDERAND</t>
  </si>
  <si>
    <t xml:space="preserve">O 25 MUDAS POR M2.FORNECIMENTO</t>
  </si>
  <si>
    <t xml:space="preserve">09.003.0192-A</t>
  </si>
  <si>
    <t xml:space="preserve">09.003.0194-0</t>
  </si>
  <si>
    <t xml:space="preserve">ESPECIES VEGETAIS C/ALTURA DE(0,10 A 0,20)M, TIPO HEMEROCALI</t>
  </si>
  <si>
    <t xml:space="preserve">S,LIRIO,AZEDINHA DO BREJO,CAMOMILA,VIOLETA VERMELHA,PLANTA M</t>
  </si>
  <si>
    <t xml:space="preserve">OSAICO,MARIA-SEM-VERGONHA,BARRIGA DE SAPO,PETUNIA,CRAVO-FRAN</t>
  </si>
  <si>
    <t xml:space="preserve">CES,VERBENA/CAMARADINHA OU SIMILAR E CONSIDERANDO 25 MUDAS P</t>
  </si>
  <si>
    <t xml:space="preserve">OR M2.FORNECIMENTO</t>
  </si>
  <si>
    <t xml:space="preserve">09.003.0194-A</t>
  </si>
  <si>
    <t xml:space="preserve">09.003.0200-0</t>
  </si>
  <si>
    <t xml:space="preserve">ESPECIES VEGETAIS C/ALTURA DE(0,15 A 0,30)M,TIPO OPHIOPOGON</t>
  </si>
  <si>
    <t xml:space="preserve">JABURAN(BARBA-DE-SERPENTE),KALANCHOE BLOSSFELDIANA(CALANCOE)</t>
  </si>
  <si>
    <t xml:space="preserve">,MARANTA BICOLOR(CAETE)OU SIMILAR E CONSIDERANDO 25 MUDAS P/</t>
  </si>
  <si>
    <t xml:space="preserve">M2.FORNECIMENTO</t>
  </si>
  <si>
    <t xml:space="preserve">09.003.0200-A</t>
  </si>
  <si>
    <t xml:space="preserve">09.004.0001-0</t>
  </si>
  <si>
    <t xml:space="preserve">PROTETOR DE MADEIRA DE LEI,PINTADO A OLEO,PARA ARVORE.FORNEC</t>
  </si>
  <si>
    <t xml:space="preserve">09.004.0001-A</t>
  </si>
  <si>
    <t xml:space="preserve">09.004.0002-0</t>
  </si>
  <si>
    <t xml:space="preserve">PROTETOR DE FERRO,PINTADO A OLEO,PARA ARVORE.FORNECIMENTO E</t>
  </si>
  <si>
    <t xml:space="preserve">09.004.0002-A</t>
  </si>
  <si>
    <t xml:space="preserve">09.004.0003-0</t>
  </si>
  <si>
    <t xml:space="preserve">PROTETOR(GOLA)DE ARVORE EM FERRO FUNDIDO NODULAR,NAS DIMENSO</t>
  </si>
  <si>
    <t xml:space="preserve">ES DE(1,00X1,00X0,60)M.FORNECIMENTO</t>
  </si>
  <si>
    <t xml:space="preserve">09.004.0003-A</t>
  </si>
  <si>
    <t xml:space="preserve">09.004.0004-0</t>
  </si>
  <si>
    <t xml:space="preserve">ES DE(1,28X1,28X0,90)M.FORNECIMENTO</t>
  </si>
  <si>
    <t xml:space="preserve">09.004.0004-A</t>
  </si>
  <si>
    <t xml:space="preserve">09.004.0005-0</t>
  </si>
  <si>
    <t xml:space="preserve">GUARDA-CORPO P/BRINQUEDOS,EM LANCES DE 4,00M E ALTURA DE 1,0</t>
  </si>
  <si>
    <t xml:space="preserve">0M,COM 3 MONTANTES ESPACADOS DE 2,00M,EXECUTADOS C/TUBOS DE</t>
  </si>
  <si>
    <t xml:space="preserve">ACO GALVANIZADO DE 1.1/2" DE DIAMETRO,CHUMBADOS BLOCOS DE CO</t>
  </si>
  <si>
    <t xml:space="preserve">NCRETO SIMPLES DE 30X30X40CM,TELA DE ARAME GALV.Nß8 DE MALHA</t>
  </si>
  <si>
    <t xml:space="preserve">QUADRADA 5X5CM C/70CM LARGURA,AFASTADA DO PISO 30CM,INCLUSI</t>
  </si>
  <si>
    <t xml:space="preserve">VE PINTURA ANTIOXIDANTE DE ACABAMENTO.FORNECIMENTO E COLOC.</t>
  </si>
  <si>
    <t xml:space="preserve">09.004.0005-A</t>
  </si>
  <si>
    <t xml:space="preserve">09.004.0010-0</t>
  </si>
  <si>
    <t xml:space="preserve">CERCA PROTETORA PARA JARDIM,DE 33CM DE ALTURA,EM TELA DE CHA</t>
  </si>
  <si>
    <t xml:space="preserve">PA EXPANDIDA DE 3/16",DECAPADA,FOSFATIZADA,PINTADA A "PRIMER</t>
  </si>
  <si>
    <t xml:space="preserve">" E ACABAMENTO A COR,CHUMBADA NO SOLO COM HASTES DE FERRO DE</t>
  </si>
  <si>
    <t xml:space="preserve">1/2" ESPACADAS DE 1,00M.FORNECIMENTO E COLOCACAO</t>
  </si>
  <si>
    <t xml:space="preserve">09.004.0010-A</t>
  </si>
  <si>
    <t xml:space="preserve">09.004.0011-0</t>
  </si>
  <si>
    <t xml:space="preserve">CERCA PROTETORA PARA JARDIM,DE 40CM DE ALTURA,EM BARRA CHATA</t>
  </si>
  <si>
    <t xml:space="preserve">DE 1"X1/4",CHUMBADA NO SOLO COM HASTES DE 30CM,ESPACADAS DE</t>
  </si>
  <si>
    <t xml:space="preserve">60CM,EM MODULOS DE 1,20M.FORNECIMENTO E COLOCACAO</t>
  </si>
  <si>
    <t xml:space="preserve">09.004.0011-A</t>
  </si>
  <si>
    <t xml:space="preserve">09.004.0013-0</t>
  </si>
  <si>
    <t xml:space="preserve">GRAMPOS DE PROTECAO PARA CALCADA EM TUBOS DE FERRO GALVANIZA</t>
  </si>
  <si>
    <t xml:space="preserve">DO DE 2",CHUMBADOS EM BLOCOS DE CONCRETO,INCLUSIVE DEMOLICAO</t>
  </si>
  <si>
    <t xml:space="preserve">E RECOMPOSICAO DA CALCADA,E TRANSPORTE DO MATERIAL EXCEDENT</t>
  </si>
  <si>
    <t xml:space="preserve">E,EXCLUSIVE PINTURA.FORNECIMENTO E COLOCACAO</t>
  </si>
  <si>
    <t xml:space="preserve">09.004.0013-A</t>
  </si>
  <si>
    <t xml:space="preserve">09.004.0015-0</t>
  </si>
  <si>
    <t xml:space="preserve">RETENTOR FLUTUANTE PARA PROTECAO DE MANGUEZAL.CONFECCAO E IN</t>
  </si>
  <si>
    <t xml:space="preserve">STALACAO</t>
  </si>
  <si>
    <t xml:space="preserve">09.004.0015-A</t>
  </si>
  <si>
    <t xml:space="preserve">09.004.0017-0</t>
  </si>
  <si>
    <t xml:space="preserve">CERCA PROTETORA DE JARDIM COM 18CM DE ALTURA,EM BARRA CHATA</t>
  </si>
  <si>
    <t xml:space="preserve">DE ACO DE (3"X1/4"),COM MONTANTES DO MESMO MATERIAL,DISTANCI</t>
  </si>
  <si>
    <t xml:space="preserve">ADOS DE 1,00M,CHUMBADOS EM BLOCO DE CONCRETO,INCLUSIVE ESCAV</t>
  </si>
  <si>
    <t xml:space="preserve">ACAO,REATERRO,CARGA,DESCARGA E TRANSPORTE</t>
  </si>
  <si>
    <t xml:space="preserve">09.004.0017-A</t>
  </si>
  <si>
    <t xml:space="preserve">09.004.0019-0</t>
  </si>
  <si>
    <t xml:space="preserve">CERCA PROTETORA DE JARDIM,TIPO CAPELINHA,EM MODULOS DE 1,20M</t>
  </si>
  <si>
    <t xml:space="preserve">.FORNECIMENTO E COLOCACAO</t>
  </si>
  <si>
    <t xml:space="preserve">09.004.0019-A</t>
  </si>
  <si>
    <t xml:space="preserve">09.004.0020-0</t>
  </si>
  <si>
    <t xml:space="preserve">CERCA PROTETORA DE JARDIM,FORMANDO ARCOS COM 46CM DE DIAMETR</t>
  </si>
  <si>
    <t xml:space="preserve">O EM ACO REDONDO LISO DE 1/2",SUPERPOSTOS DE 10CM, SOLDADOS</t>
  </si>
  <si>
    <t xml:space="preserve">EM BARRA DE(1 1/2"X3/8"),COM MONTANTES DO MESMO MATERIAL,DIS</t>
  </si>
  <si>
    <t xml:space="preserve">TANCIADOS DE 75CM,CHUMBADOS EM BLOCOS DE CONCRETO,INCLUSIVE</t>
  </si>
  <si>
    <t xml:space="preserve">ESCAVACAO,REATERRO,CARGA,DESCARGA E TRANSPORTE.FORNECIMENTO</t>
  </si>
  <si>
    <t xml:space="preserve">09.004.0020-A</t>
  </si>
  <si>
    <t xml:space="preserve">09.004.0023-0</t>
  </si>
  <si>
    <t xml:space="preserve">LIMITADOR DE GRAMA EM PVC RECICLADO-LINHA BORDA.FORNECIMENTO</t>
  </si>
  <si>
    <t xml:space="preserve">09.004.0023-A</t>
  </si>
  <si>
    <t xml:space="preserve">09.004.0025-0</t>
  </si>
  <si>
    <t xml:space="preserve">LIMITADOR DE GRAMA EM PVC RECICLADO-LINHA PLANA.FORNECIMENTO</t>
  </si>
  <si>
    <t xml:space="preserve">09.004.0025-A</t>
  </si>
  <si>
    <t xml:space="preserve">09.004.0028-0</t>
  </si>
  <si>
    <t xml:space="preserve">MOIRAO EM MADEIRA DE REFLORESTAMENTO,PARA SUSTENTACAO DE RET</t>
  </si>
  <si>
    <t xml:space="preserve">ENTORES EM AREA DE MANGUEZAL,COM SECAO DE DIAMETRO DE 15CM,A</t>
  </si>
  <si>
    <t xml:space="preserve">LTURA LIVRE MEDIA DE 2,00M,ENTERRADO A 1,00M DE PROFUNDIDADE</t>
  </si>
  <si>
    <t xml:space="preserve">,INCLUINDO ESCAVACAO MANUAL DE COVA.FORNECIMENTO E COLOCACAO</t>
  </si>
  <si>
    <t xml:space="preserve">09.004.0028-A</t>
  </si>
  <si>
    <t xml:space="preserve">09.004.0050-0</t>
  </si>
  <si>
    <t xml:space="preserve">FRADE DE CONCRETO 10MPA,PARA PROTECAO DE CALCADAS,APICOADO,I</t>
  </si>
  <si>
    <t xml:space="preserve">NCLUSIVE ESCAVACAO E REATERRO.FORNECIMENTO E COLOCACAO</t>
  </si>
  <si>
    <t xml:space="preserve">09.004.0050-A</t>
  </si>
  <si>
    <t xml:space="preserve">09.004.0051-0</t>
  </si>
  <si>
    <t xml:space="preserve">FRADE DE CONCRETO 10MPA,PINTADO COM VERNIZ,P/PROTECAO DE CAL</t>
  </si>
  <si>
    <t xml:space="preserve">CADAS,APICOADO,INCLUSIVE ESCAVACAO E REATERRO.FORNECIMENTO E</t>
  </si>
  <si>
    <t xml:space="preserve">09.004.0051-A</t>
  </si>
  <si>
    <t xml:space="preserve">09.004.0055-0</t>
  </si>
  <si>
    <t xml:space="preserve">FRADE DE CONCRETO 10MPA,LISO,PARA PROTECAO DE CALCADAS,INCLU</t>
  </si>
  <si>
    <t xml:space="preserve">SIVE ESCAVACAO E REATERRO.FORNECIMENTO E COLOCACAO</t>
  </si>
  <si>
    <t xml:space="preserve">09.004.0055-A</t>
  </si>
  <si>
    <t xml:space="preserve">09.004.0056-0</t>
  </si>
  <si>
    <t xml:space="preserve">FRADE DE CONCRETO 10MPA,LISO,PINTADO COM VERNIZ,PARA PROTECA</t>
  </si>
  <si>
    <t xml:space="preserve">O DE CALCADAS,INCLUSIVE ESCAVACAO E REATERRO.FORNECIMENTO E</t>
  </si>
  <si>
    <t xml:space="preserve">09.004.0056-A</t>
  </si>
  <si>
    <t xml:space="preserve">09.004.0060-0</t>
  </si>
  <si>
    <t xml:space="preserve">FRADE METALICO,EM FERRO FUNDIDO,MODELO CICLOVIA.FORNECIMENTO</t>
  </si>
  <si>
    <t xml:space="preserve">09.004.0060-A</t>
  </si>
  <si>
    <t xml:space="preserve">09.005.0001-0</t>
  </si>
  <si>
    <t xml:space="preserve">REVOLVIMENTO E DESTORROAMENTO DA CAMADA SUPERFICIAL DE GRAMA</t>
  </si>
  <si>
    <t xml:space="preserve">DO,ATE 20CM DE PROFUNDIDADE</t>
  </si>
  <si>
    <t xml:space="preserve">09.005.0001-A</t>
  </si>
  <si>
    <t xml:space="preserve">09.005.0002-0</t>
  </si>
  <si>
    <t xml:space="preserve">REVOLVIMENTO DE SOLO ATE 10CM DE PROFUNDIDADE</t>
  </si>
  <si>
    <t xml:space="preserve">09.005.0002-A</t>
  </si>
  <si>
    <t xml:space="preserve">09.005.0003-0</t>
  </si>
  <si>
    <t xml:space="preserve">REVOLVIMENTO DE SOLO ATE 20CM DE PROFUNDIDADE</t>
  </si>
  <si>
    <t xml:space="preserve">09.005.0003-A</t>
  </si>
  <si>
    <t xml:space="preserve">09.005.0004-0</t>
  </si>
  <si>
    <t xml:space="preserve">IRRIGADOR GIRATORIO,DE PLASTICO.FORNECIMENTO E COLOCACAO</t>
  </si>
  <si>
    <t xml:space="preserve">09.005.0004-A</t>
  </si>
  <si>
    <t xml:space="preserve">09.005.0005-0</t>
  </si>
  <si>
    <t xml:space="preserve">IRRIGADOR DE IMPULSO SETORIAL,DE PLASTICO,COM 10CM DE ALTURA</t>
  </si>
  <si>
    <t xml:space="preserve">09.005.0005-A</t>
  </si>
  <si>
    <t xml:space="preserve">09.005.0006-0</t>
  </si>
  <si>
    <t xml:space="preserve">IRRIGADOR DE IMPULSO SETORIAL,DE PLASTICO,COM 40CM DE ALTURA</t>
  </si>
  <si>
    <t xml:space="preserve">09.005.0006-A</t>
  </si>
  <si>
    <t xml:space="preserve">09.005.0007-0</t>
  </si>
  <si>
    <t xml:space="preserve">REGA DE JARDIM OU GRAMADO,COM ESGUICHO,USANDO AGUA LOCAL CAN</t>
  </si>
  <si>
    <t xml:space="preserve">ALIZADA</t>
  </si>
  <si>
    <t xml:space="preserve">DAM2</t>
  </si>
  <si>
    <t xml:space="preserve">09.005.0007-A</t>
  </si>
  <si>
    <t xml:space="preserve">09.005.0008-0</t>
  </si>
  <si>
    <t xml:space="preserve">ERRADICACAO MANUAL DE ERVAS DANINHAS EM GRAMADOS(200,00M2/DI</t>
  </si>
  <si>
    <t xml:space="preserve">A)_</t>
  </si>
  <si>
    <t xml:space="preserve">09.005.0008-A</t>
  </si>
  <si>
    <t xml:space="preserve">09.005.0009-0</t>
  </si>
  <si>
    <t xml:space="preserve">RETIRADA DE GRAMA EM PLACAS</t>
  </si>
  <si>
    <t xml:space="preserve">09.005.0009-A</t>
  </si>
  <si>
    <t xml:space="preserve">09.005.0011-0</t>
  </si>
  <si>
    <t xml:space="preserve">NIVELAMENTO EM GRAMADOS,INCLUSIVE TRANSPORTE NO SERVICO,CARG</t>
  </si>
  <si>
    <t xml:space="preserve">A E DESCARGA,EXCLUSIVE O FORNECIMENTO DO MATERIAL</t>
  </si>
  <si>
    <t xml:space="preserve">09.005.0011-A</t>
  </si>
  <si>
    <t xml:space="preserve">09.005.0012-0</t>
  </si>
  <si>
    <t xml:space="preserve">NIVELAMENTO E COMPACTACAO DE AREAS ENSAIBRADAS</t>
  </si>
  <si>
    <t xml:space="preserve">09.005.0012-A</t>
  </si>
  <si>
    <t xml:space="preserve">09.005.0020-0</t>
  </si>
  <si>
    <t xml:space="preserve">CATACAO DE PAPEIS EM GRAMADO(196 VEZES POR ANO)</t>
  </si>
  <si>
    <t xml:space="preserve">09.005.0020-A</t>
  </si>
  <si>
    <t xml:space="preserve">09.005.0021-0</t>
  </si>
  <si>
    <t xml:space="preserve">CATACAO DE PAPEIS EM SUPERFICIES PAVIMENTADAS(196 VEZES POR</t>
  </si>
  <si>
    <t xml:space="preserve">ANO)</t>
  </si>
  <si>
    <t xml:space="preserve">09.005.0021-A</t>
  </si>
  <si>
    <t xml:space="preserve">09.005.0022-0</t>
  </si>
  <si>
    <t xml:space="preserve">CATACAO DE PAPEIS EM SUPERFICIES ENSAIBRADAS OU EM AREIA(196</t>
  </si>
  <si>
    <t xml:space="preserve">VEZES POR ANO)</t>
  </si>
  <si>
    <t xml:space="preserve">09.005.0022-A</t>
  </si>
  <si>
    <t xml:space="preserve">09.005.0023-0</t>
  </si>
  <si>
    <t xml:space="preserve">CATACAO DE PAPEIS EM SUPERFICIES PAVIMENTADAS COM PEDRA PORT</t>
  </si>
  <si>
    <t xml:space="preserve">UGUESA(196 VEZES POR ANO)</t>
  </si>
  <si>
    <t xml:space="preserve">09.005.0023-A</t>
  </si>
  <si>
    <t xml:space="preserve">09.005.0024-0</t>
  </si>
  <si>
    <t xml:space="preserve">VARREDURA EM GRAMADOS(104 VEZES POR ANO)</t>
  </si>
  <si>
    <t xml:space="preserve">09.005.0024-A</t>
  </si>
  <si>
    <t xml:space="preserve">09.005.0025-0</t>
  </si>
  <si>
    <t xml:space="preserve">VARREDURA EM SUPERFICIES CIMENTADAS OU ASFALTADAS(104 VEZES</t>
  </si>
  <si>
    <t xml:space="preserve">POR ANO)</t>
  </si>
  <si>
    <t xml:space="preserve">09.005.0025-A</t>
  </si>
  <si>
    <t xml:space="preserve">09.005.0026-0</t>
  </si>
  <si>
    <t xml:space="preserve">VARREDURA EM SUPERFICIES ENSAIBRADAS (104 VEZES POR ANO)</t>
  </si>
  <si>
    <t xml:space="preserve">09.005.0026-A</t>
  </si>
  <si>
    <t xml:space="preserve">09.005.0027-0</t>
  </si>
  <si>
    <t xml:space="preserve">VARREDURA DE PAPEIS EM SUPERFICIES PAVIMENTADAS COM PEDRA PO</t>
  </si>
  <si>
    <t xml:space="preserve">RTUGUESA(104 VEZES POR ANO)</t>
  </si>
  <si>
    <t xml:space="preserve">09.005.0027-A</t>
  </si>
  <si>
    <t xml:space="preserve">09.005.0028-0</t>
  </si>
  <si>
    <t xml:space="preserve">CAPINA EM SUPERFICIES ENSAIBRADAS(24 VEZES POR ANO)</t>
  </si>
  <si>
    <t xml:space="preserve">09.005.0028-A</t>
  </si>
  <si>
    <t xml:space="preserve">09.005.0029-0</t>
  </si>
  <si>
    <t xml:space="preserve">CAPINA DE CONSERVACAO(1 VEZ POR ANO),EM TERRENO DE VEGETACAO</t>
  </si>
  <si>
    <t xml:space="preserve">POUCO DENSA,COM RETIRADA OU QUEIMA DE RESIDUOS</t>
  </si>
  <si>
    <t xml:space="preserve">09.005.0029-A</t>
  </si>
  <si>
    <t xml:space="preserve">09.005.0030-0</t>
  </si>
  <si>
    <t xml:space="preserve">LIMPEZA DE FOLHAS E PAPEIS FLUTUANDO EM LAGOS E CANAIS(104 V</t>
  </si>
  <si>
    <t xml:space="preserve">EZES AO ANO)</t>
  </si>
  <si>
    <t xml:space="preserve">09.005.0030-A</t>
  </si>
  <si>
    <t xml:space="preserve">09.005.0032-0</t>
  </si>
  <si>
    <t xml:space="preserve">LIMPEZA DE CAIXAS DE AREIA EM PARQUES E JARDINS(12 VEZES POR</t>
  </si>
  <si>
    <t xml:space="preserve">09.005.0032-A</t>
  </si>
  <si>
    <t xml:space="preserve">09.005.0033-0</t>
  </si>
  <si>
    <t xml:space="preserve">LIMPEZA DE CAIXAS DE RALO EM PARQUES E JARDINS(12 VEZES POR</t>
  </si>
  <si>
    <t xml:space="preserve">09.005.0033-A</t>
  </si>
  <si>
    <t xml:space="preserve">09.005.0034-0</t>
  </si>
  <si>
    <t xml:space="preserve">LIMPEZA DE GALERIAS EM PARQUES E JARDINS(2 VEZES POR ANO)</t>
  </si>
  <si>
    <t xml:space="preserve">09.005.0034-A</t>
  </si>
  <si>
    <t xml:space="preserve">09.005.0035-0</t>
  </si>
  <si>
    <t xml:space="preserve">LIMPEZA DE RAMAIS DE RALO EM PARQUES E JARDINS(12 VEZES POR</t>
  </si>
  <si>
    <t xml:space="preserve">09.005.0035-A</t>
  </si>
  <si>
    <t xml:space="preserve">09.005.0036-0</t>
  </si>
  <si>
    <t xml:space="preserve">RETIRADA DE MATERIAL PROVENIENTE DE PODA,DE VARREDURA,OU DE</t>
  </si>
  <si>
    <t xml:space="preserve">LIMPEZAS DIVERSAS,A SER FEITA EM CAMINHAO C/NO MINIMO 4,00M3</t>
  </si>
  <si>
    <t xml:space="preserve">DE CAPACIDADE,COMPREENDENDO CARGA,DESCARGA E TRANSPORTE ATE</t>
  </si>
  <si>
    <t xml:space="preserve">30KM DE DISTANCIA</t>
  </si>
  <si>
    <t xml:space="preserve">09.005.0036-A</t>
  </si>
  <si>
    <t xml:space="preserve">09.005.0037-0</t>
  </si>
  <si>
    <t xml:space="preserve">IRRIGACAO DE ARVORE E/OU PALMEIRA COM CAMINHAO PIPA,INCLUSIV</t>
  </si>
  <si>
    <t xml:space="preserve">E FORNECIMENTO DA AGUA</t>
  </si>
  <si>
    <t xml:space="preserve">09.005.0037-A</t>
  </si>
  <si>
    <t xml:space="preserve">09.005.0038-0</t>
  </si>
  <si>
    <t xml:space="preserve">IRRIGACAO DE ARVORE E/OU PALMEIRA COM CAMINHAO PIPA,EXCLUSIV</t>
  </si>
  <si>
    <t xml:space="preserve">E O FORNECIMENTO DA AGUA</t>
  </si>
  <si>
    <t xml:space="preserve">09.005.0038-A</t>
  </si>
  <si>
    <t xml:space="preserve">09.005.0039-0</t>
  </si>
  <si>
    <t xml:space="preserve">IRRIGACAO DE GRAMADO E/OU CANTEIRO COM CAMINHAO PIPA,EXCLUSI</t>
  </si>
  <si>
    <t xml:space="preserve">VE O FORNECIMENTO DA AGUA</t>
  </si>
  <si>
    <t xml:space="preserve">09.005.0039-A</t>
  </si>
  <si>
    <t xml:space="preserve">09.005.0041-0</t>
  </si>
  <si>
    <t xml:space="preserve">IRRIGACAO DE GRAMADO COM CAMINHAO PIPA,INCLUSIVE FORNECIMENT</t>
  </si>
  <si>
    <t xml:space="preserve">O DE AGUA</t>
  </si>
  <si>
    <t xml:space="preserve">09.005.0041-A</t>
  </si>
  <si>
    <t xml:space="preserve">09.005.0052-0</t>
  </si>
  <si>
    <t xml:space="preserve">CORTE,DESGALHAMENTO,DESTOCAMENTO E DESENRAIZAMENTO DE ARVORE</t>
  </si>
  <si>
    <t xml:space="preserve">,COM ALTURA ATE 3,00M,DIAMETRO EM TORNO DE 15CM,COM AUXILIO</t>
  </si>
  <si>
    <t xml:space="preserve">DE EQUIPAMENTO MECANICO</t>
  </si>
  <si>
    <t xml:space="preserve">09.005.0052-A</t>
  </si>
  <si>
    <t xml:space="preserve">09.005.0053-0</t>
  </si>
  <si>
    <t xml:space="preserve">,COM ALTURA DE 3,00 A 5,00M E DIAMETRO EM TORNO DE 25CM,COM</t>
  </si>
  <si>
    <t xml:space="preserve">AUXILIO DE EQUIPAMENTO MECANICO</t>
  </si>
  <si>
    <t xml:space="preserve">09.005.0053-A</t>
  </si>
  <si>
    <t xml:space="preserve">09.005.0054-0</t>
  </si>
  <si>
    <t xml:space="preserve">,COM ALTURA ACIMA DE 5,00M E DIAMETRO EM TORNO DE 50CM, COM</t>
  </si>
  <si>
    <t xml:space="preserve">09.005.0054-A</t>
  </si>
  <si>
    <t xml:space="preserve">09.005.0059-0</t>
  </si>
  <si>
    <t xml:space="preserve">MANUTENCAO E RECOMPOSICAO DE AREAS AJARDINADAS,CORTE DE FOLH</t>
  </si>
  <si>
    <t xml:space="preserve">AS E RAMOS SECOS,RETIRADA DE PARASITAS, LIMPEZA E REPLANTIO</t>
  </si>
  <si>
    <t xml:space="preserve">DE ARBUSTOS (1 VEZ POR SEMANA)</t>
  </si>
  <si>
    <t xml:space="preserve">09.005.0059-A</t>
  </si>
  <si>
    <t xml:space="preserve">09.005.0060-0</t>
  </si>
  <si>
    <t xml:space="preserve">LIMPEZA,APOS ESVAZIAMENTO,DOS FUNDOS DE LAGOS E CANAIS</t>
  </si>
  <si>
    <t xml:space="preserve">09.005.0060-A</t>
  </si>
  <si>
    <t xml:space="preserve">09.005.0061-0</t>
  </si>
  <si>
    <t xml:space="preserve">LIMPEZA DE SUPERFICIE DE FUNDO DE LAGOS E BACIAS DE CHAFARIZ</t>
  </si>
  <si>
    <t xml:space="preserve">ES E ENTORNOS,SEM ESVAZIAMENTO,EXCLUSIVE TRANSPORTE</t>
  </si>
  <si>
    <t xml:space="preserve">09.005.0061-A</t>
  </si>
  <si>
    <t xml:space="preserve">09.005.0100-0</t>
  </si>
  <si>
    <t xml:space="preserve">CORTE DE GRAMA COM ALFANGE,INCLUSIVE VARREDURA E REMOCAO DE</t>
  </si>
  <si>
    <t xml:space="preserve">ENTULHO</t>
  </si>
  <si>
    <t xml:space="preserve">09.005.0100-A</t>
  </si>
  <si>
    <t xml:space="preserve">09.005.0105-0</t>
  </si>
  <si>
    <t xml:space="preserve">CORTE DE GRAMA COM MAQUINAS MANUAIS,INCLUSIVE VARREDURA E RE</t>
  </si>
  <si>
    <t xml:space="preserve">MOCAO DE ENTULHO</t>
  </si>
  <si>
    <t xml:space="preserve">09.005.0105-A</t>
  </si>
  <si>
    <t xml:space="preserve">09.005.0110-0</t>
  </si>
  <si>
    <t xml:space="preserve">PODA DE ARBUSTOS TIPO CERCA VIVA</t>
  </si>
  <si>
    <t xml:space="preserve">09.005.0110-A</t>
  </si>
  <si>
    <t xml:space="preserve">09.005.0115-0</t>
  </si>
  <si>
    <t xml:space="preserve">PODA DE ARVORES,LIMPEZA DE GALHOS SECOS E RETIRADA DE PARASI</t>
  </si>
  <si>
    <t xml:space="preserve">TAS</t>
  </si>
  <si>
    <t xml:space="preserve">09.005.0115-A</t>
  </si>
  <si>
    <t xml:space="preserve">09.005.0120-0</t>
  </si>
  <si>
    <t xml:space="preserve">CORTE DE GRAMA COM MAQUINAS MOTORIZADAS,INCLUSIVE VARREDURA</t>
  </si>
  <si>
    <t xml:space="preserve">E RECOLHIMENTO DO ENTULHO (24 VEZES POR ANO)</t>
  </si>
  <si>
    <t xml:space="preserve">09.005.0120-A</t>
  </si>
  <si>
    <t xml:space="preserve">09.005.0125-0</t>
  </si>
  <si>
    <t xml:space="preserve">APARO DE BORDOS EM GRAMADOS(6 VEZES POR ANO)</t>
  </si>
  <si>
    <t xml:space="preserve">09.005.0125-A</t>
  </si>
  <si>
    <t xml:space="preserve">09.005.0130-0</t>
  </si>
  <si>
    <t xml:space="preserve">APARO MANUAL,COM ENXADAO OU TESOURA,DE BEIRAL DE GRAMADO</t>
  </si>
  <si>
    <t xml:space="preserve">09.005.0130-A</t>
  </si>
  <si>
    <t xml:space="preserve">09.005.0135-0</t>
  </si>
  <si>
    <t xml:space="preserve">APARO MANUAL DE CAPIM,COM TESOURA,AO REDOR DE MUDAS VEGETAIS</t>
  </si>
  <si>
    <t xml:space="preserve">09.005.0135-A</t>
  </si>
  <si>
    <t xml:space="preserve">09.005.0140-0</t>
  </si>
  <si>
    <t xml:space="preserve">ARRANCAMENTO DE ERVAS DANINHAS PELA RAIZ,EM AREA GRAMADA</t>
  </si>
  <si>
    <t xml:space="preserve">09.005.0140-A</t>
  </si>
  <si>
    <t xml:space="preserve">09.005.0145-0</t>
  </si>
  <si>
    <t xml:space="preserve">CAPINA DE ERVAS,GRAMINEAS,ETC,EM AREA DE BRITA</t>
  </si>
  <si>
    <t xml:space="preserve">09.005.0145-A</t>
  </si>
  <si>
    <t xml:space="preserve">09.005.0150-0</t>
  </si>
  <si>
    <t xml:space="preserve">CAPINA DE ERVAS,GRAMINEAS,ETC,EM SUPERFICIE ENSAIBRADA</t>
  </si>
  <si>
    <t xml:space="preserve">09.005.0150-A</t>
  </si>
  <si>
    <t xml:space="preserve">09.005.0155-0</t>
  </si>
  <si>
    <t xml:space="preserve">CAPINA PARA CONSTRUCAO DE TRILHAS E ACEIROS,SOBRE MATERIAL D</t>
  </si>
  <si>
    <t xml:space="preserve">E 1¶ CATEGORIA,A CEU ABERTO,ATE A PROFUNDIDADE DE 0,10M</t>
  </si>
  <si>
    <t xml:space="preserve">09.005.0155-A</t>
  </si>
  <si>
    <t xml:space="preserve">09.006.0003-0</t>
  </si>
  <si>
    <t xml:space="preserve">ENCHIMENTO DE CAVAS,SENDO UM TERCO COM TERRA PRETA VEGETAL</t>
  </si>
  <si>
    <t xml:space="preserve">09.006.0003-A</t>
  </si>
  <si>
    <t xml:space="preserve">09.006.0006-0</t>
  </si>
  <si>
    <t xml:space="preserve">CALAGEM DE GRAMADOS(1 VEZ POR ANO)</t>
  </si>
  <si>
    <t xml:space="preserve">09.006.0006-A</t>
  </si>
  <si>
    <t xml:space="preserve">09.006.0007-0</t>
  </si>
  <si>
    <t xml:space="preserve">APLICACAO DE HERBICIDA SELETIVO EM GRAMADOS(2 VEZES POR ANO)</t>
  </si>
  <si>
    <t xml:space="preserve">09.006.0007-A</t>
  </si>
  <si>
    <t xml:space="preserve">09.006.0008-0</t>
  </si>
  <si>
    <t xml:space="preserve">APLICACAO DE HERBICIDA DE ACAO TOTAL EM SUPERFICIES PAVIMENT</t>
  </si>
  <si>
    <t xml:space="preserve">ADAS COM PEDRA PORTUGUESA(2 VEZES POR ANO)</t>
  </si>
  <si>
    <t xml:space="preserve">09.006.0008-A</t>
  </si>
  <si>
    <t xml:space="preserve">09.006.0009-0</t>
  </si>
  <si>
    <t xml:space="preserve">COMBATE AS FORMIGAS,COM APLICACAO DE FORMICIDA,EM ENCOSTA,EX</t>
  </si>
  <si>
    <t xml:space="preserve">09.006.0009-A</t>
  </si>
  <si>
    <t xml:space="preserve">09.006.0010-0</t>
  </si>
  <si>
    <t xml:space="preserve">ADUBACAO QUIMICA COM FORMULA COMPLETA(NPK-04-14-08)E ALDRINI</t>
  </si>
  <si>
    <t xml:space="preserve">ZADA,EM GRAMADOS(1 VEZ POR ANO)</t>
  </si>
  <si>
    <t xml:space="preserve">09.006.0010-A</t>
  </si>
  <si>
    <t xml:space="preserve">09.006.0015-0</t>
  </si>
  <si>
    <t xml:space="preserve">ADUBACAO NITROGENADA EM GRAMADOS(5 VEZES POR ANO)</t>
  </si>
  <si>
    <t xml:space="preserve">09.006.0015-A</t>
  </si>
  <si>
    <t xml:space="preserve">09.006.0020-0</t>
  </si>
  <si>
    <t xml:space="preserve">ADUBO ORGANICO(ESTERCO DE GADO).FORNECIMENTO</t>
  </si>
  <si>
    <t xml:space="preserve">09.006.0020-A</t>
  </si>
  <si>
    <t xml:space="preserve">09.006.0030-0</t>
  </si>
  <si>
    <t xml:space="preserve">ATERRO COM TERRA PRETA VEGETAL,PARA EXECUCAO DE GRAMADOS</t>
  </si>
  <si>
    <t xml:space="preserve">09.006.0030-A</t>
  </si>
  <si>
    <t xml:space="preserve">09.006.0032-0</t>
  </si>
  <si>
    <t xml:space="preserve">TERRA ESTRUMADA,INCLUSIVE CARGA,TRANSPORTE E DESCARGA.FORNEC</t>
  </si>
  <si>
    <t xml:space="preserve">IMENTO</t>
  </si>
  <si>
    <t xml:space="preserve">09.006.0032-A</t>
  </si>
  <si>
    <t xml:space="preserve">09.007.0001-0</t>
  </si>
  <si>
    <t xml:space="preserve">ARRANCAMENTO E REPLANTIO DE ARVORE ADULTA, COM ATE 3,00M DE</t>
  </si>
  <si>
    <t xml:space="preserve">ALTURA E ATE 15CM DE DIAMETRO, INCLUSIVE ESCAVACAO E REGA DU</t>
  </si>
  <si>
    <t xml:space="preserve">RANTE 15 DIAS,EXCLUSIVE TRANSPORTE</t>
  </si>
  <si>
    <t xml:space="preserve">09.007.0001-A</t>
  </si>
  <si>
    <t xml:space="preserve">09.007.0002-0</t>
  </si>
  <si>
    <t xml:space="preserve">ARRANCAMENTO E REPLANTIO DE ARVORE ADULTA,ENTRE 3,00 E 5,00M</t>
  </si>
  <si>
    <t xml:space="preserve">DE ALTURA E ATE 20CM DE DIAMETRO,INCLUSIVE ESCAVACAO E REGA</t>
  </si>
  <si>
    <t xml:space="preserve">DURANTE 15 DIAS,EXCLUSIVE TRANSPORTE</t>
  </si>
  <si>
    <t xml:space="preserve">09.007.0002-A</t>
  </si>
  <si>
    <t xml:space="preserve">09.007.0003-0</t>
  </si>
  <si>
    <t xml:space="preserve">ARRANCAMENTO E REPLANTIO DE ARVORE ADULTA,ACIMA DE 5,00M DE</t>
  </si>
  <si>
    <t xml:space="preserve">ALTURA E MAIS DE 20CM DE DIAMETRO,INCLUSIVE ESCAVACAO E REGA</t>
  </si>
  <si>
    <t xml:space="preserve">09.007.0003-A</t>
  </si>
  <si>
    <t xml:space="preserve">09.007.0010-0</t>
  </si>
  <si>
    <t xml:space="preserve">RETIRADA DE GRAMINEAS EM PISO DE PEDRA PORTUGUESA,UTILIZANDO</t>
  </si>
  <si>
    <t xml:space="preserve">ROCADEIRA COSTAL</t>
  </si>
  <si>
    <t xml:space="preserve">09.007.0010-A</t>
  </si>
  <si>
    <t xml:space="preserve">09.007.0015-0</t>
  </si>
  <si>
    <t xml:space="preserve">RETIRADA DE COBERTURA VEGETAL DE PISO DE JUNTA SECA</t>
  </si>
  <si>
    <t xml:space="preserve">09.007.0015-A</t>
  </si>
  <si>
    <t xml:space="preserve">09.007.0030-0</t>
  </si>
  <si>
    <t xml:space="preserve">RETIRADA DE PROTETOR DE ARVORE,INCLUSIVE CARGA,DESCARGA E TR</t>
  </si>
  <si>
    <t xml:space="preserve">ANSPORTE</t>
  </si>
  <si>
    <t xml:space="preserve">09.007.0030-A</t>
  </si>
  <si>
    <t xml:space="preserve">09.007.0035-0</t>
  </si>
  <si>
    <t xml:space="preserve">RETIRADA DE GALHOS SECOS E DE PARASITAS EM ARVORES</t>
  </si>
  <si>
    <t xml:space="preserve">09.007.0035-A</t>
  </si>
  <si>
    <t xml:space="preserve">09.008.0010-0</t>
  </si>
  <si>
    <t xml:space="preserve">CAMADA DE AREIA ESPALHADA MANUALMENTE,MEDIDA APOS A COMPACTA</t>
  </si>
  <si>
    <t xml:space="preserve">09.008.0010-A</t>
  </si>
  <si>
    <t xml:space="preserve">09.009.0001-0</t>
  </si>
  <si>
    <t xml:space="preserve">EXECUCAO DE PAVIMENTACAO EM SAIBRO MELHORADO COM CIMENTO,EM</t>
  </si>
  <si>
    <t xml:space="preserve">CAMADAS DE 8CM DE ESPESSURA,MEDIDA APOS A COMPRESSAO,SENDO A</t>
  </si>
  <si>
    <t xml:space="preserve">PROPORCAO DE CIMENTO DE 5% EM VOLUME(72KG/M3),INCLUSIVE FOR</t>
  </si>
  <si>
    <t xml:space="preserve">NECIMENTO DOS MATERIAIS</t>
  </si>
  <si>
    <t xml:space="preserve">09.009.0001-A</t>
  </si>
  <si>
    <t xml:space="preserve">09.009.0002-0</t>
  </si>
  <si>
    <t xml:space="preserve">EXECUCAO DE PAVIMENTACAO DE SAIBRO E AREIA GROSSA NA PROPORC</t>
  </si>
  <si>
    <t xml:space="preserve">AO DE 3:1,EM CAMADAS DE 15CM,MEDIDA APOS A COMPACTACAO,INCLU</t>
  </si>
  <si>
    <t xml:space="preserve">SIVE ESPALHAMENTO E REGA</t>
  </si>
  <si>
    <t xml:space="preserve">09.009.0002-A</t>
  </si>
  <si>
    <t xml:space="preserve">09.009.0003-0</t>
  </si>
  <si>
    <t xml:space="preserve">EXECUCAO DE PAVIMENTACAO DE SAIBRO ARENOSO,EM CAMADAS DE 10C</t>
  </si>
  <si>
    <t xml:space="preserve">M,MEDIDA APOS A COMPACTACAO,INCLUSIVE ESPALHAMENTO E REGA</t>
  </si>
  <si>
    <t xml:space="preserve">09.009.0003-A</t>
  </si>
  <si>
    <t xml:space="preserve">09.009.0004-0</t>
  </si>
  <si>
    <t xml:space="preserve">CAMADA DE PO-DE-PEDRA ESPALHADA MANUALMENTE,MEDIDA APOS A CO</t>
  </si>
  <si>
    <t xml:space="preserve">MPACTACAO</t>
  </si>
  <si>
    <t xml:space="preserve">09.009.0004-A</t>
  </si>
  <si>
    <t xml:space="preserve">09.009.0010-0</t>
  </si>
  <si>
    <t xml:space="preserve">09.009.0010-A</t>
  </si>
  <si>
    <t xml:space="preserve">09.010.0001-0</t>
  </si>
  <si>
    <t xml:space="preserve">CORDOES DE CONCRETO SIMPLES,COM SECAO DE 10X25CM,MOLDADOS NO</t>
  </si>
  <si>
    <t xml:space="preserve">LOCAL,INCLUSIVE ESCAVACAO E REATERRO</t>
  </si>
  <si>
    <t xml:space="preserve">09.010.0001-A</t>
  </si>
  <si>
    <t xml:space="preserve">09.010.0002-0</t>
  </si>
  <si>
    <t xml:space="preserve">CORDOES DE CONCRETO SIMPLES PRE-MOLDADO,COM SECAO DE 6X25CM,</t>
  </si>
  <si>
    <t xml:space="preserve">INCLUSIVE ESCAVACAO E REATERRO</t>
  </si>
  <si>
    <t xml:space="preserve">09.010.0002-A</t>
  </si>
  <si>
    <t xml:space="preserve">09.011.0001-0</t>
  </si>
  <si>
    <t xml:space="preserve">CORDOES DE GRANITO,COM SECAO DE 10X25CM,INCLUSIVE ESCAVACAO</t>
  </si>
  <si>
    <t xml:space="preserve">E REATERRO</t>
  </si>
  <si>
    <t xml:space="preserve">09.011.0001-A</t>
  </si>
  <si>
    <t xml:space="preserve">09.012.0001-0</t>
  </si>
  <si>
    <t xml:space="preserve">BANCO DE CONCRETO APARENTE,COM 1,50M DE COMPRIMENTO,45CM DE</t>
  </si>
  <si>
    <t xml:space="preserve">LARGURA E 10CM DE ESPESSURA, SOBRE DOIS APOIOS DO MESMO MATE</t>
  </si>
  <si>
    <t xml:space="preserve">RIAL,COM SECAO DE 10X30CM</t>
  </si>
  <si>
    <t xml:space="preserve">09.012.0001-A</t>
  </si>
  <si>
    <t xml:space="preserve">09.012.0002-0</t>
  </si>
  <si>
    <t xml:space="preserve">BANCO DE CONCRETO APARENTE,C/45CM DE LARGURA E 10CM DE ESPES</t>
  </si>
  <si>
    <t xml:space="preserve">SURA,SOBRE DOIS APOIOS DO MESMO MATERIAL,C/SECAO DE 10X30CM</t>
  </si>
  <si>
    <t xml:space="preserve">09.012.0002-A</t>
  </si>
  <si>
    <t xml:space="preserve">09.012.0003-0</t>
  </si>
  <si>
    <t xml:space="preserve">BANCO DE CONCRETO ARMADO,MEDINDO 2,00X0,45X0,10M,COM 0,40M D</t>
  </si>
  <si>
    <t xml:space="preserve">E ALTURA,APOIADO EM 2 BLOCOS DE CONCRETO DE 0,10X0,30X0,40M</t>
  </si>
  <si>
    <t xml:space="preserve">COM FUNDACAO CONFORME PROJETO CEHAB,REVESTIDO COM ARGAMASSA</t>
  </si>
  <si>
    <t xml:space="preserve">DE CIMENTO E AREIA,NO TRACO 1:4,ACABAMENTO ASPERO</t>
  </si>
  <si>
    <t xml:space="preserve">09.012.0003-A</t>
  </si>
  <si>
    <t xml:space="preserve">09.012.0004-0</t>
  </si>
  <si>
    <t xml:space="preserve">MESA DE CONCRETO ARMADO,COM 4 BANCOS,CONFORME PROJETO CEHAB,</t>
  </si>
  <si>
    <t xml:space="preserve">REVESTIDOS COM ARGAMASSA DE CIMENTO E AREIA,NO TRACO 1:4. A</t>
  </si>
  <si>
    <t xml:space="preserve">MESA MEDINDO 0,80X0,80M,COM 0,80M DE ALTURA MAIS A FUNDACAO</t>
  </si>
  <si>
    <t xml:space="preserve">E OS BANCOS COM 0,35X0,35M E 0,50M DE ALTURA MAIS A FUNDACAO</t>
  </si>
  <si>
    <t xml:space="preserve">09.012.0010-0</t>
  </si>
  <si>
    <t xml:space="preserve">BANCO DE CONCRETO ARMADO,SEM ENCOSTO,MEDINDO APROXIMADAMENTE</t>
  </si>
  <si>
    <t xml:space="preserve">(200X50X50)CM</t>
  </si>
  <si>
    <t xml:space="preserve">09.012.0010-A</t>
  </si>
  <si>
    <t xml:space="preserve">09.012.0015-0</t>
  </si>
  <si>
    <t xml:space="preserve">BALIZADOR MODELO COPACABANA,CILINDRICO,LISO,PRE-FABRICADO EM</t>
  </si>
  <si>
    <t xml:space="preserve">CONCRETO FCK=18MPA,C/REFORCO INTERNO DE MALHA DE VERGALHAO</t>
  </si>
  <si>
    <t xml:space="preserve">CURVADO DE 1/2", EMBUTIDO NO PISO, COM 40CM DE DIAMETRO E AL</t>
  </si>
  <si>
    <t xml:space="preserve">TURA DE 46,50CM.FORNECIMENTO E COLOCACAO</t>
  </si>
  <si>
    <t xml:space="preserve">09.012.0015-A</t>
  </si>
  <si>
    <t xml:space="preserve">09.013.0001-0</t>
  </si>
  <si>
    <t xml:space="preserve">BANCO DE PRANCHA EM MADEIRA DE LEI,DE 4CM DE ESPESSURA,40CM</t>
  </si>
  <si>
    <t xml:space="preserve">DE LARGURA E 2,00M DE COMPRIMENTO,COM DOIS PES DO MESMO MATE</t>
  </si>
  <si>
    <t xml:space="preserve">RIAL,ALTURA TOTAL DE 40CM,ACABAMENTO A OLEO,COM DUAS DEMAOS</t>
  </si>
  <si>
    <t xml:space="preserve">DIRETAMENTE SOBRE A MADEIRA</t>
  </si>
  <si>
    <t xml:space="preserve">09.013.0001-A</t>
  </si>
  <si>
    <t xml:space="preserve">09.013.0002-0</t>
  </si>
  <si>
    <t xml:space="preserve">BANCO PARA JARDINS COM 14 REGUAS DE MADEIRA DE LEI,SECAO DE</t>
  </si>
  <si>
    <t xml:space="preserve">5,5X2,5CM E COMPRIMENTO DE 2,00M,PRESAS COM PARAFUSOS DE POR</t>
  </si>
  <si>
    <t xml:space="preserve">CAS NOS PES DE FERRO FUNDIDO,ESTES COM 14KG,BARRA DE FERRO A</t>
  </si>
  <si>
    <t xml:space="preserve">O CENTRO DO ASSENTAMENTO,INCLUSIVE ESPIGAO DE FIXACAO,4 BASE</t>
  </si>
  <si>
    <t xml:space="preserve">S DE CONCRETO DE 15X15X30CM,E PINTURA NA COR A SER INDICADA</t>
  </si>
  <si>
    <t xml:space="preserve">09.013.0002-A</t>
  </si>
  <si>
    <t xml:space="preserve">09.013.0010-0</t>
  </si>
  <si>
    <t xml:space="preserve">BANCO DE MADEIRA DE MACARANDUBA EM RIPAS DE 8X2,5CM,FIXADAS</t>
  </si>
  <si>
    <t xml:space="preserve">EM ESTRUTURA DE 7,5X4CM,CONFORME DETALHE Nß6026/EMOP</t>
  </si>
  <si>
    <t xml:space="preserve">09.013.0010-A</t>
  </si>
  <si>
    <t xml:space="preserve">09.013.0015-0</t>
  </si>
  <si>
    <t xml:space="preserve">MESA DE JARDIM,MEDINDO 1,80X0,91X0,73M,EXECUTADA EM PECAS DE</t>
  </si>
  <si>
    <t xml:space="preserve">MACARANDUBA DE 7X22CM,FIXADAS EM 2(DOIS) APOIOS DE CONCRETO</t>
  </si>
  <si>
    <t xml:space="preserve">,CONFORME DETALHE Nß6028/EMOP.FORNECIMENTO E COLOCACAO</t>
  </si>
  <si>
    <t xml:space="preserve">09.013.0015-A</t>
  </si>
  <si>
    <t xml:space="preserve">09.013.0016-0</t>
  </si>
  <si>
    <t xml:space="preserve">BANCO DE JARDIM,MEDINDO 1,80X0,30X0,45M,EXECUTADO COM 01(UMA</t>
  </si>
  <si>
    <t xml:space="preserve">)PECA MACARANDUBA DE 30X7CM,FIXADA EM 02(DOIS) APOIOS DE CON</t>
  </si>
  <si>
    <t xml:space="preserve">CRETO,CONFORME DETALHE Nß6028/EMOP.FORNECIMENTO E COLOCACAO</t>
  </si>
  <si>
    <t xml:space="preserve">09.013.0016-A</t>
  </si>
  <si>
    <t xml:space="preserve">09.013.0020-0</t>
  </si>
  <si>
    <t xml:space="preserve">BANCO RUSTICO.FORNECIMENTO E COLOCACAO</t>
  </si>
  <si>
    <t xml:space="preserve">09.013.0020-A</t>
  </si>
  <si>
    <t xml:space="preserve">09.013.0030-0</t>
  </si>
  <si>
    <t xml:space="preserve">PRANCHA EM MADEIRA APARELHADA PARA BANCOS DE JARDINS,COM SEC</t>
  </si>
  <si>
    <t xml:space="preserve">AO DE(15X4,5)CM E COMPRIMENTO DE 2,20M,PRESA COM PARAFUSOS E</t>
  </si>
  <si>
    <t xml:space="preserve">PORCAS NOS PES DE FERRO E PINTURA NA COR A SER INDICADA.FOR</t>
  </si>
  <si>
    <t xml:space="preserve">09.013.0030-A</t>
  </si>
  <si>
    <t xml:space="preserve">09.013.0035-0</t>
  </si>
  <si>
    <t xml:space="preserve">REGUA DE MADEIRA APARELHADA PARA BANCOS DE JARDINS,COM SECAO</t>
  </si>
  <si>
    <t xml:space="preserve">DE(5,5X3,75)CM E COMPRIMENTO DE 2M,PRESAS COM PARAFUSOS DE</t>
  </si>
  <si>
    <t xml:space="preserve">PORCAS NOS PES DE FERRO FUNDIDO E PINTURA NA COR A SER INDIC</t>
  </si>
  <si>
    <t xml:space="preserve">ADA.FORNECIMENTO E COLOCACAO</t>
  </si>
  <si>
    <t xml:space="preserve">09.013.0035-A</t>
  </si>
  <si>
    <t xml:space="preserve">09.013.0040-0</t>
  </si>
  <si>
    <t xml:space="preserve">DE(3X1,5)CM E COMPRIMENTO DE 1M,PRESAS COM PARAFUSOS DE POR</t>
  </si>
  <si>
    <t xml:space="preserve">CAS NOS PES DE FERRO E ENVERNIZADA NA COR A SER INDICADA.FOR</t>
  </si>
  <si>
    <t xml:space="preserve">09.013.0040-A</t>
  </si>
  <si>
    <t xml:space="preserve">09.014.0015-0</t>
  </si>
  <si>
    <t xml:space="preserve">MESA DE JOGOS COM 4 BANCOS,TAMPO DE MESA EM MARMORITE ARMADO</t>
  </si>
  <si>
    <t xml:space="preserve">,NA COR NATURAL,TENDO NO CENTRO TABULEIRO DE XADREZ EM MARMO</t>
  </si>
  <si>
    <t xml:space="preserve">RITE NAS CORES BRANCA E PRETA,PES(MESA E BANCOS)DE CONCRETO</t>
  </si>
  <si>
    <t xml:space="preserve">ARMADO.FORNECIMENTO E COLOCACAO</t>
  </si>
  <si>
    <t xml:space="preserve">09.014.0015-A</t>
  </si>
  <si>
    <t xml:space="preserve">09.015.0003-0</t>
  </si>
  <si>
    <t xml:space="preserve">ALAMBRADO COM 1,50M DE ALTURA,EM CHAPA EXPANDIDA DE ACO CARB</t>
  </si>
  <si>
    <t xml:space="preserve">ONO 3/16",DECAPADA,FOSFATIZADA,FORMANDO PAINEIS MODULADOS,FI</t>
  </si>
  <si>
    <t xml:space="preserve">XADOS EM MONTANTES DE TUBOS GALVANIZADOS DE 1.1/2",COM CARAP</t>
  </si>
  <si>
    <t xml:space="preserve">UCA DE FECHAMENTO SUPERIOR DO MESMO MATERIAL DOS TUBOS,ESTES</t>
  </si>
  <si>
    <t xml:space="preserve">ESPACADOS DE 2,00M E CHUMBADOS NO SOLO,EXCL.MATERIAL DE CON</t>
  </si>
  <si>
    <t xml:space="preserve">CRETAGEM DAS FUNDACOES,INCL.MAO-DE-OBRA DESTAS.FORN.E COLOC.</t>
  </si>
  <si>
    <t xml:space="preserve">09.015.0003-A</t>
  </si>
  <si>
    <t xml:space="preserve">09.015.0005-0</t>
  </si>
  <si>
    <t xml:space="preserve">ALAMBRADO EM TELA DE ARAME GALV.Nß14,MALHA LOSANGO 6CM DE LA</t>
  </si>
  <si>
    <t xml:space="preserve">DO,PRESA A ARMACAO DE TUBOS GALV.,C/ELEMENTOS HORIZ.E VERT.,</t>
  </si>
  <si>
    <t xml:space="preserve">SENDO ESTES FIXADOS EM BLOCOS DE CONCRETO 30X30X60CM, FCK=15</t>
  </si>
  <si>
    <t xml:space="preserve">MPA,ESPACADOS 3,00M, C/ALTURA TOTAL 2,50M, ACIMA DO TERRENO.</t>
  </si>
  <si>
    <t xml:space="preserve">TUBOS HORIZ.SERAO DOIS,AMBOS C/1.1/2"DE DIAMETRO,ASSIM COMO</t>
  </si>
  <si>
    <t xml:space="preserve">OS VERT.,AS EMENDAS SERAO SOLDADAS.FORN.E COLOCAO</t>
  </si>
  <si>
    <t xml:space="preserve">09.015.0005-A</t>
  </si>
  <si>
    <t xml:space="preserve">09.015.0006-0</t>
  </si>
  <si>
    <t xml:space="preserve">ALAMBRADO P/CAMPO DE ESPORTE,POSTES TUBO FßGALV.,ESPACADOS 2</t>
  </si>
  <si>
    <t xml:space="preserve">,00M,DIAMETRO 2",ALTURA 3,00M LIVRES SOBRE O SOLO,FIXADOS EM</t>
  </si>
  <si>
    <t xml:space="preserve">PRISMAS DE CONCRETO FCK=20MPA,30X30X100CM,SOBRE ESTES POSTE</t>
  </si>
  <si>
    <t xml:space="preserve">S FIXADA TELA ARAME Nß12 PLASTIFICADO MALHA 7,5CM,PRESA EM 2</t>
  </si>
  <si>
    <t xml:space="preserve">ARAMES Nß12 PLASTIFICADOS,COLOCADOS TRANSV.E ATRAVESSANDO T</t>
  </si>
  <si>
    <t xml:space="preserve">UBOS SUPERIOR E INFERIOR,COM "T" E CRUZETA 2".FORN.E COLOC.</t>
  </si>
  <si>
    <t xml:space="preserve">09.015.0006-A</t>
  </si>
  <si>
    <t xml:space="preserve">09.015.0007-0</t>
  </si>
  <si>
    <t xml:space="preserve">ALAMBRADO PARA CAMPO DE ESPORTE DE 3,00X6,00M,COM UM MONTANT</t>
  </si>
  <si>
    <t xml:space="preserve">E A CADA 3,00M,EM TELA GALV.Nß12 E MALHA LOSANGO DE 5CM,FIXA</t>
  </si>
  <si>
    <t xml:space="preserve">DA EM TUBOS DE FERRO GALVANIZADO DE 2" E CONTRAVENTAMENTO DE</t>
  </si>
  <si>
    <t xml:space="preserve">1,75M,EM CADA MODULO,ESTES CHUMBADOS EM BLOCOS DE CONCRETO,</t>
  </si>
  <si>
    <t xml:space="preserve">INCLUSIVE ESCAVACAO,CONCRETO DOS BLOCOS,REATERRO,TRANSPORTE,</t>
  </si>
  <si>
    <t xml:space="preserve">CARGA E DESCARGA,EXCLUSIVE PINTURA.FORNECIMENTO E COLOCACAO</t>
  </si>
  <si>
    <t xml:space="preserve">09.015.0007-A</t>
  </si>
  <si>
    <t xml:space="preserve">09.015.0008-0</t>
  </si>
  <si>
    <t xml:space="preserve">ALAMBRADO PARA CAMPO DE ESPORTE,3,00X4,50M,COM UM MONTANTE A</t>
  </si>
  <si>
    <t xml:space="preserve">CADA 3,00M,EM TELA GALV.Nß12 E MALHA LOSANGO DE 5CM,FIXADA</t>
  </si>
  <si>
    <t xml:space="preserve">EM TUBOS DE FERRO GALVANIZADO DE 2" E CONTRAVENTAMENTO DE 1,</t>
  </si>
  <si>
    <t xml:space="preserve">75M,EM CADA MODULO,ESTES CHUMBADOS EM BLOCOS DE CONCRETO,INC</t>
  </si>
  <si>
    <t xml:space="preserve">LUSIVE ESCAVACAO,CONCRETO DOS BLOCOS,REATERRO,TRANSPORTE,CAR</t>
  </si>
  <si>
    <t xml:space="preserve">GA E DESCARGA,EXCLUSIVE PINTURA.FORNECIMENTO E COLOCACAO</t>
  </si>
  <si>
    <t xml:space="preserve">09.015.0008-A</t>
  </si>
  <si>
    <t xml:space="preserve">09.015.0010-0</t>
  </si>
  <si>
    <t xml:space="preserve">ALAMBRADO COM ATE 2,00M DE ALTURA,COM TELA DE ARAME GALV.Nß1</t>
  </si>
  <si>
    <t xml:space="preserve">2,DE MALHA QUADRADA 1",FORMANDO QUADROS CONTORNADOS DE CANTO</t>
  </si>
  <si>
    <t xml:space="preserve">NEIRAS DE 3/4"X3/4"X1/8",FIXADOS EM MONTANTES DE TUBOS GALV.</t>
  </si>
  <si>
    <t xml:space="preserve">DE 2",COM CARAPUCAS DE FECHAMENTO SUPERIOR,ESPACADOS A CADA</t>
  </si>
  <si>
    <t xml:space="preserve">2,50M E CHUMBADOS NO SOLO,EXCLUSIVE A BASE DE FIXACAO.FORNEC</t>
  </si>
  <si>
    <t xml:space="preserve">09.015.0010-A</t>
  </si>
  <si>
    <t xml:space="preserve">09.015.0015-0</t>
  </si>
  <si>
    <t xml:space="preserve">ALAMBRADO PARA CAMPO DE ESPORTE,VOLEI OU BASQUETE,COM 1,00M</t>
  </si>
  <si>
    <t xml:space="preserve">DE ALTURA, EM TUBO GALVANIZADO DE 2" HORIZONTAL E MONTANTES</t>
  </si>
  <si>
    <t xml:space="preserve">DO MESMO MATERIAL,ESPACADOS A CADA 2,00M E CHUMBADOS NO SOLO</t>
  </si>
  <si>
    <t xml:space="preserve">,EXCLUSIVE A BASE DE FIXACAO E TELA.FORNECIMENTO E COLOCACAO</t>
  </si>
  <si>
    <t xml:space="preserve">09.015.0015-A</t>
  </si>
  <si>
    <t xml:space="preserve">09.015.0020-0</t>
  </si>
  <si>
    <t xml:space="preserve">ALAMBRADO P/CABECEIRA DE CAMPO DE ESPORTE,POSTES DE TUBOS DE</t>
  </si>
  <si>
    <t xml:space="preserve">FßGALV.2",C/ALTURA LIVRE 5,30M,FICANDO 0,70M ENTERRADOS EM</t>
  </si>
  <si>
    <t xml:space="preserve">PRISMAS CONCRETO 25MPA,0,30X0,30X0,75M,ESTANDO POSTES ESPACA</t>
  </si>
  <si>
    <t xml:space="preserve">DOS 2,00M,C/3 TUBOS HORIZ.E CONTRAVENTAM.,A CADA 2,00M,TODOS</t>
  </si>
  <si>
    <t xml:space="preserve">2" E SOBRE ESTES, FIXADA TELA DE ARAME Nß12,PLASTIFICADA,MA</t>
  </si>
  <si>
    <t xml:space="preserve">LHA 7,5CM,INCL.TES,CRUZETAS,CURVAS E FUNDACOES.FORN.E COLOC.</t>
  </si>
  <si>
    <t xml:space="preserve">09.015.0020-A</t>
  </si>
  <si>
    <t xml:space="preserve">09.015.0025-0</t>
  </si>
  <si>
    <t xml:space="preserve">ALAMBRADO DE TELA FORMADA P/BARRAS DE ACO CA-60,CRUZADAS E S</t>
  </si>
  <si>
    <t xml:space="preserve">OLDADAS ENTRE SI,CONSTITUINDO MALHAS 5X15CM,FIO 3MM,SOLDADA</t>
  </si>
  <si>
    <t xml:space="preserve">EM POSTES DE TUBO DE FERRO GALVALVANIZADO 1.1/2",C/ALTURA LI</t>
  </si>
  <si>
    <t xml:space="preserve">VRE DE 1,60M,FICANDO 0,40M ENTERRADOS EM PRISMAS DE CONCRETO</t>
  </si>
  <si>
    <t xml:space="preserve">25MPA,C/0,30X0,30X0,50M,ESTANDO OS POSTES ESPACADOS 2,00M,I</t>
  </si>
  <si>
    <t xml:space="preserve">NCLUSIVE FUNDACOES,EXCLUSIVE PINTURA.FORNECIMENTO E COLOC.</t>
  </si>
  <si>
    <t xml:space="preserve">09.015.0025-A</t>
  </si>
  <si>
    <t xml:space="preserve">09.015.0030-0</t>
  </si>
  <si>
    <t xml:space="preserve">ALAMBRADO DE TELA DE ARAME GALVANIZADO FIO Nß12,MALHA LOSANG</t>
  </si>
  <si>
    <t xml:space="preserve">O DE 7,5CM,COM ALTURA DE 2,00M MAIS 0,30M DE ABA INCLINADA A</t>
  </si>
  <si>
    <t xml:space="preserve">45ß.ESTA ESTRUTURA FORMADA DE TUBOS ACO GALVANIZADO DE 1.1/4</t>
  </si>
  <si>
    <t xml:space="preserve">",HORIZONTAIS E VERTICAIS,SENDO OS HORIZONTAIS UM A 0,15M DO</t>
  </si>
  <si>
    <t xml:space="preserve">CHAO E O OUTRO DISTANTE 2,00M DESTE,OS VERTICAIS A CADA 2,0</t>
  </si>
  <si>
    <t xml:space="preserve">0M,INCLUSIVE PORTOES E FERRAGENS,EXCL.PINTURA.FORN.E COLOC.</t>
  </si>
  <si>
    <t xml:space="preserve">09.015.0030-A</t>
  </si>
  <si>
    <t xml:space="preserve">09.015.0032-0</t>
  </si>
  <si>
    <t xml:space="preserve">O DE 7,5CM,COM ALTURA DE 4,00M MAIS 0,30M DE ABA INCLINADA A</t>
  </si>
  <si>
    <t xml:space="preserve">45ß.ESTA ESTRUTURA FORMADA DE TUBOS ACO GALVANIZADO DE 1.1/</t>
  </si>
  <si>
    <t xml:space="preserve">4",HORIZONTAIS E VERTICAIS,SENDO OS HORIZONTAIS UM A 0,15M D</t>
  </si>
  <si>
    <t xml:space="preserve">O CHAO E O OUTRO DISTANTE 2,00M DESTE,OS VERTICAIS A CADA 2,</t>
  </si>
  <si>
    <t xml:space="preserve">00M,INCL.PORTOES E FERRAGENS,EXCL.PINTURA.FORN. E COLOCACAO</t>
  </si>
  <si>
    <t xml:space="preserve">09.015.0032-A</t>
  </si>
  <si>
    <t xml:space="preserve">09.015.0034-0</t>
  </si>
  <si>
    <t xml:space="preserve">O DE 7,5CM,COM ALTURA DE 2,00M SOBRE MURETA DE ALVENARIA REV</t>
  </si>
  <si>
    <t xml:space="preserve">ESTIDA,EXCLUSIVE ESTA E SUA FUNDACAO,INCLUSIVE CONCRETO DE F</t>
  </si>
  <si>
    <t xml:space="preserve">IXACAO DO ALAMBRADO NA MURETA.ESTA ESTRUTURA FORMADA DE TUBO</t>
  </si>
  <si>
    <t xml:space="preserve">S DE ACO GALVANIZADO DE 1.1/4",HORIZONTAIS E VERTICAIS,INCLU</t>
  </si>
  <si>
    <t xml:space="preserve">SIVE PORTOES E FERRAGENS,EXCLUSIVE PINTURA.FORN. E COLOCACAO</t>
  </si>
  <si>
    <t xml:space="preserve">09.015.0034-A</t>
  </si>
  <si>
    <t xml:space="preserve">09.015.0036-0</t>
  </si>
  <si>
    <t xml:space="preserve">ALAMBRADO DE TELA ARAME GALVANIZADO FIO Nß12,MALHA LOSANGO D</t>
  </si>
  <si>
    <t xml:space="preserve">E 7,5CM,C/ALTURA DE 1,70M MAIS 0,30M DE ABA INCLINADA A 45ß.</t>
  </si>
  <si>
    <t xml:space="preserve">ESTA ESTRUTURA FORMADA DE TUBOS DE ACO GALV.2",VERTICAIS A C</t>
  </si>
  <si>
    <t xml:space="preserve">ADA 3,00M E HORIZONTAL CONSTITUIDA 3 FIOS DE ARAME GALV.Nß10</t>
  </si>
  <si>
    <t xml:space="preserve">,UMA A 0,15M DO CHAO,OUTRO A 1,70M DESTE E OUTRO NO EXTREMO</t>
  </si>
  <si>
    <t xml:space="preserve">DA ABA,INCL.PORTOES E FERRAGENS,EXCL.PINTURA.FORN.E COLOC.</t>
  </si>
  <si>
    <t xml:space="preserve">09.015.0036-A</t>
  </si>
  <si>
    <t xml:space="preserve">09.015.0040-0</t>
  </si>
  <si>
    <t xml:space="preserve">ALAMBRADO C/3,00M ALTURA,EM TELA DE ARAME GALV.Nß12,MALHA LO</t>
  </si>
  <si>
    <t xml:space="preserve">SANGO 5CM,FIXADA TUBOS DE FERRO GALV.(EXTERNA E INTERNAMENTE</t>
  </si>
  <si>
    <t xml:space="preserve">) DIAMETRO INTERNO DE 2" E ESP.DE PAREDE DE 1/8",EM MODULOS</t>
  </si>
  <si>
    <t xml:space="preserve">DE (3,00X1,50)M,CHUMBADOS EM BLOCOS DE CONCRETO,INCLUSIVE ES</t>
  </si>
  <si>
    <t xml:space="preserve">CAVACAO,REATERRO CARGA,DESCARGA,TRANSPORTE E PINTURA DOS TUB</t>
  </si>
  <si>
    <t xml:space="preserve">OS,COM 2 DEMAOS DE ACABAMENTO.FORNECIMENTO E COLOCACAO</t>
  </si>
  <si>
    <t xml:space="preserve">09.015.0040-A</t>
  </si>
  <si>
    <t xml:space="preserve">09.015.0042-0</t>
  </si>
  <si>
    <t xml:space="preserve">ALAMBRADO COM 4,50M DE ALTURA,EM TELA DE ARAME GALV.Nß12,MAL</t>
  </si>
  <si>
    <t xml:space="preserve">HA LOSANGO DE 5CM,FIXADA EM TUBOS DE FßGALV.(EXTERNA E INTER</t>
  </si>
  <si>
    <t xml:space="preserve">MENTE) COM DIAMETRO INTERNO DE 2" E ESP.DE PAREDE DE 1/8",EM</t>
  </si>
  <si>
    <t xml:space="preserve">MODULOS DE (3,00X1,50M),CHUMBADOS EM BLOCOS DE CONCRETO,INC</t>
  </si>
  <si>
    <t xml:space="preserve">LUSIVE ESCAVACAO,REATERRO,CARGA E DESCARGA,TRANSPORTE E PINT</t>
  </si>
  <si>
    <t xml:space="preserve">URA DOS TUBOS,COM 2 DEMAOS DE ACABAMENTO.FORN. E COLOCACAO</t>
  </si>
  <si>
    <t xml:space="preserve">09.015.0042-A</t>
  </si>
  <si>
    <t xml:space="preserve">09.015.0044-0</t>
  </si>
  <si>
    <t xml:space="preserve">ALAMBRADO COM 4,50M ALTURA,TELA DE ARAME GALV.Nß12,MALHA LOS</t>
  </si>
  <si>
    <t xml:space="preserve">ANGO 5CM,FIXADA TUBOS FßGALV.(EXTERN.E INTERNAMENTE)DIAMETRO</t>
  </si>
  <si>
    <t xml:space="preserve">INTERNO DE 2.1/2"E ESP.DE PAREDE DE 1/8",EM MODULOS DE(3,00</t>
  </si>
  <si>
    <t xml:space="preserve">X1,50)M,CHUMBADOS EM BLOCOS DE CONCRETO,INCLUSIVE ESCAVACAO,</t>
  </si>
  <si>
    <t xml:space="preserve">REATERRO,CARGA,DESCARGA,TRANSPORTE E PINTURA DOS TUBOS,COM 2</t>
  </si>
  <si>
    <t xml:space="preserve">DEMAOS DE ACABAMENTO.FORNECIMENTO E COLOCACAO</t>
  </si>
  <si>
    <t xml:space="preserve">09.015.0044-A</t>
  </si>
  <si>
    <t xml:space="preserve">09.015.0046-0</t>
  </si>
  <si>
    <t xml:space="preserve">ALAMBRADO COM 4,50M ALTURA,TELA DE ARAME GALV.N¯12,MALHA LOS</t>
  </si>
  <si>
    <t xml:space="preserve">INTERNO DE 3"E ESP.DE PAREDE DE 1/8",SEM COSTURA,EM MODULOS</t>
  </si>
  <si>
    <t xml:space="preserve">DE (3,00X1,50M)M,CHUMBADOS EM BLOCOS DE CONCRETO,INCLUSIVE</t>
  </si>
  <si>
    <t xml:space="preserve">ESCAVACAO,REATERRO,CARGA,DESCARGA,TRANSPORTE E PINTURA DOS T</t>
  </si>
  <si>
    <t xml:space="preserve">UBOS,COM 2 DEMAOS DE ACABAMENTO.FORNECIMENTO E COLOCACAO</t>
  </si>
  <si>
    <t xml:space="preserve">09.015.0046-A</t>
  </si>
  <si>
    <t xml:space="preserve">09.015.0048-0</t>
  </si>
  <si>
    <t xml:space="preserve">ALAMBRADO EM TELA DE ARAME GALV.N¯12,MALHA LOSANGO 5CM,FIXAD</t>
  </si>
  <si>
    <t xml:space="preserve">A TUBOS FßGALV.(EXTERN.E INTERNAMENTE)DIAMETRO INTERNO DE 2"</t>
  </si>
  <si>
    <t xml:space="preserve">E ESP.PAREDE DE 1/8",CHUMBADOS EM BLOCOS DE CONCRETO,INCL.</t>
  </si>
  <si>
    <t xml:space="preserve">ESCAVACAO,REATERRO,TRANSP.,CARGA,DESCARGA E PINTURA DOS TUBO</t>
  </si>
  <si>
    <t xml:space="preserve">S,COM 2 DEMAOS DE ACABAMENTO.FORNECIMENTO E COLOCACAO</t>
  </si>
  <si>
    <t xml:space="preserve">09.015.0048-A</t>
  </si>
  <si>
    <t xml:space="preserve">09.015.0050-0</t>
  </si>
  <si>
    <t xml:space="preserve">ALAMBRADO C/6M ALTURA,TELA DE ARAME GALVANIZADO N¯12,MALHA L</t>
  </si>
  <si>
    <t xml:space="preserve">OSANGO DE 5CM,FIXADA EM TUBOS DE FERRO GALVANIZADO (EXTERNA</t>
  </si>
  <si>
    <t xml:space="preserve">E INTERNAMENTE) COM DIAMETRO INTERNO DE 2" E ESPESSURA DE PA</t>
  </si>
  <si>
    <t xml:space="preserve">REDE DE 1/8",EM MODULOS DE (3,00X1,50)M,CHUMBADOS EM BLOCOS</t>
  </si>
  <si>
    <t xml:space="preserve">DE CONCRETO,INCL.ESCAVACAO,REATERRO,CARGA,DESCARGA,TRANSPORT</t>
  </si>
  <si>
    <t xml:space="preserve">E E PINTURA DOS TUBOS,C/2 DEMAOS DE ACABAMENTO.FORN.E COLOC.</t>
  </si>
  <si>
    <t xml:space="preserve">09.015.0050-A</t>
  </si>
  <si>
    <t xml:space="preserve">09.015.0052-0</t>
  </si>
  <si>
    <t xml:space="preserve">OSANGO DE 5CM,FIXADA EM TUBOS DE FERRO GALVANIZADO(EXTERNA E</t>
  </si>
  <si>
    <t xml:space="preserve">INTERNAMENTE)COM DIAMETRO INTERNO DE 2 1/2" E ESPESSURA DE</t>
  </si>
  <si>
    <t xml:space="preserve">PAREDE DE 1/8",EM MODULOS DE (3,00X1,50)M,CHUMBADOS EM BLOCO</t>
  </si>
  <si>
    <t xml:space="preserve">S DE CONCRETO,INCL.ESCAVACAO,REATERRO,CARGA,DESCARGA,TRANSPO</t>
  </si>
  <si>
    <t xml:space="preserve">RTE E PINTURA DOS TUBOS,C/2 DEMAOS DE ACABAMENTO.FORN.COLOC.</t>
  </si>
  <si>
    <t xml:space="preserve">09.015.0052-A</t>
  </si>
  <si>
    <t xml:space="preserve">09.015.0056-0</t>
  </si>
  <si>
    <t xml:space="preserve">E INTERNAMENTE) COM DIAMETRO INTERNO DE 3" E ESPESSURA DE PA</t>
  </si>
  <si>
    <t xml:space="preserve">09.015.0056-A</t>
  </si>
  <si>
    <t xml:space="preserve">09.015.0058-0</t>
  </si>
  <si>
    <t xml:space="preserve">ALAMBRADO C/7,5M ALTURA,TELA DE ARAME GALVANIZADO N¯12,MALHA</t>
  </si>
  <si>
    <t xml:space="preserve">LOSANGO DE 5CM,FIXADA EM TUBOS DE FERRO GALVANIZADO (EXTERN</t>
  </si>
  <si>
    <t xml:space="preserve">A E INTERNAMENTE) C/DIAMETRO INTERNO DE 2" E ESPESSURA DE PA</t>
  </si>
  <si>
    <t xml:space="preserve">REDE DE 1/8",EM MODULOS DE (2,00X1,50)M,CHUMBADOS EM BLOCOS</t>
  </si>
  <si>
    <t xml:space="preserve">09.015.0058-A</t>
  </si>
  <si>
    <t xml:space="preserve">09.015.0060-0</t>
  </si>
  <si>
    <t xml:space="preserve">LOSANGO DE 5CM,FIXADA EM TUBOS DE FERRO GALVANIZADO(EXTERNA</t>
  </si>
  <si>
    <t xml:space="preserve">E INTERNAMENTE)C/DIAMETRO INTERNO DE 2 1/2" E ESPESSURA DE</t>
  </si>
  <si>
    <t xml:space="preserve">PAREDE DE 1/8",EM MODULOS DE(2,00X1,50)M,CHUMBADOS EM BLOCOS</t>
  </si>
  <si>
    <t xml:space="preserve">DE CONCRETO,INCL.ESCAVACAO,REATERRO,CARGA,DESCARGA,TRANSPOR</t>
  </si>
  <si>
    <t xml:space="preserve">TE E PINTURA DE TUBOS,C/2 DEMAOS DE ACABAMENTO.FORN.E COLOC.</t>
  </si>
  <si>
    <t xml:space="preserve">09.015.0060-A</t>
  </si>
  <si>
    <t xml:space="preserve">09.015.0062-0</t>
  </si>
  <si>
    <t xml:space="preserve">A E INTERNAMENTE) C/DIAMETRO INTERNO DE 3" E ESPESSURA DE PA</t>
  </si>
  <si>
    <t xml:space="preserve">09.015.0062-A</t>
  </si>
  <si>
    <t xml:space="preserve">09.015.0064-0</t>
  </si>
  <si>
    <t xml:space="preserve">ALAMBRADO TELA DE ARAME GALV.N¯14,MALHA LOSANGO 6CM,PRESA A</t>
  </si>
  <si>
    <t xml:space="preserve">ARMACAO TUBOS GALV.(EXTERNA E INTERNAMENTE),C/ELEM.HORIZ.E V</t>
  </si>
  <si>
    <t xml:space="preserve">ERT.SENDO ESTES FIX.EM BLOCO DE CONC.(0,30X0,30X0,60)M,FCK=1</t>
  </si>
  <si>
    <t xml:space="preserve">5MPA,ESPACADOS 3M C/ALT.TOTAL DE 2,50M ACIMA TERRENO.OS TUBO</t>
  </si>
  <si>
    <t xml:space="preserve">S HORIZ. SERAO 2, AMBOS COM 1.1/2"DE DIAM. E ESP.PAREDE 1/8"</t>
  </si>
  <si>
    <t xml:space="preserve">,ASSIM COMO OS VERT. EMENDAS SOLDADAS.FORN.E COLOC.</t>
  </si>
  <si>
    <t xml:space="preserve">09.015.0064-A</t>
  </si>
  <si>
    <t xml:space="preserve">09.015.0066-0</t>
  </si>
  <si>
    <t xml:space="preserve">ALAMBRADO TELA DE ARAME PLASTIFICADO N¯12,MALHA LOSANGO 5CM,</t>
  </si>
  <si>
    <t xml:space="preserve">FIXADA EM TUBOS DE FERRO GALVANIZADO (EXTERNA E INTERNAMENTE</t>
  </si>
  <si>
    <t xml:space="preserve">) DE 2" E ESP. DE PAREDE DE 1/8``ESPACADOS DE 2,00M,CHUMBADO</t>
  </si>
  <si>
    <t xml:space="preserve">S EM BLOCOS DE CONCR. FCK=15MPA (0,30X0,30X1,00)M,TELA PRESA</t>
  </si>
  <si>
    <t xml:space="preserve">EM ARAME Nß12 PLASTIF.,INCLUS. ESCAV.,REATERRO,TRANSP.,CARGA</t>
  </si>
  <si>
    <t xml:space="preserve">DESCARGA E PINT. DOS TUBOS,C/2 DEMAOS DE ACABAM.FORN.E COLOC</t>
  </si>
  <si>
    <t xml:space="preserve">09.015.0066-A</t>
  </si>
  <si>
    <t xml:space="preserve">09.015.0068-0</t>
  </si>
  <si>
    <t xml:space="preserve">ALAMBRADO P/CAMPO DE ESPORTE,POSTE TUBO FßGALV.,ESPACADOS 2,</t>
  </si>
  <si>
    <t xml:space="preserve">00M,DIAM.2"E ESP.PAREDE 1/8",ALTURA 3,00M LIVRES SOBRE SOLO,</t>
  </si>
  <si>
    <t xml:space="preserve">FIXADOS PRISMA CONCRETO FCK=15MPA,(0,30X0,30X1,00)M,SOBRE PO</t>
  </si>
  <si>
    <t xml:space="preserve">STES FIXADA TELA ARAME Nß12 PLASTIFICADA,MALHA 5,00CM,PRESA</t>
  </si>
  <si>
    <t xml:space="preserve">2 ARAMES Nß12 PLASTIFICADOS,TRANSV.E ATRAVESSANDO TUBOS SUPE</t>
  </si>
  <si>
    <t xml:space="preserve">RIOR E INFERIORMENTE,C/UM "T" E UMA CRUZETA 2".FORN.E COLOC.</t>
  </si>
  <si>
    <t xml:space="preserve">09.015.0068-A</t>
  </si>
  <si>
    <t xml:space="preserve">09.015.0070-0</t>
  </si>
  <si>
    <t xml:space="preserve">ALAMBRADO P/CAMPO DE ESPORTE,POSTE TUBO FßGALV.,ESPACADOS 2M</t>
  </si>
  <si>
    <t xml:space="preserve">,DIAMETRO 2"E ESP.PAREDE 1/8",ALTURA 3M LIVRES SOBRE SOLO,FI</t>
  </si>
  <si>
    <t xml:space="preserve">XADOS PRISMA CONCRETO FCK=18MPA,(0,30X0,30X1,00)M,SOBRE POST</t>
  </si>
  <si>
    <t xml:space="preserve">ES FIXADA TELA ARAME Nß12 PLASTIFICADA,MALHA 7,50CM,PRESA 2</t>
  </si>
  <si>
    <t xml:space="preserve">ARAMES Nß12 PLASTIFICADOS,TRANSV.E ATRAVESSANDO TUBOS SUPERI</t>
  </si>
  <si>
    <t xml:space="preserve">OR E INFERIORMENTE,C/UM T E UMA CRUZETA 2".FORN.E COLOC.</t>
  </si>
  <si>
    <t xml:space="preserve">09.015.0070-A</t>
  </si>
  <si>
    <t xml:space="preserve">09.015.0072-0</t>
  </si>
  <si>
    <t xml:space="preserve">ALAMBRADO P/CABECEIRA CAMPO DE ESPORTE,EXEC.POSTES TUBO FßGA</t>
  </si>
  <si>
    <t xml:space="preserve">LV.(EXTERNA E INTERNAMENTE)2"E ESP.PAREDE 1/8",ALTURA LIVRE</t>
  </si>
  <si>
    <t xml:space="preserve">5,30M,0,70M ENTERRADOS PRISMAS CONCRETO 18MPA,0,30X0,30X0,75</t>
  </si>
  <si>
    <t xml:space="preserve">M,POSTES ESPACADOS 2M,3 TUBOS HORIZONTAIS E 1 CONTRAVENTAMEN</t>
  </si>
  <si>
    <t xml:space="preserve">TO A CADA 2M,2",FIXADA TELA DE ARAME Nß12 PLASTIFICADO,MALHA</t>
  </si>
  <si>
    <t xml:space="preserve">7,5CM,INCL.3 CRUZETAS,CURVAS,FUNDACOES.FORN.E COLOC.</t>
  </si>
  <si>
    <t xml:space="preserve">09.015.0072-A</t>
  </si>
  <si>
    <t xml:space="preserve">09.015.0074-0</t>
  </si>
  <si>
    <t xml:space="preserve">CONTRAVENTAMENTO DE ALAMBRADO COM TUBOS DE FERRO GALVANIZADO</t>
  </si>
  <si>
    <t xml:space="preserve">(EXTERN.E INTERNAMENTE),C/DIAMETRO INTERNO DE 2" E ESPESSURA</t>
  </si>
  <si>
    <t xml:space="preserve">DE PAREDE DE 1/8".FORNECIMENTO E COLOCACAO</t>
  </si>
  <si>
    <t xml:space="preserve">09.015.0074-A</t>
  </si>
  <si>
    <t xml:space="preserve">09.015.0078-0</t>
  </si>
  <si>
    <t xml:space="preserve">(EXTERNA E INTERNAMENTE),COM DIAMETRO INTERNO NO 2.1/2" E ES</t>
  </si>
  <si>
    <t xml:space="preserve">PESSURA DE PAREDE DE 1/8".FORNECIMENTO E COLOCACAO</t>
  </si>
  <si>
    <t xml:space="preserve">09.015.0078-A</t>
  </si>
  <si>
    <t xml:space="preserve">09.015.0080-0</t>
  </si>
  <si>
    <t xml:space="preserve">(EXTERN.E INTERNAMENTE),COM DIAMETRO INTERNO DE 3" E ESPESSU</t>
  </si>
  <si>
    <t xml:space="preserve">RA DE PAREDE DE 1/8".FORNECIMENTO E COLOCACAO</t>
  </si>
  <si>
    <t xml:space="preserve">09.015.0080-A</t>
  </si>
  <si>
    <t xml:space="preserve">09.015.0300-0</t>
  </si>
  <si>
    <t xml:space="preserve">AMARELINHA EM BLOCOS DE CONCRETO PRE-MOLDADOS COM APLICACAO</t>
  </si>
  <si>
    <t xml:space="preserve">DE LETRAS E NUMEROS COLORIDOS EM BAIXO RELEVO.FORNECIMENTO E</t>
  </si>
  <si>
    <t xml:space="preserve">APLICACAO</t>
  </si>
  <si>
    <t xml:space="preserve">09.015.0300-A</t>
  </si>
  <si>
    <t xml:space="preserve">09.015.0302-0</t>
  </si>
  <si>
    <t xml:space="preserve">ARCO SIMPLES EM TUBO DE FERRO GALVANIZADO (EXTERNA E INTERNA</t>
  </si>
  <si>
    <t xml:space="preserve">MENTE) DE 1" E 2" E ESPESSURA DE PAREDE DE 1/8",CHUMBADOS EM</t>
  </si>
  <si>
    <t xml:space="preserve">BLOCOS DE CONCRETO,COM PINTURA DE BASE GALVITE E 2 DEMAOS DE</t>
  </si>
  <si>
    <t xml:space="preserve">ACABAMENTO.FORNECIMENTO E COLOCACAO</t>
  </si>
  <si>
    <t xml:space="preserve">09.015.0302-A</t>
  </si>
  <si>
    <t xml:space="preserve">09.015.0304-0</t>
  </si>
  <si>
    <t xml:space="preserve">BARRA SIMPLES PARA GINASTICA,EM TUBOS DE FERRO GALVANIZADO (</t>
  </si>
  <si>
    <t xml:space="preserve">EXTERNA E INTERNAMENTE) DE 1.1/2" E 4" E ESPESSURA DE PAREDE</t>
  </si>
  <si>
    <t xml:space="preserve">DE 1/8",CHUMBADOS EM BLOCOS DE CONCRETO COM PINTURA DE BASE</t>
  </si>
  <si>
    <t xml:space="preserve">GALVITE E 2 DEMAOS DE ACABAMENTO.FORNECIMENTO E COLOCACAO</t>
  </si>
  <si>
    <t xml:space="preserve">09.015.0304-A</t>
  </si>
  <si>
    <t xml:space="preserve">09.015.0306-0</t>
  </si>
  <si>
    <t xml:space="preserve">BARRA DUPLA PARA GINASTICA,EM TUBOS DE FERRO GALVANIZADO (EX</t>
  </si>
  <si>
    <t xml:space="preserve">TERNA E INTERNAMENTE) DE 1" E ESPESSURA PAREDE DE 1/8" HORIZ</t>
  </si>
  <si>
    <t xml:space="preserve">ONTAIS E MONTANTES DE 4",CHUMBADOS EM BLOCOS DE CONCRETO,COM</t>
  </si>
  <si>
    <t xml:space="preserve">PINTURA DE BASE GALVITE E 2 DEMAOS DE ACABAMENTO.FORNECIMEN</t>
  </si>
  <si>
    <t xml:space="preserve">09.015.0306-A</t>
  </si>
  <si>
    <t xml:space="preserve">09.015.0308-0</t>
  </si>
  <si>
    <t xml:space="preserve">BARRAS PARALELAS P/GINASTICA, EM TUBOS DE FERRO GALVANIZADO</t>
  </si>
  <si>
    <t xml:space="preserve">(EXTERNA E INTERNAMENTE) DE 2" E ESPESSURA DE PAREDE DE 1/8"</t>
  </si>
  <si>
    <t xml:space="preserve">CHUMBADOS EM BLOCOS DE CONCRETO COM PINTURA DE BASE GALVITE</t>
  </si>
  <si>
    <t xml:space="preserve">E 2 DEMAOS DE ACABAMENTO.FORNECIMENTO E COLOCACAO</t>
  </si>
  <si>
    <t xml:space="preserve">09.015.0308-A</t>
  </si>
  <si>
    <t xml:space="preserve">09.015.0310-0</t>
  </si>
  <si>
    <t xml:space="preserve">BALANCO MULTIUSO EM TUBO DE FERRO GALV.(EXT.E INTERNAMENTE)</t>
  </si>
  <si>
    <t xml:space="preserve">DE 2.1/2",2"E 1"E ESP.PAREDE 1/8",COMP.DE 2 BALANCOS SIMPL.</t>
  </si>
  <si>
    <t xml:space="preserve">C/ASSENT.MAD.APARELH.,1 ESC.DUPLA,1 BARRA SIMPL.E 1 BALANCO</t>
  </si>
  <si>
    <t xml:space="preserve">P/CADEIR.RODAS C/RAMPA ACESS.PIVOT.,TRAVA P/CADEIR.E P/BALAN</t>
  </si>
  <si>
    <t xml:space="preserve">CO,PISO MAD.INTERTRAV.REFORC.C/CAPAC.CARGA 200KG,PINT.C/UMA</t>
  </si>
  <si>
    <t xml:space="preserve">DEMAO GALVITE E DUAS DE TINTA ESMALTE SINT.FORNEC./COLOCACAO</t>
  </si>
  <si>
    <t xml:space="preserve">09.015.0310-A</t>
  </si>
  <si>
    <t xml:space="preserve">09.015.0312-0</t>
  </si>
  <si>
    <t xml:space="preserve">BALANCO DE 0/4ANOS COMPOSTO C/2 CADEIRAS,PRESAS EM CORRENTES</t>
  </si>
  <si>
    <t xml:space="preserve">GALV.,FIXADAS POR MEIO DE BRACAD.C/TRAVESSAO DE TUBO FERRO</t>
  </si>
  <si>
    <t xml:space="preserve">GALV.(EXT.E INTERNAMENTE)DE 2 1/2"ESP.PAREDE 1/8",SUSPENSAS</t>
  </si>
  <si>
    <t xml:space="preserve">EM CAVALETES TUBO FERRO GALV.2",CHUMBADOS SAPATAS CONCRETO,</t>
  </si>
  <si>
    <t xml:space="preserve">PINTADOS C/BASE GALVITE E 2 DEMAOS ACABAMENTO. FORNECIMENTO</t>
  </si>
  <si>
    <t xml:space="preserve">09.015.0312-A</t>
  </si>
  <si>
    <t xml:space="preserve">09.015.0314-0</t>
  </si>
  <si>
    <t xml:space="preserve">BALANCO DE 5/10ANOS COMPOST.C/2 CADEIRAS,PRESAS EM CORRENTES</t>
  </si>
  <si>
    <t xml:space="preserve">GALV.FIXAD. P/MEIO DE BRACAD.C/ TRAVESSAO TUBOS FERRO GALV.</t>
  </si>
  <si>
    <t xml:space="preserve">(EXT.E INTERNAMENTE)DE 2 1/2"E ESP.PAREDE 1/8",SUSPENSAS EM</t>
  </si>
  <si>
    <t xml:space="preserve">CAVALETES TUBO FERRO GALV.2", CHUMBADOS EM SAPATAS CONCRETO,</t>
  </si>
  <si>
    <t xml:space="preserve">PINTADOS C/BASE GALVITE E 2 DEMAOS ACABAMENTO.FORNECIMENTO E</t>
  </si>
  <si>
    <t xml:space="preserve">09.015.0314-A</t>
  </si>
  <si>
    <t xml:space="preserve">09.015.0316-0</t>
  </si>
  <si>
    <t xml:space="preserve">CADEIRA DE BALANCO COMPLETA, COM CORRENTES, BRACADEIRAS,  RO</t>
  </si>
  <si>
    <t xml:space="preserve">LAMENTOS, PARAFUSOS, BARRAS, ETC., INCLUSIVE DESMONTAGEM DA</t>
  </si>
  <si>
    <t xml:space="preserve">DANIFICADA, PINTURA E TRANSPORTE. FORNECIMENTO E COLOCACAO</t>
  </si>
  <si>
    <t xml:space="preserve">09.015.0316-A</t>
  </si>
  <si>
    <t xml:space="preserve">09.015.0318-0</t>
  </si>
  <si>
    <t xml:space="preserve">BOLA AO ARO EM TUBO DE FERRO GALVANIZADO(EXT.E INTERNAMENTE)</t>
  </si>
  <si>
    <t xml:space="preserve">DE 3",2" E 3/4"E ESPESSURA DE PAREDE DE 1/8",PINTURA COM UMA</t>
  </si>
  <si>
    <t xml:space="preserve">DEMAO DE GALVITE E DUAS DEMAOS DE ESMALTE SINTETICO. FORNECI</t>
  </si>
  <si>
    <t xml:space="preserve">09.015.0318-A</t>
  </si>
  <si>
    <t xml:space="preserve">09.015.0320-0</t>
  </si>
  <si>
    <t xml:space="preserve">ESCADA EM ARVORE, EM MADEIRA APARELHADA. FORNECIMENTO E COLO</t>
  </si>
  <si>
    <t xml:space="preserve">09.015.0320-A</t>
  </si>
  <si>
    <t xml:space="preserve">09.015.0322-0</t>
  </si>
  <si>
    <t xml:space="preserve">ESCORREGA DE 0/4ANOS C/ALTURA DE 1,17M EM MADEIRA APARELHADA</t>
  </si>
  <si>
    <t xml:space="preserve">E TUBOS DE FERRO GALVANIZADO(EXT.E INTERNAMENTE) DE 3/4"E 2"</t>
  </si>
  <si>
    <t xml:space="preserve">E ESPESSURA DE PAREDE DE 1/8", COM PINTURA DE BASE GALVITE E</t>
  </si>
  <si>
    <t xml:space="preserve">2 DEMAOS DE ACABAMENTO.FORNECIMENTO E COLOCACAO</t>
  </si>
  <si>
    <t xml:space="preserve">09.015.0322-A</t>
  </si>
  <si>
    <t xml:space="preserve">09.015.0324-0</t>
  </si>
  <si>
    <t xml:space="preserve">ESCORREGA DE 5/10ANOS C/ALTURA DE 1,57M MADEIRA APARELHADA E</t>
  </si>
  <si>
    <t xml:space="preserve">TUBOS DE FERRO GALVANIZADO(EXT.E INTERNAMENTE)DE 3/4" E 2"</t>
  </si>
  <si>
    <t xml:space="preserve">E ESPESSURA DE PAREDE DE 1/8",COM PINTURA DE BASE GALVITE E</t>
  </si>
  <si>
    <t xml:space="preserve">09.015.0324-A</t>
  </si>
  <si>
    <t xml:space="preserve">09.015.0326-0</t>
  </si>
  <si>
    <t xml:space="preserve">ESCADA DE ESCORREGA COMPLETA, INCLUSIVE PATAMAR,COM PINTURA</t>
  </si>
  <si>
    <t xml:space="preserve">TRANSPORTE E DESMONTAGEM DA DANIFICADA.FORNECIMENTO E COLOCA</t>
  </si>
  <si>
    <t xml:space="preserve">09.015.0326-A</t>
  </si>
  <si>
    <t xml:space="preserve">09.015.0328-0</t>
  </si>
  <si>
    <t xml:space="preserve">GANGORRA DE 0/4 ANOS COM PRANCHAS DE MADEIRA APARELHADA,ESTA</t>
  </si>
  <si>
    <t xml:space="preserve">S FIXAS EM TUBO DE FERRO GALVANIZADO (EXTERNA E INTERNAMENTE</t>
  </si>
  <si>
    <t xml:space="preserve">) DE 2" E ESPESSURA DE PAREDE DE 1/8",COM PINTURA DE BASE GA</t>
  </si>
  <si>
    <t xml:space="preserve">LVITE E 2 DEMAOS DE ACABAMENTO.FORNECIMENTO E COLOCACAO</t>
  </si>
  <si>
    <t xml:space="preserve">09.015.0328-A</t>
  </si>
  <si>
    <t xml:space="preserve">09.015.0330-0</t>
  </si>
  <si>
    <t xml:space="preserve">GANGORRA DE 5/10ANOS C/2 PRANCHAS,MADEIRA APARELHADA, ESTAS</t>
  </si>
  <si>
    <t xml:space="preserve">FIXADAS EM TUBO DE FERRO GALVANIZADO(EXT.E INTERNAMENTE) DE</t>
  </si>
  <si>
    <t xml:space="preserve">2"E 2 1/2" E ESPESSURA DE PAREDE DE 1/8",COM PINTURA DE BASE</t>
  </si>
  <si>
    <t xml:space="preserve">09.015.0330-A</t>
  </si>
  <si>
    <t xml:space="preserve">09.015.0332-0</t>
  </si>
  <si>
    <t xml:space="preserve">GAIOLA GINICA (TREPA-TREPA) EM TUBOS DE FERRO GALVANIZADO (E</t>
  </si>
  <si>
    <t xml:space="preserve">XTERNA E INTERNAMENTE) DE 1" HORIZONTAIS E VERTICAIS DE 1.1/</t>
  </si>
  <si>
    <t xml:space="preserve">2" E ESPESSURA DE PAREDE DE 1/8",CHUMBADOS EM BLOCOS DE CONC</t>
  </si>
  <si>
    <t xml:space="preserve">RETO E COM PINTURA DE BASE GALVITE E 2 DEMAOS DE ACABAMENTO.</t>
  </si>
  <si>
    <t xml:space="preserve">09.015.0332-A</t>
  </si>
  <si>
    <t xml:space="preserve">09.015.0334-0</t>
  </si>
  <si>
    <t xml:space="preserve">DO(EXTERNA E INTERNAMENTE) DE 2" E ESPESSURA DE PAREDE DE 1/</t>
  </si>
  <si>
    <t xml:space="preserve">8".CHUMBADOS EM BLOCOS DE CONCRETO,INCLUSIVE DEMOLICAO E REC</t>
  </si>
  <si>
    <t xml:space="preserve">OMPOSICAO DA CALCADA E TRANSPORTE DO MATERIAL EXCEDENTE,COM</t>
  </si>
  <si>
    <t xml:space="preserve">PINTURA DE BASE ALQUIDICA E 2 DEMAOS DE ACABAMENTO COM ESMAL</t>
  </si>
  <si>
    <t xml:space="preserve">TE E EXCLUSIVE CONEXOES.FORNECIMENTO E COLOCACAO</t>
  </si>
  <si>
    <t xml:space="preserve">09.015.0334-A</t>
  </si>
  <si>
    <t xml:space="preserve">09.015.0336-0</t>
  </si>
  <si>
    <t xml:space="preserve">DO (EXTERNA E INTERNAMENTE) DE 2" E ESPESSURA DE PAREDE DE 1</t>
  </si>
  <si>
    <t xml:space="preserve">/8",CHUMBADOS EM BLOCOS DE CONCRETO,INCLUSIVE DEMOLICAO E RE</t>
  </si>
  <si>
    <t xml:space="preserve">COMPOSICAO DA CALCADA E TRANSPORTE DO MATERIAL EXCEDENTE,COM</t>
  </si>
  <si>
    <t xml:space="preserve">PINTURA DE BASE ALQUIDICA E 2 DEMAOS DE ACABAMENTO COM ESMA</t>
  </si>
  <si>
    <t xml:space="preserve">LTE E CONEXOES.FORNECIMENTO E COLOCACAO</t>
  </si>
  <si>
    <t xml:space="preserve">09.015.0336-A</t>
  </si>
  <si>
    <t xml:space="preserve">09.015.0338-0</t>
  </si>
  <si>
    <t xml:space="preserve">PRANCHA DE GANGORRA COMPLETA,INCLUSIVE PATAMAR,COM PINTURA,</t>
  </si>
  <si>
    <t xml:space="preserve">09.015.0338-A</t>
  </si>
  <si>
    <t xml:space="preserve">09.015.0340-0</t>
  </si>
  <si>
    <t xml:space="preserve">PRANCHA REMA-REMA,MADEIRA APARELHADA,COMPLETA COM FERRAGENS,</t>
  </si>
  <si>
    <t xml:space="preserve">BRACADEIRAS,ROLAMENTOS,ETC., PINTURA E TRANSPORTE COM DESMON</t>
  </si>
  <si>
    <t xml:space="preserve">TAGEM DA DANIFICADA.FORNECIMENTO E COLOCACAO</t>
  </si>
  <si>
    <t xml:space="preserve">09.015.0340-A</t>
  </si>
  <si>
    <t xml:space="preserve">09.015.0342-0</t>
  </si>
  <si>
    <t xml:space="preserve">PRANCHA PARA ABDOMINAL,MADEIRA APARELHADA,ESTRUTURA TUBULAR</t>
  </si>
  <si>
    <t xml:space="preserve">DE FERRO GALVANIZADO COM DIAMETRO DE 2" E ESPESSURA DE PARED</t>
  </si>
  <si>
    <t xml:space="preserve">E DE 1/8",FIXADA EM BLOCOS DE CONCRETO,COM PINTURA DE BASE D</t>
  </si>
  <si>
    <t xml:space="preserve">E GALVITE E 2 DEMAOS DE ACABAMENTO.FORNECIMENTO E COLOCACAO</t>
  </si>
  <si>
    <t xml:space="preserve">09.015.0342-A</t>
  </si>
  <si>
    <t xml:space="preserve">09.026.0010-0</t>
  </si>
  <si>
    <t xml:space="preserve">CONTENTOR EM POLIETILENO DE ALTA DENSIDADE,COM QUATRO RODAS</t>
  </si>
  <si>
    <t xml:space="preserve">MACICAS DE BORRACHA,CAPACIDADE PARA 500L.FORNECIMENTO</t>
  </si>
  <si>
    <t xml:space="preserve">09.026.0010-A</t>
  </si>
  <si>
    <t xml:space="preserve">09.026.0015-0</t>
  </si>
  <si>
    <t xml:space="preserve">CONTENTOR EM POLIETILENO DE ALTA DENSIDADE,COM DUAS RODAS MA</t>
  </si>
  <si>
    <t xml:space="preserve">CICAS DE BORRACHA,CAPACIDADE PARA 240L.FORNECIMENTO</t>
  </si>
  <si>
    <t xml:space="preserve">09.026.0015-A</t>
  </si>
  <si>
    <t xml:space="preserve">09.026.0017-0</t>
  </si>
  <si>
    <t xml:space="preserve">CICAS DE BORRACHA,CAPACIDADE PARA 120L.FORNECIMENTO</t>
  </si>
  <si>
    <t xml:space="preserve">09.026.0017-A</t>
  </si>
  <si>
    <t xml:space="preserve">09.026.0020-0</t>
  </si>
  <si>
    <t xml:space="preserve">FIO DE NYLON.FORNECIMENTO</t>
  </si>
  <si>
    <t xml:space="preserve">09.026.0020-A</t>
  </si>
  <si>
    <t xml:space="preserve">09.026.0025-0</t>
  </si>
  <si>
    <t xml:space="preserve">PAPELEIRA PLASTICA P/VIAS E PRACAS PUBLICAS EM POLIETILENO(D</t>
  </si>
  <si>
    <t xml:space="preserve">IN),CAPACIDADE PARA 50L,MEDINDO(75,50X34,50X43,50)CM.FORNECI</t>
  </si>
  <si>
    <t xml:space="preserve">09.026.0025-A</t>
  </si>
  <si>
    <t xml:space="preserve">09.026.0030-0</t>
  </si>
  <si>
    <t xml:space="preserve">VASO PLASTICO REDONDO,NA COR TERRACOTA,CERAMICA OU CINZA,COM</t>
  </si>
  <si>
    <t xml:space="preserve">DIAMETRO ENTRE 30CM E 40CM E ALTURA ENTRE 30CM E 35CM,INCLU</t>
  </si>
  <si>
    <t xml:space="preserve">SIVE PRATO.FORNECIMENTO</t>
  </si>
  <si>
    <t xml:space="preserve">09.026.0030-A</t>
  </si>
  <si>
    <t xml:space="preserve">09.026.0035-0</t>
  </si>
  <si>
    <t xml:space="preserve">VASO PLASTICO QUADRADO,NA COR TERRACOTA,CERAMICA OU CINZA,CO</t>
  </si>
  <si>
    <t xml:space="preserve">M LADOS ENTRE 34CM E 40CM E ALTURA ENTRE 28CM E 34CM,INCLUSI</t>
  </si>
  <si>
    <t xml:space="preserve">VE PRATO.FORNECIMENTO</t>
  </si>
  <si>
    <t xml:space="preserve">09.026.0035-A</t>
  </si>
  <si>
    <t xml:space="preserve">09.026.0040-0</t>
  </si>
  <si>
    <t xml:space="preserve">DIAMETRO ENTRE 41CM E 50CM E ALTURA ENTRE 36CM E 40CM, INCLU</t>
  </si>
  <si>
    <t xml:space="preserve">09.026.0040-A</t>
  </si>
  <si>
    <t xml:space="preserve">09.026.0045-0</t>
  </si>
  <si>
    <t xml:space="preserve">CESTO DE TELA PARA RETIRADA DE LIXO,CONFECCIONADO EM ACO E S</t>
  </si>
  <si>
    <t xml:space="preserve">OMBRIT,MODELO COMLURB.FORNECIMENTO</t>
  </si>
  <si>
    <t xml:space="preserve">09.026.0045-A</t>
  </si>
  <si>
    <t xml:space="preserve">10.001.0004-1</t>
  </si>
  <si>
    <t xml:space="preserve">CRAVACAO DE ESTACA EM MADEIRA DE REFLORESTAMENTO, COM DIAMET</t>
  </si>
  <si>
    <t xml:space="preserve">RO DE 25CM,INCLUSIVE FORNECIMENTO DA ESTACA</t>
  </si>
  <si>
    <t xml:space="preserve">10.001.0004-B</t>
  </si>
  <si>
    <t xml:space="preserve">10.001.0010-0</t>
  </si>
  <si>
    <t xml:space="preserve">FUNDACAO DE ALVENARIA DE PEDRA,COM ARGAMASSA DE CIMENTO,SAIB</t>
  </si>
  <si>
    <t xml:space="preserve">RO E AREIA,NO TRACO 1:2:3,TENDO 0,35 A 0,45M DE LARGURA</t>
  </si>
  <si>
    <t xml:space="preserve">10.001.0010-A</t>
  </si>
  <si>
    <t xml:space="preserve">10.001.0015-0</t>
  </si>
  <si>
    <t xml:space="preserve">RO E AREIA,NO TRACO 1:2:3,TENDO 0,60 A 0,80M DE LARGURA</t>
  </si>
  <si>
    <t xml:space="preserve">10.001.0015-A</t>
  </si>
  <si>
    <t xml:space="preserve">10.002.0003-0</t>
  </si>
  <si>
    <t xml:space="preserve">CRAVACAO DE ESTACA DE ACO,PERFIL "H" DE 6"X6",1¶ ALMA,INCLUS</t>
  </si>
  <si>
    <t xml:space="preserve">IVE FORNECIMENTO E UM CORTE AO MACARICO E PERDAS DO PERFIL,E</t>
  </si>
  <si>
    <t xml:space="preserve">XCLUSIVE EMENDAS ENTALADAS</t>
  </si>
  <si>
    <t xml:space="preserve">10.002.0003-A</t>
  </si>
  <si>
    <t xml:space="preserve">10.002.0010-0</t>
  </si>
  <si>
    <t xml:space="preserve">CRAVACAO DE ESTACA,TRILHO TR-25,SIMPLES,INCLUSIVE FORNECIMEN</t>
  </si>
  <si>
    <t xml:space="preserve">TO,UM CORTE AO MACARICO E PERDAS,EXCLUSIVE EMENDAS TRANSVERS</t>
  </si>
  <si>
    <t xml:space="preserve">AIS E DISPOSITIVOS CONTRA A PUNCAO</t>
  </si>
  <si>
    <t xml:space="preserve">10.002.0010-A</t>
  </si>
  <si>
    <t xml:space="preserve">10.002.0015-0</t>
  </si>
  <si>
    <t xml:space="preserve">CRAVACAO DE ESTACA,TRILHO TR-25,DUPLO,INCLUSIVE FORNECIMENTO</t>
  </si>
  <si>
    <t xml:space="preserve">,INCLUSIVE FORNECIMENTO,UM CORTE AO MACARICO E PERDAS,EXCLUS</t>
  </si>
  <si>
    <t xml:space="preserve">IVE EMENDAS TRANSVERSAIS E DISPOSITIVOS CONTRA A PUNCAO</t>
  </si>
  <si>
    <t xml:space="preserve">10.002.0015-A</t>
  </si>
  <si>
    <t xml:space="preserve">10.002.0020-0</t>
  </si>
  <si>
    <t xml:space="preserve">CRAVACAO DE ESTACA,TRILHO TR-25,TRIPLO,INCLUSIVE FORNECIMENT</t>
  </si>
  <si>
    <t xml:space="preserve">O,UM CORTE AO MACARICO E PERDAS,EXCLUSIVE EMENDAS TRANSVERSA</t>
  </si>
  <si>
    <t xml:space="preserve">IS E DISPOSITIVOS CONTRA A PUNCAO</t>
  </si>
  <si>
    <t xml:space="preserve">10.002.0020-A</t>
  </si>
  <si>
    <t xml:space="preserve">10.002.0025-0</t>
  </si>
  <si>
    <t xml:space="preserve">CRAVACAO DE ESTACA,TRILHO TR-32,SIMPLES,INCLUSIVE FORNECIMEN</t>
  </si>
  <si>
    <t xml:space="preserve">10.002.0025-A</t>
  </si>
  <si>
    <t xml:space="preserve">10.002.0030-0</t>
  </si>
  <si>
    <t xml:space="preserve">CRAVACAO DE ESTACA,TRILHO TR-32,DUPLO,INCLUSIVE FORNECIMENTO</t>
  </si>
  <si>
    <t xml:space="preserve">,UM CORTE AO MACARICO E PERDAS,EXCLUSIVE EMENDAS TRANSVERSAI</t>
  </si>
  <si>
    <t xml:space="preserve">S E DISPOSITIVOS CONTRA A PUNCAO</t>
  </si>
  <si>
    <t xml:space="preserve">10.002.0030-A</t>
  </si>
  <si>
    <t xml:space="preserve">10.002.0035-0</t>
  </si>
  <si>
    <t xml:space="preserve">CRAVACAO DE ESTACA,TRILHO TR-32,TRIPLO,INCLUSIVE FORNECIMENT</t>
  </si>
  <si>
    <t xml:space="preserve">10.002.0035-A</t>
  </si>
  <si>
    <t xml:space="preserve">10.002.0040-0</t>
  </si>
  <si>
    <t xml:space="preserve">CRAVACAO DE ESTACA,TRILHO TR-37,SIMPLES,INCLUSIVE FORNECIMEN</t>
  </si>
  <si>
    <t xml:space="preserve">10.002.0040-A</t>
  </si>
  <si>
    <t xml:space="preserve">10.002.0045-0</t>
  </si>
  <si>
    <t xml:space="preserve">CRAVACAO DE ESTACA,TRILHO TR-37,DUPLO,INCLUSIVE FORNECIMENTO</t>
  </si>
  <si>
    <t xml:space="preserve">10.002.0045-A</t>
  </si>
  <si>
    <t xml:space="preserve">10.002.0050-0</t>
  </si>
  <si>
    <t xml:space="preserve">CRAVACAO DE ESTACA,TRILHO TR-37,TRIPLO,INCLUSIVE FORNECIMENT</t>
  </si>
  <si>
    <t xml:space="preserve">10.002.0050-A</t>
  </si>
  <si>
    <t xml:space="preserve">10.002.0055-0</t>
  </si>
  <si>
    <t xml:space="preserve">CRAVACAO DE ESTACA,TRILHO TR-45,SIMPLES,INCLUSIVE FORNECIMEN</t>
  </si>
  <si>
    <t xml:space="preserve">10.002.0055-A</t>
  </si>
  <si>
    <t xml:space="preserve">10.002.0060-0</t>
  </si>
  <si>
    <t xml:space="preserve">CRAVACAO DE ESTACA,TRILHO TR-45,DUPLO,INCLUSIVE FORNECIMENTO</t>
  </si>
  <si>
    <t xml:space="preserve">10.002.0060-A</t>
  </si>
  <si>
    <t xml:space="preserve">10.002.0065-0</t>
  </si>
  <si>
    <t xml:space="preserve">CRAVACAO DE ESTACA,TRILHO TR-45,TRIPLO,INCLUSIVE FORNECIMENT</t>
  </si>
  <si>
    <t xml:space="preserve">10.002.0065-A</t>
  </si>
  <si>
    <t xml:space="preserve">10.002.0070-0</t>
  </si>
  <si>
    <t xml:space="preserve">CRAVACAO DE ESTACA,TRILHO TR-50,SIMPLES,INCLUSIVE FORNECIMEN</t>
  </si>
  <si>
    <t xml:space="preserve">10.002.0070-A</t>
  </si>
  <si>
    <t xml:space="preserve">10.002.0075-0</t>
  </si>
  <si>
    <t xml:space="preserve">CRAVACAO DE ESTACA,TRILHO TR-50,DUPLO,INCLUSIVE FORNECIMENTO</t>
  </si>
  <si>
    <t xml:space="preserve">10.002.0075-A</t>
  </si>
  <si>
    <t xml:space="preserve">10.002.0080-0</t>
  </si>
  <si>
    <t xml:space="preserve">CRAVACAO DE ESTACA,TRILHO TR-50,TRIPLO,INCLUSIVE FORNECIMENT</t>
  </si>
  <si>
    <t xml:space="preserve">10.002.0080-A</t>
  </si>
  <si>
    <t xml:space="preserve">10.002.0085-0</t>
  </si>
  <si>
    <t xml:space="preserve">CRAVACAO DE ESTACA,TRILHO TR-57,SIMPLES,INCLUSIVE FORNECIMEN</t>
  </si>
  <si>
    <t xml:space="preserve">10.002.0085-A</t>
  </si>
  <si>
    <t xml:space="preserve">10.002.0090-0</t>
  </si>
  <si>
    <t xml:space="preserve">CRAVACAO DE ESTACA,TRILHO TR-57,DUPLO,INCLUSIVE FORNECIMENTO</t>
  </si>
  <si>
    <t xml:space="preserve">10.002.0090-A</t>
  </si>
  <si>
    <t xml:space="preserve">10.002.0095-0</t>
  </si>
  <si>
    <t xml:space="preserve">CRAVACAO DE ESTACA,TRILHO TR-57,TRIPLO,INCLUSIVE FORNECIMENT</t>
  </si>
  <si>
    <t xml:space="preserve">10.002.0095-A</t>
  </si>
  <si>
    <t xml:space="preserve">10.003.0005-1</t>
  </si>
  <si>
    <t xml:space="preserve">ESTACA RAIZ COM DIAMETRO DE 4" PARA CARGA DE 10T, INJECAO DE</t>
  </si>
  <si>
    <t xml:space="preserve">ARGAMASSA DE CIMENTO E AREIA,COM 450 A 500KG DE CIMENTO POR</t>
  </si>
  <si>
    <t xml:space="preserve">M3,INCLUSIVE O FORNECIMENTO DOS MATERIAIS (CIMENTO, AREIA E</t>
  </si>
  <si>
    <t xml:space="preserve">ACO),EXCLUSIVE PERFURACAO</t>
  </si>
  <si>
    <t xml:space="preserve">10.003.0005-B</t>
  </si>
  <si>
    <t xml:space="preserve">10.003.0006-0</t>
  </si>
  <si>
    <t xml:space="preserve">ESTACA RAIZ COM DIAMETRO DE 4" PARA CARGA DE 10T,INJECAO DE</t>
  </si>
  <si>
    <t xml:space="preserve">ARGAMASSA  DE CIMENTO E AREIA,COM 450 A 500KG DE CIMENTO POR</t>
  </si>
  <si>
    <t xml:space="preserve">M3,EXCLUSIVE O FORNECIMENTO DOS MATERIAIS(CIMENTO,AREIA E AC</t>
  </si>
  <si>
    <t xml:space="preserve">O)E PERFURACAO</t>
  </si>
  <si>
    <t xml:space="preserve">10.003.0006-A</t>
  </si>
  <si>
    <t xml:space="preserve">10.003.0010-0</t>
  </si>
  <si>
    <t xml:space="preserve">ESTACA RAIZ COM DIAMETRO DE 4" PARA CARGA DE 15T,INJECAO DE</t>
  </si>
  <si>
    <t xml:space="preserve">M3,INCLUSIVE O FORNECIMENTO DOS MATERIAIS(CIMENTO,AREIA E AC</t>
  </si>
  <si>
    <t xml:space="preserve">O),EXCLUSIVE PERFURACAO</t>
  </si>
  <si>
    <t xml:space="preserve">10.003.0010-A</t>
  </si>
  <si>
    <t xml:space="preserve">10.003.0011-0</t>
  </si>
  <si>
    <t xml:space="preserve">M3,EXCLUSIVE FORNECIMENTO DOS MATERIAIS(CIMENTO,AREIA E ACO)</t>
  </si>
  <si>
    <t xml:space="preserve">E PERFURACAO</t>
  </si>
  <si>
    <t xml:space="preserve">10.003.0011-A</t>
  </si>
  <si>
    <t xml:space="preserve">10.003.0015-0</t>
  </si>
  <si>
    <t xml:space="preserve">ESTACA RAIZ COM DIAMETRO DE 4" PARA CARGA DE 20T,INJECAO DE</t>
  </si>
  <si>
    <t xml:space="preserve">10.003.0015-A</t>
  </si>
  <si>
    <t xml:space="preserve">10.003.0016-0</t>
  </si>
  <si>
    <t xml:space="preserve">10.003.0016-A</t>
  </si>
  <si>
    <t xml:space="preserve">10.003.0020-0</t>
  </si>
  <si>
    <t xml:space="preserve">ESTACA RAIZ COM DIAMETRO DE 5" PARA CARGA DE 25T,INJECAO DE</t>
  </si>
  <si>
    <t xml:space="preserve">10.003.0020-A</t>
  </si>
  <si>
    <t xml:space="preserve">10.003.0021-0</t>
  </si>
  <si>
    <t xml:space="preserve">10.003.0021-A</t>
  </si>
  <si>
    <t xml:space="preserve">10.003.0025-0</t>
  </si>
  <si>
    <t xml:space="preserve">ESTACA RAIZ COM DIAMETRO DE 6" PARA CARGA DE 35T,INJECAO DE</t>
  </si>
  <si>
    <t xml:space="preserve">M3,INCLUSIVE FORNECIMENTO DOS MATERIAIS(CIMENTO,AREIA E ACO)</t>
  </si>
  <si>
    <t xml:space="preserve">,EXCLUSIVE PERFURACAO</t>
  </si>
  <si>
    <t xml:space="preserve">10.003.0025-A</t>
  </si>
  <si>
    <t xml:space="preserve">10.003.0026-0</t>
  </si>
  <si>
    <t xml:space="preserve">10.003.0026-A</t>
  </si>
  <si>
    <t xml:space="preserve">10.003.0030-0</t>
  </si>
  <si>
    <t xml:space="preserve">ESTACA RAIZ COM DIAMETRO DE 8" PARA CARGA DE 50T,INJECAO DE</t>
  </si>
  <si>
    <t xml:space="preserve">10.003.0030-A</t>
  </si>
  <si>
    <t xml:space="preserve">10.003.0031-0</t>
  </si>
  <si>
    <t xml:space="preserve">10.003.0031-A</t>
  </si>
  <si>
    <t xml:space="preserve">10.003.0035-0</t>
  </si>
  <si>
    <t xml:space="preserve">ESTACA RAIZ COM DIAMETRO DE 8" PARA CARGA DE 65T,INJECAO DE</t>
  </si>
  <si>
    <t xml:space="preserve">10.003.0035-A</t>
  </si>
  <si>
    <t xml:space="preserve">10.003.0036-0</t>
  </si>
  <si>
    <t xml:space="preserve">10.003.0036-A</t>
  </si>
  <si>
    <t xml:space="preserve">10.003.0040-0</t>
  </si>
  <si>
    <t xml:space="preserve">ESTACA RAIZ COM DIAMETRO DE 8" PARA CARGA DE 80T,INJECAO DE</t>
  </si>
  <si>
    <t xml:space="preserve">10.003.0040-A</t>
  </si>
  <si>
    <t xml:space="preserve">10.003.0041-0</t>
  </si>
  <si>
    <t xml:space="preserve">10.003.0041-A</t>
  </si>
  <si>
    <t xml:space="preserve">10.003.0045-0</t>
  </si>
  <si>
    <t xml:space="preserve">ESTACA RAIZ COM DIAMETRO DE 10" PARA CARGA DE 90T,INJECAO DE</t>
  </si>
  <si>
    <t xml:space="preserve">M3,INCLUSIVE O FORNECIMENTO DOS MATERIAIS(CIMENTO,AREIA E A</t>
  </si>
  <si>
    <t xml:space="preserve">CO),EXCLUSIVE PERFURACAO</t>
  </si>
  <si>
    <t xml:space="preserve">10.003.0045-A</t>
  </si>
  <si>
    <t xml:space="preserve">10.003.0046-0</t>
  </si>
  <si>
    <t xml:space="preserve">M3,EXCLUSIVE FORNECIMENTO DOS MATERIAIS(CIMENTO,AREIA E ACO</t>
  </si>
  <si>
    <t xml:space="preserve">)E PERFURACAO</t>
  </si>
  <si>
    <t xml:space="preserve">10.003.0046-A</t>
  </si>
  <si>
    <t xml:space="preserve">10.003.0050-0</t>
  </si>
  <si>
    <t xml:space="preserve">ESTACA RAIZ COM DIAMETRO DE 12" PARA CARGA DE 110T,INJECAO D</t>
  </si>
  <si>
    <t xml:space="preserve">E ARGAMASSA DE CIMENTO E AREIA,COM 450 A 500KG DE CIMENTO PO</t>
  </si>
  <si>
    <t xml:space="preserve">R M3,INCLUSIVE FORNECIMENTO DOS MATERIAIS(CIMENTO,AREIA E AC</t>
  </si>
  <si>
    <t xml:space="preserve">10.003.0050-A</t>
  </si>
  <si>
    <t xml:space="preserve">10.003.0051-0</t>
  </si>
  <si>
    <t xml:space="preserve">R M3,EXCLUSIVE FORNECIMENTO DOS MATERIAIS(CIMENTO,AREIA E AC</t>
  </si>
  <si>
    <t xml:space="preserve">10.003.0051-A</t>
  </si>
  <si>
    <t xml:space="preserve">10.003.0055-0</t>
  </si>
  <si>
    <t xml:space="preserve">ESTACA RAIZ COM DIAMETRO DE 16" PARA CARGA DE 120T,INJECAO D</t>
  </si>
  <si>
    <t xml:space="preserve">10.003.0055-A</t>
  </si>
  <si>
    <t xml:space="preserve">10.003.0056-0</t>
  </si>
  <si>
    <t xml:space="preserve">R M3,EXCLUSIVE FORNECIMENTO DOS MATERIAIS (CIMENTO,AREIA E</t>
  </si>
  <si>
    <t xml:space="preserve">ACO) E PERFURACAO</t>
  </si>
  <si>
    <t xml:space="preserve">10.003.0056-A</t>
  </si>
  <si>
    <t xml:space="preserve">10.003.0080-0</t>
  </si>
  <si>
    <t xml:space="preserve">ESTACA DE CONCRETO ARMADO,MOLDADA NO TERRENO,TIPO HELICE CON</t>
  </si>
  <si>
    <t xml:space="preserve">TINUA,DIAMETRO DE 400MM,CAPACIDADE DE CARGA DE 60T A 80T,INC</t>
  </si>
  <si>
    <t xml:space="preserve">LUSIVE FORNECIMENTO DOS MATERIAIS CONSIDERANDO O TRECHO CRAV</t>
  </si>
  <si>
    <t xml:space="preserve">ADO E CONCRETADO</t>
  </si>
  <si>
    <t xml:space="preserve">10.003.0080-A</t>
  </si>
  <si>
    <t xml:space="preserve">10.003.0082-0</t>
  </si>
  <si>
    <t xml:space="preserve">TINUA,DIAMETRO DE 500MM,CAPACIDADE DE CARGA DE 81T A 130T,IN</t>
  </si>
  <si>
    <t xml:space="preserve">CLUSIVE FORNECIMENTO DOS MATERIAIS,CONSIDERANDO O TRECHO CRA</t>
  </si>
  <si>
    <t xml:space="preserve">VADO E CONCRETADO</t>
  </si>
  <si>
    <t xml:space="preserve">10.003.0082-A</t>
  </si>
  <si>
    <t xml:space="preserve">10.003.0084-0</t>
  </si>
  <si>
    <t xml:space="preserve">TINUA,DIAMETRO DE 600MM,CAPACIDADE DE CARGA DE 131T A 150T,I</t>
  </si>
  <si>
    <t xml:space="preserve">NCLUSIVE FORNECIMENTO DOS MATERIAIS,CONSIDERANDOO TRECHO CRA</t>
  </si>
  <si>
    <t xml:space="preserve">10.003.0084-A</t>
  </si>
  <si>
    <t xml:space="preserve">10.004.0130-0</t>
  </si>
  <si>
    <t xml:space="preserve">ESTACA PRE-FABRICADA DE CONCRETO,MEDIDA A PARTIR DA COTA DE</t>
  </si>
  <si>
    <t xml:space="preserve">ARRASAMENTO,EXCLUSIVE EMENDAS,CRAVACAO E TRANSPORTE DE BATE-</t>
  </si>
  <si>
    <t xml:space="preserve">ESTACAS,PARA CARGA DE TRABALHO DE COMPRESSAO AXIAL DE ATE 25</t>
  </si>
  <si>
    <t xml:space="preserve">0KN (25TF).FORNECIMENTO</t>
  </si>
  <si>
    <t xml:space="preserve">10.004.0130-A</t>
  </si>
  <si>
    <t xml:space="preserve">10.004.0135-0</t>
  </si>
  <si>
    <t xml:space="preserve">ESTACAS,PARA CARGA DE TRABALHO DE COMPRESSAO AXIAL DE ATE 35</t>
  </si>
  <si>
    <t xml:space="preserve">0KN (35TF).FORNECIMENTO</t>
  </si>
  <si>
    <t xml:space="preserve">10.004.0135-A</t>
  </si>
  <si>
    <t xml:space="preserve">10.004.0140-0</t>
  </si>
  <si>
    <t xml:space="preserve">ESTACAS,PARA CARGA DE TRABALHO DE COMPRESSAO AXIAL DE ATE 45</t>
  </si>
  <si>
    <t xml:space="preserve">0KN (45TF).FORNECIMENTO</t>
  </si>
  <si>
    <t xml:space="preserve">10.004.0140-A</t>
  </si>
  <si>
    <t xml:space="preserve">10.004.0145-0</t>
  </si>
  <si>
    <t xml:space="preserve">ESTACAS,PARA CARGA DE TRABALHO DE COMPRESSAO AXIAL DE ATE 60</t>
  </si>
  <si>
    <t xml:space="preserve">0KN (60TF).FORNECIMENTO</t>
  </si>
  <si>
    <t xml:space="preserve">10.004.0145-A</t>
  </si>
  <si>
    <t xml:space="preserve">10.004.0149-0</t>
  </si>
  <si>
    <t xml:space="preserve">ESTACAS,PARA CARGA DE TRABALHO DE COMPRESSAO AXIAL DE ATE 75</t>
  </si>
  <si>
    <t xml:space="preserve">0KN (75TF).FORNECIMENTO</t>
  </si>
  <si>
    <t xml:space="preserve">10.004.0149-A</t>
  </si>
  <si>
    <t xml:space="preserve">10.004.0165-0</t>
  </si>
  <si>
    <t xml:space="preserve">ESTACAS,PARA CARGA DE TRABALHO DE COMPRESSAO AXIAL DE ATE 95</t>
  </si>
  <si>
    <t xml:space="preserve">0KN (95TF).FORNECIMENTO</t>
  </si>
  <si>
    <t xml:space="preserve">10.004.0165-A</t>
  </si>
  <si>
    <t xml:space="preserve">10.004.0170-0</t>
  </si>
  <si>
    <t xml:space="preserve">ESTACAS,PARA CARGA DE TRABALHO DE COMPRESSAO AXIAL DE ATE 13</t>
  </si>
  <si>
    <t xml:space="preserve">00KN (130TF).FORNECIMENTO</t>
  </si>
  <si>
    <t xml:space="preserve">10.004.0170-A</t>
  </si>
  <si>
    <t xml:space="preserve">10.004.0175-0</t>
  </si>
  <si>
    <t xml:space="preserve">ESTACAS,PARA CARGA DE TRABALHO DE COMPRESSAO AXIAL DE ATE 17</t>
  </si>
  <si>
    <t xml:space="preserve">00KN (170TF).FORNECIMENTO</t>
  </si>
  <si>
    <t xml:space="preserve">10.004.0175-A</t>
  </si>
  <si>
    <t xml:space="preserve">10.004.0180-0</t>
  </si>
  <si>
    <t xml:space="preserve">ESTACA PRE-MOLDADA DE CONCRETO ARMADO,CENTRIFUGADA,MEDIDA A</t>
  </si>
  <si>
    <t xml:space="preserve">PARTIR DA COTA DE ARRASAMENTO,EXCLUSIVE EMENDAS,CRAVACAO E T</t>
  </si>
  <si>
    <t xml:space="preserve">RANSPORTE DO BATE-ESTACAS,D=26CM,PARA CARGA DE TRABALHO DE C</t>
  </si>
  <si>
    <t xml:space="preserve">OMPRESSAO AXIAL DE ATE 500KN(50TF).FORNECIMENTO</t>
  </si>
  <si>
    <t xml:space="preserve">10.004.0180-A</t>
  </si>
  <si>
    <t xml:space="preserve">10.004.0181-0</t>
  </si>
  <si>
    <t xml:space="preserve">RANSPORTE DE BATE-ESTACAS,D=33CM,PARA CARGA DE TRABALHO DE C</t>
  </si>
  <si>
    <t xml:space="preserve">OMPRESSAO AXIAL DE ATE 800KN(80TF).FORNECIMENTO</t>
  </si>
  <si>
    <t xml:space="preserve">10.004.0181-A</t>
  </si>
  <si>
    <t xml:space="preserve">10.004.0182-0</t>
  </si>
  <si>
    <t xml:space="preserve">RANSPORTE DO BATE-ESTACAS,D=38CM,PARA CARGA DE TRABALHO DE C</t>
  </si>
  <si>
    <t xml:space="preserve">OMPRESSAO AXIAL DE ATE 1000KN(100TF).FORNECIMENTO</t>
  </si>
  <si>
    <t xml:space="preserve">10.004.0182-A</t>
  </si>
  <si>
    <t xml:space="preserve">10.004.0183-0</t>
  </si>
  <si>
    <t xml:space="preserve">RANSPORTE DE BATE-ESTACAS,D=42CM,PARA CARGA DE TRABALHO DE C</t>
  </si>
  <si>
    <t xml:space="preserve">OMPRESSAO AXIAL DE ATE 1250KN(125TF).FORNECIMENTO</t>
  </si>
  <si>
    <t xml:space="preserve">10.004.0183-A</t>
  </si>
  <si>
    <t xml:space="preserve">10.004.0184-0</t>
  </si>
  <si>
    <t xml:space="preserve">RANSPORTE DE BATE-ESTACAS,D=50CM,PARA CARGA DE TRABALHO DE C</t>
  </si>
  <si>
    <t xml:space="preserve">OMPRESSAO AXIAL DE ATE 1700KN(170TF).FORNECIMENTO</t>
  </si>
  <si>
    <t xml:space="preserve">10.004.0184-A</t>
  </si>
  <si>
    <t xml:space="preserve">10.004.0185-0</t>
  </si>
  <si>
    <t xml:space="preserve">RANSPORTE DE BATE-ESTACAS,D=60CM,PARA CARGA DE TRABALHO DE C</t>
  </si>
  <si>
    <t xml:space="preserve">OMPRESSAO AXIAL DE ATE 2350KN(235TF).FORNECIMENTO</t>
  </si>
  <si>
    <t xml:space="preserve">10.004.0185-A</t>
  </si>
  <si>
    <t xml:space="preserve">10.004.0186-0</t>
  </si>
  <si>
    <t xml:space="preserve">RANSPORTE DO BATE-ESTACAS,D=70CM,PARA CARGA DE TRABALHO DE C</t>
  </si>
  <si>
    <t xml:space="preserve">OMPRESSAO AXIAL DE ATE 3150KN(315TF).FORNECIMENTO</t>
  </si>
  <si>
    <t xml:space="preserve">10.004.0186-A</t>
  </si>
  <si>
    <t xml:space="preserve">10.004.0187-0</t>
  </si>
  <si>
    <t xml:space="preserve">RANSPORTE DO BATE-ESTACAS,D=80CM,PARA CARGA DE TRABALHO DE C</t>
  </si>
  <si>
    <t xml:space="preserve">OMPRESSAO AXIAL DE ATE 4000KN(400TF).FORNECIMENTO</t>
  </si>
  <si>
    <t xml:space="preserve">10.004.0187-A</t>
  </si>
  <si>
    <t xml:space="preserve">10.004.0200-0</t>
  </si>
  <si>
    <t xml:space="preserve">CRAVACAO DE ESTACA PRE-FABRICADA DE CONCRETO,INCLUSIVE BATE-</t>
  </si>
  <si>
    <t xml:space="preserve">ESTACAS (VIDE TRANSPORTE NA FAMILIA 04.025),MEDIDA A PARTIR</t>
  </si>
  <si>
    <t xml:space="preserve">DO NIVEL DE OPERACAO DO BATE-ESTACAS PARA CARGA DE TRABALHO</t>
  </si>
  <si>
    <t xml:space="preserve">DE COMPRESSAO AXIAL DE ATE 250KN (25TF)</t>
  </si>
  <si>
    <t xml:space="preserve">10.004.0200-A</t>
  </si>
  <si>
    <t xml:space="preserve">10.004.0205-0</t>
  </si>
  <si>
    <t xml:space="preserve">DE COMPRESSAO AXIAL DE ATE 350KN(35TF)</t>
  </si>
  <si>
    <t xml:space="preserve">10.004.0205-A</t>
  </si>
  <si>
    <t xml:space="preserve">10.004.0210-0</t>
  </si>
  <si>
    <t xml:space="preserve">CRAVACAO DE ESTACAS PRE-FABRICADAS DE CONCRETO,INCLUSIVE BAT</t>
  </si>
  <si>
    <t xml:space="preserve">E-ESTACA(VIBE TRANSPORTE NA FAMILIA 04.025),MEDIDA A PARTIR</t>
  </si>
  <si>
    <t xml:space="preserve">DE COMPRESSAO AXIAL DE ATE 450KN(45TF)</t>
  </si>
  <si>
    <t xml:space="preserve">10.004.0210-A</t>
  </si>
  <si>
    <t xml:space="preserve">10.004.0215-0</t>
  </si>
  <si>
    <t xml:space="preserve">DE COMPRESSAO AXIAL DE ATE 600KN (60TF)</t>
  </si>
  <si>
    <t xml:space="preserve">10.004.0215-A</t>
  </si>
  <si>
    <t xml:space="preserve">10.004.0220-0</t>
  </si>
  <si>
    <t xml:space="preserve">DE COMPRESSAO AXIAL DE ATE 750KN (75TF)</t>
  </si>
  <si>
    <t xml:space="preserve">10.004.0220-A</t>
  </si>
  <si>
    <t xml:space="preserve">10.004.0225-0</t>
  </si>
  <si>
    <t xml:space="preserve">DE COMPRESSAO AXIAL DE ATE 950KN (95TF)</t>
  </si>
  <si>
    <t xml:space="preserve">10.004.0225-A</t>
  </si>
  <si>
    <t xml:space="preserve">10.004.0230-0</t>
  </si>
  <si>
    <t xml:space="preserve">DE COMPRESSAO AXIAL DE ATE 1300KN (130TF)</t>
  </si>
  <si>
    <t xml:space="preserve">10.004.0230-A</t>
  </si>
  <si>
    <t xml:space="preserve">10.004.0235-0</t>
  </si>
  <si>
    <t xml:space="preserve">DE COMPRESSAO AXIAL DE ATE 1700KN (170TF)</t>
  </si>
  <si>
    <t xml:space="preserve">10.004.0235-A</t>
  </si>
  <si>
    <t xml:space="preserve">10.004.0260-0</t>
  </si>
  <si>
    <t xml:space="preserve">EMENDA METALICA EM ESTACA PRE-FABRICADA,PARA CARGA DE TRABAL</t>
  </si>
  <si>
    <t xml:space="preserve">HO DE COMPRESSAO AXIAL DE ATE 250KN(25TF)</t>
  </si>
  <si>
    <t xml:space="preserve">10.004.0260-A</t>
  </si>
  <si>
    <t xml:space="preserve">10.004.0265-0</t>
  </si>
  <si>
    <t xml:space="preserve">HO DE COMPRESSAO AXIAL DE ATE 350KN(35TF)</t>
  </si>
  <si>
    <t xml:space="preserve">10.004.0265-A</t>
  </si>
  <si>
    <t xml:space="preserve">10.004.0270-0</t>
  </si>
  <si>
    <t xml:space="preserve">HO DE COMPRESSAO AXIAL DE ATE 450KN(45TF)</t>
  </si>
  <si>
    <t xml:space="preserve">10.004.0270-A</t>
  </si>
  <si>
    <t xml:space="preserve">10.004.0275-0</t>
  </si>
  <si>
    <t xml:space="preserve">HO DE COMPRESSAO AXIAL DE ATE 600KN(60TF)</t>
  </si>
  <si>
    <t xml:space="preserve">10.004.0275-A</t>
  </si>
  <si>
    <t xml:space="preserve">10.004.0280-0</t>
  </si>
  <si>
    <t xml:space="preserve">HO DE COMPRESSAO AXIAL DE ATE 750KN(75TF)</t>
  </si>
  <si>
    <t xml:space="preserve">10.004.0280-A</t>
  </si>
  <si>
    <t xml:space="preserve">10.004.0285-0</t>
  </si>
  <si>
    <t xml:space="preserve">HO DE COMPRESSAO AXIAL DE ATE 950KN(95TF)</t>
  </si>
  <si>
    <t xml:space="preserve">10.004.0285-A</t>
  </si>
  <si>
    <t xml:space="preserve">10.004.0290-0</t>
  </si>
  <si>
    <t xml:space="preserve">HO DE COMPRESSAO AXIAL DE ATE 1300KN(130TF)</t>
  </si>
  <si>
    <t xml:space="preserve">10.004.0290-A</t>
  </si>
  <si>
    <t xml:space="preserve">10.004.0295-0</t>
  </si>
  <si>
    <t xml:space="preserve">HO DE COMPRESSAO AXIAL DE ATE 1700KN(170TF)</t>
  </si>
  <si>
    <t xml:space="preserve">10.004.0295-A</t>
  </si>
  <si>
    <t xml:space="preserve">10.005.0002-0</t>
  </si>
  <si>
    <t xml:space="preserve">ESTACA DE CONCRETO ARMADO,MOLDADA NO TERRENO,TIPO "FRANKI ST</t>
  </si>
  <si>
    <t xml:space="preserve">ANDARD",COM DIAMETRO DE 350MM,PROFUNDIDADE ATE 16,00M,CAPACI</t>
  </si>
  <si>
    <t xml:space="preserve">DADE MEDIA DE CARGA IGUAL A 55T,INCLUSIVE FORNECIMENTO DOS M</t>
  </si>
  <si>
    <t xml:space="preserve">ATERIAIS,CONSIDERANDO O TRECHO CRAVADO E CONCRETADO</t>
  </si>
  <si>
    <t xml:space="preserve">10.005.0002-A</t>
  </si>
  <si>
    <t xml:space="preserve">10.005.0003-1</t>
  </si>
  <si>
    <t xml:space="preserve">ANDARD",COM DIAMETRO DE 400MM,PROFUNDIDADE ATE 16,00M,CAPACI</t>
  </si>
  <si>
    <t xml:space="preserve">DADE MEDIA DE CARGA IGUAL A 70T,INCLUSIVE FORNECIMENTO DOS M</t>
  </si>
  <si>
    <t xml:space="preserve">10.005.0003-B</t>
  </si>
  <si>
    <t xml:space="preserve">10.005.0004-0</t>
  </si>
  <si>
    <t xml:space="preserve">ANDARD",COM DIAMETRO DE 450MM,PROFUNDIDADE ATE 16,00M,CAPACI</t>
  </si>
  <si>
    <t xml:space="preserve">DADE MEDIA DE CARGA IGUAL A 100T,INCLUSIVE FORNECIMENTO DOS</t>
  </si>
  <si>
    <t xml:space="preserve">MATERIAIS,CONSIDERANDO O TRECHO CRAVADO E CONCRETADO</t>
  </si>
  <si>
    <t xml:space="preserve">10.005.0004-A</t>
  </si>
  <si>
    <t xml:space="preserve">10.005.0005-0</t>
  </si>
  <si>
    <t xml:space="preserve">ANDARD",COM DIAMETRO DE 520MM,PROFUNDIDADE ATE 16,00M,CAPACI</t>
  </si>
  <si>
    <t xml:space="preserve">DADE MEDIA DE CARGA IGUAL A 130T,INCLUSIVE FORNECIMENTO DOS</t>
  </si>
  <si>
    <t xml:space="preserve">10.005.0005-A</t>
  </si>
  <si>
    <t xml:space="preserve">10.005.0006-0</t>
  </si>
  <si>
    <t xml:space="preserve">ANDARD",COM DIAMETRO DE 600MM,PROFUNDIDADE ATE 16,00M,CAPACI</t>
  </si>
  <si>
    <t xml:space="preserve">CIDADE MEDIA DE CARGA IGUAL A 170T,INCLUSIVE FORNECIMENTO DO</t>
  </si>
  <si>
    <t xml:space="preserve">S MATERIAIS,CONSIDERANDO O TRECHO CRAVADO E CONCRETADO</t>
  </si>
  <si>
    <t xml:space="preserve">10.005.0006-A</t>
  </si>
  <si>
    <t xml:space="preserve">10.005.0022-0</t>
  </si>
  <si>
    <t xml:space="preserve">ANDARD",COM DIAMETRO DE 350MM,PROFUNDIDADE ACIMA DE 16,00M E</t>
  </si>
  <si>
    <t xml:space="preserve">ATE 18,00M,CAPACIDADE MEDIA DE CARGA IGUAL A 55T,INCLUSIVE</t>
  </si>
  <si>
    <t xml:space="preserve">FORNECIMENTO DOS MATERIAIS,CONSIDERANDO O TRECHO CRAVADO E C</t>
  </si>
  <si>
    <t xml:space="preserve">ONCRETADO</t>
  </si>
  <si>
    <t xml:space="preserve">10.005.0022-A</t>
  </si>
  <si>
    <t xml:space="preserve">10.005.0023-1</t>
  </si>
  <si>
    <t xml:space="preserve">ANDARD",COM DIAMETRO DE 400MM,PROFUNDIDADE ACIMA DE 16,00M E</t>
  </si>
  <si>
    <t xml:space="preserve">ATE 23,00M,CAPACIDADE MEDIA DE CARGA IGUAL A 70T,INCLUSIVE</t>
  </si>
  <si>
    <t xml:space="preserve">10.005.0023-B</t>
  </si>
  <si>
    <t xml:space="preserve">10.005.0024-0</t>
  </si>
  <si>
    <t xml:space="preserve">ANDARD",COM DIAMETRO DE 450MM,PROFUNDIDADE ACIMA DE 16,00M E</t>
  </si>
  <si>
    <t xml:space="preserve">ATE 27,00M,CAPACIDADE MEDIA DE CARGA IGUAL A 100T,INCLUSIVE</t>
  </si>
  <si>
    <t xml:space="preserve">10.005.0024-A</t>
  </si>
  <si>
    <t xml:space="preserve">10.005.0025-0</t>
  </si>
  <si>
    <t xml:space="preserve">ANDARD",COM DIAMETRO DE 520MM,PROFUNDIDADE ACIMA DE 16,00M E</t>
  </si>
  <si>
    <t xml:space="preserve">ATE 35,00M,CAPACIDADE MEDIA DE CARGA IGUAL A 130T,INCLUSIVE</t>
  </si>
  <si>
    <t xml:space="preserve">10.005.0025-A</t>
  </si>
  <si>
    <t xml:space="preserve">10.005.0026-0</t>
  </si>
  <si>
    <t xml:space="preserve">ANDARD",COM DIAMETRO DE 600MM,PROFUNDIDADE ACIMA DE 16,00M E</t>
  </si>
  <si>
    <t xml:space="preserve">ATE 35,00M,CAPACIDADE MEDIA DE CARGA IGUAL A 170T,INCLUSIVE</t>
  </si>
  <si>
    <t xml:space="preserve">10.005.0026-A</t>
  </si>
  <si>
    <t xml:space="preserve">10.005.0030-0</t>
  </si>
  <si>
    <t xml:space="preserve">TRECHO CRAVADO,MAS NAO CONCRETADO(SITUADO ACIMA DA COTA DE A</t>
  </si>
  <si>
    <t xml:space="preserve">RRASAMENTO),DE TUBULACAO NECESSARIA PARA EXECUCAO DE ESTACA</t>
  </si>
  <si>
    <t xml:space="preserve">MOLDADA NO TERRENO,TIPO "FRANKI",COM DIAMETRO DE 350MM</t>
  </si>
  <si>
    <t xml:space="preserve">10.005.0030-A</t>
  </si>
  <si>
    <t xml:space="preserve">10.005.0031-0</t>
  </si>
  <si>
    <t xml:space="preserve">MOLDADA NO TERRENO,TIPO "FRANKI",COM DIAMETRO DE 400MM</t>
  </si>
  <si>
    <t xml:space="preserve">10.005.0031-A</t>
  </si>
  <si>
    <t xml:space="preserve">10.005.0032-0</t>
  </si>
  <si>
    <t xml:space="preserve">MOLDADA NO TERRENO,TIPO "FRANKI",COM DIAMETRO DE 450MM</t>
  </si>
  <si>
    <t xml:space="preserve">10.005.0032-A</t>
  </si>
  <si>
    <t xml:space="preserve">10.005.0033-0</t>
  </si>
  <si>
    <t xml:space="preserve">MOLDADA NO TERRENO,TIPO "FRANKI",COM DIAMETRO DE 520MM</t>
  </si>
  <si>
    <t xml:space="preserve">10.005.0033-A</t>
  </si>
  <si>
    <t xml:space="preserve">10.005.0034-0</t>
  </si>
  <si>
    <t xml:space="preserve">MOLDADA NO TERRENO,TIPO "FRANKI",COM DIAMETRO DE 600MM</t>
  </si>
  <si>
    <t xml:space="preserve">10.005.0034-A</t>
  </si>
  <si>
    <t xml:space="preserve">10.005.0050-1</t>
  </si>
  <si>
    <t xml:space="preserve">BULBO DE ALARGAMENTO PARA ESTACA TIPO "FRANKI",DIAMETRO DE 3</t>
  </si>
  <si>
    <t xml:space="preserve">50MM(ATE 270L)</t>
  </si>
  <si>
    <t xml:space="preserve">10.005.0050-B</t>
  </si>
  <si>
    <t xml:space="preserve">10.005.0052-0</t>
  </si>
  <si>
    <t xml:space="preserve">BULBO DE ALARGAMENTO PARA ESTACA TIPO "FRANKI",DIAMETRO DE 4</t>
  </si>
  <si>
    <t xml:space="preserve">00MM(ATE 360L)</t>
  </si>
  <si>
    <t xml:space="preserve">10.005.0052-A</t>
  </si>
  <si>
    <t xml:space="preserve">10.005.0055-0</t>
  </si>
  <si>
    <t xml:space="preserve">50MM(ATE 450L)</t>
  </si>
  <si>
    <t xml:space="preserve">10.005.0055-A</t>
  </si>
  <si>
    <t xml:space="preserve">10.005.0057-0</t>
  </si>
  <si>
    <t xml:space="preserve">BULBO DE ALARGAMENTO PARA ESTACA TIPO "FRANKI",DIAMETRO DE 5</t>
  </si>
  <si>
    <t xml:space="preserve">20MM(ATE 600L)</t>
  </si>
  <si>
    <t xml:space="preserve">10.005.0057-A</t>
  </si>
  <si>
    <t xml:space="preserve">10.005.0060-0</t>
  </si>
  <si>
    <t xml:space="preserve">BULBO DE ALARGAMENTO PARA ESTACA TIPO "FRANKI",DIAMETRO DE 6</t>
  </si>
  <si>
    <t xml:space="preserve">00MM(ATE 750L)</t>
  </si>
  <si>
    <t xml:space="preserve">10.005.0060-A</t>
  </si>
  <si>
    <t xml:space="preserve">10.006.0020-1</t>
  </si>
  <si>
    <t xml:space="preserve">ESCAVACAO DE FUSTE DE TUBULAO DE CONCRETO COM CAMISA DE ACO</t>
  </si>
  <si>
    <t xml:space="preserve">INCORPORADA,DIAMETRO DE 0,80M E O PLANO INFERIOR DA BASE ATE</t>
  </si>
  <si>
    <t xml:space="preserve">10,00M DA COTA DE ARRASAMENTO,A CEU ABERTO EM MATERIAL DE 1¶</t>
  </si>
  <si>
    <t xml:space="preserve">CATEGORIA,EXCLUSIVE CARGA,TRANSPORTE E DESCARGA DO MATERIAL</t>
  </si>
  <si>
    <t xml:space="preserve">ESCAVADO</t>
  </si>
  <si>
    <t xml:space="preserve">10.006.0020-B</t>
  </si>
  <si>
    <t xml:space="preserve">10.006.0021-0</t>
  </si>
  <si>
    <t xml:space="preserve">10,00M DA COTA DE ARRASAMENTO,A CEU ABERTO EM MATERIAL DE 2¶</t>
  </si>
  <si>
    <t xml:space="preserve">10.006.0021-A</t>
  </si>
  <si>
    <t xml:space="preserve">10.006.0022-0</t>
  </si>
  <si>
    <t xml:space="preserve">10,00M DA COTA DE ARRASAMENTO,A CEU ABERTO EM MATERIAL DE 3¶</t>
  </si>
  <si>
    <t xml:space="preserve">10.006.0022-A</t>
  </si>
  <si>
    <t xml:space="preserve">10.006.0023-0</t>
  </si>
  <si>
    <t xml:space="preserve">INCORPORADA,DIAMETRO DE 0,80M E O PLANO INFERIOR DA BASE ENT</t>
  </si>
  <si>
    <t xml:space="preserve">RE 10,00 E 20,00M(TRECHO EXCEDENTE A 10,00M)DA COTA DE ARRAS</t>
  </si>
  <si>
    <t xml:space="preserve">AMENTO,A CEU ABERTO EM MATERIAL DE 1¶ CATEGORIA,EXCLUSIVE CA</t>
  </si>
  <si>
    <t xml:space="preserve">RGA,TRANSPORTE E DESCARGA DO MATERIAL ESCAVADO</t>
  </si>
  <si>
    <t xml:space="preserve">10.006.0023-A</t>
  </si>
  <si>
    <t xml:space="preserve">10.006.0024-0</t>
  </si>
  <si>
    <t xml:space="preserve">AMENTO,A CEU ABERTO EM MATERIAL DE 2¶ CATEGORIA,EXCLUSIVE CA</t>
  </si>
  <si>
    <t xml:space="preserve">10.006.0024-A</t>
  </si>
  <si>
    <t xml:space="preserve">10.006.0025-0</t>
  </si>
  <si>
    <t xml:space="preserve">AMENTO,A CEU ABERTO EM MATERIAL DE 3¶ CATEGORIA,EXCLUSIVE CA</t>
  </si>
  <si>
    <t xml:space="preserve">10.006.0025-A</t>
  </si>
  <si>
    <t xml:space="preserve">10.006.0030-1</t>
  </si>
  <si>
    <t xml:space="preserve">INCORPORADA,DIAMETRO DE 1,00M E O PLANO INFERIOR DA BASE ATE</t>
  </si>
  <si>
    <t xml:space="preserve">10.006.0030-B</t>
  </si>
  <si>
    <t xml:space="preserve">10.006.0031-0</t>
  </si>
  <si>
    <t xml:space="preserve">10.006.0031-A</t>
  </si>
  <si>
    <t xml:space="preserve">10.006.0032-0</t>
  </si>
  <si>
    <t xml:space="preserve">10.006.0032-A</t>
  </si>
  <si>
    <t xml:space="preserve">10.006.0033-0</t>
  </si>
  <si>
    <t xml:space="preserve">INCORPORADA,DIAMETRO DE 1,00M E O PLANO INFERIOR DA BASE ENT</t>
  </si>
  <si>
    <t xml:space="preserve">RE 10,00M E 20,00M(TRECHO EXCEDENTE A 10,00M)DA COTA DE ARRA</t>
  </si>
  <si>
    <t xml:space="preserve">SAMENTO,A CEU ABERTO EM MATERIAL DE 1¶ CATEGORIA,EXCLUSIVE C</t>
  </si>
  <si>
    <t xml:space="preserve">ARGA,TRANSPORTE E DESCARGA DO MATERIAL ESCAVADO</t>
  </si>
  <si>
    <t xml:space="preserve">10.006.0033-A</t>
  </si>
  <si>
    <t xml:space="preserve">10.006.0034-0</t>
  </si>
  <si>
    <t xml:space="preserve">SAMENTO,A CEU ABERTO EM MATERIAL DE 2¶ CATEGORIA,EXCLUSIVE C</t>
  </si>
  <si>
    <t xml:space="preserve">10.006.0034-A</t>
  </si>
  <si>
    <t xml:space="preserve">10.006.0035-0</t>
  </si>
  <si>
    <t xml:space="preserve">RE 10,00M E 20,00(TRECHO EXCEDENTE A 10,00M)DA COTA DE ARRAS</t>
  </si>
  <si>
    <t xml:space="preserve">10.006.0035-A</t>
  </si>
  <si>
    <t xml:space="preserve">10.006.0040-1</t>
  </si>
  <si>
    <t xml:space="preserve">INCORPORADA,DIAMETRO DE 1,25M E O PLANO INFERIOR DA BASE ATE</t>
  </si>
  <si>
    <t xml:space="preserve">10,00M DA CONTA DE ARRASAMENTO,A CEU ABERTO EM MATERIAL DE 1</t>
  </si>
  <si>
    <t xml:space="preserve">¶ CATEGORIA,EXCLUSIVE CARGA,TRANSPORTE E DESCARGA DO MATERIA</t>
  </si>
  <si>
    <t xml:space="preserve">L ESCAVADO</t>
  </si>
  <si>
    <t xml:space="preserve">10.006.0040-B</t>
  </si>
  <si>
    <t xml:space="preserve">10.006.0041-0</t>
  </si>
  <si>
    <t xml:space="preserve">10.006.0041-A</t>
  </si>
  <si>
    <t xml:space="preserve">10.006.0042-0</t>
  </si>
  <si>
    <t xml:space="preserve">10.006.0042-A</t>
  </si>
  <si>
    <t xml:space="preserve">10.006.0043-0</t>
  </si>
  <si>
    <t xml:space="preserve">INCORPORADA,DIAMETRO DE 1,25M E O PLANO INFERIOR DA BASE ENT</t>
  </si>
  <si>
    <t xml:space="preserve">10.006.0043-A</t>
  </si>
  <si>
    <t xml:space="preserve">10.006.0044-0</t>
  </si>
  <si>
    <t xml:space="preserve">RE 10,00 E 20,00(TRECHO EXCEDENTE A 10,00M)DA COTA DE ARRASA</t>
  </si>
  <si>
    <t xml:space="preserve">MENTO,A CEU ABERTO EM MATERIAL DE 2¶ CATEGORIA,EXCLUSIVE CAR</t>
  </si>
  <si>
    <t xml:space="preserve">GA,TRANSPORTE E DESCARGA DO MATERIAL ESCAVADO</t>
  </si>
  <si>
    <t xml:space="preserve">10.006.0044-A</t>
  </si>
  <si>
    <t xml:space="preserve">10.006.0045-0</t>
  </si>
  <si>
    <t xml:space="preserve">10.006.0045-A</t>
  </si>
  <si>
    <t xml:space="preserve">10.006.0050-1</t>
  </si>
  <si>
    <t xml:space="preserve">INCORPORADA,DIAMETRO DE 1,50M E O PLANO INFERIOR DA BASE ATE</t>
  </si>
  <si>
    <t xml:space="preserve">10.006.0050-B</t>
  </si>
  <si>
    <t xml:space="preserve">10.006.0051-0</t>
  </si>
  <si>
    <t xml:space="preserve">10.006.0051-A</t>
  </si>
  <si>
    <t xml:space="preserve">10.006.0052-0</t>
  </si>
  <si>
    <t xml:space="preserve">10.006.0052-A</t>
  </si>
  <si>
    <t xml:space="preserve">10.006.0053-0</t>
  </si>
  <si>
    <t xml:space="preserve">INCORPORADA,DIAMETRO DE 1,50M E O PLANO INFERIOR DA BASE ENT</t>
  </si>
  <si>
    <t xml:space="preserve">10.006.0053-A</t>
  </si>
  <si>
    <t xml:space="preserve">10.006.0054-0</t>
  </si>
  <si>
    <t xml:space="preserve">ESCAVACAO DE FUSTE DE TUBULAO DE CONCRETO,COM CAMISA DE ACO</t>
  </si>
  <si>
    <t xml:space="preserve">10.006.0054-A</t>
  </si>
  <si>
    <t xml:space="preserve">10.006.0055-0</t>
  </si>
  <si>
    <t xml:space="preserve">10.006.0055-A</t>
  </si>
  <si>
    <t xml:space="preserve">10.007.0030-1</t>
  </si>
  <si>
    <t xml:space="preserve">ESCAVACAO DE FUSTE DE TUBULAO COM CAMISA DE CONCRETO ARMADO,</t>
  </si>
  <si>
    <t xml:space="preserve">TENDO 1,00M DE DIAMETRO EXTERNO E O PLANO INFERIOR DA BASE A</t>
  </si>
  <si>
    <t xml:space="preserve">TE 10,00M DA COTA DE ARRASAMENTO,ESCAVACAO EM MATERIAL DE 1¶</t>
  </si>
  <si>
    <t xml:space="preserve">CATEGORIA,A AR COMPRIMIDO,EXCLUSIVE MATERIAL E MAO-DE-OBRA D</t>
  </si>
  <si>
    <t xml:space="preserve">O CONCRETO,FORMAS,ARMACAO,CARGA,TRANSPORTE E DESCARGA DO MAT</t>
  </si>
  <si>
    <t xml:space="preserve">ERIAL ESCAVADO E ALARGAMENTO DA BASE</t>
  </si>
  <si>
    <t xml:space="preserve">10.007.0030-B</t>
  </si>
  <si>
    <t xml:space="preserve">10.007.0031-0</t>
  </si>
  <si>
    <t xml:space="preserve">TE 10,00M DA COTA DE ARRASAMENTO,ESCAVACAO EM MATERIAL DE 2¶</t>
  </si>
  <si>
    <t xml:space="preserve">10.007.0031-A</t>
  </si>
  <si>
    <t xml:space="preserve">10.007.0032-0</t>
  </si>
  <si>
    <t xml:space="preserve">TE 10,00M DA COTA DE ARRASAMENTO,ESCAVACAO EM MATERIAL DE 3¶</t>
  </si>
  <si>
    <t xml:space="preserve">10.007.0032-A</t>
  </si>
  <si>
    <t xml:space="preserve">10.007.0033-0</t>
  </si>
  <si>
    <t xml:space="preserve">ESCAVACAO DE FUSTE DE TUBULAO C/CAMISA DE CONCRETO ARMADO,TE</t>
  </si>
  <si>
    <t xml:space="preserve">NDO 1,00M DE DIAMETRO EXTERNO E O PLANO INFERIOR DA BASE ENT</t>
  </si>
  <si>
    <t xml:space="preserve">AMENTO,ESCAVACAO EM MATERIAL DE 1¶ CATEGORIA,A AR COMPRIMIDO</t>
  </si>
  <si>
    <t xml:space="preserve">,EXCL.MATERIAL E MAO-DE-OBRA CONCRETO,FORMAS,ARMACAO,CARGA,T</t>
  </si>
  <si>
    <t xml:space="preserve">RANSPORTE E DESCARGA MATERIAL ESCAVADO E ALARGAMENTO DA BASE</t>
  </si>
  <si>
    <t xml:space="preserve">10.007.0033-A</t>
  </si>
  <si>
    <t xml:space="preserve">10.007.0034-0</t>
  </si>
  <si>
    <t xml:space="preserve">AMENTO,ESCAVACAO EM MATERIAL DE 2¶ CATEGORIA,A AR COMPRIMIDO</t>
  </si>
  <si>
    <t xml:space="preserve">10.007.0034-A</t>
  </si>
  <si>
    <t xml:space="preserve">10.007.0035-0</t>
  </si>
  <si>
    <t xml:space="preserve">AMENTO,ESCAVACAO EM MATERIAL DE 3¶ CATEGORIA,A AR COMPRIMIDO</t>
  </si>
  <si>
    <t xml:space="preserve">10.007.0035-A</t>
  </si>
  <si>
    <t xml:space="preserve">10.007.0040-1</t>
  </si>
  <si>
    <t xml:space="preserve">TENDO 1,20M DE DIAMETRO EXTERNO E O PLANO INFERIOR DA BASE A</t>
  </si>
  <si>
    <t xml:space="preserve">TE 10,00M DA COTA DE ARRASAMENTO,EM MATERIAL DE 1¶ CATEGORIA</t>
  </si>
  <si>
    <t xml:space="preserve">,A AR COMPRIMIDO,EXCLUSIVE MATERIAL E MAO-DE-OBRA DO CONCRET</t>
  </si>
  <si>
    <t xml:space="preserve">O,FORMAS,ARMACAO,CARGA,TRANSPORTE E DESCARGA DO MATERIAL ESC</t>
  </si>
  <si>
    <t xml:space="preserve">AVADO E ALARGAMENTO DA BASE</t>
  </si>
  <si>
    <t xml:space="preserve">10.007.0040-B</t>
  </si>
  <si>
    <t xml:space="preserve">10.007.0041-0</t>
  </si>
  <si>
    <t xml:space="preserve">TE 10,00M DA COTA DE ARRASAMENTO,EM MATERIAL DE 2¶ CATEGORIA</t>
  </si>
  <si>
    <t xml:space="preserve">10.007.0041-A</t>
  </si>
  <si>
    <t xml:space="preserve">10.007.0042-0</t>
  </si>
  <si>
    <t xml:space="preserve">TE 10,00M DA COTA DE ARRASAMENTO,EM MATERIAL DE 3¶ CATEGORIA</t>
  </si>
  <si>
    <t xml:space="preserve">10.007.0042-A</t>
  </si>
  <si>
    <t xml:space="preserve">10.007.0043-0</t>
  </si>
  <si>
    <t xml:space="preserve">NDO 1,20M DE DIAMETRO EXTERNO E O PLANO INFERIOR DA BASE ENT</t>
  </si>
  <si>
    <t xml:space="preserve">AMENTO,EM MATERIAL DE 1¶ CATEGORIA,A AR COMPRIMIDO,EXCLUS.MA</t>
  </si>
  <si>
    <t xml:space="preserve">TERIAL E MAO-DE-OBRA DO CONCRETO,FORMAS,ARMACAO,CARGA,TRANSP</t>
  </si>
  <si>
    <t xml:space="preserve">ORTE E DESCARGA DO MATERIAL ESCAVADO E ALARGAMENTO DA BASE</t>
  </si>
  <si>
    <t xml:space="preserve">10.007.0043-A</t>
  </si>
  <si>
    <t xml:space="preserve">10.007.0044-0</t>
  </si>
  <si>
    <t xml:space="preserve">AMENTO,EM MATERIAL DE 2¶ CATEGORIA,A AR COMPRIMIDO,EXCLUS.MA</t>
  </si>
  <si>
    <t xml:space="preserve">TERIAL A MAO-DE-OBRA DO CONCRETO,FORMAS,ARMACAO,CARGA,TRANSP</t>
  </si>
  <si>
    <t xml:space="preserve">10.007.0044-A</t>
  </si>
  <si>
    <t xml:space="preserve">10.007.0045-0</t>
  </si>
  <si>
    <t xml:space="preserve">AMENTO,EM MATERIAL DE 3¶ CATEGORIA,A AR COMPRIMIDO,EXCLUS.MA</t>
  </si>
  <si>
    <t xml:space="preserve">10.007.0045-A</t>
  </si>
  <si>
    <t xml:space="preserve">10.007.0060-1</t>
  </si>
  <si>
    <t xml:space="preserve">TENDO 1,40M DE DIAMETRO EXTERNO E O PLANO INFERIOR DA BASE A</t>
  </si>
  <si>
    <t xml:space="preserve">10.007.0060-B</t>
  </si>
  <si>
    <t xml:space="preserve">10.007.0061-0</t>
  </si>
  <si>
    <t xml:space="preserve">10.007.0061-A</t>
  </si>
  <si>
    <t xml:space="preserve">10.007.0062-0</t>
  </si>
  <si>
    <t xml:space="preserve">10.007.0062-A</t>
  </si>
  <si>
    <t xml:space="preserve">10.007.0063-0</t>
  </si>
  <si>
    <t xml:space="preserve">NDO 1,40M DE DIAMETRO EXTERNO E O PLANO INFERIOR DA BASE ENT</t>
  </si>
  <si>
    <t xml:space="preserve">RE 10,00 E 20,00M (TRECHO EXCEDENTE A 10,00M) DA COTA DE ARR</t>
  </si>
  <si>
    <t xml:space="preserve">ASAMENTO,EM MATERIAL DE 1¶ CATEGORIA,A AR COMPRIMIDO,EXCLUSI</t>
  </si>
  <si>
    <t xml:space="preserve">VE MATERIAL E MAO-DE-OBRA CONCRETO,FORMAS,ARMACAO,CARGA,TRAN</t>
  </si>
  <si>
    <t xml:space="preserve">SPORTE E DESCARGA DO MATERIAL ESCAVADO E ALARGAMENTO DA BASE</t>
  </si>
  <si>
    <t xml:space="preserve">10.007.0063-A</t>
  </si>
  <si>
    <t xml:space="preserve">10.007.0064-0</t>
  </si>
  <si>
    <t xml:space="preserve">ASAMENTO,EM MATERIAL DE 2¶ CATEGORIA,A AR COMPRIMIDO,EXCLUSI</t>
  </si>
  <si>
    <t xml:space="preserve">10.007.0064-A</t>
  </si>
  <si>
    <t xml:space="preserve">10.007.0065-0</t>
  </si>
  <si>
    <t xml:space="preserve">ASAMENTO,EM MATERIAL DE 3¶ CATEGORIA,A AR COMPRIMIDO,EXCLUSI</t>
  </si>
  <si>
    <t xml:space="preserve">10.007.0065-A</t>
  </si>
  <si>
    <t xml:space="preserve">10.007.0070-1</t>
  </si>
  <si>
    <t xml:space="preserve">TENDO 1,50M DE DIAMETRO EXTERNO E O PLANO INFERIOR DA BASE A</t>
  </si>
  <si>
    <t xml:space="preserve">J</t>
  </si>
  <si>
    <t xml:space="preserve">10.007.0070-B</t>
  </si>
  <si>
    <t xml:space="preserve">10.007.0071-0</t>
  </si>
  <si>
    <t xml:space="preserve">10.007.0071-A</t>
  </si>
  <si>
    <t xml:space="preserve">10.007.0072-0</t>
  </si>
  <si>
    <t xml:space="preserve">10.007.0072-A</t>
  </si>
  <si>
    <t xml:space="preserve">10.007.0073-0</t>
  </si>
  <si>
    <t xml:space="preserve">NDO 1,50M DE DIAMETRO EXTERNO E O PLANO INFERIOR DA BASE ENT</t>
  </si>
  <si>
    <t xml:space="preserve">RE 10,00 A 20,00M(TRECHO EXCEDENTE A 10,00M)DA COTA DE ARRAS</t>
  </si>
  <si>
    <t xml:space="preserve">AMENTO,EM MATERIAL DE 1¶ CATEGORIA,A AR COMPRIMIDO,EXCLUSIVE</t>
  </si>
  <si>
    <t xml:space="preserve">MATERIAL E MAO-DE-OBRA DO CONCRETO,FORMAS,ARMACAO,CARGA,TRA</t>
  </si>
  <si>
    <t xml:space="preserve">NSPORTE E DESCARGA DO MATERIAL ESCAVADO E ALARGAMENT.DA BASE</t>
  </si>
  <si>
    <t xml:space="preserve">10.007.0073-A</t>
  </si>
  <si>
    <t xml:space="preserve">10.007.0074-0</t>
  </si>
  <si>
    <t xml:space="preserve">AMENTO,EM MATERIAL DE 2¶ CATEGORIA,A AR COMPRIMIDO,EXCLUSIVE</t>
  </si>
  <si>
    <t xml:space="preserve">10.007.0074-A</t>
  </si>
  <si>
    <t xml:space="preserve">10.007.0075-0</t>
  </si>
  <si>
    <t xml:space="preserve">AMENTO,EM MATERIAL DE 3¶ CATEGORIA,A AR COMPRIMIDO,EXCLUSIVE</t>
  </si>
  <si>
    <t xml:space="preserve">10.007.0075-A</t>
  </si>
  <si>
    <t xml:space="preserve">10.007.0080-1</t>
  </si>
  <si>
    <t xml:space="preserve">TENDO 1,60M DE DIAMETRO EXTERNO E O PLANO INFERIOR DA BASE A</t>
  </si>
  <si>
    <t xml:space="preserve">10.007.0080-B</t>
  </si>
  <si>
    <t xml:space="preserve">10.007.0081-0</t>
  </si>
  <si>
    <t xml:space="preserve">AVADO E ALARGAMENTO DE BASE</t>
  </si>
  <si>
    <t xml:space="preserve">10.007.0081-A</t>
  </si>
  <si>
    <t xml:space="preserve">10.007.0082-0</t>
  </si>
  <si>
    <t xml:space="preserve">10.007.0082-A</t>
  </si>
  <si>
    <t xml:space="preserve">10.007.0083-0</t>
  </si>
  <si>
    <t xml:space="preserve">NDO 1,60M DE DIAMETRO EXTERNO E O PLANO INFERIOR DA BASE ENT</t>
  </si>
  <si>
    <t xml:space="preserve">10.007.0083-A</t>
  </si>
  <si>
    <t xml:space="preserve">10.007.0084-0</t>
  </si>
  <si>
    <t xml:space="preserve">10.007.0084-A</t>
  </si>
  <si>
    <t xml:space="preserve">10.007.0085-0</t>
  </si>
  <si>
    <t xml:space="preserve">10.007.0085-A</t>
  </si>
  <si>
    <t xml:space="preserve">10.007.0090-1</t>
  </si>
  <si>
    <t xml:space="preserve">TENDO 1,80M DE DIAMETRO EXTERNO E O PLANO INFERIOR DA BASE A</t>
  </si>
  <si>
    <t xml:space="preserve">10.007.0090-B</t>
  </si>
  <si>
    <t xml:space="preserve">10.007.0091-0</t>
  </si>
  <si>
    <t xml:space="preserve">10.007.0091-A</t>
  </si>
  <si>
    <t xml:space="preserve">10.007.0092-0</t>
  </si>
  <si>
    <t xml:space="preserve">10.007.0092-A</t>
  </si>
  <si>
    <t xml:space="preserve">10.007.0093-0</t>
  </si>
  <si>
    <t xml:space="preserve">NDO 1,80M DE DIAMETRO EXTERNO E O PLANO INFERIOR DA BASE ENT</t>
  </si>
  <si>
    <t xml:space="preserve">10.007.0093-A</t>
  </si>
  <si>
    <t xml:space="preserve">10.007.0094-0</t>
  </si>
  <si>
    <t xml:space="preserve">10.007.0094-A</t>
  </si>
  <si>
    <t xml:space="preserve">10.007.0095-0</t>
  </si>
  <si>
    <t xml:space="preserve">10.007.0095-A</t>
  </si>
  <si>
    <t xml:space="preserve">10.007.0100-1</t>
  </si>
  <si>
    <t xml:space="preserve">TENDO 2,00M DE DIAMETRO EXTERNO E O PLANO INFERIOR DA BASE A</t>
  </si>
  <si>
    <t xml:space="preserve">10.007.0100-B</t>
  </si>
  <si>
    <t xml:space="preserve">10.007.0101-0</t>
  </si>
  <si>
    <t xml:space="preserve">10.007.0101-A</t>
  </si>
  <si>
    <t xml:space="preserve">10.007.0102-0</t>
  </si>
  <si>
    <t xml:space="preserve">10.007.0102-A</t>
  </si>
  <si>
    <t xml:space="preserve">10.007.0103-0</t>
  </si>
  <si>
    <t xml:space="preserve">NDO 2,00M DE DIAMETRO EXTERNO E O PLANO INFERIOR DE BASE ENT</t>
  </si>
  <si>
    <t xml:space="preserve">10.007.0103-A</t>
  </si>
  <si>
    <t xml:space="preserve">10.007.0104-0</t>
  </si>
  <si>
    <t xml:space="preserve">NDO 2,00M DE DIAMETRO EXTERNO E O PLANO INFERIOR DA BASE ENT</t>
  </si>
  <si>
    <t xml:space="preserve">10.007.0104-A</t>
  </si>
  <si>
    <t xml:space="preserve">10.007.0105-0</t>
  </si>
  <si>
    <t xml:space="preserve">10.007.0105-A</t>
  </si>
  <si>
    <t xml:space="preserve">10.007.0110-1</t>
  </si>
  <si>
    <t xml:space="preserve">TENDO 2,20M DE DIAMETRO EXTERNO E O PLANO INFERIOR DA BASE A</t>
  </si>
  <si>
    <t xml:space="preserve">10.007.0110-B</t>
  </si>
  <si>
    <t xml:space="preserve">10.007.0111-0</t>
  </si>
  <si>
    <t xml:space="preserve">10.007.0111-A</t>
  </si>
  <si>
    <t xml:space="preserve">10.007.0112-0</t>
  </si>
  <si>
    <t xml:space="preserve">10.007.0112-A</t>
  </si>
  <si>
    <t xml:space="preserve">10.007.0113-0</t>
  </si>
  <si>
    <t xml:space="preserve">NDO 2,20M DE DIAMETRO EXTERNO E O PLANO INFERIOR DA BASE ENT</t>
  </si>
  <si>
    <t xml:space="preserve">10.007.0113-A</t>
  </si>
  <si>
    <t xml:space="preserve">10.007.0114-0</t>
  </si>
  <si>
    <t xml:space="preserve">10.007.0114-A</t>
  </si>
  <si>
    <t xml:space="preserve">10.007.0115-0</t>
  </si>
  <si>
    <t xml:space="preserve">10.007.0115-A</t>
  </si>
  <si>
    <t xml:space="preserve">10.007.0200-1</t>
  </si>
  <si>
    <t xml:space="preserve">ESCAVACAO DE BASE ALARGADA DE TUBULOES,ESTANDO O PLANO INFER</t>
  </si>
  <si>
    <t xml:space="preserve">IOR DA MESMA ATE 10,00M DA COTA DE ARRASAMENTO,CONSIDERANDO-</t>
  </si>
  <si>
    <t xml:space="preserve">SE EM MATERIAL DE 1¶ CATEGORIA,EXCLUSIVE CARGA,TRANSPORTE E</t>
  </si>
  <si>
    <t xml:space="preserve">DESCARGA DO MATERIAL ESCAVADO</t>
  </si>
  <si>
    <t xml:space="preserve">10.007.0200-B</t>
  </si>
  <si>
    <t xml:space="preserve">10.007.0201-0</t>
  </si>
  <si>
    <t xml:space="preserve">SE EM MATERIAL DE 2¶ CATEGORIA,EXCLUSIVE CARGA,TRANSPORTE E</t>
  </si>
  <si>
    <t xml:space="preserve">10.007.0201-A</t>
  </si>
  <si>
    <t xml:space="preserve">10.007.0202-0</t>
  </si>
  <si>
    <t xml:space="preserve">SE EM MATERIAL DE 3¶ CATEGORIA,EXCLUSIVE CARGA,TRANSPORTE E</t>
  </si>
  <si>
    <t xml:space="preserve">10.007.0202-A</t>
  </si>
  <si>
    <t xml:space="preserve">10.007.0203-0</t>
  </si>
  <si>
    <t xml:space="preserve">IOR DA MESMA ENTRE 10,00 E 20,00M DE PROFUNDIDADE(TRECHO EXC</t>
  </si>
  <si>
    <t xml:space="preserve">EDENTE A 10,00M)DA COTA DE ARRASAMENTO,CONSIDERANDO-SE EM MA</t>
  </si>
  <si>
    <t xml:space="preserve">TERIAL DE 1¶ CATEGORIA,EXCLUSIVE CARGA,TRANSPORTE E DESCARGA</t>
  </si>
  <si>
    <t xml:space="preserve">DO MATERIAL ESCAVADO</t>
  </si>
  <si>
    <t xml:space="preserve">10.007.0203-A</t>
  </si>
  <si>
    <t xml:space="preserve">10.007.0204-0</t>
  </si>
  <si>
    <t xml:space="preserve">TERIAL DE 2¶ CATEGORIA,EXCLUSIVE CARGA,TRANSPORTE E DESCARGA</t>
  </si>
  <si>
    <t xml:space="preserve">10.007.0204-A</t>
  </si>
  <si>
    <t xml:space="preserve">10.007.0205-0</t>
  </si>
  <si>
    <t xml:space="preserve">IOR DA MESMA ENTRE 10,00 A 20,00M DE PROFUNDIDADE(TRECHO EXC</t>
  </si>
  <si>
    <t xml:space="preserve">TERIAL DE 3¶ CATEGORIA,EXCLUSIVE CARGA,TRANSPORTE E DESCARGA</t>
  </si>
  <si>
    <t xml:space="preserve">10.007.0205-A</t>
  </si>
  <si>
    <t xml:space="preserve">10.008.0001-1</t>
  </si>
  <si>
    <t xml:space="preserve">TENDO 1,40M DE DIAMETRO EXTERNO E PLANO DA BASE ATE 4,50M DE</t>
  </si>
  <si>
    <t xml:space="preserve">PROFUNDIDADE,A CEU ABERTO EM MATERIAL DE 1¶ CATEGORIA,EXCLU</t>
  </si>
  <si>
    <t xml:space="preserve">SIVE MATERIAL,MAO-DE-OBRA E MATERIAL PARA CONCRETO,FORMAS,AR</t>
  </si>
  <si>
    <t xml:space="preserve">MACAO,CARGA,TRANSPORTE E DESCARGA DO MATERIAL ESCAVADO E ALA</t>
  </si>
  <si>
    <t xml:space="preserve">RGAMENTO DA BASE</t>
  </si>
  <si>
    <t xml:space="preserve">10.008.0001-B</t>
  </si>
  <si>
    <t xml:space="preserve">10.008.0002-1</t>
  </si>
  <si>
    <t xml:space="preserve">TENDO 1,40M DE DIAMETRO EXTERNO E PLANO DA BASE ENTRE 4,50 E</t>
  </si>
  <si>
    <t xml:space="preserve">7,50M DE PROFUNDIDADE,A CEU ABERTO EM MATERIAL DE 1¶ CATEGO</t>
  </si>
  <si>
    <t xml:space="preserve">RIA,EXCLUSIVE MATERIAL,MAO-DE-OBRA E MATERIAL PARA CONCRETO,</t>
  </si>
  <si>
    <t xml:space="preserve">FORMAS,ARMACAO,CARGA,TRANSPORTE E DESCARGA DO MATERIAL ESCAV</t>
  </si>
  <si>
    <t xml:space="preserve">ADO E ALARGAMENTO DA BASE</t>
  </si>
  <si>
    <t xml:space="preserve">10.008.0002-B</t>
  </si>
  <si>
    <t xml:space="preserve">10.008.0003-1</t>
  </si>
  <si>
    <t xml:space="preserve">TENDO 1,50M DE DIAMETRO EXTERNO E PLANO DA BASE ATE 4,50M DE</t>
  </si>
  <si>
    <t xml:space="preserve">PROFUNDIDADE,A CEU ABERTO EM MATERIAL EM 1¶ CATEGORIA,EXCLU</t>
  </si>
  <si>
    <t xml:space="preserve">10.008.0003-B</t>
  </si>
  <si>
    <t xml:space="preserve">10.008.0004-1</t>
  </si>
  <si>
    <t xml:space="preserve">TENDO 1,50M DE DIAMETRO EXTERNO E PLANO DA BASE ENTRE 4,50 E</t>
  </si>
  <si>
    <t xml:space="preserve">10.008.0004-B</t>
  </si>
  <si>
    <t xml:space="preserve">10.008.0005-1</t>
  </si>
  <si>
    <t xml:space="preserve">TENDO 1,60M DE DIAMETRO EXTERNO E PLANO DA BASE ATE 4,50M DE</t>
  </si>
  <si>
    <t xml:space="preserve">10.008.0005-B</t>
  </si>
  <si>
    <t xml:space="preserve">10.008.0006-1</t>
  </si>
  <si>
    <t xml:space="preserve">TENDO 1,60M DE DIAMETRO EXTERNO E PLANO DA BASE ENTRE 4,50 E</t>
  </si>
  <si>
    <t xml:space="preserve">10.008.0006-B</t>
  </si>
  <si>
    <t xml:space="preserve">10.008.0007-1</t>
  </si>
  <si>
    <t xml:space="preserve">TENDO 1,80M DE DIAMETRO EXTERNO E PLANO DA BASE ATE 4,50M DE</t>
  </si>
  <si>
    <t xml:space="preserve">10.008.0007-B</t>
  </si>
  <si>
    <t xml:space="preserve">10.008.0008-1</t>
  </si>
  <si>
    <t xml:space="preserve">TENDO 1,80M DE DIAMETRO EXTERNO E PLANO DA BASE ENTRE 4,50 E</t>
  </si>
  <si>
    <t xml:space="preserve">10.008.0008-B</t>
  </si>
  <si>
    <t xml:space="preserve">10.008.0009-1</t>
  </si>
  <si>
    <t xml:space="preserve">TENDO 2,00M DE DIAMETRO EXTERNO E PLANO DA BASE ATE 4,50M DE</t>
  </si>
  <si>
    <t xml:space="preserve">10.008.0009-B</t>
  </si>
  <si>
    <t xml:space="preserve">10.008.0010-1</t>
  </si>
  <si>
    <t xml:space="preserve">TENDO 2,00M DE DIAMETRO EXTERNO E PLANO DA BASE ENTRE 4,50 E</t>
  </si>
  <si>
    <t xml:space="preserve">10.008.0010-B</t>
  </si>
  <si>
    <t xml:space="preserve">10.008.0020-0</t>
  </si>
  <si>
    <t xml:space="preserve">PROFUNDIDADE,A CEU ABERTO EM MATERIAL DE 2¶ CATEGORIA,EXCLU</t>
  </si>
  <si>
    <t xml:space="preserve">10.008.0020-A</t>
  </si>
  <si>
    <t xml:space="preserve">10.008.0021-0</t>
  </si>
  <si>
    <t xml:space="preserve">7,50M DE PROFUNDIDADE,A CEU ABERTO EM MATERIAL DE 2¶ CATEGO</t>
  </si>
  <si>
    <t xml:space="preserve">10.008.0021-A</t>
  </si>
  <si>
    <t xml:space="preserve">10.008.0022-0</t>
  </si>
  <si>
    <t xml:space="preserve">10.008.0022-A</t>
  </si>
  <si>
    <t xml:space="preserve">10.008.0023-0</t>
  </si>
  <si>
    <t xml:space="preserve">10.008.0023-A</t>
  </si>
  <si>
    <t xml:space="preserve">10.008.0024-0</t>
  </si>
  <si>
    <t xml:space="preserve">10.008.0024-A</t>
  </si>
  <si>
    <t xml:space="preserve">10.008.0025-0</t>
  </si>
  <si>
    <t xml:space="preserve">10.008.0025-A</t>
  </si>
  <si>
    <t xml:space="preserve">10.008.0026-0</t>
  </si>
  <si>
    <t xml:space="preserve">10.008.0026-A</t>
  </si>
  <si>
    <t xml:space="preserve">10.008.0027-0</t>
  </si>
  <si>
    <t xml:space="preserve">10.008.0027-A</t>
  </si>
  <si>
    <t xml:space="preserve">10.008.0028-0</t>
  </si>
  <si>
    <t xml:space="preserve">10.008.0028-A</t>
  </si>
  <si>
    <t xml:space="preserve">10.008.0029-0</t>
  </si>
  <si>
    <t xml:space="preserve">TENDO 2,00M DE DIAMETRO EXTERNO E PLANO DE BASE ENTRE 4,50 E</t>
  </si>
  <si>
    <t xml:space="preserve">10.008.0029-A</t>
  </si>
  <si>
    <t xml:space="preserve">10.008.0040-0</t>
  </si>
  <si>
    <t xml:space="preserve">PROFUNDIDADE,A CEU ABERTO EM MATERIAL DE 3¶ CATEGORIA,EXCLU</t>
  </si>
  <si>
    <t xml:space="preserve">10.008.0040-A</t>
  </si>
  <si>
    <t xml:space="preserve">10.008.0041-0</t>
  </si>
  <si>
    <t xml:space="preserve">ESCAVACAO DE FUSTE DE TUBULAO COM CAMISA DE CONCERTO ARMADO,</t>
  </si>
  <si>
    <t xml:space="preserve">7,50M DE PROFUNDIDADE,A CEU ABERTO EM MATERIAL DE 3¶ CATEGO</t>
  </si>
  <si>
    <t xml:space="preserve">10.008.0041-A</t>
  </si>
  <si>
    <t xml:space="preserve">10.008.0042-0</t>
  </si>
  <si>
    <t xml:space="preserve">10.008.0042-A</t>
  </si>
  <si>
    <t xml:space="preserve">10.008.0043-0</t>
  </si>
  <si>
    <t xml:space="preserve">10.008.0043-A</t>
  </si>
  <si>
    <t xml:space="preserve">10.008.0044-0</t>
  </si>
  <si>
    <t xml:space="preserve">10.008.0044-A</t>
  </si>
  <si>
    <t xml:space="preserve">10.008.0045-0</t>
  </si>
  <si>
    <t xml:space="preserve">10.008.0045-A</t>
  </si>
  <si>
    <t xml:space="preserve">10.008.0046-0</t>
  </si>
  <si>
    <t xml:space="preserve">PROFUNDIDADE,A CEU ABERTO EM MATERIAL EM 3¶ CATEGORIA,EXCLU</t>
  </si>
  <si>
    <t xml:space="preserve">10.008.0046-A</t>
  </si>
  <si>
    <t xml:space="preserve">10.008.0047-0</t>
  </si>
  <si>
    <t xml:space="preserve">10.008.0047-A</t>
  </si>
  <si>
    <t xml:space="preserve">10.008.0048-0</t>
  </si>
  <si>
    <t xml:space="preserve">10.008.0048-A</t>
  </si>
  <si>
    <t xml:space="preserve">10.008.0049-0</t>
  </si>
  <si>
    <t xml:space="preserve">10.008.0049-A</t>
  </si>
  <si>
    <t xml:space="preserve">10.008.0050-1</t>
  </si>
  <si>
    <t xml:space="preserve">ESCAVACAO DE BASE ALARGADA DE TUBULAO A CEU ABERTO,EM MATERI</t>
  </si>
  <si>
    <t xml:space="preserve">AL DE 1¶ CATEGORIA,ESTANDO O PLANO INFERIOR DA MESMA ATE 4,5</t>
  </si>
  <si>
    <t xml:space="preserve">0M DA COTA DE ARRASAMENTO,EXCLUSIVE CARGA,TRANSPORTE E DESCA</t>
  </si>
  <si>
    <t xml:space="preserve">RGA DO MATERIAL ESCAVADO</t>
  </si>
  <si>
    <t xml:space="preserve">10.008.0050-B</t>
  </si>
  <si>
    <t xml:space="preserve">10.008.0051-1</t>
  </si>
  <si>
    <t xml:space="preserve">AL DE 1¶ CATEGORIA,ESTANDO O PLANO INFERIOR DA MESMA ENTRE</t>
  </si>
  <si>
    <t xml:space="preserve">4,50 E 7,50M DE PROFUNDIDADE DA COTA DE ARRASAMENTO,EXCLUSIV</t>
  </si>
  <si>
    <t xml:space="preserve">E CARGA,TRANSPORTE E DESCARGA DO MATERIAL ESCAVADO</t>
  </si>
  <si>
    <t xml:space="preserve">10.008.0051-B</t>
  </si>
  <si>
    <t xml:space="preserve">10.008.0060-0</t>
  </si>
  <si>
    <t xml:space="preserve">AL DE 2¶ CATEGORIA,ESTANDO O PLANO INFERIOR DA MESMA ATE 4,5</t>
  </si>
  <si>
    <t xml:space="preserve">10.008.0060-A</t>
  </si>
  <si>
    <t xml:space="preserve">10.008.0061-0</t>
  </si>
  <si>
    <t xml:space="preserve">AL DE 2¶ CATEGORIA,ESTANDO O PLANO INFERIOR DA MESMA ENTRE 4</t>
  </si>
  <si>
    <t xml:space="preserve">,50 E 7,50M DE PROFUNDIDADE DA COTA DE ARRASAMENTO,EXCLUSIVE</t>
  </si>
  <si>
    <t xml:space="preserve">CARGA,TRANSPORTE E DESCARGA DO MATERIAL ESCAVADO</t>
  </si>
  <si>
    <t xml:space="preserve">10.008.0061-A</t>
  </si>
  <si>
    <t xml:space="preserve">10.008.0070-0</t>
  </si>
  <si>
    <t xml:space="preserve">AL DE 3¶ CATEGORIA,ESTANDO O PLANO INFERIOR DA MESMA ATE 4,5</t>
  </si>
  <si>
    <t xml:space="preserve">10.008.0070-A</t>
  </si>
  <si>
    <t xml:space="preserve">10.008.0071-0</t>
  </si>
  <si>
    <t xml:space="preserve">AL DE 3¶ CATEGORIA,ESTANDO O PLANO INFERIOR DA MESMA ENTRE 4</t>
  </si>
  <si>
    <t xml:space="preserve">10.008.0071-A</t>
  </si>
  <si>
    <t xml:space="preserve">10.009.0015-1</t>
  </si>
  <si>
    <t xml:space="preserve">MATERIAIS PARA FUSTE DE TUBULAO COM CAMISA DE CONCRETO ARMAD</t>
  </si>
  <si>
    <t xml:space="preserve">O COM DIAMETRO DE 1,00M.FORNECIMENTO,PREPARO E COLOCACAO DOS</t>
  </si>
  <si>
    <t xml:space="preserve">MATERIAIS PARA EXECUCAO(CONCRETO FCK=20MPA PARA CAMISA E FC</t>
  </si>
  <si>
    <t xml:space="preserve">K=15MPA PARA ENCHIMENTO,FORMA CURVA,ACO CA-50B)</t>
  </si>
  <si>
    <t xml:space="preserve">10.009.0015-B</t>
  </si>
  <si>
    <t xml:space="preserve">10.009.0016-0</t>
  </si>
  <si>
    <t xml:space="preserve">O COM DIAMETRO DE 1,20M.FORNECIMENTO,PREPARO E COLOCACAO DOS</t>
  </si>
  <si>
    <t xml:space="preserve">10.009.0016-A</t>
  </si>
  <si>
    <t xml:space="preserve">10.009.0017-0</t>
  </si>
  <si>
    <t xml:space="preserve">O COM DIAMETRO DE 1,40M.FORNECIMENTO,PREPARO E COLOCACAO DOS</t>
  </si>
  <si>
    <t xml:space="preserve">10.009.0017-A</t>
  </si>
  <si>
    <t xml:space="preserve">10.009.0018-0</t>
  </si>
  <si>
    <t xml:space="preserve">O COM DIAMETRO DE 1,50M.FORNECIMENTO,PREPARO E COLOCACAO DOS</t>
  </si>
  <si>
    <t xml:space="preserve">10.009.0018-A</t>
  </si>
  <si>
    <t xml:space="preserve">10.009.0019-0</t>
  </si>
  <si>
    <t xml:space="preserve">O COM DIAMETRO DE 1,60M.FORNECIMENTO,PREPARO E COLOCACAO DOS</t>
  </si>
  <si>
    <t xml:space="preserve">10.009.0019-A</t>
  </si>
  <si>
    <t xml:space="preserve">10.009.0020-0</t>
  </si>
  <si>
    <t xml:space="preserve">O COM DIAMETRO DE 1,80M.FORNECIMENTO,PREPARO E COLOCACAO DOS</t>
  </si>
  <si>
    <t xml:space="preserve">10.009.0020-A</t>
  </si>
  <si>
    <t xml:space="preserve">10.009.0021-0</t>
  </si>
  <si>
    <t xml:space="preserve">O COM DIAMETRO DE 2,00M.FORNECIMENTO,PREPARO E COLOCACAO DOS</t>
  </si>
  <si>
    <t xml:space="preserve">10.009.0021-A</t>
  </si>
  <si>
    <t xml:space="preserve">10.009.0022-0</t>
  </si>
  <si>
    <t xml:space="preserve">O COM DIAMETRO DE 2,20M.FORNECIMENTO,PREPARO E COLOCACAO DOS</t>
  </si>
  <si>
    <t xml:space="preserve">10.009.0022-A</t>
  </si>
  <si>
    <t xml:space="preserve">10.009.0023-0</t>
  </si>
  <si>
    <t xml:space="preserve">MATERIAIS PARA BASE ALARGADA DE TUBULAO COM CAMISA DE CONCRE</t>
  </si>
  <si>
    <t xml:space="preserve">TO ARMADO.FORNECIMENTO,PREPARO E COLOCACAO DOS MATERIAIS(CON</t>
  </si>
  <si>
    <t xml:space="preserve">CRETO FCK=15MPA)PARA EXECUCAO DE BASE ALARGADA</t>
  </si>
  <si>
    <t xml:space="preserve">10.009.0023-A</t>
  </si>
  <si>
    <t xml:space="preserve">10.010.0001-1</t>
  </si>
  <si>
    <t xml:space="preserve">EMENDA DE PERFIL DE ACO "H",DE 6",1¶ ALMA,PARA ESTACA,CONSID</t>
  </si>
  <si>
    <t xml:space="preserve">ERANDO UM CORTE AO MACARICO E SOLDAGEM DE TOPO EM TODO O PER</t>
  </si>
  <si>
    <t xml:space="preserve">IMETRO E DE 4 TALAS,EM BARRAS CHATAS DE 5/16" DE ESPESSURA,I</t>
  </si>
  <si>
    <t xml:space="preserve">NCLUSIVE FORNECIMENTO DE TODO O MATERIAL</t>
  </si>
  <si>
    <t xml:space="preserve">10.010.0001-B</t>
  </si>
  <si>
    <t xml:space="preserve">10.010.0002-0</t>
  </si>
  <si>
    <t xml:space="preserve">EMENDA DE PERFIL DE ACO "I",DE 8",1¶ E 2¶ ALMAS,PARA ESTACA,</t>
  </si>
  <si>
    <t xml:space="preserve">CONSIDERANDO UM CORTE AO MACARICO E SOLDAGEM DE TOPO EM TODO</t>
  </si>
  <si>
    <t xml:space="preserve">O PERIMETRO E DE 4 TALAS,EM BARRAS CHATAS DE 5/16" DE ESPESS</t>
  </si>
  <si>
    <t xml:space="preserve">URA,INCLUSIVE FORNECIMENTO DE TODO O MATERIAL</t>
  </si>
  <si>
    <t xml:space="preserve">10.010.0002-A</t>
  </si>
  <si>
    <t xml:space="preserve">10.010.0003-1</t>
  </si>
  <si>
    <t xml:space="preserve">EMENDA DE PERFIL DE ACO "I",DE 10",1¶ E 2¶ ALMAS,PARA ESTACA</t>
  </si>
  <si>
    <t xml:space="preserve">,CONSIDERANDO UM CORTE AO MACARICO E SOLDAGEM DE TOPO EM TOD</t>
  </si>
  <si>
    <t xml:space="preserve">O O PERIMETRO E DE 4 TALAS,EM BARRAS CHATAS DE 5/16" DE ESPE</t>
  </si>
  <si>
    <t xml:space="preserve">SSURA,INCUSIVE FORNECIMENTO DE TODO O MATERIAL</t>
  </si>
  <si>
    <t xml:space="preserve">10.010.0003-B</t>
  </si>
  <si>
    <t xml:space="preserve">10.010.0004-1</t>
  </si>
  <si>
    <t xml:space="preserve">EMENDA DE PERFIL DE ACO "I",DE 12",1¶ E 2¶ ALMAS,PARA ESTACA</t>
  </si>
  <si>
    <t xml:space="preserve">O O PERIMETRO E DE 4 TALAS,EM BARRAS CHATAS DE 3/8" DE ESPES</t>
  </si>
  <si>
    <t xml:space="preserve">SURA,INCLUSIVE FORNECIMENTO DE TODO O MATERIAL</t>
  </si>
  <si>
    <t xml:space="preserve">10.010.0004-B</t>
  </si>
  <si>
    <t xml:space="preserve">10.010.0005-1</t>
  </si>
  <si>
    <t xml:space="preserve">EMENDA DE PERFIL DE ACO "I",DE 15",1¶ E 2¶ ALMAS,PARA ESTACA</t>
  </si>
  <si>
    <t xml:space="preserve">10.010.0005-B</t>
  </si>
  <si>
    <t xml:space="preserve">10.010.0008-0</t>
  </si>
  <si>
    <t xml:space="preserve">EMENDA DE PERFIL DE ACO "I",DE 6" DUPLO,1¯ E 2¯ ALMAS,PARA</t>
  </si>
  <si>
    <t xml:space="preserve">ESTACA,CONSIDERANDO UM CORTE AO MACARICO E 4 TALAS,EM BARRAS</t>
  </si>
  <si>
    <t xml:space="preserve">CHATAS DE 1/4" DE ESPESSURA,SOLDADAS NOS PERFIS,INCLUSIVE</t>
  </si>
  <si>
    <t xml:space="preserve">FORNECIMENTO DE TODOS OS MATERIAIS</t>
  </si>
  <si>
    <t xml:space="preserve">10.010.0008-A</t>
  </si>
  <si>
    <t xml:space="preserve">10.010.0009-0</t>
  </si>
  <si>
    <t xml:space="preserve">EMENDA DE PERFIL DE ACO "I",DE 8" DUPLO,1¯ E 2¯ ALMAS,PARA</t>
  </si>
  <si>
    <t xml:space="preserve">CHATAS DE 5/16" DE ESPESSURA,SOLDADAS NOS PERFIS,INCLUSIVE</t>
  </si>
  <si>
    <t xml:space="preserve">10.010.0009-A</t>
  </si>
  <si>
    <t xml:space="preserve">10.010.0010-0</t>
  </si>
  <si>
    <t xml:space="preserve">EMENDA DE PERFIL DE ACO "I",DE 10" DUPLO,1¶ E 2¶ ALMAS,PARA</t>
  </si>
  <si>
    <t xml:space="preserve">CHATAS DE 3/8" DE ESPESSURA,SOLDADAS NOS PERFIS,INCLUSIVE FO</t>
  </si>
  <si>
    <t xml:space="preserve">RNECIMENTO DE TODOS OS MATERIAIS</t>
  </si>
  <si>
    <t xml:space="preserve">10.010.0010-A</t>
  </si>
  <si>
    <t xml:space="preserve">10.010.0012-0</t>
  </si>
  <si>
    <t xml:space="preserve">EMENDA DE PERFIL DE ACO "I",DE 12" DUPLO,1¶ E 2¶ ALMAS,PARA</t>
  </si>
  <si>
    <t xml:space="preserve">CHATAS DE 1/2" DE ESPESSURA,SOLDADAS NOS PERFIS,INCLUSIVE FO</t>
  </si>
  <si>
    <t xml:space="preserve">10.010.0012-A</t>
  </si>
  <si>
    <t xml:space="preserve">10.010.0020-0</t>
  </si>
  <si>
    <t xml:space="preserve">EMENDA DE TOPO EM ESTACA TRILHO TR-25 SIMPLES,INCLUSIVE TALA</t>
  </si>
  <si>
    <t xml:space="preserve">S DE CHAPA DE ACO E SOLDAGEM DE TOPO,COM FORNECIMENTO DE TOD</t>
  </si>
  <si>
    <t xml:space="preserve">OS OS MATERIAIS</t>
  </si>
  <si>
    <t xml:space="preserve">10.010.0020-A</t>
  </si>
  <si>
    <t xml:space="preserve">10.010.0025-0</t>
  </si>
  <si>
    <t xml:space="preserve">EMENDA DE TOPO EM ESTACA DE TRILHO TR-25 DUPLO,INCLUSIVE TAL</t>
  </si>
  <si>
    <t xml:space="preserve">AS DE CHAPA DE ACO E SOLDAGEM DE TOPO,COM FORNECIMENTO DE TO</t>
  </si>
  <si>
    <t xml:space="preserve">DOS OS MATERIAIS</t>
  </si>
  <si>
    <t xml:space="preserve">10.010.0025-A</t>
  </si>
  <si>
    <t xml:space="preserve">10.010.0030-0</t>
  </si>
  <si>
    <t xml:space="preserve">EMENDA DE TOPO EM ESTACA DE TRILHO TR-25 TRIPLO,INCLUSIVE TA</t>
  </si>
  <si>
    <t xml:space="preserve">LAS DE CHAPA DE ACO E SOLDAGEM DE TOPO, COM FORNECIMENTO DE</t>
  </si>
  <si>
    <t xml:space="preserve">10.010.0030-A</t>
  </si>
  <si>
    <t xml:space="preserve">10.010.0035-0</t>
  </si>
  <si>
    <t xml:space="preserve">EMENDA DE TOPO EM ESTACA DE TRILHO TR-32 SIMPLES,INCLUSIVE T</t>
  </si>
  <si>
    <t xml:space="preserve">ALAS DE CHAPA DE ACO E SOLDAGEM DE TOPO,COM FORNECIMENTO DE</t>
  </si>
  <si>
    <t xml:space="preserve">10.010.0035-A</t>
  </si>
  <si>
    <t xml:space="preserve">10.010.0040-0</t>
  </si>
  <si>
    <t xml:space="preserve">EMENDA DE TOPO EM ESTACA DE TRILHO TR-32 DUPLO,INCLUSIVE TAL</t>
  </si>
  <si>
    <t xml:space="preserve">10.010.0040-A</t>
  </si>
  <si>
    <t xml:space="preserve">10.010.0045-0</t>
  </si>
  <si>
    <t xml:space="preserve">EMENDA DE TOPO EM ESTACA DE TRILHO TR-32 TRIPLO,INCLUSIVE TA</t>
  </si>
  <si>
    <t xml:space="preserve">10.010.0045-A</t>
  </si>
  <si>
    <t xml:space="preserve">10.010.0050-0</t>
  </si>
  <si>
    <t xml:space="preserve">EMENDA DE TOPO EM ESTACA DE TRILHO TR-37 SIMPLES,INCLUSIVE T</t>
  </si>
  <si>
    <t xml:space="preserve">10.010.0050-A</t>
  </si>
  <si>
    <t xml:space="preserve">10.010.0055-0</t>
  </si>
  <si>
    <t xml:space="preserve">EMENDA DE TOPO EM ESTACA DE TRILHO TR-37 DUPLO,INCLUSIVE TAL</t>
  </si>
  <si>
    <t xml:space="preserve">10.010.0055-A</t>
  </si>
  <si>
    <t xml:space="preserve">10.010.0060-0</t>
  </si>
  <si>
    <t xml:space="preserve">EMENDA DE TOPO EM ESTACA DE TRILHO TR-37 TRIPLO,INCLUSIVE TA</t>
  </si>
  <si>
    <t xml:space="preserve">10.010.0060-A</t>
  </si>
  <si>
    <t xml:space="preserve">10.010.0065-0</t>
  </si>
  <si>
    <t xml:space="preserve">EMENDA DE TOPO EM ESTACA DE TRILHO TR-45 SIMPLES,INCLUSIVE T</t>
  </si>
  <si>
    <t xml:space="preserve">10.010.0065-A</t>
  </si>
  <si>
    <t xml:space="preserve">10.010.0070-0</t>
  </si>
  <si>
    <t xml:space="preserve">EMENDA DE TOPO DE ESTACA DE TRILHO TR-45 DUPLO,INCLUSIVE TAL</t>
  </si>
  <si>
    <t xml:space="preserve">10.010.0070-A</t>
  </si>
  <si>
    <t xml:space="preserve">10.010.0075-0</t>
  </si>
  <si>
    <t xml:space="preserve">EMENDA DE TOPO EM ESTACA DE TRILHO TR-45 TRIPLO,INCLUSIVE TA</t>
  </si>
  <si>
    <t xml:space="preserve">10.010.0075-A</t>
  </si>
  <si>
    <t xml:space="preserve">10.010.0080-0</t>
  </si>
  <si>
    <t xml:space="preserve">EMENDA DE TOPO EM ESTACA DE TRILHO TR-50 SIMPLES,INCLUSIVE T</t>
  </si>
  <si>
    <t xml:space="preserve">10.010.0080-A</t>
  </si>
  <si>
    <t xml:space="preserve">10.010.0085-0</t>
  </si>
  <si>
    <t xml:space="preserve">EMENDA DE TOPO EM ESTACA DE TRILHO TR-50 DUPLO,INCLUSIVE TAL</t>
  </si>
  <si>
    <t xml:space="preserve">10.010.0085-A</t>
  </si>
  <si>
    <t xml:space="preserve">10.010.0090-0</t>
  </si>
  <si>
    <t xml:space="preserve">EMENDA DE TOPO EM ESTACA DE TRILHO TR-50 TRIPLO,INCLUSIVE TA</t>
  </si>
  <si>
    <t xml:space="preserve">10.010.0090-A</t>
  </si>
  <si>
    <t xml:space="preserve">10.010.0095-0</t>
  </si>
  <si>
    <t xml:space="preserve">EMENDA DE TOPO EM ESTACA DE TRILHO TR-57 SIMPLES,INCLUSIVE T</t>
  </si>
  <si>
    <t xml:space="preserve">10.010.0095-A</t>
  </si>
  <si>
    <t xml:space="preserve">10.010.0100-0</t>
  </si>
  <si>
    <t xml:space="preserve">EMENDA DE TOPO EM ESTACA DE TRILHO TR-57 DUPLO,INCLUSIVE TAL</t>
  </si>
  <si>
    <t xml:space="preserve">10.010.0100-A</t>
  </si>
  <si>
    <t xml:space="preserve">10.010.0105-0</t>
  </si>
  <si>
    <t xml:space="preserve">EMENDA DE TOPO EM ESTACA DE TRILHO TR-57 TRIPLO,INCLUSIVE TA</t>
  </si>
  <si>
    <t xml:space="preserve">10.010.0105-A</t>
  </si>
  <si>
    <t xml:space="preserve">10.011.0006-1</t>
  </si>
  <si>
    <t xml:space="preserve">PLACA DE ACO CONTRAPUNCAO,COM ESPESSURA DE 1/2",SOLDADA SOBR</t>
  </si>
  <si>
    <t xml:space="preserve">E CABECA DE ESTACA METALICA DE PERFIL SIMPLES DE 10",INCLUSI</t>
  </si>
  <si>
    <t xml:space="preserve">VE FORNECIMENTO</t>
  </si>
  <si>
    <t xml:space="preserve">10.011.0006-B</t>
  </si>
  <si>
    <t xml:space="preserve">10.011.0007-0</t>
  </si>
  <si>
    <t xml:space="preserve">E CABECA DE ESTACA METALICA DE PERFIL SIMPLES DE 12",INCLUSI</t>
  </si>
  <si>
    <t xml:space="preserve">10.011.0007-A</t>
  </si>
  <si>
    <t xml:space="preserve">10.011.0008-0</t>
  </si>
  <si>
    <t xml:space="preserve">E CABECA DE ESTACA METALICA DE PERFIL SIMPLES 15",INCLUSIVE</t>
  </si>
  <si>
    <t xml:space="preserve">10.011.0008-A</t>
  </si>
  <si>
    <t xml:space="preserve">10.011.0009-1</t>
  </si>
  <si>
    <t xml:space="preserve">E CABECA DE ESTACA METALICA DE PERFIL DUPLO DE 10",INCLUSIVE</t>
  </si>
  <si>
    <t xml:space="preserve">10.011.0009-B</t>
  </si>
  <si>
    <t xml:space="preserve">10.011.0010-0</t>
  </si>
  <si>
    <t xml:space="preserve">E CABECA DE ESTACA METALICA DE PERFIL DUPLO DE 12",INCLUSIVE</t>
  </si>
  <si>
    <t xml:space="preserve">10.011.0010-A</t>
  </si>
  <si>
    <t xml:space="preserve">10.011.0011-0</t>
  </si>
  <si>
    <t xml:space="preserve">E CABECA DE ESTACA METALICA DE PERFIL DUPLO DE 15",INCLUSIVE</t>
  </si>
  <si>
    <t xml:space="preserve">10.011.0011-A</t>
  </si>
  <si>
    <t xml:space="preserve">10.011.0020-0</t>
  </si>
  <si>
    <t xml:space="preserve">PLACA DE ACO CONTRAPUNCAO,NAS DIMENSOES DE PROJETO,SOLDADA S</t>
  </si>
  <si>
    <t xml:space="preserve">OBRE CABECA DE ESTACA DE ACO DE PERFIL SIMPLES OU DUPLO,MEDI</t>
  </si>
  <si>
    <t xml:space="preserve">DA PELO PESO INCORPORADO DE CHAPA DE ACO</t>
  </si>
  <si>
    <t xml:space="preserve">10.011.0020-A</t>
  </si>
  <si>
    <t xml:space="preserve">10.012.0001-0</t>
  </si>
  <si>
    <t xml:space="preserve">ARRASAMENTO DE ESTACA DE CONCRETO PARA CARGA DE TRABALHO DE</t>
  </si>
  <si>
    <t xml:space="preserve">COMPRESSAO AXIAL ATE 600KN</t>
  </si>
  <si>
    <t xml:space="preserve">10.012.0001-A</t>
  </si>
  <si>
    <t xml:space="preserve">10.012.0005-0</t>
  </si>
  <si>
    <t xml:space="preserve">COMPRESSAO AXIAL DE 600 A 950KN</t>
  </si>
  <si>
    <t xml:space="preserve">10.012.0005-A</t>
  </si>
  <si>
    <t xml:space="preserve">10.012.0010-0</t>
  </si>
  <si>
    <t xml:space="preserve">COMPRESSAO AXIAL DE 950 A 1.300KN</t>
  </si>
  <si>
    <t xml:space="preserve">10.012.0010-A</t>
  </si>
  <si>
    <t xml:space="preserve">10.012.0015-0</t>
  </si>
  <si>
    <t xml:space="preserve">COMPRESSAO AXIAL DE 1.300 A 1.700KN</t>
  </si>
  <si>
    <t xml:space="preserve">10.012.0015-A</t>
  </si>
  <si>
    <t xml:space="preserve">10.012.0050-0</t>
  </si>
  <si>
    <t xml:space="preserve">ARRASAMENTO DE TUBULAO DE CONCRETO COM DIAMETRO DE 80CM</t>
  </si>
  <si>
    <t xml:space="preserve">10.012.0050-A</t>
  </si>
  <si>
    <t xml:space="preserve">10.012.0055-1</t>
  </si>
  <si>
    <t xml:space="preserve">ARRASAMENTO DE TUBULAO DE CONCRETO COM DIAMETRO DE 1,00 A 1,</t>
  </si>
  <si>
    <t xml:space="preserve">20M</t>
  </si>
  <si>
    <t xml:space="preserve">10.012.0055-B</t>
  </si>
  <si>
    <t xml:space="preserve">10.012.0060-0</t>
  </si>
  <si>
    <t xml:space="preserve">ARRASAMENTO DE TUBULAO DE CONCRETO COM DIAMETRO DE 1,25 A 1,</t>
  </si>
  <si>
    <t xml:space="preserve">40M</t>
  </si>
  <si>
    <t xml:space="preserve">10.012.0060-A</t>
  </si>
  <si>
    <t xml:space="preserve">10.012.0065-0</t>
  </si>
  <si>
    <t xml:space="preserve">ARRASAMENTO DE TUBULAO DE CONCRETO COM DIAMETRO DE 1,45 A 1,</t>
  </si>
  <si>
    <t xml:space="preserve">60M</t>
  </si>
  <si>
    <t xml:space="preserve">10.012.0065-A</t>
  </si>
  <si>
    <t xml:space="preserve">10.012.0070-0</t>
  </si>
  <si>
    <t xml:space="preserve">ARRASAMENTO DE TUBULAO DE CONCRETO COM DIAMETRO DE 1,65 A 2,</t>
  </si>
  <si>
    <t xml:space="preserve">00M</t>
  </si>
  <si>
    <t xml:space="preserve">10.012.0070-A</t>
  </si>
  <si>
    <t xml:space="preserve">10.012.0080-0</t>
  </si>
  <si>
    <t xml:space="preserve">ARRASAMENTO DE TUBULAO DE CONCRETO COM DIAMETRO DE 2,10 A 2,</t>
  </si>
  <si>
    <t xml:space="preserve">50M</t>
  </si>
  <si>
    <t xml:space="preserve">10.012.0080-A</t>
  </si>
  <si>
    <t xml:space="preserve">10.012.0100-0</t>
  </si>
  <si>
    <t xml:space="preserve">ARRASAMENTO DE ESTACA DE TRILHO TR-25,TR-32,TR-37 OU TR-45,S</t>
  </si>
  <si>
    <t xml:space="preserve">IMPLES</t>
  </si>
  <si>
    <t xml:space="preserve">10.012.0100-A</t>
  </si>
  <si>
    <t xml:space="preserve">10.012.0101-0</t>
  </si>
  <si>
    <t xml:space="preserve">ARRASAMENTO DE ESTACA DE TRILHO TR-50 OU TR-57,SIMPLES</t>
  </si>
  <si>
    <t xml:space="preserve">10.012.0101-A</t>
  </si>
  <si>
    <t xml:space="preserve">10.012.0105-0</t>
  </si>
  <si>
    <t xml:space="preserve">ARRASAMENTO DE ESTACA DE TRILHO,TR-25,TR-32,TR-37 OU TR-45,D</t>
  </si>
  <si>
    <t xml:space="preserve">UPLO</t>
  </si>
  <si>
    <t xml:space="preserve">10.012.0105-A</t>
  </si>
  <si>
    <t xml:space="preserve">10.012.0107-0</t>
  </si>
  <si>
    <t xml:space="preserve">ARRASAMENTO DE ESTACA DE TRILHO TR-50 OU TR-57,DUPLO</t>
  </si>
  <si>
    <t xml:space="preserve">10.012.0107-A</t>
  </si>
  <si>
    <t xml:space="preserve">10.012.0110-0</t>
  </si>
  <si>
    <t xml:space="preserve">ARRASAMENTO DE ESTACA DE TRILHO TR-25,TR-32,TR-37 OU TR-45,T</t>
  </si>
  <si>
    <t xml:space="preserve">RIPLO</t>
  </si>
  <si>
    <t xml:space="preserve">10.012.0110-A</t>
  </si>
  <si>
    <t xml:space="preserve">10.012.0112-0</t>
  </si>
  <si>
    <t xml:space="preserve">ARRASAMENTO DE ESTACA DE TRILHO TR-50 OU TR-57,TRIPLO</t>
  </si>
  <si>
    <t xml:space="preserve">10.012.0112-A</t>
  </si>
  <si>
    <t xml:space="preserve">10.012.0115-0</t>
  </si>
  <si>
    <t xml:space="preserve">ARRASAMENTO DE ESTACA DE ACO,PERFIL H DE 6"X6"</t>
  </si>
  <si>
    <t xml:space="preserve">10.012.0115-A</t>
  </si>
  <si>
    <t xml:space="preserve">10.012.0120-0</t>
  </si>
  <si>
    <t xml:space="preserve">ARRASAMENTO DE ESTACA DE ACO,PERFIL I DE 12" A 20"</t>
  </si>
  <si>
    <t xml:space="preserve">10.012.0120-A</t>
  </si>
  <si>
    <t xml:space="preserve">10.012.0150-0</t>
  </si>
  <si>
    <t xml:space="preserve">ARRASAMENTO DE ESTACA RAIZ DE 4" A 6" DE DIAMETRO</t>
  </si>
  <si>
    <t xml:space="preserve">10.012.0150-A</t>
  </si>
  <si>
    <t xml:space="preserve">10.012.0155-0</t>
  </si>
  <si>
    <t xml:space="preserve">ARRASAMENTO DE ESTACA RAIZ DE 8" A 10" DE DIAMETRO</t>
  </si>
  <si>
    <t xml:space="preserve">10.012.0155-A</t>
  </si>
  <si>
    <t xml:space="preserve">10.012.0160-0</t>
  </si>
  <si>
    <t xml:space="preserve">ARRASAMENTO DE ESTACA RAIZ DE 12" A 16" DE DIAMETRO</t>
  </si>
  <si>
    <t xml:space="preserve">10.012.0160-A</t>
  </si>
  <si>
    <t xml:space="preserve">10.013.0002-0</t>
  </si>
  <si>
    <t xml:space="preserve">RETIRADA DE ESTACA EM PERFIL DE ACO ALTURA ATE 15" E COMPRIM</t>
  </si>
  <si>
    <t xml:space="preserve">ENTO ATE 12,00M</t>
  </si>
  <si>
    <t xml:space="preserve">10.013.0002-A</t>
  </si>
  <si>
    <t xml:space="preserve">10.013.0005-0</t>
  </si>
  <si>
    <t xml:space="preserve">ARRANCAMENTO DE ESTACA EM MADEIRA DE REFLORESTAMENTO,DIAMETR</t>
  </si>
  <si>
    <t xml:space="preserve">O DE 25CM</t>
  </si>
  <si>
    <t xml:space="preserve">10.013.0005-A</t>
  </si>
  <si>
    <t xml:space="preserve">10.014.0001-0</t>
  </si>
  <si>
    <t xml:space="preserve">PERFIL SIMPLES "I" OU "H" ATE 8",INCLUSIVE PERDAS.FORNECIMEN</t>
  </si>
  <si>
    <t xml:space="preserve">10.014.0001-A</t>
  </si>
  <si>
    <t xml:space="preserve">10.014.0005-0</t>
  </si>
  <si>
    <t xml:space="preserve">PERFIL SIMPLES "I" OU "H" SENDO ACIMA DE 8" ATE 12",INCLUSIV</t>
  </si>
  <si>
    <t xml:space="preserve">E PERDAS.FORNECIMENTO</t>
  </si>
  <si>
    <t xml:space="preserve">10.014.0005-A</t>
  </si>
  <si>
    <t xml:space="preserve">10.014.0010-0</t>
  </si>
  <si>
    <t xml:space="preserve">PERFIL DUPLO "I" OU "H" ATE 8",INCLUSIVE EMENDA LONGITUDINAL</t>
  </si>
  <si>
    <t xml:space="preserve">.O CUSTO JA ESTA MULTIPLICADO POR 2(DOIS).FORNECIMENTO</t>
  </si>
  <si>
    <t xml:space="preserve">10.014.0010-A</t>
  </si>
  <si>
    <t xml:space="preserve">10.014.0015-0</t>
  </si>
  <si>
    <t xml:space="preserve">PERFIL DUPLO "I" OU "H" SENDO ACIMA DE 8" ATE 12",INCLUSIVE</t>
  </si>
  <si>
    <t xml:space="preserve">EMENDA LONGITUDINAL.O CUSTO JA ESTA MULTIPLICADO POR 2(DOIS)</t>
  </si>
  <si>
    <t xml:space="preserve">.FORNECIMENTO</t>
  </si>
  <si>
    <t xml:space="preserve">10.014.0015-A</t>
  </si>
  <si>
    <t xml:space="preserve">10.014.0020-0</t>
  </si>
  <si>
    <t xml:space="preserve">CHAPA DE ACO CARBONO,ESPESSURA DE 1/4",PARA USO GERAL.FORNEC</t>
  </si>
  <si>
    <t xml:space="preserve">10.014.0020-A</t>
  </si>
  <si>
    <t xml:space="preserve">10.014.0021-0</t>
  </si>
  <si>
    <t xml:space="preserve">CHAPA DE ACO CARBONO,ESPESSURA DE 5/16",PARA USO GERAL.FORNE</t>
  </si>
  <si>
    <t xml:space="preserve">CIMENTO</t>
  </si>
  <si>
    <t xml:space="preserve">10.014.0021-A</t>
  </si>
  <si>
    <t xml:space="preserve">10.014.0022-0</t>
  </si>
  <si>
    <t xml:space="preserve">CHAPA DE ACO CARBONO,ESPESSURA DE 3/8",PARA USO GERAL.FORNEC</t>
  </si>
  <si>
    <t xml:space="preserve">10.014.0022-A</t>
  </si>
  <si>
    <t xml:space="preserve">10.015.0001-0</t>
  </si>
  <si>
    <t xml:space="preserve">TRILHO SEMINOVO SIMPLES,INCLUSIVE PERDAS.FORNECIMENTO</t>
  </si>
  <si>
    <t xml:space="preserve">10.015.0001-A</t>
  </si>
  <si>
    <t xml:space="preserve">10.015.0005-0</t>
  </si>
  <si>
    <t xml:space="preserve">TRILHO SEMINOVO DUPLO.NO CUSTO JA FOI CONSIDERADO EMENDA LON</t>
  </si>
  <si>
    <t xml:space="preserve">GITUDINAL E MULTIPLICADO POR 2(DOIS),INCLUSIVE PERDAS.FORNEC</t>
  </si>
  <si>
    <t xml:space="preserve">10.015.0005-A</t>
  </si>
  <si>
    <t xml:space="preserve">10.015.0010-0</t>
  </si>
  <si>
    <t xml:space="preserve">TRILHO SEMINOVO TRIPLO.NO CUSTO JA FOI CONSIDERADO EMENDA LO</t>
  </si>
  <si>
    <t xml:space="preserve">NGITUDINAL E MULTIPLICADO POR 2(DOIS),INCLUSIVE PERDAS.FORNE</t>
  </si>
  <si>
    <t xml:space="preserve">10.015.0010-A</t>
  </si>
  <si>
    <t xml:space="preserve">10.015.0015-0</t>
  </si>
  <si>
    <t xml:space="preserve">TRILHO SEMINOVO QUADRUPLO.NO CUSTO JA FOI CONSIDERADO EMENDA</t>
  </si>
  <si>
    <t xml:space="preserve">LONGITUDINAL E MULTIPLICADO POR 2(DOIS),INCLUSIVE PERDAS.FOR</t>
  </si>
  <si>
    <t xml:space="preserve">NECIMENTO</t>
  </si>
  <si>
    <t xml:space="preserve">10.015.0015-A</t>
  </si>
  <si>
    <t xml:space="preserve">10.016.0001-0</t>
  </si>
  <si>
    <t xml:space="preserve">ESTRONCA(ESCORA)DE PERFIL DE ACO "I" DE 8",SIMPLES OU DUPLO</t>
  </si>
  <si>
    <t xml:space="preserve">(SOLDADOS AO LARGO),EM TRABALHOS DE ESCORAMENTO E CONGENERES</t>
  </si>
  <si>
    <t xml:space="preserve">,TENDO COMPRIMENTO DE 4,00 A 9,00M,SOLDADA EM GUIAS,INCLUSIV</t>
  </si>
  <si>
    <t xml:space="preserve">E COLOCACAO,RETIRADA E TRANSPORTE INTERNO COM TRATOR,EXCLUSI</t>
  </si>
  <si>
    <t xml:space="preserve">10.016.0001-A</t>
  </si>
  <si>
    <t xml:space="preserve">10.017.0002-0</t>
  </si>
  <si>
    <t xml:space="preserve">CRAVACAO DE PERFIL DE ACO "H" ATE 8",INCLUSIVE UM CORTE AO M</t>
  </si>
  <si>
    <t xml:space="preserve">ACARICO,EXCLUSIVE EMENDAS,FORNECIMENTO E PERDAS DO PERFIL</t>
  </si>
  <si>
    <t xml:space="preserve">10.017.0002-A</t>
  </si>
  <si>
    <t xml:space="preserve">10.017.0005-0</t>
  </si>
  <si>
    <t xml:space="preserve">CRAVACAO DE PERFIL DE ACO "I" DE 10" A 12",INCLUSIVE UM CORT</t>
  </si>
  <si>
    <t xml:space="preserve">E AO MACARICO,EXCLUSIVE EMENDAS,FORNECIMENTO E PERDAS DO PER</t>
  </si>
  <si>
    <t xml:space="preserve">FIL</t>
  </si>
  <si>
    <t xml:space="preserve">10.017.0005-A</t>
  </si>
  <si>
    <t xml:space="preserve">10.017.0008-1</t>
  </si>
  <si>
    <t xml:space="preserve">CRAVACAO DE PERFIL DE ACO "I" DE 15" A 20",INCLUSIVE UM CORT</t>
  </si>
  <si>
    <t xml:space="preserve">10.017.0008-B</t>
  </si>
  <si>
    <t xml:space="preserve">10.017.0013-0</t>
  </si>
  <si>
    <t xml:space="preserve">CRAVACAO DE PERFIL DE ACO "I" ATE 8",DUPLO,INCLUSIVE UM CORT</t>
  </si>
  <si>
    <t xml:space="preserve">10.017.0013-A</t>
  </si>
  <si>
    <t xml:space="preserve">10.017.0016-0</t>
  </si>
  <si>
    <t xml:space="preserve">CRAVACAO DE PERFIL DE ACO "I" DE 10",DUPLO,INCLUSIVE UM CORT</t>
  </si>
  <si>
    <t xml:space="preserve">10.017.0016-A</t>
  </si>
  <si>
    <t xml:space="preserve">10.017.0021-0</t>
  </si>
  <si>
    <t xml:space="preserve">CRAVACAO DE PERFIL DE ACO "I" DE 12",DUPLO,INCLUSIVE UM CORT</t>
  </si>
  <si>
    <t xml:space="preserve">10.017.0021-A</t>
  </si>
  <si>
    <t xml:space="preserve">10.028.0005-0</t>
  </si>
  <si>
    <t xml:space="preserve">ESTACA DE CONCRETO FCK=15MPA,ARMADA,MOLDADA NO TERRENO,COM D</t>
  </si>
  <si>
    <t xml:space="preserve">IAMETRO DE 150MM,COM CAPACIDADE PARA 15T,INCLUSIVE FORNECIME</t>
  </si>
  <si>
    <t xml:space="preserve">NTO DOS MATERIAIS E CONCRETAGEM COM ADENSAMENTO MANUAL,EXCLU</t>
  </si>
  <si>
    <t xml:space="preserve">SIVE PERFURACAO</t>
  </si>
  <si>
    <t xml:space="preserve">10.028.0005-A</t>
  </si>
  <si>
    <t xml:space="preserve">10.028.0010-0</t>
  </si>
  <si>
    <t xml:space="preserve">IAMETRO DE 200MM,COM CAPACIDADE PARA 20T,INCLUSIVE FORNECIME</t>
  </si>
  <si>
    <t xml:space="preserve">NTO DOS MATERIAIS E CONCRETAGEM COM ANDENSAMENTO MANUAL,EXCL</t>
  </si>
  <si>
    <t xml:space="preserve">USIVE PERFURACAO</t>
  </si>
  <si>
    <t xml:space="preserve">10.028.0010-A</t>
  </si>
  <si>
    <t xml:space="preserve">10.028.0015-0</t>
  </si>
  <si>
    <t xml:space="preserve">IAMETRO DE 250MM,COM CAPACIDADE PARA 25T,INCLUSIVE FORNECIME</t>
  </si>
  <si>
    <t xml:space="preserve">10.028.0015-A</t>
  </si>
  <si>
    <t xml:space="preserve">10.028.0025-0</t>
  </si>
  <si>
    <t xml:space="preserve">ESTACA DE CONCRETO FCK=15MPA,ARMADA,MOLDADA NO TERRENO,UTILI</t>
  </si>
  <si>
    <t xml:space="preserve">ZANDO TUBO DE PVC DEFOFO DE 150MM,COMO FORMA REMOVIVEL,SERVI</t>
  </si>
  <si>
    <t xml:space="preserve">NDO 10 VEZES,COM CAPACIDADE PARA 15T,INCLUSIVE FORNECIMENTO</t>
  </si>
  <si>
    <t xml:space="preserve">DOS MATERIAIS E CONCRETAGEM COM ADENSAMENTO MANUAL,EXCLUSIVE</t>
  </si>
  <si>
    <t xml:space="preserve">PERFURACAO</t>
  </si>
  <si>
    <t xml:space="preserve">10.028.0025-A</t>
  </si>
  <si>
    <t xml:space="preserve">10.028.0030-0</t>
  </si>
  <si>
    <t xml:space="preserve">ZANDO TUBO DE PVC DEFOFO DE 200MM,COMO FORMA REMOVIVEL,SERVI</t>
  </si>
  <si>
    <t xml:space="preserve">10.028.0030-A</t>
  </si>
  <si>
    <t xml:space="preserve">10.028.0035-0</t>
  </si>
  <si>
    <t xml:space="preserve">ZANDO TUBO DE PVC DEFOFO DE 250MM,COMO FORMA REMOVIVEL,SERVI</t>
  </si>
  <si>
    <t xml:space="preserve">10.028.0035-A</t>
  </si>
  <si>
    <t xml:space="preserve">10.028.0040-0</t>
  </si>
  <si>
    <t xml:space="preserve">ZANDO TUBO DE PVC DEFOFO DE 150MM,COMO FORMA PERDIDA,COM CAP</t>
  </si>
  <si>
    <t xml:space="preserve">ACIDADE PARA 15T,INCLUSIVE FORNECIMENTO DOS MATERIAIS E CONC</t>
  </si>
  <si>
    <t xml:space="preserve">RETAGEM COM ADENSAMENTO MANUAL,EXCLUSIVE PERFURACAO</t>
  </si>
  <si>
    <t xml:space="preserve">10.028.0040-A</t>
  </si>
  <si>
    <t xml:space="preserve">10.028.0045-0</t>
  </si>
  <si>
    <t xml:space="preserve">ZANDO TUBO DE PVC DEFOFO DE 200MM,COMO FORMA PERDIDA,COM CAP</t>
  </si>
  <si>
    <t xml:space="preserve">RETAGEM E ADENSAMENTO MANUAL,EXCLUSIVE PERFURACAO</t>
  </si>
  <si>
    <t xml:space="preserve">10.028.0045-A</t>
  </si>
  <si>
    <t xml:space="preserve">10.028.0050-0</t>
  </si>
  <si>
    <t xml:space="preserve">ZANDO TUBO DE PVC DEFOFO DE 250MM,COMO FORMA PERDIDA,COM CAP</t>
  </si>
  <si>
    <t xml:space="preserve">10.028.0050-A</t>
  </si>
  <si>
    <t xml:space="preserve">10.060.0004-0</t>
  </si>
  <si>
    <t xml:space="preserve">CRAVACAO DE ESTACA-PRANCHA DE CONCRETO PRE-MOLDADA,COM LARGU</t>
  </si>
  <si>
    <t xml:space="preserve">RA UTIL DE 30CM E COMPRIMENTO ATE 7,00M,CONSIDERANDO-SE TODA</t>
  </si>
  <si>
    <t xml:space="preserve">A SUPERFICIE DA ESTACA,EXCLUSIVE ESTACA</t>
  </si>
  <si>
    <t xml:space="preserve">10.060.0004-A</t>
  </si>
  <si>
    <t xml:space="preserve">10.065.0001-0</t>
  </si>
  <si>
    <t xml:space="preserve">EXECUCAO DE PAREDE DIAFRAGMA,COM 0,40M DE ESPESSURA,INCLUSIV</t>
  </si>
  <si>
    <t xml:space="preserve">E ESCAVACAO DA TRINCHEIRA,FORNECIMENTO E PREPARO DA LAMA BEN</t>
  </si>
  <si>
    <t xml:space="preserve">TONITA,CARGA DO MATERIAL ESCAVADO,OPERACAO DE COLOCACAO DA A</t>
  </si>
  <si>
    <t xml:space="preserve">RMADURA(GAIOLA) E DE CONCRETAGEM,EXCLUSIVE MATERIAIS(CONCRET</t>
  </si>
  <si>
    <t xml:space="preserve">O E ACO)</t>
  </si>
  <si>
    <t xml:space="preserve">10.065.0001-A</t>
  </si>
  <si>
    <t xml:space="preserve">10.065.0002-0</t>
  </si>
  <si>
    <t xml:space="preserve">EXECUCAO DE PAREDE DIAFRAGMA,COM 0,60M DE ESPESSURA,INCLUSIV</t>
  </si>
  <si>
    <t xml:space="preserve">E ESCAVACAO DE TRINCHEIRA,FORNECIMENTO E PREPARO DA LAMA BEN</t>
  </si>
  <si>
    <t xml:space="preserve">10.065.0002-A</t>
  </si>
  <si>
    <t xml:space="preserve">10.065.0003-0</t>
  </si>
  <si>
    <t xml:space="preserve">EXECUCAO DE PAREDE DIAFRAGMA,COM 0,80M DE ESPESSURA,INCLUSIV</t>
  </si>
  <si>
    <t xml:space="preserve">TONITA,CARGA DO MATERIAL ESCAVADO,OPERACAO DE COLOCACAO DE A</t>
  </si>
  <si>
    <t xml:space="preserve">RMADURA(GAIOLA)E DE CONCRETAGEM,EXCLUSIVE MATERIAIS(CONCRETO</t>
  </si>
  <si>
    <t xml:space="preserve">E ACO)</t>
  </si>
  <si>
    <t xml:space="preserve">10.065.0003-A</t>
  </si>
  <si>
    <t xml:space="preserve">10.065.0004-0</t>
  </si>
  <si>
    <t xml:space="preserve">EXECUCAO DE PAREDE DIAFRAGMA,COM 1,00M DE ESPESSURA,INCLUSIV</t>
  </si>
  <si>
    <t xml:space="preserve">RMADURA(GAIOLA) E DE CONCRETAGEM,EXCLUSIVE MATERIAIS (CONCRE</t>
  </si>
  <si>
    <t xml:space="preserve">TO E ACO)</t>
  </si>
  <si>
    <t xml:space="preserve">10.065.0004-A</t>
  </si>
  <si>
    <t xml:space="preserve">10.070.0001-0</t>
  </si>
  <si>
    <t xml:space="preserve">GAIOLA ARMADURA PARA PAREDE DIAFRAGMA,EM ACO CA-50,INCLUSIVE</t>
  </si>
  <si>
    <t xml:space="preserve">FORNECIMENTO,PERDAS,CORTE,DOBRAGEM,MONTAGEM E SOLDAS</t>
  </si>
  <si>
    <t xml:space="preserve">10.070.0001-A</t>
  </si>
  <si>
    <t xml:space="preserve">10.080.0001-0</t>
  </si>
  <si>
    <t xml:space="preserve">MANUSEIO DE PERFIS METALICOS ESTRUTURAIS ATE 20,00M</t>
  </si>
  <si>
    <t xml:space="preserve">10.080.0001-A</t>
  </si>
  <si>
    <t xml:space="preserve">11.001.0001-1</t>
  </si>
  <si>
    <t xml:space="preserve">CONCRETO DOSADO RACIONALMENTE PARA UMA RESISTENCIA CARACTERI</t>
  </si>
  <si>
    <t xml:space="preserve">STICA A COMPRESSAO DE 10MPA,COMPREENDENDO APENAS O FORNECIME</t>
  </si>
  <si>
    <t xml:space="preserve">NTO DOS MATERIAIS,INCLUSIVE 5% DE PERDAS</t>
  </si>
  <si>
    <t xml:space="preserve">11.001.0001-B</t>
  </si>
  <si>
    <t xml:space="preserve">11.001.0005-1</t>
  </si>
  <si>
    <t xml:space="preserve">STICA A COMPRESSAO DE 15MPA,COMPREENDENDO APENAS O FORNECIME</t>
  </si>
  <si>
    <t xml:space="preserve">11.001.0005-B</t>
  </si>
  <si>
    <t xml:space="preserve">11.001.0006-1</t>
  </si>
  <si>
    <t xml:space="preserve">STICA A COMPRESSAO DE 20MPA,COMPREENDENDO APENAS O FORNECIME</t>
  </si>
  <si>
    <t xml:space="preserve">11.001.0006-B</t>
  </si>
  <si>
    <t xml:space="preserve">11.001.0007-1</t>
  </si>
  <si>
    <t xml:space="preserve">STICA A COMPRESSAO DE 25MPA,COMPREENDENDO APENAS O FORNECIME</t>
  </si>
  <si>
    <t xml:space="preserve">11.001.0007-B</t>
  </si>
  <si>
    <t xml:space="preserve">11.001.0008-1</t>
  </si>
  <si>
    <t xml:space="preserve">STICA A COMPRESSAO DE 30MPA,COMPREENDENDO APENAS O FORNECIME</t>
  </si>
  <si>
    <t xml:space="preserve">11.001.0008-B</t>
  </si>
  <si>
    <t xml:space="preserve">11.001.0010-0</t>
  </si>
  <si>
    <t xml:space="preserve">STICA A COMPRESSAO DE 35MPA,COMPREENDENDO APENAS O FORNECIME</t>
  </si>
  <si>
    <t xml:space="preserve">11.001.0010-A</t>
  </si>
  <si>
    <t xml:space="preserve">11.001.0013-1</t>
  </si>
  <si>
    <t xml:space="preserve">STICA A COMPRESSAO DE 40MPA,COMPREENDENDO APENAS O FORNECIME</t>
  </si>
  <si>
    <t xml:space="preserve">11.001.0013-B</t>
  </si>
  <si>
    <t xml:space="preserve">11.001.0015-1</t>
  </si>
  <si>
    <t xml:space="preserve">NTO DOS MATERIAIS,INCLUSIVE 5% DE PERDAS E ADICAO DE 8% DE M</t>
  </si>
  <si>
    <t xml:space="preserve">ICROSSILICA</t>
  </si>
  <si>
    <t xml:space="preserve">11.001.0015-B</t>
  </si>
  <si>
    <t xml:space="preserve">11.001.0018-0</t>
  </si>
  <si>
    <t xml:space="preserve">MICRO-CONCRETO ADITIVADO COM 80KG DE ADESIVO ESTRUTURAL A BA</t>
  </si>
  <si>
    <t xml:space="preserve">SE DE ESTIRENO BUTADIENO(LATEX),PARA UMA RESISTENCIA CARACTE</t>
  </si>
  <si>
    <t xml:space="preserve">RISTICA A COMPRESSAO DE 25MPA,COMPREENDENDO APENAS O FORNECI</t>
  </si>
  <si>
    <t xml:space="preserve">MENTO DOS MATERIAIS,INCLUSIVE 5% DE PERDAS</t>
  </si>
  <si>
    <t xml:space="preserve">11.001.0018-A</t>
  </si>
  <si>
    <t xml:space="preserve">11.001.0019-0</t>
  </si>
  <si>
    <t xml:space="preserve">CONCRETO COLORIDO,UTILIZANDO OXIDO DE FERRO VERMELHO SINTETI</t>
  </si>
  <si>
    <t xml:space="preserve">CO,DOSADO PARA UMA RESISTENCIA CARACTERISTICA A COMPRESSAO(F</t>
  </si>
  <si>
    <t xml:space="preserve">CK)MINIMO DE 15MPA,COMPREENDENDO APENAS O FORNECIMENTO DOS M</t>
  </si>
  <si>
    <t xml:space="preserve">ATERIAIS,INCLUSIVE 5% DE PERDAS</t>
  </si>
  <si>
    <t xml:space="preserve">11.001.0019-A</t>
  </si>
  <si>
    <t xml:space="preserve">11.001.0020-1</t>
  </si>
  <si>
    <t xml:space="preserve">CONCRETO PARA CAMADAS PREPARATORIAS COM 180KG DE CIMENTO POR</t>
  </si>
  <si>
    <t xml:space="preserve">M3 DE CONCRETO,COMPREENDENDO APENAS O FORNECIMENTO DOS MATE</t>
  </si>
  <si>
    <t xml:space="preserve">RIAIS,INCLUSIVE 5% DE PERDAS</t>
  </si>
  <si>
    <t xml:space="preserve">11.001.0020-B</t>
  </si>
  <si>
    <t xml:space="preserve">11.001.0030-0</t>
  </si>
  <si>
    <t xml:space="preserve">CONCRETO PARA MEIOS AGRESSIVOS,COM UTILIZACAO DE CIMENTO RES</t>
  </si>
  <si>
    <t xml:space="preserve">ISTENTE A SULFATOS,COM FATOR AGUA E CIMENTO MENOR OU IGUAL A</t>
  </si>
  <si>
    <t xml:space="preserve">0,50,COM CONSUMO MAIOR OU IGUAL A 400KG,COMPREENDENDO APENA</t>
  </si>
  <si>
    <t xml:space="preserve">S O FORNECIMENTO DOS MATERIAIS,INCLUSIVE 5% DE PERDAS</t>
  </si>
  <si>
    <t xml:space="preserve">11.001.0030-A</t>
  </si>
  <si>
    <t xml:space="preserve">11.001.0032-1</t>
  </si>
  <si>
    <t xml:space="preserve">CONCRETO AUTO-ADENSAVEL DOSADO RACIONALMENTE PARA UMA RESIST</t>
  </si>
  <si>
    <t xml:space="preserve">ENCIA CARACTERISTICA A COMPRESSAO DE 30MPA, COMPREENDENDO AP</t>
  </si>
  <si>
    <t xml:space="preserve">ENAS O FORNECIMENTO DOS MATERIAIS,INCLUSIVE 5% DE PERDAS</t>
  </si>
  <si>
    <t xml:space="preserve">11.001.0032-B</t>
  </si>
  <si>
    <t xml:space="preserve">11.001.0036-1</t>
  </si>
  <si>
    <t xml:space="preserve">CONCRETO DE ALTO DESEMPENHO (CAD) DOSADO RACIONALMENTE PARA</t>
  </si>
  <si>
    <t xml:space="preserve">UMA RESISTENCIA CARACTERISTICA A COMPRESSAO DE 50MPA,COMPREE</t>
  </si>
  <si>
    <t xml:space="preserve">NDENDO APENAS O FORNECIMENTO DOS MATERIAIS,INCLUSIVE 5% DE P</t>
  </si>
  <si>
    <t xml:space="preserve">ERDAS</t>
  </si>
  <si>
    <t xml:space="preserve">11.001.0036-B</t>
  </si>
  <si>
    <t xml:space="preserve">11.001.0038-1</t>
  </si>
  <si>
    <t xml:space="preserve">UMA RESISTENCIA CARACTERISTICA A COMPRESSAO DE 60MPA,COMPREE</t>
  </si>
  <si>
    <t xml:space="preserve">11.001.0038-B</t>
  </si>
  <si>
    <t xml:space="preserve">11.001.0040-1</t>
  </si>
  <si>
    <t xml:space="preserve">UMA RESISTENCIA CARACTERISTICA A COMPRESSAO DE 70MPA,COMPREE</t>
  </si>
  <si>
    <t xml:space="preserve">11.001.0040-B</t>
  </si>
  <si>
    <t xml:space="preserve">11.002.0010-0</t>
  </si>
  <si>
    <t xml:space="preserve">PREPARO MANUAL DE CONCRETO,INCLUSIVE TRANSPORTE HORIZONTAL C</t>
  </si>
  <si>
    <t xml:space="preserve">OM CARRINHO DE MAO,ATE 20,00M</t>
  </si>
  <si>
    <t xml:space="preserve">11.002.0010-A</t>
  </si>
  <si>
    <t xml:space="preserve">11.002.0011-1</t>
  </si>
  <si>
    <t xml:space="preserve">PREPARO DE CONCRETO,COMPREENDENDO MISTURA E AMASSAMENTO EM 2</t>
  </si>
  <si>
    <t xml:space="preserve">(DUAS) BETONEIRAS DE 600L,ADMITINDO-SE UMA PRODUCAO APROXIM</t>
  </si>
  <si>
    <t xml:space="preserve">ADA DE 7,00M3/H,EXCLUINDO O FORNECIMENTO DOS MATERIAIS</t>
  </si>
  <si>
    <t xml:space="preserve">11.002.0011-B</t>
  </si>
  <si>
    <t xml:space="preserve">11.002.0012-1</t>
  </si>
  <si>
    <t xml:space="preserve">PREPARO DE CONCRETO,COMPREENDENDO MISTURA E AMASSAMENTO EM U</t>
  </si>
  <si>
    <t xml:space="preserve">MA BETONEIRA DE 600L,ADMITINDO-SE UMA PRODUCAO APROXIMADA DE</t>
  </si>
  <si>
    <t xml:space="preserve">3,50M3/H,EXCLUINDO O FORNECIMENTO DOS MATERIAIS</t>
  </si>
  <si>
    <t xml:space="preserve">11.002.0012-B</t>
  </si>
  <si>
    <t xml:space="preserve">11.002.0013-1</t>
  </si>
  <si>
    <t xml:space="preserve">MA BETONEIRA DE 320L,ADMITINDO-SE UMA PRODUCAO APROXIMADA DE</t>
  </si>
  <si>
    <t xml:space="preserve">2,00M3/H,EXCLUINDO O FORNECIMENTO DOS MATERIAIS</t>
  </si>
  <si>
    <t xml:space="preserve">11.002.0013-B</t>
  </si>
  <si>
    <t xml:space="preserve">11.002.0014-1</t>
  </si>
  <si>
    <t xml:space="preserve">PREPARO DE CONCRETO,EM CONDICOES ESPECIAIS,COMPREENDENDO MIS</t>
  </si>
  <si>
    <t xml:space="preserve">TURA E AMASSAMENTO EM UMA BETONEIRA DE 320L,ADMITINDO-SE UMA</t>
  </si>
  <si>
    <t xml:space="preserve">PRODUCAO APROXIMADA DE 1,50M3/H,EXCLUINDO O FORNECIMENTO DO</t>
  </si>
  <si>
    <t xml:space="preserve">11.002.0014-B</t>
  </si>
  <si>
    <t xml:space="preserve">11.002.0015-1</t>
  </si>
  <si>
    <t xml:space="preserve">PRODUCAO APROXIMADA DE 1,00M3/H,EXCLUINDO O FORNECIMENTO DO</t>
  </si>
  <si>
    <t xml:space="preserve">11.002.0015-B</t>
  </si>
  <si>
    <t xml:space="preserve">11.002.0017-1</t>
  </si>
  <si>
    <t xml:space="preserve">PREPARO DE CONCRETO EM USINA TIPO PAREDE,PRODUCAO DE 8,00M3/</t>
  </si>
  <si>
    <t xml:space="preserve">H,EXCLUSIVE O FORNECIMENTO DE MATERIAIS</t>
  </si>
  <si>
    <t xml:space="preserve">11.002.0017-B</t>
  </si>
  <si>
    <t xml:space="preserve">11.002.0018-0</t>
  </si>
  <si>
    <t xml:space="preserve">DOSAGEM DE CONCRETO EM USINA DOSADORA,TIPO VERTICAL,PARA 16,</t>
  </si>
  <si>
    <t xml:space="preserve">00M3/H,EXCLUSIVE O FORNECIMENTO DE MATERIAIS,SENDO O TRABALH</t>
  </si>
  <si>
    <t xml:space="preserve">O INTERMITENTE,A 50%</t>
  </si>
  <si>
    <t xml:space="preserve">11.002.0018-A</t>
  </si>
  <si>
    <t xml:space="preserve">11.002.0021-1</t>
  </si>
  <si>
    <t xml:space="preserve">LANCAMENTO DE CONCRETO EM PECAS ARMADAS,INCLUSIVE TRANSPORTE</t>
  </si>
  <si>
    <t xml:space="preserve">HORIZONTAL ATE 20,00M EM CARRINHOS,E VERTICAL ATE 10,00M CO</t>
  </si>
  <si>
    <t xml:space="preserve">M TORRE E GUINCHO,COLOCACAO,ADENSAMENTO E ACABAMENTO,CONSIDE</t>
  </si>
  <si>
    <t xml:space="preserve">RANDO UMA PRODUCAO APROXIMADA DE 7,00M3/H</t>
  </si>
  <si>
    <t xml:space="preserve">11.002.0021-B</t>
  </si>
  <si>
    <t xml:space="preserve">11.002.0022-1</t>
  </si>
  <si>
    <t xml:space="preserve">RANDO UMA PRODUCAO APROXIMADA DE 3,50M3/H</t>
  </si>
  <si>
    <t xml:space="preserve">11.002.0022-B</t>
  </si>
  <si>
    <t xml:space="preserve">11.002.0023-1</t>
  </si>
  <si>
    <t xml:space="preserve">RANDO UMA PRODUCAO APROXIMADA DE 2,00M3/H</t>
  </si>
  <si>
    <t xml:space="preserve">11.002.0023-B</t>
  </si>
  <si>
    <t xml:space="preserve">11.002.0024-1</t>
  </si>
  <si>
    <t xml:space="preserve">LANCAMENTO DE CONCRETO EM PECAS ARMADAS,EM CONDICOES ESPECIA</t>
  </si>
  <si>
    <t xml:space="preserve">IS,INCLUSIVE TRANSPORTE HORIZONTAL ATE 20,00M EM CARRINHOS,E</t>
  </si>
  <si>
    <t xml:space="preserve">VERTICAL ATE 10,00M COM TORRE E GUINCHO,COLOCACAO,ADENSAMEN</t>
  </si>
  <si>
    <t xml:space="preserve">TO E ACABAMENTO,CONSIDERANDO UMA PRODUCAO APROXIMADA DE 1,50</t>
  </si>
  <si>
    <t xml:space="preserve">M3/H</t>
  </si>
  <si>
    <t xml:space="preserve">11.002.0024-B</t>
  </si>
  <si>
    <t xml:space="preserve">11.002.0025-1</t>
  </si>
  <si>
    <t xml:space="preserve">TO E ACABAMENTO,CONSIDERANDO UMA PRODUCAO APROXIMADA DE 1,00</t>
  </si>
  <si>
    <t xml:space="preserve">11.002.0025-B</t>
  </si>
  <si>
    <t xml:space="preserve">11.002.0027-1</t>
  </si>
  <si>
    <t xml:space="preserve">LANCAMENTO DE CONCRETO EM PECAS SEM ARMADURA,INCLUSIVE TRANS</t>
  </si>
  <si>
    <t xml:space="preserve">PORTE HORIZONTAL ATE 20,00M EM CARRINHOS,E VERTICAL ATE 10,0</t>
  </si>
  <si>
    <t xml:space="preserve">0M COM TORRE E GUINCHO,COLOCACAO,ADENSAMENTO E ACABAMENTO,CO</t>
  </si>
  <si>
    <t xml:space="preserve">NSIDERANDO UMA PRODUCAO APROXIMADA DE 7,00M3/H</t>
  </si>
  <si>
    <t xml:space="preserve">11.002.0027-B</t>
  </si>
  <si>
    <t xml:space="preserve">11.002.0028-1</t>
  </si>
  <si>
    <t xml:space="preserve">NSIDERANDO UMA PRODUCAO APROXIMADA DE 3,50M3/H</t>
  </si>
  <si>
    <t xml:space="preserve">11.002.0028-B</t>
  </si>
  <si>
    <t xml:space="preserve">11.002.0029-1</t>
  </si>
  <si>
    <t xml:space="preserve">NSIDERANDO UMA PRODUCAO APROXIMADA DE 2,00M3/H</t>
  </si>
  <si>
    <t xml:space="preserve">11.002.0029-B</t>
  </si>
  <si>
    <t xml:space="preserve">11.002.0030-1</t>
  </si>
  <si>
    <t xml:space="preserve">LANCAMENTO DE CONCRETO EM PECAS SEM ARMADURA,EM CONDICOES ES</t>
  </si>
  <si>
    <t xml:space="preserve">PECIAIS,INCLUSIVE TRANSPORTE HORIZONTAL ATE 20,00M EM CARRIN</t>
  </si>
  <si>
    <t xml:space="preserve">HOS,E VERTICAL ATE 10,00M COM TORRE E GUINCHO,COLOCACAO,ADEN</t>
  </si>
  <si>
    <t xml:space="preserve">SAMENTO E ACABAMENTO,CONSIDERANDO UMA PRODUCAO APROXIMADA DE</t>
  </si>
  <si>
    <t xml:space="preserve">1,50M3/H</t>
  </si>
  <si>
    <t xml:space="preserve">11.002.0030-B</t>
  </si>
  <si>
    <t xml:space="preserve">11.002.0031-1</t>
  </si>
  <si>
    <t xml:space="preserve">1,00M3/H</t>
  </si>
  <si>
    <t xml:space="preserve">11.002.0031-B</t>
  </si>
  <si>
    <t xml:space="preserve">11.002.0033-1</t>
  </si>
  <si>
    <t xml:space="preserve">LANCAMENTO DE CONCRETO EM PECAS SEM ARMADURA,INCLUSIVE O TRA</t>
  </si>
  <si>
    <t xml:space="preserve">NSPORTE HORIZONTAL ATE 20,00M EM CARRINHOS,COLOCACAO,ADENSAM</t>
  </si>
  <si>
    <t xml:space="preserve">ENTO E ACABAMENTO,CONSIDERANDO UMA PRODUCAO APROXIMADA DE 7,</t>
  </si>
  <si>
    <t xml:space="preserve">00M3/H</t>
  </si>
  <si>
    <t xml:space="preserve">11.002.0033-B</t>
  </si>
  <si>
    <t xml:space="preserve">11.002.0034-1</t>
  </si>
  <si>
    <t xml:space="preserve">ENTO E ACABAMENTO,CONSIDERANDO UMA PRODUCAO APROXIMADA DE 3,</t>
  </si>
  <si>
    <t xml:space="preserve">50M3/H</t>
  </si>
  <si>
    <t xml:space="preserve">11.002.0034-B</t>
  </si>
  <si>
    <t xml:space="preserve">11.002.0035-1</t>
  </si>
  <si>
    <t xml:space="preserve">ENTO E ACABAMENTO,CONSIDERANDO UMA PRODUCAO APROXIMADA DE 2,</t>
  </si>
  <si>
    <t xml:space="preserve">11.002.0035-B</t>
  </si>
  <si>
    <t xml:space="preserve">11.002.0036-1</t>
  </si>
  <si>
    <t xml:space="preserve">PECIAIS,INCLUSIVE O TRANSPORTE HORIZONTAL ATE 20,00M EM CARR</t>
  </si>
  <si>
    <t xml:space="preserve">INHOS,COLOCACAO,ADENSAMENTO E ACABAMENTO,CONSIDERANDO UMA PR</t>
  </si>
  <si>
    <t xml:space="preserve">ODUCAO APROXIMADA DE 1,50M3/H</t>
  </si>
  <si>
    <t xml:space="preserve">11.002.0036-B</t>
  </si>
  <si>
    <t xml:space="preserve">11.002.0037-1</t>
  </si>
  <si>
    <t xml:space="preserve">ODUCAO APROXIMADA DE 1,00M3/H</t>
  </si>
  <si>
    <t xml:space="preserve">11.002.0037-B</t>
  </si>
  <si>
    <t xml:space="preserve">11.002.0039-1</t>
  </si>
  <si>
    <t xml:space="preserve">ADICIONAL PARA ITENS 11.002.0021 A 11.002.0037,CORRESPONDENT</t>
  </si>
  <si>
    <t xml:space="preserve">E A ACRESCIMOS NA DISTANCIA HORIZONTAL</t>
  </si>
  <si>
    <t xml:space="preserve">M3XDAM</t>
  </si>
  <si>
    <t xml:space="preserve">11.002.0039-B</t>
  </si>
  <si>
    <t xml:space="preserve">11.002.0040-1</t>
  </si>
  <si>
    <t xml:space="preserve">ADICIONAL PARA ITENS 11.002.0021 A 11.002.0031,CORRESPONDENT</t>
  </si>
  <si>
    <t xml:space="preserve">E A ACRESCIMOS NA DISTANCIA VERTICAL</t>
  </si>
  <si>
    <t xml:space="preserve">11.002.0040-B</t>
  </si>
  <si>
    <t xml:space="preserve">11.002.0041-0</t>
  </si>
  <si>
    <t xml:space="preserve">LANCAMENTO DE CONCRETO EM PECAS ARMADAS,INCLUSIVE O TRANSPOR</t>
  </si>
  <si>
    <t xml:space="preserve">TE HORIZONTAL ATE 20,00M EM CARRINHOS,COLOCACAO,ADENSAMENTO</t>
  </si>
  <si>
    <t xml:space="preserve">E ACABAMENTO,CONSIDERANDO UMA PRODUCAO APROXIMADA DE 7,00M3/</t>
  </si>
  <si>
    <t xml:space="preserve">11.002.0041-A</t>
  </si>
  <si>
    <t xml:space="preserve">11.002.0042-0</t>
  </si>
  <si>
    <t xml:space="preserve">E ACABAMENTO,CONSIDERANDO UMA PRODUCAO APROXIMADA DE 3,50M3/</t>
  </si>
  <si>
    <t xml:space="preserve">11.002.0042-A</t>
  </si>
  <si>
    <t xml:space="preserve">11.002.0043-1</t>
  </si>
  <si>
    <t xml:space="preserve">E ACABAMENTO,CONSIDERANDO UMA PRODUCAO APROXIMADA DE 2,00M3/</t>
  </si>
  <si>
    <t xml:space="preserve">11.002.0043-B</t>
  </si>
  <si>
    <t xml:space="preserve">11.002.0044-0</t>
  </si>
  <si>
    <t xml:space="preserve">IS,INCLUSIVE O TRANSPORTE HORIZONTAL ATE 20,00M EM CARRINHOS</t>
  </si>
  <si>
    <t xml:space="preserve">,COLOCACAO,ADENSAMENTO E ACABAMENTO,CONSIDERANDO UMA PRODUCA</t>
  </si>
  <si>
    <t xml:space="preserve">O APROXIMADA DE 1,50M3/H</t>
  </si>
  <si>
    <t xml:space="preserve">11.002.0044-A</t>
  </si>
  <si>
    <t xml:space="preserve">11.002.0045-0</t>
  </si>
  <si>
    <t xml:space="preserve">O APROXIMADA DE 1,00M3/H</t>
  </si>
  <si>
    <t xml:space="preserve">11.002.0045-A</t>
  </si>
  <si>
    <t xml:space="preserve">11.002.0060-0</t>
  </si>
  <si>
    <t xml:space="preserve">HORIZONTAL E VERTICAL,COM AUXILIO DE GUINDASTE E CACAMBAS D</t>
  </si>
  <si>
    <t xml:space="preserve">E 1,00 A 1,50M3,CURA,COLOCACAO,ADENSAMENTO E ACABAMENTO</t>
  </si>
  <si>
    <t xml:space="preserve">11.002.0060-A</t>
  </si>
  <si>
    <t xml:space="preserve">11.003.0001-1</t>
  </si>
  <si>
    <t xml:space="preserve">STICA A COMPRESSAO DE 10MPA,INCLUSIVE MATERIAIS,TRANSPORTE,P</t>
  </si>
  <si>
    <t xml:space="preserve">REPARO COM BETONEIRA,LANCAMENTO E ADENSAMENTO</t>
  </si>
  <si>
    <t xml:space="preserve">11.003.0001-B</t>
  </si>
  <si>
    <t xml:space="preserve">11.003.0002-0</t>
  </si>
  <si>
    <t xml:space="preserve">STICA A COMPRESSAO DE 15MPA,INCLUSIVE MATERIAIS,TRANSPORTE,P</t>
  </si>
  <si>
    <t xml:space="preserve">11.003.0002-A</t>
  </si>
  <si>
    <t xml:space="preserve">11.003.0003-1</t>
  </si>
  <si>
    <t xml:space="preserve">STICA A COMPRESSAO DE 20MPA,INCLUSIVE MATERIAIS,TRANSPORTE,P</t>
  </si>
  <si>
    <t xml:space="preserve">11.003.0003-B</t>
  </si>
  <si>
    <t xml:space="preserve">11.003.0005-1</t>
  </si>
  <si>
    <t xml:space="preserve">STICA A COMPRESSAO DE 25MPA,INCLUSIVE MATERIAIS,TRANSPORTE,P</t>
  </si>
  <si>
    <t xml:space="preserve">11.003.0005-B</t>
  </si>
  <si>
    <t xml:space="preserve">11.003.0006-0</t>
  </si>
  <si>
    <t xml:space="preserve">STICA A COMPRESSAO DE 30MPA,INCLUSIVE MATERIAIS,TRANSPORTE,P</t>
  </si>
  <si>
    <t xml:space="preserve">11.003.0006-A</t>
  </si>
  <si>
    <t xml:space="preserve">11.003.0007-0</t>
  </si>
  <si>
    <t xml:space="preserve">STICA A COMPRESSAO DE 35MPA,INCLUSIVE MATERIAIS,TRANSPORTE,P</t>
  </si>
  <si>
    <t xml:space="preserve">11.003.0007-A</t>
  </si>
  <si>
    <t xml:space="preserve">11.003.0008-0</t>
  </si>
  <si>
    <t xml:space="preserve">STICA A COMPRESSAO DE 40MPA,INCLUSIVE MATERIAIS,TRANSPORTE,P</t>
  </si>
  <si>
    <t xml:space="preserve">11.003.0008-A</t>
  </si>
  <si>
    <t xml:space="preserve">11.003.0010-0</t>
  </si>
  <si>
    <t xml:space="preserve">STICA A COMPRESSAO DE 15MPA,INCLUSIVE IMPERMEABILIZANTE DE P</t>
  </si>
  <si>
    <t xml:space="preserve">EGA NORMAL,ADICIONADO A AGUA DE AMASSAMENTO</t>
  </si>
  <si>
    <t xml:space="preserve">11.003.0010-A</t>
  </si>
  <si>
    <t xml:space="preserve">11.003.0014-1</t>
  </si>
  <si>
    <t xml:space="preserve">CONCRETO CICLOPICO CONFECCIONADO COM CONCRETO DOSADO PARA UM</t>
  </si>
  <si>
    <t xml:space="preserve">A RESISTENCIA CARACTERISTICA A COMPRESSAO DE 10MPA,TENDO 30%</t>
  </si>
  <si>
    <t xml:space="preserve">DO VOLUME REAL OCUPADO POR PEDRA-DE-MAO,INCLUSIVE MATERIAIS</t>
  </si>
  <si>
    <t xml:space="preserve">,TRANSPORTE,PREPARO,LANCAMENTO E ADENSAMENTO</t>
  </si>
  <si>
    <t xml:space="preserve">11.003.0014-B</t>
  </si>
  <si>
    <t xml:space="preserve">11.003.0015-0</t>
  </si>
  <si>
    <t xml:space="preserve">A RESISTENCIA CARACTERISTICA A COMPRESSAO DE 10MPA,EXCLUSIVE</t>
  </si>
  <si>
    <t xml:space="preserve">A PEDRA-DE-MAO,INCLUSIVE MATERIAIS,TRANSPORTE,PREPARO,LANCA</t>
  </si>
  <si>
    <t xml:space="preserve">MENTO E ADENSAMENTO</t>
  </si>
  <si>
    <t xml:space="preserve">11.003.0015-A</t>
  </si>
  <si>
    <t xml:space="preserve">11.003.0020-0</t>
  </si>
  <si>
    <t xml:space="preserve">M3 DE CONCRETO,INCLUSIVE MATERIAIS,TRANSPORTE,PRODUCAO,LANC</t>
  </si>
  <si>
    <t xml:space="preserve">AMENTO E ADENSAMENTO</t>
  </si>
  <si>
    <t xml:space="preserve">11.003.0020-A</t>
  </si>
  <si>
    <t xml:space="preserve">11.003.0050-0</t>
  </si>
  <si>
    <t xml:space="preserve">PREENCHIMENTO COM CONCRETO DE 15MPA EM VAZIOS DE ALVENARIA D</t>
  </si>
  <si>
    <t xml:space="preserve">E BLOCOS DE CONCRETO 10X20X40CM,EM PAREDES DE 10CM,MEDIDO PE</t>
  </si>
  <si>
    <t xml:space="preserve">LA AREA REAL,EXCLUSIVE ARMACAO E A ALVENARIA</t>
  </si>
  <si>
    <t xml:space="preserve">11.003.0050-A</t>
  </si>
  <si>
    <t xml:space="preserve">11.003.0052-0</t>
  </si>
  <si>
    <t xml:space="preserve">PREENCHIMENTO COM CONCRETO DE 20MPA EM VAZIOS DE ALVENARIA D</t>
  </si>
  <si>
    <t xml:space="preserve">11.003.0052-A</t>
  </si>
  <si>
    <t xml:space="preserve">11.003.0054-0</t>
  </si>
  <si>
    <t xml:space="preserve">PREENCHIMENTO COM CONCRETO DE 25MPA EM VAZIOS DE ALVENARIA D</t>
  </si>
  <si>
    <t xml:space="preserve">11.003.0054-A</t>
  </si>
  <si>
    <t xml:space="preserve">11.003.0056-0</t>
  </si>
  <si>
    <t xml:space="preserve">PREENCHIMENTO COM CONCRETO DE 30MPA EM VAZIOS DE ALVENARIA D</t>
  </si>
  <si>
    <t xml:space="preserve">11.003.0056-A</t>
  </si>
  <si>
    <t xml:space="preserve">11.003.0060-0</t>
  </si>
  <si>
    <t xml:space="preserve">E BLOCOS DE CONCRETO 15X20X40CM,EM PAREDES DE 15CM,MEDIDO PE</t>
  </si>
  <si>
    <t xml:space="preserve">11.003.0060-A</t>
  </si>
  <si>
    <t xml:space="preserve">11.003.0062-0</t>
  </si>
  <si>
    <t xml:space="preserve">11.003.0062-A</t>
  </si>
  <si>
    <t xml:space="preserve">11.003.0064-0</t>
  </si>
  <si>
    <t xml:space="preserve">11.003.0064-A</t>
  </si>
  <si>
    <t xml:space="preserve">11.003.0066-0</t>
  </si>
  <si>
    <t xml:space="preserve">11.003.0066-A</t>
  </si>
  <si>
    <t xml:space="preserve">11.003.0070-0</t>
  </si>
  <si>
    <t xml:space="preserve">E BLOCOS DE CONCRETO 20X20X40CM,EM PAREDES DE 20CM,MEDIDO PE</t>
  </si>
  <si>
    <t xml:space="preserve">11.003.0070-A</t>
  </si>
  <si>
    <t xml:space="preserve">11.003.0072-0</t>
  </si>
  <si>
    <t xml:space="preserve">11.003.0072-A</t>
  </si>
  <si>
    <t xml:space="preserve">11.003.0074-0</t>
  </si>
  <si>
    <t xml:space="preserve">11.003.0074-A</t>
  </si>
  <si>
    <t xml:space="preserve">11.003.0076-0</t>
  </si>
  <si>
    <t xml:space="preserve">11.003.0076-A</t>
  </si>
  <si>
    <t xml:space="preserve">11.004.0001-1</t>
  </si>
  <si>
    <t xml:space="preserve">FORMAS ESPECIAIS DE MADEIRA PARA PECAS DE CONCRETO PRE-MOLDA</t>
  </si>
  <si>
    <t xml:space="preserve">DO,SERVINDO 20 VEZES,TABUAS DE MADEIRA DE 3¶,COM 4CM DE ESPE</t>
  </si>
  <si>
    <t xml:space="preserve">SSURA,MOLDAGEM E DESMOLDAGEM</t>
  </si>
  <si>
    <t xml:space="preserve">11.004.0001-B</t>
  </si>
  <si>
    <t xml:space="preserve">11.004.0002-0</t>
  </si>
  <si>
    <t xml:space="preserve">FORMAS ESPECIAIS DE MADEIRA PARA ABOBADA DE TUNEL,EM MADEIRA</t>
  </si>
  <si>
    <t xml:space="preserve">DE 3¶,CONSIDERANDO O APROVEITAMENTO DA MADEIRA DE 3 VEZES,I</t>
  </si>
  <si>
    <t xml:space="preserve">NCLUSIVE FORNECIMENTO DOS MATERIAIS E DESMOLDAGEM</t>
  </si>
  <si>
    <t xml:space="preserve">11.004.0002-A</t>
  </si>
  <si>
    <t xml:space="preserve">11.004.0003-0</t>
  </si>
  <si>
    <t xml:space="preserve">FORMAS ESPECIAIS DE MADEIRA PARA ABOBODA DE TUNEL,EM MADEIRA</t>
  </si>
  <si>
    <t xml:space="preserve">DE 3¶,CONSIDERANDO O APROVEITAMENTO DA MADEIRA APENAS 1 VEZ</t>
  </si>
  <si>
    <t xml:space="preserve">,INCLUSIVE FORNECIMENTO DOS MATERIAIS E DESMOLDAGEM</t>
  </si>
  <si>
    <t xml:space="preserve">11.004.0003-A</t>
  </si>
  <si>
    <t xml:space="preserve">11.004.0020-1</t>
  </si>
  <si>
    <t xml:space="preserve">FORMAS DE MADEIRA DE 3¶ PARA MOLDAGEM DE PECAS DE CONCRETO A</t>
  </si>
  <si>
    <t xml:space="preserve">RMADO COM PARAMENTOS PLANOS,EM LAJES,VIGAS,PAREDES,ETC,SERVI</t>
  </si>
  <si>
    <t xml:space="preserve">NDO A MADEIRA 3 VEZES,INCLUSIVE DESMOLDAGEM,EXCLUSIVE ESCORA</t>
  </si>
  <si>
    <t xml:space="preserve">MENTO.</t>
  </si>
  <si>
    <t xml:space="preserve">11.004.0020-B</t>
  </si>
  <si>
    <t xml:space="preserve">11.004.0021-1</t>
  </si>
  <si>
    <t xml:space="preserve">NDO A MADEIRA 2 VEZES,INCLUSIVE DESMOLDAGEM,EXCLUSIVE ESCORA</t>
  </si>
  <si>
    <t xml:space="preserve">11.004.0021-B</t>
  </si>
  <si>
    <t xml:space="preserve">11.004.0022-1</t>
  </si>
  <si>
    <t xml:space="preserve">NDO A MADEIRA 1,4 VEZES,INCLUSIVE DESMOLDAGEM,EXCLUSIVE ESCO</t>
  </si>
  <si>
    <t xml:space="preserve">RAMENTO</t>
  </si>
  <si>
    <t xml:space="preserve">11.004.0022-B</t>
  </si>
  <si>
    <t xml:space="preserve">11.004.0023-1</t>
  </si>
  <si>
    <t xml:space="preserve">NDO A MADEIRA 1 VEZ,INCLUSIVE DESMOLDAGEM,EXCLUSIVE ESCORAME</t>
  </si>
  <si>
    <t xml:space="preserve">11.004.0023-B</t>
  </si>
  <si>
    <t xml:space="preserve">11.004.0024-1</t>
  </si>
  <si>
    <t xml:space="preserve">FORMAS DE MADEIRA DE 3¶,PARA MOLDAGEM DE PECAS DE CONCRETO</t>
  </si>
  <si>
    <t xml:space="preserve">PARAMENTOS CURVOS,SERVINDO A MADEIRA 1,4 VEZES,INCLUSIVE DES</t>
  </si>
  <si>
    <t xml:space="preserve">MOLDAGEM,EXCLUSIVE ESCORAMENTO</t>
  </si>
  <si>
    <t xml:space="preserve">11.004.0024-B</t>
  </si>
  <si>
    <t xml:space="preserve">11.004.0025-1</t>
  </si>
  <si>
    <t xml:space="preserve">ARMADO COM PARAMENTOS CURVOS,SERVINDO A MADEIRA 2 VEZES,INCL</t>
  </si>
  <si>
    <t xml:space="preserve">USIVE DESMOLDAGEM,EXCLUSIVE ESCORAMENTO</t>
  </si>
  <si>
    <t xml:space="preserve">11.004.0025-B</t>
  </si>
  <si>
    <t xml:space="preserve">11.004.0026-0</t>
  </si>
  <si>
    <t xml:space="preserve">FORMAS DE MADEIRA DE 3¶,PARA GALERIAS RETANGULARES DE CONCRE</t>
  </si>
  <si>
    <t xml:space="preserve">TO ARMADO,SERVINDO A MADEIRA 3 VEZES,INCLUSIVE ESCORAMENTO,F</t>
  </si>
  <si>
    <t xml:space="preserve">ORNECIMENTO DOS MATERIAIS E DESMOLDAGEM</t>
  </si>
  <si>
    <t xml:space="preserve">11.004.0026-A</t>
  </si>
  <si>
    <t xml:space="preserve">11.004.0027-0</t>
  </si>
  <si>
    <t xml:space="preserve">FORMAS DE MADEIRA DE 3¶,COM APROVEITAMENTO DA MADEIRA APENAS</t>
  </si>
  <si>
    <t xml:space="preserve">1 VEZ,PARA VIADUTO DE CONCRETO,COM ESCORAMENTO METALICO,EXC</t>
  </si>
  <si>
    <t xml:space="preserve">LUSIVE ALUGUEL DESTE,INCLUSIVE FORNECIMENTO DE MATERIAIS E D</t>
  </si>
  <si>
    <t xml:space="preserve">ESMOLDAGEM</t>
  </si>
  <si>
    <t xml:space="preserve">11.004.0027-A</t>
  </si>
  <si>
    <t xml:space="preserve">11.004.0028-0</t>
  </si>
  <si>
    <t xml:space="preserve">FORMAS DE MADEIRA DE 3¶,COM APROVEITAMENTO DA MADEIRA 2 VEZE</t>
  </si>
  <si>
    <t xml:space="preserve">S,PARA VIADUTO DE CONCRETO,COM ESCORAMENTO METALICO,EXCLUSIV</t>
  </si>
  <si>
    <t xml:space="preserve">E ALUGUEL DESTE,INCLUSIVE FORNECIMENTO DE MATERIAIS E DESMOL</t>
  </si>
  <si>
    <t xml:space="preserve">DAGEM</t>
  </si>
  <si>
    <t xml:space="preserve">11.004.0028-A</t>
  </si>
  <si>
    <t xml:space="preserve">11.004.0029-0</t>
  </si>
  <si>
    <t xml:space="preserve">FORMAS DE MADEIRA DE 3¶,COM APROVEITAMENTO DA MADEIRA POR 4</t>
  </si>
  <si>
    <t xml:space="preserve">VEZES,PARA A MOLDAGEM DE CINTA SOBRE BALDRAME,INCLUSIVE FORN</t>
  </si>
  <si>
    <t xml:space="preserve">ECIMENTO DE MATERIAIS E DESMOLDAGEM</t>
  </si>
  <si>
    <t xml:space="preserve">11.004.0029-A</t>
  </si>
  <si>
    <t xml:space="preserve">11.004.0030-1</t>
  </si>
  <si>
    <t xml:space="preserve">ESCORAMENTO DE PONTILHOES,PONTES E VIADUTOS,DE CONCRETO ARMA</t>
  </si>
  <si>
    <t xml:space="preserve">DO,COM MADEIRA DE LEI SERRADA E DE 3¶ COM ESCORAS DE MADEIRA</t>
  </si>
  <si>
    <t xml:space="preserve">DE REFLORESTAMENTO,UTILIZANDO A MADEIRA 2 VEZES,INCLUSIVE DE</t>
  </si>
  <si>
    <t xml:space="preserve">SMONTAGEM,CONSIDERA-SE VOLUME COBERTO,COMPREENDIDO PELA PROJ</t>
  </si>
  <si>
    <t xml:space="preserve">ECAO HORIZONTAL DO ESTRADO NO TERRENO,DEDUZIDA A PARTE ESTRU</t>
  </si>
  <si>
    <t xml:space="preserve">TURAL ENVOLVIDA</t>
  </si>
  <si>
    <t xml:space="preserve">11.004.0030-B</t>
  </si>
  <si>
    <t xml:space="preserve">11.004.0035-1</t>
  </si>
  <si>
    <t xml:space="preserve">ESCORAMENTO DE FORMAS ATE 3,30M DE PE DIREITO,COM MADEIRA DE</t>
  </si>
  <si>
    <t xml:space="preserve">3¶,TABUAS EMPREGADAS 3 VEZES,PRUMOS 4 VEZES</t>
  </si>
  <si>
    <t xml:space="preserve">11.004.0035-B</t>
  </si>
  <si>
    <t xml:space="preserve">11.004.0036-0</t>
  </si>
  <si>
    <t xml:space="preserve">ESCORAMENTO DE FORMAS DE 3,30 ATE 3,50M DE PE DIREITO,COM MA</t>
  </si>
  <si>
    <t xml:space="preserve">DEIRA DE 3¶,TABUAS EMPREGADAS 3 VEZES,PRUMOS 4 VEZES</t>
  </si>
  <si>
    <t xml:space="preserve">11.004.0036-A</t>
  </si>
  <si>
    <t xml:space="preserve">11.004.0037-0</t>
  </si>
  <si>
    <t xml:space="preserve">ESCORAMENTO DE FORMAS DE 3,50 ATE 4,00M DE PE DIREITO,COM MA</t>
  </si>
  <si>
    <t xml:space="preserve">11.004.0037-A</t>
  </si>
  <si>
    <t xml:space="preserve">11.004.0038-1</t>
  </si>
  <si>
    <t xml:space="preserve">ESCORAMENTO DE FORMAS DE 4,00 ATE 5,00M DE PE DIREITO,COM MA</t>
  </si>
  <si>
    <t xml:space="preserve">11.004.0038-B</t>
  </si>
  <si>
    <t xml:space="preserve">11.004.0053-1</t>
  </si>
  <si>
    <t xml:space="preserve">ESCORAMENTO DE FORMAS DE MOLDAGEM DE PECAS DE CONCRETO EM VI</t>
  </si>
  <si>
    <t xml:space="preserve">GAS ISOLADAS E SEMELHANTES,ATE 5,00M DE PE DIREITO,E ATE 60C</t>
  </si>
  <si>
    <t xml:space="preserve">M DE ALTURA,COM MADEIRA DE 3¶,EMPREGADO 2 VEZES,MEDIDA PELA</t>
  </si>
  <si>
    <t xml:space="preserve">AREA DE PROJECAO LATERAL DE ESCORAMENTO(COMPRIMENTO DA VIGA</t>
  </si>
  <si>
    <t xml:space="preserve">VEZES ALTURA DO ESCORAMENTO ATE O FUNDO DA MESMA)</t>
  </si>
  <si>
    <t xml:space="preserve">11.004.0053-B</t>
  </si>
  <si>
    <t xml:space="preserve">11.004.0055-0</t>
  </si>
  <si>
    <t xml:space="preserve">ESCORAMENTO DE ROCHA,OU ENCHIMENTO POR CIMA DE CAMBOTAS META</t>
  </si>
  <si>
    <t xml:space="preserve">LICAS,COM MADEIRA DE REFLORESTAMENTO,MEDIDO PELO VOLUME DE M</t>
  </si>
  <si>
    <t xml:space="preserve">ADEIRA EMPREGADA,CONSIDERANDO A SECAO MEDIA DAS TORAS E SEU</t>
  </si>
  <si>
    <t xml:space="preserve">COMPRIMENTO</t>
  </si>
  <si>
    <t xml:space="preserve">11.004.0055-A</t>
  </si>
  <si>
    <t xml:space="preserve">11.004.0060-0</t>
  </si>
  <si>
    <t xml:space="preserve">ESCORAMENTO DE TUNEL ESCAVADO EM TERRA,COM MADEIRA DE REFLOR</t>
  </si>
  <si>
    <t xml:space="preserve">ESTAMENTO SERRADA,DE 2",POR CIMA DAS CAMBOTAS METALICAS,INCL</t>
  </si>
  <si>
    <t xml:space="preserve">USIVE O FORNECIMENTO E COLOCACAO DA MADEIRA,SEM APROVEITAMEN</t>
  </si>
  <si>
    <t xml:space="preserve">TO DESTA</t>
  </si>
  <si>
    <t xml:space="preserve">11.004.0060-A</t>
  </si>
  <si>
    <t xml:space="preserve">11.004.0061-0</t>
  </si>
  <si>
    <t xml:space="preserve">REFORCO LATERAL DE ESCORAMENTO DE FORMAS DE PILARES OU VIGAS</t>
  </si>
  <si>
    <t xml:space="preserve">,COM 30% DE APROVEITAMENTO DA MADEIRA,INCLUSIVE RETIRADA</t>
  </si>
  <si>
    <t xml:space="preserve">11.004.0061-A</t>
  </si>
  <si>
    <t xml:space="preserve">11.004.0063-0</t>
  </si>
  <si>
    <t xml:space="preserve">,COM APROVEITAMENTO DE 2 VEZES DA MADEIRA,INCLUSIVE RETIRADA</t>
  </si>
  <si>
    <t xml:space="preserve">11.004.0063-A</t>
  </si>
  <si>
    <t xml:space="preserve">11.004.0065-0</t>
  </si>
  <si>
    <t xml:space="preserve">ESCORAMENTO DE FORMA DE PARAMENTOS VERTICAIS,PARA ALTURA ATE</t>
  </si>
  <si>
    <t xml:space="preserve">1,50M,COM 30% DE APROVEITAMENTO DA MADEIRA,INCLUSIVE RETIRA</t>
  </si>
  <si>
    <t xml:space="preserve">DA</t>
  </si>
  <si>
    <t xml:space="preserve">11.004.0065-A</t>
  </si>
  <si>
    <t xml:space="preserve">11.004.0066-0</t>
  </si>
  <si>
    <t xml:space="preserve">ESCORAMENTO DE FORMA DE PARAMETROS VERTICAIS,PARA ALTURA ATE</t>
  </si>
  <si>
    <t xml:space="preserve">1,50M,COM APROVEITAMENTO DE 2 VEZES DA MADEIRA,INCLUSIVE RE</t>
  </si>
  <si>
    <t xml:space="preserve">TIRADA</t>
  </si>
  <si>
    <t xml:space="preserve">11.004.0066-A</t>
  </si>
  <si>
    <t xml:space="preserve">11.004.0069-1</t>
  </si>
  <si>
    <t xml:space="preserve">ESCORAMENTO DE FORMAS DE PARAMENTOS VERTICAIS,PARA ALTURA DE</t>
  </si>
  <si>
    <t xml:space="preserve">1,50 A 5,00M,COM 30% DE APROVEITAMENTO DA MADEIRA,INCLUSIVE</t>
  </si>
  <si>
    <t xml:space="preserve">RETIRADA</t>
  </si>
  <si>
    <t xml:space="preserve">11.004.0069-B</t>
  </si>
  <si>
    <t xml:space="preserve">11.004.0070-1</t>
  </si>
  <si>
    <t xml:space="preserve">1,50 A 5,00M,COM APROVEITAMENTO DE 2 VEZES DA MADEIRA,INCLU</t>
  </si>
  <si>
    <t xml:space="preserve">SIVE RETIRADA</t>
  </si>
  <si>
    <t xml:space="preserve">11.004.0070-B</t>
  </si>
  <si>
    <t xml:space="preserve">11.004.0072-1</t>
  </si>
  <si>
    <t xml:space="preserve">5,00M A 8,00M,COM 30% DE APROVEITAMENTO DA MADEIRA,INCLUSIV</t>
  </si>
  <si>
    <t xml:space="preserve">E RETIRADA</t>
  </si>
  <si>
    <t xml:space="preserve">11.004.0072-B</t>
  </si>
  <si>
    <t xml:space="preserve">11.004.0073-1</t>
  </si>
  <si>
    <t xml:space="preserve">5,00M A 8,00M,COM APROVEITAMENTO DE 2 VEZES DA MADEIRA,INCL</t>
  </si>
  <si>
    <t xml:space="preserve">USIVE RETIRADA</t>
  </si>
  <si>
    <t xml:space="preserve">11.004.0073-B</t>
  </si>
  <si>
    <t xml:space="preserve">11.004.0075-0</t>
  </si>
  <si>
    <t xml:space="preserve">8,00M A 12,00M,COM 30% DE APROVEITAMENTO DA MADEIRA,INCLUSI</t>
  </si>
  <si>
    <t xml:space="preserve">VE RETIRADA</t>
  </si>
  <si>
    <t xml:space="preserve">11.004.0075-A</t>
  </si>
  <si>
    <t xml:space="preserve">11.004.0076-1</t>
  </si>
  <si>
    <t xml:space="preserve">8,00 A 12,00M,COM APROVEITAMENTO DE 2 VEZES DA MADEIRA,INCL</t>
  </si>
  <si>
    <t xml:space="preserve">11.004.0076-B</t>
  </si>
  <si>
    <t xml:space="preserve">11.004.0080-0</t>
  </si>
  <si>
    <t xml:space="preserve">JUNTA DE MADEIRA PARA PONTES,UTILIZANDO SARRAFOS DE 1X7CM</t>
  </si>
  <si>
    <t xml:space="preserve">11.004.0080-A</t>
  </si>
  <si>
    <t xml:space="preserve">11.004.0100-0</t>
  </si>
  <si>
    <t xml:space="preserve">PILAR EM MADEIRA DE REFLORESTAMENTO,COM DIAMETRO APROXIMADO</t>
  </si>
  <si>
    <t xml:space="preserve">DE 25CM,TRATADO COM IMUNIZANTE,EXCLUSIVE ESCAVACAO,FUNDACAO</t>
  </si>
  <si>
    <t xml:space="preserve">E REATERRO.FORNECIMENTO E ASSENTAMENTO</t>
  </si>
  <si>
    <t xml:space="preserve">11.004.0100-A</t>
  </si>
  <si>
    <t xml:space="preserve">11.004.0200-0</t>
  </si>
  <si>
    <t xml:space="preserve">PIER P/ATRACACAO EMBARCACOES ESTRUT.PECAS MAD.SERRADA,LONGAR</t>
  </si>
  <si>
    <t xml:space="preserve">INAS 3"X9" E TRANSVERSINAS 3"X12",FIX.BARRAS INOX ROSQ.1,00X</t>
  </si>
  <si>
    <t xml:space="preserve">1/2",ASSOALHO RIPAS MAD.APARELHADA(2,5X10)CM,FIX.PREGOS GALV</t>
  </si>
  <si>
    <t xml:space="preserve">.SECAO QUADRADA (4,38X79)MM.CJ ASSENT.SOBRE PILARES CIRC.DIA</t>
  </si>
  <si>
    <t xml:space="preserve">M.40CM CONCR.ESTRUT.FCK=20MPA,REVEST.TUBO PVC RIGIDO 400MM.F</t>
  </si>
  <si>
    <t xml:space="preserve">ORN.MAT.COLOC.INSTAL.TRANSP.TOPOGRAFIA E MONT.PECAS E ACAB.</t>
  </si>
  <si>
    <t xml:space="preserve">11.004.0200-A</t>
  </si>
  <si>
    <t xml:space="preserve">11.005.0001-1</t>
  </si>
  <si>
    <t xml:space="preserve">FORMAS DE CHAPAS DE MADEIRA COMPENSADA,EMPREGANDO-SE AS DE 1</t>
  </si>
  <si>
    <t xml:space="preserve">4MM,RESINADAS,E TAMBEM AS DE 20MM DE ESPESSURA,PLASTIFICADAS</t>
  </si>
  <si>
    <t xml:space="preserve">,SERVINDO 4 VEZES,E A MADEIRA AUXILIAR SERVINDO 3 VEZES,INCL</t>
  </si>
  <si>
    <t xml:space="preserve">USIVE FORNECIMENTO E DESMOLDAGEM,EXCLUSIVE ESCORAMENTO</t>
  </si>
  <si>
    <t xml:space="preserve">11.005.0001-B</t>
  </si>
  <si>
    <t xml:space="preserve">11.005.0002-1</t>
  </si>
  <si>
    <t xml:space="preserve">4MM,RESINADAS E TAMBEM AS DE 20MM DE ESPESSURA,PLASTIFICADAS</t>
  </si>
  <si>
    <t xml:space="preserve">,SERVINDO 1 VEZ,INCLUSIVE FORNECIMENTO E DESMOLDAGEM,EXCLUSI</t>
  </si>
  <si>
    <t xml:space="preserve">VE ESCORAMENTO</t>
  </si>
  <si>
    <t xml:space="preserve">11.005.0002-B</t>
  </si>
  <si>
    <t xml:space="preserve">11.005.0005-1</t>
  </si>
  <si>
    <t xml:space="preserve">FORMAS DE CHAPAS DE MADEIRA COMPENSADA,DE 20MM DE ESPESSURA,</t>
  </si>
  <si>
    <t xml:space="preserve">PLASTIFICADAS,SERVINDO 1 VEZ PARA VIADUTOS,INCLUINDO PECAS D</t>
  </si>
  <si>
    <t xml:space="preserve">E TRANSFERENCIA PARA ESCORAMENTO METALICO,EXCLUSIVE ESTE,INC</t>
  </si>
  <si>
    <t xml:space="preserve">LUSIVE FORNECIMENTO DE MATERIAIS E DESMOLDAGEM</t>
  </si>
  <si>
    <t xml:space="preserve">11.005.0005-B</t>
  </si>
  <si>
    <t xml:space="preserve">11.005.0006-1</t>
  </si>
  <si>
    <t xml:space="preserve">PLASTIFICADAS,SERVINDO A MADEIRA 2 VEZES PARA VIADUTOS,INCLU</t>
  </si>
  <si>
    <t xml:space="preserve">INDO PECAS DE TRANSFERENCIA PARA ESCORAMENTO METALICO,EXCLUS</t>
  </si>
  <si>
    <t xml:space="preserve">IVE ESTE,INCLUSIVE FORNECIMENTO DE MATERIAIS E DESMOLDAGEM</t>
  </si>
  <si>
    <t xml:space="preserve">11.005.0006-B</t>
  </si>
  <si>
    <t xml:space="preserve">11.005.0010-0</t>
  </si>
  <si>
    <t xml:space="preserve">FORMAS DE CHAPAS DE MADEIRA COMPENSADA,DE 14MM DE ESPESSURA,</t>
  </si>
  <si>
    <t xml:space="preserve">RESINADAS,PARA LAJES,SERVINDO 5 VEZES,E MADEIRA AUXILIAR SER</t>
  </si>
  <si>
    <t xml:space="preserve">VINDO 5 VEZES,INCLUSIVE FORNECIMENTO E DESMOLDAGEM,EXCLUSIVE</t>
  </si>
  <si>
    <t xml:space="preserve">11.005.0010-A</t>
  </si>
  <si>
    <t xml:space="preserve">11.005.0012-0</t>
  </si>
  <si>
    <t xml:space="preserve">RESINADAS,PARA LAJES,SERVINDO 2 VEZES,E MADEIRA AUXILIAR SER</t>
  </si>
  <si>
    <t xml:space="preserve">VINDO 2 VEZES,INCLUSIVE FORNECIMENTO E DESMOLDAGEM,EXCLUSIVE</t>
  </si>
  <si>
    <t xml:space="preserve">11.005.0012-A</t>
  </si>
  <si>
    <t xml:space="preserve">11.005.0015-0</t>
  </si>
  <si>
    <t xml:space="preserve">PLASTIFICADAS,SERVINDO 2 VEZES,E MADEIRA AUXILIAR SERVINDO 3</t>
  </si>
  <si>
    <t xml:space="preserve">VEZES,INCLUSIVE FORNECIMENTO E DESMOLDAGEM,EXCLUSIVE ESCORA</t>
  </si>
  <si>
    <t xml:space="preserve">11.005.0015-A</t>
  </si>
  <si>
    <t xml:space="preserve">11.005.0020-0</t>
  </si>
  <si>
    <t xml:space="preserve">FORMAS DE CHAPAS DE MADEIRA COMPENSADA,DE 10MM DE ESPESSURA,</t>
  </si>
  <si>
    <t xml:space="preserve">TIPO CAIXA PERDIDA,COM 50CM DE LARGURA E 46CM DE ALTURA.FORN</t>
  </si>
  <si>
    <t xml:space="preserve">11.005.0020-A</t>
  </si>
  <si>
    <t xml:space="preserve">11.005.0050-0</t>
  </si>
  <si>
    <t xml:space="preserve">FORMAS DE CHAPAS DE MADEIRA COMPENSADA,DE 20MM,RESINADAS,E M</t>
  </si>
  <si>
    <t xml:space="preserve">ADEIRA AUXILIAR,USO 1 VEZ,PARA ESTRUTURA DE PONTES E VIADUTO</t>
  </si>
  <si>
    <t xml:space="preserve">S,INCLUSIVE FORNECIMENTO DE TODOS OS MATERIAIS,EQUIPAMENTOS</t>
  </si>
  <si>
    <t xml:space="preserve">AUXILIARES(GUINDASTE E GUINDAUTO)E DESMOLDAGEM,EXCLUSIVE ESC</t>
  </si>
  <si>
    <t xml:space="preserve">ORAMENTO</t>
  </si>
  <si>
    <t xml:space="preserve">11.005.0050-A</t>
  </si>
  <si>
    <t xml:space="preserve">11.005.0055-0</t>
  </si>
  <si>
    <t xml:space="preserve">FORMAS DE CHAPAS DE MADEIRA COMPENSADA,DE 17MM,RESINADAS,2 U</t>
  </si>
  <si>
    <t xml:space="preserve">SOS,PARA LAJES DE PONTES E VIADUTOS,INCLUSIVE PECAS DE TRANS</t>
  </si>
  <si>
    <t xml:space="preserve">FERENCIA PARA O ESCORAMENTO METALICO(EXCLUSIVE ESTE),FORNECI</t>
  </si>
  <si>
    <t xml:space="preserve">MENTO DE TODOS OS MATERIAIS E EQUIPAMENTOS AUXILIARES(GUINDA</t>
  </si>
  <si>
    <t xml:space="preserve">STE E GUINDAUTO)E DESMOLDAGEM,EXCLUSIVE ESCORAMENTO</t>
  </si>
  <si>
    <t xml:space="preserve">11.005.0055-A</t>
  </si>
  <si>
    <t xml:space="preserve">11.008.0001-1</t>
  </si>
  <si>
    <t xml:space="preserve">BARRA DE ACO CA-25,REDONDA,SEM SALIENCIA OU MOSSA,COEFICIENT</t>
  </si>
  <si>
    <t xml:space="preserve">E DE CONFORMACAO SUPERFICIAL MINIMO(ADERENCIA)IGUAL A 1,DIAM</t>
  </si>
  <si>
    <t xml:space="preserve">ETRO IGUAL A 6,3MM,DESTINADA A ARMADURA DE PECAS DE CONCRETO</t>
  </si>
  <si>
    <t xml:space="preserve">ARMADO,COMPREENDENDO 10% DE PERDAS DE PONTAS E ARAME 18.FOR</t>
  </si>
  <si>
    <t xml:space="preserve">11.008.0001-B</t>
  </si>
  <si>
    <t xml:space="preserve">11.008.0003-0</t>
  </si>
  <si>
    <t xml:space="preserve">ETRO IGUAL A 8MM,DESTINADA A ARMADURA DE PECAS DE CONCRETO A</t>
  </si>
  <si>
    <t xml:space="preserve">RMADO,COMPREENDENDO 10% DE PERDAS DE PONTAS E ARAME 18.FORNE</t>
  </si>
  <si>
    <t xml:space="preserve">11.008.0003-A</t>
  </si>
  <si>
    <t xml:space="preserve">11.008.0004-1</t>
  </si>
  <si>
    <t xml:space="preserve">E DE CONFORMACAO SUPERFICIAL MINIMO (ADERENCIA) IGUAL A 1,DI</t>
  </si>
  <si>
    <t xml:space="preserve">AMETRO MAIOR OU IGUAL A 10MM,DESTINADA A ARMADURA DE PECAS D</t>
  </si>
  <si>
    <t xml:space="preserve">E CONCRETO ARMADO,COMPREENDENDO 10% DE PERDAS DE PONTAS E AR</t>
  </si>
  <si>
    <t xml:space="preserve">AME 18.FORNECIMENTO</t>
  </si>
  <si>
    <t xml:space="preserve">11.008.0004-B</t>
  </si>
  <si>
    <t xml:space="preserve">11.009.0011-0</t>
  </si>
  <si>
    <t xml:space="preserve">FIO DE ACO CA-60,REDONDO,COM SALIENCIA OU MOSSA,COEFICIENTE</t>
  </si>
  <si>
    <t xml:space="preserve">DE CONFORMACAO SUPERFICIAL MINIMO(ADERENCIA)IGUAL A 1,5,DIAM</t>
  </si>
  <si>
    <t xml:space="preserve">ETRO ENTRE 4,2 A 5MM,DESTINADO A ARMADURA DE PECAS DE CONCRE</t>
  </si>
  <si>
    <t xml:space="preserve">TO ARMADO,COMPREENDENDO 10% DE PERDAS DE PONTAS E ARAME 18.F</t>
  </si>
  <si>
    <t xml:space="preserve">11.009.0011-A</t>
  </si>
  <si>
    <t xml:space="preserve">11.009.0012-0</t>
  </si>
  <si>
    <t xml:space="preserve">DE CONFORMACAO SUPERFICIAL MINIMO (ADERENCIA)IGUAL A 1,5,DIA</t>
  </si>
  <si>
    <t xml:space="preserve">METRO ACIMA DE 5MM,DESTINADO A ARMADURA DE PECAS DE CONCRETO</t>
  </si>
  <si>
    <t xml:space="preserve">ARMADO,10% DE PERDAS DE PONTAS E ARAME 18.FORNECIMENTO</t>
  </si>
  <si>
    <t xml:space="preserve">11.009.0012-A</t>
  </si>
  <si>
    <t xml:space="preserve">11.009.0013-0</t>
  </si>
  <si>
    <t xml:space="preserve">BARRA DE ACO CA-50,COM SALIENCIA OU MOSSA,COEFICIENTE DE CON</t>
  </si>
  <si>
    <t xml:space="preserve">FORMACAO SUPERFICIAL MINIMO (ADERENCIA) IGUAL A 1,5,DIAMETRO</t>
  </si>
  <si>
    <t xml:space="preserve">DE 6,3MM,DESTINADA A ARMADURA DE CONCRETO ARMADO,10% DE PER</t>
  </si>
  <si>
    <t xml:space="preserve">DAS DE PONTAS E ARAME 18.FORNECIMENTO</t>
  </si>
  <si>
    <t xml:space="preserve">11.009.0013-A</t>
  </si>
  <si>
    <t xml:space="preserve">11.009.0014-1</t>
  </si>
  <si>
    <t xml:space="preserve">DE 8 A 12,5MM,DESTINADA A ARMADURA DE CONCRETO ARMADO,10%</t>
  </si>
  <si>
    <t xml:space="preserve">DE PERDAS DE PONTAS E ARAME 18.FORNECIMENTO</t>
  </si>
  <si>
    <t xml:space="preserve">11.009.0014-B</t>
  </si>
  <si>
    <t xml:space="preserve">11.009.0015-1</t>
  </si>
  <si>
    <t xml:space="preserve">ACIMA DE 12,5MM,DESTINADA A ARMADURA DE CONCRETO ARMADO,10%</t>
  </si>
  <si>
    <t xml:space="preserve">11.009.0015-B</t>
  </si>
  <si>
    <t xml:space="preserve">11.009.0050-1</t>
  </si>
  <si>
    <t xml:space="preserve">AMETRO IGUAL A 6,3MM,DESTINADA A ARMADURA DE PECAS DE CONCRE</t>
  </si>
  <si>
    <t xml:space="preserve">ORNECIMENTO,CORTE,DOBRAGEM,MONTAGEM E COLOCACAO DO ACO NAS F</t>
  </si>
  <si>
    <t xml:space="preserve">ORMAS</t>
  </si>
  <si>
    <t xml:space="preserve">11.009.0050-B</t>
  </si>
  <si>
    <t xml:space="preserve">11.009.0052-1</t>
  </si>
  <si>
    <t xml:space="preserve">AMETRO DE 8MM,DESTINADA A ARMADURA DE PECAS DE CONCRETO ARMA</t>
  </si>
  <si>
    <t xml:space="preserve">DO,COMPREENDENDO 10% DE PERDAS DE PONTAS E ARAMA 18.FORNECIM</t>
  </si>
  <si>
    <t xml:space="preserve">ENTO,CORTE,DOBRAGEM,MONTAGEM E COLOCACAO DO ACO NAS FORMAS</t>
  </si>
  <si>
    <t xml:space="preserve">11.009.0052-B</t>
  </si>
  <si>
    <t xml:space="preserve">11.009.0054-1</t>
  </si>
  <si>
    <t xml:space="preserve">E DE CONFORMACAO SUPERFICIAL MINIMO (ADERENCIA) MAIOR OU IGU</t>
  </si>
  <si>
    <t xml:space="preserve">AL A 10MM,DESTINADA A ARMADURA DE PECAS DE CONCRETO ARMADO,C</t>
  </si>
  <si>
    <t xml:space="preserve">OMPREENDENDO 10% DE PERDAS DE PONTAS E ARAME 18.FORNECIMENTO</t>
  </si>
  <si>
    <t xml:space="preserve">,CORTE,DOBRAGEM,MONTAGEM E COLOCACAO DO ACO NAS FORMAS</t>
  </si>
  <si>
    <t xml:space="preserve">11.009.0054-B</t>
  </si>
  <si>
    <t xml:space="preserve">11.009.0060-1</t>
  </si>
  <si>
    <t xml:space="preserve">DE CONFORMACAO SUPERFICIAL MINIMO (ADERENCIA) IGUAL A 1,5,DI</t>
  </si>
  <si>
    <t xml:space="preserve">AMETRO ENTRE 4,2 A 5MM,DESTINADO A ARMADURA DE PECAS DE CONC</t>
  </si>
  <si>
    <t xml:space="preserve">RETO ARMADO,COMPREENDENDO 10% DE PERDAS DE PONTAS E ARAME 18</t>
  </si>
  <si>
    <t xml:space="preserve">.FORNECIMENTO,CORTE,DOBRAGEM,MONTAGEM E COLOCACAO DO ACO NAS</t>
  </si>
  <si>
    <t xml:space="preserve">FORMAS</t>
  </si>
  <si>
    <t xml:space="preserve">11.009.0060-B</t>
  </si>
  <si>
    <t xml:space="preserve">11.009.0062-1</t>
  </si>
  <si>
    <t xml:space="preserve">AMETRO ACIMA DE 5MM,DESTINADO A ARMADURA DE PECAS DE CONCRET</t>
  </si>
  <si>
    <t xml:space="preserve">O ARMADO,COMPREENDENDO 10% DE PERDAS DE PONTAS E ARAME 18.FO</t>
  </si>
  <si>
    <t xml:space="preserve">RNECIMENTO,CORTE,DOBRAGEM,MONTAGEM E COLOCACAO DO ACO NAS FO</t>
  </si>
  <si>
    <t xml:space="preserve">RMAS</t>
  </si>
  <si>
    <t xml:space="preserve">11.009.0062-B</t>
  </si>
  <si>
    <t xml:space="preserve">11.009.0070-1</t>
  </si>
  <si>
    <t xml:space="preserve">DE 6,3MM,DESTINADA A ARMADURA DE CONCRETO ARMADO,COMPREENDE</t>
  </si>
  <si>
    <t xml:space="preserve">NDO 10% DE PERDAS DE PONTAS E ARAME 18.FORNECIMENTO,CORTE,DO</t>
  </si>
  <si>
    <t xml:space="preserve">BRAGEM,MONTAGEM E COLOCACAO DO ACO NAS FORMAS</t>
  </si>
  <si>
    <t xml:space="preserve">11.009.0070-B</t>
  </si>
  <si>
    <t xml:space="preserve">11.009.0072-1</t>
  </si>
  <si>
    <t xml:space="preserve">DE 8 A 12,5MM,DESTINADA A ARMADURA DE CONCRETO ARMADO,COMPR</t>
  </si>
  <si>
    <t xml:space="preserve">EENDENDO 10% DE PERDAS DE PONTAS E ARAME 18.FORNECIMENTO,COR</t>
  </si>
  <si>
    <t xml:space="preserve">TE,DOBRAGEM,MONTAGEM E COLOCACAO DO ACO NAS FORMAS</t>
  </si>
  <si>
    <t xml:space="preserve">11.009.0072-B</t>
  </si>
  <si>
    <t xml:space="preserve">11.009.0074-1</t>
  </si>
  <si>
    <t xml:space="preserve">ACIMA DE 12,5MM,DESTINADA A ARMADURA DE CONCRETO ARMADO,COM</t>
  </si>
  <si>
    <t xml:space="preserve">PREENDENDO 10% DE PERDAS DE PONTAS E ARAME 18.FORNECIMENTO,C</t>
  </si>
  <si>
    <t xml:space="preserve">ORTE,DOBRAGEM,MONTAGEM E COLOCACAO DO ACO NAS FORMAS</t>
  </si>
  <si>
    <t xml:space="preserve">11.009.0074-B</t>
  </si>
  <si>
    <t xml:space="preserve">11.009.0100-1</t>
  </si>
  <si>
    <t xml:space="preserve">BARRA DE ACO CA-25,SEM SALIENCIA OU MOSSA,COEFICIENTE CONFOR</t>
  </si>
  <si>
    <t xml:space="preserve">MACAO SUPERFICIAL MINIMO (ADERENCIA) IGUAL A 1,5,DIAM.6,3MM,</t>
  </si>
  <si>
    <t xml:space="preserve">DESTINADA A ARMADURA CONCRETO ARMADO,COMPREENDENDO 10% PERDA</t>
  </si>
  <si>
    <t xml:space="preserve">S PONTAS E ARAME 18.FORN.,CORTE,DOBRAGEM,MONTAGEM E COLOC.AC</t>
  </si>
  <si>
    <t xml:space="preserve">O NAS FORMAS C/AUXILIO DE EQUIPAMENTOS,INCL.TRANSP.HORIZONTA</t>
  </si>
  <si>
    <t xml:space="preserve">L E VERTICAL C/EQUIPAMENTOS,P/ESTRUTURA DE PONTES E VIADUTOS</t>
  </si>
  <si>
    <t xml:space="preserve">11.009.0100-B</t>
  </si>
  <si>
    <t xml:space="preserve">11.009.0102-1</t>
  </si>
  <si>
    <t xml:space="preserve">MACAO SUPERFICIAL MINIMO (ADERENCIA) IGUAL A 1,5,DIAM.8MM,DE</t>
  </si>
  <si>
    <t xml:space="preserve">STINADA ARMADURA CONCRETO ARMADO,COMPREENDENDO 10% PERDAS PO</t>
  </si>
  <si>
    <t xml:space="preserve">NTAS E ARAME 18.FORN.CORTE,DOBRAGEM,MONTAGEM E COLOC.ACO NAS</t>
  </si>
  <si>
    <t xml:space="preserve">FORMAS C/AUXILIO DE EQUIPAMENTOS,INCL.TRANSP.HORIZONTAL E VE</t>
  </si>
  <si>
    <t xml:space="preserve">RTICAL C/EQUIPAMENTOS,P/ESTRUTURAS DE PONTES E VIADUTOS</t>
  </si>
  <si>
    <t xml:space="preserve">11.009.0102-B</t>
  </si>
  <si>
    <t xml:space="preserve">11.009.0104-1</t>
  </si>
  <si>
    <t xml:space="preserve">MACAO SUPERFICIAL MINIMO(ADERENCIA) MAIOR OU IGUAL A 10MM,DE</t>
  </si>
  <si>
    <t xml:space="preserve">STINADA A ARMADURA CONCRETO ARMADO,COMPREENDENDO 10% PERDAS</t>
  </si>
  <si>
    <t xml:space="preserve">PONTAS E ARAME 18.FORN.CORTE,DOBRAGEM,MONTAGEM E COLOC.ACO N</t>
  </si>
  <si>
    <t xml:space="preserve">AS FORMAS C/AUXILIO DE EQUIPAMENTOS,INCL.TRANSP.HORIZONTAL E</t>
  </si>
  <si>
    <t xml:space="preserve">VERTICAL C/EQUIPAMENTOS,P/ESTRUTURAS DE PONTES E VIADUTOS</t>
  </si>
  <si>
    <t xml:space="preserve">11.009.0104-B</t>
  </si>
  <si>
    <t xml:space="preserve">11.009.0110-1</t>
  </si>
  <si>
    <t xml:space="preserve">FIO ACO CA-60,REDONDO,C/SALIENCIA OU MOSSA,COEFICIENTE CONFO</t>
  </si>
  <si>
    <t xml:space="preserve">RMACAO SUPERFICIAL MINIMO (ADERENCIA) IGUAL A 1,5,DIAM.ENTRE</t>
  </si>
  <si>
    <t xml:space="preserve">4,2 A 5MM,DESTINADO ARMADURA DE CONCRETO ARMADO,COMPREEND.1</t>
  </si>
  <si>
    <t xml:space="preserve">0% PERDAS PONTAS E ARAME 18.FORN.CORTE,DOBRAGEM,MONTAGEM E C</t>
  </si>
  <si>
    <t xml:space="preserve">OLOC.ACO NAS FORMAS C/AUXILIO EQUIPAMENTOS,INCL.TRANSP.HORIZ</t>
  </si>
  <si>
    <t xml:space="preserve">ONTAL E VERTICAL C/EQUIPAMENTOS,P/ESTRUT.PONTES E VIADUTOS</t>
  </si>
  <si>
    <t xml:space="preserve">11.009.0110-B</t>
  </si>
  <si>
    <t xml:space="preserve">11.009.0112-1</t>
  </si>
  <si>
    <t xml:space="preserve">FIO DE ACO CA-60,REDONDO,C/SALIENCIA OU MOSSA,COEFICIENTE CO</t>
  </si>
  <si>
    <t xml:space="preserve">NFORMACAO SUPERFICIAL MINIMO (ADERENCIA) IGUAL A 1,5,DIAM.AC</t>
  </si>
  <si>
    <t xml:space="preserve">IMA DE 5MM,DESTINADO ARMADURA CONCRETO ARMADO,COMPREEND.10%</t>
  </si>
  <si>
    <t xml:space="preserve">PERDAS DE PONTAS E ARAME 18.FORN.CORTE,DOBRAGEM,MONTAGEM E C</t>
  </si>
  <si>
    <t xml:space="preserve">OLOC.ACO NAS FORMAS AUXILIO DE EQUIPAMENTOS,INCL.TRANSP.HORI</t>
  </si>
  <si>
    <t xml:space="preserve">ZONTAL E VERTICAL C/EQUIPAMENTOS,P/ESTRUT.PONTES E VIADUTOS</t>
  </si>
  <si>
    <t xml:space="preserve">11.009.0112-B</t>
  </si>
  <si>
    <t xml:space="preserve">11.009.0120-1</t>
  </si>
  <si>
    <t xml:space="preserve">BARRA DE ACO CA-50,C/SALIENCIA OU MOSSA,COEFICIENTE CONFORMA</t>
  </si>
  <si>
    <t xml:space="preserve">CAO SUPERFICIAL MINIMO (ADERENCIA) IGUAL A 1,5,DIAM.6,3MM,DE</t>
  </si>
  <si>
    <t xml:space="preserve">STINADA A ARMADURA DE CONCRETO ARMADO,COMPREEND.10% DE PERDA</t>
  </si>
  <si>
    <t xml:space="preserve">S DE PONTAS E ARAME 18.FORN.CORTE,DOBRAGEM,MONTAGEM E COLOC.</t>
  </si>
  <si>
    <t xml:space="preserve">ACO NAS FORMAS C/AUXILIO DE EQUIPAMENTOS,INCL.TRANSPORTE HOR</t>
  </si>
  <si>
    <t xml:space="preserve">IZONTAL E VERTICAL C/EQUIPAMENTOS,P/ESTRUT.PONTES E VIADUTOS</t>
  </si>
  <si>
    <t xml:space="preserve">11.009.0120-B</t>
  </si>
  <si>
    <t xml:space="preserve">11.009.0122-1</t>
  </si>
  <si>
    <t xml:space="preserve">BARRA ACO CA-50,C/SALIENCIA OU MOSSA,COEFICIENTE CONFORMACAO</t>
  </si>
  <si>
    <t xml:space="preserve">SUPERFICIAL MINIMO (ADERENCIA) IGUAL A 1,5,DIAM. 8 A 12,5MM</t>
  </si>
  <si>
    <t xml:space="preserve">,DESTINADA ARMADURA CONCRETO ARMADO,COMPREENDENDO 10% PERDAS</t>
  </si>
  <si>
    <t xml:space="preserve">DE PONTAS E ARAME 18.FORN.CORTE,DOBRAGEM,MONTAGEM E COLOC.</t>
  </si>
  <si>
    <t xml:space="preserve">ACO NAS FORMAS C/AUXILIO EQUIPAMENTOS,INCL.TRANSP.HORIZONTAL</t>
  </si>
  <si>
    <t xml:space="preserve">E VERTICAL C/EQUIPAMENTOS,P/ESTRUTURAS DE PONTES E VIADUTOS</t>
  </si>
  <si>
    <t xml:space="preserve">11.009.0122-B</t>
  </si>
  <si>
    <t xml:space="preserve">11.009.0124-1</t>
  </si>
  <si>
    <t xml:space="preserve">SUPERFICIAL MINIMO (ADERENCIA) IGUAL A 1,5,DIAM.ACIMA DE 12</t>
  </si>
  <si>
    <t xml:space="preserve">,5MM,DESTINADA ARMADURA CONCRETO ARMADO,COMPREEND.10% PERDAS</t>
  </si>
  <si>
    <t xml:space="preserve">DE PONTAS E ARAME 18.FORN.CORTE,DOBRAGEM,MONTAGEM E COLOC.A</t>
  </si>
  <si>
    <t xml:space="preserve">CO NAS FORMAS C/AUXILIO EQUIPAMENTOS,INCL.TRANSPORTE HORIZON</t>
  </si>
  <si>
    <t xml:space="preserve">TAL E VERTICAL C/EQUIPAMENTOS,P/ESTRUTURAS PONTES E VIADUTOS</t>
  </si>
  <si>
    <t xml:space="preserve">11.009.0124-B</t>
  </si>
  <si>
    <t xml:space="preserve">11.010.0008-0</t>
  </si>
  <si>
    <t xml:space="preserve">CABO DE ACO DE 1 CORDOALHA DE 12,7MM,EXCLUSIVE BAINHA E PERD</t>
  </si>
  <si>
    <t xml:space="preserve">AS DE PONTAS,COMPREENDENDO APENAS O FORNECIMENTO MEDIDO PELO</t>
  </si>
  <si>
    <t xml:space="preserve">PESO DO CABO GEOMETRICAMENTE NECESSARIO</t>
  </si>
  <si>
    <t xml:space="preserve">11.010.0008-A</t>
  </si>
  <si>
    <t xml:space="preserve">11.010.0028-0</t>
  </si>
  <si>
    <t xml:space="preserve">CABO DE ACO PARA 2 CORDOALHAS DE 12,7MM,INCLUSIVE BAINHA DE</t>
  </si>
  <si>
    <t xml:space="preserve">ACO GALVANIZADO,COMPREENDENDO APENAS O FORNECIMENTO MEDIDO P</t>
  </si>
  <si>
    <t xml:space="preserve">ELO PESO DO CABO GEOMETRICAMENTE NECESSARIO</t>
  </si>
  <si>
    <t xml:space="preserve">11.010.0028-A</t>
  </si>
  <si>
    <t xml:space="preserve">11.010.0029-0</t>
  </si>
  <si>
    <t xml:space="preserve">CABO DE ACO PARA 3 CORDOALHAS DE 12,7MM,INCLUSIVE BAINHA DE</t>
  </si>
  <si>
    <t xml:space="preserve">11.010.0029-A</t>
  </si>
  <si>
    <t xml:space="preserve">11.010.0030-0</t>
  </si>
  <si>
    <t xml:space="preserve">CABO DE ACO PARA 4 CORDOALHAS DE 12,7MM,INCLUSIVE BAINHA DE</t>
  </si>
  <si>
    <t xml:space="preserve">11.010.0030-A</t>
  </si>
  <si>
    <t xml:space="preserve">11.010.0031-0</t>
  </si>
  <si>
    <t xml:space="preserve">CABO DE ACO PARA 5 CORDOALHAS DE 12,7MM,INCLUSIVE BAINHA DE</t>
  </si>
  <si>
    <t xml:space="preserve">11.010.0031-A</t>
  </si>
  <si>
    <t xml:space="preserve">11.010.0032-0</t>
  </si>
  <si>
    <t xml:space="preserve">CABO DE ACO PARA 6 CORDOALHAS DE 12,7MM,INCLUSIVE BAINHA DE</t>
  </si>
  <si>
    <t xml:space="preserve">11.010.0032-A</t>
  </si>
  <si>
    <t xml:space="preserve">11.010.0033-0</t>
  </si>
  <si>
    <t xml:space="preserve">CABO DE ACO PARA 7 CORDOALHAS DE 12,7MM,INCLUSIVE BAINHA DE</t>
  </si>
  <si>
    <t xml:space="preserve">11.010.0033-A</t>
  </si>
  <si>
    <t xml:space="preserve">11.010.0034-0</t>
  </si>
  <si>
    <t xml:space="preserve">CABO DE ACO PARA 12 CORDOALHAS DE 12,7MM,INCLUSIVE BAINHA DE</t>
  </si>
  <si>
    <t xml:space="preserve">ACO GALVANIZADO,COMPREENDENDO APENAS O FORNECIMENTO MEDIDO</t>
  </si>
  <si>
    <t xml:space="preserve">PELO PESO DO CABO GEOMETRICAMENTE NECESSARIO</t>
  </si>
  <si>
    <t xml:space="preserve">11.010.0034-A</t>
  </si>
  <si>
    <t xml:space="preserve">11.010.0035-0</t>
  </si>
  <si>
    <t xml:space="preserve">CABO DE ACO PARA 19 CORDOALHAS DE 12,7MM,INCLUSIVE BAINHA DE</t>
  </si>
  <si>
    <t xml:space="preserve">11.010.0035-A</t>
  </si>
  <si>
    <t xml:space="preserve">11.010.0036-0</t>
  </si>
  <si>
    <t xml:space="preserve">CABO DE ACO PARA 22 CORDOALHAS DE 12,7MM,INCLUSIVE BAINHA DE</t>
  </si>
  <si>
    <t xml:space="preserve">11.010.0036-A</t>
  </si>
  <si>
    <t xml:space="preserve">11.010.0037-0</t>
  </si>
  <si>
    <t xml:space="preserve">CABO DE ACO PARA 27 CORDOALHAS DE 12,7MM,INCLUSIVE BAINHA DE</t>
  </si>
  <si>
    <t xml:space="preserve">11.010.0037-A</t>
  </si>
  <si>
    <t xml:space="preserve">11.010.0038-0</t>
  </si>
  <si>
    <t xml:space="preserve">CABO DE ACO PARA 31 CORDOALHAS DE 12,7MM,INCLUSIVE BAINHA DE</t>
  </si>
  <si>
    <t xml:space="preserve">11.010.0038-A</t>
  </si>
  <si>
    <t xml:space="preserve">11.010.0039-0</t>
  </si>
  <si>
    <t xml:space="preserve">CABO DE ACO PARA 37 CORDOALHAS DE 12,7MM,INCLUSIVE BAINHA DE</t>
  </si>
  <si>
    <t xml:space="preserve">11.010.0039-A</t>
  </si>
  <si>
    <t xml:space="preserve">11.010.0060-0</t>
  </si>
  <si>
    <t xml:space="preserve">CABO DE ACO DE 1 CORDOALHA DE 15,2MM,EXCLUSIVE BAINHA E PERD</t>
  </si>
  <si>
    <t xml:space="preserve">11.010.0060-A</t>
  </si>
  <si>
    <t xml:space="preserve">11.010.0081-0</t>
  </si>
  <si>
    <t xml:space="preserve">CABO DE ACO DE 2 CORDOALHAS DE 15,2MM,INCLUSIVE BAINHA DE AC</t>
  </si>
  <si>
    <t xml:space="preserve">O GALVANIZADO,COMPREENDENDO APENAS O FORNECIMENTO MEDIDO PEL</t>
  </si>
  <si>
    <t xml:space="preserve">O PESO DO CABO GEOMETRICAMENTE NECESSARIO</t>
  </si>
  <si>
    <t xml:space="preserve">11.010.0081-A</t>
  </si>
  <si>
    <t xml:space="preserve">11.010.0082-0</t>
  </si>
  <si>
    <t xml:space="preserve">CABO DE ACO DE 3 CORDOALHAS DE 15,2MM,INCLUSIVE BAINHA DE AC</t>
  </si>
  <si>
    <t xml:space="preserve">11.010.0082-A</t>
  </si>
  <si>
    <t xml:space="preserve">11.010.0083-0</t>
  </si>
  <si>
    <t xml:space="preserve">CABO DE ACO DE 4 CORDOALHAS DE 15,2MM,INCLUSIVE BAINHA DE AC</t>
  </si>
  <si>
    <t xml:space="preserve">11.010.0083-A</t>
  </si>
  <si>
    <t xml:space="preserve">11.010.0084-0</t>
  </si>
  <si>
    <t xml:space="preserve">CABO DE ACO DE 5 CORDOALHAS DE 15,2MM,INCLUSIVE BAINHA DE AC</t>
  </si>
  <si>
    <t xml:space="preserve">11.010.0084-A</t>
  </si>
  <si>
    <t xml:space="preserve">11.010.0085-0</t>
  </si>
  <si>
    <t xml:space="preserve">CABO DE ACO DE 6 CORDOALHAS DE 15,2MM,INCLUSIVE BAINHA DE AC</t>
  </si>
  <si>
    <t xml:space="preserve">11.010.0085-A</t>
  </si>
  <si>
    <t xml:space="preserve">11.010.0086-0</t>
  </si>
  <si>
    <t xml:space="preserve">CABO DE ACO DE 7 CORDOALHAS DE 15,2MM,INCLUSIVE BAINHA DE AC</t>
  </si>
  <si>
    <t xml:space="preserve">11.010.0086-A</t>
  </si>
  <si>
    <t xml:space="preserve">11.010.0087-0</t>
  </si>
  <si>
    <t xml:space="preserve">CABO DE ACO DE 12 CORDOALHAS DE 15,2MM,INCLUSIVE BAINHA DE A</t>
  </si>
  <si>
    <t xml:space="preserve">CO GALVANIZADO,COMPREENDENDO APENAS O FORNECIMENTO MEDIDO PE</t>
  </si>
  <si>
    <t xml:space="preserve">LO PESO DO CABO GEOMETRICAMENTE NECESSARIO</t>
  </si>
  <si>
    <t xml:space="preserve">11.010.0087-A</t>
  </si>
  <si>
    <t xml:space="preserve">11.010.0088-0</t>
  </si>
  <si>
    <t xml:space="preserve">CABO DE ACO DE 19 CORDOALHAS DE 15,2MM,INCLUSIVE BAINHA DE A</t>
  </si>
  <si>
    <t xml:space="preserve">11.010.0088-A</t>
  </si>
  <si>
    <t xml:space="preserve">11.010.0089-0</t>
  </si>
  <si>
    <t xml:space="preserve">CABO DE ACO DE 22 CORDOALHAS DE 15,2MM,INCLUSIVE BAINHA DE A</t>
  </si>
  <si>
    <t xml:space="preserve">11.010.0089-A</t>
  </si>
  <si>
    <t xml:space="preserve">11.010.0090-0</t>
  </si>
  <si>
    <t xml:space="preserve">CABO DE ACO DE 27 CORDOALHAS DE 15,2MM,INCLUSIVE BAINHA DE A</t>
  </si>
  <si>
    <t xml:space="preserve">11.010.0090-A</t>
  </si>
  <si>
    <t xml:space="preserve">11.010.0091-0</t>
  </si>
  <si>
    <t xml:space="preserve">CABO DE ACO DE 31 CORDOALHAS DE 15,2MM,INCLUSIVE BAINHA DE A</t>
  </si>
  <si>
    <t xml:space="preserve">11.010.0091-A</t>
  </si>
  <si>
    <t xml:space="preserve">11.010.0092-0</t>
  </si>
  <si>
    <t xml:space="preserve">CABO DE ACO DE 37 CORDOALHAS DE 15,2MM,INCLUSIVE BAINHA DE A</t>
  </si>
  <si>
    <t xml:space="preserve">11.010.0092-A</t>
  </si>
  <si>
    <t xml:space="preserve">11.011.0010-0</t>
  </si>
  <si>
    <t xml:space="preserve">PREPARO E COLOCACAO DE 1 CORDOALHA DE 12,7MM OU 15,2MM,NAS F</t>
  </si>
  <si>
    <t xml:space="preserve">ORMAS,COMPREENDENDO CORTE,MONTAGEM,ENFIACAO NA BAINHA,BEM CO</t>
  </si>
  <si>
    <t xml:space="preserve">MO FORNECIMENTO DE CIMENTO PARA INJECAO</t>
  </si>
  <si>
    <t xml:space="preserve">11.011.0010-A</t>
  </si>
  <si>
    <t xml:space="preserve">11.011.0011-0</t>
  </si>
  <si>
    <t xml:space="preserve">PREPARO E COLOCACAO DE 2 CORDOALHAS DE 12,7MM,NAS FORMAS,COM</t>
  </si>
  <si>
    <t xml:space="preserve">PREENDENDO CORTE,MONTAGEM,ENFIACAO NA BAINHA,BEM COMO FORNEC</t>
  </si>
  <si>
    <t xml:space="preserve">IMENTO DE CIMENTO PARA INJECAO</t>
  </si>
  <si>
    <t xml:space="preserve">11.011.0011-A</t>
  </si>
  <si>
    <t xml:space="preserve">11.011.0012-0</t>
  </si>
  <si>
    <t xml:space="preserve">PREPARO E COLOCACAO DE 3 CORDOALHAS DE 12,7MM,NAS FORMAS,COM</t>
  </si>
  <si>
    <t xml:space="preserve">11.011.0012-A</t>
  </si>
  <si>
    <t xml:space="preserve">11.011.0013-0</t>
  </si>
  <si>
    <t xml:space="preserve">PREPARO E COLOCACAO DE 4 CORDOALHAS DE 12,7MM,NAS FORMAS,COM</t>
  </si>
  <si>
    <t xml:space="preserve">11.011.0013-A</t>
  </si>
  <si>
    <t xml:space="preserve">11.011.0014-0</t>
  </si>
  <si>
    <t xml:space="preserve">PREPARO E COLOCACAO DE 5 CORDOALHAS DE 12,7MM,NAS FORMAS,COM</t>
  </si>
  <si>
    <t xml:space="preserve">11.011.0014-A</t>
  </si>
  <si>
    <t xml:space="preserve">11.011.0015-0</t>
  </si>
  <si>
    <t xml:space="preserve">PREPARO E COLOCACAO DE 6 CORDOALHAS DE 12,7MM,NAS FORMAS,COM</t>
  </si>
  <si>
    <t xml:space="preserve">11.011.0015-A</t>
  </si>
  <si>
    <t xml:space="preserve">11.011.0016-0</t>
  </si>
  <si>
    <t xml:space="preserve">PREPARO E COLOCACAO DE 7 CORDOALHAS DE 12,7MM,NAS FORMAS,COM</t>
  </si>
  <si>
    <t xml:space="preserve">11.011.0016-A</t>
  </si>
  <si>
    <t xml:space="preserve">11.011.0017-1</t>
  </si>
  <si>
    <t xml:space="preserve">PREPARO E COLOCACAO DE 12 CORDOALHAS DE 12,7MM,NAS FORMAS,CO</t>
  </si>
  <si>
    <t xml:space="preserve">MPREENDENDO CORTE,MONTAGEM,ENFIACAO NA BAINHA,BEM COMO FORNE</t>
  </si>
  <si>
    <t xml:space="preserve">CIMENTO DE CIMENTO PARA INJECAO</t>
  </si>
  <si>
    <t xml:space="preserve">11.011.0017-B</t>
  </si>
  <si>
    <t xml:space="preserve">11.011.0018-0</t>
  </si>
  <si>
    <t xml:space="preserve">PREPARO E COLOCACAO DE 19 CORDOALHAS DE 12,7MM,NAS FORMAS,CO</t>
  </si>
  <si>
    <t xml:space="preserve">11.011.0018-A</t>
  </si>
  <si>
    <t xml:space="preserve">11.011.0019-0</t>
  </si>
  <si>
    <t xml:space="preserve">PREPARO E COLOCACAO DE 22 CORDOALHAS DE 12,7MM,NAS FORMAS,CO</t>
  </si>
  <si>
    <t xml:space="preserve">11.011.0019-A</t>
  </si>
  <si>
    <t xml:space="preserve">11.011.0020-0</t>
  </si>
  <si>
    <t xml:space="preserve">PREPARO E COLOCACAO DE 27 CORDOALHAS DE 12,7MM,NAS FORMAS,CO</t>
  </si>
  <si>
    <t xml:space="preserve">11.011.0020-A</t>
  </si>
  <si>
    <t xml:space="preserve">11.011.0021-0</t>
  </si>
  <si>
    <t xml:space="preserve">PREPARO E COLOCACAO DE 31 CORDOALHAS DE 12,7MM,NAS FORMAS,CO</t>
  </si>
  <si>
    <t xml:space="preserve">11.011.0021-A</t>
  </si>
  <si>
    <t xml:space="preserve">11.011.0022-0</t>
  </si>
  <si>
    <t xml:space="preserve">PREPARO E COLOCACAO DE 37 CORDOALHAS DE 12,7MM,NAS FORMAS,CO</t>
  </si>
  <si>
    <t xml:space="preserve">11.011.0022-A</t>
  </si>
  <si>
    <t xml:space="preserve">11.011.0023-1</t>
  </si>
  <si>
    <t xml:space="preserve">CORTE,DOBRAGEM,MONTAGEM E COLOCACAO DE FERRAGENS NA FORMAS,A</t>
  </si>
  <si>
    <t xml:space="preserve">CO CA-25,EM BARRA REDONDA COM DIAMETRO IGUAL A 6,3MM</t>
  </si>
  <si>
    <t xml:space="preserve">11.011.0023-B</t>
  </si>
  <si>
    <t xml:space="preserve">11.011.0024-1</t>
  </si>
  <si>
    <t xml:space="preserve">CORTE,DOBRAGEM,MONTAGEM E COLOCACAO DE FERRAGENS NAS FORMAS,</t>
  </si>
  <si>
    <t xml:space="preserve">ACO CA-25,EM BARRA REDONDA COM DIAMETRO IGUAL A 8MM</t>
  </si>
  <si>
    <t xml:space="preserve">11.011.0024-B</t>
  </si>
  <si>
    <t xml:space="preserve">11.011.0025-1</t>
  </si>
  <si>
    <t xml:space="preserve">ACO CA-25,EM BARRA REDONDA COM DIAMETRO MAIOR OU IGUAL A 10M</t>
  </si>
  <si>
    <t xml:space="preserve">11.011.0025-B</t>
  </si>
  <si>
    <t xml:space="preserve">11.011.0027-0</t>
  </si>
  <si>
    <t xml:space="preserve">ACO CA-60,EM FIO REDONDO,COM DIAMETRO DE 4,2 A 5MM</t>
  </si>
  <si>
    <t xml:space="preserve">11.011.0027-A</t>
  </si>
  <si>
    <t xml:space="preserve">11.011.0028-0</t>
  </si>
  <si>
    <t xml:space="preserve">ACO CA-60,EM FIO REDONDO COM DIAMETRO ACIMA DE 5MM</t>
  </si>
  <si>
    <t xml:space="preserve">11.011.0028-A</t>
  </si>
  <si>
    <t xml:space="preserve">11.011.0029-0</t>
  </si>
  <si>
    <t xml:space="preserve">ACO CA-50,EM BARRAS REDONDAS,COM DIAMETRO IGUAL A 6,3MM</t>
  </si>
  <si>
    <t xml:space="preserve">11.011.0029-A</t>
  </si>
  <si>
    <t xml:space="preserve">11.011.0030-1</t>
  </si>
  <si>
    <t xml:space="preserve">ACO CA-50,EM BARRAS REDONDAS,COM DIAMETRO DE 8 A 12,5MM</t>
  </si>
  <si>
    <t xml:space="preserve">11.011.0030-B</t>
  </si>
  <si>
    <t xml:space="preserve">11.011.0031-1</t>
  </si>
  <si>
    <t xml:space="preserve">ACO CA-50,EM BARRAS REDONDAS,COM DIAMETRO ACIMA DE 12,5MM</t>
  </si>
  <si>
    <t xml:space="preserve">11.011.0031-B</t>
  </si>
  <si>
    <t xml:space="preserve">11.011.0035-0</t>
  </si>
  <si>
    <t xml:space="preserve">INCLUSIVE TRANSPORTE HORIZONTAL E VERTICAL COM EQUIPAMENTOS</t>
  </si>
  <si>
    <t xml:space="preserve">(GUINDASTE E GUINDAUTO),PARA ESTRUTURAS DE PONTES E VIADUTOS</t>
  </si>
  <si>
    <t xml:space="preserve">,ACO CA-50,DIAMETRO ATE 6,3MM</t>
  </si>
  <si>
    <t xml:space="preserve">11.011.0035-A</t>
  </si>
  <si>
    <t xml:space="preserve">11.011.0036-0</t>
  </si>
  <si>
    <t xml:space="preserve">,ACO CA-50,DIAMETRO DE 8 A 12,5MM</t>
  </si>
  <si>
    <t xml:space="preserve">11.011.0036-A</t>
  </si>
  <si>
    <t xml:space="preserve">11.011.0037-0</t>
  </si>
  <si>
    <t xml:space="preserve">,ACO CA-50,DIAMETRO ACIMA DE 12,5MM</t>
  </si>
  <si>
    <t xml:space="preserve">11.011.0037-A</t>
  </si>
  <si>
    <t xml:space="preserve">11.011.0040-0</t>
  </si>
  <si>
    <t xml:space="preserve">CORTE,MONTAGEM E COLOCACAO DE TELAS DE ACO CA-60,CRUZADAS E</t>
  </si>
  <si>
    <t xml:space="preserve">SOLDADAS ENTRE SI,EM PECAS DE CONCRETO</t>
  </si>
  <si>
    <t xml:space="preserve">11.011.0040-A</t>
  </si>
  <si>
    <t xml:space="preserve">11.012.0015-0</t>
  </si>
  <si>
    <t xml:space="preserve">CONE DE ANCORAGEM DE CABO DE ACO DE 1 CORDOALHA DE 12,7MM,CO</t>
  </si>
  <si>
    <t xml:space="preserve">MPREENDENDO FORNECIMENTO DO CONE,DE LUVA CONE-BAINHA,DE 2,00</t>
  </si>
  <si>
    <t xml:space="preserve">M DE MOLA CENTRAL E BAINHA,BEM COMO AS OPERACOES DE PROTENSA</t>
  </si>
  <si>
    <t xml:space="preserve">O E INJECAO DE CIMENTO</t>
  </si>
  <si>
    <t xml:space="preserve">11.012.0015-A</t>
  </si>
  <si>
    <t xml:space="preserve">11.012.0016-0</t>
  </si>
  <si>
    <t xml:space="preserve">CONE DE ANCORAGEM DE CABO DE ACO DE 2 CORDOALHAS DE 12,7MM,C</t>
  </si>
  <si>
    <t xml:space="preserve">OMPREENDENDO FORNECIMENTO DO CONE,DE LUVA CONE-BAINHA,DE 2,0</t>
  </si>
  <si>
    <t xml:space="preserve">0M DE MOLA CENTRAL E BAINHA,BEM COMO AS OPERACOES DE PROTENS</t>
  </si>
  <si>
    <t xml:space="preserve">AO E INJECAO DE CIMENTO</t>
  </si>
  <si>
    <t xml:space="preserve">11.012.0016-A</t>
  </si>
  <si>
    <t xml:space="preserve">11.012.0017-0</t>
  </si>
  <si>
    <t xml:space="preserve">CONE DE ANCORAGEM DE CABO DE ACO DE 3 CORDOALHAS DE 12,7MM,C</t>
  </si>
  <si>
    <t xml:space="preserve">11.012.0017-A</t>
  </si>
  <si>
    <t xml:space="preserve">11.012.0018-0</t>
  </si>
  <si>
    <t xml:space="preserve">CONE DE ANCORAGEM DE CABO DE ACO DE 4 CORDOALHAS DE 12,7MM,C</t>
  </si>
  <si>
    <t xml:space="preserve">11.012.0018-A</t>
  </si>
  <si>
    <t xml:space="preserve">11.012.0019-0</t>
  </si>
  <si>
    <t xml:space="preserve">CONE DE ANCORAGEM DE CABO DE ACO DE 5 CORDOALHAS DE 12,7MM,C</t>
  </si>
  <si>
    <t xml:space="preserve">11.012.0019-A</t>
  </si>
  <si>
    <t xml:space="preserve">11.012.0020-0</t>
  </si>
  <si>
    <t xml:space="preserve">CONE DE ANCORAGEM DE CABO DE ACO DE 6 CORDOALHAS DE 12,7MM,C</t>
  </si>
  <si>
    <t xml:space="preserve">11.012.0020-A</t>
  </si>
  <si>
    <t xml:space="preserve">11.012.0021-0</t>
  </si>
  <si>
    <t xml:space="preserve">CONE DE ANCORAGEM DE CABO DE ACO DE 7 CORDOALHAS DE 12,7MM,C</t>
  </si>
  <si>
    <t xml:space="preserve">11.012.0021-A</t>
  </si>
  <si>
    <t xml:space="preserve">11.012.0025-1</t>
  </si>
  <si>
    <t xml:space="preserve">CONE DE ANCORAGEM DE CABO DE ACO DE 12 CORDOALHAS DE 12,7MM,</t>
  </si>
  <si>
    <t xml:space="preserve">COMPREENDENDO FORNECIMENTO DO CONE,DE LUVA CONE-BAINHA,DE 2,</t>
  </si>
  <si>
    <t xml:space="preserve">00M DE MOLA CENTRAL E BAINHA,BEM COMO AS OPERACOES DE PROTEN</t>
  </si>
  <si>
    <t xml:space="preserve">SAO E INJECAO DE CIMENTO</t>
  </si>
  <si>
    <t xml:space="preserve">11.012.0025-B</t>
  </si>
  <si>
    <t xml:space="preserve">11.012.0030-0</t>
  </si>
  <si>
    <t xml:space="preserve">CONE DE ANCORAGEM DE CABO DE ACO DE 19 CORDOALHAS DE 12,7MM,</t>
  </si>
  <si>
    <t xml:space="preserve">11.012.0030-A</t>
  </si>
  <si>
    <t xml:space="preserve">11.012.0035-0</t>
  </si>
  <si>
    <t xml:space="preserve">CONE DE ANCORAGEM DE CABO DE ACO DE 22 CORDOALHAS DE 12,7MM,</t>
  </si>
  <si>
    <t xml:space="preserve">11.012.0035-A</t>
  </si>
  <si>
    <t xml:space="preserve">11.012.0040-0</t>
  </si>
  <si>
    <t xml:space="preserve">CONE DE ANCORAGEM DE CABO DE ACO DE 27 CORDOALHAS DE 12,7MM,</t>
  </si>
  <si>
    <t xml:space="preserve">11.012.0040-A</t>
  </si>
  <si>
    <t xml:space="preserve">11.012.0045-0</t>
  </si>
  <si>
    <t xml:space="preserve">CONE DE ANCORAGEM DE CABO DE ACO DE 31 CORDOALHAS DE 12,7MM,</t>
  </si>
  <si>
    <t xml:space="preserve">11.012.0045-A</t>
  </si>
  <si>
    <t xml:space="preserve">11.012.0050-0</t>
  </si>
  <si>
    <t xml:space="preserve">CONE DE ANCORAGEM DE CABO DE ACO DE 37 CORDOALHAS DE 12,7MM,</t>
  </si>
  <si>
    <t xml:space="preserve">11.012.0050-A</t>
  </si>
  <si>
    <t xml:space="preserve">11.012.0060-0</t>
  </si>
  <si>
    <t xml:space="preserve">CONE DE ANCORAGEM DE CABO DE ACO DE 1 CORDOALHA DE 15,2MM,CO</t>
  </si>
  <si>
    <t xml:space="preserve">11.012.0060-A</t>
  </si>
  <si>
    <t xml:space="preserve">11.012.0061-0</t>
  </si>
  <si>
    <t xml:space="preserve">CONE DE ANCORAGEM DE CABO DE ACO DE 2 CORDOALHAS DE 15,2MM,C</t>
  </si>
  <si>
    <t xml:space="preserve">11.012.0061-A</t>
  </si>
  <si>
    <t xml:space="preserve">11.012.0062-0</t>
  </si>
  <si>
    <t xml:space="preserve">CONE DE ANCORAGEM DE CABO DE ACO DE 3 CORDOALHAS DE 15,2MM,C</t>
  </si>
  <si>
    <t xml:space="preserve">11.012.0062-A</t>
  </si>
  <si>
    <t xml:space="preserve">11.012.0063-0</t>
  </si>
  <si>
    <t xml:space="preserve">CONE DE ANCORAGEM DE CABO DE ACO DE 4 CORDOALHAS DE 15,2MM,C</t>
  </si>
  <si>
    <t xml:space="preserve">11.012.0063-A</t>
  </si>
  <si>
    <t xml:space="preserve">11.012.0064-0</t>
  </si>
  <si>
    <t xml:space="preserve">CONE DE ANCORAGEM DE CABO DE ACO DE 5 CORDOALHAS DE 15,2MM,C</t>
  </si>
  <si>
    <t xml:space="preserve">11.012.0064-A</t>
  </si>
  <si>
    <t xml:space="preserve">11.012.0065-0</t>
  </si>
  <si>
    <t xml:space="preserve">CONE DE ANCORAGEM DE CABO DE ACO DE 6 CORDOALHAS DE 15,2MM,C</t>
  </si>
  <si>
    <t xml:space="preserve">11.012.0065-A</t>
  </si>
  <si>
    <t xml:space="preserve">11.012.0066-0</t>
  </si>
  <si>
    <t xml:space="preserve">CONE DE ANCORAGEM DE CABO DE ACO DE 7 CORDOALHAS DE 15,2MM,C</t>
  </si>
  <si>
    <t xml:space="preserve">0MM DE MOLA CENTRAL E BAINHA,BEM COMO AS OPERACOES DE PROTEN</t>
  </si>
  <si>
    <t xml:space="preserve">11.012.0066-A</t>
  </si>
  <si>
    <t xml:space="preserve">11.012.0070-0</t>
  </si>
  <si>
    <t xml:space="preserve">CONE DE ANCORAGEM DE CABO DE ACO DE 12 CORDOALHAS DE 15,2MM,</t>
  </si>
  <si>
    <t xml:space="preserve">11.012.0070-A</t>
  </si>
  <si>
    <t xml:space="preserve">11.012.0075-0</t>
  </si>
  <si>
    <t xml:space="preserve">CONE DE ANCORAGEM DE CABO DE ACO DE 19 CORDOALHAS DE 15,2MM,</t>
  </si>
  <si>
    <t xml:space="preserve">11.012.0075-A</t>
  </si>
  <si>
    <t xml:space="preserve">11.012.0080-0</t>
  </si>
  <si>
    <t xml:space="preserve">CONE DE ANCORAGEM DE CABO DE ACO DE 22 CORDOALHAS DE 15,2MM,</t>
  </si>
  <si>
    <t xml:space="preserve">11.012.0080-A</t>
  </si>
  <si>
    <t xml:space="preserve">11.012.0085-0</t>
  </si>
  <si>
    <t xml:space="preserve">CONE DE ANCORAGEM DE CABO DE ACO DE 27 CORDOALHAS DE 15,2MM,</t>
  </si>
  <si>
    <t xml:space="preserve">11.012.0085-A</t>
  </si>
  <si>
    <t xml:space="preserve">11.012.0090-0</t>
  </si>
  <si>
    <t xml:space="preserve">CONE DE ANCORAGEM DE CABO DE ACO DE 31 CORDOALHAS DE 15,2MM,</t>
  </si>
  <si>
    <t xml:space="preserve">11.012.0090-A</t>
  </si>
  <si>
    <t xml:space="preserve">11.012.0095-0</t>
  </si>
  <si>
    <t xml:space="preserve">CONE DE ANCORAGEM DE CABO DE ACO DE 37 CORDOALHAS DE 15,2MM,</t>
  </si>
  <si>
    <t xml:space="preserve">11.012.0095-A</t>
  </si>
  <si>
    <t xml:space="preserve">11.013.0003-1</t>
  </si>
  <si>
    <t xml:space="preserve">VERGAS DE CONCRETO ARMADO PARA ALVENARIA,COM APROVEITAMENTO</t>
  </si>
  <si>
    <t xml:space="preserve">DA MADEIRA POR 10 VEZES</t>
  </si>
  <si>
    <t xml:space="preserve">11.013.0005-0</t>
  </si>
  <si>
    <t xml:space="preserve">PEITORIL DE CONCRETO ARMADO,SECAO EM T,70X20CM,ESPESSURA DE</t>
  </si>
  <si>
    <t xml:space="preserve">12CM,CONCRETO FCK=15MPA,FORMA DE CHAPAS COMPENSADAS,ACABAMEN</t>
  </si>
  <si>
    <t xml:space="preserve">TO DESEMPENADO,CONFORME PROJETO TIPO Nß6061/EMOP.FORNECIMENT</t>
  </si>
  <si>
    <t xml:space="preserve">11.013.0005-A</t>
  </si>
  <si>
    <t xml:space="preserve">11.013.0006-0</t>
  </si>
  <si>
    <t xml:space="preserve">CHAPIM/SOLEIRA DE CONCRETO APARENTE COM ACABAMENTO DESEMPENA</t>
  </si>
  <si>
    <t xml:space="preserve">DO,USANDO FORMA DE CHAPA COMPENSADA,MEDINDO 14X10CM,CONFORME</t>
  </si>
  <si>
    <t xml:space="preserve">PROJETO TIPO Nß6062/EMOP,FUNDIDO NO LOCAL</t>
  </si>
  <si>
    <t xml:space="preserve">11.013.0006-A</t>
  </si>
  <si>
    <t xml:space="preserve">11.013.0009-0</t>
  </si>
  <si>
    <t xml:space="preserve">CAMADA IMPERMEABILIZADORA EM CONCRETO ARMADO,ESPESSURA DE 5C</t>
  </si>
  <si>
    <t xml:space="preserve">M,ARMADURA CRUZADA COM BARRAS DE ACO CA-25 DE 3/16",ESPACADA</t>
  </si>
  <si>
    <t xml:space="preserve">S DE 30CM,JUNTAS DE SARRAFO DE MADEIRA ESPACADAS DE 3,00M,SE</t>
  </si>
  <si>
    <t xml:space="preserve">NDO O CONCRETO DOSADO PARA UMA RESISTENCIA CARACTERISTICA A</t>
  </si>
  <si>
    <t xml:space="preserve">COMPRESSAO DE 10MPA</t>
  </si>
  <si>
    <t xml:space="preserve">11.013.0009-A</t>
  </si>
  <si>
    <t xml:space="preserve">11.013.0014-0</t>
  </si>
  <si>
    <t xml:space="preserve">CORTINA DE CONCRETO ARMADO,COM 18 A 20CM DE ESPESSURA,FCK=20</t>
  </si>
  <si>
    <t xml:space="preserve">MPA,INCLUINDO MATERIAIS PARA 1,00M3 DE CONCRETO (IMPORTADO D</t>
  </si>
  <si>
    <t xml:space="preserve">E USINA) ADENSADO E COLOCADO,10,00M2 DE FORMAS DE MADEIRA DE</t>
  </si>
  <si>
    <t xml:space="preserve">3¶,SERVINDO 1,4 VEZES,ESCORAMENTO E 80KG DE ACO CA-50</t>
  </si>
  <si>
    <t xml:space="preserve">11.013.0014-A</t>
  </si>
  <si>
    <t xml:space="preserve">11.013.0015-0</t>
  </si>
  <si>
    <t xml:space="preserve">CORTINA DE CONCRETO ARMADO,COM 18 A 20CM DE ESPESSURA,FCK=25</t>
  </si>
  <si>
    <t xml:space="preserve">MPA,INCLUINDO MATERIAIS PARA 1,00M3 DE CONCRETO(IMPORTADO DE</t>
  </si>
  <si>
    <t xml:space="preserve">USINA)ADENSADO E COLOCADO,10,00M2 DE FORMAS DE MADEIRA DE 3</t>
  </si>
  <si>
    <t xml:space="preserve">¶,SERVINDO 1,4 VEZES,ESCORAMENTO E 80KG DE ACO CA-50</t>
  </si>
  <si>
    <t xml:space="preserve">11.013.0015-A</t>
  </si>
  <si>
    <t xml:space="preserve">11.013.0016-0</t>
  </si>
  <si>
    <t xml:space="preserve">CORTINA DE CONCRETO ARMADO,COM 18 A 20CM DE ESPESSURA,FCK=30</t>
  </si>
  <si>
    <t xml:space="preserve">USINA)ADENSADO E COLOCADO 10,00M2 DE FORMAS DE AMDEIRA DE 3</t>
  </si>
  <si>
    <t xml:space="preserve">11.013.0016-A</t>
  </si>
  <si>
    <t xml:space="preserve">11.013.0059-0</t>
  </si>
  <si>
    <t xml:space="preserve">PLACAS DE CONCRETO ARMADO PRE-MOLDADAS,COM FCK=20MPA,ESPESSU</t>
  </si>
  <si>
    <t xml:space="preserve">RA DE 6CM EM PECAS DE ATE 90KG,INCLUSIVE COLOCACAO MANUAL NO</t>
  </si>
  <si>
    <t xml:space="preserve">LOCAL DEFINITIVO</t>
  </si>
  <si>
    <t xml:space="preserve">11.013.0059-A</t>
  </si>
  <si>
    <t xml:space="preserve">11.013.0060-0</t>
  </si>
  <si>
    <t xml:space="preserve">RA DE 6CM EM PECAS ACIMA DE 90KG E COLOCACAO COM GUINDASTE</t>
  </si>
  <si>
    <t xml:space="preserve">11.013.0060-A</t>
  </si>
  <si>
    <t xml:space="preserve">11.013.0061-0</t>
  </si>
  <si>
    <t xml:space="preserve">RA DE 8CM EM PECAS DE ATE 90KG,INCLUSIVE COLOCACAO MANUAL NO</t>
  </si>
  <si>
    <t xml:space="preserve">11.013.0061-A</t>
  </si>
  <si>
    <t xml:space="preserve">11.013.0062-0</t>
  </si>
  <si>
    <t xml:space="preserve">RA DE 8CM EM PECAS ACIMA DE 90KG E COLOCACAO COM GUINDASTE</t>
  </si>
  <si>
    <t xml:space="preserve">11.013.0062-A</t>
  </si>
  <si>
    <t xml:space="preserve">11.013.0063-0</t>
  </si>
  <si>
    <t xml:space="preserve">RA DE 10CM EM PECAS DE ATE 90KG,INCLUSIVE COLOCACAO MANUAL N</t>
  </si>
  <si>
    <t xml:space="preserve">O LOCAL DEFINITIVO</t>
  </si>
  <si>
    <t xml:space="preserve">11.013.0063-A</t>
  </si>
  <si>
    <t xml:space="preserve">11.013.0064-0</t>
  </si>
  <si>
    <t xml:space="preserve">RA DE 10CM EM PECAS ACIMA DE 90KG E COLOCACAO COM GUINDASTE</t>
  </si>
  <si>
    <t xml:space="preserve">11.013.0064-A</t>
  </si>
  <si>
    <t xml:space="preserve">11.013.0065-0</t>
  </si>
  <si>
    <t xml:space="preserve">RA DE 10CM EM PECAS ACIMA DE 90KG,COM FUROS DE 3CM DE DIAMET</t>
  </si>
  <si>
    <t xml:space="preserve">RO ESPACADOS DE 15CM EM AMBAS AS DIRECOES,COLOCACAO COM GUIN</t>
  </si>
  <si>
    <t xml:space="preserve">DASTE</t>
  </si>
  <si>
    <t xml:space="preserve">11.013.0065-A</t>
  </si>
  <si>
    <t xml:space="preserve">11.013.0066-0</t>
  </si>
  <si>
    <t xml:space="preserve">RA DE 12CM,INCLUSIVE COLOCACAO COM GUINDASTE NO LOCAL DEFINI</t>
  </si>
  <si>
    <t xml:space="preserve">TIVO</t>
  </si>
  <si>
    <t xml:space="preserve">11.013.0066-A</t>
  </si>
  <si>
    <t xml:space="preserve">11.013.0067-0</t>
  </si>
  <si>
    <t xml:space="preserve">RA DE 12CM,COM FUROS DE 3CM DE DIAMETRO ESPACADOS DE 15CM EM</t>
  </si>
  <si>
    <t xml:space="preserve">AMBAS AS DIRECOES,INCLUSIVE COLOCACAO COM GUINDASTE NO LOCA</t>
  </si>
  <si>
    <t xml:space="preserve">L DEFINITIVO</t>
  </si>
  <si>
    <t xml:space="preserve">11.013.0067-A</t>
  </si>
  <si>
    <t xml:space="preserve">11.013.0068-0</t>
  </si>
  <si>
    <t xml:space="preserve">RA DE 15CM,INCLUSIVE COLOCACAO COM GUINDASTE NO LOCAL DEFINI</t>
  </si>
  <si>
    <t xml:space="preserve">11.013.0068-A</t>
  </si>
  <si>
    <t xml:space="preserve">11.013.0069-0</t>
  </si>
  <si>
    <t xml:space="preserve">RA DE 15CM,COM FUROS DE 3CM DE DIAMETRO ESPACADOS DE 15CM EM</t>
  </si>
  <si>
    <t xml:space="preserve">11.013.0069-A</t>
  </si>
  <si>
    <t xml:space="preserve">11.013.0070-1</t>
  </si>
  <si>
    <t xml:space="preserve">CONCRETO ARMADO,FCK=20MPA,INCLUINDO MATERIAIS PARA 1,00M3 DE</t>
  </si>
  <si>
    <t xml:space="preserve">CONCRETO(IMPORTADO DE USINA)ADENSADO E COLOCADO,14,00M2 DE</t>
  </si>
  <si>
    <t xml:space="preserve">AREA MOLDADA,FORMAS E ESCORAMENTO CONFORME ITENS 11.004.0022</t>
  </si>
  <si>
    <t xml:space="preserve">E 11.004.0035,60KG DE ACO CA-50,INCLUSIVE MAO-DE-OBRA PARA</t>
  </si>
  <si>
    <t xml:space="preserve">CORTE,DOBRAGEM,MONTAGEM E COLOCACAO NAS FORMAS</t>
  </si>
  <si>
    <t xml:space="preserve">11.013.0070-B</t>
  </si>
  <si>
    <t xml:space="preserve">11.013.0075-0</t>
  </si>
  <si>
    <t xml:space="preserve">CONCRETO ARMADO,FCK=25MPA,INCLUINDO MATERIAIS PARA 1,00M3 DE</t>
  </si>
  <si>
    <t xml:space="preserve">11.013.0075-A</t>
  </si>
  <si>
    <t xml:space="preserve">11.013.0080-0</t>
  </si>
  <si>
    <t xml:space="preserve">CONCRETO ARMADO,FCK=30MPA,INCLUINDO MATERIAIS PARA 1,00M3 DE</t>
  </si>
  <si>
    <t xml:space="preserve">11.013.0080-A</t>
  </si>
  <si>
    <t xml:space="preserve">11.013.0100-0</t>
  </si>
  <si>
    <t xml:space="preserve">CONCRETO(IMPORTADO DE USINA)ADENSADO E COLOCADO,12,00M2 DE</t>
  </si>
  <si>
    <t xml:space="preserve">E 11.004.0035,80KG DE ACO CA-50,INCLUSIVE MAO-DE-OBRA PARA</t>
  </si>
  <si>
    <t xml:space="preserve">11.013.0100-A</t>
  </si>
  <si>
    <t xml:space="preserve">11.013.0105-0</t>
  </si>
  <si>
    <t xml:space="preserve">E 11.004.0035,80KG DE ACO CA-50,INCLUINDO MAO-DE-OBRA PARA</t>
  </si>
  <si>
    <t xml:space="preserve">11.013.0105-A</t>
  </si>
  <si>
    <t xml:space="preserve">11.013.0110-0</t>
  </si>
  <si>
    <t xml:space="preserve">11.013.0110-A</t>
  </si>
  <si>
    <t xml:space="preserve">11.013.0130-0</t>
  </si>
  <si>
    <t xml:space="preserve">AREA MOLDADA,FORMAS CONFORME O ITEM 11.004.0022,60KG DE ACO</t>
  </si>
  <si>
    <t xml:space="preserve">CA-50,INCLUSIVE MAO-DE-OBRA PARA CORTE,DOBRAGEM,MONTAGEM E C</t>
  </si>
  <si>
    <t xml:space="preserve">OLOCACAO NAS FORMAS,EXCLUSIVE ESCORAMENTO</t>
  </si>
  <si>
    <t xml:space="preserve">11.013.0130-A</t>
  </si>
  <si>
    <t xml:space="preserve">11.013.0135-0</t>
  </si>
  <si>
    <t xml:space="preserve">CA-50,INCLUSIVE MAO-DE-OBRA PARA CORTE,DOBRAGEM,MONTAGEM E</t>
  </si>
  <si>
    <t xml:space="preserve">COLOCACAO NAS FORMAS,EXCLUSIVE ESCORAMENTO</t>
  </si>
  <si>
    <t xml:space="preserve">11.013.0135-A</t>
  </si>
  <si>
    <t xml:space="preserve">11.013.0140-0</t>
  </si>
  <si>
    <t xml:space="preserve">11.013.0140-A</t>
  </si>
  <si>
    <t xml:space="preserve">11.015.0001-0</t>
  </si>
  <si>
    <t xml:space="preserve">ADITIVO PLASTIFICANTE E DENSIFICADOR,ADICIONADO AO CONCRETO</t>
  </si>
  <si>
    <t xml:space="preserve">NA PROPORCAO DE 500G POR SACO DE CIMENTO</t>
  </si>
  <si>
    <t xml:space="preserve">11.015.0001-A</t>
  </si>
  <si>
    <t xml:space="preserve">11.015.0003-0</t>
  </si>
  <si>
    <t xml:space="preserve">ADITIVO PLASTIFICANTE,RETARDADOR E DENSIFICADOR,LIQUIDO,ADIC</t>
  </si>
  <si>
    <t xml:space="preserve">IONADO AO CONCRETO NA PROPORCAO DE 500G POR SACO DE CIMENTO</t>
  </si>
  <si>
    <t xml:space="preserve">11.015.0003-A</t>
  </si>
  <si>
    <t xml:space="preserve">11.015.0004-0</t>
  </si>
  <si>
    <t xml:space="preserve">ADITIVO INCORPORADOR DE AR SIMPLES,ADICIONADO AO CONCRETO NA</t>
  </si>
  <si>
    <t xml:space="preserve">PROPORCAO DE 150G POR SACO DE CIMENTO</t>
  </si>
  <si>
    <t xml:space="preserve">11.015.0004-A</t>
  </si>
  <si>
    <t xml:space="preserve">11.015.0019-0</t>
  </si>
  <si>
    <t xml:space="preserve">GROUT (ARGAMASSA FLUIDA DE ELEVADA RESISTENCIA),INCLUSIVE</t>
  </si>
  <si>
    <t xml:space="preserve">PREPARO,LANCAMENTO E FORNECIMENTO DOS MATERIAIS</t>
  </si>
  <si>
    <t xml:space="preserve">11.015.0019-A</t>
  </si>
  <si>
    <t xml:space="preserve">11.015.0020-0</t>
  </si>
  <si>
    <t xml:space="preserve">GROUT (ARGAMASSA FLUIDA DE ELEVADA RESISTENCIA) COM PEDRISCO</t>
  </si>
  <si>
    <t xml:space="preserve">(30% EM PESO),INCLUSIVE PREPARO,LANCAMENTO E FORNECIMENTO</t>
  </si>
  <si>
    <t xml:space="preserve">DOS MATERIAIS</t>
  </si>
  <si>
    <t xml:space="preserve">11.015.0020-A</t>
  </si>
  <si>
    <t xml:space="preserve">11.015.0021-0</t>
  </si>
  <si>
    <t xml:space="preserve">ENCHIMENTO DE NICHOS OU FUROS DE CONCRETO OU ROCHA COM MISTU</t>
  </si>
  <si>
    <t xml:space="preserve">RA DE ARGAMASSA EXPANSIVA E PEDRISCO NA PROPORCAO EM PESO DE</t>
  </si>
  <si>
    <t xml:space="preserve">50% DESTE EM RELACAO A ARGAMASSA,CONFORME INSTRUCOES DE FABR</t>
  </si>
  <si>
    <t xml:space="preserve">ICANTES,INCLUSIVE PREPARO PREVIO DA CAVIDADE A TAMPONAR</t>
  </si>
  <si>
    <t xml:space="preserve">DM3</t>
  </si>
  <si>
    <t xml:space="preserve">11.015.0021-A</t>
  </si>
  <si>
    <t xml:space="preserve">11.015.0022-0</t>
  </si>
  <si>
    <t xml:space="preserve">APLICACAO DE ARGAMASSA EXPANSIVA TIPO SIKA GROUT PARA FIXACA</t>
  </si>
  <si>
    <t xml:space="preserve">O DE CHUMBADORES EM ESTRUTURAS DE CONCRETO OU SERVICOS SIMIL</t>
  </si>
  <si>
    <t xml:space="preserve">ARES,CONFORME INSTRUCOES DO FABRICANTE</t>
  </si>
  <si>
    <t xml:space="preserve">11.015.0022-A</t>
  </si>
  <si>
    <t xml:space="preserve">11.015.0030-0</t>
  </si>
  <si>
    <t xml:space="preserve">ADITIVO A BASE DE SILICA ATIVA,DOSADO SOBRE O PESO DO CIMENT</t>
  </si>
  <si>
    <t xml:space="preserve">O NA PROPORCAO MEDIA DE 10%,INCLUSIVE MAO-DE-OBRA E PERDAS.P</t>
  </si>
  <si>
    <t xml:space="preserve">OR M3 DE CONCRETO</t>
  </si>
  <si>
    <t xml:space="preserve">11.015.0030-A</t>
  </si>
  <si>
    <t xml:space="preserve">11.016.0001-0</t>
  </si>
  <si>
    <t xml:space="preserve">ESTRUTURA METALICA PARA COBERTURA DE GALPAO EM ARCO OU EM DU</t>
  </si>
  <si>
    <t xml:space="preserve">AS OU MAIS AGUAS,COM TRELICAS,TERCAS,TIRANTES,ETC,SOBRE APOI</t>
  </si>
  <si>
    <t xml:space="preserve">OS DO MESMO MATERIAL(INCLUSIVE ESTES),PARA VAOS ATE 25,00M,C</t>
  </si>
  <si>
    <t xml:space="preserve">ONSIDERANDO AS PERDAS E UMA DEMAO DE PINTURA ANTIOXIDO,EXCLU</t>
  </si>
  <si>
    <t xml:space="preserve">SIVE COBERTURA E ACESSORIOS.FORNECIMENTO E MONTAGEM</t>
  </si>
  <si>
    <t xml:space="preserve">11.016.0001-A</t>
  </si>
  <si>
    <t xml:space="preserve">11.016.0002-1</t>
  </si>
  <si>
    <t xml:space="preserve">ESTRUTURA METALICA PARA PASSARELAS E PEQUENOS VIADUTOS,EXCLU</t>
  </si>
  <si>
    <t xml:space="preserve">SIVE PREPARO(CORTE)DAS PECAS,CONFORME PROJETO DO DER-RJ,INCL</t>
  </si>
  <si>
    <t xml:space="preserve">USIVE PINTURA.FORNECIMENTO E MONTAGEM</t>
  </si>
  <si>
    <t xml:space="preserve">11.016.0002-B</t>
  </si>
  <si>
    <t xml:space="preserve">11.016.0003-0</t>
  </si>
  <si>
    <t xml:space="preserve">OS(EXCLUSIVE ESTES)PARA CARGA DE COBERTURA DE FIBROCIMENTO O</t>
  </si>
  <si>
    <t xml:space="preserve">U METALICA,VAOS ATE 15M,CONSIDERANDO AS PERDAS E UMA DEMAO D</t>
  </si>
  <si>
    <t xml:space="preserve">E PINTURA ANTIOXIDO,EXCLUSIVE COBERTURA E ACESSORIOS.FORNECI</t>
  </si>
  <si>
    <t xml:space="preserve">MENTO E MONTAGEM</t>
  </si>
  <si>
    <t xml:space="preserve">11.016.0003-A</t>
  </si>
  <si>
    <t xml:space="preserve">11.016.0004-0</t>
  </si>
  <si>
    <t xml:space="preserve">U METALICA,VAOS DE 15,01 A 20,00M,CONSIDERANDO AS PERDAS E U</t>
  </si>
  <si>
    <t xml:space="preserve">MA DEMAO DE PINTURA ANTIOXIDO,EXCLUSIVE COBERTURA E ACESSORI</t>
  </si>
  <si>
    <t xml:space="preserve">11.016.0004-A</t>
  </si>
  <si>
    <t xml:space="preserve">11.016.0005-0</t>
  </si>
  <si>
    <t xml:space="preserve">U METALICA,VAOS DE 20,01 A 30,00M,CONSIDERANDO AS PERDAS E U</t>
  </si>
  <si>
    <t xml:space="preserve">11.016.0005-A</t>
  </si>
  <si>
    <t xml:space="preserve">11.016.0006-0</t>
  </si>
  <si>
    <t xml:space="preserve">U METALICA,VAOS DE 30,01 A 40,00M,CONSIDERANDO AS PERDAS E U</t>
  </si>
  <si>
    <t xml:space="preserve">11.016.0006-A</t>
  </si>
  <si>
    <t xml:space="preserve">11.016.0007-0</t>
  </si>
  <si>
    <t xml:space="preserve">PILARES E/OU VIGAS EM TRELICAS METALICAS,INCLUSIVE PERDAS E</t>
  </si>
  <si>
    <t xml:space="preserve">UMA DEMAO PINTURA ANTIOXIDO.FORNECIMENTO E MONTAGEM</t>
  </si>
  <si>
    <t xml:space="preserve">11.016.0007-A</t>
  </si>
  <si>
    <t xml:space="preserve">11.016.0020-0</t>
  </si>
  <si>
    <t xml:space="preserve">ESTRUTURAS DE ELEMENTOS EM PERFIS "I" ATE 8",EM ACO LAMINADO</t>
  </si>
  <si>
    <t xml:space="preserve">,(VIGAS ISOLADAS,ESCORAS,PORTICOS,ETC),INCLUSIVE PERDAS.FORN</t>
  </si>
  <si>
    <t xml:space="preserve">ECIMENTO E MONTAGEM</t>
  </si>
  <si>
    <t xml:space="preserve">11.016.0020-A</t>
  </si>
  <si>
    <t xml:space="preserve">11.016.0022-0</t>
  </si>
  <si>
    <t xml:space="preserve">ESTRUTURAS DE ELEMENTOS EM PERFIS "I",8" ATE 12",EM ACO LAMI</t>
  </si>
  <si>
    <t xml:space="preserve">NADO,(VIGAS ISOLADAS,ESCORAS,PORTICOS,ETC),INCLUSIVE PERDAS.</t>
  </si>
  <si>
    <t xml:space="preserve">FORNECIMENTO E MONTAGEM</t>
  </si>
  <si>
    <t xml:space="preserve">11.016.0022-A</t>
  </si>
  <si>
    <t xml:space="preserve">11.016.0030-0</t>
  </si>
  <si>
    <t xml:space="preserve">ESTRUTURA METALICA EM ACO ESPECIAL,RESISTENTE A CORROSAO(ACO</t>
  </si>
  <si>
    <t xml:space="preserve">USI-SAC,CORTEN),PARA TORRES DE ELEVADORES,ESCADAS,VIGAS E C</t>
  </si>
  <si>
    <t xml:space="preserve">OLUNAS DE EDIFICACOES E REFORCOS ESTRUTURAIS,COMPOSTA DE PER</t>
  </si>
  <si>
    <t xml:space="preserve">FIS "I" OU "H",CANTONEIRAS E CHAPAS,UNIFICADAS COM ELETRODO,</t>
  </si>
  <si>
    <t xml:space="preserve">INCLUSIVE PERDAS E PROTECAO ANTI-FERRUGEM.FORNECIMENTO E MON</t>
  </si>
  <si>
    <t xml:space="preserve">TAGEM</t>
  </si>
  <si>
    <t xml:space="preserve">11.016.0030-A</t>
  </si>
  <si>
    <t xml:space="preserve">11.016.0040-0</t>
  </si>
  <si>
    <t xml:space="preserve">USI-SAC),PARA OBRAS PREDIAIS DE ATE 04 PAVIMENTOS,PILARES,</t>
  </si>
  <si>
    <t xml:space="preserve">VIGAS PRINCIPAIS E SECUNDARIAS,ESCADAS,PATAMARES E CHAPAS DA</t>
  </si>
  <si>
    <t xml:space="preserve">S BASES DA FUNDACAO,PINTURA PROTETORA,CONSIDERANDO FORNECIME</t>
  </si>
  <si>
    <t xml:space="preserve">NTO DE TODOS OS MATERIAIS E MONTAGEM,EXCLUSIVE A LAJE DE CON</t>
  </si>
  <si>
    <t xml:space="preserve">CRETO</t>
  </si>
  <si>
    <t xml:space="preserve">11.016.0040-A</t>
  </si>
  <si>
    <t xml:space="preserve">11.016.0045-0</t>
  </si>
  <si>
    <t xml:space="preserve">USI-SAC),PARA OBRAS PREDIAIS ATE 04 PAVIMENTOS,PILARES,VIGA</t>
  </si>
  <si>
    <t xml:space="preserve">S PRINCIPAIS E SECUNDARIAS,ESCADAS,PATAMARES E CHAPAS DAS BA</t>
  </si>
  <si>
    <t xml:space="preserve">SES DA FUNDACAO,PINTURA PROTETORA,CONSIDERANDO FORNECIMENTO</t>
  </si>
  <si>
    <t xml:space="preserve">DE TODOS OS MATERIAIS,EXCLUSIVE MONTAGEM E LAJE DE CONCRETO</t>
  </si>
  <si>
    <t xml:space="preserve">11.016.0045-A</t>
  </si>
  <si>
    <t xml:space="preserve">11.016.0047-0</t>
  </si>
  <si>
    <t xml:space="preserve">ESTRUTURA METALICA EM ACO ESPECIAL RESISTENTE A CORROSAO(ACO</t>
  </si>
  <si>
    <t xml:space="preserve">USI-SAC)PARA OBRAS PREDIAIS ATE 04 PAVIMENTOS,PILARES,VIGAS</t>
  </si>
  <si>
    <t xml:space="preserve">PRINCIPAIS E SECUNDARIAS,ESCADAS,PATAMERES E CHAPAS DAS BAS</t>
  </si>
  <si>
    <t xml:space="preserve">ES DA FUNDACAO,PINTURA PROTETORA,CONSIDERANDO SOMENTE MONTAG</t>
  </si>
  <si>
    <t xml:space="preserve">EM,EXCLUSIVE O FORNECIMENTO E A LAJE DE CONCRETO</t>
  </si>
  <si>
    <t xml:space="preserve">11.016.0047-A</t>
  </si>
  <si>
    <t xml:space="preserve">11.016.0100-0</t>
  </si>
  <si>
    <t xml:space="preserve">ESTRUTURA METALICA,COM ACO ASTM A-572,PARA ESTRUTURA DE EDIF</t>
  </si>
  <si>
    <t xml:space="preserve">ICACOES,PILARES,VIGAS PRINCIPAIS E SECUNDARIAS,ESCADAS,PATAM</t>
  </si>
  <si>
    <t xml:space="preserve">ARES E CHAPAS DAS BASES DA FUNDACAO,PERDAS E PINTURA DE TRAT</t>
  </si>
  <si>
    <t xml:space="preserve">AMENTO,INCLUSIVE FORNECIMENTO DE TODOS OS MATERIAIS PARA LIG</t>
  </si>
  <si>
    <t xml:space="preserve">ACOES E FIXACOES E MONTAGEM</t>
  </si>
  <si>
    <t xml:space="preserve">11.016.0100-A</t>
  </si>
  <si>
    <t xml:space="preserve">11.016.0101-0</t>
  </si>
  <si>
    <t xml:space="preserve">ARES E CHAPAS DAS BASES DA FUNDACAO,PERDAS E PINTURA E TRATA</t>
  </si>
  <si>
    <t xml:space="preserve">MENTO,INCLUSIVE MONTAGEM,EXCLUSIVE FORNECIMENTO DOS PERFIS E</t>
  </si>
  <si>
    <t xml:space="preserve">CHAPA DE ACO</t>
  </si>
  <si>
    <t xml:space="preserve">11.016.0101-A</t>
  </si>
  <si>
    <t xml:space="preserve">11.016.0102-0</t>
  </si>
  <si>
    <t xml:space="preserve">AMENTO,INCLUSIVE FORNECIMENTO DOS PERFIS,CHAPAS E PINTURA AN</t>
  </si>
  <si>
    <t xml:space="preserve">TICORROSIVA,EXCLUSIVE MONTAGEM</t>
  </si>
  <si>
    <t xml:space="preserve">11.016.0102-A</t>
  </si>
  <si>
    <t xml:space="preserve">11.016.0200-0</t>
  </si>
  <si>
    <t xml:space="preserve">ESTRUTURA METALICA EM ACO ESPECIAL,RESISTENTE A CORROSAO(USI</t>
  </si>
  <si>
    <t xml:space="preserve">-SAC OU SIMILAR),PARA PONTES,VIADUTOS,PASSARELAS,CONSIDERAND</t>
  </si>
  <si>
    <t xml:space="preserve">O APENAS O FORNECIMENTO DO ACO,EXCLUSIVE MONTAGEM</t>
  </si>
  <si>
    <t xml:space="preserve">11.016.0200-A</t>
  </si>
  <si>
    <t xml:space="preserve">11.016.0201-0</t>
  </si>
  <si>
    <t xml:space="preserve">O A MONTAGEM E TODOS OS MATERIAIS E SERVICOS NECESSARIOS,INC</t>
  </si>
  <si>
    <t xml:space="preserve">LUSIVE PINTURA PROTETORA E EXCLUSIVE O FORNECIMENTO DO ACO</t>
  </si>
  <si>
    <t xml:space="preserve">11.016.0201-A</t>
  </si>
  <si>
    <t xml:space="preserve">11.016.0505-1</t>
  </si>
  <si>
    <t xml:space="preserve">RECONSTITUICAO DE ESTRUTURAS METALICAS LEVES,MEDIDAS POR KG</t>
  </si>
  <si>
    <t xml:space="preserve">DE ACO NECESSARIO(CHAPAS,PERFIS,ETC),INCLUSIVE FORNECIMENTO</t>
  </si>
  <si>
    <t xml:space="preserve">DOS MATERIAIS E PINTURA EM TINTA A BASE DE EPOXI</t>
  </si>
  <si>
    <t xml:space="preserve">11.016.0505-B</t>
  </si>
  <si>
    <t xml:space="preserve">11.018.0020-0</t>
  </si>
  <si>
    <t xml:space="preserve">JUNTA DE DILATACAO E VEDACAO,PARA OBRAS DE ARTE,MOVIMENTOS D</t>
  </si>
  <si>
    <t xml:space="preserve">E -10 A +20MM,INCLUSIVE LABIOS POLIMERICOS.FORNECIMENTO E CO</t>
  </si>
  <si>
    <t xml:space="preserve">LOCACAO.O CUSTO NAO INCLUI:CORTE E REMOCAO DO PAVIMENTO,APIC</t>
  </si>
  <si>
    <t xml:space="preserve">OAMENTO DA LAJE,FORMAS E CONCRETAGEM DOS BERCOS</t>
  </si>
  <si>
    <t xml:space="preserve">11.018.0020-A</t>
  </si>
  <si>
    <t xml:space="preserve">11.018.0021-0</t>
  </si>
  <si>
    <t xml:space="preserve">E -10 A +20MM,INCLUSIVE LABIOS POLIMERICOS,CORTE E REMOCAO D</t>
  </si>
  <si>
    <t xml:space="preserve">O PAVIMENTO,APICOAMENTO DA LAJE,FORMAS E CONCRETAGEM DOS BER</t>
  </si>
  <si>
    <t xml:space="preserve">COS</t>
  </si>
  <si>
    <t xml:space="preserve">11.018.0021-A</t>
  </si>
  <si>
    <t xml:space="preserve">11.018.0025-0</t>
  </si>
  <si>
    <t xml:space="preserve">E -15 A +25MM,INCLUSIVE LABIOS POLIMERICOS.FORNECIMENTO E CO</t>
  </si>
  <si>
    <t xml:space="preserve">11.018.0025-A</t>
  </si>
  <si>
    <t xml:space="preserve">11.018.0026-0</t>
  </si>
  <si>
    <t xml:space="preserve">E -15 A +25MM,INCLUSIVE LABIOS POLIMERICOS,CORTE E REMOCAO D</t>
  </si>
  <si>
    <t xml:space="preserve">11.018.0026-A</t>
  </si>
  <si>
    <t xml:space="preserve">11.018.0030-0</t>
  </si>
  <si>
    <t xml:space="preserve">E -20 A +40MM,INCLUSIVE LABIOS POLIMERICOS.FORNECIMENTO E CO</t>
  </si>
  <si>
    <t xml:space="preserve">11.018.0030-A</t>
  </si>
  <si>
    <t xml:space="preserve">11.018.0031-0</t>
  </si>
  <si>
    <t xml:space="preserve">E -20 A +40MM,INCLUSIVE LABIOS POLIMERICOS,CORTE E REMOCAO D</t>
  </si>
  <si>
    <t xml:space="preserve">11.018.0031-A</t>
  </si>
  <si>
    <t xml:space="preserve">11.018.0050-0</t>
  </si>
  <si>
    <t xml:space="preserve">JUNTA DE DILATACAO E VEDACAO DE PISOS,LAJES,PILARES,FISSURAS</t>
  </si>
  <si>
    <t xml:space="preserve">,ALVENARIAS,RESERVATORIOS,ETC,PARA MOVIMENTOS DE -10 A +30MM</t>
  </si>
  <si>
    <t xml:space="preserve">11.018.0050-A</t>
  </si>
  <si>
    <t xml:space="preserve">11.018.0051-0</t>
  </si>
  <si>
    <t xml:space="preserve">,ALVENARIAS,RESERVATORIOS,ETC,PARA MOVIMENTOS DE -15 A +40MM</t>
  </si>
  <si>
    <t xml:space="preserve">11.018.0051-A</t>
  </si>
  <si>
    <t xml:space="preserve">11.018.0052-0</t>
  </si>
  <si>
    <t xml:space="preserve">,ALVENARIAS,RESERVATORIOS,ETC,PARA MOVIMENTOS DE -7 A +10MM.</t>
  </si>
  <si>
    <t xml:space="preserve">11.018.0052-A</t>
  </si>
  <si>
    <t xml:space="preserve">11.018.0053-0</t>
  </si>
  <si>
    <t xml:space="preserve">,ALVENARIAS,RESERVATORIOS,ETC,PARA MOVIMENTOS DE -16 A +23MM</t>
  </si>
  <si>
    <t xml:space="preserve">11.018.0053-A</t>
  </si>
  <si>
    <t xml:space="preserve">11.018.0054-0</t>
  </si>
  <si>
    <t xml:space="preserve">,ALVENARIAS,RESERVATORIOS,ETC,PARA MOVIMENTOS DE -20 A +30MM</t>
  </si>
  <si>
    <t xml:space="preserve">11.018.0054-A</t>
  </si>
  <si>
    <t xml:space="preserve">11.018.0060-0</t>
  </si>
  <si>
    <t xml:space="preserve">JUNTA ELASTICA EM PVC TERMOPLASTICO,TIPO 022,PARA JUNTAS SUB</t>
  </si>
  <si>
    <t xml:space="preserve">METIDAS A UMA PRESSAO MEDIA E DE POUCA DEFORMACAO.FORNECIMEN</t>
  </si>
  <si>
    <t xml:space="preserve">11.018.0060-A</t>
  </si>
  <si>
    <t xml:space="preserve">11.018.0075-0</t>
  </si>
  <si>
    <t xml:space="preserve">JUNTA DE DILATACAO E VEDACAO DE ISOPOR,NA ESPESSURA DE 1CM,I</t>
  </si>
  <si>
    <t xml:space="preserve">NCLUSIVE IMPERMEABILIZANTE A FRIO.FORNECIMENTO E COLOCACAO</t>
  </si>
  <si>
    <t xml:space="preserve">11.018.0075-A</t>
  </si>
  <si>
    <t xml:space="preserve">11.018.0080-0</t>
  </si>
  <si>
    <t xml:space="preserve">JUNTA DE DILATACAO E VEDACAO DE ISOPOR,NA ESPESSURA DE 2CM,I</t>
  </si>
  <si>
    <t xml:space="preserve">11.018.0080-A</t>
  </si>
  <si>
    <t xml:space="preserve">11.018.0085-0</t>
  </si>
  <si>
    <t xml:space="preserve">JUNTA DE DILATACAO E VEDACAO DE ISOPOR,NA ESPESSURA DE 3CM,I</t>
  </si>
  <si>
    <t xml:space="preserve">11.018.0085-A</t>
  </si>
  <si>
    <t xml:space="preserve">11.018.0090-0</t>
  </si>
  <si>
    <t xml:space="preserve">JUNTA DE DILATACAO E VEDACAO DE ISOPOR,NA ESPESSURA DE 5CM,I</t>
  </si>
  <si>
    <t xml:space="preserve">11.018.0090-A</t>
  </si>
  <si>
    <t xml:space="preserve">11.019.0001-0</t>
  </si>
  <si>
    <t xml:space="preserve">MONTAGEM DAS ARMADURAS E ESCAMAS EM SERVICO DE TERRA ARMADA,</t>
  </si>
  <si>
    <t xml:space="preserve">EXCLUSIVE FORNECIMENTO E TRANSPORTE DAS PECAS</t>
  </si>
  <si>
    <t xml:space="preserve">11.019.0001-A</t>
  </si>
  <si>
    <t xml:space="preserve">11.019.0005-0</t>
  </si>
  <si>
    <t xml:space="preserve">TERRA ARMADA PARA ARRIMO MACICO TIPO GREIDE,PARA RAMPAS DE A</t>
  </si>
  <si>
    <t xml:space="preserve">CESSO E VIADUTOS OU PONTES COM SOBRECARGA RODOVIARIA,SENDO A</t>
  </si>
  <si>
    <t xml:space="preserve">LTURA DA SOLEIRA AO GREIDE DA PISTA DE 0 ATE 6,00M.O CUSTO I</t>
  </si>
  <si>
    <t xml:space="preserve">NCLUI A EXECUCAO DE TODOS OS SERVICOS E O FORNECIMENTO DE TO</t>
  </si>
  <si>
    <t xml:space="preserve">DOS OS ELEMENTOS CONSTRUTIVOS ESPECIAIS E PECAS GALVANIZADAS</t>
  </si>
  <si>
    <t xml:space="preserve">,EXCLUSIVE A EXECUCAO DO ATERRO</t>
  </si>
  <si>
    <t xml:space="preserve">11.019.0005-A</t>
  </si>
  <si>
    <t xml:space="preserve">11.019.0010-0</t>
  </si>
  <si>
    <t xml:space="preserve">TERRA ARMADA PARA ARRIMO DE MACICO TIPO GREIDE,PARA RAMPAS D</t>
  </si>
  <si>
    <t xml:space="preserve">E ACESSO E VIADUTOS OU PONTES COM SOBRECARGA RODOVIARIA,ALTU</t>
  </si>
  <si>
    <t xml:space="preserve">RA DA SOLEIRA AO GREIDE DA PISTA DE 6 ATE 9,00M.O CUSTO INCL</t>
  </si>
  <si>
    <t xml:space="preserve">UI A EXECUCAO DE TODOS OS SERVICOS E O FORNECIMENTO DE TODOS</t>
  </si>
  <si>
    <t xml:space="preserve">OS ELEMENTOS CONSTRUTIVOS ESPECIAIS E PECAS GALVANIZADAS,EX</t>
  </si>
  <si>
    <t xml:space="preserve">CLUSIVE A EXECUCAO DO ATERRO</t>
  </si>
  <si>
    <t xml:space="preserve">11.019.0010-A</t>
  </si>
  <si>
    <t xml:space="preserve">11.019.0015-0</t>
  </si>
  <si>
    <t xml:space="preserve">RA DA SOLEIRA AO GREIDE DA PISTA DE 9 ATE 12,00M.O CUSTO INC</t>
  </si>
  <si>
    <t xml:space="preserve">LUI A EXECUCAO DE TODOS OS SERVICOS E O FORNECIMENTO DE TODO</t>
  </si>
  <si>
    <t xml:space="preserve">S OS ELEMENTOS CONSTRUTIVOS ESPECIAIS E PECAS GALVANIZADAS,</t>
  </si>
  <si>
    <t xml:space="preserve">EXCLUSIVE A EXECUCAO DO ATERRO</t>
  </si>
  <si>
    <t xml:space="preserve">11.019.0015-A</t>
  </si>
  <si>
    <t xml:space="preserve">11.020.0001-0</t>
  </si>
  <si>
    <t xml:space="preserve">CHUMBAMENTO DE ROCHA,PARA REFORCO DE ABOBODA DE TUNEL,NA FAS</t>
  </si>
  <si>
    <t xml:space="preserve">E DE ESCAVACAO,COM CHUMBADORES DE ACO CA-50,INCLUSIVE FORNEC</t>
  </si>
  <si>
    <t xml:space="preserve">IMENTO DE MATERIAIS,FUROS COM PERFURATRIZ,EXCLUSIVE INJECAO,</t>
  </si>
  <si>
    <t xml:space="preserve">SENDO MEDIDO POR KG DE VERGALHAO</t>
  </si>
  <si>
    <t xml:space="preserve">11.020.0001-A</t>
  </si>
  <si>
    <t xml:space="preserve">11.020.0002-0</t>
  </si>
  <si>
    <t xml:space="preserve">CHUMBAMENTO DE ROCHA,A CEU ABERTO,COM VERGALHAO DE ACO CA-50</t>
  </si>
  <si>
    <t xml:space="preserve">,INCLUSIVE FORNECIMENTO DE MATERIAIS,FUROS COM PERFURATRIZ,E</t>
  </si>
  <si>
    <t xml:space="preserve">XCLUSIVE INJECAO,SENDO MEDIDO POR KG DE VERGALHAO</t>
  </si>
  <si>
    <t xml:space="preserve">11.020.0002-A</t>
  </si>
  <si>
    <t xml:space="preserve">11.020.0003-0</t>
  </si>
  <si>
    <t xml:space="preserve">TIRANTES PROTENDIDOS DE ACO CA-50,DIAMETRO DE 25MM(7/8"),COM</t>
  </si>
  <si>
    <t xml:space="preserve">COMPRIMENTO TOTAL ATE 9,00M,INCLUSIVE FORNECIMENTO DE MATER</t>
  </si>
  <si>
    <t xml:space="preserve">IAIS,PROTECAO ANTICORROSIVA,PREPARO,COLOCACAO E PROTENSAO,EX</t>
  </si>
  <si>
    <t xml:space="preserve">CLUSIVE PERFURACAO E INJECAO</t>
  </si>
  <si>
    <t xml:space="preserve">11.020.0003-A</t>
  </si>
  <si>
    <t xml:space="preserve">11.020.0006-0</t>
  </si>
  <si>
    <t xml:space="preserve">TIRANTES PROTENDIDOS DE ACO CA-50,DIAMETRO DE 32MM(1.1/4"),C</t>
  </si>
  <si>
    <t xml:space="preserve">OM COMPRIMENTO TOTAL ATE 9,00M,INCLUSIVE FORNECIMENTO DE MAT</t>
  </si>
  <si>
    <t xml:space="preserve">ERIAIS,PROTECAO ANTICORROSIVA,PREPARO,COLOCACAO E PROTENSAO,</t>
  </si>
  <si>
    <t xml:space="preserve">EXCLUSIVE PERFURACAO E INJECAO</t>
  </si>
  <si>
    <t xml:space="preserve">11.020.0006-A</t>
  </si>
  <si>
    <t xml:space="preserve">11.020.0007-1</t>
  </si>
  <si>
    <t xml:space="preserve">COMPRIMENTO TOTAL ENTRE 9,00 E 15,00M,INCLUSIVE FORNECIMENT</t>
  </si>
  <si>
    <t xml:space="preserve">O DE MATERIAIS,PROTECAO ANTICORROSIVA,PREPARO,COLOCACAO E PR</t>
  </si>
  <si>
    <t xml:space="preserve">OTENSAO,EXCLUSIVE PERFURACAO E INJECAO</t>
  </si>
  <si>
    <t xml:space="preserve">11.020.0007-B</t>
  </si>
  <si>
    <t xml:space="preserve">11.020.0011-1</t>
  </si>
  <si>
    <t xml:space="preserve">OM COMPRIMENTO TOTAL ENTRE 9,00 E 15,00M,INCLUSIVE FORNECIME</t>
  </si>
  <si>
    <t xml:space="preserve">NTO DE MATERIAIS,PROTECAO ANTICORROSIVA,PREPARO,COLOCACAO E</t>
  </si>
  <si>
    <t xml:space="preserve">PROTENSAO,EXCLUSIVE PERFURACAO E INJECAO</t>
  </si>
  <si>
    <t xml:space="preserve">11.020.0011-B</t>
  </si>
  <si>
    <t xml:space="preserve">11.020.0012-0</t>
  </si>
  <si>
    <t xml:space="preserve">COMPRIMENTO TOTAL MAIOR QUE 15,00M,INCLUSIVE FORNECIMENTO D</t>
  </si>
  <si>
    <t xml:space="preserve">E MATERIAIS,PROTECAO ANTICORROSIVA,PREPARO,COLOCACAO E PROTE</t>
  </si>
  <si>
    <t xml:space="preserve">NSAO,EXCLUSIVE PERFURACAO E INJECAO</t>
  </si>
  <si>
    <t xml:space="preserve">11.020.0012-A</t>
  </si>
  <si>
    <t xml:space="preserve">11.020.0015-0</t>
  </si>
  <si>
    <t xml:space="preserve">OM COMPRIMENTO TOTAL MAIOR QUE 15,00M,INCLUSIVE FORNECIMENTO</t>
  </si>
  <si>
    <t xml:space="preserve">DE MATERIAIS,PROTECAO ANTICORROSIVA,PREPARO,COLOCACAO E PRO</t>
  </si>
  <si>
    <t xml:space="preserve">TENSAO,EXCLUSIVE PERFURACAO E INJECAO</t>
  </si>
  <si>
    <t xml:space="preserve">11.020.0015-A</t>
  </si>
  <si>
    <t xml:space="preserve">11.020.0020-0</t>
  </si>
  <si>
    <t xml:space="preserve">PROTENSAO DE TIRANTE DE BARRA DE ACO CA-50,EXCLUSIVE FORNECI</t>
  </si>
  <si>
    <t xml:space="preserve">MENTO DE MATERIAIS</t>
  </si>
  <si>
    <t xml:space="preserve">11.020.0020-A</t>
  </si>
  <si>
    <t xml:space="preserve">11.021.0010-1</t>
  </si>
  <si>
    <t xml:space="preserve">FORMA INTERNA EM TUBO DE PVC,DIAMETRO EXTERNO DE 25CM PARA A</t>
  </si>
  <si>
    <t xml:space="preserve">LIVIO DE PESO PROPRIO DE PECA ESTRUTURAL,INCLUSIVE FORNECIME</t>
  </si>
  <si>
    <t xml:space="preserve">NTO DOS MATERIAIS</t>
  </si>
  <si>
    <t xml:space="preserve">11.021.0010-B</t>
  </si>
  <si>
    <t xml:space="preserve">11.023.0001-0</t>
  </si>
  <si>
    <t xml:space="preserve">TELA PARA ESTRUTURA DE CONCRETO ARMADO,FORMADA POR FIOS DE</t>
  </si>
  <si>
    <t xml:space="preserve">ACO CA-60,COM DIAMETRO DE 3,4MM,CRUZADOS E SOLDADOS ENTRE SI</t>
  </si>
  <si>
    <t xml:space="preserve">,FORMANDO MALHAS QUADRADAS COM ESPACAMENTO ENTRE OS FIOS DE</t>
  </si>
  <si>
    <t xml:space="preserve">(15X15)CM.FORNECIMENTO</t>
  </si>
  <si>
    <t xml:space="preserve">11.023.0001-A</t>
  </si>
  <si>
    <t xml:space="preserve">11.023.0002-0</t>
  </si>
  <si>
    <t xml:space="preserve">ACO CA-60,CRUZADAS E SOLDADAS ENTRE SI,FORMANDO MALHAS QUADR</t>
  </si>
  <si>
    <t xml:space="preserve">ADAS DE FIOS COM DIAMETRO DE 4,2MM E ESPACAMENTO ENTRE ELES</t>
  </si>
  <si>
    <t xml:space="preserve">DE (15X15)CM.FORNECIMENTO</t>
  </si>
  <si>
    <t xml:space="preserve">11.023.0002-A</t>
  </si>
  <si>
    <t xml:space="preserve">11.023.0003-0</t>
  </si>
  <si>
    <t xml:space="preserve">ACO CA-60,CRUZADAS E SOLDADAS ENTRE SI,FORMANDO MALHAS RETAN</t>
  </si>
  <si>
    <t xml:space="preserve">GULARES DE FIOS COM DIAMETRO DE 4,2MM E ESPACAMENTO ENTRE EL</t>
  </si>
  <si>
    <t xml:space="preserve">ES DE (30X15)CM.FORNECIMENTO</t>
  </si>
  <si>
    <t xml:space="preserve">11.023.0003-A</t>
  </si>
  <si>
    <t xml:space="preserve">11.023.0004-0</t>
  </si>
  <si>
    <t xml:space="preserve">TELA PARA ESTRUTURA DE CONCRETO ARMADO,FORMADA POR FIOS DE A</t>
  </si>
  <si>
    <t xml:space="preserve">CO CA-60,COM DIAMETRO DE 5,0MM,CRUZADOS E SOLDADOS ENTRE SI,</t>
  </si>
  <si>
    <t xml:space="preserve">FORMANDO MALHAS QUADRADAS COM ESPACAMENTO ENTRE ELES DE (10X</t>
  </si>
  <si>
    <t xml:space="preserve">10)CM.FORNECIMENTO</t>
  </si>
  <si>
    <t xml:space="preserve">11.023.0004-A</t>
  </si>
  <si>
    <t xml:space="preserve">11.023.0005-0</t>
  </si>
  <si>
    <t xml:space="preserve">DE 10X10CM.FORNECIMENTO</t>
  </si>
  <si>
    <t xml:space="preserve">11.023.0005-A</t>
  </si>
  <si>
    <t xml:space="preserve">11.024.0001-1</t>
  </si>
  <si>
    <t xml:space="preserve">CONCRETO PROJETADO,INCLUSIVE EQUIPAMENTO DE AR COMPRIMIDO,CO</t>
  </si>
  <si>
    <t xml:space="preserve">NSUMO DE 355KG/M3 DE CIMENTO,ADITIVOS E PERDAS POR REFLEXAO,</t>
  </si>
  <si>
    <t xml:space="preserve">SENDO A APLICACAO REALIZADA CONTRA SUPERFICIE VERTICAL OU HO</t>
  </si>
  <si>
    <t xml:space="preserve">RIZONTAL SUPERIOR E A MEDICAO FEITA PELO CONCRETO APLICADO</t>
  </si>
  <si>
    <t xml:space="preserve">11.024.0001-B</t>
  </si>
  <si>
    <t xml:space="preserve">11.024.0002-0</t>
  </si>
  <si>
    <t xml:space="preserve">SENDO A APLICACAO REALIZADA CONTRA SUPERFICIE HORIZONTAL INF</t>
  </si>
  <si>
    <t xml:space="preserve">ERIOR E A MEDICAO FEITA PELO CONCRETO APLICADO</t>
  </si>
  <si>
    <t xml:space="preserve">11.024.0002-A</t>
  </si>
  <si>
    <t xml:space="preserve">11.024.0005-0</t>
  </si>
  <si>
    <t xml:space="preserve">RIZONTAL SUPERIOR E A MEDICAO FEITA NA MAQUINA DE PROJECAO</t>
  </si>
  <si>
    <t xml:space="preserve">11.024.0005-A</t>
  </si>
  <si>
    <t xml:space="preserve">11.024.0008-0</t>
  </si>
  <si>
    <t xml:space="preserve">ERIOR E A MEDICAO FEITA NA MAQUINA DE PROJECAO</t>
  </si>
  <si>
    <t xml:space="preserve">11.024.0008-A</t>
  </si>
  <si>
    <t xml:space="preserve">11.024.0010-1</t>
  </si>
  <si>
    <t xml:space="preserve">CONCRETO PROJETADO,ADITIVADO COM 80KG DE ADESIVO ESTRUTURAL</t>
  </si>
  <si>
    <t xml:space="preserve">A BASE DE ESTIRENO BUTADIENO(LATEX),INCLUSIVE EQUIPAMENTO DE</t>
  </si>
  <si>
    <t xml:space="preserve">AR COMPRIMIDO,CONSUMO DE 355KG/M3 DE CIMENTO,ADITIVOS E PER</t>
  </si>
  <si>
    <t xml:space="preserve">DAS POR REFLEXAO,SENDO A APLICACAO REALIZADA CONTRA SUPERFIC</t>
  </si>
  <si>
    <t xml:space="preserve">IE VERTICAL OU HORIZONTAL SUPERIOR,E A MEDICAO FEITA PELO CO</t>
  </si>
  <si>
    <t xml:space="preserve">NCRETO APLICADO</t>
  </si>
  <si>
    <t xml:space="preserve">11.024.0010-B</t>
  </si>
  <si>
    <t xml:space="preserve">11.024.0012-0</t>
  </si>
  <si>
    <t xml:space="preserve">IE HORIZONTAL INFERIOR,E A MEDICAO FEITA PELO CONCRETO APLIC</t>
  </si>
  <si>
    <t xml:space="preserve">ADO</t>
  </si>
  <si>
    <t xml:space="preserve">11.024.0012-A</t>
  </si>
  <si>
    <t xml:space="preserve">11.024.0015-0</t>
  </si>
  <si>
    <t xml:space="preserve">IE VERTICAL OU HORIZONTAL SUPERIOR,E A MEDICAO NA MAQUINA DE</t>
  </si>
  <si>
    <t xml:space="preserve">PROJECAO</t>
  </si>
  <si>
    <t xml:space="preserve">11.024.0015-A</t>
  </si>
  <si>
    <t xml:space="preserve">11.024.0018-0</t>
  </si>
  <si>
    <t xml:space="preserve">IE HORIZONTAL INFERIOR,E A MEDICAO FEITA NA MAQUINA DE PROJE</t>
  </si>
  <si>
    <t xml:space="preserve">11.024.0018-A</t>
  </si>
  <si>
    <t xml:space="preserve">11.025.0002-0</t>
  </si>
  <si>
    <t xml:space="preserve">CONCRETO BOMBEADO,FCK=15MPA,COMPREENDENDO O FORNECIMENTO DE</t>
  </si>
  <si>
    <t xml:space="preserve">CONCRETO IMPORTADO DE USINA,COLOCACAO NAS FORMAS,ESPALHAMENT</t>
  </si>
  <si>
    <t xml:space="preserve">O,ADENSAMENTO MECANICO E ACABAMENTO</t>
  </si>
  <si>
    <t xml:space="preserve">11.025.0002-A</t>
  </si>
  <si>
    <t xml:space="preserve">11.025.0006-0</t>
  </si>
  <si>
    <t xml:space="preserve">CONCRETO BOMBEADO,FCK=20MPA,COMPREENDENDO O FORNECIMENTO DE</t>
  </si>
  <si>
    <t xml:space="preserve">11.025.0006-A</t>
  </si>
  <si>
    <t xml:space="preserve">11.025.0009-0</t>
  </si>
  <si>
    <t xml:space="preserve">CONCRETO BOMBEADO,FCK=25MPA,COMPREENDENDO O FORNECIMENTO DE</t>
  </si>
  <si>
    <t xml:space="preserve">11.025.0009-A</t>
  </si>
  <si>
    <t xml:space="preserve">11.025.0012-0</t>
  </si>
  <si>
    <t xml:space="preserve">CONCRETO BOMBEADO,FCK=30MPA,COMPREENDENDO O FORNECIMENTO DE</t>
  </si>
  <si>
    <t xml:space="preserve">11.025.0012-A</t>
  </si>
  <si>
    <t xml:space="preserve">11.025.0013-0</t>
  </si>
  <si>
    <t xml:space="preserve">CONCRETO BOMBEADO,FCK=35MPA,COMPREENDENDO O FORNECIMENTO DE</t>
  </si>
  <si>
    <t xml:space="preserve">11.025.0013-A</t>
  </si>
  <si>
    <t xml:space="preserve">11.025.0014-0</t>
  </si>
  <si>
    <t xml:space="preserve">CONCRETO BOMBEADO,FCK=40MPA,COMPREENDENDO O FORNECIMENTO DE</t>
  </si>
  <si>
    <t xml:space="preserve">11.025.0014-A</t>
  </si>
  <si>
    <t xml:space="preserve">11.026.0010-0</t>
  </si>
  <si>
    <t xml:space="preserve">PROTECAO DE ROCHA EM GALERIAS,COM TELAS,INCLUSIVE CHUMBADORE</t>
  </si>
  <si>
    <t xml:space="preserve">S,EXCLUSIVE TELA(VIDE FAMILIA 11.023)</t>
  </si>
  <si>
    <t xml:space="preserve">11.026.0010-A</t>
  </si>
  <si>
    <t xml:space="preserve">11.026.0015-0</t>
  </si>
  <si>
    <t xml:space="preserve">CONTENCAO DE BLOCOS SOLTOS EM ENCOSTA,COM TELA,EXCLUSIVE FOR</t>
  </si>
  <si>
    <t xml:space="preserve">NECIMENTO DA TELA(VIDE FAMILIA 11.023)</t>
  </si>
  <si>
    <t xml:space="preserve">11.026.0015-A</t>
  </si>
  <si>
    <t xml:space="preserve">11.026.0016-0</t>
  </si>
  <si>
    <t xml:space="preserve">PROTECAO DE REVESTIMENTO EM ALVENARIA,COM TELA,EXCLUSIVE FOR</t>
  </si>
  <si>
    <t xml:space="preserve">NECIMENTO DA TELA,CHAPISCO E REVESTIMENTO(VIDE FAMILIA 11.02</t>
  </si>
  <si>
    <t xml:space="preserve">3)</t>
  </si>
  <si>
    <t xml:space="preserve">11.026.0016-A</t>
  </si>
  <si>
    <t xml:space="preserve">11.026.0020-0</t>
  </si>
  <si>
    <t xml:space="preserve">ESTABILIZACAO TALUDES C/MASSA CONCRETO(CIMENTO,AREIA E BRITA</t>
  </si>
  <si>
    <t xml:space="preserve">0)ESPESSURA 7CM,PREPARO MANUAL P/UMA RESISTENCIA COMPRESSAO</t>
  </si>
  <si>
    <t xml:space="preserve">15MPA,APLICADO MANUALMENTE(A COLHER),SOBRE TELA ACO SOLDADO</t>
  </si>
  <si>
    <t xml:space="preserve">OU TELA ARAME GALVANIZADO,CONSIDERANDO:LIMPEZA,REGULARIZACA</t>
  </si>
  <si>
    <t xml:space="preserve">O E REVESTIMENTO COM CAMADA CHAPISCO FINO,FIXACAO TELA.O CUS</t>
  </si>
  <si>
    <t xml:space="preserve">TO NAO INCLUI FORNECIMENTO TELA(VIDE FAMILIA 11.023)</t>
  </si>
  <si>
    <t xml:space="preserve">11.026.0020-A</t>
  </si>
  <si>
    <t xml:space="preserve">11.026.0025-0</t>
  </si>
  <si>
    <t xml:space="preserve">0)ESPESSURA 7CM,PREPARO MECANICO(BETONEIRA)P/RESISTENCIA CO</t>
  </si>
  <si>
    <t xml:space="preserve">MPRESSAO 15MPA,APLICADO MANUALMENTE(A COLHER),SOBRE TELA ACO</t>
  </si>
  <si>
    <t xml:space="preserve">SOLDADO OU TELA ARAME GALVANIZADO,CONSIDERANDO:LIMPEZA,REGU</t>
  </si>
  <si>
    <t xml:space="preserve">LARIZACAO E REVESTIMENTO CAMADA CHAPISCO FINO,FIXACAO TELA.C</t>
  </si>
  <si>
    <t xml:space="preserve">USTO NAO INCLUI FORNECIMENTO TELA(VIDE FAMILIA 11.023)</t>
  </si>
  <si>
    <t xml:space="preserve">11.026.0025-A</t>
  </si>
  <si>
    <t xml:space="preserve">11.026.0030-0</t>
  </si>
  <si>
    <t xml:space="preserve">MURO DE CONTENCAO DE TALUDES EM ALVENARIA DE BLOCO DE CONCRE</t>
  </si>
  <si>
    <t xml:space="preserve">TO ESTRUTURAL DE(19X19X39)CM,ATE 1,80M DE ALTURA,INCLUINDO B</t>
  </si>
  <si>
    <t xml:space="preserve">ASE DE CONCRETO,ACO CA-50 E ENCHIMENTO DE BLOCOS E MEDIDO PE</t>
  </si>
  <si>
    <t xml:space="preserve">LA AREA REAL</t>
  </si>
  <si>
    <t xml:space="preserve">11.026.0030-A</t>
  </si>
  <si>
    <t xml:space="preserve">11.026.0032-0</t>
  </si>
  <si>
    <t xml:space="preserve">MURO CONTENCAO DE TALUDE,UTILIZANDO BLOCOS CONCRETO ESPECIAI</t>
  </si>
  <si>
    <t xml:space="preserve">S,MED.(0,40X0,40X0,20)M,SEM JARDINEIRA,MONTAGEM ATRAVES ENCA</t>
  </si>
  <si>
    <t xml:space="preserve">IXE SECO.FORNECIMENTO DE BLOCOS E MONTAGEM,EXCLUSIVE:GEOGREL</t>
  </si>
  <si>
    <t xml:space="preserve">HA,FILTRO AREIA,CAMADA VERTICAL DE PEDRA BRITADA,CONCRETO PA</t>
  </si>
  <si>
    <t xml:space="preserve">RA LASTRO,TERRA VEGETAL,ESCAVACAO,COMPACTACAO E FORNECIMENTO</t>
  </si>
  <si>
    <t xml:space="preserve">DE ATERRO,VIGA DE CONCRETO ARMADO PARA COROAMENTO DO MURO</t>
  </si>
  <si>
    <t xml:space="preserve">11.026.0032-A</t>
  </si>
  <si>
    <t xml:space="preserve">11.026.0033-0</t>
  </si>
  <si>
    <t xml:space="preserve">S,MED.(0,40X0,40X0,20)M,COM JARDINEIRA,MONTAGEM ATRAVES ENCA</t>
  </si>
  <si>
    <t xml:space="preserve">11.026.0033-A</t>
  </si>
  <si>
    <t xml:space="preserve">11.026.0035-0</t>
  </si>
  <si>
    <t xml:space="preserve">PROTECAO DE TALUDE COM PLACAS DE CONCRETO PRE-MOLDADAS(40X80</t>
  </si>
  <si>
    <t xml:space="preserve">X8)CM,FCK=11MPA,JUNTA DE DILATACAO DE 2CM,INCLUSIVE PREPARO</t>
  </si>
  <si>
    <t xml:space="preserve">DO TERRENO</t>
  </si>
  <si>
    <t xml:space="preserve">11.026.0035-A</t>
  </si>
  <si>
    <t xml:space="preserve">11.030.0020-0</t>
  </si>
  <si>
    <t xml:space="preserve">LAJE PRE-MOLDADA BETA 11,PARA SOBRECARGA ATE 3,5KN/M2 E VAO</t>
  </si>
  <si>
    <t xml:space="preserve">DE 4,40M,CONSIDERANDO VIGOTAS,TIJOLOS E ARMADURA NEGATIVA,IN</t>
  </si>
  <si>
    <t xml:space="preserve">CLUSIVE CAPEAMENTO DE 3CM DE ESPESSURA,C/CONCRETO FCK=20MPA</t>
  </si>
  <si>
    <t xml:space="preserve">E ESCORAMENTO.FORNECIMENTO E MONTAGEM DO CONJUNTO</t>
  </si>
  <si>
    <t xml:space="preserve">11.030.0020-A</t>
  </si>
  <si>
    <t xml:space="preserve">11.030.0025-0</t>
  </si>
  <si>
    <t xml:space="preserve">CLUSIVE CAPEAMENTO DE 3CM DE ESPESSURA,C/CONCRETO FCK=25MPA</t>
  </si>
  <si>
    <t xml:space="preserve">11.030.0025-A</t>
  </si>
  <si>
    <t xml:space="preserve">11.030.0030-0</t>
  </si>
  <si>
    <t xml:space="preserve">CLUSIVE CAPEAMENTO DE 3CM DE ESPESSURA,C/CONCRETO FCK=30MPA</t>
  </si>
  <si>
    <t xml:space="preserve">11.030.0030-A</t>
  </si>
  <si>
    <t xml:space="preserve">11.030.0050-0</t>
  </si>
  <si>
    <t xml:space="preserve">LAJE PRE-MOLDADA BETA 12,PARA SOBRECARGA DE 3,5KN/M2 E VAO D</t>
  </si>
  <si>
    <t xml:space="preserve">E 4,10M,CONSIDERANDO VIGOTAS,TIJOLOS E ARMADURA NEGATIVA,INC</t>
  </si>
  <si>
    <t xml:space="preserve">LUSIVE CAPEAMENTO DE 4CM DE ESPESSURA,COM CONCRETO FCK=20MPA</t>
  </si>
  <si>
    <t xml:space="preserve">11.030.0050-A</t>
  </si>
  <si>
    <t xml:space="preserve">11.030.0055-0</t>
  </si>
  <si>
    <t xml:space="preserve">LUSIVE CAPEAMENTO DE 4CM DE ESPESSURA,COM CONCRETO FCK=25MPA</t>
  </si>
  <si>
    <t xml:space="preserve">11.030.0055-A</t>
  </si>
  <si>
    <t xml:space="preserve">11.030.0060-0</t>
  </si>
  <si>
    <t xml:space="preserve">LUSIVE CAPEAMENTO DE 4CM DE ESPESSURA,COM CONCRETO FCK=30MPA</t>
  </si>
  <si>
    <t xml:space="preserve">11.030.0060-A</t>
  </si>
  <si>
    <t xml:space="preserve">11.030.0080-0</t>
  </si>
  <si>
    <t xml:space="preserve">LAJE PRE-MOLDADA BETA 16,PARA SOBRECARGA DE 3,5KN/M2 E VAO D</t>
  </si>
  <si>
    <t xml:space="preserve">E 5,20M,CONSIDERANDO VIGOTAS,TIJOLOS E ARMADURA NEGATIVA,INC</t>
  </si>
  <si>
    <t xml:space="preserve">11.030.0080-A</t>
  </si>
  <si>
    <t xml:space="preserve">11.030.0085-0</t>
  </si>
  <si>
    <t xml:space="preserve">11.030.0085-A</t>
  </si>
  <si>
    <t xml:space="preserve">11.030.0090-0</t>
  </si>
  <si>
    <t xml:space="preserve">11.030.0090-A</t>
  </si>
  <si>
    <t xml:space="preserve">11.030.0110-0</t>
  </si>
  <si>
    <t xml:space="preserve">LAJE PRE-MOLDADA BETA 20,PARA SOBRECARGA DE 3,5KN/M2 E VAO D</t>
  </si>
  <si>
    <t xml:space="preserve">E 6,20M,CONSIDERANDO VIGOTAS,TIJOLOS E ARMADURA NEGATIVA,INC</t>
  </si>
  <si>
    <t xml:space="preserve">11.030.0110-A</t>
  </si>
  <si>
    <t xml:space="preserve">11.030.0115-0</t>
  </si>
  <si>
    <t xml:space="preserve">11.030.0115-A</t>
  </si>
  <si>
    <t xml:space="preserve">11.030.0120-0</t>
  </si>
  <si>
    <t xml:space="preserve">11.031.0005-0</t>
  </si>
  <si>
    <t xml:space="preserve">PRE-LAJE COM PAINEL TRELICADO,MACICA,PARA VAO DE 5,20 A 6,20</t>
  </si>
  <si>
    <t xml:space="preserve">M,PARA TRAFEGO PESADO,CAPEAMENTO DE 25CM DE ESPESSURA,FCK=35</t>
  </si>
  <si>
    <t xml:space="preserve">MPA,CARGA PERMANENTE DE 7,50KN/M2,INCLUSIVE ARMACAO NEGATIVA</t>
  </si>
  <si>
    <t xml:space="preserve">E POSITIVA ADICIONAL.FORNECIMENTO E ASSENTAMENTO</t>
  </si>
  <si>
    <t xml:space="preserve">11.031.0005-A</t>
  </si>
  <si>
    <t xml:space="preserve">11.031.0006-0</t>
  </si>
  <si>
    <t xml:space="preserve">M,PARA TRAFEGO PESADO,CARGA PERMANENTE DE 7,50KN/M2,EXCLUSIV</t>
  </si>
  <si>
    <t xml:space="preserve">E CAPEAMENTO E ARMACAO NEGATIVA E POSITIVA ADICIONAL.FORNECI</t>
  </si>
  <si>
    <t xml:space="preserve">MENTO E ASSENTAMENTO</t>
  </si>
  <si>
    <t xml:space="preserve">11.031.0006-A</t>
  </si>
  <si>
    <t xml:space="preserve">11.031.0010-0</t>
  </si>
  <si>
    <t xml:space="preserve">PRE-LAJE COM PAINEL TRELICADO,MACICA,PARA VAO ATE 5,20M,PARA</t>
  </si>
  <si>
    <t xml:space="preserve">TRAFEGO PESADO,CAPEAMENTO DE 25CM DE ESPESSURA,FCK=35MPA,CA</t>
  </si>
  <si>
    <t xml:space="preserve">RGA PERMANENTE DE 7,50KN/M2,INCLUSIVE ARMACAO NEGATIVA E POS</t>
  </si>
  <si>
    <t xml:space="preserve">ITIVA ADICIONAL.FORNECIMENTO E ASSENTAMENTO</t>
  </si>
  <si>
    <t xml:space="preserve">11.031.0010-A</t>
  </si>
  <si>
    <t xml:space="preserve">11.031.0011-0</t>
  </si>
  <si>
    <t xml:space="preserve">TRAFEGO PESADO,CARGA PERMANENTE DE 7,50KN/M2,EXCLUSIVE CAPE</t>
  </si>
  <si>
    <t xml:space="preserve">AMENTO E ARMACAO NEGATIVA E POSITIVA ADICIONAL.FORNECIMENTO</t>
  </si>
  <si>
    <t xml:space="preserve">11.031.0011-A</t>
  </si>
  <si>
    <t xml:space="preserve">11.031.0050-0</t>
  </si>
  <si>
    <t xml:space="preserve">PRE-LAJE COM PAINEL TRELICADO,MACICA,PARA VAO DE 4,10 A 5,20</t>
  </si>
  <si>
    <t xml:space="preserve">M,CAPEAMENTO DE 9CM DE ESPESSURA,FCK=25MPA,SOBRECARGA DE 2,5</t>
  </si>
  <si>
    <t xml:space="preserve">A 3,5KN/M2,INCLUSIVE ARMACAO NEGATIVA E POSITIVA ADICIONAL.</t>
  </si>
  <si>
    <t xml:space="preserve">11.031.0050-A</t>
  </si>
  <si>
    <t xml:space="preserve">11.031.0051-0</t>
  </si>
  <si>
    <t xml:space="preserve">M,SOBRECARGA DE 2,5 A 3,5KN/M2,EXCLUSIVE CAPEAMENTO E ARMACA</t>
  </si>
  <si>
    <t xml:space="preserve">O NEGATIVA E POSITIVA ADICIONAL.FORNECIMENTO E ASSENTAMENTO.</t>
  </si>
  <si>
    <t xml:space="preserve">11.031.0051-A</t>
  </si>
  <si>
    <t xml:space="preserve">11.032.0005-0</t>
  </si>
  <si>
    <t xml:space="preserve">COLAGEM COM ADESIVO ESPECIAL ESTRUTURAL DE PECAS DE CONCRETO</t>
  </si>
  <si>
    <t xml:space="preserve">PRE-FABRICADAS,SOBRE LAJE PREPARADA E REGULARIZADA,EXCLUSIV</t>
  </si>
  <si>
    <t xml:space="preserve">E ESTA CAMADA,ESTIMANDO-SE A APLICACAO DE UMA CAMADA DE ADES</t>
  </si>
  <si>
    <t xml:space="preserve">IVO NAS FACES</t>
  </si>
  <si>
    <t xml:space="preserve">11.032.0005-A</t>
  </si>
  <si>
    <t xml:space="preserve">11.034.0005-0</t>
  </si>
  <si>
    <t xml:space="preserve">REFORCO DE CANTO DE LAJE OU JUNTA DE VIADUTO,EM CANTONEIRAS</t>
  </si>
  <si>
    <t xml:space="preserve">DE FERRO DE 3 X 3/8",CHUMBADAS NO CONCRETO POR MEIO DE VERGA</t>
  </si>
  <si>
    <t xml:space="preserve">LHAO SOLDADO.FORNECIMENTO E COLOCACAO</t>
  </si>
  <si>
    <t xml:space="preserve">11.034.0005-A</t>
  </si>
  <si>
    <t xml:space="preserve">11.034.0010-0</t>
  </si>
  <si>
    <t xml:space="preserve">DE FERRO DE 4 X 3/8",CHUMBADAS NO CONCRETO POR MEIO DE VERGA</t>
  </si>
  <si>
    <t xml:space="preserve">11.034.0010-A</t>
  </si>
  <si>
    <t xml:space="preserve">11.035.0001-1</t>
  </si>
  <si>
    <t xml:space="preserve">FORMA METALICA PARA CONCRETO,INCLUSIVE FORNECIMENTO,CONFECCA</t>
  </si>
  <si>
    <t xml:space="preserve">O,MONTAGEM E DESMONTAGEM,SEM UTILIZACAO DE GUINDASTE,ADMITIN</t>
  </si>
  <si>
    <t xml:space="preserve">DO 25 VEZES DE UTILIZACAO,EXCLUSIVE ESCORAMENTO</t>
  </si>
  <si>
    <t xml:space="preserve">11.035.0001-B</t>
  </si>
  <si>
    <t xml:space="preserve">11.035.0002-1</t>
  </si>
  <si>
    <t xml:space="preserve">DO 50 VEZES DE UTILIZACAO,EXCLUSIVE ESCORAMENTO</t>
  </si>
  <si>
    <t xml:space="preserve">11.035.0002-B</t>
  </si>
  <si>
    <t xml:space="preserve">11.035.0005-0</t>
  </si>
  <si>
    <t xml:space="preserve">FORMA PERDIDA PARA CONCRETO,EM PERFIL DE ACO ZINCADO E MICRO</t>
  </si>
  <si>
    <t xml:space="preserve">PERFURADO,COM ESPESSURA DE 0,50MM, TIPO "QUICKJET",INCLUSIV</t>
  </si>
  <si>
    <t xml:space="preserve">E ACESSORIOS.FORNECIMENTO E COLOCACAO</t>
  </si>
  <si>
    <t xml:space="preserve">11.035.0005-A</t>
  </si>
  <si>
    <t xml:space="preserve">11.035.0010-0</t>
  </si>
  <si>
    <t xml:space="preserve">FORMA PARA CONCRETO EM PERFIL DE ACO GALVANIZADO ESTRUTURAL</t>
  </si>
  <si>
    <t xml:space="preserve">TIPO "STEEL DECK",COM ESPESSURA DE 0,80MM,INCLUSIVE ACESSORI</t>
  </si>
  <si>
    <t xml:space="preserve">OS GALVANIZADOS E EXCLUSIVE TELA E CONCRETO.FORNECIMENTO E C</t>
  </si>
  <si>
    <t xml:space="preserve">11.035.0010-A</t>
  </si>
  <si>
    <t xml:space="preserve">11.035.0015-0</t>
  </si>
  <si>
    <t xml:space="preserve">TIPO "STEEL DECK",COM ESPESSURA DE 0,95MM,INCLUSIVE ACESSORI</t>
  </si>
  <si>
    <t xml:space="preserve">11.035.0015-A</t>
  </si>
  <si>
    <t xml:space="preserve">11.035.0020-0</t>
  </si>
  <si>
    <t xml:space="preserve">TIPO "STEEL DECK",COM ESPESSURA DE 1,25MM,INCLUSIVE ACESSORI</t>
  </si>
  <si>
    <t xml:space="preserve">11.035.0020-A</t>
  </si>
  <si>
    <t xml:space="preserve">11.036.0001-1</t>
  </si>
  <si>
    <t xml:space="preserve">APARELHO DE APOIO DE NEOPRENE,NAO FRETADO(1,4KG/DM3),INCLUSI</t>
  </si>
  <si>
    <t xml:space="preserve">VE PREPARO DO BERCO.FORNECIMENTO E COLOCACAO</t>
  </si>
  <si>
    <t xml:space="preserve">11.036.0001-B</t>
  </si>
  <si>
    <t xml:space="preserve">11.036.0002-1</t>
  </si>
  <si>
    <t xml:space="preserve">APARELHO DE APOIO DE NEOPRENE,FRETADO,INCLUSIVE PREPARO DO B</t>
  </si>
  <si>
    <t xml:space="preserve">ERCO.FORNECIMENTO E COLOCACAO</t>
  </si>
  <si>
    <t xml:space="preserve">11.036.0002-B</t>
  </si>
  <si>
    <t xml:space="preserve">11.037.0001-0</t>
  </si>
  <si>
    <t xml:space="preserve">APARELHO DE APOIO,EM ACO EXTRA DURO(ETD).FORNECIMENTO E COLO</t>
  </si>
  <si>
    <t xml:space="preserve">11.037.0001-A</t>
  </si>
  <si>
    <t xml:space="preserve">11.038.0001-0</t>
  </si>
  <si>
    <t xml:space="preserve">FORMA METALICA PARA TUNEIS,EXCLUSIVE A FORMA METALICA,COMPRE</t>
  </si>
  <si>
    <t xml:space="preserve">ENDENDO:DESLOCAMENTOS,POSICIONAMENTO,FIXACAO E RETIRADA DE C</t>
  </si>
  <si>
    <t xml:space="preserve">ONJUNTO DE FORMAS DE 7,00M DE EXTENSAO E RESPECTIVOS TRILHOS</t>
  </si>
  <si>
    <t xml:space="preserve">,EM TUNEL DE 70,00M2 DE SECAO</t>
  </si>
  <si>
    <t xml:space="preserve">11.038.0001-A</t>
  </si>
  <si>
    <t xml:space="preserve">11.039.0001-0</t>
  </si>
  <si>
    <t xml:space="preserve">FORMA METALICA PARA TUNEIS COMPREENDENDO:FORNECIMENTO DE FOR</t>
  </si>
  <si>
    <t xml:space="preserve">MAS DESLIZANTES SOBRE TRILHOS DE 7,00M DE EXTENSAO,EM TUNEL</t>
  </si>
  <si>
    <t xml:space="preserve">DE 70,00M2 DE SECAO,FORMAS RIGIDAS SUSPENSAS POR MACACOS</t>
  </si>
  <si>
    <t xml:space="preserve">11.039.0001-A</t>
  </si>
  <si>
    <t xml:space="preserve">11.040.0100-0</t>
  </si>
  <si>
    <t xml:space="preserve">BARREIRA DINAMICA CONTRA QUEDAS DE ROCHAS,COMPOSTA DE ARAME</t>
  </si>
  <si>
    <t xml:space="preserve">DE ALTA RESISTENCIA,ENERGIA DE CONTENCAO ATE 1500KJ,COM GALV</t>
  </si>
  <si>
    <t xml:space="preserve">ANIZACAO EM ZINCO ALUMINIO,INCLUSIVE POSTES,PLACAS DE BASE,C</t>
  </si>
  <si>
    <t xml:space="preserve">ABOS DE ACO ESPECIAIS E DEMAIS COMPONENTES DO SISTEMA.FORNEC</t>
  </si>
  <si>
    <t xml:space="preserve">11.040.0100-A</t>
  </si>
  <si>
    <t xml:space="preserve">11.040.0105-0</t>
  </si>
  <si>
    <t xml:space="preserve">DE ALTA RESISTENCIA,ENERGIA DE CONTENCAO ATE 3000KJ,COM GALV</t>
  </si>
  <si>
    <t xml:space="preserve">11.040.0105-A</t>
  </si>
  <si>
    <t xml:space="preserve">11.040.0120-0</t>
  </si>
  <si>
    <t xml:space="preserve">SISTEMA DE ESTABILIZACAO DE TALUDES DE ROCHA E/OU SOLO,MALHA</t>
  </si>
  <si>
    <t xml:space="preserve">DE ACO COM CAPACIDADE DE CARGA LONGITUDINAL DE 15T/M,FORMAT</t>
  </si>
  <si>
    <t xml:space="preserve">O LOSANGULAR,FEITA DE FIO DE ACO DE TENSAO DE ESCOAMENTO DE</t>
  </si>
  <si>
    <t xml:space="preserve">1770MPA,E COM GALVANIZACAO DE ZINCO-ALUMINIO,CARGAS ATE 150K</t>
  </si>
  <si>
    <t xml:space="preserve">N/M,INCLUSIVE CABOS DE CONTORNO,EXCLUSIVE BARRAS DE ACO E PO</t>
  </si>
  <si>
    <t xml:space="preserve">RCAS.FORNECIMENTO E COLOCACAO</t>
  </si>
  <si>
    <t xml:space="preserve">11.040.0120-A</t>
  </si>
  <si>
    <t xml:space="preserve">11.040.0130-0</t>
  </si>
  <si>
    <t xml:space="preserve">SISTEMA DE PROTECAO PARA ENVELOPAMENTO DE GRANDES BLOCOS ROC</t>
  </si>
  <si>
    <t xml:space="preserve">HOSOS,MALHA COM ABERTURA DE 292X500MM,FEITA COM 3 ARAMES DE</t>
  </si>
  <si>
    <t xml:space="preserve">ACO DE 4MM COM TENSAO DE 1770MPA,TRANCADOS,RESULTANDO EM MAL</t>
  </si>
  <si>
    <t xml:space="preserve">HA DE ACO DE 8,6MM DE DIAMETRO E RESISTENCIA A TRACAO DE 220</t>
  </si>
  <si>
    <t xml:space="preserve">KN/M,GALVANIZACAO DE ZINCO-ALUMINIO,INCLUSIVE CABOS ACO CONT</t>
  </si>
  <si>
    <t xml:space="preserve">ORNO,EXCLUSIVE BARRAS ACO E PORCAS.FORNECIMENTO E COLOCACAO</t>
  </si>
  <si>
    <t xml:space="preserve">11.040.0130-A</t>
  </si>
  <si>
    <t xml:space="preserve">11.043.0002-0</t>
  </si>
  <si>
    <t xml:space="preserve">TIRANTE PARA PROTENSAO,PARA ANCORAGEM EM ROCHA,CONSTITUIDO P</t>
  </si>
  <si>
    <t xml:space="preserve">OR 6 FIOS DE ACO DURO DE 8MM.O CUSTO LEVA EM CONTA APENAS O</t>
  </si>
  <si>
    <t xml:space="preserve">FORNECIMENTO E A CONFECCAO DO CABO,INCLUSIVE PROTECAO ANTICO</t>
  </si>
  <si>
    <t xml:space="preserve">RROSIVA</t>
  </si>
  <si>
    <t xml:space="preserve">11.043.0002-A</t>
  </si>
  <si>
    <t xml:space="preserve">11.043.0003-0</t>
  </si>
  <si>
    <t xml:space="preserve">OR 8 FIOS DE ACO DURO DE 8MM.O CUSTO LEVA EM CONTA APENAS O</t>
  </si>
  <si>
    <t xml:space="preserve">11.043.0003-A</t>
  </si>
  <si>
    <t xml:space="preserve">11.043.0004-0</t>
  </si>
  <si>
    <t xml:space="preserve">OR 10 FIOS DE ACO DURO DE 8MM.O CUSTO LEVA EM CONTA APENAS O</t>
  </si>
  <si>
    <t xml:space="preserve">FORNECIMENTO E A CONFECCAO DO CABO,INCLUSIVE PROTECAO ANTIC</t>
  </si>
  <si>
    <t xml:space="preserve">ORROSIVA</t>
  </si>
  <si>
    <t xml:space="preserve">11.043.0004-A</t>
  </si>
  <si>
    <t xml:space="preserve">11.043.0005-0</t>
  </si>
  <si>
    <t xml:space="preserve">OR 12 FIOS DE ACO DURO DE 8MM.O CUSTO LEVA EM CONTA APENAS O</t>
  </si>
  <si>
    <t xml:space="preserve">11.043.0005-A</t>
  </si>
  <si>
    <t xml:space="preserve">11.043.0006-0</t>
  </si>
  <si>
    <t xml:space="preserve">OR 4 CORDOALHAS DE 12,7MM.O CUSTO LEVA EM CONTA APENAS O FOR</t>
  </si>
  <si>
    <t xml:space="preserve">NECIMENTO E A CONFECCAO DO CABO,INCLUSIVE PROTECAO ANTICORRO</t>
  </si>
  <si>
    <t xml:space="preserve">SIVA</t>
  </si>
  <si>
    <t xml:space="preserve">11.043.0006-A</t>
  </si>
  <si>
    <t xml:space="preserve">11.043.0007-0</t>
  </si>
  <si>
    <t xml:space="preserve">OR 6 CORDOALHAS DE 12,7MM.O CUSTO LEVA EM CONTA APENAS O FOR</t>
  </si>
  <si>
    <t xml:space="preserve">11.043.0007-A</t>
  </si>
  <si>
    <t xml:space="preserve">11.043.0008-0</t>
  </si>
  <si>
    <t xml:space="preserve">OR 8 CORDOALHAS DE 12,7MM.O CUSTO LEVA EM CONTA APENAS O FOR</t>
  </si>
  <si>
    <t xml:space="preserve">11.043.0008-A</t>
  </si>
  <si>
    <t xml:space="preserve">11.043.0009-0</t>
  </si>
  <si>
    <t xml:space="preserve">OR 10 CORDOALHAS DE 12,7MM.O CUSTO LEVA EM CONTA APENAS O FO</t>
  </si>
  <si>
    <t xml:space="preserve">RNECIMENTO E A CONFECCAO DO CABO,INCLUSIVE PROTECAO ANTICORR</t>
  </si>
  <si>
    <t xml:space="preserve">OSIVA</t>
  </si>
  <si>
    <t xml:space="preserve">11.043.0009-A</t>
  </si>
  <si>
    <t xml:space="preserve">11.043.0010-0</t>
  </si>
  <si>
    <t xml:space="preserve">OR 12 CORDOALHAS DE 12,7MM.O CUSTO LEVA EM CONTA APENAS O FO</t>
  </si>
  <si>
    <t xml:space="preserve">11.043.0010-A</t>
  </si>
  <si>
    <t xml:space="preserve">11.043.0011-0</t>
  </si>
  <si>
    <t xml:space="preserve">TIRANTE PROTENDIDO PARA ANCORAGEM EM SOLO,CONSTITUIDO POR 6</t>
  </si>
  <si>
    <t xml:space="preserve">FIOS DE ACO DURO DE 8MM.O CUSTO INCLUI APENAS O FORNECIMENTO</t>
  </si>
  <si>
    <t xml:space="preserve">E A CONFECCAO DO CABO PARA O TRECHO LIVRE,INCLUSIVE PROTECA</t>
  </si>
  <si>
    <t xml:space="preserve">O ANTICORROSIVA</t>
  </si>
  <si>
    <t xml:space="preserve">11.043.0011-A</t>
  </si>
  <si>
    <t xml:space="preserve">11.043.0012-0</t>
  </si>
  <si>
    <t xml:space="preserve">TIRANTE PROTENDIDO PARA ANCORAGEM EM SOLO,CONSTITUIDO POR 8</t>
  </si>
  <si>
    <t xml:space="preserve">11.043.0012-A</t>
  </si>
  <si>
    <t xml:space="preserve">11.043.0013-0</t>
  </si>
  <si>
    <t xml:space="preserve">TIRANTE PROTENDIDO PARA ANCORAGEM EM SOLO,CONSTITUIDO POR 10</t>
  </si>
  <si>
    <t xml:space="preserve">FIOS DE ACO DURO DE 8MM.O CUSTO INCLUI APENAS O FORNECIMENT</t>
  </si>
  <si>
    <t xml:space="preserve">O E A CONFECCAO DO CABO PARA O TRECHO LIVRE,INCLUSIVE PROTEC</t>
  </si>
  <si>
    <t xml:space="preserve">AO ANTICORROSIVA</t>
  </si>
  <si>
    <t xml:space="preserve">11.043.0013-A</t>
  </si>
  <si>
    <t xml:space="preserve">11.043.0014-1</t>
  </si>
  <si>
    <t xml:space="preserve">TIRANTE PROTENDIDO PARA ANCORAGEM EM SOLO,CONSTITUIDO POR 12</t>
  </si>
  <si>
    <t xml:space="preserve">11.043.0014-B</t>
  </si>
  <si>
    <t xml:space="preserve">11.043.0015-0</t>
  </si>
  <si>
    <t xml:space="preserve">TIRANTE PROTENDIDO PARA ANCORAGEM EM SOLO,CONSTITUIDO POR 16</t>
  </si>
  <si>
    <t xml:space="preserve">11.043.0015-A</t>
  </si>
  <si>
    <t xml:space="preserve">11.043.0016-0</t>
  </si>
  <si>
    <t xml:space="preserve">TIRANTE PROTENDIDO PARA ANCORAGEM EM SOLO,CONSTITUIDO POR 4</t>
  </si>
  <si>
    <t xml:space="preserve">CORDOALHAS DE 12,7MM.O CUSTO INCLUI APENAS O FORNECIMENTO E</t>
  </si>
  <si>
    <t xml:space="preserve">A CONFECCAO DO CABO PARA O TRECHO LIVRE,INCLUSIVE PROTECAO A</t>
  </si>
  <si>
    <t xml:space="preserve">NTICORROSIVA</t>
  </si>
  <si>
    <t xml:space="preserve">11.043.0016-A</t>
  </si>
  <si>
    <t xml:space="preserve">11.043.0017-0</t>
  </si>
  <si>
    <t xml:space="preserve">11.043.0017-A</t>
  </si>
  <si>
    <t xml:space="preserve">11.043.0018-0</t>
  </si>
  <si>
    <t xml:space="preserve">11.043.0018-A</t>
  </si>
  <si>
    <t xml:space="preserve">11.043.0019-1</t>
  </si>
  <si>
    <t xml:space="preserve">A CONFECCAO DO CABO PARA O TRECHO LIVRE,INCLUSIVE PROTECAO</t>
  </si>
  <si>
    <t xml:space="preserve">ANTICORROSIVA</t>
  </si>
  <si>
    <t xml:space="preserve">11.043.0019-B</t>
  </si>
  <si>
    <t xml:space="preserve">11.043.0020-0</t>
  </si>
  <si>
    <t xml:space="preserve">11.043.0020-A</t>
  </si>
  <si>
    <t xml:space="preserve">11.043.0021-0</t>
  </si>
  <si>
    <t xml:space="preserve">E A CONFECCAO DO CABO PARA TRECHO DE ANCORAGEM</t>
  </si>
  <si>
    <t xml:space="preserve">11.043.0021-A</t>
  </si>
  <si>
    <t xml:space="preserve">11.043.0022-0</t>
  </si>
  <si>
    <t xml:space="preserve">11.043.0022-A</t>
  </si>
  <si>
    <t xml:space="preserve">11.043.0023-0</t>
  </si>
  <si>
    <t xml:space="preserve">O E A CONFECCAO DO CABO PARA TRECHOS DE ANCORAGEM</t>
  </si>
  <si>
    <t xml:space="preserve">11.043.0023-A</t>
  </si>
  <si>
    <t xml:space="preserve">11.043.0024-1</t>
  </si>
  <si>
    <t xml:space="preserve">O E A CONFECCAO DO CABO PARA TRECHO DE ANCORAGEM</t>
  </si>
  <si>
    <t xml:space="preserve">11.043.0024-B</t>
  </si>
  <si>
    <t xml:space="preserve">11.043.0025-0</t>
  </si>
  <si>
    <t xml:space="preserve">11.043.0025-A</t>
  </si>
  <si>
    <t xml:space="preserve">11.043.0026-0</t>
  </si>
  <si>
    <t xml:space="preserve">A CONFECCAO DO CABO PARA TRECHO DE ANCORAGEM</t>
  </si>
  <si>
    <t xml:space="preserve">11.043.0026-A</t>
  </si>
  <si>
    <t xml:space="preserve">11.043.0027-0</t>
  </si>
  <si>
    <t xml:space="preserve">11.043.0027-A</t>
  </si>
  <si>
    <t xml:space="preserve">11.043.0028-0</t>
  </si>
  <si>
    <t xml:space="preserve">11.043.0028-A</t>
  </si>
  <si>
    <t xml:space="preserve">11.043.0029-1</t>
  </si>
  <si>
    <t xml:space="preserve">11.043.0029-B</t>
  </si>
  <si>
    <t xml:space="preserve">11.043.0030-0</t>
  </si>
  <si>
    <t xml:space="preserve">11.043.0030-A</t>
  </si>
  <si>
    <t xml:space="preserve">11.044.0006-0</t>
  </si>
  <si>
    <t xml:space="preserve">PROTENSAO INCLUSIVE INSTALACAO,CONE E PLACA DE ANCORAGEM DE</t>
  </si>
  <si>
    <t xml:space="preserve">TIRANTE PARA ANCORAGEM EM ROCHA,CONSTITUIDO POR 4 CORDOALHAS</t>
  </si>
  <si>
    <t xml:space="preserve">DE 12,7MM,EXCLUSIVE PERFURACAO, INJECAO E O TIRANTE</t>
  </si>
  <si>
    <t xml:space="preserve">11.044.0006-A</t>
  </si>
  <si>
    <t xml:space="preserve">11.044.0007-0</t>
  </si>
  <si>
    <t xml:space="preserve">TIRANTE PARA ANCORAGEM EM ROCHA,CONSTITUIDO POR 6 CORDOALHAS</t>
  </si>
  <si>
    <t xml:space="preserve">DE 12,7MM,EXCLUSIVE PERFURACAO,INJECAO E O TIRANTE</t>
  </si>
  <si>
    <t xml:space="preserve">11.044.0007-A</t>
  </si>
  <si>
    <t xml:space="preserve">11.044.0008-0</t>
  </si>
  <si>
    <t xml:space="preserve">TIRANTE PARA ANCORAGEM EM ROCHA,CONSTITUIDO POR 8 CORDOALHAS</t>
  </si>
  <si>
    <t xml:space="preserve">11.044.0008-A</t>
  </si>
  <si>
    <t xml:space="preserve">11.044.0009-0</t>
  </si>
  <si>
    <t xml:space="preserve">TIRANTE PARA ANCORAGEM EM ROCHA,CONSTITUIDO POR 10 CORDOALHA</t>
  </si>
  <si>
    <t xml:space="preserve">S DE 12,7MM,EXCLUSIVE PERFURACAO,INJECAO E O TIRANTE</t>
  </si>
  <si>
    <t xml:space="preserve">11.044.0009-A</t>
  </si>
  <si>
    <t xml:space="preserve">11.044.0010-0</t>
  </si>
  <si>
    <t xml:space="preserve">TIRANTE PARA ANCORAGEM EM ROCHA,CONSTITUIDO POR 12 CORDOALHA</t>
  </si>
  <si>
    <t xml:space="preserve">11.044.0010-A</t>
  </si>
  <si>
    <t xml:space="preserve">11.044.0056-0</t>
  </si>
  <si>
    <t xml:space="preserve">PROTENSAO DE TIRANTES DE 4 CORDOALHAS DE 12,7MM,EXCLUSIVE FO</t>
  </si>
  <si>
    <t xml:space="preserve">RNECIMENTO DOS MATERIAIS</t>
  </si>
  <si>
    <t xml:space="preserve">11.044.0056-A</t>
  </si>
  <si>
    <t xml:space="preserve">11.044.0058-0</t>
  </si>
  <si>
    <t xml:space="preserve">PROTENSAO DE TIRANTES DE 6 E 8 CORDOALHAS DE 12,7MM,EXCLUSIV</t>
  </si>
  <si>
    <t xml:space="preserve">E FORNECIMENTO DOS MATERIAIS</t>
  </si>
  <si>
    <t xml:space="preserve">11.044.0058-A</t>
  </si>
  <si>
    <t xml:space="preserve">11.044.0060-0</t>
  </si>
  <si>
    <t xml:space="preserve">PROTENSAO DE TIRANTES DE 10 E 12 CORDOALHAS DE 12,7MM,EXCLUS</t>
  </si>
  <si>
    <t xml:space="preserve">IVE FORNECIMENTO DOS MATERIAIS</t>
  </si>
  <si>
    <t xml:space="preserve">11.044.0060-A</t>
  </si>
  <si>
    <t xml:space="preserve">11.045.0006-0</t>
  </si>
  <si>
    <t xml:space="preserve">TIRANTE PARA ANCORAGEM EM SOLO,CONSTITUIDO POR 4 CORDOALHAS</t>
  </si>
  <si>
    <t xml:space="preserve">11.045.0006-A</t>
  </si>
  <si>
    <t xml:space="preserve">11.045.0007-0</t>
  </si>
  <si>
    <t xml:space="preserve">TIRANTE PARA ANCORAGEM EM SOLO,CONSTITUIDO POR 6 CORDOALHAS</t>
  </si>
  <si>
    <t xml:space="preserve">11.045.0007-A</t>
  </si>
  <si>
    <t xml:space="preserve">11.045.0008-0</t>
  </si>
  <si>
    <t xml:space="preserve">TIRANTE PARA ANCORAGEM EM SOLO,CONSTITUIDO POR 8 CORDOALHAS</t>
  </si>
  <si>
    <t xml:space="preserve">11.045.0008-A</t>
  </si>
  <si>
    <t xml:space="preserve">11.045.0009-0</t>
  </si>
  <si>
    <t xml:space="preserve">TIRANTE PARA ANCORAGEM EM SOLO,CONSTITUIDO POR 10 CORDOALHAS</t>
  </si>
  <si>
    <t xml:space="preserve">11.045.0009-A</t>
  </si>
  <si>
    <t xml:space="preserve">11.045.0010-0</t>
  </si>
  <si>
    <t xml:space="preserve">TIRANTE PARA ANCORAGEM EM SOLO,CONSTITUIDO POR 12 CORDOALHAS</t>
  </si>
  <si>
    <t xml:space="preserve">11.045.0010-A</t>
  </si>
  <si>
    <t xml:space="preserve">11.046.0001-0</t>
  </si>
  <si>
    <t xml:space="preserve">CONCRETO IMPORTADO DE USINA,DOSADO RACIONALMENTE PARA UMA RE</t>
  </si>
  <si>
    <t xml:space="preserve">SISTENCIA CARACTERISTICA A COMPRESSAO DE 10MPA</t>
  </si>
  <si>
    <t xml:space="preserve">11.046.0001-A</t>
  </si>
  <si>
    <t xml:space="preserve">11.046.0004-0</t>
  </si>
  <si>
    <t xml:space="preserve">SISTENCIA CARACTERISTICA A COMPRESSAO DE 15MPA</t>
  </si>
  <si>
    <t xml:space="preserve">11.046.0004-A</t>
  </si>
  <si>
    <t xml:space="preserve">11.046.0007-0</t>
  </si>
  <si>
    <t xml:space="preserve">SISTENCIA CARACTERISTICA A COMPRESSAO DE 20MPA</t>
  </si>
  <si>
    <t xml:space="preserve">11.046.0007-A</t>
  </si>
  <si>
    <t xml:space="preserve">11.046.0010-0</t>
  </si>
  <si>
    <t xml:space="preserve">SISTENCIA CARACTERISTICA A COMPRESSAO DE 25MPA</t>
  </si>
  <si>
    <t xml:space="preserve">11.046.0010-A</t>
  </si>
  <si>
    <t xml:space="preserve">11.046.0013-0</t>
  </si>
  <si>
    <t xml:space="preserve">SISTENCIA CARACTERISTICA A COMPRESSAO DE 30MPA</t>
  </si>
  <si>
    <t xml:space="preserve">11.046.0013-A</t>
  </si>
  <si>
    <t xml:space="preserve">11.046.0014-0</t>
  </si>
  <si>
    <t xml:space="preserve">SISTENCIA CARACTERISTICA A COMPRESSAO DE 35MPA</t>
  </si>
  <si>
    <t xml:space="preserve">11.046.0014-A</t>
  </si>
  <si>
    <t xml:space="preserve">11.046.0015-0</t>
  </si>
  <si>
    <t xml:space="preserve">SISTENCIA CARACTERISTICA A COMPRESSAO DE 40MPA</t>
  </si>
  <si>
    <t xml:space="preserve">11.046.0015-A</t>
  </si>
  <si>
    <t xml:space="preserve">11.046.0060-0</t>
  </si>
  <si>
    <t xml:space="preserve">CONCRETO COLORIDO,COM OXIDO DE FERRO VERMELHO SINTETICO,IMPO</t>
  </si>
  <si>
    <t xml:space="preserve">RTADO DE USINA,DOSADO RACIONALMENTE PARA UMA RESISTENCIA CAR</t>
  </si>
  <si>
    <t xml:space="preserve">ACTERISTICA A COMPRESSAO DE 15MPA</t>
  </si>
  <si>
    <t xml:space="preserve">11.046.0060-A</t>
  </si>
  <si>
    <t xml:space="preserve">11.046.0080-1</t>
  </si>
  <si>
    <t xml:space="preserve">STICA A COMPRESSAO DE 25MPA, COM ADICAO DE 8% DE MICROSSILIC</t>
  </si>
  <si>
    <t xml:space="preserve">A, PREPARO EM USINA DOSADORA TIPO VERTICAL E LANCAMENTO COM</t>
  </si>
  <si>
    <t xml:space="preserve">AUXILIO DE EQUIPAMENTOS</t>
  </si>
  <si>
    <t xml:space="preserve">11.046.0080-B</t>
  </si>
  <si>
    <t xml:space="preserve">11.046.0105-0</t>
  </si>
  <si>
    <t xml:space="preserve">UMA RESISTENCIA CARACTERISTICA A COMPRESSAO DE 50MPA,PREPARO</t>
  </si>
  <si>
    <t xml:space="preserve">EM USINA DOSADORA TIPO VERTICAL E LANCAMENTO COM AUXILIO DE</t>
  </si>
  <si>
    <t xml:space="preserve">EQUIPAMENTOS,INCLUINDO ADITIVOS</t>
  </si>
  <si>
    <t xml:space="preserve">11.046.0105-A</t>
  </si>
  <si>
    <t xml:space="preserve">11.046.0110-0</t>
  </si>
  <si>
    <t xml:space="preserve">UMA RESISTENCIA CARACTERISTICA A COMPRESSAO DE 60MPA, PREPAR</t>
  </si>
  <si>
    <t xml:space="preserve">O EM USINA DOSADORA TIPO VERTICAL E LANCAMENTO COM AUXILIO D</t>
  </si>
  <si>
    <t xml:space="preserve">E EQUIPAMENTOS, INCLUINDO ADITIVOS</t>
  </si>
  <si>
    <t xml:space="preserve">11.046.0110-A</t>
  </si>
  <si>
    <t xml:space="preserve">11.046.0115-0</t>
  </si>
  <si>
    <t xml:space="preserve">UMA RESISTENCIA CARACTERISTICA A COMPRESSAO DE 70MPA,PREPARO</t>
  </si>
  <si>
    <t xml:space="preserve">EQUIPAMENTOS, INCLUINDO ADITIVOS</t>
  </si>
  <si>
    <t xml:space="preserve">11.046.0115-A</t>
  </si>
  <si>
    <t xml:space="preserve">11.046.0180-0</t>
  </si>
  <si>
    <t xml:space="preserve">BOMBEAMENTO PARA CONCRETO DE ALTO DESEMPENHO</t>
  </si>
  <si>
    <t xml:space="preserve">11.046.0180-A</t>
  </si>
  <si>
    <t xml:space="preserve">11.047.0010-1</t>
  </si>
  <si>
    <t xml:space="preserve">TIRANTE PROTENDIDO,PARA CARGA DE TRABALHO ATE 34T,DIAMETRO D</t>
  </si>
  <si>
    <t xml:space="preserve">E 32MM,INCLUSIVE O FORNECIMENTO DA BARRA E BAINHA,PROTECAO A</t>
  </si>
  <si>
    <t xml:space="preserve">NTICORROSIVA,PREPARO E COLOCACAO NO FURO,EXCLUSIVE LUVAS,PLA</t>
  </si>
  <si>
    <t xml:space="preserve">CAS,CONTRAPORCAS,ETC,PERFURACAO E INJECAO</t>
  </si>
  <si>
    <t xml:space="preserve">11.047.0010-B</t>
  </si>
  <si>
    <t xml:space="preserve">11.047.0011-1</t>
  </si>
  <si>
    <t xml:space="preserve">PROTENSAO PARCIAL E FINAL DE TIRANTE (EXCLUSIVE ESTE),PARA C</t>
  </si>
  <si>
    <t xml:space="preserve">ARGA DE TRABALHO ATE 34T,DIAMETRO DE 32MM,INCLUSIVE O FORNEC</t>
  </si>
  <si>
    <t xml:space="preserve">IMENTO E INSTALACAO DA PLACA,ANEL DE ANGULO,PORCAS,CONTRAPOR</t>
  </si>
  <si>
    <t xml:space="preserve">CAS,LUVAS,ETC,PINTURA E PROTECAO DA CABECA,EXCLUSIVE PERFURA</t>
  </si>
  <si>
    <t xml:space="preserve">CAO E INJECAO</t>
  </si>
  <si>
    <t xml:space="preserve">11.047.0011-B</t>
  </si>
  <si>
    <t xml:space="preserve">11.047.0012-0</t>
  </si>
  <si>
    <t xml:space="preserve">NTICORROSIVA,PREPARO E COLOCACAO NO FURO E TUBO ESPECIAL PAR</t>
  </si>
  <si>
    <t xml:space="preserve">A INJECAO (TUBO PVC 3/4" E MANCHETES),EXCLUSIVE LUVAS,PLACAS</t>
  </si>
  <si>
    <t xml:space="preserve">,CONTRAPORCAS,ETC,PERFURACAO E INJECAO</t>
  </si>
  <si>
    <t xml:space="preserve">11.047.0012-A</t>
  </si>
  <si>
    <t xml:space="preserve">11.047.0015-0</t>
  </si>
  <si>
    <t xml:space="preserve">TIRANTE PROTENDIDO,PARA CARGA DE TRABALHO ATE 22T,DIAMETRO D</t>
  </si>
  <si>
    <t xml:space="preserve">E 32MM,INCLUSIVE O FORNECIMENTO DA BARRA,BAINHA,PROTECAO ANT</t>
  </si>
  <si>
    <t xml:space="preserve">ICORROSIVA,PREPARO E COLOCACAO NO FURO,EXCLUSIVE LUVAS,PLACA</t>
  </si>
  <si>
    <t xml:space="preserve">S,PORCAS E CONTRAPORCAS,ETC,PERFURACAO E INJECAO</t>
  </si>
  <si>
    <t xml:space="preserve">11.047.0015-A</t>
  </si>
  <si>
    <t xml:space="preserve">11.047.0016-0</t>
  </si>
  <si>
    <t xml:space="preserve">ARGA DE TRABALHO DE 22T,DIAMETRO DE 32MM,INCLUSIVE O FORNECI</t>
  </si>
  <si>
    <t xml:space="preserve">MENTO E INSTALACAO DA PLACA,ANEL DE ANGULO,PORCAS,CONTRAPORC</t>
  </si>
  <si>
    <t xml:space="preserve">AS,LUVAS,ETC,PINTURA E PROTECAO DA CABECA,EXCLUSIVE PERFURAC</t>
  </si>
  <si>
    <t xml:space="preserve">AO E INJECAO</t>
  </si>
  <si>
    <t xml:space="preserve">11.047.0016-A</t>
  </si>
  <si>
    <t xml:space="preserve">11.047.0050-0</t>
  </si>
  <si>
    <t xml:space="preserve">PROTENSAO DE TIRANTE DE BARRA,DIAMETRO DE 32MM,EXCLUSIVE FOR</t>
  </si>
  <si>
    <t xml:space="preserve">NECIMENTO DE MATERIAIS</t>
  </si>
  <si>
    <t xml:space="preserve">11.047.0050-A</t>
  </si>
  <si>
    <t xml:space="preserve">11.048.0010-1</t>
  </si>
  <si>
    <t xml:space="preserve">CONCRETO IMPORTADO DE USINA,DOSADO RACIONALMENTE PARA RESIST</t>
  </si>
  <si>
    <t xml:space="preserve">ENCIA CARACTERISTICA A COMPRESSAO DE 10MPA,INCLUSIVE TRANSPO</t>
  </si>
  <si>
    <t xml:space="preserve">RTE HORIZONTAL ATE 20,00M EM CARRINHOS,ADENSAMENTO E ACABAME</t>
  </si>
  <si>
    <t xml:space="preserve">11.048.0010-B</t>
  </si>
  <si>
    <t xml:space="preserve">11.048.0015-1</t>
  </si>
  <si>
    <t xml:space="preserve">ENCIA CARACTERISTICA A COMPRESSAO DE 15MPA,INCLUSIVE TRANSPO</t>
  </si>
  <si>
    <t xml:space="preserve">11.048.0015-B</t>
  </si>
  <si>
    <t xml:space="preserve">11.048.0020-1</t>
  </si>
  <si>
    <t xml:space="preserve">ENCIA CARACTERISTICA A COMPRESSAO DE 20MPA,INCLUSIVE TRANSPO</t>
  </si>
  <si>
    <t xml:space="preserve">11.048.0020-B</t>
  </si>
  <si>
    <t xml:space="preserve">11.048.0025-1</t>
  </si>
  <si>
    <t xml:space="preserve">ENCIA CARACTERISTICA A COMPRESSAO DE 25MPA,INCLUSIVE TRANSPO</t>
  </si>
  <si>
    <t xml:space="preserve">11.048.0025-B</t>
  </si>
  <si>
    <t xml:space="preserve">11.048.0030-1</t>
  </si>
  <si>
    <t xml:space="preserve">ENCIA CARACTERISTICA A COMPRESSAO DE 30MPA,INCLUSIVE TRANSPO</t>
  </si>
  <si>
    <t xml:space="preserve">11.048.0030-B</t>
  </si>
  <si>
    <t xml:space="preserve">11.048.0035-1</t>
  </si>
  <si>
    <t xml:space="preserve">ENCIA CARACTERISTICA A COMPRESSAO DE 35MPA,INCLUSIVE TRANSPO</t>
  </si>
  <si>
    <t xml:space="preserve">11.048.0035-B</t>
  </si>
  <si>
    <t xml:space="preserve">11.048.0040-1</t>
  </si>
  <si>
    <t xml:space="preserve">ENCIA CARACTERISTICA A COMPRESSAO DE 40MPA,INCLUSIVE TRANSPO</t>
  </si>
  <si>
    <t xml:space="preserve">11.048.0040-B</t>
  </si>
  <si>
    <t xml:space="preserve">11.048.0050-0</t>
  </si>
  <si>
    <t xml:space="preserve">PLACA DE CONCRETO ARMADO PRE-MOLDADA,COM 6CM DE ESPESSURA,CO</t>
  </si>
  <si>
    <t xml:space="preserve">NFECCIONADA COM CONCRETO PREPARADO EM USINA DOSADORA TIPO VE</t>
  </si>
  <si>
    <t xml:space="preserve">RTICAL,DOSADO PARA FCK=25MPA E 8% DE MICROSSILICA,COMPREENDE</t>
  </si>
  <si>
    <t xml:space="preserve">NDO LANCAMENTO E ADENSAMENTO MECANICO,INCLUSIVE TRANSPORTE E</t>
  </si>
  <si>
    <t xml:space="preserve">COLOCACAO SOBRE VIGAS,COM GUINDASTE</t>
  </si>
  <si>
    <t xml:space="preserve">11.048.0050-A</t>
  </si>
  <si>
    <t xml:space="preserve">11.048.0055-0</t>
  </si>
  <si>
    <t xml:space="preserve">PLACA DE CONCRETO ARMADO PRE-MOLDADA,COM 8CM DE ESPESSURA,CO</t>
  </si>
  <si>
    <t xml:space="preserve">11.048.0055-A</t>
  </si>
  <si>
    <t xml:space="preserve">11.048.0060-0</t>
  </si>
  <si>
    <t xml:space="preserve">PLACA DE CONCRETO ARMADO PRE-MOLDADA,COM 10CM DE ESPESSURA,C</t>
  </si>
  <si>
    <t xml:space="preserve">ONFECCIONADA COM CONCRETO PREPARADO EM USINA DOSADORA TIPO V</t>
  </si>
  <si>
    <t xml:space="preserve">ERTICAL,DOSADO PARA FCK=25MPA E 8% DE MICROSSILICA,COMPREEND</t>
  </si>
  <si>
    <t xml:space="preserve">ENDO LANCAMENTO E ADENSAMENTO MECANICO,INCLUSIVE TRANSPORTE</t>
  </si>
  <si>
    <t xml:space="preserve">E COLOCACAO SOBRE VIGAS,COM GUINDASTE</t>
  </si>
  <si>
    <t xml:space="preserve">11.048.0060-A</t>
  </si>
  <si>
    <t xml:space="preserve">11.050.0001-1</t>
  </si>
  <si>
    <t xml:space="preserve">ESCORAMENTO TUBULAR(ALUGUEL)COM TUBOS METALICOS,NA DENSIDADE</t>
  </si>
  <si>
    <t xml:space="preserve">DE 5,00M DE TUBO EQUIPADO POR M3 DE ESCORAMENTO,PAGO PELO V</t>
  </si>
  <si>
    <t xml:space="preserve">OLUME DESTE E PELO TEMPO NECESSARIO,DESDE A ENTREGA DO MATER</t>
  </si>
  <si>
    <t xml:space="preserve">IAL NA OBRA,NA OCASIAO APROPRIADA ATE SUA CARGA,PARA DEVOLUC</t>
  </si>
  <si>
    <t xml:space="preserve">AO,LOGO QUE DESNECESSARIA</t>
  </si>
  <si>
    <t xml:space="preserve">M3XMES</t>
  </si>
  <si>
    <t xml:space="preserve">11.050.0001-B</t>
  </si>
  <si>
    <t xml:space="preserve">11.050.0002-0</t>
  </si>
  <si>
    <t xml:space="preserve">ESCORAMENTO TUBULAR(ALUGUEL)COM TUBOS METALICOS,PARA QUALQUE</t>
  </si>
  <si>
    <t xml:space="preserve">R DENSIDADE DE TUBO,PAGO PELO COMPRIMENTO NECESSARIO,NO MESM</t>
  </si>
  <si>
    <t xml:space="preserve">O TEMPO,DESDE A ENTREGA DO MATERIAL NA OBRA,NA OCASIAO APROP</t>
  </si>
  <si>
    <t xml:space="preserve">RIADA ATE SUA CARGA,PARA DEVOLUCAO,LOGO QUE DESNECESSARIA</t>
  </si>
  <si>
    <t xml:space="preserve">11.050.0002-A</t>
  </si>
  <si>
    <t xml:space="preserve">11.050.0010-0</t>
  </si>
  <si>
    <t xml:space="preserve">ESCORAMENTO METALICO (ALUGUEL),COM ESCORAS TELESCOPAVEIS OU</t>
  </si>
  <si>
    <t xml:space="preserve">TORRES DE CARGA,PARA ESTRUTURA CONVENCIONAL DE CONCRETO ARMA</t>
  </si>
  <si>
    <t xml:space="preserve">DO,EXCLUSIVE CIMBRAMENTO,MONTAGEM E DESMONTAGEM (VIDE ITEM 1</t>
  </si>
  <si>
    <t xml:space="preserve">1.055.0010).MEDICAO PELO VOLUME DE ESCORAMENTO</t>
  </si>
  <si>
    <t xml:space="preserve">11.050.0010-A</t>
  </si>
  <si>
    <t xml:space="preserve">11.055.0001-1</t>
  </si>
  <si>
    <t xml:space="preserve">MONTAGEM E DESMONTAGEM DE ESCORAMENTO TUBULAR NORMAL,NA DENS</t>
  </si>
  <si>
    <t xml:space="preserve">IDADE DE 5,00M DE TUBO POR M3 DE ESCORAMENTO,COMPREENDENDO T</t>
  </si>
  <si>
    <t xml:space="preserve">RANSPORTE DO MATERIAL PARA OBRA E DESTA PARA O DEPOSITO,INCL</t>
  </si>
  <si>
    <t xml:space="preserve">USIVE CARGA E DESCARGA.O CUSTO E DADO POR M3 DE ESCORAMENTO,</t>
  </si>
  <si>
    <t xml:space="preserve">CONTADO DAS SAPATAS ATE AS EXTREMIDADES SUPERIORES DOS TUBOS</t>
  </si>
  <si>
    <t xml:space="preserve">,SENDO PAGOS 60% NA MONTAGEM E 40% NA DESMONTAGEM</t>
  </si>
  <si>
    <t xml:space="preserve">11.055.0001-B</t>
  </si>
  <si>
    <t xml:space="preserve">11.055.0002-0</t>
  </si>
  <si>
    <t xml:space="preserve">MONTAGEM E DESMONTAGEM DE ESCORAMENTO TUBULAR NORMAL,PARA QU</t>
  </si>
  <si>
    <t xml:space="preserve">ALQUER DENSIDADE DE TUBO,MEDIDO PELO COMPRIMENTO NECESSARIO,</t>
  </si>
  <si>
    <t xml:space="preserve">COMPREENDENDO TRANSPORTE DO MATERIAL PARA OBRA E DESTA PARA</t>
  </si>
  <si>
    <t xml:space="preserve">O DEPOSITO,INCLUSIVE CARGA E DESCARGA.O CUSTO E DADO POR M3</t>
  </si>
  <si>
    <t xml:space="preserve">DE ESCORAMENTO,CONTADO DAS SAPATAS ATE AS EXTREMIDADES SUPER</t>
  </si>
  <si>
    <t xml:space="preserve">IORES DOS TUBOS,SENDO PAGOS 60% MONTAGEM E 40% DESMONTAGEM</t>
  </si>
  <si>
    <t xml:space="preserve">11.055.0002-A</t>
  </si>
  <si>
    <t xml:space="preserve">11.055.0010-0</t>
  </si>
  <si>
    <t xml:space="preserve">MONTAGEM E DESMONTAGEM DE ESCORAMENTO METALICO,CONFORME ITEM</t>
  </si>
  <si>
    <t xml:space="preserve">11.050.0010,COMPREENDENDO TRANSPORTE DO MATERIAL PARA OBRA</t>
  </si>
  <si>
    <t xml:space="preserve">E DESTA PARA O DEPOSITO,INCLUSIVE CARGA E DESCARGA.O CUSTO E</t>
  </si>
  <si>
    <t xml:space="preserve">DADO POR M3 DE ESCORAMENTO,SENDO PAGOS 60% NA MONTAGEM E 40</t>
  </si>
  <si>
    <t xml:space="preserve">% NA DESMONTAGEM</t>
  </si>
  <si>
    <t xml:space="preserve">11.055.0010-A</t>
  </si>
  <si>
    <t xml:space="preserve">11.060.0160-0</t>
  </si>
  <si>
    <t xml:space="preserve">SUPERESTRUTURA DE PONTE OU VIADUTO,PRE-FABRICADA,EM CONCRETO</t>
  </si>
  <si>
    <t xml:space="preserve">PROTENDIDO,CLASSE 45,PARA UMA FAIXA DE TRAFEGO COM GUARDA-R</t>
  </si>
  <si>
    <t xml:space="preserve">ODAS E 3,20M DE PISTA DE ROLAMENTO,SEM CAPEAMENTO,COM VAO EN</t>
  </si>
  <si>
    <t xml:space="preserve">TRE 7,50 E 12,50M,COLOCADA</t>
  </si>
  <si>
    <t xml:space="preserve">11.060.0160-A</t>
  </si>
  <si>
    <t xml:space="preserve">11.060.0165-0</t>
  </si>
  <si>
    <t xml:space="preserve">PROTENDIDO,CLASSE 45,PARA DUAS FAIXAS DE TRAFEGO E 7,20M DE</t>
  </si>
  <si>
    <t xml:space="preserve">PISTA DE ROLAMENTO,SEM CAPEAMENTO,COM VAO ENTRE 7,50 E 12,5</t>
  </si>
  <si>
    <t xml:space="preserve">0M,COLOCADA</t>
  </si>
  <si>
    <t xml:space="preserve">11.060.0165-A</t>
  </si>
  <si>
    <t xml:space="preserve">11.060.0170-0</t>
  </si>
  <si>
    <t xml:space="preserve">PROTENDIDO,CLASSE 45,PARA UMA FAIXA DE TRAFEGO COM 3,20M DE</t>
  </si>
  <si>
    <t xml:space="preserve">PISTA DE ROLAMENTO,COM GUARDA-RODAS,PASSEIOS E GUARDA-CORPO</t>
  </si>
  <si>
    <t xml:space="preserve">S,COM LARGURA DE 4,60M,SEM CAPEAMENTO,COM VAO ENTRE 7,50 E 1</t>
  </si>
  <si>
    <t xml:space="preserve">2,50M,COLOCADA</t>
  </si>
  <si>
    <t xml:space="preserve">11.060.0170-A</t>
  </si>
  <si>
    <t xml:space="preserve">11.060.0175-0</t>
  </si>
  <si>
    <t xml:space="preserve">PROTENDIDO,CLASSE 45,PARA DUAS FAIXAS DE TRAFEGO COM 7,20M</t>
  </si>
  <si>
    <t xml:space="preserve">DE PISTA DE ROLAMENTO,COM GUARDA-RODAS,PASSEIOS E GUARDA-COR</t>
  </si>
  <si>
    <t xml:space="preserve">POS,COM LARGURA TOTAL DE 9,00M,SEM CAPEAMENTO,COM VAO ENTRE</t>
  </si>
  <si>
    <t xml:space="preserve">7,50 E 12,50M,COLOCADA</t>
  </si>
  <si>
    <t xml:space="preserve">11.060.0175-A</t>
  </si>
  <si>
    <t xml:space="preserve">11.060.0180-0</t>
  </si>
  <si>
    <t xml:space="preserve">POS,COM LARGURA TOTAL DE 10,50M,SEM CAPEAMENTO,COM VAO ENTRE</t>
  </si>
  <si>
    <t xml:space="preserve">11.060.0180-A</t>
  </si>
  <si>
    <t xml:space="preserve">11.060.0185-0</t>
  </si>
  <si>
    <t xml:space="preserve">PROTENDIDO,CLASSE 45,PARA DUAS FAIXAS DE TRAFEGO DE 3,60M E</t>
  </si>
  <si>
    <t xml:space="preserve">BARREIRAS TIPO DER-RJ,COM LARGURA TOTAL DE 9,00M,SEM CAPEAM</t>
  </si>
  <si>
    <t xml:space="preserve">ENTO,COM VAO ENTRE 7,50 E 12,50M,COLOCADA</t>
  </si>
  <si>
    <t xml:space="preserve">11.060.0185-A</t>
  </si>
  <si>
    <t xml:space="preserve">11.060.0190-0</t>
  </si>
  <si>
    <t xml:space="preserve">BARREIRAS TIPO DER-RJ,COM LARGURA TOTAL DE 11,00M,SEM CAPEA</t>
  </si>
  <si>
    <t xml:space="preserve">MENTO,COM VAO ENTRE 7,50 E 12,50M,COLOCADA</t>
  </si>
  <si>
    <t xml:space="preserve">11.060.0190-A</t>
  </si>
  <si>
    <t xml:space="preserve">11.060.0195-0</t>
  </si>
  <si>
    <t xml:space="preserve">PROTENDIDO,CLASSE 45,PARA DUAS FAIXAS DE TRAFEGO DE 3,60M,D</t>
  </si>
  <si>
    <t xml:space="preserve">OIS ACOSTAMENTOS DE 2,50M E BARREIRAS TIPO DER-RJ,COM LARGUR</t>
  </si>
  <si>
    <t xml:space="preserve">A TOTAL DE 13,00M,SEM CAPEAMENTO,COM VAO ENTRE 7,50 E 12,50M</t>
  </si>
  <si>
    <t xml:space="preserve">,COLOCADA</t>
  </si>
  <si>
    <t xml:space="preserve">11.060.0195-A</t>
  </si>
  <si>
    <t xml:space="preserve">11.060.0200-0</t>
  </si>
  <si>
    <t xml:space="preserve">SUPERESTRUTURA DE PASSARELA PARA PEDESTRE,PRE-FABRICADA,EM C</t>
  </si>
  <si>
    <t xml:space="preserve">ONCRETO PROTENDIDO,COM 2,00M DE LARGURA UTIL E GUARDA-CORPOS</t>
  </si>
  <si>
    <t xml:space="preserve">METALICOS,COM VAO ENTRE 7,50 E 10,00M,COLOCADA</t>
  </si>
  <si>
    <t xml:space="preserve">11.060.0200-A</t>
  </si>
  <si>
    <t xml:space="preserve">11.060.0205-0</t>
  </si>
  <si>
    <t xml:space="preserve">ABRIGO DESTINADO A PARADA DE ONIBUS,INTEGRALMENTE PRE-FABRIC</t>
  </si>
  <si>
    <t xml:space="preserve">ADO EM CONCRETO PROTENDIDO E/OU ARMADO,COM BANCO INCORPORADO</t>
  </si>
  <si>
    <t xml:space="preserve">AO PILAR E COBERTURA CURVA COM AREA DE PROJECAO HORIZONTAL</t>
  </si>
  <si>
    <t xml:space="preserve">DE 8,00M2,NAS DIMENSOES DE 4,00X2,00M,COLOCADO</t>
  </si>
  <si>
    <t xml:space="preserve">11.060.0205-A</t>
  </si>
  <si>
    <t xml:space="preserve">11.060.0410-0</t>
  </si>
  <si>
    <t xml:space="preserve">ESTRUTURA PRE-FABRICADA EM CONCRETO ARMADO/PROTENDIDO,COM FC</t>
  </si>
  <si>
    <t xml:space="preserve">K&gt;=30MPA,PARA OBRAS PREDIAIS ATE QUATRO PAVIMENTOS,COM PILAR</t>
  </si>
  <si>
    <t xml:space="preserve">ES,VIGAS PRINCIPAIS E SECUNDARIAS,LAJES,PATAMARES E RAMPAS D</t>
  </si>
  <si>
    <t xml:space="preserve">E ACESSO,CONSIDERANDO A CONFECCAO DAS PECAS,INCLUSIVE O FORN</t>
  </si>
  <si>
    <t xml:space="preserve">ECIMENTO DOS MATERIAIS,EXCLUSIVE O TRANSPORTE DAS PECAS PARA</t>
  </si>
  <si>
    <t xml:space="preserve">O CANTEIRO DE OBRAS E A MONTAGEM</t>
  </si>
  <si>
    <t xml:space="preserve">11.060.0410-A</t>
  </si>
  <si>
    <t xml:space="preserve">11.060.0415-0</t>
  </si>
  <si>
    <t xml:space="preserve">E ACESSO,CONSIDERANDO A MONTAGEM,EXCLUSIVE A CONFECCAO DAS P</t>
  </si>
  <si>
    <t xml:space="preserve">ECAS(VIDE ITEM 11.060.0410)</t>
  </si>
  <si>
    <t xml:space="preserve">11.060.0415-A</t>
  </si>
  <si>
    <t xml:space="preserve">11.061.0001-0</t>
  </si>
  <si>
    <t xml:space="preserve">MURO DE ARRIMO CELULAR,DE PECAS PRE-MOLDADAS DE CONCRETO,COM</t>
  </si>
  <si>
    <t xml:space="preserve">PREENDENDO:CONFECCAO DAS PECAS,MONTAGEM E COMPACTACAO DO SOL</t>
  </si>
  <si>
    <t xml:space="preserve">O DE ENCHIMENTO.O CUSTO INCLUI TODOS OS MATERIAIS NECESSARIO</t>
  </si>
  <si>
    <t xml:space="preserve">S,EXCLUSIVE FORMAS</t>
  </si>
  <si>
    <t xml:space="preserve">11.061.0001-A</t>
  </si>
  <si>
    <t xml:space="preserve">11.061.0002-0</t>
  </si>
  <si>
    <t xml:space="preserve">O DE ENCHIMENTO,EXCLUSIVE MATERIAIS E FORMAS</t>
  </si>
  <si>
    <t xml:space="preserve">11.061.0002-A</t>
  </si>
  <si>
    <t xml:space="preserve">11.080.0010-0</t>
  </si>
  <si>
    <t xml:space="preserve">RECUPERACAO DE JUNTAS DE DILATACAO DE OBRAS DE CONTENCAO ATE</t>
  </si>
  <si>
    <t xml:space="preserve">2CM DE ABERTURA COM PROTECAO,ATE PROFUNDIDADE DE 1CM,EXCLUS</t>
  </si>
  <si>
    <t xml:space="preserve">IVE ANDAIME E RECUPERACAO ESTRUTURAL DAS FACES LATERAIS DA J</t>
  </si>
  <si>
    <t xml:space="preserve">UNTA</t>
  </si>
  <si>
    <t xml:space="preserve">11.080.0010-A</t>
  </si>
  <si>
    <t xml:space="preserve">11.090.0500-0</t>
  </si>
  <si>
    <t xml:space="preserve">RECUPERACAO DE ARMADURAS EM ESTRUTURA DE CONCRETO,POR MEIO D</t>
  </si>
  <si>
    <t xml:space="preserve">E SOLDA A QUENTE,INCLUSIVE FORNECIMENTO,CORTE,DOBRAGEM E COL</t>
  </si>
  <si>
    <t xml:space="preserve">11.090.0500-A</t>
  </si>
  <si>
    <t xml:space="preserve">11.090.0505-0</t>
  </si>
  <si>
    <t xml:space="preserve">E SOLDA A FRIO,INCLUSIVE FORNECIMENTO,CORTE,DOBRAGEM E COLOC</t>
  </si>
  <si>
    <t xml:space="preserve">11.090.0505-A</t>
  </si>
  <si>
    <t xml:space="preserve">11.090.0510-0</t>
  </si>
  <si>
    <t xml:space="preserve">RECUPERACAO DE FERRAGEM EM ESTRUTURA DE CONCRETO,SEM UTILIZA</t>
  </si>
  <si>
    <t xml:space="preserve">CAO DE SOLDA,INCLUSIVE FORNECIMENTO,CORTE,DOBRAGEM E COLOCAC</t>
  </si>
  <si>
    <t xml:space="preserve">11.090.0510-A</t>
  </si>
  <si>
    <t xml:space="preserve">11.090.0515-0</t>
  </si>
  <si>
    <t xml:space="preserve">APLICACAO COM AIRLESS DE INIBIDOR DE CORROSAO, EM ESTRUTURA</t>
  </si>
  <si>
    <t xml:space="preserve">DE CONCRETO ARMADO NOS SERVICOS DE RECUPERACAO ESTRUTURAL,EX</t>
  </si>
  <si>
    <t xml:space="preserve">CLUSIVE LIMPEZA DA ESTRUTURA</t>
  </si>
  <si>
    <t xml:space="preserve">11.090.0515-A</t>
  </si>
  <si>
    <t xml:space="preserve">11.090.0520-0</t>
  </si>
  <si>
    <t xml:space="preserve">REFORCO ESTRUTURAL COMPOSTO DE MANTA DE FIBRA DE CARBONO COM</t>
  </si>
  <si>
    <t xml:space="preserve">ESPESSURA DE 0,165MM,INCLUSIVE LIXAMENTO DA SUPERFICIE,REGU</t>
  </si>
  <si>
    <t xml:space="preserve">LARIZACAO POR ENCHIMENTO ALEATORIO E APLICACAO DE ADESIVO EP</t>
  </si>
  <si>
    <t xml:space="preserve">OXI PARA FIXACAO E SUTURACAO DAS FIBRAS DE CARBONO</t>
  </si>
  <si>
    <t xml:space="preserve">11.090.0520-A</t>
  </si>
  <si>
    <t xml:space="preserve">11.090.0530-0</t>
  </si>
  <si>
    <t xml:space="preserve">REFORCO ESTRUTURAL COM LAMINA DE FIBRA DE CARBONO,LARGURA DE</t>
  </si>
  <si>
    <t xml:space="preserve">50MM E ESPESSURA DE 1,20MM,INCLUSIVE LIXAMENTO DA SUPERFICI</t>
  </si>
  <si>
    <t xml:space="preserve">E,REGULARIZACAO POR ENCHIMENTO ALEATORIO E APLICACAO DE ADES</t>
  </si>
  <si>
    <t xml:space="preserve">IVO EPOXI PARA FIXACAO E SUTURACAO DAS FIBRAS DE CARBONO</t>
  </si>
  <si>
    <t xml:space="preserve">11.090.0530-A</t>
  </si>
  <si>
    <t xml:space="preserve">11.090.0535-0</t>
  </si>
  <si>
    <t xml:space="preserve">TRATAMENTO DE ARMADURA DE FERRO EM ESTRUTURA DE CONCRETO ARM</t>
  </si>
  <si>
    <t xml:space="preserve">ADO COM ARGAMASSA CIMENTICIA PRE-DOSADA,POLIMERICA,BICOMPONE</t>
  </si>
  <si>
    <t xml:space="preserve">NTE,INIBIDOR DE CORROSAO</t>
  </si>
  <si>
    <t xml:space="preserve">11.090.0535-A</t>
  </si>
  <si>
    <t xml:space="preserve">11.090.0600-0</t>
  </si>
  <si>
    <t xml:space="preserve">RECUPERACAO DE ESTRUTURA,CAVIDADES E ARESTAS EM CONCRETO ARM</t>
  </si>
  <si>
    <t xml:space="preserve">ADO,COM ARGAMASSA TIXOTROPICA POLIMERICA DE ALTO DESEMPENHO</t>
  </si>
  <si>
    <t xml:space="preserve">COM ESPESSURA ATE 3CM</t>
  </si>
  <si>
    <t xml:space="preserve">11.090.0600-A</t>
  </si>
  <si>
    <t xml:space="preserve">11.090.0610-0</t>
  </si>
  <si>
    <t xml:space="preserve">RECOMPOSICAO DE CAPEAMENTO DE CONCRETO E PEQUENAS ESPESSURAS</t>
  </si>
  <si>
    <t xml:space="preserve">EM SERVICOS DE RECUPERACAO ESTRUTURAL,COM ARGAMASSA DE CIME</t>
  </si>
  <si>
    <t xml:space="preserve">NTO E AREIA NO TRACO 1:3 ADITIVADA COM RESINA ACRILICA NA PR</t>
  </si>
  <si>
    <t xml:space="preserve">OPORCAO 50ML/M3 DE ARGAMASSA E SILICA ATIVA NA PROPORCAO DE</t>
  </si>
  <si>
    <t xml:space="preserve">5% A 10% DE CIMENTO</t>
  </si>
  <si>
    <t xml:space="preserve">11.090.0610-A</t>
  </si>
  <si>
    <t xml:space="preserve">11.090.0611-0</t>
  </si>
  <si>
    <t xml:space="preserve">RECOMPOSICAO DE CAMADA DE CAPEAMENTO DE CONCRETO DE PEQUENAS</t>
  </si>
  <si>
    <t xml:space="preserve">ESPESSURAS EM SERVICOS DE RECUPERACAO ESTRUTURAL,EXCLUSIVE</t>
  </si>
  <si>
    <t xml:space="preserve">O MATERIAL</t>
  </si>
  <si>
    <t xml:space="preserve">11.090.0611-A</t>
  </si>
  <si>
    <t xml:space="preserve">11.090.0620-0</t>
  </si>
  <si>
    <t xml:space="preserve">ESTUCAMENTO DE CONCRETO APARENTE SENDO A ARGAMASSA DE CIMENT</t>
  </si>
  <si>
    <t xml:space="preserve">O,CAL E AREIA FINA NO TRACO 1:3:5,COM ESPESSURA DE 2MM,SOBRE</t>
  </si>
  <si>
    <t xml:space="preserve">SUPERFICIE LIMPA</t>
  </si>
  <si>
    <t xml:space="preserve">11.090.0620-A</t>
  </si>
  <si>
    <t xml:space="preserve">11.091.0001-0</t>
  </si>
  <si>
    <t xml:space="preserve">MACAQUEAMENTO PARA TROCA DE APARELHO DE APOIO COM UTILIZACAO</t>
  </si>
  <si>
    <t xml:space="preserve">DE MACACO PISTAO,CAPACIDADE DE 100T</t>
  </si>
  <si>
    <t xml:space="preserve">11.091.0001-A</t>
  </si>
  <si>
    <t xml:space="preserve">11.092.0001-0</t>
  </si>
  <si>
    <t xml:space="preserve">VERIFICACAO DE CARGA RESIDUAL EM ANCORAGENS DE ATE 60T DE CA</t>
  </si>
  <si>
    <t xml:space="preserve">RGA MAXIMA DE ENSAIO,INCLUSIVE FORNECIMENTO DE EQUIPAMENTOS</t>
  </si>
  <si>
    <t xml:space="preserve">HIDRAULICOS(MACACO E BOMBA),RECUPERACAO COM PINTURA ANTICORR</t>
  </si>
  <si>
    <t xml:space="preserve">OSIVA DAS ANCORAGENS E REPROTENSAO,LIMPEZA COM ESCOVA DE ACO</t>
  </si>
  <si>
    <t xml:space="preserve">,EXCLUSIVE ANDAIME E CAIXA DE PROTECAO DAS CABECAS DOS TIRAN</t>
  </si>
  <si>
    <t xml:space="preserve">11.092.0001-A</t>
  </si>
  <si>
    <t xml:space="preserve">12.001.0010-0</t>
  </si>
  <si>
    <t xml:space="preserve">12.001.0010-A</t>
  </si>
  <si>
    <t xml:space="preserve">12.001.0015-0</t>
  </si>
  <si>
    <t xml:space="preserve">12.001.0015-A</t>
  </si>
  <si>
    <t xml:space="preserve">12.001.0020-0</t>
  </si>
  <si>
    <t xml:space="preserve">ALVENARIA DE PEDRA EM ELEVACAO,DE UMA FACE,FEITA COM BLOCOS</t>
  </si>
  <si>
    <t xml:space="preserve">DE DIMENSOES APROXIMADAS DE 30X30X30 A 40X40X40CM,ASSENTES C</t>
  </si>
  <si>
    <t xml:space="preserve">OM ARGAMASSA DE CIMENTO,SAIBRO E AREIA,NO TRACO 1:2:3,JUNTAS</t>
  </si>
  <si>
    <t xml:space="preserve">SIMPLES,TENDO ALTURA ATE 1,50M</t>
  </si>
  <si>
    <t xml:space="preserve">12.001.0020-A</t>
  </si>
  <si>
    <t xml:space="preserve">12.001.0025-0</t>
  </si>
  <si>
    <t xml:space="preserve">SIMPLES,TENDO ALTURA ATE 2,00M</t>
  </si>
  <si>
    <t xml:space="preserve">12.001.0025-A</t>
  </si>
  <si>
    <t xml:space="preserve">12.001.0030-0</t>
  </si>
  <si>
    <t xml:space="preserve">SIMPLES,TENDO ALTURA ATE 2,50M</t>
  </si>
  <si>
    <t xml:space="preserve">12.001.0030-A</t>
  </si>
  <si>
    <t xml:space="preserve">12.001.0035-0</t>
  </si>
  <si>
    <t xml:space="preserve">SIMPLES,TENDO ALTURA ATE 3,00M</t>
  </si>
  <si>
    <t xml:space="preserve">12.001.0035-A</t>
  </si>
  <si>
    <t xml:space="preserve">12.001.0040-0</t>
  </si>
  <si>
    <t xml:space="preserve">JUNTAS REENTRANTES,EM ALVENARIA DE PEDRA,COMO EM 12.001.0020</t>
  </si>
  <si>
    <t xml:space="preserve">,FEITAS COM ARGAMASSA DE CIMENTO,CAL E AREIA FINA,NO TRACO 1</t>
  </si>
  <si>
    <t xml:space="preserve">:3:5</t>
  </si>
  <si>
    <t xml:space="preserve">12.001.0040-A</t>
  </si>
  <si>
    <t xml:space="preserve">12.001.0045-0</t>
  </si>
  <si>
    <t xml:space="preserve">JUNTAS EM RELEVO,EM ALVENARIA DE PEDRA,COMO EM 12.001.0020,F</t>
  </si>
  <si>
    <t xml:space="preserve">EITAS COM ARGAMASSA DE CIMENTO,CAL E AREIA FINA,NO TRACO 1:3</t>
  </si>
  <si>
    <t xml:space="preserve">:5</t>
  </si>
  <si>
    <t xml:space="preserve">12.001.0045-A</t>
  </si>
  <si>
    <t xml:space="preserve">12.001.0070-0</t>
  </si>
  <si>
    <t xml:space="preserve">ALVENARIA DE PEDRA SECA,EM ELEVACAO,DE UMA FACE,FEITA COM BL</t>
  </si>
  <si>
    <t xml:space="preserve">OCOS DE DIMENSOES APROXIMADAS DE 30X30X30 A 40X40X40CM ATE 1</t>
  </si>
  <si>
    <t xml:space="preserve">,50M DE ALTURA</t>
  </si>
  <si>
    <t xml:space="preserve">12.001.0070-A</t>
  </si>
  <si>
    <t xml:space="preserve">12.001.0075-0</t>
  </si>
  <si>
    <t xml:space="preserve">ALVENARIA DE PEDRA SECA,EM ELEVACAO,DE DUAS FACES,FEITA COM</t>
  </si>
  <si>
    <t xml:space="preserve">BLOCOS DE DIMENSOES APROXIMADAS DE 30X30X30 A 40X40X40CM,ATE</t>
  </si>
  <si>
    <t xml:space="preserve">1,50M DE ALTURA</t>
  </si>
  <si>
    <t xml:space="preserve">12.001.0075-A</t>
  </si>
  <si>
    <t xml:space="preserve">12.001.0090-0</t>
  </si>
  <si>
    <t xml:space="preserve">DE PEDRA DE MAO,ASSENTES COM ARGAMASSA DE CIMENTO,SAIBRO E A</t>
  </si>
  <si>
    <t xml:space="preserve">REIA,NO TRACO 1:2:3,TENDO ALTURA ATE 1,50M,SENDO A ESPESSURA</t>
  </si>
  <si>
    <t xml:space="preserve">ATE 0,35M</t>
  </si>
  <si>
    <t xml:space="preserve">12.001.0090-A</t>
  </si>
  <si>
    <t xml:space="preserve">12.001.0095-0</t>
  </si>
  <si>
    <t xml:space="preserve">REIA,NO TRACO 1:2:3,TENDO ALTURA ATE 3,00M,SENDO A ESPESSURA</t>
  </si>
  <si>
    <t xml:space="preserve">12.001.0095-A</t>
  </si>
  <si>
    <t xml:space="preserve">12.001.0100-0</t>
  </si>
  <si>
    <t xml:space="preserve">ALVENARIA DE PEDRA EM ELEVACAO,DE DUAS FACES,FEITA COM BLOCO</t>
  </si>
  <si>
    <t xml:space="preserve">S DE PEDRA DE MAO,ASSENTES COM ARGAMASSA DE CIMENTO,SAIBRO E</t>
  </si>
  <si>
    <t xml:space="preserve">AREIA,NO TRACO 1:2:3,TENDO ALTURA ATE 1,50M,SENDO A ESPESSUR</t>
  </si>
  <si>
    <t xml:space="preserve">A ATE 0,35M</t>
  </si>
  <si>
    <t xml:space="preserve">12.001.0100-A</t>
  </si>
  <si>
    <t xml:space="preserve">12.001.0105-0</t>
  </si>
  <si>
    <t xml:space="preserve">AREIA,NO TRACO 1:2:3,TENDO ALTURA ATE 3,00M,SENDO A ESPESSUR</t>
  </si>
  <si>
    <t xml:space="preserve">12.001.0105-A</t>
  </si>
  <si>
    <t xml:space="preserve">12.001.0115-0</t>
  </si>
  <si>
    <t xml:space="preserve">JUNTAS REENTRANTES EM ALVENARIA DE PEDRA DE MAO,FEITAS COM A</t>
  </si>
  <si>
    <t xml:space="preserve">RGAMASSA DE CIMENTO,CAL E AREIA FINA,NO TRACO 1:3:5</t>
  </si>
  <si>
    <t xml:space="preserve">12.001.0115-A</t>
  </si>
  <si>
    <t xml:space="preserve">12.002.0010-0</t>
  </si>
  <si>
    <t xml:space="preserve">ALVENARIA DE TIJOLOS MACICOS 7X10X20CM,COM ARGAMASSA DE CIME</t>
  </si>
  <si>
    <t xml:space="preserve">NTO E SAIBRO,NO TRACO 1:6,ATE 3,00M DE ALTURA</t>
  </si>
  <si>
    <t xml:space="preserve">12.002.0010-A</t>
  </si>
  <si>
    <t xml:space="preserve">12.002.0011-0</t>
  </si>
  <si>
    <t xml:space="preserve">NTO E SAIBRO,NO TRACO 1:6,ATE 1,50M DE ALTURA</t>
  </si>
  <si>
    <t xml:space="preserve">12.002.0011-A</t>
  </si>
  <si>
    <t xml:space="preserve">12.002.0015-0</t>
  </si>
  <si>
    <t xml:space="preserve">NTO E SAIBRO,NO TRACO 1:6,EM PAREDES DE UMA VEZ (0,20M),DE S</t>
  </si>
  <si>
    <t xml:space="preserve">UPERFICIE CORRIDA,ATE 3,00M DE ALTURA E MEDIDA PELA AREA REA</t>
  </si>
  <si>
    <t xml:space="preserve">12.002.0015-A</t>
  </si>
  <si>
    <t xml:space="preserve">12.002.0016-0</t>
  </si>
  <si>
    <t xml:space="preserve">NTO E SAIBRO,NO TRACO 1:6,EM PAREDES DE UMA VEZ(0,20M),DE SU</t>
  </si>
  <si>
    <t xml:space="preserve">PERFICIE CORRIDA,ATE 1,50M DE ALTURA E MEDIDA PELA AREA REAL</t>
  </si>
  <si>
    <t xml:space="preserve">12.002.0016-A</t>
  </si>
  <si>
    <t xml:space="preserve">12.002.0020-0</t>
  </si>
  <si>
    <t xml:space="preserve">NTO E SAIBRO,NO TRACO 1:6,EM PAREDES DE UMA VEZ(0,20M),COM V</t>
  </si>
  <si>
    <t xml:space="preserve">AOS OU ARESTAS,ATE 3,00M DE ALTURA E MEDIDA PELA AREA REAL</t>
  </si>
  <si>
    <t xml:space="preserve">12.002.0020-A</t>
  </si>
  <si>
    <t xml:space="preserve">12.002.0025-0</t>
  </si>
  <si>
    <t xml:space="preserve">NTO E SAIBRO,NO TRACO 1:6,EM PAREDES DE UMA VEZ(0,20M),CORRI</t>
  </si>
  <si>
    <t xml:space="preserve">DAS,DE 3,00M A 4,50M DE ALTURA E MEDIDA PELA AREA REAL</t>
  </si>
  <si>
    <t xml:space="preserve">12.002.0025-A</t>
  </si>
  <si>
    <t xml:space="preserve">12.002.0030-0</t>
  </si>
  <si>
    <t xml:space="preserve">AOS OU ARESTAS,DE 3,00M A 4,50M DE ALTURA E MEDIDA PELA AREA</t>
  </si>
  <si>
    <t xml:space="preserve">REAL</t>
  </si>
  <si>
    <t xml:space="preserve">12.002.0030-A</t>
  </si>
  <si>
    <t xml:space="preserve">12.002.0035-1</t>
  </si>
  <si>
    <t xml:space="preserve">NTO E SAIBRO,NO TRACO 1:6,EM PAREDES DE MEIA VEZ(0,10M),DE S</t>
  </si>
  <si>
    <t xml:space="preserve">12.002.0035-B</t>
  </si>
  <si>
    <t xml:space="preserve">12.002.0036-0</t>
  </si>
  <si>
    <t xml:space="preserve">UPERFICIE CORRIDA,ATE 1,50M DE ALTURA E MEDIDA PELA AREA REA</t>
  </si>
  <si>
    <t xml:space="preserve">12.002.0036-A</t>
  </si>
  <si>
    <t xml:space="preserve">12.002.0040-0</t>
  </si>
  <si>
    <t xml:space="preserve">NTO E SAIBRO,NO TRACO 1:6,EM PAREDES DE MEIA VEZ(0,10M),COM</t>
  </si>
  <si>
    <t xml:space="preserve">VAOS OU ARESTAS,ATE 3,00M DE ALTURA E MEDIDA PELA AREA REAL</t>
  </si>
  <si>
    <t xml:space="preserve">12.002.0040-A</t>
  </si>
  <si>
    <t xml:space="preserve">12.002.0045-0</t>
  </si>
  <si>
    <t xml:space="preserve">UPERFICIE CORRIDA,DE 3,00M A 4,50M DE ALTURA E MEDIDA PELA A</t>
  </si>
  <si>
    <t xml:space="preserve">REA REAL</t>
  </si>
  <si>
    <t xml:space="preserve">12.002.0045-A</t>
  </si>
  <si>
    <t xml:space="preserve">12.002.0050-0</t>
  </si>
  <si>
    <t xml:space="preserve">NTO E SAIBRO,NO TRACO 1:6,EM PAREDES DE MEIA VEZ (0,10M),COM</t>
  </si>
  <si>
    <t xml:space="preserve">VAOS OU ARESTAS,DE 3,00M A 4,50M DE ALTURA E MEDIDA PELA AR</t>
  </si>
  <si>
    <t xml:space="preserve">EA REAL</t>
  </si>
  <si>
    <t xml:space="preserve">12.002.0050-A</t>
  </si>
  <si>
    <t xml:space="preserve">12.002.0060-1</t>
  </si>
  <si>
    <t xml:space="preserve">ALVENARIA PARA CAIXAS ENTERRADAS,ATE 0,80M DE PROFUNDIDADE,D</t>
  </si>
  <si>
    <t xml:space="preserve">E TIJOLOS MACICOS 7X10X20CM,ASSENTES COM ARGAMASSA DE CIMENT</t>
  </si>
  <si>
    <t xml:space="preserve">O,SAIBRO E AREIA,NO TRACO 1:2:2,EM PAREDES DE MEIA VEZ(0,10M</t>
  </si>
  <si>
    <t xml:space="preserve">12.002.0060-B</t>
  </si>
  <si>
    <t xml:space="preserve">12.002.0065-1</t>
  </si>
  <si>
    <t xml:space="preserve">O,SAIBRO E AREIA,NO TRACO 1:2:2,EM PAREDES DE UMA VEZ (0,20M</t>
  </si>
  <si>
    <t xml:space="preserve">12.002.0065-B</t>
  </si>
  <si>
    <t xml:space="preserve">12.002.0070-1</t>
  </si>
  <si>
    <t xml:space="preserve">ALVENARIA PARA CAIXAS ENTERRADAS,DE 0,80 A 1,60M DE PROFUNDI</t>
  </si>
  <si>
    <t xml:space="preserve">DADE,DE TIJOLOS MACICOS 7X10X20CM,ASSENTES COM ARGAMASSA DE</t>
  </si>
  <si>
    <t xml:space="preserve">CIMENTO,SAIBRO E AREIA,NO TRACO 1:2:2,EM PAREDES DE UMA VEZ</t>
  </si>
  <si>
    <t xml:space="preserve">(0,20M)</t>
  </si>
  <si>
    <t xml:space="preserve">12.002.0070-B</t>
  </si>
  <si>
    <t xml:space="preserve">12.002.0080-0</t>
  </si>
  <si>
    <t xml:space="preserve">APERTO DE ALVENARIA SOB VIGAS OU TETOS,EXECUTADA COM TIJOLOS</t>
  </si>
  <si>
    <t xml:space="preserve">MACICOS DE 7X10X20CM,INCLINADOS,ASSENTES COM ARGAMASSA DE C</t>
  </si>
  <si>
    <t xml:space="preserve">IMENTO E SAIBRO,TRACO 1:6,EM PAREDES DE UMA VEZ(0,20M)</t>
  </si>
  <si>
    <t xml:space="preserve">12.002.0080-A</t>
  </si>
  <si>
    <t xml:space="preserve">12.002.0085-0</t>
  </si>
  <si>
    <t xml:space="preserve">MACICOS DE 7X10X20CM INCLINADOS,ASSENTES COM ARGAMASSA DE C</t>
  </si>
  <si>
    <t xml:space="preserve">IMENTO E SAIBRO,TRACO 1:6,EM PAREDES DE MEIA VEZ(0,10M)</t>
  </si>
  <si>
    <t xml:space="preserve">12.002.0085-A</t>
  </si>
  <si>
    <t xml:space="preserve">12.002.0100-0</t>
  </si>
  <si>
    <t xml:space="preserve">APERTO DE ALVENARIA,SOB VIGAS OU TETOS,EXECUTADO COM ARGILA</t>
  </si>
  <si>
    <t xml:space="preserve">EXPANDIDA</t>
  </si>
  <si>
    <t xml:space="preserve">12.002.0100-A</t>
  </si>
  <si>
    <t xml:space="preserve">12.003.0055-0</t>
  </si>
  <si>
    <t xml:space="preserve">ALVENARIA DE TIJOLOS CERAMICOS FURADOS 10X20X20CM,ASSENTES C</t>
  </si>
  <si>
    <t xml:space="preserve">OM ARGAMASSA DE CIMENTO E SAIBRO,NO TRACO 1:8,EM PAREDES DE</t>
  </si>
  <si>
    <t xml:space="preserve">UMA VEZ(0,20M),DE SUPERFICIE CORRIDA,ATE 3,00M DE ALTURA E M</t>
  </si>
  <si>
    <t xml:space="preserve">EDIDA PELA AREA REAL</t>
  </si>
  <si>
    <t xml:space="preserve">12.003.0055-A</t>
  </si>
  <si>
    <t xml:space="preserve">12.003.0056-0</t>
  </si>
  <si>
    <t xml:space="preserve">UMA VEZ(0,20M),DE SUPERFICIE CORRIDA,ATE 1,50M DE ALTURA E M</t>
  </si>
  <si>
    <t xml:space="preserve">12.003.0056-A</t>
  </si>
  <si>
    <t xml:space="preserve">12.003.0060-0</t>
  </si>
  <si>
    <t xml:space="preserve">UMA VEZ(0,20M),COM VAOS OU ARESTAS,ATE 3,00M DE ALTURA E MED</t>
  </si>
  <si>
    <t xml:space="preserve">IDA PELA AREA REAL</t>
  </si>
  <si>
    <t xml:space="preserve">12.003.0060-A</t>
  </si>
  <si>
    <t xml:space="preserve">12.003.0065-0</t>
  </si>
  <si>
    <t xml:space="preserve">UMA VEZ(0,20M),DE SUPERFICIE CORRIDA,DE 3,00M A 4,50M DE ALT</t>
  </si>
  <si>
    <t xml:space="preserve">URA E MEDIDA PELA AREA REAL</t>
  </si>
  <si>
    <t xml:space="preserve">12.003.0065-A</t>
  </si>
  <si>
    <t xml:space="preserve">12.003.0070-0</t>
  </si>
  <si>
    <t xml:space="preserve">UMA VEZ(0,20M),COM VAOS OU ARESTAS,DE 3,00M A 4,50M DE ALTUR</t>
  </si>
  <si>
    <t xml:space="preserve">A E MEDIDA PELA AREA REAL</t>
  </si>
  <si>
    <t xml:space="preserve">12.003.0070-A</t>
  </si>
  <si>
    <t xml:space="preserve">12.003.0075-1</t>
  </si>
  <si>
    <t xml:space="preserve">MEIA VEZ(0,10M),DE SUPERFICIE CORRIDA,ATE 3,00M DE ALTURA E</t>
  </si>
  <si>
    <t xml:space="preserve">MEDIDA PELA AREA REAL</t>
  </si>
  <si>
    <t xml:space="preserve">12.003.0075-B</t>
  </si>
  <si>
    <t xml:space="preserve">12.003.0076-0</t>
  </si>
  <si>
    <t xml:space="preserve">MEIA VEZ(0,10M),DE SUPERFICIE CORRIDA,ATE 1,50M DE ALTURA E</t>
  </si>
  <si>
    <t xml:space="preserve">12.003.0076-A</t>
  </si>
  <si>
    <t xml:space="preserve">12.003.0080-0</t>
  </si>
  <si>
    <t xml:space="preserve">MEIA VEZ(0,10M)COM VAOS OU ARESTAS,ATE 3,00M DE ALTURA E MED</t>
  </si>
  <si>
    <t xml:space="preserve">12.003.0080-A</t>
  </si>
  <si>
    <t xml:space="preserve">12.003.0085-0</t>
  </si>
  <si>
    <t xml:space="preserve">MEIA VEZ(0,10M),DE SUPERFICIE CORRIDA,DE 3,00M A 4,50M DE AL</t>
  </si>
  <si>
    <t xml:space="preserve">TURA E MEDIDA PELA AREA REAL</t>
  </si>
  <si>
    <t xml:space="preserve">12.003.0085-A</t>
  </si>
  <si>
    <t xml:space="preserve">12.003.0090-0</t>
  </si>
  <si>
    <t xml:space="preserve">MEIA VEZ(0,10M),COM VAOS OU ARESTAS,DE 3,00M A 4,50M,MEDIDA</t>
  </si>
  <si>
    <t xml:space="preserve">PELA AREA REAL</t>
  </si>
  <si>
    <t xml:space="preserve">12.003.0090-A</t>
  </si>
  <si>
    <t xml:space="preserve">12.003.0095-0</t>
  </si>
  <si>
    <t xml:space="preserve">ALVENARIA DE TIJOLOS CERAMICOS FURADOS 10X20X30CM,COMPLEMENT</t>
  </si>
  <si>
    <t xml:space="preserve">ADA COM 20% DE TIJOLOS DE 10X20X20CM,ASSENTES COM ARGAMASSA</t>
  </si>
  <si>
    <t xml:space="preserve">DE CIMENTO E SAIBRO,NO TRACO 1:8,EM PAREDES DE UMA VEZ(0,20M</t>
  </si>
  <si>
    <t xml:space="preserve">),DE SUPERFICIE CORRIDA,ATE 3,00M DE ALTURA E MEDIDA PELA AR</t>
  </si>
  <si>
    <t xml:space="preserve">12.003.0095-A</t>
  </si>
  <si>
    <t xml:space="preserve">12.003.0096-0</t>
  </si>
  <si>
    <t xml:space="preserve">),DE SUPERFICIE CORRIDA,ATE 1,50M DE ALTURA E MEDIDA PELA AR</t>
  </si>
  <si>
    <t xml:space="preserve">12.003.0096-A</t>
  </si>
  <si>
    <t xml:space="preserve">12.003.0100-0</t>
  </si>
  <si>
    <t xml:space="preserve">),COM VAOS OU ARESTAS,ATE 3,00M DE ALTURA E MEDIDA PELA AREA</t>
  </si>
  <si>
    <t xml:space="preserve">12.003.0100-A</t>
  </si>
  <si>
    <t xml:space="preserve">12.003.0105-0</t>
  </si>
  <si>
    <t xml:space="preserve">),DE SUPERFICIE CORRIDA,DE 3,00M A 4,50M DE ALTURA E MEDIDA</t>
  </si>
  <si>
    <t xml:space="preserve">12.003.0105-A</t>
  </si>
  <si>
    <t xml:space="preserve">12.003.0110-0</t>
  </si>
  <si>
    <t xml:space="preserve">),COM VAOS OU ARESTAS,DE 3,00M A 4,50M DE ALTURA E MEDIDA PE</t>
  </si>
  <si>
    <t xml:space="preserve">12.003.0110-A</t>
  </si>
  <si>
    <t xml:space="preserve">12.003.0115-0</t>
  </si>
  <si>
    <t xml:space="preserve">ADA COM 6% DE TIJOLOS DE 10X20X20CM,ASSENTES COM ARGAMASSA D</t>
  </si>
  <si>
    <t xml:space="preserve">E CIMENTO E SAIBRO,NO TRACO 1:8,EM PAREDES DE MEIA VEZ(0,10M</t>
  </si>
  <si>
    <t xml:space="preserve">) DE SUPERFICIE CORRIDA,ATE 3,00M DE ALTURA E MEDIDA PELA AR</t>
  </si>
  <si>
    <t xml:space="preserve">12.003.0116-0</t>
  </si>
  <si>
    <t xml:space="preserve">) DE SUPERFICIE CORRIDA,ATE 1,50M DE ALTURA E MEDIDA PELA AR</t>
  </si>
  <si>
    <t xml:space="preserve">12.003.0116-A</t>
  </si>
  <si>
    <t xml:space="preserve">12.003.0120-0</t>
  </si>
  <si>
    <t xml:space="preserve">) COM VAOS OU ARESTAS,ATE 3,00M DE ALTURA E MEDIDA PELA AREA</t>
  </si>
  <si>
    <t xml:space="preserve">12.003.0120-A</t>
  </si>
  <si>
    <t xml:space="preserve">12.003.0125-0</t>
  </si>
  <si>
    <t xml:space="preserve">E CIMENTO E SAIBRO,NO TRACO 1:8,EM PAREDES DE MEIA VEZ (0,10</t>
  </si>
  <si>
    <t xml:space="preserve">M),DE SUPERFICIE CORRIDA,DE 3,00 A 4,50M DE ALTURA E MEDIDA</t>
  </si>
  <si>
    <t xml:space="preserve">12.003.0125-A</t>
  </si>
  <si>
    <t xml:space="preserve">12.003.0150-0</t>
  </si>
  <si>
    <t xml:space="preserve">) COM VAOS OU ARESTAS,DE 3,00 A 4,50M DE ALTURA E MEDIDA PEL</t>
  </si>
  <si>
    <t xml:space="preserve">A AREA REAL</t>
  </si>
  <si>
    <t xml:space="preserve">12.003.0150-A</t>
  </si>
  <si>
    <t xml:space="preserve">12.003.0155-0</t>
  </si>
  <si>
    <t xml:space="preserve">OM ARGAMASSA DE CIMENTO,CAL HIDRATADA ADITIVADA E AREIA,NO T</t>
  </si>
  <si>
    <t xml:space="preserve">RACO 1:1:8,EM PAREDES DE UMA VEZ(0,20M),DE SUPERFICIE CORRID</t>
  </si>
  <si>
    <t xml:space="preserve">A,ATE 3,00M DE ALTURA E MEDIDA PELA AREA REAL</t>
  </si>
  <si>
    <t xml:space="preserve">12.003.0155-A</t>
  </si>
  <si>
    <t xml:space="preserve">12.003.0160-0</t>
  </si>
  <si>
    <t xml:space="preserve">A,ATE 1,50M DE ALTURA E MEDIDA PELA AREA REAL</t>
  </si>
  <si>
    <t xml:space="preserve">12.003.0160-A</t>
  </si>
  <si>
    <t xml:space="preserve">12.003.0165-0</t>
  </si>
  <si>
    <t xml:space="preserve">RACO 1:1:8,EM PAREDES DE UMA VEZ(0,20M),COM VAOS OU ARESTAS,</t>
  </si>
  <si>
    <t xml:space="preserve">ATE 3,00M DE ALTURA E MEDIDA PELA AREA REAL</t>
  </si>
  <si>
    <t xml:space="preserve">12.003.0165-A</t>
  </si>
  <si>
    <t xml:space="preserve">12.003.0170-0</t>
  </si>
  <si>
    <t xml:space="preserve">ALVENARIA DE TIJOLOS,CERAMICOS FURADOS 10X20X20CM,ASSENTES C</t>
  </si>
  <si>
    <t xml:space="preserve">A,DE 3,00 A 4,50M DE ALTURA E MEDIDA PELA AREA REAL</t>
  </si>
  <si>
    <t xml:space="preserve">12.003.0170-A</t>
  </si>
  <si>
    <t xml:space="preserve">12.003.0175-0</t>
  </si>
  <si>
    <t xml:space="preserve">DE 3,00 A 4,50M DE ALTURA E MEDIDA PELA AREA REAL</t>
  </si>
  <si>
    <t xml:space="preserve">12.003.0175-A</t>
  </si>
  <si>
    <t xml:space="preserve">12.003.0180-1</t>
  </si>
  <si>
    <t xml:space="preserve">ALVENARIA DE TIJOLOS CERAMICOS FURADOS 10X20X20CM ASSENTES C</t>
  </si>
  <si>
    <t xml:space="preserve">RACO 1:1:8,EM PAREDES DE MEIA VEZ(0,10M),DE SUPERFICIE CORRI</t>
  </si>
  <si>
    <t xml:space="preserve">DA,ATE 3,00M DE ALTURA E MEDIDA PELA AREA REAL</t>
  </si>
  <si>
    <t xml:space="preserve">12.003.0180-B</t>
  </si>
  <si>
    <t xml:space="preserve">12.003.0185-0</t>
  </si>
  <si>
    <t xml:space="preserve">ALVENARIA DE TIJOLOS CERAMICOS,FURADOS 10X20X20CM,ASSENTES C</t>
  </si>
  <si>
    <t xml:space="preserve">DA,ATE 1,50M DE ALTURA E MEDIDA PELA AREA REAL</t>
  </si>
  <si>
    <t xml:space="preserve">12.003.0185-A</t>
  </si>
  <si>
    <t xml:space="preserve">12.003.0190-0</t>
  </si>
  <si>
    <t xml:space="preserve">RACO 1:1:8,EM PAREDES DE MEIA VEZ(0,10M),COM VAOS OU ARESTAS</t>
  </si>
  <si>
    <t xml:space="preserve">,ATE 3,00M DE ALTURA E MEDIDA PELA AREA REAL</t>
  </si>
  <si>
    <t xml:space="preserve">12.003.0190-A</t>
  </si>
  <si>
    <t xml:space="preserve">12.003.0195-0</t>
  </si>
  <si>
    <t xml:space="preserve">DA,DE 3,00 A 4,50M DE ALTURA E MEDIDA PELA AREA REAL</t>
  </si>
  <si>
    <t xml:space="preserve">12.003.0195-A</t>
  </si>
  <si>
    <t xml:space="preserve">12.003.0200-0</t>
  </si>
  <si>
    <t xml:space="preserve">,DE 3,00 A 4,50M DE ALTURA E MEDIDA PELA AREA REAL</t>
  </si>
  <si>
    <t xml:space="preserve">12.003.0200-A</t>
  </si>
  <si>
    <t xml:space="preserve">12.003.0205-0</t>
  </si>
  <si>
    <t xml:space="preserve">DE CIMENTO,CAL HIDRATADA ADITIVADA E AREIA,NO TRACO 1:1:8,EM</t>
  </si>
  <si>
    <t xml:space="preserve">PAREDES DE UMA VEZ(0,20M),DE SUPERFICIE CORRIDA,ATE 3,00M D</t>
  </si>
  <si>
    <t xml:space="preserve">E ALTURA E MEDIDA PELA AREA REAL</t>
  </si>
  <si>
    <t xml:space="preserve">12.003.0205-A</t>
  </si>
  <si>
    <t xml:space="preserve">12.003.0210-0</t>
  </si>
  <si>
    <t xml:space="preserve">PAREDES DE UMA VEZ(0,20M),DE SUPERFICIE CORRIDA,ATE 1,50M D</t>
  </si>
  <si>
    <t xml:space="preserve">12.003.0210-A</t>
  </si>
  <si>
    <t xml:space="preserve">12.003.0215-0</t>
  </si>
  <si>
    <t xml:space="preserve">PAREDES DE UMA VEZ(0,20M),COM VAOS OU ARESTAS,ATE 3,00M DE</t>
  </si>
  <si>
    <t xml:space="preserve">ALTURA E MEDIDA PELA AREA REAL</t>
  </si>
  <si>
    <t xml:space="preserve">12.003.0215-A</t>
  </si>
  <si>
    <t xml:space="preserve">12.003.0220-0</t>
  </si>
  <si>
    <t xml:space="preserve">PAREDES DE UMA VEZ(0,20M),DE SUPERFICIE CORRIDA,DE 3,00 A 4</t>
  </si>
  <si>
    <t xml:space="preserve">,50 DE ALTURA E MEDIDA PELA AREA REAL</t>
  </si>
  <si>
    <t xml:space="preserve">12.003.0220-A</t>
  </si>
  <si>
    <t xml:space="preserve">12.003.0225-0</t>
  </si>
  <si>
    <t xml:space="preserve">PAREDES DE UMA VEZ (0,20M),COM VAOS OU ARESTAS,DE 3,00 A 4,</t>
  </si>
  <si>
    <t xml:space="preserve">50M DE ALTURA E MEDIDA PELA AREA REAL</t>
  </si>
  <si>
    <t xml:space="preserve">12.003.0225-A</t>
  </si>
  <si>
    <t xml:space="preserve">12.003.0230-0</t>
  </si>
  <si>
    <t xml:space="preserve">E CIMENTO,CAL HIDRATADA ADITIVADA E AREIA,NO TRACO 1:1:8,EM</t>
  </si>
  <si>
    <t xml:space="preserve">PAREDES DE MEIA VEZ(0,10M),DE SUPERFICIE CORRIDA,ATE 3,00M D</t>
  </si>
  <si>
    <t xml:space="preserve">12.003.0230-A</t>
  </si>
  <si>
    <t xml:space="preserve">12.003.0235-0</t>
  </si>
  <si>
    <t xml:space="preserve">PAREDES DE MEIA VEZ(0,10M),DE SUPERFICIE CORRIDA,ATE 1,50M D</t>
  </si>
  <si>
    <t xml:space="preserve">12.003.0235-A</t>
  </si>
  <si>
    <t xml:space="preserve">12.003.0240-0</t>
  </si>
  <si>
    <t xml:space="preserve">PAREDES DE MEIA VEZ(0,10M),COM VAOS OU ARESTAS,ATE 3,00M DE</t>
  </si>
  <si>
    <t xml:space="preserve">12.003.0240-A</t>
  </si>
  <si>
    <t xml:space="preserve">12.003.0245-0</t>
  </si>
  <si>
    <t xml:space="preserve">PAREDES DE MEIA VEZ(0,10M),DE SUPERFICIE CORRIDA,DE 3,00 A 4</t>
  </si>
  <si>
    <t xml:space="preserve">12.003.0245-A</t>
  </si>
  <si>
    <t xml:space="preserve">12.003.0250-0</t>
  </si>
  <si>
    <t xml:space="preserve">PAREDES DE MEIA VEZ(0,10M),COM VAOS OU ARESTAS,DE 3,00 A 4,5</t>
  </si>
  <si>
    <t xml:space="preserve">0M DE ALTURA E MEDIDA PELA AREA REAL</t>
  </si>
  <si>
    <t xml:space="preserve">12.003.0250-A</t>
  </si>
  <si>
    <t xml:space="preserve">12.004.0160-0</t>
  </si>
  <si>
    <t xml:space="preserve">ALVENARIA DE 10CM DE ESPESSURA EM TIJOLOS REFRATARIOS APAREN</t>
  </si>
  <si>
    <t xml:space="preserve">TES,COM MEDIDAS APROXIMADAS DE 5X11X23CM,ASSENTES COM ARGAMA</t>
  </si>
  <si>
    <t xml:space="preserve">SSA DE CIMENTO E SAIBRO,NO TRACO 1:6,EM PAREDES COM VAOS OU</t>
  </si>
  <si>
    <t xml:space="preserve">ARESTAS E MEDIDA PELA AREA REAL</t>
  </si>
  <si>
    <t xml:space="preserve">12.004.0160-A</t>
  </si>
  <si>
    <t xml:space="preserve">12.005.0010-0</t>
  </si>
  <si>
    <t xml:space="preserve">ALVENARIA DE BLOCOS DE CONCRETO 10X20X40CM,ASSENTES COM ARGA</t>
  </si>
  <si>
    <t xml:space="preserve">MASSA DE CIMENTO E AREIA,NO TRACO 1:8,EM PAREDES DE 0,10M DE</t>
  </si>
  <si>
    <t xml:space="preserve">ESPESSURA,DE SUPERFICIE CORRIDA,ATE 3,00M DE ALTURA E MEDIDA</t>
  </si>
  <si>
    <t xml:space="preserve">12.005.0010-A</t>
  </si>
  <si>
    <t xml:space="preserve">12.005.0015-0</t>
  </si>
  <si>
    <t xml:space="preserve">ESPESSURA,COM VAOS OU ARESTAS,ATE 3,00M DE ALTURA E MEDIDA P</t>
  </si>
  <si>
    <t xml:space="preserve">ELA AREA REAL</t>
  </si>
  <si>
    <t xml:space="preserve">12.005.0015-A</t>
  </si>
  <si>
    <t xml:space="preserve">12.005.0020-0</t>
  </si>
  <si>
    <t xml:space="preserve">ESPESSURA,DE SUPERFICIE CORRIDA,DE 3,00 A 4,50M DE ALTURA E</t>
  </si>
  <si>
    <t xml:space="preserve">E MEDIDA PELA AREA REAL</t>
  </si>
  <si>
    <t xml:space="preserve">12.005.0020-A</t>
  </si>
  <si>
    <t xml:space="preserve">12.005.0025-0</t>
  </si>
  <si>
    <t xml:space="preserve">ESPESSURA,COM VAOS OU ARESTAS,DE 3,00 A 4,50M DE ALTURA E ME</t>
  </si>
  <si>
    <t xml:space="preserve">DIDA PELA AREA REAL</t>
  </si>
  <si>
    <t xml:space="preserve">12.005.0025-A</t>
  </si>
  <si>
    <t xml:space="preserve">12.005.0030-0</t>
  </si>
  <si>
    <t xml:space="preserve">ALVENARIA DE BLOCOS DE CONCRETO 15X20X40CM,ASSENTES COM ARGA</t>
  </si>
  <si>
    <t xml:space="preserve">MASSA DE CIMENTO E AREIA,NO TRACO 1:8,EM PAREDES DE 0,15M DE</t>
  </si>
  <si>
    <t xml:space="preserve">ESPESSURA,DE SUPERFICIE CORRIDA,ATE 3,00M DE ALTURA E MEDID</t>
  </si>
  <si>
    <t xml:space="preserve">A PELA AREA REAL</t>
  </si>
  <si>
    <t xml:space="preserve">12.005.0030-A</t>
  </si>
  <si>
    <t xml:space="preserve">12.005.0035-0</t>
  </si>
  <si>
    <t xml:space="preserve">12.005.0035-A</t>
  </si>
  <si>
    <t xml:space="preserve">12.005.0040-0</t>
  </si>
  <si>
    <t xml:space="preserve">12.005.0040-A</t>
  </si>
  <si>
    <t xml:space="preserve">12.005.0045-0</t>
  </si>
  <si>
    <t xml:space="preserve">ESPESSURA,COM VAOS OU ARESTAS,DE 3,00M A 4,50M DE ALTURA E M</t>
  </si>
  <si>
    <t xml:space="preserve">12.005.0045-A</t>
  </si>
  <si>
    <t xml:space="preserve">12.005.0080-0</t>
  </si>
  <si>
    <t xml:space="preserve">ALVENARIA DE BLOCOS DE CONCRETO 20X20X40CM,ASSENTES COM ARGA</t>
  </si>
  <si>
    <t xml:space="preserve">MASSA DE CIMENTO E AREIA,NO TRACO 1:6,EM PAREDES DE 0,20M DE</t>
  </si>
  <si>
    <t xml:space="preserve">12.005.0080-A</t>
  </si>
  <si>
    <t xml:space="preserve">12.005.0085-1</t>
  </si>
  <si>
    <t xml:space="preserve">12.005.0085-B</t>
  </si>
  <si>
    <t xml:space="preserve">12.005.0090-0</t>
  </si>
  <si>
    <t xml:space="preserve">12.005.0090-A</t>
  </si>
  <si>
    <t xml:space="preserve">12.005.0095-1</t>
  </si>
  <si>
    <t xml:space="preserve">12.005.0095-B</t>
  </si>
  <si>
    <t xml:space="preserve">12.005.0100-0</t>
  </si>
  <si>
    <t xml:space="preserve">MASSA DE CIMENTO,CAL HIDRATADA ADITIVADA E AREIA,NO TRACO 1:</t>
  </si>
  <si>
    <t xml:space="preserve">1:10,EM PAREDES DE 0,10M DE ESPESSURA,DE SUPERFICIE CORRIDA,</t>
  </si>
  <si>
    <t xml:space="preserve">12.005.0100-A</t>
  </si>
  <si>
    <t xml:space="preserve">12.005.0103-1</t>
  </si>
  <si>
    <t xml:space="preserve">1:10,EM PAREDES DE 0,10M DE ESPESSURA,COM VAOS OU ARESTAS,AT</t>
  </si>
  <si>
    <t xml:space="preserve">E 3,00M DE ALTURA E MEDIDA PELA AREA REAL</t>
  </si>
  <si>
    <t xml:space="preserve">12.005.0103-B</t>
  </si>
  <si>
    <t xml:space="preserve">12.005.0105-0</t>
  </si>
  <si>
    <t xml:space="preserve">DE 3,00M A 4,50M DE ALTURA E MEDIDA PELA AREA REAL</t>
  </si>
  <si>
    <t xml:space="preserve">12.005.0105-A</t>
  </si>
  <si>
    <t xml:space="preserve">12.005.0107-1</t>
  </si>
  <si>
    <t xml:space="preserve">1:10,EM PAREDES DE 0,10M DE ESPESSURA,COM VAOS OU ARESTAS,DE</t>
  </si>
  <si>
    <t xml:space="preserve">3,00M A 4,50M DE ALTURA E MEDIDA PELA AREA REAL</t>
  </si>
  <si>
    <t xml:space="preserve">12.005.0107-B</t>
  </si>
  <si>
    <t xml:space="preserve">12.005.0110-0</t>
  </si>
  <si>
    <t xml:space="preserve">1:10,EM PAREDES DE 0,15M DE ESPESSURA,DE SUPERFICIE CORRIDA,</t>
  </si>
  <si>
    <t xml:space="preserve">12.005.0110-A</t>
  </si>
  <si>
    <t xml:space="preserve">12.005.0112-1</t>
  </si>
  <si>
    <t xml:space="preserve">1:10,EM PAREDES DE 0,15M DE ESPESSURA,COM VAOS OU ARESTAS,AT</t>
  </si>
  <si>
    <t xml:space="preserve">12.005.0112-B</t>
  </si>
  <si>
    <t xml:space="preserve">12.005.0115-0</t>
  </si>
  <si>
    <t xml:space="preserve">12.005.0115-A</t>
  </si>
  <si>
    <t xml:space="preserve">12.005.0117-1</t>
  </si>
  <si>
    <t xml:space="preserve">1:10,EM PAREDES DE 0,15M DE ESPESSURA,COM VAOS OU ARESTAS,DE</t>
  </si>
  <si>
    <t xml:space="preserve">12.005.0117-B</t>
  </si>
  <si>
    <t xml:space="preserve">12.005.0120-0</t>
  </si>
  <si>
    <t xml:space="preserve">1:10,EM PAREDES DE 0,20M DE ESPESSURA,DE SUPERFICIE CORRIDA,</t>
  </si>
  <si>
    <t xml:space="preserve">12.005.0120-A</t>
  </si>
  <si>
    <t xml:space="preserve">12.005.0122-1</t>
  </si>
  <si>
    <t xml:space="preserve">MASSA DE CIMENTO,CAL HIDRATADA ADITIVADA E AREIA NO TRACO 1:</t>
  </si>
  <si>
    <t xml:space="preserve">1:10,EM PAREDES DE 0,20M DE ESPESSURA,COM VAOS OU ARESTAS,AT</t>
  </si>
  <si>
    <t xml:space="preserve">12.005.0122-B</t>
  </si>
  <si>
    <t xml:space="preserve">12.005.0124-0</t>
  </si>
  <si>
    <t xml:space="preserve">12.005.0124-A</t>
  </si>
  <si>
    <t xml:space="preserve">12.005.0126-1</t>
  </si>
  <si>
    <t xml:space="preserve">1:10,EM PAREDES DE 0,20M DE ESPESSURA,COM VAOS OU ARESTAS,DE</t>
  </si>
  <si>
    <t xml:space="preserve">12.005.0126-B</t>
  </si>
  <si>
    <t xml:space="preserve">12.005.0130-1</t>
  </si>
  <si>
    <t xml:space="preserve">ALVENARIA PARA CAIXAS ENTERRADAS,ATE 0,80M DE PROFUNDIDADE,C</t>
  </si>
  <si>
    <t xml:space="preserve">OM BLOCOS DE CONCRETO DE 10X20X40CM,COM ARGAMASSA DE CIMENTO</t>
  </si>
  <si>
    <t xml:space="preserve">E AREIA,NO TRACO 1:4 E CONCRETO 20MPA,PARA PREENCHIMENTO DO</t>
  </si>
  <si>
    <t xml:space="preserve">S FUROS DOS MESMOS,EM PAREDES DE MEIA VEZ(0,10M)</t>
  </si>
  <si>
    <t xml:space="preserve">12.005.0130-B</t>
  </si>
  <si>
    <t xml:space="preserve">12.005.0135-1</t>
  </si>
  <si>
    <t xml:space="preserve">ALVENARIA PARA CAIXAS ENTERRADAS,ATE 1,60M DE PROFUNDIDADE,C</t>
  </si>
  <si>
    <t xml:space="preserve">OM BLOCOS DE CONCRETO DE 20X20X40CM,COM ARGAMASSA DE CIMENTO</t>
  </si>
  <si>
    <t xml:space="preserve">E AREIA,NO TRACO 1:4 E CONCRETO 20MPA,PARA PREENCHIMENTO DOS</t>
  </si>
  <si>
    <t xml:space="preserve">FUROS DOS MESMOS,EM PAREDES DE UMA VEZ(0,20M)</t>
  </si>
  <si>
    <t xml:space="preserve">12.005.0135-B</t>
  </si>
  <si>
    <t xml:space="preserve">12.005.0140-1</t>
  </si>
  <si>
    <t xml:space="preserve">ALVENARIA PARA CAIXAS ENTERRADAS,ATE 3,00M DE PROFUNDIDADE,C</t>
  </si>
  <si>
    <t xml:space="preserve">12.005.0140-B</t>
  </si>
  <si>
    <t xml:space="preserve">12.005.0160-0</t>
  </si>
  <si>
    <t xml:space="preserve">ALVENARIA DE BLOCOS DE CONCRETO ESTRUTURAL 15X20X40CM,ASSENT</t>
  </si>
  <si>
    <t xml:space="preserve">ES COM ARGAMASSA DE CIMENTO E AREIA,NO TRACO 1:8,EM PAREDES</t>
  </si>
  <si>
    <t xml:space="preserve">DE 0,15M DE ESPESSURA,DE SUPERFICIE CORRIDA ATE 3,00M DE ALT</t>
  </si>
  <si>
    <t xml:space="preserve">12.005.0160-A</t>
  </si>
  <si>
    <t xml:space="preserve">12.005.0165-0</t>
  </si>
  <si>
    <t xml:space="preserve">DE 0,15M DE ESPESSURA,COM VAOS OU ARESTAS,ATE 3,00M DE ALTUR</t>
  </si>
  <si>
    <t xml:space="preserve">12.005.0165-A</t>
  </si>
  <si>
    <t xml:space="preserve">12.005.0170-0</t>
  </si>
  <si>
    <t xml:space="preserve">DE 0,15M DE ESPESSURA,DE SUPERFICIE CORRIDA,DE 3,00M ATE 4,5</t>
  </si>
  <si>
    <t xml:space="preserve">12.005.0170-A</t>
  </si>
  <si>
    <t xml:space="preserve">12.005.0175-0</t>
  </si>
  <si>
    <t xml:space="preserve">DE 0,15M DE ESPESSURA,COM VAOS OU ARESTAS,DE 3,00M A 4,50M D</t>
  </si>
  <si>
    <t xml:space="preserve">12.005.0175-A</t>
  </si>
  <si>
    <t xml:space="preserve">12.005.0185-0</t>
  </si>
  <si>
    <t xml:space="preserve">ES COM ARGAMASSA DE CIMENTO,CAL HIDRATADA ADITIVADA E AREIA,</t>
  </si>
  <si>
    <t xml:space="preserve">NO TRACO 1:1:8,EM PAREDES DE 15CM DE ESPESSURA,DE SUPERFICIE</t>
  </si>
  <si>
    <t xml:space="preserve">CORRIDA ATE 3,00M DE ALTURA E MEDIDA PELA AREA REAL</t>
  </si>
  <si>
    <t xml:space="preserve">12.005.0185-A</t>
  </si>
  <si>
    <t xml:space="preserve">12.005.0190-0</t>
  </si>
  <si>
    <t xml:space="preserve">NO TRACO 1:1:8,EM PAREDES DE 15CM DE ESPESSURA,COM VAOS OU A</t>
  </si>
  <si>
    <t xml:space="preserve">RESTAS,ATE 3,00 DE ALTURA E MEDIDA PELA AREA REAL</t>
  </si>
  <si>
    <t xml:space="preserve">12.005.0190-A</t>
  </si>
  <si>
    <t xml:space="preserve">12.005.0195-0</t>
  </si>
  <si>
    <t xml:space="preserve">CORRIDA DE 3,00M A 4,50M DE ALTURA E MEDIDA PELA AREA REAL</t>
  </si>
  <si>
    <t xml:space="preserve">12.005.0195-A</t>
  </si>
  <si>
    <t xml:space="preserve">12.005.0200-0</t>
  </si>
  <si>
    <t xml:space="preserve">RESTAS,DE 3,00M A 4,50M DE ALTURA E MEDIDA PELA AREA REAL</t>
  </si>
  <si>
    <t xml:space="preserve">12.005.0200-A</t>
  </si>
  <si>
    <t xml:space="preserve">12.006.0010-0</t>
  </si>
  <si>
    <t xml:space="preserve">PAREDE DE BLOCOS CERAMICOS VAZADOS(COBOGO),DE 10X10X10CM,ASS</t>
  </si>
  <si>
    <t xml:space="preserve">ENTES COM ARGAMASSA DE CIMENTO E AREIA,NO TRACO 1:4,LEVANDO</t>
  </si>
  <si>
    <t xml:space="preserve">UM VERGALHAO DE 4,2MM EM CADA JUNTA HORIZONTAL,PRESO NAS EXT</t>
  </si>
  <si>
    <t xml:space="preserve">REMIDADES A ESTRUTURA OU ALVENARIA EXISTENTE</t>
  </si>
  <si>
    <t xml:space="preserve">12.006.0010-A</t>
  </si>
  <si>
    <t xml:space="preserve">12.007.0015-0</t>
  </si>
  <si>
    <t xml:space="preserve">PAREDE DE BLOCOS VAZADOS(COBOGO),DE CIMENTO E AREIA,COM PESO</t>
  </si>
  <si>
    <t xml:space="preserve">DE 4,6KG,29X29X6CM,ASSENTES COMO EM 12.006.0010</t>
  </si>
  <si>
    <t xml:space="preserve">12.007.0015-A</t>
  </si>
  <si>
    <t xml:space="preserve">12.007.0020-0</t>
  </si>
  <si>
    <t xml:space="preserve">DE 9,6KG,39X39X7CM,ASSENTES COMO EM 12.006.0010</t>
  </si>
  <si>
    <t xml:space="preserve">12.007.0020-A</t>
  </si>
  <si>
    <t xml:space="preserve">12.007.0025-0</t>
  </si>
  <si>
    <t xml:space="preserve">DE 4KG,29X29X10CM,ASSENTES COMO EM 12.006.0010</t>
  </si>
  <si>
    <t xml:space="preserve">12.007.0025-A</t>
  </si>
  <si>
    <t xml:space="preserve">12.007.0030-0</t>
  </si>
  <si>
    <t xml:space="preserve">DE 6,2KG,39X21,5X15CM,ASSENTES COMO EM 12.006.0010</t>
  </si>
  <si>
    <t xml:space="preserve">12.007.0030-A</t>
  </si>
  <si>
    <t xml:space="preserve">12.007.0040-0</t>
  </si>
  <si>
    <t xml:space="preserve">DE 2,9KG,40X10X10CM,ASSENTES COMO EM 12.006.0010</t>
  </si>
  <si>
    <t xml:space="preserve">12.007.0040-A</t>
  </si>
  <si>
    <t xml:space="preserve">12.007.0045-0</t>
  </si>
  <si>
    <t xml:space="preserve">DE 11,2KG,33X33X10CM,ASSENTES COMO EM 12.006.0010</t>
  </si>
  <si>
    <t xml:space="preserve">12.007.0045-A</t>
  </si>
  <si>
    <t xml:space="preserve">12.008.0015-0</t>
  </si>
  <si>
    <t xml:space="preserve">PAREDE DE BLOCOS VAZADOS(COBOGO),EM PLACAS DE CONCRETO,MEDIN</t>
  </si>
  <si>
    <t xml:space="preserve">DO APROXIMADAMENTE 50X50X5CM,FUROS QUADRADOS,ASSENTES COMO 1</t>
  </si>
  <si>
    <t xml:space="preserve">2.006.0010</t>
  </si>
  <si>
    <t xml:space="preserve">12.008.0020-0</t>
  </si>
  <si>
    <t xml:space="preserve">DO APROXIMADAMENTE 39X50X8CM,EM VENEZIANA,ASSENTES COMO 12.0</t>
  </si>
  <si>
    <t xml:space="preserve">06.0010</t>
  </si>
  <si>
    <t xml:space="preserve">12.008.0020-A</t>
  </si>
  <si>
    <t xml:space="preserve">12.009.0001-0</t>
  </si>
  <si>
    <t xml:space="preserve">PAREDE DE BLOCOS DE VIDRO NACIONAL,TIPO VENEZIANA,MEDINDO 20</t>
  </si>
  <si>
    <t xml:space="preserve">X10X8CM,COM ARGAMASSA DE CIMENTO,CAL E AREIA FINA,NO TRACO 1</t>
  </si>
  <si>
    <t xml:space="preserve">12.009.0001-A</t>
  </si>
  <si>
    <t xml:space="preserve">12.009.0002-0</t>
  </si>
  <si>
    <t xml:space="preserve">PAREDE DE BLOCOS DE VIDRO NACIONAL,TIPO VENEZIANA MEDINDO 20</t>
  </si>
  <si>
    <t xml:space="preserve">X10X10CM,COM ARGAMASSA DE CIMENTO,CAL E AREIA FINA,NO TRACO</t>
  </si>
  <si>
    <t xml:space="preserve">1:3:5</t>
  </si>
  <si>
    <t xml:space="preserve">12.009.0002-A</t>
  </si>
  <si>
    <t xml:space="preserve">12.009.0003-0</t>
  </si>
  <si>
    <t xml:space="preserve">X20X6CM,COM ARGAMASSA DE CIMENTO,CAL E AREIA FINA,NO TRACO 1</t>
  </si>
  <si>
    <t xml:space="preserve">12.009.0003-A</t>
  </si>
  <si>
    <t xml:space="preserve">12.009.0006-0</t>
  </si>
  <si>
    <t xml:space="preserve">PAREDE DE BLOCOS DE VIDRO NACIONAL CANELADO 20X20X10CM,COM A</t>
  </si>
  <si>
    <t xml:space="preserve">12.009.0006-A</t>
  </si>
  <si>
    <t xml:space="preserve">12.010.0010-0</t>
  </si>
  <si>
    <t xml:space="preserve">ALVENARIA DE BLOCOS DE CONCRETO CELULAR,MEDINDO 10X30X60CM,A</t>
  </si>
  <si>
    <t xml:space="preserve">SSENTES COM ARGAMASSA DE CIMENTO,CAL HIDRATADA E AREIA,NO TR</t>
  </si>
  <si>
    <t xml:space="preserve">ACO 1:2:9,EM PAREDES DE 10CM DE ESPESSURA E MEDIDA PELA AREA</t>
  </si>
  <si>
    <t xml:space="preserve">12.010.0010-A</t>
  </si>
  <si>
    <t xml:space="preserve">12.010.0015-0</t>
  </si>
  <si>
    <t xml:space="preserve">ALVENARIA DE BLOCOS DE CONCRETO CELULAR,MEDINDO 20X30X60CM,A</t>
  </si>
  <si>
    <t xml:space="preserve">ACO 1:2:9,EM PAREDES DE 20CM DE ESPESSURA E MEDIDA PELA AREA</t>
  </si>
  <si>
    <t xml:space="preserve">12.010.0015-A</t>
  </si>
  <si>
    <t xml:space="preserve">12.010.0020-0</t>
  </si>
  <si>
    <t xml:space="preserve">ALVENARIA DE BLOCOS DE CONCRETO CELULAR,MEDINDO 15X30X60CM,A</t>
  </si>
  <si>
    <t xml:space="preserve">ACO 1:2:9,EM PAREDES DE 15CM DE ESPESSURA E MEDIDA PELA AREA</t>
  </si>
  <si>
    <t xml:space="preserve">12.010.0020-A</t>
  </si>
  <si>
    <t xml:space="preserve">12.011.0001-0</t>
  </si>
  <si>
    <t xml:space="preserve">ALVENARIA EM TIJOLO MACICO ECOLOGICO(SOLO-CIMENTO)MEDINDO 15</t>
  </si>
  <si>
    <t xml:space="preserve">X30X7,5CM,EM PAREDES DE 15CM DE ESPESSURA,ESTRUTURADA COM BA</t>
  </si>
  <si>
    <t xml:space="preserve">RRAS DE ACO CA-50,COLA, REJUNTE E GROUT NO ENTORNO DOS VAOS,</t>
  </si>
  <si>
    <t xml:space="preserve">VERGAS,BLOCOS E CALHAS,EXCLUSIVE CINTA DE AMARRACAO E ALICER</t>
  </si>
  <si>
    <t xml:space="preserve">CE</t>
  </si>
  <si>
    <t xml:space="preserve">12.011.0001-A</t>
  </si>
  <si>
    <t xml:space="preserve">12.011.0005-0</t>
  </si>
  <si>
    <t xml:space="preserve">ALVENARIA EM TIJOLO MACICO ECOLOGICO(SOLO-CIMENTO)MEDINDO 12</t>
  </si>
  <si>
    <t xml:space="preserve">,5X25X6,25CM,EM PAREDES DE 12,5CM DE ESPESSURA, ESTRUTURADA</t>
  </si>
  <si>
    <t xml:space="preserve">COM BARRAS DE ACO CA-50,COLA,REJUNTE E GROUT NO ENTORNO DOS</t>
  </si>
  <si>
    <t xml:space="preserve">VAOS,VERGAS,BLOCOS E CALHAS,EXCLUSIVE CINTA DE AMARRACAO E A</t>
  </si>
  <si>
    <t xml:space="preserve">LICERCE</t>
  </si>
  <si>
    <t xml:space="preserve">12.011.0005-A</t>
  </si>
  <si>
    <t xml:space="preserve">12.012.0001-0</t>
  </si>
  <si>
    <t xml:space="preserve">PAREDE DIVISORIA EM PAINEL CEGO DE CHAPA DE FIBRA DE MADEIRA</t>
  </si>
  <si>
    <t xml:space="preserve">DE DENSIDADE MEDIA,TIPO MDF 15MM DE ESPESSURA,ARMADA SOBRE</t>
  </si>
  <si>
    <t xml:space="preserve">TARUGAMENTO DE SARRAFO,INCLUSIVE MATA-JUNTAS,MEDIDA PELA ARE</t>
  </si>
  <si>
    <t xml:space="preserve">A REAL,FAZENDO AS PORTAS PARTE DO CONJUNTO,EXCLUSIVE SUAS</t>
  </si>
  <si>
    <t xml:space="preserve">FERRAGENS E PINTURA</t>
  </si>
  <si>
    <t xml:space="preserve">12.012.0001-A</t>
  </si>
  <si>
    <t xml:space="preserve">12.012.0002-0</t>
  </si>
  <si>
    <t xml:space="preserve">PAREDE DIVISORIA EM PAINEL CEGO,DE CHAPA DE FIBRA DE MADEIRA</t>
  </si>
  <si>
    <t xml:space="preserve">(NA PARTE INFERIOR) DE DENSIDADE MEDIA,TIPO MDF,DE 15MM DE E</t>
  </si>
  <si>
    <t xml:space="preserve">SPESSURA E VIDRO DE 4MM (INCLUSIVE ESTE) NA PARTE SUPERIOR</t>
  </si>
  <si>
    <t xml:space="preserve">12.012.0002-A</t>
  </si>
  <si>
    <t xml:space="preserve">12.013.0010-0</t>
  </si>
  <si>
    <t xml:space="preserve">PAREDE DIVISORIA EM MODULOS TIPO FOLHA DE PORTA DE COMPENSAD</t>
  </si>
  <si>
    <t xml:space="preserve">O,FOLHEADO NAS 2 FACES,DE 60,70 OU 80X210CM,ESPESSURA DE 35M</t>
  </si>
  <si>
    <t xml:space="preserve">M,MONTANTES EM ACO NAVAL,INCLUSIVE PORTAS,EXCLUSIVE FERRAGEN</t>
  </si>
  <si>
    <t xml:space="preserve">S E PINTURA.FORNECIMENTO E COLOCACAO</t>
  </si>
  <si>
    <t xml:space="preserve">12.013.0010-A</t>
  </si>
  <si>
    <t xml:space="preserve">12.015.0005-0</t>
  </si>
  <si>
    <t xml:space="preserve">PAREDE DIVISORIA COM 35MM DE ESPESSURA,CONSTITUIDA DE PAINEL</t>
  </si>
  <si>
    <t xml:space="preserve">CEGO DE CHAPA DE FIBRA DE MADEIRA PRENSADA,REVESTIDA EM LAM</t>
  </si>
  <si>
    <t xml:space="preserve">INADO MELAMINICO,COM MIOLO EM COLMEIA,ESTRUTURADO COM MONTAN</t>
  </si>
  <si>
    <t xml:space="preserve">TES DE PERFIL ALUMINIO ANODIZADO NATURAL,EM "L","T",OU "X",</t>
  </si>
  <si>
    <t xml:space="preserve">FAZENDO AS PORTAS PARTE DO CONJUNTO,EXCLUSIVE SUAS FERRAGENS</t>
  </si>
  <si>
    <t xml:space="preserve">12.015.0005-A</t>
  </si>
  <si>
    <t xml:space="preserve">12.015.0006-0</t>
  </si>
  <si>
    <t xml:space="preserve">TES DE PERFIL DE ACO NA COR PRETA,EM "L","T",OU "X",FAZENDO</t>
  </si>
  <si>
    <t xml:space="preserve">AS PORTAS PARTE DO CONJUNTO,EXCLUSIVE SUAS FERRAGENS</t>
  </si>
  <si>
    <t xml:space="preserve">12.015.0006-A</t>
  </si>
  <si>
    <t xml:space="preserve">12.015.0010-0</t>
  </si>
  <si>
    <t xml:space="preserve">INADO MELAMINICO,COM MIOLO EM LA DE VIDRO,ESTRUTURADO COM MO</t>
  </si>
  <si>
    <t xml:space="preserve">NTANTES DE PERFIL DE ALUMINIO ANODIZADO NATURAL,EM "L","T",</t>
  </si>
  <si>
    <t xml:space="preserve">OU "X",FAZENDO AS PORTAS PARTE DO CONJUNTO,EXCLUSIVE SUAS FE</t>
  </si>
  <si>
    <t xml:space="preserve">RRAGENS</t>
  </si>
  <si>
    <t xml:space="preserve">12.015.0010-A</t>
  </si>
  <si>
    <t xml:space="preserve">12.015.0014-0</t>
  </si>
  <si>
    <t xml:space="preserve">INADO MELAMINICO,COM MIOLO DE LA DE VIDRO,ESTRUTURADO COM MO</t>
  </si>
  <si>
    <t xml:space="preserve">NTANTES DE PERFIL DE ACO NA COR PRETA,EM "L","T",OU "X",FAZE</t>
  </si>
  <si>
    <t xml:space="preserve">NDO AS PORTAS PARTE DO CONJUNTO,EXCLUSIVE SUAS FERRAGENS</t>
  </si>
  <si>
    <t xml:space="preserve">12.015.0014-A</t>
  </si>
  <si>
    <t xml:space="preserve">12.015.0015-0</t>
  </si>
  <si>
    <t xml:space="preserve">CEGO DE CHAPA DE FIBRA DE MADEIRA PRENSADA,REVESTIDA EM CHA</t>
  </si>
  <si>
    <t xml:space="preserve">PA LAMINADA (COMPOSTA DE CELULOSE COM RESINA,PRENSADA EM AUT</t>
  </si>
  <si>
    <t xml:space="preserve">OCLAVE),COM MIOLO EM COLMEIA,ESTRUTURADO COM MONTANTES DE PE</t>
  </si>
  <si>
    <t xml:space="preserve">RFIL DE ALUMINIO ANODIZADO NATURAL,EM "L","T",OU "X",FAZENDO</t>
  </si>
  <si>
    <t xml:space="preserve">12.015.0015-A</t>
  </si>
  <si>
    <t xml:space="preserve">12.015.0016-0</t>
  </si>
  <si>
    <t xml:space="preserve">RFIL DE ACO NA COR PRETA,EM "L","T",OU "X",FAZENDO AS PORTAS</t>
  </si>
  <si>
    <t xml:space="preserve">PARTE DO CONJUNTO,EXCLUSIVE SUAS FERRAGENS</t>
  </si>
  <si>
    <t xml:space="preserve">12.015.0016-A</t>
  </si>
  <si>
    <t xml:space="preserve">12.015.0020-0</t>
  </si>
  <si>
    <t xml:space="preserve">OCLAVE),MIOLO EM LA DE VIDRO,ESTRUTURADO COM MONTANTES DE PE</t>
  </si>
  <si>
    <t xml:space="preserve">RFIL DE ALUMINIO ANODIZADO NATURAL,EM "L","T" OU "X",FAZENDO</t>
  </si>
  <si>
    <t xml:space="preserve">12.015.0020-A</t>
  </si>
  <si>
    <t xml:space="preserve">12.015.0021-0</t>
  </si>
  <si>
    <t xml:space="preserve">PA LAMINADA(COMPOSTA DE CELULOSE COM RESINA,PRENSADA EM AUTO</t>
  </si>
  <si>
    <t xml:space="preserve">CLAVE),C/MIOLO EM LA DE VIDRO,ESTRUTURADO C/MONTANTES DE ACO</t>
  </si>
  <si>
    <t xml:space="preserve">NA COR PRETA,EM "L","T" OU "X", FAZENDO AS PORTAS PARTE DO</t>
  </si>
  <si>
    <t xml:space="preserve">CONJUNTO,EXCLUSIVE SUAS FERRAGENS</t>
  </si>
  <si>
    <t xml:space="preserve">12.015.0021-A</t>
  </si>
  <si>
    <t xml:space="preserve">12.015.0030-0</t>
  </si>
  <si>
    <t xml:space="preserve">E VIDRO NA PARTE SUPERIOR (EXCLUSIVE ESTE), SENDO O PAINEL</t>
  </si>
  <si>
    <t xml:space="preserve">DE CHAPA DE FIBRA DE MADEIRA PRENSADA,REVESTIDA EM LAMINADO</t>
  </si>
  <si>
    <t xml:space="preserve">MELAMINICO,COM MIOLO EM COLMEIA,ESTRUTURADO COM MONTANTES DE</t>
  </si>
  <si>
    <t xml:space="preserve">PERFIL DE ALUMINIO ANODIZADO NATURAL,EM "L","T" OU "X",FAZEN</t>
  </si>
  <si>
    <t xml:space="preserve">DO AS PORTAS PARTE DO CONJUNTO,EXCLUSIVE SUAS FERRAGENS</t>
  </si>
  <si>
    <t xml:space="preserve">12.015.0030-A</t>
  </si>
  <si>
    <t xml:space="preserve">12.015.0031-0</t>
  </si>
  <si>
    <t xml:space="preserve">E VIDRO NA PARTE SUPERIOR(EXCLUSIVE ESTE),SENDO O PAINEL DE</t>
  </si>
  <si>
    <t xml:space="preserve">CHAPA DE FIBRA DE MADEIRA PRENSADA,REVESTIDA EM LAMINADO ME</t>
  </si>
  <si>
    <t xml:space="preserve">LAMINICO,COM MIOLO EM COLMEIA,ESTRUTURADO COM MONTANTES DE A</t>
  </si>
  <si>
    <t xml:space="preserve">CO NA COR PRETA,EM "L","T",OU "X",FAZENDO AS PORTAS PARTE DO</t>
  </si>
  <si>
    <t xml:space="preserve">12.015.0031-A</t>
  </si>
  <si>
    <t xml:space="preserve">12.015.0035-0</t>
  </si>
  <si>
    <t xml:space="preserve">LAMINICO,COM MIOLO EM LA DE VIDRO,ESTRUTURADO COM MONTANTES</t>
  </si>
  <si>
    <t xml:space="preserve">DE PERFIL DE ALUMINIO ANODIZADO NATURAL,EM "L","T",OU "X",FA</t>
  </si>
  <si>
    <t xml:space="preserve">ZENDO AS PORTAS PARTE DO CONJUNTO,EXCLUSIVE SUAS FERRAGENS</t>
  </si>
  <si>
    <t xml:space="preserve">12.015.0035-A</t>
  </si>
  <si>
    <t xml:space="preserve">12.015.0036-0</t>
  </si>
  <si>
    <t xml:space="preserve">DE ACO NA COR PRETA,EM "L","T",OU "X",FAZENDO AS PORTAS PART</t>
  </si>
  <si>
    <t xml:space="preserve">E DO CONJUNTO,EXCLUSIVE SUAS FERRAGENS</t>
  </si>
  <si>
    <t xml:space="preserve">12.015.0036-A</t>
  </si>
  <si>
    <t xml:space="preserve">12.015.0040-0</t>
  </si>
  <si>
    <t xml:space="preserve">PAREDE DIVISORIA COM 35MM DE ESPESSURA,CONSTITITUID.DE PAINE</t>
  </si>
  <si>
    <t xml:space="preserve">L VIDRO NA PARTE SUPERIOR(EXCL.ESTE),SENDO O PAINEL CHAPA FI</t>
  </si>
  <si>
    <t xml:space="preserve">BRA MADEIRA PRENSADA,REVESTIDA CHAPA LAMINADA(COMPOSTA DE CE</t>
  </si>
  <si>
    <t xml:space="preserve">LULOSE C/RESINA,PRENSADA AUTOCLAVE),C/MIOLO COLMEIA,ESTRUTUR</t>
  </si>
  <si>
    <t xml:space="preserve">ADO C/MONTANTES PERFIL ALUMINIO ANODIZADO NATURAL,EM "L","T"</t>
  </si>
  <si>
    <t xml:space="preserve">OU "X",FAZENDO PORTAS PARTE CONJUNTO,EXCL.SUAS FERRAGENS</t>
  </si>
  <si>
    <t xml:space="preserve">12.015.0040-A</t>
  </si>
  <si>
    <t xml:space="preserve">12.015.0041-0</t>
  </si>
  <si>
    <t xml:space="preserve">PAREDE DIVISORIA COM 35MM ESPESSURA,CONSTITUIDA DE PAINEL E</t>
  </si>
  <si>
    <t xml:space="preserve">VIDRO NA PARTE SUPERIOR(EXCLUSIVE ESTE),SENDO O PAINEL CHAPA</t>
  </si>
  <si>
    <t xml:space="preserve">FIBRA MADEIRA PRENSADA,REVESTIDA EM CHAPA LAMINADA(COMPOSTA</t>
  </si>
  <si>
    <t xml:space="preserve">DE CELULOSE COM RESINA,PRENSADA EM AUTOCLAVE),COM MIOLO EM</t>
  </si>
  <si>
    <t xml:space="preserve">COLMEIA ESTRUTURADO C/MONTANTES ACO COR PRETA,EM "L","T" OU</t>
  </si>
  <si>
    <t xml:space="preserve">"X",FAZENDO AS PORTAS PARTE CONJUNTO,EXCL.SUAS FERRAGENS</t>
  </si>
  <si>
    <t xml:space="preserve">12.015.0041-A</t>
  </si>
  <si>
    <t xml:space="preserve">12.015.0045-0</t>
  </si>
  <si>
    <t xml:space="preserve">VIDRO NA PARTE SUPERIOR(EXCL.ESTE),SENDO PAINEL CHAPA FIBRA</t>
  </si>
  <si>
    <t xml:space="preserve">MADEIRA PRENSADA,REVESTIDA EM CHAPA LAMINADA(COMPOSTA DE CEL</t>
  </si>
  <si>
    <t xml:space="preserve">ULOSE C/RESINA,PRENSADA AUTOCLAVE),C/MIOLO EM LA VIDRO,ESTRU</t>
  </si>
  <si>
    <t xml:space="preserve">TURADO C/MONTANTES PERFIL ALUMINIO ANODIZADO NATURAL,EM "L",</t>
  </si>
  <si>
    <t xml:space="preserve">"T" OU "X",FAZENDO PORTAS PARTE CONJUNTO,EXCL.SUAS FERRAGENS</t>
  </si>
  <si>
    <t xml:space="preserve">12.015.0045-A</t>
  </si>
  <si>
    <t xml:space="preserve">12.015.0046-0</t>
  </si>
  <si>
    <t xml:space="preserve">E VIDRO NA PARTE SUPERIOR(EXCL.ESTE),SENDO PAINEL DE CHAPA</t>
  </si>
  <si>
    <t xml:space="preserve">DE CELULOSE C/RESINA,PRENSADA AUTOCLAVE),C/MIOLO EM LA DE VI</t>
  </si>
  <si>
    <t xml:space="preserve">DRO,ESTRUTURADO C/MONTANTES ACO COR PRETA,EM "L","T" OU "X",</t>
  </si>
  <si>
    <t xml:space="preserve">12.015.0046-A</t>
  </si>
  <si>
    <t xml:space="preserve">12.015.0060-0</t>
  </si>
  <si>
    <t xml:space="preserve">CEGO ATE ALTURA DE 1,10M E ACIMA DE 2,10M,COM VIDRO ENTRE 1</t>
  </si>
  <si>
    <t xml:space="preserve">,10 E 2,10M(EXCLUSIVE ESTE),REVESTIDA EM LAMINADO MELAMINICO</t>
  </si>
  <si>
    <t xml:space="preserve">,COM MIOLO EM COLMEIA,ESTRUTURADO COM MONTANTES DE PERFIL DE</t>
  </si>
  <si>
    <t xml:space="preserve">ALUMINIO ANODIZADO NATURAL,EM "L","T" OU "X",FAZENDO AS POR</t>
  </si>
  <si>
    <t xml:space="preserve">TAS PARTE DO CONJUNTO,EXCLUSIVE SUAS FERRAGENS</t>
  </si>
  <si>
    <t xml:space="preserve">12.015.0060-A</t>
  </si>
  <si>
    <t xml:space="preserve">12.015.0061-0</t>
  </si>
  <si>
    <t xml:space="preserve">,COM MIOLO EM COLMEIA,ESTRUTURADO COM MONTANTES DE ACO NA CO</t>
  </si>
  <si>
    <t xml:space="preserve">R PRETA,EM "L","T" OU "X",FAZENDO AS PORTAS PARTE DO CONJUNT</t>
  </si>
  <si>
    <t xml:space="preserve">O,EXCLUSIVE SUAS FERRAGENS</t>
  </si>
  <si>
    <t xml:space="preserve">12.015.0061-A</t>
  </si>
  <si>
    <t xml:space="preserve">12.015.0065-0</t>
  </si>
  <si>
    <t xml:space="preserve">COM MIOLO EM LA DE VIDRO,ESTRUTURADO COM MONTANTES DE PERFI</t>
  </si>
  <si>
    <t xml:space="preserve">L DE ALUMINIO ANODIZADO NATURAL,EM "L","T" OU "X",FAZENDO AS</t>
  </si>
  <si>
    <t xml:space="preserve">PORTAS PARTE DO CONJUNTO,EXCLUSIVE FERRAGENS</t>
  </si>
  <si>
    <t xml:space="preserve">12.015.0065-A</t>
  </si>
  <si>
    <t xml:space="preserve">12.015.0066-0</t>
  </si>
  <si>
    <t xml:space="preserve">COM MIOLO EM LA DE VIDRO,ESTRUTURADO COM MONTANTES DE ACO N</t>
  </si>
  <si>
    <t xml:space="preserve">A COR PRETA,EM "L","T",OU "X",FAZENDO AS PORTAS PARTE DO CON</t>
  </si>
  <si>
    <t xml:space="preserve">JUNTO,EXCLUSIVE SUAS FERRAGENS</t>
  </si>
  <si>
    <t xml:space="preserve">12.015.0066-A</t>
  </si>
  <si>
    <t xml:space="preserve">12.015.0070-0</t>
  </si>
  <si>
    <t xml:space="preserve">PAREDE DIVISORIA COM 35MM ESPESSURA,CONSTITUIDA DE PAINEL CE</t>
  </si>
  <si>
    <t xml:space="preserve">GO ATE ALTUTA DE 1,10M E ACIMA DE 2,10M,VIDRO ENTRE 1,10 E 2</t>
  </si>
  <si>
    <t xml:space="preserve">,10M(EXCL.ESTE),REVEST.EM CHAPA LAMINADA(COMPOSTA DE CELULOS</t>
  </si>
  <si>
    <t xml:space="preserve">E C/RESINA PRENSADA EM AUTOCLAVE),MIOLO EM COLMEIA,ESTRUTURA</t>
  </si>
  <si>
    <t xml:space="preserve">DO C/MONTANTES PERFIL ALUMINIO ANODIZADO NATURAL,EM "L","T"</t>
  </si>
  <si>
    <t xml:space="preserve">OU X",FAZENDO AS PORTAS PARTE DO CONJ.,EXCL.SUAS FERRAGENS</t>
  </si>
  <si>
    <t xml:space="preserve">12.015.0070-A</t>
  </si>
  <si>
    <t xml:space="preserve">12.015.0071-0</t>
  </si>
  <si>
    <t xml:space="preserve">GO ATE ALTURA DE 1,10M E ACIMA DE 2,10M VIDRO ENTRE 1,10 E 2</t>
  </si>
  <si>
    <t xml:space="preserve">DO C/MONTANTES DE ACO NA COR PRETA,EM "L","T" OU "X",FAZENDO</t>
  </si>
  <si>
    <t xml:space="preserve">12.015.0071-A</t>
  </si>
  <si>
    <t xml:space="preserve">12.015.0075-0</t>
  </si>
  <si>
    <t xml:space="preserve">GO ATE ALTURA DE 1,10M E ACIMA DE 2,10M,VIDRO ENTRE 1,10 E 2</t>
  </si>
  <si>
    <t xml:space="preserve">E C/RESINA PRENSADA EM AUTOCLAVE),MIOLO EM LA DE VIDRO,ESTRU</t>
  </si>
  <si>
    <t xml:space="preserve">T.C/MONTANTES PERFIL ALUMINIO ANODIZADO NATURAL,EM "L","T" O</t>
  </si>
  <si>
    <t xml:space="preserve">U "X",FAZENDO AS PORTAS PARTE DO CONJ.,EXCL.SUAS FERRAGENS</t>
  </si>
  <si>
    <t xml:space="preserve">12.015.0075-A</t>
  </si>
  <si>
    <t xml:space="preserve">12.015.0076-0</t>
  </si>
  <si>
    <t xml:space="preserve">T.C/MONTANTES DE ACO NA COR PRETA,EM "L","T" OU "X",FAZENDO</t>
  </si>
  <si>
    <t xml:space="preserve">12.015.0076-A</t>
  </si>
  <si>
    <t xml:space="preserve">12.016.0004-0</t>
  </si>
  <si>
    <t xml:space="preserve">PAREDE DRYWALL C/ESP.73MM,ESTRUT.C/MONTANTES SIMPLES AUTOPOR</t>
  </si>
  <si>
    <t xml:space="preserve">TANTES 48MM,FIXADOS A GUIAS HORIZONTAIS 48MM,AMBOS ACO GALV.</t>
  </si>
  <si>
    <t xml:space="preserve">C/ESP.0,5MM,C/DUAS CHAPAS GESSO ACARTONADO STANDARD,ESP.12,5</t>
  </si>
  <si>
    <t xml:space="preserve">MM,LARG.1200MM,FIXADA AOS MONTANTES POR MEIO DE PARAFUSOS,C/</t>
  </si>
  <si>
    <t xml:space="preserve">TRATAMENTO JUNTAS C/MASSA E FITA P/UNIF.DA SUPERF.DAS CHAPAS</t>
  </si>
  <si>
    <t xml:space="preserve">DE GESSO ACARTONADO,APLIC.EM AREAS SECAS.FORN.E COLOCACAO</t>
  </si>
  <si>
    <t xml:space="preserve">12.016.0004-A</t>
  </si>
  <si>
    <t xml:space="preserve">12.016.0006-0</t>
  </si>
  <si>
    <t xml:space="preserve">PAREDE DRYWALL C/ESP.73MM,ESTRUT.C/MONT.SIMPL.AUTOPORT.48MM,</t>
  </si>
  <si>
    <t xml:space="preserve">FIXADOS A GUIAS HORIZ.48MM,AMBOS ACO GALV.ESP.0,5MM,C/DUAS C</t>
  </si>
  <si>
    <t xml:space="preserve">HAPAS GESSO ACART.STANDARD,C/ADICAO LA MINERAL,ESP.12,5MM,LA</t>
  </si>
  <si>
    <t xml:space="preserve">RG.1200MM,FIX.MONTANT.POR MEIO DE PARAFUSOS,C/TRATAMENTO JUN</t>
  </si>
  <si>
    <t xml:space="preserve">TAS C/MASSA E FITA P/UNIF.DA SUPERF.DAS CHAPAS DE GESSO ACAR</t>
  </si>
  <si>
    <t xml:space="preserve">TONADO,APLIC.EM AREAS SECAS.FORNECIMENTO E COLOCACAO</t>
  </si>
  <si>
    <t xml:space="preserve">12.016.0006-A</t>
  </si>
  <si>
    <t xml:space="preserve">12.016.0008-0</t>
  </si>
  <si>
    <t xml:space="preserve">PAREDE DRYWALL,C/ESP.95MM,ESTRUT.C/MONTANTES SIMPLES AUTOPOR</t>
  </si>
  <si>
    <t xml:space="preserve">TANTES 70MM,FIXADOS A GUIAS HORIZONTAIS 70MM,AMBOS ACO GALV.</t>
  </si>
  <si>
    <t xml:space="preserve">DE GESSO ACARTONADO,APLIC.EM AREAS SECAS.FORN. E COLOCACAO</t>
  </si>
  <si>
    <t xml:space="preserve">12.016.0008-A</t>
  </si>
  <si>
    <t xml:space="preserve">12.016.0010-0</t>
  </si>
  <si>
    <t xml:space="preserve">TANTES 70MM,FIX.A GUIAS HORIZONTAIS 70MM,AMBOS ACO GALV.ESP.</t>
  </si>
  <si>
    <t xml:space="preserve">0,5MM,C/DUAS CHAPAS GESSO ACARTONADO STANDARD,C/ADICAO DE LA</t>
  </si>
  <si>
    <t xml:space="preserve">MINERAL,ESP.12,5MM,LARG.1200MM,FIX.MONTANT.POR MEIO DE PARA</t>
  </si>
  <si>
    <t xml:space="preserve">FUSOS,C/TRATAMENTO JUNTAS C/MASSA E FITA P/UNIF.SUPERF.DAS C</t>
  </si>
  <si>
    <t xml:space="preserve">HAPAS DE GESSO ACARTONADO,APLIC.AREAS SECAS.FORN.E COLOCACAO</t>
  </si>
  <si>
    <t xml:space="preserve">12.016.0010-A</t>
  </si>
  <si>
    <t xml:space="preserve">12.016.0012-0</t>
  </si>
  <si>
    <t xml:space="preserve">PAREDE DRYWALL C/ESP.120MM,ESTRUT.C/MONTANTES SIMPLES AUTOPO</t>
  </si>
  <si>
    <t xml:space="preserve">RTANTES 70MM,FIXADOS A GUIAS HORIZONTAIS 70MM,AMBOS ACO GALV</t>
  </si>
  <si>
    <t xml:space="preserve">.ESP.0,5MM,C/QUATRO CHAPAS GESSO ACARTONADO STANDARD,ESP.12,</t>
  </si>
  <si>
    <t xml:space="preserve">5MM,LARG.1200MM,FIXADA AOS MONTANTES POR MEIO DE PARAFUSOS,C</t>
  </si>
  <si>
    <t xml:space="preserve">/TRATAMENTO DE JUNTAS C/MASSA E FITA P/UNIF.DA SUPERF.DAS CH</t>
  </si>
  <si>
    <t xml:space="preserve">APAS GESSO ACARTONADO,APLIC.AREAS SECAS.FORN.E COLOCACAO</t>
  </si>
  <si>
    <t xml:space="preserve">12.016.0012-A</t>
  </si>
  <si>
    <t xml:space="preserve">12.016.0014-0</t>
  </si>
  <si>
    <t xml:space="preserve">PAREDE DRYWALL ESP.120MM,ESTRUT.MONTANTES SIMPLES AUTOPORTAN</t>
  </si>
  <si>
    <t xml:space="preserve">TES 70MM,GUIAS HORIZONTAIS 70MM,AMBOS ACO GALV.ESP.0,5MM,C/Q</t>
  </si>
  <si>
    <t xml:space="preserve">UATRO CHAPAS GESSO ACARTONADO STANDARD,ADICAO DE LA MINERAL,</t>
  </si>
  <si>
    <t xml:space="preserve">ESP.12,5MM,LARG.1200MM,FIXADA AOS MONTANTES MEIO DE PARAFUSO</t>
  </si>
  <si>
    <t xml:space="preserve">S C/TRATAMENTO JUNTAS C/MASSA E FITA P/UNIF.DA SUPERF.DAS CH</t>
  </si>
  <si>
    <t xml:space="preserve">APAS DE GESSO ACARTONADO,APLIC.AREAS SECAS.FORN.E COLOCACAO</t>
  </si>
  <si>
    <t xml:space="preserve">12.016.0014-A</t>
  </si>
  <si>
    <t xml:space="preserve">12.016.0016-0</t>
  </si>
  <si>
    <t xml:space="preserve">PAREDE DRYWALL ESP.140MM,ESTRUT.C/MONTANTES SIMPLES AUTOPORT</t>
  </si>
  <si>
    <t xml:space="preserve">ANTES 90MM,A GUIAS HORIZONTAIS 90MM,AMBOS ACO GALV.C/ESP.0,5</t>
  </si>
  <si>
    <t xml:space="preserve">MM,C/QUATRO CHAPAS DE GESSO ACARTONADO STANDARD,ESP.12,5MM,L</t>
  </si>
  <si>
    <t xml:space="preserve">ARG.1200MM,FIXADA AOS MONTANTES POR MEIO DE PARAFUSOS C/TRAT</t>
  </si>
  <si>
    <t xml:space="preserve">AMENTO JUNTAS C/MASSA E FITA P/UNIF.DA SUPERF.DAS CHAPAS DE</t>
  </si>
  <si>
    <t xml:space="preserve">GESSO ACARTONADO.APLIC.EM AREAS SECAS.FORN.E COLOCACAO</t>
  </si>
  <si>
    <t xml:space="preserve">12.016.0016-A</t>
  </si>
  <si>
    <t xml:space="preserve">12.016.0018-0</t>
  </si>
  <si>
    <t xml:space="preserve">PAREDE DRYWALL ESP.140MM,ESTRUT.MONTANTES SIMPLES AUTOPORTAN</t>
  </si>
  <si>
    <t xml:space="preserve">TES 90MM,A GUIAS HORIZONTAIS 90MM,AMBOS ACO GALV.ESP.0,5MM,C</t>
  </si>
  <si>
    <t xml:space="preserve">/QUATRO CHAPAS GESSO ACARTONADO STANDARD,ADICAO LA MINERAL,E</t>
  </si>
  <si>
    <t xml:space="preserve">SP.12,5MM,LARG.1200MM,FIX.AOS MONTANTES P/MEIO DE PARAFUSOS,</t>
  </si>
  <si>
    <t xml:space="preserve">C/TRATAMENTO DE JUNTAS C/MASSA E FITA P/UNIF.DA SUPERF.DAS C</t>
  </si>
  <si>
    <t xml:space="preserve">HAPAS DE GESSO ACARTONADO.APLIC.EM AREAS SECAS.FORN.E COLOC.</t>
  </si>
  <si>
    <t xml:space="preserve">12.016.0018-A</t>
  </si>
  <si>
    <t xml:space="preserve">12.016.0020-0</t>
  </si>
  <si>
    <t xml:space="preserve">PAREDE DRYWALL ESP.73MM,ESTRUT.MONTANTES SIMPL.AUTOPORTANTES</t>
  </si>
  <si>
    <t xml:space="preserve">48MM,ESPACADOS ENTRE SI A CADA 400MM,FIX.A GUIAS HORIZONTAI</t>
  </si>
  <si>
    <t xml:space="preserve">S 48MM,AMBOS ACO GALV.ESP.0,5MM,C/1 CHAPA GESSO ACARTONADO S</t>
  </si>
  <si>
    <t xml:space="preserve">TANDARD E UMA RU(RESIST.A UMIDADE),ESP.12,5MM,LARG.1200MM,C/</t>
  </si>
  <si>
    <t xml:space="preserve">DE GESSO ACARTONADO.APLICAC.AREA SECA E UMIDA.FORN.COLOC.</t>
  </si>
  <si>
    <t xml:space="preserve">12.016.0020-A</t>
  </si>
  <si>
    <t xml:space="preserve">12.016.0022-0</t>
  </si>
  <si>
    <t xml:space="preserve">PAREDE DRYWALL ESP.73MM,C/MONTANTES AUTOPORTANTES 48MM,ESPAC</t>
  </si>
  <si>
    <t xml:space="preserve">ADOS ENTRE SI A CADA 400MM,GUIAS HORIZONTAIS 48MM,AMBOS ACO</t>
  </si>
  <si>
    <t xml:space="preserve">GALV.ESP.0,5MM,C/1 CHAPA GESSO ACARTONADO STANDARD E UMA RU(</t>
  </si>
  <si>
    <t xml:space="preserve">RESIST.UMIDADE),ADICAO LA MINERAL,ESP.12,5MM,LARG.1200MM,TRA</t>
  </si>
  <si>
    <t xml:space="preserve">TAMENTO JUNTAS C/MASSA E FITA P/UNIF.DA SUPERF.DAS CHAPAS DE</t>
  </si>
  <si>
    <t xml:space="preserve">GESSO ACARTONADO.APLIC.EM AREA SECA E UMIDA.FORN.E COLOC.</t>
  </si>
  <si>
    <t xml:space="preserve">12.016.0022-A</t>
  </si>
  <si>
    <t xml:space="preserve">12.016.0024-0</t>
  </si>
  <si>
    <t xml:space="preserve">PAREDE DRYWALL ESP.78MM,ESTRUT.MONTANTES AUTOPORTANTES 48MM,</t>
  </si>
  <si>
    <t xml:space="preserve">ESPACADAS ENTRE SI A CADA 400MM,GUIAS HORIZONTAIS 48MM,AMBOS</t>
  </si>
  <si>
    <t xml:space="preserve">ACO GALV.ESP.0,5MM,C/DUAS CHAPAS GESSO ACARTONADO,RU(RESIST</t>
  </si>
  <si>
    <t xml:space="preserve">ENTE A UMIDADE),ESP.15MM,LARG.1200MM,C/TRATAMENTO DE JUNTAS</t>
  </si>
  <si>
    <t xml:space="preserve">C/MASSA E FITA P/UNIF.DA SUPERF.DAS CHAPAS DE GESSO ACARTONA</t>
  </si>
  <si>
    <t xml:space="preserve">DO.APLICACAO EM AREA SECA E UMIDA.FORNECIMENTO E COLOCACAO</t>
  </si>
  <si>
    <t xml:space="preserve">12.016.0024-A</t>
  </si>
  <si>
    <t xml:space="preserve">12.016.0026-0</t>
  </si>
  <si>
    <t xml:space="preserve">ESPACADOS ENTRE SI A CADA 400MM,GUIAS HORIZONTAIS 48MM,AMBOS</t>
  </si>
  <si>
    <t xml:space="preserve">ENTE UMIDADE),ADICAO DE LA MINERAL,ESP.15MM,LARG.1200MM,C/TR</t>
  </si>
  <si>
    <t xml:space="preserve">ATAMENTO JUNTAS C/MASSA E FITA P/UNIF.DA SUPERF.DAS CHAPAS D</t>
  </si>
  <si>
    <t xml:space="preserve">E GESSO ACARTONADO.APLIC.EM AREA SECA E UMIDA.FORN.E COLOC.</t>
  </si>
  <si>
    <t xml:space="preserve">12.016.0026-A</t>
  </si>
  <si>
    <t xml:space="preserve">12.016.0028-0</t>
  </si>
  <si>
    <t xml:space="preserve">ACO GALV.ESP.0,5MM,C/UMA CHAPA GESSO ACARTONADO,STANDARD E</t>
  </si>
  <si>
    <t xml:space="preserve">OUTRA RF(RESISTENTE AO FOGO),ESP.15MM,LARG.1200MM,C/TRATAMEN</t>
  </si>
  <si>
    <t xml:space="preserve">TO DE JUNTAS C/MASSA E FITA P/UNIF.DA SUPERF.DAS CHAPAS DE G</t>
  </si>
  <si>
    <t xml:space="preserve">ESSO ACARTONADO.APLIC.EM AREA SECA E UMIDA.FORN.E COLOCACAO</t>
  </si>
  <si>
    <t xml:space="preserve">12.016.0028-A</t>
  </si>
  <si>
    <t xml:space="preserve">12.016.0030-0</t>
  </si>
  <si>
    <t xml:space="preserve">OUTRA RF(RESISTENTE FOGO),ADICAO LA MINERAL,ESP.15MM,LARG.12</t>
  </si>
  <si>
    <t xml:space="preserve">00MM,TRATAMENTO JUNTAS C/MASSA E FITA P/UNIF.DA SUPERF.DAS C</t>
  </si>
  <si>
    <t xml:space="preserve">HAPAS DE GESSO ACARTONADO.APLIC.AREA SECA E UMIDA.FORN.COL.</t>
  </si>
  <si>
    <t xml:space="preserve">12.016.0030-A</t>
  </si>
  <si>
    <t xml:space="preserve">12.016.0032-0</t>
  </si>
  <si>
    <t xml:space="preserve">ACO GALV.ESP.0,5MM,C/DUAS CHAPAS GESSO ACARTONADO,RF(RESIST</t>
  </si>
  <si>
    <t xml:space="preserve">ENTE AO FOGO),ESP.15MM,LARG.1200MM,C/TRATAMENTO DE JUNTAS C/</t>
  </si>
  <si>
    <t xml:space="preserve">MASSA E FITA P/UNIF.DA SUPERF.DAS CHAPAS DE GESSO ACARTONADO</t>
  </si>
  <si>
    <t xml:space="preserve">.APLICACAO EM AREA SECA E UMIDA.FORNECIMENTO E COLOCACAO</t>
  </si>
  <si>
    <t xml:space="preserve">12.016.0032-A</t>
  </si>
  <si>
    <t xml:space="preserve">12.016.0034-0</t>
  </si>
  <si>
    <t xml:space="preserve">ENTE AO FOGO),ADICAO LA MINERAL,ESP.15MM,LARG.1200MM,C/TRATA</t>
  </si>
  <si>
    <t xml:space="preserve">MENTO DE JUNTAS C/MASSA E FITA P/UNIF.DA SUPERF.DAS CHAPAS D</t>
  </si>
  <si>
    <t xml:space="preserve">12.016.0034-A</t>
  </si>
  <si>
    <t xml:space="preserve">12.020.0001-0</t>
  </si>
  <si>
    <t xml:space="preserve">PAREDE DIVISORIA P/SANITARIOS E BANHEIROS,DE MARMORITE CINZA</t>
  </si>
  <si>
    <t xml:space="preserve">CLARO,GRANA BRANCA,3,5CM ESPESSURA,CHUMBADA NO PISO E PARED</t>
  </si>
  <si>
    <t xml:space="preserve">E,INCL.FUNDICAO,POLIMENTO MANUAL E COLOCACAO,ESPELHO C/5CM E</t>
  </si>
  <si>
    <t xml:space="preserve">SPESSURA,CHUMBADO NO PISO E FIXADO NA DIVISORIA EM 3 PONTOS</t>
  </si>
  <si>
    <t xml:space="preserve">NA SUA ALTURA,POR ESTRIBOS PREVIAMENTE DEIXADOS NA FUNDICAO</t>
  </si>
  <si>
    <t xml:space="preserve">DA PLACA,CONF.PROJ.Nß6000/EMOP,EXCL.PORTAS E SUAS FERRAGENS</t>
  </si>
  <si>
    <t xml:space="preserve">12.020.0001-A</t>
  </si>
  <si>
    <t xml:space="preserve">12.025.0001-0</t>
  </si>
  <si>
    <t xml:space="preserve">PAREDE DIVISORIA PARA SANITARIOS EM PLACA DE MARMORE BRANCO</t>
  </si>
  <si>
    <t xml:space="preserve">CLASSICO COM 3CM DE ESPESSURA,POLIDO NAS DUAS FACES,APOIADA</t>
  </si>
  <si>
    <t xml:space="preserve">NO PISO E NA PAREDE,EXCLUSIVE FORNECIMENTO DAS FERRAGENS DE</t>
  </si>
  <si>
    <t xml:space="preserve">FIXACAO DO MARMORE,PORTAS E SUAS FERRAGENS(VIDE ITENS 14.007</t>
  </si>
  <si>
    <t xml:space="preserve">.0085 E 14.007.0200).FORNECIMENTO E COLOCACAO</t>
  </si>
  <si>
    <t xml:space="preserve">12.025.0001-A</t>
  </si>
  <si>
    <t xml:space="preserve">12.030.0001-0</t>
  </si>
  <si>
    <t xml:space="preserve">PAREDE DIVISORIA PARA SANITARIOS E BANHEIROS DE PLACA DE CON</t>
  </si>
  <si>
    <t xml:space="preserve">CRETO ARMADO FCK=15MPA,COM 3,5CM DE ESPESSURA,CHUMBADAS NO P</t>
  </si>
  <si>
    <t xml:space="preserve">ISO E NA PAREDE,ESPELHO COM 5CM DE ESPESSURA,CHUMBADO NO PIS</t>
  </si>
  <si>
    <t xml:space="preserve">O E FIXADO NA DIVISORIA EM 3 PONTOS NA SUA ALTURA,POR ESTRIB</t>
  </si>
  <si>
    <t xml:space="preserve">OS PREVIAMENTE DEIXADOS NA FUNDICAO DA PLACA,CONFORME PROJET</t>
  </si>
  <si>
    <t xml:space="preserve">O Nß6001/EMOP,EXCLUSIVE REVESTIMENTO,PORTAS E SUAS FERRAGENS</t>
  </si>
  <si>
    <t xml:space="preserve">12.030.0001-A</t>
  </si>
  <si>
    <t xml:space="preserve">12.035.0001-0</t>
  </si>
  <si>
    <t xml:space="preserve">PAREDE DIVISORIA PARA SANITARIO EM GRANITO CINZA CARIJO,COM</t>
  </si>
  <si>
    <t xml:space="preserve">3CM DE ESPESSURA,POLIDA NAS DUAS FACES,FIXACAO PISO OU PARED</t>
  </si>
  <si>
    <t xml:space="preserve">E,EXCLUSIVE FERRAGENS PARA FIXACAO.FORNECIMENTO E COLOCACAO</t>
  </si>
  <si>
    <t xml:space="preserve">12.035.0001-A</t>
  </si>
  <si>
    <t xml:space="preserve">12.035.0002-0</t>
  </si>
  <si>
    <t xml:space="preserve">PAREDE DIVISORIA PARA SANITARIO EM GRANITO AMARELO ICARAI,CO</t>
  </si>
  <si>
    <t xml:space="preserve">M 3CM DE ESPESSURA,POLIDA NAS DUAS FACES, FIXACAO PISO OU PA</t>
  </si>
  <si>
    <t xml:space="preserve">REDE,EXCLUSIVE FERRAGENS PARA FIXACAO.FORNECIMENTO E COLOCAC</t>
  </si>
  <si>
    <t xml:space="preserve">12.035.0002-A</t>
  </si>
  <si>
    <t xml:space="preserve">12.035.0005-0</t>
  </si>
  <si>
    <t xml:space="preserve">PAREDE DIVISORIA PARA SANITARIO EM GRANITO CINZA CORUMBA,COM</t>
  </si>
  <si>
    <t xml:space="preserve">3CM DE ESPESSURA,POLIDA NAS DUAS FACES,FIXACAO PISO OU PARE</t>
  </si>
  <si>
    <t xml:space="preserve">DE,EXCLUSIVE FERRAGENS PARA FIXACAO.FORNECIMENTO E COLOCACAO</t>
  </si>
  <si>
    <t xml:space="preserve">12.035.0005-A</t>
  </si>
  <si>
    <t xml:space="preserve">12.035.0010-0</t>
  </si>
  <si>
    <t xml:space="preserve">PAREDE DIVISORIA PARA SANITARIO EM GRANITO AMARELO ARABESCO,</t>
  </si>
  <si>
    <t xml:space="preserve">COM 3CM DE ESPESSURA,POLIDA NAS DUAS FACES,FIXACAO PISO OU P</t>
  </si>
  <si>
    <t xml:space="preserve">AREDE,EXCLUSIVE FERRAGENS PARA FIXACAO.FORNECIMENTO E COLOCA</t>
  </si>
  <si>
    <t xml:space="preserve">12.035.0010-A</t>
  </si>
  <si>
    <t xml:space="preserve">12.035.0015-0</t>
  </si>
  <si>
    <t xml:space="preserve">PAREDE DIVISORIA PARA SANITARIO EM PLACA DE ARDOSIA CINZA,CO</t>
  </si>
  <si>
    <t xml:space="preserve">12.035.0015-A</t>
  </si>
  <si>
    <t xml:space="preserve">12.035.0020-0</t>
  </si>
  <si>
    <t xml:space="preserve">PAREDE DIVISORIA PARA SANITARIO EM GRANITO BRANCO ITAUNAS,CO</t>
  </si>
  <si>
    <t xml:space="preserve">12.035.0020-A</t>
  </si>
  <si>
    <t xml:space="preserve">12.042.0001-0</t>
  </si>
  <si>
    <t xml:space="preserve">ALVENARIA AUTOPORTANTE,EM PAINEIS DE EPS,SISTEMA MONOLITE,AC</t>
  </si>
  <si>
    <t xml:space="preserve">USTICO E TERMICO,P/CONSTRUCAO DE ATE 3 PAVIMENTOS,SEM VIGA E</t>
  </si>
  <si>
    <t xml:space="preserve">SEM COLUNA,REVESTIDA C/MALHA FERRO SOLDADA,14CM ACABADA,C/A</t>
  </si>
  <si>
    <t xml:space="preserve">RGAMASSA PROJETADA CIMENTO,AREIA E ADITIVOS,TRACO 1:4,C/3CM</t>
  </si>
  <si>
    <t xml:space="preserve">ARGAMASSA CADA LADO,SARRAFIADO,ATE 3 METROS,MEDIDA PELA AREA</t>
  </si>
  <si>
    <t xml:space="preserve">REAL E COM PESO ACABADO DE 130KG/M2.FORNECIMENTO E ASSENT.</t>
  </si>
  <si>
    <t xml:space="preserve">12.042.0001-A</t>
  </si>
  <si>
    <t xml:space="preserve">12.043.0001-0</t>
  </si>
  <si>
    <t xml:space="preserve">PAREDE DE ACABAMENTO PARA CABINES E PALCOS,CONSTRUIDO COM PA</t>
  </si>
  <si>
    <t xml:space="preserve">NO DE POLIPROPILENO,GRAMATURA 60,COM LARGURA DE 1,40M,EM COR</t>
  </si>
  <si>
    <t xml:space="preserve">,ESTRUTURADO COM MADEIRA SERRADA DE(2X5)CM.FORNECIMENTO E CO</t>
  </si>
  <si>
    <t xml:space="preserve">12.043.0001-A</t>
  </si>
  <si>
    <t xml:space="preserve">12.045.0002-0</t>
  </si>
  <si>
    <t xml:space="preserve">PAINEL DIVISORIO DE CONCRETO LEVE COM EPS,PARA VEDACAO,MEDID</t>
  </si>
  <si>
    <t xml:space="preserve">AS APROXIMADAS DE 2,40X0,60X0,10M.FORNECIMENTO E COLOCACAO</t>
  </si>
  <si>
    <t xml:space="preserve">12.045.0002-A</t>
  </si>
  <si>
    <t xml:space="preserve">12.050.0001-0</t>
  </si>
  <si>
    <t xml:space="preserve">ALVENARIA ESTRUTURAL DE TIJOLOS CERAMICOS 14X19X29CM,APARENT</t>
  </si>
  <si>
    <t xml:space="preserve">ES,ESPESSURA 14CM,COM QUALIDADE E RESISTENCIA A COMPRESSAO C</t>
  </si>
  <si>
    <t xml:space="preserve">ONFORME NORMAS DA ABNT,ASSENTES COM ARGAMASSA DE CIMENTO E A</t>
  </si>
  <si>
    <t xml:space="preserve">REIA,NO TRACO 1:3,SUPERFICIES COM VAOS E ARESTAS,CONFORME PR</t>
  </si>
  <si>
    <t xml:space="preserve">OJETO CEHAB</t>
  </si>
  <si>
    <t xml:space="preserve">12.050.0001-A</t>
  </si>
  <si>
    <t xml:space="preserve">12.050.0005-0</t>
  </si>
  <si>
    <t xml:space="preserve">ALVENARIA ESTRUTURAL DE TIJOLOS CERAMICOS "U" 14X19X29CM,APA</t>
  </si>
  <si>
    <t xml:space="preserve">RENTES,ESPESSURA 14CM,COM QUALIDADE E RESISTENCIA A COMPRESS</t>
  </si>
  <si>
    <t xml:space="preserve">AO CONFORME NORMAS DA ABNT,ASSENTES COM ARGAMASSA DE CIMENTO</t>
  </si>
  <si>
    <t xml:space="preserve">E AREIA,NO TRACO 1:3,PARA EXECUCAO DE VERGAS E CINTAS DE AM</t>
  </si>
  <si>
    <t xml:space="preserve">ARRACAO,EXCLUSIVE CONCRETAGEM,CONFORME PROJETO CEHAB</t>
  </si>
  <si>
    <t xml:space="preserve">12.050.0005-A</t>
  </si>
  <si>
    <t xml:space="preserve">12.050.0010-0</t>
  </si>
  <si>
    <t xml:space="preserve">ALVENARIA ESTRUTURAL DE TIJOLOS CERAMICOS "L" 14X19X29CM,APA</t>
  </si>
  <si>
    <t xml:space="preserve">E AREIA,NO TRACO 1:3,PARA EXECUCAO DE CINTAS PARA APOIO DE</t>
  </si>
  <si>
    <t xml:space="preserve">LAJE PRE-MOLDADA,INCLUSIVE CORTES DOS BLOCOS,CONFORME PROJET</t>
  </si>
  <si>
    <t xml:space="preserve">O CEHAB</t>
  </si>
  <si>
    <t xml:space="preserve">12.050.0010-A</t>
  </si>
  <si>
    <t xml:space="preserve">12.050.0015-0</t>
  </si>
  <si>
    <t xml:space="preserve">REVESTIMENTO DE VIGAS DE CONCRETO COM PLACAS DE TIJOLOS CERA</t>
  </si>
  <si>
    <t xml:space="preserve">MICOS 14X19X29CM,APARENTES,COM QUALIDADE E RESISTENCIA A COM</t>
  </si>
  <si>
    <t xml:space="preserve">PRESSAO CONFORME NORMAS DA ABNT,ASSENTES COM ARGAMASSA DE CI</t>
  </si>
  <si>
    <t xml:space="preserve">MENTO E AREIA,NO TRACO 1:3,INCLUSIVE CORTES DOS BLOCOS,CONFO</t>
  </si>
  <si>
    <t xml:space="preserve">RME PROJETO CEHAB</t>
  </si>
  <si>
    <t xml:space="preserve">12.050.0015-A</t>
  </si>
  <si>
    <t xml:space="preserve">12.050.0020-0</t>
  </si>
  <si>
    <t xml:space="preserve">REIA,NO TRACO 1:3,PARA EXECUCAO DE EMPENAS DE COBERTURA,INCL</t>
  </si>
  <si>
    <t xml:space="preserve">USIVE CORTES DOS BLOCOS,CONFORME PROJETO CEHAB</t>
  </si>
  <si>
    <t xml:space="preserve">12.050.0020-A</t>
  </si>
  <si>
    <t xml:space="preserve">13.001.0010-1</t>
  </si>
  <si>
    <t xml:space="preserve">CHAPISCO EM SUPERFICIE DE CONCRETO OU ALVENARIA,COM ARGAMASS</t>
  </si>
  <si>
    <t xml:space="preserve">A DE CIMENTO E AREIA,NO TRACO 1:3,COM 5MM DE ESPESSURA</t>
  </si>
  <si>
    <t xml:space="preserve">13.001.0011-0</t>
  </si>
  <si>
    <t xml:space="preserve">A DE CIMENTO E AREIA,NO TRACO 1:3,COM 5MM DE ESPESSURA E 0,7</t>
  </si>
  <si>
    <t xml:space="preserve">2L/M2 DE LATEX</t>
  </si>
  <si>
    <t xml:space="preserve">13.001.0011-A</t>
  </si>
  <si>
    <t xml:space="preserve">13.001.0013-0</t>
  </si>
  <si>
    <t xml:space="preserve">REVESTIMENTO CHAPISCADO DE SUPERFICIE DE CONCRETO OU ALVENAR</t>
  </si>
  <si>
    <t xml:space="preserve">IA,USANDO MAQUINA MANUAL,COM ARGAMASSA DE CIMENTO E AREIA,NO</t>
  </si>
  <si>
    <t xml:space="preserve">TRACO 1:6</t>
  </si>
  <si>
    <t xml:space="preserve">13.001.0013-A</t>
  </si>
  <si>
    <t xml:space="preserve">13.001.0014-0</t>
  </si>
  <si>
    <t xml:space="preserve">REVESTIMENTO CHAPISCADO DE CIMENTO E AREIA,NO TRACO 1:3,PENE</t>
  </si>
  <si>
    <t xml:space="preserve">IRADO,ESPESSURA DE 9MM,APLICADO SOBRE EMBOCO EXISTENTE</t>
  </si>
  <si>
    <t xml:space="preserve">13.001.0014-A</t>
  </si>
  <si>
    <t xml:space="preserve">13.001.0015-0</t>
  </si>
  <si>
    <t xml:space="preserve">EMBOCO COM ARGAMASSA DE CIMENTO E AREIA,NO TRACO 1:1,5 COM 1</t>
  </si>
  <si>
    <t xml:space="preserve">,5CM DE ESPESSURA,INCLUSIVE CHAPISCO DE CIMENTO E AREIA,NO T</t>
  </si>
  <si>
    <t xml:space="preserve">RACO 1:3</t>
  </si>
  <si>
    <t xml:space="preserve">13.001.0015-A</t>
  </si>
  <si>
    <t xml:space="preserve">13.001.0020-1</t>
  </si>
  <si>
    <t xml:space="preserve">EMBOCO COM ARGAMASSA DE CIMENTO E AREIA,NO TRACO 1:2 COM 1,5</t>
  </si>
  <si>
    <t xml:space="preserve">CM DE ESPESSURA,INCLUSIVE CHAPISCO DE CIMENTO E AREIA,NO TRA</t>
  </si>
  <si>
    <t xml:space="preserve">CO 1:3</t>
  </si>
  <si>
    <t xml:space="preserve">13.001.0020-B</t>
  </si>
  <si>
    <t xml:space="preserve">13.001.0025-1</t>
  </si>
  <si>
    <t xml:space="preserve">EMBOCO COM ARGAMASSA DE CIMENTO E AREIA,NO TRACO 1:3 COM 1,5</t>
  </si>
  <si>
    <t xml:space="preserve">13.001.0026-0</t>
  </si>
  <si>
    <t xml:space="preserve">EMBOCO COM ARGAMASSA DE CIMENTO E AREIA,NO TRACO 1:3 COM 2CM</t>
  </si>
  <si>
    <t xml:space="preserve">DE ESPESSURA,INCLUSIVE CHAPISCO DE CIMENTO E AREIA,NO TRACO</t>
  </si>
  <si>
    <t xml:space="preserve">1:3</t>
  </si>
  <si>
    <t xml:space="preserve">13.001.0026-A</t>
  </si>
  <si>
    <t xml:space="preserve">13.001.0030-1</t>
  </si>
  <si>
    <t xml:space="preserve">EMBOCO COM ARGAMASSA DE CIMENTO E AREIA,NO TRACO 1:4 COM 1,5</t>
  </si>
  <si>
    <t xml:space="preserve">13.001.0030-B</t>
  </si>
  <si>
    <t xml:space="preserve">13.001.0031-0</t>
  </si>
  <si>
    <t xml:space="preserve">EMBOCO COM ARGAMASSA DE CIMENTO E AREIA, NO TRACO 1:3, COM</t>
  </si>
  <si>
    <t xml:space="preserve">2,5CM DE ESPESSURA,COM CORANTE,APLICADO SOBRE CHAPISCO,EXCLU</t>
  </si>
  <si>
    <t xml:space="preserve">SIVE ESTE</t>
  </si>
  <si>
    <t xml:space="preserve">13.001.0031-A</t>
  </si>
  <si>
    <t xml:space="preserve">13.001.0035-0</t>
  </si>
  <si>
    <t xml:space="preserve">EMBOCO INTERNO COM ARGAMASSA DE CIMENTO,CAL HIDRATADA ADITIV</t>
  </si>
  <si>
    <t xml:space="preserve">ADA E AREIA,NO TRACO 1:1:8,COM ESPESSURA DE 1,5CM,INCLUSIVE</t>
  </si>
  <si>
    <t xml:space="preserve">CHAPISCO DE CIMENTO E AREIA,NO TRACO 1:3</t>
  </si>
  <si>
    <t xml:space="preserve">13.001.0035-A</t>
  </si>
  <si>
    <t xml:space="preserve">13.001.0036-0</t>
  </si>
  <si>
    <t xml:space="preserve">ADA E AREIA,NO TRACO 1:1:8,COM ESPESSURA DE 1,5CM,EXCLUSIVE</t>
  </si>
  <si>
    <t xml:space="preserve">CHAPISCO</t>
  </si>
  <si>
    <t xml:space="preserve">13.001.0036-A</t>
  </si>
  <si>
    <t xml:space="preserve">13.001.0040-0</t>
  </si>
  <si>
    <t xml:space="preserve">ADA E AREIA,NO TRACO 1:1:8,COM ESPESSURA DE 2CM,INCLUSIVE CH</t>
  </si>
  <si>
    <t xml:space="preserve">APISCO DE CIMENTO E AREIA,NO TRACO 1:3</t>
  </si>
  <si>
    <t xml:space="preserve">13.001.0040-A</t>
  </si>
  <si>
    <t xml:space="preserve">13.001.0041-0</t>
  </si>
  <si>
    <t xml:space="preserve">ADA E AREIA,NO TRACO 1:1:8,COM ESPESSURA DE 2CM,EXCLUSIVE CH</t>
  </si>
  <si>
    <t xml:space="preserve">APISCO</t>
  </si>
  <si>
    <t xml:space="preserve">13.001.0050-1</t>
  </si>
  <si>
    <t xml:space="preserve">REVESTIMENTO EXTERNO,DE UMA VEZ,COM ARGAMASSA DE CIMENTO E A</t>
  </si>
  <si>
    <t xml:space="preserve">REOLA PARA EMBOCO,NO TRACO 1:2,COM 3CM DE ESPESSURA,INCLUSIV</t>
  </si>
  <si>
    <t xml:space="preserve">E CHAPISCO DE CIMENTO E AREIA,NO TRACO 1:3</t>
  </si>
  <si>
    <t xml:space="preserve">13.001.0050-B</t>
  </si>
  <si>
    <t xml:space="preserve">13.001.0055-1</t>
  </si>
  <si>
    <t xml:space="preserve">REOLA PARA EMBOCO,NO TRACO 1:4,COM 3CM DE ESPESSURA,INCLUSIV</t>
  </si>
  <si>
    <t xml:space="preserve">13.001.0055-B</t>
  </si>
  <si>
    <t xml:space="preserve">13.001.0060-1</t>
  </si>
  <si>
    <t xml:space="preserve">REOLA PARA EMBOCO,NO TRACO 1:6,COM 3CM DE ESPESSURA,INCLUSIV</t>
  </si>
  <si>
    <t xml:space="preserve">13.001.0060-B</t>
  </si>
  <si>
    <t xml:space="preserve">13.001.0065-1</t>
  </si>
  <si>
    <t xml:space="preserve">REVESTIMENTO EXTERNO,EMBOCO,DE UMA VEZ,COM ARGAMASSA DE CIME</t>
  </si>
  <si>
    <t xml:space="preserve">NTO,CAL HIDRATADA ADITIVADA E AREIA,NO TRACO 1:1:12,COM ESPE</t>
  </si>
  <si>
    <t xml:space="preserve">SSURA DE 2,5CM,INCLUSIVE CHAPISCO DE CIMENTO E AREIA,NO TRAC</t>
  </si>
  <si>
    <t xml:space="preserve">O 1:3</t>
  </si>
  <si>
    <t xml:space="preserve">13.001.0065-B</t>
  </si>
  <si>
    <t xml:space="preserve">13.001.0100-0</t>
  </si>
  <si>
    <t xml:space="preserve">RECOMPOSICAO DE REVESTIMENTO EXTERNO DE PO-DE-PEDRA,CIMENTO</t>
  </si>
  <si>
    <t xml:space="preserve">E CAL HIDRATADA COM ADICAO DE RHODOPAS PARA CONSOLIDACAO</t>
  </si>
  <si>
    <t xml:space="preserve">13.001.0100-A</t>
  </si>
  <si>
    <t xml:space="preserve">13.001.0105-0</t>
  </si>
  <si>
    <t xml:space="preserve">RECOMPOSICAO DE REVESTIMENTO COM ARGAMASSA DE CIMENTO E AREI</t>
  </si>
  <si>
    <t xml:space="preserve">A,NO TRACO 1:3 COM 3CM DE ESPESSURA,ADITIVADA COM 10% DE MIC</t>
  </si>
  <si>
    <t xml:space="preserve">ROSSILICA</t>
  </si>
  <si>
    <t xml:space="preserve">13.001.0105-A</t>
  </si>
  <si>
    <t xml:space="preserve">13.001.0106-0</t>
  </si>
  <si>
    <t xml:space="preserve">A,NO TRACO 1:3 COM 2CM DE ESPESSURA,ADITIVADA COM 10% DE MIC</t>
  </si>
  <si>
    <t xml:space="preserve">13.001.0106-A</t>
  </si>
  <si>
    <t xml:space="preserve">13.001.0107-0</t>
  </si>
  <si>
    <t xml:space="preserve">A,NO TRACO 1:3 COM 1CM DE ESPESSURA,ADITIVADA COM 10% DE MIC</t>
  </si>
  <si>
    <t xml:space="preserve">13.001.0107-A</t>
  </si>
  <si>
    <t xml:space="preserve">13.002.0010-1</t>
  </si>
  <si>
    <t xml:space="preserve">REVESTIMENTO EXTERNO,DE UMA VEZ,COM ARGAMASSA DE CIMENTO,SAI</t>
  </si>
  <si>
    <t xml:space="preserve">BRO MACIO E AREIA FINA,NO TRACO 1:2:2,COM ESPESSURA DE 3,5CM</t>
  </si>
  <si>
    <t xml:space="preserve">,INCLUSIVE CHAPISCO DE CIMENTO E AREIA,NO TRACO 1:3</t>
  </si>
  <si>
    <t xml:space="preserve">13.002.0010-B</t>
  </si>
  <si>
    <t xml:space="preserve">13.002.0011-1</t>
  </si>
  <si>
    <t xml:space="preserve">BRO MACIO E AREIA FINA,NO TRACO 1:3:3,COM ESPESSURA DE 2,5CM</t>
  </si>
  <si>
    <t xml:space="preserve">13.002.0011-B</t>
  </si>
  <si>
    <t xml:space="preserve">13.002.0015-1</t>
  </si>
  <si>
    <t xml:space="preserve">BRO MACIO E AREIA FINA,NO TRACO 1:3:3,COM ESPESSURA DE 3,5CM</t>
  </si>
  <si>
    <t xml:space="preserve">13.002.0015-B</t>
  </si>
  <si>
    <t xml:space="preserve">13.002.0016-0</t>
  </si>
  <si>
    <t xml:space="preserve">EMBOCO INTERNO COM ARGAMASSA DE CIMENTO E SAIBRO,NO TRACO 1:</t>
  </si>
  <si>
    <t xml:space="preserve">4,COM 2,5CM DE ESPESSURA,INCLUSIVE CHAPISCO DE CIMENTO E ARE</t>
  </si>
  <si>
    <t xml:space="preserve">IA,NO TRACO 1:3</t>
  </si>
  <si>
    <t xml:space="preserve">13.002.0016-A</t>
  </si>
  <si>
    <t xml:space="preserve">13.002.0017-0</t>
  </si>
  <si>
    <t xml:space="preserve">6,COM 2,5CM DE ESPESSURA,INCLUSIVE CHAPISCO DE CIMENTO E ARE</t>
  </si>
  <si>
    <t xml:space="preserve">13.002.0017-A</t>
  </si>
  <si>
    <t xml:space="preserve">13.003.0001-0</t>
  </si>
  <si>
    <t xml:space="preserve">REVESTIMENTO INTERNO,DE UMA VEZ,MASSA UNICA OU EMBOCO PAULIS</t>
  </si>
  <si>
    <t xml:space="preserve">TA COM ARGAMASSA DE CIMENTO,CAL,SAIBRO MACIO E AREIA FINA,NO</t>
  </si>
  <si>
    <t xml:space="preserve">TRACO 1:4:4:4, ESPESSURA DE 2CM ACABAMENTO CAMURCADO, APLICA</t>
  </si>
  <si>
    <t xml:space="preserve">DO SOBRE SUPERFICIE CHAPISCADA, EXCLUSIVE CHAPISCO</t>
  </si>
  <si>
    <t xml:space="preserve">13.003.0001-A</t>
  </si>
  <si>
    <t xml:space="preserve">13.003.0003-0</t>
  </si>
  <si>
    <t xml:space="preserve">REVESTIMENTO INTERNO(PRONTO)EM MASSA UNICA COM ARGAMASSA DE</t>
  </si>
  <si>
    <t xml:space="preserve">CIMENTO E AREIA TERMOTRATADA, COM ESPESSURA DE 2CM,SOBRE SU</t>
  </si>
  <si>
    <t xml:space="preserve">PERFICIE CHAPISCADA, EXCLUSIVE CHAPISCO</t>
  </si>
  <si>
    <t xml:space="preserve">13.003.0003-A</t>
  </si>
  <si>
    <t xml:space="preserve">13.003.0004-0</t>
  </si>
  <si>
    <t xml:space="preserve">CIMENTO E AREIA TERMOTRATADA,ESPESSURA DE 3CM,SOBRE SUPERFIC</t>
  </si>
  <si>
    <t xml:space="preserve">IE CHAPISCADA,EXCLUSIVE CHAPISCO</t>
  </si>
  <si>
    <t xml:space="preserve">13.003.0004-A</t>
  </si>
  <si>
    <t xml:space="preserve">13.003.0005-0</t>
  </si>
  <si>
    <t xml:space="preserve">REVESTIMENTO EXTERNO(PRONTO)EM MASSA UNICA COM ARGAMASSA DE</t>
  </si>
  <si>
    <t xml:space="preserve">CIMENTO E AREIA TERMOTRATADA,COM ESPESSURA DE 3CM,INCLUSIVE</t>
  </si>
  <si>
    <t xml:space="preserve">CHAPISCO DE CIMENTO E AREIA TRACO 1:3</t>
  </si>
  <si>
    <t xml:space="preserve">13.003.0005-A</t>
  </si>
  <si>
    <t xml:space="preserve">13.003.0010-0</t>
  </si>
  <si>
    <t xml:space="preserve">REVESTIMENTO INTERNO,EMBOCO,DE UMA VEZ,COM ARGAMASSA DE CIME</t>
  </si>
  <si>
    <t xml:space="preserve">NTO,CAL HIDRATADA ADITIVADA E AREIA,NO TRACO 1:1:8,COM ESPES</t>
  </si>
  <si>
    <t xml:space="preserve">SURA DE 2CM,ACABAMENTO CAMURCADO,APLICADO SOBRE SUPERFICIE C</t>
  </si>
  <si>
    <t xml:space="preserve">HAPISCADA,EXCLUSIVE CHAPISCO</t>
  </si>
  <si>
    <t xml:space="preserve">13.003.0010-A</t>
  </si>
  <si>
    <t xml:space="preserve">13.004.0010-0</t>
  </si>
  <si>
    <t xml:space="preserve">REVESTIMENTO EXTERNO EM 2 MASSAS SOBRE SUPERFICIE CHAPISCADA</t>
  </si>
  <si>
    <t xml:space="preserve">,EXCLUSIVE CHAPISCO,INCLUSIVE EMBOCO COM ARGAMASSA DE CIMENT</t>
  </si>
  <si>
    <t xml:space="preserve">O E SAIBRO,NO TRACO 1:2,COM ESPESSURA DE 2,5CM E REBOCO DE C</t>
  </si>
  <si>
    <t xml:space="preserve">IMENTO E PO-DE-PEDRA,NO TRACO 1:3,COM ESPESSURA DE 5MM</t>
  </si>
  <si>
    <t xml:space="preserve">13.004.0010-A</t>
  </si>
  <si>
    <t xml:space="preserve">13.004.0015-0</t>
  </si>
  <si>
    <t xml:space="preserve">O E SAIBRO,NO TRACO 1:2,COM ESPESSURA DE 2CM E REBOCO DE CIM</t>
  </si>
  <si>
    <t xml:space="preserve">ENTO E PO-DE-PEDRA,NO TRACO 1:3,COM ESPESSURA DE 5MM</t>
  </si>
  <si>
    <t xml:space="preserve">13.004.0015-A</t>
  </si>
  <si>
    <t xml:space="preserve">13.005.0010-0</t>
  </si>
  <si>
    <t xml:space="preserve">REVESTIMENTO EXTERNO EM 2 MASSAS,SOBRE SUPERFICIE CHAPISCADA</t>
  </si>
  <si>
    <t xml:space="preserve">O,SAIBRO E AREIA,NO TRACO 1:2:2,COM ESPESSURA DE 3,5CM E REB</t>
  </si>
  <si>
    <t xml:space="preserve">OCO DE ARGAMASSA PRONTA,COM CAL E AGREGADOS,COM ESPESSURA DE</t>
  </si>
  <si>
    <t xml:space="preserve">3MM</t>
  </si>
  <si>
    <t xml:space="preserve">13.005.0010-A</t>
  </si>
  <si>
    <t xml:space="preserve">13.005.0015-0</t>
  </si>
  <si>
    <t xml:space="preserve">O,SAIBRO E AREIA,NO TRACO 1:2:2,COM ESPESSURA DE 3CM E REBOC</t>
  </si>
  <si>
    <t xml:space="preserve">O DE ARGAMASSA PRONTA,COM CAL E AGREGADOS,COM ESPESSURA DE 3</t>
  </si>
  <si>
    <t xml:space="preserve">13.005.0015-A</t>
  </si>
  <si>
    <t xml:space="preserve">13.005.0020-0</t>
  </si>
  <si>
    <t xml:space="preserve">O,SAIBRO E AREIA,NO TRACO 1:2:2,COM ESPESSURA DE 2CM E REBOC</t>
  </si>
  <si>
    <t xml:space="preserve">13.005.0020-A</t>
  </si>
  <si>
    <t xml:space="preserve">13.005.0025-0</t>
  </si>
  <si>
    <t xml:space="preserve">O,CAL HIDRATADA ADITIVADA E AREIA,NO TRACO 1:1:12,COM ESPESS</t>
  </si>
  <si>
    <t xml:space="preserve">URA DE 3,5CM E REBOCO DE ARGAMASSA PRONTA,COM CAL E AGREGADO</t>
  </si>
  <si>
    <t xml:space="preserve">S,COM ESPESSURA DE 3MM</t>
  </si>
  <si>
    <t xml:space="preserve">13.005.0025-A</t>
  </si>
  <si>
    <t xml:space="preserve">13.006.0010-0</t>
  </si>
  <si>
    <t xml:space="preserve">O,SAIBRO E AREIA,NO TRACO 1:3:3,COM ESPESSURA DE 3,5CM E REB</t>
  </si>
  <si>
    <t xml:space="preserve">OCO DE CIMENTO,CAL HIDRATADA EM PO E AREIA FINA,NO TRACO 1:3</t>
  </si>
  <si>
    <t xml:space="preserve">:5,COM ESPESSURA DE 5MM</t>
  </si>
  <si>
    <t xml:space="preserve">13.006.0010-A</t>
  </si>
  <si>
    <t xml:space="preserve">13.006.0020-0</t>
  </si>
  <si>
    <t xml:space="preserve">O,SAIBRO E AREIA,NO TRACO 1:3:3,COM ESPESSURA DE 3CM E REBOC</t>
  </si>
  <si>
    <t xml:space="preserve">O DE CIMENTO,CAL HIDRATADA EM PO E AREIA FINA,NO TRACO 1:3:5</t>
  </si>
  <si>
    <t xml:space="preserve">,COM ESPESSURA DE 5MM</t>
  </si>
  <si>
    <t xml:space="preserve">13.006.0020-A</t>
  </si>
  <si>
    <t xml:space="preserve">13.006.0025-0</t>
  </si>
  <si>
    <t xml:space="preserve">O,SAIBRO E AREIA,NO TRACO 1:3:3,COM ESPESSURA DE 2CM E REBOC</t>
  </si>
  <si>
    <t xml:space="preserve">13.006.0025-A</t>
  </si>
  <si>
    <t xml:space="preserve">13.008.0010-0</t>
  </si>
  <si>
    <t xml:space="preserve">REBOCO EXTERNO OU INTERNO COM ARGAMASSA DE CIMENTO,CAL HIDRA</t>
  </si>
  <si>
    <t xml:space="preserve">TADA EM PO E AREIA FINA,NO TRACO 1:3:5,COM ESPESSURA DE 3MM,</t>
  </si>
  <si>
    <t xml:space="preserve">APLICADO SOBRE EMBOCO EXISTENTE,EXCLUSIVE EMBOCO</t>
  </si>
  <si>
    <t xml:space="preserve">13.008.0010-A</t>
  </si>
  <si>
    <t xml:space="preserve">13.008.0020-0</t>
  </si>
  <si>
    <t xml:space="preserve">COM 0,24L/M2 DE LATEX,APLICADO SOBRE EMBOCO EXISTENTE,EXCLUS</t>
  </si>
  <si>
    <t xml:space="preserve">IVE EMBOCO</t>
  </si>
  <si>
    <t xml:space="preserve">13.008.0020-A</t>
  </si>
  <si>
    <t xml:space="preserve">13.009.0030-0</t>
  </si>
  <si>
    <t xml:space="preserve">REBOCO PRONTO PARA PAREDES INTERNAS COMPOSTO DE CAL E AGREGA</t>
  </si>
  <si>
    <t xml:space="preserve">DOS,COM 5MM DE ESPESSURA,APLICADO SOBRE SUPERFICIE</t>
  </si>
  <si>
    <t xml:space="preserve">13.009.0030-A</t>
  </si>
  <si>
    <t xml:space="preserve">13.009.0035-0</t>
  </si>
  <si>
    <t xml:space="preserve">DOS,COM 3MM DE ESPESSURA,APLICADO SOBRE SUPERFICIE</t>
  </si>
  <si>
    <t xml:space="preserve">13.009.0035-A</t>
  </si>
  <si>
    <t xml:space="preserve">13.009.0040-0</t>
  </si>
  <si>
    <t xml:space="preserve">REBOCO PRONTO PARA PAREDES EXTERNAS COMPOSTO DE CAL E AGREGA</t>
  </si>
  <si>
    <t xml:space="preserve">DOS,INCLUSIVE CIMENTO ADICIONADO MANUALMENTE,COM 5MM DE ESPE</t>
  </si>
  <si>
    <t xml:space="preserve">SSURA,APLICADO SOBRE SUPERFICIE</t>
  </si>
  <si>
    <t xml:space="preserve">13.009.0040-A</t>
  </si>
  <si>
    <t xml:space="preserve">13.009.0045-0</t>
  </si>
  <si>
    <t xml:space="preserve">DOS,INCLUSIVE CIMENTO ADICIONADO MANUALMENTE,COM 3MM DE ESPE</t>
  </si>
  <si>
    <t xml:space="preserve">13.009.0045-A</t>
  </si>
  <si>
    <t xml:space="preserve">13.009.0050-0</t>
  </si>
  <si>
    <t xml:space="preserve">REVESTIMENTO INTERNO DE PAREDES E TETOS,COM PASTA DE GESSO,C</t>
  </si>
  <si>
    <t xml:space="preserve">OM ESPESSURA DE 1CM,INCLUSIVE LIMPEZA,FORNECIMENTO DE TODOS</t>
  </si>
  <si>
    <t xml:space="preserve">OS MATERIAIS E COLA,APLICACAO,REGULARIZACAO E LIXAMENTO</t>
  </si>
  <si>
    <t xml:space="preserve">13.009.0050-A</t>
  </si>
  <si>
    <t xml:space="preserve">13.009.0051-0</t>
  </si>
  <si>
    <t xml:space="preserve">OM ESPESSURA DE 1,5CM,INCLUSIVE LIMPEZA,FORNECIMENTO DE TODO</t>
  </si>
  <si>
    <t xml:space="preserve">S OS MATERIAIS E COLA,APLICACAO,REGULARIZACAO E LIXAMENTO</t>
  </si>
  <si>
    <t xml:space="preserve">13.009.0051-A</t>
  </si>
  <si>
    <t xml:space="preserve">13.010.0015-0</t>
  </si>
  <si>
    <t xml:space="preserve">PINGADEIRA DE 4X0,5CM,EXECUTADA EM MASSA UNICA CONFORME ITEM</t>
  </si>
  <si>
    <t xml:space="preserve">13.003.0001</t>
  </si>
  <si>
    <t xml:space="preserve">13.010.0015-A</t>
  </si>
  <si>
    <t xml:space="preserve">13.010.0020-0</t>
  </si>
  <si>
    <t xml:space="preserve">PINGADEIRA DE 4X0,5CM,EXECUTADA EM 2 MASSAS CONFORME ITEM 13</t>
  </si>
  <si>
    <t xml:space="preserve">.006.0025</t>
  </si>
  <si>
    <t xml:space="preserve">13.010.0020-A</t>
  </si>
  <si>
    <t xml:space="preserve">13.010.0025-0</t>
  </si>
  <si>
    <t xml:space="preserve">PINGADEIRA DE 4X0,5CM,EXECUTADA EM ARGAMASSA DE CIMENTO,CAL</t>
  </si>
  <si>
    <t xml:space="preserve">HIDRATADA ADITIVADA E AREIA,NO TRACO 1:1:10,ACABAMENTO CAMUR</t>
  </si>
  <si>
    <t xml:space="preserve">CADO</t>
  </si>
  <si>
    <t xml:space="preserve">13.010.0025-A</t>
  </si>
  <si>
    <t xml:space="preserve">13.010.0029-0</t>
  </si>
  <si>
    <t xml:space="preserve">REGULARIZACAO COM ARGAMASSA DE CIMENTO E AREIA NO TRACO 1:3</t>
  </si>
  <si>
    <t xml:space="preserve">13.010.0029-A</t>
  </si>
  <si>
    <t xml:space="preserve">13.010.0049-0</t>
  </si>
  <si>
    <t xml:space="preserve">MOLDURA EXTERNA EXECUTADA NO PERIMETRO DAS ESQUADRIAS COM AR</t>
  </si>
  <si>
    <t xml:space="preserve">GAMASSA DE CIMENTO,SAIBRO MACIO E AREIA FINA,NO TRACO 1:3:3</t>
  </si>
  <si>
    <t xml:space="preserve">13.010.0049-A</t>
  </si>
  <si>
    <t xml:space="preserve">13.011.0005-0</t>
  </si>
  <si>
    <t xml:space="preserve">TELA DE REFORCO PARA REVESTIMENTO COM ARGAMASSA(EXCLUSIVE ES</t>
  </si>
  <si>
    <t xml:space="preserve">TA),FIXADA NO SUBSTRATO POR MEIO DE GRAMPOS DE ACO GALVANIZA</t>
  </si>
  <si>
    <t xml:space="preserve">DO Nß12.FORNECIMENTO E COLOCACAO</t>
  </si>
  <si>
    <t xml:space="preserve">13.011.0005-A</t>
  </si>
  <si>
    <t xml:space="preserve">13.011.0010-0</t>
  </si>
  <si>
    <t xml:space="preserve">REVESTIMENTO COM ARGAMASSA DE CIMENTO E AREIA FINA,NO TRACO</t>
  </si>
  <si>
    <t xml:space="preserve">1:3,INCLUSIVE TELA DE REFORCO BETUMINOSO</t>
  </si>
  <si>
    <t xml:space="preserve">13.011.0010-A</t>
  </si>
  <si>
    <t xml:space="preserve">13.012.0010-0</t>
  </si>
  <si>
    <t xml:space="preserve">TELA DE FIO DE ARAME GALVANIZADO,FIO 12,COM MALHA DE 1",FIXA</t>
  </si>
  <si>
    <t xml:space="preserve">DA EM ALVENARIA PARA PROTECAO DE REVESTIMENTO,EXCLUSIVE CHAP</t>
  </si>
  <si>
    <t xml:space="preserve">ISCO E REVESTIMENTO.FORNECIMENTO E COLOCACAO</t>
  </si>
  <si>
    <t xml:space="preserve">13.012.0010-A</t>
  </si>
  <si>
    <t xml:space="preserve">13.022.0020-0</t>
  </si>
  <si>
    <t xml:space="preserve">REVESTIMENTO COM PASTILHAS CERAMICAS,COM MEDIDAS EM TORNO DE</t>
  </si>
  <si>
    <t xml:space="preserve">(2,5X2,5)CM,PLACAS DE (30X30)CM,CORES ECONOMICAS (BRANCO,BEG</t>
  </si>
  <si>
    <t xml:space="preserve">E,CINZA,AZUL,VERDE,MARROM E PRETO),INCLUSIVE CHAPISCO DE CIM</t>
  </si>
  <si>
    <t xml:space="preserve">ENTO E AREIA,NO TRACO 1:3 E EMBOCO COM ARGAMASSA DE CIMENTO,</t>
  </si>
  <si>
    <t xml:space="preserve">SAIBRO E AREIA,NO TRACO 1:3:3,ASSENTES E REJUNTADAS COM PAST</t>
  </si>
  <si>
    <t xml:space="preserve">A DE CIMENTO BRANCO</t>
  </si>
  <si>
    <t xml:space="preserve">13.022.0020-A</t>
  </si>
  <si>
    <t xml:space="preserve">13.022.0025-0</t>
  </si>
  <si>
    <t xml:space="preserve">(2,5X2,5)CM,PLACAS DE (30X30)CM,CORES FORTES(VERMELHO,LARAN</t>
  </si>
  <si>
    <t xml:space="preserve">JA E AMARELO),INCLUSIVE CHAPISCO DE CIMENTO E AREIA,NO TRACO</t>
  </si>
  <si>
    <t xml:space="preserve">1:3 E EMBOCO COM ARGAMASSA DE CIMENTO,SAIBRO E AREIA,NO TRA</t>
  </si>
  <si>
    <t xml:space="preserve">CO 1:3:3,ASSENTES E REJUNTADAS COM PASTA DE CIMENTO BRANCO</t>
  </si>
  <si>
    <t xml:space="preserve">13.022.0025-A</t>
  </si>
  <si>
    <t xml:space="preserve">13.022.0029-0</t>
  </si>
  <si>
    <t xml:space="preserve">REVESTIMENTO COM PASTILHA DE PORCELANA,COM MEDIDAS EM TORNO</t>
  </si>
  <si>
    <t xml:space="preserve">DE (5X5)CM,PLACAS DE (30X30)CM,CORES ECONOMICAS (BRANCO,BEGE</t>
  </si>
  <si>
    <t xml:space="preserve">,CINZA,AZUL,VERDE,MARROM E PRETO),INCLUSIVE CHAPISCO DE CIME</t>
  </si>
  <si>
    <t xml:space="preserve">NTO E AREIA,NO TRACO 1:3 E EMBOCO COM ARGAMASSA DE CIMENTO,A</t>
  </si>
  <si>
    <t xml:space="preserve">REIA E SAIBRO,NO TRACO 1:2:2,ASSENTES E REJUNTADAS COM NATA</t>
  </si>
  <si>
    <t xml:space="preserve">DE CIMENTO BRANCO</t>
  </si>
  <si>
    <t xml:space="preserve">13.022.0029-A</t>
  </si>
  <si>
    <t xml:space="preserve">13.022.0035-0</t>
  </si>
  <si>
    <t xml:space="preserve">DE (5X5)CM,PLACAS DE (30X30)CM,CORES FORTES(VERMELHO,LARANJA</t>
  </si>
  <si>
    <t xml:space="preserve">E AMARELO),ASSENTES COM ARGAMASSA COLANTE,REJUNTAMENTO COM</t>
  </si>
  <si>
    <t xml:space="preserve">ARGAMASSA INDUSTRIALIZADA,INCLUSIVE CHAPISCO E EMBOCO NO TRA</t>
  </si>
  <si>
    <t xml:space="preserve">CO 1:6</t>
  </si>
  <si>
    <t xml:space="preserve">13.022.0035-A</t>
  </si>
  <si>
    <t xml:space="preserve">13.022.0040-0</t>
  </si>
  <si>
    <t xml:space="preserve">DE (5X10)CM,PLACAS DE (30X30)CM,CORES ECONOMICAS(BRANCO,BEGE</t>
  </si>
  <si>
    <t xml:space="preserve">,CINZA,AZUL,VERDE,MARROM E PRETO),ASSENTES COM ARGAMASSA COL</t>
  </si>
  <si>
    <t xml:space="preserve">ANTE,REJUNTAMENTO COM ARGAMASSA INDUSTRIALIZADA,INCLUSIVE CH</t>
  </si>
  <si>
    <t xml:space="preserve">APISCO E EMBOCO NO TRACO 1:6</t>
  </si>
  <si>
    <t xml:space="preserve">13.022.0040-A</t>
  </si>
  <si>
    <t xml:space="preserve">13.022.0045-0</t>
  </si>
  <si>
    <t xml:space="preserve">REVESTIMENTO DE PAREDES COM PASTILHA CERAMICA,COM MEDIDAS EM</t>
  </si>
  <si>
    <t xml:space="preserve">TORNO DE (7,5X7,5)CM,ASSENTE CONFORME ITEM 13.025.0016</t>
  </si>
  <si>
    <t xml:space="preserve">13.022.0045-A</t>
  </si>
  <si>
    <t xml:space="preserve">13.022.0046-0</t>
  </si>
  <si>
    <t xml:space="preserve">TORNO DE (7,5X7,5)CM,ASSENTE CONFORME ITEM 13.025.0058</t>
  </si>
  <si>
    <t xml:space="preserve">13.022.0046-A</t>
  </si>
  <si>
    <t xml:space="preserve">13.022.0047-0</t>
  </si>
  <si>
    <t xml:space="preserve">TORNO DE (7,5X7,5)CM,EXCLUSIVE CHAPISCO,EMBOCO,NATA DE CIME</t>
  </si>
  <si>
    <t xml:space="preserve">NTO OU ARGAMASSA COLANTE E REJUNTAMENTO.</t>
  </si>
  <si>
    <t xml:space="preserve">13.022.0047-A</t>
  </si>
  <si>
    <t xml:space="preserve">13.022.0500-0</t>
  </si>
  <si>
    <t xml:space="preserve">RECOMPOSICAO DE REVESTIMENTO DE PARADE EM PASTILHAS,AZULEJOS</t>
  </si>
  <si>
    <t xml:space="preserve">E CERAMICAS,EXCLUSIVE ESTAS,INCLUSIVE MAO-DE-OBRA TOTAL E M</t>
  </si>
  <si>
    <t xml:space="preserve">ATERIAIS DE ASSENTAMENTO E REJUNTAMENTO COMO EM 13.025.0010</t>
  </si>
  <si>
    <t xml:space="preserve">E 13.024.0010</t>
  </si>
  <si>
    <t xml:space="preserve">13.022.0500-A</t>
  </si>
  <si>
    <t xml:space="preserve">13.024.0010-0</t>
  </si>
  <si>
    <t xml:space="preserve">REVESTIMENTO COM PASTILHAS DE VIDRO,DIMENSOES DE 1 X 1CM ATE</t>
  </si>
  <si>
    <t xml:space="preserve">3 X 3CM, NAS CORES AZUL,VERDE,MARROM ROSADO,CARAMELO,BEGE,CI</t>
  </si>
  <si>
    <t xml:space="preserve">NZA,PRETO,PEROLA,LILAS E BRANCO,INCLUSIVE CHAPISCO DE CIMENT</t>
  </si>
  <si>
    <t xml:space="preserve">O E AREIA,NO TRACO 1:3,EMBOCO COM ARGAMASSA DE CIMENTO,SAIBR</t>
  </si>
  <si>
    <t xml:space="preserve">O E AREIA,NO TRACO 1:3:3,ASSENTES E REJUNTADAS COM PASTA DE</t>
  </si>
  <si>
    <t xml:space="preserve">CIMENTO BRANCO</t>
  </si>
  <si>
    <t xml:space="preserve">13.024.0010-A</t>
  </si>
  <si>
    <t xml:space="preserve">13.024.0011-0</t>
  </si>
  <si>
    <t xml:space="preserve">3 X 3CM,NAS CORES AZUL,VERDE,MARROM ROSADO,CARAMELO,BEGE,CIN</t>
  </si>
  <si>
    <t xml:space="preserve">ZA,PRETO,PEROLA,LILAS E BRANCO,EXCLUSIVE CHAPISCO,EMBOCO E R</t>
  </si>
  <si>
    <t xml:space="preserve">EJUNTAMENTO</t>
  </si>
  <si>
    <t xml:space="preserve">13.024.0011-A</t>
  </si>
  <si>
    <t xml:space="preserve">13.024.0015-0</t>
  </si>
  <si>
    <t xml:space="preserve">REVESTIMENTO COM PASTILHAS DE VIDRO CRISTAL OU COM RESINA,DI</t>
  </si>
  <si>
    <t xml:space="preserve">MENSOES DE 2 X 2CM ATE 3 X 3CM,NAS CORES VERMELHA,LARANJA E</t>
  </si>
  <si>
    <t xml:space="preserve">AMARELA, INCLUSIVE CHAPISCO DE CIMENTO E AREIA,NO TRACO 1:3,</t>
  </si>
  <si>
    <t xml:space="preserve">EMBOCO COM ARGAMASSA DE CIMENTO,SAIBRO E AREIA,NO TRACO1:3:3</t>
  </si>
  <si>
    <t xml:space="preserve">ASSENTES E REJUNTADAS COM PASTA DE CIMENTO BRANCO</t>
  </si>
  <si>
    <t xml:space="preserve">13.024.0015-A</t>
  </si>
  <si>
    <t xml:space="preserve">13.024.0016-0</t>
  </si>
  <si>
    <t xml:space="preserve">MENSOES DE 2 X 2CM ATE 3 X 3CM, NAS CORES VERMELHA,LARANJA E</t>
  </si>
  <si>
    <t xml:space="preserve">AMARELA,EXCLUSIVE CHAPISCO,EMBOCO E REJUNTAMENTO</t>
  </si>
  <si>
    <t xml:space="preserve">13.024.0016-A</t>
  </si>
  <si>
    <t xml:space="preserve">13.024.0018-0</t>
  </si>
  <si>
    <t xml:space="preserve">MENSOES DE 2 X 2CM ATE 3 X 3CM,NAS CORES AZUL,VERDE,PRETO E</t>
  </si>
  <si>
    <t xml:space="preserve">BRANCO,INCLUSIVE CHAPISCO DE CIMENTO E AREIA,NO TRACO 1:3,EM</t>
  </si>
  <si>
    <t xml:space="preserve">BOCO COM ARGAMASSA DE CIMENTO,SAIBRO E AREIA,NO TRACO 1:3:3</t>
  </si>
  <si>
    <t xml:space="preserve">13.024.0018-A</t>
  </si>
  <si>
    <t xml:space="preserve">13.024.0019-0</t>
  </si>
  <si>
    <t xml:space="preserve">BRANCO,EXCLUSIVE CHAPISCO,EMBOCO E REJUNTAMENTO</t>
  </si>
  <si>
    <t xml:space="preserve">13.024.0019-A</t>
  </si>
  <si>
    <t xml:space="preserve">13.024.0020-0</t>
  </si>
  <si>
    <t xml:space="preserve">REVESTIMENTO COM PASTILHAS DE VIDRO CRISTAL OU COM RESINA,ME</t>
  </si>
  <si>
    <t xml:space="preserve">DINDO 5 X 5CM,NAS CORES AZUL E BRANCO,INCLUSIVE CHAPISCO DE</t>
  </si>
  <si>
    <t xml:space="preserve">CIMENTO E AREIA,NO TRACO 1:3,EMBOCO COM ARGAMASSA DE CIMENTO</t>
  </si>
  <si>
    <t xml:space="preserve">,SAIBRO E AREIA,NO TRACO 1:3:3,ASSENTES E REJUNTADAS COM PAS</t>
  </si>
  <si>
    <t xml:space="preserve">TA DE CIMENTO BRANCO</t>
  </si>
  <si>
    <t xml:space="preserve">13.024.0020-A</t>
  </si>
  <si>
    <t xml:space="preserve">13.024.0021-0</t>
  </si>
  <si>
    <t xml:space="preserve">DINDO 5 X 5CM, NAS CORES AZUL E BRANCO,EXCLUSIVE CHAPISCO,EM</t>
  </si>
  <si>
    <t xml:space="preserve">BOCO E REJUNTAMENTO</t>
  </si>
  <si>
    <t xml:space="preserve">13.024.0021-A</t>
  </si>
  <si>
    <t xml:space="preserve">13.025.0005-0</t>
  </si>
  <si>
    <t xml:space="preserve">ASSENTAMENTO DE AZULEJOS,PASTILHAS OU LADRILHOS EM PAREDES,E</t>
  </si>
  <si>
    <t xml:space="preserve">XCLUSIVE ESTES,COM NATA DE CIMENTO COMUM,SOBRE EMBOCO EXISTE</t>
  </si>
  <si>
    <t xml:space="preserve">NTE,INCLUSIVE REJUNTAMENTO COM PASTA DE CIMENTO BRANCO</t>
  </si>
  <si>
    <t xml:space="preserve">13.025.0005-A</t>
  </si>
  <si>
    <t xml:space="preserve">13.025.0010-0</t>
  </si>
  <si>
    <t xml:space="preserve">ASSENTAMENTO DE AZULEJOS,PASTILHAS OU LADRILHOS,EM PAREDES,E</t>
  </si>
  <si>
    <t xml:space="preserve">XCLUSIVE ESTES,CONSTANDO DE CHAPISCO DE CIMENTO E AREIA,NO T</t>
  </si>
  <si>
    <t xml:space="preserve">RACO 1:3,EMBOCO DE ARGAMASSA DE CIMENTO,SAIBRO E AREIA,NO TR</t>
  </si>
  <si>
    <t xml:space="preserve">ACO 1:3:3,NATA DE CIMENTO COMUM E REJUNTAMENTO COM PASTA DE</t>
  </si>
  <si>
    <t xml:space="preserve">13.025.0010-A</t>
  </si>
  <si>
    <t xml:space="preserve">13.025.0016-0</t>
  </si>
  <si>
    <t xml:space="preserve">CIMENTO BRANCO E CORANTE</t>
  </si>
  <si>
    <t xml:space="preserve">13.025.0016-A</t>
  </si>
  <si>
    <t xml:space="preserve">13.025.0020-0</t>
  </si>
  <si>
    <t xml:space="preserve">REJUNTAMENTO DE AZULEJOS,PASTILHAS OU LADRILHOS,EM PAREDES,C</t>
  </si>
  <si>
    <t xml:space="preserve">OM PASTA DE CIMENTO BRANCO</t>
  </si>
  <si>
    <t xml:space="preserve">13.025.0020-A</t>
  </si>
  <si>
    <t xml:space="preserve">13.025.0055-0</t>
  </si>
  <si>
    <t xml:space="preserve">XCLUSIVE ESTES,COM EMBOCO(PRONTO)EM MASSA UNICA DE CIMENTO E</t>
  </si>
  <si>
    <t xml:space="preserve">AREIA TERMOTRATADA,ARGAMASSA COLANTE E REJUNTAMENTO COM ARGA</t>
  </si>
  <si>
    <t xml:space="preserve">MASSA INDUSTRIALIZADA,EXCLUSIVE CHAPISCO</t>
  </si>
  <si>
    <t xml:space="preserve">13.025.0055-A</t>
  </si>
  <si>
    <t xml:space="preserve">13.025.0058-0</t>
  </si>
  <si>
    <t xml:space="preserve">MASSA INDUSTRIALIZADA,INCLUSIVE CHAPISCO DE CIMENTO E AREIA,</t>
  </si>
  <si>
    <t xml:space="preserve">NO TRACO 1:3</t>
  </si>
  <si>
    <t xml:space="preserve">13.025.0059-0</t>
  </si>
  <si>
    <t xml:space="preserve">XCLUSIVE:AZULEJOS,PASTILHAS OU LADRILHOS,EMBOCO,CHAPISCO E</t>
  </si>
  <si>
    <t xml:space="preserve">REJUNTAMENTO</t>
  </si>
  <si>
    <t xml:space="preserve">13.025.0059-A</t>
  </si>
  <si>
    <t xml:space="preserve">13.025.0060-0</t>
  </si>
  <si>
    <t xml:space="preserve">ASSENTAMENTO DE PEITORIL DE MARMORE,GRANITO OU AFINS,EXCLUSI</t>
  </si>
  <si>
    <t xml:space="preserve">VE ESTES,ATE 20CM DE LARGURA,ASSENTE CONFORME ITEM 13.345.00</t>
  </si>
  <si>
    <t xml:space="preserve">15</t>
  </si>
  <si>
    <t xml:space="preserve">13.025.0060-A</t>
  </si>
  <si>
    <t xml:space="preserve">13.025.0061-0</t>
  </si>
  <si>
    <t xml:space="preserve">ASSENTAMENTO DE PEITORIL DE MARMORE, GRANITO OU AFINS, EXCLU</t>
  </si>
  <si>
    <t xml:space="preserve">SIVE ESTES, DE 20 A 30CM DE LARGURA, ASSENTE CONFORME  ITEM</t>
  </si>
  <si>
    <t xml:space="preserve">13.345.0015</t>
  </si>
  <si>
    <t xml:space="preserve">13.025.0061-A</t>
  </si>
  <si>
    <t xml:space="preserve">13.025.0080-0</t>
  </si>
  <si>
    <t xml:space="preserve">REVESTIMENTO COM NATA DE CIMENTO E ADESIVO APLICADO UNIFORME</t>
  </si>
  <si>
    <t xml:space="preserve">MENTE SOBRE SUPERFICIE DE AZULEJO,PASTILHA OU CERAMICA,ALISA</t>
  </si>
  <si>
    <t xml:space="preserve">DO A COLHER E LIXADO</t>
  </si>
  <si>
    <t xml:space="preserve">13.025.0080-A</t>
  </si>
  <si>
    <t xml:space="preserve">13.026.0010-0</t>
  </si>
  <si>
    <t xml:space="preserve">REVESTIMENTO DE PAREDES COM AZULEJO BRANCO 15X15CM,QUALIDADE</t>
  </si>
  <si>
    <t xml:space="preserve">EXTRA,ASSENTES COM NATA DE CIMENTO COMUM,TENDO JUNTAS CORRI</t>
  </si>
  <si>
    <t xml:space="preserve">DAS COM 2MM,REJUNTADAS COM PASTA DE CIMENTO BRANCO,INCLUSIVE</t>
  </si>
  <si>
    <t xml:space="preserve">CHAPISCO DE CIMENTO E AREIA,NO TRACO 1:3 E EMBOCO COM ARGAM</t>
  </si>
  <si>
    <t xml:space="preserve">ASSA DE CIMENTO,SAIBRO E AREIA,NO TRACO 1:3:3 COM ESPESSURA</t>
  </si>
  <si>
    <t xml:space="preserve">DE 2,5CM</t>
  </si>
  <si>
    <t xml:space="preserve">13.026.0010-A</t>
  </si>
  <si>
    <t xml:space="preserve">13.026.0011-0</t>
  </si>
  <si>
    <t xml:space="preserve">DAS COM 2MM,REJUNTADAS COM PASTA DE CIMENTO BRANCO,EXCLUSIVE</t>
  </si>
  <si>
    <t xml:space="preserve">CHAPISCO E EMBOCO</t>
  </si>
  <si>
    <t xml:space="preserve">13.026.0015-0</t>
  </si>
  <si>
    <t xml:space="preserve">EXTRA,ASSENTE CONFORME ITEM 13.025.0058</t>
  </si>
  <si>
    <t xml:space="preserve">13.026.0015-A</t>
  </si>
  <si>
    <t xml:space="preserve">13.030.0200-0</t>
  </si>
  <si>
    <t xml:space="preserve">REVESTIMENTO DE PAREDES C/TIJOLOS CERAMICOS TIPO "BOCA DE SA</t>
  </si>
  <si>
    <t xml:space="preserve">PO",DE (20X9)CM,FENDIDO AO MEIO,ASSENTES C/JUNTAS REENTRANTE</t>
  </si>
  <si>
    <t xml:space="preserve">S DE 1CM DE LARGURA E TAMBEM DE PROFUNDIDADE, REJUNTADAS COM</t>
  </si>
  <si>
    <t xml:space="preserve">CIMENTO COMUM OU CIMENTO BRANCO,INCLUSIVE CHAPISCO DE CIMEN</t>
  </si>
  <si>
    <t xml:space="preserve">TO E AREIA,NO TRACO 1:3 E EMBOCO COM ARGAMASSA DE CIMENTO,SA</t>
  </si>
  <si>
    <t xml:space="preserve">IBRO E AREIA,NO TRACO 1:3:3,COM ESPESSURA 2,5CM</t>
  </si>
  <si>
    <t xml:space="preserve">13.030.0200-A</t>
  </si>
  <si>
    <t xml:space="preserve">13.030.0210-0</t>
  </si>
  <si>
    <t xml:space="preserve">REVESTIMENTO DE PAREDE COM TIJOLOS CERAMICOS TIPO "4 FACES",</t>
  </si>
  <si>
    <t xml:space="preserve">DE (20X6)CM,FENDIDO AO MEIO,ASSENTES COM JUNTAS REENTRANTES</t>
  </si>
  <si>
    <t xml:space="preserve">DE 1CM DE LARGURA E TAMBEM DE PROFUNDIDADE,REJUNTADAS COM CI</t>
  </si>
  <si>
    <t xml:space="preserve">MENTO COMUM OU CIMENTO BRANCO, INCLUSIVE CHAPISCO DE CIMENTO</t>
  </si>
  <si>
    <t xml:space="preserve">E AREIA,NO TRACO 1:3 E EMBOCO COM ARGAMASSA DE CIMENTO,SAIB</t>
  </si>
  <si>
    <t xml:space="preserve">RO E AREIA,NO TRACO 1:3:3,COM ESPESSURA 2,5CM</t>
  </si>
  <si>
    <t xml:space="preserve">13.030.0210-A</t>
  </si>
  <si>
    <t xml:space="preserve">13.030.0250-0</t>
  </si>
  <si>
    <t xml:space="preserve">REVESTIMENTO DE PAREDES COM LADRILHOS CERAMICOS,COM MEDIDAS</t>
  </si>
  <si>
    <t xml:space="preserve">EM TORNO DE (20X20)CM,ASSENTE CONFORME ITEM 13.025.0016</t>
  </si>
  <si>
    <t xml:space="preserve">13.030.0250-A</t>
  </si>
  <si>
    <t xml:space="preserve">13.030.0251-0</t>
  </si>
  <si>
    <t xml:space="preserve">EM TORNO DE (20X20)CM,ASSENTE CONFORME ITEM 13.025.0058</t>
  </si>
  <si>
    <t xml:space="preserve">13.030.0251-A</t>
  </si>
  <si>
    <t xml:space="preserve">13.030.0252-0</t>
  </si>
  <si>
    <t xml:space="preserve">EM TORNO DE 20X20CM,ASSENTE COM ARGAMASSA COLANTE,REJUNTAMEN</t>
  </si>
  <si>
    <t xml:space="preserve">TO COM ARGAMASSA INDUSTRIALIZADA,EXCLUSIVE CHAPISCO E EMBOCO</t>
  </si>
  <si>
    <t xml:space="preserve">13.030.0252-A</t>
  </si>
  <si>
    <t xml:space="preserve">13.030.0255-0</t>
  </si>
  <si>
    <t xml:space="preserve">REVESTIMENTO DE PAREDES COM LADRILHOS CERAMICOS,CORES ECONOM</t>
  </si>
  <si>
    <t xml:space="preserve">ICAS (BRANCO,CINZA,BEGE,AZUL,VERDE,MARROM E PRETO),COM MEDID</t>
  </si>
  <si>
    <t xml:space="preserve">AS EM TORNO DE (10X10)CM,ASSENTE COM ARGAMASSA COLANTE,REJUN</t>
  </si>
  <si>
    <t xml:space="preserve">TAMENTO COM ARGAMASSA INDUSTRIALIZADA,EXCLUSIVE CHAPISCO E E</t>
  </si>
  <si>
    <t xml:space="preserve">MBOCO</t>
  </si>
  <si>
    <t xml:space="preserve">13.030.0255-A</t>
  </si>
  <si>
    <t xml:space="preserve">13.030.0257-0</t>
  </si>
  <si>
    <t xml:space="preserve">ICAS(BRANCO,CINZA,BEGE,AZUL,VERDE,MARROM E PRETO),COM MEDIDA</t>
  </si>
  <si>
    <t xml:space="preserve">S EM TORNO DE (10X10)CM,ASSENTE CONFORME ITEM 13.025.0058</t>
  </si>
  <si>
    <t xml:space="preserve">13.030.0262-0</t>
  </si>
  <si>
    <t xml:space="preserve">REVESTIMENTO DE PAREDES COM LADRILHO CERAMICO,COM MEDIDAS EM</t>
  </si>
  <si>
    <t xml:space="preserve">TORNO DE (11,60X11,60X0,09)CM,ASSENTES COM ARGAMASSA DE CIME</t>
  </si>
  <si>
    <t xml:space="preserve">NTO,CAL E AREIA,NO TRACO 1:3:5,JUNTAS REENTRANTES DE 1CM DE</t>
  </si>
  <si>
    <t xml:space="preserve">LARGURA</t>
  </si>
  <si>
    <t xml:space="preserve">13.030.0262-A</t>
  </si>
  <si>
    <t xml:space="preserve">13.030.0263-0</t>
  </si>
  <si>
    <t xml:space="preserve">TORNO DE (11,60X11,60X0,09)CM,EXCLUSIVE ARGAMASSA DE ASSENT</t>
  </si>
  <si>
    <t xml:space="preserve">AMENTO,JUNTAS REETRANTES DE 1CM DE LARGURA</t>
  </si>
  <si>
    <t xml:space="preserve">13.030.0263-A</t>
  </si>
  <si>
    <t xml:space="preserve">13.030.0264-0</t>
  </si>
  <si>
    <t xml:space="preserve">TORNO DE (24X11,60X0,09)CM,ASSENTES COM ARGAMASSA DE CIMENT</t>
  </si>
  <si>
    <t xml:space="preserve">O,CAL E AREIA NO TRACO 1:3:5,JUNTAS REENTRANTES DE 1CM DE LA</t>
  </si>
  <si>
    <t xml:space="preserve">RGURA</t>
  </si>
  <si>
    <t xml:space="preserve">13.030.0264-A</t>
  </si>
  <si>
    <t xml:space="preserve">13.030.0265-0</t>
  </si>
  <si>
    <t xml:space="preserve">TORNO DE (24X11,60X09)CM,EXCLUSIVE ARGAMASSA DE ASSENTAMENT</t>
  </si>
  <si>
    <t xml:space="preserve">O,JUNTAS REENTRANTES DE 1CM DE LARGURA</t>
  </si>
  <si>
    <t xml:space="preserve">13.030.0265-A</t>
  </si>
  <si>
    <t xml:space="preserve">13.030.0267-0</t>
  </si>
  <si>
    <t xml:space="preserve">TORNO DE (24X11,60X09)CM,TIPO INDUSTRIAL,ASSENTES COM ARGAMA</t>
  </si>
  <si>
    <t xml:space="preserve">SSA DE CIMENTO,CAL E AREIA,NO TRACO 1:3:5,JUNTAS REENTRANTES</t>
  </si>
  <si>
    <t xml:space="preserve">DE 1CM DE LARGURA</t>
  </si>
  <si>
    <t xml:space="preserve">13.030.0267-A</t>
  </si>
  <si>
    <t xml:space="preserve">13.030.0268-0</t>
  </si>
  <si>
    <t xml:space="preserve">TORNO DE (24X11,60X09)CM,TIPO INDUSTRIAL,EXCLUSIVE ARGAMASSA</t>
  </si>
  <si>
    <t xml:space="preserve">DE ASSENTAMENTO,JUNTAS REETRANTES DE 1CM DE LARGURA</t>
  </si>
  <si>
    <t xml:space="preserve">13.030.0268-A</t>
  </si>
  <si>
    <t xml:space="preserve">13.030.0290-0</t>
  </si>
  <si>
    <t xml:space="preserve">REVESTIMENTO DE PAREDES COM CERAMICA,COM MEDIDAS EM TORNO DE</t>
  </si>
  <si>
    <t xml:space="preserve">(32X57)CM,ASSENTE CONFORME ITEM 13.025.0016</t>
  </si>
  <si>
    <t xml:space="preserve">13.030.0290-A</t>
  </si>
  <si>
    <t xml:space="preserve">13.030.0291-0</t>
  </si>
  <si>
    <t xml:space="preserve">(32X57)CM,ASSENTE CONFORME ITEM 13.025.0058</t>
  </si>
  <si>
    <t xml:space="preserve">13.030.0291-A</t>
  </si>
  <si>
    <t xml:space="preserve">13.030.0292-0</t>
  </si>
  <si>
    <t xml:space="preserve">(32X57)CM,EXCLUSIVE CHAPISCO,EMBOCO,NATA DE CIMENTO OU ARGA</t>
  </si>
  <si>
    <t xml:space="preserve">MASSA COLANTE E REJUNTAMENTO</t>
  </si>
  <si>
    <t xml:space="preserve">13.030.0292-A</t>
  </si>
  <si>
    <t xml:space="preserve">13.035.0010-0</t>
  </si>
  <si>
    <t xml:space="preserve">REVESTIMENTO DE PAREDES OU MUROS,COM PLACAS TRABALHADAS DE G</t>
  </si>
  <si>
    <t xml:space="preserve">RANITO,RETANGULARES,COM 6CM DE ESPESSURA,ACABAMENTO RUSTICO,</t>
  </si>
  <si>
    <t xml:space="preserve">CABENDO,APROXIMADAMENTE,4 PLACAS POR M2,ASSENTES COM ARGAMAS</t>
  </si>
  <si>
    <t xml:space="preserve">SA DE CIMENTO,SAIBRO E AREIA, NO TRACO 1:3:3, JUNTAS TOMADAS</t>
  </si>
  <si>
    <t xml:space="preserve">COM ARGAMASSA DE CIMENTO E AREIA, NO TRACO 1:3 E LAVAGEM GE</t>
  </si>
  <si>
    <t xml:space="preserve">RAL COM AGUA ACIDULADA</t>
  </si>
  <si>
    <t xml:space="preserve">13.035.0010-A</t>
  </si>
  <si>
    <t xml:space="preserve">13.035.0015-0</t>
  </si>
  <si>
    <t xml:space="preserve">RANITO,IRREGULARES,COM 6CM DE ESPESSURA,ACABAMENTO RUSTICO,</t>
  </si>
  <si>
    <t xml:space="preserve">13.035.0015-A</t>
  </si>
  <si>
    <t xml:space="preserve">13.035.0020-0</t>
  </si>
  <si>
    <t xml:space="preserve">CABENDO,APROXIMADAMENTE,8 PLACAS POR M2,ASSENTES COM ARGAMAS</t>
  </si>
  <si>
    <t xml:space="preserve">13.035.0020-A</t>
  </si>
  <si>
    <t xml:space="preserve">13.035.0025-0</t>
  </si>
  <si>
    <t xml:space="preserve">13.035.0025-A</t>
  </si>
  <si>
    <t xml:space="preserve">13.036.0010-0</t>
  </si>
  <si>
    <t xml:space="preserve">REVESTIMENTO DE PAREDE COM GRANITO CINZA CORUMBA,EM PLACAS,C</t>
  </si>
  <si>
    <t xml:space="preserve">OM ESPESSURA DE 2CM,POLIDO,ASSENTE COM GRAMPOS DE METAL E AR</t>
  </si>
  <si>
    <t xml:space="preserve">GAMASSA DE CIMENTO,AREIA E SAIBRO,NO TRACO 1:3:3 E REJUNTAME</t>
  </si>
  <si>
    <t xml:space="preserve">NTO PRONTO</t>
  </si>
  <si>
    <t xml:space="preserve">13.036.0010-A</t>
  </si>
  <si>
    <t xml:space="preserve">13.036.0011-0</t>
  </si>
  <si>
    <t xml:space="preserve">OM ESPESSURA DE 2CM,POLIDO,ASSENTE COM GRAMPOS DE LATAO,EXCL</t>
  </si>
  <si>
    <t xml:space="preserve">USIVE ARGAMASSA E REJUNTAMENTO</t>
  </si>
  <si>
    <t xml:space="preserve">13.036.0011-A</t>
  </si>
  <si>
    <t xml:space="preserve">13.036.0015-0</t>
  </si>
  <si>
    <t xml:space="preserve">RODAPE EM GRANITO CINZA CORUMBA,POLIDO,COM ALTURA DE 10CM E</t>
  </si>
  <si>
    <t xml:space="preserve">2CM DE ESPESSURA,ASSENTE COM ARGAMASSA DE CIMENTO, SAIBRO E</t>
  </si>
  <si>
    <t xml:space="preserve">AREIA,NO TRACO 1:2:2,INCLUSIVE CHAPISCO,NO TRACO 1:3 E REJUN</t>
  </si>
  <si>
    <t xml:space="preserve">TAMENTO PRONTO</t>
  </si>
  <si>
    <t xml:space="preserve">13.036.0015-A</t>
  </si>
  <si>
    <t xml:space="preserve">13.036.0016-0</t>
  </si>
  <si>
    <t xml:space="preserve">2CM DE ESPESSURA,EXCLUSIVE ARGAMASSA,CHAPISCO E REJUNTAMENTO</t>
  </si>
  <si>
    <t xml:space="preserve">13.036.0016-A</t>
  </si>
  <si>
    <t xml:space="preserve">13.036.0050-0</t>
  </si>
  <si>
    <t xml:space="preserve">REVESTIMENTO VERTICAL EM DIVISORIAS OU BANCADAS(ILHARGA)EM G</t>
  </si>
  <si>
    <t xml:space="preserve">RANITO CINZA CORUMBA,2CM DE ESPESSURA,ASSENTE COMO EM 13.036</t>
  </si>
  <si>
    <t xml:space="preserve">0010</t>
  </si>
  <si>
    <t xml:space="preserve">13.036.0050-A</t>
  </si>
  <si>
    <t xml:space="preserve">13.036.0051-0</t>
  </si>
  <si>
    <t xml:space="preserve">RANITO CINZA CORUMBA,2CM DE ESPESSURA, EXCLUSIVE ARGAMASSA E</t>
  </si>
  <si>
    <t xml:space="preserve">13.036.0051-A</t>
  </si>
  <si>
    <t xml:space="preserve">13.036.0080-0</t>
  </si>
  <si>
    <t xml:space="preserve">MOLDURA EXTERNA EXECUTADA NO PERIMETRO DAS ESQUADRIAS COM GR</t>
  </si>
  <si>
    <t xml:space="preserve">ANITO CINZA CORUMBA,2CM DE ESPESSURA,COM 2 POLIMENTOS,ASSENT</t>
  </si>
  <si>
    <t xml:space="preserve">E COMO EM 13.036.0010</t>
  </si>
  <si>
    <t xml:space="preserve">13.036.0080-A</t>
  </si>
  <si>
    <t xml:space="preserve">13.036.0081-0</t>
  </si>
  <si>
    <t xml:space="preserve">E COMO EM 13.036.0010,EXCLUSIVE ARGAMASSA E REJUNTAMENTO</t>
  </si>
  <si>
    <t xml:space="preserve">13.036.0081-A</t>
  </si>
  <si>
    <t xml:space="preserve">13.045.0040-0</t>
  </si>
  <si>
    <t xml:space="preserve">PEITORIL DE MARMORE BRANCO CLASSICO,DE 2X18CM,COM 2 POLIMENT</t>
  </si>
  <si>
    <t xml:space="preserve">OS,ASSENTE COM ARGAMASSA DE CIMENTO,SAIBRO E AREIA,NO TRACO</t>
  </si>
  <si>
    <t xml:space="preserve">1:3:3 E NATA DE CIMENTO COMUM,REJUNTADO COM CIMENTO BRANCO</t>
  </si>
  <si>
    <t xml:space="preserve">13.045.0040-A</t>
  </si>
  <si>
    <t xml:space="preserve">13.045.0045-0</t>
  </si>
  <si>
    <t xml:space="preserve">PEITORIL DE MARMORE BRANCO CLASSICO,COM ESPESSURA DE 2CM,COM</t>
  </si>
  <si>
    <t xml:space="preserve">2 POLIMENTOS,EM 2 TIRAS,NA LARGURA,SOMADA DE 20CM, SENDO A</t>
  </si>
  <si>
    <t xml:space="preserve">PARTE INFERIOR EM SUPERPOSICAO,ASSENTE COMO EM 13.045.0040</t>
  </si>
  <si>
    <t xml:space="preserve">13.045.0045-A</t>
  </si>
  <si>
    <t xml:space="preserve">13.045.0050-0</t>
  </si>
  <si>
    <t xml:space="preserve">PEITORIL DE MARMORE BRANCO CLASSICO,DE 2X28CM,COM 2 POLIMENT</t>
  </si>
  <si>
    <t xml:space="preserve">OS,ASSENTE COMO EM 13.045.0040</t>
  </si>
  <si>
    <t xml:space="preserve">13.045.0050-A</t>
  </si>
  <si>
    <t xml:space="preserve">13.045.0051-0</t>
  </si>
  <si>
    <t xml:space="preserve">PEITORIL DE MARMORE BRANCO CLASSICO,DE 2X7CM,COM 2 POLIMENTO</t>
  </si>
  <si>
    <t xml:space="preserve">S,ASSENTE COMO EM 13.045.0040</t>
  </si>
  <si>
    <t xml:space="preserve">13.045.0051-A</t>
  </si>
  <si>
    <t xml:space="preserve">13.045.0052-0</t>
  </si>
  <si>
    <t xml:space="preserve">PEITORIL DE MARMORE BRANCO CLASSICO,DE 2X16CM,COM 2 POLIMENT</t>
  </si>
  <si>
    <t xml:space="preserve">13.045.0052-A</t>
  </si>
  <si>
    <t xml:space="preserve">13.045.0054-0</t>
  </si>
  <si>
    <t xml:space="preserve">PEDRA PARA BOX DE BANHEIRO,EM MARMORE BRANCO CLASSICO,COM AL</t>
  </si>
  <si>
    <t xml:space="preserve">TURA EM TORNO DE 10CM E 4CM DE ESPESSURA,ASSENTE COMO EM</t>
  </si>
  <si>
    <t xml:space="preserve">13.045.0040</t>
  </si>
  <si>
    <t xml:space="preserve">13.045.0054-A</t>
  </si>
  <si>
    <t xml:space="preserve">13.045.0065-0</t>
  </si>
  <si>
    <t xml:space="preserve">REVESTIMENTO DE PAREDES COM MARMORE BRANCO CLASSICO,EM PLACA</t>
  </si>
  <si>
    <t xml:space="preserve">S POLIDAS,MEDIDAS IGUAIS OU MAIORES QUE 60X40CM,COM ESPESSUR</t>
  </si>
  <si>
    <t xml:space="preserve">A DE 2CM,COM 2 POLIMENTOS,ASSENTES COM 2 GRAMPOS DE LATAO DE</t>
  </si>
  <si>
    <t xml:space="preserve">1/8" POR PLACA E ARGAMASSA DE CIMENTO,SAIBRO E AREIA,NO TRA</t>
  </si>
  <si>
    <t xml:space="preserve">CO 1:3:3 E NATA DE CIMENTO,REJUNTADAS COM CIMENTO BRANCO</t>
  </si>
  <si>
    <t xml:space="preserve">13.045.0065-A</t>
  </si>
  <si>
    <t xml:space="preserve">13.045.0066-0</t>
  </si>
  <si>
    <t xml:space="preserve">1/8" POR PLACA,EXCLUSIVE ARGAMASSA,NATA DE CIMENTO E REJUNT</t>
  </si>
  <si>
    <t xml:space="preserve">13.045.0066-A</t>
  </si>
  <si>
    <t xml:space="preserve">13.045.0070-0</t>
  </si>
  <si>
    <t xml:space="preserve">REVESTIMENTO DE COLUNAS COM MARMORE BRANCO CLASSICO,EM PLACA</t>
  </si>
  <si>
    <t xml:space="preserve">S DE 2CM DE ESPESSURA,COM 2 POLIMENTOS,ASSENTES COMO EM 13.0</t>
  </si>
  <si>
    <t xml:space="preserve">45.0065</t>
  </si>
  <si>
    <t xml:space="preserve">13.045.0070-A</t>
  </si>
  <si>
    <t xml:space="preserve">13.045.0071-0</t>
  </si>
  <si>
    <t xml:space="preserve">S DE 2CM DE ESPESSURA, COM 2 POLIMENTOS, ASSENTES  COMO  EM</t>
  </si>
  <si>
    <t xml:space="preserve">13.45.0065, EXCLUSIVE ARGAMASSA,NATA DE CIMENTO E REJUNTAMEN</t>
  </si>
  <si>
    <t xml:space="preserve">13.045.0071-A</t>
  </si>
  <si>
    <t xml:space="preserve">13.045.0075-0</t>
  </si>
  <si>
    <t xml:space="preserve">REVESTIMENTO VERTICAL EM DIVISORIAS OU BANCADAS(ILHARGA)EM M</t>
  </si>
  <si>
    <t xml:space="preserve">ARMORE BRANCO CLASSICO, 2CM DE ESPESSURA, COM 2 POLIMENTOS,</t>
  </si>
  <si>
    <t xml:space="preserve">ASSENTES COMO EM 13.045.0065</t>
  </si>
  <si>
    <t xml:space="preserve">13.045.0075-A</t>
  </si>
  <si>
    <t xml:space="preserve">13.045.0076-0</t>
  </si>
  <si>
    <t xml:space="preserve">ASSENTES COMO EM 13.045.0065,EXCLUSIVE ARGAMASSA, NATA DE CI</t>
  </si>
  <si>
    <t xml:space="preserve">MENTO E REJUNTAMENTO</t>
  </si>
  <si>
    <t xml:space="preserve">13.045.0076-A</t>
  </si>
  <si>
    <t xml:space="preserve">13.045.0080-0</t>
  </si>
  <si>
    <t xml:space="preserve">MOLDURA EXTERNA EXECUTADA NO PERIMETRO DAS ESQUADRIAS COM MA</t>
  </si>
  <si>
    <t xml:space="preserve">RMORE  BRANCO CLASSICO, 2CM DE ESPESSURA, COM 2 POLIMENTOS,</t>
  </si>
  <si>
    <t xml:space="preserve">13.045.0080-A</t>
  </si>
  <si>
    <t xml:space="preserve">13.045.0081-0</t>
  </si>
  <si>
    <t xml:space="preserve">13.045.0081-A</t>
  </si>
  <si>
    <t xml:space="preserve">13.050.0055-0</t>
  </si>
  <si>
    <t xml:space="preserve">CHAPIM OU ESPELHO DE MARMORE BRANCO CLASSICO,COM 2X17CM,COM</t>
  </si>
  <si>
    <t xml:space="preserve">1 POLIMENTO,ASSENTE COMO EM 13.045.0040</t>
  </si>
  <si>
    <t xml:space="preserve">13.050.0055-A</t>
  </si>
  <si>
    <t xml:space="preserve">13.050.0065-0</t>
  </si>
  <si>
    <t xml:space="preserve">REVESTIMENTO DE PAREDES COM MARMORE BRANCO CLASSICO, EM  PLA</t>
  </si>
  <si>
    <t xml:space="preserve">CAS DE 2CM DE ESPESSURA, COM 2 POLIMENTOS, ASSENTE  COMO EM</t>
  </si>
  <si>
    <t xml:space="preserve">13.045.0065</t>
  </si>
  <si>
    <t xml:space="preserve">13.050.0065-A</t>
  </si>
  <si>
    <t xml:space="preserve">13.050.0070-0</t>
  </si>
  <si>
    <t xml:space="preserve">REVESTIMENTO DE COLUNAS COM MARMORE BRANCO CLASSICO, EM  PLA</t>
  </si>
  <si>
    <t xml:space="preserve">CAS DE 2CM DE ESPESSURA, COM 2 POLIMENTOS, ASSENTES COMO EM</t>
  </si>
  <si>
    <t xml:space="preserve">13.050.0070-A</t>
  </si>
  <si>
    <t xml:space="preserve">13.065.0010-0</t>
  </si>
  <si>
    <t xml:space="preserve">REVESTIMENTO DE PAREDES COM GRANITO PRETO EM PLACAS,POLIDO,E</t>
  </si>
  <si>
    <t xml:space="preserve">SPESSURA 2CM,ASSENTES COM 2 GRAMPOS DE LATAO DE 1/8" POR PLA</t>
  </si>
  <si>
    <t xml:space="preserve">CA E ARGAMASSA DE CIMENTO,SAIBRO E AREIA,NO TRACO 1:3:3 E NA</t>
  </si>
  <si>
    <t xml:space="preserve">TA DE CIMENTO,REJUNTAMENTO COM CIMENTO E CORANTE</t>
  </si>
  <si>
    <t xml:space="preserve">13.065.0010-A</t>
  </si>
  <si>
    <t xml:space="preserve">13.065.0015-0</t>
  </si>
  <si>
    <t xml:space="preserve">SPESSURA DE 3CM,ASSENTES COM 2 GRAMPOS DE LATAO DE 1/8" POR</t>
  </si>
  <si>
    <t xml:space="preserve">PLACA E ARGAMASSA DE CIMENTO,SAIBRO E AREIA,NO TRACO 1:3:3 E</t>
  </si>
  <si>
    <t xml:space="preserve">NATA DE CIMENTO,REJUNTAMENTO COM CIMENTO E CORANTE</t>
  </si>
  <si>
    <t xml:space="preserve">13.065.0015-A</t>
  </si>
  <si>
    <t xml:space="preserve">13.065.0030-0</t>
  </si>
  <si>
    <t xml:space="preserve">REVESTIMENTO DE COLUNAS COM GRANITO PRETO EM PLACAS,POLIDO,E</t>
  </si>
  <si>
    <t xml:space="preserve">SPESSURA 3CM,ASSENTES COM 2 GRAMPOS DE LATAO DE 1/8" POR PLA</t>
  </si>
  <si>
    <t xml:space="preserve">13.065.0030-A</t>
  </si>
  <si>
    <t xml:space="preserve">13.075.0010-0</t>
  </si>
  <si>
    <t xml:space="preserve">REVESTIMENTO DE PAREDES OU MUROS COM FILETES DERIVADOS DE PE</t>
  </si>
  <si>
    <t xml:space="preserve">DRAS COM ESPESSURA DE 1,5 A 4,0CM.FORNECIMENTO E COLOCACAO</t>
  </si>
  <si>
    <t xml:space="preserve">13.075.0010-A</t>
  </si>
  <si>
    <t xml:space="preserve">13.080.0005-0</t>
  </si>
  <si>
    <t xml:space="preserve">PAREDE VERDE C/PRE-VEGETACAO,SISTEMA MODULAR,CONSTITUIDO:MOD</t>
  </si>
  <si>
    <t xml:space="preserve">ULO SUBSTRATO RIGIDO P/RETENCAO SUBSTRATO NUTRITIVO,PROPORCI</t>
  </si>
  <si>
    <t xml:space="preserve">ONANDO ALTA CAPACIDADE DRENAGEM DE AGUA SEM CARREAR O SUBSTR</t>
  </si>
  <si>
    <t xml:space="preserve">ATO NUTRITIVO,OXIGENACAO DAS RAIZES,EVITANDO AMASSAMENTO DAS</t>
  </si>
  <si>
    <t xml:space="preserve">RAIZES POR COMPACTACAO,PERFIL GALVANIZADO P/FIXACAO,VEGETAC</t>
  </si>
  <si>
    <t xml:space="preserve">AO ESPECIFICA E SIST.DE IRRIGACAO P/GOTEJAMENTO.FORN.E COLOC</t>
  </si>
  <si>
    <t xml:space="preserve">13.080.0005-A</t>
  </si>
  <si>
    <t xml:space="preserve">13.080.0020-0</t>
  </si>
  <si>
    <t xml:space="preserve">BRISE VEGETAL,CONSTITUIDO DE:CALHA EM PVC PARA FLOREIRAS,CAB</t>
  </si>
  <si>
    <t xml:space="preserve">ECEIRA EM PVC PARA CALHA DE FLOREIRA,SUPORTE GALVANIZADO PAR</t>
  </si>
  <si>
    <t xml:space="preserve">A CALHA DE FLOREIRA,SUSTENTADOS COM CABOS DE ACO,MODULO DE S</t>
  </si>
  <si>
    <t xml:space="preserve">UBSTRATO RIGIDO,SUBSTRATO LEVE E NUTRITIVO,VEGETACAO TREPADE</t>
  </si>
  <si>
    <t xml:space="preserve">IRA,INCLUSIVE DRENO E SISTEMA DE IRRIGACAO AUTOMATIZADO.FORN</t>
  </si>
  <si>
    <t xml:space="preserve">13.080.0020-A</t>
  </si>
  <si>
    <t xml:space="preserve">13.157.0010-0</t>
  </si>
  <si>
    <t xml:space="preserve">REVESTIMENTO DE PAREDES OU TETOS COM TECIDO ISOLANTE ACUSTIC</t>
  </si>
  <si>
    <t xml:space="preserve">O,EM MANTA DE LA DE VIDRO REVESTIDA COM FOLHA DE ALUMINIO</t>
  </si>
  <si>
    <t xml:space="preserve">13.157.0010-A</t>
  </si>
  <si>
    <t xml:space="preserve">13.160.0010-0</t>
  </si>
  <si>
    <t xml:space="preserve">REVESTIMENTO DE PAREDES COM LENCOL DE CHUMBO, 2MM DE ESPESSU</t>
  </si>
  <si>
    <t xml:space="preserve">RA, ASSENTE SOBRE COMPENSADO DE MADEIRA DE 6MM, INCLUSIVE EN</t>
  </si>
  <si>
    <t xml:space="preserve">TARUGAMENTO</t>
  </si>
  <si>
    <t xml:space="preserve">13.160.0010-A</t>
  </si>
  <si>
    <t xml:space="preserve">13.165.0010-0</t>
  </si>
  <si>
    <t xml:space="preserve">REVESTIMENTO COM ARGAMASSA DE CIMENTO E BARITA(GROSSA E FINA</t>
  </si>
  <si>
    <t xml:space="preserve">),TRACO 1:1:1, PARA PAREDES DE SALAS RADIOLOGICAS(APARELHOS</t>
  </si>
  <si>
    <t xml:space="preserve">DE 125 A 150KV),COM ESPESSURA DE 2,5CM,EXCLUSIVE CHAPISCO</t>
  </si>
  <si>
    <t xml:space="preserve">13.165.0010-A</t>
  </si>
  <si>
    <t xml:space="preserve">13.168.0010-0</t>
  </si>
  <si>
    <t xml:space="preserve">REVESTIMENTO DE FACHADA OU AREAS INT.C/PAINEL ALUM.COMPOSTO,</t>
  </si>
  <si>
    <t xml:space="preserve">SENDO DUAS LAMINAS ALUM.C/0,3MM ESP.,PINTURA PVDF (FLUOR CAR</t>
  </si>
  <si>
    <t xml:space="preserve">BONO) KYNNAR 500,NO SISTEMA COIL COATING,ESP.DO COMPOSTO DE</t>
  </si>
  <si>
    <t xml:space="preserve">4MM,PINTURA PROTEGIDA POR FILME HAVY DUTY NAS FACES PINTADAS</t>
  </si>
  <si>
    <t xml:space="preserve">,NUCLEO EM POLIETILENO DE BAIXA DENSIDADE (RIGIDO),INCL.SUBE</t>
  </si>
  <si>
    <t xml:space="preserve">STRUTURA DE ALUM.E DEMAIS INSUMOS NECES.A COLOC.FORN.COLOC.</t>
  </si>
  <si>
    <t xml:space="preserve">13.168.0010-A</t>
  </si>
  <si>
    <t xml:space="preserve">13.168.0020-0</t>
  </si>
  <si>
    <t xml:space="preserve">REVESTIMENTO DE FACHADA OU AREAS INTERNAS C/PAINEL DE ALUM.</t>
  </si>
  <si>
    <t xml:space="preserve">COMPOSTO,SENDO DUAS LAMINAS DE ALUM.C/0,21MM ESP.,PINTURA EM</t>
  </si>
  <si>
    <t xml:space="preserve">SUPERPOLIESTER,NO SISTEMA COIL COATING,ESP.DO COMPOSTO DE</t>
  </si>
  <si>
    <t xml:space="preserve">STRUTURA ALUM.E DEMAIS INSUMOS NECES.A COLOC.FORN.E COLOC.</t>
  </si>
  <si>
    <t xml:space="preserve">13.168.0020-A</t>
  </si>
  <si>
    <t xml:space="preserve">13.170.0011-0</t>
  </si>
  <si>
    <t xml:space="preserve">REVESTIMENTO DE PAREDE COM LAMBRI DE MADEIRA DE LEI,FEITO CO</t>
  </si>
  <si>
    <t xml:space="preserve">M REGUAS DE 10CM DE LARGURA,EXCLUSIVE ENTARUGAMENTO.FORNECIM</t>
  </si>
  <si>
    <t xml:space="preserve">13.170.0011-A</t>
  </si>
  <si>
    <t xml:space="preserve">13.170.0016-0</t>
  </si>
  <si>
    <t xml:space="preserve">REVESTIMENTO DE TETOS COMO FORRO OU REBAIXO, COM LAMBRI DE</t>
  </si>
  <si>
    <t xml:space="preserve">MADEIRA DE LEI,FEITO COM REGUAS DE 10CM DE LARGURA,EXCLUSIVE</t>
  </si>
  <si>
    <t xml:space="preserve">ENTARUGAMENTO.FORNECIMENTO E COLOCACAO</t>
  </si>
  <si>
    <t xml:space="preserve">13.170.0016-A</t>
  </si>
  <si>
    <t xml:space="preserve">13.170.0018-0</t>
  </si>
  <si>
    <t xml:space="preserve">REVESTIMENTO DE PAREDE OU TETO COM PLACAS DE CORTICA,DE 0,60</t>
  </si>
  <si>
    <t xml:space="preserve">X0,90M,COM 3MM DE ESPESSURA.FORNECIMENTO E COLOCACAO</t>
  </si>
  <si>
    <t xml:space="preserve">13.170.0018-A</t>
  </si>
  <si>
    <t xml:space="preserve">13.170.0020-0</t>
  </si>
  <si>
    <t xml:space="preserve">ENTARUGAMENTO PARA LAMBRI EM PAREDE FEITO COM MADEIRA DE LEI</t>
  </si>
  <si>
    <t xml:space="preserve">,DE 1.1/2"X3",COM SECAO TRAPEZOIDAL</t>
  </si>
  <si>
    <t xml:space="preserve">13.170.0020-A</t>
  </si>
  <si>
    <t xml:space="preserve">13.170.0025-0</t>
  </si>
  <si>
    <t xml:space="preserve">BARROTEAMENTO PARA FORRO FEITO COM MADEIRA DE LEI DE 2X10CM,</t>
  </si>
  <si>
    <t xml:space="preserve">ESPACADO DE 50CM</t>
  </si>
  <si>
    <t xml:space="preserve">13.170.0025-A</t>
  </si>
  <si>
    <t xml:space="preserve">13.175.0010-0</t>
  </si>
  <si>
    <t xml:space="preserve">FORRO DE PVC EM REGUAS DE 200MM DE LARGURA, ESPESSURA IGUAL</t>
  </si>
  <si>
    <t xml:space="preserve">OU SUPERIOR A 8MM, ENCAIXADOS ENTRE SI, INCLUSIVE RODAFORRO</t>
  </si>
  <si>
    <t xml:space="preserve">DE PVC PARA ACABAMENTO, ESTRUTURA EM METALON (20X20)MM E PAR</t>
  </si>
  <si>
    <t xml:space="preserve">AFUSOS DE FIXACAO. FORNECIMENTO E COLOCACAO</t>
  </si>
  <si>
    <t xml:space="preserve">13.175.0010-A</t>
  </si>
  <si>
    <t xml:space="preserve">13.180.0010-0</t>
  </si>
  <si>
    <t xml:space="preserve">FORRO DE GESSO ESTAFE,COM PLACAS DE 1,00X0,70M FUNDIDAS NA O</t>
  </si>
  <si>
    <t xml:space="preserve">BRA, PRESAS COM 6 ESBIRROS DE CANHAMO, EMBEBIDAS EM NATA DE</t>
  </si>
  <si>
    <t xml:space="preserve">GESSO E REJUNTADAS.FORNECIMENTO E COLOCACAO</t>
  </si>
  <si>
    <t xml:space="preserve">13.180.0010-A</t>
  </si>
  <si>
    <t xml:space="preserve">13.180.0015-1</t>
  </si>
  <si>
    <t xml:space="preserve">FORRO FALSO DE GESSO, COM PLACAS PRE-MOLDADAS, DE 60X60CM,DE</t>
  </si>
  <si>
    <t xml:space="preserve">ENCAIXE, PRESAS COM 4 TIRANTES DE ARAME E REJUNTADAS. FORNE</t>
  </si>
  <si>
    <t xml:space="preserve">13.187.0010-0</t>
  </si>
  <si>
    <t xml:space="preserve">REVESTIMENTO DE PAREDES OU FORROS COM CHAPA DE MADEIRA MINER</t>
  </si>
  <si>
    <t xml:space="preserve">ALIZADA,PRENSADA COM CIMENTO,COM 25MM DE ESPESSURA,TERMOACUS</t>
  </si>
  <si>
    <t xml:space="preserve">TICO,RESISTENTE AO FOGO,UMIDADE,FUNGOS E INSETOS.FORNECIMENT</t>
  </si>
  <si>
    <t xml:space="preserve">13.187.0010-A</t>
  </si>
  <si>
    <t xml:space="preserve">13.190.0015-0</t>
  </si>
  <si>
    <t xml:space="preserve">FORRO TERMOACUSTICO COM PAINEL DE LA DE VIDRO,REVESTIDO POR</t>
  </si>
  <si>
    <t xml:space="preserve">PELICULAS DE PVC MICROPERFURADAS,SOBRE PERFIS METALICOS,COM</t>
  </si>
  <si>
    <t xml:space="preserve">TIRANTES RIGIDOS,EM PLACA DE 1250X625X15MM.FORNECIMENTO E CO</t>
  </si>
  <si>
    <t xml:space="preserve">13.190.0015-A</t>
  </si>
  <si>
    <t xml:space="preserve">13.193.0010-0</t>
  </si>
  <si>
    <t xml:space="preserve">FORRO EM PLACA TIPO COLMEIA,EM ALUMINIO PRE-PINTADO,MODULACA</t>
  </si>
  <si>
    <t xml:space="preserve">O DE (62X62)CM,MALHA MEDINDO APROXIMADAMENTE 5X5CM,FIXADO CO</t>
  </si>
  <si>
    <t xml:space="preserve">M PERFIL "T" APARENTE.FORNECIMENTO E COLOCACAO</t>
  </si>
  <si>
    <t xml:space="preserve">13.193.0010-A</t>
  </si>
  <si>
    <t xml:space="preserve">13.195.0010-0</t>
  </si>
  <si>
    <t xml:space="preserve">FORRO DE TABUAS DE PINUS MACHO-FEMEA,COM 10X1CM,PREGADO EM S</t>
  </si>
  <si>
    <t xml:space="preserve">ARRAFOS DE MADEIRA DE LEI DE 2X10CM,ESPACADOS DE 50CM. FORNE</t>
  </si>
  <si>
    <t xml:space="preserve">13.195.0010-A</t>
  </si>
  <si>
    <t xml:space="preserve">13.195.0015-0</t>
  </si>
  <si>
    <t xml:space="preserve">FORRO DE TABUAS DE MADEIRA DE LEI MACHO-FEMEA,COM 10X1CM,PRE</t>
  </si>
  <si>
    <t xml:space="preserve">GADO EM SARRAFOS DE MADEIRA DE LEI DE 2X10CM, ESPACADOS  DE</t>
  </si>
  <si>
    <t xml:space="preserve">50CM. FORNECIMENTO E COLOCACAO</t>
  </si>
  <si>
    <t xml:space="preserve">13.195.0015-A</t>
  </si>
  <si>
    <t xml:space="preserve">13.195.0030-0</t>
  </si>
  <si>
    <t xml:space="preserve">REVESTIMENTO EM PAREDES,COM CHAPAS DE FIBRA DE MADEIRA,ACABA</t>
  </si>
  <si>
    <t xml:space="preserve">MENTO MATE,COM ESPESSURA DE 3MM,SOBRE BASE EXISTENTE.FORNECI</t>
  </si>
  <si>
    <t xml:space="preserve">13.195.0030-A</t>
  </si>
  <si>
    <t xml:space="preserve">13.196.0010-0</t>
  </si>
  <si>
    <t xml:space="preserve">FORRO REMOVIVEL COMPOSTO DE GESSO ACARTONADO,TIPO STANDARD A</t>
  </si>
  <si>
    <t xml:space="preserve">SER APLICADO SIST.DRYWALL,C/PLACA BORDA QUADRADA 625X625MM,</t>
  </si>
  <si>
    <t xml:space="preserve">ESP.6,5;9,5 OU 12,5MM,ESTRUTURADO PERFIS TIPO TRAVESSA "T" A</t>
  </si>
  <si>
    <t xml:space="preserve">CO GALVANIZADO,ALUMINIO OU DE LIGAS DE ALUMINIO,ESP.MINIMA 0</t>
  </si>
  <si>
    <t xml:space="preserve">,5MM C/PINTURA ELETROSTATICA OU CONVENCIONAL,SUSPENSA POR ME</t>
  </si>
  <si>
    <t xml:space="preserve">IO DE PENDURAIS,FIX.EM ESTRUTURA SUPERIOR.FORN.E COLOCACAO</t>
  </si>
  <si>
    <t xml:space="preserve">13.196.0010-A</t>
  </si>
  <si>
    <t xml:space="preserve">13.196.0015-0</t>
  </si>
  <si>
    <t xml:space="preserve">FORRO REMOVIVEL COMPOSTO DE GESSO ACARTONADO,TIPO STANDARD,C</t>
  </si>
  <si>
    <t xml:space="preserve">ADICAO LA MINERAL,A SER APLICADO SIST.DRYWALL,C/PLACA BORDA</t>
  </si>
  <si>
    <t xml:space="preserve">QUADRADA 625X625MM,ESP.6,5;9,5 OU 12,5MM,ESTRUTURADO PERFIS</t>
  </si>
  <si>
    <t xml:space="preserve">TIPO TRAVESSA "T" ACO GALV.,ALUMINIO OU LIGAS DE ALUMINIO,E</t>
  </si>
  <si>
    <t xml:space="preserve">SP.MINIMA 0,5MM C/PINTURA ELETROST.OU CONVENCIONAL,SUSPENSA</t>
  </si>
  <si>
    <t xml:space="preserve">POR MEIO DE PENDURAIS,FIX.EM ESTRUTURA SUPERIOR.FORN.E COLOC</t>
  </si>
  <si>
    <t xml:space="preserve">13.196.0015-A</t>
  </si>
  <si>
    <t xml:space="preserve">13.196.0020-0</t>
  </si>
  <si>
    <t xml:space="preserve">REVEST.VINIL,ESP.6,5;9,5 OU 12,5MM,ESTRUT.EM PERFIS TIP.TRAV</t>
  </si>
  <si>
    <t xml:space="preserve">ESSA "T" ACO GALV.ALUMINIO OU LIGAS ALUMINIO,ESP.MINIMA 0,5M</t>
  </si>
  <si>
    <t xml:space="preserve">M C/PINTURA ELETROSTATICA OU CONVENCIONAL,SUSPENSA POR MEIO</t>
  </si>
  <si>
    <t xml:space="preserve">DE PENDURAIS,FIXADOS EM ESTRUTURA SUPERIOR.FORN.E COLOCACAO</t>
  </si>
  <si>
    <t xml:space="preserve">13.196.0020-A</t>
  </si>
  <si>
    <t xml:space="preserve">13.196.0025-0</t>
  </si>
  <si>
    <t xml:space="preserve">FORRO REMOVIVEL COMPOSTO GESSO ACARTONADO,TIPO STANDARD,C/AD</t>
  </si>
  <si>
    <t xml:space="preserve">ICAO DE LA MINERAL,A SER APLICADO SIST.DRYWALL,C/BORDA QUADR</t>
  </si>
  <si>
    <t xml:space="preserve">ADA 625X625MM REVEST.VINIL,ESP.6,5;9,5 OU 12,5MM,ESTRUT.EM P</t>
  </si>
  <si>
    <t xml:space="preserve">ERFIS TIPO TRAVESSA "T" ACO GALV.ALUMINIO OU LIGAS ALUMINIO,</t>
  </si>
  <si>
    <t xml:space="preserve">ESP.MINIMA 0,5M,C/PINTURA ELETROSTATICA OU CONVENCIONAL,SUSP</t>
  </si>
  <si>
    <t xml:space="preserve">ENSA POR MEIO PENDURAIS,FIX.EM ESTRUT.SUPERIOR.FORN.E COLOC.</t>
  </si>
  <si>
    <t xml:space="preserve">13.196.0025-A</t>
  </si>
  <si>
    <t xml:space="preserve">13.196.0030-0</t>
  </si>
  <si>
    <t xml:space="preserve">FORRO REMOVIVEL COMPOSTO GESSO ACARTONADO,TIPO STANDARD A SE</t>
  </si>
  <si>
    <t xml:space="preserve">R APLICADO NO SISTEMA DRYWALL,C/PLACA BORDA QUADRADA 625X125</t>
  </si>
  <si>
    <t xml:space="preserve">0MM,ESP.6,5;9,5 OU 12,5MM,ESTRUTURADO EM PERFIS TIPO TRAVESS</t>
  </si>
  <si>
    <t xml:space="preserve">A "T" ACO GALVANIZADO,ALUMINIO OU LIGAS DE ALUMINIO,ESP.MINI</t>
  </si>
  <si>
    <t xml:space="preserve">MA DE 0,5MM COM PINTURA ELETROSTATICA OU CONVENCIONAL,SUSPEN</t>
  </si>
  <si>
    <t xml:space="preserve">SA POR MEIO DE PENDURAIS,FIX.EM ESTRUT.SUPERIOR.FORN.E COLOC</t>
  </si>
  <si>
    <t xml:space="preserve">13.196.0030-A</t>
  </si>
  <si>
    <t xml:space="preserve">13.196.0035-0</t>
  </si>
  <si>
    <t xml:space="preserve">ICAO LA MINERAL,A SER APLICADO SIST.DRYWALL,C/PLACA BORDA QU</t>
  </si>
  <si>
    <t xml:space="preserve">ADRADA 625X1250MM,ESP.6,5;9,5 OU 12,5MM,ESTRUT.PERFIS TIPO T</t>
  </si>
  <si>
    <t xml:space="preserve">RAVESSA "T" DE ACO GALV.ALUMINIO OU LIGAS DE ALUMINIO,ESP.MI</t>
  </si>
  <si>
    <t xml:space="preserve">NIMA 0,5MM C/PINTURA ELETROSTATICA OU CONVENCIONAL,SUSPENSA</t>
  </si>
  <si>
    <t xml:space="preserve">POR MEIO DE PENDURAIS,FIXADOS ESTRUT.SUPERIOR.FORN.E COLOC.</t>
  </si>
  <si>
    <t xml:space="preserve">13.196.0035-A</t>
  </si>
  <si>
    <t xml:space="preserve">13.196.0040-0</t>
  </si>
  <si>
    <t xml:space="preserve">R APLICADO SISTEMA DRYWALL,C/PLACAS BORDA QUADRADA 625X1250M</t>
  </si>
  <si>
    <t xml:space="preserve">M REVEST.VINIL,ESP.6,5;9,5 OU 12,5MM,ESTRUT.EM PERFIS TIPO T</t>
  </si>
  <si>
    <t xml:space="preserve">RAVESSA "T" DE ACO GALV.ALUMINIO OU LIGAS ALUMINIO,ESP.MINIM</t>
  </si>
  <si>
    <t xml:space="preserve">A 0,5MM,C/PINTURA ELETROSTATICA OU CONVENCIONAL,SUSPENSA POR</t>
  </si>
  <si>
    <t xml:space="preserve">MEIO DE PENDURAIS,FIXADOS EM ESTRUT.SUPERIOR.FORN.E COLOC.</t>
  </si>
  <si>
    <t xml:space="preserve">13.196.0040-A</t>
  </si>
  <si>
    <t xml:space="preserve">13.196.0045-0</t>
  </si>
  <si>
    <t xml:space="preserve">ICAO LA MINERAL,APLICADO SIST.DRYWALL,C/PLACAS BORDA QUADRAD</t>
  </si>
  <si>
    <t xml:space="preserve">A 625X1250MM REVEST.VINIL,ESP.6,5;9,5 OU 12,5MM,ESTRUT.PERFI</t>
  </si>
  <si>
    <t xml:space="preserve">S TRAVESSA "T" ACO GALVANIZADO,ALUMINIO OU LIGAS DE ALUMINIO</t>
  </si>
  <si>
    <t xml:space="preserve">,ESP.MINIMA 0,5MM C/PINTURA ELETROSTATICA OU CONVENCIONAL,SU</t>
  </si>
  <si>
    <t xml:space="preserve">SPENSA POR MEIO PENDURAIS,FIXADOS ESTRUT.SUPERIOR.FORN.COLOC</t>
  </si>
  <si>
    <t xml:space="preserve">13.196.0045-A</t>
  </si>
  <si>
    <t xml:space="preserve">13.196.0050-0</t>
  </si>
  <si>
    <t xml:space="preserve">FORRO REMOVIVEL COMP.CHAPA GESSO ACARTONADO PERFURADA OU RAN</t>
  </si>
  <si>
    <t xml:space="preserve">HURADA,TIPO ST(STANDARD) A SER APLIC.SISTEMA DRYWALL,C/PLACA</t>
  </si>
  <si>
    <t xml:space="preserve">BORDA QUADRADA 625X625MM,ESP.12,5MM,C/ABSORCAOACUSTICA,ESTR</t>
  </si>
  <si>
    <t xml:space="preserve">UT.PERFIS TIPO TRAVESSA "T"ACO GALV.ALUM.OU DE LIGAS ALUM.ES</t>
  </si>
  <si>
    <t xml:space="preserve">P.MINIMA 0,5MM C/PINT.ELETROSTATICA OU CONVENCIONAL,SUSP.POR</t>
  </si>
  <si>
    <t xml:space="preserve">MEIO PENDURAIS,FIX.ESTRUT.SUPERIOR.FORN.E COLOC.</t>
  </si>
  <si>
    <t xml:space="preserve">13.196.0050-A</t>
  </si>
  <si>
    <t xml:space="preserve">13.196.0080-0</t>
  </si>
  <si>
    <t xml:space="preserve">FORRO ESTRUTURADO MONOLITICO C/UMA CHAPA DE GESSO ACARTONADO</t>
  </si>
  <si>
    <t xml:space="preserve">,TIPO STANDARD NO SISTEMA DRYWALL,LARGURA 1200MM,ESP.12,5MM,</t>
  </si>
  <si>
    <t xml:space="preserve">,C/TRAT.JUNTAS P/UNIFORMIZACAO DA SUPERFICIE,SENDO APARAFUSA</t>
  </si>
  <si>
    <t xml:space="preserve">DA EM ESTRUTURA DE ACO GALVANIZADO,SUSPENSA POR MEIO DE PEND</t>
  </si>
  <si>
    <t xml:space="preserve">URAIS FIXADOS EM ESTRUTURA SUPERIOR,C/O PERIMETRO EXECUTADO</t>
  </si>
  <si>
    <t xml:space="preserve">C/CANTONEIRAS ACO GALVANIZADO.FORNECIMENTO E COLOCACAO</t>
  </si>
  <si>
    <t xml:space="preserve">13.196.0080-A</t>
  </si>
  <si>
    <t xml:space="preserve">13.196.0085-0</t>
  </si>
  <si>
    <t xml:space="preserve">FORRO ESTRUTURADO MONOLITICO C/PLACA GESSO ACARTONADO,TIPO R</t>
  </si>
  <si>
    <t xml:space="preserve">U(RESISTENTE A UMIDADE),APLICADO SIST.DRYWALL,LARG.1200MM,ES</t>
  </si>
  <si>
    <t xml:space="preserve">P.12,5MM,C/TRAT.DE JUNTAS P/UNIFORMIZACAO DA SUPERFICIE,SEND</t>
  </si>
  <si>
    <t xml:space="preserve">O APARAFUSADA EM ESTRUT.ACO GALV.SUSPENSA POR MEIO DE PENDUR</t>
  </si>
  <si>
    <t xml:space="preserve">AIS FIXADOS EM ESTRUTURA SUPERIOR,COM O PERIMETRO EXECUTADO</t>
  </si>
  <si>
    <t xml:space="preserve">COM CANTONEIRAS DE ACO GALVANIZADO.FORNECIMENTO E COLOCACAO</t>
  </si>
  <si>
    <t xml:space="preserve">13.196.0085-A</t>
  </si>
  <si>
    <t xml:space="preserve">13.196.0090-0</t>
  </si>
  <si>
    <t xml:space="preserve">F(RESISTENTE A FOGO),APLICADO SIST.DRYWALL,LARG.1200MM,ESP.1</t>
  </si>
  <si>
    <t xml:space="preserve">2,5MM,C/TRAT.JUNTAS P/UNIFORMIZACAO DA SUPERFICIE,SENDO APAR</t>
  </si>
  <si>
    <t xml:space="preserve">AFUSADA EM ESTRUT.DE ACO GALV.,SUSPENSA POR MEIO DE PENDURAI</t>
  </si>
  <si>
    <t xml:space="preserve">IS FIXADOS EM ESTRUTURA SUPERIOR,COM O PERIMETRO EXECUTADO</t>
  </si>
  <si>
    <t xml:space="preserve">COM CANTONEIRAS DE ACO GALVANIZADO.FORNECIMENTO E COLOCACAO.</t>
  </si>
  <si>
    <t xml:space="preserve">13.196.0090-A</t>
  </si>
  <si>
    <t xml:space="preserve">13.196.0095-0</t>
  </si>
  <si>
    <t xml:space="preserve">FORRO ACUSTICO ESTRUTURADO C/CHAPA DE GESSO ACARTONADO,TIPO</t>
  </si>
  <si>
    <t xml:space="preserve">STANDARD,SISTEMA DRYWALL,LARGURA 1200MM,ESP.12,5MM,C/TRATAME</t>
  </si>
  <si>
    <t xml:space="preserve">NTO DE JUNTAS P/UNIFORMIZACAO DA SUPERFICIE,SENDO APARAFUSAD</t>
  </si>
  <si>
    <t xml:space="preserve">A EM ESTRUTURA DE ACO GALVANIZADO,SUSPENSA POR MEIO DE PENDU</t>
  </si>
  <si>
    <t xml:space="preserve">RAIS FIXADOS EM ESTRUTURA SUPERIOR,COM O PERIMETRO EXECUTADO</t>
  </si>
  <si>
    <t xml:space="preserve">13.196.0095-A</t>
  </si>
  <si>
    <t xml:space="preserve">13.196.0100-0</t>
  </si>
  <si>
    <t xml:space="preserve">FORRO ARAMADO MONOLITICO DE DRYWALL,COMPOSTO DE UMA CHAPA GE</t>
  </si>
  <si>
    <t xml:space="preserve">SSO ACARTONADO,TIPO STANDARD,LARGURA DE 600MM,COMPRIMENTO DE</t>
  </si>
  <si>
    <t xml:space="preserve">2000MM E ESPESSURA DE 12,5MM,COM TRATAMENTO JUNTAS COM MASS</t>
  </si>
  <si>
    <t xml:space="preserve">A E FITA PARA UNIFORMIZACAO DA SUPERFICIE DAS CHAPAS DE GESS</t>
  </si>
  <si>
    <t xml:space="preserve">O ACARTONADO,SUSPENSA POR MEIO DE ARAME Nß18,REVESTIDO DE PV</t>
  </si>
  <si>
    <t xml:space="preserve">C,FIXADO EM ESTRUTURA SUPERIOR.FORN.E COLOC.</t>
  </si>
  <si>
    <t xml:space="preserve">13.196.0100-A</t>
  </si>
  <si>
    <t xml:space="preserve">13.196.0101-0</t>
  </si>
  <si>
    <t xml:space="preserve">FORRO REMOVIVEL COMPOSTO DE FIBRA MINERAL,COM PLACA DE BORDA</t>
  </si>
  <si>
    <t xml:space="preserve">QUADRADA DE 625X625MM,ESP.APROXIMADA 13,0MM,C/INDICE DE ABS</t>
  </si>
  <si>
    <t xml:space="preserve">ORCAO ACUSTICA,ESTRUTURADO EM PERFIS TIPO "T" DE ACO GALVANI</t>
  </si>
  <si>
    <t xml:space="preserve">ZADO,ALUMINIO OU DE LIGAS DE ALUMINIO,ESP.MINIMA DE 0,5MM C/</t>
  </si>
  <si>
    <t xml:space="preserve">PINTURA ELETROSTATICA,SUSPENSO POR MEIO DE PENDURAIS EM ACO</t>
  </si>
  <si>
    <t xml:space="preserve">GALVANIZADO,FIXADOS EM ESTRUTURA SUPERIOR.FORN. E COLOCACAO</t>
  </si>
  <si>
    <t xml:space="preserve">13.196.0101-A</t>
  </si>
  <si>
    <t xml:space="preserve">13.196.0102-0</t>
  </si>
  <si>
    <t xml:space="preserve">FORRO REMOVIVEL COMPOSTO DE FIBRA MINERAL COM PLACA DE BORDA</t>
  </si>
  <si>
    <t xml:space="preserve">QUADRADA DE 625X1250MM,ESP.APROXIMADA 13,0MM,C/INDICE DE AB</t>
  </si>
  <si>
    <t xml:space="preserve">SORCAO ACUSTICA,ESTRUTURADO EM PERFIS TIPO "T" DE ACO GALVAN</t>
  </si>
  <si>
    <t xml:space="preserve">IZADO,ALUMINIO OU DE LIGAS DE ALUMINIO,ESP.MINIMA DE 0,5MM C</t>
  </si>
  <si>
    <t xml:space="preserve">/PINTURA ELETROSTATICA,SUSPENSO POR MEIO DE PENDURAIS EM ACO</t>
  </si>
  <si>
    <t xml:space="preserve">13.196.0102-A</t>
  </si>
  <si>
    <t xml:space="preserve">13.196.0103-0</t>
  </si>
  <si>
    <t xml:space="preserve">QUADRADA DE 625X625MM,ESP.APROXIMADA 15,0MM,C/INDICE DE ABS</t>
  </si>
  <si>
    <t xml:space="preserve">ZADO,ALUMINIO OU DE LIGAS DE ALUMINIO,ESP.MINIMA DE 0,5MM,C/</t>
  </si>
  <si>
    <t xml:space="preserve">13.196.0103-A</t>
  </si>
  <si>
    <t xml:space="preserve">13.196.0104-0</t>
  </si>
  <si>
    <t xml:space="preserve">QUADRADA DE 625X1250MM,ESP.APROXIMADA 15,0MM,C/INDICE DE AB</t>
  </si>
  <si>
    <t xml:space="preserve">IZADO,ALUMINIO OU DE LIGAS DE ALUMINIO,ESP.MINIMA DE 0,5MM,C</t>
  </si>
  <si>
    <t xml:space="preserve">GALVANIZADO,FIXADOS EM ESTRUTURA SUPERIOR.FORN.E COLOCACAO</t>
  </si>
  <si>
    <t xml:space="preserve">13.196.0104-A</t>
  </si>
  <si>
    <t xml:space="preserve">13.196.0105-0</t>
  </si>
  <si>
    <t xml:space="preserve">QUADRADA DE 625X625MM,ESP.APROXIMADA 19,0MM,C/INDICE DE ABS</t>
  </si>
  <si>
    <t xml:space="preserve">13.196.0105-A</t>
  </si>
  <si>
    <t xml:space="preserve">13.196.0107-0</t>
  </si>
  <si>
    <t xml:space="preserve">REBAIXADA DE 625X625MM,ESP.APROXIMADA DE 15,0MM,C/INDICE DE</t>
  </si>
  <si>
    <t xml:space="preserve">ABSORCAO ACUSTICA,ESTRUTURADO EM PERFIS TIPO "T" DE ACO GAL</t>
  </si>
  <si>
    <t xml:space="preserve">VANIZADO,ALUMINIO OU LIGAS DE ALUMINIO,ESP.MINIMA DE 0,5MM,C</t>
  </si>
  <si>
    <t xml:space="preserve">/PINTURA ELETROSTATICA,SUSPENSO POR MEIO DE PENDURAIS,EM ACO</t>
  </si>
  <si>
    <t xml:space="preserve">13.196.0107-A</t>
  </si>
  <si>
    <t xml:space="preserve">13.196.0111-0</t>
  </si>
  <si>
    <t xml:space="preserve">REVESTIMENTO DRYWALL C/ESP.MINIMA 23MM E MAXIMA 32MM(MASSA+C</t>
  </si>
  <si>
    <t xml:space="preserve">HAPA DE GESSO),APLICADO A ALVENARIA/ESTRUTURA EXISTENTE,C/UM</t>
  </si>
  <si>
    <t xml:space="preserve">A CHAPA GESSO ACARTONADO,TIPO ST(STANDARD),ESP.12,5MM,LARG.1</t>
  </si>
  <si>
    <t xml:space="preserve">200MM,COLADA SOBRE ALVENARIA/ESTRUTURA EXISTENTE,C/TRATAMENT</t>
  </si>
  <si>
    <t xml:space="preserve">O DE JUNTAS C/MASSA E FITA P/UNIFORMIZACAO DA SUPERFICIE DAS</t>
  </si>
  <si>
    <t xml:space="preserve">CHAPAS DE GESSO ACARTONADO.APLICAC.AREAS SECAS.FORN.E COLOC</t>
  </si>
  <si>
    <t xml:space="preserve">13.196.0111-A</t>
  </si>
  <si>
    <t xml:space="preserve">13.196.0112-0</t>
  </si>
  <si>
    <t xml:space="preserve">HAPA DE GESSO),APLICADO A ALVENARIA/ESTRUT.EXISTENTE,C/UMA C</t>
  </si>
  <si>
    <t xml:space="preserve">HAPA GESSO ACARTONADO,RU(RESISTENTE A UMIDADE),ESP.12,5MM,LA</t>
  </si>
  <si>
    <t xml:space="preserve">RG.1200MM,COLADA SOBRE ALVENARIA/ESTRUTURA EXISTENTE,C/TRATA</t>
  </si>
  <si>
    <t xml:space="preserve">MENTO DE JUNTAS C/MASSA E FITA P/UNIFORMIZACAO DA SUPERFICIE</t>
  </si>
  <si>
    <t xml:space="preserve">DAS CHAPAS GESSO ACARTONADO.APLICAC.AREAS SECAS.FORN.COLOC.</t>
  </si>
  <si>
    <t xml:space="preserve">13.196.0112-A</t>
  </si>
  <si>
    <t xml:space="preserve">13.196.0113-0</t>
  </si>
  <si>
    <t xml:space="preserve">REVESTIMENTO DRYWALL ESP.MINIMA 23MM E MAXIMA 32MM(MASSA+CHA</t>
  </si>
  <si>
    <t xml:space="preserve">PA DE GESSO),APLICADO A ALVENARIA/ESTRUTURA EXISTENTE,C/UMA</t>
  </si>
  <si>
    <t xml:space="preserve">CHAPA GESSO ACARTONADO,RF(RESISTENTE AO FOGO),ESP.12,5MM,LAR</t>
  </si>
  <si>
    <t xml:space="preserve">G.1200MM,COLADA SOBRE ALVENARIA/ESTRUTURA EXISTENTE,C/TRATAM</t>
  </si>
  <si>
    <t xml:space="preserve">ENTO DE JUNTAS C/MASSA E FITA P/UNIFORMIZACAO DA SUPERFICIE</t>
  </si>
  <si>
    <t xml:space="preserve">13.196.0113-A</t>
  </si>
  <si>
    <t xml:space="preserve">13.196.0114-0</t>
  </si>
  <si>
    <t xml:space="preserve">REVESTIMENTO DRYWALL ESP.31MM(ESTRUT.+CHAPA GESSO),ESTRUT.C/</t>
  </si>
  <si>
    <t xml:space="preserve">PERFIS DE TETO 27MM,GUIAS HORIZONTAIS 17MM,AMBOS ACO GALV.E</t>
  </si>
  <si>
    <t xml:space="preserve">SP.0,5MM,PERFIS DE TETO ANCORADOS NA ALVENARIA/ESTRUT.EXISTE</t>
  </si>
  <si>
    <t xml:space="preserve">NTE POR MEIO DE PERFIS ACO EM FORMATO CANTONEIRA,C/UMA CHAPA</t>
  </si>
  <si>
    <t xml:space="preserve">GESSO ACARTONADO,STANDARD,ESP.12,5MM,LARG.1200MM,FIXADA AOS</t>
  </si>
  <si>
    <t xml:space="preserve">PERFIS TETO POR MEIO DE PARAFUSOS.AREAS SECAS.FORN.E COLOC.</t>
  </si>
  <si>
    <t xml:space="preserve">13.196.0114-A</t>
  </si>
  <si>
    <t xml:space="preserve">13.196.0115-0</t>
  </si>
  <si>
    <t xml:space="preserve">PERFIS TETO DE 27MM,GUIAS HORIZONTAIS 17MM,AMBOS ACO GALV.ES</t>
  </si>
  <si>
    <t xml:space="preserve">P.0,5MM,PERFIS TETO ANCORADOS ALVENARIA/ESTRUT.EXISTENTE POR</t>
  </si>
  <si>
    <t xml:space="preserve">MEIO PERFIS ACO EM FORMATO CANTONEIRA,C/UMA CHAPA DE GESSO</t>
  </si>
  <si>
    <t xml:space="preserve">ACARTONADO,STANDARD,ADICAO DE LA MINERAL,ESP.12,5MM,LARG.120</t>
  </si>
  <si>
    <t xml:space="preserve">0MM,PERFIS TETO POR MEIO DE PARAFUSOS,AREAS SECAS.FORN.COLOC</t>
  </si>
  <si>
    <t xml:space="preserve">13.196.0115-A</t>
  </si>
  <si>
    <t xml:space="preserve">13.196.0116-0</t>
  </si>
  <si>
    <t xml:space="preserve">PERFIS TETO 27MM,GUIAS HORIZONTAIS 17MM,AMBOS ACO GALV.ESP.0</t>
  </si>
  <si>
    <t xml:space="preserve">,5MM,PERFIS TETO ANCORADOS ALVENARIA/ESTRUT.EXISTENTE POR ME</t>
  </si>
  <si>
    <t xml:space="preserve">IO PERFIS ACO FORMATO CANTONEIRA,C/UMA CHAPA GESSO ACARTONAD</t>
  </si>
  <si>
    <t xml:space="preserve">O,RU(RESISTENTE A UMIDADE),ESP.12,5MM,LARG.1200MM,PERFIS DE</t>
  </si>
  <si>
    <t xml:space="preserve">TETO POR MEIO DE PARAFUSOS.APLICACAO AREAS SECAS.FORN.COLOC.</t>
  </si>
  <si>
    <t xml:space="preserve">13.196.0116-A</t>
  </si>
  <si>
    <t xml:space="preserve">13.196.0117-0</t>
  </si>
  <si>
    <t xml:space="preserve">,5MM,PERFIS TETO ANCORADOS ALVENARIA/ESTRUTURA EXISTENTE POR</t>
  </si>
  <si>
    <t xml:space="preserve">MEIO PERFIS ACO FORMATO CANTONEIRA,C/UMA CHAPA GESSO ACARTO</t>
  </si>
  <si>
    <t xml:space="preserve">NADO,RU(RESISTENTE A UMIDADE),ADICAO DE LA MINERAL,ESP.12,5M</t>
  </si>
  <si>
    <t xml:space="preserve">M,LARG.1200MM.APLICACAO EM AREAS SECAS.FORNECIMENTO E COLOC.</t>
  </si>
  <si>
    <t xml:space="preserve">13.196.0117-A</t>
  </si>
  <si>
    <t xml:space="preserve">13.196.0118-0</t>
  </si>
  <si>
    <t xml:space="preserve">O,RF(RESISTENTE AO FOGO),ESP.12,5MM,LARG.1200MM,PERFIS TETO</t>
  </si>
  <si>
    <t xml:space="preserve">POR MEIO DE PARAFUSOS.APLICACAO EM AREAS SECAS.FORN.E COLOC.</t>
  </si>
  <si>
    <t xml:space="preserve">13.196.0118-A</t>
  </si>
  <si>
    <t xml:space="preserve">13.196.0119-0</t>
  </si>
  <si>
    <t xml:space="preserve">REVESTIMENTO DRYWALL ESP.31MM(ESTRUT.+CHAPA GESSO),ESTRUT.PE</t>
  </si>
  <si>
    <t xml:space="preserve">RFIS TETO 27MM,GUIAS HORIZONTAIS 17MM,AMBOS ACO GALV.ESP.0,5</t>
  </si>
  <si>
    <t xml:space="preserve">MM,PERFIS TETO ANCORADOS ALVENARIA/ESTRUTURA EXISTENTE POR M</t>
  </si>
  <si>
    <t xml:space="preserve">EIO PERFIS DE ACO FORMATO CANTONEIRA,C/UMA CHAPA GESSO ACART</t>
  </si>
  <si>
    <t xml:space="preserve">ONADO,RF(RESISTENTE AO FOGO),ADICAO DE LA MINERAL,ESP.12,5MM</t>
  </si>
  <si>
    <t xml:space="preserve">,LARG.1200M.APLICACAO EM AREAS SECAS.FORNECIMENTO E COLOC.</t>
  </si>
  <si>
    <t xml:space="preserve">13.196.0119-A</t>
  </si>
  <si>
    <t xml:space="preserve">13.196.0120-0</t>
  </si>
  <si>
    <t xml:space="preserve">REVESTIMENTO DRYWALL ESP.61MM(ESTRUT.+CHAPA GESSO),ESTRUT.MO</t>
  </si>
  <si>
    <t xml:space="preserve">NTANTES SIMPLES 48MM,GUIAS HORIZONTAIS 48MM,AMBOS ACO GALV.E</t>
  </si>
  <si>
    <t xml:space="preserve">SP.0,5MM,MONTANTES ANCORADOS ALVENARIA/ESTRUT.EXISTENTE POR</t>
  </si>
  <si>
    <t xml:space="preserve">MEIO PERFIS ACO CANTONEIRA,C/UMA CHAPA GESSO ACARTONADO,STAN</t>
  </si>
  <si>
    <t xml:space="preserve">DARD,ESP.12,5MM,LARG.1200MM,FIXADA AOS MONTANTES POR MEIO DE</t>
  </si>
  <si>
    <t xml:space="preserve">PARAFUSOS.APLICACAO EM AREAS SECAS.FORNECIMENTO E COLOCACAO</t>
  </si>
  <si>
    <t xml:space="preserve">13.196.0120-A</t>
  </si>
  <si>
    <t xml:space="preserve">13.196.0121-0</t>
  </si>
  <si>
    <t xml:space="preserve">SP.0,5MM,MONTANTES ANCORADOS NA ALVENARIA/ESTRUTURA EXISTENT</t>
  </si>
  <si>
    <t xml:space="preserve">E POR MEIO DE PERFIS DE ACO EM FORMATO DE CANTONEIRA,C/UMA C</t>
  </si>
  <si>
    <t xml:space="preserve">HAPA DE GESSO ACARTONADO,STANDARD,ADICAO DE LA MINERAL,ESP.1</t>
  </si>
  <si>
    <t xml:space="preserve">2,5MM,LARG.1200MM,APLICACAO EM AREAS SECAS.FORN.E COLOCACAO</t>
  </si>
  <si>
    <t xml:space="preserve">13.196.0121-A</t>
  </si>
  <si>
    <t xml:space="preserve">13.196.0122-0</t>
  </si>
  <si>
    <t xml:space="preserve">REVESTIMENTO DRYWALL ESP.61MM(ESTRUTURA+CHAPA GESSO),ESTRUTU</t>
  </si>
  <si>
    <t xml:space="preserve">RADA C/MONTANTES SIMPLES 48MM,GUIAS HORIZONTAIS 48MM,AMBOS A</t>
  </si>
  <si>
    <t xml:space="preserve">CO GALV.ESP.0,5MM,MONTANTES ANCORADOS ALVENARIA/ESTRUTURA EX</t>
  </si>
  <si>
    <t xml:space="preserve">ISTENTE POR MEIO PERFIS ACO EM FORMATO CANTONEIRA,C/UMA CHAP</t>
  </si>
  <si>
    <t xml:space="preserve">A GESSO ACARTONADO,RU(RESISTENTE A UMIDADE),ESP.12,5MM,LARG.</t>
  </si>
  <si>
    <t xml:space="preserve">1200MM.APLICACAO EM AREAS SECAS.FORNECIMENTO E COLOCACAO</t>
  </si>
  <si>
    <t xml:space="preserve">13.196.0122-A</t>
  </si>
  <si>
    <t xml:space="preserve">13.196.0123-0</t>
  </si>
  <si>
    <t xml:space="preserve">REVESTIMENTO DRYWALL C/ESP.61MM(ESTRUTURA+CHAPA DE GESSO),ES</t>
  </si>
  <si>
    <t xml:space="preserve">TRUTURADA C/MONTANTES SIMPLES 48MM,FIXADOS A GUIAS HORIZONTA</t>
  </si>
  <si>
    <t xml:space="preserve">IS 48MM,AMBOS ACO GALV.ESP.0,5MM,SENDO OS MONTANTES ANCORADO</t>
  </si>
  <si>
    <t xml:space="preserve">S NA ALVENARIA/ESTRUTURA EXISTENTE POR MEIO DE PERFIS DE ACO</t>
  </si>
  <si>
    <t xml:space="preserve">EM FORMATO CANTONEIRA,RU(RESISTENTE A UMIDADE)C/ADICAO DE L</t>
  </si>
  <si>
    <t xml:space="preserve">A MINERAL.APLICACAO EM AREAS SECAS.FORNECIMENTO E COLOCACAO</t>
  </si>
  <si>
    <t xml:space="preserve">13.196.0123-A</t>
  </si>
  <si>
    <t xml:space="preserve">13.196.0124-0</t>
  </si>
  <si>
    <t xml:space="preserve">REVESTIMENTO DRYWALL ESP.61MM(ESTRUTURA+CHAPA DE GESSO),ESTR</t>
  </si>
  <si>
    <t xml:space="preserve">UTURADA C/MONTANTES SIMPLES 48MM,GUIAS HORIZONTAIS 48MM,AMBO</t>
  </si>
  <si>
    <t xml:space="preserve">S ACO GALV.ESP.0,5MM,SENDO OS MONTANTES ANCORADOS ALVENARIA/</t>
  </si>
  <si>
    <t xml:space="preserve">ESTRUTURA EXISTENTE POR MEIO DE PERFIS ACO EM FORMATO CANTON</t>
  </si>
  <si>
    <t xml:space="preserve">EIRA,C/UMA CHAPA GESSO ACARTONADO,RF(RESISTENTE AO FOGO),ESP</t>
  </si>
  <si>
    <t xml:space="preserve">.12,5MM,LARG.1200MM,APLICACAO EM AREAS SECAS.FORN.E COLOC.</t>
  </si>
  <si>
    <t xml:space="preserve">13.196.0124-A</t>
  </si>
  <si>
    <t xml:space="preserve">13.196.0125-0</t>
  </si>
  <si>
    <t xml:space="preserve">ISTENTE MEIO DE PERFIS DE ACO EM FORMATO CANTONEIRA,C/UMA CH</t>
  </si>
  <si>
    <t xml:space="preserve">APA GESSO ACARTONADO,RF(RESISTENTE AO FOGO),ADICAO DE LA MIN</t>
  </si>
  <si>
    <t xml:space="preserve">ERAL,ESP.12,5MM,LARG.1200MM,EM AREAS SECAS.FORN.E COLOCACAO</t>
  </si>
  <si>
    <t xml:space="preserve">13.196.0125-A</t>
  </si>
  <si>
    <t xml:space="preserve">13.196.0126-0</t>
  </si>
  <si>
    <t xml:space="preserve">REVESTIMENTO DRYWALL ESP.83MM(ESTRUTURA+CHAPA DE GESSO),ESTR</t>
  </si>
  <si>
    <t xml:space="preserve">UTURADA C/MONTANTES SIMPLES 70MM,GUIAS HORIZONTAIS 70MM,AMBO</t>
  </si>
  <si>
    <t xml:space="preserve">S ACO GALV.ESP.0,5MM,MONTANTES ANCORADOS ALVENARIA/ESTRUTURA</t>
  </si>
  <si>
    <t xml:space="preserve">EXISTENTE POR MEIO DE PERFIS DE ACO EM FORMATO DE CANTONEIR</t>
  </si>
  <si>
    <t xml:space="preserve">A,C/UMA CHAPA GESSO ACARTONADO,STANDARD,ESP.12,5MM,LARG.1200</t>
  </si>
  <si>
    <t xml:space="preserve">MM,BORDA REBAIXADA.APLICACAO EM AREAS SECAS.FORNEC.E COLOC.</t>
  </si>
  <si>
    <t xml:space="preserve">13.196.0126-A</t>
  </si>
  <si>
    <t xml:space="preserve">13.196.0127-0</t>
  </si>
  <si>
    <t xml:space="preserve">REVESTIMENTO DRYWALL ESP.83MM(ESTRUTURA+CHAPA GESSO),ESTRUTU</t>
  </si>
  <si>
    <t xml:space="preserve">RADA C/MONTANTES SIMPLES 70MM,GUIAS HORIZONTAIS 70MM,AMBOS A</t>
  </si>
  <si>
    <t xml:space="preserve">CO GALV.ESP.0,5MM,MONTANTES ANCORADOS NA ALVENARIA/ESTRUTURA</t>
  </si>
  <si>
    <t xml:space="preserve">EXISTENTE POR MEIO DE PERFIS ACO EM FORMATO DE CANTONEIRA,C</t>
  </si>
  <si>
    <t xml:space="preserve">/UMA CHAPA GESSO ACARTONADO,STANDARD,ADICAO DE LA MINERAL,ES</t>
  </si>
  <si>
    <t xml:space="preserve">P.12,5MM,LARG.1200MM.APLICACAO EM AREAS SECAS.FORN.E COLOC.</t>
  </si>
  <si>
    <t xml:space="preserve">13.196.0127-A</t>
  </si>
  <si>
    <t xml:space="preserve">13.196.0128-0</t>
  </si>
  <si>
    <t xml:space="preserve">A,C/UMA CHAPA DE GESSO ACARTONADO,RU(RESISTENTE A UMIDADE),E</t>
  </si>
  <si>
    <t xml:space="preserve">SP.12,5MM,LARG.1200MM,APLICACAO EM AREAS SECAS.FORN.E COLOC.</t>
  </si>
  <si>
    <t xml:space="preserve">13.196.0128-A</t>
  </si>
  <si>
    <t xml:space="preserve">13.196.0129-0</t>
  </si>
  <si>
    <t xml:space="preserve">EXISTENTE POR MEIO PERFIS ACO EM FORMATO CANTONEIRA,C/UMA C</t>
  </si>
  <si>
    <t xml:space="preserve">HAPA DE GESSO ACARTONADO,RU(RESISTENTE A UMIDADE),ADICAO LA</t>
  </si>
  <si>
    <t xml:space="preserve">MINERAL,ESP.12,5MM,LARG.1200MM.EM AREAS SECAS.FORN.COLOC.</t>
  </si>
  <si>
    <t xml:space="preserve">13.196.0129-A</t>
  </si>
  <si>
    <t xml:space="preserve">13.196.0130-0</t>
  </si>
  <si>
    <t xml:space="preserve">S ACO GALV.ESP.0,5MM,MONTANTES ANCORADOS NA ALVENARIA/ESTRUT</t>
  </si>
  <si>
    <t xml:space="preserve">URA EXISTENTE POR MEIO DE PERFIS ACO EM FORMATO CANTONEIRA,C</t>
  </si>
  <si>
    <t xml:space="preserve">/UMA CHAPA DE GESSO ACARTONADO,RF(RESISTENTE AO FOGO),ESP.12</t>
  </si>
  <si>
    <t xml:space="preserve">,5MM,LARG.1200MM,APLICACAO EM AREAS SECAS.FORN.E COLOCACAO</t>
  </si>
  <si>
    <t xml:space="preserve">13.196.0130-A</t>
  </si>
  <si>
    <t xml:space="preserve">13.196.0131-0</t>
  </si>
  <si>
    <t xml:space="preserve">HAPA DE GESSO ACARTONADO,RF(RESISTENTE AO FOGO),ADICAO DE LA</t>
  </si>
  <si>
    <t xml:space="preserve">MINERAL,ESP.12,5MM,LARG.1200MM.EM AREAS SECAS.FORN.E COLOC.</t>
  </si>
  <si>
    <t xml:space="preserve">13.196.0131-A</t>
  </si>
  <si>
    <t xml:space="preserve">13.196.0132-0</t>
  </si>
  <si>
    <t xml:space="preserve">REVESTIMENTO DRYWALL ESP.103MM(ESTRUTURA+CHAPA DE GESSO),EST</t>
  </si>
  <si>
    <t xml:space="preserve">TRUTURADA C/MONTANTES SIMPLES 90MM,GUIAS HORIZONTAIS 90MM,AM</t>
  </si>
  <si>
    <t xml:space="preserve">BOS ACO GALV.ESP.0,5MM,MONTANTES ANCORADOS NA ALVENARIA/ESTR</t>
  </si>
  <si>
    <t xml:space="preserve">UTURADA EXISTENTE POR MEIO DE PERFIS DE ACO EM FORMATO DE CA</t>
  </si>
  <si>
    <t xml:space="preserve">NTONEIRA,C/UMA CHAPA DE GESSO ACARTONADO,STANDARD,ESP.12,5MM</t>
  </si>
  <si>
    <t xml:space="preserve">,LARG.1200MM.APLICADO EM AREAS SECAS.FORNECIMENTO E COLOC.</t>
  </si>
  <si>
    <t xml:space="preserve">13.196.0132-A</t>
  </si>
  <si>
    <t xml:space="preserve">13.196.0133-0</t>
  </si>
  <si>
    <t xml:space="preserve">RUTURADA C/MONTANTES SIMPLES 90MM,GUIAS HORIZONTAIS 90MM,AMB</t>
  </si>
  <si>
    <t xml:space="preserve">OS ACO GALV.ESP.0,5MM,MONTANTES ANCORADOS NA ALVENARIA/ESTRU</t>
  </si>
  <si>
    <t xml:space="preserve">TURA EXISTENTE POR MEIO PERFIS DE ACO EM FORMATO DE CANTONEI</t>
  </si>
  <si>
    <t xml:space="preserve">RA C/UMA CHAPA GESSO ACARTONADO,STANDARD,ADICAO LA MINERAL,E</t>
  </si>
  <si>
    <t xml:space="preserve">13.196.0133-A</t>
  </si>
  <si>
    <t xml:space="preserve">13.196.0134-0</t>
  </si>
  <si>
    <t xml:space="preserve">REVESTIMENTO DRYWALL ESP.103MM(ESTRUTURA+CHAPA GESSO),ESTRUT</t>
  </si>
  <si>
    <t xml:space="preserve">URADA C/MONTANTES SIMPLES 90MM,GUIAS HORIZONTAIS 90MM,AMBOS</t>
  </si>
  <si>
    <t xml:space="preserve">ACO GALV.ESP.0,5MM,MONTANTES ANCORADOS NA ALVENARIA/ESTRUTUR</t>
  </si>
  <si>
    <t xml:space="preserve">A EXISTENTE POR MEIO DE PERFIS ACO EM FORMATO CANTONEIRA,C/U</t>
  </si>
  <si>
    <t xml:space="preserve">MA CHAPA DE GESSO ACORTONADO,RU(RESISTENTE A UMIDADE),ESP.12</t>
  </si>
  <si>
    <t xml:space="preserve">,5MM,LARG.1200MM.APLICACAO EM AREAS SECAS.FORN.E COLOCACAO</t>
  </si>
  <si>
    <t xml:space="preserve">13.196.0134-A</t>
  </si>
  <si>
    <t xml:space="preserve">13.196.0135-0</t>
  </si>
  <si>
    <t xml:space="preserve">A EXISTENTE POR MEIO PERFIS ACO EM FORMATO CANTONEIRA,C/UMA</t>
  </si>
  <si>
    <t xml:space="preserve">CHAPA GESSO ACARTONADO,RU(RESISTENTE A UMIDADE),ADICAO DE LA</t>
  </si>
  <si>
    <t xml:space="preserve">13.196.0135-A</t>
  </si>
  <si>
    <t xml:space="preserve">13.196.0136-0</t>
  </si>
  <si>
    <t xml:space="preserve">TURA EXISTENTE POR MEIO DE PERFIS DE ACO EM FORMATO CANTONEI</t>
  </si>
  <si>
    <t xml:space="preserve">RA C/UMA CHAPA DE GESSO ACARTONADO,RF(RESISTENTE AO FOGO),ES</t>
  </si>
  <si>
    <t xml:space="preserve">13.196.0136-A</t>
  </si>
  <si>
    <t xml:space="preserve">13.196.0137-0</t>
  </si>
  <si>
    <t xml:space="preserve">TURA EXISTENTE POR MEIO PERFIS ACO EM FORMATO CANTONEIRA,C/U</t>
  </si>
  <si>
    <t xml:space="preserve">MA CHAPA GESSO ACARTONADO,RF(RESISTENTE AO FOGO),ADICAO DE L</t>
  </si>
  <si>
    <t xml:space="preserve">A MINERAL,ESP.12,5MM,LARG.1200MM.EM AREAS SECAS.FORN.E COLOC</t>
  </si>
  <si>
    <t xml:space="preserve">13.196.0137-A</t>
  </si>
  <si>
    <t xml:space="preserve">13.196.0138-0</t>
  </si>
  <si>
    <t xml:space="preserve">REVESTIMENTO DRYWALL C/ESP.61MM(ESTRUTURA+CHAPA DE GESSO)EST</t>
  </si>
  <si>
    <t xml:space="preserve">RUTURADA C/MONTANTES SIMPLES AUTOPORTANTES 48MM,FIXADOS A GU</t>
  </si>
  <si>
    <t xml:space="preserve">IAS HORIZONTAIS DE 48MM,AMBOS DE ACO GALV.C/ESP.0,5MM,C/UMA</t>
  </si>
  <si>
    <t xml:space="preserve">CHAPA DE GESSO ACARTONADO,STANDARD,ESP.12,5MM,LARG.1200MM,BO</t>
  </si>
  <si>
    <t xml:space="preserve">RDA REBAIXADA,FIXADA AOS MONTANTES POR MEIO DE PARAFUSOS.APL</t>
  </si>
  <si>
    <t xml:space="preserve">ICACAO EM AREAS SECAS.FORNECIMENTO E COLOCACAO</t>
  </si>
  <si>
    <t xml:space="preserve">13.196.0138-A</t>
  </si>
  <si>
    <t xml:space="preserve">13.196.0139-0</t>
  </si>
  <si>
    <t xml:space="preserve">RUTURADA C/MONTANTES SIMPLES AUTOPORTANTES DE 48MM,FIXADOS A</t>
  </si>
  <si>
    <t xml:space="preserve">GUIAS HORIZONTAIS 48MM,AMBOS DE ACO GALV.C/ESP.0,5MM,C/UMA</t>
  </si>
  <si>
    <t xml:space="preserve">CHAPA DE GESSO ACARTONADO,STANDARD,C/ADICAO DE LA MINERAL,ES</t>
  </si>
  <si>
    <t xml:space="preserve">P.12,5MM,LARG.1200MM,BORDA REBAIXADA,FIXADA AOS MONTANTES PO</t>
  </si>
  <si>
    <t xml:space="preserve">R MEIO DE PARAFUSOS.APLICACAO EM AREAS SECAS.FORN.E COLOC</t>
  </si>
  <si>
    <t xml:space="preserve">13.196.0139-A</t>
  </si>
  <si>
    <t xml:space="preserve">13.196.0140-0</t>
  </si>
  <si>
    <t xml:space="preserve">IAS HORIZONTAIS 48MM,AMBOS DE ACO GALV.C/ESP.0,5MM,C/UMA CHA</t>
  </si>
  <si>
    <t xml:space="preserve">PA DE GESSO ACARTONADO,TIPO RU(RESISTENTE A UMIDADE),ESP.12,</t>
  </si>
  <si>
    <t xml:space="preserve">5MM,LARG.1200MM,BORDA REBAIXADA,FIXADA AOS MONTANTES POR MEI</t>
  </si>
  <si>
    <t xml:space="preserve">O DE PARAFUSOS.APLICACAO EM AREAS SECAS.FORN.E COLOCACAO</t>
  </si>
  <si>
    <t xml:space="preserve">13.196.0140-A</t>
  </si>
  <si>
    <t xml:space="preserve">13.196.0141-0</t>
  </si>
  <si>
    <t xml:space="preserve">PA DE GESSO ACARTONADO,TIPO RU(RESISTENTE A UMIDADE),C/ADICA</t>
  </si>
  <si>
    <t xml:space="preserve">O LA MINERAL,ESP.12,5MM,LARG.1200MM,BORDA REBAIXADA,FIXADA A</t>
  </si>
  <si>
    <t xml:space="preserve">OS MONTANTES POR MEIO DE PARAFUSOS.APLICACAO AREAS SECAS.F/C</t>
  </si>
  <si>
    <t xml:space="preserve">13.196.0141-A</t>
  </si>
  <si>
    <t xml:space="preserve">13.196.0142-0</t>
  </si>
  <si>
    <t xml:space="preserve">REVESTIMENTO DE DRYWALL C/ESP.61MM(ESTRUTURA+CHAPA DE GESSO)</t>
  </si>
  <si>
    <t xml:space="preserve">ESTRUTURADA C/MONTANTES SIMPLES AUTOPORTANTES 48MM,FIXADOS A</t>
  </si>
  <si>
    <t xml:space="preserve">GUIAS HORIZONTAIS 48MM,AMBOS DE ACO GALV.C/ESP.0,5MM,COM UM</t>
  </si>
  <si>
    <t xml:space="preserve">A CHAPA DE GESSO ACARTONADO,TIPO RF(RESISTENTE AO FOGO),ESP.</t>
  </si>
  <si>
    <t xml:space="preserve">12,5MM,LARG.1200MM,BORDA REBAIXADA,FIXADA AOS MONTANTES POR</t>
  </si>
  <si>
    <t xml:space="preserve">MEIO DE PARAFUSOS.APLICACAO EM AREAS SECAS.FORN. E COLOCACAO</t>
  </si>
  <si>
    <t xml:space="preserve">13.196.0142-A</t>
  </si>
  <si>
    <t xml:space="preserve">13.196.0143-0</t>
  </si>
  <si>
    <t xml:space="preserve">IAS HORIZONTAIS 48MM,AMBOS ACO GALV.ESP.0,5MM,C/UMA CHAPA DE</t>
  </si>
  <si>
    <t xml:space="preserve">GESSO ACARTONADO,RF(RESISTENTE AO FOGO),C/ADICAO DE LA MINE</t>
  </si>
  <si>
    <t xml:space="preserve">RAL,ESP.12,5MM,LARG.1200MM,BORDA REBAIXADA,FIXADA AOS MONTAN</t>
  </si>
  <si>
    <t xml:space="preserve">TES POR MEIO DE PARAFUSOS.APLICACAO AREAS SECAS.FORN.COLOC.</t>
  </si>
  <si>
    <t xml:space="preserve">13.196.0143-A</t>
  </si>
  <si>
    <t xml:space="preserve">13.196.0144-0</t>
  </si>
  <si>
    <t xml:space="preserve">REVESTIMENTO DE DRYWALL C/ESP.83MM(ESTRUTURA+CHAPA DE GESSO)</t>
  </si>
  <si>
    <t xml:space="preserve">ESTRUTURADA C/MONTANTES SIMPLES AUTOPORTANTES 70MM,FIXADAS A</t>
  </si>
  <si>
    <t xml:space="preserve">GUIAS HORIZONTAIS 70MM,AMBOS DE ACO GALV.C/ESP.0,5MM,C/UMA</t>
  </si>
  <si>
    <t xml:space="preserve">CHAPA DE GESSO ACARTONADO,TIPO ST(STANDARD),ESP.12,5MM,LARGU</t>
  </si>
  <si>
    <t xml:space="preserve">RA 1200MM,BORDA REBAIXADA,FIXADA AOS MONTANTES POR MEIO DE P</t>
  </si>
  <si>
    <t xml:space="preserve">ARAFUSOS.APLICACAO EM AREAS SECAS.FORNECIMENTO E COLOCACAO</t>
  </si>
  <si>
    <t xml:space="preserve">13.196.0144-A</t>
  </si>
  <si>
    <t xml:space="preserve">13.196.0145-0</t>
  </si>
  <si>
    <t xml:space="preserve">ESTRUTURADA C/MONTANTES SIMPLES AUTOPORTANTES 70MM,FIXADOS A</t>
  </si>
  <si>
    <t xml:space="preserve">CHAPA DE GESSO ACARTONADO,ST(STANDARD),C/ADICAO DE LA MINERA</t>
  </si>
  <si>
    <t xml:space="preserve">L,ESP.12,5MM,LARG.1200MM,BORDA REBAIXADA,FIXADA AOS MONTANTE</t>
  </si>
  <si>
    <t xml:space="preserve">S POR MEIO DE PARAFUSOS.APLICACAO AREAS SECAS.FORN.E COLOC.</t>
  </si>
  <si>
    <t xml:space="preserve">13.196.0145-A</t>
  </si>
  <si>
    <t xml:space="preserve">13.196.0146-0</t>
  </si>
  <si>
    <t xml:space="preserve">CHAPA DE GESSO ACARTONADO,TIPO RU(RESISTENTE A UMIDADE),ESP.</t>
  </si>
  <si>
    <t xml:space="preserve">MEIO DE PARAFUSOS.APLICACAO EM AREAS SECAS.FORN.E COLOCACAO</t>
  </si>
  <si>
    <t xml:space="preserve">13.196.0146-A</t>
  </si>
  <si>
    <t xml:space="preserve">13.196.0147-0</t>
  </si>
  <si>
    <t xml:space="preserve">REVESTIMENTO DRYWALL C/ESP.83MM(ESTRUTURA+CHAPA DE GESSO)EST</t>
  </si>
  <si>
    <t xml:space="preserve">RUTURADA C/MONTANTES SIMPLES AUTOPORTANTES 70MM,FIXADOS A GU</t>
  </si>
  <si>
    <t xml:space="preserve">IAS HORIZONTAIS 70MM,AMBOS ACO GALV.C/ESP.0,5MM,C/UMA CHAPA</t>
  </si>
  <si>
    <t xml:space="preserve">DE GESSO ACARTONADO,RU(RESISTENTE A UMIDADE),C/ADICAO LA MIN</t>
  </si>
  <si>
    <t xml:space="preserve">ERAL,ESP.12,5MM,LARG.1200MM,BORDA REBAIXADA,FIXADA AOS MONTA</t>
  </si>
  <si>
    <t xml:space="preserve">NTES POR MEIO DE PARAFUSOS.APLICACAO AREAS SECAS.FORN.COLOC.</t>
  </si>
  <si>
    <t xml:space="preserve">13.196.0147-A</t>
  </si>
  <si>
    <t xml:space="preserve">13.196.0148-0</t>
  </si>
  <si>
    <t xml:space="preserve">CHAPA DE GESSO ACARTONADO,TIPO RF(RESISTENTE AO FOGO),ESP.12</t>
  </si>
  <si>
    <t xml:space="preserve">,5MM,LARG.1200MM,BORDA REBAIXADA,FIXADA AOS MONTANTES POR ME</t>
  </si>
  <si>
    <t xml:space="preserve">IO DE PARAFUSOS.APLICACAO EM AREAS SECAS.FORN.E COLOCACAO</t>
  </si>
  <si>
    <t xml:space="preserve">13.196.0148-A</t>
  </si>
  <si>
    <t xml:space="preserve">13.196.0149-0</t>
  </si>
  <si>
    <t xml:space="preserve">REVESTIMENTO DRYWALL ESP.83MM(ESTRUTURA+CHAPA DE GESSO)ESTRU</t>
  </si>
  <si>
    <t xml:space="preserve">TURADA C/MONTANTES AUTOPORTANTES 70MM,GUIAS HORIZONTAIS 70MM</t>
  </si>
  <si>
    <t xml:space="preserve">,AMBOS ACO GALV.ESP.0,5MM,C/UMA CHAPA GESSO ACARTONADO,RF(RE</t>
  </si>
  <si>
    <t xml:space="preserve">SISTENTE AO FOGO),C/ADICAO DE LA MINERAL,ESP.12,5MM,LARG.120</t>
  </si>
  <si>
    <t xml:space="preserve">0MM,BORDA REBAIXADA,FIXADA AOS MONTANTES POR MEIO DE PARAFUS</t>
  </si>
  <si>
    <t xml:space="preserve">OS,APLICACAO EM AREAS SECAS.FORNECIMENTO E COLOCACAO</t>
  </si>
  <si>
    <t xml:space="preserve">13.196.0149-A</t>
  </si>
  <si>
    <t xml:space="preserve">13.196.0150-0</t>
  </si>
  <si>
    <t xml:space="preserve">REVESTIMENTO DE DRYWALL C/ESP.103MM(ESTRUTURA+CHAPA DE GESSO</t>
  </si>
  <si>
    <t xml:space="preserve">)ESTRUTURADA C/MONTANTES SIMPLES AUTOPORTANTES 90MM,FIXADOS</t>
  </si>
  <si>
    <t xml:space="preserve">A GUIAS HORIZONTAIS 90MM,AMBOS DE ACO GALV.C/ESP.0,5MM,C/UMA</t>
  </si>
  <si>
    <t xml:space="preserve">CHAPA DE GESSO ACARTONADO,TIPO ST(STANDARD),ESP.12,5MM,LARG</t>
  </si>
  <si>
    <t xml:space="preserve">.1200MM,BORDA REBAIXADA,FIXADA AOS MONTANTES POR MEIO DE PAR</t>
  </si>
  <si>
    <t xml:space="preserve">AFUSOS.APLICACAO EM AREAS SECAS.FORNECIMENTO E COLOCACAO</t>
  </si>
  <si>
    <t xml:space="preserve">13.196.0150-A</t>
  </si>
  <si>
    <t xml:space="preserve">13.196.0151-0</t>
  </si>
  <si>
    <t xml:space="preserve">A GUIAS HORIZONTAIS 90MM,AMBOS ACO GALV.C/ESP.0,5MM,C/UMA CH</t>
  </si>
  <si>
    <t xml:space="preserve">APA DE GESSO ACARTONADO,TIPO ST(STANDARD),C/ADICAO DE LA MIN</t>
  </si>
  <si>
    <t xml:space="preserve">13.196.0151-A</t>
  </si>
  <si>
    <t xml:space="preserve">13.196.0152-0</t>
  </si>
  <si>
    <t xml:space="preserve">CHAPA DE GESSO ACARTONADO,TIPO RU(RESISTENTE A UMIDADE),ESP</t>
  </si>
  <si>
    <t xml:space="preserve">.12,5MM,LARG.1200MM,BORDA REBAIXADA,FIXADA AOS MONTANTES POR</t>
  </si>
  <si>
    <t xml:space="preserve">13.196.0152-A</t>
  </si>
  <si>
    <t xml:space="preserve">13.196.0153-0</t>
  </si>
  <si>
    <t xml:space="preserve">REVESTIMENTO DRYWALL ESP.103MM(ESTRUTURA+CHAPA DE GESSO)ESTR</t>
  </si>
  <si>
    <t xml:space="preserve">UTURADA C/MONTANTES SIMPLES AUTOPORTANTES 90MM,GUIAS HORIZON</t>
  </si>
  <si>
    <t xml:space="preserve">TAIS 90MM,AMBOS DE ACO GALV.ESP.0,5MM,C/UMA CHAPA GESSO ACAR</t>
  </si>
  <si>
    <t xml:space="preserve">TONADO,TIPO RU(RESISTENTE A UMIDADE),C/ADICAO DE LA MINERAL,</t>
  </si>
  <si>
    <t xml:space="preserve">ESP.12,5MM,LARG.1200MM,BORDA REBAIXADA,FIXADA AOS MONTANTES</t>
  </si>
  <si>
    <t xml:space="preserve">13.196.0153-A</t>
  </si>
  <si>
    <t xml:space="preserve">13.196.0154-0</t>
  </si>
  <si>
    <t xml:space="preserve">CHAPA DE GESSO ACARTONADO,TIPO RF(RESISTENTE AO FOGO),ESP.1</t>
  </si>
  <si>
    <t xml:space="preserve">2,5MM,LARG.1200MM,BORDA REBAIXADA,FIXADA AOS MONTANTES POR M</t>
  </si>
  <si>
    <t xml:space="preserve">EIO DE PARAFUSOS.APLICACAO EM AREAS SECAS.FORN.E COLOCACAO</t>
  </si>
  <si>
    <t xml:space="preserve">13.196.0154-A</t>
  </si>
  <si>
    <t xml:space="preserve">13.196.0155-0</t>
  </si>
  <si>
    <t xml:space="preserve">UTURADA C/MONTANTES SIMPLES AUTOPORTANTES 90MM,FIXADOS A GUI</t>
  </si>
  <si>
    <t xml:space="preserve">AS HORIZONTAIS 90MM,AMBOS ACO GALV.C/ESP.0,5MM,C/UMA CHAPA D</t>
  </si>
  <si>
    <t xml:space="preserve">E GESSO ACARTONADO,RF(RESISTENTE AO FOGO),C/ADICAO DE LA MIN</t>
  </si>
  <si>
    <t xml:space="preserve">13.196.0155-A</t>
  </si>
  <si>
    <t xml:space="preserve">13.196.0156-0</t>
  </si>
  <si>
    <t xml:space="preserve">REVESTIMENTO DE DRYWALL C/ESP.73MM(ESTRUTURA+CHAPA DE GESSO)</t>
  </si>
  <si>
    <t xml:space="preserve">GUIAS HORIZONTAIS 48MM,AMBOS DE ACO GALV.C/ESP.0,5MM,C/DUAS</t>
  </si>
  <si>
    <t xml:space="preserve">CHAPAS DE GESSO ACARTONADO,TIPO ST(STANDARD),ESP.12,5MM,LAR</t>
  </si>
  <si>
    <t xml:space="preserve">G.1200MM,BORDA REBAIXADA,FIXADA AOS MONTANTES POR MEIO DE PA</t>
  </si>
  <si>
    <t xml:space="preserve">RAFUSOS.APLICACAO EM AREAS SECAS.FORNECIMENTO E COLOCACAO</t>
  </si>
  <si>
    <t xml:space="preserve">13.196.0156-A</t>
  </si>
  <si>
    <t xml:space="preserve">13.196.0157-0</t>
  </si>
  <si>
    <t xml:space="preserve">CHAPAS DE GESSO ACARTONADO,ST(STANDARD),C/ADICAO DE LA MINE</t>
  </si>
  <si>
    <t xml:space="preserve">13.196.0157-A</t>
  </si>
  <si>
    <t xml:space="preserve">13.196.0158-0</t>
  </si>
  <si>
    <t xml:space="preserve">GUIAS HORIZONTAIS 48MM,AMBOS ACO GALV.C/ESP.0,5MM,C/DUAS CH</t>
  </si>
  <si>
    <t xml:space="preserve">APAS GESSO ACARTONADO,TIPO RU(RESISTENTE A UMIDADE),E OUTRA</t>
  </si>
  <si>
    <t xml:space="preserve">TIPO ST,ESP.12,5MM,LARG.1200MM,BORDA REBAIXADA,FIX.AOS MONTA</t>
  </si>
  <si>
    <t xml:space="preserve">NTES POR MEIO PARAFUSOS.APLICACAO EM AREAS SECAS.FORN./COLOC</t>
  </si>
  <si>
    <t xml:space="preserve">13.196.0158-A</t>
  </si>
  <si>
    <t xml:space="preserve">13.196.0159-0</t>
  </si>
  <si>
    <t xml:space="preserve">ESTRUTURADA 48MM,FIXADOS A GUIAS HORIZONTAIS 48MM,AMBOS DE A</t>
  </si>
  <si>
    <t xml:space="preserve">CO GALV.C/ESP.0,5MM,C/DUAS CHAPAS DE ESSO ACARTONADO,TIPO RU</t>
  </si>
  <si>
    <t xml:space="preserve">(RESISTENTE A UMIDADE),C/ADICAO DE LA MINERAL,E OUTRA TIPO S</t>
  </si>
  <si>
    <t xml:space="preserve">T,ESP.12,5MM,LARG.1200MM,BORDA REBAIXADA,FIX.AOS MONTANTES P</t>
  </si>
  <si>
    <t xml:space="preserve">OR MEIO DE PARAFUSOS.APLICACAO EM AREAS SECAS.FORN.E COLOC.</t>
  </si>
  <si>
    <t xml:space="preserve">13.196.0159-A</t>
  </si>
  <si>
    <t xml:space="preserve">13.196.0160-0</t>
  </si>
  <si>
    <t xml:space="preserve">CHAPAS GESSO ACARTONADO,TIPO RF(RESISTENTE AO FOGO) E OUTRA</t>
  </si>
  <si>
    <t xml:space="preserve">TIPO ST,ESP.12,5MM,LARG.1200MM,BORDA REBAIXADA,FIX.AOS MONT</t>
  </si>
  <si>
    <t xml:space="preserve">ANTES POR MEIO DE PARAFUSOS.APLICACAO AREAS SECAS.FORN/COLOC</t>
  </si>
  <si>
    <t xml:space="preserve">13.196.0160-A</t>
  </si>
  <si>
    <t xml:space="preserve">13.196.0161-0</t>
  </si>
  <si>
    <t xml:space="preserve">REVESTIMENTO DRYWALL ESP.73MM(ESTRUTURA+CHAPA DE GESSO)ESTRU</t>
  </si>
  <si>
    <t xml:space="preserve">TURADA C/MONTANTES SIMPLES AUTOPORTANTES 48MM,FIXADOS A GUIA</t>
  </si>
  <si>
    <t xml:space="preserve">S HORIZONTAIS 48MM,AMBOS ACO GALV.ESP.0,5MM,C/DUAS CHAPAS GE</t>
  </si>
  <si>
    <t xml:space="preserve">SSO ACARTONADO,RF(RESISTENTE AO FOGO),C/ADICAO LA MINERAL,E</t>
  </si>
  <si>
    <t xml:space="preserve">OUTRA TIPO ST,ESP.12,5MM,LARG.1200MM,BORDA REBAIXADA,FIX.AOS</t>
  </si>
  <si>
    <t xml:space="preserve">MONTANTES POR MEIO PARAFUSOS.APLICACAO AREAS SRCAS.FORN/COL</t>
  </si>
  <si>
    <t xml:space="preserve">13.196.0161-A</t>
  </si>
  <si>
    <t xml:space="preserve">13.196.0162-0</t>
  </si>
  <si>
    <t xml:space="preserve">REVESTIMENTO DRYWALL C/ESP.95MM(ESTRUTURA+CHAPA DE GESSO)EST</t>
  </si>
  <si>
    <t xml:space="preserve">IAS HORIZONTAIS 70MM,AMBOS DE ACO GALV.C/ESP.0,5MM,C/DUAS CH</t>
  </si>
  <si>
    <t xml:space="preserve">APAS DE GESSO ACARTONADO,TIPO ST(STANDARD),ESP.12,5MM,LARGUR</t>
  </si>
  <si>
    <t xml:space="preserve">A 1200MM,BORDA REBAIXADA,FIXADA AOS MONTANTES POR MEIO DE PA</t>
  </si>
  <si>
    <t xml:space="preserve">13.196.0162-A</t>
  </si>
  <si>
    <t xml:space="preserve">13.196.0163-0</t>
  </si>
  <si>
    <t xml:space="preserve">REVESTIMENTO DE DRYWALL C/ESP.95MM(ESTRUTURA+CHAPA DE GESSO)</t>
  </si>
  <si>
    <t xml:space="preserve">GUIAS HORIZONTAIS 70MM,AMBOS DE ACO GALV.C/ESP.0,5MM,C/DUAS</t>
  </si>
  <si>
    <t xml:space="preserve">13.196.0163-A</t>
  </si>
  <si>
    <t xml:space="preserve">13.196.0164-0</t>
  </si>
  <si>
    <t xml:space="preserve">REVESTIMENTO DE DRYWALL C/ESP.95MM(ESTRUTURA+CHAPA GESSO) ES</t>
  </si>
  <si>
    <t xml:space="preserve">TRUTURADA C/MONTANTES SIMPLES AUTOPORTANTES 70MM,FIX.A GUIAS</t>
  </si>
  <si>
    <t xml:space="preserve">HORIZ.70MM,AMBOS ACO GALV.C/ESP.0,5MM,C/DUAS CHAPAS GESSO A</t>
  </si>
  <si>
    <t xml:space="preserve">CARTONADO,SENDO UMA DO TIPO RU (RESISTENTE A UMIDADE),E OUTR</t>
  </si>
  <si>
    <t xml:space="preserve">A ST,ESP.12,5MM,LARG.1200MM,BORDA REBAIXADA,FIX.AOS MONTANTE</t>
  </si>
  <si>
    <t xml:space="preserve">S POR MEIO PARAFUSOS.APLICACAO EM AREAS SECAS.FORN.E COLOC.</t>
  </si>
  <si>
    <t xml:space="preserve">13.196.0164-A</t>
  </si>
  <si>
    <t xml:space="preserve">13.196.0165-0</t>
  </si>
  <si>
    <t xml:space="preserve">REVESTIMENTO DRYWALL ESP.95MM(ESTRUTURA+CHAPA GESSO) ESTRUTU</t>
  </si>
  <si>
    <t xml:space="preserve">RADA C/MONTANTES SIMPLES AUTOPORTANTES 70MM,FIX.A GUIAS HORI</t>
  </si>
  <si>
    <t xml:space="preserve">Z.70MM,AMBOS ACO GALV.ESP.0,5MM,C/DUAS CHAPAS GESSO ACARTONA</t>
  </si>
  <si>
    <t xml:space="preserve">O,SENDO UMA DO TIPO RU(RESISTENTE A UMIDADE),ADICAO LA MINER</t>
  </si>
  <si>
    <t xml:space="preserve">AL,E OUTRA ST,ESP.12,5MM,LARG.1200MM,BORDA REBAIXADA,FIX.AOS</t>
  </si>
  <si>
    <t xml:space="preserve">MONTANTES POR MEIO PARAFUSOS.APLICACAO AREAS SECAS.FORN/COL</t>
  </si>
  <si>
    <t xml:space="preserve">13.196.0165-A</t>
  </si>
  <si>
    <t xml:space="preserve">13.196.0166-0</t>
  </si>
  <si>
    <t xml:space="preserve">REVESTIMENTO DRYWALL C/ESP.95MM(ESTRUTURA+CHAPA GESSO) ESTRU</t>
  </si>
  <si>
    <t xml:space="preserve">TURADA C/MONTANTES SIMPLES AUTOPORTANTES 70MM,FIX.A GUIAS HO</t>
  </si>
  <si>
    <t xml:space="preserve">RIZ.70MM,AMBOS ACO GALV.C/ESP.0,5MM,C/DUAS CHAPAS GESSO ACAR</t>
  </si>
  <si>
    <t xml:space="preserve">TONADO,SENDO UMA DO TIPO RF(RESISTENTE AO FOGO) E OUTRA ST,E</t>
  </si>
  <si>
    <t xml:space="preserve">SP.12,5MM,LARG.1200MM,BORDA REBAIXADA,FIX.AOS MONTANTES POR</t>
  </si>
  <si>
    <t xml:space="preserve">MEIO DE PARAFUSOS.APLICACAO EM AREAS SECAS.FORN.E COLOC</t>
  </si>
  <si>
    <t xml:space="preserve">13.196.0166-A</t>
  </si>
  <si>
    <t xml:space="preserve">13.196.0167-0</t>
  </si>
  <si>
    <t xml:space="preserve">RIZ.70MM,AMBOS ACO GALV.ESP.0,5MM,C/DUAS CHAPAS GESSO ACARTO</t>
  </si>
  <si>
    <t xml:space="preserve">NADO,SENDO UMA DO TIPO RF(RESISTENTE AO FOGO),C/ADICAO LA MI</t>
  </si>
  <si>
    <t xml:space="preserve">NERAL,E OUTRA ST,ESP.12,5MM,LARG.1200MM,BORDA REBAIXADA,FIX.</t>
  </si>
  <si>
    <t xml:space="preserve">13.196.0167-A</t>
  </si>
  <si>
    <t xml:space="preserve">13.196.0168-0</t>
  </si>
  <si>
    <t xml:space="preserve">REVESTIMENTO DE DRYWALL C/ESP.115MM(ESTRUTURA+CHAPA DE GESSO</t>
  </si>
  <si>
    <t xml:space="preserve">A GUIAS HORIZONTAIS 90MM,AMBOS DE ACO GALV.C/ESP.0,5MM,C/DUA</t>
  </si>
  <si>
    <t xml:space="preserve">S CHAPAS DE GESSO ACARTONADO,STANDARD,ESP.12,5MM,LARG.1200MM</t>
  </si>
  <si>
    <t xml:space="preserve">,BORDA REBAIXADA,FIXADA AOS MONTANTES POR MEIO DE PARAFUSOS.</t>
  </si>
  <si>
    <t xml:space="preserve">APLICACAO EM AREAS SECAS.FORNECIMENTO E COLOCACAO</t>
  </si>
  <si>
    <t xml:space="preserve">13.196.0168-A</t>
  </si>
  <si>
    <t xml:space="preserve">13.196.0169-0</t>
  </si>
  <si>
    <t xml:space="preserve">REVESTIMENTO DRYWALL C/ESP.115MM(ESTRUTURA+CHAPA DE GESSO)ES</t>
  </si>
  <si>
    <t xml:space="preserve">TRUTURADA C/MONTANTES SIMPLES AUTOPORTANTES 90MM,FIXADOS A G</t>
  </si>
  <si>
    <t xml:space="preserve">UIAS HORIZONTAIS 90MM,AMBOS DE ACO GALV.C/ESP.0,5MM,C/DUAS C</t>
  </si>
  <si>
    <t xml:space="preserve">HAPAS DE GESSO ACARTONADO,STANDARD,C/ADICAO DE LA MINERAL,ES</t>
  </si>
  <si>
    <t xml:space="preserve">R MEIO DE PARAFUSOS.APLICACAO EM AREAS SECAS.FORN.E COLOC.</t>
  </si>
  <si>
    <t xml:space="preserve">13.196.0169-A</t>
  </si>
  <si>
    <t xml:space="preserve">13.196.0170-0</t>
  </si>
  <si>
    <t xml:space="preserve">REVESTIMENTO DRYWALL C/ESP.115MM(ESTRUTURA+CHAPA GESSO) ESTR</t>
  </si>
  <si>
    <t xml:space="preserve">UTURADA C/MONTANTES SIMPLES AUTOPORTANTES 90MM,FIX.A GUIAS H</t>
  </si>
  <si>
    <t xml:space="preserve">ORIZ.90MM,AMBOS ACO GALV.C/ESP.0,5MM,C/DUAS CHAPAS GESSO ACA</t>
  </si>
  <si>
    <t xml:space="preserve">RTONADO,SENDO UMA DO TIPO RU(RESISTENTE A UMIDADE) E OUTRA S</t>
  </si>
  <si>
    <t xml:space="preserve">13.196.0170-A</t>
  </si>
  <si>
    <t xml:space="preserve">13.196.0171-0</t>
  </si>
  <si>
    <t xml:space="preserve">TURADA C/MONTANTES SIMPLES AUTOPORTANTES 90MM,FIX.A GUIAS HO</t>
  </si>
  <si>
    <t xml:space="preserve">RIZ.90MM,AMBOS ACO GALV.C/ESP.0,5MM,C/DUAS CHAPAS GESSO ACAR</t>
  </si>
  <si>
    <t xml:space="preserve">TONADO,SENDO UMA TIPO RU(RESISTENTE A UMIDADE),C/ADICAO LA M</t>
  </si>
  <si>
    <t xml:space="preserve">INERAL,E OUTRA ST,ESP.12,5MM,LARG.1200MM,BORDA REBAIXADA,FIX</t>
  </si>
  <si>
    <t xml:space="preserve">.MONTANTES POR MEIO PARAFUSOS.APLICACAO AREAS SECAS.FORN/COL</t>
  </si>
  <si>
    <t xml:space="preserve">13.196.0171-A</t>
  </si>
  <si>
    <t xml:space="preserve">13.196.0172-0</t>
  </si>
  <si>
    <t xml:space="preserve">REVESTIMENTO DE DRYWALL C/ESP.115MM(ESTRUTURA+CHAPA GESSO) E</t>
  </si>
  <si>
    <t xml:space="preserve">STRUTURADA C/MONTANTES SIMPLES AUTOPORTANTES 90MM,FIX.A GUIA</t>
  </si>
  <si>
    <t xml:space="preserve">S HORIZ.90MM,AMBOS ACO GALVANIZADO C/ESP.0,5MM,COM DUAS CHAP</t>
  </si>
  <si>
    <t xml:space="preserve">AS GESSO ACARTONADO,SENDO UMA DO TIPO RF(RESISTENTE AO FOGO)</t>
  </si>
  <si>
    <t xml:space="preserve">E OUTRA ST,SP.12,5MM,LARG.1200MM,BORDA REBAIXADA,FIX.AOS MO</t>
  </si>
  <si>
    <t xml:space="preserve">NTANTES POR MEIO PARAFUSOS.APLICACAO AREAS SECAS.FORN.COLOC.</t>
  </si>
  <si>
    <t xml:space="preserve">13.196.0172-A</t>
  </si>
  <si>
    <t xml:space="preserve">13.196.0173-0</t>
  </si>
  <si>
    <t xml:space="preserve">ORIZ.90MM,AMBOS ACO GALV.ESP.0,5MM,C/DUAS CHAPAS GESSO ACART</t>
  </si>
  <si>
    <t xml:space="preserve">NADO,SENDO UMA TIPO RF(RESISTENTE AO FOGO),C/ADICAO LA MINER</t>
  </si>
  <si>
    <t xml:space="preserve">AL,E OUTRA ST,ESP.12,5MM,LARG.1200MM,BORDA REBAIXADA,FIX.MON</t>
  </si>
  <si>
    <t xml:space="preserve">TANTES POR MEIO PARAFUSOS.APLICACAO AREAS SECAS.FORN.E COLOC</t>
  </si>
  <si>
    <t xml:space="preserve">13.196.0173-A</t>
  </si>
  <si>
    <t xml:space="preserve">13.197.0010-0</t>
  </si>
  <si>
    <t xml:space="preserve">REVESTIMENTO TEXTURIZADO FOSCO PARA USO EXTERNO SOBRE SUPERF</t>
  </si>
  <si>
    <t xml:space="preserve">ICIE CAMURCADA OU CONCRETO LISO,COM 2MM DE ESPESSURA,EXECUTA</t>
  </si>
  <si>
    <t xml:space="preserve">DO COM PO CREPE ATB,NA COR INDICADA,SOBRE ADITIVOS C/2 DEMAO</t>
  </si>
  <si>
    <t xml:space="preserve">S DE ACABAMENTO</t>
  </si>
  <si>
    <t xml:space="preserve">13.197.0010-A</t>
  </si>
  <si>
    <t xml:space="preserve">13.199.0010-0</t>
  </si>
  <si>
    <t xml:space="preserve">VENEZIANA VERTICAL (BRISE SOLEIL) CONSTRUIDA COM PLACA CIMEN</t>
  </si>
  <si>
    <t xml:space="preserve">TICIA (SEM UTILIZACAO DE AMIANTO),COM ESPESSURA DE 12MM,COM</t>
  </si>
  <si>
    <t xml:space="preserve">400MM DE LARGURA,FIXADA EM CANTONEIRAS DE ACO APARAFUSADAS,E</t>
  </si>
  <si>
    <t xml:space="preserve">MEDIDA PELA AREA COLOCADA.FORNECIMENTO E COLOCACAO</t>
  </si>
  <si>
    <t xml:space="preserve">13.199.0010-A</t>
  </si>
  <si>
    <t xml:space="preserve">13.199.0015-0</t>
  </si>
  <si>
    <t xml:space="preserve">VENEZIANA VERTICAL(BRISE SOLEIL)DE CHAPA DE ALUMINIO,COM 1,2</t>
  </si>
  <si>
    <t xml:space="preserve">MM DE ESPESSURA,FIXADO EM CANTONEIRAS DE ACO APARAFUSADAS,E</t>
  </si>
  <si>
    <t xml:space="preserve">13.199.0015-A</t>
  </si>
  <si>
    <t xml:space="preserve">13.200.0010-0</t>
  </si>
  <si>
    <t xml:space="preserve">REVESTIMENTO EM CHAPA LAMINADA COM ACABAMENTO TEXTURIZADO,DE</t>
  </si>
  <si>
    <t xml:space="preserve">1,3MM DE ESPESSURA,EM PAREDES, SOBRE REVESTIMENTO LIXADO E</t>
  </si>
  <si>
    <t xml:space="preserve">ESCOVADO</t>
  </si>
  <si>
    <t xml:space="preserve">13.200.0010-A</t>
  </si>
  <si>
    <t xml:space="preserve">13.200.0015-1</t>
  </si>
  <si>
    <t xml:space="preserve">REVESTIMENTO EM CHAPA LAMINADA COM ACABAMENTO BRILHANTE,DE 0</t>
  </si>
  <si>
    <t xml:space="preserve">,8MM DE ESPESSURA,SOBRE PECAS DE MADEIRA AMPLAS,COMO PORTAS,</t>
  </si>
  <si>
    <t xml:space="preserve">MESAS,ARMARIOS E PRATELEIRAS FUNDAS</t>
  </si>
  <si>
    <t xml:space="preserve">13.200.0015-B</t>
  </si>
  <si>
    <t xml:space="preserve">13.200.0020-0</t>
  </si>
  <si>
    <t xml:space="preserve">,8MM DE ESPESSURA,SOBRE PECAS AMPLAS EM UMA SO DIMENSAO,COMO</t>
  </si>
  <si>
    <t xml:space="preserve">PRATELEIRAS COMUNS,CAIXOES DE ESQUADRIAS E COLUNAS PRISMATIC</t>
  </si>
  <si>
    <t xml:space="preserve">AS</t>
  </si>
  <si>
    <t xml:space="preserve">13.200.0020-A</t>
  </si>
  <si>
    <t xml:space="preserve">13.200.0025-0</t>
  </si>
  <si>
    <t xml:space="preserve">REVESTIMENTO EM CHAPA LAMINADA COM ACABAMENTO BRILHANTE, DE</t>
  </si>
  <si>
    <t xml:space="preserve">0,8MM DE ESPESSURA, SOBRE GAVETAS, ARMARIOS, CONSOLOS, MESAS</t>
  </si>
  <si>
    <t xml:space="preserve">PEQUENAS E MOLDURAS</t>
  </si>
  <si>
    <t xml:space="preserve">13.200.0025-A</t>
  </si>
  <si>
    <t xml:space="preserve">13.205.0010-0</t>
  </si>
  <si>
    <t xml:space="preserve">PROTETOR DE PAREDE(BATE-MACA), COM 20CM DE LARGURA, VINIL DE</t>
  </si>
  <si>
    <t xml:space="preserve">ALTO IMPACTO,ANTICHAMA E LAVAVEL,ACABAMENTO TEXTURIZADO,REF</t>
  </si>
  <si>
    <t xml:space="preserve">ORCOS EM NEOPRENE E FIXADO COM SUPORTES DE ALUMINIO RESISTEN</t>
  </si>
  <si>
    <t xml:space="preserve">TES.FORNECIMENTO E COLOCACAO</t>
  </si>
  <si>
    <t xml:space="preserve">13.205.0010-A</t>
  </si>
  <si>
    <t xml:space="preserve">13.205.0015-0</t>
  </si>
  <si>
    <t xml:space="preserve">PROTETOR DE PAREDE(BATE-MACA),TIPO CORRIMAO,COM LARGURA DE A</t>
  </si>
  <si>
    <t xml:space="preserve">PROXIMADAMENTE 14CM,VINIL DE ALTO IMPACTO,ANTICHAMA E LAVAVE</t>
  </si>
  <si>
    <t xml:space="preserve">L,ACABAMENTO TEXTURIZADO,REFORCOS EM NEOPRENE E FIXADO COM S</t>
  </si>
  <si>
    <t xml:space="preserve">UPORTES DE ALUMINIO RESISTENTES.FORNECIMENTO E COLOCACAO</t>
  </si>
  <si>
    <t xml:space="preserve">13.205.0015-A</t>
  </si>
  <si>
    <t xml:space="preserve">13.205.0020-0</t>
  </si>
  <si>
    <t xml:space="preserve">PROTETOR DE PAREDE(BATE-MACA),COM 12,7CM DE LARGURA,VINIL DE</t>
  </si>
  <si>
    <t xml:space="preserve">13.205.0020-A</t>
  </si>
  <si>
    <t xml:space="preserve">13.205.0022-0</t>
  </si>
  <si>
    <t xml:space="preserve">PROTETOR DE CANTOS,PRODUZIDO COM ESTRUTURA INTERNA DE SUPORT</t>
  </si>
  <si>
    <t xml:space="preserve">E EM ALUMINIO E PVC,COM REFORCOS EM NEOPRENE E EXTERNAMENTE</t>
  </si>
  <si>
    <t xml:space="preserve">COM CAPAS DE VINIL DE ALTO IMPACTO COM ACABAMENTO TEXTURIZAD</t>
  </si>
  <si>
    <t xml:space="preserve">O,NAS CORES PADRONIZADAS DO FABRICANTE,COM LARGURA DE 5CM E</t>
  </si>
  <si>
    <t xml:space="preserve">PECAS COM 1,20M E 2,40M.FORNECIMENTO E COLOCACAO</t>
  </si>
  <si>
    <t xml:space="preserve">13.205.0022-A</t>
  </si>
  <si>
    <t xml:space="preserve">13.205.0025-0</t>
  </si>
  <si>
    <t xml:space="preserve">PROTECAO DE PORTAS EM VINIL DE ALTO IMPACTO,COM ACABAMENTO T</t>
  </si>
  <si>
    <t xml:space="preserve">EXTURIZADO,VARIAS CORES.FORNECIMENTO E COLOCACAO</t>
  </si>
  <si>
    <t xml:space="preserve">13.205.0025-A</t>
  </si>
  <si>
    <t xml:space="preserve">13.301.0080-1</t>
  </si>
  <si>
    <t xml:space="preserve">PISO CIMENTADO,COM 1,5CM DE ESPESSURA,COM ARGAMASSA DE CIMEN</t>
  </si>
  <si>
    <t xml:space="preserve">TO E AREIA,NO TRACO 1:3,ALISADO A COLHER, SOBRE BASE EXISTEN</t>
  </si>
  <si>
    <t xml:space="preserve">TE</t>
  </si>
  <si>
    <t xml:space="preserve">13.301.0081-0</t>
  </si>
  <si>
    <t xml:space="preserve">TO E AREIA, NO TRACO 1:3, COM ACABAMENTO ASPERO, SOBRE BASE</t>
  </si>
  <si>
    <t xml:space="preserve">EXISTENTE</t>
  </si>
  <si>
    <t xml:space="preserve">13.301.0081-A</t>
  </si>
  <si>
    <t xml:space="preserve">13.301.0082-0</t>
  </si>
  <si>
    <t xml:space="preserve">TO E AREIA,NO TRACO 1:3,ALISADO A COLHER,COM CORANTE, SOBRE</t>
  </si>
  <si>
    <t xml:space="preserve">BASE EXISTENTE</t>
  </si>
  <si>
    <t xml:space="preserve">13.301.0082-A</t>
  </si>
  <si>
    <t xml:space="preserve">13.301.0083-0</t>
  </si>
  <si>
    <t xml:space="preserve">TO E AREIA,NO TRACO 1:3,ALISADO A COLHER,COM IMPERMEABILIZAN</t>
  </si>
  <si>
    <t xml:space="preserve">TE DE PEGA NORMAL ADICIONADO A AGUA DA ARGAMASSA NA DOSAGEM</t>
  </si>
  <si>
    <t xml:space="preserve">1:2,COM CORANTE,SOBRE BASE EXISTENTE</t>
  </si>
  <si>
    <t xml:space="preserve">13.301.0083-A</t>
  </si>
  <si>
    <t xml:space="preserve">13.301.0085-0</t>
  </si>
  <si>
    <t xml:space="preserve">TO E AREIA,NO TRACO 1:3,ALISADO A COLHER,COM JUNTAS BATIDAS</t>
  </si>
  <si>
    <t xml:space="preserve">FORMANDO QUADROS,SOBRE BASE EXISTENTE</t>
  </si>
  <si>
    <t xml:space="preserve">13.301.0085-A</t>
  </si>
  <si>
    <t xml:space="preserve">13.301.0090-0</t>
  </si>
  <si>
    <t xml:space="preserve">TO E AREIA,NO TRACO 1:3,ALISADO A COLHER,COM NOVO ALISAMENTO</t>
  </si>
  <si>
    <t xml:space="preserve">, SOBRE PO DE CIMENTO ESPARGIDO E MOLHADO,SOBRE BASE EXISTEN</t>
  </si>
  <si>
    <t xml:space="preserve">13.301.0090-A</t>
  </si>
  <si>
    <t xml:space="preserve">13.301.0092-0</t>
  </si>
  <si>
    <t xml:space="preserve">RODAPE DE ARGAMASSA DE CIMENTO E AREIA,NO TRACO 1:3,COM 15CM</t>
  </si>
  <si>
    <t xml:space="preserve">DE ALTURA E 2CM DE ESPESSURA,SOBRE PAREDE EM OSSO</t>
  </si>
  <si>
    <t xml:space="preserve">13.301.0092-A</t>
  </si>
  <si>
    <t xml:space="preserve">13.301.0093-0</t>
  </si>
  <si>
    <t xml:space="preserve">DE ALTURA E 2CM DE ESPESSURA,SOBRE PAREDE EM OSSO,COM CORAN</t>
  </si>
  <si>
    <t xml:space="preserve">13.301.0093-A</t>
  </si>
  <si>
    <t xml:space="preserve">13.301.0094-0</t>
  </si>
  <si>
    <t xml:space="preserve">RODAPE DE ARGAMASSA DE CIMENTO E AREIA,NO TRACO 1:3,COM 7CM</t>
  </si>
  <si>
    <t xml:space="preserve">DE ALTURA E 2CM DE ESPESSURA,SOBRE PAREDE DE OSSO</t>
  </si>
  <si>
    <t xml:space="preserve">13.301.0094-A</t>
  </si>
  <si>
    <t xml:space="preserve">13.301.0095-0</t>
  </si>
  <si>
    <t xml:space="preserve">PISO CIMENTADO IMPERMEAVEL,COM 1,5CM DE ESPESSURA,DE ARGAMAS</t>
  </si>
  <si>
    <t xml:space="preserve">SA DE CIMENTO E AREIA,NO TRACO 1:3 E IMPERMEABILIZANTE DE PE</t>
  </si>
  <si>
    <t xml:space="preserve">GA NORMAL ADICIONADO A AGUA DA ARGAMASSA NA DOSAGEM DE 1:12,</t>
  </si>
  <si>
    <t xml:space="preserve">ALISADO A COLHER,SOBRE BASE OU CONTRAPISO EXISTENTE</t>
  </si>
  <si>
    <t xml:space="preserve">13.301.0095-A</t>
  </si>
  <si>
    <t xml:space="preserve">13.301.0100-0</t>
  </si>
  <si>
    <t xml:space="preserve">PISO CIMENTADO IMPERMEAVEL,COM 3CM DE ESPESSURA EM DUAS CAMA</t>
  </si>
  <si>
    <t xml:space="preserve">DAS DE 1,5CM,DE ARGAMASSA DE CIMENTO E AREIA,NO TRACO 1:3 E</t>
  </si>
  <si>
    <t xml:space="preserve">IMPERMEABILIZANTE DE PEGA NORMAL ADICIONADO A AGUA DA ARGAMA</t>
  </si>
  <si>
    <t xml:space="preserve">SSA NA DOSAGEM DE 1:12,ALISADO A COLHER,SOBRE BASE,OU CONTRA</t>
  </si>
  <si>
    <t xml:space="preserve">PISO EXISTENTE</t>
  </si>
  <si>
    <t xml:space="preserve">13.301.0100-A</t>
  </si>
  <si>
    <t xml:space="preserve">13.301.0105-0</t>
  </si>
  <si>
    <t xml:space="preserve">RODAPE DE CIMENTADO IMPERMEAVEL COM 7CM DE ALTURA E 2CM DE E</t>
  </si>
  <si>
    <t xml:space="preserve">SPESSURA, EM ARGAMASSA DE CIMENTO E AREIA, NO TRACO 1:3 E IM</t>
  </si>
  <si>
    <t xml:space="preserve">PERMEABILIZANTE DE PEGA NORMAL  ADICIONADO A AGUA DA ARGAMAS</t>
  </si>
  <si>
    <t xml:space="preserve">SA NA DOSAGEM DE 1:12,ALISADO A COLHER,SOBRE PAREDE EM OSSO</t>
  </si>
  <si>
    <t xml:space="preserve">13.301.0105-A</t>
  </si>
  <si>
    <t xml:space="preserve">13.301.0110-0</t>
  </si>
  <si>
    <t xml:space="preserve">RODAPE DE CIMENTADO IMPERMEAVEL COM 10CM DE ALTURA E 3CM DE</t>
  </si>
  <si>
    <t xml:space="preserve">ESPESSURA, EM ARGAMASSA DE CIMENTO E AREIA, NO TRACO 1:3 E</t>
  </si>
  <si>
    <t xml:space="preserve">IMPERMEABILIZANTE DE PEGA NORMAL  ADICIONADO  A AGUA DA ARGA</t>
  </si>
  <si>
    <t xml:space="preserve">MASSA NA DOSAGEM DE 1:12,ALISADO A COLHER,SOBRE PAREDE EM OS</t>
  </si>
  <si>
    <t xml:space="preserve">SO</t>
  </si>
  <si>
    <t xml:space="preserve">13.301.0110-A</t>
  </si>
  <si>
    <t xml:space="preserve">13.301.0115-0</t>
  </si>
  <si>
    <t xml:space="preserve">RODAPE DE CIMENTADO IMPERMEAVEL COM 25CM DE ALTURA E 3CM DE</t>
  </si>
  <si>
    <t xml:space="preserve">ESPESSURA, EM ARGAMASSA DE CIMENTO E AREIA, NO TRACO 1:3  E</t>
  </si>
  <si>
    <t xml:space="preserve">13.301.0115-A</t>
  </si>
  <si>
    <t xml:space="preserve">13.301.0117-0</t>
  </si>
  <si>
    <t xml:space="preserve">CONTRAPISO,BASE OU CAMADA REGULARIZADORA EXECUTADA COM ARGAM</t>
  </si>
  <si>
    <t xml:space="preserve">ASSA DE CIMENTO E AREIA,NO TRACO 1:4,NA ESPESSURA DE 1CM</t>
  </si>
  <si>
    <t xml:space="preserve">13.301.0117-A</t>
  </si>
  <si>
    <t xml:space="preserve">13.301.0118-0</t>
  </si>
  <si>
    <t xml:space="preserve">ASSA DE CIMENTO A AREIA,NO TRACO 1:4,NA ESPESSURA DE 1,5CM</t>
  </si>
  <si>
    <t xml:space="preserve">13.301.0118-A</t>
  </si>
  <si>
    <t xml:space="preserve">13.301.0119-0</t>
  </si>
  <si>
    <t xml:space="preserve">CONTRAPISO,BASE OU CAMADA REGULARIZADORA,EXECUTADA COM ARGAM</t>
  </si>
  <si>
    <t xml:space="preserve">ASSA DE CIMENTO A AREIA,NO TRACO 1:4,NA ESPESSURA DE 2CM</t>
  </si>
  <si>
    <t xml:space="preserve">13.301.0119-A</t>
  </si>
  <si>
    <t xml:space="preserve">13.301.0120-1</t>
  </si>
  <si>
    <t xml:space="preserve">ASSA DE CIMNENTO E AREIA,NO TRACO 1:4,NA ESPESSURA DE 2,5CM</t>
  </si>
  <si>
    <t xml:space="preserve">13.301.0125-1</t>
  </si>
  <si>
    <t xml:space="preserve">ASSA DE CIMENTO E AREIA,NO TRACO 1:4,NA ESPESSURA DE 3CM</t>
  </si>
  <si>
    <t xml:space="preserve">13.301.0125-B</t>
  </si>
  <si>
    <t xml:space="preserve">13.301.0130-1</t>
  </si>
  <si>
    <t xml:space="preserve">ASSA DE CIMENTO E AREIA,NO TRACO 1:4,NA ESPESSURA DE 3,5CM</t>
  </si>
  <si>
    <t xml:space="preserve">13.301.0130-B</t>
  </si>
  <si>
    <t xml:space="preserve">13.301.0131-0</t>
  </si>
  <si>
    <t xml:space="preserve">ASSA DE CIMENTO E AREIA,NO TRACO 1:4,NA ESPESSURA DE 4CM</t>
  </si>
  <si>
    <t xml:space="preserve">13.301.0131-A</t>
  </si>
  <si>
    <t xml:space="preserve">13.301.0132-0</t>
  </si>
  <si>
    <t xml:space="preserve">ASSA DE CIMENTO E AREIA,NO TRACO 1:4,NA ESPESSURA DE 5CM</t>
  </si>
  <si>
    <t xml:space="preserve">13.301.0132-A</t>
  </si>
  <si>
    <t xml:space="preserve">13.301.0133-0</t>
  </si>
  <si>
    <t xml:space="preserve">ASSA DE CIMENTO E AREIA,NO TRACO 1:4,NA ESPESSURA DE 6CM</t>
  </si>
  <si>
    <t xml:space="preserve">13.301.0133-A</t>
  </si>
  <si>
    <t xml:space="preserve">13.301.0134-0</t>
  </si>
  <si>
    <t xml:space="preserve">CONTRAPISO,BASE OU CAMADA REGULARIZADORA EXECUTADA,COM ARGAM</t>
  </si>
  <si>
    <t xml:space="preserve">ASSA DE CIMENTO E AREIA,NO TRACO 1:4,NA ESPESSURA DE 6,5CM</t>
  </si>
  <si>
    <t xml:space="preserve">13.301.0134-A</t>
  </si>
  <si>
    <t xml:space="preserve">13.301.0140-0</t>
  </si>
  <si>
    <t xml:space="preserve">ASSA DE CIMENTO E AREIA,NO TRACO 1:4,NA ESPESSURA DE 8CM</t>
  </si>
  <si>
    <t xml:space="preserve">13.301.0140-A</t>
  </si>
  <si>
    <t xml:space="preserve">13.301.0500-0</t>
  </si>
  <si>
    <t xml:space="preserve">RECOMPOSICAO DE PISO CIMENTADO,COM ARGAMASSA DE CIMENTO E AR</t>
  </si>
  <si>
    <t xml:space="preserve">EIA, NO TRACO 1:3, COM 2CM DE ESPESSURA, EXCLUSIVE BASE  DE</t>
  </si>
  <si>
    <t xml:space="preserve">CONCRETO</t>
  </si>
  <si>
    <t xml:space="preserve">13.301.0500-A</t>
  </si>
  <si>
    <t xml:space="preserve">13.301.0505-0</t>
  </si>
  <si>
    <t xml:space="preserve">RECOMPOSICAO DE PASSEIO,DEVIDO A ABERTURA DE VALA PARA ASSEN</t>
  </si>
  <si>
    <t xml:space="preserve">TAMENTO DE TUBULACAO,INCLUSIVE REMOCAO DO MATERIAL SOLTO,CON</t>
  </si>
  <si>
    <t xml:space="preserve">CRETAGEM ATE 8CM DE ESPESSURA, ACABAMENTO COM 2CM DE ESPESSU</t>
  </si>
  <si>
    <t xml:space="preserve">RA  COM ARGAMASSA DE CIMENTO E AREIA, NO TRACO 1:4 E CARGA,</t>
  </si>
  <si>
    <t xml:space="preserve">TRANSPORTE E DESCARGA DO MATERIAL EXCEDENTE ATE 20KM</t>
  </si>
  <si>
    <t xml:space="preserve">13.301.0505-A</t>
  </si>
  <si>
    <t xml:space="preserve">13.301.0510-0</t>
  </si>
  <si>
    <t xml:space="preserve">RECOMPOSICAO DE PISO DE CONCRETO SIMPLES,COM RESISTENCIA DE</t>
  </si>
  <si>
    <t xml:space="preserve">15MPA,COM 8CM DE ESPESSURA,INCLUSIVE DEMOLICAO COM EQUIPAMEN</t>
  </si>
  <si>
    <t xml:space="preserve">TO DE AR COMPRIMIDO DO PISO</t>
  </si>
  <si>
    <t xml:space="preserve">13.301.0510-A</t>
  </si>
  <si>
    <t xml:space="preserve">13.302.0010-0</t>
  </si>
  <si>
    <t xml:space="preserve">CAMADA DE BRITA 1,COM ESPESSURA ESTIMADA DE 3CM,ESPALHAMENTO</t>
  </si>
  <si>
    <t xml:space="preserve">13.302.0010-A</t>
  </si>
  <si>
    <t xml:space="preserve">13.330.0010-0</t>
  </si>
  <si>
    <t xml:space="preserve">ASSENTAMENTO DE LADRILHOS,EXCLUSIVE ESTES,EM PISOS DE SUPERF</t>
  </si>
  <si>
    <t xml:space="preserve">ICIE EM OSSO,COM NATA DE CIMENTO SOBRE ARGAMASSA DE CIMENTO,</t>
  </si>
  <si>
    <t xml:space="preserve">SAIBRO E AREIA,NO TRACO 1:3:3,ESPESSURA MEDIA DE 3,5CM,REJUN</t>
  </si>
  <si>
    <t xml:space="preserve">TAMENTO COM CIMENTO BRANCO E CORANTE</t>
  </si>
  <si>
    <t xml:space="preserve">13.330.0010-A</t>
  </si>
  <si>
    <t xml:space="preserve">13.330.0012-0</t>
  </si>
  <si>
    <t xml:space="preserve">ASSENTAMENTO DE LADRILHOS,EXCLUSIVE ESTES,EM PISO DE SUPERFI</t>
  </si>
  <si>
    <t xml:space="preserve">CIE EM OSSO,COM NATA DE CIMENTO SOBRE ARGAMASSA DE CIMENTO,</t>
  </si>
  <si>
    <t xml:space="preserve">CAL HIDRATADA ADITIVADA E AREIA,NO TRACO 1:1:10, COM ESPESSU</t>
  </si>
  <si>
    <t xml:space="preserve">RA DE 3,5CM E REJUNTAMENTO COM CIMENTO BRANCO E CORANTE</t>
  </si>
  <si>
    <t xml:space="preserve">13.330.0012-A</t>
  </si>
  <si>
    <t xml:space="preserve">13.330.0015-0</t>
  </si>
  <si>
    <t xml:space="preserve">CIE EM OSSO, COM ARGAMASSA(PRONTA)COLANTE E REJUNTAMENTO IND</t>
  </si>
  <si>
    <t xml:space="preserve">USTRIALIZADO</t>
  </si>
  <si>
    <t xml:space="preserve">13.330.0015-A</t>
  </si>
  <si>
    <t xml:space="preserve">13.330.0018-0</t>
  </si>
  <si>
    <t xml:space="preserve">ASSENTAMENTO DE PISO VINILICO,EXCLUSIVE ESTE,COMPREENDENDO</t>
  </si>
  <si>
    <t xml:space="preserve">REGULARIZACAO COM ARGAMASSA DE CIMENTO E AREIA,NO TRACO 1:4,</t>
  </si>
  <si>
    <t xml:space="preserve">LIXAMENTO MECANICO COM ESMERIL E LIMPEZA COM JATO D'AGUA</t>
  </si>
  <si>
    <t xml:space="preserve">13.330.0018-A</t>
  </si>
  <si>
    <t xml:space="preserve">13.330.0020-0</t>
  </si>
  <si>
    <t xml:space="preserve">ASSENTAMENTO DE PISOS DE MARMORE OU GRANITO,EXCLUSIVE ESTES,</t>
  </si>
  <si>
    <t xml:space="preserve">EM PLACAS,EM SUPERFICIE EM OSSO,COM NATA DE CIMENTO SOBRE AR</t>
  </si>
  <si>
    <t xml:space="preserve">GAMASSA DE CIMENTO,AREIA E SAIBRO,NO TRACO 1:2:2,COM ESPESSU</t>
  </si>
  <si>
    <t xml:space="preserve">RA MEDIA DE 3,5CM E REJUNTAMENTO DE CIMENTO BRANCO E CORANTE</t>
  </si>
  <si>
    <t xml:space="preserve">13.330.0020-A</t>
  </si>
  <si>
    <t xml:space="preserve">13.330.0022-0</t>
  </si>
  <si>
    <t xml:space="preserve">GAMASSA DE CIMENTO,CAL HIDRATADA ADITIVADA E AREIA,NO TRACO</t>
  </si>
  <si>
    <t xml:space="preserve">1:1:10,COM ESPESSURA DE 3,5CM E REJUNTAMENTO PRONTO</t>
  </si>
  <si>
    <t xml:space="preserve">13.330.0022-A</t>
  </si>
  <si>
    <t xml:space="preserve">13.330.0023-0</t>
  </si>
  <si>
    <t xml:space="preserve">ASSENTAMENTO DE BANCADAS OU ILHARGAS,COM PLACAS DE MARMORE O</t>
  </si>
  <si>
    <t xml:space="preserve">U GRANITO,EXCLUSIVE ESTAS,EM SUPERFICIE EM OSSO,COM NATA DE</t>
  </si>
  <si>
    <t xml:space="preserve">CIMENTO SOBRE ARGAMASSA DE CIMENTO,AREIA E SAIBRO,NO TRACO 1</t>
  </si>
  <si>
    <t xml:space="preserve">:2:2,COM ESPESSURA MEDIA DE 3,5CM E REJUNTAMENTO DE CIMENTO</t>
  </si>
  <si>
    <t xml:space="preserve">BRANCO E CORANTE</t>
  </si>
  <si>
    <t xml:space="preserve">13.330.0023-A</t>
  </si>
  <si>
    <t xml:space="preserve">13.330.0024-0</t>
  </si>
  <si>
    <t xml:space="preserve">CIMENTO SOBRE ARGAMASSA DE CIMENTO,CAL HIDRATADA ADITIVADA E</t>
  </si>
  <si>
    <t xml:space="preserve">AREIA,NO TRACO 1:1:10,COM ESPESSURA DE 3,5CM E REJUNTAMENTO</t>
  </si>
  <si>
    <t xml:space="preserve">PRONTO</t>
  </si>
  <si>
    <t xml:space="preserve">13.330.0024-A</t>
  </si>
  <si>
    <t xml:space="preserve">13.330.0025-0</t>
  </si>
  <si>
    <t xml:space="preserve">ASSENTAMENTO DE LAJOES OU PLACAS DE GRANITO EM CALCADAS DE L</t>
  </si>
  <si>
    <t xml:space="preserve">OGRADOUROS OU SUPERFICIES NIVELADAS,COM REJUNTAMENTO DE ARGA</t>
  </si>
  <si>
    <t xml:space="preserve">MASSA DE CIMENTO E AREIA,NO TRACO 1:3,EXCLUSIVE O FORNECIMEN</t>
  </si>
  <si>
    <t xml:space="preserve">TO DAS PEDRAS</t>
  </si>
  <si>
    <t xml:space="preserve">13.330.0025-A</t>
  </si>
  <si>
    <t xml:space="preserve">13.330.0028-0</t>
  </si>
  <si>
    <t xml:space="preserve">ASSENTAMENTO DE RODAPES DE MARMORE OU GRANITO,COM 10CM DE AL</t>
  </si>
  <si>
    <t xml:space="preserve">TURA, EXCLUSIVE ESTES, ASSENTES EM PAREDE EM OSSO, COM  ARGA</t>
  </si>
  <si>
    <t xml:space="preserve">MASSA DE CIMENTO, AREIA E SAIBRO, NO TRACO 1:2:2, SOBRE  CHA</t>
  </si>
  <si>
    <t xml:space="preserve">PISCO DE CIMENTO E AREIA, NO TRACO 1:3 E REJUNTAMENTO  DE CI</t>
  </si>
  <si>
    <t xml:space="preserve">MENTO BRANCO E CORANTE</t>
  </si>
  <si>
    <t xml:space="preserve">13.330.0028-A</t>
  </si>
  <si>
    <t xml:space="preserve">13.330.0030-0</t>
  </si>
  <si>
    <t xml:space="preserve">ASSENTAMENTO DE CHAPINS OU ESPELHOS DE MARMORE  OU GRANITO,</t>
  </si>
  <si>
    <t xml:space="preserve">DE 17CM DE ALTURA,EXCLUSIVE ESTES,ASSENTES EM PAREDE EM OSSO</t>
  </si>
  <si>
    <t xml:space="preserve">,COM ARGAMASSA DE CIMENTO, AREIA E SAIBRO, NO TRACO  1:2:2,</t>
  </si>
  <si>
    <t xml:space="preserve">SOBRE CHAPISCO DE CIMENTO E AREIA, NO TRACO 1:3 E REJUNTAMEN</t>
  </si>
  <si>
    <t xml:space="preserve">TO DE CIMENTO BRANCO E CORANTE</t>
  </si>
  <si>
    <t xml:space="preserve">13.330.0030-A</t>
  </si>
  <si>
    <t xml:space="preserve">13.330.0031-0</t>
  </si>
  <si>
    <t xml:space="preserve">ASSENTAMENTO DE SOLEIRAS DE MARMORE OU GRANITO,COM 13CM DE</t>
  </si>
  <si>
    <t xml:space="preserve">LARGURA,EXCLUSIVE ESTES,ASSENTES EM SUPERFICIE EM OSSO,COM A</t>
  </si>
  <si>
    <t xml:space="preserve">RGAMASSA DE CIMENTO,AREIA E SAIBRO,NO TRACO 1:2:2,SOBRE CHAP</t>
  </si>
  <si>
    <t xml:space="preserve">ISCO DE CIMENTO E AREIA,NO TRACO 1:3 E REJUNTAMENTO DE CIMEN</t>
  </si>
  <si>
    <t xml:space="preserve">TO BRANCO E CORANTE</t>
  </si>
  <si>
    <t xml:space="preserve">13.330.0031-A</t>
  </si>
  <si>
    <t xml:space="preserve">13.330.0033-0</t>
  </si>
  <si>
    <t xml:space="preserve">ASSENTAMENTO DE SOLEIRAS DE MARMORE OU GRANITO,DE 15CM DE LA</t>
  </si>
  <si>
    <t xml:space="preserve">RGURA,EXCLUSIVE ESTES,ASSENTES EM SUPERFICIE EM OSSO,COM ARG</t>
  </si>
  <si>
    <t xml:space="preserve">AMASSA DE CIMENTO,AREIA E SAIBRO,NO TRACO 1:2:2,SOBRE CHAPIS</t>
  </si>
  <si>
    <t xml:space="preserve">CO DE CIMENTO E AREIA,NO TRACO 1:3 E REJUNTAMENTO DE CIMENTO</t>
  </si>
  <si>
    <t xml:space="preserve">13.330.0033-A</t>
  </si>
  <si>
    <t xml:space="preserve">13.330.0034-0</t>
  </si>
  <si>
    <t xml:space="preserve">ASSENTAMENTO DE SOLEIRAS DE MARMORE OU GRANITO,COM 25CM DE L</t>
  </si>
  <si>
    <t xml:space="preserve">ARGURA,EXCLUSIVE ESTES,ASSENTES EM SUPERFICIE EM OSSO COM AR</t>
  </si>
  <si>
    <t xml:space="preserve">GAMASSA DE CIMENTO,AREIA E SAIBRO,NO TRACO 1:2:2,SOBRE CHAPI</t>
  </si>
  <si>
    <t xml:space="preserve">SCO DE CIMENTO E AREIA,NO TRACO 1:3 E REJUNTAMENTO DE CIMENT</t>
  </si>
  <si>
    <t xml:space="preserve">O BRANCO E CORANTE</t>
  </si>
  <si>
    <t xml:space="preserve">13.330.0034-A</t>
  </si>
  <si>
    <t xml:space="preserve">13.330.0035-0</t>
  </si>
  <si>
    <t xml:space="preserve">ASSENTAMENTO DE CAPA DE DEGRAU DE MARMORE OU GRANITO, COM 28</t>
  </si>
  <si>
    <t xml:space="preserve">CM DE LARGURA,EXCLUSIVE ESTES,ASSENTES EM PAREDE EM OSSO,COM</t>
  </si>
  <si>
    <t xml:space="preserve">ARGAMASSA DE CIMENTO,AREIA E SAIBRO,NO TRACO 1:2:2,SOBRE CHA</t>
  </si>
  <si>
    <t xml:space="preserve">PISCO DE CIMENTO E AREIA,NO TRACO 1:3 E REJUNTAMENTO DE CIME</t>
  </si>
  <si>
    <t xml:space="preserve">NTO BRANCO E CORANTE</t>
  </si>
  <si>
    <t xml:space="preserve">13.330.0035-A</t>
  </si>
  <si>
    <t xml:space="preserve">13.330.0036-0</t>
  </si>
  <si>
    <t xml:space="preserve">ASSENTAMENTO DE RODAPE DE MARMORE OU GRANITO,COM 30CM DE ALT</t>
  </si>
  <si>
    <t xml:space="preserve">URA, EXCLUSIVE ESTES, ASSENTES EM PAREDE EM OSSO, COM  ARGA</t>
  </si>
  <si>
    <t xml:space="preserve">13.330.0036-A</t>
  </si>
  <si>
    <t xml:space="preserve">13.330.0050-0</t>
  </si>
  <si>
    <t xml:space="preserve">REVESTIMENTO DE PISO,COM LADRILHOS CERAMICOS ESMALTADOS,COM</t>
  </si>
  <si>
    <t xml:space="preserve">MEDIDAS EM TORNO DE 30X30CM E 8,5MM DE ESPESSURA,DESTINADOS</t>
  </si>
  <si>
    <t xml:space="preserve">A CARGA PESADA,COM RESISTENCIA A ABRASAO P.E.I.-V,ASSENTES E</t>
  </si>
  <si>
    <t xml:space="preserve">M SUPERFICIE EM OSSO,COM NATA SOBRE A ARGAMASSA DE CIMENTO,</t>
  </si>
  <si>
    <t xml:space="preserve">SAIBRO E AREIA,NO TRACO 1:3:3,REJUNTAMENTO COM CIMENTO BRANC</t>
  </si>
  <si>
    <t xml:space="preserve">O E CORANTE</t>
  </si>
  <si>
    <t xml:space="preserve">13.330.0050-A</t>
  </si>
  <si>
    <t xml:space="preserve">13.330.0051-0</t>
  </si>
  <si>
    <t xml:space="preserve">A CARGA PESADA,COM RESISTENCIA A ABRASAO P.E.I.-III,ASSENTES</t>
  </si>
  <si>
    <t xml:space="preserve">EM SUPERFICIE EM OSSO,COM ARGAMASSA COLANTE SOBRE ARGAMASSA</t>
  </si>
  <si>
    <t xml:space="preserve">DE CIMENTO,SAIBRO E AREIA,NO TRACO 1:3:3,E REJUNTAMENTO PRO</t>
  </si>
  <si>
    <t xml:space="preserve">13.330.0051-A</t>
  </si>
  <si>
    <t xml:space="preserve">13.330.0060-0</t>
  </si>
  <si>
    <t xml:space="preserve">MEDIDAS EM TORNO DE 20X20CM E 6,5MM DE ESPESSURA,DESTINADOS</t>
  </si>
  <si>
    <t xml:space="preserve">A CARGA PESADA,COM RESISTENCIA A ABRASAO P.E.I.-IV,ASSENTES</t>
  </si>
  <si>
    <t xml:space="preserve">EM SUPERFICIE EM OSSO,COM NATA SOBRE A ARGAMASSA DE CIMENTO,</t>
  </si>
  <si>
    <t xml:space="preserve">13.330.0060-A</t>
  </si>
  <si>
    <t xml:space="preserve">13.330.0061-0</t>
  </si>
  <si>
    <t xml:space="preserve">MEDIDAS EM TORNO DE 20X20CM E 6,5MM DE ESPESSURA, DESTINADOS</t>
  </si>
  <si>
    <t xml:space="preserve">DE CIMENTO,SAIBRO E AREIA,NO TRACO 1:3:3,E REJUNTAMENTO IND</t>
  </si>
  <si>
    <t xml:space="preserve">INDUSTRIALIZADO</t>
  </si>
  <si>
    <t xml:space="preserve">13.330.0061-A</t>
  </si>
  <si>
    <t xml:space="preserve">13.330.0070-0</t>
  </si>
  <si>
    <t xml:space="preserve">REVESTIMENTO DE PISOS COM LADRILHOS CERAMICOS ANTIDERRAPANTE</t>
  </si>
  <si>
    <t xml:space="preserve">S,COM MEDIDAS EM TORNO DE 11,6X24CM COM ESPESSURA DE 9MM,ASS</t>
  </si>
  <si>
    <t xml:space="preserve">ENTES COMO EM 13.330.0050,CORES:PESSEGO,VERMELHO E CASTOR</t>
  </si>
  <si>
    <t xml:space="preserve">13.330.0070-A</t>
  </si>
  <si>
    <t xml:space="preserve">13.330.0071-0</t>
  </si>
  <si>
    <t xml:space="preserve">S,COM MEDIDAS EM TORNO DE 11,6X24CM,COM ESPESSURA DE 9MM,ASS</t>
  </si>
  <si>
    <t xml:space="preserve">ENTES EM SUPERFICIE EM OSSO,COM ARGAMASSA COLANTE E REJUNTAM</t>
  </si>
  <si>
    <t xml:space="preserve">ENTO PRONTO,CORES:PESSEGO,VERMELHO E CASTOR.</t>
  </si>
  <si>
    <t xml:space="preserve">13.330.0071-A</t>
  </si>
  <si>
    <t xml:space="preserve">13.330.0075-0</t>
  </si>
  <si>
    <t xml:space="preserve">REVESTIMENTO DE PISO COM LADRILHO CERAMICO,ANTIDERRAPANTE,CO</t>
  </si>
  <si>
    <t xml:space="preserve">M MEDIDAS EM TORNO DE 45X45CM,SUJEITO A TRAFEGO INTENSO,RESI</t>
  </si>
  <si>
    <t xml:space="preserve">STENCIA A ABRASAO P.E.I.-IV,ASSENTES EM SUPERFICIE COM NATA</t>
  </si>
  <si>
    <t xml:space="preserve">DE CIMENTO SOBRE ARGAMASSA DE CIMENTO,AREIA E SAIBRO,NO TRAC</t>
  </si>
  <si>
    <t xml:space="preserve">O 1:3:3,REJUNTAMENTO COM CIMENTO BRANCO E CORANTE</t>
  </si>
  <si>
    <t xml:space="preserve">13.330.0076-0</t>
  </si>
  <si>
    <t xml:space="preserve">REVESTIMENTO DE PISO COM LADRILHO CERAMICO,ANTIDERRAPANTE,ME</t>
  </si>
  <si>
    <t xml:space="preserve">DIDAS EM TORNO DE 45X45CM,SUJEITO A TRAFEGO INTENSO,RESISTEN</t>
  </si>
  <si>
    <t xml:space="preserve">CIA A ABRASAO P.E.I.-IV,ASSENTES EM SUPERFICIE EM OSSO,COM A</t>
  </si>
  <si>
    <t xml:space="preserve">RGAMASSA COLANTE E REJUNTAMENTO PRONTO</t>
  </si>
  <si>
    <t xml:space="preserve">13.330.0076-A</t>
  </si>
  <si>
    <t xml:space="preserve">13.330.0078-0</t>
  </si>
  <si>
    <t xml:space="preserve">REVESTIMENTO DE PISO COM MOSAICO DE AZULEJOS DE VARIAS ORIGE</t>
  </si>
  <si>
    <t xml:space="preserve">NS,COM ARGAMASSA DE CIMENTO E AREIA,NO TRACO 1:3,SOBRE BASE</t>
  </si>
  <si>
    <t xml:space="preserve">JA EXISTENTE</t>
  </si>
  <si>
    <t xml:space="preserve">13.330.0078-A</t>
  </si>
  <si>
    <t xml:space="preserve">13.330.0079-0</t>
  </si>
  <si>
    <t xml:space="preserve">NS,ASSENTES EM SUPERFICIE EM OSSO,COM ARGAMASSA COLANTE E RE</t>
  </si>
  <si>
    <t xml:space="preserve">JUNTAMENTO PRONTO</t>
  </si>
  <si>
    <t xml:space="preserve">13.330.0079-A</t>
  </si>
  <si>
    <t xml:space="preserve">13.330.0100-0</t>
  </si>
  <si>
    <t xml:space="preserve">RODAPE COM LADRILHO CERAMICO,COM 7,5 A 10CM DE ALTURA,ASSENT</t>
  </si>
  <si>
    <t xml:space="preserve">E CONFORME ITEM 13.025.0016</t>
  </si>
  <si>
    <t xml:space="preserve">13.330.0101-0</t>
  </si>
  <si>
    <t xml:space="preserve">ES CONFORME ITEM 13.025.0058</t>
  </si>
  <si>
    <t xml:space="preserve">13.330.0101-A</t>
  </si>
  <si>
    <t xml:space="preserve">13.330.0110-0</t>
  </si>
  <si>
    <t xml:space="preserve">RODAPE COM LADRILHO CERAMICO,COM 15CM DE ALTURA,ASSENTE CONF</t>
  </si>
  <si>
    <t xml:space="preserve">ORME ITEM 13.025.0016</t>
  </si>
  <si>
    <t xml:space="preserve">13.330.0110-A</t>
  </si>
  <si>
    <t xml:space="preserve">13.330.0111-0</t>
  </si>
  <si>
    <t xml:space="preserve">RODAPE COM LADRILHO CERAMICO,COM 15CM DE ALTURA,ASSENTES CON</t>
  </si>
  <si>
    <t xml:space="preserve">FORME ITEM 13.025.0058</t>
  </si>
  <si>
    <t xml:space="preserve">13.330.0111-A</t>
  </si>
  <si>
    <t xml:space="preserve">13.330.0500-0</t>
  </si>
  <si>
    <t xml:space="preserve">RECOMPOSICAO DE PISO DE CERAMICAS,EXCLUSIVE ESTAS,INCLUSIVE</t>
  </si>
  <si>
    <t xml:space="preserve">MAO-DE-OBRA TOTAL E MATERIAIS DE ASSENTAMENTO E REJUNTAMENTO</t>
  </si>
  <si>
    <t xml:space="preserve">COMO EM 13.330.0010</t>
  </si>
  <si>
    <t xml:space="preserve">13.330.0500-A</t>
  </si>
  <si>
    <t xml:space="preserve">13.331.0015-0</t>
  </si>
  <si>
    <t xml:space="preserve">REVESTIMENTO DE PISO CERAMICO EM PORCELANATO TECNICO NATURAL</t>
  </si>
  <si>
    <t xml:space="preserve">,ACABAMENTO DA BORDA RETIFICADO,PARA USO EM AREAS COMERCIAIS</t>
  </si>
  <si>
    <t xml:space="preserve">COM ACESSO PARA RUA,NO FORMATO (60X60)CM,ASSENTES EM SUPERF</t>
  </si>
  <si>
    <t xml:space="preserve">ICIE EM OSSO COM ARGAMASSA DE CIMENTO E COLA (ARGAMASSA COLA</t>
  </si>
  <si>
    <t xml:space="preserve">NTE)E REJUNTAMENTO PRONTO</t>
  </si>
  <si>
    <t xml:space="preserve">13.331.0015-A</t>
  </si>
  <si>
    <t xml:space="preserve">13.331.0016-0</t>
  </si>
  <si>
    <t xml:space="preserve">REVESTIMENTO DE PISO CERAMICO,EM PORCELANATO TECNICO NATURAL</t>
  </si>
  <si>
    <t xml:space="preserve">COM ACESSO PARA RUA,NO FORMATO (60X60)CM,ASSENTES CONFORME</t>
  </si>
  <si>
    <t xml:space="preserve">ITEM 13.330.0010</t>
  </si>
  <si>
    <t xml:space="preserve">13.331.0016-A</t>
  </si>
  <si>
    <t xml:space="preserve">13.331.0017-0</t>
  </si>
  <si>
    <t xml:space="preserve">COM ACESSO PARA RUA,NO FORMATO (60X60)CM,ASSENTES EM SUPERFI</t>
  </si>
  <si>
    <t xml:space="preserve">CIE EM OSSO,EXCLUSIVE ARGAMASSA E REJUNTAMENTO</t>
  </si>
  <si>
    <t xml:space="preserve">13.331.0017-A</t>
  </si>
  <si>
    <t xml:space="preserve">13.331.0050-0</t>
  </si>
  <si>
    <t xml:space="preserve">RODAPE COM CERAMICA EM PORCELANATO TECNICO NATURAL,COM 7,5 A</t>
  </si>
  <si>
    <t xml:space="preserve">10CM DE ALTURA,ASSENTES CONFORME ITEM 13.025.0016</t>
  </si>
  <si>
    <t xml:space="preserve">13.331.0050-A</t>
  </si>
  <si>
    <t xml:space="preserve">13.331.0051-0</t>
  </si>
  <si>
    <t xml:space="preserve">RODAPE COM CERAMICA EM PORCELANATO NATURAL,COM 7,5 A 10CM DE</t>
  </si>
  <si>
    <t xml:space="preserve">ALTURA,ASSENTES CONFORME ITEM 13.025.0058</t>
  </si>
  <si>
    <t xml:space="preserve">13.331.0051-A</t>
  </si>
  <si>
    <t xml:space="preserve">13.332.0010-0</t>
  </si>
  <si>
    <t xml:space="preserve">REVESTIMENTO DE PISO COM LADRILHO HIDRAULICO,20X20CM,ASSENTE</t>
  </si>
  <si>
    <t xml:space="preserve">S CONFORME ITEM 13.330.0010</t>
  </si>
  <si>
    <t xml:space="preserve">13.332.0010-A</t>
  </si>
  <si>
    <t xml:space="preserve">13.332.0011-0</t>
  </si>
  <si>
    <t xml:space="preserve">S CONFORME ITEM 13.330.0015</t>
  </si>
  <si>
    <t xml:space="preserve">13.332.0011-A</t>
  </si>
  <si>
    <t xml:space="preserve">13.332.0012-0</t>
  </si>
  <si>
    <t xml:space="preserve">REVESTIMENTO DE PISO COM LADRILHO HIDRAULICO,20X20CM,EXCLUSI</t>
  </si>
  <si>
    <t xml:space="preserve">VE ARGAMASSA E REJUNTAMENTO</t>
  </si>
  <si>
    <t xml:space="preserve">13.332.0012-A</t>
  </si>
  <si>
    <t xml:space="preserve">13.333.0010-0</t>
  </si>
  <si>
    <t xml:space="preserve">REVESTIMENTO DE PISO COM CERAMICA TATIL DIRECIONAL,(LADRILHO</t>
  </si>
  <si>
    <t xml:space="preserve">HIDRAULICO),PARA PESSOAS COM NECESSIDADES ESPECIFICAS,ASSEN</t>
  </si>
  <si>
    <t xml:space="preserve">TES SOBRE SUPERFICIE EM OSSO,CONFORME ITEM 13.330.0010</t>
  </si>
  <si>
    <t xml:space="preserve">13.333.0010-A</t>
  </si>
  <si>
    <t xml:space="preserve">13.333.0011-0</t>
  </si>
  <si>
    <t xml:space="preserve">HIDRAULICO),PARA PESSOAS C/NECESSIDADES ESPECIFICAS,ASSENTE</t>
  </si>
  <si>
    <t xml:space="preserve">S SOBRE SUPERFICIE EM OSSO,EXCLUSIVE NATA DE CIMENTO,ARGAMAS</t>
  </si>
  <si>
    <t xml:space="preserve">SA E REJUNTAMENTO</t>
  </si>
  <si>
    <t xml:space="preserve">13.333.0011-A</t>
  </si>
  <si>
    <t xml:space="preserve">13.333.0015-0</t>
  </si>
  <si>
    <t xml:space="preserve">REVESTIMENTO DE PISO COM CERAMICA TATIL ALERTA,(LADRILHO HID</t>
  </si>
  <si>
    <t xml:space="preserve">RAULICO) PARA PESSOAS COM NECESSIDADES  ESPECIFICAS,ASSENTES</t>
  </si>
  <si>
    <t xml:space="preserve">SOBRE SUPERFICIE EM OSSO,CONFORME ITEM 13.330.0010</t>
  </si>
  <si>
    <t xml:space="preserve">13.333.0015-A</t>
  </si>
  <si>
    <t xml:space="preserve">13.333.0016-0</t>
  </si>
  <si>
    <t xml:space="preserve">RAULICO) PARA PESSOAS COM NECESSIDADES ESPECIFICAS,ASSENTES</t>
  </si>
  <si>
    <t xml:space="preserve">SOBRE SUPERFICIE EM OSSO,EXCLUSIVE NATA DE CIMENTO,ARGAMASS</t>
  </si>
  <si>
    <t xml:space="preserve">A E REJUNTAMENTO</t>
  </si>
  <si>
    <t xml:space="preserve">13.333.0016-A</t>
  </si>
  <si>
    <t xml:space="preserve">13.335.0030-0</t>
  </si>
  <si>
    <t xml:space="preserve">PISOS DE PLACAS NAO TRABALHADAS DE GRANITO,RETANGULARES,SOBR</t>
  </si>
  <si>
    <t xml:space="preserve">E TERRENO NIVELADO,COM AS JUNTAS TOMADAS COM ARGAMASSA DE CI</t>
  </si>
  <si>
    <t xml:space="preserve">MENTO E AREIA,NO TRACO 1:3</t>
  </si>
  <si>
    <t xml:space="preserve">13.335.0030-A</t>
  </si>
  <si>
    <t xml:space="preserve">13.345.0015-0</t>
  </si>
  <si>
    <t xml:space="preserve">REVESTIMENTO DE PISOS EM MARMORE BRANCO CLASSICO,EM PLACAS,2</t>
  </si>
  <si>
    <t xml:space="preserve">CM DE ESPESSURA,COM 2 POLIMENTOS,ASSENTE EM SUPERFICIE EM OS</t>
  </si>
  <si>
    <t xml:space="preserve">SO,COM NATA DE CIMENTO SOBRE ARGAMASSA DE CIMENTO,AREIA E SA</t>
  </si>
  <si>
    <t xml:space="preserve">IBRO,NO TRACO 1:2:2 E REJUNTAMENTO EM CIMENTO BRANCO</t>
  </si>
  <si>
    <t xml:space="preserve">13.345.0015-A</t>
  </si>
  <si>
    <t xml:space="preserve">13.345.0016-0</t>
  </si>
  <si>
    <t xml:space="preserve">REVESTIMENTO DE PISOS EM MARMORE BRANCO CLASSICO,EM PLACAS,3</t>
  </si>
  <si>
    <t xml:space="preserve">13.345.0016-A</t>
  </si>
  <si>
    <t xml:space="preserve">13.345.0017-0</t>
  </si>
  <si>
    <t xml:space="preserve">SO,EXCLUSIVE NATA DE CIMENTO,ARGAMASSA E REJUNTAMENTO</t>
  </si>
  <si>
    <t xml:space="preserve">13.345.0017-A</t>
  </si>
  <si>
    <t xml:space="preserve">13.345.0018-0</t>
  </si>
  <si>
    <t xml:space="preserve">13.345.0018-A</t>
  </si>
  <si>
    <t xml:space="preserve">13.345.0020-0</t>
  </si>
  <si>
    <t xml:space="preserve">RODAPE DE MARMORE BRANCO CLASSICO COM 10CM DE ALTURA E 2CM D</t>
  </si>
  <si>
    <t xml:space="preserve">E ESPESSURA, COM 2 POLIMENTOS,ASSENTE EM PAREDE EM OSSO, COM</t>
  </si>
  <si>
    <t xml:space="preserve">ARGAMASSA DE CIMENTO,AREIA E SAIBRO, NO TRACO 1:2:2 E NATA</t>
  </si>
  <si>
    <t xml:space="preserve">DE CIMENTO, SOBRE CHAPISCO DE CIMENTO E AREIA, NO TRACO 1:3</t>
  </si>
  <si>
    <t xml:space="preserve">INCLUSIVE ESTES)E REJUNTAMENTO EM CIMENTO BRANCO</t>
  </si>
  <si>
    <t xml:space="preserve">13.345.0020-A</t>
  </si>
  <si>
    <t xml:space="preserve">13.345.0021-0</t>
  </si>
  <si>
    <t xml:space="preserve">E ESPESSURA,COM 2 POLIMENTOS,ASSENTE EM PAREDE EM OSSO,EXCLU</t>
  </si>
  <si>
    <t xml:space="preserve">SIVE NATA DE CIMENTO,ARGAMASSA,CHAPISCO E REJUNTAMENTO</t>
  </si>
  <si>
    <t xml:space="preserve">13.345.0021-A</t>
  </si>
  <si>
    <t xml:space="preserve">13.345.0025-0</t>
  </si>
  <si>
    <t xml:space="preserve">SOLEIRA DE MARMORE BRANCO CLASSICO,DE 3X13CM,COM 2 POLIMENTO</t>
  </si>
  <si>
    <t xml:space="preserve">S,ASSENTE COMO EM 13.345.0015</t>
  </si>
  <si>
    <t xml:space="preserve">13.345.0025-A</t>
  </si>
  <si>
    <t xml:space="preserve">13.345.0026-0</t>
  </si>
  <si>
    <t xml:space="preserve">S,EXCLUSIVE NATA DE CIMENTO,ARGAMASSA E REJUNTAMENTO</t>
  </si>
  <si>
    <t xml:space="preserve">13.345.0026-A</t>
  </si>
  <si>
    <t xml:space="preserve">13.345.0030-0</t>
  </si>
  <si>
    <t xml:space="preserve">SOLEIRA DE MARMORE BRANCO CLASSICO,DE 3X15CM,COM 2 POLIMENTO</t>
  </si>
  <si>
    <t xml:space="preserve">13.345.0030-A</t>
  </si>
  <si>
    <t xml:space="preserve">13.345.0031-0</t>
  </si>
  <si>
    <t xml:space="preserve">13.345.0031-A</t>
  </si>
  <si>
    <t xml:space="preserve">13.345.0035-0</t>
  </si>
  <si>
    <t xml:space="preserve">SOLEIRA DE MARMORE BRANCO CLASSICO,DE 3X25CM,COM 2 POLIMENTO</t>
  </si>
  <si>
    <t xml:space="preserve">13.345.0035-A</t>
  </si>
  <si>
    <t xml:space="preserve">13.345.0036-0</t>
  </si>
  <si>
    <t xml:space="preserve">13.345.0036-A</t>
  </si>
  <si>
    <t xml:space="preserve">13.345.0040-0</t>
  </si>
  <si>
    <t xml:space="preserve">SOLEIRA DE MARMORE BRANCO CLASSICO,DE 3X45CM,SEM DESNIVEL,PA</t>
  </si>
  <si>
    <t xml:space="preserve">RA PORTAS DE 2 FOLHAS,ASSENTE COMO EM 13.345.0015</t>
  </si>
  <si>
    <t xml:space="preserve">13.345.0040-A</t>
  </si>
  <si>
    <t xml:space="preserve">13.345.0041-0</t>
  </si>
  <si>
    <t xml:space="preserve">RA PORTAS DE 2 FOLHAS,EXCLUSIVE NATA DE CIMENTO,ARGAMASSA E</t>
  </si>
  <si>
    <t xml:space="preserve">13.345.0041-A</t>
  </si>
  <si>
    <t xml:space="preserve">13.345.0055-0</t>
  </si>
  <si>
    <t xml:space="preserve">CHAPIM OU ESPELHO DE MARMORE BRANCO CLASSICO,COM 2X17CM COM</t>
  </si>
  <si>
    <t xml:space="preserve">1 POLIMENTO,ASSENTE COMO EM 13.345.0020</t>
  </si>
  <si>
    <t xml:space="preserve">13.345.0055-A</t>
  </si>
  <si>
    <t xml:space="preserve">13.345.0056-0</t>
  </si>
  <si>
    <t xml:space="preserve">1 POLIMENTO, EXCLUSIVE NATA DE CIMENTO,ARGAMASSA,CHAPISCO E</t>
  </si>
  <si>
    <t xml:space="preserve">13.345.0056-A</t>
  </si>
  <si>
    <t xml:space="preserve">13.345.0060-0</t>
  </si>
  <si>
    <t xml:space="preserve">CAPA DE DEGRAU,DE MARMORE BRANCO CLASSICO,COM 3X28CM,COM 1 P</t>
  </si>
  <si>
    <t xml:space="preserve">OLIMENTO,ASSENTE COMO EM 13.345.0015</t>
  </si>
  <si>
    <t xml:space="preserve">13.345.0060-A</t>
  </si>
  <si>
    <t xml:space="preserve">13.345.0061-0</t>
  </si>
  <si>
    <t xml:space="preserve">CAPA DE DEGRAU,DE MARMORE BRANCO CLASSICO, COM 3X28CM,COM 1</t>
  </si>
  <si>
    <t xml:space="preserve">POLIMENTO,EXCLUSIVE NATA DE CIMENTO,ARGAMASSA E REJUNTAMENTO</t>
  </si>
  <si>
    <t xml:space="preserve">13.345.0061-A</t>
  </si>
  <si>
    <t xml:space="preserve">13.345.0065-0</t>
  </si>
  <si>
    <t xml:space="preserve">CAPA DE DEGRAU,DE MARMORE BRANCO CLASSICO,COM 3X30CM,COM 1 P</t>
  </si>
  <si>
    <t xml:space="preserve">13.345.0065-A</t>
  </si>
  <si>
    <t xml:space="preserve">13.345.0066-0</t>
  </si>
  <si>
    <t xml:space="preserve">CAPA DE DEGRAU,DE MARMORE BRANCO CLASSICO,COM 3X30CM, COM 1</t>
  </si>
  <si>
    <t xml:space="preserve">13.345.0066-A</t>
  </si>
  <si>
    <t xml:space="preserve">13.348.0010-0</t>
  </si>
  <si>
    <t xml:space="preserve">REVESTIMENTO DE PISOS COM GRANITO CINZA ANDORINHA,EM PLACAS,</t>
  </si>
  <si>
    <t xml:space="preserve">COM ESPESSURA DE 2CM,SEM ACABAMENTO,ASSENTE EM SUPERFICIE EM</t>
  </si>
  <si>
    <t xml:space="preserve">OSSO,COM NATA DE CIMENTO SOBRE ARGAMASSA DE CIMENTO,AREIA E</t>
  </si>
  <si>
    <t xml:space="preserve">SAIBRO,NO TRACO 1:2:2 E REJUNTAMENTO PRONTO</t>
  </si>
  <si>
    <t xml:space="preserve">13.348.0010-A</t>
  </si>
  <si>
    <t xml:space="preserve">13.348.0011-0</t>
  </si>
  <si>
    <t xml:space="preserve">OSSO,EXCLUSIVE NATA DE CIMENTO,ARGAMASSA E REJUNTAMENTO</t>
  </si>
  <si>
    <t xml:space="preserve">13.348.0011-A</t>
  </si>
  <si>
    <t xml:space="preserve">13.348.0012-0</t>
  </si>
  <si>
    <t xml:space="preserve">REVESTIMENTO DE PISOS COM GRANITO CINZA ANDORINHA APICOADO,</t>
  </si>
  <si>
    <t xml:space="preserve">EM PLACAS,COM ESPESSURA DE 3CM,ASSENTADO SOBRE TERRENO NIVEL</t>
  </si>
  <si>
    <t xml:space="preserve">ADO,COM NATA DE CIMENTO SOBRE ARGAMASSA DE CIMENTO E AREIA,N</t>
  </si>
  <si>
    <t xml:space="preserve">O TRACO 1:3</t>
  </si>
  <si>
    <t xml:space="preserve">13.348.0012-A</t>
  </si>
  <si>
    <t xml:space="preserve">13.348.0030-0</t>
  </si>
  <si>
    <t xml:space="preserve">RODAPE DE GRANITO CINZA ANDORINHA,COM ACABAMENTO SERRADO,COM</t>
  </si>
  <si>
    <t xml:space="preserve">7CM DE ALTURA E 2CM DE ESPESSURA,ASSENTE EM PAREDE EM OSSO,</t>
  </si>
  <si>
    <t xml:space="preserve">COM CHAPISCO, ARGAMASSA DE CIMENTO, AREIA E SAIBRO NO TRACO</t>
  </si>
  <si>
    <t xml:space="preserve">1:2:2 E NATA DE CIMENTO SOBRE CHAPISCO DE CIMENTO E AREIA,NO</t>
  </si>
  <si>
    <t xml:space="preserve">TRACO 1:3(INCLUSIVE ESTE) E REJUNTAMENTO PRONTO</t>
  </si>
  <si>
    <t xml:space="preserve">13.348.0030-A</t>
  </si>
  <si>
    <t xml:space="preserve">13.348.0031-0</t>
  </si>
  <si>
    <t xml:space="preserve">7CM DE ALTURA E 2CM DE ESPESSURA,ASSENTE EM PAREDE EM OSSO</t>
  </si>
  <si>
    <t xml:space="preserve">EXCLUSIVE NATA DE CIMENTO,ARGAMASSA,CHAPISCO E REJUNTAMENTO</t>
  </si>
  <si>
    <t xml:space="preserve">13.348.0031-A</t>
  </si>
  <si>
    <t xml:space="preserve">13.348.0040-0</t>
  </si>
  <si>
    <t xml:space="preserve">CAPA DE DEGRAU EM GRANITO CINZA ANDORINHA,30X3CM,SEM ACABAME</t>
  </si>
  <si>
    <t xml:space="preserve">NTO,ASSENTE COMO EM 13.348.0010</t>
  </si>
  <si>
    <t xml:space="preserve">13.348.0040-A</t>
  </si>
  <si>
    <t xml:space="preserve">13.348.0041-0</t>
  </si>
  <si>
    <t xml:space="preserve">NTO,EXCLUSIVE NATA DE CIMENTO,ARGAMASSA E REJUNTAMENTO</t>
  </si>
  <si>
    <t xml:space="preserve">13.348.0041-A</t>
  </si>
  <si>
    <t xml:space="preserve">13.348.0045-0</t>
  </si>
  <si>
    <t xml:space="preserve">ESPELHO OU CHAPIM EM GRANITO CINZA ANDORINHA,20X3CM,SEM ACAB</t>
  </si>
  <si>
    <t xml:space="preserve">AMENTO,ASSENTADO COMO NO ITEM 13.348.0030</t>
  </si>
  <si>
    <t xml:space="preserve">13.348.0045-A</t>
  </si>
  <si>
    <t xml:space="preserve">13.348.0046-0</t>
  </si>
  <si>
    <t xml:space="preserve">AMENTO,EXCLUSIVE NATA DE CIMENTO,ARGAMASSA,CHAPISCO E REJUNT</t>
  </si>
  <si>
    <t xml:space="preserve">13.348.0046-A</t>
  </si>
  <si>
    <t xml:space="preserve">13.348.0050-0</t>
  </si>
  <si>
    <t xml:space="preserve">PEITORIL EM GRANITO CINZA ANDORINHA,ESPESSURA DE 2CM,LARGURA</t>
  </si>
  <si>
    <t xml:space="preserve">15 A 18CM,ASSENTADO COM NATA DE CIMENTO SOBRE ARGAMASSA DE</t>
  </si>
  <si>
    <t xml:space="preserve">CIMENTO,SAIBRO E AREIA,NO TRACO 1:3:3 E REJUNTAMENTO COM CIM</t>
  </si>
  <si>
    <t xml:space="preserve">ENTO BRANCO</t>
  </si>
  <si>
    <t xml:space="preserve">13.348.0050-A</t>
  </si>
  <si>
    <t xml:space="preserve">13.348.0051-0</t>
  </si>
  <si>
    <t xml:space="preserve">15 A 18CM,EXCLUSIVE NATA DE CIMENTO, ARGAMASSA E REJUNTAMEN</t>
  </si>
  <si>
    <t xml:space="preserve">13.348.0051-A</t>
  </si>
  <si>
    <t xml:space="preserve">13.348.0055-0</t>
  </si>
  <si>
    <t xml:space="preserve">DE 28CM,ASSENTADO COM NATA DE CIMENTO SOBRE ARGAMASSA DE CI</t>
  </si>
  <si>
    <t xml:space="preserve">MENTO,SAIBRO E AREIA,NO TRACO 1:3:3 E REJUNTAMENTO COM CIMEN</t>
  </si>
  <si>
    <t xml:space="preserve">TO BRANCO</t>
  </si>
  <si>
    <t xml:space="preserve">13.348.0055-A</t>
  </si>
  <si>
    <t xml:space="preserve">13.348.0056-0</t>
  </si>
  <si>
    <t xml:space="preserve">DE 28CM,EXCLUSIVE NATA DE CIMENTO,ARGAMASSA E REJUNTAMENTO</t>
  </si>
  <si>
    <t xml:space="preserve">13.348.0056-A</t>
  </si>
  <si>
    <t xml:space="preserve">13.348.0070-0</t>
  </si>
  <si>
    <t xml:space="preserve">SOLEIRA EM GRANITO CINZA ANDORINHA,ESPESSURA DE 3CM,COM 2 PO</t>
  </si>
  <si>
    <t xml:space="preserve">LIMENTOS,LARGURA DE 13CM,ASSENTADO COM ARGAMASSA DE CIMENTO,</t>
  </si>
  <si>
    <t xml:space="preserve">SAIBRO E AREIA, NO TRACO 1:2:2, E REJUNTAMENTO COM CIMENTO</t>
  </si>
  <si>
    <t xml:space="preserve">13.348.0070-A</t>
  </si>
  <si>
    <t xml:space="preserve">13.348.0071-0</t>
  </si>
  <si>
    <t xml:space="preserve">SOLEIRA EM GRANITO CINZA ANDORINHA,ESPESSURA DE 3CM COM 2 PO</t>
  </si>
  <si>
    <t xml:space="preserve">LIMENTOS,LARGURA DE 13CM,EXCLUSIVE ARGAMASSA E REJUNTAMENTO</t>
  </si>
  <si>
    <t xml:space="preserve">13.348.0071-A</t>
  </si>
  <si>
    <t xml:space="preserve">13.348.0075-0</t>
  </si>
  <si>
    <t xml:space="preserve">SOLEIRA EM GRANITO CINZA ANDORINHA,ESPESSURA DE 3CM,COM 2 P</t>
  </si>
  <si>
    <t xml:space="preserve">LIMENTOS,LARGURA DE 15CM,ASSENTADO COM ARGAMASSA DE CIMENTO,</t>
  </si>
  <si>
    <t xml:space="preserve">13.348.0075-A</t>
  </si>
  <si>
    <t xml:space="preserve">13.348.0076-0</t>
  </si>
  <si>
    <t xml:space="preserve">LIMENTOS,LARGURA DE 15CM,EXCLUSIVE ARGAMASSA E REJUNTAMENTO</t>
  </si>
  <si>
    <t xml:space="preserve">13.348.0076-A</t>
  </si>
  <si>
    <t xml:space="preserve">13.348.0080-0</t>
  </si>
  <si>
    <t xml:space="preserve">LIMENTOS,LARGURA DE 25CM,ASSENTADO COM ARGAMASSA DE CIMENTO,</t>
  </si>
  <si>
    <t xml:space="preserve">13.348.0080-A</t>
  </si>
  <si>
    <t xml:space="preserve">13.348.0081-0</t>
  </si>
  <si>
    <t xml:space="preserve">LIMENTOS,LARGURA DE 25CM,EXCLUSIVE ARGAMASSA E REJUNTAMENTO</t>
  </si>
  <si>
    <t xml:space="preserve">13.348.0081-A</t>
  </si>
  <si>
    <t xml:space="preserve">13.365.0010-0</t>
  </si>
  <si>
    <t xml:space="preserve">REVESTIMENTO DE PISOS COM GRANITO PRETO EM PLACAS,COM ESPESS</t>
  </si>
  <si>
    <t xml:space="preserve">URA DE 2CM,COM 2 POLIMENTOS,ASSENTES EM SUPERFICIE EM OSSO,C</t>
  </si>
  <si>
    <t xml:space="preserve">OM NATA DE CIMENTO SOBRE ARGAMASSA DE CIMENTO,AREIA E SAIBRO</t>
  </si>
  <si>
    <t xml:space="preserve">,NO TRACO 1:2:2 E REJUNTAMENTO DE CIMENTO BRANCO E CORANTE</t>
  </si>
  <si>
    <t xml:space="preserve">13.365.0010-A</t>
  </si>
  <si>
    <t xml:space="preserve">13.365.0011-0</t>
  </si>
  <si>
    <t xml:space="preserve">URA DE 2CM,COM 2 POLIMENTOS,ASSENTES EM SUPERFICIE EM OSSO,E</t>
  </si>
  <si>
    <t xml:space="preserve">XCLUSIVE NATA DE CIMENTO,ARGAMASSA E REJUNTAMENTO</t>
  </si>
  <si>
    <t xml:space="preserve">13.365.0011-A</t>
  </si>
  <si>
    <t xml:space="preserve">13.365.0015-0</t>
  </si>
  <si>
    <t xml:space="preserve">REVESTIMENTO DE PISOS COM GRANITO PRETO EM PLACAS COM MEDIDA</t>
  </si>
  <si>
    <t xml:space="preserve">S ACIMA DE 30X30CM,COM ESPESSURA DE 3CM,COM 2 POLIMENTOS,ASS</t>
  </si>
  <si>
    <t xml:space="preserve">ENTES EM SUPERFICIE EM OSSO,COM NATA DE CIMENTO SOBRE ARGAMA</t>
  </si>
  <si>
    <t xml:space="preserve">SSA DE CIMENTO,AREIA E SAIBRO,NO TRACO 1:2:2 E REJUNTAMENTO</t>
  </si>
  <si>
    <t xml:space="preserve">DE CIMENTO BRANCO E CORANTE</t>
  </si>
  <si>
    <t xml:space="preserve">13.365.0015-A</t>
  </si>
  <si>
    <t xml:space="preserve">13.365.0016-0</t>
  </si>
  <si>
    <t xml:space="preserve">S ACIMA DE 30X30CM,COM 3CM DE ESPESSURA,COM 2 POLIMENTOS,ASS</t>
  </si>
  <si>
    <t xml:space="preserve">ENTES EM SUPERFICIE EM OSSO,EXCLUSIVE NATA DE CIMENTO,ARGAMA</t>
  </si>
  <si>
    <t xml:space="preserve">SSA E REJUNTAMENTO</t>
  </si>
  <si>
    <t xml:space="preserve">13.365.0016-A</t>
  </si>
  <si>
    <t xml:space="preserve">13.365.0020-0</t>
  </si>
  <si>
    <t xml:space="preserve">RODAPE DE GRANITO PRETO COM 10CM DE ALTURA E 2CM DE ESPESSUR</t>
  </si>
  <si>
    <t xml:space="preserve">A,COM 2 POLIMENTOS,ASSENTE EM PAREDE EM OSSO, COM ARGAMASSA</t>
  </si>
  <si>
    <t xml:space="preserve">DE CIMENTO,AREIA E SAIBRO,NO TRACO 1:2:2 E NATA DE CIMENTO,</t>
  </si>
  <si>
    <t xml:space="preserve">SOBRE CHAPISCO DE CIMENTO E AREIA, NO TRACO 1:3 (INCLUSIVE</t>
  </si>
  <si>
    <t xml:space="preserve">ESTE) E REJUNTAMENTO DE CIMENTO BRANCO E CORANTE</t>
  </si>
  <si>
    <t xml:space="preserve">13.365.0020-A</t>
  </si>
  <si>
    <t xml:space="preserve">13.365.0021-0</t>
  </si>
  <si>
    <t xml:space="preserve">A,COM 2 POLIMENTOS, ASSENTE EM PAREDE EM OSSO, EXCLUSIVE CHA</t>
  </si>
  <si>
    <t xml:space="preserve">PISCO,ARGAMASSA,NATA DE CIMENTO E REJUNTAMENTO</t>
  </si>
  <si>
    <t xml:space="preserve">13.365.0021-A</t>
  </si>
  <si>
    <t xml:space="preserve">13.365.0025-0</t>
  </si>
  <si>
    <t xml:space="preserve">SOLEIRA DE GRANITO PRETO DE 3X13CM COM 2 POLIMENTOS,ASSENTE</t>
  </si>
  <si>
    <t xml:space="preserve">COMO EM 13.365.0010</t>
  </si>
  <si>
    <t xml:space="preserve">13.365.0025-A</t>
  </si>
  <si>
    <t xml:space="preserve">13.365.0026-0</t>
  </si>
  <si>
    <t xml:space="preserve">SOLEIRA DE GRANITO PRETO DE 3X13CM COM 2 POLIMENTOS, EXCLUSI</t>
  </si>
  <si>
    <t xml:space="preserve">VE NATA DE CIMENTO,ARGAMASSA E REJUNTAMENTO</t>
  </si>
  <si>
    <t xml:space="preserve">13.365.0026-A</t>
  </si>
  <si>
    <t xml:space="preserve">13.365.0030-0</t>
  </si>
  <si>
    <t xml:space="preserve">SOLEIRA DE GRANITO PRETO DE 3X15CM COM 2 POLIMENTOS,ASSENTE</t>
  </si>
  <si>
    <t xml:space="preserve">13.365.0030-A</t>
  </si>
  <si>
    <t xml:space="preserve">13.365.0031-0</t>
  </si>
  <si>
    <t xml:space="preserve">SOLEIRA DE GRANITO PRETO DE 3X15CM COM 2 POLIMENTOS, EXCLUSI</t>
  </si>
  <si>
    <t xml:space="preserve">13.365.0031-A</t>
  </si>
  <si>
    <t xml:space="preserve">13.365.0035-0</t>
  </si>
  <si>
    <t xml:space="preserve">SOLEIRA DE GRANITO PRETO DE 3X25CM COM 2 POLIMENTOS,ASSENTE</t>
  </si>
  <si>
    <t xml:space="preserve">13.365.0035-A</t>
  </si>
  <si>
    <t xml:space="preserve">13.365.0036-0</t>
  </si>
  <si>
    <t xml:space="preserve">SOLEIRA DE GRANITO PRETO DE 3X25CM COM 2 POLIMENTOS, EXCLUSI</t>
  </si>
  <si>
    <t xml:space="preserve">13.365.0036-A</t>
  </si>
  <si>
    <t xml:space="preserve">13.365.0055-0</t>
  </si>
  <si>
    <t xml:space="preserve">CHAPIM OU ESPELHO DE GRANITO PRETO COM 2X17CM,COM 1 POLIMENT</t>
  </si>
  <si>
    <t xml:space="preserve">O,ASSENTE COMO EM 13.365.0020</t>
  </si>
  <si>
    <t xml:space="preserve">13.365.0055-A</t>
  </si>
  <si>
    <t xml:space="preserve">13.365.0056-0</t>
  </si>
  <si>
    <t xml:space="preserve">O,EXCLUSIVE CHAPISCO,ARGAMASSA,REJUNTAMENTO E NATA DE CIMENT</t>
  </si>
  <si>
    <t xml:space="preserve">13.365.0056-A</t>
  </si>
  <si>
    <t xml:space="preserve">13.365.0060-0</t>
  </si>
  <si>
    <t xml:space="preserve">CAPA DE DEGRAU DE GRANITO PRETO,COM 3X28CM,COM 1 POLIMENTO,A</t>
  </si>
  <si>
    <t xml:space="preserve">SSENTE COMO EM 13.365.0010</t>
  </si>
  <si>
    <t xml:space="preserve">13.365.0060-A</t>
  </si>
  <si>
    <t xml:space="preserve">13.365.0061-0</t>
  </si>
  <si>
    <t xml:space="preserve">CAPA DE DEGRAU DE GRANITO PRETO,COM 3X28CM,COM 1 POLIMENTO,</t>
  </si>
  <si>
    <t xml:space="preserve">EXCLUSIVE NATA DE CIMENTO,ARGAMASSA E REJUNTAMENTO</t>
  </si>
  <si>
    <t xml:space="preserve">13.365.0061-A</t>
  </si>
  <si>
    <t xml:space="preserve">13.365.0065-0</t>
  </si>
  <si>
    <t xml:space="preserve">CAPA DE DEGRAU DE GRANITO PRETO,COM 3X30CM,COM 1 POLIMENTO,A</t>
  </si>
  <si>
    <t xml:space="preserve">13.365.0065-A</t>
  </si>
  <si>
    <t xml:space="preserve">13.365.0066-0</t>
  </si>
  <si>
    <t xml:space="preserve">CAPA DE DEGRAU DE GRANITO PRETO,COM 3X30CM,COM 1 POLIMENTO,</t>
  </si>
  <si>
    <t xml:space="preserve">13.365.0066-A</t>
  </si>
  <si>
    <t xml:space="preserve">13.365.0075-0</t>
  </si>
  <si>
    <t xml:space="preserve">REVESTIMENTO DE PISO COM GRANITO CINZA CORUMBA,EM PLACAS,ESP</t>
  </si>
  <si>
    <t xml:space="preserve">ESSURA DE 2CM,POLIDO E LUSTRADO, ASSENTE COM ARGAMASSA COLAN</t>
  </si>
  <si>
    <t xml:space="preserve">TE,JUNTAS DE 2MM DE ESPESSURA E REJUNTAMENTO PRONTO</t>
  </si>
  <si>
    <t xml:space="preserve">13.365.0075-A</t>
  </si>
  <si>
    <t xml:space="preserve">13.365.0076-0</t>
  </si>
  <si>
    <t xml:space="preserve">ESSURA DE 2CM,POLIDO E LUSTRADO,EXCLUSIVE ARGAMASSA COLANTE</t>
  </si>
  <si>
    <t xml:space="preserve">E REJUNTAMENTO PRONTO</t>
  </si>
  <si>
    <t xml:space="preserve">13.365.0076-A</t>
  </si>
  <si>
    <t xml:space="preserve">13.365.0078-0</t>
  </si>
  <si>
    <t xml:space="preserve">ESSURA DE 2CM, SEM POLIMENTO, ASSENTE COM ARGAMASSA COLANTE,</t>
  </si>
  <si>
    <t xml:space="preserve">JUNTAS DE 2MM DE ESPESSURA E REJUNTAMENTO PRONTO</t>
  </si>
  <si>
    <t xml:space="preserve">13.365.0078-A</t>
  </si>
  <si>
    <t xml:space="preserve">13.365.0079-0</t>
  </si>
  <si>
    <t xml:space="preserve">ESSURA DE 2CM, SEM POLIMENTO, EXCLUSIVE ARGAMASSA COLANTE E</t>
  </si>
  <si>
    <t xml:space="preserve">13.365.0079-A</t>
  </si>
  <si>
    <t xml:space="preserve">13.365.0083-0</t>
  </si>
  <si>
    <t xml:space="preserve">RODAPE DE GRANITO CINZA CORUMBA,COM 10CM DE ALTURA E 2CM DE</t>
  </si>
  <si>
    <t xml:space="preserve">ESPESSURA,ASSENTE EM PAREDE EM OSSO,COM ARGAMASSA DE CIMENTO</t>
  </si>
  <si>
    <t xml:space="preserve">,AREIA E SAIBRO NO TRACO 1:2:2 E NATA DE CIMENTO,SOBRE CHAPI</t>
  </si>
  <si>
    <t xml:space="preserve">SCO DE CIMENTO E AREIA, NO TRACO 1:3(INCLUSIVE ESTE) E REJUN</t>
  </si>
  <si>
    <t xml:space="preserve">13.365.0083-A</t>
  </si>
  <si>
    <t xml:space="preserve">13.365.0084-0</t>
  </si>
  <si>
    <t xml:space="preserve">ESPESSURA,ASSENTE EM PAREDE EM OSSO,EXCLUSIVE NATA DE CIMENT</t>
  </si>
  <si>
    <t xml:space="preserve">O,CHAPISCO,ARGAMASSA E REJUNTAMENTO</t>
  </si>
  <si>
    <t xml:space="preserve">13.365.0084-A</t>
  </si>
  <si>
    <t xml:space="preserve">13.365.0085-0</t>
  </si>
  <si>
    <t xml:space="preserve">CAPA DE DEGRAU EM GRANITO CINZA CORUMBA,COM LARGURA DE 30CM,</t>
  </si>
  <si>
    <t xml:space="preserve">ESPESSURA DE 3CM,COM POLIMENTO ASSENTE EM SUPERFICIE EM OSSO</t>
  </si>
  <si>
    <t xml:space="preserve">,COM NATA DE CIMENTO,SOBRE ARGAMASSA DE CIMENTO,AREIA E SAIB</t>
  </si>
  <si>
    <t xml:space="preserve">RO NO TRACO 1:2:2 E REJUNTAMENTO PRONTO</t>
  </si>
  <si>
    <t xml:space="preserve">13.365.0085-A</t>
  </si>
  <si>
    <t xml:space="preserve">13.365.0086-0</t>
  </si>
  <si>
    <t xml:space="preserve">CAPA DE DEGRAU EM GRANITO CINZA CORUMBA,ESPESSURA DE 3CM,LAR</t>
  </si>
  <si>
    <t xml:space="preserve">GURA DE 30CM, COM POLIMENTO, ASSENTE EM SUPERFICIE EM OSSO,</t>
  </si>
  <si>
    <t xml:space="preserve">13.365.0086-A</t>
  </si>
  <si>
    <t xml:space="preserve">13.365.0087-0</t>
  </si>
  <si>
    <t xml:space="preserve">ESPELHO OU CHAPIM EM GRANITO CINZA CORUMBA,ESPESSURA DE 3CM,</t>
  </si>
  <si>
    <t xml:space="preserve">LARGURA DE 20CM,POLIDO E ASSENTE COMO EM 13.365.0083</t>
  </si>
  <si>
    <t xml:space="preserve">13.365.0087-A</t>
  </si>
  <si>
    <t xml:space="preserve">13.365.0088-0</t>
  </si>
  <si>
    <t xml:space="preserve">ESPELHO OU CHAPIM DE GRANITO CINZA CORUMBA,ESPESSURA DE 3CM,</t>
  </si>
  <si>
    <t xml:space="preserve">LARGURA DE 20CM,POLIDO,ASSENTE EM PAREDE EM OSSO,EXCLUSIVE N</t>
  </si>
  <si>
    <t xml:space="preserve">ATA DE CIMENTO, ARGAMASSA,CHAPISCO E REJUNTAMENTO</t>
  </si>
  <si>
    <t xml:space="preserve">13.365.0088-A</t>
  </si>
  <si>
    <t xml:space="preserve">13.365.0100-0</t>
  </si>
  <si>
    <t xml:space="preserve">CHAPIM/TESTEIRA EM GRANITO CINZA CORUMBA,SERRADO,10CM DE LAR</t>
  </si>
  <si>
    <t xml:space="preserve">GURA E ESPESSURA DE 2CM, ASSENTE EM PAREDE EM OSSO, COM ARGA</t>
  </si>
  <si>
    <t xml:space="preserve">MASSA DE CIMENTO, AREIA E SAIBRO NO TRACO 1:2:2 E NATA DE CI</t>
  </si>
  <si>
    <t xml:space="preserve">MENTO,SOBRE CHAPISCO DE CIMENTO E AREIA NO TRACO 1:3(INCLUSI</t>
  </si>
  <si>
    <t xml:space="preserve">VE ESTE) E REJUNTAMENTO PRONTO</t>
  </si>
  <si>
    <t xml:space="preserve">13.365.0100-A</t>
  </si>
  <si>
    <t xml:space="preserve">13.365.0101-0</t>
  </si>
  <si>
    <t xml:space="preserve">GURA E ESPESSURA DE 2CM,ASSENTE EM PAREDE EM OSSO,EXCLUSIVE</t>
  </si>
  <si>
    <t xml:space="preserve">NATA DE CIMENTO,CHAPISCO,ARGAMASSA E REJUNTAMENTO</t>
  </si>
  <si>
    <t xml:space="preserve">13.365.0101-A</t>
  </si>
  <si>
    <t xml:space="preserve">13.365.0150-0</t>
  </si>
  <si>
    <t xml:space="preserve">PEITORIL EM GRANITO CINZA CORUMBA,2CM DE ESPESSURA,LARGURA D</t>
  </si>
  <si>
    <t xml:space="preserve">E 15 A 18CM,ASSENTADO COM NATA DE CIMENTO SOBRE ARGAMASSA DE</t>
  </si>
  <si>
    <t xml:space="preserve">CIMENTO,SAIBRO E AREIA,NO TRACO 1:3:3 E REJUNTAMENTO COM CI</t>
  </si>
  <si>
    <t xml:space="preserve">MENTO BRANCO</t>
  </si>
  <si>
    <t xml:space="preserve">13.365.0150-A</t>
  </si>
  <si>
    <t xml:space="preserve">13.365.0151-0</t>
  </si>
  <si>
    <t xml:space="preserve">E 15 A 18CM,EXCLUSIVE NATA DE CIMENTO,ARGAMASSA E REJUNTAMEN</t>
  </si>
  <si>
    <t xml:space="preserve">13.365.0151-A</t>
  </si>
  <si>
    <t xml:space="preserve">13.365.0155-0</t>
  </si>
  <si>
    <t xml:space="preserve">PEITORIL EM GRANITO CINZA CORUMBA,2CM DE ESPESSURA, LARGURA</t>
  </si>
  <si>
    <t xml:space="preserve">DE 28CM, ASSENTADO COM NATA DE CIMENTO SOBRE ARGAMASSA DE CI</t>
  </si>
  <si>
    <t xml:space="preserve">MENTO,SAIBRO E AREIA, NO TRACO 1:3:3 E REJUNTAMENTO COM  CIM</t>
  </si>
  <si>
    <t xml:space="preserve">13.365.0155-A</t>
  </si>
  <si>
    <t xml:space="preserve">13.365.0156-0</t>
  </si>
  <si>
    <t xml:space="preserve">13.365.0156-A</t>
  </si>
  <si>
    <t xml:space="preserve">13.365.0170-0</t>
  </si>
  <si>
    <t xml:space="preserve">SOLEIRA EM GRANITO CINZA CORUMBA,2CM DE ESPESSURA,COM 2 POLI</t>
  </si>
  <si>
    <t xml:space="preserve">MENTOS,LARGURA DE 13CM, ASSENTE EM SUPERFICIE EM OSSO,COM NA</t>
  </si>
  <si>
    <t xml:space="preserve">TA DE CIMENTO SOBRE ARGAMASSA DE CIMENTO,SAIBRO E AREIA,NO T</t>
  </si>
  <si>
    <t xml:space="preserve">RACO 1:2:2 E REJUNTAMENTO COM CIMENTO BRANCO E CORANTE</t>
  </si>
  <si>
    <t xml:space="preserve">13.365.0170-A</t>
  </si>
  <si>
    <t xml:space="preserve">13.365.0171-0</t>
  </si>
  <si>
    <t xml:space="preserve">MENTOS,LARGURA DE 13CM, EXCLUSIVE NATA DE CIMENTO,ARGAMASSA</t>
  </si>
  <si>
    <t xml:space="preserve">E REJUNTAMENTO</t>
  </si>
  <si>
    <t xml:space="preserve">13.365.0171-A</t>
  </si>
  <si>
    <t xml:space="preserve">13.365.0175-0</t>
  </si>
  <si>
    <t xml:space="preserve">MENTOS,LARGURA DE 15CM, ASSENTE EM SUPERFICIE EM OSSO,COM NA</t>
  </si>
  <si>
    <t xml:space="preserve">13.365.0175-A</t>
  </si>
  <si>
    <t xml:space="preserve">13.365.0176-0</t>
  </si>
  <si>
    <t xml:space="preserve">MENTOS,LARGURA DE 15CM, EXCLUSIVE NATA DE CIMENTO,ARGAMASSA</t>
  </si>
  <si>
    <t xml:space="preserve">13.365.0176-A</t>
  </si>
  <si>
    <t xml:space="preserve">13.365.0180-0</t>
  </si>
  <si>
    <t xml:space="preserve">SOLEIRA EM GRANITO CINZA CORUMBA,3CM DE ESPESSURA,COM 2 POLI</t>
  </si>
  <si>
    <t xml:space="preserve">MENTOS,LARGURA DE 25CM, ASSENTE EM SUPERFICIE EM OSSO,COM NA</t>
  </si>
  <si>
    <t xml:space="preserve">13.365.0180-A</t>
  </si>
  <si>
    <t xml:space="preserve">13.365.0181-0</t>
  </si>
  <si>
    <t xml:space="preserve">MENTOS,LARGURA DE 25CM,ASSENTE EM SUPERFICIE EM OSSO,EXCLUSI</t>
  </si>
  <si>
    <t xml:space="preserve">13.365.0181-A</t>
  </si>
  <si>
    <t xml:space="preserve">13.366.0010-0</t>
  </si>
  <si>
    <t xml:space="preserve">REVESTIMENTO DE PISO COM GRANITO RUSTICO EM PLACAS,ESPESSURA</t>
  </si>
  <si>
    <t xml:space="preserve">DE 3 A 4CM, COM CORTE MANUAL, ASSENTE EM SUPERFICIE EM OSSO</t>
  </si>
  <si>
    <t xml:space="preserve">,COM NATA DE CIMENTO SOBRE ARGAMASSA DE CIMENTO,AREIA E SAIB</t>
  </si>
  <si>
    <t xml:space="preserve">RO,NO TRACO 1:2:2 E REJUNTAMENTO PRONTO</t>
  </si>
  <si>
    <t xml:space="preserve">13.366.0010-A</t>
  </si>
  <si>
    <t xml:space="preserve">13.366.0011-0</t>
  </si>
  <si>
    <t xml:space="preserve">DE 3 A 4CM,COM CORTE MANUAL,ASSENTE EM SUPERFICIE EM OSSO,E</t>
  </si>
  <si>
    <t xml:space="preserve">13.366.0011-A</t>
  </si>
  <si>
    <t xml:space="preserve">13.368.0010-0</t>
  </si>
  <si>
    <t xml:space="preserve">REVESTIMENTO DE PISO COM GRANITO CAPAO BONITO, EM PLACA DE 2</t>
  </si>
  <si>
    <t xml:space="preserve">CM DE ESPESSURA, ACABAMENTO POLIDO, ASSENTADO SOBRE TERRENO</t>
  </si>
  <si>
    <t xml:space="preserve">NIVELADO, COM NATA DE CIMENTO SOBRE  ARGAMASSA DE CIMENTO E</t>
  </si>
  <si>
    <t xml:space="preserve">AREIA,NO TRACO 1:3</t>
  </si>
  <si>
    <t xml:space="preserve">13.368.0010-A</t>
  </si>
  <si>
    <t xml:space="preserve">13.368.0011-0</t>
  </si>
  <si>
    <t xml:space="preserve">CM DE ESPESSURA,ACABAMENTO POLIDO,ASSENTADO SOBRE TERRENO NI</t>
  </si>
  <si>
    <t xml:space="preserve">VELADO,EXCLUSIVE NATA DE CIMENTO E ARGAMASSA</t>
  </si>
  <si>
    <t xml:space="preserve">13.368.0011-A</t>
  </si>
  <si>
    <t xml:space="preserve">13.368.0012-0</t>
  </si>
  <si>
    <t xml:space="preserve">REVESTIMENTO DE BANCADAS OU ILHARGAS, COM GRANITO CAPAO BONI</t>
  </si>
  <si>
    <t xml:space="preserve">TO, EM PLACA DE 2CM DE ESPESSURA, ACABAMENTO POLIDO, ASSENTE</t>
  </si>
  <si>
    <t xml:space="preserve">COM NATA DE CIMENTO SOBRE ARGAMASSA DE CIMENTO E AREIA, NO</t>
  </si>
  <si>
    <t xml:space="preserve">TRACO 1:3</t>
  </si>
  <si>
    <t xml:space="preserve">13.368.0012-A</t>
  </si>
  <si>
    <t xml:space="preserve">13.368.0013-0</t>
  </si>
  <si>
    <t xml:space="preserve">TO,EM PLACA DE 2CM DE ESPESSURA,ACABAMENTO POLIDO,EXCLUSIVE</t>
  </si>
  <si>
    <t xml:space="preserve">NATA DE CIMENTO E ARGAMASSA</t>
  </si>
  <si>
    <t xml:space="preserve">13.368.0013-A</t>
  </si>
  <si>
    <t xml:space="preserve">13.368.0015-0</t>
  </si>
  <si>
    <t xml:space="preserve">REVESTIMENTO DE PISO COM GRANITO CAPAO BONITO,EM PLACA DE 2C</t>
  </si>
  <si>
    <t xml:space="preserve">M DE ESPESSURA, ACABAMENTO APICOADO, ASSENTADO SOBRE TERRENO</t>
  </si>
  <si>
    <t xml:space="preserve">NIVELADO, COM NATA DE CIMENTO SOBRE ARGAMASSA DE CIMENTO E</t>
  </si>
  <si>
    <t xml:space="preserve">13.368.0015-A</t>
  </si>
  <si>
    <t xml:space="preserve">13.368.0016-0</t>
  </si>
  <si>
    <t xml:space="preserve">CM DE ESPESSURA,ACABAMENTO APICOADO,ASSENTADO SOBRE TERRENO</t>
  </si>
  <si>
    <t xml:space="preserve">NIVELADO,EXCLUSIVE NATA DE CIMENTO E ARGAMASSA</t>
  </si>
  <si>
    <t xml:space="preserve">13.368.0016-A</t>
  </si>
  <si>
    <t xml:space="preserve">13.369.0010-0</t>
  </si>
  <si>
    <t xml:space="preserve">REVESTIMENTO DE PISO COM GRANITO CINZA MIRACEMA LEVIGADO,EM</t>
  </si>
  <si>
    <t xml:space="preserve">PLACAS, COM 3CM DE ESPESSURA, ASSENTADO SOBRE SUPERFICIE EM</t>
  </si>
  <si>
    <t xml:space="preserve">OSSO,COM NATA DE CIMENTO SOBRE ARGAMASSA DE CIMENTO E AREIA,</t>
  </si>
  <si>
    <t xml:space="preserve">NO TRACO DE 1:3</t>
  </si>
  <si>
    <t xml:space="preserve">13.369.0010-A</t>
  </si>
  <si>
    <t xml:space="preserve">13.369.0011-0</t>
  </si>
  <si>
    <t xml:space="preserve">OSSO,EXCLUSIVE NATA DE CIMENTO E ARGAMASSA</t>
  </si>
  <si>
    <t xml:space="preserve">13.369.0011-A</t>
  </si>
  <si>
    <t xml:space="preserve">13.369.0015-0</t>
  </si>
  <si>
    <t xml:space="preserve">REVESTIMENTO DE PISO COM GRANITO CINZA MIRACEMA FLAMEADO,EM</t>
  </si>
  <si>
    <t xml:space="preserve">13.369.0015-A</t>
  </si>
  <si>
    <t xml:space="preserve">13.369.0016-0</t>
  </si>
  <si>
    <t xml:space="preserve">13.369.0016-A</t>
  </si>
  <si>
    <t xml:space="preserve">13.369.0020-0</t>
  </si>
  <si>
    <t xml:space="preserve">REVESTIMENTO DE PISO COM GRANITO CINZA MIRACEMA SERRADO E FA</t>
  </si>
  <si>
    <t xml:space="preserve">CE NATURAL, EM PLACAS, COM 3CM DE ESPESSURA,ASSENTADO SOBRE</t>
  </si>
  <si>
    <t xml:space="preserve">SUPERFICIE EM OSSO,COM NATA DE CIMENTO SOBRE ARGAMASSA DE CI</t>
  </si>
  <si>
    <t xml:space="preserve">MENTO E AREIA,NO TRACO DE 1:3</t>
  </si>
  <si>
    <t xml:space="preserve">13.369.0020-A</t>
  </si>
  <si>
    <t xml:space="preserve">13.369.0021-0</t>
  </si>
  <si>
    <t xml:space="preserve">CE NATURAL,EM PLACAS,COM 3CM DE ESPESSURA,ASSENTADO SOBRE SU</t>
  </si>
  <si>
    <t xml:space="preserve">PERFICIE EM OSSO,EXCLUSIVE NATA DE CIMENTO E ARGAMASSA</t>
  </si>
  <si>
    <t xml:space="preserve">13.369.0021-A</t>
  </si>
  <si>
    <t xml:space="preserve">13.369.0025-0</t>
  </si>
  <si>
    <t xml:space="preserve">REVESTIMENTO DE PISO COM GRANITO JUPARANA,EM PLACAS, COM 2CM</t>
  </si>
  <si>
    <t xml:space="preserve">DE ESPESSURA, ACABAMENTO POLIDO,ASSENTADO SOBRE SUPERFICIE</t>
  </si>
  <si>
    <t xml:space="preserve">EM OSSO, COM NATA DE CIMENTO  SOBRE  ARGAMASSA DE CIMENTO,</t>
  </si>
  <si>
    <t xml:space="preserve">SAIBRO E AREIA,NO TRACO 1:2:2</t>
  </si>
  <si>
    <t xml:space="preserve">13.369.0025-A</t>
  </si>
  <si>
    <t xml:space="preserve">13.369.0026-0</t>
  </si>
  <si>
    <t xml:space="preserve">REVESTIMENTO DE PISO COM GRANITO JAPARANA,EM PLACAS,COM 2CM</t>
  </si>
  <si>
    <t xml:space="preserve">DE ESPESSURA,ACABAMENTO POLIDO, ASSENTADO SOBRE SUPERFICIE</t>
  </si>
  <si>
    <t xml:space="preserve">EM OSSO,EXCLUSIVE NATA DE CIMENTO E ARGAMASSA</t>
  </si>
  <si>
    <t xml:space="preserve">13.369.0026-A</t>
  </si>
  <si>
    <t xml:space="preserve">13.370.0010-0</t>
  </si>
  <si>
    <t xml:space="preserve">PATIO DE CONCRETO,NA ESPESSURA DE 8CM,NO TRACO 1:3:3 EM VOLU</t>
  </si>
  <si>
    <t xml:space="preserve">ME, FORMANDO QUADROS DE 1,00X1,00M, COM SARRAFOS DE MADEIRA</t>
  </si>
  <si>
    <t xml:space="preserve">INCORPORADOS,EXCLUSIVE PREPARO DO TERRENO</t>
  </si>
  <si>
    <t xml:space="preserve">13.370.0010-A</t>
  </si>
  <si>
    <t xml:space="preserve">13.370.0015-0</t>
  </si>
  <si>
    <t xml:space="preserve">PATIO DE CONCRETO,NA ESPESSURA DE 10CM,NO TRACO 1:2:3 EM VOL</t>
  </si>
  <si>
    <t xml:space="preserve">UME, FORMANDO QUADROS DE 1,50X1,50M,COM SARRAFOS DE MADEIRA</t>
  </si>
  <si>
    <t xml:space="preserve">13.370.0015-A</t>
  </si>
  <si>
    <t xml:space="preserve">13.370.0020-0</t>
  </si>
  <si>
    <t xml:space="preserve">PATIO DE CONCRETO,NA ESPESSURA DE 12CM,NO TRACO 1:2:2,5 EM V</t>
  </si>
  <si>
    <t xml:space="preserve">OLUME,FORMANDO QUADROS DE 1,50X1,50M,COM SARRAFOS DE MADEIRA</t>
  </si>
  <si>
    <t xml:space="preserve">13.370.0020-A</t>
  </si>
  <si>
    <t xml:space="preserve">13.370.0025-0</t>
  </si>
  <si>
    <t xml:space="preserve">PATIO DE CONCRETO,NA ESPESSURA DE 15CM,NO TRACO 1:2:2 EM VOL</t>
  </si>
  <si>
    <t xml:space="preserve">13.370.0025-A</t>
  </si>
  <si>
    <t xml:space="preserve">13.370.0040-0</t>
  </si>
  <si>
    <t xml:space="preserve">PAVIMENTACAO TIPO PLAQUEAMENTO EXECUTADO COM PLACAS DE 40X80</t>
  </si>
  <si>
    <t xml:space="preserve">X10CM DE CONCRETO FCK=10MPA,JUNTA DE 2CM, INCLUSIVE PREPARO</t>
  </si>
  <si>
    <t xml:space="preserve">13.370.0040-A</t>
  </si>
  <si>
    <t xml:space="preserve">13.370.0045-0</t>
  </si>
  <si>
    <t xml:space="preserve">X10CM DE CONCRETO FCK=10MPA,JUNTA DE 2CM,COM ARMACAO DE TELA</t>
  </si>
  <si>
    <t xml:space="preserve">ESTRUTURAL CA-60,PRE-FABRICADA,MALHA QUADRADA,SOLDADA,FIO D</t>
  </si>
  <si>
    <t xml:space="preserve">IAMETRO DE 3,4MM A CADA 15CM,INCLUSIVE PREPARO DO TERRENO</t>
  </si>
  <si>
    <t xml:space="preserve">13.370.0045-A</t>
  </si>
  <si>
    <t xml:space="preserve">13.370.0050-0</t>
  </si>
  <si>
    <t xml:space="preserve">X10CM DE CONCRETO FCK=10MPA,JUNTA DE 8CM,PLANTADA DE GRAMA,</t>
  </si>
  <si>
    <t xml:space="preserve">COM ARMACAO DE TELA ESTRUTURAL CA-60,PRE-FABRICADA,MALHA QUA</t>
  </si>
  <si>
    <t xml:space="preserve">DRADA,SOLDADA,FIO DIAMETRO DE 3,4MM A CADA 15CM,INCLUSIVE PR</t>
  </si>
  <si>
    <t xml:space="preserve">EPARO DO TERRENO</t>
  </si>
  <si>
    <t xml:space="preserve">13.370.0050-A</t>
  </si>
  <si>
    <t xml:space="preserve">13.370.0055-0</t>
  </si>
  <si>
    <t xml:space="preserve">PAVIMENTACAO COM PLACAS DE CONCRETO PRE-MOLDADAS,40X40X6CM F</t>
  </si>
  <si>
    <t xml:space="preserve">CK=10MPA,COM INTERSTICIOS DE 5CM,ASSENTE COM ARGAMASSA DE CI</t>
  </si>
  <si>
    <t xml:space="preserve">MENTO E AREIA,NO TRACO 1:8,EXCLUSIVE TOMADA DE JUNTAS E PREP</t>
  </si>
  <si>
    <t xml:space="preserve">ARO DO TERRENO</t>
  </si>
  <si>
    <t xml:space="preserve">13.370.0055-A</t>
  </si>
  <si>
    <t xml:space="preserve">13.370.0060-0</t>
  </si>
  <si>
    <t xml:space="preserve">PAVIMENTACAO TIPO PLAQUEAMENTO "IN SITU",PARA PROTECAO DE IM</t>
  </si>
  <si>
    <t xml:space="preserve">PERMEABILIZACAO,COM PLACAS DE 60X60X2,5CM,FUNDIDAS E REVESTI</t>
  </si>
  <si>
    <t xml:space="preserve">DAS COM ARGAMASSA DE CIMENTO E AREIA,NO TRACO 1:3,JUNTAS DE</t>
  </si>
  <si>
    <t xml:space="preserve">2,5CM TOMADAS COM HIDROASFALTO,CIMENTO E AREIA,TRACO 1:1:3,E</t>
  </si>
  <si>
    <t xml:space="preserve">XCLUSIVE JUNTAS (VIDE ITEM 13.383.0002)</t>
  </si>
  <si>
    <t xml:space="preserve">13.370.0060-A</t>
  </si>
  <si>
    <t xml:space="preserve">13.371.0010-0</t>
  </si>
  <si>
    <t xml:space="preserve">PATIO DE CONCRETO IMPORTADO DE USINA,NA ESPESSURA DE 8CM, NO</t>
  </si>
  <si>
    <t xml:space="preserve">TRACO 1:3:3 EM VOLUME, FORMANDO QUADROS DE 1,00X1,00M, COM</t>
  </si>
  <si>
    <t xml:space="preserve">SARRAFOS DE MADEIRA INCORPORADOS ,EXCLUSIVE PREPARO DO TERRE</t>
  </si>
  <si>
    <t xml:space="preserve">NO</t>
  </si>
  <si>
    <t xml:space="preserve">13.371.0010-A</t>
  </si>
  <si>
    <t xml:space="preserve">13.371.0015-0</t>
  </si>
  <si>
    <t xml:space="preserve">PATIO DE CONCRETO IMPORTADO DE USINA,NA ESPESSURA DE 10CM,NO</t>
  </si>
  <si>
    <t xml:space="preserve">TRACO 1:2:3 EM VOLUME, FORMANDO QUADROS DE 1,50X1,50M, COM</t>
  </si>
  <si>
    <t xml:space="preserve">SARRAFOS DE MADEIRA INCORPORADOS, EXCLUSIVE PREPARO DO TERRE</t>
  </si>
  <si>
    <t xml:space="preserve">13.371.0015-A</t>
  </si>
  <si>
    <t xml:space="preserve">13.371.0020-0</t>
  </si>
  <si>
    <t xml:space="preserve">PATIO DE CONCRETO IMPORTADO DE USINA,NA ESPESSURA DE 12CM,NO</t>
  </si>
  <si>
    <t xml:space="preserve">13.371.0020-A</t>
  </si>
  <si>
    <t xml:space="preserve">13.371.0025-0</t>
  </si>
  <si>
    <t xml:space="preserve">PATIO DE CONCRETO IMPORTADO DE USINA,NA ESPESSURA DE 15CM,NO</t>
  </si>
  <si>
    <t xml:space="preserve">13.371.0025-A</t>
  </si>
  <si>
    <t xml:space="preserve">13.373.0010-0</t>
  </si>
  <si>
    <t xml:space="preserve">PATIO DE CONCRETO ARMADO,CAPEADO COM AGREGADO DE ALTA RESIST</t>
  </si>
  <si>
    <t xml:space="preserve">ENCIA,ALISADO MECANICAMENTE,COM ESPESSURA DE 8 A 10CM,SOBRE</t>
  </si>
  <si>
    <t xml:space="preserve">TERRENO ACERTADO E SOBRE LASTRO DE BRITA CORRIDA COMPACTADA,</t>
  </si>
  <si>
    <t xml:space="preserve">EXCLUSIVE ACERTO DO TERRENO, LASTRO DE BRITA E FORNECIMENTO</t>
  </si>
  <si>
    <t xml:space="preserve">DO CONCRETO E DA ARMACAO, INCLUSIVE JUNTA  PLASTICA  A CADA</t>
  </si>
  <si>
    <t xml:space="preserve">2,50M,TODA A MAO-DE-OBRA E EQUIPAMENTOS NECESSARIOS</t>
  </si>
  <si>
    <t xml:space="preserve">13.373.0010-A</t>
  </si>
  <si>
    <t xml:space="preserve">13.373.0020-0</t>
  </si>
  <si>
    <t xml:space="preserve">PISO DE CONCRETO ARMADO MONOLITICO,C/JUNTA FRIA,ALISADO C/RE</t>
  </si>
  <si>
    <t xml:space="preserve">GUA VIBRATORIA,ESPESSURA 10CM,SOBRE TERRENO ACERTADO E SOBRE</t>
  </si>
  <si>
    <t xml:space="preserve">LASTRO DE BRITA,EXCLUSIVE ACERTO DO TERRENO,INCLUSIVE BRITA</t>
  </si>
  <si>
    <t xml:space="preserve">,LONA DE TECIDO RESINADO,TELA SOLDADA 15X15CM #4,2MM(DUPLA),</t>
  </si>
  <si>
    <t xml:space="preserve">CONCRETO USINADO RESISTENCIA A COMPRESSAO 20MPA C/TRANSPORTE</t>
  </si>
  <si>
    <t xml:space="preserve">DO CONCRETO E TODA A MAO-DE-OBRA E EQUIPAMENTOS NECESSARIOS</t>
  </si>
  <si>
    <t xml:space="preserve">13.373.0020-A</t>
  </si>
  <si>
    <t xml:space="preserve">13.373.0021-0</t>
  </si>
  <si>
    <t xml:space="preserve">PISO DE CONCRETO ARMADO MONOLITICO,COM JUNTA FRIA,ALISADO CO</t>
  </si>
  <si>
    <t xml:space="preserve">M REGUA VIBRATORIA,ESPESSURA DE 10CM,SOBRE TERRENO ACERTADO</t>
  </si>
  <si>
    <t xml:space="preserve">E SOBRE LASTRO DE BRITA,EXCLUSIVE ACERTO DO TERRENO E TELA,</t>
  </si>
  <si>
    <t xml:space="preserve">INCLUSIVE BRITA E LONA DE TECIDO RESINADO, CONCRETO USINADO</t>
  </si>
  <si>
    <t xml:space="preserve">RESISTENCIA A COMPRESSAO DE 20MPA COM TRANSPORTE DO CONCRETO</t>
  </si>
  <si>
    <t xml:space="preserve">E TODA A MAO-DE-OBRA E EQUIPAMENTOS NECESSARIOS</t>
  </si>
  <si>
    <t xml:space="preserve">13.373.0021-A</t>
  </si>
  <si>
    <t xml:space="preserve">13.373.0025-0</t>
  </si>
  <si>
    <t xml:space="preserve">PISO CONCRETO COLORIDO(OXIDO FERRO VERMELHO SINTETICO)ARMADO</t>
  </si>
  <si>
    <t xml:space="preserve">MONOLITICO,JUNTA FRIA,ALISADO C/REGUA VIBRATORIA,ESP.10CM,</t>
  </si>
  <si>
    <t xml:space="preserve">SOBRE TERRENO ACERTADO E SOBRE LASTRO BRITA, EXCL.ACERTO TER</t>
  </si>
  <si>
    <t xml:space="preserve">RENO,INCL.BRITA,LONA TECIDO RESINADO, TELA SOLD.15X15CM #4,2</t>
  </si>
  <si>
    <t xml:space="preserve">MM(DUPLA),CONCRETO PREP.C/BETONEIRA,RESIST.COMPRESSAO 20MPA</t>
  </si>
  <si>
    <t xml:space="preserve">C/TRANSP.CONCRETO TODA MAO-DE-OBRA EQUIPAMENTOS NECESSARIOS</t>
  </si>
  <si>
    <t xml:space="preserve">13.373.0025-A</t>
  </si>
  <si>
    <t xml:space="preserve">13.373.0026-0</t>
  </si>
  <si>
    <t xml:space="preserve">SOBRE TERRENO ACERTADO E SOBRE LASTRO DE BRITA, EXCL.ACERTO</t>
  </si>
  <si>
    <t xml:space="preserve">DO TERRENO E TELA,INCL.BRITA E LONA TECIDO RESINADO,CONCRETO</t>
  </si>
  <si>
    <t xml:space="preserve">PREPARADO C/BETONEIRA, RESIST.COMPRESSAO 20MPA C/TRANSPORTE</t>
  </si>
  <si>
    <t xml:space="preserve">CONCRETO E TODA MAO-DE-OBRA E EQUIPAMENTOS NECESSARIOS</t>
  </si>
  <si>
    <t xml:space="preserve">13.373.0026-A</t>
  </si>
  <si>
    <t xml:space="preserve">13.373.0030-0</t>
  </si>
  <si>
    <t xml:space="preserve">PISO DE CONCRETO ARMADO MONOLICO,C/JUNTA FRIA,ALISADO C/REGU</t>
  </si>
  <si>
    <t xml:space="preserve">A VIBRATORIA,ESPESSURA 15CM, SOBRE TERRENO ACERTADO E SOBRE</t>
  </si>
  <si>
    <t xml:space="preserve">LASTRO DE BRITA,EXCLUSIVE ACERTO DO TERRENO,INCLUSIVE BRITA,</t>
  </si>
  <si>
    <t xml:space="preserve">LONA DE TECIDO RESINADO, TELA SOLDADA 15X15CM #4,2MM(DUPLA),</t>
  </si>
  <si>
    <t xml:space="preserve">E CONCRETO E TODA A MAO-DE-OBRA E EQUIPAMENTOS NECESSARIOS</t>
  </si>
  <si>
    <t xml:space="preserve">13.373.0030-A</t>
  </si>
  <si>
    <t xml:space="preserve">13.373.0031-0</t>
  </si>
  <si>
    <t xml:space="preserve">M REGUA VIBRATORIA,ESPESSURA DE 15CM,SOBRE TERRENO ACERTADO</t>
  </si>
  <si>
    <t xml:space="preserve">INCLUSIVE BRITA E LONA DE TECIDO RESINADO,CONCRETO USINADO,</t>
  </si>
  <si>
    <t xml:space="preserve">CONCRETO USINADO RESIST. A COMPRESSAO DE 20MPA C/TRANSPORTE</t>
  </si>
  <si>
    <t xml:space="preserve">13.373.0031-A</t>
  </si>
  <si>
    <t xml:space="preserve">13.373.0035-0</t>
  </si>
  <si>
    <t xml:space="preserve">GUA VIBRATORIA,ESPESSURA 20CM,SOBRE TERRENO ACERTADO E SOBRE</t>
  </si>
  <si>
    <t xml:space="preserve">DE CONCRETO E TODA A MAO-DE-OBRA E EQUIPAMENTOS NECESSARIOS</t>
  </si>
  <si>
    <t xml:space="preserve">13.373.0035-A</t>
  </si>
  <si>
    <t xml:space="preserve">13.373.0036-0</t>
  </si>
  <si>
    <t xml:space="preserve">M REGUA VIBRATORIA,ESPESSURA DE 20CM,SOBRE TERRENO ACERTADO</t>
  </si>
  <si>
    <t xml:space="preserve">13.373.0036-A</t>
  </si>
  <si>
    <t xml:space="preserve">13.375.0010-0</t>
  </si>
  <si>
    <t xml:space="preserve">CAMADA IMPERMEABILIZADORA DE PISO,DE CONCRETO SIMPLES,COM 8C</t>
  </si>
  <si>
    <t xml:space="preserve">M DE ESPESSURA,NO TRACO 1:3:4,COM IMPERMEABILIZANTE DE PEGA</t>
  </si>
  <si>
    <t xml:space="preserve">NORMAL ADICIONADO A AGUA DA MISTURA DO CONCRETO NA DOSAGEM 1</t>
  </si>
  <si>
    <t xml:space="preserve">:12</t>
  </si>
  <si>
    <t xml:space="preserve">13.375.0010-A</t>
  </si>
  <si>
    <t xml:space="preserve">13.375.0015-0</t>
  </si>
  <si>
    <t xml:space="preserve">CAMADA IMPERMEABILIZADORA DE PISO,DE CONCRETO SIMPLES,COM 10</t>
  </si>
  <si>
    <t xml:space="preserve">CM DE ESPESSURA,NO TRACO 1:3:4,COM IMPERMEABILIZANTE DE PEGA</t>
  </si>
  <si>
    <t xml:space="preserve">NORMAL ADICIONADO A AGUA DA MISTURA DO CONCRETO NA DOSAGEM</t>
  </si>
  <si>
    <t xml:space="preserve">1:12</t>
  </si>
  <si>
    <t xml:space="preserve">13.375.0015-A</t>
  </si>
  <si>
    <t xml:space="preserve">13.380.0010-0</t>
  </si>
  <si>
    <t xml:space="preserve">PISO DE MARMORITE,COMPREENDENDO:A)LASTRO,COM 4CM DE ESPESSUR</t>
  </si>
  <si>
    <t xml:space="preserve">A MEDIA,DE ARGAMASSA DE CIMENTO E AREIA GROSSA,NO TRACO 1:4;</t>
  </si>
  <si>
    <t xml:space="preserve">B)CAMADA DE MARMORITE,COM 1CM DE ESPESSURA,FEITA COM GRANA N</t>
  </si>
  <si>
    <t xml:space="preserve">ß1 DE MARMORE BRANCO NACIONAL E CIMENTO,SUPERFICIE ESTUCADA</t>
  </si>
  <si>
    <t xml:space="preserve">APOS A FUNDICAO,COM 3 POLIMENTOS MECANICOS,EXCLUSIVE JUNTA</t>
  </si>
  <si>
    <t xml:space="preserve">13.380.0010-A</t>
  </si>
  <si>
    <t xml:space="preserve">13.380.0011-0</t>
  </si>
  <si>
    <t xml:space="preserve">B) CAMADA DE MARMORITE,COM 1CM DE ESPESSURA,FEITA COM GRANA</t>
  </si>
  <si>
    <t xml:space="preserve">Nß1 DE GRANITO PRETO E CIMENTO,SUPERFICIE ESTUCADA APOS A</t>
  </si>
  <si>
    <t xml:space="preserve">FUNDICAO,COM 3 POLIMENTOS MECANICOS,EXCLUSIVE JUNTA</t>
  </si>
  <si>
    <t xml:space="preserve">13.380.0011-A</t>
  </si>
  <si>
    <t xml:space="preserve">13.380.0012-0</t>
  </si>
  <si>
    <t xml:space="preserve">PISO DE GRANITINA,COMPREENDENDO:A)LASTRO,COM 4CM DE ESPESSUR</t>
  </si>
  <si>
    <t xml:space="preserve">B) CAMADA DE GRANITINA,COM 3CM DE ESPESSURA,FEITA COM GRANA</t>
  </si>
  <si>
    <t xml:space="preserve">FUNDICAO,SEM POLIMENTO</t>
  </si>
  <si>
    <t xml:space="preserve">13.380.0012-A</t>
  </si>
  <si>
    <t xml:space="preserve">13.380.0013-0</t>
  </si>
  <si>
    <t xml:space="preserve">Nß1 DE GRANITO VERMELHO E CIMENTO,SUPERFICIE ESTUCADA APOS A</t>
  </si>
  <si>
    <t xml:space="preserve">13.380.0013-A</t>
  </si>
  <si>
    <t xml:space="preserve">13.380.0015-0</t>
  </si>
  <si>
    <t xml:space="preserve">RODAPE DE MARMORITE,FUNDIDO NO LOCAL,COM 10CM DE ALTURA,1CM</t>
  </si>
  <si>
    <t xml:space="preserve">DE ESPESSURA, TERMINANDO EM CANTO RETO JUNTO AO PISO, FEITO</t>
  </si>
  <si>
    <t xml:space="preserve">COM CIMENTO E GRANA Nß1 DE MARMORE BRANCO NACIONAL, COM POLI</t>
  </si>
  <si>
    <t xml:space="preserve">MENTO MANUAL,O MARMORITE E EXECUTADO SOBRE EMBOCO PREVIO NAO</t>
  </si>
  <si>
    <t xml:space="preserve">INCLUIDO NESTA</t>
  </si>
  <si>
    <t xml:space="preserve">13.380.0015-A</t>
  </si>
  <si>
    <t xml:space="preserve">13.380.0016-0</t>
  </si>
  <si>
    <t xml:space="preserve">COM CIMENTO E  GRANA Nß1 DE GRANITO PRETO,COM POLIMENTO MANU</t>
  </si>
  <si>
    <t xml:space="preserve">AL,O MARMORITE E EXECUTADO SOBRE EMBOCO PREVIO NAO INCLUIDO</t>
  </si>
  <si>
    <t xml:space="preserve">NESTA</t>
  </si>
  <si>
    <t xml:space="preserve">13.380.0016-A</t>
  </si>
  <si>
    <t xml:space="preserve">13.380.0020-0</t>
  </si>
  <si>
    <t xml:space="preserve">ESCADA DE MARMORITE,COMPOSTA DE CAPA E ESPELHO PRE-MOLDADOS</t>
  </si>
  <si>
    <t xml:space="preserve">EM OFICINA E ASSENTADOS NA OBRA, FEITO O MARMORITE COM GRANA</t>
  </si>
  <si>
    <t xml:space="preserve">Nß1 DE MARMORE BRANCO NACIONAL E CIMENTO, E COM CAMADA  DE</t>
  </si>
  <si>
    <t xml:space="preserve">6MM.ESTA ESPECIFICACAO SE REFERE A ESCADAS COM LARGURA TOTAL</t>
  </si>
  <si>
    <t xml:space="preserve">DAS DUAS PECAS DE 0,48M E COMPREENDENDO 1,00M LINEAR  DO CON</t>
  </si>
  <si>
    <t xml:space="preserve">JUNTO DE CAPA E ESPELHO</t>
  </si>
  <si>
    <t xml:space="preserve">13.380.0020-A</t>
  </si>
  <si>
    <t xml:space="preserve">13.380.0021-0</t>
  </si>
  <si>
    <t xml:space="preserve">EM OFICINA E ASSENTADOS NA OBRA,FEITO O MARMORITE COM GRANA</t>
  </si>
  <si>
    <t xml:space="preserve">Nß1 DE GRANITO PRETO E CIMENTO,E COM CAMADA DE 6MM.ESTA ESPE</t>
  </si>
  <si>
    <t xml:space="preserve">CIFICACAO SE REFERE A ESCADAS COM LARGURA TOTAL DAS DUAS PEC</t>
  </si>
  <si>
    <t xml:space="preserve">AS DE 0,48M E COMPREENDENDO 1,00M LINEAR DO CONJUNTO DE CAPA</t>
  </si>
  <si>
    <t xml:space="preserve">E ESPELHO</t>
  </si>
  <si>
    <t xml:space="preserve">13.380.0021-A</t>
  </si>
  <si>
    <t xml:space="preserve">13.380.0025-0</t>
  </si>
  <si>
    <t xml:space="preserve">SOLEIRA,PEITORIL OU CHAPIM DE MARMORITE,PRE-MOLDADO EM OFICI</t>
  </si>
  <si>
    <t xml:space="preserve">NA E ASSENTADO NA OBRA, COM OU SEM REBAIXO, FEITO COM GRANA</t>
  </si>
  <si>
    <t xml:space="preserve">Nß1 DE MARMORE BRANCO NACIONAL E CIMENTO,NA ESPESSURA DE 6MM</t>
  </si>
  <si>
    <t xml:space="preserve">13.380.0025-A</t>
  </si>
  <si>
    <t xml:space="preserve">13.380.0026-0</t>
  </si>
  <si>
    <t xml:space="preserve">NA E ASSENTADO NA OBRA,C/OU SEM REBAIXO,FEITO COM GRANA Nß1</t>
  </si>
  <si>
    <t xml:space="preserve">DE GRANITO PRETO E CIMENTO,NA ESPESSURA DE 6MM</t>
  </si>
  <si>
    <t xml:space="preserve">13.380.0026-A</t>
  </si>
  <si>
    <t xml:space="preserve">13.380.0100-0</t>
  </si>
  <si>
    <t xml:space="preserve">RECOMPOSICAO DE PISO DE MARMORITE,CONSIDERANDO 1CM DE ESPESS</t>
  </si>
  <si>
    <t xml:space="preserve">URA DE CAMADA DE MARMORITE E LASTRO DE ARGAMASSA COM 4CM DE</t>
  </si>
  <si>
    <t xml:space="preserve">ESPESSURA,EXCLUSIVE POLIMENTO</t>
  </si>
  <si>
    <t xml:space="preserve">13.380.0100-A</t>
  </si>
  <si>
    <t xml:space="preserve">13.380.0101-0</t>
  </si>
  <si>
    <t xml:space="preserve">URA DE CAMADA DE MARMORITE E LASTRO DE ARGAMSSA  COM 4CM DE</t>
  </si>
  <si>
    <t xml:space="preserve">ESPESSURA,EXCLUSIVE POLIMENTO E LASTRO DE ARGAMASSA(VIDE FAM</t>
  </si>
  <si>
    <t xml:space="preserve">ILIA 13.301)</t>
  </si>
  <si>
    <t xml:space="preserve">13.380.0101-A</t>
  </si>
  <si>
    <t xml:space="preserve">13.381.0050-0</t>
  </si>
  <si>
    <t xml:space="preserve">JUNTA PLASTICA 17X3MM,PARA PISOS CONTINUOS.FORNECIMENTO E CO</t>
  </si>
  <si>
    <t xml:space="preserve">13.381.0050-A</t>
  </si>
  <si>
    <t xml:space="preserve">13.381.0051-0</t>
  </si>
  <si>
    <t xml:space="preserve">JUNTA PLASTICA 27X3MM,PARA PISOS CONTINUOS.FORNECIMENTO E CO</t>
  </si>
  <si>
    <t xml:space="preserve">13.381.0051-A</t>
  </si>
  <si>
    <t xml:space="preserve">13.381.0085-0</t>
  </si>
  <si>
    <t xml:space="preserve">JUNTA METALICA EM LATAO 17X0,70MM,PARA PISOS CONTINUOS.FORNE</t>
  </si>
  <si>
    <t xml:space="preserve">13.381.0085-A</t>
  </si>
  <si>
    <t xml:space="preserve">13.382.0001-0</t>
  </si>
  <si>
    <t xml:space="preserve">JUNTA FORMADA DE ARGAMASSA DE CIMENTO E AREIA,NO TRACO 1:3 C</t>
  </si>
  <si>
    <t xml:space="preserve">OM 5X5CM</t>
  </si>
  <si>
    <t xml:space="preserve">13.382.0001-A</t>
  </si>
  <si>
    <t xml:space="preserve">13.383.0002-0</t>
  </si>
  <si>
    <t xml:space="preserve">JUNTA IMPERMEABILIZANTE DE HIDROASFALTO,CIMENTO E AREIA,NO T</t>
  </si>
  <si>
    <t xml:space="preserve">RACO 1:1:3 COM 2,5X2,5CM</t>
  </si>
  <si>
    <t xml:space="preserve">13.383.0002-A</t>
  </si>
  <si>
    <t xml:space="preserve">13.383.0003-0</t>
  </si>
  <si>
    <t xml:space="preserve">RACO 1:1:3 COM 2X2,5CM</t>
  </si>
  <si>
    <t xml:space="preserve">13.383.0003-A</t>
  </si>
  <si>
    <t xml:space="preserve">13.384.0001-0</t>
  </si>
  <si>
    <t xml:space="preserve">JUNTA GRAMADA COM 5CM DE LARGURA</t>
  </si>
  <si>
    <t xml:space="preserve">13.384.0001-A</t>
  </si>
  <si>
    <t xml:space="preserve">13.384.0002-0</t>
  </si>
  <si>
    <t xml:space="preserve">JUNTA GRAMADA COM 8CM DE LARGURA</t>
  </si>
  <si>
    <t xml:space="preserve">13.384.0002-A</t>
  </si>
  <si>
    <t xml:space="preserve">13.385.0001-0</t>
  </si>
  <si>
    <t xml:space="preserve">PISO DE ALTA RESISTENCIA,MONOLITICO,MOLDADO NO LOCAL,EM ARGA</t>
  </si>
  <si>
    <t xml:space="preserve">MASSA DE CIMENTO E AGREGADOS MINERAIS,COM ESPESSURA DE 0,8CM</t>
  </si>
  <si>
    <t xml:space="preserve">,NA COR NATURAL DO CIMENTO E 3 POLIMENTOS MECANICOS.O CUSTO</t>
  </si>
  <si>
    <t xml:space="preserve">INCLUI BASE SUPORTE EM ARGAMASSA DE CIMENTO E AREIA,NO TRACO</t>
  </si>
  <si>
    <t xml:space="preserve">1:3 E SERVENTE PARA CONFECCAO,TRANSPORTE DA ARGAMASSA E SER</t>
  </si>
  <si>
    <t xml:space="preserve">VICOS AFINS E NAO CONSIDERA JUNTAS(VIDE FAMILIA 13.381)</t>
  </si>
  <si>
    <t xml:space="preserve">13.385.0001-A</t>
  </si>
  <si>
    <t xml:space="preserve">13.385.0002-0</t>
  </si>
  <si>
    <t xml:space="preserve">,NA COR PRETA E 3 POLIMENTOS MECANICOS.O CUSTO INCLUI A BASE</t>
  </si>
  <si>
    <t xml:space="preserve">SUPORTE EM  ARGAMASSA DE  CIMENTO  E AREIA, NO TRACO 1:3 E</t>
  </si>
  <si>
    <t xml:space="preserve">SERVENTE PARA CONFECCAO, TRANSPORTE DA ARGAMASSA E SERVICOS</t>
  </si>
  <si>
    <t xml:space="preserve">AFINS E NAO CONSIDERA JUNTAS(VIDE FAMILIA 13.381)</t>
  </si>
  <si>
    <t xml:space="preserve">13.385.0002-A</t>
  </si>
  <si>
    <t xml:space="preserve">13.385.0003-0</t>
  </si>
  <si>
    <t xml:space="preserve">,NA COR VERMELHA E 3 POLIMENTOS MECANICOS. O CUSTO INCLUI A</t>
  </si>
  <si>
    <t xml:space="preserve">BASE SUPORTE EM ARGAMASSA DE CIMENTO E AREIA,NO TRACO 1:3 E</t>
  </si>
  <si>
    <t xml:space="preserve">13.385.0003-A</t>
  </si>
  <si>
    <t xml:space="preserve">13.385.0005-0</t>
  </si>
  <si>
    <t xml:space="preserve">RODAPE DE ALTA RESISTENCIA,EM ARGAMASSA DE CIMENTO E AGREGAD</t>
  </si>
  <si>
    <t xml:space="preserve">OS MINERAIS, COM 10CM DE ALTURA, NA COR NATURAL DO CIMENTO,</t>
  </si>
  <si>
    <t xml:space="preserve">INCLUSIVE 3 POLIMENTOS,SENDO OS CANTOS SALIENTES BOLEADOS,E</t>
  </si>
  <si>
    <t xml:space="preserve">OS REENTRANTES E JUNTO AO PISO EM MEIA CANA</t>
  </si>
  <si>
    <t xml:space="preserve">13.385.0005-A</t>
  </si>
  <si>
    <t xml:space="preserve">13.385.0006-0</t>
  </si>
  <si>
    <t xml:space="preserve">OS MINERAIS,COM 10CM DE ALTURA,NA COR PRETA,INCLUSIVE 3 POLI</t>
  </si>
  <si>
    <t xml:space="preserve">MENTOS,SENDO OS CANTOS SALIENTES BOLEADOS,E OS REENTRANTES E</t>
  </si>
  <si>
    <t xml:space="preserve">JUNTO AO PISO EM MEIA CANA</t>
  </si>
  <si>
    <t xml:space="preserve">13.385.0006-A</t>
  </si>
  <si>
    <t xml:space="preserve">13.385.0007-0</t>
  </si>
  <si>
    <t xml:space="preserve">OS MINERAIS, COM 10CM DE ALTURA, NA COR VERMELHA,INCLUSIVE 3</t>
  </si>
  <si>
    <t xml:space="preserve">POLIMENTOS,SENDO OS CANTOS SALIENTES BOLEADOS,E OS REENTRAN</t>
  </si>
  <si>
    <t xml:space="preserve">TES E JUNTO AO PISO EM MEIA CANA</t>
  </si>
  <si>
    <t xml:space="preserve">13.385.0007-A</t>
  </si>
  <si>
    <t xml:space="preserve">13.385.0008-0</t>
  </si>
  <si>
    <t xml:space="preserve">DEGRAU DE ESCADA DE ALTA RESISTENCIA,COMPOSTA DE CAPA E ESPE</t>
  </si>
  <si>
    <t xml:space="preserve">LHO,EM ARGAMASSA DE CIMENTO E AGREGADOS MINERAIS,NA COR NATU</t>
  </si>
  <si>
    <t xml:space="preserve">RAL DE CIMENTO,INCLUSIVE 3 POLIMENTOS</t>
  </si>
  <si>
    <t xml:space="preserve">13.385.0008-A</t>
  </si>
  <si>
    <t xml:space="preserve">13.385.0009-0</t>
  </si>
  <si>
    <t xml:space="preserve">LHO,EM ARGAMASSA DE CIMENTO E AGREGADOS MINERAIS, NA COR PRE</t>
  </si>
  <si>
    <t xml:space="preserve">TA,INCLUSIVE 3 POLIMENTOS</t>
  </si>
  <si>
    <t xml:space="preserve">13.385.0009-A</t>
  </si>
  <si>
    <t xml:space="preserve">13.385.0010-0</t>
  </si>
  <si>
    <t xml:space="preserve">LHO, EM ARGAMASSA DE CIMENTO E AGREGADOS MINERAIS,NA COR VER</t>
  </si>
  <si>
    <t xml:space="preserve">MELHA,INCLUSIVE 3 POLIMENTOS</t>
  </si>
  <si>
    <t xml:space="preserve">13.385.0010-A</t>
  </si>
  <si>
    <t xml:space="preserve">13.385.0050-0</t>
  </si>
  <si>
    <t xml:space="preserve">PISO DE ALTA RESISTENCIA,P/USO INTERNO,PLACAS PRE-MOLDADAS,V</t>
  </si>
  <si>
    <t xml:space="preserve">IBROPRENSADA A 350T,MEDINDO(40X40X3)CM,CONFECCIONADA C/AGREG</t>
  </si>
  <si>
    <t xml:space="preserve">ADOS MINERAIS(QUARTZO)E CIMENTO BRANCO ESTRUTURAL CP60,COLOC</t>
  </si>
  <si>
    <t xml:space="preserve">ADO SOBRE BASE EXIST.,ASSENTADO C/ARGAMASSA CIMENTO E AREIA</t>
  </si>
  <si>
    <t xml:space="preserve">TRACO 3:1 (FAROFA),REJUNTAMENTO BASE EPOXI,BASE SELADORA,4 D</t>
  </si>
  <si>
    <t xml:space="preserve">EMAOS CERA E POLIMENTO C/ABRASIVOS DIAMANTADOS.FORN.E COLOC.</t>
  </si>
  <si>
    <t xml:space="preserve">13.385.0050-A</t>
  </si>
  <si>
    <t xml:space="preserve">13.385.0051-0</t>
  </si>
  <si>
    <t xml:space="preserve">PISO DE ALTA RESISTENCIA,PARA USO INTERNO,EM PLACAS PRE-MOLD</t>
  </si>
  <si>
    <t xml:space="preserve">ADAS,VIBROPRENSADA A 350T,MEDINDO (40X40X3)CM,CONFECCIONADA</t>
  </si>
  <si>
    <t xml:space="preserve">COM AGREGADOS MINERAIS (QUARTZO) E CIMENTO BRANCO ESTRUTURAL</t>
  </si>
  <si>
    <t xml:space="preserve">CP60, COLOCADO SOBRE BASE EXISTENTE, EXCLUSIVE FAROFA DE CI</t>
  </si>
  <si>
    <t xml:space="preserve">MENTO E AREIA 3:1,REJUNTAMENTO,BASE SELADORA,DEMAOS DE CERA</t>
  </si>
  <si>
    <t xml:space="preserve">E POLIMENTO.FORNECIMENTO E COLOCACAO</t>
  </si>
  <si>
    <t xml:space="preserve">13.385.0051-A</t>
  </si>
  <si>
    <t xml:space="preserve">13.385.0055-0</t>
  </si>
  <si>
    <t xml:space="preserve">PISO DE ALTA RESISTENCIA,PARA USO EXTERNO,EM PLACAS PRE-MOLD</t>
  </si>
  <si>
    <t xml:space="preserve">CP60,COLOCADO SOBRE BASE EXISTENTE,ASSENTADO COM ARGAMASSA</t>
  </si>
  <si>
    <t xml:space="preserve">DE CIMENTO E AREIA NO TRACO 3:1 (FAROFA).FORNECIMENTO E COLO</t>
  </si>
  <si>
    <t xml:space="preserve">13.385.0055-A</t>
  </si>
  <si>
    <t xml:space="preserve">13.385.0056-0</t>
  </si>
  <si>
    <t xml:space="preserve">MENTO E AREIA 3:1.FORNECIMENTO E COLOCACAO</t>
  </si>
  <si>
    <t xml:space="preserve">13.385.0056-A</t>
  </si>
  <si>
    <t xml:space="preserve">13.385.0100-0</t>
  </si>
  <si>
    <t xml:space="preserve">RODAPE DE ALTA RESISTENCIA,PARA USO INTERNO,EM PLACAS PRE-MO</t>
  </si>
  <si>
    <t xml:space="preserve">LDADAS,VIBROPRENSADA A 350T,MEDINDO (10X40X3)CM,CONFECCIONAD</t>
  </si>
  <si>
    <t xml:space="preserve">A C/AGREGADOS MINERAIS (QUARTZO) E CIMENTO BRANCO ESTRUTURAL</t>
  </si>
  <si>
    <t xml:space="preserve">CP60, ASSENTADO COM ARGAMASSA DE CIMENTO E AREIA NO TRACO 3</t>
  </si>
  <si>
    <t xml:space="preserve">:1 (FAROFA) E ESPESSURA 3CM,REJUNTAMENTO A BASE DE EPOXI,BAS</t>
  </si>
  <si>
    <t xml:space="preserve">E SELADORA E 4 DEMAOS DE CERA.FORNECIMENTO E COLOCACAO</t>
  </si>
  <si>
    <t xml:space="preserve">13.385.0100-A</t>
  </si>
  <si>
    <t xml:space="preserve">13.385.0101-0</t>
  </si>
  <si>
    <t xml:space="preserve">A COM AGREGADOS MINERAIS (QUARTZO) E CIMENTO BRANCO ESTRUTUR</t>
  </si>
  <si>
    <t xml:space="preserve">AL CP60,EXCLUSIVE FAROFA DE CIMENTO E AREIA 3:1,REJUNTAMENTO</t>
  </si>
  <si>
    <t xml:space="preserve">,BASE SELADORA,DEMAOS DE CERA E POLIMENTO.FORNECIMENTO E COL</t>
  </si>
  <si>
    <t xml:space="preserve">13.385.0101-A</t>
  </si>
  <si>
    <t xml:space="preserve">13.390.0020-0</t>
  </si>
  <si>
    <t xml:space="preserve">PISO VINILICO EM PLACAS,COM MEDIDAS EM TORNO DE 30X30CM,HOMO</t>
  </si>
  <si>
    <t xml:space="preserve">GENEO,PADRAO LISO,COM 2MM DE ESPESSURA,PARA ALTO TRAFEGO,ASS</t>
  </si>
  <si>
    <t xml:space="preserve">ENTE SOBRE BASE EXISTENTE,CONFORME ABNT NBR 7374.FORNECIMENT</t>
  </si>
  <si>
    <t xml:space="preserve">13.390.0020-A</t>
  </si>
  <si>
    <t xml:space="preserve">13.390.0025-0</t>
  </si>
  <si>
    <t xml:space="preserve">GENEO,PADRAO RISCADO,COM 3,2MM DE ESPESSURA,PARA ALTO TRAFEG</t>
  </si>
  <si>
    <t xml:space="preserve">O,ASSENTE SOBRE BASE EXISTENTE,CONFORME ABNT NBR 7374.FORNEC</t>
  </si>
  <si>
    <t xml:space="preserve">13.390.0025-A</t>
  </si>
  <si>
    <t xml:space="preserve">13.390.0028-0</t>
  </si>
  <si>
    <t xml:space="preserve">GENEO,PADRAO RISCADO,COM 2MM DE ESPESSURA,PARA ALTO TRAFEGO,</t>
  </si>
  <si>
    <t xml:space="preserve">ASSENTE SOBRE BASE EXISTENTE,CONFORME ABNT NBR 7374.FORNECIM</t>
  </si>
  <si>
    <t xml:space="preserve">13.390.0028-A</t>
  </si>
  <si>
    <t xml:space="preserve">13.390.0035-0</t>
  </si>
  <si>
    <t xml:space="preserve">PISO VINILICO EM PLACAS,COM MEDIDAS EM TORNO DE 60X60CM,HOMO</t>
  </si>
  <si>
    <t xml:space="preserve">13.390.0035-A</t>
  </si>
  <si>
    <t xml:space="preserve">13.390.0038-0</t>
  </si>
  <si>
    <t xml:space="preserve">PISO VINILICO EM MANTAS,COM 2M DE LARGURA X 20M DE COMPRIMEN</t>
  </si>
  <si>
    <t xml:space="preserve">TO,HOMOGENEO,COM 2MM DE ESPESSURA,REFORCO EM POLIURETANO ULT</t>
  </si>
  <si>
    <t xml:space="preserve">RA RESISTENTE (PUR),PARA ALTO TRAFEGO,FUNGICIDA,ASSENTE SOBR</t>
  </si>
  <si>
    <t xml:space="preserve">E BASE EXISTENTE,CONFORME ABNT NBR 14917.FORNECIMENTO E COLO</t>
  </si>
  <si>
    <t xml:space="preserve">13.390.0039-0</t>
  </si>
  <si>
    <t xml:space="preserve">PISO VINILICO EM MANTAS,COM 2M DE LARGURA X 23M DE COMPRIMEN</t>
  </si>
  <si>
    <t xml:space="preserve">TO,HOMOGENEO,COM 2MM DE ESPESSURA,PARA ALTO TRAFEGO,CONDUTIV</t>
  </si>
  <si>
    <t xml:space="preserve">O,COMPOSTO DE PARTICULAS DE CARBONO,PARA USO EM SALAS DE CIR</t>
  </si>
  <si>
    <t xml:space="preserve">URGIA OU EM AREAS ONDE O CONTROLE DA CONDUTIVIDADE ELETRICA</t>
  </si>
  <si>
    <t xml:space="preserve">E NECESSARIO,ASSENTE SOBRE BASE EXISTENTE,CONFORME ABNT NBR</t>
  </si>
  <si>
    <t xml:space="preserve">14917.FORNECIMENTO E COLOCACAO</t>
  </si>
  <si>
    <t xml:space="preserve">13.390.0039-A</t>
  </si>
  <si>
    <t xml:space="preserve">13.390.0040-0</t>
  </si>
  <si>
    <t xml:space="preserve">TO,HETEROGENEO,COM 2MM DE ESPESSURA,REFORCO EM POLIURETANO U</t>
  </si>
  <si>
    <t xml:space="preserve">LTRA RESISTENTE (PUR),PARA ALTO TRAFEGO,ASSENTE SOBRE BASE E</t>
  </si>
  <si>
    <t xml:space="preserve">XISTENTE,CONFORME ABNT NBR 14917.FORNECIMENTO E COLOCACAO</t>
  </si>
  <si>
    <t xml:space="preserve">13.390.0040-A</t>
  </si>
  <si>
    <t xml:space="preserve">13.390.0042-0</t>
  </si>
  <si>
    <t xml:space="preserve">TO,HETEROGENEO,COM 3MM DE ESPESSURA,REFORCO EM POLIURETANO U</t>
  </si>
  <si>
    <t xml:space="preserve">13.390.0042-A</t>
  </si>
  <si>
    <t xml:space="preserve">13.390.0050-0</t>
  </si>
  <si>
    <t xml:space="preserve">TESTEIRA EM MATERIAL VINILICO COM 6CM DE LARGURA.FORNECIMENT</t>
  </si>
  <si>
    <t xml:space="preserve">13.390.0050-A</t>
  </si>
  <si>
    <t xml:space="preserve">13.390.0055-0</t>
  </si>
  <si>
    <t xml:space="preserve">RODAPE DE PVC TIPO PLANO OU CURVO,COM 7,5CM DE ALTURA,PARA P</t>
  </si>
  <si>
    <t xml:space="preserve">ISOS VINILICOS.FORNECIMENTO E COLOCACAO</t>
  </si>
  <si>
    <t xml:space="preserve">13.390.0055-A</t>
  </si>
  <si>
    <t xml:space="preserve">13.390.0058-0</t>
  </si>
  <si>
    <t xml:space="preserve">RODAPE DE PVC TIPO HOSPITALAR,PLANO OU CURVO,COM 7,5CM DE AL</t>
  </si>
  <si>
    <t xml:space="preserve">TURA,PARA PISOS VINILICOS.FORNECIMENTO E COLOCACAO</t>
  </si>
  <si>
    <t xml:space="preserve">13.390.0058-A</t>
  </si>
  <si>
    <t xml:space="preserve">13.390.0070-0</t>
  </si>
  <si>
    <t xml:space="preserve">SUPORTE CURVO E PERFIL DE ARREMATE PARA PISO VINILICO.FORNEC</t>
  </si>
  <si>
    <t xml:space="preserve">13.390.0070-A</t>
  </si>
  <si>
    <t xml:space="preserve">13.390.0075-0</t>
  </si>
  <si>
    <t xml:space="preserve">CORDAO DE SOLDA PARA FUSAO A QUENTE,EM JUNTAS DE PISOS VINIL</t>
  </si>
  <si>
    <t xml:space="preserve">ICOS FLEXIVEIS.FORNECIMENTO E ASSENTAMENTO</t>
  </si>
  <si>
    <t xml:space="preserve">13.390.0075-A</t>
  </si>
  <si>
    <t xml:space="preserve">13.391.0500-0</t>
  </si>
  <si>
    <t xml:space="preserve">RECOMPOSICAO DE PLACAS DE PISO DE MATERIAL VINILICO OU PLAST</t>
  </si>
  <si>
    <t xml:space="preserve">ICO,EXCLUSIVE O FORNECIMENTO DO PISO,INCLUSIVE COLA</t>
  </si>
  <si>
    <t xml:space="preserve">13.391.0500-A</t>
  </si>
  <si>
    <t xml:space="preserve">13.395.0010-0</t>
  </si>
  <si>
    <t xml:space="preserve">FORRACAO DE PISO COM CARPETE DE FIBRA DE NYLON,PARA ALTO TRA</t>
  </si>
  <si>
    <t xml:space="preserve">FEGO,COM ESPESSURA DE 6 A 7MM,SOBRE BASE EXISTENTE.FORNECIME</t>
  </si>
  <si>
    <t xml:space="preserve">NTO E COLOCACAO</t>
  </si>
  <si>
    <t xml:space="preserve">13.395.0010-A</t>
  </si>
  <si>
    <t xml:space="preserve">13.395.0011-0</t>
  </si>
  <si>
    <t xml:space="preserve">FEGO,COM ESPESSURA DE 10MM,SOBRE BASE EXISTENTE.FORNECIMENTO</t>
  </si>
  <si>
    <t xml:space="preserve">13.395.0011-A</t>
  </si>
  <si>
    <t xml:space="preserve">13.395.0015-0</t>
  </si>
  <si>
    <t xml:space="preserve">FORRACAO DE PISO COM CARPETE DE FIBRA DE POLIPROPILENO,PARA</t>
  </si>
  <si>
    <t xml:space="preserve">ALTO TRAFEGO,COM ESPESSURA APROXIMADA DE 5MM,SOBRE BASE EXIS</t>
  </si>
  <si>
    <t xml:space="preserve">TENTE.FORNECIMENTO E COLOCACAO</t>
  </si>
  <si>
    <t xml:space="preserve">13.395.0015-A</t>
  </si>
  <si>
    <t xml:space="preserve">13.395.0020-0</t>
  </si>
  <si>
    <t xml:space="preserve">FORRACAO DE PISO COM CARPETE DE POLIPROPILENO,COM COBERTURA</t>
  </si>
  <si>
    <t xml:space="preserve">EM FIBRA DE NYLON,PARA ALTO TRAFEGO,COM ESPESSURA DE 8 A 9MM</t>
  </si>
  <si>
    <t xml:space="preserve">,SOBRE BASE EXISTENTE.FORNECIMENTO E COLOCACAO</t>
  </si>
  <si>
    <t xml:space="preserve">13.395.0020-A</t>
  </si>
  <si>
    <t xml:space="preserve">13.395.0025-0</t>
  </si>
  <si>
    <t xml:space="preserve">TRAFEGO LEVE A MODERADO,COM ESPESSURA DE 4 A 5MM,SOBRE BASE</t>
  </si>
  <si>
    <t xml:space="preserve">EXISTENTE.FORNECIMENTO E COLOCACAO</t>
  </si>
  <si>
    <t xml:space="preserve">13.395.0025-A</t>
  </si>
  <si>
    <t xml:space="preserve">13.395.0026-0</t>
  </si>
  <si>
    <t xml:space="preserve">FORRACAO DE PISO COM CARPETE DE FIBRA DE POLIPROPILENO,COM A</t>
  </si>
  <si>
    <t xml:space="preserve">CABAMENTO RESINADO,PARA TRAFEGO LEVE A MODERADO,COM ESPESSUR</t>
  </si>
  <si>
    <t xml:space="preserve">A DE 4 A 5MM,SOBRE BASE EXISTENTE.FORNECIMENTO E COLOCACAO</t>
  </si>
  <si>
    <t xml:space="preserve">13.395.0026-A</t>
  </si>
  <si>
    <t xml:space="preserve">13.398.0010-1</t>
  </si>
  <si>
    <t xml:space="preserve">PISO DE TACOS DE IPE OU MADEIRA EQUIVALENTE,MEDINDO 7X21CM,P</t>
  </si>
  <si>
    <t xml:space="preserve">ICHADOS E INCRUSTADOS COM PEDRISCOS, ASSENTES COM ARGAMASSA</t>
  </si>
  <si>
    <t xml:space="preserve">DE CIMENTO E SAIBRO,NO TRACO 1:6,EXCLUSIVE SERVICO DE CALAFA</t>
  </si>
  <si>
    <t xml:space="preserve">13.398.0010-B</t>
  </si>
  <si>
    <t xml:space="preserve">13.398.0015-0</t>
  </si>
  <si>
    <t xml:space="preserve">PISO DE FRISO DE IPE OU MADEIRA EQUIVALENTE,COM 10CM DE LARG</t>
  </si>
  <si>
    <t xml:space="preserve">URA,2CM DE ESPESSURA, PREGADO SOBRE REGUAS DE MADEIRA DE LEI</t>
  </si>
  <si>
    <t xml:space="preserve">DE 1.1/2"X3",EMBUTIDAS EM CONCRETO</t>
  </si>
  <si>
    <t xml:space="preserve">13.398.0015-A</t>
  </si>
  <si>
    <t xml:space="preserve">13.398.0016-0</t>
  </si>
  <si>
    <t xml:space="preserve">PISO DE FRISO DE IPE OU MADEIRA EQUIVALENTE COM 20X2CM,PREGA</t>
  </si>
  <si>
    <t xml:space="preserve">DO SOBRE  BARROTEAMENTO OU REGUAS DE  MADEIRA DE LEI A CADA</t>
  </si>
  <si>
    <t xml:space="preserve">50CM,EXCLUSIVE BARROTES OU REGUAS</t>
  </si>
  <si>
    <t xml:space="preserve">13.398.0016-A</t>
  </si>
  <si>
    <t xml:space="preserve">13.398.0017-0</t>
  </si>
  <si>
    <t xml:space="preserve">REGUA DE MADEIRA DE LEI DE FORMA TRAPEZOIDAL COM 5X3CM,FIXAD</t>
  </si>
  <si>
    <t xml:space="preserve">A EM CONTRAPISO DE CIMENTO E AREIA,NO TRACO 1:3,EXCLUSIVE O</t>
  </si>
  <si>
    <t xml:space="preserve">CONTRAPISO</t>
  </si>
  <si>
    <t xml:space="preserve">13.398.0017-A</t>
  </si>
  <si>
    <t xml:space="preserve">13.398.0018-0</t>
  </si>
  <si>
    <t xml:space="preserve">BARROTE DE MADEIRA DE LEI DE 3"X4.1/2",APOIADO EM PILARETE D</t>
  </si>
  <si>
    <t xml:space="preserve">E 20X20CM,DE ALVENARIA DE TIJOLOS MACICOS OU OUTRO,EXCLUSIVE</t>
  </si>
  <si>
    <t xml:space="preserve">OS PILARETES</t>
  </si>
  <si>
    <t xml:space="preserve">13.398.0018-A</t>
  </si>
  <si>
    <t xml:space="preserve">13.398.0020-0</t>
  </si>
  <si>
    <t xml:space="preserve">RODAPE EM MADEIRA DE LEI,COM SECAO DE 5X2CM,PREGADO EM TACOS</t>
  </si>
  <si>
    <t xml:space="preserve">EMBUTIDOS NA ALVENARIA</t>
  </si>
  <si>
    <t xml:space="preserve">13.398.0020-A</t>
  </si>
  <si>
    <t xml:space="preserve">13.398.0025-0</t>
  </si>
  <si>
    <t xml:space="preserve">RODAPE EM MADEIRA DE LEI,COM SECAO DE 7X2CM,PREGADO EM TACOS</t>
  </si>
  <si>
    <t xml:space="preserve">13.398.0025-A</t>
  </si>
  <si>
    <t xml:space="preserve">13.398.0030-0</t>
  </si>
  <si>
    <t xml:space="preserve">RODAPE DE IPE OU MADEIRA EQUIVALENTE DE 10X2CM ACABAMENTO BO</t>
  </si>
  <si>
    <t xml:space="preserve">LEADO,FIXADO COMO EM 13.398.0020</t>
  </si>
  <si>
    <t xml:space="preserve">13.398.0030-A</t>
  </si>
  <si>
    <t xml:space="preserve">13.410.0010-0</t>
  </si>
  <si>
    <t xml:space="preserve">PISO DE PEDRA PORTUGUESA,ASSENTADO SOBRE MISTURA DE CIMENTO</t>
  </si>
  <si>
    <t xml:space="preserve">E SAIBRO,NO TRACO 1:5,INCLUSIVE ACERTO DO TERRENO.FORNECIMEN</t>
  </si>
  <si>
    <t xml:space="preserve">13.410.0010-A</t>
  </si>
  <si>
    <t xml:space="preserve">13.410.0011-0</t>
  </si>
  <si>
    <t xml:space="preserve">PISO DE PEDRA PORTUGUESA EM DESENHOS SIMPLES, COM APROXIMADA</t>
  </si>
  <si>
    <t xml:space="preserve">MENTE 40% DE PEDRA PRETA E 60% DE PEDRA BRANCA, ASSENTADO SO</t>
  </si>
  <si>
    <t xml:space="preserve">BRE MISTURA DE CIMENTO E SAIBRO NO TRACO 1:5, INCLUSIVE ACER</t>
  </si>
  <si>
    <t xml:space="preserve">TO DO TERRENO.FORNECIMENTO E COLOCACAO</t>
  </si>
  <si>
    <t xml:space="preserve">13.410.0011-A</t>
  </si>
  <si>
    <t xml:space="preserve">13.410.0012-0</t>
  </si>
  <si>
    <t xml:space="preserve">PEDRA PORTUGUESA COM 60% DE PEDRA BRANCA.FORNECIMENTO SEM CO</t>
  </si>
  <si>
    <t xml:space="preserve">13.410.0012-A</t>
  </si>
  <si>
    <t xml:space="preserve">13.410.0015-0</t>
  </si>
  <si>
    <t xml:space="preserve">E SAIBRO,NO TRACO 1:5,EXCLUSIVE ACERTO DO TERRENO.FORNECIMEN</t>
  </si>
  <si>
    <t xml:space="preserve">13.410.0015-A</t>
  </si>
  <si>
    <t xml:space="preserve">13.410.0020-0</t>
  </si>
  <si>
    <t xml:space="preserve">PISO DE PEDRA PORTUGUESA EM DESENHO SIMPLES,COM APROXIMADAME</t>
  </si>
  <si>
    <t xml:space="preserve">NTE 25% DE PEDRA PRETA,25% DE PEDRA VERMELHA E 50% DE PEDRA</t>
  </si>
  <si>
    <t xml:space="preserve">BRANCA,ASSENTADO SOBRE MISTURA DE CIMENTO E SAIBRO NO TRACO</t>
  </si>
  <si>
    <t xml:space="preserve">1:5,INCLUSIVE ACERTO DO TERRENO.FORNECIMENTO E COLOCACAO</t>
  </si>
  <si>
    <t xml:space="preserve">13.410.0020-A</t>
  </si>
  <si>
    <t xml:space="preserve">13.410.0025-0</t>
  </si>
  <si>
    <t xml:space="preserve">E SAIBRO,NO TRACO 1:5,INCLUSIVE ACERTO DO TERRENO,EM FAIXA.</t>
  </si>
  <si>
    <t xml:space="preserve">13.410.0025-A</t>
  </si>
  <si>
    <t xml:space="preserve">13.410.0030-0</t>
  </si>
  <si>
    <t xml:space="preserve">PISO COM PEDRA PORTUGUESA VERMELHA,ASSENTADO SOBRE MISTURA D</t>
  </si>
  <si>
    <t xml:space="preserve">E CIMENTO E SAIBRO,NO TRACO 1:5,INCLUSIVE ACERTO DO TERRENO,</t>
  </si>
  <si>
    <t xml:space="preserve">EM FAIXA.FORNECIMENTO E COLOCACAO</t>
  </si>
  <si>
    <t xml:space="preserve">13.410.0030-A</t>
  </si>
  <si>
    <t xml:space="preserve">13.411.0500-0</t>
  </si>
  <si>
    <t xml:space="preserve">RECOMPOSICAO DE PAVIMENTACAO DE PEDRA PORTUGUESA,ASSENTADA</t>
  </si>
  <si>
    <t xml:space="preserve">COM FAROFA DE CIMENTO E SAIBRO,NO TRACO 1:5, INCLUSIVE FORNE</t>
  </si>
  <si>
    <t xml:space="preserve">CIMENTO DO MATERIAL PARA REJUNTAMENTO,EXCLUSIVE A PEDRA</t>
  </si>
  <si>
    <t xml:space="preserve">13.411.0500-A</t>
  </si>
  <si>
    <t xml:space="preserve">13.413.0010-0</t>
  </si>
  <si>
    <t xml:space="preserve">PISO DE PEDRA SAO TOME,MEDINDO 30X30CM,38X38CM,48X48CM OU 58</t>
  </si>
  <si>
    <t xml:space="preserve">X58CM,COM 2CM DE ESPESSURA,ASSENTE COM ARGAMASSA DE CIMENTO,</t>
  </si>
  <si>
    <t xml:space="preserve">AREIA E SAIBRO,NO TRACO 1:2:2,COM ESPESSURA DE 3CM.FORNECIME</t>
  </si>
  <si>
    <t xml:space="preserve">13.413.0010-A</t>
  </si>
  <si>
    <t xml:space="preserve">13.413.0011-0</t>
  </si>
  <si>
    <t xml:space="preserve">X58CM,COM 2CM DE ESPESSURA,EXCLUSIVE ARGAMASSA.FORNECIMENTO</t>
  </si>
  <si>
    <t xml:space="preserve">13.413.0011-A</t>
  </si>
  <si>
    <t xml:space="preserve">13.413.0012-0</t>
  </si>
  <si>
    <t xml:space="preserve">PISO DE PEDRA SAO TOME,MEDINDO 57X57CM,TIPO FURNAS/LIGHT,ASS</t>
  </si>
  <si>
    <t xml:space="preserve">ENTE COM ARGAMASSA DE CIMENTO,AREIA E SAIBRO,NO TRACO 1:2:2,</t>
  </si>
  <si>
    <t xml:space="preserve">REJUNTAMENTO COM CIMENTO BRANCO E CORANTE</t>
  </si>
  <si>
    <t xml:space="preserve">13.413.0012-A</t>
  </si>
  <si>
    <t xml:space="preserve">13.413.0013-0</t>
  </si>
  <si>
    <t xml:space="preserve">PISO DE PEDRA SAO TOME, MEDINDO 57X57CM, TIPO FURNAS/LIGHT,</t>
  </si>
  <si>
    <t xml:space="preserve">EXCLUSIVE ARGAMASSA E REJUNTAMENTO</t>
  </si>
  <si>
    <t xml:space="preserve">13.413.0013-A</t>
  </si>
  <si>
    <t xml:space="preserve">13.413.0020-0</t>
  </si>
  <si>
    <t xml:space="preserve">PISO DE PLACAS DE ARDOSIA COR CINZA MEDINDO 40X40CM,EM TORNO</t>
  </si>
  <si>
    <t xml:space="preserve">DE 1CM DE ESPESSURA,ASSENTE SOBRE SUPERFICIE EM OSSO COM AR</t>
  </si>
  <si>
    <t xml:space="preserve">GAMASSA DE CIMENTO,SAIBRO E AREIA,NO TRACO 1:2:2</t>
  </si>
  <si>
    <t xml:space="preserve">13.413.0020-A</t>
  </si>
  <si>
    <t xml:space="preserve">13.413.0021-0</t>
  </si>
  <si>
    <t xml:space="preserve">DE 1CM DE ESPESSURA,EXCLUSIVE ARGAMASSA</t>
  </si>
  <si>
    <t xml:space="preserve">13.413.0021-A</t>
  </si>
  <si>
    <t xml:space="preserve">13.413.0025-0</t>
  </si>
  <si>
    <t xml:space="preserve">PISO DE PLACAS DE ARDOSIA COR CINZA MEDINDO 30X30CM,EM TORNO</t>
  </si>
  <si>
    <t xml:space="preserve">13.413.0025-A</t>
  </si>
  <si>
    <t xml:space="preserve">13.413.0026-0</t>
  </si>
  <si>
    <t xml:space="preserve">13.413.0026-A</t>
  </si>
  <si>
    <t xml:space="preserve">13.413.0027-0</t>
  </si>
  <si>
    <t xml:space="preserve">PISO DE PLACAS DE ARDOSIA NA COR FERRUGEM MEDINDO 25X25CM,EM</t>
  </si>
  <si>
    <t xml:space="preserve">TORNO DE 1CM DE ESPESSURA,ASSENTE SOBRE SUPERFICIE EM OSSO</t>
  </si>
  <si>
    <t xml:space="preserve">COM ARGAMASSA DE CIMENTO,SAIBRO E AREIA,NO TRACO 1:2:2</t>
  </si>
  <si>
    <t xml:space="preserve">13.413.0027-A</t>
  </si>
  <si>
    <t xml:space="preserve">13.413.0028-0</t>
  </si>
  <si>
    <t xml:space="preserve">PISO DE PLACAS DE ARDOSIA COR FERRUGEM MEDINDO 25X25CM,EM TO</t>
  </si>
  <si>
    <t xml:space="preserve">RNO DE 1CM DE ESPESSURA,EXCLUSIVE ARGAMASSA</t>
  </si>
  <si>
    <t xml:space="preserve">13.413.0028-A</t>
  </si>
  <si>
    <t xml:space="preserve">13.413.0030-0</t>
  </si>
  <si>
    <t xml:space="preserve">RODAPE DE ARDOSIA COM ALTURA DE 10CM,ASSENTE EM PAREDE EM OS</t>
  </si>
  <si>
    <t xml:space="preserve">SO COM ARGAMASSA DE CIMENTO,SAIBRO E AREIA,NO TRACO 1:2:2 E</t>
  </si>
  <si>
    <t xml:space="preserve">13.413.0030-A</t>
  </si>
  <si>
    <t xml:space="preserve">13.413.0031-0</t>
  </si>
  <si>
    <t xml:space="preserve">CHAPISCO DE CIMENTO E AREIA,NO TRACO 1:3,EXCLUSIVE ARGAMASSA</t>
  </si>
  <si>
    <t xml:space="preserve">E CHAPISCO</t>
  </si>
  <si>
    <t xml:space="preserve">13.413.0031-A</t>
  </si>
  <si>
    <t xml:space="preserve">13.413.0035-0</t>
  </si>
  <si>
    <t xml:space="preserve">RODAPE DE ARDOSIA COM ALTURA DE 7CM,ASSENTE EM PAREDE EM OSS</t>
  </si>
  <si>
    <t xml:space="preserve">O COM ARGAMASSA DE CIMENTO,SAIBRO E AREIA,NO TRACO 1:2:2 E C</t>
  </si>
  <si>
    <t xml:space="preserve">HAPISCO DE CIMENTO E AREIA,NO TRACO 1:3</t>
  </si>
  <si>
    <t xml:space="preserve">13.413.0035-A</t>
  </si>
  <si>
    <t xml:space="preserve">13.413.0036-0</t>
  </si>
  <si>
    <t xml:space="preserve">HAPISCO DE CIMENTO E AREIA,NO TRACO 1:3,EXCLUSIVE ARGAMASSA</t>
  </si>
  <si>
    <t xml:space="preserve">13.413.0036-A</t>
  </si>
  <si>
    <t xml:space="preserve">13.415.0010-0</t>
  </si>
  <si>
    <t xml:space="preserve">PISO DE BORRACHA SINTETICA,SBR,PRETO,EM PLACAS DE 50X50CM,CO</t>
  </si>
  <si>
    <t xml:space="preserve">M 3,0MM DE ESPESSURA,TEXTURA DA SUPERFICIE PASTILHADA,COLOCA</t>
  </si>
  <si>
    <t xml:space="preserve">DO COM COLA SOBRE BASE EXISTENTE.FORNECIMENTO E COLOCACAO</t>
  </si>
  <si>
    <t xml:space="preserve">13.415.0010-A</t>
  </si>
  <si>
    <t xml:space="preserve">13.415.0011-0</t>
  </si>
  <si>
    <t xml:space="preserve">PISO DE BORRACHA SINTETICA,SBR,PRETO,EM ROLO DE 1,40M DE LAR</t>
  </si>
  <si>
    <t xml:space="preserve">GURA,SUPERFICIE GRAO DE ARROZ,COM 3,00MM DE ESPESSURA,COLOCA</t>
  </si>
  <si>
    <t xml:space="preserve">13.415.0011-A</t>
  </si>
  <si>
    <t xml:space="preserve">13.415.0015-0</t>
  </si>
  <si>
    <t xml:space="preserve">RODAPE DE BORRACHA SINTETICA,SBR,PRETO,COM 7X0,3CM, TEXTURA</t>
  </si>
  <si>
    <t xml:space="preserve">DA SUPERFICIE LISA,COLOCADO COM COLA SOBRE PAREDE EMBOCADA.</t>
  </si>
  <si>
    <t xml:space="preserve">13.415.0015-A</t>
  </si>
  <si>
    <t xml:space="preserve">13.415.0020-0</t>
  </si>
  <si>
    <t xml:space="preserve">DEGRAU DE ESCADA DE BORRACHA SINTETICA,SBR,PRETO,ESPELHO COM</t>
  </si>
  <si>
    <t xml:space="preserve">20CM,PISO COM 30CM,TEXTURA DA SUPERFICIE PASTILHADA,COLOCAD</t>
  </si>
  <si>
    <t xml:space="preserve">O COM COLA SOBRE BASE EXISTENTE.FORNECIMENTO E COLOCACAO</t>
  </si>
  <si>
    <t xml:space="preserve">13.415.0020-A</t>
  </si>
  <si>
    <t xml:space="preserve">13.416.0010-0</t>
  </si>
  <si>
    <t xml:space="preserve">PISO TATIL DE BORRACHA,DIRECIONAL,PARA PESSOAS COM NECESSIDA</t>
  </si>
  <si>
    <t xml:space="preserve">DES ESPECIFICAS,25X25CM,ESPESSURA DE 5MM,NA COR PRETA,COLADO</t>
  </si>
  <si>
    <t xml:space="preserve">SOBRE BASE EXISTENTE.FORNECIMENTO E COLOCACAO</t>
  </si>
  <si>
    <t xml:space="preserve">13.416.0015-0</t>
  </si>
  <si>
    <t xml:space="preserve">PISO TATIL DE BORRACHA,ALERTA,PARA PESSOAS COM NECESSIDADES</t>
  </si>
  <si>
    <t xml:space="preserve">ESPECIFICAS,25X25CM, ESPESSURA DE 5MM, NA COR PRETA, COLADO</t>
  </si>
  <si>
    <t xml:space="preserve">13.440.0015-0</t>
  </si>
  <si>
    <t xml:space="preserve">REVESTIMENTO PISO SINTETICO,PISTA ATLETISMO,MOLD."IN LOCO",C</t>
  </si>
  <si>
    <t xml:space="preserve">AMADA MANTA PRE-FABR.PARTICULAS BORR.SBR AGLUTINADAS POLIURE</t>
  </si>
  <si>
    <t xml:space="preserve">TANO ESPECIAL MDI,FIXADA CONTRAPISO EXISTENTE,ADESIVO POLIUR</t>
  </si>
  <si>
    <t xml:space="preserve">ETANO BICOMPONENTE E ADICIONADO UMA CAMADA SUPERIOR LIQUIDO</t>
  </si>
  <si>
    <t xml:space="preserve">AUTONIVELANTE RESINA POLIURETANO BICOMPONENTE C/GRANULOS FIN</t>
  </si>
  <si>
    <t xml:space="preserve">OS EPDM APLICADOS SPRAY SUPERF.FINAL S/EMENDA,ESP.MEDIA 13MM</t>
  </si>
  <si>
    <t xml:space="preserve">13.440.0015-A</t>
  </si>
  <si>
    <t xml:space="preserve">13.440.0025-0</t>
  </si>
  <si>
    <t xml:space="preserve">REVESTIMENTO PISO SINT.,PISTA ATLETISMO,MOLD."IN LOCO",CAMAD</t>
  </si>
  <si>
    <t xml:space="preserve">A MANTA PRE-FABR.PARTICULAS BORR.SBR AGLUTINADAS POLIURETANO</t>
  </si>
  <si>
    <t xml:space="preserve">ESPECIAL MDI,FIXADA CONTRAPISO EXISTENTE,ADESIVO POLIURETANO</t>
  </si>
  <si>
    <t xml:space="preserve">BICOMPONENTE E ADICIONADO UMA CAMADA SUPERIOR RESINA POLIURE</t>
  </si>
  <si>
    <t xml:space="preserve">TANO BICOMPONENTE AUTONIVELANTE ESPECIAL,RECOBERTA C/CAMADA</t>
  </si>
  <si>
    <t xml:space="preserve">GRANULOS BORR.ESPECIAL EPDM ALTA RESIST.USO,ESP.MEDIA 14MM</t>
  </si>
  <si>
    <t xml:space="preserve">13.440.0025-A</t>
  </si>
  <si>
    <t xml:space="preserve">13.440.0030-0</t>
  </si>
  <si>
    <t xml:space="preserve">REVESTIMENTO DE PISO DE BORRACHA ESPECIAL SBR E GRANULOS DE</t>
  </si>
  <si>
    <t xml:space="preserve">BORRACHA EPDM,AGLUTINADAS C/POLIURETANO MDI,DE ALTO IMPACTO,</t>
  </si>
  <si>
    <t xml:space="preserve">PARA ACADEMIAS E AFINS,COLADO SOBRE CONTRAPISO EXISTENTE COM</t>
  </si>
  <si>
    <t xml:space="preserve">ADESIVO DE POLIURETANO BICOMPONENTE A PROVA D`AGUA,COM ESPE</t>
  </si>
  <si>
    <t xml:space="preserve">SSURA MEDIA DE 6MM</t>
  </si>
  <si>
    <t xml:space="preserve">13.440.0030-A</t>
  </si>
  <si>
    <t xml:space="preserve">13.440.0035-0</t>
  </si>
  <si>
    <t xml:space="preserve">REVESTIMENTO DE PISO SINTETICO EM MANTA PRE-FABRICADA,PARA T</t>
  </si>
  <si>
    <t xml:space="preserve">REINAMENTOS E COMPETICOES NAO OFICIAIS DE ATLETISMO,COMPOSTA</t>
  </si>
  <si>
    <t xml:space="preserve">DE PARTICULAS SELECIONADAS DE BORRACHA SBR E GRANULOS DE ES</t>
  </si>
  <si>
    <t xml:space="preserve">PUMA DE POLIURETANO,AGLUTINADAS COM POLIURETANO MDI,PODENDO</t>
  </si>
  <si>
    <t xml:space="preserve">SER DISPOSTOS SOLTOS OU COLADOS AO CONTRAPISO EXISTENTE COM</t>
  </si>
  <si>
    <t xml:space="preserve">ESPESSURA CONSTANTE DE 10MM</t>
  </si>
  <si>
    <t xml:space="preserve">13.440.0035-A</t>
  </si>
  <si>
    <t xml:space="preserve">13.460.0015-0</t>
  </si>
  <si>
    <t xml:space="preserve">PISO ELEVADO EM PLACAS METALICAS PREENCHIDAS INTERNAMENTE CO</t>
  </si>
  <si>
    <t xml:space="preserve">M CONCRETO CELULAR,REVESTIDO COM LAMINADO MELAMINICO,MEDINDO</t>
  </si>
  <si>
    <t xml:space="preserve">APROXIMADAMENTE (60X60X3)CM,PARA AREAS INTERNAS OU EXTERNAS</t>
  </si>
  <si>
    <t xml:space="preserve">,APOIADO EM PEDESTAIS TELESCOPICOS REGULAVEIS,SOBRE BASE COM</t>
  </si>
  <si>
    <t xml:space="preserve">LONGARINAS DE ALUMINIO OU ACO GALVANIZADO,COM ALTURA DE APR</t>
  </si>
  <si>
    <t xml:space="preserve">OXIMADAMENTE 30CM.FORNECIMENTO E COLOCACAO</t>
  </si>
  <si>
    <t xml:space="preserve">13.460.0015-A</t>
  </si>
  <si>
    <t xml:space="preserve">13.460.0025-0</t>
  </si>
  <si>
    <t xml:space="preserve">PISO ELEVADO EM PLACAS DE ARDOSIA,SEM POLIMENTO,SEM REVESTIM</t>
  </si>
  <si>
    <t xml:space="preserve">ENTO,MEDINDO APROXIMADAMENTE (60X60X2)CM,PARA AREAS INTERNAS</t>
  </si>
  <si>
    <t xml:space="preserve">OU EXTERNAS,APOIADO EM PEDESTAIS REGULAVEIS DE POLIPROPILEN</t>
  </si>
  <si>
    <t xml:space="preserve">O OU PVC DE ALTA RESISTENCIA,SEM LONGARINAS,COM ALTURA DE AP</t>
  </si>
  <si>
    <t xml:space="preserve">ROXIMADAMENTE 30CM.FORNECIMENTO E COLOCACAO</t>
  </si>
  <si>
    <t xml:space="preserve">13.460.0025-A</t>
  </si>
  <si>
    <t xml:space="preserve">13.460.0030-0</t>
  </si>
  <si>
    <t xml:space="preserve">PISO ELEVADO PLACAS MODULARES,PRE-FABRICADAS CONCRETO C/REFO</t>
  </si>
  <si>
    <t xml:space="preserve">RCO ESTRUTURAL,MONOCOLOR TONS DE CINZA,MED.APROX.(60X60)CM,E</t>
  </si>
  <si>
    <t xml:space="preserve">SP.3CM E 4CM,P/CIRCULACAO PEDESTRES E PEQUENAS CARGAS ROLANT</t>
  </si>
  <si>
    <t xml:space="preserve">ES (CADEIRA DE RODAS E BICICLETA),P/AREAS INT.OU EXT.,APOIAD</t>
  </si>
  <si>
    <t xml:space="preserve">O PEDESTAIS REGULAVEIS DE POLIPROPILENO OU PVC ALTA RESISTEN</t>
  </si>
  <si>
    <t xml:space="preserve">CIA,S/LONGARINAS,C/ALTURA APROX.30CM.FORNECIMENTO E COLOC.</t>
  </si>
  <si>
    <t xml:space="preserve">13.460.0030-A</t>
  </si>
  <si>
    <t xml:space="preserve">13.460.0035-0</t>
  </si>
  <si>
    <t xml:space="preserve">PISO ELEVADO EM PLACAS DE GRANITO CINZA ANDORINHA,MEDINDO AP</t>
  </si>
  <si>
    <t xml:space="preserve">ROXIMADAMENTE (50X50X2)CM,PARA CIRCULACAO DE PEDESTRES E DE</t>
  </si>
  <si>
    <t xml:space="preserve">PEQUENAS CARGAS ROLANTES (CADEIRA DE RODAS E BICICLETA),PARA</t>
  </si>
  <si>
    <t xml:space="preserve">AREAS INTERNAS OU EXTERNAS,APOIADO EM PEDESTAIS REGULAVEIS</t>
  </si>
  <si>
    <t xml:space="preserve">DE POLIPROPILENO OU PVC DE ALTA RESISTENCIA,SEM LONGARINAS,C</t>
  </si>
  <si>
    <t xml:space="preserve">OM ALTURA DE APROXIMADAMENTE 30CM.FORNECIMENTO E COLOCACAO</t>
  </si>
  <si>
    <t xml:space="preserve">13.460.0035-A</t>
  </si>
  <si>
    <t xml:space="preserve">13.462.0010-0</t>
  </si>
  <si>
    <t xml:space="preserve">PISO DE ALERTA EM PLACAS MARMORIZADAS VIBROPRENSADAS,COM ACA</t>
  </si>
  <si>
    <t xml:space="preserve">BAMENTO RUSTICO,NA COR CINZA,INCLUSIVE CONTRAPISO COM ESPESS</t>
  </si>
  <si>
    <t xml:space="preserve">URA DE 3CM.FORNECIMENTO E COLOCACAO</t>
  </si>
  <si>
    <t xml:space="preserve">13.462.0010-A</t>
  </si>
  <si>
    <t xml:space="preserve">13.462.0015-0</t>
  </si>
  <si>
    <t xml:space="preserve">BAMENTO RUSTICO,NA COR VERMELHA,INCLUSIVE CONTRAPISO COM ESP</t>
  </si>
  <si>
    <t xml:space="preserve">ESSURA DE 3CM.FORNECIMENTO E COLOCACAO</t>
  </si>
  <si>
    <t xml:space="preserve">13.462.0015-A</t>
  </si>
  <si>
    <t xml:space="preserve">13.462.0020-0</t>
  </si>
  <si>
    <t xml:space="preserve">PISO DE ALERTA EM PLACAS MARMORIADAS VIBRO-PRENSADAS, COM  A</t>
  </si>
  <si>
    <t xml:space="preserve">CABAMENTO RUSTICO, NA COR CINZA, EXCLUSIVE  CONTRAPISO, COM</t>
  </si>
  <si>
    <t xml:space="preserve">ESPESSURA DE 3CM.FORNECIMENTO E COLOCACAO</t>
  </si>
  <si>
    <t xml:space="preserve">13.462.0020-A</t>
  </si>
  <si>
    <t xml:space="preserve">13.462.0025-0</t>
  </si>
  <si>
    <t xml:space="preserve">PISO DE ALERTA EM PLACAS MARMORIZADAS VIBRO-PRENSADAS,COM AC</t>
  </si>
  <si>
    <t xml:space="preserve">ABAMENTO RUSTICO,NA COR VERMELHA,EXCLUSIVE CONTRAPISO COM ES</t>
  </si>
  <si>
    <t xml:space="preserve">PESSURA DE 3CM.FORNECIMENTO E COLOCACAO</t>
  </si>
  <si>
    <t xml:space="preserve">13.462.0025-A</t>
  </si>
  <si>
    <t xml:space="preserve">13.468.0010-0</t>
  </si>
  <si>
    <t xml:space="preserve">CAMADA DE ISOLAMENTO EXECUTADA COM BLOCOS DE CONCRETO DE 10X</t>
  </si>
  <si>
    <t xml:space="preserve">20X40CM, CAPEAMENTO COM ARGAMASSA DE CIMENTO E AREIA, NO TRA</t>
  </si>
  <si>
    <t xml:space="preserve">CO 1:4,ASSENTES COM ARMAGASSA DE CIMENTO E SAIBRO NO TRACO 1</t>
  </si>
  <si>
    <t xml:space="preserve">:8</t>
  </si>
  <si>
    <t xml:space="preserve">13.468.0010-A</t>
  </si>
  <si>
    <t xml:space="preserve">13.469.0010-0</t>
  </si>
  <si>
    <t xml:space="preserve">CAMADA DE ISOLAMENTO EXECUTADA COM BLOCOS DE CONCRETO CELULA</t>
  </si>
  <si>
    <t xml:space="preserve">R DE 10X30X60CM,CAPEAMENTO COM ARGAMASSA DE CIMENTO E AREIA,</t>
  </si>
  <si>
    <t xml:space="preserve">NO TRACO 1:4,ASSENTES COM ARGAMASSA DE CIMENTO E SAIBRO,NO T</t>
  </si>
  <si>
    <t xml:space="preserve">RACO 1:8</t>
  </si>
  <si>
    <t xml:space="preserve">13.469.0010-A</t>
  </si>
  <si>
    <t xml:space="preserve">14.001.0001-0</t>
  </si>
  <si>
    <t xml:space="preserve">JANELA DE PVC,DE CORRER,DUAS FOLHAS MOVEIS,DE 1,20X1,20M,EXC</t>
  </si>
  <si>
    <t xml:space="preserve">LUSIVE VIDROS,INCLUSIVE FERRAGENS.FORNECIMENTO E COLOCACAO</t>
  </si>
  <si>
    <t xml:space="preserve">14.001.0001-A</t>
  </si>
  <si>
    <t xml:space="preserve">14.001.0002-0</t>
  </si>
  <si>
    <t xml:space="preserve">JANELA DE PVC,DE CORRER,DUAS FOLHAS MOVEIS EM VENEZIANAS E D</t>
  </si>
  <si>
    <t xml:space="preserve">UAS FOLHAS MOVEIS EM VIDRO,MEDINDO 1,60X1,00M,INCLUSIVE ACES</t>
  </si>
  <si>
    <t xml:space="preserve">SORIOS,EXCLUSIVE VIDRO.FORNECIMENTO E COLOCACAO</t>
  </si>
  <si>
    <t xml:space="preserve">14.001.0002-A</t>
  </si>
  <si>
    <t xml:space="preserve">14.001.0006-0</t>
  </si>
  <si>
    <t xml:space="preserve">JANELA DE PVC, DE CORRER, QUATRO FOLHAS,DUAS FIXAS E DUAS MO</t>
  </si>
  <si>
    <t xml:space="preserve">VEIS, DE 2,00X1,20M, EXCLUSIVE VIDROS, INCLUSIVE FERRAGENS.</t>
  </si>
  <si>
    <t xml:space="preserve">14.001.0006-A</t>
  </si>
  <si>
    <t xml:space="preserve">14.001.0011-0</t>
  </si>
  <si>
    <t xml:space="preserve">JANELA DE PVC,DE CORRER,QUATRO FOLHAS,DUAS FIXAS E DUAS MOVE</t>
  </si>
  <si>
    <t xml:space="preserve">IS,DE 3,20X2,00M ,CONTENDO NA PARTE SUPERIOR BANDEIRA DE QUA</t>
  </si>
  <si>
    <t xml:space="preserve">TRO FOLHAS DE 0,80X0,50M CADA,SENDO DUAS FIXAS NA PARTE CENT</t>
  </si>
  <si>
    <t xml:space="preserve">RAL E DUAS DE PROJETAR TIPO MAXIM-AR NAS EXTREMIDADES, EXCLU</t>
  </si>
  <si>
    <t xml:space="preserve">SIVE VIDROS,INCLUSIVE FERRAGENS.FORNECIMENTO E COLOCACAO</t>
  </si>
  <si>
    <t xml:space="preserve">14.001.0011-A</t>
  </si>
  <si>
    <t xml:space="preserve">14.001.0016-0</t>
  </si>
  <si>
    <t xml:space="preserve">JANELA DE PVC,DE PROJETAR,TIPO MAXIM-AR,COM UMA FOLHA DE 0,8</t>
  </si>
  <si>
    <t xml:space="preserve">0X0,80M,EXCLUSIVE VIDRO,INCLUSIVE FERRAGENS. FORNECIMENTO E</t>
  </si>
  <si>
    <t xml:space="preserve">14.001.0016-A</t>
  </si>
  <si>
    <t xml:space="preserve">14.001.0030-0</t>
  </si>
  <si>
    <t xml:space="preserve">PORTA DE PVC,UMA FOLHA COM TRAVESSA INTERMEDIARIA,DE ABRIR,</t>
  </si>
  <si>
    <t xml:space="preserve">DE 0,80X2,10M,EXCLUSIVE VIDRO,INCLUSIVE FERRAGENS.FORNECIMEN</t>
  </si>
  <si>
    <t xml:space="preserve">14.001.0030-A</t>
  </si>
  <si>
    <t xml:space="preserve">14.001.0035-0</t>
  </si>
  <si>
    <t xml:space="preserve">PORTA DE PVC,UMA FOLHA COM TRAVESSA INTERMEDIARIA,DE ABRIR,D</t>
  </si>
  <si>
    <t xml:space="preserve">E 0,70X2,10M,EXCLUSIVE VIDRO,INCLUSIVE FERRAGENS. FORNECIMEN</t>
  </si>
  <si>
    <t xml:space="preserve">14.001.0035-A</t>
  </si>
  <si>
    <t xml:space="preserve">14.001.0040-0</t>
  </si>
  <si>
    <t xml:space="preserve">E 0,60X2,10M,EXCLUSIVE VIDRO,INCLUSIVE FERRAGENS. FORNECIMEN</t>
  </si>
  <si>
    <t xml:space="preserve">14.001.0040-A</t>
  </si>
  <si>
    <t xml:space="preserve">14.001.0045-0</t>
  </si>
  <si>
    <t xml:space="preserve">PORTA DE PVC,DE CORRER,DUAS FOLHAS MOVEIS COM TRAVESSA INTER</t>
  </si>
  <si>
    <t xml:space="preserve">MEDIARIA,DE 1,60X2,10M,EXCLUSIVE VIDROS,INCLUSIVE FERRAGENS.</t>
  </si>
  <si>
    <t xml:space="preserve">14.001.0045-A</t>
  </si>
  <si>
    <t xml:space="preserve">14.001.0050-0</t>
  </si>
  <si>
    <t xml:space="preserve">MEDIARIA,DE 1,40X2,10M,EXCLUSIVE VIDROS,INCLUSIVE FERRAGENS.</t>
  </si>
  <si>
    <t xml:space="preserve">14.001.0050-A</t>
  </si>
  <si>
    <t xml:space="preserve">14.001.0055-0</t>
  </si>
  <si>
    <t xml:space="preserve">PORTA DE PVC,DE CORRER,QUATRO FOLHAS COM TRAVESSA INTERMEDIA</t>
  </si>
  <si>
    <t xml:space="preserve">RIA,DUAS FIXAS E DUAS MOVEIS,DE 2,00X2,10M,EXCLUSIVE VIDROS,</t>
  </si>
  <si>
    <t xml:space="preserve">INCLUSIVE FERRAGENS.FORNECIMENTO E COLOCACAO</t>
  </si>
  <si>
    <t xml:space="preserve">14.001.0055-A</t>
  </si>
  <si>
    <t xml:space="preserve">14.001.0065-0</t>
  </si>
  <si>
    <t xml:space="preserve">PORTA SANFONADA EM PVC,VAO DE 0,80X2,10M,INCLUSIVE ACESSORIO</t>
  </si>
  <si>
    <t xml:space="preserve">S(PUXADOR E TRINCOS).FORNECIMENTO E COLOCACAO</t>
  </si>
  <si>
    <t xml:space="preserve">14.001.0065-A</t>
  </si>
  <si>
    <t xml:space="preserve">14.001.0070-0</t>
  </si>
  <si>
    <t xml:space="preserve">PORTA SANFONADA EM PVC,VAO DE 0,60X2,10M.FORNECIMENTO E COLO</t>
  </si>
  <si>
    <t xml:space="preserve">14.001.0070-A</t>
  </si>
  <si>
    <t xml:space="preserve">14.001.0072-0</t>
  </si>
  <si>
    <t xml:space="preserve">PORTA SANFONADA EM PVC,VAO DE 0,70X2,10M.FORNECIMENTO E COLO</t>
  </si>
  <si>
    <t xml:space="preserve">14.001.0072-A</t>
  </si>
  <si>
    <t xml:space="preserve">14.001.0076-0</t>
  </si>
  <si>
    <t xml:space="preserve">PORTA SANFONADA EM PVC,VAO DE 1,00X2,10M.FORNECIMENTO E COLO</t>
  </si>
  <si>
    <t xml:space="preserve">14.001.0076-A</t>
  </si>
  <si>
    <t xml:space="preserve">14.001.0080-0</t>
  </si>
  <si>
    <t xml:space="preserve">PORTA FLEXIVEL DE PVC,TIPO VAI-E-VEM,MEDINDO (1,40MX2,10)M,C</t>
  </si>
  <si>
    <t xml:space="preserve">/FECHAMENTO AUTOMATICO ATRAVES DE MOLAS HELICOIDAIS SOBREPOS</t>
  </si>
  <si>
    <t xml:space="preserve">TAS EM EIXO DE ACO,ESTRUTRUTURA METALICA VERTICAL E HORIZONT</t>
  </si>
  <si>
    <t xml:space="preserve">AL,PVC REFORCADO COR CINZA C/ESP.DE 5MM NAS FOLHAS DA PORTA</t>
  </si>
  <si>
    <t xml:space="preserve">ATE A ALTURA 1,20M E PVC TRANSPARENTE ACIMA DESTA MEDIDA.FOR</t>
  </si>
  <si>
    <t xml:space="preserve">14.001.0080-A</t>
  </si>
  <si>
    <t xml:space="preserve">14.001.0085-0</t>
  </si>
  <si>
    <t xml:space="preserve">PORTA EM ABS RIGIDO DE ALTO IMPACTO,TIPO VAI E VEM,MEDINDO (</t>
  </si>
  <si>
    <t xml:space="preserve">1,80X2,10)M,COM FECHAMENTO POR GRAVIDADE,SEM USO DE MOLAS,VI</t>
  </si>
  <si>
    <t xml:space="preserve">SOR EM POLICARBONATO TRANSPARENTE COM ESPESSURA DE 3MM E PAR</t>
  </si>
  <si>
    <t xml:space="preserve">A-CHOQUE EM ABS NOS DOIS LADOS DE CADA FOLHA,NA COR DA PORTA</t>
  </si>
  <si>
    <t xml:space="preserve">14.001.0085-A</t>
  </si>
  <si>
    <t xml:space="preserve">14.001.0100-0</t>
  </si>
  <si>
    <t xml:space="preserve">VENEZIANA COM ALETAS DE PVC TRANSLUCIDAS E MONTANTES DE ALUM</t>
  </si>
  <si>
    <t xml:space="preserve">INIO NATURAL.FORNECIMENTO E COLOCACAO</t>
  </si>
  <si>
    <t xml:space="preserve">14.001.0100-A</t>
  </si>
  <si>
    <t xml:space="preserve">14.001.0105-0</t>
  </si>
  <si>
    <t xml:space="preserve">VENEZIANA,COM ALETAS DE FIBERGLASS E MONTANTES DE ALUMINIO N</t>
  </si>
  <si>
    <t xml:space="preserve">ATURAL.FORNECIMENTO E COLOCACAO</t>
  </si>
  <si>
    <t xml:space="preserve">14.001.0105-A</t>
  </si>
  <si>
    <t xml:space="preserve">14.001.0110-0</t>
  </si>
  <si>
    <t xml:space="preserve">VENEZIANA,COM ALETAS DE PVC TRANSLUCIDAS E MONTANTES EM ACO</t>
  </si>
  <si>
    <t xml:space="preserve">GALVANIZADO.FORNECIMENTO E COLOCACAO</t>
  </si>
  <si>
    <t xml:space="preserve">14.001.0110-A</t>
  </si>
  <si>
    <t xml:space="preserve">14.001.0115-0</t>
  </si>
  <si>
    <t xml:space="preserve">VENEZIANA,COM ALETAS DE FIBERGLASS E MONTANTES EM ACO GALVAN</t>
  </si>
  <si>
    <t xml:space="preserve">IZADO.FORNECIMENTO E COLOCACAO</t>
  </si>
  <si>
    <t xml:space="preserve">14.001.0115-A</t>
  </si>
  <si>
    <t xml:space="preserve">14.001.0120-0</t>
  </si>
  <si>
    <t xml:space="preserve">PRE-PINTADO.FORNECIMENTO E COLOCACAO</t>
  </si>
  <si>
    <t xml:space="preserve">14.001.0120-A</t>
  </si>
  <si>
    <t xml:space="preserve">14.001.0125-0</t>
  </si>
  <si>
    <t xml:space="preserve">VENEZIANA,COM ALETAS DE FIBERGLASS E MONTANTES EM ACO PRE-PI</t>
  </si>
  <si>
    <t xml:space="preserve">NTADO.FORNECIMENTO E COLOCACAO</t>
  </si>
  <si>
    <t xml:space="preserve">14.001.0125-A</t>
  </si>
  <si>
    <t xml:space="preserve">14.001.0130-0</t>
  </si>
  <si>
    <t xml:space="preserve">VENEZIANA EXTERNA DE ENROLAR,COM ESTEIRAS EM PVC RIGIDO E PE</t>
  </si>
  <si>
    <t xml:space="preserve">RFIS EM FERRO GALVANIZADO,INCLUSIVE FERRAGENS.FORNECIMENTO E</t>
  </si>
  <si>
    <t xml:space="preserve">14.001.0130-A</t>
  </si>
  <si>
    <t xml:space="preserve">14.001.0300-0</t>
  </si>
  <si>
    <t xml:space="preserve">PERSIANA VERTICAL EM PVC,LAMINA COM LARGURA DE 89MM.FORNECIM</t>
  </si>
  <si>
    <t xml:space="preserve">14.001.0300-A</t>
  </si>
  <si>
    <t xml:space="preserve">14.002.0010-0</t>
  </si>
  <si>
    <t xml:space="preserve">PORTA DE FERRO DE TAMANHO NORMAL, ATE 1,00M DE LARGURA, CONT</t>
  </si>
  <si>
    <t xml:space="preserve">ORNO EM BARRAS DE 1.1/4"X5/16", GUARNICAO EM  CANTONEIRA DE</t>
  </si>
  <si>
    <t xml:space="preserve">1.1/2"X1/8",INFERIORMENTE,ALMOFADA DE CHAPA Nß16,NOS DOIS LA</t>
  </si>
  <si>
    <t xml:space="preserve">DOS COM 60CM DE ALTURA,NA PARTE SUPERIOR,POSTIGO MOVEL PARA</t>
  </si>
  <si>
    <t xml:space="preserve">VIDRO,GRADE DE BARRAS DE 5/8",UTILIZANDO DOBRADICAS TIPO GON</t>
  </si>
  <si>
    <t xml:space="preserve">ZO,EXCLUSIVE FECHADURA.FORNECIMENTO E COLOCACAO</t>
  </si>
  <si>
    <t xml:space="preserve">14.002.0010-A</t>
  </si>
  <si>
    <t xml:space="preserve">14.002.0012-0</t>
  </si>
  <si>
    <t xml:space="preserve">PORTA DE FERRO TAMANHO NORMAL,ATE 1.00M LARGURA,CONTORNO EM</t>
  </si>
  <si>
    <t xml:space="preserve">BARRAS 1.1/4"X5/16",GUARNICAO EM CANTONEIRA 1.1/2"X1/8",INFE</t>
  </si>
  <si>
    <t xml:space="preserve">RIORMENTE,ALMOFADA DE CHAPA Nß16,NOS DOIS LADOS C/60CM DE AL</t>
  </si>
  <si>
    <t xml:space="preserve">TURA,NA PARTE SUPERIOR,POSTIGO MOVEL P/VIDRO,GRADE DE BARRAS</t>
  </si>
  <si>
    <t xml:space="preserve">5/8",UTILIZANDO TRES DOBRADICAS DE 3"X4" DE FERRO GALVANIZA</t>
  </si>
  <si>
    <t xml:space="preserve">DO C/PINO,BOLAS E ANEIS LATAO.EXCL.FECHADURA.FORN.E COLOC.</t>
  </si>
  <si>
    <t xml:space="preserve">14.002.0012-A</t>
  </si>
  <si>
    <t xml:space="preserve">14.002.0013-0</t>
  </si>
  <si>
    <t xml:space="preserve">PORTA DE FERRO EM BARRAS HORIZONTAIS DE 1.1/4"X1/4" A CADA 1</t>
  </si>
  <si>
    <t xml:space="preserve">0CM,CONTORNO DO MESMO MATERIAL,REVESTIDA COM CHAPA DE FERRO</t>
  </si>
  <si>
    <t xml:space="preserve">GALVANIZADO Nß16,GUARNICAO EM CANTONEIRA DE 1.1/2"X1/8",COM</t>
  </si>
  <si>
    <t xml:space="preserve">FECHO PARA CADEADO DE 30MM, EXCLUSIVE ESTE. FORNECIMENTO E C</t>
  </si>
  <si>
    <t xml:space="preserve">14.002.0013-A</t>
  </si>
  <si>
    <t xml:space="preserve">14.002.0014-0</t>
  </si>
  <si>
    <t xml:space="preserve">PORTA DE FERRO EM BARRAS HORIZONTAIS DE 1.1/4"X1/4"A CADA 10</t>
  </si>
  <si>
    <t xml:space="preserve">CM,CONTORNO DO MESMO MATERIAL, REVESTIDA COM CHAPA DE FERRO</t>
  </si>
  <si>
    <t xml:space="preserve">GALVANIZADO Nß16,COM 60CM DE ALTURA,GUARNICAO EM CANTONEIRA</t>
  </si>
  <si>
    <t xml:space="preserve">DE 1.1/2"X1/8",COM FECHO PARA CADEADO DE 30MM,EXCLUSIVE ESTE</t>
  </si>
  <si>
    <t xml:space="preserve">14.002.0014-A</t>
  </si>
  <si>
    <t xml:space="preserve">14.002.0020-0</t>
  </si>
  <si>
    <t xml:space="preserve">PORTA DE ENROLAR EM CHAPA RAIADA Nß24,COMPLETA,COM GUIAS,EIX</t>
  </si>
  <si>
    <t xml:space="preserve">OS E MOLAS,COM FECHADURA NO CENTRO E CADEADO DE PISO,INCLUSI</t>
  </si>
  <si>
    <t xml:space="preserve">VE ESTE.FORNECIMENTO E COLOCACAO</t>
  </si>
  <si>
    <t xml:space="preserve">14.002.0020-A</t>
  </si>
  <si>
    <t xml:space="preserve">14.002.0025-0</t>
  </si>
  <si>
    <t xml:space="preserve">PORTA DE ENROLAR,EM PERFIS DE ACO EM "U",20X20MM,FORMANDO RE</t>
  </si>
  <si>
    <t xml:space="preserve">TANGULOS VAZADOS, CORRENDO EM GUIAS,COM ENROLAMENTO EM EIXO</t>
  </si>
  <si>
    <t xml:space="preserve">HORIZONTAL SUPERIOR,COMPLETA,FECHAMENTO COM CADEADO DE PISO,</t>
  </si>
  <si>
    <t xml:space="preserve">INCLUSIVE ESTE.FORNECIMENTO E COLOCACAO</t>
  </si>
  <si>
    <t xml:space="preserve">14.002.0025-A</t>
  </si>
  <si>
    <t xml:space="preserve">14.002.0041-0</t>
  </si>
  <si>
    <t xml:space="preserve">PORTA DE CELA EM BARRAS VERTICAIS DE 1", ESPACADAS DE 10CM,</t>
  </si>
  <si>
    <t xml:space="preserve">ENTRE EIXOS CORRENDO TRES BARRAS HORIZONTAIS DE 1.3/4"X1/2",</t>
  </si>
  <si>
    <t xml:space="preserve">CONTORNO DA MESMA BARRA, REVESTIDA DE CHAPA DE FERRO GALVANI</t>
  </si>
  <si>
    <t xml:space="preserve">ZADO Nß12 ATE 60CM DE ALTURA,MARCO EM CANTON.DE 1.3/4"X1/4",</t>
  </si>
  <si>
    <t xml:space="preserve">FECHO ESPECIAL PARA COLOCACAO DE CADEADO,EXCLUSIVE ESTE,CONF</t>
  </si>
  <si>
    <t xml:space="preserve">ORME PROJETO Nß6004/EMOP.FORNECIMENTO E COLOCACAO</t>
  </si>
  <si>
    <t xml:space="preserve">14.002.0041-A</t>
  </si>
  <si>
    <t xml:space="preserve">14.002.0046-0</t>
  </si>
  <si>
    <t xml:space="preserve">PORTA DE FERRO PARA SUBESTACAO TRANSFORMADORA,COM UMA OU DUA</t>
  </si>
  <si>
    <t xml:space="preserve">S FOLHAS,QUADRO E MARCO DE BARRAS E CANTONEIRAS,REVESTIDA DE</t>
  </si>
  <si>
    <t xml:space="preserve">CHAPA DE FERRO GALVANIZADO Nß18,COM PAINEL SUPERIOR FECHADO</t>
  </si>
  <si>
    <t xml:space="preserve">POR TELA DE ARAME GALVANIZADO Nß10, MALHA DE 2CM, ALTURA DE</t>
  </si>
  <si>
    <t xml:space="preserve">30CM, INCLUSIVE FECHO PARA COLOCACAO DE CADEADO, EXCLUSIVE</t>
  </si>
  <si>
    <t xml:space="preserve">ESTE.FORNECIMENTO E COLOCACAO</t>
  </si>
  <si>
    <t xml:space="preserve">14.002.0046-A</t>
  </si>
  <si>
    <t xml:space="preserve">14.002.0050-0</t>
  </si>
  <si>
    <t xml:space="preserve">PORTA DE CHAPA DE FERRO GALVANIZADO Nß18 ENQUADRADA EM ESTRU</t>
  </si>
  <si>
    <t xml:space="preserve">TURA DE TUBOS DE FERRO GALVANIZADO DE 1.1/2",C/2,50 A 3,00M</t>
  </si>
  <si>
    <t xml:space="preserve">DE ALTURA E AREA DE 6,00 A 9,00M2, EM 2 FOLHAS, INCLUSIVE FE</t>
  </si>
  <si>
    <t xml:space="preserve">CHO PARA COLOCACAO DE CADEADO,EXCLUSIVE ESTE.FORNECIMENTO E</t>
  </si>
  <si>
    <t xml:space="preserve">14.002.0050-A</t>
  </si>
  <si>
    <t xml:space="preserve">14.002.0052-0</t>
  </si>
  <si>
    <t xml:space="preserve">PORTINHOLA PARA ALCAPAO,CISTERNA OU CAIXA D'AGUA ELEVADA,EM</t>
  </si>
  <si>
    <t xml:space="preserve">CHAPA DE FERRO GALVANIZADO Nß16,ATE 0,80M DE ALTURA,COM GUAR</t>
  </si>
  <si>
    <t xml:space="preserve">NICAO E ALCA PARA FECHAMENTO A CADEADO,EXCLUSIVE ESTE.FORNEC</t>
  </si>
  <si>
    <t xml:space="preserve">14.002.0052-A</t>
  </si>
  <si>
    <t xml:space="preserve">14.002.0053-0</t>
  </si>
  <si>
    <t xml:space="preserve">PORTINHOLA DE CHAPA DE FERRO GALVANIZADO Nß16,ATE 0,50M DE A</t>
  </si>
  <si>
    <t xml:space="preserve">LTURA,COM GUARNICAO EM CANTONEIRA DE 3/4"X1/8" E VISOR DE 20</t>
  </si>
  <si>
    <t xml:space="preserve">X10CM,COM ALCA PARA FECHAMENTO A CADEADO,EXCLUSIVE ESTE.FORN</t>
  </si>
  <si>
    <t xml:space="preserve">14.002.0053-A</t>
  </si>
  <si>
    <t xml:space="preserve">14.002.0054-0</t>
  </si>
  <si>
    <t xml:space="preserve">PORTINHOLA DE FERRO EM BARRA CHATA DE 1.1/4",MEDINDO 0,40X0,</t>
  </si>
  <si>
    <t xml:space="preserve">90M.FORNECIMENTO E COLOCACAO</t>
  </si>
  <si>
    <t xml:space="preserve">14.002.0054-A</t>
  </si>
  <si>
    <t xml:space="preserve">14.002.0055-0</t>
  </si>
  <si>
    <t xml:space="preserve">PORTA CORTA-FOGO PARA SAIDA DE EMERGENCIA,MEDINDO (90X210X5C</t>
  </si>
  <si>
    <t xml:space="preserve">M),CLASSE P-60,EM CHAPA DE ACO,TENDO BATENTE DO MESMO MATERI</t>
  </si>
  <si>
    <t xml:space="preserve">AL,INCLUSIVE 3 PARES DE DOBRADICAS COM MOLA E FECHADURA,CONF</t>
  </si>
  <si>
    <t xml:space="preserve">ORME ABNT NBR 11742.FORNECIMENTO E COLOCACAO</t>
  </si>
  <si>
    <t xml:space="preserve">14.002.0055-A</t>
  </si>
  <si>
    <t xml:space="preserve">14.002.0058-0</t>
  </si>
  <si>
    <t xml:space="preserve">PORTA CORTA-FOGO PARA SAIDA DE EMERGENCIA,MEDINDO (90X210X5)</t>
  </si>
  <si>
    <t xml:space="preserve">CM,CLASSE P-90,EM CHAPA DE ACO,TENDO BATENTE DO MESMO MATERI</t>
  </si>
  <si>
    <t xml:space="preserve">14.002.0058-A</t>
  </si>
  <si>
    <t xml:space="preserve">14.002.0059-0</t>
  </si>
  <si>
    <t xml:space="preserve">CM,CLASSE P-120,EM CHAPA DE ACO,TENDO BATENTE DO MESMO MATER</t>
  </si>
  <si>
    <t xml:space="preserve">IAL,INCLUSIVE 3 PARES DE DOBRADICAS COM MOLA E FECHADURA,CON</t>
  </si>
  <si>
    <t xml:space="preserve">FORME ABNT NBR 11742.FORNECIMENTO E COLOCACAO</t>
  </si>
  <si>
    <t xml:space="preserve">14.002.0059-A</t>
  </si>
  <si>
    <t xml:space="preserve">14.002.0062-0</t>
  </si>
  <si>
    <t xml:space="preserve">PORTA CORTA-FOGO, MEDINDO (60X180X5)CM,CLASSE P-60,EM CHAPA</t>
  </si>
  <si>
    <t xml:space="preserve">DE ACO,TENDO BATENTE DO MESMO MATERIAL,INCLUSIVE 3 PARES DE</t>
  </si>
  <si>
    <t xml:space="preserve">DOBRADICAS COM MOLA E FECHADURA.FORNECIMENTO E COLOCACAO</t>
  </si>
  <si>
    <t xml:space="preserve">14.002.0062-A</t>
  </si>
  <si>
    <t xml:space="preserve">14.002.0064-0</t>
  </si>
  <si>
    <t xml:space="preserve">PORTA CORTA-FOGO,MEDINDO (60X180X5)CM,CLASSE P-90,EM CHAPA D</t>
  </si>
  <si>
    <t xml:space="preserve">E ACO,TENDO BATENTE DO MESMO MATERIAL,INCLUSIVE 3 PARES DE D</t>
  </si>
  <si>
    <t xml:space="preserve">OBRADICAS COM MOLA E FECHADURA.FORNECIMENTO E COLOCACAO</t>
  </si>
  <si>
    <t xml:space="preserve">14.002.0064-A</t>
  </si>
  <si>
    <t xml:space="preserve">14.002.0066-0</t>
  </si>
  <si>
    <t xml:space="preserve">PORTA CORTA-FOGO,MEDINDO (60X180X5)CM,CLASSE P-120,EM CHAPA</t>
  </si>
  <si>
    <t xml:space="preserve">14.002.0066-A</t>
  </si>
  <si>
    <t xml:space="preserve">14.002.0070-0</t>
  </si>
  <si>
    <t xml:space="preserve">PORTAO DE FERRO DE UMA OU DUAS FOLHAS COM ALTURA DE 1,00 A 1</t>
  </si>
  <si>
    <t xml:space="preserve">,50M E LARGURA DE 1,00 A 3,00M,FORMADO P/BARRAS VERTICAIS DE</t>
  </si>
  <si>
    <t xml:space="preserve">1.1/4"X1/4",ESPACADAS DE 12,5CM,CONTORNO E MARCOS EM BARRAS</t>
  </si>
  <si>
    <t xml:space="preserve">DE 1.1/4"X3/8",TENDO AO CENTRO UMA FAIXA DE CHAPA DE FERRO</t>
  </si>
  <si>
    <t xml:space="preserve">GALVANIZADO Nß16,DE 20CM DE ALTURA,COM FECHO PARA COLOCACAO</t>
  </si>
  <si>
    <t xml:space="preserve">DE CADEADO,EXCLUSIVE ESTE.FORNECIMENTO E COLOCACAO</t>
  </si>
  <si>
    <t xml:space="preserve">14.002.0071-0</t>
  </si>
  <si>
    <t xml:space="preserve">PORTAO DE CHAPA DE FERRO GALVANIZADO,COM ESPESSURA DE 0,5MM,</t>
  </si>
  <si>
    <t xml:space="preserve">COM ALTURA ENTRE 2M E 3M E AREA TOTAL DE 6M2 A 9M2,EXCLUSIVE</t>
  </si>
  <si>
    <t xml:space="preserve">FECHADURA.FORNECIMENTO E COLOCACAO</t>
  </si>
  <si>
    <t xml:space="preserve">14.002.0072-0</t>
  </si>
  <si>
    <t xml:space="preserve">PORTAO DE CHAPA DE FERRO COM ESTRUTURA DE BARRAS DE 1.1/4"X5</t>
  </si>
  <si>
    <t xml:space="preserve">/16",REVESTIDA COM CANTONEIRA DE 3/4"X1/8" E CHAPA GALVANIZA</t>
  </si>
  <si>
    <t xml:space="preserve">DA Nß16,COM GUARNICAO DE CANTONEIRAS DE 1.1/4"X3/16" COM DOB</t>
  </si>
  <si>
    <t xml:space="preserve">RADICAS TIPO GONZO,EXCLUSIVE FECHADURA.FORNECIMENTO E COLOCA</t>
  </si>
  <si>
    <t xml:space="preserve">14.002.0072-A</t>
  </si>
  <si>
    <t xml:space="preserve">14.002.0076-0</t>
  </si>
  <si>
    <t xml:space="preserve">PORTAO DE FERRO DE UMA OU DUAS FOLHAS,EM BARRAS VERTICAIS DE</t>
  </si>
  <si>
    <t xml:space="preserve">2"X3/8",ESPACADAS DE 10CM E HORIZONTAIS SUPERIOR E INFERIOR</t>
  </si>
  <si>
    <t xml:space="preserve">DO MESMO TIPO,CORRENDO AO CENTRO UMA FAIXA DE CHAPA DE FERR</t>
  </si>
  <si>
    <t xml:space="preserve">O GALVANIZADO Nß16,DUPLA, CONFORME PROJETO Nß6002/EMOP,EXCLU</t>
  </si>
  <si>
    <t xml:space="preserve">SIVE FECHADURA.FORNECIMENTO E COLOCACAO</t>
  </si>
  <si>
    <t xml:space="preserve">14.002.0076-A</t>
  </si>
  <si>
    <t xml:space="preserve">14.002.0078-0</t>
  </si>
  <si>
    <t xml:space="preserve">PORTAO DE FERRO DE DUAS FOLHAS,SENDO UMA FIXA,MEDINDO 1,50X2</t>
  </si>
  <si>
    <t xml:space="preserve">,00M,EM BARRAS DE 2"X3/8",ESPACADAS DE 10CM,CORRENDO TRES FA</t>
  </si>
  <si>
    <t xml:space="preserve">IXAS DE CHAPA DE FERRO GALVANIZADO Nß16,DUPLAS,CONFORME PROJ</t>
  </si>
  <si>
    <t xml:space="preserve">ETO Nß6003/EMOP,EXCLUSIVE FECHADURA.FORNECIMENTO E COLOCACAO</t>
  </si>
  <si>
    <t xml:space="preserve">14.002.0078-A</t>
  </si>
  <si>
    <t xml:space="preserve">14.002.0081-0</t>
  </si>
  <si>
    <t xml:space="preserve">PORTAO DE FERRO, ATE 1,00M DE LARGURA, EM BARRAS DE 1/2", ES</t>
  </si>
  <si>
    <t xml:space="preserve">PACADAS DE 10CM, ENTRE EIXOS, CONTORNO E MARCO EM BARRAS DE</t>
  </si>
  <si>
    <t xml:space="preserve">1.1/2"X1/2", COM UMA FAIXA HORIZONTAL EM CHAPA DE FERRO DE</t>
  </si>
  <si>
    <t xml:space="preserve">1/8" ESPESSURA,EXCLUSIVE FECHADURA.FORNECIMENTO E COLOCACAO</t>
  </si>
  <si>
    <t xml:space="preserve">14.002.0081-A</t>
  </si>
  <si>
    <t xml:space="preserve">14.002.0082-0</t>
  </si>
  <si>
    <t xml:space="preserve">PORTAO DE UMA FOLHA,MEDINDO 1,00X2,00M,EM TELA DE ARAME GALV</t>
  </si>
  <si>
    <t xml:space="preserve">ANIZADO Nß12,MALHA LOSANGO 5CM,FIXADA EM TUBO DE FERRO GALVA</t>
  </si>
  <si>
    <t xml:space="preserve">NIZADO COM DIAMETRO INTERNO DE 2" POR BARRA DE 1"X1/8",FORMA</t>
  </si>
  <si>
    <t xml:space="preserve">NDO QUADROS DE 1,00X1,00M,MONTANTES EM FERRO GALVANIZADO COM</t>
  </si>
  <si>
    <t xml:space="preserve">DIAMETRO INTERNO DE 2",CHUMBADOS EM BLOCOS DE CONCRETO (EXC</t>
  </si>
  <si>
    <t xml:space="preserve">LUSIVE ESTES),EXCLUSIVE FECHADURA.FORNECIMENTO E COLOCACAO</t>
  </si>
  <si>
    <t xml:space="preserve">14.002.0082-A</t>
  </si>
  <si>
    <t xml:space="preserve">14.002.0084-0</t>
  </si>
  <si>
    <t xml:space="preserve">PORTAO EM ESTRUTURA DE TUBOS DE FERRO GALVANIZADO DE 1" E 1.</t>
  </si>
  <si>
    <t xml:space="preserve">1/2",COM DUAS FOLHAS DE ABRIR,FECHAMENTO COM TELA DE ARAME G</t>
  </si>
  <si>
    <t xml:space="preserve">ALVANIZADO Nß12,MALHA 2",EXCLUSIVE FECHADURA.FORNECIMENTO E</t>
  </si>
  <si>
    <t xml:space="preserve">14.002.0084-A</t>
  </si>
  <si>
    <t xml:space="preserve">14.002.0085-0</t>
  </si>
  <si>
    <t xml:space="preserve">PORTAO DE FERRO,DUAS FOLHAS,MED.1,52X3,00M CADA,C/1 MONTANTE</t>
  </si>
  <si>
    <t xml:space="preserve">CADA LADO EM TUBO FERRO GALV.3" E ALT.3M SENDO CADA FL.FORM</t>
  </si>
  <si>
    <t xml:space="preserve">ADA POR 4 TUBOS DE FERRO GALV.1.1/4"NA VERT.REFORCADO NA PAR</t>
  </si>
  <si>
    <t xml:space="preserve">TE SUPERIOR E INFERIOR POR 2 BARRAS CHATAS 2"X3/8"NA HORIZON</t>
  </si>
  <si>
    <t xml:space="preserve">TAL E 1 BARRA CHATA 1"X1/8" INCLINADA,C/FECHADURA SOBREPOR F</t>
  </si>
  <si>
    <t xml:space="preserve">ERRO CROMADO C/CILINDRO,INCL.FECHADURA E PINTURA.FORN.COLOC.</t>
  </si>
  <si>
    <t xml:space="preserve">14.002.0085-A</t>
  </si>
  <si>
    <t xml:space="preserve">14.002.0087-0</t>
  </si>
  <si>
    <t xml:space="preserve">1/2",COM DUAS FOLHAS DE ABRIR, FECHAMENTO EM CHAPA DE FERRO</t>
  </si>
  <si>
    <t xml:space="preserve">GALVANIZADO Nß16,EXCLUSIVE FECHADURA.FORNECIMENTO E COLOCACA</t>
  </si>
  <si>
    <t xml:space="preserve">14.002.0087-A</t>
  </si>
  <si>
    <t xml:space="preserve">14.002.0088-0</t>
  </si>
  <si>
    <t xml:space="preserve">PORTAO DE FERRO,EM DUAS FOLHAS,MEDINDO 2,10X1,60M CADA UMA,E</t>
  </si>
  <si>
    <t xml:space="preserve">M BARRAS VERTICAIS EM ACO REDONDO DE 1/2",ESPACADOS DE 15CM,</t>
  </si>
  <si>
    <t xml:space="preserve">CONTORNO EM BARRA CHATA DE 2"X5/8",INCLUSIVE FECHADURA E PIN</t>
  </si>
  <si>
    <t xml:space="preserve">TURA.FORNECIMENTO E COLOCACAO</t>
  </si>
  <si>
    <t xml:space="preserve">14.002.0088-A</t>
  </si>
  <si>
    <t xml:space="preserve">14.002.0089-0</t>
  </si>
  <si>
    <t xml:space="preserve">PORTAO DE FERRO,EM DUAS FOLHAS,MEDINDO 2,27X2,20M,CADA UMA,E</t>
  </si>
  <si>
    <t xml:space="preserve">M BARRAS VERTICAIS EM ACO REDONDO DE 3/4",ESPACAMENTO ENTRE</t>
  </si>
  <si>
    <t xml:space="preserve">EIXOS DE 0,12M,CONTORNO EM BARRA ACO DE 2"X1/2",INCLUSIVE FE</t>
  </si>
  <si>
    <t xml:space="preserve">CHADURA E PINTURA.FORNECIMENTO E COLOCACAO</t>
  </si>
  <si>
    <t xml:space="preserve">14.002.0089-A</t>
  </si>
  <si>
    <t xml:space="preserve">14.002.0092-0</t>
  </si>
  <si>
    <t xml:space="preserve">PORTAO DE FERRO,MEDINDO 2,00X2,90M,SENDO 1M FIXO E 1M MOVEL,</t>
  </si>
  <si>
    <t xml:space="preserve">EM BARRAS VERTICAIS DE FERRO COM DIAMETRO DE 3/4",COM ESPACA</t>
  </si>
  <si>
    <t xml:space="preserve">MENTO ENTRE EIXOS DE 0,12M,CONTORNO EM BARRAS DE 2"X1/2",INC</t>
  </si>
  <si>
    <t xml:space="preserve">LUSIVE FECHADURA E PINTURA.FORNECIMENTO E COLOCACAO</t>
  </si>
  <si>
    <t xml:space="preserve">14.002.0092-A</t>
  </si>
  <si>
    <t xml:space="preserve">14.002.0095-0</t>
  </si>
  <si>
    <t xml:space="preserve">PORTAO DE FERRO EM DUAS FOLHAS,MEDINDO 2,27X3,00M,EM BARRAS</t>
  </si>
  <si>
    <t xml:space="preserve">VERTICAIS EM ACO COM DIAMETRO DE 3/4", ESPACAMENTO ENTRE EIX</t>
  </si>
  <si>
    <t xml:space="preserve">OS DE 0,12M,CONTORNO EM BARRA CHATA DE ACO DE 2"X1/2",INCLUS</t>
  </si>
  <si>
    <t xml:space="preserve">IVE FECHADURA E PINTURA.FORNECIMENTO E COLOCACAO</t>
  </si>
  <si>
    <t xml:space="preserve">14.002.0095-A</t>
  </si>
  <si>
    <t xml:space="preserve">14.002.0096-0</t>
  </si>
  <si>
    <t xml:space="preserve">PORTAO EM DUAS FOLHAS,MEDINDO 3,00X1,20M,CONSTITUINDO-SE DE</t>
  </si>
  <si>
    <t xml:space="preserve">DOIS QUADROS COM DOIS TRAVAMENTOS HORIZONTAIS EM TUBO DE FER</t>
  </si>
  <si>
    <t xml:space="preserve">RO GALVANIZADO DE 4",FIXADOS EM MONTANTES DO MESMO MATERIAL,</t>
  </si>
  <si>
    <t xml:space="preserve">EXCLUSIVE FECHADURA E PINTURA.FORNECIMENTO E COLOCACAO</t>
  </si>
  <si>
    <t xml:space="preserve">14.002.0096-A</t>
  </si>
  <si>
    <t xml:space="preserve">14.002.0097-0</t>
  </si>
  <si>
    <t xml:space="preserve">PORTAO DE FERRO,MEDINDO 4,00X3,30M,CONSTRUIDOS EM TUBOS DE F</t>
  </si>
  <si>
    <t xml:space="preserve">ERRO GALVANIZADO COM COSTURA DE 2.1/2",ESPACADOS A CADA 13CM</t>
  </si>
  <si>
    <t xml:space="preserve">(ESPACO LIVRE),2 FOLHAS CONTENDO 2 DIAGONAIS DE BARRA CHATA</t>
  </si>
  <si>
    <t xml:space="preserve">DE 2"X1/4",TERMINADOS NA PARTE SUPERIOR E INFERIOR POR BARRA</t>
  </si>
  <si>
    <t xml:space="preserve">CHATA DE 3"X1/4",EXCLUSIVE FECHADURA.FORNECIMENTO E COLOCAC</t>
  </si>
  <si>
    <t xml:space="preserve">14.002.0097-A</t>
  </si>
  <si>
    <t xml:space="preserve">14.002.0098-0</t>
  </si>
  <si>
    <t xml:space="preserve">PORTAO DE FERRO,DUAS FOLHAS,MEDINDO 4,30X2,73M,C/QUATRO BARR</t>
  </si>
  <si>
    <t xml:space="preserve">AS QUADRADAS HORIZONTAIS E DUAS BARRAS VERTICAIS NOS EXTREMO</t>
  </si>
  <si>
    <t xml:space="preserve">S DE CADA FOLHA,TODAS C/1.1/2"X1.1/2",ENTRE OS MONTANTES EXT</t>
  </si>
  <si>
    <t xml:space="preserve">REMOS DE CADA FOLHA ONZE BARRAS DE 3/4" EQUIDISTANTES,NO TER</t>
  </si>
  <si>
    <t xml:space="preserve">CO INFERIOR DE CADA FOLHA BARRAS CHATAS 3/4"X1/2" DOBRADAS N</t>
  </si>
  <si>
    <t xml:space="preserve">O FORMATO "S",INCL.PINTURA E FECHADURA.FORNECIMENTO E COLOC.</t>
  </si>
  <si>
    <t xml:space="preserve">14.002.0098-A</t>
  </si>
  <si>
    <t xml:space="preserve">14.002.0099-0</t>
  </si>
  <si>
    <t xml:space="preserve">PORTAO FERRO,MED.5,87X2,08M,C/2 FLS.FIXAS 1,10X1,98M CADA,FO</t>
  </si>
  <si>
    <t xml:space="preserve">RMADAS QUADRO FERRO GALV.2",2 VERT.E 4 HORIZ.,7 BARRAS VERT.</t>
  </si>
  <si>
    <t xml:space="preserve">E 2 INCLINADAS 1"X1/4" E 2 FLS.ABRIR 1,61X1,98M CADA,FOMADAS</t>
  </si>
  <si>
    <t xml:space="preserve">QUADRO FERRO GALV.2",2 VERT.E 4 HORIZ.E 14 BARRAS VERT.E 2</t>
  </si>
  <si>
    <t xml:space="preserve">INCLINADAS 1"X1/4",C/4 MONTANTES FERRO GALV.3" C/ENCH.CONCR.</t>
  </si>
  <si>
    <t xml:space="preserve">E CHUMB.CINTA CONCR.EXCL.ESTA,INCL.FECH.E PINT.FORN.COLOC.</t>
  </si>
  <si>
    <t xml:space="preserve">14.002.0099-A</t>
  </si>
  <si>
    <t xml:space="preserve">14.002.0100-0</t>
  </si>
  <si>
    <t xml:space="preserve">PORTAO ABRIR DE UMA OU DUAS FLS.,GRADIL METAL.,EXECUT.PAINEL</t>
  </si>
  <si>
    <t xml:space="preserve">ACO GALV.(GRAMATURA MIN.40G/M2),MALHA RETANG.(200X50)MM E F</t>
  </si>
  <si>
    <t xml:space="preserve">IO ACO BITOLA MIN.4,3MM,MONT.INTERMEDIARIOS ACO GALV.(60X40)</t>
  </si>
  <si>
    <t xml:space="preserve">MM,EXTREMIDADES DIM.MIN.(80X80)MM ENGASTADOS BASE CONCRETO (</t>
  </si>
  <si>
    <t xml:space="preserve">EXCL.ESTA),PINT.ELETROSTATICA ESP.MIN.100 MICRAS,CORES VERDE</t>
  </si>
  <si>
    <t xml:space="preserve">OU BRANCA,INCL.TRINCO,FERROLHO E DOBRADICAS.FORN.E COLOC.</t>
  </si>
  <si>
    <t xml:space="preserve">14.002.0100-A</t>
  </si>
  <si>
    <t xml:space="preserve">14.002.0101-0</t>
  </si>
  <si>
    <t xml:space="preserve">PORTAO ABRIR UMA OU DUAS FLS.EM GRADIL METAL.,RESIST.AMBIENT</t>
  </si>
  <si>
    <t xml:space="preserve">ES AGRESSIVOS,EXECUT.PAINEL ACO GALV.(GRAMATURA MIN.40G/M2),</t>
  </si>
  <si>
    <t xml:space="preserve">MALHA RETANG.(200X50)MM E FIO ACO BITOLA MIN.4,3MM,MONT.INTE</t>
  </si>
  <si>
    <t xml:space="preserve">RMED.ACO GALV.(60X40)MM,EXTREM.MONT.DIM.MIN.(80X80)MM ENGAST</t>
  </si>
  <si>
    <t xml:space="preserve">ADO BASE CONCR.(EXCL.ESTA),PINT.NAVAL,ESP.MIN.300 MICRAS,NAS</t>
  </si>
  <si>
    <t xml:space="preserve">CORES VERDE OU BRANCA,INCL.TRINCO,FERROLHO,DOBR.FORN.COLOC.</t>
  </si>
  <si>
    <t xml:space="preserve">14.002.0101-A</t>
  </si>
  <si>
    <t xml:space="preserve">14.002.0102-0</t>
  </si>
  <si>
    <t xml:space="preserve">PORTAO CORRER UMA OU DUAS FLS.,EM GRADIL METAL.,EXECUT.PAINE</t>
  </si>
  <si>
    <t xml:space="preserve">L ACO GALV.(GRAMATURA MIN.40G/M2),MALHA RETANG.(200X50)MM E</t>
  </si>
  <si>
    <t xml:space="preserve">FIO ACO BITOLA MIN.4,3MM,MONT.INTERMED.ACO GALV.(60X40)MM,EX</t>
  </si>
  <si>
    <t xml:space="preserve">TREMIDADES MONT.DIM.MIN.(80X80)MM ENGASTADOS BASE CONCR.(EXC</t>
  </si>
  <si>
    <t xml:space="preserve">L.ESTA),PINT.ELETROSTATICA,ESP.MIN.100 MICRAS,NAS CORES VERD</t>
  </si>
  <si>
    <t xml:space="preserve">E OU BRANCA,INCL.TRINCO,TRILHO E ROLDANAS.FORN.E COLOC.</t>
  </si>
  <si>
    <t xml:space="preserve">14.002.0102-A</t>
  </si>
  <si>
    <t xml:space="preserve">14.002.0103-0</t>
  </si>
  <si>
    <t xml:space="preserve">PORTAO CORRER UMA OU DUAS FLS.,GRADIL METAL.RESIST.AMBIENTES</t>
  </si>
  <si>
    <t xml:space="preserve">AGRESSIVOS,EXECT.PAINEL ACO GALV.(GRAMATURA MIN.40G/M2),MAL</t>
  </si>
  <si>
    <t xml:space="preserve">HA RETANG.(200X50)MM,FIO ACO BITOLA MIN.4,3MM,MONT.INTERMEDI</t>
  </si>
  <si>
    <t xml:space="preserve">ARIOS ACO GALV.(60X40)MM,EXTREM.MONT.DIM.MIN.(80X80)MM ENGAS</t>
  </si>
  <si>
    <t xml:space="preserve">TADOS BASE CONCR.(EXCL.ESTA),PINT.NAVAL,ESP.MIN.300 MICRAS,C</t>
  </si>
  <si>
    <t xml:space="preserve">ORES VERDE/BRANCA,INCL.TRINCO,TRILHO E ROLDANA.FORN.E COLOC.</t>
  </si>
  <si>
    <t xml:space="preserve">14.002.0103-A</t>
  </si>
  <si>
    <t xml:space="preserve">14.002.0105-0</t>
  </si>
  <si>
    <t xml:space="preserve">BASCULANTE DE FERRO DE 0,50X0,30M EM CANTONEIRA DE 3/4"X1/8"</t>
  </si>
  <si>
    <t xml:space="preserve">,COM UMA BASCULA EM CANTONEIRA DE 5/8"X1/8",COM ALAVANCA DE</t>
  </si>
  <si>
    <t xml:space="preserve">COMANDO COM PUNHO CROMADO.FORNECIMENTO E COLOCACAO</t>
  </si>
  <si>
    <t xml:space="preserve">14.002.0105-A</t>
  </si>
  <si>
    <t xml:space="preserve">14.002.0108-0</t>
  </si>
  <si>
    <t xml:space="preserve">BASCULANTE DE FERRO DE 0,50X0,50M EM CANTONEIRA DE 3/4"X1/8"</t>
  </si>
  <si>
    <t xml:space="preserve">14.002.0108-A</t>
  </si>
  <si>
    <t xml:space="preserve">14.002.0110-0</t>
  </si>
  <si>
    <t xml:space="preserve">BASCULANTE DE FERRO EM CAIXILHO DE CANTONEIRA DE 7/8" OU 3/4</t>
  </si>
  <si>
    <t xml:space="preserve">", PARA AREA MAIOR QUE 0,50M2 E MENOR QUE 3,75M2,EM UM, DOIS</t>
  </si>
  <si>
    <t xml:space="preserve">OU TRES MODULOS, BASCULAS DE CANTONEIRA DE 3/4" OU 5/8",ALA</t>
  </si>
  <si>
    <t xml:space="preserve">VANCA COM PUNHO CROMADO.FORNECIMENTO E COLOCACAO</t>
  </si>
  <si>
    <t xml:space="preserve">14.002.0110-A</t>
  </si>
  <si>
    <t xml:space="preserve">14.002.0113-0</t>
  </si>
  <si>
    <t xml:space="preserve">JANELA COM 4 MODULOS DE BASCULANTES DE FERRO,DISPOSTOS HORIZ</t>
  </si>
  <si>
    <t xml:space="preserve">ONTALMENTE,ENQUADRADOS EM ESTRUTURA DE MADEIRA DE LEI,SENDO</t>
  </si>
  <si>
    <t xml:space="preserve">OS MODULOS FORMADOS POR ELEMENTOS DE 75X150CM,COM 8 BASCULAS</t>
  </si>
  <si>
    <t xml:space="preserve">,CAIXILHOS DE CANTONEIRA DE 7/8"X1/8",BASCULAS DE 3/4"X1/2"</t>
  </si>
  <si>
    <t xml:space="preserve">E FIXADOS EM QUADROS DE MADEIRA DE LEI COM 5X10CM DE SECAO,</t>
  </si>
  <si>
    <t xml:space="preserve">EXCLUSIVE PEITORIL.FORNECIMENTO E COLOCACAO</t>
  </si>
  <si>
    <t xml:space="preserve">14.002.0113-A</t>
  </si>
  <si>
    <t xml:space="preserve">14.002.0120-0</t>
  </si>
  <si>
    <t xml:space="preserve">JANELA BASCULANTE EM FERRO CONFECCIONADO EM CANTONEIRA DE AC</t>
  </si>
  <si>
    <t xml:space="preserve">O TIPO "L" DE 3/4"X3/4"X1/8",PERFIL "T" DE 3/4"X1/8",FIXADO</t>
  </si>
  <si>
    <t xml:space="preserve">EM CONTRAMARCO METALICO TIPO "U" DE 1"X3",MARCO EM DUPLO PER</t>
  </si>
  <si>
    <t xml:space="preserve">FIL "U" DE 1/2"X3",BATENTES EM BARRA CHATA DE 1/2"X1/8",INCL</t>
  </si>
  <si>
    <t xml:space="preserve">UINDO ALAVANCA CROMADA E PINTURA COM PRIMER ANTICORROSIVO,EX</t>
  </si>
  <si>
    <t xml:space="preserve">CLUSIVE PINTURA E VIDROS DE 6MM.FORNECIMENTO E COLOCACAO</t>
  </si>
  <si>
    <t xml:space="preserve">14.002.0120-A</t>
  </si>
  <si>
    <t xml:space="preserve">14.002.0125-0</t>
  </si>
  <si>
    <t xml:space="preserve">GRADE EM TUBO DE FERRO GALVANIZADO DE 4" EM MODULOS DE(3,00X</t>
  </si>
  <si>
    <t xml:space="preserve">1,20)M,CONSTITUINDO-SE CADA MODULO POR 2 MONTANTES DE 1,20M</t>
  </si>
  <si>
    <t xml:space="preserve">DE ALTURA E 2 TRAVAMENTOS HORIZONTAIS COM 3M.FORNECIMENTO E</t>
  </si>
  <si>
    <t xml:space="preserve">14.002.0125-A</t>
  </si>
  <si>
    <t xml:space="preserve">14.002.0131-0</t>
  </si>
  <si>
    <t xml:space="preserve">GRADE PANTOGRAFICA DE FERRO PARA JANELAS OU PORTAS,EM PERFIS</t>
  </si>
  <si>
    <t xml:space="preserve">"U" DE 3/4",COM ALTURA ATE 2,20M,CORRENDO SOBRE CANALETAS E</t>
  </si>
  <si>
    <t xml:space="preserve">GUIAS,COM FECHO PARA COLOCACAO DE CADEADO,EXCLUSIVE ESTE.FOR</t>
  </si>
  <si>
    <t xml:space="preserve">14.002.0131-A</t>
  </si>
  <si>
    <t xml:space="preserve">14.002.0132-0</t>
  </si>
  <si>
    <t xml:space="preserve">GRADE DE FERRO COM MONTANTES DE BARRAS CHATAS DE  2"X3/8" A</t>
  </si>
  <si>
    <t xml:space="preserve">CADA 2,00M E BARRAS CHATAS DE 1.1/2"X3/8" A CADA 10CM, INTER</t>
  </si>
  <si>
    <t xml:space="preserve">CALADAS POR PEQUENAS BARRAS CHATAS DE 1.1/2"X3/8" A CADA 5CM</t>
  </si>
  <si>
    <t xml:space="preserve">,EXCLUSIVE BALDRAME DE CONCRETO.FORNECIMENTO E COLOCACAO</t>
  </si>
  <si>
    <t xml:space="preserve">14.002.0132-A</t>
  </si>
  <si>
    <t xml:space="preserve">14.002.0133-0</t>
  </si>
  <si>
    <t xml:space="preserve">GRADE DE FERRO FORMADA DE BARRAS VERTICAIS DE 1.1/2"X3/8",HO</t>
  </si>
  <si>
    <t xml:space="preserve">RIZONTAIS DE 2"X3/8", COM MONTANTES DE 1.1/2"X1.1/2" A CADA</t>
  </si>
  <si>
    <t xml:space="preserve">2,00M,CONFORME PROJETO Nß6005/EMOP.FORNECIMENTO E COLOCACAO</t>
  </si>
  <si>
    <t xml:space="preserve">14.002.0133-A</t>
  </si>
  <si>
    <t xml:space="preserve">14.002.0134-0</t>
  </si>
  <si>
    <t xml:space="preserve">GRADE DE FERRO ARTICULADA PARA PROTECAO DE ESCADA,EXECUTADA</t>
  </si>
  <si>
    <t xml:space="preserve">EM VERGALHOES DE 3/8" E CONTORNO EM CANTONEIRA DE 1".FORNECI</t>
  </si>
  <si>
    <t xml:space="preserve">14.002.0134-A</t>
  </si>
  <si>
    <t xml:space="preserve">14.002.0155-0</t>
  </si>
  <si>
    <t xml:space="preserve">GRADE DE FERRO,ALTURA DE 1,20M,EM BARRAS VERTICAIS QUADRADAS</t>
  </si>
  <si>
    <t xml:space="preserve">DE 5/8" E ESPACADAS DE 12,5CM,CENTRO A CENTRO, SOLDADAS EM</t>
  </si>
  <si>
    <t xml:space="preserve">DUAS BARRAS,SUPERIOR E INFERIOR DE 1.1/2"X1/4", MONTANTES A</t>
  </si>
  <si>
    <t xml:space="preserve">CADA 1,50M EM BARRAS DE 1.1/2"X3/8".FORNECIMENTO E COLOCACAO</t>
  </si>
  <si>
    <t xml:space="preserve">14.002.0155-A</t>
  </si>
  <si>
    <t xml:space="preserve">14.002.0156-0</t>
  </si>
  <si>
    <t xml:space="preserve">GRADE DE FECHAMENTO,ALTURA DE 1,50M,EXECUTADA COM CHAPA EXPA</t>
  </si>
  <si>
    <t xml:space="preserve">NDIDA DE ACO CARBONO GALVANIZADO,DE 1,50X1,93M COM ESPESSURA</t>
  </si>
  <si>
    <t xml:space="preserve">3/16",FIXADA SOBRE MONTANTES DE TUBO DE FERRO GALVANIZADO D</t>
  </si>
  <si>
    <t xml:space="preserve">E DIAMETRO 1.1/2" A CADA 2,00M,COM CARAPUCAS DO MESMO MATERI</t>
  </si>
  <si>
    <t xml:space="preserve">AL,SENDO A GRADE SOLDADA NOS DOIS LADOS,EXCLUSIVE MATERIAL D</t>
  </si>
  <si>
    <t xml:space="preserve">E CONCRETAGEM DOS TUBOS.FORNECIMENTO E COLOCACAO</t>
  </si>
  <si>
    <t xml:space="preserve">14.002.0156-A</t>
  </si>
  <si>
    <t xml:space="preserve">14.002.0158-0</t>
  </si>
  <si>
    <t xml:space="preserve">GRADE PARA SOLARIO DE PRISAO,EM BARRAS DE ACO 1020 DE D=1" A</t>
  </si>
  <si>
    <t xml:space="preserve">CADA 0,075M,SOLDADAS EM PERFIL I DE 4"X2.5/8"(ALMA 1CM),PROT</t>
  </si>
  <si>
    <t xml:space="preserve">EGIDA POR TELA DE ARAME GALVANIZADO,FIO 12,MALHA DE 1",TAMBE</t>
  </si>
  <si>
    <t xml:space="preserve">M SOLDADA SOBRE A GRADE.FORNECIMENTO E COLOCACAO</t>
  </si>
  <si>
    <t xml:space="preserve">14.002.0158-A</t>
  </si>
  <si>
    <t xml:space="preserve">14.002.0161-0</t>
  </si>
  <si>
    <t xml:space="preserve">GRADE PARA PRISAO EM BARRAS VERTICAIS DE 1",ESPACADAS A CADA</t>
  </si>
  <si>
    <t xml:space="preserve">10CM,ENTRE EIXOS,E HORIZONTAIS DE 1.3/4"X1/2" A CADA 50CM,</t>
  </si>
  <si>
    <t xml:space="preserve">SENDO O CONTORNO DO MESMO MATERIAL.FORNECIMENTO E COLOCACAO</t>
  </si>
  <si>
    <t xml:space="preserve">14.002.0161-A</t>
  </si>
  <si>
    <t xml:space="preserve">14.002.0162-0</t>
  </si>
  <si>
    <t xml:space="preserve">GRADE PARA PROTECAO DE SUBESTACAO ELETRICA OU EQUIVALENTE,EM</t>
  </si>
  <si>
    <t xml:space="preserve">TELA DE ARAME GALVANIZADO Nß12,MALHA DE 1",FORMANDO QUADROS</t>
  </si>
  <si>
    <t xml:space="preserve">CONTORNADOS POR CANTONEIRAS DE FERRO DE 3/4"X3/4"X1/8",FIXAD</t>
  </si>
  <si>
    <t xml:space="preserve">OS EM MONTANTES DE TUBOS GALVANIZADOS COM DIAMETRO DE 2".FOR</t>
  </si>
  <si>
    <t xml:space="preserve">14.002.0162-A</t>
  </si>
  <si>
    <t xml:space="preserve">14.002.0166-0</t>
  </si>
  <si>
    <t xml:space="preserve">GRADE DE ACO COM BARRAS REDONDAS DE 3/4" NA VERTICAL,ESPACAD</t>
  </si>
  <si>
    <t xml:space="preserve">AS DE 10CM,FIXADAS EM BARRAS CHATAS DE 2"X3/8".FORNECIMENTO</t>
  </si>
  <si>
    <t xml:space="preserve">14.002.0166-A</t>
  </si>
  <si>
    <t xml:space="preserve">14.002.0180-0</t>
  </si>
  <si>
    <t xml:space="preserve">GRADIL EM BARRAS DE ACO C/DIAMETRO DE 1/2", ESPACADOS 15CM,</t>
  </si>
  <si>
    <t xml:space="preserve">MONTANTES EM ACO REDONDO 2" E 2 BARRAS  CHATAS DE (2"X5/8")</t>
  </si>
  <si>
    <t xml:space="preserve">HORIZONTAIS,TENDO 2,50M DE LARGURA E 1,60M DE ALTURA,INCLUSI</t>
  </si>
  <si>
    <t xml:space="preserve">VE PINTURA.FORNECIMENTO E COLOCACAO</t>
  </si>
  <si>
    <t xml:space="preserve">14.002.0180-A</t>
  </si>
  <si>
    <t xml:space="preserve">14.002.0182-0</t>
  </si>
  <si>
    <t xml:space="preserve">GRADIL EM BARRAS DE ACO COM DIAMETRO DE 3/4",FORMANDO MODULO</t>
  </si>
  <si>
    <t xml:space="preserve">S DE 2,00M,COM 1,80M DE ALTURA.INCLUSIVE PINTURA.FORNECIMENT</t>
  </si>
  <si>
    <t xml:space="preserve">14.002.0182-A</t>
  </si>
  <si>
    <t xml:space="preserve">14.002.0184-0</t>
  </si>
  <si>
    <t xml:space="preserve">GRADIL EM BARRAS DE ACO DE 3/4",ESPACADAS DE 12CM,MONTANTES</t>
  </si>
  <si>
    <t xml:space="preserve">EM BARRA QUADRADA DE 2" E 2 BARRAS CHATAS DE 2"X1/2" HORIZON</t>
  </si>
  <si>
    <t xml:space="preserve">TAIS,TENDO 2M DE LARGURA E 1,35M DE ALTURA,INCLUSIVE PINTURA</t>
  </si>
  <si>
    <t xml:space="preserve">14.002.0184-A</t>
  </si>
  <si>
    <t xml:space="preserve">14.002.0186-0</t>
  </si>
  <si>
    <t xml:space="preserve">GRADIL DE FERRO,ALTURA DE 0,85M,COM MONTANTES A CADA 1,30M E</t>
  </si>
  <si>
    <t xml:space="preserve">M BARRAS VERTICAIS QUADRADAS DE 1"X1",FIXADAS EM BLOCOS DE C</t>
  </si>
  <si>
    <t xml:space="preserve">ONCRETO DE 0,20X0,20X0,20M,SOLDADAS EM 2 BARRAS HORIZONTAIS,</t>
  </si>
  <si>
    <t xml:space="preserve">SUPERIOR E INFERIOR,DE 1.1/2"X3/8",INCLUSIVE PINTURA.FORNECI</t>
  </si>
  <si>
    <t xml:space="preserve">14.002.0186-A</t>
  </si>
  <si>
    <t xml:space="preserve">14.002.0187-0</t>
  </si>
  <si>
    <t xml:space="preserve">GRADIL DE FERRO,ALTURA DE 1,20M,EM BARRAS VERTICAIS QUADRADA</t>
  </si>
  <si>
    <t xml:space="preserve">S DE 5/8" E ESPACADAS DE 12,50CM, SOLDADAS EM DUAS BARRAS,SU</t>
  </si>
  <si>
    <t xml:space="preserve">PERIOR E INFERIOR DE 1.1/2"X1/4",MONTANTES A CADA 1,50M EM B</t>
  </si>
  <si>
    <t xml:space="preserve">ARRAS DE 1.1/2"X3/8",INCLUSIVE PINTURA.FORNECIMENTO E COLOCA</t>
  </si>
  <si>
    <t xml:space="preserve">14.002.0187-A</t>
  </si>
  <si>
    <t xml:space="preserve">14.002.0188-0</t>
  </si>
  <si>
    <t xml:space="preserve">GRADIL EM TUBO DE FERRO GALVANIZADO COM COSTURA DE 1.1/4",CO</t>
  </si>
  <si>
    <t xml:space="preserve">M ALTURA UTIL DE 2,00M,ESPACADOS DE 17CM DE CENTRO A CENTRO</t>
  </si>
  <si>
    <t xml:space="preserve">E CHUMBADOS EM CINTA DE CONCRETO,EXCLUSIVE ESTA,BARRA CHATA</t>
  </si>
  <si>
    <t xml:space="preserve">DE 1.1/2"X3/8",FIXADA NA EXTREMIDADE SUPERIOR DOS TUBOS E NO</t>
  </si>
  <si>
    <t xml:space="preserve">ALINHAMENTO DOS TUBOS DE FERRO LISO DE 3/8",COM 10CM DE ALT</t>
  </si>
  <si>
    <t xml:space="preserve">URA,INCLUSIVE PINTURA.FORNECIMENTO E COLOCACAO</t>
  </si>
  <si>
    <t xml:space="preserve">14.002.0188-A</t>
  </si>
  <si>
    <t xml:space="preserve">14.002.0189-0</t>
  </si>
  <si>
    <t xml:space="preserve">GRADIL EM TUBO DE FERRO GALVANIZADO COM COSTURA DE 2.1/2",CO</t>
  </si>
  <si>
    <t xml:space="preserve">M ALTURA UTIL DE 3,30M,ESPACADOS DE 13CM,CHUMBADOS EM CINTA</t>
  </si>
  <si>
    <t xml:space="preserve">DE CONCRETO (EXCLUSIVE ESTA),SENDO O CONJUNTO TERMINADO NA P</t>
  </si>
  <si>
    <t xml:space="preserve">ARTE SUPERIOR POR BARRA CHATA DE 3"X1/4" E PONTALETES DE PRO</t>
  </si>
  <si>
    <t xml:space="preserve">TECAO DE FERRO COM DIAMETRO DE 1/2" E 10CM DE COMPRIMENTO,ES</t>
  </si>
  <si>
    <t xml:space="preserve">PACADOS DE 19CM.FORNECIMENTO E COLOCACAO</t>
  </si>
  <si>
    <t xml:space="preserve">14.002.0189-A</t>
  </si>
  <si>
    <t xml:space="preserve">14.002.0191-0</t>
  </si>
  <si>
    <t xml:space="preserve">GRADIL DE FERRO EM MODULOS DE 1,13M DE COMPRIMENTO COM ALTUR</t>
  </si>
  <si>
    <t xml:space="preserve">A DE 1,00M,TENDO 9 BARRAS QUADRADAS DE 3/8" ESPACADOS DE 12C</t>
  </si>
  <si>
    <t xml:space="preserve">M EIXO A EIXO,MONTANTES EM BARRA CHATAS DE 2"X3/4" E 2 BARRA</t>
  </si>
  <si>
    <t xml:space="preserve">S HORIZONTAIS DE 3"X3/8" DISTANCIADAS DE 95CM,CHUMBADOS SOBR</t>
  </si>
  <si>
    <t xml:space="preserve">E O BLOCO DE CONCRETO (EXCLUSIVE ESTE),INCLUSIVE PINTURA.FOR</t>
  </si>
  <si>
    <t xml:space="preserve">14.002.0191-A</t>
  </si>
  <si>
    <t xml:space="preserve">14.002.0192-0</t>
  </si>
  <si>
    <t xml:space="preserve">GRADIL DE FERRO EM MODULOS DE 2,24M DE COMPRIMENTO COM ALTUR</t>
  </si>
  <si>
    <t xml:space="preserve">A DE 1,20M, TENDO 14 FERROS REDONDOS DE 1/2" ESPACADOS 14CM</t>
  </si>
  <si>
    <t xml:space="preserve">EIXO A EIXO,MONTANTES DUPLOS DE BARRAS CHATAS 1.1/2"X1/2" E</t>
  </si>
  <si>
    <t xml:space="preserve">2 BARRAS HORIZONTAIS DE 1.1/2"X3/8" DISTANCIADAS DE 85CM,CHU</t>
  </si>
  <si>
    <t xml:space="preserve">MBADOS SOBRE MURETA,CORDAO OU BLOCO DE CONCRETO,EXCLUSIVE ES</t>
  </si>
  <si>
    <t xml:space="preserve">TES,INCLUSIVE PINTURA.FORNECIMENTO E COLOCACAO</t>
  </si>
  <si>
    <t xml:space="preserve">14.002.0192-A</t>
  </si>
  <si>
    <t xml:space="preserve">14.002.0193-0</t>
  </si>
  <si>
    <t xml:space="preserve">GRADIL DE FERRO EM MODULOS DE 2,80M DE LARGURA COM ALTURA DE</t>
  </si>
  <si>
    <t xml:space="preserve">1,50M,14 BARRAS VERTICAIS DE 1.1/4" EQUIDISTANTES,2 BARRAS</t>
  </si>
  <si>
    <t xml:space="preserve">CHATAS HORIZONTAIS DE 2.1/2"X5/8",ESTAS SOLDADAS NO MONTANTE</t>
  </si>
  <si>
    <t xml:space="preserve">,EXCLUSIVE ESTE,EM CADA BARRA VERTICAL SERA COLOCADA 1 PONTA</t>
  </si>
  <si>
    <t xml:space="preserve">DE LANCA E 4 ANUETOS,INCLUSIVE PINTURA.FORNECIMENTO E COLOC</t>
  </si>
  <si>
    <t xml:space="preserve">14.002.0193-A</t>
  </si>
  <si>
    <t xml:space="preserve">14.002.0194-0</t>
  </si>
  <si>
    <t xml:space="preserve">GRADIL DE FERRO EM MODULOS 2,44M DE LARGURA COM ALTURA 2,32M</t>
  </si>
  <si>
    <t xml:space="preserve">,15 BARRAS VERTICAIS 3/4" EQUIDISTANTES,UM MONTANTE DE FERRO</t>
  </si>
  <si>
    <t xml:space="preserve">GALVANIZADO 3" E BARRAS CHATAS HORIZONTAIS 1.1/2"X1/2",EM C</t>
  </si>
  <si>
    <t xml:space="preserve">ADA BARRA VERTICAL 3/4" SERA COLOCADA 1 LANCA E ANUETOS E SO</t>
  </si>
  <si>
    <t xml:space="preserve">BRE O MONTANTE UMA PINHA,ESTE MONTANTE SERA CHUMBADO EM CINT</t>
  </si>
  <si>
    <t xml:space="preserve">A DE CONCRETO (EXCL.ESTA),INCLUSIVE PINTURA.FORN.E COLOCACAO</t>
  </si>
  <si>
    <t xml:space="preserve">14.002.0194-A</t>
  </si>
  <si>
    <t xml:space="preserve">14.002.0195-0</t>
  </si>
  <si>
    <t xml:space="preserve">GRADIL DE FERRO EM MODULO DE 2,10M DE COMPRIMENTO COM ALTURA</t>
  </si>
  <si>
    <t xml:space="preserve">DE 2,60M,BARRA REDONDA DE 5/8",BARRA CHATA DE 1.1/2"X1/4",T</t>
  </si>
  <si>
    <t xml:space="preserve">UBO DE FERRO GALVANIZADO DE 3",INCLUSIVE PINTURA.FORNECIMENT</t>
  </si>
  <si>
    <t xml:space="preserve">14.002.0195-A</t>
  </si>
  <si>
    <t xml:space="preserve">14.002.0196-0</t>
  </si>
  <si>
    <t xml:space="preserve">GRADIL DE FERRO EM MODULOS DE 2,44M DE LARGURA COM ALTURA DE</t>
  </si>
  <si>
    <t xml:space="preserve">2,72M,15 BARRAS VERTICAIS DE 3/4" EQUIDISTANTES,UM MONTANTE</t>
  </si>
  <si>
    <t xml:space="preserve">DE FERRO GALVANIZADO DE 3" E BARRAS CHATAS HORIZONTAIS DE(1</t>
  </si>
  <si>
    <t xml:space="preserve">.1/2"X1/2"), EM CADA BARRA VERTICAL DE 3/4" SERA COLOCADA 1</t>
  </si>
  <si>
    <t xml:space="preserve">LANCA E ANUETOS E SOBRE MONTANTE UMA PINHA,INCLUSIVE PINTURA</t>
  </si>
  <si>
    <t xml:space="preserve">14.002.0196-A</t>
  </si>
  <si>
    <t xml:space="preserve">14.002.0198-0</t>
  </si>
  <si>
    <t xml:space="preserve">GRADIL TUBULAR EM MODULOS DE 3,35M DE LARGURA COM ALTURA DE</t>
  </si>
  <si>
    <t xml:space="preserve">2,00M,EM TELA DE CHAPA DE METAL EXPANDIDO,MALHA LOSANGULAR D</t>
  </si>
  <si>
    <t xml:space="preserve">E 150X56MM,EMOLDURADA POR TUBOS DE FERRO GALVANIZADOS DE 1.1</t>
  </si>
  <si>
    <t xml:space="preserve">/2",FIXADO EM ESTRUTURAS DE CONCRETO (EXCLUSIVE ESTAS),ATRAV</t>
  </si>
  <si>
    <t xml:space="preserve">ES DE 16 PARAFUSOS GALVANIZADOS.FORNECIMENTO E COLOCACAO</t>
  </si>
  <si>
    <t xml:space="preserve">14.002.0198-A</t>
  </si>
  <si>
    <t xml:space="preserve">14.002.0199-0</t>
  </si>
  <si>
    <t xml:space="preserve">GRADIL ELETROFUNDIDO TIPO ORSOMETAL,NA MALHA 65X132MM E BARR</t>
  </si>
  <si>
    <t xml:space="preserve">A PORTANTE 25X2MM,FIO 5,MONTANTES 2120X76X8MM,PARAFUSOS,PINT</t>
  </si>
  <si>
    <t xml:space="preserve">URA ELETROSTATICA NAS CORES VERDE OU CINZA,INCLUSIVE MONTAGE</t>
  </si>
  <si>
    <t xml:space="preserve">14.002.0199-A</t>
  </si>
  <si>
    <t xml:space="preserve">14.002.0200-0</t>
  </si>
  <si>
    <t xml:space="preserve">GRADIL METALICO,EXECUTADO PAINEL ACO GALVANIZADO,SOLDADO(GRA</t>
  </si>
  <si>
    <t xml:space="preserve">MATURA MINIMA 40G/M2),MALHA RETANGULAR 200X50MM E FIO ACO DI</t>
  </si>
  <si>
    <t xml:space="preserve">AMETRO MINIMO 4,3MM,FIXADOS PERMANENTEMENTE EM MONTANTE ACO</t>
  </si>
  <si>
    <t xml:space="preserve">GALVANIZADO 60X40MM(GRAMATURA MINIMA 275G/M2),ENGASTADOS BAS</t>
  </si>
  <si>
    <t xml:space="preserve">E CONCRETO,EXCL.ESTA,PINTURA ELETROSTATICA,ESP.MINIMA 100 MI</t>
  </si>
  <si>
    <t xml:space="preserve">CRAS (PAINEL E MONTANTE),CORES VERDE OU BRANCA.FORN.E COLOC.</t>
  </si>
  <si>
    <t xml:space="preserve">14.002.0200-A</t>
  </si>
  <si>
    <t xml:space="preserve">14.002.0201-0</t>
  </si>
  <si>
    <t xml:space="preserve">GALVANIZADO 60X40MM(GRAMATURA MINIMA 275G/M2),APARAFUSADOS B</t>
  </si>
  <si>
    <t xml:space="preserve">ASE CONCRETO,EXCL.ESTA,PINTURA ELETROSTATICA,ESP.MINIMA 100</t>
  </si>
  <si>
    <t xml:space="preserve">MICRAS(PAINEL E MONTANTE),CORES VERDE OU BRANCA.FORN.COLOC.</t>
  </si>
  <si>
    <t xml:space="preserve">14.002.0201-A</t>
  </si>
  <si>
    <t xml:space="preserve">14.002.0202-0</t>
  </si>
  <si>
    <t xml:space="preserve">GRADIL METALICO,RESISTENTE A AMBIENTES AGRESSIVOS,EXECUTADO</t>
  </si>
  <si>
    <t xml:space="preserve">PAINEL ACO GALV.SOLDADO(GRAMATURA MINIMA 40G/M2),MALHA RETAN</t>
  </si>
  <si>
    <t xml:space="preserve">GULAR 200X50MM E FIO ACO DIAM.MINIMO 4,3MM,FIXADOS PERMANENT</t>
  </si>
  <si>
    <t xml:space="preserve">EMENTE MONTANTE ACO GALV.60X40MM(GRAMATURA MINIMA 275G/M2),E</t>
  </si>
  <si>
    <t xml:space="preserve">NGASTADOS BASE CONCRETO,EXCL.ESTA,PINT.NAVAL,ESP.MINIMA 300</t>
  </si>
  <si>
    <t xml:space="preserve">MICRAS (PAINEL E MONTANTE),VERDE/BRANCA.FORN.E COLOC.</t>
  </si>
  <si>
    <t xml:space="preserve">14.002.0202-A</t>
  </si>
  <si>
    <t xml:space="preserve">14.002.0203-0</t>
  </si>
  <si>
    <t xml:space="preserve">PAINEL ACO GALV.SOLDADO(GRAMATURA MINIMA 40G/M2),MALHA RETA</t>
  </si>
  <si>
    <t xml:space="preserve">NGULAR 200X50MM FIO ACO DIAM.MINIMO 4,3MM,FIXADOS PERMANENTE</t>
  </si>
  <si>
    <t xml:space="preserve">MENTE MONTANTE ACO GALV.60X40MM(GRAMATURA MINIMA 275G/M2),AP</t>
  </si>
  <si>
    <t xml:space="preserve">ARAFUSADOS BASE CONCRETO,EXCL.ESTA,PINT.NAVAL,ESP.MINIMA 300</t>
  </si>
  <si>
    <t xml:space="preserve">MICRAS(PAINEL E MONTANTE),VERDE/BRANCA.FORN.COLOC.</t>
  </si>
  <si>
    <t xml:space="preserve">14.002.0203-A</t>
  </si>
  <si>
    <t xml:space="preserve">14.002.0205-0</t>
  </si>
  <si>
    <t xml:space="preserve">GUARDA-CORPO DE FERRO EM LANCES DE 3,00 A 4,00M E 1,00M DE A</t>
  </si>
  <si>
    <t xml:space="preserve">LTURA,COM 4 MONTANTES DE BARRAS DE 2"X3/4",CHUMBADOS NO CONC</t>
  </si>
  <si>
    <t xml:space="preserve">RETO,CORRIMAO EM 2 BARRAS SOBREPOSTAS DE 3"X1/2" E 2"X3/8",D</t>
  </si>
  <si>
    <t xml:space="preserve">UAS TRAVESSAS HORIZONTAIS EM BARRAS DE 1.1/4"X3/8",SOLDADAS</t>
  </si>
  <si>
    <t xml:space="preserve">NOS MONTANTES,UMA DISTANTE 0,34M DO PISO E A OUTRA A 0,33M D</t>
  </si>
  <si>
    <t xml:space="preserve">ESTA E DO CORRIMAO.FORNECIMENTO E COLOCACAO</t>
  </si>
  <si>
    <t xml:space="preserve">14.002.0206-0</t>
  </si>
  <si>
    <t xml:space="preserve">RETO (EXCLUSIVE ESTE),CORRIMAO EM DUAS BARRAS SUPERPOSTAS DE</t>
  </si>
  <si>
    <t xml:space="preserve">3"X12" E 2"X3/8",BARRAS VERTICAIS DE 1/2"X1/2" ESPACADAS DE</t>
  </si>
  <si>
    <t xml:space="preserve">6CM,SOLDADAS NO CORRIMAO E NA BARRA INFERIOR,ESTA DE 2"X1/2</t>
  </si>
  <si>
    <t xml:space="preserve">",A 10CM DO PISO.FORNECIMENTO E COLOCACAO</t>
  </si>
  <si>
    <t xml:space="preserve">14.002.0206-A</t>
  </si>
  <si>
    <t xml:space="preserve">14.002.0207-1</t>
  </si>
  <si>
    <t xml:space="preserve">GUARDA-CORPO METALICO COM 1,00M DE ALTURA,EM MODULOS DE 1,88</t>
  </si>
  <si>
    <t xml:space="preserve">M COM MONTANTES EM CHAPA DE ACO USI-SAC 350, CHUMBADO NO CON</t>
  </si>
  <si>
    <t xml:space="preserve">CRETO (EXCLUSIVE ESTE),ATRAVES DE CHUMBADORES DE ACO INOXIDA</t>
  </si>
  <si>
    <t xml:space="preserve">VEL,INTERLIGADOS POR DOIS TUBOS HORIZONTAIS SUPERIORES COM D</t>
  </si>
  <si>
    <t xml:space="preserve">IAMETRO DE 2.1/2" E DOIS TUBOS HORIZONTAIS INFERIORES C/DIAM</t>
  </si>
  <si>
    <t xml:space="preserve">ETRO DE 1" EM ACO GALVANIZADO,INCL.PINTURA.FORN. E COLOCACAO</t>
  </si>
  <si>
    <t xml:space="preserve">14.002.0207-B</t>
  </si>
  <si>
    <t xml:space="preserve">14.002.0208-0</t>
  </si>
  <si>
    <t xml:space="preserve">GUARDA-CORPO DE FERRO GALVANIZADO,COM MODULO DE 2,20M DE COM</t>
  </si>
  <si>
    <t xml:space="preserve">PRIMENTO,COM DOIS TUBOS DE 2" NA HORIZONTAL,PILARETES DE CON</t>
  </si>
  <si>
    <t xml:space="preserve">CRETO COM SECAO 20X20CM E 1,00M DE ALTURA,INCLUSIVE TODOS OS</t>
  </si>
  <si>
    <t xml:space="preserve">MATERIAIS E PINTURA.FORNECIMENTO E COLOCACAO</t>
  </si>
  <si>
    <t xml:space="preserve">14.002.0208-A</t>
  </si>
  <si>
    <t xml:space="preserve">14.002.0209-0</t>
  </si>
  <si>
    <t xml:space="preserve">GUARDA-CORPO DE FERRO GALVANIZADO,COM MODULO DE 2,00M DE COM</t>
  </si>
  <si>
    <t xml:space="preserve">PRIMENTO,COM UM TUBO DE 3" E DOIS DE 1.1/4" NA HORIZONTAL,PI</t>
  </si>
  <si>
    <t xml:space="preserve">LARETES DE CONCRETO COM SECAO QUADRADA DE 20CM E 1,05M DE AL</t>
  </si>
  <si>
    <t xml:space="preserve">TURA,INCLUSIVE TODOS OS MATERIAIS E PINTURA.FORNECIMENTO E C</t>
  </si>
  <si>
    <t xml:space="preserve">14.002.0209-A</t>
  </si>
  <si>
    <t xml:space="preserve">14.002.0210-0</t>
  </si>
  <si>
    <t xml:space="preserve">GUARDA-CORPO DE TUBO DE FERRO GALVANIZADO COM DOIS MONTANTES</t>
  </si>
  <si>
    <t xml:space="preserve">EM TUBO DE 1",UMA TRAVESSA SUPERIOR EM TUBO DE 2" E DUAS TR</t>
  </si>
  <si>
    <t xml:space="preserve">AVESSAS INFERIORES EM TUBO DE 1",EM MODULOS DE 2,20M DE COMP</t>
  </si>
  <si>
    <t xml:space="preserve">RIMENTO E 1,00M DE ALTURA,INCLUSIVE PINTURA.FORNECIMENTO E C</t>
  </si>
  <si>
    <t xml:space="preserve">14.002.0210-A</t>
  </si>
  <si>
    <t xml:space="preserve">14.002.0211-0</t>
  </si>
  <si>
    <t xml:space="preserve">GUARDA-CORPO COM 1,00M DE ALTURA,EM TELA DE ARAME GALVANIZAD</t>
  </si>
  <si>
    <t xml:space="preserve">O Nß12,MALHA LOSANGO DE 5CM,FIXADA EM TUBOS DE FERRO GALVANI</t>
  </si>
  <si>
    <t xml:space="preserve">ZADO COM DIAMETRO INTERNO DE 2.1/2" NA HORIZONTAL SUPERIOR E</t>
  </si>
  <si>
    <t xml:space="preserve">DIAMETRO INTERNO DE 2" NA HORIZONTAL INFERIOR E NA VERTICAL</t>
  </si>
  <si>
    <t xml:space="preserve">,INCLUSIVE PINTURA DOS TUBOS.FORNECIMENTO E COLOCACAO.</t>
  </si>
  <si>
    <t xml:space="preserve">14.002.0211-A</t>
  </si>
  <si>
    <t xml:space="preserve">14.002.0212-0</t>
  </si>
  <si>
    <t xml:space="preserve">GUARDA-CORPO DE TUBOS DE ACO GALVANIZADO SOLDADOS, FORMANDO</t>
  </si>
  <si>
    <t xml:space="preserve">MODULOS DE 2,20M DE COMPRIMENTO E 1,00M DE ALTURA, COM 3 MON</t>
  </si>
  <si>
    <t xml:space="preserve">TANTES DE 2" DE DIAMETRO CHUMBADOS NO CONCRETO (EXCLUSIVE ES</t>
  </si>
  <si>
    <t xml:space="preserve">TE),TRAVESSA SUPERIOR DE 2" E TRAVESSA INFERIOR E INTERMEDIA</t>
  </si>
  <si>
    <t xml:space="preserve">RIA DE 1".FORNECIMENTO E COLOCACAO</t>
  </si>
  <si>
    <t xml:space="preserve">14.002.0212-A</t>
  </si>
  <si>
    <t xml:space="preserve">14.002.0213-0</t>
  </si>
  <si>
    <t xml:space="preserve">GUARDA-CORPO DE TUBOS DE ACO GALVANIZADO 2",FORMANDO QUADRAD</t>
  </si>
  <si>
    <t xml:space="preserve">OS 2,20M DE COMPRIMENTO E 1,10M DE ALT.,C/MONTANTES SOLDADOS</t>
  </si>
  <si>
    <t xml:space="preserve">EM CHAPA DE ACO 15CMX15CMX5/16",FIXADOS NO PISO OU PAREDE,</t>
  </si>
  <si>
    <t xml:space="preserve">DOTADO DE TELA DE ARAME GALVANIZADO DE FIO ONDULADO Nß8 E MA</t>
  </si>
  <si>
    <t xml:space="preserve">LHA QUADRADA(20X20)MM FIXADA EM PERFIS "L" (1.1/2"X1.1/2"),</t>
  </si>
  <si>
    <t xml:space="preserve">C/ACABAMENTO EM BARRAS DE ACO DE(1"X3/16").FORN. E COLOCACAO</t>
  </si>
  <si>
    <t xml:space="preserve">14.002.0213-A</t>
  </si>
  <si>
    <t xml:space="preserve">14.002.0214-0</t>
  </si>
  <si>
    <t xml:space="preserve">GUARDA-CORPO DE 1,50M DE COMPRIMENTO E 1,20M DE ALTURA,MONTA</t>
  </si>
  <si>
    <t xml:space="preserve">NTES EM TUBO DE ACO GALVANIZADO DE 3", PERFIL RETANGULAR GAL</t>
  </si>
  <si>
    <t xml:space="preserve">VANIZADO DE(5X3)CM, 2 TUBOS DE ACO GALVANIZADO DE 1" NA HORI</t>
  </si>
  <si>
    <t xml:space="preserve">ZONTAL,TELA EM CHAPA DE METAL EXPANDIDO EM FERRO C/MALHA,MOL</t>
  </si>
  <si>
    <t xml:space="preserve">DURA EM CANTONEIRAS DE ABAS IGUAIS DE(3/4"X1/8"), INCLUSIVE</t>
  </si>
  <si>
    <t xml:space="preserve">PINTURA DE TODO O CONJUNTO.FORNECIMENTO E COLOCACAO</t>
  </si>
  <si>
    <t xml:space="preserve">14.002.0214-A</t>
  </si>
  <si>
    <t xml:space="preserve">14.002.0220-0</t>
  </si>
  <si>
    <t xml:space="preserve">CORRIMAO DE TUBO DE FERRO GALVANIZADO DE 1.1/4",PRESO POR CH</t>
  </si>
  <si>
    <t xml:space="preserve">UMBADORES A CADA METRO.FORNECIMENTO E COLOCACAO</t>
  </si>
  <si>
    <t xml:space="preserve">14.002.0220-A</t>
  </si>
  <si>
    <t xml:space="preserve">14.002.0225-0</t>
  </si>
  <si>
    <t xml:space="preserve">CORRIMAO DE TUBO DE ACO INOXIDAVEL,DIAMETRO 4",COM GUARDA-CO</t>
  </si>
  <si>
    <t xml:space="preserve">RPO EM VIDRO,EXCLUSIVE ESTE, FIXADO EM MONTANTES DE TUBO DE</t>
  </si>
  <si>
    <t xml:space="preserve">ACO INOXIDAVEL ESCOVADO, DIAMETRO 2.1/2",ALTURA 1,00M, ENVOL</t>
  </si>
  <si>
    <t xml:space="preserve">VENDO TUBO METALON DE 1.1/4".FORNECIMENTO E COLOCACAO</t>
  </si>
  <si>
    <t xml:space="preserve">14.002.0225-A</t>
  </si>
  <si>
    <t xml:space="preserve">14.002.0227-0</t>
  </si>
  <si>
    <t xml:space="preserve">QUADRO PARA PROTECAO DE JANELA OU APARELHOS DE AR CONDICIONA</t>
  </si>
  <si>
    <t xml:space="preserve">DO,FORMADA DE BARRAS QUADRADAS DE 3/8",CHUMBADAS NA ALVENARI</t>
  </si>
  <si>
    <t xml:space="preserve">A.FORNECIMENTO E COLOCACAO</t>
  </si>
  <si>
    <t xml:space="preserve">14.002.0227-A</t>
  </si>
  <si>
    <t xml:space="preserve">14.002.0230-0</t>
  </si>
  <si>
    <t xml:space="preserve">QUADRO PARA PROTECAO DE JANELA,COM TELA DE ARAME GALVANIZADO</t>
  </si>
  <si>
    <t xml:space="preserve">Nß12,MALHA DE 1", FIXADA EM GRADE DE FERRO EM CANTONEIRA E</t>
  </si>
  <si>
    <t xml:space="preserve">BARRA DE 3/4"X1/8" DE SECAO, ESPACADAS VERTICAL E HORIZONTAL</t>
  </si>
  <si>
    <t xml:space="preserve">MENTE DE 50CM,CHUMBADA NA ALVENARIA.FORNECIMENTO E COLOCACAO</t>
  </si>
  <si>
    <t xml:space="preserve">14.002.0230-A</t>
  </si>
  <si>
    <t xml:space="preserve">14.002.0232-0</t>
  </si>
  <si>
    <t xml:space="preserve">QUADRO DE PROTECAO DE VAO EM CANTONEIRA DE ACO COM ABAS IGUA</t>
  </si>
  <si>
    <t xml:space="preserve">IS DE 5/8"X1/8",TELA DE ACO,FIO 12,MALHA DE 2,5X2,5M E TELA</t>
  </si>
  <si>
    <t xml:space="preserve">TIPO MOSQUETEIRO EM POLIETILENO.FORNECIMENTO E COLOCACAO</t>
  </si>
  <si>
    <t xml:space="preserve">14.002.0232-A</t>
  </si>
  <si>
    <t xml:space="preserve">14.002.0235-0</t>
  </si>
  <si>
    <t xml:space="preserve">PROTECAO PARA PORTA DE ACO INOX ESCOVADO,CHAPA N¯14,COM 90CM</t>
  </si>
  <si>
    <t xml:space="preserve">DE ALTURA.FORNECIMENTO E COLOCACAO</t>
  </si>
  <si>
    <t xml:space="preserve">14.002.0235-A</t>
  </si>
  <si>
    <t xml:space="preserve">14.002.0240-0</t>
  </si>
  <si>
    <t xml:space="preserve">PROTECAO PARA PORTA EM ACO INOX ESCOVADO,CHAPA N¯14,COM 30CM</t>
  </si>
  <si>
    <t xml:space="preserve">14.002.0240-A</t>
  </si>
  <si>
    <t xml:space="preserve">14.002.0242-0</t>
  </si>
  <si>
    <t xml:space="preserve">PROTECAO PARA PORTA EM ACO INOX ESCOVADO,CHAPA N¯14,COM 20CM</t>
  </si>
  <si>
    <t xml:space="preserve">14.002.0242-A</t>
  </si>
  <si>
    <t xml:space="preserve">14.002.0244-0</t>
  </si>
  <si>
    <t xml:space="preserve">PROTECAO PARA PORTA EM ACO INOX ESCOVADO,CHAPA N¯14,COM 15CM</t>
  </si>
  <si>
    <t xml:space="preserve">14.002.0244-A</t>
  </si>
  <si>
    <t xml:space="preserve">14.002.0246-0</t>
  </si>
  <si>
    <t xml:space="preserve">PROTECAO DE CANTO DE PAREDE (ARESTA VIVA) COM CANTONEIRA 2X2</t>
  </si>
  <si>
    <t xml:space="preserve">X1/4".FORNECIMENTO E COLOCACAO</t>
  </si>
  <si>
    <t xml:space="preserve">14.002.0246-A</t>
  </si>
  <si>
    <t xml:space="preserve">14.002.0248-0</t>
  </si>
  <si>
    <t xml:space="preserve">PROTECAO DE CANTO DE PAREDE (ARESTA VIVA) COM CANTONEIRA 3/4</t>
  </si>
  <si>
    <t xml:space="preserve">"X3/4"X1/8".FORNECIMENTO E COLOCACAO</t>
  </si>
  <si>
    <t xml:space="preserve">14.002.0248-A</t>
  </si>
  <si>
    <t xml:space="preserve">14.002.0250-0</t>
  </si>
  <si>
    <t xml:space="preserve">ESCADA DE MARINHEIRO,COM LARGURA DE 0,40M,EXECUTADA EM BARRA</t>
  </si>
  <si>
    <t xml:space="preserve">S DE FERRO DE 1.1/2"X1/4",SENDO OS DEGRAUS EM FERRO REDONDO</t>
  </si>
  <si>
    <t xml:space="preserve">DE 5/8",ESPACADOS DE 30CM.FORNECIMENTO E COLOCACAO</t>
  </si>
  <si>
    <t xml:space="preserve">14.002.0250-A</t>
  </si>
  <si>
    <t xml:space="preserve">14.002.0254-0</t>
  </si>
  <si>
    <t xml:space="preserve">ESCADA DE FERRO DE 3/4",COM 3M DE ALTURA,CONSIDERANDO 10 DEG</t>
  </si>
  <si>
    <t xml:space="preserve">RAUS ESPACADOS DE 30CM.FORNECIMENTO E COLOCACAO</t>
  </si>
  <si>
    <t xml:space="preserve">14.002.0254-A</t>
  </si>
  <si>
    <t xml:space="preserve">14.002.0260-0</t>
  </si>
  <si>
    <t xml:space="preserve">SUPORTE PARA APARELHOS DE AR CONDICIONADO DE 1 A 2HP,EM CANT</t>
  </si>
  <si>
    <t xml:space="preserve">ONEIRA DE FERRO DE 1.1/4"X1/8".FORNECIMENTO E COLOCACAO</t>
  </si>
  <si>
    <t xml:space="preserve">14.002.0260-A</t>
  </si>
  <si>
    <t xml:space="preserve">14.002.0280-0</t>
  </si>
  <si>
    <t xml:space="preserve">PRATELEIRA EM CHAPA DE ACO PRETA,LISA Nß24,60CM DE LARGURA,</t>
  </si>
  <si>
    <t xml:space="preserve">PINTURA ELETROSTATICA PRETA,TRATAMENTO ANTIFERRUGEM.FORNECIM</t>
  </si>
  <si>
    <t xml:space="preserve">14.002.0280-A</t>
  </si>
  <si>
    <t xml:space="preserve">14.002.0283-0</t>
  </si>
  <si>
    <t xml:space="preserve">PRATELEIRA EM CHAPA DE ACO PRETA,LISA,N¯24,50CM DE LARGURA,</t>
  </si>
  <si>
    <t xml:space="preserve">14.002.0283-A</t>
  </si>
  <si>
    <t xml:space="preserve">14.002.0285-0</t>
  </si>
  <si>
    <t xml:space="preserve">PRATELEIRA EM CHAPA DE ACO PRETA,LISA,N¯24,40CM DE LARGURA,</t>
  </si>
  <si>
    <t xml:space="preserve">14.002.0285-A</t>
  </si>
  <si>
    <t xml:space="preserve">14.002.0372-0</t>
  </si>
  <si>
    <t xml:space="preserve">BARRA DE FERRO VERTICAL DE 1.1/4" COM 1,50M DE ALTURA FIXADA</t>
  </si>
  <si>
    <t xml:space="preserve">S EM 2 BARRAS HORIZONTAIS DE 2.1/2"X5/8",EXCLUSIVE ESTAS,INC</t>
  </si>
  <si>
    <t xml:space="preserve">LUSIVE 1 PONTA DE LANCA E 4 ANUETOS.FORNECIMENTO E COLOCACAO</t>
  </si>
  <si>
    <t xml:space="preserve">14.002.0372-A</t>
  </si>
  <si>
    <t xml:space="preserve">14.002.0373-0</t>
  </si>
  <si>
    <t xml:space="preserve">ESTRUTURA DE FIXACAO DE QUADROS CONSTITUIDO POR BARRA CHATA</t>
  </si>
  <si>
    <t xml:space="preserve">DE FERRO DE 2"X3/8".FORNECIMENTO E COLOCACAO</t>
  </si>
  <si>
    <t xml:space="preserve">14.002.0373-A</t>
  </si>
  <si>
    <t xml:space="preserve">14.002.0374-0</t>
  </si>
  <si>
    <t xml:space="preserve">ESTRUTURA DE SUSTENTACAO PARA GAIOLAS,EM MODULO DE 1,80M COM</t>
  </si>
  <si>
    <t xml:space="preserve">2 BARRAS QUADRADAS DE 1" EM PARARELO,COM 2 MONTANTES EM TUB</t>
  </si>
  <si>
    <t xml:space="preserve">O DE FERRO GALVANIZADO DE 3",SENDO 0,50M LIVRE E 0,20M ENTER</t>
  </si>
  <si>
    <t xml:space="preserve">RADO.FORNECIMENTO E COLOCACAO</t>
  </si>
  <si>
    <t xml:space="preserve">14.002.0374-A</t>
  </si>
  <si>
    <t xml:space="preserve">14.002.0375-0</t>
  </si>
  <si>
    <t xml:space="preserve">O DE FERRO GALVANIZADO DE 3",SENDO 3,00M LIVRES E 0,50M ENTE</t>
  </si>
  <si>
    <t xml:space="preserve">RRADO.FORNECIMENTO E COLOCACAO</t>
  </si>
  <si>
    <t xml:space="preserve">14.002.0375-A</t>
  </si>
  <si>
    <t xml:space="preserve">14.002.0376-0</t>
  </si>
  <si>
    <t xml:space="preserve">GAIOLA DE (1,50X1,50X2)M,MONTADA EM ESTRUTURA DE CANTONEIRA</t>
  </si>
  <si>
    <t xml:space="preserve">DE FERRO DE 1.1/2"X1.1/2"X3/16".FORNECIMENTO E COLOCACAO</t>
  </si>
  <si>
    <t xml:space="preserve">14.002.0376-A</t>
  </si>
  <si>
    <t xml:space="preserve">14.002.0377-0</t>
  </si>
  <si>
    <t xml:space="preserve">GAVETA EM CHAPA DE ACO DE 1/2" NAS DIMENSOES DE ALTURA DE 10</t>
  </si>
  <si>
    <t xml:space="preserve">CM,LARGURA DE 20CM E COMPRIMENTO DE 30CM.FORNECIMENTO E COLO</t>
  </si>
  <si>
    <t xml:space="preserve">14.002.0377-A</t>
  </si>
  <si>
    <t xml:space="preserve">14.002.0380-0</t>
  </si>
  <si>
    <t xml:space="preserve">PINHA DE FERRO FUNDIDO COM 35CM DE ALTURA,FIXADA EM MONTANTE</t>
  </si>
  <si>
    <t xml:space="preserve">DE FERRO,EXCLUSIVE ESTE.FORNECIMENTO E COLOCACAO</t>
  </si>
  <si>
    <t xml:space="preserve">14.002.0380-A</t>
  </si>
  <si>
    <t xml:space="preserve">14.002.0383-0</t>
  </si>
  <si>
    <t xml:space="preserve">PONTA DE LANCA DE FERRO FUNDIDO COM 12CM DE ALTURA,FIXADA EM</t>
  </si>
  <si>
    <t xml:space="preserve">BARRA REDONDA DE 1.1/4", EXCLUSIVE ESTA.FORNECIMENTO E COLO</t>
  </si>
  <si>
    <t xml:space="preserve">14.002.0383-A</t>
  </si>
  <si>
    <t xml:space="preserve">14.002.0385-0</t>
  </si>
  <si>
    <t xml:space="preserve">TAMPA DE FERRO PARA CAIXA DE AGUA,EM CHAPA Nß18,COM DIAMETRO</t>
  </si>
  <si>
    <t xml:space="preserve">DE 1,10M E 10CM DE ALTURA DE VIRADA.FORNECIMENTO E COLOCACA</t>
  </si>
  <si>
    <t xml:space="preserve">14.002.0385-A</t>
  </si>
  <si>
    <t xml:space="preserve">14.002.0390-0</t>
  </si>
  <si>
    <t xml:space="preserve">TAMPA DE FERRO PINTADA,CHAPA Nß18,DE 1,20X1,20M E 0,20M DE A</t>
  </si>
  <si>
    <t xml:space="preserve">LTURA DE VIRADA.FORNECIMENTO E COLOCACAO</t>
  </si>
  <si>
    <t xml:space="preserve">14.002.0390-A</t>
  </si>
  <si>
    <t xml:space="preserve">14.002.0400-0</t>
  </si>
  <si>
    <t xml:space="preserve">PORTA BALCAO DE ABRIR EM ACO LAMINADO A FRIO COM ADICAO DE C</t>
  </si>
  <si>
    <t xml:space="preserve">OBRE,EM 4 FOLHAS,SENDO 2 FOLHAS EXTERNAS EM VENEZIANA E AS 2</t>
  </si>
  <si>
    <t xml:space="preserve">FOLHAS INTERNAS COM DIVISOES HORIZONTAIS,PINTADA COM TINTA</t>
  </si>
  <si>
    <t xml:space="preserve">PRIMER,COM LARGURA E ALTURA APROXIMADAS DE 1,20X2,10M,INCLUS</t>
  </si>
  <si>
    <t xml:space="preserve">IVE FECHADURA DE CILINDRO,DOBRADICAS,TRINCOS E PUXADORES,EXC</t>
  </si>
  <si>
    <t xml:space="preserve">LUSIVE VIDRO.FORNECIMENTO E COLOCACAO</t>
  </si>
  <si>
    <t xml:space="preserve">14.002.0400-A</t>
  </si>
  <si>
    <t xml:space="preserve">14.002.0402-0</t>
  </si>
  <si>
    <t xml:space="preserve">PORTA DE ABRIR EM ACO LAMINADO A FRIO COM ADICAO DE COBRE,TI</t>
  </si>
  <si>
    <t xml:space="preserve">PO VENEZIANA,PINTADA COM TINTA PRIMER,COM LARGURA E ALTURA A</t>
  </si>
  <si>
    <t xml:space="preserve">PROXIMADAS DE 0,80X2,10M,INCLUSIVE FECHADURA DE CILINDRO E D</t>
  </si>
  <si>
    <t xml:space="preserve">OBRADICAS.FORNECIMENTO E COLOCACAO</t>
  </si>
  <si>
    <t xml:space="preserve">14.002.0402-A</t>
  </si>
  <si>
    <t xml:space="preserve">14.002.0404-0</t>
  </si>
  <si>
    <t xml:space="preserve">PORTA DE ABRIR EM ACO LAMINADO A FRIO COM ADICAO DE COBRE,CO</t>
  </si>
  <si>
    <t xml:space="preserve">M ALMOFADA E DIVISOES HORIZONTAIS,PINTADA COM TINTA PRIMER,C</t>
  </si>
  <si>
    <t xml:space="preserve">OM LARGURA E ALTURA APROXIMADAS DE 0,80X2,10M,INCLUSIVE FECH</t>
  </si>
  <si>
    <t xml:space="preserve">ADURA DE CILINDRO E DOBRADICAS,EXCLUSIVE VIDRO.FORNECIMENTO</t>
  </si>
  <si>
    <t xml:space="preserve">14.002.0404-A</t>
  </si>
  <si>
    <t xml:space="preserve">14.002.0406-0</t>
  </si>
  <si>
    <t xml:space="preserve">PORTA DE ABRIR EM ACO LAMINADO A FRIO COM ADICAO DE COBRE,QU</t>
  </si>
  <si>
    <t xml:space="preserve">ADRICULADA,PINTADA COM TINTA PRIMER,COM LARGURA E ALTURA APR</t>
  </si>
  <si>
    <t xml:space="preserve">OXIMADAS DE 0,80X2,10M,INCLUSIVE FECHADURA DE CILINDRO E DOB</t>
  </si>
  <si>
    <t xml:space="preserve">RADICAS,EXCLUSIVE VIDRO.FORNECIMENTO E COLOCACAO</t>
  </si>
  <si>
    <t xml:space="preserve">14.002.0406-A</t>
  </si>
  <si>
    <t xml:space="preserve">14.002.0408-0</t>
  </si>
  <si>
    <t xml:space="preserve">M ALMOFADA E BASCULAS PINTADA COM TINTA PRIMER,COM LARGURA E</t>
  </si>
  <si>
    <t xml:space="preserve">ALTURA APROXIMADAS DE 0,80X2,10M,INCLUSIVE FECHADURA DE CIL</t>
  </si>
  <si>
    <t xml:space="preserve">INDRO E DOBRADICAS,EXCLUSIVE VIDRO.FORNECIMENTO E COLOCACAO</t>
  </si>
  <si>
    <t xml:space="preserve">14.002.0408-A</t>
  </si>
  <si>
    <t xml:space="preserve">14.002.0410-0</t>
  </si>
  <si>
    <t xml:space="preserve">PORTA DE ABRIR EM ACO LAMINADO A FRIO COM ADICAO DE COBRE,EM</t>
  </si>
  <si>
    <t xml:space="preserve">DUAS FOLHAS,QUADRICULADA, PINTADA COM TINTA PRIMER,COM LARG</t>
  </si>
  <si>
    <t xml:space="preserve">URA E ALTURA APROXIMADAS DE 1,40X2,10M,INCLUSIVE FECHADURA D</t>
  </si>
  <si>
    <t xml:space="preserve">E CILINDRO E DOBRADICAS.FORNECIMENTO E COLOCACAO</t>
  </si>
  <si>
    <t xml:space="preserve">14.002.0410-A</t>
  </si>
  <si>
    <t xml:space="preserve">14.002.0412-0</t>
  </si>
  <si>
    <t xml:space="preserve">PORTA DE CORRER EM ACO LAMINADO A FRIO COM ADICAO DE COBRE,E</t>
  </si>
  <si>
    <t xml:space="preserve">M QUATRO FOLHAS,QUADRICULADA,PINTURA COM TINTA PRIMER,COM LA</t>
  </si>
  <si>
    <t xml:space="preserve">RGURA E ALTURA APROXIMADAS DE 2,00X2,10M,INCLUSIVE FECHADURA</t>
  </si>
  <si>
    <t xml:space="preserve">DE CILINDRO E PUXADORES,EXCLUSIVE VIDRO.FORNECIMENTO E COLO</t>
  </si>
  <si>
    <t xml:space="preserve">14.002.0412-A</t>
  </si>
  <si>
    <t xml:space="preserve">14.002.0414-0</t>
  </si>
  <si>
    <t xml:space="preserve">PROXIMADAS DE 0,60X2,10M, INCLUSIVE FECHADURA DE CILINDRO E</t>
  </si>
  <si>
    <t xml:space="preserve">DOBRADICAS.FORNECIMENTO E COLOCACAO</t>
  </si>
  <si>
    <t xml:space="preserve">14.002.0414-A</t>
  </si>
  <si>
    <t xml:space="preserve">14.002.0416-0</t>
  </si>
  <si>
    <t xml:space="preserve">PROXIMADAS DE 0,70X2,10M,INCLUSIVE FECHADURA DE CILINDRO E D</t>
  </si>
  <si>
    <t xml:space="preserve">14.002.0416-A</t>
  </si>
  <si>
    <t xml:space="preserve">14.002.0430-0</t>
  </si>
  <si>
    <t xml:space="preserve">JANELA BASCULANTE EM ACO LAMINADO A FRIO COM ADICAO DE COBRE</t>
  </si>
  <si>
    <t xml:space="preserve">,DE 1 SECAO COM 1 BASCULA,MEDINDO 0,40X0,60M,PRE-PINTADA,COM</t>
  </si>
  <si>
    <t xml:space="preserve">PLETA,COM 2 QUADROS FIXOS,SENDO 1 SUPERIOR E 1 INFERIOR,EXCL</t>
  </si>
  <si>
    <t xml:space="preserve">USIVE VIDRO.FORNECIMENTO E COLOCACAO</t>
  </si>
  <si>
    <t xml:space="preserve">14.002.0430-A</t>
  </si>
  <si>
    <t xml:space="preserve">14.002.0432-0</t>
  </si>
  <si>
    <t xml:space="preserve">,DE 1 SECAO COM 2 BASCULAS,MEDINDO 0,60X0,60M,PRE-PINTADA,CO</t>
  </si>
  <si>
    <t xml:space="preserve">MPLETA,COM 2 QUADROS FIXOS,SENDO 1 SUPERIOR E 1 INFERIOR,EXC</t>
  </si>
  <si>
    <t xml:space="preserve">14.002.0432-A</t>
  </si>
  <si>
    <t xml:space="preserve">14.002.0434-0</t>
  </si>
  <si>
    <t xml:space="preserve">,DE 1 SECAO COM 2 BASCULAS,MEDINDO 0,60X0,80M,PRE-PINTADA,CO</t>
  </si>
  <si>
    <t xml:space="preserve">MPLETA,COM 2 QUADROS FIXOS(UM SUPERIOR E UM INFERIOR) E 2 PA</t>
  </si>
  <si>
    <t xml:space="preserve">RTES LATERAIS FIXAS SEM DIVISOES,EXCLUSIVE VIDRO.FORNECIMENT</t>
  </si>
  <si>
    <t xml:space="preserve">14.002.0434-A</t>
  </si>
  <si>
    <t xml:space="preserve">14.002.0436-0</t>
  </si>
  <si>
    <t xml:space="preserve">,DE 1 SECAO COM 2 BASCULAS,MEDINDO 0,60X1,00M,PRE-PINTADA,CO</t>
  </si>
  <si>
    <t xml:space="preserve">MPLETA,COM 2 QUADROS FIXOS (1 SUPERIOR E 1 INFERIOR) E 2 PAR</t>
  </si>
  <si>
    <t xml:space="preserve">TES LATERAIS FIXAS SEM DIVISOES,EXCLUSIVE VIDRO.FORNECIMENTO</t>
  </si>
  <si>
    <t xml:space="preserve">14.002.0436-A</t>
  </si>
  <si>
    <t xml:space="preserve">14.002.0438-0</t>
  </si>
  <si>
    <t xml:space="preserve">,DE 1 SECAO COM 2 BASCULAS,MEDINDO 0,60X1,20M,PRE-PINTADA,CO</t>
  </si>
  <si>
    <t xml:space="preserve">TES LATERAIS FIXAS COM DIVISOES,EXCLUSIVE VIDRO.FORNECIMENTO</t>
  </si>
  <si>
    <t xml:space="preserve">14.002.0438-A</t>
  </si>
  <si>
    <t xml:space="preserve">14.002.0440-0</t>
  </si>
  <si>
    <t xml:space="preserve">,DE 1 SECAO COM 2 BASCULAS,MEDINDO 0,60X1,50M,PRE-PINTADA,CO</t>
  </si>
  <si>
    <t xml:space="preserve">MPLETA,COM 2 QUADROS FIXOS(1 SUPERIOR E 1 INFERIOR) E 2 PART</t>
  </si>
  <si>
    <t xml:space="preserve">ES LATERAIS FIXAS COM DIVISOES,EXCLUSIVE VIDRO.FORNECIMENTO</t>
  </si>
  <si>
    <t xml:space="preserve">14.002.0440-A</t>
  </si>
  <si>
    <t xml:space="preserve">14.002.0444-0</t>
  </si>
  <si>
    <t xml:space="preserve">,DE 1 SECAO COM 3 BASCULAS,MEDINDO 0,80X0,80M,PRE-PINTADA,CO</t>
  </si>
  <si>
    <t xml:space="preserve">14.002.0444-A</t>
  </si>
  <si>
    <t xml:space="preserve">14.002.0452-0</t>
  </si>
  <si>
    <t xml:space="preserve">,DE 1 SECAO COM 4 BASCULAS,MEDINDO 1,00X1,00M,PRE-PINTADA,CO</t>
  </si>
  <si>
    <t xml:space="preserve">14.002.0452-A</t>
  </si>
  <si>
    <t xml:space="preserve">14.002.0454-0</t>
  </si>
  <si>
    <t xml:space="preserve">,DE 1 SECAO COM 4 BASCULAS,MEDINDO 1,00X1,20M,PRE-PINTADA,CO</t>
  </si>
  <si>
    <t xml:space="preserve">14.002.0454-A</t>
  </si>
  <si>
    <t xml:space="preserve">14.002.0456-0</t>
  </si>
  <si>
    <t xml:space="preserve">,DE 1 SECAO COM 4 BASCULAS,MEDINDO 1,00X1,50M,PRE-PINTADA,CO</t>
  </si>
  <si>
    <t xml:space="preserve">14.002.0456-A</t>
  </si>
  <si>
    <t xml:space="preserve">14.002.0466-0</t>
  </si>
  <si>
    <t xml:space="preserve">JANELA DE CORRER EM ACO LAMINADO A FRIO COM ADICAO DE COBRE,</t>
  </si>
  <si>
    <t xml:space="preserve">COM BANDEIRA BASCULANTE,MEDINDO 1,20X1,50M,PRE-PINTADA,COMPL</t>
  </si>
  <si>
    <t xml:space="preserve">ETA,SEM DIVISOES,COM 4 FOLHAS,SENDO 2 FOLHAS LATERAIS FIXAS,</t>
  </si>
  <si>
    <t xml:space="preserve">2 FOLHAS CENTRAIS DE CORRER PARA RECEBEREM VIDROS,EXCLUSIVE</t>
  </si>
  <si>
    <t xml:space="preserve">VIDRO.FORNECIMENTO E COLOCACAO</t>
  </si>
  <si>
    <t xml:space="preserve">14.002.0466-A</t>
  </si>
  <si>
    <t xml:space="preserve">14.002.0468-0</t>
  </si>
  <si>
    <t xml:space="preserve">COM BANDEIRA BASCULANTE,MEDINDO 1,20X2,00M,PRE-PINTADA,COMPL</t>
  </si>
  <si>
    <t xml:space="preserve">14.002.0468-A</t>
  </si>
  <si>
    <t xml:space="preserve">14.002.0470-0</t>
  </si>
  <si>
    <t xml:space="preserve">JANELA EM ACO LAMINADO A FRIO COM ADICAO DE COBRE,MAXIM-AR,M</t>
  </si>
  <si>
    <t xml:space="preserve">EDINDO 0,40X0,60X0,05 M,COM BAGUETE EXTERNO,COM GRADE ELO,PR</t>
  </si>
  <si>
    <t xml:space="preserve">E-PINTADA,INCLUSIVE FERRAGENS.FORNECIMENTO E COLOCACAO</t>
  </si>
  <si>
    <t xml:space="preserve">14.002.0470-A</t>
  </si>
  <si>
    <t xml:space="preserve">14.002.0472-0</t>
  </si>
  <si>
    <t xml:space="preserve">EDINDO 0,60X0,60X0,05M,COM MASSA EXTERNA QUADRICULADA,COM GR</t>
  </si>
  <si>
    <t xml:space="preserve">ADE,PRE-PINTADA,INCLUSIVE FERRAGENS.FORNECIMENTO E COLOCACAO</t>
  </si>
  <si>
    <t xml:space="preserve">14.002.0472-A</t>
  </si>
  <si>
    <t xml:space="preserve">14.002.0478-0</t>
  </si>
  <si>
    <t xml:space="preserve">EDINDO 0,60X0,60M,COM MASSA EXTERNA QUADRICULADA,COM GRADE,P</t>
  </si>
  <si>
    <t xml:space="preserve">RE-PINTADA,INCLUSIVE FERRAGENS E JUNCAO DE UNIAO,EXCLUSIVE V</t>
  </si>
  <si>
    <t xml:space="preserve">IDRO.FORNECIMENTO E COLOCACAO</t>
  </si>
  <si>
    <t xml:space="preserve">14.002.0478-A</t>
  </si>
  <si>
    <t xml:space="preserve">14.002.0480-0</t>
  </si>
  <si>
    <t xml:space="preserve">JANELA DE ACO LAMINADO A FRIO COM ADICAO DE COBRE,MAXIM-AR,M</t>
  </si>
  <si>
    <t xml:space="preserve">EDINDO 1,00X,60X0,05M,COM MASSA EXTERNA QUADRICULADA,COM GRA</t>
  </si>
  <si>
    <t xml:space="preserve">DE,PRE-PINTADA,INCLUSIVE FERRANGES.FORNECIMENTO E COLOCACAO</t>
  </si>
  <si>
    <t xml:space="preserve">14.002.0480-A</t>
  </si>
  <si>
    <t xml:space="preserve">14.002.0482-0</t>
  </si>
  <si>
    <t xml:space="preserve">COM BANDEIRA BASCULANTE, MEDINDO 1,00X1,50M,PRE-PINTADA,COM</t>
  </si>
  <si>
    <t xml:space="preserve">PLETA COM 2 FOLHAS FIXAS E 2 FOLHAS CENTRAIS DE CORRER PARA</t>
  </si>
  <si>
    <t xml:space="preserve">RECEBER VIDRO (EXCLUSIVE ESTE),MASSA EXTERNA COM DIVISOES E</t>
  </si>
  <si>
    <t xml:space="preserve">GRADE.FORNECIMENTO E COLOCACAO</t>
  </si>
  <si>
    <t xml:space="preserve">14.002.0482-A</t>
  </si>
  <si>
    <t xml:space="preserve">14.002.0483-0</t>
  </si>
  <si>
    <t xml:space="preserve">COM BANDEIRA BASCULANTE,MEDINDO 1,20X1,00X0,08M,COM 4 FOLHAS</t>
  </si>
  <si>
    <t xml:space="preserve">,MASSA EXTERNA COM DIVISAO,COM GRADE ELO,PRE-PINTADA,INCLUSI</t>
  </si>
  <si>
    <t xml:space="preserve">VE FERRAGENS.FORNECIMENTO E COLOCACAO</t>
  </si>
  <si>
    <t xml:space="preserve">14.002.0483-A</t>
  </si>
  <si>
    <t xml:space="preserve">14.002.0485-0</t>
  </si>
  <si>
    <t xml:space="preserve">COM BANDEIRA BASCULANTE,MEDINDO 1,20X1,50M,MASSA EXTERNA QUA</t>
  </si>
  <si>
    <t xml:space="preserve">DRICULADA.FORNECIMENTO E COLOCACAO</t>
  </si>
  <si>
    <t xml:space="preserve">14.002.0485-A</t>
  </si>
  <si>
    <t xml:space="preserve">14.002.0486-0</t>
  </si>
  <si>
    <t xml:space="preserve">COM BANDEIRA BASCULANTE,MEDINDO 1,20X2,00M,COM 2 FOLHAS FIXA</t>
  </si>
  <si>
    <t xml:space="preserve">S E 2 FOLHAS CENTRAIS DE CORRER,MASSA EXTERNA,COM DIVISOES,C</t>
  </si>
  <si>
    <t xml:space="preserve">OM GRADE ELO INTERNA NO VAO CENTRAL.FORNECIMENTO E COLOCACAO</t>
  </si>
  <si>
    <t xml:space="preserve">14.002.0486-A</t>
  </si>
  <si>
    <t xml:space="preserve">14.002.0487-0</t>
  </si>
  <si>
    <t xml:space="preserve">EDINDO 1,40X0,60M,2 FOLHAS,COM GRADE ELO,PRE-PINTADA,INCLUSI</t>
  </si>
  <si>
    <t xml:space="preserve">14.002.0487-A</t>
  </si>
  <si>
    <t xml:space="preserve">14.002.0489-0</t>
  </si>
  <si>
    <t xml:space="preserve">EDINDO 0,40X0,60M,COM MASSA EXTERNA QUADRICULADA,COM GRADE I</t>
  </si>
  <si>
    <t xml:space="preserve">NTERNA,COM 1 FOLHA,EXCLUSIVE VIDRO.FORNECIMENTO E COLOCACAO</t>
  </si>
  <si>
    <t xml:space="preserve">14.002.0489-A</t>
  </si>
  <si>
    <t xml:space="preserve">14.002.0490-0</t>
  </si>
  <si>
    <t xml:space="preserve">EDINDO 0,60X0,80M,COM MASSA EXTERNA QUADRICULADA,COM GRADE I</t>
  </si>
  <si>
    <t xml:space="preserve">14.002.0490-A</t>
  </si>
  <si>
    <t xml:space="preserve">14.002.0491-0</t>
  </si>
  <si>
    <t xml:space="preserve">EDINDO 1,20X0,60M,COM MASSA EXTERNA QUADRICULADA,COM GRADE I</t>
  </si>
  <si>
    <t xml:space="preserve">14.002.0491-A</t>
  </si>
  <si>
    <t xml:space="preserve">14.002.0493-0</t>
  </si>
  <si>
    <t xml:space="preserve">JANELA EM ACO LAMINADO A FRIO COM ADICAO DE COBRE,4 FOLHAS,C</t>
  </si>
  <si>
    <t xml:space="preserve">OM BANDEIRA BASCULANTE,MEDINDO 1,00X2,00X0,14M,MASSA EXTERNA</t>
  </si>
  <si>
    <t xml:space="preserve">COM DIVISAO,PRE-PINTADA,INCLUSIVE FERRAGENS.FORNECIMENTO E</t>
  </si>
  <si>
    <t xml:space="preserve">14.002.0493-A</t>
  </si>
  <si>
    <t xml:space="preserve">14.002.0494-0</t>
  </si>
  <si>
    <t xml:space="preserve">MEDINDO 1,20X2,00M,MASSA EXTERNA QUADRICULADA,COM GRADE INTE</t>
  </si>
  <si>
    <t xml:space="preserve">RNA,COM 4 FOLHAS,EXCLUSIVE VIDRO.FORNECIMENTO E COLOCACAO</t>
  </si>
  <si>
    <t xml:space="preserve">14.002.0494-A</t>
  </si>
  <si>
    <t xml:space="preserve">14.002.0495-0</t>
  </si>
  <si>
    <t xml:space="preserve">JANELA EM ACO LAMINADO A FRIO COM ADICAO DE COBRE,TIPO MAXIM</t>
  </si>
  <si>
    <t xml:space="preserve">-AR,MEDINDO 1,40X1,20M,COM GRADE ELO,COMPOSTO POR 2 MODULOS</t>
  </si>
  <si>
    <t xml:space="preserve">DE 1,40X0,60M,COM 2 FOLHAS CADA E JUNCAO ACO LAMINADO A FRIO</t>
  </si>
  <si>
    <t xml:space="preserve">COM ADICAO DE COBRE,PARA JANELA MAXIM-AR 140CM.FORNECIMENTO</t>
  </si>
  <si>
    <t xml:space="preserve">14.002.0495-A</t>
  </si>
  <si>
    <t xml:space="preserve">14.002.0496-0</t>
  </si>
  <si>
    <t xml:space="preserve">-AR,MEDINDO 2,40X0,60M,COMPOSTO PARA 4 MODULOS DE 0,60X0,60M</t>
  </si>
  <si>
    <t xml:space="preserve">,COM 1 FOLHA,COM GRADE ELO E JUNCAO PARA JANELA MAXIM-AR 60C</t>
  </si>
  <si>
    <t xml:space="preserve">14.002.0496-A</t>
  </si>
  <si>
    <t xml:space="preserve">14.002.0498-0</t>
  </si>
  <si>
    <t xml:space="preserve">JANELA VENEZIANA EM ACO LAMINADO A FRIO COM ADICAO DE COBRE,</t>
  </si>
  <si>
    <t xml:space="preserve">COM 6 FOLHAS,MEDINDO 1,20X2,00M,COM POSTIGO PARA VIDRO INTER</t>
  </si>
  <si>
    <t xml:space="preserve">NO,EXCLUSIVE VIDRO.FORNECIMENTO E COLOCACAO</t>
  </si>
  <si>
    <t xml:space="preserve">14.002.0498-A</t>
  </si>
  <si>
    <t xml:space="preserve">14.002.0499-0</t>
  </si>
  <si>
    <t xml:space="preserve">COM 6 FOLHAS,MEDINDO 1,50X1,20M,EXCLUSIVE VIDRO.FORNECIMENTO</t>
  </si>
  <si>
    <t xml:space="preserve">14.002.0499-A</t>
  </si>
  <si>
    <t xml:space="preserve">14.002.0501-0</t>
  </si>
  <si>
    <t xml:space="preserve">-AR,MEDINDO 2,00X0,60M,COM GRADE ELO,COMPOSTO POR 1 MODULO D</t>
  </si>
  <si>
    <t xml:space="preserve">E 0,60X0,60M,COM 1 FOLHA,1 MODULO DE 1,40X0,60M,COM 2 FOLHAS</t>
  </si>
  <si>
    <t xml:space="preserve">E JUNCAO PARA JANELA MAXIM-AR 60CM.FORNECIMENTO E COLOCACAO</t>
  </si>
  <si>
    <t xml:space="preserve">14.002.0501-A</t>
  </si>
  <si>
    <t xml:space="preserve">14.002.0503-0</t>
  </si>
  <si>
    <t xml:space="preserve">MEDINDO 2,00X1,00X0,14M,6 FOLHAS,COM GRADE QUADRICULADA,PRE-</t>
  </si>
  <si>
    <t xml:space="preserve">PINTADA,INCLUSIVE FERRAGENS.FORNECIMENTO E COLOCACAO</t>
  </si>
  <si>
    <t xml:space="preserve">14.002.0503-A</t>
  </si>
  <si>
    <t xml:space="preserve">14.002.0520-0</t>
  </si>
  <si>
    <t xml:space="preserve">PORTA ACUSTICA METALICA COM INDICE DE PROTECAO SONORA APROXI</t>
  </si>
  <si>
    <t xml:space="preserve">MADAMENTE COM 46DB,PARA ALTA FREQUENCIA,NAS DIMENSOES DE 700</t>
  </si>
  <si>
    <t xml:space="preserve">X2100MM,INCLUSIVE FECHADURA ESPECIAL COM CHAVE,MOLDURA EM CA</t>
  </si>
  <si>
    <t xml:space="preserve">NTONEIRA DE ACO.FORNECIMENTO E COLOCACAO</t>
  </si>
  <si>
    <t xml:space="preserve">14.002.0520-A</t>
  </si>
  <si>
    <t xml:space="preserve">14.002.0521-0</t>
  </si>
  <si>
    <t xml:space="preserve">MADAMENTE COM 46DB,PARA ALTA FREQUENCIA,NAS DIMENSOES DE 800</t>
  </si>
  <si>
    <t xml:space="preserve">14.002.0521-A</t>
  </si>
  <si>
    <t xml:space="preserve">14.002.0522-0</t>
  </si>
  <si>
    <t xml:space="preserve">MADAMENTE COM 46DB,PARA ALTA FREQUENCIA,NAS DIMENSOES DE 900</t>
  </si>
  <si>
    <t xml:space="preserve">14.002.0522-A</t>
  </si>
  <si>
    <t xml:space="preserve">14.002.0523-0</t>
  </si>
  <si>
    <t xml:space="preserve">MADAMENTE COM 46DB,PARA ALTA FREQUENCIA,NAS DIMENSOES DE 100</t>
  </si>
  <si>
    <t xml:space="preserve">0X2100MM,INCLUSIVE FECHADURA ESPECIAL COM CHAVE,MOLDURA EM C</t>
  </si>
  <si>
    <t xml:space="preserve">ANTONEIRA DE ACO.FORNECIMENTO E COLOCACAO</t>
  </si>
  <si>
    <t xml:space="preserve">14.002.0523-A</t>
  </si>
  <si>
    <t xml:space="preserve">14.002.0524-0</t>
  </si>
  <si>
    <t xml:space="preserve">MADAMENTE COM 46DB,PARA ALTA FREQUENCIA,NAS DIMENSOES DE 140</t>
  </si>
  <si>
    <t xml:space="preserve">14.002.0524-A</t>
  </si>
  <si>
    <t xml:space="preserve">14.002.0525-0</t>
  </si>
  <si>
    <t xml:space="preserve">MADAMENTE COM 46DB,PARA ALTA FREQUENCIA,NAS DIMENSOES DE 160</t>
  </si>
  <si>
    <t xml:space="preserve">14.002.0525-A</t>
  </si>
  <si>
    <t xml:space="preserve">14.002.0526-0</t>
  </si>
  <si>
    <t xml:space="preserve">MADAMENTE COM 46DB,PARA ALTA FREQUENCIA,NAS DIMENSOES DE 180</t>
  </si>
  <si>
    <t xml:space="preserve">14.002.0526-A</t>
  </si>
  <si>
    <t xml:space="preserve">14.002.0527-0</t>
  </si>
  <si>
    <t xml:space="preserve">MADAMENTE COM 46DB,PARA ALTA FREQUENCIA,NAS DIMENSOES DE 200</t>
  </si>
  <si>
    <t xml:space="preserve">14.002.0527-A</t>
  </si>
  <si>
    <t xml:space="preserve">14.002.0535-0</t>
  </si>
  <si>
    <t xml:space="preserve">MADAMENTE COM 56DB,PARA ALTA FREQUENCIA,NAS DIMENSOES DE 700</t>
  </si>
  <si>
    <t xml:space="preserve">14.002.0535-A</t>
  </si>
  <si>
    <t xml:space="preserve">14.002.0536-0</t>
  </si>
  <si>
    <t xml:space="preserve">MADAMENTE COM 56DB,PARA ALTA FREQUENCIA,NAS DIMENSOES DE 800</t>
  </si>
  <si>
    <t xml:space="preserve">14.002.0536-A</t>
  </si>
  <si>
    <t xml:space="preserve">14.002.0537-0</t>
  </si>
  <si>
    <t xml:space="preserve">MADAMENTE COM 56DB,PARA ALTA FREQUENCIA,NAS DIMENSOES DE 900</t>
  </si>
  <si>
    <t xml:space="preserve">14.002.0537-A</t>
  </si>
  <si>
    <t xml:space="preserve">14.002.0538-0</t>
  </si>
  <si>
    <t xml:space="preserve">MADAMENTE COM 56DB,PARA ALTA FREQUENCIA,NAS DIMENSOES DE 100</t>
  </si>
  <si>
    <t xml:space="preserve">14.002.0538-A</t>
  </si>
  <si>
    <t xml:space="preserve">14.002.0539-0</t>
  </si>
  <si>
    <t xml:space="preserve">MADAMENTE COM 56DB,PARA ALTA FREQUENCIA,NAS DIMENSOES DE 140</t>
  </si>
  <si>
    <t xml:space="preserve">14.002.0539-A</t>
  </si>
  <si>
    <t xml:space="preserve">14.002.0540-0</t>
  </si>
  <si>
    <t xml:space="preserve">MADAMENTE COM 56DB,PARA ALTA FREQUENCIA,NAS DIMENSOES DE 160</t>
  </si>
  <si>
    <t xml:space="preserve">14.002.0540-A</t>
  </si>
  <si>
    <t xml:space="preserve">14.002.0541-0</t>
  </si>
  <si>
    <t xml:space="preserve">MADAMENTE COM 56DB,PARA ALTA FREQUENCIA,NAS DIMENSOES DE 180</t>
  </si>
  <si>
    <t xml:space="preserve">14.002.0541-A</t>
  </si>
  <si>
    <t xml:space="preserve">14.002.0542-0</t>
  </si>
  <si>
    <t xml:space="preserve">MADAMENTE COM 56DB,PARA ALTA FREQUENCIA,NAS DIMENSOES DE 200</t>
  </si>
  <si>
    <t xml:space="preserve">14.002.0542-A</t>
  </si>
  <si>
    <t xml:space="preserve">14.003.0016-0</t>
  </si>
  <si>
    <t xml:space="preserve">JANELA DE ALUMINIO ANODIZADO AO NATURAL DE CORRER,DUAS FOLHA</t>
  </si>
  <si>
    <t xml:space="preserve">S DE CORRER E BANDEIRA DE 0,50M DE ALTURA COM PAINEIS BASCUL</t>
  </si>
  <si>
    <t xml:space="preserve">ANTES,EM PERFIS SERIE 28.FORNECIMENTO E COLOCACAO</t>
  </si>
  <si>
    <t xml:space="preserve">14.003.0016-A</t>
  </si>
  <si>
    <t xml:space="preserve">14.003.0017-0</t>
  </si>
  <si>
    <t xml:space="preserve">JANELA DE ALUMINIO ANODIZADO EM BRONZE OU PRETO,DUAS FOLHAS</t>
  </si>
  <si>
    <t xml:space="preserve">DE CORRER E BANDEIRA DE 0,50M DE ALTURA COM PAINEIS BASCULAN</t>
  </si>
  <si>
    <t xml:space="preserve">TES,EM PERFIS SERIE 28.FORNECIMENTO E COLOCACAO</t>
  </si>
  <si>
    <t xml:space="preserve">14.003.0017-A</t>
  </si>
  <si>
    <t xml:space="preserve">14.003.0020-0</t>
  </si>
  <si>
    <t xml:space="preserve">S FIXAS E DUAS DE CORRER E BANDEIRA DE 0,50M DE ALTURA  COM</t>
  </si>
  <si>
    <t xml:space="preserve">2 PAINEIS FIXOS E 2 BASCULANTES, EM PERFIS SERIE 28. FORNECI</t>
  </si>
  <si>
    <t xml:space="preserve">14.003.0020-A</t>
  </si>
  <si>
    <t xml:space="preserve">14.003.0021-0</t>
  </si>
  <si>
    <t xml:space="preserve">JANELA DE ALUMINIO ANODIZADO EM BRONZE OU PRETO, DUAS FOLHAS</t>
  </si>
  <si>
    <t xml:space="preserve">FIXAS E DUAS DE CORRER E BANDEIRA DE  0,50M DE ALTURA  COM</t>
  </si>
  <si>
    <t xml:space="preserve">14.003.0021-A</t>
  </si>
  <si>
    <t xml:space="preserve">14.003.0025-0</t>
  </si>
  <si>
    <t xml:space="preserve">JANELA DE ALUMINIO ANODIZADO AO NATURAL DE CORRER,COM DUAS F</t>
  </si>
  <si>
    <t xml:space="preserve">OLHAS DE CORRER,EM PERFIS SERIE 28.FORNECIMENTO E COLOCACAO</t>
  </si>
  <si>
    <t xml:space="preserve">14.003.0026-0</t>
  </si>
  <si>
    <t xml:space="preserve">JANELA DE ALUMINIO ANODIZADO  EM BRONZE OU PRETO DE CORRER,</t>
  </si>
  <si>
    <t xml:space="preserve">COM DUAS FOLHAS DE CORRER,EM PERFIS SERIE 28.FORNECIMENTO E</t>
  </si>
  <si>
    <t xml:space="preserve">14.003.0026-A</t>
  </si>
  <si>
    <t xml:space="preserve">14.003.0028-0</t>
  </si>
  <si>
    <t xml:space="preserve">OLHAS FIXAS E DUAS FOLHAS DE CORRER,EM PERFIS SERIE 28.FORNE</t>
  </si>
  <si>
    <t xml:space="preserve">14.003.0028-A</t>
  </si>
  <si>
    <t xml:space="preserve">14.003.0029-0</t>
  </si>
  <si>
    <t xml:space="preserve">JANELA DE ALUMINIO ANODIZADO EM BRONZE OU PRETO DE CORRER,CO</t>
  </si>
  <si>
    <t xml:space="preserve">M DUAS FOLHAS FIXAS E DUAS FOLHAS DE CORRER,EM PERFIS SERIE</t>
  </si>
  <si>
    <t xml:space="preserve">28.FORNECIMENTO E COLOCACAO</t>
  </si>
  <si>
    <t xml:space="preserve">14.003.0029-A</t>
  </si>
  <si>
    <t xml:space="preserve">14.003.0050-0</t>
  </si>
  <si>
    <t xml:space="preserve">JANELA DE ALUMINIO ANODIZADO AO NATURAL,TIPO PROJETANTE, COM</t>
  </si>
  <si>
    <t xml:space="preserve">PAINEL PROJETANTE, PROVIDA DE HASTE  DE COMANDO, EM PERFIS</t>
  </si>
  <si>
    <t xml:space="preserve">SERIE 28.FORNECIMENTO E COLOCACAO</t>
  </si>
  <si>
    <t xml:space="preserve">14.003.0050-A</t>
  </si>
  <si>
    <t xml:space="preserve">14.003.0051-0</t>
  </si>
  <si>
    <t xml:space="preserve">JANELA DE ALUMINIO ANODIZADO EM BRONZE OU PRETO,TIPO PROJETA</t>
  </si>
  <si>
    <t xml:space="preserve">NTE, COM PAINEL PROJETANTE, PROVIDA DE HASTE DE COMANDO, EM</t>
  </si>
  <si>
    <t xml:space="preserve">PERFIS SERIE 28.FORNECIMENTO E COLOCACAO</t>
  </si>
  <si>
    <t xml:space="preserve">14.003.0051-A</t>
  </si>
  <si>
    <t xml:space="preserve">14.003.0061-0</t>
  </si>
  <si>
    <t xml:space="preserve">JANELA DE ALUMINIO ANODIZADO AO NATURAL,TIPO PIVOTANTE,COM P</t>
  </si>
  <si>
    <t xml:space="preserve">AINEL PIVOTANTE VERTICAL,EM PERFIS SERIE 28. FORNECIMENTO E</t>
  </si>
  <si>
    <t xml:space="preserve">14.003.0061-A</t>
  </si>
  <si>
    <t xml:space="preserve">14.003.0062-0</t>
  </si>
  <si>
    <t xml:space="preserve">JANELA DE ALUMINIO ANODIZADO EM BRONZE OU PRETO,TIPO PIVOTAN</t>
  </si>
  <si>
    <t xml:space="preserve">TE,C/PAINEL PIVOTANTE VERTICAL,EM PERFIS SERIE 28.FORNECIMEN</t>
  </si>
  <si>
    <t xml:space="preserve">14.003.0062-A</t>
  </si>
  <si>
    <t xml:space="preserve">14.003.0070-0</t>
  </si>
  <si>
    <t xml:space="preserve">JANELA BASCULANTE DE ALUMINIO ANODIZADO AO NATURAL,COM 1 ORD</t>
  </si>
  <si>
    <t xml:space="preserve">EM E BASCULA INFERIOR FIXA,EM PERFIS SERIE 28.FORNECIMENTO E</t>
  </si>
  <si>
    <t xml:space="preserve">14.003.0070-A</t>
  </si>
  <si>
    <t xml:space="preserve">14.003.0071-0</t>
  </si>
  <si>
    <t xml:space="preserve">JANELA BASCULANTE DE ALUMINIO ANODIZADO EM BRONZE OU PRETO,</t>
  </si>
  <si>
    <t xml:space="preserve">COM 1 ORDEM E BASCULA INFERIOR FIXA, EM PERFIS SERIE 28. FOR</t>
  </si>
  <si>
    <t xml:space="preserve">14.003.0071-A</t>
  </si>
  <si>
    <t xml:space="preserve">14.003.0076-0</t>
  </si>
  <si>
    <t xml:space="preserve">JANELA BASCULANTE DE ALUMINIO ANODIZADO AO NATURAL,COM 2 ORD</t>
  </si>
  <si>
    <t xml:space="preserve">ENS SENDO A INFERIOR FIXA,EM PERFIS SERIE 28.FORNECIMENTO E</t>
  </si>
  <si>
    <t xml:space="preserve">14.003.0076-A</t>
  </si>
  <si>
    <t xml:space="preserve">14.003.0077-0</t>
  </si>
  <si>
    <t xml:space="preserve">JANELA BASCULANTE DE ALUMINIO ANODIZADO EM BRONZE OU PRETO,C</t>
  </si>
  <si>
    <t xml:space="preserve">OM 2 ORDENS SENDO A INFERIOR FIXA,EM PERFIS SERIE 28.FORNECI</t>
  </si>
  <si>
    <t xml:space="preserve">14.003.0077-A</t>
  </si>
  <si>
    <t xml:space="preserve">14.003.0121-0</t>
  </si>
  <si>
    <t xml:space="preserve">JANELA DE CORRER DE ALUMINIO ANODIZADO AO NATURAL FOSCO,EM P</t>
  </si>
  <si>
    <t xml:space="preserve">ERFIS SERIE 28,COM 8 FOLHAS DE 120CM DE ALTURA, BANDEIRA DE</t>
  </si>
  <si>
    <t xml:space="preserve">40CM,PARTE FIXA 20CM,CONFORME PROJETO Nß6006/EMOP.FORNECIMEN</t>
  </si>
  <si>
    <t xml:space="preserve">14.003.0121-A</t>
  </si>
  <si>
    <t xml:space="preserve">14.003.0122-0</t>
  </si>
  <si>
    <t xml:space="preserve">JANELA DE CORRER EM ALUMINIO ANODIZADO EM BRONZE OU PRETO,EM</t>
  </si>
  <si>
    <t xml:space="preserve">PERFIS SERIE 28, COM 8 FOLHAS DE 120CM ALTURA, BANDEIRA DE</t>
  </si>
  <si>
    <t xml:space="preserve">40CM,PARTE FIXA 20CM,CONFORME PROJETO N¯6006/EMOP.FORNECIMEN</t>
  </si>
  <si>
    <t xml:space="preserve">14.003.0122-A</t>
  </si>
  <si>
    <t xml:space="preserve">14.003.0130-0</t>
  </si>
  <si>
    <t xml:space="preserve">JANELA DE ALUMINIO ANODIZADO AO NATURAL FOSCO,TIPO MAXIM-AR,</t>
  </si>
  <si>
    <t xml:space="preserve">EM PERFIS SERIE 28,COM 90CM DE ALTURA,EM 4 MODULOS,COM PARTE</t>
  </si>
  <si>
    <t xml:space="preserve">INFERIOR FIXA,CONFORME PROJETO Nß6007/EMOP.FORNECIMENTO E C</t>
  </si>
  <si>
    <t xml:space="preserve">14.003.0130-A</t>
  </si>
  <si>
    <t xml:space="preserve">14.003.0131-0</t>
  </si>
  <si>
    <t xml:space="preserve">JANELA DE ALUMINIO ANODIZADO EM BRONZE OU PRETO,TIPO MAXIM-A</t>
  </si>
  <si>
    <t xml:space="preserve">R,EM PERFIS SERIE 28,COM 90CM DE ALTURA,EM 4 MODULOS,COM PAR</t>
  </si>
  <si>
    <t xml:space="preserve">TE INFERIOR FIXA,CONFORME PROJETO N¯6007/EMOP.FORNECIMENTO E</t>
  </si>
  <si>
    <t xml:space="preserve">14.003.0131-A</t>
  </si>
  <si>
    <t xml:space="preserve">14.003.0145-0</t>
  </si>
  <si>
    <t xml:space="preserve">EM PERFIS SERIE 28,COM 50 CM DE ALTURA,EM 4 MODULOS,CONFORME</t>
  </si>
  <si>
    <t xml:space="preserve">PROJETO Nß6008/EMOP.FORNECIMENTO E COLOCACAO</t>
  </si>
  <si>
    <t xml:space="preserve">14.003.0145-A</t>
  </si>
  <si>
    <t xml:space="preserve">14.003.0146-0</t>
  </si>
  <si>
    <t xml:space="preserve">R,PERFIS SERIE 28,COM 50CM DE ALTURA,EM 4 MODULOS, CONFORME</t>
  </si>
  <si>
    <t xml:space="preserve">PROJETO N¯6008/EMOP.FORNECIMENTO E COLOCACAO</t>
  </si>
  <si>
    <t xml:space="preserve">14.003.0146-A</t>
  </si>
  <si>
    <t xml:space="preserve">14.003.0148-0</t>
  </si>
  <si>
    <t xml:space="preserve">JANELA DE ALUMINIO ANODIZADO AO NATURAL,TIPO MAXIM-AR,COM 1</t>
  </si>
  <si>
    <t xml:space="preserve">PAINEL DESLIZANTE PROJETANTE,PROVIDA DE HASTE DE COMANDO,EM</t>
  </si>
  <si>
    <t xml:space="preserve">14.003.0148-A</t>
  </si>
  <si>
    <t xml:space="preserve">14.003.0149-0</t>
  </si>
  <si>
    <t xml:space="preserve">JANELA DE ALUMINIO ANODIZADO EM BRONZE OU PRETO, TIPO MAXIM-</t>
  </si>
  <si>
    <t xml:space="preserve">AR, COM 1 PAINEL DESLIZANTE PROJETANTE, PROVIDA DE HASTE DE</t>
  </si>
  <si>
    <t xml:space="preserve">COMANDO,EM PERFIS SERIE 28.FORNECIMENTO E COLOCACAO</t>
  </si>
  <si>
    <t xml:space="preserve">14.003.0149-A</t>
  </si>
  <si>
    <t xml:space="preserve">14.003.0151-0</t>
  </si>
  <si>
    <t xml:space="preserve">JANELA DE ALUMINIO ANODIZADO FOSCO,TIPO MAXIM-AR,EM PERFIS S</t>
  </si>
  <si>
    <t xml:space="preserve">ERIE 25,DE 80X50CM,CONFORME PROJETO Nß6009/EMOP.FORNECIMENTO</t>
  </si>
  <si>
    <t xml:space="preserve">14.003.0151-A</t>
  </si>
  <si>
    <t xml:space="preserve">14.003.0152-0</t>
  </si>
  <si>
    <t xml:space="preserve">R,EM PERFIS SERIE 25,DE 80X50CM,CONFORME PROJETO N¯6009/EMOP</t>
  </si>
  <si>
    <t xml:space="preserve">14.003.0152-A</t>
  </si>
  <si>
    <t xml:space="preserve">14.003.0153-0</t>
  </si>
  <si>
    <t xml:space="preserve">JANELA DE ALUMINIO ANODIZADO FOSCO,TIPO GUILHOTINA,PARA VIDR</t>
  </si>
  <si>
    <t xml:space="preserve">O(EXCLUSIVE ESTE), INCLUSIVE BORBOLETAS,EM PERFIS SERIE 25.</t>
  </si>
  <si>
    <t xml:space="preserve">14.003.0153-A</t>
  </si>
  <si>
    <t xml:space="preserve">14.003.0154-0</t>
  </si>
  <si>
    <t xml:space="preserve">JANELA DE ALUMINIO ANODIZADO EM BRONZE OU PRETO,TIPO GUILHOT</t>
  </si>
  <si>
    <t xml:space="preserve">INA,PARA VIDRO(EXCLUSIVE ESTE)INCLUSIVE BORBOLETAS,EM PERFIS</t>
  </si>
  <si>
    <t xml:space="preserve">SERIE 25.FORNECIMENTO E COLOCACAO</t>
  </si>
  <si>
    <t xml:space="preserve">14.003.0154-A</t>
  </si>
  <si>
    <t xml:space="preserve">14.003.0156-0</t>
  </si>
  <si>
    <t xml:space="preserve">JANELA DE ALUMINIO ANODIZADO FOSCO,TIPO GUILHOTINA EM VENEZI</t>
  </si>
  <si>
    <t xml:space="preserve">ANA,INCLUSIVE BORBOLETAS,EM PERFIS SERIE 25.FORNECIMENTO E</t>
  </si>
  <si>
    <t xml:space="preserve">14.003.0156-A</t>
  </si>
  <si>
    <t xml:space="preserve">14.003.0157-0</t>
  </si>
  <si>
    <t xml:space="preserve">INA EM VENEZIANA,INCLUSIVE BORBOLETAS EM PERFIS SERIE 25.FOR</t>
  </si>
  <si>
    <t xml:space="preserve">14.003.0157-A</t>
  </si>
  <si>
    <t xml:space="preserve">14.003.0160-0</t>
  </si>
  <si>
    <t xml:space="preserve">CAIXILHO FIXO DE ALUMINIO ANODIZADO AO NATURAL,SERIE 28, EM</t>
  </si>
  <si>
    <t xml:space="preserve">VENEZIANA.FORNECIMENTO E COLOCACAO</t>
  </si>
  <si>
    <t xml:space="preserve">14.003.0160-A</t>
  </si>
  <si>
    <t xml:space="preserve">14.003.0161-0</t>
  </si>
  <si>
    <t xml:space="preserve">CAIXILHO FIXO DE ALUMINIO ANODIZADO EM BRONZE OU PRETO,SERIE</t>
  </si>
  <si>
    <t xml:space="preserve">28,EM VENEZIANA.FORNECIMENTO E COLOCACAO</t>
  </si>
  <si>
    <t xml:space="preserve">14.003.0161-A</t>
  </si>
  <si>
    <t xml:space="preserve">14.003.0163-0</t>
  </si>
  <si>
    <t xml:space="preserve">CAIXILHO FIXO DE ALUMINIO ANODIZADO AO NATURAL,SERIE 28,PARA</t>
  </si>
  <si>
    <t xml:space="preserve">14.003.0163-A</t>
  </si>
  <si>
    <t xml:space="preserve">14.003.0164-0</t>
  </si>
  <si>
    <t xml:space="preserve">CAIXILHO FIXO DE ALUMINIO ANODIZADO PARA VIDRO EM BRONZE OU</t>
  </si>
  <si>
    <t xml:space="preserve">PRETO,SERIE 28.FORNECIMENTO E COLOCACAO</t>
  </si>
  <si>
    <t xml:space="preserve">14.003.0164-A</t>
  </si>
  <si>
    <t xml:space="preserve">14.003.0165-0</t>
  </si>
  <si>
    <t xml:space="preserve">PERFIL DE ALUMINIO PARA FIXACAO DE VIDRO(BAGUETE),INCLUSIVE</t>
  </si>
  <si>
    <t xml:space="preserve">MANGUEIRA CRISTAL,DIAMETRO 3/8".FORNECIMENTO E COLOCACAO</t>
  </si>
  <si>
    <t xml:space="preserve">14.003.0165-A</t>
  </si>
  <si>
    <t xml:space="preserve">14.003.0200-0</t>
  </si>
  <si>
    <t xml:space="preserve">PORTA DE ALUMINIO ANODIZADO AO NATURAL,TENDO 1 CONTRAPINAZIO</t>
  </si>
  <si>
    <t xml:space="preserve">DIVIDINDO A ESQUADRIA EM 2 VAZIOS P/VIDRO, EM PERFIS SERIE</t>
  </si>
  <si>
    <t xml:space="preserve">25,EXCLUSIVE FECHADURAS.FORNECIMENTO E COLOCACAO</t>
  </si>
  <si>
    <t xml:space="preserve">14.003.0200-A</t>
  </si>
  <si>
    <t xml:space="preserve">14.003.0201-0</t>
  </si>
  <si>
    <t xml:space="preserve">PORTA DE ALUMINIO ANODIZADO EM BRONZE OU PRETO,TENDO 1 CONTR</t>
  </si>
  <si>
    <t xml:space="preserve">APINAZIO DIVIDINDO A ESQUADRIA EM 2 VAZIOS PARA VIDRO,EM PER</t>
  </si>
  <si>
    <t xml:space="preserve">FIS SERIE 25,EXCLUSIVE FECHADURAS.FORNECIMENTO E COLOCACAO</t>
  </si>
  <si>
    <t xml:space="preserve">14.003.0201-A</t>
  </si>
  <si>
    <t xml:space="preserve">14.003.0205-0</t>
  </si>
  <si>
    <t xml:space="preserve">PORTA DE ALUMINIO ANODIZADO AO NATURAL,EM 2 FOLHAS DE ABRIR,</t>
  </si>
  <si>
    <t xml:space="preserve">TENDO 1 CONTRAPINAZIO DIVIDINDO A ESQUADRIA EM 2 VAZIOS PARA</t>
  </si>
  <si>
    <t xml:space="preserve">VIDRO,EM PERFIS SERIE 25,EXCLUSIVE FECHADURA.FORNECIMENTO E</t>
  </si>
  <si>
    <t xml:space="preserve">14.003.0205-A</t>
  </si>
  <si>
    <t xml:space="preserve">14.003.0206-0</t>
  </si>
  <si>
    <t xml:space="preserve">PORTA DE ALUMINIO ANODIZADO EM BRONZE OU PRETO, EM 2 FOLHAS</t>
  </si>
  <si>
    <t xml:space="preserve">DE ABRIR, TENDO 1 CONTRAPINAZIO  DIVIDINDO A ESQUADRIA EM 2</t>
  </si>
  <si>
    <t xml:space="preserve">VAZIOS PARA VIDRO,PERFIS SERIE 25,EXCLUSIVE FECHADURA. FORNE</t>
  </si>
  <si>
    <t xml:space="preserve">14.003.0206-A</t>
  </si>
  <si>
    <t xml:space="preserve">14.003.0210-0</t>
  </si>
  <si>
    <t xml:space="preserve">PORTA DE ALUMINIO ANODIZADO AO NATURAL DE CORRER,COM 2 FOLHA</t>
  </si>
  <si>
    <t xml:space="preserve">S, TENDO 1 CONTRAPINAZIO DIVIDINDO A ESQUADRIA  EM 2 VAZIOS</t>
  </si>
  <si>
    <t xml:space="preserve">PARA VIDRO,EM PERFIS SERIE 25,EXCLUSIVE FECHADURA.FORNECIMEN</t>
  </si>
  <si>
    <t xml:space="preserve">14.003.0210-A</t>
  </si>
  <si>
    <t xml:space="preserve">14.003.0211-0</t>
  </si>
  <si>
    <t xml:space="preserve">PORTA DE ALUMINIO ANODIZADO EM BRONZE OU PRETO,DE CORRER,COM</t>
  </si>
  <si>
    <t xml:space="preserve">2 FOLHAS,TENDO 1 CONTRAPINAZIO DIVIDINDO A ESQUADRIA EM 2 V</t>
  </si>
  <si>
    <t xml:space="preserve">AZIOS PARA VIDRO,EM PERFIS SERIE 25,EXCLUSIVE FECHADURA.FORN</t>
  </si>
  <si>
    <t xml:space="preserve">14.003.0211-A</t>
  </si>
  <si>
    <t xml:space="preserve">14.003.0220-0</t>
  </si>
  <si>
    <t xml:space="preserve">PORTA DE ALUMINIO ANODIZADO AO NATURAL DE CORRER,EM PERFIS S</t>
  </si>
  <si>
    <t xml:space="preserve">ERIE 30,C/CONTRAMARCO,CONFORME PROJETO N¯6010/EMOP,EXCLUSIVE</t>
  </si>
  <si>
    <t xml:space="preserve">14.003.0220-A</t>
  </si>
  <si>
    <t xml:space="preserve">14.003.0221-0</t>
  </si>
  <si>
    <t xml:space="preserve">PORTA DE ALUMINIO ANODIZADO EM BRONZE OU PRETO DE CORRER,EM</t>
  </si>
  <si>
    <t xml:space="preserve">PERFIS SERIE 30,COM CONTRAMARCO,CONFORME PROJETO N¯6010/EMOP</t>
  </si>
  <si>
    <t xml:space="preserve">,EXCLUSIVE FECHADURA.FORNECIMENTO E COLOCACAO</t>
  </si>
  <si>
    <t xml:space="preserve">14.003.0221-A</t>
  </si>
  <si>
    <t xml:space="preserve">14.003.0225-0</t>
  </si>
  <si>
    <t xml:space="preserve">PORTA DE ALUMINIO ANODIZADO AO NATURAL,PERFIL SERIE 25,EM VE</t>
  </si>
  <si>
    <t xml:space="preserve">NEZIANA,EXCLUSIVE FECHADURA.FORNECIMENTO E COLOCACAO</t>
  </si>
  <si>
    <t xml:space="preserve">14.003.0225-A</t>
  </si>
  <si>
    <t xml:space="preserve">14.003.0226-0</t>
  </si>
  <si>
    <t xml:space="preserve">PORTA DE ALUMINIO ANODIZADO EM BRONZE OU PRETO,PERFIL SERIE</t>
  </si>
  <si>
    <t xml:space="preserve">25,EM VENEZIANA,EXCLUSIVE FECHADURA.FORNECIMENTO E COLOCACAO</t>
  </si>
  <si>
    <t xml:space="preserve">14.003.0226-A</t>
  </si>
  <si>
    <t xml:space="preserve">14.003.0230-0</t>
  </si>
  <si>
    <t xml:space="preserve">PORTA DE ALUMINIO ANODIZADO AO NATURAL,PERFIL SERIE 25,EM LA</t>
  </si>
  <si>
    <t xml:space="preserve">MBRI HORIZONTAL,EXCLUSIVE FECHADURA.FORNECIMENTO E COLOCACAO</t>
  </si>
  <si>
    <t xml:space="preserve">14.003.0230-A</t>
  </si>
  <si>
    <t xml:space="preserve">14.003.0231-0</t>
  </si>
  <si>
    <t xml:space="preserve">PORTA ALUMINIO ANODIZADO EM BRONZE OU PRETO,PERFIL SERIE 25,</t>
  </si>
  <si>
    <t xml:space="preserve">EM LAMBRI HORIZONTAL, EXCLUSIVE FECHADURA. FORNECIMENTO  E</t>
  </si>
  <si>
    <t xml:space="preserve">14.003.0231-A</t>
  </si>
  <si>
    <t xml:space="preserve">14.003.0240-0</t>
  </si>
  <si>
    <t xml:space="preserve">VISOR DE ALUMINIO ANODIZADO FOSCO,SERIE 25,COM VIDRO LISO TR</t>
  </si>
  <si>
    <t xml:space="preserve">ANSPARENTE,4MM DE ESPESSURA,DIMENSOES 80X40CM.FORNECIMENTO E</t>
  </si>
  <si>
    <t xml:space="preserve">14.003.0240-A</t>
  </si>
  <si>
    <t xml:space="preserve">14.003.0241-0</t>
  </si>
  <si>
    <t xml:space="preserve">VISOR DE ALUMINIO ANODIZADO FOSCO,SERIE 25,EXCLUSIVE O VIDRO</t>
  </si>
  <si>
    <t xml:space="preserve">14.003.0241-A</t>
  </si>
  <si>
    <t xml:space="preserve">14.003.0243-0</t>
  </si>
  <si>
    <t xml:space="preserve">SUPORTE EM ALUMINIO PARA AR CONDICIONADO DE 1 A 2HP,EM CANTO</t>
  </si>
  <si>
    <t xml:space="preserve">NEIRA DE ALUMINIO DE 1/8"X1.1/4".FORNECIMENTO E COLOCACAO</t>
  </si>
  <si>
    <t xml:space="preserve">14.003.0243-A</t>
  </si>
  <si>
    <t xml:space="preserve">14.003.0250-0</t>
  </si>
  <si>
    <t xml:space="preserve">PROTECAO DE ARESTAS DE PAREDE EM CANTONEIRA DE ALUMINIO DE 1</t>
  </si>
  <si>
    <t xml:space="preserve">.1/2"X1/8",FIXADA COM PARAFUSOS DE FERRO CROMADO E BUCHAS DE</t>
  </si>
  <si>
    <t xml:space="preserve">PLASTICO.FORNECIMENTO E COLOCACAO</t>
  </si>
  <si>
    <t xml:space="preserve">14.003.0250-A</t>
  </si>
  <si>
    <t xml:space="preserve">14.003.0255-0</t>
  </si>
  <si>
    <t xml:space="preserve">/2"X1/8", FIXADA COM PARAFUSOS DE FERRO CROMADO E BUCHAS DE</t>
  </si>
  <si>
    <t xml:space="preserve">14.003.0255-A</t>
  </si>
  <si>
    <t xml:space="preserve">14.003.0260-0</t>
  </si>
  <si>
    <t xml:space="preserve">PROTECAO DE ARESTAS DE PAREDE EM CANTONEIRA DE ALUMINIO DE 3</t>
  </si>
  <si>
    <t xml:space="preserve">/4"X1/8", FIXADA COM PARAFUSOS DE FERRO CROMADO E BUCHAS DE</t>
  </si>
  <si>
    <t xml:space="preserve">14.003.0260-A</t>
  </si>
  <si>
    <t xml:space="preserve">14.003.0265-0</t>
  </si>
  <si>
    <t xml:space="preserve">PROTECAO PARA PORTAS,EM CHAPA DE ALUMINIO FIXADA POR REBITES</t>
  </si>
  <si>
    <t xml:space="preserve">14.003.0265-A</t>
  </si>
  <si>
    <t xml:space="preserve">14.003.0300-0</t>
  </si>
  <si>
    <t xml:space="preserve">GRADE TUBULAR EM ALUMINIO ANODIZADO PRETO,COM TUBOS DE 2" NA</t>
  </si>
  <si>
    <t xml:space="preserve">POSICAO VERTICAL,COM ESPACAMENTO ENTRE  ESTES TUBOS DE APRO</t>
  </si>
  <si>
    <t xml:space="preserve">XIMADAMENTE 10CM E TUBOS DE 3" NA POSICAO HORIZONTAL PARA FI</t>
  </si>
  <si>
    <t xml:space="preserve">XACAO DOS TUBOS VERTICAIS.MONTANTES DE SUSTENTACAO VERTICAL</t>
  </si>
  <si>
    <t xml:space="preserve">E TRAVESSAO HORIZONTAL SOBRE  TODA EXTENSAO DA GRADE EM TUBO</t>
  </si>
  <si>
    <t xml:space="preserve">S DE 4",EXCLUSIVE FECHADURA.FORNECIMENTO E COLOCACAO</t>
  </si>
  <si>
    <t xml:space="preserve">14.003.0300-A</t>
  </si>
  <si>
    <t xml:space="preserve">14.004.0010-0</t>
  </si>
  <si>
    <t xml:space="preserve">VIDRO PLANO TRANSPARENTE,COMUM,DE 3MM DE ESPESSURA.FORNECIME</t>
  </si>
  <si>
    <t xml:space="preserve">14.004.0010-A</t>
  </si>
  <si>
    <t xml:space="preserve">14.004.0015-0</t>
  </si>
  <si>
    <t xml:space="preserve">VIDRO PLANO TRANSPARENTE,COMUM,DE 4MM DE ESPESSURA.FORNECIME</t>
  </si>
  <si>
    <t xml:space="preserve">14.004.0015-A</t>
  </si>
  <si>
    <t xml:space="preserve">14.004.0020-0</t>
  </si>
  <si>
    <t xml:space="preserve">VIDRO PLANO TRANSPARENTE,COMUM,DE 5MM DE ESPESSURA.FORNECIME</t>
  </si>
  <si>
    <t xml:space="preserve">14.004.0020-A</t>
  </si>
  <si>
    <t xml:space="preserve">14.004.0025-0</t>
  </si>
  <si>
    <t xml:space="preserve">VIDRO PLANO TRANSPARENTE,COMUM,DE 6MM DE ESPESSURA.FORNECIME</t>
  </si>
  <si>
    <t xml:space="preserve">14.004.0025-A</t>
  </si>
  <si>
    <t xml:space="preserve">14.004.0030-0</t>
  </si>
  <si>
    <t xml:space="preserve">VIDRO PLANO TRANSPARENTE,COMUM,DE 10MM DE ESPESSURA.FORNECIM</t>
  </si>
  <si>
    <t xml:space="preserve">14.004.0030-A</t>
  </si>
  <si>
    <t xml:space="preserve">14.004.0040-0</t>
  </si>
  <si>
    <t xml:space="preserve">VIDRO,FANTASIA,DE 4MM DE ESPESSURA,DO TIPO MARTELADO,ARTICO,</t>
  </si>
  <si>
    <t xml:space="preserve">OU LIXA.FORNECIMENTO E COLOCACAO</t>
  </si>
  <si>
    <t xml:space="preserve">14.004.0040-A</t>
  </si>
  <si>
    <t xml:space="preserve">14.004.0045-0</t>
  </si>
  <si>
    <t xml:space="preserve">VIDRO,FANTASIA, DE 4MM DE ESPESSURA,DO TIPO CANELADO.FORNECI</t>
  </si>
  <si>
    <t xml:space="preserve">14.004.0045-A</t>
  </si>
  <si>
    <t xml:space="preserve">14.004.0046-0</t>
  </si>
  <si>
    <t xml:space="preserve">VIDRO ARAMADO,7MM DE ESPESSURA.FORNECIMENTO E COLOCACAO</t>
  </si>
  <si>
    <t xml:space="preserve">14.004.0046-A</t>
  </si>
  <si>
    <t xml:space="preserve">14.004.0047-0</t>
  </si>
  <si>
    <t xml:space="preserve">VIDRO ARAMADO,6MM DE ESPESSURA.FORNECIMENTO E COLOCACAO</t>
  </si>
  <si>
    <t xml:space="preserve">14.004.0047-A</t>
  </si>
  <si>
    <t xml:space="preserve">14.004.0048-0</t>
  </si>
  <si>
    <t xml:space="preserve">VIDRO JATEADO COM 4MM DE ESPESSURA.FORNECIMENTO E COLOCACAO</t>
  </si>
  <si>
    <t xml:space="preserve">14.004.0048-A</t>
  </si>
  <si>
    <t xml:space="preserve">14.004.0050-0</t>
  </si>
  <si>
    <t xml:space="preserve">VIDRO LISO,TRANSPARENTE,TIPO FUME,6MM DE ESPESSURA.FORNECIME</t>
  </si>
  <si>
    <t xml:space="preserve">14.004.0050-A</t>
  </si>
  <si>
    <t xml:space="preserve">14.004.0060-0</t>
  </si>
  <si>
    <t xml:space="preserve">VIDRO COLORIDO,FUME,DE 4MM DE ESPESSURA.FORNECIMENTO E COLOC</t>
  </si>
  <si>
    <t xml:space="preserve">14.004.0060-A</t>
  </si>
  <si>
    <t xml:space="preserve">14.004.0070-0</t>
  </si>
  <si>
    <t xml:space="preserve">VIDRO LAMINADO SIMPLES,COM ESPESSURA DE 6MM.FORNECIMENTO E C</t>
  </si>
  <si>
    <t xml:space="preserve">14.004.0070-A</t>
  </si>
  <si>
    <t xml:space="preserve">14.004.0073-0</t>
  </si>
  <si>
    <t xml:space="preserve">VIDRO LAMINADO,COM ESPESSURA DE 10MM.FORNECIMENTO E COLOCACA</t>
  </si>
  <si>
    <t xml:space="preserve">14.004.0073-A</t>
  </si>
  <si>
    <t xml:space="preserve">14.004.0100-0</t>
  </si>
  <si>
    <t xml:space="preserve">ESPELHO DE CRISTAL,4MM DE ESPESSURA.COM MOLDURA DE MADEIRA.F</t>
  </si>
  <si>
    <t xml:space="preserve">14.004.0100-A</t>
  </si>
  <si>
    <t xml:space="preserve">14.004.0120-0</t>
  </si>
  <si>
    <t xml:space="preserve">VIDRO TEMPERADO INCOLOR,10MM DE ESPESSURA,PARA PORTAS OU PAI</t>
  </si>
  <si>
    <t xml:space="preserve">NEIS FIXOS,EXCLUSIVE FERRAGENS.FORNECIMENTO E COLOCACAO</t>
  </si>
  <si>
    <t xml:space="preserve">14.004.0120-A</t>
  </si>
  <si>
    <t xml:space="preserve">14.004.0121-0</t>
  </si>
  <si>
    <t xml:space="preserve">VIDRO TEMPERADO,INCOLOR,COM 6MM DE ESPESSURA,ENCAIXILHADO EM</t>
  </si>
  <si>
    <t xml:space="preserve">MADEIRA,ALUMINIO OU FERRO.FORNECIMENTO E COLOCACAO</t>
  </si>
  <si>
    <t xml:space="preserve">14.004.0150-0</t>
  </si>
  <si>
    <t xml:space="preserve">VIDRO PLUMBIFERO C/ESPESSURA MAXIMA DE 8MM PARA USO EM SALAS</t>
  </si>
  <si>
    <t xml:space="preserve">RADIOLOGICAS A PROVA DE RAIO-X,NAS DIMENSOES DE(0,20X0,30)M</t>
  </si>
  <si>
    <t xml:space="preserve">.FORNECIMENTO E COLOCACAO.</t>
  </si>
  <si>
    <t xml:space="preserve">14.004.0150-A</t>
  </si>
  <si>
    <t xml:space="preserve">14.004.0155-0</t>
  </si>
  <si>
    <t xml:space="preserve">VIDRO PLUMBIFERO C/ESPESSURA MAXIMA DE 8MM,PARA USO EM SALAS</t>
  </si>
  <si>
    <t xml:space="preserve">RADIOLOGICAS A PROVA DE RAIO-X,NAS DIMENSOES DE(0,30X0,40)M</t>
  </si>
  <si>
    <t xml:space="preserve">14.004.0155-A</t>
  </si>
  <si>
    <t xml:space="preserve">14.004.0160-0</t>
  </si>
  <si>
    <t xml:space="preserve">RADIOLOGICAS A PROVA DE RAIO-X,NAS DIMENSOES DE(1,00X0,70)M</t>
  </si>
  <si>
    <t xml:space="preserve">14.004.0160-A</t>
  </si>
  <si>
    <t xml:space="preserve">14.004.0200-0</t>
  </si>
  <si>
    <t xml:space="preserve">PELICULA DE SEGURANCA ANTI-IMPACTO E CONTROLE SOLAR.FORNECIM</t>
  </si>
  <si>
    <t xml:space="preserve">14.004.0200-A</t>
  </si>
  <si>
    <t xml:space="preserve">14.004.0205-0</t>
  </si>
  <si>
    <t xml:space="preserve">PELICULA REFLETIVA DE CONTROLE SOLAR.FORNECIMENTO E COLOCACA</t>
  </si>
  <si>
    <t xml:space="preserve">14.004.0205-A</t>
  </si>
  <si>
    <t xml:space="preserve">14.005.0010-0</t>
  </si>
  <si>
    <t xml:space="preserve">PLACA DE POLICARBONATO EM CRISTAL COMPACTO,COM ESPESSURA DE</t>
  </si>
  <si>
    <t xml:space="preserve">4MM.FORNECIMENTO E COLOCACAO</t>
  </si>
  <si>
    <t xml:space="preserve">14.005.0010-A</t>
  </si>
  <si>
    <t xml:space="preserve">14.005.0015-0</t>
  </si>
  <si>
    <t xml:space="preserve">6MM.FORNECIMENTO E COLOCACAO</t>
  </si>
  <si>
    <t xml:space="preserve">14.005.0015-A</t>
  </si>
  <si>
    <t xml:space="preserve">14.005.0020-0</t>
  </si>
  <si>
    <t xml:space="preserve">8MM.FORNECIMENTO E COLOCACAO</t>
  </si>
  <si>
    <t xml:space="preserve">14.005.0020-A</t>
  </si>
  <si>
    <t xml:space="preserve">14.005.0025-0</t>
  </si>
  <si>
    <t xml:space="preserve">10MM.FORNECIMENTO E COLOCACAO</t>
  </si>
  <si>
    <t xml:space="preserve">14.005.0025-A</t>
  </si>
  <si>
    <t xml:space="preserve">14.006.0005-0</t>
  </si>
  <si>
    <t xml:space="preserve">PORTA DE MADEIRA DE LEI EM COMPENSADO DE 100X210X3,5CM,FOLHE</t>
  </si>
  <si>
    <t xml:space="preserve">ADA NAS 2 FACES,ADUELA DE 13X3CM E ALIZARES DE 5X2CM,EXCLUSI</t>
  </si>
  <si>
    <t xml:space="preserve">14.006.0005-A</t>
  </si>
  <si>
    <t xml:space="preserve">14.006.0008-0</t>
  </si>
  <si>
    <t xml:space="preserve">PORTA DE MADEIRA DE LEI EM COMPENSADO DE 90X210X3,5CM FOLHEA</t>
  </si>
  <si>
    <t xml:space="preserve">DA NAS 2 FACES,ADUELA DE 13X3CM E ALIZARES DE 5X2CM,EXCLUSIV</t>
  </si>
  <si>
    <t xml:space="preserve">E FERRAGENS.FORNECIMENTO E COLOCACAO</t>
  </si>
  <si>
    <t xml:space="preserve">14.006.0010-0</t>
  </si>
  <si>
    <t xml:space="preserve">PORTA DE MADEIRA DE LEI EM COMPENSADO DE 80X210X3,5CM FOLHEA</t>
  </si>
  <si>
    <t xml:space="preserve">14.006.0010-A</t>
  </si>
  <si>
    <t xml:space="preserve">14.006.0012-0</t>
  </si>
  <si>
    <t xml:space="preserve">PORTA DE MADEIRA DE LEI EM COMPENSADO DE 70X210X3,5CM,FOLHEA</t>
  </si>
  <si>
    <t xml:space="preserve">14.006.0012-A</t>
  </si>
  <si>
    <t xml:space="preserve">14.006.0014-0</t>
  </si>
  <si>
    <t xml:space="preserve">PORTA DE MADEIRA DE LEI EM COMPENSADO DE 60X210X3,5CM FOLHEA</t>
  </si>
  <si>
    <t xml:space="preserve">14.006.0016-0</t>
  </si>
  <si>
    <t xml:space="preserve">PORTA DE MADEIRA DE LEI EM COMPENSADO,DE 200X210X3,5CM,COM D</t>
  </si>
  <si>
    <t xml:space="preserve">UAS FOLHAS,FOLHEADA NAS 2 FACES,ADUELAS DE 13X3CM E ALIZARES</t>
  </si>
  <si>
    <t xml:space="preserve">DE 5X2CM,EXCLUSIVE FERRAGENS.FORNECIMENTO E COLOCACAO</t>
  </si>
  <si>
    <t xml:space="preserve">14.006.0016-A</t>
  </si>
  <si>
    <t xml:space="preserve">14.006.0017-0</t>
  </si>
  <si>
    <t xml:space="preserve">PORTA DE MADEIRA DE LEI EM COMPENSADO,DE 60X210X3,5CM,FOLHEA</t>
  </si>
  <si>
    <t xml:space="preserve">DA NAS 2 FACES,EXCLUSIVE FERRAGENS,ADUELA E ALIZARES.FORNECI</t>
  </si>
  <si>
    <t xml:space="preserve">14.006.0017-A</t>
  </si>
  <si>
    <t xml:space="preserve">14.006.0019-0</t>
  </si>
  <si>
    <t xml:space="preserve">PORTA DE MADEIRA DE LEI EM COMPENSADO,DE 70X210X3,5CM,FOLHEA</t>
  </si>
  <si>
    <t xml:space="preserve">14.006.0019-A</t>
  </si>
  <si>
    <t xml:space="preserve">14.006.0021-0</t>
  </si>
  <si>
    <t xml:space="preserve">PORTA DE MADEIRA DE LEI EM COMPENSADO,DE 80X210X3,5CM,FOLHEA</t>
  </si>
  <si>
    <t xml:space="preserve">DANAS 2 FACES,EXCLUSIVE FERRAGENS,ADUELA E ALIZARES.FORNECIM</t>
  </si>
  <si>
    <t xml:space="preserve">14.006.0021-A</t>
  </si>
  <si>
    <t xml:space="preserve">14.006.0023-0</t>
  </si>
  <si>
    <t xml:space="preserve">PORTA DE MADEIRA DE LEI EM COMPENSADO,DE 90X210X3,5CM,FOLHEA</t>
  </si>
  <si>
    <t xml:space="preserve">14.006.0023-A</t>
  </si>
  <si>
    <t xml:space="preserve">14.006.0025-0</t>
  </si>
  <si>
    <t xml:space="preserve">PORTA DE MADEIRA DE LEI EM COMPENSADO,DE 100X210X3,5CM,FOLHE</t>
  </si>
  <si>
    <t xml:space="preserve">ADA NAS 2 FACES,EXCLUSIVE FERRAGENS,ADUELA E ALIZARES.FORNEC</t>
  </si>
  <si>
    <t xml:space="preserve">14.006.0025-A</t>
  </si>
  <si>
    <t xml:space="preserve">14.006.0030-0</t>
  </si>
  <si>
    <t xml:space="preserve">PORTA DE MADEIRA DE LEI COM UMA ALMOFADA REBAIXADA DE 80X210</t>
  </si>
  <si>
    <t xml:space="preserve">X3,5CM,ADUELA DE 13X3CM E ALIZARES DE 5X2CM,EXCLUSIVE FERRAG</t>
  </si>
  <si>
    <t xml:space="preserve">ENS.FORNECIMENTO E COLOCACAO</t>
  </si>
  <si>
    <t xml:space="preserve">14.006.0030-A</t>
  </si>
  <si>
    <t xml:space="preserve">14.006.0033-0</t>
  </si>
  <si>
    <t xml:space="preserve">PORTA DE MADEIRA DE LEI COM UMA ALMOFADA REBAIXADA DE 70X210</t>
  </si>
  <si>
    <t xml:space="preserve">14.006.0033-A</t>
  </si>
  <si>
    <t xml:space="preserve">14.006.0036-0</t>
  </si>
  <si>
    <t xml:space="preserve">PORTA DE MADEIRA DE LEI COM UMA ALMOFADA REBAIXADA DE 60X210</t>
  </si>
  <si>
    <t xml:space="preserve">14.006.0036-A</t>
  </si>
  <si>
    <t xml:space="preserve">14.006.0037-0</t>
  </si>
  <si>
    <t xml:space="preserve">PORTA EXTERNA DE MADEIRA DE LEI,ALMOFADADA,DE 80X210CM,COM M</t>
  </si>
  <si>
    <t xml:space="preserve">ARCO DE 7X3,5CM,EXCLUSIVE FERRAGENS.FORNECIMENTO E COLOCACAO</t>
  </si>
  <si>
    <t xml:space="preserve">14.006.0037-A</t>
  </si>
  <si>
    <t xml:space="preserve">14.006.0038-0</t>
  </si>
  <si>
    <t xml:space="preserve">PORTA EXTERNA DE MADEIRA DE LEI,ALMOFADADA,DE 70X210CM,COM M</t>
  </si>
  <si>
    <t xml:space="preserve">14.006.0038-A</t>
  </si>
  <si>
    <t xml:space="preserve">14.006.0039-0</t>
  </si>
  <si>
    <t xml:space="preserve">PORTA DE MADEIRA DE LEI COM UMA ALMOFADA REBAIXADA,DE 80X210</t>
  </si>
  <si>
    <t xml:space="preserve">X3,5CM,EXCLUSIVE FERRAGENS,ADUELA E ALIZARES.FORNECIMENTO E</t>
  </si>
  <si>
    <t xml:space="preserve">14.006.0039-A</t>
  </si>
  <si>
    <t xml:space="preserve">14.006.0041-0</t>
  </si>
  <si>
    <t xml:space="preserve">PORTA DE MADEIRA DE LEI,COM UMA ALMOFADA REBAIXADA,DE 70X210</t>
  </si>
  <si>
    <t xml:space="preserve">14.006.0041-A</t>
  </si>
  <si>
    <t xml:space="preserve">14.006.0043-0</t>
  </si>
  <si>
    <t xml:space="preserve">PORTA DE MADEIRA DE LEI,COM UMA ALMOFADA REBAIXADA,DE 60X210</t>
  </si>
  <si>
    <t xml:space="preserve">14.006.0043-A</t>
  </si>
  <si>
    <t xml:space="preserve">14.006.0050-0</t>
  </si>
  <si>
    <t xml:space="preserve">PORTA DE MADEIRA DE LEI,COM PAINEL DE VENEZIANA DE 80X210X3,</t>
  </si>
  <si>
    <t xml:space="preserve">5CM,ADUELA DE 13X3CM E ALIZARES DE 5X2CM,EXCLUSIVE FERRAGENS</t>
  </si>
  <si>
    <t xml:space="preserve">14.006.0050-A</t>
  </si>
  <si>
    <t xml:space="preserve">14.006.0052-0</t>
  </si>
  <si>
    <t xml:space="preserve">PORTA DE MADEIRA DE LEI,COM PAINEL DE VENEZIANA DE 70X210X3,</t>
  </si>
  <si>
    <t xml:space="preserve">14.006.0052-A</t>
  </si>
  <si>
    <t xml:space="preserve">14.006.0054-0</t>
  </si>
  <si>
    <t xml:space="preserve">PORTA DE MADEIRA DE LEI,COM PAINEL DE VENEZIANA DE 60X210X3,</t>
  </si>
  <si>
    <t xml:space="preserve">14.006.0054-A</t>
  </si>
  <si>
    <t xml:space="preserve">14.006.0058-0</t>
  </si>
  <si>
    <t xml:space="preserve">PORTA DE MADEIRA DE LEI,COM PAINEL DE VENEZIANA,DE 80X210X3,</t>
  </si>
  <si>
    <t xml:space="preserve">5CM,EXCLUSIVE FERRAGENS,ADUELA E ALIZARES.FORNECIMENTO E COL</t>
  </si>
  <si>
    <t xml:space="preserve">14.006.0058-A</t>
  </si>
  <si>
    <t xml:space="preserve">14.006.0062-0</t>
  </si>
  <si>
    <t xml:space="preserve">PORTA DE MADEIRA DE LEI,COM PAINEL DE VENEZIANA,DE 70X210X3,</t>
  </si>
  <si>
    <t xml:space="preserve">14.006.0062-A</t>
  </si>
  <si>
    <t xml:space="preserve">14.006.0064-0</t>
  </si>
  <si>
    <t xml:space="preserve">PORTA DE MADEIRA DE LEI,COM PAINEL DE VENEZIANA,DE 60X210X3,</t>
  </si>
  <si>
    <t xml:space="preserve">14.006.0064-A</t>
  </si>
  <si>
    <t xml:space="preserve">14.006.0077-0</t>
  </si>
  <si>
    <t xml:space="preserve">PORTA DE MADEIRA DE LEI MACICA,COM ALMOFADA,PARA ENTRADA DE</t>
  </si>
  <si>
    <t xml:space="preserve">SANITARIO,UMA FOLHA,DE ABRIR,DE 60X210X3,5CM E MARCO 7X3CM,E</t>
  </si>
  <si>
    <t xml:space="preserve">XCLUSIVE FERRAGENS.FORNECIMENTO E COLOCACAO</t>
  </si>
  <si>
    <t xml:space="preserve">14.006.0077-A</t>
  </si>
  <si>
    <t xml:space="preserve">14.006.0078-0</t>
  </si>
  <si>
    <t xml:space="preserve">PORTA DE MADEIRA DE LEI MACICA COM 5 ALMOFADAS,DE 80X210X3,5</t>
  </si>
  <si>
    <t xml:space="preserve">CM,MARCO DE 7X3CM E ALIZARES 5X2CM EM UMA FACE,EXCLUSIVE FER</t>
  </si>
  <si>
    <t xml:space="preserve">RAGENS.FORNECIMENTO E COLOCACAO</t>
  </si>
  <si>
    <t xml:space="preserve">14.006.0078-A</t>
  </si>
  <si>
    <t xml:space="preserve">14.006.0079-0</t>
  </si>
  <si>
    <t xml:space="preserve">PORTA DE MADEIRA DE LEI MACICA COM 5 ALMOFADAS,DE 70X210X3,5</t>
  </si>
  <si>
    <t xml:space="preserve">14.006.0079-A</t>
  </si>
  <si>
    <t xml:space="preserve">14.006.0081-0</t>
  </si>
  <si>
    <t xml:space="preserve">PORTA DE MADEIRA DE LEI MACICA COM 5 ALMOFADAS,DE 60X210X3,5</t>
  </si>
  <si>
    <t xml:space="preserve">14.006.0081-A</t>
  </si>
  <si>
    <t xml:space="preserve">14.006.0082-0</t>
  </si>
  <si>
    <t xml:space="preserve">CM,EXCLUSIVE FERRAGENS,ADUELA E ALIZARES.FORNECIMENTO E COLO</t>
  </si>
  <si>
    <t xml:space="preserve">14.006.0082-A</t>
  </si>
  <si>
    <t xml:space="preserve">14.006.0083-0</t>
  </si>
  <si>
    <t xml:space="preserve">14.006.0083-A</t>
  </si>
  <si>
    <t xml:space="preserve">14.006.0084-0</t>
  </si>
  <si>
    <t xml:space="preserve">14.006.0084-A</t>
  </si>
  <si>
    <t xml:space="preserve">14.006.0085-0</t>
  </si>
  <si>
    <t xml:space="preserve">PORTA EM CHAPA DE FIBRA DE MADEIRA PRENSADA (MDP,MDF OU HDF)</t>
  </si>
  <si>
    <t xml:space="preserve">,LEVE,MIOLO EM COLMEIA,PARA PINTURA,MEDINDO (80X210X3,5)CM,E</t>
  </si>
  <si>
    <t xml:space="preserve">XCLUSIVE FERRAGENS,ADUELA E ALIZARES.FORNECIMENTO E COLOCACA</t>
  </si>
  <si>
    <t xml:space="preserve">14.006.0085-A</t>
  </si>
  <si>
    <t xml:space="preserve">14.006.0086-0</t>
  </si>
  <si>
    <t xml:space="preserve">,LEVE,MIOLO EM COLMEIA,PARA PINTURA,MEDINDO (70X210X3,5)CM,E</t>
  </si>
  <si>
    <t xml:space="preserve">14.006.0086-A</t>
  </si>
  <si>
    <t xml:space="preserve">14.006.0087-0</t>
  </si>
  <si>
    <t xml:space="preserve">,LEVE,MIOLO EM COLMEIA,PARA PINTURA,MEDINDO (60X210X3,5)CM,E</t>
  </si>
  <si>
    <t xml:space="preserve">14.006.0087-A</t>
  </si>
  <si>
    <t xml:space="preserve">14.006.0088-0</t>
  </si>
  <si>
    <t xml:space="preserve">PORTA DE MADEIRA DE LEI EM COMPENSADO DE 60X180X3,5CM,FOLHEA</t>
  </si>
  <si>
    <t xml:space="preserve">DA NAS 2 FACES E MARCO DE 7X3CM,EXCLUSIVE FERRAGENS.FORNECIM</t>
  </si>
  <si>
    <t xml:space="preserve">14.006.0088-A</t>
  </si>
  <si>
    <t xml:space="preserve">14.006.0089-0</t>
  </si>
  <si>
    <t xml:space="preserve">PORTA DE MADEIRA DE LEI EM COMPENSADO DE 60X150X3,5CM,FOLHEA</t>
  </si>
  <si>
    <t xml:space="preserve">14.006.0089-A</t>
  </si>
  <si>
    <t xml:space="preserve">14.006.0090-0</t>
  </si>
  <si>
    <t xml:space="preserve">PORTA DE MADEIRA DE LEI EM COMPENSADO, DE 90X180X3,5CM,FOLHE</t>
  </si>
  <si>
    <t xml:space="preserve">ADA NAS 2 FACES E MARCO DE 7X3CM,EXCLUSIVE FERRAGENS.FORNECI</t>
  </si>
  <si>
    <t xml:space="preserve">14.006.0090-A</t>
  </si>
  <si>
    <t xml:space="preserve">14.006.0091-0</t>
  </si>
  <si>
    <t xml:space="preserve">PORTA DE MADEIRA DE LEI MACICA DE FRISOS (MEXICANA) DE 80X21</t>
  </si>
  <si>
    <t xml:space="preserve">0X3,5CM,ADUELA DE 13X3CM E ALIZARES DE 5X2CM,EXCLUSIVE FERRA</t>
  </si>
  <si>
    <t xml:space="preserve">GENS.FORNECIMENTO E COLOCACAO</t>
  </si>
  <si>
    <t xml:space="preserve">14.006.0091-A</t>
  </si>
  <si>
    <t xml:space="preserve">14.006.0092-0</t>
  </si>
  <si>
    <t xml:space="preserve">PORTA DE MADEIRA DE LEI MACICA DE FRISOS (MEXICANA) DE 70X21</t>
  </si>
  <si>
    <t xml:space="preserve">14.006.0092-A</t>
  </si>
  <si>
    <t xml:space="preserve">14.006.0093-0</t>
  </si>
  <si>
    <t xml:space="preserve">0X3,5CM,ADUELA DE 13X3CM E CONTRAMARCO DE 11X2CM,CONFORME PR</t>
  </si>
  <si>
    <t xml:space="preserve">OJETO TIPO Nß6063/EMOP,EXCLUSIVE FERRAGENS.FORNECIMENTO E CO</t>
  </si>
  <si>
    <t xml:space="preserve">14.006.0093-A</t>
  </si>
  <si>
    <t xml:space="preserve">14.006.0094-0</t>
  </si>
  <si>
    <t xml:space="preserve">14.006.0094-A</t>
  </si>
  <si>
    <t xml:space="preserve">14.006.0095-0</t>
  </si>
  <si>
    <t xml:space="preserve">PORTA DE MADEIRA DE LEI MACICA DE FRISOS (MEXICANA) DE 60X21</t>
  </si>
  <si>
    <t xml:space="preserve">14.006.0095-A</t>
  </si>
  <si>
    <t xml:space="preserve">14.006.0100-0</t>
  </si>
  <si>
    <t xml:space="preserve">PORTA DE MADEIRA DE LEI MACICA DE FRISOS (MEXICANA) DE 120X2</t>
  </si>
  <si>
    <t xml:space="preserve">10X3,5CM,EM 2 FOLHAS,ADUELA DE 13X3CM E CONTRAMARCO DE 11X2C</t>
  </si>
  <si>
    <t xml:space="preserve">M,CONFORME PROJETO TIPO N¯6063/EMOP,EXCLUSIVE FERRAGENS.FORN</t>
  </si>
  <si>
    <t xml:space="preserve">14.006.0100-A</t>
  </si>
  <si>
    <t xml:space="preserve">14.006.0101-0</t>
  </si>
  <si>
    <t xml:space="preserve">PORTA DE MADEIRA DE LEI MACICA DE FRISOS (MEXICANA) DE 140X2</t>
  </si>
  <si>
    <t xml:space="preserve">CM,CONFORME PROJETO TIPO Nß6063/EMOP,EXCLUSIVE FERRAGENS.FOR</t>
  </si>
  <si>
    <t xml:space="preserve">14.006.0101-A</t>
  </si>
  <si>
    <t xml:space="preserve">14.006.0102-0</t>
  </si>
  <si>
    <t xml:space="preserve">PORTA DE MADEIRA DE LEI MACICA DE FRISOS (MEXICANA) DE 160X2</t>
  </si>
  <si>
    <t xml:space="preserve">10X3,5CM,EM 2 FOLHAS E BANDEIRAS DE 60CM,ADUELA DE 13X3CM E</t>
  </si>
  <si>
    <t xml:space="preserve">CONTRAMARCO DE 11X2CM,CONFORME PROJETO TIPO Nß6063/EMOP,EXC</t>
  </si>
  <si>
    <t xml:space="preserve">LUSIVE FERRAGENS.FORNECIMENTO E COLOCACAO</t>
  </si>
  <si>
    <t xml:space="preserve">14.006.0102-A</t>
  </si>
  <si>
    <t xml:space="preserve">14.006.0103-0</t>
  </si>
  <si>
    <t xml:space="preserve">PORTA DE MADEIRA DE LEI MACICA DE FRISOS (MEXICANA) DE 80X16</t>
  </si>
  <si>
    <t xml:space="preserve">0X3,5,CONFORME PROJETO TIPO Nß6063/EMOP,EXCLUSIVE FERRAGENS,</t>
  </si>
  <si>
    <t xml:space="preserve">ADUELA E CONTRAMARCO.FORNECIMENTO E COLOCACAO</t>
  </si>
  <si>
    <t xml:space="preserve">14.006.0103-A</t>
  </si>
  <si>
    <t xml:space="preserve">14.006.0104-0</t>
  </si>
  <si>
    <t xml:space="preserve">PORTA DE MADEIRA DE LEI MACICA DE FRISOS (MEXICANA) DE 55X16</t>
  </si>
  <si>
    <t xml:space="preserve">0X3,5CM,CONFORME PROJETO TIPO Nß6063/EMOP,EXCLUSIVE FERRAGEN</t>
  </si>
  <si>
    <t xml:space="preserve">S,ADUELA E CONTRAMARCO.FORNECIMENTO E COLOCACAO</t>
  </si>
  <si>
    <t xml:space="preserve">14.006.0104-A</t>
  </si>
  <si>
    <t xml:space="preserve">14.006.0105-0</t>
  </si>
  <si>
    <t xml:space="preserve">PORTA DE MADEIRA DE LEI VAZADA PARA VIDRO,DE 80X210X3,5CM,CO</t>
  </si>
  <si>
    <t xml:space="preserve">M PINAZIOS DE 3CM E CORDOES DE 1X1CM,EXCLUSIVE FERRAGENS.FOR</t>
  </si>
  <si>
    <t xml:space="preserve">14.006.0105-A</t>
  </si>
  <si>
    <t xml:space="preserve">14.006.0110-0</t>
  </si>
  <si>
    <t xml:space="preserve">PORTA DE MADEIRA DE LEI VAZADA PARA VIDRO,DE 70X210X3,5CM,CO</t>
  </si>
  <si>
    <t xml:space="preserve">14.006.0110-A</t>
  </si>
  <si>
    <t xml:space="preserve">14.006.0115-0</t>
  </si>
  <si>
    <t xml:space="preserve">PORTA DE MADEIRA DE LEI VAZADA PARA VIDRO,DE 60X210X3,5CM,CO</t>
  </si>
  <si>
    <t xml:space="preserve">14.006.0115-A</t>
  </si>
  <si>
    <t xml:space="preserve">14.006.0120-0</t>
  </si>
  <si>
    <t xml:space="preserve">PORTA DE MADEIRA DE LEI COM PAINEL DE VENEZIANA DE 120X210X3</t>
  </si>
  <si>
    <t xml:space="preserve">,5CM,EM 2 FOLHAS,MARCO DE 7X3CM E ALIZARES 5X2CM,EXCLUSIVE F</t>
  </si>
  <si>
    <t xml:space="preserve">ERRAGENS.FORNECIMENTO E COLOCACAO</t>
  </si>
  <si>
    <t xml:space="preserve">14.006.0120-A</t>
  </si>
  <si>
    <t xml:space="preserve">14.006.0121-0</t>
  </si>
  <si>
    <t xml:space="preserve">,5CM,EM 2 FOLHAS,MARCO DE 7X3CM,EXCLUSIVE FERRAGENS.FORNECIM</t>
  </si>
  <si>
    <t xml:space="preserve">14.006.0121-A</t>
  </si>
  <si>
    <t xml:space="preserve">14.006.0123-0</t>
  </si>
  <si>
    <t xml:space="preserve">PORTA DE MADEIRA DE LEI COM PAINEL DE VENEZIANA PARA PC DE 3</t>
  </si>
  <si>
    <t xml:space="preserve">00X200X3,5CM,EM 4 FOLHAS,MARCO SIMPLES E DUPLO DE 7X3CM,EXCL</t>
  </si>
  <si>
    <t xml:space="preserve">USIVE FERRAGENS.FORNECIMENTO E COLOCACAO</t>
  </si>
  <si>
    <t xml:space="preserve">14.006.0123-A</t>
  </si>
  <si>
    <t xml:space="preserve">14.006.0124-0</t>
  </si>
  <si>
    <t xml:space="preserve">00X200X3,5CM,EM 4 FOLHAS,MARCOS SIMPLES E DUPLOS DE 7X3CM,EX</t>
  </si>
  <si>
    <t xml:space="preserve">CLUSIVE FERRAGENS.FORNECIMENTO E COLOCACAO</t>
  </si>
  <si>
    <t xml:space="preserve">14.006.0124-A</t>
  </si>
  <si>
    <t xml:space="preserve">14.006.0126-0</t>
  </si>
  <si>
    <t xml:space="preserve">PORTA DE MADEIRA DE LEI COM PAINEL DE VENEZIANA,PARA MEDIDOR</t>
  </si>
  <si>
    <t xml:space="preserve">ES DE GAS DE 176X140CM,EM 3 FOLHAS,MARCO DE 7X3CM,EXCLUSIVE</t>
  </si>
  <si>
    <t xml:space="preserve">FERRAGENS.FORNECIMENTO E COLOCACAO</t>
  </si>
  <si>
    <t xml:space="preserve">14.006.0126-A</t>
  </si>
  <si>
    <t xml:space="preserve">14.006.0127-0</t>
  </si>
  <si>
    <t xml:space="preserve">PORTA DE MADEIRA DE LEI COM PAINEL DE VENEZIANA DE 70X100X3,</t>
  </si>
  <si>
    <t xml:space="preserve">5CM,1 FOLHA,DE ABRIR,MARCO SIMPLES DE 7X3CM,EXCLUSIVE FERRAG</t>
  </si>
  <si>
    <t xml:space="preserve">14.006.0127-A</t>
  </si>
  <si>
    <t xml:space="preserve">14.006.0150-0</t>
  </si>
  <si>
    <t xml:space="preserve">PORTA DE MADEIRA DE LEI EM COMPENSADO DE 120X210X3,5CM,EM 2</t>
  </si>
  <si>
    <t xml:space="preserve">FOLHAS,ADUELA DE 13X3CM E ALIZARES 5X2CM,EXCLUSIVE FERRAGENS</t>
  </si>
  <si>
    <t xml:space="preserve">14.006.0150-A</t>
  </si>
  <si>
    <t xml:space="preserve">14.006.0155-0</t>
  </si>
  <si>
    <t xml:space="preserve">PORTA DE MADEIRA DE LEI EM COMPENSADO DE 140X210X3,5CM,EM 2</t>
  </si>
  <si>
    <t xml:space="preserve">14.006.0155-A</t>
  </si>
  <si>
    <t xml:space="preserve">14.006.0156-0</t>
  </si>
  <si>
    <t xml:space="preserve">PORTA DE MADEIRA DE LEI EM COMPENSADO DE 150CMX210X3,5CM,EM</t>
  </si>
  <si>
    <t xml:space="preserve">2 FOLHAS,ADUELA DE 13X3CM E ALIZARES 5X2CM,EXCLUSIVE FERRAGE</t>
  </si>
  <si>
    <t xml:space="preserve">NS.FORNECIMENTO E COLOCACAO</t>
  </si>
  <si>
    <t xml:space="preserve">14.006.0156-A</t>
  </si>
  <si>
    <t xml:space="preserve">14.006.0160-0</t>
  </si>
  <si>
    <t xml:space="preserve">PORTA DE MADEIRA DE LEI EM COMPENSADO DE 160CMX210X3,5CM,EM</t>
  </si>
  <si>
    <t xml:space="preserve">2 FOLHAS,ADUELA DE 13X3CM E ALIZARES DE 5X2CM,EXCLUSIVE FERR</t>
  </si>
  <si>
    <t xml:space="preserve">AGENS.FORNECIMENTO E COLOCACAO</t>
  </si>
  <si>
    <t xml:space="preserve">14.006.0160-A</t>
  </si>
  <si>
    <t xml:space="preserve">14.006.0185-0</t>
  </si>
  <si>
    <t xml:space="preserve">PORTA DE MADEIRA DE LEI MACICA DE FRISOS DE 80X210X3,5CM,MAR</t>
  </si>
  <si>
    <t xml:space="preserve">CO DE 7X3CM E ALIZARES DE 5X2CM EM UMA FACE,EXCLUSIVE FERRAG</t>
  </si>
  <si>
    <t xml:space="preserve">14.006.0185-A</t>
  </si>
  <si>
    <t xml:space="preserve">14.006.0190-0</t>
  </si>
  <si>
    <t xml:space="preserve">PORTA DE MADEIRA DE LEI EM COMPENSADO DE 80X210X3,5CM,ADUELA</t>
  </si>
  <si>
    <t xml:space="preserve">DE 13X3CM E ALIZARES DE 5X2CM,COMPLEMENTADA POR BANDEIRA FI</t>
  </si>
  <si>
    <t xml:space="preserve">XA DE 40CM DE ALTURA,EXCLUSIVE FERRAGENS.FORNECIMENTO E COLO</t>
  </si>
  <si>
    <t xml:space="preserve">14.006.0190-A</t>
  </si>
  <si>
    <t xml:space="preserve">14.006.0220-0</t>
  </si>
  <si>
    <t xml:space="preserve">PORTA DE MADEIRA DE LEI DE CORRER EM COMPENSADO DE 80X210X3,</t>
  </si>
  <si>
    <t xml:space="preserve">5CM,PENDURADA EM ROLDANAS,CORRENDO DENTRO DE TRILHO OCO,GUIA</t>
  </si>
  <si>
    <t xml:space="preserve">DA POR CANALETA EMBUTIDA NO PISO COM MARCO DE 7X3CM,EXCLUSIV</t>
  </si>
  <si>
    <t xml:space="preserve">14.006.0220-A</t>
  </si>
  <si>
    <t xml:space="preserve">14.006.0225-0</t>
  </si>
  <si>
    <t xml:space="preserve">5CM,EM 2 FOLHAS,PENDURADA EM ROLDANAS,CORRENDO DENTRO DE TRI</t>
  </si>
  <si>
    <t xml:space="preserve">LHO OCO,GUIADA POR CANALETA EMBUTIDA NO PISO SEM MARCO DE 7X</t>
  </si>
  <si>
    <t xml:space="preserve">3CM,EXCLUSIVE FERRAGENS E MARCO.FORNECIMENTO E COLOCACAO</t>
  </si>
  <si>
    <t xml:space="preserve">14.006.0225-A</t>
  </si>
  <si>
    <t xml:space="preserve">14.006.0230-0</t>
  </si>
  <si>
    <t xml:space="preserve">PORTA DE MADEIRA DE LEI EM COMPENSADO,DE 200X210X3,5CM,2 FOL</t>
  </si>
  <si>
    <t xml:space="preserve">HAS,COM VISOR EM POLICARBONATO TRANSLUCIDO DE 4MM,MEDINDO 1,</t>
  </si>
  <si>
    <t xml:space="preserve">10X0,20M,MOLA "FECHA PORTA",PUXADORES VERTICAIS METALICOS DE</t>
  </si>
  <si>
    <t xml:space="preserve">40CM,ADUELA 13X3CM E ALIZARES 5X2CM,FAIXAS PROTETORAS EM MA</t>
  </si>
  <si>
    <t xml:space="preserve">TERIAL VINILICO COM 50CM DE ALTURA NA PARTE INFERIOR,EXCLUSI</t>
  </si>
  <si>
    <t xml:space="preserve">VE PINTURA E FERRAGENS.FORNECIMENTO E COLOCACAO</t>
  </si>
  <si>
    <t xml:space="preserve">14.006.0230-A</t>
  </si>
  <si>
    <t xml:space="preserve">14.006.0232-0</t>
  </si>
  <si>
    <t xml:space="preserve">PORTA DE MADEIRA DE LEI,COMPENSADO DE 70X210X3,5CM,COM VISOR</t>
  </si>
  <si>
    <t xml:space="preserve">EM POLICARBONATO TRANSLUCIDO DE 4MM,MEDINDO 1,10X0,20M,MOLA</t>
  </si>
  <si>
    <t xml:space="preserve">"FECHA PORTA",PUXADORES VERTICAIS METALICOS DE 40CM,ADUELA</t>
  </si>
  <si>
    <t xml:space="preserve">13X3CM E ALIZARES 5X2CM,FAIXAS PROTETORAS EM MATERIAL VINILI</t>
  </si>
  <si>
    <t xml:space="preserve">CO COM 50CM ALTURA NA PARTE INFERIOR,CONFORME DESENHO CDRF S</t>
  </si>
  <si>
    <t xml:space="preserve">/Nß,EXCLUSIVE PINTURA E FERRAGENS.FORNECIMENTO E COLOCACAO</t>
  </si>
  <si>
    <t xml:space="preserve">14.006.0232-A</t>
  </si>
  <si>
    <t xml:space="preserve">14.006.0233-0</t>
  </si>
  <si>
    <t xml:space="preserve">PORTA DE MADEIRA DE LEI,COMPENSADO DE 80X210X3,5CM,COM VISOR</t>
  </si>
  <si>
    <t xml:space="preserve">"FECHA PORTA", PUXADORES VERTICAIS METALICO 40CM, ADUELA 13</t>
  </si>
  <si>
    <t xml:space="preserve">X3CM E ALIZARES 5X2CM,FAIXAS PROTETORAS EM MATERIAL VINILICO</t>
  </si>
  <si>
    <t xml:space="preserve">COM 50CM DE ALTURA NA PARTE INFERIOR,CONFORME DESENHO CDRF</t>
  </si>
  <si>
    <t xml:space="preserve">S/Nß,EXCLUSIVE PINTURA E FERRAGENS.FORNECIMENTO E COLOCACAO</t>
  </si>
  <si>
    <t xml:space="preserve">14.006.0233-A</t>
  </si>
  <si>
    <t xml:space="preserve">14.006.0234-0</t>
  </si>
  <si>
    <t xml:space="preserve">PORTA DE MADEIRA DE LEI,COMPENSADO DE 90X210X3,5CM,COM VISOR</t>
  </si>
  <si>
    <t xml:space="preserve">"FECHA PORTA",PUXADORES VERTICAIS METALICO 40CM,ADUELA 13X3</t>
  </si>
  <si>
    <t xml:space="preserve">CM E ALIZARES 5X2CM,FAIXAS PROTETORAS EM MATERIAL VINILICO C</t>
  </si>
  <si>
    <t xml:space="preserve">OM 50CM DE ALTURA NA PARTE INFERIOR,CONFORME DESENHO CDRF S/</t>
  </si>
  <si>
    <t xml:space="preserve">Nß,EXCLUSIVE PINTURA E FERRAGENS.FORNECIMENTO E COLOCACAO</t>
  </si>
  <si>
    <t xml:space="preserve">14.006.0234-A</t>
  </si>
  <si>
    <t xml:space="preserve">14.006.0235-0</t>
  </si>
  <si>
    <t xml:space="preserve">,MEDIO,MIOLO SEMI-SOLIDO E REQUADRO EM MADEIRA NATURAL,ACABA</t>
  </si>
  <si>
    <t xml:space="preserve">MENTO PARA PINTURA,MEDINDO (80X210X3,5)CM,EXCLUSIVE FERRAGEN</t>
  </si>
  <si>
    <t xml:space="preserve">S.FORNECIMENTO E COLOCACAO</t>
  </si>
  <si>
    <t xml:space="preserve">14.006.0235-A</t>
  </si>
  <si>
    <t xml:space="preserve">14.006.0237-0</t>
  </si>
  <si>
    <t xml:space="preserve">MENTO PARA PINTURA,MEDINDO (70X210X3,5)CM,EXCLUSIVE FERRAGEN</t>
  </si>
  <si>
    <t xml:space="preserve">14.006.0237-A</t>
  </si>
  <si>
    <t xml:space="preserve">14.006.0238-0</t>
  </si>
  <si>
    <t xml:space="preserve">MENTO PARA PINTURA,MEDINDO (60X210X3,5)CM,EXCLUSIVE FERRAGEN</t>
  </si>
  <si>
    <t xml:space="preserve">14.006.0238-A</t>
  </si>
  <si>
    <t xml:space="preserve">14.006.0239-0</t>
  </si>
  <si>
    <t xml:space="preserve">,2 FOLHAS,MEDIO,MIOLO SEMI-SOLIDO E REQUADRO EM MADEIRA NATU</t>
  </si>
  <si>
    <t xml:space="preserve">RAL,ACABAMENTO PARA PINTURA MEDINDO (80X210X3,5)CM,EXCLUSIVE</t>
  </si>
  <si>
    <t xml:space="preserve">14.006.0239-A</t>
  </si>
  <si>
    <t xml:space="preserve">14.006.0241-0</t>
  </si>
  <si>
    <t xml:space="preserve">RAL,ACABAMENTO PARA PINTURA,MEDINDO (70X210X3,5)CM,EXCLUSIVE</t>
  </si>
  <si>
    <t xml:space="preserve">14.006.0241-A</t>
  </si>
  <si>
    <t xml:space="preserve">14.006.0242-0</t>
  </si>
  <si>
    <t xml:space="preserve">RAL,ACABAMENTO PARA PINTURA,MEDINDO (60X210X3,5)CM,EXCLUSIVE</t>
  </si>
  <si>
    <t xml:space="preserve">14.006.0242-A</t>
  </si>
  <si>
    <t xml:space="preserve">14.006.0250-0</t>
  </si>
  <si>
    <t xml:space="preserve">PORTINHOLA DE MADEIRA DE LEI EM COMPENSADO DE 20MM,PARA FECH</t>
  </si>
  <si>
    <t xml:space="preserve">AMENTO DE QUADROS DE LUZ OU ARMARIOS,INCLUSIVE GUARNICAO,EXC</t>
  </si>
  <si>
    <t xml:space="preserve">14.006.0250-A</t>
  </si>
  <si>
    <t xml:space="preserve">14.006.0251-0</t>
  </si>
  <si>
    <t xml:space="preserve">PORTINHOLA DE MADEIRA DE LEI,MACICA,DE 80X20CM,EM 2 FOLHAS D</t>
  </si>
  <si>
    <t xml:space="preserve">E CORRER EM TRILHOS DE ALUMINIO,CONFORME PROJETO Nß 6011/EMO</t>
  </si>
  <si>
    <t xml:space="preserve">P.FORNECIMENTO E COLOCACAO</t>
  </si>
  <si>
    <t xml:space="preserve">14.006.0251-A</t>
  </si>
  <si>
    <t xml:space="preserve">14.006.0255-0</t>
  </si>
  <si>
    <t xml:space="preserve">PORTAO DE TABUAS DE MADEIRA DE LEI,SOBRE ARMACAO TRIANGULADA</t>
  </si>
  <si>
    <t xml:space="preserve">E MARCO,EXCLUSIVE FERRAGENS.FORNECIMENTO E COLOCACAO</t>
  </si>
  <si>
    <t xml:space="preserve">14.006.0255-A</t>
  </si>
  <si>
    <t xml:space="preserve">14.006.0260-0</t>
  </si>
  <si>
    <t xml:space="preserve">JANELA DE MADEIRA DE LEI GUILHOTINA DE 150X150X3,5CM,EM 2 FO</t>
  </si>
  <si>
    <t xml:space="preserve">LHAS,COM CAIXILHO PARA VIDRO E MARCO DUPLO,COM CAIXAS PARA C</t>
  </si>
  <si>
    <t xml:space="preserve">ONTRAPESOS,EXCLUSIVE FERRAGENS.FORNECIMENTO E COLOCACAO</t>
  </si>
  <si>
    <t xml:space="preserve">14.006.0265-0</t>
  </si>
  <si>
    <t xml:space="preserve">JANELA DE MADEIRA DE LEI GUILHOTINA DE 100X150X3CM,EM 2 FOLH</t>
  </si>
  <si>
    <t xml:space="preserve">AS,MARCO DUPLO COM CAIXILHO PARA VIDRO,PRESOS EM BORBOLETAS,</t>
  </si>
  <si>
    <t xml:space="preserve">EXCLUSIVE FERRAGENS.FORNECIMENTO E COLOCACAO</t>
  </si>
  <si>
    <t xml:space="preserve">14.006.0270-0</t>
  </si>
  <si>
    <t xml:space="preserve">JANELA DE MADEIRA DE LEI GUILHOTINA DE 120X150X3CM,EM 2 FOLH</t>
  </si>
  <si>
    <t xml:space="preserve">14.006.0270-A</t>
  </si>
  <si>
    <t xml:space="preserve">14.006.0275-0</t>
  </si>
  <si>
    <t xml:space="preserve">JANELA DE MADEIRA DE LEI GUILHOTINA DE 150X150X3CM,EM 2 FOLH</t>
  </si>
  <si>
    <t xml:space="preserve">14.006.0275-A</t>
  </si>
  <si>
    <t xml:space="preserve">14.006.0285-0</t>
  </si>
  <si>
    <t xml:space="preserve">JANELA DE MADEIRA DE LEI DE ABRIR DE 120X150X3CM,TIPO VVP (V</t>
  </si>
  <si>
    <t xml:space="preserve">ENEZIANA,VIDRO E POSTIGO) EM 2 FOLHAS E MARCO DE 7X3CM,EXCLU</t>
  </si>
  <si>
    <t xml:space="preserve">SIVE FERRAGENS.FORNECIMENTO E COLOCACAO</t>
  </si>
  <si>
    <t xml:space="preserve">14.006.0285-A</t>
  </si>
  <si>
    <t xml:space="preserve">14.006.0286-0</t>
  </si>
  <si>
    <t xml:space="preserve">JANELA DE MADEIRA DE LEI DE ABRIR DE 100X100X3CM,TIPO VVP (V</t>
  </si>
  <si>
    <t xml:space="preserve">14.006.0286-A</t>
  </si>
  <si>
    <t xml:space="preserve">14.006.0288-0</t>
  </si>
  <si>
    <t xml:space="preserve">JANELA DE MADEIRA DE LEI EM VENEZIANA DE 200X100X3CM,COM 2 F</t>
  </si>
  <si>
    <t xml:space="preserve">OLHAS DE CORRER,EXCLUSIVE FERRAGENS.FORNECIMENTO E COLOCACAO</t>
  </si>
  <si>
    <t xml:space="preserve">14.006.0288-A</t>
  </si>
  <si>
    <t xml:space="preserve">14.006.0290-0</t>
  </si>
  <si>
    <t xml:space="preserve">JANELA DE MADEIRA DE LEI DE CORRER DE 150X150X3,5CM,EM 2 FOL</t>
  </si>
  <si>
    <t xml:space="preserve">HAS,PARA VIDRO,COM BANDEIRA EM CAIXILHO DE VIDRO,EXCLUSIVE F</t>
  </si>
  <si>
    <t xml:space="preserve">14.006.0290-A</t>
  </si>
  <si>
    <t xml:space="preserve">14.006.0295-0</t>
  </si>
  <si>
    <t xml:space="preserve">JANELA DE MADEIRA DE LEI DE CORRER DE 200X150X3,5CM,EM 4 FOL</t>
  </si>
  <si>
    <t xml:space="preserve">HAS,SENDO 2 DE CORRER,PARA VIDRO,COM BANDEIRA EM CAIXILHO DE</t>
  </si>
  <si>
    <t xml:space="preserve">VIDRO,EXCLUSIVE FERRAGENS.FORNECIMENTO E COLOCACAO</t>
  </si>
  <si>
    <t xml:space="preserve">14.006.0295-A</t>
  </si>
  <si>
    <t xml:space="preserve">14.006.0297-0</t>
  </si>
  <si>
    <t xml:space="preserve">JANELA DE MADEIRA DE LEI DE CORRER,DE 2 FOLHAS,DE 110X120X3C</t>
  </si>
  <si>
    <t xml:space="preserve">M,INCLUSIVE GUARNICAO,EXCLUSIVE FERRAGENS.FORNECIMENTO E COL</t>
  </si>
  <si>
    <t xml:space="preserve">14.006.0297-A</t>
  </si>
  <si>
    <t xml:space="preserve">14.006.0299-0</t>
  </si>
  <si>
    <t xml:space="preserve">JANELA DE MADEIRA DE LEI DE CORRER,DE 2 FOLHAS,DE 110X140X3C</t>
  </si>
  <si>
    <t xml:space="preserve">14.006.0299-A</t>
  </si>
  <si>
    <t xml:space="preserve">14.006.0301-0</t>
  </si>
  <si>
    <t xml:space="preserve">JANELA DE MADEIRA DE LEI DE CORRER,DE 4 FOLHAS,DE 160X120X3C</t>
  </si>
  <si>
    <t xml:space="preserve">14.006.0301-A</t>
  </si>
  <si>
    <t xml:space="preserve">14.006.0303-0</t>
  </si>
  <si>
    <t xml:space="preserve">JANELA DE MADEIRA DE LEI DE CORRER,DE 4 FOLHAS,DE 210X140X3C</t>
  </si>
  <si>
    <t xml:space="preserve">14.006.0305-0</t>
  </si>
  <si>
    <t xml:space="preserve">JANELA DE MADEIRA DE LEI,BASCULANTE DE 100X140X3CM,COM 3 FOL</t>
  </si>
  <si>
    <t xml:space="preserve">HAS,EXCLUSIVE FERRAGENS.FORNECIMENTO E COLOCACAO</t>
  </si>
  <si>
    <t xml:space="preserve">14.006.0305-A</t>
  </si>
  <si>
    <t xml:space="preserve">14.006.0353-0</t>
  </si>
  <si>
    <t xml:space="preserve">GUARDA-CORPO DE MADEIRA DE LEI APARELHADA,NA ALTURA UTIL DE</t>
  </si>
  <si>
    <t xml:space="preserve">1,00M,ENGASTADO 5CM NO CONCRETO,INTERCALADO POR MONTANTES DE</t>
  </si>
  <si>
    <t xml:space="preserve">7,5CMX11,25CM/3"X4.1/2",COM ESPACAMENTO DE 1,00M,FORMANDO M</t>
  </si>
  <si>
    <t xml:space="preserve">ODULOS "X",PARA CONTRAVENTAMENTO,COM PECAS DE 3,75CMX7,5CM/1</t>
  </si>
  <si>
    <t xml:space="preserve">.1/2"X3".FORNECIMENTO E COLOCACAO</t>
  </si>
  <si>
    <t xml:space="preserve">14.006.0353-A</t>
  </si>
  <si>
    <t xml:space="preserve">14.006.0355-0</t>
  </si>
  <si>
    <t xml:space="preserve">GRADE DE RIPAS DE MADEIRA DE LEI,CRUZADAS,MONTADAS E FIXADAS</t>
  </si>
  <si>
    <t xml:space="preserve">SOBRE PECAS DE 5X5CM,FORMANDO QUADROS DE 60X60CM.FORNECIMEN</t>
  </si>
  <si>
    <t xml:space="preserve">14.006.0355-A</t>
  </si>
  <si>
    <t xml:space="preserve">14.006.0360-0</t>
  </si>
  <si>
    <t xml:space="preserve">ESTRADO DE MADEIRA DE LEI,FORMADO POR RIPAS COM INTERVALOS D</t>
  </si>
  <si>
    <t xml:space="preserve">E 2,5CM, E APOIADAS EM TRAVESSAS DE 4CM, ESPACADAS DE 10CM,</t>
  </si>
  <si>
    <t xml:space="preserve">FIXADAS COM PARAFUSOS DE LATAO DE 1.1/2".FORNECIMENTO E COLO</t>
  </si>
  <si>
    <t xml:space="preserve">14.006.0360-A</t>
  </si>
  <si>
    <t xml:space="preserve">14.006.0362-0</t>
  </si>
  <si>
    <t xml:space="preserve">QUADRO DE MADEIRA DE LEI,PARA COLOCACAO DE APARELHO DE AR CO</t>
  </si>
  <si>
    <t xml:space="preserve">NDICIONADO DE 1 A 2HP,INCLUSIVE ALIZAR.FORNECIMENTO E COLOCA</t>
  </si>
  <si>
    <t xml:space="preserve">14.006.0362-A</t>
  </si>
  <si>
    <t xml:space="preserve">14.006.0370-0</t>
  </si>
  <si>
    <t xml:space="preserve">QUADRO MURAL EM COMPENSADO DE 10MM, INCLUSIVE MOLDURA DO MES</t>
  </si>
  <si>
    <t xml:space="preserve">MO MATERIAL.FORNECIMENTO E COLOCACAO</t>
  </si>
  <si>
    <t xml:space="preserve">14.006.0370-A</t>
  </si>
  <si>
    <t xml:space="preserve">14.006.0371-0</t>
  </si>
  <si>
    <t xml:space="preserve">QUADRO DE AULA EM ARGAMASSA,EMPREGANDO-SE CORANTE VERDE,COM</t>
  </si>
  <si>
    <t xml:space="preserve">MOLDURA E PORTA-GIZ DE MADEIRA.FORNECIMENTO E COLOCACAO</t>
  </si>
  <si>
    <t xml:space="preserve">14.006.0371-A</t>
  </si>
  <si>
    <t xml:space="preserve">14.006.0372-0</t>
  </si>
  <si>
    <t xml:space="preserve">QUADRO MURAL DE CELULOSE PRENSADA COM FLANELOGRAFO,MEDINDO 5</t>
  </si>
  <si>
    <t xml:space="preserve">04X123CM, MOLDURA DE MADEIRA ENVERNIZADA,CONFORME PROJETO Nß</t>
  </si>
  <si>
    <t xml:space="preserve">6012/EMOP.FORNECIMENTO E COLOCACAO</t>
  </si>
  <si>
    <t xml:space="preserve">14.006.0372-A</t>
  </si>
  <si>
    <t xml:space="preserve">14.006.0373-0</t>
  </si>
  <si>
    <t xml:space="preserve">BALCAO DE ATENDIMENTO DE MADEIRA DE LEI,VAO DE 130X105CM,COM</t>
  </si>
  <si>
    <t xml:space="preserve">PORTA DE FRISOS DE MADEIRA,EM 2 FOLHAS,COM UMA PRATELEIRA,CO</t>
  </si>
  <si>
    <t xml:space="preserve">NFORME PROJETO Nß6013/EMOP,EXCLUSIVE FERRAGENS E SOCO DE CON</t>
  </si>
  <si>
    <t xml:space="preserve">CRETO E ALVENARIA.FORNECIMENTO E COLOCACAO</t>
  </si>
  <si>
    <t xml:space="preserve">14.006.0373-A</t>
  </si>
  <si>
    <t xml:space="preserve">14.006.0374-0</t>
  </si>
  <si>
    <t xml:space="preserve">BALCAO BASCULAVEL EM COMPENSADO NAVAL DE 10MM,COM ACABAMENTO</t>
  </si>
  <si>
    <t xml:space="preserve">EM CHAPA LAMINADA,1,50X0,30M.FORNECIMENTO E COLOCACAO</t>
  </si>
  <si>
    <t xml:space="preserve">14.006.0374-A</t>
  </si>
  <si>
    <t xml:space="preserve">14.006.0375-0</t>
  </si>
  <si>
    <t xml:space="preserve">PRATELEIRA DE MADEIRA DE LEI EM COMPENSADO DE 20MM E 40CM DE</t>
  </si>
  <si>
    <t xml:space="preserve">LARGURA,SOBRE CANTONEIRAS DE FERRO.FORNECIMENTO E COLOCACAO</t>
  </si>
  <si>
    <t xml:space="preserve">14.006.0375-A</t>
  </si>
  <si>
    <t xml:space="preserve">14.006.0380-0</t>
  </si>
  <si>
    <t xml:space="preserve">PRATELEIRA DE MADEIRA DE LEI EM COMPENSADO DE 20MM E 50CM DE</t>
  </si>
  <si>
    <t xml:space="preserve">14.006.0380-A</t>
  </si>
  <si>
    <t xml:space="preserve">14.006.0385-0</t>
  </si>
  <si>
    <t xml:space="preserve">PRATELEIRA DE MADEIRA DE LEI EM COMPENSADO DE 20MM E 60CM DE</t>
  </si>
  <si>
    <t xml:space="preserve">14.006.0385-A</t>
  </si>
  <si>
    <t xml:space="preserve">14.006.0399-0</t>
  </si>
  <si>
    <t xml:space="preserve">PROTECAO TIPO BATE-CADEIRA DE MADEIRA DE LEI,15X2CM,APARELHA</t>
  </si>
  <si>
    <t xml:space="preserve">DA EM UMA FACE E NOS TOPOS,EXCLUSIVE PINTURA.FORNECIMENTO E</t>
  </si>
  <si>
    <t xml:space="preserve">14.006.0399-A</t>
  </si>
  <si>
    <t xml:space="preserve">14.006.0400-0</t>
  </si>
  <si>
    <t xml:space="preserve">PROTECAO DE PAREDES DE SALA DE AULA,COM MADEIRA DE LEI,20X2,</t>
  </si>
  <si>
    <t xml:space="preserve">5CM, APARELHADA EM UMA FACE E NOS TOPOS, EXCLUSIVE PINTURA.</t>
  </si>
  <si>
    <t xml:space="preserve">14.006.0400-A</t>
  </si>
  <si>
    <t xml:space="preserve">14.006.0401-0</t>
  </si>
  <si>
    <t xml:space="preserve">FRISO EM MADEIRA DE LEI,MEDINDO 3X1,5CM,BOLEADO.FORNECIMENTO</t>
  </si>
  <si>
    <t xml:space="preserve">14.006.0401-A</t>
  </si>
  <si>
    <t xml:space="preserve">14.006.0405-0</t>
  </si>
  <si>
    <t xml:space="preserve">ADUELA EM MADEIRA DE LEI,DE 13X3CM.FORNECIMENTO E COLOCACAO</t>
  </si>
  <si>
    <t xml:space="preserve">14.006.0405-A</t>
  </si>
  <si>
    <t xml:space="preserve">14.006.0407-0</t>
  </si>
  <si>
    <t xml:space="preserve">ADUELA EM MADEIRA DE LEI,DE 14X3CM,COM 3,5CM DE REBAIXO.FORN</t>
  </si>
  <si>
    <t xml:space="preserve">14.006.0407-A</t>
  </si>
  <si>
    <t xml:space="preserve">14.006.0408-0</t>
  </si>
  <si>
    <t xml:space="preserve">MARCO EM MADEIRA DE LEI,DE 7X3CM.FORNECIMENTO E COLOCACAO</t>
  </si>
  <si>
    <t xml:space="preserve">14.006.0408-A</t>
  </si>
  <si>
    <t xml:space="preserve">14.006.0409-0</t>
  </si>
  <si>
    <t xml:space="preserve">ALIZAR EM MADEIRA DE LEI,DE 5X2CM.FORNECIMENTO E COLOCACAO</t>
  </si>
  <si>
    <t xml:space="preserve">14.006.0409-A</t>
  </si>
  <si>
    <t xml:space="preserve">14.006.0415-0</t>
  </si>
  <si>
    <t xml:space="preserve">MOLDURA DE MADEIRA DE LEI,ENVERNIZADA,DE 10X2,5CM,PARA QUADR</t>
  </si>
  <si>
    <t xml:space="preserve">O DE AULA,CONFORME PROJETO N¯6015/EMOP.FORNECIMENTO E COLOCA</t>
  </si>
  <si>
    <t xml:space="preserve">14.006.0415-A</t>
  </si>
  <si>
    <t xml:space="preserve">14.006.0417-0</t>
  </si>
  <si>
    <t xml:space="preserve">PORTA GIZ DE MADEIRA DE LEI,ENVERNIZADO,DE 10X2,5CM,PARA QUA</t>
  </si>
  <si>
    <t xml:space="preserve">DRO DE AULA,CONFORME PROJETO N¯6016/EMOP.FORNECIMENTO E COLO</t>
  </si>
  <si>
    <t xml:space="preserve">14.006.0417-A</t>
  </si>
  <si>
    <t xml:space="preserve">14.006.0420-0</t>
  </si>
  <si>
    <t xml:space="preserve">PORTA DE MADEIRA DE LEI EM COMPENSADO,FOLHEADA NAS 2 FACES C</t>
  </si>
  <si>
    <t xml:space="preserve">OM 3CM DE ESPESSURA,EXCLUSIVE FERRAGENS,ADUELAS E ALIZARES.F</t>
  </si>
  <si>
    <t xml:space="preserve">14.006.0420-A</t>
  </si>
  <si>
    <t xml:space="preserve">14.006.0422-1</t>
  </si>
  <si>
    <t xml:space="preserve">PORTA DE MADEIRA DE LEI COM PAINEL DE VENEZIANA,COM 3CM DE E</t>
  </si>
  <si>
    <t xml:space="preserve">SPESSURA,EXCLUSIVE FERRAGENS,ADUELAS E ALIZARES.FORNECIMENTO</t>
  </si>
  <si>
    <t xml:space="preserve">14.006.0422-B</t>
  </si>
  <si>
    <t xml:space="preserve">14.006.0423-0</t>
  </si>
  <si>
    <t xml:space="preserve">PORTA DE MADEIRA DE LEI MACICA COM ATE 5 ALMOFADAS,COM 3,5CM</t>
  </si>
  <si>
    <t xml:space="preserve">DE ESPESSURA,EXCLUSIVE FERRAGENS,MARCO E ALIZAR.FORNECIMENT</t>
  </si>
  <si>
    <t xml:space="preserve">14.006.0423-A</t>
  </si>
  <si>
    <t xml:space="preserve">14.006.0424-0</t>
  </si>
  <si>
    <t xml:space="preserve">JANELA DE MADEIRA DE LEI DE VENEZIANA DE ABRIR OU CORRER,COM</t>
  </si>
  <si>
    <t xml:space="preserve">3CM DE ESPESSURA,EXCLUSIVE FERRAGENS E GUARNICAO.FORNECIMEN</t>
  </si>
  <si>
    <t xml:space="preserve">14.006.0424-A</t>
  </si>
  <si>
    <t xml:space="preserve">14.006.0426-0</t>
  </si>
  <si>
    <t xml:space="preserve">JANELA DE MADEIRA DE LEI DE ABRIR OU CORRER,PARA VIDRO,COM 3</t>
  </si>
  <si>
    <t xml:space="preserve">CM DE ESPESSURA,EXCLUSIVE FERRAGENS E GUARNICAO.FORNECIMENTO</t>
  </si>
  <si>
    <t xml:space="preserve">14.006.0426-A</t>
  </si>
  <si>
    <t xml:space="preserve">14.006.0428-0</t>
  </si>
  <si>
    <t xml:space="preserve">CAIXILHO FIXO DE VENEZIANA EM MADEIRA DE LEI, COM 3CM DE ES-</t>
  </si>
  <si>
    <t xml:space="preserve">PESSURA EXCLUSIVE GUARNICAO.FORNECIMENTO E COLOCACAO.</t>
  </si>
  <si>
    <t xml:space="preserve">14.006.0428-A</t>
  </si>
  <si>
    <t xml:space="preserve">CAIXILHO FIXO DE MADEIRA DE LEI,COM 3CM DE ESPESSURA,EXCLUSI</t>
  </si>
  <si>
    <t xml:space="preserve">VE GUARNICAO.FORNECIMENTO E COLOCACAO</t>
  </si>
  <si>
    <t xml:space="preserve">14.006.0430-0</t>
  </si>
  <si>
    <t xml:space="preserve">CAIXILHO FIXO DE MADEIRA DE LEI,PARA VIDRO,COM 3CM DE ESPESS</t>
  </si>
  <si>
    <t xml:space="preserve">URA,EXCLUSIVE GUARNICAO.FORNECIMENTO E COLOCACAO</t>
  </si>
  <si>
    <t xml:space="preserve">14.006.0430-A</t>
  </si>
  <si>
    <t xml:space="preserve">14.006.0440-0</t>
  </si>
  <si>
    <t xml:space="preserve">DECK EM MADEIRA DE LEI APARELHADA,FORMADO POR PECAS DE 2X10C</t>
  </si>
  <si>
    <t xml:space="preserve">M,COM INTERVALOS DE 2,5CM E APOIADAS EM TRAVESSAS DE MADEIRA</t>
  </si>
  <si>
    <t xml:space="preserve">SERRADA (7,5CMX7,5CM/3"X3") E ESTRUTURA EM TORAS DE MADEIRA</t>
  </si>
  <si>
    <t xml:space="preserve">COM 25CM DE DIAMETRO,TRATADO,ALTURA UTIL MEDIA DE 1,50M,ENT</t>
  </si>
  <si>
    <t xml:space="preserve">ERRADO 1,00M DE PROFUNDIDADE.FORNECIMENTO E COLOCACAO</t>
  </si>
  <si>
    <t xml:space="preserve">14.006.0440-A</t>
  </si>
  <si>
    <t xml:space="preserve">14.006.0445-0</t>
  </si>
  <si>
    <t xml:space="preserve">DECK EM MADEIRA DE LEI APARELHADA,COM ASSOALHO MEDINDO APROX</t>
  </si>
  <si>
    <t xml:space="preserve">IMADAMENTE 18X2CM,VIGAS LONGITUDINAIS DE 7,5X15CM,TRANSVERSA</t>
  </si>
  <si>
    <t xml:space="preserve">IS DE 10X15CM,GUARDA-CORPO COMPOSTO DE PECAS DE 15X15CM E 20</t>
  </si>
  <si>
    <t xml:space="preserve">X2,5CM.FORNECIMENTO E COLOCACAO</t>
  </si>
  <si>
    <t xml:space="preserve">14.006.0445-A</t>
  </si>
  <si>
    <t xml:space="preserve">14.006.0609-0</t>
  </si>
  <si>
    <t xml:space="preserve">PECA DE MADEIRA DE LEI,SERRADA,DE 3"X3".FORNECIMENTO</t>
  </si>
  <si>
    <t xml:space="preserve">14.006.0609-A</t>
  </si>
  <si>
    <t xml:space="preserve">14.006.0612-0</t>
  </si>
  <si>
    <t xml:space="preserve">PECA DE MADEIRA DE LEI,SERRADA,DE 3"X4.1/2".FORNECIMENTO</t>
  </si>
  <si>
    <t xml:space="preserve">14.006.0612-A</t>
  </si>
  <si>
    <t xml:space="preserve">14.006.0615-0</t>
  </si>
  <si>
    <t xml:space="preserve">PECA DE MADEIRA DE LEI,SERRADA,DE 3"X6".FORNECIMENTO</t>
  </si>
  <si>
    <t xml:space="preserve">14.006.0615-A</t>
  </si>
  <si>
    <t xml:space="preserve">14.006.0624-0</t>
  </si>
  <si>
    <t xml:space="preserve">COMPENSADO DE 6MM(CHAPA DE 2,20X1,60M).FORNECIMENTO</t>
  </si>
  <si>
    <t xml:space="preserve">14.006.0624-A</t>
  </si>
  <si>
    <t xml:space="preserve">14.006.0627-0</t>
  </si>
  <si>
    <t xml:space="preserve">COMPENSADO DE 10MM (CHAPA 2,20X1,60M).FORNECIMENTO</t>
  </si>
  <si>
    <t xml:space="preserve">14.006.0627-A</t>
  </si>
  <si>
    <t xml:space="preserve">14.006.0630-0</t>
  </si>
  <si>
    <t xml:space="preserve">COMPENSADO DE 15MM (CHAPA 2,20X1,60M).FORNECIMENTO</t>
  </si>
  <si>
    <t xml:space="preserve">14.006.0630-A</t>
  </si>
  <si>
    <t xml:space="preserve">14.006.0633-0</t>
  </si>
  <si>
    <t xml:space="preserve">COMPENSADO DE 20MM (CHAPA 2,20X1,60M).FORNECIMENTO</t>
  </si>
  <si>
    <t xml:space="preserve">14.006.0633-A</t>
  </si>
  <si>
    <t xml:space="preserve">14.006.0636-0</t>
  </si>
  <si>
    <t xml:space="preserve">COMPENSADO DE 25MM (CHAPA 2,20X1,60M).FORNECIMENTO</t>
  </si>
  <si>
    <t xml:space="preserve">14.006.0636-A</t>
  </si>
  <si>
    <t xml:space="preserve">14.006.0639-0</t>
  </si>
  <si>
    <t xml:space="preserve">COMPENSADO NAVAL DE 10MM(CHAPA DE 2,20X1,10M).FORNECIMENTO</t>
  </si>
  <si>
    <t xml:space="preserve">14.006.0639-A</t>
  </si>
  <si>
    <t xml:space="preserve">14.006.0645-0</t>
  </si>
  <si>
    <t xml:space="preserve">COMPENSADO NAVAL DE 15MM(CHAPA DE 2,20X1,10M).FORNECIMENTO</t>
  </si>
  <si>
    <t xml:space="preserve">14.006.0645-A</t>
  </si>
  <si>
    <t xml:space="preserve">14.006.0648-0</t>
  </si>
  <si>
    <t xml:space="preserve">CHAPA DE FIBRA  DE MADEIRA  DE ALTA DENSIDADE  EM PLACAS DE</t>
  </si>
  <si>
    <t xml:space="preserve">1220X2440MM,COM 2,5MM DE ESPESSURA.FORNECIMENTO</t>
  </si>
  <si>
    <t xml:space="preserve">14.006.0648-A</t>
  </si>
  <si>
    <t xml:space="preserve">14.006.0680-0</t>
  </si>
  <si>
    <t xml:space="preserve">MADEIRA DE REFLORESTAMENTO,AUTOCLAVADA,EM TORA,ATE 6,00M DE</t>
  </si>
  <si>
    <t xml:space="preserve">COMPRIMENTO,DIAMETRO DE 12CM.FORNECIMENTO</t>
  </si>
  <si>
    <t xml:space="preserve">14.006.0680-A</t>
  </si>
  <si>
    <t xml:space="preserve">14.006.0685-0</t>
  </si>
  <si>
    <t xml:space="preserve">COMPRIMENTO,DIAMETRO DE 15CM.FORNECIMENTO</t>
  </si>
  <si>
    <t xml:space="preserve">14.006.0685-A</t>
  </si>
  <si>
    <t xml:space="preserve">14.006.0688-0</t>
  </si>
  <si>
    <t xml:space="preserve">COMPRIMENTO,DIAMETRO DE 20CM.FORNECIMENTO</t>
  </si>
  <si>
    <t xml:space="preserve">14.006.0688-A</t>
  </si>
  <si>
    <t xml:space="preserve">14.006.0695-0</t>
  </si>
  <si>
    <t xml:space="preserve">COMPRIMENTO,DIAMETRO DE 25CM.FORNECIMENTO</t>
  </si>
  <si>
    <t xml:space="preserve">14.006.0695-A</t>
  </si>
  <si>
    <t xml:space="preserve">14.007.0005-0</t>
  </si>
  <si>
    <t xml:space="preserve">FERRAGENS PARA PORTA DE MADEIRA,DE 1 FOLHA,DE ABRIR,DE ENTRA</t>
  </si>
  <si>
    <t xml:space="preserve">DA PRINCIPAL, CONSTANDO DE FORNEC.S/COLOCACAO,DE:-FECHADURA</t>
  </si>
  <si>
    <t xml:space="preserve">DE CILINDRO CENTRAL,DE LATAO,ACABAMENTO CROMADO;-MACANETA TI</t>
  </si>
  <si>
    <t xml:space="preserve">PO BOLA,E ESPELHO CIRCULAR,DE LATAO,ACABAMENTO CROMADO;-3 DO</t>
  </si>
  <si>
    <t xml:space="preserve">BRADICAS 3"X3" DE ACO LAMINADO,COM PINO (EIXO) E BOLAS DE FE</t>
  </si>
  <si>
    <t xml:space="preserve">RRO</t>
  </si>
  <si>
    <t xml:space="preserve">14.007.0010-0</t>
  </si>
  <si>
    <t xml:space="preserve">FERRAGENS P/PORTA DE MADEIRA,DE 1 FOLHA DE ABRIR,DE ENTRADA</t>
  </si>
  <si>
    <t xml:space="preserve">PRINCIPAL, CONSTANDO DE FORNEC.S/COLOCACAO DE:-FECHADURA DE</t>
  </si>
  <si>
    <t xml:space="preserve">CILINDRO, DE LATAO CROMADO;-MACANETA TIPO BOLA,DE LATAO, ACA</t>
  </si>
  <si>
    <t xml:space="preserve">BAMENTO CROMADO;-ESPELHO DE LATAO FUNDIDO OU LAMINADO,FORMA</t>
  </si>
  <si>
    <t xml:space="preserve">RETANGULAR OU SEMI-ELIPTICA,ACABAMENTO CROMADO;-3 DOBRADICAS</t>
  </si>
  <si>
    <t xml:space="preserve">3"X3" DE ACO LAMINADO,COM PINO E BOLAS DE FERRO</t>
  </si>
  <si>
    <t xml:space="preserve">14.007.0010-A</t>
  </si>
  <si>
    <t xml:space="preserve">14.007.0015-0</t>
  </si>
  <si>
    <t xml:space="preserve">PRINCIPAL, CONSTANDO DE FORNEC.S/COLOCACAO,DE:-FECHADURA DE</t>
  </si>
  <si>
    <t xml:space="preserve">CILINDRO DE FERRO,ACABAMENTO CROMADO;-MACANETA TIPO BOLA EM</t>
  </si>
  <si>
    <t xml:space="preserve">ZAMAK POLIDO E CROMADO;-ESPELHO RETANGULAR EM FERRO POLIDO,</t>
  </si>
  <si>
    <t xml:space="preserve">ACABAMENTO CROMADO;-3 DOBRADICAS 3"X3" DE FERRO GALVANIZADO,</t>
  </si>
  <si>
    <t xml:space="preserve">COM PINO E BOLAS DE LATAO</t>
  </si>
  <si>
    <t xml:space="preserve">14.007.0015-A</t>
  </si>
  <si>
    <t xml:space="preserve">14.007.0020-0</t>
  </si>
  <si>
    <t xml:space="preserve">FERRAGENS P/PORTA DE MADEIRA,DE 1 FOLHA DE ABRIR,ENTRADA PRI</t>
  </si>
  <si>
    <t xml:space="preserve">NCIPAL, CONSTANDO FORN.S/COLOC.DE:-FECHADURA CILINDRO LATAO</t>
  </si>
  <si>
    <t xml:space="preserve">CROMADO,C/TRAVA ALTA SEGURANCA,TETRA CHAVE E LINGUETA DE ACO</t>
  </si>
  <si>
    <t xml:space="preserve">;-MACANETA TIPO BOLA, ACAB.CROMADO;-ESPELHO DE FORMA RETANGU</t>
  </si>
  <si>
    <t xml:space="preserve">LAR EM LATAO CROMADO OU EM ALUMINIO ANODIZADO;-3 DOBRADICAS</t>
  </si>
  <si>
    <t xml:space="preserve">3"X3" EM LATAO CROMADO,C/PINOS BOLAS E ANEIS DE LATAO</t>
  </si>
  <si>
    <t xml:space="preserve">14.007.0020-A</t>
  </si>
  <si>
    <t xml:space="preserve">14.007.0025-0</t>
  </si>
  <si>
    <t xml:space="preserve">FERRAGENS P/PORTA MADEIRA,DE 2 FOLHAS DE ABRIR,DE ENTRADA PR</t>
  </si>
  <si>
    <t xml:space="preserve">INCIPAL,CONSTANDO DE FORN.S/COLOC.DE:-FECHADURA CILINDRO,DE</t>
  </si>
  <si>
    <t xml:space="preserve">LATAO,MONOBLOCO,ACABAMENTO CROMADO,;-ENTRADA CIRCULAR,LATAO,</t>
  </si>
  <si>
    <t xml:space="preserve">ACABAMENTO CROMADO;-ROSETA CIRCULAR,LATAO,ACAB.CROMADO;-MACA</t>
  </si>
  <si>
    <t xml:space="preserve">NETA TIPO ALAVANCA,LATAO,ACABAMENTO CROMADO;-6 DOBRADICAS 3"</t>
  </si>
  <si>
    <t xml:space="preserve">X3" LATAO CROMADO,C/PINOS,BOLAS E ANEIS DE LATAO E 2 FECHOS</t>
  </si>
  <si>
    <t xml:space="preserve">14.007.0025-A</t>
  </si>
  <si>
    <t xml:space="preserve">14.007.0030-0</t>
  </si>
  <si>
    <t xml:space="preserve">FERRAGENS PARA PORTA DE MADEIRA,DE 1 FOLHA DE ABRIR,DE ENTRA</t>
  </si>
  <si>
    <t xml:space="preserve">DA DE SERVICO,CONSTANDO DE FORNEC.S/COLOCACAO,DE:-FECHADURA</t>
  </si>
  <si>
    <t xml:space="preserve">DE CILINDRO OVALADO OU CIRCULAR,DE LATAO,DE ACABAMENTO CROMA</t>
  </si>
  <si>
    <t xml:space="preserve">DO;-3 DOBRADICAS 3"X2.1/2" DE FERRO GALVANIZADO, COM PINO E</t>
  </si>
  <si>
    <t xml:space="preserve">BOLAS DE LATAO</t>
  </si>
  <si>
    <t xml:space="preserve">14.007.0030-A</t>
  </si>
  <si>
    <t xml:space="preserve">14.007.0035-0</t>
  </si>
  <si>
    <t xml:space="preserve">FERRAGENS P/PORTA MADEIRA,1 FOLHA DE ABRIR,ENTRADA DE SERVIC</t>
  </si>
  <si>
    <t xml:space="preserve">O,CONSTANDO DE FORNEC.S/COLOCACAO,DE;-FECHADURA DE CILINDRO</t>
  </si>
  <si>
    <t xml:space="preserve">OVALADO,TRINCO REVERSIVEL,DE LATAO, ACABAMENTO CROMADO;-MACA</t>
  </si>
  <si>
    <t xml:space="preserve">NETA TIPO BOLA,LATAO,ACABAMENTO CROMADO;-ESPELHO RETANGULAR</t>
  </si>
  <si>
    <t xml:space="preserve">OU SEMI-ELIPTICO,LATAO FUNDIDO,ACABAMENTO CROMADO;-3 DOBRADI</t>
  </si>
  <si>
    <t xml:space="preserve">CAS 3"X2.1/2" FERRO GALV.C/PINO E BOLAS DE LATAO</t>
  </si>
  <si>
    <t xml:space="preserve">14.007.0035-A</t>
  </si>
  <si>
    <t xml:space="preserve">14.007.0038-0</t>
  </si>
  <si>
    <t xml:space="preserve">FERRAGENS PARA PORTA DE MADEIRA,DE 1 FOLHA DE ABRIR,EXTERNA,</t>
  </si>
  <si>
    <t xml:space="preserve">CONSTANDO DE FORNECIMENTO S/COLOCACAO,DE:-FECHADURA EXTERNA</t>
  </si>
  <si>
    <t xml:space="preserve">TIPO OVAL,ACABAMENTO CROMADO ACETINADO;-MACANETA TIPO BOLA,</t>
  </si>
  <si>
    <t xml:space="preserve">LATAO,ACABAMENTO CROMADO ACETINADO;-ROSETA CIRCULAR EM LATAO</t>
  </si>
  <si>
    <t xml:space="preserve">LAMINADO, ACABAMENTO CROMADO ACETINADO;-3 DOBRADICAS 3"X3"</t>
  </si>
  <si>
    <t xml:space="preserve">EM LATAO CROMADO,COM PINOS,BOLAS E ANEIS DE LATAO</t>
  </si>
  <si>
    <t xml:space="preserve">14.007.0038-A</t>
  </si>
  <si>
    <t xml:space="preserve">14.007.0039-0</t>
  </si>
  <si>
    <t xml:space="preserve">FERRAGENS PARA PORTA DE MADEIRA,PIVOTANTE,DE 1 FOLHA,EXTERNA</t>
  </si>
  <si>
    <t xml:space="preserve">,CONSTANDO DE FORNECIMENTO SEM COLOCACAO (ESTA INCLUIDA NO F</t>
  </si>
  <si>
    <t xml:space="preserve">ORNECIMENTO E COLOCACAO DAS ESQUADRIAS) DE:</t>
  </si>
  <si>
    <t xml:space="preserve">-FECHADURA COM TRINCO ROLETE,EM LATAO,ACABAMENTO CROMADO</t>
  </si>
  <si>
    <t xml:space="preserve">-PUXADOR VERTICAL EM ACO INOX</t>
  </si>
  <si>
    <t xml:space="preserve">-DOBRADICA PIVOTANTE (PIVO INFERIOR E SUPERIOR) EM ACO INOX</t>
  </si>
  <si>
    <t xml:space="preserve">14.007.0039-A</t>
  </si>
  <si>
    <t xml:space="preserve">14.007.0040-0</t>
  </si>
  <si>
    <t xml:space="preserve">FERRAGENS P/PORTAS DE MADEIRA,1 FOLHA DE ABRIR,INTERNAS,SOCI</t>
  </si>
  <si>
    <t xml:space="preserve">AIS OU DE SERVICO,CONSTANDO DE FORNEC.S/COLOC.,DE:-FECHADURA</t>
  </si>
  <si>
    <t xml:space="preserve">TIPO GORGE,TRINCO REVERSIVEL,EM LATAO,ACABAMENTO CROMADO;-E</t>
  </si>
  <si>
    <t xml:space="preserve">NTRADA E ROSETA CIRCULARES,LATAO LAMINADO,ACABAMENTO CROMADO</t>
  </si>
  <si>
    <t xml:space="preserve">;-MACANETA TIPO ALAVANCA,EM LATAO,ACABAMENTO CROMADO;-3 DOBR</t>
  </si>
  <si>
    <t xml:space="preserve">ADICAS FERRO GALVANIZADO 3"X2.1/2",COM PINO E BOLAS DE FERRO</t>
  </si>
  <si>
    <t xml:space="preserve">14.007.0040-A</t>
  </si>
  <si>
    <t xml:space="preserve">14.007.0045-0</t>
  </si>
  <si>
    <t xml:space="preserve">FERRAGENS PARA PORTAS MADEIRA,DE 1 FOLHA DE ABRIR,INTERNAS,</t>
  </si>
  <si>
    <t xml:space="preserve">SOCIAIS OU DE SERVICO,CONSTANDO DE FORNECIMENTO S/COLOCACAO;</t>
  </si>
  <si>
    <t xml:space="preserve">-FECHADURA SIMPLES, RETANGULAR,DE FERRO,ACABAMENTO CROMADO;</t>
  </si>
  <si>
    <t xml:space="preserve">-MACANETA TIPO ALAVANCA,EM ZAMAK OU LATAO,ACABAMENTO POLIDO</t>
  </si>
  <si>
    <t xml:space="preserve">E CROMADO;-ESPELHO RET.OU SEMIELIPTICO FERRO OU LATAO;-3 DOB</t>
  </si>
  <si>
    <t xml:space="preserve">RADICAS DE FERRO GALV.DE 3"X2.1/2",C/PINOS E BOLAS DE LATAO</t>
  </si>
  <si>
    <t xml:space="preserve">14.007.0045-A</t>
  </si>
  <si>
    <t xml:space="preserve">14.007.0050-0</t>
  </si>
  <si>
    <t xml:space="preserve">FERRAGENS P/PORTAS MAD.INTERNAS,2 FOLHAS DE ABRIR,CONSTANDO</t>
  </si>
  <si>
    <t xml:space="preserve">FORN.S/COLOC.DE:-FECHADURA TIP.GORGE,TRINCO REVERSIVEL,LATAO</t>
  </si>
  <si>
    <t xml:space="preserve">,ACABAMENTO CROMADO;-ENTRADA E ROSETA,CIRCULARES, LATAO LAMI</t>
  </si>
  <si>
    <t xml:space="preserve">NADO, ACABAMENTO CROMADO;-MACANETA TIPO ALAVANCA, EM LATAO,</t>
  </si>
  <si>
    <t xml:space="preserve">ACABAMENTO CROMADO, 6 DOBRADICAS FERRO GALV.3"X2.1/2", PINO</t>
  </si>
  <si>
    <t xml:space="preserve">FERRO E BOLAS LATAO,2 FECHOS EMBUTIR,40CM,LATAO POLIDO</t>
  </si>
  <si>
    <t xml:space="preserve">14.007.0050-A</t>
  </si>
  <si>
    <t xml:space="preserve">14.007.0055-0</t>
  </si>
  <si>
    <t xml:space="preserve">FERRAGENS PARA PORTAS DE MADEIRA,DE 1 FOLHA DE ABRIR,INTERNA</t>
  </si>
  <si>
    <t xml:space="preserve">S,DE SALAS E QUARTOS DE HOSPITAIS,CONSTANDO DE FORNECIMENTO</t>
  </si>
  <si>
    <t xml:space="preserve">S/COLOCACAO,DE:-MACANETA TIPO "ALAVANCA PARA BRACO", C/ACABA</t>
  </si>
  <si>
    <t xml:space="preserve">MENTO EM ALUMINIO DESTACAVEL;-FECHADURA EQUIPADA C/CILINDRO</t>
  </si>
  <si>
    <t xml:space="preserve">MESTRAVEL E CHAVE DE SEGREDO;-3 DOBRADICAS EM LATAO DE 3"X3.</t>
  </si>
  <si>
    <t xml:space="preserve">1/2",ACABAMENTO CROMADO,COM PINO,BOLAS E ANEIS DE LATAO</t>
  </si>
  <si>
    <t xml:space="preserve">14.007.0055-A</t>
  </si>
  <si>
    <t xml:space="preserve">14.007.0057-0</t>
  </si>
  <si>
    <t xml:space="preserve">FERRAGENS P/PORTA MADEIRA,1 FOLHA DE ABRIR,INTERNA,CONSTANDO</t>
  </si>
  <si>
    <t xml:space="preserve">DE FORNEC.S/COLOC.,DE:-FECHADURA SIMPLES,RETANGULAR ACABAM.</t>
  </si>
  <si>
    <t xml:space="preserve">CROMADO ACETINADO;-MACANETA TIPO ALAVANCA,ACABAMENTO CROMADO</t>
  </si>
  <si>
    <t xml:space="preserve">ACETINADO;-ROSETA CIRCULAR EM LATAO LAMINADO ACABAMENTO CRO</t>
  </si>
  <si>
    <t xml:space="preserve">MADO ACETINADO;-3 DOBRADICAS DE FERRO GALVANIZ.DE 3"X2.1/2",</t>
  </si>
  <si>
    <t xml:space="preserve">14.007.0057-A</t>
  </si>
  <si>
    <t xml:space="preserve">14.007.0060-0</t>
  </si>
  <si>
    <t xml:space="preserve">FERRAGENS PORTAS MAD.1 FOLHA,ABRIR,P/BANHEIRO,CONSTANDO FORN</t>
  </si>
  <si>
    <t xml:space="preserve">.S/COLOC.DE:-FECHADURA TIP.TRANQUETA,TRINCO REVERSIVEL,LATAO</t>
  </si>
  <si>
    <t xml:space="preserve">,ACABAMENTO CROMADO;-MACANETA TIPO ALAVANCA,LATAO,ACABAMENTO</t>
  </si>
  <si>
    <t xml:space="preserve">CROMADO;-TRANQUETA TRINCO ACOPLADO,CIRCULAR,LATAO LAMINADO,</t>
  </si>
  <si>
    <t xml:space="preserve">ACABAMENTO CROMADO;-ENTRADA CIRCULAR,LATAO, ACABAMENTO CROMA</t>
  </si>
  <si>
    <t xml:space="preserve">DO;-3 DOBRADICAS FERRO GALV.3"X2.1/2",PINO E BOLAS DE LATAO</t>
  </si>
  <si>
    <t xml:space="preserve">14.007.0060-A</t>
  </si>
  <si>
    <t xml:space="preserve">14.007.0065-0</t>
  </si>
  <si>
    <t xml:space="preserve">FERRAGENS PARA PORTAS DE MADEIRA,DE 1 FOLHA,DE ABRIR,INTERNA</t>
  </si>
  <si>
    <t xml:space="preserve">PARA BANHEIRO DE SERVICO, CONSTANDO DE FORN.S/COLOC.,DE:-FE</t>
  </si>
  <si>
    <t xml:space="preserve">CHADURA SIMPLES,COM CHAPA-TESTA,LINGUETA E CUBO EM LATAO,ACA</t>
  </si>
  <si>
    <t xml:space="preserve">BAMENTO CROMADO;-TRANQUETA CIRCULAR EM LATAO LAMINADO,TRINCO</t>
  </si>
  <si>
    <t xml:space="preserve">ACOPLADO, ACABAMENTO CROMADO;-3 DOBRADICAS DE FERRO GALVANI</t>
  </si>
  <si>
    <t xml:space="preserve">ZADO DE 3"X2.1/2",COM PINO E BOLAS DE FERRO</t>
  </si>
  <si>
    <t xml:space="preserve">14.007.0065-A</t>
  </si>
  <si>
    <t xml:space="preserve">14.007.0070-0</t>
  </si>
  <si>
    <t xml:space="preserve">FERRAGENS PARA PORTAS DE MADEIRA,DE 1 FOLHA,DE ABRIR,PARA SA</t>
  </si>
  <si>
    <t xml:space="preserve">NITARIOS OU CHUVEIROS COLETIVOS,CONSTANDO DE FORNECIMENTO S/</t>
  </si>
  <si>
    <t xml:space="preserve">COLOCACAO,DE:-FECHO DE SOBREPOR,TIPO "LIVRE-OCUPADO", RETAN</t>
  </si>
  <si>
    <t xml:space="preserve">GULAR,EM ZAMAK OU LATAO,ACABAMENTO CROMADO;-3 DOBRADICAS DE</t>
  </si>
  <si>
    <t xml:space="preserve">FERRO GALVANIZADO DE 3"X2.1/2",COM PINO E BOLAS DE FERRO</t>
  </si>
  <si>
    <t xml:space="preserve">14.007.0070-A</t>
  </si>
  <si>
    <t xml:space="preserve">14.007.0075-0</t>
  </si>
  <si>
    <t xml:space="preserve">FERRAGENS PARA PORTAS DE MADEIRA,1 FOLHA,DE ABRIR,PARA SANIT</t>
  </si>
  <si>
    <t xml:space="preserve">ARIOS OU CHUVEIROS COLETIVOS,CONSTANDO DE FORNEC.S/COLOC.,DE</t>
  </si>
  <si>
    <t xml:space="preserve">:-FECHO DE SOBREPOR,TIPO "LIVRE-OCUPADO",RETANGULAR,EM ZAMAK</t>
  </si>
  <si>
    <t xml:space="preserve">OU LATAO, ACABAMENTO CROMADO;-3 DOBRADICAS DE FERRO GALVANI</t>
  </si>
  <si>
    <t xml:space="preserve">ZADO DE 3"X3",COM PINO E BOLAS DE LATAO</t>
  </si>
  <si>
    <t xml:space="preserve">14.007.0075-A</t>
  </si>
  <si>
    <t xml:space="preserve">14.007.0080-0</t>
  </si>
  <si>
    <t xml:space="preserve">FERRAGENS PARA PORTAS DE MADEIRA,1 FOLHA,DE ABRIR,PARA BANHE</t>
  </si>
  <si>
    <t xml:space="preserve">IRO,CONSTANDO DE FORNEC.S/COLOC.,DE:-FECHADURA SIMPLES,RETAN</t>
  </si>
  <si>
    <t xml:space="preserve">GULAR,COM CHAPA-TESTA EM FERRO,ACABAMENTO CROMADO;-MACANETA</t>
  </si>
  <si>
    <t xml:space="preserve">TIPO ALAVANCA, ACABAMENTO CROMADO;-ESPELHO RETANGULAR, ACAB.</t>
  </si>
  <si>
    <t xml:space="preserve">CROMADO;-3 DOBRADICAS DE FERRO GALVANIZADO DE 3"X2.1/2",COM</t>
  </si>
  <si>
    <t xml:space="preserve">PINO E BOLAS DE LATAO</t>
  </si>
  <si>
    <t xml:space="preserve">14.007.0080-A</t>
  </si>
  <si>
    <t xml:space="preserve">14.007.0085-0</t>
  </si>
  <si>
    <t xml:space="preserve">FERRAGENS P/PORTAS MAD.COLOCADAS DIVISORIAS MARMORE, MARMORI</t>
  </si>
  <si>
    <t xml:space="preserve">TE OU CONCR.ATE 3CM ESP.CONSTANDO FORN.S/COLOC.DE:-2 DOBRADI</t>
  </si>
  <si>
    <t xml:space="preserve">CAS C/UMA DAS ABAS EM "U", EM LATAO, ACAB.CROMADO,PARA DIVIS</t>
  </si>
  <si>
    <t xml:space="preserve">ORIAS DE MARMORE;-FECHO DE SOBREPOR,TIPO "LIVRE-OCUPADO",RET</t>
  </si>
  <si>
    <t xml:space="preserve">ANG.,EM ZAMAK OU LATAO,ACAB.CROMADO;-BATENTE EM "U",EM LATAO</t>
  </si>
  <si>
    <t xml:space="preserve">,ACAB.CROMADO,PARA DIVISORIAS DE MARMORE</t>
  </si>
  <si>
    <t xml:space="preserve">14.007.0085-A</t>
  </si>
  <si>
    <t xml:space="preserve">14.007.0090-0</t>
  </si>
  <si>
    <t xml:space="preserve">FERRAGENS P/PORTAS DE MADEIRA,DE CORRER,DE 1 FOLHA,CONSTANDO</t>
  </si>
  <si>
    <t xml:space="preserve">DE FORN.S/COLOC.DE:-FECHADURA C/CHAVE BI-PART.,LATAO, ACABA</t>
  </si>
  <si>
    <t xml:space="preserve">MENTO CROMADO;-2,00M DE TRILHO EM "U",DE FERRO;-2 ROLDANAS D</t>
  </si>
  <si>
    <t xml:space="preserve">E FERRO;-2 GUIAS DE LATAO,TAMANHO 3/4",SEM CANTONEIRA;-2,00M</t>
  </si>
  <si>
    <t xml:space="preserve">CANALETA DE ALUMINIO,TAMANHO 2,00MX3/4",2 CONCHAS COM FURO</t>
  </si>
  <si>
    <t xml:space="preserve">PARA CHAVE, LATAO CROMADO</t>
  </si>
  <si>
    <t xml:space="preserve">14.007.0090-A</t>
  </si>
  <si>
    <t xml:space="preserve">14.007.0095-0</t>
  </si>
  <si>
    <t xml:space="preserve">FERRAGENS P/PORTAS DE MADEIRA,DE CORRER,DE 2 FOLHAS,CONSTAND</t>
  </si>
  <si>
    <t xml:space="preserve">O DE FORNEC.S/COLOC.DE:-FECHADURA COM CHAVE BI-PARTIDA,LATAO</t>
  </si>
  <si>
    <t xml:space="preserve">,ACABAMENTO CROMADO;-4,00M DE TRILHO EM "U",DE FERRO;-4 ROLD</t>
  </si>
  <si>
    <t xml:space="preserve">ANAS DE FERRO;-4 GUIAS DE LATAO,TAMANHO 3/4",SEM CANTONEIRA;</t>
  </si>
  <si>
    <t xml:space="preserve">-4,00M DE CANALETA DE ALUMIN.,TAMANHO 2,00MX3/4";-2 CONCHAS,</t>
  </si>
  <si>
    <t xml:space="preserve">COM FURO PARA CHAVE,EM LATAO CROMADO</t>
  </si>
  <si>
    <t xml:space="preserve">14.007.0095-A</t>
  </si>
  <si>
    <t xml:space="preserve">14.007.0100-0</t>
  </si>
  <si>
    <t xml:space="preserve">FERRAGENS PARA PORTA DE MADEIRA,PIVOTANTE,DE 1 FOLHA,INTERNA</t>
  </si>
  <si>
    <t xml:space="preserve">14.007.0100-A</t>
  </si>
  <si>
    <t xml:space="preserve">14.007.0101-0</t>
  </si>
  <si>
    <t xml:space="preserve">FERRAGENS P/PORTAS DIVISORIAS,1 FOLHA,REVEST.MAD.OU LAMINADO</t>
  </si>
  <si>
    <t xml:space="preserve">VINILICO,CONST.FORN.S/COLOC.DE:-FECHADURA CILINDRO CENTRAL,</t>
  </si>
  <si>
    <t xml:space="preserve">LATAO,ACABAMENTO CROMADO, MACANETA TIPO BOLA E ESPELHO CIRCU</t>
  </si>
  <si>
    <t xml:space="preserve">LAR(CONJUNTO),ACABAMENTO CROMADO;-1 FECHO EMBUT.LATAO POLIDO</t>
  </si>
  <si>
    <t xml:space="preserve">,ACABAMENTO CROMADO,C/40CM;-3 DOBRADICAS DE 3"X2.1/2",LATAO,</t>
  </si>
  <si>
    <t xml:space="preserve">ACABAMENTO CROMADO,COM PINO,BOLAS E ANEIS DE LATAO</t>
  </si>
  <si>
    <t xml:space="preserve">14.007.0101-A</t>
  </si>
  <si>
    <t xml:space="preserve">14.007.0105-0</t>
  </si>
  <si>
    <t xml:space="preserve">FERRAGENS P/PORTAS DIVISORIAS,2 FOLHAS,REVEST.MAD.OU LAMINAD</t>
  </si>
  <si>
    <t xml:space="preserve">O VINILICO,CONSTANDO FORN.S/COLOC.DE:-FECHADURA DE CILINDRO</t>
  </si>
  <si>
    <t xml:space="preserve">CENTRAL,DE LATAO,ACABAMENTO CROMADO C/MACANETA TIPO BOLA E E</t>
  </si>
  <si>
    <t xml:space="preserve">SPELHO CIRCULAR(CONJ.),ACABAMENTO CROMADO;-2 FECHOS EMBUTIR,</t>
  </si>
  <si>
    <t xml:space="preserve">LATAO POLIDO, ACABAMENTO CROMADO, C/40CM CADA;-6 DOBRADICAS</t>
  </si>
  <si>
    <t xml:space="preserve">3"X2.1/2",EM LATAO,ACABAMENTO CROMADO,C/PINO,BOLAS LATAO</t>
  </si>
  <si>
    <t xml:space="preserve">14.007.0105-A</t>
  </si>
  <si>
    <t xml:space="preserve">14.007.0110-0</t>
  </si>
  <si>
    <t xml:space="preserve">FERRAGENS PARA PORTAS DE MADEIRA DE BARRACAO DE OBRA OU CASA</t>
  </si>
  <si>
    <t xml:space="preserve">TIPO POPULAR, CONST.DE FORNEC.S/COLOC.DE:-FECHADURA CAIXAO</t>
  </si>
  <si>
    <t xml:space="preserve">DE SOBREPOR,FORMA RETANGULAR,DE 100X86X38MM,ACABAMENTO FERRO</t>
  </si>
  <si>
    <t xml:space="preserve">RESINADO PRETO:-3 DOBRADICAS DE FERRO,DE 2.1/2"X2.1/2",COM</t>
  </si>
  <si>
    <t xml:space="preserve">14.007.0110-A</t>
  </si>
  <si>
    <t xml:space="preserve">14.007.0115-0</t>
  </si>
  <si>
    <t xml:space="preserve">FERRAGENS PARA PORTAS DE MADEIRA DE ARMARIO,CONSTANDO DE FOR</t>
  </si>
  <si>
    <t xml:space="preserve">NECIMENTO S/COLOC.,DE:-FECHADURA PARA ARMARIO EM LATAO,ACABA</t>
  </si>
  <si>
    <t xml:space="preserve">MENTO CROMADO,COM CHAVES TIPO GORGE;-3 DOBRADICAS DE 2.1/2"X</t>
  </si>
  <si>
    <t xml:space="preserve">1.3/8",EM LATAO,ACABAMENTO CROMADO,COM PINO E BOLAS DE LATAO</t>
  </si>
  <si>
    <t xml:space="preserve">14.007.0115-A</t>
  </si>
  <si>
    <t xml:space="preserve">14.007.0120-0</t>
  </si>
  <si>
    <t xml:space="preserve">FERRAGENS P/PORTAS DE CORRER DE ARMARIO EM BANCA, CONSTANDO</t>
  </si>
  <si>
    <t xml:space="preserve">FORNEC.S/COLOC.,DE:-2,00M DE TRILHO DE ALUMINIO P/RODIZIOS,</t>
  </si>
  <si>
    <t xml:space="preserve">SECAO QUADRADA EM TORNO DE 1/4"X1/4";-4 RODIZIOS EM LATAO OU</t>
  </si>
  <si>
    <t xml:space="preserve">EM ZAMAK;-2 CONCHAS EM LATAO CROMADO,FORMA RETANGULAR, TAMA</t>
  </si>
  <si>
    <t xml:space="preserve">NHO MEDIO,COM A PARTE CENTRAL PARA PUXAR,ARREDONDADA</t>
  </si>
  <si>
    <t xml:space="preserve">14.007.0120-A</t>
  </si>
  <si>
    <t xml:space="preserve">14.007.0125-0</t>
  </si>
  <si>
    <t xml:space="preserve">FERRAGENS PARA JANELA DE MADEIRA,TIPO GUILHOTINA,CONSTANDO D</t>
  </si>
  <si>
    <t xml:space="preserve">E FORNEC.S/COLOC.DE:-2 BORBOLETAS DE LATAO OU ZAMAK,ASAS TRI</t>
  </si>
  <si>
    <t xml:space="preserve">ANGULARES VAZADAS,ACABAMENTO CROMADO OU NIQUELADO;-4 CONCHAS</t>
  </si>
  <si>
    <t xml:space="preserve">SIMPLES EM LATAO,FORMA RETANGULAR, FUNDO EM BAIXO RELEVO E</t>
  </si>
  <si>
    <t xml:space="preserve">SEM FURO,ACABAMENTO CROMADO</t>
  </si>
  <si>
    <t xml:space="preserve">14.007.0125-A</t>
  </si>
  <si>
    <t xml:space="preserve">14.007.0130-0</t>
  </si>
  <si>
    <t xml:space="preserve">FERRAGENS  P/JANELA DE MADEIRA TIPO GUILHOTINA CONTRA PESO,</t>
  </si>
  <si>
    <t xml:space="preserve">CONST.FORN.S/COLOC.DE:-4 ROLDANAS LATAO,DIAM.2",CADA;-4,00M</t>
  </si>
  <si>
    <t xml:space="preserve">CABO DE ACO FLEXIVEL 1/8";-4 PRESILHAS LATAO P/CABO ACO;-12</t>
  </si>
  <si>
    <t xml:space="preserve">PARAFUSOS 1.1/4" C/ILHOS,LATAO NIQUELADO;-25KG  CONTRAPESOS</t>
  </si>
  <si>
    <t xml:space="preserve">FERRO FUNDIDO;-2 FECHOS SEGURANCA,EMBUTIR,LATAO CROMADO;-2 C</t>
  </si>
  <si>
    <t xml:space="preserve">ONCHAS SIMPLES,LATAO,FORMA RETANGULAR,SEM FURO,ACAB.CROMADO</t>
  </si>
  <si>
    <t xml:space="preserve">14.007.0135-0</t>
  </si>
  <si>
    <t xml:space="preserve">FERRAGENS PARA JANELA DE MADEIRA,BASCULANTE,CONSTANDO DE FOR</t>
  </si>
  <si>
    <t xml:space="preserve">NECIMENTO SEM COLOCACAO,DE:-2 PARES DE GONZOS DE SOBREPOR,DE</t>
  </si>
  <si>
    <t xml:space="preserve">LATAO,TIPO MACHO-FEMEA;-1 COMANDO PARA BASCULANTE COM PUNHO</t>
  </si>
  <si>
    <t xml:space="preserve">DE LATAO NIQUELADO E HASTE DE FERRO PARA PINTAR</t>
  </si>
  <si>
    <t xml:space="preserve">14.007.0135-A</t>
  </si>
  <si>
    <t xml:space="preserve">14.007.0140-0</t>
  </si>
  <si>
    <t xml:space="preserve">FERRAGENS PARA JANELA DE MADEIRA,DE ABRIR,DE 2 FOLHAS,CONSTA</t>
  </si>
  <si>
    <t xml:space="preserve">NDO DE FORNECIMENTO S/COLOC.,DE:-1 CREMONA, C/VARA DE LATAO</t>
  </si>
  <si>
    <t xml:space="preserve">C/1,50M ACABAMENTO CROMADO;-2 CARRANCAS EM FERRO FUNDIDO, CA</t>
  </si>
  <si>
    <t xml:space="preserve">BECOTE ARTICULADO EM FORMA DE MEIA VOLTA;-6 DOBRADICAS DE FE</t>
  </si>
  <si>
    <t xml:space="preserve">RRO GALVANIZADO,DE 2.1/2"X3",COM PINO E BOLAS DE LATAO</t>
  </si>
  <si>
    <t xml:space="preserve">14.007.0140-A</t>
  </si>
  <si>
    <t xml:space="preserve">14.007.0145-0</t>
  </si>
  <si>
    <t xml:space="preserve">FERRAGENS P/JANELA DE MADEIRA,DE CORRER,EM 2 FOLHAS,CONSTAND</t>
  </si>
  <si>
    <t xml:space="preserve">O DE FORNECIMENTO SEM COLOCACAO,DE:-4 RODIZIOS DE LATAO C/RO</t>
  </si>
  <si>
    <t xml:space="preserve">LAMENTOS(6MM),P/TRILHOS;-3,00M DE TRILHO DE ALUMINIO,TAMANHO</t>
  </si>
  <si>
    <t xml:space="preserve">3,00MX1/4"X1/4";-2 CONCHAS SIMPLES LATAO, FORMA RETANGULAR,</t>
  </si>
  <si>
    <t xml:space="preserve">S/FURO E PARTE CENTRAL EM BAIXO RELEVO,ACABAMENTO CROMADO</t>
  </si>
  <si>
    <t xml:space="preserve">14.007.0150-0</t>
  </si>
  <si>
    <t xml:space="preserve">FERRAGENS PARA JANELA DE MADEIRA,DE CORRER,DE 4 FOLHAS,CORRE</t>
  </si>
  <si>
    <t xml:space="preserve">NDO 2, CONSTANDO DE FORNEC.S/COLOC.,DE:-4 RODIZIOS DE LATAO</t>
  </si>
  <si>
    <t xml:space="preserve">COM ROLAMENTO(6MM), PARA TRILHOS;-6,00M DE TRILHO ALUMINIO,</t>
  </si>
  <si>
    <t xml:space="preserve">TAMANHO 3,00MX1/4"X1/4";-1 PUXADOR DE PUNHO,TUBULAR,EM LATAO</t>
  </si>
  <si>
    <t xml:space="preserve">CROMADO</t>
  </si>
  <si>
    <t xml:space="preserve">14.007.0150-A</t>
  </si>
  <si>
    <t xml:space="preserve">14.007.0155-0</t>
  </si>
  <si>
    <t xml:space="preserve">FERRAGENS P/JANELA MADEIRA DE ABRIR,2 FOLHAS,DO TIPO VIDRO,V</t>
  </si>
  <si>
    <t xml:space="preserve">ENEZIANA E POSTIGO, CONSTANDO DE FORNECIMENTO S/COLOC.DE:-6</t>
  </si>
  <si>
    <t xml:space="preserve">DOBRADICAS DE FERRO GALVANIZADO 2.1/2"X3",C/PINO E BOLAS DE</t>
  </si>
  <si>
    <t xml:space="preserve">LATAO;-4 DOBRADICAS DE FERRO GALVANIZADO 1.3/4"X2";-2 FECHOS</t>
  </si>
  <si>
    <t xml:space="preserve">DE FIO REDONDO,DE FERRO,DE 2", ACABAMENTO CROMADO;-1 FECHO</t>
  </si>
  <si>
    <t xml:space="preserve">REDONDO DE FERRO,P/PINTAR,20CM,1 FECHO REDONDO,P/PINTAR,30CM</t>
  </si>
  <si>
    <t xml:space="preserve">14.007.0155-A</t>
  </si>
  <si>
    <t xml:space="preserve">14.007.0160-0</t>
  </si>
  <si>
    <t xml:space="preserve">FERRAGENS PARA PORTAS (CONJUNTO COMPLETO) DE 1 FOLHA DE VIDR</t>
  </si>
  <si>
    <t xml:space="preserve">O TEMPERADO DE 10MM,CONSTANDO DE FORNECIMENTO SEM COLOCACAO</t>
  </si>
  <si>
    <t xml:space="preserve">(ESTA INCLUIDA NO FORNECIMENTO E COLOCACAO DO VIDRO),EXCLUSI</t>
  </si>
  <si>
    <t xml:space="preserve">VE MOLA HIDRAULICA DE PISO (VIDE ITEM 14.007.0190)</t>
  </si>
  <si>
    <t xml:space="preserve">14.007.0160-A</t>
  </si>
  <si>
    <t xml:space="preserve">14.007.0165-0</t>
  </si>
  <si>
    <t xml:space="preserve">FERRAGENS PARA PORTAS (CONJUNTO COMPLETO) DE 1 FOLHA COM BAN</t>
  </si>
  <si>
    <t xml:space="preserve">DEIRA DE VIDRO TEMPERADO DE 10MM,CONSTANDO DE FORNECIMENTO S</t>
  </si>
  <si>
    <t xml:space="preserve">EM COLOCACAO (ESTA INCLUIDA NO FORNECIMENTO E COLOCACAO DO V</t>
  </si>
  <si>
    <t xml:space="preserve">IDRO),EXCLUSIVE MOLA HIDRAULICA DE PISO (VIDE ITEM 14.007.01</t>
  </si>
  <si>
    <t xml:space="preserve">90)</t>
  </si>
  <si>
    <t xml:space="preserve">14.007.0165-A</t>
  </si>
  <si>
    <t xml:space="preserve">14.007.0170-0</t>
  </si>
  <si>
    <t xml:space="preserve">FERRAGENS PARA PORTAS(CONJUNTO COMPLETO) DE 2 FOLHAS DE VIDR</t>
  </si>
  <si>
    <t xml:space="preserve">VE MOLA HIDRAULICA DE PISO(VIDE ITEM 14.007.0190)</t>
  </si>
  <si>
    <t xml:space="preserve">14.007.0170-A</t>
  </si>
  <si>
    <t xml:space="preserve">14.007.0175-0</t>
  </si>
  <si>
    <t xml:space="preserve">FERRAGENS PARA PORTAS (CONJUNTO COMPLETO) DE 2 FOLHAS COM BA</t>
  </si>
  <si>
    <t xml:space="preserve">NDEIRA DE VIDRO TEMPERADO DE 10MM, CONSTANDO DE FORNECIMENTO</t>
  </si>
  <si>
    <t xml:space="preserve">SEM COLOCACAO (ESTA INCLUIDA NO FORNECIMENTO E COLOCACAO DO</t>
  </si>
  <si>
    <t xml:space="preserve">VIDRO),EXCLUSIVE MOLA HIDRAULICA DE PISO(VIDE ITEM 14.007.01</t>
  </si>
  <si>
    <t xml:space="preserve">14.007.0175-A</t>
  </si>
  <si>
    <t xml:space="preserve">14.007.0185-0</t>
  </si>
  <si>
    <t xml:space="preserve">FERRAGENS P/PORTAS(CONJUNTO COMPLETO) DE 2 FOLHAS C/BANDEIRA</t>
  </si>
  <si>
    <t xml:space="preserve">E 2 PAINES FIXOS LATERAIS DE VIDRO TEMPERADO DE 10MM,CONST.</t>
  </si>
  <si>
    <t xml:space="preserve">DE FORNECIMENTO SEM COLOCACAO(ESTA INCLUIDA NO FORNECIMENTO</t>
  </si>
  <si>
    <t xml:space="preserve">E COLOCACAO DO VIDRO), EXCLUSIVE MOLA HIDRAULICA DE PISO(VI</t>
  </si>
  <si>
    <t xml:space="preserve">DE ITEM 14.007.0190)</t>
  </si>
  <si>
    <t xml:space="preserve">14.007.0185-A</t>
  </si>
  <si>
    <t xml:space="preserve">14.007.0190-0</t>
  </si>
  <si>
    <t xml:space="preserve">MOLA HIDRAULICA DE PISO PARA PORTAS DE VIDRO TEMPERADO DE 10</t>
  </si>
  <si>
    <t xml:space="preserve">MM.FORNECIMENTO</t>
  </si>
  <si>
    <t xml:space="preserve">14.007.0190-A</t>
  </si>
  <si>
    <t xml:space="preserve">14.007.0195-0</t>
  </si>
  <si>
    <t xml:space="preserve">FERRAGENS PARA PAINEIS FIXOS DE VIDRO TEMPERADO DE 10MM(CONJ</t>
  </si>
  <si>
    <t xml:space="preserve">UNTO COMPLETO),CONSTANDO DE FORNECIMENTO SEM COLOCACAO(ESTA</t>
  </si>
  <si>
    <t xml:space="preserve">INCLUIDA NO FORNECIMENTO E COLOCACAO DO VIDRO)</t>
  </si>
  <si>
    <t xml:space="preserve">14.007.0195-A</t>
  </si>
  <si>
    <t xml:space="preserve">14.007.0200-0</t>
  </si>
  <si>
    <t xml:space="preserve">FERRAGENS PARA DIVISORIAS DE MARMORE OU MARMORITE,DE SANITAR</t>
  </si>
  <si>
    <t xml:space="preserve">IOS,CONSTANDO DE FORNECIMENTO SEM COLOCACAO(ESTA INCLUIDA NO</t>
  </si>
  <si>
    <t xml:space="preserve">FORNECIMENTO E COLOCACAO DA DIVISORIA),DE:-4 CANTONEIRAS DE</t>
  </si>
  <si>
    <t xml:space="preserve">ALUMINIO PARA FIXACAO DA PLACA;-12 PARAFUSOS DE ALUMINIO DE</t>
  </si>
  <si>
    <t xml:space="preserve">3/4"X5/16" COM ROSCA</t>
  </si>
  <si>
    <t xml:space="preserve">14.007.0200-A</t>
  </si>
  <si>
    <t xml:space="preserve">14.007.0250-0</t>
  </si>
  <si>
    <t xml:space="preserve">FERRAGENS PARA PORTAS DE MADEIRA DE ENTRADA PRINCIPAL,CONSTA</t>
  </si>
  <si>
    <t xml:space="preserve">NDO DE FORNECIMENTO DAS PECAS:-FECHADURA DE CILINDRO EM FERR</t>
  </si>
  <si>
    <t xml:space="preserve">RO, ACABAMENTO CROMADO;-ESPELHO RETANGULAR EM LATAO,ACABAMEN</t>
  </si>
  <si>
    <t xml:space="preserve">TO CROMADO;-MACANETA TIPO ALAVANCA DE ZAMAK POLIDO,ACABAMENT</t>
  </si>
  <si>
    <t xml:space="preserve">O CROMADO,EXCLUSIVE DOBRADICAS</t>
  </si>
  <si>
    <t xml:space="preserve">14.007.0250-A</t>
  </si>
  <si>
    <t xml:space="preserve">14.007.0251-0</t>
  </si>
  <si>
    <t xml:space="preserve">FERRAGENS,PARA PORTAS DE MADEIRA DE ENTRADA PRINCIPAL,CONSTA</t>
  </si>
  <si>
    <t xml:space="preserve">O,ACABAMENTO CROMADO;-ESPELHO RETANGULAR EM FERRO POLIDO E C</t>
  </si>
  <si>
    <t xml:space="preserve">ROMADO,MACANETA TIPO BOLA EM ZAMAK POLIDO E CROMADO,EXCLUSIV</t>
  </si>
  <si>
    <t xml:space="preserve">E DOBRADICAS</t>
  </si>
  <si>
    <t xml:space="preserve">14.007.0251-A</t>
  </si>
  <si>
    <t xml:space="preserve">14.007.0253-0</t>
  </si>
  <si>
    <t xml:space="preserve">FECHADURA DE CILINDRO,EM LATAO,ACABAMENTO CROMADO,PARA PORTA</t>
  </si>
  <si>
    <t xml:space="preserve">S DE MADEIRA,DE ENTRADA PRINCIPAL.FORNECIMENTO</t>
  </si>
  <si>
    <t xml:space="preserve">14.007.0253-A</t>
  </si>
  <si>
    <t xml:space="preserve">14.007.0256-0</t>
  </si>
  <si>
    <t xml:space="preserve">FERRAGENS PARA PORTAS INTERNAS DE MADEIRA,CONSTANDO DE FORNE</t>
  </si>
  <si>
    <t xml:space="preserve">CIMENTO DAS PECAS:-FECHADURA RETANGULAR EM FERRO,ACABAMENTO</t>
  </si>
  <si>
    <t xml:space="preserve">CROMADO;-MACANETA TIPO ALAVANCA EM ZAMAK OU LATAO,ACABAMENTO</t>
  </si>
  <si>
    <t xml:space="preserve">CROMADO E POLIDO;-ESPELHO RETANGULAR OU SEMIELIPTICO,DE FER</t>
  </si>
  <si>
    <t xml:space="preserve">RO OU LATAO CROMADO E POLIDO,EXCLUSIVE DOBRADICAS</t>
  </si>
  <si>
    <t xml:space="preserve">14.007.0256-A</t>
  </si>
  <si>
    <t xml:space="preserve">14.007.0258-0</t>
  </si>
  <si>
    <t xml:space="preserve">FECHADURA PARA PORTAS INTERNAS DE MADEIRA,TIPO GORGE,TRINCO</t>
  </si>
  <si>
    <t xml:space="preserve">REVERSIVEL EM LATAO,ACABAMENTO CROMADO,COM MACANETA TIPO ALA</t>
  </si>
  <si>
    <t xml:space="preserve">VANCA EM ZAMAK,ACABAMENTO CROMADO,ENTRADA E ROSETA CIRCULARE</t>
  </si>
  <si>
    <t xml:space="preserve">S,EM LATAO LAMINADO COM ACABAMENTO CROMADO.FORNECIMENTO</t>
  </si>
  <si>
    <t xml:space="preserve">14.007.0258-A</t>
  </si>
  <si>
    <t xml:space="preserve">14.007.0261-0</t>
  </si>
  <si>
    <t xml:space="preserve">FERRAGENS PARA PORTAS DE MADEIRA DE BANHEIRO,CONSTANDO DE FO</t>
  </si>
  <si>
    <t xml:space="preserve">RNECIMENTO DAS PECAS:-FECHADURA SIMPLES RETANGULAR EM FERRO,</t>
  </si>
  <si>
    <t xml:space="preserve">ACABAMENTO CROMADO;-ESPELHO RETANGULAR COM ACABAMENTO CROMAD</t>
  </si>
  <si>
    <t xml:space="preserve">O;-MACANETA TIPO ALAVANCA COM ACABAMENTO CROMADO,EXCLUSIVE D</t>
  </si>
  <si>
    <t xml:space="preserve">OBRADICAS</t>
  </si>
  <si>
    <t xml:space="preserve">14.007.0261-A</t>
  </si>
  <si>
    <t xml:space="preserve">14.007.0263-0</t>
  </si>
  <si>
    <t xml:space="preserve">FECHADURA PARA PORTAS DE MADEIRA DE BANHEIRO,CONSTANDO DE FO</t>
  </si>
  <si>
    <t xml:space="preserve">RNECIMENTO DAS PECAS:-FECHADURA TIPO TRANQUETA,TRINCO REVERS</t>
  </si>
  <si>
    <t xml:space="preserve">IVEL,EM LATAO,ACABAMENTO CROMADO;-MACANETA TIPO ALAVANCA,EM</t>
  </si>
  <si>
    <t xml:space="preserve">LATAO,COM ACABAMENTO CROMADO;-ENTRADA,ROSETA E TRANQUETA CIR</t>
  </si>
  <si>
    <t xml:space="preserve">CULARES,EM LATAO,ACABAMENTO CROMADO</t>
  </si>
  <si>
    <t xml:space="preserve">14.007.0263-A</t>
  </si>
  <si>
    <t xml:space="preserve">14.007.0266-0</t>
  </si>
  <si>
    <t xml:space="preserve">FERRAGENS PARA PORTAS DE ABRIR,DE FERRO OU ALUMINIO,CONSTAND</t>
  </si>
  <si>
    <t xml:space="preserve">O DE FORNECIMENTO DAS PECAS:-FECHADURA DE CILINDRO OVALADO P</t>
  </si>
  <si>
    <t xml:space="preserve">ARA MONTANTES ESTREITOS,EM LATAO,ACABAMENTO CROMADO;-ESPELHO</t>
  </si>
  <si>
    <t xml:space="preserve">RETANGULAR,EM LATAO,ACABAMENTO CROMADO OU ROSETA CIRCULAR E</t>
  </si>
  <si>
    <t xml:space="preserve">M LATAO,ACABAMENTO CROMADO;-MACANETA TIPO ALAVANCA,EM LATAO,</t>
  </si>
  <si>
    <t xml:space="preserve">ZAMAK OU ACO ZINCADO,ACABAMENTO CROMADO,EXCLUSIVE DOBRADICA</t>
  </si>
  <si>
    <t xml:space="preserve">14.007.0266-A</t>
  </si>
  <si>
    <t xml:space="preserve">14.007.0267-0</t>
  </si>
  <si>
    <t xml:space="preserve">FECHADURA DE CILINDRO PARA MOVEIS DE MADEIRA,DE ENTALHAR,REV</t>
  </si>
  <si>
    <t xml:space="preserve">ERSIVEL,EM FERRO ZINCADO.FORNECIMENTO</t>
  </si>
  <si>
    <t xml:space="preserve">14.007.0267-A</t>
  </si>
  <si>
    <t xml:space="preserve">14.007.0268-0</t>
  </si>
  <si>
    <t xml:space="preserve">FECHADURA DE CILINDRO PARA MOVEIS DE MADEIRA,DE SOBREPOR,REV</t>
  </si>
  <si>
    <t xml:space="preserve">ERSIVEL,EM ACO NIQUELADO.FORNECIMENTO</t>
  </si>
  <si>
    <t xml:space="preserve">14.007.0268-A</t>
  </si>
  <si>
    <t xml:space="preserve">14.007.0269-0</t>
  </si>
  <si>
    <t xml:space="preserve">FECHADURA DE CILINDRO PARA GAVETAS,4 PINOS COM ROTACAO DE 36</t>
  </si>
  <si>
    <t xml:space="preserve">0¯ E DUAS CHAVES.FORNECIMENTO</t>
  </si>
  <si>
    <t xml:space="preserve">14.007.0269-A</t>
  </si>
  <si>
    <t xml:space="preserve">14.007.0270-0</t>
  </si>
  <si>
    <t xml:space="preserve">FECHADURA DE CILINDRO OVALADO,DE LATAO,ACABAMENTO CROMADO PA</t>
  </si>
  <si>
    <t xml:space="preserve">RA PORTAS DE CORRER,DE FERRO OU ALUMINIO.FORNECIMENTO</t>
  </si>
  <si>
    <t xml:space="preserve">14.007.0270-A</t>
  </si>
  <si>
    <t xml:space="preserve">14.007.0274-0</t>
  </si>
  <si>
    <t xml:space="preserve">FECHADURA DE SOBREPOR,COM CILINDRO,DUAS VOLTAS,EM FERRO RESI</t>
  </si>
  <si>
    <t xml:space="preserve">NADO PRETO,PARA PORTAO.FORNECIMENTO</t>
  </si>
  <si>
    <t xml:space="preserve">14.007.0274-A</t>
  </si>
  <si>
    <t xml:space="preserve">14.007.0276-0</t>
  </si>
  <si>
    <t xml:space="preserve">FECHADURA DE SOBREPOR,COM CILINDRO,EM LATAO,ACABAMENTO CROMA</t>
  </si>
  <si>
    <t xml:space="preserve">DO,PARA PORTAO.FORNECIMENTO</t>
  </si>
  <si>
    <t xml:space="preserve">14.007.0276-A</t>
  </si>
  <si>
    <t xml:space="preserve">14.007.0277-0</t>
  </si>
  <si>
    <t xml:space="preserve">FECHADURA DE CILINDRO PARA ARMARIOS,4 PINOS COM ROTACAO DE 3</t>
  </si>
  <si>
    <t xml:space="preserve">60¯ E DUAS CHAVES.FORNECIMENTO</t>
  </si>
  <si>
    <t xml:space="preserve">14.007.0277-A</t>
  </si>
  <si>
    <t xml:space="preserve">14.007.0278-0</t>
  </si>
  <si>
    <t xml:space="preserve">DOBRADICA 3"X3.1/2",DE LATAO CROMADO,COM PINO,BOLAS E ANEIS</t>
  </si>
  <si>
    <t xml:space="preserve">DE LATAO.FORNECIMENTO</t>
  </si>
  <si>
    <t xml:space="preserve">14.007.0278-A</t>
  </si>
  <si>
    <t xml:space="preserve">14.007.0279-0</t>
  </si>
  <si>
    <t xml:space="preserve">DOBRADICA TIPO PIANO,EM FERRO LATONADO,DE 1"X3,00M.FORNECIME</t>
  </si>
  <si>
    <t xml:space="preserve">14.007.0279-A</t>
  </si>
  <si>
    <t xml:space="preserve">14.007.0280-0</t>
  </si>
  <si>
    <t xml:space="preserve">DOBRADICA 3"X3",DE LATAO CROMADO,COM PINO,BOLAS E ANEIS DE L</t>
  </si>
  <si>
    <t xml:space="preserve">ATAO.FORNECIMENTO</t>
  </si>
  <si>
    <t xml:space="preserve">14.007.0280-A</t>
  </si>
  <si>
    <t xml:space="preserve">14.007.0281-0</t>
  </si>
  <si>
    <t xml:space="preserve">DOBRADICA TIPO PIANO,EM LATAO POLIDO,DE 1"X3,00M.FORNECIMENT</t>
  </si>
  <si>
    <t xml:space="preserve">14.007.0281-A</t>
  </si>
  <si>
    <t xml:space="preserve">14.007.0282-0</t>
  </si>
  <si>
    <t xml:space="preserve">DOBRADICA 3"X2.1/2",DE LATAO CROMADO,COM PINO,BOLAS E ANEIS</t>
  </si>
  <si>
    <t xml:space="preserve">14.007.0282-A</t>
  </si>
  <si>
    <t xml:space="preserve">14.007.0283-0</t>
  </si>
  <si>
    <t xml:space="preserve">DOBRADICA COPO,TIPO ALTA OU BAIXA,CURVA OU RETA,FURACAO DE 3</t>
  </si>
  <si>
    <t xml:space="preserve">5 OU 26MM,COM FECHO DE METAL CROMADO.FORNECIMENTO</t>
  </si>
  <si>
    <t xml:space="preserve">14.007.0283-A</t>
  </si>
  <si>
    <t xml:space="preserve">14.007.0284-0</t>
  </si>
  <si>
    <t xml:space="preserve">DOBRADICA 2.1/2"X1.3/8",DE LATAO CROMADO,COM PINO E BOLAS DE</t>
  </si>
  <si>
    <t xml:space="preserve">LATAO.FORNECIMENTO</t>
  </si>
  <si>
    <t xml:space="preserve">14.007.0284-A</t>
  </si>
  <si>
    <t xml:space="preserve">14.007.0286-0</t>
  </si>
  <si>
    <t xml:space="preserve">DOBRADICA 4"X3",DE FERRO GALVANIZADO,COM PINO,BOLAS E ANEIS</t>
  </si>
  <si>
    <t xml:space="preserve">14.007.0286-A</t>
  </si>
  <si>
    <t xml:space="preserve">14.007.0287-0</t>
  </si>
  <si>
    <t xml:space="preserve">DOBRADICA INFERIOR PARA PORTA DE VIDRO TEMPERADO DE 10MM.FOR</t>
  </si>
  <si>
    <t xml:space="preserve">14.007.0287-A</t>
  </si>
  <si>
    <t xml:space="preserve">14.007.0288-0</t>
  </si>
  <si>
    <t xml:space="preserve">DOBRADICA 3"X3",DE FERRO GALVANIZADO,COM PINO DE FERRO E BOL</t>
  </si>
  <si>
    <t xml:space="preserve">AS DE LATAO.FORNECIMENTO</t>
  </si>
  <si>
    <t xml:space="preserve">14.007.0288-A</t>
  </si>
  <si>
    <t xml:space="preserve">14.007.0289-0</t>
  </si>
  <si>
    <t xml:space="preserve">DOBRADICA SUPERIOR PARA PORTA DE VIDRO TEMPERADO DE 10MM.FOR</t>
  </si>
  <si>
    <t xml:space="preserve">14.007.0289-A</t>
  </si>
  <si>
    <t xml:space="preserve">14.007.0290-0</t>
  </si>
  <si>
    <t xml:space="preserve">DOBRADICA 3"X2.1/2",DE FERRO GALVANIZADO,COM PINO DE FERRO E</t>
  </si>
  <si>
    <t xml:space="preserve">BOLAS DE LATAO.FORNECIMENTO</t>
  </si>
  <si>
    <t xml:space="preserve">14.007.0290-A</t>
  </si>
  <si>
    <t xml:space="preserve">14.007.0292-0</t>
  </si>
  <si>
    <t xml:space="preserve">DOBRADICA DE 1.3/4"X2",DE FERRO GALVANIZADO,COM PINO DE FERR</t>
  </si>
  <si>
    <t xml:space="preserve">O E BOLAS DE LATAO.FORNECIMENTO</t>
  </si>
  <si>
    <t xml:space="preserve">14.007.0292-A</t>
  </si>
  <si>
    <t xml:space="preserve">14.007.0294-0</t>
  </si>
  <si>
    <t xml:space="preserve">DOBRADICA PARA PORTA "VAI-E-VEM",DE 3",EM LATAO NIQUELADO E</t>
  </si>
  <si>
    <t xml:space="preserve">POLIDO.FORNECIMENTO</t>
  </si>
  <si>
    <t xml:space="preserve">14.007.0294-A</t>
  </si>
  <si>
    <t xml:space="preserve">14.007.0296-0</t>
  </si>
  <si>
    <t xml:space="preserve">FECHO DE SOBREPOR "LIVRE-OCUPADO",INCLUSIVE TARGETA COM TRAN</t>
  </si>
  <si>
    <t xml:space="preserve">CA FIXA.FORNECIMENTO</t>
  </si>
  <si>
    <t xml:space="preserve">14.007.0296-A</t>
  </si>
  <si>
    <t xml:space="preserve">14.007.0298-0</t>
  </si>
  <si>
    <t xml:space="preserve">FECHO DE EMBUTIR DE ALAVANCA,EM LATAO CROMADO,DE 40CM DE ALT</t>
  </si>
  <si>
    <t xml:space="preserve">URA.FORNECIMENTO</t>
  </si>
  <si>
    <t xml:space="preserve">14.007.0298-A</t>
  </si>
  <si>
    <t xml:space="preserve">14.007.0300-0</t>
  </si>
  <si>
    <t xml:space="preserve">FECHO DE EMBUTIR DE SEGURANCA,EM LATAO CROMADO,PISTAO CILIND</t>
  </si>
  <si>
    <t xml:space="preserve">RICO,BOTAO C/CREMALHEIRA,ESPELHO ELIPTICO CROMADO.FORNECIMEN</t>
  </si>
  <si>
    <t xml:space="preserve">14.007.0300-A</t>
  </si>
  <si>
    <t xml:space="preserve">14.007.0302-0</t>
  </si>
  <si>
    <t xml:space="preserve">FECHO DE HASTE REDONDA,EM FERRO,PARA PINTAR,COM 20CM.FORNECI</t>
  </si>
  <si>
    <t xml:space="preserve">14.007.0302-A</t>
  </si>
  <si>
    <t xml:space="preserve">14.007.0304-0</t>
  </si>
  <si>
    <t xml:space="preserve">FECHO DE HASTE REDONDA,EM FERRO,PARA PINTAR,COM 30CM.FORNECI</t>
  </si>
  <si>
    <t xml:space="preserve">14.007.0304-A</t>
  </si>
  <si>
    <t xml:space="preserve">14.007.0306-0</t>
  </si>
  <si>
    <t xml:space="preserve">FECHO DE 80MM EM FERRO NIQUELADO,LINGUETA CENTRAL MOVEL.FORN</t>
  </si>
  <si>
    <t xml:space="preserve">ECIMENTO</t>
  </si>
  <si>
    <t xml:space="preserve">14.007.0306-A</t>
  </si>
  <si>
    <t xml:space="preserve">14.007.0308-0</t>
  </si>
  <si>
    <t xml:space="preserve">VISOR OPTICO COM LENTES,TIPO LINGUETA,ACABAMENTO CROMADO.FOR</t>
  </si>
  <si>
    <t xml:space="preserve">14.007.0308-A</t>
  </si>
  <si>
    <t xml:space="preserve">14.007.0310-0</t>
  </si>
  <si>
    <t xml:space="preserve">CREMONA EM LATAO CROMADO,COM VARA DE FERRO DE 1,50M,ACABAMEN</t>
  </si>
  <si>
    <t xml:space="preserve">TO CROMADO,POLIDO OU PINTADO.FORNECIMENTO</t>
  </si>
  <si>
    <t xml:space="preserve">14.007.0310-A</t>
  </si>
  <si>
    <t xml:space="preserve">14.007.0312-0</t>
  </si>
  <si>
    <t xml:space="preserve">CARRANCA PARA FIXACAO EXTERNA DE JANELA DE ABRIR EM LATAO,CA</t>
  </si>
  <si>
    <t xml:space="preserve">BECOTE ARTICULADO.FORNECIMENTO</t>
  </si>
  <si>
    <t xml:space="preserve">14.007.0312-A</t>
  </si>
  <si>
    <t xml:space="preserve">14.007.0313-0</t>
  </si>
  <si>
    <t xml:space="preserve">MOLA FECHA-PORTA,AEREA,COM PINHAO E CREMALHEIRA,EM ALUMINIO,</t>
  </si>
  <si>
    <t xml:space="preserve">COM PINTURA ELETROSTATICA, COM POTENCIA Nß3 PARA PORTAS DE</t>
  </si>
  <si>
    <t xml:space="preserve">FERRO DE 0,90 A 1,00M.FORNECIMENTO</t>
  </si>
  <si>
    <t xml:space="preserve">14.007.0313-A</t>
  </si>
  <si>
    <t xml:space="preserve">14.007.0314-0</t>
  </si>
  <si>
    <t xml:space="preserve">COM PINTURA ELETROSTATICA, COM POTENCIA Nß2 PARA PORTAS DE</t>
  </si>
  <si>
    <t xml:space="preserve">MADEIRA OU ALUMINIO ATE 0,90M.FORNECIMENTO</t>
  </si>
  <si>
    <t xml:space="preserve">14.007.0314-A</t>
  </si>
  <si>
    <t xml:space="preserve">14.007.0315-0</t>
  </si>
  <si>
    <t xml:space="preserve">COM PINTURA ELETROSTATICA,COM POTENCIA Nß4 PARA PORTAS CORTA</t>
  </si>
  <si>
    <t xml:space="preserve">-FOGO ACIMA DE 1,00M.FORNECIMENTO</t>
  </si>
  <si>
    <t xml:space="preserve">14.007.0315-A</t>
  </si>
  <si>
    <t xml:space="preserve">14.007.0316-0</t>
  </si>
  <si>
    <t xml:space="preserve">PUXADOR DE 12CM,EM ZAMAK CROMADO.FORNECIMENTO</t>
  </si>
  <si>
    <t xml:space="preserve">14.007.0316-A</t>
  </si>
  <si>
    <t xml:space="preserve">14.007.0318-0</t>
  </si>
  <si>
    <t xml:space="preserve">PUXADOR TUBULAR,DE PUNHO,EM LATAO CROMADO.FORNECIMENTO</t>
  </si>
  <si>
    <t xml:space="preserve">14.007.0318-A</t>
  </si>
  <si>
    <t xml:space="preserve">14.007.0320-0</t>
  </si>
  <si>
    <t xml:space="preserve">PUXADOR TUBULAR,EM ZAMAK CROMADO.FORNECIMENTO</t>
  </si>
  <si>
    <t xml:space="preserve">14.007.0320-A</t>
  </si>
  <si>
    <t xml:space="preserve">14.007.0322-0</t>
  </si>
  <si>
    <t xml:space="preserve">CADEADO DE 30MM,C/DUPLA TRAVA,DISCO DE SEGURANCA ANTI-GAZUA,</t>
  </si>
  <si>
    <t xml:space="preserve">CORPO DE LATAO MACICO,CILINDRO DE LATAO TREFILADO.FORNECIMEN</t>
  </si>
  <si>
    <t xml:space="preserve">14.007.0322-A</t>
  </si>
  <si>
    <t xml:space="preserve">14.007.0324-0</t>
  </si>
  <si>
    <t xml:space="preserve">CADEADO DE 50MM,C/DUPLA TRAVA,DISCO DE SEGURANCA ANTI-GAZUA,</t>
  </si>
  <si>
    <t xml:space="preserve">14.007.0324-A</t>
  </si>
  <si>
    <t xml:space="preserve">14.007.0326-0</t>
  </si>
  <si>
    <t xml:space="preserve">CADEADO DE 30MM ADAPTADO PARA USO DE UMA SO CHAVE.FORNECIMEN</t>
  </si>
  <si>
    <t xml:space="preserve">14.007.0326-A</t>
  </si>
  <si>
    <t xml:space="preserve">14.007.0328-0</t>
  </si>
  <si>
    <t xml:space="preserve">PORTA CADEADO DE 4.1/2",DE FERRO ZINCADO.FORNECIMENTO</t>
  </si>
  <si>
    <t xml:space="preserve">14.007.0328-A</t>
  </si>
  <si>
    <t xml:space="preserve">14.007.0330-0</t>
  </si>
  <si>
    <t xml:space="preserve">TARGETAO DE FERRO GALVANIZADO,DE 36CM,COM ADAPTACAO DE HASTE</t>
  </si>
  <si>
    <t xml:space="preserve">PARA DUPLO FUNCIONAMENTO,FECHAMENTO COM CADEADO, EXCLUSIVE</t>
  </si>
  <si>
    <t xml:space="preserve">ESTE,CONFORME PROJETO Nß6017/EMOP.FORNECIMENTO E COLOCACAO</t>
  </si>
  <si>
    <t xml:space="preserve">14.007.0330-A</t>
  </si>
  <si>
    <t xml:space="preserve">14.007.0332-0</t>
  </si>
  <si>
    <t xml:space="preserve">TARGETA DE FIO REDONDO,DE 2",EM FERRO CROMADO.FORNECIMENTO</t>
  </si>
  <si>
    <t xml:space="preserve">14.007.0332-A</t>
  </si>
  <si>
    <t xml:space="preserve">14.007.0334-0</t>
  </si>
  <si>
    <t xml:space="preserve">PRENDEDOR DE PORTA DE LATAO CROMADO,FIXADO NO PISO,HASTE ACI</t>
  </si>
  <si>
    <t xml:space="preserve">ONADA POR PRESSAO DA PORTA OU DO PE.FORNECIMENTO</t>
  </si>
  <si>
    <t xml:space="preserve">14.007.0334-A</t>
  </si>
  <si>
    <t xml:space="preserve">14.007.0335-0</t>
  </si>
  <si>
    <t xml:space="preserve">MANCAL SUPERIOR PARA PORTA DE VIDRO TEMPERADO DE 10MM.FORNEC</t>
  </si>
  <si>
    <t xml:space="preserve">14.007.0335-A</t>
  </si>
  <si>
    <t xml:space="preserve">14.007.0336-0</t>
  </si>
  <si>
    <t xml:space="preserve">SUPORTE SIMPLES DE CENTRO PARA VIDRO TEMPERADO DE 10MM.FORNE</t>
  </si>
  <si>
    <t xml:space="preserve">14.007.0336-A</t>
  </si>
  <si>
    <t xml:space="preserve">14.007.0337-0</t>
  </si>
  <si>
    <t xml:space="preserve">SUPORTE DUPLO HORIZONTAL PARA VIDROS TEMPERADOS DE 10MM.FORN</t>
  </si>
  <si>
    <t xml:space="preserve">14.007.0337-A</t>
  </si>
  <si>
    <t xml:space="preserve">14.007.0338-0</t>
  </si>
  <si>
    <t xml:space="preserve">FECHADURA DE CENTRO PARA PORTA DE VIDRO TEMPERADO DE 10MM.FO</t>
  </si>
  <si>
    <t xml:space="preserve">RNECIMENTO</t>
  </si>
  <si>
    <t xml:space="preserve">14.007.0338-A</t>
  </si>
  <si>
    <t xml:space="preserve">14.007.0340-0</t>
  </si>
  <si>
    <t xml:space="preserve">CONTRA FECHADURA DE CENTRO PARA PORTA DE VIDRO TEMPERADO DE</t>
  </si>
  <si>
    <t xml:space="preserve">10MM.FORNECIMENTO</t>
  </si>
  <si>
    <t xml:space="preserve">14.007.0340-A</t>
  </si>
  <si>
    <t xml:space="preserve">14.007.0342-0</t>
  </si>
  <si>
    <t xml:space="preserve">ESPELHO DE FECHADURA PARA PORTA DE VIDRO TEMPERADO DE 10MM.F</t>
  </si>
  <si>
    <t xml:space="preserve">14.007.0342-A</t>
  </si>
  <si>
    <t xml:space="preserve">14.007.0344-0</t>
  </si>
  <si>
    <t xml:space="preserve">SUPORTE TIPO "L" PARA PORTA DE VIDRO TEMPERADO DE 10MM.FORNE</t>
  </si>
  <si>
    <t xml:space="preserve">14.007.0344-A</t>
  </si>
  <si>
    <t xml:space="preserve">14.007.0345-0</t>
  </si>
  <si>
    <t xml:space="preserve">ESPELHO DO TRINCO DE PISO PARA PORTA DE VIDRO TEMPERADO.FORN</t>
  </si>
  <si>
    <t xml:space="preserve">14.007.0345-A</t>
  </si>
  <si>
    <t xml:space="preserve">14.007.0346-0</t>
  </si>
  <si>
    <t xml:space="preserve">SUPORTE SIMPLES DE CANTO PARA VIDRO TEMPERADO DE 10MM.FORNEC</t>
  </si>
  <si>
    <t xml:space="preserve">14.007.0346-A</t>
  </si>
  <si>
    <t xml:space="preserve">14.007.0347-0</t>
  </si>
  <si>
    <t xml:space="preserve">PUXADOR DE MADEIRA PARA PORTA DE VIDRO TEMPERADO.FORNECIMENT</t>
  </si>
  <si>
    <t xml:space="preserve">14.007.0347-A</t>
  </si>
  <si>
    <t xml:space="preserve">14.007.0348-0</t>
  </si>
  <si>
    <t xml:space="preserve">PIVO PARA PORTA DE VIDRO TEMPERADO.FORNECIMENTO</t>
  </si>
  <si>
    <t xml:space="preserve">14.007.0348-A</t>
  </si>
  <si>
    <t xml:space="preserve">14.007.0360-0</t>
  </si>
  <si>
    <t xml:space="preserve">PUXADOR PLASTICO PARA PORTA DE ARMARIO DE MADEIRA,FORMA SEMI</t>
  </si>
  <si>
    <t xml:space="preserve">CIRCULAR,COM 96MM DE COMPRIMENTO,ACABAMENTO CROMADO.FORNECI</t>
  </si>
  <si>
    <t xml:space="preserve">14.007.0360-A</t>
  </si>
  <si>
    <t xml:space="preserve">14.007.0365-0</t>
  </si>
  <si>
    <t xml:space="preserve">-CIRCULAR,COM 64MM DE COMPRIMENTO,ACABAMENTO CROMADO.FORNECI</t>
  </si>
  <si>
    <t xml:space="preserve">14.007.0365-A</t>
  </si>
  <si>
    <t xml:space="preserve">14.007.0390-0</t>
  </si>
  <si>
    <t xml:space="preserve">MOLA DE BILHA DE ACO,TAMANHO 12MM.FORNECIMENTO</t>
  </si>
  <si>
    <t xml:space="preserve">14.007.0390-A</t>
  </si>
  <si>
    <t xml:space="preserve">14.007.0396-0</t>
  </si>
  <si>
    <t xml:space="preserve">TRILHO DE ALUMINIO PARA ROLDANAS,EM ESQUADRIAS DE CORRER,OCO</t>
  </si>
  <si>
    <t xml:space="preserve">,COM 3,00M POR APROXIMADAMENTE 30X29MM.FORNECIMENTO</t>
  </si>
  <si>
    <t xml:space="preserve">14.007.0396-A</t>
  </si>
  <si>
    <t xml:space="preserve">14.007.0400-0</t>
  </si>
  <si>
    <t xml:space="preserve">MOLA "VAI E VEM" COM ESFERA DE ACO E CORPO EM LATAO POLIDO.F</t>
  </si>
  <si>
    <t xml:space="preserve">14.007.0400-A</t>
  </si>
  <si>
    <t xml:space="preserve">14.007.0500-0</t>
  </si>
  <si>
    <t xml:space="preserve">BARRA ANTIPANICO,CEGA NO LADO OPOSTO E DE ACIONAMENTO RADIAL</t>
  </si>
  <si>
    <t xml:space="preserve">TIPO PUSH PARA PORTAS EM MADEIRA OU METAL,SIMPLES (1 FOLHA)</t>
  </si>
  <si>
    <t xml:space="preserve">,CONFECCIONADA EM LIGA DE METAIS,CERTIFICADA DE ACORDO COM</t>
  </si>
  <si>
    <t xml:space="preserve">A NBR 11785,COMPOSTA POR 2 SUPORTES DE TRAVAMENTO HORIZONTAL</t>
  </si>
  <si>
    <t xml:space="preserve">E 1 BARRA ACIONADORA DE 1,00M.INDICADA P/PORTAS DE ATE 220X</t>
  </si>
  <si>
    <t xml:space="preserve">100CM (AXL),EXCLUSIVE FECHADURA EXTERNA.FORN. E INST.</t>
  </si>
  <si>
    <t xml:space="preserve">14.007.0500-A</t>
  </si>
  <si>
    <t xml:space="preserve">14.007.0505-0</t>
  </si>
  <si>
    <t xml:space="preserve">TIPO PUSH P/PORTA MADEIRA OU METAL,DUPLA(2 FOLHAS),CONFECCI</t>
  </si>
  <si>
    <t xml:space="preserve">ONADA LIGA DE METAIS,CERTIFICADA NBR 11785,COMPOSTA 4 SUPORT</t>
  </si>
  <si>
    <t xml:space="preserve">ES TRAVAMENTO HORIZONTAL,2 BARRAS ACIONADORAS 1,00MM,1 HASTE</t>
  </si>
  <si>
    <t xml:space="preserve">VERTICAL E 2 MECANISMOS TRAVAMENTO VERTICAL(CREMONA).INDICA</t>
  </si>
  <si>
    <t xml:space="preserve">DA P/PORTAS ATE 220X100CM(AXL),EXCL.FECHADURA EXT.FORN.INST.</t>
  </si>
  <si>
    <t xml:space="preserve">14.007.0505-A</t>
  </si>
  <si>
    <t xml:space="preserve">14.008.0010-0</t>
  </si>
  <si>
    <t xml:space="preserve">PORTA DE MADEIRA DE LEI EM COMPENSADO DE 60X210X3CM,MARCO DE</t>
  </si>
  <si>
    <t xml:space="preserve">7X3CM,DE SECAO RETANGULAR,A PORTA COMO O MARCO SERAO REVEST</t>
  </si>
  <si>
    <t xml:space="preserve">IDOS DE CHAPA LAMINADA (COMPOSTA DE CELULOSE PRENSADA EM AUT</t>
  </si>
  <si>
    <t xml:space="preserve">OCLAVE) DE 1MM DE ESPESSURA,EXCLUSIVE FERRAGENS.FORNECIMENTO</t>
  </si>
  <si>
    <t xml:space="preserve">14.008.0010-A</t>
  </si>
  <si>
    <t xml:space="preserve">14.008.0015-0</t>
  </si>
  <si>
    <t xml:space="preserve">PORTA DE MADEIRA DE LEI EM COMPENSADO DE 70X210X3CM,MARCO DE</t>
  </si>
  <si>
    <t xml:space="preserve">14.008.0015-A</t>
  </si>
  <si>
    <t xml:space="preserve">14.008.0020-0</t>
  </si>
  <si>
    <t xml:space="preserve">PORTA DE MADEIRA DE LEI EM COMPENSADO DE 80X210X3CM,MARCO DE</t>
  </si>
  <si>
    <t xml:space="preserve">14.008.0020-A</t>
  </si>
  <si>
    <t xml:space="preserve">14.008.0025-0</t>
  </si>
  <si>
    <t xml:space="preserve">PORTA DE MADEIRA DE LEI EM COMPENSADO DE 120X210X3CM,EM 2 FO</t>
  </si>
  <si>
    <t xml:space="preserve">LHAS,MARCO DE 7X3CM,DE SECAO RETANGULAR,A PORTA COMO O MARCO</t>
  </si>
  <si>
    <t xml:space="preserve">SERAO REVESTIDOS DE CHAPA LAMINADA (COMPOSTA DE CELULOSE PR</t>
  </si>
  <si>
    <t xml:space="preserve">ENSADA EM AUTOCLAVE) DE 1MM DE ESPESSURA,EXCLUSIVE FERRAGENS</t>
  </si>
  <si>
    <t xml:space="preserve">14.008.0025-A</t>
  </si>
  <si>
    <t xml:space="preserve">14.008.0030-0</t>
  </si>
  <si>
    <t xml:space="preserve">PORTA DE MADEIRA DE LEI EM COMPENSADO DE 140X210X3CM,EM 2 FO</t>
  </si>
  <si>
    <t xml:space="preserve">14.008.0030-A</t>
  </si>
  <si>
    <t xml:space="preserve">14.008.0035-0</t>
  </si>
  <si>
    <t xml:space="preserve">PORTA DE MADEIRA DE LEI EM COMPENSADO DE 160X210X3CM,EM 2 FO</t>
  </si>
  <si>
    <t xml:space="preserve">14.008.0035-A</t>
  </si>
  <si>
    <t xml:space="preserve">14.008.0045-0</t>
  </si>
  <si>
    <t xml:space="preserve">PORTA DE MADEIRA DE LEI EM COMPENSADO DE 60X180X3CM,GUARNICA</t>
  </si>
  <si>
    <t xml:space="preserve">O LATERAL DE MARCO 7X3CM,SENDO A FOLHA REVESTIDA DE CHAPA LA</t>
  </si>
  <si>
    <t xml:space="preserve">MINADA (COMPOSTA DE CELULOSE COM RESINA PRENSADA EM AUTOCLAV</t>
  </si>
  <si>
    <t xml:space="preserve">E) DE 1MM DE ESPESSURA,EXCLUSIVE FERRAGENS.FORNECIMENTO E CO</t>
  </si>
  <si>
    <t xml:space="preserve">14.008.0045-A</t>
  </si>
  <si>
    <t xml:space="preserve">14.008.0050-0</t>
  </si>
  <si>
    <t xml:space="preserve">PORTA PARA CENTRO RADIOLOGICO,REVESTIDA DE LENCOL DE CHUMBO</t>
  </si>
  <si>
    <t xml:space="preserve">DE 2MM,COM ACABAMENTO EM PLACA DE FIBRA DE MADEIRA PRENSADA,</t>
  </si>
  <si>
    <t xml:space="preserve">REVESTIDA DE CHAPA DE LAMINADO MELAMINICO,INCLUSIVE FERRAGEN</t>
  </si>
  <si>
    <t xml:space="preserve">14.008.0050-A</t>
  </si>
  <si>
    <t xml:space="preserve">14.008.0052-0</t>
  </si>
  <si>
    <t xml:space="preserve">DE 1MM,COM ACABAMENTO EM PLACA DE FIBRA DE MADEIRA PRENSADA,</t>
  </si>
  <si>
    <t xml:space="preserve">14.008.0052-A</t>
  </si>
  <si>
    <t xml:space="preserve">14.008.0055-0</t>
  </si>
  <si>
    <t xml:space="preserve">DE 0,50MM,COM ACABAMENTO EM PLACA DE FIBRA DE MADEIRA PRENSA</t>
  </si>
  <si>
    <t xml:space="preserve">DA,REVESTIDA DE CHAPA DE LAMINADO MELAMINICO,INCLUSIVE FERRA</t>
  </si>
  <si>
    <t xml:space="preserve">14.008.0055-A</t>
  </si>
  <si>
    <t xml:space="preserve">14.008.0065-0</t>
  </si>
  <si>
    <t xml:space="preserve">PORTA CORRER(2 FOLHAS)P/ARMARIO EM BANCAS,MEDINDO 50X70CM CA</t>
  </si>
  <si>
    <t xml:space="preserve">DA FOLHA,COMPENSAD.20MM,REVEST.C/CHAPA LAMINADA(COMPOSTA CEL</t>
  </si>
  <si>
    <t xml:space="preserve">ULOSE C/RESINA PRENSADA AUTO CLAVE),3 FACES,ENQUADRADA EM MA</t>
  </si>
  <si>
    <t xml:space="preserve">RCOS RETANGULARES,2X6CM, REVESTIDOS 2 FACES.PRATELEIRA DO ME</t>
  </si>
  <si>
    <t xml:space="preserve">SMO MATERIAL,C/20MM,C/REVESTIMENTO 2 FACES,MEDINDO 1,20X0,35</t>
  </si>
  <si>
    <t xml:space="preserve">M,APOIADA CANTONEIRAS FERRO,EXCL.FERRAGENS.FORN. E COLOC.</t>
  </si>
  <si>
    <t xml:space="preserve">14.008.0065-A</t>
  </si>
  <si>
    <t xml:space="preserve">14.008.0070-0</t>
  </si>
  <si>
    <t xml:space="preserve">PRATELEIRA DE MADEIRA DE LEI EM COMPENSADO COM ESPESSURA DE</t>
  </si>
  <si>
    <t xml:space="preserve">2CM E LARGURA DE 40CM,REVESTIMENTO COM CHAPA LAMINADA (COMPO</t>
  </si>
  <si>
    <t xml:space="preserve">STA DE CELULOSE COM RESINA PRENSADA EM AUTO CLAVE) NAS FACES</t>
  </si>
  <si>
    <t xml:space="preserve">E ESPESSURA,SOBRE CANTONEIRAS DE CHAPA DE FERRO.FORNECIMENT</t>
  </si>
  <si>
    <t xml:space="preserve">14.008.0070-A</t>
  </si>
  <si>
    <t xml:space="preserve">14.008.0075-0</t>
  </si>
  <si>
    <t xml:space="preserve">2CM E LARGURA DE 50CM,REVESTIMENTO COM CHAPA LAMINADA (COMPO</t>
  </si>
  <si>
    <t xml:space="preserve">14.008.0075-A</t>
  </si>
  <si>
    <t xml:space="preserve">14.008.0080-0</t>
  </si>
  <si>
    <t xml:space="preserve">2CM E LARGURA DE 60CM,REVESTIMENTO COM CHAPA LAMINADA (COMPO</t>
  </si>
  <si>
    <t xml:space="preserve">14.008.0080-A</t>
  </si>
  <si>
    <t xml:space="preserve">14.008.0090-0</t>
  </si>
  <si>
    <t xml:space="preserve">QUADRO DE AULA,MEDINDO 5,00X1,20M, EM COMPENSADO DE 10MM DE</t>
  </si>
  <si>
    <t xml:space="preserve">ESPESSURA,REVESTIMENTO COM CHAPA LAMINADA (COMPOSTA DE CELUL</t>
  </si>
  <si>
    <t xml:space="preserve">OSE COM RESINA PRENSADA EM AUTOCLAVE),"VERDE SUPER QUADRO ES</t>
  </si>
  <si>
    <t xml:space="preserve">COLAR",COM MOLDURA DE MADEIRA ENVERNIZADA DE 10X2,5CM. FORNE</t>
  </si>
  <si>
    <t xml:space="preserve">14.008.0090-A</t>
  </si>
  <si>
    <t xml:space="preserve">14.008.0092-0</t>
  </si>
  <si>
    <t xml:space="preserve">QUADRO DE AULA,MEDINDO 5,85X1,20M, EM COMPENSADO DE 10MM DE</t>
  </si>
  <si>
    <t xml:space="preserve">ESPESSURA, REVESTIMENTO COM CHAPA LAMINADA (COMPOSTA DE CELU</t>
  </si>
  <si>
    <t xml:space="preserve">LOSE COM RESINA PRENSADA EM AUTOCLAVE), "VERDE SUPER QUADRO</t>
  </si>
  <si>
    <t xml:space="preserve">ESCOLAR",COM MOLDURA DE MADEIRA ENVERNIZADA DE 10X2,5CM. FOR</t>
  </si>
  <si>
    <t xml:space="preserve">14.008.0092-A</t>
  </si>
  <si>
    <t xml:space="preserve">14.008.0093-0</t>
  </si>
  <si>
    <t xml:space="preserve">QUADRO DE AULA,MEDINDO 2,00X1,20M, EM COMPENSADO DE 10MM DE</t>
  </si>
  <si>
    <t xml:space="preserve">ESPESSURA, REVESTIMENTO COM CHAPA DE LAMINADO MELAMINICO NA</t>
  </si>
  <si>
    <t xml:space="preserve">COR BRANCA BRILHANTE, COM MOLDURA DE MADEIRA ENVERNIZADA DE</t>
  </si>
  <si>
    <t xml:space="preserve">10X2,5CM.FORNECIMENTO E COLOCACAO</t>
  </si>
  <si>
    <t xml:space="preserve">14.008.0093-A</t>
  </si>
  <si>
    <t xml:space="preserve">14.008.0095-0</t>
  </si>
  <si>
    <t xml:space="preserve">PORTA DE MADEIRA, LISA, COMPENSADO,DE 60X210X3CM, REVESTIDA</t>
  </si>
  <si>
    <t xml:space="preserve">DE CHAPA DE LAMINADO MELAMINICO, 1MM DE ESPESSURA, EXCLUSIVE</t>
  </si>
  <si>
    <t xml:space="preserve">ADUELA,ALIZAR E FERRAGENS.FORNECIMENTO E COLOCACAO</t>
  </si>
  <si>
    <t xml:space="preserve">14.008.0095-A</t>
  </si>
  <si>
    <t xml:space="preserve">14.008.0096-0</t>
  </si>
  <si>
    <t xml:space="preserve">PORTA DE MADEIRA, LISA, COMPENSADO,DE 70X210X3CM, REVESTIDA</t>
  </si>
  <si>
    <t xml:space="preserve">DE CHAPA DE LAMINADO MELAMINICO, 1MM DE ESPESSURA,EXCLUSIVE</t>
  </si>
  <si>
    <t xml:space="preserve">14.008.0096-A</t>
  </si>
  <si>
    <t xml:space="preserve">14.008.0097-0</t>
  </si>
  <si>
    <t xml:space="preserve">PORTA DE MADEIRA, LISA, COMPENSADO,DE 80X210X3CM, REVESTIDA</t>
  </si>
  <si>
    <t xml:space="preserve">14.008.0097-A</t>
  </si>
  <si>
    <t xml:space="preserve">14.009.0010-0</t>
  </si>
  <si>
    <t xml:space="preserve">COLOCACAO DE FECHADURA DE EMBUTIR,COM ALTURA APROXIMADA DE 2</t>
  </si>
  <si>
    <t xml:space="preserve">0CM,EM MADEIRA,EXCLUSIVE O FORNECIMENTO</t>
  </si>
  <si>
    <t xml:space="preserve">14.009.0010-A</t>
  </si>
  <si>
    <t xml:space="preserve">14.009.0015-0</t>
  </si>
  <si>
    <t xml:space="preserve">COLOCACAO DE FECHADURA DE EMBUTIR,COM ALTURA APROXIMADA DE 1</t>
  </si>
  <si>
    <t xml:space="preserve">5CM,EM MADEIRA,EXCLUSIVE O FORNECIMENTO</t>
  </si>
  <si>
    <t xml:space="preserve">14.009.0015-A</t>
  </si>
  <si>
    <t xml:space="preserve">14.009.0020-0</t>
  </si>
  <si>
    <t xml:space="preserve">14.009.0020-A</t>
  </si>
  <si>
    <t xml:space="preserve">14.009.0022-0</t>
  </si>
  <si>
    <t xml:space="preserve">SUBSTITUICAO DE FECHADURA DE EMBUTIR,COM ALTURA APROXIMADA D</t>
  </si>
  <si>
    <t xml:space="preserve">E 20CM,EM MADEIRA,EXCLUSIVE O FORNECIMENTO</t>
  </si>
  <si>
    <t xml:space="preserve">14.009.0022-A</t>
  </si>
  <si>
    <t xml:space="preserve">14.009.0024-0</t>
  </si>
  <si>
    <t xml:space="preserve">E 15CM,EM MADEIRA,EXCLUSIVE O FORNECIMENTO</t>
  </si>
  <si>
    <t xml:space="preserve">14.009.0024-A</t>
  </si>
  <si>
    <t xml:space="preserve">14.009.0026-0</t>
  </si>
  <si>
    <t xml:space="preserve">E 10CM,EM MADEIRA,EXCLUSIVE O FORNECIMENTO</t>
  </si>
  <si>
    <t xml:space="preserve">14.009.0026-A</t>
  </si>
  <si>
    <t xml:space="preserve">14.009.0040-0</t>
  </si>
  <si>
    <t xml:space="preserve">COLOCACAO DE UMA DOBRADICA COM AS DIMENSOES DE 3"X4" OU 3"X3</t>
  </si>
  <si>
    <t xml:space="preserve">.1/2",EM MADEIRA,EXCLUSIVE O FORNECIMENTO</t>
  </si>
  <si>
    <t xml:space="preserve">14.009.0040-A</t>
  </si>
  <si>
    <t xml:space="preserve">14.009.0045-0</t>
  </si>
  <si>
    <t xml:space="preserve">COLOCACAO DE UMA DOBRADICA COM AS DIMENSOES DE 3"X3" OU 3"X2</t>
  </si>
  <si>
    <t xml:space="preserve">14.009.0045-A</t>
  </si>
  <si>
    <t xml:space="preserve">14.009.0050-0</t>
  </si>
  <si>
    <t xml:space="preserve">COLOCACAO DE UMA DOBRADICA COM AS DIMENSOES DE 2"X2.1/2" A 1</t>
  </si>
  <si>
    <t xml:space="preserve">.1/2"X2",EM MADEIRA,EXCLUSIVE O FORNECIMENTO</t>
  </si>
  <si>
    <t xml:space="preserve">14.009.0050-A</t>
  </si>
  <si>
    <t xml:space="preserve">14.009.0052-0</t>
  </si>
  <si>
    <t xml:space="preserve">SUBSTITUICAO DE UMA DOBRADICA COM AS DIMENSOES DE 3"X4" OU 3</t>
  </si>
  <si>
    <t xml:space="preserve">"X3.1/2",EM MADEIRA,EXCLUSIVE O FORNECIMENTO</t>
  </si>
  <si>
    <t xml:space="preserve">14.009.0052-A</t>
  </si>
  <si>
    <t xml:space="preserve">14.009.0054-0</t>
  </si>
  <si>
    <t xml:space="preserve">SUBSTITUICAO DE UMA DOBRADICA COM AS DIMENSOES DE 3"X3" OU 3</t>
  </si>
  <si>
    <t xml:space="preserve">"X2.1/2",EM MADEIRA,EXCLUSIVE O FORNECIMENTO</t>
  </si>
  <si>
    <t xml:space="preserve">14.009.0054-A</t>
  </si>
  <si>
    <t xml:space="preserve">14.009.0056-0</t>
  </si>
  <si>
    <t xml:space="preserve">SUBSTITUICAO DE UMA DOBRADICA COM AS DIMENSOES DE 2"X2.1/2"</t>
  </si>
  <si>
    <t xml:space="preserve">A 1.1/2"X2",EM MADEIRA,EXCLUSIVE O FORNECIMENTO</t>
  </si>
  <si>
    <t xml:space="preserve">14.009.0056-A</t>
  </si>
  <si>
    <t xml:space="preserve">14.009.0060-0</t>
  </si>
  <si>
    <t xml:space="preserve">COLOCACAO DE VISOR OPTICO,EM MADEIRA,EXCLUSIVE O FORNECIMENT</t>
  </si>
  <si>
    <t xml:space="preserve">14.009.0060-A</t>
  </si>
  <si>
    <t xml:space="preserve">14.009.0070-0</t>
  </si>
  <si>
    <t xml:space="preserve">COLOCACAO DE FECHO DE EMBUTIR,DE 40CM,EM MADEIRA,EXCLUSIVE O</t>
  </si>
  <si>
    <t xml:space="preserve">14.009.0070-A</t>
  </si>
  <si>
    <t xml:space="preserve">14.009.0075-0</t>
  </si>
  <si>
    <t xml:space="preserve">COLOCACAO DE FECHO DE EMBUTIR,DE 20CM,EM MADEIRA,EXCLUSIVE O</t>
  </si>
  <si>
    <t xml:space="preserve">14.009.0075-A</t>
  </si>
  <si>
    <t xml:space="preserve">14.009.0080-0</t>
  </si>
  <si>
    <t xml:space="preserve">COLOCACAO DE SISTEMA DE ROLDANAS,CABOS E CONTRAPESOS,EM JANE</t>
  </si>
  <si>
    <t xml:space="preserve">LA GUILHOTINA,EXCLUSIVE O FORNECIMENTO</t>
  </si>
  <si>
    <t xml:space="preserve">14.009.0080-A</t>
  </si>
  <si>
    <t xml:space="preserve">14.009.0085-0</t>
  </si>
  <si>
    <t xml:space="preserve">COLOCACAO DE PRENDEDOR DE PORTA,EM PISOS DE MADEIRA,EXCLUSIV</t>
  </si>
  <si>
    <t xml:space="preserve">E O FORNECIMENTO</t>
  </si>
  <si>
    <t xml:space="preserve">14.009.0085-A</t>
  </si>
  <si>
    <t xml:space="preserve">14.009.0090-0</t>
  </si>
  <si>
    <t xml:space="preserve">COLOCACAO DE FECHO DE SOBREPOR,DE FIO REDONDO,DE 20 OU 30CM,</t>
  </si>
  <si>
    <t xml:space="preserve">EM MADEIRA,EXCLUSIVE O FORNECIMENTO</t>
  </si>
  <si>
    <t xml:space="preserve">14.009.0090-A</t>
  </si>
  <si>
    <t xml:space="preserve">14.009.0095-0</t>
  </si>
  <si>
    <t xml:space="preserve">COLOCACAO DE FECHO DE SOBREPOR,DE FIO REDONDO,DE 5 OU 10CM,E</t>
  </si>
  <si>
    <t xml:space="preserve">M MADEIRA,EXCLUSIVE O FORNECIMENTO</t>
  </si>
  <si>
    <t xml:space="preserve">14.009.0095-A</t>
  </si>
  <si>
    <t xml:space="preserve">14.009.0110-0</t>
  </si>
  <si>
    <t xml:space="preserve">COLOCACAO DE MOLA "FECHA PORTA",EM MADEIRA,EXCLUSIVE O FORNE</t>
  </si>
  <si>
    <t xml:space="preserve">14.009.0110-A</t>
  </si>
  <si>
    <t xml:space="preserve">14.009.0120-0</t>
  </si>
  <si>
    <t xml:space="preserve">COLOCACAO DE CREMONA,EM MADEIRA,COM VARA DE FERRO DE 1,50M,E</t>
  </si>
  <si>
    <t xml:space="preserve">XCLUSIVE O FORNECIMENTO</t>
  </si>
  <si>
    <t xml:space="preserve">14.009.0120-A</t>
  </si>
  <si>
    <t xml:space="preserve">14.009.0125-0</t>
  </si>
  <si>
    <t xml:space="preserve">COLOCACAO DE CARRANCA,FIXADA NA PARTE EXTERNA DE JANELAS DE</t>
  </si>
  <si>
    <t xml:space="preserve">ABRIR,EXCLUSIVE O FORNECIMENTO</t>
  </si>
  <si>
    <t xml:space="preserve">14.009.0125-A</t>
  </si>
  <si>
    <t xml:space="preserve">14.009.0130-0</t>
  </si>
  <si>
    <t xml:space="preserve">COLOCACAO DE DOBRADICAS,TIPO "VAI E VEM",EM MADEIRA,EXCLUSIV</t>
  </si>
  <si>
    <t xml:space="preserve">14.009.0130-A</t>
  </si>
  <si>
    <t xml:space="preserve">14.010.0010-0</t>
  </si>
  <si>
    <t xml:space="preserve">MASTRO METALICO EM TUBO DE FERRO GALVANIZADO DE 3" COM ALTUR</t>
  </si>
  <si>
    <t xml:space="preserve">A DE 6,00M,EQUIPADO COM ROLDANA COM FIXACAO EM PRISMA DE CON</t>
  </si>
  <si>
    <t xml:space="preserve">CRETO DE 30X30X50CM.FORNECIMENTO E COLOCACAO</t>
  </si>
  <si>
    <t xml:space="preserve">14.010.0010-A</t>
  </si>
  <si>
    <t xml:space="preserve">14.010.0015-0</t>
  </si>
  <si>
    <t xml:space="preserve">A DE 5,50M,EQUIPADO COM ROLDANA COM FIXACAO EM PRISMA DE CON</t>
  </si>
  <si>
    <t xml:space="preserve">14.010.0015-A</t>
  </si>
  <si>
    <t xml:space="preserve">15.001.0020-1</t>
  </si>
  <si>
    <t xml:space="preserve">CAIXA DE ALVENARIA EM TIJOLOS MACICOS(7X10X20CM),EM PAREDES</t>
  </si>
  <si>
    <t xml:space="preserve">DE MEIA VEZ,COM DIMENSOES DE 0,20X0,20X0,30M,ASSENTADA COM A</t>
  </si>
  <si>
    <t xml:space="preserve">RGAMASSA DE CIMENTO E AREIA,NO TRACO 1:4,REVESTIDA INTERNAME</t>
  </si>
  <si>
    <t xml:space="preserve">NTE COM A MESMA ARGAMASSA,COM FUNDO DE CONCRETO E TAMPA DE C</t>
  </si>
  <si>
    <t xml:space="preserve">ONCRETO ARMADO</t>
  </si>
  <si>
    <t xml:space="preserve">15.001.0020-B</t>
  </si>
  <si>
    <t xml:space="preserve">15.001.0025-0</t>
  </si>
  <si>
    <t xml:space="preserve">DE MEIA VEZ,COM DIMENSOES DE 0,30X0,30X0,30M,ASSENTADA COM A</t>
  </si>
  <si>
    <t xml:space="preserve">15.001.0025-A</t>
  </si>
  <si>
    <t xml:space="preserve">15.001.0026-0</t>
  </si>
  <si>
    <t xml:space="preserve">DE MEIA VEZ,COM DIMENSOES DE 0,40X0,40X0,40M,ASSENTADA COM A</t>
  </si>
  <si>
    <t xml:space="preserve">15.001.0026-A</t>
  </si>
  <si>
    <t xml:space="preserve">15.001.0027-0</t>
  </si>
  <si>
    <t xml:space="preserve">DE MEIA VEZ,COM DIMENSOES DE 0,60X0,60X0,60M,ASSENTADA COM A</t>
  </si>
  <si>
    <t xml:space="preserve">15.001.0027-A</t>
  </si>
  <si>
    <t xml:space="preserve">15.001.0028-0</t>
  </si>
  <si>
    <t xml:space="preserve">DE MEIA VEZ,COM DIMENSOES DE 0,60X0,60X0,40M,ASSENTADA COM A</t>
  </si>
  <si>
    <t xml:space="preserve">15.001.0028-A</t>
  </si>
  <si>
    <t xml:space="preserve">15.001.0029-0</t>
  </si>
  <si>
    <t xml:space="preserve">DE MEIA VEZ,COM DIMENSOES DE 0,60X0,60X1,20M,ASSENTADA COM A</t>
  </si>
  <si>
    <t xml:space="preserve">15.001.0029-A</t>
  </si>
  <si>
    <t xml:space="preserve">15.001.0030-0</t>
  </si>
  <si>
    <t xml:space="preserve">DE MEIA VEZ,COM DIMENSOES DE 0,80X0,80X1,00M,ASSENTADA COM A</t>
  </si>
  <si>
    <t xml:space="preserve">15.001.0030-A</t>
  </si>
  <si>
    <t xml:space="preserve">15.001.0031-0</t>
  </si>
  <si>
    <t xml:space="preserve">DE MEIA VEZ,COM DIMENSOES DE 0,30X0,90X1,00M,ASSENTADA COM A</t>
  </si>
  <si>
    <t xml:space="preserve">NTE COM A MESMA ARGAMASSA,COM FUNDO DE CONCRETO,SEM TAMPA</t>
  </si>
  <si>
    <t xml:space="preserve">15.001.0031-A</t>
  </si>
  <si>
    <t xml:space="preserve">15.001.0032-0</t>
  </si>
  <si>
    <t xml:space="preserve">15.001.0032-A</t>
  </si>
  <si>
    <t xml:space="preserve">15.001.0033-0</t>
  </si>
  <si>
    <t xml:space="preserve">15.001.0033-A</t>
  </si>
  <si>
    <t xml:space="preserve">15.001.0034-0</t>
  </si>
  <si>
    <t xml:space="preserve">15.001.0034-A</t>
  </si>
  <si>
    <t xml:space="preserve">15.001.0035-0</t>
  </si>
  <si>
    <t xml:space="preserve">15.001.0035-A</t>
  </si>
  <si>
    <t xml:space="preserve">15.001.0053-0</t>
  </si>
  <si>
    <t xml:space="preserve">ABRIGO P/4 BOTIJOES GAS DE 45KG,EXCLUSIVE LIGACOES,NAS DIM.</t>
  </si>
  <si>
    <t xml:space="preserve">2,00X0,50X1,50M,ALVENARIA TIJOLOS MACICOS (7X10X20CM),PAREDE</t>
  </si>
  <si>
    <t xml:space="preserve">S DE MEIA VEZ,REVESTIDAS COM ARGAMASSA DE CIMENTO E SAIBRO,N</t>
  </si>
  <si>
    <t xml:space="preserve">O TRACO 1:6,PISO COM ESPESSURA DE 10CM E COBERTURA COM ESPES</t>
  </si>
  <si>
    <t xml:space="preserve">SURA DE 6CM,AMBAS EM CONCRETO ARMADO,FCK=15MPA,COM ACABAMENT</t>
  </si>
  <si>
    <t xml:space="preserve">O DE CIMENTADO,TRACO 1:4,CONFORME PROJETO TIPO Nß2001/EMOP</t>
  </si>
  <si>
    <t xml:space="preserve">15.001.0053-A</t>
  </si>
  <si>
    <t xml:space="preserve">15.001.0054-0</t>
  </si>
  <si>
    <t xml:space="preserve">ABRIGO P/2 BOTIJOES GAS DE 45KG,EXCLUSIVE LIGACOES,NAS DIM.1</t>
  </si>
  <si>
    <t xml:space="preserve">,00X0,50X1,50M,ALVENARIA TIJOLOS MACICOS (7X10X20CM),PAREDES</t>
  </si>
  <si>
    <t xml:space="preserve">DE MEIA VEZ,REVESTIDAS COM ARGAMASSA DE CIMENTO E SAIBRO,NO</t>
  </si>
  <si>
    <t xml:space="preserve">TRACO 1:6,PISO COM ESPESSURA DE 10CM E COBERTURA COM ESPESS</t>
  </si>
  <si>
    <t xml:space="preserve">URA DE 6CM,AMBAS EM CONCRETO ARMADO,FCK=15MPA,COM ACABAMENTO</t>
  </si>
  <si>
    <t xml:space="preserve">DE CIMENTADO,TRACO 1:4,CONFORME PROJETO TIPO Nß2001/EMOP</t>
  </si>
  <si>
    <t xml:space="preserve">15.001.0054-A</t>
  </si>
  <si>
    <t xml:space="preserve">15.001.0055-0</t>
  </si>
  <si>
    <t xml:space="preserve">ABRIGO P/4 BOTIJOES GAS DE 13KG,EXCLUSIVE LIGACOES,NAS DIM.2</t>
  </si>
  <si>
    <t xml:space="preserve">,00X,0,50X0,80M,ALVENARIA TIJOLOS MACICOS (7X10X20CM),PAREDE</t>
  </si>
  <si>
    <t xml:space="preserve">S DE MEIA VEZ,REVESTIDAS COM ARGAMASSA DE CIMENTO E SAIBRO,</t>
  </si>
  <si>
    <t xml:space="preserve">NO TRACO 1:6,PISO COM ESPESSURA DE 10CM E COBERTURA COM ESPE</t>
  </si>
  <si>
    <t xml:space="preserve">SSURA DE 6CM,AMBAS EM CONCRETO ARMADO,FCK=15MPA,COM ACABAMEN</t>
  </si>
  <si>
    <t xml:space="preserve">TO DE CIMENTADO,TRACO 1:4,CONFORME PROJETO Nß2001/EMOP</t>
  </si>
  <si>
    <t xml:space="preserve">15.001.0055-A</t>
  </si>
  <si>
    <t xml:space="preserve">15.001.0056-0</t>
  </si>
  <si>
    <t xml:space="preserve">ABRIGO P/2 BOTIJOES GAS DE 13KG,EXCLUSIVE LIGACOES,NAS DIM.1</t>
  </si>
  <si>
    <t xml:space="preserve">,00X0,50X0,80M,ALVENARIA TIJOLOS MACICOS (7X10X20CM),PAREDES</t>
  </si>
  <si>
    <t xml:space="preserve">15.001.0056-A</t>
  </si>
  <si>
    <t xml:space="preserve">15.001.0057-0</t>
  </si>
  <si>
    <t xml:space="preserve">ABRIGO P/8 BOTIJOES GAS DE 45KG,EXCLUSIVE LIGACOES,NAS DIM.2</t>
  </si>
  <si>
    <t xml:space="preserve">,60X1,05X1,90M,ALVENARIA TIJOLOS MACICOS (7X10X20CM),PAREDES</t>
  </si>
  <si>
    <t xml:space="preserve">DE CIMENTADO,TRACO 1:4,CONFORME PROJETO TIPO Nß2639/EMOP</t>
  </si>
  <si>
    <t xml:space="preserve">15.001.0057-A</t>
  </si>
  <si>
    <t xml:space="preserve">15.001.0060-0</t>
  </si>
  <si>
    <t xml:space="preserve">CAIXA DE PROTECAO PARA MEDIDOR INDIVIDUAL,PARA GAS MANUFATUR</t>
  </si>
  <si>
    <t xml:space="preserve">ADO ATE 800KCAL/MIN.E GAS NATURAL ATE 1680KCAL/MIN.,NAS DIME</t>
  </si>
  <si>
    <t xml:space="preserve">NSOES INTERNAS DE 70X60X40CM,EM ALVENARIA DE TIJOLOS MACICOS</t>
  </si>
  <si>
    <t xml:space="preserve">(7X10X20CM),EM PAREDES DE MEIA VEZ,REVESTIDAS COM ARGAMASSA</t>
  </si>
  <si>
    <t xml:space="preserve">DE CIMENTO E AREIA,NO TRACO 1:4,COM PORTA EM VENEZIANA DE</t>
  </si>
  <si>
    <t xml:space="preserve">ALUMINIO (CEG)</t>
  </si>
  <si>
    <t xml:space="preserve">15.001.0060-A</t>
  </si>
  <si>
    <t xml:space="preserve">15.001.0061-0</t>
  </si>
  <si>
    <t xml:space="preserve">CAIXA DE PROTECAO PARA MEDIDOR INDIVIDUAL G16,PARA GAS NATUR</t>
  </si>
  <si>
    <t xml:space="preserve">AL,ATE 16M3/H,NAS DIMENSOES INTERNAS DE 90X80X60CM,EM ALVENA</t>
  </si>
  <si>
    <t xml:space="preserve">RIA DE TIJOLOS MACICOS (7X10X20CM),EM PAREDES DE MEIA VEZ,RE</t>
  </si>
  <si>
    <t xml:space="preserve">VESTIDAS COM ARGAMASSA DE CIMENTO E AREIA,NO TRACO 1:4,COM</t>
  </si>
  <si>
    <t xml:space="preserve">PORTA EM VENEZIANA DE ALUMINIO (CEG)</t>
  </si>
  <si>
    <t xml:space="preserve">15.001.0061-A</t>
  </si>
  <si>
    <t xml:space="preserve">15.001.0070-0</t>
  </si>
  <si>
    <t xml:space="preserve">ABRIGO PARA HIDROMETRO DE 1/2" OU 3/4",NAS DIMENSOES DE 0,80</t>
  </si>
  <si>
    <t xml:space="preserve">X0,40X0,50M,EM ALVENARIA DE TIJOLOS FURADOS DE 10X20X20CM,PA</t>
  </si>
  <si>
    <t xml:space="preserve">REDES DE MEIA VEZ,REVESTIDAS COM ARGAMASSA DE CIMENTO E SAIB</t>
  </si>
  <si>
    <t xml:space="preserve">RO,NO TRACO 1:6,COM FUNDO DE CONCRETO E TAMPA DE CONCRETO AR</t>
  </si>
  <si>
    <t xml:space="preserve">MADO,PORTA DE 70X40CM EM CHAPA DE ACO Nß16 E CADEADO DE 30MM</t>
  </si>
  <si>
    <t xml:space="preserve">,CONFORME PROJETO Nß2089/EMOP</t>
  </si>
  <si>
    <t xml:space="preserve">15.001.0070-A</t>
  </si>
  <si>
    <t xml:space="preserve">15.001.0071-0</t>
  </si>
  <si>
    <t xml:space="preserve">ABRIGO PARA HIDROMETRO DE 1",NAS DIMENSOES DE 0,90X0,50X0,60</t>
  </si>
  <si>
    <t xml:space="preserve">M,EM ALVENARIA DE TIJOLOS FURADOS DE 10X20X20CM,PAREDES DE M</t>
  </si>
  <si>
    <t xml:space="preserve">EIA VEZ,REVESTIDAS COM ARGAMASSA DE CIMENTO E SAIBRO,NO TRAC</t>
  </si>
  <si>
    <t xml:space="preserve">O 1:6,COM FUNDO DE CONCRETO E TAMPA DE CONCRETO ARMADO,PORTA</t>
  </si>
  <si>
    <t xml:space="preserve">DE 80X50CM EM CHAPA DE ACO Nß16 E CADEADO DE 30MM,CONFORME</t>
  </si>
  <si>
    <t xml:space="preserve">PROJETO Nß2089/EMOP</t>
  </si>
  <si>
    <t xml:space="preserve">15.001.0071-A</t>
  </si>
  <si>
    <t xml:space="preserve">15.001.0072-0</t>
  </si>
  <si>
    <t xml:space="preserve">ABRIGO PARA HIDROMETRO DE 1.1/2",NAS DIMENSOES DE 1,10X0,60X</t>
  </si>
  <si>
    <t xml:space="preserve">0,70M,EM ALVENARIA DE TIJOLOS FURADOS DE 10X20X20CM,PAREDES</t>
  </si>
  <si>
    <t xml:space="preserve">TRACO 1:6,COM FUNDO DE CONCRETO E TAMPA DE CONCRETO ARMADO,</t>
  </si>
  <si>
    <t xml:space="preserve">PORTA DE 100X60CM EM CHAPA DE ACO Nß16 E CADEADO DE 30MM,CON</t>
  </si>
  <si>
    <t xml:space="preserve">FORME PROJETO Nß2089/EMOP</t>
  </si>
  <si>
    <t xml:space="preserve">15.001.0072-A</t>
  </si>
  <si>
    <t xml:space="preserve">15.001.0073-0</t>
  </si>
  <si>
    <t xml:space="preserve">ABRIGO PARA HIDROMETRO DE 2",NAS DIMENSOES DE 1,50X0,70X0,90</t>
  </si>
  <si>
    <t xml:space="preserve">M,EM ALVENARIA DE TIJOLOS FURADOS DE 10X20X20CM,PAREDES DE</t>
  </si>
  <si>
    <t xml:space="preserve">MEIA VEZ,REVESTIDAS COM ARGAMASSA DE CIMENTO E SAIBRO,NO TRA</t>
  </si>
  <si>
    <t xml:space="preserve">CO 1:6,COM FUNDO DE CONCRETO E TAMPA DE CONCRETO ARMADO,PORT</t>
  </si>
  <si>
    <t xml:space="preserve">A DE 140X70CM EM CHAPA DE ACO Nß16 E CADEADO DE 30MM,CONFORM</t>
  </si>
  <si>
    <t xml:space="preserve">E PROJETO Nß2089/EMOP</t>
  </si>
  <si>
    <t xml:space="preserve">15.001.0073-A</t>
  </si>
  <si>
    <t xml:space="preserve">15.001.0075-0</t>
  </si>
  <si>
    <t xml:space="preserve">ABRIGO PARA BOMBA,NAS DIMENSOES DE 0,70X0,50X0,50M,EM ALVENA</t>
  </si>
  <si>
    <t xml:space="preserve">RIA DE TIJOLOS FURADOS DE 10X20X20CM,EM PAREDES DE MEIA VEZ,</t>
  </si>
  <si>
    <t xml:space="preserve">REVESTIDAS COM ARGAMASSA DE CIMENTO E SAIBRO,NO TRACO 1:6,CO</t>
  </si>
  <si>
    <t xml:space="preserve">M FUNDO DE CONCRETO E TAMPA DE CONCRETO ARMADO,PORTA DE 60X4</t>
  </si>
  <si>
    <t xml:space="preserve">0CM EM CHAPA DE FERRO Nß16 E CADEADO DE 30MM,CONFORME PROJET</t>
  </si>
  <si>
    <t xml:space="preserve">O Nß2089/EMOP</t>
  </si>
  <si>
    <t xml:space="preserve">15.001.0075-A</t>
  </si>
  <si>
    <t xml:space="preserve">15.001.0076-0</t>
  </si>
  <si>
    <t xml:space="preserve">ABRIGO PARA BOMBA,NAS DIMENSOES DE 1,20X0,60X0,80M,EM ALVENA</t>
  </si>
  <si>
    <t xml:space="preserve">RIA DE TIJOLOS FURADOS DE 10X20X20CM,PAREDES DE MEIA VEZ,REV</t>
  </si>
  <si>
    <t xml:space="preserve">ESTIDAS COM ARGAMASSA DE CIMENTO E SAIBRO,NO TRACO 1:6,COM</t>
  </si>
  <si>
    <t xml:space="preserve">FUNDO DE CONCRETO E TAMPA DE CONCRETO ARMADO,PORTA DE 100X60</t>
  </si>
  <si>
    <t xml:space="preserve">CM EM CHAPA DE FERRO Nß16 E CADEADO DE 30MM,CONFORME PROJETO</t>
  </si>
  <si>
    <t xml:space="preserve">Nß2089/EMOP</t>
  </si>
  <si>
    <t xml:space="preserve">15.001.0076-A</t>
  </si>
  <si>
    <t xml:space="preserve">15.001.0077-0</t>
  </si>
  <si>
    <t xml:space="preserve">HIDROMETRO COM DIAMETRO DE 1/2".FORNECIMENTO</t>
  </si>
  <si>
    <t xml:space="preserve">15.001.0077-A</t>
  </si>
  <si>
    <t xml:space="preserve">15.001.0078-0</t>
  </si>
  <si>
    <t xml:space="preserve">HIDROMETRO COM DIAMETRO DE 3/4".FORNECIMENTO</t>
  </si>
  <si>
    <t xml:space="preserve">15.001.0078-A</t>
  </si>
  <si>
    <t xml:space="preserve">15.001.0079-0</t>
  </si>
  <si>
    <t xml:space="preserve">HIDROMETRO COM DIAMETRO DE 1".FORNECIMENTO</t>
  </si>
  <si>
    <t xml:space="preserve">15.001.0079-A</t>
  </si>
  <si>
    <t xml:space="preserve">15.001.0080-0</t>
  </si>
  <si>
    <t xml:space="preserve">TAMPA DE CONCRETO ARMADO 10MPA,ESPESSURA DE 6CM,PARA CAIXA D</t>
  </si>
  <si>
    <t xml:space="preserve">E INSPECAO COM 60CM DE DIAMETRO.FORNECIMENTO E COLOCACAO</t>
  </si>
  <si>
    <t xml:space="preserve">15.001.0080-A</t>
  </si>
  <si>
    <t xml:space="preserve">15.001.0090-0</t>
  </si>
  <si>
    <t xml:space="preserve">REPARO EM CAIXA DE PASSAGEM DE ENERGIA ELETRICA,DE ALVENARIA</t>
  </si>
  <si>
    <t xml:space="preserve">DE 30X30CM,COM TROCA DE TAMPA DE CONCRETO COM ESPESSURA DE</t>
  </si>
  <si>
    <t xml:space="preserve">6CM</t>
  </si>
  <si>
    <t xml:space="preserve">15.001.0090-A</t>
  </si>
  <si>
    <t xml:space="preserve">15.001.0095-0</t>
  </si>
  <si>
    <t xml:space="preserve">DE 40X40CM,COM TROCA DE TAMPA DE CONCRETO COM ESPESSURA DE</t>
  </si>
  <si>
    <t xml:space="preserve">15.001.0095-A</t>
  </si>
  <si>
    <t xml:space="preserve">15.001.0100-0</t>
  </si>
  <si>
    <t xml:space="preserve">DE 60X60CM,COM TROCA DE TAMPA DE CONCRETO COM ESPESSURA DE</t>
  </si>
  <si>
    <t xml:space="preserve">15.001.0100-A</t>
  </si>
  <si>
    <t xml:space="preserve">15.002.0062-0</t>
  </si>
  <si>
    <t xml:space="preserve">CAIXA DE GORDURA SIMPLES CILINDRICA,PRE-FABRICADA EM ANEIS D</t>
  </si>
  <si>
    <t xml:space="preserve">E CONCRETO,COM DIAMETRO DE 40CM E PROFUNDIDADE TOTAL DE 60CM</t>
  </si>
  <si>
    <t xml:space="preserve">,INCLUSIVE TAMPA DE CONCRETO.FORNECIMENTO E COLOCACAO</t>
  </si>
  <si>
    <t xml:space="preserve">15.002.0062-A</t>
  </si>
  <si>
    <t xml:space="preserve">15.002.0063-0</t>
  </si>
  <si>
    <t xml:space="preserve">CAIXA DE GORDURA DUPLA,CILINDRICA,PRE-FABRICADA EM ANEIS DE</t>
  </si>
  <si>
    <t xml:space="preserve">CONCRETO,COM DIAMETRO DE 60CM E PROFUNDIDADE TOTAL DE 90CM,I</t>
  </si>
  <si>
    <t xml:space="preserve">NCLUSIVE TAMPA EM CONCRETO.FORNECIMENTO E COLOCACAO</t>
  </si>
  <si>
    <t xml:space="preserve">15.002.0063-A</t>
  </si>
  <si>
    <t xml:space="preserve">15.002.0080-0</t>
  </si>
  <si>
    <t xml:space="preserve">CAIXA DE GORDURA ESPECIAL EM ALVENARIA DE TIJOLOS MACICOS(7X</t>
  </si>
  <si>
    <t xml:space="preserve">10X20CM),EM PAREDES DE UMA VEZ(0,20M),MEDINDO 0,80X0,80X0,90</t>
  </si>
  <si>
    <t xml:space="preserve">M,INCLUSIVE REVESTIMENTO INTERNO EM ARGAMASSA DE CIMENTO E A</t>
  </si>
  <si>
    <t xml:space="preserve">REIA NO TRACO 1:3,COM ESPESSURA DE 1,5CM,EXCLUSIVE TAMPAO DE</t>
  </si>
  <si>
    <t xml:space="preserve">FERRO FUNDIDO</t>
  </si>
  <si>
    <t xml:space="preserve">15.002.0080-A</t>
  </si>
  <si>
    <t xml:space="preserve">15.002.0082-0</t>
  </si>
  <si>
    <t xml:space="preserve">CAIXA DE GORDURA ESPECIAL DE ALVENARIA DE TIJOLOS MACICOS(7X</t>
  </si>
  <si>
    <t xml:space="preserve">10X20CM),EM PAREDES DE UMA VEZ(0,20M),MEDINDO 1,00X1,00X0,90</t>
  </si>
  <si>
    <t xml:space="preserve">REIA,NO TRACO 1:3,COM ESPESSURA DE 1,5CM,EXCLUSIVE TAMPAO DE</t>
  </si>
  <si>
    <t xml:space="preserve">15.002.0082-A</t>
  </si>
  <si>
    <t xml:space="preserve">15.002.0084-0</t>
  </si>
  <si>
    <t xml:space="preserve">10X20CM),EM PAREDES DE UMA VEZ(0,20M),MEDINDO 1,20X1,00X0,90</t>
  </si>
  <si>
    <t xml:space="preserve">15.002.0084-A</t>
  </si>
  <si>
    <t xml:space="preserve">15.002.0086-0</t>
  </si>
  <si>
    <t xml:space="preserve">10X20CM),EM PAREDES DE UMA VEZ(0,20M),MEDINDO 1,20X1,20X0,90</t>
  </si>
  <si>
    <t xml:space="preserve">15.002.0086-A</t>
  </si>
  <si>
    <t xml:space="preserve">15.002.0088-0</t>
  </si>
  <si>
    <t xml:space="preserve">10X20CM),EM PAREDES DE UMA VEZ(0,20M),MEDINDO 1,00X1,50X0,90</t>
  </si>
  <si>
    <t xml:space="preserve">15.002.0088-A</t>
  </si>
  <si>
    <t xml:space="preserve">15.002.0090-0</t>
  </si>
  <si>
    <t xml:space="preserve">10X20CM),EM PAREDES DE UMA VEZ(0,20M),MEDINDO 1,20X1,50X0,90</t>
  </si>
  <si>
    <t xml:space="preserve">15.002.0090-A</t>
  </si>
  <si>
    <t xml:space="preserve">15.002.0092-0</t>
  </si>
  <si>
    <t xml:space="preserve">10X20CM),EM PAREDES DE UMA VEZ(0,20M),MEDINDO 1,50X1,50X0,90</t>
  </si>
  <si>
    <t xml:space="preserve">15.002.0092-A</t>
  </si>
  <si>
    <t xml:space="preserve">15.002.0094-0</t>
  </si>
  <si>
    <t xml:space="preserve">10X20CM),EM PAREDES DE UMA VEZ(0,20CM),MEDINDO 1,50X2,00X0,9</t>
  </si>
  <si>
    <t xml:space="preserve">0M,INCLUSIVE REVESTIMENTO INTERNO EM ARGAMASSA DE CIMENTO E</t>
  </si>
  <si>
    <t xml:space="preserve">AREIA,NO TRACO 1:3,COM ESPESSURA DE 1,5CM,EXCLUSIVE TAMPAO</t>
  </si>
  <si>
    <t xml:space="preserve">DE FERRO FUNDIDO</t>
  </si>
  <si>
    <t xml:space="preserve">15.002.0094-A</t>
  </si>
  <si>
    <t xml:space="preserve">15.002.0096-0</t>
  </si>
  <si>
    <t xml:space="preserve">10X20CM),EM PAREDES DE UMA VEZ(0,20M),MEDINDO 1,50X2,20X0,90</t>
  </si>
  <si>
    <t xml:space="preserve">15.002.0096-A</t>
  </si>
  <si>
    <t xml:space="preserve">15.002.0120-0</t>
  </si>
  <si>
    <t xml:space="preserve">CAIXA ENTERRADA PARA INSTALACOES TELEFONICAS,TIPO R1,MEDINDO</t>
  </si>
  <si>
    <t xml:space="preserve">0,60X0,35X0,50M,EM BLOCOS DE CONCRETO ESTRUTURAL DE 0,10X0,</t>
  </si>
  <si>
    <t xml:space="preserve">20X0,40M,ASSENTADOS COM ARGAMASSA DE CIMENTO E AREIA,NO TRAC</t>
  </si>
  <si>
    <t xml:space="preserve">O 1:4 E REVESTIDA INTERNAMENTE COM A MESMA ARGAMASSA,COM TAM</t>
  </si>
  <si>
    <t xml:space="preserve">PA DE CONCRETO ARMADO COM 5CM DE ESPESSURA E FUNDO DE CONCRE</t>
  </si>
  <si>
    <t xml:space="preserve">TO SIMPLES COM 5CM</t>
  </si>
  <si>
    <t xml:space="preserve">15.002.0120-A</t>
  </si>
  <si>
    <t xml:space="preserve">15.002.0125-0</t>
  </si>
  <si>
    <t xml:space="preserve">CAIXA ENTERRADA PARA INSTALACOES TELEFONICAS,TIPO R2,MEDINDO</t>
  </si>
  <si>
    <t xml:space="preserve">1,07X0,52X0,50M,EM BLOCOS DE CONCRETO ESTRUTURAL DE 0,10X0,</t>
  </si>
  <si>
    <t xml:space="preserve">15.002.0125-A</t>
  </si>
  <si>
    <t xml:space="preserve">15.002.0130-0</t>
  </si>
  <si>
    <t xml:space="preserve">CAIXA ENTERRADA PARA INSTALACOES TELEFONICAS,TIPO R3,MEDINDO</t>
  </si>
  <si>
    <t xml:space="preserve">1,30X1,20X1,30M,EM BLOCOS DE CONCRETO ESTRUTURAL DE 0,10X0,</t>
  </si>
  <si>
    <t xml:space="preserve">15.002.0130-A</t>
  </si>
  <si>
    <t xml:space="preserve">15.002.0135-0</t>
  </si>
  <si>
    <t xml:space="preserve">CAIXA ENTERRADA PARA INSTALACOES TELEFONICAS,TIPO I,MEDINDO</t>
  </si>
  <si>
    <t xml:space="preserve">2,15X1,30X1,80M,EM BLOCOS DE CONCRETO ESTRUTURAL DE 0,10X0,2</t>
  </si>
  <si>
    <t xml:space="preserve">0X0,40M,ASSENTADOS COM ARGAMASSA DE CIMENTO E AREIA,NO TRACO</t>
  </si>
  <si>
    <t xml:space="preserve">1:4 E REVESTIDA INTERNAMENTE COM A MESMA ARGAMASSA,COM TAMP</t>
  </si>
  <si>
    <t xml:space="preserve">A DE CONCRETO ARMADO COM 5CM DE ESPESSURA E FUNDO DE CONCRET</t>
  </si>
  <si>
    <t xml:space="preserve">O SIMPLES COM 5CM</t>
  </si>
  <si>
    <t xml:space="preserve">15.002.0135-A</t>
  </si>
  <si>
    <t xml:space="preserve">15.002.0200-0</t>
  </si>
  <si>
    <t xml:space="preserve">CAIXA DE INSPECAO/CAIXA PARA AGUAS PLUVIAIS,DE CONCRETO PRE-</t>
  </si>
  <si>
    <t xml:space="preserve">MOLDADO,CONSTANDO DE CIRCULO DE FUNDO,4 ANEIS SUPERPOSTOS DE</t>
  </si>
  <si>
    <t xml:space="preserve">40MM DE ESPESSURA,600MM DE DIAMETRO INTERNO,SENDO 1 ANEL INF</t>
  </si>
  <si>
    <t xml:space="preserve">ERIOR(ENTRADA E SAIDA),DE 300MM+1 DE 300MM,1 DE 150MM E 1 DE</t>
  </si>
  <si>
    <t xml:space="preserve">75MM DE ALTURA,PERFAZENDO 925MM DE ALTURA TOTAL,EXCLUSIVE TA</t>
  </si>
  <si>
    <t xml:space="preserve">MPAO DE FERRO FUNDIDO E ESCAVACAO.FORNECIMENTO E COLOCACAO</t>
  </si>
  <si>
    <t xml:space="preserve">15.002.0200-A</t>
  </si>
  <si>
    <t xml:space="preserve">15.002.0205-0</t>
  </si>
  <si>
    <t xml:space="preserve">MOLDADO,CONSTANDO DE CIRCULO DE FUNDO,3 ANEIS SUPERPOSTOS,DE</t>
  </si>
  <si>
    <t xml:space="preserve">40MM DE ESPESSURA E 600MM DE DIAMETRO INTERNO,SENDO 1 ANEL</t>
  </si>
  <si>
    <t xml:space="preserve">INFERIOR(ENTRADA E SAIDA)DE 300MM,1 DE 150MM E 1 DE 75MM DE</t>
  </si>
  <si>
    <t xml:space="preserve">ALTURA,PERFAZENDO 625MM DE ALTURA TOTAL,EXCLUSIVE TAMPAO DE</t>
  </si>
  <si>
    <t xml:space="preserve">FERRO FUNDIDO E ESCAVACAO.FORNECIMENTO E COLOCACAO</t>
  </si>
  <si>
    <t xml:space="preserve">15.002.0205-A</t>
  </si>
  <si>
    <t xml:space="preserve">15.002.0210-0</t>
  </si>
  <si>
    <t xml:space="preserve">MOLDADO,CONSTANDO DE CIRCULO DE FUNDO,2 ANEIS SUPERPOSTOS,DE</t>
  </si>
  <si>
    <t xml:space="preserve">INFERIOR(ENTRADA E SAIDA)DE 300MM,1 DE 75MM DE ALTURA,PERFAZ</t>
  </si>
  <si>
    <t xml:space="preserve">ENDO 475MM DE ALTURA TOTAL,EXCLUSIVE TAMPAO DE FERRO FUNDIDO</t>
  </si>
  <si>
    <t xml:space="preserve">E ESCAVACAO.FORNECIMENTO E COLOCACAO</t>
  </si>
  <si>
    <t xml:space="preserve">15.002.0210-A</t>
  </si>
  <si>
    <t xml:space="preserve">15.002.0310-0</t>
  </si>
  <si>
    <t xml:space="preserve">CAIXA SEPARADORA DE OLEO E CAIXA RECEPTORA LATERAL MEDINDO 0</t>
  </si>
  <si>
    <t xml:space="preserve">,60X0,60X0,60M,INTERNAMENTE(CADA UMA),EXECUTADA EM BLOCOS DE</t>
  </si>
  <si>
    <t xml:space="preserve">CONCR.10X20X40CM,ASSENTES C/ARGAMASSA DE CIMENTO E AREIA,TR</t>
  </si>
  <si>
    <t xml:space="preserve">ACO 1:8,REVESTIDAS INTERNAMENTE C/ARGAMASSA DE CIMENTO E ARE</t>
  </si>
  <si>
    <t xml:space="preserve">IA,TRACO 1:4,C/TAMPAS FERRO FUNDIDO PESADO,EXCL.ESCAVACAO,IN</t>
  </si>
  <si>
    <t xml:space="preserve">CL.CONEXOES,CONFORME PROJ.Nß1788 SEINS/EMOP.FORN.E ASSENT.</t>
  </si>
  <si>
    <t xml:space="preserve">15.002.0310-A</t>
  </si>
  <si>
    <t xml:space="preserve">15.002.0400-0</t>
  </si>
  <si>
    <t xml:space="preserve">CAIXA SIFONADA DE ANEL DE CONCRETO DE 42CM DE DIAMETRO E 60C</t>
  </si>
  <si>
    <t xml:space="preserve">M DE PROFUNDIDADE,EXCLUSIVE ESCAVACAO E REATERRO.FORNECIMENT</t>
  </si>
  <si>
    <t xml:space="preserve">15.002.0400-A</t>
  </si>
  <si>
    <t xml:space="preserve">15.002.0401-0</t>
  </si>
  <si>
    <t xml:space="preserve">CAIXA SIFONADA DE ANEL DE CONCRETO DE 60CM DE DIAMETRO E 60C</t>
  </si>
  <si>
    <t xml:space="preserve">15.002.0401-A</t>
  </si>
  <si>
    <t xml:space="preserve">15.002.0580-0</t>
  </si>
  <si>
    <t xml:space="preserve">FOSSA SEPTICA CILINDRICA,TIPO CAMARA IMHOFF,DE CONCRETO PRE-</t>
  </si>
  <si>
    <t xml:space="preserve">MOLDADO,MEDINDO 2000X2000MM.FORNECIMENTO E COLOCACAO</t>
  </si>
  <si>
    <t xml:space="preserve">15.002.0580-A</t>
  </si>
  <si>
    <t xml:space="preserve">15.002.0582-0</t>
  </si>
  <si>
    <t xml:space="preserve">MOLDADO,MEDINDO 2000X3200MM.FORNECIMENTO E COLOCACAO</t>
  </si>
  <si>
    <t xml:space="preserve">15.002.0584-0</t>
  </si>
  <si>
    <t xml:space="preserve">MOLDADO,MEDINDO 2500X2400MM.FORNECIMENTO E COLOCACAO.</t>
  </si>
  <si>
    <t xml:space="preserve">15.002.0584-A</t>
  </si>
  <si>
    <t xml:space="preserve">15.002.0586-0</t>
  </si>
  <si>
    <t xml:space="preserve">FOSSA SEPTICA CILINDRICA,TIPO CAMARA IMHOFF DE CONCRETO PRE-</t>
  </si>
  <si>
    <t xml:space="preserve">MOLDADO,MEDINDO 2000X4000MM.FORNECIMENTO E COLOCACAO</t>
  </si>
  <si>
    <t xml:space="preserve">15.002.0586-A</t>
  </si>
  <si>
    <t xml:space="preserve">15.002.0588-0</t>
  </si>
  <si>
    <t xml:space="preserve">MOLDADO,MEDINDO 2500X2800MM.FORNECIMENTO E COLOCACAO</t>
  </si>
  <si>
    <t xml:space="preserve">15.002.0588-A</t>
  </si>
  <si>
    <t xml:space="preserve">15.002.0590-0</t>
  </si>
  <si>
    <t xml:space="preserve">MOLDADO,MEDINDO 3000X2000MM.FORNECIMENTO E COLOCACAO</t>
  </si>
  <si>
    <t xml:space="preserve">15.002.0590-A</t>
  </si>
  <si>
    <t xml:space="preserve">15.002.0592-0</t>
  </si>
  <si>
    <t xml:space="preserve">MOLDADO,MEDINDO 2000X5600MM.FORNECIMENTO E COLOCACAO</t>
  </si>
  <si>
    <t xml:space="preserve">15.002.0592-A</t>
  </si>
  <si>
    <t xml:space="preserve">15.002.0594-0</t>
  </si>
  <si>
    <t xml:space="preserve">MOLDADO,MEDINDO 2500X3600MM.FORNECIMENTO E COLOCACAO</t>
  </si>
  <si>
    <t xml:space="preserve">15.002.0594-A</t>
  </si>
  <si>
    <t xml:space="preserve">15.002.0596-0</t>
  </si>
  <si>
    <t xml:space="preserve">MOLDADO,MEDINDO 3000X2800MM.FORNECIMENTO E COLOCACAO</t>
  </si>
  <si>
    <t xml:space="preserve">15.002.0596-A</t>
  </si>
  <si>
    <t xml:space="preserve">15.002.0598-0</t>
  </si>
  <si>
    <t xml:space="preserve">MOLDADO,MEDINDO 2000X7600MM.FORNECIMENTO E COLOCACAO</t>
  </si>
  <si>
    <t xml:space="preserve">15.002.0598-A</t>
  </si>
  <si>
    <t xml:space="preserve">15.002.0600-0</t>
  </si>
  <si>
    <t xml:space="preserve">MOLDADO,MEDINDO 2500X4800MM.FORNECIMENTO E COLOCACAO</t>
  </si>
  <si>
    <t xml:space="preserve">15.002.0600-A</t>
  </si>
  <si>
    <t xml:space="preserve">15.002.0602-0</t>
  </si>
  <si>
    <t xml:space="preserve">MOLDADO,MEDINDO 3000X3200MM.FORNECIMENTO E COLOCACAO</t>
  </si>
  <si>
    <t xml:space="preserve">15.002.0602-A</t>
  </si>
  <si>
    <t xml:space="preserve">15.002.0604-0</t>
  </si>
  <si>
    <t xml:space="preserve">MOLDADO,MEDINDO 2500X6000MM.FORNECIMENTO E COLOCACAO</t>
  </si>
  <si>
    <t xml:space="preserve">15.002.0604-A</t>
  </si>
  <si>
    <t xml:space="preserve">15.002.0606-0</t>
  </si>
  <si>
    <t xml:space="preserve">MOLDADO,MEDINDO 3000X4000MM.FORNECIMENTO E COLOCACAO</t>
  </si>
  <si>
    <t xml:space="preserve">15.002.0606-A</t>
  </si>
  <si>
    <t xml:space="preserve">15.002.0608-0</t>
  </si>
  <si>
    <t xml:space="preserve">MOLDADO,MEDINDO 2500X7200MM.FORNECIMENTO E COLOCACAO</t>
  </si>
  <si>
    <t xml:space="preserve">15.002.0608-A</t>
  </si>
  <si>
    <t xml:space="preserve">15.002.0610-0</t>
  </si>
  <si>
    <t xml:space="preserve">MOLDADO,MEDINDO 3000X4800MM.FORNECIMENTO E COLOCACAO</t>
  </si>
  <si>
    <t xml:space="preserve">15.002.0610-A</t>
  </si>
  <si>
    <t xml:space="preserve">15.002.0612-0</t>
  </si>
  <si>
    <t xml:space="preserve">MOLDADO,MEDINDO 2500X8400MM.FORNECIMENTO E COLOCACAO</t>
  </si>
  <si>
    <t xml:space="preserve">15.002.0612-A</t>
  </si>
  <si>
    <t xml:space="preserve">15.002.0614-0</t>
  </si>
  <si>
    <t xml:space="preserve">MOLDADO,MEDINDO 3000X5600MM.FORNECIMENTO E COLOCACAO</t>
  </si>
  <si>
    <t xml:space="preserve">15.002.0614-A</t>
  </si>
  <si>
    <t xml:space="preserve">15.002.0616-0</t>
  </si>
  <si>
    <t xml:space="preserve">MOLDADO,MEDINDO 3000X6400MM.FORNECIMENTO E COLOCACAO</t>
  </si>
  <si>
    <t xml:space="preserve">15.002.0616-A</t>
  </si>
  <si>
    <t xml:space="preserve">15.002.0618-0</t>
  </si>
  <si>
    <t xml:space="preserve">MOLDADO,MEDINDO 3000X7600MM.FORNECIMENTO E COLOCACAO</t>
  </si>
  <si>
    <t xml:space="preserve">15.002.0618-A</t>
  </si>
  <si>
    <t xml:space="preserve">15.002.0620-0</t>
  </si>
  <si>
    <t xml:space="preserve">MOLDADO,MEDINDO 3000X8400MM.FORNECIMENTO E COLOCACAO</t>
  </si>
  <si>
    <t xml:space="preserve">15.002.0620-A</t>
  </si>
  <si>
    <t xml:space="preserve">15.002.0622-0</t>
  </si>
  <si>
    <t xml:space="preserve">FOSSA SEPTICA CILINDRICA,TIPO CAMARA UNICA,DE CONCRETO PRE-M</t>
  </si>
  <si>
    <t xml:space="preserve">OLDADO,MEDINDO 1200X1500MM.FORNECIMENTO E COLOCACAO</t>
  </si>
  <si>
    <t xml:space="preserve">15.002.0622-A</t>
  </si>
  <si>
    <t xml:space="preserve">15.002.0623-0</t>
  </si>
  <si>
    <t xml:space="preserve">FOSSA SEPTICA,DE CAMARA UNICA,TIPO CILINDRICA,DE CONCRETO PR</t>
  </si>
  <si>
    <t xml:space="preserve">E-MOLDADO,MEDINDO 1200X2000MM.FORNECIMENTO E COLOCACAO</t>
  </si>
  <si>
    <t xml:space="preserve">15.002.0623-A</t>
  </si>
  <si>
    <t xml:space="preserve">15.002.0624-0</t>
  </si>
  <si>
    <t xml:space="preserve">E-MOLDADO,MEDINDO 1200X2500MM.FORNECIMENTO E COLOCACAO</t>
  </si>
  <si>
    <t xml:space="preserve">15.002.0624-A</t>
  </si>
  <si>
    <t xml:space="preserve">15.002.0625-0</t>
  </si>
  <si>
    <t xml:space="preserve">E-MOLDADO,MEDINDO 1500X2000MM.FORNECIMENTO E COLOCACAO</t>
  </si>
  <si>
    <t xml:space="preserve">15.002.0625-A</t>
  </si>
  <si>
    <t xml:space="preserve">15.002.0626-0</t>
  </si>
  <si>
    <t xml:space="preserve">E-MOLDADO,MEDINDO 1200X3500MM.FORNECIMENTO E COLOCACAO</t>
  </si>
  <si>
    <t xml:space="preserve">15.002.0626-A</t>
  </si>
  <si>
    <t xml:space="preserve">15.002.0627-0</t>
  </si>
  <si>
    <t xml:space="preserve">E-MOLDADO,MEDINDO 1500X2400MM.FORNECIMENTO E COLOCACAO</t>
  </si>
  <si>
    <t xml:space="preserve">15.002.0627-A</t>
  </si>
  <si>
    <t xml:space="preserve">15.002.0628-0</t>
  </si>
  <si>
    <t xml:space="preserve">E-MOLDADO,MEDINDO 1200X5000MM.FORNECIMENTO E COLOCACAO</t>
  </si>
  <si>
    <t xml:space="preserve">15.002.0628-A</t>
  </si>
  <si>
    <t xml:space="preserve">15.002.0629-0</t>
  </si>
  <si>
    <t xml:space="preserve">E-MOLDADO,MEDINDO 1500X3200MM.FORNECIMENTO E COLOCACAO</t>
  </si>
  <si>
    <t xml:space="preserve">15.002.0629-A</t>
  </si>
  <si>
    <t xml:space="preserve">15.002.0630-0</t>
  </si>
  <si>
    <t xml:space="preserve">E-MOLDADO,MEDINDO 2000X2000MM.FORNECIMENTO E COLOCACAO</t>
  </si>
  <si>
    <t xml:space="preserve">15.002.0630-A</t>
  </si>
  <si>
    <t xml:space="preserve">15.002.0631-0</t>
  </si>
  <si>
    <t xml:space="preserve">E-MOLDADO,MEDINDO 1200X6000MM.FORNECIMENTO E COLOCACAO</t>
  </si>
  <si>
    <t xml:space="preserve">15.002.0631-A</t>
  </si>
  <si>
    <t xml:space="preserve">15.002.0632-0</t>
  </si>
  <si>
    <t xml:space="preserve">E-MOLDADO,MEDINDO 1500X4000MM.FORNECIMENTO E COLOCACAO</t>
  </si>
  <si>
    <t xml:space="preserve">15.002.0632-A</t>
  </si>
  <si>
    <t xml:space="preserve">15.002.0633-0</t>
  </si>
  <si>
    <t xml:space="preserve">E-MOLDADO,MEDINDO 2000X2400MM.FORNECIMENTO E COLOCACAO</t>
  </si>
  <si>
    <t xml:space="preserve">15.002.0633-A</t>
  </si>
  <si>
    <t xml:space="preserve">15.002.0634-0</t>
  </si>
  <si>
    <t xml:space="preserve">E-MOLDADO,MEDINDO 1200X7000MM.FORNECIMENTO E COLOCACAO</t>
  </si>
  <si>
    <t xml:space="preserve">15.002.0634-A</t>
  </si>
  <si>
    <t xml:space="preserve">15.002.0635-0</t>
  </si>
  <si>
    <t xml:space="preserve">E-MOLDADO,MEDINDO 1500X4400MM.FORNECIMENTO E COLOCACAO</t>
  </si>
  <si>
    <t xml:space="preserve">15.002.0635-A</t>
  </si>
  <si>
    <t xml:space="preserve">15.002.0636-0</t>
  </si>
  <si>
    <t xml:space="preserve">E-MOLDADO,MEDINDO 2000X3200MM.FORNECIMENTO E COLOCACAO</t>
  </si>
  <si>
    <t xml:space="preserve">15.002.0636-A</t>
  </si>
  <si>
    <t xml:space="preserve">15.002.0637-0</t>
  </si>
  <si>
    <t xml:space="preserve">E-MOLDADO,MEDINDO 2500X2000MM.FORNECIMENTO E COLOCACAO</t>
  </si>
  <si>
    <t xml:space="preserve">15.002.0637-A</t>
  </si>
  <si>
    <t xml:space="preserve">15.002.0638-0</t>
  </si>
  <si>
    <t xml:space="preserve">E-MOLDADO,MEDINDO 1200X9500MM.FORNECIMENTO E COLOCACAO</t>
  </si>
  <si>
    <t xml:space="preserve">15.002.0638-A</t>
  </si>
  <si>
    <t xml:space="preserve">15.002.0639-0</t>
  </si>
  <si>
    <t xml:space="preserve">E-MOLDADO,MEDINDO 1500X6000MM.FORNECIMENTO E COLOCACAO</t>
  </si>
  <si>
    <t xml:space="preserve">15.002.0639-A</t>
  </si>
  <si>
    <t xml:space="preserve">15.002.0640-0</t>
  </si>
  <si>
    <t xml:space="preserve">E-MOLDADO,MEDINDO 2000X3600MM.FORNECIMENTO E COLOCACAO</t>
  </si>
  <si>
    <t xml:space="preserve">15.002.0640-A</t>
  </si>
  <si>
    <t xml:space="preserve">15.002.0641-0</t>
  </si>
  <si>
    <t xml:space="preserve">E-MOLDADO,MEDINDO 2500X2400MM.FORNECIMENTO E COLOCACAO</t>
  </si>
  <si>
    <t xml:space="preserve">15.002.0641-A</t>
  </si>
  <si>
    <t xml:space="preserve">15.002.0642-0</t>
  </si>
  <si>
    <t xml:space="preserve">E-MOLDADO,MEDINDO 2000X4000MM.FORNECIMENTO E COLOCACAO</t>
  </si>
  <si>
    <t xml:space="preserve">15.002.0642-A</t>
  </si>
  <si>
    <t xml:space="preserve">15.002.0643-0</t>
  </si>
  <si>
    <t xml:space="preserve">E-MOLDADO,MEDINDO 2500X2800MM.FORNECIMENTO E COLOCACAO</t>
  </si>
  <si>
    <t xml:space="preserve">15.002.0643-A</t>
  </si>
  <si>
    <t xml:space="preserve">15.002.0644-0</t>
  </si>
  <si>
    <t xml:space="preserve">E-MOLDADO,MEDINDO 1500X8400MM.FORNECIMENTO E COLOCACAO</t>
  </si>
  <si>
    <t xml:space="preserve">15.002.0644-A</t>
  </si>
  <si>
    <t xml:space="preserve">15.002.0645-0</t>
  </si>
  <si>
    <t xml:space="preserve">E-MOLDADO,MEDINDO 2000X5200MM.FORNECIMENTO E COLOCACAO</t>
  </si>
  <si>
    <t xml:space="preserve">15.002.0645-A</t>
  </si>
  <si>
    <t xml:space="preserve">15.002.0646-0</t>
  </si>
  <si>
    <t xml:space="preserve">E-MOLDADO,MEDINDO 2500X3200MM.FORNECIMENTO E COLOCACAO</t>
  </si>
  <si>
    <t xml:space="preserve">15.002.0646-A</t>
  </si>
  <si>
    <t xml:space="preserve">15.002.0647-0</t>
  </si>
  <si>
    <t xml:space="preserve">E-MOLDADO,MEDINDO 2000X6000MM.FORNECIMENTO E COLOCACAO</t>
  </si>
  <si>
    <t xml:space="preserve">15.002.0647-A</t>
  </si>
  <si>
    <t xml:space="preserve">15.002.0648-0</t>
  </si>
  <si>
    <t xml:space="preserve">E-MOLDADO,MEDINDO 2500X4000MM.FORNECIMENTO E COLOCACAO</t>
  </si>
  <si>
    <t xml:space="preserve">15.002.0648-A</t>
  </si>
  <si>
    <t xml:space="preserve">15.002.0649-0</t>
  </si>
  <si>
    <t xml:space="preserve">E-MOLDADO,MEDINDO 3000X2800MM.FORNECIMENTO E COLOCACAO</t>
  </si>
  <si>
    <t xml:space="preserve">15.002.0649-A</t>
  </si>
  <si>
    <t xml:space="preserve">15.002.0650-0</t>
  </si>
  <si>
    <t xml:space="preserve">E-MOLDADO,MEDINDO 2000X8400MM.FORNECIMENTO E COLOCACAO</t>
  </si>
  <si>
    <t xml:space="preserve">15.002.0650-A</t>
  </si>
  <si>
    <t xml:space="preserve">15.002.0651-0</t>
  </si>
  <si>
    <t xml:space="preserve">E-MOLDADO,MEDINDO 2500X5600MM.FORNECIMENTO E COLOCACAO</t>
  </si>
  <si>
    <t xml:space="preserve">15.002.0651-A</t>
  </si>
  <si>
    <t xml:space="preserve">15.002.0652-0</t>
  </si>
  <si>
    <t xml:space="preserve">E-MOLDADO,MEDINDO 3000X4000MM.FORNECIMENTO E COLOCACAO</t>
  </si>
  <si>
    <t xml:space="preserve">15.002.0652-A</t>
  </si>
  <si>
    <t xml:space="preserve">15.002.0653-0</t>
  </si>
  <si>
    <t xml:space="preserve">E-MOLDADO,MEDINDO 2500X7600MM.FORNECIMENTO E COLOCACAO</t>
  </si>
  <si>
    <t xml:space="preserve">15.002.0653-A</t>
  </si>
  <si>
    <t xml:space="preserve">15.002.0654-0</t>
  </si>
  <si>
    <t xml:space="preserve">E-MOLDADO,MEDINDO 3000X5200MM.FORNECIMENTO E COLOCACAO</t>
  </si>
  <si>
    <t xml:space="preserve">15.002.0654-A</t>
  </si>
  <si>
    <t xml:space="preserve">15.002.0655-0</t>
  </si>
  <si>
    <t xml:space="preserve">E-MOLDADO,MEDINDO 2500X9200MM.FORNECIMENTO E COLOCACAO</t>
  </si>
  <si>
    <t xml:space="preserve">15.002.0655-A</t>
  </si>
  <si>
    <t xml:space="preserve">15.002.0656-0</t>
  </si>
  <si>
    <t xml:space="preserve">E-MOLDADO,MEDINDO 3000X6400MM.FORNECIMENTO E COLOCACAO</t>
  </si>
  <si>
    <t xml:space="preserve">15.002.0656-A</t>
  </si>
  <si>
    <t xml:space="preserve">15.002.0657-0</t>
  </si>
  <si>
    <t xml:space="preserve">E-MOLDADO,MEDINDO 3000X7600MM.FORNECIMENTO E COLOCACAO</t>
  </si>
  <si>
    <t xml:space="preserve">15.002.0657-A</t>
  </si>
  <si>
    <t xml:space="preserve">15.002.0658-0</t>
  </si>
  <si>
    <t xml:space="preserve">E-MOLDADO,MEDINDO 3000X8800MM.FORNECIMENTO E COLOCACAO</t>
  </si>
  <si>
    <t xml:space="preserve">15.002.0658-A</t>
  </si>
  <si>
    <t xml:space="preserve">15.002.0659-0</t>
  </si>
  <si>
    <t xml:space="preserve">E-MOLDADO,MEDINDO 3000X10000MM.FORNECIMENTO E COLOCACAO</t>
  </si>
  <si>
    <t xml:space="preserve">15.002.0659-A</t>
  </si>
  <si>
    <t xml:space="preserve">15.002.0660-0</t>
  </si>
  <si>
    <t xml:space="preserve">E-MOLDADO,MEDINDO 3000X11200MM.FORNECIMENTO E COLOCACAO</t>
  </si>
  <si>
    <t xml:space="preserve">15.002.0660-A</t>
  </si>
  <si>
    <t xml:space="preserve">15.002.0661-0</t>
  </si>
  <si>
    <t xml:space="preserve">E-MOLDADO,MEDINDO 3000X12400MM.FORNECIMENTO E COLOCACAO</t>
  </si>
  <si>
    <t xml:space="preserve">15.002.0661-A</t>
  </si>
  <si>
    <t xml:space="preserve">15.002.0662-0</t>
  </si>
  <si>
    <t xml:space="preserve">FILTRO ANAEROBIO,DE ANEIS DE CONCRETO PRE-MOLDADO,MEDINDO 12</t>
  </si>
  <si>
    <t xml:space="preserve">00X2000MM.FORNECIMENTO E COLOCACAO</t>
  </si>
  <si>
    <t xml:space="preserve">15.002.0663-0</t>
  </si>
  <si>
    <t xml:space="preserve">FILTRO ANAEROBIO,DE ANEIS DE CONCRETO PRE-MOLDADO,MEDINDO 15</t>
  </si>
  <si>
    <t xml:space="preserve">15.002.0663-A</t>
  </si>
  <si>
    <t xml:space="preserve">15.002.0664-0</t>
  </si>
  <si>
    <t xml:space="preserve">FILTRO ANAEROBIO,DE ANEIS DE CONCRETO PRE-MOLDADO,MEDINDO 20</t>
  </si>
  <si>
    <t xml:space="preserve">15.002.0664-A</t>
  </si>
  <si>
    <t xml:space="preserve">15.002.0665-0</t>
  </si>
  <si>
    <t xml:space="preserve">FILTRO ANAEROBIO,DE ANEIS DE CONCRETO PRE-MOLDADO,MEDINDO 25</t>
  </si>
  <si>
    <t xml:space="preserve">15.002.0665-A</t>
  </si>
  <si>
    <t xml:space="preserve">15.002.0666-0</t>
  </si>
  <si>
    <t xml:space="preserve">FILTRO ANAEROBIO,DE ANEIS DE CONCRETO PRE-MOLDADO,MEDINDO 30</t>
  </si>
  <si>
    <t xml:space="preserve">15.002.0666-A</t>
  </si>
  <si>
    <t xml:space="preserve">15.002.0668-0</t>
  </si>
  <si>
    <t xml:space="preserve">SUMIDOURO CILINDRICO,LIGADO A FOSSA,MEDINDO 1200X1500MM,EM A</t>
  </si>
  <si>
    <t xml:space="preserve">NEIS DE CONCRETO PRE-MOLDADO,EXCLUSIVE FOSSA E MANILHAS.FORN</t>
  </si>
  <si>
    <t xml:space="preserve">15.002.0669-0</t>
  </si>
  <si>
    <t xml:space="preserve">SUMIDOURO CILINDRICO,LIGADO A FOSSA,MEDINDO 1200X2000MM,EM A</t>
  </si>
  <si>
    <t xml:space="preserve">15.002.0669-A</t>
  </si>
  <si>
    <t xml:space="preserve">15.002.0670-0</t>
  </si>
  <si>
    <t xml:space="preserve">SUMIDOURO CILINDRICO,LIGADO A FOSSA,MEDINDO 1200X2500MM,EM A</t>
  </si>
  <si>
    <t xml:space="preserve">15.002.0670-A</t>
  </si>
  <si>
    <t xml:space="preserve">15.002.0671-0</t>
  </si>
  <si>
    <t xml:space="preserve">SUMIDOURO CILINDRICO,LIGADO A FOSSA,MEDINDO 1500X2000MM,EM A</t>
  </si>
  <si>
    <t xml:space="preserve">15.002.0671-A</t>
  </si>
  <si>
    <t xml:space="preserve">15.002.0672-0</t>
  </si>
  <si>
    <t xml:space="preserve">SUMIDOURO CILINDRICO,LIGADO A FOSSA,MEDINDO 1200X3500MM,EM A</t>
  </si>
  <si>
    <t xml:space="preserve">15.002.0672-A</t>
  </si>
  <si>
    <t xml:space="preserve">15.002.0673-0</t>
  </si>
  <si>
    <t xml:space="preserve">SUMIDOURO CILINDRICO,LIGADO A FOSSA,MEDINDO 1500X2400MM,EM A</t>
  </si>
  <si>
    <t xml:space="preserve">15.002.0673-A</t>
  </si>
  <si>
    <t xml:space="preserve">15.002.0674-0</t>
  </si>
  <si>
    <t xml:space="preserve">SUMIDOURO CILINDRICO,LIGADO A FOSSA,MEDINDO 1200X5000MM,EM A</t>
  </si>
  <si>
    <t xml:space="preserve">15.002.0674-A</t>
  </si>
  <si>
    <t xml:space="preserve">15.002.0675-0</t>
  </si>
  <si>
    <t xml:space="preserve">SUMIDOURO CILINDRICO,LIGADO A FOSSA,MEDINDO 1500X3200MM,EM A</t>
  </si>
  <si>
    <t xml:space="preserve">15.002.0675-A</t>
  </si>
  <si>
    <t xml:space="preserve">15.002.0676-0</t>
  </si>
  <si>
    <t xml:space="preserve">SUMIDOURO CILINDRICO,LIGADO A FOSSA,MEDINDO 2000X2000MM,EM A</t>
  </si>
  <si>
    <t xml:space="preserve">15.002.0676-A</t>
  </si>
  <si>
    <t xml:space="preserve">15.002.0677-0</t>
  </si>
  <si>
    <t xml:space="preserve">SUMIDOURO CILINDRICO,LIGADO A FOSSA,MEDINDO 1200X6000MM,EM A</t>
  </si>
  <si>
    <t xml:space="preserve">15.002.0677-A</t>
  </si>
  <si>
    <t xml:space="preserve">15.002.0678-0</t>
  </si>
  <si>
    <t xml:space="preserve">SUMIDOURO CILINDRICO,LIGADO A FOSSA,MEDINDO 1500X4000MM,EM A</t>
  </si>
  <si>
    <t xml:space="preserve">15.002.0678-A</t>
  </si>
  <si>
    <t xml:space="preserve">15.002.0679-0</t>
  </si>
  <si>
    <t xml:space="preserve">SUMIDOURO CILINDRICO,LIGADO A FOSSA,MEDINDO 2000X2400MM,EM A</t>
  </si>
  <si>
    <t xml:space="preserve">15.002.0679-A</t>
  </si>
  <si>
    <t xml:space="preserve">15.002.0680-0</t>
  </si>
  <si>
    <t xml:space="preserve">SUMIDOURO CILINDRICO,LIGADO A FOSSA,MEDINDO 1200X7000MM,EM A</t>
  </si>
  <si>
    <t xml:space="preserve">15.002.0680-A</t>
  </si>
  <si>
    <t xml:space="preserve">15.002.0681-0</t>
  </si>
  <si>
    <t xml:space="preserve">SUMIDOURO CILINDRICO,LIGADO A FOSSA,MEDINDO 1500X4400MM,EM A</t>
  </si>
  <si>
    <t xml:space="preserve">15.002.0681-A</t>
  </si>
  <si>
    <t xml:space="preserve">15.002.0682-0</t>
  </si>
  <si>
    <t xml:space="preserve">SUMIDOURO CILINDRICO,LIGADO A FOSSA,MEDINDO 2000X3200MM,EM A</t>
  </si>
  <si>
    <t xml:space="preserve">15.002.0682-A</t>
  </si>
  <si>
    <t xml:space="preserve">15.002.0683-0</t>
  </si>
  <si>
    <t xml:space="preserve">SUMIDOURO CILINDRICO,LIGADO A FOSSA,MEDINDO 2500X2000MM,EM A</t>
  </si>
  <si>
    <t xml:space="preserve">15.002.0683-A</t>
  </si>
  <si>
    <t xml:space="preserve">15.002.0684-0</t>
  </si>
  <si>
    <t xml:space="preserve">SUMIDOURO CILINDRICO,LIGADO A FOSSA,MEDINDO 1200X9500MM,EM A</t>
  </si>
  <si>
    <t xml:space="preserve">15.002.0684-A</t>
  </si>
  <si>
    <t xml:space="preserve">15.002.0685-0</t>
  </si>
  <si>
    <t xml:space="preserve">SUMIDOURO CILINDRICO,LIGADO A FOSSA,MEDINDO 1500X6000MM,EM A</t>
  </si>
  <si>
    <t xml:space="preserve">15.002.0685-A</t>
  </si>
  <si>
    <t xml:space="preserve">15.002.0686-0</t>
  </si>
  <si>
    <t xml:space="preserve">SUMIDOURO CILINDRICO,LIGADO A FOSSA,MEDINDO 2000X3600MM,EM A</t>
  </si>
  <si>
    <t xml:space="preserve">15.002.0686-A</t>
  </si>
  <si>
    <t xml:space="preserve">15.002.0687-0</t>
  </si>
  <si>
    <t xml:space="preserve">SUMIDOURO CILINDRICO,LIGADO A FOSSA,MEDINDO 2500X2400MM,EM A</t>
  </si>
  <si>
    <t xml:space="preserve">15.002.0687-A</t>
  </si>
  <si>
    <t xml:space="preserve">15.002.0688-0</t>
  </si>
  <si>
    <t xml:space="preserve">SUMIDOURO CILINDRICO,LIGADO A FOSSA,MEDINDO 2000X4000MM,EM A</t>
  </si>
  <si>
    <t xml:space="preserve">15.002.0688-A</t>
  </si>
  <si>
    <t xml:space="preserve">15.002.0689-0</t>
  </si>
  <si>
    <t xml:space="preserve">SUMIDOURO CILINDRICO,LIGADO A FOSSA,MEDINDO 2500X2800MM,EM A</t>
  </si>
  <si>
    <t xml:space="preserve">15.002.0689-A</t>
  </si>
  <si>
    <t xml:space="preserve">15.002.0690-0</t>
  </si>
  <si>
    <t xml:space="preserve">SUMIDOURO CILINDRICO,LIGADO A FOSSA,MEDINDO 1500X8400MM,EM A</t>
  </si>
  <si>
    <t xml:space="preserve">15.002.0690-A</t>
  </si>
  <si>
    <t xml:space="preserve">15.002.0691-0</t>
  </si>
  <si>
    <t xml:space="preserve">SUMIDOURO CILINDRICO,LIGADO A FOSSA,MEDINDO 2000X5200MM,EM A</t>
  </si>
  <si>
    <t xml:space="preserve">15.002.0691-A</t>
  </si>
  <si>
    <t xml:space="preserve">15.002.0692-0</t>
  </si>
  <si>
    <t xml:space="preserve">SUMIDOURO CILINDRICO,LIGADO A FOSSA,MEDINDO 2500X3200MM,EM A</t>
  </si>
  <si>
    <t xml:space="preserve">15.002.0692-A</t>
  </si>
  <si>
    <t xml:space="preserve">15.002.0693-0</t>
  </si>
  <si>
    <t xml:space="preserve">SUMIDOURO CILINDRICO,LIGADO A FOSSA,MEDINDO 2000X6000MM,EM A</t>
  </si>
  <si>
    <t xml:space="preserve">15.002.0693-A</t>
  </si>
  <si>
    <t xml:space="preserve">15.002.0694-0</t>
  </si>
  <si>
    <t xml:space="preserve">SUMIDOURO CILINDRICO,LIGADO A FOSSA,MEDINDO 2500X4000MM,EM A</t>
  </si>
  <si>
    <t xml:space="preserve">15.002.0694-A</t>
  </si>
  <si>
    <t xml:space="preserve">15.002.0695-0</t>
  </si>
  <si>
    <t xml:space="preserve">SUMIDOURO CILINDRICO,LIGADO A FOSSA,MEDINDO 3000X2800MM,EM A</t>
  </si>
  <si>
    <t xml:space="preserve">15.002.0695-A</t>
  </si>
  <si>
    <t xml:space="preserve">15.002.0696-0</t>
  </si>
  <si>
    <t xml:space="preserve">SUMIDOURO CILINDRICO,LIGADO A FOSSA,MEDINDO 2000X8400MM,EM A</t>
  </si>
  <si>
    <t xml:space="preserve">15.002.0696-A</t>
  </si>
  <si>
    <t xml:space="preserve">15.002.0697-0</t>
  </si>
  <si>
    <t xml:space="preserve">SUMIDOURO CILINDRICO,LIGADO A FOSSA,MEDINDO 2500X5600MM,EM A</t>
  </si>
  <si>
    <t xml:space="preserve">15.002.0697-A</t>
  </si>
  <si>
    <t xml:space="preserve">15.002.0698-0</t>
  </si>
  <si>
    <t xml:space="preserve">SUMIDOURO CILINDRICO,LIGADO A FOSSA,MEDINDO 3000X4000MM,EM A</t>
  </si>
  <si>
    <t xml:space="preserve">15.002.0698-A</t>
  </si>
  <si>
    <t xml:space="preserve">15.002.0699-0</t>
  </si>
  <si>
    <t xml:space="preserve">SUMIDOURO CILINDRICO,LIGADO A FOSSA,MEDINDO 2500X7600MM,EM A</t>
  </si>
  <si>
    <t xml:space="preserve">15.002.0699-A</t>
  </si>
  <si>
    <t xml:space="preserve">15.002.0700-0</t>
  </si>
  <si>
    <t xml:space="preserve">SUMIDOURO CILINDRICO,LIGADO A FOSSA,MEDINDO 3000X5200MM,EM A</t>
  </si>
  <si>
    <t xml:space="preserve">15.002.0700-A</t>
  </si>
  <si>
    <t xml:space="preserve">15.002.0701-0</t>
  </si>
  <si>
    <t xml:space="preserve">SUMIDOURO CILINDRICO,LIGADO A FOSSA,MEDINDO 2500X9200MM,EM A</t>
  </si>
  <si>
    <t xml:space="preserve">15.002.0701-A</t>
  </si>
  <si>
    <t xml:space="preserve">15.002.0702-0</t>
  </si>
  <si>
    <t xml:space="preserve">SUMIDOURO CILINDRICO,LIGADO A FOSSA,MEDINDO 3000X6400MM,EM A</t>
  </si>
  <si>
    <t xml:space="preserve">15.002.0702-A</t>
  </si>
  <si>
    <t xml:space="preserve">15.002.0703-0</t>
  </si>
  <si>
    <t xml:space="preserve">SUMIDOURO CILINDRICO,LIGADO A FOSSA,MEDINDO 3000X7600MM,EM A</t>
  </si>
  <si>
    <t xml:space="preserve">15.002.0703-A</t>
  </si>
  <si>
    <t xml:space="preserve">15.002.0704-0</t>
  </si>
  <si>
    <t xml:space="preserve">SUMIDOURO CILINDRICO,LIGADO A FOSSA,MEDINDO 3000X8800MM,EM A</t>
  </si>
  <si>
    <t xml:space="preserve">15.002.0704-A</t>
  </si>
  <si>
    <t xml:space="preserve">15.002.0705-0</t>
  </si>
  <si>
    <t xml:space="preserve">SUMIDOURO CILINDRICO,LIGADO A FOSSA,MEDINDO 3000X10000MM,EM</t>
  </si>
  <si>
    <t xml:space="preserve">ANEIS DE CONCRETO PRE-MOLDADO,EXCLUSIVE FOSSA E MANILHAS.FOR</t>
  </si>
  <si>
    <t xml:space="preserve">15.002.0705-A</t>
  </si>
  <si>
    <t xml:space="preserve">15.002.0706-0</t>
  </si>
  <si>
    <t xml:space="preserve">SUMIDOURO CILINDRICO,LIGADO A FOSSA,MEDINDO 3000X11200MM,EM</t>
  </si>
  <si>
    <t xml:space="preserve">15.002.0706-A</t>
  </si>
  <si>
    <t xml:space="preserve">15.002.0707-0</t>
  </si>
  <si>
    <t xml:space="preserve">SUMIDOURO CILINDRICO,LIGADO A FOSSA,MEDINDO 3000X12400MM,EM</t>
  </si>
  <si>
    <t xml:space="preserve">15.002.0707-A</t>
  </si>
  <si>
    <t xml:space="preserve">15.003.0023-0</t>
  </si>
  <si>
    <t xml:space="preserve">COLUNA DE FERRO GALVANIZADO NO DIAMETRO DE 3/4",EXCLUSIVE PE</t>
  </si>
  <si>
    <t xml:space="preserve">CAS DE DERIVACAO.FORNECIMENTO E COLOCACAO</t>
  </si>
  <si>
    <t xml:space="preserve">15.003.0023-A</t>
  </si>
  <si>
    <t xml:space="preserve">15.003.0024-0</t>
  </si>
  <si>
    <t xml:space="preserve">COLUNA DE FERRO GALVANIZADO NO DIAMETRO DE 1",EXCLUSIVE PECA</t>
  </si>
  <si>
    <t xml:space="preserve">S DE DERIVACAO.FORNECIMENTO E COLOCACAO</t>
  </si>
  <si>
    <t xml:space="preserve">15.003.0024-A</t>
  </si>
  <si>
    <t xml:space="preserve">15.003.0025-1</t>
  </si>
  <si>
    <t xml:space="preserve">COLUNA DE FERRO GALVANIZADO NO DIAMETRO DE 1.1/4",EXCLUSIVE</t>
  </si>
  <si>
    <t xml:space="preserve">PECAS DE DERIVACAO.FORNECIMENTO E COLOCACAO</t>
  </si>
  <si>
    <t xml:space="preserve">15.003.0025-B</t>
  </si>
  <si>
    <t xml:space="preserve">15.003.0026-1</t>
  </si>
  <si>
    <t xml:space="preserve">COLUNA DE FERRO GALVANIZADO NO DIAMETRO DE 1.1/2",EXCLUSIVE</t>
  </si>
  <si>
    <t xml:space="preserve">15.003.0026-B</t>
  </si>
  <si>
    <t xml:space="preserve">15.003.0027-1</t>
  </si>
  <si>
    <t xml:space="preserve">COLUNA DE FERRO GALVANIZADO NO DIAMETRO DE 2",EXCLUSIVE PECA</t>
  </si>
  <si>
    <t xml:space="preserve">15.003.0027-B</t>
  </si>
  <si>
    <t xml:space="preserve">15.003.0028-0</t>
  </si>
  <si>
    <t xml:space="preserve">COLUNA DE FERRO GALVANIZADO NO DIAMETRO DE 2.1/2",EXCLUSIVE</t>
  </si>
  <si>
    <t xml:space="preserve">15.003.0028-A</t>
  </si>
  <si>
    <t xml:space="preserve">15.003.0066-0</t>
  </si>
  <si>
    <t xml:space="preserve">INSTALACAO E ASSENTAMENTO DE AQUECEDOR A GAS ENCANADO,(EXCLU</t>
  </si>
  <si>
    <t xml:space="preserve">SIVE FORNECIMENTO DO APARELHO),COMPREENDENDO:8M DE TUBO DE C</t>
  </si>
  <si>
    <t xml:space="preserve">OBRE,CLASSE I DE 22MM,CONEXOES E CHAMINE DE ALUMINIO E VENEZ</t>
  </si>
  <si>
    <t xml:space="preserve">IANA</t>
  </si>
  <si>
    <t xml:space="preserve">15.003.0066-A</t>
  </si>
  <si>
    <t xml:space="preserve">15.003.0068-0</t>
  </si>
  <si>
    <t xml:space="preserve">INSTALACAO E ASSENTAMENTO DE FOGAO A GAS ENCANADO,EXCLUSIVE</t>
  </si>
  <si>
    <t xml:space="preserve">FORNECIMENTO DO APARELHO,COMPREENDENDO:25,00M DE TUBO DE FER</t>
  </si>
  <si>
    <t xml:space="preserve">RO GALVANIZADO DE 1",CONEXOES E REGISTRO</t>
  </si>
  <si>
    <t xml:space="preserve">15.003.0068-A</t>
  </si>
  <si>
    <t xml:space="preserve">15.003.0069-0</t>
  </si>
  <si>
    <t xml:space="preserve">INSTALACAO E ASSENTAMENTO DE FOGAO A GAS LIQUEFEITO DE PETRO</t>
  </si>
  <si>
    <t xml:space="preserve">LEO(EXCLUSIVE FORNECIMENTO DO APARELHO),COMPREENDENDO:5,00M</t>
  </si>
  <si>
    <t xml:space="preserve">DE TUBO DE FERRO GALVANIZADO DE 1/2",CONEXOES,REGULADORES E</t>
  </si>
  <si>
    <t xml:space="preserve">DEMAIS PECAS NECESSARIAS</t>
  </si>
  <si>
    <t xml:space="preserve">15.003.0069-A</t>
  </si>
  <si>
    <t xml:space="preserve">15.003.0073-0</t>
  </si>
  <si>
    <t xml:space="preserve">INSTALACAO COMPLETA DE AQUECEDOR A GAS ENCANADO OU LIQUEFEIT</t>
  </si>
  <si>
    <t xml:space="preserve">O DE PETROLEO(EXCLUSIVE FORNECIMENTO DO APARELHO),COMPREENDE</t>
  </si>
  <si>
    <t xml:space="preserve">NDO:8,00M DE TUBO DE FERRO GALVANIZADO DE 3/4",CONEXOES E CH</t>
  </si>
  <si>
    <t xml:space="preserve">AMINE DE ALUMINIO</t>
  </si>
  <si>
    <t xml:space="preserve">15.003.0073-A</t>
  </si>
  <si>
    <t xml:space="preserve">15.003.0175-0</t>
  </si>
  <si>
    <t xml:space="preserve">TAMPA CEGA E CAIXILHO,15 X 15CM,EM ACO INOX,PARA RALO SIFONA</t>
  </si>
  <si>
    <t xml:space="preserve">DO.FORNECIMENTO E COLOCACAO</t>
  </si>
  <si>
    <t xml:space="preserve">15.003.0175-A</t>
  </si>
  <si>
    <t xml:space="preserve">15.003.0176-0</t>
  </si>
  <si>
    <t xml:space="preserve">GRELHA DE ACO INOX,10X10CM,SISTEMA ROTATIVO,COM CAIXILHO.FOR</t>
  </si>
  <si>
    <t xml:space="preserve">15.003.0176-A</t>
  </si>
  <si>
    <t xml:space="preserve">15.003.0177-0</t>
  </si>
  <si>
    <t xml:space="preserve">RALO DE COBERTURA SEMI-ESFERICO(TIPO ABACAXI),COM 3".FORNECI</t>
  </si>
  <si>
    <t xml:space="preserve">15.003.0177-A</t>
  </si>
  <si>
    <t xml:space="preserve">15.003.0178-0</t>
  </si>
  <si>
    <t xml:space="preserve">RALO DE COBERTURA SEMI-ESFERICO(TIPO ABACAXI),COM 4".FORNECI</t>
  </si>
  <si>
    <t xml:space="preserve">15.003.0178-A</t>
  </si>
  <si>
    <t xml:space="preserve">15.003.0179-0</t>
  </si>
  <si>
    <t xml:space="preserve">GRELHA DE ACO INOX,15X15CM,SISTEMA ROTATIVO,COM CAIXILHO.FOR</t>
  </si>
  <si>
    <t xml:space="preserve">15.003.0179-A</t>
  </si>
  <si>
    <t xml:space="preserve">15.003.0180-0</t>
  </si>
  <si>
    <t xml:space="preserve">RALO DE COBERTURA SEMI-ESFERICO(TIPO ABACAXI),COM 6".FORNECI</t>
  </si>
  <si>
    <t xml:space="preserve">15.003.0180-A</t>
  </si>
  <si>
    <t xml:space="preserve">15.003.0181-0</t>
  </si>
  <si>
    <t xml:space="preserve">GRELHA DE FERRO FUNDIDO PARA RALO,COM 20X20CM,CARGA MINIMA P</t>
  </si>
  <si>
    <t xml:space="preserve">ARA TESTE 176KG,RESISTENCIA MAXIMA DE ROMPIMENTO DE 228KG E</t>
  </si>
  <si>
    <t xml:space="preserve">FLECHA RESIDUAL MAXIMA DE 8MM</t>
  </si>
  <si>
    <t xml:space="preserve">15.003.0181-A</t>
  </si>
  <si>
    <t xml:space="preserve">15.003.0185-0</t>
  </si>
  <si>
    <t xml:space="preserve">GRELHA PARA AGUAS PLUVIAIS,COM CAIXILHO NAS DIMENSOES DE 15X</t>
  </si>
  <si>
    <t xml:space="preserve">15CM.FORNECIMENTO E COLOCACAO.</t>
  </si>
  <si>
    <t xml:space="preserve">15.003.0185-A</t>
  </si>
  <si>
    <t xml:space="preserve">15.003.0186-0</t>
  </si>
  <si>
    <t xml:space="preserve">GRELHA PARA AGUAS PLUVIAIS,COM CAIXILHO NAS DIMENSOES DE 50X</t>
  </si>
  <si>
    <t xml:space="preserve">50CM.FORNECIMENTO E COLOCACAO.</t>
  </si>
  <si>
    <t xml:space="preserve">15.003.0186-A</t>
  </si>
  <si>
    <t xml:space="preserve">15.003.0190-0</t>
  </si>
  <si>
    <t xml:space="preserve">RALO SIFONADO DE FERRO FUNDIDO PARA BANHEIRO SOCIAL DN-150MM</t>
  </si>
  <si>
    <t xml:space="preserve">,COMPOSTO DE 4 ENTRADAS DN=50MM E UMA SAIDA DN=75MM,CONFORME</t>
  </si>
  <si>
    <t xml:space="preserve">PROJETO DE NORMA ABNT 02.243.25-16(NBR 9651),REVESTIDO INTE</t>
  </si>
  <si>
    <t xml:space="preserve">RNA E EXTERNAMENTE COM EPOXI NA COR VERMELHA,APLICADO PELO S</t>
  </si>
  <si>
    <t xml:space="preserve">ISTEMA ELETROSTATICO.FORNECIMENTO E ASSENTAMENTO</t>
  </si>
  <si>
    <t xml:space="preserve">15.003.0192-0</t>
  </si>
  <si>
    <t xml:space="preserve">RALO SIFONADO DE FERRO FUNDIDO PARA BANHEIRO DE SERVICO DN=</t>
  </si>
  <si>
    <t xml:space="preserve">100MM,COMPOSTO DE UMA ENTRADA E UMA SAIDA DN=50MM (PVC 40MM</t>
  </si>
  <si>
    <t xml:space="preserve">INTERNAMENTE),CONFORME PROJETO DE NORMA ABNT 02.243.25-16 (N</t>
  </si>
  <si>
    <t xml:space="preserve">BR 9651),REVESTIDO INTERNA E EXTERNAMENTE COM EPOXI NA COR V</t>
  </si>
  <si>
    <t xml:space="preserve">ERMELHA,APLICADO PELO SISTEMA ELETROSTATICO.FORNECIMENTO E A</t>
  </si>
  <si>
    <t xml:space="preserve">SSENTAMENTO</t>
  </si>
  <si>
    <t xml:space="preserve">15.003.0192-A</t>
  </si>
  <si>
    <t xml:space="preserve">15.003.0193-0</t>
  </si>
  <si>
    <t xml:space="preserve">RALO SECO DE FERRO FUNDIDO COM SAIDA VERTICAL,COMPOSTO DE EN</t>
  </si>
  <si>
    <t xml:space="preserve">TRADA SUPERIOR DN=100MM E SAIDA VERTICAL DN=50MM,CONFORME PR</t>
  </si>
  <si>
    <t xml:space="preserve">OJETO DE NORMA ABNT 02.243.25-16 (NBR 9651),REVESTIDO INTERN</t>
  </si>
  <si>
    <t xml:space="preserve">A E EXTERNAMENTE COM EPOXI NA COR VERMELHA,APLICADO PELO SIS</t>
  </si>
  <si>
    <t xml:space="preserve">TEMA ELETROSTATICO.FORNECIMENTO E ASSENTAMENTO.</t>
  </si>
  <si>
    <t xml:space="preserve">15.003.0193-A</t>
  </si>
  <si>
    <t xml:space="preserve">15.003.0194-0</t>
  </si>
  <si>
    <t xml:space="preserve">RALO SECO DE FERRO FUNDIDO PARA BOX,COM SAIDA HORIZONTAL,COM</t>
  </si>
  <si>
    <t xml:space="preserve">POSTO DE ENTRADA SUPERIOR DN=100MM E SAIDA HORIZONTAL DN=50M</t>
  </si>
  <si>
    <t xml:space="preserve">M,CONFORME PROJETO DE NORMA ABNT 02.243.25-16 (NBR 9651),REV</t>
  </si>
  <si>
    <t xml:space="preserve">ESTIDO INTERNA E EXTERNAMENTE COM EPOXI NA COR VERMELHA,APLI</t>
  </si>
  <si>
    <t xml:space="preserve">CADO PELO SISTEMA ELETROSTATICO.FORNECIMENTO E ASSENTAMENTO</t>
  </si>
  <si>
    <t xml:space="preserve">15.003.0194-A</t>
  </si>
  <si>
    <t xml:space="preserve">15.003.0200-0</t>
  </si>
  <si>
    <t xml:space="preserve">MANGUEIRA "SEAL TUBE" COM CAPA ALMA,DIAMETRO DE 1/2".FORNECI</t>
  </si>
  <si>
    <t xml:space="preserve">15.003.0200-A</t>
  </si>
  <si>
    <t xml:space="preserve">15.003.0202-0</t>
  </si>
  <si>
    <t xml:space="preserve">MANGUEIRA "SEAL TUBE" COM CAPA ALMA,DIAMETRO DE 3/4".FORNECI</t>
  </si>
  <si>
    <t xml:space="preserve">15.003.0202-A</t>
  </si>
  <si>
    <t xml:space="preserve">15.003.0204-0</t>
  </si>
  <si>
    <t xml:space="preserve">MANGUEIRA "SEAL TUBE" COM CAPA ALMA,DIAMETRO DE 1".FORNECIME</t>
  </si>
  <si>
    <t xml:space="preserve">15.003.0204-A</t>
  </si>
  <si>
    <t xml:space="preserve">15.003.0206-0</t>
  </si>
  <si>
    <t xml:space="preserve">MANGUEIRA "SEAL TUBE" COM CAPA ALMA,DIAMETRO DE 1.1/4".FORNE</t>
  </si>
  <si>
    <t xml:space="preserve">15.003.0206-A</t>
  </si>
  <si>
    <t xml:space="preserve">15.003.0208-0</t>
  </si>
  <si>
    <t xml:space="preserve">MANGUEIRA "SEAL TUBE" COM CAPA ALMA,DIAMETRO DE 1.1/2".FORNE</t>
  </si>
  <si>
    <t xml:space="preserve">15.003.0208-A</t>
  </si>
  <si>
    <t xml:space="preserve">15.003.0210-0</t>
  </si>
  <si>
    <t xml:space="preserve">MANGUEIRA "SEAL TUBE" COM CAPA ALMA,DIAMETRO DE 2".FORNECIME</t>
  </si>
  <si>
    <t xml:space="preserve">15.003.0210-A</t>
  </si>
  <si>
    <t xml:space="preserve">15.003.0212-0</t>
  </si>
  <si>
    <t xml:space="preserve">MANGUEIRA "SEAL TUBE" COM CAPA ALMA,DIAMETRO DE 2.1/2".FORNE</t>
  </si>
  <si>
    <t xml:space="preserve">15.003.0212-A</t>
  </si>
  <si>
    <t xml:space="preserve">15.003.0214-0</t>
  </si>
  <si>
    <t xml:space="preserve">MANGUEIRA "SEAL TUBE" COM CAPA ALMA,DIAMETRO DE 3".FORNECIME</t>
  </si>
  <si>
    <t xml:space="preserve">15.003.0214-A</t>
  </si>
  <si>
    <t xml:space="preserve">15.003.0216-0</t>
  </si>
  <si>
    <t xml:space="preserve">MANGUEIRA "SEAL TUBE" COM CAPA ALMA,DIAMETRO DE 4".FORNECIME</t>
  </si>
  <si>
    <t xml:space="preserve">15.003.0216-A</t>
  </si>
  <si>
    <t xml:space="preserve">15.003.0350-0</t>
  </si>
  <si>
    <t xml:space="preserve">SUPORTE COM 2 CHUMBADORES,PARA FIXACAO DE TUBULACOES NO DIAM</t>
  </si>
  <si>
    <t xml:space="preserve">ETRO INTERNO DE 1/2" ATE 1".FORNECIMENTO E COLOCACAO</t>
  </si>
  <si>
    <t xml:space="preserve">15.003.0350-A</t>
  </si>
  <si>
    <t xml:space="preserve">15.003.0351-0</t>
  </si>
  <si>
    <t xml:space="preserve">SUPORTE DUPLO COM 2 CHUMBADORES,PARA FIXACAO DE 2 TUBULACOES</t>
  </si>
  <si>
    <t xml:space="preserve">NO DIAMETRO INTERNO DE 1/2" ATE 1".FORNECIMENTO E COLOCACAO</t>
  </si>
  <si>
    <t xml:space="preserve">15.003.0351-A</t>
  </si>
  <si>
    <t xml:space="preserve">15.003.0352-0</t>
  </si>
  <si>
    <t xml:space="preserve">ETRO INTERNO DE 1.1/4" E 1.1/2".FORNECIMENTO E COLOCACAO</t>
  </si>
  <si>
    <t xml:space="preserve">15.003.0352-A</t>
  </si>
  <si>
    <t xml:space="preserve">15.003.0353-0</t>
  </si>
  <si>
    <t xml:space="preserve">NO DIAMETRO INTERNO DE 1.1/4" ATE 1.1/2".FORNECIMENTO E</t>
  </si>
  <si>
    <t xml:space="preserve">15.003.0353-A</t>
  </si>
  <si>
    <t xml:space="preserve">15.003.0354-1</t>
  </si>
  <si>
    <t xml:space="preserve">ETRO INTERNO DE 2".FORNECIMENTO E COLOCACAO</t>
  </si>
  <si>
    <t xml:space="preserve">15.003.0354-B</t>
  </si>
  <si>
    <t xml:space="preserve">15.003.0355-0</t>
  </si>
  <si>
    <t xml:space="preserve">NO DIAMETRO INTERNO DE 2".FORNECIMENTO E COLOCACAO</t>
  </si>
  <si>
    <t xml:space="preserve">15.003.0355-A</t>
  </si>
  <si>
    <t xml:space="preserve">15.003.0356-1</t>
  </si>
  <si>
    <t xml:space="preserve">ETRO INTERNO DE 2.1/2" E 3".FORNECIMENTO E COLOCACAO</t>
  </si>
  <si>
    <t xml:space="preserve">15.003.0356-B</t>
  </si>
  <si>
    <t xml:space="preserve">15.003.0357-0</t>
  </si>
  <si>
    <t xml:space="preserve">NO DIAMETRO INTERNO DE 2.1/2" E 3".FORNECIMENTO E COLOCACAO</t>
  </si>
  <si>
    <t xml:space="preserve">15.003.0357-A</t>
  </si>
  <si>
    <t xml:space="preserve">15.003.0358-1</t>
  </si>
  <si>
    <t xml:space="preserve">ETRO INTERNO DE 4" E 6".FORNECIMENTO E COLOCACAO</t>
  </si>
  <si>
    <t xml:space="preserve">15.003.0358-B</t>
  </si>
  <si>
    <t xml:space="preserve">15.003.0359-0</t>
  </si>
  <si>
    <t xml:space="preserve">NO DIAMETRO INTERNO DE 4" E 6".FORNECIMENTO E COLOCACAO</t>
  </si>
  <si>
    <t xml:space="preserve">15.003.0359-A</t>
  </si>
  <si>
    <t xml:space="preserve">15.003.0360-0</t>
  </si>
  <si>
    <t xml:space="preserve">ASSENTAMENTO DE LAVATORIO(EXCLUSIVE FORNECIMENTO DO APARELHO</t>
  </si>
  <si>
    <t xml:space="preserve">),INCLUSIVE MATERIAIS NECESSARIOS</t>
  </si>
  <si>
    <t xml:space="preserve">15.003.0360-A</t>
  </si>
  <si>
    <t xml:space="preserve">15.003.0361-0</t>
  </si>
  <si>
    <t xml:space="preserve">RETIRADA E REASSENTAMENTO DE LAVATORIO,INCLUSIVE MATERIAIS N</t>
  </si>
  <si>
    <t xml:space="preserve">ECESSARIOS</t>
  </si>
  <si>
    <t xml:space="preserve">15.003.0361-A</t>
  </si>
  <si>
    <t xml:space="preserve">15.003.0365-0</t>
  </si>
  <si>
    <t xml:space="preserve">ASSENTAMENTO DE CAIXA DE DESCARGA ELEVADA,EXTERNA(EXCLUSIVE</t>
  </si>
  <si>
    <t xml:space="preserve">FORNECIMENTO DO APARELHO),INCLUSIVE MATERIAIS NECESSARIOS</t>
  </si>
  <si>
    <t xml:space="preserve">15.003.0365-A</t>
  </si>
  <si>
    <t xml:space="preserve">15.003.0370-0</t>
  </si>
  <si>
    <t xml:space="preserve">FIXACAO ATRAVES DE PINO CRAVADO COM PISTOLA E FITA METALICA</t>
  </si>
  <si>
    <t xml:space="preserve">RECARTILHADA,DE TUBULACOES C/DIAMETROS INTERNOS VARIAVEIS DE</t>
  </si>
  <si>
    <t xml:space="preserve">1/2" A 4",COMPONDO-SE DE FITA DE 17MM DE LARGURA E 0,50M DE</t>
  </si>
  <si>
    <t xml:space="preserve">COMPRIMENTO E CONJUNTO C/CURSOR E SUPORTE "Y" EM CAIXA DE 25</t>
  </si>
  <si>
    <t xml:space="preserve">PECAS(SISTEMA DE SUSPENSAO LEVE,CARGA DE RUPTURA 120KG).UTIL</t>
  </si>
  <si>
    <t xml:space="preserve">IZACAO:INSTALACOES APARENTES DE AGUA,ESGOTO E ELETRICIDADE</t>
  </si>
  <si>
    <t xml:space="preserve">15.003.0370-A</t>
  </si>
  <si>
    <t xml:space="preserve">15.003.0371-0</t>
  </si>
  <si>
    <t xml:space="preserve">FIXACAO ATRAVES PINO CRAVADO C/PISTOLA E FITA METALICA PERFU</t>
  </si>
  <si>
    <t xml:space="preserve">RADA,TUBULACOES C/DIAM.INTERNOS VARIAVEIS 1/2" A 2",COMPONDO</t>
  </si>
  <si>
    <t xml:space="preserve">-SE DE FITA 17MM LARG.E 0,50M COMPR.E CONJUNTO C/:PORCA ALTA</t>
  </si>
  <si>
    <t xml:space="preserve">1/4",PARAFUSO CABECA SEXTAVADA 1/4"X1/2" E JUNCAO ALTA DE D</t>
  </si>
  <si>
    <t xml:space="preserve">UAS GARRAS(SIST.SUSPENSAO EXTRA-LEVE,CARGA RUPTURA 30KG).UTI</t>
  </si>
  <si>
    <t xml:space="preserve">LIZACAO:INSTALACOES APARENTES DE AGUA,ESGOTO E ELETRICIDADE</t>
  </si>
  <si>
    <t xml:space="preserve">15.003.0371-A</t>
  </si>
  <si>
    <t xml:space="preserve">15.003.0372-0</t>
  </si>
  <si>
    <t xml:space="preserve">PERFURADA,DE TUBULACOES COM DIAMETRO INTERNO VARIAVEL DE 1/2</t>
  </si>
  <si>
    <t xml:space="preserve">" A 4",FITA DE 19MM DE LARGURA E 0,50M DE COMPRIMENTO(SISTEM</t>
  </si>
  <si>
    <t xml:space="preserve">A SUSPENSAO LEVE,CARGA DE RUPTURA 40KG).UTILIZACAO:INSTALACO</t>
  </si>
  <si>
    <t xml:space="preserve">ES APARENTES DE AGUA,ESGOTO E ELETRICIDADE</t>
  </si>
  <si>
    <t xml:space="preserve">15.003.0372-A</t>
  </si>
  <si>
    <t xml:space="preserve">15.003.0373-0</t>
  </si>
  <si>
    <t xml:space="preserve">PERFURADA,DE TUBULACOES COM DIAMETRO INTERNO VARIAVEL DE 2"</t>
  </si>
  <si>
    <t xml:space="preserve">A 6",FITA DE 25MM DE LARGURA E 0,50M DE COMPRIMENTO,INCLUSIV</t>
  </si>
  <si>
    <t xml:space="preserve">E SUPORTE "U" E REFORCO DE SUPORTE(SISTEMA DE SUSPENSAO PESA</t>
  </si>
  <si>
    <t xml:space="preserve">DO,CARGA DE RUPTURA 225KG).UTILIZACAO:INSTALACOES ESPECIAIS</t>
  </si>
  <si>
    <t xml:space="preserve">15.003.0373-A</t>
  </si>
  <si>
    <t xml:space="preserve">15.003.0375-0</t>
  </si>
  <si>
    <t xml:space="preserve">RETIRADA E REASSENTAMENTO DE CHUVEIRO,INCLUSIVE MATERIAIS NE</t>
  </si>
  <si>
    <t xml:space="preserve">CESSARIOS</t>
  </si>
  <si>
    <t xml:space="preserve">15.003.0375-A</t>
  </si>
  <si>
    <t xml:space="preserve">15.003.0377-0</t>
  </si>
  <si>
    <t xml:space="preserve">RETIRADA E REASSENTAMENTO DE TORNEIRA,INCLUSIVE MATERIAIS NE</t>
  </si>
  <si>
    <t xml:space="preserve">15.003.0377-A</t>
  </si>
  <si>
    <t xml:space="preserve">15.003.0379-0</t>
  </si>
  <si>
    <t xml:space="preserve">ASSENTAMENTO DE TORNEIRA(EXCLUSIVE FORNECIMENTO DO APARELHO)</t>
  </si>
  <si>
    <t xml:space="preserve">,INCLUSIVE MATERIAIS NECESSARIOS</t>
  </si>
  <si>
    <t xml:space="preserve">15.003.0379-A</t>
  </si>
  <si>
    <t xml:space="preserve">15.003.0380-0</t>
  </si>
  <si>
    <t xml:space="preserve">ASSENTAMENTO DE CHUVEIRO(EXCLUSIVE FORNECIMENTO DO APARELHO)</t>
  </si>
  <si>
    <t xml:space="preserve">,INCLUSIVE MATERIAIS NECESSARIOS E BRACO CROMADO</t>
  </si>
  <si>
    <t xml:space="preserve">15.003.0380-A</t>
  </si>
  <si>
    <t xml:space="preserve">15.003.0381-0</t>
  </si>
  <si>
    <t xml:space="preserve">ASSENTAMENTO DE CHUVEIRO(EXCLUSIVE FORNECIMENTO DO APARELHO</t>
  </si>
  <si>
    <t xml:space="preserve">E BRACO),INCLUSIVE MATERIAIS NECESSARIOS</t>
  </si>
  <si>
    <t xml:space="preserve">15.003.0381-A</t>
  </si>
  <si>
    <t xml:space="preserve">15.003.0390-0</t>
  </si>
  <si>
    <t xml:space="preserve">ABRACADEIRA DE FIXACAO,TIPO COPO,ESTAMPADA EM CHAPA DE FERRO</t>
  </si>
  <si>
    <t xml:space="preserve">ZINCADA,COMPOSTA DE CANOPLA,PARAFUSOS E ABRACADEIRAS PROPRI</t>
  </si>
  <si>
    <t xml:space="preserve">AMENTE DITA,NO DIAMETRO 1/2".FORNECIMENTO E COLOCACAO</t>
  </si>
  <si>
    <t xml:space="preserve">15.003.0390-A</t>
  </si>
  <si>
    <t xml:space="preserve">15.003.0391-0</t>
  </si>
  <si>
    <t xml:space="preserve">AMENTE DITA,NO DIAMETRO 3/4".FORNECIMENTO E COLOCACAO</t>
  </si>
  <si>
    <t xml:space="preserve">15.003.0391-A</t>
  </si>
  <si>
    <t xml:space="preserve">15.003.0392-0</t>
  </si>
  <si>
    <t xml:space="preserve">AMENTE DITA,NO DIAMETRO 1".FORNECIMENTO E COLOCACAO</t>
  </si>
  <si>
    <t xml:space="preserve">15.003.0392-A</t>
  </si>
  <si>
    <t xml:space="preserve">15.003.0393-0</t>
  </si>
  <si>
    <t xml:space="preserve">AMENTE DITA,NO DIAMETRO 1.1/4".FORNECIMENTO E COLOCACAO</t>
  </si>
  <si>
    <t xml:space="preserve">15.003.0393-A</t>
  </si>
  <si>
    <t xml:space="preserve">15.003.0394-0</t>
  </si>
  <si>
    <t xml:space="preserve">AMENTE DITA,NO DIAMETRO 1.1/2".FORNECIMENTO E COLOCACAO</t>
  </si>
  <si>
    <t xml:space="preserve">15.003.0394-A</t>
  </si>
  <si>
    <t xml:space="preserve">15.003.0395-0</t>
  </si>
  <si>
    <t xml:space="preserve">AMENTE DITA,NO DIAMETRO 2".FORNECIMENTO E COLOCACAO</t>
  </si>
  <si>
    <t xml:space="preserve">15.003.0395-A</t>
  </si>
  <si>
    <t xml:space="preserve">15.003.0396-0</t>
  </si>
  <si>
    <t xml:space="preserve">AMENTE DITA,NO DIAMETRO 2.1/2".FORNECIMENTO E COLOCACAO</t>
  </si>
  <si>
    <t xml:space="preserve">15.003.0396-A</t>
  </si>
  <si>
    <t xml:space="preserve">15.003.0397-0</t>
  </si>
  <si>
    <t xml:space="preserve">AMENTE DITA,NO DIAMETRO 3".FORNECIMENTO E COLOCACAO</t>
  </si>
  <si>
    <t xml:space="preserve">15.003.0397-A</t>
  </si>
  <si>
    <t xml:space="preserve">15.003.0398-0</t>
  </si>
  <si>
    <t xml:space="preserve">AMENTE DITA,NO DIAMETRO 4".FORNECIMENTO E COLOCACAO</t>
  </si>
  <si>
    <t xml:space="preserve">15.003.0398-A</t>
  </si>
  <si>
    <t xml:space="preserve">15.003.0400-0</t>
  </si>
  <si>
    <t xml:space="preserve">RETIRADA E REASSENTAMENTO DE BIDE COM 2 REGISTROS,INCLUSIVE</t>
  </si>
  <si>
    <t xml:space="preserve">MATERIAIS NECESSARIOS</t>
  </si>
  <si>
    <t xml:space="preserve">15.003.0400-A</t>
  </si>
  <si>
    <t xml:space="preserve">15.003.0405-0</t>
  </si>
  <si>
    <t xml:space="preserve">ASSENTAMENTO DE VASO SANITARIO SIFONADO(EXCLUSIVE FORNECIMEN</t>
  </si>
  <si>
    <t xml:space="preserve">TO DO APARELHO),INCLUSIVE MATERIAIS NECESSARIOS</t>
  </si>
  <si>
    <t xml:space="preserve">15.003.0405-A</t>
  </si>
  <si>
    <t xml:space="preserve">15.003.0410-0</t>
  </si>
  <si>
    <t xml:space="preserve">RETIRADA E REASSENTAMENTO DE VASO SANITARIO SIFONADO,INCLUSI</t>
  </si>
  <si>
    <t xml:space="preserve">VE MATERIAIS NECESSARIOS</t>
  </si>
  <si>
    <t xml:space="preserve">15.003.0410-A</t>
  </si>
  <si>
    <t xml:space="preserve">15.003.0415-0</t>
  </si>
  <si>
    <t xml:space="preserve">RETIRADA E REASSENTAMENTO DE VALVULA DE DESCARGA</t>
  </si>
  <si>
    <t xml:space="preserve">15.003.0415-A</t>
  </si>
  <si>
    <t xml:space="preserve">15.003.0420-0</t>
  </si>
  <si>
    <t xml:space="preserve">RETIRADA E REASSENTAMENTO DE TUBO VENTILADOR,DE CIMENTO SEM</t>
  </si>
  <si>
    <t xml:space="preserve">AMIANTO,COM DIAMETRO DE 3"</t>
  </si>
  <si>
    <t xml:space="preserve">15.003.0420-A</t>
  </si>
  <si>
    <t xml:space="preserve">15.003.0421-0</t>
  </si>
  <si>
    <t xml:space="preserve">AMIANTO,COM DIAMETRO DE 4"</t>
  </si>
  <si>
    <t xml:space="preserve">15.003.0421-A</t>
  </si>
  <si>
    <t xml:space="preserve">15.003.0500-0</t>
  </si>
  <si>
    <t xml:space="preserve">CHUVEIRO AUTOMATICO SPRINKLER DE RESPOSTA PADRAO,TIPO LATERA</t>
  </si>
  <si>
    <t xml:space="preserve">L (SIDEWALL) DN 15MM (1/2"),TEMPERATURA 68ßC (BULBO VERMELHO</t>
  </si>
  <si>
    <t xml:space="preserve">) E COEFICIENTE DE DESCARGA K80.FORNECIMENTO E COLOCACAO</t>
  </si>
  <si>
    <t xml:space="preserve">15.003.0500-A</t>
  </si>
  <si>
    <t xml:space="preserve">15.003.0505-0</t>
  </si>
  <si>
    <t xml:space="preserve">L (SIDEWALL) DN 15MM (1/2"),TEMPERATURA 79ßC (BULBO AMARELO)</t>
  </si>
  <si>
    <t xml:space="preserve">E COEFICIENTE DE DESCARGA K80.FORNECIMENTO E COLOCACAO</t>
  </si>
  <si>
    <t xml:space="preserve">15.003.0505-A</t>
  </si>
  <si>
    <t xml:space="preserve">15.003.0510-0</t>
  </si>
  <si>
    <t xml:space="preserve">CHUVEIRO AUTOMATICO SPRINKLER DE RESPOSTA PADRAO,TIPO PENDEN</t>
  </si>
  <si>
    <t xml:space="preserve">TE,DN 15MM(1/2"),TEMPERATURA 68ßC (BULBO VERMELHO) E COEFICI</t>
  </si>
  <si>
    <t xml:space="preserve">ENTE DE DESCARGA K80.FORNECIMENTO E COLOCACAO</t>
  </si>
  <si>
    <t xml:space="preserve">15.003.0510-A</t>
  </si>
  <si>
    <t xml:space="preserve">15.003.0515-0</t>
  </si>
  <si>
    <t xml:space="preserve">TE,DN 15MM(1/2"),TEMPERATURA 79ßC (BULBO AMARELO) E COEFICIE</t>
  </si>
  <si>
    <t xml:space="preserve">NTE DE DESCARGA K80.FORNECIMENTO E COLOCACAO</t>
  </si>
  <si>
    <t xml:space="preserve">15.003.0515-A</t>
  </si>
  <si>
    <t xml:space="preserve">15.003.0520-0</t>
  </si>
  <si>
    <t xml:space="preserve">TUBO DE FERRO GALVANIZADO COM DIAMETRO DE 1/2",COM COSTURA,P</t>
  </si>
  <si>
    <t xml:space="preserve">ARA INSTALACOES DIVERSAS ENTERRRADAS,INCLUSIVE CONEXOES,EMEN</t>
  </si>
  <si>
    <t xml:space="preserve">DAS E PROTECAO ANTICORROSIVA.FORNECIMENTO E COLOCACAO</t>
  </si>
  <si>
    <t xml:space="preserve">15.003.0520-A</t>
  </si>
  <si>
    <t xml:space="preserve">15.003.0525-0</t>
  </si>
  <si>
    <t xml:space="preserve">TUBO DE FERRO GALVANIZADO COM DIAMETRO DE 3/4",COM COSTURA,P</t>
  </si>
  <si>
    <t xml:space="preserve">ARA INSTALACOES DIVERSAS ENTERRADAS,INCLUSIVE CONEXOES,EMEND</t>
  </si>
  <si>
    <t xml:space="preserve">AS E PROTECAO ANTICORROSIVA.FORNECIMENTO E COLOCACAO</t>
  </si>
  <si>
    <t xml:space="preserve">15.003.0525-A</t>
  </si>
  <si>
    <t xml:space="preserve">15.003.0530-0</t>
  </si>
  <si>
    <t xml:space="preserve">TUBO DE FERRO GALVANIZADO COM DIAMETRO DE 1",COM COSTURA,PAR</t>
  </si>
  <si>
    <t xml:space="preserve">A INSTALACOES DIVERSAS ENTERRADAS,INCLUSIVE CONEXOES,EMENDAS</t>
  </si>
  <si>
    <t xml:space="preserve">E PROTECAO ANTICORROSIVA.FORNECIMENTO E COLOCACAO</t>
  </si>
  <si>
    <t xml:space="preserve">N</t>
  </si>
  <si>
    <t xml:space="preserve">15.003.0530-A</t>
  </si>
  <si>
    <t xml:space="preserve">15.003.0535-0</t>
  </si>
  <si>
    <t xml:space="preserve">TUBO DE FERRO GALVANIZADO COM DIAMETRO DE 1.1/4",COM COSTURA</t>
  </si>
  <si>
    <t xml:space="preserve">,PARA INSTALACOES DIVERSAS ENTERRADAS,INCLUSIVE CONEXOES,EME</t>
  </si>
  <si>
    <t xml:space="preserve">NDAS E PROTECAO ANTICORROSIVA.FORNECIMENTO E COLOCACAO</t>
  </si>
  <si>
    <t xml:space="preserve">15.003.0535-A</t>
  </si>
  <si>
    <t xml:space="preserve">15.003.0540-0</t>
  </si>
  <si>
    <t xml:space="preserve">TUBO DE FERRO GALVANIZADO COM DIAMETRO DE 1.1/2",COM COSTURA</t>
  </si>
  <si>
    <t xml:space="preserve">15.003.0540-A</t>
  </si>
  <si>
    <t xml:space="preserve">15.003.0545-0</t>
  </si>
  <si>
    <t xml:space="preserve">TUBO DE FERRO GALVANIZADO COM DIAMETRO DE 2",COM COSTURA,PAR</t>
  </si>
  <si>
    <t xml:space="preserve">15.003.0545-A</t>
  </si>
  <si>
    <t xml:space="preserve">15.003.0550-0</t>
  </si>
  <si>
    <t xml:space="preserve">TUBO DE FERRO GALVANIZADO COM DIAMETRO DE 2.1/2",COM COSTURA</t>
  </si>
  <si>
    <t xml:space="preserve">15.003.0550-A</t>
  </si>
  <si>
    <t xml:space="preserve">15.003.0552-0</t>
  </si>
  <si>
    <t xml:space="preserve">TUBO DE FERRO GALVANIZADO COM DIAMETRO DE 3",COM COSTURA,PAR</t>
  </si>
  <si>
    <t xml:space="preserve">15.003.0552-A</t>
  </si>
  <si>
    <t xml:space="preserve">15.003.0555-0</t>
  </si>
  <si>
    <t xml:space="preserve">TUBO DE FERRO GALVANIZADO COM DIAMETRO DE 4",COM COSTURA,PAR</t>
  </si>
  <si>
    <t xml:space="preserve">15.003.0555-A</t>
  </si>
  <si>
    <t xml:space="preserve">15.003.0560-0</t>
  </si>
  <si>
    <t xml:space="preserve">TUBO DE FERRO GALVANIZADO COM DIAMETRO DE 5",COM COSTURA,PAR</t>
  </si>
  <si>
    <t xml:space="preserve">15.003.0560-A</t>
  </si>
  <si>
    <t xml:space="preserve">15.003.0565-0</t>
  </si>
  <si>
    <t xml:space="preserve">TUBO DE FERRO GALVANIZADO COM DIAMETRO DE 6",COM COSTURA,PAR</t>
  </si>
  <si>
    <t xml:space="preserve">15.003.0565-A</t>
  </si>
  <si>
    <t xml:space="preserve">15.003.0600-0</t>
  </si>
  <si>
    <t xml:space="preserve">RODAPES METALICOS,CALHA TRIPLA,PARA INSTALACOES ELETRICAS,TE</t>
  </si>
  <si>
    <t xml:space="preserve">LEFONICA E DADOS,CONSTRUIDOS EM CHAPA DE ACO PRE GALVANIZADO</t>
  </si>
  <si>
    <t xml:space="preserve">,INCLUSIVE TODOS OS ACESSORIOS,MONTAGEM,CAIXA PARA 4 TOMADAS</t>
  </si>
  <si>
    <t xml:space="preserve">DE ELETRICIDADE E LOGICA.FORNECIMENTO E COLOCACAO</t>
  </si>
  <si>
    <t xml:space="preserve">15.003.0600-A</t>
  </si>
  <si>
    <t xml:space="preserve">15.003.0650-0</t>
  </si>
  <si>
    <t xml:space="preserve">RODAPES METALICOS,CALHA DUPLA,PARA INSTALACOES ELETRICAS,TEL</t>
  </si>
  <si>
    <t xml:space="preserve">EFONICA E DADOS,CONSTRUIDOS EM CHAPA DE ACO PRE GALVANIZADO,</t>
  </si>
  <si>
    <t xml:space="preserve">INCLUSIVE TODOS OS ACESSORIOS,MONTAGEM,CAIXA PARA 4 TOMADAS</t>
  </si>
  <si>
    <t xml:space="preserve">15.003.0650-A</t>
  </si>
  <si>
    <t xml:space="preserve">15.004.0010-0</t>
  </si>
  <si>
    <t xml:space="preserve">ALCA PARA BARRILETE DE DISTRIBUICAO,DO TIPO CONCENTRADO,SOB</t>
  </si>
  <si>
    <t xml:space="preserve">RESERVATORIO DUPLO,INCLUSIVE RAMAIS PARA EXTRAVASOR E LIMPEZ</t>
  </si>
  <si>
    <t xml:space="preserve">A COMPREENDENDO:5,50M DE TUBO DE PVC 50MM,REGISTROS E CONEXO</t>
  </si>
  <si>
    <t xml:space="preserve">ES.FORNECIMENTO E INSTALACAO</t>
  </si>
  <si>
    <t xml:space="preserve">15.004.0010-A</t>
  </si>
  <si>
    <t xml:space="preserve">15.004.0011-0</t>
  </si>
  <si>
    <t xml:space="preserve">A COMPREENDENDO:5,50M DE TUBO DE PVC 60MM,REGISTROS E CONEXO</t>
  </si>
  <si>
    <t xml:space="preserve">15.004.0011-A</t>
  </si>
  <si>
    <t xml:space="preserve">15.004.0012-0</t>
  </si>
  <si>
    <t xml:space="preserve">A COMPREENDENDO:5,50M DE TUBO DE PVC 75MM,REGISTROS E CONEXO</t>
  </si>
  <si>
    <t xml:space="preserve">15.004.0012-A</t>
  </si>
  <si>
    <t xml:space="preserve">15.004.0013-0</t>
  </si>
  <si>
    <t xml:space="preserve">A COMPREENDENDO:5,50M DE TUBO DE PVC 85MM,REGISTROS E CONEXO</t>
  </si>
  <si>
    <t xml:space="preserve">15.004.0013-A</t>
  </si>
  <si>
    <t xml:space="preserve">15.004.0014-0</t>
  </si>
  <si>
    <t xml:space="preserve">A COMPREENDENDO:5,50M DE TUBO DE PVC 110MM,REGISTROS E CONEX</t>
  </si>
  <si>
    <t xml:space="preserve">OES.FORNECIMENTO E INSTALACAO</t>
  </si>
  <si>
    <t xml:space="preserve">15.004.0014-A</t>
  </si>
  <si>
    <t xml:space="preserve">15.004.0023-0</t>
  </si>
  <si>
    <t xml:space="preserve">COLUNA DE PVC,DE DIAMETRO 25MM,EXCLUSIVE PECAS DE DERIVACAO</t>
  </si>
  <si>
    <t xml:space="preserve">E RASGO EM ALVENARIA.FORNECIMENTO E ASSENTAMENTO</t>
  </si>
  <si>
    <t xml:space="preserve">15.004.0023-A</t>
  </si>
  <si>
    <t xml:space="preserve">15.004.0024-0</t>
  </si>
  <si>
    <t xml:space="preserve">COLUNA DE PVC,DE DIAMETRO 32MM,EXCLUSIVE PECAS DE DERIVACAO</t>
  </si>
  <si>
    <t xml:space="preserve">15.004.0024-A</t>
  </si>
  <si>
    <t xml:space="preserve">15.004.0025-0</t>
  </si>
  <si>
    <t xml:space="preserve">COLUNA DE PVC,DE DIAMETRO DE 40MM,EXCLUSIVE PECAS DE DERIVAC</t>
  </si>
  <si>
    <t xml:space="preserve">AO E RASGO EM ALVENARIA.FORNECIMENTO E ASSENTAMENTO</t>
  </si>
  <si>
    <t xml:space="preserve">15.004.0025-A</t>
  </si>
  <si>
    <t xml:space="preserve">15.004.0026-0</t>
  </si>
  <si>
    <t xml:space="preserve">COLUNA DE PVC,DE DIAMETRO DE 50MM,EXCLUSIVE PECAS DE DERIVAC</t>
  </si>
  <si>
    <t xml:space="preserve">15.004.0026-A</t>
  </si>
  <si>
    <t xml:space="preserve">15.004.0027-0</t>
  </si>
  <si>
    <t xml:space="preserve">COLUNA DE PVC,DE DIAMETRO DE 60MM,EXCLUSIVE PECAS DE DERIVAC</t>
  </si>
  <si>
    <t xml:space="preserve">15.004.0027-A</t>
  </si>
  <si>
    <t xml:space="preserve">15.004.0028-0</t>
  </si>
  <si>
    <t xml:space="preserve">COLUNA DE PVC,DE DIAMETRO DE 75MM,EXCLUSIVE PECAS DE DERIVAC</t>
  </si>
  <si>
    <t xml:space="preserve">15.004.0028-A</t>
  </si>
  <si>
    <t xml:space="preserve">15.004.0045-0</t>
  </si>
  <si>
    <t xml:space="preserve">INSTALACAO E ASSENTAMENTO DE CHUVEIRO(EXCLUSIVE FORNECIMENTO</t>
  </si>
  <si>
    <t xml:space="preserve">DO APARELHO E REGISTRO),COMPREENDENDO:5,00M DE TUBO DE PVC</t>
  </si>
  <si>
    <t xml:space="preserve">DE 25MM,RALO SECO DE PVC 100MM COM GRELHA,2,00M DE TUBO DE P</t>
  </si>
  <si>
    <t xml:space="preserve">VC DE 40MM E CONEXOES</t>
  </si>
  <si>
    <t xml:space="preserve">15.004.0045-A</t>
  </si>
  <si>
    <t xml:space="preserve">15.004.0046-0</t>
  </si>
  <si>
    <t xml:space="preserve">INSTALACAO E ASSENTAMENTO DE CHUVEIRO ELETRICO (EXCLUSIVE FO</t>
  </si>
  <si>
    <t xml:space="preserve">RNECIMENTO DO APARELHO E REGISTRO),COMPREENDENDO 5,00M DE TU</t>
  </si>
  <si>
    <t xml:space="preserve">BO DE PVC DE 25MM,RALO SECO DE PVC DE 100MM COM GRELHA,2,00M</t>
  </si>
  <si>
    <t xml:space="preserve">DE TUBO DE PVC DE 40MM,30,00M DE FIO 4MM 2,6,00M DE ELETROD</t>
  </si>
  <si>
    <t xml:space="preserve">UTO DE PVC DIAMETRO DE 3/4" E CONEXOES</t>
  </si>
  <si>
    <t xml:space="preserve">15.004.0046-A</t>
  </si>
  <si>
    <t xml:space="preserve">15.004.0050-0</t>
  </si>
  <si>
    <t xml:space="preserve">INSTALACAO E ASSENTAMENTO DE MICTORIO(EXCLUSIVE FORNECIMENTO</t>
  </si>
  <si>
    <t xml:space="preserve">DO APARELHO),COMPREENDENDO:3,00M DE TUBO DE PVC DE 25MM,1,5</t>
  </si>
  <si>
    <t xml:space="preserve">0M DE TUBOS DE PVC DE 40MM E 50MM,CADA,CONEXOES E RALO SIFON</t>
  </si>
  <si>
    <t xml:space="preserve">ADO DE PVC COM 100X100X50MM COM TAMPA CEGA</t>
  </si>
  <si>
    <t xml:space="preserve">15.004.0050-A</t>
  </si>
  <si>
    <t xml:space="preserve">15.004.0051-0</t>
  </si>
  <si>
    <t xml:space="preserve">DO APARELHO E RALO SIFONADO),COMPREENDENDO:3,00M DE TUBO DE</t>
  </si>
  <si>
    <t xml:space="preserve">PVC DE 25MM,1,50M DE TUBOS DE PVC DE 40MM E 50MM,CADA,E CON</t>
  </si>
  <si>
    <t xml:space="preserve">EXOES,EXCLUSIVE RALO SINFONADO</t>
  </si>
  <si>
    <t xml:space="preserve">15.004.0051-A</t>
  </si>
  <si>
    <t xml:space="preserve">15.004.0053-0</t>
  </si>
  <si>
    <t xml:space="preserve">INSTALACAO E ASSENTAMENTO DE MICTORIO TIPO CALHA(EXCLUSIVE F</t>
  </si>
  <si>
    <t xml:space="preserve">ORNECIMENTO DO APARELHO),COMPREENDENDO:3,00M DE TUBO DE PVC</t>
  </si>
  <si>
    <t xml:space="preserve">DE 25MM,REGISTRO DE GAVETA,2,00M DE TUBO DE PVC DE 40MM E 50</t>
  </si>
  <si>
    <t xml:space="preserve">MM,CADA,CONEXOES E CAIXA SINFONADA DE PVC COM 100X100X50MM,C</t>
  </si>
  <si>
    <t xml:space="preserve">OM TAMPA CEGA</t>
  </si>
  <si>
    <t xml:space="preserve">15.004.0053-A</t>
  </si>
  <si>
    <t xml:space="preserve">15.004.0055-0</t>
  </si>
  <si>
    <t xml:space="preserve">INSTALACAO E ASSENTAMENTO DE BANHEIRA(EXCLUSIVE FORNECIMENTO</t>
  </si>
  <si>
    <t xml:space="preserve">DO APARELHO),COMPREENDENDO:3,00M DE TUBO PVC DE 25MM,3,00M</t>
  </si>
  <si>
    <t xml:space="preserve">DE TUBO DE PVC DE 40MM E CONEXOES</t>
  </si>
  <si>
    <t xml:space="preserve">15.004.0055-A</t>
  </si>
  <si>
    <t xml:space="preserve">15.004.0058-0</t>
  </si>
  <si>
    <t xml:space="preserve">INSTALACAO E ASSENTAMENTO DE BIDE(EXCLUSIVE FORNECIMENTO DO</t>
  </si>
  <si>
    <t xml:space="preserve">APARELHO),COMPREENDENDO:3,00M DE TUBO PVC DE 25MM,2,00M DE T</t>
  </si>
  <si>
    <t xml:space="preserve">UBO DE PVC DE 40MM E CONEXOES</t>
  </si>
  <si>
    <t xml:space="preserve">15.004.0058-A</t>
  </si>
  <si>
    <t xml:space="preserve">15.004.0059-0</t>
  </si>
  <si>
    <t xml:space="preserve">INSTALACAO E ASSENTAMENTO DE DUCHINHA MANUAL PARA BANHEIRO(E</t>
  </si>
  <si>
    <t xml:space="preserve">XCLUSIVE FORNECIMENTO DO APARELHO),COMPREENDENDO:3,00M DE TU</t>
  </si>
  <si>
    <t xml:space="preserve">BO DE PVC DE 25MM E CONEXOES</t>
  </si>
  <si>
    <t xml:space="preserve">15.004.0059-A</t>
  </si>
  <si>
    <t xml:space="preserve">15.004.0060-1</t>
  </si>
  <si>
    <t xml:space="preserve">INSTALACAO E ASSENTAMENTO DE PIA COM 1 CUBA(EXCLUSIVE FORNEC</t>
  </si>
  <si>
    <t xml:space="preserve">IMENTO DO APARELHO),COMPREENDENDO:3,00M DE TUBO DE PVC DE 25</t>
  </si>
  <si>
    <t xml:space="preserve">MM,3,00M DE TUBO DE PVC DE 50MM,RABICHO E CONEXOES</t>
  </si>
  <si>
    <t xml:space="preserve">15.004.0060-B</t>
  </si>
  <si>
    <t xml:space="preserve">15.004.0061-0</t>
  </si>
  <si>
    <t xml:space="preserve">INSTALACAO E ASSENTAMENTO DE PIA COM 2 CUBAS(EXCLUSIVE FORNE</t>
  </si>
  <si>
    <t xml:space="preserve">CIMENTO DO APARELHO),COMPREENDENDO:3,00M DE TUBO DE PVC DE 2</t>
  </si>
  <si>
    <t xml:space="preserve">5MM,3,00M DE TUBO DE PVC DE 50MM, RABICHO E CONEXOES</t>
  </si>
  <si>
    <t xml:space="preserve">15.004.0061-A</t>
  </si>
  <si>
    <t xml:space="preserve">15.004.0062-0</t>
  </si>
  <si>
    <t xml:space="preserve">INSTALACAO E ASSENTAMENTO DE PIA COM CUBA DUPLA(EXCLUSIVE FO</t>
  </si>
  <si>
    <t xml:space="preserve">RNECIMENTO DO APARELHO),COMPREENDENDO:3,00M DE TUBO DE PVC 2</t>
  </si>
  <si>
    <t xml:space="preserve">5MM,3,00M DE TUBO DE PVC DE 50MM,RABICHO E CONEXOES</t>
  </si>
  <si>
    <t xml:space="preserve">15.004.0062-A</t>
  </si>
  <si>
    <t xml:space="preserve">15.004.0063-0</t>
  </si>
  <si>
    <t xml:space="preserve">INSTALACAO E ASSENTAMENTO DE LAVATORIO DE UMA TORNEIRA(EXCLU</t>
  </si>
  <si>
    <t xml:space="preserve">SIVE FORNECIMENTO DO APARELHO),COMPREENDENDO:3,00M DE TUBO D</t>
  </si>
  <si>
    <t xml:space="preserve">E PVC DE 25MM,2,00M DE TUBO DE PVC DE 40MM E CONEXOES</t>
  </si>
  <si>
    <t xml:space="preserve">15.004.0063-A</t>
  </si>
  <si>
    <t xml:space="preserve">15.004.0064-0</t>
  </si>
  <si>
    <t xml:space="preserve">INSTALACAO E ASSENTAMENTO DE LAVATORIO DE 2 TORNEIRAS(EXCLUS</t>
  </si>
  <si>
    <t xml:space="preserve">IVE FORNECIMENTO DO APARELHO),COMPREENDENDO:3,00M DE TUBO DE</t>
  </si>
  <si>
    <t xml:space="preserve">PVC DE 25MM,2,00M DE TUBO DE PVC DE 40MM E CONEXOES</t>
  </si>
  <si>
    <t xml:space="preserve">15.004.0064-A</t>
  </si>
  <si>
    <t xml:space="preserve">15.004.0065-0</t>
  </si>
  <si>
    <t xml:space="preserve">INSTALACAO E ASSENTAMENTO DE FILTRO RESIDENCIAL(EXCLUSIVE FO</t>
  </si>
  <si>
    <t xml:space="preserve">RNECIMENTO DO APARELHO),COMPREENDENDO:2,00M DE TUBO DE PVC D</t>
  </si>
  <si>
    <t xml:space="preserve">E 25MM E CONEXOES</t>
  </si>
  <si>
    <t xml:space="preserve">15.004.0065-A</t>
  </si>
  <si>
    <t xml:space="preserve">15.004.0067-0</t>
  </si>
  <si>
    <t xml:space="preserve">INSTALACAO E ASSENTAMENTO DE FILTRO INDUSTRIAL(EXCLUSIVE FOR</t>
  </si>
  <si>
    <t xml:space="preserve">NECIMENTO DO APARELHO),COMPREENDENDO:3,00M DE TUBO DE PVC SO</t>
  </si>
  <si>
    <t xml:space="preserve">LDAVEL DE 32MM E CONEXOES</t>
  </si>
  <si>
    <t xml:space="preserve">15.004.0067-A</t>
  </si>
  <si>
    <t xml:space="preserve">15.004.0070-0</t>
  </si>
  <si>
    <t xml:space="preserve">INSTALACAO E ASSENTAMENTO DE TANQUE DE SERVICO (EXCLUSIVE FO</t>
  </si>
  <si>
    <t xml:space="preserve">RNECIMENTO DO APARELHO),COMPREENDENDO:3,00M DE TUBO DE PVC D</t>
  </si>
  <si>
    <t xml:space="preserve">E 25MM,3,00M DE TUBO DE PVC DE 50MM E CONEXOES</t>
  </si>
  <si>
    <t xml:space="preserve">15.004.0070-A</t>
  </si>
  <si>
    <t xml:space="preserve">15.004.0074-0</t>
  </si>
  <si>
    <t xml:space="preserve">INSTALACAO E ASSENTAMENTO DE BACIA TURCA(EXCLUSIVE FORNECIME</t>
  </si>
  <si>
    <t xml:space="preserve">NTO DO APARELHO E DA VALVULA DE DESCARGA),COMPREENDENDO:3,00</t>
  </si>
  <si>
    <t xml:space="preserve">M DE TUBO DE PVC DE 50MM,2,00M DE TUBO DE PVC DE 100MM,CONEX</t>
  </si>
  <si>
    <t xml:space="preserve">OES E MONTAGEM</t>
  </si>
  <si>
    <t xml:space="preserve">15.004.0074-A</t>
  </si>
  <si>
    <t xml:space="preserve">15.004.0075-0</t>
  </si>
  <si>
    <t xml:space="preserve">INSTALACAO E ASSENTAMENTO DE CAIXA DE DESCARGA ELEVADA (EXCL</t>
  </si>
  <si>
    <t xml:space="preserve">USIVE FORNECIMENTO DA CAIXA),COMPREENDENDO:2,00M DE TUBO DE</t>
  </si>
  <si>
    <t xml:space="preserve">PVC DE 25MM,CONEXOES E MONTAGEM</t>
  </si>
  <si>
    <t xml:space="preserve">15.004.0075-A</t>
  </si>
  <si>
    <t xml:space="preserve">15.004.0076-0</t>
  </si>
  <si>
    <t xml:space="preserve">REPARO DE VALVULA DE DESCARGA.FORNECIMENTO E SUBSTITUICAO</t>
  </si>
  <si>
    <t xml:space="preserve">15.004.0076-A</t>
  </si>
  <si>
    <t xml:space="preserve">15.004.0080-0</t>
  </si>
  <si>
    <t xml:space="preserve">INSTALACAO E ASSENTAMENTO DE CAIXA DE DESCARGA DE EMBUTIR(EX</t>
  </si>
  <si>
    <t xml:space="preserve">CLUSIVE FORNECIMENTO DA CAIXA),COMPREENDENDO:2,00M DE TUBO D</t>
  </si>
  <si>
    <t xml:space="preserve">E PVC DE 25MM,0,80M DE TUBO DE PVC DE 40MM,CONEXOES E MONTAG</t>
  </si>
  <si>
    <t xml:space="preserve">EM</t>
  </si>
  <si>
    <t xml:space="preserve">15.004.0080-A</t>
  </si>
  <si>
    <t xml:space="preserve">15.004.0085-0</t>
  </si>
  <si>
    <t xml:space="preserve">INSTALACAO E ASSENTAMENTO DE VALVULA DE DESCARGA(EXCLUSIVE F</t>
  </si>
  <si>
    <t xml:space="preserve">ORNECIMENTO DA VALVULA),COMPREENDENDO:3,00M DE TUBO DE PVC D</t>
  </si>
  <si>
    <t xml:space="preserve">E 50MM,CONEXOES E MONTAGEM</t>
  </si>
  <si>
    <t xml:space="preserve">15.004.0085-A</t>
  </si>
  <si>
    <t xml:space="preserve">15.004.0086-0</t>
  </si>
  <si>
    <t xml:space="preserve">REPARO EM CAIXA DE DESCARGA ELEVADA.FORNECIMENTO E SUBSTITUI</t>
  </si>
  <si>
    <t xml:space="preserve">15.004.0086-A</t>
  </si>
  <si>
    <t xml:space="preserve">15.004.0090-0</t>
  </si>
  <si>
    <t xml:space="preserve">INSTALACAO E COLOCACAO DE TORNEIRA PARA JARDIM OU DE LAVAGEM</t>
  </si>
  <si>
    <t xml:space="preserve">(EXCLUSIVE FORNECIMENTO DA TORNEIRA),COMPREENDENDO: 2,00M DE</t>
  </si>
  <si>
    <t xml:space="preserve">TUBO DE PVC DE 20MM E CONEXOES</t>
  </si>
  <si>
    <t xml:space="preserve">15.004.0090-A</t>
  </si>
  <si>
    <t xml:space="preserve">15.004.0102-1</t>
  </si>
  <si>
    <t xml:space="preserve">INSTALACAO E ASSENTAMENTO DE VASO SANITARIO INDIVIDUAL E VAL</t>
  </si>
  <si>
    <t xml:space="preserve">VULA DE DESCARGA(EXCL.ESTES)EM PAVIMENTO ELEVADO,COMPREENDEN</t>
  </si>
  <si>
    <t xml:space="preserve">DO:INSTALACAO HIDRAULICA COM 2,00M TUBO PVC 50MM,COM CONEXOE</t>
  </si>
  <si>
    <t xml:space="preserve">S ATE A VALVULA E APOS ESTA ATE VASO,LIGACAO DE ESGOTO COM 3</t>
  </si>
  <si>
    <t xml:space="preserve">,00M DE TUBO DE PVC DE 100MM AOS TUBOS QUEDA E VENTILACAO,IN</t>
  </si>
  <si>
    <t xml:space="preserve">CLUSIVE CONEXOES,EXCLUSIVE OS TUBOS QUEDA E VENTILACAO</t>
  </si>
  <si>
    <t xml:space="preserve">15.004.0102-B</t>
  </si>
  <si>
    <t xml:space="preserve">15.004.0103-0</t>
  </si>
  <si>
    <t xml:space="preserve">INSTALACAO E ASSENTAMENTO VASO SANITARIO INDIVIDUAL COM CAIX</t>
  </si>
  <si>
    <t xml:space="preserve">A ACOPLADA(EXCLUSIVE ESTES),PAVIMENTO ELEVADO,COMPREENDENDO:</t>
  </si>
  <si>
    <t xml:space="preserve">INSTALACAO HIDRAULICA C/2,00M TUBO DE PVC 25MM,C/CONEXOES,AT</t>
  </si>
  <si>
    <t xml:space="preserve">E A CAIXA ACOPLADA,LIGACAO DE ESGOTOS COM 3,00M DE TUBO DE P</t>
  </si>
  <si>
    <t xml:space="preserve">VC 100MM AOS TUBOS DE QUEDA E VENTILACAO,INCLUSIVE CONEXOES,</t>
  </si>
  <si>
    <t xml:space="preserve">EXCLUSIVE OS TUBOS DE QUEDA E VENTILACAO</t>
  </si>
  <si>
    <t xml:space="preserve">15.004.0103-A</t>
  </si>
  <si>
    <t xml:space="preserve">15.004.0104-0</t>
  </si>
  <si>
    <t xml:space="preserve">INSTALACAO E ASSENTAMENTO DE VASO SANITARIO INDIVIDUAL E CAI</t>
  </si>
  <si>
    <t xml:space="preserve">XA DE DESCARGA(EXCLUSIVE ESTES)EM PAVIMENTO ELEVADO,COMPREEN</t>
  </si>
  <si>
    <t xml:space="preserve">DENDO:INSTALACAO HIDRAULICA COM 2,00M DE TUBO DE PVC DE 25MM</t>
  </si>
  <si>
    <t xml:space="preserve">,COM CONEXOES,ATE A CAIXA DE DESCARGA,LIGACAO DE ESGOTOS COM</t>
  </si>
  <si>
    <t xml:space="preserve">3,00M DE TUBO DE PVC 100MM AOS TUBOS DE QUEDA E VENTILACAO,I</t>
  </si>
  <si>
    <t xml:space="preserve">NCLUSIVE CONEXOES,EXCLUSIVE TUBOS DE QUEDA E VENTILACAO</t>
  </si>
  <si>
    <t xml:space="preserve">15.004.0104-A</t>
  </si>
  <si>
    <t xml:space="preserve">15.004.0105-0</t>
  </si>
  <si>
    <t xml:space="preserve">VULA DE DESCARGA(EXCL.ESTES)EM PAVIMENTO TERREO,COMPREENDEND</t>
  </si>
  <si>
    <t xml:space="preserve">O:INSTALACAO HIDRAULICA COM 2,00M TUBO PVC 50MM,COM CONEXOES</t>
  </si>
  <si>
    <t xml:space="preserve">,ATE VALVULA E APOS ESTA ATE O VASO,LIGACAO ESGOTOS COM 3,00</t>
  </si>
  <si>
    <t xml:space="preserve">M TUBO PVC 100MM A CAIXA DE INSPECAO E TUBO VENTILACAO,INCLU</t>
  </si>
  <si>
    <t xml:space="preserve">SIVE CONEXOES,EXCLUSIVE TUBO DE VENTILACAO</t>
  </si>
  <si>
    <t xml:space="preserve">15.004.0105-A</t>
  </si>
  <si>
    <t xml:space="preserve">15.004.0108-0</t>
  </si>
  <si>
    <t xml:space="preserve">XA DE DESCARGA(EXCLUSIVE ESTES)EM PAVIMENTO TERREO,COMPREEND</t>
  </si>
  <si>
    <t xml:space="preserve">ENDO:INSTALACAO HIDRAULICA COM 2,00M DE TUBO DE PVC DE 25MM,</t>
  </si>
  <si>
    <t xml:space="preserve">COM CONEXOES,ATE A CAIXA DE DESCARGA,LIGACAO DE ESGOTO COM 3</t>
  </si>
  <si>
    <t xml:space="preserve">,00M DE TUBO DE PVC DE 100MM A CAIXA INSPECAO E TUBO DE VENT</t>
  </si>
  <si>
    <t xml:space="preserve">ILACAO,INCLUSIVE CONEXOES,EXCLUSIVE TUBO VENTILACAO</t>
  </si>
  <si>
    <t xml:space="preserve">15.004.0108-A</t>
  </si>
  <si>
    <t xml:space="preserve">15.004.0110-0</t>
  </si>
  <si>
    <t xml:space="preserve">INSTALACAO E ASSENTAMENTO DE VASO SANITARIO COM CAIXA ACOPLA</t>
  </si>
  <si>
    <t xml:space="preserve">DA(EXCLUSIVE ESTES)EM PAVIMENTO TERREO,COMPREENDENDO:INSTALA</t>
  </si>
  <si>
    <t xml:space="preserve">CAO HIDRAULICA COM 2,00M DE TUBO DE PVC DE 25MM,COM CONEXOES</t>
  </si>
  <si>
    <t xml:space="preserve">,ATE A CAIXA,LIGACAO DE ESGOTO COM 3,00M DE TUBO DE PVC DE 1</t>
  </si>
  <si>
    <t xml:space="preserve">00MM A CAIXA DE INSPECAO E TUBO DE VENTILACAO,INCLUSIVE CONE</t>
  </si>
  <si>
    <t xml:space="preserve">XOES,EXCLUSIVE O TUBO DE VENTILACAO</t>
  </si>
  <si>
    <t xml:space="preserve">15.004.0125-0</t>
  </si>
  <si>
    <t xml:space="preserve">INSTALACAO E ASSENTAMENTO DE UM VASO SANITARIO E VALVULA DES</t>
  </si>
  <si>
    <t xml:space="preserve">CARGA(EXCL.ESTES) EM PAVIMENTO ELEVADO,PARTE DE UM CONJUNTO</t>
  </si>
  <si>
    <t xml:space="preserve">DOIS OU MAIS VASOS,COMPREENDENDO:INSTALACAO HIDRAULICA C/1,5</t>
  </si>
  <si>
    <t xml:space="preserve">0M TUBO PVC 50MM,C/CONEXOES,ATE VALVULA DESCARGA,LIGACAO ESG</t>
  </si>
  <si>
    <t xml:space="preserve">OTO C/2,00M TUBO PVC 100MM AOS TUBOS DE QUEDA E VENTILACAO,I</t>
  </si>
  <si>
    <t xml:space="preserve">NCL.CONEXOES,EXCL.TUBOS QUEDA E VENTILACAO</t>
  </si>
  <si>
    <t xml:space="preserve">15.004.0125-A</t>
  </si>
  <si>
    <t xml:space="preserve">15.004.0126-0</t>
  </si>
  <si>
    <t xml:space="preserve">INSTALACAO E ASSENTAMENTO DE UM VASO SANITARIO COM CAIXA DE</t>
  </si>
  <si>
    <t xml:space="preserve">DESCARGA(EXCL.ESTES)EM PAVIMENTO ELEVADO,PARTE DE UM CONJ.DE</t>
  </si>
  <si>
    <t xml:space="preserve">DOIS OU MAIS VASOS,COMPREENDENDO:INST.HIDRAULICA COM 1,50M</t>
  </si>
  <si>
    <t xml:space="preserve">DE TUBO PVC 25MM,COM CONEXOES,ATE A CAIXA DE DESCARGA,LIGACA</t>
  </si>
  <si>
    <t xml:space="preserve">O DE ESGOTO COM 2,00M DE TUBO PVC 100MM,AOS TUBOS DE QUEDA E</t>
  </si>
  <si>
    <t xml:space="preserve">VENTILACAO,INCL.CONEXOES,EXCL.TUBOS DE QUEDA E VENTILACAO</t>
  </si>
  <si>
    <t xml:space="preserve">15.004.0126-A</t>
  </si>
  <si>
    <t xml:space="preserve">15.004.0127-0</t>
  </si>
  <si>
    <t xml:space="preserve">INSTALACAO E ASSENTAMENTO DE UM VASO SANITARIO COM CAIXA ACO</t>
  </si>
  <si>
    <t xml:space="preserve">PLADA(EXCL.ESTES)EM PAVIMENTO ELEVADO,PARTE DE UM CONJ.DE DO</t>
  </si>
  <si>
    <t xml:space="preserve">IS OU MAIS VASOS,COMPREENDENDO:INST.HIDRAULICA COM 1,50M DE</t>
  </si>
  <si>
    <t xml:space="preserve">TUBO PVC 25MM,COM CONEXOES,ATE A CAIXA ACOPLADA,LIGACAO DE E</t>
  </si>
  <si>
    <t xml:space="preserve">SGOTO COM 2,00M DE TUBO PVC 100MM,AOS TUBOS DE QUEDA E VENTI</t>
  </si>
  <si>
    <t xml:space="preserve">LACAO,INCL.CONEXOES,EXCL.TUBOS DE QUEDA E VENTILACAO</t>
  </si>
  <si>
    <t xml:space="preserve">15.004.0127-A</t>
  </si>
  <si>
    <t xml:space="preserve">15.004.0130-0</t>
  </si>
  <si>
    <t xml:space="preserve">INSTALACAO E ASSENTAMENTO DE UM VASO SANITARIO E VALVULA DE</t>
  </si>
  <si>
    <t xml:space="preserve">DESCARGA(EXCL.ESTES)EM PAVIMENTO TERREO,PARTE DE UM CONJUNTO</t>
  </si>
  <si>
    <t xml:space="preserve">DE DOIS OU MAIS VASOS,COMPREENDENDO:INSTALACAO HIDRAULICA C</t>
  </si>
  <si>
    <t xml:space="preserve">/1,50M TUBO PVC 50MM,C/CONEXOES,ATE VALVULA E APOS ESTA ATE</t>
  </si>
  <si>
    <t xml:space="preserve">O VASO,LIGACAO ESGOTO C/2,00M TUBO PVC 100MM A CAIXA DE INSP</t>
  </si>
  <si>
    <t xml:space="preserve">ECAO E TUBO VENTILACAO,INCL.CONEXOES,EXCL.TUBO VENTILACAO</t>
  </si>
  <si>
    <t xml:space="preserve">15.004.0130-A</t>
  </si>
  <si>
    <t xml:space="preserve">15.004.0131-0</t>
  </si>
  <si>
    <t xml:space="preserve">INSTALACAO E ASSENTAMENTO DE UM VASO SANITARIO E CAIXA DE DE</t>
  </si>
  <si>
    <t xml:space="preserve">SCARGA(EXCL.ESTES)EM PAVIMENTO TERREO,PARTE DE UM CONJUNTO D</t>
  </si>
  <si>
    <t xml:space="preserve">E DOIS OU MAIS VASOS,COMPREENDENDO:INSTALACAO HIDRAULICA C/1</t>
  </si>
  <si>
    <t xml:space="preserve">,50M TUBO PVC 25MM,C/CONEXOES,ATE A CAIXA DE DESCARGA,LIGACA</t>
  </si>
  <si>
    <t xml:space="preserve">O ESGOTO C/2,00M TUBO PVC 100MM A CAIXA INSPECAO E TUBO DE V</t>
  </si>
  <si>
    <t xml:space="preserve">ENTILACAO,INCL.CONEXOES,EXCL.TUBO VENTILACAO</t>
  </si>
  <si>
    <t xml:space="preserve">15.004.0131-A</t>
  </si>
  <si>
    <t xml:space="preserve">15.004.0133-0</t>
  </si>
  <si>
    <t xml:space="preserve">INSTALACAO E ASSENTAMENTO DE UM VASO SANITARIO E CAIXA ACOPL</t>
  </si>
  <si>
    <t xml:space="preserve">ADA(EXCL.ESTES)EM PAVIMENTO TERREO,PARTE DE UM CONJ.DE DOIS</t>
  </si>
  <si>
    <t xml:space="preserve">OU MAIS VASOS,COMPREENDENDO:INST.HIDRAULICA COM 1,50M DE TUB</t>
  </si>
  <si>
    <t xml:space="preserve">O PVC 25MM,COM CONEXOES,ATE A CAIXA ACOPLADA,LIGACAO DE ESGO</t>
  </si>
  <si>
    <t xml:space="preserve">TO COM 2,00M DE TUBO PVC 100MM A CAIXA DE INSPECAO E TUBO DE</t>
  </si>
  <si>
    <t xml:space="preserve">VENTILACAO,INCL.CONEXOES,EXCL.TUBO DE VENTILACAO</t>
  </si>
  <si>
    <t xml:space="preserve">15.004.0133-A</t>
  </si>
  <si>
    <t xml:space="preserve">15.004.0150-0</t>
  </si>
  <si>
    <t xml:space="preserve">INSTALACAO E ASSENTAMENTO DE UM LAVATORIO OU APARELHO DE INS</t>
  </si>
  <si>
    <t xml:space="preserve">TALACAO SEMELHANTE,EM BATERIA(EXCLUSIVE FORNECIMENTO DO APAR</t>
  </si>
  <si>
    <t xml:space="preserve">ELHO),COMPREENDENDO:1,00M DE TUBO DE PVC DE 32MM E 0,60M DE</t>
  </si>
  <si>
    <t xml:space="preserve">TUBO DE PVC DE 25MM,COM CONEXOES E ESGOTAMENTO EM PVC DE 40M</t>
  </si>
  <si>
    <t xml:space="preserve">M,ATE O RALO SIFONADO</t>
  </si>
  <si>
    <t xml:space="preserve">15.004.0151-0</t>
  </si>
  <si>
    <t xml:space="preserve">INSTALACAO E ASSENTAMENTO DE BEBEDOURO OU LAVATORIO TIPO CAL</t>
  </si>
  <si>
    <t xml:space="preserve">HA,EM BATERIA COM 1 PONTO A CADA 50CM(EXCLUSIVE FORNECIMENTO</t>
  </si>
  <si>
    <t xml:space="preserve">DO APARELHO),COMPREENDENDO:1,00M DE TUBO DE PVC DE 32MM E 0</t>
  </si>
  <si>
    <t xml:space="preserve">,60M DE TUBO DE PVC DE 25MM,COM CONEXOES E ESGOTAMENTO EM PV</t>
  </si>
  <si>
    <t xml:space="preserve">C DE 50MM,ATE O RALO SIFONADO</t>
  </si>
  <si>
    <t xml:space="preserve">15.004.0151-A</t>
  </si>
  <si>
    <t xml:space="preserve">15.004.0160-0</t>
  </si>
  <si>
    <t xml:space="preserve">INSTALACAO HIDRAULICA E ASSENTAMENTO DE UM CHUVEIRO EM BATER</t>
  </si>
  <si>
    <t xml:space="preserve">IA(EXCLUSIVE FORNECIMENTO DO APARELHO E REGISTRO),ATE 4 CHUV</t>
  </si>
  <si>
    <t xml:space="preserve">EIROS,COMPREENDENDO:1,50M DE TUBO DE PVC DE 32MM E 1,00M DE</t>
  </si>
  <si>
    <t xml:space="preserve">TUBO DE PVC DE 25MM</t>
  </si>
  <si>
    <t xml:space="preserve">15.004.0161-0</t>
  </si>
  <si>
    <t xml:space="preserve">IA(EXCLUSIVE FORNECIMENTO DO APARELHO E REGISTRO),ATE 8 CHUV</t>
  </si>
  <si>
    <t xml:space="preserve">EIROS,COMPREENDENDO:1,50M DE TUBO DE PVC SOLDAVEL DE 50MM E</t>
  </si>
  <si>
    <t xml:space="preserve">1,00M DE TUBO DE PVC DE 25MM</t>
  </si>
  <si>
    <t xml:space="preserve">15.004.0161-A</t>
  </si>
  <si>
    <t xml:space="preserve">15.004.0170-0</t>
  </si>
  <si>
    <t xml:space="preserve">RALO SECO(SIMPLES)DE PVC(100X53)X40MM,COM GRELHA,COMPREENDEN</t>
  </si>
  <si>
    <t xml:space="preserve">DO:EFLUENTE DE 40MM SOLDAVEL EM PVC,COM 2,00M DE EXTENSAO E</t>
  </si>
  <si>
    <t xml:space="preserve">LIGACAO AO RALO SIFONADO.FORNECIMENTO E INSTALACAO</t>
  </si>
  <si>
    <t xml:space="preserve">15.004.0170-A</t>
  </si>
  <si>
    <t xml:space="preserve">15.004.0175-1</t>
  </si>
  <si>
    <t xml:space="preserve">RALO SIFONADO DE PVC(150X185)X75MM RIGIDO EM PAVIMENTO ELEVA</t>
  </si>
  <si>
    <t xml:space="preserve">DO,COM SAIDA DE 75MM SOLDAVEL,GRELHA REDONDA E PORTA-GRELHA,</t>
  </si>
  <si>
    <t xml:space="preserve">COMPREENDENDO:3,00M DE TUBO DE PVC DE 75MM E SUA LIGACAO AO</t>
  </si>
  <si>
    <t xml:space="preserve">RAMAL DE QUEDA E VENTILACAO.FORNECIMENTO E INSTALACAO</t>
  </si>
  <si>
    <t xml:space="preserve">15.004.0175-B</t>
  </si>
  <si>
    <t xml:space="preserve">15.004.0176-0</t>
  </si>
  <si>
    <t xml:space="preserve">RALO SIFONADO DE PVC RIGIDO (100X100)X50MM,EM PAVIMENTO ELEV</t>
  </si>
  <si>
    <t xml:space="preserve">ADO,COM TAMPA CEGA,COM 1 ENTRADA DE 40MM E SAIDA DE 50MM,COM</t>
  </si>
  <si>
    <t xml:space="preserve">PREENDENDO:2,00M DE TUBO DE PVC DE 50MM SOLDAVEL,1,00M DE TU</t>
  </si>
  <si>
    <t xml:space="preserve">BO DE PVC DE 40MM E SUA LIGACAO AO RAMAL DE QUEDA E VENTILAC</t>
  </si>
  <si>
    <t xml:space="preserve">AO.FORNECIMENTO E INSTALACAO</t>
  </si>
  <si>
    <t xml:space="preserve">15.004.0176-A</t>
  </si>
  <si>
    <t xml:space="preserve">15.004.0180-0</t>
  </si>
  <si>
    <t xml:space="preserve">RALO SIFONADO PVC RIGIDO (150X185)X75MM,EM PAVIMENTO TERREO,</t>
  </si>
  <si>
    <t xml:space="preserve">COM SAIDA DE 75MM,GRELHA REDONDA E PORTA-GRELHA,COMPREENDEND</t>
  </si>
  <si>
    <t xml:space="preserve">O:3,00M DE TUBO DE PVC DE 75MM E SUA LIGACAO AO RAMAL DE VEN</t>
  </si>
  <si>
    <t xml:space="preserve">TILACAO.FORNECIMENTO E INSTALACAO</t>
  </si>
  <si>
    <t xml:space="preserve">15.004.0180-A</t>
  </si>
  <si>
    <t xml:space="preserve">15.004.0181-0</t>
  </si>
  <si>
    <t xml:space="preserve">RALO SIFONADO DE PVC(100X100)X50MM,EM PAVIMENTO TERREO,COM T</t>
  </si>
  <si>
    <t xml:space="preserve">AMPA CEGA,COM 1 ENTRADA DE 40MM E SAIDA DE 50MM,INCLUSIVE LI</t>
  </si>
  <si>
    <t xml:space="preserve">GACAO DE 50MM DE PVC ATE A CAIXA DE INSPECAO,CONSIDERANDO A</t>
  </si>
  <si>
    <t xml:space="preserve">DISTANCIA DO CENTRO DO RALO ATE 2,00M.FORNECIMENTO E INSTALA</t>
  </si>
  <si>
    <t xml:space="preserve">15.004.0181-A</t>
  </si>
  <si>
    <t xml:space="preserve">15.004.0190-0</t>
  </si>
  <si>
    <t xml:space="preserve">LIGACAO A COLUNA DE GORDURA DO ESGOTO DE PIAS EM TUBO DE PVC</t>
  </si>
  <si>
    <t xml:space="preserve">DE 50MM SOLDAVEL,COM CONEXOES</t>
  </si>
  <si>
    <t xml:space="preserve">15.004.0190-A</t>
  </si>
  <si>
    <t xml:space="preserve">15.004.0200-0</t>
  </si>
  <si>
    <t xml:space="preserve">TUBO DE QUEDA EM PVC DE 150MM,INCLUSIVE "T" SANITARIO.FORNEC</t>
  </si>
  <si>
    <t xml:space="preserve">IMENTO E ASSENTAMENTO</t>
  </si>
  <si>
    <t xml:space="preserve">15.004.0200-A</t>
  </si>
  <si>
    <t xml:space="preserve">15.004.0202-0</t>
  </si>
  <si>
    <t xml:space="preserve">TUBO DE QUEDA EM PVC DE 100MM,INCLUSIVE "T" SANITARIO.FORNEC</t>
  </si>
  <si>
    <t xml:space="preserve">15.004.0202-A</t>
  </si>
  <si>
    <t xml:space="preserve">15.004.0204-0</t>
  </si>
  <si>
    <t xml:space="preserve">TUBO DE QUEDA EM PVC DE 75MM,INCLUSIVE "T" SANITARIO.FORNECI</t>
  </si>
  <si>
    <t xml:space="preserve">15.004.0204-A</t>
  </si>
  <si>
    <t xml:space="preserve">15.004.0210-0</t>
  </si>
  <si>
    <t xml:space="preserve">TUBO PARA VENTILACAO EM PVC DE 100MM.INCLUSIVE CONEXOES.FORN</t>
  </si>
  <si>
    <t xml:space="preserve">15.004.0210-A</t>
  </si>
  <si>
    <t xml:space="preserve">15.004.0212-0</t>
  </si>
  <si>
    <t xml:space="preserve">TUBO PARA VENTILACAO EM PVC DE 75MM,INCLUSIVE CONEXOES.FORNE</t>
  </si>
  <si>
    <t xml:space="preserve">CIMENTO E ASSENTAMENTO</t>
  </si>
  <si>
    <t xml:space="preserve">15.004.0212-A</t>
  </si>
  <si>
    <t xml:space="preserve">15.004.0220-0</t>
  </si>
  <si>
    <t xml:space="preserve">TUBO DE QUEDA EM PVC REFORCADO DE 150MM,INCLUSIVE "T" SANITA</t>
  </si>
  <si>
    <t xml:space="preserve">RIO.FORNECIMENTO E ASSENTAMENTO</t>
  </si>
  <si>
    <t xml:space="preserve">15.004.0220-A</t>
  </si>
  <si>
    <t xml:space="preserve">15.004.0222-0</t>
  </si>
  <si>
    <t xml:space="preserve">TUBO DE QUEDA EM PVC REFORCADO DE 100MM,INCLUSIVE "T" SANITA</t>
  </si>
  <si>
    <t xml:space="preserve">15.004.0222-A</t>
  </si>
  <si>
    <t xml:space="preserve">15.004.0224-0</t>
  </si>
  <si>
    <t xml:space="preserve">TUBO DE QUEDA EM PVC REFORCADO DE 75MM,INCLUSIVE "T" SANITAR</t>
  </si>
  <si>
    <t xml:space="preserve">IO.FORNECIMENTO E ASSENTAMENTO</t>
  </si>
  <si>
    <t xml:space="preserve">15.004.0224-A</t>
  </si>
  <si>
    <t xml:space="preserve">15.004.0250-0</t>
  </si>
  <si>
    <t xml:space="preserve">APARELHO DE AR CONDICIONADO,TIPO PAREDE(EXCLUSIVE O FORNECIM</t>
  </si>
  <si>
    <t xml:space="preserve">ENTO DO APARELHO),COMPREENDENDO:5 VARAS DE ELETRODUTO PVC DE</t>
  </si>
  <si>
    <t xml:space="preserve">3/4",COM LUVAS,40,00M DE FIO 2,5MM2,TOMADA DE EMBUTIR E CAI</t>
  </si>
  <si>
    <t xml:space="preserve">XA DE EMBUTIR.INSTALACAO E ASSENTAMENTO</t>
  </si>
  <si>
    <t xml:space="preserve">15.004.0250-A</t>
  </si>
  <si>
    <t xml:space="preserve">15.004.0251-0</t>
  </si>
  <si>
    <t xml:space="preserve">ENTO DO APARELHO),COM INSTALACAO APARENTE,COMPREENDENDO:5 VA</t>
  </si>
  <si>
    <t xml:space="preserve">RAS DE ELETRODUTO PVC DE 3/4",COM LUVAS,40,00M DE FIO 2,5MM2</t>
  </si>
  <si>
    <t xml:space="preserve">,TOMADA DE SOBREPOR E CAIXA DE SOBREPOR,INCLUSIVE ABRACADEIR</t>
  </si>
  <si>
    <t xml:space="preserve">AS.INSTALACAO E ASSENTAMENTO</t>
  </si>
  <si>
    <t xml:space="preserve">15.004.0251-A</t>
  </si>
  <si>
    <t xml:space="preserve">15.004.0255-0</t>
  </si>
  <si>
    <t xml:space="preserve">BEBEDOURO ELETRICO,TIPO PRESSAO COM FILTRO INTERNO(EXCLUSIVE</t>
  </si>
  <si>
    <t xml:space="preserve">FORNECIMENTO DE APARELHO),COMPREENDENDO:2 VARAS DE ELETRODU</t>
  </si>
  <si>
    <t xml:space="preserve">TO PVC DE 3/4",COM LUVAS,10,00M DE FIO 2,5MM2,TOMADA DE EMBU</t>
  </si>
  <si>
    <t xml:space="preserve">TIR E CAIXA DE EMBUTIR,4,00M DE TUBO PVC DE 25MM,3,00M DE TU</t>
  </si>
  <si>
    <t xml:space="preserve">BO PVC DE 40MM,REGISTRO DE 3/4" E CONEXOES.INSTALACAO ATE O</t>
  </si>
  <si>
    <t xml:space="preserve">RALO EXISTENTE E ASSENTAMENTO</t>
  </si>
  <si>
    <t xml:space="preserve">15.004.0255-A</t>
  </si>
  <si>
    <t xml:space="preserve">15.004.0300-0</t>
  </si>
  <si>
    <t xml:space="preserve">TUBO DE PVC RIGIDO,COM DIAMETRO DE 50MM,PBL,PN 80.FORNECIMEN</t>
  </si>
  <si>
    <t xml:space="preserve">15.004.0300-A</t>
  </si>
  <si>
    <t xml:space="preserve">15.004.0305-0</t>
  </si>
  <si>
    <t xml:space="preserve">ADAPTADOR DE PVC RIGIDO SOLDAVEL,COM BOLSA SOLDAVEL E ROSCA</t>
  </si>
  <si>
    <t xml:space="preserve">MACHO,DIAMETRO NOMINAL DE 50MM.FORNECIMENTO</t>
  </si>
  <si>
    <t xml:space="preserve">15.004.0305-A</t>
  </si>
  <si>
    <t xml:space="preserve">15.004.0310-0</t>
  </si>
  <si>
    <t xml:space="preserve">CURVA DE 90¯ DE PVC RIGIDO,SOLDAVEL,DIAMETRO NOMINAL DE 50MM</t>
  </si>
  <si>
    <t xml:space="preserve">E PRESSAO NOMINAL DE 80.FORNECIMENTO</t>
  </si>
  <si>
    <t xml:space="preserve">15.004.0310-A</t>
  </si>
  <si>
    <t xml:space="preserve">15.004.0315-0</t>
  </si>
  <si>
    <t xml:space="preserve">LUVA EM PVC RIGIDO SOLDAVEL,AZUL,DE 50MM.FORNECIMENTO</t>
  </si>
  <si>
    <t xml:space="preserve">15.004.0315-A</t>
  </si>
  <si>
    <t xml:space="preserve">15.004.0320-0</t>
  </si>
  <si>
    <t xml:space="preserve">TE DE PVC RIGIDO SOLDAVEL,90¯,AZUL,COM BOLSAS SOLDAVEIS,DE 5</t>
  </si>
  <si>
    <t xml:space="preserve">0MM.FORNECIMENTO</t>
  </si>
  <si>
    <t xml:space="preserve">15.004.0320-A</t>
  </si>
  <si>
    <t xml:space="preserve">15.004.0325-0</t>
  </si>
  <si>
    <t xml:space="preserve">ASPERSOR DE IMPACTO,PARA IRRIGACAO TIPO ECO,PARA REGA DE JAR</t>
  </si>
  <si>
    <t xml:space="preserve">DIM.FORNECIMENTO</t>
  </si>
  <si>
    <t xml:space="preserve">15.004.0325-A</t>
  </si>
  <si>
    <t xml:space="preserve">15.004.0330-0</t>
  </si>
  <si>
    <t xml:space="preserve">ASPERSOR DE IMPACTO,PARA IRRIGACAO,TIPO MAXIREGA.FORNECIMENT</t>
  </si>
  <si>
    <t xml:space="preserve">15.004.0330-A</t>
  </si>
  <si>
    <t xml:space="preserve">15.004.0335-0</t>
  </si>
  <si>
    <t xml:space="preserve">ASPERSOR DE IMPACTO,PARA IRRIGACAO,TIPO MINIREGA.FORNECIMENT</t>
  </si>
  <si>
    <t xml:space="preserve">15.004.0335-A</t>
  </si>
  <si>
    <t xml:space="preserve">15.004.0500-0</t>
  </si>
  <si>
    <t xml:space="preserve">CALHA DE PISO NORMAL,EM PVC,DN 130,INCLUSIVE ESCAVACAO MANUA</t>
  </si>
  <si>
    <t xml:space="preserve">L E CAMADA DE CONCRETO PARA ASSENTAMENTO.FORNECIMENTO E COLO</t>
  </si>
  <si>
    <t xml:space="preserve">15.004.0500-A</t>
  </si>
  <si>
    <t xml:space="preserve">15.004.0505-0</t>
  </si>
  <si>
    <t xml:space="preserve">CALHA DE PISO NORMAL,EM PVC,DN 200,INCLUSIVE ESCAVACAO MANUA</t>
  </si>
  <si>
    <t xml:space="preserve">15.004.0505-A</t>
  </si>
  <si>
    <t xml:space="preserve">15.004.0600-0</t>
  </si>
  <si>
    <t xml:space="preserve">GRELHA PARA CALHA DE PISO,EM PVC,MEDINDO 130X500MM.FORNECIME</t>
  </si>
  <si>
    <t xml:space="preserve">15.004.0600-A</t>
  </si>
  <si>
    <t xml:space="preserve">15.004.0620-0</t>
  </si>
  <si>
    <t xml:space="preserve">GRELHA PARA CALHA DE PISO,EM PVC,MEDINDO 200X500MM.FORNECIME</t>
  </si>
  <si>
    <t xml:space="preserve">15.004.0620-A</t>
  </si>
  <si>
    <t xml:space="preserve">15.004.0640-0</t>
  </si>
  <si>
    <t xml:space="preserve">GRELHA PARA CALHA DE PISO,EM PVC,SUPER-REFORCADA,PARA TRAFEG</t>
  </si>
  <si>
    <t xml:space="preserve">O DE VEICULOS ATE 3T,MEDINDO 200X500MM.FORNECIMENTO E COLOCA</t>
  </si>
  <si>
    <t xml:space="preserve">15.004.0640-A</t>
  </si>
  <si>
    <t xml:space="preserve">15.004.0700-0</t>
  </si>
  <si>
    <t xml:space="preserve">ABRACADEIRA DE PVC OU NYLON,PARA AMARRACAO DE CABOS TELEFONI</t>
  </si>
  <si>
    <t xml:space="preserve">COS,COM UTILIZACAO DE PREGOS OU PARAFUSOS PARA FIXACAO,DIAME</t>
  </si>
  <si>
    <t xml:space="preserve">TRO DE 16MM.FORNECIMENTO E COLOCACAO</t>
  </si>
  <si>
    <t xml:space="preserve">15.004.0700-A</t>
  </si>
  <si>
    <t xml:space="preserve">15.004.0705-0</t>
  </si>
  <si>
    <t xml:space="preserve">TRO DE 17,5MM.FORNECIMENTO E COLOCACAO</t>
  </si>
  <si>
    <t xml:space="preserve">15.004.0705-A</t>
  </si>
  <si>
    <t xml:space="preserve">15.004.0710-0</t>
  </si>
  <si>
    <t xml:space="preserve">TRO DE 20,5MM.FORNECIMENTO E COLOCACAO</t>
  </si>
  <si>
    <t xml:space="preserve">15.004.0710-A</t>
  </si>
  <si>
    <t xml:space="preserve">15.004.0715-0</t>
  </si>
  <si>
    <t xml:space="preserve">TRO DE 28,5MM.FORNECIMENTO E COLOCACAO</t>
  </si>
  <si>
    <t xml:space="preserve">15.004.0715-A</t>
  </si>
  <si>
    <t xml:space="preserve">15.004.0720-0</t>
  </si>
  <si>
    <t xml:space="preserve">TRO DE 35MM.FORNECIMENTO E COLOCACAO</t>
  </si>
  <si>
    <t xml:space="preserve">15.004.0720-A</t>
  </si>
  <si>
    <t xml:space="preserve">15.005.0010-0</t>
  </si>
  <si>
    <t xml:space="preserve">INSTALACAO E ASSENTAMENTO DE CHUVEIRO(EXCLUSIVE O FORNECIMEN</t>
  </si>
  <si>
    <t xml:space="preserve">TO DO APARELHO,REGISTRO E ISOLAMENTO),COMPREENDENDO:5,00M DE</t>
  </si>
  <si>
    <t xml:space="preserve">TUBO DE COBRE DE 22MM,SOLDAS E CONEXOES</t>
  </si>
  <si>
    <t xml:space="preserve">15.005.0010-A</t>
  </si>
  <si>
    <t xml:space="preserve">15.005.0020-0</t>
  </si>
  <si>
    <t xml:space="preserve">INSTALACAO E ASSENTAMENTO DE BANHEIRA(EXCLUSIVE O FORNECIMEN</t>
  </si>
  <si>
    <t xml:space="preserve">TO DO APARELHO E ISOLAMENTO),COMPREENDENDO:8,00M DE TUBO DE</t>
  </si>
  <si>
    <t xml:space="preserve">COBRE DE 22MM,SOLDAS E CONEXOES</t>
  </si>
  <si>
    <t xml:space="preserve">15.005.0020-A</t>
  </si>
  <si>
    <t xml:space="preserve">15.005.0030-0</t>
  </si>
  <si>
    <t xml:space="preserve">XCLUSIVE O FORNECIMENTO DO APARELHO E ISOLAMENTO),COMPREENDE</t>
  </si>
  <si>
    <t xml:space="preserve">NDO:3,00M DE TUBO DE COBRE DE 22MM,SOLDAS E CONEXOES</t>
  </si>
  <si>
    <t xml:space="preserve">15.005.0030-A</t>
  </si>
  <si>
    <t xml:space="preserve">15.005.0040-1</t>
  </si>
  <si>
    <t xml:space="preserve">INSTALACAO E ASSENTAMENTO DE PIA COM 1 CUBA(EXCLUSIVE O FORN</t>
  </si>
  <si>
    <t xml:space="preserve">ECIMENTO DO APARELHO E ISOLAMENTO),COMPREENDENDO:6,00M DE TU</t>
  </si>
  <si>
    <t xml:space="preserve">BO DE COBRE DE 22MM,SOLDAS E CONEXOES</t>
  </si>
  <si>
    <t xml:space="preserve">15.005.0040-B</t>
  </si>
  <si>
    <t xml:space="preserve">15.005.0050-0</t>
  </si>
  <si>
    <t xml:space="preserve">INSTALACAO E ASSENTAMENTO DE PIA COM 2 CUBAS(EXCLUSIVE O FOR</t>
  </si>
  <si>
    <t xml:space="preserve">NECIMENTO DO APARELHO E ISOLAMENTO),COMPREENDENDO:6,00M DE T</t>
  </si>
  <si>
    <t xml:space="preserve">UBO DE COBRE DE 22MM,SOLDAS E CONEXOES</t>
  </si>
  <si>
    <t xml:space="preserve">15.005.0050-A</t>
  </si>
  <si>
    <t xml:space="preserve">15.005.0060-0</t>
  </si>
  <si>
    <t xml:space="preserve">INSTALACAO E ASSENTAMENTO DE LAVATORIO DE 1 TORNEIRA (EXCLUS</t>
  </si>
  <si>
    <t xml:space="preserve">IVE O FORNECIMENTO DO APARELHO E ISOLAMENTO),COMPREENDENDO:</t>
  </si>
  <si>
    <t xml:space="preserve">4,00M DE TUBO DE COBRE DE 22MM,SOLDAS E CONEXOES</t>
  </si>
  <si>
    <t xml:space="preserve">15.005.0060-A</t>
  </si>
  <si>
    <t xml:space="preserve">15.005.0070-0</t>
  </si>
  <si>
    <t xml:space="preserve">INSTALACAO E ASSENTAMENTO DE TANQUE DE SERVICO(EXCLUSIVE O F</t>
  </si>
  <si>
    <t xml:space="preserve">ORNECIMENTO DO APARELHO E ISOLAMENTO),COMPREENDENDO:6,00M DE</t>
  </si>
  <si>
    <t xml:space="preserve">15.005.0070-A</t>
  </si>
  <si>
    <t xml:space="preserve">15.005.0100-0</t>
  </si>
  <si>
    <t xml:space="preserve">COLUNA DE COBRE DE 28MM,EXCLUSIVE PECAS DE DERIVACAO E ISOLA</t>
  </si>
  <si>
    <t xml:space="preserve">15.005.0100-A</t>
  </si>
  <si>
    <t xml:space="preserve">15.005.0110-0</t>
  </si>
  <si>
    <t xml:space="preserve">COLUNA DE COBRE DE 35MM,EXCLUSIVE PECAS DE DERIVACAO E ISOLA</t>
  </si>
  <si>
    <t xml:space="preserve">15.005.0110-A</t>
  </si>
  <si>
    <t xml:space="preserve">15.005.0120-0</t>
  </si>
  <si>
    <t xml:space="preserve">COLUNA DE COBRE DE 42MM,EXCLUSIVE PECAS DE DERIVACAO E ISOLA</t>
  </si>
  <si>
    <t xml:space="preserve">15.005.0120-A</t>
  </si>
  <si>
    <t xml:space="preserve">15.005.0130-0</t>
  </si>
  <si>
    <t xml:space="preserve">COLUNA DE COBRE DE 54MM,EXCLUSIVE PECAS DE DERIVACAO E ISOLA</t>
  </si>
  <si>
    <t xml:space="preserve">15.005.0130-A</t>
  </si>
  <si>
    <t xml:space="preserve">15.005.0140-0</t>
  </si>
  <si>
    <t xml:space="preserve">COLUNA DE COBRE DE 66MM,EXCLUSIVE PECAS DE DERIVACAO E ISOLA</t>
  </si>
  <si>
    <t xml:space="preserve">15.005.0140-A</t>
  </si>
  <si>
    <t xml:space="preserve">15.005.0200-0</t>
  </si>
  <si>
    <t xml:space="preserve">INSTALACAO E ASSENTAMENTO DE AR CONDICIONADO TIPO SPLIT DE 9</t>
  </si>
  <si>
    <t xml:space="preserve">000 BTU'S,COM 1 CONDENSADOR E 1 EVAPORADOR,(VIDE FORNECIMENT</t>
  </si>
  <si>
    <t xml:space="preserve">O DO APARELHO NA FAMILIA 18.030)INCLUSIVE ACESSORIOS DE FIXA</t>
  </si>
  <si>
    <t xml:space="preserve">CAO,EXCLUSIVE ALIMENTACAO ELETRICA E INTERLIGACAO AO CONDENS</t>
  </si>
  <si>
    <t xml:space="preserve">ADOR/EVAPORADOR(VIDE ITEM 15.005.0255)</t>
  </si>
  <si>
    <t xml:space="preserve">15.005.0201-0</t>
  </si>
  <si>
    <t xml:space="preserve">INSTALACAO E ASSENTAMENTO DE AR CONDICIONADO TIPO SPLIT DE 1</t>
  </si>
  <si>
    <t xml:space="preserve">2000 BTU'S,COM 1 CONDENSADOR E 1 EVAPORADOR,(VIDE FORNECIMEN</t>
  </si>
  <si>
    <t xml:space="preserve">TO DO APARELHO NA FAMILIA 18.030)INCLUSIVE ACESSORIOS DE FIX</t>
  </si>
  <si>
    <t xml:space="preserve">ACAO,EXCLUSIVE ALIMENTACAO ELETRICA E INTERLIGACAO AO CONDEN</t>
  </si>
  <si>
    <t xml:space="preserve">SADOR/EVAPORADOR (VIDE ITEM 15.005.0255)</t>
  </si>
  <si>
    <t xml:space="preserve">15.005.0201-A</t>
  </si>
  <si>
    <t xml:space="preserve">15.005.0202-0</t>
  </si>
  <si>
    <t xml:space="preserve">8000 BTU'S,COM 1 CONDENSADOR E 1 EVAPORADOR,(VIDE FORNECIMEN</t>
  </si>
  <si>
    <t xml:space="preserve">SAOR/EVAPORADOR (VIDE ITEM 15.005.0255)</t>
  </si>
  <si>
    <t xml:space="preserve">15.005.0202-A</t>
  </si>
  <si>
    <t xml:space="preserve">15.005.0203-0</t>
  </si>
  <si>
    <t xml:space="preserve">8000 BTU'S,COM 1 CONDENSADOR E 2 EVAPORADORES,(VIDE FORNECIM</t>
  </si>
  <si>
    <t xml:space="preserve">ENTO DO APARELHO NA FAMILIA 18.030)INCLUSIVE ACESSORIOS DE F</t>
  </si>
  <si>
    <t xml:space="preserve">IXACAO,EXCLUSIVE ALIMENTACAO ELETRICA E INTERLIGACAO AO COND</t>
  </si>
  <si>
    <t xml:space="preserve">ENSADOR/EVAPORADOR (VIDE ITEM 15.005.0255)</t>
  </si>
  <si>
    <t xml:space="preserve">15.005.0203-A</t>
  </si>
  <si>
    <t xml:space="preserve">15.005.0204-0</t>
  </si>
  <si>
    <t xml:space="preserve">INSTALACAO E ASSENTAMENTO DE AR CONDICIONADO TIPO SPLIT DE 2</t>
  </si>
  <si>
    <t xml:space="preserve">4000 BTU'S,COM 1 CONDENSADOR E 1 EVAPORADOR,(VIDE FORNECIMEN</t>
  </si>
  <si>
    <t xml:space="preserve">15.005.0204-A</t>
  </si>
  <si>
    <t xml:space="preserve">15.005.0205-0</t>
  </si>
  <si>
    <t xml:space="preserve">4000 BTU'S,COM 1 CONDENSADOR E 2 EVAPORADORES,(VIDE FORNECIM</t>
  </si>
  <si>
    <t xml:space="preserve">15.005.0205-A</t>
  </si>
  <si>
    <t xml:space="preserve">15.005.0206-0</t>
  </si>
  <si>
    <t xml:space="preserve">INSTALACAO E ASSENTAMENTO DE AR CONDICIONADO TIPO SPLIT DE 3</t>
  </si>
  <si>
    <t xml:space="preserve">0000 BTU'S,COM 1 CONDENSADOR E 1 EVAPORADOR,(VIDE FORNECIMEN</t>
  </si>
  <si>
    <t xml:space="preserve">15.005.0206-A</t>
  </si>
  <si>
    <t xml:space="preserve">15.005.0207-0</t>
  </si>
  <si>
    <t xml:space="preserve">6000 BTU'S,COM 1 CONDENSADOR E 1 EVAPORADOR,(VIDE FORNECIMEN</t>
  </si>
  <si>
    <t xml:space="preserve">15.005.0207-A</t>
  </si>
  <si>
    <t xml:space="preserve">15.005.0208-0</t>
  </si>
  <si>
    <t xml:space="preserve">INSTALACAO E ASSENTAMENTO DE AR CONDICIONADO TIPO SPLIT DE 4</t>
  </si>
  <si>
    <t xml:space="preserve">15.005.0208-A</t>
  </si>
  <si>
    <t xml:space="preserve">15.005.0209-0</t>
  </si>
  <si>
    <t xml:space="preserve">INSTALACAO E ASSENTAMENTO DE AR CONDICIONADO TIPO SPLIT DE 6</t>
  </si>
  <si>
    <t xml:space="preserve">15.005.0209-A</t>
  </si>
  <si>
    <t xml:space="preserve">15.005.0253-0</t>
  </si>
  <si>
    <t xml:space="preserve">DUTO PARA CONDICIONAMENTO DE AR,CHAVETADO EM CHAPA DE ACO GA</t>
  </si>
  <si>
    <t xml:space="preserve">LVANIZADO,NAS DIVERSAS BITOLAS,CONFORME SMACNA/ABNT,ISOLADO</t>
  </si>
  <si>
    <t xml:space="preserve">COM MANTA DE LA DE VIDRO,REVESTIDA COM FOLHA DE ALUMINIO,INC</t>
  </si>
  <si>
    <t xml:space="preserve">LUINDO CINTAS,FITAS,SUPORTES PINTADOS,DIFUSORES E GRELHAS EM</t>
  </si>
  <si>
    <t xml:space="preserve">ALUMINIO EXTRUDADO E DEMAIS ITENS NECESSARIOS.FORNECIMENTO</t>
  </si>
  <si>
    <t xml:space="preserve">15.005.0253-A</t>
  </si>
  <si>
    <t xml:space="preserve">15.005.0255-0</t>
  </si>
  <si>
    <t xml:space="preserve">TUBULACAO EM COBRE PARA INTERLIGACAO DE SPLIT SYSTEM AO COND</t>
  </si>
  <si>
    <t xml:space="preserve">ENSADOR/EVAPORADOR,INCLUSIVE ISOLAMENTO TERMICO,ALIMENTACAO</t>
  </si>
  <si>
    <t xml:space="preserve">ELETRICA,CONEXOES E FIXACAO,PARA APARELHOS ATE 48000 BTU'S.F</t>
  </si>
  <si>
    <t xml:space="preserve">ORNECIMENTO E INSTALACAO</t>
  </si>
  <si>
    <t xml:space="preserve">15.005.0260-0</t>
  </si>
  <si>
    <t xml:space="preserve">ELETRICA,CONEXOES E FIXACAO,PARA APARELHOS DE 60000 BTU'S.FO</t>
  </si>
  <si>
    <t xml:space="preserve">RNECIMENTO E INSTALACAO</t>
  </si>
  <si>
    <t xml:space="preserve">15.005.0260-A</t>
  </si>
  <si>
    <t xml:space="preserve">15.005.0275-0</t>
  </si>
  <si>
    <t xml:space="preserve">DUTO PARA EXAUSTAO DE COCCAO DE FOGOES,SOLDADO EM CHAPA PRET</t>
  </si>
  <si>
    <t xml:space="preserve">A,CONFORME ABNT,PINTADOS COM TINTA RESISTENTE AO CALOR,INCLU</t>
  </si>
  <si>
    <t xml:space="preserve">SIVE SUPORTES PINTADOS,LONAS E DEMAIS ITENS NECESSARIOS.FORN</t>
  </si>
  <si>
    <t xml:space="preserve">15.005.0275-A</t>
  </si>
  <si>
    <t xml:space="preserve">15.005.0278-0</t>
  </si>
  <si>
    <t xml:space="preserve">DUTO PARA EXAUSTAO DE AR DE CALDEIROES/FORNOS,CHAVETADO EM C</t>
  </si>
  <si>
    <t xml:space="preserve">HAPA DE ACO GALVANIZADO,NAS DIVERSAS BITOLAS,CONFORME SMACNA</t>
  </si>
  <si>
    <t xml:space="preserve">/ABNT,INCLUSIVE SUPORTES PINTADOS,LONAS E DEMAIS ITENS NECES</t>
  </si>
  <si>
    <t xml:space="preserve">SARIOS.FORNECIMENTO E COLOCACAO</t>
  </si>
  <si>
    <t xml:space="preserve">15.005.0278-A</t>
  </si>
  <si>
    <t xml:space="preserve">15.005.0280-0</t>
  </si>
  <si>
    <t xml:space="preserve">DUTO PARA EXAUSTAO DE AR/VENTILACAO,CHAVETADO EM CHAPA DE AC</t>
  </si>
  <si>
    <t xml:space="preserve">O GALVANIZADO,NAS DIVERSAS BITOLAS,CONFORME SMACNA/ABNT,INCL</t>
  </si>
  <si>
    <t xml:space="preserve">USIVE SUPORTES PINTADOS,GRELHAS,DIFUSORES EM ALUMINIO EXTRUD</t>
  </si>
  <si>
    <t xml:space="preserve">ADO E DEMAIS ITENS NECESSARIOS.FORNECIMENTO E COLOCACAO</t>
  </si>
  <si>
    <t xml:space="preserve">15.005.0280-A</t>
  </si>
  <si>
    <t xml:space="preserve">15.006.0010-0</t>
  </si>
  <si>
    <t xml:space="preserve">CAIXA DE INCENDIO INTERNA PADRAO CBERJ,DE ACO,MEDINDO 70X50X</t>
  </si>
  <si>
    <t xml:space="preserve">25CM,COMPREENDENDO:2 LANCES DE 15,00M DE MANGUEIRA DE FIBRA</t>
  </si>
  <si>
    <t xml:space="preserve">DE POLIESTER PURA,TIPO 2,REVESTIDA INTERNAMENTE COM BORRACHA</t>
  </si>
  <si>
    <t xml:space="preserve">VULCANIZADA NO DIAMETRO DE 1.1/2",EMPATADA,COM REGISTRO,ADAP</t>
  </si>
  <si>
    <t xml:space="preserve">TADOR E ESGUICHO.FORNECIMENTO E COLOCACAO</t>
  </si>
  <si>
    <t xml:space="preserve">15.006.0010-A</t>
  </si>
  <si>
    <t xml:space="preserve">15.006.0012-0</t>
  </si>
  <si>
    <t xml:space="preserve">CAIXA DE INCENDIO EXTERNA,PADRAO CBERJ,DE ACO,MEDINDO 70X50X</t>
  </si>
  <si>
    <t xml:space="preserve">15.006.0012-A</t>
  </si>
  <si>
    <t xml:space="preserve">15.006.0015-0</t>
  </si>
  <si>
    <t xml:space="preserve">UM LANCE DE 15,00M DE MANGUEIRA DE FIBRA DE POLIESTER PURA,T</t>
  </si>
  <si>
    <t xml:space="preserve">IPO 2,REVESTIDA INTERNAMENTE COM BORRACHA VULCANIZADA NO DIA</t>
  </si>
  <si>
    <t xml:space="preserve">METRO DE 1.1/2".FORNECIMENTO E COLOCACAO</t>
  </si>
  <si>
    <t xml:space="preserve">15.006.0015-A</t>
  </si>
  <si>
    <t xml:space="preserve">15.006.0016-0</t>
  </si>
  <si>
    <t xml:space="preserve">DOIS LANCES DE 15,00M DE MANGUEIRA DE FIBRA DE POLIESTER PUR</t>
  </si>
  <si>
    <t xml:space="preserve">A,TIPO 2,REVESTIDA INTERNAMENTE COM BORRACHA VULCANIZADA NO</t>
  </si>
  <si>
    <t xml:space="preserve">DIAMETRO DE 1.1/2".FORNECIMENTO E COLOCACAO</t>
  </si>
  <si>
    <t xml:space="preserve">15.006.0016-A</t>
  </si>
  <si>
    <t xml:space="preserve">15.006.0035-0</t>
  </si>
  <si>
    <t xml:space="preserve">HIDRANTE DE COLUNA COMPLETO,PARA LINHA DE 100MM,INCLUSIVE PE</t>
  </si>
  <si>
    <t xml:space="preserve">CAS COMPLEMENTARES ATE O INICIO DA TUBULACAO HORIZONTAL E FO</t>
  </si>
  <si>
    <t xml:space="preserve">RNECIMENTO DO MATERIAL PARA REJUNTAMENTO.FORNECIMENTO E ASSE</t>
  </si>
  <si>
    <t xml:space="preserve">15.006.0035-A</t>
  </si>
  <si>
    <t xml:space="preserve">15.006.0040-0</t>
  </si>
  <si>
    <t xml:space="preserve">HIDRANTE SUBTERRANEO COMPLETO,EXCLUSIVE ESTE,CONSIDERANDO PE</t>
  </si>
  <si>
    <t xml:space="preserve">RNECIMENTO DO MATERIAL DE REJUNTAMENTO.ASSENTAMENTO</t>
  </si>
  <si>
    <t xml:space="preserve">15.006.0040-A</t>
  </si>
  <si>
    <t xml:space="preserve">15.006.0045-0</t>
  </si>
  <si>
    <t xml:space="preserve">INSTALACAO DE INCENDIO(HIDRANTE)EM CAIXA ENTERRADA DE ALVENA</t>
  </si>
  <si>
    <t xml:space="preserve">RIA COM TIJOLO MACICO,PAREDE MEIA VEZ(10CM)MEDINDO 40X30X50C</t>
  </si>
  <si>
    <t xml:space="preserve">M,REVESTIDA INTERNAMENTE,COM TAMPA DE FERRO FUNDIDO,INCLUSIV</t>
  </si>
  <si>
    <t xml:space="preserve">E PECAS COMPREENDENDO:REGISTRO DE GAVETA EM BRONZE 2.1/2",TA</t>
  </si>
  <si>
    <t xml:space="preserve">MPAO CEGO 2.1/2",JUNTA STORZ DE 2.1/2" E FORNECIMENTO DE TOD</t>
  </si>
  <si>
    <t xml:space="preserve">15.006.0045-A</t>
  </si>
  <si>
    <t xml:space="preserve">15.007.0204-0</t>
  </si>
  <si>
    <t xml:space="preserve">HASTE PARA ATERRAMENTO,DE COBRE DE 3/4" (19MM),COM 3,00M DE</t>
  </si>
  <si>
    <t xml:space="preserve">COMPRIMENTO.FORNECIMENTO E COLOCACAO</t>
  </si>
  <si>
    <t xml:space="preserve">15.007.0204-A</t>
  </si>
  <si>
    <t xml:space="preserve">15.007.0206-0</t>
  </si>
  <si>
    <t xml:space="preserve">HASTE PARA ATERRAMENTO,DE COBRE DE 3/4" (19MM),COM 2,40M DE</t>
  </si>
  <si>
    <t xml:space="preserve">15.007.0206-A</t>
  </si>
  <si>
    <t xml:space="preserve">15.007.0208-0</t>
  </si>
  <si>
    <t xml:space="preserve">HASTE PARA ATERRAMENTO,DE COBRE DE 5/8"(16MM),COM 3,00M DE C</t>
  </si>
  <si>
    <t xml:space="preserve">OMPRIMENTO.FORNECIMENTO E COLOCACAO</t>
  </si>
  <si>
    <t xml:space="preserve">15.007.0208-A</t>
  </si>
  <si>
    <t xml:space="preserve">15.007.0209-0</t>
  </si>
  <si>
    <t xml:space="preserve">HASTE PARA ATERRAMENTO,DE COBRE DE 5/8"(16MM),COM 2,40M DE C</t>
  </si>
  <si>
    <t xml:space="preserve">15.007.0209-A</t>
  </si>
  <si>
    <t xml:space="preserve">15.007.0210-0</t>
  </si>
  <si>
    <t xml:space="preserve">PARA-RAIO DE TELHADO,TIPO FRANKLIN,EM LATAO CROMADO,H=37,5CM</t>
  </si>
  <si>
    <t xml:space="preserve">,COMPREENDENDO:30,00M DE CORDOALHA DE COBRE 16MM2,HASTE DE T</t>
  </si>
  <si>
    <t xml:space="preserve">ERRA E DEMAIS MATERIAIS NECESSARIOS.FORNECIMENTO E COLOCACAO</t>
  </si>
  <si>
    <t xml:space="preserve">15.007.0210-A</t>
  </si>
  <si>
    <t xml:space="preserve">15.007.0214-0</t>
  </si>
  <si>
    <t xml:space="preserve">SUPORTE PARA FIXACAO DE CABO PARA PARA-RAIO,COM 20CM DE COMP</t>
  </si>
  <si>
    <t xml:space="preserve">RIMENTO,COM ISOLADOR.FORNECIMENTO E COLOCACAO</t>
  </si>
  <si>
    <t xml:space="preserve">15.007.0214-A</t>
  </si>
  <si>
    <t xml:space="preserve">15.007.0216-0</t>
  </si>
  <si>
    <t xml:space="preserve">TERMINAL AEREO PARA PARA-RAIO(CAPTOR 1 PONTA)EM LATAO MACICO</t>
  </si>
  <si>
    <t xml:space="preserve">,3/8"X600MM,FIXACAO COM ROSCA MECANICA E ABRACADEIRA,INCLUSI</t>
  </si>
  <si>
    <t xml:space="preserve">VE CAPTOR.FORNECIMENTO E COLOCACAO</t>
  </si>
  <si>
    <t xml:space="preserve">15.007.0216-A</t>
  </si>
  <si>
    <t xml:space="preserve">15.007.0218-0</t>
  </si>
  <si>
    <t xml:space="preserve">PRESILHA EM LATAO COM FURO DE 7MM.FORNECIMENTO E COLOCACAO</t>
  </si>
  <si>
    <t xml:space="preserve">15.007.0218-A</t>
  </si>
  <si>
    <t xml:space="preserve">15.007.0250-0</t>
  </si>
  <si>
    <t xml:space="preserve">DISJUNTOR TRIFASICO A PEQUENO VOLUME DE OLEO,ACIONAMENTO MAN</t>
  </si>
  <si>
    <t xml:space="preserve">UAL,17,5KV-350MVA,COM RELES PRIMARIOS.FORNECIMENTO E COLOCAC</t>
  </si>
  <si>
    <t xml:space="preserve">15.007.0250-A</t>
  </si>
  <si>
    <t xml:space="preserve">15.007.0280-0</t>
  </si>
  <si>
    <t xml:space="preserve">SECCIONADOR TRIPOLAR,ACIONAMENTO SIMULTANEO,COMANDO POR VARA</t>
  </si>
  <si>
    <t xml:space="preserve">DE MANOBRA,15KV-400A.FORNECIMENTO E COLOCACAO</t>
  </si>
  <si>
    <t xml:space="preserve">15.007.0280-A</t>
  </si>
  <si>
    <t xml:space="preserve">15.007.0285-0</t>
  </si>
  <si>
    <t xml:space="preserve">SECCIONADOR TRIPOLAR,ACIONAMENTO SIMULTANEO,COMANDO POR PUNH</t>
  </si>
  <si>
    <t xml:space="preserve">O DE MANOBRA,15KV-400A.FORNECIMENTO E COLOCACAO</t>
  </si>
  <si>
    <t xml:space="preserve">15.007.0285-A</t>
  </si>
  <si>
    <t xml:space="preserve">15.007.0290-0</t>
  </si>
  <si>
    <t xml:space="preserve">SECCIONADOR TRIPOLAR COM FUSIVEIS,ACIONAMENTO SIMULTANEO,COM</t>
  </si>
  <si>
    <t xml:space="preserve">ANDO POR VARA DE MANOBRA,15KV-400A.FORNECIMENTO E COLOCACAO</t>
  </si>
  <si>
    <t xml:space="preserve">15.007.0290-A</t>
  </si>
  <si>
    <t xml:space="preserve">15.007.0295-0</t>
  </si>
  <si>
    <t xml:space="preserve">ANDO POR PUNHO DE MANOBRA,15KV-400A.FORNECIMENTO E COLOCACAO</t>
  </si>
  <si>
    <t xml:space="preserve">15.007.0295-A</t>
  </si>
  <si>
    <t xml:space="preserve">15.007.0334-0</t>
  </si>
  <si>
    <t xml:space="preserve">VARA DE MANOBRA EM FENOLITE,COM PONTEIRA DE DURALUMINIO TEST</t>
  </si>
  <si>
    <t xml:space="preserve">ADA EM 15KV,COM 3,00M DE COMPRIMENTO.FORNECIMENTO</t>
  </si>
  <si>
    <t xml:space="preserve">15.007.0334-A</t>
  </si>
  <si>
    <t xml:space="preserve">15.007.0338-0</t>
  </si>
  <si>
    <t xml:space="preserve">MUFLA TERMINAL,INTERNA OU EXTERNA,PARA CABO SINGELO DE 15KV.</t>
  </si>
  <si>
    <t xml:space="preserve">15.007.0338-A</t>
  </si>
  <si>
    <t xml:space="preserve">15.007.0340-0</t>
  </si>
  <si>
    <t xml:space="preserve">VERGALHAO DE COBRE DE 3/8".FORNECIMENTO E COLOCACAO</t>
  </si>
  <si>
    <t xml:space="preserve">15.007.0340-A</t>
  </si>
  <si>
    <t xml:space="preserve">15.007.0345-0</t>
  </si>
  <si>
    <t xml:space="preserve">ISOLADOR DE PINO,TIPO HI-TOP,CILINDRICO CLASSE 15KV.FORNECIM</t>
  </si>
  <si>
    <t xml:space="preserve">15.007.0345-A</t>
  </si>
  <si>
    <t xml:space="preserve">15.007.0347-0</t>
  </si>
  <si>
    <t xml:space="preserve">ISOLADOR DE SUSPENSAO(DISCO),TIPO CAVILHA CLASSE 15KV.FORNEC</t>
  </si>
  <si>
    <t xml:space="preserve">15.007.0347-A</t>
  </si>
  <si>
    <t xml:space="preserve">15.007.0350-0</t>
  </si>
  <si>
    <t xml:space="preserve">INTERTRAVAMENTO MECANICO (DISJUNTOR X CHAVES FACA),COM FECHA</t>
  </si>
  <si>
    <t xml:space="preserve">DURAS.FORNECIMENTO E COLOCACAO</t>
  </si>
  <si>
    <t xml:space="preserve">15.007.0350-A</t>
  </si>
  <si>
    <t xml:space="preserve">15.007.0351-0</t>
  </si>
  <si>
    <t xml:space="preserve">PARA-RAIO,TIPO VALVULA,PARA 15KV/5KA.FORNECIMENTO E INSTALAC</t>
  </si>
  <si>
    <t xml:space="preserve">15.007.0351-A</t>
  </si>
  <si>
    <t xml:space="preserve">15.007.0357-0</t>
  </si>
  <si>
    <t xml:space="preserve">CHAVE FUSIVEL,UNIPOLAR,COMANDO POR VARA DE MANOBRA,15KV-100A</t>
  </si>
  <si>
    <t xml:space="preserve">15.007.0357-A</t>
  </si>
  <si>
    <t xml:space="preserve">15.007.0359-0</t>
  </si>
  <si>
    <t xml:space="preserve">BOTOEIRA DE COMANDO A DISTANCIA(EMERGENCIA),BLINDADA EM CAIX</t>
  </si>
  <si>
    <t xml:space="preserve">A DE ALUMINIO FUNDIDO COM PORTA DE VIDRO(ACIONADA AUTOMATICA</t>
  </si>
  <si>
    <t xml:space="preserve">MENTE AO QUEBRAR O VIDRO),COMPREENDENDO:5 VARAS DE ELETRODUT</t>
  </si>
  <si>
    <t xml:space="preserve">O DE 1/2",50,00M DE FIO 1MM2,CAIXAS E CONEXOES,INCLUSIVE ABE</t>
  </si>
  <si>
    <t xml:space="preserve">TURA E FECHAMENTO DE RASGO EM ALVENARIA.FORNECIMENTO E COLOC</t>
  </si>
  <si>
    <t xml:space="preserve">15.007.0359-A</t>
  </si>
  <si>
    <t xml:space="preserve">15.007.0400-0</t>
  </si>
  <si>
    <t xml:space="preserve">QUADRO DE DISTRIBUICAO DE ENERGIA PARA DISJUNTORES TERMO-MAG</t>
  </si>
  <si>
    <t xml:space="preserve">NETICOS UNIPOLARES,DE SOBREPOR,COM PORTA E BARRAMENTOS DE FA</t>
  </si>
  <si>
    <t xml:space="preserve">SE,NEUTRO E TERRA,PARA INSTALACAO DE ATE 4 DISJUNTORES SEM</t>
  </si>
  <si>
    <t xml:space="preserve">DISPOSITIVO PARA CHAVE GERAL.FORNECIMENTO E COLOCACAO</t>
  </si>
  <si>
    <t xml:space="preserve">15.007.0400-A</t>
  </si>
  <si>
    <t xml:space="preserve">15.007.0405-0</t>
  </si>
  <si>
    <t xml:space="preserve">SE,NEUTRO E TERRA,PARA INSTALACAO DE ATE 8 DISJUNTORES SEM D</t>
  </si>
  <si>
    <t xml:space="preserve">ISPOSITIVO PARA CHAVE GERAL.FORNECIMENTO E COLOCACAO</t>
  </si>
  <si>
    <t xml:space="preserve">15.007.0405-A</t>
  </si>
  <si>
    <t xml:space="preserve">15.007.0410-0</t>
  </si>
  <si>
    <t xml:space="preserve">SE,NEUTRO E TERRA,PARA INSTALACAO DE ATE 12 DISJUNTORES SEM</t>
  </si>
  <si>
    <t xml:space="preserve">15.007.0410-A</t>
  </si>
  <si>
    <t xml:space="preserve">15.007.0415-0</t>
  </si>
  <si>
    <t xml:space="preserve">QUADRO DE DISTRIBUICAO DE ENERGIA,100A,PARA DISJUNTORES TERM</t>
  </si>
  <si>
    <t xml:space="preserve">O-MAGNETICOS UNIPOLARES,DE SOBREPOR,COM PORTA E BARRAMENTOS</t>
  </si>
  <si>
    <t xml:space="preserve">DE FASE,NEUTRO E TERRA,TRIFASICO,PARA INSTALACAO DE ATE 18 D</t>
  </si>
  <si>
    <t xml:space="preserve">ISJUNTORES COM DISPOSITIVO PARA CHAVE GERAL.FORNECIMENTO E C</t>
  </si>
  <si>
    <t xml:space="preserve">15.007.0420-0</t>
  </si>
  <si>
    <t xml:space="preserve">DE FASE,NEUTRO E TERRA,TRIFASICO,PARA INSTALACAO DE ATE 24 D</t>
  </si>
  <si>
    <t xml:space="preserve">15.007.0420-A</t>
  </si>
  <si>
    <t xml:space="preserve">15.007.0425-0</t>
  </si>
  <si>
    <t xml:space="preserve">DE FASE,NEUTRO E TERRA,TRIFASICO,PARA INSTALACAO DE ATE 32 D</t>
  </si>
  <si>
    <t xml:space="preserve">15.007.0425-A</t>
  </si>
  <si>
    <t xml:space="preserve">15.007.0430-0</t>
  </si>
  <si>
    <t xml:space="preserve">DE FASE,NEUTRO E TERRA,TRIFASICO,PARA INSTALACAO DE ATE 40 D</t>
  </si>
  <si>
    <t xml:space="preserve">15.007.0430-A</t>
  </si>
  <si>
    <t xml:space="preserve">15.007.0435-0</t>
  </si>
  <si>
    <t xml:space="preserve">QUADRO DE DISTRIBUICAO DE ENERGIA,150A,PARA DISJUNTORES TERM</t>
  </si>
  <si>
    <t xml:space="preserve">DE FASE,NEUTRO E TERRA,TRIFASICO,PARA INSTALACAO DE ATE 50 D</t>
  </si>
  <si>
    <t xml:space="preserve">15.007.0435-A</t>
  </si>
  <si>
    <t xml:space="preserve">15.007.0440-0</t>
  </si>
  <si>
    <t xml:space="preserve">DE FASE,NEUTRO E TERRA,TRIFASICO,PARA INSTALACAO DE ATE 72 D</t>
  </si>
  <si>
    <t xml:space="preserve">15.007.0440-A</t>
  </si>
  <si>
    <t xml:space="preserve">15.007.0495-0</t>
  </si>
  <si>
    <t xml:space="preserve">NETICOS UNIPOLARES,DE EMBUTIR,COM PORTA E BARRAMENTOS DE FAS</t>
  </si>
  <si>
    <t xml:space="preserve">E,NEUTRO E TERRA,PARA INSTALACAO DE ATE 4 DISJUNTORES SEM DI</t>
  </si>
  <si>
    <t xml:space="preserve">SPOSITIVO PARA CHAVE GERAL.FORNECIMENTO E COLOCACAO</t>
  </si>
  <si>
    <t xml:space="preserve">15.007.0495-A</t>
  </si>
  <si>
    <t xml:space="preserve">15.007.0498-0</t>
  </si>
  <si>
    <t xml:space="preserve">E,NEUTRO E TERRA,PARA INSTALACAO DE ATE 8 DISJUNTORES SEM DI</t>
  </si>
  <si>
    <t xml:space="preserve">15.007.0498-A</t>
  </si>
  <si>
    <t xml:space="preserve">15.007.0501-0</t>
  </si>
  <si>
    <t xml:space="preserve">E,NEUTRO E TERRA,PARA INSTALACAO DE ATE 12 DISJUNTORES SEM D</t>
  </si>
  <si>
    <t xml:space="preserve">15.007.0501-A</t>
  </si>
  <si>
    <t xml:space="preserve">15.007.0504-0</t>
  </si>
  <si>
    <t xml:space="preserve">O-MAGNETICOS UNIPOLARES,DE EMBUTIR,COM PORTA E BARRAMENTOS D</t>
  </si>
  <si>
    <t xml:space="preserve">E FASE,NEUTRO E TERRA,TRIFASICO,PARA INSTALACAO DE ATE 18 DI</t>
  </si>
  <si>
    <t xml:space="preserve">SJUNTORES COM DISPOSITIVO PARA CHAVE GERAL.FORNECIMENTO E CO</t>
  </si>
  <si>
    <t xml:space="preserve">15.007.0504-A</t>
  </si>
  <si>
    <t xml:space="preserve">15.007.0507-0</t>
  </si>
  <si>
    <t xml:space="preserve">E FASE,NEUTRO E TERRA,TRIFASICO,PARA INSTALACAO DE ATE 24 DI</t>
  </si>
  <si>
    <t xml:space="preserve">15.007.0507-A</t>
  </si>
  <si>
    <t xml:space="preserve">15.007.0511-0</t>
  </si>
  <si>
    <t xml:space="preserve">E FASE,NEUTRO E TERRA,TRIFASICO,PARA INSTALACAO DE ATE 32 DI</t>
  </si>
  <si>
    <t xml:space="preserve">15.007.0511-A</t>
  </si>
  <si>
    <t xml:space="preserve">15.007.0514-0</t>
  </si>
  <si>
    <t xml:space="preserve">E FASE,NEUTRO E TERRA,TRIFASICO,PARA INSTALACAO DE ATE 40 DI</t>
  </si>
  <si>
    <t xml:space="preserve">15.007.0514-A</t>
  </si>
  <si>
    <t xml:space="preserve">15.007.0517-0</t>
  </si>
  <si>
    <t xml:space="preserve">E FASE,NEUTRO E TERRA,TRIFASICO,PARA INSTALACAO DE ATE 50 DI</t>
  </si>
  <si>
    <t xml:space="preserve">15.007.0517-A</t>
  </si>
  <si>
    <t xml:space="preserve">15.007.0518-0</t>
  </si>
  <si>
    <t xml:space="preserve">E FASE,NEUTRO E TERRA,TRIFASICO,PARA INSTALACAO DE ATE 72 DI</t>
  </si>
  <si>
    <t xml:space="preserve">15.007.0518-A</t>
  </si>
  <si>
    <t xml:space="preserve">15.007.0520-0</t>
  </si>
  <si>
    <t xml:space="preserve">DISJUNTOR/INTERRUPTOR DIFERENCIAL RESIDUAL(DDR),CLASSE AC,2</t>
  </si>
  <si>
    <t xml:space="preserve">POLOS,INSTANTANEO,CORRENTE NOMINAL(IN)25AX240V,SENSIBILIDADE</t>
  </si>
  <si>
    <t xml:space="preserve">30MA/300MA.FORNECIMENTO E COLOCACAO</t>
  </si>
  <si>
    <t xml:space="preserve">15.007.0520-A</t>
  </si>
  <si>
    <t xml:space="preserve">15.007.0521-0</t>
  </si>
  <si>
    <t xml:space="preserve">POLOS,INSTANTANEO,CORRENTE NOMINAL(IN) 40AX240V,SENSIBILIDAD</t>
  </si>
  <si>
    <t xml:space="preserve">E 30MA/300MA.FORNECIMENTO E COLOCACAO</t>
  </si>
  <si>
    <t xml:space="preserve">15.007.0521-A</t>
  </si>
  <si>
    <t xml:space="preserve">15.007.0522-0</t>
  </si>
  <si>
    <t xml:space="preserve">POLOS,INSTANTANEO,CORRENTE NOMINAL(IN)63AX240V,SENSIBILIDADE</t>
  </si>
  <si>
    <t xml:space="preserve">15.007.0522-A</t>
  </si>
  <si>
    <t xml:space="preserve">15.007.0523-0</t>
  </si>
  <si>
    <t xml:space="preserve">POLOS,INSTANTANEO,CORRENTE NOMINAL(IN)80AX240V,SENSIBILIDADE</t>
  </si>
  <si>
    <t xml:space="preserve">15.007.0523-A</t>
  </si>
  <si>
    <t xml:space="preserve">15.007.0524-0</t>
  </si>
  <si>
    <t xml:space="preserve">DISJUNTOR/INTERRUPTOR DIFERENCIAL RESIDUAL(DDR),CLASSE AC,4</t>
  </si>
  <si>
    <t xml:space="preserve">POLOS,INSTANTANEO,CORRENTE NOMINAL(IN)25AX415V,SENSIBILIDADE</t>
  </si>
  <si>
    <t xml:space="preserve">15.007.0524-A</t>
  </si>
  <si>
    <t xml:space="preserve">15.007.0525-0</t>
  </si>
  <si>
    <t xml:space="preserve">POLOS,INSTANTANEO,CORRENTE NOMINAL(IN)40AX415V,SENSIBILIDADE</t>
  </si>
  <si>
    <t xml:space="preserve">15.007.0525-A</t>
  </si>
  <si>
    <t xml:space="preserve">15.007.0526-0</t>
  </si>
  <si>
    <t xml:space="preserve">DISJUNTOR,INTERRUPTOR DIFERENCIAL RESIDUAL(DDR),CLASSE AC,4</t>
  </si>
  <si>
    <t xml:space="preserve">POLOS,INSTANTANEO,CORRENTE NOMINAL(IN)63AX415V,SENSIBILIDADE</t>
  </si>
  <si>
    <t xml:space="preserve">15.007.0526-A</t>
  </si>
  <si>
    <t xml:space="preserve">15.007.0527-0</t>
  </si>
  <si>
    <t xml:space="preserve">POLOS,INSTANTANEO,CORRENTE NOMINAL(IN)80AX415V,SENSIBILIDADE</t>
  </si>
  <si>
    <t xml:space="preserve">15.007.0527-A</t>
  </si>
  <si>
    <t xml:space="preserve">15.007.0528-0</t>
  </si>
  <si>
    <t xml:space="preserve">POLOS,INSTANTANEO,CORRENTE NOMINAL(IN)100AX415V,SENSIBILIDAD</t>
  </si>
  <si>
    <t xml:space="preserve">15.007.0528-A</t>
  </si>
  <si>
    <t xml:space="preserve">15.007.0529-0</t>
  </si>
  <si>
    <t xml:space="preserve">POLOS,INSTANTANEO,CORRENTE NOMINAL(IN)125AX415V,SENSIBILIDAD</t>
  </si>
  <si>
    <t xml:space="preserve">15.007.0529-A</t>
  </si>
  <si>
    <t xml:space="preserve">15.007.0530-0</t>
  </si>
  <si>
    <t xml:space="preserve">FUSIVEL DIAZED,DE 2A,COM BASE,TAMPA,ANEL E PARAFUSO DE AJUST</t>
  </si>
  <si>
    <t xml:space="preserve">E.FORNECIMENTO E INSTALACAO</t>
  </si>
  <si>
    <t xml:space="preserve">15.007.0530-A</t>
  </si>
  <si>
    <t xml:space="preserve">15.007.0531-0</t>
  </si>
  <si>
    <t xml:space="preserve">FUSIVEL DIAZED,DE 10A,COM BASE,TAMPA,ANEL E PARAFUSO DE AJUS</t>
  </si>
  <si>
    <t xml:space="preserve">TE.FORNECIMENTO E INSTALACAO</t>
  </si>
  <si>
    <t xml:space="preserve">15.007.0531-A</t>
  </si>
  <si>
    <t xml:space="preserve">15.007.0532-0</t>
  </si>
  <si>
    <t xml:space="preserve">FUSIVEL DIAZED,DE 16A,COM BASE,TAMPA,ANEL E PARAFUSO DE AJUS</t>
  </si>
  <si>
    <t xml:space="preserve">15.007.0532-A</t>
  </si>
  <si>
    <t xml:space="preserve">15.007.0533-0</t>
  </si>
  <si>
    <t xml:space="preserve">FUSIVEL DIAZED,DE 35A,COM BASE,TAMPA,ANEL E PARAFUSO DE AJUS</t>
  </si>
  <si>
    <t xml:space="preserve">15.007.0533-A</t>
  </si>
  <si>
    <t xml:space="preserve">15.007.0534-0</t>
  </si>
  <si>
    <t xml:space="preserve">FUSIVEL DIAZED,DE 63A,COM BASE,TAMPA,ANEL E PARAFUSO DE AJUS</t>
  </si>
  <si>
    <t xml:space="preserve">15.007.0534-A</t>
  </si>
  <si>
    <t xml:space="preserve">15.007.0545-0</t>
  </si>
  <si>
    <t xml:space="preserve">BASE SECCIONADORA (PORTA FUSIVEL) UNIPOLAR PARA FUSIVEL CART</t>
  </si>
  <si>
    <t xml:space="preserve">UCHO 10X38 ATE 32A. FORNECIMENTO E COLOCACAO</t>
  </si>
  <si>
    <t xml:space="preserve">15.007.0545-A</t>
  </si>
  <si>
    <t xml:space="preserve">15.007.0547-0</t>
  </si>
  <si>
    <t xml:space="preserve">UCHO 14X51 ATE 63A. FORNECIMENTO E COLOCACAO</t>
  </si>
  <si>
    <t xml:space="preserve">15.007.0547-A</t>
  </si>
  <si>
    <t xml:space="preserve">15.007.0550-0</t>
  </si>
  <si>
    <t xml:space="preserve">FUSIVEL CARTUCHO,DE 15 A 30A,250V,FIXO.FORNECIMENTO E COLOCA</t>
  </si>
  <si>
    <t xml:space="preserve">15.007.0550-A</t>
  </si>
  <si>
    <t xml:space="preserve">15.007.0552-0</t>
  </si>
  <si>
    <t xml:space="preserve">FUSIVEL CARTUCHO,DE 35 A 60A,250V,FIXO.FORNECIMENTO E COLOCA</t>
  </si>
  <si>
    <t xml:space="preserve">15.007.0552-A</t>
  </si>
  <si>
    <t xml:space="preserve">15.007.0554-0</t>
  </si>
  <si>
    <t xml:space="preserve">FUSIVEL FACA,DE 100A,250V,FIXO.FORNECIMENTO E COLOCACAO</t>
  </si>
  <si>
    <t xml:space="preserve">15.007.0554-A</t>
  </si>
  <si>
    <t xml:space="preserve">15.007.0556-0</t>
  </si>
  <si>
    <t xml:space="preserve">FUSIVEL FACA,DE 125 A 200A,250V,FIXO.FORNECIMENTO E COLOCACA</t>
  </si>
  <si>
    <t xml:space="preserve">15.007.0556-A</t>
  </si>
  <si>
    <t xml:space="preserve">15.007.0558-0</t>
  </si>
  <si>
    <t xml:space="preserve">FUSIVEL FACA,DE 250 A 400A,250V,FIXO.FORNECIMENTO E COLOCACA</t>
  </si>
  <si>
    <t xml:space="preserve">15.007.0558-A</t>
  </si>
  <si>
    <t xml:space="preserve">15.007.0560-0</t>
  </si>
  <si>
    <t xml:space="preserve">FUSIVEL FACA DE 500 A 600A,250V,FIXO.FORNECIMENTO E COLOCACA</t>
  </si>
  <si>
    <t xml:space="preserve">15.007.0560-A</t>
  </si>
  <si>
    <t xml:space="preserve">15.007.0566-0</t>
  </si>
  <si>
    <t xml:space="preserve">FUSIVEL NH,TAMANHO 00,CORRENTE NOMINAL DE 6 A 100A,500V.FORN</t>
  </si>
  <si>
    <t xml:space="preserve">15.007.0566-A</t>
  </si>
  <si>
    <t xml:space="preserve">15.007.0567-0</t>
  </si>
  <si>
    <t xml:space="preserve">FUSIVEL NH,TAMANHO 01,CORRENTE NOMINAL DE 40 A 200A,500V.FOR</t>
  </si>
  <si>
    <t xml:space="preserve">15.007.0567-A</t>
  </si>
  <si>
    <t xml:space="preserve">15.007.0568-0</t>
  </si>
  <si>
    <t xml:space="preserve">FUSIVEL NH,TAMANHO 01,CORRENTE NOMINAL DE 224 A 250A,500V.FO</t>
  </si>
  <si>
    <t xml:space="preserve">15.007.0568-A</t>
  </si>
  <si>
    <t xml:space="preserve">15.007.0569-0</t>
  </si>
  <si>
    <t xml:space="preserve">FUSIVEL NH,TAMANHO 02,CORRENTE NOMINAL DE 224 A 400A,500V.FO</t>
  </si>
  <si>
    <t xml:space="preserve">15.007.0569-A</t>
  </si>
  <si>
    <t xml:space="preserve">15.007.0570-0</t>
  </si>
  <si>
    <t xml:space="preserve">DISJUNTOR TERMOMAGNETICO,MONOPOLAR,DE 10 A 32A,3KA,MODELO DI</t>
  </si>
  <si>
    <t xml:space="preserve">N,TIPO C.FORNECIMENTO E COLOCACAO</t>
  </si>
  <si>
    <t xml:space="preserve">15.007.0570-A</t>
  </si>
  <si>
    <t xml:space="preserve">15.007.0572-0</t>
  </si>
  <si>
    <t xml:space="preserve">DISJUNTOR TERMOMAGNETICO,MONOPOLAR,DE 40 A 63A,3KA,MODELO DI</t>
  </si>
  <si>
    <t xml:space="preserve">15.007.0572-A</t>
  </si>
  <si>
    <t xml:space="preserve">15.007.0573-0</t>
  </si>
  <si>
    <t xml:space="preserve">DISJUNTOR TERMOMAGNETICO,MONOPOLAR,DE 70A,3KA,MODELO DIN,TIP</t>
  </si>
  <si>
    <t xml:space="preserve">O C.FORNECIMENTO E COLOCACAO</t>
  </si>
  <si>
    <t xml:space="preserve">15.007.0573-A</t>
  </si>
  <si>
    <t xml:space="preserve">15.007.0574-0</t>
  </si>
  <si>
    <t xml:space="preserve">DISJUNTOR TERMOMAGNETICO,MONOPOLAR,DE 80 A 100A,3KA,MODELO D</t>
  </si>
  <si>
    <t xml:space="preserve">IN,TIPO C.FORNECIMENTO E COLOCACAO</t>
  </si>
  <si>
    <t xml:space="preserve">15.007.0574-A</t>
  </si>
  <si>
    <t xml:space="preserve">15.007.0575-0</t>
  </si>
  <si>
    <t xml:space="preserve">DISJUNTOR TERMOMAGNETICO,BIPOLAR,DE 10 A 32A,3KA,MODELO DIN,</t>
  </si>
  <si>
    <t xml:space="preserve">TIPO C.FORNECIMENTO E COLOCACAO</t>
  </si>
  <si>
    <t xml:space="preserve">15.007.0575-A</t>
  </si>
  <si>
    <t xml:space="preserve">15.007.0576-0</t>
  </si>
  <si>
    <t xml:space="preserve">DISJUNTOR TERMOMAGNETICO,BIPOLAR,DE 40 A 63A,3KA,MODELO DIN,</t>
  </si>
  <si>
    <t xml:space="preserve">15.007.0576-A</t>
  </si>
  <si>
    <t xml:space="preserve">15.007.0577-0</t>
  </si>
  <si>
    <t xml:space="preserve">DISJUNTOR TERMOMAGNETICO,BIPOLAR,DE 70A,3KA,MODELO DIN,TIPO</t>
  </si>
  <si>
    <t xml:space="preserve">C.FORNECIMENTO E COLOCACAO</t>
  </si>
  <si>
    <t xml:space="preserve">15.007.0577-A</t>
  </si>
  <si>
    <t xml:space="preserve">15.007.0578-0</t>
  </si>
  <si>
    <t xml:space="preserve">DISJUNTOR TERMOMAGNETICO,BIPOLAR,DE 80 A 100A,3KA,MODELO DIN</t>
  </si>
  <si>
    <t xml:space="preserve">,TIPO C.FORNECIMENTO E COLOCACAO</t>
  </si>
  <si>
    <t xml:space="preserve">15.007.0578-A</t>
  </si>
  <si>
    <t xml:space="preserve">15.007.0600-0</t>
  </si>
  <si>
    <t xml:space="preserve">DISJUNTOR TERMOMAGNETICO,TRIPOLAR,DE 10 A 32A,3KA,MODELO DIN</t>
  </si>
  <si>
    <t xml:space="preserve">15.007.0601-0</t>
  </si>
  <si>
    <t xml:space="preserve">DISJUNTOR TERMOMAGNETICO TRIPOLAR,DE 40 A 63A,3KA,MODELO DIN</t>
  </si>
  <si>
    <t xml:space="preserve">15.007.0602-0</t>
  </si>
  <si>
    <t xml:space="preserve">DISJUNTOR TERMOMAGNETICO,TRIPOLAR,DE 70A,3KA,MODELO DIN,TIPO</t>
  </si>
  <si>
    <t xml:space="preserve">15.007.0602-A</t>
  </si>
  <si>
    <t xml:space="preserve">15.007.0605-0</t>
  </si>
  <si>
    <t xml:space="preserve">DISJUNTOR TERMOMAGNETICO,TRIPOLAR,DE 80 A 100A,3KA,MODELO DI</t>
  </si>
  <si>
    <t xml:space="preserve">15.007.0605-A</t>
  </si>
  <si>
    <t xml:space="preserve">15.007.0608-0</t>
  </si>
  <si>
    <t xml:space="preserve">DISJUNTOR TERMOMAGNETICO,TRIPOLAR,DE 125 A 160A,50KA,MODELO</t>
  </si>
  <si>
    <t xml:space="preserve">CAIXA MOLDADA,TIPO C.FORNECIMENTO E COLOCACAO</t>
  </si>
  <si>
    <t xml:space="preserve">15.007.0608-A</t>
  </si>
  <si>
    <t xml:space="preserve">15.007.0609-0</t>
  </si>
  <si>
    <t xml:space="preserve">DISJUNTOR TERMOMAGNETICO,TRIPOLAR,DE 180 A 225A,50KA,MODELO</t>
  </si>
  <si>
    <t xml:space="preserve">15.007.0609-A</t>
  </si>
  <si>
    <t xml:space="preserve">15.007.0610-0</t>
  </si>
  <si>
    <t xml:space="preserve">DISJUNTOR TERMOMAGNETICO,TRIPOLAR,DE 250A,50KA,MODELO CAIXA</t>
  </si>
  <si>
    <t xml:space="preserve">MOLDADA,TIPO C.FORNECIMENTO E COLOCACAO</t>
  </si>
  <si>
    <t xml:space="preserve">15.007.0610-A</t>
  </si>
  <si>
    <t xml:space="preserve">15.007.0611-0</t>
  </si>
  <si>
    <t xml:space="preserve">DISJUNTOR TERMOMAGNETICO,TRIPOLAR,DE 300 A 400A,65KA,MODELO</t>
  </si>
  <si>
    <t xml:space="preserve">15.007.0611-A</t>
  </si>
  <si>
    <t xml:space="preserve">15.007.0615-0</t>
  </si>
  <si>
    <t xml:space="preserve">DISJUNTOR TERMOMAGNETICO,TRIPOLAR,DE 500A,65KA,MODELO CAIXA</t>
  </si>
  <si>
    <t xml:space="preserve">15.007.0615-A</t>
  </si>
  <si>
    <t xml:space="preserve">15.007.0616-0</t>
  </si>
  <si>
    <t xml:space="preserve">DISJUNTOR TERMOMAGNETICO,TRIPOLAR,DE 630A,65KA,MODELO CAIXA</t>
  </si>
  <si>
    <t xml:space="preserve">15.007.0616-A</t>
  </si>
  <si>
    <t xml:space="preserve">15.007.0617-0</t>
  </si>
  <si>
    <t xml:space="preserve">DISJUNTOR TERMOMAGNETICO,TRIPOLAR,DE 800A,85KA,MODELO CAIXA</t>
  </si>
  <si>
    <t xml:space="preserve">15.007.0617-A</t>
  </si>
  <si>
    <t xml:space="preserve">15.007.0640-0</t>
  </si>
  <si>
    <t xml:space="preserve">DISPOSITIVO DE PROTECAO CONTRA SURTO (DPS),CLASSE II,1 POLO,</t>
  </si>
  <si>
    <t xml:space="preserve">TENSAO 175V,CORRENTES APROXIMADAS DE DESCARGA NOMINAL E MAXI</t>
  </si>
  <si>
    <t xml:space="preserve">MA DE 8KA E 20KA.FORNECIMENTO E COLOCACAO</t>
  </si>
  <si>
    <t xml:space="preserve">15.007.0640-A</t>
  </si>
  <si>
    <t xml:space="preserve">15.007.0642-0</t>
  </si>
  <si>
    <t xml:space="preserve">MA DE 20KA E 45KA.FORNECIMENTO E COLOCACAO</t>
  </si>
  <si>
    <t xml:space="preserve">15.007.0642-A</t>
  </si>
  <si>
    <t xml:space="preserve">15.007.0643-0</t>
  </si>
  <si>
    <t xml:space="preserve">MA DE 30KA E 90KA.FORNECIMENTO E COLOCACAO</t>
  </si>
  <si>
    <t xml:space="preserve">15.007.0643-A</t>
  </si>
  <si>
    <t xml:space="preserve">15.007.0645-0</t>
  </si>
  <si>
    <t xml:space="preserve">TENSAO 275V,CORRENTES APROXIMADAS DE DESCARGA NOMINAL E MAXI</t>
  </si>
  <si>
    <t xml:space="preserve">15.007.0645-A</t>
  </si>
  <si>
    <t xml:space="preserve">15.007.0646-0</t>
  </si>
  <si>
    <t xml:space="preserve">15.007.0646-A</t>
  </si>
  <si>
    <t xml:space="preserve">15.007.0647-0</t>
  </si>
  <si>
    <t xml:space="preserve">15.007.0647-A</t>
  </si>
  <si>
    <t xml:space="preserve">15.007.0680-0</t>
  </si>
  <si>
    <t xml:space="preserve">CHAVE BLINDADA,TRIPOLAR,DE 250V,DE 30A.FORNECIMENTO E COLOCA</t>
  </si>
  <si>
    <t xml:space="preserve">15.007.0680-A</t>
  </si>
  <si>
    <t xml:space="preserve">15.007.0682-0</t>
  </si>
  <si>
    <t xml:space="preserve">CHAVE BLINDADA,TRIPOLAR,DE 250V,DE 60A.FORNECIMENTO E COLOCA</t>
  </si>
  <si>
    <t xml:space="preserve">15.007.0682-A</t>
  </si>
  <si>
    <t xml:space="preserve">15.007.0684-0</t>
  </si>
  <si>
    <t xml:space="preserve">CHAVE BLINDADA,TRIPOLAR,DE 250V,DE 100A.FORNECIMENTO E COLOC</t>
  </si>
  <si>
    <t xml:space="preserve">15.007.0684-A</t>
  </si>
  <si>
    <t xml:space="preserve">15.007.0686-0</t>
  </si>
  <si>
    <t xml:space="preserve">CHAVE BLINDADA,TRIPOLAR,DE 250V,DE 200A.FORNECIMENTO E COLOC</t>
  </si>
  <si>
    <t xml:space="preserve">15.007.0686-A</t>
  </si>
  <si>
    <t xml:space="preserve">15.007.0688-0</t>
  </si>
  <si>
    <t xml:space="preserve">CHAVE BLINDADA,TRIPOLAR,DE 250V,DE 400A.FORNECIMENTO E COLOC</t>
  </si>
  <si>
    <t xml:space="preserve">15.007.0688-A</t>
  </si>
  <si>
    <t xml:space="preserve">15.007.0689-0</t>
  </si>
  <si>
    <t xml:space="preserve">CHAVE BLINDADA,TRIPOLAR,DE 250V,DE 600A.FORNECIMENTO E COLOC</t>
  </si>
  <si>
    <t xml:space="preserve">15.007.0689-A</t>
  </si>
  <si>
    <t xml:space="preserve">15.007.0696-0</t>
  </si>
  <si>
    <t xml:space="preserve">CHAVE GUARDA MOTOR,TRIFASICA,ATE 3CV,220V,EM CAIXA METALICA,</t>
  </si>
  <si>
    <t xml:space="preserve">COMPREENDENDO:CHAVE MAGNETICA COM RELE TERMICO,SINALEIRA(VER</t>
  </si>
  <si>
    <t xml:space="preserve">DE E VERMELHO)E BOTOEIRA LIGA/DESLIGA.FORNECIMENTO E COLOCAC</t>
  </si>
  <si>
    <t xml:space="preserve">15.007.0696-A</t>
  </si>
  <si>
    <t xml:space="preserve">15.007.0697-0</t>
  </si>
  <si>
    <t xml:space="preserve">CHAVE GUARDA MOTOR,TRIFASICA,5CV,220V,EM CAIXA METALICA,COMP</t>
  </si>
  <si>
    <t xml:space="preserve">REENDENDO:CHAVE MAGNETICA COM RELE TERMICO,SINALEIRA(VERDE E</t>
  </si>
  <si>
    <t xml:space="preserve">VERMELHO)E BOTOEIRA LIGA/DESLIGA.FORNECIMENTO E COLOCACAO</t>
  </si>
  <si>
    <t xml:space="preserve">15.007.0697-A</t>
  </si>
  <si>
    <t xml:space="preserve">15.007.0699-0</t>
  </si>
  <si>
    <t xml:space="preserve">CHAVE GUARDA MOTOR,TRIFASICA,7,5/10CV,220V,EM CAIXA METALICA</t>
  </si>
  <si>
    <t xml:space="preserve">,COMPREENDENDO:CHAVE MAGNETICA COM RELE TERMICO,SINALEIRA(VE</t>
  </si>
  <si>
    <t xml:space="preserve">RDE E VERMELHO)E BOTOEIRA LIGA/DESLIGA.FORNECIMENTO E COLOCA</t>
  </si>
  <si>
    <t xml:space="preserve">15.007.0699-A</t>
  </si>
  <si>
    <t xml:space="preserve">15.007.0705-0</t>
  </si>
  <si>
    <t xml:space="preserve">CHAVE BOIA,AUTOMATICA,DE MERCURIO,UNIPOLAR.FORNECIMENTO E CO</t>
  </si>
  <si>
    <t xml:space="preserve">15.007.0705-A</t>
  </si>
  <si>
    <t xml:space="preserve">15.007.0710-0</t>
  </si>
  <si>
    <t xml:space="preserve">ARMACAO SECUNDARIA OU REX PARA 2 LINHAS,COMPLETA.FORNECIMENT</t>
  </si>
  <si>
    <t xml:space="preserve">15.007.0710-A</t>
  </si>
  <si>
    <t xml:space="preserve">15.007.0711-0</t>
  </si>
  <si>
    <t xml:space="preserve">ARMACAO SECUNDARIA OU REX PARA 3 LINHAS,COMPLETA.FORNECIMENT</t>
  </si>
  <si>
    <t xml:space="preserve">15.007.0711-A</t>
  </si>
  <si>
    <t xml:space="preserve">15.007.0712-0</t>
  </si>
  <si>
    <t xml:space="preserve">ARMACAO SECUNDARIA OU REX PARA 4 LINHAS,COMPLETA.FORNECIMENT</t>
  </si>
  <si>
    <t xml:space="preserve">15.007.0712-A</t>
  </si>
  <si>
    <t xml:space="preserve">15.008.0010-0</t>
  </si>
  <si>
    <t xml:space="preserve">FIO DE COBRE COM ISOLAMENTO TERMOPLASTICO,ANTICHAMA,COMPREEN</t>
  </si>
  <si>
    <t xml:space="preserve">DENDO:PREPARO,CORTE E ENFIACAO EM ELETRODUTOS,NA BITOLA DE 1</t>
  </si>
  <si>
    <t xml:space="preserve">MM2,450/750V.FORNECIMENTO E COLOCACAO</t>
  </si>
  <si>
    <t xml:space="preserve">15.008.0010-A</t>
  </si>
  <si>
    <t xml:space="preserve">15.008.0015-0</t>
  </si>
  <si>
    <t xml:space="preserve">,5MM2,450/750V.FORNECIMENTO E COLOCACAO</t>
  </si>
  <si>
    <t xml:space="preserve">15.008.0015-A</t>
  </si>
  <si>
    <t xml:space="preserve">15.008.0020-0</t>
  </si>
  <si>
    <t xml:space="preserve">DENDO:PREPARO,CORTE E ENFIACAO EM ELETRODUTOS,NA BITOLA DE 2</t>
  </si>
  <si>
    <t xml:space="preserve">15.008.0020-A</t>
  </si>
  <si>
    <t xml:space="preserve">15.008.0025-0</t>
  </si>
  <si>
    <t xml:space="preserve">DENDO:PREPARO,CORTE E ENFIACAO EM ELETRODUTOS,NA BITOLA DE 4</t>
  </si>
  <si>
    <t xml:space="preserve">15.008.0025-A</t>
  </si>
  <si>
    <t xml:space="preserve">15.008.0030-0</t>
  </si>
  <si>
    <t xml:space="preserve">DENDO:PREPARO,CORTE E ENFIACAO EM ELETRODUTOS,NA BITOLA DE 6</t>
  </si>
  <si>
    <t xml:space="preserve">15.008.0030-A</t>
  </si>
  <si>
    <t xml:space="preserve">15.008.0035-0</t>
  </si>
  <si>
    <t xml:space="preserve">0MM2,450/750V.FORNECIMENTO E COLOCACAO</t>
  </si>
  <si>
    <t xml:space="preserve">15.008.0035-A</t>
  </si>
  <si>
    <t xml:space="preserve">15.008.0080-0</t>
  </si>
  <si>
    <t xml:space="preserve">CABO DE COBRE FLEXIVEL COM ISOLAMENTO TERMOPLASTICO,COMPREEN</t>
  </si>
  <si>
    <t xml:space="preserve">,5MM2, 450/750V.FORNECIMENTO E COLOCACAO</t>
  </si>
  <si>
    <t xml:space="preserve">15.008.0080-A</t>
  </si>
  <si>
    <t xml:space="preserve">15.008.0085-0</t>
  </si>
  <si>
    <t xml:space="preserve">15.008.0085-A</t>
  </si>
  <si>
    <t xml:space="preserve">15.008.0090-0</t>
  </si>
  <si>
    <t xml:space="preserve">DENDO:PREPARO,CORTE E ENFIACAO EM ELETRODUTOS NA BITOLA DE 4</t>
  </si>
  <si>
    <t xml:space="preserve">MM2, 450/750V.FORNECIMENTO E COLOCACAO</t>
  </si>
  <si>
    <t xml:space="preserve">15.008.0095-0</t>
  </si>
  <si>
    <t xml:space="preserve">15.008.0095-A</t>
  </si>
  <si>
    <t xml:space="preserve">15.008.0100-0</t>
  </si>
  <si>
    <t xml:space="preserve">DENDO:PREPARO,CORTE E ENFIACAO EM ELETRODUTOS NA BITOLA DE 1</t>
  </si>
  <si>
    <t xml:space="preserve">0MM2, 450/750V.FORNECIMENTO E COLOCACAO</t>
  </si>
  <si>
    <t xml:space="preserve">15.008.0105-0</t>
  </si>
  <si>
    <t xml:space="preserve">6MM2, 450/750V.FORNECIMENTO E COLOCACAO</t>
  </si>
  <si>
    <t xml:space="preserve">15.008.0105-A</t>
  </si>
  <si>
    <t xml:space="preserve">15.008.0110-0</t>
  </si>
  <si>
    <t xml:space="preserve">5MM2, 450/750V.FORNECIMENTO E COLOCACAO</t>
  </si>
  <si>
    <t xml:space="preserve">15.008.0110-A</t>
  </si>
  <si>
    <t xml:space="preserve">15.008.0112-0</t>
  </si>
  <si>
    <t xml:space="preserve">DENDO:PREPARO,CORTE E ENFIACAO EM ELETRODUTOS,NA BITOLA DE 3</t>
  </si>
  <si>
    <t xml:space="preserve">15.008.0112-A</t>
  </si>
  <si>
    <t xml:space="preserve">15.008.0115-0</t>
  </si>
  <si>
    <t xml:space="preserve">DENDO:PREPARO,CORTE E ENFIACAO EM ELETRODUTOS,NA BITOLA DE 5</t>
  </si>
  <si>
    <t xml:space="preserve">15.008.0115-A</t>
  </si>
  <si>
    <t xml:space="preserve">15.008.0120-0</t>
  </si>
  <si>
    <t xml:space="preserve">DENDO:PREPARO,CORTE E ENFIACAO EM ELETRODUTOS,NA BITOLA DE 7</t>
  </si>
  <si>
    <t xml:space="preserve">15.008.0120-A</t>
  </si>
  <si>
    <t xml:space="preserve">15.008.0125-0</t>
  </si>
  <si>
    <t xml:space="preserve">DENDO:PREPARO,CORTE E ENFIACAO EM ELETRODUTOS,NA BITOLA DE 9</t>
  </si>
  <si>
    <t xml:space="preserve">15.008.0125-A</t>
  </si>
  <si>
    <t xml:space="preserve">15.008.0130-0</t>
  </si>
  <si>
    <t xml:space="preserve">20MM2, 450/750V.FORNECIMENTO E COLOCACAO</t>
  </si>
  <si>
    <t xml:space="preserve">15.008.0130-A</t>
  </si>
  <si>
    <t xml:space="preserve">15.008.0135-0</t>
  </si>
  <si>
    <t xml:space="preserve">50MM2, 450/750V.FORNECIMENTO E COLOCACAO</t>
  </si>
  <si>
    <t xml:space="preserve">15.008.0135-A</t>
  </si>
  <si>
    <t xml:space="preserve">15.008.0140-0</t>
  </si>
  <si>
    <t xml:space="preserve">85MM2, 450/750V.FORNECIMENTO E COLOCACAO</t>
  </si>
  <si>
    <t xml:space="preserve">15.008.0140-A</t>
  </si>
  <si>
    <t xml:space="preserve">15.008.0145-0</t>
  </si>
  <si>
    <t xml:space="preserve">40MM2, 450/750V.FORNECIMENTO E COLOCACAO</t>
  </si>
  <si>
    <t xml:space="preserve">15.008.0145-A</t>
  </si>
  <si>
    <t xml:space="preserve">15.008.0150-0</t>
  </si>
  <si>
    <t xml:space="preserve">00M2, 450/750V.FORNECIMENTO E COLOCACAO</t>
  </si>
  <si>
    <t xml:space="preserve">15.008.0150-A</t>
  </si>
  <si>
    <t xml:space="preserve">15.008.0155-0</t>
  </si>
  <si>
    <t xml:space="preserve">CABO DE COBRE COM ISOLACAO SOLIDA EXTRUDADA,COM BAIXA EMISSA</t>
  </si>
  <si>
    <t xml:space="preserve">O DE FUMACA,BIPOLAR,2X1,5MM2,ISOLAMENTO 0,6/1KV,COMPREENDEND</t>
  </si>
  <si>
    <t xml:space="preserve">O:PREPARO,CORTE E ENFIACAO EM ELETRODUTOS.FORNECIMENTO E COL</t>
  </si>
  <si>
    <t xml:space="preserve">15.008.0155-A</t>
  </si>
  <si>
    <t xml:space="preserve">15.008.0157-0</t>
  </si>
  <si>
    <t xml:space="preserve">O DE FUMACA,BIPOLAR,2X2,5MM2,ISOLAMENTO 0,6/1KV,COMPREENDEND</t>
  </si>
  <si>
    <t xml:space="preserve">15.008.0157-A</t>
  </si>
  <si>
    <t xml:space="preserve">15.008.0159-0</t>
  </si>
  <si>
    <t xml:space="preserve">O DE FUMACA,BIPOLAR,2X4MM2,ISOLAMENTO 0,6/1KV,COMPREENDENDO:</t>
  </si>
  <si>
    <t xml:space="preserve">PREPARO,CORTE E ENFIACAO EM ELETRODUTOS.FORNECIMENTO E COLOC</t>
  </si>
  <si>
    <t xml:space="preserve">15.008.0159-A</t>
  </si>
  <si>
    <t xml:space="preserve">15.008.0161-0</t>
  </si>
  <si>
    <t xml:space="preserve">O DE FUMACA,BIPOLAR,2X6MM2,ISOLAMENTO 0,6/1KV,COMPREENDENDO:</t>
  </si>
  <si>
    <t xml:space="preserve">15.008.0161-A</t>
  </si>
  <si>
    <t xml:space="preserve">15.008.0163-0</t>
  </si>
  <si>
    <t xml:space="preserve">O DE FUMACA,BIPOLAR,2X10MM2,ISOLAMENTO 0,6/1KV,COMPREENDENDO</t>
  </si>
  <si>
    <t xml:space="preserve">:PREPARO,CORTE E ENFIACAO EM ELETRODUTOS.FORNECIMENTO E COLO</t>
  </si>
  <si>
    <t xml:space="preserve">15.008.0163-A</t>
  </si>
  <si>
    <t xml:space="preserve">15.008.0165-0</t>
  </si>
  <si>
    <t xml:space="preserve">O DE FUMACA,BIPOLAR,2X16MM2,ISOLAMENTO 0,6/1KV,COMPREENDENDO</t>
  </si>
  <si>
    <t xml:space="preserve">15.008.0165-A</t>
  </si>
  <si>
    <t xml:space="preserve">15.008.0167-0</t>
  </si>
  <si>
    <t xml:space="preserve">O DE FUMACA,BIPOLAR,2X25MM2,ISOLAMENTO 0,6/1KV,COMPREENDENDO</t>
  </si>
  <si>
    <t xml:space="preserve">15.008.0167-A</t>
  </si>
  <si>
    <t xml:space="preserve">15.008.0169-0</t>
  </si>
  <si>
    <t xml:space="preserve">O DE FUMACA,BIPOLAR,2X35MM2,ISOLAMENTO 0,6/1KV,COMPREENDENDO</t>
  </si>
  <si>
    <t xml:space="preserve">15.008.0169-A</t>
  </si>
  <si>
    <t xml:space="preserve">15.008.0171-0</t>
  </si>
  <si>
    <t xml:space="preserve">O DE FUMACA,UNIPOLAR,1X1,5MM2,ISOLAMENTO 0,6/1KV,COMPREENDEN</t>
  </si>
  <si>
    <t xml:space="preserve">DO:PREPARO,CORTE E ENFIACAO EM ELETRODUTOS.FORNECIMENTO E CO</t>
  </si>
  <si>
    <t xml:space="preserve">15.008.0171-A</t>
  </si>
  <si>
    <t xml:space="preserve">15.008.0173-0</t>
  </si>
  <si>
    <t xml:space="preserve">O DE FUMACA,UNIPOLAR,1X2,5MM2,ISOLAMENTO 0,6/1KV,COMPREENDEN</t>
  </si>
  <si>
    <t xml:space="preserve">15.008.0173-A</t>
  </si>
  <si>
    <t xml:space="preserve">15.008.0175-0</t>
  </si>
  <si>
    <t xml:space="preserve">O DE FUMACA,UNIPOLAR,1X4MM2,ISOLAMENTO 0,6/1KV,COMPREENDENDO</t>
  </si>
  <si>
    <t xml:space="preserve">15.008.0175-A</t>
  </si>
  <si>
    <t xml:space="preserve">15.008.0177-0</t>
  </si>
  <si>
    <t xml:space="preserve">O DE FUMACA,UNIPOLAR,1X6MM2,ISOLAMENTO 0,6/1KV,COMPREENDENDO</t>
  </si>
  <si>
    <t xml:space="preserve">15.008.0177-A</t>
  </si>
  <si>
    <t xml:space="preserve">15.008.0179-0</t>
  </si>
  <si>
    <t xml:space="preserve">O DE FUMACA,UNIPOLAR,1X10MM2,ISOLAMENTO 0,6/1KV,COMPREENDEND</t>
  </si>
  <si>
    <t xml:space="preserve">15.008.0179-A</t>
  </si>
  <si>
    <t xml:space="preserve">15.008.0181-0</t>
  </si>
  <si>
    <t xml:space="preserve">O DE FUMACA,UNIPOLAR,1X16MM2,ISOLAMENTO 0,6/1KV,COMPREENDEND</t>
  </si>
  <si>
    <t xml:space="preserve">15.008.0181-A</t>
  </si>
  <si>
    <t xml:space="preserve">15.008.0183-0</t>
  </si>
  <si>
    <t xml:space="preserve">O DE FUMACA,UNIPOLAR,1X25MM2,ISOLAMENTO 0,6/1KV,COMPREENDEND</t>
  </si>
  <si>
    <t xml:space="preserve">15.008.0183-A</t>
  </si>
  <si>
    <t xml:space="preserve">15.008.0185-0</t>
  </si>
  <si>
    <t xml:space="preserve">O DE FUMACA,UNIPOLAR,1X35MM2,ISOLAMENTO 0,6/1KV,COMPREENDEND</t>
  </si>
  <si>
    <t xml:space="preserve">15.008.0185-A</t>
  </si>
  <si>
    <t xml:space="preserve">15.008.0187-0</t>
  </si>
  <si>
    <t xml:space="preserve">O DE FUMACA,UNIPOLAR,1X50MM2,ISOLAMENTO 0,6/1KV,COMPREENDEND</t>
  </si>
  <si>
    <t xml:space="preserve">15.008.0187-A</t>
  </si>
  <si>
    <t xml:space="preserve">15.008.0189-0</t>
  </si>
  <si>
    <t xml:space="preserve">O DE FUMACA,UNIPOLAR,1X70MM2,ISOLAMENTO 0,6/1KV,COMPREENDEND</t>
  </si>
  <si>
    <t xml:space="preserve">15.008.0189-A</t>
  </si>
  <si>
    <t xml:space="preserve">15.008.0191-0</t>
  </si>
  <si>
    <t xml:space="preserve">O DE FUMACA,UNIPOLAR,1X95MM2,ISOLAMENTO 0,6/1KV,COMPREENDEND</t>
  </si>
  <si>
    <t xml:space="preserve">15.008.0191-A</t>
  </si>
  <si>
    <t xml:space="preserve">15.008.0193-0</t>
  </si>
  <si>
    <t xml:space="preserve">O DE FUMACA,UNIPOLAR,1X120MM2,ISOLAMENTO 0,6/1KV,COMPREENDEN</t>
  </si>
  <si>
    <t xml:space="preserve">15.008.0193-A</t>
  </si>
  <si>
    <t xml:space="preserve">15.008.0194-0</t>
  </si>
  <si>
    <t xml:space="preserve">O DE FUMACA,UNIPOLAR,1X150MM2,ISOLAMENTO 0,6/1KV,COMPREENDEN</t>
  </si>
  <si>
    <t xml:space="preserve">15.008.0194-A</t>
  </si>
  <si>
    <t xml:space="preserve">15.008.0197-0</t>
  </si>
  <si>
    <t xml:space="preserve">O DE FUMACA,UNIPOLAR,1X185MM2,ISOLAMENTO 0,6/1KV,COMPREENDEN</t>
  </si>
  <si>
    <t xml:space="preserve">15.008.0197-A</t>
  </si>
  <si>
    <t xml:space="preserve">15.008.0199-0</t>
  </si>
  <si>
    <t xml:space="preserve">O DE FUMACA,UNIPOLAR,1X240MM2,ISOLAMENTO 0,6/1KV,COMPREENDEN</t>
  </si>
  <si>
    <t xml:space="preserve">15.008.0199-A</t>
  </si>
  <si>
    <t xml:space="preserve">15.008.0200-0</t>
  </si>
  <si>
    <t xml:space="preserve">,5MM2, 0,6/1KV.FORNECIMENTO E COLOCACAO</t>
  </si>
  <si>
    <t xml:space="preserve">15.008.0200-A</t>
  </si>
  <si>
    <t xml:space="preserve">15.008.0205-0</t>
  </si>
  <si>
    <t xml:space="preserve">15.008.0205-A</t>
  </si>
  <si>
    <t xml:space="preserve">15.008.0210-0</t>
  </si>
  <si>
    <t xml:space="preserve">MM2, 0,6/1KV.FORNECIMENTO E COLOCACAO</t>
  </si>
  <si>
    <t xml:space="preserve">15.008.0210-A</t>
  </si>
  <si>
    <t xml:space="preserve">15.008.0215-0</t>
  </si>
  <si>
    <t xml:space="preserve">15.008.0215-A</t>
  </si>
  <si>
    <t xml:space="preserve">15.008.0220-0</t>
  </si>
  <si>
    <t xml:space="preserve">0MM2, 0,6/1KV.FORNECIMENTO E COLOCACAO</t>
  </si>
  <si>
    <t xml:space="preserve">15.008.0220-A</t>
  </si>
  <si>
    <t xml:space="preserve">15.008.0225-0</t>
  </si>
  <si>
    <t xml:space="preserve">6MM2, 0,6/1KV.FORNECIMENTO E COLOCACAO</t>
  </si>
  <si>
    <t xml:space="preserve">15.008.0225-A</t>
  </si>
  <si>
    <t xml:space="preserve">15.008.0230-0</t>
  </si>
  <si>
    <t xml:space="preserve">5MM2, 0,6/1KV.FORNECIMENTO E COLOCACAO</t>
  </si>
  <si>
    <t xml:space="preserve">15.008.0230-A</t>
  </si>
  <si>
    <t xml:space="preserve">15.008.0232-0</t>
  </si>
  <si>
    <t xml:space="preserve">15.008.0232-A</t>
  </si>
  <si>
    <t xml:space="preserve">15.008.0235-0</t>
  </si>
  <si>
    <t xml:space="preserve">15.008.0235-A</t>
  </si>
  <si>
    <t xml:space="preserve">15.008.0240-0</t>
  </si>
  <si>
    <t xml:space="preserve">15.008.0240-A</t>
  </si>
  <si>
    <t xml:space="preserve">15.008.0245-0</t>
  </si>
  <si>
    <t xml:space="preserve">15.008.0245-A</t>
  </si>
  <si>
    <t xml:space="preserve">15.008.0250-0</t>
  </si>
  <si>
    <t xml:space="preserve">20MM2, 0,6/1KV.FORNECIMENTO E COLOCACAO</t>
  </si>
  <si>
    <t xml:space="preserve">15.008.0250-A</t>
  </si>
  <si>
    <t xml:space="preserve">15.008.0255-0</t>
  </si>
  <si>
    <t xml:space="preserve">50MM2, 0,6/1KV.FORNECIMENTO E COLOCACAO</t>
  </si>
  <si>
    <t xml:space="preserve">15.008.0255-A</t>
  </si>
  <si>
    <t xml:space="preserve">15.008.0260-0</t>
  </si>
  <si>
    <t xml:space="preserve">85MM2, 0,6/1KV.FORNECIMENTO E COLOCACAO</t>
  </si>
  <si>
    <t xml:space="preserve">15.008.0260-A</t>
  </si>
  <si>
    <t xml:space="preserve">15.008.0265-0</t>
  </si>
  <si>
    <t xml:space="preserve">40MM2, 0,6/1KV.FORNECIMENTO E COLOCACAO</t>
  </si>
  <si>
    <t xml:space="preserve">15.008.0265-A</t>
  </si>
  <si>
    <t xml:space="preserve">15.008.0270-0</t>
  </si>
  <si>
    <t xml:space="preserve">00MM2, 0,6/1KV.FORNECIMENTO E COLOCACAO</t>
  </si>
  <si>
    <t xml:space="preserve">15.008.0270-A</t>
  </si>
  <si>
    <t xml:space="preserve">15.008.0300-0</t>
  </si>
  <si>
    <t xml:space="preserve">FIO PARALELO DE COBRE,COM ISOLAMENTO TERMOPLASTICO,NA BITOLA</t>
  </si>
  <si>
    <t xml:space="preserve">2X1,5MM2.FORNECIMENTO E COLOCACAO</t>
  </si>
  <si>
    <t xml:space="preserve">15.008.0300-A</t>
  </si>
  <si>
    <t xml:space="preserve">15.008.0301-0</t>
  </si>
  <si>
    <t xml:space="preserve">2X2,5MM2.FORNECIMENTO E COLOCACAO</t>
  </si>
  <si>
    <t xml:space="preserve">15.008.0302-0</t>
  </si>
  <si>
    <t xml:space="preserve">2X4MM2.FORNECIMENTO E COLOCACAO</t>
  </si>
  <si>
    <t xml:space="preserve">15.008.0320-0</t>
  </si>
  <si>
    <t xml:space="preserve">2X1,0MM2,POLARIZADO,BICOLOR.FORNECIMENTO E COLOCACAO</t>
  </si>
  <si>
    <t xml:space="preserve">15.008.0320-A</t>
  </si>
  <si>
    <t xml:space="preserve">15.008.0321-0</t>
  </si>
  <si>
    <t xml:space="preserve">2X1,5MM2,POLARIZADO,BICOLOR.FORNECIMENTO E COLOCACAO</t>
  </si>
  <si>
    <t xml:space="preserve">15.008.0321-A</t>
  </si>
  <si>
    <t xml:space="preserve">15.008.0391-0</t>
  </si>
  <si>
    <t xml:space="preserve">CABO DE COBRE COM ISOLAMENTO TERMOPLASTICO PARA TENSAO DE SE</t>
  </si>
  <si>
    <t xml:space="preserve">RVICO DE 8,7/15KV,COMPREENDENDO:PREPARO,CORTE E ENFIACAO EM</t>
  </si>
  <si>
    <t xml:space="preserve">ELETRODUTO,NA BITOLA DE 25MM2.FORNECIMENTO E COLOCACAO</t>
  </si>
  <si>
    <t xml:space="preserve">15.008.0391-A</t>
  </si>
  <si>
    <t xml:space="preserve">15.008.0392-0</t>
  </si>
  <si>
    <t xml:space="preserve">ELETRODUTO,NA BITOLA DE 35MM2.FORNECIMENTO E COLOCACAO</t>
  </si>
  <si>
    <t xml:space="preserve">15.008.0392-A</t>
  </si>
  <si>
    <t xml:space="preserve">15.008.0393-0</t>
  </si>
  <si>
    <t xml:space="preserve">ELETRODUTO,NA BITOLA DE 50MM2.FORNECIMENTO E COLOCACAO</t>
  </si>
  <si>
    <t xml:space="preserve">15.008.0393-A</t>
  </si>
  <si>
    <t xml:space="preserve">15.008.0394-0</t>
  </si>
  <si>
    <t xml:space="preserve">ELETRODUTO,NA BITOLA DE 70MM2.FORNECIMENTO E COLOCACAO</t>
  </si>
  <si>
    <t xml:space="preserve">15.008.0394-A</t>
  </si>
  <si>
    <t xml:space="preserve">15.009.0010-0</t>
  </si>
  <si>
    <t xml:space="preserve">EXTENSAO DE REDE ELETRICA DE BAIXA TENSAO,AEREA,COM CABO DE</t>
  </si>
  <si>
    <t xml:space="preserve">COBRE NU 10MM2,EM TERRENO PLANO,EXCLUSIVE POSTES E TODOS OS</t>
  </si>
  <si>
    <t xml:space="preserve">SEUS COMPONENTES</t>
  </si>
  <si>
    <t xml:space="preserve">15.009.0010-A</t>
  </si>
  <si>
    <t xml:space="preserve">15.009.0015-0</t>
  </si>
  <si>
    <t xml:space="preserve">COBRE NU 16MM2,EM TERRENO PLANO,EXCLUSIVE POSTES E TODOS OS</t>
  </si>
  <si>
    <t xml:space="preserve">15.009.0015-A</t>
  </si>
  <si>
    <t xml:space="preserve">15.009.0020-0</t>
  </si>
  <si>
    <t xml:space="preserve">COBRE NU 25MM2,EM TERRENO PLANO,EXCLUSIVE POSTES E TODOS OS</t>
  </si>
  <si>
    <t xml:space="preserve">15.009.0020-A</t>
  </si>
  <si>
    <t xml:space="preserve">15.009.0025-0</t>
  </si>
  <si>
    <t xml:space="preserve">COBRE NU 35MM2,EM TERRENO PLANO,EXCLUSIVE POSTES E TODOS OS</t>
  </si>
  <si>
    <t xml:space="preserve">15.009.0025-A</t>
  </si>
  <si>
    <t xml:space="preserve">15.009.0100-0</t>
  </si>
  <si>
    <t xml:space="preserve">FIO SOLIDO DE COBRE ELETROLITICO NU,TEMPERA MEIO-DURA,CLASSE</t>
  </si>
  <si>
    <t xml:space="preserve">1,SECAO CIRCULAR 1MM2,NBR 5111.FORNECIMENTO E COLOCACAO</t>
  </si>
  <si>
    <t xml:space="preserve">15.009.0100-A</t>
  </si>
  <si>
    <t xml:space="preserve">15.009.0105-0</t>
  </si>
  <si>
    <t xml:space="preserve">1,SECAO CIRCULAR 1,5MM2,NBR 5111.FORNECIMENTO E COLOCACAO</t>
  </si>
  <si>
    <t xml:space="preserve">15.009.0105-A</t>
  </si>
  <si>
    <t xml:space="preserve">15.009.0110-0</t>
  </si>
  <si>
    <t xml:space="preserve">1,SECAO CIRCULAR 2,5MM2,NBR 5111.FORNECIMENTO E COLOCACAO</t>
  </si>
  <si>
    <t xml:space="preserve">15.009.0110-A</t>
  </si>
  <si>
    <t xml:space="preserve">15.009.0115-0</t>
  </si>
  <si>
    <t xml:space="preserve">1,SECAO CIRCULAR 4MM2,NBR 5111.FORNECIMENTO E COLOCACAO</t>
  </si>
  <si>
    <t xml:space="preserve">15.009.0115-A</t>
  </si>
  <si>
    <t xml:space="preserve">15.009.0120-0</t>
  </si>
  <si>
    <t xml:space="preserve">1,SECAO CIRCULAR 6MM2,NBR 5111.FORNECIMENTO E COLOCACAO</t>
  </si>
  <si>
    <t xml:space="preserve">15.009.0120-A</t>
  </si>
  <si>
    <t xml:space="preserve">15.009.0125-0</t>
  </si>
  <si>
    <t xml:space="preserve">CABO SOLIDO DE COBRE ELETROLITICO NU,TEMPERA MOLE,CLASSE 2,</t>
  </si>
  <si>
    <t xml:space="preserve">SECAO CIRCULAR DE 10MM2.FORNECIMENTO E COLOCACAO</t>
  </si>
  <si>
    <t xml:space="preserve">15.009.0125-A</t>
  </si>
  <si>
    <t xml:space="preserve">15.009.0130-0</t>
  </si>
  <si>
    <t xml:space="preserve">SECAO CIRCULAR DE 16MM2.FORNECIMENTO E COLOCACAO</t>
  </si>
  <si>
    <t xml:space="preserve">15.009.0130-A</t>
  </si>
  <si>
    <t xml:space="preserve">15.009.0135-0</t>
  </si>
  <si>
    <t xml:space="preserve">SECAO CIRCULAR DE 25MM2.FORNECIMENTO E COLOCACAO</t>
  </si>
  <si>
    <t xml:space="preserve">15.009.0135-A</t>
  </si>
  <si>
    <t xml:space="preserve">15.009.0140-0</t>
  </si>
  <si>
    <t xml:space="preserve">SECAO CIRCULAR DE 35MM2.FORNECIMENTO E COLOCACAO</t>
  </si>
  <si>
    <t xml:space="preserve">15.009.0140-A</t>
  </si>
  <si>
    <t xml:space="preserve">15.009.0143-0</t>
  </si>
  <si>
    <t xml:space="preserve">CABO SOLIDO DE COBRE ELETROLITICO NU,TEMPERA MOLE,CLASSE 2,S</t>
  </si>
  <si>
    <t xml:space="preserve">ECAO CIRCULAR DE 50MM2.FORNECIMENTO E COLOCACAO</t>
  </si>
  <si>
    <t xml:space="preserve">15.009.0143-A</t>
  </si>
  <si>
    <t xml:space="preserve">15.009.0150-0</t>
  </si>
  <si>
    <t xml:space="preserve">SECAO CIRCULAR DE 70MM2.FORNECIMENTO E COLOCACAO</t>
  </si>
  <si>
    <t xml:space="preserve">15.009.0150-A</t>
  </si>
  <si>
    <t xml:space="preserve">15.009.0155-0</t>
  </si>
  <si>
    <t xml:space="preserve">SECAO CIRCULAR DE 95MM2.FORNECIMENTO E COLOCACAO</t>
  </si>
  <si>
    <t xml:space="preserve">15.009.0155-A</t>
  </si>
  <si>
    <t xml:space="preserve">15.010.0010-0</t>
  </si>
  <si>
    <t xml:space="preserve">FIO TELEFONICO TIPO FI,BITOLA DE 0,6MM2(PARA INSTALACOES EM</t>
  </si>
  <si>
    <t xml:space="preserve">TUBULACOES OU PRESO EM RODAPES).FORNECIMENTO E COLOCACAO</t>
  </si>
  <si>
    <t xml:space="preserve">15.010.0010-A</t>
  </si>
  <si>
    <t xml:space="preserve">15.010.0012-0</t>
  </si>
  <si>
    <t xml:space="preserve">FIO TELEFONICO TIPO FE,BITOLA DE 1MM2(PARA INSTALACOES AEREA</t>
  </si>
  <si>
    <t xml:space="preserve">S).FORNECIMENTO E COLOCACAO</t>
  </si>
  <si>
    <t xml:space="preserve">15.010.0012-A</t>
  </si>
  <si>
    <t xml:space="preserve">15.010.0030-0</t>
  </si>
  <si>
    <t xml:space="preserve">CABO TELEFONICO TIPO CTP-APL 50(PARA INSTALACOES SUBTERRANEA</t>
  </si>
  <si>
    <t xml:space="preserve">S ESPECIAIS)PARA 10 PARES.FORNECIMENTO E COLOCACAO</t>
  </si>
  <si>
    <t xml:space="preserve">15.010.0030-A</t>
  </si>
  <si>
    <t xml:space="preserve">15.010.0031-0</t>
  </si>
  <si>
    <t xml:space="preserve">S ESPECIAIS)PARA 20 PARES.FORNECIMENTO E COLOCACAO</t>
  </si>
  <si>
    <t xml:space="preserve">15.010.0031-A</t>
  </si>
  <si>
    <t xml:space="preserve">15.010.0032-0</t>
  </si>
  <si>
    <t xml:space="preserve">S ESPECIAIS)PARA 30 PARES.FORNECIMENTO E COLOCACAO</t>
  </si>
  <si>
    <t xml:space="preserve">15.010.0032-A</t>
  </si>
  <si>
    <t xml:space="preserve">15.010.0035-0</t>
  </si>
  <si>
    <t xml:space="preserve">S ESPECIAIS)PARA 50 PARES.FORNECIMENTO E COLOCACAO</t>
  </si>
  <si>
    <t xml:space="preserve">15.010.0035-A</t>
  </si>
  <si>
    <t xml:space="preserve">15.010.0036-0</t>
  </si>
  <si>
    <t xml:space="preserve">S ESPECIAIS)PARA 100 PARES.FORNECIMENTO E COLOCACAO</t>
  </si>
  <si>
    <t xml:space="preserve">15.010.0036-A</t>
  </si>
  <si>
    <t xml:space="preserve">15.010.0040-0</t>
  </si>
  <si>
    <t xml:space="preserve">CABO TELEFONICO TIPO CI(PARA INSTALACOES INTERNAS PRIMARIAS)</t>
  </si>
  <si>
    <t xml:space="preserve">PARA 10 PARES.FORNECIMENTO E COLOCACAO</t>
  </si>
  <si>
    <t xml:space="preserve">15.010.0040-A</t>
  </si>
  <si>
    <t xml:space="preserve">15.010.0041-0</t>
  </si>
  <si>
    <t xml:space="preserve">PARA 20 PARES.FORNECIMENTO E COLOCACAO</t>
  </si>
  <si>
    <t xml:space="preserve">15.010.0041-A</t>
  </si>
  <si>
    <t xml:space="preserve">15.010.0042-0</t>
  </si>
  <si>
    <t xml:space="preserve">PARA 30 PARES.FORNECIMENTO E COLOCACAO</t>
  </si>
  <si>
    <t xml:space="preserve">15.010.0042-A</t>
  </si>
  <si>
    <t xml:space="preserve">15.010.0043-0</t>
  </si>
  <si>
    <t xml:space="preserve">PARA 50 PARES.FORNECIMENTO E COLOCACAO</t>
  </si>
  <si>
    <t xml:space="preserve">15.010.0043-A</t>
  </si>
  <si>
    <t xml:space="preserve">15.010.0045-0</t>
  </si>
  <si>
    <t xml:space="preserve">PARA 100 PARES.FORNECIMENTO E COLOCACAO</t>
  </si>
  <si>
    <t xml:space="preserve">15.010.0045-A</t>
  </si>
  <si>
    <t xml:space="preserve">15.010.0046-0</t>
  </si>
  <si>
    <t xml:space="preserve">PARA 200 PARES.FORNECIMENTO E COLOCACAO</t>
  </si>
  <si>
    <t xml:space="preserve">15.010.0046-A</t>
  </si>
  <si>
    <t xml:space="preserve">15.010.0047-0</t>
  </si>
  <si>
    <t xml:space="preserve">PARA 300 PARES.FORNECIMENTO E COLOCACAO</t>
  </si>
  <si>
    <t xml:space="preserve">15.010.0047-A</t>
  </si>
  <si>
    <t xml:space="preserve">15.010.0048-0</t>
  </si>
  <si>
    <t xml:space="preserve">PARA 400 PARES.FORNECIMENTO E COLOCACAO</t>
  </si>
  <si>
    <t xml:space="preserve">15.010.0048-A</t>
  </si>
  <si>
    <t xml:space="preserve">15.010.0060-0</t>
  </si>
  <si>
    <t xml:space="preserve">CABO TELEFONICO CCE,DIAMETRO DO CONDUTOR 0,50MM,PARA 2 PARES</t>
  </si>
  <si>
    <t xml:space="preserve">15.010.0060-A</t>
  </si>
  <si>
    <t xml:space="preserve">15.010.0061-0</t>
  </si>
  <si>
    <t xml:space="preserve">CABO TELEFONICO CCE,DIAMETRO DO CONDUTOR 0,50MM,PARA 4 PARES</t>
  </si>
  <si>
    <t xml:space="preserve">15.010.0061-A</t>
  </si>
  <si>
    <t xml:space="preserve">15.010.0062-0</t>
  </si>
  <si>
    <t xml:space="preserve">CABO TELEFONICO CCE,DIAMETRO DO CONDUTOR 0,50MM,PARA 5 PARES</t>
  </si>
  <si>
    <t xml:space="preserve">15.010.0062-A</t>
  </si>
  <si>
    <t xml:space="preserve">15.010.0063-0</t>
  </si>
  <si>
    <t xml:space="preserve">CABO TELEFONICO CCE,DIAMETRO DO CONDUTOR 0,50MM,PARA 6 PARES</t>
  </si>
  <si>
    <t xml:space="preserve">15.010.0063-A</t>
  </si>
  <si>
    <t xml:space="preserve">15.010.0064-0</t>
  </si>
  <si>
    <t xml:space="preserve">CABO TELEFONICO CCE,DIAMETRO DO CONDUTOR 0,65MM,PARA 2 PARES</t>
  </si>
  <si>
    <t xml:space="preserve">15.010.0064-A</t>
  </si>
  <si>
    <t xml:space="preserve">15.010.0065-0</t>
  </si>
  <si>
    <t xml:space="preserve">CABO TELEFONICO CCE,DIAMETRO DO CONDUTOR 0,65MM,PARA 4 PARES</t>
  </si>
  <si>
    <t xml:space="preserve">15.010.0065-A</t>
  </si>
  <si>
    <t xml:space="preserve">15.010.0066-0</t>
  </si>
  <si>
    <t xml:space="preserve">CABO TELEFONICO CCE,DIAMETRO DO CONDUTOR 0,65MM,PARA 5 PARES</t>
  </si>
  <si>
    <t xml:space="preserve">15.010.0066-A</t>
  </si>
  <si>
    <t xml:space="preserve">15.010.0067-0</t>
  </si>
  <si>
    <t xml:space="preserve">CABO TELEFONICO CCE,DIAMETRO DO CONDUTOR 0,65MM,PARA 6 PARES</t>
  </si>
  <si>
    <t xml:space="preserve">15.010.0067-A</t>
  </si>
  <si>
    <t xml:space="preserve">15.010.0070-0</t>
  </si>
  <si>
    <t xml:space="preserve">CABO TELEFONICO CCI,DIAMETRO DO CONDUTOR 0,50MM,PARA 2 PARES</t>
  </si>
  <si>
    <t xml:space="preserve">15.010.0070-A</t>
  </si>
  <si>
    <t xml:space="preserve">15.010.0071-0</t>
  </si>
  <si>
    <t xml:space="preserve">CABO TELEFONICO CCI,DIAMETRO DO CONDUTOR 0,50MM,PARA 4 PARES</t>
  </si>
  <si>
    <t xml:space="preserve">15.010.0071-A</t>
  </si>
  <si>
    <t xml:space="preserve">15.010.0072-0</t>
  </si>
  <si>
    <t xml:space="preserve">CABO TELEFONICO CCI,DIAMETRO DO CONDUTOR 0,50MM,PARA 5 PARES</t>
  </si>
  <si>
    <t xml:space="preserve">15.010.0072-A</t>
  </si>
  <si>
    <t xml:space="preserve">15.010.0073-0</t>
  </si>
  <si>
    <t xml:space="preserve">CABO TELEFONICO CCI,DIAMETRO DO CONDUTOR 0,50MM,PARA 6 PARES</t>
  </si>
  <si>
    <t xml:space="preserve">15.010.0073-A</t>
  </si>
  <si>
    <t xml:space="preserve">15.010.0100-0</t>
  </si>
  <si>
    <t xml:space="preserve">CABO COAXIAL RG-59,ALCANCE MAXIMO 300M,PARA INSTALACAO CFTV.</t>
  </si>
  <si>
    <t xml:space="preserve">15.010.0100-A</t>
  </si>
  <si>
    <t xml:space="preserve">15.010.0110-0</t>
  </si>
  <si>
    <t xml:space="preserve">CABO COAXIAL RG-06,ALCANCE MAXIMO 450M,PARA INSTALACAO CFTV.</t>
  </si>
  <si>
    <t xml:space="preserve">15.010.0110-A</t>
  </si>
  <si>
    <t xml:space="preserve">15.011.0009-0</t>
  </si>
  <si>
    <t xml:space="preserve">ENTRADA DE SERVICO(PC),PADRAO AMPLA,PARA MEDICAO MONOFASICA,</t>
  </si>
  <si>
    <t xml:space="preserve">1 MEDIDOR,INSTALADO EM MURO PARA CARGA ATE 4KW,CONSTANDO DE</t>
  </si>
  <si>
    <t xml:space="preserve">POSTE DE CONCRETO COMPLETO,CAIXA PARA INSTALACAO DO MEDIDOR</t>
  </si>
  <si>
    <t xml:space="preserve">COM DISJUNTOR 1X40A,CAIXA DE CONCRETO PARA ATERRAMENTO,HASTE</t>
  </si>
  <si>
    <t xml:space="preserve">DE ATERRAMENTO E DEMAIS MATERIAIS NECESSARIOS,EXCLUSIVE FIO</t>
  </si>
  <si>
    <t xml:space="preserve">DE ENTRADA E SAIDA</t>
  </si>
  <si>
    <t xml:space="preserve">15.011.0009-A</t>
  </si>
  <si>
    <t xml:space="preserve">15.011.0012-0</t>
  </si>
  <si>
    <t xml:space="preserve">ENTRADA DE SERVICO(PC),PADRAO AMPLA,PARA MEDICAO BIFASICA,1</t>
  </si>
  <si>
    <t xml:space="preserve">MEDIDOR,INSTALADO EM MURO PARA CARGA ENTRE 4 ATE 8KW,CONSTAN</t>
  </si>
  <si>
    <t xml:space="preserve">DO DE POSTE DE CONCRETO COMPLETO,CAIXA PARA INSTALACAO DO ME</t>
  </si>
  <si>
    <t xml:space="preserve">DIDOR COM DISJUNTOR 2X40A,CAIXA DE CONCRETO PARA ATERRAMENTO</t>
  </si>
  <si>
    <t xml:space="preserve">,HASTE DE ATERRAMENTO E DEMAIS MATERIAIS NECESSARIOS,EXCLUSI</t>
  </si>
  <si>
    <t xml:space="preserve">VE FIO DE ENTRADA E SAIDA</t>
  </si>
  <si>
    <t xml:space="preserve">15.011.0012-A</t>
  </si>
  <si>
    <t xml:space="preserve">15.011.0014-0</t>
  </si>
  <si>
    <t xml:space="preserve">ENTRADA DE SERVICO(PC),PADRAO AMPLA,PARA MEDICAO TRIFASICA,1</t>
  </si>
  <si>
    <t xml:space="preserve">MEDIDOR,INSTALADO EM MURO,COM CARGA INSTALADA ATE 30KW,CONS</t>
  </si>
  <si>
    <t xml:space="preserve">TANDO DE POSTE DE CONCRETO COMPLETO,CABINE EM ALVENARIA,COM</t>
  </si>
  <si>
    <t xml:space="preserve">PORTA,CAIXA PARA INSTALACAO DO MEDIDOR,CAIXA DE CONCRETO PAR</t>
  </si>
  <si>
    <t xml:space="preserve">A ATERRAMENTO,HASTE DE ATERRAMENTO E DEMAIS MATERIAIS NECESS</t>
  </si>
  <si>
    <t xml:space="preserve">ARIOS,EXCLUSIVE DISJUNTOR E FIO OU CABO DE ENTRADA E SAIDA</t>
  </si>
  <si>
    <t xml:space="preserve">15.011.0014-A</t>
  </si>
  <si>
    <t xml:space="preserve">15.011.0017-0</t>
  </si>
  <si>
    <t xml:space="preserve">ENTRADA SERVICO(PC),PADRAO AMPLA,MEDICAO TRIFASICA,TRANSFORM</t>
  </si>
  <si>
    <t xml:space="preserve">ADOR CORRENTE,1 MEDIDOR,INSTAL.MURO,CARGA 35 A 50KW,C/POSTE</t>
  </si>
  <si>
    <t xml:space="preserve">CONCR.COMPLETO,CABINE ALVENARIA,C/PORTA,CAIXA INSTAL.MEDIDOR</t>
  </si>
  <si>
    <t xml:space="preserve">,CHAVE TRIPOLAR 200A,PORTA FUSIVEIS,FUSIVEIS NH 100 A 160A,</t>
  </si>
  <si>
    <t xml:space="preserve">CX.CONCR.P/ATERRAM.HASTE ATERRAM.E DEMAIS MAT. NECES. EXCL.</t>
  </si>
  <si>
    <t xml:space="preserve">FIO OU CABO ENTRADA E SAIDA</t>
  </si>
  <si>
    <t xml:space="preserve">15.011.0017-A</t>
  </si>
  <si>
    <t xml:space="preserve">15.011.0021-0</t>
  </si>
  <si>
    <t xml:space="preserve">ENTRADA DE ENERGIA INDIVIDUAL,PADRAO LIGHT,MEDICAO DIRETA,RE</t>
  </si>
  <si>
    <t xml:space="preserve">DE AEREA,DEMANDA ATE 8KVA,INCLUSIVE CAIXA TRANSPARENTE PARA</t>
  </si>
  <si>
    <t xml:space="preserve">MEDICAO(CTM),E CAIXA DE DISJUNTOR MONOPOLAR(CDJ1)INTERNA E D</t>
  </si>
  <si>
    <t xml:space="preserve">EMAIS MATERIAIS NECESSARIOS,EXCLUSIVE POSTE,DISJUNTOR E FIOS</t>
  </si>
  <si>
    <t xml:space="preserve">15.011.0021-A</t>
  </si>
  <si>
    <t xml:space="preserve">15.011.0024-0</t>
  </si>
  <si>
    <t xml:space="preserve">DE AEREA,DEMANDA ENTRE 8,0 E 23,2KVA,INCLUSIVE CAIXA TRANSPA</t>
  </si>
  <si>
    <t xml:space="preserve">RENTE POLIFASICA(CTP)E CAIXA DE DISJUNTOR TRIFASICA(CDJ3)INT</t>
  </si>
  <si>
    <t xml:space="preserve">ERNA E DEMAIS MATERIAIS NECESSARIOS,EXCLUSIVE POSTE,DISJUNTO</t>
  </si>
  <si>
    <t xml:space="preserve">R E FIOS DE ENTRADA E SAIDA</t>
  </si>
  <si>
    <t xml:space="preserve">15.011.0024-A</t>
  </si>
  <si>
    <t xml:space="preserve">15.011.0027-0</t>
  </si>
  <si>
    <t xml:space="preserve">DE AEREA,DEMANDA ENTRE 23,2 E 33,1KVA,INCLUSIVE CAIXA TRANSP</t>
  </si>
  <si>
    <t xml:space="preserve">ARENTE POLIFASICA(CTP)E CAIXA DE DISJUNTOR TRIFASICA(CDJ3)IN</t>
  </si>
  <si>
    <t xml:space="preserve">TERNA E DEMAIS MATERIAIS NECESSARIOS,EXCLUSIVE POSTE,DISJUNT</t>
  </si>
  <si>
    <t xml:space="preserve">OR E FIOS DE ENTRADA E SAIDA</t>
  </si>
  <si>
    <t xml:space="preserve">15.011.0027-A</t>
  </si>
  <si>
    <t xml:space="preserve">15.011.0030-0</t>
  </si>
  <si>
    <t xml:space="preserve">DE AEREA,DEMANDA ENTRE 33,1 E 66,3KVA,INCLUSIVE CAIXA SECCIO</t>
  </si>
  <si>
    <t xml:space="preserve">NADORA ATE 200A(CSM200)E CAIXA DE PROTECAO ATE 225A(CPG-225)</t>
  </si>
  <si>
    <t xml:space="preserve">INTERNA E DEMAIS MATERIAIS NECESSARIOS,EXCLUSIVE POSTE,DISJU</t>
  </si>
  <si>
    <t xml:space="preserve">NTOR E FIOS DE ENTRADA E SAIDA</t>
  </si>
  <si>
    <t xml:space="preserve">15.011.0030-A</t>
  </si>
  <si>
    <t xml:space="preserve">15.011.0070-0</t>
  </si>
  <si>
    <t xml:space="preserve">SUBESTACAO SIMPLIFICADA,PADRAO LIGHT,COM TRANSFORMADOR TRIFA</t>
  </si>
  <si>
    <t xml:space="preserve">SICO DE 75KVA,13,8KV-220/127V,EXCLUSIVE CABINE DE MEDICAO</t>
  </si>
  <si>
    <t xml:space="preserve">15.011.0070-A</t>
  </si>
  <si>
    <t xml:space="preserve">15.011.0071-0</t>
  </si>
  <si>
    <t xml:space="preserve">SUBESTACAO SIMPLIFICADA PADRAO LIGHT,COM TRANSFORMADOR TRIFA</t>
  </si>
  <si>
    <t xml:space="preserve">SICO 112,5KVA,13,8KV-220/127V,EXCLUSIVE CABINE DE MEDICAO</t>
  </si>
  <si>
    <t xml:space="preserve">15.011.0071-A</t>
  </si>
  <si>
    <t xml:space="preserve">15.011.0072-0</t>
  </si>
  <si>
    <t xml:space="preserve">SICO DE 150KVA,13,8KV-220/127V,EXCLUSIVE CABINE DE MEDICAO</t>
  </si>
  <si>
    <t xml:space="preserve">15.011.0072-A</t>
  </si>
  <si>
    <t xml:space="preserve">15.011.0073-0</t>
  </si>
  <si>
    <t xml:space="preserve">SICO DE 225KVA,13,8KV-220/127V,EXCLUSIVE CABINE DE MEDICAO</t>
  </si>
  <si>
    <t xml:space="preserve">15.011.0073-A</t>
  </si>
  <si>
    <t xml:space="preserve">15.011.0074-0</t>
  </si>
  <si>
    <t xml:space="preserve">SICO DE 300KVA,13,8V-220/127V,EXCLUSIVE CABINE DE MEDICAO</t>
  </si>
  <si>
    <t xml:space="preserve">15.011.0074-A</t>
  </si>
  <si>
    <t xml:space="preserve">15.011.0075-0</t>
  </si>
  <si>
    <t xml:space="preserve">SICO DE 75KVA,13,8KV-220/127V,INCLUSIVE CABINE DE MEDICAO</t>
  </si>
  <si>
    <t xml:space="preserve">15.011.0075-A</t>
  </si>
  <si>
    <t xml:space="preserve">15.011.0076-0</t>
  </si>
  <si>
    <t xml:space="preserve">SICO DE 112,5KVA,13,8V-220/127V,INCLUSIVE CABINE DE MEDICAO</t>
  </si>
  <si>
    <t xml:space="preserve">15.011.0076-A</t>
  </si>
  <si>
    <t xml:space="preserve">15.011.0077-0</t>
  </si>
  <si>
    <t xml:space="preserve">SICO DE 150KVA,13,8KV-220/127V,INCLUSIVE CABINE DE MEDICAO</t>
  </si>
  <si>
    <t xml:space="preserve">15.011.0077-A</t>
  </si>
  <si>
    <t xml:space="preserve">15.011.0078-0</t>
  </si>
  <si>
    <t xml:space="preserve">SICO DE 225KVA,13,8KV-220/127V,INCLUSIVE CABINE DE MEDICAO</t>
  </si>
  <si>
    <t xml:space="preserve">15.011.0078-A</t>
  </si>
  <si>
    <t xml:space="preserve">15.011.0079-0</t>
  </si>
  <si>
    <t xml:space="preserve">SICO DE 300KVA,13,8KV-220V/127V,INCLUSIVE CABINE DE MEDICAO</t>
  </si>
  <si>
    <t xml:space="preserve">15.011.0079-A</t>
  </si>
  <si>
    <t xml:space="preserve">15.011.0081-0</t>
  </si>
  <si>
    <t xml:space="preserve">ENTRADA DE ENERGIA INDIVIDUAL PADRAO LIGHT,MEDICAO DIRETA,RE</t>
  </si>
  <si>
    <t xml:space="preserve">DE SUBTERRANEA,DEMANDA ATE 8KVA,INCLUSIVE CAIXA SECCIONADORA</t>
  </si>
  <si>
    <t xml:space="preserve">(CS100)E CAIXA TRANSPARENTE PARA MEDICAO(CTM)COM CAIXA DE DI</t>
  </si>
  <si>
    <t xml:space="preserve">SJUNTOR MONOPOLAR(CDJ1),INTERNA E DEMAIS MATERIAIS NECESSARI</t>
  </si>
  <si>
    <t xml:space="preserve">OS,EXCLUSIVE DISJUNTOR E FIOS DE ENTRADA E SAIDA</t>
  </si>
  <si>
    <t xml:space="preserve">15.011.0081-A</t>
  </si>
  <si>
    <t xml:space="preserve">15.011.0084-0</t>
  </si>
  <si>
    <t xml:space="preserve">DE SUBTERRANEA,DEMANDA ENTRE 8,0 E 23,3KVA,INCLUSIVE CAIXA S</t>
  </si>
  <si>
    <t xml:space="preserve">ECCIONADORA(CS100)E CAIXA TRANSPARENTE PARA MEDICAO(CTM),CAI</t>
  </si>
  <si>
    <t xml:space="preserve">XA DE DISJUNTOR POLIFASICO(CTP)E CAIXA DE DISJUNTOR TRIFASIC</t>
  </si>
  <si>
    <t xml:space="preserve">O(CDJ3)E DEMAIS MATERIAIS NECESSARIOS,EXCLUSIVE DISJUNTOR E</t>
  </si>
  <si>
    <t xml:space="preserve">FIOS DE ENTRADA E SAIDA</t>
  </si>
  <si>
    <t xml:space="preserve">15.011.0084-A</t>
  </si>
  <si>
    <t xml:space="preserve">15.011.0087-0</t>
  </si>
  <si>
    <t xml:space="preserve">DE SUBTERRANEA,DEMANDA ENTRE 23,2 E 33,1KVA,INCLUSIVE CAIXA</t>
  </si>
  <si>
    <t xml:space="preserve">SECCIONADORA(CS100)E CAIXA TRANSPARENTE PARA MEDICAO(CTM)COM</t>
  </si>
  <si>
    <t xml:space="preserve">CAIXA DE DISJUNTOR POLIFASICO(CTP)E CAIXA DE DISJUNTOR TRIF</t>
  </si>
  <si>
    <t xml:space="preserve">ASICO(CDJ3),E DEMAIS MATERIAIS NECESSARIOS,EXCLUSIVE DISJUNT</t>
  </si>
  <si>
    <t xml:space="preserve">15.011.0087-A</t>
  </si>
  <si>
    <t xml:space="preserve">15.011.0093-0</t>
  </si>
  <si>
    <t xml:space="preserve">DE SUBTERRANEA,DEMANDA ENTRE 33,1 E 66,3KVA,INCLUSIVE CAIXA</t>
  </si>
  <si>
    <t xml:space="preserve">SECCIONADORA(CSM200)E CAIXA DE PROTECAO(CPG225)INTERNA,E DEM</t>
  </si>
  <si>
    <t xml:space="preserve">AIS MATERIAIS NECESSARIOS,EXCLUSIVE DISJUNTOR E FIOS DE ENTR</t>
  </si>
  <si>
    <t xml:space="preserve">ADA E SAIDA</t>
  </si>
  <si>
    <t xml:space="preserve">15.011.0093-A</t>
  </si>
  <si>
    <t xml:space="preserve">15.011.0130-0</t>
  </si>
  <si>
    <t xml:space="preserve">SUBESTACAO SIMPLIFICADA PADRAO AMPLA,COM TRANSFORMADOR TRIFA</t>
  </si>
  <si>
    <t xml:space="preserve">SICO DE 30KVA,INCLUSIVE CABINE DE MEDICAO,EM ALVENARIA,POSTE</t>
  </si>
  <si>
    <t xml:space="preserve">E TODOS OS MATERIAIS ELETRICOS NECESSARIOS</t>
  </si>
  <si>
    <t xml:space="preserve">15.011.0130-A</t>
  </si>
  <si>
    <t xml:space="preserve">15.011.0132-0</t>
  </si>
  <si>
    <t xml:space="preserve">SICO DE 45KVA,INCLUSIVE MEDICAO,POSTE E TODOS OS MATERIAIS E</t>
  </si>
  <si>
    <t xml:space="preserve">LETRICOS NECESSARIOS</t>
  </si>
  <si>
    <t xml:space="preserve">15.011.0132-A</t>
  </si>
  <si>
    <t xml:space="preserve">15.011.0134-0</t>
  </si>
  <si>
    <t xml:space="preserve">SICO DE 75KVA,INCLUSIVE MEDICAO,POSTE E TODOS OS MATERIAIS E</t>
  </si>
  <si>
    <t xml:space="preserve">15.011.0134-A</t>
  </si>
  <si>
    <t xml:space="preserve">15.011.0136-0</t>
  </si>
  <si>
    <t xml:space="preserve">SICO DE 112,5KVA,INCLUSIVE MEDICAO,POSTE E TODOS OS MATERIAI</t>
  </si>
  <si>
    <t xml:space="preserve">S ELETRICOS NECESSARIOS</t>
  </si>
  <si>
    <t xml:space="preserve">15.011.0136-A</t>
  </si>
  <si>
    <t xml:space="preserve">15.011.0138-0</t>
  </si>
  <si>
    <t xml:space="preserve">SICO DE 150KVA,INCLUSIVE MEDICAO,POSTE E TODOS OS MATERIAIS</t>
  </si>
  <si>
    <t xml:space="preserve">ELETRICOS NECESSARIOS</t>
  </si>
  <si>
    <t xml:space="preserve">15.011.0138-A</t>
  </si>
  <si>
    <t xml:space="preserve">15.011.0150-0</t>
  </si>
  <si>
    <t xml:space="preserve">SICO DE 30KVA,EXCLUSIVE CABINE DE MEDICAO</t>
  </si>
  <si>
    <t xml:space="preserve">15.011.0150-A</t>
  </si>
  <si>
    <t xml:space="preserve">15.011.0152-0</t>
  </si>
  <si>
    <t xml:space="preserve">SICO DE 45KVA,EXCLUSIVE CABINE DE MEDICAO</t>
  </si>
  <si>
    <t xml:space="preserve">15.011.0152-A</t>
  </si>
  <si>
    <t xml:space="preserve">15.011.0154-0</t>
  </si>
  <si>
    <t xml:space="preserve">SICO DE 75KVA,EXCLUSIVE CABINE DE MEDICAO</t>
  </si>
  <si>
    <t xml:space="preserve">15.011.0154-A</t>
  </si>
  <si>
    <t xml:space="preserve">15.011.0156-0</t>
  </si>
  <si>
    <t xml:space="preserve">SICO DE 112,5KVA,EXCLUSIVE CABINE DE MEDICAO</t>
  </si>
  <si>
    <t xml:space="preserve">15.011.0156-A</t>
  </si>
  <si>
    <t xml:space="preserve">15.011.0158-0</t>
  </si>
  <si>
    <t xml:space="preserve">SICO DE 150KVA,EXCLUSIVE CABINE DE MEDICAO</t>
  </si>
  <si>
    <t xml:space="preserve">15.011.0158-A</t>
  </si>
  <si>
    <t xml:space="preserve">15.011.0160-0</t>
  </si>
  <si>
    <t xml:space="preserve">SUBESTACAO DE 225KVA,13,8KV-220/127V,INSTALADA EM PLATAFORMA</t>
  </si>
  <si>
    <t xml:space="preserve">AO TEMPO,PADRAO AMPLA,INCLUSIVE CABINE DE MEDICAO</t>
  </si>
  <si>
    <t xml:space="preserve">15.011.0160-A</t>
  </si>
  <si>
    <t xml:space="preserve">15.011.0162-0</t>
  </si>
  <si>
    <t xml:space="preserve">AO TEMPO,PADRAO AMPLA,EXCLUSIVE CABINE DE MEDICAO</t>
  </si>
  <si>
    <t xml:space="preserve">15.011.0162-A</t>
  </si>
  <si>
    <t xml:space="preserve">15.012.0060-0</t>
  </si>
  <si>
    <t xml:space="preserve">OLEO ISOLANTE PARA TRANSFORMADOR DE DISTRIBUICAO,CLASSE DE T</t>
  </si>
  <si>
    <t xml:space="preserve">ENSAO ATE 30KV,CONSIDERANDO LIMPEZA INTERNA DO TRANSFORMADOR</t>
  </si>
  <si>
    <t xml:space="preserve">E SUBSTITUICAO DO OLEO,SUPONDO O APARELHO APOIADO EM BASE A</t>
  </si>
  <si>
    <t xml:space="preserve">TE 2,00M DE ALTURA,INCLUSIVE FORNECIMENTO E TROCA DE OLEO,EX</t>
  </si>
  <si>
    <t xml:space="preserve">CLUSIVE LAUDO DE TROCA DO OLEO</t>
  </si>
  <si>
    <t xml:space="preserve">15.012.0060-A</t>
  </si>
  <si>
    <t xml:space="preserve">15.014.0005-0</t>
  </si>
  <si>
    <t xml:space="preserve">INSTALACAO COM TUBULACAO DE COBRE DE 15MM,PARA USO MEDICINAL</t>
  </si>
  <si>
    <t xml:space="preserve">,INCLUSIVE ACESSORIOS DE FIXACAO,CONEXOES E LIMPEZA,EXCLUSIV</t>
  </si>
  <si>
    <t xml:space="preserve">E POSTO DE CONSUMO,PAINEL DE ALARME,VALVULA E CENTRAL DE DIS</t>
  </si>
  <si>
    <t xml:space="preserve">TRIBUICAO (VIDE FAMILIA 18.050)</t>
  </si>
  <si>
    <t xml:space="preserve">15.014.0005-A</t>
  </si>
  <si>
    <t xml:space="preserve">15.014.0010-0</t>
  </si>
  <si>
    <t xml:space="preserve">INSTALACAO COM TUBULACAO DE COBRE DE 22MM,PARA USO MEDICINAL</t>
  </si>
  <si>
    <t xml:space="preserve">TRIBUICAO(VIDE FAMILIA 18.050)</t>
  </si>
  <si>
    <t xml:space="preserve">15.014.0010-A</t>
  </si>
  <si>
    <t xml:space="preserve">15.014.0015-0</t>
  </si>
  <si>
    <t xml:space="preserve">INSTALACAO COM TUBULACAO DE COBRE DE 28MM,PARA USO MEDICINAL</t>
  </si>
  <si>
    <t xml:space="preserve">15.014.0015-A</t>
  </si>
  <si>
    <t xml:space="preserve">15.014.0020-0</t>
  </si>
  <si>
    <t xml:space="preserve">INSTALACAO COM TUBULACAO DE COBRE DE 35MM,PARA USO MEDICINAL</t>
  </si>
  <si>
    <t xml:space="preserve">15.014.0020-A</t>
  </si>
  <si>
    <t xml:space="preserve">15.014.0025-0</t>
  </si>
  <si>
    <t xml:space="preserve">INSTALACAO COM TUBULACAO DE COBRE DE 42MM,PARA USO MEDICINAL</t>
  </si>
  <si>
    <t xml:space="preserve">15.014.0025-A</t>
  </si>
  <si>
    <t xml:space="preserve">15.014.0030-0</t>
  </si>
  <si>
    <t xml:space="preserve">INSTALACAO COM TUBULACAO DE COBRE DE 54MM,PARA USO MEDICINAL</t>
  </si>
  <si>
    <t xml:space="preserve">15.014.0030-A</t>
  </si>
  <si>
    <t xml:space="preserve">15.014.0035-0</t>
  </si>
  <si>
    <t xml:space="preserve">INSTALACAO COM TUBULACAO DE COBRE DE 66MM,PARA USO MEDICINAL</t>
  </si>
  <si>
    <t xml:space="preserve">15.014.0035-A</t>
  </si>
  <si>
    <t xml:space="preserve">15.014.0100-0</t>
  </si>
  <si>
    <t xml:space="preserve">INSTALACAO DE SISTEMA DE AQUECIMENTO SOLAR DE BAIXA PRESSAO,</t>
  </si>
  <si>
    <t xml:space="preserve">PARA 100 E 200L E 1 PLACA COLETORA VERTICAL OU HORIZONTAL,IN</t>
  </si>
  <si>
    <t xml:space="preserve">CLUSIVE PLACAS COLETORAS,EXCLUSIVE RESERVATORIOS (VER FAMILI</t>
  </si>
  <si>
    <t xml:space="preserve">A 18.210)</t>
  </si>
  <si>
    <t xml:space="preserve">15.014.0100-A</t>
  </si>
  <si>
    <t xml:space="preserve">15.014.0105-0</t>
  </si>
  <si>
    <t xml:space="preserve">PARA 300L E 2 PLACAS COLETORAS VERTICAIS OU HORIZONTAIS,INCL</t>
  </si>
  <si>
    <t xml:space="preserve">USIVE PLACAS COLETORAS,EXCLUSIVE RESERVATORIOS (VER FAMILIA</t>
  </si>
  <si>
    <t xml:space="preserve">18.210)</t>
  </si>
  <si>
    <t xml:space="preserve">15.014.0105-A</t>
  </si>
  <si>
    <t xml:space="preserve">15.014.0115-0</t>
  </si>
  <si>
    <t xml:space="preserve">PARA 400L E 2 PLACAS COLETORAS VERTICAIS OU HORIZONTAIS,INCL</t>
  </si>
  <si>
    <t xml:space="preserve">15.014.0115-A</t>
  </si>
  <si>
    <t xml:space="preserve">15.014.0120-0</t>
  </si>
  <si>
    <t xml:space="preserve">PARA 500L E 3 PLACAS COLETORAS VERTICAIS OU HORIZONTAIS,INCL</t>
  </si>
  <si>
    <t xml:space="preserve">18.21O)</t>
  </si>
  <si>
    <t xml:space="preserve">15.014.0120-A</t>
  </si>
  <si>
    <t xml:space="preserve">15.014.0130-0</t>
  </si>
  <si>
    <t xml:space="preserve">PARA 600L E 3 PLACAS COLETORAS VERTICAIS OU HORIZONTAIS,INCL</t>
  </si>
  <si>
    <t xml:space="preserve">15.014.0130-A</t>
  </si>
  <si>
    <t xml:space="preserve">15.014.0140-0</t>
  </si>
  <si>
    <t xml:space="preserve">PARA 800L E 4 PLACAS COLETORAS VERTICAIS OU HORIZONTAIS,INCL</t>
  </si>
  <si>
    <t xml:space="preserve">15.014.0140-A</t>
  </si>
  <si>
    <t xml:space="preserve">15.014.0145-0</t>
  </si>
  <si>
    <t xml:space="preserve">PARA 1000L E 5 PLACAS COLETORAS VERTICAIS OU HORIZONTAIS,INC</t>
  </si>
  <si>
    <t xml:space="preserve">LUSIVE PLACAS COLETORAS,EXCLUSIVE RESERVATORIOS (VER FAMILIA</t>
  </si>
  <si>
    <t xml:space="preserve">15.014.0145-A</t>
  </si>
  <si>
    <t xml:space="preserve">15.015.0020-0</t>
  </si>
  <si>
    <t xml:space="preserve">INSTALACAO DE PONTO DE LUZ,EMBUTIDO NA LAJE,EQUIVALENTE A 2</t>
  </si>
  <si>
    <t xml:space="preserve">VARAS DE ELETRODUTO DE PVC RIGIDO DE 3/4",12,00M DE FIO 2,5M</t>
  </si>
  <si>
    <t xml:space="preserve">M2,CAIXAS,CONEXOES,LUVAS,CURVA E INTERRUPTOR DE EMBUTIR COM</t>
  </si>
  <si>
    <t xml:space="preserve">PLACA FOSFORESCENTE,INCLUSIVE ABERTURA E FECHAMENTO DE RASGO</t>
  </si>
  <si>
    <t xml:space="preserve">EM ALVENARIA</t>
  </si>
  <si>
    <t xml:space="preserve">15.015.0020-A</t>
  </si>
  <si>
    <t xml:space="preserve">15.015.0021-0</t>
  </si>
  <si>
    <t xml:space="preserve">INSTALACAO DE PONTO DE LUZ,APARENTE,EQUIVALENTE A 2 VARAS DE</t>
  </si>
  <si>
    <t xml:space="preserve">ELETRODUTO DE PVC RIGIDO DE 3/4",12,00M DE FIO 2,5MM2,CAIXA</t>
  </si>
  <si>
    <t xml:space="preserve">S,CONEXOES,LUVAS,CURVA E INTERRUPTOR DE SOBREPOR</t>
  </si>
  <si>
    <t xml:space="preserve">15.015.0021-A</t>
  </si>
  <si>
    <t xml:space="preserve">15.015.0022-0</t>
  </si>
  <si>
    <t xml:space="preserve">INSTALACAO DE PONTO DE LUZ,INSTALACAO APARENTE COM CANALETA</t>
  </si>
  <si>
    <t xml:space="preserve">PERFURADA,SENDO ESTA LIGADA A ELETROCALHA PRINCIPAL(EXCLUSIV</t>
  </si>
  <si>
    <t xml:space="preserve">E ESTA)EQUIVALENTE A 1 VARA DE CANALETA E 2 VARAS DE ELETROD</t>
  </si>
  <si>
    <t xml:space="preserve">UTO DE PVC RIGIDO DE 3/4",24,00M DE FIO 2,5MM2,CAIXAS,CONEXO</t>
  </si>
  <si>
    <t xml:space="preserve">ES,LUVAS,CURVA E INTERRUPTOR DE SOBREPOR</t>
  </si>
  <si>
    <t xml:space="preserve">15.015.0022-A</t>
  </si>
  <si>
    <t xml:space="preserve">15.015.0025-0</t>
  </si>
  <si>
    <t xml:space="preserve">VARAS DE ELETRODUTO DE PVC RIGIDO DE 1/2",12,00M DE FIO 2,5M</t>
  </si>
  <si>
    <t xml:space="preserve">15.015.0026-0</t>
  </si>
  <si>
    <t xml:space="preserve">ELETRODUTO DE PVC RIGIDO DE 1/2",12,00M DE FIO 2,5MM2,CAIXA</t>
  </si>
  <si>
    <t xml:space="preserve">15.015.0026-A</t>
  </si>
  <si>
    <t xml:space="preserve">15.015.0027-0</t>
  </si>
  <si>
    <t xml:space="preserve">INSTALACAO DE PONTO DE LUZ,APARENTE COM CANALETA PERFURADA,S</t>
  </si>
  <si>
    <t xml:space="preserve">ENDO ESTA LIGADA A ELETROCALHA PRINCIPAL(EXCLUSIVE ESTA),EQU</t>
  </si>
  <si>
    <t xml:space="preserve">IVALENTE A 1 VARA DE CANALETA E 2 VARAS DE ELETRODUTO DE PVC</t>
  </si>
  <si>
    <t xml:space="preserve">RIGIDO DE 1/2",24,00M DE FIO 2,5MM2,CAIXAS,CONEXOES,LUVAS,C</t>
  </si>
  <si>
    <t xml:space="preserve">URVA E INTERRUPTOR DE SOBREPOR</t>
  </si>
  <si>
    <t xml:space="preserve">15.015.0027-A</t>
  </si>
  <si>
    <t xml:space="preserve">15.015.0035-0</t>
  </si>
  <si>
    <t xml:space="preserve">INSTALACAO DE UM CONJUNTO DE 2 PONTOS DE LUZ,EMBUTIDO NA LAJ</t>
  </si>
  <si>
    <t xml:space="preserve">E,EQUIVALENTE A 5 VARAS DE ELETRODUTO DE PVC RIGIDO DE 3/4",</t>
  </si>
  <si>
    <t xml:space="preserve">33,00M DE FIO 2,5MM2,CAIXAS,CONEXOES,LUVAS,CURVA E INTERRUPT</t>
  </si>
  <si>
    <t xml:space="preserve">OR DE EMBUTIR COM PLACA FOSFORESCENTE,INCLUSIVE ABERTURA E F</t>
  </si>
  <si>
    <t xml:space="preserve">ECHAMENTO DE RASGO EM ALVENARIA</t>
  </si>
  <si>
    <t xml:space="preserve">15.015.0035-A</t>
  </si>
  <si>
    <t xml:space="preserve">15.015.0036-0</t>
  </si>
  <si>
    <t xml:space="preserve">INSTALACAO DE UM CONJUNTO DE 2 PONTOS DE LUZ,APARENTE,EQUIVA</t>
  </si>
  <si>
    <t xml:space="preserve">LENTE A 5 VARAS DE ELETRODUTO DE PVC RIGIDO DE 3/4",33,00M D</t>
  </si>
  <si>
    <t xml:space="preserve">E FIO 2,5MM2,CAIXAS,CONEXOES,LUVAS,CURVA E INTERRUPTOR DE SO</t>
  </si>
  <si>
    <t xml:space="preserve">BREPOR</t>
  </si>
  <si>
    <t xml:space="preserve">15.015.0036-A</t>
  </si>
  <si>
    <t xml:space="preserve">15.015.0037-0</t>
  </si>
  <si>
    <t xml:space="preserve">INSTALACAO DE UM CONJUNTO DE 2 PONTOS DE LUZ,APARENTE COM CA</t>
  </si>
  <si>
    <t xml:space="preserve">NALETA PERFURADA,SENDO ESTA LIGADA A ELETROCALHA PRINCIPAL(E</t>
  </si>
  <si>
    <t xml:space="preserve">XCLUSIVE ESTA),EQUIVALENTE A 1,5 VARAS DE CANALETA E 2 VARAS</t>
  </si>
  <si>
    <t xml:space="preserve">DE ELETRODUTO DE PVC RIGIDO DE 3/4",45,00M DE FIO 2,5MM2,CA</t>
  </si>
  <si>
    <t xml:space="preserve">IXAS,CONEXOES,LUVAS,CURVA E INTERRUPTOR DE SOBREPOR</t>
  </si>
  <si>
    <t xml:space="preserve">15.015.0037-A</t>
  </si>
  <si>
    <t xml:space="preserve">15.015.0040-0</t>
  </si>
  <si>
    <t xml:space="preserve">E,EQUIVALENTE A 5 VARAS DE ELETRODUTO DE PVC RIGIDO DE 1/2",</t>
  </si>
  <si>
    <t xml:space="preserve">15.015.0040-A</t>
  </si>
  <si>
    <t xml:space="preserve">15.015.0041-0</t>
  </si>
  <si>
    <t xml:space="preserve">LENTE A 5 VARAS DE ELETRODUTO DE PVC RIGIDO DE 1/2",33,00M D</t>
  </si>
  <si>
    <t xml:space="preserve">15.015.0041-A</t>
  </si>
  <si>
    <t xml:space="preserve">15.015.0042-0</t>
  </si>
  <si>
    <t xml:space="preserve">DE ELETRODUTO DE PVC RIGIDO DE 1/2",45,00M DE FIO 2,5MM2,CA</t>
  </si>
  <si>
    <t xml:space="preserve">15.015.0042-A</t>
  </si>
  <si>
    <t xml:space="preserve">15.015.0050-0</t>
  </si>
  <si>
    <t xml:space="preserve">INSTALACAO DE UM CONJUNTO DE 3 PONTOS DE LUZ,EMBUTIDO NA LAJ</t>
  </si>
  <si>
    <t xml:space="preserve">E,EQUIVALENTE A 6 VARAS DE ELETRODUTO DE PVC RIGIDO DE 3/4",</t>
  </si>
  <si>
    <t xml:space="preserve">50,00M DE FIO 2,5MM2,CAIXAS,CONEXOES,LUVAS,CURVA E INTERRUPT</t>
  </si>
  <si>
    <t xml:space="preserve">15.015.0050-A</t>
  </si>
  <si>
    <t xml:space="preserve">15.015.0051-0</t>
  </si>
  <si>
    <t xml:space="preserve">INSTALACAO DE UM CONJUNTO DE 3 PONTOS DE LUZ,APARENTE,EQUIVA</t>
  </si>
  <si>
    <t xml:space="preserve">LENTE A 6 VARAS DE ELETRODUTO DE PVC RIGIDO DE 3/4",50,00M D</t>
  </si>
  <si>
    <t xml:space="preserve">15.015.0051-A</t>
  </si>
  <si>
    <t xml:space="preserve">15.015.0052-0</t>
  </si>
  <si>
    <t xml:space="preserve">INSTALACAO DE UM CONJUNTO DE 3 PONTOS DE LUZ,APARENTE COM CA</t>
  </si>
  <si>
    <t xml:space="preserve">XCLUSIVE ESTA),EQUIVALENTE A 2,5 VARAS DE CANALETA E 2 VARAS</t>
  </si>
  <si>
    <t xml:space="preserve">DE ELETRODUTO DE PVC RIGIDO DE 3/4",62,00M DE FIO 2,5MM2,CA</t>
  </si>
  <si>
    <t xml:space="preserve">15.015.0052-A</t>
  </si>
  <si>
    <t xml:space="preserve">15.015.0055-0</t>
  </si>
  <si>
    <t xml:space="preserve">E,EQUIVALENTE A 6 VARAS DE ELETRODUTO DE PVC RIGIDO DE 1/2",</t>
  </si>
  <si>
    <t xml:space="preserve">15.015.0055-A</t>
  </si>
  <si>
    <t xml:space="preserve">15.015.0056-0</t>
  </si>
  <si>
    <t xml:space="preserve">LENTE A 6 VARAS DE ELETRODUTO DE PVC RIGIDO DE 1/2",50,00M D</t>
  </si>
  <si>
    <t xml:space="preserve">15.015.0056-A</t>
  </si>
  <si>
    <t xml:space="preserve">15.015.0057-0</t>
  </si>
  <si>
    <t xml:space="preserve">DE ELETRODUTO DE PVC RIGIDO DE 1/2",62,00M DE FIO 2,5MM2,CA</t>
  </si>
  <si>
    <t xml:space="preserve">15.015.0057-A</t>
  </si>
  <si>
    <t xml:space="preserve">15.015.0065-0</t>
  </si>
  <si>
    <t xml:space="preserve">INSTALACAO DE UM CONJUNTO DE 4 PONTOS DE LUZ,EMBUTIDO NA LAJ</t>
  </si>
  <si>
    <t xml:space="preserve">E,EQUIVALENTE A 7 VARAS DE ELETRODUTO DE PVC RIGIDO DE 3/4",</t>
  </si>
  <si>
    <t xml:space="preserve">15.015.0065-A</t>
  </si>
  <si>
    <t xml:space="preserve">15.015.0066-0</t>
  </si>
  <si>
    <t xml:space="preserve">INSTALACAO DE UM CONJUNTO DE 4 PONTOS DE LUZ,APARENTE,EQUIVA</t>
  </si>
  <si>
    <t xml:space="preserve">LENTE 7 VARAS DE ELETRODUTO DE PVC RIGIDO DE 3/4",50,00M DE</t>
  </si>
  <si>
    <t xml:space="preserve">FIO 2,5MM2,CAIXAS,CONEXOES,LUVAS,CURVA E INTERRUPTOR DE SOBR</t>
  </si>
  <si>
    <t xml:space="preserve">EPOR</t>
  </si>
  <si>
    <t xml:space="preserve">15.015.0066-A</t>
  </si>
  <si>
    <t xml:space="preserve">15.015.0067-0</t>
  </si>
  <si>
    <t xml:space="preserve">INSTALACAO DE UM CONJUNTO DE 4 PONTOS DE LUZ,APARENTE COM CA</t>
  </si>
  <si>
    <t xml:space="preserve">XCLUSIVE ESTA),EQUIVALENTE A 3.7 VARAS DE CANALETA E 2 VARAS</t>
  </si>
  <si>
    <t xml:space="preserve">15.015.0067-A</t>
  </si>
  <si>
    <t xml:space="preserve">15.015.0070-0</t>
  </si>
  <si>
    <t xml:space="preserve">E,EQUIVALENTE A 7 VARAS DE ELETRODUTO DE PVC RIGIDO DE 1/2",</t>
  </si>
  <si>
    <t xml:space="preserve">15.015.0070-A</t>
  </si>
  <si>
    <t xml:space="preserve">15.015.0071-0</t>
  </si>
  <si>
    <t xml:space="preserve">LENTE A 7 VARAS DE ELETRODUTO DE PVC RIGIDO DE 1/2",50,00M D</t>
  </si>
  <si>
    <t xml:space="preserve">15.015.0071-A</t>
  </si>
  <si>
    <t xml:space="preserve">15.015.0072-0</t>
  </si>
  <si>
    <t xml:space="preserve">XCLUSIVE ESTA),EQUIVALENTE A 3,5 VARAS DE CANALETA E 2 VARAS</t>
  </si>
  <si>
    <t xml:space="preserve">15.015.0072-A</t>
  </si>
  <si>
    <t xml:space="preserve">15.015.0080-0</t>
  </si>
  <si>
    <t xml:space="preserve">INSTALACAO DE UM CONJUNTO DE 5 PONTOS DE LUZ,EMBUTIDO NA LAJ</t>
  </si>
  <si>
    <t xml:space="preserve">E,EQUIVALENTE A 8 VARAS DE ELETRODUTO DE PVC RIGIDO DE 3/4",</t>
  </si>
  <si>
    <t xml:space="preserve">57,00M DE FIO 2,5MM2,CAIXAS,CONEXOES,LUVAS,CURVA E INTERRUPT</t>
  </si>
  <si>
    <t xml:space="preserve">15.015.0080-A</t>
  </si>
  <si>
    <t xml:space="preserve">15.015.0081-0</t>
  </si>
  <si>
    <t xml:space="preserve">INSTALACAO DE UM CONJUNTO DE 5 PONTOS DE LUZ,APARENTE,EQUIVA</t>
  </si>
  <si>
    <t xml:space="preserve">LENTE A 8 VARAS DE ELETRODUTO DE PVC RIGIDO DE 3/4",57,00M D</t>
  </si>
  <si>
    <t xml:space="preserve">15.015.0081-A</t>
  </si>
  <si>
    <t xml:space="preserve">15.015.0082-0</t>
  </si>
  <si>
    <t xml:space="preserve">INSTALACAO DE UM CONJUNTO DE 5 PONTOS DE LUZ,APARENTE COM CA</t>
  </si>
  <si>
    <t xml:space="preserve">XCLUSIVE ESTA),EQUIVALENTE A 4.25 VARAS DE CANALETA E 2 VARA</t>
  </si>
  <si>
    <t xml:space="preserve">S DE ELETRODUTO DE PVC RIGIDO DE 3/4",69,00M DE FIO 2,5MM2,C</t>
  </si>
  <si>
    <t xml:space="preserve">AIXAS,CONEXOES,LUVAS,CURVA E INTERRUPTOR DE SOBREPOR</t>
  </si>
  <si>
    <t xml:space="preserve">15.015.0082-A</t>
  </si>
  <si>
    <t xml:space="preserve">15.015.0085-0</t>
  </si>
  <si>
    <t xml:space="preserve">E,EQUIVALENTE A 8 VARAS DE ELETRODUTO DE PVC RIGIDO DE 1/2",</t>
  </si>
  <si>
    <t xml:space="preserve">15.015.0085-A</t>
  </si>
  <si>
    <t xml:space="preserve">15.015.0086-0</t>
  </si>
  <si>
    <t xml:space="preserve">LENTE A 8 VARAS DE ELETRODUTO DE PVC RIGIDO DE 1/2",57,00M D</t>
  </si>
  <si>
    <t xml:space="preserve">15.015.0086-A</t>
  </si>
  <si>
    <t xml:space="preserve">15.015.0087-0</t>
  </si>
  <si>
    <t xml:space="preserve">S DE ELETRODUTO DE PVC RIGIDO DE 1/2",69,00M DE FIO 2,5MM2,C</t>
  </si>
  <si>
    <t xml:space="preserve">CAIXAS,CONEXOES,LUVAS,CURVA E INTERRUPTOR DE SOBREPOR</t>
  </si>
  <si>
    <t xml:space="preserve">15.015.0087-A</t>
  </si>
  <si>
    <t xml:space="preserve">15.015.0095-0</t>
  </si>
  <si>
    <t xml:space="preserve">INSTALACAO DE UM CONJUNTO DE 6 PONTOS DE LUZ,EMBUTIDO NA LAJ</t>
  </si>
  <si>
    <t xml:space="preserve">E,EQUIVALENTE A 9 VARAS DE ELETRODUTO DE PVC RIGIDO DE 3/4",</t>
  </si>
  <si>
    <t xml:space="preserve">66,00M DE FIO 2,5MM2,CAIXAS,CONEXOES,LUVAS,CURVA E INTERRUPT</t>
  </si>
  <si>
    <t xml:space="preserve">15.015.0095-A</t>
  </si>
  <si>
    <t xml:space="preserve">15.015.0096-0</t>
  </si>
  <si>
    <t xml:space="preserve">INSTALACAO DE UM CONJUNTO DE 6 PONTOS DE LUZ,APARENTE,EQUIVA</t>
  </si>
  <si>
    <t xml:space="preserve">LENTE A 9 VARAS DE ELETRODUTO DE PVC RIGIDO DE 3/4",66,00M D</t>
  </si>
  <si>
    <t xml:space="preserve">15.015.0096-A</t>
  </si>
  <si>
    <t xml:space="preserve">15.015.0097-0</t>
  </si>
  <si>
    <t xml:space="preserve">INSTALACAO DE UM CONJUNTO DE 6 PONTOS DE LUZ,APARENTE COM CA</t>
  </si>
  <si>
    <t xml:space="preserve">XCLUSIVE ESTA),EQUIVALENTE A 5 VARAS DE CANALETA E 2 VARAS D</t>
  </si>
  <si>
    <t xml:space="preserve">E ELETRODUTO DE PVC RIGIDO DE 3/4",78,00M DE FIO 2,5MM2,CAIX</t>
  </si>
  <si>
    <t xml:space="preserve">AS,CONEXOES,LUVAS,CURVA E INTERRUPTOR DE SOBREPOR</t>
  </si>
  <si>
    <t xml:space="preserve">15.015.0097-A</t>
  </si>
  <si>
    <t xml:space="preserve">15.015.0100-0</t>
  </si>
  <si>
    <t xml:space="preserve">E,EQUIVALENTE A 9 VARAS DE ELETRODUTO DE PVC RIGIDO DE 1/2",</t>
  </si>
  <si>
    <t xml:space="preserve">15.015.0100-A</t>
  </si>
  <si>
    <t xml:space="preserve">15.015.0101-0</t>
  </si>
  <si>
    <t xml:space="preserve">LENTE A 9 VARAS DE ELETRODUTO DE PVC RIGIDO DE 1/2",66,00M D</t>
  </si>
  <si>
    <t xml:space="preserve">15.015.0101-A</t>
  </si>
  <si>
    <t xml:space="preserve">15.015.0102-0</t>
  </si>
  <si>
    <t xml:space="preserve">E ELETRODUTO DE PVC RIGIDO DE 1/2",78,00M DE FIO 2,5MM2,CAIX</t>
  </si>
  <si>
    <t xml:space="preserve">15.015.0102-A</t>
  </si>
  <si>
    <t xml:space="preserve">15.015.0104-0</t>
  </si>
  <si>
    <t xml:space="preserve">INSTALACAO DE UM CONJUNTO DE 8 PONTOS DE LUZ,EMBUTIDO NA LAJ</t>
  </si>
  <si>
    <t xml:space="preserve">E,EQUIVALENTE A 10 VARAS DE ELETRODUTO DE PVC RIGIDO DE 3/4"</t>
  </si>
  <si>
    <t xml:space="preserve">,80,00M DE FIO 2,5MM2,CAIXAS,CONEXOES,LUVAS,CURVA E INTERRUP</t>
  </si>
  <si>
    <t xml:space="preserve">TOR DE EMBUTIR COM PLACA FOSFORESCENTE,INCLUSIVE ABERTURA E</t>
  </si>
  <si>
    <t xml:space="preserve">FECHAMENTO DE RASGO EM ALVENARIA</t>
  </si>
  <si>
    <t xml:space="preserve">15.015.0104-A</t>
  </si>
  <si>
    <t xml:space="preserve">15.015.0105-0</t>
  </si>
  <si>
    <t xml:space="preserve">INSTALACAO DE UM CONJUNTO DE 8 PONTOS DE LUZ,APARENTE,EQUIVA</t>
  </si>
  <si>
    <t xml:space="preserve">LENTE A 10 VARAS DE ELETRODUTO DE PVC RIGIDO DE 3/4",80,00M</t>
  </si>
  <si>
    <t xml:space="preserve">DE FIO 2,5MM2,CAIXAS,CONEXOES,LUVAS,CURVA E INTERRUPTOR DE S</t>
  </si>
  <si>
    <t xml:space="preserve">OBREPOR</t>
  </si>
  <si>
    <t xml:space="preserve">15.015.0105-A</t>
  </si>
  <si>
    <t xml:space="preserve">15.015.0106-0</t>
  </si>
  <si>
    <t xml:space="preserve">INSTALACAO DE UM CONJUNTO DE 8 PONTOS DE LUZ,APARENTE COM CA</t>
  </si>
  <si>
    <t xml:space="preserve">XCLUSIVE ESTA),EQUIVALENTE A 6,75 VARAS DE CANALETA E 2 VARA</t>
  </si>
  <si>
    <t xml:space="preserve">S DE ELETRODUTO DE PVC RIGIDO DE 3/4",92,00M DE FIO 2,5MM2,C</t>
  </si>
  <si>
    <t xml:space="preserve">15.015.0106-A</t>
  </si>
  <si>
    <t xml:space="preserve">15.015.0107-0</t>
  </si>
  <si>
    <t xml:space="preserve">E,EQUIVALENTE A 3 VARAS DE ELETRODUTO DE PVC RIGIDO DE 3/4",</t>
  </si>
  <si>
    <t xml:space="preserve">20,00M DE FIO 2,5MM2,CAIXAS,CONEXOES,LUVAS E CONSIDERANDO O</t>
  </si>
  <si>
    <t xml:space="preserve">CONTROLE DOS PONTOS DIRETO NO Q.D.L,INCLUSIVE ABERTURA E FEC</t>
  </si>
  <si>
    <t xml:space="preserve">HAMENTO DE RASGO EM ALVENARIA</t>
  </si>
  <si>
    <t xml:space="preserve">15.015.0107-A</t>
  </si>
  <si>
    <t xml:space="preserve">15.015.0108-0</t>
  </si>
  <si>
    <t xml:space="preserve">LENTE A 3 VARAS DE ELETRODUTO DE PVC RIGIDO DE 3/4",20,00M D</t>
  </si>
  <si>
    <t xml:space="preserve">E FIO 2,5MM2,CAIXAS,CONEXOES,LUVAS E CONSIDERANDO O CONTROLE</t>
  </si>
  <si>
    <t xml:space="preserve">DOS PONTOS DIRETO NO Q.D.L</t>
  </si>
  <si>
    <t xml:space="preserve">15.015.0108-A</t>
  </si>
  <si>
    <t xml:space="preserve">15.015.0109-0</t>
  </si>
  <si>
    <t xml:space="preserve">DE ELETRODUTO DE PVC RIGIDO DE 3/4",32,00M DE FIO 2,5MM2,CA</t>
  </si>
  <si>
    <t xml:space="preserve">IXAS,CONEXOES,LUVAS E CONSIDERANDO O CONTROLE DOS PONTOS DIR</t>
  </si>
  <si>
    <t xml:space="preserve">ETO NO Q.D.L.</t>
  </si>
  <si>
    <t xml:space="preserve">15.015.0109-A</t>
  </si>
  <si>
    <t xml:space="preserve">15.015.0114-0</t>
  </si>
  <si>
    <t xml:space="preserve">E,EQUIVALENTE A 3 VARAS DE ELETRODUTO DE PVC RIGIDO DE 1/2",</t>
  </si>
  <si>
    <t xml:space="preserve">15.015.0114-A</t>
  </si>
  <si>
    <t xml:space="preserve">15.015.0117-0</t>
  </si>
  <si>
    <t xml:space="preserve">LENTE A 3 VARAS DE ELETRODUTO DE PVC RIGIDO DE 1/2",20,00M D</t>
  </si>
  <si>
    <t xml:space="preserve">15.015.0117-A</t>
  </si>
  <si>
    <t xml:space="preserve">15.015.0118-0</t>
  </si>
  <si>
    <t xml:space="preserve">DE ELETRODUTO DE PVC RIGIDO DE 1/2",32,00M DE FIO 2,5MM2,CA</t>
  </si>
  <si>
    <t xml:space="preserve">ETO NO Q.D.L</t>
  </si>
  <si>
    <t xml:space="preserve">15.015.0118-A</t>
  </si>
  <si>
    <t xml:space="preserve">15.015.0119-0</t>
  </si>
  <si>
    <t xml:space="preserve">30,00M DE FIO 2,5MM2,CAIXAS,CONEXOES,LUVAS E CONSIDERANDO O</t>
  </si>
  <si>
    <t xml:space="preserve">15.015.0119-A</t>
  </si>
  <si>
    <t xml:space="preserve">15.015.0121-0</t>
  </si>
  <si>
    <t xml:space="preserve">LENTE A 5 VARAS DE ELETRODUTO DE PVC RIGIDO DE 3/4",30,00M D</t>
  </si>
  <si>
    <t xml:space="preserve">15.015.0121-A</t>
  </si>
  <si>
    <t xml:space="preserve">15.015.0122-0</t>
  </si>
  <si>
    <t xml:space="preserve">DE ELETRODUTO DE PVC RIGIDO DE 3/4",42,00M DE FIO 2,5MM2,CA</t>
  </si>
  <si>
    <t xml:space="preserve">15.015.0122-A</t>
  </si>
  <si>
    <t xml:space="preserve">15.015.0123-0</t>
  </si>
  <si>
    <t xml:space="preserve">15.015.0123-A</t>
  </si>
  <si>
    <t xml:space="preserve">15.015.0124-0</t>
  </si>
  <si>
    <t xml:space="preserve">LENTE A 5 VARAS DE ELETRODUTO DE PVC RIGIDO DE 1/2",30,00M D</t>
  </si>
  <si>
    <t xml:space="preserve">15.015.0124-A</t>
  </si>
  <si>
    <t xml:space="preserve">15.015.0126-0</t>
  </si>
  <si>
    <t xml:space="preserve">DE ELETRODUTO DE PVC RIGIDO DE 1/2",42,00M DE FIO 2,5MM2,CA</t>
  </si>
  <si>
    <t xml:space="preserve">15.015.0126-A</t>
  </si>
  <si>
    <t xml:space="preserve">15.015.0127-0</t>
  </si>
  <si>
    <t xml:space="preserve">40,00M DE FIO 2,5MM2,CAIXAS,CONEXOES,LUVAS E CONSIDERANDO O</t>
  </si>
  <si>
    <t xml:space="preserve">15.015.0127-A</t>
  </si>
  <si>
    <t xml:space="preserve">15.015.0128-0</t>
  </si>
  <si>
    <t xml:space="preserve">LENTE A 6 VARAS DE ELETRODUTO DE PVC RIGIDO DE 3/4",40,00M D</t>
  </si>
  <si>
    <t xml:space="preserve">15.015.0128-A</t>
  </si>
  <si>
    <t xml:space="preserve">15.015.0129-0</t>
  </si>
  <si>
    <t xml:space="preserve">XCLUSIVE ESTA),EQUIVALENTE A 4.35 VARAS DE CANALETA E 2 VARA</t>
  </si>
  <si>
    <t xml:space="preserve">S DE ELETRODUTO DE PVC RIGIDO DE 3/4",52,00M DE FIO 2,5MM2,C</t>
  </si>
  <si>
    <t xml:space="preserve">AIXAS,CONEXOES,LUVAS E CONSIDERANDO O CONTROLE DOS PONTOS DI</t>
  </si>
  <si>
    <t xml:space="preserve">RETO NO Q.D.L</t>
  </si>
  <si>
    <t xml:space="preserve">15.015.0129-A</t>
  </si>
  <si>
    <t xml:space="preserve">15.015.0130-0</t>
  </si>
  <si>
    <t xml:space="preserve">15.015.0130-A</t>
  </si>
  <si>
    <t xml:space="preserve">15.015.0131-0</t>
  </si>
  <si>
    <t xml:space="preserve">LENTE A 6 VARAS DE ELETRODUTO DE PVC RIGIDO DE 1/2",40,00M D</t>
  </si>
  <si>
    <t xml:space="preserve">15.015.0131-A</t>
  </si>
  <si>
    <t xml:space="preserve">15.015.0132-0</t>
  </si>
  <si>
    <t xml:space="preserve">XCLUSIVE ESTA),EQUIVALENTE A 4,25 VARAS DE CANALETA E 2 VARA</t>
  </si>
  <si>
    <t xml:space="preserve">S DE ELETRODUTO DE PVC RIGIDO DE 1/2",52,00M DE FIO 2,5MM2,C</t>
  </si>
  <si>
    <t xml:space="preserve">15.015.0132-A</t>
  </si>
  <si>
    <t xml:space="preserve">15.015.0135-0</t>
  </si>
  <si>
    <t xml:space="preserve">45,00M DE FIO 2,5MM2,CAIXAS,CONEXOES,LUVAS E CONSIDERANDO O</t>
  </si>
  <si>
    <t xml:space="preserve">15.015.0135-A</t>
  </si>
  <si>
    <t xml:space="preserve">15.015.0136-0</t>
  </si>
  <si>
    <t xml:space="preserve">LENTE A 7 VARAS DE ELETRODUTO DE PVC RIGIDO DE 3/4",45,00M D</t>
  </si>
  <si>
    <t xml:space="preserve">15.015.0136-A</t>
  </si>
  <si>
    <t xml:space="preserve">15.015.0137-0</t>
  </si>
  <si>
    <t xml:space="preserve">XCLUSIVE ESTA),EQUIVALENTE A 6 VARAS DE CANALETA E 2 VARAS D</t>
  </si>
  <si>
    <t xml:space="preserve">E ELETRODUTO DE PVC RIGIDO DE 3/4",57,00M DE FIO 2,5MM2,CAIX</t>
  </si>
  <si>
    <t xml:space="preserve">AS,CONEXOES,LUVAS E CONSIDERANDO O CONTROLE DOS PONTOS DIRET</t>
  </si>
  <si>
    <t xml:space="preserve">O NO Q.D.L</t>
  </si>
  <si>
    <t xml:space="preserve">15.015.0137-A</t>
  </si>
  <si>
    <t xml:space="preserve">15.015.0140-0</t>
  </si>
  <si>
    <t xml:space="preserve">15.015.0140-A</t>
  </si>
  <si>
    <t xml:space="preserve">15.015.0141-0</t>
  </si>
  <si>
    <t xml:space="preserve">LENTE A 7 VARAS DE ELETRODUTO DE PVC RIGIDO DE 1/2",45,00M D</t>
  </si>
  <si>
    <t xml:space="preserve">15.015.0141-A</t>
  </si>
  <si>
    <t xml:space="preserve">15.015.0142-0</t>
  </si>
  <si>
    <t xml:space="preserve">E ELETRODUTO DE PVC RIGIDO DE 1/2",57,00M DE FIO 2,5MM2,CAIX</t>
  </si>
  <si>
    <t xml:space="preserve">15.015.0142-A</t>
  </si>
  <si>
    <t xml:space="preserve">15.015.0150-0</t>
  </si>
  <si>
    <t xml:space="preserve">53,00M DE FIO 2,5MM2,CAIXAS,CONEXOES,LUVAS E CONSIDERANDO O</t>
  </si>
  <si>
    <t xml:space="preserve">15.015.0150-A</t>
  </si>
  <si>
    <t xml:space="preserve">15.015.0151-0</t>
  </si>
  <si>
    <t xml:space="preserve">LENTE A 8 VARAS DE ELETRODUTO DE PVC RIGIDO DE 3/4",53,00M D</t>
  </si>
  <si>
    <t xml:space="preserve">15.015.0151-A</t>
  </si>
  <si>
    <t xml:space="preserve">15.015.0152-0</t>
  </si>
  <si>
    <t xml:space="preserve">E ELETRODUTO DE PVC RIGIDO DE 3/4",65,00M DE FIO 2,5MM2,CAIX</t>
  </si>
  <si>
    <t xml:space="preserve">NSIDERANDO O CONTROLE DOS PONTOS DIRETO NO Q.D.L</t>
  </si>
  <si>
    <t xml:space="preserve">15.015.0152-A</t>
  </si>
  <si>
    <t xml:space="preserve">15.015.0155-0</t>
  </si>
  <si>
    <t xml:space="preserve">15.015.0155-A</t>
  </si>
  <si>
    <t xml:space="preserve">15.015.0156-0</t>
  </si>
  <si>
    <t xml:space="preserve">LENTE A 8 VARAS DE ELETRODUTO DE PVC RIGIDO DE 1/2",53,00M D</t>
  </si>
  <si>
    <t xml:space="preserve">15.015.0156-A</t>
  </si>
  <si>
    <t xml:space="preserve">15.015.0157-0</t>
  </si>
  <si>
    <t xml:space="preserve">S DE ELETRODUTO DE PVC RIGIDO DE 1/2",65,00M DE FIO 2,5MM2,C</t>
  </si>
  <si>
    <t xml:space="preserve">15.015.0157-A</t>
  </si>
  <si>
    <t xml:space="preserve">15.015.0160-0</t>
  </si>
  <si>
    <t xml:space="preserve">57,00M DE FIO 2,5MM2,CAIXAS,CONEXOES,LUVAS E CONSIDERANDO O</t>
  </si>
  <si>
    <t xml:space="preserve">15.015.0160-A</t>
  </si>
  <si>
    <t xml:space="preserve">15.015.0161-0</t>
  </si>
  <si>
    <t xml:space="preserve">LENTE A 9 VARAS DE ELETRODUTO DE PVC RIGIDO DE 3/4",57,00M D</t>
  </si>
  <si>
    <t xml:space="preserve">15.015.0161-A</t>
  </si>
  <si>
    <t xml:space="preserve">15.015.0162-0</t>
  </si>
  <si>
    <t xml:space="preserve">XCLUSIVE ESTA),EQUIVALENTE A 8,5 VARAS DE CANALETA E 2 VARAS</t>
  </si>
  <si>
    <t xml:space="preserve">DE ELETRODUTO DE PVC RIGIDO DE 3/4",69,00M DE FIO 2,5MM2,CA</t>
  </si>
  <si>
    <t xml:space="preserve">15.015.0162-A</t>
  </si>
  <si>
    <t xml:space="preserve">15.015.0171-0</t>
  </si>
  <si>
    <t xml:space="preserve">INSTALACAO DE PONTO DE FORCA ATE 2CV,EQUIVALENTE A 2 VARAS D</t>
  </si>
  <si>
    <t xml:space="preserve">E ELETRODUTO DE PVC RIGIDO DE 1/2",20,00M DE FIO 2,5MM2,CAIX</t>
  </si>
  <si>
    <t xml:space="preserve">AS E CONEXOES</t>
  </si>
  <si>
    <t xml:space="preserve">15.015.0171-A</t>
  </si>
  <si>
    <t xml:space="preserve">15.015.0173-0</t>
  </si>
  <si>
    <t xml:space="preserve">INSTALACAO DE PONTO DE FORCA ATE 4CV,EQUIVALENTE A 2 VARAS D</t>
  </si>
  <si>
    <t xml:space="preserve">E ELETRODUTO DE PVC RIGIDO DE 3/4",20,00M DE FIO 4MM2,CAIXAS</t>
  </si>
  <si>
    <t xml:space="preserve">E CONEXOES</t>
  </si>
  <si>
    <t xml:space="preserve">15.015.0173-A</t>
  </si>
  <si>
    <t xml:space="preserve">15.015.0175-0</t>
  </si>
  <si>
    <t xml:space="preserve">INSTALACAO DE PONTO DE FORCA PARA 5CV,EQUIVALENTE A 2 VARAS</t>
  </si>
  <si>
    <t xml:space="preserve">DE ELETRODUTO DE PVC RIGIDO DE 3/4",20,00M DE FIO 4MM2,CAIXA</t>
  </si>
  <si>
    <t xml:space="preserve">S E CONEXOES</t>
  </si>
  <si>
    <t xml:space="preserve">15.015.0175-A</t>
  </si>
  <si>
    <t xml:space="preserve">15.015.0177-0</t>
  </si>
  <si>
    <t xml:space="preserve">INSTALACAO DE PONTO DE FORCA PARA 10CV,EQUIVALENTE A 2 VARAS</t>
  </si>
  <si>
    <t xml:space="preserve">DE ELETRODUTO DE PVC RIGIDO DE 1",20,00M DE FIO 6MM2,CAIXAS</t>
  </si>
  <si>
    <t xml:space="preserve">15.015.0177-A</t>
  </si>
  <si>
    <t xml:space="preserve">15.015.0179-0</t>
  </si>
  <si>
    <t xml:space="preserve">INSTALACAO DE PONTO DE FORCA PARA 15CV,EQUIVALENTE A 2 VARAS</t>
  </si>
  <si>
    <t xml:space="preserve">DE ELETRODUTO DE PVC RIGIDO DE 1.1/2",20,00M DE FIO 10MM2,C</t>
  </si>
  <si>
    <t xml:space="preserve">AIXAS E CONEXOES</t>
  </si>
  <si>
    <t xml:space="preserve">15.015.0179-A</t>
  </si>
  <si>
    <t xml:space="preserve">15.015.0184-0</t>
  </si>
  <si>
    <t xml:space="preserve">INSTALACAO DE PONTO DE WI-FI,COMPREENDENDO: 1 VARA DE ELETRO</t>
  </si>
  <si>
    <t xml:space="preserve">DUTO DE 3/4",CONEXOES E CAIXAS,EXCLUSIVE CABOS OU FIOS</t>
  </si>
  <si>
    <t xml:space="preserve">15.015.0184-A</t>
  </si>
  <si>
    <t xml:space="preserve">15.015.0186-0</t>
  </si>
  <si>
    <t xml:space="preserve">INSTALACAO DE PONTO PARA ANTENA DE TV OU SISTEMA DE CFTV,COM</t>
  </si>
  <si>
    <t xml:space="preserve">PREENDENDO: 1 VARA DE ELETRODUTO DE 3/4",CONEXOES E CAIXAS,E</t>
  </si>
  <si>
    <t xml:space="preserve">XCLUSIVE CABOS OU FIOS</t>
  </si>
  <si>
    <t xml:space="preserve">15.015.0186-A</t>
  </si>
  <si>
    <t xml:space="preserve">15.015.0187-0</t>
  </si>
  <si>
    <t xml:space="preserve">PREENDENDO: 2 VARAS DE ELETRODUTO DE 3/4",CONEXOES E CAIXAS,</t>
  </si>
  <si>
    <t xml:space="preserve">EXCLUSIVE CABOS OU FIOS</t>
  </si>
  <si>
    <t xml:space="preserve">15.015.0187-A</t>
  </si>
  <si>
    <t xml:space="preserve">15.015.0188-0</t>
  </si>
  <si>
    <t xml:space="preserve">PREENDENDO: 3 VARAS DE ELETRODUTO DE 3/4",CONEXOES E CAIXAS,</t>
  </si>
  <si>
    <t xml:space="preserve">15.015.0188-A</t>
  </si>
  <si>
    <t xml:space="preserve">15.015.0189-0</t>
  </si>
  <si>
    <t xml:space="preserve">PREENDENDO: 4 VARAS DE ELETRODUTO DE 3/4",CONEXOES E CAIXAS,</t>
  </si>
  <si>
    <t xml:space="preserve">15.015.0189-A</t>
  </si>
  <si>
    <t xml:space="preserve">15.015.0199-0</t>
  </si>
  <si>
    <t xml:space="preserve">INSTALACAO DE CONJUNTO DE 4 PONTOS DE TELEFONE E LOGICA,COMP</t>
  </si>
  <si>
    <t xml:space="preserve">REENDENDO: 5 VARAS DE ELETRODUTO DE 3/4",CONEXOES E CAIXAS,E</t>
  </si>
  <si>
    <t xml:space="preserve">15.015.0199-A</t>
  </si>
  <si>
    <t xml:space="preserve">15.015.0201-0</t>
  </si>
  <si>
    <t xml:space="preserve">INSTALACAO DE CONJUNTO DE 3 PONTOS DE TELEFONE E LOGICA,COMP</t>
  </si>
  <si>
    <t xml:space="preserve">REENDENDO: 4 VARAS DE ELETRODUTO DE 3/4",CONEXOES E CAIXAS,E</t>
  </si>
  <si>
    <t xml:space="preserve">15.015.0201-A</t>
  </si>
  <si>
    <t xml:space="preserve">15.015.0202-0</t>
  </si>
  <si>
    <t xml:space="preserve">INSTALACAO DE CONJUNTO DE 2 PONTOS DE TELEFONE E LOGICA,COMP</t>
  </si>
  <si>
    <t xml:space="preserve">REENDENDO: 3 VARAS DE ELETRODUTO DE 3/4",CONEXOES E CAIXAS,E</t>
  </si>
  <si>
    <t xml:space="preserve">15.015.0202-A</t>
  </si>
  <si>
    <t xml:space="preserve">15.015.0203-0</t>
  </si>
  <si>
    <t xml:space="preserve">INSTALACAO DE PONTO DE TELEFONE E LOGICA,COMPREENDENDO:2 VAR</t>
  </si>
  <si>
    <t xml:space="preserve">AS DE ELETRODUTO DE 3/4",CONEXOES E CAIXAS,EXCLUSIVE CABOS O</t>
  </si>
  <si>
    <t xml:space="preserve">U FIOS</t>
  </si>
  <si>
    <t xml:space="preserve">15.015.0203-A</t>
  </si>
  <si>
    <t xml:space="preserve">15.015.0205-0</t>
  </si>
  <si>
    <t xml:space="preserve">INSTALACAO DE PONTO DE CAMPAINHA,COMPREENDENDO:2 VARAS DE EL</t>
  </si>
  <si>
    <t xml:space="preserve">ETRODUTO DE 1/2",18,00M DE FIO 0,75MM2,BOTAO E CIGARRA</t>
  </si>
  <si>
    <t xml:space="preserve">15.015.0205-A</t>
  </si>
  <si>
    <t xml:space="preserve">15.015.0207-0</t>
  </si>
  <si>
    <t xml:space="preserve">INSTALACAO DE PONTO DE CAMPAINHA DE ALTA POTENCIA,COMPREENDE</t>
  </si>
  <si>
    <t xml:space="preserve">NDO:5 VARAS DE ELETRODUTO DE 3/4",50,00M DE FIO 1,5MM2,BOTOE</t>
  </si>
  <si>
    <t xml:space="preserve">IRA E CAMPAINHA PROPRIAMENTE DITA</t>
  </si>
  <si>
    <t xml:space="preserve">15.015.0207-A</t>
  </si>
  <si>
    <t xml:space="preserve">15.015.0208-0</t>
  </si>
  <si>
    <t xml:space="preserve">GONGO CAMPAINHA DE 6 POLEGADAS,PARA SISTEMA DE INSTALACAO DE</t>
  </si>
  <si>
    <t xml:space="preserve">COMBATE A INCENDIO.FORNECIMENTO E COLOCACAO</t>
  </si>
  <si>
    <t xml:space="preserve">15.015.0208-A</t>
  </si>
  <si>
    <t xml:space="preserve">15.015.0213-0</t>
  </si>
  <si>
    <t xml:space="preserve">INSTALACAO DE PONTO DE VENTILADOR DE TETO,EQUIVALENTE A 2 VA</t>
  </si>
  <si>
    <t xml:space="preserve">RAS DE ELETRODUTO DE PVC RIGIDO DE 3/4",EMBUTIDO NA LAJE,12,</t>
  </si>
  <si>
    <t xml:space="preserve">00M DE FIO 2,5MM2,CONEXOES,LUVAS E CURVA,EXCLUSIVE INTERRUPT</t>
  </si>
  <si>
    <t xml:space="preserve">OR E ESPELHO,INCLUSIVE ABERTURA E FECHAMENTO DE RASGO EM ALV</t>
  </si>
  <si>
    <t xml:space="preserve">ENARIA</t>
  </si>
  <si>
    <t xml:space="preserve">15.015.0213-A</t>
  </si>
  <si>
    <t xml:space="preserve">15.015.0214-0</t>
  </si>
  <si>
    <t xml:space="preserve">INSTALACAO APARENTE DE PONTO DE VENTILADOR DE TETO,EQUIVALEN</t>
  </si>
  <si>
    <t xml:space="preserve">TE A 2 VARAS DE ELETRODUTO DE PVC RIGIDO DE 3/4",12,00M DE F</t>
  </si>
  <si>
    <t xml:space="preserve">IO 2,5MM2,CONEXOES,LUVAS E CURVA,EXCLUSIVE INTERRUPTOR E ESP</t>
  </si>
  <si>
    <t xml:space="preserve">ELHO</t>
  </si>
  <si>
    <t xml:space="preserve">15.015.0214-A</t>
  </si>
  <si>
    <t xml:space="preserve">15.015.0215-0</t>
  </si>
  <si>
    <t xml:space="preserve">INSTALACAO DE PONTO DE VENTILADOR DE TETO,APARENTE COM CANAL</t>
  </si>
  <si>
    <t xml:space="preserve">ETA PERFURADA,SENDO ESTA LIGADA A ELETROCALHA PRINCIPAL(EXCL</t>
  </si>
  <si>
    <t xml:space="preserve">USIVE ESTA),EQUIVALENTE A 1 VARA DE CANALETA E 4 VARAS DE EL</t>
  </si>
  <si>
    <t xml:space="preserve">ETRODUTO DE PVC RIGIDO DE 3/4",24,00M DE FIO 2,5MM2,CONEXOES</t>
  </si>
  <si>
    <t xml:space="preserve">,LUVAS E CURVA,EXCLUSIVE INTERRUPTOR E ESPELHO</t>
  </si>
  <si>
    <t xml:space="preserve">15.015.0215-A</t>
  </si>
  <si>
    <t xml:space="preserve">15.015.0220-0</t>
  </si>
  <si>
    <t xml:space="preserve">INSTALACAO DE PONTO PARA 2(DOIS) VENTILADORES DE TETO,EQUIVA</t>
  </si>
  <si>
    <t xml:space="preserve">LENTE A 2,67 VARAS DE ELETRODUTOS DE PVC DE 3/4",EMBUTIDO NA</t>
  </si>
  <si>
    <t xml:space="preserve">LAJE, 25,00M DE FIO 2,5MM2,CONEXOES,LUVAS E CURVA,EXCLUSIVE</t>
  </si>
  <si>
    <t xml:space="preserve">INTERRUPTOR E ESPELHO,INCLUSIVE ABERTURA E FECHAMENTO DE RA</t>
  </si>
  <si>
    <t xml:space="preserve">SGO EM ALVENARIA</t>
  </si>
  <si>
    <t xml:space="preserve">15.015.0220-A</t>
  </si>
  <si>
    <t xml:space="preserve">15.015.0221-0</t>
  </si>
  <si>
    <t xml:space="preserve">INSTALACAO APARENTE DE PONTO PARA 2(DOIS) VENTILADORES DE TE</t>
  </si>
  <si>
    <t xml:space="preserve">TO,EQUIVALENTE A 2,67 VARAS DE ELETRODUTO DE PVC DE 3/4",25,</t>
  </si>
  <si>
    <t xml:space="preserve">OR E ESPELHO</t>
  </si>
  <si>
    <t xml:space="preserve">15.015.0221-A</t>
  </si>
  <si>
    <t xml:space="preserve">15.015.0222-0</t>
  </si>
  <si>
    <t xml:space="preserve">INSTALACAO DE PONTO PARA 2(DOIS)VENTILADORES DE TETO,APARENT</t>
  </si>
  <si>
    <t xml:space="preserve">E COM CANALETA PERFURADA,SENDO ESTA LIGADA A ELETROCALHA PRI</t>
  </si>
  <si>
    <t xml:space="preserve">NCIPAL(EXCLUSIVE ESTA),EQUIVALENTE A 1,5 VARAS DE CANALETA E</t>
  </si>
  <si>
    <t xml:space="preserve">4,67 VARAS DE ELETRODUTO DE PVC RIGIDO DE 3/4",37,00M DE FI</t>
  </si>
  <si>
    <t xml:space="preserve">O 2,5MM2,CONEXOES,LUVAS E CURVA,EXCLUSIVE INTERRUPTOR E ESPE</t>
  </si>
  <si>
    <t xml:space="preserve">LHO</t>
  </si>
  <si>
    <t xml:space="preserve">15.015.0222-A</t>
  </si>
  <si>
    <t xml:space="preserve">15.015.0225-0</t>
  </si>
  <si>
    <t xml:space="preserve">INSTALACAO DE PONTO PARA 3(TRES)VENTILADORES DE TETO,EQUIVAL</t>
  </si>
  <si>
    <t xml:space="preserve">ENTE A 3,30 VARAS DE ELETRODUTOS DE PVC DE 3/4",EMBUTIDO NA</t>
  </si>
  <si>
    <t xml:space="preserve">LAJE,30,00M DE FIO 2,5MM2,CONEXOES,LUVAS E CURVA,EXCLUSIVE I</t>
  </si>
  <si>
    <t xml:space="preserve">NTERRUPTOR E ESPELHO,INCLUSIVE ABERTURA E FECHAMENTO DE RASG</t>
  </si>
  <si>
    <t xml:space="preserve">O EM ALVENARIA</t>
  </si>
  <si>
    <t xml:space="preserve">15.015.0225-A</t>
  </si>
  <si>
    <t xml:space="preserve">15.015.0226-0</t>
  </si>
  <si>
    <t xml:space="preserve">ENTE A 3,30 VARAS DE ELETRODUTOS DE PVC DE 3/4",APARENTE,30,</t>
  </si>
  <si>
    <t xml:space="preserve">15.015.0226-A</t>
  </si>
  <si>
    <t xml:space="preserve">15.015.0227-0</t>
  </si>
  <si>
    <t xml:space="preserve">INSTALACAO DE PONTO PARA 3(TRES)VENTILADORES DE TETO,APARENT</t>
  </si>
  <si>
    <t xml:space="preserve">NCIPAL(EXCLUSIVE ESTA),EQUIVALENTE A 2,50 VARAS DE CANALETA</t>
  </si>
  <si>
    <t xml:space="preserve">E 5,30 VARAS DE ELETRODUTO DE PVC RIGIDO DE 3/4",42,00M DE F</t>
  </si>
  <si>
    <t xml:space="preserve">15.015.0227-A</t>
  </si>
  <si>
    <t xml:space="preserve">15.015.0250-0</t>
  </si>
  <si>
    <t xml:space="preserve">INSTALACAO DE PONTO DE TOMADA,EMBUTIDO NA ALVENARIA,EQUIVALE</t>
  </si>
  <si>
    <t xml:space="preserve">NTE A 2 VARAS DE ELETRODUTO DE PVC RIGIDO DE 3/4",18,00M DE</t>
  </si>
  <si>
    <t xml:space="preserve">FIO 2,5MM2,CAIXAS,CONEXOES E TOMADA DE EMBUTIR,2P+T,10A,PADR</t>
  </si>
  <si>
    <t xml:space="preserve">AO BRASILEIRO,COM PLACA FOSFORESCENTE,INCLUSIVE ABERTURA E F</t>
  </si>
  <si>
    <t xml:space="preserve">15.015.0250-A</t>
  </si>
  <si>
    <t xml:space="preserve">15.015.0251-0</t>
  </si>
  <si>
    <t xml:space="preserve">INSTALACAO DE PONTO DE TOMADA,APARENTE,EQUIVALENTE A 2 VARAS</t>
  </si>
  <si>
    <t xml:space="preserve">DE ELETRODUTO DE PVC RIGIDO DE 3/4",18,00M DE FIO 2,5MM2,CA</t>
  </si>
  <si>
    <t xml:space="preserve">IXAS,CONEXOES E TOMADA DE SOBREPOR 2P+T,10A,PADRAO BRASILEIR</t>
  </si>
  <si>
    <t xml:space="preserve">15.015.0251-A</t>
  </si>
  <si>
    <t xml:space="preserve">15.015.0255-0</t>
  </si>
  <si>
    <t xml:space="preserve">FIO 2,5MM2,CAIXAS,CONEXOES E TOMADA DE EMBUTIR 2P+T,20A,PADR</t>
  </si>
  <si>
    <t xml:space="preserve">15.015.0256-0</t>
  </si>
  <si>
    <t xml:space="preserve">IXAS,CONEXOES E TOMADA DE SOBREPOR 2P+T,20A,PADRAO BRASILEIR</t>
  </si>
  <si>
    <t xml:space="preserve">O,COM PLACA FOSFORESCENTE</t>
  </si>
  <si>
    <t xml:space="preserve">15.015.0256-A</t>
  </si>
  <si>
    <t xml:space="preserve">15.015.0257-0</t>
  </si>
  <si>
    <t xml:space="preserve">INSTALACAO DE PONTO DE TOMADA,APARENTE COM CANALETA PERFURAD</t>
  </si>
  <si>
    <t xml:space="preserve">A,SENDO ESTA LIGADA A ELETROCALHA PRINCIPAL(EXCLUSIVE ESTA),</t>
  </si>
  <si>
    <t xml:space="preserve">EQUIVALENTE A 1 VARA DE CANALETA E 4 VARAS DE ELETRODUTO DE</t>
  </si>
  <si>
    <t xml:space="preserve">PVC RIGIDO DE 3/4", 36,00M DE FIO 2,5MM2,CAIXAS,CONEXOES E T</t>
  </si>
  <si>
    <t xml:space="preserve">OMADA DE SOBREPOR 2P+T,10A,PADRAO BRASILEIRO</t>
  </si>
  <si>
    <t xml:space="preserve">15.015.0257-A</t>
  </si>
  <si>
    <t xml:space="preserve">15.015.0258-0</t>
  </si>
  <si>
    <t xml:space="preserve">A,SENDO ESTA LIGADA A ELETROCALHA PRINCIPAL(EXCLUSIVE ESTA)E</t>
  </si>
  <si>
    <t xml:space="preserve">QUIVALENTE A 1 VARA DE CANALETA E 4 VARAS DE ELETRODUTO DE P</t>
  </si>
  <si>
    <t xml:space="preserve">VC RIGIDO DE 3/4", 36,00M DE FIO 2,5MM2,CAIXAS,CONEXOES E TO</t>
  </si>
  <si>
    <t xml:space="preserve">MADA DE SOBREPOR 2P+T,20A,PADRAO BRASILEIRO</t>
  </si>
  <si>
    <t xml:space="preserve">15.015.0258-A</t>
  </si>
  <si>
    <t xml:space="preserve">15.015.0260-0</t>
  </si>
  <si>
    <t xml:space="preserve">NTE A 2 VARAS DE ELETRODUTO DE PVC RIGIDO DE 1/2",18,00M DE</t>
  </si>
  <si>
    <t xml:space="preserve">FIO 2,5MM2,CAIXAS,CONEXOES E TOMADA DE EMBUTIR 2P+T,10A,COM</t>
  </si>
  <si>
    <t xml:space="preserve">15.015.0260-A</t>
  </si>
  <si>
    <t xml:space="preserve">15.015.0261-0</t>
  </si>
  <si>
    <t xml:space="preserve">DE ELETRODUTO DE PVC RIGIDO DE 1/2",18,00M DE FIO 2,5MM2,CA</t>
  </si>
  <si>
    <t xml:space="preserve">IXAS,CONEXOES E TOMADA DE SOBREPOR 2P+T,10A</t>
  </si>
  <si>
    <t xml:space="preserve">15.015.0261-A</t>
  </si>
  <si>
    <t xml:space="preserve">15.015.0265-0</t>
  </si>
  <si>
    <t xml:space="preserve">FIO 2,5MM2,CAIXAS,CONEXOES E TOMADA,DE EMBUTIR 2P+T,20A,COM</t>
  </si>
  <si>
    <t xml:space="preserve">15.015.0265-A</t>
  </si>
  <si>
    <t xml:space="preserve">15.015.0266-0</t>
  </si>
  <si>
    <t xml:space="preserve">IXAS,CONEXOES E TOMADA DE SOBREPOR 2P+T,20A</t>
  </si>
  <si>
    <t xml:space="preserve">15.015.0266-A</t>
  </si>
  <si>
    <t xml:space="preserve">15.015.0267-0</t>
  </si>
  <si>
    <t xml:space="preserve">EQUIVALENTE A 1 VARA DE CANALETA E 2 VARAS DE ELETRODUTO DE</t>
  </si>
  <si>
    <t xml:space="preserve">PVC RIGIDO DE 1/2", 36,00M DE FIO 2,5MM2,CAIXAS,CONEXOES E T</t>
  </si>
  <si>
    <t xml:space="preserve">OMADA DE SOBREPOR 2P+T,10A</t>
  </si>
  <si>
    <t xml:space="preserve">15.015.0267-A</t>
  </si>
  <si>
    <t xml:space="preserve">15.015.0268-0</t>
  </si>
  <si>
    <t xml:space="preserve">EQUIVALENTE A 1 VARA DE CANALETA 2 VARAS DE ELETRODUTO DE PV</t>
  </si>
  <si>
    <t xml:space="preserve">C RIGIDO DE 1/2", 36,00M DE FIO 2,5MM2,CAIXAS,CONEXOES E TOM</t>
  </si>
  <si>
    <t xml:space="preserve">ADA DE SOBRPOR 2P+T,20A</t>
  </si>
  <si>
    <t xml:space="preserve">15.015.0268-A</t>
  </si>
  <si>
    <t xml:space="preserve">15.015.0270-0</t>
  </si>
  <si>
    <t xml:space="preserve">INSTALACAO DE UM CONJUNTO DE 2 TOMADAS,EMBUTIDO NA ALVENARIA</t>
  </si>
  <si>
    <t xml:space="preserve">,EQUIVALENTE A 3 VARAS DE ELETRODUTO DE PVC RIGIDO DE 3/4",2</t>
  </si>
  <si>
    <t xml:space="preserve">7,00M DE FIO 2,5MM2,CAIXAS,CONEXOES E TOMADAS DE EMBUTIR 2P+</t>
  </si>
  <si>
    <t xml:space="preserve">T,10A,COM PLACA FOSFORESCENTE,INCLUSIVE ABERTURA E FECHAMENT</t>
  </si>
  <si>
    <t xml:space="preserve">O DE RASGO EM ALVENARIA</t>
  </si>
  <si>
    <t xml:space="preserve">15.015.0270-A</t>
  </si>
  <si>
    <t xml:space="preserve">15.015.0271-0</t>
  </si>
  <si>
    <t xml:space="preserve">INSTALACAO DE UM CONJUNTO DE 2 TOMADAS,APARENTE,EQUIVALENTE</t>
  </si>
  <si>
    <t xml:space="preserve">A 3 VARAS DE ELETRODUTO DE PVC RIGIDO DE 3/4",27,00M DE FIO</t>
  </si>
  <si>
    <t xml:space="preserve">2,5MM2,CAIXAS,CONEXOES E TOMADAS DE SOBREPOR 2P+T,10A</t>
  </si>
  <si>
    <t xml:space="preserve">15.015.0271-A</t>
  </si>
  <si>
    <t xml:space="preserve">15.015.0275-0</t>
  </si>
  <si>
    <t xml:space="preserve">T,20A,COM PLACA FOSFORESCENTE,INCLUSIVE ABERTURA E FECHAMENT</t>
  </si>
  <si>
    <t xml:space="preserve">15.015.0275-A</t>
  </si>
  <si>
    <t xml:space="preserve">15.015.0276-0</t>
  </si>
  <si>
    <t xml:space="preserve">2,5MM2,CAIXAS,CONEXOES E TOMADAS DE SOBREPOR 2P+T,20A</t>
  </si>
  <si>
    <t xml:space="preserve">15.015.0276-A</t>
  </si>
  <si>
    <t xml:space="preserve">15.015.0277-0</t>
  </si>
  <si>
    <t xml:space="preserve">INSTALACAO DE UM CONJUNTO DE 2 TOMADAS,APARENTE COM CANALETA</t>
  </si>
  <si>
    <t xml:space="preserve">PERFURADA,SENDO ESTA LIGADA A ELETROCALHA PRINCIPAL(EXCLUSI</t>
  </si>
  <si>
    <t xml:space="preserve">VE ESTA),EQUIVALENTE A 1,5 VARAS DE CANALETA E 5 VARAS DE EL</t>
  </si>
  <si>
    <t xml:space="preserve">ETRODUTO DE PVC RIGIDO DE 3/4", 45,00M DE FIO 2,5MM2,CAIXAS,</t>
  </si>
  <si>
    <t xml:space="preserve">CONEXOES E TOMADAS DE SOBREPOR 2P+T,10A</t>
  </si>
  <si>
    <t xml:space="preserve">15.015.0277-A</t>
  </si>
  <si>
    <t xml:space="preserve">15.015.0278-0</t>
  </si>
  <si>
    <t xml:space="preserve">VE ESTA),EQUIVALENTE A 1.5 VARAS DE CANALETA E 5 VARAS DE EL</t>
  </si>
  <si>
    <t xml:space="preserve">CONEXOES E TOMADAS DE SOBREPOR 2P+T,20A</t>
  </si>
  <si>
    <t xml:space="preserve">15.015.0278-A</t>
  </si>
  <si>
    <t xml:space="preserve">15.015.0280-0</t>
  </si>
  <si>
    <t xml:space="preserve">,EQUIVALENTE A 3 VARAS DE ELETRODUTO DE PVC RIGIDO DE 1/2",2</t>
  </si>
  <si>
    <t xml:space="preserve">15.015.0280-A</t>
  </si>
  <si>
    <t xml:space="preserve">15.015.0281-0</t>
  </si>
  <si>
    <t xml:space="preserve">A 3 VARAS DE ELETRODUTO DE PVC RIGIDO DE 1/2",27,00M DE FIO</t>
  </si>
  <si>
    <t xml:space="preserve">15.015.0281-A</t>
  </si>
  <si>
    <t xml:space="preserve">15.015.0285-0</t>
  </si>
  <si>
    <t xml:space="preserve">15.015.0285-A</t>
  </si>
  <si>
    <t xml:space="preserve">15.015.0286-0</t>
  </si>
  <si>
    <t xml:space="preserve">15.015.0286-A</t>
  </si>
  <si>
    <t xml:space="preserve">15.015.0287-0</t>
  </si>
  <si>
    <t xml:space="preserve">VE ESTA),EQUIVALENTE A 1,5 VARAS DE CANALETA E 3 VARAS DE EL</t>
  </si>
  <si>
    <t xml:space="preserve">ETRODUTO DE PVC RIGIDO DE 1/2", 45,00M DE FIO 2,5MM2,CAIXAS,</t>
  </si>
  <si>
    <t xml:space="preserve">15.015.0287-A</t>
  </si>
  <si>
    <t xml:space="preserve">15.015.0288-0</t>
  </si>
  <si>
    <t xml:space="preserve">15.015.0288-A</t>
  </si>
  <si>
    <t xml:space="preserve">15.015.0290-0</t>
  </si>
  <si>
    <t xml:space="preserve">INSTALACAO DE UM CONJUNTO DE 3 TOMADAS,EMBUTIDO NA ALVENARIA</t>
  </si>
  <si>
    <t xml:space="preserve">,EQUIVALENTE A 4 VARAS DE ELETRODUTO DE PVC RIGIDO DE 3/4",3</t>
  </si>
  <si>
    <t xml:space="preserve">15.015.0290-A</t>
  </si>
  <si>
    <t xml:space="preserve">15.015.0291-0</t>
  </si>
  <si>
    <t xml:space="preserve">INSTALACAO DE UM CONJUNTO DE 3 TOMADAS,APARENTE,EQUIVALENTE</t>
  </si>
  <si>
    <t xml:space="preserve">A 4 VARAS DE ELETRODUTO DE PVC RIGIDO DE 3/4",37,00M DE FIO</t>
  </si>
  <si>
    <t xml:space="preserve">15.015.0291-A</t>
  </si>
  <si>
    <t xml:space="preserve">15.015.0295-0</t>
  </si>
  <si>
    <t xml:space="preserve">15.015.0295-A</t>
  </si>
  <si>
    <t xml:space="preserve">15.015.0296-0</t>
  </si>
  <si>
    <t xml:space="preserve">15.015.0296-A</t>
  </si>
  <si>
    <t xml:space="preserve">15.015.0297-0</t>
  </si>
  <si>
    <t xml:space="preserve">INSTALACAO DE UM CONJUNTO DE 3 TOMADAS,APARENTE COM CANALETA</t>
  </si>
  <si>
    <t xml:space="preserve">VE ESTA),EQUIVALENTE A 2,5 VARAS DE CANALETA E 6 VARAS DE EL</t>
  </si>
  <si>
    <t xml:space="preserve">ETRODUTO DE PVC RIGIDO DE 3/4",55,00M DE FIO 2,5MM2,CAIXAS,C</t>
  </si>
  <si>
    <t xml:space="preserve">ONEXOES E TOMADAS DE SOBREPOR 2P+T,10A</t>
  </si>
  <si>
    <t xml:space="preserve">15.015.0297-A</t>
  </si>
  <si>
    <t xml:space="preserve">15.015.0298-0</t>
  </si>
  <si>
    <t xml:space="preserve">ONEXOES E TOMADAS DE SOBREPOR 2P+T,20A</t>
  </si>
  <si>
    <t xml:space="preserve">15.015.0298-A</t>
  </si>
  <si>
    <t xml:space="preserve">15.015.0300-0</t>
  </si>
  <si>
    <t xml:space="preserve">,EQUIVALENTE A 4 VARAS DE ELETRODUTO DE PVC RIGIDO DE 1/2",3</t>
  </si>
  <si>
    <t xml:space="preserve">15.015.0300-A</t>
  </si>
  <si>
    <t xml:space="preserve">15.015.0301-0</t>
  </si>
  <si>
    <t xml:space="preserve">A 4 VARAS DE ELETRODUTO DE PVC RIGIDO DE 1/2",37,00M DE FIO</t>
  </si>
  <si>
    <t xml:space="preserve">15.015.0301-A</t>
  </si>
  <si>
    <t xml:space="preserve">15.015.0305-0</t>
  </si>
  <si>
    <t xml:space="preserve">7,00M DE FIO DE 2,5MM2,CAIXAS,CONEXOES E TOMADAS DE EMBUTIR</t>
  </si>
  <si>
    <t xml:space="preserve">2P+T,20A,COM PLACA FOSFORESCENTE,INCLUSIVE ABERTURA E FECHAM</t>
  </si>
  <si>
    <t xml:space="preserve">TO DE RASGO EM ALVENARIA</t>
  </si>
  <si>
    <t xml:space="preserve">15.015.0305-A</t>
  </si>
  <si>
    <t xml:space="preserve">15.015.0306-0</t>
  </si>
  <si>
    <t xml:space="preserve">15.015.0306-A</t>
  </si>
  <si>
    <t xml:space="preserve">15.015.0307-0</t>
  </si>
  <si>
    <t xml:space="preserve">VE ESTA),EQUIVALENTE A 2,5 VARAS DE CANALETA E 4 VARAS DE EL</t>
  </si>
  <si>
    <t xml:space="preserve">ETRODUTO DE PVC RIGIDO DE 1/2", 55,00M DE FIO 2,5MM2,CAIXAS,</t>
  </si>
  <si>
    <t xml:space="preserve">15.015.0307-A</t>
  </si>
  <si>
    <t xml:space="preserve">15.015.0308-0</t>
  </si>
  <si>
    <t xml:space="preserve">15.015.0308-A</t>
  </si>
  <si>
    <t xml:space="preserve">15.015.0310-0</t>
  </si>
  <si>
    <t xml:space="preserve">INSTALACAO DE UM CONJUNTO DE 4 TOMADAS,EMBUTIDO NA ALVENARIA</t>
  </si>
  <si>
    <t xml:space="preserve">,EQUIVALENTE A 5 VARAS DE ELETRODUTO DE PVC RIGIDO DE 3/4",4</t>
  </si>
  <si>
    <t xml:space="preserve">5,00M DE FIO 2,5MM2,CAIXAS,CONEXOES E TOMADAS DE EMBUTIR 2P+</t>
  </si>
  <si>
    <t xml:space="preserve">15.015.0310-A</t>
  </si>
  <si>
    <t xml:space="preserve">15.015.0311-0</t>
  </si>
  <si>
    <t xml:space="preserve">INSTALACAO DE UM CONJUNTO DE 4 TOMADAS,APARENTE,EQUIVALENTE</t>
  </si>
  <si>
    <t xml:space="preserve">A 5 VARAS DE ELETRODUTO DE PVC RIGIDO DE 3/4",45,00M DE FIO</t>
  </si>
  <si>
    <t xml:space="preserve">15.015.0311-A</t>
  </si>
  <si>
    <t xml:space="preserve">15.015.0315-0</t>
  </si>
  <si>
    <t xml:space="preserve">15.015.0315-A</t>
  </si>
  <si>
    <t xml:space="preserve">15.015.0316-0</t>
  </si>
  <si>
    <t xml:space="preserve">15.015.0316-A</t>
  </si>
  <si>
    <t xml:space="preserve">15.015.0317-0</t>
  </si>
  <si>
    <t xml:space="preserve">INSTALACAO DE UM CONJUNTO DE 4 TOMADAS,APARENTE COM CANALETA</t>
  </si>
  <si>
    <t xml:space="preserve">VE ESTA),EQUIVALENTE A 3,5 VARAS DE CANALETA E 7 VARAS DE EL</t>
  </si>
  <si>
    <t xml:space="preserve">ETRODUTO DE PVC RIGIDO DE 3/4", 63,00M DE FIO 2,5MM2,CAIXAS,</t>
  </si>
  <si>
    <t xml:space="preserve">15.015.0317-A</t>
  </si>
  <si>
    <t xml:space="preserve">15.015.0318-0</t>
  </si>
  <si>
    <t xml:space="preserve">15.015.0318-A</t>
  </si>
  <si>
    <t xml:space="preserve">15.015.0320-0</t>
  </si>
  <si>
    <t xml:space="preserve">,EQUIVALENTE A 5 VARAS DE ELETRODUTO DE PVC RIGIDO DE 1/2",4</t>
  </si>
  <si>
    <t xml:space="preserve">15.015.0320-A</t>
  </si>
  <si>
    <t xml:space="preserve">15.015.0321-0</t>
  </si>
  <si>
    <t xml:space="preserve">A 5 VARAS DE ELETRODUTO DE PVC RIGIDO DE 1/2",45,00M DE FIO</t>
  </si>
  <si>
    <t xml:space="preserve">15.015.0321-A</t>
  </si>
  <si>
    <t xml:space="preserve">15.015.0325-0</t>
  </si>
  <si>
    <t xml:space="preserve">15.015.0325-A</t>
  </si>
  <si>
    <t xml:space="preserve">15.015.0326-0</t>
  </si>
  <si>
    <t xml:space="preserve">15.015.0326-A</t>
  </si>
  <si>
    <t xml:space="preserve">15.015.0327-0</t>
  </si>
  <si>
    <t xml:space="preserve">VE ESTA),EQUIVALENTE A 3,5 VARAS DE CANALETA E 5 VARAS DE EL</t>
  </si>
  <si>
    <t xml:space="preserve">ETRODUTO DE PVC RIGIDO DE 1/2", 63,00M DE FIO 2,5MM2,CAIXAS,</t>
  </si>
  <si>
    <t xml:space="preserve">15.015.0327-A</t>
  </si>
  <si>
    <t xml:space="preserve">15.015.0328-0</t>
  </si>
  <si>
    <t xml:space="preserve">15.015.0328-A</t>
  </si>
  <si>
    <t xml:space="preserve">15.015.0400-0</t>
  </si>
  <si>
    <t xml:space="preserve">INSTALACAO DE PONTO PARA SONOFLETOR DE TETO SOBRE REBAIXO A</t>
  </si>
  <si>
    <t xml:space="preserve">PARTIR DA ELETROCALHA/PERFILADO,EXCLUSIVE SONOFLETOR (VIDE I</t>
  </si>
  <si>
    <t xml:space="preserve">TEM 18.037.0200) E FIOS,INCLUSIVE ACESSORIOS DE FIXACAO</t>
  </si>
  <si>
    <t xml:space="preserve">15.015.0400-A</t>
  </si>
  <si>
    <t xml:space="preserve">15.016.0010-0</t>
  </si>
  <si>
    <t xml:space="preserve">ELETRODUTO RIGIDO,DE ACO CARBONO ESMALTADO,DE 3/4",12,00M D</t>
  </si>
  <si>
    <t xml:space="preserve">BREPOR COM PLACA FOSFORESCENTE</t>
  </si>
  <si>
    <t xml:space="preserve">15.016.0010-A</t>
  </si>
  <si>
    <t xml:space="preserve">15.016.0015-0</t>
  </si>
  <si>
    <t xml:space="preserve">ELETRODUTO RIGIDO,DE ACO CARBONO ESMALTADO,DE 1/2",12,00M D</t>
  </si>
  <si>
    <t xml:space="preserve">E FIO 1,5MM2,CAIXAS,CONEXOES,LUVAS,CURVA E INTERRUPTOR DE SO</t>
  </si>
  <si>
    <t xml:space="preserve">15.016.0015-A</t>
  </si>
  <si>
    <t xml:space="preserve">15.016.0030-0</t>
  </si>
  <si>
    <t xml:space="preserve">LENTE A 5 VARAS DE ELETRODUTO RIGIDO,DE ACO CARBONO ESMALTAD</t>
  </si>
  <si>
    <t xml:space="preserve">O,DE 3/4",33,00M DE FIO 2,5MM2,CAIXAS,CONEXOES,LUVAS,CURVA E</t>
  </si>
  <si>
    <t xml:space="preserve">INTERRUPTOR DE SOBREPOR COM PLACA FOSFORESCENTE</t>
  </si>
  <si>
    <t xml:space="preserve">15.016.0030-A</t>
  </si>
  <si>
    <t xml:space="preserve">15.016.0045-0</t>
  </si>
  <si>
    <t xml:space="preserve">LENTE A 6 VARAS DE ELETRODUTO RIGIDO,DE ACO CARBONO ESMALTAD</t>
  </si>
  <si>
    <t xml:space="preserve">O,DE 3/4",50,00 DE FIO 2,5MM2,CAIXAS,CONEXOES,LUVAS,CURVA E</t>
  </si>
  <si>
    <t xml:space="preserve">15.016.0045-A</t>
  </si>
  <si>
    <t xml:space="preserve">15.016.0060-0</t>
  </si>
  <si>
    <t xml:space="preserve">LENTE A 7 VARAS DE ELETRODUTO RIGIDO,DE ACO CARBONO ESMALTAD</t>
  </si>
  <si>
    <t xml:space="preserve">O,DE 3/4",50,00M DE FIO 2,5MM2,CAIXAS,CONEXOES,LUVAS,CURVA E</t>
  </si>
  <si>
    <t xml:space="preserve">15.016.0060-A</t>
  </si>
  <si>
    <t xml:space="preserve">15.016.0075-0</t>
  </si>
  <si>
    <t xml:space="preserve">LENTE A 8 VARAS DE ELETRODUTO RIGIDO,DE ACO CARBONO ESMALTAD</t>
  </si>
  <si>
    <t xml:space="preserve">O,DE 3/4",57,00MM DE FIO 2,5MM2,CAIXAS,CONEXOES,LUVAS,CURVA</t>
  </si>
  <si>
    <t xml:space="preserve">E INTERRUPTOR DE SOBREPOR COM PLACA FOSFORESCENTE</t>
  </si>
  <si>
    <t xml:space="preserve">15.016.0075-A</t>
  </si>
  <si>
    <t xml:space="preserve">15.016.0090-0</t>
  </si>
  <si>
    <t xml:space="preserve">LENTE A 9 VARAS DE ELETRODUTO RIGIDO,DE ACO CARBONO ESMALTAD</t>
  </si>
  <si>
    <t xml:space="preserve">O,DE 3/4",66,00M DE FIO 2,5MM2,CAIXAS,CONEXOES,LUVAS,CURVA E</t>
  </si>
  <si>
    <t xml:space="preserve">15.016.0090-A</t>
  </si>
  <si>
    <t xml:space="preserve">15.016.0105-0</t>
  </si>
  <si>
    <t xml:space="preserve">LENTE A 10 VARAS DE ELETRODUTO RIGIDO,DE ACO CARBONO ESMALTA</t>
  </si>
  <si>
    <t xml:space="preserve">DO,DE 3/4",80,00M DE FIO 2,5MM2,CAIXAS,CONEXOES,LUVAS,CURVA</t>
  </si>
  <si>
    <t xml:space="preserve">15.016.0105-A</t>
  </si>
  <si>
    <t xml:space="preserve">15.016.0111-0</t>
  </si>
  <si>
    <t xml:space="preserve">LENTE A 3 VARAS DE ELETRODUTO RIGIDO,DE ACO CARBONO ESMALTAD</t>
  </si>
  <si>
    <t xml:space="preserve">O,DE 3/4",20,00M DE FIO 2,5MM2,CAIXAS,CONEXOES,LUVAS E CONSI</t>
  </si>
  <si>
    <t xml:space="preserve">DERANDO O CONTROLE DOS PONTOS DIRETO NO Q.D.L</t>
  </si>
  <si>
    <t xml:space="preserve">15.016.0111-A</t>
  </si>
  <si>
    <t xml:space="preserve">15.016.0114-0</t>
  </si>
  <si>
    <t xml:space="preserve">O,DE 3/4",30,00M DE FIO 2,5MM2,CAIXAS,CONEXOES,LUVAS E CONSI</t>
  </si>
  <si>
    <t xml:space="preserve">DERANDO O CONTROLE DOS PONTOS DIRETO NO Q.D.L.</t>
  </si>
  <si>
    <t xml:space="preserve">15.016.0114-A</t>
  </si>
  <si>
    <t xml:space="preserve">15.016.0119-0</t>
  </si>
  <si>
    <t xml:space="preserve">O,DE 3/4",40,00M DE FIO 2,5MM2,CAIXAS,CONEXOES,LUVAS E CONSI</t>
  </si>
  <si>
    <t xml:space="preserve">15.016.0119-A</t>
  </si>
  <si>
    <t xml:space="preserve">15.016.0130-0</t>
  </si>
  <si>
    <t xml:space="preserve">O,DE 3/4",45,00M DE FIO 2,5MM2,CAIXAS,CONEXOES,LUVAS E CONSI</t>
  </si>
  <si>
    <t xml:space="preserve">15.016.0130-A</t>
  </si>
  <si>
    <t xml:space="preserve">15.016.0145-0</t>
  </si>
  <si>
    <t xml:space="preserve">O,DE 3/4",53,00M DE FIO 2,5MM2,CAIXAS,CONEXOES,LUVAS E CONSI</t>
  </si>
  <si>
    <t xml:space="preserve">15.016.0145-A</t>
  </si>
  <si>
    <t xml:space="preserve">15.016.0160-0</t>
  </si>
  <si>
    <t xml:space="preserve">O,DE 3/4",57,00M DE FIO 2,5MM2,CAIXAS,CONEXOES,LUVAS E CONSI</t>
  </si>
  <si>
    <t xml:space="preserve">15.016.0160-A</t>
  </si>
  <si>
    <t xml:space="preserve">15.016.0170-0</t>
  </si>
  <si>
    <t xml:space="preserve">INSTALACAO DE PONTO DE FORCA ATE 2CV EQUIVALENTE A 2 VARAS D</t>
  </si>
  <si>
    <t xml:space="preserve">E ELETRODUTO RIGIDO,DE ACO CARBONO ESMALTADO,DE 1/2",20,00M</t>
  </si>
  <si>
    <t xml:space="preserve">DE FIO 2,5MM2,CAIXAS,ABRACADEIRAS E CONEXOES</t>
  </si>
  <si>
    <t xml:space="preserve">15.016.0170-A</t>
  </si>
  <si>
    <t xml:space="preserve">15.016.0172-0</t>
  </si>
  <si>
    <t xml:space="preserve">INSTALACAO DE PONTO DE FORCA ATE 4CV EQUIVALENTE A 2 VARAS D</t>
  </si>
  <si>
    <t xml:space="preserve">E ELETRODUTO RIGIDO,DE ACO CARBONO ESMALTADO,DE 3/4",20,00M</t>
  </si>
  <si>
    <t xml:space="preserve">DE FIO 4MM2,CAIXAS,ABRACADEIRAS E CONEXOES</t>
  </si>
  <si>
    <t xml:space="preserve">15.016.0172-A</t>
  </si>
  <si>
    <t xml:space="preserve">15.016.0174-0</t>
  </si>
  <si>
    <t xml:space="preserve">INSTALACAO DE PONTO DE FORCA PARA 5CV EQUIVALENTE A 2 VARAS</t>
  </si>
  <si>
    <t xml:space="preserve">DE ELETRODUTO RIGIDO,DE ACO CARBONO ESMALTADO,DE 3/4",20,00M</t>
  </si>
  <si>
    <t xml:space="preserve">15.016.0174-A</t>
  </si>
  <si>
    <t xml:space="preserve">15.016.0176-0</t>
  </si>
  <si>
    <t xml:space="preserve">INSTALACAO DE PONTO DE FORCA PARA 10CV EQUIVALENTE A 2 VARAS</t>
  </si>
  <si>
    <t xml:space="preserve">DE ELETRODUTO RIGIDO,DE ACO CARBONO ESMALTADO,DE 1",20,00M</t>
  </si>
  <si>
    <t xml:space="preserve">DE FIO 6MM2,CAIXAS,ABRACADEIRAS E CONEXOES</t>
  </si>
  <si>
    <t xml:space="preserve">15.016.0176-A</t>
  </si>
  <si>
    <t xml:space="preserve">15.016.0178-0</t>
  </si>
  <si>
    <t xml:space="preserve">INSTALACAO DE PONTO DE FORCA PARA 15CV EQUIVALENTE A 2 VARAS</t>
  </si>
  <si>
    <t xml:space="preserve">DE ELETRODUTO RIGIDO,DE ACO CARBONO ESMALTADO,DE 1.1/2",20,</t>
  </si>
  <si>
    <t xml:space="preserve">00M DE FIO 10MM2,CAIXAS,ABRACADEIRAS E CONEXOES</t>
  </si>
  <si>
    <t xml:space="preserve">15.016.0178-A</t>
  </si>
  <si>
    <t xml:space="preserve">15.016.0190-0</t>
  </si>
  <si>
    <t xml:space="preserve">INSTALACAO DE PONTO DE TOMADA,EQUIVALENTE A 2 VARAS DE ELETR</t>
  </si>
  <si>
    <t xml:space="preserve">ODUTO RIGIDO,DE ACO CARBONO ESMALTADO,DE 3/4",12,00M DE FIO</t>
  </si>
  <si>
    <t xml:space="preserve">2,5MM2,CAIXAS,ABRACADEIRAS,CONEXOES E TOMADA DE SOBREPOR COM</t>
  </si>
  <si>
    <t xml:space="preserve">PLACA FOSFORESCENTE</t>
  </si>
  <si>
    <t xml:space="preserve">15.016.0190-A</t>
  </si>
  <si>
    <t xml:space="preserve">15.016.0193-0</t>
  </si>
  <si>
    <t xml:space="preserve">INSTALACAO DE UM CONJUNTO DE 2 TOMADAS,EQUIVALENTE A 3 VARAS</t>
  </si>
  <si>
    <t xml:space="preserve">DE ELETRODUTO RIGIDO,DE ACO CARBONO ESMALTADO,DE 3/4",18,00</t>
  </si>
  <si>
    <t xml:space="preserve">M DE FIO 2,5MM2,CAIXAS,ABRACADEIRAS,CONEXOES E TOMADA DE SOB</t>
  </si>
  <si>
    <t xml:space="preserve">REPOR COM PLACA FOSFORESCENTE</t>
  </si>
  <si>
    <t xml:space="preserve">15.016.0193-A</t>
  </si>
  <si>
    <t xml:space="preserve">15.016.0196-0</t>
  </si>
  <si>
    <t xml:space="preserve">INSTALACAO DE UM CONJUNTO DE 3 TOMADAS,EQUIVALENTE A 4 VARAS</t>
  </si>
  <si>
    <t xml:space="preserve">DE ELETRODUTO RIGIDO,DE ACO CARBONO ESMALTADO,DE 3/4",25,00</t>
  </si>
  <si>
    <t xml:space="preserve">15.016.0196-A</t>
  </si>
  <si>
    <t xml:space="preserve">15.016.0199-0</t>
  </si>
  <si>
    <t xml:space="preserve">INSTALACAO DE UM CONJUNTO DE 4 TOMADAS,EQUIVALENTE A 5 VARAS</t>
  </si>
  <si>
    <t xml:space="preserve">DE ELETRODUTO RIGIDO,DE ACO CARBONO ESMALTADO,DE 3/4",30,00</t>
  </si>
  <si>
    <t xml:space="preserve">15.016.0199-A</t>
  </si>
  <si>
    <t xml:space="preserve">15.017.0155-0</t>
  </si>
  <si>
    <t xml:space="preserve">TERMINAL MECANICO DE PRESSAO PARA LIGACAO DE UM CABO A BARRA</t>
  </si>
  <si>
    <t xml:space="preserve">MENTO,FABRICADO EM BRONZE,COM BITOLAS DE 1,5 A 10MM2.FORNECI</t>
  </si>
  <si>
    <t xml:space="preserve">15.017.0155-A</t>
  </si>
  <si>
    <t xml:space="preserve">15.017.0160-0</t>
  </si>
  <si>
    <t xml:space="preserve">MENTO,FABRICADO EM BRONZE,COM BITOLAS DE 10 A 25MM2.FORNECIM</t>
  </si>
  <si>
    <t xml:space="preserve">15.017.0160-A</t>
  </si>
  <si>
    <t xml:space="preserve">15.017.0165-0</t>
  </si>
  <si>
    <t xml:space="preserve">MENTO,FABRICADO EM BRONZE,COM BITOLAS DE 25 A 35MM2.FORNECIM</t>
  </si>
  <si>
    <t xml:space="preserve">15.017.0165-A</t>
  </si>
  <si>
    <t xml:space="preserve">15.017.0170-0</t>
  </si>
  <si>
    <t xml:space="preserve">MENTO,FABRICADO EM BRONZE,COM BITOLAS DE 50 A 70MM2.FORNECIM</t>
  </si>
  <si>
    <t xml:space="preserve">15.017.0170-A</t>
  </si>
  <si>
    <t xml:space="preserve">15.017.0175-0</t>
  </si>
  <si>
    <t xml:space="preserve">MENTO,FABRICADO EM BRONZE,COM BITOLA DE 95MM2.FORNECIMENTO E</t>
  </si>
  <si>
    <t xml:space="preserve">15.017.0175-A</t>
  </si>
  <si>
    <t xml:space="preserve">15.017.0180-0</t>
  </si>
  <si>
    <t xml:space="preserve">MENTO,FABRICADO EM BRONZE,COM BITOLAS DE 120 A 185MM2.FORNEC</t>
  </si>
  <si>
    <t xml:space="preserve">15.017.0180-A</t>
  </si>
  <si>
    <t xml:space="preserve">15.017.0185-0</t>
  </si>
  <si>
    <t xml:space="preserve">MENTO,FABRICADO EM BRONZE,COM BITOLAS DE 185 A 240MM2.FORNEC</t>
  </si>
  <si>
    <t xml:space="preserve">15.017.0185-A</t>
  </si>
  <si>
    <t xml:space="preserve">15.017.0190-0</t>
  </si>
  <si>
    <t xml:space="preserve">MENTO,FABRICADO EM BRONZE,COM BITOLAS DE 300 A 400MM2.FORNEC</t>
  </si>
  <si>
    <t xml:space="preserve">15.017.0190-A</t>
  </si>
  <si>
    <t xml:space="preserve">15.017.0195-0</t>
  </si>
  <si>
    <t xml:space="preserve">TERMINAL MECANICO DE PRESSAO PARA LIGACAO DE DOIS CABOS A BA</t>
  </si>
  <si>
    <t xml:space="preserve">RRAMENTO,FABRICADO EM BRONZE,COM BITOLAS DE 25 A 35MM2.FORNE</t>
  </si>
  <si>
    <t xml:space="preserve">15.017.0195-A</t>
  </si>
  <si>
    <t xml:space="preserve">15.017.0200-0</t>
  </si>
  <si>
    <t xml:space="preserve">RRAMENTO,FABRICADO EM BRONZE,COM BITOLAS DE 50 A 70MM2.FORNE</t>
  </si>
  <si>
    <t xml:space="preserve">15.017.0200-A</t>
  </si>
  <si>
    <t xml:space="preserve">15.017.0205-0</t>
  </si>
  <si>
    <t xml:space="preserve">RRAMENTO,FABRICADO EM BRONZE,COM BITOLAS DE 95MM2.FORNECIMEN</t>
  </si>
  <si>
    <t xml:space="preserve">15.017.0205-A</t>
  </si>
  <si>
    <t xml:space="preserve">15.017.0210-0</t>
  </si>
  <si>
    <t xml:space="preserve">RRAMENTO,FABRICADO EM BRONZE,COM BITOLAS DE 120 A 185MM2.FOR</t>
  </si>
  <si>
    <t xml:space="preserve">15.017.0210-A</t>
  </si>
  <si>
    <t xml:space="preserve">15.017.0215-0</t>
  </si>
  <si>
    <t xml:space="preserve">RRAMENTO,FABRICADO EM BRONZE,COM BITOLAS DE 185 A 240MM2.FOR</t>
  </si>
  <si>
    <t xml:space="preserve">15.017.0215-A</t>
  </si>
  <si>
    <t xml:space="preserve">15.017.0220-0</t>
  </si>
  <si>
    <t xml:space="preserve">RRAMENTO,FABRICADO EM BRONZE,COM BITOLAS DE 300 A 400MM2.FOR</t>
  </si>
  <si>
    <t xml:space="preserve">15.017.0220-A</t>
  </si>
  <si>
    <t xml:space="preserve">15.017.0225-0</t>
  </si>
  <si>
    <t xml:space="preserve">CONECTOR FABRICADO EM BRONZE PARA ATERRAMENTO,PARA FIXACAO D</t>
  </si>
  <si>
    <t xml:space="preserve">E UM OU DOIS CONDUTORES A SUPERFICIE PLANA,PARA CABOS COM BI</t>
  </si>
  <si>
    <t xml:space="preserve">TOLAS DE 2,5 A 6MM2.FORNECIMENTO E COLOCACAO</t>
  </si>
  <si>
    <t xml:space="preserve">15.017.0225-A</t>
  </si>
  <si>
    <t xml:space="preserve">15.017.0230-0</t>
  </si>
  <si>
    <t xml:space="preserve">TOLAS DE 6 A 35MM2.FORNECIMENTO E COLOCACAO</t>
  </si>
  <si>
    <t xml:space="preserve">15.017.0230-A</t>
  </si>
  <si>
    <t xml:space="preserve">15.017.0235-0</t>
  </si>
  <si>
    <t xml:space="preserve">TOLAS DE 35 A 185MM2.FORNECIMENTO E COLOCACAO</t>
  </si>
  <si>
    <t xml:space="preserve">15.017.0235-A</t>
  </si>
  <si>
    <t xml:space="preserve">15.017.0240-0</t>
  </si>
  <si>
    <t xml:space="preserve">TERMINAL MECANICO A COMPRESSAO,FABRICADO EM BRONZE,PARA CABO</t>
  </si>
  <si>
    <t xml:space="preserve">DE 1,5MM2.FORNECIMENTO E COLOCACAO</t>
  </si>
  <si>
    <t xml:space="preserve">15.017.0240-A</t>
  </si>
  <si>
    <t xml:space="preserve">15.017.0245-0</t>
  </si>
  <si>
    <t xml:space="preserve">DE 2,5MM2.FORNECIMENTO E COLOCACAO</t>
  </si>
  <si>
    <t xml:space="preserve">15.017.0245-A</t>
  </si>
  <si>
    <t xml:space="preserve">15.017.0250-0</t>
  </si>
  <si>
    <t xml:space="preserve">DE 4MM2.FORNECIMENTO E COLOCACAO</t>
  </si>
  <si>
    <t xml:space="preserve">15.017.0250-A</t>
  </si>
  <si>
    <t xml:space="preserve">15.017.0255-0</t>
  </si>
  <si>
    <t xml:space="preserve">DE 6MM2.FORNECIMENTO E COLOCACAO</t>
  </si>
  <si>
    <t xml:space="preserve">15.017.0255-A</t>
  </si>
  <si>
    <t xml:space="preserve">15.017.0260-0</t>
  </si>
  <si>
    <t xml:space="preserve">DE 10MM2.FORNECIMENTO E COLOCACAO</t>
  </si>
  <si>
    <t xml:space="preserve">15.017.0260-A</t>
  </si>
  <si>
    <t xml:space="preserve">15.017.0265-0</t>
  </si>
  <si>
    <t xml:space="preserve">DE 16MM2.FORNECIMENTO E COLOCACAO</t>
  </si>
  <si>
    <t xml:space="preserve">15.017.0265-A</t>
  </si>
  <si>
    <t xml:space="preserve">15.017.0270-0</t>
  </si>
  <si>
    <t xml:space="preserve">DE 25MM2.FORNECIMENTO E COLOCACAO</t>
  </si>
  <si>
    <t xml:space="preserve">15.017.0270-A</t>
  </si>
  <si>
    <t xml:space="preserve">15.017.0275-0</t>
  </si>
  <si>
    <t xml:space="preserve">DE 35MM2.FORNECIMENTO E COLOCACAO</t>
  </si>
  <si>
    <t xml:space="preserve">15.017.0275-A</t>
  </si>
  <si>
    <t xml:space="preserve">15.017.0280-0</t>
  </si>
  <si>
    <t xml:space="preserve">DE 50MM2.FORNECIMENTO E COLOCACAO</t>
  </si>
  <si>
    <t xml:space="preserve">15.017.0280-A</t>
  </si>
  <si>
    <t xml:space="preserve">15.017.0285-0</t>
  </si>
  <si>
    <t xml:space="preserve">DE 70MM2.FORNECIMENTO E COLOCACAO</t>
  </si>
  <si>
    <t xml:space="preserve">15.017.0285-A</t>
  </si>
  <si>
    <t xml:space="preserve">15.017.0290-0</t>
  </si>
  <si>
    <t xml:space="preserve">DE 95MM2.FORNECIMENTO E COLOCACAO</t>
  </si>
  <si>
    <t xml:space="preserve">15.017.0290-A</t>
  </si>
  <si>
    <t xml:space="preserve">15.017.0295-0</t>
  </si>
  <si>
    <t xml:space="preserve">DE 120MM2.FORNECIMENTO E COLOCACAO</t>
  </si>
  <si>
    <t xml:space="preserve">15.017.0295-A</t>
  </si>
  <si>
    <t xml:space="preserve">15.017.0300-0</t>
  </si>
  <si>
    <t xml:space="preserve">DE 150MM2.FORNECIMENTO E COLOCACAO</t>
  </si>
  <si>
    <t xml:space="preserve">15.017.0300-A</t>
  </si>
  <si>
    <t xml:space="preserve">15.017.0305-0</t>
  </si>
  <si>
    <t xml:space="preserve">DE 185MM2.FORNECIMENTO E COLOCACAO</t>
  </si>
  <si>
    <t xml:space="preserve">15.017.0305-A</t>
  </si>
  <si>
    <t xml:space="preserve">15.017.0310-0</t>
  </si>
  <si>
    <t xml:space="preserve">DE 240MM2.FORNECIMENTO E COLOCACAO</t>
  </si>
  <si>
    <t xml:space="preserve">15.017.0310-A</t>
  </si>
  <si>
    <t xml:space="preserve">15.017.0315-0</t>
  </si>
  <si>
    <t xml:space="preserve">DE 300MM2.FORNECIMENTO E COLOCACAO</t>
  </si>
  <si>
    <t xml:space="preserve">15.017.0315-A</t>
  </si>
  <si>
    <t xml:space="preserve">15.017.0320-0</t>
  </si>
  <si>
    <t xml:space="preserve">CONECTOR MECANICO PARAFUSO FENDIDO(SPLIT-BOLT),CORPO E PORCA</t>
  </si>
  <si>
    <t xml:space="preserve">FABRICADO EM COBRE,PARA CABO DE 10MM2.FORNECIMENTO E COLOCA</t>
  </si>
  <si>
    <t xml:space="preserve">15.017.0320-A</t>
  </si>
  <si>
    <t xml:space="preserve">15.017.0325-0</t>
  </si>
  <si>
    <t xml:space="preserve">FABRICADO EM COBRE,PARA CABO DE 16MM2.FORNECIMENTO E COLOCA</t>
  </si>
  <si>
    <t xml:space="preserve">15.017.0325-A</t>
  </si>
  <si>
    <t xml:space="preserve">15.017.0327-0</t>
  </si>
  <si>
    <t xml:space="preserve">FABRICADO EM COBRE,PARA CABO DE 25MM2.FORNECIMENTO E COLOCA</t>
  </si>
  <si>
    <t xml:space="preserve">15.017.0327-A</t>
  </si>
  <si>
    <t xml:space="preserve">15.017.0330-0</t>
  </si>
  <si>
    <t xml:space="preserve">FABRICADO EM COBRE,PARA CABO DE 35MM2.FORNECIMENTO E COLOCA</t>
  </si>
  <si>
    <t xml:space="preserve">15.017.0330-A</t>
  </si>
  <si>
    <t xml:space="preserve">15.017.0331-0</t>
  </si>
  <si>
    <t xml:space="preserve">FABRICADO EM COBRE,PARA CABO DE 50MM2.FORNECIMENTO E COLOCA</t>
  </si>
  <si>
    <t xml:space="preserve">15.017.0331-A</t>
  </si>
  <si>
    <t xml:space="preserve">15.017.0332-0</t>
  </si>
  <si>
    <t xml:space="preserve">FABRICADO EM COBRE,PARA CABO DE 70MM2.FORNECIMENTO E COLOCA</t>
  </si>
  <si>
    <t xml:space="preserve">15.017.0332-A</t>
  </si>
  <si>
    <t xml:space="preserve">15.017.0333-0</t>
  </si>
  <si>
    <t xml:space="preserve">FABRICADO EM COBRE,PARA CABO DE 95MM2.FORNECIMENTO E COLOCA</t>
  </si>
  <si>
    <t xml:space="preserve">15.017.0333-A</t>
  </si>
  <si>
    <t xml:space="preserve">15.017.0335-0</t>
  </si>
  <si>
    <t xml:space="preserve">FABRICADO EM COBRE,PARA CABO DE 120MM2.FORNECIMENTO E COLOC</t>
  </si>
  <si>
    <t xml:space="preserve">15.017.0335-A</t>
  </si>
  <si>
    <t xml:space="preserve">15.017.0337-0</t>
  </si>
  <si>
    <t xml:space="preserve">FABRICADO EM COBRE,PARA CABO DE 150MM2.FORNECIMENTO E COLOC</t>
  </si>
  <si>
    <t xml:space="preserve">15.017.0337-A</t>
  </si>
  <si>
    <t xml:space="preserve">15.017.0338-0</t>
  </si>
  <si>
    <t xml:space="preserve">FABRICADO EM COBRE,PARA CABO DE 185MM2.FORNECIMENTO E COLOC</t>
  </si>
  <si>
    <t xml:space="preserve">15.017.0338-A</t>
  </si>
  <si>
    <t xml:space="preserve">15.017.0340-0</t>
  </si>
  <si>
    <t xml:space="preserve">FABRICADO EM COBRE,PARA CABO DE 240MM2.FORNECIMENTO E COLOC</t>
  </si>
  <si>
    <t xml:space="preserve">15.017.0340-A</t>
  </si>
  <si>
    <t xml:space="preserve">15.018.0010-0</t>
  </si>
  <si>
    <t xml:space="preserve">CAIXA DE LIGACAO DE ALUMINIO SILICIO,TIPO CONDULETES,NO FORM</t>
  </si>
  <si>
    <t xml:space="preserve">ATO B,DIAMETRO DE 1/2".FORNECIMENTO E COLOCACAO</t>
  </si>
  <si>
    <t xml:space="preserve">15.018.0010-A</t>
  </si>
  <si>
    <t xml:space="preserve">15.018.0015-0</t>
  </si>
  <si>
    <t xml:space="preserve">ATO B,DIAMETRO DE 3/4".FORNECIMENTO E COLOCACAO</t>
  </si>
  <si>
    <t xml:space="preserve">15.018.0015-A</t>
  </si>
  <si>
    <t xml:space="preserve">15.018.0020-0</t>
  </si>
  <si>
    <t xml:space="preserve">ATO B,DIAMETRO DE 1".FORNECIMENTO E COLOCACAO</t>
  </si>
  <si>
    <t xml:space="preserve">15.018.0020-A</t>
  </si>
  <si>
    <t xml:space="preserve">15.018.0025-0</t>
  </si>
  <si>
    <t xml:space="preserve">ATO C,DIAMETRO DE 1/2".FORNECIMENTO E COLOCACAO</t>
  </si>
  <si>
    <t xml:space="preserve">15.018.0025-A</t>
  </si>
  <si>
    <t xml:space="preserve">15.018.0030-0</t>
  </si>
  <si>
    <t xml:space="preserve">ATO C,DIAMETRO DE 3/4".FORNECIMENTO E COLOCACAO</t>
  </si>
  <si>
    <t xml:space="preserve">15.018.0030-A</t>
  </si>
  <si>
    <t xml:space="preserve">15.018.0035-0</t>
  </si>
  <si>
    <t xml:space="preserve">ATO C,DIAMETRO DE 1".FORNECIMENTO E COLOCACAO</t>
  </si>
  <si>
    <t xml:space="preserve">15.018.0035-A</t>
  </si>
  <si>
    <t xml:space="preserve">15.018.0040-0</t>
  </si>
  <si>
    <t xml:space="preserve">ATO E,DIAMETRO DE 1/2".FORNECIMENTO E COLOCACAO</t>
  </si>
  <si>
    <t xml:space="preserve">15.018.0040-A</t>
  </si>
  <si>
    <t xml:space="preserve">15.018.0050-0</t>
  </si>
  <si>
    <t xml:space="preserve">ATO E,DIAMETRO DE 3/4".FORNECIMENTO E COLOCACAO</t>
  </si>
  <si>
    <t xml:space="preserve">15.018.0050-A</t>
  </si>
  <si>
    <t xml:space="preserve">15.018.0055-0</t>
  </si>
  <si>
    <t xml:space="preserve">ATO E,DIAMETRO DE 1".FORNECIMENTO E COLOCACAO</t>
  </si>
  <si>
    <t xml:space="preserve">15.018.0055-A</t>
  </si>
  <si>
    <t xml:space="preserve">15.018.0060-0</t>
  </si>
  <si>
    <t xml:space="preserve">ATO LB,DIAMETRO DE 1/2".FORNECIMENTO E COLOCACAO</t>
  </si>
  <si>
    <t xml:space="preserve">15.018.0060-A</t>
  </si>
  <si>
    <t xml:space="preserve">15.018.0065-0</t>
  </si>
  <si>
    <t xml:space="preserve">ATO LB,DIAMETRO DE 3/4".FORNECIMENTO E COLOCACAO</t>
  </si>
  <si>
    <t xml:space="preserve">15.018.0065-A</t>
  </si>
  <si>
    <t xml:space="preserve">15.018.0070-0</t>
  </si>
  <si>
    <t xml:space="preserve">ATO LB,DIAMETRO DE 1".FORNECIMENTO E COLOCACAO</t>
  </si>
  <si>
    <t xml:space="preserve">15.018.0070-A</t>
  </si>
  <si>
    <t xml:space="preserve">15.018.0072-0</t>
  </si>
  <si>
    <t xml:space="preserve">ATO LB,DIAMETRO DE 1.1/2".FORNECIMENTO E COLOCACAO</t>
  </si>
  <si>
    <t xml:space="preserve">15.018.0072-A</t>
  </si>
  <si>
    <t xml:space="preserve">15.018.0075-0</t>
  </si>
  <si>
    <t xml:space="preserve">ATO LL,DIAMETRO DE 1/2".FORNECIMENTO E COLOCACAO</t>
  </si>
  <si>
    <t xml:space="preserve">15.018.0075-A</t>
  </si>
  <si>
    <t xml:space="preserve">15.018.0080-0</t>
  </si>
  <si>
    <t xml:space="preserve">ATO LL,DIAMETRO DE 3/4".FORNECIMENTO E COLOCACAO</t>
  </si>
  <si>
    <t xml:space="preserve">15.018.0080-A</t>
  </si>
  <si>
    <t xml:space="preserve">15.018.0085-0</t>
  </si>
  <si>
    <t xml:space="preserve">ATO LL,DIAMETRO DE 1".FORNECIMENTO E COLOCACAO</t>
  </si>
  <si>
    <t xml:space="preserve">15.018.0085-A</t>
  </si>
  <si>
    <t xml:space="preserve">15.018.0090-0</t>
  </si>
  <si>
    <t xml:space="preserve">ATO X,DIAMETRO DE 1/2".FORNECIMENTO E COLOCACAO</t>
  </si>
  <si>
    <t xml:space="preserve">15.018.0090-A</t>
  </si>
  <si>
    <t xml:space="preserve">15.018.0095-0</t>
  </si>
  <si>
    <t xml:space="preserve">ATO X,DIAMETRO DE 3/4".FORNECIMENTO E COLOCACAO</t>
  </si>
  <si>
    <t xml:space="preserve">15.018.0095-A</t>
  </si>
  <si>
    <t xml:space="preserve">15.018.0100-0</t>
  </si>
  <si>
    <t xml:space="preserve">ATO X,DIAMETRO DE 1".FORNECIMENTO E COLOCACAO</t>
  </si>
  <si>
    <t xml:space="preserve">15.018.0100-A</t>
  </si>
  <si>
    <t xml:space="preserve">15.018.0102-0</t>
  </si>
  <si>
    <t xml:space="preserve">ATO TB,DIAMETRO DE 1".FORNECIMENTO E COLOCACAO</t>
  </si>
  <si>
    <t xml:space="preserve">15.018.0102-A</t>
  </si>
  <si>
    <t xml:space="preserve">15.018.0103-0</t>
  </si>
  <si>
    <t xml:space="preserve">ATO TB,DIAMETRO DE 2".FORNECIMENTO E COLOCACAO</t>
  </si>
  <si>
    <t xml:space="preserve">15.018.0103-A</t>
  </si>
  <si>
    <t xml:space="preserve">15.018.0105-0</t>
  </si>
  <si>
    <t xml:space="preserve">ATO T,DIAMETRO DE 1/2".FORNECIMENTO E COLOCACAO</t>
  </si>
  <si>
    <t xml:space="preserve">15.018.0105-A</t>
  </si>
  <si>
    <t xml:space="preserve">15.018.0110-0</t>
  </si>
  <si>
    <t xml:space="preserve">ATO T,DIAMETRO DE 3/4".FORNECIMENTO E COLOCACAO</t>
  </si>
  <si>
    <t xml:space="preserve">15.018.0110-A</t>
  </si>
  <si>
    <t xml:space="preserve">15.018.0115-0</t>
  </si>
  <si>
    <t xml:space="preserve">ATO T,DIAMETRO DE 1".FORNECIMENTO E COLOCACAO</t>
  </si>
  <si>
    <t xml:space="preserve">15.018.0115-A</t>
  </si>
  <si>
    <t xml:space="preserve">15.018.0117-0</t>
  </si>
  <si>
    <t xml:space="preserve">CAIXA DE LIGACAO DE PVC,TIPO CONDULETES,PARA 5 OU 6 ENTRADAS</t>
  </si>
  <si>
    <t xml:space="preserve">,COM DIAMETRO DE 1/2".FORNECIMENTO E COLOCACAO.</t>
  </si>
  <si>
    <t xml:space="preserve">15.018.0117-A</t>
  </si>
  <si>
    <t xml:space="preserve">15.018.0118-0</t>
  </si>
  <si>
    <t xml:space="preserve">,COM DIAMETRO DE 3/4".FORNECIMENTO E COLOCACAO.</t>
  </si>
  <si>
    <t xml:space="preserve">15.018.0118-A</t>
  </si>
  <si>
    <t xml:space="preserve">15.018.0119-0</t>
  </si>
  <si>
    <t xml:space="preserve">,COM DIAMETRO DE 1".FORNECIMENTO E COLOCACAO.</t>
  </si>
  <si>
    <t xml:space="preserve">15.018.0119-A</t>
  </si>
  <si>
    <t xml:space="preserve">15.018.0120-0</t>
  </si>
  <si>
    <t xml:space="preserve">CAIXA DE EMBUTIR,EM PVC,2"X4",INCLUSIVE BUCHAS E ARRUELAS.FO</t>
  </si>
  <si>
    <t xml:space="preserve">15.018.0120-A</t>
  </si>
  <si>
    <t xml:space="preserve">15.018.0125-0</t>
  </si>
  <si>
    <t xml:space="preserve">CAIXA DE EMBUTIR,EM PVC,3" X 3",INCLUSIVE BUCHAS E ARRUELAS.</t>
  </si>
  <si>
    <t xml:space="preserve">15.018.0125-A</t>
  </si>
  <si>
    <t xml:space="preserve">15.018.0130-0</t>
  </si>
  <si>
    <t xml:space="preserve">CAIXA DE EMBUTIR,EM PVC,4"X4",INCLUSIVE BUCHAS E ARRUELAS.FO</t>
  </si>
  <si>
    <t xml:space="preserve">15.018.0130-A</t>
  </si>
  <si>
    <t xml:space="preserve">15.018.0133-0</t>
  </si>
  <si>
    <t xml:space="preserve">CAIXA DE ATERRAMENTO,EM PVC,MEDINDO APROXIMADAMENTE 25X25CM.</t>
  </si>
  <si>
    <t xml:space="preserve">15.018.0133-A</t>
  </si>
  <si>
    <t xml:space="preserve">15.018.0136-0</t>
  </si>
  <si>
    <t xml:space="preserve">CAIXA DE PASSAGEM Nß1 PARA TELEFONE,CONFORME ESPECIFICACAO D</t>
  </si>
  <si>
    <t xml:space="preserve">A TELEBRAS,NAS DIMENSOES DE 10X10X5CM.FORNECIMENTO E COLOCAC</t>
  </si>
  <si>
    <t xml:space="preserve">15.018.0136-A</t>
  </si>
  <si>
    <t xml:space="preserve">15.018.0140-0</t>
  </si>
  <si>
    <t xml:space="preserve">CAIXA DE PASSAGEM Nß2 PARA TELEFONE,CONFORME ESPECIFICACAO D</t>
  </si>
  <si>
    <t xml:space="preserve">A TELEBRAS,NAS DIMENSOES DE 20X20X13,5CM.FORNECIMENTO E COLO</t>
  </si>
  <si>
    <t xml:space="preserve">15.018.0140-A</t>
  </si>
  <si>
    <t xml:space="preserve">15.018.0145-0</t>
  </si>
  <si>
    <t xml:space="preserve">CAIXA DE PASSAGEM Nß3,PARA TELEFONE,CONFORME ESPECIFICACAO D</t>
  </si>
  <si>
    <t xml:space="preserve">A TELEBRAS,NAS DIMENSOES DE 40X40X13,5CM.FORNECIMENTO E COLO</t>
  </si>
  <si>
    <t xml:space="preserve">15.018.0145-A</t>
  </si>
  <si>
    <t xml:space="preserve">15.018.0150-0</t>
  </si>
  <si>
    <t xml:space="preserve">CAIXA DE PASSAGEM Nß4,PARA TELEFONE,CONFORME ESPECIFICACAO D</t>
  </si>
  <si>
    <t xml:space="preserve">A TELEBRAS,NAS DIMENSOES DE 60X60X13,5CM.FORNECIMENTO E COLO</t>
  </si>
  <si>
    <t xml:space="preserve">15.018.0150-A</t>
  </si>
  <si>
    <t xml:space="preserve">15.018.0155-0</t>
  </si>
  <si>
    <t xml:space="preserve">CAIXA DE PASSAGEM Nß5,PARA TELEFONE,CONFORME ESPECIFICACAO D</t>
  </si>
  <si>
    <t xml:space="preserve">A TELEBRAS,NAS DIMENSOE DE 80X80X13,5CM.FORNECIMENTO E COLOC</t>
  </si>
  <si>
    <t xml:space="preserve">15.018.0155-A</t>
  </si>
  <si>
    <t xml:space="preserve">15.018.0160-0</t>
  </si>
  <si>
    <t xml:space="preserve">CAIXA DE PASSAGEM Nß6,PARA TELEFONE,CONFORME ESPECIFICACAO D</t>
  </si>
  <si>
    <t xml:space="preserve">A TELEBRAS,NAS DIMENSOES DE 120X120X13,5CM.FORNECIMENTO E CO</t>
  </si>
  <si>
    <t xml:space="preserve">15.018.0160-A</t>
  </si>
  <si>
    <t xml:space="preserve">15.018.0165-0</t>
  </si>
  <si>
    <t xml:space="preserve">CAIXA DE PASSAGEM Nß7,PARA TELEFONE,CONFORME ESPECIFICACAO D</t>
  </si>
  <si>
    <t xml:space="preserve">A TELEBRAS,NAS DIMENSOES DE 150X150X17CM.FORNECIMENTO E COLO</t>
  </si>
  <si>
    <t xml:space="preserve">15.018.0165-A</t>
  </si>
  <si>
    <t xml:space="preserve">15.018.0170-0</t>
  </si>
  <si>
    <t xml:space="preserve">CAIXA DE PASSAGEM Nß8,PARA TELEFONE,CONFORME PADRAO TELEBRAS</t>
  </si>
  <si>
    <t xml:space="preserve">NAS DIMENSOES DE 200X200X22CM.FORNECIMENTO E COLOCACAO</t>
  </si>
  <si>
    <t xml:space="preserve">15.018.0170-A</t>
  </si>
  <si>
    <t xml:space="preserve">15.018.0175-0</t>
  </si>
  <si>
    <t xml:space="preserve">CANALETA PERFURADA ALTA(PERFILADOS),MEDINDO(38X38X6000)MM PR</t>
  </si>
  <si>
    <t xml:space="preserve">E-GALVANIZADA,INCLUSIVE SUPORTE E CONEXOES.FORNECIMENTO E CO</t>
  </si>
  <si>
    <t xml:space="preserve">15.018.0175-A</t>
  </si>
  <si>
    <t xml:space="preserve">15.018.0180-0</t>
  </si>
  <si>
    <t xml:space="preserve">INSTALACAO DE PONTO PARA LUMINARIA FLUORESCENTE PENDENTE EM</t>
  </si>
  <si>
    <t xml:space="preserve">CANALETA(38X38X6000)MM(EXCLUSIVE LUMINARIA)INCLUSIVE TOMADA</t>
  </si>
  <si>
    <t xml:space="preserve">E 1,00M DE CABO PP 1,50MM2</t>
  </si>
  <si>
    <t xml:space="preserve">15.018.0180-A</t>
  </si>
  <si>
    <t xml:space="preserve">15.018.0250-0</t>
  </si>
  <si>
    <t xml:space="preserve">CAIXA DE PASSAGEM DE SOBREPOR,EM ACO,COM TAMPA PARAFUSADA,DE</t>
  </si>
  <si>
    <t xml:space="preserve">12X12CM.FORNECIMENTO E COLOCACAO</t>
  </si>
  <si>
    <t xml:space="preserve">15.018.0250-A</t>
  </si>
  <si>
    <t xml:space="preserve">15.018.0255-0</t>
  </si>
  <si>
    <t xml:space="preserve">CAIXA DE PASSAGEM DE SOBREPOR EM ACO,COM TAMPA PARAFUSADA,DE</t>
  </si>
  <si>
    <t xml:space="preserve">15X15CM.FORNECIMENTO E COLOCACAO</t>
  </si>
  <si>
    <t xml:space="preserve">15.018.0255-A</t>
  </si>
  <si>
    <t xml:space="preserve">15.018.0260-0</t>
  </si>
  <si>
    <t xml:space="preserve">20X20CM.FORNECIMENTO E COLOCACAO</t>
  </si>
  <si>
    <t xml:space="preserve">15.018.0260-A</t>
  </si>
  <si>
    <t xml:space="preserve">15.018.0265-0</t>
  </si>
  <si>
    <t xml:space="preserve">25X25CM.FORNECIMENTO E COLOCACAO</t>
  </si>
  <si>
    <t xml:space="preserve">15.018.0265-A</t>
  </si>
  <si>
    <t xml:space="preserve">15.018.0270-0</t>
  </si>
  <si>
    <t xml:space="preserve">30X30CM.FORNECIMENTO E COLOCACAO</t>
  </si>
  <si>
    <t xml:space="preserve">15.018.0270-A</t>
  </si>
  <si>
    <t xml:space="preserve">15.018.0275-0</t>
  </si>
  <si>
    <t xml:space="preserve">40X40CM.FORNECIMENTO E COLOCACAO</t>
  </si>
  <si>
    <t xml:space="preserve">15.018.0275-A</t>
  </si>
  <si>
    <t xml:space="preserve">15.018.0280-0</t>
  </si>
  <si>
    <t xml:space="preserve">50X50CM.FORNECIMENTO E COLOCACAO</t>
  </si>
  <si>
    <t xml:space="preserve">15.018.0280-A</t>
  </si>
  <si>
    <t xml:space="preserve">15.018.0300-0</t>
  </si>
  <si>
    <t xml:space="preserve">CAIXA DE PASSAGEM DE EMBUTIR,EM ACO,COM TAMPA PARAFUSADA,DE</t>
  </si>
  <si>
    <t xml:space="preserve">15.018.0300-A</t>
  </si>
  <si>
    <t xml:space="preserve">15.018.0305-0</t>
  </si>
  <si>
    <t xml:space="preserve">15.018.0305-A</t>
  </si>
  <si>
    <t xml:space="preserve">15.018.0310-0</t>
  </si>
  <si>
    <t xml:space="preserve">15.018.0310-A</t>
  </si>
  <si>
    <t xml:space="preserve">15.018.0315-0</t>
  </si>
  <si>
    <t xml:space="preserve">15.018.0315-A</t>
  </si>
  <si>
    <t xml:space="preserve">15.018.0320-0</t>
  </si>
  <si>
    <t xml:space="preserve">15.018.0320-A</t>
  </si>
  <si>
    <t xml:space="preserve">15.018.0325-0</t>
  </si>
  <si>
    <t xml:space="preserve">15.018.0325-A</t>
  </si>
  <si>
    <t xml:space="preserve">15.018.0330-0</t>
  </si>
  <si>
    <t xml:space="preserve">15.018.0330-A</t>
  </si>
  <si>
    <t xml:space="preserve">15.018.0450-0</t>
  </si>
  <si>
    <t xml:space="preserve">INTERLIGACAO DE ELETROCALHA PERFURADA DE LARGURA 100MM,ABA 7</t>
  </si>
  <si>
    <t xml:space="preserve">5MM COM PAINEL OU QUADRO DE DISTRIBUICAO DE ENERGIA ELETRICA</t>
  </si>
  <si>
    <t xml:space="preserve">,EXCLUSIVE PAINEL OU QUADRO E ELETROCALHA.FORNECIMENTO E COL</t>
  </si>
  <si>
    <t xml:space="preserve">15.018.0450-A</t>
  </si>
  <si>
    <t xml:space="preserve">15.018.0455-0</t>
  </si>
  <si>
    <t xml:space="preserve">INTERLIGACAO DE ELETROCALHA PERFURADA DE LARGURA 100MM,ABA 1</t>
  </si>
  <si>
    <t xml:space="preserve">00MM COM PAINEL OU QUADRO DE DISTRIBUICAO DE ENERGIA ELETRIC</t>
  </si>
  <si>
    <t xml:space="preserve">A,EXCLUSIVE PAINEL OU QUADRO E ELETROCALHA.FORNECIMENTO E CO</t>
  </si>
  <si>
    <t xml:space="preserve">15.018.0455-A</t>
  </si>
  <si>
    <t xml:space="preserve">15.018.0460-0</t>
  </si>
  <si>
    <t xml:space="preserve">INTERLIGACAO DE ELETROCALHA PERFURADA DE LARGURA 200MM,ABA 1</t>
  </si>
  <si>
    <t xml:space="preserve">15.018.0460-A</t>
  </si>
  <si>
    <t xml:space="preserve">15.018.0465-0</t>
  </si>
  <si>
    <t xml:space="preserve">INTERLIGACAO DE ELETROCALHA PERFURADA DE LARGURA 300MM,ABA 1</t>
  </si>
  <si>
    <t xml:space="preserve">15.018.0465-A</t>
  </si>
  <si>
    <t xml:space="preserve">15.018.0466-0</t>
  </si>
  <si>
    <t xml:space="preserve">ELETROCALHA PERFURADA,SEM TAMPA,TIPO "U",50X50MM,TRATAMENTO</t>
  </si>
  <si>
    <t xml:space="preserve">SUPERFICIAL PRE-ZINCADO A QUENTE,INCLUSIVE CONEXOES,ACESSORI</t>
  </si>
  <si>
    <t xml:space="preserve">OS E FIXACAO SUPERIOR.FORNECIMENTO E COLOCACAO</t>
  </si>
  <si>
    <t xml:space="preserve">15.018.0466-A</t>
  </si>
  <si>
    <t xml:space="preserve">15.018.0467-0</t>
  </si>
  <si>
    <t xml:space="preserve">ELETROCALHA PERFURADA,SEM TAMPA,TIPO "U",100X50MM,TRATAMENTO</t>
  </si>
  <si>
    <t xml:space="preserve">SUPERFICIAL PRE-ZINCADO A QUENTE,INCLUSIVE CONEXOES,ACESSOR</t>
  </si>
  <si>
    <t xml:space="preserve">IOS E FIXACAO SUPERIOR.FORNECIMENTO E COLOCACAO</t>
  </si>
  <si>
    <t xml:space="preserve">15.018.0467-A</t>
  </si>
  <si>
    <t xml:space="preserve">15.018.0468-0</t>
  </si>
  <si>
    <t xml:space="preserve">ELETROCALHA PERFURADA,SEM TAMPA,TIPO "U",150X50MM,TRATAMENTO</t>
  </si>
  <si>
    <t xml:space="preserve">15.018.0468-A</t>
  </si>
  <si>
    <t xml:space="preserve">15.018.0469-0</t>
  </si>
  <si>
    <t xml:space="preserve">ELETROCALHA PERFURADA,SEM TAMPA,TIPO "U",200X50MM,TRATAMENTO</t>
  </si>
  <si>
    <t xml:space="preserve">15.018.0469-A</t>
  </si>
  <si>
    <t xml:space="preserve">15.018.0470-0</t>
  </si>
  <si>
    <t xml:space="preserve">ELETROCALHA PERFURADA,SEM TAMPA,TIPO "U",300X50MM,TRATAMENTO</t>
  </si>
  <si>
    <t xml:space="preserve">15.018.0470-A</t>
  </si>
  <si>
    <t xml:space="preserve">15.018.0471-0</t>
  </si>
  <si>
    <t xml:space="preserve">ELETROCALHA PERFURADA,SEM TAMPA,TIPO "U",400X50MM,TRATAMENTO</t>
  </si>
  <si>
    <t xml:space="preserve">15.018.0471-A</t>
  </si>
  <si>
    <t xml:space="preserve">15.018.0472-0</t>
  </si>
  <si>
    <t xml:space="preserve">ELETROCALHA PERFURADA,SEM TAMPA,TIPO "U",100X75MM,TRATAMENTO</t>
  </si>
  <si>
    <t xml:space="preserve">15.018.0472-A</t>
  </si>
  <si>
    <t xml:space="preserve">15.018.0473-0</t>
  </si>
  <si>
    <t xml:space="preserve">ELETROCALHA PERFURADA,SEM TAMPA,TIPO "U",150X75MM,TRATAMENTO</t>
  </si>
  <si>
    <t xml:space="preserve">15.018.0473-A</t>
  </si>
  <si>
    <t xml:space="preserve">15.018.0474-0</t>
  </si>
  <si>
    <t xml:space="preserve">ELETROCALHA PERFURADA,SEM TAMPA,TIPO "U",200X75MM,TRATAMENTO</t>
  </si>
  <si>
    <t xml:space="preserve">15.018.0474-A</t>
  </si>
  <si>
    <t xml:space="preserve">15.018.0475-0</t>
  </si>
  <si>
    <t xml:space="preserve">ELETROCALHA PERFURADA,SEM TAMPA,TIPO "U",300X75MM,TRATAMENTO</t>
  </si>
  <si>
    <t xml:space="preserve">15.018.0475-A</t>
  </si>
  <si>
    <t xml:space="preserve">15.018.0476-0</t>
  </si>
  <si>
    <t xml:space="preserve">ELETROCALHA PERFURADA,SEM TAMPA,TIPO "U",400X75MM,TRATAMENTO</t>
  </si>
  <si>
    <t xml:space="preserve">15.018.0476-A</t>
  </si>
  <si>
    <t xml:space="preserve">15.018.0477-0</t>
  </si>
  <si>
    <t xml:space="preserve">ELETROCALHA PERFURADA,SEM TAMPA,TIPO "U",100X100MM,TRATAMENT</t>
  </si>
  <si>
    <t xml:space="preserve">O SUPERFICIAL PRE-ZINCADO A QUENTE,INCLUSIVE CONEXOES,ACESSO</t>
  </si>
  <si>
    <t xml:space="preserve">RIOS E FIXACAO SUPERIOR.FORNECIMENTO E COLOCACAO</t>
  </si>
  <si>
    <t xml:space="preserve">15.018.0477-A</t>
  </si>
  <si>
    <t xml:space="preserve">15.018.0478-0</t>
  </si>
  <si>
    <t xml:space="preserve">ELETROCALHA PERFURADA,SEM TAMPA,TIPO "U",150X100MM,TRATAMENT</t>
  </si>
  <si>
    <t xml:space="preserve">15.018.0478-A</t>
  </si>
  <si>
    <t xml:space="preserve">15.018.0479-0</t>
  </si>
  <si>
    <t xml:space="preserve">ELETROCALHA PERFURADA,SEM TAMPA,TIPO "U",200X100MM,TRATAMENT</t>
  </si>
  <si>
    <t xml:space="preserve">15.018.0479-A</t>
  </si>
  <si>
    <t xml:space="preserve">15.018.0480-0</t>
  </si>
  <si>
    <t xml:space="preserve">ELETROCALHA PERFURADA,SEM TAMPA,TIPO "U",300X100MM,TRATAMENT</t>
  </si>
  <si>
    <t xml:space="preserve">15.018.0480-A</t>
  </si>
  <si>
    <t xml:space="preserve">15.018.0481-0</t>
  </si>
  <si>
    <t xml:space="preserve">ELETROCALHA PERFURADA,SEM TAMPA,TIPO "U",400X100MM,TRATAMENT</t>
  </si>
  <si>
    <t xml:space="preserve">15.018.0481-A</t>
  </si>
  <si>
    <t xml:space="preserve">15.018.0482-0</t>
  </si>
  <si>
    <t xml:space="preserve">SUPERFICIAL PRE-ZINCADO A QUENTE,EXCLUSIVE CONEXOES,ACESSORI</t>
  </si>
  <si>
    <t xml:space="preserve">15.018.0482-A</t>
  </si>
  <si>
    <t xml:space="preserve">15.018.0483-0</t>
  </si>
  <si>
    <t xml:space="preserve">SUPERFICIAL PRE-ZINCADO A QUENTE,EXCLUSIVE CONEXOES,ACESSOR</t>
  </si>
  <si>
    <t xml:space="preserve">15.018.0483-A</t>
  </si>
  <si>
    <t xml:space="preserve">15.018.0484-0</t>
  </si>
  <si>
    <t xml:space="preserve">15.018.0484-A</t>
  </si>
  <si>
    <t xml:space="preserve">15.018.0485-0</t>
  </si>
  <si>
    <t xml:space="preserve">15.018.0485-A</t>
  </si>
  <si>
    <t xml:space="preserve">15.018.0486-0</t>
  </si>
  <si>
    <t xml:space="preserve">15.018.0486-A</t>
  </si>
  <si>
    <t xml:space="preserve">15.018.0487-0</t>
  </si>
  <si>
    <t xml:space="preserve">15.018.0487-A</t>
  </si>
  <si>
    <t xml:space="preserve">15.018.0488-0</t>
  </si>
  <si>
    <t xml:space="preserve">15.018.0488-A</t>
  </si>
  <si>
    <t xml:space="preserve">15.018.0489-0</t>
  </si>
  <si>
    <t xml:space="preserve">15.018.0489-A</t>
  </si>
  <si>
    <t xml:space="preserve">15.018.0490-0</t>
  </si>
  <si>
    <t xml:space="preserve">15.018.0490-A</t>
  </si>
  <si>
    <t xml:space="preserve">15.018.0491-0</t>
  </si>
  <si>
    <t xml:space="preserve">15.018.0491-A</t>
  </si>
  <si>
    <t xml:space="preserve">15.018.0492-0</t>
  </si>
  <si>
    <t xml:space="preserve">15.018.0492-A</t>
  </si>
  <si>
    <t xml:space="preserve">15.018.0493-0</t>
  </si>
  <si>
    <t xml:space="preserve">O SUPERFICIAL PRE-ZINCADO A QUENTE,EXCLUSIVE CONEXOES,ACESSO</t>
  </si>
  <si>
    <t xml:space="preserve">15.018.0493-A</t>
  </si>
  <si>
    <t xml:space="preserve">15.018.0494-0</t>
  </si>
  <si>
    <t xml:space="preserve">15.018.0494-A</t>
  </si>
  <si>
    <t xml:space="preserve">15.018.0495-0</t>
  </si>
  <si>
    <t xml:space="preserve">15.018.0495-A</t>
  </si>
  <si>
    <t xml:space="preserve">15.018.0496-0</t>
  </si>
  <si>
    <t xml:space="preserve">15.018.0496-A</t>
  </si>
  <si>
    <t xml:space="preserve">15.018.0497-0</t>
  </si>
  <si>
    <t xml:space="preserve">15.018.0497-A</t>
  </si>
  <si>
    <t xml:space="preserve">15.018.0498-0</t>
  </si>
  <si>
    <t xml:space="preserve">ELETROCALHA PERFURADA,COM TAMPA,TIPO "U",50X50MM,TRATAMENTO</t>
  </si>
  <si>
    <t xml:space="preserve">15.018.0498-A</t>
  </si>
  <si>
    <t xml:space="preserve">15.018.0499-0</t>
  </si>
  <si>
    <t xml:space="preserve">ELETROCALHA PERFURADA,COM TAMPA,TIPO "U",100X50MM,TRATAMENTO</t>
  </si>
  <si>
    <t xml:space="preserve">15.018.0499-A</t>
  </si>
  <si>
    <t xml:space="preserve">15.018.0500-0</t>
  </si>
  <si>
    <t xml:space="preserve">ELETROCALHA PERFURADA,COM TAMPA,TIPO "U",150X50MM,TRATAMENTO</t>
  </si>
  <si>
    <t xml:space="preserve">SUPERFICIAL  PRE-ZINCADO A QUENTE,INCLUSIVE CONEXOES,ACESSO</t>
  </si>
  <si>
    <t xml:space="preserve">15.018.0500-A</t>
  </si>
  <si>
    <t xml:space="preserve">15.018.0501-0</t>
  </si>
  <si>
    <t xml:space="preserve">ELETROCALHA PERFURADA,COM TAMPA,TIPO "U",200X50MM,TRATAMENTO</t>
  </si>
  <si>
    <t xml:space="preserve">15.018.0501-A</t>
  </si>
  <si>
    <t xml:space="preserve">15.018.0502-0</t>
  </si>
  <si>
    <t xml:space="preserve">ELETROCALHA PERFURADA,COM TAMPA,TIPO "U",300X50MM,TRATAMENTO</t>
  </si>
  <si>
    <t xml:space="preserve">15.018.0502-A</t>
  </si>
  <si>
    <t xml:space="preserve">15.018.0503-0</t>
  </si>
  <si>
    <t xml:space="preserve">ELETROCALHA PERFURADA,COM TAMPA,TIPO "U",400X50MM,TRATAMENTO</t>
  </si>
  <si>
    <t xml:space="preserve">15.018.0503-A</t>
  </si>
  <si>
    <t xml:space="preserve">15.018.0504-0</t>
  </si>
  <si>
    <t xml:space="preserve">ELETROCALHA PERFURADA,COM TAMPA,TIPO "U",100X75MM,TRATAMENTO</t>
  </si>
  <si>
    <t xml:space="preserve">IOS E FIXACAO SUPERIOR.FORNECIMENTO E COLOCACAO.</t>
  </si>
  <si>
    <t xml:space="preserve">15.018.0504-A</t>
  </si>
  <si>
    <t xml:space="preserve">15.018.0505-0</t>
  </si>
  <si>
    <t xml:space="preserve">ELETROCALHA PERFURADA,COM TAMPA,TIPO "U",150X75MM,TRATAMENTO</t>
  </si>
  <si>
    <t xml:space="preserve">15.018.0505-A</t>
  </si>
  <si>
    <t xml:space="preserve">15.018.0506-0</t>
  </si>
  <si>
    <t xml:space="preserve">ELETROCALHA PERFURADA,COM TAMPA,TIPO "U",200X75MM,TRATAMENTO</t>
  </si>
  <si>
    <t xml:space="preserve">15.018.0506-A</t>
  </si>
  <si>
    <t xml:space="preserve">15.018.0507-0</t>
  </si>
  <si>
    <t xml:space="preserve">ELETROCALHA PERFURADA,COM TAMPA,TIPO "U",300X75MM,TRATAMENTO</t>
  </si>
  <si>
    <t xml:space="preserve">15.018.0507-A</t>
  </si>
  <si>
    <t xml:space="preserve">15.018.0508-0</t>
  </si>
  <si>
    <t xml:space="preserve">ELETROCALHA PERFURADA,COM TAMPA,TIPO "U",400X75MM,TRATAMENTO</t>
  </si>
  <si>
    <t xml:space="preserve">15.018.0508-A</t>
  </si>
  <si>
    <t xml:space="preserve">15.018.0509-0</t>
  </si>
  <si>
    <t xml:space="preserve">ELETROCALHA PERFURADA,COM TAMPA,TIPO "U",100X100MM,TRATAMENT</t>
  </si>
  <si>
    <t xml:space="preserve">15.018.0509-A</t>
  </si>
  <si>
    <t xml:space="preserve">15.018.0510-0</t>
  </si>
  <si>
    <t xml:space="preserve">ELETROCALHA PERFURADA,COM TAMPA,TIPO "U",150X100MM,TRATAMENT</t>
  </si>
  <si>
    <t xml:space="preserve">15.018.0510-A</t>
  </si>
  <si>
    <t xml:space="preserve">15.018.0511-0</t>
  </si>
  <si>
    <t xml:space="preserve">ELETROCALHA PERFURADA,COM TAMPA,TIPO "U",200X100MM,TRATAMENT</t>
  </si>
  <si>
    <t xml:space="preserve">15.018.0511-A</t>
  </si>
  <si>
    <t xml:space="preserve">15.018.0512-0</t>
  </si>
  <si>
    <t xml:space="preserve">ELETROCALHA PERFURADA,COM TAMPA TIPO "U",300X100MM,TRATAMENT</t>
  </si>
  <si>
    <t xml:space="preserve">15.018.0512-A</t>
  </si>
  <si>
    <t xml:space="preserve">15.018.0513-0</t>
  </si>
  <si>
    <t xml:space="preserve">ELETROCALHA PERFURADA,COM TAMPA,TIPO "U",400X100MM,TRATAMENT</t>
  </si>
  <si>
    <t xml:space="preserve">15.018.0513-A</t>
  </si>
  <si>
    <t xml:space="preserve">15.018.0514-0</t>
  </si>
  <si>
    <t xml:space="preserve">15.018.0514-A</t>
  </si>
  <si>
    <t xml:space="preserve">15.018.0515-0</t>
  </si>
  <si>
    <t xml:space="preserve">15.018.0515-A</t>
  </si>
  <si>
    <t xml:space="preserve">15.018.0516-0</t>
  </si>
  <si>
    <t xml:space="preserve">15.018.0516-A</t>
  </si>
  <si>
    <t xml:space="preserve">15.018.0517-0</t>
  </si>
  <si>
    <t xml:space="preserve">15.018.0517-A</t>
  </si>
  <si>
    <t xml:space="preserve">15.018.0518-0</t>
  </si>
  <si>
    <t xml:space="preserve">15.018.0518-A</t>
  </si>
  <si>
    <t xml:space="preserve">15.018.0519-0</t>
  </si>
  <si>
    <t xml:space="preserve">15.018.0519-A</t>
  </si>
  <si>
    <t xml:space="preserve">15.018.0520-0</t>
  </si>
  <si>
    <t xml:space="preserve">15.018.0520-A</t>
  </si>
  <si>
    <t xml:space="preserve">15.018.0521-0</t>
  </si>
  <si>
    <t xml:space="preserve">15.018.0521-A</t>
  </si>
  <si>
    <t xml:space="preserve">15.018.0522-0</t>
  </si>
  <si>
    <t xml:space="preserve">15.018.0522-A</t>
  </si>
  <si>
    <t xml:space="preserve">15.018.0523-0</t>
  </si>
  <si>
    <t xml:space="preserve">15.018.0523-A</t>
  </si>
  <si>
    <t xml:space="preserve">15.018.0524-0</t>
  </si>
  <si>
    <t xml:space="preserve">SUPEFICIAL PRE-ZINCADO A QUENTE,EXCLUSIVE CONEXOES,ACESSORI</t>
  </si>
  <si>
    <t xml:space="preserve">15.018.0524-A</t>
  </si>
  <si>
    <t xml:space="preserve">15.018.0525-0</t>
  </si>
  <si>
    <t xml:space="preserve">15.018.0525-A</t>
  </si>
  <si>
    <t xml:space="preserve">15.018.0526-0</t>
  </si>
  <si>
    <t xml:space="preserve">15.018.0526-A</t>
  </si>
  <si>
    <t xml:space="preserve">15.018.0527-0</t>
  </si>
  <si>
    <t xml:space="preserve">15.018.0527-A</t>
  </si>
  <si>
    <t xml:space="preserve">15.018.0528-0</t>
  </si>
  <si>
    <t xml:space="preserve">ELETROCALHA PERFURADA,COM TAMPA,TIPO "U",300X100MM,TRATAMENT</t>
  </si>
  <si>
    <t xml:space="preserve">15.018.0528-A</t>
  </si>
  <si>
    <t xml:space="preserve">15.018.0529-0</t>
  </si>
  <si>
    <t xml:space="preserve">15.018.0529-A</t>
  </si>
  <si>
    <t xml:space="preserve">15.018.0540-0</t>
  </si>
  <si>
    <t xml:space="preserve">ELETROCALHA LISA,COM TAMPA,TIPO "U",50X50MM,TRATAMENTO SUPER</t>
  </si>
  <si>
    <t xml:space="preserve">FICIAL PRE-ZINCADO A QUENTE,INCLUSIVE CONEXOES,ACESSORIOS E</t>
  </si>
  <si>
    <t xml:space="preserve">FIXACAO SUPERIOR.FORNECIMENTO E COLOCACAO</t>
  </si>
  <si>
    <t xml:space="preserve">15.018.0540-A</t>
  </si>
  <si>
    <t xml:space="preserve">15.018.0550-0</t>
  </si>
  <si>
    <t xml:space="preserve">ELETROCALHA LISA,COM TAMPA,TIPO "U",100X50MM,TRATAMENTO SUPE</t>
  </si>
  <si>
    <t xml:space="preserve">RFICIAL PRE-ZINCADO A QUENTE,INCLUSIVE CONEXOES,ACESSORIOS E</t>
  </si>
  <si>
    <t xml:space="preserve">15.018.0550-A</t>
  </si>
  <si>
    <t xml:space="preserve">15.018.0551-0</t>
  </si>
  <si>
    <t xml:space="preserve">ELETROCALHA LISA,COM TAMPA,TIPO "U",150X50MM,TRATAMENTO SUPE</t>
  </si>
  <si>
    <t xml:space="preserve">15.018.0551-A</t>
  </si>
  <si>
    <t xml:space="preserve">15.018.0552-0</t>
  </si>
  <si>
    <t xml:space="preserve">ELETROCALHA LISA,COM TAMPA,TIPO "U",200X50MM,TRATAMENTO SUPE</t>
  </si>
  <si>
    <t xml:space="preserve">15.018.0552-A</t>
  </si>
  <si>
    <t xml:space="preserve">15.018.0554-0</t>
  </si>
  <si>
    <t xml:space="preserve">ELETROCALHA LISA,COM TAMPA,TIPO "U",300X50MM,TRATAMENTO SUPE</t>
  </si>
  <si>
    <t xml:space="preserve">15.018.0554-A</t>
  </si>
  <si>
    <t xml:space="preserve">15.018.0555-0</t>
  </si>
  <si>
    <t xml:space="preserve">ELETROCALHA LISA,COM TAMPA,TIPO "U",400X50MM,TRATAMENTO SUPE</t>
  </si>
  <si>
    <t xml:space="preserve">15.018.0555-A</t>
  </si>
  <si>
    <t xml:space="preserve">15.018.0556-0</t>
  </si>
  <si>
    <t xml:space="preserve">ELETROCALHA LISA,COM TAMPA,TIPO "U",100X75MM,TRATAMENTO SUPE</t>
  </si>
  <si>
    <t xml:space="preserve">15.018.0556-A</t>
  </si>
  <si>
    <t xml:space="preserve">15.018.0557-0</t>
  </si>
  <si>
    <t xml:space="preserve">ELETROCALHA LISA,COM TAMPA,TIPO "U",150X75MM,TRATAMENTO SUPE</t>
  </si>
  <si>
    <t xml:space="preserve">15.018.0557-A</t>
  </si>
  <si>
    <t xml:space="preserve">15.018.0558-0</t>
  </si>
  <si>
    <t xml:space="preserve">ELETROCALHA LISA,COM TAMPA,TIPO "U",200X75MM,TRATAMENTO SUPE</t>
  </si>
  <si>
    <t xml:space="preserve">15.018.0558-A</t>
  </si>
  <si>
    <t xml:space="preserve">15.018.0560-0</t>
  </si>
  <si>
    <t xml:space="preserve">ELETROCALHA LISA,COM TAMPA,TIPO "U",300X75MM,TRATAMENTO SUPE</t>
  </si>
  <si>
    <t xml:space="preserve">15.018.0560-A</t>
  </si>
  <si>
    <t xml:space="preserve">15.018.0561-0</t>
  </si>
  <si>
    <t xml:space="preserve">ELETROCALHA LISA,COM TAMPA,TIPO "U",400X75MM,TRATAMENTO SUPE</t>
  </si>
  <si>
    <t xml:space="preserve">15.018.0561-A</t>
  </si>
  <si>
    <t xml:space="preserve">15.018.0562-0</t>
  </si>
  <si>
    <t xml:space="preserve">ELETROCALHA LISA,COM TAMPA,TIPO "U",100X100MM,TRATAMENTO SUP</t>
  </si>
  <si>
    <t xml:space="preserve">ERFICIAL PRE-ZINCADO A QUENTE,INCLUSIVE CONEXOES,ACESSORIOS</t>
  </si>
  <si>
    <t xml:space="preserve">E FIXACAO SUPERIOR.FORNECIMENTO E COLOCACAO</t>
  </si>
  <si>
    <t xml:space="preserve">15.018.0562-A</t>
  </si>
  <si>
    <t xml:space="preserve">15.018.0563-0</t>
  </si>
  <si>
    <t xml:space="preserve">ELETROCALHA LISA,COM TAMPA,TIPO "U",150X100MM,TRATAMENTO SUP</t>
  </si>
  <si>
    <t xml:space="preserve">15.018.0563-A</t>
  </si>
  <si>
    <t xml:space="preserve">15.018.0564-0</t>
  </si>
  <si>
    <t xml:space="preserve">ELETROCALHA LISA,COM TAMPA,TIPO "U",200X100MM,TRATAMENTO SUP</t>
  </si>
  <si>
    <t xml:space="preserve">15.018.0564-A</t>
  </si>
  <si>
    <t xml:space="preserve">15.018.0566-0</t>
  </si>
  <si>
    <t xml:space="preserve">ELETROCALHA LISA,COM TAMPA,TIPO "U",300X100MM,TRATAMENTO SUP</t>
  </si>
  <si>
    <t xml:space="preserve">15.018.0566-A</t>
  </si>
  <si>
    <t xml:space="preserve">15.018.0567-0</t>
  </si>
  <si>
    <t xml:space="preserve">ELETROCALHA LISA,COM TAMPA,TIPO "U",400X100MM,TRATAMENTO SUP</t>
  </si>
  <si>
    <t xml:space="preserve">15.018.0567-A</t>
  </si>
  <si>
    <t xml:space="preserve">15.018.0568-0</t>
  </si>
  <si>
    <t xml:space="preserve">FICIAL PRE-ZINCADO A QUENTE,EXCLUSIVE CONEXOES,ACESSORIOS E</t>
  </si>
  <si>
    <t xml:space="preserve">15.018.0568-A</t>
  </si>
  <si>
    <t xml:space="preserve">15.018.0570-0</t>
  </si>
  <si>
    <t xml:space="preserve">RFICIAL PRE-ZINCADO A QUENTE,EXCLUSIVE CONEXOES,ACESSORIOS E</t>
  </si>
  <si>
    <t xml:space="preserve">15.018.0570-A</t>
  </si>
  <si>
    <t xml:space="preserve">15.018.0571-0</t>
  </si>
  <si>
    <t xml:space="preserve">15.018.0571-A</t>
  </si>
  <si>
    <t xml:space="preserve">15.018.0572-0</t>
  </si>
  <si>
    <t xml:space="preserve">15.018.0572-A</t>
  </si>
  <si>
    <t xml:space="preserve">15.018.0574-0</t>
  </si>
  <si>
    <t xml:space="preserve">15.018.0574-A</t>
  </si>
  <si>
    <t xml:space="preserve">15.018.0575-0</t>
  </si>
  <si>
    <t xml:space="preserve">15.018.0575-A</t>
  </si>
  <si>
    <t xml:space="preserve">15.018.0576-0</t>
  </si>
  <si>
    <t xml:space="preserve">15.018.0576-A</t>
  </si>
  <si>
    <t xml:space="preserve">15.018.0577-0</t>
  </si>
  <si>
    <t xml:space="preserve">15.018.0577-A</t>
  </si>
  <si>
    <t xml:space="preserve">15.018.0578-0</t>
  </si>
  <si>
    <t xml:space="preserve">15.018.0578-A</t>
  </si>
  <si>
    <t xml:space="preserve">15.018.0580-0</t>
  </si>
  <si>
    <t xml:space="preserve">15.018.0580-A</t>
  </si>
  <si>
    <t xml:space="preserve">15.018.0581-0</t>
  </si>
  <si>
    <t xml:space="preserve">15.018.0581-A</t>
  </si>
  <si>
    <t xml:space="preserve">15.018.0582-0</t>
  </si>
  <si>
    <t xml:space="preserve">ERFICIAL PRE-ZINCADO A QUENTE,EXCLUSIVE CONEXOES,ACESSORIOS</t>
  </si>
  <si>
    <t xml:space="preserve">15.018.0582-A</t>
  </si>
  <si>
    <t xml:space="preserve">15.018.0583-0</t>
  </si>
  <si>
    <t xml:space="preserve">15.018.0583-A</t>
  </si>
  <si>
    <t xml:space="preserve">15.018.0584-0</t>
  </si>
  <si>
    <t xml:space="preserve">15.018.0584-A</t>
  </si>
  <si>
    <t xml:space="preserve">15.018.0586-0</t>
  </si>
  <si>
    <t xml:space="preserve">15.018.0586-A</t>
  </si>
  <si>
    <t xml:space="preserve">15.018.0587-0</t>
  </si>
  <si>
    <t xml:space="preserve">15.018.0587-A</t>
  </si>
  <si>
    <t xml:space="preserve">15.018.0588-0</t>
  </si>
  <si>
    <t xml:space="preserve">CURVA HORIZONTAL,45ß,PARA ELETROCALHA PERFURADA OU LISA,50X5</t>
  </si>
  <si>
    <t xml:space="preserve">0MM.FORNECIMENTO E COLOCACAO</t>
  </si>
  <si>
    <t xml:space="preserve">15.018.0588-A</t>
  </si>
  <si>
    <t xml:space="preserve">15.018.0590-0</t>
  </si>
  <si>
    <t xml:space="preserve">CURVA HORIZONTAL,45ß,PARA ELETROCALHA PERFURADA OU LISA,100X</t>
  </si>
  <si>
    <t xml:space="preserve">50MM.FORNECIMENTO E COLOCACAO</t>
  </si>
  <si>
    <t xml:space="preserve">15.018.0590-A</t>
  </si>
  <si>
    <t xml:space="preserve">15.018.0591-0</t>
  </si>
  <si>
    <t xml:space="preserve">CURVA HORIZONTAL,45ß,PARA ELETROCALHA PERFURADA OU LISA,150X</t>
  </si>
  <si>
    <t xml:space="preserve">15.018.0591-A</t>
  </si>
  <si>
    <t xml:space="preserve">15.018.0592-0</t>
  </si>
  <si>
    <t xml:space="preserve">CURVA HORIZONTAL,45ß,PARA ELETROCALHA PERFURADA OU LISA,200X</t>
  </si>
  <si>
    <t xml:space="preserve">15.018.0592-A</t>
  </si>
  <si>
    <t xml:space="preserve">15.018.0594-0</t>
  </si>
  <si>
    <t xml:space="preserve">CURVA HORIZONTAL,45ß,PARA ELETROCALHA PERFURADA OU LISA,300X</t>
  </si>
  <si>
    <t xml:space="preserve">15.018.0594-A</t>
  </si>
  <si>
    <t xml:space="preserve">15.018.0595-0</t>
  </si>
  <si>
    <t xml:space="preserve">CURVA HORIZONTAL,45ß,PARA ELETROCALHA PERFURADA OU LISA,400X</t>
  </si>
  <si>
    <t xml:space="preserve">15.018.0595-A</t>
  </si>
  <si>
    <t xml:space="preserve">15.018.0596-0</t>
  </si>
  <si>
    <t xml:space="preserve">75MM.FORNECIMENTO E COLOCACAO</t>
  </si>
  <si>
    <t xml:space="preserve">15.018.0596-A</t>
  </si>
  <si>
    <t xml:space="preserve">15.018.0597-0</t>
  </si>
  <si>
    <t xml:space="preserve">15.018.0597-A</t>
  </si>
  <si>
    <t xml:space="preserve">15.018.0598-0</t>
  </si>
  <si>
    <t xml:space="preserve">15.018.0598-A</t>
  </si>
  <si>
    <t xml:space="preserve">15.018.0600-0</t>
  </si>
  <si>
    <t xml:space="preserve">15.018.0600-A</t>
  </si>
  <si>
    <t xml:space="preserve">15.018.0601-0</t>
  </si>
  <si>
    <t xml:space="preserve">15.018.0601-A</t>
  </si>
  <si>
    <t xml:space="preserve">15.018.0602-0</t>
  </si>
  <si>
    <t xml:space="preserve">100MM.FORNECIMENTO E COLOCACAO</t>
  </si>
  <si>
    <t xml:space="preserve">15.018.0602-A</t>
  </si>
  <si>
    <t xml:space="preserve">15.018.0603-0</t>
  </si>
  <si>
    <t xml:space="preserve">15.018.0603-A</t>
  </si>
  <si>
    <t xml:space="preserve">15.018.0604-0</t>
  </si>
  <si>
    <t xml:space="preserve">15.018.0604-A</t>
  </si>
  <si>
    <t xml:space="preserve">15.018.0606-0</t>
  </si>
  <si>
    <t xml:space="preserve">15.018.0606-A</t>
  </si>
  <si>
    <t xml:space="preserve">15.018.0607-0</t>
  </si>
  <si>
    <t xml:space="preserve">15.018.0607-A</t>
  </si>
  <si>
    <t xml:space="preserve">15.018.0608-0</t>
  </si>
  <si>
    <t xml:space="preserve">CURVA HORIZONTAL,90ß,PARA ELETROCALHA PERFURADA OU LISA,50X5</t>
  </si>
  <si>
    <t xml:space="preserve">15.018.0608-A</t>
  </si>
  <si>
    <t xml:space="preserve">15.018.0610-0</t>
  </si>
  <si>
    <t xml:space="preserve">CURVA HORIZONTAL,90ß,PARA ELETROCALHA PERFURADA OU LISA,100X</t>
  </si>
  <si>
    <t xml:space="preserve">15.018.0610-A</t>
  </si>
  <si>
    <t xml:space="preserve">15.018.0611-0</t>
  </si>
  <si>
    <t xml:space="preserve">CURVA HORIZONTAL,90ß,PARA ELETROCALHA PERFURADA OU LISA,150X</t>
  </si>
  <si>
    <t xml:space="preserve">15.018.0611-A</t>
  </si>
  <si>
    <t xml:space="preserve">15.018.0612-0</t>
  </si>
  <si>
    <t xml:space="preserve">CURVA HORIZONTAL,90ß,PARA ELETROCALHA PERFURADA OU LISA,200X</t>
  </si>
  <si>
    <t xml:space="preserve">15.018.0612-A</t>
  </si>
  <si>
    <t xml:space="preserve">15.018.0614-0</t>
  </si>
  <si>
    <t xml:space="preserve">CURVA HORIZONTAL,90ß,PARA ELETROCALHA PERFURADA OU LISA,300X</t>
  </si>
  <si>
    <t xml:space="preserve">15.018.0614-A</t>
  </si>
  <si>
    <t xml:space="preserve">15.018.0615-0</t>
  </si>
  <si>
    <t xml:space="preserve">CURVA HORIZONTAL,90ß,PARA ELETROCALHA PERFURADA OU LISA,400X</t>
  </si>
  <si>
    <t xml:space="preserve">15.018.0615-A</t>
  </si>
  <si>
    <t xml:space="preserve">15.018.0616-0</t>
  </si>
  <si>
    <t xml:space="preserve">15.018.0616-A</t>
  </si>
  <si>
    <t xml:space="preserve">15.018.0617-0</t>
  </si>
  <si>
    <t xml:space="preserve">15.018.0617-A</t>
  </si>
  <si>
    <t xml:space="preserve">15.018.0618-0</t>
  </si>
  <si>
    <t xml:space="preserve">15.018.0618-A</t>
  </si>
  <si>
    <t xml:space="preserve">15.018.0620-0</t>
  </si>
  <si>
    <t xml:space="preserve">15.018.0620-A</t>
  </si>
  <si>
    <t xml:space="preserve">15.018.0621-0</t>
  </si>
  <si>
    <t xml:space="preserve">15.018.0621-A</t>
  </si>
  <si>
    <t xml:space="preserve">15.018.0622-0</t>
  </si>
  <si>
    <t xml:space="preserve">15.018.0622-A</t>
  </si>
  <si>
    <t xml:space="preserve">15.018.0623-0</t>
  </si>
  <si>
    <t xml:space="preserve">15.018.0623-A</t>
  </si>
  <si>
    <t xml:space="preserve">15.018.0624-0</t>
  </si>
  <si>
    <t xml:space="preserve">15.018.0624-A</t>
  </si>
  <si>
    <t xml:space="preserve">15.018.0626-0</t>
  </si>
  <si>
    <t xml:space="preserve">15.018.0626-A</t>
  </si>
  <si>
    <t xml:space="preserve">15.018.0627-0</t>
  </si>
  <si>
    <t xml:space="preserve">15.018.0627-A</t>
  </si>
  <si>
    <t xml:space="preserve">15.018.0628-0</t>
  </si>
  <si>
    <t xml:space="preserve">CURVA VERTICAL,EXTERNA,30ß,PARA ELETROCALHA PERFURADA OU LIS</t>
  </si>
  <si>
    <t xml:space="preserve">A,50X50MM.FORNECIMENTO E COLOCACAO</t>
  </si>
  <si>
    <t xml:space="preserve">15.018.0628-A</t>
  </si>
  <si>
    <t xml:space="preserve">15.018.0630-0</t>
  </si>
  <si>
    <t xml:space="preserve">A,100X50MM.FORNECIMENTO E COLOCACAO</t>
  </si>
  <si>
    <t xml:space="preserve">15.018.0630-A</t>
  </si>
  <si>
    <t xml:space="preserve">15.018.0631-0</t>
  </si>
  <si>
    <t xml:space="preserve">A,150X50MM.FORNECIMENTO E COLOCACAO</t>
  </si>
  <si>
    <t xml:space="preserve">15.018.0631-A</t>
  </si>
  <si>
    <t xml:space="preserve">15.018.0632-0</t>
  </si>
  <si>
    <t xml:space="preserve">A,200X50MM.FORNECIMENTO E COLOCACAO</t>
  </si>
  <si>
    <t xml:space="preserve">15.018.0632-A</t>
  </si>
  <si>
    <t xml:space="preserve">15.018.0634-0</t>
  </si>
  <si>
    <t xml:space="preserve">A,300X50MM.FORNECIMENTO E COLOCACAO</t>
  </si>
  <si>
    <t xml:space="preserve">15.018.0634-A</t>
  </si>
  <si>
    <t xml:space="preserve">15.018.0635-0</t>
  </si>
  <si>
    <t xml:space="preserve">A,400X50MM.FORNECIMENTO E COLOCACAO</t>
  </si>
  <si>
    <t xml:space="preserve">15.018.0635-A</t>
  </si>
  <si>
    <t xml:space="preserve">15.018.0636-0</t>
  </si>
  <si>
    <t xml:space="preserve">A,100X75MM.FORNECIMENTO E COLOCACAO</t>
  </si>
  <si>
    <t xml:space="preserve">15.018.0636-A</t>
  </si>
  <si>
    <t xml:space="preserve">15.018.0637-0</t>
  </si>
  <si>
    <t xml:space="preserve">A,150X75MM.FORNECIMENTO E COLOCACAO</t>
  </si>
  <si>
    <t xml:space="preserve">15.018.0637-A</t>
  </si>
  <si>
    <t xml:space="preserve">15.018.0638-0</t>
  </si>
  <si>
    <t xml:space="preserve">A,200X75MM.FORNECIMENTO E COLOCACAO</t>
  </si>
  <si>
    <t xml:space="preserve">15.018.0638-A</t>
  </si>
  <si>
    <t xml:space="preserve">15.018.0640-0</t>
  </si>
  <si>
    <t xml:space="preserve">A,300X75MM.FORNECIMENTO E COLOCACAO</t>
  </si>
  <si>
    <t xml:space="preserve">15.018.0640-A</t>
  </si>
  <si>
    <t xml:space="preserve">15.018.0641-0</t>
  </si>
  <si>
    <t xml:space="preserve">A,400X75MM.FORNECIMENTO E COLOCACAO</t>
  </si>
  <si>
    <t xml:space="preserve">15.018.0641-A</t>
  </si>
  <si>
    <t xml:space="preserve">15.018.0642-0</t>
  </si>
  <si>
    <t xml:space="preserve">A,100X100MM.FORNECIMENTO E COLOCACAO</t>
  </si>
  <si>
    <t xml:space="preserve">15.018.0642-A</t>
  </si>
  <si>
    <t xml:space="preserve">15.018.0643-0</t>
  </si>
  <si>
    <t xml:space="preserve">A,150X100MM.FORNECIMENTO E COLOCACAO</t>
  </si>
  <si>
    <t xml:space="preserve">15.018.0643-A</t>
  </si>
  <si>
    <t xml:space="preserve">15.018.0644-0</t>
  </si>
  <si>
    <t xml:space="preserve">A,200X100MM.FORNECIMENTO E COLOCACAO</t>
  </si>
  <si>
    <t xml:space="preserve">15.018.0644-A</t>
  </si>
  <si>
    <t xml:space="preserve">15.018.0646-0</t>
  </si>
  <si>
    <t xml:space="preserve">A,300X100MM.FORNECIMENTO E COLOCACAO</t>
  </si>
  <si>
    <t xml:space="preserve">15.018.0646-A</t>
  </si>
  <si>
    <t xml:space="preserve">15.018.0647-0</t>
  </si>
  <si>
    <t xml:space="preserve">A,400X100MM.FORNECIMENTO E COLOCACAO</t>
  </si>
  <si>
    <t xml:space="preserve">15.018.0647-A</t>
  </si>
  <si>
    <t xml:space="preserve">15.018.0648-0</t>
  </si>
  <si>
    <t xml:space="preserve">CURVA VERTICAL,EXTERNA,45ß,PARA ELETROCALHA PERFURADA OU LIS</t>
  </si>
  <si>
    <t xml:space="preserve">15.018.0648-A</t>
  </si>
  <si>
    <t xml:space="preserve">15.018.0650-0</t>
  </si>
  <si>
    <t xml:space="preserve">15.018.0650-A</t>
  </si>
  <si>
    <t xml:space="preserve">15.018.0651-0</t>
  </si>
  <si>
    <t xml:space="preserve">15.018.0651-A</t>
  </si>
  <si>
    <t xml:space="preserve">15.018.0652-0</t>
  </si>
  <si>
    <t xml:space="preserve">15.018.0652-A</t>
  </si>
  <si>
    <t xml:space="preserve">15.018.0654-0</t>
  </si>
  <si>
    <t xml:space="preserve">15.018.0654-A</t>
  </si>
  <si>
    <t xml:space="preserve">15.018.0655-0</t>
  </si>
  <si>
    <t xml:space="preserve">15.018.0655-A</t>
  </si>
  <si>
    <t xml:space="preserve">15.018.0656-0</t>
  </si>
  <si>
    <t xml:space="preserve">15.018.0656-A</t>
  </si>
  <si>
    <t xml:space="preserve">15.018.0657-0</t>
  </si>
  <si>
    <t xml:space="preserve">15.018.0657-A</t>
  </si>
  <si>
    <t xml:space="preserve">15.018.0658-0</t>
  </si>
  <si>
    <t xml:space="preserve">15.018.0658-A</t>
  </si>
  <si>
    <t xml:space="preserve">15.018.0660-0</t>
  </si>
  <si>
    <t xml:space="preserve">15.018.0660-A</t>
  </si>
  <si>
    <t xml:space="preserve">15.018.0661-0</t>
  </si>
  <si>
    <t xml:space="preserve">15.018.0661-A</t>
  </si>
  <si>
    <t xml:space="preserve">15.018.0662-0</t>
  </si>
  <si>
    <t xml:space="preserve">15.018.0662-A</t>
  </si>
  <si>
    <t xml:space="preserve">15.018.0663-0</t>
  </si>
  <si>
    <t xml:space="preserve">15.018.0663-A</t>
  </si>
  <si>
    <t xml:space="preserve">15.018.0664-0</t>
  </si>
  <si>
    <t xml:space="preserve">15.018.0664-A</t>
  </si>
  <si>
    <t xml:space="preserve">15.018.0666-0</t>
  </si>
  <si>
    <t xml:space="preserve">15.018.0666-A</t>
  </si>
  <si>
    <t xml:space="preserve">15.018.0667-0</t>
  </si>
  <si>
    <t xml:space="preserve">15.018.0667-A</t>
  </si>
  <si>
    <t xml:space="preserve">15.018.0668-0</t>
  </si>
  <si>
    <t xml:space="preserve">CURVA VERTICAL,EXTERNA,90ß,PARA ELETROCALHA PERFURADA OU LIS</t>
  </si>
  <si>
    <t xml:space="preserve">15.018.0668-A</t>
  </si>
  <si>
    <t xml:space="preserve">15.018.0670-0</t>
  </si>
  <si>
    <t xml:space="preserve">15.018.0670-A</t>
  </si>
  <si>
    <t xml:space="preserve">15.018.0671-0</t>
  </si>
  <si>
    <t xml:space="preserve">15.018.0671-A</t>
  </si>
  <si>
    <t xml:space="preserve">15.018.0672-0</t>
  </si>
  <si>
    <t xml:space="preserve">15.018.0672-A</t>
  </si>
  <si>
    <t xml:space="preserve">15.018.0674-0</t>
  </si>
  <si>
    <t xml:space="preserve">15.018.0674-A</t>
  </si>
  <si>
    <t xml:space="preserve">15.018.0675-0</t>
  </si>
  <si>
    <t xml:space="preserve">15.018.0675-A</t>
  </si>
  <si>
    <t xml:space="preserve">15.018.0676-0</t>
  </si>
  <si>
    <t xml:space="preserve">15.018.0676-A</t>
  </si>
  <si>
    <t xml:space="preserve">15.018.0677-0</t>
  </si>
  <si>
    <t xml:space="preserve">15.018.0677-A</t>
  </si>
  <si>
    <t xml:space="preserve">15.018.0678-0</t>
  </si>
  <si>
    <t xml:space="preserve">15.018.0678-A</t>
  </si>
  <si>
    <t xml:space="preserve">15.018.0680-0</t>
  </si>
  <si>
    <t xml:space="preserve">15.018.0680-A</t>
  </si>
  <si>
    <t xml:space="preserve">15.018.0681-0</t>
  </si>
  <si>
    <t xml:space="preserve">15.018.0681-A</t>
  </si>
  <si>
    <t xml:space="preserve">15.018.0682-0</t>
  </si>
  <si>
    <t xml:space="preserve">15.018.0682-A</t>
  </si>
  <si>
    <t xml:space="preserve">15.018.0683-0</t>
  </si>
  <si>
    <t xml:space="preserve">15.018.0683-A</t>
  </si>
  <si>
    <t xml:space="preserve">15.018.0684-0</t>
  </si>
  <si>
    <t xml:space="preserve">15.018.0684-A</t>
  </si>
  <si>
    <t xml:space="preserve">15.018.0686-0</t>
  </si>
  <si>
    <t xml:space="preserve">15.018.0686-A</t>
  </si>
  <si>
    <t xml:space="preserve">15.018.0687-0</t>
  </si>
  <si>
    <t xml:space="preserve">15.018.0687-A</t>
  </si>
  <si>
    <t xml:space="preserve">15.018.0688-0</t>
  </si>
  <si>
    <t xml:space="preserve">CURVA VERTICAL,INTERNA,45ß,PARA ELETROCALHA PERFURADA OU LIS</t>
  </si>
  <si>
    <t xml:space="preserve">15.018.0688-A</t>
  </si>
  <si>
    <t xml:space="preserve">15.018.0690-0</t>
  </si>
  <si>
    <t xml:space="preserve">15.018.0690-A</t>
  </si>
  <si>
    <t xml:space="preserve">15.018.0691-0</t>
  </si>
  <si>
    <t xml:space="preserve">15.018.0691-A</t>
  </si>
  <si>
    <t xml:space="preserve">15.018.0692-0</t>
  </si>
  <si>
    <t xml:space="preserve">15.018.0692-A</t>
  </si>
  <si>
    <t xml:space="preserve">15.018.0694-0</t>
  </si>
  <si>
    <t xml:space="preserve">15.018.0694-A</t>
  </si>
  <si>
    <t xml:space="preserve">15.018.0695-0</t>
  </si>
  <si>
    <t xml:space="preserve">15.018.0695-A</t>
  </si>
  <si>
    <t xml:space="preserve">15.018.0696-0</t>
  </si>
  <si>
    <t xml:space="preserve">15.018.0696-A</t>
  </si>
  <si>
    <t xml:space="preserve">15.018.0697-0</t>
  </si>
  <si>
    <t xml:space="preserve">15.018.0697-A</t>
  </si>
  <si>
    <t xml:space="preserve">15.018.0698-0</t>
  </si>
  <si>
    <t xml:space="preserve">15.018.0698-A</t>
  </si>
  <si>
    <t xml:space="preserve">15.018.0700-0</t>
  </si>
  <si>
    <t xml:space="preserve">15.018.0700-A</t>
  </si>
  <si>
    <t xml:space="preserve">15.018.0701-0</t>
  </si>
  <si>
    <t xml:space="preserve">15.018.0701-A</t>
  </si>
  <si>
    <t xml:space="preserve">15.018.0702-0</t>
  </si>
  <si>
    <t xml:space="preserve">15.018.0702-A</t>
  </si>
  <si>
    <t xml:space="preserve">15.018.0703-0</t>
  </si>
  <si>
    <t xml:space="preserve">15.018.0703-A</t>
  </si>
  <si>
    <t xml:space="preserve">15.018.0704-0</t>
  </si>
  <si>
    <t xml:space="preserve">15.018.0704-A</t>
  </si>
  <si>
    <t xml:space="preserve">15.018.0706-0</t>
  </si>
  <si>
    <t xml:space="preserve">15.018.0706-A</t>
  </si>
  <si>
    <t xml:space="preserve">15.018.0707-0</t>
  </si>
  <si>
    <t xml:space="preserve">15.018.0707-A</t>
  </si>
  <si>
    <t xml:space="preserve">15.018.0708-0</t>
  </si>
  <si>
    <t xml:space="preserve">CURVA VERTICAL,INTERNA,90ß,PARA ELETROCALHA PERFURADA OU LIS</t>
  </si>
  <si>
    <t xml:space="preserve">15.018.0708-A</t>
  </si>
  <si>
    <t xml:space="preserve">15.018.0710-0</t>
  </si>
  <si>
    <t xml:space="preserve">15.018.0710-A</t>
  </si>
  <si>
    <t xml:space="preserve">15.018.0711-0</t>
  </si>
  <si>
    <t xml:space="preserve">15.018.0711-A</t>
  </si>
  <si>
    <t xml:space="preserve">15.018.0712-0</t>
  </si>
  <si>
    <t xml:space="preserve">15.018.0712-A</t>
  </si>
  <si>
    <t xml:space="preserve">15.018.0714-0</t>
  </si>
  <si>
    <t xml:space="preserve">15.018.0714-A</t>
  </si>
  <si>
    <t xml:space="preserve">15.018.0715-0</t>
  </si>
  <si>
    <t xml:space="preserve">15.018.0715-A</t>
  </si>
  <si>
    <t xml:space="preserve">15.018.0716-0</t>
  </si>
  <si>
    <t xml:space="preserve">15.018.0716-A</t>
  </si>
  <si>
    <t xml:space="preserve">15.018.0717-0</t>
  </si>
  <si>
    <t xml:space="preserve">15.018.0717-A</t>
  </si>
  <si>
    <t xml:space="preserve">15.018.0718-0</t>
  </si>
  <si>
    <t xml:space="preserve">15.018.0718-A</t>
  </si>
  <si>
    <t xml:space="preserve">15.018.0720-0</t>
  </si>
  <si>
    <t xml:space="preserve">15.018.0720-A</t>
  </si>
  <si>
    <t xml:space="preserve">15.018.0721-0</t>
  </si>
  <si>
    <t xml:space="preserve">15.018.0721-A</t>
  </si>
  <si>
    <t xml:space="preserve">15.018.0722-0</t>
  </si>
  <si>
    <t xml:space="preserve">15.018.0722-A</t>
  </si>
  <si>
    <t xml:space="preserve">15.018.0723-0</t>
  </si>
  <si>
    <t xml:space="preserve">15.018.0723-A</t>
  </si>
  <si>
    <t xml:space="preserve">15.018.0724-0</t>
  </si>
  <si>
    <t xml:space="preserve">15.018.0724-A</t>
  </si>
  <si>
    <t xml:space="preserve">15.018.0726-0</t>
  </si>
  <si>
    <t xml:space="preserve">15.018.0726-A</t>
  </si>
  <si>
    <t xml:space="preserve">15.018.0727-0</t>
  </si>
  <si>
    <t xml:space="preserve">15.018.0727-A</t>
  </si>
  <si>
    <t xml:space="preserve">15.018.0728-0</t>
  </si>
  <si>
    <t xml:space="preserve">CURVA DE INVERSAO,90ß,PARA ELETROCALHA PERFURADA OU LISA,50X</t>
  </si>
  <si>
    <t xml:space="preserve">15.018.0728-A</t>
  </si>
  <si>
    <t xml:space="preserve">15.018.0730-0</t>
  </si>
  <si>
    <t xml:space="preserve">CURVA DE INVERSAO,90ß,PARA ELETROCALHA PERFURADA OU LISA,100</t>
  </si>
  <si>
    <t xml:space="preserve">X50MM.FORNECIMENTO E COLOCACAO</t>
  </si>
  <si>
    <t xml:space="preserve">15.018.0730-A</t>
  </si>
  <si>
    <t xml:space="preserve">15.018.0731-0</t>
  </si>
  <si>
    <t xml:space="preserve">CURVA DE INVERSAO,90ß,PARA ELETROCALHA PERFURADA OU LISA,150</t>
  </si>
  <si>
    <t xml:space="preserve">15.018.0731-A</t>
  </si>
  <si>
    <t xml:space="preserve">15.018.0732-0</t>
  </si>
  <si>
    <t xml:space="preserve">CURVA DE INVERSAO,90ß,PARA ELETROCALHA PERFURADA OU LISA,200</t>
  </si>
  <si>
    <t xml:space="preserve">15.018.0732-A</t>
  </si>
  <si>
    <t xml:space="preserve">15.018.0734-0</t>
  </si>
  <si>
    <t xml:space="preserve">CURVA DE INVERSAO,90ß,PARA ELETROCALHA PERFURADA OU LISA,300</t>
  </si>
  <si>
    <t xml:space="preserve">15.018.0734-A</t>
  </si>
  <si>
    <t xml:space="preserve">15.018.0735-0</t>
  </si>
  <si>
    <t xml:space="preserve">CURVA DE INVERSAO,90ß,PARA ELETROCALHA PERFURADA OU LISA,400</t>
  </si>
  <si>
    <t xml:space="preserve">15.018.0735-A</t>
  </si>
  <si>
    <t xml:space="preserve">15.018.0736-0</t>
  </si>
  <si>
    <t xml:space="preserve">X75MM.FORNECIMENTO E COLOCACAO</t>
  </si>
  <si>
    <t xml:space="preserve">15.018.0736-A</t>
  </si>
  <si>
    <t xml:space="preserve">15.018.0737-0</t>
  </si>
  <si>
    <t xml:space="preserve">15.018.0737-A</t>
  </si>
  <si>
    <t xml:space="preserve">15.018.0738-0</t>
  </si>
  <si>
    <t xml:space="preserve">15.018.0738-A</t>
  </si>
  <si>
    <t xml:space="preserve">15.018.0740-0</t>
  </si>
  <si>
    <t xml:space="preserve">15.018.0740-A</t>
  </si>
  <si>
    <t xml:space="preserve">15.018.0741-0</t>
  </si>
  <si>
    <t xml:space="preserve">15.018.0741-A</t>
  </si>
  <si>
    <t xml:space="preserve">15.018.0742-0</t>
  </si>
  <si>
    <t xml:space="preserve">X100MM.FORNECIMENTO E COLOCACAO</t>
  </si>
  <si>
    <t xml:space="preserve">15.018.0742-A</t>
  </si>
  <si>
    <t xml:space="preserve">15.018.0743-0</t>
  </si>
  <si>
    <t xml:space="preserve">15.018.0743-A</t>
  </si>
  <si>
    <t xml:space="preserve">15.018.0744-0</t>
  </si>
  <si>
    <t xml:space="preserve">15.018.0744-A</t>
  </si>
  <si>
    <t xml:space="preserve">15.018.0746-0</t>
  </si>
  <si>
    <t xml:space="preserve">15.018.0746-A</t>
  </si>
  <si>
    <t xml:space="preserve">15.018.0747-0</t>
  </si>
  <si>
    <t xml:space="preserve">15.018.0747-A</t>
  </si>
  <si>
    <t xml:space="preserve">15.018.0748-0</t>
  </si>
  <si>
    <t xml:space="preserve">TE HORIZONTAL,90ß,PARA ELETROCALHA PERFURADA OU LISA,50X50MM</t>
  </si>
  <si>
    <t xml:space="preserve">15.018.0748-A</t>
  </si>
  <si>
    <t xml:space="preserve">15.018.0750-0</t>
  </si>
  <si>
    <t xml:space="preserve">TE HORIZONTAL,90ß,PARA ELETROCALHA PERFURADA OU LISA,100X50M</t>
  </si>
  <si>
    <t xml:space="preserve">15.018.0750-A</t>
  </si>
  <si>
    <t xml:space="preserve">15.018.0751-0</t>
  </si>
  <si>
    <t xml:space="preserve">TE HORIZONTAL,90ß,PARA ELETROCALHA PERFURADA OU LISA,150X50M</t>
  </si>
  <si>
    <t xml:space="preserve">15.018.0751-A</t>
  </si>
  <si>
    <t xml:space="preserve">15.018.0752-0</t>
  </si>
  <si>
    <t xml:space="preserve">TE HORIZONTAL,90ß,PARA ELETROCALHA PERFURADA OU LISA,200X50M</t>
  </si>
  <si>
    <t xml:space="preserve">15.018.0752-A</t>
  </si>
  <si>
    <t xml:space="preserve">15.018.0754-0</t>
  </si>
  <si>
    <t xml:space="preserve">TE HORIZONTAL,90ß,PARA ELETROCALHA PERFURADA OU LISA,300X50M</t>
  </si>
  <si>
    <t xml:space="preserve">15.018.0754-A</t>
  </si>
  <si>
    <t xml:space="preserve">15.018.0755-0</t>
  </si>
  <si>
    <t xml:space="preserve">TE HORIZONTAL,90ß,PARA ELETROCALHA PERFURADA OU LISA,400X50M</t>
  </si>
  <si>
    <t xml:space="preserve">15.018.0755-A</t>
  </si>
  <si>
    <t xml:space="preserve">15.018.0756-0</t>
  </si>
  <si>
    <t xml:space="preserve">TE HORIZONTAL,90ß,PARA ELETROCALHA PERFURADA OU LISA,100X75M</t>
  </si>
  <si>
    <t xml:space="preserve">15.018.0756-A</t>
  </si>
  <si>
    <t xml:space="preserve">15.018.0757-0</t>
  </si>
  <si>
    <t xml:space="preserve">TE HORIZONTAL,90ß,PARA ELETROCALHA PERFURADA OU LISA,150X75M</t>
  </si>
  <si>
    <t xml:space="preserve">15.018.0757-A</t>
  </si>
  <si>
    <t xml:space="preserve">15.018.0758-0</t>
  </si>
  <si>
    <t xml:space="preserve">TE HORIZONTAL,90ß,PARA ELETROCALHA PERFURADA OU LISA,200X75M</t>
  </si>
  <si>
    <t xml:space="preserve">15.018.0758-A</t>
  </si>
  <si>
    <t xml:space="preserve">15.018.0760-0</t>
  </si>
  <si>
    <t xml:space="preserve">TE HORIZONTAL,90ß,PARA ELETROCALHA PERFURADA OU LISA,300X75M</t>
  </si>
  <si>
    <t xml:space="preserve">15.018.0760-A</t>
  </si>
  <si>
    <t xml:space="preserve">15.018.0761-0</t>
  </si>
  <si>
    <t xml:space="preserve">TE HORIZONTAL,90ß,PARA ELETROCALHA PERFURADA OU LISA,400X75M</t>
  </si>
  <si>
    <t xml:space="preserve">15.018.0761-A</t>
  </si>
  <si>
    <t xml:space="preserve">15.018.0762-0</t>
  </si>
  <si>
    <t xml:space="preserve">TE HORIZONTAL,90ß,PARA ELETROCALHA PERFURADA OU LISA,100X100</t>
  </si>
  <si>
    <t xml:space="preserve">MM.FORNECIMENTO E COLOCACAO</t>
  </si>
  <si>
    <t xml:space="preserve">15.018.0762-A</t>
  </si>
  <si>
    <t xml:space="preserve">15.018.0763-0</t>
  </si>
  <si>
    <t xml:space="preserve">TE HORIZONTAL,90ß,PARA ELETROCALHA PERFURADA OU LISA,150X100</t>
  </si>
  <si>
    <t xml:space="preserve">15.018.0763-A</t>
  </si>
  <si>
    <t xml:space="preserve">15.018.0764-0</t>
  </si>
  <si>
    <t xml:space="preserve">TE HORIZONTAL,90ß,PARA ELETROCALHA PERFURADA OU LISA,200X100</t>
  </si>
  <si>
    <t xml:space="preserve">15.018.0764-A</t>
  </si>
  <si>
    <t xml:space="preserve">15.018.0766-0</t>
  </si>
  <si>
    <t xml:space="preserve">TE HORIZONTAL,90ß,PARA ELETROCALHA PERFURADA OU LISA,300X100</t>
  </si>
  <si>
    <t xml:space="preserve">15.018.0766-A</t>
  </si>
  <si>
    <t xml:space="preserve">15.018.0767-0</t>
  </si>
  <si>
    <t xml:space="preserve">TE HORIZONTAL,90ß,PARA ELETROCALHA PERFURADA OU LISA,400X100</t>
  </si>
  <si>
    <t xml:space="preserve">15.018.0767-A</t>
  </si>
  <si>
    <t xml:space="preserve">15.018.0768-0</t>
  </si>
  <si>
    <t xml:space="preserve">TE VERTICAL DE DERIVACAO OU LATERAL,PARA ELETROCALHA PERFURA</t>
  </si>
  <si>
    <t xml:space="preserve">DA OU LISA,50X50MM.FORNECIMENTO E COLOCACAO</t>
  </si>
  <si>
    <t xml:space="preserve">15.018.0768-A</t>
  </si>
  <si>
    <t xml:space="preserve">15.018.0770-0</t>
  </si>
  <si>
    <t xml:space="preserve">DA OU LISA,100X50MM.FORNECIMENTO E COLOCACAO</t>
  </si>
  <si>
    <t xml:space="preserve">15.018.0770-A</t>
  </si>
  <si>
    <t xml:space="preserve">15.018.0771-0</t>
  </si>
  <si>
    <t xml:space="preserve">DA OU LISA,150X50MM.FORNECIMENTO E COLOCACAO</t>
  </si>
  <si>
    <t xml:space="preserve">15.018.0771-A</t>
  </si>
  <si>
    <t xml:space="preserve">15.018.0772-0</t>
  </si>
  <si>
    <t xml:space="preserve">DA OU LISA,200X50MM.FORNECIMENTO E COLOCACAO</t>
  </si>
  <si>
    <t xml:space="preserve">15.018.0772-A</t>
  </si>
  <si>
    <t xml:space="preserve">15.018.0774-0</t>
  </si>
  <si>
    <t xml:space="preserve">DA OU LISA,300X50MM.FORNECIMENTO E COLOCACAO</t>
  </si>
  <si>
    <t xml:space="preserve">15.018.0774-A</t>
  </si>
  <si>
    <t xml:space="preserve">15.018.0775-0</t>
  </si>
  <si>
    <t xml:space="preserve">DA OU LISA,400X50MM.FORNECIMENTO E COLOCACAO</t>
  </si>
  <si>
    <t xml:space="preserve">15.018.0775-A</t>
  </si>
  <si>
    <t xml:space="preserve">15.018.0776-0</t>
  </si>
  <si>
    <t xml:space="preserve">DA OU LISA,100X75MM.FORNECIMENTO E COLOCACAO</t>
  </si>
  <si>
    <t xml:space="preserve">15.018.0776-A</t>
  </si>
  <si>
    <t xml:space="preserve">15.018.0777-0</t>
  </si>
  <si>
    <t xml:space="preserve">DA OU LISA,150X75MM.FORNECIMENTO E COLOCACAO</t>
  </si>
  <si>
    <t xml:space="preserve">15.018.0777-A</t>
  </si>
  <si>
    <t xml:space="preserve">15.018.0778-0</t>
  </si>
  <si>
    <t xml:space="preserve">DA OU LISA,200X75MM.FORNECIMENTO E COLOCACAO</t>
  </si>
  <si>
    <t xml:space="preserve">15.018.0778-A</t>
  </si>
  <si>
    <t xml:space="preserve">15.018.0780-0</t>
  </si>
  <si>
    <t xml:space="preserve">DA OU LISA,300X75MM.FORNECIMENTO E COLOCACAO</t>
  </si>
  <si>
    <t xml:space="preserve">15.018.0780-A</t>
  </si>
  <si>
    <t xml:space="preserve">15.018.0781-0</t>
  </si>
  <si>
    <t xml:space="preserve">DA OU LISA,400X75MM.FORNECIMENTO E COLOCACAO</t>
  </si>
  <si>
    <t xml:space="preserve">15.018.0781-A</t>
  </si>
  <si>
    <t xml:space="preserve">15.018.0782-0</t>
  </si>
  <si>
    <t xml:space="preserve">DA OU LISA,100X100MM.FORNECIMENTO E COLOCACAO</t>
  </si>
  <si>
    <t xml:space="preserve">15.018.0782-A</t>
  </si>
  <si>
    <t xml:space="preserve">15.018.0783-0</t>
  </si>
  <si>
    <t xml:space="preserve">DA OU LISA,150X100MM.FORNECIMENTO E COLOCACAO</t>
  </si>
  <si>
    <t xml:space="preserve">15.018.0783-A</t>
  </si>
  <si>
    <t xml:space="preserve">15.018.0784-0</t>
  </si>
  <si>
    <t xml:space="preserve">DA OU LISA,200X100MM.FORNECIMENTO E COLOCACAO</t>
  </si>
  <si>
    <t xml:space="preserve">15.018.0784-A</t>
  </si>
  <si>
    <t xml:space="preserve">15.018.0786-0</t>
  </si>
  <si>
    <t xml:space="preserve">DA OU LISA,300X100MM.FORNECIMENTO E COLOCACAO</t>
  </si>
  <si>
    <t xml:space="preserve">15.018.0786-A</t>
  </si>
  <si>
    <t xml:space="preserve">15.018.0787-0</t>
  </si>
  <si>
    <t xml:space="preserve">DA OU LISA,400X100MM.FORNECIMENTO E COLOCACAO</t>
  </si>
  <si>
    <t xml:space="preserve">15.018.0787-A</t>
  </si>
  <si>
    <t xml:space="preserve">15.018.0788-0</t>
  </si>
  <si>
    <t xml:space="preserve">CRUZETA HORIZONTAL,90ß,PARA ELETROCALHA PERFURADA OU LISA,50</t>
  </si>
  <si>
    <t xml:space="preserve">15.018.0788-A</t>
  </si>
  <si>
    <t xml:space="preserve">15.018.0790-0</t>
  </si>
  <si>
    <t xml:space="preserve">CRUZETA HORIZONTAL,90ß,PARA ELETROCALHA PERFURADA OU LISA,10</t>
  </si>
  <si>
    <t xml:space="preserve">0X50MM.FORNECIMENTO E COLOCACAO</t>
  </si>
  <si>
    <t xml:space="preserve">15.018.0790-A</t>
  </si>
  <si>
    <t xml:space="preserve">15.018.0791-0</t>
  </si>
  <si>
    <t xml:space="preserve">CRUZETA HORIZONTAL,90ß,PARA ELETROCALHA PERFURADA OU LISA,15</t>
  </si>
  <si>
    <t xml:space="preserve">15.018.0791-A</t>
  </si>
  <si>
    <t xml:space="preserve">15.018.0792-0</t>
  </si>
  <si>
    <t xml:space="preserve">CRUZETA HORIZONTAL,90ß,PARA ELETROCALHA PERFURADA OU LISA,20</t>
  </si>
  <si>
    <t xml:space="preserve">15.018.0792-A</t>
  </si>
  <si>
    <t xml:space="preserve">15.018.0794-0</t>
  </si>
  <si>
    <t xml:space="preserve">CRUZETA HORIZONTAL,90ß,PARA ELETROCALHA PERFURADA OU LISA,30</t>
  </si>
  <si>
    <t xml:space="preserve">15.018.0794-A</t>
  </si>
  <si>
    <t xml:space="preserve">15.018.0795-0</t>
  </si>
  <si>
    <t xml:space="preserve">CRUZETA HORIZONTAL,90ß,PARA ELETROCALHA PERFURADA OU LISA,40</t>
  </si>
  <si>
    <t xml:space="preserve">15.018.0795-A</t>
  </si>
  <si>
    <t xml:space="preserve">15.018.0796-0</t>
  </si>
  <si>
    <t xml:space="preserve">0X75MM.FORNECIMENTO E COLOCACAO</t>
  </si>
  <si>
    <t xml:space="preserve">15.018.0796-A</t>
  </si>
  <si>
    <t xml:space="preserve">15.018.0797-0</t>
  </si>
  <si>
    <t xml:space="preserve">15.018.0797-A</t>
  </si>
  <si>
    <t xml:space="preserve">15.018.0798-0</t>
  </si>
  <si>
    <t xml:space="preserve">15.018.0798-A</t>
  </si>
  <si>
    <t xml:space="preserve">15.018.0800-0</t>
  </si>
  <si>
    <t xml:space="preserve">15.018.0800-A</t>
  </si>
  <si>
    <t xml:space="preserve">15.018.0801-0</t>
  </si>
  <si>
    <t xml:space="preserve">15.018.0801-A</t>
  </si>
  <si>
    <t xml:space="preserve">15.018.0802-0</t>
  </si>
  <si>
    <t xml:space="preserve">0X100MM.FORNECIMENTO E COLOCACAO</t>
  </si>
  <si>
    <t xml:space="preserve">15.018.0802-A</t>
  </si>
  <si>
    <t xml:space="preserve">15.018.0803-0</t>
  </si>
  <si>
    <t xml:space="preserve">15.018.0803-A</t>
  </si>
  <si>
    <t xml:space="preserve">15.018.0804-0</t>
  </si>
  <si>
    <t xml:space="preserve">15.018.0804-A</t>
  </si>
  <si>
    <t xml:space="preserve">15.018.0806-0</t>
  </si>
  <si>
    <t xml:space="preserve">15.018.0806-A</t>
  </si>
  <si>
    <t xml:space="preserve">15.018.0807-0</t>
  </si>
  <si>
    <t xml:space="preserve">15.018.0807-A</t>
  </si>
  <si>
    <t xml:space="preserve">15.018.0808-0</t>
  </si>
  <si>
    <t xml:space="preserve">COTOVELO RETO,PARA ELETROCALHA PERFURADA OU LISA,50X50MM.FOR</t>
  </si>
  <si>
    <t xml:space="preserve">15.018.0808-A</t>
  </si>
  <si>
    <t xml:space="preserve">15.018.0810-0</t>
  </si>
  <si>
    <t xml:space="preserve">COTOVELO RETO,PARA ELETROCALHA PERFURADA OU LISA,100X50MM.FO</t>
  </si>
  <si>
    <t xml:space="preserve">15.018.0810-A</t>
  </si>
  <si>
    <t xml:space="preserve">15.018.0811-0</t>
  </si>
  <si>
    <t xml:space="preserve">COTOVELO RETO,PARA ELETROCALHA PERFURADA OU LISA,150X50MM.FO</t>
  </si>
  <si>
    <t xml:space="preserve">15.018.0811-A</t>
  </si>
  <si>
    <t xml:space="preserve">15.018.0812-0</t>
  </si>
  <si>
    <t xml:space="preserve">COTOVELO RETO,PARA ELETROCALHA PERFURADA OU LISA,200X50MM.FO</t>
  </si>
  <si>
    <t xml:space="preserve">15.018.0812-A</t>
  </si>
  <si>
    <t xml:space="preserve">15.018.0814-0</t>
  </si>
  <si>
    <t xml:space="preserve">COTOVELO RETO,PARA ELETROCALHA PERFURADA OU LISA,300X50MM.FO</t>
  </si>
  <si>
    <t xml:space="preserve">15.018.0814-A</t>
  </si>
  <si>
    <t xml:space="preserve">15.018.0815-0</t>
  </si>
  <si>
    <t xml:space="preserve">COTOVELO RETO,PARA ELETROCALHA PERFURADA OU LISA,400X50MM.FO</t>
  </si>
  <si>
    <t xml:space="preserve">15.018.0815-A</t>
  </si>
  <si>
    <t xml:space="preserve">15.018.0816-0</t>
  </si>
  <si>
    <t xml:space="preserve">COTOVELO RETO,PARA ELETROCALHA PERFURADA OU LISA,100X75MM.FO</t>
  </si>
  <si>
    <t xml:space="preserve">15.018.0816-A</t>
  </si>
  <si>
    <t xml:space="preserve">15.018.0817-0</t>
  </si>
  <si>
    <t xml:space="preserve">COTOVELO RETO,PARA ELETROCALHA PERFURADA OU LISA,150X75MM.FO</t>
  </si>
  <si>
    <t xml:space="preserve">15.018.0817-A</t>
  </si>
  <si>
    <t xml:space="preserve">15.018.0818-0</t>
  </si>
  <si>
    <t xml:space="preserve">COTOVELO RETO,PARA ELETROCALHA PERFURADA OU LISA,200X75MM.FO</t>
  </si>
  <si>
    <t xml:space="preserve">15.018.0818-A</t>
  </si>
  <si>
    <t xml:space="preserve">15.018.0820-0</t>
  </si>
  <si>
    <t xml:space="preserve">COTOVELO RETO,PARA ELETROCALHA PERFURADA OU LISA,300X75MM.FO</t>
  </si>
  <si>
    <t xml:space="preserve">15.018.0820-A</t>
  </si>
  <si>
    <t xml:space="preserve">15.018.0821-0</t>
  </si>
  <si>
    <t xml:space="preserve">COTOVELO RETO,PARA ELETROCALHA PERFURADA OU LISA,400X75MM.FO</t>
  </si>
  <si>
    <t xml:space="preserve">15.018.0821-A</t>
  </si>
  <si>
    <t xml:space="preserve">15.018.0822-0</t>
  </si>
  <si>
    <t xml:space="preserve">COTOVELO RETO,PARA ELETROCALHA PERFURADA OU LISA,100X100MM.F</t>
  </si>
  <si>
    <t xml:space="preserve">15.018.0822-A</t>
  </si>
  <si>
    <t xml:space="preserve">15.018.0823-0</t>
  </si>
  <si>
    <t xml:space="preserve">COTOVELO RETO,PARA ELETROCALHA PERFURADA OU LISA,150X100MM.F</t>
  </si>
  <si>
    <t xml:space="preserve">15.018.0823-A</t>
  </si>
  <si>
    <t xml:space="preserve">15.018.0824-0</t>
  </si>
  <si>
    <t xml:space="preserve">COTOVELO RETO,PARA ELETROCALHA PERFURADA OU LISA,200X100MM.F</t>
  </si>
  <si>
    <t xml:space="preserve">15.018.0824-A</t>
  </si>
  <si>
    <t xml:space="preserve">15.018.0826-0</t>
  </si>
  <si>
    <t xml:space="preserve">COTOVELO RETO,PARA ELETROCALHA PERFURADA OU LISA,300X100MM.F</t>
  </si>
  <si>
    <t xml:space="preserve">15.018.0826-A</t>
  </si>
  <si>
    <t xml:space="preserve">15.018.0827-0</t>
  </si>
  <si>
    <t xml:space="preserve">COTOVELO RETO,PARA ELETROCALHA PERFURADA OU LISA,400X100MM.F</t>
  </si>
  <si>
    <t xml:space="preserve">15.018.0827-A</t>
  </si>
  <si>
    <t xml:space="preserve">15.018.0828-0</t>
  </si>
  <si>
    <t xml:space="preserve">TE RETO,PARA ELETROCALHA PERFURADA OU LISA,50X50MM.FORNECIME</t>
  </si>
  <si>
    <t xml:space="preserve">15.018.0828-A</t>
  </si>
  <si>
    <t xml:space="preserve">15.018.0830-0</t>
  </si>
  <si>
    <t xml:space="preserve">TE RETO,PARA ELETROCALHA PERFURADA OU LISA,100X50MM.FORNECIM</t>
  </si>
  <si>
    <t xml:space="preserve">15.018.0830-A</t>
  </si>
  <si>
    <t xml:space="preserve">15.018.0831-0</t>
  </si>
  <si>
    <t xml:space="preserve">TE RETO,PARA ELETROCALHA PERFURADA OU LISA,150X50MM.FORNECIM</t>
  </si>
  <si>
    <t xml:space="preserve">15.018.0831-A</t>
  </si>
  <si>
    <t xml:space="preserve">15.018.0832-0</t>
  </si>
  <si>
    <t xml:space="preserve">TE RETO,PARA ELETROCALHA PERFURADA OU LISA,200X50MM.FORNECIM</t>
  </si>
  <si>
    <t xml:space="preserve">15.018.0832-A</t>
  </si>
  <si>
    <t xml:space="preserve">15.018.0834-0</t>
  </si>
  <si>
    <t xml:space="preserve">TE RETO,PARA ELETROCALHA PERFURADA OU LISA,300X50MM.FORNECIM</t>
  </si>
  <si>
    <t xml:space="preserve">15.018.0834-A</t>
  </si>
  <si>
    <t xml:space="preserve">15.018.0835-0</t>
  </si>
  <si>
    <t xml:space="preserve">TE RETO,PARA ELETROCALHA PERFURADA OU LISA,400X50MM.FORNECIM</t>
  </si>
  <si>
    <t xml:space="preserve">15.018.0835-A</t>
  </si>
  <si>
    <t xml:space="preserve">15.018.0836-0</t>
  </si>
  <si>
    <t xml:space="preserve">TE RETO,PARA ELETROCALHA PERFURADA OU LISA,100X75MM.FORNECIM</t>
  </si>
  <si>
    <t xml:space="preserve">15.018.0836-A</t>
  </si>
  <si>
    <t xml:space="preserve">15.018.0837-0</t>
  </si>
  <si>
    <t xml:space="preserve">TE RETO,PARA ELETROCALHA PERFURADA OU LISA,150X75MM.FORNECIM</t>
  </si>
  <si>
    <t xml:space="preserve">15.018.0837-A</t>
  </si>
  <si>
    <t xml:space="preserve">15.018.0838-0</t>
  </si>
  <si>
    <t xml:space="preserve">TE RETO,PARA ELETROCALHA PERFURADA OU LISA,200X75MM.FORNECIM</t>
  </si>
  <si>
    <t xml:space="preserve">15.018.0838-A</t>
  </si>
  <si>
    <t xml:space="preserve">15.018.0840-0</t>
  </si>
  <si>
    <t xml:space="preserve">TE RETO,PARA ELETROCALHA PERFURADA OU LISA,300X75MM.FORNECIM</t>
  </si>
  <si>
    <t xml:space="preserve">15.018.0840-A</t>
  </si>
  <si>
    <t xml:space="preserve">15.018.0841-0</t>
  </si>
  <si>
    <t xml:space="preserve">TE RETO,PARA ELETROCALHA PERFURADA OU LISA,400X75MM.FORNECIM</t>
  </si>
  <si>
    <t xml:space="preserve">15.018.0841-A</t>
  </si>
  <si>
    <t xml:space="preserve">15.018.0842-0</t>
  </si>
  <si>
    <t xml:space="preserve">TE RETO,PARA ELETROCALHA PERFURADA OU LISA,100X100MM.FORNECI</t>
  </si>
  <si>
    <t xml:space="preserve">15.018.0842-A</t>
  </si>
  <si>
    <t xml:space="preserve">15.018.0843-0</t>
  </si>
  <si>
    <t xml:space="preserve">TE RETO,PARA ELETROCALHA PERFURADA OU LISA,150X100MM.FORNECI</t>
  </si>
  <si>
    <t xml:space="preserve">15.018.0843-A</t>
  </si>
  <si>
    <t xml:space="preserve">15.018.0844-0</t>
  </si>
  <si>
    <t xml:space="preserve">TE RETO,PARA ELETROCALHA PERFURADA OU LISA,200X100MM.FORNECI</t>
  </si>
  <si>
    <t xml:space="preserve">15.018.0844-A</t>
  </si>
  <si>
    <t xml:space="preserve">15.018.0846-0</t>
  </si>
  <si>
    <t xml:space="preserve">TE RETO,PARA ELETROCALHA PERFURADA OU LISA,300X100MM.FORNECI</t>
  </si>
  <si>
    <t xml:space="preserve">15.018.0846-A</t>
  </si>
  <si>
    <t xml:space="preserve">15.018.0847-0</t>
  </si>
  <si>
    <t xml:space="preserve">TE RETO,PARA ELETROCALHA PERFURADA OU LISA,400X100MM.FORNECI</t>
  </si>
  <si>
    <t xml:space="preserve">15.018.0847-A</t>
  </si>
  <si>
    <t xml:space="preserve">15.018.0848-0</t>
  </si>
  <si>
    <t xml:space="preserve">CRUZETA RETA,PARA ELETROCALHA PERFURADA OU LISA,50X50MM.FORN</t>
  </si>
  <si>
    <t xml:space="preserve">15.018.0848-A</t>
  </si>
  <si>
    <t xml:space="preserve">15.018.0850-0</t>
  </si>
  <si>
    <t xml:space="preserve">CRUZETA RETA,PARA ELETROCALHA PERFURADA OU LISA,100X50MM.FOR</t>
  </si>
  <si>
    <t xml:space="preserve">15.018.0850-A</t>
  </si>
  <si>
    <t xml:space="preserve">15.018.0851-0</t>
  </si>
  <si>
    <t xml:space="preserve">CRUZETA RETA,PARA ELETROCALHA PERFURADA OU LISA,150X50MM.FOR</t>
  </si>
  <si>
    <t xml:space="preserve">15.018.0851-A</t>
  </si>
  <si>
    <t xml:space="preserve">15.018.0852-0</t>
  </si>
  <si>
    <t xml:space="preserve">CRUZETA RETA,PARA ELETROCALHA PERFURADA OU LISA,200X50MM.FOR</t>
  </si>
  <si>
    <t xml:space="preserve">15.018.0852-A</t>
  </si>
  <si>
    <t xml:space="preserve">15.018.0854-0</t>
  </si>
  <si>
    <t xml:space="preserve">CRUZETA RETA,PARA ELETROCALHA PERFURADA OU LISA,300X50MM.FOR</t>
  </si>
  <si>
    <t xml:space="preserve">15.018.0854-A</t>
  </si>
  <si>
    <t xml:space="preserve">15.018.0855-0</t>
  </si>
  <si>
    <t xml:space="preserve">CRUZETA RETA,PARA ELETROCALHA PERFURADA OU LISA,400X50MM.FOR</t>
  </si>
  <si>
    <t xml:space="preserve">15.018.0855-A</t>
  </si>
  <si>
    <t xml:space="preserve">15.018.0856-0</t>
  </si>
  <si>
    <t xml:space="preserve">CRUZETA RETA,PARA ELETROCALHA PERFURADA OU LISA,100X75MM.FOR</t>
  </si>
  <si>
    <t xml:space="preserve">15.018.0856-A</t>
  </si>
  <si>
    <t xml:space="preserve">15.018.0857-0</t>
  </si>
  <si>
    <t xml:space="preserve">CRUZETA RETA,PARA ELETROCALHA PERFURADA OU LISA,150X75MM.FOR</t>
  </si>
  <si>
    <t xml:space="preserve">15.018.0857-A</t>
  </si>
  <si>
    <t xml:space="preserve">15.018.0858-0</t>
  </si>
  <si>
    <t xml:space="preserve">CRUZETA RETA,PARA ELETROCALHA PERFURADA OU LISA,200X75MM.FOR</t>
  </si>
  <si>
    <t xml:space="preserve">15.018.0858-A</t>
  </si>
  <si>
    <t xml:space="preserve">15.018.0860-0</t>
  </si>
  <si>
    <t xml:space="preserve">CRUZETA RETA,PARA ELETROCALHA PERFURADA OU LISA,300X75MM.FOR</t>
  </si>
  <si>
    <t xml:space="preserve">15.018.0860-A</t>
  </si>
  <si>
    <t xml:space="preserve">15.018.0861-0</t>
  </si>
  <si>
    <t xml:space="preserve">CRUZETA RETA,PARA ELETROCALHA PERFURADA OU LISA,400X75MM.FOR</t>
  </si>
  <si>
    <t xml:space="preserve">15.018.0861-A</t>
  </si>
  <si>
    <t xml:space="preserve">15.018.0862-0</t>
  </si>
  <si>
    <t xml:space="preserve">CRUZETA RETA,PARA ELETROCALHA PERFURADA OU LISA,100X100MM.FO</t>
  </si>
  <si>
    <t xml:space="preserve">15.018.0862-A</t>
  </si>
  <si>
    <t xml:space="preserve">15.018.0863-0</t>
  </si>
  <si>
    <t xml:space="preserve">CRUZETA RETA,PARA ELETROCALHA PERFURADA OU LISA,150X100MM.FO</t>
  </si>
  <si>
    <t xml:space="preserve">15.018.0863-A</t>
  </si>
  <si>
    <t xml:space="preserve">15.018.0864-0</t>
  </si>
  <si>
    <t xml:space="preserve">CRUZETA RETA,PARA ELETROCALHA PERFURADA OU LISA,200X100MM.FO</t>
  </si>
  <si>
    <t xml:space="preserve">15.018.0864-A</t>
  </si>
  <si>
    <t xml:space="preserve">15.018.0866-0</t>
  </si>
  <si>
    <t xml:space="preserve">CRUZETA RETA,PARA ELETROCALHA PERFURADA OU LISA,300X100MM.FO</t>
  </si>
  <si>
    <t xml:space="preserve">15.018.0866-A</t>
  </si>
  <si>
    <t xml:space="preserve">15.018.0867-0</t>
  </si>
  <si>
    <t xml:space="preserve">CRUZETA RETA,PARA ELETROCALHA PERFURADA OU LISA,400X100MM.FO</t>
  </si>
  <si>
    <t xml:space="preserve">15.018.0867-A</t>
  </si>
  <si>
    <t xml:space="preserve">15.018.0870-0</t>
  </si>
  <si>
    <t xml:space="preserve">REDUCAO CONCENTRICA,PARA ELETROCALHA PERFURADA OU LISA,100X5</t>
  </si>
  <si>
    <t xml:space="preserve">15.018.0870-A</t>
  </si>
  <si>
    <t xml:space="preserve">15.018.0871-0</t>
  </si>
  <si>
    <t xml:space="preserve">REDUCAO CONCENTRICA,PARA ELETROCALHA PERFURADA OU LISA,150X1</t>
  </si>
  <si>
    <t xml:space="preserve">00MM.FORNECIMENTO E COLOCACAO</t>
  </si>
  <si>
    <t xml:space="preserve">15.018.0871-A</t>
  </si>
  <si>
    <t xml:space="preserve">15.018.0872-0</t>
  </si>
  <si>
    <t xml:space="preserve">REDUCAO CONCENTRICA,PARA ELETROCALHA PERFURADA OU LISA,150X5</t>
  </si>
  <si>
    <t xml:space="preserve">15.018.0872-A</t>
  </si>
  <si>
    <t xml:space="preserve">15.018.0873-0</t>
  </si>
  <si>
    <t xml:space="preserve">REDUCAO CONCENTRICA,PARA ELETROCALHA PERFURADA OU LISA,200X1</t>
  </si>
  <si>
    <t xml:space="preserve">15.018.0873-A</t>
  </si>
  <si>
    <t xml:space="preserve">15.018.0874-0</t>
  </si>
  <si>
    <t xml:space="preserve">15.018.0874-A</t>
  </si>
  <si>
    <t xml:space="preserve">15.018.0875-0</t>
  </si>
  <si>
    <t xml:space="preserve">REDUCAO CONCENTRICA,PARA ELETROCALHA PERFURADA OU LISA,200X5</t>
  </si>
  <si>
    <t xml:space="preserve">15.018.0875-A</t>
  </si>
  <si>
    <t xml:space="preserve">15.018.0881-0</t>
  </si>
  <si>
    <t xml:space="preserve">REDUCAO CONCENTRICA,PARA ELETROCALHA PERFURADA OU LISA,300X2</t>
  </si>
  <si>
    <t xml:space="preserve">15.018.0881-A</t>
  </si>
  <si>
    <t xml:space="preserve">15.018.0882-0</t>
  </si>
  <si>
    <t xml:space="preserve">REDUCAO CONCENTRICA,PARA ELETROCALHA PERFURADA OU LISA,300X1</t>
  </si>
  <si>
    <t xml:space="preserve">15.018.0882-A</t>
  </si>
  <si>
    <t xml:space="preserve">15.018.0883-0</t>
  </si>
  <si>
    <t xml:space="preserve">15.018.0883-A</t>
  </si>
  <si>
    <t xml:space="preserve">15.018.0884-0</t>
  </si>
  <si>
    <t xml:space="preserve">REDUCAO CONCENTRICA,PARA ELETROCALHA PERFURADA OU LISA,300X5</t>
  </si>
  <si>
    <t xml:space="preserve">15.018.0884-A</t>
  </si>
  <si>
    <t xml:space="preserve">15.018.0885-0</t>
  </si>
  <si>
    <t xml:space="preserve">REDUCAO CONCENTRICA,PARA ELETROCALHA PERFURADA OU LISA,400X3</t>
  </si>
  <si>
    <t xml:space="preserve">15.018.0885-A</t>
  </si>
  <si>
    <t xml:space="preserve">15.018.0887-0</t>
  </si>
  <si>
    <t xml:space="preserve">REDUCAO CONCENTRICA,PARA ELETROCALHA PERFURADA OU LISA,400X2</t>
  </si>
  <si>
    <t xml:space="preserve">15.018.0887-A</t>
  </si>
  <si>
    <t xml:space="preserve">15.018.0888-0</t>
  </si>
  <si>
    <t xml:space="preserve">REDUCAO CONCENTRICA,PARA ELETROCALHA PERFURADA OU LISA,400X1</t>
  </si>
  <si>
    <t xml:space="preserve">15.018.0888-A</t>
  </si>
  <si>
    <t xml:space="preserve">15.018.0889-0</t>
  </si>
  <si>
    <t xml:space="preserve">15.018.0889-A</t>
  </si>
  <si>
    <t xml:space="preserve">15.018.0890-0</t>
  </si>
  <si>
    <t xml:space="preserve">REDUCAO CONCENTRICA,PARA ELETROCALHA PERFURADA OU LISA,400X5</t>
  </si>
  <si>
    <t xml:space="preserve">15.018.0890-A</t>
  </si>
  <si>
    <t xml:space="preserve">15.018.0898-0</t>
  </si>
  <si>
    <t xml:space="preserve">TE VERTICAL(SUBIDA),PARA ELETROCALHA PERFURADA OU LISA,50X50</t>
  </si>
  <si>
    <t xml:space="preserve">15.018.0898-A</t>
  </si>
  <si>
    <t xml:space="preserve">15.018.0900-0</t>
  </si>
  <si>
    <t xml:space="preserve">TE VERTICAL(SUBIDA),PARA ELETROCALHA PERFURADA OU LISA,100X5</t>
  </si>
  <si>
    <t xml:space="preserve">15.018.0900-A</t>
  </si>
  <si>
    <t xml:space="preserve">15.018.0901-0</t>
  </si>
  <si>
    <t xml:space="preserve">TE VERTICAL(SUBIDA),PARA ELETROCALHA PERFURADA OU LISA,150X5</t>
  </si>
  <si>
    <t xml:space="preserve">15.018.0901-A</t>
  </si>
  <si>
    <t xml:space="preserve">15.018.0902-0</t>
  </si>
  <si>
    <t xml:space="preserve">TE VERTICAL(SUBIDA),PARA ELETROCALHA PERFURADA OU LISA,200X5</t>
  </si>
  <si>
    <t xml:space="preserve">15.018.0902-A</t>
  </si>
  <si>
    <t xml:space="preserve">15.018.0904-0</t>
  </si>
  <si>
    <t xml:space="preserve">TE VERTICAL(SUBIDA),PARA ELETROCALHA PERFURADA OU LISA,300X5</t>
  </si>
  <si>
    <t xml:space="preserve">15.018.0904-A</t>
  </si>
  <si>
    <t xml:space="preserve">15.018.0905-0</t>
  </si>
  <si>
    <t xml:space="preserve">TE VERTICAL(SUBIDA),PARA ELETROCALHA PERFURADA OU LISA,400X5</t>
  </si>
  <si>
    <t xml:space="preserve">15.018.0905-A</t>
  </si>
  <si>
    <t xml:space="preserve">15.018.0906-0</t>
  </si>
  <si>
    <t xml:space="preserve">TE VERTICAL(SUBIDA),PARA ELETROCALHA PERFURADA OU LISA,100X7</t>
  </si>
  <si>
    <t xml:space="preserve">5MM.FORNECIMENTO E COLOCACAO</t>
  </si>
  <si>
    <t xml:space="preserve">15.018.0906-A</t>
  </si>
  <si>
    <t xml:space="preserve">15.018.0907-0</t>
  </si>
  <si>
    <t xml:space="preserve">TE VERTICAL(SUBIDA),PARA ELETROCALHA PERFURADA OU LISA,150X7</t>
  </si>
  <si>
    <t xml:space="preserve">15.018.0907-A</t>
  </si>
  <si>
    <t xml:space="preserve">15.018.0908-0</t>
  </si>
  <si>
    <t xml:space="preserve">TE VERTICAL(SUBIDA),PARA ELETROCALHA PERFURADA OU LISA,200X7</t>
  </si>
  <si>
    <t xml:space="preserve">15.018.0908-A</t>
  </si>
  <si>
    <t xml:space="preserve">15.018.0910-0</t>
  </si>
  <si>
    <t xml:space="preserve">TE VERTICAL(SUBIDA),PARA ELETROCALHA PERFURADA OU LISA,300X7</t>
  </si>
  <si>
    <t xml:space="preserve">15.018.0910-A</t>
  </si>
  <si>
    <t xml:space="preserve">15.018.0911-0</t>
  </si>
  <si>
    <t xml:space="preserve">TE VERTICAL(SUBIDA),PARA ELETROCALHA PERFURADA OU LISA,400X7</t>
  </si>
  <si>
    <t xml:space="preserve">15.018.0911-A</t>
  </si>
  <si>
    <t xml:space="preserve">15.018.0912-0</t>
  </si>
  <si>
    <t xml:space="preserve">TE VERTICAL(SUBIDA),PARA ELETROCALHA PERFURADA OU LISA,100X1</t>
  </si>
  <si>
    <t xml:space="preserve">15.018.0912-A</t>
  </si>
  <si>
    <t xml:space="preserve">15.018.0913-0</t>
  </si>
  <si>
    <t xml:space="preserve">TE VERTICAL(SUBIDA),PARA ELETROCALHA PERFURADA OU LISA,150X1</t>
  </si>
  <si>
    <t xml:space="preserve">15.018.0913-A</t>
  </si>
  <si>
    <t xml:space="preserve">15.018.0914-0</t>
  </si>
  <si>
    <t xml:space="preserve">TE VERTICAL(SUBIDA),PARA ELETROCALHA PERFURADA OU LISA,200X1</t>
  </si>
  <si>
    <t xml:space="preserve">15.018.0914-A</t>
  </si>
  <si>
    <t xml:space="preserve">15.018.0916-0</t>
  </si>
  <si>
    <t xml:space="preserve">TE VERTICAL(SUBIDA),PARA ELETROCALHA PERFURADA OU LISA,300X1</t>
  </si>
  <si>
    <t xml:space="preserve">15.018.0916-A</t>
  </si>
  <si>
    <t xml:space="preserve">15.018.0917-0</t>
  </si>
  <si>
    <t xml:space="preserve">TE VERTICAL(SUBIDA),PARA ELETROCALHA PERFURADA OU LISA,400X1</t>
  </si>
  <si>
    <t xml:space="preserve">15.018.0917-A</t>
  </si>
  <si>
    <t xml:space="preserve">15.018.0918-0</t>
  </si>
  <si>
    <t xml:space="preserve">TE VERTICAL(DESCIDA),PARA ELETROCALHA PERFURADA OU LISA,50X5</t>
  </si>
  <si>
    <t xml:space="preserve">15.018.0918-A</t>
  </si>
  <si>
    <t xml:space="preserve">15.018.0920-0</t>
  </si>
  <si>
    <t xml:space="preserve">TE VERTICAL(DESCIDA),PARA ELETROCALHA PERFURADA OU LISA,100X</t>
  </si>
  <si>
    <t xml:space="preserve">15.018.0920-A</t>
  </si>
  <si>
    <t xml:space="preserve">15.018.0921-0</t>
  </si>
  <si>
    <t xml:space="preserve">TE VERTICAL(DESCIDA),PARA ELETROCALHA PERFURADA OU LISA,150X</t>
  </si>
  <si>
    <t xml:space="preserve">15.018.0921-A</t>
  </si>
  <si>
    <t xml:space="preserve">15.018.0922-0</t>
  </si>
  <si>
    <t xml:space="preserve">TE VERTICAL(DESCIDA),PARA ELETROCALHA PERFURADA OU LISA,200X</t>
  </si>
  <si>
    <t xml:space="preserve">15.018.0922-A</t>
  </si>
  <si>
    <t xml:space="preserve">15.018.0924-0</t>
  </si>
  <si>
    <t xml:space="preserve">TE VERTICAL(DESCIDA),PARA ELETROCALHA PERFURADA OU LISA,300X</t>
  </si>
  <si>
    <t xml:space="preserve">15.018.0924-A</t>
  </si>
  <si>
    <t xml:space="preserve">15.018.0925-0</t>
  </si>
  <si>
    <t xml:space="preserve">TE VERTICAL(DESCIDA),PARA ELETROCALHA PERFURADA OU LISA,400X</t>
  </si>
  <si>
    <t xml:space="preserve">15.018.0925-A</t>
  </si>
  <si>
    <t xml:space="preserve">15.018.0926-0</t>
  </si>
  <si>
    <t xml:space="preserve">15.018.0926-A</t>
  </si>
  <si>
    <t xml:space="preserve">15.018.0927-0</t>
  </si>
  <si>
    <t xml:space="preserve">15.018.0927-A</t>
  </si>
  <si>
    <t xml:space="preserve">15.018.0928-0</t>
  </si>
  <si>
    <t xml:space="preserve">15.018.0928-A</t>
  </si>
  <si>
    <t xml:space="preserve">15.018.0930-0</t>
  </si>
  <si>
    <t xml:space="preserve">15.018.0930-A</t>
  </si>
  <si>
    <t xml:space="preserve">15.018.0931-0</t>
  </si>
  <si>
    <t xml:space="preserve">15.018.0931-A</t>
  </si>
  <si>
    <t xml:space="preserve">15.018.0932-0</t>
  </si>
  <si>
    <t xml:space="preserve">15.018.0932-A</t>
  </si>
  <si>
    <t xml:space="preserve">15.018.0933-0</t>
  </si>
  <si>
    <t xml:space="preserve">15.018.0933-A</t>
  </si>
  <si>
    <t xml:space="preserve">15.018.0934-0</t>
  </si>
  <si>
    <t xml:space="preserve">15.018.0934-A</t>
  </si>
  <si>
    <t xml:space="preserve">15.018.0936-0</t>
  </si>
  <si>
    <t xml:space="preserve">15.018.0936-A</t>
  </si>
  <si>
    <t xml:space="preserve">15.018.0937-0</t>
  </si>
  <si>
    <t xml:space="preserve">15.018.0937-A</t>
  </si>
  <si>
    <t xml:space="preserve">15.018.0938-0</t>
  </si>
  <si>
    <t xml:space="preserve">TERMINAL DE FECHAMENTO LISO,PARA ELETROCALHA PERFURADA OU LI</t>
  </si>
  <si>
    <t xml:space="preserve">SA,50X50MM.FORNECIMENTO E COLOCACAO</t>
  </si>
  <si>
    <t xml:space="preserve">15.018.0938-A</t>
  </si>
  <si>
    <t xml:space="preserve">15.018.0940-0</t>
  </si>
  <si>
    <t xml:space="preserve">SA,100X50MM.FORNECIMENTO E COLOCACAO</t>
  </si>
  <si>
    <t xml:space="preserve">15.018.0940-A</t>
  </si>
  <si>
    <t xml:space="preserve">15.018.0941-0</t>
  </si>
  <si>
    <t xml:space="preserve">SA,150X50MM.FORNECIMENTO E COLOCACAO</t>
  </si>
  <si>
    <t xml:space="preserve">15.018.0941-A</t>
  </si>
  <si>
    <t xml:space="preserve">15.018.0942-0</t>
  </si>
  <si>
    <t xml:space="preserve">SA,200X50MM.FORNECIMENTO E COLOCACAO</t>
  </si>
  <si>
    <t xml:space="preserve">15.018.0942-A</t>
  </si>
  <si>
    <t xml:space="preserve">15.018.0944-0</t>
  </si>
  <si>
    <t xml:space="preserve">SA,300X50MM.FORNECIMENTO E COLOCACAO</t>
  </si>
  <si>
    <t xml:space="preserve">15.018.0944-A</t>
  </si>
  <si>
    <t xml:space="preserve">15.018.0945-0</t>
  </si>
  <si>
    <t xml:space="preserve">SA,400X50MM.FORNECIMENTO E COLOCACAO</t>
  </si>
  <si>
    <t xml:space="preserve">15.018.0945-A</t>
  </si>
  <si>
    <t xml:space="preserve">15.018.0946-0</t>
  </si>
  <si>
    <t xml:space="preserve">SA,100X75MM.FORNECIMENTO E COLOCACAO</t>
  </si>
  <si>
    <t xml:space="preserve">15.018.0946-A</t>
  </si>
  <si>
    <t xml:space="preserve">15.018.0947-0</t>
  </si>
  <si>
    <t xml:space="preserve">SA,150X75MM.FORNECIMENTO E COLOCACAO</t>
  </si>
  <si>
    <t xml:space="preserve">15.018.0947-A</t>
  </si>
  <si>
    <t xml:space="preserve">15.018.0948-0</t>
  </si>
  <si>
    <t xml:space="preserve">SA,200X75MM.FORNECIMENTO E COLOCACAO</t>
  </si>
  <si>
    <t xml:space="preserve">15.018.0948-A</t>
  </si>
  <si>
    <t xml:space="preserve">15.018.0950-0</t>
  </si>
  <si>
    <t xml:space="preserve">SA,300X75MM.FORNECIMENTO E COLOCACAO</t>
  </si>
  <si>
    <t xml:space="preserve">15.018.0950-A</t>
  </si>
  <si>
    <t xml:space="preserve">15.018.0951-0</t>
  </si>
  <si>
    <t xml:space="preserve">SA,400X75MM.FORNECIMENTO E COLOCACAO</t>
  </si>
  <si>
    <t xml:space="preserve">15.018.0951-A</t>
  </si>
  <si>
    <t xml:space="preserve">15.018.0952-0</t>
  </si>
  <si>
    <t xml:space="preserve">SA,100X100MM.FORNECIMENTO E COLOCACAO</t>
  </si>
  <si>
    <t xml:space="preserve">15.018.0952-A</t>
  </si>
  <si>
    <t xml:space="preserve">15.018.0953-0</t>
  </si>
  <si>
    <t xml:space="preserve">SA,150X100MM.FORNECIMENTO E COLOCACAO</t>
  </si>
  <si>
    <t xml:space="preserve">15.018.0953-A</t>
  </si>
  <si>
    <t xml:space="preserve">15.018.0954-0</t>
  </si>
  <si>
    <t xml:space="preserve">SA,200X100MM.FORNECIMENTO E COLOCACAO</t>
  </si>
  <si>
    <t xml:space="preserve">15.018.0954-A</t>
  </si>
  <si>
    <t xml:space="preserve">15.018.0956-0</t>
  </si>
  <si>
    <t xml:space="preserve">SA,300X100MM.FORNECIMENTO E COLOCACAO</t>
  </si>
  <si>
    <t xml:space="preserve">15.018.0956-A</t>
  </si>
  <si>
    <t xml:space="preserve">15.018.0957-0</t>
  </si>
  <si>
    <t xml:space="preserve">SA,400X100MM.FORNECIMENTO E COLOCACAO</t>
  </si>
  <si>
    <t xml:space="preserve">15.018.0957-A</t>
  </si>
  <si>
    <t xml:space="preserve">15.018.0958-0</t>
  </si>
  <si>
    <t xml:space="preserve">TERMINAL DE FECHAMENTO,PARA ELETROCALHA PERFURADA OU LISA,50</t>
  </si>
  <si>
    <t xml:space="preserve">X50MM,COM SAIDA PARA TUBO.FORNECIMENTO E COLOCACAO</t>
  </si>
  <si>
    <t xml:space="preserve">15.018.0958-A</t>
  </si>
  <si>
    <t xml:space="preserve">15.018.0960-0</t>
  </si>
  <si>
    <t xml:space="preserve">TERMINAL DE FECHAMENTO,PARA ELETROCALHA PERFURADA OU LISA,10</t>
  </si>
  <si>
    <t xml:space="preserve">0X50MM,COM SAIDA PARA TUBO.FORNECIMENTO E COLOCACAO</t>
  </si>
  <si>
    <t xml:space="preserve">15.018.0960-A</t>
  </si>
  <si>
    <t xml:space="preserve">15.018.0961-0</t>
  </si>
  <si>
    <t xml:space="preserve">TERMINAL DE FECHAMENTO,PARA ELETROCALHA PERFURADA OU LISA,15</t>
  </si>
  <si>
    <t xml:space="preserve">15.018.0961-A</t>
  </si>
  <si>
    <t xml:space="preserve">15.018.0962-0</t>
  </si>
  <si>
    <t xml:space="preserve">TERMINAL DE FECHAMENTO,PARA ELETROCALHA PERFURADA OU LISA,20</t>
  </si>
  <si>
    <t xml:space="preserve">15.018.0962-A</t>
  </si>
  <si>
    <t xml:space="preserve">15.018.0964-0</t>
  </si>
  <si>
    <t xml:space="preserve">TERMINAL DE FECHAMENTO,PARA ELETROCALHA PERFURADA OU LISA,30</t>
  </si>
  <si>
    <t xml:space="preserve">15.018.0964-A</t>
  </si>
  <si>
    <t xml:space="preserve">15.018.0965-0</t>
  </si>
  <si>
    <t xml:space="preserve">TERMINAL DE FECHAMENTO,PARA ELETROCALHA PERFURADA OU LISA,40</t>
  </si>
  <si>
    <t xml:space="preserve">15.018.0965-A</t>
  </si>
  <si>
    <t xml:space="preserve">15.018.0966-0</t>
  </si>
  <si>
    <t xml:space="preserve">0X75MM,COM SAIDA PARA TUBO.FORNECIMENTO E COLOCACAO</t>
  </si>
  <si>
    <t xml:space="preserve">15.018.0966-A</t>
  </si>
  <si>
    <t xml:space="preserve">15.018.0967-0</t>
  </si>
  <si>
    <t xml:space="preserve">15.018.0967-A</t>
  </si>
  <si>
    <t xml:space="preserve">15.018.0968-0</t>
  </si>
  <si>
    <t xml:space="preserve">15.018.0968-A</t>
  </si>
  <si>
    <t xml:space="preserve">15.018.0970-0</t>
  </si>
  <si>
    <t xml:space="preserve">15.018.0970-A</t>
  </si>
  <si>
    <t xml:space="preserve">15.018.0971-0</t>
  </si>
  <si>
    <t xml:space="preserve">15.018.0971-A</t>
  </si>
  <si>
    <t xml:space="preserve">15.018.0972-0</t>
  </si>
  <si>
    <t xml:space="preserve">0X100MM,COM SAIDA PARA TUBO.FORNECIMENTO E COLOCACAO</t>
  </si>
  <si>
    <t xml:space="preserve">15.018.0972-A</t>
  </si>
  <si>
    <t xml:space="preserve">15.018.0973-0</t>
  </si>
  <si>
    <t xml:space="preserve">15.018.0973-A</t>
  </si>
  <si>
    <t xml:space="preserve">15.018.0974-0</t>
  </si>
  <si>
    <t xml:space="preserve">15.018.0974-A</t>
  </si>
  <si>
    <t xml:space="preserve">15.018.0976-0</t>
  </si>
  <si>
    <t xml:space="preserve">15.018.0976-A</t>
  </si>
  <si>
    <t xml:space="preserve">15.018.0977-0</t>
  </si>
  <si>
    <t xml:space="preserve">15.018.0977-A</t>
  </si>
  <si>
    <t xml:space="preserve">15.018.0978-0</t>
  </si>
  <si>
    <t xml:space="preserve">ACOPLAMENTO EM PAINEL,PARA ELETROCALHA PERFURADA OU LISA,50X</t>
  </si>
  <si>
    <t xml:space="preserve">15.018.0978-A</t>
  </si>
  <si>
    <t xml:space="preserve">15.018.0980-0</t>
  </si>
  <si>
    <t xml:space="preserve">ACOPLAMENTO EM PAINEL,PARA ELETROCALHA PERFURADA OU LISA,100</t>
  </si>
  <si>
    <t xml:space="preserve">15.018.0980-A</t>
  </si>
  <si>
    <t xml:space="preserve">15.018.0981-0</t>
  </si>
  <si>
    <t xml:space="preserve">ACOPLAMENTO EM PAINEL,PARA ELETROCALHA PERFURADA OU LISA,150</t>
  </si>
  <si>
    <t xml:space="preserve">15.018.0981-A</t>
  </si>
  <si>
    <t xml:space="preserve">15.018.0982-0</t>
  </si>
  <si>
    <t xml:space="preserve">ACOPLAMENTO EM PAINEL,PARA ELETROCALHA PERFURADA OU LISA,200</t>
  </si>
  <si>
    <t xml:space="preserve">15.018.0982-A</t>
  </si>
  <si>
    <t xml:space="preserve">15.018.0984-0</t>
  </si>
  <si>
    <t xml:space="preserve">ACOPLAMENTO EM PAINEL,PARA ELETROCALHA PERFURADA OU LISA,300</t>
  </si>
  <si>
    <t xml:space="preserve">15.018.0984-A</t>
  </si>
  <si>
    <t xml:space="preserve">15.018.0985-0</t>
  </si>
  <si>
    <t xml:space="preserve">ACOPLAMENTO EM PAINEL,PARA ELETROCALHA PERFURADA OU LISA,400</t>
  </si>
  <si>
    <t xml:space="preserve">15.018.0985-A</t>
  </si>
  <si>
    <t xml:space="preserve">15.018.0986-0</t>
  </si>
  <si>
    <t xml:space="preserve">15.018.0986-A</t>
  </si>
  <si>
    <t xml:space="preserve">15.018.0987-0</t>
  </si>
  <si>
    <t xml:space="preserve">15.018.0987-A</t>
  </si>
  <si>
    <t xml:space="preserve">15.018.0988-0</t>
  </si>
  <si>
    <t xml:space="preserve">15.018.0988-A</t>
  </si>
  <si>
    <t xml:space="preserve">15.018.0990-0</t>
  </si>
  <si>
    <t xml:space="preserve">15.018.0990-A</t>
  </si>
  <si>
    <t xml:space="preserve">15.018.0991-0</t>
  </si>
  <si>
    <t xml:space="preserve">15.018.0991-A</t>
  </si>
  <si>
    <t xml:space="preserve">15.018.0992-0</t>
  </si>
  <si>
    <t xml:space="preserve">15.018.0992-A</t>
  </si>
  <si>
    <t xml:space="preserve">15.018.0993-0</t>
  </si>
  <si>
    <t xml:space="preserve">15.018.0993-A</t>
  </si>
  <si>
    <t xml:space="preserve">15.018.0994-0</t>
  </si>
  <si>
    <t xml:space="preserve">15.018.0994-A</t>
  </si>
  <si>
    <t xml:space="preserve">15.018.0996-0</t>
  </si>
  <si>
    <t xml:space="preserve">15.018.0996-A</t>
  </si>
  <si>
    <t xml:space="preserve">15.018.0997-0</t>
  </si>
  <si>
    <t xml:space="preserve">15.018.0997-A</t>
  </si>
  <si>
    <t xml:space="preserve">15.018.0998-0</t>
  </si>
  <si>
    <t xml:space="preserve">GOTEJADOR PARA ELETROCALHA PERFURADA OU LISA,50X50MM.FORNECI</t>
  </si>
  <si>
    <t xml:space="preserve">15.018.0998-A</t>
  </si>
  <si>
    <t xml:space="preserve">15.018.1000-0</t>
  </si>
  <si>
    <t xml:space="preserve">GOTEJADOR PARA ELETROCALHA PERFURADA OU LISA,100X50MM.FORNEC</t>
  </si>
  <si>
    <t xml:space="preserve">15.018.1000-A</t>
  </si>
  <si>
    <t xml:space="preserve">15.018.1001-0</t>
  </si>
  <si>
    <t xml:space="preserve">GOTEJADOR PARA ELETROCALHA PERFURADA OU LISA,150X50MM.FORNEC</t>
  </si>
  <si>
    <t xml:space="preserve">15.018.1001-A</t>
  </si>
  <si>
    <t xml:space="preserve">15.018.1002-0</t>
  </si>
  <si>
    <t xml:space="preserve">GOTEJADOR PARA ELETROCALHA PERFURADA OU LISA,200X50MM.FORNEC</t>
  </si>
  <si>
    <t xml:space="preserve">15.018.1002-A</t>
  </si>
  <si>
    <t xml:space="preserve">15.018.1004-0</t>
  </si>
  <si>
    <t xml:space="preserve">GOTEJADOR PARA ELETROCALHA PERFURADA OU LISA,300X50MM.FORNEC</t>
  </si>
  <si>
    <t xml:space="preserve">15.018.1004-A</t>
  </si>
  <si>
    <t xml:space="preserve">15.018.1005-0</t>
  </si>
  <si>
    <t xml:space="preserve">GOTEJADOR PARA ELETROCALHA PERFURADA OU LISA,400X50MM.FORNEC</t>
  </si>
  <si>
    <t xml:space="preserve">15.018.1005-A</t>
  </si>
  <si>
    <t xml:space="preserve">15.018.1006-0</t>
  </si>
  <si>
    <t xml:space="preserve">GOTEJADOR PARA ELETROCALHA PERFURADA OU LISA,100X75MM.FORNEC</t>
  </si>
  <si>
    <t xml:space="preserve">15.018.1006-A</t>
  </si>
  <si>
    <t xml:space="preserve">15.018.1007-0</t>
  </si>
  <si>
    <t xml:space="preserve">GOTEJADOR PARA ELETROCALHA PERFURADA OU LISA,150X75MM.FORNEC</t>
  </si>
  <si>
    <t xml:space="preserve">15.018.1007-A</t>
  </si>
  <si>
    <t xml:space="preserve">15.018.1008-0</t>
  </si>
  <si>
    <t xml:space="preserve">GOTEJADOR PARA ELETROCALHA PERFURADA OU LISA,200X75MM.FORNEC</t>
  </si>
  <si>
    <t xml:space="preserve">15.018.1008-A</t>
  </si>
  <si>
    <t xml:space="preserve">15.018.1010-0</t>
  </si>
  <si>
    <t xml:space="preserve">GOTEJADOR PARA ELETROCALHA PERFURADA OU LISA,300X75MM.FORNEC</t>
  </si>
  <si>
    <t xml:space="preserve">15.018.1010-A</t>
  </si>
  <si>
    <t xml:space="preserve">15.018.1011-0</t>
  </si>
  <si>
    <t xml:space="preserve">GOTEJADOR PARA ELETROCALHA PERFURADA OU LISA,400X75MM.FORNEC</t>
  </si>
  <si>
    <t xml:space="preserve">15.018.1011-A</t>
  </si>
  <si>
    <t xml:space="preserve">15.018.1012-0</t>
  </si>
  <si>
    <t xml:space="preserve">GOTEJADOR PARA ELETROCALHA PERFURADA OU LISA,100X100MM.FORNE</t>
  </si>
  <si>
    <t xml:space="preserve">15.018.1012-A</t>
  </si>
  <si>
    <t xml:space="preserve">15.018.1013-0</t>
  </si>
  <si>
    <t xml:space="preserve">GOTEJADOR PARA ELETROCALHA PERFURADA OU LISA,150X100MM.FORNE</t>
  </si>
  <si>
    <t xml:space="preserve">15.018.1013-A</t>
  </si>
  <si>
    <t xml:space="preserve">15.018.1014-0</t>
  </si>
  <si>
    <t xml:space="preserve">GOTEJADOR PARA ELETROCALHA PERFURADA OU LISA,200X100MM.FORNE</t>
  </si>
  <si>
    <t xml:space="preserve">15.018.1014-A</t>
  </si>
  <si>
    <t xml:space="preserve">15.018.1016-0</t>
  </si>
  <si>
    <t xml:space="preserve">GOTEJADOR PARA ELETROCALHA PERFURADA OU LISA,300X100MM.FORNE</t>
  </si>
  <si>
    <t xml:space="preserve">15.018.1016-A</t>
  </si>
  <si>
    <t xml:space="preserve">15.018.1017-0</t>
  </si>
  <si>
    <t xml:space="preserve">GOTEJADOR PARA ELETROCALHA PERFURADA OU LISA,400X100MM.FORNE</t>
  </si>
  <si>
    <t xml:space="preserve">15.018.1017-A</t>
  </si>
  <si>
    <t xml:space="preserve">15.019.0010-0</t>
  </si>
  <si>
    <t xml:space="preserve">TOMADA DE PISO,SIMPLES,EM CORPO DE ALUMINIO FUNDIDO E TAMPA</t>
  </si>
  <si>
    <t xml:space="preserve">EM LATAO POLIDO,30A/380V.FORNECIMENTO E COLOCACAO</t>
  </si>
  <si>
    <t xml:space="preserve">15.019.0010-A</t>
  </si>
  <si>
    <t xml:space="preserve">15.019.0015-0</t>
  </si>
  <si>
    <t xml:space="preserve">TOMADA DUPLA DE PISO,EM CORPO DE ALUMINIO FUNDIDO E TAMPA EM</t>
  </si>
  <si>
    <t xml:space="preserve">LATAO POLIDO,30A/380V.FORNECIMENTO E COLOCACAO</t>
  </si>
  <si>
    <t xml:space="preserve">15.019.0015-A</t>
  </si>
  <si>
    <t xml:space="preserve">15.019.0020-0</t>
  </si>
  <si>
    <t xml:space="preserve">INTERRUPTOR DE EMBUTIR COM 1 TECLA SIMPLES FOSFORESCENTE E P</t>
  </si>
  <si>
    <t xml:space="preserve">LACA.FORNECIMENTO E COLOCACAO</t>
  </si>
  <si>
    <t xml:space="preserve">15.019.0020-A</t>
  </si>
  <si>
    <t xml:space="preserve">15.019.0025-0</t>
  </si>
  <si>
    <t xml:space="preserve">INTERRUPTOR DE EMBUTIR COM 2 TECLAS SIMPLES FOSFORESCENTES E</t>
  </si>
  <si>
    <t xml:space="preserve">PLACA.FORNECIMENTO E COLOCACAO</t>
  </si>
  <si>
    <t xml:space="preserve">15.019.0025-A</t>
  </si>
  <si>
    <t xml:space="preserve">15.019.0030-0</t>
  </si>
  <si>
    <t xml:space="preserve">INTERRUPTOR DE EMBUTIR COM 3 TECLAS SIMPLES FOSFORESCENTES E</t>
  </si>
  <si>
    <t xml:space="preserve">15.019.0030-A</t>
  </si>
  <si>
    <t xml:space="preserve">15.019.0035-0</t>
  </si>
  <si>
    <t xml:space="preserve">INTERRUPTOR THREE-WAY DE EMBUTIR COM TECLA FOSFORESCENTE,INC</t>
  </si>
  <si>
    <t xml:space="preserve">LUSIVE PLACA.FORNECIMENTO E COLOCACAO</t>
  </si>
  <si>
    <t xml:space="preserve">15.019.0035-A</t>
  </si>
  <si>
    <t xml:space="preserve">15.019.0040-0</t>
  </si>
  <si>
    <t xml:space="preserve">INTERRUPTOR COM 1 TECLA SIMPLES E TOMADA 2P+T,10A/250V,PADRA</t>
  </si>
  <si>
    <t xml:space="preserve">O BRASILEIRO,DE EMBUTIR,COM PLACA DE 4"X2".FORNECIMENTO E CO</t>
  </si>
  <si>
    <t xml:space="preserve">15.019.0040-A</t>
  </si>
  <si>
    <t xml:space="preserve">15.019.0045-0</t>
  </si>
  <si>
    <t xml:space="preserve">INTERRUPTOR COM 2 TECLAS SIMPLES E TOMADA 2P+T,10A/250V,PADR</t>
  </si>
  <si>
    <t xml:space="preserve">AO BRASILEIRO,DE EMBUTIR,COM PLACA DE 4"X2".FORNECIMENTO E C</t>
  </si>
  <si>
    <t xml:space="preserve">15.019.0045-A</t>
  </si>
  <si>
    <t xml:space="preserve">15.019.0050-0</t>
  </si>
  <si>
    <t xml:space="preserve">TOMADA ELETRICA 2P+T,10A/250V,PADRAO BRASILEIRO,DE EMBUTIR,C</t>
  </si>
  <si>
    <t xml:space="preserve">OM PLACA 4"X2".FORNECIMENTO E COLOCACAO.</t>
  </si>
  <si>
    <t xml:space="preserve">15.019.0050-A</t>
  </si>
  <si>
    <t xml:space="preserve">15.019.0052-0</t>
  </si>
  <si>
    <t xml:space="preserve">TOMADA ELETRICA 2P+T,20A/250V,PADRAO BRASILEIRO,DE EMBUTIR,C</t>
  </si>
  <si>
    <t xml:space="preserve">OM PLACA 4"X2".FORNECIMENTO E COLOCACAO</t>
  </si>
  <si>
    <t xml:space="preserve">15.019.0052-A</t>
  </si>
  <si>
    <t xml:space="preserve">15.019.0055-0</t>
  </si>
  <si>
    <t xml:space="preserve">TOMADA ELETRICA 2P+T,10A/250V,PADRAO BRASILEIRO,DE SOBREPOR.</t>
  </si>
  <si>
    <t xml:space="preserve">15.019.0055-A</t>
  </si>
  <si>
    <t xml:space="preserve">15.019.0057-0</t>
  </si>
  <si>
    <t xml:space="preserve">TOMADA ELETRICA 2P+T,20A/250V,PADRAO BRASILEIRO,DE SOBREPOR.</t>
  </si>
  <si>
    <t xml:space="preserve">15.019.0057-A</t>
  </si>
  <si>
    <t xml:space="preserve">15.019.0060-0</t>
  </si>
  <si>
    <t xml:space="preserve">TOMADA DE BAQUELITE,DE SOBREPOR,REVESTIDA DE BORRACHA,TRIPOL</t>
  </si>
  <si>
    <t xml:space="preserve">AR 15A.FORNECIMENTO E COLOCACAO</t>
  </si>
  <si>
    <t xml:space="preserve">15.019.0060-A</t>
  </si>
  <si>
    <t xml:space="preserve">15.019.0065-0</t>
  </si>
  <si>
    <t xml:space="preserve">OM PLACA 4"X2",INCLUSIVE CAIXA DE DISTRIBUICAO E 2 DISJUNTOR</t>
  </si>
  <si>
    <t xml:space="preserve">ES MONOFASICOS DE 10 A 30A.FORNECIMENTO E COLOCACAO</t>
  </si>
  <si>
    <t xml:space="preserve">15.019.0065-A</t>
  </si>
  <si>
    <t xml:space="preserve">15.019.0068-0</t>
  </si>
  <si>
    <t xml:space="preserve">TOMADA 4 PINOS,DE SOBREPOR,COMPLETA,PARA TELEFONE.FORNECIMEN</t>
  </si>
  <si>
    <t xml:space="preserve">15.019.0068-A</t>
  </si>
  <si>
    <t xml:space="preserve">15.019.0069-0</t>
  </si>
  <si>
    <t xml:space="preserve">TOMADA 4 PINOS,DE EMBUTIR,COMPLETA,PARA TELEFONE.FORNECIMENT</t>
  </si>
  <si>
    <t xml:space="preserve">15.019.0069-A</t>
  </si>
  <si>
    <t xml:space="preserve">15.019.0070-0</t>
  </si>
  <si>
    <t xml:space="preserve">ESPELHO PLASTICO 4"X2".FORNECIMENTO E COLOCACAO</t>
  </si>
  <si>
    <t xml:space="preserve">15.019.0070-A</t>
  </si>
  <si>
    <t xml:space="preserve">15.019.0081-0</t>
  </si>
  <si>
    <t xml:space="preserve">TOMADA TIPO RJ11,DE SOBREPOR,COMPLETA,PARA TELEFONE.FORNECIM</t>
  </si>
  <si>
    <t xml:space="preserve">15.019.0081-A</t>
  </si>
  <si>
    <t xml:space="preserve">15.019.0082-0</t>
  </si>
  <si>
    <t xml:space="preserve">TOMADA TIPO RJ11,DE EMBUTIR,COMPLETA,PARA TELEFONE.FORNECIME</t>
  </si>
  <si>
    <t xml:space="preserve">15.019.0082-A</t>
  </si>
  <si>
    <t xml:space="preserve">15.019.0090-0</t>
  </si>
  <si>
    <t xml:space="preserve">TOMADA TIPO RJ45,DE SOBREPOR,COMPLETA,PARA LOGICA.FORNECIMEN</t>
  </si>
  <si>
    <t xml:space="preserve">15.019.0090-A</t>
  </si>
  <si>
    <t xml:space="preserve">15.019.0095-0</t>
  </si>
  <si>
    <t xml:space="preserve">TOMADA TIPO RJ45,DE EMBUTIR,COMPLETA,PARA LOGICA.FORNECIMENT</t>
  </si>
  <si>
    <t xml:space="preserve">15.019.0095-A</t>
  </si>
  <si>
    <t xml:space="preserve">15.019.0100-0</t>
  </si>
  <si>
    <t xml:space="preserve">TOMADA COAXIAL,DE SOBREPOR,COMPLETA,PARA ANTENA DE TV.FORNEC</t>
  </si>
  <si>
    <t xml:space="preserve">15.019.0100-A</t>
  </si>
  <si>
    <t xml:space="preserve">15.019.0110-0</t>
  </si>
  <si>
    <t xml:space="preserve">TOMADA COAXIAL,DE EMBUTIR,COMPLETA,PARA ANTENA DE TV.FORNECI</t>
  </si>
  <si>
    <t xml:space="preserve">15.019.0110-A</t>
  </si>
  <si>
    <t xml:space="preserve">15.020.0010-0</t>
  </si>
  <si>
    <t xml:space="preserve">RECEPTACULO DE LOUCA PARA PENDENTE.FORNECIMENTO E COLOCACAO</t>
  </si>
  <si>
    <t xml:space="preserve">15.020.0010-A</t>
  </si>
  <si>
    <t xml:space="preserve">15.020.0027-0</t>
  </si>
  <si>
    <t xml:space="preserve">LAMPADA INCANDESCENTE HALOGENA,DE 50W-12V.FORNECIMENTO E COL</t>
  </si>
  <si>
    <t xml:space="preserve">15.020.0027-A</t>
  </si>
  <si>
    <t xml:space="preserve">15.020.0028-0</t>
  </si>
  <si>
    <t xml:space="preserve">LAMPADA INCANDESCENTE HALOGENA,DE 20W-12V.FORNECIMENTO E COL</t>
  </si>
  <si>
    <t xml:space="preserve">15.020.0028-A</t>
  </si>
  <si>
    <t xml:space="preserve">15.020.0029-0</t>
  </si>
  <si>
    <t xml:space="preserve">LAMPADA FLUORESCENTE TUBULAR,DE 40W.FORNECIMENTO E COLOCACAO</t>
  </si>
  <si>
    <t xml:space="preserve">15.020.0029-A</t>
  </si>
  <si>
    <t xml:space="preserve">15.020.0031-0</t>
  </si>
  <si>
    <t xml:space="preserve">LAMPADA FLUORESCENTE TUBULAR,DE 32W.FORNECIMENTO E COLOCACAO</t>
  </si>
  <si>
    <t xml:space="preserve">15.020.0031-A</t>
  </si>
  <si>
    <t xml:space="preserve">15.020.0033-0</t>
  </si>
  <si>
    <t xml:space="preserve">LAMPADA FLUORESCENTE TUBULAR,DE 20W.FORNECIMENTO E COLOCACAO</t>
  </si>
  <si>
    <t xml:space="preserve">15.020.0033-A</t>
  </si>
  <si>
    <t xml:space="preserve">15.020.0034-0</t>
  </si>
  <si>
    <t xml:space="preserve">LAMPADA FLUORESCENTE TUBULAR,DE 18W.FORNECIMENTO E COLOCACAO</t>
  </si>
  <si>
    <t xml:space="preserve">15.020.0034-A</t>
  </si>
  <si>
    <t xml:space="preserve">15.020.0036-0</t>
  </si>
  <si>
    <t xml:space="preserve">LAMPADA FLUORESCENTE TUBULAR,DE 16W.FORNECIMENTO E COLOCACAO</t>
  </si>
  <si>
    <t xml:space="preserve">15.020.0036-A</t>
  </si>
  <si>
    <t xml:space="preserve">15.020.0037-0</t>
  </si>
  <si>
    <t xml:space="preserve">LAMPADA FLUORESCENTE,HO,DE 80W.FORNECIMENTO E COLOCACAO</t>
  </si>
  <si>
    <t xml:space="preserve">15.020.0037-A</t>
  </si>
  <si>
    <t xml:space="preserve">15.020.0038-0</t>
  </si>
  <si>
    <t xml:space="preserve">LAMPADA FLUORESCENTE,HO,DE 110W.FORNECIMENTO E COLOCACAO</t>
  </si>
  <si>
    <t xml:space="preserve">15.020.0038-A</t>
  </si>
  <si>
    <t xml:space="preserve">15.020.0039-0</t>
  </si>
  <si>
    <t xml:space="preserve">LAMPADA FLUORESCENTE,TRIFOSFORO,DE 16W.FORNECIMENTO E COLOCA</t>
  </si>
  <si>
    <t xml:space="preserve">15.020.0039-A</t>
  </si>
  <si>
    <t xml:space="preserve">15.020.0040-0</t>
  </si>
  <si>
    <t xml:space="preserve">LAMPADA FLUORESCENTE,TRIFOSFORO,DE 32W.FORNECIMENTO E COLOCA</t>
  </si>
  <si>
    <t xml:space="preserve">15.020.0040-A</t>
  </si>
  <si>
    <t xml:space="preserve">15.020.0041-0</t>
  </si>
  <si>
    <t xml:space="preserve">LAMPADA FLUORESCENTE COMPACTA INTEGRADA,ELETRONICA,DE 25W.FO</t>
  </si>
  <si>
    <t xml:space="preserve">15.020.0041-A</t>
  </si>
  <si>
    <t xml:space="preserve">15.020.0042-0</t>
  </si>
  <si>
    <t xml:space="preserve">LAMPADA FLUORESCENTE COMPACTA INTEGRADA,ELETRONICA,DE 18W.FO</t>
  </si>
  <si>
    <t xml:space="preserve">15.020.0042-A</t>
  </si>
  <si>
    <t xml:space="preserve">15.020.0044-0</t>
  </si>
  <si>
    <t xml:space="preserve">LAMPADA VAPOR DE MERCURIO,DE 80W.FORNECIMENTO E COLOCACAO</t>
  </si>
  <si>
    <t xml:space="preserve">15.020.0044-A</t>
  </si>
  <si>
    <t xml:space="preserve">15.020.0045-0</t>
  </si>
  <si>
    <t xml:space="preserve">LAMPADA VAPOR DE MERCURIO,DE 125W.FORNECIMENTO E COLOCACAO</t>
  </si>
  <si>
    <t xml:space="preserve">15.020.0045-A</t>
  </si>
  <si>
    <t xml:space="preserve">15.020.0050-0</t>
  </si>
  <si>
    <t xml:space="preserve">LAMPADA DE VAPOR DE MERCURIO,DE 250W.FORNECIMENTO E COLOCACA</t>
  </si>
  <si>
    <t xml:space="preserve">15.020.0050-A</t>
  </si>
  <si>
    <t xml:space="preserve">15.020.0055-0</t>
  </si>
  <si>
    <t xml:space="preserve">LAMPADA DE VAPOR DE MERCURIO,DE 400W.FORNECIMENTO E COLOCACA</t>
  </si>
  <si>
    <t xml:space="preserve">15.020.0055-A</t>
  </si>
  <si>
    <t xml:space="preserve">15.020.0058-0</t>
  </si>
  <si>
    <t xml:space="preserve">LAMPADA MISTA,DE 160W.FORNECIMENTO E COLOCACAO</t>
  </si>
  <si>
    <t xml:space="preserve">15.020.0058-A</t>
  </si>
  <si>
    <t xml:space="preserve">15.020.0060-0</t>
  </si>
  <si>
    <t xml:space="preserve">LAMPADA MISTA,DE 250W.FORNECIMENTO E COLOCACAO</t>
  </si>
  <si>
    <t xml:space="preserve">15.020.0060-A</t>
  </si>
  <si>
    <t xml:space="preserve">15.020.0061-0</t>
  </si>
  <si>
    <t xml:space="preserve">LAMPADA MISTA,DE 500W.FORNECIMENTO E COLOCACAO</t>
  </si>
  <si>
    <t xml:space="preserve">15.020.0061-A</t>
  </si>
  <si>
    <t xml:space="preserve">15.020.0070-0</t>
  </si>
  <si>
    <t xml:space="preserve">LAMPADA DE VAPOR DE SODIO DE 70W-110/220V.FORNECIMENTO E COL</t>
  </si>
  <si>
    <t xml:space="preserve">15.020.0070-A</t>
  </si>
  <si>
    <t xml:space="preserve">15.020.0072-0</t>
  </si>
  <si>
    <t xml:space="preserve">LAMPADA DE VAPOR DE SODIO DE 100W-110/220V.FORNECIMENTO E CO</t>
  </si>
  <si>
    <t xml:space="preserve">15.020.0072-A</t>
  </si>
  <si>
    <t xml:space="preserve">15.020.0075-0</t>
  </si>
  <si>
    <t xml:space="preserve">LAMPADA DE VAPOR DE SODIO DE 150W-110/220V.FORNECIMENTO E CO</t>
  </si>
  <si>
    <t xml:space="preserve">15.020.0075-A</t>
  </si>
  <si>
    <t xml:space="preserve">15.020.0078-0</t>
  </si>
  <si>
    <t xml:space="preserve">LAMPADA DE VAPOR DE SODIO DE 250W-110/200V.FORNECIMENTO E CO</t>
  </si>
  <si>
    <t xml:space="preserve">15.020.0078-A</t>
  </si>
  <si>
    <t xml:space="preserve">15.020.0080-0</t>
  </si>
  <si>
    <t xml:space="preserve">LAMPADA DE VAPOR DE SODIO DE 400W-110/220V.FORNECIMENTO E CO</t>
  </si>
  <si>
    <t xml:space="preserve">15.020.0080-A</t>
  </si>
  <si>
    <t xml:space="preserve">15.020.0090-0</t>
  </si>
  <si>
    <t xml:space="preserve">LAMPADA DE VAPOR METALICO OVOIDE DE 250W-220V,BULBO OVOIDE.F</t>
  </si>
  <si>
    <t xml:space="preserve">15.020.0090-A</t>
  </si>
  <si>
    <t xml:space="preserve">15.020.0095-0</t>
  </si>
  <si>
    <t xml:space="preserve">LAMPADA DE VAPOR METALICO OVOIDE DE 400W-220V,BULBO OVOIDE.F</t>
  </si>
  <si>
    <t xml:space="preserve">15.020.0095-A</t>
  </si>
  <si>
    <t xml:space="preserve">15.020.0100-0</t>
  </si>
  <si>
    <t xml:space="preserve">LAMPADA DE VAPOR METALICO DE 2000W-220V,BULBO OVOIDE.FORNECI</t>
  </si>
  <si>
    <t xml:space="preserve">15.020.0100-A</t>
  </si>
  <si>
    <t xml:space="preserve">15.020.0150-0</t>
  </si>
  <si>
    <t xml:space="preserve">LAMPADA LED,BULBO,A60,4,5W,100/240V,BASE E-27.FORNECIMENTO E</t>
  </si>
  <si>
    <t xml:space="preserve">15.020.0150-A</t>
  </si>
  <si>
    <t xml:space="preserve">15.020.0153-0</t>
  </si>
  <si>
    <t xml:space="preserve">LAMPADA LED,BULBO,A60,7W,100/240V,BASE E-27.FORNECIMENTO E</t>
  </si>
  <si>
    <t xml:space="preserve">15.020.0153-A</t>
  </si>
  <si>
    <t xml:space="preserve">15.020.0155-0</t>
  </si>
  <si>
    <t xml:space="preserve">LAMPADA LED,BULBO,A60,8W,100/240V,BASE E-27.FORNECIMENTO E</t>
  </si>
  <si>
    <t xml:space="preserve">15.020.0155-A</t>
  </si>
  <si>
    <t xml:space="preserve">15.020.0156-0</t>
  </si>
  <si>
    <t xml:space="preserve">LAMPADA LED,BULBO,A60,9W,100/240V,BASE E-27.FORNECIMENTO E C</t>
  </si>
  <si>
    <t xml:space="preserve">15.020.0156-A</t>
  </si>
  <si>
    <t xml:space="preserve">15.020.0158-0</t>
  </si>
  <si>
    <t xml:space="preserve">LAMPADA LED,BULBO,A60,10,5W,100/240V,BASE E-27.FORNECIMENTO</t>
  </si>
  <si>
    <t xml:space="preserve">15.020.0158-A</t>
  </si>
  <si>
    <t xml:space="preserve">15.020.0160-0</t>
  </si>
  <si>
    <t xml:space="preserve">LAMPADA LED,BULBO,PAR 20,7W,120V,BASE E-27.FORNECIMENTO E CO</t>
  </si>
  <si>
    <t xml:space="preserve">15.020.0160-A</t>
  </si>
  <si>
    <t xml:space="preserve">15.020.0163-0</t>
  </si>
  <si>
    <t xml:space="preserve">LAMPADA LED,BULBO,PAR 30,10W,120/220V/20D,BASE E-27.FORNECIM</t>
  </si>
  <si>
    <t xml:space="preserve">15.020.0163-A</t>
  </si>
  <si>
    <t xml:space="preserve">15.020.0165-0</t>
  </si>
  <si>
    <t xml:space="preserve">LAMPADA LED,BULBO,PAR 30,13W,120/220V,BASE E-27.FORNECIMENTO</t>
  </si>
  <si>
    <t xml:space="preserve">15.020.0165-A</t>
  </si>
  <si>
    <t xml:space="preserve">15.020.0168-0</t>
  </si>
  <si>
    <t xml:space="preserve">LAMPADA LED,BULBO,PAR 38,16W,120/220V,BASE E-27.FORNECIMENTO</t>
  </si>
  <si>
    <t xml:space="preserve">15.020.0168-A</t>
  </si>
  <si>
    <t xml:space="preserve">15.020.0170-0</t>
  </si>
  <si>
    <t xml:space="preserve">LAMPADA LED,TUBULAR,600MM,T8,9W,FLUXO LUMINOSO EM TORNO DE 9</t>
  </si>
  <si>
    <t xml:space="preserve">00LM</t>
  </si>
  <si>
    <t xml:space="preserve">15.020.0170-A</t>
  </si>
  <si>
    <t xml:space="preserve">15.020.0173-0</t>
  </si>
  <si>
    <t xml:space="preserve">LAMPADA LED,TUBULAR,1200MM,T8,18W,FLUXO LUMINOSO EM TORNO DE</t>
  </si>
  <si>
    <t xml:space="preserve">1850LM</t>
  </si>
  <si>
    <t xml:space="preserve">15.020.0173-A</t>
  </si>
  <si>
    <t xml:space="preserve">15.020.0175-0</t>
  </si>
  <si>
    <t xml:space="preserve">LAMPADA LED,TUBULAR,HF 1200MM,T5,26W,FLUXO LUMINOSO EM TORNO</t>
  </si>
  <si>
    <t xml:space="preserve">DE 3900LM</t>
  </si>
  <si>
    <t xml:space="preserve">15.020.0175-A</t>
  </si>
  <si>
    <t xml:space="preserve">15.020.0178-0</t>
  </si>
  <si>
    <t xml:space="preserve">LAMPADA LED,DICROICA MR16 5W/12V.FORNECIMENTO E COLOCACAO</t>
  </si>
  <si>
    <t xml:space="preserve">15.020.0178-A</t>
  </si>
  <si>
    <t xml:space="preserve">15.020.0200-0</t>
  </si>
  <si>
    <t xml:space="preserve">LAMPADA LED,BULBO,A60,12W,100/200V,BASE E-27.FORNECIMENTO E</t>
  </si>
  <si>
    <t xml:space="preserve">15.020.0200-A</t>
  </si>
  <si>
    <t xml:space="preserve">15.020.0205-0</t>
  </si>
  <si>
    <t xml:space="preserve">LAMPADA LED,BULBO,A60,15W,100/240V,BASE E-27.FORNECIMENTO E</t>
  </si>
  <si>
    <t xml:space="preserve">15.020.0205-A</t>
  </si>
  <si>
    <t xml:space="preserve">15.020.0210-0</t>
  </si>
  <si>
    <t xml:space="preserve">LAMPADA LED,BULBO,A60,20W,100/240V,BASE E-27.FORNECIMENTO E</t>
  </si>
  <si>
    <t xml:space="preserve">15.020.0210-A</t>
  </si>
  <si>
    <t xml:space="preserve">15.020.0215-0</t>
  </si>
  <si>
    <t xml:space="preserve">LAMPADA LED,BULBO,A60,25W,100/240V,BASE E-27.FORNECIMENTO E</t>
  </si>
  <si>
    <t xml:space="preserve">15.020.0215-A</t>
  </si>
  <si>
    <t xml:space="preserve">15.020.0220-0</t>
  </si>
  <si>
    <t xml:space="preserve">LAMPADA LED,BULBO,A60,30W,100/240V,BASE E-27.FORNECIMENTO E</t>
  </si>
  <si>
    <t xml:space="preserve">15.020.0220-A</t>
  </si>
  <si>
    <t xml:space="preserve">15.028.0001-0</t>
  </si>
  <si>
    <t xml:space="preserve">COLOCACAO DE RESERVATORIO DE FIBROCIMENTO,FIBRA DE VIDRO OU</t>
  </si>
  <si>
    <t xml:space="preserve">SEMELHANTE DE 250L,INCLUSIVE PECAS DE APOIO EM ALVENARIA E M</t>
  </si>
  <si>
    <t xml:space="preserve">ADEIRA SERRADA,E FLANGES DE LIGACAO HIDRAULICA,EXCLUSIVE FOR</t>
  </si>
  <si>
    <t xml:space="preserve">NECIMENTO DO RESERVATORIO</t>
  </si>
  <si>
    <t xml:space="preserve">15.028.0001-A</t>
  </si>
  <si>
    <t xml:space="preserve">15.028.0003-0</t>
  </si>
  <si>
    <t xml:space="preserve">SEMELHANTE DE 300L,INCLUSIVE PECAS DE APOIO EM ALVENARIA E M</t>
  </si>
  <si>
    <t xml:space="preserve">ADEIRA SERRADA E FLANGES DE LIGACAO HIDRAULICA,EXCLUSIVE FOR</t>
  </si>
  <si>
    <t xml:space="preserve">15.028.0003-A</t>
  </si>
  <si>
    <t xml:space="preserve">15.028.0005-0</t>
  </si>
  <si>
    <t xml:space="preserve">SEMELHANTE DE 500L,INCLUSIVE PECAS DE APOIO EM ALVENARIA E M</t>
  </si>
  <si>
    <t xml:space="preserve">15.028.0005-A</t>
  </si>
  <si>
    <t xml:space="preserve">15.028.0010-0</t>
  </si>
  <si>
    <t xml:space="preserve">SEMELHANTE COM 1000L,INCLUSIVE PECAS DE APOIO EM ALVENARIA E</t>
  </si>
  <si>
    <t xml:space="preserve">MADEIRA SERRADA,E FLANGES DE LIGACAO HIDRAULICA,EXCLUSIVE F</t>
  </si>
  <si>
    <t xml:space="preserve">ORNECIMENTO DO RESERVATORIO</t>
  </si>
  <si>
    <t xml:space="preserve">15.028.0010-A</t>
  </si>
  <si>
    <t xml:space="preserve">15.028.0015-0</t>
  </si>
  <si>
    <t xml:space="preserve">SEMELHANTE DE 1.500L,INCLUSIVE PECAS DE APOIO EM ALVENARIA E</t>
  </si>
  <si>
    <t xml:space="preserve">MADEIRA SERRADA,E FLANGES DE LIGACAO HIDRAULICA,EXCLUSIVE FO</t>
  </si>
  <si>
    <t xml:space="preserve">15.028.0015-A</t>
  </si>
  <si>
    <t xml:space="preserve">15.028.0017-0</t>
  </si>
  <si>
    <t xml:space="preserve">SEMELHANTE DE 2.000L,INCLUSIVE PECAS DE APOIO EM ALVENARIA E</t>
  </si>
  <si>
    <t xml:space="preserve">ORNECIMENTO DO RESERVATORIO.</t>
  </si>
  <si>
    <t xml:space="preserve">15.028.0017-A</t>
  </si>
  <si>
    <t xml:space="preserve">15.028.0018-0</t>
  </si>
  <si>
    <t xml:space="preserve">COLOCACAO DE RESERVATORIO DE FOBROCIMENTO,FIBRA DE VIDRO OU</t>
  </si>
  <si>
    <t xml:space="preserve">SEMELHANTE DE 2.500L,INCLUSIVE PECAS DE APOIO EM ALVENARIA E</t>
  </si>
  <si>
    <t xml:space="preserve">MADEIRA SERRADA,E FLANGES DE LIGACAO HIDRAULICA,EXCLUSIVE</t>
  </si>
  <si>
    <t xml:space="preserve">FORNECIMENTO DO RESERVATORIO.</t>
  </si>
  <si>
    <t xml:space="preserve">15.028.0018-A</t>
  </si>
  <si>
    <t xml:space="preserve">15.028.0020-0</t>
  </si>
  <si>
    <t xml:space="preserve">COLOCACAO DE RESERVATORIO DE FRIBROCIMENTO,FIBRA DE VIDRO OU</t>
  </si>
  <si>
    <t xml:space="preserve">SEMELHANTE DE 3.000L,INCLUSIVE PECAS DE APOIO EM ALVENARIA</t>
  </si>
  <si>
    <t xml:space="preserve">E MADEIRA SERRADA,E FLANGES DE LIGACAO HIDRAULICA,EXCLUSIVE</t>
  </si>
  <si>
    <t xml:space="preserve">FORNECIMENTO DO RESERVATORIO</t>
  </si>
  <si>
    <t xml:space="preserve">15.028.0020-A</t>
  </si>
  <si>
    <t xml:space="preserve">15.028.0025-0</t>
  </si>
  <si>
    <t xml:space="preserve">SEMELHANTE DE 5.000L,INCLUSIVE PECAS DE APOIO EM ALVENARIA E</t>
  </si>
  <si>
    <t xml:space="preserve">RNECIMENTO DO RESERVATORIO</t>
  </si>
  <si>
    <t xml:space="preserve">15.028.0025-A</t>
  </si>
  <si>
    <t xml:space="preserve">15.029.0010-0</t>
  </si>
  <si>
    <t xml:space="preserve">REGISTRO DE GAVETA,EM BRONZE,COM DIAMETRO DE 1/2".FORNECIMEN</t>
  </si>
  <si>
    <t xml:space="preserve">15.029.0011-0</t>
  </si>
  <si>
    <t xml:space="preserve">REGISTRO DE GAVETA,EM BRONZE,COM DIAMETRO DE 3/4".FORNECIMEN</t>
  </si>
  <si>
    <t xml:space="preserve">15.029.0011-A</t>
  </si>
  <si>
    <t xml:space="preserve">15.029.0012-0</t>
  </si>
  <si>
    <t xml:space="preserve">REGISTRO DE GAVETA,EM BRONZE,COM DIAMETRO DE 1".FORNECIMENTO</t>
  </si>
  <si>
    <t xml:space="preserve">15.029.0012-A</t>
  </si>
  <si>
    <t xml:space="preserve">15.029.0013-0</t>
  </si>
  <si>
    <t xml:space="preserve">REGISTRO DE GAVETA,EM BRONZE,COM DIAMETRO DE 1.1/4".FORNECIM</t>
  </si>
  <si>
    <t xml:space="preserve">15.029.0013-A</t>
  </si>
  <si>
    <t xml:space="preserve">15.029.0014-0</t>
  </si>
  <si>
    <t xml:space="preserve">REGISTRO DE GAVETA,EM BRONZE,COM DIAMETRO DE 1.1/2".FORNECIM</t>
  </si>
  <si>
    <t xml:space="preserve">15.029.0014-A</t>
  </si>
  <si>
    <t xml:space="preserve">15.029.0015-0</t>
  </si>
  <si>
    <t xml:space="preserve">REGISTRO DE GAVETA,EM BRONZE,COM DIAMETRO DE 2".FORNECIMENTO</t>
  </si>
  <si>
    <t xml:space="preserve">15.029.0015-A</t>
  </si>
  <si>
    <t xml:space="preserve">15.029.0016-0</t>
  </si>
  <si>
    <t xml:space="preserve">REGISTRO DE GAVETA,EM BRONZE,COM DIAMETRO DE 2.1/2".FORNECIM</t>
  </si>
  <si>
    <t xml:space="preserve">15.029.0016-A</t>
  </si>
  <si>
    <t xml:space="preserve">15.029.0017-0</t>
  </si>
  <si>
    <t xml:space="preserve">REGISTRO DE GAVETA,EM BRONZE,COM DIAMETRO DE 3".FORNECIMENTO</t>
  </si>
  <si>
    <t xml:space="preserve">15.029.0017-A</t>
  </si>
  <si>
    <t xml:space="preserve">15.029.0018-0</t>
  </si>
  <si>
    <t xml:space="preserve">REGISTRO DE GAVETA,EM BRONZE,COM DIAMETRO DE 4".FORNECIMENTO</t>
  </si>
  <si>
    <t xml:space="preserve">15.029.0018-A</t>
  </si>
  <si>
    <t xml:space="preserve">15.029.0019-0</t>
  </si>
  <si>
    <t xml:space="preserve">REGISTRO DE ESFERA,EM BRONZE,COM DIAMETRO DE 1/2".FORNECIMEN</t>
  </si>
  <si>
    <t xml:space="preserve">15.029.0019-A</t>
  </si>
  <si>
    <t xml:space="preserve">15.029.0020-0</t>
  </si>
  <si>
    <t xml:space="preserve">REGISTRO DE ESFERA,EM BRONZE,COM DIAMETRO DE 3/4".FORNECIMEN</t>
  </si>
  <si>
    <t xml:space="preserve">15.029.0020-A</t>
  </si>
  <si>
    <t xml:space="preserve">15.029.0021-0</t>
  </si>
  <si>
    <t xml:space="preserve">REGISTRO DE ESFERA,EM BRONZE,COM DIAMETRO DE 1".FORNECIMENTO</t>
  </si>
  <si>
    <t xml:space="preserve">15.029.0021-A</t>
  </si>
  <si>
    <t xml:space="preserve">15.029.0022-0</t>
  </si>
  <si>
    <t xml:space="preserve">REGISTRO DE ESFERA,EM BRONZE,COM DIAMETRO DE 1.1/4".FORNECIM</t>
  </si>
  <si>
    <t xml:space="preserve">15.029.0022-A</t>
  </si>
  <si>
    <t xml:space="preserve">15.029.0023-0</t>
  </si>
  <si>
    <t xml:space="preserve">REGISTRO DE ESFERA,EM BRONZE,COM DIAMETRO DE 1.1/2".FORNECIM</t>
  </si>
  <si>
    <t xml:space="preserve">15.029.0023-A</t>
  </si>
  <si>
    <t xml:space="preserve">15.029.0024-0</t>
  </si>
  <si>
    <t xml:space="preserve">REGISTRO DE ESFERA,EM BRONZE,COM DIAMETRO DE 2".FORNECIMENTO</t>
  </si>
  <si>
    <t xml:space="preserve">15.029.0024-A</t>
  </si>
  <si>
    <t xml:space="preserve">15.029.0049-0</t>
  </si>
  <si>
    <t xml:space="preserve">VALVULA DE PE,EM BRONZE,COM DIAMETRO DE 3/4".FORNECIMENTO E</t>
  </si>
  <si>
    <t xml:space="preserve">15.029.0049-A</t>
  </si>
  <si>
    <t xml:space="preserve">15.029.0050-0</t>
  </si>
  <si>
    <t xml:space="preserve">VALVULA DE PE,EM BRONZE,COM DIAMETRO DE 1".FORNECIMENTO E CO</t>
  </si>
  <si>
    <t xml:space="preserve">15.029.0050-A</t>
  </si>
  <si>
    <t xml:space="preserve">15.029.0051-0</t>
  </si>
  <si>
    <t xml:space="preserve">VALVULA DE PE,EM BRONZE,COM DIAMETRO DE 1.1/4".FORNECIMENTO</t>
  </si>
  <si>
    <t xml:space="preserve">15.029.0051-A</t>
  </si>
  <si>
    <t xml:space="preserve">15.029.0052-0</t>
  </si>
  <si>
    <t xml:space="preserve">VALVULA DE PE,EM BRONZE,COM DIAMETRO DE 1.1/2".FORNECIMENTO</t>
  </si>
  <si>
    <t xml:space="preserve">15.029.0052-A</t>
  </si>
  <si>
    <t xml:space="preserve">15.029.0053-0</t>
  </si>
  <si>
    <t xml:space="preserve">VALVULA DE PE,EM BRONZE,COM DIAMETRO DE 2".FORNECIMENTO E CO</t>
  </si>
  <si>
    <t xml:space="preserve">15.029.0053-A</t>
  </si>
  <si>
    <t xml:space="preserve">15.029.0054-0</t>
  </si>
  <si>
    <t xml:space="preserve">VALVULA DE PE,EM BRONZE,COM DIAMETRO DE 2.1/2".FORNECIMENTO</t>
  </si>
  <si>
    <t xml:space="preserve">15.029.0054-A</t>
  </si>
  <si>
    <t xml:space="preserve">15.029.0055-0</t>
  </si>
  <si>
    <t xml:space="preserve">VALVULA DE PE,EM BRONZE,COM DIAMETRO DE 3".FORNECIMENTO E CO</t>
  </si>
  <si>
    <t xml:space="preserve">15.029.0055-A</t>
  </si>
  <si>
    <t xml:space="preserve">15.029.0056-0</t>
  </si>
  <si>
    <t xml:space="preserve">VALVULA DE PE,EM BRONZE,COM DIAMETRO DE 4".FORNECIMENTO E CO</t>
  </si>
  <si>
    <t xml:space="preserve">15.029.0056-A</t>
  </si>
  <si>
    <t xml:space="preserve">15.029.0080-0</t>
  </si>
  <si>
    <t xml:space="preserve">VALVULA DE RETENCAO VERTICAL,EM BRONZE,COM DIAMETRO DE 3/4".</t>
  </si>
  <si>
    <t xml:space="preserve">15.029.0080-A</t>
  </si>
  <si>
    <t xml:space="preserve">15.029.0081-0</t>
  </si>
  <si>
    <t xml:space="preserve">VALVULA DE RETENCAO VERTICAL,EM BRONZE,COM DIAMETRO DE 1".FO</t>
  </si>
  <si>
    <t xml:space="preserve">15.029.0081-A</t>
  </si>
  <si>
    <t xml:space="preserve">15.029.0082-0</t>
  </si>
  <si>
    <t xml:space="preserve">VALVULA DE RETENCAO VERTICAL,EM BRONZE,COM DIAMETRO DE 1.1/4</t>
  </si>
  <si>
    <t xml:space="preserve">".FORNECIMENTO E COLOCACAO</t>
  </si>
  <si>
    <t xml:space="preserve">15.029.0082-A</t>
  </si>
  <si>
    <t xml:space="preserve">15.029.0083-0</t>
  </si>
  <si>
    <t xml:space="preserve">VALVULA DE RETENCAO VERTICAL,EM BRONZE,COM DIAMETRO DE 1.1/2</t>
  </si>
  <si>
    <t xml:space="preserve">15.029.0083-A</t>
  </si>
  <si>
    <t xml:space="preserve">15.029.0084-0</t>
  </si>
  <si>
    <t xml:space="preserve">VALVULA DE RETENCAO VERTICAL,EM BRONZE,COM DIAMETRO DE 2".FO</t>
  </si>
  <si>
    <t xml:space="preserve">15.029.0084-A</t>
  </si>
  <si>
    <t xml:space="preserve">15.029.0085-0</t>
  </si>
  <si>
    <t xml:space="preserve">VALVULA DE RETENCAO VERTICAL EM BRONZE COM DIAMETRO DE 2.1/2</t>
  </si>
  <si>
    <t xml:space="preserve">15.029.0085-A</t>
  </si>
  <si>
    <t xml:space="preserve">15.029.0086-0</t>
  </si>
  <si>
    <t xml:space="preserve">VALVULA DE RETENCAO VERTICAL EM BRONZE,COM DIAMETRO DE 3".FO</t>
  </si>
  <si>
    <t xml:space="preserve">15.029.0086-A</t>
  </si>
  <si>
    <t xml:space="preserve">15.029.0087-0</t>
  </si>
  <si>
    <t xml:space="preserve">VALVULA DE RETENCAO VERTICAL.EM BRONZE,COM DIAMETRO DE 4".FO</t>
  </si>
  <si>
    <t xml:space="preserve">15.029.0087-A</t>
  </si>
  <si>
    <t xml:space="preserve">15.029.0100-0</t>
  </si>
  <si>
    <t xml:space="preserve">VALVULA DE RETENCAO HORIZONTAL,EM BRONZE,COM DIAMETRO DE 3/4</t>
  </si>
  <si>
    <t xml:space="preserve">15.029.0100-A</t>
  </si>
  <si>
    <t xml:space="preserve">15.029.0101-0</t>
  </si>
  <si>
    <t xml:space="preserve">VALVULA DE RETENCAO HORIZONTAL,EM BRONZE,COM DIAMETRO DE 1".</t>
  </si>
  <si>
    <t xml:space="preserve">15.029.0101-A</t>
  </si>
  <si>
    <t xml:space="preserve">15.029.0102-0</t>
  </si>
  <si>
    <t xml:space="preserve">VALVULA DE RETENCAO HORIZONTAL,EM BRONZE,COM DIAMETRO DE 1.1</t>
  </si>
  <si>
    <t xml:space="preserve">/4".FORNECIMENTO E COLOCACAO</t>
  </si>
  <si>
    <t xml:space="preserve">15.029.0102-A</t>
  </si>
  <si>
    <t xml:space="preserve">15.029.0103-0</t>
  </si>
  <si>
    <t xml:space="preserve">/2".FORNECIMENTO E COLOCACAO</t>
  </si>
  <si>
    <t xml:space="preserve">15.029.0103-A</t>
  </si>
  <si>
    <t xml:space="preserve">15.029.0104-0</t>
  </si>
  <si>
    <t xml:space="preserve">VALVULA DE RETENCAO HORIZONTAL,EM BRONZE,COM DIAMETRO DE 2".</t>
  </si>
  <si>
    <t xml:space="preserve">15.029.0104-A</t>
  </si>
  <si>
    <t xml:space="preserve">15.029.0105-0</t>
  </si>
  <si>
    <t xml:space="preserve">VALVULA DE RETENCAO HORIZONTAL,EM BRONZE,COM DIAMETRO DE 2.1</t>
  </si>
  <si>
    <t xml:space="preserve">15.029.0105-A</t>
  </si>
  <si>
    <t xml:space="preserve">15.029.0106-0</t>
  </si>
  <si>
    <t xml:space="preserve">VALVULA DE RETENCAO HORIZONTAL,EM BRONZE,COM DIAMETRO DE 3".</t>
  </si>
  <si>
    <t xml:space="preserve">15.029.0106-A</t>
  </si>
  <si>
    <t xml:space="preserve">15.029.0107-0</t>
  </si>
  <si>
    <t xml:space="preserve">VALVULA DE RETENCAO HORIZONTAL,EM BRONZE,COM DIAMETRO DE 4".</t>
  </si>
  <si>
    <t xml:space="preserve">15.029.0107-A</t>
  </si>
  <si>
    <t xml:space="preserve">15.030.0030-0</t>
  </si>
  <si>
    <t xml:space="preserve">REGISTRO DE ESFERA,EM PVC,SOLDAVEL,COM DIAMETRO DE 20MM.FORN</t>
  </si>
  <si>
    <t xml:space="preserve">15.030.0030-A</t>
  </si>
  <si>
    <t xml:space="preserve">15.030.0032-0</t>
  </si>
  <si>
    <t xml:space="preserve">REGISTRO DE ESFERA,EM PVC,SOLDAVEL,COM DIAMETRO DE 25MM.FORN</t>
  </si>
  <si>
    <t xml:space="preserve">15.030.0032-A</t>
  </si>
  <si>
    <t xml:space="preserve">15.030.0034-0</t>
  </si>
  <si>
    <t xml:space="preserve">REGISTRO EM ESFERA,EM PVC,SOLDAVEL,COM DIAMETRO DE 32MM.FORN</t>
  </si>
  <si>
    <t xml:space="preserve">15.030.0034-A</t>
  </si>
  <si>
    <t xml:space="preserve">15.030.0036-0</t>
  </si>
  <si>
    <t xml:space="preserve">REGISTRO DE ESFERA,EM PVC,SOLDAVEL,COM DIAMETRO DE 40MM.FORN</t>
  </si>
  <si>
    <t xml:space="preserve">15.030.0036-A</t>
  </si>
  <si>
    <t xml:space="preserve">15.030.0038-0</t>
  </si>
  <si>
    <t xml:space="preserve">REGISTRO EM ESFERA,EM PVC,SOLDAVEL,COM DIAMETRO DE 50MM.FORN</t>
  </si>
  <si>
    <t xml:space="preserve">15.030.0038-A</t>
  </si>
  <si>
    <t xml:space="preserve">15.030.0040-0</t>
  </si>
  <si>
    <t xml:space="preserve">REGISTRO DE ESFERA,EM PVC,SOLDAVEL,COM DIAMETRO DE 60MM.FORN</t>
  </si>
  <si>
    <t xml:space="preserve">15.030.0040-A</t>
  </si>
  <si>
    <t xml:space="preserve">15.030.0050-0</t>
  </si>
  <si>
    <t xml:space="preserve">VALVULA DE PE,COM CRIVO EM PVC,SOLDAVEL,COM DIAMETRO DE 25MM</t>
  </si>
  <si>
    <t xml:space="preserve">15.030.0050-A</t>
  </si>
  <si>
    <t xml:space="preserve">15.030.0052-0</t>
  </si>
  <si>
    <t xml:space="preserve">VALVULA DE PE,COM CRIVO EM PVC,SOLDAVEL,COM DIAMETRO DE 32MM</t>
  </si>
  <si>
    <t xml:space="preserve">15.030.0052-A</t>
  </si>
  <si>
    <t xml:space="preserve">15.030.0054-0</t>
  </si>
  <si>
    <t xml:space="preserve">VALVULA DE PE,COM CRIVO EM PVC,SOLDAVEL,COM DIAMETRO DE 40MM</t>
  </si>
  <si>
    <t xml:space="preserve">15.030.0054-A</t>
  </si>
  <si>
    <t xml:space="preserve">15.030.0056-0</t>
  </si>
  <si>
    <t xml:space="preserve">VALVULA DE PE,COM CRIVO EM PVC,SOLDAVEL,COM DIAMETRO DE 50MM</t>
  </si>
  <si>
    <t xml:space="preserve">15.030.0056-A</t>
  </si>
  <si>
    <t xml:space="preserve">15.030.0058-0</t>
  </si>
  <si>
    <t xml:space="preserve">VALVULA DE PE,COM CRIVO EM PVC,SOLDAVEL,COM DIAMETRO DE 60MM</t>
  </si>
  <si>
    <t xml:space="preserve">15.030.0058-A</t>
  </si>
  <si>
    <t xml:space="preserve">15.030.0070-0</t>
  </si>
  <si>
    <t xml:space="preserve">VALVULA DE RETENCAO VERTICAL,EM PVC,SOLDAVEL,COM DIAMETRO DE</t>
  </si>
  <si>
    <t xml:space="preserve">25MM.FORNECIMENTO E COLOCACAO</t>
  </si>
  <si>
    <t xml:space="preserve">15.030.0070-A</t>
  </si>
  <si>
    <t xml:space="preserve">15.030.0072-0</t>
  </si>
  <si>
    <t xml:space="preserve">32MM.FORNECIMENTO E COLOCACAO</t>
  </si>
  <si>
    <t xml:space="preserve">15.030.0072-A</t>
  </si>
  <si>
    <t xml:space="preserve">15.030.0074-0</t>
  </si>
  <si>
    <t xml:space="preserve">40MM.FORNECIMENTO E COLOCACAO</t>
  </si>
  <si>
    <t xml:space="preserve">15.030.0074-A</t>
  </si>
  <si>
    <t xml:space="preserve">15.030.0076-0</t>
  </si>
  <si>
    <t xml:space="preserve">15.030.0076-A</t>
  </si>
  <si>
    <t xml:space="preserve">15.030.0078-0</t>
  </si>
  <si>
    <t xml:space="preserve">60MM.FORNECIMENTO E COLOCACAO</t>
  </si>
  <si>
    <t xml:space="preserve">15.030.0078-A</t>
  </si>
  <si>
    <t xml:space="preserve">15.030.0080-0</t>
  </si>
  <si>
    <t xml:space="preserve">VALVULA DE RETENCAO HORIZONTAL,EM PVC,SOLDAVEL,COM DIAMETRO</t>
  </si>
  <si>
    <t xml:space="preserve">DE 25MM.FORNECIMENTO E COLOCACAO</t>
  </si>
  <si>
    <t xml:space="preserve">15.030.0080-A</t>
  </si>
  <si>
    <t xml:space="preserve">15.030.0082-0</t>
  </si>
  <si>
    <t xml:space="preserve">DE 32MM.FORNECIMENTO E COLOCACAO</t>
  </si>
  <si>
    <t xml:space="preserve">15.030.0082-A</t>
  </si>
  <si>
    <t xml:space="preserve">15.030.0084-0</t>
  </si>
  <si>
    <t xml:space="preserve">DE 40MM.FORNECIMENTO E COLOCACAO</t>
  </si>
  <si>
    <t xml:space="preserve">15.030.0084-A</t>
  </si>
  <si>
    <t xml:space="preserve">15.030.0086-0</t>
  </si>
  <si>
    <t xml:space="preserve">DE 50MM.FORNECIMENTO E COLOCACAO</t>
  </si>
  <si>
    <t xml:space="preserve">15.030.0086-A</t>
  </si>
  <si>
    <t xml:space="preserve">15.030.0088-0</t>
  </si>
  <si>
    <t xml:space="preserve">DE 60MM.FORNECIMENTO E COLOCACAO</t>
  </si>
  <si>
    <t xml:space="preserve">15.030.0088-A</t>
  </si>
  <si>
    <t xml:space="preserve">15.031.0010-0</t>
  </si>
  <si>
    <t xml:space="preserve">TUBO DE FERRO GALVANIZADO DE 1/2",COM COSTURA,EXCLUSIVE EMEN</t>
  </si>
  <si>
    <t xml:space="preserve">DAS,CONEXOES,ABERTURA E FECHAMENTO DE RASGO.FORNECIMENTO E A</t>
  </si>
  <si>
    <t xml:space="preserve">15.031.0010-A</t>
  </si>
  <si>
    <t xml:space="preserve">15.031.0011-0</t>
  </si>
  <si>
    <t xml:space="preserve">TUBO DE FERRO GALVANIZADO DE 3/4",COM COSTURA,EXCLUSIVE EMEN</t>
  </si>
  <si>
    <t xml:space="preserve">15.031.0011-A</t>
  </si>
  <si>
    <t xml:space="preserve">15.031.0012-0</t>
  </si>
  <si>
    <t xml:space="preserve">TUBO DE FERRO GALVANIZADO DE 1",COM COSTURA,EXCLUSIVE EMENDA</t>
  </si>
  <si>
    <t xml:space="preserve">S,CONEXOES,ABERTURA E FECHAMENTO DE RASGO.FORNECIMENTO E ASS</t>
  </si>
  <si>
    <t xml:space="preserve">ENTAMENTO</t>
  </si>
  <si>
    <t xml:space="preserve">15.031.0012-A</t>
  </si>
  <si>
    <t xml:space="preserve">15.031.0013-0</t>
  </si>
  <si>
    <t xml:space="preserve">TUBO DE FERRO GALVANIZADO DE 1.1/4",COM COSTURA,EXCLUSIVE EM</t>
  </si>
  <si>
    <t xml:space="preserve">ENDAS,CONEXOES,ABERTURA E FECHAMENTO DE RASGO.FORNECIMENTO E</t>
  </si>
  <si>
    <t xml:space="preserve">15.031.0013-A</t>
  </si>
  <si>
    <t xml:space="preserve">15.031.0014-0</t>
  </si>
  <si>
    <t xml:space="preserve">TUBO DE FERRO GALVANIZADO DE 1.1/2",COM COSTURA,EXCLUSIVE EM</t>
  </si>
  <si>
    <t xml:space="preserve">15.031.0014-A</t>
  </si>
  <si>
    <t xml:space="preserve">15.031.0015-0</t>
  </si>
  <si>
    <t xml:space="preserve">TUBO DE FERRO GALVANIZADO DE 2",COM COSTURA,EXCLUSIVE EMENDA</t>
  </si>
  <si>
    <t xml:space="preserve">15.031.0015-A</t>
  </si>
  <si>
    <t xml:space="preserve">15.031.0016-0</t>
  </si>
  <si>
    <t xml:space="preserve">TUBO DE FERRO GALVANIZADO DE 2.1/2",COM COSTURA,EXCLUSIVE EM</t>
  </si>
  <si>
    <t xml:space="preserve">15.031.0016-A</t>
  </si>
  <si>
    <t xml:space="preserve">15.031.0017-0</t>
  </si>
  <si>
    <t xml:space="preserve">TUBO DE FERRO GALVANIZADO DE 3",COM COSTURA,EXCLUSIVE EMENDA</t>
  </si>
  <si>
    <t xml:space="preserve">15.031.0017-A</t>
  </si>
  <si>
    <t xml:space="preserve">15.031.0018-0</t>
  </si>
  <si>
    <t xml:space="preserve">TUBO DE FERRO GALVANIZADO DE 4",COM COSTURA,EXCLUSIVE EMENDA</t>
  </si>
  <si>
    <t xml:space="preserve">15.031.0018-A</t>
  </si>
  <si>
    <t xml:space="preserve">15.031.0019-0</t>
  </si>
  <si>
    <t xml:space="preserve">TUBO DE FERRO GALVANIZADO DE 1/2",COM COSTURA,INCLUSIVE CONE</t>
  </si>
  <si>
    <t xml:space="preserve">XOES E EMENDAS,EXCLUSIVE ABERTURA E FECHAMENTO DE RASGO.</t>
  </si>
  <si>
    <t xml:space="preserve">15.031.0019-A</t>
  </si>
  <si>
    <t xml:space="preserve">15.031.0020-0</t>
  </si>
  <si>
    <t xml:space="preserve">TUBO DE FERRO GALVANIZADO DE 3/4",COM COSTURA,INCLUSIVE CONE</t>
  </si>
  <si>
    <t xml:space="preserve">15.031.0020-A</t>
  </si>
  <si>
    <t xml:space="preserve">15.031.0021-0</t>
  </si>
  <si>
    <t xml:space="preserve">TUBO DE FERRO GALVANIZADO DE 1",COM COSTURA,INCLUSIVE EMENDA</t>
  </si>
  <si>
    <t xml:space="preserve">S E CONEXOES,EXCLUSIVE ABERTURA E FECHAMENTO DE RASGO.</t>
  </si>
  <si>
    <t xml:space="preserve">15.031.0021-A</t>
  </si>
  <si>
    <t xml:space="preserve">15.031.0022-0</t>
  </si>
  <si>
    <t xml:space="preserve">TUBO DE FERRO GALVANIZADO DE 1.1/4",COM COSTURA,INCLUSIVE CO</t>
  </si>
  <si>
    <t xml:space="preserve">NEXOES E EMENDAS,EXCLUSIVE ABERTURA E FECHAMENTO DE RASGO.</t>
  </si>
  <si>
    <t xml:space="preserve">15.031.0022-A</t>
  </si>
  <si>
    <t xml:space="preserve">15.031.0023-0</t>
  </si>
  <si>
    <t xml:space="preserve">TUBO DE FERRO GALVANIZADO DE 1.1/2",COM COSTURA,INCLUSIVE CO</t>
  </si>
  <si>
    <t xml:space="preserve">15.031.0023-A</t>
  </si>
  <si>
    <t xml:space="preserve">15.031.0024-0</t>
  </si>
  <si>
    <t xml:space="preserve">TUBO DE FERRO GALVANIZADO DE 2",COM COSTURA,INCLUSIVE CONEXO</t>
  </si>
  <si>
    <t xml:space="preserve">ES E EMENDAS,EXCLUSIVE ABERTURA E FECHAMENTO DE RASGO.</t>
  </si>
  <si>
    <t xml:space="preserve">15.031.0024-A</t>
  </si>
  <si>
    <t xml:space="preserve">15.031.0025-0</t>
  </si>
  <si>
    <t xml:space="preserve">TUBO DE FERRO GALVANIZADO DE 2.1/2",COM COSTURA,INCLUSIVE CO</t>
  </si>
  <si>
    <t xml:space="preserve">15.031.0025-A</t>
  </si>
  <si>
    <t xml:space="preserve">15.031.0026-0</t>
  </si>
  <si>
    <t xml:space="preserve">TUBO DE FERRO GALVANIZADO DE 3",COM COSTURA,INCLUSIVE CONEXO</t>
  </si>
  <si>
    <t xml:space="preserve">15.031.0026-A</t>
  </si>
  <si>
    <t xml:space="preserve">15.031.0027-0</t>
  </si>
  <si>
    <t xml:space="preserve">TUBO DE FERRO GALVANIZADO DE 4",COM COSTURA,INCLUSIVE CONEXO</t>
  </si>
  <si>
    <t xml:space="preserve">15.031.0027-A</t>
  </si>
  <si>
    <t xml:space="preserve">15.031.0030-0</t>
  </si>
  <si>
    <t xml:space="preserve">TUBO DE FERRO GALVANIZADO DE 5",COM COSTURA,INCLUSIVE CONEXO</t>
  </si>
  <si>
    <t xml:space="preserve">ES E EMENDAS,EXCLUSIVE ABERTURA E FECHAMENTO DE RASGO.FORNEC</t>
  </si>
  <si>
    <t xml:space="preserve">15.031.0030-A</t>
  </si>
  <si>
    <t xml:space="preserve">15.031.0032-0</t>
  </si>
  <si>
    <t xml:space="preserve">TUBO DE FERRO GALVANIZADO DE 6",COM COSTURA,INCLUSIVE CONEXO</t>
  </si>
  <si>
    <t xml:space="preserve">15.031.0032-A</t>
  </si>
  <si>
    <t xml:space="preserve">15.031.0036-0</t>
  </si>
  <si>
    <t xml:space="preserve">TUBO DE FERRO GALVANIZADO DE 5",COM COSTURA,EXCLUSIVE EMENDA</t>
  </si>
  <si>
    <t xml:space="preserve">15.031.0036-A</t>
  </si>
  <si>
    <t xml:space="preserve">15.031.0038-0</t>
  </si>
  <si>
    <t xml:space="preserve">TUBO DE FERRO GALVANIZADO DE 6",COM COSTURA,EXCLUSIVE EMENDA</t>
  </si>
  <si>
    <t xml:space="preserve">15.031.0038-A</t>
  </si>
  <si>
    <t xml:space="preserve">15.034.0010-0</t>
  </si>
  <si>
    <t xml:space="preserve">ELETRODUTO DE FERRO GALVANIZADO,TIPO MEDIO,DIAMETRO DE 3/4",</t>
  </si>
  <si>
    <t xml:space="preserve">EXCLUSIVE LUVAS,CURVAS,ABERTURA E FECHAMENTO DE RASGO.FORNEC</t>
  </si>
  <si>
    <t xml:space="preserve">15.034.0010-A</t>
  </si>
  <si>
    <t xml:space="preserve">15.034.0011-0</t>
  </si>
  <si>
    <t xml:space="preserve">ELETRODUTO DE FERRO GALVANIZADO,TIPO MEDIO,DIAMETRO DE 1",EX</t>
  </si>
  <si>
    <t xml:space="preserve">CLUSIVE LUVAS,CURVAS,ABERTURA E FECHAMENTO DE RASGO.FORNECIM</t>
  </si>
  <si>
    <t xml:space="preserve">ENTO E ASSENTAMENTO</t>
  </si>
  <si>
    <t xml:space="preserve">15.034.0011-A</t>
  </si>
  <si>
    <t xml:space="preserve">15.034.0012-0</t>
  </si>
  <si>
    <t xml:space="preserve">ELETRODUTO DE FERRO GALVANIZADO,TIPO MEDIO,DIAMETRO DE 1.1/4</t>
  </si>
  <si>
    <t xml:space="preserve">",EXCLUSIVE LUVAS,CURVAS,ABERTURA E FECHAMENTO DE RASGO.FORN</t>
  </si>
  <si>
    <t xml:space="preserve">15.034.0012-A</t>
  </si>
  <si>
    <t xml:space="preserve">15.034.0013-0</t>
  </si>
  <si>
    <t xml:space="preserve">ELETRODUTO DE FERRO GALVANIZADO,TIPO MEDIO,DIAMETRO DE 1.1/2</t>
  </si>
  <si>
    <t xml:space="preserve">15.034.0013-A</t>
  </si>
  <si>
    <t xml:space="preserve">15.034.0014-0</t>
  </si>
  <si>
    <t xml:space="preserve">ELETRODUTO DE FERRO GALVANIZADO,TIPO MEDIO,DIAMETRO DE 2",EX</t>
  </si>
  <si>
    <t xml:space="preserve">15.034.0014-A</t>
  </si>
  <si>
    <t xml:space="preserve">15.034.0015-0</t>
  </si>
  <si>
    <t xml:space="preserve">ELETRODUTO DE FERRO GALVANIZADO,TIPO MEDIO,DIAMETRO DE 2.1/2</t>
  </si>
  <si>
    <t xml:space="preserve">15.034.0015-A</t>
  </si>
  <si>
    <t xml:space="preserve">15.034.0016-0</t>
  </si>
  <si>
    <t xml:space="preserve">ELETRODUTO DE FERRO GALVANIZADO,TIPO MEDIO,DIAMETRO DE 3",EX</t>
  </si>
  <si>
    <t xml:space="preserve">15.034.0016-A</t>
  </si>
  <si>
    <t xml:space="preserve">15.034.0017-0</t>
  </si>
  <si>
    <t xml:space="preserve">ELETRODUTO DE FERRO GALVANIZADO,TIPO MEDIO,DIAMETRO DE 4",EX</t>
  </si>
  <si>
    <t xml:space="preserve">15.034.0017-A</t>
  </si>
  <si>
    <t xml:space="preserve">15.034.0020-0</t>
  </si>
  <si>
    <t xml:space="preserve">INCLUSIVE CONEXOES E EMENDAS,EXCLUSIVE ABERTURA E FECHAMENTO</t>
  </si>
  <si>
    <t xml:space="preserve">DE RASGO.FORNECIMENTO E ASSENTAMENTO</t>
  </si>
  <si>
    <t xml:space="preserve">15.034.0020-A</t>
  </si>
  <si>
    <t xml:space="preserve">15.034.0021-0</t>
  </si>
  <si>
    <t xml:space="preserve">ELETRODUTO DE FERRO GALVANIZADO,TIPO MEDIO,DIAMETRO DE 1",IN</t>
  </si>
  <si>
    <t xml:space="preserve">CLUSIVE CONEXOES E EMENDAS,EXCLUSIVE ABERTURA E FECHAMENTO D</t>
  </si>
  <si>
    <t xml:space="preserve">E RASGO.FORNECIMENTO E ASSENTAMENTO</t>
  </si>
  <si>
    <t xml:space="preserve">15.034.0021-A</t>
  </si>
  <si>
    <t xml:space="preserve">15.034.0022-0</t>
  </si>
  <si>
    <t xml:space="preserve">",INCLUSIVE CONEXOES E EMENDAS,EXCLUSIVE ABERTURA E FECHAMEN</t>
  </si>
  <si>
    <t xml:space="preserve">TO DE RASGO.FORNECIMENTO E ASSENTAMENTO</t>
  </si>
  <si>
    <t xml:space="preserve">15.034.0022-A</t>
  </si>
  <si>
    <t xml:space="preserve">15.034.0023-0</t>
  </si>
  <si>
    <t xml:space="preserve">15.034.0023-A</t>
  </si>
  <si>
    <t xml:space="preserve">15.034.0024-0</t>
  </si>
  <si>
    <t xml:space="preserve">ELETRODUTO DE FERRO GALVANIZADO,TIPO MEDIO,DIAMETRO DE 2",IN</t>
  </si>
  <si>
    <t xml:space="preserve">15.034.0024-A</t>
  </si>
  <si>
    <t xml:space="preserve">15.034.0025-0</t>
  </si>
  <si>
    <t xml:space="preserve">15.034.0025-A</t>
  </si>
  <si>
    <t xml:space="preserve">15.034.0026-0</t>
  </si>
  <si>
    <t xml:space="preserve">ELETRODUTO DE FERRO GALVANIZADO,TIPO MEDIO,DIAMETRO DE 3",IN</t>
  </si>
  <si>
    <t xml:space="preserve">15.034.0026-A</t>
  </si>
  <si>
    <t xml:space="preserve">15.034.0027-0</t>
  </si>
  <si>
    <t xml:space="preserve">ELETRODUTO DE FERRO GALVANIZADO,TIPO MEDIO,DIAMETRO DE 4",IN</t>
  </si>
  <si>
    <t xml:space="preserve">15.034.0027-A</t>
  </si>
  <si>
    <t xml:space="preserve">15.035.0010-0</t>
  </si>
  <si>
    <t xml:space="preserve">ELETRODUTO DE FERRO GALVANIZADO,TIPO PESADO,DIAMETRO DE 1/2"</t>
  </si>
  <si>
    <t xml:space="preserve">,EXCLUSIVE LUVAS,CURVAS,ABERTURA E FECHAMENTO DE RASGO.FORNE</t>
  </si>
  <si>
    <t xml:space="preserve">15.035.0010-A</t>
  </si>
  <si>
    <t xml:space="preserve">15.035.0011-0</t>
  </si>
  <si>
    <t xml:space="preserve">ELETRODUTO DE FERRO GALVANIZADO,TIPO PESADO,DIAMETRO DE 3/4"</t>
  </si>
  <si>
    <t xml:space="preserve">15.035.0011-A</t>
  </si>
  <si>
    <t xml:space="preserve">15.035.0012-0</t>
  </si>
  <si>
    <t xml:space="preserve">ELETRODUTO DE FERRO GALVANIZADO,TIPO PESADO,DIAMETRO DE 1",E</t>
  </si>
  <si>
    <t xml:space="preserve">XCLUSIVE LUVAS,CURVAS,ABERTURA E FECHAMENTO DE RASGO.FORNECI</t>
  </si>
  <si>
    <t xml:space="preserve">15.035.0012-A</t>
  </si>
  <si>
    <t xml:space="preserve">15.035.0013-0</t>
  </si>
  <si>
    <t xml:space="preserve">ELETRODUTO DE FERRO GALVANIZADO,TIPO PESADO,DIAMETRO DE 1.1/</t>
  </si>
  <si>
    <t xml:space="preserve">4",EXCLUSIVE LUVAS,CURVAS,ABERTURA E FECHAMENTO DE RASGO.FOR</t>
  </si>
  <si>
    <t xml:space="preserve">NECIMENTO E ASSENTAMENTO</t>
  </si>
  <si>
    <t xml:space="preserve">15.035.0013-A</t>
  </si>
  <si>
    <t xml:space="preserve">15.035.0014-0</t>
  </si>
  <si>
    <t xml:space="preserve">2",EXCLUSIVE LUVAS,CURVAS,ABERTURA E FECHAMENTO DE RASGO.FOR</t>
  </si>
  <si>
    <t xml:space="preserve">15.035.0014-A</t>
  </si>
  <si>
    <t xml:space="preserve">15.035.0015-0</t>
  </si>
  <si>
    <t xml:space="preserve">ELETRODUTO DE FERRO GALVANIZADO,TIPO PESADO,DIAMETRO DE 2",E</t>
  </si>
  <si>
    <t xml:space="preserve">15.035.0015-A</t>
  </si>
  <si>
    <t xml:space="preserve">15.035.0016-0</t>
  </si>
  <si>
    <t xml:space="preserve">ELETRODUTO DE FERRO GALVANIZADO,TIPO PESADO,DIAMETRO DE 2.1/</t>
  </si>
  <si>
    <t xml:space="preserve">15.035.0016-A</t>
  </si>
  <si>
    <t xml:space="preserve">15.035.0017-0</t>
  </si>
  <si>
    <t xml:space="preserve">ELETRODUTO DE FERRO GALVANIZADO,TIPO PESADO,DIAMETRO DE 3",E</t>
  </si>
  <si>
    <t xml:space="preserve">15.035.0017-A</t>
  </si>
  <si>
    <t xml:space="preserve">15.035.0020-0</t>
  </si>
  <si>
    <t xml:space="preserve">ELETRODUTO DE FERRO GALVANIZADO, TIPO PESADO,DIAMETRO DE 1/2</t>
  </si>
  <si>
    <t xml:space="preserve">",INCLUSIVE CONEXOES E EMENDAS, EXCLUSIVE ABERTURA E FECHAME</t>
  </si>
  <si>
    <t xml:space="preserve">NTO DO RASGO.FORNECIMENTO E ASSENTAMENTO</t>
  </si>
  <si>
    <t xml:space="preserve">15.035.0020-A</t>
  </si>
  <si>
    <t xml:space="preserve">15.035.0021-0</t>
  </si>
  <si>
    <t xml:space="preserve">,INCLUSIVE CONEXOES E EMENDAS,EXCLUSIVE ABERTURA E FECHAMENT</t>
  </si>
  <si>
    <t xml:space="preserve">O DE RASGO.FORNECIMENTO E ASSENTAMENTO</t>
  </si>
  <si>
    <t xml:space="preserve">15.035.0021-A</t>
  </si>
  <si>
    <t xml:space="preserve">15.035.0022-0</t>
  </si>
  <si>
    <t xml:space="preserve">ELETRODUTO DE FERRO GALVANIZADO,TIPO PESADO,DIAMETRO DE 1",I</t>
  </si>
  <si>
    <t xml:space="preserve">NCLUSIVE CONEXOES E EMENDAS,EXCLUSIVE ABERTURA E FECHAMENTO</t>
  </si>
  <si>
    <t xml:space="preserve">DO RASGO.FORNECIMENTO E ASSENTAMENTO</t>
  </si>
  <si>
    <t xml:space="preserve">15.035.0022-A</t>
  </si>
  <si>
    <t xml:space="preserve">15.035.0023-0</t>
  </si>
  <si>
    <t xml:space="preserve">4",INCLUSIVE CONEXOES E EMENDAS,EXCLUSIVE ABERTURA E FECHAME</t>
  </si>
  <si>
    <t xml:space="preserve">15.035.0023-A</t>
  </si>
  <si>
    <t xml:space="preserve">15.035.0024-0</t>
  </si>
  <si>
    <t xml:space="preserve">2",INCLUSIVE CONEXOES E EMENDAS,EXCLUSIVE ABERTURA E FECHAME</t>
  </si>
  <si>
    <t xml:space="preserve">NTO DE RASGO.FORNECIMENTO E ASSENTAMENTO</t>
  </si>
  <si>
    <t xml:space="preserve">15.035.0024-A</t>
  </si>
  <si>
    <t xml:space="preserve">15.035.0025-0</t>
  </si>
  <si>
    <t xml:space="preserve">ELETRODUTO DE FERRO GALVANIZADO,TIPO PESADO,DIAMETRO DE 2",I</t>
  </si>
  <si>
    <t xml:space="preserve">NCLSIVE CONEXOES E EMENDAS,EXCLUSIVE ABERTURA E FECHAMENTO D</t>
  </si>
  <si>
    <t xml:space="preserve">15.035.0025-A</t>
  </si>
  <si>
    <t xml:space="preserve">15.035.0026-0</t>
  </si>
  <si>
    <t xml:space="preserve">15.035.0026-A</t>
  </si>
  <si>
    <t xml:space="preserve">15.035.0027-0</t>
  </si>
  <si>
    <t xml:space="preserve">ELETRODUTO DE FERRO GALVANIZADO,TIPO PESADO,DIAMETRO DE 3",I</t>
  </si>
  <si>
    <t xml:space="preserve">15.035.0027-A</t>
  </si>
  <si>
    <t xml:space="preserve">15.036.0001-0</t>
  </si>
  <si>
    <t xml:space="preserve">TUBO DE CPVC RIGIDO,DIAMETRO DE 15MM,SOLDAVEL,PARA AGUA QUEN</t>
  </si>
  <si>
    <t xml:space="preserve">TE E FRIA,EXCLUSIVE EMENDA,CONEXOES,ABERTURA E FECHAMENTO DE</t>
  </si>
  <si>
    <t xml:space="preserve">RASGO.FORNECIMENTO E ASSENTAMENTO</t>
  </si>
  <si>
    <t xml:space="preserve">15.036.0001-A</t>
  </si>
  <si>
    <t xml:space="preserve">15.036.0002-0</t>
  </si>
  <si>
    <t xml:space="preserve">TUBO DE CPVC RIGIDO,DIAMETRO DE 22MM,SOLDAVEL,PARA AGUA QUEN</t>
  </si>
  <si>
    <t xml:space="preserve">15.036.0002-A</t>
  </si>
  <si>
    <t xml:space="preserve">15.036.0003-0</t>
  </si>
  <si>
    <t xml:space="preserve">TUBO DE CPVC RIGIDO,DIAMETRO DE 28MM,SOLDAVEL,PARA AGUA QUEN</t>
  </si>
  <si>
    <t xml:space="preserve">15.036.0003-A</t>
  </si>
  <si>
    <t xml:space="preserve">15.036.0010-0</t>
  </si>
  <si>
    <t xml:space="preserve">1/2",EXCLUSIVE EMENDAS,CONEXOES,ABERTURA E FECHAMENTO DE RA</t>
  </si>
  <si>
    <t xml:space="preserve">SGO.FORNECIMENTO E ASSENTAMENTO</t>
  </si>
  <si>
    <t xml:space="preserve">15.036.0010-A</t>
  </si>
  <si>
    <t xml:space="preserve">15.036.0011-0</t>
  </si>
  <si>
    <t xml:space="preserve">3/4",EXCLUSIVE EMENDAS,CONEXOES,ABERTURA E FECHAMENTO DE RA</t>
  </si>
  <si>
    <t xml:space="preserve">15.036.0011-A</t>
  </si>
  <si>
    <t xml:space="preserve">15.036.0012-0</t>
  </si>
  <si>
    <t xml:space="preserve">1",EXCLUSIVE EMENDAS,CONEXOES,ABERTURA E FECHAMENTO DE RASG</t>
  </si>
  <si>
    <t xml:space="preserve">O.FORNECIMENTO E ASSENTAMENTO</t>
  </si>
  <si>
    <t xml:space="preserve">15.036.0012-A</t>
  </si>
  <si>
    <t xml:space="preserve">15.036.0013-0</t>
  </si>
  <si>
    <t xml:space="preserve">1.1/2",EXCLUSIVE EMENDAS,CONEXOES,ABERTURA E FECHAMENTO DE</t>
  </si>
  <si>
    <t xml:space="preserve">15.036.0013-A</t>
  </si>
  <si>
    <t xml:space="preserve">15.036.0014-0</t>
  </si>
  <si>
    <t xml:space="preserve">2",EXCLUSIVE EMENDAS,CONEXOES,ABERTURA E FECHAMENTO DE RASG</t>
  </si>
  <si>
    <t xml:space="preserve">15.036.0014-A</t>
  </si>
  <si>
    <t xml:space="preserve">15.036.0015-0</t>
  </si>
  <si>
    <t xml:space="preserve">2.1/2",EXCLUSIVE EMENDAS,CONEXOES,ABERTURA E FECHAMENTO DE</t>
  </si>
  <si>
    <t xml:space="preserve">15.036.0015-A</t>
  </si>
  <si>
    <t xml:space="preserve">15.036.0016-0</t>
  </si>
  <si>
    <t xml:space="preserve">3",EXCLUSIVE EMENDAS,CONEXOES,ABERTURA E FECHAMENTO DE RASG</t>
  </si>
  <si>
    <t xml:space="preserve">15.036.0016-A</t>
  </si>
  <si>
    <t xml:space="preserve">15.036.0017-0</t>
  </si>
  <si>
    <t xml:space="preserve">4",EXCLUSIVE EMENDAS,CONEXOES,ABERTURA E FECHAMENTO DE RASG</t>
  </si>
  <si>
    <t xml:space="preserve">15.036.0017-A</t>
  </si>
  <si>
    <t xml:space="preserve">15.036.0018-0</t>
  </si>
  <si>
    <t xml:space="preserve">1/2",INCLUSIVE CONEXOES E EMENDAS,EXCLUSIVE ABERTURA E FECH</t>
  </si>
  <si>
    <t xml:space="preserve">AMENTO DE RASGO.FORNECIMENTO E ASSENTAMENTO</t>
  </si>
  <si>
    <t xml:space="preserve">15.036.0018-A</t>
  </si>
  <si>
    <t xml:space="preserve">15.036.0019-0</t>
  </si>
  <si>
    <t xml:space="preserve">3/4",INCLUSIVE CONEXOES E EMENDAS,EXCLUSIVE ABERTURA E FECH</t>
  </si>
  <si>
    <t xml:space="preserve">15.036.0019-A</t>
  </si>
  <si>
    <t xml:space="preserve">15.036.0020-0</t>
  </si>
  <si>
    <t xml:space="preserve">1",INCLUSIVE CONEXOES E EMENDAS,EXCLUSIVE ABERTURA E FECHAM</t>
  </si>
  <si>
    <t xml:space="preserve">ENTO DE RASGO.FORNECIMENTO E ASSENTAMENTO</t>
  </si>
  <si>
    <t xml:space="preserve">15.036.0020-A</t>
  </si>
  <si>
    <t xml:space="preserve">15.036.0021-0</t>
  </si>
  <si>
    <t xml:space="preserve">1.1/4",INCLUSIVE CONEXOES E EMENDAS,EXCLUSIVE ABERTURA E FE</t>
  </si>
  <si>
    <t xml:space="preserve">CHAMENTO DE RASGO.FORNECIMENTO E ASSENTAMENTO</t>
  </si>
  <si>
    <t xml:space="preserve">15.036.0021-A</t>
  </si>
  <si>
    <t xml:space="preserve">15.036.0022-0</t>
  </si>
  <si>
    <t xml:space="preserve">1.1/2",INCLUSIVE CONEXOES E EMENDAS,EXCLUSIVE ABERTURA E FE</t>
  </si>
  <si>
    <t xml:space="preserve">15.036.0022-A</t>
  </si>
  <si>
    <t xml:space="preserve">15.036.0023-0</t>
  </si>
  <si>
    <t xml:space="preserve">2",INCLUSIVE CONEXOES E EMENDAS,EXCLUSIVE ABERTURA E FECHAM</t>
  </si>
  <si>
    <t xml:space="preserve">15.036.0023-A</t>
  </si>
  <si>
    <t xml:space="preserve">15.036.0024-0</t>
  </si>
  <si>
    <t xml:space="preserve">2.1/2",INCLUSIVE CONEXOES E EMENDAS,EXCLUSIVE ABERTURA E FE</t>
  </si>
  <si>
    <t xml:space="preserve">15.036.0024-A</t>
  </si>
  <si>
    <t xml:space="preserve">15.036.0025-0</t>
  </si>
  <si>
    <t xml:space="preserve">3",INCLUSIVE CONEXOES E EMENDAS,EXCLUSIVE ABERTURA E FECHAM</t>
  </si>
  <si>
    <t xml:space="preserve">15.036.0025-A</t>
  </si>
  <si>
    <t xml:space="preserve">15.036.0026-0</t>
  </si>
  <si>
    <t xml:space="preserve">4",INCLUSIVE CONEXOES E EMENDAS,EXCLUSIVE ABERTURA E FECHAM</t>
  </si>
  <si>
    <t xml:space="preserve">15.036.0026-A</t>
  </si>
  <si>
    <t xml:space="preserve">15.036.0027-0</t>
  </si>
  <si>
    <t xml:space="preserve">TUBO DE PVC RIGIDO DE 20MM,SOLDAVEL,EXCLUSIVE CONEXOES,EMEND</t>
  </si>
  <si>
    <t xml:space="preserve">AS,ABERTURA E FECHAMENTO DE RASGO.FORNECIMENTO E ASSENTAMENT</t>
  </si>
  <si>
    <t xml:space="preserve">15.036.0027-A</t>
  </si>
  <si>
    <t xml:space="preserve">15.036.0028-0</t>
  </si>
  <si>
    <t xml:space="preserve">TUBO DE PVC RIGIDO DE 25MM,SOLDAVEL,EXCLUSIVE CONEXOES,EMEND</t>
  </si>
  <si>
    <t xml:space="preserve">15.036.0028-A</t>
  </si>
  <si>
    <t xml:space="preserve">15.036.0029-0</t>
  </si>
  <si>
    <t xml:space="preserve">TUBO DE PVC RIGIDO DE 32MM,SOLDAVEL,EXCLUSIVE CONEXOES,EMEND</t>
  </si>
  <si>
    <t xml:space="preserve">15.036.0029-A</t>
  </si>
  <si>
    <t xml:space="preserve">15.036.0030-0</t>
  </si>
  <si>
    <t xml:space="preserve">TUBO DE PVC RIGIDO DE 40MM,SOLDAVEL,EXCLUSIVE CONEXOES,EMEND</t>
  </si>
  <si>
    <t xml:space="preserve">15.036.0030-A</t>
  </si>
  <si>
    <t xml:space="preserve">15.036.0031-0</t>
  </si>
  <si>
    <t xml:space="preserve">TUBO DE PVC RIGIDO DE 50MM,SOLDAVEL,EXCLUSIVE CONEXOES,EMEND</t>
  </si>
  <si>
    <t xml:space="preserve">15.036.0031-A</t>
  </si>
  <si>
    <t xml:space="preserve">15.036.0032-0</t>
  </si>
  <si>
    <t xml:space="preserve">TUBO DE PVC RIGIDO DE 60MM,SOLDAVEL,EXCLUSIVE CONEXOES,EMEND</t>
  </si>
  <si>
    <t xml:space="preserve">15.036.0032-A</t>
  </si>
  <si>
    <t xml:space="preserve">15.036.0033-0</t>
  </si>
  <si>
    <t xml:space="preserve">TUBO DE PVC RIGIDO DE 75MM,SOLDAVEL,EXCLUSIVE CONEXOES,EMEND</t>
  </si>
  <si>
    <t xml:space="preserve">15.036.0033-A</t>
  </si>
  <si>
    <t xml:space="preserve">15.036.0034-0</t>
  </si>
  <si>
    <t xml:space="preserve">TUBO DE PVC RIGIDO DE 85MM,SOLDAVEL,EXCLUSIVE CONEXOES,EMEND</t>
  </si>
  <si>
    <t xml:space="preserve">15.036.0034-A</t>
  </si>
  <si>
    <t xml:space="preserve">15.036.0035-0</t>
  </si>
  <si>
    <t xml:space="preserve">TUBO DE PVC RIGIDO DE 110MM,SOLDAVEL,EXCLUSIVE CONEXOES,EMEN</t>
  </si>
  <si>
    <t xml:space="preserve">DAS,ABERTURA E FECHAMENTO DE RASGO.FORNECIMENTO E ASSENTAMEN</t>
  </si>
  <si>
    <t xml:space="preserve">15.036.0035-A</t>
  </si>
  <si>
    <t xml:space="preserve">15.036.0036-0</t>
  </si>
  <si>
    <t xml:space="preserve">TUBO DE PVC RIGIDO DE 20MM,SOLDAVEL,INCLUSIVE CONEXOES E EME</t>
  </si>
  <si>
    <t xml:space="preserve">NDAS,EXCLUSIVE ABERTURA E FECHAMENTO DE RASGO.FORNECIMENTO E</t>
  </si>
  <si>
    <t xml:space="preserve">15.036.0036-A</t>
  </si>
  <si>
    <t xml:space="preserve">15.036.0037-0</t>
  </si>
  <si>
    <t xml:space="preserve">TUBO DE PVC RIGIDO DE 25MM,SOLDAVEL,INCLUSIVE CONEXOES E EME</t>
  </si>
  <si>
    <t xml:space="preserve">15.036.0037-A</t>
  </si>
  <si>
    <t xml:space="preserve">15.036.0038-0</t>
  </si>
  <si>
    <t xml:space="preserve">TUBO DE PVC RIGIDO DE 32MM,SOLDAVEL,INCLUSIVE CONEXOES E EME</t>
  </si>
  <si>
    <t xml:space="preserve">15.036.0039-0</t>
  </si>
  <si>
    <t xml:space="preserve">TUBO DE PVC RIGIDO DE 40MM,SOLDAVEL,INCLUSIVE CONEXOES E EME</t>
  </si>
  <si>
    <t xml:space="preserve">15.036.0039-A</t>
  </si>
  <si>
    <t xml:space="preserve">15.036.0040-0</t>
  </si>
  <si>
    <t xml:space="preserve">TUBO DE PVC RIGIDO DE 50MM,SOLDAVEL,INCLUSIVE CONEXOES E EME</t>
  </si>
  <si>
    <t xml:space="preserve">15.036.0040-A</t>
  </si>
  <si>
    <t xml:space="preserve">15.036.0041-0</t>
  </si>
  <si>
    <t xml:space="preserve">TUBO DE PVC RIGIDO DE 60MM,SOLDAVEL,INCLUSIVE CONEXOES E EME</t>
  </si>
  <si>
    <t xml:space="preserve">15.036.0041-A</t>
  </si>
  <si>
    <t xml:space="preserve">15.036.0042-0</t>
  </si>
  <si>
    <t xml:space="preserve">TUBO DE PVC RIGIDO DE 75MM,SOLDAVEL,INCLUSIVE CONEXOES E EME</t>
  </si>
  <si>
    <t xml:space="preserve">15.036.0042-A</t>
  </si>
  <si>
    <t xml:space="preserve">15.036.0043-0</t>
  </si>
  <si>
    <t xml:space="preserve">TUBO DE PVC RIGIDO DE 85MM,SOLDAVEL,INCLUSIVE CONEXOES E EME</t>
  </si>
  <si>
    <t xml:space="preserve">15.036.0043-A</t>
  </si>
  <si>
    <t xml:space="preserve">15.036.0044-0</t>
  </si>
  <si>
    <t xml:space="preserve">TUBO DE PVC RIGIDO DE 110MM,SOLDAVEL,INCLUSIVE CONEXOES E EM</t>
  </si>
  <si>
    <t xml:space="preserve">ENDAS,EXCLUSIVE ABERTURA E FECHAMENTO DE RASGO.FORNECIMENTO</t>
  </si>
  <si>
    <t xml:space="preserve">15.036.0044-A</t>
  </si>
  <si>
    <t xml:space="preserve">15.036.0045-0</t>
  </si>
  <si>
    <t xml:space="preserve">TUBO DE PVC RIGIDO DE 40MM,SOLDAVEL,EXCLUSIVE EMENDAS,CONEXO</t>
  </si>
  <si>
    <t xml:space="preserve">ES,ABERTURA E FECHAMENTO DE RASGO.FORNECIMENTO E ASSENTAMENT</t>
  </si>
  <si>
    <t xml:space="preserve">15.036.0045-A</t>
  </si>
  <si>
    <t xml:space="preserve">15.036.0046-0</t>
  </si>
  <si>
    <t xml:space="preserve">TUBO DE PVC RIGIDO DE 50MM,SOLDAVEL,EXCLUSIVE EMENDAS,CONEXO</t>
  </si>
  <si>
    <t xml:space="preserve">15.036.0046-A</t>
  </si>
  <si>
    <t xml:space="preserve">15.036.0047-0</t>
  </si>
  <si>
    <t xml:space="preserve">TUBO DE PVC RIGIDO DE 75MM,SOLDAVEL,EXCLUSIVE EMENDAS,CONEXO</t>
  </si>
  <si>
    <t xml:space="preserve">15.036.0047-A</t>
  </si>
  <si>
    <t xml:space="preserve">15.036.0048-0</t>
  </si>
  <si>
    <t xml:space="preserve">TUBO DE PVC RIGIDO DE 100MM,SOLDAVEL,EXCLUSIVE EMENDAS,CONEX</t>
  </si>
  <si>
    <t xml:space="preserve">OES,ABERTURA E FECHAMENTO DE RASGO.FORNECIMENTO E ASSENTAMEN</t>
  </si>
  <si>
    <t xml:space="preserve">15.036.0048-A</t>
  </si>
  <si>
    <t xml:space="preserve">15.036.0049-0</t>
  </si>
  <si>
    <t xml:space="preserve">15.036.0049-A</t>
  </si>
  <si>
    <t xml:space="preserve">15.036.0050-0</t>
  </si>
  <si>
    <t xml:space="preserve">15.036.0050-A</t>
  </si>
  <si>
    <t xml:space="preserve">15.036.0051-0</t>
  </si>
  <si>
    <t xml:space="preserve">15.036.0051-A</t>
  </si>
  <si>
    <t xml:space="preserve">15.036.0052-0</t>
  </si>
  <si>
    <t xml:space="preserve">TUBO DE PVC RIGIDO DE 100MM,SOLDAVEL,INCLUSIVE CONEXOES E EM</t>
  </si>
  <si>
    <t xml:space="preserve">15.036.0052-A</t>
  </si>
  <si>
    <t xml:space="preserve">15.036.0053-0</t>
  </si>
  <si>
    <t xml:space="preserve">TUBO DE PVC RIGIDO DE 150MM,SOLDAVEL,INCLUSIVE CONEXOES E EM</t>
  </si>
  <si>
    <t xml:space="preserve">15.036.0053-A</t>
  </si>
  <si>
    <t xml:space="preserve">15.036.0060-0</t>
  </si>
  <si>
    <t xml:space="preserve">ELETRODUTO DE PVC RIGIDO ROSQUEAVEL DE 1/2",EXCLUSIVE LUVAS,</t>
  </si>
  <si>
    <t xml:space="preserve">CURVAS,ABERTURA E FECHAMENTO DE RASGO.FORNECIMENTO E ASSENTA</t>
  </si>
  <si>
    <t xml:space="preserve">15.036.0060-A</t>
  </si>
  <si>
    <t xml:space="preserve">15.036.0061-0</t>
  </si>
  <si>
    <t xml:space="preserve">ELETRODUTO DE PVC RIGIDO ROSQUEAVEL DE 3/4",EXCLUSIVE LUVAS,</t>
  </si>
  <si>
    <t xml:space="preserve">15.036.0061-A</t>
  </si>
  <si>
    <t xml:space="preserve">15.036.0062-0</t>
  </si>
  <si>
    <t xml:space="preserve">ELETRODUTO DE PVC RIGIDO ROSQUEAVEL DE 1",EXCLUSIVE LUVAS,CU</t>
  </si>
  <si>
    <t xml:space="preserve">RVAS,ABERTURA E FECHAMENTO DE RASGO.FORNECIMENTO E ASSENTAME</t>
  </si>
  <si>
    <t xml:space="preserve">15.036.0062-A</t>
  </si>
  <si>
    <t xml:space="preserve">15.036.0063-0</t>
  </si>
  <si>
    <t xml:space="preserve">ELETRODUTO DE PVC RIGIDO ROSQUEAVEL DE 1.1/4",EXCLUSIVE LUVA</t>
  </si>
  <si>
    <t xml:space="preserve">S,CURVAS,ABERTURA E FECHAMENTO DE RASGO.FORNECIMENTO E ASSEN</t>
  </si>
  <si>
    <t xml:space="preserve">15.036.0063-A</t>
  </si>
  <si>
    <t xml:space="preserve">15.036.0064-0</t>
  </si>
  <si>
    <t xml:space="preserve">ELETRODUTO DE PVC RIGIDO ROSQUEAVEL DE 1.1/2",EXCLUSIVE LUVA</t>
  </si>
  <si>
    <t xml:space="preserve">15.036.0064-A</t>
  </si>
  <si>
    <t xml:space="preserve">15.036.0065-0</t>
  </si>
  <si>
    <t xml:space="preserve">ELETRODUTO DE PVC RIGIDO ROSQUEAVEL DE 2",EXCLUSIVE LUVAS,CU</t>
  </si>
  <si>
    <t xml:space="preserve">15.036.0065-A</t>
  </si>
  <si>
    <t xml:space="preserve">15.036.0066-0</t>
  </si>
  <si>
    <t xml:space="preserve">ELETRODUTO DE PVC RIGIDO ROSQUEAVEL DE 2.1/2",EXCLUSIVE LUVA</t>
  </si>
  <si>
    <t xml:space="preserve">15.036.0066-A</t>
  </si>
  <si>
    <t xml:space="preserve">15.036.0067-0</t>
  </si>
  <si>
    <t xml:space="preserve">ELETRODUTO DE PVC RIGIDO ROSQUEAVEL DE 3",EXCLUSIVE LUVAS,CU</t>
  </si>
  <si>
    <t xml:space="preserve">15.036.0067-A</t>
  </si>
  <si>
    <t xml:space="preserve">15.036.0068-0</t>
  </si>
  <si>
    <t xml:space="preserve">ELETRODUTO DE PVC RIGIDO ROSQUEAVEL DE 4",EXCLUSIVE LUVAS,CU</t>
  </si>
  <si>
    <t xml:space="preserve">15.036.0068-A</t>
  </si>
  <si>
    <t xml:space="preserve">15.036.0069-0</t>
  </si>
  <si>
    <t xml:space="preserve">ELETRODUTO DE PVC RIGIDO ROSQUEAVEL DE 1/2",INCLUSIVE CONEXO</t>
  </si>
  <si>
    <t xml:space="preserve">15.036.0069-A</t>
  </si>
  <si>
    <t xml:space="preserve">15.036.0070-0</t>
  </si>
  <si>
    <t xml:space="preserve">ELETRODUTO DE PVC RIGIDO ROSQUEAVEL DE 3/4",INCLUSIVE CONEXO</t>
  </si>
  <si>
    <t xml:space="preserve">15.036.0070-A</t>
  </si>
  <si>
    <t xml:space="preserve">15.036.0071-0</t>
  </si>
  <si>
    <t xml:space="preserve">ELETRODUTO DE PVC RIGIDO ROSQUEAVEL DE 1",INCLUSIVE CONEXOES</t>
  </si>
  <si>
    <t xml:space="preserve">E EMENDAS,EXCLUSIVE ABERTURA E FECHAMENTO DE RASGO.FORNECIM</t>
  </si>
  <si>
    <t xml:space="preserve">15.036.0071-A</t>
  </si>
  <si>
    <t xml:space="preserve">15.036.0072-0</t>
  </si>
  <si>
    <t xml:space="preserve">ELETRODUTO DE PVC RIGIDO ROSQUEAVEL DE 1.1/4",INCLUSIVE CONE</t>
  </si>
  <si>
    <t xml:space="preserve">XOES E EMENDAS,EXCLUSIVE ABERTURA E FECHAMENTO DE RASGO.FORN</t>
  </si>
  <si>
    <t xml:space="preserve">15.036.0072-A</t>
  </si>
  <si>
    <t xml:space="preserve">15.036.0073-0</t>
  </si>
  <si>
    <t xml:space="preserve">ELETRODUTO DE PVC RIGIDO ROSQUEAVEL DE 1.1/2",INCLUSIVE CONE</t>
  </si>
  <si>
    <t xml:space="preserve">15.036.0073-A</t>
  </si>
  <si>
    <t xml:space="preserve">15.036.0074-0</t>
  </si>
  <si>
    <t xml:space="preserve">ELETRODUTO DE PVC RIGIDO ROSQUEAVEL DE 2",INCLUSIVE CONEXOES</t>
  </si>
  <si>
    <t xml:space="preserve">15.036.0074-A</t>
  </si>
  <si>
    <t xml:space="preserve">15.036.0075-0</t>
  </si>
  <si>
    <t xml:space="preserve">ELETRODUTO DE PVC RIGIDO ROSQUEAVEL DE 2.1/2",INCLUSIVE CONE</t>
  </si>
  <si>
    <t xml:space="preserve">15.036.0075-A</t>
  </si>
  <si>
    <t xml:space="preserve">15.036.0076-0</t>
  </si>
  <si>
    <t xml:space="preserve">ELETRODUTO DE PVC RIGIDO ROSQUEAVEL DE 3",INCLUSIVE CONEXOES</t>
  </si>
  <si>
    <t xml:space="preserve">15.036.0076-A</t>
  </si>
  <si>
    <t xml:space="preserve">15.036.0077-0</t>
  </si>
  <si>
    <t xml:space="preserve">ELETRODUTO DE PVC RIGIDO ROSQUEAVEL DE 4",INCLUSIVE CONEXOES</t>
  </si>
  <si>
    <t xml:space="preserve">15.036.0077-A</t>
  </si>
  <si>
    <t xml:space="preserve">15.036.0079-0</t>
  </si>
  <si>
    <t xml:space="preserve">ELETRODUTO DE PVC ESPIRAL CORRUGADO,DIAMETRO DE 3/4",INCLUSI</t>
  </si>
  <si>
    <t xml:space="preserve">VE CONEXOES E EMENDAS.FORNECIMENTO E INSTALACAO</t>
  </si>
  <si>
    <t xml:space="preserve">15.036.0079-A</t>
  </si>
  <si>
    <t xml:space="preserve">15.036.0080-0</t>
  </si>
  <si>
    <t xml:space="preserve">ELETRODUTO DE PVC ESPIRAL CORRUGADO,DIAMETRO DE 1",INCLUSIVE</t>
  </si>
  <si>
    <t xml:space="preserve">CONEXOES E EMENDAS.FORNECIMENTO E INSTALACAO</t>
  </si>
  <si>
    <t xml:space="preserve">15.036.0080-A</t>
  </si>
  <si>
    <t xml:space="preserve">15.036.0081-0</t>
  </si>
  <si>
    <t xml:space="preserve">TUBO DE PVC RIGIDO (NBR-5688) DE 75MM,LINHA REFORCADA,SOLDAV</t>
  </si>
  <si>
    <t xml:space="preserve">EL,EXCLUSIVE EMENDAS,CONEXOES,ABERTURA E FECHAMENTO DE RASGO</t>
  </si>
  <si>
    <t xml:space="preserve">.FORNECIMENTO E ASSENTAMENTO</t>
  </si>
  <si>
    <t xml:space="preserve">15.036.0081-A</t>
  </si>
  <si>
    <t xml:space="preserve">15.036.0082-0</t>
  </si>
  <si>
    <t xml:space="preserve">TUBO DE PVC RIGIDO (NBR-5688) DE 100MM,LINHA REFORCADA,SOLDA</t>
  </si>
  <si>
    <t xml:space="preserve">VEL,EXCLUSIVE EMENDAS,CONEXOES,ABERTURA E FECHAMENTO DE RASG</t>
  </si>
  <si>
    <t xml:space="preserve">15.036.0082-A</t>
  </si>
  <si>
    <t xml:space="preserve">15.036.0084-0</t>
  </si>
  <si>
    <t xml:space="preserve">TUBO DE PVC RIGIDO (NBR-5688) DE 150MM,LINHA REFORCADA,SOLDA</t>
  </si>
  <si>
    <t xml:space="preserve">15.036.0084-A</t>
  </si>
  <si>
    <t xml:space="preserve">15.036.0086-0</t>
  </si>
  <si>
    <t xml:space="preserve">EL,INCLUSIVE CONEXOES E EMENDAS,EXCLUSIVE ABERTURA E FECHAME</t>
  </si>
  <si>
    <t xml:space="preserve">15.036.0086-A</t>
  </si>
  <si>
    <t xml:space="preserve">15.036.0088-0</t>
  </si>
  <si>
    <t xml:space="preserve">VEL,INCLUSIVE CONEXOES E EMENDAS,EXCLUSIVE ABERTURA E FECHAM</t>
  </si>
  <si>
    <t xml:space="preserve">15.036.0088-A</t>
  </si>
  <si>
    <t xml:space="preserve">15.036.0090-0</t>
  </si>
  <si>
    <t xml:space="preserve">15.036.0090-A</t>
  </si>
  <si>
    <t xml:space="preserve">15.036.0092-0</t>
  </si>
  <si>
    <t xml:space="preserve">TUBO DE PVC(NBR-7362),PARA ESGOTO SANITARIO,COM DIAMETRO NOM</t>
  </si>
  <si>
    <t xml:space="preserve">INAL DE 200MM,INCLUSIVE ANEL DE BORRACHA.FORNECIMENTO E COLO</t>
  </si>
  <si>
    <t xml:space="preserve">15.036.0092-A</t>
  </si>
  <si>
    <t xml:space="preserve">15.036.0100-0</t>
  </si>
  <si>
    <t xml:space="preserve">TUBO DE PVC RIGIDO (NBR-5688),DE 100MM,LINHA REFORCADA,SOLDA</t>
  </si>
  <si>
    <t xml:space="preserve">VEL,PARA PROTECAO DE CONDUTORES DE SISTEMA DE TELEFONIA,LINH</t>
  </si>
  <si>
    <t xml:space="preserve">A SIMPLES,ASSENTADOS E COBERTOS COM CAMADA DE CONCRETO,EXCLU</t>
  </si>
  <si>
    <t xml:space="preserve">SIVE ESCAVACAO E REATERRO.FORNECIMENTO E ASSENTAMENTO</t>
  </si>
  <si>
    <t xml:space="preserve">15.036.0100-A</t>
  </si>
  <si>
    <t xml:space="preserve">15.036.0105-0</t>
  </si>
  <si>
    <t xml:space="preserve">A DUPLA,ASSENTADOS E COBERTOS COM CAMADA DE CONCRETO,EXCLUSI</t>
  </si>
  <si>
    <t xml:space="preserve">VE ESCAVACAO E REATERRO.FORNECIMENTO E ASSENTAMENTO</t>
  </si>
  <si>
    <t xml:space="preserve">15.036.0105-A</t>
  </si>
  <si>
    <t xml:space="preserve">15.036.0110-0</t>
  </si>
  <si>
    <t xml:space="preserve">A TRIPLA,ASSENTADOS E COBERTOS COM CAMADA DE CONCRETO,EXCLUS</t>
  </si>
  <si>
    <t xml:space="preserve">IVE ESCAVACAO E REATERRO.FORNECIMENTO E ASSENTAMENTO</t>
  </si>
  <si>
    <t xml:space="preserve">15.036.0110-A</t>
  </si>
  <si>
    <t xml:space="preserve">15.036.0130-0</t>
  </si>
  <si>
    <t xml:space="preserve">TE 90¯ COM INSPECAO,DE PVC,COM DIAMETRO DE(100X75)MM.FORNECI</t>
  </si>
  <si>
    <t xml:space="preserve">15.036.0130-A</t>
  </si>
  <si>
    <t xml:space="preserve">15.036.0135-0</t>
  </si>
  <si>
    <t xml:space="preserve">TE 90¯ COM INSPECAO,DE PVC,COM DIAMETRO DE(75X75)MM.FORNECIM</t>
  </si>
  <si>
    <t xml:space="preserve">15.036.0135-A</t>
  </si>
  <si>
    <t xml:space="preserve">15.036.0140-0</t>
  </si>
  <si>
    <t xml:space="preserve">ELETRODUTO EM PVC FLEXIVEL,COR AMARELA,DIAMETRO DE 20MM.FORN</t>
  </si>
  <si>
    <t xml:space="preserve">ECIMENTO E COLOCACAO.</t>
  </si>
  <si>
    <t xml:space="preserve">15.036.0140-A</t>
  </si>
  <si>
    <t xml:space="preserve">15.036.0141-0</t>
  </si>
  <si>
    <t xml:space="preserve">ELETRODUTO EM PVC FLEXIVEL,COR AMARELA,DIAMETRO DE 25MM.FORN</t>
  </si>
  <si>
    <t xml:space="preserve">15.036.0141-A</t>
  </si>
  <si>
    <t xml:space="preserve">15.036.0143-0</t>
  </si>
  <si>
    <t xml:space="preserve">ELETRODUTO EM PVC FLEXIVEL,COR AMARELA,DIAMETRO DE 32MM.FORN</t>
  </si>
  <si>
    <t xml:space="preserve">15.036.0143-A</t>
  </si>
  <si>
    <t xml:space="preserve">15.037.0010-0</t>
  </si>
  <si>
    <t xml:space="preserve">CONDUITE FLEXIVEL,GALVANIZADO,COM DIAMETRO DE 1/2",EXCLUSIVE</t>
  </si>
  <si>
    <t xml:space="preserve">EMENDAS.FORNECIMENTO E ASSENTAMENTO</t>
  </si>
  <si>
    <t xml:space="preserve">15.037.0010-A</t>
  </si>
  <si>
    <t xml:space="preserve">15.037.0011-0</t>
  </si>
  <si>
    <t xml:space="preserve">CONDUITE FLEXIVEL,GALVANIZADO,COM DIAMETRO DE 3/4",EXCLUSIVE</t>
  </si>
  <si>
    <t xml:space="preserve">15.037.0011-A</t>
  </si>
  <si>
    <t xml:space="preserve">15.037.0012-0</t>
  </si>
  <si>
    <t xml:space="preserve">CONDUITE FLEXIVEL,GALVANIZADO,COM DIAMETRO DE 1",EXCLUSIVE E</t>
  </si>
  <si>
    <t xml:space="preserve">MENDAS.FORNECIMENTO E ASSENTAMENTO</t>
  </si>
  <si>
    <t xml:space="preserve">15.037.0012-A</t>
  </si>
  <si>
    <t xml:space="preserve">15.037.0013-0</t>
  </si>
  <si>
    <t xml:space="preserve">CONDUITE FLEXIVEL,GALVANIZADO,COM DIAMETRO DE 1.1/4",EXCLUSI</t>
  </si>
  <si>
    <t xml:space="preserve">VE EMENDAS.FORNECIMENTO E ASSENTAMENTO</t>
  </si>
  <si>
    <t xml:space="preserve">15.037.0013-A</t>
  </si>
  <si>
    <t xml:space="preserve">15.037.0014-0</t>
  </si>
  <si>
    <t xml:space="preserve">CONDUITE FLEXIVEL,GALVANIZADO,COM DIAMETRO DE 1.1/2",EXCLUSI</t>
  </si>
  <si>
    <t xml:space="preserve">15.037.0014-A</t>
  </si>
  <si>
    <t xml:space="preserve">15.037.0015-0</t>
  </si>
  <si>
    <t xml:space="preserve">CONDUITE FLEXIVEL,GALVANIZADO,COM DIAMETRO DE 2",EXCLUSIVE E</t>
  </si>
  <si>
    <t xml:space="preserve">15.037.0015-A</t>
  </si>
  <si>
    <t xml:space="preserve">15.037.0016-0</t>
  </si>
  <si>
    <t xml:space="preserve">CONDUITE FLEXIVEL,GALVANIZADO,COM DIAMETRO DE 2.1/2",EXCLUSI</t>
  </si>
  <si>
    <t xml:space="preserve">15.037.0016-A</t>
  </si>
  <si>
    <t xml:space="preserve">15.037.0017-0</t>
  </si>
  <si>
    <t xml:space="preserve">CONDUITE FLEXIVEL,GALVANIZADO,COM DIAMETRO DE 3",EXCLUSIVE E</t>
  </si>
  <si>
    <t xml:space="preserve">15.037.0017-A</t>
  </si>
  <si>
    <t xml:space="preserve">15.038.0001-0</t>
  </si>
  <si>
    <t xml:space="preserve">ADAPTADOR ROSQUEAVEL,COM DIAMETRO DE 1/2",COM FLANGES E ANEL</t>
  </si>
  <si>
    <t xml:space="preserve">DE VEDACAO PARA CAIXA D'AGUA.FORNECIMENTO</t>
  </si>
  <si>
    <t xml:space="preserve">15.038.0001-A</t>
  </si>
  <si>
    <t xml:space="preserve">15.038.0002-0</t>
  </si>
  <si>
    <t xml:space="preserve">ADAPTADOR ROSQUEAVEL,COM DIAMETRO DE 3/4",COM FLANGES E ANEL</t>
  </si>
  <si>
    <t xml:space="preserve">15.038.0002-A</t>
  </si>
  <si>
    <t xml:space="preserve">15.038.0003-0</t>
  </si>
  <si>
    <t xml:space="preserve">ADAPTADOR ROSQUEAVEL,COM DIAMETRO DE 1",COM FLANGES E ANEL D</t>
  </si>
  <si>
    <t xml:space="preserve">E VEDACAO PARA CAIXA D'AGUA.FORNECIMENTO</t>
  </si>
  <si>
    <t xml:space="preserve">15.038.0003-A</t>
  </si>
  <si>
    <t xml:space="preserve">15.038.0004-0</t>
  </si>
  <si>
    <t xml:space="preserve">ADAPTADOR ROSQUEAVEL,COM DIAMETRO DE 1.1/4",COM FLANGES E AN</t>
  </si>
  <si>
    <t xml:space="preserve">EL DE VEDACAO PARA CAIXA D'AGUA.FORNECIMENTO</t>
  </si>
  <si>
    <t xml:space="preserve">15.038.0004-A</t>
  </si>
  <si>
    <t xml:space="preserve">15.038.0005-0</t>
  </si>
  <si>
    <t xml:space="preserve">ADAPTADOR ROSQUEAVEL,COM DIAMETRO DE 1.1/2",COM FLANGES E AN</t>
  </si>
  <si>
    <t xml:space="preserve">15.038.0005-A</t>
  </si>
  <si>
    <t xml:space="preserve">15.038.0006-0</t>
  </si>
  <si>
    <t xml:space="preserve">ADAPTADOR ROSQUEAVEL,COM DIAMETRO DE 2",COM FLANGES E ANEL D</t>
  </si>
  <si>
    <t xml:space="preserve">15.038.0006-A</t>
  </si>
  <si>
    <t xml:space="preserve">15.038.0010-0</t>
  </si>
  <si>
    <t xml:space="preserve">BUCHA DE REDUCAO COM ROSCA,COM DIAMETRO DE 3/4"X1/2".FORNECI</t>
  </si>
  <si>
    <t xml:space="preserve">15.038.0010-A</t>
  </si>
  <si>
    <t xml:space="preserve">15.038.0011-0</t>
  </si>
  <si>
    <t xml:space="preserve">BUCHA DE REDUCAO COM ROSCA,COM DIAMETRO DE 1X1/2".FORNECIMEN</t>
  </si>
  <si>
    <t xml:space="preserve">15.038.0011-A</t>
  </si>
  <si>
    <t xml:space="preserve">15.038.0012-0</t>
  </si>
  <si>
    <t xml:space="preserve">BUCHA DE REDUCAO COM ROSCA,COM DIAMETRO DE 1"X3/4".FORNECIME</t>
  </si>
  <si>
    <t xml:space="preserve">15.038.0012-A</t>
  </si>
  <si>
    <t xml:space="preserve">15.038.0013-0</t>
  </si>
  <si>
    <t xml:space="preserve">BUCHA DE REDUCAO COM ROSCA,COM DIAMETRO DE 1.1/4"X3/4".FORNE</t>
  </si>
  <si>
    <t xml:space="preserve">15.038.0013-A</t>
  </si>
  <si>
    <t xml:space="preserve">15.038.0014-0</t>
  </si>
  <si>
    <t xml:space="preserve">BUCHA DE REDUCAO COM ROSCA,COM DIAMETRO DE 1.1/4"X1".FORNECI</t>
  </si>
  <si>
    <t xml:space="preserve">15.038.0014-A</t>
  </si>
  <si>
    <t xml:space="preserve">15.038.0015-0</t>
  </si>
  <si>
    <t xml:space="preserve">BUCHA DE REDUCAO COM ROSCA,COM DIAMETRO DE 1.1/2"X3/4".FORNE</t>
  </si>
  <si>
    <t xml:space="preserve">15.038.0015-A</t>
  </si>
  <si>
    <t xml:space="preserve">15.038.0016-0</t>
  </si>
  <si>
    <t xml:space="preserve">BUCHA DE REDUCAO COM ROSCA,COM DIAMETRO DE 1.1/2"X1".FORNECI</t>
  </si>
  <si>
    <t xml:space="preserve">15.038.0016-A</t>
  </si>
  <si>
    <t xml:space="preserve">15.038.0017-0</t>
  </si>
  <si>
    <t xml:space="preserve">BUCHA DE REDUCAO COM ROSCA,COM DIAMETRO DE 1.1/2"X1.1/4".FOR</t>
  </si>
  <si>
    <t xml:space="preserve">15.038.0017-A</t>
  </si>
  <si>
    <t xml:space="preserve">15.038.0018-0</t>
  </si>
  <si>
    <t xml:space="preserve">BUCHA DE REDUCAO COM ROSCA,COM DIAMETRO DE 2"X1".FORNECIMENT</t>
  </si>
  <si>
    <t xml:space="preserve">15.038.0018-A</t>
  </si>
  <si>
    <t xml:space="preserve">15.038.0019-0</t>
  </si>
  <si>
    <t xml:space="preserve">BUCHA DE REDUCAO COM ROSCA,COM DIAMETRO DE 2"X1.1/4".FORNECI</t>
  </si>
  <si>
    <t xml:space="preserve">15.038.0019-A</t>
  </si>
  <si>
    <t xml:space="preserve">15.038.0020-0</t>
  </si>
  <si>
    <t xml:space="preserve">BUCHA DE REDUCAO COM ROSCA,COM DIAMETRO DE 2"X1.1/2".FORNECI</t>
  </si>
  <si>
    <t xml:space="preserve">15.038.0020-A</t>
  </si>
  <si>
    <t xml:space="preserve">15.038.0030-0</t>
  </si>
  <si>
    <t xml:space="preserve">CAP COM ROSCA,COM DIAMETRO DE 1/2".FORNECIMENTO</t>
  </si>
  <si>
    <t xml:space="preserve">15.038.0030-A</t>
  </si>
  <si>
    <t xml:space="preserve">15.038.0031-0</t>
  </si>
  <si>
    <t xml:space="preserve">CAP COM ROSCA,COM DIAMETRO DE 3/4".FORNECIMENTO</t>
  </si>
  <si>
    <t xml:space="preserve">15.038.0031-A</t>
  </si>
  <si>
    <t xml:space="preserve">15.038.0032-0</t>
  </si>
  <si>
    <t xml:space="preserve">CAP COM ROSCA,COM DIAMETRO DE 1".FORNECIMENTO</t>
  </si>
  <si>
    <t xml:space="preserve">15.038.0032-A</t>
  </si>
  <si>
    <t xml:space="preserve">15.038.0033-0</t>
  </si>
  <si>
    <t xml:space="preserve">CAP COM ROSCA,COM DIAMETRO DE 1.1/2".FORNECIMENTO</t>
  </si>
  <si>
    <t xml:space="preserve">15.038.0033-A</t>
  </si>
  <si>
    <t xml:space="preserve">15.038.0034-0</t>
  </si>
  <si>
    <t xml:space="preserve">CAP COM ROSCA,COM DIAMETRO DE 2".FORNECIMENTO</t>
  </si>
  <si>
    <t xml:space="preserve">15.038.0034-A</t>
  </si>
  <si>
    <t xml:space="preserve">15.038.0035-0</t>
  </si>
  <si>
    <t xml:space="preserve">CAP COM ROSCA,COM DIAMETRO DE 2.1/2".FORNECIMENTO</t>
  </si>
  <si>
    <t xml:space="preserve">15.038.0035-A</t>
  </si>
  <si>
    <t xml:space="preserve">15.038.0036-0</t>
  </si>
  <si>
    <t xml:space="preserve">CAP COM ROSCA,COM DIAMETRO DE 3".FORNECIMENTO</t>
  </si>
  <si>
    <t xml:space="preserve">15.038.0036-A</t>
  </si>
  <si>
    <t xml:space="preserve">15.038.0037-0</t>
  </si>
  <si>
    <t xml:space="preserve">CAP COM ROSCA,COM DIAMETRO DE 4".FORNECIMENTO</t>
  </si>
  <si>
    <t xml:space="preserve">15.038.0037-A</t>
  </si>
  <si>
    <t xml:space="preserve">15.038.0040-0</t>
  </si>
  <si>
    <t xml:space="preserve">CURVA 90ß COM ROSCA,COM DIAMETRO DE 1/2".FORNECIMENTO</t>
  </si>
  <si>
    <t xml:space="preserve">15.038.0040-A</t>
  </si>
  <si>
    <t xml:space="preserve">15.038.0041-0</t>
  </si>
  <si>
    <t xml:space="preserve">CURVA 90ß COM ROSCA,COM DIAMETRO DE 3/4".FORNECIMENTO</t>
  </si>
  <si>
    <t xml:space="preserve">15.038.0041-A</t>
  </si>
  <si>
    <t xml:space="preserve">15.038.0042-0</t>
  </si>
  <si>
    <t xml:space="preserve">CURVA 90ß COM ROSCA,COM DIAMETRO DE 1".FORNECIMENTO</t>
  </si>
  <si>
    <t xml:space="preserve">15.038.0042-A</t>
  </si>
  <si>
    <t xml:space="preserve">15.038.0043-0</t>
  </si>
  <si>
    <t xml:space="preserve">CURVA 90ß COM ROSCA,COM DIAMETRO DE 1.1/4".FORNECIMENTO</t>
  </si>
  <si>
    <t xml:space="preserve">15.038.0043-A</t>
  </si>
  <si>
    <t xml:space="preserve">15.038.0044-0</t>
  </si>
  <si>
    <t xml:space="preserve">CURVA 90ß COM ROSCA,COM DIAMETRO DE 1.1/2".FORNECIMENTO</t>
  </si>
  <si>
    <t xml:space="preserve">15.038.0044-A</t>
  </si>
  <si>
    <t xml:space="preserve">15.038.0045-0</t>
  </si>
  <si>
    <t xml:space="preserve">CURVA 90ß COM ROSCA,COM DIAMETRO DE 2".FORNECIMENTO</t>
  </si>
  <si>
    <t xml:space="preserve">15.038.0045-A</t>
  </si>
  <si>
    <t xml:space="preserve">15.038.0050-0</t>
  </si>
  <si>
    <t xml:space="preserve">FLANGE COM SEXTAVADO COM ROSCA E SEM FUROS,COM DIAMETRO DE 1</t>
  </si>
  <si>
    <t xml:space="preserve">/2".FORNECIMENTO</t>
  </si>
  <si>
    <t xml:space="preserve">15.038.0050-A</t>
  </si>
  <si>
    <t xml:space="preserve">15.038.0051-0</t>
  </si>
  <si>
    <t xml:space="preserve">FLANGE COM SEXTAVADO COM ROSCA E SEM FUROS,COM DIAMETRO DE 3</t>
  </si>
  <si>
    <t xml:space="preserve">/4".FORNECIMENTO</t>
  </si>
  <si>
    <t xml:space="preserve">15.038.0051-A</t>
  </si>
  <si>
    <t xml:space="preserve">15.038.0052-0</t>
  </si>
  <si>
    <t xml:space="preserve">".FORNECIMENTO</t>
  </si>
  <si>
    <t xml:space="preserve">15.038.0052-A</t>
  </si>
  <si>
    <t xml:space="preserve">15.038.0053-0</t>
  </si>
  <si>
    <t xml:space="preserve">.1/4".FORNECIMENTO</t>
  </si>
  <si>
    <t xml:space="preserve">15.038.0053-A</t>
  </si>
  <si>
    <t xml:space="preserve">15.038.0054-0</t>
  </si>
  <si>
    <t xml:space="preserve">.1/2".FORNECIMENTO</t>
  </si>
  <si>
    <t xml:space="preserve">15.038.0054-A</t>
  </si>
  <si>
    <t xml:space="preserve">15.038.0055-0</t>
  </si>
  <si>
    <t xml:space="preserve">FLANGE COM SEXTAVADO COM ROSCA E SEM FUROS,COM DIAMETRO DE 2</t>
  </si>
  <si>
    <t xml:space="preserve">15.038.0055-A</t>
  </si>
  <si>
    <t xml:space="preserve">15.038.0056-0</t>
  </si>
  <si>
    <t xml:space="preserve">15.038.0056-A</t>
  </si>
  <si>
    <t xml:space="preserve">15.038.0057-0</t>
  </si>
  <si>
    <t xml:space="preserve">15.038.0057-A</t>
  </si>
  <si>
    <t xml:space="preserve">15.038.0058-0</t>
  </si>
  <si>
    <t xml:space="preserve">FLANGE COM SEXTAVADO COM ROSCA E SEM FUROS,COM DIAMETRO DE 4</t>
  </si>
  <si>
    <t xml:space="preserve">15.038.0058-A</t>
  </si>
  <si>
    <t xml:space="preserve">15.038.0060-0</t>
  </si>
  <si>
    <t xml:space="preserve">JOELHO 45ß COM ROSCA,COM DIAMETRO DE 1/2".FORNECIMENTO</t>
  </si>
  <si>
    <t xml:space="preserve">15.038.0060-A</t>
  </si>
  <si>
    <t xml:space="preserve">15.038.0061-0</t>
  </si>
  <si>
    <t xml:space="preserve">JOELHO 45ß COM ROSCA,COM DIAMETRO DE 3/4".FORNECIMENTO</t>
  </si>
  <si>
    <t xml:space="preserve">15.038.0061-A</t>
  </si>
  <si>
    <t xml:space="preserve">15.038.0062-0</t>
  </si>
  <si>
    <t xml:space="preserve">JOELHO 45ß COM ROSCA,COM DIAMETRO DE 1".FORNECIMENTO</t>
  </si>
  <si>
    <t xml:space="preserve">15.038.0062-A</t>
  </si>
  <si>
    <t xml:space="preserve">15.038.0063-0</t>
  </si>
  <si>
    <t xml:space="preserve">JOELHO 45ß COM ROSCA,COM DIAMETRO DE 1.1/4".FORNECIMENTO</t>
  </si>
  <si>
    <t xml:space="preserve">15.038.0063-A</t>
  </si>
  <si>
    <t xml:space="preserve">15.038.0064-0</t>
  </si>
  <si>
    <t xml:space="preserve">JOELHO 45ß COM ROSCA,COM DIAMETRO DE 1.1/2".FORNECIMENTO</t>
  </si>
  <si>
    <t xml:space="preserve">15.038.0064-A</t>
  </si>
  <si>
    <t xml:space="preserve">15.038.0065-0</t>
  </si>
  <si>
    <t xml:space="preserve">JOELHO 45ß COM ROSCA,COM DIAMETRO DE 2".FORNECIMENTO</t>
  </si>
  <si>
    <t xml:space="preserve">15.038.0065-A</t>
  </si>
  <si>
    <t xml:space="preserve">15.038.0070-0</t>
  </si>
  <si>
    <t xml:space="preserve">JOELHO 90ß COM ROSCA,COM DIAMETRO DE 1/2".FORNECIMENTO</t>
  </si>
  <si>
    <t xml:space="preserve">15.038.0070-A</t>
  </si>
  <si>
    <t xml:space="preserve">15.038.0071-0</t>
  </si>
  <si>
    <t xml:space="preserve">JOELHO 90ß COM ROSCA,COM DIAMETRO DE 3/4".FORNECIMENTO</t>
  </si>
  <si>
    <t xml:space="preserve">15.038.0071-A</t>
  </si>
  <si>
    <t xml:space="preserve">15.038.0072-0</t>
  </si>
  <si>
    <t xml:space="preserve">JOELHO 90ß COM ROSCA,COM DIAMETRO DE 1".FORNECIMENTO</t>
  </si>
  <si>
    <t xml:space="preserve">15.038.0072-A</t>
  </si>
  <si>
    <t xml:space="preserve">15.038.0073-0</t>
  </si>
  <si>
    <t xml:space="preserve">JOELHO 90ß COM ROSCA,COM DIAMETRO DE 1.1/4".FORNECIMENTO</t>
  </si>
  <si>
    <t xml:space="preserve">15.038.0073-A</t>
  </si>
  <si>
    <t xml:space="preserve">15.038.0074-0</t>
  </si>
  <si>
    <t xml:space="preserve">JOELHO 90ß COM ROSCA,COM DIAMETRO DE 1.1/2".FORNECIMENTO</t>
  </si>
  <si>
    <t xml:space="preserve">15.038.0074-A</t>
  </si>
  <si>
    <t xml:space="preserve">15.038.0075-0</t>
  </si>
  <si>
    <t xml:space="preserve">JOELHO 90ß COM ROSCA,COM DIAMETRO DE 2".FORNECIMENTO</t>
  </si>
  <si>
    <t xml:space="preserve">15.038.0075-A</t>
  </si>
  <si>
    <t xml:space="preserve">15.038.0080-0</t>
  </si>
  <si>
    <t xml:space="preserve">JOELHO DE REDUCAO 90ß COM ROSCA,COM DIAMETRO DE 3/4"X1/2".FO</t>
  </si>
  <si>
    <t xml:space="preserve">15.038.0080-A</t>
  </si>
  <si>
    <t xml:space="preserve">15.038.0081-0</t>
  </si>
  <si>
    <t xml:space="preserve">JOELHO DE REDUCAO 90ß COM ROSCA,COM DIAMETRO DE 1"X3/4".FORN</t>
  </si>
  <si>
    <t xml:space="preserve">15.038.0081-A</t>
  </si>
  <si>
    <t xml:space="preserve">15.038.0085-0</t>
  </si>
  <si>
    <t xml:space="preserve">JUNCAO 45ß COM ROSCA,COM DIAMETRO DE 1/2".FORNECIMENTO</t>
  </si>
  <si>
    <t xml:space="preserve">15.038.0085-A</t>
  </si>
  <si>
    <t xml:space="preserve">15.038.0086-0</t>
  </si>
  <si>
    <t xml:space="preserve">JUNCAO 45ß COM ROSCA,COM DIAMETRO DE 3/4".FORNECIMENTO</t>
  </si>
  <si>
    <t xml:space="preserve">15.038.0086-A</t>
  </si>
  <si>
    <t xml:space="preserve">15.038.0087-0</t>
  </si>
  <si>
    <t xml:space="preserve">JUNCAO 45ß COM ROSCA,COM DIAMETRO DE 1".FORNECIMENTO</t>
  </si>
  <si>
    <t xml:space="preserve">15.038.0087-A</t>
  </si>
  <si>
    <t xml:space="preserve">15.038.0088-0</t>
  </si>
  <si>
    <t xml:space="preserve">JUNCAO 45ß COM ROSCA,COM DIAMETRO DE 1.1/4".FORNECIMENTO</t>
  </si>
  <si>
    <t xml:space="preserve">15.038.0088-A</t>
  </si>
  <si>
    <t xml:space="preserve">15.038.0089-0</t>
  </si>
  <si>
    <t xml:space="preserve">JUNCAO 45ß COM ROSCA,COM DIAMETRO DE 1.1/2".FORNECIMENTO</t>
  </si>
  <si>
    <t xml:space="preserve">15.038.0089-A</t>
  </si>
  <si>
    <t xml:space="preserve">15.038.0090-0</t>
  </si>
  <si>
    <t xml:space="preserve">JUNCAO 45ß COM ROSCA,COM DIAMETRO DE 2".FORNECIMENTO</t>
  </si>
  <si>
    <t xml:space="preserve">15.038.0090-A</t>
  </si>
  <si>
    <t xml:space="preserve">15.038.0100-0</t>
  </si>
  <si>
    <t xml:space="preserve">LUVA COM ROSCA,COM DIAMETRO DE 1/2".FORNECIMENTO</t>
  </si>
  <si>
    <t xml:space="preserve">15.038.0100-A</t>
  </si>
  <si>
    <t xml:space="preserve">15.038.0101-0</t>
  </si>
  <si>
    <t xml:space="preserve">LUVA COM ROSCA,COM DIAMETRO DE 3/4".FORNECIMENTO</t>
  </si>
  <si>
    <t xml:space="preserve">15.038.0101-A</t>
  </si>
  <si>
    <t xml:space="preserve">15.038.0102-0</t>
  </si>
  <si>
    <t xml:space="preserve">LUVA COM ROSCA,COM DIAMETRO DE 1".FORNECIMENTO</t>
  </si>
  <si>
    <t xml:space="preserve">15.038.0102-A</t>
  </si>
  <si>
    <t xml:space="preserve">15.038.0103-0</t>
  </si>
  <si>
    <t xml:space="preserve">LUVA COM ROSCA,COM DIAMETRO DE 1.1/4".FORNECIMENTO</t>
  </si>
  <si>
    <t xml:space="preserve">15.038.0103-A</t>
  </si>
  <si>
    <t xml:space="preserve">15.038.0104-0</t>
  </si>
  <si>
    <t xml:space="preserve">LUVA COM ROSCA,COM DIAMETRO DE 1.1/2".FORNECIMENTO</t>
  </si>
  <si>
    <t xml:space="preserve">15.038.0104-A</t>
  </si>
  <si>
    <t xml:space="preserve">15.038.0105-0</t>
  </si>
  <si>
    <t xml:space="preserve">LUVA COM ROSCA,COM DIAMETRO DE 2".FORNECIMENTO</t>
  </si>
  <si>
    <t xml:space="preserve">15.038.0105-A</t>
  </si>
  <si>
    <t xml:space="preserve">15.038.0106-0</t>
  </si>
  <si>
    <t xml:space="preserve">LUVA COM ROSCA,COM DIAMETRO DE 2.1/2".FORNECIMENTO</t>
  </si>
  <si>
    <t xml:space="preserve">15.038.0106-A</t>
  </si>
  <si>
    <t xml:space="preserve">15.038.0107-0</t>
  </si>
  <si>
    <t xml:space="preserve">LUVA COM ROSCA,COM DIAMETRO DE 3".FORNECIMENTO</t>
  </si>
  <si>
    <t xml:space="preserve">15.038.0107-A</t>
  </si>
  <si>
    <t xml:space="preserve">15.038.0108-0</t>
  </si>
  <si>
    <t xml:space="preserve">LUVA COM ROSCA,COM DIAMETRO DE 4".FORNECIMENTO</t>
  </si>
  <si>
    <t xml:space="preserve">15.038.0108-A</t>
  </si>
  <si>
    <t xml:space="preserve">15.038.0115-0</t>
  </si>
  <si>
    <t xml:space="preserve">LUVA DE REDUCAO COM ROSCA,COM DIAMETRO DE 3/4"X1/2".FORNECIM</t>
  </si>
  <si>
    <t xml:space="preserve">15.038.0115-A</t>
  </si>
  <si>
    <t xml:space="preserve">15.038.0116-0</t>
  </si>
  <si>
    <t xml:space="preserve">LUVA DE REDUCAO COM ROSCA,COM DIAMETRO DE 1"X3/4".FORNECIMEN</t>
  </si>
  <si>
    <t xml:space="preserve">15.038.0116-A</t>
  </si>
  <si>
    <t xml:space="preserve">15.038.0120-0</t>
  </si>
  <si>
    <t xml:space="preserve">LUVA DE CORRER PARA TUBO ROSCAVEL,COM DIAMETRO DE 1/2".FORNE</t>
  </si>
  <si>
    <t xml:space="preserve">15.038.0120-A</t>
  </si>
  <si>
    <t xml:space="preserve">15.038.0121-0</t>
  </si>
  <si>
    <t xml:space="preserve">LUVA DE CORRER PARA TUBO ROSCAVEL,COM DIAMETRO DE 3/4".FORNE</t>
  </si>
  <si>
    <t xml:space="preserve">15.038.0121-A</t>
  </si>
  <si>
    <t xml:space="preserve">15.038.0122-0</t>
  </si>
  <si>
    <t xml:space="preserve">LUVA DE CORRER PARA TUBO ROSCAVEL,COM DIAMETRO DE 1.1/2".FOR</t>
  </si>
  <si>
    <t xml:space="preserve">15.038.0122-A</t>
  </si>
  <si>
    <t xml:space="preserve">15.038.0130-0</t>
  </si>
  <si>
    <t xml:space="preserve">NIPEL COM ROSCA,COM DIAMETRO DE 1/2".FORNECIMENTO</t>
  </si>
  <si>
    <t xml:space="preserve">15.038.0130-A</t>
  </si>
  <si>
    <t xml:space="preserve">15.038.0131-0</t>
  </si>
  <si>
    <t xml:space="preserve">NIPEL COM ROSCA,COM DIAMETRO DE 3/4".FORNECIMENTO</t>
  </si>
  <si>
    <t xml:space="preserve">15.038.0131-A</t>
  </si>
  <si>
    <t xml:space="preserve">15.038.0132-0</t>
  </si>
  <si>
    <t xml:space="preserve">NIPEL COM ROSCA,COM DIAMETRO DE 1".FORNECIMENTO</t>
  </si>
  <si>
    <t xml:space="preserve">15.038.0132-A</t>
  </si>
  <si>
    <t xml:space="preserve">15.038.0133-0</t>
  </si>
  <si>
    <t xml:space="preserve">NIPEL COM ROSCA,COM DIAMETRO DE 1.1/4".FORNECIMENTO</t>
  </si>
  <si>
    <t xml:space="preserve">15.038.0133-A</t>
  </si>
  <si>
    <t xml:space="preserve">15.038.0134-0</t>
  </si>
  <si>
    <t xml:space="preserve">NIPEL COM ROSCA,COM DIAMETRO DE 1.1/2".FORNECIMENTO</t>
  </si>
  <si>
    <t xml:space="preserve">15.038.0134-A</t>
  </si>
  <si>
    <t xml:space="preserve">15.038.0135-0</t>
  </si>
  <si>
    <t xml:space="preserve">NIPEL COM ROSCA,COM DIAMETRO DE 2".FORNECIMENTO</t>
  </si>
  <si>
    <t xml:space="preserve">15.038.0135-A</t>
  </si>
  <si>
    <t xml:space="preserve">15.038.0140-0</t>
  </si>
  <si>
    <t xml:space="preserve">PLUG COM ROSCA,COM DIAMETRO DE 1/2".FORNECIMENTO</t>
  </si>
  <si>
    <t xml:space="preserve">15.038.0140-A</t>
  </si>
  <si>
    <t xml:space="preserve">15.038.0141-0</t>
  </si>
  <si>
    <t xml:space="preserve">PLUG COM ROSCA,COM DIAMETRO DE 3/4".FORNECIMENTO</t>
  </si>
  <si>
    <t xml:space="preserve">15.038.0141-A</t>
  </si>
  <si>
    <t xml:space="preserve">15.038.0142-0</t>
  </si>
  <si>
    <t xml:space="preserve">PLUG COM ROSCA,COM DIAMETRO DE 1".FORNECIMENTO</t>
  </si>
  <si>
    <t xml:space="preserve">15.038.0142-A</t>
  </si>
  <si>
    <t xml:space="preserve">15.038.0143-0</t>
  </si>
  <si>
    <t xml:space="preserve">PLUG COM ROSCA,COM DIAMETRO DE 1.1/4".FORNECIMENTO</t>
  </si>
  <si>
    <t xml:space="preserve">15.038.0143-A</t>
  </si>
  <si>
    <t xml:space="preserve">15.038.0144-0</t>
  </si>
  <si>
    <t xml:space="preserve">PLUG COM ROSCA,COM DIAMETRO DE 1.1/2".FORNECIMENTO</t>
  </si>
  <si>
    <t xml:space="preserve">15.038.0144-A</t>
  </si>
  <si>
    <t xml:space="preserve">15.038.0145-0</t>
  </si>
  <si>
    <t xml:space="preserve">PLUG COM ROSCA,COM DIAMETRO DE 2".FORNECIMENTO</t>
  </si>
  <si>
    <t xml:space="preserve">15.038.0145-A</t>
  </si>
  <si>
    <t xml:space="preserve">15.038.0150-0</t>
  </si>
  <si>
    <t xml:space="preserve">TE 90ß COM ROSCA,COM DIAMETRO DE 1/2".FORNECIMENTO</t>
  </si>
  <si>
    <t xml:space="preserve">15.038.0150-A</t>
  </si>
  <si>
    <t xml:space="preserve">15.038.0151-0</t>
  </si>
  <si>
    <t xml:space="preserve">TE 90ß COM ROSCA,COM DIAMETRO DE 3/4".FORNECIMENTO</t>
  </si>
  <si>
    <t xml:space="preserve">15.038.0151-A</t>
  </si>
  <si>
    <t xml:space="preserve">15.038.0152-0</t>
  </si>
  <si>
    <t xml:space="preserve">TE 90ß COM ROSCA,COM DIAMETRO DE 1".FORNECIMENTO</t>
  </si>
  <si>
    <t xml:space="preserve">15.038.0152-A</t>
  </si>
  <si>
    <t xml:space="preserve">15.038.0153-0</t>
  </si>
  <si>
    <t xml:space="preserve">TE 90ß COM ROSCA,COM DIAMETRO DE 1.1/4".FORNECIMENTO</t>
  </si>
  <si>
    <t xml:space="preserve">15.038.0153-A</t>
  </si>
  <si>
    <t xml:space="preserve">15.038.0154-0</t>
  </si>
  <si>
    <t xml:space="preserve">TE 90ß COM ROSCA,COM DIAMETRO DE 1.1/2".FORNECIMENTO</t>
  </si>
  <si>
    <t xml:space="preserve">15.038.0154-A</t>
  </si>
  <si>
    <t xml:space="preserve">15.038.0155-0</t>
  </si>
  <si>
    <t xml:space="preserve">TE 90ß COM ROSCA,COM DIAMETRO DE 2".FORNECIMENTO</t>
  </si>
  <si>
    <t xml:space="preserve">15.038.0155-A</t>
  </si>
  <si>
    <t xml:space="preserve">15.038.0160-0</t>
  </si>
  <si>
    <t xml:space="preserve">TE DE REDUCAO 90ß COM ROSCA,COM DIAMETRO DE 3/4"X1/2".FORNEC</t>
  </si>
  <si>
    <t xml:space="preserve">15.038.0160-A</t>
  </si>
  <si>
    <t xml:space="preserve">15.038.0161-0</t>
  </si>
  <si>
    <t xml:space="preserve">TE DE REDUCAO 90ß COM ROSCA,COM DIAMETRO DE 1"X3/4".FORNECIM</t>
  </si>
  <si>
    <t xml:space="preserve">15.038.0161-A</t>
  </si>
  <si>
    <t xml:space="preserve">15.038.0162-0</t>
  </si>
  <si>
    <t xml:space="preserve">TE DE REDUCAO 90ß COM ROSCA,COM DIAMETRO DE 1.1/2"X3/4".FORN</t>
  </si>
  <si>
    <t xml:space="preserve">15.038.0162-A</t>
  </si>
  <si>
    <t xml:space="preserve">15.038.0165-0</t>
  </si>
  <si>
    <t xml:space="preserve">CRUZETA COM ROSCA,COM DIAMETRO DE 3/4".FORNECIMENTO</t>
  </si>
  <si>
    <t xml:space="preserve">15.038.0165-A</t>
  </si>
  <si>
    <t xml:space="preserve">15.038.0166-0</t>
  </si>
  <si>
    <t xml:space="preserve">CRUZETA COM ROSCA,COM DIAMETRO DE 1.1/2".FORNECIMENTO</t>
  </si>
  <si>
    <t xml:space="preserve">15.038.0166-A</t>
  </si>
  <si>
    <t xml:space="preserve">15.038.0170-0</t>
  </si>
  <si>
    <t xml:space="preserve">UNIAO COM ROSCA,COM DIAMETRO DE 1/2".FORNECIMENTO</t>
  </si>
  <si>
    <t xml:space="preserve">15.038.0170-A</t>
  </si>
  <si>
    <t xml:space="preserve">15.038.0171-0</t>
  </si>
  <si>
    <t xml:space="preserve">UNIAO COM ROSCA,COM DIAMETRO DE 3/4".FORNECIMENTO</t>
  </si>
  <si>
    <t xml:space="preserve">15.038.0171-A</t>
  </si>
  <si>
    <t xml:space="preserve">15.038.0172-0</t>
  </si>
  <si>
    <t xml:space="preserve">UNIAO COM ROSCA,COM DIAMETRO DE 1".FORNECIMENTO</t>
  </si>
  <si>
    <t xml:space="preserve">15.038.0172-A</t>
  </si>
  <si>
    <t xml:space="preserve">15.038.0173-0</t>
  </si>
  <si>
    <t xml:space="preserve">UNIAO COM ROSCA,COM DIAMETRO DE 1.1/4".FORNECIMENTO</t>
  </si>
  <si>
    <t xml:space="preserve">15.038.0173-A</t>
  </si>
  <si>
    <t xml:space="preserve">15.038.0174-0</t>
  </si>
  <si>
    <t xml:space="preserve">UNIAO COM ROSCA,COM DIAMETRO DE 1.1/2".FORNECIMENTO</t>
  </si>
  <si>
    <t xml:space="preserve">15.038.0174-A</t>
  </si>
  <si>
    <t xml:space="preserve">15.038.0175-0</t>
  </si>
  <si>
    <t xml:space="preserve">UNIAO COM ROSCA,COM DIAMETRO DE 2".FORNECIMENTO</t>
  </si>
  <si>
    <t xml:space="preserve">15.038.0175-A</t>
  </si>
  <si>
    <t xml:space="preserve">15.038.0176-0</t>
  </si>
  <si>
    <t xml:space="preserve">UNIAO COM ROSCA,COM DIAMETRO DE 2.1/2".FORNECIMENTO</t>
  </si>
  <si>
    <t xml:space="preserve">15.038.0176-A</t>
  </si>
  <si>
    <t xml:space="preserve">15.038.0177-0</t>
  </si>
  <si>
    <t xml:space="preserve">UNIAO COM ROSCA,COM DIAMETRO DE 3".FORNECIMENTO</t>
  </si>
  <si>
    <t xml:space="preserve">15.038.0177-A</t>
  </si>
  <si>
    <t xml:space="preserve">15.038.0178-0</t>
  </si>
  <si>
    <t xml:space="preserve">UNIAO COM ROSCA,COM DIAMETRO DE 4".FORNECIMENTO</t>
  </si>
  <si>
    <t xml:space="preserve">15.038.0178-A</t>
  </si>
  <si>
    <t xml:space="preserve">15.038.0185-0</t>
  </si>
  <si>
    <t xml:space="preserve">JOELHO 90ß COM ROSCA E BUCHA DE LATAO,COM DIAMETRO DE 1/2".F</t>
  </si>
  <si>
    <t xml:space="preserve">15.038.0185-A</t>
  </si>
  <si>
    <t xml:space="preserve">15.038.0186-0</t>
  </si>
  <si>
    <t xml:space="preserve">JOELHO 90ß COM ROSCA E BUCHA DE LATAO,COM DIAMETRO DE 3/4".F</t>
  </si>
  <si>
    <t xml:space="preserve">15.038.0186-A</t>
  </si>
  <si>
    <t xml:space="preserve">15.038.0190-0</t>
  </si>
  <si>
    <t xml:space="preserve">JOELHO DE REDUCAO 90ß COM ROSCA E BUCHA DE LATAO,COM DIAMETR</t>
  </si>
  <si>
    <t xml:space="preserve">O DE 3/4"X1/2".FORNECIMENTO</t>
  </si>
  <si>
    <t xml:space="preserve">15.038.0190-A</t>
  </si>
  <si>
    <t xml:space="preserve">15.038.0200-0</t>
  </si>
  <si>
    <t xml:space="preserve">ADAPTADOR SOLDAVEL CURTO COM BOLSA E ROSCA PARA REGISTRO,COM</t>
  </si>
  <si>
    <t xml:space="preserve">DIAMETRO DE 20MMX1/2".FORNECIMENTO</t>
  </si>
  <si>
    <t xml:space="preserve">15.038.0200-A</t>
  </si>
  <si>
    <t xml:space="preserve">15.038.0201-0</t>
  </si>
  <si>
    <t xml:space="preserve">DIAMETRO DE 25MMX3/4".FORNECIMENTO</t>
  </si>
  <si>
    <t xml:space="preserve">15.038.0201-A</t>
  </si>
  <si>
    <t xml:space="preserve">15.038.0202-0</t>
  </si>
  <si>
    <t xml:space="preserve">DIAMETRO DE 32MMX1".FORNECIMENTO</t>
  </si>
  <si>
    <t xml:space="preserve">15.038.0202-A</t>
  </si>
  <si>
    <t xml:space="preserve">15.038.0203-0</t>
  </si>
  <si>
    <t xml:space="preserve">DIAMETRO DE 40MMX1.1/4".FORNECIMENTO</t>
  </si>
  <si>
    <t xml:space="preserve">15.038.0203-A</t>
  </si>
  <si>
    <t xml:space="preserve">15.038.0204-0</t>
  </si>
  <si>
    <t xml:space="preserve">DIAMETRO DE 40MMX1.1/2".FORNECIMENTO</t>
  </si>
  <si>
    <t xml:space="preserve">15.038.0204-A</t>
  </si>
  <si>
    <t xml:space="preserve">15.038.0205-0</t>
  </si>
  <si>
    <t xml:space="preserve">DIAMETRO DE 50MMX1.1/4".FORNECIMENTO</t>
  </si>
  <si>
    <t xml:space="preserve">15.038.0205-A</t>
  </si>
  <si>
    <t xml:space="preserve">15.038.0206-0</t>
  </si>
  <si>
    <t xml:space="preserve">DIAMETRO DE 50MMX1.1/2".FORNECIMENTO</t>
  </si>
  <si>
    <t xml:space="preserve">15.038.0206-A</t>
  </si>
  <si>
    <t xml:space="preserve">15.038.0207-0</t>
  </si>
  <si>
    <t xml:space="preserve">DIAMETRO DE 60MMX2".FORNECIMENTO</t>
  </si>
  <si>
    <t xml:space="preserve">15.038.0207-A</t>
  </si>
  <si>
    <t xml:space="preserve">15.038.0208-0</t>
  </si>
  <si>
    <t xml:space="preserve">DIAMETRO DE 75MMX2.1/2".FORNECIMENTO</t>
  </si>
  <si>
    <t xml:space="preserve">15.038.0208-A</t>
  </si>
  <si>
    <t xml:space="preserve">15.038.0209-0</t>
  </si>
  <si>
    <t xml:space="preserve">DIAMETRO DE 85MMX3".FORNECIMENTO</t>
  </si>
  <si>
    <t xml:space="preserve">15.038.0209-A</t>
  </si>
  <si>
    <t xml:space="preserve">15.038.0210-0</t>
  </si>
  <si>
    <t xml:space="preserve">DIAMETRO DE 110MMX4".FORNECIMENTO</t>
  </si>
  <si>
    <t xml:space="preserve">15.038.0210-A</t>
  </si>
  <si>
    <t xml:space="preserve">15.038.0215-0</t>
  </si>
  <si>
    <t xml:space="preserve">ADAPTADOR SOLDAVEL COM FLANGES LIVRES PARA CAIXA D'AGUA,COM</t>
  </si>
  <si>
    <t xml:space="preserve">15.038.0215-A</t>
  </si>
  <si>
    <t xml:space="preserve">15.038.0216-0</t>
  </si>
  <si>
    <t xml:space="preserve">15.038.0216-A</t>
  </si>
  <si>
    <t xml:space="preserve">15.038.0217-0</t>
  </si>
  <si>
    <t xml:space="preserve">15.038.0217-A</t>
  </si>
  <si>
    <t xml:space="preserve">15.038.0218-0</t>
  </si>
  <si>
    <t xml:space="preserve">15.038.0218-A</t>
  </si>
  <si>
    <t xml:space="preserve">15.038.0219-0</t>
  </si>
  <si>
    <t xml:space="preserve">15.038.0219-A</t>
  </si>
  <si>
    <t xml:space="preserve">15.038.0220-0</t>
  </si>
  <si>
    <t xml:space="preserve">15.038.0220-A</t>
  </si>
  <si>
    <t xml:space="preserve">15.038.0221-0</t>
  </si>
  <si>
    <t xml:space="preserve">15.038.0221-A</t>
  </si>
  <si>
    <t xml:space="preserve">15.038.0222-0</t>
  </si>
  <si>
    <t xml:space="preserve">15.038.0222-A</t>
  </si>
  <si>
    <t xml:space="preserve">15.038.0230-0</t>
  </si>
  <si>
    <t xml:space="preserve">ADAPTADOR SOLDAVEL/LONGO COM FLANGES LIVRES PARA CAIXA D'AGU</t>
  </si>
  <si>
    <t xml:space="preserve">A,COM DIAMETRO DE 25MMX3/4".FORNECIMENTO</t>
  </si>
  <si>
    <t xml:space="preserve">15.038.0230-A</t>
  </si>
  <si>
    <t xml:space="preserve">15.038.0231-0</t>
  </si>
  <si>
    <t xml:space="preserve">A,COM DIAMETRO DE 32MMX1".FORNECIMENTO</t>
  </si>
  <si>
    <t xml:space="preserve">15.038.0231-A</t>
  </si>
  <si>
    <t xml:space="preserve">15.038.0232-0</t>
  </si>
  <si>
    <t xml:space="preserve">A,COM DIAMETRO DE 40MMX1.1/4".FORNECIMENTO</t>
  </si>
  <si>
    <t xml:space="preserve">15.038.0232-A</t>
  </si>
  <si>
    <t xml:space="preserve">15.038.0233-0</t>
  </si>
  <si>
    <t xml:space="preserve">A,COM DIAMETRO DE 50MMX1.1/2".FORNECIMENTO</t>
  </si>
  <si>
    <t xml:space="preserve">15.038.0233-A</t>
  </si>
  <si>
    <t xml:space="preserve">15.038.0234-0</t>
  </si>
  <si>
    <t xml:space="preserve">A,COM DIAMETRO DE 60MMX2".FORNECIMENTO</t>
  </si>
  <si>
    <t xml:space="preserve">15.038.0234-A</t>
  </si>
  <si>
    <t xml:space="preserve">15.038.0235-0</t>
  </si>
  <si>
    <t xml:space="preserve">A,COM DIAMETRO DE 75MMX2.1/2".FORNECIMENTO</t>
  </si>
  <si>
    <t xml:space="preserve">15.038.0235-A</t>
  </si>
  <si>
    <t xml:space="preserve">15.038.0236-0</t>
  </si>
  <si>
    <t xml:space="preserve">A,COM DIAMETRO DE 85MMX3".FORNECIMENTO</t>
  </si>
  <si>
    <t xml:space="preserve">15.038.0236-A</t>
  </si>
  <si>
    <t xml:space="preserve">15.038.0237-0</t>
  </si>
  <si>
    <t xml:space="preserve">A,COM DIAMETRO DE 110MMX4".FORNECIMENTO</t>
  </si>
  <si>
    <t xml:space="preserve">15.038.0237-A</t>
  </si>
  <si>
    <t xml:space="preserve">15.038.0240-0</t>
  </si>
  <si>
    <t xml:space="preserve">ADAPTADOR SOLDAVEL COM FLANGES E ANEL DE VEDACAO PARA CAIXA</t>
  </si>
  <si>
    <t xml:space="preserve">D'AGUA,COM DIAMETRO DE 20MMX1/2".FORNECIMENTO</t>
  </si>
  <si>
    <t xml:space="preserve">15.038.0240-A</t>
  </si>
  <si>
    <t xml:space="preserve">15.038.0241-0</t>
  </si>
  <si>
    <t xml:space="preserve">D'AGUA,COM DIAMETRO DE 25MMX3/4".FORNECIMENTO</t>
  </si>
  <si>
    <t xml:space="preserve">15.038.0241-A</t>
  </si>
  <si>
    <t xml:space="preserve">15.038.0242-0</t>
  </si>
  <si>
    <t xml:space="preserve">D'AGUA,COM DIAMETRO DE 32MMX1".FORNECIMENTO</t>
  </si>
  <si>
    <t xml:space="preserve">15.038.0242-A</t>
  </si>
  <si>
    <t xml:space="preserve">15.038.0243-0</t>
  </si>
  <si>
    <t xml:space="preserve">D'AGUA,COM DIAMETRO DE 40MMX1.1/4".FORNECIMENTO</t>
  </si>
  <si>
    <t xml:space="preserve">15.038.0243-A</t>
  </si>
  <si>
    <t xml:space="preserve">15.038.0244-0</t>
  </si>
  <si>
    <t xml:space="preserve">D'AGUA,COM DIAMETRO DE 50MMX1.1/2".FORNECIMENTO</t>
  </si>
  <si>
    <t xml:space="preserve">15.038.0244-A</t>
  </si>
  <si>
    <t xml:space="preserve">15.038.0245-0</t>
  </si>
  <si>
    <t xml:space="preserve">D'AGUA,COM DIAMETRO DE 60MMX2".FORNECIMENTO</t>
  </si>
  <si>
    <t xml:space="preserve">15.038.0245-A</t>
  </si>
  <si>
    <t xml:space="preserve">15.038.0250-0</t>
  </si>
  <si>
    <t xml:space="preserve">BUCHA DE REDUCAO SOLDAVEL CURTA,COM DIAMETRO DE 25MMX20MM.FO</t>
  </si>
  <si>
    <t xml:space="preserve">15.038.0250-A</t>
  </si>
  <si>
    <t xml:space="preserve">15.038.0251-0</t>
  </si>
  <si>
    <t xml:space="preserve">BUCHA DE REDUCAO SOLDAVEL CURTA,COM DIAMETRO DE 32MMX25MM.FO</t>
  </si>
  <si>
    <t xml:space="preserve">15.038.0251-A</t>
  </si>
  <si>
    <t xml:space="preserve">15.038.0252-0</t>
  </si>
  <si>
    <t xml:space="preserve">BUCHA DE REDUCAO SOLDAVEL CURTA,COM DIAMETRO DE 40MMX32MM.FO</t>
  </si>
  <si>
    <t xml:space="preserve">15.038.0252-A</t>
  </si>
  <si>
    <t xml:space="preserve">15.038.0253-0</t>
  </si>
  <si>
    <t xml:space="preserve">BUCHA DE REDUCAO SOLDAVEL CURTA,COM DIAMETRO DE 50MMX40MM.FO</t>
  </si>
  <si>
    <t xml:space="preserve">15.038.0253-A</t>
  </si>
  <si>
    <t xml:space="preserve">15.038.0254-0</t>
  </si>
  <si>
    <t xml:space="preserve">BUCHA DE REDUCAO SOLDAVEL CURTA,COM DIAMETRO DE 60MMX50MM.FO</t>
  </si>
  <si>
    <t xml:space="preserve">15.038.0254-A</t>
  </si>
  <si>
    <t xml:space="preserve">15.038.0255-0</t>
  </si>
  <si>
    <t xml:space="preserve">BUCHA DE REDUCAO SOLDAVEL CURTA,COM DIAMETRO DE 75MMX60MM.FO</t>
  </si>
  <si>
    <t xml:space="preserve">15.038.0255-A</t>
  </si>
  <si>
    <t xml:space="preserve">15.038.0256-0</t>
  </si>
  <si>
    <t xml:space="preserve">BUCHA DE REDUCAO SOLDAVEL CURTA,COM DIAMETRO DE 85MMX75MM.FO</t>
  </si>
  <si>
    <t xml:space="preserve">15.038.0256-A</t>
  </si>
  <si>
    <t xml:space="preserve">15.038.0257-0</t>
  </si>
  <si>
    <t xml:space="preserve">BUCHA DE REDUCAO SOLDAVEL CURTA,COM DIAMETRO DE 110MMX85MM.F</t>
  </si>
  <si>
    <t xml:space="preserve">15.038.0257-A</t>
  </si>
  <si>
    <t xml:space="preserve">15.038.0260-0</t>
  </si>
  <si>
    <t xml:space="preserve">BUCHA DE REDUCAO SOLDAVEL LONGA,COM DIAMETRO DE 32MMX20MM.FO</t>
  </si>
  <si>
    <t xml:space="preserve">15.038.0260-A</t>
  </si>
  <si>
    <t xml:space="preserve">15.038.0261-0</t>
  </si>
  <si>
    <t xml:space="preserve">BUCHA DE REDUCAO SOLDAVEL LONGA,COM DIAMETRO DE 40MMX20MM.FO</t>
  </si>
  <si>
    <t xml:space="preserve">15.038.0261-A</t>
  </si>
  <si>
    <t xml:space="preserve">15.038.0262-0</t>
  </si>
  <si>
    <t xml:space="preserve">BUCHA DE REDUCAO SOLDAVEL LONGA,COM DIAMETRO DE 40MMX25MM.FO</t>
  </si>
  <si>
    <t xml:space="preserve">15.038.0262-A</t>
  </si>
  <si>
    <t xml:space="preserve">15.038.0263-0</t>
  </si>
  <si>
    <t xml:space="preserve">BUCHA DE REDUCAO SOLDAVEL LONGA,COM DIAMETRO DE 50MMX20MM.FO</t>
  </si>
  <si>
    <t xml:space="preserve">15.038.0263-A</t>
  </si>
  <si>
    <t xml:space="preserve">15.038.0264-0</t>
  </si>
  <si>
    <t xml:space="preserve">BUCHA DE REDUCAO SOLDAVEL LONGA,COM DIAMETRO DE 50MMX25MM.FO</t>
  </si>
  <si>
    <t xml:space="preserve">15.038.0264-A</t>
  </si>
  <si>
    <t xml:space="preserve">15.038.0265-0</t>
  </si>
  <si>
    <t xml:space="preserve">BUCHA DE REDUCAO SOLDAVEL LONGA,COM DIAMETRO DE 50MMX32MM.FO</t>
  </si>
  <si>
    <t xml:space="preserve">15.038.0265-A</t>
  </si>
  <si>
    <t xml:space="preserve">15.038.0266-0</t>
  </si>
  <si>
    <t xml:space="preserve">BUCHA DE REDUCAO SOLDAVEL LONGA,COM DIAMETRO DE 60MMX25MM.FO</t>
  </si>
  <si>
    <t xml:space="preserve">15.038.0266-A</t>
  </si>
  <si>
    <t xml:space="preserve">15.038.0267-0</t>
  </si>
  <si>
    <t xml:space="preserve">BUCHA DE REDUCAO SOLDAVEL LONGA,COM DIAMETRO DE 60MMX32MM.FO</t>
  </si>
  <si>
    <t xml:space="preserve">15.038.0267-A</t>
  </si>
  <si>
    <t xml:space="preserve">15.038.0268-0</t>
  </si>
  <si>
    <t xml:space="preserve">BUCHA DE REDUCAO SOLDAVEL LONGA,COM DIAMETRO DE 60MMX40MM.FO</t>
  </si>
  <si>
    <t xml:space="preserve">15.038.0268-A</t>
  </si>
  <si>
    <t xml:space="preserve">15.038.0269-0</t>
  </si>
  <si>
    <t xml:space="preserve">BUCHA DE REDUCAO SOLDAVEL LONGA,COM DIAMETRO DE 60MMX50MM.FO</t>
  </si>
  <si>
    <t xml:space="preserve">15.038.0269-A</t>
  </si>
  <si>
    <t xml:space="preserve">15.038.0270-0</t>
  </si>
  <si>
    <t xml:space="preserve">BUCHA DE REDUCAO SOLDAVEL LONGA,COM DIAMETRO DE 75MMX50MM.FO</t>
  </si>
  <si>
    <t xml:space="preserve">15.038.0270-A</t>
  </si>
  <si>
    <t xml:space="preserve">15.038.0271-0</t>
  </si>
  <si>
    <t xml:space="preserve">BUCHA DE REDUCAO SOLDAVEL LONGA,COM DIAMETRO DE 85MMX60MM.FO</t>
  </si>
  <si>
    <t xml:space="preserve">15.038.0271-A</t>
  </si>
  <si>
    <t xml:space="preserve">15.038.0272-0</t>
  </si>
  <si>
    <t xml:space="preserve">BUCHA DE REDUCAO SOLDAVEL LONGA,COM DIAMETRO DE 110MMX60MM.F</t>
  </si>
  <si>
    <t xml:space="preserve">15.038.0272-A</t>
  </si>
  <si>
    <t xml:space="preserve">15.038.0273-0</t>
  </si>
  <si>
    <t xml:space="preserve">BUCHA DE REDUCAO SOLDAVEL LONGA,COM DIAMETRO DE 110MMX75MM.F</t>
  </si>
  <si>
    <t xml:space="preserve">15.038.0273-A</t>
  </si>
  <si>
    <t xml:space="preserve">15.038.0280-0</t>
  </si>
  <si>
    <t xml:space="preserve">CAP SOLDAVEL,COM DIAMETRO DE 20MM.FORNECIMENTO</t>
  </si>
  <si>
    <t xml:space="preserve">15.038.0280-A</t>
  </si>
  <si>
    <t xml:space="preserve">15.038.0281-0</t>
  </si>
  <si>
    <t xml:space="preserve">CAP SOLDAVEL,COM DIAMETRO DE 25MM.FORNECIMENTO</t>
  </si>
  <si>
    <t xml:space="preserve">15.038.0281-A</t>
  </si>
  <si>
    <t xml:space="preserve">15.038.0282-0</t>
  </si>
  <si>
    <t xml:space="preserve">CAP SOLDAVEL,COM DIAMETRO DE 32MM.FORNECIMENTO</t>
  </si>
  <si>
    <t xml:space="preserve">15.038.0282-A</t>
  </si>
  <si>
    <t xml:space="preserve">15.038.0283-0</t>
  </si>
  <si>
    <t xml:space="preserve">CAP SOLDAVEL,COM DIAMETRO DE 40MM.FORNECIMENTO</t>
  </si>
  <si>
    <t xml:space="preserve">15.038.0283-A</t>
  </si>
  <si>
    <t xml:space="preserve">15.038.0284-0</t>
  </si>
  <si>
    <t xml:space="preserve">CAP SOLDAVEL,COM DIAMETRO DE 50MM.FORNECIMENTO</t>
  </si>
  <si>
    <t xml:space="preserve">15.038.0284-A</t>
  </si>
  <si>
    <t xml:space="preserve">15.038.0285-0</t>
  </si>
  <si>
    <t xml:space="preserve">CAP SOLDAVEL,COM DIAMETRO DE 60MM.FORNECIMENTO</t>
  </si>
  <si>
    <t xml:space="preserve">15.038.0285-A</t>
  </si>
  <si>
    <t xml:space="preserve">15.038.0286-0</t>
  </si>
  <si>
    <t xml:space="preserve">CAP SOLDAVEL,COM DIAMETRO DE 75MM.FORNECIMENTO</t>
  </si>
  <si>
    <t xml:space="preserve">15.038.0286-A</t>
  </si>
  <si>
    <t xml:space="preserve">15.038.0287-0</t>
  </si>
  <si>
    <t xml:space="preserve">CAP SOLDAVEL,COM DIAMETRO DE 85MM.FORNECIMENTO</t>
  </si>
  <si>
    <t xml:space="preserve">15.038.0287-A</t>
  </si>
  <si>
    <t xml:space="preserve">15.038.0288-0</t>
  </si>
  <si>
    <t xml:space="preserve">CAP SOLDAVEL,COM DIAMETRO DE 110MM.FORNECIMENTO</t>
  </si>
  <si>
    <t xml:space="preserve">15.038.0288-A</t>
  </si>
  <si>
    <t xml:space="preserve">15.038.0290-0</t>
  </si>
  <si>
    <t xml:space="preserve">CURVA 45ß SOLDAVEL,COM DIAMETRO DE 20MM.FORNECIMENTO</t>
  </si>
  <si>
    <t xml:space="preserve">15.038.0290-A</t>
  </si>
  <si>
    <t xml:space="preserve">15.038.0291-0</t>
  </si>
  <si>
    <t xml:space="preserve">CURVA 45ß SOLDAVEL,COM DIAMETRO DE 25MM.FORNECIMENTO</t>
  </si>
  <si>
    <t xml:space="preserve">15.038.0291-A</t>
  </si>
  <si>
    <t xml:space="preserve">15.038.0292-0</t>
  </si>
  <si>
    <t xml:space="preserve">CURVA 45ß SOLDAVEL,COM DIAMETRO DE 32MM.FORNECIMENTO</t>
  </si>
  <si>
    <t xml:space="preserve">15.038.0292-A</t>
  </si>
  <si>
    <t xml:space="preserve">15.038.0293-0</t>
  </si>
  <si>
    <t xml:space="preserve">CURVA 45ß SOLDAVEL,COM DIAMETRO DE 40MM.FORNECIMENTO</t>
  </si>
  <si>
    <t xml:space="preserve">15.038.0293-A</t>
  </si>
  <si>
    <t xml:space="preserve">15.038.0294-0</t>
  </si>
  <si>
    <t xml:space="preserve">CURVA 45ß SOLDAVEL,COM DIAMETRO DE 50MM.FORNECIMENTO</t>
  </si>
  <si>
    <t xml:space="preserve">15.038.0294-A</t>
  </si>
  <si>
    <t xml:space="preserve">15.038.0295-0</t>
  </si>
  <si>
    <t xml:space="preserve">CURVA 45ß SOLDAVEL,COM DIAMETRO DE 60MM.FORNECIMENTO</t>
  </si>
  <si>
    <t xml:space="preserve">15.038.0295-A</t>
  </si>
  <si>
    <t xml:space="preserve">15.038.0296-0</t>
  </si>
  <si>
    <t xml:space="preserve">CURVA 45¯ SOLDAVEL,COM DIAMETRO DE 75MM.FORNECIMENTO.</t>
  </si>
  <si>
    <t xml:space="preserve">15.038.0296-A</t>
  </si>
  <si>
    <t xml:space="preserve">15.038.0297-0</t>
  </si>
  <si>
    <t xml:space="preserve">CURVA 45ß SOLDAVEL,COM DIAMETRO DE 85MM.FORNECIMENTO</t>
  </si>
  <si>
    <t xml:space="preserve">15.038.0297-A</t>
  </si>
  <si>
    <t xml:space="preserve">15.038.0298-0</t>
  </si>
  <si>
    <t xml:space="preserve">CURVA 45ß SOLDAVEL,COM DIAMETRO DE 110MM.FORNECIMENTO</t>
  </si>
  <si>
    <t xml:space="preserve">15.038.0298-A</t>
  </si>
  <si>
    <t xml:space="preserve">15.038.0300-0</t>
  </si>
  <si>
    <t xml:space="preserve">CURVA 90ß SOLDAVEL,COM DIAMETRO DE 20MM.FORNECIMENTO</t>
  </si>
  <si>
    <t xml:space="preserve">15.038.0300-A</t>
  </si>
  <si>
    <t xml:space="preserve">15.038.0301-0</t>
  </si>
  <si>
    <t xml:space="preserve">CURVA 90ß SOLDAVEL,COM DIAMETRO DE 25MM.FORNECIMENTO</t>
  </si>
  <si>
    <t xml:space="preserve">15.038.0301-A</t>
  </si>
  <si>
    <t xml:space="preserve">15.038.0302-0</t>
  </si>
  <si>
    <t xml:space="preserve">CURVA 90ß SOLDAVEL,COM DIAMETRO DE 32MM.FORNECIMENTO</t>
  </si>
  <si>
    <t xml:space="preserve">15.038.0302-A</t>
  </si>
  <si>
    <t xml:space="preserve">15.038.0303-0</t>
  </si>
  <si>
    <t xml:space="preserve">CURVA 90ß SOLDAVEL,COM DIAMETRO DE 40MM.FORNECIMENTO</t>
  </si>
  <si>
    <t xml:space="preserve">15.038.0303-A</t>
  </si>
  <si>
    <t xml:space="preserve">15.038.0304-0</t>
  </si>
  <si>
    <t xml:space="preserve">CURVA 90ß SOLDAVEL,COM DIAMETRO DE 50MM.FORNECIMENTO</t>
  </si>
  <si>
    <t xml:space="preserve">15.038.0304-A</t>
  </si>
  <si>
    <t xml:space="preserve">15.038.0305-0</t>
  </si>
  <si>
    <t xml:space="preserve">CURVA 90ß SOLDAVEL,COM DIAMETRO DE 60MM.FORNECIMENTO</t>
  </si>
  <si>
    <t xml:space="preserve">15.038.0305-A</t>
  </si>
  <si>
    <t xml:space="preserve">15.038.0306-0</t>
  </si>
  <si>
    <t xml:space="preserve">CURVA 90ß SOLDAVEL,COM DIAMETRO DE 75MM.FORNECIMENTO</t>
  </si>
  <si>
    <t xml:space="preserve">15.038.0306-A</t>
  </si>
  <si>
    <t xml:space="preserve">15.038.0307-0</t>
  </si>
  <si>
    <t xml:space="preserve">CURVA 90ß SOLDAVEL,COM DIAMETRO DE 85MM.FORNECIMENTO</t>
  </si>
  <si>
    <t xml:space="preserve">15.038.0307-A</t>
  </si>
  <si>
    <t xml:space="preserve">15.038.0308-0</t>
  </si>
  <si>
    <t xml:space="preserve">CURVA 90ß SOLDAVEL,COM DIAMETRO DE 110MM.FORNECIMENTO</t>
  </si>
  <si>
    <t xml:space="preserve">15.038.0308-A</t>
  </si>
  <si>
    <t xml:space="preserve">15.038.0320-0</t>
  </si>
  <si>
    <t xml:space="preserve">JOELHO 45ß SOLDAVEL,COM DIAMETRO DE 20MM.FORNECIMENTO</t>
  </si>
  <si>
    <t xml:space="preserve">15.038.0320-A</t>
  </si>
  <si>
    <t xml:space="preserve">15.038.0321-0</t>
  </si>
  <si>
    <t xml:space="preserve">JOELHO 45ß SOLDAVEL,COM DIAMETRO DE 25MM.FORNECIMENTO</t>
  </si>
  <si>
    <t xml:space="preserve">15.038.0321-A</t>
  </si>
  <si>
    <t xml:space="preserve">15.038.0322-0</t>
  </si>
  <si>
    <t xml:space="preserve">JOELHO 45ß SOLDAVEL,COM DIAMETRO DE 32MM.FORNECIMENTO</t>
  </si>
  <si>
    <t xml:space="preserve">15.038.0322-A</t>
  </si>
  <si>
    <t xml:space="preserve">15.038.0323-0</t>
  </si>
  <si>
    <t xml:space="preserve">JOELHO 45ß SOLDAVEL,COM DIAMETRO DE 40MM.FORNECIMENTO</t>
  </si>
  <si>
    <t xml:space="preserve">15.038.0323-A</t>
  </si>
  <si>
    <t xml:space="preserve">15.038.0324-0</t>
  </si>
  <si>
    <t xml:space="preserve">JOELHO 45ß SOLDAVEL,COM DIAMETRO DE 50MM.FORNECIMENTO</t>
  </si>
  <si>
    <t xml:space="preserve">15.038.0324-A</t>
  </si>
  <si>
    <t xml:space="preserve">15.038.0325-0</t>
  </si>
  <si>
    <t xml:space="preserve">JOELHO 45ß SOLDAVEL,COM DIAMETRO DE 60MM.FORNECIMENTO</t>
  </si>
  <si>
    <t xml:space="preserve">15.038.0325-A</t>
  </si>
  <si>
    <t xml:space="preserve">15.038.0326-0</t>
  </si>
  <si>
    <t xml:space="preserve">JOELHO 45ß SOLDAVEL,COM DIAMETRO DE 75MM.FORNECIMENTO</t>
  </si>
  <si>
    <t xml:space="preserve">15.038.0326-A</t>
  </si>
  <si>
    <t xml:space="preserve">15.038.0327-0</t>
  </si>
  <si>
    <t xml:space="preserve">JOELHO 45ß SOLDAVEL,COM DIAMETRO DE 85MM.FORNECIMENTO</t>
  </si>
  <si>
    <t xml:space="preserve">15.038.0327-A</t>
  </si>
  <si>
    <t xml:space="preserve">15.038.0328-0</t>
  </si>
  <si>
    <t xml:space="preserve">JOELHO 45ß SOLDAVEL,COM DIAMETRO DE 110MM.FORNECIMENTO</t>
  </si>
  <si>
    <t xml:space="preserve">15.038.0328-A</t>
  </si>
  <si>
    <t xml:space="preserve">15.038.0335-0</t>
  </si>
  <si>
    <t xml:space="preserve">JOELHO 90ß SOLDAVEL,COM DIAMETRO DE 20MM.FORNECIMENTO</t>
  </si>
  <si>
    <t xml:space="preserve">15.038.0335-A</t>
  </si>
  <si>
    <t xml:space="preserve">15.038.0336-0</t>
  </si>
  <si>
    <t xml:space="preserve">JOELHO 90ß SOLDAVEL,COM DIAMETRO DE 25MM.FORNECIMENTO</t>
  </si>
  <si>
    <t xml:space="preserve">15.038.0336-A</t>
  </si>
  <si>
    <t xml:space="preserve">15.038.0337-0</t>
  </si>
  <si>
    <t xml:space="preserve">JOELHO 90ß SOLDAVEL,COM DIAMETRO DE 32MM.FORNECIMENTO</t>
  </si>
  <si>
    <t xml:space="preserve">15.038.0337-A</t>
  </si>
  <si>
    <t xml:space="preserve">15.038.0338-0</t>
  </si>
  <si>
    <t xml:space="preserve">JOELHO 90ß SOLDAVEL,COM DIAMETRO DE 40MM.FORNECIMENTO</t>
  </si>
  <si>
    <t xml:space="preserve">15.038.0338-A</t>
  </si>
  <si>
    <t xml:space="preserve">15.038.0339-0</t>
  </si>
  <si>
    <t xml:space="preserve">JOELHO 90ß SOLDAVEL,COM DIAMETRO DE 50MM.FORNECIMENTO</t>
  </si>
  <si>
    <t xml:space="preserve">15.038.0339-A</t>
  </si>
  <si>
    <t xml:space="preserve">15.038.0340-0</t>
  </si>
  <si>
    <t xml:space="preserve">JOELHO 90ß SOLDAVEL,COM DIAMETRO DE 60MM.FORNECIMENTO</t>
  </si>
  <si>
    <t xml:space="preserve">15.038.0340-A</t>
  </si>
  <si>
    <t xml:space="preserve">15.038.0341-0</t>
  </si>
  <si>
    <t xml:space="preserve">JOELHO 90ß SOLDAVEL,COM DIAMETRO DE 75MM.FORNECIMENTO</t>
  </si>
  <si>
    <t xml:space="preserve">15.038.0341-A</t>
  </si>
  <si>
    <t xml:space="preserve">15.038.0342-0</t>
  </si>
  <si>
    <t xml:space="preserve">JOELHO 90ß SOLDAVEL,COM DIAMETRO DE 85MM.FORNECIMENTO</t>
  </si>
  <si>
    <t xml:space="preserve">15.038.0342-A</t>
  </si>
  <si>
    <t xml:space="preserve">15.038.0343-0</t>
  </si>
  <si>
    <t xml:space="preserve">JOELHO 90ß SOLDAVEL,COM DIAMETRO DE 110MM.FORNECIMENTO</t>
  </si>
  <si>
    <t xml:space="preserve">15.038.0343-A</t>
  </si>
  <si>
    <t xml:space="preserve">15.038.0350-0</t>
  </si>
  <si>
    <t xml:space="preserve">JOELHO DE REDUCAO 90ß SOLDAVEL,COM DIAMETRO DE 25MMX20MM.FOR</t>
  </si>
  <si>
    <t xml:space="preserve">15.038.0350-A</t>
  </si>
  <si>
    <t xml:space="preserve">15.038.0351-0</t>
  </si>
  <si>
    <t xml:space="preserve">JOELHO DE REDUCAO 90ß SOLDAVEL,COM DIAMETRO DE 32MMX25MM.FOR</t>
  </si>
  <si>
    <t xml:space="preserve">15.038.0351-A</t>
  </si>
  <si>
    <t xml:space="preserve">15.038.0355-0</t>
  </si>
  <si>
    <t xml:space="preserve">LUVA SOLDAVEL,COM DIAMETRO DE 20MM.FORNECIMENTO</t>
  </si>
  <si>
    <t xml:space="preserve">15.038.0355-A</t>
  </si>
  <si>
    <t xml:space="preserve">15.038.0356-0</t>
  </si>
  <si>
    <t xml:space="preserve">LUVA SOLDAVEL,COM DIAMETRO DE 25MM.FORNECIMENTO</t>
  </si>
  <si>
    <t xml:space="preserve">15.038.0356-A</t>
  </si>
  <si>
    <t xml:space="preserve">15.038.0357-0</t>
  </si>
  <si>
    <t xml:space="preserve">LUVA SOLDAVEL,COM DIAMETRO DE 32MM.FORNECIMENTO</t>
  </si>
  <si>
    <t xml:space="preserve">15.038.0357-A</t>
  </si>
  <si>
    <t xml:space="preserve">15.038.0358-0</t>
  </si>
  <si>
    <t xml:space="preserve">LUVA SOLDAVEL,COM DIAMETRO DE 40MM.FORNECIMENTO</t>
  </si>
  <si>
    <t xml:space="preserve">15.038.0358-A</t>
  </si>
  <si>
    <t xml:space="preserve">15.038.0359-0</t>
  </si>
  <si>
    <t xml:space="preserve">LUVA SOLDAVEL,COM DIAMETRO DE 50MM.FORNECIMENTO</t>
  </si>
  <si>
    <t xml:space="preserve">15.038.0359-A</t>
  </si>
  <si>
    <t xml:space="preserve">15.038.0360-0</t>
  </si>
  <si>
    <t xml:space="preserve">LUVA SOLDAVEL,COM DIAMETRO DE 60MM.FORNECIMENTO</t>
  </si>
  <si>
    <t xml:space="preserve">15.038.0360-A</t>
  </si>
  <si>
    <t xml:space="preserve">15.038.0361-0</t>
  </si>
  <si>
    <t xml:space="preserve">LUVA SOLDAVEL,COM DIAMETRO DE 75MM.FORNECIMENTO</t>
  </si>
  <si>
    <t xml:space="preserve">15.038.0361-A</t>
  </si>
  <si>
    <t xml:space="preserve">15.038.0362-0</t>
  </si>
  <si>
    <t xml:space="preserve">LUVA SOLDAVEL,COM DIAMETRO DE 85MM.FORNECIMENTO</t>
  </si>
  <si>
    <t xml:space="preserve">15.038.0362-A</t>
  </si>
  <si>
    <t xml:space="preserve">15.038.0363-0</t>
  </si>
  <si>
    <t xml:space="preserve">LUVA SOLDAVEL,COM DIAMETRO DE 110MM.FORNECIMENTO</t>
  </si>
  <si>
    <t xml:space="preserve">15.038.0363-A</t>
  </si>
  <si>
    <t xml:space="preserve">15.038.0365-0</t>
  </si>
  <si>
    <t xml:space="preserve">LUVA DE REDUCAO SOLDAVEL,COM DIAMETRO DE 25MMX20MM.FORNECIME</t>
  </si>
  <si>
    <t xml:space="preserve">15.038.0365-A</t>
  </si>
  <si>
    <t xml:space="preserve">15.038.0366-0</t>
  </si>
  <si>
    <t xml:space="preserve">LUVA DE REDUCAO SOLDAVEL,COM DIAMETRO DE 32MMX25MM.FORNECIME</t>
  </si>
  <si>
    <t xml:space="preserve">15.038.0366-A</t>
  </si>
  <si>
    <t xml:space="preserve">15.038.0367-0</t>
  </si>
  <si>
    <t xml:space="preserve">LUVA DE REDUCAO SOLDAVEL,COM DIAMETRO DE 40MMX32MM.FORNECIME</t>
  </si>
  <si>
    <t xml:space="preserve">15.038.0367-A</t>
  </si>
  <si>
    <t xml:space="preserve">15.038.0368-0</t>
  </si>
  <si>
    <t xml:space="preserve">LUVA DE REDUCAO SOLDAVEL,COM DIAMETRO DE 60MMX50MM.FORNECIME</t>
  </si>
  <si>
    <t xml:space="preserve">15.038.0368-A</t>
  </si>
  <si>
    <t xml:space="preserve">15.038.0375-0</t>
  </si>
  <si>
    <t xml:space="preserve">LUVA DE CORRER PARA TUBO SOLDAVEL,COM DIAMETRO DE 20MM.FORNE</t>
  </si>
  <si>
    <t xml:space="preserve">15.038.0375-A</t>
  </si>
  <si>
    <t xml:space="preserve">15.038.0376-0</t>
  </si>
  <si>
    <t xml:space="preserve">LUVA DE CORRER PARA TUBO SOLDAVEL,COM DIAMETRO DE 25MM.FORNE</t>
  </si>
  <si>
    <t xml:space="preserve">15.038.0376-A</t>
  </si>
  <si>
    <t xml:space="preserve">15.038.0377-0</t>
  </si>
  <si>
    <t xml:space="preserve">LUVA DE CORRER PARA TUBO SOLDAVEL,COM DIAMETRO DE 50MM.FORNE</t>
  </si>
  <si>
    <t xml:space="preserve">15.038.0377-A</t>
  </si>
  <si>
    <t xml:space="preserve">15.038.0385-0</t>
  </si>
  <si>
    <t xml:space="preserve">TE SOLDAVEL 90ß,COM DIAMETRO DE 20MM.FORNECIMENTO</t>
  </si>
  <si>
    <t xml:space="preserve">15.038.0385-A</t>
  </si>
  <si>
    <t xml:space="preserve">15.038.0386-0</t>
  </si>
  <si>
    <t xml:space="preserve">TE SOLDAVEL 90ß,COM DIAMETRO DE 25MM.FORNECIMENTO</t>
  </si>
  <si>
    <t xml:space="preserve">15.038.0386-A</t>
  </si>
  <si>
    <t xml:space="preserve">15.038.0387-0</t>
  </si>
  <si>
    <t xml:space="preserve">TE SOLDAVEL 90ß,COM DIAMETRO DE 32MM.FORNECIMENTO</t>
  </si>
  <si>
    <t xml:space="preserve">15.038.0387-A</t>
  </si>
  <si>
    <t xml:space="preserve">15.038.0388-0</t>
  </si>
  <si>
    <t xml:space="preserve">TE SOLDAVEL 90ß,COM DIAMETRO DE 40MM.FORNECIMENTO</t>
  </si>
  <si>
    <t xml:space="preserve">15.038.0388-A</t>
  </si>
  <si>
    <t xml:space="preserve">15.038.0389-0</t>
  </si>
  <si>
    <t xml:space="preserve">TE SOLDAVEL 90ß,COM DIAMETRO DE 50MM.FORNECIMENTO</t>
  </si>
  <si>
    <t xml:space="preserve">15.038.0389-A</t>
  </si>
  <si>
    <t xml:space="preserve">15.038.0390-0</t>
  </si>
  <si>
    <t xml:space="preserve">TE SOLDAVEL 90ß,COM DIAMETRO DE 60MM.FORNECIMENTO</t>
  </si>
  <si>
    <t xml:space="preserve">15.038.0390-A</t>
  </si>
  <si>
    <t xml:space="preserve">15.038.0391-0</t>
  </si>
  <si>
    <t xml:space="preserve">TE SOLDAVEL 90ß,COM DIAMETRO DE 75MM.FORNECIMENTO</t>
  </si>
  <si>
    <t xml:space="preserve">15.038.0391-A</t>
  </si>
  <si>
    <t xml:space="preserve">15.038.0392-0</t>
  </si>
  <si>
    <t xml:space="preserve">TE SOLDAVEL 90ß,COM DIAMETRO DE 85MM.FORNECIMENTO</t>
  </si>
  <si>
    <t xml:space="preserve">15.038.0392-A</t>
  </si>
  <si>
    <t xml:space="preserve">15.038.0393-0</t>
  </si>
  <si>
    <t xml:space="preserve">TE SOLDAVEL 90ß,COM DIAMETRO DE 110MM.FORNECIMENTO</t>
  </si>
  <si>
    <t xml:space="preserve">15.038.0393-A</t>
  </si>
  <si>
    <t xml:space="preserve">15.038.0400-0</t>
  </si>
  <si>
    <t xml:space="preserve">TE DE REDUCAO 90ß SOLDAVEL,COM DIAMETRO DE 25MMX20MM.FORNECI</t>
  </si>
  <si>
    <t xml:space="preserve">15.038.0400-A</t>
  </si>
  <si>
    <t xml:space="preserve">15.038.0401-0</t>
  </si>
  <si>
    <t xml:space="preserve">TE DE REDUCAO 90ß SOLDAVEL,COM DIAMETRO DE 32MMX25MM.FORNECI</t>
  </si>
  <si>
    <t xml:space="preserve">15.038.0401-A</t>
  </si>
  <si>
    <t xml:space="preserve">15.038.0402-0</t>
  </si>
  <si>
    <t xml:space="preserve">TE DE REDUCAO 90ß SOLDAVEL,COM DIAMETRO DE 40MMX32MM.FORNECI</t>
  </si>
  <si>
    <t xml:space="preserve">15.038.0402-A</t>
  </si>
  <si>
    <t xml:space="preserve">15.038.0403-0</t>
  </si>
  <si>
    <t xml:space="preserve">TE DE REDUCAO 90ß SOLDAVEL,COM DIAMETRO DE 50MMX20MM.FORNECI</t>
  </si>
  <si>
    <t xml:space="preserve">15.038.0403-A</t>
  </si>
  <si>
    <t xml:space="preserve">15.038.0404-0</t>
  </si>
  <si>
    <t xml:space="preserve">TE DE REDUCAO 90ß SOLDAVEL,COM DIAMETRO DE 50MMX25MM.FORNECI</t>
  </si>
  <si>
    <t xml:space="preserve">15.038.0404-A</t>
  </si>
  <si>
    <t xml:space="preserve">15.038.0405-0</t>
  </si>
  <si>
    <t xml:space="preserve">TE DE REDUCAO 90ß SOLDAVEL,COM DIAMETRO DE 50MMX32MM.FORNECI</t>
  </si>
  <si>
    <t xml:space="preserve">15.038.0405-A</t>
  </si>
  <si>
    <t xml:space="preserve">15.038.0406-0</t>
  </si>
  <si>
    <t xml:space="preserve">TE DE REDUCAO 90ß SOLDAVEL,COM DIAMETRO DE 50MMX40MM.FORNECI</t>
  </si>
  <si>
    <t xml:space="preserve">15.038.0406-A</t>
  </si>
  <si>
    <t xml:space="preserve">15.038.0407-0</t>
  </si>
  <si>
    <t xml:space="preserve">TE DE REDUCAO 90ß SOLDAVEL,COM DIAMETRO DE 75MMX50MM.FORNECI</t>
  </si>
  <si>
    <t xml:space="preserve">15.038.0407-A</t>
  </si>
  <si>
    <t xml:space="preserve">15.038.0408-0</t>
  </si>
  <si>
    <t xml:space="preserve">TE DE REDUCAO 90ß SOLDAVEL,COM DIAMETRO DE 85MMX60MM.FORNECI</t>
  </si>
  <si>
    <t xml:space="preserve">15.038.0408-A</t>
  </si>
  <si>
    <t xml:space="preserve">15.038.0409-0</t>
  </si>
  <si>
    <t xml:space="preserve">TE DE REDUCAO 90ß SOLDAVEL,COM DIAMETRO DE 110MMX60MM.FORNEC</t>
  </si>
  <si>
    <t xml:space="preserve">15.038.0409-A</t>
  </si>
  <si>
    <t xml:space="preserve">15.038.0415-0</t>
  </si>
  <si>
    <t xml:space="preserve">CRUZETA SOLDAVEL,COM DIAMETRO DE 25MM.FORNECIMENTO</t>
  </si>
  <si>
    <t xml:space="preserve">15.038.0415-A</t>
  </si>
  <si>
    <t xml:space="preserve">15.038.0416-0</t>
  </si>
  <si>
    <t xml:space="preserve">CRUZETA SOLDAVEL,COM DIAMETRO DE 50MM.FORNECIMENTO</t>
  </si>
  <si>
    <t xml:space="preserve">15.038.0416-A</t>
  </si>
  <si>
    <t xml:space="preserve">15.038.0420-0</t>
  </si>
  <si>
    <t xml:space="preserve">UNIAO SOLDAVEL,COM DIAMETRO DE 20MM.FORNECIMENTO</t>
  </si>
  <si>
    <t xml:space="preserve">15.038.0420-A</t>
  </si>
  <si>
    <t xml:space="preserve">15.038.0421-0</t>
  </si>
  <si>
    <t xml:space="preserve">UNIAO SOLDAVEL,COM DIAMETRO DE 25MM.FORNECIMENTO</t>
  </si>
  <si>
    <t xml:space="preserve">15.038.0421-A</t>
  </si>
  <si>
    <t xml:space="preserve">15.038.0422-0</t>
  </si>
  <si>
    <t xml:space="preserve">UNIAO SOLDAVEL,COM DIAMETRO DE 32MM.FORNECIMENTO</t>
  </si>
  <si>
    <t xml:space="preserve">15.038.0422-A</t>
  </si>
  <si>
    <t xml:space="preserve">15.038.0423-0</t>
  </si>
  <si>
    <t xml:space="preserve">UNIAO SOLDAVEL,COM DIAMETRO DE 40MM.FORNECIMENTO</t>
  </si>
  <si>
    <t xml:space="preserve">15.038.0423-A</t>
  </si>
  <si>
    <t xml:space="preserve">15.038.0424-0</t>
  </si>
  <si>
    <t xml:space="preserve">UNIAO SOLDAVEL,COM DIAMETRO DE 50MM.FORNECIMENTO</t>
  </si>
  <si>
    <t xml:space="preserve">15.038.0424-A</t>
  </si>
  <si>
    <t xml:space="preserve">15.038.0425-0</t>
  </si>
  <si>
    <t xml:space="preserve">UNIAO SOLDAVEL,COM DIAMETRO DE 60MM.FORNECIMENTO</t>
  </si>
  <si>
    <t xml:space="preserve">15.038.0425-A</t>
  </si>
  <si>
    <t xml:space="preserve">15.038.0426-0</t>
  </si>
  <si>
    <t xml:space="preserve">UNIAO SOLDAVEL,COM DIAMETRO DE 75MM.FORNECIMENTO</t>
  </si>
  <si>
    <t xml:space="preserve">15.038.0426-A</t>
  </si>
  <si>
    <t xml:space="preserve">15.038.0427-0</t>
  </si>
  <si>
    <t xml:space="preserve">UNIAO SOLDAVEL,COM DIAMETRO DE 85MM.FORNECIMENTO</t>
  </si>
  <si>
    <t xml:space="preserve">15.038.0427-A</t>
  </si>
  <si>
    <t xml:space="preserve">15.038.0428-0</t>
  </si>
  <si>
    <t xml:space="preserve">UNIAO SOLDAVEL,COM DIAMETRO DE 110MM.FORNECIMENTO</t>
  </si>
  <si>
    <t xml:space="preserve">15.038.0428-A</t>
  </si>
  <si>
    <t xml:space="preserve">15.038.0430-0</t>
  </si>
  <si>
    <t xml:space="preserve">JOELHO 90ß SOLDAVEL E COM ROSCA,COM DIAMETRO DE 20MMX1/2".FO</t>
  </si>
  <si>
    <t xml:space="preserve">15.038.0430-A</t>
  </si>
  <si>
    <t xml:space="preserve">15.038.0431-0</t>
  </si>
  <si>
    <t xml:space="preserve">JOELHO 90ß SOLDAVEL E COM ROSCA,COM DIAMETRO DE 25MMX1/2".FO</t>
  </si>
  <si>
    <t xml:space="preserve">15.038.0431-A</t>
  </si>
  <si>
    <t xml:space="preserve">15.038.0432-0</t>
  </si>
  <si>
    <t xml:space="preserve">JOELHO 90ß SOLDAVEL E COM ROSCA,COM DIAMETRO DE 25MMX3/4".FO</t>
  </si>
  <si>
    <t xml:space="preserve">15.038.0432-A</t>
  </si>
  <si>
    <t xml:space="preserve">15.038.0433-0</t>
  </si>
  <si>
    <t xml:space="preserve">JOELHO 90ß SOLDAVEL E COM ROSCA,COM DIAMETRO DE 32MMX3/4".FO</t>
  </si>
  <si>
    <t xml:space="preserve">15.038.0433-A</t>
  </si>
  <si>
    <t xml:space="preserve">15.038.0435-0</t>
  </si>
  <si>
    <t xml:space="preserve">LUVA SOLDAVEL E COM ROSCA,COM DIAMETRO DE 20MMX1/2".FORNECIM</t>
  </si>
  <si>
    <t xml:space="preserve">15.038.0435-A</t>
  </si>
  <si>
    <t xml:space="preserve">15.038.0436-0</t>
  </si>
  <si>
    <t xml:space="preserve">LUVA SOLDAVEL E COM ROSCA,COM DIAMETRO DE 25MMX1/2".FORNECIM</t>
  </si>
  <si>
    <t xml:space="preserve">15.038.0436-A</t>
  </si>
  <si>
    <t xml:space="preserve">15.038.0437-0</t>
  </si>
  <si>
    <t xml:space="preserve">LUVA SOLDAVEL E COM ROSCA,COM DIAMETRO DE 25MMX3/4".FORNECIM</t>
  </si>
  <si>
    <t xml:space="preserve">15.038.0437-A</t>
  </si>
  <si>
    <t xml:space="preserve">15.038.0438-0</t>
  </si>
  <si>
    <t xml:space="preserve">LUVA SOLDAVEL E COM ROSCA,COM DIAMETRO DE 32MMX1".FORNECIMEN</t>
  </si>
  <si>
    <t xml:space="preserve">15.038.0438-A</t>
  </si>
  <si>
    <t xml:space="preserve">15.038.0439-0</t>
  </si>
  <si>
    <t xml:space="preserve">LUVA SOLDAVEL E COM ROSCA,COM DIAMETRO DE 40MMX1.1/4".FORNEC</t>
  </si>
  <si>
    <t xml:space="preserve">15.038.0439-A</t>
  </si>
  <si>
    <t xml:space="preserve">15.038.0440-0</t>
  </si>
  <si>
    <t xml:space="preserve">LUVA SOLDAVEL E COM ROSCA,COM DIAMETRO DE 50MMX1.1/2".FORNEC</t>
  </si>
  <si>
    <t xml:space="preserve">15.038.0440-A</t>
  </si>
  <si>
    <t xml:space="preserve">15.038.0445-0</t>
  </si>
  <si>
    <t xml:space="preserve">TE 90ß SOLDAVEL E COM ROSCA NA BOLSA CENTRAL,COM DIAMETRO DE</t>
  </si>
  <si>
    <t xml:space="preserve">20MMX20MMX1/2".FORNECIMENTO</t>
  </si>
  <si>
    <t xml:space="preserve">15.038.0445-A</t>
  </si>
  <si>
    <t xml:space="preserve">15.038.0446-0</t>
  </si>
  <si>
    <t xml:space="preserve">25MMX25MMX1/2".FORNECIMENTO</t>
  </si>
  <si>
    <t xml:space="preserve">15.038.0446-A</t>
  </si>
  <si>
    <t xml:space="preserve">15.038.0447-0</t>
  </si>
  <si>
    <t xml:space="preserve">25MMX25MMX3/4".FORNECIMENTO</t>
  </si>
  <si>
    <t xml:space="preserve">15.038.0447-A</t>
  </si>
  <si>
    <t xml:space="preserve">15.038.0448-0</t>
  </si>
  <si>
    <t xml:space="preserve">32MMX32MMX3/4".FORNECIMENTO</t>
  </si>
  <si>
    <t xml:space="preserve">15.038.0448-A</t>
  </si>
  <si>
    <t xml:space="preserve">15.038.0455-0</t>
  </si>
  <si>
    <t xml:space="preserve">JOELHO 90ß SOLDAVEL E COM BUCHA DE LATAO,COM DIAMETRO DE 20M</t>
  </si>
  <si>
    <t xml:space="preserve">MX1/2".FORNECIMENTO</t>
  </si>
  <si>
    <t xml:space="preserve">15.038.0455-A</t>
  </si>
  <si>
    <t xml:space="preserve">15.038.0456-0</t>
  </si>
  <si>
    <t xml:space="preserve">JOELHO 90ß SOLDAVEL E COM BUCHA DE LATAO,COM DIAMETRO DE 25M</t>
  </si>
  <si>
    <t xml:space="preserve">15.038.0456-A</t>
  </si>
  <si>
    <t xml:space="preserve">15.038.0457-0</t>
  </si>
  <si>
    <t xml:space="preserve">MX3/4".FORNECIMENTO</t>
  </si>
  <si>
    <t xml:space="preserve">15.038.0457-A</t>
  </si>
  <si>
    <t xml:space="preserve">15.038.0458-0</t>
  </si>
  <si>
    <t xml:space="preserve">JOELHO 90ß SOLDAVEL E COM BUCHA DE LATAO,COM DIAMETRO DE 32M</t>
  </si>
  <si>
    <t xml:space="preserve">15.038.0458-A</t>
  </si>
  <si>
    <t xml:space="preserve">15.038.0465-0</t>
  </si>
  <si>
    <t xml:space="preserve">LUVA SOLDAVEL E COM BUCHA DE LATAO,COM DIAMETRO DE 20MMX1/2"</t>
  </si>
  <si>
    <t xml:space="preserve">15.038.0465-A</t>
  </si>
  <si>
    <t xml:space="preserve">15.038.0466-0</t>
  </si>
  <si>
    <t xml:space="preserve">LUVA SOLDAVEL E COM BUCHA DE LATAO,COM DIAMETRO DE 25MMX1/2"</t>
  </si>
  <si>
    <t xml:space="preserve">15.038.0466-A</t>
  </si>
  <si>
    <t xml:space="preserve">15.038.0467-0</t>
  </si>
  <si>
    <t xml:space="preserve">LUVA SOLDAVEL E COM BUCHA DE LATAO,COM DIAMETRO DE 25MMX3/4"</t>
  </si>
  <si>
    <t xml:space="preserve">15.038.0467-A</t>
  </si>
  <si>
    <t xml:space="preserve">15.038.0470-0</t>
  </si>
  <si>
    <t xml:space="preserve">TE 90ß SOLDAVEL E COM BUCHA DE LATAO NA BOLSA CENTRAL,COM DI</t>
  </si>
  <si>
    <t xml:space="preserve">AMETRO DE 20MMX20MMX1/2".FORNECIMENTO</t>
  </si>
  <si>
    <t xml:space="preserve">15.038.0470-A</t>
  </si>
  <si>
    <t xml:space="preserve">15.038.0471-0</t>
  </si>
  <si>
    <t xml:space="preserve">AMETRO DE 25MMX25MMX1/2".FORNECIMENTO</t>
  </si>
  <si>
    <t xml:space="preserve">15.038.0471-A</t>
  </si>
  <si>
    <t xml:space="preserve">15.038.0472-0</t>
  </si>
  <si>
    <t xml:space="preserve">AMETRO DE 25MMX25MMX3/4".FORNECIMENTO</t>
  </si>
  <si>
    <t xml:space="preserve">15.038.0472-A</t>
  </si>
  <si>
    <t xml:space="preserve">15.038.0473-0</t>
  </si>
  <si>
    <t xml:space="preserve">AMETRO DE 32MMX32MMX3/4".FORNECIMENTO</t>
  </si>
  <si>
    <t xml:space="preserve">15.038.0473-A</t>
  </si>
  <si>
    <t xml:space="preserve">15.041.0001-0</t>
  </si>
  <si>
    <t xml:space="preserve">TUBO DE COBRE CLASSE E,COM DIAMETRO DE 15MM,EXCLUSIVE CONEXO</t>
  </si>
  <si>
    <t xml:space="preserve">ES,EMENDAS,ABERTURA E FECHAMENTO DE RASGO E ISOLAMENTO.FORNE</t>
  </si>
  <si>
    <t xml:space="preserve">15.041.0001-A</t>
  </si>
  <si>
    <t xml:space="preserve">15.041.0002-0</t>
  </si>
  <si>
    <t xml:space="preserve">TUBO DE COBRE CLASSE E,COM DIAMETRO DE 22MM,EXCLUSIVE CONEXO</t>
  </si>
  <si>
    <t xml:space="preserve">15.041.0002-A</t>
  </si>
  <si>
    <t xml:space="preserve">15.041.0003-0</t>
  </si>
  <si>
    <t xml:space="preserve">TUBO DE COBRE CLASSE E,COM DIAMETRO DE 28MM,EXCLUSIVE CONEXO</t>
  </si>
  <si>
    <t xml:space="preserve">15.041.0003-A</t>
  </si>
  <si>
    <t xml:space="preserve">15.041.0004-0</t>
  </si>
  <si>
    <t xml:space="preserve">TUBO DE COBRE CLASSE E,COM DIAMETRO DE 35MM,EXCLUSIVE CONEXO</t>
  </si>
  <si>
    <t xml:space="preserve">15.041.0004-A</t>
  </si>
  <si>
    <t xml:space="preserve">15.041.0005-0</t>
  </si>
  <si>
    <t xml:space="preserve">TUBO DE COBRE CLASSE E,COM DIAMETRO DE 42MM,EXCLUSIVE CONEXO</t>
  </si>
  <si>
    <t xml:space="preserve">15.041.0005-A</t>
  </si>
  <si>
    <t xml:space="preserve">15.041.0006-0</t>
  </si>
  <si>
    <t xml:space="preserve">TUBO DE COBRE CLASSE E,COM DIAMETRO DE 54MM,EXCLUSIVE CONEXO</t>
  </si>
  <si>
    <t xml:space="preserve">15.041.0006-A</t>
  </si>
  <si>
    <t xml:space="preserve">15.041.0007-0</t>
  </si>
  <si>
    <t xml:space="preserve">TUBO DE COBRE CLASSE E,COM DIAMETRO DE 66MM,EXCLUSIVE CONEXO</t>
  </si>
  <si>
    <t xml:space="preserve">15.041.0007-A</t>
  </si>
  <si>
    <t xml:space="preserve">15.041.0008-0</t>
  </si>
  <si>
    <t xml:space="preserve">TUBO DE COBRE CLASSE E,COM DIAMETRO DE 79MM,EXCLUSIVE CONEXO</t>
  </si>
  <si>
    <t xml:space="preserve">15.041.0008-A</t>
  </si>
  <si>
    <t xml:space="preserve">15.041.0009-0</t>
  </si>
  <si>
    <t xml:space="preserve">TUBO DE COBRE CLASSE E,COM DIAMETRO DE 104MM,EXCLUSIVE CONEX</t>
  </si>
  <si>
    <t xml:space="preserve">OES,EMENDAS,ABERTURA E FECHAMENTO DE RASGO E ISOLAMENTO.FORN</t>
  </si>
  <si>
    <t xml:space="preserve">15.041.0009-A</t>
  </si>
  <si>
    <t xml:space="preserve">15.041.0020-0</t>
  </si>
  <si>
    <t xml:space="preserve">TUBO DE COBRE CLASSE I,COM DIAMETRO DE 15MM,EXCLUSIVE CONEXO</t>
  </si>
  <si>
    <t xml:space="preserve">15.041.0020-A</t>
  </si>
  <si>
    <t xml:space="preserve">15.041.0025-0</t>
  </si>
  <si>
    <t xml:space="preserve">TUBO DE COBRE CLASSE I,COM DIAMETRO DE 22MM,EXCLUSIVE CONEXO</t>
  </si>
  <si>
    <t xml:space="preserve">15.041.0025-A</t>
  </si>
  <si>
    <t xml:space="preserve">15.041.0030-0</t>
  </si>
  <si>
    <t xml:space="preserve">TUBO DE COBRE CLASSE I,COM DIAMETRO DE 28MM,EXCLUSIVE CONEXO</t>
  </si>
  <si>
    <t xml:space="preserve">15.041.0030-A</t>
  </si>
  <si>
    <t xml:space="preserve">15.041.0035-0</t>
  </si>
  <si>
    <t xml:space="preserve">TUBO DE COBRE CLASSE I,COM DIAMETRO DE 42MM,EXCLUSIVE CONEXO</t>
  </si>
  <si>
    <t xml:space="preserve">15.041.0035-A</t>
  </si>
  <si>
    <t xml:space="preserve">15.045.0010-0</t>
  </si>
  <si>
    <t xml:space="preserve">EMENDA EM ELETRODUTO DE FERRO GALVANIZADO,DIAMETRO DE 1/2",</t>
  </si>
  <si>
    <t xml:space="preserve">COMPREENDENDO:CORTE,ABERTURA DE DUAS ROSCAS POR TARRACHA MAN</t>
  </si>
  <si>
    <t xml:space="preserve">UAL,COLOCACAO DA LUVA,INCLUSIVE ESTA</t>
  </si>
  <si>
    <t xml:space="preserve">15.045.0010-A</t>
  </si>
  <si>
    <t xml:space="preserve">15.045.0011-0</t>
  </si>
  <si>
    <t xml:space="preserve">EMENDA EM ELETRODUTO DE FERRO GALVANIZADO,DIAMETRO DE 3/4",</t>
  </si>
  <si>
    <t xml:space="preserve">COMPREENDENDO:CORTE,ABERTURA DE DUAS ROSCAS POR TARRACHA MA</t>
  </si>
  <si>
    <t xml:space="preserve">NUAL,COLOCACAO DA LUVA,INCLUSIVE ESTA</t>
  </si>
  <si>
    <t xml:space="preserve">15.045.0011-A</t>
  </si>
  <si>
    <t xml:space="preserve">15.045.0012-0</t>
  </si>
  <si>
    <t xml:space="preserve">EMENDA EM ELETRODUTO DE FERRO GALVANIZADO,DIAMETRO DE 1",COM</t>
  </si>
  <si>
    <t xml:space="preserve">PREENDENDO:CORTE,ABERTURA DE DUAS ROSCAS POR TARRACHA MANUAL</t>
  </si>
  <si>
    <t xml:space="preserve">,COLOCACAO DA LUVA,INCLUSIVE ESTA</t>
  </si>
  <si>
    <t xml:space="preserve">15.045.0012-A</t>
  </si>
  <si>
    <t xml:space="preserve">15.045.0013-0</t>
  </si>
  <si>
    <t xml:space="preserve">EMENDA EM ELETRODUTO DE FERRO GALVANIZADO,DIAMETRO DE 1.1/4"</t>
  </si>
  <si>
    <t xml:space="preserve">,COMPREENDENDO:CORTE,ABERTURA DE DUAS ROSCAS POR TARRACHA MA</t>
  </si>
  <si>
    <t xml:space="preserve">15.045.0013-A</t>
  </si>
  <si>
    <t xml:space="preserve">15.045.0014-0</t>
  </si>
  <si>
    <t xml:space="preserve">EMENDA EM ELETRODUTO DE FERRO GALVANIZADO,DIAMETRO DE 1.1/2"</t>
  </si>
  <si>
    <t xml:space="preserve">15.045.0014-A</t>
  </si>
  <si>
    <t xml:space="preserve">15.045.0015-0</t>
  </si>
  <si>
    <t xml:space="preserve">EMENDA EM ELETRODUTO DE FERRO GALVANIZADO,DIAMETRO DE 2",COM</t>
  </si>
  <si>
    <t xml:space="preserve">15.045.0015-A</t>
  </si>
  <si>
    <t xml:space="preserve">15.045.0016-0</t>
  </si>
  <si>
    <t xml:space="preserve">EMENDA EM ELETRODUTO DE FERRO GALVANIZADO,DIAMETRO DE 2.1/2"</t>
  </si>
  <si>
    <t xml:space="preserve">15.045.0016-A</t>
  </si>
  <si>
    <t xml:space="preserve">15.045.0017-0</t>
  </si>
  <si>
    <t xml:space="preserve">EMENDA EM ELETRODUTO DE FERRO GALVANIZADO,DIAMETRO DE 3",COM</t>
  </si>
  <si>
    <t xml:space="preserve">15.045.0017-A</t>
  </si>
  <si>
    <t xml:space="preserve">15.045.0018-0</t>
  </si>
  <si>
    <t xml:space="preserve">EMENDA EM ELETRODUTO DE FERRO GALVANIZADO,DIAMETRO DE 4",COM</t>
  </si>
  <si>
    <t xml:space="preserve">15.045.0018-A</t>
  </si>
  <si>
    <t xml:space="preserve">15.045.0025-0</t>
  </si>
  <si>
    <t xml:space="preserve">CORTE E ABERTURA DE DUAS ROSCAS,POR TARRAXA MANUAL,E COLOCAC</t>
  </si>
  <si>
    <t xml:space="preserve">AO DE CONEXOES DE FERRO GALVANIZADO,COM COSTURA,COM DIAMETRO</t>
  </si>
  <si>
    <t xml:space="preserve">DE 1/2",EXCLUSIVE A PECA</t>
  </si>
  <si>
    <t xml:space="preserve">15.045.0025-A</t>
  </si>
  <si>
    <t xml:space="preserve">15.045.0026-0</t>
  </si>
  <si>
    <t xml:space="preserve">DE 3/4",EXCLUSIVE A PECA</t>
  </si>
  <si>
    <t xml:space="preserve">15.045.0026-A</t>
  </si>
  <si>
    <t xml:space="preserve">15.045.0027-0</t>
  </si>
  <si>
    <t xml:space="preserve">DE 1",EXCLUSIVE A PECA</t>
  </si>
  <si>
    <t xml:space="preserve">15.045.0027-A</t>
  </si>
  <si>
    <t xml:space="preserve">15.045.0028-0</t>
  </si>
  <si>
    <t xml:space="preserve">DE 1.1/4",EXCLUSIVE A PECA</t>
  </si>
  <si>
    <t xml:space="preserve">15.045.0028-A</t>
  </si>
  <si>
    <t xml:space="preserve">15.045.0029-0</t>
  </si>
  <si>
    <t xml:space="preserve">DE 1.1/2",EXCLUSIVE A PECA</t>
  </si>
  <si>
    <t xml:space="preserve">15.045.0029-A</t>
  </si>
  <si>
    <t xml:space="preserve">15.045.0030-0</t>
  </si>
  <si>
    <t xml:space="preserve">DE 2",EXCLUSIVE A PECA</t>
  </si>
  <si>
    <t xml:space="preserve">15.045.0030-A</t>
  </si>
  <si>
    <t xml:space="preserve">15.045.0031-0</t>
  </si>
  <si>
    <t xml:space="preserve">DE 2.1/2",EXCLUSIVE A PECA</t>
  </si>
  <si>
    <t xml:space="preserve">15.045.0031-A</t>
  </si>
  <si>
    <t xml:space="preserve">15.045.0032-0</t>
  </si>
  <si>
    <t xml:space="preserve">DE 3",EXCLUSIVE A PECA</t>
  </si>
  <si>
    <t xml:space="preserve">15.045.0032-A</t>
  </si>
  <si>
    <t xml:space="preserve">15.045.0033-0</t>
  </si>
  <si>
    <t xml:space="preserve">DE 4",EXCLUSIVE A PECA</t>
  </si>
  <si>
    <t xml:space="preserve">15.045.0033-A</t>
  </si>
  <si>
    <t xml:space="preserve">15.045.0050-0</t>
  </si>
  <si>
    <t xml:space="preserve">CORTE E ABERTURA DE DUAS ROSCAS,POR TARRAXA MANUAL,COLOCACAO</t>
  </si>
  <si>
    <t xml:space="preserve">DE CONEXOES EM TUBULACAO PARA VAPOR(SCH-40 OU SCH-80),NO DI</t>
  </si>
  <si>
    <t xml:space="preserve">AMETRO DE 1/2",EXCLUSIVE A PECA</t>
  </si>
  <si>
    <t xml:space="preserve">15.045.0050-A</t>
  </si>
  <si>
    <t xml:space="preserve">15.045.0051-0</t>
  </si>
  <si>
    <t xml:space="preserve">AMETRO DE 3/4",EXCLUSIVE A PECA</t>
  </si>
  <si>
    <t xml:space="preserve">15.045.0051-A</t>
  </si>
  <si>
    <t xml:space="preserve">15.045.0052-0</t>
  </si>
  <si>
    <t xml:space="preserve">AMETRO DE 1",EXCLUSIVE A PECA</t>
  </si>
  <si>
    <t xml:space="preserve">15.045.0052-A</t>
  </si>
  <si>
    <t xml:space="preserve">15.045.0053-0</t>
  </si>
  <si>
    <t xml:space="preserve">AMETRO DE 1.1/4",EXCLUSIVE A PECA</t>
  </si>
  <si>
    <t xml:space="preserve">15.045.0053-A</t>
  </si>
  <si>
    <t xml:space="preserve">15.045.0054-0</t>
  </si>
  <si>
    <t xml:space="preserve">AMETRO DE 1.1/2",EXCLUSIVE A PECA</t>
  </si>
  <si>
    <t xml:space="preserve">15.045.0054-A</t>
  </si>
  <si>
    <t xml:space="preserve">15.045.0055-0</t>
  </si>
  <si>
    <t xml:space="preserve">AMETRO DE 2",EXCLUSIVE A PECA</t>
  </si>
  <si>
    <t xml:space="preserve">15.045.0055-A</t>
  </si>
  <si>
    <t xml:space="preserve">15.045.0056-0</t>
  </si>
  <si>
    <t xml:space="preserve">AMETRO DE 2.1/2",EXCLUSIVE A PECA</t>
  </si>
  <si>
    <t xml:space="preserve">15.045.0056-A</t>
  </si>
  <si>
    <t xml:space="preserve">15.045.0057-0</t>
  </si>
  <si>
    <t xml:space="preserve">AMETRO DE 3",EXCLUSIVE A PECA</t>
  </si>
  <si>
    <t xml:space="preserve">15.045.0057-A</t>
  </si>
  <si>
    <t xml:space="preserve">15.045.0058-0</t>
  </si>
  <si>
    <t xml:space="preserve">AMETRO DE 4",EXCLUSIVE A PECA</t>
  </si>
  <si>
    <t xml:space="preserve">15.045.0058-A</t>
  </si>
  <si>
    <t xml:space="preserve">15.045.0065-1</t>
  </si>
  <si>
    <t xml:space="preserve">DE CONEXOES EM TUBOS DE PVC ROSQUEAVEIS,COM DIAMETRO DE 1/2</t>
  </si>
  <si>
    <t xml:space="preserve">",EXCLUSIVE A PECA</t>
  </si>
  <si>
    <t xml:space="preserve">15.045.0065-B</t>
  </si>
  <si>
    <t xml:space="preserve">15.045.0066-1</t>
  </si>
  <si>
    <t xml:space="preserve">DE CONEXOES EM TUBOS DE PVC ROSQUEAVEIS,COM DIAMETRO DE 3/4</t>
  </si>
  <si>
    <t xml:space="preserve">15.045.0066-B</t>
  </si>
  <si>
    <t xml:space="preserve">15.045.0067-1</t>
  </si>
  <si>
    <t xml:space="preserve">DE CONEXOES EM TUBOS DE PVC ROSQUEAVEIS,COM DIAMETRO DE 1",</t>
  </si>
  <si>
    <t xml:space="preserve">EXCLUSIVE A PECA</t>
  </si>
  <si>
    <t xml:space="preserve">15.045.0067-B</t>
  </si>
  <si>
    <t xml:space="preserve">15.045.0068-1</t>
  </si>
  <si>
    <t xml:space="preserve">DE CONEXOES EM TUBOS DE PVC ROSQUEAVEIS,COM DIAMETRO DE 1.1</t>
  </si>
  <si>
    <t xml:space="preserve">/4",EXCLUSIVE A PECA</t>
  </si>
  <si>
    <t xml:space="preserve">15.045.0068-B</t>
  </si>
  <si>
    <t xml:space="preserve">15.045.0069-1</t>
  </si>
  <si>
    <t xml:space="preserve">/2",EXCLUSIVE A PECA</t>
  </si>
  <si>
    <t xml:space="preserve">15.045.0069-B</t>
  </si>
  <si>
    <t xml:space="preserve">15.045.0070-1</t>
  </si>
  <si>
    <t xml:space="preserve">DE CONEXOES EM TUBOS DE PVC ROSQUEAVEIS,COM DIAMETRO DE 2",</t>
  </si>
  <si>
    <t xml:space="preserve">15.045.0070-B</t>
  </si>
  <si>
    <t xml:space="preserve">15.045.0071-1</t>
  </si>
  <si>
    <t xml:space="preserve">DE CONEXOES EM TUBOS DE PVC ROSQUEAVEIS,COM DIAMETRO DE 2.1</t>
  </si>
  <si>
    <t xml:space="preserve">15.045.0071-B</t>
  </si>
  <si>
    <t xml:space="preserve">15.045.0072-1</t>
  </si>
  <si>
    <t xml:space="preserve">DE CONEXOES EM TUBOS DE PVC ROSQUEAVEIS,COM DIAMETRO DE 3",</t>
  </si>
  <si>
    <t xml:space="preserve">15.045.0072-B</t>
  </si>
  <si>
    <t xml:space="preserve">15.045.0073-1</t>
  </si>
  <si>
    <t xml:space="preserve">DE CONEXOES EM TUBOS DE PVC ROSQUEAVEIS,COM DIAMETRO DE 4",</t>
  </si>
  <si>
    <t xml:space="preserve">15.045.0073-B</t>
  </si>
  <si>
    <t xml:space="preserve">15.045.0075-0</t>
  </si>
  <si>
    <t xml:space="preserve">DE CONEXOES EM ELETRODUTO DE PVC ROSQUEAVEIS,COM DIAMETRO D</t>
  </si>
  <si>
    <t xml:space="preserve">E 1/2",EXCLUSIVE A PECA</t>
  </si>
  <si>
    <t xml:space="preserve">15.045.0075-A</t>
  </si>
  <si>
    <t xml:space="preserve">15.045.0076-0</t>
  </si>
  <si>
    <t xml:space="preserve">E 3/4",EXCLUSIVE A PECA</t>
  </si>
  <si>
    <t xml:space="preserve">15.045.0076-A</t>
  </si>
  <si>
    <t xml:space="preserve">15.045.0077-0</t>
  </si>
  <si>
    <t xml:space="preserve">E 1",EXCLUSIVE A PECA</t>
  </si>
  <si>
    <t xml:space="preserve">15.045.0077-A</t>
  </si>
  <si>
    <t xml:space="preserve">15.045.0078-0</t>
  </si>
  <si>
    <t xml:space="preserve">E 1.1/4",EXCLUSIVE A PECA</t>
  </si>
  <si>
    <t xml:space="preserve">15.045.0078-A</t>
  </si>
  <si>
    <t xml:space="preserve">15.045.0079-0</t>
  </si>
  <si>
    <t xml:space="preserve">E 1.1/2",EXCLUSIVE A PECA</t>
  </si>
  <si>
    <t xml:space="preserve">15.045.0079-A</t>
  </si>
  <si>
    <t xml:space="preserve">15.045.0080-0</t>
  </si>
  <si>
    <t xml:space="preserve">E 2",EXCLUSIVE A PECA</t>
  </si>
  <si>
    <t xml:space="preserve">15.045.0080-A</t>
  </si>
  <si>
    <t xml:space="preserve">15.045.0081-0</t>
  </si>
  <si>
    <t xml:space="preserve">E 2.1/2",EXCLUSIVE A PECA</t>
  </si>
  <si>
    <t xml:space="preserve">15.045.0081-A</t>
  </si>
  <si>
    <t xml:space="preserve">15.045.0082-0</t>
  </si>
  <si>
    <t xml:space="preserve">E 3",EXCLUSIVE A PECA</t>
  </si>
  <si>
    <t xml:space="preserve">15.045.0082-A</t>
  </si>
  <si>
    <t xml:space="preserve">15.045.0083-0</t>
  </si>
  <si>
    <t xml:space="preserve">E 4",EXCLUSIVE A PECA</t>
  </si>
  <si>
    <t xml:space="preserve">15.045.0083-A</t>
  </si>
  <si>
    <t xml:space="preserve">15.045.0084-0</t>
  </si>
  <si>
    <t xml:space="preserve">CORTE E COLOCACAO DE CONEXOES EM TUBO DE PVC RIGIDO,ESGOTO,S</t>
  </si>
  <si>
    <t xml:space="preserve">OLDAVEL,COM DIAMETRO DE 40MM,EXCLUSIVE A PECA</t>
  </si>
  <si>
    <t xml:space="preserve">15.045.0084-A</t>
  </si>
  <si>
    <t xml:space="preserve">15.045.0085-0</t>
  </si>
  <si>
    <t xml:space="preserve">OLDAVEL,COM DIAMETRO DE 50MM,EXCLUSIVE A PECA</t>
  </si>
  <si>
    <t xml:space="preserve">15.045.0085-A</t>
  </si>
  <si>
    <t xml:space="preserve">15.045.0086-0</t>
  </si>
  <si>
    <t xml:space="preserve">OLDAVEL,COM DIAMETRO DE 75MM,EXCLUSIVE A PECA</t>
  </si>
  <si>
    <t xml:space="preserve">15.045.0086-A</t>
  </si>
  <si>
    <t xml:space="preserve">15.045.0087-0</t>
  </si>
  <si>
    <t xml:space="preserve">OLDAVEL,COM DIAMETRO DE 100MM,EXCLUSIVE A PECA</t>
  </si>
  <si>
    <t xml:space="preserve">15.045.0087-A</t>
  </si>
  <si>
    <t xml:space="preserve">15.045.0090-0</t>
  </si>
  <si>
    <t xml:space="preserve">CORTE E COLOCACAO DE CONEXOES EM TUBO DE PVC RIGIDO,SOLDAVEL</t>
  </si>
  <si>
    <t xml:space="preserve">PARA AGUA FRIA,COM DIAMETRO DE 20MM,EXCLUSIVE A PECA</t>
  </si>
  <si>
    <t xml:space="preserve">15.045.0090-A</t>
  </si>
  <si>
    <t xml:space="preserve">15.045.0091-0</t>
  </si>
  <si>
    <t xml:space="preserve">PARA AGUA FRIA,COM DIAMETRO DE 25MM,EXCLUSIVE A PECA</t>
  </si>
  <si>
    <t xml:space="preserve">15.045.0091-A</t>
  </si>
  <si>
    <t xml:space="preserve">15.045.0092-0</t>
  </si>
  <si>
    <t xml:space="preserve">PARA AGUA FRIA,COM DIAMETRO DE 32MM,EXCLUSIVE A PECA</t>
  </si>
  <si>
    <t xml:space="preserve">15.045.0092-A</t>
  </si>
  <si>
    <t xml:space="preserve">15.045.0093-0</t>
  </si>
  <si>
    <t xml:space="preserve">PARA AGUA FRIA,COM DIAMETRO DE 40MM,EXCLUSIVE A PECA</t>
  </si>
  <si>
    <t xml:space="preserve">15.045.0093-A</t>
  </si>
  <si>
    <t xml:space="preserve">15.045.0094-0</t>
  </si>
  <si>
    <t xml:space="preserve">PARA AGUA FRIA,COM DIAMETRO DE 50MM,EXCLUSIVE A PECA</t>
  </si>
  <si>
    <t xml:space="preserve">15.045.0094-A</t>
  </si>
  <si>
    <t xml:space="preserve">15.045.0095-0</t>
  </si>
  <si>
    <t xml:space="preserve">PARA AGUA FRIA,COM DIAMETRO DE 60MM,EXCLUSIVE A PECA</t>
  </si>
  <si>
    <t xml:space="preserve">15.045.0095-A</t>
  </si>
  <si>
    <t xml:space="preserve">15.045.0096-0</t>
  </si>
  <si>
    <t xml:space="preserve">PARA AGUA FRIA,COM DIAMETRO DE 75MM,EXCLUSIVE A PECA</t>
  </si>
  <si>
    <t xml:space="preserve">15.045.0096-A</t>
  </si>
  <si>
    <t xml:space="preserve">15.045.0097-0</t>
  </si>
  <si>
    <t xml:space="preserve">PARA AGUA FRIA,COM DIAMETRO DE 85MM,EXCLUSIVE A PECA</t>
  </si>
  <si>
    <t xml:space="preserve">15.045.0097-A</t>
  </si>
  <si>
    <t xml:space="preserve">15.045.0098-0</t>
  </si>
  <si>
    <t xml:space="preserve">PARA AGUA FRIA,COM DIAMETRO DE 110MM,EXCLUSIVE A PECA</t>
  </si>
  <si>
    <t xml:space="preserve">15.045.0098-A</t>
  </si>
  <si>
    <t xml:space="preserve">15.045.0100-0</t>
  </si>
  <si>
    <t xml:space="preserve">CORTE E COLOCACAO DE CONEXOES EM TUBO DE COBRE PARA AGUA QUE</t>
  </si>
  <si>
    <t xml:space="preserve">NTE,COM DIAMETRO DE 15MM,EXCLUSIVE A PECA</t>
  </si>
  <si>
    <t xml:space="preserve">15.045.0100-A</t>
  </si>
  <si>
    <t xml:space="preserve">15.045.0101-0</t>
  </si>
  <si>
    <t xml:space="preserve">NTE,COM DIAMETRO DE 22MM,EXCLUSIVE A PECA</t>
  </si>
  <si>
    <t xml:space="preserve">15.045.0101-A</t>
  </si>
  <si>
    <t xml:space="preserve">15.045.0102-0</t>
  </si>
  <si>
    <t xml:space="preserve">NTE,COM DIAMETRO DE 28MM,EXCLUSIVE A PECA</t>
  </si>
  <si>
    <t xml:space="preserve">15.045.0102-A</t>
  </si>
  <si>
    <t xml:space="preserve">15.045.0103-0</t>
  </si>
  <si>
    <t xml:space="preserve">NTE,COM DIAMETRO DE 35MM,EXCLUSIVE A PECA</t>
  </si>
  <si>
    <t xml:space="preserve">15.045.0103-A</t>
  </si>
  <si>
    <t xml:space="preserve">15.045.0104-0</t>
  </si>
  <si>
    <t xml:space="preserve">NTE,COM DIAMETRO DE 42MM,EXCLUSIVE A PECA</t>
  </si>
  <si>
    <t xml:space="preserve">15.045.0104-A</t>
  </si>
  <si>
    <t xml:space="preserve">15.045.0105-0</t>
  </si>
  <si>
    <t xml:space="preserve">NTE,COM DIAMETRO DE 54MM,EXCLUSIVE A PECA</t>
  </si>
  <si>
    <t xml:space="preserve">15.045.0105-A</t>
  </si>
  <si>
    <t xml:space="preserve">15.045.0106-0</t>
  </si>
  <si>
    <t xml:space="preserve">NTE,COM DIAMETRO DE 66MM,EXCLUSIVE A PECA</t>
  </si>
  <si>
    <t xml:space="preserve">15.045.0106-A</t>
  </si>
  <si>
    <t xml:space="preserve">15.045.0107-0</t>
  </si>
  <si>
    <t xml:space="preserve">NTE,COM DIAMETRO DE 79MM,EXCLUSIVE A PECA</t>
  </si>
  <si>
    <t xml:space="preserve">15.045.0107-A</t>
  </si>
  <si>
    <t xml:space="preserve">15.045.0108-0</t>
  </si>
  <si>
    <t xml:space="preserve">NTE,COM DIAMETRO DE 104MM,EXCLUSIVE A PECA</t>
  </si>
  <si>
    <t xml:space="preserve">15.045.0108-A</t>
  </si>
  <si>
    <t xml:space="preserve">15.045.0110-0</t>
  </si>
  <si>
    <t xml:space="preserve">ABERTURA E FECHAMENTO MANUAL DE RASGO EM ALVENARIA,PARA PASS</t>
  </si>
  <si>
    <t xml:space="preserve">AGEM DE TUBOS E DUTOS,COM DIAMETRO DE 1/2" A 1"</t>
  </si>
  <si>
    <t xml:space="preserve">15.045.0110-A</t>
  </si>
  <si>
    <t xml:space="preserve">15.045.0111-0</t>
  </si>
  <si>
    <t xml:space="preserve">ABERTURA E FECHAMENTO MANUAL DE RASGO EM CONCRETO,PARA PASSA</t>
  </si>
  <si>
    <t xml:space="preserve">GEM DE TUBOS E DUTOS,COM DIAMETRO DE 1/2" A 1"</t>
  </si>
  <si>
    <t xml:space="preserve">15.045.0111-A</t>
  </si>
  <si>
    <t xml:space="preserve">15.045.0115-0</t>
  </si>
  <si>
    <t xml:space="preserve">AGEM DE TUBOS E DUTOS,COM DIAMETRO DE 1.1/4" A 2"</t>
  </si>
  <si>
    <t xml:space="preserve">15.045.0115-A</t>
  </si>
  <si>
    <t xml:space="preserve">15.045.0116-0</t>
  </si>
  <si>
    <t xml:space="preserve">GEM DE TUBOS E DUTOS,COM DIAMETRO DE 1.1/4" A 2"</t>
  </si>
  <si>
    <t xml:space="preserve">15.045.0116-A</t>
  </si>
  <si>
    <t xml:space="preserve">15.045.0120-0</t>
  </si>
  <si>
    <t xml:space="preserve">AGEM DE TUBOS E DUTOS,COM DIAMETRO DE 2.1/2" A 4"</t>
  </si>
  <si>
    <t xml:space="preserve">15.045.0120-A</t>
  </si>
  <si>
    <t xml:space="preserve">15.045.0121-0</t>
  </si>
  <si>
    <t xml:space="preserve">GEM DE TUBOS E DUTOS,COM DIAMETRO DE 2.1/2" A 4"</t>
  </si>
  <si>
    <t xml:space="preserve">15.045.0121-A</t>
  </si>
  <si>
    <t xml:space="preserve">15.046.0010-0</t>
  </si>
  <si>
    <t xml:space="preserve">SOLDA DE TOPO,EM TUBULACAO PARA VAPOR(SCH-40 OU SCH-80),NO D</t>
  </si>
  <si>
    <t xml:space="preserve">IAMETRO DE 1/2",UTILIZANDO CONVERSOR ELETROMOTORIZADO,INCLUS</t>
  </si>
  <si>
    <t xml:space="preserve">IVE CORTE OU CHANFRO DAS EXTREMIDADES</t>
  </si>
  <si>
    <t xml:space="preserve">15.046.0010-A</t>
  </si>
  <si>
    <t xml:space="preserve">15.046.0011-0</t>
  </si>
  <si>
    <t xml:space="preserve">IAMETRO DE 3/4",UTILIZANDO CONVERSOR ELETROMOTORIZADO,INCLUS</t>
  </si>
  <si>
    <t xml:space="preserve">15.046.0011-A</t>
  </si>
  <si>
    <t xml:space="preserve">15.046.0012-0</t>
  </si>
  <si>
    <t xml:space="preserve">IAMETRO DE 1",UTILIZANDO CONVERSOR ELETROMOTORIZADO,INCLUSIV</t>
  </si>
  <si>
    <t xml:space="preserve">E CORTE OU CHANFRO DAS EXTREMIDADES</t>
  </si>
  <si>
    <t xml:space="preserve">15.046.0012-A</t>
  </si>
  <si>
    <t xml:space="preserve">15.046.0013-0</t>
  </si>
  <si>
    <t xml:space="preserve">IAMETRO DE 1.1/4",UTILIZANDO CONVERSOR ELETROMOTORIZADO,INCL</t>
  </si>
  <si>
    <t xml:space="preserve">USIVE CORTE OU CHANFRO DAS EXTREMIDADES</t>
  </si>
  <si>
    <t xml:space="preserve">15.046.0013-A</t>
  </si>
  <si>
    <t xml:space="preserve">15.046.0014-0</t>
  </si>
  <si>
    <t xml:space="preserve">IAMETRO DE 1.1/2",UTILIZANDO CONVERSOR ELETROMOTORIZADO,INCL</t>
  </si>
  <si>
    <t xml:space="preserve">15.046.0014-A</t>
  </si>
  <si>
    <t xml:space="preserve">15.046.0015-0</t>
  </si>
  <si>
    <t xml:space="preserve">IAMETRO DE 2",UTILIZANDO CONVERSOR ELETROMOTORIZADO,INCLUSIV</t>
  </si>
  <si>
    <t xml:space="preserve">15.046.0015-A</t>
  </si>
  <si>
    <t xml:space="preserve">15.046.0016-0</t>
  </si>
  <si>
    <t xml:space="preserve">IAMETRO DE 2.1/2",UTILIZANDO CONVERSOR ELETROMOTORIZADO,INCL</t>
  </si>
  <si>
    <t xml:space="preserve">15.046.0016-A</t>
  </si>
  <si>
    <t xml:space="preserve">15.046.0017-0</t>
  </si>
  <si>
    <t xml:space="preserve">IAMETRO DE 3",UTILIZANDO CONVERSOR ELETROMOTORIZADO,INCLUSIV</t>
  </si>
  <si>
    <t xml:space="preserve">15.046.0017-A</t>
  </si>
  <si>
    <t xml:space="preserve">15.046.0018-0</t>
  </si>
  <si>
    <t xml:space="preserve">IAMETRO DE 4",UTILIZANDO CONVERSOR ELETROMOTORIZADO,INCLUSIV</t>
  </si>
  <si>
    <t xml:space="preserve">15.046.0018-A</t>
  </si>
  <si>
    <t xml:space="preserve">15.047.0010-0</t>
  </si>
  <si>
    <t xml:space="preserve">ISOLAMENTO EM TUBULACAO COM DIAMETRO DE 1/2",COMPREENDENDO:C</t>
  </si>
  <si>
    <t xml:space="preserve">ALHA DE ISOLAMENTO DE POLIURETANO EXPANDIDO,COM ESPESSURA DE</t>
  </si>
  <si>
    <t xml:space="preserve">1",FIXADA COM ARAME GALVANIZADO,CHAPA DE ALUMINIO CORRUGADA</t>
  </si>
  <si>
    <t xml:space="preserve">COM PAPEL KRAFT COM 0,15MM,FIXADA COM CINTA DE ALUMINIO COM</t>
  </si>
  <si>
    <t xml:space="preserve">1/2"X0,5MM E SELO PARA FIXACAO DA CINTA,EXCLUSIVE A TUBULACA</t>
  </si>
  <si>
    <t xml:space="preserve">O.FORNECIMENTO E COLOCACAO</t>
  </si>
  <si>
    <t xml:space="preserve">15.047.0010-A</t>
  </si>
  <si>
    <t xml:space="preserve">15.047.0011-0</t>
  </si>
  <si>
    <t xml:space="preserve">ISOLAMENTO EM TUBULACAO COM DIAMETRO DE 3/4",COMPREENDENDO:C</t>
  </si>
  <si>
    <t xml:space="preserve">1/2"X0,5MM E SELO PARA FIXACAO DA CINTA,EXCLUSIVE A TUBULAC</t>
  </si>
  <si>
    <t xml:space="preserve">AO.FORNECIMENTO E COLOCACAO</t>
  </si>
  <si>
    <t xml:space="preserve">15.047.0011-A</t>
  </si>
  <si>
    <t xml:space="preserve">15.047.0012-0</t>
  </si>
  <si>
    <t xml:space="preserve">ISOLAMENTO EM TUBULACAO COM DIAMETRO DE 1",COMPREENDENDO:CAL</t>
  </si>
  <si>
    <t xml:space="preserve">HA DE ISOLAMENTO DE POLIURETANO EXPANDIDO,COM ESPESSURA DE 1</t>
  </si>
  <si>
    <t xml:space="preserve">",FIXADA COM ARAME GALVANIZADO,CHAPA DE ALUMINIO CORRUGADA C</t>
  </si>
  <si>
    <t xml:space="preserve">OM PAPEL KRAFT COM 0,15MM,FIXADA COM CINTA DE ALUMINIO COM 1</t>
  </si>
  <si>
    <t xml:space="preserve">/2"X0,5MM E SELO PARA FIXACAO DA CINTA,EXCLUSIVE A TUBULACAO</t>
  </si>
  <si>
    <t xml:space="preserve">15.047.0012-A</t>
  </si>
  <si>
    <t xml:space="preserve">15.047.0013-0</t>
  </si>
  <si>
    <t xml:space="preserve">ISOLAMENTO EM TUBULACAO COM DIAMETRO DE 1.1/4",COMPREENDENDO</t>
  </si>
  <si>
    <t xml:space="preserve">:CALHA DE ISOLAMENTO DE POLIURETANO EXPANDIDO,COM ESPESSURA</t>
  </si>
  <si>
    <t xml:space="preserve">DE 1",FIXADA COM ARAME GALVANIZADO,CHAPA DE ALUMINIO CORRUGA</t>
  </si>
  <si>
    <t xml:space="preserve">DA COM PAPEL KRAFT COM 0,15MM,FIXADA COM CINTA DE ALUMINIO C</t>
  </si>
  <si>
    <t xml:space="preserve">OM 1/2"X0,5MM E SELO PARA FIXACAO DE CINTA,EXCLUSIVE A TUBUL</t>
  </si>
  <si>
    <t xml:space="preserve">ACAO.FORNECIMENTO E COLOCACAO</t>
  </si>
  <si>
    <t xml:space="preserve">15.047.0013-A</t>
  </si>
  <si>
    <t xml:space="preserve">15.047.0014-0</t>
  </si>
  <si>
    <t xml:space="preserve">ISOLAMENTO EM TUBULACAO COM DIAMETRO DE 1.1/2",COMPREENDENDO</t>
  </si>
  <si>
    <t xml:space="preserve">OM 1/2"X0,5MM E SELO PARA FIXACAO DA CINTA,EXCLUSIVE A TUBUL</t>
  </si>
  <si>
    <t xml:space="preserve">15.047.0014-A</t>
  </si>
  <si>
    <t xml:space="preserve">15.047.0015-0</t>
  </si>
  <si>
    <t xml:space="preserve">ISOLAMENTO EM TUBULACAO COM DIAMETRO DE 2",COMPREENDENDO:CAL</t>
  </si>
  <si>
    <t xml:space="preserve">.1/2",FIXADA COM ARAME GALVANIZADO,CHAPA DE ALUMINIO CORRUGA</t>
  </si>
  <si>
    <t xml:space="preserve">15.047.0015-A</t>
  </si>
  <si>
    <t xml:space="preserve">15.047.0016-0</t>
  </si>
  <si>
    <t xml:space="preserve">ISOLAMENTO EM TUBULACAO COM DIAMETRO DE 2.1/2",COMPREENDENDO</t>
  </si>
  <si>
    <t xml:space="preserve">DE 1.1/2",FIXADA COM ARAME GALVANIZADO,CHAPA DE ALUMINIO COR</t>
  </si>
  <si>
    <t xml:space="preserve">RUGADA COM PAPEL KRAFT COM 0,15MM,FIXADA COM CINTA DE ALUMIN</t>
  </si>
  <si>
    <t xml:space="preserve">IO COM 1/2"X0,5MM E SELO PARA FIXACAO DA CINTA,EXCLUSIVE A</t>
  </si>
  <si>
    <t xml:space="preserve">TUBULACAO.FORNECIMENTO E COLOCACAO</t>
  </si>
  <si>
    <t xml:space="preserve">15.047.0016-A</t>
  </si>
  <si>
    <t xml:space="preserve">15.047.0017-0</t>
  </si>
  <si>
    <t xml:space="preserve">ISOLAMENTO EM TUBULACAO COM DIAMETRO DE 3",COMPREENDENDO:CAL</t>
  </si>
  <si>
    <t xml:space="preserve">15.047.0017-A</t>
  </si>
  <si>
    <t xml:space="preserve">15.047.0018-0</t>
  </si>
  <si>
    <t xml:space="preserve">ISOLAMENTO EM TUBULACAO COM DIAMETRO DE 4",COMPREENDENDO:CAL</t>
  </si>
  <si>
    <t xml:space="preserve">15.047.0018-A</t>
  </si>
  <si>
    <t xml:space="preserve">15.058.0010-0</t>
  </si>
  <si>
    <t xml:space="preserve">FORNECIMENTO DE AGUA,PELA CEDAE,PARA OBRAS PUBLICAS,CONDIDER</t>
  </si>
  <si>
    <t xml:space="preserve">ANDO UM CONSUMO MENSAL DE ATE 20,00M3,TARIFA "A"</t>
  </si>
  <si>
    <t xml:space="preserve">15.058.0010-A</t>
  </si>
  <si>
    <t xml:space="preserve">15.058.0015-0</t>
  </si>
  <si>
    <t xml:space="preserve">ADICIONAL PARA O ITEM 15.058.0010,CONSIDERANDO O CONSUMO MEN</t>
  </si>
  <si>
    <t xml:space="preserve">SAL ENTRE 21,00 E 30,00M3</t>
  </si>
  <si>
    <t xml:space="preserve">15.058.0015-A</t>
  </si>
  <si>
    <t xml:space="preserve">15.058.0020-0</t>
  </si>
  <si>
    <t xml:space="preserve">ADICIONAL PARA OS ITENS 15.058.0010 E 15.058.0015,CONSIDERAN</t>
  </si>
  <si>
    <t xml:space="preserve">DO O CONSUMO MENSAL ENTRE 31,00 E 100,00M3</t>
  </si>
  <si>
    <t xml:space="preserve">15.058.0020-A</t>
  </si>
  <si>
    <t xml:space="preserve">15.058.0050-0</t>
  </si>
  <si>
    <t xml:space="preserve">FORNECIMENTO DE AGUA,PELA CEDAE,PARA OBRAS PUBLICAS,CONSIDER</t>
  </si>
  <si>
    <t xml:space="preserve">ANDO O CONSUMO MENSAL DE ATE 30,00M3,TARIFA "B"</t>
  </si>
  <si>
    <t xml:space="preserve">15.058.0050-A</t>
  </si>
  <si>
    <t xml:space="preserve">15.058.0055-0</t>
  </si>
  <si>
    <t xml:space="preserve">ADICIONAL PARA O ITEM 15.058.0050,CONSIDERANDO O CONSUMO MEN</t>
  </si>
  <si>
    <t xml:space="preserve">SAL DE 31,00 ATE 130,00M3</t>
  </si>
  <si>
    <t xml:space="preserve">15.058.0055-A</t>
  </si>
  <si>
    <t xml:space="preserve">15.058.0060-0</t>
  </si>
  <si>
    <t xml:space="preserve">ADICIONAL PARA OS ITENS 15.058.0050 E 15.058.0055,CONSIDERAN</t>
  </si>
  <si>
    <t xml:space="preserve">DO O CONSUMO MENSAL MAIOR QUE 130,00M3</t>
  </si>
  <si>
    <t xml:space="preserve">15.058.0060-A</t>
  </si>
  <si>
    <t xml:space="preserve">15.065.0010-0</t>
  </si>
  <si>
    <t xml:space="preserve">LIGACAO PREDIAL DE ESGOTO SANITARIO,SEGUNDO INSTRUCOES DA CE</t>
  </si>
  <si>
    <t xml:space="preserve">DAE,INCLUSIVE CAIXA DE INSPECAO COM TAMPAO DE FERRO FUNDIDO</t>
  </si>
  <si>
    <t xml:space="preserve">LEVE,EM LOGRADOURO DOTADO DE COLETOR DUPLO.ESTE CUSTO INCLUI</t>
  </si>
  <si>
    <t xml:space="preserve">ESCAVACAO E REATERRO</t>
  </si>
  <si>
    <t xml:space="preserve">15.065.0010-A</t>
  </si>
  <si>
    <t xml:space="preserve">15.065.0011-0</t>
  </si>
  <si>
    <t xml:space="preserve">PESADO,EM LOGRADOURO DOTADO DE COLETOR DUPLO.ESTE CUSTO INCL</t>
  </si>
  <si>
    <t xml:space="preserve">UI ESCAVACAO E REATERRO</t>
  </si>
  <si>
    <t xml:space="preserve">15.065.0011-A</t>
  </si>
  <si>
    <t xml:space="preserve">15.065.0015-0</t>
  </si>
  <si>
    <t xml:space="preserve">LEVE,EM LOGRADOURO SEM PAVIMENTACAO,DOTADO DE COLETOR UNICO.</t>
  </si>
  <si>
    <t xml:space="preserve">ESTE CUSTO INCLUI ESCAVACAO E REATERRO</t>
  </si>
  <si>
    <t xml:space="preserve">15.065.0015-A</t>
  </si>
  <si>
    <t xml:space="preserve">15.065.0016-0</t>
  </si>
  <si>
    <t xml:space="preserve">PESADO,EM LOGRADOURO SEM PAVIMENTACAO,DOTADO DE COLETOR UNIC</t>
  </si>
  <si>
    <t xml:space="preserve">O.ESTE CUSTO INCLUI ESCAVACAO E REATERRO</t>
  </si>
  <si>
    <t xml:space="preserve">15.065.0016-A</t>
  </si>
  <si>
    <t xml:space="preserve">15.065.0020-0</t>
  </si>
  <si>
    <t xml:space="preserve">LEVE,EM LOGRADOURO PAVIMENTADO,COM PARALELEPIPEDOS SOBRE COL</t>
  </si>
  <si>
    <t xml:space="preserve">CHOES DE AREIA OU PO-DE-PEDRA,E DOTADO DE COLETOR UNICO.ESTE</t>
  </si>
  <si>
    <t xml:space="preserve">CUSTO INCLUI ESCAVACAO E REATERRO</t>
  </si>
  <si>
    <t xml:space="preserve">15.065.0020-A</t>
  </si>
  <si>
    <t xml:space="preserve">15.065.0021-0</t>
  </si>
  <si>
    <t xml:space="preserve">PESADO,EM LOGRADOURO PAVIMENTADO,COM PARALELEPIPEDOS SOBRE C</t>
  </si>
  <si>
    <t xml:space="preserve">OLCHOES DE AREIA OU PO-DE-PEDRA,E DOTADO DE COLETOR UNICO.ES</t>
  </si>
  <si>
    <t xml:space="preserve">TE CUSTO INCLUI ESCAVACAO E REATERRO</t>
  </si>
  <si>
    <t xml:space="preserve">15.065.0021-A</t>
  </si>
  <si>
    <t xml:space="preserve">15.065.0025-0</t>
  </si>
  <si>
    <t xml:space="preserve">LEVE,EM LOGRADOURO PAVIMENTADO,COM LENCOL DE ASFALTO SOBRE C</t>
  </si>
  <si>
    <t xml:space="preserve">AMADA DE CONCRETO E DOTADO DE COLETOR UNICO.ESTE CUSTO INCLU</t>
  </si>
  <si>
    <t xml:space="preserve">I ESCAVACAO E REATERRO</t>
  </si>
  <si>
    <t xml:space="preserve">15.065.0025-A</t>
  </si>
  <si>
    <t xml:space="preserve">15.065.0026-0</t>
  </si>
  <si>
    <t xml:space="preserve">PESADO,EM LOGRADOURO PAVIMENTADO,COM LENCOL DE ASFALTO SOBRE</t>
  </si>
  <si>
    <t xml:space="preserve">CAMADA DE CONCRETO E DOTADO DE COLETOR UNICO.ESTE CUSTO INC</t>
  </si>
  <si>
    <t xml:space="preserve">LUI ESCAVACAO E REATERRO</t>
  </si>
  <si>
    <t xml:space="preserve">15.065.0026-A</t>
  </si>
  <si>
    <t xml:space="preserve">15.066.0001-1</t>
  </si>
  <si>
    <t xml:space="preserve">CONJUNTO DE MATERIAIS PARA CAVALETE DE RAMAL PREDIAL DE AGUA</t>
  </si>
  <si>
    <t xml:space="preserve">,PADRAO NORMAL,TIPO A DE 1/2".FORNECIMENTO</t>
  </si>
  <si>
    <t xml:space="preserve">15.066.0001-B</t>
  </si>
  <si>
    <t xml:space="preserve">15.066.0002-1</t>
  </si>
  <si>
    <t xml:space="preserve">,PADRAO NORMAL,TIPO A DE 3/4".FORNECIMENTO</t>
  </si>
  <si>
    <t xml:space="preserve">15.066.0002-B</t>
  </si>
  <si>
    <t xml:space="preserve">15.066.0003-1</t>
  </si>
  <si>
    <t xml:space="preserve">,PADRAO NORMAL,TIPO A DE 1".FORNECIMENTO</t>
  </si>
  <si>
    <t xml:space="preserve">15.066.0003-B</t>
  </si>
  <si>
    <t xml:space="preserve">15.066.0004-0</t>
  </si>
  <si>
    <t xml:space="preserve">,PADRAO NORMAL,TIPO A DE 1.1/2".FORNECIMENTO</t>
  </si>
  <si>
    <t xml:space="preserve">15.066.0004-A</t>
  </si>
  <si>
    <t xml:space="preserve">15.066.0006-0</t>
  </si>
  <si>
    <t xml:space="preserve">,PADRAO NORMAL,TIPO B DE 1/2".FORNECIMENTO</t>
  </si>
  <si>
    <t xml:space="preserve">15.066.0006-A</t>
  </si>
  <si>
    <t xml:space="preserve">15.066.0007-0</t>
  </si>
  <si>
    <t xml:space="preserve">,PADRAO NORMAL,TIPO B DE 3/4".FORNECIMENTO</t>
  </si>
  <si>
    <t xml:space="preserve">15.066.0007-A</t>
  </si>
  <si>
    <t xml:space="preserve">15.066.0012-0</t>
  </si>
  <si>
    <t xml:space="preserve">CONJUNTO DE MATERIAIS,COMPLETO,PARA LIGACAO DE RAMAL PREDIAL</t>
  </si>
  <si>
    <t xml:space="preserve">DE AGUA,DENOMINADO "KIT CAVALETE",EM PVC,DIAMETRO DE 1/2".F</t>
  </si>
  <si>
    <t xml:space="preserve">15.066.0013-0</t>
  </si>
  <si>
    <t xml:space="preserve">DE AGUA,DENOMINADO "KIT CAVALETE",EM PVC,DIAMETRO DE 3/4".F</t>
  </si>
  <si>
    <t xml:space="preserve">15.066.0013-A</t>
  </si>
  <si>
    <t xml:space="preserve">15.066.0021-0</t>
  </si>
  <si>
    <t xml:space="preserve">CONJUNTO DE MATERIAIS PARA RAMAL PREDIAL DE AGUA DE PEAD 20M</t>
  </si>
  <si>
    <t xml:space="preserve">M,PADRAO NORMAL,LIGADO EM DISTRIBUIDOR DE PVC DN DE 50MM OU</t>
  </si>
  <si>
    <t xml:space="preserve">2",EXCLUSIVE TUBO E CAVALETE.FORNECIMENTO</t>
  </si>
  <si>
    <t xml:space="preserve">15.066.0021-A</t>
  </si>
  <si>
    <t xml:space="preserve">15.066.0022-0</t>
  </si>
  <si>
    <t xml:space="preserve">M,PADRAO NORMAL,LIGADO EM DISTRUIBUIDOR DE PVC DN DE 75MM OU</t>
  </si>
  <si>
    <t xml:space="preserve">3",EXCLUSIVE TUBO E CAVALETE.FORNECIMENTO</t>
  </si>
  <si>
    <t xml:space="preserve">15.066.0022-A</t>
  </si>
  <si>
    <t xml:space="preserve">15.066.0023-0</t>
  </si>
  <si>
    <t xml:space="preserve">M,PADRAO NORMAL,LIGADO EM DISTRIBUIDOR DE FERRO FUNDIDO K-7</t>
  </si>
  <si>
    <t xml:space="preserve">DN DE 75MM,EXCLUSIVE TUBO E CAVALETE.FORNECIMENTO</t>
  </si>
  <si>
    <t xml:space="preserve">15.066.0023-A</t>
  </si>
  <si>
    <t xml:space="preserve">15.066.0024-0</t>
  </si>
  <si>
    <t xml:space="preserve">OU PVC DEFOFO DN DE 100MM,EXCLUSIVE TUBO E CAVALETE.FORNECIM</t>
  </si>
  <si>
    <t xml:space="preserve">15.066.0024-A</t>
  </si>
  <si>
    <t xml:space="preserve">15.066.0025-0</t>
  </si>
  <si>
    <t xml:space="preserve">M,PADRAO NORMAL,LIGADO EM DISTRUIBUIDOR DE PVC DEFOFO DN DE</t>
  </si>
  <si>
    <t xml:space="preserve">150MM,EXCLUSIVE TUBO E CAVALETE.FORNECIMENTO</t>
  </si>
  <si>
    <t xml:space="preserve">15.066.0025-A</t>
  </si>
  <si>
    <t xml:space="preserve">15.066.0026-0</t>
  </si>
  <si>
    <t xml:space="preserve">M,PADRAO NORMAL,LIGADO EM DISTRIBUIDOR DE PVC DEFOFO DN DE 2</t>
  </si>
  <si>
    <t xml:space="preserve">00MM,EXCLUSIVE TUBO E CAVALETE.FORNECIMENTO</t>
  </si>
  <si>
    <t xml:space="preserve">15.066.0026-A</t>
  </si>
  <si>
    <t xml:space="preserve">15.066.0027-0</t>
  </si>
  <si>
    <t xml:space="preserve">50MM,EXCLUSIVE TUBO E CAVALETE.FORNECIMENTO</t>
  </si>
  <si>
    <t xml:space="preserve">15.066.0027-A</t>
  </si>
  <si>
    <t xml:space="preserve">15.066.0028-0</t>
  </si>
  <si>
    <t xml:space="preserve">DN ACIMA DE 100MM OU K-9,EXCLUSIVE TUBO E CAVALETE.FORNECIME</t>
  </si>
  <si>
    <t xml:space="preserve">15.066.0028-A</t>
  </si>
  <si>
    <t xml:space="preserve">15.066.0061-0</t>
  </si>
  <si>
    <t xml:space="preserve">CONJUNTO DE MATERIAIS PARA RAMAL PREDIAL DE AGUA DE PVC RQ 1</t>
  </si>
  <si>
    <t xml:space="preserve">.1/2",PADRAO NORMAL,LIGADO EM DISTRIBUIDOR DE PVC DN DE 50MM</t>
  </si>
  <si>
    <t xml:space="preserve">OU 2",EXCLUSIVE TUBO E CAVALETE.FORNECIMENTO</t>
  </si>
  <si>
    <t xml:space="preserve">15.066.0061-A</t>
  </si>
  <si>
    <t xml:space="preserve">15.066.0062-0</t>
  </si>
  <si>
    <t xml:space="preserve">.1/2",PADRAO NORMAL,LIGADO EM DISTRIBUIDOR DE PVC DN DE 75MM</t>
  </si>
  <si>
    <t xml:space="preserve">OU 3",EXCLUSIVE TUBO E CAVALETE.FORNECIMENTO</t>
  </si>
  <si>
    <t xml:space="preserve">15.066.0062-A</t>
  </si>
  <si>
    <t xml:space="preserve">15.066.0063-0</t>
  </si>
  <si>
    <t xml:space="preserve">.1/2",PADRAO NORMAL,LIGADO EM DISTRIBUIDOR DE FERRO FUNDIDO</t>
  </si>
  <si>
    <t xml:space="preserve">15.066.0063-A</t>
  </si>
  <si>
    <t xml:space="preserve">15.066.0064-0</t>
  </si>
  <si>
    <t xml:space="preserve">.1/2",PADRAO NORMAL,LIGADO EM DISTRIBUIDOR DE PVC DEFOFO OU</t>
  </si>
  <si>
    <t xml:space="preserve">FERRO FUNDIDO DN DE 100MM,EXCLUSIVE TUBO E CAVALETE.FORNECIM</t>
  </si>
  <si>
    <t xml:space="preserve">15.066.0064-A</t>
  </si>
  <si>
    <t xml:space="preserve">15.066.0065-0</t>
  </si>
  <si>
    <t xml:space="preserve">.1/2",PADRAO NORMAL,LIGADO EM DISTRIBUIDOR DE PVC DEFOFO DN</t>
  </si>
  <si>
    <t xml:space="preserve">DE 150MM,EXCLUSIVE TUBO E CAVALETE.FORNECIMENTO</t>
  </si>
  <si>
    <t xml:space="preserve">15.066.0065-A</t>
  </si>
  <si>
    <t xml:space="preserve">15.066.0066-0</t>
  </si>
  <si>
    <t xml:space="preserve">DE 200MM,EXCLUSIVE TUBO E CAVALETE.FORNECIMENTO</t>
  </si>
  <si>
    <t xml:space="preserve">15.066.0066-A</t>
  </si>
  <si>
    <t xml:space="preserve">15.066.0067-0</t>
  </si>
  <si>
    <t xml:space="preserve">DE 250MM,EXCLUSIVE TUBO E CAVALETE.FORNECIMENTO</t>
  </si>
  <si>
    <t xml:space="preserve">15.066.0067-A</t>
  </si>
  <si>
    <t xml:space="preserve">15.066.0068-0</t>
  </si>
  <si>
    <t xml:space="preserve">DN ACIMA DE 100MM,EXCLUSIVE TUBO E CAVALETE.FORNECIMENTO</t>
  </si>
  <si>
    <t xml:space="preserve">15.066.0068-A</t>
  </si>
  <si>
    <t xml:space="preserve">15.066.0071-0</t>
  </si>
  <si>
    <t xml:space="preserve">CONJUNTO DE MATERIAIS PARA RAMAL PREDIAL DE AGUA DE PVC RQ 2</t>
  </si>
  <si>
    <t xml:space="preserve">",PADRAO NORMAL,LIGADO EM DISTRIBUIDOR DE PVC DN DE 50MM OU</t>
  </si>
  <si>
    <t xml:space="preserve">15.066.0071-A</t>
  </si>
  <si>
    <t xml:space="preserve">15.066.0072-0</t>
  </si>
  <si>
    <t xml:space="preserve">",PADRAO NORMAL,LIGADO EM DISTRIBUIDOR DE PVC DN DE 75MM OU</t>
  </si>
  <si>
    <t xml:space="preserve">15.066.0072-A</t>
  </si>
  <si>
    <t xml:space="preserve">15.066.0073-0</t>
  </si>
  <si>
    <t xml:space="preserve">",PADRAO NORMAL,LIGADO EM DISTRIBUIDOR DE FERRO FUNDIDO DN D</t>
  </si>
  <si>
    <t xml:space="preserve">E 75MM,EXCLUSIVE TUBO E CAVALETE.FORNECIMENTO</t>
  </si>
  <si>
    <t xml:space="preserve">15.066.0073-A</t>
  </si>
  <si>
    <t xml:space="preserve">15.066.0074-0</t>
  </si>
  <si>
    <t xml:space="preserve">",PADRAO NORMAL,LIGADO EM DISTRIBUIDOR DE PVC DEFOFO OU FERR</t>
  </si>
  <si>
    <t xml:space="preserve">O FUNDIDO DN DE 100MM,EXCLUSIVE TUBO E CAVALETE.FORNECIMENTO</t>
  </si>
  <si>
    <t xml:space="preserve">15.066.0074-A</t>
  </si>
  <si>
    <t xml:space="preserve">15.066.0075-0</t>
  </si>
  <si>
    <t xml:space="preserve">",PADRAO NORMAL,LIGADO EM DISTRIBUIDOR DE PVC DEFOFO DN DE 1</t>
  </si>
  <si>
    <t xml:space="preserve">15.066.0075-A</t>
  </si>
  <si>
    <t xml:space="preserve">15.066.0076-0</t>
  </si>
  <si>
    <t xml:space="preserve">",PADRAO NORMAL,LIGADO EM DISTRIBUIDOR DE PVC DEFOFO DN DE 2</t>
  </si>
  <si>
    <t xml:space="preserve">15.066.0076-A</t>
  </si>
  <si>
    <t xml:space="preserve">15.066.0077-0</t>
  </si>
  <si>
    <t xml:space="preserve">15.066.0077-A</t>
  </si>
  <si>
    <t xml:space="preserve">15.066.0078-0</t>
  </si>
  <si>
    <t xml:space="preserve">",LIGADO EM DISTRIBUIDOR DE FERRO FUNDIDO DN ACIMA DE 100MM,</t>
  </si>
  <si>
    <t xml:space="preserve">EXCLUSIVE TUBO E CAVALETE.FORNECIMENTO</t>
  </si>
  <si>
    <t xml:space="preserve">15.066.0078-A</t>
  </si>
  <si>
    <t xml:space="preserve">15.067.0001-0</t>
  </si>
  <si>
    <t xml:space="preserve">CAVALETE TIPO A,COMPREENDENDO TODOS OS RECURSOS NECESSARIOS</t>
  </si>
  <si>
    <t xml:space="preserve">CONFORME INSTRUCOES DO EDITAL DA CEDAE,DIAMETRO DE 1/2".FORN</t>
  </si>
  <si>
    <t xml:space="preserve">15.067.0001-A</t>
  </si>
  <si>
    <t xml:space="preserve">15.067.0010-0</t>
  </si>
  <si>
    <t xml:space="preserve">CONFORME INSTRUCOES DO EDITAL DA CEDAE,DIAMETRO DE 3/4".FORN</t>
  </si>
  <si>
    <t xml:space="preserve">15.067.0010-A</t>
  </si>
  <si>
    <t xml:space="preserve">15.067.0020-0</t>
  </si>
  <si>
    <t xml:space="preserve">CONFORME INSTRUCOES DO EDITAL DA CEDAE,DIAMETRO DE 1".FORNEC</t>
  </si>
  <si>
    <t xml:space="preserve">15.067.0020-A</t>
  </si>
  <si>
    <t xml:space="preserve">15.068.0001-0</t>
  </si>
  <si>
    <t xml:space="preserve">INSTALACAO DE RAMAL PREDIAL NAO EXECUTADO POR TOTAL IMPOSSIB</t>
  </si>
  <si>
    <t xml:space="preserve">ILIDADE</t>
  </si>
  <si>
    <t xml:space="preserve">15.068.0001-A</t>
  </si>
  <si>
    <t xml:space="preserve">15.068.0005-0</t>
  </si>
  <si>
    <t xml:space="preserve">PREPARO E ASSENTAMENTO DE CAVALETE PADRAO NORMAL CEDAE COM D</t>
  </si>
  <si>
    <t xml:space="preserve">IAMETRO DE 1/2",EXCLUSIVE FORNECIMENTO DE TUBOS,PECAS E REGI</t>
  </si>
  <si>
    <t xml:space="preserve">STROS</t>
  </si>
  <si>
    <t xml:space="preserve">15.068.0005-A</t>
  </si>
  <si>
    <t xml:space="preserve">15.068.0010-0</t>
  </si>
  <si>
    <t xml:space="preserve">IAMETRO DE 3/4",EXCLUSIVE FORNECIMENTO DE TUBOS,PECAS E REGI</t>
  </si>
  <si>
    <t xml:space="preserve">15.068.0010-A</t>
  </si>
  <si>
    <t xml:space="preserve">15.068.0015-0</t>
  </si>
  <si>
    <t xml:space="preserve">IAMETRO DE 1",EXCLUSIVE FORNECIMENTO DE TUBOS,PECAS E REGIST</t>
  </si>
  <si>
    <t xml:space="preserve">ROS</t>
  </si>
  <si>
    <t xml:space="preserve">15.068.0015-A</t>
  </si>
  <si>
    <t xml:space="preserve">15.068.0020-0</t>
  </si>
  <si>
    <t xml:space="preserve">IAMETRO DE 1.1/2",EXCLUSIVE FORNECIMENTO DE TUBOS,PECAS E RE</t>
  </si>
  <si>
    <t xml:space="preserve">GISTROS</t>
  </si>
  <si>
    <t xml:space="preserve">15.068.0020-A</t>
  </si>
  <si>
    <t xml:space="preserve">15.068.0025-0</t>
  </si>
  <si>
    <t xml:space="preserve">IAMETRO DE 2",EXCLUSIVE FORNECIMENTO DE TUBOS,PECAS E REGIST</t>
  </si>
  <si>
    <t xml:space="preserve">15.068.0025-A</t>
  </si>
  <si>
    <t xml:space="preserve">15.068.0040-0</t>
  </si>
  <si>
    <t xml:space="preserve">PREPARO E ASSENTAMENTO DE CAVALETE TIPO KIT PVC DE 1/2",EXCL</t>
  </si>
  <si>
    <t xml:space="preserve">USIVE FORNECIMENTO DO MATERIAL</t>
  </si>
  <si>
    <t xml:space="preserve">15.068.0040-A</t>
  </si>
  <si>
    <t xml:space="preserve">15.068.0045-0</t>
  </si>
  <si>
    <t xml:space="preserve">PREPARO E ASSENTAMENTO DE CAVALETE TIPO KIT PVC DE 3/4",EXCL</t>
  </si>
  <si>
    <t xml:space="preserve">15.068.0045-A</t>
  </si>
  <si>
    <t xml:space="preserve">15.068.0050-0</t>
  </si>
  <si>
    <t xml:space="preserve">ASSENTAMENTO OU TRANSFERENCIA DE RAMAL PREDIAL DE AGUA EM TU</t>
  </si>
  <si>
    <t xml:space="preserve">BO DE PEAD 20MM OU PVC DE 1/2",LIGADO EM DISTRIBUIDOR DE PVC</t>
  </si>
  <si>
    <t xml:space="preserve">A CAVALETE,OU A RAMAL ANTIGO,EXCLUSIVE FORNECIMENTO DOS MAT</t>
  </si>
  <si>
    <t xml:space="preserve">ERIAIS,ABERTURA E FECHAMENTO DA VALA</t>
  </si>
  <si>
    <t xml:space="preserve">15.068.0050-A</t>
  </si>
  <si>
    <t xml:space="preserve">15.068.0055-0</t>
  </si>
  <si>
    <t xml:space="preserve">BO DE PEAD 20MM OU PVC DE 1/2",LIGADO EM DISTRIBUIDOR DE FER</t>
  </si>
  <si>
    <t xml:space="preserve">RO FUNDIDO A CAVALETE,OU A RAMAL ANTIGO,EXCLUSIVE FORNECIMEN</t>
  </si>
  <si>
    <t xml:space="preserve">TO DOS MATERIAS,ABERTURA E FECHAMENTO DA VALA</t>
  </si>
  <si>
    <t xml:space="preserve">15.068.0055-A</t>
  </si>
  <si>
    <t xml:space="preserve">15.068.0060-0</t>
  </si>
  <si>
    <t xml:space="preserve">BO DE PEAD 32MM OU PVC DE 3/4",LIGADO EM DISTRIBUIDOR DE PVC</t>
  </si>
  <si>
    <t xml:space="preserve">A CAVALETE,OU RAMAL ANTIGO,EXCLUSIVE O FORNECIMENTO DOS MAT</t>
  </si>
  <si>
    <t xml:space="preserve">15.068.0060-A</t>
  </si>
  <si>
    <t xml:space="preserve">15.068.0065-0</t>
  </si>
  <si>
    <t xml:space="preserve">BO DE PEAD 32MM OU PVC DE 3/4",LIGADO EM DISTRIBUIDOR DE FER</t>
  </si>
  <si>
    <t xml:space="preserve">TO DOS MATERIAIS,ABERTURA E FECHAMENTO DE VALA</t>
  </si>
  <si>
    <t xml:space="preserve">15.068.0065-A</t>
  </si>
  <si>
    <t xml:space="preserve">15.068.0070-0</t>
  </si>
  <si>
    <t xml:space="preserve">BO DE PVC DE 1",LIGADO EM DISTRIBUIDOR DE PVC A CAVALETE,OU</t>
  </si>
  <si>
    <t xml:space="preserve">A RAMAL ANTIGO,EXCLUSIVE FORNECIMENTO DOS MATERIAIS,ABERTURA</t>
  </si>
  <si>
    <t xml:space="preserve">E FECHAMENTO DE VALA</t>
  </si>
  <si>
    <t xml:space="preserve">15.068.0070-A</t>
  </si>
  <si>
    <t xml:space="preserve">15.068.0075-0</t>
  </si>
  <si>
    <t xml:space="preserve">NO DE PVC DE 1",LIGADO EM DISTRIBUIDOR DE FERRO FUNDIDO A CA</t>
  </si>
  <si>
    <t xml:space="preserve">VALETE,OU A RAMAL ANTIGO,EXCLUSIVE FORNECIMENTO DOS MATERIAI</t>
  </si>
  <si>
    <t xml:space="preserve">S,ABERTURA E FECHAMENTO DE VALA</t>
  </si>
  <si>
    <t xml:space="preserve">15.068.0075-A</t>
  </si>
  <si>
    <t xml:space="preserve">15.068.0080-0</t>
  </si>
  <si>
    <t xml:space="preserve">BO DE PVC DE 1.1/2" OU 2",LIGADO EM DISTRIBUIDOR DE PVC DE A</t>
  </si>
  <si>
    <t xml:space="preserve">TE 75MM DE DIAMETRO,EXCLUSIVE FORNECIMENTO DOS MATERIAIS,ABE</t>
  </si>
  <si>
    <t xml:space="preserve">RTURA E FECHAMENTO DE VALA</t>
  </si>
  <si>
    <t xml:space="preserve">15.068.0080-A</t>
  </si>
  <si>
    <t xml:space="preserve">15.068.0085-0</t>
  </si>
  <si>
    <t xml:space="preserve">BO DE PVC DE 1.1/2" OU 2",LIGADO EM DISTRIBUIDOR DE PVC COM</t>
  </si>
  <si>
    <t xml:space="preserve">DIAMETRO DE 100 A 250MM,EXCLUSIVE FORNECIMENTO DOS MATERIAIS</t>
  </si>
  <si>
    <t xml:space="preserve">,ABERTURA E FECHAMENTO DE VALA</t>
  </si>
  <si>
    <t xml:space="preserve">15.068.0085-A</t>
  </si>
  <si>
    <t xml:space="preserve">15.068.0090-0</t>
  </si>
  <si>
    <t xml:space="preserve">BO PVC DE 1.1/2" OU 2",LIGADO A DISTRIBUIDOR DE FERRO FUNDID</t>
  </si>
  <si>
    <t xml:space="preserve">O K-7 OU K-9 COM DIAMETRO ATE 100MM,EXCLUSIVE FORNECIMENTO D</t>
  </si>
  <si>
    <t xml:space="preserve">OS MATERIAIS,ABERTURA E FECHAMENTO DE VALA</t>
  </si>
  <si>
    <t xml:space="preserve">15.068.0090-A</t>
  </si>
  <si>
    <t xml:space="preserve">15.068.0095-0</t>
  </si>
  <si>
    <t xml:space="preserve">O K-7 OU K-9 COM DIAMETRO ACIMA DE 100MM,EXCLUSIVE FORNECIME</t>
  </si>
  <si>
    <t xml:space="preserve">NTO DOS MATERIAIS,ABERTURA E FECHAMENTO DE VALA</t>
  </si>
  <si>
    <t xml:space="preserve">15.068.0095-A</t>
  </si>
  <si>
    <t xml:space="preserve">15.069.0001-0</t>
  </si>
  <si>
    <t xml:space="preserve">INTERVENCAO NO RAMAL CONFORME ESPECIFICACOES CEDAE,INCLUSIVE</t>
  </si>
  <si>
    <t xml:space="preserve">ESCAVACAO E REATERRO COM O FORNECIMENTO DE TODO O MATERIAL</t>
  </si>
  <si>
    <t xml:space="preserve">NECESSARIO,EXCLUSIVE REMOCAO E REPOSICAO DE PAVIMENTOS E RET</t>
  </si>
  <si>
    <t xml:space="preserve">IRADA DO CAVALETE,COM DIAMETRO DE 1/2"</t>
  </si>
  <si>
    <t xml:space="preserve">15.069.0001-A</t>
  </si>
  <si>
    <t xml:space="preserve">15.069.0010-0</t>
  </si>
  <si>
    <t xml:space="preserve">IRADA DO CAVALETE,COM DIAMETRO DE 3/4"</t>
  </si>
  <si>
    <t xml:space="preserve">15.069.0010-A</t>
  </si>
  <si>
    <t xml:space="preserve">15.069.0020-0</t>
  </si>
  <si>
    <t xml:space="preserve">IRADA DO CAVALETE,COM DIAMETRO DE 1"</t>
  </si>
  <si>
    <t xml:space="preserve">15.069.0020-A</t>
  </si>
  <si>
    <t xml:space="preserve">15.070.0010-0</t>
  </si>
  <si>
    <t xml:space="preserve">LIGACAO DE AGUAS PLUVIAIS OU DOMICILIARES SERVIDAS A REDE PU</t>
  </si>
  <si>
    <t xml:space="preserve">BLICA,EM LOGRADOURO SEM PAVIMENTACAO,COM LARGURA ATE 14,00M(</t>
  </si>
  <si>
    <t xml:space="preserve">INCLUSIVE)</t>
  </si>
  <si>
    <t xml:space="preserve">15.070.0010-A</t>
  </si>
  <si>
    <t xml:space="preserve">15.070.0011-0</t>
  </si>
  <si>
    <t xml:space="preserve">BLICA,EM LOGRADOURO SEM PAVIMENTACAO,COM LARGURA MAIOR QUE 1</t>
  </si>
  <si>
    <t xml:space="preserve">4,00M</t>
  </si>
  <si>
    <t xml:space="preserve">15.070.0011-A</t>
  </si>
  <si>
    <t xml:space="preserve">15.070.0012-0</t>
  </si>
  <si>
    <t xml:space="preserve">BLICA,EM LOGRADOURO PAVIMENTADO,COM LARGURA ATE 14,00M(INCLU</t>
  </si>
  <si>
    <t xml:space="preserve">SIVE)</t>
  </si>
  <si>
    <t xml:space="preserve">15.070.0012-A</t>
  </si>
  <si>
    <t xml:space="preserve">15.070.0013-0</t>
  </si>
  <si>
    <t xml:space="preserve">BLICA,EM LOGRADOURO PAVIMENTADO,COM LARGURA MAIOR QUE 14,00M</t>
  </si>
  <si>
    <t xml:space="preserve">15.070.0013-A</t>
  </si>
  <si>
    <t xml:space="preserve">15.071.0010-0</t>
  </si>
  <si>
    <t xml:space="preserve">LIGACAO DE AGUAS PLUVIAIS OU DOMICILIARES SERVIDAS A SARJETA</t>
  </si>
  <si>
    <t xml:space="preserve">15.071.0010-A</t>
  </si>
  <si>
    <t xml:space="preserve">15.071.0011-0</t>
  </si>
  <si>
    <t xml:space="preserve">LIGACAO DE AGUAS PLUVIAIS OU DOMICILIARES SERVIDAS A VALA</t>
  </si>
  <si>
    <t xml:space="preserve">15.071.0011-A</t>
  </si>
  <si>
    <t xml:space="preserve">15.071.0012-1</t>
  </si>
  <si>
    <t xml:space="preserve">BLICA,NO CASO DESTA ESTAR LOCALIZADA SOB O PASSEIO</t>
  </si>
  <si>
    <t xml:space="preserve">15.071.0012-B</t>
  </si>
  <si>
    <t xml:space="preserve">15.075.0010-0</t>
  </si>
  <si>
    <t xml:space="preserve">LIGACAO EM TUBULACAO DE PVC,PARA ESGOTO,COM 0,10M DE DIAMETR</t>
  </si>
  <si>
    <t xml:space="preserve">O,INCLUSIVE ESCAVACAO E REATERRO ATE 1,00M,EXCLUSIVE REMOCAO</t>
  </si>
  <si>
    <t xml:space="preserve">DE PAVIMENTO.CUSTO PARA 10,00M</t>
  </si>
  <si>
    <t xml:space="preserve">15.075.0010-A</t>
  </si>
  <si>
    <t xml:space="preserve">15.075.0011-0</t>
  </si>
  <si>
    <t xml:space="preserve">LIGACAO EM TUBULACAO DE PVC,PARA ESGOTO,COM 0,15M DE DIAMETR</t>
  </si>
  <si>
    <t xml:space="preserve">15.075.0011-A</t>
  </si>
  <si>
    <t xml:space="preserve">15.080.0010-0</t>
  </si>
  <si>
    <t xml:space="preserve">LIGACAO DE ESGOTOS,EM MANILHA CERAMICA DE 0,10M DE DIAMETRO,</t>
  </si>
  <si>
    <t xml:space="preserve">INCLUSIVE ESCAVACAO,REATERRO ATE 1,00M,EXCLUSIVE REMOCAO E R</t>
  </si>
  <si>
    <t xml:space="preserve">EPOSICAO DO PAVIMENTO.CUSTO PARA 10,00M</t>
  </si>
  <si>
    <t xml:space="preserve">15.080.0010-A</t>
  </si>
  <si>
    <t xml:space="preserve">15.080.0011-0</t>
  </si>
  <si>
    <t xml:space="preserve">LIGACAO DE ESGOTOS,EM MANILHA CERAMICA DE 0,15M DE DIAMETRO,</t>
  </si>
  <si>
    <t xml:space="preserve">15.080.0011-A</t>
  </si>
  <si>
    <t xml:space="preserve">15.080.0012-0</t>
  </si>
  <si>
    <t xml:space="preserve">LIGACAO DE ESGOTOS,EM MANILHA CERAMICA DE 0,20M DE DIAMETRO,</t>
  </si>
  <si>
    <t xml:space="preserve">15.080.0012-A</t>
  </si>
  <si>
    <t xml:space="preserve">16.001.0050-0</t>
  </si>
  <si>
    <t xml:space="preserve">MADEIRAMENTO PARA COBERTURA EM DUAS AGUAS EM TELHAS CERAMICA</t>
  </si>
  <si>
    <t xml:space="preserve">S,CONSTITUIDO DE CUMEEIRA E TERCAS DE 3"X4.1/2",CAIBROS DE 3</t>
  </si>
  <si>
    <t xml:space="preserve">"X1.1/2",RIPAS DE 1,5X4CM,TUDO EM MADEIRA SERRADA,SEM TESOUR</t>
  </si>
  <si>
    <t xml:space="preserve">A OU PONTALETE,MEDIDO PELA AREA REAL DO MADEIRAMENTO.FORNECI</t>
  </si>
  <si>
    <t xml:space="preserve">16.001.0051-0</t>
  </si>
  <si>
    <t xml:space="preserve">"X1.1/2",RIPAS DE 1,5X4CM,TUDO EM MADEIRA APARELHADA,SEM TES</t>
  </si>
  <si>
    <t xml:space="preserve">OURA OU PONTALETE,MEDIDO PELA AREA REAL DO MADEIRAMENTO.FORN</t>
  </si>
  <si>
    <t xml:space="preserve">16.001.0051-A</t>
  </si>
  <si>
    <t xml:space="preserve">16.001.0055-0</t>
  </si>
  <si>
    <t xml:space="preserve">MADEIRAMENTO PARA COBERTURA EM QUATRO OU MAIS AGUAS EM TELHA</t>
  </si>
  <si>
    <t xml:space="preserve">S CERAMICAS,CONSTITUIDO DE CUMEEIRA,TERCAS,RINCOES E ESPIGOE</t>
  </si>
  <si>
    <t xml:space="preserve">S DE 3"X4.1/2",CAIBROS DE 3"X1.1/2",RIPAS DE 1,5X4CM,TUDO EM</t>
  </si>
  <si>
    <t xml:space="preserve">MADEIRA SERRADA,SEM TESOURA OU PONTALETE,MEDIDO PELA AREA R</t>
  </si>
  <si>
    <t xml:space="preserve">EAL DO MADEIRAMENTO.FORNECIMENTO E COLOCACAO</t>
  </si>
  <si>
    <t xml:space="preserve">16.001.0055-A</t>
  </si>
  <si>
    <t xml:space="preserve">16.001.0056-0</t>
  </si>
  <si>
    <t xml:space="preserve">MADEIRA APARELHADA,SEM TESOURA OU PONTALETE,MEDIDO PELA ARE</t>
  </si>
  <si>
    <t xml:space="preserve">A REAL DO MADEIRAMENTO.FORNECIMENTO E COLOCACAO</t>
  </si>
  <si>
    <t xml:space="preserve">16.001.0056-A</t>
  </si>
  <si>
    <t xml:space="preserve">16.001.0060-0</t>
  </si>
  <si>
    <t xml:space="preserve">MADEIRAMENTO PARA COBERTURA EM TELHAS ONDULADAS,CONSTITUIDO</t>
  </si>
  <si>
    <t xml:space="preserve">DE PECAS DE 3"X3" E 3"X4.1/2",EM MADEIRA SERRADA,SEM TESOURA</t>
  </si>
  <si>
    <t xml:space="preserve">OU PONTALETE,MEDIDO PELA AREA REAL DO MADEIRAMENTO.FORNECIM</t>
  </si>
  <si>
    <t xml:space="preserve">16.001.0060-A</t>
  </si>
  <si>
    <t xml:space="preserve">16.001.0061-0</t>
  </si>
  <si>
    <t xml:space="preserve">DE PECAS DE 3"X3" E 3"X4.1/2",EM MADEIRA APARELHADA,SEM TESO</t>
  </si>
  <si>
    <t xml:space="preserve">URA OU PONTALETE,MEDIDO PELA AREA REAL DO MADEIRAMENTO.FORNE</t>
  </si>
  <si>
    <t xml:space="preserve">16.001.0061-A</t>
  </si>
  <si>
    <t xml:space="preserve">16.001.0065-0</t>
  </si>
  <si>
    <t xml:space="preserve">TESOURA COMPLETA EM MADEIRA SERRADA,PARA VAO DE 4,00M.FORNEC</t>
  </si>
  <si>
    <t xml:space="preserve">16.001.0065-A</t>
  </si>
  <si>
    <t xml:space="preserve">16.001.0066-0</t>
  </si>
  <si>
    <t xml:space="preserve">TESOURA COMPLETA EM MADEIRA APARELHADA,PARA VAO DE 4,00M.FOR</t>
  </si>
  <si>
    <t xml:space="preserve">16.001.0066-A</t>
  </si>
  <si>
    <t xml:space="preserve">16.001.0067-0</t>
  </si>
  <si>
    <t xml:space="preserve">TESOURA COMPLETA EM MADEIRA SERRADA,PARA VAO DE 5,00M.FORNEC</t>
  </si>
  <si>
    <t xml:space="preserve">16.001.0067-A</t>
  </si>
  <si>
    <t xml:space="preserve">16.001.0068-0</t>
  </si>
  <si>
    <t xml:space="preserve">TESOURA COMPLETA EM MADEIRA APARELHADA,PARA VAO DE 5,00M.FOR</t>
  </si>
  <si>
    <t xml:space="preserve">16.001.0068-A</t>
  </si>
  <si>
    <t xml:space="preserve">16.001.0069-0</t>
  </si>
  <si>
    <t xml:space="preserve">TESOURA COMPLETA EM MADEIRA SERRADA,PARA VAO DE 6,00M.FORNEC</t>
  </si>
  <si>
    <t xml:space="preserve">16.001.0069-A</t>
  </si>
  <si>
    <t xml:space="preserve">16.001.0070-0</t>
  </si>
  <si>
    <t xml:space="preserve">TESOURA COMPLETA EM MADEIRA APARELHADA,PARA VAO DE 6,00M.FOR</t>
  </si>
  <si>
    <t xml:space="preserve">16.001.0070-A</t>
  </si>
  <si>
    <t xml:space="preserve">16.001.0071-0</t>
  </si>
  <si>
    <t xml:space="preserve">TESOURA COMPLETA EM MADEIRA SERRADA,PARA VAO DE 7,00M.FORNEC</t>
  </si>
  <si>
    <t xml:space="preserve">16.001.0071-A</t>
  </si>
  <si>
    <t xml:space="preserve">16.001.0072-0</t>
  </si>
  <si>
    <t xml:space="preserve">TESOURA COMPLETA EM MADEIRA APARELHADA,PARA VAO DE 7,00M.FOR</t>
  </si>
  <si>
    <t xml:space="preserve">16.001.0072-A</t>
  </si>
  <si>
    <t xml:space="preserve">16.001.0073-0</t>
  </si>
  <si>
    <t xml:space="preserve">TESOURA COMPLETA EM MADEIRA SERRADA,PARA VAO DE 8,00M.FORNEC</t>
  </si>
  <si>
    <t xml:space="preserve">16.001.0073-A</t>
  </si>
  <si>
    <t xml:space="preserve">16.001.0074-0</t>
  </si>
  <si>
    <t xml:space="preserve">TESOURA COMPLETA EM MADEIRA APARELHADA,PARA VAO DE 8,00M.FOR</t>
  </si>
  <si>
    <t xml:space="preserve">16.001.0074-A</t>
  </si>
  <si>
    <t xml:space="preserve">16.001.0075-0</t>
  </si>
  <si>
    <t xml:space="preserve">TESOURA COMPLETA EM MADEIRA SERRADA,PARA VAO DE 9,00M.FORNEC</t>
  </si>
  <si>
    <t xml:space="preserve">16.001.0075-A</t>
  </si>
  <si>
    <t xml:space="preserve">16.001.0076-0</t>
  </si>
  <si>
    <t xml:space="preserve">TESOURA COMPLETA EM MADEIRA APARELHADA,PARA VAO DE 9,00M.FOR</t>
  </si>
  <si>
    <t xml:space="preserve">16.001.0076-A</t>
  </si>
  <si>
    <t xml:space="preserve">16.001.0077-0</t>
  </si>
  <si>
    <t xml:space="preserve">TESOURA COMPLETA EM MADEIRA SERRADA,PARA VAO DE 10,00M.FORNE</t>
  </si>
  <si>
    <t xml:space="preserve">16.001.0077-A</t>
  </si>
  <si>
    <t xml:space="preserve">16.001.0078-0</t>
  </si>
  <si>
    <t xml:space="preserve">TESOURA COMPLETA EM MADEIRA APARELHADA,PARA VAO DE 10,00M.FO</t>
  </si>
  <si>
    <t xml:space="preserve">16.001.0078-A</t>
  </si>
  <si>
    <t xml:space="preserve">16.001.0079-0</t>
  </si>
  <si>
    <t xml:space="preserve">TESOURA COMPLETA EM MADEIRA SERRADA,PARA VAO DE 11,00M.FORNE</t>
  </si>
  <si>
    <t xml:space="preserve">16.001.0079-A</t>
  </si>
  <si>
    <t xml:space="preserve">16.001.0080-0</t>
  </si>
  <si>
    <t xml:space="preserve">TESOURA COMPLETA EM MADEIRA APARELHADA,PARA VAO DE 11,00M.FO</t>
  </si>
  <si>
    <t xml:space="preserve">16.001.0080-A</t>
  </si>
  <si>
    <t xml:space="preserve">16.001.0081-0</t>
  </si>
  <si>
    <t xml:space="preserve">TESOURA COMPLETA EM MADEIRA SERRADA,PARA VAO DE 12,00M.FORNE</t>
  </si>
  <si>
    <t xml:space="preserve">16.001.0081-A</t>
  </si>
  <si>
    <t xml:space="preserve">16.001.0082-0</t>
  </si>
  <si>
    <t xml:space="preserve">TESOURA COMPLETA EM MADEIRA APARELHADA,PARA VAO DE 12,00M.FO</t>
  </si>
  <si>
    <t xml:space="preserve">16.001.0082-A</t>
  </si>
  <si>
    <t xml:space="preserve">16.001.0083-0</t>
  </si>
  <si>
    <t xml:space="preserve">TESOURA COMPLETA EM MADEIRA SERRADA,PARA VAO DE 14,00M.FORNE</t>
  </si>
  <si>
    <t xml:space="preserve">16.001.0083-A</t>
  </si>
  <si>
    <t xml:space="preserve">16.001.0084-0</t>
  </si>
  <si>
    <t xml:space="preserve">TESOURA COMPLETA EM MADEIRA APARELHADA,PARA VAO DE 14,00M.FO</t>
  </si>
  <si>
    <t xml:space="preserve">16.001.0084-A</t>
  </si>
  <si>
    <t xml:space="preserve">16.001.0085-0</t>
  </si>
  <si>
    <t xml:space="preserve">PONTALETE DE MADEIRA SERRADA,EM PECAS DE 3"X3",VERTICAIS E H</t>
  </si>
  <si>
    <t xml:space="preserve">ORIZONTAIS,PARA COBERTURA DE TELHAS CERAMICAS,MEDIDO PELA AR</t>
  </si>
  <si>
    <t xml:space="preserve">EA REAL DA COBERTURA DO TELHADO.FORNECIMENTO E COLOCACAO</t>
  </si>
  <si>
    <t xml:space="preserve">16.001.0085-A</t>
  </si>
  <si>
    <t xml:space="preserve">16.001.0086-0</t>
  </si>
  <si>
    <t xml:space="preserve">ORIZONTAIS,PARA COBERTURA DE TELHAS ONDULADAS DE QUALQUER TI</t>
  </si>
  <si>
    <t xml:space="preserve">PO,MEDIDO PELA AREA REAL DA COBERTURA DO TELHADO.FORNECIMENT</t>
  </si>
  <si>
    <t xml:space="preserve">16.001.0086-A</t>
  </si>
  <si>
    <t xml:space="preserve">16.001.0087-0</t>
  </si>
  <si>
    <t xml:space="preserve">TERCA DE MADEIRA SERRADA,EM PECAS DE 3"X3",PARA COBERTURA DE</t>
  </si>
  <si>
    <t xml:space="preserve">QUALQUER TIPO.FORNECIMENTO E COLOCACAO</t>
  </si>
  <si>
    <t xml:space="preserve">16.001.0087-A</t>
  </si>
  <si>
    <t xml:space="preserve">16.001.0088-0</t>
  </si>
  <si>
    <t xml:space="preserve">TERCA DE MADEIRA APARELHADA,EM PECAS DE 3"X3",PARA COBERTURA</t>
  </si>
  <si>
    <t xml:space="preserve">DE QUALQUER TIPO.FORNECIMENTO E COLOCACAO</t>
  </si>
  <si>
    <t xml:space="preserve">16.001.0088-A</t>
  </si>
  <si>
    <t xml:space="preserve">16.001.0089-0</t>
  </si>
  <si>
    <t xml:space="preserve">TERCA DE MADEIRA SERRADA,EM PECAS DE 3"X4.1/2",PARA COBERTUR</t>
  </si>
  <si>
    <t xml:space="preserve">A DE QUALQUER TIPO.FORNECIMENTO E COLOCACAO</t>
  </si>
  <si>
    <t xml:space="preserve">16.001.0089-A</t>
  </si>
  <si>
    <t xml:space="preserve">16.001.0090-0</t>
  </si>
  <si>
    <t xml:space="preserve">TERCA DE MADEIRA APARELHADA,EM PECAS DE 3"X4.1/2",PARA COBER</t>
  </si>
  <si>
    <t xml:space="preserve">TURA DE QUALQUER TIPO.FORNECIMENTO E COLOCACAO</t>
  </si>
  <si>
    <t xml:space="preserve">16.001.0090-A</t>
  </si>
  <si>
    <t xml:space="preserve">16.001.0091-0</t>
  </si>
  <si>
    <t xml:space="preserve">TERCA DE MADEIRA SERRADA,EM PECAS DE 3"X6",PARA COBERTURA DE</t>
  </si>
  <si>
    <t xml:space="preserve">16.001.0091-A</t>
  </si>
  <si>
    <t xml:space="preserve">16.001.0092-0</t>
  </si>
  <si>
    <t xml:space="preserve">TERCA DE MADEIRA APARELHADA,EM PECAS DE 3"X6",PARA COBERTURA</t>
  </si>
  <si>
    <t xml:space="preserve">16.001.0092-A</t>
  </si>
  <si>
    <t xml:space="preserve">16.001.0093-0</t>
  </si>
  <si>
    <t xml:space="preserve">TERCA DE MADEIRA SERRADA,EM PECAS DE 3"X9",PARA COBERTURA DE</t>
  </si>
  <si>
    <t xml:space="preserve">16.001.0093-A</t>
  </si>
  <si>
    <t xml:space="preserve">16.001.0094-0</t>
  </si>
  <si>
    <t xml:space="preserve">TERCA DE MADEIRA APARELHADA,EM PECAS DE 3"X9",PARA COBERTURA</t>
  </si>
  <si>
    <t xml:space="preserve">16.001.0094-A</t>
  </si>
  <si>
    <t xml:space="preserve">16.001.0102-0</t>
  </si>
  <si>
    <t xml:space="preserve">TERCA DE MADEIRA SERRADA,EM PECAS DE 3"X12",PARA COBERTURA</t>
  </si>
  <si>
    <t xml:space="preserve">16.001.0102-A</t>
  </si>
  <si>
    <t xml:space="preserve">16.001.0103-0</t>
  </si>
  <si>
    <t xml:space="preserve">TERCA DE MADEIRA APARELHADA,EM PECAS DE 3"X12",PARA COBERTUR</t>
  </si>
  <si>
    <t xml:space="preserve">16.001.0103-A</t>
  </si>
  <si>
    <t xml:space="preserve">16.001.0110-0</t>
  </si>
  <si>
    <t xml:space="preserve">CAIBRO DE MADEIRA SERRADA COM 3"X1.1/2".FORNECIMENTO E COLOC</t>
  </si>
  <si>
    <t xml:space="preserve">16.001.0110-A</t>
  </si>
  <si>
    <t xml:space="preserve">16.001.0115-0</t>
  </si>
  <si>
    <t xml:space="preserve">CAIBRO DE MADEIRA APARELHADA COM 3"X1.1/2".FORNECIMENTO E CO</t>
  </si>
  <si>
    <t xml:space="preserve">16.001.0115-A</t>
  </si>
  <si>
    <t xml:space="preserve">16.001.0116-0</t>
  </si>
  <si>
    <t xml:space="preserve">CAIBRO DE MADEIRA SERRADA COM 3"X2".FORNECIMENTO E COLOCACAO</t>
  </si>
  <si>
    <t xml:space="preserve">16.001.0116-A</t>
  </si>
  <si>
    <t xml:space="preserve">16.001.0117-0</t>
  </si>
  <si>
    <t xml:space="preserve">CAIBRO DE MADEIRA APARELHADA COM 3"X2".FORNECIMENTO E COLOCA</t>
  </si>
  <si>
    <t xml:space="preserve">16.001.0117-A</t>
  </si>
  <si>
    <t xml:space="preserve">16.001.0118-0</t>
  </si>
  <si>
    <t xml:space="preserve">RIPA DE MADEIRA SERRADA DE 1,5X4CM.FORNECIMENTO E COLOCACAO</t>
  </si>
  <si>
    <t xml:space="preserve">16.001.0118-A</t>
  </si>
  <si>
    <t xml:space="preserve">16.001.0119-0</t>
  </si>
  <si>
    <t xml:space="preserve">RIPA DE MADEIRA APARELHADA DE 1,5X4CM.FORNECIMENTO E COLOCAC</t>
  </si>
  <si>
    <t xml:space="preserve">16.001.0119-A</t>
  </si>
  <si>
    <t xml:space="preserve">16.002.0005-0</t>
  </si>
  <si>
    <t xml:space="preserve">COBERTURA EM TELHA CERAMICA FRANCESA,EXCLUSIVE CUMEEIRA E MA</t>
  </si>
  <si>
    <t xml:space="preserve">DEIRAMENTO.MEDIDA PELA AREA REAL DA COBERTURA.FORNECIMENTO E</t>
  </si>
  <si>
    <t xml:space="preserve">16.002.0005-A</t>
  </si>
  <si>
    <t xml:space="preserve">16.002.0010-0</t>
  </si>
  <si>
    <t xml:space="preserve">COBERTURA EM TELHA CERAMICA COLONIAL,EXCLUSIVE CUMEEIRA E MA</t>
  </si>
  <si>
    <t xml:space="preserve">DEIRAMENTO.MEDIDA PELA AREA REAL DE COBERTURA.FORNECIMENTO E</t>
  </si>
  <si>
    <t xml:space="preserve">16.002.0012-0</t>
  </si>
  <si>
    <t xml:space="preserve">COBERTURA EM TELHA CERAMICA PORTUGUESA OU ROMANA,EXCLUSIVE C</t>
  </si>
  <si>
    <t xml:space="preserve">UMEEIRA E MADEIRAMENTO MEDIDA PELA AREA REAL DE COBERTURA.FO</t>
  </si>
  <si>
    <t xml:space="preserve">16.002.0012-A</t>
  </si>
  <si>
    <t xml:space="preserve">16.002.0015-0</t>
  </si>
  <si>
    <t xml:space="preserve">CUMEEIRA PARA COBERTURA EM TELHAS FRANCESAS,COLONIAIS,ROMANA</t>
  </si>
  <si>
    <t xml:space="preserve">OU PORTUGUESA.FORNECIMENTO E COLOCACAO</t>
  </si>
  <si>
    <t xml:space="preserve">16.002.0025-0</t>
  </si>
  <si>
    <t xml:space="preserve">CORDAO PARA ARREMATE DE TELHADO EXECUTADO EM TELHAS COLONIAI</t>
  </si>
  <si>
    <t xml:space="preserve">S DUPLAS,LIGEIRAMENTE SOBREPOSTAS,PRESAS COM ARGAMASSA DE CI</t>
  </si>
  <si>
    <t xml:space="preserve">MENTO,AREIA E SAIBRO,NO TRACO 1:2:2.FORNECIMENTO E COLOCACAO</t>
  </si>
  <si>
    <t xml:space="preserve">16.003.0004-0</t>
  </si>
  <si>
    <t xml:space="preserve">CORDAO PARA ARREMATE DE TELHADO,EXECUTADO COM ARGAMASSA DE C</t>
  </si>
  <si>
    <t xml:space="preserve">IMENTO,AREIA E SAIBRO,NO TRACO 1:2:2</t>
  </si>
  <si>
    <t xml:space="preserve">16.003.0004-A</t>
  </si>
  <si>
    <t xml:space="preserve">16.003.0020-0</t>
  </si>
  <si>
    <t xml:space="preserve">FIXACAO DE TELHAS CERAMICAS,TIPO COLONIAL (EXCLUSIVE ESTAS)</t>
  </si>
  <si>
    <t xml:space="preserve">COM ARAME DE COBRE Nß16.FORNECIMENTO E COLOCACAO</t>
  </si>
  <si>
    <t xml:space="preserve">16.003.0020-A</t>
  </si>
  <si>
    <t xml:space="preserve">16.003.0030-0</t>
  </si>
  <si>
    <t xml:space="preserve">COBERTURA EM TELHAS DE CONCRETO,EXCLUSIVE CUMEEIRA E MADEIRA</t>
  </si>
  <si>
    <t xml:space="preserve">MENTO.MEDIDA PELA AREA REAL DA COBERTURA.FORNECIMENTO E COLO</t>
  </si>
  <si>
    <t xml:space="preserve">16.003.0030-A</t>
  </si>
  <si>
    <t xml:space="preserve">16.003.0050-0</t>
  </si>
  <si>
    <t xml:space="preserve">RUFO EM CONCRETO ARMADO COM 45CM DE LARGURA E 6CM DE ESPESSU</t>
  </si>
  <si>
    <t xml:space="preserve">RA,ENGASTADO E ASSENTADO COM ARGAMASSA DE CIMENTO E AREIA,NO</t>
  </si>
  <si>
    <t xml:space="preserve">TRACO 1:3,INCLUSIVE ESCORAMENTO.FORNECIMENTO E COLOCACAO</t>
  </si>
  <si>
    <t xml:space="preserve">16.003.0050-A</t>
  </si>
  <si>
    <t xml:space="preserve">16.004.0015-0</t>
  </si>
  <si>
    <t xml:space="preserve">COBERTURA EM TELHAS ONDULADAS DE CIMENTO,SEM AMIANTO,REFORCA</t>
  </si>
  <si>
    <t xml:space="preserve">DO COM FIOS SINTETICOS (CRFS),COM ESPESSURA DE 6MM,EXCLUSIVE</t>
  </si>
  <si>
    <t xml:space="preserve">MADEIRAMENTO.FORNECIMENTO E COLOCACAO</t>
  </si>
  <si>
    <t xml:space="preserve">16.004.0015-A</t>
  </si>
  <si>
    <t xml:space="preserve">16.004.0018-0</t>
  </si>
  <si>
    <t xml:space="preserve">DO COM FIOS SINTETICOS (CRFS),COM ESPESSURA DE 8MM,EXCLUSIVE</t>
  </si>
  <si>
    <t xml:space="preserve">16.004.0018-A</t>
  </si>
  <si>
    <t xml:space="preserve">16.004.0025-0</t>
  </si>
  <si>
    <t xml:space="preserve">COBERTURA EM TELHA TIPO CALHA NORMAL DE CIMENTO,SEM AMIANTO,</t>
  </si>
  <si>
    <t xml:space="preserve">REFORCADO COM FIOS SINTETICOS (CRFS),COM 44CM DE LARGURA,COM</t>
  </si>
  <si>
    <t xml:space="preserve">ESPESSURA DE 8MM,INCLUSIVE ACESSORIOS DE FIXACAO E VEDACAO,</t>
  </si>
  <si>
    <t xml:space="preserve">EXCLUSIVE MADEIRAMENTO.FORNECIMENTO E COLOCACAO</t>
  </si>
  <si>
    <t xml:space="preserve">16.004.0025-A</t>
  </si>
  <si>
    <t xml:space="preserve">16.004.0030-0</t>
  </si>
  <si>
    <t xml:space="preserve">COBERTURA EM TELHA MODULAR DE CIMENTO,SEM AMIANTO,REFORCADO</t>
  </si>
  <si>
    <t xml:space="preserve">COM FIOS SINTETICOS (CRFS),COM 50CM DE LARGURA,ESPESSURA DE</t>
  </si>
  <si>
    <t xml:space="preserve">8MM,INCLUSIVE ACESSORIOS DE FIXACAO E VEDACAO,EXCLUSIVE MADE</t>
  </si>
  <si>
    <t xml:space="preserve">IRAMENTO.FORNECIMENTO E COLOCACAO</t>
  </si>
  <si>
    <t xml:space="preserve">16.004.0030-A</t>
  </si>
  <si>
    <t xml:space="preserve">16.004.0035-0</t>
  </si>
  <si>
    <t xml:space="preserve">CUMEEIRA ARTICULADA SUPERIOR E INFERIOR,DE CIMENTO,SEM AMIAN</t>
  </si>
  <si>
    <t xml:space="preserve">TO,REFORCADO COM FIOS SINTETICOS (CRFS),PARA TELHAS ONDULADA</t>
  </si>
  <si>
    <t xml:space="preserve">S DE 1,10M DE LARGURA,INCLUSIVE ACESSORIOS DE FIXACAO E VEDA</t>
  </si>
  <si>
    <t xml:space="preserve">16.004.0035-A</t>
  </si>
  <si>
    <t xml:space="preserve">16.004.0040-0</t>
  </si>
  <si>
    <t xml:space="preserve">CUMEEIRA NORMAL DE CIMENTO,SEM AMIANTO,REFORCADO COM FIOS SI</t>
  </si>
  <si>
    <t xml:space="preserve">NTETICOS (CRFS),PARA TELHAS ONDULADAS DE 1,10M DE LARGURA E</t>
  </si>
  <si>
    <t xml:space="preserve">ESPESSURA DE 5,6 E 8MM,INCLUSIVE ACESSORIOS DE FIXACAO E VED</t>
  </si>
  <si>
    <t xml:space="preserve">16.004.0040-A</t>
  </si>
  <si>
    <t xml:space="preserve">16.004.0042-0</t>
  </si>
  <si>
    <t xml:space="preserve">NTETICOS (CRFS),PARA TELHAS TIPO CALHA 44CM,INCLUSIVE ACESSO</t>
  </si>
  <si>
    <t xml:space="preserve">RIOS DE FIXACAO E VEDACAO.FORNECIMENTO E COLOCACAO</t>
  </si>
  <si>
    <t xml:space="preserve">16.004.0042-A</t>
  </si>
  <si>
    <t xml:space="preserve">16.004.0045-0</t>
  </si>
  <si>
    <t xml:space="preserve">RUFO A DIREITA OU A ESQUERDA,DE CIMENTO,SEM AMIANTO,REFORCAD</t>
  </si>
  <si>
    <t xml:space="preserve">O COM FIOS SINTETICOS (CRFS),PARA TELHA ONDULADA DE 1,10M DE</t>
  </si>
  <si>
    <t xml:space="preserve">LARGURA,INCLUSIVE ACESSORIOS DE FIXACAO E VEDACAO.FORNECIME</t>
  </si>
  <si>
    <t xml:space="preserve">16.004.0045-A</t>
  </si>
  <si>
    <t xml:space="preserve">16.004.0047-0</t>
  </si>
  <si>
    <t xml:space="preserve">ESPIGAO PARA COBERTURA EM TELHAS DE CIMENTO,SEM AMIANTO,REFO</t>
  </si>
  <si>
    <t xml:space="preserve">RCADO COM FIOS SINTETICOS (CRFS),INCLUSIVE ACESSORIOS DE FIX</t>
  </si>
  <si>
    <t xml:space="preserve">ACAO E VEDACAO.FORNECIMENTO E COLOCACAO</t>
  </si>
  <si>
    <t xml:space="preserve">16.004.0047-A</t>
  </si>
  <si>
    <t xml:space="preserve">16.004.0050-0</t>
  </si>
  <si>
    <t xml:space="preserve">CALHA DE BEIRAL,SEMI-CIRCULAR DE PVC,DN 125,EXCLUSIVE CONDUT</t>
  </si>
  <si>
    <t xml:space="preserve">ORES (VIDE ITEM 16.004.0055).FORNECIMENTO E COLOCACAO</t>
  </si>
  <si>
    <t xml:space="preserve">16.004.0050-A</t>
  </si>
  <si>
    <t xml:space="preserve">16.004.0055-0</t>
  </si>
  <si>
    <t xml:space="preserve">CONDUTOR PARA CALHA DE BEIRAL DE PVC,DN 88,INCLUSIVE CONEXOE</t>
  </si>
  <si>
    <t xml:space="preserve">16.004.0055-A</t>
  </si>
  <si>
    <t xml:space="preserve">16.005.0001-0</t>
  </si>
  <si>
    <t xml:space="preserve">COBERTURA EM TELHAS ONDULADAS DE GALVALUME,COM ESPESSURA APR</t>
  </si>
  <si>
    <t xml:space="preserve">OXIMADA DE 0,5MM,SOBREPOSICAO LATERAL DE UMA ONDA E LONGITUD</t>
  </si>
  <si>
    <t xml:space="preserve">INAL DE 0,20M,FIXACAO COM PARAFUSOS OU HASTES DE ALUMINIO,5/</t>
  </si>
  <si>
    <t xml:space="preserve">16"X250MM COM ROSCA,EXCLUSIVE MADEIRAMENTO E CUMEEIRA.MEDIDA</t>
  </si>
  <si>
    <t xml:space="preserve">PELA AREA REAL DE COBERTURA.FORNECIMENTO E COLOCACAO</t>
  </si>
  <si>
    <t xml:space="preserve">16.005.0001-A</t>
  </si>
  <si>
    <t xml:space="preserve">16.005.0004-0</t>
  </si>
  <si>
    <t xml:space="preserve">OXIMADA DE 0,7MM,SOBREPOSICAO LATERAL DE UMA ONDA E LONGITUD</t>
  </si>
  <si>
    <t xml:space="preserve">16.005.0004-A</t>
  </si>
  <si>
    <t xml:space="preserve">16.005.0005-0</t>
  </si>
  <si>
    <t xml:space="preserve">CUMEEIRA DE GALVALUME,COM ESPESSURA APROXIMADA DE 0,5MM,0,30</t>
  </si>
  <si>
    <t xml:space="preserve">M DE ABA PARA CADA LADO,PARA TELHAS ONDULADAS.FORNECIMENTO E</t>
  </si>
  <si>
    <t xml:space="preserve">16.005.0005-A</t>
  </si>
  <si>
    <t xml:space="preserve">16.005.0006-0</t>
  </si>
  <si>
    <t xml:space="preserve">COBERTURA EM TELHAS TRAPEZOIDAIS DE GALVALUME,COM ESPESSURA</t>
  </si>
  <si>
    <t xml:space="preserve">APROXIMADA DE 0,5MM,SOBREPOSICAO LATERAL DE UMA ONDA E LONGI</t>
  </si>
  <si>
    <t xml:space="preserve">TUDINAL DE 0,20M,FIXACAO COM PARAFUSOS OU HASTES DE ALUMINIO</t>
  </si>
  <si>
    <t xml:space="preserve">5/16"X250MM COM ROSCA,EXCLUSIVE MADEIRAMENTO E CUMEEIRA.MED</t>
  </si>
  <si>
    <t xml:space="preserve">IDA PELA AREA REAL DE COBERTURA.FORNECIMENTO E COLOCACAO</t>
  </si>
  <si>
    <t xml:space="preserve">16.005.0006-A</t>
  </si>
  <si>
    <t xml:space="preserve">16.005.0007-0</t>
  </si>
  <si>
    <t xml:space="preserve">APROXIMADA DE 0,7MM,SOBREPOSICAO LATERAL DE UMA ONDA E LONGI</t>
  </si>
  <si>
    <t xml:space="preserve">IDA PELA AREA REAL DA COBERTURA.FORNECIMENTO E COLOCACAO</t>
  </si>
  <si>
    <t xml:space="preserve">16.005.0007-A</t>
  </si>
  <si>
    <t xml:space="preserve">16.005.0008-0</t>
  </si>
  <si>
    <t xml:space="preserve">M DE ABA PARA CADA LADO,PARA TELHAS TRAPEZOIDAIS.FORNECIMENT</t>
  </si>
  <si>
    <t xml:space="preserve">16.005.0008-A</t>
  </si>
  <si>
    <t xml:space="preserve">16.005.0012-0</t>
  </si>
  <si>
    <t xml:space="preserve">CUMEEIRA DE GALVALUME,COM ESPESSURA APROXIMADA DE 0,5MM,0,20</t>
  </si>
  <si>
    <t xml:space="preserve">16.005.0012-A</t>
  </si>
  <si>
    <t xml:space="preserve">16.005.0015-0</t>
  </si>
  <si>
    <t xml:space="preserve">CALHA DE GALVALUME,0,30M,EM CHAPA DE ESPESSURA APROXIMADA DE</t>
  </si>
  <si>
    <t xml:space="preserve">0,7MM E DESENVOLVIMENTO 0,50M.FORNECIMENTO E COLOCACAO</t>
  </si>
  <si>
    <t xml:space="preserve">16.005.0015-A</t>
  </si>
  <si>
    <t xml:space="preserve">16.005.0018-0</t>
  </si>
  <si>
    <t xml:space="preserve">0,7MM E DESENVOLVIMENTO DE 1M.FORNECIMENTO E COLOCACAO</t>
  </si>
  <si>
    <t xml:space="preserve">16.005.0018-A</t>
  </si>
  <si>
    <t xml:space="preserve">16.005.0025-0</t>
  </si>
  <si>
    <t xml:space="preserve">CALHA DE GALVALUME,0,18M,EM CHAPA DE ESPESSURA APROXIMADA DE</t>
  </si>
  <si>
    <t xml:space="preserve">0,5MM E DESENVOLVIMENTO 0,30M.FORNECIMENTO E COLOCACAO</t>
  </si>
  <si>
    <t xml:space="preserve">16.005.0025-A</t>
  </si>
  <si>
    <t xml:space="preserve">16.005.0027-0</t>
  </si>
  <si>
    <t xml:space="preserve">RUFO DE GALVALUME COM MEDIDAS APROXIMADAS DE (0,7X500)MM.FOR</t>
  </si>
  <si>
    <t xml:space="preserve">16.005.0027-A</t>
  </si>
  <si>
    <t xml:space="preserve">16.005.0028-0</t>
  </si>
  <si>
    <t xml:space="preserve">RUFO DE GALVALUME COM MEDIDAS APROXIMADAS DE (0,5X300)MM.FOR</t>
  </si>
  <si>
    <t xml:space="preserve">16.005.0028-A</t>
  </si>
  <si>
    <t xml:space="preserve">16.005.0030-0</t>
  </si>
  <si>
    <t xml:space="preserve">COBERTURA EM TELHAS DE GALVALUME COM ACABAMENTO EM VERNIZ NA</t>
  </si>
  <si>
    <t xml:space="preserve">S 2 FACES (INTERNA E EXTERNA),NO MODELO TRAPEZOIDAL OU ONDUL</t>
  </si>
  <si>
    <t xml:space="preserve">ADA,NA ESPESSURA DE 0,5MM.MEDIDA PELA AREA REAL DE COBERTURA</t>
  </si>
  <si>
    <t xml:space="preserve">16.005.0030-A</t>
  </si>
  <si>
    <t xml:space="preserve">16.005.0035-0</t>
  </si>
  <si>
    <t xml:space="preserve">COBERTURA EM TELHAS DE GALVALUME COM ACABAMENTO EM VERNIZ EM</t>
  </si>
  <si>
    <t xml:space="preserve">1 FACE E PINTADA NA OUTRA,MODELO TRAPEZOIDAL OU ONDULADA,NA</t>
  </si>
  <si>
    <t xml:space="preserve">ESPESSURA DE 0,5MM.MEDIDA PELA AREA REAL DE COBERTURA.FORNE</t>
  </si>
  <si>
    <t xml:space="preserve">16.005.0035-A</t>
  </si>
  <si>
    <t xml:space="preserve">16.005.0050-0</t>
  </si>
  <si>
    <t xml:space="preserve">RUFO EM GALVALUME,COM ACABAMENTO EM VERNIZ NAS 2 FACES,TRAPE</t>
  </si>
  <si>
    <t xml:space="preserve">ZOIDAL OU ONDULADA,MEDINDO APROXIMADAMENTE (1265X600X0,5)MM.</t>
  </si>
  <si>
    <t xml:space="preserve">16.005.0050-A</t>
  </si>
  <si>
    <t xml:space="preserve">16.005.0052-0</t>
  </si>
  <si>
    <t xml:space="preserve">RUFO EM GALVALUME,COM ACABAMENTO EM VERNIZ EM 1 FACE E PINTA</t>
  </si>
  <si>
    <t xml:space="preserve">DA NA OUTRA,TRAPEZOIDAL OU ONDULADA,MEDINDO APROXIMADAMENTE</t>
  </si>
  <si>
    <t xml:space="preserve">(1265X600X0,5)MM.FORNECIMENTO E COLOCACAO</t>
  </si>
  <si>
    <t xml:space="preserve">16.005.0052-A</t>
  </si>
  <si>
    <t xml:space="preserve">16.005.0054-0</t>
  </si>
  <si>
    <t xml:space="preserve">CUMEEIRA EM GALVALUME COM ACABAMENTO EM VERNIZ NAS 2 FACES,T</t>
  </si>
  <si>
    <t xml:space="preserve">RAPEZOIDAL OU ONDULADA,MEDINDO APROXIMADAMENTE (1265X600X0,5</t>
  </si>
  <si>
    <t xml:space="preserve">)MM.FORNECIMENTO E COLOCACAO</t>
  </si>
  <si>
    <t xml:space="preserve">16.005.0054-A</t>
  </si>
  <si>
    <t xml:space="preserve">16.005.0056-0</t>
  </si>
  <si>
    <t xml:space="preserve">CUMEEIRA EM GALVALUME COM ACABAMENTO EM VERNIZ EM 1 FACE E P</t>
  </si>
  <si>
    <t xml:space="preserve">INTADA NA OUTRA,TRAPEZOIDAL OU ONDULADA,MEDINDO APROXIMADAME</t>
  </si>
  <si>
    <t xml:space="preserve">NTE (1265X600X0,5)MM.FORNECIMENTO E COLOCACAO</t>
  </si>
  <si>
    <t xml:space="preserve">16.005.0056-A</t>
  </si>
  <si>
    <t xml:space="preserve">16.005.0058-0</t>
  </si>
  <si>
    <t xml:space="preserve">CONTRA RUFO EM GALVALUME,COM ACABAMENTO EM VERNIZ NAS 2 FACE</t>
  </si>
  <si>
    <t xml:space="preserve">S,TRAPEZOIDAL OU ONDULADA,MEDINDO APROXIMADAMENTE (1500X562X</t>
  </si>
  <si>
    <t xml:space="preserve">0,5)MM.FORNECIMENTO E COLOCACAO</t>
  </si>
  <si>
    <t xml:space="preserve">16.005.0058-A</t>
  </si>
  <si>
    <t xml:space="preserve">16.005.0060-0</t>
  </si>
  <si>
    <t xml:space="preserve">CONTRA RUFO EM GALVALUME,COM ACABAMENTO EM VERNIZ EM 1 FACE</t>
  </si>
  <si>
    <t xml:space="preserve">E PINTADA NA OUTRA,TRAPEZOIDAL OU ONDULADA,MEDINDO APROXIMAD</t>
  </si>
  <si>
    <t xml:space="preserve">AMENTE (1500X562X0,5)MM.FORNECIMENTO E COLOCACAO</t>
  </si>
  <si>
    <t xml:space="preserve">16.005.0060-A</t>
  </si>
  <si>
    <t xml:space="preserve">16.005.0070-0</t>
  </si>
  <si>
    <t xml:space="preserve">COBERTURA EM TELHA TERMICA DE GALVALUME,TRAPEZOIDAL,DUPLA CO</t>
  </si>
  <si>
    <t xml:space="preserve">M ESPESSURA DE 30MM,INCLUSIVE TODOS OS ACESSORIOS NECESSARIO</t>
  </si>
  <si>
    <t xml:space="preserve">S A SUA EXECUCAO.MEDIDA PELA AREA REAL DE COBERTURA.FORNECIM</t>
  </si>
  <si>
    <t xml:space="preserve">16.005.0070-A</t>
  </si>
  <si>
    <t xml:space="preserve">16.005.0075-0</t>
  </si>
  <si>
    <t xml:space="preserve">COBERTURA TERMO-ISOLANTE,DUPLA,TRAPEZOIDAL,GALVALUME 0,40MM,</t>
  </si>
  <si>
    <t xml:space="preserve">P/USO ONDE SE REQUER CONFORTO TERMICO,DUPLA ESTANQUEIDADE LA</t>
  </si>
  <si>
    <t xml:space="preserve">TERAL,S/PINTURA,RECHEIO DE POLIESTIRENO EXPANDIDO(EPS ALTURA</t>
  </si>
  <si>
    <t xml:space="preserve">=40MM)C/RETARDANTE A CHAMA E DENSIDADE NBR-11.752 DA ABNT,LA</t>
  </si>
  <si>
    <t xml:space="preserve">RGURA UTIL DE 0,99M,COMPRIMENTO ATE 12,00M,INCL.ACESSORIOS P</t>
  </si>
  <si>
    <t xml:space="preserve">/FIXACAO,ALTURA TOTAL 78,8MM.FORNECIMENTO E COLOCACAO</t>
  </si>
  <si>
    <t xml:space="preserve">16.005.0075-A</t>
  </si>
  <si>
    <t xml:space="preserve">16.006.0001-0</t>
  </si>
  <si>
    <t xml:space="preserve">COBERTURA EM TELHAS ONDULADAS EM FIBERGLASS,1,10X1,53M,SEM C</t>
  </si>
  <si>
    <t xml:space="preserve">UMEEIRA,FIXACAO COM PARAFUSOS OU HASTES DE ALUMINIO,5/16"X25</t>
  </si>
  <si>
    <t xml:space="preserve">0MM,COM ROSCA,EXCLUSIVE MADEIRAMENTO.MEDIDA PELA AREA REAL D</t>
  </si>
  <si>
    <t xml:space="preserve">E CORBERTURA.FORNECIMENTO E COLOCACAO</t>
  </si>
  <si>
    <t xml:space="preserve">16.006.0001-A</t>
  </si>
  <si>
    <t xml:space="preserve">16.007.0011-0</t>
  </si>
  <si>
    <t xml:space="preserve">COBERTURA AUTO-PORTANTE COM TELHAS ONDULADAS EM CHAPAS DE AC</t>
  </si>
  <si>
    <t xml:space="preserve">O ZINCADO,PRE-PINTADAS COM PRIMER,A BASE EPOXI A TINTA POLIE</t>
  </si>
  <si>
    <t xml:space="preserve">STER,ESPESSURA ATE 1MM,LARGURA DE 0,90M,VAO LIVRE ATE 8,5M,P</t>
  </si>
  <si>
    <t xml:space="preserve">ESO APROXIMADO DE 10KG/M2,INCLUSIVE FIXACOES E MEDIDA PELA A</t>
  </si>
  <si>
    <t xml:space="preserve">REA REAL DE COBERTURA.FORNECIMENTO E COLOCACAO</t>
  </si>
  <si>
    <t xml:space="preserve">16.007.0011-A</t>
  </si>
  <si>
    <t xml:space="preserve">16.007.0012-0</t>
  </si>
  <si>
    <t xml:space="preserve">O ZINCADO,COM PINTURA (SISTEMA COIL COATING) BRANCA EXTERIOR</t>
  </si>
  <si>
    <t xml:space="preserve">E CINZA INTERIORMENTE,ESPESSURA ATE 1MM,LARGURA DE 0,90M,VA</t>
  </si>
  <si>
    <t xml:space="preserve">O LIVRE ATE 8,5M,PESO APROXIMADO DE 10KG/M2,INCLUSIVE FIXACO</t>
  </si>
  <si>
    <t xml:space="preserve">ES E MEDIDA PELA AREA REAL DE COBERTURA.FORNECIMENTO E COLOC</t>
  </si>
  <si>
    <t xml:space="preserve">16.007.0012-A</t>
  </si>
  <si>
    <t xml:space="preserve">16.007.0013-0</t>
  </si>
  <si>
    <t xml:space="preserve">O ZINCADO,PRE-PINTADAS COM PRIMER,A BASE EPOXI E TINTA POLIE</t>
  </si>
  <si>
    <t xml:space="preserve">STER,ESPESSURA ATE 1MM,LARGURA DE 0,90M,VAO ENTRE 8,51 E 13,</t>
  </si>
  <si>
    <t xml:space="preserve">50M,PESO APROXIMADO DE 10KG/M2,INCLUSIVE FIXACOES E MEDIDA P</t>
  </si>
  <si>
    <t xml:space="preserve">ELA AREA REAL DE COBERTURA.FORNECIMENTO E COLOCACAO</t>
  </si>
  <si>
    <t xml:space="preserve">16.007.0013-A</t>
  </si>
  <si>
    <t xml:space="preserve">16.007.0014-0</t>
  </si>
  <si>
    <t xml:space="preserve">O ENTRE 8,51 E 13,50M,PESO APROXIMADO DE 10KG/M2,INCLUSIVE F</t>
  </si>
  <si>
    <t xml:space="preserve">IXACOES E MEDIDA PELA AREA REAL DE COBERTURA.FORNECIMENTO E</t>
  </si>
  <si>
    <t xml:space="preserve">16.007.0014-A</t>
  </si>
  <si>
    <t xml:space="preserve">16.007.0015-0</t>
  </si>
  <si>
    <t xml:space="preserve">STER,ESPESSURA DE 1,25M,LARGURA DE 0,90M,VAO ENTRE 13,51 E 2</t>
  </si>
  <si>
    <t xml:space="preserve">0,00M,PESO APROXIMADO DE 13,5KG/M2,INCLUSIVE FIXACOES E MEDI</t>
  </si>
  <si>
    <t xml:space="preserve">DA PELA AREA REAL DA COBERTURA.FORNECIMENTO E COLOCACAO</t>
  </si>
  <si>
    <t xml:space="preserve">16.007.0015-A</t>
  </si>
  <si>
    <t xml:space="preserve">16.007.0016-0</t>
  </si>
  <si>
    <t xml:space="preserve">E CINZA INTERIORMENTE,ESPESSURA 1,25MM,LARGURA DE 0,90M,VAO</t>
  </si>
  <si>
    <t xml:space="preserve">ENTRE 13,51 E 20,00M,PESO APROXIMADAMENTE 13,5KG/M2,INCLUSI</t>
  </si>
  <si>
    <t xml:space="preserve">VE FIXACOES E MEDIDA PELA AREA REAL DA COBERTURA.FORNECIMENT</t>
  </si>
  <si>
    <t xml:space="preserve">16.007.0016-A</t>
  </si>
  <si>
    <t xml:space="preserve">16.007.0017-0</t>
  </si>
  <si>
    <t xml:space="preserve">STER,ESPESSURA DE 1,55MM,LARGURA DE 0,90M,VAO ENTRE 20,01 E</t>
  </si>
  <si>
    <t xml:space="preserve">22,00M,PESO APROXIMADO DE 18,5KG/M2,INCLUSIVE FIXACOES E MED</t>
  </si>
  <si>
    <t xml:space="preserve">16.007.0017-A</t>
  </si>
  <si>
    <t xml:space="preserve">16.007.0018-0</t>
  </si>
  <si>
    <t xml:space="preserve">E CINZA INTERIORMENTE,ESPESSURA DE 1,55MM,LARGURA DE 0,90M,</t>
  </si>
  <si>
    <t xml:space="preserve">VAO ENTRE 20,01 E 22,00M,PESO APROXIMADO 18,5KG/M2,INCLUSIVE</t>
  </si>
  <si>
    <t xml:space="preserve">FIXACOES E MEDIDA PELA AREA REAL DA COBERTURA.FORNECIMENTO</t>
  </si>
  <si>
    <t xml:space="preserve">16.007.0018-A</t>
  </si>
  <si>
    <t xml:space="preserve">16.007.0021-0</t>
  </si>
  <si>
    <t xml:space="preserve">COBERTURA COM TELHAS TRAPEZOIDAIS EM ACO GALVANIZADO,ESPESSU</t>
  </si>
  <si>
    <t xml:space="preserve">RA DE 0,5MM,INCLUSIVE FIXACOES E MEDIDA PELA AREA REAL DA CO</t>
  </si>
  <si>
    <t xml:space="preserve">BERTURA</t>
  </si>
  <si>
    <t xml:space="preserve">16.007.0021-A</t>
  </si>
  <si>
    <t xml:space="preserve">16.007.0023-0</t>
  </si>
  <si>
    <t xml:space="preserve">CUMEEIRA EM CHAPA DE ACO GALVANIZADO,COM ESPESSURA DE 0,5MM,</t>
  </si>
  <si>
    <t xml:space="preserve">0,30M DE ABA PARA CADA LADO,PARA TELHAS TRAPEZOIDAIS.FORNEC</t>
  </si>
  <si>
    <t xml:space="preserve">16.007.0023-A</t>
  </si>
  <si>
    <t xml:space="preserve">16.007.0025-0</t>
  </si>
  <si>
    <t xml:space="preserve">CALHA EM CHAPA DE ACO GALVANIZADO N¯26 COM 25CM DE DESENVOLV</t>
  </si>
  <si>
    <t xml:space="preserve">IMENTO.FORNECIMENTO E COLOCACAO</t>
  </si>
  <si>
    <t xml:space="preserve">16.007.0025-A</t>
  </si>
  <si>
    <t xml:space="preserve">16.007.0027-0</t>
  </si>
  <si>
    <t xml:space="preserve">CALHA EM CHAPA DE ACO GALVANIZADO N¯26 COM 50CM DE DESENVOLV</t>
  </si>
  <si>
    <t xml:space="preserve">16.007.0027-A</t>
  </si>
  <si>
    <t xml:space="preserve">16.007.0030-0</t>
  </si>
  <si>
    <t xml:space="preserve">CALHA EM CHAPA DE ACO GALVANIZADO N¯24 COM 75CM DE DESENVOLV</t>
  </si>
  <si>
    <t xml:space="preserve">16.007.0030-A</t>
  </si>
  <si>
    <t xml:space="preserve">16.007.0038-0</t>
  </si>
  <si>
    <t xml:space="preserve">CALHA DE PLATIBANDA OU DE RINCAO,EM CHAPA GALVANIZADA N¯26,</t>
  </si>
  <si>
    <t xml:space="preserve">COM 25CM DE DESENVOLVIMENTO.FORNECIMENTO E COLOCACAO</t>
  </si>
  <si>
    <t xml:space="preserve">16.007.0038-A</t>
  </si>
  <si>
    <t xml:space="preserve">16.008.0005-0</t>
  </si>
  <si>
    <t xml:space="preserve">COBERTURA EM TELHAS ONDULADAS FABRICADAS COM FIBRAS VEGETAIS</t>
  </si>
  <si>
    <t xml:space="preserve">E MINERAIS IMPREGNADA DE ASFALTO,ESPESSURA DE 3MM,PRESAS PO</t>
  </si>
  <si>
    <t xml:space="preserve">R PREGOS GALVANIZADOS,EXCLUSIVE MADEIRAMENTO.MEDIDA PELA ARE</t>
  </si>
  <si>
    <t xml:space="preserve">A REAL.FORNECIMENTO E COLOCACAO</t>
  </si>
  <si>
    <t xml:space="preserve">16.008.0005-A</t>
  </si>
  <si>
    <t xml:space="preserve">16.008.0030-0</t>
  </si>
  <si>
    <t xml:space="preserve">CUMEEIRA NORMAL PARA TELHAS ONDULADAS,COM FIBRAS VEGETAIS E</t>
  </si>
  <si>
    <t xml:space="preserve">MINERAIS IMPREGNADAS DE ASFALTO,PRESAS POR PREGOS GALVANIZAD</t>
  </si>
  <si>
    <t xml:space="preserve">OS.FORNECIMENTO E COLOCACAO</t>
  </si>
  <si>
    <t xml:space="preserve">16.008.0030-A</t>
  </si>
  <si>
    <t xml:space="preserve">16.009.0001-0</t>
  </si>
  <si>
    <t xml:space="preserve">CALHA DE COBRE EM CHAPA DE ESPESSURA DE 0,8MM E DESENVOLVIME</t>
  </si>
  <si>
    <t xml:space="preserve">NTO DE 0,30M.FORNECIMENTO E COLOCACAO</t>
  </si>
  <si>
    <t xml:space="preserve">16.009.0001-A</t>
  </si>
  <si>
    <t xml:space="preserve">16.009.0002-0</t>
  </si>
  <si>
    <t xml:space="preserve">NTO DE 0,50M.FORNECIMENTO E COLOCACAO</t>
  </si>
  <si>
    <t xml:space="preserve">16.009.0002-A</t>
  </si>
  <si>
    <t xml:space="preserve">16.009.0005-0</t>
  </si>
  <si>
    <t xml:space="preserve">NTO PARA 1M.FORNECIMENTO E COLOCACAO</t>
  </si>
  <si>
    <t xml:space="preserve">16.009.0005-A</t>
  </si>
  <si>
    <t xml:space="preserve">16.010.0005-0</t>
  </si>
  <si>
    <t xml:space="preserve">TELHADO VERDE COM PRE-VEGETACAO,SISTEMA ALVEOLAR (60 A 80KG/</t>
  </si>
  <si>
    <t xml:space="preserve">M2),CONSTITUIDO DE: MEMBRANA DE PROTECAO ANTI-RAIZES,MEMBRAN</t>
  </si>
  <si>
    <t xml:space="preserve">A ALVEOLAR DE PETG (COM RESERVATORIOS DE FORMATO HEXAGONAL),</t>
  </si>
  <si>
    <t xml:space="preserve">MEMBRANA DE RETENCAO DE NUTRIENTES COMPOSTA DE NAO TECIDO RE</t>
  </si>
  <si>
    <t xml:space="preserve">CICLADO,PLACAS PARA DRENAGEM.FORNECIMENTO,COLOCACAO E IRRIGA</t>
  </si>
  <si>
    <t xml:space="preserve">16.010.0005-A</t>
  </si>
  <si>
    <t xml:space="preserve">16.010.0010-0</t>
  </si>
  <si>
    <t xml:space="preserve">TELHADO VERDE PRE-VEGETACAO,SIST.GALOCHA(45 A 75KG/M2)COM ME</t>
  </si>
  <si>
    <t xml:space="preserve">MBRANA PROTECAO ANTI-RAIZES,PLACAS P/DRENAGEM,CONTROLADA MOD</t>
  </si>
  <si>
    <t xml:space="preserve">DULO SUBSTRATO RIGIDO P/RETENCAO SUBSTRATO NUTRITIVO S/CARRE</t>
  </si>
  <si>
    <t xml:space="preserve">AR SUBSTRATO E PROPORCIONAR A OXIGENACAO DAS RAIZES EVITANDO</t>
  </si>
  <si>
    <t xml:space="preserve">AMASSAMENTO POR COMPACTACAO E SUBSTRATO LEVE E NUTRITIVO C/</t>
  </si>
  <si>
    <t xml:space="preserve">RESERVATORIO P/AGUA PLACA PEAD EMBUTIDA.FORN.COLOC.IRRIGACAO</t>
  </si>
  <si>
    <t xml:space="preserve">16.010.0010-A</t>
  </si>
  <si>
    <t xml:space="preserve">16.010.0015-0</t>
  </si>
  <si>
    <t xml:space="preserve">TELHADO VERDE PRE-VEGETACAO,SIST.LAMINAR GRAMA(80 A 120KG/M2</t>
  </si>
  <si>
    <t xml:space="preserve">),C/MEMBRANA PROTECAO ANTI-RAIZES,PLACAS P/DRENAGEM,CONTROLA</t>
  </si>
  <si>
    <t xml:space="preserve">DA MODULO SUBSTRATO RIGIDO P/RETENCAO SUBSTRATO NUTRITIVO S/</t>
  </si>
  <si>
    <t xml:space="preserve">CARREAR ESTE SUBSTRATO E PROPORCIONAR A OXIGENACAO DAS RAIZE</t>
  </si>
  <si>
    <t xml:space="preserve">S EVITANDO O AMASSAMENTO DAS RAIZES POR COMPACTACAO E SUBSTR</t>
  </si>
  <si>
    <t xml:space="preserve">ATO LEVE E NUTRITIVO.FORNECIMENTO,COLOCACAO E IRRIGACAO</t>
  </si>
  <si>
    <t xml:space="preserve">16.010.0015-A</t>
  </si>
  <si>
    <t xml:space="preserve">16.011.0005-0</t>
  </si>
  <si>
    <t xml:space="preserve">COBERTURA EM CHAPA DE POLICARBONATO ALVEOLAR,NA COR CRISTAL,</t>
  </si>
  <si>
    <t xml:space="preserve">COM 10MM DE ESPESSURA,INCL.MADEIRAMENTO EM PECAS DE MADEIRA</t>
  </si>
  <si>
    <t xml:space="preserve">E PILARES EM TUBO DE ACO GALVANIZADO.MEDIDO PELA AREA REAL D</t>
  </si>
  <si>
    <t xml:space="preserve">E COBERTURA.FORNECIMENTO E COLOCACAO</t>
  </si>
  <si>
    <t xml:space="preserve">16.011.0005-A</t>
  </si>
  <si>
    <t xml:space="preserve">16.011.0015-0</t>
  </si>
  <si>
    <t xml:space="preserve">COBERTURA EM CHAPA DE POLICARBONATO ALVEOLAR,NA COR FUME,COM</t>
  </si>
  <si>
    <t xml:space="preserve">10MM DE ESPESSURA,DE (5,00X5,00)M,ESTRUTURA EM TUBO DE ACO</t>
  </si>
  <si>
    <t xml:space="preserve">GALVANIZADO DE 8",2.1/2" E 1.1/2",CHUMBADA EM BLOCO DE CONCR</t>
  </si>
  <si>
    <t xml:space="preserve">ETO ARMADO,INCLUSIVE ESCAVACAO,REATERRO,CARGA,DESCARGA,TRANS</t>
  </si>
  <si>
    <t xml:space="preserve">PORTE E PINTURA DOS TUBOS COM 2 DEMAOS DE ACABAMENTO.MEDIDO</t>
  </si>
  <si>
    <t xml:space="preserve">16.011.0015-A</t>
  </si>
  <si>
    <t xml:space="preserve">16.011.0030-0</t>
  </si>
  <si>
    <t xml:space="preserve">COBERTURA EM CHAPAS DE ACRILICO TRANSLUCIDO DE 6MM DE ESPESS</t>
  </si>
  <si>
    <t xml:space="preserve">URA,INCLUSIVE FIXACAO,EXCLUSIVE ESTRUTURA.MEDIDO PELA AREA R</t>
  </si>
  <si>
    <t xml:space="preserve">EAL DE COBERTURA.FORNECIMENTO E COLOCACAO</t>
  </si>
  <si>
    <t xml:space="preserve">16.011.0030-A</t>
  </si>
  <si>
    <t xml:space="preserve">16.011.0045-0</t>
  </si>
  <si>
    <t xml:space="preserve">COBERTURA TRANSLUCIDA,CRISTAL,BRANCA LEITOSA OU CORES BASICA</t>
  </si>
  <si>
    <t xml:space="preserve">S,PERFIL TRAPEZOIDAL OU ONDULADA,RESINA POLIESTER REFORCADA</t>
  </si>
  <si>
    <t xml:space="preserve">C/FIBRA VIDRO,C/ADITIVO ESTABILIZANTE CONTRA DEGRADACAO DOS</t>
  </si>
  <si>
    <t xml:space="preserve">RAIOS U.V.,ESP.1,3MM,USO ONDE SE REQUER ILUMINACAO NATURAL M</t>
  </si>
  <si>
    <t xml:space="preserve">AIS VITREA,ECONOMICIDADE E BOA RESISTENCIA,LARG.990MM E 1020</t>
  </si>
  <si>
    <t xml:space="preserve">MM,COMPR.ATE 6,00M,INCL.ACESSORIOS P/FIXACAO.FORN.E COLOC.</t>
  </si>
  <si>
    <t xml:space="preserve">16.011.0045-A</t>
  </si>
  <si>
    <t xml:space="preserve">16.011.0050-0</t>
  </si>
  <si>
    <t xml:space="preserve">S,TRAPEZOIDAL OU ONDULADA,RESINA POLIESTER REFORCADA C/FRIBR</t>
  </si>
  <si>
    <t xml:space="preserve">A DE VIDRO,ADITIVO ESTABILIZANTE CONTRA DEGRADACAO DOS RAIOS</t>
  </si>
  <si>
    <t xml:space="preserve">U.V.,ESTRUT.C/VEU INTERNO POLIESTER,ESP.1,5MM,USO ONDE REQU</t>
  </si>
  <si>
    <t xml:space="preserve">ER ILUMINACAO NATURAL CONTROLADA,LARG.990MM E 1020MM,COMPR.A</t>
  </si>
  <si>
    <t xml:space="preserve">TE 6,00M,INCL.ACESSORIOS P/FIXACAO.FORNECIMENTO E COLOCACAO</t>
  </si>
  <si>
    <t xml:space="preserve">16.011.0050-A</t>
  </si>
  <si>
    <t xml:space="preserve">16.012.0005-0</t>
  </si>
  <si>
    <t xml:space="preserve">ESTRUTURA DE ALUMINIO PARA CLARABOIA EM CHAPA DE POLICARBONA</t>
  </si>
  <si>
    <t xml:space="preserve">TO,EXCLUSIVE ESTA.FORNECIMENTO E COLOCACAO</t>
  </si>
  <si>
    <t xml:space="preserve">16.012.0005-A</t>
  </si>
  <si>
    <t xml:space="preserve">16.013.0001-0</t>
  </si>
  <si>
    <t xml:space="preserve">RETIRADA E RECOLOCACAO DE TELHAS FRANCESAS,INCLUSIVE CUMEEIR</t>
  </si>
  <si>
    <t xml:space="preserve">A,EXCLUSIVE O FORNECIMENTO DO MATERIAL NOVO,MEDIDAS PELA ARE</t>
  </si>
  <si>
    <t xml:space="preserve">A REAL DE COBERTURA</t>
  </si>
  <si>
    <t xml:space="preserve">16.013.0001-A</t>
  </si>
  <si>
    <t xml:space="preserve">16.013.0002-0</t>
  </si>
  <si>
    <t xml:space="preserve">RETIRADA E RECOLOCACAO DE TELHAS COLONIAIS,INCLUSIVE CUMEEIR</t>
  </si>
  <si>
    <t xml:space="preserve">16.013.0002-A</t>
  </si>
  <si>
    <t xml:space="preserve">16.013.0004-0</t>
  </si>
  <si>
    <t xml:space="preserve">RETIRADA E RECOLOCACAO DE TELHA EM FIBROCIMENTO TIPO CALHA,C</t>
  </si>
  <si>
    <t xml:space="preserve">OM 49CM LARGURA,INCLUSIVE CUMEEIRA,EXCLUSIVE FORNECIMENTO DO</t>
  </si>
  <si>
    <t xml:space="preserve">MATERIAL NOVO,MEDIDAS PELA AREA REAL DE COBERTURA</t>
  </si>
  <si>
    <t xml:space="preserve">16.013.0004-A</t>
  </si>
  <si>
    <t xml:space="preserve">16.013.0005-0</t>
  </si>
  <si>
    <t xml:space="preserve">RETIRADA E RECOLOCACAO DE TELHAS EM FIBROCIMENTO,ONDULADAS,T</t>
  </si>
  <si>
    <t xml:space="preserve">IPO CONVENCIONAL,INCLUSIVE CUMEEIRA,EXCLUSIVE FORNECIMENTO D</t>
  </si>
  <si>
    <t xml:space="preserve">O MATERIAL NOVO,MEDIDAS PELA AREA REAL DE COBERTURA</t>
  </si>
  <si>
    <t xml:space="preserve">16.013.0005-A</t>
  </si>
  <si>
    <t xml:space="preserve">16.013.0006-0</t>
  </si>
  <si>
    <t xml:space="preserve">RETIRADA E RECOLOCACAO DE TELHAS EM FIBROCIMENTO,TIPO CALHA</t>
  </si>
  <si>
    <t xml:space="preserve">COM 90CM DE LARGURA,INCLUSIVE CUMEEIRA,EXCLUSIVE FORNECIMENT</t>
  </si>
  <si>
    <t xml:space="preserve">O DO MATERIAL NOVO,MEDIDAS PELA AREA REAL DE COBERTURA</t>
  </si>
  <si>
    <t xml:space="preserve">16.013.0006-A</t>
  </si>
  <si>
    <t xml:space="preserve">16.013.0007-0</t>
  </si>
  <si>
    <t xml:space="preserve">RETIRADA E RECOLOCACAO DE TELHAS METALICAS DE 0,5MM A 0,8MM</t>
  </si>
  <si>
    <t xml:space="preserve">DE ESPESSURA</t>
  </si>
  <si>
    <t xml:space="preserve">16.013.0007-A</t>
  </si>
  <si>
    <t xml:space="preserve">16.013.0009-0</t>
  </si>
  <si>
    <t xml:space="preserve">RETIRADA E RECOLOCACAO DE MADEIRAMENTO TELHAS EM FIBROCIMENT</t>
  </si>
  <si>
    <t xml:space="preserve">O,ONDULADAS,EXCLUSIVE FORNECIMENTO DE MATERIAL NOVO.MEDIDAS</t>
  </si>
  <si>
    <t xml:space="preserve">PELA AREA REAL DA COBERTURA</t>
  </si>
  <si>
    <t xml:space="preserve">16.013.0009-A</t>
  </si>
  <si>
    <t xml:space="preserve">16.013.0010-0</t>
  </si>
  <si>
    <t xml:space="preserve">RETIRADA E RECOLOCACAO DE MADEIRAMENTO TELHAS TIPO CALHA,OND</t>
  </si>
  <si>
    <t xml:space="preserve">ULADAS,EXCLUSIVE FORNECIMENTO DE MATERIAL NOVO.MEDIDAS PELA</t>
  </si>
  <si>
    <t xml:space="preserve">AREA REAL DE COBERTURA</t>
  </si>
  <si>
    <t xml:space="preserve">16.013.0010-A</t>
  </si>
  <si>
    <t xml:space="preserve">16.013.0015-0</t>
  </si>
  <si>
    <t xml:space="preserve">RETIRADA E RECOLOCACAO DE MADEIRAMENTO TELHAS FRANCESAS OU C</t>
  </si>
  <si>
    <t xml:space="preserve">OLONIAIS,ONDULADAS,EXCLUSIVE FORNECIMENTO DO MATERIAL.MEDIDA</t>
  </si>
  <si>
    <t xml:space="preserve">S PELA AREA REAL DA COBERTURA</t>
  </si>
  <si>
    <t xml:space="preserve">16.013.0015-A</t>
  </si>
  <si>
    <t xml:space="preserve">16.015.0001-0</t>
  </si>
  <si>
    <t xml:space="preserve">SUBCOBERTURA COMPOSTA DE DUAS FOLHAS DE ALUMINIO ESTRUTURADO</t>
  </si>
  <si>
    <t xml:space="preserve">E UMA FOLHA DE POLIETILENO ALTA DENSIDADE TRANCADO,COM ESPE</t>
  </si>
  <si>
    <t xml:space="preserve">SSURA APROXIMADA ENTRE 0,15MM E 0,17MM,INCLUSIVE MADEIRAMENT</t>
  </si>
  <si>
    <t xml:space="preserve">O DE FIXACAO.FORNECIMENTO E COLOCACAO</t>
  </si>
  <si>
    <t xml:space="preserve">16.015.0001-A</t>
  </si>
  <si>
    <t xml:space="preserve">16.015.0005-0</t>
  </si>
  <si>
    <t xml:space="preserve">SUBCOBERTURA COMPOSTA POR ESPUMA DE POLIETILENO EXPANDIDO E</t>
  </si>
  <si>
    <t xml:space="preserve">LAMINADO METALIZADO,COM ESPESSURA APROXIMADA DE 5MM,INCLUSIV</t>
  </si>
  <si>
    <t xml:space="preserve">E MADEIRAMENTO DE FIXACAO.FORNECIMENTO E COLOCACAO</t>
  </si>
  <si>
    <t xml:space="preserve">16.015.0005-A</t>
  </si>
  <si>
    <t xml:space="preserve">16.015.0010-0</t>
  </si>
  <si>
    <t xml:space="preserve">SUBCOBERTURA CONSTITUIDA POR FIBRAS CONTINUAS DE POLIETILENO</t>
  </si>
  <si>
    <t xml:space="preserve">DE ALTA DENSIDADE,PERMEAVEL AO VAPOR E COM RESISTENCIA A</t>
  </si>
  <si>
    <t xml:space="preserve">PASSAGEM DE AGUA,INCLUSIVE MADEIRAMENTO DE FIXACAO.FORNECIME</t>
  </si>
  <si>
    <t xml:space="preserve">16.015.0010-A</t>
  </si>
  <si>
    <t xml:space="preserve">16.020.0001-0</t>
  </si>
  <si>
    <t xml:space="preserve">IMPERMEABILIZACAO C/MANTA A BASE ASFALTO MODIFICADO C/POLIME</t>
  </si>
  <si>
    <t xml:space="preserve">ROS,TIPO III-B,ESP.4,00MM,CONSUMO MINIMO 1,15M2/M2,APLICACAO</t>
  </si>
  <si>
    <t xml:space="preserve">CHAMA MACARICO SOBRE PRIMER ASFALTICO BASE AGUA OU SOLVENTE</t>
  </si>
  <si>
    <t xml:space="preserve">,CONSUMO 0,40KG/M2,INCLUSIVE ESTE</t>
  </si>
  <si>
    <t xml:space="preserve">16.020.0001-A</t>
  </si>
  <si>
    <t xml:space="preserve">16.020.0002-0</t>
  </si>
  <si>
    <t xml:space="preserve">IMPERMEABILIZACAO C/MANTA A BASE DE ASFALTO MODIFICADO C/POL</t>
  </si>
  <si>
    <t xml:space="preserve">IMEROS,TIPO III-A,C/ESP.4,00M,CONSUMO MINIMO DE 1,15M2/M2,AP</t>
  </si>
  <si>
    <t xml:space="preserve">LICACAO C/CHAMA DE MACARICO SOBRE PRIMER ASFALTICO BASE AGUA</t>
  </si>
  <si>
    <t xml:space="preserve">OU SOLVENTE,C/CONSUMO 0,40KG/M2,INCLUSIVE ESTE</t>
  </si>
  <si>
    <t xml:space="preserve">16.020.0002-A</t>
  </si>
  <si>
    <t xml:space="preserve">16.020.0003-0</t>
  </si>
  <si>
    <t xml:space="preserve">IMEROS,TIPO IV-A,ESP.4,00MM,CONSUMO MINIMO 1,15M2/M2,APLICAC</t>
  </si>
  <si>
    <t xml:space="preserve">AO C/CHAMA MACARICO SOBRE PRIMER ASFALTICO BASE AGUA OU SOLV</t>
  </si>
  <si>
    <t xml:space="preserve">ENTE,COM CONSUMO DE 0,40KG/M2,INCLUSIVE ESTE</t>
  </si>
  <si>
    <t xml:space="preserve">16.020.0003-A</t>
  </si>
  <si>
    <t xml:space="preserve">16.020.0004-0</t>
  </si>
  <si>
    <t xml:space="preserve">IMPERMEABILIZACAO COM DUPLA MANTA BASE ASFALTO MODIFICADO C/</t>
  </si>
  <si>
    <t xml:space="preserve">POLIMEROS,TIPO III-B,AMBAS C/ESP.4,00MM,CONSUMO MINIMO 1,15M</t>
  </si>
  <si>
    <t xml:space="preserve">2/M2 P/CADA MANTA,APLIC.C/CHAMA MACARICO A 1¶ SOBRE PRIMER A</t>
  </si>
  <si>
    <t xml:space="preserve">SFALTICO BASE AGUA OU SOLVENTE,CONSUMO 0,40KG/M2,INCLUSIVE E</t>
  </si>
  <si>
    <t xml:space="preserve">STE</t>
  </si>
  <si>
    <t xml:space="preserve">16.020.0004-A</t>
  </si>
  <si>
    <t xml:space="preserve">16.020.0005-0</t>
  </si>
  <si>
    <t xml:space="preserve">IMPERMEABILIZACAO COM MANTA BASE ASFALTO MODIFICADO C/POLIME</t>
  </si>
  <si>
    <t xml:space="preserve">ROS,TIPO II-A OU II-B,ESP.4,00M,CONSUMO MINIMO 1,15M2/M2,APL</t>
  </si>
  <si>
    <t xml:space="preserve">ICACAO CHAMA MACARICO SOBRE PRIMER ASFALTICO BASE AGUA OU SO</t>
  </si>
  <si>
    <t xml:space="preserve">LVENTE,CONSUMO 0,40KG/M2,INCLUSIVE ESTE</t>
  </si>
  <si>
    <t xml:space="preserve">16.020.0005-A</t>
  </si>
  <si>
    <t xml:space="preserve">16.020.0006-0</t>
  </si>
  <si>
    <t xml:space="preserve">POLIMEROS,TIPO IV-A,AMBAS C/ESP.4,00MM,CONSUMO MINIMO 1,15M2</t>
  </si>
  <si>
    <t xml:space="preserve">/M2 P/CADA MANTA,APLIC.CHAMA MACARICO,A 1¶ MANTA SOBRE PRIME</t>
  </si>
  <si>
    <t xml:space="preserve">R ASFALTICO BASE AGUA OU SOLVENTE,CONSUMO 0,40KG/M2,INCLUSIV</t>
  </si>
  <si>
    <t xml:space="preserve">E ESTE</t>
  </si>
  <si>
    <t xml:space="preserve">16.020.0006-A</t>
  </si>
  <si>
    <t xml:space="preserve">16.020.0008-0</t>
  </si>
  <si>
    <t xml:space="preserve">ROS,COM HERBICIDA ATOXICO,TIPO III-A OU B,ESPESSURA DE 4,00M</t>
  </si>
  <si>
    <t xml:space="preserve">M,CONSUMO MINIMO DE 1,25M2/M2,APLIC.CHAMA MACARICO SOBRE PRI</t>
  </si>
  <si>
    <t xml:space="preserve">MER ASFALTICO BASE AGUA OU SOLVENTE,CONSUMO DE 0,40KG/M2,INC</t>
  </si>
  <si>
    <t xml:space="preserve">LUSIVE ESTE</t>
  </si>
  <si>
    <t xml:space="preserve">16.020.0008-A</t>
  </si>
  <si>
    <t xml:space="preserve">16.020.0009-0</t>
  </si>
  <si>
    <t xml:space="preserve">IMPERMEABILIZACAO C/DUPLA MANTA BASE ASFALTO MODIFICADO C/PO</t>
  </si>
  <si>
    <t xml:space="preserve">LIMEROS,C/HERBICIDA ATOXICO,TIPO III-A OU B,C/ESP.4,00MM,CON</t>
  </si>
  <si>
    <t xml:space="preserve">SUMO MINIMO 1,25M2/M2 P/CADA MANTA,APLIC.C/CHAMA MACARICO,A</t>
  </si>
  <si>
    <t xml:space="preserve">1¶ SOBRE PRIMER ASFALTICO BASE AGUA OU SOLVENTE,CONSUMO 0,40</t>
  </si>
  <si>
    <t xml:space="preserve">KG/M2,INCLUSIVE ESTE</t>
  </si>
  <si>
    <t xml:space="preserve">16.020.0009-A</t>
  </si>
  <si>
    <t xml:space="preserve">16.020.0012-0</t>
  </si>
  <si>
    <t xml:space="preserve">IMPERMEABILIZACAO INIBIDORA DO ATAQUE DE RAIZES,COMPOSTA DE</t>
  </si>
  <si>
    <t xml:space="preserve">ASFALTO MODIFICADO,PLASTIFICANTE,ADITIVOS ESPECIAIS,HERBICID</t>
  </si>
  <si>
    <t xml:space="preserve">A ATOXICO E SOLVENTES ORGANICOS,APLICADO A FRIO,EM DUAS DEMA</t>
  </si>
  <si>
    <t xml:space="preserve">OS,CONSUMO DE 0,40L/M2/DEMAO,PARA EVITAR A PENETRACAO INDESE</t>
  </si>
  <si>
    <t xml:space="preserve">JAVEL DE RAIZES QUE DESAGREGAM A PROTECAO MECANICA SOBRE A I</t>
  </si>
  <si>
    <t xml:space="preserve">MPERMEABILIZACAO</t>
  </si>
  <si>
    <t xml:space="preserve">16.020.0012-A</t>
  </si>
  <si>
    <t xml:space="preserve">16.021.0002-0</t>
  </si>
  <si>
    <t xml:space="preserve">IMPERMEABILIZACAO COM MEMBRANA DE ASFALTO ELASTOMERICO EM SO</t>
  </si>
  <si>
    <t xml:space="preserve">LUCAO,APLICADA A FRIO,CONSIDERADO O CONSUMO DE 0,40KG/M2 DO</t>
  </si>
  <si>
    <t xml:space="preserve">PRIMER EM UMA DEMAO E 4KG/M2 DE ASFALTO RECOMENDADO,COM REFO</t>
  </si>
  <si>
    <t xml:space="preserve">RCO DE UMA TELA INDUSTRIAL DE POLIESTER,MALHA DE 2X2MM</t>
  </si>
  <si>
    <t xml:space="preserve">16.021.0003-0</t>
  </si>
  <si>
    <t xml:space="preserve">IMPERMEABILIZACAO COM MEMBRANA A BASE POLIURETANO VEGETAL,IS</t>
  </si>
  <si>
    <t xml:space="preserve">ENTO DE SOLVENTES,BAIXO TEOR VOC,BICOMPONENTE,APLICADO A FRI</t>
  </si>
  <si>
    <t xml:space="preserve">O,2 OU 3 DEMAOS,CONSUMO DE 2KG/M2,REFORCO TELA POLIESTER,APL</t>
  </si>
  <si>
    <t xml:space="preserve">ICADA SOBRE 1¶ DEMAO,MALHA 2X2MM</t>
  </si>
  <si>
    <t xml:space="preserve">16.021.0003-A</t>
  </si>
  <si>
    <t xml:space="preserve">16.021.0005-0</t>
  </si>
  <si>
    <t xml:space="preserve">IMPERMEABILIZACAO COM ASFALTO MODIFICADO C/ELASTOMEROS,APLIC</t>
  </si>
  <si>
    <t xml:space="preserve">ADOS QUENTE,CONSUMO 3KG/M2 P/COLAGEM MANTAS ASFALTICAS 3 A 5</t>
  </si>
  <si>
    <t xml:space="preserve">KG/M2 P/MEMBRANA MOLDADA LOCAL,ESTRUT.C/VEU DE NAO TECIDO PO</t>
  </si>
  <si>
    <t xml:space="preserve">LIESTER,GRAMATURA MINIMA 50G/M2,APLICADO SOBRE PRIMER ASFALT</t>
  </si>
  <si>
    <t xml:space="preserve">ICO CONSUMO 0,40KG/M2,INCLUSIVE ESTE</t>
  </si>
  <si>
    <t xml:space="preserve">16.021.0005-A</t>
  </si>
  <si>
    <t xml:space="preserve">16.022.0002-0</t>
  </si>
  <si>
    <t xml:space="preserve">IMPERMEABILIZACAO,NAO ADERIDA AO SUBSTRATO,COM MANTA DE EPDM</t>
  </si>
  <si>
    <t xml:space="preserve">,ESPESSURA MINIMA DE 0,8MM,CONSUMO DE 1,10M2/M2,UTILIZANDO A</t>
  </si>
  <si>
    <t xml:space="preserve">DESIVO PARA EMENDAS,EXCLUSIVE PREPARO DO SUBSTRATO COM CAIME</t>
  </si>
  <si>
    <t xml:space="preserve">NTO DE 1%,CAMADA SEPARADORA,CAMADA AMORTECEDORA, PROTECAO TE</t>
  </si>
  <si>
    <t xml:space="preserve">RMICA,PROTECAO PRIMARIA E MECANICA</t>
  </si>
  <si>
    <t xml:space="preserve">16.022.0002-A</t>
  </si>
  <si>
    <t xml:space="preserve">16.022.0004-0</t>
  </si>
  <si>
    <t xml:space="preserve">IMPERMEABILIZACAO COM MANTA DE PVC,ESPESSURA 1,0MM,CONSUMO D</t>
  </si>
  <si>
    <t xml:space="preserve">E 1,10M2/M2,UNIDAS ENTRE SI POR SOLDA ELETRONICA OU TERMOFUS</t>
  </si>
  <si>
    <t xml:space="preserve">AO E COM ADESIVO A BASE DE PVC NOS PONTOS DE FIXACAO</t>
  </si>
  <si>
    <t xml:space="preserve">16.022.0004-A</t>
  </si>
  <si>
    <t xml:space="preserve">16.022.0006-0</t>
  </si>
  <si>
    <t xml:space="preserve">IMPERMEABILIZACAO,NAO ADERIDA AO SUBSTRATO,COM MANTA DE PEAD</t>
  </si>
  <si>
    <t xml:space="preserve">,ESPESSURA MINIMA DE 2,00MM,CONSUMO DE 1,10M2/M2,UNIDAS ENTR</t>
  </si>
  <si>
    <t xml:space="preserve">E SI POR SOLDA ELETRONICA OU TERMOFUSAO E COM FIXACAO NOS PO</t>
  </si>
  <si>
    <t xml:space="preserve">NTOS DE ARREMATE</t>
  </si>
  <si>
    <t xml:space="preserve">16.022.0006-A</t>
  </si>
  <si>
    <t xml:space="preserve">16.022.0010-0</t>
  </si>
  <si>
    <t xml:space="preserve">IMPERMEABILIZACAO C/MEMBRANA PRE-FABRICADA,AUTO ADESIVA,RECO</t>
  </si>
  <si>
    <t xml:space="preserve">BERTA COM ALUMINIO FLEXIVEL,EM FORMA DE TIRAS DE 5, 10, 15,</t>
  </si>
  <si>
    <t xml:space="preserve">20, 30, 45, 90CM DE LARGURA,CONSUMO DE 1,05M2/M2</t>
  </si>
  <si>
    <t xml:space="preserve">16.022.0010-A</t>
  </si>
  <si>
    <t xml:space="preserve">16.022.0012-0</t>
  </si>
  <si>
    <t xml:space="preserve">IMPERMEABILIZACAO COM MANTA ASFALTICA PRE-FABRICADA,TIPO II-</t>
  </si>
  <si>
    <t xml:space="preserve">C EM FORMA DE TIRA DE 32CM DE LARGURA POR 10M DE COMPRIMENTO</t>
  </si>
  <si>
    <t xml:space="preserve">,ESPESSURA DE 3MM,CONSUMO DE 1,10M2/M2</t>
  </si>
  <si>
    <t xml:space="preserve">16.022.0012-A</t>
  </si>
  <si>
    <t xml:space="preserve">16.023.0004-0</t>
  </si>
  <si>
    <t xml:space="preserve">IMPERMEABILIZACAO AREA EXPOSTA,C/EMULSAO ACRILICA PURA (NAO</t>
  </si>
  <si>
    <t xml:space="preserve">ESTIRENADA),C/TEOR DE SOLIDOS ACIMA 60% APLICADOS EM QUATRO</t>
  </si>
  <si>
    <t xml:space="preserve">OU MAIS DEMAOS ATE ATINGIR O CONSUMO 2KG/M2 E REFORCO C/TELA</t>
  </si>
  <si>
    <t xml:space="preserve">DE POLIESTER MALHA 2X2MM,SOBRE DUAS OU DEMAIS DEMAOS DE CIM</t>
  </si>
  <si>
    <t xml:space="preserve">ENTO POLIMERICO,ATE ATINGIR CONSUMO 2,0KG/M2</t>
  </si>
  <si>
    <t xml:space="preserve">16.023.0004-A</t>
  </si>
  <si>
    <t xml:space="preserve">16.023.0005-0</t>
  </si>
  <si>
    <t xml:space="preserve">IMPERMEABILIZACAO AREA EXPOSTA,C/EMULSAO ACRILICA ESTIRENADA</t>
  </si>
  <si>
    <t xml:space="preserve">,TEOR DE DIOXIDO TITANIO(EM MASSA)ACIMA 2,2% E APLICACAO EM</t>
  </si>
  <si>
    <t xml:space="preserve">6 OU DEMAIS DEMAOS ATE ATINGIR CONSUMO 3,5KG/M2 E REFORCO CO</t>
  </si>
  <si>
    <t xml:space="preserve">M TELA DE POLIESTER MALHA 2X2MM,SOBRE DUAS OU DEMAIS DEMAOS</t>
  </si>
  <si>
    <t xml:space="preserve">DE CIMENTO POLIMERICO,ATE ATINGIR CONSUMO 2,00KG/M2</t>
  </si>
  <si>
    <t xml:space="preserve">16.023.0005-A</t>
  </si>
  <si>
    <t xml:space="preserve">16.024.0004-0</t>
  </si>
  <si>
    <t xml:space="preserve">IMPERMEABILIZACAO DE AREA EXPOSTA OU JUNTAS S/PROTECAO MECAN</t>
  </si>
  <si>
    <t xml:space="preserve">ICA E S/TRANSITO,USANDO MANTA ASFALTICA AUTOPROTEGIDA NA FAC</t>
  </si>
  <si>
    <t xml:space="preserve">E EXTERNA C/UM FILME DE ALUMINIO,TIPO III-B C/ESPESSURA DE 3</t>
  </si>
  <si>
    <t xml:space="preserve">MM,APLICADA C/CHAMA DE MACARICO SOBRE PRIMER ASFALTICO,BASE</t>
  </si>
  <si>
    <t xml:space="preserve">AGUA OU SOLVENTE,C/CONSUMO 0,40KG/M2,INCLUSIVE ESTE</t>
  </si>
  <si>
    <t xml:space="preserve">16.024.0004-A</t>
  </si>
  <si>
    <t xml:space="preserve">16.024.0005-0</t>
  </si>
  <si>
    <t xml:space="preserve">IMPERMEABILIZACAO AREA EXPOSTA,S/PROTECAO MECANICA E S/TRANS</t>
  </si>
  <si>
    <t xml:space="preserve">ITO,USANDO MANTA ASFALTICA AUTOPROTEGIDA NA FACE EXTERNA C/U</t>
  </si>
  <si>
    <t xml:space="preserve">M FILME DE ALUMINIO,TIPO III-B ESP.4MM,APLICADA COM CHAMA DE</t>
  </si>
  <si>
    <t xml:space="preserve">MACARICO SOBRE PRIMER ASFALTICO,BASE AGUA OU SOLVENTE,CONSU</t>
  </si>
  <si>
    <t xml:space="preserve">MO DE 0,40KG/M2,INCLUSIVE ESTE</t>
  </si>
  <si>
    <t xml:space="preserve">16.024.0005-A</t>
  </si>
  <si>
    <t xml:space="preserve">16.024.0006-0</t>
  </si>
  <si>
    <t xml:space="preserve">IMPERMEABILIZACAO DE AREA EXPOSTA,S/PROTECAO MECANICA E S/TR</t>
  </si>
  <si>
    <t xml:space="preserve">ANSITO,USANDO MANTA ASFALTICA AUTOPROTEGIDA NA FACE EXTERNA</t>
  </si>
  <si>
    <t xml:space="preserve">C/UM FILME DE ALUMINIO,TIPO II-B COM ESPESSURA DE 3MM,APLICA</t>
  </si>
  <si>
    <t xml:space="preserve">DA C/CHAMA DE MACARICO SOBRE PRIMER ASFALTICO,BASE AGUA OU S</t>
  </si>
  <si>
    <t xml:space="preserve">OLVENTE,COM CONSUMO DE 0,40KG/M2,INCLUSIVE ESTE</t>
  </si>
  <si>
    <t xml:space="preserve">16.024.0006-A</t>
  </si>
  <si>
    <t xml:space="preserve">16.024.0007-0</t>
  </si>
  <si>
    <t xml:space="preserve">C/UM FILME DE ALUMINIO,TIPO II-B COM ESPESSURA DE 4MM,APLICA</t>
  </si>
  <si>
    <t xml:space="preserve">DA COM CHAMA DE MACARICO SOBRE PRIMER ASFALTICO,BASE AGUA OU</t>
  </si>
  <si>
    <t xml:space="preserve">SOLVENTE,COM CONSUMO DE 0,40KG/M2,INCLUSIVE ESTE</t>
  </si>
  <si>
    <t xml:space="preserve">16.024.0007-A</t>
  </si>
  <si>
    <t xml:space="preserve">16.024.0009-0</t>
  </si>
  <si>
    <t xml:space="preserve">IMPERMEABILIZACAO AREA EXPOSTA MANTA BASE ASFALTO MODIFICADO</t>
  </si>
  <si>
    <t xml:space="preserve">C/POLIMEROS,AUTOPROTEGIDA FACE EXTERNA ESCAMAS ARDOSIA OU G</t>
  </si>
  <si>
    <t xml:space="preserve">RANULOS MINERAIS,TIPO III-B ESP.3MM,ATINGINDO APROXIMADAMENT</t>
  </si>
  <si>
    <t xml:space="preserve">E 4MM CAMADA ARDOSIA,CONS.MIN.1,20M2/M2,VERDE OU CINZA,APLIC</t>
  </si>
  <si>
    <t xml:space="preserve">ADA CHAMA MACARICO,S/PRIMER ASFALTICO,BASE AGUA/SOLVENTE,CON</t>
  </si>
  <si>
    <t xml:space="preserve">S.0,40KG/M2,INCLUSIVE ESTE</t>
  </si>
  <si>
    <t xml:space="preserve">16.024.0009-A</t>
  </si>
  <si>
    <t xml:space="preserve">16.024.0015-0</t>
  </si>
  <si>
    <t xml:space="preserve">IMPERMEABILIZACAO AREA EXPOSTA DUPLA MANTA ASFALTO MODIFICAD</t>
  </si>
  <si>
    <t xml:space="preserve">O C/POLIMEROS,1¶ MANTA,TIPO III-B ESP.4MM,CONS.MINIMO 1,15M2</t>
  </si>
  <si>
    <t xml:space="preserve">/M2,CHAMA MACARICO,S/PRIMER ASFALTICO,BASE AGUA OU SOLVENTE,</t>
  </si>
  <si>
    <t xml:space="preserve">CONS.0,40KG/M2,INCL.ESTE,2¶ MANTA AUTOPROTEGIDA FACE EXT.ESC</t>
  </si>
  <si>
    <t xml:space="preserve">AMAS ARDOSIA/GRANULOS MINERAIS,TIPO III-B,ESP.3MM,APROX.4MM,</t>
  </si>
  <si>
    <t xml:space="preserve">CONS.1,20M2/M2</t>
  </si>
  <si>
    <t xml:space="preserve">16.024.0015-A</t>
  </si>
  <si>
    <t xml:space="preserve">16.025.0015-0</t>
  </si>
  <si>
    <t xml:space="preserve">IMPERMEABILIZACAO DUPLA MANTA BASE ASFALTO MODIFICADO C/POLI</t>
  </si>
  <si>
    <t xml:space="preserve">MEROS ELASTOMERICOS,TIPO III-A,AMBAS ESP.3,00MM,CONSUMO MINI</t>
  </si>
  <si>
    <t xml:space="preserve">MO 1,15M2/M2 P/CADA MANTA,APLIC.COLAGEM A QUENTE(CAQ)P/SUBST</t>
  </si>
  <si>
    <t xml:space="preserve">RATO HORIZONT./VERT.C/ASFALTO MODIFICADO,TIPO II,CONSUMO 3,0</t>
  </si>
  <si>
    <t xml:space="preserve">0KG/M2,PARA CADA CALAGEM DE MANTA,S/PRIMER ASFALTICO,BASE AG</t>
  </si>
  <si>
    <t xml:space="preserve">UA OU SOLVENTE,CONS.0,40KG/M2</t>
  </si>
  <si>
    <t xml:space="preserve">16.025.0015-A</t>
  </si>
  <si>
    <t xml:space="preserve">16.026.0001-0</t>
  </si>
  <si>
    <t xml:space="preserve">IMPERMEABILIZACAO DE RESERVATORIO AGUA POTAVEL,TANQUE/PISCIN</t>
  </si>
  <si>
    <t xml:space="preserve">A EM CONCRETO,ENTERRADOS NAO SUJEITO A LENCOL FREATICO,4 DEM</t>
  </si>
  <si>
    <t xml:space="preserve">AOS SUCESSIVAS CIMENTO CRISTALIZANTE PENETRACAO OSMOTICA,CON</t>
  </si>
  <si>
    <t xml:space="preserve">S.1KG/M2/DEMAO,MISTURADO EMULSAO ADESIVA ACRILICA,CONS.0,20L</t>
  </si>
  <si>
    <t xml:space="preserve">/M2/DEMAO,INCLUSIVE TRAT.CONCRETO E LIXAMENTO OU HIDROJAT.PA</t>
  </si>
  <si>
    <t xml:space="preserve">RA RETIRADA DAS REBARBAS</t>
  </si>
  <si>
    <t xml:space="preserve">16.026.0001-A</t>
  </si>
  <si>
    <t xml:space="preserve">16.026.0002-0</t>
  </si>
  <si>
    <t xml:space="preserve">A EM CONCRETO,ENTERRADOS SUJEITOS A LENCOL FREATICO,SIST.CRI</t>
  </si>
  <si>
    <t xml:space="preserve">STALIZACAO COMPOSTO 3 PRODUTOS DE BASE MINERAL,PENETRAM EFEI</t>
  </si>
  <si>
    <t xml:space="preserve">TO DE OSMOSE,CONS.POR M2,CIMENTO CRISTALIZANTE QUE ENDURECE</t>
  </si>
  <si>
    <t xml:space="preserve">EM 2MIN-1KG/M2,CIMENTO CRISTALIZANTE QUE EMDURECE 7MIN-1,6KG</t>
  </si>
  <si>
    <t xml:space="preserve">/M2,LIQUIDO SELADOR MINERAL,BASE SILICATO-0,7KG/M2</t>
  </si>
  <si>
    <t xml:space="preserve">16.026.0002-A</t>
  </si>
  <si>
    <t xml:space="preserve">16.026.0005-0</t>
  </si>
  <si>
    <t xml:space="preserve">IMPERMEABILIZANTE DE RESERVATORIO DE AGUA POTAVEL,TANQUE/PIS</t>
  </si>
  <si>
    <t xml:space="preserve">CINA EM CONCRETO ENTERRADO,SUJEITO A LENCOL FREATICO E PRESS</t>
  </si>
  <si>
    <t xml:space="preserve">AO POSITIVA,SISTEMA DE CRISTALIZACAO COMPOSTO DE 3 PRODUTOS</t>
  </si>
  <si>
    <t xml:space="preserve">E BASE MINERAL,QUE PENETRAM PROFUNDAMENTE POR EFEITO DE OSMO</t>
  </si>
  <si>
    <t xml:space="preserve">SE</t>
  </si>
  <si>
    <t xml:space="preserve">16.026.0005-A</t>
  </si>
  <si>
    <t xml:space="preserve">16.026.0010-0</t>
  </si>
  <si>
    <t xml:space="preserve">IMPERMEABILIZANTE DA SUPERFICIE DE CONCRETO EM PRESENCA OU N</t>
  </si>
  <si>
    <t xml:space="preserve">AO DE UMIDADE OU DE LENCOL FREATICO,EMPREGANDO SISTEMA PROGR</t>
  </si>
  <si>
    <t xml:space="preserve">ESSIVO DE CRISTALIZACAO COMPOSTO DE INGREDIENTES ATIVOS QUE</t>
  </si>
  <si>
    <t xml:space="preserve">PENETRAM PROFUNDAMENTE NO CONCRETO POR PROCESSO CATALITICO,G</t>
  </si>
  <si>
    <t xml:space="preserve">ERANDO CRISTAIS INSOLUVEIS DE FIBRAS DENTRITICAS NOS POROS E</t>
  </si>
  <si>
    <t xml:space="preserve">CAPILARIDADES</t>
  </si>
  <si>
    <t xml:space="preserve">16.026.0010-A</t>
  </si>
  <si>
    <t xml:space="preserve">16.026.0030-0</t>
  </si>
  <si>
    <t xml:space="preserve">IMPERMEABILIZACAO DE RESERVATORIO DE AGUA ELEVADO OU SUBTERR</t>
  </si>
  <si>
    <t xml:space="preserve">ANEO DE SISTEMA RIGIDO,PISCINAS,ALICERCES E PAREDES DE CONTA</t>
  </si>
  <si>
    <t xml:space="preserve">TO C/SOLO,CONSTANDO LIMPEZA SUPERF.,CHAPISCO DE CIMENTO E AR</t>
  </si>
  <si>
    <t xml:space="preserve">EIA,TRACO 1:2,ADESIVO SINT.1:2 E REVEST.ARGAMASSA DE CIMENTO</t>
  </si>
  <si>
    <t xml:space="preserve">E AREIA,TRACO 1:3,ESP.3CM,UTILIZANDO IMPERMEAB.DE PEGA NORMA</t>
  </si>
  <si>
    <t xml:space="preserve">L ADIC.A AGUA DA ARGAMASSA NA DOSAGEM 1:2</t>
  </si>
  <si>
    <t xml:space="preserve">16.026.0030-A</t>
  </si>
  <si>
    <t xml:space="preserve">16.027.0001-0</t>
  </si>
  <si>
    <t xml:space="preserve">IMPERMEABILIZACAO DE RESERVATORIO AGUA ELEVADO OU APOIADO,NA</t>
  </si>
  <si>
    <t xml:space="preserve">O SUJEITO A LENCOL FREATICO,S/PRESSAO NEGATIVA,EMPREGANDO 2</t>
  </si>
  <si>
    <t xml:space="preserve">DEMAOS DE CIMENTO POLIMERICO,CONS.1KG/M2/DEMAO,IMPER.BASE RE</t>
  </si>
  <si>
    <t xml:space="preserve">SINAS TERMOPL.E CIMENTO C/ADESIVO,CONS.4KG/M2,ESTR.TELA POLI</t>
  </si>
  <si>
    <t xml:space="preserve">ESTER 2X2MM,ENTRE 1¶ E 2¶ DEMAOS,FORMANDO MEMBRANA FLEXIVEL</t>
  </si>
  <si>
    <t xml:space="preserve">16.027.0001-A</t>
  </si>
  <si>
    <t xml:space="preserve">16.028.0015-0</t>
  </si>
  <si>
    <t xml:space="preserve">IMPERMEABILIZACAO DE RESERVATORIO PARA AGUA POTAVEL OU PISCI</t>
  </si>
  <si>
    <t xml:space="preserve">NA ELEVADA OU APOIADA,NAO SUJEITO LENCOL FREATICO,S/PRESSAO</t>
  </si>
  <si>
    <t xml:space="preserve">NEGATIVA,EMPREGANDO 2 DEMAOS CIMENTO POLIMERICO,CONSUMO 1KG/</t>
  </si>
  <si>
    <t xml:space="preserve">M2/DEMAO,APLICACAO MEMBRANA COM POLIMERO ACRILICO COM OU SEM</t>
  </si>
  <si>
    <t xml:space="preserve">CIMENTO,CONSUMO DE 3/6KG/M2,ESTRUTURA COM TELA POLIESTER 2X</t>
  </si>
  <si>
    <t xml:space="preserve">2MM,ENTRE DEMAOS</t>
  </si>
  <si>
    <t xml:space="preserve">16.028.0015-A</t>
  </si>
  <si>
    <t xml:space="preserve">16.028.0020-0</t>
  </si>
  <si>
    <t xml:space="preserve">IMPERMEABILIZACAO DE RESERVATORIO PARA AGUA OU PISCINA APOIA</t>
  </si>
  <si>
    <t xml:space="preserve">DA OU ENTERRADA,SUJEITO A LENCOL FREATICO ATE 10 M.C.A PRESS</t>
  </si>
  <si>
    <t xml:space="preserve">AO NEGATIVA,EMPREGANDO 4 DEMAOS CIMENTO POLIMERICO,CONSUMO 1</t>
  </si>
  <si>
    <t xml:space="preserve">KG/M2/DEMAO,EXCLUSIVE PREPARO SUPERFICIE,COM TRATAMENTO DE C</t>
  </si>
  <si>
    <t xml:space="preserve">ONCRETO,LIXAMENTO OU HIDROJATEAMENTO PARA RETIRADA REBARBAS,</t>
  </si>
  <si>
    <t xml:space="preserve">DESMOLDANTE,NATA DE CIMENTO E ABERTURA POROS</t>
  </si>
  <si>
    <t xml:space="preserve">16.028.0020-A</t>
  </si>
  <si>
    <t xml:space="preserve">16.028.0022-0</t>
  </si>
  <si>
    <t xml:space="preserve">IMPERMEABILIZACAO PARA ETE-ESTACAO TRAT.ESGOTO,RESERV.TANQUE</t>
  </si>
  <si>
    <t xml:space="preserve">APOIADO OU ENTERRADO,CAIXA GORDURA,SUJEITO LENCOL FREATICO A</t>
  </si>
  <si>
    <t xml:space="preserve">TE 10 M.C.A PRESSAO NEGATIVA,CONTATO C/ESGOTO,EMPREGANDO 4 D</t>
  </si>
  <si>
    <t xml:space="preserve">EMAOS DE CIMENTO POLIMERICO,C/RESISTENCIA QUIMICA,CONSUMO 1K</t>
  </si>
  <si>
    <t xml:space="preserve">G/M2/DEMAO,EXCLUSIVE PREPARO DA SUPERFICIE,COM TRATAMENTO DO</t>
  </si>
  <si>
    <t xml:space="preserve">CONCRETO,LIXAMENTO E HIDROJATEAMENTO</t>
  </si>
  <si>
    <t xml:space="preserve">16.028.0022-A</t>
  </si>
  <si>
    <t xml:space="preserve">16.028.0023-0</t>
  </si>
  <si>
    <t xml:space="preserve">IMPERMEABILIZACAO ELASTICA PARA ETE-ESTACAO TRAT.ESGOTO,RESE</t>
  </si>
  <si>
    <t xml:space="preserve">VATORIO TANQUE ELEVADO OU APOIADO,CONTATO ESGOTO COM MEMBRAN</t>
  </si>
  <si>
    <t xml:space="preserve">A BASE POLIURETANO VEGETAL,ISENTO SOLVENTES,BAIXO TEOR VOC,B</t>
  </si>
  <si>
    <t xml:space="preserve">I-COMPONENTE,APLICADO A FRIO,2 OU 3 DEMAOS,CONS.2KG/M2,TELA</t>
  </si>
  <si>
    <t xml:space="preserve">POLIESTER,SOBRE A 1¶ DEMAO,MALHA 2X2MM</t>
  </si>
  <si>
    <t xml:space="preserve">16.028.0023-A</t>
  </si>
  <si>
    <t xml:space="preserve">16.028.0026-0</t>
  </si>
  <si>
    <t xml:space="preserve">RVATORIO TANQUE ELEVADO OU APOIADO,CONTATO COM ESGOTO,COM RE</t>
  </si>
  <si>
    <t xml:space="preserve">VESTIMENTO ANTI-CORROSIVO,BASE POLIUREIA AROMATICA,PARA APLI</t>
  </si>
  <si>
    <t xml:space="preserve">CACAO MEIO MAQUINA SPRAY DE ALTA PRESSAO COM CONTROLE DE TEM</t>
  </si>
  <si>
    <t xml:space="preserve">PERATURA,CONSUMO 1,2KG/MM/M2</t>
  </si>
  <si>
    <t xml:space="preserve">16.028.0026-A</t>
  </si>
  <si>
    <t xml:space="preserve">16.029.0001-0</t>
  </si>
  <si>
    <t xml:space="preserve">IMPERMEABILIZACAO ELASTICA P/ETA-ESTACAO TRATAMENTO AGUA,RES</t>
  </si>
  <si>
    <t xml:space="preserve">ERVATORIO,TANQUE ELEVADO OU APOIADO,CONTATO C/ESGOTO,MEMBRAN</t>
  </si>
  <si>
    <t xml:space="preserve">A BASE POLIURETANO VEGETAL,APLICADO A FRIO,2 OU 3 DEMAOS,CON</t>
  </si>
  <si>
    <t xml:space="preserve">SUMO 2KG/M2,REFORCO TELA,SOBRE 1¶ DEMAO,MALHA 2X2MM,EXCL.PRE</t>
  </si>
  <si>
    <t xml:space="preserve">PARO DA SUPERFICIE,INCLUSIVE TRATAMENTO DO CONCRETO,LIXAMENT</t>
  </si>
  <si>
    <t xml:space="preserve">O OU HIDROJATEAMENTO</t>
  </si>
  <si>
    <t xml:space="preserve">16.029.0001-A</t>
  </si>
  <si>
    <t xml:space="preserve">16.030.0001-0</t>
  </si>
  <si>
    <t xml:space="preserve">IMPERMEABILIZACAO ASFALTICA (HIDRO-ASFALTO),CONSUMO DE 1,2KG</t>
  </si>
  <si>
    <t xml:space="preserve">/M2,EXCLUSIVE PREPARO DA SUPERFICIE E PROTECAO MECANICA</t>
  </si>
  <si>
    <t xml:space="preserve">16.030.0001-A</t>
  </si>
  <si>
    <t xml:space="preserve">16.030.0005-0</t>
  </si>
  <si>
    <t xml:space="preserve">IMPERMEABILIZACAO ASFALTICA (HIDRO-ASFALTO),CONSUMO DE 0,6KG</t>
  </si>
  <si>
    <t xml:space="preserve">16.030.0005-A</t>
  </si>
  <si>
    <t xml:space="preserve">16.030.0007-0</t>
  </si>
  <si>
    <t xml:space="preserve">IMPERMEABILIZACAO ASFALTICA (HIDRO-ASFALTO),CONSUMO DE 0,2KG</t>
  </si>
  <si>
    <t xml:space="preserve">16.030.0007-A</t>
  </si>
  <si>
    <t xml:space="preserve">16.030.0009-0</t>
  </si>
  <si>
    <t xml:space="preserve">IMPERMEABILIZACAO ASFALTICA (HIDRO-ASFALTO),CONSUMO DE 2KG/M</t>
  </si>
  <si>
    <t xml:space="preserve">2,EM SUPERFICIES LISAS,DE PEQUENAS DIMENSOES,ESTRUTURANDO CO</t>
  </si>
  <si>
    <t xml:space="preserve">M TELA DE POLIESTER # 2MMX2MM OS BOXES,CANTOS,RALOS E TUBOS</t>
  </si>
  <si>
    <t xml:space="preserve">EMERGENTES,EXCLUSIVE PREPARO DA SUPERFICIE E PROTECAO MECANI</t>
  </si>
  <si>
    <t xml:space="preserve">CA</t>
  </si>
  <si>
    <t xml:space="preserve">16.030.0009-A</t>
  </si>
  <si>
    <t xml:space="preserve">16.030.0010-0</t>
  </si>
  <si>
    <t xml:space="preserve">IMPERMEABILIZACAO DE BANHEIRO OU MARQUISE SUJEITA A TRAFEGO</t>
  </si>
  <si>
    <t xml:space="preserve">LEVE COM PROTECAO MECANICA,EXCLUSIVE ESTA,UTILIZANDO ELASTOM</t>
  </si>
  <si>
    <t xml:space="preserve">ERO DE POLIURETANO (PRETO),APLICADO FRIO EM 0,3KG/M2/DEMAO,C</t>
  </si>
  <si>
    <t xml:space="preserve">OM 5 DEMAOS</t>
  </si>
  <si>
    <t xml:space="preserve">16.030.0010-A</t>
  </si>
  <si>
    <t xml:space="preserve">16.030.0013-0</t>
  </si>
  <si>
    <t xml:space="preserve">LEVE,COM PROTECAO MECANICA,EXCLUSIVE ESTA,UTILIZANDO ELASTOM</t>
  </si>
  <si>
    <t xml:space="preserve">ERO DE POLIURETANO (PRETO),APLICADO A FRIO EM 0,3KG/M2/DEMAO</t>
  </si>
  <si>
    <t xml:space="preserve">,COM 3 DEMAOS</t>
  </si>
  <si>
    <t xml:space="preserve">16.030.0013-A</t>
  </si>
  <si>
    <t xml:space="preserve">16.030.0030-0</t>
  </si>
  <si>
    <t xml:space="preserve">IMPERMEABILIZACAO DE BANHEIRO OU PISOS FRIOS COM PAREDES DE</t>
  </si>
  <si>
    <t xml:space="preserve">ALVENARIA OU GESSO ACARTONADO,EMPREGANDO DUAS DEMAOS DE CIME</t>
  </si>
  <si>
    <t xml:space="preserve">NTO POLIMERICO,ATENDENDO A ABNT NBR 11905,CONSUMO DE 1KG/M2/</t>
  </si>
  <si>
    <t xml:space="preserve">DEMAO,IMPERM.BASE RESINA TERMOPLASTICA E CIMENTO C/ADIT.CONS</t>
  </si>
  <si>
    <t xml:space="preserve">UMO DE 3KG/M3,TELA DE POLIESTER 2X2MM ENTRE 1¶ E 2¶ DEMAOS</t>
  </si>
  <si>
    <t xml:space="preserve">16.030.0030-A</t>
  </si>
  <si>
    <t xml:space="preserve">16.031.0025-0</t>
  </si>
  <si>
    <t xml:space="preserve">IMPERMEABILIZACAO DE RUFOS OU VIGAS C/MEMBRANA DE BASE ACRIL</t>
  </si>
  <si>
    <t xml:space="preserve">ICA,MONOCOMPONENTE,BRANCA,APLICADA A FRIO EM 4 OU MAIS DEMAO</t>
  </si>
  <si>
    <t xml:space="preserve">S ATE ATINGIR CONS.MINIMO 2KG/M2,C/REFORCO TELA POLIESTER,GR</t>
  </si>
  <si>
    <t xml:space="preserve">AMATURA MINIMA 40G/M2,SOBRE BASE PREPARADA C/CIMENTO POLIMER</t>
  </si>
  <si>
    <t xml:space="preserve">ICO,INCLUSIVE ESTE,APLICADO EM 2 OU MAIS DEMAOS ATE ATINGIR</t>
  </si>
  <si>
    <t xml:space="preserve">CONSUMO MINIMO DE 2KG/M2</t>
  </si>
  <si>
    <t xml:space="preserve">16.031.0025-A</t>
  </si>
  <si>
    <t xml:space="preserve">16.032.0001-0</t>
  </si>
  <si>
    <t xml:space="preserve">IMPERMEABILIZACAO ELASTICA PARA PISCINA ELEVADA,APOIADA OU E</t>
  </si>
  <si>
    <t xml:space="preserve">NTERRADA SOBRE ACAO DE LENCOL FREATICO,COM MEMBRANA BASE POL</t>
  </si>
  <si>
    <t xml:space="preserve">IURETANO VEGETAL,APLICADA A FRIO,2 OU 3 DEMAOS,CONSUMO DE 2K</t>
  </si>
  <si>
    <t xml:space="preserve">G/M2,TELA POLIESTER SOBRE A 1 DEMAO,MALHA 2X2MM,COM TRATAMEN</t>
  </si>
  <si>
    <t xml:space="preserve">TO DO CONCRETO,LIXAMENTO,HIDROJATEAMENTO PARA RETIRADA DE RE</t>
  </si>
  <si>
    <t xml:space="preserve">BARBAS E ABERTURA DE POROS</t>
  </si>
  <si>
    <t xml:space="preserve">16.032.0001-A</t>
  </si>
  <si>
    <t xml:space="preserve">16.033.0002-0</t>
  </si>
  <si>
    <t xml:space="preserve">IMPERMEABILIZACAO ASFALTICA COMPOSTA DE PINTURA DE ASFALTO M</t>
  </si>
  <si>
    <t xml:space="preserve">ODIFICADO,PLASTIFICANTE E ISENTO DE SOLVENTES ORGANICOS,APLI</t>
  </si>
  <si>
    <t xml:space="preserve">CADO A FRIO,EM DUAS DEMAOS,CONSUMO DE 1L/M2/DEMAO</t>
  </si>
  <si>
    <t xml:space="preserve">16.033.0002-A</t>
  </si>
  <si>
    <t xml:space="preserve">16.034.0003-0</t>
  </si>
  <si>
    <t xml:space="preserve">IMPERMEABILIZACAO DE PAREDES DE ALVENARIA DE TIJOLOS CERAMIC</t>
  </si>
  <si>
    <t xml:space="preserve">OS,MACICOS,SEM A PRESENCA DE CAL,COM ABSORCAO DE UMIDADE DO</t>
  </si>
  <si>
    <t xml:space="preserve">SOLO (UMIDADE ASCENDENTE),EMPREGANDO IMPERMEABILIZANTE LIQUI</t>
  </si>
  <si>
    <t xml:space="preserve">DO A BASE DE SILICATOS E RESINAS,CONSUMO DE 2KG/M2,QUE POR E</t>
  </si>
  <si>
    <t xml:space="preserve">FEITO DE CRISTALIZACAO,COLMATA A POROSIDADE DAS ALVENARIAS D</t>
  </si>
  <si>
    <t xml:space="preserve">E TIJOLO MACICO</t>
  </si>
  <si>
    <t xml:space="preserve">16.034.0003-A</t>
  </si>
  <si>
    <t xml:space="preserve">16.034.0006-0</t>
  </si>
  <si>
    <t xml:space="preserve">IMPERMEABILIZACAO PAREDES DE ALVENARIA DE TIJOLOS CERAMICOS</t>
  </si>
  <si>
    <t xml:space="preserve">OU BLOCOS CONCRETO,C/FUROS,S/A PRESENCA DE CAL,C/ABSORCAO UM</t>
  </si>
  <si>
    <t xml:space="preserve">IDADE(UMIDADE ASCENDENTE)APLICANDO DUAS DEMAOS CRUZADAS CIME</t>
  </si>
  <si>
    <t xml:space="preserve">NTO POLIMERICO,ATENDENDO ABNT NBR 11905,CONSUMO 1KG/M2/DEMAO</t>
  </si>
  <si>
    <t xml:space="preserve">,DESDE PISO ATE ALTURA 1 A 1,2M</t>
  </si>
  <si>
    <t xml:space="preserve">16.034.0006-A</t>
  </si>
  <si>
    <t xml:space="preserve">16.035.0005-0</t>
  </si>
  <si>
    <t xml:space="preserve">IMPERMEABILIZACAO COM SELANTE ELASTOMERICO A BASE DE POLIURE</t>
  </si>
  <si>
    <t xml:space="preserve">TANO,MONO-COMPONENTE,EM JUNTAS DE DILATACAO DE PISOS E FACHA</t>
  </si>
  <si>
    <t xml:space="preserve">DAS COM MOVIMENTACAO DE ATE 25%,SELAMENTO DE RALOS,TUBULACOE</t>
  </si>
  <si>
    <t xml:space="preserve">S DE RESERVATORIOS E PISCINAS,VEDACAO DE ESQUADRIAS,CAIXILHO</t>
  </si>
  <si>
    <t xml:space="preserve">S METALICOS E DE MADEIRA,TRATAMENTO DE TRINCAS E FISSURAS,VE</t>
  </si>
  <si>
    <t xml:space="preserve">DACAO DE CALHAS E RUFOS,CONSUMO:360G PARA 1M DE JUNTA 2X1CM</t>
  </si>
  <si>
    <t xml:space="preserve">16.035.0005-A</t>
  </si>
  <si>
    <t xml:space="preserve">16.036.0010-0</t>
  </si>
  <si>
    <t xml:space="preserve">IMPERMEABILIZACAO/REVESTIMENTO DE LAJES DE COBERTURA EM CONC</t>
  </si>
  <si>
    <t xml:space="preserve">RETO,METAL OU MADEIRA,COM ELASTOMERO A BASE DE POLIUREIA,ISE</t>
  </si>
  <si>
    <t xml:space="preserve">NTO DE SOLVENTES,MOLDADO NO LOCAL,CURA LENTA,A FRIO,APLICADO</t>
  </si>
  <si>
    <t xml:space="preserve">COM EQUIPAMENTO TIPO AIRLESS,ROLO OU PINCEL,COM ATE 1,00MM</t>
  </si>
  <si>
    <t xml:space="preserve">DE ESPESSURA,SEM PROTECAO MECANICA</t>
  </si>
  <si>
    <t xml:space="preserve">16.036.0010-A</t>
  </si>
  <si>
    <t xml:space="preserve">16.036.0015-0</t>
  </si>
  <si>
    <t xml:space="preserve">IMPERMEABILIZACAO/REVESTIMENTO DE PISOS,COM ELASTOMERO A BAS</t>
  </si>
  <si>
    <t xml:space="preserve">E DE POLIUREIA,ISENTO DE SOLVENTES,MOLDADO NO LOCAL,CURA LEN</t>
  </si>
  <si>
    <t xml:space="preserve">TA,A FRIO,APLICADO COM EQUIPAMENTO TIPO AIRLESS,ROLO OU PINC</t>
  </si>
  <si>
    <t xml:space="preserve">EL,COM 1,20MM DE ESPESSURA,SEM PROTECAO MECANICA</t>
  </si>
  <si>
    <t xml:space="preserve">16.036.0015-A</t>
  </si>
  <si>
    <t xml:space="preserve">16.036.0020-0</t>
  </si>
  <si>
    <t xml:space="preserve">IMPERMEABILIZACAO/REVESTIMENTO DE LAJES,TANQUES,PISCINAS,RES</t>
  </si>
  <si>
    <t xml:space="preserve">ERVATORIOS,ARQUIBANCADAS,ESTACIONAMENTOS,COM ELASTOMERO A BA</t>
  </si>
  <si>
    <t xml:space="preserve">SE DE POLIUREIA,ISENTO DE SOLVENTES,MOLDADO NO LOCAL,CURA LE</t>
  </si>
  <si>
    <t xml:space="preserve">NTA,A FRIO,APLICADO COM EQUIPAMENTO TIPO AIRLESS,ROLO OU PIN</t>
  </si>
  <si>
    <t xml:space="preserve">CEL,COM 2,00MM DE ESPESSURA,SEM PROTECAO MECANICA</t>
  </si>
  <si>
    <t xml:space="preserve">16.036.0020-A</t>
  </si>
  <si>
    <t xml:space="preserve">16.036.0022-0</t>
  </si>
  <si>
    <t xml:space="preserve">CEL,COM 2,50MM DE ESPESSURA,SEM PROTECAO MECANICA</t>
  </si>
  <si>
    <t xml:space="preserve">16.036.0022-A</t>
  </si>
  <si>
    <t xml:space="preserve">16.036.0025-0</t>
  </si>
  <si>
    <t xml:space="preserve">IMPERMEABILIZACAO/REVESTIMENTO DE PAREDES,COM ELASTOMERO A B</t>
  </si>
  <si>
    <t xml:space="preserve">ASE DE POLIUREIA,ISENTO DE SOLVENTES,MOLDADO NO LOCAL,CURA L</t>
  </si>
  <si>
    <t xml:space="preserve">ENTA,A FRIO,APLICADO COM EQUIPAMENTO TIPO AIRLESS,ROLO OU PI</t>
  </si>
  <si>
    <t xml:space="preserve">NCEL,COM 0,40MM DE ESPESSURA</t>
  </si>
  <si>
    <t xml:space="preserve">16.036.0025-A</t>
  </si>
  <si>
    <t xml:space="preserve">16.036.0030-0</t>
  </si>
  <si>
    <t xml:space="preserve">DE ESPESSURA,ANTIDERRAPANTE,SEM PROTECAO MECANICA</t>
  </si>
  <si>
    <t xml:space="preserve">16.036.0030-A</t>
  </si>
  <si>
    <t xml:space="preserve">16.036.0035-0</t>
  </si>
  <si>
    <t xml:space="preserve">EL,COM 1,20MM DE ESPESSURA,ANTIDERRAPANTE,SEM PROTECAO MECAN</t>
  </si>
  <si>
    <t xml:space="preserve">ICA</t>
  </si>
  <si>
    <t xml:space="preserve">16.036.0035-A</t>
  </si>
  <si>
    <t xml:space="preserve">16.036.0040-0</t>
  </si>
  <si>
    <t xml:space="preserve">CEL,COM 2,00MM DE ESPESSURA,ANTIDERRAPANTE,SEM PROTECAO MECA</t>
  </si>
  <si>
    <t xml:space="preserve">NICA</t>
  </si>
  <si>
    <t xml:space="preserve">16.036.0040-A</t>
  </si>
  <si>
    <t xml:space="preserve">16.036.0043-0</t>
  </si>
  <si>
    <t xml:space="preserve">CEL,COM 2,50MM DE ESPESSURA,ANTIDERRAPANTE,SEM PROTECAO MECA</t>
  </si>
  <si>
    <t xml:space="preserve">16.036.0043-A</t>
  </si>
  <si>
    <t xml:space="preserve">16.036.0050-0</t>
  </si>
  <si>
    <t xml:space="preserve">RETO,METAL OU MADEIRA,A BASE DE POLIUREIA,ISENTO DE SOLVENTE</t>
  </si>
  <si>
    <t xml:space="preserve">S,MOLDADO NO LOCAL,CURA RAPIDA,A QUENTE,APLICADO COM EQUIPAM</t>
  </si>
  <si>
    <t xml:space="preserve">ENTO BICOMPONENTE TIPO HOT SPRAY,COM ATE 1,00MM DE ESPESSURA</t>
  </si>
  <si>
    <t xml:space="preserve">,SEM PROTECAO MECANICA</t>
  </si>
  <si>
    <t xml:space="preserve">16.036.0050-A</t>
  </si>
  <si>
    <t xml:space="preserve">16.036.0055-0</t>
  </si>
  <si>
    <t xml:space="preserve">IMPERMEABILIZACAO/REVESTIMENTO DE PISOS,A BASE DE POLIUREIA,</t>
  </si>
  <si>
    <t xml:space="preserve">ISENTO DE SOLVENTES,MOLDADO NO LOCAL,CURA RAPIDA,A QUENTE,AP</t>
  </si>
  <si>
    <t xml:space="preserve">LICADO COM EQUIPAMENTO BICOMPONENTE TIPO HOT SPRAY,COM 1,20M</t>
  </si>
  <si>
    <t xml:space="preserve">M DE ESPESSURA,SEM PROTECAO MECANICA</t>
  </si>
  <si>
    <t xml:space="preserve">16.036.0055-A</t>
  </si>
  <si>
    <t xml:space="preserve">16.036.0060-0</t>
  </si>
  <si>
    <t xml:space="preserve">ERVATORIOS,ARQUIBANCADAS,ESTACIONAMENTOS,A BASE DE POLIUREIA</t>
  </si>
  <si>
    <t xml:space="preserve">,ISENTO DE SOLVENTES,MOLDADO NO LOCAL,CURA RAPIDA,A QUENTE,A</t>
  </si>
  <si>
    <t xml:space="preserve">PLICADO COM EQUIPAMENTO BICOMPONENTE TIPO HOT SPRAY,COM 2,00</t>
  </si>
  <si>
    <t xml:space="preserve">MM DE ESPESSURA,SEM PROTECAO MECANICA</t>
  </si>
  <si>
    <t xml:space="preserve">16.036.0060-A</t>
  </si>
  <si>
    <t xml:space="preserve">16.036.0062-0</t>
  </si>
  <si>
    <t xml:space="preserve">PLICADO COM EQUIPAMENTO BICOMPONENTE TIPO HOT SPRAY,COM 2,50</t>
  </si>
  <si>
    <t xml:space="preserve">16.036.0062-A</t>
  </si>
  <si>
    <t xml:space="preserve">16.036.0065-0</t>
  </si>
  <si>
    <t xml:space="preserve">IMPERMEABILIZACAO/REVESTIMENTO DE PAREDES,A BASE DE POLIUREI</t>
  </si>
  <si>
    <t xml:space="preserve">A,ISENTO DE SOLVENTES,MOLDADO NO LOCAL,CURA RAPIDA,A QUENTE,</t>
  </si>
  <si>
    <t xml:space="preserve">APLICADO COM EQUIPAMENTO BICOMPONENTE TIPO HOT SPRAY,COM 0,4</t>
  </si>
  <si>
    <t xml:space="preserve">0MM DE ESPESSURA</t>
  </si>
  <si>
    <t xml:space="preserve">16.036.0065-A</t>
  </si>
  <si>
    <t xml:space="preserve">16.036.0070-0</t>
  </si>
  <si>
    <t xml:space="preserve">,ANTIDERRAPANTE,SEM PROTECAO MECANICA</t>
  </si>
  <si>
    <t xml:space="preserve">16.036.0070-A</t>
  </si>
  <si>
    <t xml:space="preserve">16.036.0075-0</t>
  </si>
  <si>
    <t xml:space="preserve">M DE ESPESSURA,ANTIDERRAPANTE,SEM PROTECAO MECANICA</t>
  </si>
  <si>
    <t xml:space="preserve">16.036.0075-A</t>
  </si>
  <si>
    <t xml:space="preserve">16.036.0080-0</t>
  </si>
  <si>
    <t xml:space="preserve">MM DE ESPESSURA,ANTIDERRAPANTE,SEM PROTECAO MECANICA</t>
  </si>
  <si>
    <t xml:space="preserve">16.036.0080-A</t>
  </si>
  <si>
    <t xml:space="preserve">16.036.0083-0</t>
  </si>
  <si>
    <t xml:space="preserve">16.036.0083-A</t>
  </si>
  <si>
    <t xml:space="preserve">17.012.0010-0</t>
  </si>
  <si>
    <t xml:space="preserve">CAIACAO INTERNA OU EXTERNA SOBRE SUPERFICIE LISA,EM DUAS DEM</t>
  </si>
  <si>
    <t xml:space="preserve">AOS,ADICIONANDO FIXADOR</t>
  </si>
  <si>
    <t xml:space="preserve">17.012.0010-A</t>
  </si>
  <si>
    <t xml:space="preserve">17.012.0011-0</t>
  </si>
  <si>
    <t xml:space="preserve">CAIACAO INTERNA OU EXTERNA SOBRE SUPERFICIE LISA,EM TRES DEM</t>
  </si>
  <si>
    <t xml:space="preserve">17.012.0011-A</t>
  </si>
  <si>
    <t xml:space="preserve">17.012.0012-0</t>
  </si>
  <si>
    <t xml:space="preserve">CAIACAO INTERNA COM CORANTE SOBRE SUPERFICIE LISA,EM DUAS DE</t>
  </si>
  <si>
    <t xml:space="preserve">MAOS,ADICIONANDO FIXADOR</t>
  </si>
  <si>
    <t xml:space="preserve">17.012.0012-A</t>
  </si>
  <si>
    <t xml:space="preserve">17.012.0013-0</t>
  </si>
  <si>
    <t xml:space="preserve">CAIACAO INTERNA COM CORANTE SOBRE SUPERFICIE LISA,EM TRES DE</t>
  </si>
  <si>
    <t xml:space="preserve">17.012.0013-A</t>
  </si>
  <si>
    <t xml:space="preserve">17.012.0015-0</t>
  </si>
  <si>
    <t xml:space="preserve">CAIACAO INTERNA OU EXTERNA SOBRE SUPERFICIE ASPERA OU CHAPIS</t>
  </si>
  <si>
    <t xml:space="preserve">CADA EM DUAS DEMAOS COM ADICAO DE FIXADOR</t>
  </si>
  <si>
    <t xml:space="preserve">17.012.0015-A</t>
  </si>
  <si>
    <t xml:space="preserve">17.012.0030-0</t>
  </si>
  <si>
    <t xml:space="preserve">PINTURA DE NATA DE CIMENTO SOBRE SUPERFICIE ASPERA,EM TRES D</t>
  </si>
  <si>
    <t xml:space="preserve">EMAOS</t>
  </si>
  <si>
    <t xml:space="preserve">17.012.0030-A</t>
  </si>
  <si>
    <t xml:space="preserve">17.012.0040-0</t>
  </si>
  <si>
    <t xml:space="preserve">PINTURA INTERNA OU EXTERNA COM TINTA IMPERMEAVEL EM CORES PA</t>
  </si>
  <si>
    <t xml:space="preserve">RA APLICACAO SOBRE CONCRETO,TIJOLOS,PEDRAS OU ARGAMASSA DE S</t>
  </si>
  <si>
    <t xml:space="preserve">UPERFICIE POROSA,EM DUAS DEMAOS,USANDO AGUA COMO DILUENTE</t>
  </si>
  <si>
    <t xml:space="preserve">17.012.0040-A</t>
  </si>
  <si>
    <t xml:space="preserve">17.013.0030-0</t>
  </si>
  <si>
    <t xml:space="preserve">PINTURA INTERNA OU EXTERNA SOBRE CONCRETO LISO OU REVESTIMEN</t>
  </si>
  <si>
    <t xml:space="preserve">TO,COM TINTA AQUOSA A BASE DE EPOXI INCOLOR OU EM CORES,INCL</t>
  </si>
  <si>
    <t xml:space="preserve">USIVE LIMPEZA,E DUAS DEMAOS DE ACABAMENTO</t>
  </si>
  <si>
    <t xml:space="preserve">17.013.0030-A</t>
  </si>
  <si>
    <t xml:space="preserve">17.013.0031-0</t>
  </si>
  <si>
    <t xml:space="preserve">PINTURA INTERNA OU EXTERNA SOBRE CONCRETO APICOADO,COM TINTA</t>
  </si>
  <si>
    <t xml:space="preserve">AQUOSA A BASE DE EPOXI INCOLOR OU EM CORES,INCLUSIVE LIMPEZ</t>
  </si>
  <si>
    <t xml:space="preserve">A,E DUAS DEMAOS DE ACABAMENTO</t>
  </si>
  <si>
    <t xml:space="preserve">17.013.0031-A</t>
  </si>
  <si>
    <t xml:space="preserve">17.013.0070-0</t>
  </si>
  <si>
    <t xml:space="preserve">PINTURA INTERNA OU EXTERNA SOBRE REVESTIMENTO ALISADO A COLH</t>
  </si>
  <si>
    <t xml:space="preserve">ER OU CONCRETO LISO,COM TINTA A BASE DE RESINA DE BORRACHA C</t>
  </si>
  <si>
    <t xml:space="preserve">LORADA,DE SECAGEM RAPIDA,INCLUSIVE LIMPEZA,E DUAS DEMAOS DE</t>
  </si>
  <si>
    <t xml:space="preserve">ACABAMENTO</t>
  </si>
  <si>
    <t xml:space="preserve">17.013.0070-A</t>
  </si>
  <si>
    <t xml:space="preserve">17.013.0095-1</t>
  </si>
  <si>
    <t xml:space="preserve">PINTURA INTERNA OU EXTERNA SOBRE FERRO,COM TINTA A BASE DE R</t>
  </si>
  <si>
    <t xml:space="preserve">ESINA DE BORRACHA CLORADA,INCLUSIVE LIMPEZA,UMA DEMAO DE TIN</t>
  </si>
  <si>
    <t xml:space="preserve">TA PRIMARIA DA MESMA LINHA E DUAS DEMAOS DE ACABAMENTO</t>
  </si>
  <si>
    <t xml:space="preserve">17.013.0095-B</t>
  </si>
  <si>
    <t xml:space="preserve">17.013.0100-0</t>
  </si>
  <si>
    <t xml:space="preserve">PINTURA COM TINTA EPOXI A BASE D'AGUA SEMIBRILHANTE,PARA USO</t>
  </si>
  <si>
    <t xml:space="preserve">HOSPITALAR,SOBRE PAREDES E PISOS DE CENTRO CIRURGICO OU UTI</t>
  </si>
  <si>
    <t xml:space="preserve">,INCLUSIVE LIXAMENTO,UMA DEMAO DE SELADOR ACRILICO,DUAS DEMA</t>
  </si>
  <si>
    <t xml:space="preserve">OS DE MASSA ACRILICA E DUAS DEMAOS DE ACABAMENTO</t>
  </si>
  <si>
    <t xml:space="preserve">17.013.0100-A</t>
  </si>
  <si>
    <t xml:space="preserve">17.014.0010-0</t>
  </si>
  <si>
    <t xml:space="preserve">PINTURA ELETROSTATICA SOBRE ESQUADRIA DE FERRO</t>
  </si>
  <si>
    <t xml:space="preserve">17.014.0010-A</t>
  </si>
  <si>
    <t xml:space="preserve">17.014.0015-0</t>
  </si>
  <si>
    <t xml:space="preserve">PINTURA ELETROSTATICA SOBRE ESQUADRIA DE ALUMINIO</t>
  </si>
  <si>
    <t xml:space="preserve">17.014.0015-A</t>
  </si>
  <si>
    <t xml:space="preserve">17.017.0010-0</t>
  </si>
  <si>
    <t xml:space="preserve">PREPARO DE SUPERFICIES NOVAS,COM REVESTIMENTO LISO,INCLUSIVE</t>
  </si>
  <si>
    <t xml:space="preserve">LIXAMENTO,LIMPEZA,UMA DEMAO DE SELADOR ACRILICO,UMA DEMAO D</t>
  </si>
  <si>
    <t xml:space="preserve">E MASSA CORRIDA OU ACRILICA E NOVO LIXAMENTO COM REMOCAO DO</t>
  </si>
  <si>
    <t xml:space="preserve">PO RESIDUAL</t>
  </si>
  <si>
    <t xml:space="preserve">17.017.0020-0</t>
  </si>
  <si>
    <t xml:space="preserve">PINTURA COM ESMALTE SINTETICO ALQUIDICO,PARA INTERIOR,ALTO B</t>
  </si>
  <si>
    <t xml:space="preserve">RILHO,BRILHANTE,ACETINADO OU FOSCO,ACABAMENTO PADRAO,EM DUAS</t>
  </si>
  <si>
    <t xml:space="preserve">DEMAOS SOBRE SUPERFICIE PREPARADA CONFORME O ITEM 17.017.00</t>
  </si>
  <si>
    <t xml:space="preserve">10,EXCLUSIVE ESTE PREPARO</t>
  </si>
  <si>
    <t xml:space="preserve">17.017.0020-A</t>
  </si>
  <si>
    <t xml:space="preserve">17.017.0030-0</t>
  </si>
  <si>
    <t xml:space="preserve">PINTURA COM TINTA SINTETICA ALQUIDICA DE USO GERAL,PARA INTE</t>
  </si>
  <si>
    <t xml:space="preserve">RIOR,ACABAMENTO DE ALTA CLASSE SOBRE SUPERFICIE PREPARADA CO</t>
  </si>
  <si>
    <t xml:space="preserve">NFORME O ITEM 17.017.0010,EXCLUSIVE ESTE PREPARO,INCLUSIVE L</t>
  </si>
  <si>
    <t xml:space="preserve">IXAMENTO,DUAS DEMAOS DE MASSA CORRIDA E TRES DE ACABAMENTO</t>
  </si>
  <si>
    <t xml:space="preserve">17.017.0030-A</t>
  </si>
  <si>
    <t xml:space="preserve">17.017.0040-0</t>
  </si>
  <si>
    <t xml:space="preserve">PINTURA INTERNA EM SUPERFICIE COM REVESTIMENTO LISO,A OLEO B</t>
  </si>
  <si>
    <t xml:space="preserve">RILHANTE,INCLUSIVE LIXAMENTO,UMA DEMAO DE SELADOR ACRILICO,U</t>
  </si>
  <si>
    <t xml:space="preserve">MA DEMAO DE MASSA CORRIDA OU ACRILICA E DUAS DEMAOS DE ACABA</t>
  </si>
  <si>
    <t xml:space="preserve">17.017.0040-A</t>
  </si>
  <si>
    <t xml:space="preserve">17.017.0041-0</t>
  </si>
  <si>
    <t xml:space="preserve">REPINTURA INTERNA OU EXTERNA NA COR EXISTENTE,SOBRE REVESTIM</t>
  </si>
  <si>
    <t xml:space="preserve">ENTO LISO EM BOM ESTADO,COM TINTA A OLEO BRILHANTE,INCLUSIVE</t>
  </si>
  <si>
    <t xml:space="preserve">LIXAMENTO E DUAS DEMAOS DE ACABAMENTO</t>
  </si>
  <si>
    <t xml:space="preserve">17.017.0041-A</t>
  </si>
  <si>
    <t xml:space="preserve">17.017.0042-0</t>
  </si>
  <si>
    <t xml:space="preserve">PINTURA DE UMA DEMAO ADICIONAL NOS SERVICOS DOS ITENS 17.017</t>
  </si>
  <si>
    <t xml:space="preserve">.0040 OU 17.017.0041</t>
  </si>
  <si>
    <t xml:space="preserve">17.017.0042-A</t>
  </si>
  <si>
    <t xml:space="preserve">17.017.0050-0</t>
  </si>
  <si>
    <t xml:space="preserve">PINTURA INTERNA COM ESMALTE SINTETICO ALTO BRILHO OU ACETINA</t>
  </si>
  <si>
    <t xml:space="preserve">DO,ACABAMENTO DE ALTA CLASSE SOBRE SUPERFICIE PREPARADA CONF</t>
  </si>
  <si>
    <t xml:space="preserve">ORME O ITEM 17.017.0010,EXCLUSIVE ESTE PREPARO,INCLUSIVE LIX</t>
  </si>
  <si>
    <t xml:space="preserve">AMENTO,DUAS DEMAOS DE MASSA CORRIDA E TRES DE ACABAMENTO</t>
  </si>
  <si>
    <t xml:space="preserve">17.017.0050-A</t>
  </si>
  <si>
    <t xml:space="preserve">17.017.0053-0</t>
  </si>
  <si>
    <t xml:space="preserve">PINTURA SOBRE PAREDES DE TIJOLOS CERAMICOS COM TINTA CERAMIC</t>
  </si>
  <si>
    <t xml:space="preserve">A,INCLUSIVE LIMPEZA E DUAS DEMAOS DE ACABAMENTO</t>
  </si>
  <si>
    <t xml:space="preserve">17.017.0053-A</t>
  </si>
  <si>
    <t xml:space="preserve">17.017.0060-0</t>
  </si>
  <si>
    <t xml:space="preserve">PINTURA SOBRE TELHAS CERAMICAS COM TINTA CERAMICA,INCLUSIVE</t>
  </si>
  <si>
    <t xml:space="preserve">LIMPEZA E DUAS DEMAOS DE ACABAMENTO</t>
  </si>
  <si>
    <t xml:space="preserve">17.017.0060-A</t>
  </si>
  <si>
    <t xml:space="preserve">17.017.0061-0</t>
  </si>
  <si>
    <t xml:space="preserve">LIMPEZA E TRES DEMAOS DE ACABAMENTO</t>
  </si>
  <si>
    <t xml:space="preserve">17.017.0061-A</t>
  </si>
  <si>
    <t xml:space="preserve">17.017.0062-0</t>
  </si>
  <si>
    <t xml:space="preserve">PINTURA DE QUADRO ESCOLAR SOBRE REVESTIMENTO LISO COM DUAS D</t>
  </si>
  <si>
    <t xml:space="preserve">EMAOS DE ACABAMENTO FOSCO,SOBRE PAREDE PREPARADA CONFORME O</t>
  </si>
  <si>
    <t xml:space="preserve">ITEM 17.017.0010,EXCLUSIVE ESTE</t>
  </si>
  <si>
    <t xml:space="preserve">17.017.0062-A</t>
  </si>
  <si>
    <t xml:space="preserve">17.017.0070-0</t>
  </si>
  <si>
    <t xml:space="preserve">PINTURA INTERNA COM ESMALTE CATALISAVEL(EPOXI),SISTEMA TINTO</t>
  </si>
  <si>
    <t xml:space="preserve">METRICO,ACABAMENTO PADRAO,EM DUAS DEMAOS SOBRE SUPERFICIE PR</t>
  </si>
  <si>
    <t xml:space="preserve">EPARADA,CONFORME O ITEM 17.017.0010,APENAS APLICAVEL SOBRE M</t>
  </si>
  <si>
    <t xml:space="preserve">ASSA ACRILICA,EXCLUSIVE ESTE PREPARO</t>
  </si>
  <si>
    <t xml:space="preserve">17.017.0070-A</t>
  </si>
  <si>
    <t xml:space="preserve">17.017.0100-0</t>
  </si>
  <si>
    <t xml:space="preserve">PREPARO DE MADEIRA NOVA,INCLUSIVE LIXAMENTO,LIMPEZA,UMA DEMA</t>
  </si>
  <si>
    <t xml:space="preserve">O DE VERNIZ ISOLANTE INCOLOR,DUAS DEMAOS DE MASSA PARA MADEI</t>
  </si>
  <si>
    <t xml:space="preserve">RA,LIXAMENTO E REMOCAO DE PO,E UMA DEMAO DE FUNDO SINTETICO</t>
  </si>
  <si>
    <t xml:space="preserve">NIVELADOR</t>
  </si>
  <si>
    <t xml:space="preserve">17.017.0100-A</t>
  </si>
  <si>
    <t xml:space="preserve">17.017.0110-0</t>
  </si>
  <si>
    <t xml:space="preserve">PINTURA INTERNA OU EXTERNA SOBRE MADEIRA,COM TINTA A OLEO BR</t>
  </si>
  <si>
    <t xml:space="preserve">ILHANTE OU ACETINADA,LIXAMENTO,UMA DEMAO DE VERNIZ ISOLANTE</t>
  </si>
  <si>
    <t xml:space="preserve">INCOLOR,DUAS DEMAOS DE MASSA PARA MADEIRA,LIXAMENTO E REMOCA</t>
  </si>
  <si>
    <t xml:space="preserve">O DE PO,UMA DEMAO DE FUNDO SINTETICO NIVELADOR E DUAS DEMAOS</t>
  </si>
  <si>
    <t xml:space="preserve">DE ACABAMENTO</t>
  </si>
  <si>
    <t xml:space="preserve">17.017.0110-A</t>
  </si>
  <si>
    <t xml:space="preserve">17.017.0120-1</t>
  </si>
  <si>
    <t xml:space="preserve">PINTURA INTERNA OU EXTERNA SOBRE MADEIRA NOVA,COM TINTA A OL</t>
  </si>
  <si>
    <t xml:space="preserve">EO BRILHANTE OU ACETINADA COM DUAS DEMAOS DE ACABAMENTO SOBR</t>
  </si>
  <si>
    <t xml:space="preserve">E SUPERFICIE PREPARADA,CONFORME O ITEM 17.017.0100,EXCLUSIVE</t>
  </si>
  <si>
    <t xml:space="preserve">ESTE PREPARO</t>
  </si>
  <si>
    <t xml:space="preserve">17.017.0120-B</t>
  </si>
  <si>
    <t xml:space="preserve">17.017.0130-0</t>
  </si>
  <si>
    <t xml:space="preserve">REPINTURA INTERNA OU EXTERNA SOBRE MADEIRA COM TINTA A OLEO</t>
  </si>
  <si>
    <t xml:space="preserve">BRILHANTE OU ACETINADA,SOBRE FUNDO SINTETICO NIVELADOR,INCLU</t>
  </si>
  <si>
    <t xml:space="preserve">SIVE ESTE,COM LIXAMENTO E DUAS DEMAOS DE ACABAMENTO,NA COR E</t>
  </si>
  <si>
    <t xml:space="preserve">XISTENTE</t>
  </si>
  <si>
    <t xml:space="preserve">17.017.0130-A</t>
  </si>
  <si>
    <t xml:space="preserve">17.017.0140-0</t>
  </si>
  <si>
    <t xml:space="preserve">PINTURA INTERNA OU EXTERNA SOBRE MADEIRA NOVA,COM ESMALTE SI</t>
  </si>
  <si>
    <t xml:space="preserve">NTETICO ALQUIDICO,BRILHANTE OU ACETINADA EM DUAS DEMAOS SOBR</t>
  </si>
  <si>
    <t xml:space="preserve">E SUPERFICIE PREPARADA COM MATERIAL DA MESMA LINHA,CONFORME</t>
  </si>
  <si>
    <t xml:space="preserve">O ITEM 17.017.0100,EXCLUSIVE ESTE PREPARO</t>
  </si>
  <si>
    <t xml:space="preserve">17.017.0140-A</t>
  </si>
  <si>
    <t xml:space="preserve">17.017.0150-0</t>
  </si>
  <si>
    <t xml:space="preserve">REPINTURA INTERNA OU EXTERNA SOBRE MADEIRA EM BOM ESTADO COM</t>
  </si>
  <si>
    <t xml:space="preserve">ESMALTE SINTETICO ALQUIDICO,NA COR E TIPO DA EXISTENTE,INCL</t>
  </si>
  <si>
    <t xml:space="preserve">USIVE LIXAMENTO,LIMPEZA E DUAS DEMAOS DE ACABAMENTO</t>
  </si>
  <si>
    <t xml:space="preserve">17.017.0150-A</t>
  </si>
  <si>
    <t xml:space="preserve">17.017.0155-0</t>
  </si>
  <si>
    <t xml:space="preserve">PINTURA INTERNA OU EXTERNA DE ALTA CLASSE SOBRE MADEIRA NOVA</t>
  </si>
  <si>
    <t xml:space="preserve">,COM ESMALTE ALQUIDICO BRILHANTE OU ACETINADO SOBRE SUPERFIC</t>
  </si>
  <si>
    <t xml:space="preserve">IE PREPARADA COM MATERIAL DA MESMA LINHA DE FABRICACAO,CONFO</t>
  </si>
  <si>
    <t xml:space="preserve">RME ITEM 17.017.0100,EXCLUSIVE ESTE PREPARO,INCLUSIVE LIXAME</t>
  </si>
  <si>
    <t xml:space="preserve">NTO,UMA DEMAO DE TINTA PRIMARIA SELADORA E DUAS DEMAOS DE AC</t>
  </si>
  <si>
    <t xml:space="preserve">ABAMENTO</t>
  </si>
  <si>
    <t xml:space="preserve">17.017.0155-A</t>
  </si>
  <si>
    <t xml:space="preserve">17.017.0160-0</t>
  </si>
  <si>
    <t xml:space="preserve">PINTURA INTERNA OU EXTERNA SOBRE MADEIRA NOVA,COM DUAS DEMAO</t>
  </si>
  <si>
    <t xml:space="preserve">S DE TINTA SINTETICA ALQUIDICA DE USO GERAL,SOBRE SUPERFICIE</t>
  </si>
  <si>
    <t xml:space="preserve">PREPARADA,CONFORME O ITEM 17.017.0100,EXCLUSIVE ESTE PREPAR</t>
  </si>
  <si>
    <t xml:space="preserve">17.017.0160-A</t>
  </si>
  <si>
    <t xml:space="preserve">17.017.0161-0</t>
  </si>
  <si>
    <t xml:space="preserve">TINTA SINTETICA ALQUIDICA DE USO GERAL,INCLUSIVE LIXAMENTO,</t>
  </si>
  <si>
    <t xml:space="preserve">LIMPEZA E DUAS DEMAOS DE ACABAMENTO NA COR EXISTENTE</t>
  </si>
  <si>
    <t xml:space="preserve">17.017.0161-A</t>
  </si>
  <si>
    <t xml:space="preserve">17.017.0169-0</t>
  </si>
  <si>
    <t xml:space="preserve">NTETICO ALTO BRILHO OU ACETINADO,UMA DEMAO DE VERNIZ ISOLANT</t>
  </si>
  <si>
    <t xml:space="preserve">E INCOLOR,UMA DEMAO DE FUNDO SINTETICO NIVELADOR,UMA DEMAO D</t>
  </si>
  <si>
    <t xml:space="preserve">E MASSA PARA MADEIRA,INCLUSIVE LIXAMENTO E REMOCAO DE PO E D</t>
  </si>
  <si>
    <t xml:space="preserve">UAS DEMAOS DE ACABAMENTO</t>
  </si>
  <si>
    <t xml:space="preserve">17.017.0175-0</t>
  </si>
  <si>
    <t xml:space="preserve">PINTURA INTERNA SOBRE MADEIRA NOVA,COM TRES DEMAOS DE ESMALT</t>
  </si>
  <si>
    <t xml:space="preserve">E SINTETICO ALTO BRILHO OU ACETINADO,APOS LIXAMENTO SOBRE SU</t>
  </si>
  <si>
    <t xml:space="preserve">PERFICIE PREPARADA COM MATERIAL DA MESMA LINHA DE FABRICACAO</t>
  </si>
  <si>
    <t xml:space="preserve">,CONFORME O ITEM 17.017.0100,EXCLUSIVE ESTE PREPARO</t>
  </si>
  <si>
    <t xml:space="preserve">17.017.0175-A</t>
  </si>
  <si>
    <t xml:space="preserve">17.017.0176-0</t>
  </si>
  <si>
    <t xml:space="preserve">REPINTURA INTERNA SOBRE MADEIRA COM ESMALTE SINTETICO ALTO B</t>
  </si>
  <si>
    <t xml:space="preserve">RILHO OU ACETINADO,SOBRE SUPERFICIE JA PINTADA EM BOM ESTADO</t>
  </si>
  <si>
    <t xml:space="preserve">,APOS LIXAMENTO,LIMPEZA,DUAS DEMAOS DE ACABAMENTO COM MATERI</t>
  </si>
  <si>
    <t xml:space="preserve">AL DA MESMA LINHA DE FABRICACAO E NA COR EXISTENTE</t>
  </si>
  <si>
    <t xml:space="preserve">17.017.0176-A</t>
  </si>
  <si>
    <t xml:space="preserve">17.017.0225-0</t>
  </si>
  <si>
    <t xml:space="preserve">PINTURA DE RODAPES COM TINTA A OLEO BRILHANTE,SOBRE MADEIRA</t>
  </si>
  <si>
    <t xml:space="preserve">NOVA,UMA DEMAO DE FUNDO SINTETICO NIVELADOR,UMA DEMAO DE MAS</t>
  </si>
  <si>
    <t xml:space="preserve">SA PARA MADEIRA,LIXAMENTO E REMOCAO DO PO E DUAS DEMAOS DE A</t>
  </si>
  <si>
    <t xml:space="preserve">CABAMENTO</t>
  </si>
  <si>
    <t xml:space="preserve">17.017.0225-A</t>
  </si>
  <si>
    <t xml:space="preserve">17.017.0227-0</t>
  </si>
  <si>
    <t xml:space="preserve">REPINTURA DE RODAPES EM BOM ESTADO,COM ESMALTE SINTETICO ALT</t>
  </si>
  <si>
    <t xml:space="preserve">O BRILHO OU ACETINADO,INCLUSIVE LIXAMENTO,LIMPEZA E DUAS DEM</t>
  </si>
  <si>
    <t xml:space="preserve">AOS DE ACABAMENTO NA COR EXISTENTE</t>
  </si>
  <si>
    <t xml:space="preserve">17.017.0227-A</t>
  </si>
  <si>
    <t xml:space="preserve">17.017.0228-0</t>
  </si>
  <si>
    <t xml:space="preserve">PINTURA DE RODAPES COM ESMALTE SINTETICO ALQUIDICO,SOBRE MAD</t>
  </si>
  <si>
    <t xml:space="preserve">EIRA NOVA,UMA DEMAO DE FUNDO SINTETICO NIVELADOR,UMA DEMAO D</t>
  </si>
  <si>
    <t xml:space="preserve">E MASSA PARA MADEIRA,LIXAMENTO E REMOCAO DO PO E DUAS DEMAOS</t>
  </si>
  <si>
    <t xml:space="preserve">17.017.0228-A</t>
  </si>
  <si>
    <t xml:space="preserve">17.017.0230-0</t>
  </si>
  <si>
    <t xml:space="preserve">PINTURA DE RODAPES COM TINTA SINTETICA DE USO GERAL,SOBRE MA</t>
  </si>
  <si>
    <t xml:space="preserve">DEIRA NOVA,UMA DEMAO DE FUNDO SINTETICO NIVELADOR,UMA DEMAO</t>
  </si>
  <si>
    <t xml:space="preserve">DE MASSA PARA MADEIRA,LIXAMENTO E REMOCAO DO PO E DUAS DEMAO</t>
  </si>
  <si>
    <t xml:space="preserve">17.017.0230-A</t>
  </si>
  <si>
    <t xml:space="preserve">17.017.0240-0</t>
  </si>
  <si>
    <t xml:space="preserve">PINTURA DE RODAPES COM DUAS DEMAOS,DE ALTA CLASSE,DE ESMALTE</t>
  </si>
  <si>
    <t xml:space="preserve">SINTETICO ALTO BRILHO OU ACETINADO,SOBRE MADEIRA NOVA,SOBRE</t>
  </si>
  <si>
    <t xml:space="preserve">SUPERFICIE PREPARADA CONFORME O ITEM 17.017.0100,EXCLUSIVE</t>
  </si>
  <si>
    <t xml:space="preserve">17.017.0240-A</t>
  </si>
  <si>
    <t xml:space="preserve">17.017.0245-0</t>
  </si>
  <si>
    <t xml:space="preserve">PINTURA LAQUEADA SOBRE MADEIRA NOVA COM VERNIZ A BASE DE NIT</t>
  </si>
  <si>
    <t xml:space="preserve">ROCELULOSE SOBRE SUPERFICIE PREPARADA COM MATERIAL DA MESMA</t>
  </si>
  <si>
    <t xml:space="preserve">LINHA DO FABRICANTE,CONFORME O ITEM 17.017.0100,EXCLUSIVE ES</t>
  </si>
  <si>
    <t xml:space="preserve">TE PREPARO,INCLUSIVE SELADOR NITROCELULOSE E DUAS DEMAOS DE</t>
  </si>
  <si>
    <t xml:space="preserve">17.017.0245-A</t>
  </si>
  <si>
    <t xml:space="preserve">17.017.0300-1</t>
  </si>
  <si>
    <t xml:space="preserve">PINTURA INTERNA OU EXTERNA SOBRE FERRO COM TINTA A OLEO BRIL</t>
  </si>
  <si>
    <t xml:space="preserve">HANTE,INCLUSIVE LIXAMENTO,LIMPEZA,UMA DEMAO DE TINTA ANTIOXI</t>
  </si>
  <si>
    <t xml:space="preserve">DO E DUAS DEMAOS DE ACABAMENTO</t>
  </si>
  <si>
    <t xml:space="preserve">17.017.0300-B</t>
  </si>
  <si>
    <t xml:space="preserve">17.017.0301-0</t>
  </si>
  <si>
    <t xml:space="preserve">REPINTURA INTERNA OU EXTERNA SOBRE FERRO COM TINTA A OLEO BR</t>
  </si>
  <si>
    <t xml:space="preserve">ILHANTE,INCLUSIVE LIXAMENTO LEVE,LIMPEZA,UMA DEMAO DE ANTIOX</t>
  </si>
  <si>
    <t xml:space="preserve">IDO E UMA DEMAO DE ACABAMENTO NA COR EXISTENTE</t>
  </si>
  <si>
    <t xml:space="preserve">17.017.0301-A</t>
  </si>
  <si>
    <t xml:space="preserve">17.017.0320-0</t>
  </si>
  <si>
    <t xml:space="preserve">PINTURA INTERNA OU EXTERNA SOBRE FERRO,COM ESMALTE SINTETICO</t>
  </si>
  <si>
    <t xml:space="preserve">BRILHANTE OU ACETINADO APOS LIXAMENTO,LIMPEZA,DESENGORDURAM</t>
  </si>
  <si>
    <t xml:space="preserve">ENTO,UMA DEMAO DE FUNDO ANTICORROSIVO NA COR LARANJA DE SECA</t>
  </si>
  <si>
    <t xml:space="preserve">GEM RAPIDA E DUAS DEMAOS DE ACABAMENTO</t>
  </si>
  <si>
    <t xml:space="preserve">17.017.0320-A</t>
  </si>
  <si>
    <t xml:space="preserve">17.017.0321-0</t>
  </si>
  <si>
    <t xml:space="preserve">REPINTURA INTERNA OU EXTERNA SOBRE FERRO EM BOM ESTADO,NAS C</t>
  </si>
  <si>
    <t xml:space="preserve">ONDICOES DO ITEM 17.017.0320 E NA COR EXISTENTE</t>
  </si>
  <si>
    <t xml:space="preserve">17.017.0321-A</t>
  </si>
  <si>
    <t xml:space="preserve">17.017.0350-0</t>
  </si>
  <si>
    <t xml:space="preserve">PINTURA INTERNA OU EXTERNA SOBRE FERRO GALVANIZADO OU ALUMIN</t>
  </si>
  <si>
    <t xml:space="preserve">IO,USANDO FUNDO PARA GALVANIZADO,INCLUSIVE LIXAMENTO LEVE,LI</t>
  </si>
  <si>
    <t xml:space="preserve">MPEZA,DESENGORDURAMENTO E DUAS DEMAOS DE ACABAMENTO COM ESMA</t>
  </si>
  <si>
    <t xml:space="preserve">LTE SINTETICO BRILHANTE OU ACETINADO</t>
  </si>
  <si>
    <t xml:space="preserve">17.017.0350-A</t>
  </si>
  <si>
    <t xml:space="preserve">17.017.0360-0</t>
  </si>
  <si>
    <t xml:space="preserve">PINTURA INTERNA OU EXTERNA SOBRE FERRO COM TINTA TIPO GRAFIT</t>
  </si>
  <si>
    <t xml:space="preserve">E EM DUAS DEMAOS APOS LIXAMENTO,LIMPEZA E UMA DEMAO DE TINTA</t>
  </si>
  <si>
    <t xml:space="preserve">ANTIOXIDO</t>
  </si>
  <si>
    <t xml:space="preserve">17.017.0360-A</t>
  </si>
  <si>
    <t xml:space="preserve">17.017.0361-0</t>
  </si>
  <si>
    <t xml:space="preserve">REPINTURA INTERNA OU EXTERNA SOBRE FERRO EM BOM ESTADO,COM T</t>
  </si>
  <si>
    <t xml:space="preserve">INTA GRAFITE EM DUAS DEMAOS APOS LIXAMENTO LEVE,LIMPEZA,DESE</t>
  </si>
  <si>
    <t xml:space="preserve">NGORDURAMENTO E FUNDO ANTICORROSIVO NA COR LARANJA DE SECAGE</t>
  </si>
  <si>
    <t xml:space="preserve">M RAPIDA,OU UTILIZAR DIRETAMENTE SOBRE O METAL TINTA GRAFITE</t>
  </si>
  <si>
    <t xml:space="preserve">DE DUPLA ACAO</t>
  </si>
  <si>
    <t xml:space="preserve">17.017.0361-A</t>
  </si>
  <si>
    <t xml:space="preserve">17.017.0362-0</t>
  </si>
  <si>
    <t xml:space="preserve">UMA DEMAO ADICIONAL DE PINTURA NOS SERVICOS DOS ITENS 17.017</t>
  </si>
  <si>
    <t xml:space="preserve">.0360 OU 17.017.0361</t>
  </si>
  <si>
    <t xml:space="preserve">17.017.0362-A</t>
  </si>
  <si>
    <t xml:space="preserve">17.017.0365-0</t>
  </si>
  <si>
    <t xml:space="preserve">PRIMER CONVERTEDOR DE FERRUGEM EM FUNDO DE PROTECAO,EM DUAS</t>
  </si>
  <si>
    <t xml:space="preserve">DEMAOS.FORNECIMENTO E APLICACAO</t>
  </si>
  <si>
    <t xml:space="preserve">17.017.0365-A</t>
  </si>
  <si>
    <t xml:space="preserve">17.017.0370-0</t>
  </si>
  <si>
    <t xml:space="preserve">PINTURA COM ESMALTE SINTETICO A BASE D'AGUA ALTO BRILHO OU A</t>
  </si>
  <si>
    <t xml:space="preserve">CETINADO,PARA USO HOSPITALAR,SOBRE MADEIRAS E METAIS,AREAS I</t>
  </si>
  <si>
    <t xml:space="preserve">NTERNAS OU EXTERNAS,INCLUSIVE LIXAMENTO,UMA DEMAO DE SELADOR</t>
  </si>
  <si>
    <t xml:space="preserve">ACRILICO,DUAS DEMAOS DE MASSA ACRILICA E DUAS DEMAOS DE ACA</t>
  </si>
  <si>
    <t xml:space="preserve">BAMENTO</t>
  </si>
  <si>
    <t xml:space="preserve">17.017.0370-A</t>
  </si>
  <si>
    <t xml:space="preserve">17.018.0010-0</t>
  </si>
  <si>
    <t xml:space="preserve">PREPARO DE SUPERFICIES NOVAS,COM REVESTIMENTO LISO,INTERIOR,</t>
  </si>
  <si>
    <t xml:space="preserve">INCLUSIVE RASPAGEM,LIMPEZA,UMA DEMAO DE SELADOR,UMA DEMAO DE</t>
  </si>
  <si>
    <t xml:space="preserve">MASSA CORRIDA E LIXAMENTOS NECESSARIOS</t>
  </si>
  <si>
    <t xml:space="preserve">17.018.0010-A</t>
  </si>
  <si>
    <t xml:space="preserve">17.018.0015-0</t>
  </si>
  <si>
    <t xml:space="preserve">PINTURA COM SELADOR ACRILICO,EM UMA DEMAO,SOBRE EMBOCO EXIST</t>
  </si>
  <si>
    <t xml:space="preserve">17.018.0015-A</t>
  </si>
  <si>
    <t xml:space="preserve">17.018.0020-0</t>
  </si>
  <si>
    <t xml:space="preserve">PINTURA COM TINTA LATEX,CLASSIFICACAO ECONOMICA (NBR 15079),</t>
  </si>
  <si>
    <t xml:space="preserve">FOSCA EM REVESTIMENTO LISO,INTERIOR,ACABAMENTO PADRAO,EM DUA</t>
  </si>
  <si>
    <t xml:space="preserve">S DEMAOS SOBRE A SUPERFICIE PREPARADA,CONFORME O ITEM 17.018</t>
  </si>
  <si>
    <t xml:space="preserve">.0010,EXCLUSIVE ESTE PREPARO</t>
  </si>
  <si>
    <t xml:space="preserve">17.018.0020-A</t>
  </si>
  <si>
    <t xml:space="preserve">17.018.0031-0</t>
  </si>
  <si>
    <t xml:space="preserve">PINTURA COM TINTA LATEX,CLASSIFICACAO PREMIUM OU STANDARD (N</t>
  </si>
  <si>
    <t xml:space="preserve">BR 15079),FOSCA EM REVESTIMENTO LISO,INTERIOR,ACABAMENTO EM</t>
  </si>
  <si>
    <t xml:space="preserve">ALTA CLASSE,EM TRES DEMAOS E MAIS UMA DEMAO DE MASSA CORRIDA</t>
  </si>
  <si>
    <t xml:space="preserve">E LIXAMENTO,SOBRE SUPERFICIE JA PREPARADA,CONFORME O ITEM 1</t>
  </si>
  <si>
    <t xml:space="preserve">7.018.0010,EXCLUSIVE ESTE PREPARO</t>
  </si>
  <si>
    <t xml:space="preserve">17.018.0041-0</t>
  </si>
  <si>
    <t xml:space="preserve">UMA DEMAO ADICIONAL DE PINTURA DE ACABAMENTO NOS SERVICOS DO</t>
  </si>
  <si>
    <t xml:space="preserve">S ITENS 17.018.0020 E 17.018.0031</t>
  </si>
  <si>
    <t xml:space="preserve">17.018.0041-A</t>
  </si>
  <si>
    <t xml:space="preserve">17.018.0044-0</t>
  </si>
  <si>
    <t xml:space="preserve">REPINTURA COM TINTA LATEX,CLASSIFICACAO ECONOMICA (NBR 15079</t>
  </si>
  <si>
    <t xml:space="preserve">),PARA INTERIOR,SOBRE SUPERFICIE EM BOM ESTADO E NA COR EXIS</t>
  </si>
  <si>
    <t xml:space="preserve">TENTE,INCLUSIVE LIMPEZA,LEVE LIXAMENTO COM LIXA FINA,UMA DEM</t>
  </si>
  <si>
    <t xml:space="preserve">AO DE FUNDO PREEPARADOR E UMA DE ACABAMENTO</t>
  </si>
  <si>
    <t xml:space="preserve">17.018.0044-A</t>
  </si>
  <si>
    <t xml:space="preserve">17.018.0050-0</t>
  </si>
  <si>
    <t xml:space="preserve">PINTURA COM TINTA LATEX,CLASSIFICACAO STANDARD OU PREMIUM,PA</t>
  </si>
  <si>
    <t xml:space="preserve">RA INTERIOR OU EXTERIOR (NBR 15079),SOBRE CHAPISCO,INCLUSIVE</t>
  </si>
  <si>
    <t xml:space="preserve">SELADOR E DUAS DEMAOS DE ACABAMENTO</t>
  </si>
  <si>
    <t xml:space="preserve">17.018.0050-A</t>
  </si>
  <si>
    <t xml:space="preserve">17.018.0060-0</t>
  </si>
  <si>
    <t xml:space="preserve">PREPARO DE SUPERFICIES NOVAS,COM REVESTIMENTO LISO INTERNO O</t>
  </si>
  <si>
    <t xml:space="preserve">U EXTERNO,INCLUSIVE UMA DEMAO DE SELADOR ACRILICO,DUAS DEMAO</t>
  </si>
  <si>
    <t xml:space="preserve">S DE MASSA ACRILICA E LIXAMENTOS NECESSARIOS</t>
  </si>
  <si>
    <t xml:space="preserve">17.018.0060-A</t>
  </si>
  <si>
    <t xml:space="preserve">17.018.0080-0</t>
  </si>
  <si>
    <t xml:space="preserve">PINTURA COM TINTA LATEX,CLASSIFICACAO STANDARD (NBR 15079),P</t>
  </si>
  <si>
    <t xml:space="preserve">ARA EXTERIOR,INCLUSIVE LIXAMENTOS,LIMPEZA,UMA DEMAO DE SELAD</t>
  </si>
  <si>
    <t xml:space="preserve">OR ACRILICO E DUAS DEMAOS DE ACABAMENTO</t>
  </si>
  <si>
    <t xml:space="preserve">17.018.0080-A</t>
  </si>
  <si>
    <t xml:space="preserve">17.018.0081-0</t>
  </si>
  <si>
    <t xml:space="preserve">UMA DEMAO ADICIONAL DE PINTURA DE ACABAMENTO NO SERVICO DO I</t>
  </si>
  <si>
    <t xml:space="preserve">TEM 17.018.0080</t>
  </si>
  <si>
    <t xml:space="preserve">17.018.0081-A</t>
  </si>
  <si>
    <t xml:space="preserve">17.018.0082-0</t>
  </si>
  <si>
    <t xml:space="preserve">REPINTURA COM TINTA LATEX ACETINADA,CLASSIFICACAO PREMIUM OU</t>
  </si>
  <si>
    <t xml:space="preserve">STANDARD (NBR 15079),PARA EXTERIOR,SOBRE SUPERFICIE EM BOM</t>
  </si>
  <si>
    <t xml:space="preserve">ESTADO E NA COR EXISTENTE,INCLUSIVE LIMPEZA,LIXAMENTO COM LI</t>
  </si>
  <si>
    <t xml:space="preserve">XA FINA,UMA DEMAO DE FUNDO PREPARADOR E UMA DE ACABAMENTO</t>
  </si>
  <si>
    <t xml:space="preserve">17.018.0082-A</t>
  </si>
  <si>
    <t xml:space="preserve">17.018.0110-0</t>
  </si>
  <si>
    <t xml:space="preserve">PINTURA COM TINTA LATEX SEMIBRILHANTE,FOSCA OU ACETINADA,CLA</t>
  </si>
  <si>
    <t xml:space="preserve">SSIFICACAO PREMIUM OU STANDARD (NBR 15079),PARA INTERIOR E E</t>
  </si>
  <si>
    <t xml:space="preserve">XTERIOR,BRANCA OU COLORIDA,SOBRE TIJOLO,CONCRETO LISO,CIMENT</t>
  </si>
  <si>
    <t xml:space="preserve">O SEM AMIANTO,E REVESTIMENTO,INCLUSIVE LIXAMENTO,UMA DEMAO D</t>
  </si>
  <si>
    <t xml:space="preserve">E SELADOR ACRILICO E DUAS DEMAOS DE ACABAMENTO</t>
  </si>
  <si>
    <t xml:space="preserve">17.018.0110-A</t>
  </si>
  <si>
    <t xml:space="preserve">17.018.0111-0</t>
  </si>
  <si>
    <t xml:space="preserve">XTERIOR,BRANCA OU COLORIDA,SOBRE CONCRETO APICOADO,INCLUSIVE</t>
  </si>
  <si>
    <t xml:space="preserve">LIXAMENTO,UMA DEMAO DE SELADOR ACRILICO E DUAS DEMAOS DE AC</t>
  </si>
  <si>
    <t xml:space="preserve">17.018.0111-A</t>
  </si>
  <si>
    <t xml:space="preserve">17.018.0112-0</t>
  </si>
  <si>
    <t xml:space="preserve">E SELADOR ACRILICO,DEMAO DE MEIA MASSA E DUAS DEMAOS DE ACAB</t>
  </si>
  <si>
    <t xml:space="preserve">17.018.0112-A</t>
  </si>
  <si>
    <t xml:space="preserve">17.018.0113-0</t>
  </si>
  <si>
    <t xml:space="preserve">E SELADOR ACRILICO,UMA DEMAO DE MASSA ACRILICA E DUAS DEMAOS</t>
  </si>
  <si>
    <t xml:space="preserve">17.018.0113-A</t>
  </si>
  <si>
    <t xml:space="preserve">17.018.0115-0</t>
  </si>
  <si>
    <t xml:space="preserve">E SELADOR ACRILICO,DUAS DEMAOS DE MASSA ACRILICA E DUAS DEMA</t>
  </si>
  <si>
    <t xml:space="preserve">OS DE ACABAMENTO</t>
  </si>
  <si>
    <t xml:space="preserve">17.018.0115-A</t>
  </si>
  <si>
    <t xml:space="preserve">17.018.0116-0</t>
  </si>
  <si>
    <t xml:space="preserve">S ITENS 17.018.0110 OU 17.018.0115</t>
  </si>
  <si>
    <t xml:space="preserve">17.018.0116-A</t>
  </si>
  <si>
    <t xml:space="preserve">17.018.0117-0</t>
  </si>
  <si>
    <t xml:space="preserve">REPINTURA COM TINTA LATEX SEMIBRILHANTE,FOSCA,OU ACETINADA,C</t>
  </si>
  <si>
    <t xml:space="preserve">LASSIFICACAO PREMIUM OU STANDARD (NBR 15079),PARA INTERIOR O</t>
  </si>
  <si>
    <t xml:space="preserve">U EXTERIOR,SOBRE SUPERFICIE EM BOM ESTADO E NA COR EXISTENTE</t>
  </si>
  <si>
    <t xml:space="preserve">,INCLUSIVE LIMPEZA,LEVE LIXAMENTO COM LIXA FINA,UMA DEMAO DE</t>
  </si>
  <si>
    <t xml:space="preserve">FUNDO PREPARADOR E UMA DE ACABAMENTO</t>
  </si>
  <si>
    <t xml:space="preserve">17.018.0117-A</t>
  </si>
  <si>
    <t xml:space="preserve">17.018.0185-0</t>
  </si>
  <si>
    <t xml:space="preserve">TEXTURA ACRILICA NA COR BRANCA,ACABAMENTO FOSCO,PARA INTERIO</t>
  </si>
  <si>
    <t xml:space="preserve">R OU EXTERIOR,APLICADAS EM DUAS DEMAOS SOBRE CONCRETO,ALVENA</t>
  </si>
  <si>
    <t xml:space="preserve">RIA,BLOCO DE CONCRETO,CIMENTO SEM AMIANTO OU REVESTIMENTO</t>
  </si>
  <si>
    <t xml:space="preserve">17.018.0185-A</t>
  </si>
  <si>
    <t xml:space="preserve">17.018.0190-0</t>
  </si>
  <si>
    <t xml:space="preserve">PINTURA A BASE DE RESINA ACRILICA SOBRE AZULEJOS E PASTILHAS</t>
  </si>
  <si>
    <t xml:space="preserve">EM AREAS INTERNAS E EXTERNAS,EM TRES DEMAOS</t>
  </si>
  <si>
    <t xml:space="preserve">17.018.0190-A</t>
  </si>
  <si>
    <t xml:space="preserve">17.018.0200-0</t>
  </si>
  <si>
    <t xml:space="preserve">PINTURA EM PEDRAS NATURAIS (ARDOSIA,PEDRA MINEIRA E ETC) A B</t>
  </si>
  <si>
    <t xml:space="preserve">ASE DE RESINA ACRILICA,INCLUSIVE LIMPEZA E DUAS DEMAOS</t>
  </si>
  <si>
    <t xml:space="preserve">17.018.0200-A</t>
  </si>
  <si>
    <t xml:space="preserve">17.018.0210-0</t>
  </si>
  <si>
    <t xml:space="preserve">PINTURA SOBRE TELHAS CERAMICAS,COM IMPERMEABILIZANTE INCOLOR</t>
  </si>
  <si>
    <t xml:space="preserve">A BASE DE SILICONE,INCLUSIVE LIMPEZA E DUAS DEMAOS DE ACABA</t>
  </si>
  <si>
    <t xml:space="preserve">17.018.0210-A</t>
  </si>
  <si>
    <t xml:space="preserve">17.018.0250-0</t>
  </si>
  <si>
    <t xml:space="preserve">PINTURA COM TINTA LATEX SEMIBRILHANTE OU FOSCA,CLASSIFICACAO</t>
  </si>
  <si>
    <t xml:space="preserve">PREMIUM OU STANDARD (NBR 15079),PARA INTERIOR OU EXTERIOR,S</t>
  </si>
  <si>
    <t xml:space="preserve">ISTEMA TINTOMETRICO,INCLUSIVE LIXAMENTO,UMA DEMAO DE SELADOR</t>
  </si>
  <si>
    <t xml:space="preserve">ACRILICO E DUAS DEMAOS DE ACABAMENTO</t>
  </si>
  <si>
    <t xml:space="preserve">17.018.0250-A</t>
  </si>
  <si>
    <t xml:space="preserve">17.018.0251-0</t>
  </si>
  <si>
    <t xml:space="preserve">PREMIUM OU STANDARD (NBR 15079),PARA INTERIOR OU EXTERIOR,P</t>
  </si>
  <si>
    <t xml:space="preserve">ARA SUPERFICIE APICOADA,SISTEMA TINTOMETRICO,INCLUSIVE LIXAM</t>
  </si>
  <si>
    <t xml:space="preserve">ENTO,UMA DEMAO DE SELADOR ACRILICO E DUAS DEMAOS DE ACABAMEN</t>
  </si>
  <si>
    <t xml:space="preserve">17.018.0251-A</t>
  </si>
  <si>
    <t xml:space="preserve">17.018.0252-0</t>
  </si>
  <si>
    <t xml:space="preserve">ACRILICO,DEMAO DE MEIA MASSA E DUAS DEMAOS DE ACABAMENTO</t>
  </si>
  <si>
    <t xml:space="preserve">17.018.0252-A</t>
  </si>
  <si>
    <t xml:space="preserve">17.018.0253-0</t>
  </si>
  <si>
    <t xml:space="preserve">ACRILICO,UMA DEMAO DE MASSA ACRILICA E DUAS DEMAOS DE ACABA</t>
  </si>
  <si>
    <t xml:space="preserve">17.018.0253-A</t>
  </si>
  <si>
    <t xml:space="preserve">17.018.0254-0</t>
  </si>
  <si>
    <t xml:space="preserve">17.018.0254-A</t>
  </si>
  <si>
    <t xml:space="preserve">17.018.0260-0</t>
  </si>
  <si>
    <t xml:space="preserve">DEMAO ADICIONAL DE PINTURA DE ACABAMENTO NOS SERVICOS DO ITE</t>
  </si>
  <si>
    <t xml:space="preserve">M 17.018.0250 OU 17.018.0254</t>
  </si>
  <si>
    <t xml:space="preserve">17.018.0260-A</t>
  </si>
  <si>
    <t xml:space="preserve">17.018.0265-0</t>
  </si>
  <si>
    <t xml:space="preserve">PINTURA COM TINTA ACRILICA ACETINADA,PARA USO HOSPITALAR,SOB</t>
  </si>
  <si>
    <t xml:space="preserve">RE PAREDES E TETOS,INCLUSIVE LIXAMENTO,UMA DEMAO DE SELADOR</t>
  </si>
  <si>
    <t xml:space="preserve">ACRILICO,DUAS DEMAOS DE MASSA ACRILICA E DUAS DEMAOS DE ACAB</t>
  </si>
  <si>
    <t xml:space="preserve">17.018.0265-A</t>
  </si>
  <si>
    <t xml:space="preserve">17.020.0010-0</t>
  </si>
  <si>
    <t xml:space="preserve">ENVERNIZAMENTO DE MADEIRA COM VERNIZ TIPO COPAL BRILHANTE PA</t>
  </si>
  <si>
    <t xml:space="preserve">RA INTERIOR,INCLUSIVE LIXAMENTO,UMA DEMAO DE VERNIZ IMUNIZAN</t>
  </si>
  <si>
    <t xml:space="preserve">TE E IMPERMEABILIZANTE INCOLOR,ANILINA E UMA DEMAO DE ACABAM</t>
  </si>
  <si>
    <t xml:space="preserve">17.020.0010-A</t>
  </si>
  <si>
    <t xml:space="preserve">17.020.0021-0</t>
  </si>
  <si>
    <t xml:space="preserve">UMA DEMAO ADICIONAL DE VERNIZ DE ACABAMENTO NO SERVICO DO IT</t>
  </si>
  <si>
    <t xml:space="preserve">EM 17.020.0010</t>
  </si>
  <si>
    <t xml:space="preserve">17.020.0021-A</t>
  </si>
  <si>
    <t xml:space="preserve">17.020.0030-1</t>
  </si>
  <si>
    <t xml:space="preserve">ENVERNIZAMENTO DE MADEIRA COM VERNIZ A BONECA USANDO GOMA LA</t>
  </si>
  <si>
    <t xml:space="preserve">CA NACIONAL DISSOLVIDA EM ALCOOL,INCLUSIVE LIXAMENTO E APLIC</t>
  </si>
  <si>
    <t xml:space="preserve">ACAO DE SUCESSIVAS DEMAOS DE ACABAMENTO ATE A OBTENCAO DO BR</t>
  </si>
  <si>
    <t xml:space="preserve">ILHO</t>
  </si>
  <si>
    <t xml:space="preserve">17.020.0030-B</t>
  </si>
  <si>
    <t xml:space="preserve">17.020.0040-0</t>
  </si>
  <si>
    <t xml:space="preserve">ENCERAMENTO DE MADEIRA,INCLUSIVE LIXAMENTO,UMA DEMAO DE VERN</t>
  </si>
  <si>
    <t xml:space="preserve">IZ IMUNIZANTE E IMPERMEABILIZANTE INCOLOR E TRES DEMAOS DE C</t>
  </si>
  <si>
    <t xml:space="preserve">ERA,CADA QUAL SEGUIDA DE ABERTURA DE BRILHO A ESCOVA E FLANE</t>
  </si>
  <si>
    <t xml:space="preserve">17.020.0040-A</t>
  </si>
  <si>
    <t xml:space="preserve">17.020.0050-0</t>
  </si>
  <si>
    <t xml:space="preserve">ENVERNIZAMENTO DE TIJOLOS E CONCRETO,PARA INTERIOR,COM VERNI</t>
  </si>
  <si>
    <t xml:space="preserve">Z ACRILICO INCOLOR,INCLUSIVE LIXAMENTO E DUAS DEMAOS DE ACAB</t>
  </si>
  <si>
    <t xml:space="preserve">17.020.0050-A</t>
  </si>
  <si>
    <t xml:space="preserve">17.020.0060-0</t>
  </si>
  <si>
    <t xml:space="preserve">ENVERNIZAMENTO DE RODAPE DE MADEIRA COM VERNIZ TIPO COPAL BR</t>
  </si>
  <si>
    <t xml:space="preserve">ILHANTE,INCLUSIVE LIXAMENTO,UMA DEMAO DE VERNIZ IMUNIZANTE E</t>
  </si>
  <si>
    <t xml:space="preserve">IMPERMEABILIZANTE INCOLOR,ANILINA E DUAS DEMAOS DE ACABAMEN</t>
  </si>
  <si>
    <t xml:space="preserve">17.020.0060-A</t>
  </si>
  <si>
    <t xml:space="preserve">17.020.0061-0</t>
  </si>
  <si>
    <t xml:space="preserve">EM 17.020.0060</t>
  </si>
  <si>
    <t xml:space="preserve">17.020.0061-A</t>
  </si>
  <si>
    <t xml:space="preserve">17.020.0070-0</t>
  </si>
  <si>
    <t xml:space="preserve">ENVERNIZAMENTO DE MADEIRA EM SUPERFICIE INTERIOR,COM VERNIZ</t>
  </si>
  <si>
    <t xml:space="preserve">POLIURETANO BRILHANTE E TRANSPARENTE,INCLUSIVE LIXAMENTO,UMA</t>
  </si>
  <si>
    <t xml:space="preserve">DEMAO DE VERNIZ IMUNIZANTE E IMPERMEABILIZANTE INCOLOR,ANILI</t>
  </si>
  <si>
    <t xml:space="preserve">NA E DUAS DEMAOS DE ACABAMENTO</t>
  </si>
  <si>
    <t xml:space="preserve">17.020.0070-A</t>
  </si>
  <si>
    <t xml:space="preserve">17.020.0071-0</t>
  </si>
  <si>
    <t xml:space="preserve">ENVERNIZAMENTO DE SUPERFICIE LISA DE CONCRETO OU TIJOLO APAR</t>
  </si>
  <si>
    <t xml:space="preserve">ENTE,EXTERIOR OU INTERIOR,COM VERNIZ ACRILICO INCOLOR,EM TRE</t>
  </si>
  <si>
    <t xml:space="preserve">S DEMAOS</t>
  </si>
  <si>
    <t xml:space="preserve">17.020.0071-A</t>
  </si>
  <si>
    <t xml:space="preserve">17.020.0072-0</t>
  </si>
  <si>
    <t xml:space="preserve">ENTE,EXTERIOR OU INTERIOR,COM VERNIZ ACRILICO INCOLOR,EM DUA</t>
  </si>
  <si>
    <t xml:space="preserve">17.020.0072-A</t>
  </si>
  <si>
    <t xml:space="preserve">17.020.0075-0</t>
  </si>
  <si>
    <t xml:space="preserve">ENVERNIZAMENTO SOBRE CONCRETO APICOADO,EXTERIOR OU INTERIOR,</t>
  </si>
  <si>
    <t xml:space="preserve">COM VERNIZ ACRILICO INCOLOR,EM TRES DEMAOS</t>
  </si>
  <si>
    <t xml:space="preserve">17.020.0075-A</t>
  </si>
  <si>
    <t xml:space="preserve">17.025.0005-1</t>
  </si>
  <si>
    <t xml:space="preserve">PINTURA COM TINTA ANTIMOFO E BACTERICIDA BASE ACRILICA,SEM B</t>
  </si>
  <si>
    <t xml:space="preserve">RILHO,COR BRANCA,PARA AMBIENTES INTERNOS E EXTERNOS PROPENSO</t>
  </si>
  <si>
    <t xml:space="preserve">S A UMIDADE E VAPORES,EM DUAS DEMAOS,SOBRE SELADOR ACRILICO</t>
  </si>
  <si>
    <t xml:space="preserve">E DUAS DEMAOS DE MASSA ACRILICA,INCLUSIVE LIMPEZA E LIXAMEN</t>
  </si>
  <si>
    <t xml:space="preserve">17.025.0005-B</t>
  </si>
  <si>
    <t xml:space="preserve">17.025.0006-0</t>
  </si>
  <si>
    <t xml:space="preserve">PINTURA COM RESINA HIDROFUGANTE EM DUAS DEMAOS,EM TELHA OU T</t>
  </si>
  <si>
    <t xml:space="preserve">IJOLO CERAMICO,INCLUSIVE LIMPEZA DA SUPERFICIE</t>
  </si>
  <si>
    <t xml:space="preserve">17.025.0006-A</t>
  </si>
  <si>
    <t xml:space="preserve">17.025.0007-0</t>
  </si>
  <si>
    <t xml:space="preserve">PINTURA COM RESINA HIDROFUGANTE EM DUAS DEMAOS,EM TIJOLO APA</t>
  </si>
  <si>
    <t xml:space="preserve">RENTE E CONCRETO APARENTE,INCLUSIVE LIMPEZA DA SUPERFICIE</t>
  </si>
  <si>
    <t xml:space="preserve">17.025.0007-A</t>
  </si>
  <si>
    <t xml:space="preserve">17.025.0008-0</t>
  </si>
  <si>
    <t xml:space="preserve">PINTURA COM RESINA HIDROFUGANTE EM DUAS DEMAOS,EM PEDRAS POR</t>
  </si>
  <si>
    <t xml:space="preserve">OSAS (TIPO SAO TOME OU SEMELHANTE),INCLUSIVE LIMPEZA DA SUPE</t>
  </si>
  <si>
    <t xml:space="preserve">RFICIE</t>
  </si>
  <si>
    <t xml:space="preserve">17.025.0008-A</t>
  </si>
  <si>
    <t xml:space="preserve">17.025.0009-0</t>
  </si>
  <si>
    <t xml:space="preserve">PINTURA COM RESINA HIDROFUGANTE EM DUAS DEMAOS,EM PEDRAS NAO</t>
  </si>
  <si>
    <t xml:space="preserve">POROSAS (TIPO ARDOSIA OU SEMELHANTE),INCLUSIVE LIMPEZA DA S</t>
  </si>
  <si>
    <t xml:space="preserve">UPERFICIE</t>
  </si>
  <si>
    <t xml:space="preserve">17.025.0009-A</t>
  </si>
  <si>
    <t xml:space="preserve">17.025.0010-0</t>
  </si>
  <si>
    <t xml:space="preserve">PINTURA IMUNIZANTE FUNGICIDA E INSETICIDA PARA APLICACAO EM</t>
  </si>
  <si>
    <t xml:space="preserve">MADEIRA BRUTA OU APARELHADA,EM DUAS DEMAOS</t>
  </si>
  <si>
    <t xml:space="preserve">17.025.0010-A</t>
  </si>
  <si>
    <t xml:space="preserve">17.025.0040-1</t>
  </si>
  <si>
    <t xml:space="preserve">PINTURA COM EMULSAO OLEOSA PARA DESMOLDAGEM DE FORMAS DE MAD</t>
  </si>
  <si>
    <t xml:space="preserve">EIRA,EM DUAS DEMAOS</t>
  </si>
  <si>
    <t xml:space="preserve">17.025.0040-B</t>
  </si>
  <si>
    <t xml:space="preserve">17.025.0041-0</t>
  </si>
  <si>
    <t xml:space="preserve">PINTURA COM EMULSAO OLEOSA PARA DESMOLDAGEM DE FORMAS METALI</t>
  </si>
  <si>
    <t xml:space="preserve">CAS,EM UMA DEMAO</t>
  </si>
  <si>
    <t xml:space="preserve">17.025.0041-A</t>
  </si>
  <si>
    <t xml:space="preserve">17.035.0010-0</t>
  </si>
  <si>
    <t xml:space="preserve">REMOCAO DE CAIACAO EXISTENTE OU PINTURA A GESSO E COLA</t>
  </si>
  <si>
    <t xml:space="preserve">17.035.0010-A</t>
  </si>
  <si>
    <t xml:space="preserve">17.035.0020-0</t>
  </si>
  <si>
    <t xml:space="preserve">REMOCAO DE PINTURA PLASTICA E SEMELHANTES</t>
  </si>
  <si>
    <t xml:space="preserve">17.035.0020-A</t>
  </si>
  <si>
    <t xml:space="preserve">17.035.0030-0</t>
  </si>
  <si>
    <t xml:space="preserve">REMOCAO DE PINTURA A OLEO,ESMALTE ALQUIDICA E VERNIZES</t>
  </si>
  <si>
    <t xml:space="preserve">17.035.0030-A</t>
  </si>
  <si>
    <t xml:space="preserve">17.035.0040-0</t>
  </si>
  <si>
    <t xml:space="preserve">REMOCAO DE PINTURA ACRILICA,EPOXI,BORRACHA CLORADA E SEMELHA</t>
  </si>
  <si>
    <t xml:space="preserve">17.035.0040-A</t>
  </si>
  <si>
    <t xml:space="preserve">17.035.0045-0</t>
  </si>
  <si>
    <t xml:space="preserve">REMOCAO DE QUALQUER TIPO DE PINTURA EM RODAPE</t>
  </si>
  <si>
    <t xml:space="preserve">17.035.0045-A</t>
  </si>
  <si>
    <t xml:space="preserve">17.040.0020-0</t>
  </si>
  <si>
    <t xml:space="preserve">MARCACAO DE QUADRA DE ESPORTE OU VAGA DE GARAGEM COM TINTA A</t>
  </si>
  <si>
    <t xml:space="preserve">BASE DE BORRACHA CLORADA,COM UTILIZACAO DE SELADOR E SOLVEN</t>
  </si>
  <si>
    <t xml:space="preserve">TE PROPRIO E FITA CREPE COMO LIMITADOR DE LINHAS,MEDIDA PELA</t>
  </si>
  <si>
    <t xml:space="preserve">AREA REAL DE PINTURA</t>
  </si>
  <si>
    <t xml:space="preserve">17.040.0020-A</t>
  </si>
  <si>
    <t xml:space="preserve">17.040.0021-0</t>
  </si>
  <si>
    <t xml:space="preserve">CRILICA PROPRIA PARA PINTURA DE PISOS,COM UTILIZACAO DE SELA</t>
  </si>
  <si>
    <t xml:space="preserve">DOR E SOLVENTE PROPRIO E FITA CREPE COMO LIMITADOR DE LINHAS</t>
  </si>
  <si>
    <t xml:space="preserve">,MEDIDA PELA AREA REAL DE PINTURA</t>
  </si>
  <si>
    <t xml:space="preserve">17.040.0021-A</t>
  </si>
  <si>
    <t xml:space="preserve">17.040.0022-0</t>
  </si>
  <si>
    <t xml:space="preserve">REPINTURA DE QUADRA SOBRE DEMARCACAO EXISTENTE CONFORME O IT</t>
  </si>
  <si>
    <t xml:space="preserve">EM 17.040.0021</t>
  </si>
  <si>
    <t xml:space="preserve">17.040.0022-A</t>
  </si>
  <si>
    <t xml:space="preserve">17.040.0024-0</t>
  </si>
  <si>
    <t xml:space="preserve">PINTURA DE PISO CIMENTADO LISO COM TINTA 100% ACRILICA,INCLU</t>
  </si>
  <si>
    <t xml:space="preserve">SIVE LIXAMENTO,LIMPEZA E TRES DEMAOS DE ACABAMENTO APLICADAS</t>
  </si>
  <si>
    <t xml:space="preserve">A ROLO DE LA,DILUICAO EM AGUA A 20%</t>
  </si>
  <si>
    <t xml:space="preserve">17.040.0024-A</t>
  </si>
  <si>
    <t xml:space="preserve">17.040.0050-0</t>
  </si>
  <si>
    <t xml:space="preserve">PINTURA DE SINALIZACAO PARA EXTINTORES DE INCENDIO,EM QUADRA</t>
  </si>
  <si>
    <t xml:space="preserve">DOS VERMELHOS DE 0,70M X 0,70M E BORDAS AMARELAS DE 0,15M DE</t>
  </si>
  <si>
    <t xml:space="preserve">LARGURA, CONFORME PROJETO EMOP 2547(HIDRAULICA/SANITARIA/INC</t>
  </si>
  <si>
    <t xml:space="preserve">ENDIO)</t>
  </si>
  <si>
    <t xml:space="preserve">17.040.0050-A</t>
  </si>
  <si>
    <t xml:space="preserve">18.002.0010-0</t>
  </si>
  <si>
    <t xml:space="preserve">LAVATORIO DE LOUCA BRANCA TIPO POPULAR,SEM LADRAO,COM MEDIDA</t>
  </si>
  <si>
    <t xml:space="preserve">S EM TORNO DE 47X35CM,INCLUSIVE ACESSORIOS DE FIXACAO,FERRAG</t>
  </si>
  <si>
    <t xml:space="preserve">ENS EM METAL CROMADO:SIFAO 1680 DE 1"X1.1/4",TORNEIRA PARA L</t>
  </si>
  <si>
    <t xml:space="preserve">AVATORIO TIPO BANCA 1193 OU SIMILAR DE 1/2" E VALVULA DE ESC</t>
  </si>
  <si>
    <t xml:space="preserve">OAMENTO 1600.RABICHO EM PVC.FORNECIMENTO</t>
  </si>
  <si>
    <t xml:space="preserve">18.002.0010-A</t>
  </si>
  <si>
    <t xml:space="preserve">18.002.0012-0</t>
  </si>
  <si>
    <t xml:space="preserve">LAVATORIO DE LOUCA BRANCA,TIPO MEDIO LUXO,COM LADRAO,COM MED</t>
  </si>
  <si>
    <t xml:space="preserve">IDAS EM TORNO DE 47X35CM,INCLUSIVE ACESSORIOS DE FIXACAO.FER</t>
  </si>
  <si>
    <t xml:space="preserve">RAGENS EM METAL CROMADO:SIFAO 1680 DE 1"X1.1/4",TORNEIRA PAR</t>
  </si>
  <si>
    <t xml:space="preserve">A LAVATORIO TIPO BANCA 1193 OU SIMILAR DE 1/2" E VALVULA DE</t>
  </si>
  <si>
    <t xml:space="preserve">ESCOAMENTO 1603.RABICHO EM PVC.FORNECIMENTO</t>
  </si>
  <si>
    <t xml:space="preserve">18.002.0012-A</t>
  </si>
  <si>
    <t xml:space="preserve">18.002.0013-0</t>
  </si>
  <si>
    <t xml:space="preserve">LAVATORIO DE LOUCA BRANCA,COM COLUNA SUSPENSA,PARA PESSOAS C</t>
  </si>
  <si>
    <t xml:space="preserve">OM NECESSIDADES ESPECIFICAS,COM MEDIDAS EM TORNO DE 45,5X35,</t>
  </si>
  <si>
    <t xml:space="preserve">5CM,EXCLUSIVE SIFAO,VALVULA DE ESCOAMENTO,RABICHO E TORNEIRA</t>
  </si>
  <si>
    <t xml:space="preserve">,INCLUSIVE ACESSORIOS DE FIXACAO.FORNECIMENTO</t>
  </si>
  <si>
    <t xml:space="preserve">18.002.0013-A</t>
  </si>
  <si>
    <t xml:space="preserve">18.002.0014-0</t>
  </si>
  <si>
    <t xml:space="preserve">5CM,INCLUSIVE SIFAO EM PVC FLEXIVEL,VALVULA DE ESCOAMENTO CR</t>
  </si>
  <si>
    <t xml:space="preserve">OMADA,RABICHO EM PVC,TORNEIRA DE FECHAMENTO AUTOMATICO DE PA</t>
  </si>
  <si>
    <t xml:space="preserve">REDE,ANTIVANDALISMO DE 85MM,PARA LAVATORIO E ACESSORIOS DE F</t>
  </si>
  <si>
    <t xml:space="preserve">IXACAO.FORNECIMENTO</t>
  </si>
  <si>
    <t xml:space="preserve">18.002.0014-A</t>
  </si>
  <si>
    <t xml:space="preserve">18.002.0015-0</t>
  </si>
  <si>
    <t xml:space="preserve">LAVATORIO DE LOUCA BRANCA TIPO MEDIO LUXO,COM LADRAO E MEDID</t>
  </si>
  <si>
    <t xml:space="preserve">AS EM TORNO DE 55X45CM,COM COLUNA,INCLUSIVE ACESSORIOS DE FI</t>
  </si>
  <si>
    <t xml:space="preserve">XACAO.FERRAGENS EM METAL CROMADO:SIFAO 1680 DE 1"X1.1/4",APA</t>
  </si>
  <si>
    <t xml:space="preserve">RELHO MISTURADOR TIPO BANCA,1875 OU SIMILAR,COM AREJADOR,VAL</t>
  </si>
  <si>
    <t xml:space="preserve">VULA DE ESCOAMENTO 1603.RABICHO EM PVC.FORNECIMENTO</t>
  </si>
  <si>
    <t xml:space="preserve">18.002.0015-A</t>
  </si>
  <si>
    <t xml:space="preserve">18.002.0016-0</t>
  </si>
  <si>
    <t xml:space="preserve">VULA DE ESCOAMENTO 1603.RABICHO CROMADO DE 1/2".FORNECIMENTO</t>
  </si>
  <si>
    <t xml:space="preserve">18.002.0016-A</t>
  </si>
  <si>
    <t xml:space="preserve">18.002.0019-0</t>
  </si>
  <si>
    <t xml:space="preserve">S EM TORNO DE 55X45CM,INCLUSIVE ACESSORIOS DE FIXACAO,TORNEI</t>
  </si>
  <si>
    <t xml:space="preserve">RA PARA LAVATORIO TIPO BANCA 1193 OU SIMILAR DE 1/2" EM META</t>
  </si>
  <si>
    <t xml:space="preserve">L CROMADO E VALVULA DE ESCOAMENTO,SIFAO E RABICHO EM PVC.FOR</t>
  </si>
  <si>
    <t xml:space="preserve">18.002.0019-A</t>
  </si>
  <si>
    <t xml:space="preserve">18.002.0022-0</t>
  </si>
  <si>
    <t xml:space="preserve">LAVATORIO DE LOUCA BRANCA DE SOBREPOR,TIPO MEDIO LUXO,SEM LA</t>
  </si>
  <si>
    <t xml:space="preserve">DRAO,COM MEDIDAS EM TORNO DE 53X43CM.FERRAGENS EM METAL CROM</t>
  </si>
  <si>
    <t xml:space="preserve">ADO:SIFAO 1680 1"X1.1/4",TORNEIRA PARA LAVATORIO TIPO BANCA</t>
  </si>
  <si>
    <t xml:space="preserve">1193 OU SIMILAR DE 1/2" E VALVULA DE ESCOAMENTO 1600.RABICH</t>
  </si>
  <si>
    <t xml:space="preserve">O EM PVC.FORNECIMENTO</t>
  </si>
  <si>
    <t xml:space="preserve">18.002.0022-A</t>
  </si>
  <si>
    <t xml:space="preserve">18.002.0023-0</t>
  </si>
  <si>
    <t xml:space="preserve">LAVATORIO DE LOUCA BRANCA DE SOBREPOR,TIPO MEDIO LUXO,COM LA</t>
  </si>
  <si>
    <t xml:space="preserve">1193 OU SIMILAR DE 1/2" E VALVULA DE ESCOAMENTO 1603.RABICH</t>
  </si>
  <si>
    <t xml:space="preserve">18.002.0023-A</t>
  </si>
  <si>
    <t xml:space="preserve">18.002.0026-0</t>
  </si>
  <si>
    <t xml:space="preserve">LAVATORIO DE LOUCA BRANCA DE EMBUTIR(CUBA),TIPO MEDIO LUXO,S</t>
  </si>
  <si>
    <t xml:space="preserve">EM LADRAO,COM MEDIDAS EM TORNO DE 52X39CM.FERRAGENS EM METAL</t>
  </si>
  <si>
    <t xml:space="preserve">CROMADO:SIFAO 1680 1"X1.1/4",TORNEIRA PARA LAVATORIO TIPO BA</t>
  </si>
  <si>
    <t xml:space="preserve">NCA 1193 OU SIMILAR DE 1/2" E VALVULA DE ESCOAMENTO 1600.RAB</t>
  </si>
  <si>
    <t xml:space="preserve">ICHO EM PVC.FORNECIMENTO</t>
  </si>
  <si>
    <t xml:space="preserve">18.002.0026-A</t>
  </si>
  <si>
    <t xml:space="preserve">18.002.0027-0</t>
  </si>
  <si>
    <t xml:space="preserve">LAVATORIO DE LOUCA BRANCA DE EMBUTIR(CUBA),TIPO MEDIO LUXO,C</t>
  </si>
  <si>
    <t xml:space="preserve">OM LADRAO,COM MEDIDAS EM TORNO DE 52X39CM.FERRAGENS EM METAL</t>
  </si>
  <si>
    <t xml:space="preserve">NCA 1193 OU SIMILAR DE 1/2" E VALVULA DE ESCOAMENTO 1603.RAB</t>
  </si>
  <si>
    <t xml:space="preserve">18.002.0027-A</t>
  </si>
  <si>
    <t xml:space="preserve">18.002.0028-0</t>
  </si>
  <si>
    <t xml:space="preserve">CUBA DE LOUCA BRANCA,DE SOBREPOR,OVAL,EXCLUSIVE RABICHO,SIFA</t>
  </si>
  <si>
    <t xml:space="preserve">O,TORNEIRA E VALVULA DE ESCOAMENTO.FORNECIMENTO</t>
  </si>
  <si>
    <t xml:space="preserve">18.002.0028-A</t>
  </si>
  <si>
    <t xml:space="preserve">18.002.0029-0</t>
  </si>
  <si>
    <t xml:space="preserve">CUBA DE LOUCA BRANCA,DE SOBREPOR,OVAL,INCLUSIVE RABICHO EM M</t>
  </si>
  <si>
    <t xml:space="preserve">ETAL CROMADO,SIFAO EM METAL CROMADO,TORNEIRA PARA LAVATORIO</t>
  </si>
  <si>
    <t xml:space="preserve">TIPO BANCA 1193 OU SIMILAR DE 1/2" E VALVULA DE ESCOAMENTO.F</t>
  </si>
  <si>
    <t xml:space="preserve">18.002.0029-A</t>
  </si>
  <si>
    <t xml:space="preserve">18.002.0030-0</t>
  </si>
  <si>
    <t xml:space="preserve">TANQUE DE LOUCA BRANCA,COM COLUNA E MEDIDAS EM TORNO DE 56X4</t>
  </si>
  <si>
    <t xml:space="preserve">8CM,INCLUSIVE ACESSORIOS DE FIXACAO.FERRAGENS EM METAL CROMA</t>
  </si>
  <si>
    <t xml:space="preserve">DO:TORNEIRA DE PRESSAO,1158 OU SIMILAR,DE 1/2",VALVULA DE ES</t>
  </si>
  <si>
    <t xml:space="preserve">COAMENTO 1605 E SIFAO 1680 DE 1.1/4" A 1.1/2".FORNECIMENTO</t>
  </si>
  <si>
    <t xml:space="preserve">18.002.0030-A</t>
  </si>
  <si>
    <t xml:space="preserve">18.002.0031-0</t>
  </si>
  <si>
    <t xml:space="preserve">TANQUE DE LOUCA BRANCA,COM COLUNA E MEDIDAS EM TORNO DE 60X5</t>
  </si>
  <si>
    <t xml:space="preserve">6CM,INCLUSIVE ACESSORIOS DE FIXACAO.FERRAGENS EM METAL CROMA</t>
  </si>
  <si>
    <t xml:space="preserve">COAMENTO 1606 E SIFAO 1680 DE 1.1/2"X1.1/2".FORNECIMENTO</t>
  </si>
  <si>
    <t xml:space="preserve">18.002.0031-A</t>
  </si>
  <si>
    <t xml:space="preserve">18.002.0040-0</t>
  </si>
  <si>
    <t xml:space="preserve">BACIA TURCA DE LOUCA BRANCA COM SIFAO INTEGRADO E MEDIDAS EM</t>
  </si>
  <si>
    <t xml:space="preserve">TORNO DE 59X44CM,INCLUSIVE TUBO DE LIGACAO.FORNECIMENTO</t>
  </si>
  <si>
    <t xml:space="preserve">18.002.0040-A</t>
  </si>
  <si>
    <t xml:space="preserve">18.002.0055-0</t>
  </si>
  <si>
    <t xml:space="preserve">MICTORIO DE LOUCA BRANCA COM SIFAO INTEGRADO E MEDIDAS EM TO</t>
  </si>
  <si>
    <t xml:space="preserve">RNO DE 33X28X53CM,INCLUSIVE ACESSORIOS DE FIXACAO.FERRAGENS</t>
  </si>
  <si>
    <t xml:space="preserve">EM METAL CROMADO: REGISTRO DE PRESSAO 1416 DE 1/2" E TUBO DE</t>
  </si>
  <si>
    <t xml:space="preserve">LIGACAO DE 1/2".FORNECIMENTO</t>
  </si>
  <si>
    <t xml:space="preserve">18.002.0055-A</t>
  </si>
  <si>
    <t xml:space="preserve">18.002.0065-0</t>
  </si>
  <si>
    <t xml:space="preserve">VASO SANITARIO DE LOUCA BRANCA,TIPO POPULAR,COM CAIXA ACOPLA</t>
  </si>
  <si>
    <t xml:space="preserve">DA,COMPLETO,COM MEDIDAS EM TORNO DE 35X65X35CM,INCLUSIVE ASS</t>
  </si>
  <si>
    <t xml:space="preserve">ENTO PLASTICO TIPO POPULAR,BOLSA DE LIGACAO,RABICHO EM PVC E</t>
  </si>
  <si>
    <t xml:space="preserve">ACESSORIOS DE FIXACAO.FORNECIMENTO</t>
  </si>
  <si>
    <t xml:space="preserve">18.002.0070-0</t>
  </si>
  <si>
    <t xml:space="preserve">VASO SANITARIO DE LOUCA BRANCA,TIPO MEDIO LUXO,COM CAIXA ACO</t>
  </si>
  <si>
    <t xml:space="preserve">PLADA,INCLUSIVE RABICHO CROMADO DE 40CM,COM SAIDA DE 1/2",BO</t>
  </si>
  <si>
    <t xml:space="preserve">LSA DE LIGACAO E ACESSORIOS DE FIXACAO.FORNECIMENTO</t>
  </si>
  <si>
    <t xml:space="preserve">18.002.0070-A</t>
  </si>
  <si>
    <t xml:space="preserve">18.002.0080-0</t>
  </si>
  <si>
    <t xml:space="preserve">VASO SANITARIO DE LOUCA BRANCA,CONVENCIONAL,TIPO POPULAR,COM</t>
  </si>
  <si>
    <t xml:space="preserve">MEDIDAS EM TORNO DE 37X47X38CM,INCLUSIVE ASSENTO PLASTICO T</t>
  </si>
  <si>
    <t xml:space="preserve">IPO POPULAR,CAIXA DE DESCARGA PLASTICA EXTERNA COMPLETA,TUBO</t>
  </si>
  <si>
    <t xml:space="preserve">DE DESCARGA LONGO,BOLSA DE LIGACAO E ACESSORIOS DE FIXACAO.</t>
  </si>
  <si>
    <t xml:space="preserve">18.002.0080-A</t>
  </si>
  <si>
    <t xml:space="preserve">18.002.0085-0</t>
  </si>
  <si>
    <t xml:space="preserve">VASO SANITARIO DE LOUCA BRANCA,CONVENCIONAL,TIPO MEDIO LUXO,</t>
  </si>
  <si>
    <t xml:space="preserve">COM MEDIDAS EM TORNO DE 37X47X38CM,INCL.ASSENTO PLASTICO TIP</t>
  </si>
  <si>
    <t xml:space="preserve">O MEDIO LUXO,BOLSA DE LIGACAO,VALVULA DE DESCARGA DE 1.1/2"</t>
  </si>
  <si>
    <t xml:space="preserve">C/REGISTRO INTEGRADO,SISTEMA HIDROMECANICO(ISENTA DE GOLPE D</t>
  </si>
  <si>
    <t xml:space="preserve">E ARIETE)COM CORPO EM LATAO,CANOPLA E BOTAO EM METAL CROMADO</t>
  </si>
  <si>
    <t xml:space="preserve">,TUBO DE LIGACAO E ACESSORIOS DE FIXACAO.FORNECIMENTO</t>
  </si>
  <si>
    <t xml:space="preserve">18.002.0085-A</t>
  </si>
  <si>
    <t xml:space="preserve">18.002.0090-0</t>
  </si>
  <si>
    <t xml:space="preserve">VASO SANITARIO DE LOUCA BRANCA OU BRANCO GELO,PARA PESSOAS C</t>
  </si>
  <si>
    <t xml:space="preserve">OM NECESSIDADES ESPECIFICAS,INCLUSIVE ASSENTO ESPECIAL,BOLSA</t>
  </si>
  <si>
    <t xml:space="preserve">DE LIGACAO E ACESSORIOS DE FIXACAO.FORNECIMENTO</t>
  </si>
  <si>
    <t xml:space="preserve">18.003.0003-0</t>
  </si>
  <si>
    <t xml:space="preserve">VALVULA DE DESCARGA DE 1.1/2",REGISTRO INTEGRADO,SISTEMA HID</t>
  </si>
  <si>
    <t xml:space="preserve">ROMECANICO(ISENTA DE GOLPE DE ARIETE),CORPO EM LATAO,CANOPLA</t>
  </si>
  <si>
    <t xml:space="preserve">E BOTAO EM METAL CROMADO,DE EMNBUTIR.FORNECIMENTO</t>
  </si>
  <si>
    <t xml:space="preserve">18.003.0003-A</t>
  </si>
  <si>
    <t xml:space="preserve">18.003.0005-0</t>
  </si>
  <si>
    <t xml:space="preserve">VALVULA DE DESCARGA DE 1.1/4",REGISTRO INTEGRADO,SISTEMA HID</t>
  </si>
  <si>
    <t xml:space="preserve">E BOTAO EM METAL CROMADO DE EMBUTIR.FORNECIMENTO</t>
  </si>
  <si>
    <t xml:space="preserve">18.003.0005-A</t>
  </si>
  <si>
    <t xml:space="preserve">18.003.0007-0</t>
  </si>
  <si>
    <t xml:space="preserve">VALVULA DE DESCARGA EXTERNA,ACIONAMENTO POR ALAVANCA,COM REG</t>
  </si>
  <si>
    <t xml:space="preserve">ULAGEM DE TEMPO DE DESCARGA E VAZAO,BITOLA DE 1.1/4",PARA PR</t>
  </si>
  <si>
    <t xml:space="preserve">ESSAO DE SERVICO ENTRE 2 A 40MCA.FORNECIMENTO</t>
  </si>
  <si>
    <t xml:space="preserve">18.003.0007-A</t>
  </si>
  <si>
    <t xml:space="preserve">18.003.0015-0</t>
  </si>
  <si>
    <t xml:space="preserve">VALVULA DE FECHAMENTO AUTOMATICO,PARA MICTORIO,ACABAMENTO CR</t>
  </si>
  <si>
    <t xml:space="preserve">OMADO.FORNECIMENTO</t>
  </si>
  <si>
    <t xml:space="preserve">18.003.0015-A</t>
  </si>
  <si>
    <t xml:space="preserve">18.003.0020-0</t>
  </si>
  <si>
    <t xml:space="preserve">VALVULA DE FECHAMENTO AUTOMATICO,PARA CHUVEIRO DE AGUA FRIA</t>
  </si>
  <si>
    <t xml:space="preserve">OU PRE-MISTURADA,ACABAMENTO CROMADO.FORNECIMENTO</t>
  </si>
  <si>
    <t xml:space="preserve">18.003.0020-A</t>
  </si>
  <si>
    <t xml:space="preserve">18.004.0001-0</t>
  </si>
  <si>
    <t xml:space="preserve">BACIA TURCA,EM POLIESTER REFORCADO,COM FIBRA DE VIDRO,PISO A</t>
  </si>
  <si>
    <t xml:space="preserve">NTI-DERRAPANTE,COM MEDIDAS EM TORNO DE 51X71CM,COM ENTRADA D</t>
  </si>
  <si>
    <t xml:space="preserve">E 40MM,E SAIDA DE 4",NA COR BRANCA.FORNECIMENTO</t>
  </si>
  <si>
    <t xml:space="preserve">18.004.0001-A</t>
  </si>
  <si>
    <t xml:space="preserve">18.004.0005-0</t>
  </si>
  <si>
    <t xml:space="preserve">BACIA TURCA SINFONADO REFORCADO EM POLIESTER,COM FIBRA DE VI</t>
  </si>
  <si>
    <t xml:space="preserve">DRO,PISO ANTIDERRAPANTE,COM MEDIDAS EM TORNO DE 51X71CM,COM</t>
  </si>
  <si>
    <t xml:space="preserve">MEDIDAS EM TORNO 40MM,E SAIDA DE 4",NA COR BRANCA.FORNECIMEN</t>
  </si>
  <si>
    <t xml:space="preserve">18.004.0005-A</t>
  </si>
  <si>
    <t xml:space="preserve">18.005.0010-0</t>
  </si>
  <si>
    <t xml:space="preserve">SABONETEIRA EM PLASTICO ABS,PARA SABONETE LIQUIDO.FORNECIMEN</t>
  </si>
  <si>
    <t xml:space="preserve">18.005.0010-A</t>
  </si>
  <si>
    <t xml:space="preserve">18.005.0012-0</t>
  </si>
  <si>
    <t xml:space="preserve">PORTA-TOALHA DE PAPEL EM PLASTICO ABS.FORNECIMENTO E COLOCAC</t>
  </si>
  <si>
    <t xml:space="preserve">18.005.0012-A</t>
  </si>
  <si>
    <t xml:space="preserve">18.005.0013-0</t>
  </si>
  <si>
    <t xml:space="preserve">PORTA PAPEL HIGIENICO EM PLASTICO ABS.FORNECIMENTRO E COLOCA</t>
  </si>
  <si>
    <t xml:space="preserve">18.005.0013-A</t>
  </si>
  <si>
    <t xml:space="preserve">18.005.0015-0</t>
  </si>
  <si>
    <t xml:space="preserve">ASSENTO SANITARIO DE PLASTICO,TIPO MEDIO LUXO.FORNECIMENTO E</t>
  </si>
  <si>
    <t xml:space="preserve">18.005.0015-A</t>
  </si>
  <si>
    <t xml:space="preserve">18.005.0018-0</t>
  </si>
  <si>
    <t xml:space="preserve">ASSENTO SANITARIO PLASTICO,TIPO POPULAR.FORNECIMENTO E COLOC</t>
  </si>
  <si>
    <t xml:space="preserve">18.005.0018-A</t>
  </si>
  <si>
    <t xml:space="preserve">18.005.0027-0</t>
  </si>
  <si>
    <t xml:space="preserve">ASSENTO SANITARIO DE PLASTICO,PARA VASO INFANTIL.FORNECIMENT</t>
  </si>
  <si>
    <t xml:space="preserve">18.005.0027-A</t>
  </si>
  <si>
    <t xml:space="preserve">18.005.0030-0</t>
  </si>
  <si>
    <t xml:space="preserve">ASSENTO ESPECIAL PARA VASO SANITARIO PARA PESSOAS COM NECESS</t>
  </si>
  <si>
    <t xml:space="preserve">IDADES ESPECIFICAS.FORNECIMENTO E COLOCACAO</t>
  </si>
  <si>
    <t xml:space="preserve">18.005.0030-A</t>
  </si>
  <si>
    <t xml:space="preserve">18.005.0035-0</t>
  </si>
  <si>
    <t xml:space="preserve">ARMARIO DE BANHEIRO EM PLASTICO,LUXO,BRANCO,DE EMBUTIR,COM E</t>
  </si>
  <si>
    <t xml:space="preserve">SPELHO.FORNECIMENTO E COLOCACAO</t>
  </si>
  <si>
    <t xml:space="preserve">18.005.0035-A</t>
  </si>
  <si>
    <t xml:space="preserve">18.006.0005-0</t>
  </si>
  <si>
    <t xml:space="preserve">LAVATORIO DE LOUCA BRANCA,TIPO POPULAR,SEM LADRAO,COM MEDIDA</t>
  </si>
  <si>
    <t xml:space="preserve">S EM TORNO DE 47X35CM,INCLUSIVE ACESSORIOS DE FIXACAO.FORNEC</t>
  </si>
  <si>
    <t xml:space="preserve">18.006.0005-A</t>
  </si>
  <si>
    <t xml:space="preserve">18.006.0007-0</t>
  </si>
  <si>
    <t xml:space="preserve">LAVATORIO DE LOUCA BRANCA,TIPO MEDIO LUXO,COM LADRAO E MEDID</t>
  </si>
  <si>
    <t xml:space="preserve">AS EM TORNO DE 47X35CM,INCLUSIVE ACESSORIOS DE FIXACAO.FORNE</t>
  </si>
  <si>
    <t xml:space="preserve">18.006.0007-A</t>
  </si>
  <si>
    <t xml:space="preserve">18.006.0009-0</t>
  </si>
  <si>
    <t xml:space="preserve">AS EM TORNO DE 55X45CM,INCLUSIVE ACESSORIOS DE FIXACAO.FORNE</t>
  </si>
  <si>
    <t xml:space="preserve">18.006.0009-A</t>
  </si>
  <si>
    <t xml:space="preserve">18.006.0014-0</t>
  </si>
  <si>
    <t xml:space="preserve">S EM TORNO DE 55X45CM,INCLUSIVE ACESSORIOS DE FIXACAO.FORNEC</t>
  </si>
  <si>
    <t xml:space="preserve">18.006.0014-A</t>
  </si>
  <si>
    <t xml:space="preserve">18.006.0017-0</t>
  </si>
  <si>
    <t xml:space="preserve">MEDIDAS EM TORNO DE 37X47X38CM,INCLUSIVE ACESSORIOS DE FIXA</t>
  </si>
  <si>
    <t xml:space="preserve">CAO.FORNECIMENTO</t>
  </si>
  <si>
    <t xml:space="preserve">18.006.0017-A</t>
  </si>
  <si>
    <t xml:space="preserve">18.006.0020-0</t>
  </si>
  <si>
    <t xml:space="preserve">VASO SANITARIO DE LOUCA BRANCA,INFANTIL,INCLUSIVE ACESSORIOS</t>
  </si>
  <si>
    <t xml:space="preserve">DE FIXACAO.FORNECIMENTO</t>
  </si>
  <si>
    <t xml:space="preserve">18.006.0020-A</t>
  </si>
  <si>
    <t xml:space="preserve">18.006.0023-0</t>
  </si>
  <si>
    <t xml:space="preserve">LAVATORIO DE SOBREPOR DE LOUCA BRANCA,TIPO MEDIO LUXO,SEM LA</t>
  </si>
  <si>
    <t xml:space="preserve">DRAO,COM MEDIDAS EM TORNO DE 53X43CM.FORNECIMENTO</t>
  </si>
  <si>
    <t xml:space="preserve">18.006.0023-A</t>
  </si>
  <si>
    <t xml:space="preserve">18.006.0024-0</t>
  </si>
  <si>
    <t xml:space="preserve">LAVATORIO DE SOBREPOR DE LOUCA BRANCA,TIPO MEDIO LUXO,COM LA</t>
  </si>
  <si>
    <t xml:space="preserve">18.006.0025-0</t>
  </si>
  <si>
    <t xml:space="preserve">LAVATORIO DE LOUCA BRANCA,DE EMBUTIR(CUBA),TIPO MEDIO LUXO,S</t>
  </si>
  <si>
    <t xml:space="preserve">EM LADRAO,COM MEDIDAS EM TORNO DE 52X39CM.FORNECIMENTO</t>
  </si>
  <si>
    <t xml:space="preserve">18.006.0025-A</t>
  </si>
  <si>
    <t xml:space="preserve">18.006.0026-0</t>
  </si>
  <si>
    <t xml:space="preserve">LAVATORIO DE LOUCA BRANCA,DE EMBUTIR(CUBA),TIPO MEDIO LUXO,C</t>
  </si>
  <si>
    <t xml:space="preserve">OM LADRAO,COM MEDIDAS EM TORNO DE 52X39CM.FORNECIMENTO</t>
  </si>
  <si>
    <t xml:space="preserve">18.006.0026-A</t>
  </si>
  <si>
    <t xml:space="preserve">18.006.0028-0</t>
  </si>
  <si>
    <t xml:space="preserve">8CM,INCLUSIVE ACESSORIOS DE FIXACAO.FORNECIMENTO</t>
  </si>
  <si>
    <t xml:space="preserve">18.006.0028-A</t>
  </si>
  <si>
    <t xml:space="preserve">18.006.0033-0</t>
  </si>
  <si>
    <t xml:space="preserve">6CM,INCLUSIVE ACESSORIOS DE FIXACACAO.FORNECIMENTO</t>
  </si>
  <si>
    <t xml:space="preserve">18.006.0033-A</t>
  </si>
  <si>
    <t xml:space="preserve">18.006.0037-0</t>
  </si>
  <si>
    <t xml:space="preserve">MICTORIO DE LOUCA BRANCA,COM SIFAO INTEGRADO E MEDIDAS EM TO</t>
  </si>
  <si>
    <t xml:space="preserve">RNO DE 33X28X53CM,INCLUSIVE ACESSORIOS DE FIXACAO.FORNECIMEN</t>
  </si>
  <si>
    <t xml:space="preserve">18.006.0037-A</t>
  </si>
  <si>
    <t xml:space="preserve">18.006.0040-0</t>
  </si>
  <si>
    <t xml:space="preserve">SABONETEIRA,DE SOBREPOR,EM METAL CROMADO.FORNECIMENTO E COLO</t>
  </si>
  <si>
    <t xml:space="preserve">18.006.0040-A</t>
  </si>
  <si>
    <t xml:space="preserve">18.006.0043-0</t>
  </si>
  <si>
    <t xml:space="preserve">SABONETEIRA DE PAREDE COM BASE METALICA E CUPULA DE VIDRO GI</t>
  </si>
  <si>
    <t xml:space="preserve">RATORIA,PARA SABONETE LIQUIDO.FORNECIMENTO E COLOCACAO</t>
  </si>
  <si>
    <t xml:space="preserve">18.006.0043-A</t>
  </si>
  <si>
    <t xml:space="preserve">18.006.0050-0</t>
  </si>
  <si>
    <t xml:space="preserve">PAPELEIRA,SEM PROTETOR,DE SOBREPOR,EM METAL CROMADO.FORNECIM</t>
  </si>
  <si>
    <t xml:space="preserve">18.006.0050-A</t>
  </si>
  <si>
    <t xml:space="preserve">18.006.0052-0</t>
  </si>
  <si>
    <t xml:space="preserve">CABIDE DUPLO,DE SOBREPOR,EM METAL CROMADO.FORNECIMENTO E COL</t>
  </si>
  <si>
    <t xml:space="preserve">18.006.0052-A</t>
  </si>
  <si>
    <t xml:space="preserve">18.006.0054-0</t>
  </si>
  <si>
    <t xml:space="preserve">CABIDE SIMPLES,DE SOBREPOR,EM METAL CROMADO.FORNECIMENTO E C</t>
  </si>
  <si>
    <t xml:space="preserve">18.006.0054-A</t>
  </si>
  <si>
    <t xml:space="preserve">18.006.0056-0</t>
  </si>
  <si>
    <t xml:space="preserve">PORTA TOALHA RETO,EM METAL CROMADO(50CM).FORNECIMENTO E COLO</t>
  </si>
  <si>
    <t xml:space="preserve">18.006.0056-A</t>
  </si>
  <si>
    <t xml:space="preserve">18.007.0039-0</t>
  </si>
  <si>
    <t xml:space="preserve">CHUVEIRO ESTAMPADO,ARTICULADO,COM BRACO DE 1/2".FORNECIMENTO</t>
  </si>
  <si>
    <t xml:space="preserve">18.007.0039-A</t>
  </si>
  <si>
    <t xml:space="preserve">18.007.0041-0</t>
  </si>
  <si>
    <t xml:space="preserve">CHUVEIRO ESTAMPADO,ARTICULADO,TIPO LUXO,COM BRACO DE 1/2".FO</t>
  </si>
  <si>
    <t xml:space="preserve">18.007.0041-A</t>
  </si>
  <si>
    <t xml:space="preserve">18.007.0042-0</t>
  </si>
  <si>
    <t xml:space="preserve">BRACO EM ALUMINIO DE 1/2",PARA CHUVEIRO ELETRICO.FORNECIMENT</t>
  </si>
  <si>
    <t xml:space="preserve">18.007.0042-A</t>
  </si>
  <si>
    <t xml:space="preserve">18.007.0043-0</t>
  </si>
  <si>
    <t xml:space="preserve">CHUVEIRO PLASTICO,BRANCO,INCLUSIVE BRACO.FORNECIMENTO</t>
  </si>
  <si>
    <t xml:space="preserve">18.007.0043-A</t>
  </si>
  <si>
    <t xml:space="preserve">18.007.0045-0</t>
  </si>
  <si>
    <t xml:space="preserve">CHUVEIRO ELETRICO,EM METAL CROMADO,DE 110/220V.FORNECIMENTO</t>
  </si>
  <si>
    <t xml:space="preserve">18.007.0049-0</t>
  </si>
  <si>
    <t xml:space="preserve">CHUVEIRO ELETRICO,EM PLASTICO,DE 110/220V.FORNECIMENTO</t>
  </si>
  <si>
    <t xml:space="preserve">18.007.0049-A</t>
  </si>
  <si>
    <t xml:space="preserve">18.007.0051-0</t>
  </si>
  <si>
    <t xml:space="preserve">DUCHINHA MANUAL,COM REGISTRO DE PRESSAO 1/2" CROMADO,RABICHO</t>
  </si>
  <si>
    <t xml:space="preserve">CROMADO,SUPORTE BRANCO,PISTOLA BRANCA,BUCHAS E PARAFUSOS PA</t>
  </si>
  <si>
    <t xml:space="preserve">RA FIXACAO.FORNECIMENTO</t>
  </si>
  <si>
    <t xml:space="preserve">18.007.0051-A</t>
  </si>
  <si>
    <t xml:space="preserve">18.007.0060-0</t>
  </si>
  <si>
    <t xml:space="preserve">CHUVEIRO ESTAMPADO,ARTICULADO,COM BRACO DE 1/2" E 1 REGISTRO</t>
  </si>
  <si>
    <t xml:space="preserve">DE PRESSAO 1416,DE 1/2",COM CANOPLA E VOLANTE EM METAL CROM</t>
  </si>
  <si>
    <t xml:space="preserve">ADO.FORNECIMENTO</t>
  </si>
  <si>
    <t xml:space="preserve">18.007.0060-A</t>
  </si>
  <si>
    <t xml:space="preserve">18.007.0065-0</t>
  </si>
  <si>
    <t xml:space="preserve">CHUVEIRO DE LUXO,ARTICULADO,COM BRACO DE 1/2" E 2 REGISTROS</t>
  </si>
  <si>
    <t xml:space="preserve">DE PRESSAO 1416,DE 1/2",COM CANOPLA E VOLANTE EM METAL CROMA</t>
  </si>
  <si>
    <t xml:space="preserve">DO.FORNECIMENTO</t>
  </si>
  <si>
    <t xml:space="preserve">18.007.0065-A</t>
  </si>
  <si>
    <t xml:space="preserve">18.007.0070-0</t>
  </si>
  <si>
    <t xml:space="preserve">CHUVEIRO DE PLASTICO,BRANCO,COM BRACO DE 1/2" E 1 REGISTRO D</t>
  </si>
  <si>
    <t xml:space="preserve">E PRESSAO 1416,DE 1/2",COM CANOPLA E VOLANTE EM METAL CROMAD</t>
  </si>
  <si>
    <t xml:space="preserve">O.FORNECIMENTO</t>
  </si>
  <si>
    <t xml:space="preserve">18.007.0070-A</t>
  </si>
  <si>
    <t xml:space="preserve">18.007.0075-0</t>
  </si>
  <si>
    <t xml:space="preserve">CHUVEIRO ELETRICO,EM METAL CROMADO,EM 110/220V,COM BRACO CRO</t>
  </si>
  <si>
    <t xml:space="preserve">MADO DE 1/2" E 1 REGISTRO DE PRESSAO 1416 DE 3/4",COM CANOPL</t>
  </si>
  <si>
    <t xml:space="preserve">A E VOLANTE EM METAL CROMADO.FORNECIMENTO</t>
  </si>
  <si>
    <t xml:space="preserve">18.007.0075-A</t>
  </si>
  <si>
    <t xml:space="preserve">18.007.0080-0</t>
  </si>
  <si>
    <t xml:space="preserve">CHUVEIRO ELETRICO EM PLASTICO,EM 110/220V,COM BRACO CROMADO</t>
  </si>
  <si>
    <t xml:space="preserve">DE 1/2" E 1 REGISTRO DE PRESSAO 1416 DE 3/4",COM CANOPLA E V</t>
  </si>
  <si>
    <t xml:space="preserve">OLANTE EM METAL CROMADO.FORNECIMENTO</t>
  </si>
  <si>
    <t xml:space="preserve">18.007.0080-A</t>
  </si>
  <si>
    <t xml:space="preserve">18.007.0090-0</t>
  </si>
  <si>
    <t xml:space="preserve">CHUVEIRO COM DESVIADOR E DUCHA MANUAL,CROMADO,PARA PESSOAS C</t>
  </si>
  <si>
    <t xml:space="preserve">OM NECESSIDADES ESPECIFICAS.FORNECIMENTO</t>
  </si>
  <si>
    <t xml:space="preserve">18.007.0090-A</t>
  </si>
  <si>
    <t xml:space="preserve">18.008.0005-0</t>
  </si>
  <si>
    <t xml:space="preserve">TORNEIRA DE PLASTICO PARA LAVATORIO,DE 1/2".FORNECIMENTO</t>
  </si>
  <si>
    <t xml:space="preserve">18.008.0005-A</t>
  </si>
  <si>
    <t xml:space="preserve">18.008.0007-0</t>
  </si>
  <si>
    <t xml:space="preserve">TORNEIRA DE PLASTICO PARA PIA,DE 1/2".FORNECIMENTO</t>
  </si>
  <si>
    <t xml:space="preserve">18.008.0007-A</t>
  </si>
  <si>
    <t xml:space="preserve">18.009.0058-0</t>
  </si>
  <si>
    <t xml:space="preserve">TORNEIRA PARA PIA OU TANQUE,1158 OU SIMILAR DE 1/2"X18CM APR</t>
  </si>
  <si>
    <t xml:space="preserve">OXIMADAMENTE,EM METAL CROMADO.FORNECIMENTO</t>
  </si>
  <si>
    <t xml:space="preserve">18.009.0058-A</t>
  </si>
  <si>
    <t xml:space="preserve">18.009.0060-0</t>
  </si>
  <si>
    <t xml:space="preserve">TORNEIRA PARA PIA,TIPO PAREDE,COM AREJADOR,1157 OU SIMILAR D</t>
  </si>
  <si>
    <t xml:space="preserve">E 1/2" X 21CM APROXIMADAMENTE,EM METAL CROMADO.FORNECIMENTO</t>
  </si>
  <si>
    <t xml:space="preserve">18.009.0060-A</t>
  </si>
  <si>
    <t xml:space="preserve">18.009.0065-0</t>
  </si>
  <si>
    <t xml:space="preserve">TORNEIRA PARA PIA,COM AREJADOR,TUBO MOVEL,TIPO PAREDE,1168 O</t>
  </si>
  <si>
    <t xml:space="preserve">U SIMILAR,DE 1/2"X22CM APROXIMADAMENTE,EM METAL CROMADO.FORN</t>
  </si>
  <si>
    <t xml:space="preserve">18.009.0065-A</t>
  </si>
  <si>
    <t xml:space="preserve">18.009.0066-0</t>
  </si>
  <si>
    <t xml:space="preserve">TORNEIRA PARA PIA,COM AREJADOR,TUBO MOVEL,TIPO BANCA,1167 OU</t>
  </si>
  <si>
    <t xml:space="preserve">SIMILAR DE 1/2"X17CM APROXIMADAMENTE,EM METAL CROMADO.FORNE</t>
  </si>
  <si>
    <t xml:space="preserve">18.009.0066-A</t>
  </si>
  <si>
    <t xml:space="preserve">18.009.0070-0</t>
  </si>
  <si>
    <t xml:space="preserve">TORNEIRA HOSPITALAR,ACIONADA POR ALAVANCA,TIPO PAREDE,DE 1/2</t>
  </si>
  <si>
    <t xml:space="preserve">"X28CM APROXIMADAMENTE,EM METAL CROMADO.FORNECIMENTO</t>
  </si>
  <si>
    <t xml:space="preserve">18.009.0070-A</t>
  </si>
  <si>
    <t xml:space="preserve">18.009.0073-0</t>
  </si>
  <si>
    <t xml:space="preserve">TORNEIRA PARA COZINHA,COM MISTURADOR,TIPO PAREDE,COM AREJADO</t>
  </si>
  <si>
    <t xml:space="preserve">R E TUBO MOVEL,1258 OU SIMILAR,DE APROXIMADAMENTE 1/2"X25CM,</t>
  </si>
  <si>
    <t xml:space="preserve">EM METAL CROMADO.FORNECIMENTO</t>
  </si>
  <si>
    <t xml:space="preserve">18.009.0073-A</t>
  </si>
  <si>
    <t xml:space="preserve">18.009.0074-0</t>
  </si>
  <si>
    <t xml:space="preserve">TORNEIRA PARA PIA,COM MISTURADOR,AREJADOR,TUBO MOVEL,TIPO BA</t>
  </si>
  <si>
    <t xml:space="preserve">NCA,1256 OU SIMILAR,DE 1/2"X17CM APROXIMADAMENTE,EM METAL CR</t>
  </si>
  <si>
    <t xml:space="preserve">18.009.0074-A</t>
  </si>
  <si>
    <t xml:space="preserve">18.009.0076-0</t>
  </si>
  <si>
    <t xml:space="preserve">TORNEIRA PARA LAVATORIO TIPO BANCA 1193 OU SIMILAR DE 1/2"X9</t>
  </si>
  <si>
    <t xml:space="preserve">CM APROXIMADAMENTE,EM METAL CROMADO.FORNECIMENTO</t>
  </si>
  <si>
    <t xml:space="preserve">18.009.0076-A</t>
  </si>
  <si>
    <t xml:space="preserve">18.009.0078-0</t>
  </si>
  <si>
    <t xml:space="preserve">TORNEIRA PARA JARDIM,DE 3/4"X10CM APROXIMADAMENTE,EM METAL C</t>
  </si>
  <si>
    <t xml:space="preserve">ROMADO.FORNECIMENTO</t>
  </si>
  <si>
    <t xml:space="preserve">18.009.0078-A</t>
  </si>
  <si>
    <t xml:space="preserve">18.009.0079-0</t>
  </si>
  <si>
    <t xml:space="preserve">TORNEIRA PARA JARDIM,DE 1/2"X10CM APROXIMADAMENTE,EM METAL C</t>
  </si>
  <si>
    <t xml:space="preserve">18.009.0079-A</t>
  </si>
  <si>
    <t xml:space="preserve">18.009.0080-0</t>
  </si>
  <si>
    <t xml:space="preserve">APARELHO MISTURADOR TIPO PAREDE,1878 OU SIMILAR,EM METAL CRO</t>
  </si>
  <si>
    <t xml:space="preserve">MADO,PARA LAVATORIO,COM AREJADOR E VALVULA DE ESCOAMENTO.FOR</t>
  </si>
  <si>
    <t xml:space="preserve">18.009.0080-A</t>
  </si>
  <si>
    <t xml:space="preserve">18.009.0081-0</t>
  </si>
  <si>
    <t xml:space="preserve">APARELHO MISTURADOR TIPO BANCA,1875 OU SIMILAR,EM METAL CROM</t>
  </si>
  <si>
    <t xml:space="preserve">ADO,PARA LAVATORIO,COM AREJADOR E VALVULA DE ESCOAMENTO.FORN</t>
  </si>
  <si>
    <t xml:space="preserve">18.009.0081-A</t>
  </si>
  <si>
    <t xml:space="preserve">18.009.0086-0</t>
  </si>
  <si>
    <t xml:space="preserve">TORNEIRA PARA FILTRO,1147 OU SIMILAR,DE 1/2"X13CM APROXIMADA</t>
  </si>
  <si>
    <t xml:space="preserve">MENTE,EM METAL CROMADO.FORNECIMENTO</t>
  </si>
  <si>
    <t xml:space="preserve">18.009.0086-A</t>
  </si>
  <si>
    <t xml:space="preserve">18.009.0101-0</t>
  </si>
  <si>
    <t xml:space="preserve">TORNEIRA DE FECHAMENTO AUTOMATICO,PARA LAVATORIO,DE PAREDE,A</t>
  </si>
  <si>
    <t xml:space="preserve">NTIVANDALISMO,DE 85MM,ACABAMENTO CROMADO.FORNECIMENTO</t>
  </si>
  <si>
    <t xml:space="preserve">18.009.0101-A</t>
  </si>
  <si>
    <t xml:space="preserve">18.009.0102-0</t>
  </si>
  <si>
    <t xml:space="preserve">NTIVANDALISMO,DE 135MM,ACABAMENTO CROMADO.FORNECIMENTO</t>
  </si>
  <si>
    <t xml:space="preserve">18.009.0102-A</t>
  </si>
  <si>
    <t xml:space="preserve">18.009.0105-0</t>
  </si>
  <si>
    <t xml:space="preserve">TORNEIRA PARA LAVATORIO,TIPO BANCA COM ACIONAMENTO HIDROMECA</t>
  </si>
  <si>
    <t xml:space="preserve">NICO,COM LEVE PRESSAO MANUAL.FORNECIMENTO</t>
  </si>
  <si>
    <t xml:space="preserve">18.009.0105-A</t>
  </si>
  <si>
    <t xml:space="preserve">18.009.0110-0</t>
  </si>
  <si>
    <t xml:space="preserve">TORNEIRA ELETRICA DE PVC,110/220V.FORNECIMENTO</t>
  </si>
  <si>
    <t xml:space="preserve">18.009.0110-A</t>
  </si>
  <si>
    <t xml:space="preserve">18.009.0115-0</t>
  </si>
  <si>
    <t xml:space="preserve">TORNEIRA PARA LAVATORIO,AUTOMATICA,COM SENSOR DE PRESENCA.FO</t>
  </si>
  <si>
    <t xml:space="preserve">18.009.0115-A</t>
  </si>
  <si>
    <t xml:space="preserve">18.009.0120-0</t>
  </si>
  <si>
    <t xml:space="preserve">TORNEIRA PARA LAVATORIO DE MESA COM ALAVANCA,ACIONAMENTO COM</t>
  </si>
  <si>
    <t xml:space="preserve">LEVE PRESSAO,PARA PESSOAS COM NECESSIDADES ESPECIFICAS.FORN</t>
  </si>
  <si>
    <t xml:space="preserve">18.009.0120-A</t>
  </si>
  <si>
    <t xml:space="preserve">18.011.0003-0</t>
  </si>
  <si>
    <t xml:space="preserve">TORNEIRA DE BOIA EM PLASTICO,PARA CAIXA D'AGUA,DE 1/2".FORNE</t>
  </si>
  <si>
    <t xml:space="preserve">18.011.0003-A</t>
  </si>
  <si>
    <t xml:space="preserve">18.011.0005-0</t>
  </si>
  <si>
    <t xml:space="preserve">TORNEIRA DE BOIA EM PLASTICO,PARA CAIXA D'AGUA,DE 3/4".FORNE</t>
  </si>
  <si>
    <t xml:space="preserve">18.011.0005-A</t>
  </si>
  <si>
    <t xml:space="preserve">18.012.0090-0</t>
  </si>
  <si>
    <t xml:space="preserve">TORNEIRA DE BOIA,EM BRONZE,DE PRESSAO,DE 3/4".FORNECIMENTO E</t>
  </si>
  <si>
    <t xml:space="preserve">18.012.0090-A</t>
  </si>
  <si>
    <t xml:space="preserve">18.012.0093-0</t>
  </si>
  <si>
    <t xml:space="preserve">TORNEIRA DE BOIA,EM BRONZE,DE PRESSAO,DE 1".FORNECIMENTO E C</t>
  </si>
  <si>
    <t xml:space="preserve">18.012.0093-A</t>
  </si>
  <si>
    <t xml:space="preserve">18.012.0096-0</t>
  </si>
  <si>
    <t xml:space="preserve">TORNEIRA DE BOIA,EM BRONZE,DE PRESSAO,DE 1.1/4".FORNECIMENTO</t>
  </si>
  <si>
    <t xml:space="preserve">18.012.0096-A</t>
  </si>
  <si>
    <t xml:space="preserve">18.012.0100-0</t>
  </si>
  <si>
    <t xml:space="preserve">TORNEIRA DE BOIA,EM BRONZE,DE PRESSAO,DE 1.1/2".FORNECIMENTO</t>
  </si>
  <si>
    <t xml:space="preserve">18.012.0100-A</t>
  </si>
  <si>
    <t xml:space="preserve">18.012.0102-0</t>
  </si>
  <si>
    <t xml:space="preserve">TORNEIRA DE BOIA,EM BRONZE,DE PRESSAO,DE 2".FORNECIMENTO E C</t>
  </si>
  <si>
    <t xml:space="preserve">18.012.0102-A</t>
  </si>
  <si>
    <t xml:space="preserve">18.013.0106-0</t>
  </si>
  <si>
    <t xml:space="preserve">VALVULA DE ESCOAMENTO TIPO AMERICANA,PARA PIA DE COZINHA,162</t>
  </si>
  <si>
    <t xml:space="preserve">3 DE 1.1/2",EM METAL CROMADO.FORNECIMENTO</t>
  </si>
  <si>
    <t xml:space="preserve">18.013.0106-A</t>
  </si>
  <si>
    <t xml:space="preserve">18.013.0108-0</t>
  </si>
  <si>
    <t xml:space="preserve">VALVULA DE ESCOAMENTO PARA LAVATORIO,COM LADRAO,1603 DE 1",E</t>
  </si>
  <si>
    <t xml:space="preserve">M METAL CROMADO.FORNECIMENTO</t>
  </si>
  <si>
    <t xml:space="preserve">18.013.0108-A</t>
  </si>
  <si>
    <t xml:space="preserve">18.013.0109-0</t>
  </si>
  <si>
    <t xml:space="preserve">VALVULA DE ESCOAMENTO PARA LAVATORIO,SEM LADRAO,1600 DE 1",E</t>
  </si>
  <si>
    <t xml:space="preserve">18.013.0109-A</t>
  </si>
  <si>
    <t xml:space="preserve">18.013.0110-0</t>
  </si>
  <si>
    <t xml:space="preserve">VALVULA DE ESCOAMENTO PARA BANHEIRA,SEM LADRAO,1604 DE 1.1/4</t>
  </si>
  <si>
    <t xml:space="preserve">",EM METAL CROMADO.FORNECIMENTO</t>
  </si>
  <si>
    <t xml:space="preserve">18.013.0110-A</t>
  </si>
  <si>
    <t xml:space="preserve">18.013.0111-0</t>
  </si>
  <si>
    <t xml:space="preserve">VALVULA DE ESCOAMENTO PARA TANQUE,1605 DE 1.1/4",EM METAL CR</t>
  </si>
  <si>
    <t xml:space="preserve">18.013.0111-A</t>
  </si>
  <si>
    <t xml:space="preserve">18.013.0112-0</t>
  </si>
  <si>
    <t xml:space="preserve">VALVULA DE ESCOAMENTO PARA TANQUE,1606 DE 1.1/2",EM METAL CR</t>
  </si>
  <si>
    <t xml:space="preserve">18.013.0112-A</t>
  </si>
  <si>
    <t xml:space="preserve">18.013.0113-0</t>
  </si>
  <si>
    <t xml:space="preserve">VALVULA DE ESCOAMENTO PARA LAVATORIO,EM PVC.FORNECIMENTO</t>
  </si>
  <si>
    <t xml:space="preserve">18.013.0113-A</t>
  </si>
  <si>
    <t xml:space="preserve">18.013.0115-0</t>
  </si>
  <si>
    <t xml:space="preserve">VALVULA DE ESCOAMENTO PARA PIA,EM PVC.FORNECIMENTO</t>
  </si>
  <si>
    <t xml:space="preserve">18.013.0115-A</t>
  </si>
  <si>
    <t xml:space="preserve">18.013.0117-0</t>
  </si>
  <si>
    <t xml:space="preserve">SIFAO 1680,DE 1.1/2"X1.1/2",EM METAL CROMADO.FORNECIMENTO</t>
  </si>
  <si>
    <t xml:space="preserve">18.013.0117-A</t>
  </si>
  <si>
    <t xml:space="preserve">18.013.0118-0</t>
  </si>
  <si>
    <t xml:space="preserve">SIFAO 1680,DE 1.1/4"X1.1/2",EM METAL CROMADO.FORNECIMENTO</t>
  </si>
  <si>
    <t xml:space="preserve">18.013.0118-A</t>
  </si>
  <si>
    <t xml:space="preserve">18.013.0119-0</t>
  </si>
  <si>
    <t xml:space="preserve">SIFAO 1680,DE 1"X1.1/2",EM METAL CROMADO.FORNECIMENTO</t>
  </si>
  <si>
    <t xml:space="preserve">18.013.0119-A</t>
  </si>
  <si>
    <t xml:space="preserve">18.013.0121-0</t>
  </si>
  <si>
    <t xml:space="preserve">SIFAO 1680,DE 1"X1.1/4",EM METAL CROMADO.FORNECIMENTO</t>
  </si>
  <si>
    <t xml:space="preserve">18.013.0121-A</t>
  </si>
  <si>
    <t xml:space="preserve">18.013.0123-0</t>
  </si>
  <si>
    <t xml:space="preserve">SIFAO FLEXIVEL PARA PIA OU LAVATORIO,EM PVC.FORNECIMENTO</t>
  </si>
  <si>
    <t xml:space="preserve">18.013.0123-A</t>
  </si>
  <si>
    <t xml:space="preserve">18.013.0124-0</t>
  </si>
  <si>
    <t xml:space="preserve">SIFAO RIGIDO PARA PIA OU LAVATORIO,EM PVC DE 1"X40MM.FORNECI</t>
  </si>
  <si>
    <t xml:space="preserve">18.013.0124-A</t>
  </si>
  <si>
    <t xml:space="preserve">18.013.0127-0</t>
  </si>
  <si>
    <t xml:space="preserve">SIFAO DE PVC SANFONADO UNIVERSAL.FORNECIMENTO</t>
  </si>
  <si>
    <t xml:space="preserve">18.013.0128-0</t>
  </si>
  <si>
    <t xml:space="preserve">RABICHO,EM METAL CROMADO,DE 40CM,COM SAIDA DE 1/2".FORNECIME</t>
  </si>
  <si>
    <t xml:space="preserve">18.013.0130-0</t>
  </si>
  <si>
    <t xml:space="preserve">RABICHO,EM METAL CROMADO,DE 30CM,COM SAIDA DE 1/2".FORNECIME</t>
  </si>
  <si>
    <t xml:space="preserve">18.013.0130-A</t>
  </si>
  <si>
    <t xml:space="preserve">18.013.0133-0</t>
  </si>
  <si>
    <t xml:space="preserve">RABICHO PLASTICO,DE 40CM,COM SAIDA DE 1/2".FORNECIMENTO</t>
  </si>
  <si>
    <t xml:space="preserve">18.013.0133-A</t>
  </si>
  <si>
    <t xml:space="preserve">18.013.0136-0</t>
  </si>
  <si>
    <t xml:space="preserve">RABICHO PLASTICO,DE 30CM,COM SAIDA DE 1/2".FORNECIMENTO</t>
  </si>
  <si>
    <t xml:space="preserve">18.013.0136-A</t>
  </si>
  <si>
    <t xml:space="preserve">18.013.0140-0</t>
  </si>
  <si>
    <t xml:space="preserve">TUBO DE LIGACAO PARA VASO SANITARIO,COM ANEL EXPANSOR,EM MET</t>
  </si>
  <si>
    <t xml:space="preserve">AL CROMADO.FORNECIMENTO</t>
  </si>
  <si>
    <t xml:space="preserve">18.013.0140-A</t>
  </si>
  <si>
    <t xml:space="preserve">18.013.0143-0</t>
  </si>
  <si>
    <t xml:space="preserve">TUBO DE DESCARGA TIPO LONGO,DE 1.1/2",EM PVC,PARA CAIXA DE D</t>
  </si>
  <si>
    <t xml:space="preserve">ESCARGA EXTERNA.FORNECIMENTO</t>
  </si>
  <si>
    <t xml:space="preserve">18.013.0143-A</t>
  </si>
  <si>
    <t xml:space="preserve">18.013.0144-0</t>
  </si>
  <si>
    <t xml:space="preserve">BOLSA DE LIGACAO PARA VASO SANITARIO.FORNECIMENTO</t>
  </si>
  <si>
    <t xml:space="preserve">18.013.0144-A</t>
  </si>
  <si>
    <t xml:space="preserve">18.013.0146-0</t>
  </si>
  <si>
    <t xml:space="preserve">MISTURADOR SIMPLES PARA CHUVEIRO,DE 3/4",COM ACABAMENTO EM M</t>
  </si>
  <si>
    <t xml:space="preserve">ETAL CROMADO.FORNECIMENTO</t>
  </si>
  <si>
    <t xml:space="preserve">18.013.0146-A</t>
  </si>
  <si>
    <t xml:space="preserve">18.013.0148-0</t>
  </si>
  <si>
    <t xml:space="preserve">MISTURADOR,DE 3/4",COM FUNCIONAMENTO CONJUNTO:CHUVEIRO/BANHE</t>
  </si>
  <si>
    <t xml:space="preserve">IRA OU CHUVEIRO/DUCHINHA,COM ACABAMENTO EM METAL CROMADO.FOR</t>
  </si>
  <si>
    <t xml:space="preserve">18.013.0148-A</t>
  </si>
  <si>
    <t xml:space="preserve">18.013.0155-0</t>
  </si>
  <si>
    <t xml:space="preserve">REGISTRO DE PRESSAO,1416 DE 1/2",COM CANOPLA E VOLANTE EM ME</t>
  </si>
  <si>
    <t xml:space="preserve">TAL CROMADO.FORNECIMENTO</t>
  </si>
  <si>
    <t xml:space="preserve">18.013.0155-A</t>
  </si>
  <si>
    <t xml:space="preserve">18.013.0156-0</t>
  </si>
  <si>
    <t xml:space="preserve">REGISTRO DE PRESSAO,1416 DE 3/4",COM CANOPLA E VOLANTE EM ME</t>
  </si>
  <si>
    <t xml:space="preserve">18.013.0156-A</t>
  </si>
  <si>
    <t xml:space="preserve">18.013.0158-0</t>
  </si>
  <si>
    <t xml:space="preserve">PORTA CACAMBA,LIXEIRA,EM CHAPA DE FERRO ESMALTADA,DE 300X300</t>
  </si>
  <si>
    <t xml:space="preserve">18.013.0158-A</t>
  </si>
  <si>
    <t xml:space="preserve">18.013.0165-0</t>
  </si>
  <si>
    <t xml:space="preserve">18.013.0165-A</t>
  </si>
  <si>
    <t xml:space="preserve">18.013.0167-0</t>
  </si>
  <si>
    <t xml:space="preserve">GRELHA DE ACO INOX, 15X15CM,SISTEMA ROTATIVO,COM CAIXILHO.FO</t>
  </si>
  <si>
    <t xml:space="preserve">18.013.0167-A</t>
  </si>
  <si>
    <t xml:space="preserve">18.013.0170-0</t>
  </si>
  <si>
    <t xml:space="preserve">MISTURADOR MONOCOMANDO PARA CHUVEIRO AP/BP ALTA VAZAO 3/4",C</t>
  </si>
  <si>
    <t xml:space="preserve">OM ACABAMENTO MONOCOMANDO DE ALAVANCA EM METAL CROMADO,PARA</t>
  </si>
  <si>
    <t xml:space="preserve">PESSOAS COM NECESSIDADES ESPECIFICAS.FORNECIMENTO</t>
  </si>
  <si>
    <t xml:space="preserve">18.013.0170-A</t>
  </si>
  <si>
    <t xml:space="preserve">18.015.0036-0</t>
  </si>
  <si>
    <t xml:space="preserve">AQUECEDOR DE GAS DE ACUMULACAO,CAPACIDADE DE 100L,MODELO HOR</t>
  </si>
  <si>
    <t xml:space="preserve">IZONTAL,CORPO EM ACO CARBONO.FORNECIMENTO</t>
  </si>
  <si>
    <t xml:space="preserve">18.015.0036-A</t>
  </si>
  <si>
    <t xml:space="preserve">18.015.0037-0</t>
  </si>
  <si>
    <t xml:space="preserve">AQUECEDOR A GAS DE ACUMULACAO,CAPACIDADE DE 100L,MODELO VERT</t>
  </si>
  <si>
    <t xml:space="preserve">ICAL,CORPO EM ACO CARBONO.FORNECIMENTO</t>
  </si>
  <si>
    <t xml:space="preserve">18.015.0037-A</t>
  </si>
  <si>
    <t xml:space="preserve">18.015.0039-0</t>
  </si>
  <si>
    <t xml:space="preserve">AQUECEDOR A GAS DE ACUMULACAO,CAPACIDADE DE 200L,MODELO HORI</t>
  </si>
  <si>
    <t xml:space="preserve">ZONTAL,CORPO EM ACO CARBONO.FORNECIMENTO</t>
  </si>
  <si>
    <t xml:space="preserve">18.015.0039-A</t>
  </si>
  <si>
    <t xml:space="preserve">18.015.0040-0</t>
  </si>
  <si>
    <t xml:space="preserve">AQUECEDOR A GAS DE ACUMULACAO,CAPACIDADE 200L,MODELO VERTICA</t>
  </si>
  <si>
    <t xml:space="preserve">L,CORPO EM ACO CARBONO.FORNECIMENTO</t>
  </si>
  <si>
    <t xml:space="preserve">18.015.0040-A</t>
  </si>
  <si>
    <t xml:space="preserve">18.015.0042-0</t>
  </si>
  <si>
    <t xml:space="preserve">AQUECEDOR A GAS DE ACUMULACAO,CAPACIDADE DE 250L,MODELO HORI</t>
  </si>
  <si>
    <t xml:space="preserve">18.015.0042-A</t>
  </si>
  <si>
    <t xml:space="preserve">18.015.0043-0</t>
  </si>
  <si>
    <t xml:space="preserve">AQUECEDOR A GAS DE ACUMULACAO,CAPACIDADE DE 250L,MODELO VERT</t>
  </si>
  <si>
    <t xml:space="preserve">ICAL,CORPO EM ACO DE CARBONO.FORNECIMENTO</t>
  </si>
  <si>
    <t xml:space="preserve">18.015.0043-A</t>
  </si>
  <si>
    <t xml:space="preserve">18.015.0045-0</t>
  </si>
  <si>
    <t xml:space="preserve">AQUECEDOR A GAS DE ACUMULACAO,CAPACIDADE DE 300L,MODELO HORI</t>
  </si>
  <si>
    <t xml:space="preserve">18.015.0045-A</t>
  </si>
  <si>
    <t xml:space="preserve">18.015.0046-0</t>
  </si>
  <si>
    <t xml:space="preserve">AQUECEDOR A GAS DE ACUMULACAO,CAPACIDADE DE 300L,MODELO VERT</t>
  </si>
  <si>
    <t xml:space="preserve">18.015.0046-A</t>
  </si>
  <si>
    <t xml:space="preserve">18.015.0048-0</t>
  </si>
  <si>
    <t xml:space="preserve">AQUECEDOR A GAS DE ACUMULACAO,CAPACIDADE DE 500L,MODELO HORI</t>
  </si>
  <si>
    <t xml:space="preserve">18.015.0048-A</t>
  </si>
  <si>
    <t xml:space="preserve">18.015.0049-0</t>
  </si>
  <si>
    <t xml:space="preserve">AQUECEDOR A GAS DE ACUMULACAO,CAPACIDADE DE 500L,MODELO VERT</t>
  </si>
  <si>
    <t xml:space="preserve">18.015.0049-A</t>
  </si>
  <si>
    <t xml:space="preserve">18.015.0052-0</t>
  </si>
  <si>
    <t xml:space="preserve">AQUECEDOR A GAS DE ACUMULACAO,CAPACIDADE DE 750L,MODELO HORI</t>
  </si>
  <si>
    <t xml:space="preserve">18.015.0052-A</t>
  </si>
  <si>
    <t xml:space="preserve">18.015.0053-0</t>
  </si>
  <si>
    <t xml:space="preserve">AQUECEDOR A GAS DE ACUMULACAO,CAPACIDADE DE 750L,MODELO VERT</t>
  </si>
  <si>
    <t xml:space="preserve">18.015.0053-A</t>
  </si>
  <si>
    <t xml:space="preserve">18.015.0055-0</t>
  </si>
  <si>
    <t xml:space="preserve">AQUECEDOR A GAS DE ACUMULACAO,CAPACIDADE DE 1000L,MODELO HOR</t>
  </si>
  <si>
    <t xml:space="preserve">18.015.0055-A</t>
  </si>
  <si>
    <t xml:space="preserve">18.015.0056-0</t>
  </si>
  <si>
    <t xml:space="preserve">AQUECEDOR A GAS DE ACUMULACAO,CAPACIDADE DE 1000L,MODELO VER</t>
  </si>
  <si>
    <t xml:space="preserve">TICAL,CORPO EM ACO CARBONO.FORNECIMENTO</t>
  </si>
  <si>
    <t xml:space="preserve">18.015.0056-A</t>
  </si>
  <si>
    <t xml:space="preserve">18.015.0060-0</t>
  </si>
  <si>
    <t xml:space="preserve">AQUECEDOR A GAS DE PASSAGEM,RESIDENCIAL,EM CHAPA ESMALTADA,B</t>
  </si>
  <si>
    <t xml:space="preserve">RANCO,DE 6L/MIN.FORNECIMENTO</t>
  </si>
  <si>
    <t xml:space="preserve">18.015.0060-A</t>
  </si>
  <si>
    <t xml:space="preserve">18.015.0062-0</t>
  </si>
  <si>
    <t xml:space="preserve">RANCO,DE 12L/MIN.FORNECIMENTO</t>
  </si>
  <si>
    <t xml:space="preserve">18.015.0062-A</t>
  </si>
  <si>
    <t xml:space="preserve">18.015.0064-0</t>
  </si>
  <si>
    <t xml:space="preserve">RANCO,DE 18L/MIN.FORNECIMENTO</t>
  </si>
  <si>
    <t xml:space="preserve">18.015.0064-A</t>
  </si>
  <si>
    <t xml:space="preserve">18.015.0066-0</t>
  </si>
  <si>
    <t xml:space="preserve">RANCO,DE 22L/MIN.FORNECIMENTO</t>
  </si>
  <si>
    <t xml:space="preserve">18.015.0066-A</t>
  </si>
  <si>
    <t xml:space="preserve">18.015.0070-0</t>
  </si>
  <si>
    <t xml:space="preserve">AQUECEDOR ELETRICO DE ACUMULACAO,AUTOMATICO,CAPACIDADE DE 10</t>
  </si>
  <si>
    <t xml:space="preserve">0L,EM COBRE.FORNECIMENTO</t>
  </si>
  <si>
    <t xml:space="preserve">18.015.0070-A</t>
  </si>
  <si>
    <t xml:space="preserve">18.015.0072-0</t>
  </si>
  <si>
    <t xml:space="preserve">AQUECEDOR ELETRICO DE ACUMULACAO,AUTOMATICO,CAPACIDADE DE 20</t>
  </si>
  <si>
    <t xml:space="preserve">18.015.0072-A</t>
  </si>
  <si>
    <t xml:space="preserve">18.015.0074-0</t>
  </si>
  <si>
    <t xml:space="preserve">AQUECEDOR ELETRICO DE ACUMULACAO,AUTOMATICO,CAPACIDADE DE 50</t>
  </si>
  <si>
    <t xml:space="preserve">18.015.0074-A</t>
  </si>
  <si>
    <t xml:space="preserve">18.015.0076-0</t>
  </si>
  <si>
    <t xml:space="preserve">AQUECEDOR ELETRICO DE ACUMULACAO,AUTOMATICO,CAPACIDADE DE 75</t>
  </si>
  <si>
    <t xml:space="preserve">18.015.0076-A</t>
  </si>
  <si>
    <t xml:space="preserve">18.015.0078-0</t>
  </si>
  <si>
    <t xml:space="preserve">AQUECEDOR ELETRICO DE ACUMULACAO,AUTOMATICO,CAPACIDADE DE 1.</t>
  </si>
  <si>
    <t xml:space="preserve">000L,EM COBRE.FORNECIMENTO</t>
  </si>
  <si>
    <t xml:space="preserve">18.015.0078-A</t>
  </si>
  <si>
    <t xml:space="preserve">18.015.0080-0</t>
  </si>
  <si>
    <t xml:space="preserve">FOGAO A GAS RESIDENCIAL,BRANCO,COM 4 BOCAS.FORNECIMENTO</t>
  </si>
  <si>
    <t xml:space="preserve">18.015.0080-A</t>
  </si>
  <si>
    <t xml:space="preserve">18.015.0081-0</t>
  </si>
  <si>
    <t xml:space="preserve">FOGAO A GAS RESIDENCIAL,BRANCO,COM 6 BOCAS.FORNECIMENTO</t>
  </si>
  <si>
    <t xml:space="preserve">18.015.0081-A</t>
  </si>
  <si>
    <t xml:space="preserve">18.015.0082-0</t>
  </si>
  <si>
    <t xml:space="preserve">FOGAO A GAS,INDUSTRIAL,COM 6 BOCAS,FORNO,GRELHA DE 40X40CM E</t>
  </si>
  <si>
    <t xml:space="preserve">PERFIL DE 5CM.FORNECIMENTO</t>
  </si>
  <si>
    <t xml:space="preserve">18.015.0082-A</t>
  </si>
  <si>
    <t xml:space="preserve">18.015.0083-0</t>
  </si>
  <si>
    <t xml:space="preserve">FOGAO A GAS,INDUSTRIAL,COM 4 BOCAS,FORNO,GRELHA DE 30X30CM E</t>
  </si>
  <si>
    <t xml:space="preserve">18.015.0083-A</t>
  </si>
  <si>
    <t xml:space="preserve">18.015.0084-0</t>
  </si>
  <si>
    <t xml:space="preserve">FOGAO A GAS,INDUSTRIAL,COM 3 BOCAS,SEM FORNO,GRELHA DE 30X30</t>
  </si>
  <si>
    <t xml:space="preserve">CM E PERFIL DE 5CM.FORNECIMENTO</t>
  </si>
  <si>
    <t xml:space="preserve">18.015.0084-A</t>
  </si>
  <si>
    <t xml:space="preserve">18.015.0085-0</t>
  </si>
  <si>
    <t xml:space="preserve">FOGAO A GAS,INDUSTRIAL,COM 2 BOCAS,SEM FORNO,GRELHA DE 30X30</t>
  </si>
  <si>
    <t xml:space="preserve">18.015.0085-A</t>
  </si>
  <si>
    <t xml:space="preserve">18.016.0001-0</t>
  </si>
  <si>
    <t xml:space="preserve">COIFA DE ACO INOX AISI 304/444(#20),NAS DIMENSOES 2,30X1,30X</t>
  </si>
  <si>
    <t xml:space="preserve">0,60M(COCCAO),COM CALHA COLETORA DE GORDURA EM TODO PERIMETR</t>
  </si>
  <si>
    <t xml:space="preserve">O COM DRENO PLUGADO,SUPORTE DE FIXACAO E BOCAIS FLANGEADOS(F</t>
  </si>
  <si>
    <t xml:space="preserve">OGAO INDUSTRIAL DE 8 BOCAS).FORNECIMENTO E COLOCACAO</t>
  </si>
  <si>
    <t xml:space="preserve">18.016.0001-A</t>
  </si>
  <si>
    <t xml:space="preserve">18.016.0002-0</t>
  </si>
  <si>
    <t xml:space="preserve">COIFA DE ACO INOX AISI 304/444(#20),NAS DIMENSOES 1,80X1,30X</t>
  </si>
  <si>
    <t xml:space="preserve">OGAO INDUSTRIAL DE 6 BOCAS).FORNECIMENTO E COLOCACAO</t>
  </si>
  <si>
    <t xml:space="preserve">18.016.0002-A</t>
  </si>
  <si>
    <t xml:space="preserve">18.016.0003-0</t>
  </si>
  <si>
    <t xml:space="preserve">COIFA DE ACO INOX AISI 304/444(#20),NAS DIMENSOES 1,30X1,30X</t>
  </si>
  <si>
    <t xml:space="preserve">OGAO INDUSTRIAL DE 4 BOCAS).FORNECIMENTO E COLOCACAO</t>
  </si>
  <si>
    <t xml:space="preserve">18.016.0003-A</t>
  </si>
  <si>
    <t xml:space="preserve">18.016.0004-0</t>
  </si>
  <si>
    <t xml:space="preserve">FILTROS INERCIAIS 50X50CM DE ACO INOX 304(COIFA DE COCCAO).F</t>
  </si>
  <si>
    <t xml:space="preserve">18.016.0004-A</t>
  </si>
  <si>
    <t xml:space="preserve">18.016.0005-0</t>
  </si>
  <si>
    <t xml:space="preserve">FILTROS INERCIAIS 40X50CM DE ACO INOX 304(COIFA DE COCCAO).F</t>
  </si>
  <si>
    <t xml:space="preserve">18.016.0005-A</t>
  </si>
  <si>
    <t xml:space="preserve">18.016.0006-0</t>
  </si>
  <si>
    <t xml:space="preserve">DAMPER CORTA FOGO 30X30CM,ACIONAMENTO AUTOMATICO,PELA ACAO D</t>
  </si>
  <si>
    <t xml:space="preserve">E ELEMENTO FUSIVEL,MODELO DCF COM FUSIVEL DE DISPARO(COM ATE</t>
  </si>
  <si>
    <t xml:space="preserve">STADO UL)COM ROMPIMENTO EM 72ßC OU 141ßC,COM CHAVE FIM DE CU</t>
  </si>
  <si>
    <t xml:space="preserve">RSO.FORNECIMENTO E COLOCACAO</t>
  </si>
  <si>
    <t xml:space="preserve">18.016.0006-A</t>
  </si>
  <si>
    <t xml:space="preserve">18.016.0007-0</t>
  </si>
  <si>
    <t xml:space="preserve">DAMPER CORTA FOGO 35X35CM,ACIONAMENTO AUTOMATICO,PELA ACAO D</t>
  </si>
  <si>
    <t xml:space="preserve">18.016.0007-A</t>
  </si>
  <si>
    <t xml:space="preserve">18.016.0008-0</t>
  </si>
  <si>
    <t xml:space="preserve">DAMPER CORTA FOGO 35X45CM,ACIONAMENTO AUTOMATICO,PELA ACAO D</t>
  </si>
  <si>
    <t xml:space="preserve">18.016.0008-A</t>
  </si>
  <si>
    <t xml:space="preserve">18.016.0010-0</t>
  </si>
  <si>
    <t xml:space="preserve">COIFA DE ACO INOXIDAVEL,DE 1,20X0,60M,DE CHAPA 18.304,INCLUS</t>
  </si>
  <si>
    <t xml:space="preserve">IVE 1,50M DE DUTO COM 310X120MM DE SECAO,EM CHAPA 22,2 EXAUS</t>
  </si>
  <si>
    <t xml:space="preserve">TORES CENTRIFUGOS TIPO CARAMUJO,EM CHAPA DE ACO CARBONO 1020</t>
  </si>
  <si>
    <t xml:space="preserve">COM MOTOR 1/3CV NAS TENSOES 110/220V. FORNECIMENTO E COLOCA</t>
  </si>
  <si>
    <t xml:space="preserve">18.016.0010-A</t>
  </si>
  <si>
    <t xml:space="preserve">18.016.0015-0</t>
  </si>
  <si>
    <t xml:space="preserve">COIFA DE ACO INOXIDAVEL,DE 2,10X1,20M,DE CHAPA 18.304,INCLUS</t>
  </si>
  <si>
    <t xml:space="preserve">IVE 3,00M DE DUTO COM 500X500MM DE SECAO,EM CHAPA 22,1 EXAUS</t>
  </si>
  <si>
    <t xml:space="preserve">TOR CENTRIFUGO TIPO CARAMUJO,EM CHAPA DE ACO CARBONO 1020 CO</t>
  </si>
  <si>
    <t xml:space="preserve">M MOTOR 3CV NAS TENSOES 110/220V.FORNECIMENTO E COLOCACAO</t>
  </si>
  <si>
    <t xml:space="preserve">18.016.0015-A</t>
  </si>
  <si>
    <t xml:space="preserve">18.016.0020-0</t>
  </si>
  <si>
    <t xml:space="preserve">PORTA CACAMBA,LIXEIRA,DE ACO INOXIDAVEL,CHAPA 18.304,MEDINDO</t>
  </si>
  <si>
    <t xml:space="preserve">APROXIMADAMENTE (300X300)MM.FORNECIMENTO E COLOCACAO</t>
  </si>
  <si>
    <t xml:space="preserve">18.016.0020-A</t>
  </si>
  <si>
    <t xml:space="preserve">18.016.0025-0</t>
  </si>
  <si>
    <t xml:space="preserve">TANQUE DE ACO INOXIDAVEL,EM CHAPA 22.304,MEDINDO APROXIMADAM</t>
  </si>
  <si>
    <t xml:space="preserve">ENTE (520X540X300)MM,CAPACIDADE DE 30L,COM ESFREGADOR,EXCLUS</t>
  </si>
  <si>
    <t xml:space="preserve">IVE TORNEIRA.FORNECIMENTO</t>
  </si>
  <si>
    <t xml:space="preserve">18.016.0025-A</t>
  </si>
  <si>
    <t xml:space="preserve">18.016.0027-0</t>
  </si>
  <si>
    <t xml:space="preserve">TANQUE INDUSTRIAL EM ACO INOXIDAVEL AISI 304,PARA LAVAGEM DE</t>
  </si>
  <si>
    <t xml:space="preserve">PANELOES,MEDINDO APROXIMADAMENTE (0,61X0,706X0,305)M.FORNEC</t>
  </si>
  <si>
    <t xml:space="preserve">18.016.0027-A</t>
  </si>
  <si>
    <t xml:space="preserve">18.016.0030-0</t>
  </si>
  <si>
    <t xml:space="preserve">BANCA DE ACO INOXIDAVEL,MEDINDO APROXIMADAMENTE (2,00X0,55)M</t>
  </si>
  <si>
    <t xml:space="preserve">,EM CHAPA 18.304,COM UMA CUBA MEDINDO APROXIMADAMENTE (500X4</t>
  </si>
  <si>
    <t xml:space="preserve">00X200)MM,EM CHAPA 20304,VALVULA DE ESCOAMENTO TIPO AMERICAN</t>
  </si>
  <si>
    <t xml:space="preserve">A 1623,SIFAO 1680 1.1/2" X 1.1/2",SOBRE APOIOS DE ALVENARIA</t>
  </si>
  <si>
    <t xml:space="preserve">DE MEIA VEZ E VERGA DE CONCRETO,SEM REVESTIMENTO,EXCLUSIVE T</t>
  </si>
  <si>
    <t xml:space="preserve">ORNEIRA.FORNECIMENTO E COLOCACAO</t>
  </si>
  <si>
    <t xml:space="preserve">18.016.0030-A</t>
  </si>
  <si>
    <t xml:space="preserve">18.016.0035-0</t>
  </si>
  <si>
    <t xml:space="preserve">BANCA DE ACO INOXIDAVEL,MEDINDO APROXIMADAMENTE(2,00X0,55)M,</t>
  </si>
  <si>
    <t xml:space="preserve">EM CHAPA 18.304,COM DUAS CUBAS MEDINDO APROXIMADAMENTE (500X</t>
  </si>
  <si>
    <t xml:space="preserve">400X200)MM,EM CHAPA 20.304,VALVULA DE ESCOAMENTO TIPO AMERIC</t>
  </si>
  <si>
    <t xml:space="preserve">ANA 1623,2 SIFOES 1680 1.1/2" X 1.1/2",SOBRE APOIOS DE ALVEN</t>
  </si>
  <si>
    <t xml:space="preserve">ARIA DE MEIA VEZ E VERGA DE CONCRETO,SEM REVESTIMENTO,EXCLUS</t>
  </si>
  <si>
    <t xml:space="preserve">IVE TORNEIRA.FORNECIMENTO E COLOCACAO</t>
  </si>
  <si>
    <t xml:space="preserve">18.016.0035-A</t>
  </si>
  <si>
    <t xml:space="preserve">18.016.0040-0</t>
  </si>
  <si>
    <t xml:space="preserve">CUBA DE ACO INOXIDAVEL,MEDINDO APROXIMADAMENTE (500X400X200)</t>
  </si>
  <si>
    <t xml:space="preserve">MM,EM CHAPA 20.304,VALVULA DE ESCOAMENTO TIPO AMERICANA 1623</t>
  </si>
  <si>
    <t xml:space="preserve">,SIFAO 1680 1.1/2" X 1.1/2",EXCLUSIVE TORNEIRA.FORNECIMENTO</t>
  </si>
  <si>
    <t xml:space="preserve">18.016.0040-A</t>
  </si>
  <si>
    <t xml:space="preserve">18.016.0042-0</t>
  </si>
  <si>
    <t xml:space="preserve">CUBA DUPLA DE ACO INOXIDAVEL,MEDINDO APROXIMADAMENTE (820X34</t>
  </si>
  <si>
    <t xml:space="preserve">0X150)MM,EM CHAPA 20.304,COM 2 VALVULAS DE ESCOAMENTO TIPO A</t>
  </si>
  <si>
    <t xml:space="preserve">MERICANA 1623,2 SIFOES 1680 1.1/2" X 1.1/2",EXCLUSIVE TORNEI</t>
  </si>
  <si>
    <t xml:space="preserve">RA.FORNECIMENTO E COLOCACAO</t>
  </si>
  <si>
    <t xml:space="preserve">18.016.0042-A</t>
  </si>
  <si>
    <t xml:space="preserve">18.016.0045-0</t>
  </si>
  <si>
    <t xml:space="preserve">BANCA SECA DE ACO INOXIDAVEL,COM LARGURA APROXIMADA DE 0,55M</t>
  </si>
  <si>
    <t xml:space="preserve">,ATE 3,00M DE COMPRIMENTO,EM CHAPA 18.304,SOBRE APOIOS DE AL</t>
  </si>
  <si>
    <t xml:space="preserve">VENARIA DE MEIA VEZ E VERGA DE CONCRETO,SEM REVESTIMENTO.FOR</t>
  </si>
  <si>
    <t xml:space="preserve">18.016.0045-A</t>
  </si>
  <si>
    <t xml:space="preserve">18.016.0050-0</t>
  </si>
  <si>
    <t xml:space="preserve">MICTORIO COLETIVO DE ACO INOXIDAVEL,COM SECAO DE (580X300)MM</t>
  </si>
  <si>
    <t xml:space="preserve">,EM CHAPA 20.304,COM CRIVO DE SAIDA DE 1.1/4",REGISTRO DE PR</t>
  </si>
  <si>
    <t xml:space="preserve">ESSAO 1416 DE 3/4",COM CANOPLA E VOLANTE EM METAL CROMADO.FO</t>
  </si>
  <si>
    <t xml:space="preserve">18.016.0050-A</t>
  </si>
  <si>
    <t xml:space="preserve">18.016.0051-0</t>
  </si>
  <si>
    <t xml:space="preserve">MICTORIO COLETIVO DE ACO INOXIDAVEL,COM SECAO DE (380X250)MM</t>
  </si>
  <si>
    <t xml:space="preserve">18.016.0051-A</t>
  </si>
  <si>
    <t xml:space="preserve">18.016.0055-0</t>
  </si>
  <si>
    <t xml:space="preserve">MICTORIO COLETIVO EM ACO INOXIDAVEL AISI 304,MEDINDO APROXIM</t>
  </si>
  <si>
    <t xml:space="preserve">ADAMENTE (1800X290X350)MM,INCLUSIVE KIT DE INSTALACAO COMPRE</t>
  </si>
  <si>
    <t xml:space="preserve">ENDENDO: PARAFUSOS,BUCHAS,SIFAO EXTENSIVEL E VALVULA INOX.FO</t>
  </si>
  <si>
    <t xml:space="preserve">18.016.0055-A</t>
  </si>
  <si>
    <t xml:space="preserve">18.016.0060-0</t>
  </si>
  <si>
    <t xml:space="preserve">LAVATORIO COLETIVO DE ACO INOXIDAVEL COM 1.000MM DE SECAO EM</t>
  </si>
  <si>
    <t xml:space="preserve">CHAPA 20.304,PARA 2 PONTOS DE AGUA,CRIVO DE SAIDA EM 1.1/4"</t>
  </si>
  <si>
    <t xml:space="preserve">,EXCLUSIVE TORNEIRAS.FORNECIMENTO E COLOCACAO</t>
  </si>
  <si>
    <t xml:space="preserve">18.016.0060-A</t>
  </si>
  <si>
    <t xml:space="preserve">18.016.0070-0</t>
  </si>
  <si>
    <t xml:space="preserve">LAVATORIO INDUSTRIAL EM ACO INOXIDAVEL AISI 304,MEDINDO APRO</t>
  </si>
  <si>
    <t xml:space="preserve">XIMADAMENTE (400X405X280)MM,INCLUSIVE BICA,VALVULA DE ACIONA</t>
  </si>
  <si>
    <t xml:space="preserve">MENTO E KIT DE INSTALACAO COMPREENDENDO: PARAFUSOS,BUCHAS E</t>
  </si>
  <si>
    <t xml:space="preserve">VALVULA.FORNECIMENTO E COLOCACAO</t>
  </si>
  <si>
    <t xml:space="preserve">18.016.0070-A</t>
  </si>
  <si>
    <t xml:space="preserve">18.016.0080-0</t>
  </si>
  <si>
    <t xml:space="preserve">SECADOR DE MAOS EM ACO INOXIDAVEL,COM SISTEMA FOTO-CELULAR B</t>
  </si>
  <si>
    <t xml:space="preserve">I-VOLT,EXCLUSIVE PONTO DE TOMADA.FORNECIMENTO E COLOCACAO</t>
  </si>
  <si>
    <t xml:space="preserve">18.016.0080-A</t>
  </si>
  <si>
    <t xml:space="preserve">18.016.0100-0</t>
  </si>
  <si>
    <t xml:space="preserve">BARRA DE APOIO PARA LAVATORIO DE CENTRO,EM ACO INOXIDAVEL AI</t>
  </si>
  <si>
    <t xml:space="preserve">SI 304,TUBO DE 1.1/4",INCLUSIVE FIXACAO COM PARAFUSOS INOXID</t>
  </si>
  <si>
    <t xml:space="preserve">AVEIS E BUCHAS PLASTICAS,MEDINDO 60X40CM,PARA PESSOAS COM NE</t>
  </si>
  <si>
    <t xml:space="preserve">CESSIDADES ESPECIFICAS.FORNECIMENTO E COLOCACAO</t>
  </si>
  <si>
    <t xml:space="preserve">18.016.0105-0</t>
  </si>
  <si>
    <t xml:space="preserve">BARRA DE APOIO EM ACO INOXIDAVEL AISI 304,TUBO DE 1.1/4",INC</t>
  </si>
  <si>
    <t xml:space="preserve">LUSIVE FIXACAO COM PARAFUSOS INOXIDAVEIS E BUCHAS PLASTICAS,</t>
  </si>
  <si>
    <t xml:space="preserve">COM 50CM,PARA PESSOAS COM NECESSIDADES ESPECIFICAS.FORNECIME</t>
  </si>
  <si>
    <t xml:space="preserve">18.016.0105-A</t>
  </si>
  <si>
    <t xml:space="preserve">18.016.0106-0</t>
  </si>
  <si>
    <t xml:space="preserve">COM 80CM,PARA PESSOAS COM NECESSIDADES ESPECIFICAS.FORNECIME</t>
  </si>
  <si>
    <t xml:space="preserve">18.016.0106-A</t>
  </si>
  <si>
    <t xml:space="preserve">18.016.0107-0</t>
  </si>
  <si>
    <t xml:space="preserve">BARRA DE APOIO EM ACO INOXIDAVEL AISI 304,TUBO DE 1 1/4",INC</t>
  </si>
  <si>
    <t xml:space="preserve">COM 60CM,PARA PESSOAS COM NECESSIDADES ESPECIFICAS.FORNECIME</t>
  </si>
  <si>
    <t xml:space="preserve">18.016.0107-A</t>
  </si>
  <si>
    <t xml:space="preserve">18.016.0108-0</t>
  </si>
  <si>
    <t xml:space="preserve">COM 70CM,PARA PESSOAS COM NECESSIDADES ESPECIFICAS.FORNECIME</t>
  </si>
  <si>
    <t xml:space="preserve">18.016.0108-A</t>
  </si>
  <si>
    <t xml:space="preserve">18.016.0110-0</t>
  </si>
  <si>
    <t xml:space="preserve">BARRA DE APOIO EM ACO INOXIDAVEL AISI 304,TUBO DE 1.1/4",EM</t>
  </si>
  <si>
    <t xml:space="preserve">"L",INCLUSIVE FIXACAO COM PARAFUSOS INOXIDAVEIS E BUCHAS PLA</t>
  </si>
  <si>
    <t xml:space="preserve">STICAS,MEDINDO 70X70CM,PARA PESSOAS COM NECESSIDADES ESPECIF</t>
  </si>
  <si>
    <t xml:space="preserve">ICAS.FORNECIMENTO E COLOCACAO</t>
  </si>
  <si>
    <t xml:space="preserve">18.016.0110-A</t>
  </si>
  <si>
    <t xml:space="preserve">18.016.0111-0</t>
  </si>
  <si>
    <t xml:space="preserve">STICAS,MEDINDO 80X80CM,PARA PESSOAS COM NECESSIDADES ESPECIF</t>
  </si>
  <si>
    <t xml:space="preserve">18.016.0111-A</t>
  </si>
  <si>
    <t xml:space="preserve">18.016.0120-0</t>
  </si>
  <si>
    <t xml:space="preserve">BARRA DE APOIO RETRATIL(ARTICULADA)EM ACO INOXIDAVEL AISI 30</t>
  </si>
  <si>
    <t xml:space="preserve">4,TUBO DE 1.1/4",INCLUSIVE FIXACAO COM PARAFUSOS INOXIDAVEIS</t>
  </si>
  <si>
    <t xml:space="preserve">E BUCHAS PLASTICAS,COM 80CM,PARA PESSOAS COM NECESSIDADES E</t>
  </si>
  <si>
    <t xml:space="preserve">SPECIFICAS.FORNECIMENTO E COLOCACAO</t>
  </si>
  <si>
    <t xml:space="preserve">18.016.0120-A</t>
  </si>
  <si>
    <t xml:space="preserve">18.016.0125-0</t>
  </si>
  <si>
    <t xml:space="preserve">BARRA DE APOIO(PUXADOR HORIZONTAL/VERTICAL)EM ACO INOXIDAVEL</t>
  </si>
  <si>
    <t xml:space="preserve">AISI 304,TUBO DE 1 1/4",INCLUSIVE FIXACAO COM PARAFUSOS INO</t>
  </si>
  <si>
    <t xml:space="preserve">XIDAVEIS E BUCHAS PLASTICAS,COM 40CM,PARA PORTAS DE SANITARI</t>
  </si>
  <si>
    <t xml:space="preserve">OS,VESTIARIOS E QUARTOS ACESSIVEIS EM LOCAIS DE HOSPEDAGEM E</t>
  </si>
  <si>
    <t xml:space="preserve">DE SAUDE.FORNECIMENTO E INSTALACAO</t>
  </si>
  <si>
    <t xml:space="preserve">18.016.0125-A</t>
  </si>
  <si>
    <t xml:space="preserve">18.016.0130-0</t>
  </si>
  <si>
    <t xml:space="preserve">BARRA DE APOIO FIXA AO PISO,EM ACO INOXIDAVEL AISI 304,TUBO</t>
  </si>
  <si>
    <t xml:space="preserve">DE 1.1/4",INCLUSIVE FIXACAO COM PARAFUSOS INOXIDAVEIS E BUCH</t>
  </si>
  <si>
    <t xml:space="preserve">AS PLASTICAS,COM 75X80CM,PARA PESSOAS COM NECESSIDADES ESPEC</t>
  </si>
  <si>
    <t xml:space="preserve">IFICAS.FORNECIMENTO E COLOCACAO</t>
  </si>
  <si>
    <t xml:space="preserve">18.016.0130-A</t>
  </si>
  <si>
    <t xml:space="preserve">18.016.0135-0</t>
  </si>
  <si>
    <t xml:space="preserve">BARRA DE APOIO LATERAL,PISO PAREDE,EM ACO INOXIDAVEL AISI 30</t>
  </si>
  <si>
    <t xml:space="preserve">4,TUBO DE 1 1/4",INCLUSIVE FIXACAO COM PARAFUSOS INOXIDAVEIS</t>
  </si>
  <si>
    <t xml:space="preserve">E BUCHAS PLASTICAS,COM 75X80CM,PARA PESSOAS COM NECESSIDADE</t>
  </si>
  <si>
    <t xml:space="preserve">S ESPECIFICAS.FORNECIMENTO E COLOCACAO</t>
  </si>
  <si>
    <t xml:space="preserve">18.016.0140-0</t>
  </si>
  <si>
    <t xml:space="preserve">BANCO ARTICULADO,COM CANTOS ARREDONDADOS E SUPERFICIE ANTIDE</t>
  </si>
  <si>
    <t xml:space="preserve">RRAPANTE IMPERMEAVEL,DIMENSOES MINIMAS 0,45X0,70M,EM ACO INO</t>
  </si>
  <si>
    <t xml:space="preserve">XIDAVEL AISI 304,TUBO DE 1 1/4",PARA PESSOAS COM NECESSIDADE</t>
  </si>
  <si>
    <t xml:space="preserve">S ESPECIFICAS.FORNCIMENTO E COLOCACAO</t>
  </si>
  <si>
    <t xml:space="preserve">18.016.0140-A</t>
  </si>
  <si>
    <t xml:space="preserve">18.017.0020-0</t>
  </si>
  <si>
    <t xml:space="preserve">FILTRO PARA USO DOMESTICO COM CARCACA ATOXICA EM POLIPROPILE</t>
  </si>
  <si>
    <t xml:space="preserve">NO COM 1 ELEMENTO FILTRANTE DE CELULOSE E CARVAO ATIVADO,PAR</t>
  </si>
  <si>
    <t xml:space="preserve">A VAZAO ATE 180L/H,CONEXAO DE 1/2" SEM REGISTRO.FORNECIMENTO</t>
  </si>
  <si>
    <t xml:space="preserve">18.017.0020-A</t>
  </si>
  <si>
    <t xml:space="preserve">18.017.0021-0</t>
  </si>
  <si>
    <t xml:space="preserve">FULTRO PARA USO DOMESTICO COM CARCACA ATOXICA EM POLIPROPILE</t>
  </si>
  <si>
    <t xml:space="preserve">A VAZAO ATE 360L/H,CONEXAO DE 3/4" SEM REGISTRO.FORNECIMENTO</t>
  </si>
  <si>
    <t xml:space="preserve">18.017.0021-A</t>
  </si>
  <si>
    <t xml:space="preserve">18.017.0022-0</t>
  </si>
  <si>
    <t xml:space="preserve">NO COM 2 ELEMENTOS FILTRANTES DE CELULOSE E CARVAO ATIVADO,P</t>
  </si>
  <si>
    <t xml:space="preserve">ARA VAZAO ATE 720L/H,CONEXAO DE 1" SEM REGISTRO.FORNECIMENTO</t>
  </si>
  <si>
    <t xml:space="preserve">18.017.0022-A</t>
  </si>
  <si>
    <t xml:space="preserve">18.017.0100-0</t>
  </si>
  <si>
    <t xml:space="preserve">APROVEITAMENTO DE AGUA DE CHUVA (AAC) P/AREA DE TELHADO ATE</t>
  </si>
  <si>
    <t xml:space="preserve">200M2,COMPREENDENDO O FORNECIMENTO DOS SEGUINTES EQUIPAMENTO</t>
  </si>
  <si>
    <t xml:space="preserve">S:-FILTRO VOLUMETRICO (VF1) AUTO-LIMPANTE,CORPO CONSTITUIDO</t>
  </si>
  <si>
    <t xml:space="preserve">POLIETILENO,ENTRADAS E SAIDAS C/DIAMETRO 100MM;-CONJUNTO FLU</t>
  </si>
  <si>
    <t xml:space="preserve">TUANTE SUCCAO (BOIA-MANGUEIRA) MANGUEIRA 1",COMPRIMENTO 2,00</t>
  </si>
  <si>
    <t xml:space="preserve">M;-FREIO D'AGUA C/DIAM.100MM;-SIFAO LADRAO DIAM.SAIDA 100MM</t>
  </si>
  <si>
    <t xml:space="preserve">18.017.0100-A</t>
  </si>
  <si>
    <t xml:space="preserve">18.017.0105-0</t>
  </si>
  <si>
    <t xml:space="preserve">APROVEITAMENTO AGUA CHUVA (AAC) P/AREA DE TELHADO ATE 1500M2</t>
  </si>
  <si>
    <t xml:space="preserve">,COMPREENDENDO FORN.SEGUINTES EQUIPAMENTOS:-FILTRO VOLUMET</t>
  </si>
  <si>
    <t xml:space="preserve">RICO (VF6) AUTO-LIMPANTE,CORPO CONSTITUIDO ACO INOX,ENTRADAS</t>
  </si>
  <si>
    <t xml:space="preserve">C/DIAM.250MM E SAIDA P/CISTERNA DIAM.200MM;-CONJUNTO FLUTUA</t>
  </si>
  <si>
    <t xml:space="preserve">NTE SUCCAO (BOIA-MANGUEIRA) MANGUEIRA 2",COMPRIMENTO 2,00M;-</t>
  </si>
  <si>
    <t xml:space="preserve">FREIO D'AGUA DIAM.200MM;-SIFAO LADRAO C/DIAM.DE SAIDA 200MM</t>
  </si>
  <si>
    <t xml:space="preserve">18.017.0105-A</t>
  </si>
  <si>
    <t xml:space="preserve">18.018.0010-0</t>
  </si>
  <si>
    <t xml:space="preserve">CORTINA DIVISORIA HOSPITALAR,SEM EMENDAS,CONFECCIONADA EM VI</t>
  </si>
  <si>
    <t xml:space="preserve">NIL DE ALTA ESPESSURA,DE APROXIMADAMENTE 0,4MM,ANTICHAMA,ANT</t>
  </si>
  <si>
    <t xml:space="preserve">IFUNGO,BACTERICIDA E ANTIESTATICO,COM ALTURA DE 1,80M,PINTUR</t>
  </si>
  <si>
    <t xml:space="preserve">A ELETROSTATICA BRANCA,INCLUSIVE ILHOSES,TRILHOS,GANCHOS,ROD</t>
  </si>
  <si>
    <t xml:space="preserve">IZIOS E ACESSORIOS DE FIXACAO.FORNECIMENTO E COLOCACAO</t>
  </si>
  <si>
    <t xml:space="preserve">18.018.0010-A</t>
  </si>
  <si>
    <t xml:space="preserve">18.018.0015-0</t>
  </si>
  <si>
    <t xml:space="preserve">DIVISORIA MOVEL,PARA AMBIENTE HOSPITALAR,SANFONADA,EM PVC,FI</t>
  </si>
  <si>
    <t xml:space="preserve">XADA NA PAREDE,ALTURA DE 1,85M,LARGURA TOTAL DE 1,365M.FORNE</t>
  </si>
  <si>
    <t xml:space="preserve">18.018.0015-A</t>
  </si>
  <si>
    <t xml:space="preserve">18.018.0018-0</t>
  </si>
  <si>
    <t xml:space="preserve">XADA NA PAREDE,ALTURA DE 1,85M,LARGURA TOTAL DE 1,995M.FORNE</t>
  </si>
  <si>
    <t xml:space="preserve">18.018.0018-A</t>
  </si>
  <si>
    <t xml:space="preserve">18.018.0020-0</t>
  </si>
  <si>
    <t xml:space="preserve">XADA NA PAREDE,ALTURA DE 1,85M,LARGURA TOTAL DE 3,045M.FORNE</t>
  </si>
  <si>
    <t xml:space="preserve">18.018.0020-A</t>
  </si>
  <si>
    <t xml:space="preserve">18.018.0025-0</t>
  </si>
  <si>
    <t xml:space="preserve">BIOMBO MOVEL,COM RODIZIOS,RETO,EM CHUMBO LAMINADO REVESTIDO</t>
  </si>
  <si>
    <t xml:space="preserve">EM EUCAPLAC,1MM DE ESPESSURA,MEDINDO 0,80X1,80M,COM VISOR DE</t>
  </si>
  <si>
    <t xml:space="preserve">VIDRO PLUMBIFERO.FORNECIMENTO</t>
  </si>
  <si>
    <t xml:space="preserve">18.018.0025-A</t>
  </si>
  <si>
    <t xml:space="preserve">18.018.0030-0</t>
  </si>
  <si>
    <t xml:space="preserve">PAINEL PARA DIVISORIA BLINDADA (DESTINADA A DELIMITACAO DE A</t>
  </si>
  <si>
    <t xml:space="preserve">REAS OU SALAS RADIOLOGICAS),COMPOSTO POR PLACAS RIGIDAS EM M</t>
  </si>
  <si>
    <t xml:space="preserve">ATERIAL RESISTENTE,REVESTINDO LENCOIS DE CHUMBO COM 1MM DE E</t>
  </si>
  <si>
    <t xml:space="preserve">SPESURA,INCLUSIVE ELEMENTOS DE FIXACAO.FORNECIMENTO E COLOCA</t>
  </si>
  <si>
    <t xml:space="preserve">18.018.0030-A</t>
  </si>
  <si>
    <t xml:space="preserve">18.018.0032-0</t>
  </si>
  <si>
    <t xml:space="preserve">ATERIAL RESISTENTE,REVESTINDO LENCOIS DE CHUMBO COM 1,5MM DE</t>
  </si>
  <si>
    <t xml:space="preserve">ESPESSURA,INCLUSIVE ELEMENTOS DE FIXACAO.FORNECIMENTO E COL</t>
  </si>
  <si>
    <t xml:space="preserve">18.018.0032-A</t>
  </si>
  <si>
    <t xml:space="preserve">18.018.0050-0</t>
  </si>
  <si>
    <t xml:space="preserve">SUPORTE PARA PORTA SORO DE TETO,FIXO,COM 4 GANCHOS.FORNECIME</t>
  </si>
  <si>
    <t xml:space="preserve">18.018.0050-A</t>
  </si>
  <si>
    <t xml:space="preserve">18.018.0070-0</t>
  </si>
  <si>
    <t xml:space="preserve">PASSA-CHASSIS DE 2 PORTAS,CONSTRUIDO EM CHAPA DE ACO TRATADO</t>
  </si>
  <si>
    <t xml:space="preserve">E PINTADO NA COR CINZA MARTELADO,PARA SER EMBUTIDO NA PARED</t>
  </si>
  <si>
    <t xml:space="preserve">E ENTRE A CAMARA ESCURA E A SALA DE RAIOS-X,MEDINDO H=60CM,L</t>
  </si>
  <si>
    <t xml:space="preserve">=30CM,C=45CM.FORNECIMENTO</t>
  </si>
  <si>
    <t xml:space="preserve">18.018.0070-A</t>
  </si>
  <si>
    <t xml:space="preserve">18.018.0080-0</t>
  </si>
  <si>
    <t xml:space="preserve">BANCADA EM ACO INOXIDAVEL PARA LAVAGEM DE BEBE.FORNECIMENTO</t>
  </si>
  <si>
    <t xml:space="preserve">18.018.0080-A</t>
  </si>
  <si>
    <t xml:space="preserve">18.018.0090-0</t>
  </si>
  <si>
    <t xml:space="preserve">TANQUE PARA EXPURGO EM ACO INOXIDAVEL.FORNECIMENTO</t>
  </si>
  <si>
    <t xml:space="preserve">18.018.0090-A</t>
  </si>
  <si>
    <t xml:space="preserve">18.018.0100-0</t>
  </si>
  <si>
    <t xml:space="preserve">LAVATORIO CIRURGICO EM ACO INOXIDAVEL,MEDINDO APROXIMADAMENT</t>
  </si>
  <si>
    <t xml:space="preserve">E 1,50M DE COMPRIMENTO,COM DUAS TORNEIRAS AUTOMATICAS PARA S</t>
  </si>
  <si>
    <t xml:space="preserve">IDA DE AGUA ACIONADAS POR SENSOR,INCLUSIVE KIT DE INSTALACAO</t>
  </si>
  <si>
    <t xml:space="preserve">18.018.0100-A</t>
  </si>
  <si>
    <t xml:space="preserve">18.018.0102-0</t>
  </si>
  <si>
    <t xml:space="preserve">SABONETEIRA AUTOMATICA EM ACO INOX,ACIONADA POR SENSOR.FORNE</t>
  </si>
  <si>
    <t xml:space="preserve">18.018.0102-A</t>
  </si>
  <si>
    <t xml:space="preserve">18.019.0010-0</t>
  </si>
  <si>
    <t xml:space="preserve">CAIXA DE DESCARGA DE PLASTICO EXTERNA.FORNECIMENTO</t>
  </si>
  <si>
    <t xml:space="preserve">18.019.0010-A</t>
  </si>
  <si>
    <t xml:space="preserve">18.019.0012-0</t>
  </si>
  <si>
    <t xml:space="preserve">CAIXA DE DESCARGA DE PLASTICO,DE EMBUTIR,COM ESPELHO CROMADO</t>
  </si>
  <si>
    <t xml:space="preserve">18.019.0012-A</t>
  </si>
  <si>
    <t xml:space="preserve">18.021.0025-0</t>
  </si>
  <si>
    <t xml:space="preserve">RESERVATORIO APOIADO PARA ARMAZENAMENTO DE AGUA POTAVEL OU P</t>
  </si>
  <si>
    <t xml:space="preserve">ARA APROVEITAMENTO DE AGUA DE CHUVA AAC,EM FIBRE DE VIDRO OU</t>
  </si>
  <si>
    <t xml:space="preserve">POLIETILENO,COM CAPACIDADE EM TORNO DE 300L,INCLUSIVE TAMPA</t>
  </si>
  <si>
    <t xml:space="preserve">DE VEDACAO COM ESCOTILHA E FIXADORES,CONFORME NORMAS ABNT N</t>
  </si>
  <si>
    <t xml:space="preserve">BR 15527,NBR 12217 E NBR 8220.FORNECIMENTO</t>
  </si>
  <si>
    <t xml:space="preserve">18.021.0025-A</t>
  </si>
  <si>
    <t xml:space="preserve">18.021.0030-0</t>
  </si>
  <si>
    <t xml:space="preserve">ARA APROVEITAMENTO DE AGUA DA CHUVA AAC,EM FIBRA DE VIDRO OU</t>
  </si>
  <si>
    <t xml:space="preserve">POLIETILENO,COM CAPACIDADE EM TORNO DE 500L,INCLUSIVE TAMPA</t>
  </si>
  <si>
    <t xml:space="preserve">18.021.0030-A</t>
  </si>
  <si>
    <t xml:space="preserve">18.021.0035-0</t>
  </si>
  <si>
    <t xml:space="preserve">POLIETILENO,COM CAPACIDADE EM TORNO DE 1000L,INCLUSIVE TAMP</t>
  </si>
  <si>
    <t xml:space="preserve">A DE VEDACAO COM ESCOTILHA E FIXADORES,CONFORME NORMAS ABNT</t>
  </si>
  <si>
    <t xml:space="preserve">NBR 15527,NBR 12217 E NBR 8220.FORNECIMENTO</t>
  </si>
  <si>
    <t xml:space="preserve">18.021.0035-A</t>
  </si>
  <si>
    <t xml:space="preserve">18.021.0040-0</t>
  </si>
  <si>
    <t xml:space="preserve">POLIETILENO,COM CAPACIDADE EM TORNO DE 1500L,INCLUSIVE TAMP</t>
  </si>
  <si>
    <t xml:space="preserve">18.021.0040-A</t>
  </si>
  <si>
    <t xml:space="preserve">18.021.0042-0</t>
  </si>
  <si>
    <t xml:space="preserve">POLIETILENO,COM CAPACIDADE EM TORNO DE 2000L,INCLUSIVE TAMP</t>
  </si>
  <si>
    <t xml:space="preserve">18.021.0042-A</t>
  </si>
  <si>
    <t xml:space="preserve">18.021.0043-0</t>
  </si>
  <si>
    <t xml:space="preserve">POLIETILENO,COM CAPACIDADE EM TORNO DE 2500L,INCLUSIVE TAMP</t>
  </si>
  <si>
    <t xml:space="preserve">18.021.0043-A</t>
  </si>
  <si>
    <t xml:space="preserve">18.021.0045-0</t>
  </si>
  <si>
    <t xml:space="preserve">POLIETILENO,COM CAPACIDADE EM TORNO DE 3000L,INCLUSIVE TAMP</t>
  </si>
  <si>
    <t xml:space="preserve">18.021.0045-A</t>
  </si>
  <si>
    <t xml:space="preserve">18.021.0048-0</t>
  </si>
  <si>
    <t xml:space="preserve">POLIETILENO,COM CAPACIDADE EM TORNO DE 5000L,INCLUSIVE TAMP</t>
  </si>
  <si>
    <t xml:space="preserve">18.021.0048-A</t>
  </si>
  <si>
    <t xml:space="preserve">18.021.0055-0</t>
  </si>
  <si>
    <t xml:space="preserve">RESERVATORIO PRFV POLIESTER REFORCADO FIBRA VIDRO,CAPAC.5000</t>
  </si>
  <si>
    <t xml:space="preserve">L,DIM.APROX.(DIAM:2,00MXALT:1,80M),AGUA POTAVEL OU APROVEITA</t>
  </si>
  <si>
    <t xml:space="preserve">MENTO AGUA CHUVA AAC,INCL.TAMPA PRESSAO PARAFUSADA,CONFORME</t>
  </si>
  <si>
    <t xml:space="preserve">NBR15227,NBR12217,NBR8220,FABR.OPERAREM REGIME CARGA OSCILAN</t>
  </si>
  <si>
    <t xml:space="preserve">TE CICLICA,CONTRA RADIACOES UVA UVB,REFORCO RESISTENCIA CARG</t>
  </si>
  <si>
    <t xml:space="preserve">A COMPRES.DIRETAMENTE COSTADO S/NECESSIDADE CONTENCAO.FORN.</t>
  </si>
  <si>
    <t xml:space="preserve">18.021.0055-A</t>
  </si>
  <si>
    <t xml:space="preserve">18.021.0060-0</t>
  </si>
  <si>
    <t xml:space="preserve">RESERVATORIO PRFV POLIESTER REFORCADO FIBRA VIDRO,CAPAC.1000</t>
  </si>
  <si>
    <t xml:space="preserve">0L,DIM.APROX.(DIAM:2,60MXALT:2,00M),AGUA POTAVEL OU APROVEIT</t>
  </si>
  <si>
    <t xml:space="preserve">AMENTO AGUA CHUVA AAC,INCL.TAMPA PRESSAO PARAFUSADA,CONFORME</t>
  </si>
  <si>
    <t xml:space="preserve">NBR15227,NBR12217,NBR8220,FABR.OPERAREM REGIME CARGA OSCILA</t>
  </si>
  <si>
    <t xml:space="preserve">NTE CICLICA,CONTRA RADIACOES UVA UVB,REFORCO RESISTENCIA CAR</t>
  </si>
  <si>
    <t xml:space="preserve">GA COMPRES.DIRETAMENTE COSTADO S/NECESSIDADE CONTENCAO.FORN.</t>
  </si>
  <si>
    <t xml:space="preserve">18.021.0060-A</t>
  </si>
  <si>
    <t xml:space="preserve">18.021.0065-0</t>
  </si>
  <si>
    <t xml:space="preserve">RESERVATORIO PRFV POLIESTER REFORCADO FIBRA VIDRO,CAPAC.2000</t>
  </si>
  <si>
    <t xml:space="preserve">0L,DIM.APROX.(DIAM:3,00XALT:2,84M),AGUA POTAVEL OU APROVEITA</t>
  </si>
  <si>
    <t xml:space="preserve">TE CICLICA,CONTRA RADIACOES UVA E UVB,REFORCO RESISTENCIA CA</t>
  </si>
  <si>
    <t xml:space="preserve">RGA COMPRES.DIRETAMENTE COSTADO S/NECESSIDADE CONTENCAO.FORN</t>
  </si>
  <si>
    <t xml:space="preserve">18.021.0065-A</t>
  </si>
  <si>
    <t xml:space="preserve">18.021.0070-0</t>
  </si>
  <si>
    <t xml:space="preserve">RESERVATORIO PRFV POLIESTER REFORCADO FIBRA VIDRO,CAPAC.3000</t>
  </si>
  <si>
    <t xml:space="preserve">0L,DIM.APROX.(DIAM:3,00XALT:4,26M),AGUA POTAVEL OU APROVEITA</t>
  </si>
  <si>
    <t xml:space="preserve">MENTO AGUA CHUVA AAC,INCL.TAMPA PRESSAO PARAFUSADA CONFORME</t>
  </si>
  <si>
    <t xml:space="preserve">18.021.0070-A</t>
  </si>
  <si>
    <t xml:space="preserve">18.021.0100-0</t>
  </si>
  <si>
    <t xml:space="preserve">RESERVATORIO METALICO,PADRAO SABESP OU SIMILAR,C/CAPAC.P/50M</t>
  </si>
  <si>
    <t xml:space="preserve">3,P/AGUA POTAVEL,ESTILO TACA AGUA TOTAL,ACO USI-SAC-41 OU CO</t>
  </si>
  <si>
    <t xml:space="preserve">R-400,INCL.ENCANAMENTO INTERNO,ESCADAS(INT.E EXT.)ENTRADA E</t>
  </si>
  <si>
    <t xml:space="preserve">SAIDAS,SUPORTE CHAVE ELETRICA,DRENO AUTO LIMPANTE,GUARDA CO</t>
  </si>
  <si>
    <t xml:space="preserve">RPO PROTECAO, CORRIMAO SUPERIOR,ESCAVACAO E BASE DE CONCRETO</t>
  </si>
  <si>
    <t xml:space="preserve">ARMADO COM FCK 25MPA,EXCLUSIVE FUNDACOES.FORN.E COLOCACAO</t>
  </si>
  <si>
    <t xml:space="preserve">18.021.0100-A</t>
  </si>
  <si>
    <t xml:space="preserve">18.021.0105-0</t>
  </si>
  <si>
    <t xml:space="preserve">RESERVATORIO METALICO,PADRAO SABESP OU SIMILAR,CAPAC.100M3,P</t>
  </si>
  <si>
    <t xml:space="preserve">/AGUA POTAVEL,ESTILO TACA AGUA TOTAL,ACO USI-SAC-41 OU COR-4</t>
  </si>
  <si>
    <t xml:space="preserve">00,INCL.ENCANAMENTO INTERNO,ESCADAS(INT.E EXT.)ENTRADA E SAI</t>
  </si>
  <si>
    <t xml:space="preserve">DAS,SUPORTE CHAVE ELETRICA,DRENO AUTO LIMPANTE,GUARDA CORPO</t>
  </si>
  <si>
    <t xml:space="preserve">DE PROTECAO,CORRIMAO SUPERIOR,ESCAVACAO E BASE DE CONCRETO</t>
  </si>
  <si>
    <t xml:space="preserve">ARMADO COM FCK 25MPA,EXCLUSIVE FUNDACOES.FORN. E COLOCACAO</t>
  </si>
  <si>
    <t xml:space="preserve">18.021.0105-A</t>
  </si>
  <si>
    <t xml:space="preserve">18.022.0010-0</t>
  </si>
  <si>
    <t xml:space="preserve">BEBEDOURO OU LAVATORIO DE CONCRETO,FUNDIDO NO LOCAL,COM SECA</t>
  </si>
  <si>
    <t xml:space="preserve">O EM CALHA PRISMATICA,LARGURA DE 0,40M,REBORDA COM 0,25M DE</t>
  </si>
  <si>
    <t xml:space="preserve">ALTURA,MEDIDOS INTERNAMENTE EM OSSO,REVESTIMENTO DE AZULEJOS</t>
  </si>
  <si>
    <t xml:space="preserve">BRANCOS 15X15CM INTERNA E EXTERNAMENTE,E VALVULA DE ESCOAME</t>
  </si>
  <si>
    <t xml:space="preserve">NTO 1604 EM METAL CROMADO,EXCLUSIVE TORNEIRA</t>
  </si>
  <si>
    <t xml:space="preserve">18.022.0010-A</t>
  </si>
  <si>
    <t xml:space="preserve">18.022.0011-0</t>
  </si>
  <si>
    <t xml:space="preserve">MESA DE CONCRETO ARMADO,APARENTE,DE 0,80M DE LARGURA E 6CM D</t>
  </si>
  <si>
    <t xml:space="preserve">E ESPESSURA,APOIADA EM DOIS MONTANTES DE SECAO 10X50X60CM DE</t>
  </si>
  <si>
    <t xml:space="preserve">MESMO MATERIAL.FORNECIMENTO E COLOCACAO</t>
  </si>
  <si>
    <t xml:space="preserve">18.022.0011-A</t>
  </si>
  <si>
    <t xml:space="preserve">18.022.0012-0</t>
  </si>
  <si>
    <t xml:space="preserve">ESTRUTURA RECURVADA DE CONCRETO ARMADO,FUNDIDO NO LOCAL,PARA</t>
  </si>
  <si>
    <t xml:space="preserve">JOGO DE BASQUETE,REVESTIDA COM ARGAMASSA DE CIMENTO E AREIA</t>
  </si>
  <si>
    <t xml:space="preserve">,NO TRACO 1:3,CONFORME PROJETO Nß6018/EMOP,INCLUSIVE ESCAVAC</t>
  </si>
  <si>
    <t xml:space="preserve">AO E REATERRO,EXCLUSIVE TABELAS</t>
  </si>
  <si>
    <t xml:space="preserve">PAR</t>
  </si>
  <si>
    <t xml:space="preserve">18.022.0012-A</t>
  </si>
  <si>
    <t xml:space="preserve">18.022.0013-0</t>
  </si>
  <si>
    <t xml:space="preserve">BANCA DE CONCRETO APARENTE,COM 0,60M DE LARGURA E 0,06M DE E</t>
  </si>
  <si>
    <t xml:space="preserve">SPESSURA,PARA UMA CUBA,EXCLUSIVE ESTA</t>
  </si>
  <si>
    <t xml:space="preserve">18.022.0013-A</t>
  </si>
  <si>
    <t xml:space="preserve">18.022.0015-0</t>
  </si>
  <si>
    <t xml:space="preserve">MICTORIO DE CONCRETO,FUNDIDO NO LOCAL,COM SECAO EM CALHA PRI</t>
  </si>
  <si>
    <t xml:space="preserve">SMATICA,LARGURA DE 0,40M,REBORDA COM 0,15M,MEDIDOS INTERNAME</t>
  </si>
  <si>
    <t xml:space="preserve">NTE EM OSSO,REVESTIDOS DE AZULEJOS BRANCOS 15X15CM,INTERNA E</t>
  </si>
  <si>
    <t xml:space="preserve">EXTERNAMENTE,E VALVULA DE ESCOAMENTO 1604 EM METAL CROMADO,</t>
  </si>
  <si>
    <t xml:space="preserve">EXCLUSIVE INSTALACAO HIDRAULICA.FORNECIMENTO</t>
  </si>
  <si>
    <t xml:space="preserve">18.022.0015-A</t>
  </si>
  <si>
    <t xml:space="preserve">18.023.0010-0</t>
  </si>
  <si>
    <t xml:space="preserve">TANQUE DE ALVENARIA DE TIJOLOS MACICOS,REVESTIDO COM AZULEJO</t>
  </si>
  <si>
    <t xml:space="preserve">S BRANCOS,DE QUALIDADE EXTRA 15X15CM,MEDIDO EM OSSO 50X70CM,</t>
  </si>
  <si>
    <t xml:space="preserve">EXECUTADO SOBRE BASE DE CONCRETO COM 10CM DE ALTURA,INCLUSIV</t>
  </si>
  <si>
    <t xml:space="preserve">E ESFREGADOR DE MARMORE BRANCO CLASSICO E VALVULA DE ESCOAME</t>
  </si>
  <si>
    <t xml:space="preserve">NTO 1600 EM METAL CROMADO,EXCLUSIVE TORNEIRA E INSTALACAO HI</t>
  </si>
  <si>
    <t xml:space="preserve">DRAULICA.FORNECIMENTO</t>
  </si>
  <si>
    <t xml:space="preserve">18.023.0010-A</t>
  </si>
  <si>
    <t xml:space="preserve">18.023.0011-0</t>
  </si>
  <si>
    <t xml:space="preserve">TANQUE PARA LAVAGEM DE PANELOES,MEDINDO 80X60X50CM,CONCRETO</t>
  </si>
  <si>
    <t xml:space="preserve">APARENTE,REVESTIDO INTERNAMENTE COM ARGAMASSA DE CIMENTO E A</t>
  </si>
  <si>
    <t xml:space="preserve">REIA,NO TRACO 1:3,ACABAMENTO DAS BORDAS EM PECAS DE MADEIRA</t>
  </si>
  <si>
    <t xml:space="preserve">DE LEI E VALVULA DE ESCOAMENTO 1600 EM METAL CROMADO,CONFORM</t>
  </si>
  <si>
    <t xml:space="preserve">E PROJETO Nß6019/EMOP,EXCLUSIVE TORNEIRAS E INSTALACAO HIDRA</t>
  </si>
  <si>
    <t xml:space="preserve">ULICA.FORNECIMENTO</t>
  </si>
  <si>
    <t xml:space="preserve">18.023.0011-A</t>
  </si>
  <si>
    <t xml:space="preserve">18.023.0012-0</t>
  </si>
  <si>
    <t xml:space="preserve">TAMQUE DE ALVENARIA DE TIJOLO FURADO,MEDINDO 50X50X70CM,REVE</t>
  </si>
  <si>
    <t xml:space="preserve">STIDO INTERNAMENTE E EXTERNAMENTE COM ARGAMASSA DE CIMENTO E</t>
  </si>
  <si>
    <t xml:space="preserve">AREIA,NO TRACO 1:3,EXECUTADO SOBRE BASE DE CONCRETO COM 10CM</t>
  </si>
  <si>
    <t xml:space="preserve">DE ALTURA,COM ESFREGADOR DE MARMORE BRANCO CLASSICO E VALVU</t>
  </si>
  <si>
    <t xml:space="preserve">LA DE ESCOAMENTO 1600 EM METAL CROMADO,EXCLUSIVE TORNEIRA E</t>
  </si>
  <si>
    <t xml:space="preserve">INSTALACAO HIDRAULICA.FORNECIMENTO</t>
  </si>
  <si>
    <t xml:space="preserve">18.023.0012-A</t>
  </si>
  <si>
    <t xml:space="preserve">18.023.0013-0</t>
  </si>
  <si>
    <t xml:space="preserve">BALCAO PARA PASSAGEM DE ALIMENTOS,EM CONCRETO APARENTE,GUARN</t>
  </si>
  <si>
    <t xml:space="preserve">ICAO DE MADEIRA DE LEI,CONFORME PROJETO Nß6020/EMOP,EXCLUSIV</t>
  </si>
  <si>
    <t xml:space="preserve">E PINTURA</t>
  </si>
  <si>
    <t xml:space="preserve">18.023.0013-A</t>
  </si>
  <si>
    <t xml:space="preserve">18.023.0014-0</t>
  </si>
  <si>
    <t xml:space="preserve">BANCA DE APOIO DE PANELAS,DE 60CM DE LARGURA COM BASE DE ALV</t>
  </si>
  <si>
    <t xml:space="preserve">ENARIA DE TIJOLO MACICO E CONCRETO SIMPLES,ACABAMENTO COM AZ</t>
  </si>
  <si>
    <t xml:space="preserve">ULEJOS BRANCOS 15X15CM E CIMENTADO,NO TRACO 1:3,CONFORME PRO</t>
  </si>
  <si>
    <t xml:space="preserve">JETO Nß6021/EMOP,EXCLUSIVE ESTRADO DE MADEIRA E PINTURA</t>
  </si>
  <si>
    <t xml:space="preserve">18.023.0014-A</t>
  </si>
  <si>
    <t xml:space="preserve">18.023.0020-0</t>
  </si>
  <si>
    <t xml:space="preserve">ENARIA DE TIJOLO MACICO E CONCRETO SIMPLES,ACABAMENTO EM PEC</t>
  </si>
  <si>
    <t xml:space="preserve">AS DE MACARANDUBA DE 4CM DE ESPESSURA,FIXADAS NO CIMENTADO,N</t>
  </si>
  <si>
    <t xml:space="preserve">O TRACO 1:3,CONFORME PROJETO Nß 6021/EMOP,EXCLUSIVE ESTRADO</t>
  </si>
  <si>
    <t xml:space="preserve">DE MADEIRA E PINTURA</t>
  </si>
  <si>
    <t xml:space="preserve">18.023.0020-A</t>
  </si>
  <si>
    <t xml:space="preserve">18.024.0001-0</t>
  </si>
  <si>
    <t xml:space="preserve">BALCAO DE ATENDIMENTO EM CONCRETO APARENTE,JANELA GUILHOTINA</t>
  </si>
  <si>
    <t xml:space="preserve">EM 3 MODULOS EM MADEIRA DE LEI,CONFORME PROJETO Nß6022/EMOP</t>
  </si>
  <si>
    <t xml:space="preserve">,EXCLUSIVE FERRAGENS E PINTURA.FORNECIMENTO E COLOCACAO</t>
  </si>
  <si>
    <t xml:space="preserve">18.024.0001-A</t>
  </si>
  <si>
    <t xml:space="preserve">18.024.0002-0</t>
  </si>
  <si>
    <t xml:space="preserve">BALCAO DE ATENDIMENTO EM CONCRETO APARENTE,COM PASSAGEM,JANE</t>
  </si>
  <si>
    <t xml:space="preserve">LA GRILHOTINA EM 3 MODULOS EM MADEIRA DE LEI,PORTA EM COMPEN</t>
  </si>
  <si>
    <t xml:space="preserve">SADO DE CEDRO DE 3CM DE ESPESSURA,CONFORME PROJETO Nß6023/EM</t>
  </si>
  <si>
    <t xml:space="preserve">OP,EXCLUSIVE FERRAGENS E PINTURA.FORNECIMENTO E COLOCACAO</t>
  </si>
  <si>
    <t xml:space="preserve">18.024.0002-A</t>
  </si>
  <si>
    <t xml:space="preserve">18.024.0010-0</t>
  </si>
  <si>
    <t xml:space="preserve">TANQUE DE ALVENARIA DE TIJOLO E CAIXA DE DECANTACAO,MEDINDO</t>
  </si>
  <si>
    <t xml:space="preserve">RESPECTIVAMENTE 80X65X54CM E 50X45X40CM,REVESTIDO INTERNAMEN</t>
  </si>
  <si>
    <t xml:space="preserve">TE COM ARGAMASSA DE CIMENTO E AREIA,NO TRACO 1:3 E EXTERNAME</t>
  </si>
  <si>
    <t xml:space="preserve">NTE COM AZULEJO BRANCO 15X15CM,VALVULA DE ESCOAMENTO 1600 EM</t>
  </si>
  <si>
    <t xml:space="preserve">METAL CROMADO,CONFORME PROJETO Nß6024/EMOP,EXCLUSIVE TORNEIR</t>
  </si>
  <si>
    <t xml:space="preserve">A E INSTALACAO HIDRAULICA.FORNECIMENTO</t>
  </si>
  <si>
    <t xml:space="preserve">18.024.0010-A</t>
  </si>
  <si>
    <t xml:space="preserve">18.024.0050-0</t>
  </si>
  <si>
    <t xml:space="preserve">CASA DE MAQUINA DE INCENDIO,EM ALVENARIA,MEDINDO(1,50X1,50)M</t>
  </si>
  <si>
    <t xml:space="preserve">,COBERTA COM LAJE DE CONCRETO,PE-DIREITO DE 2,00M, PORTA COR</t>
  </si>
  <si>
    <t xml:space="preserve">TA-FOGO(0,60X1,80)M,PINTURA,IMPERMEABILIZACAO,LUMINARIA A PR</t>
  </si>
  <si>
    <t xml:space="preserve">OVA DE GASES E BASCULANTE COM VIDRO(0,60X0,60)M,EXTINTOR DE</t>
  </si>
  <si>
    <t xml:space="preserve">INCENDIO,EXCLUSIVE SISTEMA DE PRESSURIZACAO(VIDE ITENS 18.03</t>
  </si>
  <si>
    <t xml:space="preserve">3.0018, 18.033.0019 E 18.033.0020)</t>
  </si>
  <si>
    <t xml:space="preserve">18.024.0050-A</t>
  </si>
  <si>
    <t xml:space="preserve">18.025.0001-0</t>
  </si>
  <si>
    <t xml:space="preserve">BEBEDOURO PURIFICADOR,DE COLUNA,COM ACESSIBILIDADE,CONFORME</t>
  </si>
  <si>
    <t xml:space="preserve">ABNT NBR 9050,EM ACO INOXIDAVEL,MODELO PRESSAO,COM 2 TORNEIR</t>
  </si>
  <si>
    <t xml:space="preserve">AS,VAZAO MINIMA DE 30L/H,CONFORME ABNT NBR 16236.FORNECIMENT</t>
  </si>
  <si>
    <t xml:space="preserve">18.025.0001-A</t>
  </si>
  <si>
    <t xml:space="preserve">18.025.0005-0</t>
  </si>
  <si>
    <t xml:space="preserve">BEBEDOURO PURIFICADOR,DE COLUNA,EM ACO INOXIDAVEL,MODELO PRE</t>
  </si>
  <si>
    <t xml:space="preserve">SSAO,COM 2 TORNEIRAS,VAZAO MINIMA DE 30L/H,CONFORME ABNT NBR</t>
  </si>
  <si>
    <t xml:space="preserve">16236.FORNECIMENTO</t>
  </si>
  <si>
    <t xml:space="preserve">18.025.0005-A</t>
  </si>
  <si>
    <t xml:space="preserve">18.025.0007-0</t>
  </si>
  <si>
    <t xml:space="preserve">BEBEDOURO EM ACO INOXIDAVEL,MODELO INDUSTRIAL,COM 4 TORNEIRA</t>
  </si>
  <si>
    <t xml:space="preserve">S,CAPACIDADE DE RESERVATORIO DE 200L E VAZAO MINIMA DE 30L/H</t>
  </si>
  <si>
    <t xml:space="preserve">,CONFORME ABNT NBR 16236.FORNECIMENTO</t>
  </si>
  <si>
    <t xml:space="preserve">18.025.0007-A</t>
  </si>
  <si>
    <t xml:space="preserve">18.025.0010-0</t>
  </si>
  <si>
    <t xml:space="preserve">BEBEDOURO ELETRICO,110/220V,DE MESA,PARA GARRAFAO (EXCLUSIVE</t>
  </si>
  <si>
    <t xml:space="preserve">ESTE),COM DUAS SAIDAS,AGUA GELADA E TEMPERATURA AMBIENTE,CO</t>
  </si>
  <si>
    <t xml:space="preserve">NFORME ABNT NBR 16236.FORNECIMENTO</t>
  </si>
  <si>
    <t xml:space="preserve">18.025.0010-A</t>
  </si>
  <si>
    <t xml:space="preserve">18.025.0050-0</t>
  </si>
  <si>
    <t xml:space="preserve">CAMARA FRIGORIFICA PARA CADAVERES,COM 2 LUGARES,TEMPERATURA</t>
  </si>
  <si>
    <t xml:space="preserve">DE PROJETO DE 0 A 3ßC,UNIDADE CONDENSADORA 1 HP-220V,EVAPORA</t>
  </si>
  <si>
    <t xml:space="preserve">CAO TIPO AR FORCADO,ISOLAMENTO EM POLIURETANO EXPANDIDO,CONS</t>
  </si>
  <si>
    <t xml:space="preserve">TRUCAO INTERNA E EXTERNA EM ACO INOXIDAVEL AISI304 LIGA 18,8</t>
  </si>
  <si>
    <t xml:space="preserve">,TRILHOS TELESCOPICOS.O CUSTO INCLUI 1 MACA PARA CADA PORTA</t>
  </si>
  <si>
    <t xml:space="preserve">EM ACO INOXIDAVEL.FORNECIMENTO E INSTALACAO</t>
  </si>
  <si>
    <t xml:space="preserve">18.025.0050-A</t>
  </si>
  <si>
    <t xml:space="preserve">18.025.0055-0</t>
  </si>
  <si>
    <t xml:space="preserve">CAMARA FRIGORIFICA PARA CADAVERES,COM 4 LUGARES,TEMPERATURA</t>
  </si>
  <si>
    <t xml:space="preserve">18.025.0055-A</t>
  </si>
  <si>
    <t xml:space="preserve">18.025.0060-0</t>
  </si>
  <si>
    <t xml:space="preserve">CAMARA FRIGORIFICA PARA CADAVERES,COM 6 LUGARES,TEMPERATURA</t>
  </si>
  <si>
    <t xml:space="preserve">18.025.0060-A</t>
  </si>
  <si>
    <t xml:space="preserve">18.025.0065-0</t>
  </si>
  <si>
    <t xml:space="preserve">CAMARA FRIGORIFICA PARA CADAVERES,COM 8 LUGARES,TEMPERATURA</t>
  </si>
  <si>
    <t xml:space="preserve">18.025.0065-A</t>
  </si>
  <si>
    <t xml:space="preserve">18.025.0070-0</t>
  </si>
  <si>
    <t xml:space="preserve">CAMARA FRIGORIFICA PARA CADAVERES,COM 10 LUGARES,TEMPERATURA</t>
  </si>
  <si>
    <t xml:space="preserve">DE PROJETO DE 0 A 3ßC,UNIDADE CONDENSADORA 1 HP-220V,EVAPOR</t>
  </si>
  <si>
    <t xml:space="preserve">ACAO TIPO AR FORCADO,ISOLAMENTO EM POLIURETANO EXPANDIDO,CON</t>
  </si>
  <si>
    <t xml:space="preserve">STRUCAO INTERNA E EXTERNA EM ACO INOXIDAVEL AISI304 LIGA 18,</t>
  </si>
  <si>
    <t xml:space="preserve">8,TRILHOS TELESCOPICOS.O CUSTO INCLUI 1 MACA PARA CADA PORTA</t>
  </si>
  <si>
    <t xml:space="preserve">18.025.0070-A</t>
  </si>
  <si>
    <t xml:space="preserve">18.025.0075-0</t>
  </si>
  <si>
    <t xml:space="preserve">CAMARA FRIGORIFICA PARA CADAVERES,COM 12 LUGARES,TEMPERATURA</t>
  </si>
  <si>
    <t xml:space="preserve">18.025.0075-A</t>
  </si>
  <si>
    <t xml:space="preserve">18.025.0080-0</t>
  </si>
  <si>
    <t xml:space="preserve">CAMARA FRIGORIFICA PARA CADAVERES,COM 14 LUGARES,TEMPERATURA</t>
  </si>
  <si>
    <t xml:space="preserve">18.025.0080-A</t>
  </si>
  <si>
    <t xml:space="preserve">18.025.0085-0</t>
  </si>
  <si>
    <t xml:space="preserve">CAMARA FRIGORIFICA PARA CADAVERES,COM 16 LUGARES,TEMPERATURA</t>
  </si>
  <si>
    <t xml:space="preserve">18.025.0085-A</t>
  </si>
  <si>
    <t xml:space="preserve">18.025.0090-0</t>
  </si>
  <si>
    <t xml:space="preserve">CAMARA FRIGORIFICA PARA CADAVERES,COM 18 LUGARES,TEMPERATURA</t>
  </si>
  <si>
    <t xml:space="preserve">18.025.0090-A</t>
  </si>
  <si>
    <t xml:space="preserve">18.025.0095-0</t>
  </si>
  <si>
    <t xml:space="preserve">CAMARA FRIGORIFICA PARA CADAVERES,COM 20 LUGARES,TEMPERATURA</t>
  </si>
  <si>
    <t xml:space="preserve">18.025.0095-A</t>
  </si>
  <si>
    <t xml:space="preserve">18.025.0150-0</t>
  </si>
  <si>
    <t xml:space="preserve">MESA DE AUTOPSIA OU NECROPSIA COM LAVATORIO E RECIPIENTE PAR</t>
  </si>
  <si>
    <t xml:space="preserve">A COLETA DE MATERIAIS.FORNECIMENTO</t>
  </si>
  <si>
    <t xml:space="preserve">18.025.0150-A</t>
  </si>
  <si>
    <t xml:space="preserve">18.026.0008-0</t>
  </si>
  <si>
    <t xml:space="preserve">APARELHO DE AR CONDICIONADO DE 30.000BTU/H,220V,3HP.FORNECIM</t>
  </si>
  <si>
    <t xml:space="preserve">18.026.0008-A</t>
  </si>
  <si>
    <t xml:space="preserve">18.026.0010-0</t>
  </si>
  <si>
    <t xml:space="preserve">APARELHO DE AR CONDICIONADO DE 18.000BTU/H,220V,2HP.FORNECIM</t>
  </si>
  <si>
    <t xml:space="preserve">18.026.0010-A</t>
  </si>
  <si>
    <t xml:space="preserve">18.026.0012-0</t>
  </si>
  <si>
    <t xml:space="preserve">APARELHO DE AR CONDICIONADO DE 12.000BTU/H,110/220V,1HP.FORN</t>
  </si>
  <si>
    <t xml:space="preserve">18.026.0012-A</t>
  </si>
  <si>
    <t xml:space="preserve">18.026.0015-0</t>
  </si>
  <si>
    <t xml:space="preserve">APARELHO DE AR CONDICIONADO DE 10.000BTU/H,110V,1HP.FORNECIM</t>
  </si>
  <si>
    <t xml:space="preserve">18.026.0015-A</t>
  </si>
  <si>
    <t xml:space="preserve">18.026.0020-0</t>
  </si>
  <si>
    <t xml:space="preserve">APARELHO DE AR CONDICIONADO DE 7.500BTU/H,110V,3/4HP.FORNECI</t>
  </si>
  <si>
    <t xml:space="preserve">18.026.0020-A</t>
  </si>
  <si>
    <t xml:space="preserve">18.026.0025-0</t>
  </si>
  <si>
    <t xml:space="preserve">APARELHO DE AR CONDICIONADO DE 10.000BTU,1HP,COM CONTROLE RE</t>
  </si>
  <si>
    <t xml:space="preserve">MOTO.FORNECIMENTO</t>
  </si>
  <si>
    <t xml:space="preserve">18.026.0025-A</t>
  </si>
  <si>
    <t xml:space="preserve">18.026.0030-0</t>
  </si>
  <si>
    <t xml:space="preserve">APARELHO DE AR CONDICIONADO DE 12.000BTU,1HP,COM CONTROLE RE</t>
  </si>
  <si>
    <t xml:space="preserve">18.026.0030-A</t>
  </si>
  <si>
    <t xml:space="preserve">18.027.0040-0</t>
  </si>
  <si>
    <t xml:space="preserve">LUMINARIA DE EMERGENCIA DE SOBREPOR,EM PLASTICO,EQUIPADA COM</t>
  </si>
  <si>
    <t xml:space="preserve">BATERIA SELADA RECARREGAVEL COM 60 LAMPADAS EM LED. FORNECI</t>
  </si>
  <si>
    <t xml:space="preserve">18.027.0040-A</t>
  </si>
  <si>
    <t xml:space="preserve">18.027.0045-0</t>
  </si>
  <si>
    <t xml:space="preserve">BATERIA SELADA RECARREGAVEL COM 30 LAMPADAS EM LED. FORNECI</t>
  </si>
  <si>
    <t xml:space="preserve">18.027.0045-A</t>
  </si>
  <si>
    <t xml:space="preserve">18.027.0070-0</t>
  </si>
  <si>
    <t xml:space="preserve">PLACA DE SINALIZACAO AUTONOMA,EM LED,PERSONALIZADA(NAO FUME)</t>
  </si>
  <si>
    <t xml:space="preserve">,110/220V,COM DIMENSOES APROXIMADAS DE (22X11,6)CM.FORNECIME</t>
  </si>
  <si>
    <t xml:space="preserve">18.027.0070-A</t>
  </si>
  <si>
    <t xml:space="preserve">18.027.0072-0</t>
  </si>
  <si>
    <t xml:space="preserve">LANTERNA DE SEGURANCA,TIPO GIRATORIA,PARA CAMARA ESCURA,COM</t>
  </si>
  <si>
    <t xml:space="preserve">FILTRO VERMELHO,EM ESTRUTURA DE ACO PINTADO.FORNECIMENTO E C</t>
  </si>
  <si>
    <t xml:space="preserve">18.027.0072-A</t>
  </si>
  <si>
    <t xml:space="preserve">18.027.0075-0</t>
  </si>
  <si>
    <t xml:space="preserve">PRISMA BICOLOR DE SINALIZACAO PARA PORTAS DE SALA DE RAIO-X.</t>
  </si>
  <si>
    <t xml:space="preserve">18.027.0075-A</t>
  </si>
  <si>
    <t xml:space="preserve">18.027.0080-0</t>
  </si>
  <si>
    <t xml:space="preserve">BALIZADOR DE EMBUTIR EM ALUMINIO PINTADO,PARA UMA LAMPADA LE</t>
  </si>
  <si>
    <t xml:space="preserve">D DE 4,5W,INCLUSIVE ESTA.FORNECIMENTO E COLOCACAO</t>
  </si>
  <si>
    <t xml:space="preserve">18.027.0080-A</t>
  </si>
  <si>
    <t xml:space="preserve">18.027.0082-0</t>
  </si>
  <si>
    <t xml:space="preserve">BALIZADOR TIPO POSTE EM ALUMINIO PINTADO,PARA UMA LAMPADA LE</t>
  </si>
  <si>
    <t xml:space="preserve">D DE 9W,INCLUSIVE ESTA.FORNECIMENTO E COLOCACAO</t>
  </si>
  <si>
    <t xml:space="preserve">18.027.0082-A</t>
  </si>
  <si>
    <t xml:space="preserve">18.027.0089-0</t>
  </si>
  <si>
    <t xml:space="preserve">LUMINARIA FECHADA,PARA ILUMINACAO DE RUAS,AVENIDAS E PRACAS,</t>
  </si>
  <si>
    <t xml:space="preserve">NA FORMA OVOIDE,CORPO REFLETOR ESTAMPADO EM CHAPA DE ALUMINI</t>
  </si>
  <si>
    <t xml:space="preserve">O,REFRATOR PRISMATICO EM VIDRO BORO-SILICATO,PARA LAMPADA:MI</t>
  </si>
  <si>
    <t xml:space="preserve">STA ATE 500W,VAPOR DE MERCURIO,VAPOR DE SODIO OU VAPOR METAL</t>
  </si>
  <si>
    <t xml:space="preserve">ICO ATE 400W,INCLUSIVE 20,00M DE FIO 2,5MM2,EXCLUSIVE LAMPAD</t>
  </si>
  <si>
    <t xml:space="preserve">A E REATOR.FORNECIMENTO E COLOCACAO</t>
  </si>
  <si>
    <t xml:space="preserve">18.027.0089-A</t>
  </si>
  <si>
    <t xml:space="preserve">18.027.0095-0</t>
  </si>
  <si>
    <t xml:space="preserve">LUMINARIA FECHADA,PARA ILUMINACAO DE QUADRA DE ESPORTES,DEPO</t>
  </si>
  <si>
    <t xml:space="preserve">SITOS E GALPOES,NA FORMA CIRCULAR,CORPO E FLANGE FUNDIDOS EM</t>
  </si>
  <si>
    <t xml:space="preserve">ALUMINIO,REFLETOR REPUXADO EM CHAPA DE ALUMINIO,DIFUSOR DE V</t>
  </si>
  <si>
    <t xml:space="preserve">IDRO TEMPERADO,PARA LAMPADA:MISTA ATE 250W,VAPOR DE MERCURIO</t>
  </si>
  <si>
    <t xml:space="preserve">,VAPOR DE SODIO OU VAPOR METALICO ATE 400W,EXCLUSIVE LAMPADA</t>
  </si>
  <si>
    <t xml:space="preserve">E REATOR.FORNECIMENTO E COLOCACAO</t>
  </si>
  <si>
    <t xml:space="preserve">18.027.0095-A</t>
  </si>
  <si>
    <t xml:space="preserve">18.027.0097-0</t>
  </si>
  <si>
    <t xml:space="preserve">LUMINARIA FECHADA (REFLETOR),PARA ILUMINACAO DE QUADRAS DE E</t>
  </si>
  <si>
    <t xml:space="preserve">SPORTES E AFINS,PARA LAMPADA LED DE 100W,INCLUSIVE ESTA.FORN</t>
  </si>
  <si>
    <t xml:space="preserve">18.027.0097-A</t>
  </si>
  <si>
    <t xml:space="preserve">18.027.0098-0</t>
  </si>
  <si>
    <t xml:space="preserve">SPORTES E AFINS,PARA LAMPADA LED DE 50W,INCLUSIVE ESTA.FORNE</t>
  </si>
  <si>
    <t xml:space="preserve">18.027.0098-A</t>
  </si>
  <si>
    <t xml:space="preserve">18.027.0100-0</t>
  </si>
  <si>
    <t xml:space="preserve">LUMINARIA ABERTA,PARA ILUMINACAO DE RUAS,EM ALUMINIO ESTAMPA</t>
  </si>
  <si>
    <t xml:space="preserve">DO,NA FORMA OVOIDE PARA LAMPADA:MISTA ATE 250W,EXCLUSIVE LAM</t>
  </si>
  <si>
    <t xml:space="preserve">PADA E BRACO PARA ILUMINACAO PUBLICA.FORNECIMENTO E COLOCACA</t>
  </si>
  <si>
    <t xml:space="preserve">18.027.0100-A</t>
  </si>
  <si>
    <t xml:space="preserve">18.027.0105-0</t>
  </si>
  <si>
    <t xml:space="preserve">LUMINARIA FECHADA,PARA ILUMINACAO DE PRACAS,RUAS ESTACIONAME</t>
  </si>
  <si>
    <t xml:space="preserve">NTOS OU VIADUTOS,TIPO TREVO,INSTALADA EM NUCLEO,PARA 1 PETAL</t>
  </si>
  <si>
    <t xml:space="preserve">A,COM CORPO EM LIGA DE ALUMINIO FUNDIDO,REFRATOR PRISMATICO</t>
  </si>
  <si>
    <t xml:space="preserve">EM LENTE DE CRISTAL TEMPERADO PARA LAMPADA DE VAPOR DE MERCU</t>
  </si>
  <si>
    <t xml:space="preserve">RIO,VAPOR DE SODIO OU VAPOR METALICO ATE 400W,EXCLUSIVE LAMP</t>
  </si>
  <si>
    <t xml:space="preserve">ADA E REATOR.FORNECIMENTO E COLOCACAO</t>
  </si>
  <si>
    <t xml:space="preserve">18.027.0105-A</t>
  </si>
  <si>
    <t xml:space="preserve">18.027.0110-0</t>
  </si>
  <si>
    <t xml:space="preserve">LUMINARIA A PROVA DE GASES,VAPORES E POS,HERMETICA,COM LENTE</t>
  </si>
  <si>
    <t xml:space="preserve">DE VIDRO TRANSPARENTE,CORPO E GRADE EM ALUMINIO FUNDIDO,PAR</t>
  </si>
  <si>
    <t xml:space="preserve">A LAMPADA LED ATE 25W,MISTA OU VAPOR DE MERCURIO ATE 250W,PA</t>
  </si>
  <si>
    <t xml:space="preserve">RA COLOCACAO EM TETO,EXCLUSIVE LAMPADA.FORNECIMENTO E COLOCA</t>
  </si>
  <si>
    <t xml:space="preserve">18.027.0110-A</t>
  </si>
  <si>
    <t xml:space="preserve">18.027.0112-0</t>
  </si>
  <si>
    <t xml:space="preserve">RA COLOCACAO EM PAREDE,EXCLUSIVE LAMPADA.FORNECIMENTO E COLO</t>
  </si>
  <si>
    <t xml:space="preserve">18.027.0112-A</t>
  </si>
  <si>
    <t xml:space="preserve">18.027.0120-0</t>
  </si>
  <si>
    <t xml:space="preserve">LUMINARIA A PROVA DE EXPLOSAO,PARA USO EM LOCAIS QUE TENHAM</t>
  </si>
  <si>
    <t xml:space="preserve">GASES OU VAPORES INFLAMAVEIS,CONSTRUIDA EM ALUMINIO FUNDIDO,</t>
  </si>
  <si>
    <t xml:space="preserve">COM GRADE DE PROTECAO ROSQUEADA AO CORPO,COM VIDRO RESISTENT</t>
  </si>
  <si>
    <t xml:space="preserve">E A CHOQUE TERMICO,PARA LAMPADA LED ATE 25W,MISTA OU VAPOR D</t>
  </si>
  <si>
    <t xml:space="preserve">E MERCURIO ATE 250W,PARA COLOCACAO EM TETO,EXCLUSIVE LAMPADA</t>
  </si>
  <si>
    <t xml:space="preserve">18.027.0120-A</t>
  </si>
  <si>
    <t xml:space="preserve">18.027.0125-0</t>
  </si>
  <si>
    <t xml:space="preserve">E MERCURIO ATE 250W,PARA COLOCACAO EM PAREDE,EXCLUSIVE LAMPA</t>
  </si>
  <si>
    <t xml:space="preserve">DA.FORNECIMENTO E COLOCACAO</t>
  </si>
  <si>
    <t xml:space="preserve">18.027.0125-A</t>
  </si>
  <si>
    <t xml:space="preserve">18.027.0130-0</t>
  </si>
  <si>
    <t xml:space="preserve">PROJETOR PARA ILUMINACAO DE QUADRAS DE ESPORTE,PATIOS OU FAC</t>
  </si>
  <si>
    <t xml:space="preserve">HADAS,EM ALUMINIO REPUXADO,LENTE EM VIDRO TEMPERADO(DIAMETRO</t>
  </si>
  <si>
    <t xml:space="preserve">=300MM),PARA LAMPADA LED DE 25W OU MISTA DE 250W,EXCLUSIVE L</t>
  </si>
  <si>
    <t xml:space="preserve">AMPADA.FORNECIMENTO E COLOCACAO</t>
  </si>
  <si>
    <t xml:space="preserve">18.027.0130-A</t>
  </si>
  <si>
    <t xml:space="preserve">18.027.0135-0</t>
  </si>
  <si>
    <t xml:space="preserve">=220MM),PARA LAMPADA LED DE 25W,EXCLUSIVE LAMPADA.FORNECIMEN</t>
  </si>
  <si>
    <t xml:space="preserve">18.027.0135-A</t>
  </si>
  <si>
    <t xml:space="preserve">18.027.0140-0</t>
  </si>
  <si>
    <t xml:space="preserve">LUMINARIA PARA SINALIZACAO DE GARAGEM,DUPLA,CORPO EM ALUMINI</t>
  </si>
  <si>
    <t xml:space="preserve">O SILICIO,GLOBO EM PLASTICO PRISMATICO ROSQUEADO AO CORPO,PA</t>
  </si>
  <si>
    <t xml:space="preserve">RA LAMPADA LED DE 7W,100/240V,INCLUSIVE LAMPADA.FORNECIMENTO</t>
  </si>
  <si>
    <t xml:space="preserve">18.027.0140-A</t>
  </si>
  <si>
    <t xml:space="preserve">18.027.0142-0</t>
  </si>
  <si>
    <t xml:space="preserve">LUMINARIA ABERTA PARA ILUMINACAO DE ESTACIONAMENTOS,TIPO TRE</t>
  </si>
  <si>
    <t xml:space="preserve">VO,INSTALADA EM NUCLEO PARA 01(UMA)PETALA,EM CHAPA DE ALUMIN</t>
  </si>
  <si>
    <t xml:space="preserve">IO,PARA LAMPADAS DE VAPOR DE MERCURIO,VAPOR DE SODIO OU VAPO</t>
  </si>
  <si>
    <t xml:space="preserve">R METALICO ATE 400W,EXCLUSIVE LAMPADA.FORNECIMENTO E COLOCAC</t>
  </si>
  <si>
    <t xml:space="preserve">18.027.0142-A</t>
  </si>
  <si>
    <t xml:space="preserve">18.027.0143-0</t>
  </si>
  <si>
    <t xml:space="preserve">LUMINARIA FECHADA PARA ILUMINACAO DE ESTACIONAMENTOS,PARQUES</t>
  </si>
  <si>
    <t xml:space="preserve">,PRACAS E RUAS,NA FORMA OVOIDE,CORPO REFLETOR ESTAMPADO E CH</t>
  </si>
  <si>
    <t xml:space="preserve">APA DE ALUMINIO,REFRATOR PRISMATICO EM VIDRO BORO-SILICATO,P</t>
  </si>
  <si>
    <t xml:space="preserve">ARA LAMPADA MISTA,VAPOR DE MERCURIO,VAPOR DE SODIO OU VAPOR</t>
  </si>
  <si>
    <t xml:space="preserve">METALICO ATE 250W,EXCLUSIVE LAMPADA E REATOR.FORNECIMENTO E</t>
  </si>
  <si>
    <t xml:space="preserve">18.027.0143-A</t>
  </si>
  <si>
    <t xml:space="preserve">18.027.0150-0</t>
  </si>
  <si>
    <t xml:space="preserve">LUMINARIA DECORATIVA,PARA ILUMINACAO PUBLICA E ESTACIONAMENT</t>
  </si>
  <si>
    <t xml:space="preserve">OS,COM UMA PETALA,PARA LAMPADA LED DE 50W,EQUIPADA COM CELUL</t>
  </si>
  <si>
    <t xml:space="preserve">A FOTOELETRICA,INCLUSIVE LAMPADA.FORNECIMENTO E COLOCACAO</t>
  </si>
  <si>
    <t xml:space="preserve">18.027.0150-A</t>
  </si>
  <si>
    <t xml:space="preserve">18.027.0152-0</t>
  </si>
  <si>
    <t xml:space="preserve">OS,COM DUAS PETALAS,PARA LAMPADA LED DE 50W,EQUIPADA COM CEL</t>
  </si>
  <si>
    <t xml:space="preserve">ULA FOTOELETRICA,INCLUSIVE LAMPADA.FORNECIMENTO E COLOCACAO</t>
  </si>
  <si>
    <t xml:space="preserve">MN</t>
  </si>
  <si>
    <t xml:space="preserve">18.027.0152-A</t>
  </si>
  <si>
    <t xml:space="preserve">18.027.0153-0</t>
  </si>
  <si>
    <t xml:space="preserve">OS,COM TRES PETALAS,PARA LAMPADA LED DE 50W,EQUIPADA COM CEL</t>
  </si>
  <si>
    <t xml:space="preserve">18.027.0153-A</t>
  </si>
  <si>
    <t xml:space="preserve">18.027.0154-0</t>
  </si>
  <si>
    <t xml:space="preserve">OS,COM QUATRO PETALAS,PARA LAMPADA LED DE 50W,EQUIPADA COM C</t>
  </si>
  <si>
    <t xml:space="preserve">ELULA FOTOELETRICA,INCLUSIVE LAMPADA.FORNECIMENTO E COLOCACA</t>
  </si>
  <si>
    <t xml:space="preserve">18.027.0154-A</t>
  </si>
  <si>
    <t xml:space="preserve">18.027.0300-0</t>
  </si>
  <si>
    <t xml:space="preserve">LUMINARIA DE SOBREPOR,FIXADA EM LAJE OU FORRO,TIPO CALHA,CHA</t>
  </si>
  <si>
    <t xml:space="preserve">NFRADA OU PRISMATICA,COMPLETA,EQUIPADA COM REATOR ELETRONICO</t>
  </si>
  <si>
    <t xml:space="preserve">DE ALTO FATOR DE POTENCIA E LAMPADA FLUORESCENTE DE 1X16W.F</t>
  </si>
  <si>
    <t xml:space="preserve">18.027.0300-A</t>
  </si>
  <si>
    <t xml:space="preserve">18.027.0301-0</t>
  </si>
  <si>
    <t xml:space="preserve">DE ALTO FATOR DE POTENCIA E LAMPADA FLUORESCENTE DE 1X18W.F</t>
  </si>
  <si>
    <t xml:space="preserve">18.027.0301-A</t>
  </si>
  <si>
    <t xml:space="preserve">18.027.0302-0</t>
  </si>
  <si>
    <t xml:space="preserve">DE ALTO FATOR DE POTENCIA E LAMPADA FLUORESCENTE DE 1X20W.F</t>
  </si>
  <si>
    <t xml:space="preserve">18.027.0302-A</t>
  </si>
  <si>
    <t xml:space="preserve">18.027.0303-0</t>
  </si>
  <si>
    <t xml:space="preserve">DE ALTO FATOR DE POTENCIA E LAMPADA FLUORESCENTE DE 1X32W.F</t>
  </si>
  <si>
    <t xml:space="preserve">18.027.0303-A</t>
  </si>
  <si>
    <t xml:space="preserve">18.027.0304-0</t>
  </si>
  <si>
    <t xml:space="preserve">DE ALTO FATOR DE POTENCIA E LAMPADA FLUORESCENTE DE 1X36W.F</t>
  </si>
  <si>
    <t xml:space="preserve">18.027.0304-A</t>
  </si>
  <si>
    <t xml:space="preserve">18.027.0305-0</t>
  </si>
  <si>
    <t xml:space="preserve">DE ALTO FATOR DE POTENCIA E LAMPADA FLUORESCENTE DE 1X40W.F</t>
  </si>
  <si>
    <t xml:space="preserve">18.027.0305-A</t>
  </si>
  <si>
    <t xml:space="preserve">18.027.0310-0</t>
  </si>
  <si>
    <t xml:space="preserve">DE ALTO FATOR DE POTENCIA E LAMPADA FLUORESCENTE DE 2X16W.F</t>
  </si>
  <si>
    <t xml:space="preserve">18.027.0310-A</t>
  </si>
  <si>
    <t xml:space="preserve">18.027.0311-0</t>
  </si>
  <si>
    <t xml:space="preserve">DE ALTO FATOR DE POTENCIA E LAMPADA FLUORESCENTE DE 2X18W.F</t>
  </si>
  <si>
    <t xml:space="preserve">18.027.0311-A</t>
  </si>
  <si>
    <t xml:space="preserve">18.027.0312-0</t>
  </si>
  <si>
    <t xml:space="preserve">DE ALTO FATOR DE POTENCIA E LAMPADA FLUORESCENTE DE 2X20W.F</t>
  </si>
  <si>
    <t xml:space="preserve">18.027.0312-A</t>
  </si>
  <si>
    <t xml:space="preserve">18.027.0313-0</t>
  </si>
  <si>
    <t xml:space="preserve">DE ALTO FATOR DE POTENCIA E LAMPADA FLUORESCENTE DE 2X32W.F</t>
  </si>
  <si>
    <t xml:space="preserve">18.027.0313-A</t>
  </si>
  <si>
    <t xml:space="preserve">18.027.0314-0</t>
  </si>
  <si>
    <t xml:space="preserve">DE ALTO FATOR DE POTENCIA E LAMPADA FLUORESCENTE DE 2X36W.F</t>
  </si>
  <si>
    <t xml:space="preserve">18.027.0314-A</t>
  </si>
  <si>
    <t xml:space="preserve">18.027.0315-0</t>
  </si>
  <si>
    <t xml:space="preserve">DE ALTO FATOR DE POTENCIA E LAMPADA FLUORESCENTE DE 2X40W.F</t>
  </si>
  <si>
    <t xml:space="preserve">18.027.0315-A</t>
  </si>
  <si>
    <t xml:space="preserve">18.027.0320-0</t>
  </si>
  <si>
    <t xml:space="preserve">DE ALTO FATOR DE POTENCIA E LAMPADA FLUORESCENTE DE 3X16W.F</t>
  </si>
  <si>
    <t xml:space="preserve">18.027.0320-A</t>
  </si>
  <si>
    <t xml:space="preserve">18.027.0321-0</t>
  </si>
  <si>
    <t xml:space="preserve">DE ALTO FATOR DE POTENCIA E LAMPADA FLUORESCENTE DE 3X18W.F</t>
  </si>
  <si>
    <t xml:space="preserve">18.027.0321-A</t>
  </si>
  <si>
    <t xml:space="preserve">18.027.0322-0</t>
  </si>
  <si>
    <t xml:space="preserve">DE ALTO FATOR DE POTENCIA E LAMPADA FLUORESCENTE DE 3X20W.F</t>
  </si>
  <si>
    <t xml:space="preserve">18.027.0322-A</t>
  </si>
  <si>
    <t xml:space="preserve">18.027.0323-0</t>
  </si>
  <si>
    <t xml:space="preserve">DE ALTO FATOR DE POTENCIA E LAMPADA FLUORESCENTE DE 3X32W.F</t>
  </si>
  <si>
    <t xml:space="preserve">18.027.0323-A</t>
  </si>
  <si>
    <t xml:space="preserve">18.027.0324-0</t>
  </si>
  <si>
    <t xml:space="preserve">DE ALTO FATOR DE POTENCIA E LAMPADA FLUORESCENTE DE 3X36W.F</t>
  </si>
  <si>
    <t xml:space="preserve">18.027.0324-A</t>
  </si>
  <si>
    <t xml:space="preserve">18.027.0325-0</t>
  </si>
  <si>
    <t xml:space="preserve">DE ALTO FATOR DE POTENCIA E LAMPADA FLUORESCENTE DE 3X40W.F</t>
  </si>
  <si>
    <t xml:space="preserve">18.027.0325-A</t>
  </si>
  <si>
    <t xml:space="preserve">18.027.0330-0</t>
  </si>
  <si>
    <t xml:space="preserve">DE ALTO FATOR DE POTENCIA E LAMPADA FLUORESCENTE DE 4X16W.F</t>
  </si>
  <si>
    <t xml:space="preserve">18.027.0330-A</t>
  </si>
  <si>
    <t xml:space="preserve">18.027.0331-0</t>
  </si>
  <si>
    <t xml:space="preserve">DE ALTO FATOR DE POTENCIA E LAMPADA FLUORESCENTE DE 4X18W.F</t>
  </si>
  <si>
    <t xml:space="preserve">18.027.0331-A</t>
  </si>
  <si>
    <t xml:space="preserve">18.027.0332-0</t>
  </si>
  <si>
    <t xml:space="preserve">DE ALTO FATOR DE POTENCIA E LAMPADA FLUORESCENTE DE 4X20W.F</t>
  </si>
  <si>
    <t xml:space="preserve">18.027.0332-A</t>
  </si>
  <si>
    <t xml:space="preserve">18.027.0333-0</t>
  </si>
  <si>
    <t xml:space="preserve">DE ALTO FATOR DE POTENCIA E LAMPADA FLUORESCENTE DE 4X32W.F</t>
  </si>
  <si>
    <t xml:space="preserve">18.027.0333-A</t>
  </si>
  <si>
    <t xml:space="preserve">18.027.0334-0</t>
  </si>
  <si>
    <t xml:space="preserve">DE ALTO FATOR DE POTENCIA E LAMPADA FLUORESCENTE DE 4X36W.F</t>
  </si>
  <si>
    <t xml:space="preserve">18.027.0334-A</t>
  </si>
  <si>
    <t xml:space="preserve">18.027.0335-0</t>
  </si>
  <si>
    <t xml:space="preserve">DE ALTO FATOR DE POTENCIA E LAMPADA FLUORESCENTE DE 4X40W.F</t>
  </si>
  <si>
    <t xml:space="preserve">18.027.0335-A</t>
  </si>
  <si>
    <t xml:space="preserve">18.027.0400-0</t>
  </si>
  <si>
    <t xml:space="preserve">LUMINARIA FLUORESCENTE TUBULAR DE SOBREPOR,2X16W(INCLUSIVE L</t>
  </si>
  <si>
    <t xml:space="preserve">AMPADAS),CORPO EM CHAPA DE ACO TRATADA E PINTURA ELETROSTATI</t>
  </si>
  <si>
    <t xml:space="preserve">CA BRANCA,REFLETOR EM ALUMINIO DE ALTO BRILHO,COM REATOR DE</t>
  </si>
  <si>
    <t xml:space="preserve">ALTO FATOR DE POTENCIA,BI-VOLT.FORNECIMENTO E COLOCACAO</t>
  </si>
  <si>
    <t xml:space="preserve">18.027.0400-A</t>
  </si>
  <si>
    <t xml:space="preserve">18.027.0402-0</t>
  </si>
  <si>
    <t xml:space="preserve">LUMINARIA FLUORESCENTE TUBULAR DE SOBREPOR,2X32W(INCLUSIVE L</t>
  </si>
  <si>
    <t xml:space="preserve">CA BRAMCA,REFLETOR EM ALUMINIO DE ALTO BRILHO,COM REATOR DE</t>
  </si>
  <si>
    <t xml:space="preserve">18.027.0402-A</t>
  </si>
  <si>
    <t xml:space="preserve">18.027.0404-0</t>
  </si>
  <si>
    <t xml:space="preserve">AMPADAS),COM ALETAS,CORPO EM CHAPA DE ACO TRATADA E PINTURA</t>
  </si>
  <si>
    <t xml:space="preserve">ELETROSTATICA BRANCA,REFLETOR EM ALUMINIO DE ALTO BRILHO,COM</t>
  </si>
  <si>
    <t xml:space="preserve">REATOR DE ALTO FATOR DE POTENCIA,BI-VOLT.FORNECIMENTO E COL</t>
  </si>
  <si>
    <t xml:space="preserve">18.027.0404-A</t>
  </si>
  <si>
    <t xml:space="preserve">18.027.0406-0</t>
  </si>
  <si>
    <t xml:space="preserve">AMPADAS),COM VISOR ACRILICO TRANSLUCIDO,CORPO EM CHAPA DE AC</t>
  </si>
  <si>
    <t xml:space="preserve">O TRATADA E PINTURA ELETROSTATICA BRANCA,REFLETOR EM ALUMINI</t>
  </si>
  <si>
    <t xml:space="preserve">ODE ALTO BRILHO,COM REATOR DE ALTO FATOR DE POTENCIA,BI-VOLT</t>
  </si>
  <si>
    <t xml:space="preserve">18.027.0406-A</t>
  </si>
  <si>
    <t xml:space="preserve">18.027.0408-0</t>
  </si>
  <si>
    <t xml:space="preserve">18.027.0408-A</t>
  </si>
  <si>
    <t xml:space="preserve">18.027.0410-0</t>
  </si>
  <si>
    <t xml:space="preserve">O DE ALTO BRILHO,COM REATOR DE ALTO FATOR DE POTENCIA,BI-VOL</t>
  </si>
  <si>
    <t xml:space="preserve">T.FORNECIMENTO E COLOCACAO</t>
  </si>
  <si>
    <t xml:space="preserve">18.027.0410-A</t>
  </si>
  <si>
    <t xml:space="preserve">18.027.0415-0</t>
  </si>
  <si>
    <t xml:space="preserve">LUMINARIA FLUORESCENTE TUBULAR DE EMBUTIR,2X16W(INCLUSIVE LA</t>
  </si>
  <si>
    <t xml:space="preserve">MPADAS),CORPO EM CHAPA DE ACO TRATADA E PINTURA ELETROSTATIC</t>
  </si>
  <si>
    <t xml:space="preserve">A BRANCA,REFLETOR EM ALUMINIO DE ALTO BRILHO,COM REATOR DE A</t>
  </si>
  <si>
    <t xml:space="preserve">LTO FATOR DE POTENCIA,BIVOLT.FORNECIMENTO E COLOCACAO</t>
  </si>
  <si>
    <t xml:space="preserve">18.027.0415-A</t>
  </si>
  <si>
    <t xml:space="preserve">18.027.0418-0</t>
  </si>
  <si>
    <t xml:space="preserve">LUMINARIA FLUORESCENTE TUBULAR DE EMBUTIR,2X32W(INCLUSIVE LA</t>
  </si>
  <si>
    <t xml:space="preserve">LTO FATOR DE POTENCIA,BI-VOLT.FORNECIMENTO E COLOCACAO</t>
  </si>
  <si>
    <t xml:space="preserve">18.027.0418-A</t>
  </si>
  <si>
    <t xml:space="preserve">18.027.0420-0</t>
  </si>
  <si>
    <t xml:space="preserve">MPADAS),COM ALETAS,CORPO EM CHAPA DE ACO TRATADA E PINTURA E</t>
  </si>
  <si>
    <t xml:space="preserve">LETROSTATICA BRANCA,REFLETOR EM ALUMINIO DE ALTO BRILHO,COM</t>
  </si>
  <si>
    <t xml:space="preserve">REATOR DE ALTO FATOR DE POTENCIA,BI-VOLT.FORNECIMENTO E COLO</t>
  </si>
  <si>
    <t xml:space="preserve">18.027.0420-A</t>
  </si>
  <si>
    <t xml:space="preserve">18.027.0422-0</t>
  </si>
  <si>
    <t xml:space="preserve">MPADAS),COM VISOR ACRILICO TRANSLUCIDO,CORPO EM CHAPA DE ACO</t>
  </si>
  <si>
    <t xml:space="preserve">TRATADA E PINTURA ELETROSTATICA BRANCA,REFLETOR EM ALUMINIO</t>
  </si>
  <si>
    <t xml:space="preserve">DE ALTO BRILHO,COM REATOR DE ALTO FATOR DE POTENCIA,BI-VOLT</t>
  </si>
  <si>
    <t xml:space="preserve">18.027.0422-A</t>
  </si>
  <si>
    <t xml:space="preserve">18.027.0424-0</t>
  </si>
  <si>
    <t xml:space="preserve">18.027.0424-A</t>
  </si>
  <si>
    <t xml:space="preserve">18.027.0426-0</t>
  </si>
  <si>
    <t xml:space="preserve">18.027.0426-A</t>
  </si>
  <si>
    <t xml:space="preserve">18.027.0430-0</t>
  </si>
  <si>
    <t xml:space="preserve">LUMINARIA DE EMBUTIR,FIXADA EM GESSO,PARA LAMPADA LED DE 25W</t>
  </si>
  <si>
    <t xml:space="preserve">(INCLUSIVE LAMPADA).FORNECIMENTO E COLOCACAO</t>
  </si>
  <si>
    <t xml:space="preserve">18.027.0430-A</t>
  </si>
  <si>
    <t xml:space="preserve">18.027.0434-0</t>
  </si>
  <si>
    <t xml:space="preserve">LUMINARIA TIPO SPOT,DIRECIONAL,EXCLUSIVE LAMPADA.FORNECIMENT</t>
  </si>
  <si>
    <t xml:space="preserve">18.027.0434-A</t>
  </si>
  <si>
    <t xml:space="preserve">18.027.0440-0</t>
  </si>
  <si>
    <t xml:space="preserve">LUMINARIA DE EMBUTIR DIRECIONAVEL,PARA LAMPADA TIPO DICROICA</t>
  </si>
  <si>
    <t xml:space="preserve">,(EXCLUSIVE ESTA),COM ARCO DE ALUMINIO PINTADO EM EPOXI BRAN</t>
  </si>
  <si>
    <t xml:space="preserve">CO.FORNECIMENTO E COLOCACAO</t>
  </si>
  <si>
    <t xml:space="preserve">18.027.0440-A</t>
  </si>
  <si>
    <t xml:space="preserve">18.027.0445-0</t>
  </si>
  <si>
    <t xml:space="preserve">ARANDELA EM ALUMINIO E VIDRO,COM BASE PARA FIXACAO,EXCLUSIVE</t>
  </si>
  <si>
    <t xml:space="preserve">LAMPADA.FORNECIMENTO E COLOCACAO</t>
  </si>
  <si>
    <t xml:space="preserve">18.027.0445-A</t>
  </si>
  <si>
    <t xml:space="preserve">18.027.0450-0</t>
  </si>
  <si>
    <t xml:space="preserve">ARANDELA TIPO "MEIA-LUA",VIDRO ACETINADO,COR BRANCA,EXCLUSIV</t>
  </si>
  <si>
    <t xml:space="preserve">E LAMPADA.FORNECIMENTO E COLOCACAO</t>
  </si>
  <si>
    <t xml:space="preserve">18.027.0450-A</t>
  </si>
  <si>
    <t xml:space="preserve">18.027.0455-0</t>
  </si>
  <si>
    <t xml:space="preserve">GLOBO ESFERICO,PLAFONIER REPUXADO DE ALUMINIO COM DIFUSOR EM</t>
  </si>
  <si>
    <t xml:space="preserve">BASE DE VIDRO LEITOSO DE 4"X6".FORNECIMENTO E COLOCACAO</t>
  </si>
  <si>
    <t xml:space="preserve">18.027.0455-A</t>
  </si>
  <si>
    <t xml:space="preserve">18.027.0457-0</t>
  </si>
  <si>
    <t xml:space="preserve">BASE DE VIDRO LEITOSO DE 4"X8".FORNECIMENTO E COLOCACAO</t>
  </si>
  <si>
    <t xml:space="preserve">18.027.0457-A</t>
  </si>
  <si>
    <t xml:space="preserve">18.027.0460-0</t>
  </si>
  <si>
    <t xml:space="preserve">GLOBO ESFERICO EM PLASTICO,DE 6" E PLAFONIER EM ALUMINIO.FOR</t>
  </si>
  <si>
    <t xml:space="preserve">18.027.0460-A</t>
  </si>
  <si>
    <t xml:space="preserve">18.027.0470-0</t>
  </si>
  <si>
    <t xml:space="preserve">LUMINARIA DE SOBREPOR, FIXADA EM LAJE OU FORRO, TIPO CALHA,</t>
  </si>
  <si>
    <t xml:space="preserve">CHANFRADA OU PRISMATICA, COMPLETA, COM LAMPADA LED TUBULAR</t>
  </si>
  <si>
    <t xml:space="preserve">DE 1 X 9W. FORNECIMENTO E COLOCACAO</t>
  </si>
  <si>
    <t xml:space="preserve">18.027.0470-A</t>
  </si>
  <si>
    <t xml:space="preserve">18.027.0472-0</t>
  </si>
  <si>
    <t xml:space="preserve">DE 1 X 18W. FORNECIMENTO E COLOCACAO</t>
  </si>
  <si>
    <t xml:space="preserve">18.027.0472-A</t>
  </si>
  <si>
    <t xml:space="preserve">18.027.0474-0</t>
  </si>
  <si>
    <t xml:space="preserve">DE 2 X 9W. FORNECIMENTO E COLOCACAO</t>
  </si>
  <si>
    <t xml:space="preserve">18.027.0474-A</t>
  </si>
  <si>
    <t xml:space="preserve">18.027.0476-0</t>
  </si>
  <si>
    <t xml:space="preserve">DE 2 X 18W. FORNECIMENTO E COLOCACAO</t>
  </si>
  <si>
    <t xml:space="preserve">18.027.0476-A</t>
  </si>
  <si>
    <t xml:space="preserve">18.027.0478-0</t>
  </si>
  <si>
    <t xml:space="preserve">DE 3 X 9W. FORNECIMENTO E COLOCACAO</t>
  </si>
  <si>
    <t xml:space="preserve">18.027.0478-A</t>
  </si>
  <si>
    <t xml:space="preserve">18.027.0480-0</t>
  </si>
  <si>
    <t xml:space="preserve">DE 3 X 18W.FORNECIMENTO E COLOCACAO</t>
  </si>
  <si>
    <t xml:space="preserve">18.027.0480-A</t>
  </si>
  <si>
    <t xml:space="preserve">18.027.0482-0</t>
  </si>
  <si>
    <t xml:space="preserve">DE 4 X 9W.FORNECIMENTO E COLOCACAO</t>
  </si>
  <si>
    <t xml:space="preserve">18.027.0482-A</t>
  </si>
  <si>
    <t xml:space="preserve">18.027.0484-0</t>
  </si>
  <si>
    <t xml:space="preserve">DE 4 X 18W. FORNECIMENTO E COLOCACAO</t>
  </si>
  <si>
    <t xml:space="preserve">18.027.0484-A</t>
  </si>
  <si>
    <t xml:space="preserve">18.027.0486-0</t>
  </si>
  <si>
    <t xml:space="preserve">LUMINARIA LED TUBULAR DE SOBREPOR, 2X9W (INCLUSIVE LAMPADAS)</t>
  </si>
  <si>
    <t xml:space="preserve">,CORPO EM CHAPA DE ACO TRATADA E PINTURA ELETROSTATICA BRANC</t>
  </si>
  <si>
    <t xml:space="preserve">A, REFLETOR EM ALUMINIO DE ALTO BRILHO, SEM REATOR. FORNECIM</t>
  </si>
  <si>
    <t xml:space="preserve">18.027.0488-0</t>
  </si>
  <si>
    <t xml:space="preserve">A, REFLETOR EM ALUMINIO DE ALTO BRILHO, COM ALETAS, SEM REAT</t>
  </si>
  <si>
    <t xml:space="preserve">OR. FORNECIMENTO E COLOCACAO</t>
  </si>
  <si>
    <t xml:space="preserve">18.027.0488-A</t>
  </si>
  <si>
    <t xml:space="preserve">18.027.0490-0</t>
  </si>
  <si>
    <t xml:space="preserve">A, REFLETOR EM ALUMINIO DE ALTO BRILHO, COM VISOR ACRILICO T</t>
  </si>
  <si>
    <t xml:space="preserve">RANSLUCIDO, SEM REATOR. FORNECIMENTO E COLOCACAO</t>
  </si>
  <si>
    <t xml:space="preserve">18.027.0490-A</t>
  </si>
  <si>
    <t xml:space="preserve">18.027.0492-0</t>
  </si>
  <si>
    <t xml:space="preserve">LUMINARIA LED TUBULAR DE SOBREPOR, 2X18W (INCLUSIVE LAMPADAS</t>
  </si>
  <si>
    <t xml:space="preserve">),CORPO EM CHAPA DE ACO TRATADA E PINTURA ELETROSTATICA BRAN</t>
  </si>
  <si>
    <t xml:space="preserve">CA, REFLETOR EM ALUMINIO DE ALTO BRILHO, SEM REATOR. FORNECI</t>
  </si>
  <si>
    <t xml:space="preserve">18.027.0492-A</t>
  </si>
  <si>
    <t xml:space="preserve">18.027.0494-0</t>
  </si>
  <si>
    <t xml:space="preserve">CA, REFLETOR EM ALUMINIO DE ALTO BRILHO, COM ALETAS, SEM REA</t>
  </si>
  <si>
    <t xml:space="preserve">TOR. FORNECIMENTO E COLOCACAO</t>
  </si>
  <si>
    <t xml:space="preserve">18.027.0494-A</t>
  </si>
  <si>
    <t xml:space="preserve">18.027.0496-0</t>
  </si>
  <si>
    <t xml:space="preserve">CA, REFLETOR EM ALUMINIO DE ALTO BRILHO, COM VISOR ACRILICO</t>
  </si>
  <si>
    <t xml:space="preserve">TRANSLUCIDO, SEM REATOR. FORNECIMENTO E COLOCACAO</t>
  </si>
  <si>
    <t xml:space="preserve">18.027.0496-A</t>
  </si>
  <si>
    <t xml:space="preserve">18.027.0510-0</t>
  </si>
  <si>
    <t xml:space="preserve">LUMINARIA LED TUBULAR DE EMBUTIR, 2X9W (INCLUSIVE LAMPADAS)</t>
  </si>
  <si>
    <t xml:space="preserve">18.027.0510-A</t>
  </si>
  <si>
    <t xml:space="preserve">18.027.0512-0</t>
  </si>
  <si>
    <t xml:space="preserve">18.027.0512-A</t>
  </si>
  <si>
    <t xml:space="preserve">18.027.0514-0</t>
  </si>
  <si>
    <t xml:space="preserve">18.027.0514-A</t>
  </si>
  <si>
    <t xml:space="preserve">18.027.0516-0</t>
  </si>
  <si>
    <t xml:space="preserve">LUMINARIA LED TUBULAR DE EMBUTIR, 2X18W (INCLUSIVE LAMPADAS)</t>
  </si>
  <si>
    <t xml:space="preserve">18.027.0516-A</t>
  </si>
  <si>
    <t xml:space="preserve">18.027.0518-0</t>
  </si>
  <si>
    <t xml:space="preserve">18.027.0518-A</t>
  </si>
  <si>
    <t xml:space="preserve">18.027.0520-0</t>
  </si>
  <si>
    <t xml:space="preserve">18.027.0520-A</t>
  </si>
  <si>
    <t xml:space="preserve">18.028.0001-0</t>
  </si>
  <si>
    <t xml:space="preserve">TRANSFORMADOR DE DISTRIBUICAO DE 30KVA,ABRIGADA,CLASSE 15KV,</t>
  </si>
  <si>
    <t xml:space="preserve">REFRIGERACAO A OLEO MINERAL,TENSAO PRIMARIA DE 13,8KV,TENSAO</t>
  </si>
  <si>
    <t xml:space="preserve">SECUNDARIA DE 220/127V-60HZ,COM ACESSORIOS.FORNECIMENTO E CO</t>
  </si>
  <si>
    <t xml:space="preserve">18.028.0001-A</t>
  </si>
  <si>
    <t xml:space="preserve">18.028.0005-0</t>
  </si>
  <si>
    <t xml:space="preserve">TRANSFORMADOR DE DISTRIBUICAO DE 45KVA,ABRIGADA,CLASSE 15KV,</t>
  </si>
  <si>
    <t xml:space="preserve">18.028.0005-A</t>
  </si>
  <si>
    <t xml:space="preserve">18.028.0010-0</t>
  </si>
  <si>
    <t xml:space="preserve">TRANSFORMADOR DE DISTRIBUICAO DE 75KVA,ABRIGADA,CLASSE 15KV,</t>
  </si>
  <si>
    <t xml:space="preserve">18.028.0010-A</t>
  </si>
  <si>
    <t xml:space="preserve">18.028.0015-0</t>
  </si>
  <si>
    <t xml:space="preserve">TRANSFORMADOR DE DISTRIBUICAO DE 112,5KVA,ABRIGADA,CLASSE 15</t>
  </si>
  <si>
    <t xml:space="preserve">KV,REFRIGERACAO A OLEO MINERAL,TENSAO PRIMARIA DE 13,8KV,TEN</t>
  </si>
  <si>
    <t xml:space="preserve">SAO SECUNDARIA DE 220/127V-60HZ,COM ACESSORIOS.FORNECIMENTO</t>
  </si>
  <si>
    <t xml:space="preserve">18.028.0015-A</t>
  </si>
  <si>
    <t xml:space="preserve">18.028.0020-0</t>
  </si>
  <si>
    <t xml:space="preserve">TRANSFORMADOR DE DISTRIBUICAO DE 150KVA,ABRIGADA,CLASSE 15KV</t>
  </si>
  <si>
    <t xml:space="preserve">,REFRIGERACAO A OLEO MINERAL,TENSAO PRIMARIA DE 13,8KV,TENSA</t>
  </si>
  <si>
    <t xml:space="preserve">O SECUNDARIA DE 220/127V-60HZ,COM ACESSORIOS.FORNECIMENTO E</t>
  </si>
  <si>
    <t xml:space="preserve">18.028.0020-A</t>
  </si>
  <si>
    <t xml:space="preserve">18.028.0025-0</t>
  </si>
  <si>
    <t xml:space="preserve">TRANSFORMADOR DE DISTRIBUICAO DE 225KVA,ABRIGADA,CLASSE 15KV</t>
  </si>
  <si>
    <t xml:space="preserve">18.028.0025-A</t>
  </si>
  <si>
    <t xml:space="preserve">18.028.0030-0</t>
  </si>
  <si>
    <t xml:space="preserve">TRANSFORMADOR DE DISTRIBUICAO DE 300KVA,ABRIGADA,CLASSE 15KV</t>
  </si>
  <si>
    <t xml:space="preserve">18.028.0030-A</t>
  </si>
  <si>
    <t xml:space="preserve">18.028.0035-0</t>
  </si>
  <si>
    <t xml:space="preserve">TRANSFORMADOR DE DISTRIBUICAO DE 500KVA,ABRIGADA,CLASSE 15KV</t>
  </si>
  <si>
    <t xml:space="preserve">18.028.0035-A</t>
  </si>
  <si>
    <t xml:space="preserve">18.028.0040-0</t>
  </si>
  <si>
    <t xml:space="preserve">TRANSFORMADOR DE DISTRIBUICAO DE 750KVA,ABRIGADA,CLASSE 15KV</t>
  </si>
  <si>
    <t xml:space="preserve">18.028.0040-A</t>
  </si>
  <si>
    <t xml:space="preserve">18.028.0050-0</t>
  </si>
  <si>
    <t xml:space="preserve">TRANSFORMADOR DE DISTRIBUICAO DE 1.000KVA,ABRIGADA,CLASSE 15</t>
  </si>
  <si>
    <t xml:space="preserve">18.028.0050-A</t>
  </si>
  <si>
    <t xml:space="preserve">18.028.0060-0</t>
  </si>
  <si>
    <t xml:space="preserve">TRANSFORMADOR DE DISTRIBUICAO DE 75KVA,TIPO PEDESTAL,CLASSE</t>
  </si>
  <si>
    <t xml:space="preserve">15KV,REFRIGERACAO A OLEO MINERAL OU SILICONE,LIQUIDO ISOLANT</t>
  </si>
  <si>
    <t xml:space="preserve">E,TENSAO PRIMARIA DE 13,8KV,TENSAO SECUNDARIA DE 220/127V-60</t>
  </si>
  <si>
    <t xml:space="preserve">HZ,NBI 95KV,GRAU DE PROTECAO IP 54,COM ACESSORIOS.FORNECIMEN</t>
  </si>
  <si>
    <t xml:space="preserve">18.028.0060-A</t>
  </si>
  <si>
    <t xml:space="preserve">18.028.0063-0</t>
  </si>
  <si>
    <t xml:space="preserve">TRANSFORMADOR DE DISTRIBUICAO DE 112,5KVA,TIPO PEDESTAL,CLAS</t>
  </si>
  <si>
    <t xml:space="preserve">SE 15KV,REFRIGERACAO A OLEO MINERAL OU SILICONE,LIQUIDO ISOL</t>
  </si>
  <si>
    <t xml:space="preserve">ANTE,TENSAO PRIMARIA DE 13,8KV,TENSAO SECUNDARIA DE 220/127V</t>
  </si>
  <si>
    <t xml:space="preserve">-60HZ,NBI 95KV,GRAU DE PROTECAO IP 54,COM ACESSORIOS.FORNECI</t>
  </si>
  <si>
    <t xml:space="preserve">18.028.0063-A</t>
  </si>
  <si>
    <t xml:space="preserve">18.028.0065-0</t>
  </si>
  <si>
    <t xml:space="preserve">TRANSFORMADOR DE DISTRIBUICAO DE 150KVA,TIPO PEDESTAL,CLASSE</t>
  </si>
  <si>
    <t xml:space="preserve">15KV,REFRIGERACAO A OLEO MINERAL OU SILICONE,LIQUIDO ISOLAN</t>
  </si>
  <si>
    <t xml:space="preserve">TE,TENSAO PRIMARIA DE 13,8KV,TENSAO SECUNDARIA DE 220/127V-6</t>
  </si>
  <si>
    <t xml:space="preserve">0HZ,NBI 95KV,GRAU DE PROTECAO IP 54,COM ACESSORIOS.FORNECIME</t>
  </si>
  <si>
    <t xml:space="preserve">18.028.0065-A</t>
  </si>
  <si>
    <t xml:space="preserve">18.028.0068-0</t>
  </si>
  <si>
    <t xml:space="preserve">TRANSFORMADOR DE DISTRIBUICAO DE 300KVA,TIPO PEDESTAL,CLASSE</t>
  </si>
  <si>
    <t xml:space="preserve">18.028.0068-A</t>
  </si>
  <si>
    <t xml:space="preserve">18.028.0070-0</t>
  </si>
  <si>
    <t xml:space="preserve">TRANSFORMADOR DE DISTRIBUICAO DE 500KVA,TIPO PEDESTAL,CLASSE</t>
  </si>
  <si>
    <t xml:space="preserve">18.028.0070-A</t>
  </si>
  <si>
    <t xml:space="preserve">18.028.0073-0</t>
  </si>
  <si>
    <t xml:space="preserve">TRANSFORMADOR DE DISTRIBUICAO DE 750KVA,TIPO PEDESTAL,CLASSE</t>
  </si>
  <si>
    <t xml:space="preserve">18.028.0073-A</t>
  </si>
  <si>
    <t xml:space="preserve">18.028.0075-0</t>
  </si>
  <si>
    <t xml:space="preserve">TRANSFORMADOR DE DISTRIBUICAO DE 1.000KVA,TIPO PEDESTAL,CLAS</t>
  </si>
  <si>
    <t xml:space="preserve">18.028.0075-A</t>
  </si>
  <si>
    <t xml:space="preserve">18.028.0100-0</t>
  </si>
  <si>
    <t xml:space="preserve">A SECO,TENSAO PRIMARIA DE 13,8KV,TENSAO SECUNDARIA DE 220/12</t>
  </si>
  <si>
    <t xml:space="preserve">7V-60HZ,COM ACESSORIOS.FORNECIMENTO E COLOCACAO</t>
  </si>
  <si>
    <t xml:space="preserve">18.028.0100-A</t>
  </si>
  <si>
    <t xml:space="preserve">18.028.0110-0</t>
  </si>
  <si>
    <t xml:space="preserve">18.028.0110-A</t>
  </si>
  <si>
    <t xml:space="preserve">18.028.0120-0</t>
  </si>
  <si>
    <t xml:space="preserve">18.028.0120-A</t>
  </si>
  <si>
    <t xml:space="preserve">18.028.0130-0</t>
  </si>
  <si>
    <t xml:space="preserve">KV,A SECO,TENSAO PRIMARIA DE 13,8KV,TENSAO SECUNDARIA DE 220</t>
  </si>
  <si>
    <t xml:space="preserve">/127V-60HZ,COM ACESSORIOS.FORNECIMENTO E COLOCACAO</t>
  </si>
  <si>
    <t xml:space="preserve">18.028.0130-A</t>
  </si>
  <si>
    <t xml:space="preserve">18.028.0140-0</t>
  </si>
  <si>
    <t xml:space="preserve">,A SECO,TENSAO PRIMARIA DE 13,8KV,TENSAO SECUNDARIA DE 220/1</t>
  </si>
  <si>
    <t xml:space="preserve">27V-60HZ,COM ACESSORIOS.FORNECIMENTO E COLOCACAO</t>
  </si>
  <si>
    <t xml:space="preserve">18.028.0140-A</t>
  </si>
  <si>
    <t xml:space="preserve">18.028.0150-0</t>
  </si>
  <si>
    <t xml:space="preserve">18.028.0150-A</t>
  </si>
  <si>
    <t xml:space="preserve">18.028.0160-0</t>
  </si>
  <si>
    <t xml:space="preserve">18.028.0160-A</t>
  </si>
  <si>
    <t xml:space="preserve">18.028.0170-0</t>
  </si>
  <si>
    <t xml:space="preserve">18.028.0170-A</t>
  </si>
  <si>
    <t xml:space="preserve">18.028.0180-0</t>
  </si>
  <si>
    <t xml:space="preserve">18.028.0180-A</t>
  </si>
  <si>
    <t xml:space="preserve">18.028.0190-0</t>
  </si>
  <si>
    <t xml:space="preserve">18.028.0190-A</t>
  </si>
  <si>
    <t xml:space="preserve">18.028.0300-0</t>
  </si>
  <si>
    <t xml:space="preserve">GRUPO GERADOR ABERTO,PARA ENERGIA DE EMERGENCIA,TRIFASICO,22</t>
  </si>
  <si>
    <t xml:space="preserve">0/127V FREQUENCIA 50/60HZ,COM REGULADOR DE TENSAO E FREQUENC</t>
  </si>
  <si>
    <t xml:space="preserve">IA AUTOMATICA,QUADRO DE COMANDO AUTOMATICO E TANQUE DE COMBU</t>
  </si>
  <si>
    <t xml:space="preserve">STIVEL DE APROXIMADAMENTE 184 LITROS COM AUTONOMIA APROXIMAD</t>
  </si>
  <si>
    <t xml:space="preserve">A DE 14H,NA POTENCIA DE 75/60KVA (INTERMITENTE/CONTINUA).FOR</t>
  </si>
  <si>
    <t xml:space="preserve">18.028.0300-A</t>
  </si>
  <si>
    <t xml:space="preserve">18.028.0301-0</t>
  </si>
  <si>
    <t xml:space="preserve">IA AUTOMATICA,QUADRO DE COMANDO MANUAL E TANQUE DE COMBUSTIV</t>
  </si>
  <si>
    <t xml:space="preserve">EL DE APROXIMADAMENTE 184 LITROS COM AUTONOMIA APROXIMADA DE</t>
  </si>
  <si>
    <t xml:space="preserve">14H,NA POTENCIA DE 75/60KVA (INTERMITENTE/CONTINUA).FORNECI</t>
  </si>
  <si>
    <t xml:space="preserve">18.028.0301-A</t>
  </si>
  <si>
    <t xml:space="preserve">18.028.0302-0</t>
  </si>
  <si>
    <t xml:space="preserve">GRUPO GERADOR ABERTO,PARA ENERGIA DE EMERGENCIA,TRIFASICO,38</t>
  </si>
  <si>
    <t xml:space="preserve">0/220V FREQUENCIA 50/60HZ,COM REGULADOR DE TENSAO E FREQUENC</t>
  </si>
  <si>
    <t xml:space="preserve">TIVEL DE APROXIMADAMENTE 184 LITROS COM AUTONOMIA APROXIMADA</t>
  </si>
  <si>
    <t xml:space="preserve">DE 14H,NA POTENCIA DE 75/60KVA (INTERMITENTE/CONTINUA).FORN</t>
  </si>
  <si>
    <t xml:space="preserve">18.028.0302-A</t>
  </si>
  <si>
    <t xml:space="preserve">18.028.0303-0</t>
  </si>
  <si>
    <t xml:space="preserve">18.028.0303-A</t>
  </si>
  <si>
    <t xml:space="preserve">18.028.0305-0</t>
  </si>
  <si>
    <t xml:space="preserve">STIVEL DE APROXIMADAMENTE 168 LITROS COM AUTONOMIA APROXIMAD</t>
  </si>
  <si>
    <t xml:space="preserve">A DE 11H,NA POTENCIA DE 81/65KVA (INTERMITENTE/CONTINUA).FOR</t>
  </si>
  <si>
    <t xml:space="preserve">18.028.0305-A</t>
  </si>
  <si>
    <t xml:space="preserve">18.028.0306-0</t>
  </si>
  <si>
    <t xml:space="preserve">EL DE APROXIMADAMENTE 168 LITROS COM AUTONOMIA APROXIMADA DE</t>
  </si>
  <si>
    <t xml:space="preserve">11H,NA POTENCIA DE 81/65KVA (INTERMITENTE/CONTINUA).FORNECI</t>
  </si>
  <si>
    <t xml:space="preserve">18.028.0306-A</t>
  </si>
  <si>
    <t xml:space="preserve">18.028.0307-0</t>
  </si>
  <si>
    <t xml:space="preserve">18.028.0307-A</t>
  </si>
  <si>
    <t xml:space="preserve">18.028.0308-0</t>
  </si>
  <si>
    <t xml:space="preserve">18.028.0308-A</t>
  </si>
  <si>
    <t xml:space="preserve">18.028.0310-0</t>
  </si>
  <si>
    <t xml:space="preserve">GRUPO GERADOR ABERTO, PARA ENERGIA DE EMERGENCIA,TRIFASICO,2</t>
  </si>
  <si>
    <t xml:space="preserve">20/127V FREQUENCIA 50/60HZ,COM REGULADOR DE TENSAO E FREQUEN</t>
  </si>
  <si>
    <t xml:space="preserve">CIA AUTOMATICA,QUADRO DE COMANDO AUTOMATICO E TANQUE DE COMB</t>
  </si>
  <si>
    <t xml:space="preserve">USTIVEL DE APROXIMADAMENTE 206 LITROS COM AUTONOMIA APROXIMA</t>
  </si>
  <si>
    <t xml:space="preserve">DA DE 10H,NA POTENCIA DE 115/92KVA (INTERMITENTE/CONTINUA).F</t>
  </si>
  <si>
    <t xml:space="preserve">18.028.0310-A</t>
  </si>
  <si>
    <t xml:space="preserve">18.028.0311-0</t>
  </si>
  <si>
    <t xml:space="preserve">EL DE APROXIMADAMENTE 206 LITROS COM AUTONOMIA APROXIMADA DE</t>
  </si>
  <si>
    <t xml:space="preserve">10H,NA POTENCIA DE 115/92KVA (INTERMITENTE/CONTINUA).FORNEC</t>
  </si>
  <si>
    <t xml:space="preserve">18.028.0311-A</t>
  </si>
  <si>
    <t xml:space="preserve">18.028.0312-0</t>
  </si>
  <si>
    <t xml:space="preserve">GRUPO GERADOR ABERTO PARA ENERGIA DE EMERGENCIA,TRIFASICO,38</t>
  </si>
  <si>
    <t xml:space="preserve">STIVEL DE APROXIMADAMENTE 206 LITROS COM AUTONOMIA APROXIMAD</t>
  </si>
  <si>
    <t xml:space="preserve">A DE 10H,NA POTENCIA DE 115/92KVA (INTERMITENTE/CONTINUA).FO</t>
  </si>
  <si>
    <t xml:space="preserve">18.028.0312-A</t>
  </si>
  <si>
    <t xml:space="preserve">18.028.0313-0</t>
  </si>
  <si>
    <t xml:space="preserve">18.028.0313-A</t>
  </si>
  <si>
    <t xml:space="preserve">18.028.0315-0</t>
  </si>
  <si>
    <t xml:space="preserve">STIVEL DE APROXIMADAMENTE 307 LITROS COM AUTONOMIA APROXIMAD</t>
  </si>
  <si>
    <t xml:space="preserve">A DE 9H,NA POTENCIA DE 180/144KVA (INTERMITENTE/CONTINUA).FO</t>
  </si>
  <si>
    <t xml:space="preserve">18.028.0315-A</t>
  </si>
  <si>
    <t xml:space="preserve">18.028.0316-0</t>
  </si>
  <si>
    <t xml:space="preserve">EL DE APROXIMADAMENTE 307 LITROS COM AUTONOMIA APROXIMADA DE</t>
  </si>
  <si>
    <t xml:space="preserve">9H,NA POTENCIA DE 180/144KVA (INTERMITENTE/CONTINUA).FORNEC</t>
  </si>
  <si>
    <t xml:space="preserve">18.028.0316-A</t>
  </si>
  <si>
    <t xml:space="preserve">18.028.0317-0</t>
  </si>
  <si>
    <t xml:space="preserve">18.028.0317-A</t>
  </si>
  <si>
    <t xml:space="preserve">18.028.0318-0</t>
  </si>
  <si>
    <t xml:space="preserve">18.028.0318-A</t>
  </si>
  <si>
    <t xml:space="preserve">18.028.0320-0</t>
  </si>
  <si>
    <t xml:space="preserve">STIVEL DE APROXIMADAMENTE 310 LITROS COM AUTONOMIA APROXIMAD</t>
  </si>
  <si>
    <t xml:space="preserve">A DE 7H,NA POTENCIA DE 260/208KVA (INTERMITENTE/CONTINUA).FO</t>
  </si>
  <si>
    <t xml:space="preserve">18.028.0320-A</t>
  </si>
  <si>
    <t xml:space="preserve">18.028.0321-0</t>
  </si>
  <si>
    <t xml:space="preserve">EL DE APROXIMADAMENTE 310 LITROS COM AUTONOMIA APROXIMADA DE</t>
  </si>
  <si>
    <t xml:space="preserve">7H,NA POTENCIA DE 260/208KVA (INTERMITENTE/CONTINUA).FORNEC</t>
  </si>
  <si>
    <t xml:space="preserve">18.028.0321-A</t>
  </si>
  <si>
    <t xml:space="preserve">18.028.0322-0</t>
  </si>
  <si>
    <t xml:space="preserve">18.028.0322-A</t>
  </si>
  <si>
    <t xml:space="preserve">18.028.0323-0</t>
  </si>
  <si>
    <t xml:space="preserve">18.028.0323-A</t>
  </si>
  <si>
    <t xml:space="preserve">18.028.0325-0</t>
  </si>
  <si>
    <t xml:space="preserve">STIVEL DE APROXIMADAMENTE 443 LITROS COM AUTONOMIA APROXIMAD</t>
  </si>
  <si>
    <t xml:space="preserve">A DE 7H,NA POTENCIA DE 360/288KVA (INTERMITENTE/CONTINUA).FO</t>
  </si>
  <si>
    <t xml:space="preserve">18.028.0325-A</t>
  </si>
  <si>
    <t xml:space="preserve">18.028.0326-0</t>
  </si>
  <si>
    <t xml:space="preserve">EL DE APROXIMADAMENTE 443 LITROS COM AUTONOMIA APROXIMADA DE</t>
  </si>
  <si>
    <t xml:space="preserve">7H,NA POTENCIA DE 360/288KVA (INTERMITENTE/CONTINUA).FORNEC</t>
  </si>
  <si>
    <t xml:space="preserve">18.028.0326-A</t>
  </si>
  <si>
    <t xml:space="preserve">18.028.0327-0</t>
  </si>
  <si>
    <t xml:space="preserve">18.028.0327-A</t>
  </si>
  <si>
    <t xml:space="preserve">18.028.0328-0</t>
  </si>
  <si>
    <t xml:space="preserve">18.028.0328-A</t>
  </si>
  <si>
    <t xml:space="preserve">18.028.0330-0</t>
  </si>
  <si>
    <t xml:space="preserve">STIVEL DE APROXIMADAMENTE 463 LITROS COM AUTONOMIA APROXIMAD</t>
  </si>
  <si>
    <t xml:space="preserve">A DE 6H,NA POTENCIA DE 460/370KVA (INTERMITENTE/CONTINUA).FO</t>
  </si>
  <si>
    <t xml:space="preserve">18.028.0330-A</t>
  </si>
  <si>
    <t xml:space="preserve">18.028.0331-0</t>
  </si>
  <si>
    <t xml:space="preserve">EL DE APROXIMADAMENTE 463 LITROS COM AUTONOMIA APROXIMADA DE</t>
  </si>
  <si>
    <t xml:space="preserve">6H,NA POTENCIA DE 460/370KVA (INTERMITENTE/CONTINUA).FORNEC</t>
  </si>
  <si>
    <t xml:space="preserve">18.028.0331-A</t>
  </si>
  <si>
    <t xml:space="preserve">18.028.0332-0</t>
  </si>
  <si>
    <t xml:space="preserve">18.028.0332-A</t>
  </si>
  <si>
    <t xml:space="preserve">18.028.0333-0</t>
  </si>
  <si>
    <t xml:space="preserve">18.028.0333-A</t>
  </si>
  <si>
    <t xml:space="preserve">18.028.0335-0</t>
  </si>
  <si>
    <t xml:space="preserve">STIVEL DE APROXIMADAMENTE 568 LITROS COM AUTONOMIA APROXIMAD</t>
  </si>
  <si>
    <t xml:space="preserve">A DE 5H,NA POTENCIA DE 650/520 KVA (INTERMITENTE/CONTINUA).F</t>
  </si>
  <si>
    <t xml:space="preserve">18.028.0335-A</t>
  </si>
  <si>
    <t xml:space="preserve">18.028.0336-0</t>
  </si>
  <si>
    <t xml:space="preserve">EL DE APROXIMADAMENTE 568 LITROS COM AUTONOMIA APROXIMADA DE</t>
  </si>
  <si>
    <t xml:space="preserve">5H,NA POTENCIA DE 650/520KVA (INTERMITENTE/CONTINUA).FORNEC</t>
  </si>
  <si>
    <t xml:space="preserve">18.028.0336-A</t>
  </si>
  <si>
    <t xml:space="preserve">18.028.0337-0</t>
  </si>
  <si>
    <t xml:space="preserve">A DE 5H,NA POTENCIA DE 650/520KVA (INTERMITENTE/CONTINUA).FO</t>
  </si>
  <si>
    <t xml:space="preserve">18.028.0337-A</t>
  </si>
  <si>
    <t xml:space="preserve">18.028.0338-0</t>
  </si>
  <si>
    <t xml:space="preserve">18.028.0338-A</t>
  </si>
  <si>
    <t xml:space="preserve">18.028.0340-0</t>
  </si>
  <si>
    <t xml:space="preserve">GRUPO GERADOR ABERTO PARA ENERGIA DE EMERGENCIA,TRIFASICO,22</t>
  </si>
  <si>
    <t xml:space="preserve">STIVEL DE APROXIMADAMENTE 500 LITROS COM AUTONOMIA APROXIMAD</t>
  </si>
  <si>
    <t xml:space="preserve">A DE 4H,NA POTENCIA DE 700/560KVA (INTERMITENTE/CONTINUA).FO</t>
  </si>
  <si>
    <t xml:space="preserve">18.028.0340-A</t>
  </si>
  <si>
    <t xml:space="preserve">18.028.0341-0</t>
  </si>
  <si>
    <t xml:space="preserve">EL DE APROXIMADAMENTE 500 LITROS COM AUTONOMIA APROXIMADA DE</t>
  </si>
  <si>
    <t xml:space="preserve">4H,NA POTENCIA DE 700/560KVA (INTERMITENTE/CONTINUA).FORNECI</t>
  </si>
  <si>
    <t xml:space="preserve">18.028.0341-A</t>
  </si>
  <si>
    <t xml:space="preserve">18.028.0342-0</t>
  </si>
  <si>
    <t xml:space="preserve">18.028.0342-A</t>
  </si>
  <si>
    <t xml:space="preserve">18.028.0343-0</t>
  </si>
  <si>
    <t xml:space="preserve">4H,NA POTENCIA DE 700/560KVA (INTERMITENTE/CONTINUA).FORNEC</t>
  </si>
  <si>
    <t xml:space="preserve">18.028.0343-A</t>
  </si>
  <si>
    <t xml:space="preserve">18.028.0345-0</t>
  </si>
  <si>
    <t xml:space="preserve">STIVEL DE APROXIMADAMENTE DE 500 LITROS COM AUTONOMIA APROXI</t>
  </si>
  <si>
    <t xml:space="preserve">MADA DE 3H,NA POTENCIA DE 1000/800KVA (INTERMITENTE/CONTINUA</t>
  </si>
  <si>
    <t xml:space="preserve">).FORNECIMENTO</t>
  </si>
  <si>
    <t xml:space="preserve">18.028.0345-A</t>
  </si>
  <si>
    <t xml:space="preserve">18.028.0346-0</t>
  </si>
  <si>
    <t xml:space="preserve">3H,NA POTENCIA DE 1000/800KVA (INTERMITENTE/CONTINUA).FORNE</t>
  </si>
  <si>
    <t xml:space="preserve">18.028.0346-A</t>
  </si>
  <si>
    <t xml:space="preserve">18.028.0347-0</t>
  </si>
  <si>
    <t xml:space="preserve">A DE 3H,NA POTENCIA DE 1000/800KVA (INTERMITENTE/CONTINUA).F</t>
  </si>
  <si>
    <t xml:space="preserve">18.028.0347-A</t>
  </si>
  <si>
    <t xml:space="preserve">18.028.0348-0</t>
  </si>
  <si>
    <t xml:space="preserve">18.028.0348-A</t>
  </si>
  <si>
    <t xml:space="preserve">18.029.0005-0</t>
  </si>
  <si>
    <t xml:space="preserve">BOMBA HIDRAULICA CENTRIFUGA,COM MOTOR ELETRICO,POTENCIA DE 1</t>
  </si>
  <si>
    <t xml:space="preserve">/3CV,EXCLUSIVE ACESSORIOS.FORNECIMENTO E COLOCACAO</t>
  </si>
  <si>
    <t xml:space="preserve">18.029.0005-A</t>
  </si>
  <si>
    <t xml:space="preserve">18.029.0010-0</t>
  </si>
  <si>
    <t xml:space="preserve">BOMBA HIDRAULICA CENTRIFUGA,COM MOTOR ELETRICO,POTENCIA DE 0</t>
  </si>
  <si>
    <t xml:space="preserve">,5CV,EXCLUSIVE ACESSORIOS.FORNECIMENTO E COLOCACAO</t>
  </si>
  <si>
    <t xml:space="preserve">18.029.0010-A</t>
  </si>
  <si>
    <t xml:space="preserve">18.029.0012-0</t>
  </si>
  <si>
    <t xml:space="preserve">BOMBA HIDRAULICA CENTRIFUGA,COM MOTOR ELETRICO,POTENCIA DE 3</t>
  </si>
  <si>
    <t xml:space="preserve">/4CV,EXCLUSIVE ACESSORIOS.FORNECIMENTO E COLOCACAO</t>
  </si>
  <si>
    <t xml:space="preserve">18.029.0012-A</t>
  </si>
  <si>
    <t xml:space="preserve">18.029.0015-0</t>
  </si>
  <si>
    <t xml:space="preserve">CV,EXCLUSIVE ACESSORIOS.FORNECIMENTO E COLOCACAO</t>
  </si>
  <si>
    <t xml:space="preserve">18.029.0015-A</t>
  </si>
  <si>
    <t xml:space="preserve">18.029.0020-0</t>
  </si>
  <si>
    <t xml:space="preserve">18.029.0020-A</t>
  </si>
  <si>
    <t xml:space="preserve">18.029.0025-0</t>
  </si>
  <si>
    <t xml:space="preserve">BOMBA HIDRAULICA CENTRIFUGA,COM MOTOR ELETRICO,POTENCIA DE 2</t>
  </si>
  <si>
    <t xml:space="preserve">18.029.0025-A</t>
  </si>
  <si>
    <t xml:space="preserve">18.029.0030-0</t>
  </si>
  <si>
    <t xml:space="preserve">18.029.0030-A</t>
  </si>
  <si>
    <t xml:space="preserve">18.029.0035-0</t>
  </si>
  <si>
    <t xml:space="preserve">BOMBA HIDRAULICA CENTRIFUGA,COM MOTOR ELETRICO,POTENCIA DE 5</t>
  </si>
  <si>
    <t xml:space="preserve">18.029.0035-A</t>
  </si>
  <si>
    <t xml:space="preserve">18.029.0037-0</t>
  </si>
  <si>
    <t xml:space="preserve">BOMBA HIDRAULICA CENTRIFUGA,COM MOTOR ELETRICO,POTENCIA DE 7</t>
  </si>
  <si>
    <t xml:space="preserve">18.029.0037-A</t>
  </si>
  <si>
    <t xml:space="preserve">18.029.0040-0</t>
  </si>
  <si>
    <t xml:space="preserve">0CV,EXCLUSIVE ACESSORIOS.FORNECIMENTO E COLOCACAO</t>
  </si>
  <si>
    <t xml:space="preserve">18.029.0040-A</t>
  </si>
  <si>
    <t xml:space="preserve">18.029.0070-0</t>
  </si>
  <si>
    <t xml:space="preserve">BOMBA CENTRIFUGA SUBMERSA,PARA AGUAS SERVIDAS,DE 0,5CV,110/2</t>
  </si>
  <si>
    <t xml:space="preserve">20V.FORNECIMENTO E COLOCACAO</t>
  </si>
  <si>
    <t xml:space="preserve">18.029.0070-A</t>
  </si>
  <si>
    <t xml:space="preserve">18.029.0075-0</t>
  </si>
  <si>
    <t xml:space="preserve">BOMBA CENTRIFUGA SUBMERSA,PARA AGUAS SERVIDAS,DE 1CV,110/220</t>
  </si>
  <si>
    <t xml:space="preserve">V.FORNECIMENTO E COLOCACAO</t>
  </si>
  <si>
    <t xml:space="preserve">18.029.0075-A</t>
  </si>
  <si>
    <t xml:space="preserve">18.029.0080-0</t>
  </si>
  <si>
    <t xml:space="preserve">BOMBA CENTRIFUGA SUBMERSA,PARA AGUAS SERVIDAS,DE 2CV,220V.FO</t>
  </si>
  <si>
    <t xml:space="preserve">18.029.0080-A</t>
  </si>
  <si>
    <t xml:space="preserve">18.029.0085-0</t>
  </si>
  <si>
    <t xml:space="preserve">BOMBA CENTRIFUGA SUBMERSA,PARA AGUAS SERVIDAS,DE 3CV,220/380</t>
  </si>
  <si>
    <t xml:space="preserve">18.029.0085-A</t>
  </si>
  <si>
    <t xml:space="preserve">18.029.0086-0</t>
  </si>
  <si>
    <t xml:space="preserve">BOMBA CENTRIFUGA SUBMERSA,PARA AGUAS SERVIDAS,DE 4CV,220/380</t>
  </si>
  <si>
    <t xml:space="preserve">18.029.0086-A</t>
  </si>
  <si>
    <t xml:space="preserve">18.029.0105-0</t>
  </si>
  <si>
    <t xml:space="preserve">BOMBA CENTRIFUGA SUBMERSA(ROBUSTA)PARA AGUAS FECAIS(ESGOTOS</t>
  </si>
  <si>
    <t xml:space="preserve">DOMESTICOS)DE 0,5CV,110/220V.FORNECIMENTO E COLOCACAO</t>
  </si>
  <si>
    <t xml:space="preserve">18.029.0105-A</t>
  </si>
  <si>
    <t xml:space="preserve">18.029.0110-0</t>
  </si>
  <si>
    <t xml:space="preserve">DOMESTICOS)DE 1CV,220V.FORNECIMENTO E COLOCACAO</t>
  </si>
  <si>
    <t xml:space="preserve">18.029.0110-A</t>
  </si>
  <si>
    <t xml:space="preserve">18.029.0115-0</t>
  </si>
  <si>
    <t xml:space="preserve">DOMESTICOS)DE 2CV,220V.FORNECIMENTO E COLOCACAO</t>
  </si>
  <si>
    <t xml:space="preserve">18.029.0115-A</t>
  </si>
  <si>
    <t xml:space="preserve">18.029.0120-0</t>
  </si>
  <si>
    <t xml:space="preserve">BOMBA AUTOASPIRANTE,PARA AGUA LIMPA,DE 1/4CV.FORNECIMENTO E</t>
  </si>
  <si>
    <t xml:space="preserve">18.029.0120-A</t>
  </si>
  <si>
    <t xml:space="preserve">18.029.0125-0</t>
  </si>
  <si>
    <t xml:space="preserve">BOMBA AUTO-ASPIRANTE,PARA AGUA LIMPA,DE 0,5CV.FORNECIMENTO E</t>
  </si>
  <si>
    <t xml:space="preserve">18.029.0125-A</t>
  </si>
  <si>
    <t xml:space="preserve">18.029.0130-0</t>
  </si>
  <si>
    <t xml:space="preserve">BOMBA AUTO-ASPIRANTE,PARA AGUA LIMPA,DE 1CV.FORNECIMENTO E C</t>
  </si>
  <si>
    <t xml:space="preserve">18.029.0130-A</t>
  </si>
  <si>
    <t xml:space="preserve">18.030.0001-0</t>
  </si>
  <si>
    <t xml:space="preserve">CONDICIONADOR DE AR TIPO SPLIT 9000 BTU'S COMPREENDENDO 1 CO</t>
  </si>
  <si>
    <t xml:space="preserve">NDENSADOR E 1 EVAPORADOR(VIDE INSTALACAO,ASSENTAMENTO E INTE</t>
  </si>
  <si>
    <t xml:space="preserve">RLIGACOES FAMILIA 15.005).FORNECIMENTO</t>
  </si>
  <si>
    <t xml:space="preserve">18.030.0002-0</t>
  </si>
  <si>
    <t xml:space="preserve">CONDICIONADOR DE AR TIPO SPLIT 12000 BTU'S COMPREENDENDO 1 C</t>
  </si>
  <si>
    <t xml:space="preserve">ONDENSADOR E 1 EVAPORADOR(VIDE INSTALACAO,ASSENTAMENTO E INT</t>
  </si>
  <si>
    <t xml:space="preserve">ERLIGACOES FAMILIA 15.005).FORNECIMENTO</t>
  </si>
  <si>
    <t xml:space="preserve">18.030.0002-A</t>
  </si>
  <si>
    <t xml:space="preserve">18.030.0003-0</t>
  </si>
  <si>
    <t xml:space="preserve">CONDICIONADOR DE AR TIPO SPLIT 18000 BTU'S COMPREENDENDO 1 C</t>
  </si>
  <si>
    <t xml:space="preserve">18.030.0003-A</t>
  </si>
  <si>
    <t xml:space="preserve">18.030.0004-0</t>
  </si>
  <si>
    <t xml:space="preserve">ONDENSADOR E 2 EVAPORADORES(VIDE INSTALACAO,ASSENTAMENTO E I</t>
  </si>
  <si>
    <t xml:space="preserve">NTERLIGACOES FAMILIA 15.005).FORNECIMENTO</t>
  </si>
  <si>
    <t xml:space="preserve">18.030.0004-A</t>
  </si>
  <si>
    <t xml:space="preserve">18.030.0005-0</t>
  </si>
  <si>
    <t xml:space="preserve">CONDICIONADOR DE AR TIPO SPLIT 24000 BTU'S COMPREENDENDO 1 C</t>
  </si>
  <si>
    <t xml:space="preserve">18.030.0005-A</t>
  </si>
  <si>
    <t xml:space="preserve">18.030.0006-0</t>
  </si>
  <si>
    <t xml:space="preserve">18.030.0006-A</t>
  </si>
  <si>
    <t xml:space="preserve">18.030.0007-0</t>
  </si>
  <si>
    <t xml:space="preserve">CONDICIONADOR DE AR TIPO SPLIT 30000 BTU'S COMPREENDENDO 1 C</t>
  </si>
  <si>
    <t xml:space="preserve">18.030.0007-A</t>
  </si>
  <si>
    <t xml:space="preserve">18.030.0008-0</t>
  </si>
  <si>
    <t xml:space="preserve">CONDICIONADOR DE AR TIPO SPLIT 36000 BTU'S COMPREENDENDO 1 C</t>
  </si>
  <si>
    <t xml:space="preserve">ONDENSADOR E  1 EVAPORADOR(VIDE INSTALACAO,ASSENTAMENTO E IN</t>
  </si>
  <si>
    <t xml:space="preserve">TERLIGACOES FAMILIA 15.005).FORNECIMENTO</t>
  </si>
  <si>
    <t xml:space="preserve">18.030.0008-A</t>
  </si>
  <si>
    <t xml:space="preserve">18.030.0009-0</t>
  </si>
  <si>
    <t xml:space="preserve">CONDICIONADOR DE AR TIPO SPLIT 48000 BTU'S COMPREENDENDO 1 C</t>
  </si>
  <si>
    <t xml:space="preserve">18.030.0009-A</t>
  </si>
  <si>
    <t xml:space="preserve">18.030.0010-0</t>
  </si>
  <si>
    <t xml:space="preserve">CONDICIONADOR DE AR TIPO SPLIT 60000 BTU'S COMPREENDENDO 1 C</t>
  </si>
  <si>
    <t xml:space="preserve">18.030.0010-A</t>
  </si>
  <si>
    <t xml:space="preserve">18.030.0500-0</t>
  </si>
  <si>
    <t xml:space="preserve">SISTEMA DE AR CONDICIONADO CENTRAL,TIPO "SELF CONTAINED",CON</t>
  </si>
  <si>
    <t xml:space="preserve">DENSACAO A AR,PARA AREAS DE CONFORTO TERMICO,NOS TERMOS DA N</t>
  </si>
  <si>
    <t xml:space="preserve">BR 16401,ATE 10TR,INCLUSIVE PROJETO</t>
  </si>
  <si>
    <t xml:space="preserve">TR</t>
  </si>
  <si>
    <t xml:space="preserve">18.030.0500-A</t>
  </si>
  <si>
    <t xml:space="preserve">18.030.0510-0</t>
  </si>
  <si>
    <t xml:space="preserve">BR 16401,DE 10,1 ATE 15TR,INCLUSIVE PROJETO</t>
  </si>
  <si>
    <t xml:space="preserve">18.030.0510-A</t>
  </si>
  <si>
    <t xml:space="preserve">18.030.0520-0</t>
  </si>
  <si>
    <t xml:space="preserve">BR 16401, DE 15,1 ATE 20TR,INCLUSIVE PROJETO</t>
  </si>
  <si>
    <t xml:space="preserve">18.030.0520-A</t>
  </si>
  <si>
    <t xml:space="preserve">18.030.0530-0</t>
  </si>
  <si>
    <t xml:space="preserve">BR 16401,DE 20,1 ATE 25TR,INCLUSIVE PROJETO</t>
  </si>
  <si>
    <t xml:space="preserve">18.030.0530-A</t>
  </si>
  <si>
    <t xml:space="preserve">18.030.0540-0</t>
  </si>
  <si>
    <t xml:space="preserve">BR 16401,DE 25,1 ATE 30TR,INCLUSIVE PROJETO</t>
  </si>
  <si>
    <t xml:space="preserve">18.030.0540-A</t>
  </si>
  <si>
    <t xml:space="preserve">18.030.0550-0</t>
  </si>
  <si>
    <t xml:space="preserve">BR 16401,DE 30,1 ATE 40TR,INCLUSIVE PROJETO</t>
  </si>
  <si>
    <t xml:space="preserve">18.030.0550-A</t>
  </si>
  <si>
    <t xml:space="preserve">18.030.0660-0</t>
  </si>
  <si>
    <t xml:space="preserve">SISTEMA DE AR CONDICIONADO CENTRAL,TIPO SPLIT "BUILT IN",COM</t>
  </si>
  <si>
    <t xml:space="preserve">REDE DE DUTOS DE INSUFLAMENTO E DE AR EXTERIOR PARA RENOVAC</t>
  </si>
  <si>
    <t xml:space="preserve">AO,PARA AREAS DE CONFORTO TERMICO,NOS TERMOS DA NBR 16401,AT</t>
  </si>
  <si>
    <t xml:space="preserve">E 10TR,INCLUSIVE PROJETO</t>
  </si>
  <si>
    <t xml:space="preserve">18.030.0660-A</t>
  </si>
  <si>
    <t xml:space="preserve">18.030.0663-0</t>
  </si>
  <si>
    <t xml:space="preserve">AO,PARA AREAS DE CONFORTO TERMICO,NOS TERMOS DA NBR 16401,DE</t>
  </si>
  <si>
    <t xml:space="preserve">10,1 ATE 15TR,INCLUSIVE PROJETO</t>
  </si>
  <si>
    <t xml:space="preserve">18.030.0663-A</t>
  </si>
  <si>
    <t xml:space="preserve">18.030.0665-0</t>
  </si>
  <si>
    <t xml:space="preserve">15,1 ATE 20TR,INCLUSIVE PROJETO</t>
  </si>
  <si>
    <t xml:space="preserve">18.030.0665-A</t>
  </si>
  <si>
    <t xml:space="preserve">18.030.0667-0</t>
  </si>
  <si>
    <t xml:space="preserve">20,1 ATE 25TR,INCLUSIVE PROJETO</t>
  </si>
  <si>
    <t xml:space="preserve">18.030.0667-A</t>
  </si>
  <si>
    <t xml:space="preserve">18.030.0669-0</t>
  </si>
  <si>
    <t xml:space="preserve">25,1 ATE 30TR,INCLUSIVE PROJETO</t>
  </si>
  <si>
    <t xml:space="preserve">18.030.0669-A</t>
  </si>
  <si>
    <t xml:space="preserve">18.030.0673-0</t>
  </si>
  <si>
    <t xml:space="preserve">30,1 ATE 40TR,INCLUSIVE PROJETO</t>
  </si>
  <si>
    <t xml:space="preserve">18.030.0673-A</t>
  </si>
  <si>
    <t xml:space="preserve">18.030.0700-0</t>
  </si>
  <si>
    <t xml:space="preserve">SISTEMA DE AR CONDICIONADO CENTRAL,TIPO "CHILLER",CONDENSACA</t>
  </si>
  <si>
    <t xml:space="preserve">O A AR,PARA AREAS DE CONFORTO TERMICO,NOS TERMOS DA NBR 1640</t>
  </si>
  <si>
    <t xml:space="preserve">1,ATE 50TR,INCLUSIVE PROJETO</t>
  </si>
  <si>
    <t xml:space="preserve">18.030.0700-A</t>
  </si>
  <si>
    <t xml:space="preserve">18.030.0710-0</t>
  </si>
  <si>
    <t xml:space="preserve">1,DE 50,1 ATE 100TR,INCLUSIVE PROJETO</t>
  </si>
  <si>
    <t xml:space="preserve">18.030.0710-A</t>
  </si>
  <si>
    <t xml:space="preserve">18.030.0720-0</t>
  </si>
  <si>
    <t xml:space="preserve">1,DE 100,1 ATE 150TR,INCLUSIVE PROJETO</t>
  </si>
  <si>
    <t xml:space="preserve">18.030.0720-A</t>
  </si>
  <si>
    <t xml:space="preserve">18.030.0730-0</t>
  </si>
  <si>
    <t xml:space="preserve">1,DE 150,1 ATE 200TR,INCLUSIVE PROJETO</t>
  </si>
  <si>
    <t xml:space="preserve">18.030.0730-A</t>
  </si>
  <si>
    <t xml:space="preserve">18.030.0740-0</t>
  </si>
  <si>
    <t xml:space="preserve">1,DE 200,1 ATE 250TR,INCLUSIVE PROJETO</t>
  </si>
  <si>
    <t xml:space="preserve">18.030.0740-A</t>
  </si>
  <si>
    <t xml:space="preserve">18.030.0742-0</t>
  </si>
  <si>
    <t xml:space="preserve">1,DE 250,1 ATE 300TR,INCLUSIVE PROJETO</t>
  </si>
  <si>
    <t xml:space="preserve">18.030.0742-A</t>
  </si>
  <si>
    <t xml:space="preserve">18.030.0744-0</t>
  </si>
  <si>
    <t xml:space="preserve">1,DE 300,1 ATE 350TR,INCLUSIVE PROJETO</t>
  </si>
  <si>
    <t xml:space="preserve">18.030.0744-A</t>
  </si>
  <si>
    <t xml:space="preserve">18.030.0746-0</t>
  </si>
  <si>
    <t xml:space="preserve">1,DE 350,1 ATE 400TR,INCLUSIVE PROJETO</t>
  </si>
  <si>
    <t xml:space="preserve">18.030.0746-A</t>
  </si>
  <si>
    <t xml:space="preserve">18.030.0900-0</t>
  </si>
  <si>
    <t xml:space="preserve">O A AR,PARA UNIDADES MEDICAS ASSISTENCIAIS,NOS TERMOS DA NBR</t>
  </si>
  <si>
    <t xml:space="preserve">7256,ATE 50TR,INCLUSIVE PROJETO</t>
  </si>
  <si>
    <t xml:space="preserve">18.030.0900-A</t>
  </si>
  <si>
    <t xml:space="preserve">18.030.0905-0</t>
  </si>
  <si>
    <t xml:space="preserve">7256,DE 50,1 ATE 100TR,INCLUSIVE PROJETO</t>
  </si>
  <si>
    <t xml:space="preserve">18.030.0905-A</t>
  </si>
  <si>
    <t xml:space="preserve">18.030.0910-0</t>
  </si>
  <si>
    <t xml:space="preserve">7256,DE 100,1 ATE 150TR,INCLUSIVE PROJETO</t>
  </si>
  <si>
    <t xml:space="preserve">18.030.0910-A</t>
  </si>
  <si>
    <t xml:space="preserve">18.030.0915-0</t>
  </si>
  <si>
    <t xml:space="preserve">7256,DE 150,1 ATE 200TR,INCLUSIVE PROJETO</t>
  </si>
  <si>
    <t xml:space="preserve">18.030.0915-A</t>
  </si>
  <si>
    <t xml:space="preserve">18.030.0920-0</t>
  </si>
  <si>
    <t xml:space="preserve">7256,DE 200,1 ATE 250TR,INCLUSIVE PROJETO</t>
  </si>
  <si>
    <t xml:space="preserve">18.030.0920-A</t>
  </si>
  <si>
    <t xml:space="preserve">18.030.0921-0</t>
  </si>
  <si>
    <t xml:space="preserve">7256,DE 250,1 ATE 300TR,INCLUSIVE PROJETO</t>
  </si>
  <si>
    <t xml:space="preserve">18.030.0921-A</t>
  </si>
  <si>
    <t xml:space="preserve">18.030.0922-0</t>
  </si>
  <si>
    <t xml:space="preserve">7256,DE 300,1 ATE 350TR,INCLUSIVE PROJETO</t>
  </si>
  <si>
    <t xml:space="preserve">18.030.0922-A</t>
  </si>
  <si>
    <t xml:space="preserve">18.030.0923-0</t>
  </si>
  <si>
    <t xml:space="preserve">7256,DE 350,1 ATE 400TR,INCLUSIVE PROJETO</t>
  </si>
  <si>
    <t xml:space="preserve">18.030.0923-A</t>
  </si>
  <si>
    <t xml:space="preserve">18.031.0010-0</t>
  </si>
  <si>
    <t xml:space="preserve">GELADEIRA TIPO COMERCIAL,COM 4 PORTAS EM SERVICO E 25 PES CU</t>
  </si>
  <si>
    <t xml:space="preserve">BICOS UTILIZAVEIS,REVESTIDA EXTERNAMENTE EM ACO INOXIDAVEL,C</t>
  </si>
  <si>
    <t xml:space="preserve">OM UNIDADE FRIGORIFICA ACIONADA POR MOTOR DE 0,5CV.FORNECIME</t>
  </si>
  <si>
    <t xml:space="preserve">18.031.0010-A</t>
  </si>
  <si>
    <t xml:space="preserve">18.031.0015-0</t>
  </si>
  <si>
    <t xml:space="preserve">FREEZER HORIZONTAL,EM CHAPA DE ACO PINTADO,TAMPA UNICA,CAPAC</t>
  </si>
  <si>
    <t xml:space="preserve">IDADE APROXIMADA DE 300L.FORNECIMENTO</t>
  </si>
  <si>
    <t xml:space="preserve">18.031.0015-A</t>
  </si>
  <si>
    <t xml:space="preserve">18.031.0016-0</t>
  </si>
  <si>
    <t xml:space="preserve">FREEZER HORIZONTAL,EM CHAPA DE ACO PINTADO,COM 2 TAMPAS,CAPA</t>
  </si>
  <si>
    <t xml:space="preserve">CIDADE APROXIMADA DE 400L.FORNECIMENTO</t>
  </si>
  <si>
    <t xml:space="preserve">18.031.0016-A</t>
  </si>
  <si>
    <t xml:space="preserve">18.031.0020-0</t>
  </si>
  <si>
    <t xml:space="preserve">PORTA FRIGORIFICA GIRATORIA PARA RESFRIADOS,MEDINDO 800X1800</t>
  </si>
  <si>
    <t xml:space="preserve">MM,REVESTIDA INTERNA E EXTERNAMENTE EM CHAPA ACO INOX AISI</t>
  </si>
  <si>
    <t xml:space="preserve">430,NUCLEO ISOLANTE EM POLIURETANO COM 60MM,BATENTE EM MADE</t>
  </si>
  <si>
    <t xml:space="preserve">IRA DE LEI,REVESTIDA COM CHAPA DE ACABAMENTO,FERRAGENS GIRAT</t>
  </si>
  <si>
    <t xml:space="preserve">ORIA EM METAL CROMADO.FORNECIMENTO E COLOCACAO</t>
  </si>
  <si>
    <t xml:space="preserve">18.031.0020-A</t>
  </si>
  <si>
    <t xml:space="preserve">18.031.0025-0</t>
  </si>
  <si>
    <t xml:space="preserve">PORTA FRIGORIFICA GIRATORIA PARA CONGELADOS,800X1800MM,REVES</t>
  </si>
  <si>
    <t xml:space="preserve">TIDA INTERNA E EXTERNAMENTE EM CHAPA DE ACO INOX AISI 430,NU</t>
  </si>
  <si>
    <t xml:space="preserve">CLEO ISOLANTE EM POLIURETANO COM 80MM,BATENTE EM MADEIRA DE</t>
  </si>
  <si>
    <t xml:space="preserve">DE LEI,REVESTIDA COM CHAPA DE ACABAMENTO,FERRAGENS GIRATORIA</t>
  </si>
  <si>
    <t xml:space="preserve">EM METAL CROMADO.FORNECIMENTO E COLOCACAO</t>
  </si>
  <si>
    <t xml:space="preserve">18.031.0025-A</t>
  </si>
  <si>
    <t xml:space="preserve">18.032.0012-0</t>
  </si>
  <si>
    <t xml:space="preserve">EXTINTOR DE INCENDIO,TIPO AGUA-PRESSURIZADA,DE 10L,INCLUSIVE</t>
  </si>
  <si>
    <t xml:space="preserve">SUPORTE DE PAREDE E CARGA COMPLETA.FORNECIMENTO E COLOCACAO</t>
  </si>
  <si>
    <t xml:space="preserve">18.032.0012-A</t>
  </si>
  <si>
    <t xml:space="preserve">18.032.0014-0</t>
  </si>
  <si>
    <t xml:space="preserve">EXTINTOR DE INCENDIO,TIPO GAS CARBONICO (CO2),10KG,COMPLETO.</t>
  </si>
  <si>
    <t xml:space="preserve">18.032.0014-A</t>
  </si>
  <si>
    <t xml:space="preserve">18.032.0015-0</t>
  </si>
  <si>
    <t xml:space="preserve">EXTINTOR DE INCENDIO,TIPO GAS CARBONICO(CO2),DE 6KG,COMPLETO</t>
  </si>
  <si>
    <t xml:space="preserve">18.032.0015-A</t>
  </si>
  <si>
    <t xml:space="preserve">18.032.0020-0</t>
  </si>
  <si>
    <t xml:space="preserve">EXTINTOR DE INCENDIO,TIPO GAS CARBONICO(CO2),DE 4KG,COMPLETO</t>
  </si>
  <si>
    <t xml:space="preserve">18.032.0020-A</t>
  </si>
  <si>
    <t xml:space="preserve">18.032.0025-0</t>
  </si>
  <si>
    <t xml:space="preserve">EXTINTOR DE INCENDIO,TIPO PO QUIMICO,DE 4KG.FORNECIMENTO E C</t>
  </si>
  <si>
    <t xml:space="preserve">18.032.0025-A</t>
  </si>
  <si>
    <t xml:space="preserve">18.032.0030-0</t>
  </si>
  <si>
    <t xml:space="preserve">EXTINTOR DE INCENDIO,TIPO PO QUIMICO,DE 6KG.FORNECIMENTO E C</t>
  </si>
  <si>
    <t xml:space="preserve">18.032.0030-A</t>
  </si>
  <si>
    <t xml:space="preserve">18.033.0010-0</t>
  </si>
  <si>
    <t xml:space="preserve">BOTIJAO DE GAS ENGARRAFADO(GLP),CAPACIDADE PARA 13KG.O CUSTO</t>
  </si>
  <si>
    <t xml:space="preserve">INCLUI O BOTIJAO E O GAS.FORNECIMENTO</t>
  </si>
  <si>
    <t xml:space="preserve">18.033.0010-A</t>
  </si>
  <si>
    <t xml:space="preserve">18.033.0015-0</t>
  </si>
  <si>
    <t xml:space="preserve">BOTIJAO DE GAS ENGARRAFADO(GLP),CAPACIDADE PARA 45KG.O CUSTO</t>
  </si>
  <si>
    <t xml:space="preserve">18.033.0015-A</t>
  </si>
  <si>
    <t xml:space="preserve">18.033.0018-0</t>
  </si>
  <si>
    <t xml:space="preserve">SISTEMA DE PRESSURIZACAO,COM 02 BOMBAS CENTRIFUGAS DE 5CV/22</t>
  </si>
  <si>
    <t xml:space="preserve">0V,INCLUSIVE TUBULACOES DE SUCCAO,RECALQUE E DISTRIBUICAO CO</t>
  </si>
  <si>
    <t xml:space="preserve">M CONEXOES,PRESSOSTATO,MANOMETRO,TANQUE DE PRESSAO,QUADRO DE</t>
  </si>
  <si>
    <t xml:space="preserve">COMANDO,EXCLUSIVE CASA DE MAQUINAS (VIDE ITEM 18.024.0050).</t>
  </si>
  <si>
    <t xml:space="preserve">FORNECIMENTO E INSTALACAO</t>
  </si>
  <si>
    <t xml:space="preserve">18.033.0018-A</t>
  </si>
  <si>
    <t xml:space="preserve">18.033.0019-0</t>
  </si>
  <si>
    <t xml:space="preserve">SISTEMA DE PRESSURIZACAO,COM 02 BOMBAS DE 7,5CV/220V,INCLUSI</t>
  </si>
  <si>
    <t xml:space="preserve">VE TUBULACOES DE SUCCAO,RECALQUE E DISTRIBUICAO COM CONEXOES</t>
  </si>
  <si>
    <t xml:space="preserve">,PRESSOSTATO,MANOMETRO,TANQUE DE PRESSAO,QUADRO DE COMANDO,E</t>
  </si>
  <si>
    <t xml:space="preserve">XCLUSIVE CASA DE MAQUINAS (VIDE ITEM 18.024.0050).FORNECIMEN</t>
  </si>
  <si>
    <t xml:space="preserve">TO E INSTALACAO</t>
  </si>
  <si>
    <t xml:space="preserve">18.033.0019-A</t>
  </si>
  <si>
    <t xml:space="preserve">18.033.0020-0</t>
  </si>
  <si>
    <t xml:space="preserve">SISTEMA DE PRESSURIZACAO,COM 02 BOMBAS DE 10CV/220V,INCLUSIV</t>
  </si>
  <si>
    <t xml:space="preserve">E TUBULACOES DE SUCCAO,RECALQUE E DISTRIBUICAO COM CONEXOES,</t>
  </si>
  <si>
    <t xml:space="preserve">PRESSOSTATO,MANOMETRO,TANQUE DE PRESSAO,QUADRO DE COMANDO,EX</t>
  </si>
  <si>
    <t xml:space="preserve">CLUSIVE CASA DE MAQUINAS (VIDE ITEM 18.024.0050).FORNECIMENT</t>
  </si>
  <si>
    <t xml:space="preserve">O E INSTALACAO</t>
  </si>
  <si>
    <t xml:space="preserve">18.033.0020-A</t>
  </si>
  <si>
    <t xml:space="preserve">18.034.0010-0</t>
  </si>
  <si>
    <t xml:space="preserve">EXAUSTOR TUBO AXIAL,ACIONAMENTO DIRETO,DIAMETRO DE 300MM,HEL</t>
  </si>
  <si>
    <t xml:space="preserve">ICE DE 6 PALETAS,FABRICADA EM CHAPA DE ACO CARBONO.FORNECIME</t>
  </si>
  <si>
    <t xml:space="preserve">18.034.0010-A</t>
  </si>
  <si>
    <t xml:space="preserve">18.034.0015-0</t>
  </si>
  <si>
    <t xml:space="preserve">EXAUSTOR TUBO AXIAL,ACIONAMENTO DIRETO,DIAMETRO DE 400MM,HEL</t>
  </si>
  <si>
    <t xml:space="preserve">18.034.0015-A</t>
  </si>
  <si>
    <t xml:space="preserve">18.034.0020-0</t>
  </si>
  <si>
    <t xml:space="preserve">EXAUSTOR TUBO AXIAL,ACIONAMENTO DIRETO,DIAMETRO DE 500MM,HEL</t>
  </si>
  <si>
    <t xml:space="preserve">ICE DE 6 PALETAS,FABRICADAS EM CHAPA DE ACO CARBONO.FORNECIM</t>
  </si>
  <si>
    <t xml:space="preserve">18.034.0020-A</t>
  </si>
  <si>
    <t xml:space="preserve">18.034.0025-0</t>
  </si>
  <si>
    <t xml:space="preserve">EXAUSTOR TUBO AXIAL,ACIONAMENTO DIRETO,DIAMETRO DE 600MM,HEL</t>
  </si>
  <si>
    <t xml:space="preserve">18.034.0025-A</t>
  </si>
  <si>
    <t xml:space="preserve">18.034.0030-0</t>
  </si>
  <si>
    <t xml:space="preserve">EXAUSTOR TUBO AXIAL,ACIONAMENTO DIRETO,DIAMETRO DE 800MM,HEL</t>
  </si>
  <si>
    <t xml:space="preserve">18.034.0030-A</t>
  </si>
  <si>
    <t xml:space="preserve">18.034.0035-0</t>
  </si>
  <si>
    <t xml:space="preserve">EXAUSTOR TUBO AXIAL,ACIONAMENTO DIRETO,DIAMETRO DE 1000MM,HE</t>
  </si>
  <si>
    <t xml:space="preserve">LICE DE 6 PALETAS,FABRICADA EM CHAPA DE ACO CARBONO.FORNECIM</t>
  </si>
  <si>
    <t xml:space="preserve">18.034.0035-A</t>
  </si>
  <si>
    <t xml:space="preserve">18.034.0050-0</t>
  </si>
  <si>
    <t xml:space="preserve">MICRO EXAUSTOR,INCLUSIVE VENEZIANAS,ADAPTADOR E TUBO FLEXIVE</t>
  </si>
  <si>
    <t xml:space="preserve">L,PARA AMBIENTES ATE 7M3.FORNECIMENTO E COLOCACAO</t>
  </si>
  <si>
    <t xml:space="preserve">18.034.0050-A</t>
  </si>
  <si>
    <t xml:space="preserve">18.034.0055-0</t>
  </si>
  <si>
    <t xml:space="preserve">L,PARA AMBIENTES ATE 10M3.FORNECIMENTO E COLOCACAO</t>
  </si>
  <si>
    <t xml:space="preserve">18.034.0055-A</t>
  </si>
  <si>
    <t xml:space="preserve">18.034.0060-0</t>
  </si>
  <si>
    <t xml:space="preserve">EXAUSTORES CENTRIFUGOS,TIPO LIMIT LOAD,SIMPLES ASPIRACAO E A</t>
  </si>
  <si>
    <t xml:space="preserve">CIONAMENTO INDIRETO,FABRICADO EM CHAPA DE ACO CARBONO,1 CV/2</t>
  </si>
  <si>
    <t xml:space="preserve">18.034.0060-A</t>
  </si>
  <si>
    <t xml:space="preserve">18.034.0065-0</t>
  </si>
  <si>
    <t xml:space="preserve">CIONAMENTO INDIRETO,FABRICADO EM CHAPA DE ACO CARBONO,2CV/22</t>
  </si>
  <si>
    <t xml:space="preserve">0V.FORNECIMENTO E COLOCACAO</t>
  </si>
  <si>
    <t xml:space="preserve">18.034.0065-A</t>
  </si>
  <si>
    <t xml:space="preserve">18.034.0070-0</t>
  </si>
  <si>
    <t xml:space="preserve">CIONAMENTO INDIRETO,FABRICADO EM CHAPA DE ACO CARBONO,3CV/22</t>
  </si>
  <si>
    <t xml:space="preserve">18.034.0070-A</t>
  </si>
  <si>
    <t xml:space="preserve">18.034.0075-0</t>
  </si>
  <si>
    <t xml:space="preserve">CIONAMENTO INDIRETO,FABRICADO EM CHAPA DE ACO CARBONO,5CV/22</t>
  </si>
  <si>
    <t xml:space="preserve">18.034.0075-A</t>
  </si>
  <si>
    <t xml:space="preserve">18.034.0080-0</t>
  </si>
  <si>
    <t xml:space="preserve">EXAUSTOR CENTRIFUGO DE SIMPLES ASPIRACAO,ROTOR "SIROCCO" DE</t>
  </si>
  <si>
    <t xml:space="preserve">3000M3/H, 1/2CV/VI POLOS/3F/220V/60HZ,PRESSAO ESTATICA DE 20</t>
  </si>
  <si>
    <t xml:space="preserve">MMCA,COM DIAMETRO DE 35CM.FORNECIMENTO E COLOCACAO</t>
  </si>
  <si>
    <t xml:space="preserve">18.034.0080-A</t>
  </si>
  <si>
    <t xml:space="preserve">18.034.0085-0</t>
  </si>
  <si>
    <t xml:space="preserve">4000M3/H, 3/4CV/VI POLOS/3F/220V/60HZ,PRESSAO ESTATICA DE 20</t>
  </si>
  <si>
    <t xml:space="preserve">MMCA,COM DIAMETRO DE 40CM.FORNECIMENTO E COLOCACAO</t>
  </si>
  <si>
    <t xml:space="preserve">18.034.0085-A</t>
  </si>
  <si>
    <t xml:space="preserve">18.034.0090-0</t>
  </si>
  <si>
    <t xml:space="preserve">7000M3/H, 1,0CV/VI POLOS/3F/220V/60HZ,PRESSAO ESTATICA DE 20</t>
  </si>
  <si>
    <t xml:space="preserve">MMCA,COM DIAMETRO DE 50CM.FORNECIMENTO E COLOCACAO</t>
  </si>
  <si>
    <t xml:space="preserve">18.034.0090-A</t>
  </si>
  <si>
    <t xml:space="preserve">18.034.0120-0</t>
  </si>
  <si>
    <t xml:space="preserve">EXAUSTOR EOLICO GIRATORIO, DIAMETRO DE 24",COM VAZAO ATE 400</t>
  </si>
  <si>
    <t xml:space="preserve">0M3/H,PARA FIXACAO EM TELHADOS.FORNECIMENTO E COLOCACAO</t>
  </si>
  <si>
    <t xml:space="preserve">18.034.0120-A</t>
  </si>
  <si>
    <t xml:space="preserve">18.034.0130-0</t>
  </si>
  <si>
    <t xml:space="preserve">FILTRO ELETROSTATICO P/EXAUSTAO MECANICA,TIPO PENNEY,MODELO</t>
  </si>
  <si>
    <t xml:space="preserve">FET 21H3,OU SIMILAR,C/CAPACIDADE NOMINAL DE 9900M3/H,ALIMENT</t>
  </si>
  <si>
    <t xml:space="preserve">ACAO DE 220V,MONOFASICA,PERDA DE PRESSAO DE 10MMCA(LIMPO)E 2</t>
  </si>
  <si>
    <t xml:space="preserve">0MMCA(SUJO),TEMPERATURA TRABALHO ATE 140¯F,CARCACA ACO CARBO</t>
  </si>
  <si>
    <t xml:space="preserve">NO,PRE-FILTRO MECANICO TELAS EXECUTADO ALUMINIO E SEPARADOR</t>
  </si>
  <si>
    <t xml:space="preserve">INERCIAL DE NEVOAS E GOTAS EM ALUMINIO.INCL.DIFUSORES.FORN.</t>
  </si>
  <si>
    <t xml:space="preserve">18.034.0130-A</t>
  </si>
  <si>
    <t xml:space="preserve">18.034.0140-0</t>
  </si>
  <si>
    <t xml:space="preserve">FILTRO INERCIAL DE ACO GALVANIZADO,PARA COIFA DE COCCAO,NAS</t>
  </si>
  <si>
    <t xml:space="preserve">DIMENSOES 40X50CM.FORNECIMENTO</t>
  </si>
  <si>
    <t xml:space="preserve">18.034.0140-A</t>
  </si>
  <si>
    <t xml:space="preserve">18.034.0150-0</t>
  </si>
  <si>
    <t xml:space="preserve">DIMENSOES 50X50CM.FORNECIMENTO</t>
  </si>
  <si>
    <t xml:space="preserve">18.034.0150-A</t>
  </si>
  <si>
    <t xml:space="preserve">18.034.0160-0</t>
  </si>
  <si>
    <t xml:space="preserve">FILTRO DE CARVAO ATIVADO,PARA SISTEMA DE EXAUSTAO,NAS DIMENS</t>
  </si>
  <si>
    <t xml:space="preserve">OES 60X60CM,ATE 2000M3/H.FORNECIMENTO</t>
  </si>
  <si>
    <t xml:space="preserve">18.034.0160-A</t>
  </si>
  <si>
    <t xml:space="preserve">18.035.0005-0</t>
  </si>
  <si>
    <t xml:space="preserve">VENTILADOR DE TETO,COM 3 PAS EM ACO GALVANIZADO,INCLUSIVE IN</t>
  </si>
  <si>
    <t xml:space="preserve">TERRUPTOR DE COMANDO.FORNECIMENTO E COLOCACAO</t>
  </si>
  <si>
    <t xml:space="preserve">18.035.0005-A</t>
  </si>
  <si>
    <t xml:space="preserve">18.035.0010-0</t>
  </si>
  <si>
    <t xml:space="preserve">VENTILADOR DE TETO COM LUMINARIA,3 PAS DE MADEIRA DE LEI,INC</t>
  </si>
  <si>
    <t xml:space="preserve">LUSIVE INTERRUPTOR DE COMANDO. FORNECIMENTO E COLOCACAO</t>
  </si>
  <si>
    <t xml:space="preserve">18.035.0010-A</t>
  </si>
  <si>
    <t xml:space="preserve">18.036.0001-0</t>
  </si>
  <si>
    <t xml:space="preserve">VENTILADOR DE PAREDE,OSCILANTE,DIAMETRO 24",MOTOR DE 1 A 6HP</t>
  </si>
  <si>
    <t xml:space="preserve">,ROTACAO 1150RPM,VAZAO 300M3/MINUTO,110/220V.FORNECIMENTO E</t>
  </si>
  <si>
    <t xml:space="preserve">18.036.0001-A</t>
  </si>
  <si>
    <t xml:space="preserve">18.037.0100-0</t>
  </si>
  <si>
    <t xml:space="preserve">CENTRAL DE GRAVACAO DIGITAL DE CFTV PARA 16 CANAIS.FORNECIME</t>
  </si>
  <si>
    <t xml:space="preserve">18.037.0100-A</t>
  </si>
  <si>
    <t xml:space="preserve">18.037.0110-0</t>
  </si>
  <si>
    <t xml:space="preserve">MESA CONTROLADORA PARA CAMERAS PTZ(CONTROL KEYBOARD).FORNECI</t>
  </si>
  <si>
    <t xml:space="preserve">18.037.0110-A</t>
  </si>
  <si>
    <t xml:space="preserve">18.037.0120-0</t>
  </si>
  <si>
    <t xml:space="preserve">MONITOR LCD 15,6" WIDESCREEN.FORNECIMENTO</t>
  </si>
  <si>
    <t xml:space="preserve">18.037.0120-A</t>
  </si>
  <si>
    <t xml:space="preserve">18.037.0130-0</t>
  </si>
  <si>
    <t xml:space="preserve">MONITOR LCD 19",WIDESCREEN.FORNECIMENTO</t>
  </si>
  <si>
    <t xml:space="preserve">18.037.0130-A</t>
  </si>
  <si>
    <t xml:space="preserve">18.037.0140-0</t>
  </si>
  <si>
    <t xml:space="preserve">MONITOR LCD 22",WIDESCREEN.FORNECIMENTO</t>
  </si>
  <si>
    <t xml:space="preserve">18.037.0140-A</t>
  </si>
  <si>
    <t xml:space="preserve">18.037.0150-0</t>
  </si>
  <si>
    <t xml:space="preserve">MINI CAMERA,COM DOME,LENTE PADRAO 3,6MM.FORNECIMENTO</t>
  </si>
  <si>
    <t xml:space="preserve">18.037.0150-A</t>
  </si>
  <si>
    <t xml:space="preserve">18.037.0160-0</t>
  </si>
  <si>
    <t xml:space="preserve">MINI CAMERA COM DOME E INFRAVERMELHO.FORNECIMENTO</t>
  </si>
  <si>
    <t xml:space="preserve">18.037.0160-A</t>
  </si>
  <si>
    <t xml:space="preserve">18.037.0170-0</t>
  </si>
  <si>
    <t xml:space="preserve">CAMERA PTZ(MOVIMENTO HORIZONTAL,VERTICAL E ZOOM).FORNECIMENT</t>
  </si>
  <si>
    <t xml:space="preserve">18.037.0170-A</t>
  </si>
  <si>
    <t xml:space="preserve">18.037.0180-0</t>
  </si>
  <si>
    <t xml:space="preserve">CAMERA PROFISSIONAL("DAY-NIGHT"),EQUIPADA COM LENTE VARIFOCA</t>
  </si>
  <si>
    <t xml:space="preserve">L.FORNECIMENTO</t>
  </si>
  <si>
    <t xml:space="preserve">18.037.0180-A</t>
  </si>
  <si>
    <t xml:space="preserve">18.037.0200-0</t>
  </si>
  <si>
    <t xml:space="preserve">SONOFLETOR ACUSTICO DE EMBUTIR COMPLETO,CASADOR DE IMPEDANCI</t>
  </si>
  <si>
    <t xml:space="preserve">A,POTENCIOMETRO DE VOLUME E ALTO FALANTE DE 6" DE 25W RMS,IN</t>
  </si>
  <si>
    <t xml:space="preserve">CLUSIVE PLUGS,TERMINAIS E CONECTORES,EXCLUSIVE FIOS E INSTAL</t>
  </si>
  <si>
    <t xml:space="preserve">ACAO DO PONTO (VIDE ITEM 15.015.0400).FORNECIMENTO E COLOCAC</t>
  </si>
  <si>
    <t xml:space="preserve">AO.</t>
  </si>
  <si>
    <t xml:space="preserve">18.037.0200-A</t>
  </si>
  <si>
    <t xml:space="preserve">18.038.0010-0</t>
  </si>
  <si>
    <t xml:space="preserve">DETECTOR TERMICO ANALOGICO COM BASE,PARA SISTEMA DE ALARME C</t>
  </si>
  <si>
    <t xml:space="preserve">ONTRA INCENDIO.FORNECIMENTO E COLOCACAO</t>
  </si>
  <si>
    <t xml:space="preserve">18.038.0010-A</t>
  </si>
  <si>
    <t xml:space="preserve">18.038.0020-0</t>
  </si>
  <si>
    <t xml:space="preserve">DETECTOR OTICO DE FUMACA ANALOGICO COM BASE,PARA SISTEMA DE</t>
  </si>
  <si>
    <t xml:space="preserve">ALARME CONTRA INCENDIO.FORNECIMENTO E COLOCACAO</t>
  </si>
  <si>
    <t xml:space="preserve">18.038.0020-A</t>
  </si>
  <si>
    <t xml:space="preserve">18.038.0030-0</t>
  </si>
  <si>
    <t xml:space="preserve">SIRENE AUDIO VISUAL,PARA SISTEMA DE ALARME CONTRA INCENDIO.F</t>
  </si>
  <si>
    <t xml:space="preserve">18.038.0030-A</t>
  </si>
  <si>
    <t xml:space="preserve">18.038.0035-0</t>
  </si>
  <si>
    <t xml:space="preserve">DETECTOR DE GAS COMBUSTIVEL (GLP/GN) COM ALARME A 30CM DO PI</t>
  </si>
  <si>
    <t xml:space="preserve">SO/TETO,TENSAO DE 127V/60HZ E CONSUMO E 10W.FORNECIMENTO E C</t>
  </si>
  <si>
    <t xml:space="preserve">18.038.0035-A</t>
  </si>
  <si>
    <t xml:space="preserve">18.038.0038-0</t>
  </si>
  <si>
    <t xml:space="preserve">DETECTOR DE INCENDIO,COMPOSTO DE CENTRAL DE ALARME ENDERECAV</t>
  </si>
  <si>
    <t xml:space="preserve">EL,PARA ATE 500 DISPOSITIVOS DIVIDIDOS EM 2 LACOS</t>
  </si>
  <si>
    <t xml:space="preserve">18.038.0038-A</t>
  </si>
  <si>
    <t xml:space="preserve">18.038.0045-0</t>
  </si>
  <si>
    <t xml:space="preserve">ACIONADOR TIPO "QUEBRE VIDRO",INCLUSIVE SENSOR DE ALARME E C</t>
  </si>
  <si>
    <t xml:space="preserve">HAVE EXTERNA PARA TESTE.FORNECIMENTO E COLOCACAO</t>
  </si>
  <si>
    <t xml:space="preserve">18.038.0045-A</t>
  </si>
  <si>
    <t xml:space="preserve">18.040.0010-0</t>
  </si>
  <si>
    <t xml:space="preserve">ELEVADOR ESP.P/CADEIRA RODAS,CAPAC.3 PASSAG.(225KG),VELOC.15</t>
  </si>
  <si>
    <t xml:space="preserve">M/MIN,3 PARADAS,PERCURSO APROX.9,0M,ULTIMA ALT.APROX.3,5M,2</t>
  </si>
  <si>
    <t xml:space="preserve">PORTAS ABERTURA CENTRAL POR ANDAR,ACAB.PRIMER OU ACO ESCOV.</t>
  </si>
  <si>
    <t xml:space="preserve">,CAIXA DIM.(1,5X1,5)M,ALT.POCO 1,35M,PISO REVEST.ACAB.ANTIDE</t>
  </si>
  <si>
    <t xml:space="preserve">RRAP.,CORRIMAO FUNDO E LATERAIS.DE ACORDO COM AS NORMAS ABNT</t>
  </si>
  <si>
    <t xml:space="preserve">NBR12892:09,NBR9050:15 E NM313:07.FORN.,MONTAGEM E INSTAL.</t>
  </si>
  <si>
    <t xml:space="preserve">18.040.0010-A</t>
  </si>
  <si>
    <t xml:space="preserve">18.040.0015-0</t>
  </si>
  <si>
    <t xml:space="preserve">ELEVADOR HIDRAULICO,CAPAC.6 PASSAG.(450KG),VELOC.APROX.36M/M</t>
  </si>
  <si>
    <t xml:space="preserve">IN,2 PARADAS,PERCURSO TOT.APROX.6,0M,ULTIMA ALT.APROX.3.5M,P</t>
  </si>
  <si>
    <t xml:space="preserve">ORTAS C/ABERTURA CENTRAL E ACAB.ACO ESCOV.,CAIXA DIM.APROX.(</t>
  </si>
  <si>
    <t xml:space="preserve">1,6X1,6)M,ALT.MEDIA POCO 1,35M.CABINA REVEST.ACO ESCOV.,PISO</t>
  </si>
  <si>
    <t xml:space="preserve">REBAIX.E CORRIMAO FUNDO E LATERAIS.DE ACORDO COM NORMAS NBR</t>
  </si>
  <si>
    <t xml:space="preserve">9050:15,NM313:2007 E NM267:2001.FORN.MONT.E INSTALACAO</t>
  </si>
  <si>
    <t xml:space="preserve">18.040.0015-A</t>
  </si>
  <si>
    <t xml:space="preserve">18.040.0020-0</t>
  </si>
  <si>
    <t xml:space="preserve">ELEVADOR HIDRAULICO,CAPAC.8 PASSAG.(600KG),VELOC.APROX.36M/M</t>
  </si>
  <si>
    <t xml:space="preserve">IN,4 PARADAS,PERCURSO TOT.APROX.12,0M,ULTIMA ALT.APROX.3,5M,</t>
  </si>
  <si>
    <t xml:space="preserve">PORTAS C/ABERTURA CENTRAL E ACAB.ACO ESCOV.,CAIXA DIM.APROX.</t>
  </si>
  <si>
    <t xml:space="preserve">(1,8X1,8)M,ALT.MEDIA POCO 1,35M,CABINA REVEST.ACO ESCOV.,PIS</t>
  </si>
  <si>
    <t xml:space="preserve">O REBAIX.E CORRIMAO FUNDO E LATERAIS.DE ACORDO COM NORMAS NB</t>
  </si>
  <si>
    <t xml:space="preserve">R9050:15,NM313:2007 E NM267:2001.FORN.,MONT.E INSTAL.</t>
  </si>
  <si>
    <t xml:space="preserve">18.040.0020-A</t>
  </si>
  <si>
    <t xml:space="preserve">18.040.0025-0</t>
  </si>
  <si>
    <t xml:space="preserve">PLATAFORMA PARA TRANSPORTE VERTICAL,PERCURSO DE 4,00M,CAPACI</t>
  </si>
  <si>
    <t xml:space="preserve">DADE PARA 230KG,VELOCIDADE DE 6M/MINUTO,COM DUAS PARADAS,GUA</t>
  </si>
  <si>
    <t xml:space="preserve">RDA CORPO LATERAL COM BRACO TIPO BASCULANTE E ACESSO PELO ME</t>
  </si>
  <si>
    <t xml:space="preserve">SMO LADO,COMANDO AUTOMATICO SIMPLES NAS DUAS PARADAS FRANQUE</t>
  </si>
  <si>
    <t xml:space="preserve">ADO,CHAVE NA CABINE,MOTOR ELETRICO DE 2CV A 1720RPM,60HZ,TRI</t>
  </si>
  <si>
    <t xml:space="preserve">FASICO (220/380V).FORNECIMENTO,MONTAGEM E INSTALACAO</t>
  </si>
  <si>
    <t xml:space="preserve">18.040.0025-A</t>
  </si>
  <si>
    <t xml:space="preserve">18.040.0030-0</t>
  </si>
  <si>
    <t xml:space="preserve">ELEVADOR ELETRICO S/CASA MAQUINAS,VELOC.APROX.90M/MIN,CAPAC.</t>
  </si>
  <si>
    <t xml:space="preserve">12 PASSAG.(900KG),10 PARADAS,PERCURSO TOT.APROX.27,0M,ULTIMA</t>
  </si>
  <si>
    <t xml:space="preserve">ALT.APROX.4,2M,PORTAS C/1 ENTRADA ABERT.CENTRAL,ACAB.ACO ES</t>
  </si>
  <si>
    <t xml:space="preserve">COVADO,CAIXA DIM.APROX.(2,13X2X0)M,ALT.APROX.POCO 1,5M,CABIN</t>
  </si>
  <si>
    <t xml:space="preserve">A REV.ACO INOX,PISO REBAIX.E CORRIMAO FUNDO E LATERAIS.DE AC</t>
  </si>
  <si>
    <t xml:space="preserve">ORDO C/NORMAS NBR16042:12,NM313:07,NM207:05.FORN.,MONT.INST.</t>
  </si>
  <si>
    <t xml:space="preserve">18.040.0030-A</t>
  </si>
  <si>
    <t xml:space="preserve">18.045.0010-0</t>
  </si>
  <si>
    <t xml:space="preserve">POSTE DE CONCRETO,COM SECAO CIRCULAR,COM 5,00M DE COMPRIMENT</t>
  </si>
  <si>
    <t xml:space="preserve">O E CARGA NOMINAL NO TOPO DE 100KG,INCLUSIVE ESCAVACAO,EXCLU</t>
  </si>
  <si>
    <t xml:space="preserve">SIVE TRANSPORTE.FORNECIMENTO E COLOCACAO</t>
  </si>
  <si>
    <t xml:space="preserve">18.045.0010-A</t>
  </si>
  <si>
    <t xml:space="preserve">18.045.0011-0</t>
  </si>
  <si>
    <t xml:space="preserve">O E CARGA NOMINAL NO TOPO DE 200KG,INCLUSIVE ESCAVACAO,EXCLU</t>
  </si>
  <si>
    <t xml:space="preserve">18.045.0011-A</t>
  </si>
  <si>
    <t xml:space="preserve">18.045.0012-0</t>
  </si>
  <si>
    <t xml:space="preserve">O E CARGA NOMINAL NO TOPO DE 300KG,INCLUSIVE ESCAVACAO,EXCLU</t>
  </si>
  <si>
    <t xml:space="preserve">18.045.0012-A</t>
  </si>
  <si>
    <t xml:space="preserve">18.045.0013-0</t>
  </si>
  <si>
    <t xml:space="preserve">O E CARGA NOMINAL NO TOPO DE 400KG,INCLUSIVE ESCAVACAO,EXCLU</t>
  </si>
  <si>
    <t xml:space="preserve">18.045.0013-A</t>
  </si>
  <si>
    <t xml:space="preserve">18.045.0015-0</t>
  </si>
  <si>
    <t xml:space="preserve">POSTE DE CONCRETO,COM SECAO CIRCULAR,COM 7,00M DE COMPRIMENT</t>
  </si>
  <si>
    <t xml:space="preserve">O E CARGA NOMINAL HORIZONTAL NO TOPO DE 100KG,INCLUSIVE ESCA</t>
  </si>
  <si>
    <t xml:space="preserve">VACAO,EXCLUSIVE TRANSPORTE.FORNECIMENTO E COLOCACAO</t>
  </si>
  <si>
    <t xml:space="preserve">18.045.0015-A</t>
  </si>
  <si>
    <t xml:space="preserve">18.045.0016-0</t>
  </si>
  <si>
    <t xml:space="preserve">O E CARGA NOMINAL HORIZONTAL NO TOPO DE 200KG,INCLUSIVE ESCA</t>
  </si>
  <si>
    <t xml:space="preserve">18.045.0016-A</t>
  </si>
  <si>
    <t xml:space="preserve">18.045.0017-1</t>
  </si>
  <si>
    <t xml:space="preserve">O E CARGA NOMINAL HORIZONTAL NO TOPO DE 300KG,INCLUSIVE ESCA</t>
  </si>
  <si>
    <t xml:space="preserve">VACAO,EXCLUSIVE TRANSPORTE.FORNECIMENTO E COLOCACAO.</t>
  </si>
  <si>
    <t xml:space="preserve">18.045.0017-B</t>
  </si>
  <si>
    <t xml:space="preserve">18.045.0018-0</t>
  </si>
  <si>
    <t xml:space="preserve">O E CARGA NOMINAL HORIZONTAL NO TOPO DE 400KG,INCLUSIVE ESCA</t>
  </si>
  <si>
    <t xml:space="preserve">18.045.0018-A</t>
  </si>
  <si>
    <t xml:space="preserve">18.045.0025-0</t>
  </si>
  <si>
    <t xml:space="preserve">POSTE DE CONCRETO,COM SECAO CIRCULAR,COM 9,00M DE COMPRIMENT</t>
  </si>
  <si>
    <t xml:space="preserve">O E CARGA NOMINAL NO TOPO DE 150KG,INCLUSIVE ESCAVACAO,EXCLU</t>
  </si>
  <si>
    <t xml:space="preserve">18.045.0025-A</t>
  </si>
  <si>
    <t xml:space="preserve">18.045.0026-0</t>
  </si>
  <si>
    <t xml:space="preserve">18.045.0026-A</t>
  </si>
  <si>
    <t xml:space="preserve">18.045.0027-0</t>
  </si>
  <si>
    <t xml:space="preserve">18.045.0027-A</t>
  </si>
  <si>
    <t xml:space="preserve">18.045.0028-0</t>
  </si>
  <si>
    <t xml:space="preserve">18.045.0028-A</t>
  </si>
  <si>
    <t xml:space="preserve">18.045.0029-0</t>
  </si>
  <si>
    <t xml:space="preserve">O E CARGA NOMINAL NO TOPO DE 600KG,INCLUSIVE ESCAVACAO,EXCLU</t>
  </si>
  <si>
    <t xml:space="preserve">18.045.0029-A</t>
  </si>
  <si>
    <t xml:space="preserve">18.045.0030-0</t>
  </si>
  <si>
    <t xml:space="preserve">POSTE DE CONCRETO,COM SECAO CIRCULAR,COM 11,00M DE COMPRIMEN</t>
  </si>
  <si>
    <t xml:space="preserve">TO E CARGA NOMINAL HORIZONTAL NO TOPO DE 200KG,INCLUSIVE ESC</t>
  </si>
  <si>
    <t xml:space="preserve">AVACAO,EXCLUSIVE TRANSPORTE.FORNECIMENTO E COLOCACAO</t>
  </si>
  <si>
    <t xml:space="preserve">18.045.0030-A</t>
  </si>
  <si>
    <t xml:space="preserve">18.045.0031-0</t>
  </si>
  <si>
    <t xml:space="preserve">TO E CARGA NOMINAL HORIZONTAL NO TOPO DE 300KG,INCLUSIVE ESC</t>
  </si>
  <si>
    <t xml:space="preserve">18.045.0031-A</t>
  </si>
  <si>
    <t xml:space="preserve">18.045.0032-0</t>
  </si>
  <si>
    <t xml:space="preserve">TO E CARGA NOMINAL HORIZONTAL NO TOPO DE 400KG,INCLUSIVE ESC</t>
  </si>
  <si>
    <t xml:space="preserve">18.045.0032-A</t>
  </si>
  <si>
    <t xml:space="preserve">18.045.0033-0</t>
  </si>
  <si>
    <t xml:space="preserve">TO E CARGA NOMINAL HORIZONTAL NO TOPO DE 600KG,INCLUSIVE ESC</t>
  </si>
  <si>
    <t xml:space="preserve">18.045.0033-A</t>
  </si>
  <si>
    <t xml:space="preserve">18.045.0035-0</t>
  </si>
  <si>
    <t xml:space="preserve">POSTE DE CONCRETO,COM SECAO CIRCULAR,COM 14,00M DE COMPRIMEN</t>
  </si>
  <si>
    <t xml:space="preserve">18.045.0035-A</t>
  </si>
  <si>
    <t xml:space="preserve">18.050.0005-0</t>
  </si>
  <si>
    <t xml:space="preserve">CENTRAL DE AR COMPRIMIDO MEDICINAL,ISENTO DE OLEO,SISTEMA DU</t>
  </si>
  <si>
    <t xml:space="preserve">PLEX,COM RESERVATORIO HORIZONTAL OU VERTICAL,VAZAO APROX.20M</t>
  </si>
  <si>
    <t xml:space="preserve">3/H,02 (DOIS) COMPRESSORES COM POTENCIA MEDIA DE APROX.5HP,C</t>
  </si>
  <si>
    <t xml:space="preserve">APACIDADE DO RESERVATORIO DE APROX.500 LITROS,INCLUSIVE FILT</t>
  </si>
  <si>
    <t xml:space="preserve">ROS,SECADORES,PAINEL ELETRICO,CONFORME RDC-50 ANVISA/MINISTE</t>
  </si>
  <si>
    <t xml:space="preserve">RIO DA SAUDE E NBR-12188 DA ABNT.FORNECIMENTO E ASSENTAMENTO</t>
  </si>
  <si>
    <t xml:space="preserve">18.050.0005-A</t>
  </si>
  <si>
    <t xml:space="preserve">18.050.0012-0</t>
  </si>
  <si>
    <t xml:space="preserve">PLEX,COM RESERVATORIO HORIZONTAL OU VERTICAL,VAZAO APROX.40M</t>
  </si>
  <si>
    <t xml:space="preserve">3/H,02 (DOIS) COMPRESSORES C/POTENCIA MEDIA DE APROX.7,5HP,C</t>
  </si>
  <si>
    <t xml:space="preserve">18.050.0012-A</t>
  </si>
  <si>
    <t xml:space="preserve">18.050.0015-0</t>
  </si>
  <si>
    <t xml:space="preserve">PLEX,COM RESERVATORIO HORIZONTAL OU VERTICAL,VAZAO APROX.60M</t>
  </si>
  <si>
    <t xml:space="preserve">3/H,02 (DOIS) COMPRESSORES C/POTENCIA MEDIA DE APROX.10HP,CA</t>
  </si>
  <si>
    <t xml:space="preserve">PACIDADE DO RESERVATORIO DE APROX.500 LITROS,INCLUSIVE FILTR</t>
  </si>
  <si>
    <t xml:space="preserve">OS,SECADORES,PAINEL ELETRICO,CONFORME RDC-50 ANVISA/MINISTER</t>
  </si>
  <si>
    <t xml:space="preserve">IO DA SAUDE E NBR-12188 DA ABNT.FORNECIMENTO E ASSENTAMENTO</t>
  </si>
  <si>
    <t xml:space="preserve">18.050.0015-A</t>
  </si>
  <si>
    <t xml:space="preserve">18.050.0020-0</t>
  </si>
  <si>
    <t xml:space="preserve">PLEX,COM RESERVATORIO HORIZONTAL OU VERTICAL,VAZAO APROX.140</t>
  </si>
  <si>
    <t xml:space="preserve">M3/H,02 (DOIS) COMPRESSORES COM POTENCIA MEDIA DE APROX.20HP</t>
  </si>
  <si>
    <t xml:space="preserve">,CAPACIDADE DO RESERVATORIO DE APROX.1000 LITROS,INCL.FILTRO</t>
  </si>
  <si>
    <t xml:space="preserve">S,SECADORES,PAINEL ELETRICO,CONFORME RDC-50 ANVISA/MINISTERI</t>
  </si>
  <si>
    <t xml:space="preserve">O DA SAUDE E NBR-12188 DA ABNT.FORNECIMENTO E ASSENTAMENTO</t>
  </si>
  <si>
    <t xml:space="preserve">18.050.0020-A</t>
  </si>
  <si>
    <t xml:space="preserve">18.050.0025-0</t>
  </si>
  <si>
    <t xml:space="preserve">PLEX,COM RESERVATORIO HORIZONTAL OU VERTICAL,VAZAO APROX.220</t>
  </si>
  <si>
    <t xml:space="preserve">M3/H,02 (DOIS) COMPRESSORES COM POTENCIA MEDIA DE APROX.30HP</t>
  </si>
  <si>
    <t xml:space="preserve">18.050.0025-A</t>
  </si>
  <si>
    <t xml:space="preserve">18.050.0030-0</t>
  </si>
  <si>
    <t xml:space="preserve">PLEX,COM RESERVATORIO HORIZONTAL OU VERTICAL,VAZAO APROX.360</t>
  </si>
  <si>
    <t xml:space="preserve">M3/H,02 (DOIS) COMPRESSORES COM POTENCIA MEDIA DE APROX.50HP</t>
  </si>
  <si>
    <t xml:space="preserve">18.050.0030-A</t>
  </si>
  <si>
    <t xml:space="preserve">18.050.0050-0</t>
  </si>
  <si>
    <t xml:space="preserve">CENTRAL DE VACUO MEDICINAL,ISENTO DE OLEO,SISTEMA DUPLEX,C/R</t>
  </si>
  <si>
    <t xml:space="preserve">ESERVATORIO HORIZONTAL,VAZAO APROX.26M3/H,02 (DUAS) MOTO-BOM</t>
  </si>
  <si>
    <t xml:space="preserve">BAS DE VACUO POTENCIA MEDIA APROX.3HP,CAPAC.RESERVATORIO APR</t>
  </si>
  <si>
    <t xml:space="preserve">OX.400 LITROS,INCL.FILTROS,SECADORES,PAINEL ELETRICO,CONFORM</t>
  </si>
  <si>
    <t xml:space="preserve">E RDC-50 ANVISA/MINISTERIO DA SAUDE E ABNT NBR-12188.FORNECI</t>
  </si>
  <si>
    <t xml:space="preserve">MENTO E ASSENTAMENTO.</t>
  </si>
  <si>
    <t xml:space="preserve">18.050.0050-A</t>
  </si>
  <si>
    <t xml:space="preserve">18.050.0055-0</t>
  </si>
  <si>
    <t xml:space="preserve">ESERVATORIO HORIZONTAL,VAZAO APROX.53M3/H,02 (DUAS) MOTO-BOM</t>
  </si>
  <si>
    <t xml:space="preserve">BAS VACUO POTENCIA MEDIA APROX.4HP,CAPACIDADE RESERVATORIO A</t>
  </si>
  <si>
    <t xml:space="preserve">PROX.500 LITROS,INCL.FILTROS,SECADORES,PAINEL ELETRICO,CONFO</t>
  </si>
  <si>
    <t xml:space="preserve">RME RDC-50 ANVISA/MINISTERIO DA SAUDE E ABNT NBR-12188.FORNE</t>
  </si>
  <si>
    <t xml:space="preserve">18.050.0055-A</t>
  </si>
  <si>
    <t xml:space="preserve">18.050.0060-0</t>
  </si>
  <si>
    <t xml:space="preserve">ESERVATORIO HORIZONTAL,VAZAO APROX.92M3/H,02 (DUAS) MOTO-BOM</t>
  </si>
  <si>
    <t xml:space="preserve">BAS VACUO POTENCIA MEDIA APROX.5HP,CAPAC.RESERVATORIO APROX.</t>
  </si>
  <si>
    <t xml:space="preserve">500 LITROS,INCL.FILTROS,SECADORES,PAINEL ELETRICO,CONFORME</t>
  </si>
  <si>
    <t xml:space="preserve">RDC-50 ANVISA/MINISTERIO DA SAUDE E ABNT-12188.FORNECIMENTO</t>
  </si>
  <si>
    <t xml:space="preserve">18.050.0060-A</t>
  </si>
  <si>
    <t xml:space="preserve">18.050.0065-0</t>
  </si>
  <si>
    <t xml:space="preserve">ESERVATORIO HORIZONTAL,VAZAO APROX.118M3/H,02 (DUAS) MOTO-BO</t>
  </si>
  <si>
    <t xml:space="preserve">MBAS VACUO POTENCIA MEDIA APROX.8HP,CAPAC.RESERVATORIO APROX</t>
  </si>
  <si>
    <t xml:space="preserve">.500 LITROS,INCL.FILTROS,SECADORES,PAINEL ELETRICO,CONFORME</t>
  </si>
  <si>
    <t xml:space="preserve">18.050.0065-A</t>
  </si>
  <si>
    <t xml:space="preserve">18.050.0070-0</t>
  </si>
  <si>
    <t xml:space="preserve">ESERVATORIO HORIZONTAL,VAZAO APROX.160M3/H,02 (DUAS) MOTO-BO</t>
  </si>
  <si>
    <t xml:space="preserve">MBAS VACUO POTENCIA MEDIA APROX.15HP,CAPAC.RESERVATORIO APRO</t>
  </si>
  <si>
    <t xml:space="preserve">X.1000 LITROS,INCL.FILTRO,SECADORES,PAINEL ELETRICO,CONFORME</t>
  </si>
  <si>
    <t xml:space="preserve">18.050.0070-A</t>
  </si>
  <si>
    <t xml:space="preserve">18.050.0100-0</t>
  </si>
  <si>
    <t xml:space="preserve">PAINEL DE ALARME MEDICINAL AR COMPRIMIDO,OXIDO NITROSO,DIOXI</t>
  </si>
  <si>
    <t xml:space="preserve">DO DE CARBONO,OXIGENIO E VACUO.FORNECIMENTO E ASSENTAMENTO.(</t>
  </si>
  <si>
    <t xml:space="preserve">PARA INSTALACAO VIDE FAMILIA 15.014)</t>
  </si>
  <si>
    <t xml:space="preserve">18.050.0100-A</t>
  </si>
  <si>
    <t xml:space="preserve">18.050.0115-0</t>
  </si>
  <si>
    <t xml:space="preserve">ESTACAO DE CHAMADA DE BANHEIRO,COM INTERRUPTOR DE EMBUTIR.FO</t>
  </si>
  <si>
    <t xml:space="preserve">18.050.0115-A</t>
  </si>
  <si>
    <t xml:space="preserve">18.050.0120-0</t>
  </si>
  <si>
    <t xml:space="preserve">ESTACAO DE CHAMADA DE LEITO,COM INTERRUPTOR DE EMBUTIR COM C</t>
  </si>
  <si>
    <t xml:space="preserve">OMANDOS DE CHAMADAS,EMERGENCIA E PRESENCA,FIXADA SOBRE CAIXA</t>
  </si>
  <si>
    <t xml:space="preserve">4"X4" EMBUTIDA NA PAREDE.FORNECIMENTO E COLOCACAO</t>
  </si>
  <si>
    <t xml:space="preserve">18.050.0120-A</t>
  </si>
  <si>
    <t xml:space="preserve">18.050.0135-0</t>
  </si>
  <si>
    <t xml:space="preserve">SINALEIRO DE SOBREPOR PORTA DE ENFERMARIA,SALAS CIRURGICAS E</t>
  </si>
  <si>
    <t xml:space="preserve">CENTROS CIRURGICOS,COM SISTEMA LUMINOSO NAS CORES VERDE E V</t>
  </si>
  <si>
    <t xml:space="preserve">ERMELHO,FIXADO SOBRE CAIXA 4"X2" OU 4"X4" EMBUTIDA NA PAREDE</t>
  </si>
  <si>
    <t xml:space="preserve">18.050.0135-A</t>
  </si>
  <si>
    <t xml:space="preserve">18.050.0140-0</t>
  </si>
  <si>
    <t xml:space="preserve">CENTRAL DE ATENDIMENTO PARA POSTO DE ENFERMAGEM,SALAS CIRURG</t>
  </si>
  <si>
    <t xml:space="preserve">ICAS E CENTROS CIRURGICOS,ATENDENDO ATE 20 LEITOS,COM SINALI</t>
  </si>
  <si>
    <t xml:space="preserve">ZACAO SONORA E LUMINOSA.FORNECIMENTO E COLOCACAO</t>
  </si>
  <si>
    <t xml:space="preserve">18.050.0140-A</t>
  </si>
  <si>
    <t xml:space="preserve">18.050.0200-0</t>
  </si>
  <si>
    <t xml:space="preserve">PAINEL MODULAR GASES MEDICINAIS P/LEITO HOSPITALAR,COMPR.1,0</t>
  </si>
  <si>
    <t xml:space="preserve">0M ALT.0,30M,3 MODULOS INDEPENDENTES CONTENDO 3 SAIDAS P/GAS</t>
  </si>
  <si>
    <t xml:space="preserve">ES,SENDO:1 SAIDA OXIGENIO,1 SAIDA AR COMPRIMIDO E 1 SAIDA VA</t>
  </si>
  <si>
    <t xml:space="preserve">CUO,PADROES ANVISA/MS (RDC 50-2002) E ABNT NBR 12118,4 TOMAD</t>
  </si>
  <si>
    <t xml:space="preserve">AS ELETRICAS 110V,1 TOMADA ELETRICA 220V,1 CHAMADA ENFERMAGE</t>
  </si>
  <si>
    <t xml:space="preserve">M,1 LUMINARIA DESCANSO,1 INTERRUPTOR SIMPLES.FORN.INSTALACAO</t>
  </si>
  <si>
    <t xml:space="preserve">18.050.0200-A</t>
  </si>
  <si>
    <t xml:space="preserve">18.050.0210-0</t>
  </si>
  <si>
    <t xml:space="preserve">PAINEL MODULAR GASES MEDICINAIS P/LEITO HOSPITALAR,COMPR.1,4</t>
  </si>
  <si>
    <t xml:space="preserve">5M ALT.0,30M,3 MODULOS INDEPENDENTES CONTENDO 6 SAIDAS P/GAS</t>
  </si>
  <si>
    <t xml:space="preserve">ES,SENDO:2 SAIDAS OXIGENIO,2 SAIDAS AR COMPRIMIDO 2 SAIDAS V</t>
  </si>
  <si>
    <t xml:space="preserve">ACUO,ANVISA/MS (RDC 50-2002) ABNT NBR 12118,11 TOMADAS ELETR</t>
  </si>
  <si>
    <t xml:space="preserve">ICAS 110V,2 TOMADAS ELETRICAS 220V,2 TOMADAS LOGICA,1 CHAMAD</t>
  </si>
  <si>
    <t xml:space="preserve">A ENFERMAGEM,1 LUMINARIA DESCANSO,1 INTERRUPTOR.FORN.INSTAL.</t>
  </si>
  <si>
    <t xml:space="preserve">18.050.0210-A</t>
  </si>
  <si>
    <t xml:space="preserve">18.060.0020-0</t>
  </si>
  <si>
    <t xml:space="preserve">SISTEMA ININTERRUPTO DE ENERGIA (NO BREAK), COM CAPACIDADE D</t>
  </si>
  <si>
    <t xml:space="preserve">E 5KVA, TRIFASICO,60HZ,TENSAO DE ENTRADA DE 220/380V,TENSAO</t>
  </si>
  <si>
    <t xml:space="preserve">DE SAIDA DE 220V/127V,AUTONOMIA DE 10 MINUTOS,INCLUSIVE GABI</t>
  </si>
  <si>
    <t xml:space="preserve">NETES E START UP.FORNECIMENTO E COLOCACAO</t>
  </si>
  <si>
    <t xml:space="preserve">18.060.0020-A</t>
  </si>
  <si>
    <t xml:space="preserve">18.060.0026-0</t>
  </si>
  <si>
    <t xml:space="preserve">SISTEMA INITERRUPTO DE ENERGIA (NO BREAK),COM CAPACIDADE DE</t>
  </si>
  <si>
    <t xml:space="preserve">7.5KVA,TRIFASICO,60HZ,TENSAO DE ENTRADA DE 220/380V,TENSAO D</t>
  </si>
  <si>
    <t xml:space="preserve">E SAIDA DE 220/127V,AUTONOMIA DE 10 MINUTOS,INCLUSIVE GABINE</t>
  </si>
  <si>
    <t xml:space="preserve">TES E START UP. FORNECIMENTO E COLOCACAO</t>
  </si>
  <si>
    <t xml:space="preserve">18.060.0026-A</t>
  </si>
  <si>
    <t xml:space="preserve">18.060.0030-0</t>
  </si>
  <si>
    <t xml:space="preserve">SISTEMA ININTERRUPTO DE ENERGIA (NO BREAK),COM CAPACIDADE DE</t>
  </si>
  <si>
    <t xml:space="preserve">10KVA,TRIFASICO,60HZ,TENSAO DE ENTRADA DE 220/380V,TENSAO D</t>
  </si>
  <si>
    <t xml:space="preserve">TES E START UP.FORNECIMENTO E COLOCACAO</t>
  </si>
  <si>
    <t xml:space="preserve">18.060.0030-A</t>
  </si>
  <si>
    <t xml:space="preserve">18.060.0032-0</t>
  </si>
  <si>
    <t xml:space="preserve">15KVA,TRIFASICO,60HZ,TENSAO DE ENTRADA DE 220/380V,TENSAO D</t>
  </si>
  <si>
    <t xml:space="preserve">18.060.0032-A</t>
  </si>
  <si>
    <t xml:space="preserve">18.060.0034-0</t>
  </si>
  <si>
    <t xml:space="preserve">20KVA,TRIFASICO,60HZ,TENSAO DE ENTRADA DE 220/380V,TENSAO D</t>
  </si>
  <si>
    <t xml:space="preserve">18.060.0034-A</t>
  </si>
  <si>
    <t xml:space="preserve">18.060.0036-0</t>
  </si>
  <si>
    <t xml:space="preserve">25KVA,TRIFASICO,60HZ,TENSAO DE ENTRADA DE 220/380V,TENSAO D</t>
  </si>
  <si>
    <t xml:space="preserve">18.060.0036-A</t>
  </si>
  <si>
    <t xml:space="preserve">18.060.0038-0</t>
  </si>
  <si>
    <t xml:space="preserve">40KVA,TRIFASICO,60HZ,TENSAO DE ENTRADA DE 220/380V,TENSAO D</t>
  </si>
  <si>
    <t xml:space="preserve">18.060.0038-A</t>
  </si>
  <si>
    <t xml:space="preserve">18.060.0040-0</t>
  </si>
  <si>
    <t xml:space="preserve">50KVA,TRIFASICO,60HZ,TENSAO DE ENTRADA DE 220/380V,TENSAO D</t>
  </si>
  <si>
    <t xml:space="preserve">18.060.0040-A</t>
  </si>
  <si>
    <t xml:space="preserve">18.060.0042-0</t>
  </si>
  <si>
    <t xml:space="preserve">80KVA,TRIFASICO,60HZ,TENSAO DE ENTRADA DE 220/380V,TENSAO D</t>
  </si>
  <si>
    <t xml:space="preserve">18.060.0042-A</t>
  </si>
  <si>
    <t xml:space="preserve">18.060.0043-0</t>
  </si>
  <si>
    <t xml:space="preserve">5KVA,TRIFASICO, 60HZ,TENSAO DE ENTRADA DE 220/380V,TENSAO D</t>
  </si>
  <si>
    <t xml:space="preserve">E SAIDA DE 220/127V,AUTONOMIA DE 30 MINUTOS,INCLUSIVE GABINE</t>
  </si>
  <si>
    <t xml:space="preserve">18.060.0043-A</t>
  </si>
  <si>
    <t xml:space="preserve">18.060.0044-0</t>
  </si>
  <si>
    <t xml:space="preserve">18.060.0044-A</t>
  </si>
  <si>
    <t xml:space="preserve">18.060.0046-0</t>
  </si>
  <si>
    <t xml:space="preserve">18.060.0046-A</t>
  </si>
  <si>
    <t xml:space="preserve">18.060.0048-0</t>
  </si>
  <si>
    <t xml:space="preserve">18.060.0048-A</t>
  </si>
  <si>
    <t xml:space="preserve">18.060.0050-0</t>
  </si>
  <si>
    <t xml:space="preserve">18.060.0050-A</t>
  </si>
  <si>
    <t xml:space="preserve">18.060.0052-0</t>
  </si>
  <si>
    <t xml:space="preserve">18.060.0052-A</t>
  </si>
  <si>
    <t xml:space="preserve">18.060.0054-0</t>
  </si>
  <si>
    <t xml:space="preserve">18.060.0054-A</t>
  </si>
  <si>
    <t xml:space="preserve">18.060.0056-0</t>
  </si>
  <si>
    <t xml:space="preserve">18.060.0056-A</t>
  </si>
  <si>
    <t xml:space="preserve">18.060.0060-0</t>
  </si>
  <si>
    <t xml:space="preserve">7.5KVA,TRIFASICO,60HZ,TENSAO DE ENTRADA DE 220/380V,TENSAO</t>
  </si>
  <si>
    <t xml:space="preserve">DE SAIDA DE 220/127V,AUTONOMIA DE 30 MINUTOS,INCLUSIVE GABIN</t>
  </si>
  <si>
    <t xml:space="preserve">ETES E START UP.FORNECIMENTO E COLOCACAO</t>
  </si>
  <si>
    <t xml:space="preserve">18.060.0060-A</t>
  </si>
  <si>
    <t xml:space="preserve">18.065.0010-0</t>
  </si>
  <si>
    <t xml:space="preserve">VOLTIMETRO SELETOR,PARA QUADROS ELETRICOS COM LINHAS TRIFASI</t>
  </si>
  <si>
    <t xml:space="preserve">CAS,ESCALA 0-300V.FORNECIMENTO</t>
  </si>
  <si>
    <t xml:space="preserve">18.065.0010-A</t>
  </si>
  <si>
    <t xml:space="preserve">18.065.0015-0</t>
  </si>
  <si>
    <t xml:space="preserve">CAS,ESCALA 0-500V.FORNECIMENTO</t>
  </si>
  <si>
    <t xml:space="preserve">18.065.0015-A</t>
  </si>
  <si>
    <t xml:space="preserve">18.065.0050-0</t>
  </si>
  <si>
    <t xml:space="preserve">AMPERIMETRO SELETOR,PARA QUADROS ELETRICOS COM LINHAS TRIFAS</t>
  </si>
  <si>
    <t xml:space="preserve">ICAS,ESCALA 0-100A.FORNECIMENTO</t>
  </si>
  <si>
    <t xml:space="preserve">18.065.0050-A</t>
  </si>
  <si>
    <t xml:space="preserve">18.065.0055-0</t>
  </si>
  <si>
    <t xml:space="preserve">ICAS,ESCALA 0-200A.FORNECIMENTO</t>
  </si>
  <si>
    <t xml:space="preserve">18.065.0055-A</t>
  </si>
  <si>
    <t xml:space="preserve">18.065.0060-0</t>
  </si>
  <si>
    <t xml:space="preserve">ICAS,ESCALA 0-300A.FORNECIMENTO</t>
  </si>
  <si>
    <t xml:space="preserve">18.065.0060-A</t>
  </si>
  <si>
    <t xml:space="preserve">18.065.0065-0</t>
  </si>
  <si>
    <t xml:space="preserve">ICAS,ESCALA 0-500A.FORNECIMENTO</t>
  </si>
  <si>
    <t xml:space="preserve">18.065.0065-A</t>
  </si>
  <si>
    <t xml:space="preserve">18.065.0070-0</t>
  </si>
  <si>
    <t xml:space="preserve">ICAS,ESCALA 0-1000A.FORNECIMENTO</t>
  </si>
  <si>
    <t xml:space="preserve">18.065.0070-A</t>
  </si>
  <si>
    <t xml:space="preserve">18.065.0075-0</t>
  </si>
  <si>
    <t xml:space="preserve">ICAS,ESCALA 0-2000A.FORNECIMENTO</t>
  </si>
  <si>
    <t xml:space="preserve">18.065.0075-A</t>
  </si>
  <si>
    <t xml:space="preserve">18.070.0005-0</t>
  </si>
  <si>
    <t xml:space="preserve">PRATELEIRA DE MARMORE BRANCO CLASSICO,COM 30CM DE LARGURA E</t>
  </si>
  <si>
    <t xml:space="preserve">2CM DE ESPESSURA,SOBRE CONSOLO DE FERRO.FORNECIMENTO E COLOC</t>
  </si>
  <si>
    <t xml:space="preserve">18.070.0005-A</t>
  </si>
  <si>
    <t xml:space="preserve">18.070.0010-0</t>
  </si>
  <si>
    <t xml:space="preserve">CONSOLE DE MARMORE BRANCO CLASSICO,EM CANTONEIRA,MEDINDO 30X</t>
  </si>
  <si>
    <t xml:space="preserve">30X2CM,PARA DEPOSITO DE AGUA POTAVEL.FORNECIMENTO E COLOCACA</t>
  </si>
  <si>
    <t xml:space="preserve">18.070.0010-A</t>
  </si>
  <si>
    <t xml:space="preserve">18.070.0040-0</t>
  </si>
  <si>
    <t xml:space="preserve">BANCA SECA DE MARMORE BRANCO CLASSICO,COM 3CM DE ESPESSURA E</t>
  </si>
  <si>
    <t xml:space="preserve">0,60M DE LARGURA,SOBRE APOIOS DE ALVENARIA DE MEIA VEZ E VE</t>
  </si>
  <si>
    <t xml:space="preserve">RGA DE CONCRETO,SEM REVESTIMENTO.FORNECIMENTO E ASSENTAMENTO</t>
  </si>
  <si>
    <t xml:space="preserve">18.070.0040-A</t>
  </si>
  <si>
    <t xml:space="preserve">18.070.0044-0</t>
  </si>
  <si>
    <t xml:space="preserve">BANCA DE MARMORE BRANCO CLASSICO,COM 3CM DE ESPESSURA,COM AB</t>
  </si>
  <si>
    <t xml:space="preserve">ERTURA PARA 1 CUBA(EXCLUSIVE ESTA),SOBRE APOIOS DE ALVENARIA</t>
  </si>
  <si>
    <t xml:space="preserve">DE MEIA VEZ E VERGA DE CONCRETO,SEM REVESTIMENTO.FORNECIMENT</t>
  </si>
  <si>
    <t xml:space="preserve">18.070.0044-A</t>
  </si>
  <si>
    <t xml:space="preserve">18.070.0045-0</t>
  </si>
  <si>
    <t xml:space="preserve">ERTURA PARA 2 CUBAS(EXCLUSIVE ESTAS),SOBRE APOIOS DE ALVENAR</t>
  </si>
  <si>
    <t xml:space="preserve">IA DE MEIA VEZ E VERGA DE CONCRETO,SEM REVESTIMENTO.FORNECIM</t>
  </si>
  <si>
    <t xml:space="preserve">18.070.0045-A</t>
  </si>
  <si>
    <t xml:space="preserve">18.070.0046-0</t>
  </si>
  <si>
    <t xml:space="preserve">ERTURA PARA 3 CUBAS(EXCLUSIVE ESTAS),SOBRE APOIOS DE ALVENAR</t>
  </si>
  <si>
    <t xml:space="preserve">18.070.0046-A</t>
  </si>
  <si>
    <t xml:space="preserve">18.070.0047-0</t>
  </si>
  <si>
    <t xml:space="preserve">ERTURA PARA 4 CUBAS(EXCLUSIVE ESTAS),SOBRE APOIOS DE ALVENAR</t>
  </si>
  <si>
    <t xml:space="preserve">18.070.0047-A</t>
  </si>
  <si>
    <t xml:space="preserve">18.070.0048-0</t>
  </si>
  <si>
    <t xml:space="preserve">ERTURA PARA 5 CUBAS(EXCLUSIVE ESTAS),SOBRE APOIOS DE ALVENAR</t>
  </si>
  <si>
    <t xml:space="preserve">18.070.0048-A</t>
  </si>
  <si>
    <t xml:space="preserve">18.070.0049-0</t>
  </si>
  <si>
    <t xml:space="preserve">ERTURA PARA 6 CUBAS(EXCLUSIVE ESTAS),SOBRE APOIOS DE ALVENAR</t>
  </si>
  <si>
    <t xml:space="preserve">18.070.0049-A</t>
  </si>
  <si>
    <t xml:space="preserve">18.070.0100-0</t>
  </si>
  <si>
    <t xml:space="preserve">FRONTISPICIO DE MARMORE BRANCO NACIONAL,COM SECAO DE 5X3CM,I</t>
  </si>
  <si>
    <t xml:space="preserve">NCLUSIVE REJUNTAMENTO.FORNECIMENTO E COLOCACAO</t>
  </si>
  <si>
    <t xml:space="preserve">18.070.0100-A</t>
  </si>
  <si>
    <t xml:space="preserve">18.070.0105-0</t>
  </si>
  <si>
    <t xml:space="preserve">FRONTISPICIO DE MARMORE BRANCO NACIONAL,COM SECAO DE 10X2CM,</t>
  </si>
  <si>
    <t xml:space="preserve">INCLUSIVE REJUNTAMENTO.FORNECIMENTO E COLOCACAO</t>
  </si>
  <si>
    <t xml:space="preserve">18.070.0105-A</t>
  </si>
  <si>
    <t xml:space="preserve">18.080.0020-0</t>
  </si>
  <si>
    <t xml:space="preserve">BANCA SECA DE GRANITO PRETO,COM 3CM DE ESPESSURA E 60CM DE L</t>
  </si>
  <si>
    <t xml:space="preserve">ARGURA,SOBRE APOIOS DE ALVENARIA DE MEIA VEZ E VERGA DE CONC</t>
  </si>
  <si>
    <t xml:space="preserve">RETO,SEM REVESTIMENTO.FORNECIMENTO E ASSENTAMENTO</t>
  </si>
  <si>
    <t xml:space="preserve">18.080.0025-0</t>
  </si>
  <si>
    <t xml:space="preserve">BANCA DE GRANITO PRETO,COM 3CM DE ESPESSURA,COM ABERTURA PAR</t>
  </si>
  <si>
    <t xml:space="preserve">A 1 CUBA(EXCLUSIVE ESTA),SOBRE APOIOS DE ALVENARIA DE MEIA V</t>
  </si>
  <si>
    <t xml:space="preserve">EZ E VERGA DE CONCRETO,SEM REVESTIMENTO.FORNECIMENTO E COLOC</t>
  </si>
  <si>
    <t xml:space="preserve">18.080.0025-A</t>
  </si>
  <si>
    <t xml:space="preserve">18.080.0026-0</t>
  </si>
  <si>
    <t xml:space="preserve">A 2 CUBAS(EXCLUSIVE ESTAS),SOBRE APOIOS DE ALVENARIA DE MEIA</t>
  </si>
  <si>
    <t xml:space="preserve">VEZ E VERGA DE CONCRETO,SEM REVESTIMENTO.FORNECIMENTO E COLO</t>
  </si>
  <si>
    <t xml:space="preserve">18.080.0026-A</t>
  </si>
  <si>
    <t xml:space="preserve">18.080.0027-0</t>
  </si>
  <si>
    <t xml:space="preserve">A 3 CUBAS (EXCLUSIVE ESTAS),SOBRE APOIOS DE ALVENARIA DE MEI</t>
  </si>
  <si>
    <t xml:space="preserve">A VEZ E VERGA DE CONCRETO,SEM REVESTIMENTO.FORNECIMENTO E CO</t>
  </si>
  <si>
    <t xml:space="preserve">18.080.0027-A</t>
  </si>
  <si>
    <t xml:space="preserve">18.080.0028-0</t>
  </si>
  <si>
    <t xml:space="preserve">A 4 CUBAS(EXCLUSIVE ESTAS),SOBRE APOIOS DE ALVENARIA DE MEIA</t>
  </si>
  <si>
    <t xml:space="preserve">18.080.0028-A</t>
  </si>
  <si>
    <t xml:space="preserve">18.080.0029-0</t>
  </si>
  <si>
    <t xml:space="preserve">A 5 CUBAS(EXCLUSIVE ESTAS),SOBRE APOIOS DE ALVENARIA DE MEIA</t>
  </si>
  <si>
    <t xml:space="preserve">18.080.0029-A</t>
  </si>
  <si>
    <t xml:space="preserve">18.080.0030-0</t>
  </si>
  <si>
    <t xml:space="preserve">A 6 CUBAS(EXCLUSIVE ESTAS),SOBRE APOIOS DE ALVENARIA DE MEIA</t>
  </si>
  <si>
    <t xml:space="preserve">18.080.0030-A</t>
  </si>
  <si>
    <t xml:space="preserve">18.080.0050-0</t>
  </si>
  <si>
    <t xml:space="preserve">FRONTISPICIO DE GRANITO PRETO,COM SECAO DE 5X3CM,INCLUSIVE R</t>
  </si>
  <si>
    <t xml:space="preserve">EJUNTAMENTO.FORNECIMENTO E COLOCACAO</t>
  </si>
  <si>
    <t xml:space="preserve">18.080.0050-A</t>
  </si>
  <si>
    <t xml:space="preserve">18.080.0055-0</t>
  </si>
  <si>
    <t xml:space="preserve">FRONTISPICIO DE GRANITO PRETO,COM SECAO DE 10X2CM,INCLUSIVE</t>
  </si>
  <si>
    <t xml:space="preserve">REJUNTAMENTO.FORNECIMENTO E COLOCACAO</t>
  </si>
  <si>
    <t xml:space="preserve">18.080.0055-A</t>
  </si>
  <si>
    <t xml:space="preserve">18.081.0020-0</t>
  </si>
  <si>
    <t xml:space="preserve">BANCA SECA DE GRANITO CINZA CORUMBA,COM 2CM DE ESPESSURA E 6</t>
  </si>
  <si>
    <t xml:space="preserve">0CM DE LARGURA,SOBRE APOIOS DE ALVENARIA DE MEIA VEZ E VERGA</t>
  </si>
  <si>
    <t xml:space="preserve">DE CONCRETO,SEM REVESTIMENTO.FORNECIMENTO E COLOCACAO</t>
  </si>
  <si>
    <t xml:space="preserve">18.081.0020-A</t>
  </si>
  <si>
    <t xml:space="preserve">18.081.0021-0</t>
  </si>
  <si>
    <t xml:space="preserve">BANCA SECA DE GRANITO CINZA CORUMBA,COM 3CM DE ESPESSURA E 6</t>
  </si>
  <si>
    <t xml:space="preserve">18.081.0021-A</t>
  </si>
  <si>
    <t xml:space="preserve">18.081.0050-0</t>
  </si>
  <si>
    <t xml:space="preserve">BANCA DE GRANITO CINZA CORUMBA,COM 3CM DE ESPESSURA,COM ABER</t>
  </si>
  <si>
    <t xml:space="preserve">TURA PARA 1 CUBA(EXCLUSIVE ESTA),SOBRE APOIOS DE ALVENARIA D</t>
  </si>
  <si>
    <t xml:space="preserve">E MEIA VEZ E VERGA DE CONCRETO,SEM REVESTIMENTO.FORNECIMENTO</t>
  </si>
  <si>
    <t xml:space="preserve">18.081.0050-A</t>
  </si>
  <si>
    <t xml:space="preserve">18.081.0051-0</t>
  </si>
  <si>
    <t xml:space="preserve">TURA PARA 2 CUBAS(EXCLUSIVE ESTAS),SOBRE APOIOS DE ALVENARIA</t>
  </si>
  <si>
    <t xml:space="preserve">18.081.0051-A</t>
  </si>
  <si>
    <t xml:space="preserve">18.081.0052-0</t>
  </si>
  <si>
    <t xml:space="preserve">TURA PARA 3 CUBAS(EXCLUSIVE ESTAS),SOBRE APOIOS DE ALVENARIA</t>
  </si>
  <si>
    <t xml:space="preserve">18.081.0052-A</t>
  </si>
  <si>
    <t xml:space="preserve">18.081.0053-0</t>
  </si>
  <si>
    <t xml:space="preserve">TURA PARA 4 CUBAS(EXCLUSIVE ESTAS),SOBRE APOIOS DE ALVENARIA</t>
  </si>
  <si>
    <t xml:space="preserve">18.081.0053-A</t>
  </si>
  <si>
    <t xml:space="preserve">18.081.0054-0</t>
  </si>
  <si>
    <t xml:space="preserve">TURA PARA 5 CUBAS(EXCLUSIVE ESTAS),SOBRE APOIOS DE ALVENARIA</t>
  </si>
  <si>
    <t xml:space="preserve">18.081.0054-A</t>
  </si>
  <si>
    <t xml:space="preserve">18.081.0055-0</t>
  </si>
  <si>
    <t xml:space="preserve">TURA PARA 6 CUBAS(EXCLUSIVE ESTAS),SOBRE APOIOS DE ALVENARIA</t>
  </si>
  <si>
    <t xml:space="preserve">18.081.0055-A</t>
  </si>
  <si>
    <t xml:space="preserve">18.081.0100-0</t>
  </si>
  <si>
    <t xml:space="preserve">FRONTISPICIO DE GRANITO CINZA CORUMBA,COM SECAO DE 5X3CM,INC</t>
  </si>
  <si>
    <t xml:space="preserve">LUSIVE REJUNTAMENTO.FORNECIMENTO E COLOCACAO</t>
  </si>
  <si>
    <t xml:space="preserve">18.081.0100-A</t>
  </si>
  <si>
    <t xml:space="preserve">18.081.0105-0</t>
  </si>
  <si>
    <t xml:space="preserve">FRONSTISPICIO DE GRANITO CINZA CORUMBA,COM SECAO DE 10X2CM,</t>
  </si>
  <si>
    <t xml:space="preserve">INCLUSIVE REJUNTAMENTO.FORNECIMENTO E COLOCACAO.</t>
  </si>
  <si>
    <t xml:space="preserve">18.081.0105-A</t>
  </si>
  <si>
    <t xml:space="preserve">18.082.0020-0</t>
  </si>
  <si>
    <t xml:space="preserve">BANCA SECA DE GRANITO CINZA ANDORINHA,COM 2CM DE ESPESSURA E</t>
  </si>
  <si>
    <t xml:space="preserve">60CM DE LARGURA,SOBRE APOIOS DE ALVENARIA DE MEIA VEZ E VER</t>
  </si>
  <si>
    <t xml:space="preserve">GA DE CONCRETO,SEM REVESTIMENTO.FORNECIMENTO E COLOCACAO</t>
  </si>
  <si>
    <t xml:space="preserve">18.082.0020-A</t>
  </si>
  <si>
    <t xml:space="preserve">18.082.0021-0</t>
  </si>
  <si>
    <t xml:space="preserve">BANCA SECA DE GRANITO CINZA ANDORINHA,COM 3CM DE ESPESSURA E</t>
  </si>
  <si>
    <t xml:space="preserve">18.082.0021-A</t>
  </si>
  <si>
    <t xml:space="preserve">18.082.0050-0</t>
  </si>
  <si>
    <t xml:space="preserve">BANCA DE GRANITO CINZA ANDORINHA,COM 3CM DE ESPESSURA,COM AB</t>
  </si>
  <si>
    <t xml:space="preserve">18.082.0050-A</t>
  </si>
  <si>
    <t xml:space="preserve">18.082.0051-0</t>
  </si>
  <si>
    <t xml:space="preserve">18.082.0051-A</t>
  </si>
  <si>
    <t xml:space="preserve">18.082.0052-0</t>
  </si>
  <si>
    <t xml:space="preserve">18.082.0052-A</t>
  </si>
  <si>
    <t xml:space="preserve">18.082.0053-0</t>
  </si>
  <si>
    <t xml:space="preserve">18.082.0053-A</t>
  </si>
  <si>
    <t xml:space="preserve">18.082.0054-0</t>
  </si>
  <si>
    <t xml:space="preserve">18.082.0054-A</t>
  </si>
  <si>
    <t xml:space="preserve">18.082.0055-0</t>
  </si>
  <si>
    <t xml:space="preserve">18.082.0055-A</t>
  </si>
  <si>
    <t xml:space="preserve">18.082.0100-0</t>
  </si>
  <si>
    <t xml:space="preserve">FRONTISPICIO DE GRANITO CINZA ANDORINHA, COM SECAO DE 5X3CM,</t>
  </si>
  <si>
    <t xml:space="preserve">18.082.0100-A</t>
  </si>
  <si>
    <t xml:space="preserve">18.082.0105-0</t>
  </si>
  <si>
    <t xml:space="preserve">FRONTISPICIO DE GRANITO CINZA ANDORINHA,COM SECAO DE 10X2CM,</t>
  </si>
  <si>
    <t xml:space="preserve">18.082.0105-A</t>
  </si>
  <si>
    <t xml:space="preserve">18.083.0020-0</t>
  </si>
  <si>
    <t xml:space="preserve">BANCA SECA DE GRANITO CINZA CASTELO,COM 2CM DE ESPESSURA E 6</t>
  </si>
  <si>
    <t xml:space="preserve">18.083.0020-A</t>
  </si>
  <si>
    <t xml:space="preserve">18.083.0021-0</t>
  </si>
  <si>
    <t xml:space="preserve">BANCA SECA DE GRANITO CINZA CASTELO,COM 3CM DE ESPESSURA E 6</t>
  </si>
  <si>
    <t xml:space="preserve">18.083.0021-A</t>
  </si>
  <si>
    <t xml:space="preserve">18.083.0050-0</t>
  </si>
  <si>
    <t xml:space="preserve">BANCA DE GRANITO CINZA CASTELO,COM 3CM DE ESPESSURA,COM ABER</t>
  </si>
  <si>
    <t xml:space="preserve">18.083.0050-A</t>
  </si>
  <si>
    <t xml:space="preserve">18.083.0051-0</t>
  </si>
  <si>
    <t xml:space="preserve">18.083.0051-A</t>
  </si>
  <si>
    <t xml:space="preserve">18.083.0052-0</t>
  </si>
  <si>
    <t xml:space="preserve">BANCA DE GRANITO CINZA CASTEL0,COM 3CM DE ESPESSURA,COM ABER</t>
  </si>
  <si>
    <t xml:space="preserve">18.083.0052-A</t>
  </si>
  <si>
    <t xml:space="preserve">18.083.0053-0</t>
  </si>
  <si>
    <t xml:space="preserve">18.083.0053-A</t>
  </si>
  <si>
    <t xml:space="preserve">18.083.0054-0</t>
  </si>
  <si>
    <t xml:space="preserve">18.083.0054-A</t>
  </si>
  <si>
    <t xml:space="preserve">18.083.0055-0</t>
  </si>
  <si>
    <t xml:space="preserve">18.083.0055-A</t>
  </si>
  <si>
    <t xml:space="preserve">18.083.0100-0</t>
  </si>
  <si>
    <t xml:space="preserve">FRONTISPICIO DE GRANITO CINZA CASTELO,COM SECAO 5X3CM,INCLUS</t>
  </si>
  <si>
    <t xml:space="preserve">IVE REJUNTAMENTO.FORNECIMENTO E COLOCACAO</t>
  </si>
  <si>
    <t xml:space="preserve">18.083.0100-A</t>
  </si>
  <si>
    <t xml:space="preserve">18.083.0105-0</t>
  </si>
  <si>
    <t xml:space="preserve">FRONTISPICIO DE GRANITO CINZA CASTELO,COM SECAO DE 10X2CM,IN</t>
  </si>
  <si>
    <t xml:space="preserve">CLUSIVE REJUNTAMENTO.FORNECIMENTO E COLOCACAO</t>
  </si>
  <si>
    <t xml:space="preserve">18.083.0105-A</t>
  </si>
  <si>
    <t xml:space="preserve">18.084.0020-0</t>
  </si>
  <si>
    <t xml:space="preserve">BANCA SECA DE GRANITO BRANCO ITAUNAS,COM 2CM DE ESPESSURA E</t>
  </si>
  <si>
    <t xml:space="preserve">60CM DE LARGURA,SOBRE APOIOS DE ALVENARIA DE MEIA VEZ E VERG</t>
  </si>
  <si>
    <t xml:space="preserve">A DE CONCRETO,SEM REVESTIMENTO.FORNECIMENTO E COLOCACAO</t>
  </si>
  <si>
    <t xml:space="preserve">18.084.0020-A</t>
  </si>
  <si>
    <t xml:space="preserve">18.084.0021-0</t>
  </si>
  <si>
    <t xml:space="preserve">BANCA SECA DE GRANITO BRANCO ITAUNAS,COM 3CM DE ESPESSURA E</t>
  </si>
  <si>
    <t xml:space="preserve">18.084.0021-A</t>
  </si>
  <si>
    <t xml:space="preserve">18.084.0050-0</t>
  </si>
  <si>
    <t xml:space="preserve">BANCA DE GRANITO BRANCO ITAUNAS,COM 3CM DE ESPESSURA,COM ABE</t>
  </si>
  <si>
    <t xml:space="preserve">RTURA PARA 1 CUBA(EXCLUSIVE ESTA),SOBRE APOIOS DE ALVENARIA</t>
  </si>
  <si>
    <t xml:space="preserve">18.084.0050-A</t>
  </si>
  <si>
    <t xml:space="preserve">18.084.0051-0</t>
  </si>
  <si>
    <t xml:space="preserve">RTURA PARA 2 CUBAS(EXCLUSIVE ESTAS),SOBRE APOIOS DE ALVENARI</t>
  </si>
  <si>
    <t xml:space="preserve">A DE MEIA VEZ E VERGA DE CONCRETO,SEM REVESTIMENTO.FORNECIME</t>
  </si>
  <si>
    <t xml:space="preserve">18.084.0051-A</t>
  </si>
  <si>
    <t xml:space="preserve">18.084.0052-0</t>
  </si>
  <si>
    <t xml:space="preserve">RTURA PARA 3 CUBAS(EXCLUSIVE ESTAS),SOBRE APOIOS DE ALVENARI</t>
  </si>
  <si>
    <t xml:space="preserve">18.084.0052-A</t>
  </si>
  <si>
    <t xml:space="preserve">18.084.0053-0</t>
  </si>
  <si>
    <t xml:space="preserve">RTURA PARA 4 CUBAS(EXCLUSIVE ESTAS),SOBRE APOIOS DE ALVENARI</t>
  </si>
  <si>
    <t xml:space="preserve">18.084.0053-A</t>
  </si>
  <si>
    <t xml:space="preserve">18.084.0054-0</t>
  </si>
  <si>
    <t xml:space="preserve">RTURA PARA 5 CUBAS(EXCLUSIVE ESTAS),SOBRE APOIOS DE ALVENARI</t>
  </si>
  <si>
    <t xml:space="preserve">18.084.0054-A</t>
  </si>
  <si>
    <t xml:space="preserve">18.084.0055-0</t>
  </si>
  <si>
    <t xml:space="preserve">RTURA PARA 6 CUBAS(EXCLUSIVE ESTAS),SOBRE APOIOS DE ALVENARI</t>
  </si>
  <si>
    <t xml:space="preserve">18.084.0055-A</t>
  </si>
  <si>
    <t xml:space="preserve">18.084.0100-0</t>
  </si>
  <si>
    <t xml:space="preserve">FRONTISPICIO DE GRANITO BRANCO ITAUNAS,COM SECAO DE 5X3CM,IN</t>
  </si>
  <si>
    <t xml:space="preserve">18.084.0100-A</t>
  </si>
  <si>
    <t xml:space="preserve">18.084.0105-0</t>
  </si>
  <si>
    <t xml:space="preserve">FRONTISPICIO DE GRANITO BRANCO ITAUNAS,COM SECAO DE 10X2CM,I</t>
  </si>
  <si>
    <t xml:space="preserve">18.084.0105-A</t>
  </si>
  <si>
    <t xml:space="preserve">18.100.0025-0</t>
  </si>
  <si>
    <t xml:space="preserve">BANCA DE MARMORE SINTETICO,MEDINDO 120X50CM,COM CUBA DO MESM</t>
  </si>
  <si>
    <t xml:space="preserve">O MATERIAL,EXCLUSIVE TORNEIRA,VALVULA E SIFAO.FORNECIMENTO E</t>
  </si>
  <si>
    <t xml:space="preserve">18.100.0025-A</t>
  </si>
  <si>
    <t xml:space="preserve">18.100.0030-0</t>
  </si>
  <si>
    <t xml:space="preserve">BANCA DE MARMORE SINTETICO,MEDINDO 100X50CM,COM CUBA DO MESM</t>
  </si>
  <si>
    <t xml:space="preserve">18.100.0030-A</t>
  </si>
  <si>
    <t xml:space="preserve">18.100.0035-0</t>
  </si>
  <si>
    <t xml:space="preserve">BANCA DE MARMORE SINTETICO,MEDINDO 150X50CM,COM CUBA DO MESM</t>
  </si>
  <si>
    <t xml:space="preserve">18.100.0035-A</t>
  </si>
  <si>
    <t xml:space="preserve">18.105.0001-0</t>
  </si>
  <si>
    <t xml:space="preserve">DOMUS ACRILICO,MEDINDO 1,50X1,50M,INCLUINDO NESTA MEDIDA A V</t>
  </si>
  <si>
    <t xml:space="preserve">ENTILACAO.FORNECIMENTO E COLOCACAO</t>
  </si>
  <si>
    <t xml:space="preserve">18.105.0001-A</t>
  </si>
  <si>
    <t xml:space="preserve">18.200.0001-0</t>
  </si>
  <si>
    <t xml:space="preserve">TABELA DE BASQUETE EM COMPENSADO NAVAL,TAMANHO OFICIAL,COM A</t>
  </si>
  <si>
    <t xml:space="preserve">RO E REDE.FORNECIMENTO E COLOCACAO</t>
  </si>
  <si>
    <t xml:space="preserve">18.200.0001-A</t>
  </si>
  <si>
    <t xml:space="preserve">18.200.0002-0</t>
  </si>
  <si>
    <t xml:space="preserve">POSTE PARA VOLEIBOL EM TUBO DE FERRO GALVANIZADO,COM CATRACA</t>
  </si>
  <si>
    <t xml:space="preserve">E BUCHAS.FORNECIMENTO</t>
  </si>
  <si>
    <t xml:space="preserve">18.200.0002-A</t>
  </si>
  <si>
    <t xml:space="preserve">18.200.0003-0</t>
  </si>
  <si>
    <t xml:space="preserve">REDE DE VOLEIBOL OFICIAL COM CABO DE ACO.FORNECIMENTO</t>
  </si>
  <si>
    <t xml:space="preserve">18.200.0003-A</t>
  </si>
  <si>
    <t xml:space="preserve">18.200.0004-0</t>
  </si>
  <si>
    <t xml:space="preserve">TRAVE DESMONTAVEL PARA FUTEBOL DE SALAO,EM TUBO DE FERRO GAL</t>
  </si>
  <si>
    <t xml:space="preserve">VANIZADO E BUCHAS.FORNECIMENTO</t>
  </si>
  <si>
    <t xml:space="preserve">18.200.0004-A</t>
  </si>
  <si>
    <t xml:space="preserve">18.200.0005-0</t>
  </si>
  <si>
    <t xml:space="preserve">REDE DE NYLON PARA FUTEBOL DE SALAO.FORNECIMENTO</t>
  </si>
  <si>
    <t xml:space="preserve">18.200.0005-A</t>
  </si>
  <si>
    <t xml:space="preserve">18.200.0010-0</t>
  </si>
  <si>
    <t xml:space="preserve">APARELHO DE GINASTICA,EXECUTADO EM PECAS VERTICAIS DE MACARA</t>
  </si>
  <si>
    <t xml:space="preserve">NDUBA DE 3"X6" E TUBOS DE FERRO GALVANIZADO DE 1.1/4",HORIZO</t>
  </si>
  <si>
    <t xml:space="preserve">NTAIS EM 3 MODULOS,CONFORME PROJETO Nß6025/EMOP.FORNECIMENTO</t>
  </si>
  <si>
    <t xml:space="preserve">18.200.0010-A</t>
  </si>
  <si>
    <t xml:space="preserve">18.200.0015-0</t>
  </si>
  <si>
    <t xml:space="preserve">ESTRUTURA PARA BASQUETE,DE FERRO GALVANIZADO PINTADO,FIXA,CO</t>
  </si>
  <si>
    <t xml:space="preserve">M AVANCO LIVRE DE 1,30M,COM TABELAS DE COMPENSADO NAVAL,AROS</t>
  </si>
  <si>
    <t xml:space="preserve">E REDES,EXCLUSIVE FURACAO DE PISO.FORNECIMENTO E COLOCACAO</t>
  </si>
  <si>
    <t xml:space="preserve">18.200.0015-A</t>
  </si>
  <si>
    <t xml:space="preserve">18.200.0020-0</t>
  </si>
  <si>
    <t xml:space="preserve">BALIZA DE FUTEBOL DE CAMPO,TAMANHO OFICIAL(7,32X2.44M),EXCLU</t>
  </si>
  <si>
    <t xml:space="preserve">SIVE REDE,EM TUBOS DE FERRO GALVANIZADO DE 4",COM PINTURA DE</t>
  </si>
  <si>
    <t xml:space="preserve">BASE E 2 DEMAOS DE ACABAMENTO.FORNECIMENTO E COLOCACAO</t>
  </si>
  <si>
    <t xml:space="preserve">18.200.0020-A</t>
  </si>
  <si>
    <t xml:space="preserve">18.210.0010-0</t>
  </si>
  <si>
    <t xml:space="preserve">RESERVATORIO TERMICO DE BAIXA PRESSAO,PARA SISTEMA DE AQUECI</t>
  </si>
  <si>
    <t xml:space="preserve">MENTO SOLAR,COM 100L,EXCLUSIVE INSTALACOES (VER ITENS 15.014</t>
  </si>
  <si>
    <t xml:space="preserve">.0100 A 0145) E PLACAS COLETORAS (VER ITENS 18.210.0100 A 01</t>
  </si>
  <si>
    <t xml:space="preserve">15).FORNECIMENTO</t>
  </si>
  <si>
    <t xml:space="preserve">18.210.0010-A</t>
  </si>
  <si>
    <t xml:space="preserve">18.210.0012-0</t>
  </si>
  <si>
    <t xml:space="preserve">MENTO SOLAR,COM 200L,EXCLUSIVE INSTALACOES (VER ITENS 15.014</t>
  </si>
  <si>
    <t xml:space="preserve">18.210.0012-A</t>
  </si>
  <si>
    <t xml:space="preserve">18.210.0014-0</t>
  </si>
  <si>
    <t xml:space="preserve">MENTO SOLAR,COM 300L,EXCLUSIVE INSTALACOES (VER ITENS 15.014</t>
  </si>
  <si>
    <t xml:space="preserve">18.210.0014-A</t>
  </si>
  <si>
    <t xml:space="preserve">18.210.0016-0</t>
  </si>
  <si>
    <t xml:space="preserve">MENTO SOLAR,COM 400L,EXCLUSIVE INSTALACOES (VER ITENS 15.014</t>
  </si>
  <si>
    <t xml:space="preserve">18.210.0016-A</t>
  </si>
  <si>
    <t xml:space="preserve">18.210.0018-0</t>
  </si>
  <si>
    <t xml:space="preserve">MENTO SOLAR,COM 500L,EXCLUSIVE INSTALACOES (VER ITENS 15.014</t>
  </si>
  <si>
    <t xml:space="preserve">18.210.0018-A</t>
  </si>
  <si>
    <t xml:space="preserve">18.210.0020-0</t>
  </si>
  <si>
    <t xml:space="preserve">MENTO SOLAR,COM 600L,EXCLUSIVE INSTALACOES (VER ITENS 15.014</t>
  </si>
  <si>
    <t xml:space="preserve">18.210.0020-A</t>
  </si>
  <si>
    <t xml:space="preserve">18.210.0025-0</t>
  </si>
  <si>
    <t xml:space="preserve">MENTO SOLAR,COM 800L,EXCLUSIVE INSTALACOES (VER ITENS 15.014</t>
  </si>
  <si>
    <t xml:space="preserve">18.210.0025-A</t>
  </si>
  <si>
    <t xml:space="preserve">18.210.0030-0</t>
  </si>
  <si>
    <t xml:space="preserve">MENTO SOLAR,COM 1000L,EXCLUSIVE INSTALACOES (VER ITENS 15.01</t>
  </si>
  <si>
    <t xml:space="preserve">4.0100 A 0145) E PLACAS COLETORAS (VER ITENS 18.210.0100 A 0</t>
  </si>
  <si>
    <t xml:space="preserve">115).FORNECIMENTO</t>
  </si>
  <si>
    <t xml:space="preserve">18.210.0030-A</t>
  </si>
  <si>
    <t xml:space="preserve">18.210.0050-0</t>
  </si>
  <si>
    <t xml:space="preserve">RESERVATORIO TERMICO DE ALTA PRESSAO,PARA SISTEMA DE AQUECIM</t>
  </si>
  <si>
    <t xml:space="preserve">ENTO SOLAR,COM 100L,EXCLUSIVE INSTALACOES (VER ITENS 15.014.</t>
  </si>
  <si>
    <t xml:space="preserve">0100 A 0145) E PLACAS COLETORAS (VER ITENS 18.210.0100 A 011</t>
  </si>
  <si>
    <t xml:space="preserve">5).FORNECIMENTO</t>
  </si>
  <si>
    <t xml:space="preserve">18.210.0050-A</t>
  </si>
  <si>
    <t xml:space="preserve">18.210.0052-0</t>
  </si>
  <si>
    <t xml:space="preserve">ENTO SOLAR,COM 200L,EXCLUSIVE INSTALACOES (VER ITENS 15.014.</t>
  </si>
  <si>
    <t xml:space="preserve">0100 E 0145) E PLACAS COLETORAS (VER ITENS 18.210.0100 A 011</t>
  </si>
  <si>
    <t xml:space="preserve">18.210.0052-A</t>
  </si>
  <si>
    <t xml:space="preserve">18.210.0054-0</t>
  </si>
  <si>
    <t xml:space="preserve">ENTO SOLAR,COM 300L,EXCLUSIVE INSTALACOES (VER ITENS 15.014.</t>
  </si>
  <si>
    <t xml:space="preserve">18.210.0054-A</t>
  </si>
  <si>
    <t xml:space="preserve">18.210.0056-0</t>
  </si>
  <si>
    <t xml:space="preserve">ENTO SOLAR,COM 400L,EXCLUSIVE INSTALACOES (VER ITENS 15.014.</t>
  </si>
  <si>
    <t xml:space="preserve">18.210.0056-A</t>
  </si>
  <si>
    <t xml:space="preserve">18.210.0058-0</t>
  </si>
  <si>
    <t xml:space="preserve">ENTO SOLAR,COM 500L,EXCLUSIVE INSTALACOES(VER ITENS 15.014.0</t>
  </si>
  <si>
    <t xml:space="preserve">100 A 0145) E PLACAS COLETORAS (VER ITENS 18.210.0100 A 0115</t>
  </si>
  <si>
    <t xml:space="preserve">18.210.0058-A</t>
  </si>
  <si>
    <t xml:space="preserve">18.210.0060-0</t>
  </si>
  <si>
    <t xml:space="preserve">ENTO SOLAR,COM 600L,EXCLUSIVE INSTALACOES(VER ITENS 15.014.0</t>
  </si>
  <si>
    <t xml:space="preserve">18.210.0060-A</t>
  </si>
  <si>
    <t xml:space="preserve">18.210.0065-0</t>
  </si>
  <si>
    <t xml:space="preserve">ENTO SOLAR,COM 800L,EXCLUSIVE INSTALACOES(VER ITENS 15.014.0</t>
  </si>
  <si>
    <t xml:space="preserve">18.210.0065-A</t>
  </si>
  <si>
    <t xml:space="preserve">18.210.0070-0</t>
  </si>
  <si>
    <t xml:space="preserve">ENTO SOLAR,COM 1000L,EXCLUSIVE INSTALACOES(VER ITENS 15.014.</t>
  </si>
  <si>
    <t xml:space="preserve">18.210.0070-A</t>
  </si>
  <si>
    <t xml:space="preserve">18.210.0100-0</t>
  </si>
  <si>
    <t xml:space="preserve">PLACAS COLETORAS DE ENERGIA SOLAR HORIZONTAL,MEDINDO 1X2M,EX</t>
  </si>
  <si>
    <t xml:space="preserve">CLUSIVE INSTALACOES (VER ITENS 15.014.0100 A 0145) E RESERVA</t>
  </si>
  <si>
    <t xml:space="preserve">TORIOS (VER ITENS 18.210.0010 A 0070).FORNECIMENTO</t>
  </si>
  <si>
    <t xml:space="preserve">18.210.0100-A</t>
  </si>
  <si>
    <t xml:space="preserve">18.210.0110-0</t>
  </si>
  <si>
    <t xml:space="preserve">PLACAS COLETORAS DE ENERGIA SOLAR HORIZONTAL,MEDINDO 1X1M,EX</t>
  </si>
  <si>
    <t xml:space="preserve">18.210.0110-A</t>
  </si>
  <si>
    <t xml:space="preserve">18.210.0115-0</t>
  </si>
  <si>
    <t xml:space="preserve">PLACAS COLETORAS DE ENERGIA SOLAR VERTICAL,MEDINDO 1X2M,EXCL</t>
  </si>
  <si>
    <t xml:space="preserve">USIVE INSTALACOES (VER ITENS 15.014.0100 A 0145) E RESERVATO</t>
  </si>
  <si>
    <t xml:space="preserve">RIOS (VER ITENS 18.210.0010 A 0070).FORNECIMENTO</t>
  </si>
  <si>
    <t xml:space="preserve">18.210.0115-A</t>
  </si>
  <si>
    <t xml:space="preserve">18.250.0046-0</t>
  </si>
  <si>
    <t xml:space="preserve">REATOR ELETRONICO DE ALTO FATOR DE POTENCIA(AFP&gt;=0,92)PARA L</t>
  </si>
  <si>
    <t xml:space="preserve">AMPADA FLUORESCENTE 1X16W,BIVOLT,127/220V.FORNECIMENTO E COL</t>
  </si>
  <si>
    <t xml:space="preserve">18.250.0046-A</t>
  </si>
  <si>
    <t xml:space="preserve">18.250.0047-0</t>
  </si>
  <si>
    <t xml:space="preserve">AMPADA FLUORESCENTE 2X16W,BIVOLT,127/220V.FORNECIMENTO E COL</t>
  </si>
  <si>
    <t xml:space="preserve">18.250.0047-A</t>
  </si>
  <si>
    <t xml:space="preserve">18.250.0048-0</t>
  </si>
  <si>
    <t xml:space="preserve">AMPADA FLUORESCENTE 1X18W,BIVOLT,127/220V.FORNECIMENTO E COL</t>
  </si>
  <si>
    <t xml:space="preserve">18.250.0048-A</t>
  </si>
  <si>
    <t xml:space="preserve">18.250.0049-0</t>
  </si>
  <si>
    <t xml:space="preserve">AMPADA FLUORESCENTE 2X18W,BIVOLT,127/220V.FORNECIMENTO E COL</t>
  </si>
  <si>
    <t xml:space="preserve">18.250.0049-A</t>
  </si>
  <si>
    <t xml:space="preserve">18.250.0050-0</t>
  </si>
  <si>
    <t xml:space="preserve">AMPADA FLUORESCENTE 1X20W,BIVOLT,127/220V.FORNECIMENTO E COL</t>
  </si>
  <si>
    <t xml:space="preserve">18.250.0050-A</t>
  </si>
  <si>
    <t xml:space="preserve">18.250.0051-0</t>
  </si>
  <si>
    <t xml:space="preserve">AMPADA FLUORESCENTE 2X20W,BIVOLT,127/220V.FORNECIMENTO E COL</t>
  </si>
  <si>
    <t xml:space="preserve">18.250.0051-A</t>
  </si>
  <si>
    <t xml:space="preserve">18.250.0052-0</t>
  </si>
  <si>
    <t xml:space="preserve">AMPADA FLUORESCENTE 1X32W,BIVOLT,127/220V.FORNECIMENTO E COL</t>
  </si>
  <si>
    <t xml:space="preserve">18.250.0052-A</t>
  </si>
  <si>
    <t xml:space="preserve">18.250.0053-0</t>
  </si>
  <si>
    <t xml:space="preserve">AMPADA FLUORESCENTE 2X32W,BIVOLT,127/220V.FORNECIMENTO E COL</t>
  </si>
  <si>
    <t xml:space="preserve">18.250.0053-A</t>
  </si>
  <si>
    <t xml:space="preserve">18.250.0054-0</t>
  </si>
  <si>
    <t xml:space="preserve">AMPADA FLUORESCENTE 1X36W,BIVOLT,127/220V.FORNECIMENTO E COL</t>
  </si>
  <si>
    <t xml:space="preserve">18.250.0054-A</t>
  </si>
  <si>
    <t xml:space="preserve">18.250.0055-0</t>
  </si>
  <si>
    <t xml:space="preserve">AMPADA FLUORESCENTE 2X36W,BIVOLT,127/220V.FORNECIMENTO E COL</t>
  </si>
  <si>
    <t xml:space="preserve">18.250.0055-A</t>
  </si>
  <si>
    <t xml:space="preserve">18.250.0056-0</t>
  </si>
  <si>
    <t xml:space="preserve">AMPADA FLUORESCENTE 1X40W,BIVOLT,127/220V.FORNECIMENTO E COL</t>
  </si>
  <si>
    <t xml:space="preserve">18.250.0056-A</t>
  </si>
  <si>
    <t xml:space="preserve">18.250.0057-0</t>
  </si>
  <si>
    <t xml:space="preserve">AMPADA FLUORESCENTE 2X40W,BIVOLT,127/220V.FORNECIMENTO E COL</t>
  </si>
  <si>
    <t xml:space="preserve">18.250.0057-A</t>
  </si>
  <si>
    <t xml:space="preserve">18.250.0058-0</t>
  </si>
  <si>
    <t xml:space="preserve">REATOR PARA LAMPADA DE VAPOR METALICO DE 150W,220V,PARA USO</t>
  </si>
  <si>
    <t xml:space="preserve">EXTERNO.FORNECIMENTO E COLOCACAO</t>
  </si>
  <si>
    <t xml:space="preserve">18.250.0058-A</t>
  </si>
  <si>
    <t xml:space="preserve">18.250.0070-0</t>
  </si>
  <si>
    <t xml:space="preserve">REATOR PARA LAMPADA DE VAPOR METALICO DE 250W,220V,PARA USO</t>
  </si>
  <si>
    <t xml:space="preserve">18.250.0070-A</t>
  </si>
  <si>
    <t xml:space="preserve">18.250.0075-0</t>
  </si>
  <si>
    <t xml:space="preserve">REATOR PARA LAMPADA DE VAPOR METALICO DE 400W,220V,PARA USO</t>
  </si>
  <si>
    <t xml:space="preserve">18.250.0075-A</t>
  </si>
  <si>
    <t xml:space="preserve">18.250.0080-0</t>
  </si>
  <si>
    <t xml:space="preserve">REATOR PARA LAMPADA DE VAPOR SODIO DE 400W,220V.FORNECIMENTO</t>
  </si>
  <si>
    <t xml:space="preserve">18.250.0080-A</t>
  </si>
  <si>
    <t xml:space="preserve">18.260.0040-0</t>
  </si>
  <si>
    <t xml:space="preserve">BRACO PARA ILUMINACAO DE RUAS,EM TUBO DE ACO GALVANIZADO COM</t>
  </si>
  <si>
    <t xml:space="preserve">DIAMETRO DE=25,4MM,PARA FIXACAO EM POSTE OU PAREDE,PROJECAO</t>
  </si>
  <si>
    <t xml:space="preserve">HORIZONTAL=1000MM,PROJECAO VERTICAL=370MM.FORNECIMENTO E CO</t>
  </si>
  <si>
    <t xml:space="preserve">18.260.0040-A</t>
  </si>
  <si>
    <t xml:space="preserve">18.260.0045-0</t>
  </si>
  <si>
    <t xml:space="preserve">DIAMETRO DE=48,2MM,PARA FIXACAO EM POSTE OU PAREDE,PROJECAO</t>
  </si>
  <si>
    <t xml:space="preserve">HORIZONTAL=2500MM,PROJECAO VERTICAL=1660MM.FORNECIMENTO E C</t>
  </si>
  <si>
    <t xml:space="preserve">18.260.0045-A</t>
  </si>
  <si>
    <t xml:space="preserve">18.260.0046-0</t>
  </si>
  <si>
    <t xml:space="preserve">DIAMETRO DE=60,3MM,PARA FIXACAO EM POSTE OU PAREDE,PROJECAO</t>
  </si>
  <si>
    <t xml:space="preserve">HORIZONTAL=2530MM,PROJECAO VERTICAL=2180MM.FORNECIMENTO E C</t>
  </si>
  <si>
    <t xml:space="preserve">18.260.0046-A</t>
  </si>
  <si>
    <t xml:space="preserve">18.260.0050-0</t>
  </si>
  <si>
    <t xml:space="preserve">CINTA CIRCULAR DE ACO GALVANIZADO,DE APROXIMADAMENTE 120MM,P</t>
  </si>
  <si>
    <t xml:space="preserve">ARA FIXACAO DE BRACOS DE LUMINARIAS.FORNECIMENTO E COLOCACAO</t>
  </si>
  <si>
    <t xml:space="preserve">18.260.0050-A</t>
  </si>
  <si>
    <t xml:space="preserve">18.260.0065-0</t>
  </si>
  <si>
    <t xml:space="preserve">SUPORTE PARA LAMPADA FLUORESCENTE.FORNECIMENTO E COLOCACAO</t>
  </si>
  <si>
    <t xml:space="preserve">18.260.0065-A</t>
  </si>
  <si>
    <t xml:space="preserve">18.260.0070-0</t>
  </si>
  <si>
    <t xml:space="preserve">RELE FOTOELETRICO,PARA COMANDO DE ILUMINACAO EXTERNA,NA TENS</t>
  </si>
  <si>
    <t xml:space="preserve">AO DE 220V E CARGA MAXIMA DE 1.000W.FORNECIMENTO E COLOCACAO</t>
  </si>
  <si>
    <t xml:space="preserve">18.260.0070-A</t>
  </si>
  <si>
    <t xml:space="preserve">18.265.0001-0</t>
  </si>
  <si>
    <t xml:space="preserve">RETIRADA E RECOLOCACAO DE APARELHOS DE ILUMINACAO,INCLUSIVE</t>
  </si>
  <si>
    <t xml:space="preserve">LAMPADA</t>
  </si>
  <si>
    <t xml:space="preserve">18.265.0001-A</t>
  </si>
  <si>
    <t xml:space="preserve">18.270.0010-0</t>
  </si>
  <si>
    <t xml:space="preserve">RECARGA PARA EXTINTOR DE INCENDIO TIPO AGUA PRESSURIZADA,DE</t>
  </si>
  <si>
    <t xml:space="preserve">10L</t>
  </si>
  <si>
    <t xml:space="preserve">18.270.0010-A</t>
  </si>
  <si>
    <t xml:space="preserve">18.270.0020-0</t>
  </si>
  <si>
    <t xml:space="preserve">RECARGA PARA EXTINTOR DE INCENDIO,PO QUIMICO,DE 4KG</t>
  </si>
  <si>
    <t xml:space="preserve">18.270.0020-A</t>
  </si>
  <si>
    <t xml:space="preserve">18.270.0025-0</t>
  </si>
  <si>
    <t xml:space="preserve">RECARGA PARA EXTINTOR DE INCENDIO,PO QUIMICO,DE 6KG</t>
  </si>
  <si>
    <t xml:space="preserve">18.270.0025-A</t>
  </si>
  <si>
    <t xml:space="preserve">18.270.0030-0</t>
  </si>
  <si>
    <t xml:space="preserve">RECARGA PARA EXTINTOR DE INCENDIO,GAS CARBONICO,DE 4KG</t>
  </si>
  <si>
    <t xml:space="preserve">18.270.0030-A</t>
  </si>
  <si>
    <t xml:space="preserve">18.270.0035-0</t>
  </si>
  <si>
    <t xml:space="preserve">RECARGA PARA EXTINTOR DE INCENDIO,GAS CARBONICO,DE 6KG</t>
  </si>
  <si>
    <t xml:space="preserve">18.270.0035-A</t>
  </si>
  <si>
    <t xml:space="preserve">19.001.0001-2</t>
  </si>
  <si>
    <t xml:space="preserve">CAMINHAO COM CARROCERIA FIXA,NO TOCO,CAPACIDADE DE 3,5T,EXCL</t>
  </si>
  <si>
    <t xml:space="preserve">USIVE DEPRECIACAO,SEGURO E MOTORISTA</t>
  </si>
  <si>
    <t xml:space="preserve">19.001.0001-C</t>
  </si>
  <si>
    <t xml:space="preserve">19.001.0004-2</t>
  </si>
  <si>
    <t xml:space="preserve">CAMINHAO COM CARROCERIA FIXA,NO TOCO,CAPACIDADE DE 7,5T,EXCL</t>
  </si>
  <si>
    <t xml:space="preserve">19.001.0004-C</t>
  </si>
  <si>
    <t xml:space="preserve">19.001.0012-2</t>
  </si>
  <si>
    <t xml:space="preserve">CAMINHAO BASCULANTE,NO TOCO,DE 5,00M3,EXCLUSIVE DEPRECIACAO,</t>
  </si>
  <si>
    <t xml:space="preserve">SEGURO E MOTORISTA</t>
  </si>
  <si>
    <t xml:space="preserve">19.001.0012-C</t>
  </si>
  <si>
    <t xml:space="preserve">19.001.0038-2</t>
  </si>
  <si>
    <t xml:space="preserve">CAMIONETE PICK-UP,COM CABINE SIMPLES E CACAMBA,TIPO LEVE,MOT</t>
  </si>
  <si>
    <t xml:space="preserve">OR BICOMBUSTIVEL (GASOLINA E ALCOOL) DE 1,6 LITROS,EXCLUSIVE</t>
  </si>
  <si>
    <t xml:space="preserve">DEPRECIACAO,SEGURO E MOTORISTA</t>
  </si>
  <si>
    <t xml:space="preserve">19.001.0038-C</t>
  </si>
  <si>
    <t xml:space="preserve">19.004.0001-2</t>
  </si>
  <si>
    <t xml:space="preserve">CAMINHAO COM CARROCERIA FIXA,NO TOCO,CAPACICADE DE 3,5T,INCL</t>
  </si>
  <si>
    <t xml:space="preserve">USIVE MOTORISTA</t>
  </si>
  <si>
    <t xml:space="preserve">19.004.0001-3</t>
  </si>
  <si>
    <t xml:space="preserve">CAMINHAO COM CARROCERIA FIXA,NO TOCO,CAPACIDADE DE 3,5T,INCL</t>
  </si>
  <si>
    <t xml:space="preserve">19.004.0001-4</t>
  </si>
  <si>
    <t xml:space="preserve">19.004.0001-C</t>
  </si>
  <si>
    <t xml:space="preserve">19.004.0001-D</t>
  </si>
  <si>
    <t xml:space="preserve">19.004.0001-E</t>
  </si>
  <si>
    <t xml:space="preserve">19.004.0004-2</t>
  </si>
  <si>
    <t xml:space="preserve">CAMINHAO COM CARROCERIA FIXA,NO TOCO,CAPACIDADE DE 7,5T,INCL</t>
  </si>
  <si>
    <t xml:space="preserve">19.004.0004-3</t>
  </si>
  <si>
    <t xml:space="preserve">19.004.0004-4</t>
  </si>
  <si>
    <t xml:space="preserve">19.004.0004-C</t>
  </si>
  <si>
    <t xml:space="preserve">19.004.0004-D</t>
  </si>
  <si>
    <t xml:space="preserve">19.004.0004-E</t>
  </si>
  <si>
    <t xml:space="preserve">19.004.0006-2</t>
  </si>
  <si>
    <t xml:space="preserve">CAMINHAO COM CARROCERIA FIXA,TRUCADO,CAPACIDADE DE 12T,INCLU</t>
  </si>
  <si>
    <t xml:space="preserve">SIVE MOTORISTA</t>
  </si>
  <si>
    <t xml:space="preserve">19.004.0006-3</t>
  </si>
  <si>
    <t xml:space="preserve">19.004.0006-4</t>
  </si>
  <si>
    <t xml:space="preserve">19.004.0006-C</t>
  </si>
  <si>
    <t xml:space="preserve">19.004.0006-D</t>
  </si>
  <si>
    <t xml:space="preserve">19.004.0006-E</t>
  </si>
  <si>
    <t xml:space="preserve">19.004.0010-2</t>
  </si>
  <si>
    <t xml:space="preserve">CAMINHAO BASCULANTE,NO TOCO,CAPACIDADE DE 4,00M3,INCLUSIVE M</t>
  </si>
  <si>
    <t xml:space="preserve">OTORISTA</t>
  </si>
  <si>
    <t xml:space="preserve">19.004.0010-3</t>
  </si>
  <si>
    <t xml:space="preserve">19.004.0010-4</t>
  </si>
  <si>
    <t xml:space="preserve">19.004.0010-C</t>
  </si>
  <si>
    <t xml:space="preserve">19.004.0010-D</t>
  </si>
  <si>
    <t xml:space="preserve">19.004.0010-E</t>
  </si>
  <si>
    <t xml:space="preserve">19.004.0012-2</t>
  </si>
  <si>
    <t xml:space="preserve">CAMINHAO BASCULANTE,NO TOCO,CAPACIDADE DE 5,00M3,INCLUSIVE M</t>
  </si>
  <si>
    <t xml:space="preserve">19.004.0012-3</t>
  </si>
  <si>
    <t xml:space="preserve">19.004.0012-4</t>
  </si>
  <si>
    <t xml:space="preserve">19.004.0012-C</t>
  </si>
  <si>
    <t xml:space="preserve">19.004.0012-D</t>
  </si>
  <si>
    <t xml:space="preserve">19.004.0012-E</t>
  </si>
  <si>
    <t xml:space="preserve">19.004.0013-2</t>
  </si>
  <si>
    <t xml:space="preserve">CAMINHAO BASCULANTE,NO TOCO,CAPACIDADE DE 7,00M3,INCLUSIVE M</t>
  </si>
  <si>
    <t xml:space="preserve">19.004.0013-3</t>
  </si>
  <si>
    <t xml:space="preserve">19.004.0013-4</t>
  </si>
  <si>
    <t xml:space="preserve">19.004.0013-C</t>
  </si>
  <si>
    <t xml:space="preserve">19.004.0013-D</t>
  </si>
  <si>
    <t xml:space="preserve">19.004.0013-E</t>
  </si>
  <si>
    <t xml:space="preserve">19.004.0014-2</t>
  </si>
  <si>
    <t xml:space="preserve">CAMINHAO BASCULANTE,NO TOCO,CAPACIDADE DE 10,00M3,INCLUSIVE</t>
  </si>
  <si>
    <t xml:space="preserve">MOTORISTA</t>
  </si>
  <si>
    <t xml:space="preserve">19.004.0014-3</t>
  </si>
  <si>
    <t xml:space="preserve">19.004.0014-4</t>
  </si>
  <si>
    <t xml:space="preserve">19.004.0014-C</t>
  </si>
  <si>
    <t xml:space="preserve">19.004.0014-D</t>
  </si>
  <si>
    <t xml:space="preserve">19.004.0014-E</t>
  </si>
  <si>
    <t xml:space="preserve">19.004.0015-2</t>
  </si>
  <si>
    <t xml:space="preserve">CAMINHAO BASCULANTE DO TIPO PESADO (FORA DE ESTRADA),CAPACID</t>
  </si>
  <si>
    <t xml:space="preserve">ADE RASA DE 11,00M3,INCLUSIVE MOTORISTA</t>
  </si>
  <si>
    <t xml:space="preserve">19.004.0015-3</t>
  </si>
  <si>
    <t xml:space="preserve">19.004.0015-4</t>
  </si>
  <si>
    <t xml:space="preserve">19.004.0015-C</t>
  </si>
  <si>
    <t xml:space="preserve">19.004.0015-D</t>
  </si>
  <si>
    <t xml:space="preserve">19.004.0015-E</t>
  </si>
  <si>
    <t xml:space="preserve">19.004.0016-2</t>
  </si>
  <si>
    <t xml:space="preserve">CAMINHAO BASCULANTE DO TIPO MEDIO-PESADO,TRUCADO,CAPACIDADE</t>
  </si>
  <si>
    <t xml:space="preserve">DE 12,00M3,INCLUSIVE MOTORISTA</t>
  </si>
  <si>
    <t xml:space="preserve">19.004.0016-3</t>
  </si>
  <si>
    <t xml:space="preserve">19.004.0016-4</t>
  </si>
  <si>
    <t xml:space="preserve">19.004.0016-C</t>
  </si>
  <si>
    <t xml:space="preserve">19.004.0016-D</t>
  </si>
  <si>
    <t xml:space="preserve">19.004.0016-E</t>
  </si>
  <si>
    <t xml:space="preserve">19.004.0018-2</t>
  </si>
  <si>
    <t xml:space="preserve">CAMINHAO BASCULANTE TIPO PESADO,TRACADO,6X4,CAPACIDADE DE 18</t>
  </si>
  <si>
    <t xml:space="preserve">,4T,INCLUSIVE MOTORISTA</t>
  </si>
  <si>
    <t xml:space="preserve">19.004.0018-3</t>
  </si>
  <si>
    <t xml:space="preserve">19.004.0018-4</t>
  </si>
  <si>
    <t xml:space="preserve">19.004.0018-C</t>
  </si>
  <si>
    <t xml:space="preserve">19.004.0018-D</t>
  </si>
  <si>
    <t xml:space="preserve">19.004.0018-E</t>
  </si>
  <si>
    <t xml:space="preserve">19.004.0020-2</t>
  </si>
  <si>
    <t xml:space="preserve">CAMINHAO TANQUE,CAPACIDADE DE 6.000L,INCLUSIVE MOTORISTA</t>
  </si>
  <si>
    <t xml:space="preserve">19.004.0020-3</t>
  </si>
  <si>
    <t xml:space="preserve">19.004.0020-4</t>
  </si>
  <si>
    <t xml:space="preserve">19.004.0020-C</t>
  </si>
  <si>
    <t xml:space="preserve">19.004.0020-D</t>
  </si>
  <si>
    <t xml:space="preserve">19.004.0020-E</t>
  </si>
  <si>
    <t xml:space="preserve">19.004.0021-2</t>
  </si>
  <si>
    <t xml:space="preserve">CAMINHAO TANQUE,CAPACIDADE DE 10.000L,INCLUSIVE MOTORISTA</t>
  </si>
  <si>
    <t xml:space="preserve">19.004.0021-3</t>
  </si>
  <si>
    <t xml:space="preserve">19.004.0021-4</t>
  </si>
  <si>
    <t xml:space="preserve">19.004.0021-C</t>
  </si>
  <si>
    <t xml:space="preserve">19.004.0021-D</t>
  </si>
  <si>
    <t xml:space="preserve">19.004.0021-E</t>
  </si>
  <si>
    <t xml:space="preserve">19.004.0022-2</t>
  </si>
  <si>
    <t xml:space="preserve">CAMINHAO TANQUE,CAPACIDADE DE 15.000L,INCLUSIVE MOTORISTA</t>
  </si>
  <si>
    <t xml:space="preserve">19.004.0022-3</t>
  </si>
  <si>
    <t xml:space="preserve">19.004.0022-4</t>
  </si>
  <si>
    <t xml:space="preserve">19.004.0022-C</t>
  </si>
  <si>
    <t xml:space="preserve">19.004.0022-D</t>
  </si>
  <si>
    <t xml:space="preserve">19.004.0022-E</t>
  </si>
  <si>
    <t xml:space="preserve">19.004.0023-2</t>
  </si>
  <si>
    <t xml:space="preserve">CAMINHAO TANQUE,CAPACIDADE DE 20.000L,INCLUSIVE MOTORISTA</t>
  </si>
  <si>
    <t xml:space="preserve">19.004.0023-3</t>
  </si>
  <si>
    <t xml:space="preserve">19.004.0023-4</t>
  </si>
  <si>
    <t xml:space="preserve">19.004.0023-C</t>
  </si>
  <si>
    <t xml:space="preserve">19.004.0023-D</t>
  </si>
  <si>
    <t xml:space="preserve">19.004.0023-E</t>
  </si>
  <si>
    <t xml:space="preserve">19.004.0024-2</t>
  </si>
  <si>
    <t xml:space="preserve">CAMINHAO TANQUE,CAPACIDADE DE 30.000L,INCLUSIVE MOTORISTA</t>
  </si>
  <si>
    <t xml:space="preserve">19.004.0024-3</t>
  </si>
  <si>
    <t xml:space="preserve">19.004.0024-4</t>
  </si>
  <si>
    <t xml:space="preserve">19.004.0024-C</t>
  </si>
  <si>
    <t xml:space="preserve">19.004.0024-D</t>
  </si>
  <si>
    <t xml:space="preserve">19.004.0024-E</t>
  </si>
  <si>
    <t xml:space="preserve">19.004.0025-2</t>
  </si>
  <si>
    <t xml:space="preserve">CAMINHAO BETONEIRA,CAPACIDADE DE 5,00M3,INCLUSIVE MOTORISTA</t>
  </si>
  <si>
    <t xml:space="preserve">19.004.0025-3</t>
  </si>
  <si>
    <t xml:space="preserve">19.004.0025-4</t>
  </si>
  <si>
    <t xml:space="preserve">19.004.0025-C</t>
  </si>
  <si>
    <t xml:space="preserve">19.004.0025-D</t>
  </si>
  <si>
    <t xml:space="preserve">19.004.0025-E</t>
  </si>
  <si>
    <t xml:space="preserve">19.004.0026-2</t>
  </si>
  <si>
    <t xml:space="preserve">CAMINHAO BETONEIRA,CAPACIDADE DE 7,00M3,INCLUSIVE MOTORISTA</t>
  </si>
  <si>
    <t xml:space="preserve">19.004.0026-3</t>
  </si>
  <si>
    <t xml:space="preserve">19.004.0026-4</t>
  </si>
  <si>
    <t xml:space="preserve">19.004.0026-C</t>
  </si>
  <si>
    <t xml:space="preserve">19.004.0026-D</t>
  </si>
  <si>
    <t xml:space="preserve">19.004.0026-E</t>
  </si>
  <si>
    <t xml:space="preserve">19.004.0030-2</t>
  </si>
  <si>
    <t xml:space="preserve">CARRETA PARA TRANSPORTE PESADO,CAPACIDADE PARA CARGA UTIL DE</t>
  </si>
  <si>
    <t xml:space="preserve">60/80T,INCLUSIVE MOTORISTA</t>
  </si>
  <si>
    <t xml:space="preserve">19.004.0030-3</t>
  </si>
  <si>
    <t xml:space="preserve">19.004.0030-4</t>
  </si>
  <si>
    <t xml:space="preserve">19.004.0030-C</t>
  </si>
  <si>
    <t xml:space="preserve">19.004.0030-D</t>
  </si>
  <si>
    <t xml:space="preserve">19.004.0030-E</t>
  </si>
  <si>
    <t xml:space="preserve">19.004.0031-2</t>
  </si>
  <si>
    <t xml:space="preserve">30T,INCLUSIVE MOTORISTA</t>
  </si>
  <si>
    <t xml:space="preserve">19.004.0031-3</t>
  </si>
  <si>
    <t xml:space="preserve">19.004.0031-4</t>
  </si>
  <si>
    <t xml:space="preserve">19.004.0031-C</t>
  </si>
  <si>
    <t xml:space="preserve">19.004.0031-D</t>
  </si>
  <si>
    <t xml:space="preserve">19.004.0031-E</t>
  </si>
  <si>
    <t xml:space="preserve">19.004.0035-2</t>
  </si>
  <si>
    <t xml:space="preserve">MICRO-ONIBUS COM CAPACIDADE MINIMA DE 15 LUGARES,MOTOR DIESE</t>
  </si>
  <si>
    <t xml:space="preserve">L,INCLUSIVE MOTORISTA</t>
  </si>
  <si>
    <t xml:space="preserve">19.004.0035-3</t>
  </si>
  <si>
    <t xml:space="preserve">19.004.0035-4</t>
  </si>
  <si>
    <t xml:space="preserve">19.004.0035-C</t>
  </si>
  <si>
    <t xml:space="preserve">19.004.0035-D</t>
  </si>
  <si>
    <t xml:space="preserve">19.004.0035-E</t>
  </si>
  <si>
    <t xml:space="preserve">19.004.0037-2</t>
  </si>
  <si>
    <t xml:space="preserve">VEICULO DE PASSEIO,5 PASSAGEIROS,4 PORTAS,MOTOR BICOMBUSTIVE</t>
  </si>
  <si>
    <t xml:space="preserve">L (GASOLINA E ALCOOL)DE 1,6 LITROS,COM AR CONDICIONADO,DIREC</t>
  </si>
  <si>
    <t xml:space="preserve">AO HIDRAULICA E VIDROS DIANTEIROS ELETRICOS,EXCLUSIVE MOTORI</t>
  </si>
  <si>
    <t xml:space="preserve">STA</t>
  </si>
  <si>
    <t xml:space="preserve">19.004.0037-3</t>
  </si>
  <si>
    <t xml:space="preserve">AO HIDRAULICA E VIDRO DIANTEIROS ELETRICOS,EXCLUSIVE MOTORIS</t>
  </si>
  <si>
    <t xml:space="preserve">TA</t>
  </si>
  <si>
    <t xml:space="preserve">19.004.0037-4</t>
  </si>
  <si>
    <t xml:space="preserve">19.004.0037-C</t>
  </si>
  <si>
    <t xml:space="preserve">19.004.0037-D</t>
  </si>
  <si>
    <t xml:space="preserve">19.004.0037-E</t>
  </si>
  <si>
    <t xml:space="preserve">19.004.0040-2</t>
  </si>
  <si>
    <t xml:space="preserve">AO HIDRAULICA E VIDROS DIANTEIROS ELETRICOS,INCLUSIVE MOTORI</t>
  </si>
  <si>
    <t xml:space="preserve">19.004.0040-3</t>
  </si>
  <si>
    <t xml:space="preserve">19.004.0040-4</t>
  </si>
  <si>
    <t xml:space="preserve">19.004.0040-C</t>
  </si>
  <si>
    <t xml:space="preserve">19.004.0040-D</t>
  </si>
  <si>
    <t xml:space="preserve">19.004.0040-E</t>
  </si>
  <si>
    <t xml:space="preserve">19.004.0044-2</t>
  </si>
  <si>
    <t xml:space="preserve">VEICULO DE PASSEIO,5 PASSAGEIROS,MOTOR BICOMBUSTIVEL (GASOLI</t>
  </si>
  <si>
    <t xml:space="preserve">NA E ALCOOL) DE 1.0 LITRO,INCLUSIVE MOTORISTA</t>
  </si>
  <si>
    <t xml:space="preserve">19.004.0044-3</t>
  </si>
  <si>
    <t xml:space="preserve">19.004.0044-4</t>
  </si>
  <si>
    <t xml:space="preserve">19.004.0044-C</t>
  </si>
  <si>
    <t xml:space="preserve">19.004.0044-D</t>
  </si>
  <si>
    <t xml:space="preserve">19.004.0044-E</t>
  </si>
  <si>
    <t xml:space="preserve">19.004.0045-2</t>
  </si>
  <si>
    <t xml:space="preserve">NA E ALCOOL) DE 1.0 LITRO,EXCLUSIVE MOTORISTA</t>
  </si>
  <si>
    <t xml:space="preserve">19.004.0045-3</t>
  </si>
  <si>
    <t xml:space="preserve">19.004.0045-4</t>
  </si>
  <si>
    <t xml:space="preserve">19.004.0045-C</t>
  </si>
  <si>
    <t xml:space="preserve">19.004.0045-D</t>
  </si>
  <si>
    <t xml:space="preserve">19.004.0045-E</t>
  </si>
  <si>
    <t xml:space="preserve">19.004.0046-2</t>
  </si>
  <si>
    <t xml:space="preserve">CAMIONETE TIPO PICK-UP,COM CABINE SIMPLES E CACAMBA,TIPO LEV</t>
  </si>
  <si>
    <t xml:space="preserve">E,MOTOR BICOMBUSTIVEL (GASOLINA E ALCOOL) DE 1,6 LITROS,INCL</t>
  </si>
  <si>
    <t xml:space="preserve">19.004.0046-3</t>
  </si>
  <si>
    <t xml:space="preserve">19.004.0046-4</t>
  </si>
  <si>
    <t xml:space="preserve">19.004.0046-C</t>
  </si>
  <si>
    <t xml:space="preserve">19.004.0046-D</t>
  </si>
  <si>
    <t xml:space="preserve">19.004.0046-E</t>
  </si>
  <si>
    <t xml:space="preserve">19.004.0047-2</t>
  </si>
  <si>
    <t xml:space="preserve">E,MOTOR BICOMBUSTIVEL (GASOLINA E ALCOOL) DE 1,6 LITROS,EQUI</t>
  </si>
  <si>
    <t xml:space="preserve">PADA COM ESCADA DE EXTENSAO GIRATORIA E BASCULANTE,COM SUPOR</t>
  </si>
  <si>
    <t xml:space="preserve">TE,ACIONAMENTO MANUAL E TODOS OS IMPLEMENTOS NECESSARIOS PAR</t>
  </si>
  <si>
    <t xml:space="preserve">A UM PERFEITO FUNCIONAMENTO,INCLUSIVE MOTORISTA</t>
  </si>
  <si>
    <t xml:space="preserve">19.004.0047-3</t>
  </si>
  <si>
    <t xml:space="preserve">19.004.0047-4</t>
  </si>
  <si>
    <t xml:space="preserve">TE,ACIONAMENTO MANUAL A TODOS OS IMPLEMENTOS NECESSARIOS PAR</t>
  </si>
  <si>
    <t xml:space="preserve">19.004.0047-C</t>
  </si>
  <si>
    <t xml:space="preserve">19.004.0047-D</t>
  </si>
  <si>
    <t xml:space="preserve">19.004.0047-E</t>
  </si>
  <si>
    <t xml:space="preserve">19.004.0048-2</t>
  </si>
  <si>
    <t xml:space="preserve">CAMIONETE TIPO PICK-UP COM CABINE DUPLA E CACAMBA MOTOR BICO</t>
  </si>
  <si>
    <t xml:space="preserve">MBUSTIVEL (GASOLINA E ALCOOL) 2.4,DIRECAO HIDRAULICA,TRACAO</t>
  </si>
  <si>
    <t xml:space="preserve">TRASEIRA,INCLUSIVE MOTORISTA</t>
  </si>
  <si>
    <t xml:space="preserve">19.004.0048-3</t>
  </si>
  <si>
    <t xml:space="preserve">19.004.0048-4</t>
  </si>
  <si>
    <t xml:space="preserve">19.004.0048-C</t>
  </si>
  <si>
    <t xml:space="preserve">19.004.0048-D</t>
  </si>
  <si>
    <t xml:space="preserve">19.004.0048-E</t>
  </si>
  <si>
    <t xml:space="preserve">19.004.0049-2</t>
  </si>
  <si>
    <t xml:space="preserve">CAMIONETE TIPO PICK-UP COM CABINE DUPLA E CACAMBA MOTOR DIES</t>
  </si>
  <si>
    <t xml:space="preserve">EL 2.8,DIRECAO HIDRAULICA TRACAO NAS 4 RODAS,INCLUSIVE MOTOR</t>
  </si>
  <si>
    <t xml:space="preserve">ISTA</t>
  </si>
  <si>
    <t xml:space="preserve">19.004.0049-3</t>
  </si>
  <si>
    <t xml:space="preserve">19.004.0049-4</t>
  </si>
  <si>
    <t xml:space="preserve">19.004.0049-C</t>
  </si>
  <si>
    <t xml:space="preserve">19.004.0049-D</t>
  </si>
  <si>
    <t xml:space="preserve">19.004.0049-E</t>
  </si>
  <si>
    <t xml:space="preserve">19.004.0050-2</t>
  </si>
  <si>
    <t xml:space="preserve">MOTOCICLETA,125 CILINDRADAS X/E,EXCLUSIVE MOTORISTA</t>
  </si>
  <si>
    <t xml:space="preserve">19.004.0050-4</t>
  </si>
  <si>
    <t xml:space="preserve">19.004.0050-C</t>
  </si>
  <si>
    <t xml:space="preserve">19.004.0050-E</t>
  </si>
  <si>
    <t xml:space="preserve">19.004.0051-2</t>
  </si>
  <si>
    <t xml:space="preserve">GUINDASTE SOBRE RODAS,MEIA LANCA,CAPACIDADE DE 6T,INCLUSIVE</t>
  </si>
  <si>
    <t xml:space="preserve">OPERADOR</t>
  </si>
  <si>
    <t xml:space="preserve">19.004.0051-3</t>
  </si>
  <si>
    <t xml:space="preserve">19.004.0051-4</t>
  </si>
  <si>
    <t xml:space="preserve">19.004.0051-C</t>
  </si>
  <si>
    <t xml:space="preserve">19.004.0051-D</t>
  </si>
  <si>
    <t xml:space="preserve">19.004.0051-E</t>
  </si>
  <si>
    <t xml:space="preserve">19.004.0054-2</t>
  </si>
  <si>
    <t xml:space="preserve">GUINDASTE SOBRE RODAS,CAPACIDADE DE 15T,RAIO DE CURVA DE 4,6</t>
  </si>
  <si>
    <t xml:space="preserve">5M,LANCA TELESCOPICA DE ACIONAMENTO HIDRAULICO COM 7,60M RET</t>
  </si>
  <si>
    <t xml:space="preserve">RAIDA E 18,30M ESTENDIDA,INCLUSIVE OPERADOR E AUXILIAR</t>
  </si>
  <si>
    <t xml:space="preserve">19.004.0054-3</t>
  </si>
  <si>
    <t xml:space="preserve">19.004.0054-4</t>
  </si>
  <si>
    <t xml:space="preserve">19.004.0054-C</t>
  </si>
  <si>
    <t xml:space="preserve">19.004.0054-D</t>
  </si>
  <si>
    <t xml:space="preserve">19.004.0054-E</t>
  </si>
  <si>
    <t xml:space="preserve">19.004.0056-2</t>
  </si>
  <si>
    <t xml:space="preserve">GUINDASTE ARTICULADO,SOBRE CAMINHAO DIESEL(INCLUSIVE ESTE),M</t>
  </si>
  <si>
    <t xml:space="preserve">OMENTO MAXIMO DE ELEVACAO 30TXM E CAPACIDADE MAXIMA DE ELEVA</t>
  </si>
  <si>
    <t xml:space="preserve">CAO 8,5T A 3,4M,INCLUSIVE OPERADOR E AUXILIAR</t>
  </si>
  <si>
    <t xml:space="preserve">19.004.0056-3</t>
  </si>
  <si>
    <t xml:space="preserve">19.004.0056-4</t>
  </si>
  <si>
    <t xml:space="preserve">19.004.0056-C</t>
  </si>
  <si>
    <t xml:space="preserve">19.004.0056-D</t>
  </si>
  <si>
    <t xml:space="preserve">19.004.0056-E</t>
  </si>
  <si>
    <t xml:space="preserve">19.004.0057-2</t>
  </si>
  <si>
    <t xml:space="preserve">GUINDASTE TIPO GRUA,COM CAPACIDADE DE CARGA DE 1200KG,VELOCI</t>
  </si>
  <si>
    <t xml:space="preserve">DADE DE 40M/MIN,TORRE COMPOSTA POR 9 MODULOS DE 3 METROS CAD</t>
  </si>
  <si>
    <t xml:space="preserve">A,TOTALIZANDO 27 METROS,ALCANCE MAXIMO DE 25 METROS COM UMA</t>
  </si>
  <si>
    <t xml:space="preserve">CARGA DE 1000KG,INCLUSIVE BASE DE SUSTENTACAO E OPERADOR</t>
  </si>
  <si>
    <t xml:space="preserve">19.004.0057-3</t>
  </si>
  <si>
    <t xml:space="preserve">19.004.0057-4</t>
  </si>
  <si>
    <t xml:space="preserve">19.004.0057-C</t>
  </si>
  <si>
    <t xml:space="preserve">19.004.0057-D</t>
  </si>
  <si>
    <t xml:space="preserve">19.004.0057-E</t>
  </si>
  <si>
    <t xml:space="preserve">19.004.0070-2</t>
  </si>
  <si>
    <t xml:space="preserve">ESTEIRA TRANSPORTADORA,DE CORREIA,LARGURA DE 50CM E 10,00M D</t>
  </si>
  <si>
    <t xml:space="preserve">E COMPRIMENTO,EXCLUSIVE OPERADOR</t>
  </si>
  <si>
    <t xml:space="preserve">19.004.0070-3</t>
  </si>
  <si>
    <t xml:space="preserve">19.004.0070-4</t>
  </si>
  <si>
    <t xml:space="preserve">19.004.0070-C</t>
  </si>
  <si>
    <t xml:space="preserve">19.004.0070-D</t>
  </si>
  <si>
    <t xml:space="preserve">19.004.0070-E</t>
  </si>
  <si>
    <t xml:space="preserve">19.004.0075-2</t>
  </si>
  <si>
    <t xml:space="preserve">PORTICO ROLANTE MOTORIZADO (OU ELETRICO),COM VAO E ALTURA DE</t>
  </si>
  <si>
    <t xml:space="preserve">5M,ACOMPANHADO DE TRILHOS ROLANTES ELETRIFICADOS COM PERCUR</t>
  </si>
  <si>
    <t xml:space="preserve">SO DE 30M E TALHA ELETRICA COM TROLE DE CABO DE ACO E PAINEL</t>
  </si>
  <si>
    <t xml:space="preserve">ELETRICO,COM CAPACIDADE PARA 10T,INCLUSIVE MONTAGEM DO CONJ</t>
  </si>
  <si>
    <t xml:space="preserve">UNTO,EXCLUSIVE OPERADOR</t>
  </si>
  <si>
    <t xml:space="preserve">19.004.0075-4</t>
  </si>
  <si>
    <t xml:space="preserve">19.004.0075-C</t>
  </si>
  <si>
    <t xml:space="preserve">19.004.0075-E</t>
  </si>
  <si>
    <t xml:space="preserve">19.004.0080-2</t>
  </si>
  <si>
    <t xml:space="preserve">GUINDAUTO COM CAPACIDADE MAXIMA DE CARGA EM TORNO DE 3,5T A</t>
  </si>
  <si>
    <t xml:space="preserve">APROXIMADAMENTE 2,00M E ALCANCE MAXIMO VERTICAL(DO SOLO)A AP</t>
  </si>
  <si>
    <t xml:space="preserve">ROXIMADAMENTE 7,00M,ANGULO DE GIRO DE 180ß,MONTADO SOBRE CHA</t>
  </si>
  <si>
    <t xml:space="preserve">SSIS DE CAMINHAO,EXCLUSIVE ESTE.SAO CONSIDERADOS DOIS AJUDAN</t>
  </si>
  <si>
    <t xml:space="preserve">TES,EXCLUSIVE OPERADOR QUE E CONSIDERADO O MOTORISTA DO CAMI</t>
  </si>
  <si>
    <t xml:space="preserve">NHAO</t>
  </si>
  <si>
    <t xml:space="preserve">19.004.0080-4</t>
  </si>
  <si>
    <t xml:space="preserve">19.004.0080-C</t>
  </si>
  <si>
    <t xml:space="preserve">19.004.0080-E</t>
  </si>
  <si>
    <t xml:space="preserve">19.004.0081-2</t>
  </si>
  <si>
    <t xml:space="preserve">GUINDAUTO COM CAPACIDADE MAXIMA DE CARGA EM TORNO DE 4T A AP</t>
  </si>
  <si>
    <t xml:space="preserve">ROXIMADAMENTE 2,00M E ALCANCE MAXIMO VERTICAL(DO SOLO)A APRO</t>
  </si>
  <si>
    <t xml:space="preserve">XIMADAMENTE 8,00M,ANGULO DE GIRO DE 180ß,MONTADO SOBRE CHASS</t>
  </si>
  <si>
    <t xml:space="preserve">IS DE CAMINHAO,EXCLUSIVE ESTE.SAO CONSIDERADOS DOIS AJUDANTE</t>
  </si>
  <si>
    <t xml:space="preserve">S,EXCLUSIVE OPERADOR QUE E CONSIDERADO O MOTORISTA DO CAMINH</t>
  </si>
  <si>
    <t xml:space="preserve">19.004.0081-4</t>
  </si>
  <si>
    <t xml:space="preserve">19.004.0081-C</t>
  </si>
  <si>
    <t xml:space="preserve">19.004.0081-E</t>
  </si>
  <si>
    <t xml:space="preserve">19.004.0085-2</t>
  </si>
  <si>
    <t xml:space="preserve">GUINDAUTO COM CAPACIDADE MAXIMA DE CARGA EM TORNO DE 10,5T A</t>
  </si>
  <si>
    <t xml:space="preserve">APROXIMADAMENTE 2,00M E ALCANCE MAXIMO VERTICAL(DO SOLO)A A</t>
  </si>
  <si>
    <t xml:space="preserve">PROXIMADAMENTE 17,00M,ANGULO DE GIRO DE 180ß,MONTADO SOBRE C</t>
  </si>
  <si>
    <t xml:space="preserve">HASSIS DE CAMINHAO,EXCLUSIVE ESTE.SAO CONSIDERADOS DOIS AJUD</t>
  </si>
  <si>
    <t xml:space="preserve">ANTES,EXCLUSIVE OPERADOR QUE E CONSIDERADO O MOTORISTA DO CA</t>
  </si>
  <si>
    <t xml:space="preserve">MINHAO</t>
  </si>
  <si>
    <t xml:space="preserve">19.004.0085-4</t>
  </si>
  <si>
    <t xml:space="preserve">19.004.0085-C</t>
  </si>
  <si>
    <t xml:space="preserve">19.004.0085-E</t>
  </si>
  <si>
    <t xml:space="preserve">19.004.0087-2</t>
  </si>
  <si>
    <t xml:space="preserve">GUINDAUTO COM CAPACIDADE MAXIMA DE CARGA EM TORNO DE 15,5T A</t>
  </si>
  <si>
    <t xml:space="preserve">PROXIMADAMENTE 16,50M,ANGULO DE GIRO DE 180ß,MONTADO SOBRE C</t>
  </si>
  <si>
    <t xml:space="preserve">19.004.0087-4</t>
  </si>
  <si>
    <t xml:space="preserve">19.004.0087-C</t>
  </si>
  <si>
    <t xml:space="preserve">19.004.0087-E</t>
  </si>
  <si>
    <t xml:space="preserve">19.004.0090-2</t>
  </si>
  <si>
    <t xml:space="preserve">EMPILHADEIRA EQUIPADA COM RODAGEM PNEUMATICA,CAPACIDADE DE 2</t>
  </si>
  <si>
    <t xml:space="preserve">,5T E CENTRO DE CARGA A 60CM,MOTOR A GASOLINA,INCLUSIVE OPER</t>
  </si>
  <si>
    <t xml:space="preserve">ADOR</t>
  </si>
  <si>
    <t xml:space="preserve">19.004.0090-3</t>
  </si>
  <si>
    <t xml:space="preserve">19.004.0090-4</t>
  </si>
  <si>
    <t xml:space="preserve">19.004.0090-C</t>
  </si>
  <si>
    <t xml:space="preserve">19.004.0090-D</t>
  </si>
  <si>
    <t xml:space="preserve">19.004.0090-E</t>
  </si>
  <si>
    <t xml:space="preserve">19.004.0092-2</t>
  </si>
  <si>
    <t xml:space="preserve">EMPILHADEIRA EQUIPADA COM RODAGEM PNEUMATICA,CAPACIDADE DE 3</t>
  </si>
  <si>
    <t xml:space="preserve">T E CENTRO DE CARGA A 60CM,MOTOR A GASOLINA,INCLUSIVE OPERAD</t>
  </si>
  <si>
    <t xml:space="preserve">OR</t>
  </si>
  <si>
    <t xml:space="preserve">19.004.0092-3</t>
  </si>
  <si>
    <t xml:space="preserve">19.004.0092-4</t>
  </si>
  <si>
    <t xml:space="preserve">19.004.0092-C</t>
  </si>
  <si>
    <t xml:space="preserve">19.004.0092-D</t>
  </si>
  <si>
    <t xml:space="preserve">19.004.0092-E</t>
  </si>
  <si>
    <t xml:space="preserve">19.004.0094-2</t>
  </si>
  <si>
    <t xml:space="preserve">EMPILHADEIRA EQUIPADA COM RODAGEM PNEUMATICA,CAPACIDADE DE 4</t>
  </si>
  <si>
    <t xml:space="preserve">19.004.0094-3</t>
  </si>
  <si>
    <t xml:space="preserve">19.004.0094-4</t>
  </si>
  <si>
    <t xml:space="preserve">19.004.0094-C</t>
  </si>
  <si>
    <t xml:space="preserve">19.004.0094-D</t>
  </si>
  <si>
    <t xml:space="preserve">19.004.0094-E</t>
  </si>
  <si>
    <t xml:space="preserve">19.004.0096-2</t>
  </si>
  <si>
    <t xml:space="preserve">EMPILHADEIRA EQUIPADA COM RODAGEM PNEUMATICA,CAPACIDADE DE 5</t>
  </si>
  <si>
    <t xml:space="preserve">T E CENTRO DE CARGA A 60CM,INCLUSIVE OPERADOR</t>
  </si>
  <si>
    <t xml:space="preserve">19.004.0096-3</t>
  </si>
  <si>
    <t xml:space="preserve">19.004.0096-4</t>
  </si>
  <si>
    <t xml:space="preserve">19.004.0096-C</t>
  </si>
  <si>
    <t xml:space="preserve">19.004.0096-D</t>
  </si>
  <si>
    <t xml:space="preserve">19.004.0096-E</t>
  </si>
  <si>
    <t xml:space="preserve">19.004.0098-2</t>
  </si>
  <si>
    <t xml:space="preserve">EMPILHADEIRA EQUIPADA COM RODAGEM PNEUMATICA,CAPACIDADE DE 7</t>
  </si>
  <si>
    <t xml:space="preserve">19.004.0098-3</t>
  </si>
  <si>
    <t xml:space="preserve">19.004.0098-4</t>
  </si>
  <si>
    <t xml:space="preserve">19.004.0098-C</t>
  </si>
  <si>
    <t xml:space="preserve">19.004.0098-D</t>
  </si>
  <si>
    <t xml:space="preserve">19.004.0098-E</t>
  </si>
  <si>
    <t xml:space="preserve">19.004.0100-2</t>
  </si>
  <si>
    <t xml:space="preserve">PLATAFORMA PANTOGRAFICA CAPAC.TRABALHO ATE 10M ALTURA,CAPAC.</t>
  </si>
  <si>
    <t xml:space="preserve">MAXIMA CARGA DISTRIBUIDA 3000KG,CAPAC.MAXIMA CARGA CONCENTRA</t>
  </si>
  <si>
    <t xml:space="preserve">DA 1500KG,PISO PLATAF.CONSTITUIDO CHAPA XADREZ FERRO,EXTENSO</t>
  </si>
  <si>
    <t xml:space="preserve">RES LATERAIS(S/GUARDA-CORPO),GUARDA-CORPO REMOVIVEL PLATAF.,</t>
  </si>
  <si>
    <t xml:space="preserve">SAPATAS HIDR.E TESOURAS LARGAS,NIVELAMENTO E MAIOR ESTABILID</t>
  </si>
  <si>
    <t xml:space="preserve">ADE EQUIPAMENTO,ESCADA SIMPLES ALUMINIO,EXCLUSIVE OPERADOR</t>
  </si>
  <si>
    <t xml:space="preserve">19.004.0100-4</t>
  </si>
  <si>
    <t xml:space="preserve">19.004.0100-C</t>
  </si>
  <si>
    <t xml:space="preserve">19.004.0100-E</t>
  </si>
  <si>
    <t xml:space="preserve">19.004.0110-2</t>
  </si>
  <si>
    <t xml:space="preserve">CAMIONETA TIPO PICK-UP,COM CABINE SIMPLES E CACAMBA,TIPO LEV</t>
  </si>
  <si>
    <t xml:space="preserve">E,MOTOR BICOMBUSTIVEL(GASOLINA E ALCOOL) DE 1,6 LITROS,EXCLU</t>
  </si>
  <si>
    <t xml:space="preserve">19.004.0110-3</t>
  </si>
  <si>
    <t xml:space="preserve">19.004.0110-4</t>
  </si>
  <si>
    <t xml:space="preserve">E,MOTOR BICOMBUSTIVEL(GASOLINA E ALCOOL)DE 1,6 LITROS,EXCLUS</t>
  </si>
  <si>
    <t xml:space="preserve">IVE MOTORISTA</t>
  </si>
  <si>
    <t xml:space="preserve">19.004.0110-C</t>
  </si>
  <si>
    <t xml:space="preserve">19.004.0110-D</t>
  </si>
  <si>
    <t xml:space="preserve">19.004.0110-E</t>
  </si>
  <si>
    <t xml:space="preserve">19.004.0115-2</t>
  </si>
  <si>
    <t xml:space="preserve">E,MOTOR BICOMBUSTIVEL(GASOLINA E ALCOOL)DE 1,6 LITROS,EQUIPA</t>
  </si>
  <si>
    <t xml:space="preserve">DA COM ESCADA DE EXTENSAO GIRATORIA E BASCULANTE,COM SUPORTE</t>
  </si>
  <si>
    <t xml:space="preserve">,ACIONAMENTO MANUAL E TODOS OS IMPLEMENTOS NECESSARIOS PARA</t>
  </si>
  <si>
    <t xml:space="preserve">UM PERFEITO FUNCIONAMENTO,EXCLUSIVE MOTORISTA</t>
  </si>
  <si>
    <t xml:space="preserve">19.004.0115-3</t>
  </si>
  <si>
    <t xml:space="preserve">19.004.0115-4</t>
  </si>
  <si>
    <t xml:space="preserve">19.004.0115-C</t>
  </si>
  <si>
    <t xml:space="preserve">19.004.0115-D</t>
  </si>
  <si>
    <t xml:space="preserve">19.004.0115-E</t>
  </si>
  <si>
    <t xml:space="preserve">19.004.0120-2</t>
  </si>
  <si>
    <t xml:space="preserve">CAMIONETA TIPO PICK-UP,COM CABINE DUPLA E CACAMBA,MOTOR BICO</t>
  </si>
  <si>
    <t xml:space="preserve">MBUSTIVEL(GASOLINA E ALCOOL)DE 2,4 LITROS,DIRECAO HIDRAULICA</t>
  </si>
  <si>
    <t xml:space="preserve">,TRACAO TRASEIRA,EXCLUSIVE MOTORISTA</t>
  </si>
  <si>
    <t xml:space="preserve">19.004.0120-3</t>
  </si>
  <si>
    <t xml:space="preserve">19.004.0120-4</t>
  </si>
  <si>
    <t xml:space="preserve">19.004.0120-C</t>
  </si>
  <si>
    <t xml:space="preserve">19.004.0120-D</t>
  </si>
  <si>
    <t xml:space="preserve">19.004.0120-E</t>
  </si>
  <si>
    <t xml:space="preserve">19.004.0210-0</t>
  </si>
  <si>
    <t xml:space="preserve">VEICULOS DE PASSEIO,5 PASSAGEIROS,MOTOR BICOMBUSTIVEL (GASOL</t>
  </si>
  <si>
    <t xml:space="preserve">INA E ALCOOL) DE 1,6 LITROS,COM AR CONDICIONADO,DIRECAO HIDR</t>
  </si>
  <si>
    <t xml:space="preserve">AULICA E VIDROS DIANTEIROS ELETRICOS,EXCLUSIVE MOTORISTA</t>
  </si>
  <si>
    <t xml:space="preserve">19.004.0210-A</t>
  </si>
  <si>
    <t xml:space="preserve">19.004.0211-0</t>
  </si>
  <si>
    <t xml:space="preserve">NA E ALCOOL) DE 1,6 LITROS,COM AR CONDICIONADO,DIRECAO HIDRA</t>
  </si>
  <si>
    <t xml:space="preserve">ULICA E VIDRO DIANTEIROS ELETRICOS,EXCLUSIVE MOTORISTA E COM</t>
  </si>
  <si>
    <t xml:space="preserve">BUSTIVEL</t>
  </si>
  <si>
    <t xml:space="preserve">19.004.0211-A</t>
  </si>
  <si>
    <t xml:space="preserve">19.004.0212-0</t>
  </si>
  <si>
    <t xml:space="preserve">ULICA E VIDROS DIANTEIROS ELETRICOS,INCLUSIVE MOTORISTA E CO</t>
  </si>
  <si>
    <t xml:space="preserve">MBUSTIVEL</t>
  </si>
  <si>
    <t xml:space="preserve">19.004.0212-A</t>
  </si>
  <si>
    <t xml:space="preserve">19.004.0250-0</t>
  </si>
  <si>
    <t xml:space="preserve">NA E ALCOOL) DE 1,0 LITRO,EXCLUSIVE MOTORISTA</t>
  </si>
  <si>
    <t xml:space="preserve">19.004.0250-A</t>
  </si>
  <si>
    <t xml:space="preserve">19.004.0251-0</t>
  </si>
  <si>
    <t xml:space="preserve">NA E ALCOOL) DE 1,0 LITRO,EXCLUSIVE MOTORISTA E COMBUSTIVEL</t>
  </si>
  <si>
    <t xml:space="preserve">19.004.0251-A</t>
  </si>
  <si>
    <t xml:space="preserve">19.004.0252-0</t>
  </si>
  <si>
    <t xml:space="preserve">NA E ALCOOL) DE 1,0 LITRO,INCLUSIVE MOTORISTA E COMBUSTIVEL</t>
  </si>
  <si>
    <t xml:space="preserve">19.004.0252-A</t>
  </si>
  <si>
    <t xml:space="preserve">19.004.0270-0</t>
  </si>
  <si>
    <t xml:space="preserve">L,EXCLUSIVE MOTORISTA</t>
  </si>
  <si>
    <t xml:space="preserve">19.004.0270-A</t>
  </si>
  <si>
    <t xml:space="preserve">19.004.0271-0</t>
  </si>
  <si>
    <t xml:space="preserve">L,EXCLUSIVE MOTORISTA E COMBUSTIVEL</t>
  </si>
  <si>
    <t xml:space="preserve">19.004.0271-A</t>
  </si>
  <si>
    <t xml:space="preserve">19.004.0272-0</t>
  </si>
  <si>
    <t xml:space="preserve">L,INCLUSIVE MOTORISTA E COMBUSTIVEL</t>
  </si>
  <si>
    <t xml:space="preserve">19.004.0272-A</t>
  </si>
  <si>
    <t xml:space="preserve">19.004.0400-0</t>
  </si>
  <si>
    <t xml:space="preserve">E,MOTOR BICOMBUSTIVEL (GASOLINA E ALCOOL) DE 1,6 LITROS,EXCL</t>
  </si>
  <si>
    <t xml:space="preserve">19.004.0400-A</t>
  </si>
  <si>
    <t xml:space="preserve">19.004.0401-0</t>
  </si>
  <si>
    <t xml:space="preserve">USIVE MOTORISTA E COMBUSTIVEL</t>
  </si>
  <si>
    <t xml:space="preserve">19.004.0401-A</t>
  </si>
  <si>
    <t xml:space="preserve">19.004.0402-0</t>
  </si>
  <si>
    <t xml:space="preserve">19.004.0402-A</t>
  </si>
  <si>
    <t xml:space="preserve">19.004.0405-0</t>
  </si>
  <si>
    <t xml:space="preserve">CAMIONETE TIPO PICK-UP,COM CABINE DUPLA E CACAMBA,TIPO LEVE,</t>
  </si>
  <si>
    <t xml:space="preserve">MOTOR BICOMBUSTIVEL (GASOLINA E ALCOOL) DE 2.4,DIRECAO HIDRA</t>
  </si>
  <si>
    <t xml:space="preserve">ULICA,TRACAO TRASEIRA,EXCLUSIVE MOTORISTA</t>
  </si>
  <si>
    <t xml:space="preserve">19.004.0405-A</t>
  </si>
  <si>
    <t xml:space="preserve">19.004.0406-0</t>
  </si>
  <si>
    <t xml:space="preserve">COM MOTOR BICOMBUSTIVEL (GASOLINA E ALCOOL),DE 2.4,DIRECAO H</t>
  </si>
  <si>
    <t xml:space="preserve">IDRAULICA,TRACAO TRASEIRA,EXCLUSIVE MOTORISTA E COMBUSTIVEL</t>
  </si>
  <si>
    <t xml:space="preserve">19.004.0406-A</t>
  </si>
  <si>
    <t xml:space="preserve">19.004.0407-0</t>
  </si>
  <si>
    <t xml:space="preserve">IDRAULICA,TRACAO TRASEIRA,INCLUSIVE MOTORISTA E COMBUSTIVEL</t>
  </si>
  <si>
    <t xml:space="preserve">19.004.0407-A</t>
  </si>
  <si>
    <t xml:space="preserve">19.004.0500-0</t>
  </si>
  <si>
    <t xml:space="preserve">19.004.0500-A</t>
  </si>
  <si>
    <t xml:space="preserve">19.004.0501-0</t>
  </si>
  <si>
    <t xml:space="preserve">MOTOCICLETA,125 CILINDRADAS X/E,EXCLUSIVE MOTORISTA E COMBUS</t>
  </si>
  <si>
    <t xml:space="preserve">TIVEL</t>
  </si>
  <si>
    <t xml:space="preserve">19.004.0501-A</t>
  </si>
  <si>
    <t xml:space="preserve">19.005.0006-2</t>
  </si>
  <si>
    <t xml:space="preserve">MAQUINA FRESADORA A FRIO,LARGURA DE FRESAGEM DE 1,00M,INCLUS</t>
  </si>
  <si>
    <t xml:space="preserve">IVE OPERADOR E AJUDANTE</t>
  </si>
  <si>
    <t xml:space="preserve">19.005.0006-3</t>
  </si>
  <si>
    <t xml:space="preserve">19.005.0006-4</t>
  </si>
  <si>
    <t xml:space="preserve">19.005.0006-C</t>
  </si>
  <si>
    <t xml:space="preserve">19.005.0006-D</t>
  </si>
  <si>
    <t xml:space="preserve">19.005.0006-E</t>
  </si>
  <si>
    <t xml:space="preserve">19.005.0007-2</t>
  </si>
  <si>
    <t xml:space="preserve">DUMPER,CARGA SOLIDA DE 1.000L,INCLUSIVE OPERADOR</t>
  </si>
  <si>
    <t xml:space="preserve">19.005.0007-3</t>
  </si>
  <si>
    <t xml:space="preserve">DUMPER,CARGA SOLIDA 1.000L,INCLUSIVE OPERADOR</t>
  </si>
  <si>
    <t xml:space="preserve">19.005.0007-4</t>
  </si>
  <si>
    <t xml:space="preserve">19.005.0007-C</t>
  </si>
  <si>
    <t xml:space="preserve">19.005.0007-D</t>
  </si>
  <si>
    <t xml:space="preserve">19.005.0007-E</t>
  </si>
  <si>
    <t xml:space="preserve">19.005.0008-2</t>
  </si>
  <si>
    <t xml:space="preserve">ESCAVADEIRA HIDRAULICA DE ESTEIRA, COM PESO OPERACIONAL EM T</t>
  </si>
  <si>
    <t xml:space="preserve">ORNO DE 17T, MOTOR DIESEL EM TORNO DE 111CV, CACAMBA COM CAP</t>
  </si>
  <si>
    <t xml:space="preserve">ACIDADE APROXIMADA DE 0,78M3, PROFUNDIDADE DE ESCAVACAO MAXI</t>
  </si>
  <si>
    <t xml:space="preserve">MA DE 6,60M, COM 3 BRACOS ARTICULADOS, BRACO INTERMEDIARIO A</t>
  </si>
  <si>
    <t xml:space="preserve">JUSTAVEL EM 3 POSICOES, INCLUSIVE OPERADOR</t>
  </si>
  <si>
    <t xml:space="preserve">19.005.0008-3</t>
  </si>
  <si>
    <t xml:space="preserve">19.005.0008-4</t>
  </si>
  <si>
    <t xml:space="preserve">19.005.0008-C</t>
  </si>
  <si>
    <t xml:space="preserve">19.005.0008-D</t>
  </si>
  <si>
    <t xml:space="preserve">19.005.0008-E</t>
  </si>
  <si>
    <t xml:space="preserve">19.005.0010-2</t>
  </si>
  <si>
    <t xml:space="preserve">ORNO DE 23T, MOTOR DIESEL EM TORNO DE 172CV, CACAMBA COM CAP</t>
  </si>
  <si>
    <t xml:space="preserve">ACIDADE APROXIMADA DE 1,14M3, PROFUNDIDADE DE ESCAVACAO MAXI</t>
  </si>
  <si>
    <t xml:space="preserve">MA DE 6,02M, COM 3 BRACOS ARTICULADOS, BRACO INTERMEDIARIO A</t>
  </si>
  <si>
    <t xml:space="preserve">19.005.0010-3</t>
  </si>
  <si>
    <t xml:space="preserve">19.005.0010-4</t>
  </si>
  <si>
    <t xml:space="preserve">19.005.0010-C</t>
  </si>
  <si>
    <t xml:space="preserve">19.005.0010-D</t>
  </si>
  <si>
    <t xml:space="preserve">19.005.0010-E</t>
  </si>
  <si>
    <t xml:space="preserve">19.005.0011-2</t>
  </si>
  <si>
    <t xml:space="preserve">ESCAVADEIRA HIDRAULICA DE ESTEIRA BRACO ALONGADO (MODELO LON</t>
  </si>
  <si>
    <t xml:space="preserve">G REACH),COM PESO OPERACIONAL EM TORNO DE 23T,MOTOR DIESEL E</t>
  </si>
  <si>
    <t xml:space="preserve">M TORNO DE 160CV,CACAMBA COM CAPACIDADE APROXIMADA DE 0,55M3</t>
  </si>
  <si>
    <t xml:space="preserve">,ALTURA DA ESCAVACAO MAXIMA APROXIMADA DE 15M E PROFUNDIDADE</t>
  </si>
  <si>
    <t xml:space="preserve">DE ESCAVACAO MAXIMA APROXIMADA ED 12M,INCLUSIVE OPERADOR</t>
  </si>
  <si>
    <t xml:space="preserve">19.005.0011-3</t>
  </si>
  <si>
    <t xml:space="preserve">,ALTURA DE ESCAVACAO MAXIMA APROXIMADA DE 15M E PROFUNDIDADE</t>
  </si>
  <si>
    <t xml:space="preserve">DE ESCAVACAO MAXIMA APROXIMADA DE 12M,INCLUSIVE OPERADOR</t>
  </si>
  <si>
    <t xml:space="preserve">19.005.0011-4</t>
  </si>
  <si>
    <t xml:space="preserve">19.005.0011-C</t>
  </si>
  <si>
    <t xml:space="preserve">19.005.0011-D</t>
  </si>
  <si>
    <t xml:space="preserve">19.005.0011-E</t>
  </si>
  <si>
    <t xml:space="preserve">19.005.0012-2</t>
  </si>
  <si>
    <t xml:space="preserve">MOTONIVELADORA COM PESO OPERACIONAL EM TORNO DE 18T, MOTOR D</t>
  </si>
  <si>
    <t xml:space="preserve">IESEL EM TORNO DE 125CV, INCLUSIVE OPERADOR</t>
  </si>
  <si>
    <t xml:space="preserve">19.005.0012-3</t>
  </si>
  <si>
    <t xml:space="preserve">19.005.0012-4</t>
  </si>
  <si>
    <t xml:space="preserve">19.005.0012-C</t>
  </si>
  <si>
    <t xml:space="preserve">19.005.0012-D</t>
  </si>
  <si>
    <t xml:space="preserve">19.005.0012-E</t>
  </si>
  <si>
    <t xml:space="preserve">19.005.0014-2</t>
  </si>
  <si>
    <t xml:space="preserve">PA CARREGADEIRA DE PNEUS,COM PESO OPERACIONAL EM TORNO DE 23</t>
  </si>
  <si>
    <t xml:space="preserve">T, PA COM CAPACIDADE RASA APROXIMADA DE 4,03M3, POTENCIA EM</t>
  </si>
  <si>
    <t xml:space="preserve">TORNO DE 270CV, INCLUSIVE OPERADOR</t>
  </si>
  <si>
    <t xml:space="preserve">19.005.0014-3</t>
  </si>
  <si>
    <t xml:space="preserve">19.005.0014-4</t>
  </si>
  <si>
    <t xml:space="preserve">19.005.0014-C</t>
  </si>
  <si>
    <t xml:space="preserve">19.005.0014-D</t>
  </si>
  <si>
    <t xml:space="preserve">19.005.0014-E</t>
  </si>
  <si>
    <t xml:space="preserve">19.005.0015-2</t>
  </si>
  <si>
    <t xml:space="preserve">GRADE DE DISCO,ARMADURA LEVE,COM 20 (VINTE) DISCOS,PESO DE 1</t>
  </si>
  <si>
    <t xml:space="preserve">300KG,LARGURA DE CORTE DE 2,50M,ACIONAMENTO MECANICO,EXCLUSI</t>
  </si>
  <si>
    <t xml:space="preserve">VE OPERADOR</t>
  </si>
  <si>
    <t xml:space="preserve">19.005.0015-4</t>
  </si>
  <si>
    <t xml:space="preserve">.300KG,LARGURA DE CORTE DE 2,50M,ACIONAMENTO MECANICO,EXCLUS</t>
  </si>
  <si>
    <t xml:space="preserve">IVE OPERADOR</t>
  </si>
  <si>
    <t xml:space="preserve">19.005.0015-C</t>
  </si>
  <si>
    <t xml:space="preserve">19.005.0015-E</t>
  </si>
  <si>
    <t xml:space="preserve">19.005.0016-2</t>
  </si>
  <si>
    <t xml:space="preserve">TRATOR DE PNEUS COM MOTOR DIESEL DE 61CV,INCLUSIVE OPERADOR</t>
  </si>
  <si>
    <t xml:space="preserve">19.005.0016-3</t>
  </si>
  <si>
    <t xml:space="preserve">19.005.0016-4</t>
  </si>
  <si>
    <t xml:space="preserve">19.005.0016-C</t>
  </si>
  <si>
    <t xml:space="preserve">19.005.0016-D</t>
  </si>
  <si>
    <t xml:space="preserve">19.005.0016-E</t>
  </si>
  <si>
    <t xml:space="preserve">19.005.0017-2</t>
  </si>
  <si>
    <t xml:space="preserve">TRATOR DE ESTEIRAS COM MOTOR DIESEL EM TORNO DE 80CV,COM LAM</t>
  </si>
  <si>
    <t xml:space="preserve">INA DE 1290KG,INCLUSIVE OPERADOR</t>
  </si>
  <si>
    <t xml:space="preserve">19.005.0017-3</t>
  </si>
  <si>
    <t xml:space="preserve">19.005.0017-4</t>
  </si>
  <si>
    <t xml:space="preserve">19.005.0017-C</t>
  </si>
  <si>
    <t xml:space="preserve">19.005.0017-D</t>
  </si>
  <si>
    <t xml:space="preserve">19.005.0017-E</t>
  </si>
  <si>
    <t xml:space="preserve">19.005.0019-2</t>
  </si>
  <si>
    <t xml:space="preserve">TRATOR DE ESTEIRAS COM MOTOR DIESEL EM TORNO DE 140CV,COM LA</t>
  </si>
  <si>
    <t xml:space="preserve">MINA DE 2330KG,INCLUSIVE OPERADOR</t>
  </si>
  <si>
    <t xml:space="preserve">19.005.0019-3</t>
  </si>
  <si>
    <t xml:space="preserve">19.005.0019-4</t>
  </si>
  <si>
    <t xml:space="preserve">19.005.0019-C</t>
  </si>
  <si>
    <t xml:space="preserve">19.005.0019-D</t>
  </si>
  <si>
    <t xml:space="preserve">19.005.0019-E</t>
  </si>
  <si>
    <t xml:space="preserve">19.005.0021-2</t>
  </si>
  <si>
    <t xml:space="preserve">TRATOR DE ESTEIRAS COM MOTOR DIESEL EM TORNO DE 200CV,COM LA</t>
  </si>
  <si>
    <t xml:space="preserve">MINA DE 2500KG,INCLUSIVE OPERADOR</t>
  </si>
  <si>
    <t xml:space="preserve">19.005.0021-3</t>
  </si>
  <si>
    <t xml:space="preserve">19.005.0021-4</t>
  </si>
  <si>
    <t xml:space="preserve">19.005.0021-C</t>
  </si>
  <si>
    <t xml:space="preserve">19.005.0021-D</t>
  </si>
  <si>
    <t xml:space="preserve">19.005.0021-E</t>
  </si>
  <si>
    <t xml:space="preserve">19.005.0023-2</t>
  </si>
  <si>
    <t xml:space="preserve">TRATOR DE ESTEIRAS COM MOTOR DIESEL EM TORNO DE 335CV,SEM LA</t>
  </si>
  <si>
    <t xml:space="preserve">MINA,INCLUSIVE OPERADOR</t>
  </si>
  <si>
    <t xml:space="preserve">19.005.0023-3</t>
  </si>
  <si>
    <t xml:space="preserve">19.005.0023-4</t>
  </si>
  <si>
    <t xml:space="preserve">19.005.0023-C</t>
  </si>
  <si>
    <t xml:space="preserve">19.005.0023-D</t>
  </si>
  <si>
    <t xml:space="preserve">19.005.0023-E</t>
  </si>
  <si>
    <t xml:space="preserve">19.005.0025-2</t>
  </si>
  <si>
    <t xml:space="preserve">TRATOR DE ESTEIRAS COM MOTOR DIESEL EM TORNO DE 335CV,COM LA</t>
  </si>
  <si>
    <t xml:space="preserve">MINA DE 5000KG,INCLUSIVE OPERADOR</t>
  </si>
  <si>
    <t xml:space="preserve">19.005.0025-3</t>
  </si>
  <si>
    <t xml:space="preserve">19.005.0025-4</t>
  </si>
  <si>
    <t xml:space="preserve">19.005.0025-C</t>
  </si>
  <si>
    <t xml:space="preserve">19.005.0025-D</t>
  </si>
  <si>
    <t xml:space="preserve">19.005.0025-E</t>
  </si>
  <si>
    <t xml:space="preserve">19.005.0026-2</t>
  </si>
  <si>
    <t xml:space="preserve">TRATOR DE ESTEIRAS COM MOTOR DIESEL EM TORNO DE 335CV,COM ES</t>
  </si>
  <si>
    <t xml:space="preserve">CARIFICADOR DE PENETRACAO MAXIMA DE 0,66M,INCLUSIVE OPERADOR</t>
  </si>
  <si>
    <t xml:space="preserve">19.005.0026-3</t>
  </si>
  <si>
    <t xml:space="preserve">19.005.0026-4</t>
  </si>
  <si>
    <t xml:space="preserve">19.005.0026-C</t>
  </si>
  <si>
    <t xml:space="preserve">19.005.0026-D</t>
  </si>
  <si>
    <t xml:space="preserve">19.005.0026-E</t>
  </si>
  <si>
    <t xml:space="preserve">19.005.0028-2</t>
  </si>
  <si>
    <t xml:space="preserve">RETROESCAVADEIRA, COM PESO OPERACIONAL EM TORNO DE 7T, MOTOR</t>
  </si>
  <si>
    <t xml:space="preserve">DIESEL EM TORNO DE 75CV, CAPACIDADE APROXIMADA DA CACAMBA DE</t>
  </si>
  <si>
    <t xml:space="preserve">0,76M3, PROFUNDIDADE DE ESCAVACAO MAXIMA DE 4,00M, INCLUSIVE</t>
  </si>
  <si>
    <t xml:space="preserve">19.005.0028-3</t>
  </si>
  <si>
    <t xml:space="preserve">19.005.0028-4</t>
  </si>
  <si>
    <t xml:space="preserve">DIESEL EM TORNO DE 75CV, CAPACIDADE APROXIMADA DA CACAMBA D</t>
  </si>
  <si>
    <t xml:space="preserve">E 0,76M3, PROFUNDIDADE DE ESCAVACAO MAXIMA DE 4,00M, INCLUSI</t>
  </si>
  <si>
    <t xml:space="preserve">19.005.0028-C</t>
  </si>
  <si>
    <t xml:space="preserve">19.005.0028-D</t>
  </si>
  <si>
    <t xml:space="preserve">19.005.0028-E</t>
  </si>
  <si>
    <t xml:space="preserve">19.005.0030-2</t>
  </si>
  <si>
    <t xml:space="preserve">PA CARREGADEIRA DE PNEUS COM PESO OPERACIONAL EM TORNO DE 12</t>
  </si>
  <si>
    <t xml:space="preserve">T, POTENCIA EM TORNO DE 121CV, PA COM CAPACIDADE RASA APROXI</t>
  </si>
  <si>
    <t xml:space="preserve">MADA DE 1,30M3, INCLUSIVE OPERADOR</t>
  </si>
  <si>
    <t xml:space="preserve">19.005.0030-3</t>
  </si>
  <si>
    <t xml:space="preserve">19.005.0030-4</t>
  </si>
  <si>
    <t xml:space="preserve">19.005.0030-C</t>
  </si>
  <si>
    <t xml:space="preserve">19.005.0030-D</t>
  </si>
  <si>
    <t xml:space="preserve">19.005.0030-E</t>
  </si>
  <si>
    <t xml:space="preserve">19.005.0033-2</t>
  </si>
  <si>
    <t xml:space="preserve">PA CARREGADEIRA DE PNEUS COM PESO OPERACIONAL EM TORNO DE 18</t>
  </si>
  <si>
    <t xml:space="preserve">T, POTENCIA EM TORNO DE 183CV, PA COM CAPACIDADE RASA APROXI</t>
  </si>
  <si>
    <t xml:space="preserve">MADA DE 3,10M3, INCLUSIVE OPERADOR</t>
  </si>
  <si>
    <t xml:space="preserve">19.005.0033-3</t>
  </si>
  <si>
    <t xml:space="preserve">19.005.0033-4</t>
  </si>
  <si>
    <t xml:space="preserve">19.005.0033-C</t>
  </si>
  <si>
    <t xml:space="preserve">19.005.0033-D</t>
  </si>
  <si>
    <t xml:space="preserve">19.005.0033-E</t>
  </si>
  <si>
    <t xml:space="preserve">19.005.0034-2</t>
  </si>
  <si>
    <t xml:space="preserve">MINI PA CARREGADEIRA,DE RODAS,CARGA OPERACIONAL EM TORNO DE</t>
  </si>
  <si>
    <t xml:space="preserve">629KG,ALTURA DE DESCARGA APROXIMADA DE 2,40M,INCLUSIVE OPERA</t>
  </si>
  <si>
    <t xml:space="preserve">DOR</t>
  </si>
  <si>
    <t xml:space="preserve">19.005.0034-3</t>
  </si>
  <si>
    <t xml:space="preserve">19.005.0034-4</t>
  </si>
  <si>
    <t xml:space="preserve">19.005.0034-C</t>
  </si>
  <si>
    <t xml:space="preserve">19.005.0034-D</t>
  </si>
  <si>
    <t xml:space="preserve">19.005.0034-E</t>
  </si>
  <si>
    <t xml:space="preserve">19.005.0035-2</t>
  </si>
  <si>
    <t xml:space="preserve">ROMPEDOR HIDRAULICO ADAPTAVEL A RETRO-ESCAVADEIRA(EXCLUSIVE</t>
  </si>
  <si>
    <t xml:space="preserve">ESTA),COM PESO OPERACIONAL DE 435KG,FREQUENCIA DE IMPACTOS D</t>
  </si>
  <si>
    <t xml:space="preserve">E 400 A 1000BPM,INCLUSIVE PONTEIRO DE 84MM DE DIAMETRO,EXCLU</t>
  </si>
  <si>
    <t xml:space="preserve">SIVE OPERADOR</t>
  </si>
  <si>
    <t xml:space="preserve">19.005.0035-4</t>
  </si>
  <si>
    <t xml:space="preserve">19.005.0035-C</t>
  </si>
  <si>
    <t xml:space="preserve">19.005.0035-E</t>
  </si>
  <si>
    <t xml:space="preserve">19.005.0036-2</t>
  </si>
  <si>
    <t xml:space="preserve">ROMPEDOR HIDRAULICO ADAPTAVEL A ESCAVADEIRA HIDRAULICA(EXCLU</t>
  </si>
  <si>
    <t xml:space="preserve">SIVE ESTA),COM PESO OPERACIONAL DE 1700KG,FREQUENCIA DE IMPA</t>
  </si>
  <si>
    <t xml:space="preserve">CTOS DE 320 A 600BPM,INCLUSIVE PONTEIRO DE 130MM DE DIAMETRO</t>
  </si>
  <si>
    <t xml:space="preserve">,EXCLUSIVE OPERADOR</t>
  </si>
  <si>
    <t xml:space="preserve">19.005.0036-4</t>
  </si>
  <si>
    <t xml:space="preserve">19.005.0036-C</t>
  </si>
  <si>
    <t xml:space="preserve">19.005.0036-E</t>
  </si>
  <si>
    <t xml:space="preserve">19.005.0037-2</t>
  </si>
  <si>
    <t xml:space="preserve">ROMPEDOR PNEUMATICO DE 32,6KG DE PESO,CONSUMO DE AR 38,8L/S,</t>
  </si>
  <si>
    <t xml:space="preserve">FREQUENCIA DE IMPACTOS DE 1.100,IMP/MIN,EXCLUSIVE OPERADOR,P</t>
  </si>
  <si>
    <t xml:space="preserve">ONTEIRA E MANGUEIRA</t>
  </si>
  <si>
    <t xml:space="preserve">19.005.0037-4</t>
  </si>
  <si>
    <t xml:space="preserve">19.005.0037-C</t>
  </si>
  <si>
    <t xml:space="preserve">19.005.0037-E</t>
  </si>
  <si>
    <t xml:space="preserve">19.005.0038-2</t>
  </si>
  <si>
    <t xml:space="preserve">PERFURATRIZ DE 26KG DE PESO(PARA USO SUBTERRANEO),CONSUMO DE</t>
  </si>
  <si>
    <t xml:space="preserve">AR 63L/S,FREQUENCIA DE IMPACTOS DE 38,IMP/S,COMPRIMENTO DE</t>
  </si>
  <si>
    <t xml:space="preserve">71CM,DIAMETRO DO PISTAO DE 70MM,EXCLUSIVE OPERADOR,BROCA E M</t>
  </si>
  <si>
    <t xml:space="preserve">ANGUEIRA</t>
  </si>
  <si>
    <t xml:space="preserve">19.005.0038-4</t>
  </si>
  <si>
    <t xml:space="preserve">19.005.0038-C</t>
  </si>
  <si>
    <t xml:space="preserve">19.005.0038-E</t>
  </si>
  <si>
    <t xml:space="preserve">19.005.0039-2</t>
  </si>
  <si>
    <t xml:space="preserve">PERFURATRIZ DE 23,5KG DE PESO(PARA SERVICOS DE FURACAO DE FO</t>
  </si>
  <si>
    <t xml:space="preserve">GACHO,PERFURACAO EM BANCADAS BAIXAS E SERVICOS SIMILARES),CO</t>
  </si>
  <si>
    <t xml:space="preserve">NSUMO DE AR 56L/S,FREQUENCIA DE IMPACTOS DE 34 IMP/S,COMPRIM</t>
  </si>
  <si>
    <t xml:space="preserve">ENTO DE 64CM,DIAMETRO DO PISTAO DE 65MM,EXCLUSIVE OPERADOR,B</t>
  </si>
  <si>
    <t xml:space="preserve">ROCA E MANGUEIRA</t>
  </si>
  <si>
    <t xml:space="preserve">19.005.0039-4</t>
  </si>
  <si>
    <t xml:space="preserve">19.005.0039-C</t>
  </si>
  <si>
    <t xml:space="preserve">19.005.0039-E</t>
  </si>
  <si>
    <t xml:space="preserve">19.005.0040-2</t>
  </si>
  <si>
    <t xml:space="preserve">ARADO REVERSIVEL DE DISCO ADAPTAVEL A TRATOR PARA PREPARO DE</t>
  </si>
  <si>
    <t xml:space="preserve">TERRENO,EXCLUSIVE OPERADOR</t>
  </si>
  <si>
    <t xml:space="preserve">19.005.0040-4</t>
  </si>
  <si>
    <t xml:space="preserve">19.005.0040-C</t>
  </si>
  <si>
    <t xml:space="preserve">19.005.0040-E</t>
  </si>
  <si>
    <t xml:space="preserve">19.005.0042-2</t>
  </si>
  <si>
    <t xml:space="preserve">VALETADEIRA MOTOR DIESEL DE 135HP,INCLUSIVE OPERADOR</t>
  </si>
  <si>
    <t xml:space="preserve">19.005.0042-3</t>
  </si>
  <si>
    <t xml:space="preserve">19.005.0042-4</t>
  </si>
  <si>
    <t xml:space="preserve">19.005.0042-C</t>
  </si>
  <si>
    <t xml:space="preserve">19.005.0042-D</t>
  </si>
  <si>
    <t xml:space="preserve">19.005.0042-E</t>
  </si>
  <si>
    <t xml:space="preserve">19.005.0045-2</t>
  </si>
  <si>
    <t xml:space="preserve">ROCADEIRA DESLOCAVEL ADAPTAVEL A TRATOR PARA PREPARO DE TERR</t>
  </si>
  <si>
    <t xml:space="preserve">ENO,EXCLUSIVE OPERADOR</t>
  </si>
  <si>
    <t xml:space="preserve">19.005.0045-4</t>
  </si>
  <si>
    <t xml:space="preserve">19.005.0045-C</t>
  </si>
  <si>
    <t xml:space="preserve">19.005.0045-E</t>
  </si>
  <si>
    <t xml:space="preserve">19.005.0050-2</t>
  </si>
  <si>
    <t xml:space="preserve">GUINCHO CARREGADOR ADAPTAVEL A TRATOR PARA TRANSPORTE DE MAD</t>
  </si>
  <si>
    <t xml:space="preserve">EIRA,EXCLUSIVE OPERADOR</t>
  </si>
  <si>
    <t xml:space="preserve">19.005.0050-4</t>
  </si>
  <si>
    <t xml:space="preserve">19.005.0050-C</t>
  </si>
  <si>
    <t xml:space="preserve">19.005.0050-E</t>
  </si>
  <si>
    <t xml:space="preserve">19.006.0001-2</t>
  </si>
  <si>
    <t xml:space="preserve">SOCADOR PNEUMATICO,9,8KG DE PESO,DIAMETRO DO PISTAO DE 25,4M</t>
  </si>
  <si>
    <t xml:space="preserve">M,900IPM (IMPACTOS POR MINUTO),EXCLUSIVE OPERADOR</t>
  </si>
  <si>
    <t xml:space="preserve">19.006.0001-4</t>
  </si>
  <si>
    <t xml:space="preserve">19.006.0001-C</t>
  </si>
  <si>
    <t xml:space="preserve">19.006.0001-E</t>
  </si>
  <si>
    <t xml:space="preserve">19.006.0002-2</t>
  </si>
  <si>
    <t xml:space="preserve">ROLO COMPACTADOR TANDEM,DE 6 A 9T,MOTOR DIESEL DE 55CV,INCLU</t>
  </si>
  <si>
    <t xml:space="preserve">19.006.0002-3</t>
  </si>
  <si>
    <t xml:space="preserve">ROLO COMPACTADOR TANDEM,DE 6 A 9T,INCLUSIVE OPERADOR</t>
  </si>
  <si>
    <t xml:space="preserve">19.006.0002-4</t>
  </si>
  <si>
    <t xml:space="preserve">19.006.0002-C</t>
  </si>
  <si>
    <t xml:space="preserve">19.006.0002-D</t>
  </si>
  <si>
    <t xml:space="preserve">19.006.0002-E</t>
  </si>
  <si>
    <t xml:space="preserve">19.006.0003-2</t>
  </si>
  <si>
    <t xml:space="preserve">COMPACTADOR VIBRATORIO,COM TAMBOR PE-DE-CARNEIRO,AUTOPROPULS</t>
  </si>
  <si>
    <t xml:space="preserve">OR,COM MOTOR DIESEL DE 76HP,COM 6 A 7T,LARGURA DE 1,85M,INCL</t>
  </si>
  <si>
    <t xml:space="preserve">USIVE OPERADOR</t>
  </si>
  <si>
    <t xml:space="preserve">19.006.0003-3</t>
  </si>
  <si>
    <t xml:space="preserve">19.006.0003-4</t>
  </si>
  <si>
    <t xml:space="preserve">19.006.0003-C</t>
  </si>
  <si>
    <t xml:space="preserve">19.006.0003-D</t>
  </si>
  <si>
    <t xml:space="preserve">19.006.0003-E</t>
  </si>
  <si>
    <t xml:space="preserve">19.006.0004-2</t>
  </si>
  <si>
    <t xml:space="preserve">ROLO ESTATICO DE 3 RODAS,PARA COMPACTACAO DE ASFALTO COM ESP</t>
  </si>
  <si>
    <t xml:space="preserve">ESSURA DE 25 A 50MM,LARGURA DE COMPACTACAO 2,1M,VELOCIDADE D</t>
  </si>
  <si>
    <t xml:space="preserve">O ROLO 6KM/H,DENSIDADE 2375KG/M3,CLASSE DE PESO 13T,INCLUSIV</t>
  </si>
  <si>
    <t xml:space="preserve">E OPERADOR</t>
  </si>
  <si>
    <t xml:space="preserve">19.006.0004-3</t>
  </si>
  <si>
    <t xml:space="preserve">19.006.0004-4</t>
  </si>
  <si>
    <t xml:space="preserve">19.006.0004-C</t>
  </si>
  <si>
    <t xml:space="preserve">19.006.0004-D</t>
  </si>
  <si>
    <t xml:space="preserve">19.006.0004-E</t>
  </si>
  <si>
    <t xml:space="preserve">19.006.0005-2</t>
  </si>
  <si>
    <t xml:space="preserve">ROLO VIBRATORIO LISO,DE 7T,AUTOPROPULSOR,LARGURA TOTAL DE 2,</t>
  </si>
  <si>
    <t xml:space="preserve">015M,INCLUSIVE OPERADOR</t>
  </si>
  <si>
    <t xml:space="preserve">19.006.0005-3</t>
  </si>
  <si>
    <t xml:space="preserve">19.006.0005-4</t>
  </si>
  <si>
    <t xml:space="preserve">19.006.0005-C</t>
  </si>
  <si>
    <t xml:space="preserve">19.006.0005-D</t>
  </si>
  <si>
    <t xml:space="preserve">19.006.0005-E</t>
  </si>
  <si>
    <t xml:space="preserve">19.006.0006-2</t>
  </si>
  <si>
    <t xml:space="preserve">ROLO ESTATICO DE 7 RODAS,AUTOPROPELIDO,PARA COMPACTACAO DE</t>
  </si>
  <si>
    <t xml:space="preserve">ASFALTO,COM ESPESSURA DE 25 A 50MM,LARGURA DE COMPACTACAO 1,</t>
  </si>
  <si>
    <t xml:space="preserve">82M,CLASSE DE PESO 21T,INCLUSIVE OPERADOR</t>
  </si>
  <si>
    <t xml:space="preserve">19.006.0006-3</t>
  </si>
  <si>
    <t xml:space="preserve">19.006.0006-4</t>
  </si>
  <si>
    <t xml:space="preserve">19.006.0006-C</t>
  </si>
  <si>
    <t xml:space="preserve">19.006.0006-D</t>
  </si>
  <si>
    <t xml:space="preserve">19.006.0006-E</t>
  </si>
  <si>
    <t xml:space="preserve">19.006.0007-2</t>
  </si>
  <si>
    <t xml:space="preserve">ROLO COMPACTADOR VIBRATORIO,AUTOPROPELIDO PARA REPARO DE PAV</t>
  </si>
  <si>
    <t xml:space="preserve">IMENTACAO,CAPACIDADE DE 2T,INCLUSIVE OPERADOR</t>
  </si>
  <si>
    <t xml:space="preserve">19.006.0007-3</t>
  </si>
  <si>
    <t xml:space="preserve">19.006.0007-4</t>
  </si>
  <si>
    <t xml:space="preserve">19.006.0007-C</t>
  </si>
  <si>
    <t xml:space="preserve">19.006.0007-D</t>
  </si>
  <si>
    <t xml:space="preserve">19.006.0007-E</t>
  </si>
  <si>
    <t xml:space="preserve">19.006.0008-2</t>
  </si>
  <si>
    <t xml:space="preserve">ROLO ESTATICO DE 9 RODAS,AUTOPROPELIDO,PARA COMPACTACAO DE A</t>
  </si>
  <si>
    <t xml:space="preserve">SFALTO,COM ESPESSURA DE 25 A 50MM,LARGURA DE COMPACTACAO 1,7</t>
  </si>
  <si>
    <t xml:space="preserve">6M,CLASSE DE PESO 14T,INCLUSIVE OPERADOR</t>
  </si>
  <si>
    <t xml:space="preserve">19.006.0008-3</t>
  </si>
  <si>
    <t xml:space="preserve">19.006.0008-4</t>
  </si>
  <si>
    <t xml:space="preserve">19.006.0008-C</t>
  </si>
  <si>
    <t xml:space="preserve">19.006.0008-D</t>
  </si>
  <si>
    <t xml:space="preserve">19.006.0008-E</t>
  </si>
  <si>
    <t xml:space="preserve">19.006.0009-2</t>
  </si>
  <si>
    <t xml:space="preserve">ROLO COMPACTADOR PE-DE-CARNEIRO DUPLO,REBOCAVEL,C/2 TAMBORES</t>
  </si>
  <si>
    <t xml:space="preserve">1000MM DE DIAM.E 1220MM DE COMPRIMENTO,COMPRIMENTO TOTAL DO</t>
  </si>
  <si>
    <t xml:space="preserve">ROLO 3700MM,TRACAO NECESSARIA 65CV,PESO LIQUIDO 2150KG,PESO</t>
  </si>
  <si>
    <t xml:space="preserve">COM LASTRO DE AGUA 4650KG,PESO COM LASTRO DE AREIA 6000KG,P</t>
  </si>
  <si>
    <t xml:space="preserve">RESSAO SOBRE O SOLO SEM LASTRO 12KG/CM2,PRESSAO COM LASTRO D</t>
  </si>
  <si>
    <t xml:space="preserve">E AGUA 20KG/CM2,EXCLUSIVE OPERADOR</t>
  </si>
  <si>
    <t xml:space="preserve">19.006.0009-4</t>
  </si>
  <si>
    <t xml:space="preserve">19.006.0009-C</t>
  </si>
  <si>
    <t xml:space="preserve">19.006.0009-E</t>
  </si>
  <si>
    <t xml:space="preserve">19.006.0010-2</t>
  </si>
  <si>
    <t xml:space="preserve">USINA PRE-MISTURADORA DE SOLOS P/ESTABILIZACAO DE BASES,C/CA</t>
  </si>
  <si>
    <t xml:space="preserve">PACIDADE 350/600T/H,ALIMENTADOR-DOSADOR,DOSADOR DUPLO DE COR</t>
  </si>
  <si>
    <t xml:space="preserve">REIAS,DOSADOR TRIPLO MESA VAI E VEM,DOSADOR TRIPLO DE CORREI</t>
  </si>
  <si>
    <t xml:space="preserve">AS,DOSADOR TRIPLO DE CALHAS VIBRATORIAS,DOSADOR QUADRUPLO,TR</t>
  </si>
  <si>
    <t xml:space="preserve">ANSPORTADOR DE CORREIA DE TRANSFERENCIA MEDINDO 36"X19,10M,M</t>
  </si>
  <si>
    <t xml:space="preserve">ISTURADOR,COMANDOS E EQUIPAMENTOS COMPLEMENTARES,INCL.EQUIPE</t>
  </si>
  <si>
    <t xml:space="preserve">19.006.0010-3</t>
  </si>
  <si>
    <t xml:space="preserve">19.006.0010-4</t>
  </si>
  <si>
    <t xml:space="preserve">19.006.0010-C</t>
  </si>
  <si>
    <t xml:space="preserve">19.006.0010-D</t>
  </si>
  <si>
    <t xml:space="preserve">19.006.0010-E</t>
  </si>
  <si>
    <t xml:space="preserve">19.006.0011-2</t>
  </si>
  <si>
    <t xml:space="preserve">USINA PARA MISTURA BETUMINOSA DE ALTA CLASSE A QUENTE,COM CA</t>
  </si>
  <si>
    <t xml:space="preserve">PACIDADE DE 60 A 90T/H,COMPREENDENDO UNIDADE DE ALIMENTACAO</t>
  </si>
  <si>
    <t xml:space="preserve">E DOSAGEM DE FRIOS,SECADOR,PENEIRA DOSADORA,ALIMENTADOR DE F</t>
  </si>
  <si>
    <t xml:space="preserve">INOS,MISTURADOR,INSTALACAO DE ARMAZENAGEM E AQUECIMENTO DE A</t>
  </si>
  <si>
    <t xml:space="preserve">SFALTO E GRUPO GERADOR DE 125/145KVA,COM EQUIPE DE OPERACAO</t>
  </si>
  <si>
    <t xml:space="preserve">19.006.0011-3</t>
  </si>
  <si>
    <t xml:space="preserve">19.006.0011-4</t>
  </si>
  <si>
    <t xml:space="preserve">19.006.0011-C</t>
  </si>
  <si>
    <t xml:space="preserve">19.006.0011-D</t>
  </si>
  <si>
    <t xml:space="preserve">19.006.0011-E</t>
  </si>
  <si>
    <t xml:space="preserve">19.006.0012-2</t>
  </si>
  <si>
    <t xml:space="preserve">USINA PARA MISTURA A FRIO,COM CAPACIDADE PARA 50T/H,COMPREEN</t>
  </si>
  <si>
    <t xml:space="preserve">DENDO:ALIMENTADOR-DOSADOR DE FRIOS,ELEVADOR,SILO-TREMONHA,AL</t>
  </si>
  <si>
    <t xml:space="preserve">IMENTADOR DE FINOS,MISTURADOR,INSTALACAO DE ARMAZENAGEM E AQ</t>
  </si>
  <si>
    <t xml:space="preserve">UECIMENTO DE ASFALTO E GRUPO GERADOR DE 60/66KVA,INCLUSIVE</t>
  </si>
  <si>
    <t xml:space="preserve">EQUIPE DE OPERACAO</t>
  </si>
  <si>
    <t xml:space="preserve">19.006.0012-3</t>
  </si>
  <si>
    <t xml:space="preserve">19.006.0012-4</t>
  </si>
  <si>
    <t xml:space="preserve">19.006.0012-C</t>
  </si>
  <si>
    <t xml:space="preserve">19.006.0012-D</t>
  </si>
  <si>
    <t xml:space="preserve">19.006.0012-E</t>
  </si>
  <si>
    <t xml:space="preserve">19.006.0013-2</t>
  </si>
  <si>
    <t xml:space="preserve">SISTEMA DE AQUECIMENTO COM UM TANQUE FIXO DE 30000 LITROS PA</t>
  </si>
  <si>
    <t xml:space="preserve">RA ASFALTO E UM TANQUE DE 20000 LITROS PARA COMBUSTIVEL,COM</t>
  </si>
  <si>
    <t xml:space="preserve">SISTEMA DE CIRCULACAO DE ASFALTO,INCLUSIVE OPERADOR</t>
  </si>
  <si>
    <t xml:space="preserve">19.006.0013-4</t>
  </si>
  <si>
    <t xml:space="preserve">19.006.0013-C</t>
  </si>
  <si>
    <t xml:space="preserve">19.006.0013-E</t>
  </si>
  <si>
    <t xml:space="preserve">19.006.0014-2</t>
  </si>
  <si>
    <t xml:space="preserve">PULVIMISTURADOR,LARGURA DE MISTURADOR DE 2,50M,TRACIONADO PO</t>
  </si>
  <si>
    <t xml:space="preserve">R TRATOR DE PNEUS DE 61CV,INCLUSIVE ESTE E 2 OPERADORES</t>
  </si>
  <si>
    <t xml:space="preserve">19.006.0014-3</t>
  </si>
  <si>
    <t xml:space="preserve">19.006.0014-4</t>
  </si>
  <si>
    <t xml:space="preserve">19.006.0014-C</t>
  </si>
  <si>
    <t xml:space="preserve">19.006.0014-D</t>
  </si>
  <si>
    <t xml:space="preserve">19.006.0014-E</t>
  </si>
  <si>
    <t xml:space="preserve">19.006.0015-2</t>
  </si>
  <si>
    <t xml:space="preserve">DISTRIBUIDOR DE BETUME(ASFALTO) REBOCAVEL,MOTOR A GASOLINA,P</t>
  </si>
  <si>
    <t xml:space="preserve">ARTIDA MANUAL,CAPACIDADE EFETIVA DO TANQUE DE 2.200L,BOMBA D</t>
  </si>
  <si>
    <t xml:space="preserve">E ENGRENAGEM DE DIAMETRO DE 2",180L/MIN,BARRA DE DISTRIBUICA</t>
  </si>
  <si>
    <t xml:space="preserve">O COM 2,00M,HASTE DE DISTRIBUICAO MANUAL PROVIDA DE REGISTRO</t>
  </si>
  <si>
    <t xml:space="preserve">PROPRIO,EXCLUSIVE OPERADOR</t>
  </si>
  <si>
    <t xml:space="preserve">19.006.0015-3</t>
  </si>
  <si>
    <t xml:space="preserve">19.006.0015-4</t>
  </si>
  <si>
    <t xml:space="preserve">ARTIDA MANUAL,CAPACIDADE EFETIVA DE TANQUE DE 2.200L,BOMBA D</t>
  </si>
  <si>
    <t xml:space="preserve">19.006.0015-C</t>
  </si>
  <si>
    <t xml:space="preserve">19.006.0015-D</t>
  </si>
  <si>
    <t xml:space="preserve">19.006.0015-E</t>
  </si>
  <si>
    <t xml:space="preserve">19.006.0016-2</t>
  </si>
  <si>
    <t xml:space="preserve">DISTRIBUIDOR DE BETUME(ASFALTO) SOB PRESSAO,MOTOR A GASOLINA</t>
  </si>
  <si>
    <t xml:space="preserve">,MONTADO SOBRE CAMINHAO,CAPACIDADE EFETIVA DO TANQUE DE 5000</t>
  </si>
  <si>
    <t xml:space="preserve">L,INCLUSIVE ESTE COM MOTORISTA</t>
  </si>
  <si>
    <t xml:space="preserve">19.006.0016-3</t>
  </si>
  <si>
    <t xml:space="preserve">19.006.0016-4</t>
  </si>
  <si>
    <t xml:space="preserve">19.006.0016-C</t>
  </si>
  <si>
    <t xml:space="preserve">19.006.0016-D</t>
  </si>
  <si>
    <t xml:space="preserve">19.006.0016-E</t>
  </si>
  <si>
    <t xml:space="preserve">19.006.0018-2</t>
  </si>
  <si>
    <t xml:space="preserve">ESPALHADOR DE AGREGADOS,REBOCAVEL,CAPACIDADE RASA DE 1,30M3,</t>
  </si>
  <si>
    <t xml:space="preserve">LARGURA MAXIMA DE DISTRIBUICAO DE 3,66M,COMPRIMENTO DE 4,10M</t>
  </si>
  <si>
    <t xml:space="preserve">,LARGURA DE 1,30M,ALTURA DE 1,00M,4 RODAS COM PNEUMATICOS 6X</t>
  </si>
  <si>
    <t xml:space="preserve">9(10 LONAS),PESO DE 860KG,DIAMETRO DO ROLO DE 12,7CM(5"),EXC</t>
  </si>
  <si>
    <t xml:space="preserve">LUSIVE OPERADOR</t>
  </si>
  <si>
    <t xml:space="preserve">19.006.0018-4</t>
  </si>
  <si>
    <t xml:space="preserve">19.006.0018-C</t>
  </si>
  <si>
    <t xml:space="preserve">19.006.0018-E</t>
  </si>
  <si>
    <t xml:space="preserve">19.006.0019-2</t>
  </si>
  <si>
    <t xml:space="preserve">VIBRO ACABADORA DE ASFALTO,SOBRE ESTEIRA,COM EXTENSAO PARA P</t>
  </si>
  <si>
    <t xml:space="preserve">AVIMENTACAO,LARGURA DE 4,27M,COM MOTOR DIESEL DE APROXIMADAM</t>
  </si>
  <si>
    <t xml:space="preserve">ENTE 69CV,INCLUSIVE OPERADOR E AUXILIAR</t>
  </si>
  <si>
    <t xml:space="preserve">19.006.0019-3</t>
  </si>
  <si>
    <t xml:space="preserve">19.006.0019-4</t>
  </si>
  <si>
    <t xml:space="preserve">19.006.0019-C</t>
  </si>
  <si>
    <t xml:space="preserve">19.006.0019-D</t>
  </si>
  <si>
    <t xml:space="preserve">19.006.0019-E</t>
  </si>
  <si>
    <t xml:space="preserve">19.006.0021-2</t>
  </si>
  <si>
    <t xml:space="preserve">VIBRO ACABADORA DE ASFALTO,SOBRE RODAS,CAPACIDADE DO SILO DE</t>
  </si>
  <si>
    <t xml:space="preserve">ASFALTO DE APROXIMADAMENTE 10,5T,LARGURA APROXIMADA DE 4,55</t>
  </si>
  <si>
    <t xml:space="preserve">M,COM MOTOR DIESEL DE APROXIMADAMENTE 100CV,COM SISTEMA DE</t>
  </si>
  <si>
    <t xml:space="preserve">NIVELAMENTO ELETRONICO,INCLUSIVE OPERADOR E AUXILIAR</t>
  </si>
  <si>
    <t xml:space="preserve">19.006.0021-3</t>
  </si>
  <si>
    <t xml:space="preserve">19.006.0021-4</t>
  </si>
  <si>
    <t xml:space="preserve">19.006.0021-C</t>
  </si>
  <si>
    <t xml:space="preserve">19.006.0021-D</t>
  </si>
  <si>
    <t xml:space="preserve">19.006.0021-E</t>
  </si>
  <si>
    <t xml:space="preserve">19.006.0022-2</t>
  </si>
  <si>
    <t xml:space="preserve">MAQUINAS DE JUNTAS(SERRA DE CONCRETO) MOTOR A GASOLINA PARTI</t>
  </si>
  <si>
    <t xml:space="preserve">DA MANUAL,CHASSIS REFORCADO,GUARDA PROTETORA PARA ACOMODAR S</t>
  </si>
  <si>
    <t xml:space="preserve">ERRAS DE ATE 14",SERRA PARA CONCRETO ESPECIALMENTE DESENVOLV</t>
  </si>
  <si>
    <t xml:space="preserve">IDA PARA ABERTURAS DE JUNTA DE DILATACAO COM 3.600RPM,INCLUS</t>
  </si>
  <si>
    <t xml:space="preserve">19.006.0022-3</t>
  </si>
  <si>
    <t xml:space="preserve">19.006.0022-4</t>
  </si>
  <si>
    <t xml:space="preserve">DA MANUAL,CHASSIS REFORCADO,GUARDA PROTETORA PARA ACOMADAR S</t>
  </si>
  <si>
    <t xml:space="preserve">19.006.0022-C</t>
  </si>
  <si>
    <t xml:space="preserve">19.006.0022-D</t>
  </si>
  <si>
    <t xml:space="preserve">19.006.0022-E</t>
  </si>
  <si>
    <t xml:space="preserve">19.006.0023-2</t>
  </si>
  <si>
    <t xml:space="preserve">VASSOURA MECANICA,REBOCAVEL,LARGURA DE TRABALHO DE 2,44MM,EX</t>
  </si>
  <si>
    <t xml:space="preserve">CLUSIVE OPERADOR</t>
  </si>
  <si>
    <t xml:space="preserve">19.006.0023-4</t>
  </si>
  <si>
    <t xml:space="preserve">VASSOURA MECANICA,REBOCAVEL,LARGURA DE TRABALHO DE 2,44M,EXC</t>
  </si>
  <si>
    <t xml:space="preserve">19.006.0023-C</t>
  </si>
  <si>
    <t xml:space="preserve">19.006.0023-E</t>
  </si>
  <si>
    <t xml:space="preserve">19.006.0025-2</t>
  </si>
  <si>
    <t xml:space="preserve">VASSOURA MECANICA,COM ASPIRACAO (SUCCAO) E ESCOVA,CAPACIDADE</t>
  </si>
  <si>
    <t xml:space="preserve">DE 4M3,MONTADA SOBRE CHASSIS DE CAMINHAO,INCLUSIVE OPERADOR</t>
  </si>
  <si>
    <t xml:space="preserve">19.006.0025-3</t>
  </si>
  <si>
    <t xml:space="preserve">19.006.0025-4</t>
  </si>
  <si>
    <t xml:space="preserve">19.006.0025-C</t>
  </si>
  <si>
    <t xml:space="preserve">19.006.0025-D</t>
  </si>
  <si>
    <t xml:space="preserve">19.006.0025-E</t>
  </si>
  <si>
    <t xml:space="preserve">19.006.0026-2</t>
  </si>
  <si>
    <t xml:space="preserve">DISTRIBUIDOR (ESPARGIDOR) DE ASFALTO (BMB),MOTOR DIESEL,POTE</t>
  </si>
  <si>
    <t xml:space="preserve">NCIA DE 92CV E CAPACIDADE APROXIMADA DO TANQUE DE 10000 LITR</t>
  </si>
  <si>
    <t xml:space="preserve">OS,INCLUSIVE OPERADOR</t>
  </si>
  <si>
    <t xml:space="preserve">19.006.0026-3</t>
  </si>
  <si>
    <t xml:space="preserve">19.006.0026-4</t>
  </si>
  <si>
    <t xml:space="preserve">NCIA DE 92CV E CAPACIDADE APROXIMADA DE TANQUE DE 10000 LITR</t>
  </si>
  <si>
    <t xml:space="preserve">19.006.0026-C</t>
  </si>
  <si>
    <t xml:space="preserve">19.006.0026-D</t>
  </si>
  <si>
    <t xml:space="preserve">19.006.0026-E</t>
  </si>
  <si>
    <t xml:space="preserve">19.006.0027-2</t>
  </si>
  <si>
    <t xml:space="preserve">MISTURADOR DE ASLFATO X BORRACHA,EXCLUSIVE OPERADOR</t>
  </si>
  <si>
    <t xml:space="preserve">19.006.0027-3</t>
  </si>
  <si>
    <t xml:space="preserve">MISTURADOR DE ASFALTO X BORRACHA,EXCLUSIVE OPERADOR</t>
  </si>
  <si>
    <t xml:space="preserve">19.006.0027-4</t>
  </si>
  <si>
    <t xml:space="preserve">19.006.0027-C</t>
  </si>
  <si>
    <t xml:space="preserve">19.006.0027-D</t>
  </si>
  <si>
    <t xml:space="preserve">19.006.0027-E</t>
  </si>
  <si>
    <t xml:space="preserve">19.006.0028-2</t>
  </si>
  <si>
    <t xml:space="preserve">RECUPERADOR DE ESTRADAS,INCLUSIVE OPERADOR</t>
  </si>
  <si>
    <t xml:space="preserve">19.006.0028-3</t>
  </si>
  <si>
    <t xml:space="preserve">19.006.0028-4</t>
  </si>
  <si>
    <t xml:space="preserve">19.006.0028-C</t>
  </si>
  <si>
    <t xml:space="preserve">19.006.0028-D</t>
  </si>
  <si>
    <t xml:space="preserve">19.006.0028-E</t>
  </si>
  <si>
    <t xml:space="preserve">19.006.0029-2</t>
  </si>
  <si>
    <t xml:space="preserve">CAMINHAO PARA MICROREVESTIMENTO ASFALTICO A FRIO,EQUIPADO CO</t>
  </si>
  <si>
    <t xml:space="preserve">M USINA COM CAPACIDADE DE 8M3,INCLUSIVE MOTORISTA</t>
  </si>
  <si>
    <t xml:space="preserve">19.006.0029-3</t>
  </si>
  <si>
    <t xml:space="preserve">19.006.0029-4</t>
  </si>
  <si>
    <t xml:space="preserve">19.006.0029-C</t>
  </si>
  <si>
    <t xml:space="preserve">19.006.0029-D</t>
  </si>
  <si>
    <t xml:space="preserve">19.006.0029-E</t>
  </si>
  <si>
    <t xml:space="preserve">19.006.0030-2</t>
  </si>
  <si>
    <t xml:space="preserve">SOQUETE VIBRATORIO DE 78KG,EXCLUSIVE OPERADOR</t>
  </si>
  <si>
    <t xml:space="preserve">19.006.0030-4</t>
  </si>
  <si>
    <t xml:space="preserve">19.006.0030-C</t>
  </si>
  <si>
    <t xml:space="preserve">19.006.0030-E</t>
  </si>
  <si>
    <t xml:space="preserve">19.006.0031-2</t>
  </si>
  <si>
    <t xml:space="preserve">RECICLADORA DE ASFALTO A FRIO SOBRE RODAS,LARGURA DE FRESAGE</t>
  </si>
  <si>
    <t xml:space="preserve">M DE 2,00M, 422HP,INCLUSIVE OPERADOR</t>
  </si>
  <si>
    <t xml:space="preserve">19.006.0031-3</t>
  </si>
  <si>
    <t xml:space="preserve">19.006.0031-4</t>
  </si>
  <si>
    <t xml:space="preserve">19.006.0031-C</t>
  </si>
  <si>
    <t xml:space="preserve">19.006.0031-D</t>
  </si>
  <si>
    <t xml:space="preserve">19.006.0031-E</t>
  </si>
  <si>
    <t xml:space="preserve">19.006.0032-2</t>
  </si>
  <si>
    <t xml:space="preserve">DISCO ELETRICO,PARA COMPACTAR E DESEMPENAR PISOS DE CONCRETO</t>
  </si>
  <si>
    <t xml:space="preserve">19.006.0032-4</t>
  </si>
  <si>
    <t xml:space="preserve">19.006.0032-C</t>
  </si>
  <si>
    <t xml:space="preserve">19.006.0032-E</t>
  </si>
  <si>
    <t xml:space="preserve">19.006.0034-2</t>
  </si>
  <si>
    <t xml:space="preserve">DESEMPENADEIRA ELETRICA PARA ACABAMENTO DE PISOS DE CONCRETO</t>
  </si>
  <si>
    <t xml:space="preserve">,COMPACTADORA E ADENSADORA,EXCLUSIVE OPERADOR</t>
  </si>
  <si>
    <t xml:space="preserve">19.006.0034-4</t>
  </si>
  <si>
    <t xml:space="preserve">19.006.0034-C</t>
  </si>
  <si>
    <t xml:space="preserve">19.006.0034-E</t>
  </si>
  <si>
    <t xml:space="preserve">19.006.0035-2</t>
  </si>
  <si>
    <t xml:space="preserve">MAQUINA DE DEMARCACAO DE FAIXAS A FRIO PARA USO RODOVIARIO E</t>
  </si>
  <si>
    <t xml:space="preserve">URBANO,EXCLUSIVE OPERADOR</t>
  </si>
  <si>
    <t xml:space="preserve">19.006.0035-4</t>
  </si>
  <si>
    <t xml:space="preserve">19.006.0035-C</t>
  </si>
  <si>
    <t xml:space="preserve">19.006.0035-E</t>
  </si>
  <si>
    <t xml:space="preserve">19.006.0040-2</t>
  </si>
  <si>
    <t xml:space="preserve">MAQUINA DE DEMARCACAO DE FAIXAS,COM FUSOR APLICADOR E FUSOR</t>
  </si>
  <si>
    <t xml:space="preserve">DERRETEDOR,PARA USO RODOVIARIO E URBANO,EXCLUSIVE OPERADOR</t>
  </si>
  <si>
    <t xml:space="preserve">19.006.0040-4</t>
  </si>
  <si>
    <t xml:space="preserve">DERRETEDOR,PARA USO RODOVIARIO E URBANO</t>
  </si>
  <si>
    <t xml:space="preserve">19.006.0040-C</t>
  </si>
  <si>
    <t xml:space="preserve">19.006.0040-E</t>
  </si>
  <si>
    <t xml:space="preserve">19.006.0045-2</t>
  </si>
  <si>
    <t xml:space="preserve">EXTRUSORA DE GUIAS E SARJETAS SEM FORMAS,EXCLUSIVE OPERADOR</t>
  </si>
  <si>
    <t xml:space="preserve">19.006.0045-3</t>
  </si>
  <si>
    <t xml:space="preserve">19.006.0045-4</t>
  </si>
  <si>
    <t xml:space="preserve">19.006.0045-C</t>
  </si>
  <si>
    <t xml:space="preserve">19.006.0045-D</t>
  </si>
  <si>
    <t xml:space="preserve">19.006.0045-E</t>
  </si>
  <si>
    <t xml:space="preserve">19.006.0050-2</t>
  </si>
  <si>
    <t xml:space="preserve">MAQUINA POLIDORA,12A,220V,EXCLUSIVE ESMERIL E OPERADOR</t>
  </si>
  <si>
    <t xml:space="preserve">19.006.0050-4</t>
  </si>
  <si>
    <t xml:space="preserve">19.006.0050-C</t>
  </si>
  <si>
    <t xml:space="preserve">19.006.0050-E</t>
  </si>
  <si>
    <t xml:space="preserve">19.007.0003-2</t>
  </si>
  <si>
    <t xml:space="preserve">BETONEIRA PARA 320L DE MISTURA SECA,DE CARREGAMENTO MECANICO</t>
  </si>
  <si>
    <t xml:space="preserve">E TAMBOR REVERSIVEL,COM MOTOR ELETRICO,EXCLUSIVE OPERADOR</t>
  </si>
  <si>
    <t xml:space="preserve">19.007.0003-4</t>
  </si>
  <si>
    <t xml:space="preserve">19.007.0003-C</t>
  </si>
  <si>
    <t xml:space="preserve">19.007.0003-E</t>
  </si>
  <si>
    <t xml:space="preserve">19.007.0004-2</t>
  </si>
  <si>
    <t xml:space="preserve">E TAMBOR REVERSIVEL,COM MOTOR A GASOLINA,EXCLUSIVE OPERADOR</t>
  </si>
  <si>
    <t xml:space="preserve">19.007.0004-4</t>
  </si>
  <si>
    <t xml:space="preserve">19.007.0004-C</t>
  </si>
  <si>
    <t xml:space="preserve">19.007.0004-E</t>
  </si>
  <si>
    <t xml:space="preserve">19.007.0005-2</t>
  </si>
  <si>
    <t xml:space="preserve">BETONEIRA PARA 600L DE MISTURA SECA,DE CARREGAMENTO MECANICO</t>
  </si>
  <si>
    <t xml:space="preserve">19.007.0005-4</t>
  </si>
  <si>
    <t xml:space="preserve">19.007.0005-C</t>
  </si>
  <si>
    <t xml:space="preserve">19.007.0005-E</t>
  </si>
  <si>
    <t xml:space="preserve">19.007.0006-2</t>
  </si>
  <si>
    <t xml:space="preserve">E TAMBOR REVERSIVEL,COM MOTOR DIESEL,EXCLUSIVE OPERADOR</t>
  </si>
  <si>
    <t xml:space="preserve">19.007.0006-4</t>
  </si>
  <si>
    <t xml:space="preserve">19.007.0006-C</t>
  </si>
  <si>
    <t xml:space="preserve">19.007.0006-E</t>
  </si>
  <si>
    <t xml:space="preserve">19.007.0007-2</t>
  </si>
  <si>
    <t xml:space="preserve">MISTURADOR HORIZONTAL DE CONCRETO PARA 1.000L DE MISTURA SEC</t>
  </si>
  <si>
    <t xml:space="preserve">A,CARREGADOR AUTOMATICO COM UM MOTOR ELETRICO,VELOCIDADE DO</t>
  </si>
  <si>
    <t xml:space="preserve">TAMBOR 20RPM,SOBRE RODAS DE FERRO,EXCLUSIVE OPERADOR</t>
  </si>
  <si>
    <t xml:space="preserve">19.007.0007-4</t>
  </si>
  <si>
    <t xml:space="preserve">19.007.0007-C</t>
  </si>
  <si>
    <t xml:space="preserve">19.007.0007-E</t>
  </si>
  <si>
    <t xml:space="preserve">19.007.0008-2</t>
  </si>
  <si>
    <t xml:space="preserve">USINA DE CONCRETO C/DOSADOR,MISTURADOR,CAPACIDADE 4 AGREGADO</t>
  </si>
  <si>
    <t xml:space="preserve">S,SILO DE CIMENTO 50T,VOLUME DA CAIXA 18M3,SILO AGREGADOS 10</t>
  </si>
  <si>
    <t xml:space="preserve">M3,BALANCA AGREGADOS CAPACIDADE 4500KG,BALANCA CIMENTO CAPAC</t>
  </si>
  <si>
    <t xml:space="preserve">IDADE 850KG,VOLUME POR CICLO 2M3,PRODUCAO HORA NOMINAL 80M3,</t>
  </si>
  <si>
    <t xml:space="preserve">PRODUCAO HORA REAL 68/72M3,DOSADO 4 ADITIVOS,MISTURADOR DUPL</t>
  </si>
  <si>
    <t xml:space="preserve">O EIXO,INCLUSIVE MAO-DE-OBRA ALIMENTACAO E OPERACAO CENTRAL</t>
  </si>
  <si>
    <t xml:space="preserve">19.007.0008-3</t>
  </si>
  <si>
    <t xml:space="preserve">19.007.0008-4</t>
  </si>
  <si>
    <t xml:space="preserve">19.007.0008-C</t>
  </si>
  <si>
    <t xml:space="preserve">19.007.0008-D</t>
  </si>
  <si>
    <t xml:space="preserve">19.007.0008-E</t>
  </si>
  <si>
    <t xml:space="preserve">19.007.0009-2</t>
  </si>
  <si>
    <t xml:space="preserve">S,SILO DE CIMENTO 100T,VOLUME DA CAIXA 18M3,SILO AGREGADOS 1</t>
  </si>
  <si>
    <t xml:space="preserve">0M3,BALANCA AGREGADOS CAPACIDADE 4500KG,BALANCA CIMENTO CAPA</t>
  </si>
  <si>
    <t xml:space="preserve">CIDADE 850KG,VOLUME POR CICLO 2M3,PRODUCAO HORA NOMINAL 80M3</t>
  </si>
  <si>
    <t xml:space="preserve">,PRODUCAO HORA REAL 68/72M3,DOSADO 4 ADITIVOS,MISTURADOR DUP</t>
  </si>
  <si>
    <t xml:space="preserve">LO EIXO,INCLUSIVE MAO-DE-OBRA ALIMENTACAO E OPERACAO CENTRAL</t>
  </si>
  <si>
    <t xml:space="preserve">19.007.0009-3</t>
  </si>
  <si>
    <t xml:space="preserve">CIDADE 850KG,VOLUME POR CICLO 2M3,PRODUCAO HORA MOMINAL 80M3</t>
  </si>
  <si>
    <t xml:space="preserve">19.007.0009-4</t>
  </si>
  <si>
    <t xml:space="preserve">19.007.0009-C</t>
  </si>
  <si>
    <t xml:space="preserve">19.007.0009-D</t>
  </si>
  <si>
    <t xml:space="preserve">19.007.0009-E</t>
  </si>
  <si>
    <t xml:space="preserve">19.007.0010-2</t>
  </si>
  <si>
    <t xml:space="preserve">USINA DE CONCRETO C/DOSADOR,CAPACIDADE 4 AGREGADOS,SILO DE C</t>
  </si>
  <si>
    <t xml:space="preserve">IMENTO P/100T,VOLUME DA CAIXA 18M3,SILO DE AGREGADOS CAPACID</t>
  </si>
  <si>
    <t xml:space="preserve">ADE 40M3,BALANCA DE AGREGADOS CAPACIDADE 4500KG,BALANCA CIME</t>
  </si>
  <si>
    <t xml:space="preserve">NTO CAPACIDADE 850KG,VOLUME POR CICLO 2M3,PRODUCAO HORA NOMI</t>
  </si>
  <si>
    <t xml:space="preserve">NAL 80M3,PRODUCAO HORA REAL 68/72M3,DOSADOR PARA 4 ADITIVOS,</t>
  </si>
  <si>
    <t xml:space="preserve">INCLUSIVE MAO-DE-OBRA P/ALIMENTACAO E OPERACAO DA CENTRAL</t>
  </si>
  <si>
    <t xml:space="preserve">19.007.0010-3</t>
  </si>
  <si>
    <t xml:space="preserve">INCLUSIVE MAO-DE-OBRA P/ALIMENTACAO E OPERACAO CENTRAL</t>
  </si>
  <si>
    <t xml:space="preserve">19.007.0010-4</t>
  </si>
  <si>
    <t xml:space="preserve">19.007.0010-C</t>
  </si>
  <si>
    <t xml:space="preserve">19.007.0010-D</t>
  </si>
  <si>
    <t xml:space="preserve">19.007.0010-E</t>
  </si>
  <si>
    <t xml:space="preserve">19.007.0011-2</t>
  </si>
  <si>
    <t xml:space="preserve">USINA DE CONCRETO C/DOSADOR,CAPACIDADE 5 AGREGADOS,SILO DE C</t>
  </si>
  <si>
    <t xml:space="preserve">IMENTO P/120T,VOLUME DA CAIXA 30M3,SILO DE AGREGADOS CAPACID</t>
  </si>
  <si>
    <t xml:space="preserve">ADE 40M3,BALANCA DE AGREGADOS CAPACIDADE 7000KG,BALANCA CIME</t>
  </si>
  <si>
    <t xml:space="preserve">NTO CAPACIDADE 1300KG,VOLUME POR CICLO 3M3,PRODUCAO HORA NOM</t>
  </si>
  <si>
    <t xml:space="preserve">INAL 120M3,PRODUCAO HORA REAL 90/100M3,DOSADOR PARA 4 ADITIV</t>
  </si>
  <si>
    <t xml:space="preserve">OS,INCLUSIVE MAO-DE-OBRA ALIMENTACAO E OPERACAO CENTRAL</t>
  </si>
  <si>
    <t xml:space="preserve">19.007.0011-3</t>
  </si>
  <si>
    <t xml:space="preserve">19.007.0011-4</t>
  </si>
  <si>
    <t xml:space="preserve">ADE 40M3,BALANCA DE AGREGADOS CAPACIDADE 7000KG BALANCA CIME</t>
  </si>
  <si>
    <t xml:space="preserve">19.007.0011-C</t>
  </si>
  <si>
    <t xml:space="preserve">19.007.0011-D</t>
  </si>
  <si>
    <t xml:space="preserve">19.007.0011-E</t>
  </si>
  <si>
    <t xml:space="preserve">19.007.0013-2</t>
  </si>
  <si>
    <t xml:space="preserve">VIBRADOR DE IMERSAO,TUBO DE 48X480MM,COM MANGOTE DE 5,00M DE</t>
  </si>
  <si>
    <t xml:space="preserve">COMPRIMENTO,MOTOR ELETRICO,EXCLUSIVE OPERADOR</t>
  </si>
  <si>
    <t xml:space="preserve">19.007.0013-4</t>
  </si>
  <si>
    <t xml:space="preserve">19.007.0013-C</t>
  </si>
  <si>
    <t xml:space="preserve">19.007.0013-E</t>
  </si>
  <si>
    <t xml:space="preserve">19.007.0015-2</t>
  </si>
  <si>
    <t xml:space="preserve">COMPRIMENTO,MOTOR A GASOLINA,EXCLUSIVE OPERADOR</t>
  </si>
  <si>
    <t xml:space="preserve">19.007.0015-4</t>
  </si>
  <si>
    <t xml:space="preserve">19.007.0015-C</t>
  </si>
  <si>
    <t xml:space="preserve">19.007.0015-E</t>
  </si>
  <si>
    <t xml:space="preserve">19.007.0016-2</t>
  </si>
  <si>
    <t xml:space="preserve">REGUA VIBRADORA DUPLA,COM MOTOR A GASOLINA 4 TEMPOS,COM ATE</t>
  </si>
  <si>
    <t xml:space="preserve">6,00M,EXCLUSIVE OPERADOR</t>
  </si>
  <si>
    <t xml:space="preserve">19.007.0016-4</t>
  </si>
  <si>
    <t xml:space="preserve">19.007.0016-C</t>
  </si>
  <si>
    <t xml:space="preserve">19.007.0016-E</t>
  </si>
  <si>
    <t xml:space="preserve">19.007.0017-2</t>
  </si>
  <si>
    <t xml:space="preserve">CONJUNTO PARA PROJECAO DE CONCRETO,EXCLUSIVE OPERADOR</t>
  </si>
  <si>
    <t xml:space="preserve">19.007.0017-3</t>
  </si>
  <si>
    <t xml:space="preserve">19.007.0017-4</t>
  </si>
  <si>
    <t xml:space="preserve">19.007.0017-C</t>
  </si>
  <si>
    <t xml:space="preserve">19.007.0017-D</t>
  </si>
  <si>
    <t xml:space="preserve">19.007.0017-E</t>
  </si>
  <si>
    <t xml:space="preserve">19.007.0025-2</t>
  </si>
  <si>
    <t xml:space="preserve">BOMBA DE ARGAMASSA,COM UNIDADE MISTURADORA E BOMBEADORA ACOP</t>
  </si>
  <si>
    <t xml:space="preserve">LADAS,PARA 900 A 4.800L DE MISTURA SECA,COM MOTOR ELETRICO,E</t>
  </si>
  <si>
    <t xml:space="preserve">XCLUSIVE OPERADOR</t>
  </si>
  <si>
    <t xml:space="preserve">19.007.0025-4</t>
  </si>
  <si>
    <t xml:space="preserve">19.007.0025-C</t>
  </si>
  <si>
    <t xml:space="preserve">19.007.0025-E</t>
  </si>
  <si>
    <t xml:space="preserve">19.008.0010-2</t>
  </si>
  <si>
    <t xml:space="preserve">CAMPANULA PARA TUBULAO PNEUMATICO PARA PRESSAO DE SERVICO DE</t>
  </si>
  <si>
    <t xml:space="preserve">2,5KG/CM2 COM GUINCHO ELETRICO COM CAPACIDADE DE ICAMENTO D</t>
  </si>
  <si>
    <t xml:space="preserve">E CARGA ENTRE 500 E 800KG,VELOCIDADE DE 10,00 A 12,00M/MIN,E</t>
  </si>
  <si>
    <t xml:space="preserve">19.008.0010-4</t>
  </si>
  <si>
    <t xml:space="preserve">19.008.0010-C</t>
  </si>
  <si>
    <t xml:space="preserve">19.008.0010-E</t>
  </si>
  <si>
    <t xml:space="preserve">19.008.0012-2</t>
  </si>
  <si>
    <t xml:space="preserve">BATE-ESTACAS TIPO MARTELO HIDRAULICO VIBRATORIO,ACOPLADO EM</t>
  </si>
  <si>
    <t xml:space="preserve">ESCAVADEIRA HIDRAULICA (INCLUSIVE ESTA),LARGURA EM TORNO DE</t>
  </si>
  <si>
    <t xml:space="preserve">70CM,ALTURA E COMPRIMENTO EM TORNO DE 2,00M,CAPACIDADE DO MA</t>
  </si>
  <si>
    <t xml:space="preserve">RTELO EM TORNO DE 1,2T,INCLUSIVE OPERADOR</t>
  </si>
  <si>
    <t xml:space="preserve">19.008.0012-3</t>
  </si>
  <si>
    <t xml:space="preserve">19.008.0012-4</t>
  </si>
  <si>
    <t xml:space="preserve">19.008.0012-C</t>
  </si>
  <si>
    <t xml:space="preserve">19.008.0012-D</t>
  </si>
  <si>
    <t xml:space="preserve">19.008.0012-E</t>
  </si>
  <si>
    <t xml:space="preserve">19.008.0014-2</t>
  </si>
  <si>
    <t xml:space="preserve">BATE-ESTACAS,TIPO MARTELO HIDRAULICO,ACOPLADO EM EQUIPAMENTO</t>
  </si>
  <si>
    <t xml:space="preserve">DE ESTEIRAS (INCLUSIVE ESTE),LARGURA DE TRABALHO EM TORNO D</t>
  </si>
  <si>
    <t xml:space="preserve">E 4,00M,TORRE COM ALTURA UTIL EM TORNO DE 15,00M E CAPACIDAD</t>
  </si>
  <si>
    <t xml:space="preserve">E DO MARTELO HIDRAULICO DE IMPACTO EM TORNO DE 5,00T,INCLUSI</t>
  </si>
  <si>
    <t xml:space="preserve">19.008.0014-3</t>
  </si>
  <si>
    <t xml:space="preserve">19.008.0014-4</t>
  </si>
  <si>
    <t xml:space="preserve">19.008.0014-C</t>
  </si>
  <si>
    <t xml:space="preserve">19.008.0014-D</t>
  </si>
  <si>
    <t xml:space="preserve">19.008.0014-E</t>
  </si>
  <si>
    <t xml:space="preserve">19.009.0001-2</t>
  </si>
  <si>
    <t xml:space="preserve">BOMBA CENTRIFUGA AUTOESCORVANTE,PARA BOMBEAMENTO DE AGUAS LI</t>
  </si>
  <si>
    <t xml:space="preserve">MPAS OU SUJAS COM ATE 20MM DE DIAMETRO DOS SOLIDOS EM SUSPEN</t>
  </si>
  <si>
    <t xml:space="preserve">SAO,NA PROPORCAO MAXIMA DE 20% NO VOLUME E LIQUIDOS QUIMICAM</t>
  </si>
  <si>
    <t xml:space="preserve">ENTE NAO AGRESSIVOS,COM ROTOR SEMIABERTO,MOTOR A GASOLINA,VA</t>
  </si>
  <si>
    <t xml:space="preserve">ZAO MAXIMA DE 60M3/HORA,COM ALTURA MANOMETRICA DE 5 METROS,</t>
  </si>
  <si>
    <t xml:space="preserve">EXCLUSIVE OPERADOR</t>
  </si>
  <si>
    <t xml:space="preserve">19.009.0001-4</t>
  </si>
  <si>
    <t xml:space="preserve">19.009.0001-C</t>
  </si>
  <si>
    <t xml:space="preserve">19.009.0001-E</t>
  </si>
  <si>
    <t xml:space="preserve">19.009.0002-2</t>
  </si>
  <si>
    <t xml:space="preserve">ZAO MAXIMA DE 66M3/HORA COM ALTURA MANOMETRICA DE 6 METROS,</t>
  </si>
  <si>
    <t xml:space="preserve">19.009.0002-4</t>
  </si>
  <si>
    <t xml:space="preserve">AZAO MAXIMA DE 66M3/HORA COM ALTURA MANOMETRICA DE 6 METROS,</t>
  </si>
  <si>
    <t xml:space="preserve">19.009.0002-C</t>
  </si>
  <si>
    <t xml:space="preserve">19.009.0002-E</t>
  </si>
  <si>
    <t xml:space="preserve">19.009.0004-2</t>
  </si>
  <si>
    <t xml:space="preserve">ZAO MAXIMA DE 84M3/HORA COM ALTURA MANOMETRICA DE 8 METROS,</t>
  </si>
  <si>
    <t xml:space="preserve">19.009.0004-4</t>
  </si>
  <si>
    <t xml:space="preserve">SAO,NA PROPORCAO MAXIMA,DE 20% NO VOLUME E LIQUIDOS QUIMICAM</t>
  </si>
  <si>
    <t xml:space="preserve">19.009.0004-C</t>
  </si>
  <si>
    <t xml:space="preserve">19.009.0004-E</t>
  </si>
  <si>
    <t xml:space="preserve">19.009.0005-2</t>
  </si>
  <si>
    <t xml:space="preserve">ZAO MAXIMA DE 83M3/HORA COM ALTURA MANOMETRICA DE 12 METROS,</t>
  </si>
  <si>
    <t xml:space="preserve">19.009.0005-4</t>
  </si>
  <si>
    <t xml:space="preserve">19.009.0005-C</t>
  </si>
  <si>
    <t xml:space="preserve">19.009.0005-E</t>
  </si>
  <si>
    <t xml:space="preserve">19.009.0008-2</t>
  </si>
  <si>
    <t xml:space="preserve">BOMBA SUBMERSA COM MOTOR ELETRICO,PARA POCOS PROFUNDOS,EXCLU</t>
  </si>
  <si>
    <t xml:space="preserve">19.009.0008-4</t>
  </si>
  <si>
    <t xml:space="preserve">19.009.0008-C</t>
  </si>
  <si>
    <t xml:space="preserve">19.009.0008-E</t>
  </si>
  <si>
    <t xml:space="preserve">19.009.0010-2</t>
  </si>
  <si>
    <t xml:space="preserve">BOMBA CENTRIFUGA SUBMERSIVEL PARA BOMBEAMENTO DE AGUAS SERVI</t>
  </si>
  <si>
    <t xml:space="preserve">DAS COM SOLIDOS DE ATE 5MM DE DIAMETRO EM SUSPENSAO,COM MOTO</t>
  </si>
  <si>
    <t xml:space="preserve">R ELETRICO,VAZAO MAXIMA DE 63M3/HORA,ROTOR SEMIABERTO,EXCLUS</t>
  </si>
  <si>
    <t xml:space="preserve">IVE OPERADOR,MANGUEIRA,CABOS E COMANDOS</t>
  </si>
  <si>
    <t xml:space="preserve">19.009.0010-4</t>
  </si>
  <si>
    <t xml:space="preserve">19.009.0010-C</t>
  </si>
  <si>
    <t xml:space="preserve">19.009.0010-E</t>
  </si>
  <si>
    <t xml:space="preserve">19.009.0011-2</t>
  </si>
  <si>
    <t xml:space="preserve">BOMBA CENTRIFUGA,VEDACAO POR GAXETA GRAFITADA,ACOPLAMENTO PO</t>
  </si>
  <si>
    <t xml:space="preserve">R LUVA ELASTICA,PARTIDA ELETRICA,EXCLUSIVE OPERADOR E MANGUE</t>
  </si>
  <si>
    <t xml:space="preserve">IRA</t>
  </si>
  <si>
    <t xml:space="preserve">19.009.0011-4</t>
  </si>
  <si>
    <t xml:space="preserve">19.009.0011-C</t>
  </si>
  <si>
    <t xml:space="preserve">19.009.0011-E</t>
  </si>
  <si>
    <t xml:space="preserve">19.010.0015-2</t>
  </si>
  <si>
    <t xml:space="preserve">ESCAVADEIRA SOBRE ESTEIRAS,VERSAO CLAM-SHELL,COM CAPACIDADE</t>
  </si>
  <si>
    <t xml:space="preserve">APROXIMADA DA CACAMBA DE 0,38M3 (1/2JD3),INCLUSIVE OPERADOR</t>
  </si>
  <si>
    <t xml:space="preserve">E AUXILIAR</t>
  </si>
  <si>
    <t xml:space="preserve">19.010.0015-3</t>
  </si>
  <si>
    <t xml:space="preserve">19.010.0015-4</t>
  </si>
  <si>
    <t xml:space="preserve">19.010.0015-C</t>
  </si>
  <si>
    <t xml:space="preserve">19.010.0015-D</t>
  </si>
  <si>
    <t xml:space="preserve">19.010.0015-E</t>
  </si>
  <si>
    <t xml:space="preserve">19.010.0016-2</t>
  </si>
  <si>
    <t xml:space="preserve">ESCAVADEIRA SOBRE ESTEIRAS,VERSAO DRAGLINE OU CLAM-SHELL,COM</t>
  </si>
  <si>
    <t xml:space="preserve">CAPACIDADE APROXIMADA DA CACAMBA DE 0,57M3 (3/4JD3),INCLUSI</t>
  </si>
  <si>
    <t xml:space="preserve">VE OPERADOR E AUXILIAR</t>
  </si>
  <si>
    <t xml:space="preserve">19.010.0016-3</t>
  </si>
  <si>
    <t xml:space="preserve">19.010.0016-4</t>
  </si>
  <si>
    <t xml:space="preserve">19.010.0016-C</t>
  </si>
  <si>
    <t xml:space="preserve">19.010.0016-D</t>
  </si>
  <si>
    <t xml:space="preserve">19.010.0016-E</t>
  </si>
  <si>
    <t xml:space="preserve">19.010.0017-2</t>
  </si>
  <si>
    <t xml:space="preserve">CAPACIDADE APROXIMADA DA CACAMBA DE 0,76M3 (1JD3),INCLUSIVE</t>
  </si>
  <si>
    <t xml:space="preserve">OPERADOR E AUXILIAR</t>
  </si>
  <si>
    <t xml:space="preserve">19.010.0017-3</t>
  </si>
  <si>
    <t xml:space="preserve">19.010.0017-4</t>
  </si>
  <si>
    <t xml:space="preserve">19.010.0017-C</t>
  </si>
  <si>
    <t xml:space="preserve">19.010.0017-D</t>
  </si>
  <si>
    <t xml:space="preserve">19.010.0017-E</t>
  </si>
  <si>
    <t xml:space="preserve">19.010.0018-2</t>
  </si>
  <si>
    <t xml:space="preserve">APROXIMADA DA CACAMBA DE 0,96M3 (1.1/4JD3),INCLUSIVE OPERAD</t>
  </si>
  <si>
    <t xml:space="preserve">OR E AUXILIAR</t>
  </si>
  <si>
    <t xml:space="preserve">19.010.0018-3</t>
  </si>
  <si>
    <t xml:space="preserve">19.010.0018-4</t>
  </si>
  <si>
    <t xml:space="preserve">APROXIMADA DA CACAMBA DE 0,96M3 (1.1/4JD3),INCLUSIVE OPERADO</t>
  </si>
  <si>
    <t xml:space="preserve">R E AUXILIAR</t>
  </si>
  <si>
    <t xml:space="preserve">19.010.0018-C</t>
  </si>
  <si>
    <t xml:space="preserve">19.010.0018-D</t>
  </si>
  <si>
    <t xml:space="preserve">19.010.0018-E</t>
  </si>
  <si>
    <t xml:space="preserve">19.010.0020-2</t>
  </si>
  <si>
    <t xml:space="preserve">CUSTO HORARIO CORRIDO DE UTILIZACAO DE EQUIPAMENTO DE JATO D</t>
  </si>
  <si>
    <t xml:space="preserve">'AGUA DE ALTA PRESSAO(SEWER-JET),MANGUEIRA DE 1" DE DIAMETRO</t>
  </si>
  <si>
    <t xml:space="preserve">,PRESSAO ATE 2.000 LIBRAS,PARA LIMPEZA DE SISTEMA DE ESGOTAM</t>
  </si>
  <si>
    <t xml:space="preserve">ENTO PLUVIAL OU SANITARIO,INCLUSIVE EQUIPE DE OPERACAO E ABA</t>
  </si>
  <si>
    <t xml:space="preserve">STECIMENTO D'AGUA</t>
  </si>
  <si>
    <t xml:space="preserve">19.010.0020-C</t>
  </si>
  <si>
    <t xml:space="preserve">19.010.0025-2</t>
  </si>
  <si>
    <t xml:space="preserve">CUSTO HORARIO CORRIDO DE UTILIZACAO DE EQUIPAMENTO COMBINADO</t>
  </si>
  <si>
    <t xml:space="preserve">DE JATO D'AGUA A ALTA PRESSAO COM SUCCAO POR ACAO DE VACUO(</t>
  </si>
  <si>
    <t xml:space="preserve">VACUO SEWER-JET),COM CAPACIDADE MINIMA DE ARMAZENAGEM DE 6,0</t>
  </si>
  <si>
    <t xml:space="preserve">0M3 DE MATERIAL NO TANQUE,MANGUEIRAS DE CAPTACAO DE 4",PARA</t>
  </si>
  <si>
    <t xml:space="preserve">LIMPEZA DE ESGOTAMENTO SANITARIO,INCLUSIVE EQUIPE DE OPERACA</t>
  </si>
  <si>
    <t xml:space="preserve">O,ABASTECIMENTO D'AGUA E TRANSPORTE DO MATERIAL REMOVIDO</t>
  </si>
  <si>
    <t xml:space="preserve">19.010.0025-C</t>
  </si>
  <si>
    <t xml:space="preserve">19.010.0040-2</t>
  </si>
  <si>
    <t xml:space="preserve">CUSTO HORARIO CORRIDO DE UTILIZACAO DE EQUIPAMENTOS HIDROJAT</t>
  </si>
  <si>
    <t xml:space="preserve">O CONJUGADO COM SUCCAO ATRAVES DE VACUO,COMPRESSOR ACIONADO</t>
  </si>
  <si>
    <t xml:space="preserve">POR TOMADA DE FORCA TIPO ROTATIVO E COM JOGO DE MANGUEIRAS P</t>
  </si>
  <si>
    <t xml:space="preserve">ARA CAPTACAO DE 6" E 8",ESTA ATRAVES DE BRACO ROTATIVO,TANQU</t>
  </si>
  <si>
    <t xml:space="preserve">E DE ARMAZENAMENTO DE 12.000L,INCLUSIVE EQUIPE DE OPERACAO</t>
  </si>
  <si>
    <t xml:space="preserve">19.010.0040-C</t>
  </si>
  <si>
    <t xml:space="preserve">19.010.0050-2</t>
  </si>
  <si>
    <t xml:space="preserve">ESCAVADEIRA HIDRAULICA MODELO ANFIBIA,PESO OPERACIONAL EM TO</t>
  </si>
  <si>
    <t xml:space="preserve">RNO DE 30T,MOTOR DIESEL EM TORNO DE 150HP,CACAMBA COM CAPACI</t>
  </si>
  <si>
    <t xml:space="preserve">DADE APROXIMADA DE 0,50M3,COM ALCANCE MAXIMO DE APROXIMADAME</t>
  </si>
  <si>
    <t xml:space="preserve">NTE 15 METRO,INCLUSIVE OPERADOR</t>
  </si>
  <si>
    <t xml:space="preserve">19.010.0050-3</t>
  </si>
  <si>
    <t xml:space="preserve">ESCAVADEIRA HIDRAULICA,MODELO ANFIBIA,PESO OPERACIONAL EM TO</t>
  </si>
  <si>
    <t xml:space="preserve">NTE 15 METROS,INCLUSIVE OPERADOR</t>
  </si>
  <si>
    <t xml:space="preserve">19.010.0050-4</t>
  </si>
  <si>
    <t xml:space="preserve">19.010.0050-C</t>
  </si>
  <si>
    <t xml:space="preserve">19.010.0050-D</t>
  </si>
  <si>
    <t xml:space="preserve">19.010.0050-E</t>
  </si>
  <si>
    <t xml:space="preserve">19.011.0002-2</t>
  </si>
  <si>
    <t xml:space="preserve">COMPRESSOR DE AR,PORTATIL E REBOCAVEL,PRESSAO DE TRABALHO DE</t>
  </si>
  <si>
    <t xml:space="preserve">102PSI,DESCARGA LIVRE EFETIVA DE 200PCM,MOTOR DIESEL,EXCLUS</t>
  </si>
  <si>
    <t xml:space="preserve">19.011.0002-3</t>
  </si>
  <si>
    <t xml:space="preserve">19.011.0002-4</t>
  </si>
  <si>
    <t xml:space="preserve">19.011.0002-C</t>
  </si>
  <si>
    <t xml:space="preserve">19.011.0002-D</t>
  </si>
  <si>
    <t xml:space="preserve">19.011.0002-E</t>
  </si>
  <si>
    <t xml:space="preserve">19.011.0003-2</t>
  </si>
  <si>
    <t xml:space="preserve">102PSI,DESCARGA LIVRE EFETIVA DE 295PCM,MOTOR DIESEL,EXCLUS</t>
  </si>
  <si>
    <t xml:space="preserve">19.011.0003-3</t>
  </si>
  <si>
    <t xml:space="preserve">19.011.0003-4</t>
  </si>
  <si>
    <t xml:space="preserve">19.011.0003-C</t>
  </si>
  <si>
    <t xml:space="preserve">19.011.0003-D</t>
  </si>
  <si>
    <t xml:space="preserve">19.011.0003-E</t>
  </si>
  <si>
    <t xml:space="preserve">19.011.0004-2</t>
  </si>
  <si>
    <t xml:space="preserve">102PSI,DESCARGA LIVRE EFETIVA DE 400PCM,MOTOR DIESEL,EXCLUS</t>
  </si>
  <si>
    <t xml:space="preserve">19.011.0004-3</t>
  </si>
  <si>
    <t xml:space="preserve">19.011.0004-4</t>
  </si>
  <si>
    <t xml:space="preserve">19.011.0004-C</t>
  </si>
  <si>
    <t xml:space="preserve">19.011.0004-D</t>
  </si>
  <si>
    <t xml:space="preserve">19.011.0004-E</t>
  </si>
  <si>
    <t xml:space="preserve">19.011.0005-2</t>
  </si>
  <si>
    <t xml:space="preserve">COMPRESSOR DE AR,ESTACIONARIO,DESCARGA LIVRE EFETIVA DE 17,7</t>
  </si>
  <si>
    <t xml:space="preserve">0M3/MIN E 624PCM,MOTOR ELETRICO,EXCLUSIVE OPERADOR</t>
  </si>
  <si>
    <t xml:space="preserve">19.011.0005-3</t>
  </si>
  <si>
    <t xml:space="preserve">19.011.0005-4</t>
  </si>
  <si>
    <t xml:space="preserve">19.011.0005-C</t>
  </si>
  <si>
    <t xml:space="preserve">19.011.0005-D</t>
  </si>
  <si>
    <t xml:space="preserve">19.011.0005-E</t>
  </si>
  <si>
    <t xml:space="preserve">19.011.0006-2</t>
  </si>
  <si>
    <t xml:space="preserve">GERADOR MONOFASICO,POTENCIA MAXIMA DE 2,5KVA(2500W),VOLTAGEM</t>
  </si>
  <si>
    <t xml:space="preserve">:110/220V,FREQUENCIA:60HZ,COM MOTOR A GASOLINA,COM TANQUE DE</t>
  </si>
  <si>
    <t xml:space="preserve">APROXIMADAMENTE 13L E AUTONOMIA APROXIMADA DE 11H,EXCLUSIVE</t>
  </si>
  <si>
    <t xml:space="preserve">19.011.0006-3</t>
  </si>
  <si>
    <t xml:space="preserve">19.011.0006-4</t>
  </si>
  <si>
    <t xml:space="preserve">19.011.0006-C</t>
  </si>
  <si>
    <t xml:space="preserve">19.011.0006-D</t>
  </si>
  <si>
    <t xml:space="preserve">19.011.0006-E</t>
  </si>
  <si>
    <t xml:space="preserve">19.011.0007-2</t>
  </si>
  <si>
    <t xml:space="preserve">GRUPO GERADOR ABERTO,TRANSPORTAVEL SOBRE RODAS,TRIFASICO,220</t>
  </si>
  <si>
    <t xml:space="preserve">/127V FREQUENCIA 50/60HZ,COM REGULADOR DE TENSAO E FREQUENCI</t>
  </si>
  <si>
    <t xml:space="preserve">A AUTOMATICA,QUADRO DE COMANDO MANUAL E TANQUE DE COMBUSTIVE</t>
  </si>
  <si>
    <t xml:space="preserve">L DE APROXIMADAMENTE 109L COM AUTONOMIA APROXIMADA DE 10H,NA</t>
  </si>
  <si>
    <t xml:space="preserve">POTENCIA DE 60/53KVA (INTERMITENTE/CONTINUA),EXCLUSIVE OPER</t>
  </si>
  <si>
    <t xml:space="preserve">19.011.0007-3</t>
  </si>
  <si>
    <t xml:space="preserve">GRUPO GERADOR ABERTO,TRANSPORTAVEL,SOBRE RODAS,TRIFASICO,220</t>
  </si>
  <si>
    <t xml:space="preserve">19.011.0007-4</t>
  </si>
  <si>
    <t xml:space="preserve">19.011.0007-C</t>
  </si>
  <si>
    <t xml:space="preserve">19.011.0007-D</t>
  </si>
  <si>
    <t xml:space="preserve">19.011.0007-E</t>
  </si>
  <si>
    <t xml:space="preserve">19.011.0009-2</t>
  </si>
  <si>
    <t xml:space="preserve">EL DE APROXIMADAMENTE 328L COM AUTONOMIA APROXIMADA DE 12H,N</t>
  </si>
  <si>
    <t xml:space="preserve">A POTENCIA DE 145/125KVA (INTERMITENTE/CONTINUA),EXCLUSIVE O</t>
  </si>
  <si>
    <t xml:space="preserve">PERADOR</t>
  </si>
  <si>
    <t xml:space="preserve">19.011.0009-3</t>
  </si>
  <si>
    <t xml:space="preserve">19.011.0009-4</t>
  </si>
  <si>
    <t xml:space="preserve">19.011.0009-C</t>
  </si>
  <si>
    <t xml:space="preserve">19.011.0009-D</t>
  </si>
  <si>
    <t xml:space="preserve">19.011.0009-E</t>
  </si>
  <si>
    <t xml:space="preserve">19.011.0010-2</t>
  </si>
  <si>
    <t xml:space="preserve">MAQUINA DE SOLDA A ARCO,DE 375A,COM MOTOR ELETRICO,EXCLUSIVE</t>
  </si>
  <si>
    <t xml:space="preserve">19.011.0010-3</t>
  </si>
  <si>
    <t xml:space="preserve">19.011.0010-4</t>
  </si>
  <si>
    <t xml:space="preserve">19.011.0010-C</t>
  </si>
  <si>
    <t xml:space="preserve">19.011.0010-D</t>
  </si>
  <si>
    <t xml:space="preserve">19.011.0010-E</t>
  </si>
  <si>
    <t xml:space="preserve">19.011.0011-2</t>
  </si>
  <si>
    <t xml:space="preserve">MAQUINA DE SOLDA A ARCO,DE 375A,COM MOTOR DIESEL,EXCLUSIVE O</t>
  </si>
  <si>
    <t xml:space="preserve">19.011.0011-3</t>
  </si>
  <si>
    <t xml:space="preserve">19.011.0011-4</t>
  </si>
  <si>
    <t xml:space="preserve">19.011.0011-C</t>
  </si>
  <si>
    <t xml:space="preserve">19.011.0011-D</t>
  </si>
  <si>
    <t xml:space="preserve">19.011.0011-E</t>
  </si>
  <si>
    <t xml:space="preserve">19.011.0013-2</t>
  </si>
  <si>
    <t xml:space="preserve">CONJUNTO MOVEL DE BRITAGEM,DE CIRCUITO FECHADO,CAPACIDADE DE</t>
  </si>
  <si>
    <t xml:space="preserve">80T/H DE PRODUCAO DE AGREGADOS,PESO PARA TRANSPORTE DE 45T,</t>
  </si>
  <si>
    <t xml:space="preserve">COMPOSTO DE: TREMONHA E ALIMENTADOR,BRITADOR DE MANDIBULAS P</t>
  </si>
  <si>
    <t xml:space="preserve">RIMARIO,BRITADOR CONICO SECUNDARIO,PENEIRA VIBRATORIA,TRANSP</t>
  </si>
  <si>
    <t xml:space="preserve">ORTADOR DE CORREIA CENTRIFUGO,CALHA VIBRATORIA,GERADOR E OPE</t>
  </si>
  <si>
    <t xml:space="preserve">RADOR</t>
  </si>
  <si>
    <t xml:space="preserve">19.011.0013-3</t>
  </si>
  <si>
    <t xml:space="preserve">19.011.0013-4</t>
  </si>
  <si>
    <t xml:space="preserve">19.011.0013-C</t>
  </si>
  <si>
    <t xml:space="preserve">19.011.0013-D</t>
  </si>
  <si>
    <t xml:space="preserve">19.011.0013-E</t>
  </si>
  <si>
    <t xml:space="preserve">19.011.0014-2</t>
  </si>
  <si>
    <t xml:space="preserve">CILINDRO HIDRAULICO DE 100T,COMANDO A DISTANCIA,MANGUEIRA DE</t>
  </si>
  <si>
    <t xml:space="preserve">ALTA PRESSAO DE BORRACHA REFORCADA DOTADA COM BOMBA DE COMA</t>
  </si>
  <si>
    <t xml:space="preserve">NDO MANUAL DE 8.000 LIBRAS/POLEGADA QUADRADA OU 560KG/CM2,CA</t>
  </si>
  <si>
    <t xml:space="preserve">PACIDADE DE 12L,TUBO COM COMPRIMENTO PADRAO DE 3,00M,EXCLUSI</t>
  </si>
  <si>
    <t xml:space="preserve">19.011.0014-4</t>
  </si>
  <si>
    <t xml:space="preserve">19.011.0014-C</t>
  </si>
  <si>
    <t xml:space="preserve">19.011.0014-E</t>
  </si>
  <si>
    <t xml:space="preserve">19.011.0015-2</t>
  </si>
  <si>
    <t xml:space="preserve">CILINDRO HIDRAULICO DE 300T,COMANDO A DISTANCIA,MANGUEIRA DE</t>
  </si>
  <si>
    <t xml:space="preserve">19.011.0015-4</t>
  </si>
  <si>
    <t xml:space="preserve">19.011.0015-C</t>
  </si>
  <si>
    <t xml:space="preserve">19.011.0015-E</t>
  </si>
  <si>
    <t xml:space="preserve">19.011.0016-2</t>
  </si>
  <si>
    <t xml:space="preserve">TALHA GUINCHO MANUAL COM CAPACIDADE DE ICAMENTO DE 1.500KG E</t>
  </si>
  <si>
    <t xml:space="preserve">DE TRACAO DE 1.800KG,PESO DA TALHA DE 10KG,COMPOSTA DE CABO</t>
  </si>
  <si>
    <t xml:space="preserve">DE ACO COM CURSO ILIMITADO,ALAVANCA,GANCHO E CARRETEL,EXCLU</t>
  </si>
  <si>
    <t xml:space="preserve">19.011.0016-4</t>
  </si>
  <si>
    <t xml:space="preserve">19.011.0016-C</t>
  </si>
  <si>
    <t xml:space="preserve">19.011.0016-E</t>
  </si>
  <si>
    <t xml:space="preserve">19.011.0017-2</t>
  </si>
  <si>
    <t xml:space="preserve">TALHA GUINCHO MANUAL COM CAPACIDADE DE ICAMENTO DE 4.000KG E</t>
  </si>
  <si>
    <t xml:space="preserve">DE TRACAO DE 5.000KG,PESO DA TALHA DE 30KG,COMPOSTA DE CABO</t>
  </si>
  <si>
    <t xml:space="preserve">DE ACO COM CURSO ILIMITADO,ALAVANCAS DE AVANCO E DE MARCHA</t>
  </si>
  <si>
    <t xml:space="preserve">A RE PROVIDAS DE PINOS DE RETENCAO,COMPRIMENTO DE ALAVANCA T</t>
  </si>
  <si>
    <t xml:space="preserve">ELESCOPICA DE 0,82 A 1,20M,CARRETEL E GANCHOS,EXCLUSIVE OPER</t>
  </si>
  <si>
    <t xml:space="preserve">19.011.0017-4</t>
  </si>
  <si>
    <t xml:space="preserve">19.011.0017-C</t>
  </si>
  <si>
    <t xml:space="preserve">19.011.0017-E</t>
  </si>
  <si>
    <t xml:space="preserve">19.011.0018-2</t>
  </si>
  <si>
    <t xml:space="preserve">SERRA CIRCULAR,EXCLUSIVE OPERADOR</t>
  </si>
  <si>
    <t xml:space="preserve">19.011.0018-3</t>
  </si>
  <si>
    <t xml:space="preserve">19.011.0018-4</t>
  </si>
  <si>
    <t xml:space="preserve">19.011.0018-C</t>
  </si>
  <si>
    <t xml:space="preserve">19.011.0018-D</t>
  </si>
  <si>
    <t xml:space="preserve">19.011.0018-E</t>
  </si>
  <si>
    <t xml:space="preserve">19.011.0019-2</t>
  </si>
  <si>
    <t xml:space="preserve">ESTACAO TOTAL,COM PRECISAO ANGULAR DE 1" A 2",ALCANCE MINIMO</t>
  </si>
  <si>
    <t xml:space="preserve">DE 500M SEM PRISMA,E ALCANCE MINIMO DE 3000M COM UM PRISMA,</t>
  </si>
  <si>
    <t xml:space="preserve">GATILHO RAPIDO,DISPLAY DUPLO,TECLADO ALFANUMERICO,MEMORIA IN</t>
  </si>
  <si>
    <t xml:space="preserve">TERNA COM MINIMO DE 17.000 PONTOS,PODENDO SER EXPANDIDO POR</t>
  </si>
  <si>
    <t xml:space="preserve">CARTAO DE MEMORIA OU PEN DRIVE,TRANSFERENCIA DE DADOS VIA</t>
  </si>
  <si>
    <t xml:space="preserve">USB,BATERIA RECARREGAVEL,EXCLUSIVE EQUIPE DE TOPOGRAFIA</t>
  </si>
  <si>
    <t xml:space="preserve">19.011.0019-4</t>
  </si>
  <si>
    <t xml:space="preserve">USB,BATERIA RECARREGAVEL,EXCLUSIVE EQUIPE DE TOPOGRAFIA.</t>
  </si>
  <si>
    <t xml:space="preserve">19.011.0019-C</t>
  </si>
  <si>
    <t xml:space="preserve">19.011.0019-E</t>
  </si>
  <si>
    <t xml:space="preserve">19.011.0023-2</t>
  </si>
  <si>
    <t xml:space="preserve">RESISTIVIMETRO PARA APLICACOES AMBIENTAIS,FAIXA CORRENTE AUT</t>
  </si>
  <si>
    <t xml:space="preserve">OMATICA,COMPACTO E POTENTE PARA 400V,POTENCIA DE 100W, 1,2A,</t>
  </si>
  <si>
    <t xml:space="preserve">EXCLUSIVE EQUIPE</t>
  </si>
  <si>
    <t xml:space="preserve">19.011.0023-4</t>
  </si>
  <si>
    <t xml:space="preserve">19.011.0023-C</t>
  </si>
  <si>
    <t xml:space="preserve">19.011.0023-E</t>
  </si>
  <si>
    <t xml:space="preserve">19.011.0025-2</t>
  </si>
  <si>
    <t xml:space="preserve">MOTOSSERRA PARA ABATE,DESGALHAMENTO E TORAGEM DE ARVORES,EXC</t>
  </si>
  <si>
    <t xml:space="preserve">19.011.0025-4</t>
  </si>
  <si>
    <t xml:space="preserve">19.011.0025-C</t>
  </si>
  <si>
    <t xml:space="preserve">19.011.0025-E</t>
  </si>
  <si>
    <t xml:space="preserve">19.011.0030-2</t>
  </si>
  <si>
    <t xml:space="preserve">ROCADEIRA COSTAL MOTORIZADA PARA PREPARO DE TERRENO,EXCLUSIV</t>
  </si>
  <si>
    <t xml:space="preserve">19.011.0030-4</t>
  </si>
  <si>
    <t xml:space="preserve">19.011.0030-C</t>
  </si>
  <si>
    <t xml:space="preserve">19.011.0030-E</t>
  </si>
  <si>
    <t xml:space="preserve">19.011.0040-2</t>
  </si>
  <si>
    <t xml:space="preserve">ROTATIVA PARA EXECUCAO DE POCOS PROFUNDOS,SOBRE CAMINHAO DE</t>
  </si>
  <si>
    <t xml:space="preserve">12T (INCLUSIVE ESTE) COM TECNICO EM SONDAGEM E 3 SONDADORES,</t>
  </si>
  <si>
    <t xml:space="preserve">COM AS SEGUINTES ESPECIFICACOES MINIMAS:MOTOR DIESEL DE 162C</t>
  </si>
  <si>
    <t xml:space="preserve">V,COMPRESSOR DE AR ROTATIVO DE 270HP,DESCARGA LIVRE DE 747PC</t>
  </si>
  <si>
    <t xml:space="preserve">M E PRESSAO DE 150PSI</t>
  </si>
  <si>
    <t xml:space="preserve">19.011.0040-3</t>
  </si>
  <si>
    <t xml:space="preserve">19.011.0040-4</t>
  </si>
  <si>
    <t xml:space="preserve">19.011.0040-C</t>
  </si>
  <si>
    <t xml:space="preserve">19.011.0040-D</t>
  </si>
  <si>
    <t xml:space="preserve">19.011.0040-E</t>
  </si>
  <si>
    <t xml:space="preserve">19.011.0045-2</t>
  </si>
  <si>
    <t xml:space="preserve">RETIFICADOR DE SOLDA,ELETRICO,DE 430A</t>
  </si>
  <si>
    <t xml:space="preserve">19.011.0045-4</t>
  </si>
  <si>
    <t xml:space="preserve">19.011.0045-C</t>
  </si>
  <si>
    <t xml:space="preserve">19.011.0045-E</t>
  </si>
  <si>
    <t xml:space="preserve">19.011.0050-2</t>
  </si>
  <si>
    <t xml:space="preserve">EQUIPAMENTO P/VIDEO INSPECAO NO INTERIOR DE COLETORES GALERI</t>
  </si>
  <si>
    <t xml:space="preserve">AS C/DIAM.A PARTIR 400MM,CAPACIDADE DE DESLOCAMENTO ATE 100M</t>
  </si>
  <si>
    <t xml:space="preserve">,RESISTENTE A AGUA,IMAGENS GERADAS TRANSMITIDAS EM TEMPO REA</t>
  </si>
  <si>
    <t xml:space="preserve">L,SISTEMA DE GRAVACAO COM INSERCAO E EDICAO DE LEGENDAS,CAME</t>
  </si>
  <si>
    <t xml:space="preserve">RA DE VIDEO EM CORES COM MOVIMENTO PERISCOPIO,C/CAMINHONETA</t>
  </si>
  <si>
    <t xml:space="preserve">P/9 PASSAGEIROS,COM MOTORISTA, EXCLUIVE OPERADOR</t>
  </si>
  <si>
    <t xml:space="preserve">19.011.0050-4</t>
  </si>
  <si>
    <t xml:space="preserve">EQUIPAMENTO P/VIDEO INSPECAO NO INTERIOR DE COLETORES E GALE</t>
  </si>
  <si>
    <t xml:space="preserve">RIAS C/DIAM.A PARTIR DE 400MM,CAPACIDADE DE DESLOCAMENTO ATE</t>
  </si>
  <si>
    <t xml:space="preserve">100M,RESISTENTE A AGUA,IMAGENS GERADAS TRANSMITIDAS EM TEMPO</t>
  </si>
  <si>
    <t xml:space="preserve">REAL,SISTEMA DE GRAVACAO COM INSERCAO E EDICAO DE LEGENDAS,</t>
  </si>
  <si>
    <t xml:space="preserve">CAMERA DE VIDEO EM CORES COM MOVIMENTO PERISCOPIO,COM CAMINH</t>
  </si>
  <si>
    <t xml:space="preserve">ONETA P/9 PASSAGEIROS,COM MOTORISTA,EXCLUSIVE OPERADOR</t>
  </si>
  <si>
    <t xml:space="preserve">19.011.0050-C</t>
  </si>
  <si>
    <t xml:space="preserve">19.011.0050-E</t>
  </si>
  <si>
    <t xml:space="preserve">19.011.0080-2</t>
  </si>
  <si>
    <t xml:space="preserve">MAQUINA DE SOLDA POR TERMOFUSAO PARA GEOMEMBRANAS PEAD COM E</t>
  </si>
  <si>
    <t xml:space="preserve">SPESSURAS DE 0,5MM A 2,0MM,POTENCIA DE 800W,FREQUENCIA DE 50</t>
  </si>
  <si>
    <t xml:space="preserve">/60HZ,TENSAO DE 220V,EXCLUSIVE OPERADOR</t>
  </si>
  <si>
    <t xml:space="preserve">19.011.0080-3</t>
  </si>
  <si>
    <t xml:space="preserve">19.011.0080-4</t>
  </si>
  <si>
    <t xml:space="preserve">19.011.0080-C</t>
  </si>
  <si>
    <t xml:space="preserve">19.011.0080-D</t>
  </si>
  <si>
    <t xml:space="preserve">19.011.0080-E</t>
  </si>
  <si>
    <t xml:space="preserve">19.011.0082-2</t>
  </si>
  <si>
    <t xml:space="preserve">SPESSURAS DE 0,5MM A 2,5MM,POTENCIA DE 1800/1500/1200W,FREQU</t>
  </si>
  <si>
    <t xml:space="preserve">ENCIA DE 50/60 HZ, TENSAO DE 220V,EXCLUSIVE OPERADOR</t>
  </si>
  <si>
    <t xml:space="preserve">19.011.0082-3</t>
  </si>
  <si>
    <t xml:space="preserve">ENCIA DE 50/60 HZ,TENSAO DE 220V,EXCLUSIVE OPERADOR</t>
  </si>
  <si>
    <t xml:space="preserve">19.011.0082-4</t>
  </si>
  <si>
    <t xml:space="preserve">19.011.0082-C</t>
  </si>
  <si>
    <t xml:space="preserve">19.011.0082-D</t>
  </si>
  <si>
    <t xml:space="preserve">19.011.0082-E</t>
  </si>
  <si>
    <t xml:space="preserve">20.004.0001-0</t>
  </si>
  <si>
    <t xml:space="preserve">ESPALHAMENTO DE SOLO PARA FINS DE EXECUCAO DE ATERRO COMPACT</t>
  </si>
  <si>
    <t xml:space="preserve">ADO,EXCLUSIVE IRRIGACAO,FORNECIMENTO E TRANSPORTE DO MATERIA</t>
  </si>
  <si>
    <t xml:space="preserve">L,REFERINDO-SE O CUSTO AO MATERIAL COMPACTADO</t>
  </si>
  <si>
    <t xml:space="preserve">20.004.0001-A</t>
  </si>
  <si>
    <t xml:space="preserve">20.004.0002-0</t>
  </si>
  <si>
    <t xml:space="preserve">ESPALHAMENTO DE SOLO,COM MOTONIVELADORA,SEM FINALIDADE DE EX</t>
  </si>
  <si>
    <t xml:space="preserve">ECUCAO DE ATERRO DE RODOVIA,MEDIDO APOS O ESPALHAMENTO</t>
  </si>
  <si>
    <t xml:space="preserve">20.004.0002-A</t>
  </si>
  <si>
    <t xml:space="preserve">20.004.0005-0</t>
  </si>
  <si>
    <t xml:space="preserve">REGULARIZACAO E COMPACTACAO DE SUBLEITO,DE ACORDO COM AS "IN</t>
  </si>
  <si>
    <t xml:space="preserve">STRUCOES PARA EXECUCAO",DO DER-RJ,INCLUSIVE EXECUCAO E O TRA</t>
  </si>
  <si>
    <t xml:space="preserve">NSPORTE DE AGUA,MAS SEM TRANSPORTE E ESCAVACAO DE CORRETIVOS</t>
  </si>
  <si>
    <t xml:space="preserve">.O CUSTO SE APLICA A AREA EFETIVAMENTE REGULARIZADA</t>
  </si>
  <si>
    <t xml:space="preserve">20.004.0005-A</t>
  </si>
  <si>
    <t xml:space="preserve">20.004.0006-0</t>
  </si>
  <si>
    <t xml:space="preserve">AO",DO DER-RJ,EXCLUSIVE ESCAVACAO,CARGA,TRANSPORTE E FORNECI</t>
  </si>
  <si>
    <t xml:space="preserve">20.004.0006-A</t>
  </si>
  <si>
    <t xml:space="preserve">20.004.0007-0</t>
  </si>
  <si>
    <t xml:space="preserve">CAMINHO DE SERVICO,REALIZADO MECANICAMENTE,INCLUSIVE ESCAVAC</t>
  </si>
  <si>
    <t xml:space="preserve">AO,DESMATAMENTO,DESTOCAMENTO,ACERTO E COMPACTACAO</t>
  </si>
  <si>
    <t xml:space="preserve">20.004.0007-A</t>
  </si>
  <si>
    <t xml:space="preserve">20.004.0010-0</t>
  </si>
  <si>
    <t xml:space="preserve">ESPALHAMENTO E COMPACTACAO DE SOLOS,EM CAMADAS,PARA COMPLEME</t>
  </si>
  <si>
    <t xml:space="preserve">NTACAO LATERAL EM ATERROS,INCLUSIVE ESCAVACAO DENTEADA DO TA</t>
  </si>
  <si>
    <t xml:space="preserve">LUDE DE ATERRO EXISTENTE,COM TRATOR DE LAMINA DE PEQUENO POR</t>
  </si>
  <si>
    <t xml:space="preserve">TE,EXCLUSIVE FORNECIMENTO E TRANSPORTE DO MATERIAL A SER USA</t>
  </si>
  <si>
    <t xml:space="preserve">DO NO ATERRO</t>
  </si>
  <si>
    <t xml:space="preserve">20.004.0010-A</t>
  </si>
  <si>
    <t xml:space="preserve">20.004.0011-0</t>
  </si>
  <si>
    <t xml:space="preserve">ATERRO COMPACTADO EM CAMADAS DE NO MAXIMO 20CM,PARA EXECUCAO</t>
  </si>
  <si>
    <t xml:space="preserve">DE TERRA ARMADA,INCLUSIVE ESPALHAMENTO,IRRIGACAO E CONTROLE</t>
  </si>
  <si>
    <t xml:space="preserve">DE COMPACTACAO,EXCLUSIVE O FORNECIMENTO E O TRANSPORTE DOS</t>
  </si>
  <si>
    <t xml:space="preserve">20.004.0011-A</t>
  </si>
  <si>
    <t xml:space="preserve">20.004.0012-0</t>
  </si>
  <si>
    <t xml:space="preserve">RECOMPOSICAO MECANIZADA DE ATERRO,EXCLUSIVE ESCAVACAO E TRAN</t>
  </si>
  <si>
    <t xml:space="preserve">SPORTE DE MATERIAL DA JAZIDA,INCLUSIVE ESCAVACAO PREVIA EM D</t>
  </si>
  <si>
    <t xml:space="preserve">EGRAUS</t>
  </si>
  <si>
    <t xml:space="preserve">20.004.0012-A</t>
  </si>
  <si>
    <t xml:space="preserve">20.004.0013-0</t>
  </si>
  <si>
    <t xml:space="preserve">REMOCAO DE MATERIAL SOLTO(1¶ CATEGORIA),PROVENIENTE DE DESLI</t>
  </si>
  <si>
    <t xml:space="preserve">ZAMENTO DE BARREIRAS, UTILIZANDO PA CARREGADEIRA DE 3,10M3,</t>
  </si>
  <si>
    <t xml:space="preserve">EXCLUSIVE DESPESAS COM CAMINHAO</t>
  </si>
  <si>
    <t xml:space="preserve">20.004.0013-A</t>
  </si>
  <si>
    <t xml:space="preserve">20.004.0015-0</t>
  </si>
  <si>
    <t xml:space="preserve">EXECUCAO DE "TAPA-PANELA",COM MATERIAL DE 1¶ CATEGORIA,COMPA</t>
  </si>
  <si>
    <t xml:space="preserve">CTADO MANUALMENTE,MEDIDO NA PISTA APOS COMPACTACAO,INCLUSIVE</t>
  </si>
  <si>
    <t xml:space="preserve">TRANSPORTE,EXCLUSIVE ESCAVACAO DE JAZIDA</t>
  </si>
  <si>
    <t xml:space="preserve">20.004.0015-A</t>
  </si>
  <si>
    <t xml:space="preserve">20.004.0016-0</t>
  </si>
  <si>
    <t xml:space="preserve">COMBATE A EXSUDACAO,COMPREENDENDO ESPALHAMENTO MANUAL E COMP</t>
  </si>
  <si>
    <t xml:space="preserve">ACTACAO DE AGREGADOS SOBRE A SUPERFICIE EXSUDADA,EXCLUSIVE F</t>
  </si>
  <si>
    <t xml:space="preserve">ORNECIMENTO DO MATERIAL E TRANSPORTE</t>
  </si>
  <si>
    <t xml:space="preserve">20.004.0016-A</t>
  </si>
  <si>
    <t xml:space="preserve">20.004.0017-0</t>
  </si>
  <si>
    <t xml:space="preserve">BASE PARA REMENDO PROFUNDO(BRITA,SOLO X BRITA,SOLO ESTABILIZ</t>
  </si>
  <si>
    <t xml:space="preserve">ADO GRANULOMETRICAMENTE,SOLO MELHORADO COM CIMENTO),EXECUTAD</t>
  </si>
  <si>
    <t xml:space="preserve">A MANUALMENTE,MEDIDA PELO VOLUME COMPACTADO,EXCLUSIVE FORNEC</t>
  </si>
  <si>
    <t xml:space="preserve">IMENTO E TRANSPORTE DOS MATERIAIS</t>
  </si>
  <si>
    <t xml:space="preserve">20.004.0017-A</t>
  </si>
  <si>
    <t xml:space="preserve">20.004.0018-0</t>
  </si>
  <si>
    <t xml:space="preserve">EXECUCAO DE "TAPA-BURACO",UTILIZANDO MISTURA BETUMINOSA,MEDI</t>
  </si>
  <si>
    <t xml:space="preserve">DO NA CACAMBA DO CAMINHAO,EXCLUSIVE MATERIAIS E TRANSPORTE.S</t>
  </si>
  <si>
    <t xml:space="preserve">E FOR MEDIDO NO LOCAL,APOS A EXECUCAO,MULTIPLICAR ESTE CUSTO</t>
  </si>
  <si>
    <t xml:space="preserve">POR 1,35</t>
  </si>
  <si>
    <t xml:space="preserve">20.004.0018-A</t>
  </si>
  <si>
    <t xml:space="preserve">20.004.0019-0</t>
  </si>
  <si>
    <t xml:space="preserve">RECOMPOSICAO DE REVESTIMENTO PRIMARIO,MEDIDO PELO VOLUME COM</t>
  </si>
  <si>
    <t xml:space="preserve">PACTADO,EXCLUSIVE ESCAVACAO E TRANSPORTE DE MATERIAL DE JAZI</t>
  </si>
  <si>
    <t xml:space="preserve">20.004.0019-A</t>
  </si>
  <si>
    <t xml:space="preserve">20.004.0020-0</t>
  </si>
  <si>
    <t xml:space="preserve">ATERRO COMPACTADO MECANICAMENTE,EM ACOSTAMENTO,INCLUSIVE ESP</t>
  </si>
  <si>
    <t xml:space="preserve">ALHAMENTO</t>
  </si>
  <si>
    <t xml:space="preserve">20.004.0020-A</t>
  </si>
  <si>
    <t xml:space="preserve">20.004.0021-0</t>
  </si>
  <si>
    <t xml:space="preserve">RECUPERACAO DE BASE/CBUQ,EM ESPUMA ASFALTICA,"IN SITU",EM RO</t>
  </si>
  <si>
    <t xml:space="preserve">DOVIA,AREA URBANA,ATE 20CM,COMPACTACAO AASHO NORMAL,INCLUSIV</t>
  </si>
  <si>
    <t xml:space="preserve">E MATERIAIS COM 3% DE CIMENTO</t>
  </si>
  <si>
    <t xml:space="preserve">20.004.0021-A</t>
  </si>
  <si>
    <t xml:space="preserve">20.004.0022-0</t>
  </si>
  <si>
    <t xml:space="preserve">E MATERIAIS SENDO 6% DE CIMENTO</t>
  </si>
  <si>
    <t xml:space="preserve">20.004.0022-A</t>
  </si>
  <si>
    <t xml:space="preserve">20.004.0023-0</t>
  </si>
  <si>
    <t xml:space="preserve">DOVIA,AREA URBANA,ATE 20CM,INCLUSIVE COMPACTACAO AASHO NORMA</t>
  </si>
  <si>
    <t xml:space="preserve">L E MATERIAIS,COM 3% DE CIMENTO E 83KG DE CAP POR M3</t>
  </si>
  <si>
    <t xml:space="preserve">20.004.0023-A</t>
  </si>
  <si>
    <t xml:space="preserve">20.004.0025-0</t>
  </si>
  <si>
    <t xml:space="preserve">RECUPERACAO DE PAVIMENTO COM RECICLAGEM DE BASE,INCORPORANDO</t>
  </si>
  <si>
    <t xml:space="preserve">A CAPA ASFALTICA,ATE 20CM,EXCLUSIVE MATERIAIS ADICIONADOS E</t>
  </si>
  <si>
    <t xml:space="preserve">COMPACTACAO</t>
  </si>
  <si>
    <t xml:space="preserve">20.004.0025-A</t>
  </si>
  <si>
    <t xml:space="preserve">20.004.0027-0</t>
  </si>
  <si>
    <t xml:space="preserve">RECOMPOSICAO DE CBUQ,EXCLUSIVE FORNECIMENTO E TRANSPORTE DOS</t>
  </si>
  <si>
    <t xml:space="preserve">20.004.0027-A</t>
  </si>
  <si>
    <t xml:space="preserve">20.004.0028-0</t>
  </si>
  <si>
    <t xml:space="preserve">RECOMPOSICAO ESTRUTURAL DE PAVIMENTO (COM REPARO DE BASE)CBU</t>
  </si>
  <si>
    <t xml:space="preserve">Q COM 5CM DE ESPESSURA</t>
  </si>
  <si>
    <t xml:space="preserve">20.004.0028-A</t>
  </si>
  <si>
    <t xml:space="preserve">20.004.0030-0</t>
  </si>
  <si>
    <t xml:space="preserve">RECOMPOSICAO DE CAMINHO DE SERVICO</t>
  </si>
  <si>
    <t xml:space="preserve">20.004.0030-A</t>
  </si>
  <si>
    <t xml:space="preserve">20.004.0033-1</t>
  </si>
  <si>
    <t xml:space="preserve">ATERRO COMPACTADO MECANICAMENTE,EM CAMADAS DE 20CM,INCLUINDO</t>
  </si>
  <si>
    <t xml:space="preserve">ESPALHAMENTO E IRRIGACAO,MAS SEM O FORNECIMENTO E TRANSPORT</t>
  </si>
  <si>
    <t xml:space="preserve">E DO MATERIAL</t>
  </si>
  <si>
    <t xml:space="preserve">20.004.0033-B</t>
  </si>
  <si>
    <t xml:space="preserve">20.004.0034-0</t>
  </si>
  <si>
    <t xml:space="preserve">ATERRO COMPACTADO MECANICAMENTE,EM CAMADAS DE 20CM,INCLUSIVE</t>
  </si>
  <si>
    <t xml:space="preserve">IRRIGACAO,EXCLUSIVE ESPALHAMENTO,FORNECIMENTO E TRANSPORTE</t>
  </si>
  <si>
    <t xml:space="preserve">DO MATERIAL</t>
  </si>
  <si>
    <t xml:space="preserve">20.004.0034-A</t>
  </si>
  <si>
    <t xml:space="preserve">20.004.0036-0</t>
  </si>
  <si>
    <t xml:space="preserve">LIMPEZA DE JAZIDAS</t>
  </si>
  <si>
    <t xml:space="preserve">20.004.0036-A</t>
  </si>
  <si>
    <t xml:space="preserve">20.004.0038-0</t>
  </si>
  <si>
    <t xml:space="preserve">LIMPEZA DE SUPERFICIES COM MOTONIVELADORA</t>
  </si>
  <si>
    <t xml:space="preserve">20.004.0038-A</t>
  </si>
  <si>
    <t xml:space="preserve">20.004.0040-0</t>
  </si>
  <si>
    <t xml:space="preserve">PATROLAMENTO DE SUBLEITO DE RODOVIAIS</t>
  </si>
  <si>
    <t xml:space="preserve">20.004.0040-A</t>
  </si>
  <si>
    <t xml:space="preserve">20.004.0045-0</t>
  </si>
  <si>
    <t xml:space="preserve">REMOCAO (CARGA) DE TERRA OU ENTULHO COM RETROESCAVADEIRA COM</t>
  </si>
  <si>
    <t xml:space="preserve">CACAMBA DE 0,76M3 EM CONDICOES ESPECIAIS,GIRO DE 180¯</t>
  </si>
  <si>
    <t xml:space="preserve">20.004.0045-A</t>
  </si>
  <si>
    <t xml:space="preserve">20.004.0100-0</t>
  </si>
  <si>
    <t xml:space="preserve">ESCARIFICACAO E LEVANTAMENTO DE BASE E REVESTIMENTO,INCLUSIV</t>
  </si>
  <si>
    <t xml:space="preserve">E AFASTAMENTO LATERAL,USANDO MOTONIVELADORA</t>
  </si>
  <si>
    <t xml:space="preserve">20.004.0100-A</t>
  </si>
  <si>
    <t xml:space="preserve">20.004.0102-0</t>
  </si>
  <si>
    <t xml:space="preserve">ESCAVACAO DE SOLO MOLE COM MOTONIVELADORA</t>
  </si>
  <si>
    <t xml:space="preserve">20.004.0102-A</t>
  </si>
  <si>
    <t xml:space="preserve">20.004.0105-0</t>
  </si>
  <si>
    <t xml:space="preserve">ESCARIFICACAO DE SOLO COM MOTONIVELADORA</t>
  </si>
  <si>
    <t xml:space="preserve">20.004.0105-A</t>
  </si>
  <si>
    <t xml:space="preserve">20.004.0122-0</t>
  </si>
  <si>
    <t xml:space="preserve">LIMPEZA MECANIZADA DE SARJETA E MEIO-FIO,COM UTILIZACAO DE V</t>
  </si>
  <si>
    <t xml:space="preserve">ASSOURA MECANICA</t>
  </si>
  <si>
    <t xml:space="preserve">20.004.0122-A</t>
  </si>
  <si>
    <t xml:space="preserve">20.004.0125-0</t>
  </si>
  <si>
    <t xml:space="preserve">ROCADA MECANICA,COM UTILIZACAO DE ROCADEIRA MECANICA,EXCLUSI</t>
  </si>
  <si>
    <t xml:space="preserve">VE LIMPEZA</t>
  </si>
  <si>
    <t xml:space="preserve">20.004.0125-A</t>
  </si>
  <si>
    <t xml:space="preserve">20.004.0127-0</t>
  </si>
  <si>
    <t xml:space="preserve">VARRECAO DE PISTA COM VASSOURA MECANICA</t>
  </si>
  <si>
    <t xml:space="preserve">20.004.0127-A</t>
  </si>
  <si>
    <t xml:space="preserve">20.004.0130-0</t>
  </si>
  <si>
    <t xml:space="preserve">DESOBSTRUCAO E LIMPEZA DE RUAS</t>
  </si>
  <si>
    <t xml:space="preserve">20.004.0130-A</t>
  </si>
  <si>
    <t xml:space="preserve">20.004.0131-0</t>
  </si>
  <si>
    <t xml:space="preserve">LIMPEZA DE RUA COM AR COMPRIMIDO</t>
  </si>
  <si>
    <t xml:space="preserve">20.004.0131-A</t>
  </si>
  <si>
    <t xml:space="preserve">20.004.0132-0</t>
  </si>
  <si>
    <t xml:space="preserve">DESOBSTRUCAO E LIMPEZA DE PISTA PARA EMBUTIMENTO DE FIACAO</t>
  </si>
  <si>
    <t xml:space="preserve">20.004.0132-A</t>
  </si>
  <si>
    <t xml:space="preserve">20.004.0135-0</t>
  </si>
  <si>
    <t xml:space="preserve">LIMPEZA DE PISTA,COM UTILIZACAO DE COMPRESSOR DE AR,PARA EXE</t>
  </si>
  <si>
    <t xml:space="preserve">CUCAO DE REVESTIMENTO COM CBUQ</t>
  </si>
  <si>
    <t xml:space="preserve">20.004.0135-A</t>
  </si>
  <si>
    <t xml:space="preserve">20.004.0136-0</t>
  </si>
  <si>
    <t xml:space="preserve">LIMPEZA DE PISTA,COM UTILIZACAO DE COMPRESSOR DE AR,CAMINHAO</t>
  </si>
  <si>
    <t xml:space="preserve">BASCULANTE,PARA EXECUCAO DE REVESTIMENTO COM CBUQ</t>
  </si>
  <si>
    <t xml:space="preserve">20.004.0136-A</t>
  </si>
  <si>
    <t xml:space="preserve">20.005.0001-0</t>
  </si>
  <si>
    <t xml:space="preserve">SUB-BASE ESTABILIZADA,SEM MISTURA DE MATERIAIS,DE ACORDO COM</t>
  </si>
  <si>
    <t xml:space="preserve">AS "INSTRUCOES PARA EXECUCAO",DO DER-RJ,EXCLUSIVE ESCAVACAO</t>
  </si>
  <si>
    <t xml:space="preserve">E TRANSPORTE DOS MATERIAIS,INCLUSIVE TRANSPORTE DE AGUA</t>
  </si>
  <si>
    <t xml:space="preserve">20.005.0001-A</t>
  </si>
  <si>
    <t xml:space="preserve">20.005.0002-1</t>
  </si>
  <si>
    <t xml:space="preserve">BASE ESTABILIZADA,SEM MISTURA DE MATERIAIS,DE ACORDO COM AS</t>
  </si>
  <si>
    <t xml:space="preserve">"INSTRUCOES PARA EXECUCAO",DO DER-RJ,COMPACTADA EM DUAS CAMA</t>
  </si>
  <si>
    <t xml:space="preserve">DAS,COM ENERGIA EQUIVALENTE A AASHO INTERMEDIARIA,EXCLUSIVE</t>
  </si>
  <si>
    <t xml:space="preserve">ESCAVACAO E TRANSPORTE DOS MATERIAIS,INCLUSIVE TRANSPORTE DE</t>
  </si>
  <si>
    <t xml:space="preserve">AGUA</t>
  </si>
  <si>
    <t xml:space="preserve">20.005.0002-B</t>
  </si>
  <si>
    <t xml:space="preserve">20.005.0003-1</t>
  </si>
  <si>
    <t xml:space="preserve">DAS,COM ENERGIA EQUIVALENTE A AASHO MODIFICADA,EXCLUSIVE ESC</t>
  </si>
  <si>
    <t xml:space="preserve">AVACAO E TRANSPORTE DOS MATERIAIS,INCLUSIVE TRANSPORTE DE AG</t>
  </si>
  <si>
    <t xml:space="preserve">UA</t>
  </si>
  <si>
    <t xml:space="preserve">20.005.0003-B</t>
  </si>
  <si>
    <t xml:space="preserve">20.005.0004-0</t>
  </si>
  <si>
    <t xml:space="preserve">SUB-BASE ESTABILIZADA GRANULOMETRICAMENTE,COM MISTURA DE 2 O</t>
  </si>
  <si>
    <t xml:space="preserve">U MAIS MATERIAIS,DE ACORDO COM AS "INSTRUCOES PARA EXECUCAO"</t>
  </si>
  <si>
    <t xml:space="preserve">,DO DER-RJ,EXCLUSIVE ESCAVACAO E TRANSPORTE DOS MATERIAIS,IN</t>
  </si>
  <si>
    <t xml:space="preserve">CLUSIVE TRANSPORTE DE AGUA</t>
  </si>
  <si>
    <t xml:space="preserve">20.005.0004-A</t>
  </si>
  <si>
    <t xml:space="preserve">20.005.0005-0</t>
  </si>
  <si>
    <t xml:space="preserve">BASE ESTABILIZADA GRANULOMETRICAMENTE,COM MISTURA DE 2 OU MA</t>
  </si>
  <si>
    <t xml:space="preserve">IS MATERIAIS,DE ACORDO COM AS "INSTRUCOES PARA EXECUCAO",DO</t>
  </si>
  <si>
    <t xml:space="preserve">DER-RJ,COMPACTADA EM DUAS CAMADAS,COM ENERGIA EQUIVALENTE A</t>
  </si>
  <si>
    <t xml:space="preserve">AASHO INTERMEDIARIA,EXCLUSIVE ESCAVACAO E TRANSPORTE DOS MAT</t>
  </si>
  <si>
    <t xml:space="preserve">ERIAIS,INCLUINDO TRANSPORTE DE AGUA</t>
  </si>
  <si>
    <t xml:space="preserve">20.005.0005-A</t>
  </si>
  <si>
    <t xml:space="preserve">20.005.0006-0</t>
  </si>
  <si>
    <t xml:space="preserve">AASHO MODIFICADA,EXCLUSIVE ESCAVACAO E TRANSPORTE DOS MATERI</t>
  </si>
  <si>
    <t xml:space="preserve">AIS,INCLUINDO TRANSPORTE DE AGUA</t>
  </si>
  <si>
    <t xml:space="preserve">20.005.0006-A</t>
  </si>
  <si>
    <t xml:space="preserve">20.005.0007-0</t>
  </si>
  <si>
    <t xml:space="preserve">IS MATERIAIS,EM USINA,DE ACORDO COM AS "INSTRUCOES PARA EXEC</t>
  </si>
  <si>
    <t xml:space="preserve">UCAO",DO DER-RJ,COMPACTADA EM DUAS CAMADAS,COM ENERGIA EQUIV</t>
  </si>
  <si>
    <t xml:space="preserve">ALENTE A AASHO INTERMEDIARIA,EXCLUSIVE ESCAVACAO E TRANSPORT</t>
  </si>
  <si>
    <t xml:space="preserve">E DOS MATERIAIS,INCLUINDO TRANSPORTE DE AGUA</t>
  </si>
  <si>
    <t xml:space="preserve">20.005.0007-A</t>
  </si>
  <si>
    <t xml:space="preserve">20.005.0008-0</t>
  </si>
  <si>
    <t xml:space="preserve">ALENTE A AASHO MODIFICADA,EXCLUSIVE ESCAVACAO E TRANSPORTE D</t>
  </si>
  <si>
    <t xml:space="preserve">OS MATERIAIS,INCLUINDO TRANSPORTE DE AGUA</t>
  </si>
  <si>
    <t xml:space="preserve">20.005.0008-A</t>
  </si>
  <si>
    <t xml:space="preserve">20.005.0009-0</t>
  </si>
  <si>
    <t xml:space="preserve">BASE DE SOLO BETUME COM MISTURA EM USINA,COMPREENDENDO AS OP</t>
  </si>
  <si>
    <t xml:space="preserve">ERACOES DE EXECUCAO E TRANSPORTE DE AGUA,EXCLUSIVE ESCAVACAO</t>
  </si>
  <si>
    <t xml:space="preserve">E TRANSPORTE DE SOLOS,FORNECIMENTO E TRANSPORTE DE MATERIAI</t>
  </si>
  <si>
    <t xml:space="preserve">S BETUMINOSOS E TRANSPORTE DA USINA PARA PISTA</t>
  </si>
  <si>
    <t xml:space="preserve">20.005.0009-A</t>
  </si>
  <si>
    <t xml:space="preserve">20.005.0010-0</t>
  </si>
  <si>
    <t xml:space="preserve">BASE DE SOLO BETUME COM MISTURA NA PISTA,COMPREENDENDO AS OP</t>
  </si>
  <si>
    <t xml:space="preserve">ERACOES DE EXECUCAO</t>
  </si>
  <si>
    <t xml:space="preserve">20.005.0010-A</t>
  </si>
  <si>
    <t xml:space="preserve">20.006.0001-0</t>
  </si>
  <si>
    <t xml:space="preserve">BASE DE SOLO-CIMENTO,EXECUTADO "IN SITU",COMPREENDENDO AS OP</t>
  </si>
  <si>
    <t xml:space="preserve">ERACOES DE EXECUCAO NA PISTA,INCLUSIVE TRANSPORTE DE AGUA,MA</t>
  </si>
  <si>
    <t xml:space="preserve">S SEM ESCAVACAO E TRANSPORTE DOS MATERIAIS E O FORNECIMENTO</t>
  </si>
  <si>
    <t xml:space="preserve">E TRANSPORTE DO CIMENTO.O CUSTO SE APLICA AO VOLUME DE SOLO-</t>
  </si>
  <si>
    <t xml:space="preserve">CIMENTO EXECUTADO,MEDIDO APOS A COMPACTACAO</t>
  </si>
  <si>
    <t xml:space="preserve">20.006.0001-A</t>
  </si>
  <si>
    <t xml:space="preserve">20.006.0002-0</t>
  </si>
  <si>
    <t xml:space="preserve">BASE DE SOLO-CIMENTO,MISTURADO NA USINA,COMPREENDENDO AS OPE</t>
  </si>
  <si>
    <t xml:space="preserve">RACOES DE EXECUCAO NA USINA E NA PISTA,EXCLUSIVE,AINDA,O TRA</t>
  </si>
  <si>
    <t xml:space="preserve">NSPORTE DA USINA PARA A PISTA,INCLUSIVE TRANSPORTE DE AGUA,M</t>
  </si>
  <si>
    <t xml:space="preserve">AS SEM ESCAVACAO E TRANSPORTE DOS MATERIAIS E O FORNECIMENTO</t>
  </si>
  <si>
    <t xml:space="preserve">E TRANSPORTE DO CIMENTO.O CUSTO SE APLICA AO VOLUME DE SOLO</t>
  </si>
  <si>
    <t xml:space="preserve">-CIMENTO EXECUTADO,MEDIDO APOS A COMPACTACAO</t>
  </si>
  <si>
    <t xml:space="preserve">20.006.0002-A</t>
  </si>
  <si>
    <t xml:space="preserve">20.006.0003-0</t>
  </si>
  <si>
    <t xml:space="preserve">SUB-BASE DE SOLO MELHORADO COM CIMENTO,DE ACORDO COM A INSTR</t>
  </si>
  <si>
    <t xml:space="preserve">UCAO TECNICA IT-08/80 DO DER-RJ,INCLUSIVE TRANSPORTE DE AGUA</t>
  </si>
  <si>
    <t xml:space="preserve">,EXCLUSIVE FORNECIMENTO DE CIMENTO,ESCAVACAO E TRANSPORTE DO</t>
  </si>
  <si>
    <t xml:space="preserve">S SOLOS</t>
  </si>
  <si>
    <t xml:space="preserve">20.006.0003-A</t>
  </si>
  <si>
    <t xml:space="preserve">20.006.0100-0</t>
  </si>
  <si>
    <t xml:space="preserve">CONTENCAO DE TERRAS COM SACOS DE ANIAGEM PREENCHIDOS COM SOL</t>
  </si>
  <si>
    <t xml:space="preserve">O-CIMENTO</t>
  </si>
  <si>
    <t xml:space="preserve">20.006.0100-A</t>
  </si>
  <si>
    <t xml:space="preserve">20.007.0001-0</t>
  </si>
  <si>
    <t xml:space="preserve">BASE DE SOLO ESTABILIZADO COM MISTURA NA USINA(SOLO+BRITA),C</t>
  </si>
  <si>
    <t xml:space="preserve">OMPREENDENDO A EXECUCAO NA USINA E NA PISTA,INCLUSIVE TRANSP</t>
  </si>
  <si>
    <t xml:space="preserve">ORTE DE AGUA,EXCLUSIVE ESCAVACAO,CARGA E TRANSPORTE DOS SOLO</t>
  </si>
  <si>
    <t xml:space="preserve">S UTILIZADOS,FORNECIMENTO E TRANSPORTE DOS MATERIAIS.O CUSTO</t>
  </si>
  <si>
    <t xml:space="preserve">SE APLICA AO VOLUME MEDIDO APOS A COMPACTACAO</t>
  </si>
  <si>
    <t xml:space="preserve">20.007.0001-A</t>
  </si>
  <si>
    <t xml:space="preserve">20.007.0002-0</t>
  </si>
  <si>
    <t xml:space="preserve">BASE DE SOLO ESTABILIZADO COM MISTURA(SOLO+BRITA),COMPREENDE</t>
  </si>
  <si>
    <t xml:space="preserve">NDO A EXECUCAO EXCLUSIVAMENTE NA PISTA,INCLUSIVE TRANSPORTE</t>
  </si>
  <si>
    <t xml:space="preserve">DE AGUA,EXCLUSIVE ESCAVACAO,CARGA E TRANSPORTE DOS SOLOS UTI</t>
  </si>
  <si>
    <t xml:space="preserve">LIZADOS,FORNECIMENTO E TRANSPORTE DOS MATERIAIS.O CUSTO SE A</t>
  </si>
  <si>
    <t xml:space="preserve">PLICA AO VOLUME MEDIDO APOS COMPACTACAO</t>
  </si>
  <si>
    <t xml:space="preserve">20.007.0002-A</t>
  </si>
  <si>
    <t xml:space="preserve">20.008.0001-0</t>
  </si>
  <si>
    <t xml:space="preserve">BASE DE BRITA GRADUADA,MEDIDA APOS A COMPACTACAO,EXCLUSIVE O</t>
  </si>
  <si>
    <t xml:space="preserve">FORNECIMENTO E TRANSPORTE DOS MATERIAIS</t>
  </si>
  <si>
    <t xml:space="preserve">20.008.0001-A</t>
  </si>
  <si>
    <t xml:space="preserve">20.008.0002-0</t>
  </si>
  <si>
    <t xml:space="preserve">BASE DE BRITA CORRIDA,MEDIDA APOS A COMPACTACAO,EXCLUSIVE O</t>
  </si>
  <si>
    <t xml:space="preserve">20.008.0002-A</t>
  </si>
  <si>
    <t xml:space="preserve">20.008.0003-0</t>
  </si>
  <si>
    <t xml:space="preserve">BASE "TELFORD",MEDIDA APOS A COMPACTACAO,EXCLUSIVE O FORNECI</t>
  </si>
  <si>
    <t xml:space="preserve">MENTO E TRANSPORTE DOS MATERIAIS</t>
  </si>
  <si>
    <t xml:space="preserve">20.008.0003-A</t>
  </si>
  <si>
    <t xml:space="preserve">20.008.0004-0</t>
  </si>
  <si>
    <t xml:space="preserve">BASE DE MACADAME HIDRAULICO,DE ACORDO COM A INSTRUCAO TECNIC</t>
  </si>
  <si>
    <t xml:space="preserve">A IT-01/80,DO DER-RJ,O CUSTO INDENIZA AS OPERACOES DE EXECUC</t>
  </si>
  <si>
    <t xml:space="preserve">AO,EXCLUSIVE FORNECIMENTO E TRANSPORTE DOS MATERIAIS EMPREGA</t>
  </si>
  <si>
    <t xml:space="preserve">DOS(BRITA,PO-DE-PEDRA,AREIA E AGUA)E SE APLICA AO VOLUME EXE</t>
  </si>
  <si>
    <t xml:space="preserve">CUTADO,MEDIDO APOS COMPACTACAO</t>
  </si>
  <si>
    <t xml:space="preserve">20.008.0004-A</t>
  </si>
  <si>
    <t xml:space="preserve">20.008.0010-0</t>
  </si>
  <si>
    <t xml:space="preserve">BASE DE BRITA GRADUADA,COM ADICAO DE 1% DE CIMENTO,MEDIDA AP</t>
  </si>
  <si>
    <t xml:space="preserve">OS A COMPACTACAO,EXCLUSIVE FORNECIMENTO E TRANSPORTE DOS MAT</t>
  </si>
  <si>
    <t xml:space="preserve">20.008.0010-A</t>
  </si>
  <si>
    <t xml:space="preserve">20.008.0015-0</t>
  </si>
  <si>
    <t xml:space="preserve">SUB-BASE DE BRITA CORRIDA,MEDIDA APOS A COMPACTACAO,EXCLUSIV</t>
  </si>
  <si>
    <t xml:space="preserve">E FORNECIMENTO E TRANSPORTE DOS MATERIAIS</t>
  </si>
  <si>
    <t xml:space="preserve">20.008.0015-A</t>
  </si>
  <si>
    <t xml:space="preserve">20.009.0001-1</t>
  </si>
  <si>
    <t xml:space="preserve">OES PARA EXECUCAO",DO DER-RJ,EXCLUSIVE O FORNECIMENTO E TRAN</t>
  </si>
  <si>
    <t xml:space="preserve">SPORTE DO MATERIAL BETUMINOSO</t>
  </si>
  <si>
    <t xml:space="preserve">20.009.0001-B</t>
  </si>
  <si>
    <t xml:space="preserve">20.009.0002-1</t>
  </si>
  <si>
    <t xml:space="preserve">O",DO DER-RJ,EXCLUSIVE O FORNECIMENTO E TRANSPORTE DO MATERI</t>
  </si>
  <si>
    <t xml:space="preserve">AL BETUMINOSO</t>
  </si>
  <si>
    <t xml:space="preserve">20.009.0002-B</t>
  </si>
  <si>
    <t xml:space="preserve">20.009.0007-0</t>
  </si>
  <si>
    <t xml:space="preserve">BASE DE MACADAME BETUMINOSO(BASE NEGRA),DE ACORDO COM AS "IN</t>
  </si>
  <si>
    <t xml:space="preserve">STRUCOES PARA EXECUCAO",DO DER-RJ,EXCLUSIVE O FORNECIMENTO E</t>
  </si>
  <si>
    <t xml:space="preserve">TRANSPORTE DOS MATERIAIS</t>
  </si>
  <si>
    <t xml:space="preserve">20.009.0007-A</t>
  </si>
  <si>
    <t xml:space="preserve">20.009.0008-0</t>
  </si>
  <si>
    <t xml:space="preserve">REVESTIMENTO DO TIPO "PRE-MISTURADO A FRIO",DE ACORDO COM AS</t>
  </si>
  <si>
    <t xml:space="preserve">"INSTRUCOES PARA EXECUCAO",DO DER-RJ,EXCLUSIVE O FORNECIMEN</t>
  </si>
  <si>
    <t xml:space="preserve">TO E TRANSPORTE DOS MATERIAIS</t>
  </si>
  <si>
    <t xml:space="preserve">20.009.0008-A</t>
  </si>
  <si>
    <t xml:space="preserve">20.009.0009-0</t>
  </si>
  <si>
    <t xml:space="preserve">REVESTIMENTO TIPO "PRE-MISTURADO A FRIO" DE ACORDO COM AS "I</t>
  </si>
  <si>
    <t xml:space="preserve">NSTRUCOES PARA EXECUCAO" DO DER-RJ,COMPREENDENDO APENAS O ES</t>
  </si>
  <si>
    <t xml:space="preserve">PALHAMENTO E COMPACTACAO MECANICOS,EXCLUSIVE PREPARO,FORNECI</t>
  </si>
  <si>
    <t xml:space="preserve">20.009.0009-A</t>
  </si>
  <si>
    <t xml:space="preserve">20.009.0010-0</t>
  </si>
  <si>
    <t xml:space="preserve">REVESTIMENTO TIPO "PRE-MISTURADO A FRIO" DE ACORDO COM A "IN</t>
  </si>
  <si>
    <t xml:space="preserve">STRUCAO PARA EXECUCAO" DO DER-RJ,COMPREENDENDO APENAS O PREP</t>
  </si>
  <si>
    <t xml:space="preserve">ARO DA MISTURA,EXCLUSIVE FORNECIMENTO E TRANSPORTE DOS MATER</t>
  </si>
  <si>
    <t xml:space="preserve">20.009.0010-A</t>
  </si>
  <si>
    <t xml:space="preserve">20.009.0012-0</t>
  </si>
  <si>
    <t xml:space="preserve">REVESTIMENTO EM CONCRETO BETUMINOSO USINADO A QUENTE,DE GRAN</t>
  </si>
  <si>
    <t xml:space="preserve">ULOMETRIA ABERTA,TIPO "BINDER",DE ACORDO COM AS "INSTRUCOES</t>
  </si>
  <si>
    <t xml:space="preserve">PARA EXECUCAO",DO DER-RJ,COMPREENDENDO:PREPARO,ESPALHAMENTO</t>
  </si>
  <si>
    <t xml:space="preserve">E COMPACTACAO,EXCLUSIVE O FORNECIMENTO E TRANSPORTE DOS MATE</t>
  </si>
  <si>
    <t xml:space="preserve">20.009.0012-A</t>
  </si>
  <si>
    <t xml:space="preserve">20.009.0014-0</t>
  </si>
  <si>
    <t xml:space="preserve">REVESTIMENTO DO TIPO "PRE-MISTURADO AREIA-BETUME A FRIO",DE</t>
  </si>
  <si>
    <t xml:space="preserve">ACORDO COM AS "INSTRUCOES PARA EXECUCAO",DO DER-RJ,EXCLUSIVE</t>
  </si>
  <si>
    <t xml:space="preserve">O FORNECIMENTO E TRANSPORTE DOS MATERIAIS</t>
  </si>
  <si>
    <t xml:space="preserve">20.009.0014-A</t>
  </si>
  <si>
    <t xml:space="preserve">20.009.0015-0</t>
  </si>
  <si>
    <t xml:space="preserve">REVESTIMENTO DO TIPO "PRE-MISTURADO AREIA-BETUME A QUENTE",D</t>
  </si>
  <si>
    <t xml:space="preserve">E ACORDO COM AS "INSTRUCOES PARA EXECUCAO",DO DER-RJ,EXCLUSI</t>
  </si>
  <si>
    <t xml:space="preserve">VE O FORNECIMENTO E TRANSPORTE DOS MATERIAIS</t>
  </si>
  <si>
    <t xml:space="preserve">20.009.0015-A</t>
  </si>
  <si>
    <t xml:space="preserve">20.009.0017-0</t>
  </si>
  <si>
    <t xml:space="preserve">CAPA SELANTE,EXCLUSIVE O FORNECIMENTO E TRANSPORTE DOS MATER</t>
  </si>
  <si>
    <t xml:space="preserve">20.009.0017-A</t>
  </si>
  <si>
    <t xml:space="preserve">20.009.0020-0</t>
  </si>
  <si>
    <t xml:space="preserve">REVESTIMENTO DO TIPO "LAMA ASFALTICA FINA",DE ACORDO COM AS</t>
  </si>
  <si>
    <t xml:space="preserve">"INSTRUCOES PARA EXECUCAO",DO DER-RJ,EXCLUSIVE O FORNECIMENT</t>
  </si>
  <si>
    <t xml:space="preserve">O E TRANSPORTE DOS MATERIAIS</t>
  </si>
  <si>
    <t xml:space="preserve">20.009.0020-A</t>
  </si>
  <si>
    <t xml:space="preserve">20.009.0021-0</t>
  </si>
  <si>
    <t xml:space="preserve">REVESTIMENTO DO TIPO "LAMA ASFALTICA GROSSA",DE ACORDO COM A</t>
  </si>
  <si>
    <t xml:space="preserve">S "INSTRUCOES PARA EXECUCAO",DO DER-RJ,EXCLUSIVE O FORNECIME</t>
  </si>
  <si>
    <t xml:space="preserve">NTO E TRANSPORTE DOS MATERIAIS</t>
  </si>
  <si>
    <t xml:space="preserve">20.009.0021-A</t>
  </si>
  <si>
    <t xml:space="preserve">20.009.0027-0</t>
  </si>
  <si>
    <t xml:space="preserve">DO COM AS "INSTRUCOES PARA EXECUCAO DO DER-RJ",COMPREENDENDO</t>
  </si>
  <si>
    <t xml:space="preserve">PREPARO,ESPALHAMENTO E COMPACTACAO MECANICOS,EXCLUSIVE O FO</t>
  </si>
  <si>
    <t xml:space="preserve">RNECIMENTO E TRANSPORTE DOS MATERIAIS</t>
  </si>
  <si>
    <t xml:space="preserve">20.009.0027-A</t>
  </si>
  <si>
    <t xml:space="preserve">20.009.0029-0</t>
  </si>
  <si>
    <t xml:space="preserve">DO COM AS "INSTRUCOES PARA EXECUCAO DO DER-RJ",EXCLUSIVE O E</t>
  </si>
  <si>
    <t xml:space="preserve">SPALHAMENTO, COMPACTACAO,FORNECIMENTO E TRANSPORTE DOS MATER</t>
  </si>
  <si>
    <t xml:space="preserve">IAIS, CONSIDERANDO SOMENTE O PREPARO</t>
  </si>
  <si>
    <t xml:space="preserve">20.009.0029-A</t>
  </si>
  <si>
    <t xml:space="preserve">20.009.0032-0</t>
  </si>
  <si>
    <t xml:space="preserve">DO COM AS "INSTRUCOES PARA EXECUCAO DO DER-RJ",EXCLUSIVE O</t>
  </si>
  <si>
    <t xml:space="preserve">PREPARO,FORNECIMENTO E TRANSPORTE DOS MATERIAIS,CONSIDERANDO</t>
  </si>
  <si>
    <t xml:space="preserve">SOMENTE O ESPALHAMENTO E COMPACTACAO MECANICOS</t>
  </si>
  <si>
    <t xml:space="preserve">20.009.0032-A</t>
  </si>
  <si>
    <t xml:space="preserve">20.009.0050-0</t>
  </si>
  <si>
    <t xml:space="preserve">DO COM A "INSTRUCAO PARA EXECUCAO"DO DER-RJ,COMPREENDENDO AP</t>
  </si>
  <si>
    <t xml:space="preserve">ENAS O ESPALHAMENTO E COMPACTACAO MANUAIS,UTILIZANDO SOQUETE</t>
  </si>
  <si>
    <t xml:space="preserve">VIBRATORIO,EXCLUSIVE PREPARO,FORNECIMENTO E TRANSPORTE DOS</t>
  </si>
  <si>
    <t xml:space="preserve">20.009.0050-A</t>
  </si>
  <si>
    <t xml:space="preserve">20.009.0080-0</t>
  </si>
  <si>
    <t xml:space="preserve">CAMADA POROSA DE ATRITO EM CBUQ MODIFICADO POR POLIMERO,NIVE</t>
  </si>
  <si>
    <t xml:space="preserve">LADO ELETRONICAMENTE,EM RODOVIA,EXCLUSIVE MATERIAIS</t>
  </si>
  <si>
    <t xml:space="preserve">20.009.0080-A</t>
  </si>
  <si>
    <t xml:space="preserve">20.009.0100-0</t>
  </si>
  <si>
    <t xml:space="preserve">LES" DE ACORDO COM AS "INSTRUCOES PARA EXECUCAO",DO DER-RJ,E</t>
  </si>
  <si>
    <t xml:space="preserve">XCLUSIVE O FORNECIMENTO E TRANSPORTE DOS MATERIAIS</t>
  </si>
  <si>
    <t xml:space="preserve">20.009.0100-A</t>
  </si>
  <si>
    <t xml:space="preserve">20.009.0105-0</t>
  </si>
  <si>
    <t xml:space="preserve">O" DE ACORDO COM AS "INSTRUCOES PARA EXECUCAO",DO DER-RJ,EXC</t>
  </si>
  <si>
    <t xml:space="preserve">LUSIVE O FORNECIMENTO E TRANSPORTE DOS MATERIAIS</t>
  </si>
  <si>
    <t xml:space="preserve">20.009.0105-A</t>
  </si>
  <si>
    <t xml:space="preserve">20.009.0110-0</t>
  </si>
  <si>
    <t xml:space="preserve">REVESTIMENTO DO TIPO "TRATAMENTO SUPERFICIAL DUPLO",POR PENE</t>
  </si>
  <si>
    <t xml:space="preserve">TRACAO DIRETA,COM CAPA SELANTE,DE ACORDO COM AS "INSTRUCOES</t>
  </si>
  <si>
    <t xml:space="preserve">PARA EXECUCAO",DO DER-RJ,EXCLUSIVE O FORNECIMENTO E TRANSPOR</t>
  </si>
  <si>
    <t xml:space="preserve">TE DOS MATERIAIS</t>
  </si>
  <si>
    <t xml:space="preserve">20.009.0110-A</t>
  </si>
  <si>
    <t xml:space="preserve">20.009.0115-0</t>
  </si>
  <si>
    <t xml:space="preserve">REVESTIMENTO DO TIPO "TRATAMENTO SUPERFICIAL TRIPLO" POR PEN</t>
  </si>
  <si>
    <t xml:space="preserve">ETRACAO INVERSA,DE ACORDO COM AS "INSTRUCOES PARA EXECUCAO",</t>
  </si>
  <si>
    <t xml:space="preserve">DER-RJ,EXCLUSIVE O FORNECIMENTO E TRANSPORTE DOS MATERIAIS</t>
  </si>
  <si>
    <t xml:space="preserve">20.009.0115-A</t>
  </si>
  <si>
    <t xml:space="preserve">20.010.0001-0</t>
  </si>
  <si>
    <t xml:space="preserve">REVESTIMENTO EM PLACAS DE CONCRETO,DE ACORDO COM AS "INSTRUC</t>
  </si>
  <si>
    <t xml:space="preserve">OES PARA EXECUCAO",DO DER-RJ,PRODUCAO MEDIA DE 25,50M3/H,INC</t>
  </si>
  <si>
    <t xml:space="preserve">LUSIVE O TRANSPORTE DOS MATERIAIS,MAS SEM O FORNECIMENTO DOS</t>
  </si>
  <si>
    <t xml:space="preserve">MESMOS</t>
  </si>
  <si>
    <t xml:space="preserve">20.010.0001-A</t>
  </si>
  <si>
    <t xml:space="preserve">20.010.0002-0</t>
  </si>
  <si>
    <t xml:space="preserve">OES PARA EXECUCAO",DO DER-RJ,PRODUCAO MEDIA DE 35,00M3/H,INC</t>
  </si>
  <si>
    <t xml:space="preserve">20.010.0002-A</t>
  </si>
  <si>
    <t xml:space="preserve">20.010.0003-0</t>
  </si>
  <si>
    <t xml:space="preserve">RECOMPOSICAO DE PLACA DE CONCRETO,INCLUSIVE CORRECAO DE SUPO</t>
  </si>
  <si>
    <t xml:space="preserve">RTE DEFICIENTE,EXCLUSIVE MATERIAIS</t>
  </si>
  <si>
    <t xml:space="preserve">20.010.0003-A</t>
  </si>
  <si>
    <t xml:space="preserve">20.010.0004-0</t>
  </si>
  <si>
    <t xml:space="preserve">LIMPEZA DE JUNTAS DE PAVIMENTO DE CONCRETO UTILIZANDO AR COM</t>
  </si>
  <si>
    <t xml:space="preserve">PRIMIDO E POSTERIOR ENCHIMENTO COM ASFALTO,EXCLUSIVE MATERIA</t>
  </si>
  <si>
    <t xml:space="preserve">20.010.0004-A</t>
  </si>
  <si>
    <t xml:space="preserve">20.011.0001-0</t>
  </si>
  <si>
    <t xml:space="preserve">,DE ACORDO COM A INSTRUCAO TECNICA IT-07/80 DO DER-RJ,EXCLUS</t>
  </si>
  <si>
    <t xml:space="preserve">IVE FORNECIMENTO DOS MATERIAIS E RESPECTIVOS TRANSPORTES</t>
  </si>
  <si>
    <t xml:space="preserve">20.011.0001-A</t>
  </si>
  <si>
    <t xml:space="preserve">20.012.0001-0</t>
  </si>
  <si>
    <t xml:space="preserve">EXECUCAO DE BANQUETA DE SOLO,EM ATERRO,MEDIDO PELO VOLUME DE</t>
  </si>
  <si>
    <t xml:space="preserve">BANQUETA</t>
  </si>
  <si>
    <t xml:space="preserve">20.012.0001-A</t>
  </si>
  <si>
    <t xml:space="preserve">20.012.0002-0</t>
  </si>
  <si>
    <t xml:space="preserve">LIMPEZA MANUAL DE VALAS DE PROTECAO</t>
  </si>
  <si>
    <t xml:space="preserve">20.012.0002-A</t>
  </si>
  <si>
    <t xml:space="preserve">20.012.0003-0</t>
  </si>
  <si>
    <t xml:space="preserve">CAPINA MANUAL EM SERVICOS RODOVIARIOS</t>
  </si>
  <si>
    <t xml:space="preserve">20.012.0003-A</t>
  </si>
  <si>
    <t xml:space="preserve">20.012.0004-0</t>
  </si>
  <si>
    <t xml:space="preserve">LIMPEZA MANUAL DE MEIOS-FIOS E SARJETAS</t>
  </si>
  <si>
    <t xml:space="preserve">20.012.0004-A</t>
  </si>
  <si>
    <t xml:space="preserve">20.012.0005-0</t>
  </si>
  <si>
    <t xml:space="preserve">RETIRADA(EXTRACAO) DE BALIZADORES DANIFICADOS E ASSENTAMENTO</t>
  </si>
  <si>
    <t xml:space="preserve">DE NOVOS,EXCLUSIVE FORNECIMENTO</t>
  </si>
  <si>
    <t xml:space="preserve">20.012.0005-A</t>
  </si>
  <si>
    <t xml:space="preserve">20.012.0006-0</t>
  </si>
  <si>
    <t xml:space="preserve">RECOLOCACAO DE PLACA DE SINALIZACAO</t>
  </si>
  <si>
    <t xml:space="preserve">20.012.0006-A</t>
  </si>
  <si>
    <t xml:space="preserve">20.012.0008-0</t>
  </si>
  <si>
    <t xml:space="preserve">LIMPEZA MANUAL DE PONTES,CONSTANDO DE VARREDURA E REMOCAO DE</t>
  </si>
  <si>
    <t xml:space="preserve">ENTULHO,INCLUSIVE AFASTAMENTO LATERAL</t>
  </si>
  <si>
    <t xml:space="preserve">20.012.0008-A</t>
  </si>
  <si>
    <t xml:space="preserve">20.012.0009-0</t>
  </si>
  <si>
    <t xml:space="preserve">REMOCAO MANUAL DE MATERIAL SOLTO (1¶CATEGORIA),PROVENIENTE D</t>
  </si>
  <si>
    <t xml:space="preserve">E DESLIZAMENTO DE BARREIRA,EXCLUSIVE TRANSPORTE</t>
  </si>
  <si>
    <t xml:space="preserve">20.012.0009-A</t>
  </si>
  <si>
    <t xml:space="preserve">20.012.0010-0</t>
  </si>
  <si>
    <t xml:space="preserve">E DESLIZAMENTO DE BARREIRA,INCLUSIVE TRANSPORTE A 3KM</t>
  </si>
  <si>
    <t xml:space="preserve">20.012.0010-A</t>
  </si>
  <si>
    <t xml:space="preserve">20.012.0011-0</t>
  </si>
  <si>
    <t xml:space="preserve">RECOMPOSICAO MANUAL DE ATERRO,EXCLUSIVE ESCAVACAO E TRANSPOR</t>
  </si>
  <si>
    <t xml:space="preserve">TE DE MATERIAL DE JAZIDA</t>
  </si>
  <si>
    <t xml:space="preserve">20.012.0011-A</t>
  </si>
  <si>
    <t xml:space="preserve">20.012.0013-0</t>
  </si>
  <si>
    <t xml:space="preserve">LIMPEZA MANUAL DE CAIXA DE RALO</t>
  </si>
  <si>
    <t xml:space="preserve">20.012.0013-A</t>
  </si>
  <si>
    <t xml:space="preserve">20.012.0015-0</t>
  </si>
  <si>
    <t xml:space="preserve">REMOCAO DE DEFENSAS METALICAS,EXCLUSIVE TRANSPORTE</t>
  </si>
  <si>
    <t xml:space="preserve">20.012.0015-A</t>
  </si>
  <si>
    <t xml:space="preserve">20.012.0020-0</t>
  </si>
  <si>
    <t xml:space="preserve">RECUPERACAO DE MEIO-FIO COM ARGAMASSA DE CIMENTO E AREIA</t>
  </si>
  <si>
    <t xml:space="preserve">20.012.0020-A</t>
  </si>
  <si>
    <t xml:space="preserve">20.012.0025-0</t>
  </si>
  <si>
    <t xml:space="preserve">LIMPEZA DE CAIXA COLETORA</t>
  </si>
  <si>
    <t xml:space="preserve">20.012.0025-A</t>
  </si>
  <si>
    <t xml:space="preserve">20.012.0030-0</t>
  </si>
  <si>
    <t xml:space="preserve">LIMPEZA DE DESCIDA D'AGUA EM DEGRAUS</t>
  </si>
  <si>
    <t xml:space="preserve">20.012.0030-A</t>
  </si>
  <si>
    <t xml:space="preserve">20.012.0035-0</t>
  </si>
  <si>
    <t xml:space="preserve">LIMPEZA DE BUEIRO DE GREIDE</t>
  </si>
  <si>
    <t xml:space="preserve">20.012.0035-A</t>
  </si>
  <si>
    <t xml:space="preserve">20.012.0036-0</t>
  </si>
  <si>
    <t xml:space="preserve">LIMPEZA DE BUEIRO DE GROTA</t>
  </si>
  <si>
    <t xml:space="preserve">20.012.0036-A</t>
  </si>
  <si>
    <t xml:space="preserve">20.012.0050-0</t>
  </si>
  <si>
    <t xml:space="preserve">LIMPEZA MANUAL DE SAIDAS DE AGUA</t>
  </si>
  <si>
    <t xml:space="preserve">20.012.0050-A</t>
  </si>
  <si>
    <t xml:space="preserve">20.013.0005-0</t>
  </si>
  <si>
    <t xml:space="preserve">CAMADA DE BLOQUEIO(COLCHAO),ESPALHADO E COMPRIMIDO MECANICAM</t>
  </si>
  <si>
    <t xml:space="preserve">ENTE,EXCLUSIVE O MATERIAL E MEDIDO APOS A COMPACTACAO</t>
  </si>
  <si>
    <t xml:space="preserve">20.013.0005-A</t>
  </si>
  <si>
    <t xml:space="preserve">20.015.0010-0</t>
  </si>
  <si>
    <t xml:space="preserve">ESPALHAMENTO COM MOTONIVELADORA E COMPACTACAO MECANICA DE MI</t>
  </si>
  <si>
    <t xml:space="preserve">STURAS BETUMINOSAS</t>
  </si>
  <si>
    <t xml:space="preserve">20.015.0010-A</t>
  </si>
  <si>
    <t xml:space="preserve">20.015.0015-0</t>
  </si>
  <si>
    <t xml:space="preserve">ESPALHAMENTO E COMPACTACAO DE CBUQ,MEDIDO POR HORA</t>
  </si>
  <si>
    <t xml:space="preserve">20.015.0015-A</t>
  </si>
  <si>
    <t xml:space="preserve">20.016.0003-0</t>
  </si>
  <si>
    <t xml:space="preserve">RECOMPOSICAO PARCIAL DE CERCA DE ARAME FARPADO E MOIRAO,CONS</t>
  </si>
  <si>
    <t xml:space="preserve">IDERANDO SOMENTE O FORNECIMENTO E A COLOCACAO DE ARAME</t>
  </si>
  <si>
    <t xml:space="preserve">20.016.0003-A</t>
  </si>
  <si>
    <t xml:space="preserve">20.016.0004-0</t>
  </si>
  <si>
    <t xml:space="preserve">RECOMPOSICAO TOTAL DE CERCA DE ARAME FARPADO E MOIRAO DE CON</t>
  </si>
  <si>
    <t xml:space="preserve">CRETO,INCLUSIVE FORNECIMENTO DOS MATERIAIS</t>
  </si>
  <si>
    <t xml:space="preserve">20.016.0004-A</t>
  </si>
  <si>
    <t xml:space="preserve">20.016.0005-0</t>
  </si>
  <si>
    <t xml:space="preserve">CRETO,EXCLUSIVE FORNECIMENTO DOS MATERIAIS</t>
  </si>
  <si>
    <t xml:space="preserve">20.016.0005-A</t>
  </si>
  <si>
    <t xml:space="preserve">20.020.0001-0</t>
  </si>
  <si>
    <t xml:space="preserve">SARJETA DE CORTE TRIANGULAR,COM COBERTURA VEGETAL,MEDINDO 1,</t>
  </si>
  <si>
    <t xml:space="preserve">25M DE BASE E 0,25M DE ALTURA,INCLUSIVE ESCAVACAO MECANICA E</t>
  </si>
  <si>
    <t xml:space="preserve">ACERTO MANUAL DO TERRENO</t>
  </si>
  <si>
    <t xml:space="preserve">20.020.0001-A</t>
  </si>
  <si>
    <t xml:space="preserve">20.020.0002-0</t>
  </si>
  <si>
    <t xml:space="preserve">50M DE BASE E 0,30M DE ALTURA,INCLUSIVE ESCAVACAO MECANICA E</t>
  </si>
  <si>
    <t xml:space="preserve">20.020.0002-A</t>
  </si>
  <si>
    <t xml:space="preserve">20.020.0003-0</t>
  </si>
  <si>
    <t xml:space="preserve">85M DE BASE E 0,35M DE ALTURA,INCLUSIVE ESCAVACAO MECANICA E</t>
  </si>
  <si>
    <t xml:space="preserve">20.020.0003-A</t>
  </si>
  <si>
    <t xml:space="preserve">20.020.0007-0</t>
  </si>
  <si>
    <t xml:space="preserve">VALETA DE PROTECAO,DE CORTE TRAPEZOIDAL,REVESTIMENTO VEGETAL</t>
  </si>
  <si>
    <t xml:space="preserve">,MEDINDO 0,60M NA BASE MENOR,1,20M NA BASE MAIOR E 0,30M DE</t>
  </si>
  <si>
    <t xml:space="preserve">ALTURA,INCLUSIVE REATERRO DO MATERIAL ESCAVADO A JUSANTE</t>
  </si>
  <si>
    <t xml:space="preserve">20.020.0007-A</t>
  </si>
  <si>
    <t xml:space="preserve">20.020.0008-0</t>
  </si>
  <si>
    <t xml:space="preserve">,MEDINDO 0,80M NA BASE MENOR,1,60M NA BASE MAIOR E 0,40M DE</t>
  </si>
  <si>
    <t xml:space="preserve">20.020.0008-A</t>
  </si>
  <si>
    <t xml:space="preserve">20.020.0009-0</t>
  </si>
  <si>
    <t xml:space="preserve">VALETA DE PROTECAO,DE CORTE OU ATERRO,SEM REVESTIMENTO(0,40M</t>
  </si>
  <si>
    <t xml:space="preserve">3/M).O CUSTO PARA OUTRAS VALETAS SEMELHANTES E PROPORCIONAL</t>
  </si>
  <si>
    <t xml:space="preserve">AO VOLUME</t>
  </si>
  <si>
    <t xml:space="preserve">20.020.0009-A</t>
  </si>
  <si>
    <t xml:space="preserve">20.020.0010-0</t>
  </si>
  <si>
    <t xml:space="preserve">VALETA DE PROTECAO DE CORTE OU ATERRO(0,40M3/M),INCLUSIVE RE</t>
  </si>
  <si>
    <t xml:space="preserve">VESTIMENTO VEGETAL</t>
  </si>
  <si>
    <t xml:space="preserve">20.020.0010-A</t>
  </si>
  <si>
    <t xml:space="preserve">20.023.0001-0</t>
  </si>
  <si>
    <t xml:space="preserve">SARJETA DE CORTE OU BANQUETAS EM TALUDES ESCALONADOS,FORMA T</t>
  </si>
  <si>
    <t xml:space="preserve">RIANGULAR,REVESTIDA DE CONCRETO SIMPLES,COM 0,08M DE ESPESSU</t>
  </si>
  <si>
    <t xml:space="preserve">RA MEDINDO 1,25M NA BASE E 0,25M DE ALTURA,INCLUSIVE ESCAVAC</t>
  </si>
  <si>
    <t xml:space="preserve">AO MECANICA,ACERTO MANUAL DO TERRENO,FORNECIMENTO DOS MATERI</t>
  </si>
  <si>
    <t xml:space="preserve">AIS E REJUNTAMENTO</t>
  </si>
  <si>
    <t xml:space="preserve">20.023.0001-A</t>
  </si>
  <si>
    <t xml:space="preserve">20.023.0002-0</t>
  </si>
  <si>
    <t xml:space="preserve">RA,MEDINDO 1,50M NA BASE E 0,30M DE ALTURA,INCLUSIVE ESCAVAC</t>
  </si>
  <si>
    <t xml:space="preserve">20.023.0002-A</t>
  </si>
  <si>
    <t xml:space="preserve">20.023.0003-0</t>
  </si>
  <si>
    <t xml:space="preserve">RA,MEDINDO 1,85M NA BASE E 0,35M DE ALTURA,INCLUSIVE ESCAVAC</t>
  </si>
  <si>
    <t xml:space="preserve">20.023.0003-A</t>
  </si>
  <si>
    <t xml:space="preserve">20.023.0004-0</t>
  </si>
  <si>
    <t xml:space="preserve">VALETA DE PROTECAO DE CORTE OU DE ATERRO,TRAPEZOIDAL,REVESTI</t>
  </si>
  <si>
    <t xml:space="preserve">DA DE CONCRETO SIMPLES,COM 0,08M DE ESPESSURA,MEDINDO 0,80M</t>
  </si>
  <si>
    <t xml:space="preserve">NA BASE MENOR,2,00M NA BASE MAIOR E 0,60M DE ALTURA,INCLUSIV</t>
  </si>
  <si>
    <t xml:space="preserve">E FORNECIMENTO DOS MATERIAIS,ESCAVACAO MECANICA,ACERTO MANUA</t>
  </si>
  <si>
    <t xml:space="preserve">L DO TERRENO E REJUNTAMENTO</t>
  </si>
  <si>
    <t xml:space="preserve">20.023.0004-A</t>
  </si>
  <si>
    <t xml:space="preserve">20.023.0005-0</t>
  </si>
  <si>
    <t xml:space="preserve">DA DE CONCRETO SIMPLES,COM 0,08M DE ESPESSURA,MEDINDO 1,00M</t>
  </si>
  <si>
    <t xml:space="preserve">NA BASE MENOR,2,20M NA BASE MAIOR E 0,60M DE ALTURA,INCLUSIV</t>
  </si>
  <si>
    <t xml:space="preserve">20.023.0005-A</t>
  </si>
  <si>
    <t xml:space="preserve">20.023.0006-0</t>
  </si>
  <si>
    <t xml:space="preserve">BANQUETA PARA ATERRO,TRIANGULAR,DE CONCRETO SIMPLES COM 0,08</t>
  </si>
  <si>
    <t xml:space="preserve">M DE ESPESSURA,MEDINDO 0,42M NA BASE E 0,15M DE ALTURA,TENDO</t>
  </si>
  <si>
    <t xml:space="preserve">UM DOS PARAMENTOS INCLINACAO DE 15%,INCLUSIVE FORNECIMENTO</t>
  </si>
  <si>
    <t xml:space="preserve">DOS MATERIAIS,ESCAVACAO MANUAL DO TERRENO E REJUNTAMENTO</t>
  </si>
  <si>
    <t xml:space="preserve">20.023.0006-A</t>
  </si>
  <si>
    <t xml:space="preserve">20.023.0007-0</t>
  </si>
  <si>
    <t xml:space="preserve">SARJETA DE CORTE EM SOLO,FORMA TRAPEZOIDAL,EM CONCRETO SIMPL</t>
  </si>
  <si>
    <t xml:space="preserve">ES,COM 0,08M DE ESPESSURA,MEDINDO 1,20M NA BASE MAIOR,0,40M</t>
  </si>
  <si>
    <t xml:space="preserve">NA BASE MENOR E 0,40M DE ALTURA,INCLUSIVE FORNECIMENTO DOS M</t>
  </si>
  <si>
    <t xml:space="preserve">ATERIAIS E ESCAVACAO</t>
  </si>
  <si>
    <t xml:space="preserve">20.023.0007-A</t>
  </si>
  <si>
    <t xml:space="preserve">20.023.0050-0</t>
  </si>
  <si>
    <t xml:space="preserve">SARJETA DE CORTE,FORMA TRIANGULAR,EM CONCRETO SIMPLES,COM 0,</t>
  </si>
  <si>
    <t xml:space="preserve">08M DE ESPESSURA,MEDINDO 0,80M NA BASE E 0,25M NA ALTURA,INC</t>
  </si>
  <si>
    <t xml:space="preserve">LUSIVE FORNECIMENTO DOS MATERIAIS E ESCAVACAO MECANICA</t>
  </si>
  <si>
    <t xml:space="preserve">20.023.0050-A</t>
  </si>
  <si>
    <t xml:space="preserve">20.024.0001-0</t>
  </si>
  <si>
    <t xml:space="preserve">SARJETA DE CORTE EM SOLO,FORMA TRAPEZOIDAL,EM CONCRETO ARMAD</t>
  </si>
  <si>
    <t xml:space="preserve">O,COM 0,10M DE ESPESSURA,MEDINDO 1,00M NA BASE MAIOR,0,40M N</t>
  </si>
  <si>
    <t xml:space="preserve">A BASE MENOR E 0,60M DE ALTURA,INCLUSIVE FORNECIMENTO DOS MA</t>
  </si>
  <si>
    <t xml:space="preserve">TERIAIS E ESCAVACAO MECANICA</t>
  </si>
  <si>
    <t xml:space="preserve">20.024.0001-A</t>
  </si>
  <si>
    <t xml:space="preserve">20.024.0005-0</t>
  </si>
  <si>
    <t xml:space="preserve">SARJETA DE CORTE EM SOLO,FORMA RETANGULAR,EM CONCRETO ARMADO</t>
  </si>
  <si>
    <t xml:space="preserve">,COM 0,10M DE ESPESSURA,MEDINDO 0,40M DE LARGURA E 0,40M DE</t>
  </si>
  <si>
    <t xml:space="preserve">ALTURA,INCLUSIVE FORNECIMENTO DOS MATERIAIS E ESCAVACAO MECA</t>
  </si>
  <si>
    <t xml:space="preserve">20.024.0005-A</t>
  </si>
  <si>
    <t xml:space="preserve">20.024.0006-0</t>
  </si>
  <si>
    <t xml:space="preserve">,COM 0,10M DE ESPESSURA,MEDINDO 0,50M DE LARGURA E 0,40M DE</t>
  </si>
  <si>
    <t xml:space="preserve">20.024.0006-A</t>
  </si>
  <si>
    <t xml:space="preserve">20.024.0007-0</t>
  </si>
  <si>
    <t xml:space="preserve">,COM 0,10M DE ESPESSURA,MEDINDO 0,60M DE LARGURA E 0,40M DE</t>
  </si>
  <si>
    <t xml:space="preserve">20.024.0007-A</t>
  </si>
  <si>
    <t xml:space="preserve">20.024.0008-0</t>
  </si>
  <si>
    <t xml:space="preserve">,COM 0,10M DE ESPESSURA,MEDINDO 0,80M DE LARGURA E 0,50M DE</t>
  </si>
  <si>
    <t xml:space="preserve">20.024.0008-A</t>
  </si>
  <si>
    <t xml:space="preserve">20.025.0001-0</t>
  </si>
  <si>
    <t xml:space="preserve">SARJETA DE CORTE EM ROCHA,FORMA TRAPEZOIDAL,EM CONCRETO ARMA</t>
  </si>
  <si>
    <t xml:space="preserve">DO,COM 0,10M DE ESPESSURA,MEDINDO 0,72M NA BASE MAIOR,0,60M</t>
  </si>
  <si>
    <t xml:space="preserve">NA BASE MENOR E 0,60M DE ALTURA,INCLUSIVE FORNECIMENTO DOS</t>
  </si>
  <si>
    <t xml:space="preserve">MATERIAIS E ESCAVACAO A FRIO</t>
  </si>
  <si>
    <t xml:space="preserve">20.025.0001-A</t>
  </si>
  <si>
    <t xml:space="preserve">20.026.0001-0</t>
  </si>
  <si>
    <t xml:space="preserve">DESCIDA D'AGUA,RETANGULAR(RAPIDO)EM CONCRETO ARMADO,COM 0,10</t>
  </si>
  <si>
    <t xml:space="preserve">M DE ESPESSURA,TENDO NA BASE 0,60M E DE ALTURA 0,20M,MEDIDA</t>
  </si>
  <si>
    <t xml:space="preserve">PELO COMPRIMENTO REAL,INCLUSIVE VIGAS TRANSVERSAIS DE ANCORA</t>
  </si>
  <si>
    <t xml:space="preserve">GEM NO SOLO A CADA 5,00M,COM FORNECIMENTO DOS MATERIAIS E ES</t>
  </si>
  <si>
    <t xml:space="preserve">CAVACAO,EXCLUSIVE DISSIPADOR DE ENERGIA</t>
  </si>
  <si>
    <t xml:space="preserve">20.026.0001-A</t>
  </si>
  <si>
    <t xml:space="preserve">20.026.0002-0</t>
  </si>
  <si>
    <t xml:space="preserve">M DE ESPESSURA,TENDO NA BASE 0,80M E DE ALTURA 0,30M,MEDIDA</t>
  </si>
  <si>
    <t xml:space="preserve">20.026.0002-A</t>
  </si>
  <si>
    <t xml:space="preserve">20.026.0003-0</t>
  </si>
  <si>
    <t xml:space="preserve">M DE ESPESSURA,TENDO NA BASE 1,00M E DE ALTURA 0,40M,MEDIDA</t>
  </si>
  <si>
    <t xml:space="preserve">20.026.0003-A</t>
  </si>
  <si>
    <t xml:space="preserve">20.026.0007-0</t>
  </si>
  <si>
    <t xml:space="preserve">DESCIDA D'AGUA,EM DEGRAUS,FORMA RETANGULAR EM CONCRETO ARMAD</t>
  </si>
  <si>
    <t xml:space="preserve">O,FUNDO LISO,MEDINDO 0,70M DE BASE E 0,30M DE ALTURA,INCLUSI</t>
  </si>
  <si>
    <t xml:space="preserve">VE VIGAS TRANSVERSAIS DE ANCORAGEM NO SOLO A CADA 5,00M,DEGR</t>
  </si>
  <si>
    <t xml:space="preserve">AUS COM MEDIDAS COERENTES COM A INCLINACAO DO TERRENO,MEDIDA</t>
  </si>
  <si>
    <t xml:space="preserve">PELO SEU COMPRIMENTO REAL(DA CAIXA COLETORA AO DISSIPADOR D</t>
  </si>
  <si>
    <t xml:space="preserve">E ENERGIA),FORNECIMENTO DOS MATERIAIS E ESCAVACAO</t>
  </si>
  <si>
    <t xml:space="preserve">20.026.0007-A</t>
  </si>
  <si>
    <t xml:space="preserve">20.026.0008-0</t>
  </si>
  <si>
    <t xml:space="preserve">O,FUNDO LISO,MEDINDO 0,90M DE BASE E 0,40M DE ALTURA,INCLUSI</t>
  </si>
  <si>
    <t xml:space="preserve">S PELO SEU COMPRIMENTO REAL (DA CAIXA COLETORA AO DISSIPADOR</t>
  </si>
  <si>
    <t xml:space="preserve">DE ENERGIA),FORNECIMENTO DOS MATERIAIS E ESCAVACAO</t>
  </si>
  <si>
    <t xml:space="preserve">20.026.0008-A</t>
  </si>
  <si>
    <t xml:space="preserve">20.026.0009-0</t>
  </si>
  <si>
    <t xml:space="preserve">O,FUNDO LISO,MEDINDO 1,10M DE BASE E 0,50M DE ALTURA,INCLUSI</t>
  </si>
  <si>
    <t xml:space="preserve">20.026.0009-A</t>
  </si>
  <si>
    <t xml:space="preserve">20.026.0013-0</t>
  </si>
  <si>
    <t xml:space="preserve">O,FUNDO ACOMPANHA A FORMA DOS DEGRAUS,MEDINDO 0,70M DE BASE</t>
  </si>
  <si>
    <t xml:space="preserve">E 0,30M DE ALTURA,INCLUSIVE VIGAS TRANSVERSAIS DE ANCORAGEM</t>
  </si>
  <si>
    <t xml:space="preserve">NO SOLO A CADA 5,00M,DEGRAUS C/MEDIDAS COERENTES C/INCLINACA</t>
  </si>
  <si>
    <t xml:space="preserve">O DO TERRENO,MEDIDA PELO SEU COMPRIMENTO REAL(DA CAIXA COLET</t>
  </si>
  <si>
    <t xml:space="preserve">ORA AO DISSIPADOR DE ENERGIA),FORN.DOS MATERIAIS E ESCAVACAO</t>
  </si>
  <si>
    <t xml:space="preserve">20.026.0013-A</t>
  </si>
  <si>
    <t xml:space="preserve">20.026.0014-0</t>
  </si>
  <si>
    <t xml:space="preserve">O,FUNDO ACOMPANHA A FORMA DOS DEGRAUS,MEDINDO 0,90M DE BASE</t>
  </si>
  <si>
    <t xml:space="preserve">E 0,40M DE ALTURA,INCLUSIVE VIGAS TRANSVERSAIS DE ANCORAGEM</t>
  </si>
  <si>
    <t xml:space="preserve">20.026.0014-A</t>
  </si>
  <si>
    <t xml:space="preserve">20.026.0015-0</t>
  </si>
  <si>
    <t xml:space="preserve">O,FUNDO ACOMPANHA A FORMA DOS DEGRAUS,MEDINDO 1,10M DE BASE</t>
  </si>
  <si>
    <t xml:space="preserve">E 0,50M DE ALTURA,INCLUSIVE VIGAS TRANSVERSAIS DE ANCORAGEM</t>
  </si>
  <si>
    <t xml:space="preserve">20.026.0015-A</t>
  </si>
  <si>
    <t xml:space="preserve">20.027.0001-0</t>
  </si>
  <si>
    <t xml:space="preserve">SAIDA D'AGUA,DE UM SO LADO,COM 0,70M DE BASE,FORMANDO DE UM</t>
  </si>
  <si>
    <t xml:space="preserve">LADO UM ANGULO DE 30ß COM O MEIO-FIO E DE OUTRO 90ß,PARA DES</t>
  </si>
  <si>
    <t xml:space="preserve">CIDA D'AGUA,DE 0,70X0,30M,INCLUSIVE FORNECIMENTO DOS MATERIA</t>
  </si>
  <si>
    <t xml:space="preserve">20.027.0001-A</t>
  </si>
  <si>
    <t xml:space="preserve">20.027.0002-0</t>
  </si>
  <si>
    <t xml:space="preserve">LADO UM ANGULO DE 30ß COM O MEIO-FIO E DO OUTRO 90ß,PARA DES</t>
  </si>
  <si>
    <t xml:space="preserve">CIDA D'AGUA,DE 0,90X0,40M,INCLUSIVE FORNECIMENTO DOS MATERIA</t>
  </si>
  <si>
    <t xml:space="preserve">20.027.0002-A</t>
  </si>
  <si>
    <t xml:space="preserve">20.027.0003-0</t>
  </si>
  <si>
    <t xml:space="preserve">CIDA D'AGUA,DE 1,10X0,50M,INCLUSIVE FORNECIMENTO DOS MATERIA</t>
  </si>
  <si>
    <t xml:space="preserve">20.027.0003-A</t>
  </si>
  <si>
    <t xml:space="preserve">20.027.0004-0</t>
  </si>
  <si>
    <t xml:space="preserve">SAIDA D'AGUA,DE DOIS LADOS,COM 0,70M DE BASE,FORMANDO DE UM</t>
  </si>
  <si>
    <t xml:space="preserve">20.027.0004-A</t>
  </si>
  <si>
    <t xml:space="preserve">20.027.0005-0</t>
  </si>
  <si>
    <t xml:space="preserve">20.027.0005-A</t>
  </si>
  <si>
    <t xml:space="preserve">20.027.0006-0</t>
  </si>
  <si>
    <t xml:space="preserve">20.027.0006-A</t>
  </si>
  <si>
    <t xml:space="preserve">20.028.0001-0</t>
  </si>
  <si>
    <t xml:space="preserve">CAIXA COLETORA PRISMATICA RETANGULAR,EM CONCRETO ARMADO DE 0</t>
  </si>
  <si>
    <t xml:space="preserve">,15M DE ESPESSURA,MEDINDO 1,00X1,30M DE BASE E 1,60M DE ALTU</t>
  </si>
  <si>
    <t xml:space="preserve">RA,TAMPA DE CONCRETO ARMADO VAZADA,INCLUSIVE FORNECIMENTO DO</t>
  </si>
  <si>
    <t xml:space="preserve">S MATERIAIS E ESCAVACAO MANUAL</t>
  </si>
  <si>
    <t xml:space="preserve">20.028.0001-A</t>
  </si>
  <si>
    <t xml:space="preserve">20.028.0002-0</t>
  </si>
  <si>
    <t xml:space="preserve">,15M DE ESPESSURA,MEDINDO 1,00X1,30M DE BASE E 1,80M DE ALTU</t>
  </si>
  <si>
    <t xml:space="preserve">20.028.0002-A</t>
  </si>
  <si>
    <t xml:space="preserve">20.028.0003-0</t>
  </si>
  <si>
    <t xml:space="preserve">,15M DE ESPESSURA,MEDINDO 1,00X1,30M DE BASE E 2,00M DE ALTU</t>
  </si>
  <si>
    <t xml:space="preserve">20.028.0003-A</t>
  </si>
  <si>
    <t xml:space="preserve">20.028.0004-0</t>
  </si>
  <si>
    <t xml:space="preserve">,15M DE ESPESSURA,MEDINDO 1,00X1,30M DE BASE E 2,20M DE ALTU</t>
  </si>
  <si>
    <t xml:space="preserve">20.028.0004-A</t>
  </si>
  <si>
    <t xml:space="preserve">20.028.0005-0</t>
  </si>
  <si>
    <t xml:space="preserve">,15M DE ESPESSURA,MEDINDO 1,00X1,30M DE BASE E 2,40M DE ALTU</t>
  </si>
  <si>
    <t xml:space="preserve">20.028.0005-A</t>
  </si>
  <si>
    <t xml:space="preserve">20.028.0006-0</t>
  </si>
  <si>
    <t xml:space="preserve">,15M DE ESPESSURA,MEDINDO 1,00X1,30M DE BASE E 2,60M DE ALTU</t>
  </si>
  <si>
    <t xml:space="preserve">20.028.0006-A</t>
  </si>
  <si>
    <t xml:space="preserve">20.028.0008-0</t>
  </si>
  <si>
    <t xml:space="preserve">CAIXA COLETORA,EM BLOCOS DE CONCRETO,COM DIMENSOES INTERNAS</t>
  </si>
  <si>
    <t xml:space="preserve">DE 1,30X1,00M E ALTURA DE 1,60M,INCLUSIVE TAMPA DE CONCRETO</t>
  </si>
  <si>
    <t xml:space="preserve">ARMADO E ESCAVACAO</t>
  </si>
  <si>
    <t xml:space="preserve">20.028.0008-A</t>
  </si>
  <si>
    <t xml:space="preserve">20.028.0010-0</t>
  </si>
  <si>
    <t xml:space="preserve">SAIDA D'AGUA PARA DRENOS TRANSVERSAIS,EM CONCRETO ARMADO,COM</t>
  </si>
  <si>
    <t xml:space="preserve">0,10M DE ESPESSURA,MEDINDO EXTERNAMENTE 1,15X0,60M DE BASE,</t>
  </si>
  <si>
    <t xml:space="preserve">PAREDES LATERAIS DE ALTURA VARIAVEL 1,00 A 0,10M</t>
  </si>
  <si>
    <t xml:space="preserve">20.028.0010-A</t>
  </si>
  <si>
    <t xml:space="preserve">20.028.0014-0</t>
  </si>
  <si>
    <t xml:space="preserve">DISSIPADOR DE ENERGIA TIPO,EM CONCRETO ARMADO,MEDINDO 1,70X1</t>
  </si>
  <si>
    <t xml:space="preserve">,15M DE BASE E 0,50M DE ALTURA,INCLUSIVE 10 RESSALTOS DE CON</t>
  </si>
  <si>
    <t xml:space="preserve">CRETO DE 0,10X0,20X0,15M,COM FORNECIMENTO DOS MATERIAIS E ES</t>
  </si>
  <si>
    <t xml:space="preserve">CAVACAO</t>
  </si>
  <si>
    <t xml:space="preserve">20.028.0014-A</t>
  </si>
  <si>
    <t xml:space="preserve">20.028.0015-0</t>
  </si>
  <si>
    <t xml:space="preserve">DISSIPADOR DE ENERGIA TIPO,EM CONCRETO ARMADO,MEDINDO 1,90X1</t>
  </si>
  <si>
    <t xml:space="preserve">20.028.0015-A</t>
  </si>
  <si>
    <t xml:space="preserve">20.028.0016-0</t>
  </si>
  <si>
    <t xml:space="preserve">DISSIPADOR DE ENERGIA TIPO,EM CONCRETO ARMADO,MEDINDO 2,10X1</t>
  </si>
  <si>
    <t xml:space="preserve">20.028.0016-A</t>
  </si>
  <si>
    <t xml:space="preserve">20.028.0020-0</t>
  </si>
  <si>
    <t xml:space="preserve">TAMPA PARA CAIXA COLETORA,EM CONCRETO ARMADO,INCLUSIVE TODOS</t>
  </si>
  <si>
    <t xml:space="preserve">OS MATERIAIS E COLOCACAO (ESPESSURA DE 6CM)</t>
  </si>
  <si>
    <t xml:space="preserve">20.028.0020-A</t>
  </si>
  <si>
    <t xml:space="preserve">20.029.0001-0</t>
  </si>
  <si>
    <t xml:space="preserve">DISSIPADOR DE ENERGIA EM PEDRA ARGAMASSADA,INCLUSIVE MATERIA</t>
  </si>
  <si>
    <t xml:space="preserve">IS DE ESCAVACAO,MEDIDO POR VOLUME DE PEDRA ARGAMASSADA</t>
  </si>
  <si>
    <t xml:space="preserve">20.029.0001-A</t>
  </si>
  <si>
    <t xml:space="preserve">20.030.0001-0</t>
  </si>
  <si>
    <t xml:space="preserve">DRENO PROFUNDO PARA CORTE EM SOLO,TRAPEZOIDAL,MEDINDO 0,60M</t>
  </si>
  <si>
    <t xml:space="preserve">NA BASE MENOR,0,70M NA BASE MAIOR E 1,50M DE ALTURA,DIAMETRO</t>
  </si>
  <si>
    <t xml:space="preserve">DO TUBO DE 0,20M,FORNECIMENTO DOS MATERIAIS E EXECUCAO,INCL</t>
  </si>
  <si>
    <t xml:space="preserve">USIVE SELO,ENCHIMENTO FILTRANTE,MATERIAL DRENANTE E ESCAVACA</t>
  </si>
  <si>
    <t xml:space="preserve">20.030.0001-A</t>
  </si>
  <si>
    <t xml:space="preserve">20.030.0002-0</t>
  </si>
  <si>
    <t xml:space="preserve">DRENO PROFUNDO PARA CORTE EM SOLO,TRAPEZOIDAL,MEDINDO 0,65M</t>
  </si>
  <si>
    <t xml:space="preserve">NA BASE MENOR,0,75M NA BASE MAIOR E 1,50M DE ALTURA,DIAMETRO</t>
  </si>
  <si>
    <t xml:space="preserve">DO TUBO DE 0,30M,FORNECIMENTO DOS MATERIAIS E EXECUCAO,INCL</t>
  </si>
  <si>
    <t xml:space="preserve">20.030.0002-A</t>
  </si>
  <si>
    <t xml:space="preserve">20.030.0003-0</t>
  </si>
  <si>
    <t xml:space="preserve">DRENO PROFUNDO PARA CORTE EM SOLO,TRAPEZOIDAL,MEDINDO 0,70M</t>
  </si>
  <si>
    <t xml:space="preserve">NA BASE MENOR,0,80M NA BASE MAIOR E 1,50M DE ALTURA,DIAMETRO</t>
  </si>
  <si>
    <t xml:space="preserve">DO TUBO DE 0,40M,FORNECIMENTO DOS MATERIAIS E EXECUCAO,INCL</t>
  </si>
  <si>
    <t xml:space="preserve">20.030.0003-A</t>
  </si>
  <si>
    <t xml:space="preserve">20.031.0001-0</t>
  </si>
  <si>
    <t xml:space="preserve">O,EXCLUSIVE FORNECIMENTO DO TUBO</t>
  </si>
  <si>
    <t xml:space="preserve">20.031.0001-A</t>
  </si>
  <si>
    <t xml:space="preserve">20.031.0002-0</t>
  </si>
  <si>
    <t xml:space="preserve">20.031.0002-A</t>
  </si>
  <si>
    <t xml:space="preserve">20.031.0003-0</t>
  </si>
  <si>
    <t xml:space="preserve">20.031.0003-A</t>
  </si>
  <si>
    <t xml:space="preserve">20.032.0001-0</t>
  </si>
  <si>
    <t xml:space="preserve">DRENO PROFUNDO PARA CORTE EM ROCHA,TRAPEZOIDAL,MEDINDO 0,30M</t>
  </si>
  <si>
    <t xml:space="preserve">NA BASE MENOR,0,40M NA BASE MAIOR E 0,20M DE ALTURA,DIAMETR</t>
  </si>
  <si>
    <t xml:space="preserve">O DO TUBO DE 0,20M,FORNECIMENTO DOS MATERIAIS E EXECUCAO,INC</t>
  </si>
  <si>
    <t xml:space="preserve">LUSIVE SELO,ENCHIMENTO FILTRANTE,MATERIAL DRENANTE E ESCAVAC</t>
  </si>
  <si>
    <t xml:space="preserve">20.032.0001-A</t>
  </si>
  <si>
    <t xml:space="preserve">20.032.0002-0</t>
  </si>
  <si>
    <t xml:space="preserve">DRENO PROFUNDO PARA CORTE EM ROCHA,TRAPEZOIDAL,MEDINDO 0,40M</t>
  </si>
  <si>
    <t xml:space="preserve">NA BASE MENOR,0,50M NA BASE MAIOR E 0,30M DE ALTURA,DIAMETR</t>
  </si>
  <si>
    <t xml:space="preserve">O DO TUBO DE 0,30M,FORNECIMENTO DOS MATERIAIS E EXECUCAO,INC</t>
  </si>
  <si>
    <t xml:space="preserve">20.032.0002-A</t>
  </si>
  <si>
    <t xml:space="preserve">20.032.0003-0</t>
  </si>
  <si>
    <t xml:space="preserve">DRENO PROFUNDO PARA CORTE EM ROCHA,TRAPEZOIDAL,MEDINDO 0,50M</t>
  </si>
  <si>
    <t xml:space="preserve">NA BASE MENOR,0,60M NA BASE MAIOR E 0,40M DE ALTURA,DIAMETR</t>
  </si>
  <si>
    <t xml:space="preserve">O DO TUBO DE 0,40M,FORNECIMENTO DOS MATERIAIS E EXECUCAO,INC</t>
  </si>
  <si>
    <t xml:space="preserve">20.032.0003-A</t>
  </si>
  <si>
    <t xml:space="preserve">20.033.0001-0</t>
  </si>
  <si>
    <t xml:space="preserve">NA BASE MENOR,0,40M NA BASE MAIOR E 0,20M DE ALTURA,FORNECI</t>
  </si>
  <si>
    <t xml:space="preserve">MENTO DOS MATERIAIS E EXECUCAO,INCLUSIVE SELO,ENCHIMENTO FIL</t>
  </si>
  <si>
    <t xml:space="preserve">TRANTE,MATERIAL DRENANTE E ESCAVACAO,EXCLUSIVE FORNECIMENTO</t>
  </si>
  <si>
    <t xml:space="preserve">20.033.0001-A</t>
  </si>
  <si>
    <t xml:space="preserve">20.033.0002-0</t>
  </si>
  <si>
    <t xml:space="preserve">NA BASE MENOR,0,50M NA BASE MAIOR E 1,50M DE ALTURA,FORNECI</t>
  </si>
  <si>
    <t xml:space="preserve">20.033.0002-A</t>
  </si>
  <si>
    <t xml:space="preserve">20.033.0003-0</t>
  </si>
  <si>
    <t xml:space="preserve">NA BASE MENOR,0,60M NA BASE MAIOR E 1,50M DE ALTURA,FORNECI</t>
  </si>
  <si>
    <t xml:space="preserve">20.033.0003-A</t>
  </si>
  <si>
    <t xml:space="preserve">20.034.0001-0</t>
  </si>
  <si>
    <t xml:space="preserve">NA BASE MENOR,0,70M NA BASE MAIOR E 1,50M DE ALTURA,COM UTIL</t>
  </si>
  <si>
    <t xml:space="preserve">IZACAO DE MANTA GEOTEXTIL EM DRENO SUBTERRANEO,FORNECIMENTO</t>
  </si>
  <si>
    <t xml:space="preserve">DOS MATERIAIS E EXECUCAO,INCLUSIVE SELO,ENCHIMENTO FILTRANTE</t>
  </si>
  <si>
    <t xml:space="preserve">,MATERIAL DRENANTE E ESCAVACAO</t>
  </si>
  <si>
    <t xml:space="preserve">20.034.0001-A</t>
  </si>
  <si>
    <t xml:space="preserve">20.034.0002-0</t>
  </si>
  <si>
    <t xml:space="preserve">NA BASE MENOR,0,75M NA BASE MAIOR E 1,50M DE ALTURA,COM UTIL</t>
  </si>
  <si>
    <t xml:space="preserve">20.034.0002-A</t>
  </si>
  <si>
    <t xml:space="preserve">20.034.0003-0</t>
  </si>
  <si>
    <t xml:space="preserve">NA BASE MENOR,0,80M NA BASE MAIOR E 1,50M DE ALTURA,COM UTIL</t>
  </si>
  <si>
    <t xml:space="preserve">20.034.0003-A</t>
  </si>
  <si>
    <t xml:space="preserve">20.035.0001-0</t>
  </si>
  <si>
    <t xml:space="preserve">NA BASE MENOR,0,70M NA BASE MAIOR E 1,50M DE ALTURA,EXCLUSIV</t>
  </si>
  <si>
    <t xml:space="preserve">E FORNECIMENTO DO TUBO,COM UTILIZACAO DE MANTA GEOTEXTIL EM</t>
  </si>
  <si>
    <t xml:space="preserve">DRENO SUBTERRANEO,FORNECIMENTO DOS MATERIAIS E ESCAVACAO,INC</t>
  </si>
  <si>
    <t xml:space="preserve">20.035.0001-A</t>
  </si>
  <si>
    <t xml:space="preserve">20.035.0002-0</t>
  </si>
  <si>
    <t xml:space="preserve">NA BASE MENOR,0,75M NA BASE MAIOR E 1,50M DE ALTURA,EXCLUSIV</t>
  </si>
  <si>
    <t xml:space="preserve">DRENO SUBTERRANEO,FORNECIMENTO DOS MATERIAIS,E EXECUCAO,INCL</t>
  </si>
  <si>
    <t xml:space="preserve">20.035.0002-A</t>
  </si>
  <si>
    <t xml:space="preserve">20.035.0003-0</t>
  </si>
  <si>
    <t xml:space="preserve">NA BASE MENOR,0,80M NA BASE MAIOR E 1,50M DE ALTURA,EXCLUSIV</t>
  </si>
  <si>
    <t xml:space="preserve">DRENO SUBTERRANEO,FORNECIMENTO DOS MATERIAIS E EXECUCAO,INCL</t>
  </si>
  <si>
    <t xml:space="preserve">20.035.0003-A</t>
  </si>
  <si>
    <t xml:space="preserve">20.036.0001-0</t>
  </si>
  <si>
    <t xml:space="preserve">NA BASE MENOR,0,40M NA BASE MAIOR E 0,20M DE ALTURA,COM UTI</t>
  </si>
  <si>
    <t xml:space="preserve">LIZACAO DE MANTA GEOTEXTIL EM DRENO SUBTERRANEO,FORNECIMENTO</t>
  </si>
  <si>
    <t xml:space="preserve">20.036.0001-A</t>
  </si>
  <si>
    <t xml:space="preserve">20.036.0002-0</t>
  </si>
  <si>
    <t xml:space="preserve">NA BASE MENOR,0,50M NA BASE MAIOR E 0,30M DE ALTURA,COM UTI</t>
  </si>
  <si>
    <t xml:space="preserve">20.036.0002-A</t>
  </si>
  <si>
    <t xml:space="preserve">20.036.0003-0</t>
  </si>
  <si>
    <t xml:space="preserve">NA BASE MENOR,0,60M NA BASE MAIOR E 0,40M DE ALTURA,COM UTI</t>
  </si>
  <si>
    <t xml:space="preserve">20.036.0003-A</t>
  </si>
  <si>
    <t xml:space="preserve">20.037.0001-0</t>
  </si>
  <si>
    <t xml:space="preserve">NA BASE MENOR,0,40M NA BASE MAIOR E 0,20M DE ALTURA,EXCLUSI</t>
  </si>
  <si>
    <t xml:space="preserve">VE FORNECIMENTO O TUBO,COM UTILIZACAO DE MANTA GEOTEXTIL EM</t>
  </si>
  <si>
    <t xml:space="preserve">20.037.0001-A</t>
  </si>
  <si>
    <t xml:space="preserve">20.037.0002-0</t>
  </si>
  <si>
    <t xml:space="preserve">NA BASE MENOR,0,50M NA BASE MAIOR E 0,30M DE ALTURA,EXCLUSI</t>
  </si>
  <si>
    <t xml:space="preserve">VE FORNECIMENTO DO TUBO,COM UTILIZACAO DE MANTA GEOTEXTIL EM</t>
  </si>
  <si>
    <t xml:space="preserve">20.037.0002-A</t>
  </si>
  <si>
    <t xml:space="preserve">20.037.0003-0</t>
  </si>
  <si>
    <t xml:space="preserve">NA BASE MENOR,0,60M NA BASE MAIOR E 0,40M DE ALTURA,EXCLUSI</t>
  </si>
  <si>
    <t xml:space="preserve">20.037.0003-A</t>
  </si>
  <si>
    <t xml:space="preserve">20.038.0010-0</t>
  </si>
  <si>
    <t xml:space="preserve">DRENO RASO COM PEDRA BRITADA E MANTA GEOTEXTIL,INCLUSIVE ESC</t>
  </si>
  <si>
    <t xml:space="preserve">AVACAO E FORNECIMENTO DOS MATERIAIS</t>
  </si>
  <si>
    <t xml:space="preserve">20.038.0010-A</t>
  </si>
  <si>
    <t xml:space="preserve">20.038.0015-0</t>
  </si>
  <si>
    <t xml:space="preserve">DRENO RASO COM PEDRA BRITADA,INCLUSIVE ESCAVACAO E FORNECIME</t>
  </si>
  <si>
    <t xml:space="preserve">20.038.0015-A</t>
  </si>
  <si>
    <t xml:space="preserve">20.040.0002-0</t>
  </si>
  <si>
    <t xml:space="preserve">DEFENSA METALICA,MODELO SEMI-MALEAVEL SIMPLES,GALVANIZADA,CO</t>
  </si>
  <si>
    <t xml:space="preserve">NSTITUIDA DE GUIA DESLIZANTE,ESPACADOR,CALCO,PLAQUETA,ACESSO</t>
  </si>
  <si>
    <t xml:space="preserve">RIOS DE APERTO E POSTE CRAVADO POR MEIO DE COMPRESSAO.O COMP</t>
  </si>
  <si>
    <t xml:space="preserve">RIMENTO UTIL DO CONJUNTO E DE 4,00M,MONTAGEM E ASSENTAMENTO,</t>
  </si>
  <si>
    <t xml:space="preserve">EXCLUSIVE A DEFENSA METALICA(VIDE FAMILIA 20.041)</t>
  </si>
  <si>
    <t xml:space="preserve">20.040.0002-A</t>
  </si>
  <si>
    <t xml:space="preserve">20.040.0003-0</t>
  </si>
  <si>
    <t xml:space="preserve">DEFENSA METALICA,MODELO SEMI-MALEAVEL DUPLA,GALVANIZADA,CONS</t>
  </si>
  <si>
    <t xml:space="preserve">TITUIDA DE GUIA DESLIZANTE,ESPACADOR,CALCO,PLAQUETA,ACESSORI</t>
  </si>
  <si>
    <t xml:space="preserve">O DE APERTO E POSTE CRAVADO POR MEIO DE COMPRESSAO.O COMPRIM</t>
  </si>
  <si>
    <t xml:space="preserve">ENTO UTIL DO CONJUNTO E DE 4,00M,MONTAGEM E ASSENTAMENTO,EXC</t>
  </si>
  <si>
    <t xml:space="preserve">LUSIVE A DEFENSA METALICA(VIDE FAMILIA 20.041)</t>
  </si>
  <si>
    <t xml:space="preserve">20.040.0003-A</t>
  </si>
  <si>
    <t xml:space="preserve">20.040.0005-0</t>
  </si>
  <si>
    <t xml:space="preserve">DEFENSA METALICA,MODELO MALEAVEL SIMPLES,GALVANIZADA,CONSTIT</t>
  </si>
  <si>
    <t xml:space="preserve">UIDA DE GUIA DESLIZANTE,ESPACADOR,CALCO,PLAQUETA,ACESSORIO D</t>
  </si>
  <si>
    <t xml:space="preserve">E APERTO E POSTE CRAVADO POR MEIO DE COMPRESSAO.O COMPRIMENT</t>
  </si>
  <si>
    <t xml:space="preserve">O UTIL DO CONJUNTO E DE 4,00M,MONTAGEM E ASSENTAMENTO,EXCLUS</t>
  </si>
  <si>
    <t xml:space="preserve">IVE A DEFENSA METALICA(VIDE FAMILIA 20.041)</t>
  </si>
  <si>
    <t xml:space="preserve">20.040.0005-A</t>
  </si>
  <si>
    <t xml:space="preserve">20.040.0008-0</t>
  </si>
  <si>
    <t xml:space="preserve">DEFENSA METALICA,MODELO MALEAVEL DUPLA,GALVANIZADA,CONSTITUI</t>
  </si>
  <si>
    <t xml:space="preserve">DA DE GUIA DESLIZANTE,ESPACADOR,CALCO,PLAQUETA,ACESSORIO DE</t>
  </si>
  <si>
    <t xml:space="preserve">APERTO E POSTE CRAVADO POR MEIO DE COMPRESSAO.O COMPRIMENTO</t>
  </si>
  <si>
    <t xml:space="preserve">UTIL DO CONJUNTO E DE 4,00M,MONTAGEM E ASSENTAMENTO,EXCLUSIV</t>
  </si>
  <si>
    <t xml:space="preserve">E A DEFENSA METALICA(VIDE FAMILIA 20.041)</t>
  </si>
  <si>
    <t xml:space="preserve">20.040.0008-A</t>
  </si>
  <si>
    <t xml:space="preserve">20.041.0002-0</t>
  </si>
  <si>
    <t xml:space="preserve">RIOS DE APERTO E POSTE COM COMPRIMENTO DE 1,80M.FORNECIMENTO</t>
  </si>
  <si>
    <t xml:space="preserve">20.041.0002-A</t>
  </si>
  <si>
    <t xml:space="preserve">20.041.0003-0</t>
  </si>
  <si>
    <t xml:space="preserve">OS DE APERTO E POSTE COM COMPRIMENTO DE 1,80M.FORNECIMENTO</t>
  </si>
  <si>
    <t xml:space="preserve">20.041.0003-A</t>
  </si>
  <si>
    <t xml:space="preserve">20.041.0005-0</t>
  </si>
  <si>
    <t xml:space="preserve">UIDA DE GUIA DESLIZANTE,ESPACADOR,CALCO,PLAQUETA,ACESSORIOS</t>
  </si>
  <si>
    <t xml:space="preserve">DE APERTO E POSTE COM COMPRIMENTO DE 1,80M.FORNECIMENTO</t>
  </si>
  <si>
    <t xml:space="preserve">20.041.0005-A</t>
  </si>
  <si>
    <t xml:space="preserve">20.041.0008-0</t>
  </si>
  <si>
    <t xml:space="preserve">DA DE GUIA DESLIZANTE,ESPACADOR,CALCO,PLAQUETA,ACESSORIOS DE</t>
  </si>
  <si>
    <t xml:space="preserve">APERTO E POSTE COM COMPRIMENTO DE 1,80M.FORNECIMENTO</t>
  </si>
  <si>
    <t xml:space="preserve">20.041.0008-A</t>
  </si>
  <si>
    <t xml:space="preserve">20.067.0038-0</t>
  </si>
  <si>
    <t xml:space="preserve">BOCA PARA BUEIRO SIMPLES,MULTI-PLATE CIRCULAR,COM 1,90M DE D</t>
  </si>
  <si>
    <t xml:space="preserve">IAMETRO,EM CONCRETO ARMADO 15MPA,INCLUSIVE TODOS OS MATERIAI</t>
  </si>
  <si>
    <t xml:space="preserve">S E ESCAVACAO MANUAL DA LAJE DA BASE,EXCLUSIVE REATERRO</t>
  </si>
  <si>
    <t xml:space="preserve">20.067.0038-A</t>
  </si>
  <si>
    <t xml:space="preserve">20.067.0039-0</t>
  </si>
  <si>
    <t xml:space="preserve">BOCA PARA BUEIRO DUPLO,MULTI-PLATE CIRCULAR,COM 1,90M DE DIA</t>
  </si>
  <si>
    <t xml:space="preserve">METRO,EM CONCRETO ARMADO 15MPA,INCLUSIVE TODOS OS MATERIAIS</t>
  </si>
  <si>
    <t xml:space="preserve">E ESCAVACAO MANUAL DA LAJE DA BASE,EXCLUSIVE REATERRO</t>
  </si>
  <si>
    <t xml:space="preserve">20.067.0039-A</t>
  </si>
  <si>
    <t xml:space="preserve">20.067.0040-0</t>
  </si>
  <si>
    <t xml:space="preserve">BOCA PARA BUEIRO TRIPLO,MULTI-PLATE CIRCULAR,COM 1,90M DE DI</t>
  </si>
  <si>
    <t xml:space="preserve">AMETRO,EM CONCRETO ARMADO 15MPA,INCLUSIVE TODOS OS MATERIAIS</t>
  </si>
  <si>
    <t xml:space="preserve">20.067.0040-A</t>
  </si>
  <si>
    <t xml:space="preserve">20.067.0041-0</t>
  </si>
  <si>
    <t xml:space="preserve">BOCA PARA BUEIRO SIMPLES,MULTI-PLATE CIRCULAR,COM 2,30M DE D</t>
  </si>
  <si>
    <t xml:space="preserve">IAMETRO,EM CONCRETO ARMADO 15MPA,INCLUINDO TODOS OS MATERIAI</t>
  </si>
  <si>
    <t xml:space="preserve">20.067.0041-A</t>
  </si>
  <si>
    <t xml:space="preserve">20.067.0042-0</t>
  </si>
  <si>
    <t xml:space="preserve">BOCA PARA BUEIRO DUPLO,MULTI-PLATE CIRCULAR,COM 2,30M DE DIA</t>
  </si>
  <si>
    <t xml:space="preserve">METRO,EM CONCRETO ARMADO 15MPA,INCLUINDO TODOS OS MATERIAIS</t>
  </si>
  <si>
    <t xml:space="preserve">20.067.0042-A</t>
  </si>
  <si>
    <t xml:space="preserve">20.067.0043-0</t>
  </si>
  <si>
    <t xml:space="preserve">BOCA PARA BUEIRO TRIPLO,MULTI-PLATE CIRCULAR,COM 2,30M DE DI</t>
  </si>
  <si>
    <t xml:space="preserve">AMETRO,EM CONCRETO ARMADO 15MPA,INCLUINDO TODOS OS MATERIAIS</t>
  </si>
  <si>
    <t xml:space="preserve">20.067.0043-A</t>
  </si>
  <si>
    <t xml:space="preserve">20.067.0044-0</t>
  </si>
  <si>
    <t xml:space="preserve">BOCA PARA BUEIRO SIMPLES,MULTI-PLATE CIRCULAR,COM 2,65M DE D</t>
  </si>
  <si>
    <t xml:space="preserve">20.067.0044-A</t>
  </si>
  <si>
    <t xml:space="preserve">20.067.0045-0</t>
  </si>
  <si>
    <t xml:space="preserve">BOCA PARA BUEIRO DUPLO,MULTI-PLATE CIRCULAR,COM 2,65M DE DIA</t>
  </si>
  <si>
    <t xml:space="preserve">20.067.0045-A</t>
  </si>
  <si>
    <t xml:space="preserve">20.067.0046-0</t>
  </si>
  <si>
    <t xml:space="preserve">BOCA PARA BUEIRO TRIPLO,MULTI-PLATE CIRCULAR,COM 2,65M DE DI</t>
  </si>
  <si>
    <t xml:space="preserve">20.067.0046-A</t>
  </si>
  <si>
    <t xml:space="preserve">20.067.0047-0</t>
  </si>
  <si>
    <t xml:space="preserve">BOCA PARA BUEIRO SIMPLES,MULTI-PLATE CIRCULAR,COM 3,05M DE D</t>
  </si>
  <si>
    <t xml:space="preserve">20.067.0047-A</t>
  </si>
  <si>
    <t xml:space="preserve">20.067.0048-0</t>
  </si>
  <si>
    <t xml:space="preserve">BOCA PARA BUEIRO DUPLO,MULTI-PLATE CIRCULAR,COM 3,05M DE DIA</t>
  </si>
  <si>
    <t xml:space="preserve">20.067.0048-A</t>
  </si>
  <si>
    <t xml:space="preserve">20.067.0049-0</t>
  </si>
  <si>
    <t xml:space="preserve">BOCA PARA BUEIRO TRIPLO,MULTI-PLATE CIRCULAR,COM 3,05M DE DI</t>
  </si>
  <si>
    <t xml:space="preserve">20.067.0049-A</t>
  </si>
  <si>
    <t xml:space="preserve">20.067.0050-0</t>
  </si>
  <si>
    <t xml:space="preserve">BOCA PARA BUEIRO SIMPLES,MULTI-PLATE LENTICULAR,COM 1,85M DE</t>
  </si>
  <si>
    <t xml:space="preserve">VAO E 1,40M DE ALTURA,EM CONCRETO ARMADO 15MPA,INCLUSIVE TO</t>
  </si>
  <si>
    <t xml:space="preserve">DOS OS MATERIAIS E ESCAVACAO MANUAL DA LAJE DA BASE,EXCLUSIV</t>
  </si>
  <si>
    <t xml:space="preserve">20.067.0050-A</t>
  </si>
  <si>
    <t xml:space="preserve">20.067.0051-0</t>
  </si>
  <si>
    <t xml:space="preserve">BOCA PARA BUEIRO DUPLO,MULTI-PLATE LENTICULAR,COM 1,85M DE V</t>
  </si>
  <si>
    <t xml:space="preserve">AO E 1,40M DE ALTURA,EM CONCRETO ARMADO 15MPA,INCLUSIVE TODO</t>
  </si>
  <si>
    <t xml:space="preserve">S OS MATERIAIS E ESCAVACAO MANUAL DA LAJE DA BASE,EXCLUSIVE</t>
  </si>
  <si>
    <t xml:space="preserve">REATERRO</t>
  </si>
  <si>
    <t xml:space="preserve">20.067.0051-A</t>
  </si>
  <si>
    <t xml:space="preserve">20.067.0052-0</t>
  </si>
  <si>
    <t xml:space="preserve">BOCA PARA BUEIRO TRIPLO,MULTI-PLATE LENTICULAR,COM 1,85M DE</t>
  </si>
  <si>
    <t xml:space="preserve">VAO E 1,40M DE ALTURA,EM CONCRETO ARMADO 15MPA,INCLUSIVE TOD</t>
  </si>
  <si>
    <t xml:space="preserve">OS OS MATERIAIS E ESCAVACAO MANUAL DA LAJE DA BASE,EXCLUSIVE</t>
  </si>
  <si>
    <t xml:space="preserve">20.067.0052-A</t>
  </si>
  <si>
    <t xml:space="preserve">20.067.0053-0</t>
  </si>
  <si>
    <t xml:space="preserve">BOCA PARA BUEIRO SIMPLES,MULTI-PLATE LENTICULAR,COM 2,20M DE</t>
  </si>
  <si>
    <t xml:space="preserve">VAO E 1,70M DE ALTURA,EM CONCRETO ARMADO 15MPA,INCLUSIVE TO</t>
  </si>
  <si>
    <t xml:space="preserve">20.067.0053-A</t>
  </si>
  <si>
    <t xml:space="preserve">20.067.0054-0</t>
  </si>
  <si>
    <t xml:space="preserve">BOCA PARA BUEIRO DUPLO,MULTI-PLATE LENTICULAR,COM 2,20M DE V</t>
  </si>
  <si>
    <t xml:space="preserve">AO E 1,70M DE ALTURA,EM CONCRETO ARMADO 15MPA,INCLUSIVE TODO</t>
  </si>
  <si>
    <t xml:space="preserve">20.067.0054-A</t>
  </si>
  <si>
    <t xml:space="preserve">20.067.0055-0</t>
  </si>
  <si>
    <t xml:space="preserve">BOCA PARA BUEIRO TRIPLO,MULTI-PLATE LENTICULAR,COM 2,20M DE</t>
  </si>
  <si>
    <t xml:space="preserve">VAO E 1,70M DE ALTURA,EM CONCRETO ARMADO 15MPA,INCLUSIVE TOD</t>
  </si>
  <si>
    <t xml:space="preserve">20.067.0055-A</t>
  </si>
  <si>
    <t xml:space="preserve">20.067.0056-0</t>
  </si>
  <si>
    <t xml:space="preserve">BOCA PARA BUEIRO SIMPLES,MULTI-PLATE LENTICULAR,COM 2,85M DE</t>
  </si>
  <si>
    <t xml:space="preserve">VAO E 1,85M DE ALTURA,EM CONCRETO ARMADO 15MPA,INCLUSIVE TO</t>
  </si>
  <si>
    <t xml:space="preserve">20.067.0056-A</t>
  </si>
  <si>
    <t xml:space="preserve">20.067.0057-0</t>
  </si>
  <si>
    <t xml:space="preserve">BOCA PARA BUEIRO DUPLO,MULTI-PLATE LENTICULAR,COM 2,85M DE V</t>
  </si>
  <si>
    <t xml:space="preserve">AO E 1,85M DE ALTURA,EM CONCRETO ARMADO 15MPA,INCLUSIVE TODO</t>
  </si>
  <si>
    <t xml:space="preserve">20.067.0057-A</t>
  </si>
  <si>
    <t xml:space="preserve">20.067.0058-0</t>
  </si>
  <si>
    <t xml:space="preserve">BOCA PARA BUEIRO TRIPLO,MULTI-PLATE LENTICULAR,COM 2,85M DE</t>
  </si>
  <si>
    <t xml:space="preserve">VAO E 1,85M DE ALTURA,EM CONCRETO ARMADO 15MPA,INCLUSIVE TOD</t>
  </si>
  <si>
    <t xml:space="preserve">20.067.0058-A</t>
  </si>
  <si>
    <t xml:space="preserve">20.067.0070-0</t>
  </si>
  <si>
    <t xml:space="preserve">BOCA PARA BUEIRO SIMPLES TUBULAR DE CONCRETO,DIAMETRO DE 0,4</t>
  </si>
  <si>
    <t xml:space="preserve">0M EM CONCRETO CICLOPICO,INCLUSIVE FORMA,ESCAVACAO,REATERRO</t>
  </si>
  <si>
    <t xml:space="preserve">E FORNECIMENTO DOS MATERIAIS,EXCLUSIVE ESCAVACAO DE MATERIAL</t>
  </si>
  <si>
    <t xml:space="preserve">DE REATERRO NA JAZIDA E SEU TRANSPORTE AO CANTEIRO</t>
  </si>
  <si>
    <t xml:space="preserve">20.067.0070-A</t>
  </si>
  <si>
    <t xml:space="preserve">20.067.0072-0</t>
  </si>
  <si>
    <t xml:space="preserve">BOCA PARA BUEIRO SIMPLES TUBULAR DE CONCRETO,DIAMETRO DE 0,6</t>
  </si>
  <si>
    <t xml:space="preserve">20.067.0072-A</t>
  </si>
  <si>
    <t xml:space="preserve">20.067.0074-0</t>
  </si>
  <si>
    <t xml:space="preserve">BOCA PARA BUEIRO SIMPLES TUBULAR DE CONCRETO,DIAMETRO DE 0,8</t>
  </si>
  <si>
    <t xml:space="preserve">20.067.0074-A</t>
  </si>
  <si>
    <t xml:space="preserve">20.067.0076-0</t>
  </si>
  <si>
    <t xml:space="preserve">BOCA PARA BUEIRO SIMPLES TUBULAR DE CONCRETO,DIAMETRO DE 1,0</t>
  </si>
  <si>
    <t xml:space="preserve">20.067.0076-A</t>
  </si>
  <si>
    <t xml:space="preserve">20.067.0078-0</t>
  </si>
  <si>
    <t xml:space="preserve">BOCA PARA BUEIRO SIMPLES TUBULAR DE CONCRETO,DIAMETRO DE 1,2</t>
  </si>
  <si>
    <t xml:space="preserve">0M,EM CONCRETO CICLOPICO,INCLUSIVE FORMA,ESCAVACAO,REATERRO</t>
  </si>
  <si>
    <t xml:space="preserve">20.067.0078-A</t>
  </si>
  <si>
    <t xml:space="preserve">20.067.0080-0</t>
  </si>
  <si>
    <t xml:space="preserve">BOCA PARA BUEIRO SIMPLES TUBULAR DE CONCRETO,DIAMETRO DE 1,5</t>
  </si>
  <si>
    <t xml:space="preserve">20.067.0080-A</t>
  </si>
  <si>
    <t xml:space="preserve">20.067.0082-0</t>
  </si>
  <si>
    <t xml:space="preserve">BOCA PARA BUEIRO SIMPLES TUBULAR DE CONCRETO,DIAMETRO DE 2,0</t>
  </si>
  <si>
    <t xml:space="preserve">20.067.0082-A</t>
  </si>
  <si>
    <t xml:space="preserve">20.067.0084-0</t>
  </si>
  <si>
    <t xml:space="preserve">BOCA PARA BUEIRO DUPLO TUBULAR DE CONCRETO,DIAMETRO DE 0,40M</t>
  </si>
  <si>
    <t xml:space="preserve">EM CONCRETO CICLOPICO,INCLUSIVE FORMA,ESCAVACAO,REATERRO E</t>
  </si>
  <si>
    <t xml:space="preserve">FORNECIMENTO DOS MATERIAIS,EXCLUSIVE ESCAVACAO DE MATERIAL D</t>
  </si>
  <si>
    <t xml:space="preserve">E REATERRO NA JAZIDA E SEU TRANSPORTE AO CANTEIRO</t>
  </si>
  <si>
    <t xml:space="preserve">20.067.0084-A</t>
  </si>
  <si>
    <t xml:space="preserve">20.067.0086-0</t>
  </si>
  <si>
    <t xml:space="preserve">BOCA PARA BUEIRO DUPLO TUBULAR DE CONCRETO,DIAMETRO DE 0,60M</t>
  </si>
  <si>
    <t xml:space="preserve">20.067.0086-A</t>
  </si>
  <si>
    <t xml:space="preserve">20.067.0088-0</t>
  </si>
  <si>
    <t xml:space="preserve">BOCA PARA BUEIRO DUPLO TUBULAR DE CONCRETO,DIAMETRO DE 0,80M</t>
  </si>
  <si>
    <t xml:space="preserve">20.067.0088-A</t>
  </si>
  <si>
    <t xml:space="preserve">20.067.0090-0</t>
  </si>
  <si>
    <t xml:space="preserve">BOCA PARA BUEIRO DUPLO TUBULAR DE CONCRETO,DIAMETRO DE 1,00M</t>
  </si>
  <si>
    <t xml:space="preserve">20.067.0090-A</t>
  </si>
  <si>
    <t xml:space="preserve">20.067.0092-0</t>
  </si>
  <si>
    <t xml:space="preserve">BOCA PARA BUEIRO DUPLO TUBULAR DE CONCRETO,DIAMETRO DE 1,20M</t>
  </si>
  <si>
    <t xml:space="preserve">20.067.0092-A</t>
  </si>
  <si>
    <t xml:space="preserve">20.067.0094-0</t>
  </si>
  <si>
    <t xml:space="preserve">BOCA PARA BUEIRO DUPLO TUBULAR DE CONCRETO,DIAMETRO DE 1,50M</t>
  </si>
  <si>
    <t xml:space="preserve">20.067.0094-A</t>
  </si>
  <si>
    <t xml:space="preserve">20.067.0096-0</t>
  </si>
  <si>
    <t xml:space="preserve">BOCA PARA BUEIRO DUPLO TUBULAR DE CONCRETO,DIAMETRO DE 2,00M</t>
  </si>
  <si>
    <t xml:space="preserve">20.067.0096-A</t>
  </si>
  <si>
    <t xml:space="preserve">20.067.0098-0</t>
  </si>
  <si>
    <t xml:space="preserve">BOCA PARA BUEIRO TRIPLO TUBULAR DE CONCRETO,DIAMETRO DE 0,40</t>
  </si>
  <si>
    <t xml:space="preserve">M EM CONCRETO CICLOPICO,INCLUSIVE FORMA,ESCAVACAO,REATERRO E</t>
  </si>
  <si>
    <t xml:space="preserve">FORNECIMENTO DOS MATERIAIS,EXCLUSIVE ESCAVACAO DE MATERIAL</t>
  </si>
  <si>
    <t xml:space="preserve">20.067.0098-A</t>
  </si>
  <si>
    <t xml:space="preserve">20.067.0100-0</t>
  </si>
  <si>
    <t xml:space="preserve">BOCA PARA BUEIRO TRIPLO TUBULAR DE CONCRETO,DIAMETRO DE 0,60</t>
  </si>
  <si>
    <t xml:space="preserve">20.067.0100-A</t>
  </si>
  <si>
    <t xml:space="preserve">20.067.0102-0</t>
  </si>
  <si>
    <t xml:space="preserve">BOCA PARA BUEIRO TRIPLO TUBULAR DE CONCRETO,DIAMETRO DE 0,80</t>
  </si>
  <si>
    <t xml:space="preserve">20.067.0102-A</t>
  </si>
  <si>
    <t xml:space="preserve">20.067.0104-0</t>
  </si>
  <si>
    <t xml:space="preserve">BOCA PARA BUEIRO TRIPLO TUBULAR DE CONCRETO,DIAMETRO DE 1,00</t>
  </si>
  <si>
    <t xml:space="preserve">20.067.0104-A</t>
  </si>
  <si>
    <t xml:space="preserve">20.067.0106-0</t>
  </si>
  <si>
    <t xml:space="preserve">BOCA PARA BUEIRO TRIPLO TUBULAR DE CONCRETO,DIAMETRO DE 1,20</t>
  </si>
  <si>
    <t xml:space="preserve">20.067.0106-A</t>
  </si>
  <si>
    <t xml:space="preserve">20.067.0108-0</t>
  </si>
  <si>
    <t xml:space="preserve">BOCA PARA BUEIRO TRIPLO TUBULAR DE CONCRETO,DIAMETRO DE 1,50</t>
  </si>
  <si>
    <t xml:space="preserve">20.067.0108-A</t>
  </si>
  <si>
    <t xml:space="preserve">20.067.0110-0</t>
  </si>
  <si>
    <t xml:space="preserve">BOCA PARA BUEIRO TRIPLO TUBULAR DE CONCRETO,DIAMETRO DE 2,00</t>
  </si>
  <si>
    <t xml:space="preserve">20.067.0110-A</t>
  </si>
  <si>
    <t xml:space="preserve">20.070.0001-0</t>
  </si>
  <si>
    <t xml:space="preserve">BUEIRO SIMPLES TUBULAR,DE CONCRETO SIMPLES(PS-1),DIAMETRO DE</t>
  </si>
  <si>
    <t xml:space="preserve">0,40M,ASSENTE EM BERCO DE CONCRETO CICLOPICO,COM ALTURA DE</t>
  </si>
  <si>
    <t xml:space="preserve">REATERRO H=0,80M,INCLUSIVE ESCAVACAO,FORNECIMENTO DOS MATERI</t>
  </si>
  <si>
    <t xml:space="preserve">AIS E REATERRO,EXCLUSIVE ESCAVACAO DE MATERIAL DE REATERRO N</t>
  </si>
  <si>
    <t xml:space="preserve">A JAZIDA E SEU TRANSPORTE AO CANTEIRO</t>
  </si>
  <si>
    <t xml:space="preserve">20.070.0001-A</t>
  </si>
  <si>
    <t xml:space="preserve">20.070.0002-0</t>
  </si>
  <si>
    <t xml:space="preserve">BUEIRO SIMPLES TUBULAR DE CONCRETO SIMPLES(PS-1),DIAMETRO DE</t>
  </si>
  <si>
    <t xml:space="preserve">REATERRO H=1,50M,INCLUSIVE ESCAVACAO,FORNECIMENTO DOS MATERI</t>
  </si>
  <si>
    <t xml:space="preserve">20.070.0002-A</t>
  </si>
  <si>
    <t xml:space="preserve">20.070.0003-0</t>
  </si>
  <si>
    <t xml:space="preserve">REATERRO H=3,00M,INCLUSIVE ESCAVACAO,FORNECIMENTO DOS MATERI</t>
  </si>
  <si>
    <t xml:space="preserve">20.070.0003-A</t>
  </si>
  <si>
    <t xml:space="preserve">20.070.0004-0</t>
  </si>
  <si>
    <t xml:space="preserve">REATERRO H=4,00M,INCLUSIVE ESCAVACAO,FORNECIMENTO DOS MATERI</t>
  </si>
  <si>
    <t xml:space="preserve">20.070.0004-A</t>
  </si>
  <si>
    <t xml:space="preserve">20.070.0008-0</t>
  </si>
  <si>
    <t xml:space="preserve">BUEIRO DUPLO TUBULAR,DE CONCRETO SIMPLES(PS-1),DIAMETRO DE 0</t>
  </si>
  <si>
    <t xml:space="preserve">,40M,ASSENTE EM BERCO DE CONCRETO CICLOPICO,COM ALTURA DE RE</t>
  </si>
  <si>
    <t xml:space="preserve">ATERRO H=0,80M,INCLUSIVE ESCAVACAO,FORNECIMENTO DOS MATERIAI</t>
  </si>
  <si>
    <t xml:space="preserve">S E REATERRO,EXCLUSIVE ESCAVACAO DE MATERIAL DE REATERRO NA</t>
  </si>
  <si>
    <t xml:space="preserve">JAZIDA E SEU TRANSPORTE AO CANTEIRO</t>
  </si>
  <si>
    <t xml:space="preserve">20.070.0008-A</t>
  </si>
  <si>
    <t xml:space="preserve">20.070.0009-0</t>
  </si>
  <si>
    <t xml:space="preserve">ATERRO H=1,50M,INCLUSIVE ESCAVACAO,FORNECIMENTO DOS MATERIAI</t>
  </si>
  <si>
    <t xml:space="preserve">20.070.0009-A</t>
  </si>
  <si>
    <t xml:space="preserve">20.070.0010-0</t>
  </si>
  <si>
    <t xml:space="preserve">ATERRO H=3,00M,INCLUSIVE ESCAVACAO FORNECIMENTO DOS MATERIAI</t>
  </si>
  <si>
    <t xml:space="preserve">20.070.0010-A</t>
  </si>
  <si>
    <t xml:space="preserve">20.070.0011-0</t>
  </si>
  <si>
    <t xml:space="preserve">,40M ASSENTE EM BERCO DE CONCRETO CICLOPICO,COM ALTURA DE RE</t>
  </si>
  <si>
    <t xml:space="preserve">ATERRO H=4,00M,INCLUSIVE ESCAVACAO,FORNECIMENTO DOS MATERIAI</t>
  </si>
  <si>
    <t xml:space="preserve">20.070.0011-A</t>
  </si>
  <si>
    <t xml:space="preserve">20.070.0015-0</t>
  </si>
  <si>
    <t xml:space="preserve">BUEIRO TRIPLO TUBULAR,DE CONCRETO SIMPLES(PS-1),DIAMETRO DE</t>
  </si>
  <si>
    <t xml:space="preserve">0,40M,ASSENTE EM BERCO DE CONCRETO CICLOPICO,COM ALTURA DE R</t>
  </si>
  <si>
    <t xml:space="preserve">EATERRO H=0,80M,INCLUSIVE ESCAVACAO,FORNECIMENTO DOS MATERIA</t>
  </si>
  <si>
    <t xml:space="preserve">IS E REATERRO,EXCLUSIVE ESCAVACAO DE MATERIAL DE REATERRO NA</t>
  </si>
  <si>
    <t xml:space="preserve">20.070.0015-A</t>
  </si>
  <si>
    <t xml:space="preserve">20.070.0016-0</t>
  </si>
  <si>
    <t xml:space="preserve">EATERRO H=1,50M,INCLUSIVE ESCAVACAO,FORNECIMENTO DOS MATERIA</t>
  </si>
  <si>
    <t xml:space="preserve">20.070.0016-A</t>
  </si>
  <si>
    <t xml:space="preserve">20.070.0017-0</t>
  </si>
  <si>
    <t xml:space="preserve">EATERRO H=3,00M,INCLUSIVE ESCAVACAO,FORNECIMENTO DOS MATERIA</t>
  </si>
  <si>
    <t xml:space="preserve">20.070.0017-A</t>
  </si>
  <si>
    <t xml:space="preserve">20.070.0018-0</t>
  </si>
  <si>
    <t xml:space="preserve">0,40M ASSENTE EM BERCO DE CONCRETO CICLOPICO,COM ALTURA DE R</t>
  </si>
  <si>
    <t xml:space="preserve">EATERRO H=4,00M,INCLUSIVE ESCAVACAO,FORNECIMENTO DOS MATERIA</t>
  </si>
  <si>
    <t xml:space="preserve">20.070.0018-A</t>
  </si>
  <si>
    <t xml:space="preserve">20.070.0022-0</t>
  </si>
  <si>
    <t xml:space="preserve">0,60M,ASSENTE EM BERCO DE CONCRETO CICLOPICO,COM ALTURA DE</t>
  </si>
  <si>
    <t xml:space="preserve">20.070.0022-A</t>
  </si>
  <si>
    <t xml:space="preserve">20.070.0023-0</t>
  </si>
  <si>
    <t xml:space="preserve">20.070.0023-A</t>
  </si>
  <si>
    <t xml:space="preserve">20.070.0024-0</t>
  </si>
  <si>
    <t xml:space="preserve">20.070.0024-A</t>
  </si>
  <si>
    <t xml:space="preserve">20.070.0025-0</t>
  </si>
  <si>
    <t xml:space="preserve">20.070.0025-A</t>
  </si>
  <si>
    <t xml:space="preserve">20.070.0029-0</t>
  </si>
  <si>
    <t xml:space="preserve">,60M,ASSENTE EM BERCO DE CONCRETO CICLOPICO,COM ALTURA DE RE</t>
  </si>
  <si>
    <t xml:space="preserve">20.070.0029-A</t>
  </si>
  <si>
    <t xml:space="preserve">20.070.0030-0</t>
  </si>
  <si>
    <t xml:space="preserve">20.070.0030-A</t>
  </si>
  <si>
    <t xml:space="preserve">20.070.0031-0</t>
  </si>
  <si>
    <t xml:space="preserve">ATERRO H=3,00M,INCLUSIVE ESCAVACAO,FORNECIMENTO DOS MATERIAI</t>
  </si>
  <si>
    <t xml:space="preserve">20.070.0031-A</t>
  </si>
  <si>
    <t xml:space="preserve">20.070.0032-0</t>
  </si>
  <si>
    <t xml:space="preserve">20.070.0032-A</t>
  </si>
  <si>
    <t xml:space="preserve">20.070.0036-0</t>
  </si>
  <si>
    <t xml:space="preserve">0,60M,ASSENTE EM BERCO DE CONCRETO CICLOPICO,COM ALTURA DE R</t>
  </si>
  <si>
    <t xml:space="preserve">20.070.0036-A</t>
  </si>
  <si>
    <t xml:space="preserve">20.070.0037-0</t>
  </si>
  <si>
    <t xml:space="preserve">20.070.0037-A</t>
  </si>
  <si>
    <t xml:space="preserve">20.070.0038-0</t>
  </si>
  <si>
    <t xml:space="preserve">20.070.0038-A</t>
  </si>
  <si>
    <t xml:space="preserve">20.070.0039-0</t>
  </si>
  <si>
    <t xml:space="preserve">20.070.0039-A</t>
  </si>
  <si>
    <t xml:space="preserve">20.085.0100-0</t>
  </si>
  <si>
    <t xml:space="preserve">PASSAGEM DE GADO,CONSTITUIDA DE CHAPAS GALVANIZADAS,COM ESPE</t>
  </si>
  <si>
    <t xml:space="preserve">SSURA DE 2,70MM,PARAFUSOS,PORCAS E FERRAMENTAS NECESSARIAS,C</t>
  </si>
  <si>
    <t xml:space="preserve">OM DIMENSOES EM TORNO DE 2,20M DE VAO E 2,25M DE ALTURA,RECO</t>
  </si>
  <si>
    <t xml:space="preserve">BRIMENTO MINIMO DE 0,30M E MAXIMO DE 8,90M,SOB A INFLUENCIA</t>
  </si>
  <si>
    <t xml:space="preserve">DO TREM-TIPO RODOVIARIO.FORNECIMENTO</t>
  </si>
  <si>
    <t xml:space="preserve">20.085.0100-A</t>
  </si>
  <si>
    <t xml:space="preserve">20.085.0105-0</t>
  </si>
  <si>
    <t xml:space="preserve">PASSAGEM DE GADO,CONSTITUIDA DE CHAPAS COM REVESTIMENTO EPOX</t>
  </si>
  <si>
    <t xml:space="preserve">Y,COM ESPESSURA DE 2,70MM,PARAFUSOS,PORCAS E FERRAMENTAS NEC</t>
  </si>
  <si>
    <t xml:space="preserve">ESSARIAS,COM DIMENSOES EM TORNO DE 2,20M DE VAO E 2,25M DE A</t>
  </si>
  <si>
    <t xml:space="preserve">LTURA,RECOBRIMENTO MINIMO DE 0,30M E MAXIMO DE 8,90M,SOB A I</t>
  </si>
  <si>
    <t xml:space="preserve">NFLUENCIA DO TREM-TIPO RODOVIARIO.FORNECIMENTO</t>
  </si>
  <si>
    <t xml:space="preserve">20.085.0105-A</t>
  </si>
  <si>
    <t xml:space="preserve">20.085.0110-0</t>
  </si>
  <si>
    <t xml:space="preserve">OM DIMENSOES EM TORNO DE 2,90M DE VAO E 3,10M DE ALTURA,RECO</t>
  </si>
  <si>
    <t xml:space="preserve">BRIMENTO MINIMO DE 0,60M E MAXIMO DE 11,40M,SOB A INFLUENCIA</t>
  </si>
  <si>
    <t xml:space="preserve">20.085.0110-A</t>
  </si>
  <si>
    <t xml:space="preserve">20.085.0115-0</t>
  </si>
  <si>
    <t xml:space="preserve">ESSARIAS,COM DIMENSOES EM TORNO DE 2,90M DE VAO E 3,10M DE A</t>
  </si>
  <si>
    <t xml:space="preserve">LTURA,RECOBRIMENTO MINIMO DE 0,60M E MAXIMO DE 11,40M,SOB A</t>
  </si>
  <si>
    <t xml:space="preserve">INFLUENCIA DO TREM-TIPO RODOVIARIO.FORNECIMENTO</t>
  </si>
  <si>
    <t xml:space="preserve">20.085.0115-A</t>
  </si>
  <si>
    <t xml:space="preserve">20.085.0120-0</t>
  </si>
  <si>
    <t xml:space="preserve">PASSAGEM INFERIOR,CONSTITUIDA DE CHAPAS GALVANIZADAS COM ESP</t>
  </si>
  <si>
    <t xml:space="preserve">ESSURA DE 2,70MM,PARAFUSOS,PORCAS E FERRAMENTAS NECESSARIAS,</t>
  </si>
  <si>
    <t xml:space="preserve">COM DIMENSOES EM TORNO DE 3,70M DE VAO E 3,50M DE ALTURA,REC</t>
  </si>
  <si>
    <t xml:space="preserve">OBRIMENTO MINIMO DE 0,60M E MAXIMO DE 11,10M,SOB A INFLUENCI</t>
  </si>
  <si>
    <t xml:space="preserve">A DO TREM-TIPO RODOVIARIO.FORNECIMENTO</t>
  </si>
  <si>
    <t xml:space="preserve">20.085.0120-A</t>
  </si>
  <si>
    <t xml:space="preserve">20.085.0125-0</t>
  </si>
  <si>
    <t xml:space="preserve">PASSAGEM INFERIOR,CONSTITUIDA DE CHAPAS COM REVESTIMENTO EPO</t>
  </si>
  <si>
    <t xml:space="preserve">XY,COM ESPESSURA DE 2,70MM,PARAFUSOS,PORCAS E FERRAMENTAS NE</t>
  </si>
  <si>
    <t xml:space="preserve">CESSARIAS,COM DIMENSOES EM TORNO DE 3,70M DE VAO E 3,50M DE</t>
  </si>
  <si>
    <t xml:space="preserve">ALTURA,RECOBRIMENTO MINIMO DE 0,60M E MAXIMO DE 11,10M,SOB A</t>
  </si>
  <si>
    <t xml:space="preserve">20.085.0125-A</t>
  </si>
  <si>
    <t xml:space="preserve">20.085.0130-0</t>
  </si>
  <si>
    <t xml:space="preserve">PASSAGEM INFERIOR,CONSTITUIDA DE CHAPAS GALVANIZADAS,COM ESP</t>
  </si>
  <si>
    <t xml:space="preserve">COM DIMENSOES EM TORNO DE 4,20M DE VAO E 3,90M DE ALTURA,REC</t>
  </si>
  <si>
    <t xml:space="preserve">OBRIMENTO MAXIMO DE 9,70M,SOB A INFLUENCIA DO TREM-TIPO RODO</t>
  </si>
  <si>
    <t xml:space="preserve">VIARIO.FORNECIMENTO</t>
  </si>
  <si>
    <t xml:space="preserve">20.085.0130-A</t>
  </si>
  <si>
    <t xml:space="preserve">20.085.0135-0</t>
  </si>
  <si>
    <t xml:space="preserve">CESSARIAS,COM DIMENSOES EM TORNO DE 4,20M DE VAO E 3,90M DE</t>
  </si>
  <si>
    <t xml:space="preserve">ALTURA,RECOBRIMENTO MAXIMO DE 9,70M,SOB A INFLUENCIA DO TREM</t>
  </si>
  <si>
    <t xml:space="preserve">-TIPO RODOVIARIO.FORNECIMENTO</t>
  </si>
  <si>
    <t xml:space="preserve">20.085.0135-A</t>
  </si>
  <si>
    <t xml:space="preserve">20.085.0140-0</t>
  </si>
  <si>
    <t xml:space="preserve">COM DIMENSOES EM TORNO DE 4,80M DE VAO E 4,75M DE ALTURA,REC</t>
  </si>
  <si>
    <t xml:space="preserve">OBRIMENTO MINIMO DE 0,90M E MAXIMO DE 8,50M,SOB A INFLUENCIA</t>
  </si>
  <si>
    <t xml:space="preserve">20.085.0140-A</t>
  </si>
  <si>
    <t xml:space="preserve">20.085.0145-0</t>
  </si>
  <si>
    <t xml:space="preserve">CESSARIAS,COM DIMENSOES EM TORNO DE 4,80M DE VAO E 4,75M DE</t>
  </si>
  <si>
    <t xml:space="preserve">ALTURA,RECOBRIMENTO MINIMO DE 0,90M E MAXIMO DE 8,50M,SOB A</t>
  </si>
  <si>
    <t xml:space="preserve">20.085.0145-A</t>
  </si>
  <si>
    <t xml:space="preserve">20.085.0150-0</t>
  </si>
  <si>
    <t xml:space="preserve">ESSURA DE 3,40MM,PARAFUSOS,PORCAS E FERRAMENTAS NECESSARIAS,</t>
  </si>
  <si>
    <t xml:space="preserve">COM DIMENSOES EM TORNO DE 5,00M DE VAO E 4,85M DE ALTURA,REC</t>
  </si>
  <si>
    <t xml:space="preserve">OBRIMENTO MINIMO DE 0,90M E MAXIMO DE 8,60M,SOB A INFLUENCIA</t>
  </si>
  <si>
    <t xml:space="preserve">20.085.0150-A</t>
  </si>
  <si>
    <t xml:space="preserve">20.085.0155-0</t>
  </si>
  <si>
    <t xml:space="preserve">PASSAGEM INFERIOR,CONSTITUIDA DE CHAPAS COM RESVESTIMENTO EP</t>
  </si>
  <si>
    <t xml:space="preserve">OXY,COM ESPESSURA DE 3,40MM,PARAFUSOS,PORCAS E FERRAMENTAS N</t>
  </si>
  <si>
    <t xml:space="preserve">ECESSARIAS,COM DIMENSOES EM TORNO DE 5,00M DE VAO E 4,85M DE</t>
  </si>
  <si>
    <t xml:space="preserve">ALTURA,RECOBRIMENTO MINIMO DE 0,90M E MAXIMO DE 8,60M,SOB A</t>
  </si>
  <si>
    <t xml:space="preserve">20.085.0155-A</t>
  </si>
  <si>
    <t xml:space="preserve">20.085.0160-0</t>
  </si>
  <si>
    <t xml:space="preserve">ESSURA DE 4,70MM,PARAFUSOS,PORCAS E FERRAMENTAS NECESSARIAS,</t>
  </si>
  <si>
    <t xml:space="preserve">COM DIMENSOES EM TORNO DE 5,85M DE VAO E 5,30M DE ALTURA,REC</t>
  </si>
  <si>
    <t xml:space="preserve">20.085.0160-A</t>
  </si>
  <si>
    <t xml:space="preserve">20.085.0165-0</t>
  </si>
  <si>
    <t xml:space="preserve">XY,COM ESPESSURA DE 4,70MM,PARAFUSOS,PORCAS E FERRAMENTAS NE</t>
  </si>
  <si>
    <t xml:space="preserve">CESSARIAS,COM DIMENSOES EM TORNO DE 5,85M DE VAO E 5,30M DE</t>
  </si>
  <si>
    <t xml:space="preserve">20.085.0165-A</t>
  </si>
  <si>
    <t xml:space="preserve">20.085.0170-0</t>
  </si>
  <si>
    <t xml:space="preserve">BUEIRO SIMPLES CIRCULAR,CONSTITUIDO DE CHAPAS GALVANIZADAS C</t>
  </si>
  <si>
    <t xml:space="preserve">OM ESPESSURA DE 2.00MM,DIAMETRO DE 0,60M,PARAFUSOS,PORCAS E</t>
  </si>
  <si>
    <t xml:space="preserve">FERRAMENTAS NECESSARIAS,RECOBRIMENTO MINIMO DE 0,30M E MAXIM</t>
  </si>
  <si>
    <t xml:space="preserve">O DE 25,00M,SOB A INFLUENCIA DO TREM-TIPO RODOVIARIO.FORNECI</t>
  </si>
  <si>
    <t xml:space="preserve">20.085.0170-A</t>
  </si>
  <si>
    <t xml:space="preserve">20.085.0175-0</t>
  </si>
  <si>
    <t xml:space="preserve">BUEIRO SIMPLES CIRCULAR,CONSTITUIDO DE CHAPAS COM REVESTIMEN</t>
  </si>
  <si>
    <t xml:space="preserve">TO EPOXY,COM ESPESSURA DE 2,00MM,DIAMETRO DE 0,60M,PARAFUSOS</t>
  </si>
  <si>
    <t xml:space="preserve">,PORCAS E FERRAMENTAS NECESSARIAS,RECOBRIMENTO MINIMO DE 0,3</t>
  </si>
  <si>
    <t xml:space="preserve">0M E MAXIMO DE 25,00M,SOB A INFLUENCIA DO TREM-TIPO RODOVIAR</t>
  </si>
  <si>
    <t xml:space="preserve">IO.FORNECIMENTO</t>
  </si>
  <si>
    <t xml:space="preserve">20.085.0175-A</t>
  </si>
  <si>
    <t xml:space="preserve">20.085.0180-0</t>
  </si>
  <si>
    <t xml:space="preserve">OM ESPESSURA DE 2,00MM,DIAMETRO DE 0,80M,PARAFUSOS,PORCAS E</t>
  </si>
  <si>
    <t xml:space="preserve">O DE 18,80M,SOB A INFLUENCIA DO TREM-TIPO RODOVIARIO.FORNECI</t>
  </si>
  <si>
    <t xml:space="preserve">20.085.0180-A</t>
  </si>
  <si>
    <t xml:space="preserve">20.085.0185-0</t>
  </si>
  <si>
    <t xml:space="preserve">TO EPOXY,COM ESPESSURA DE 2,00MM,DIAMETRO DE 0,80M,PARAFUSOS</t>
  </si>
  <si>
    <t xml:space="preserve">0M E MAXIMO DE 18,80M,SOB A INFLUENCIA DO TREM-TIPO RODOVIAR</t>
  </si>
  <si>
    <t xml:space="preserve">20.085.0185-A</t>
  </si>
  <si>
    <t xml:space="preserve">20.085.0190-0</t>
  </si>
  <si>
    <t xml:space="preserve">BUEIRO SIMPLES CIRCULAR,CONSTITUIDO DE CHAPAS GALVANIZADAS,C</t>
  </si>
  <si>
    <t xml:space="preserve">OM ESPESSURA DE 2,00MM,DIAMETRO DE 1,00M,PARAFUSOS,PORCAS E</t>
  </si>
  <si>
    <t xml:space="preserve">O DE 15,00M,SOB A INFLUENCIA DO TREM-TIPO RODOVIARIO.FORNECI</t>
  </si>
  <si>
    <t xml:space="preserve">20.085.0190-A</t>
  </si>
  <si>
    <t xml:space="preserve">20.085.0195-0</t>
  </si>
  <si>
    <t xml:space="preserve">BUEIRO SIMPLES CIRCULAR,CONSTITUIDO DE CHAPAS COM RESVESTIME</t>
  </si>
  <si>
    <t xml:space="preserve">NTO EPOXY,COM ESPESSURA DE 2MM,DIAMETRO DE 1,00M,PARAFUSOS,P</t>
  </si>
  <si>
    <t xml:space="preserve">ORCAS E FERRAMENTAS NECESSARIAS,RECOBRIMENTO MINIMO DE 0,30M</t>
  </si>
  <si>
    <t xml:space="preserve">E MAXIMO DE 15,00M,SOB A INFLUENCIA DO TREM-TIPO RODOVIARIO</t>
  </si>
  <si>
    <t xml:space="preserve">20.085.0195-A</t>
  </si>
  <si>
    <t xml:space="preserve">20.085.0200-0</t>
  </si>
  <si>
    <t xml:space="preserve">OM ESPESSURA DE 2MM,DIAMETRO DE 1,20M,PARAFUSOS,PORCAS E FER</t>
  </si>
  <si>
    <t xml:space="preserve">RAMENTAS NECESSARIAS,RECOBRIMENTO MINIMO DE 0,30M E MAXIMO D</t>
  </si>
  <si>
    <t xml:space="preserve">E 12,50M,SOB A INFLUENCIA DO TREM-TIPO RODOVIARIO.FORNECIMEN</t>
  </si>
  <si>
    <t xml:space="preserve">20.085.0200-A</t>
  </si>
  <si>
    <t xml:space="preserve">20.085.0205-0</t>
  </si>
  <si>
    <t xml:space="preserve">TO EPOXY,COM ESPESSURA DE 2MM,DIAMETRO DE 1,20M,PARAFUSOS,PO</t>
  </si>
  <si>
    <t xml:space="preserve">RCAS E FERRAMENTAS NECESSARIAS,RECOBRIMENTO MINIMO DE 0,30M</t>
  </si>
  <si>
    <t xml:space="preserve">E MAXIMO DE 12,50M,SOB A INFLUENCIA DO TREM-TIPO RODOVIARIO.</t>
  </si>
  <si>
    <t xml:space="preserve">20.085.0205-A</t>
  </si>
  <si>
    <t xml:space="preserve">20.085.0210-0</t>
  </si>
  <si>
    <t xml:space="preserve">OM ESPESSURA DE 2MM,DIAMETRO DE 1,50M,PARAFUSOS,PORCAS E FER</t>
  </si>
  <si>
    <t xml:space="preserve">E 10,00M,SOB A INFLUENCIA DO TREM-TIPO RODOVIARIO.FORNECIMEN</t>
  </si>
  <si>
    <t xml:space="preserve">20.085.0210-A</t>
  </si>
  <si>
    <t xml:space="preserve">20.085.0215-0</t>
  </si>
  <si>
    <t xml:space="preserve">TO EPOXY,COM ESPESSURA DE 2MM,DIAMETRO DE 1,50M,PARAFUSOS,PO</t>
  </si>
  <si>
    <t xml:space="preserve">E MAXIMO DE 10,00M,SOB A INFLUENCIA DO TREM-TIPO RODOVIARIO.</t>
  </si>
  <si>
    <t xml:space="preserve">20.085.0215-A</t>
  </si>
  <si>
    <t xml:space="preserve">20.085.0220-0</t>
  </si>
  <si>
    <t xml:space="preserve">OM ESPESSURA DE 2MM,DIAMETRO DE 1,80M,PARAFUSOS,PORCAS E FER</t>
  </si>
  <si>
    <t xml:space="preserve">RAMENTAS NECESSARIAS,RECOBRIMENTO MINIMO DE 0,40M E MAXIMO D</t>
  </si>
  <si>
    <t xml:space="preserve">E 8,30M,SOB A INFLUENCIA DO TREM-TIPO RODOVIARIO.FORNECIMENT</t>
  </si>
  <si>
    <t xml:space="preserve">20.085.0220-A</t>
  </si>
  <si>
    <t xml:space="preserve">20.085.0225-0</t>
  </si>
  <si>
    <t xml:space="preserve">TO EPOXY,COM ESPESSURA DE 2MM,DIAMETRO DE 1,80M,PARAFUSOS,PO</t>
  </si>
  <si>
    <t xml:space="preserve">RCAS E FERRAMENTAS NECESSARIAS,RECOBRIMENTO MINIMO DE 0,40M</t>
  </si>
  <si>
    <t xml:space="preserve">E MAXIMO DE 8,30M,SOB A INFLUENCIA DO TREM-TIPO RODOVIARIO.F</t>
  </si>
  <si>
    <t xml:space="preserve">20.085.0225-A</t>
  </si>
  <si>
    <t xml:space="preserve">20.085.0230-0</t>
  </si>
  <si>
    <t xml:space="preserve">OM ESPESSURA DE 2MM,DIAMETRO DE 2,00M,PARAFUSOS,PORCAS E FER</t>
  </si>
  <si>
    <t xml:space="preserve">RAMENTAS NECESSARIAS,RECOBRIMENTO MINIMO DE 0,50M E MAXIMO D</t>
  </si>
  <si>
    <t xml:space="preserve">E 7,50M,SOB A INFLUENCIA DO TREM-TIPO RODOVIARIO.FORNECIMENT</t>
  </si>
  <si>
    <t xml:space="preserve">20.085.0230-A</t>
  </si>
  <si>
    <t xml:space="preserve">20.085.0235-0</t>
  </si>
  <si>
    <t xml:space="preserve">TO EPOXY,COM ESPESSURA DE 2MM,DIAMETRO DE 2,00M,PARAFUSOS,PO</t>
  </si>
  <si>
    <t xml:space="preserve">RCAS E FERRAMENTAS NECESSARIAS,RECOBRIMENTO MINIMO DE 0,50M</t>
  </si>
  <si>
    <t xml:space="preserve">E MAXIMO DE 7,50M,SOB INFLUENCIA DO TREM-TIPO RODOVIARIO.FOR</t>
  </si>
  <si>
    <t xml:space="preserve">20.085.0235-A</t>
  </si>
  <si>
    <t xml:space="preserve">20.085.0240-0</t>
  </si>
  <si>
    <t xml:space="preserve">OM ESPESSURA DE 2,70MM,DIAMETRO DE 2,20M,PARAFUSOS,PORCAS E</t>
  </si>
  <si>
    <t xml:space="preserve">FERRAMENTAS NECESSARIAS,RECOBRIMENTO MINIMO DE 0,50M E MAXIM</t>
  </si>
  <si>
    <t xml:space="preserve">O DE 9,50M,SOB A INFLUENCIA DO TREM-TIPO RODOVIARIO.FORNECIM</t>
  </si>
  <si>
    <t xml:space="preserve">20.085.0240-A</t>
  </si>
  <si>
    <t xml:space="preserve">20.085.0245-0</t>
  </si>
  <si>
    <t xml:space="preserve">TO EPOXY,COM ESPESSURA DE 2,70MM,DIAMETRO DE 2,20M,PARAFUSOS</t>
  </si>
  <si>
    <t xml:space="preserve">,PORCAS E FERRAMENTAS NECESSARIAS,RECOBRIMENTO MINIMO DE 0,5</t>
  </si>
  <si>
    <t xml:space="preserve">0M E MAXIMO DE 9,50M,SOB A INFLUENCIA DO TREM-TIPO RODOVIARI</t>
  </si>
  <si>
    <t xml:space="preserve">20.085.0245-A</t>
  </si>
  <si>
    <t xml:space="preserve">20.085.0250-0</t>
  </si>
  <si>
    <t xml:space="preserve">OM ESPESSURA DE 2,70MM,DIAMETRO DE 2,40M,PARAFUSOS,PORCAS E</t>
  </si>
  <si>
    <t xml:space="preserve">O DE 8,70M,SOB A INFLUENCIA DO TREM-TIPO RODOVIARIO.FORNECIM</t>
  </si>
  <si>
    <t xml:space="preserve">20.085.0250-A</t>
  </si>
  <si>
    <t xml:space="preserve">20.085.0255-0</t>
  </si>
  <si>
    <t xml:space="preserve">TO EPOXY,COM ESPESSURA DE 2,70MM,DIAMETRO DE 2,40M,PARAFUSOS</t>
  </si>
  <si>
    <t xml:space="preserve">0M E MAXIMO DE 8,70M,SOB A INFLUENCIA DO TREM-TIPO RODOVIARI</t>
  </si>
  <si>
    <t xml:space="preserve">20.085.0255-A</t>
  </si>
  <si>
    <t xml:space="preserve">20.085.0260-0</t>
  </si>
  <si>
    <t xml:space="preserve">OM ESPESSURA DE 3,40MM,DIAMETRO DE 2,60M,PARAFUSOS,PORCAS E</t>
  </si>
  <si>
    <t xml:space="preserve">O DE 10,60M,SOB A INFLUENCIA DO TREM-TIPO RODOVIARIO.FORNECI</t>
  </si>
  <si>
    <t xml:space="preserve">20.085.0260-A</t>
  </si>
  <si>
    <t xml:space="preserve">20.085.0265-0</t>
  </si>
  <si>
    <t xml:space="preserve">TO EPOXY,COM ESPESSURA DE 3,40MM,DIAMETRO DE 2,60M,PARAFUSOS</t>
  </si>
  <si>
    <t xml:space="preserve">0M E MAXIMO DE 10,60M, SOB A INFLUENCIA DO TREM-TIPO RODOVIA</t>
  </si>
  <si>
    <t xml:space="preserve">RIO.FORNECIMENTO</t>
  </si>
  <si>
    <t xml:space="preserve">20.085.0265-A</t>
  </si>
  <si>
    <t xml:space="preserve">20.085.0270-0</t>
  </si>
  <si>
    <t xml:space="preserve">OM ESPESSURA DE 3,40MM,DIAMETRO DE 2,80M,PARAFUSOS,PORCAS E</t>
  </si>
  <si>
    <t xml:space="preserve">O DE 9,80M,SOB A INFLUENCIA DO TREM-TIPO RODOVIARIO. FORNECI</t>
  </si>
  <si>
    <t xml:space="preserve">20.085.0270-A</t>
  </si>
  <si>
    <t xml:space="preserve">20.085.0275-0</t>
  </si>
  <si>
    <t xml:space="preserve">TO EPOXY,COM ESPESSURA DE 3,40MM,DIAMETRO DE 2,80M,PARAFUSOS</t>
  </si>
  <si>
    <t xml:space="preserve">0M E MAXIMO DE 9,80M,SOB A INFLUENCIA DO TREM-TIPO RODOVIARI</t>
  </si>
  <si>
    <t xml:space="preserve">20.085.0275-A</t>
  </si>
  <si>
    <t xml:space="preserve">20.085.0280-0</t>
  </si>
  <si>
    <t xml:space="preserve">OM ESPESSURA DE 2,70MM,DIAMETRO DE 3,05M,PARAFUSOS,PORCAS E</t>
  </si>
  <si>
    <t xml:space="preserve">FERRAMENTAS NECESSARIAS,RECOBRIMENTO MINIMO DE 0,45M E MAXIM</t>
  </si>
  <si>
    <t xml:space="preserve">O DE 13,10M,SOB A INFLUENCIA DO TREM-TIPO RODOVIARIO.FORNECI</t>
  </si>
  <si>
    <t xml:space="preserve">20.085.0280-A</t>
  </si>
  <si>
    <t xml:space="preserve">20.085.0285-0</t>
  </si>
  <si>
    <t xml:space="preserve">TO EPOXY,COM ESPESSURA DE 2,70MM,DIAMETRO DE 3,05M,PARAFUSOS</t>
  </si>
  <si>
    <t xml:space="preserve">,PORCAS E FERRAMENTAS NECESSARIAS,RECOBRIMENTO MINIMO DE 0,4</t>
  </si>
  <si>
    <t xml:space="preserve">5M E MAXIMO DE 13,10M, SOB A INFLUENCIA DO TREM-TIPO RODOVIA</t>
  </si>
  <si>
    <t xml:space="preserve">20.085.0285-A</t>
  </si>
  <si>
    <t xml:space="preserve">20.085.0290-0</t>
  </si>
  <si>
    <t xml:space="preserve">OM ESPESSURA DE 2,70MM,DIAMETRO DE 3,40M,PARAFUSOS,PORCAS E</t>
  </si>
  <si>
    <t xml:space="preserve">O DE 11,70M,SOB A INFLUENCIA DO TREM-TIPO RODOVIARIO.FORNECI</t>
  </si>
  <si>
    <t xml:space="preserve">20.085.0290-A</t>
  </si>
  <si>
    <t xml:space="preserve">20.085.0295-0</t>
  </si>
  <si>
    <t xml:space="preserve">TO EPOXY,COM ESPESSURA DE 2,70MM,DIAMETRO DE 3,40M,PARAFUSOS</t>
  </si>
  <si>
    <t xml:space="preserve">5M E MAXIMO DE 11,70M, SOB A INFLUENCIA DO TREM-TIPO RODOVIA</t>
  </si>
  <si>
    <t xml:space="preserve">20.085.0295-A</t>
  </si>
  <si>
    <t xml:space="preserve">20.085.0300-0</t>
  </si>
  <si>
    <t xml:space="preserve">OM ESPESSURA DE 2,70MM,DIAMETRO DE 3,80M,PARAFUSOS,PORCAS E</t>
  </si>
  <si>
    <t xml:space="preserve">FERRAMENTAS NECESSARIAS,RECOBRIMENTO MINIMO DE 0,60M E MAXIM</t>
  </si>
  <si>
    <t xml:space="preserve">O DE 10,50M,SOB A INFLUENCIA DO TREM-TIPO RODOVIARIO.FORNECI</t>
  </si>
  <si>
    <t xml:space="preserve">20.085.0300-A</t>
  </si>
  <si>
    <t xml:space="preserve">20.085.0305-0</t>
  </si>
  <si>
    <t xml:space="preserve">TO EPOXY,COM ESPESSURA DE 2,70MM,DIAMETRO DE 3,80M,PARAFUSOS</t>
  </si>
  <si>
    <t xml:space="preserve">,PORCAS E FERRAMENTAS NECESSARIAS,RECOBRIMENTO MINIMO DE 0,6</t>
  </si>
  <si>
    <t xml:space="preserve">0M E MAXIMO DE 10,50M, SOB A INFLUENCIA DO TREM-TIPO RODOVIA</t>
  </si>
  <si>
    <t xml:space="preserve">20.085.0305-A</t>
  </si>
  <si>
    <t xml:space="preserve">20.085.0310-0</t>
  </si>
  <si>
    <t xml:space="preserve">OM ESPESSURA DE 2,70MM,DIAMETRO DE 4,20M,PARAFUSOS,PORCAS E</t>
  </si>
  <si>
    <t xml:space="preserve">O DE 9,50M,SOB A INFLUENCIA DO TREM-TIPO RODOVIARIO. FORNECI</t>
  </si>
  <si>
    <t xml:space="preserve">20.085.0310-A</t>
  </si>
  <si>
    <t xml:space="preserve">20.085.0315-0</t>
  </si>
  <si>
    <t xml:space="preserve">TO EPOXY,COM ESPESSURA DE 2,70MM,DIAMETRO DE 4,20M,PARAFUSOS</t>
  </si>
  <si>
    <t xml:space="preserve">20.085.0315-A</t>
  </si>
  <si>
    <t xml:space="preserve">20.085.0320-0</t>
  </si>
  <si>
    <t xml:space="preserve">OM ESPESSURA DE 2,70MM,DIAMETRO DE 4,60M,PARAFUSOS,PORCAS E</t>
  </si>
  <si>
    <t xml:space="preserve">O DE 8,70M,SOB A INFLUENCIA DO TREM-TIPO RODOVIARIO. FORNECI</t>
  </si>
  <si>
    <t xml:space="preserve">20.085.0320-A</t>
  </si>
  <si>
    <t xml:space="preserve">20.085.0325-0</t>
  </si>
  <si>
    <t xml:space="preserve">TO EPOXY,COM ESPESSURA DE 2,70MM,DIAMETRO DE 4,60M,PARAFUSOS</t>
  </si>
  <si>
    <t xml:space="preserve">20.085.0325-A</t>
  </si>
  <si>
    <t xml:space="preserve">20.085.0330-0</t>
  </si>
  <si>
    <t xml:space="preserve">BUEIRO SIMPLES LENTICULAR,CONSTITUIDO DE CHAPAS GALVANIZADAS</t>
  </si>
  <si>
    <t xml:space="preserve">,COM ESPESSURA DE 2MM,PARAFUSOS,PORCAS E FERRAMENTAS NECESSA</t>
  </si>
  <si>
    <t xml:space="preserve">RIAS,COM DIMENSOES EM TORNO DE 1,00M DE VAO E 0,80M DE ALTUR</t>
  </si>
  <si>
    <t xml:space="preserve">A,RECOBRIMENTO MINIMO DE 0,30M E MAXIMO DE 6,80M,SOB A INFLU</t>
  </si>
  <si>
    <t xml:space="preserve">ENCIA DO TREM-TIPO RODOVIARIO.FORNECIMENTO</t>
  </si>
  <si>
    <t xml:space="preserve">20.085.0330-A</t>
  </si>
  <si>
    <t xml:space="preserve">20.085.0335-0</t>
  </si>
  <si>
    <t xml:space="preserve">BUEIRO SIMPLES LENTICULAR,CONSTITUIDO DE CHAPAS COM REVESTIM</t>
  </si>
  <si>
    <t xml:space="preserve">ENTO EPOXY,COM ESPESSURA DE 2MM,PARAFUSOS,PORCAS E FERRAMENT</t>
  </si>
  <si>
    <t xml:space="preserve">AS NECESSARIAS,COM DIMENSOES EM TORNO DE 1,00M DE VAO E 0,80</t>
  </si>
  <si>
    <t xml:space="preserve">M DE ALTURA,RECOBRIMENTO MINIMO DE 0,30M E MAXIMO DE 6,80M,S</t>
  </si>
  <si>
    <t xml:space="preserve">OB A INFLUENCIA DO TREM-TIPO RODOVIARIO.FORNECIMENTO</t>
  </si>
  <si>
    <t xml:space="preserve">20.085.0335-A</t>
  </si>
  <si>
    <t xml:space="preserve">20.085.0340-0</t>
  </si>
  <si>
    <t xml:space="preserve">RIAS,COM DIMENSOES EM TORNO DE 1,20M DE VAO E 1,00M DE ALTUR</t>
  </si>
  <si>
    <t xml:space="preserve">A,RECOBRIMENTO MINIMO DE 0,30M E MAXIMO DE 9,00M,SOB A INFLU</t>
  </si>
  <si>
    <t xml:space="preserve">20.085.0340-A</t>
  </si>
  <si>
    <t xml:space="preserve">20.085.0345-0</t>
  </si>
  <si>
    <t xml:space="preserve">AS NECESSARIAS,COM DIMENSOES EM TORNO DE 1,20M DE VAO E 1,00</t>
  </si>
  <si>
    <t xml:space="preserve">M DE ALTURA,RECOBRIMENTO MINIMO DE 0,30M E MAXIMO DE 9,00M,S</t>
  </si>
  <si>
    <t xml:space="preserve">20.085.0345-A</t>
  </si>
  <si>
    <t xml:space="preserve">20.085.0350-0</t>
  </si>
  <si>
    <t xml:space="preserve">RIAS,COM DIMENSOES EM TORNO DE 1,45M DE VAO E 1,10M DE ALTUR</t>
  </si>
  <si>
    <t xml:space="preserve">A,RECOBRIMENTO MINIMO DE 0,40M E MAXIMO DE 7,40M,SOB A INFLU</t>
  </si>
  <si>
    <t xml:space="preserve">20.085.0350-A</t>
  </si>
  <si>
    <t xml:space="preserve">20.085.0355-0</t>
  </si>
  <si>
    <t xml:space="preserve">AS NECESSARIAS,COM DIMENSOES EM TORNO DE 1,45M DE VAO E 1,10</t>
  </si>
  <si>
    <t xml:space="preserve">M DE ALTURA,RECOBRIMENTO MINIMO DE 0,40M E MAXIMO DE 7,40M,S</t>
  </si>
  <si>
    <t xml:space="preserve">20.085.0355-A</t>
  </si>
  <si>
    <t xml:space="preserve">20.085.0360-0</t>
  </si>
  <si>
    <t xml:space="preserve">RIAS,COM DIMENSOES EM TORNO DE 1,85M DE VAO E 1,50M DE ALTUR</t>
  </si>
  <si>
    <t xml:space="preserve">A,RECOBRIMENTO MINIMO DE 0,50M E MAXIMO DE 8,10M,SOB A INFLU</t>
  </si>
  <si>
    <t xml:space="preserve">20.085.0360-A</t>
  </si>
  <si>
    <t xml:space="preserve">20.085.0365-0</t>
  </si>
  <si>
    <t xml:space="preserve">AS NECESSARIAS,COM DIMENSOES EM TORNO DE 1,85M DE VAO E 1,50</t>
  </si>
  <si>
    <t xml:space="preserve">M DE ALTURA,RECOBRIMENTO MINIMO DE 0,50M E MAXIMO DE 8,10M,S</t>
  </si>
  <si>
    <t xml:space="preserve">20.085.0365-A</t>
  </si>
  <si>
    <t xml:space="preserve">20.085.0370-0</t>
  </si>
  <si>
    <t xml:space="preserve">RIAS,COM DIMENSOES EM TORNO DE 2,15M DE VAO E 1,60M DE ALTUR</t>
  </si>
  <si>
    <t xml:space="preserve">A,RECOBRIMENTO MINIMO DE 0,60M E MAXIMO DE 7,00M,SOB A INFLU</t>
  </si>
  <si>
    <t xml:space="preserve">20.085.0370-A</t>
  </si>
  <si>
    <t xml:space="preserve">20.085.0375-0</t>
  </si>
  <si>
    <t xml:space="preserve">AS NECESSARIAS,COM DIMENSOES EM TORNO DE 2,15M DE VAO E 1,60</t>
  </si>
  <si>
    <t xml:space="preserve">M DE ALTURA,RECOBRIMENTO MINIMO DE 0,60M E MAXIMO DE 7,00M,S</t>
  </si>
  <si>
    <t xml:space="preserve">20.085.0375-A</t>
  </si>
  <si>
    <t xml:space="preserve">20.085.0380-0</t>
  </si>
  <si>
    <t xml:space="preserve">RIAS,COM DIMENSOES EM TORNO DE 2,30M DE VAO E 1,65M DE ALTUR</t>
  </si>
  <si>
    <t xml:space="preserve">A,RECOBRIMENTO MINIMO DE 0,60M E MAXIMO DE 6,50M,SOB A INFLU</t>
  </si>
  <si>
    <t xml:space="preserve">20.085.0380-A</t>
  </si>
  <si>
    <t xml:space="preserve">20.085.0385-0</t>
  </si>
  <si>
    <t xml:space="preserve">AS NECESSARIAS,COM DIMENSOES EM TORNO DE 2,30M DE VAO E 1,65</t>
  </si>
  <si>
    <t xml:space="preserve">M DE ALTURA,RECOBRIMENTO MINIMO DE 0,60M E MAXIMO DE 6,50M,S</t>
  </si>
  <si>
    <t xml:space="preserve">20.085.0385-A</t>
  </si>
  <si>
    <t xml:space="preserve">20.085.0390-0</t>
  </si>
  <si>
    <t xml:space="preserve">RIAS,COM DIMENSOES EM TORNO DE 2,50M DE VAO E 2,20M DE ALTUR</t>
  </si>
  <si>
    <t xml:space="preserve">A,RECOBRIMENTO MINIMO DE 0,60M E MAXIMO DE 6,00M,SOB A INFLU</t>
  </si>
  <si>
    <t xml:space="preserve">20.085.0390-A</t>
  </si>
  <si>
    <t xml:space="preserve">20.085.0395-0</t>
  </si>
  <si>
    <t xml:space="preserve">AS NECESSARIAS,COM DIMENSOES EM TORNO DE 2,50M DE VAO E 2,20</t>
  </si>
  <si>
    <t xml:space="preserve">M DE ALTURA,RECOBRIMENTO MINIMO DE 0,60M E MAXIMO DE 6,00M,S</t>
  </si>
  <si>
    <t xml:space="preserve">20.085.0395-A</t>
  </si>
  <si>
    <t xml:space="preserve">20.085.0400-0</t>
  </si>
  <si>
    <t xml:space="preserve">BUEIRO SIMPLES LENTICULAR,CONTITUIDO DE CHAPAS GALVANIZADAS,</t>
  </si>
  <si>
    <t xml:space="preserve">COM ESPESSURA DE 2,70MM,PARAFUSOS,PORCAS E FERRAMENTAS NECES</t>
  </si>
  <si>
    <t xml:space="preserve">SARIAS,COM DIMENSOES EM TORNO DE 3,05M DE VAO E 2,05M DE ALT</t>
  </si>
  <si>
    <t xml:space="preserve">URA,RECOBRIMENTO MINIMO DE 0,60M E MAXIMO DE 6,80M,SOB A INF</t>
  </si>
  <si>
    <t xml:space="preserve">LUENCIA DO TREM-TIPO RODOVIRIO.FORNECIMENTO</t>
  </si>
  <si>
    <t xml:space="preserve">20.085.0400-A</t>
  </si>
  <si>
    <t xml:space="preserve">20.085.0405-0</t>
  </si>
  <si>
    <t xml:space="preserve">ENTO EPOXY,COM ESPESSURA DE 2,70MM,PARAFUSOS,PORCAS E FERRAM</t>
  </si>
  <si>
    <t xml:space="preserve">ENTAS NECESSARIAS,COM DIMENSOES EM TORNO DE 3,05M DE VAO E 2</t>
  </si>
  <si>
    <t xml:space="preserve">,05M DE ALTURA,RECOBRIMENTO MINIMO DE 0,60M E MAXIMO DE 6,80</t>
  </si>
  <si>
    <t xml:space="preserve">M,SOB A INFLUENCIA DO TREM-TIPO RODOVIARIO.FORNECIMENTO</t>
  </si>
  <si>
    <t xml:space="preserve">20.085.0405-A</t>
  </si>
  <si>
    <t xml:space="preserve">20.085.0410-0</t>
  </si>
  <si>
    <t xml:space="preserve">,COM ESPESSURA DE 2,70MM,PARAFUSOS,PORCAS E FERRAMENTAS NECE</t>
  </si>
  <si>
    <t xml:space="preserve">SSARIAS,COM DIMENSOES EM TORNO DE 4,15M DE VAO E 2,80M DE AL</t>
  </si>
  <si>
    <t xml:space="preserve">TURA,RECOBRIMENTO MINIMO DE 0,60M E MAXIMO DE 6,80M,SOB A IN</t>
  </si>
  <si>
    <t xml:space="preserve">FLUENCIA DO TREM-TIPO RODOVIARIO.FORNECIMENTO</t>
  </si>
  <si>
    <t xml:space="preserve">20.085.0410-A</t>
  </si>
  <si>
    <t xml:space="preserve">20.085.0415-0</t>
  </si>
  <si>
    <t xml:space="preserve">ENTAS NECESSARIAS,DIMENSOES EM TORNO DE 4,15M DE VAO E 2,80M</t>
  </si>
  <si>
    <t xml:space="preserve">DE ALTURA,RECOBRIMENTO MINIMO DE 0,60M E MAXIMO DE 6,80M,SO</t>
  </si>
  <si>
    <t xml:space="preserve">B A INFLUENCIA DO TREM-TIPO RODOVIARIO.FORNECIMENTO</t>
  </si>
  <si>
    <t xml:space="preserve">20.085.0415-A</t>
  </si>
  <si>
    <t xml:space="preserve">20.085.0420-0</t>
  </si>
  <si>
    <t xml:space="preserve">,COM ESPESSURA DE 3,40MM,PARAFUSOS,PORCAS E FERRAMENTAS NECE</t>
  </si>
  <si>
    <t xml:space="preserve">SSARIAS,COM DIMENSOES EM TORNO DE 4,80M DE VAO E 3,05M DE AL</t>
  </si>
  <si>
    <t xml:space="preserve">TURA,RECOBRIMENTO MINIMO DE 0,75M E MAXIMO DE 5,80M,SOB A IN</t>
  </si>
  <si>
    <t xml:space="preserve">20.085.0420-A</t>
  </si>
  <si>
    <t xml:space="preserve">20.085.0425-0</t>
  </si>
  <si>
    <t xml:space="preserve">ENTO EPOXY,COM ESPESSURA DE 3,40MM,PARAFUSOS,PORCAS E FERRAM</t>
  </si>
  <si>
    <t xml:space="preserve">ENTAS NECESSARIAS,COM DIMENSOES EM TORNO DE 4,80M DE VAO E 3</t>
  </si>
  <si>
    <t xml:space="preserve">,05M DE ALTURA,RECOBRIMENTO MINIMO DE 0,75M E MAXIMO DE 5,80</t>
  </si>
  <si>
    <t xml:space="preserve">20.085.0425-A</t>
  </si>
  <si>
    <t xml:space="preserve">20.085.0430-0</t>
  </si>
  <si>
    <t xml:space="preserve">SSARIAS,COM DIMENSOES EM TORNO DE 5,45M DE VAO E 3,35M DE AL</t>
  </si>
  <si>
    <t xml:space="preserve">TURA,RECOBRIMENTO MINIMO DE 0,75M E MAXIMO DE 4,40M,SOB A IN</t>
  </si>
  <si>
    <t xml:space="preserve">20.085.0430-A</t>
  </si>
  <si>
    <t xml:space="preserve">20.085.0435-0</t>
  </si>
  <si>
    <t xml:space="preserve">ENTAS NECESSARIAS,COM DIMENSOES EM TORNO DE 5,45M DE VAO E 3</t>
  </si>
  <si>
    <t xml:space="preserve">,35M DE ALTURA,RECOBRIMENTO MINIMO DE 0,75M E MAXIMO DE 4,40</t>
  </si>
  <si>
    <t xml:space="preserve">20.085.0435-A</t>
  </si>
  <si>
    <t xml:space="preserve">20.085.0440-0</t>
  </si>
  <si>
    <t xml:space="preserve">SSARIAS,COM DIMENSOES EM TORNO DE 6,60M DE VAO E 3,85M DE AL</t>
  </si>
  <si>
    <t xml:space="preserve">TURA,RECOBRIMENTO MINIMO DE 0,90M E MAXIMO DE 3,30M,SOB A IN</t>
  </si>
  <si>
    <t xml:space="preserve">20.085.0440-A</t>
  </si>
  <si>
    <t xml:space="preserve">20.085.0445-0</t>
  </si>
  <si>
    <t xml:space="preserve">ENTAS NECESSARIAS,COM DIMENSOES EM TORNO DE 6,60M DE VAO E 3</t>
  </si>
  <si>
    <t xml:space="preserve">,85M DE ALTURA,RECOBRIMENTO MINIMO DE 0,90M E MAXIMO DE 3,30</t>
  </si>
  <si>
    <t xml:space="preserve">20.085.0445-A</t>
  </si>
  <si>
    <t xml:space="preserve">20.085.0450-0</t>
  </si>
  <si>
    <t xml:space="preserve">BUEIRO SIMPLES EM ARCO,CONSTITUIDO DE CHAPAS GALVANIZADAS CO</t>
  </si>
  <si>
    <t xml:space="preserve">M 3,40MM DE ESPESSURA,PARAFUSOS,PORCAS E FERRAMENTAS NECESSA</t>
  </si>
  <si>
    <t xml:space="preserve">RIAS,COM DIMENSOES EM TORNO DE 5,92M DE VAO E 2,08M DE ALTUR</t>
  </si>
  <si>
    <t xml:space="preserve">A,RECOBRIMENTO MINIMO DE 0,75M E MAXIMO DE 4,00M,SOB A INFLU</t>
  </si>
  <si>
    <t xml:space="preserve">20.085.0450-A</t>
  </si>
  <si>
    <t xml:space="preserve">20.085.0455-0</t>
  </si>
  <si>
    <t xml:space="preserve">BUEIRO SIMPLES EM ARCO,CONSTITUIDO DE CHAPAS COM REVESTIMENT</t>
  </si>
  <si>
    <t xml:space="preserve">O EPOXY,COM 3,40MM DE ESPESSURA,PARAFUSOS,PORCAS E FERRAMENT</t>
  </si>
  <si>
    <t xml:space="preserve">AS NECESSARIAS,COM DIMENSOES EM TORNO DE 5,92M DE VAO E 2,08</t>
  </si>
  <si>
    <t xml:space="preserve">M DE ALTURA,RECOBRIMENTO MINIMO DE 0,75M E MAXIMO DE 4,00M,</t>
  </si>
  <si>
    <t xml:space="preserve">SOB A INFLUENCIA DO TREM-TIPO RODOVIARIO.FORNECIMENTO</t>
  </si>
  <si>
    <t xml:space="preserve">20.085.0455-A</t>
  </si>
  <si>
    <t xml:space="preserve">20.085.0460-0</t>
  </si>
  <si>
    <t xml:space="preserve">RIAS,COM DIMENSOES EM TORNO DE 6,12M DE VAO E 2,77M DE ALTUR</t>
  </si>
  <si>
    <t xml:space="preserve">20.085.0460-A</t>
  </si>
  <si>
    <t xml:space="preserve">20.085.0465-0</t>
  </si>
  <si>
    <t xml:space="preserve">AS NECESSARIAS,COM DIMENSOES EM TORNO DE 6,12M DE VAO E 2,77</t>
  </si>
  <si>
    <t xml:space="preserve">20.085.0465-A</t>
  </si>
  <si>
    <t xml:space="preserve">20.085.0470-0</t>
  </si>
  <si>
    <t xml:space="preserve">BUEIRO SIMPLES EM ARCO,CONSTITUIDO DE CHAPAS GALVANIZADAS,CO</t>
  </si>
  <si>
    <t xml:space="preserve">RIAS,COM DIMENSOES EM TORNO DE 6,78M DE VAO E 2,41M DE ALTUR</t>
  </si>
  <si>
    <t xml:space="preserve">A,RECOBRIMENTO MINIMO DE 0,75M E MAXIMO DE 3,50M,SOB A INFLU</t>
  </si>
  <si>
    <t xml:space="preserve">20.085.0470-A</t>
  </si>
  <si>
    <t xml:space="preserve">20.085.0475-0</t>
  </si>
  <si>
    <t xml:space="preserve">AS NECESSARIAS,COM DIMENSOES EM TORNO DE 6,78M DE VAO E 2,41</t>
  </si>
  <si>
    <t xml:space="preserve">M DE ALTURA,RECOBRIMENTO MINIMO DE 0,75M E MAXIMO DE 3,50M,</t>
  </si>
  <si>
    <t xml:space="preserve">20.085.0475-A</t>
  </si>
  <si>
    <t xml:space="preserve">20.085.0480-0</t>
  </si>
  <si>
    <t xml:space="preserve">RIAS,COM DIMENSOES EM TORNO DE 6,96M DE VAO E 4,42M DE ALTUR</t>
  </si>
  <si>
    <t xml:space="preserve">20.085.0480-A</t>
  </si>
  <si>
    <t xml:space="preserve">20.085.0485-0</t>
  </si>
  <si>
    <t xml:space="preserve">AS NECESSARIAS,COM DIMENSOES EM TORNO DE 6,96M DE VAO E 4,42</t>
  </si>
  <si>
    <t xml:space="preserve">20.085.0485-A</t>
  </si>
  <si>
    <t xml:space="preserve">20.085.0490-0</t>
  </si>
  <si>
    <t xml:space="preserve">RIAS,COM DIMENSOES EM TORNO DE 7,67M DE VAO E 2,57M DE ALTUR</t>
  </si>
  <si>
    <t xml:space="preserve">A,RECOBRIMENTO MINIMO DE 0,90M E MAXIMO DE 3,00M,SOB A INFLU</t>
  </si>
  <si>
    <t xml:space="preserve">20.085.0490-A</t>
  </si>
  <si>
    <t xml:space="preserve">20.085.0495-0</t>
  </si>
  <si>
    <t xml:space="preserve">AS NECESSARIAS,COM DIMENSOES EM TORNO DE 7,67M DE VAO E 2,57</t>
  </si>
  <si>
    <t xml:space="preserve">M DE ALTURA,RECOBRIMENTO MINIMO DE 0,90M E MAXIMO DE 3,00M,</t>
  </si>
  <si>
    <t xml:space="preserve">20.085.0495-A</t>
  </si>
  <si>
    <t xml:space="preserve">20.085.0500-0</t>
  </si>
  <si>
    <t xml:space="preserve">RIAS,COM DIMENSOES EM TORNO DE 7,85M DE VAO E 4,60M DE ALTUR</t>
  </si>
  <si>
    <t xml:space="preserve">20.085.0500-A</t>
  </si>
  <si>
    <t xml:space="preserve">20.085.0505-0</t>
  </si>
  <si>
    <t xml:space="preserve">AS NECESSARIAS,COM DIMENSOES EM TORNO DE 7,85M DE VAO E 4,60</t>
  </si>
  <si>
    <t xml:space="preserve">20.085.0505-A</t>
  </si>
  <si>
    <t xml:space="preserve">20.085.0510-0</t>
  </si>
  <si>
    <t xml:space="preserve">RIAS,COM DIMENSOES EM TORNO DE 8,79M DE VAO E 2,95M DE ALTUR</t>
  </si>
  <si>
    <t xml:space="preserve">A,RECOBRIMENTO MINIMO DE 0,90M E MAXIMO DE 3,50M,SOB A INFLU</t>
  </si>
  <si>
    <t xml:space="preserve">20.085.0510-A</t>
  </si>
  <si>
    <t xml:space="preserve">20.085.0515-0</t>
  </si>
  <si>
    <t xml:space="preserve">O EPOXY,COM 3,40M DE ESPESSURA,PARAFUSOS,PORCAS E FERRAMENTA</t>
  </si>
  <si>
    <t xml:space="preserve">AS NECESSARIAS,COM DIMENSOES EM TORNO DE 8,79M DE VAO E 2,95</t>
  </si>
  <si>
    <t xml:space="preserve">M DE ALTURA,RECOBRIMENTO MINIMO DE 0,90M E MAXIMO DE 3,50M,</t>
  </si>
  <si>
    <t xml:space="preserve">20.085.0515-A</t>
  </si>
  <si>
    <t xml:space="preserve">20.085.0520-0</t>
  </si>
  <si>
    <t xml:space="preserve">RIAS,COM DIMENSOES EM TORNO DE 8,97M DE VAO E 5,00M DE ALTUR</t>
  </si>
  <si>
    <t xml:space="preserve">A,RECOBRIMENTO MINIMO DE 0,90M E MAXIMO DE 4,00M,SOB A INFLU</t>
  </si>
  <si>
    <t xml:space="preserve">20.085.0520-A</t>
  </si>
  <si>
    <t xml:space="preserve">20.085.0525-0</t>
  </si>
  <si>
    <t xml:space="preserve">AS NECESSARIAS,COM DIMENSOES EM TORNO DE 8,97M DE VAO E 5,00</t>
  </si>
  <si>
    <t xml:space="preserve">M DE ALTURA,RECOBRIMENTO MINIMO DE 0,90M E MAXIMO DE 4,00M,</t>
  </si>
  <si>
    <t xml:space="preserve">20.085.0525-A</t>
  </si>
  <si>
    <t xml:space="preserve">20.085.0530-0</t>
  </si>
  <si>
    <t xml:space="preserve">M 4,70MM DE ESPESSURA,PARAFUSOS,PORCAS E FERRAMENTAS NECESSA</t>
  </si>
  <si>
    <t xml:space="preserve">RIAS,COM DIMENSOES EM TORNO DE 9,45M DE VAO E 3,07M DE ALTUR</t>
  </si>
  <si>
    <t xml:space="preserve">20.085.0530-A</t>
  </si>
  <si>
    <t xml:space="preserve">20.085.0535-0</t>
  </si>
  <si>
    <t xml:space="preserve">O EPOXY,COM 4,70MM DE ESPESSURA,PARAFUSOS,PORCAS E FERRAMENT</t>
  </si>
  <si>
    <t xml:space="preserve">AS NECESSARIAS,COM DIMENSOES EM TORNO DE 9,45M DE VAO E 3,07</t>
  </si>
  <si>
    <t xml:space="preserve">20.085.0535-A</t>
  </si>
  <si>
    <t xml:space="preserve">20.085.0540-0</t>
  </si>
  <si>
    <t xml:space="preserve">RIAS,COM DIMENSOES EM TORNO DE 9,86M DE VAO E 6,07M DE ALTUR</t>
  </si>
  <si>
    <t xml:space="preserve">20.085.0540-A</t>
  </si>
  <si>
    <t xml:space="preserve">20.085.0545-0</t>
  </si>
  <si>
    <t xml:space="preserve">AS NECESSARIAS,COM DIMENSOES EM TORNO DE 9,86M DE VAO E 6,07</t>
  </si>
  <si>
    <t xml:space="preserve">20.085.0545-A</t>
  </si>
  <si>
    <t xml:space="preserve">20.085.0550-0</t>
  </si>
  <si>
    <t xml:space="preserve">M 6,30MM DE ESPESSURA,PARAFUSOS,PORCAS E FERRAMENTAS NECESSA</t>
  </si>
  <si>
    <t xml:space="preserve">RIAS,COM DIMENSOES EM TORNO DE 10,77M DE VAO E 3,48M DE ALTU</t>
  </si>
  <si>
    <t xml:space="preserve">RA,RECOBRIMENTO MINIMO DE 1,20M E MAXIMO DE 4,00M,SOB A INFL</t>
  </si>
  <si>
    <t xml:space="preserve">UENCIA DO TREM-TIPO RODOVIARIO.FORNECIMENTO</t>
  </si>
  <si>
    <t xml:space="preserve">20.085.0550-A</t>
  </si>
  <si>
    <t xml:space="preserve">20.085.0555-0</t>
  </si>
  <si>
    <t xml:space="preserve">O EPOXY,COM 6,30MM DE ESPESSURA,PARAFUSOS,PORCAS E FERRAMENT</t>
  </si>
  <si>
    <t xml:space="preserve">AS NECESSARIAS,COM DIMENSOES EM TORNO DE 10,77M DE VAO,3,48M</t>
  </si>
  <si>
    <t xml:space="preserve">DE ALTURA,RECOBRIMENTO MINIMO DE 1,20M E MAXIMO DE 4,00M,SO</t>
  </si>
  <si>
    <t xml:space="preserve">20.085.0555-A</t>
  </si>
  <si>
    <t xml:space="preserve">20.085.0560-0</t>
  </si>
  <si>
    <t xml:space="preserve">RIAS,COM DIMENSOES EM TORNO DE 10,97M DE VAO E 6,53M DE ALTU</t>
  </si>
  <si>
    <t xml:space="preserve">RA,RECOBRIMENTO MINIMO DE 1,20M E MAXIMO DE 4,50M,SOB A INFL</t>
  </si>
  <si>
    <t xml:space="preserve">20.085.0560-A</t>
  </si>
  <si>
    <t xml:space="preserve">20.085.0565-0</t>
  </si>
  <si>
    <t xml:space="preserve">AS NECESSARIAS,COM DIMENSOES EM TORNO DE 10,97M DE VAO E 6,5</t>
  </si>
  <si>
    <t xml:space="preserve">3M DE ALTURA,RECOBRIMENTO MINIMO DE 1,20M E MAXIMO DE 4,50M,</t>
  </si>
  <si>
    <t xml:space="preserve">20.085.0565-A</t>
  </si>
  <si>
    <t xml:space="preserve">20.085.0570-0</t>
  </si>
  <si>
    <t xml:space="preserve">RIAS,COM DIMENSOES EM TORNO DE 11,58M DE VAO E 7,16M DE ALTU</t>
  </si>
  <si>
    <t xml:space="preserve">20.085.0570-A</t>
  </si>
  <si>
    <t xml:space="preserve">20.085.0575-0</t>
  </si>
  <si>
    <t xml:space="preserve">AS NECESSARIAS,COM DIMENSOES EM TORNO DE 11,58M DE VAO E 7,1</t>
  </si>
  <si>
    <t xml:space="preserve">6M DE ALTURA,RECOBRIMENTO MINIMO DE 1,20M E MAXIMO DE 4,50M,</t>
  </si>
  <si>
    <t xml:space="preserve">20.085.0575-A</t>
  </si>
  <si>
    <t xml:space="preserve">20.085.0580-0</t>
  </si>
  <si>
    <t xml:space="preserve">RIAS,COM DIMENSOES EM TORNO DE 11,78M DE VAO E 4,80M DE ALTU</t>
  </si>
  <si>
    <t xml:space="preserve">20.085.0580-A</t>
  </si>
  <si>
    <t xml:space="preserve">20.085.0585-0</t>
  </si>
  <si>
    <t xml:space="preserve">AS NECESSARIAS,COM DIMENSOES EM TORNO DE 11,78M DE VAO E 4,8</t>
  </si>
  <si>
    <t xml:space="preserve">0M DE ALTURA,RECOBRIMENTO MINIMO DE 1,20M E MAXIMO DE 4,50M,</t>
  </si>
  <si>
    <t xml:space="preserve">20.085.0585-A</t>
  </si>
  <si>
    <t xml:space="preserve">20.085.0590-0</t>
  </si>
  <si>
    <t xml:space="preserve">TUNNEL LINER,PARA PROCESSO NAO DESTRUTIVO,CIRCULAR,CONSTITUI</t>
  </si>
  <si>
    <t xml:space="preserve">DO DE CHAPAS GALVANIZADAS,COM ESPESSURA DE 2,70MM, DIAMETRO</t>
  </si>
  <si>
    <t xml:space="preserve">DE 1,20M,PARAFUSOS,PORCAS E FERRAMENTAS NECESSARIAS,RECOBRIM</t>
  </si>
  <si>
    <t xml:space="preserve">ENTO MINIMO DE 1,20M E MAXIMO DE 12,90M,SOB A INFLUENCIA DO</t>
  </si>
  <si>
    <t xml:space="preserve">TREM-TIPO RODOVIARIO.FORNECIMENTO</t>
  </si>
  <si>
    <t xml:space="preserve">20.085.0590-A</t>
  </si>
  <si>
    <t xml:space="preserve">20.085.0595-0</t>
  </si>
  <si>
    <t xml:space="preserve">DO DE CHAPAS COM REVESTIMENTO EPOXY,COM ESPESSURA DE 2,70MM,</t>
  </si>
  <si>
    <t xml:space="preserve">DIAMETRO DE 1,20M,PARAFUSOS,PORCAS E FERRAMENTAS NECESSARIAS</t>
  </si>
  <si>
    <t xml:space="preserve">,RECOBRIMENTO MINIMO DE 1,20M E MAXIMO DE 12,90M,SOB A INFLU</t>
  </si>
  <si>
    <t xml:space="preserve">20.085.0595-A</t>
  </si>
  <si>
    <t xml:space="preserve">20.085.0600-0</t>
  </si>
  <si>
    <t xml:space="preserve">DE 1,60M,PARAFUSOS,PORCAS E FERRAMENTAS NECESSARIAS,RECOBRIM</t>
  </si>
  <si>
    <t xml:space="preserve">ENTO MINIMO DE 1,20M E MAXIMO DE 9,60M, SOB A INFLUENCIA DO</t>
  </si>
  <si>
    <t xml:space="preserve">20.085.0600-A</t>
  </si>
  <si>
    <t xml:space="preserve">20.085.0605-0</t>
  </si>
  <si>
    <t xml:space="preserve">DIAMETRO DE 1,60M,PARAFUSOS,PORCAS E FERRAMENTAS NECESSARIAS</t>
  </si>
  <si>
    <t xml:space="preserve">,RECOBRIMENTO MINIMO DE 1,20M E MAXIMO DE 9,60M,SOB A INFLUE</t>
  </si>
  <si>
    <t xml:space="preserve">NCIA DO TREM-TIPO RODOVIARIO.FORNECIMENTO</t>
  </si>
  <si>
    <t xml:space="preserve">20.085.0605-A</t>
  </si>
  <si>
    <t xml:space="preserve">20.085.0610-0</t>
  </si>
  <si>
    <t xml:space="preserve">DE 2,00M,PARAFUSOS,PORCAS E FERRAMENTAS NECESSARIAS,RECOBRIM</t>
  </si>
  <si>
    <t xml:space="preserve">ENTO MINIMO DE 1,50M E MAXIMO DE 7,70M, SOB A INFLUENCIA DO</t>
  </si>
  <si>
    <t xml:space="preserve">20.085.0610-A</t>
  </si>
  <si>
    <t xml:space="preserve">20.085.0615-0</t>
  </si>
  <si>
    <t xml:space="preserve">DIAMETRO DE 2,00M,PARAFUSOS,PORCAS E FERRAMENTAS NECESSARIAS</t>
  </si>
  <si>
    <t xml:space="preserve">,RECOBRIMENTO MINIMO DE 1,50M E MAXIMO DE 7,70M,SOB A INFLUE</t>
  </si>
  <si>
    <t xml:space="preserve">20.085.0615-A</t>
  </si>
  <si>
    <t xml:space="preserve">20.085.0620-0</t>
  </si>
  <si>
    <t xml:space="preserve">DE 2,40M,PARAFUSOS,PORCAS E FERRAMENTAS NECESSARIAS,RECOBRIM</t>
  </si>
  <si>
    <t xml:space="preserve">ENTO MINIMO DE 1,90M E MAXIMO DE 6,40M, SOB A INFLUENCIA DO</t>
  </si>
  <si>
    <t xml:space="preserve">20.085.0620-A</t>
  </si>
  <si>
    <t xml:space="preserve">20.085.0625-0</t>
  </si>
  <si>
    <t xml:space="preserve">DIAMETRO DE 2,40M,PARAFUSOS,PORCAS E FERRAMENTAS NECESSARIAS</t>
  </si>
  <si>
    <t xml:space="preserve">,RECOBRIMENTO MINIMO DE 1,90M E MAXIMO DE 6,40M,SOB A INFLUE</t>
  </si>
  <si>
    <t xml:space="preserve">20.085.0625-A</t>
  </si>
  <si>
    <t xml:space="preserve">20.085.0630-0</t>
  </si>
  <si>
    <t xml:space="preserve">DE 2,80M,PARAFUSOS,PORCAS E FERRAMENTAS NECESSARIAS,RECOBRIM</t>
  </si>
  <si>
    <t xml:space="preserve">ENTO MINIMO DE 2,20M E MAXIMO DE 5,50M, SOB A INFLUENCIA DO</t>
  </si>
  <si>
    <t xml:space="preserve">20.085.0630-A</t>
  </si>
  <si>
    <t xml:space="preserve">20.085.0635-0</t>
  </si>
  <si>
    <t xml:space="preserve">DIAMETRO DE 2,80M,PARAFUSOS,PORCAS E FERRAMENTAS NECESSARIAS</t>
  </si>
  <si>
    <t xml:space="preserve">,RECOBRIMENTO MINIMO DE 2,20M E MAXIMO DE 5,50M,SOB A INFLUE</t>
  </si>
  <si>
    <t xml:space="preserve">20.085.0635-A</t>
  </si>
  <si>
    <t xml:space="preserve">20.085.0640-0</t>
  </si>
  <si>
    <t xml:space="preserve">DE 3,20M,PARAFUSOS,PORCAS E FERRAMENTAS NECESSARIAS,RECOBRIM</t>
  </si>
  <si>
    <t xml:space="preserve">ENTO MINIMO DE 2,40M E MAXIMO DE 4,80M, SOB A INFLUENCIA DO</t>
  </si>
  <si>
    <t xml:space="preserve">20.085.0640-A</t>
  </si>
  <si>
    <t xml:space="preserve">20.085.0645-0</t>
  </si>
  <si>
    <t xml:space="preserve">DIAMETRO DE 3,20M,PARAFUSOS,PORCAS E FERRAMENTAS NECESSARIAS</t>
  </si>
  <si>
    <t xml:space="preserve">,RECOBRIMENTO MINIMO DE 2,40M E MAXIMO DE 4,80M,SOB A INFLUE</t>
  </si>
  <si>
    <t xml:space="preserve">20.085.0645-A</t>
  </si>
  <si>
    <t xml:space="preserve">20.085.0650-0</t>
  </si>
  <si>
    <t xml:space="preserve">DO DE CHAPAS GALVANIZADS,COM ESPESSURA DE 2,70MM,DIAMETRO DE</t>
  </si>
  <si>
    <t xml:space="preserve">3,60M,PARAFUSOS,PORCAS E FERRAMENTAS NECESSARIAS,RECOBRIMEN</t>
  </si>
  <si>
    <t xml:space="preserve">TO MINIMO DE 2,60M E MAXIMO DE 4,30M,SOB A INFLUENCIA DO TRE</t>
  </si>
  <si>
    <t xml:space="preserve">M-TIPO RODOVIARIO.FORNECIMENTO</t>
  </si>
  <si>
    <t xml:space="preserve">20.085.0650-A</t>
  </si>
  <si>
    <t xml:space="preserve">20.085.0655-0</t>
  </si>
  <si>
    <t xml:space="preserve">DIAMETRO DE 3,60M,PARAFUSOS,PORCAS E FERRAMENTAS NECESSARIAS</t>
  </si>
  <si>
    <t xml:space="preserve">,RECOBRIMENTO MINIMO DE 2.60M E MAXIMO DE 4,30M,SOB A INFLUE</t>
  </si>
  <si>
    <t xml:space="preserve">20.085.0655-A</t>
  </si>
  <si>
    <t xml:space="preserve">20.085.0660-0</t>
  </si>
  <si>
    <t xml:space="preserve">DO DE CHAPAS GALVANIZADAS,COM ESPESSURA DE 3,40MM, DIAMETRO</t>
  </si>
  <si>
    <t xml:space="preserve">DE 4,00M,PARAFUSOS,PORCAS E FERRAMENTAS NECESSARIAS,RECOBRIM</t>
  </si>
  <si>
    <t xml:space="preserve">ENTO MINIMO DE 2,80M E MAXIMO 4,60M,SOB A INFLUENCIA DO TREM</t>
  </si>
  <si>
    <t xml:space="preserve">20.085.0660-A</t>
  </si>
  <si>
    <t xml:space="preserve">20.085.0665-0</t>
  </si>
  <si>
    <t xml:space="preserve">DO DE CHAPAS COM REVESTIMENTO EPOXY,COM ESPESSURA DE 3,40MM,</t>
  </si>
  <si>
    <t xml:space="preserve">DIAMETRO DE 4,00M,PARAFUSOS,PORCAS E FERRAMENTAS NECESSARIAS</t>
  </si>
  <si>
    <t xml:space="preserve">,RECOBRIMENTO MINIMO DE 2,80M E MAXIMO DE 4,60M,SOB A INFLUE</t>
  </si>
  <si>
    <t xml:space="preserve">20.085.0665-A</t>
  </si>
  <si>
    <t xml:space="preserve">20.085.0670-0</t>
  </si>
  <si>
    <t xml:space="preserve">DO DE CHAPAS GALVANIZADAS,COM ESPESSURA DE 4,70MM, DIAMETRO</t>
  </si>
  <si>
    <t xml:space="preserve">DE 4,40M,PARAFUSOS,PORCAS E FERRAMENTAS NECESSARIAS,RECOBRIM</t>
  </si>
  <si>
    <t xml:space="preserve">ENTO MINIMO DE 3,00M E MAXIMO DE 5,20M, SOB A INFLUENCIA DO</t>
  </si>
  <si>
    <t xml:space="preserve">20.085.0670-A</t>
  </si>
  <si>
    <t xml:space="preserve">20.085.0675-0</t>
  </si>
  <si>
    <t xml:space="preserve">DO DE CHAPAS COM REVESTIMENTO EPOXY,COM 4,70MM DE ESPESSURA,</t>
  </si>
  <si>
    <t xml:space="preserve">DIAMETRO DE 4,40M,PARAFUSOS,PORCAS E FERRAMENTAS NECESSARIAS</t>
  </si>
  <si>
    <t xml:space="preserve">,RECOBRIMENTO MINIMO DE 3,00M E MAXIMO DE 5,20M,SOB A INFLUE</t>
  </si>
  <si>
    <t xml:space="preserve">20.085.0675-A</t>
  </si>
  <si>
    <t xml:space="preserve">20.085.0680-0</t>
  </si>
  <si>
    <t xml:space="preserve">DO DE CHAPAS GALVANIZADAS,COM ESPESSURA DE 6,30MM, DIAMETRO</t>
  </si>
  <si>
    <t xml:space="preserve">DE 4,80M,PARAFUSOS,PORCAS E FERRAMENTAS NECESSARIAS,RECOBRIM</t>
  </si>
  <si>
    <t xml:space="preserve">ENTO MINIMO DE 3,20M E MAXIMO DE 5,80M, SOB A INFLUENCIA DO</t>
  </si>
  <si>
    <t xml:space="preserve">20.085.0680-A</t>
  </si>
  <si>
    <t xml:space="preserve">20.085.0685-0</t>
  </si>
  <si>
    <t xml:space="preserve">DO DE CHAPAS COM REVESTIMENTO EPOXY,COM ESPESSURA DE 6,30MM,</t>
  </si>
  <si>
    <t xml:space="preserve">DIAMETRO DE 4,80M,PARAFUSOS,PORCAS E FERRAMENTAS NECESSARIAS</t>
  </si>
  <si>
    <t xml:space="preserve">,RECOBRIMENTO MINIMO DE 3,20M E MAXIMO DE 5,80M,SOB A INFLUE</t>
  </si>
  <si>
    <t xml:space="preserve">20.085.0685-A</t>
  </si>
  <si>
    <t xml:space="preserve">20.086.0100-0</t>
  </si>
  <si>
    <t xml:space="preserve">PASSAGEM DE GADO,CONSTITUIDA DE CHAPAS GALVANIZADAS OU REVES</t>
  </si>
  <si>
    <t xml:space="preserve">TIDAS COM EPOXY,ESPESSURA DE 2,70MM,PARAFUSOS,PORCAS E FERRA</t>
  </si>
  <si>
    <t xml:space="preserve">MENTAS NECESSARIAS,COM DIMENSOES EM TORNO DE 2,20M DE VAO E</t>
  </si>
  <si>
    <t xml:space="preserve">2,25M DE ALTURA,RECOBRIMENTO MINIMO DE 0,30M E MAXIMO DE 8,9</t>
  </si>
  <si>
    <t xml:space="preserve">0M,SOB A INFLUENCIA DO TREM-TIPO RODOVIARIO,EXCLUSIVE ANDAIM</t>
  </si>
  <si>
    <t xml:space="preserve">E.ASSENTAMENTO</t>
  </si>
  <si>
    <t xml:space="preserve">20.086.0100-A</t>
  </si>
  <si>
    <t xml:space="preserve">20.086.0110-0</t>
  </si>
  <si>
    <t xml:space="preserve">MENTAS NECESSARIAS,COM DIMENSOES EM TORNO DE 2,90M DE VAO E</t>
  </si>
  <si>
    <t xml:space="preserve">3,10M DE ALTURA,RECOBRIMENTO MINIMO DE 0,60M E MAXIMO DE 11,</t>
  </si>
  <si>
    <t xml:space="preserve">40M,SOB A INFLUENCIA DO TREM-TIPO RODOVIARIO,EXCLUSIVE ANDAI</t>
  </si>
  <si>
    <t xml:space="preserve">ME.ASSENTAMENTO</t>
  </si>
  <si>
    <t xml:space="preserve">20.086.0110-A</t>
  </si>
  <si>
    <t xml:space="preserve">20.086.0120-0</t>
  </si>
  <si>
    <t xml:space="preserve">PASSAGEM INFERIOR CONSTITUIDA DE CHAPAS GALVANIZADAS OU REVE</t>
  </si>
  <si>
    <t xml:space="preserve">STIDAS COM EPOXY,ESPESSURA DE 2,70MM,PARAFUSOS,PORCAS E FERR</t>
  </si>
  <si>
    <t xml:space="preserve">AMENTAS NECESSARIAS,COM DIMENSOES EM TORNO DE 3,70M DE VAO E</t>
  </si>
  <si>
    <t xml:space="preserve">3,50M DE ALTURA,RECOBRIMENTO MINIMO DE 0,60M E MAXIMO DE 11</t>
  </si>
  <si>
    <t xml:space="preserve">,10M,SOB A INFLUENCIA DO TREM-TIPO RODOVIARIO,EXCLUSIVE ANDA</t>
  </si>
  <si>
    <t xml:space="preserve">IME.ASSENTAMENTO</t>
  </si>
  <si>
    <t xml:space="preserve">20.086.0120-A</t>
  </si>
  <si>
    <t xml:space="preserve">20.086.0130-0</t>
  </si>
  <si>
    <t xml:space="preserve">AMENTAS NECESSARIAS,COM DIMENSOES EM TORNO DE 4,20M DE VAO E</t>
  </si>
  <si>
    <t xml:space="preserve">3,90M DE ALTURA,RECOBRIMENTO MINIMO DE 0,60M E MAXIMO DE 9,</t>
  </si>
  <si>
    <t xml:space="preserve">70M,SOB A INFLUENCIA DO TREM-TIPO RODOVIARIO,EXCLUSIVE ANDAI</t>
  </si>
  <si>
    <t xml:space="preserve">20.086.0130-A</t>
  </si>
  <si>
    <t xml:space="preserve">20.086.0140-0</t>
  </si>
  <si>
    <t xml:space="preserve">AMENTAS NECESSARIAS,COM DIMENSOES EM TORNO DE 4,80M DE VAO E</t>
  </si>
  <si>
    <t xml:space="preserve">4,75M DE ALTURA,RECOBRIMENTO MINIMO DE 0,90M E MAXIMO DE 8,</t>
  </si>
  <si>
    <t xml:space="preserve">50M,SOB A INFLUENCIA DO TREM-TIPO RODOVIARIO,EXCLUSIVE ANDAI</t>
  </si>
  <si>
    <t xml:space="preserve">20.086.0140-A</t>
  </si>
  <si>
    <t xml:space="preserve">20.086.0150-0</t>
  </si>
  <si>
    <t xml:space="preserve">STIDAS COM EPOXY,ESPESSURA DE 3,40MM,PARAFUSOS,PORCAS E FERR</t>
  </si>
  <si>
    <t xml:space="preserve">AMENTAS NECESSARIAS,COM DIMENSOES EM TORNO DE 5,00M DE VAO E</t>
  </si>
  <si>
    <t xml:space="preserve">4,85M DE ALTURA,RECOBRIMENTO MINIMO DE 0,90M E MAXIMO DE 8,</t>
  </si>
  <si>
    <t xml:space="preserve">60M,SOB A INFLUENCIA DO TREM-TIPO RODOVIARIO,EXCLUSIVE ANDAI</t>
  </si>
  <si>
    <t xml:space="preserve">20.086.0150-A</t>
  </si>
  <si>
    <t xml:space="preserve">20.086.0160-0</t>
  </si>
  <si>
    <t xml:space="preserve">STIDAS COM EPOXY,ESPESSURA DE 4,70MM,PARAFUSOS,PORCAS E FERR</t>
  </si>
  <si>
    <t xml:space="preserve">AMENTAS NECESSARIAS,COM DIMENSOES EM TORNO DE 5,85M DE VAO E</t>
  </si>
  <si>
    <t xml:space="preserve">5,30M DE ALTURA,RECOBRIMENTO MINIMO DE 0,90M E MAXIMO DE 8,</t>
  </si>
  <si>
    <t xml:space="preserve">20.086.0160-A</t>
  </si>
  <si>
    <t xml:space="preserve">20.086.0170-0</t>
  </si>
  <si>
    <t xml:space="preserve">BUEIRO SIMPLES CIRCULAR,CONSTITUIDO DE CHAPAS GALVANIZADAS O</t>
  </si>
  <si>
    <t xml:space="preserve">U REVESTIDAS COM EPOXY,ESPESSURA DE 2MM,DIAMETRO DE 0,60M,PA</t>
  </si>
  <si>
    <t xml:space="preserve">RAFUSOS,PORCAS E FERRAMENTAS NECESSARIAS,RECOBRIMENTO MINIMO</t>
  </si>
  <si>
    <t xml:space="preserve">DE 0,30M E MAXIMO DE 25,00M,SOB A INFLUENCIA DO TREM-TIPO R</t>
  </si>
  <si>
    <t xml:space="preserve">ODOVIARIO,EXCLUSIVE ANDAIME.ASSENTAMENTO</t>
  </si>
  <si>
    <t xml:space="preserve">20.086.0170-A</t>
  </si>
  <si>
    <t xml:space="preserve">20.086.0180-0</t>
  </si>
  <si>
    <t xml:space="preserve">U REVESTIDAS COM EPOXY,ESPESSURA DE 2MM,DIAMETRO DE 0,80M,PA</t>
  </si>
  <si>
    <t xml:space="preserve">DE 0,30M E MAXIMO DE 18,80M,SOB A INFLUENCIA DO TREM-TIPO R</t>
  </si>
  <si>
    <t xml:space="preserve">20.086.0180-A</t>
  </si>
  <si>
    <t xml:space="preserve">20.086.0190-0</t>
  </si>
  <si>
    <t xml:space="preserve">U REVESTIDAS COM EPOXY,ESPESSURA DE 2MM,DIAMETRO DE 1,00M,PA</t>
  </si>
  <si>
    <t xml:space="preserve">DE 0,30M E MAXIMO DE 15,00M,SOB A INFLUENCIA DO TREM-TIPO R</t>
  </si>
  <si>
    <t xml:space="preserve">20.086.0190-A</t>
  </si>
  <si>
    <t xml:space="preserve">20.086.0200-0</t>
  </si>
  <si>
    <t xml:space="preserve">U REVESTIDAS COM EPOXY,ESPESSURA DE 2MM,DIAMETRO DE 1,20M,PA</t>
  </si>
  <si>
    <t xml:space="preserve">DE 0,30M E MAXIMO DE 12,50M,SOB A INFLUENCIA DO TREM-TIPO R</t>
  </si>
  <si>
    <t xml:space="preserve">20.086.0200-A</t>
  </si>
  <si>
    <t xml:space="preserve">20.086.0210-0</t>
  </si>
  <si>
    <t xml:space="preserve">U REVESTIDAS COM EPOXY,ESPESSURA DE 2MM,DIAMETRO DE 1,50M,PA</t>
  </si>
  <si>
    <t xml:space="preserve">DE 0,30M E MAXIMO DE 10,00M,SOB A INFLUENCIA DO TREM-TIPO R</t>
  </si>
  <si>
    <t xml:space="preserve">20.086.0210-A</t>
  </si>
  <si>
    <t xml:space="preserve">20.086.0220-0</t>
  </si>
  <si>
    <t xml:space="preserve">U REVESTIDAS COM EPOXY,ESPESSURA DE 2MM,DIAMETRO DE 1,80M,PA</t>
  </si>
  <si>
    <t xml:space="preserve">DE 0,40M E MAXIMO DE 8,30M,SOB A INFLUENCIA DO TREM-TIPO RO</t>
  </si>
  <si>
    <t xml:space="preserve">DOVIARIO,EXCLUSIVE ANDAIME.ASSENTAMENTO</t>
  </si>
  <si>
    <t xml:space="preserve">20.086.0220-A</t>
  </si>
  <si>
    <t xml:space="preserve">20.086.0230-0</t>
  </si>
  <si>
    <t xml:space="preserve">U REVESTIDAS COM EPOXY,ESPESSURA DE 2MM,DIAMETRO DE 2,00M,PA</t>
  </si>
  <si>
    <t xml:space="preserve">DE 0,50M E MAXIMO DE 7,50M,SOB A INFLUENCIA DO TREM-TIPO RO</t>
  </si>
  <si>
    <t xml:space="preserve">20.086.0230-A</t>
  </si>
  <si>
    <t xml:space="preserve">20.086.0240-0</t>
  </si>
  <si>
    <t xml:space="preserve">U REVESTIDAS COM EPOXY,ESPESSURA DE 2,70MM,DIAMETRO DE 2,20M</t>
  </si>
  <si>
    <t xml:space="preserve">,PARAFUSOS,PORCAS E FERRAMENTAS NECESSARIAS,RECOBRIMENTO MIN</t>
  </si>
  <si>
    <t xml:space="preserve">IMO DE 0,50M E MAXIMO DE 9,50M,SOB A INFLUENCIA DO TREM-TIPO</t>
  </si>
  <si>
    <t xml:space="preserve">RODOVIARIO,EXCLUSIVE ANDAIME.ASSENTAMENTO</t>
  </si>
  <si>
    <t xml:space="preserve">20.086.0240-A</t>
  </si>
  <si>
    <t xml:space="preserve">20.086.0250-0</t>
  </si>
  <si>
    <t xml:space="preserve">U REVESTIDAS COM EPOXY,ESPESSURA DE 2,70MM,DIAMETRO DE 2,40M</t>
  </si>
  <si>
    <t xml:space="preserve">IMO DE 0,50M E MAXIMO DE 8,70M,SOB A INFLUENCIA DO TREM-TIPO</t>
  </si>
  <si>
    <t xml:space="preserve">20.086.0250-A</t>
  </si>
  <si>
    <t xml:space="preserve">20.086.0260-0</t>
  </si>
  <si>
    <t xml:space="preserve">U REVESTIDAS COM EPOXY,ESPESSURA DE 3,40MM,DIAMETRO DE 2,60M</t>
  </si>
  <si>
    <t xml:space="preserve">IMO DE 0,50M E MAXIMO DE 10,60M,SOB A INFLUENCIA DO TREM-TIP</t>
  </si>
  <si>
    <t xml:space="preserve">O RODOVIARIO,EXCLUSIVE ANDAIME.ASSENTAMENTO</t>
  </si>
  <si>
    <t xml:space="preserve">20.086.0260-A</t>
  </si>
  <si>
    <t xml:space="preserve">20.086.0270-0</t>
  </si>
  <si>
    <t xml:space="preserve">U REVESTIDAS COM EPOXY,ESPESSURA DE 3,40MM,DIAMETRO DE 2,80M</t>
  </si>
  <si>
    <t xml:space="preserve">IMO DE 0,50M E MAXIMO DE 9,80M,SOB A INFLUENCIA DO TREM-TIPO</t>
  </si>
  <si>
    <t xml:space="preserve">20.086.0270-A</t>
  </si>
  <si>
    <t xml:space="preserve">20.086.0280-0</t>
  </si>
  <si>
    <t xml:space="preserve">U REVESTIDAS COM EPOXY,ESPESSURA DE 2,70MM,DIAMETRO DE 3,05M</t>
  </si>
  <si>
    <t xml:space="preserve">IMO DE 0,45M E MAXIMO DE 13,10M,SOB A INFLUENCIA DO TREM-TIP</t>
  </si>
  <si>
    <t xml:space="preserve">A RODOVIARIO,EXCLUSIVE ANDAIME.ASSENTAMENTO</t>
  </si>
  <si>
    <t xml:space="preserve">20.086.0280-A</t>
  </si>
  <si>
    <t xml:space="preserve">20.086.0290-0</t>
  </si>
  <si>
    <t xml:space="preserve">U REVESTIDAS COM EPOXY,ESPESSURA DE 2,70MM,DIAMETRO DE 3,40M</t>
  </si>
  <si>
    <t xml:space="preserve">IMO DE 0,45M E MAXIMO DE 11,70M,SOB A INFLUENCIA DO TREM-TIP</t>
  </si>
  <si>
    <t xml:space="preserve">20.086.0290-A</t>
  </si>
  <si>
    <t xml:space="preserve">20.086.0300-0</t>
  </si>
  <si>
    <t xml:space="preserve">U REVESTIDAS COM EPOXY,ESPESSURA DE 2,70MM,DIAMETRO DE 3,80M</t>
  </si>
  <si>
    <t xml:space="preserve">IMO DE 0,60M E MAXIMO DE 10,50M,SOB A INFLUENCIA DO TREM-TIP</t>
  </si>
  <si>
    <t xml:space="preserve">20.086.0300-A</t>
  </si>
  <si>
    <t xml:space="preserve">20.086.0310-0</t>
  </si>
  <si>
    <t xml:space="preserve">U REVESTIDAS COM EPOXY,ESPESSURA DE 2,70MM,DIAMETRO DE 4,20M</t>
  </si>
  <si>
    <t xml:space="preserve">IMO DE 0,60M E MAXIMO DE 9,50M,SOB A INFLUENCIA DO TREM-TIPO</t>
  </si>
  <si>
    <t xml:space="preserve">20.086.0310-A</t>
  </si>
  <si>
    <t xml:space="preserve">20.086.0320-0</t>
  </si>
  <si>
    <t xml:space="preserve">U REVESTIDAS COM EPOXY,ESPESSURA DE 2,70MM,DIAMETRO DE 4,60M</t>
  </si>
  <si>
    <t xml:space="preserve">IMO DE 0,60M E MAXIMO DE 8,70M,SOB A INFLUENCIA DO TREM-TIPO</t>
  </si>
  <si>
    <t xml:space="preserve">20.086.0320-A</t>
  </si>
  <si>
    <t xml:space="preserve">20.086.0330-0</t>
  </si>
  <si>
    <t xml:space="preserve">OU REVESTIDAS COM EPOXY,ESPESSURA DE 2MM,PARAFUSOS,PORCAS E</t>
  </si>
  <si>
    <t xml:space="preserve">FERRAMENTAS NECESSARIAS,COM DIMENSOES EM TORNO DE 1,00M DE</t>
  </si>
  <si>
    <t xml:space="preserve">VAO E 0,80M DE ALTURA,RECOBRIMENTO MINIMO DE 0,30M E MAXIMO</t>
  </si>
  <si>
    <t xml:space="preserve">DE 6,80M,SOB A INFLUENCIA DO TREM-TIPO RODOVIARIO,EXCLUSIVE</t>
  </si>
  <si>
    <t xml:space="preserve">ANDAIME.ASSENTAMENTO</t>
  </si>
  <si>
    <t xml:space="preserve">20.086.0330-A</t>
  </si>
  <si>
    <t xml:space="preserve">20.086.0340-0</t>
  </si>
  <si>
    <t xml:space="preserve">FERRAMENTAS NECESSARIAS,COM DIMENSOES EM TORNO DE 1,20M DE</t>
  </si>
  <si>
    <t xml:space="preserve">VAO E 1,00M DE ALTURA,RECOBRIMENTO MINIMO DE 0,30M E MAXIMO</t>
  </si>
  <si>
    <t xml:space="preserve">DE 9,00M,SOB A INFLUENCIA DO TREM-TIPO RODOVIARIO,EXCLUSIVE</t>
  </si>
  <si>
    <t xml:space="preserve">20.086.0340-A</t>
  </si>
  <si>
    <t xml:space="preserve">20.086.0350-0</t>
  </si>
  <si>
    <t xml:space="preserve">FERRAMENTAS NECESSARIAS,COM DIMENSOES EM TORNO DE 1,45M DE</t>
  </si>
  <si>
    <t xml:space="preserve">VAO E 1,10M DE ALTURA,RECOBRIMENTO MINIMO DE 0,40M E MAXIMO</t>
  </si>
  <si>
    <t xml:space="preserve">DE 7,40M,SOB A INFLUENCIA DO TREM-TIPO RODOVIARIO,EXCLUSIVE</t>
  </si>
  <si>
    <t xml:space="preserve">20.086.0350-A</t>
  </si>
  <si>
    <t xml:space="preserve">20.086.0360-0</t>
  </si>
  <si>
    <t xml:space="preserve">FERRAMENTAS NECESSARIAS,COM DIMENSOES EM TORNO DE 1,85M DE</t>
  </si>
  <si>
    <t xml:space="preserve">VAO E 1,50M DE ALTURA,RECOBRIMENTO MINIMO DE 0,50M E MAXIMO</t>
  </si>
  <si>
    <t xml:space="preserve">DE 8,10M,SOB A INFLUENCIA DO TREM-TIPO RODOVIARIO,EXCLUSIVE</t>
  </si>
  <si>
    <t xml:space="preserve">20.086.0360-A</t>
  </si>
  <si>
    <t xml:space="preserve">20.086.0370-0</t>
  </si>
  <si>
    <t xml:space="preserve">FERRAMENTAS NECESSARIAS,COM DIMENSOES EM TORNO DE 2,15M DE</t>
  </si>
  <si>
    <t xml:space="preserve">VAO E 1,60M DE ALTURA,RECOBRIMENTO MINIMO DE 0,60M E MAXIMO</t>
  </si>
  <si>
    <t xml:space="preserve">DE 7,00M,SOB A INFLUENCIA DO TREM-TIPO RODOVIARIO,EXCLUSIVE</t>
  </si>
  <si>
    <t xml:space="preserve">20.086.0370-A</t>
  </si>
  <si>
    <t xml:space="preserve">20.086.0380-0</t>
  </si>
  <si>
    <t xml:space="preserve">FERRAMENTAS NECESSARIAS,COM DIMENSOES EM TORNO DE 2,30M DE</t>
  </si>
  <si>
    <t xml:space="preserve">VAO E 1,65M DE ALTURA,RECOBRIMENTO MINIMO DE 0,60M E MAXIMO</t>
  </si>
  <si>
    <t xml:space="preserve">DE 6,50M,SOB A INFLUENCIA DO TREM-TIPO RODOVIARIO,EXCLUSIVE</t>
  </si>
  <si>
    <t xml:space="preserve">20.086.0380-A</t>
  </si>
  <si>
    <t xml:space="preserve">20.086.0390-0</t>
  </si>
  <si>
    <t xml:space="preserve">FERRAMENTAS NECESSARIAS,COM DIMENSOES EM TORNO DE 2,50M DE</t>
  </si>
  <si>
    <t xml:space="preserve">VAO E 2,20M DE ALTURA,RECOBRIMENTO MINIMO DE 0,60M E MAXIMO</t>
  </si>
  <si>
    <t xml:space="preserve">DE 6,00M,SOB A INFLUENCIA DO TREM-TIPO RODOVIARIO,EXCLUSIVE</t>
  </si>
  <si>
    <t xml:space="preserve">20.086.0390-A</t>
  </si>
  <si>
    <t xml:space="preserve">20.086.0400-0</t>
  </si>
  <si>
    <t xml:space="preserve">OU REVESTIDAS COM EPOXY,ESPESSURA DE 2,70MM,PARAFUSOS,PORCA</t>
  </si>
  <si>
    <t xml:space="preserve">S E FERRAMENTAS NECESSARIAS,COM DIMENSOES EM TORNO DE 3,05M</t>
  </si>
  <si>
    <t xml:space="preserve">DE VAO E 2,05M DE ALTURA,RECOBRIMENTO MINIMO DE 0,60M E MAXI</t>
  </si>
  <si>
    <t xml:space="preserve">MO DE 6,80M,SOB A INFLUENCIA DO TREM-TIPO RODOVIARIO,EXCLUSI</t>
  </si>
  <si>
    <t xml:space="preserve">VE ANDAIME.ASSENTAMENTO</t>
  </si>
  <si>
    <t xml:space="preserve">20.086.0400-A</t>
  </si>
  <si>
    <t xml:space="preserve">20.086.0410-0</t>
  </si>
  <si>
    <t xml:space="preserve">S E FERRAMENTAS NECESSARIAS,COM DIMENSOES EM TORNO DE 4,15M</t>
  </si>
  <si>
    <t xml:space="preserve">DE VAO E 2,80M DE ALTURA,RECOBRIMENTO MINIMO DE 0,60M E MAXI</t>
  </si>
  <si>
    <t xml:space="preserve">20.086.0410-A</t>
  </si>
  <si>
    <t xml:space="preserve">20.086.0420-0</t>
  </si>
  <si>
    <t xml:space="preserve">OU REVESTIDAS COM EPOXY,ESPESSURA DE 3,40MM,PARAFUSOS,PORCA</t>
  </si>
  <si>
    <t xml:space="preserve">S E FERRAMENTAS NECESSARIAS,COM DIMENSOES EM TORNO DE 4,80M</t>
  </si>
  <si>
    <t xml:space="preserve">DE VAO E 3,05M DE ALTURA,RECOBRIMENTO MINIMO DE 0,75M E MAXI</t>
  </si>
  <si>
    <t xml:space="preserve">MO DE 5,80M,SOB A INFLUENCIA DO TREM-TIPO RODOVIARIO,EXCLUSI</t>
  </si>
  <si>
    <t xml:space="preserve">20.086.0420-A</t>
  </si>
  <si>
    <t xml:space="preserve">20.086.0430-0</t>
  </si>
  <si>
    <t xml:space="preserve">S E FERRAMENTAS NECESSARIAS,COM DIMENSOES EM TORNO DE 5,45M</t>
  </si>
  <si>
    <t xml:space="preserve">DE VAO E 3,35M DE ALTURA,RECOBRIMENTO MINIMO DE 0,75M E MAXI</t>
  </si>
  <si>
    <t xml:space="preserve">MO DE 4,40M,SOB A INFLUENCIA DO TREM-TIPO RODOVIARIO,EXCLUSI</t>
  </si>
  <si>
    <t xml:space="preserve">20.086.0430-A</t>
  </si>
  <si>
    <t xml:space="preserve">20.086.0440-0</t>
  </si>
  <si>
    <t xml:space="preserve">AS E FERRAMENTAS NECESSARIAS,COM DIMENSOES EM TORNO DE 6,60M</t>
  </si>
  <si>
    <t xml:space="preserve">DE VAO E 3,85M DE ALTURA,RECOBRIMENTO MINIMO DE 0,90M E MAXI</t>
  </si>
  <si>
    <t xml:space="preserve">MO DE 3,30M,SOB A INFLUENCIA DO TREM-TIPO RODOVIARIO,EXCLUSI</t>
  </si>
  <si>
    <t xml:space="preserve">20.086.0440-A</t>
  </si>
  <si>
    <t xml:space="preserve">20.086.0450-0</t>
  </si>
  <si>
    <t xml:space="preserve">BUEIRO SIMPLES EM ARCO,CONSTITUIDO DE CHAPAS GALVANIZADAS OU</t>
  </si>
  <si>
    <t xml:space="preserve">REVESTIDAS COM EPOXY,ESPESSURA DE 3,40MM,PARAFUSOS,PORCAS E</t>
  </si>
  <si>
    <t xml:space="preserve">FERRAMENTAS NECESSARIAS,COM DIMENSOES EM TORNO DE 5,92M DE</t>
  </si>
  <si>
    <t xml:space="preserve">VAO E 2,08M DE ALTURA,RECOBRIMENTO MINIMO DE 0,75M E MAXIMO</t>
  </si>
  <si>
    <t xml:space="preserve">DE 4,00M,SOB A INFLUENCIA DO TREM-TIPO RODOVIARIO,EXCLUSIVE</t>
  </si>
  <si>
    <t xml:space="preserve">20.086.0450-A</t>
  </si>
  <si>
    <t xml:space="preserve">20.086.0460-0</t>
  </si>
  <si>
    <t xml:space="preserve">FERRAMENTAS NECESSARIAS,COM DIMENSOES EM TORNO DE 6,12M DE</t>
  </si>
  <si>
    <t xml:space="preserve">VAO E 2,77M DE ALTURA,RECOBRIMENTO MINIMO DE 0,75M E MAXIMO</t>
  </si>
  <si>
    <t xml:space="preserve">20.086.0460-A</t>
  </si>
  <si>
    <t xml:space="preserve">20.086.0470-0</t>
  </si>
  <si>
    <t xml:space="preserve">FERRAMENTAS NECESSARIAS,COM DIMENSOES EM TORNO DE 6,78M DE</t>
  </si>
  <si>
    <t xml:space="preserve">VAO E 2,41M DE ALTURA,RECOBRIMENTO MINIMO DE 0,75M E MAXIMO</t>
  </si>
  <si>
    <t xml:space="preserve">DE 3,50M,SOB A INFLUENCIA DO TREM-TIPO RODOVIARIO,EXCLUSIVE</t>
  </si>
  <si>
    <t xml:space="preserve">20.086.0470-A</t>
  </si>
  <si>
    <t xml:space="preserve">20.086.0480-0</t>
  </si>
  <si>
    <t xml:space="preserve">REVESTIDAS COM EPOXY,ESPESSURA DE 3,40MM,PARAFUSO,PORCAS E</t>
  </si>
  <si>
    <t xml:space="preserve">FERRAMENTAS NECESSARIAS,COM DIMENSOES EM TORNO DE 6,96M DE V</t>
  </si>
  <si>
    <t xml:space="preserve">AO E 4,42M DE ALTURA,RECOBRIMENTO MINIMO DE 0,75M E MAXIMO D</t>
  </si>
  <si>
    <t xml:space="preserve">E 4,00M,SOB A INFLUENCIA DO TREM-TIPO RODOVIARIO,EXCLUSIVE A</t>
  </si>
  <si>
    <t xml:space="preserve">NDAIME.ASSENTAMENTO</t>
  </si>
  <si>
    <t xml:space="preserve">20.086.0480-A</t>
  </si>
  <si>
    <t xml:space="preserve">20.086.0490-0</t>
  </si>
  <si>
    <t xml:space="preserve">FERRAMENTAS NECESSARIAS,COM DIMENSOES EM TORNO DE 7,67M DE</t>
  </si>
  <si>
    <t xml:space="preserve">VAO E 2,57M DE ALTURA,RECOBRIMENTO MINIMO DE 0,90M E MAXIMO</t>
  </si>
  <si>
    <t xml:space="preserve">DE 3,00M,SOB A INFLUENCIA DO TREM-TIPO RODOVIARIO,EXCLUSIVE</t>
  </si>
  <si>
    <t xml:space="preserve">20.086.0490-A</t>
  </si>
  <si>
    <t xml:space="preserve">20.086.0500-0</t>
  </si>
  <si>
    <t xml:space="preserve">FERRAMENTAS NECESSARIAS,COM DIMENSOES EM TORNO DE 7,85M DE</t>
  </si>
  <si>
    <t xml:space="preserve">VAO E 4,60M DE ALTURA,RECOBRIMENTO MINIMO DE 0,90M E MAXIMO</t>
  </si>
  <si>
    <t xml:space="preserve">20.086.0500-A</t>
  </si>
  <si>
    <t xml:space="preserve">20.086.0510-0</t>
  </si>
  <si>
    <t xml:space="preserve">FERRAMENTAS NECESSARIAS,COM DIMENSOES EM TORNO DE 8,79M DE</t>
  </si>
  <si>
    <t xml:space="preserve">VAO E 2,95M DE ALTURA,RECOBRIMENTO MINIMO DE 0,90M E MAXIMO</t>
  </si>
  <si>
    <t xml:space="preserve">20.086.0510-A</t>
  </si>
  <si>
    <t xml:space="preserve">20.086.0520-0</t>
  </si>
  <si>
    <t xml:space="preserve">REVESTIDAS COM EPOXY,ESPESSURA DE 3,40MM,PARAFUSOS PORCAS E</t>
  </si>
  <si>
    <t xml:space="preserve">FERRAMENTAS NECESSARIAS,COM DIMENSOES EM TORNO DE 8,97M DE</t>
  </si>
  <si>
    <t xml:space="preserve">VAO E 5,00M DE ALTURA,RECOBRIMENTO MINIMO DE 0,90M E MAXIMO</t>
  </si>
  <si>
    <t xml:space="preserve">20.086.0520-A</t>
  </si>
  <si>
    <t xml:space="preserve">20.086.0530-0</t>
  </si>
  <si>
    <t xml:space="preserve">REVESTIDAS COM EPOXY,ESPESSURA DE 4,70MM,PARAFUSOS,PORCAS E</t>
  </si>
  <si>
    <t xml:space="preserve">FERRAMENTAS NECESSARIAS,COM DIMENSOES EM TORNO DE 9,45M DE</t>
  </si>
  <si>
    <t xml:space="preserve">VAO E 3,07M DE ALTURA,RECOBRIMENTO MINIMO DE 0,90M E MAXIMO</t>
  </si>
  <si>
    <t xml:space="preserve">20.086.0530-A</t>
  </si>
  <si>
    <t xml:space="preserve">20.086.0540-0</t>
  </si>
  <si>
    <t xml:space="preserve">FERRAMENTAS NECESSARIAS,COM DIMENSOES EM TORNO DE 9,86M DE</t>
  </si>
  <si>
    <t xml:space="preserve">VAO E 6,07M DE ALTURA,RECOBRIMENTO MINIMO DE 0,90M E MAXIMO</t>
  </si>
  <si>
    <t xml:space="preserve">20.086.0540-A</t>
  </si>
  <si>
    <t xml:space="preserve">20.086.0550-0</t>
  </si>
  <si>
    <t xml:space="preserve">REVESTIDAS COM EPOXY,ESPESSURA DE 6,30MM,PARAFUSOS,PORCAS E</t>
  </si>
  <si>
    <t xml:space="preserve">FERRAMENTAS NECESSARIAS,COM DIMENSOES EM TORNO DE 10,77M DE</t>
  </si>
  <si>
    <t xml:space="preserve">VAO E 3,48M DE ALTURA,RECOBRIMENTO MINIMO DE 1,20M E MAXIMO</t>
  </si>
  <si>
    <t xml:space="preserve">20.086.0550-A</t>
  </si>
  <si>
    <t xml:space="preserve">20.086.0560-0</t>
  </si>
  <si>
    <t xml:space="preserve">FERRAMENTAS NECESSARIAS,COM DIMENSOES EM TORNO DE 10,97M DE</t>
  </si>
  <si>
    <t xml:space="preserve">VAO E 6,53M DE ALTURA,RECOBRIMENTO MINIMO DE 1,20M E MAXIMO</t>
  </si>
  <si>
    <t xml:space="preserve">DE 4,50M,SOB A INFLUENCIA DO TREM-TIPO RODOVIARIO,EXCLUSIVE</t>
  </si>
  <si>
    <t xml:space="preserve">20.086.0560-A</t>
  </si>
  <si>
    <t xml:space="preserve">20.086.0570-0</t>
  </si>
  <si>
    <t xml:space="preserve">FERRAMENTAS NECESSARIAS,COM DIMENSOES EM TORNO DE 11,58M DE</t>
  </si>
  <si>
    <t xml:space="preserve">VAO E 7,16M DE ALTURA,RECOBRIMENTO MINIMO DE 1,20M E MAXIMO</t>
  </si>
  <si>
    <t xml:space="preserve">20.086.0570-A</t>
  </si>
  <si>
    <t xml:space="preserve">20.086.0580-0</t>
  </si>
  <si>
    <t xml:space="preserve">FERRAMENTAS NECESSARIAS,COM DIMENSOES EM TORNO DE 11,78M DE</t>
  </si>
  <si>
    <t xml:space="preserve">VAO E 4,80M DE ALTURA,RECOBRIMENTO MINIMO DE 1,20M E MAXIMO</t>
  </si>
  <si>
    <t xml:space="preserve">20.086.0580-A</t>
  </si>
  <si>
    <t xml:space="preserve">20.086.0590-0</t>
  </si>
  <si>
    <t xml:space="preserve">DO DE CHAPAS GALVANIZADAS OU REVESTIDAS COM EPOXY,ESPESSURA</t>
  </si>
  <si>
    <t xml:space="preserve">DE 2,70MM,DIAMETRO DE 1,20M,PARAFUSOS, PORCAS E FERRAMENTAS</t>
  </si>
  <si>
    <t xml:space="preserve">NECESSARIAS,RECOBRIMENTO MINIMO DE 1,20M E MAXIMO DE 12,90M,</t>
  </si>
  <si>
    <t xml:space="preserve">SOB A INFLUENCIA DO TREM-TIPO RODOVIARIO,EXCLUSIVE ANDAIME E</t>
  </si>
  <si>
    <t xml:space="preserve">ESCAVACAO DENTRO DO TUNEL.ASSENTAMENTO</t>
  </si>
  <si>
    <t xml:space="preserve">20.086.0590-A</t>
  </si>
  <si>
    <t xml:space="preserve">20.086.0600-0</t>
  </si>
  <si>
    <t xml:space="preserve">DE 2,70MM,DIAMETRO DE 1,60M,PARAFUSOS, PORCAS E FERRAMENTAS</t>
  </si>
  <si>
    <t xml:space="preserve">NECESSARIAS,RECOBRIMENTO MINIMO DE 1,20M E MAXIMO DE 9,60M,</t>
  </si>
  <si>
    <t xml:space="preserve">20.086.0600-A</t>
  </si>
  <si>
    <t xml:space="preserve">20.086.0610-0</t>
  </si>
  <si>
    <t xml:space="preserve">DE 2,70MM,DIAMETRO DE 2,00M,PARAFUSOS, PORCAS E FERRAMENTAS</t>
  </si>
  <si>
    <t xml:space="preserve">NECESSARIAS,RECOBRIMENTO MINIMO DE 1,50M E MAXIMO DE 7,70M,</t>
  </si>
  <si>
    <t xml:space="preserve">20.086.0610-A</t>
  </si>
  <si>
    <t xml:space="preserve">20.086.0620-0</t>
  </si>
  <si>
    <t xml:space="preserve">DE 2,70MM,DIAMETRO DE 2,40M,PARAFUSOS, PORCAS E FERRAMENTAS</t>
  </si>
  <si>
    <t xml:space="preserve">NECESSARIAS,RECOBRIMENTO MINIMO DE 1,90M E MAXIMO DE 6,40M,</t>
  </si>
  <si>
    <t xml:space="preserve">20.086.0620-A</t>
  </si>
  <si>
    <t xml:space="preserve">20.086.0630-0</t>
  </si>
  <si>
    <t xml:space="preserve">DE 2,70MM,DIAMETRO DE 2,80M,PARAFUSOS, PORCAS E FERRAMENTAS</t>
  </si>
  <si>
    <t xml:space="preserve">NECESSARIAS,RECOBRIMENTO MINIMO DE 2,20M E MAXIMO DE 5,50M,</t>
  </si>
  <si>
    <t xml:space="preserve">20.086.0630-A</t>
  </si>
  <si>
    <t xml:space="preserve">20.086.0640-0</t>
  </si>
  <si>
    <t xml:space="preserve">DE 2,70MM,DIAMETRO DE 3,20M,PARAFUSOS, PORCAS E FERRAMENTAS</t>
  </si>
  <si>
    <t xml:space="preserve">NECESSARIAS,RECOBRIMENTO MINIMO DE 2,40M E MAXIMO DE 4,80M,</t>
  </si>
  <si>
    <t xml:space="preserve">20.086.0640-A</t>
  </si>
  <si>
    <t xml:space="preserve">20.086.0650-0</t>
  </si>
  <si>
    <t xml:space="preserve">DE 2,70MM,DIAMETRO DE 3,60M,PARAFUSOS, PORCAS E FERRAMENTAS</t>
  </si>
  <si>
    <t xml:space="preserve">NECESSARIAS,RECOBRIMENTO MINIMO DE 2,60M E MAXIMO DE 4,30M,</t>
  </si>
  <si>
    <t xml:space="preserve">20.086.0650-A</t>
  </si>
  <si>
    <t xml:space="preserve">20.086.0660-0</t>
  </si>
  <si>
    <t xml:space="preserve">DE 3,40MM,DIAMETRO DE 4,00M,PARAFUSOS, PORCAS E FERRAMENTAS</t>
  </si>
  <si>
    <t xml:space="preserve">NECESSARIAS,RECOBRIMENTO MINIMO DE 2,80M E MAXIMO DE 4,60M,</t>
  </si>
  <si>
    <t xml:space="preserve">20.086.0660-A</t>
  </si>
  <si>
    <t xml:space="preserve">20.086.0670-0</t>
  </si>
  <si>
    <t xml:space="preserve">DE 4,70MM,DIAMETRO DE 4,40M,PARAFUSOS, PORCAS E FERRAMENTAS</t>
  </si>
  <si>
    <t xml:space="preserve">NECESSARIAS,RECOBRIMENTO MINIMO DE 3,00M E MAXIMO DE 5,20M,</t>
  </si>
  <si>
    <t xml:space="preserve">20.086.0670-A</t>
  </si>
  <si>
    <t xml:space="preserve">20.086.0680-0</t>
  </si>
  <si>
    <t xml:space="preserve">DE 6,30MM,DIAMETRO DE 4,80M,PARAFUSOS, PORCAS E FERRAMENTAS</t>
  </si>
  <si>
    <t xml:space="preserve">NECESSARIAS,RECOBRIMENTO MINIMO DE 3,20M E MAXIMO DE 5,80M,</t>
  </si>
  <si>
    <t xml:space="preserve">20.086.0680-A</t>
  </si>
  <si>
    <t xml:space="preserve">20.090.0001-1</t>
  </si>
  <si>
    <t xml:space="preserve">BRITAGEM DE ROCHA,APROVEITAMENTO DA ESCAVACAO DE MATERIAL DE</t>
  </si>
  <si>
    <t xml:space="preserve">3¶ CATEGORIA,PARA IMPLANTACAO OU ALARGAMENTO DE RODOVIAS,EX</t>
  </si>
  <si>
    <t xml:space="preserve">CLUSIVE O TRANSPORTE DO BRITADOR,INCLUSIVE ESCAVACAO(POR M3</t>
  </si>
  <si>
    <t xml:space="preserve">DE PEDRA BRITADA)</t>
  </si>
  <si>
    <t xml:space="preserve">20.090.0001-B</t>
  </si>
  <si>
    <t xml:space="preserve">20.090.0005-1</t>
  </si>
  <si>
    <t xml:space="preserve">EXTRACAO DE ROCHA EM EXPLORACAO DE PEDREIRA,EXCLUSIVE BRITAG</t>
  </si>
  <si>
    <t xml:space="preserve">20.090.0005-B</t>
  </si>
  <si>
    <t xml:space="preserve">20.090.0006-0</t>
  </si>
  <si>
    <t xml:space="preserve">FRAGMENTACAO,CARGA,TRANSPORTE E BRITAGEM DE ROCHA JA EXTRAID</t>
  </si>
  <si>
    <t xml:space="preserve">A,EM EXPLORACAO DE PEDREIRA,EXCLUSIVE TRANSPORTE DO BRITADOR</t>
  </si>
  <si>
    <t xml:space="preserve">(POR M3 DE PEDRA BRITADA)</t>
  </si>
  <si>
    <t xml:space="preserve">20.090.0006-A</t>
  </si>
  <si>
    <t xml:space="preserve">20.091.0001-1</t>
  </si>
  <si>
    <t xml:space="preserve">EXTRACAO DE AREIA DE RIO,POR MEIO DE DRAGAGEM,INCLUSIVE CARG</t>
  </si>
  <si>
    <t xml:space="preserve">A,SENDO O CUSTO REFERIDO AO VOLUME DO CAMINHAO</t>
  </si>
  <si>
    <t xml:space="preserve">20.091.0001-B</t>
  </si>
  <si>
    <t xml:space="preserve">20.092.0001-0</t>
  </si>
  <si>
    <t xml:space="preserve">AREIA,INCLUSIVE TRANPORTE,PARA REGIAO METROPOLITANA DO RIO D</t>
  </si>
  <si>
    <t xml:space="preserve">E JANEIRO.FORNECIMENTO</t>
  </si>
  <si>
    <t xml:space="preserve">20.092.0001-A</t>
  </si>
  <si>
    <t xml:space="preserve">20.093.0001-0</t>
  </si>
  <si>
    <t xml:space="preserve">CIMENTO PORTLAND CP-II-32,INCLUSIVE TRANSPORTE.FORNECIMENTO</t>
  </si>
  <si>
    <t xml:space="preserve">20.093.0001-A</t>
  </si>
  <si>
    <t xml:space="preserve">20.096.0001-0</t>
  </si>
  <si>
    <t xml:space="preserve">CASCALHINHO(PEDRA ZERO),INCLUSIVE TRANSPORTE,PARA REGIAO MET</t>
  </si>
  <si>
    <t xml:space="preserve">ROPOLITANA DO RIO DE JANEIRO.FORNECIMENTO</t>
  </si>
  <si>
    <t xml:space="preserve">20.096.0001-A</t>
  </si>
  <si>
    <t xml:space="preserve">20.097.0001-0</t>
  </si>
  <si>
    <t xml:space="preserve">PEDRA BRITADA Nß1,INCLUSIVE TRANSPORTE,PARA REGIAO METROPOLI</t>
  </si>
  <si>
    <t xml:space="preserve">TANA DO RIO DE JANEIRO.FORNECIMENTO</t>
  </si>
  <si>
    <t xml:space="preserve">20.097.0001-A</t>
  </si>
  <si>
    <t xml:space="preserve">20.097.0002-0</t>
  </si>
  <si>
    <t xml:space="preserve">PEDRA BRITADA Nß2,INCLUSIVE TRANSPORTE,PARA REGIAO METROPOLI</t>
  </si>
  <si>
    <t xml:space="preserve">20.097.0002-A</t>
  </si>
  <si>
    <t xml:space="preserve">20.097.0003-0</t>
  </si>
  <si>
    <t xml:space="preserve">PEDRA BRITADA Nß3,INCLUSIVE TRANSPORTE,PARA REGIAO METROPOLI</t>
  </si>
  <si>
    <t xml:space="preserve">20.097.0003-A</t>
  </si>
  <si>
    <t xml:space="preserve">20.097.0004-0</t>
  </si>
  <si>
    <t xml:space="preserve">BRITA CORRIDA,INCLUSIVE TRANSPORTE,PARA REGIAO METROPOLITANA</t>
  </si>
  <si>
    <t xml:space="preserve">DO RIO DE JANEIRO.FORNECIMENTO</t>
  </si>
  <si>
    <t xml:space="preserve">20.097.0004-A</t>
  </si>
  <si>
    <t xml:space="preserve">20.097.0005-0</t>
  </si>
  <si>
    <t xml:space="preserve">PO-DE-PEDRA, INCLUSIVE TRANSPORTE PARA REGIAO METROPOLITANA</t>
  </si>
  <si>
    <t xml:space="preserve">20.097.0005-A</t>
  </si>
  <si>
    <t xml:space="preserve">20.097.0010-0</t>
  </si>
  <si>
    <t xml:space="preserve">BRITA GRADUADA,INCLUSIVE TRANSPORTE,PARA REGIAO METROPOLITAN</t>
  </si>
  <si>
    <t xml:space="preserve">A DO RIO DE JANEIRO.FORNECIMENTO</t>
  </si>
  <si>
    <t xml:space="preserve">20.097.0010-A</t>
  </si>
  <si>
    <t xml:space="preserve">20.097.0011-0</t>
  </si>
  <si>
    <t xml:space="preserve">BRITA GRADUADA COM ADICAO DE 1% DE CIMENTO,INCLUSIVE TRANSPO</t>
  </si>
  <si>
    <t xml:space="preserve">RTE,PARA REGIAO METROPOLITANA DO RIO DE JANEIRO.FORNECIMENTO</t>
  </si>
  <si>
    <t xml:space="preserve">20.097.0011-A</t>
  </si>
  <si>
    <t xml:space="preserve">20.098.0001-0</t>
  </si>
  <si>
    <t xml:space="preserve">PEDRA-DE-MAO,INCLUSIVE TRANSPORTE,PARA REGIAO METROPOLITANA</t>
  </si>
  <si>
    <t xml:space="preserve">20.098.0001-A</t>
  </si>
  <si>
    <t xml:space="preserve">20.099.0001-0</t>
  </si>
  <si>
    <t xml:space="preserve">PO-DE-PEDRA,SEM CONSIDERAR O TRANSPORTE DA PEDREIRA ATE O LO</t>
  </si>
  <si>
    <t xml:space="preserve">CAL DE UTILIZACAO,INCLUSIVE CARGA NO CAMINHAO.FORNECIMENTO</t>
  </si>
  <si>
    <t xml:space="preserve">20.099.0001-A</t>
  </si>
  <si>
    <t xml:space="preserve">20.100.0001-0</t>
  </si>
  <si>
    <t xml:space="preserve">POLIMERO TIPO SBS GRANULADO,INCLUSIVE TRANSPORTE.FORNECIMENT</t>
  </si>
  <si>
    <t xml:space="preserve">20.100.0001-A</t>
  </si>
  <si>
    <t xml:space="preserve">20.100.0005-0</t>
  </si>
  <si>
    <t xml:space="preserve">CONCRETO BETUMINOSO USINADO A QUENTE.PREPARO E FORNECIMENTO</t>
  </si>
  <si>
    <t xml:space="preserve">20.100.0005-A</t>
  </si>
  <si>
    <t xml:space="preserve">20.100.0010-0</t>
  </si>
  <si>
    <t xml:space="preserve">CONCRETO BETUMINOSO USINADO A QUENTE,EXCLUSIVE FORNECIMENTO</t>
  </si>
  <si>
    <t xml:space="preserve">DO CAP.PREPARO E FORNECIMENTO</t>
  </si>
  <si>
    <t xml:space="preserve">20.100.0010-A</t>
  </si>
  <si>
    <t xml:space="preserve">20.100.0011-0</t>
  </si>
  <si>
    <t xml:space="preserve">CONCRETO BETUMINOSO USINADO A QUENTE,EXCLUSIVE PREPARO,INCLU</t>
  </si>
  <si>
    <t xml:space="preserve">SIVE TRANSPORTE.CUSTO SOMENTE DOS MATERIAIS.FORNECIMENTO</t>
  </si>
  <si>
    <t xml:space="preserve">20.100.0011-A</t>
  </si>
  <si>
    <t xml:space="preserve">20.100.0012-0</t>
  </si>
  <si>
    <t xml:space="preserve">CONCRETO BETUMINOSO USINADO A QUENTE,MASSA MUITO FINA.PREPAR</t>
  </si>
  <si>
    <t xml:space="preserve">O E FORNECIMENTO</t>
  </si>
  <si>
    <t xml:space="preserve">20.100.0012-A</t>
  </si>
  <si>
    <t xml:space="preserve">20.100.0013-0</t>
  </si>
  <si>
    <t xml:space="preserve">CONCRETO BETUMINOSO USINADO A QUENTE,MASSA MUITO FINA.FORNEC</t>
  </si>
  <si>
    <t xml:space="preserve">IMENTO,EXCLUSIVE PREPARO</t>
  </si>
  <si>
    <t xml:space="preserve">20.100.0013-A</t>
  </si>
  <si>
    <t xml:space="preserve">20.100.0015-0</t>
  </si>
  <si>
    <t xml:space="preserve">LAMA ASFALTICA,FINA,INCLUSIVE TRANSPORTE.CUSTO SOMENTE DOS M</t>
  </si>
  <si>
    <t xml:space="preserve">ATERIAIS.FORNECIMENTO</t>
  </si>
  <si>
    <t xml:space="preserve">20.100.0015-A</t>
  </si>
  <si>
    <t xml:space="preserve">20.100.0016-0</t>
  </si>
  <si>
    <t xml:space="preserve">LAMA ASFALTICA,GROSSA,INCLUSIVE TRANSPORTE.CUSTO SOMENTE DOS</t>
  </si>
  <si>
    <t xml:space="preserve">MATERIAIS.FORNECIMENTO</t>
  </si>
  <si>
    <t xml:space="preserve">20.100.0016-A</t>
  </si>
  <si>
    <t xml:space="preserve">20.100.0030-0</t>
  </si>
  <si>
    <t xml:space="preserve">CAMADA POROSA DE ATRITO EM CBUQ,MODIFICADO POR POLIMERO,INCL</t>
  </si>
  <si>
    <t xml:space="preserve">USIVE TRANSPORTE.CUSTO SOMENTE DOS MATERIAIS.FORNECIMENTO</t>
  </si>
  <si>
    <t xml:space="preserve">20.100.0030-A</t>
  </si>
  <si>
    <t xml:space="preserve">20.100.0050-0</t>
  </si>
  <si>
    <t xml:space="preserve">CONCRETO BETUMINOSO USINADO A QUENTE TIPO "BINDER",EXCLUSIVE</t>
  </si>
  <si>
    <t xml:space="preserve">PREPARO,INCLUSIVE TRANSPORTE.CUSTO SOMENTE DOS MATERIAIS.FO</t>
  </si>
  <si>
    <t xml:space="preserve">20.100.0050-A</t>
  </si>
  <si>
    <t xml:space="preserve">20.100.0060-0</t>
  </si>
  <si>
    <t xml:space="preserve">IMPRIMACAO,INCLUSIVE TRANSPORTE.CUSTO SOMENTE DOS MATERIAIS.</t>
  </si>
  <si>
    <t xml:space="preserve">20.100.0060-A</t>
  </si>
  <si>
    <t xml:space="preserve">20.100.0070-0</t>
  </si>
  <si>
    <t xml:space="preserve">PINTURA DE LIGACAO,INCLUSIVE TRANSPORTE.CUSTO SOMENTE DOS MA</t>
  </si>
  <si>
    <t xml:space="preserve">TERIAIS.FORNECIMENTO</t>
  </si>
  <si>
    <t xml:space="preserve">20.100.0070-A</t>
  </si>
  <si>
    <t xml:space="preserve">20.100.0075-0</t>
  </si>
  <si>
    <t xml:space="preserve">PRE-MISTURADO A FRIO.PREPARO E FORNECIMENTO</t>
  </si>
  <si>
    <t xml:space="preserve">20.100.0075-A</t>
  </si>
  <si>
    <t xml:space="preserve">20.100.0080-0</t>
  </si>
  <si>
    <t xml:space="preserve">TRATAMENTO SUPERFICIAL SIMPLES,INCLUSIVE TRANSPORTE.CUSTO SO</t>
  </si>
  <si>
    <t xml:space="preserve">MENTE DOS MATERIAIS.FORNECIMENTO</t>
  </si>
  <si>
    <t xml:space="preserve">20.100.0080-A</t>
  </si>
  <si>
    <t xml:space="preserve">20.100.0085-0</t>
  </si>
  <si>
    <t xml:space="preserve">TRATAMENTO SUPERFICIAL DUPLO,UTILIZANDO ESCORIA DE ACIARIA.C</t>
  </si>
  <si>
    <t xml:space="preserve">USTO SOMENTE DOS MATERIAIS,EXCLUSIVE TRANSPORTE DA ESCORIA D</t>
  </si>
  <si>
    <t xml:space="preserve">E ACIARIA.FORNECIMENTO</t>
  </si>
  <si>
    <t xml:space="preserve">20.100.0085-A</t>
  </si>
  <si>
    <t xml:space="preserve">20.100.0090-0</t>
  </si>
  <si>
    <t xml:space="preserve">TRATAMENTO SUPERFICIAL DUPLO,INCLUSIVE TRANSPORTE.CUSTO SOME</t>
  </si>
  <si>
    <t xml:space="preserve">NTE DOS MATERIAIS.FORNECIMENTO</t>
  </si>
  <si>
    <t xml:space="preserve">20.100.0090-A</t>
  </si>
  <si>
    <t xml:space="preserve">20.100.0095-0</t>
  </si>
  <si>
    <t xml:space="preserve">TRATAMENTO SUPERFICIAL TRIPLO,INCLUSIVE TRANSPORTE.CUSTO SOM</t>
  </si>
  <si>
    <t xml:space="preserve">ENTE DOS MATERIAIS.FORNECIMENTO</t>
  </si>
  <si>
    <t xml:space="preserve">20.100.0095-A</t>
  </si>
  <si>
    <t xml:space="preserve">20.101.0011-0</t>
  </si>
  <si>
    <t xml:space="preserve">EMULSAO ASFALTICA CATIONICA,TIPO RR-2C,INCLUSIVE TRANSPORTE.</t>
  </si>
  <si>
    <t xml:space="preserve">CUSTO SOMENTE DOS MATERIAIS.FORNECIMENTO</t>
  </si>
  <si>
    <t xml:space="preserve">20.101.0011-A</t>
  </si>
  <si>
    <t xml:space="preserve">20.101.0013-0</t>
  </si>
  <si>
    <t xml:space="preserve">EMULSAO ASFALTICA CATIONICA,TIPO RL-1C,INCLUSIVE TRANSPORTE.</t>
  </si>
  <si>
    <t xml:space="preserve">20.101.0013-A</t>
  </si>
  <si>
    <t xml:space="preserve">20.102.0003-0</t>
  </si>
  <si>
    <t xml:space="preserve">EMULSAO ASFALTICA CATIONICA RR-1C,INCLUSIVE TRANSPORTE.CUSTO</t>
  </si>
  <si>
    <t xml:space="preserve">SOMENTE DOS MATERIAIS.FORNECIMENTO</t>
  </si>
  <si>
    <t xml:space="preserve">20.102.0003-A</t>
  </si>
  <si>
    <t xml:space="preserve">20.102.0004-0</t>
  </si>
  <si>
    <t xml:space="preserve">EMULSAO ASFALTICA CATIONICA,TIPO RM-1C,INCLUSIVE TRANSPORTE.</t>
  </si>
  <si>
    <t xml:space="preserve">20.102.0004-A</t>
  </si>
  <si>
    <t xml:space="preserve">20.102.0006-0</t>
  </si>
  <si>
    <t xml:space="preserve">ASFALTO DILUIDO,TIPO CM-30,INCLUSIVE TRANSPORTE.CUSTO SOMENT</t>
  </si>
  <si>
    <t xml:space="preserve">E DOS MATERIAIS.FORNECIMENTO</t>
  </si>
  <si>
    <t xml:space="preserve">20.102.0006-A</t>
  </si>
  <si>
    <t xml:space="preserve">20.102.0007-0</t>
  </si>
  <si>
    <t xml:space="preserve">MATERIAL BETUMINOSO,TIPO CIMENTO ASFALTICO CAP-30/45,INCLUSI</t>
  </si>
  <si>
    <t xml:space="preserve">VE TRANSPORTE.CUSTO SOMENTE DOS MATERIAIS.FORNECIMENTO</t>
  </si>
  <si>
    <t xml:space="preserve">20.102.0007-A</t>
  </si>
  <si>
    <t xml:space="preserve">20.102.0008-0</t>
  </si>
  <si>
    <t xml:space="preserve">MATERIAL BETUMINOSO,TIPO CIMENTO ASFALTICO CAP-50/70,INCLUSI</t>
  </si>
  <si>
    <t xml:space="preserve">VE TRANSPORTE.FORNECIMENTO</t>
  </si>
  <si>
    <t xml:space="preserve">20.102.0008-A</t>
  </si>
  <si>
    <t xml:space="preserve">20.103.0001-0</t>
  </si>
  <si>
    <t xml:space="preserve">DOPE DE ADESIVIDADE,EXCLUSIVE TRANSPORTE.FORNECIMENTO</t>
  </si>
  <si>
    <t xml:space="preserve">20.103.0001-A</t>
  </si>
  <si>
    <t xml:space="preserve">20.104.0001-0</t>
  </si>
  <si>
    <t xml:space="preserve">SAIBRO,INCLUSIVE TRANSPORTE.FORNECIMENTO</t>
  </si>
  <si>
    <t xml:space="preserve">20.104.0001-A</t>
  </si>
  <si>
    <t xml:space="preserve">20.104.0005-0</t>
  </si>
  <si>
    <t xml:space="preserve">SAIBRO,EXCLUSIVE TRANSPORTE,INCLUSIVE CARGA NO CAMINHAO</t>
  </si>
  <si>
    <t xml:space="preserve">20.104.0005-A</t>
  </si>
  <si>
    <t xml:space="preserve">20.105.0001-0</t>
  </si>
  <si>
    <t xml:space="preserve">PINTURA COM CAL,DE GUARDA-CORPO,GUARDA-RODA E MURETA DE PROT</t>
  </si>
  <si>
    <t xml:space="preserve">ECAO EM PONTES E VIADUTOS,MEDIDA PELO DOBRO DA AREA TOTAL(LA</t>
  </si>
  <si>
    <t xml:space="preserve">RGURA X ALTURA)</t>
  </si>
  <si>
    <t xml:space="preserve">20.105.0001-A</t>
  </si>
  <si>
    <t xml:space="preserve">20.105.0004-0</t>
  </si>
  <si>
    <t xml:space="preserve">PO-DE-BORRACHA GRANULADO(DENSIDADE ENTRE 0,3 E 0,4),INCLUSIV</t>
  </si>
  <si>
    <t xml:space="preserve">E TRANSPORTE PARA REGIAO METROPOLITANA DO RIO DE JANEIRO.FOR</t>
  </si>
  <si>
    <t xml:space="preserve">20.105.0004-A</t>
  </si>
  <si>
    <t xml:space="preserve">20.105.0005-0</t>
  </si>
  <si>
    <t xml:space="preserve">PINTURA DE MEIO-FIO COM CAL,COM UMA DEMAO</t>
  </si>
  <si>
    <t xml:space="preserve">20.105.0005-A</t>
  </si>
  <si>
    <t xml:space="preserve">20.106.0001-0</t>
  </si>
  <si>
    <t xml:space="preserve">PINTURA COM TINTA A BASE DE PVA,DE GUARDA-CORPO,GUARDA-RODA</t>
  </si>
  <si>
    <t xml:space="preserve">E MURETA DE PROTECAO EM PONTES E VIADUTOS,MEDIDA PELO DOBRO</t>
  </si>
  <si>
    <t xml:space="preserve">DA AREA TOTAL(LARGURA X ALTURA)</t>
  </si>
  <si>
    <t xml:space="preserve">20.106.0001-A</t>
  </si>
  <si>
    <t xml:space="preserve">20.107.0001-0</t>
  </si>
  <si>
    <t xml:space="preserve">DEFENSAS METALICAS:RECUPERACAO E ASSENTAMENTO COM RETIRADA,P</t>
  </si>
  <si>
    <t xml:space="preserve">INTURA EM 2 DEMAOS E POSTERIOR RECOLOCACAO</t>
  </si>
  <si>
    <t xml:space="preserve">20.107.0001-A</t>
  </si>
  <si>
    <t xml:space="preserve">20.108.0001-0</t>
  </si>
  <si>
    <t xml:space="preserve">EMULSAO ASFALTICA CATIONICA,TIPO RR-2C,EXCLUSIVE TRANSPORTE.</t>
  </si>
  <si>
    <t xml:space="preserve">20.108.0001-A</t>
  </si>
  <si>
    <t xml:space="preserve">20.108.0003-0</t>
  </si>
  <si>
    <t xml:space="preserve">EMULSAO ASFALTICA CATIONICA,TIPO RL-1C,EXCLUSIVE TRANSPORTE.</t>
  </si>
  <si>
    <t xml:space="preserve">20.108.0003-A</t>
  </si>
  <si>
    <t xml:space="preserve">20.108.0005-0</t>
  </si>
  <si>
    <t xml:space="preserve">EMULSAO ASFALTICA CATIONICA,TIPO RR-1C,EXCLUSIVE TRANSPORTE.</t>
  </si>
  <si>
    <t xml:space="preserve">20.108.0005-A</t>
  </si>
  <si>
    <t xml:space="preserve">20.108.0007-0</t>
  </si>
  <si>
    <t xml:space="preserve">EMULSAO ASFALTICA CATIONICA,TIPO RM-1C,EXCLUSIVE TRANSPORTE.</t>
  </si>
  <si>
    <t xml:space="preserve">20.108.0007-A</t>
  </si>
  <si>
    <t xml:space="preserve">20.108.0012-0</t>
  </si>
  <si>
    <t xml:space="preserve">ASFALTO DILUIDO,TIPO CM-30,EXCLUSIVE TRANSPORTE.CUSTO SOMENT</t>
  </si>
  <si>
    <t xml:space="preserve">E DOS MATEIRIAS.FORNECIMENTO</t>
  </si>
  <si>
    <t xml:space="preserve">20.108.0012-A</t>
  </si>
  <si>
    <t xml:space="preserve">20.108.0015-0</t>
  </si>
  <si>
    <t xml:space="preserve">MATERIAL BETUMINOSO,TIPO CIMENTO ASFALTICO CAP-30/45,EXCLUSI</t>
  </si>
  <si>
    <t xml:space="preserve">20.108.0015-A</t>
  </si>
  <si>
    <t xml:space="preserve">20.108.0017-0</t>
  </si>
  <si>
    <t xml:space="preserve">MATERIAL BETUMINOSO,TIPO CIMENTO ASFALTICO CAP-50/70,EXCLUSI</t>
  </si>
  <si>
    <t xml:space="preserve">20.108.0017-A</t>
  </si>
  <si>
    <t xml:space="preserve">20.111.0001-0</t>
  </si>
  <si>
    <t xml:space="preserve">CASCALHINHO (PEDRA ZERO) PARA REGIAO DE CAMPOS,EXCLUSIVE TRA</t>
  </si>
  <si>
    <t xml:space="preserve">NSPORTE,INCLUSIVE CARGA NO CAMINHAO.FORNECIMENTO</t>
  </si>
  <si>
    <t xml:space="preserve">20.111.0001-A</t>
  </si>
  <si>
    <t xml:space="preserve">20.111.0006-0</t>
  </si>
  <si>
    <t xml:space="preserve">PEDRA BRITADA 1,2 E 3 PARA REGIAO DE CAMPOS,EXCLUSIVE TRANPO</t>
  </si>
  <si>
    <t xml:space="preserve">RTE,INCLUSIVE CARGA NO CAMINHAO.FORNECIMENTO</t>
  </si>
  <si>
    <t xml:space="preserve">20.111.0006-A</t>
  </si>
  <si>
    <t xml:space="preserve">20.111.0007-0</t>
  </si>
  <si>
    <t xml:space="preserve">BRITA CORRIDA PARA REGIAO DE CAMPOS,EXCLUSIVE TRANSPORTE,INC</t>
  </si>
  <si>
    <t xml:space="preserve">LUSIVE CARGA NO CAMINHAO.FORNECIMENTO</t>
  </si>
  <si>
    <t xml:space="preserve">20.111.0007-A</t>
  </si>
  <si>
    <t xml:space="preserve">20.111.0008-0</t>
  </si>
  <si>
    <t xml:space="preserve">PO-DE-PEDRA,PARA REGIAO DE CAMPOS,EXCLUSIVE TRANSPORTE,INCLU</t>
  </si>
  <si>
    <t xml:space="preserve">SIVE CARGA NO CAMINHAO.FORNECIMENTO</t>
  </si>
  <si>
    <t xml:space="preserve">20.111.0008-A</t>
  </si>
  <si>
    <t xml:space="preserve">20.111.0009-0</t>
  </si>
  <si>
    <t xml:space="preserve">PEDRA-DE-MAO PARA REGIAO DE CAMPOS,EXCLUSIVE TRANSPORTE,INCL</t>
  </si>
  <si>
    <t xml:space="preserve">USIVE CARGA NO CAMINHAO.FORNECIMENTO</t>
  </si>
  <si>
    <t xml:space="preserve">20.111.0009-A</t>
  </si>
  <si>
    <t xml:space="preserve">20.111.0010-0</t>
  </si>
  <si>
    <t xml:space="preserve">AREIA PARA A REGIAO DE CAMPOS DOS GOYTACAZES,EXCLUSIVE TRANS</t>
  </si>
  <si>
    <t xml:space="preserve">PORTE,INCLUSIVE CARGA NO CAMINHAO.FORNECIMENTO</t>
  </si>
  <si>
    <t xml:space="preserve">20.111.0010-A</t>
  </si>
  <si>
    <t xml:space="preserve">20.112.0010-0</t>
  </si>
  <si>
    <t xml:space="preserve">CASCALHINHO (PEDRA ZERO) PARA REGIAO DE ITAPERUNA,EXCLUSIVE</t>
  </si>
  <si>
    <t xml:space="preserve">TRANSPORTE,INCLUSIVE CARGA NO CAMINHAO.FORNECIMENTO</t>
  </si>
  <si>
    <t xml:space="preserve">20.112.0010-A</t>
  </si>
  <si>
    <t xml:space="preserve">20.112.0011-0</t>
  </si>
  <si>
    <t xml:space="preserve">PEDRA BRITADA 1 PARA REGIAO DE ITAPERUNA,EXCLUSIVE TRANSPORT</t>
  </si>
  <si>
    <t xml:space="preserve">E,INCLUSIVE CARGA NO CAMINHAO.FORNECIMENTO</t>
  </si>
  <si>
    <t xml:space="preserve">20.112.0011-A</t>
  </si>
  <si>
    <t xml:space="preserve">20.112.0013-0</t>
  </si>
  <si>
    <t xml:space="preserve">PO-DE-PEDRA PARA REGIAO DE ITAPERUNA,EXCLUSIVE TRANSPORTE,IN</t>
  </si>
  <si>
    <t xml:space="preserve">CLUSIVE CARGA NO CAMINHAO.FORNECIMENTO</t>
  </si>
  <si>
    <t xml:space="preserve">20.112.0013-A</t>
  </si>
  <si>
    <t xml:space="preserve">20.112.0014-0</t>
  </si>
  <si>
    <t xml:space="preserve">PEDRA-DE-MAO PARA REGIAO DE ITAPERUNA,EXCLUSIVE TRANSPORTE,I</t>
  </si>
  <si>
    <t xml:space="preserve">NCLUSIVE CARGA NO CAMINHAO.FORNECIMENTO</t>
  </si>
  <si>
    <t xml:space="preserve">20.112.0014-A</t>
  </si>
  <si>
    <t xml:space="preserve">20.112.0015-0</t>
  </si>
  <si>
    <t xml:space="preserve">AREIA PARA A REGIAO DE ITAPERUNA,EXCLUSIVE TRANSPORTE,INCLUS</t>
  </si>
  <si>
    <t xml:space="preserve">IVE CARGA NO CAMINHAO.FORNECIMENTO</t>
  </si>
  <si>
    <t xml:space="preserve">20.112.0015-A</t>
  </si>
  <si>
    <t xml:space="preserve">20.113.0010-0</t>
  </si>
  <si>
    <t xml:space="preserve">CASCALHINHO (PEDRA ZERO) PARA REGIAO DE MACAE,EXCLUSIVE TRAN</t>
  </si>
  <si>
    <t xml:space="preserve">SPORTE,INCLUSIVE CARGA NO CAMINHAO.FORNECIMENTO</t>
  </si>
  <si>
    <t xml:space="preserve">20.113.0010-A</t>
  </si>
  <si>
    <t xml:space="preserve">20.113.0011-0</t>
  </si>
  <si>
    <t xml:space="preserve">PEDRA BRITADA 1, 2 E 3 PARA REGIAO DE MACAE,EXCLUSIVE TRANSP</t>
  </si>
  <si>
    <t xml:space="preserve">ORTE,INCLUSIVE CARGA NO CAMINHAO.FORNECIMENTO</t>
  </si>
  <si>
    <t xml:space="preserve">20.113.0011-A</t>
  </si>
  <si>
    <t xml:space="preserve">20.113.0012-0</t>
  </si>
  <si>
    <t xml:space="preserve">BRITA CORRIDA PARA REGIAO DE MACAE,EXCLUSIVE TRANSPORTE,INCL</t>
  </si>
  <si>
    <t xml:space="preserve">20.113.0012-A</t>
  </si>
  <si>
    <t xml:space="preserve">20.113.0013-0</t>
  </si>
  <si>
    <t xml:space="preserve">PO-DE-PEDRA PARA REGIAO DE MACAE,EXCLUSIVE TRANSPORTE,INCLUS</t>
  </si>
  <si>
    <t xml:space="preserve">20.113.0013-A</t>
  </si>
  <si>
    <t xml:space="preserve">20.113.0014-0</t>
  </si>
  <si>
    <t xml:space="preserve">PEDRA-DE-MAO PARA REGIAO DE MACAE,EXCLUSIVE TRANSPORTE,INCLU</t>
  </si>
  <si>
    <t xml:space="preserve">20.113.0014-A</t>
  </si>
  <si>
    <t xml:space="preserve">20.113.0015-0</t>
  </si>
  <si>
    <t xml:space="preserve">AREIA PARA A REGIAO DE MACAE,EXCLUSIVE TRANSPORTE,INCLUSIVE</t>
  </si>
  <si>
    <t xml:space="preserve">CARGA NO CAMINHAO.FORNECIMENTO</t>
  </si>
  <si>
    <t xml:space="preserve">20.113.0015-A</t>
  </si>
  <si>
    <t xml:space="preserve">20.114.0010-0</t>
  </si>
  <si>
    <t xml:space="preserve">CASCALHINHO (PEDRA ZERO) PARA REGIAO DE NOVA FRIBURGO,EXCLUS</t>
  </si>
  <si>
    <t xml:space="preserve">IVE TRANSPORTE,INCLUSIVE CARGA NO CAMINHAO.FORNECIMENTO</t>
  </si>
  <si>
    <t xml:space="preserve">20.114.0010-A</t>
  </si>
  <si>
    <t xml:space="preserve">20.114.0011-0</t>
  </si>
  <si>
    <t xml:space="preserve">PEDRA BRITADA 1, 2 E 3 PARA REGIAO DE NOVA FRIBURGO,EXCLUSIV</t>
  </si>
  <si>
    <t xml:space="preserve">E TRANSPORTE,INCLUSIVE CARGA NO CAMINHAO.FORNECIMENTO</t>
  </si>
  <si>
    <t xml:space="preserve">20.114.0011-A</t>
  </si>
  <si>
    <t xml:space="preserve">20.114.0012-0</t>
  </si>
  <si>
    <t xml:space="preserve">BRITA CORRIDA PARA REGIAO DE NOVA FRIBURGO,EXCLUSIVE TRANSPO</t>
  </si>
  <si>
    <t xml:space="preserve">20.114.0012-A</t>
  </si>
  <si>
    <t xml:space="preserve">20.114.0013-0</t>
  </si>
  <si>
    <t xml:space="preserve">PO-DE-PEDRA PARA REGIAO DE NOVA FRIBURGO,EXCLUSIVE TRANSPORT</t>
  </si>
  <si>
    <t xml:space="preserve">20.114.0013-A</t>
  </si>
  <si>
    <t xml:space="preserve">20.114.0014-0</t>
  </si>
  <si>
    <t xml:space="preserve">PEDRA-DE-MAO PARA REGIAO DE NOVA FRIBURGO,EXCLUSIVE TRANSPOR</t>
  </si>
  <si>
    <t xml:space="preserve">TE,INCLUSIVE CARGA NO CAMINHAO.FORNECIMENTO</t>
  </si>
  <si>
    <t xml:space="preserve">20.114.0014-A</t>
  </si>
  <si>
    <t xml:space="preserve">20.114.0015-0</t>
  </si>
  <si>
    <t xml:space="preserve">AREIA PARA A REGIAO DE NOVA FRIBURGO,EXCLUSIVE TRANSPORTE,IN</t>
  </si>
  <si>
    <t xml:space="preserve">20.114.0015-A</t>
  </si>
  <si>
    <t xml:space="preserve">20.115.0010-0</t>
  </si>
  <si>
    <t xml:space="preserve">CASCALHINHO (PEDRA ZERO) PARA REGIAO DE BARRA MANSA,EXCLUSIV</t>
  </si>
  <si>
    <t xml:space="preserve">20.115.0010-A</t>
  </si>
  <si>
    <t xml:space="preserve">20.115.0011-0</t>
  </si>
  <si>
    <t xml:space="preserve">PEDRA BRITADA 1, 2 E 3 PARA REGIAO DE BARRA MANSA,EXCLUSIVE</t>
  </si>
  <si>
    <t xml:space="preserve">20.115.0011-A</t>
  </si>
  <si>
    <t xml:space="preserve">20.115.0012-0</t>
  </si>
  <si>
    <t xml:space="preserve">BRITA CORRIDA PARA REGIAO DE BARRA MANSA,EXCLUSIVE TRANSPORT</t>
  </si>
  <si>
    <t xml:space="preserve">20.115.0012-A</t>
  </si>
  <si>
    <t xml:space="preserve">20.115.0013-0</t>
  </si>
  <si>
    <t xml:space="preserve">PO-DE-PEDRA PARA REGIAO DE BARRA MANSA,EXCLUSIVE TRANSPORTE,</t>
  </si>
  <si>
    <t xml:space="preserve">INCLUSIVE CARGA NO CAMINHAO.FORNECIMENTO</t>
  </si>
  <si>
    <t xml:space="preserve">20.115.0013-A</t>
  </si>
  <si>
    <t xml:space="preserve">20.115.0014-0</t>
  </si>
  <si>
    <t xml:space="preserve">PEDRA-DE-MAO PARA REGIAO DE BARRA MANSA,EXCLUSIVE TRANSPORTE</t>
  </si>
  <si>
    <t xml:space="preserve">,INCLUSIVE CARGA NO CAMINHAO.FORNECIMENTO</t>
  </si>
  <si>
    <t xml:space="preserve">20.115.0014-A</t>
  </si>
  <si>
    <t xml:space="preserve">20.115.0015-0</t>
  </si>
  <si>
    <t xml:space="preserve">AREIA PARA REGIAO DE BARRA MANSA,EXCLUSIVE TRANSPORTE,INCLUS</t>
  </si>
  <si>
    <t xml:space="preserve">20.115.0015-A</t>
  </si>
  <si>
    <t xml:space="preserve">20.116.0005-0</t>
  </si>
  <si>
    <t xml:space="preserve">PEDRA BRITADA Nß3 PARA REGIAO METROPOLITANA DO RIO DE JANEIR</t>
  </si>
  <si>
    <t xml:space="preserve">O,EXCLUSIVE TRANSPORTE,INCLUSIVE CARGA NO CAMINHAO.FORNECIME</t>
  </si>
  <si>
    <t xml:space="preserve">20.116.0005-A</t>
  </si>
  <si>
    <t xml:space="preserve">20.116.0006-0</t>
  </si>
  <si>
    <t xml:space="preserve">PEDRA BRITADA Nß2,PARA REGIAO METROPOLITANA DO RIO DE JANEIR</t>
  </si>
  <si>
    <t xml:space="preserve">20.116.0006-A</t>
  </si>
  <si>
    <t xml:space="preserve">20.116.0007-0</t>
  </si>
  <si>
    <t xml:space="preserve">PEDRA BRITADA Nß1,PARA REGIAO METROPOLITANA DO RIO DE JANEIR</t>
  </si>
  <si>
    <t xml:space="preserve">20.116.0007-A</t>
  </si>
  <si>
    <t xml:space="preserve">20.116.0008-0</t>
  </si>
  <si>
    <t xml:space="preserve">PEDRA BRITADA Nß0,PARA REGIAO METROPOLITANA DO RIO DE JANEIR</t>
  </si>
  <si>
    <t xml:space="preserve">20.116.0008-A</t>
  </si>
  <si>
    <t xml:space="preserve">20.116.0012-0</t>
  </si>
  <si>
    <t xml:space="preserve">BRITA CORRIDA PARA REGIAO METROPOLITANA DO RIO DE JANEIRO,EX</t>
  </si>
  <si>
    <t xml:space="preserve">CLUSIVE TRANSPORTE,INCLUSIVE CARGA NO CAMINHAO.FORNECIMENTO</t>
  </si>
  <si>
    <t xml:space="preserve">20.116.0012-A</t>
  </si>
  <si>
    <t xml:space="preserve">20.116.0013-0</t>
  </si>
  <si>
    <t xml:space="preserve">PEDRA-DE-MAO PARA REGIAO METROPOLITANA DO RIO DE JANEIRO,EXC</t>
  </si>
  <si>
    <t xml:space="preserve">LUSIVE TRANSPORTE,INCLUSIVE CARGA NO CAMINHAO.FORNECIMENTO</t>
  </si>
  <si>
    <t xml:space="preserve">20.116.0013-A</t>
  </si>
  <si>
    <t xml:space="preserve">20.116.0014-0</t>
  </si>
  <si>
    <t xml:space="preserve">AREIA PARA REGIAO METROPOLITANA DO RIO DE JANEIRO,EXCLUSIVE</t>
  </si>
  <si>
    <t xml:space="preserve">20.116.0014-A</t>
  </si>
  <si>
    <t xml:space="preserve">20.116.0020-0</t>
  </si>
  <si>
    <t xml:space="preserve">PO-DE-PEDRA PARA REGIAO METROPOLITANA DO RIO DE JANEIRO,EXCL</t>
  </si>
  <si>
    <t xml:space="preserve">USIVE TRANSPORTE,INCLUSIVE CARGA NO CAMINHAO.FORNECIMENTO</t>
  </si>
  <si>
    <t xml:space="preserve">20.116.0020-A</t>
  </si>
  <si>
    <t xml:space="preserve">20.170.0001-0</t>
  </si>
  <si>
    <t xml:space="preserve">CONSTRUCAO DE FAIXA DELIMITADORA (VIBRADOR) EM CONCRETO SIMP</t>
  </si>
  <si>
    <t xml:space="preserve">LES,INCLUSIVE FORNECIMENTO DOS MATERIAIS</t>
  </si>
  <si>
    <t xml:space="preserve">20.170.0001-A</t>
  </si>
  <si>
    <t xml:space="preserve">20.170.0002-0</t>
  </si>
  <si>
    <t xml:space="preserve">SONORIZADOR DE CONCRETO MOLDADO NO LOCAL,MEDINDO (10,5X5,0)M</t>
  </si>
  <si>
    <t xml:space="preserve">,INCLUSIVE REJUNTAMENTO,BARRAS DE LIGACAO,ESCAVACAO,IMPRIMAC</t>
  </si>
  <si>
    <t xml:space="preserve">20.170.0002-A</t>
  </si>
  <si>
    <t xml:space="preserve">20.170.0005-0</t>
  </si>
  <si>
    <t xml:space="preserve">NARIZ DE INTERSECAO EM CONCRETO SIMPLES,CONFORME PROJETO DER</t>
  </si>
  <si>
    <t xml:space="preserve">-RJ</t>
  </si>
  <si>
    <t xml:space="preserve">20.170.0005-A</t>
  </si>
  <si>
    <t xml:space="preserve">20.170.0015-0</t>
  </si>
  <si>
    <t xml:space="preserve">ONDULACAO EM CONCRETO(QUEBRA-MOLA)MOLDADA NO LOCAL,MEDINDO(1</t>
  </si>
  <si>
    <t xml:space="preserve">0,50X3,70)M, INCLUSIVE REJUNTAMENTO, BARRAS DE LIGACAO, ESCA</t>
  </si>
  <si>
    <t xml:space="preserve">VACAO E IMPRIMACAO</t>
  </si>
  <si>
    <t xml:space="preserve">20.170.0015-A</t>
  </si>
  <si>
    <t xml:space="preserve">20.175.0002-1</t>
  </si>
  <si>
    <t xml:space="preserve">BARREIRA PRE-MOLDADA EXTERNA,EM CONCRETO ARMADO(FCK=25MPA,AC</t>
  </si>
  <si>
    <t xml:space="preserve">O CA-50),TIPO DER-RJ,MEDINDO 0,15M NO TOPO,0,40M NA BASE E 0</t>
  </si>
  <si>
    <t xml:space="preserve">,77M DE ALTURA,INCLUINDO FERROS DE LIGACAO E FORNECIMENTO DO</t>
  </si>
  <si>
    <t xml:space="preserve">20.175.0002-B</t>
  </si>
  <si>
    <t xml:space="preserve">20.175.0003-0</t>
  </si>
  <si>
    <t xml:space="preserve">O CA-50),TIPO DER-RJ,MEDINDO 0,25M NO TOPO,0,40M NA BASE E 1</t>
  </si>
  <si>
    <t xml:space="preserve">,14M DE ALTURA,INCLUINDO VIGOTA HORIZONTAL,MONTANTE A CADA 1</t>
  </si>
  <si>
    <t xml:space="preserve">,00M,FERROS DE LIGACAO E FORNECIMENTO DOS MATERIAIS</t>
  </si>
  <si>
    <t xml:space="preserve">20.175.0003-A</t>
  </si>
  <si>
    <t xml:space="preserve">20.175.0004-0</t>
  </si>
  <si>
    <t xml:space="preserve">BARREIRA DUPLA PRE-MOLDADA INTERNA(DIVISORIA DE PISTA),EM CO</t>
  </si>
  <si>
    <t xml:space="preserve">NCRETO ARMADO(FCK=25MPA,ACO CA-50),TIPO DER-RJ,MEDINDO 0,15M</t>
  </si>
  <si>
    <t xml:space="preserve">NO TOPO,0,65M NA BASE E 0,77M DE ALTURA,INCLUINDO FERROS DE</t>
  </si>
  <si>
    <t xml:space="preserve">LIGACAO E FORNECIMENTO DOS MATERIAIS</t>
  </si>
  <si>
    <t xml:space="preserve">20.175.0004-A</t>
  </si>
  <si>
    <t xml:space="preserve">20.175.0005-0</t>
  </si>
  <si>
    <t xml:space="preserve">O CA-50),FIXADA EM SOLO TIPO DER-RJ,MEDINDO 0,15M NO TOPO,0,</t>
  </si>
  <si>
    <t xml:space="preserve">40M NA BASE E 1,47M DE ALTURA TOTAL(SENDO PARTE ENTERRADA),T</t>
  </si>
  <si>
    <t xml:space="preserve">ENDO SAPATA LATERAL DE CONCRETO ARMADO,CONCRETADA NO LOCAL,C</t>
  </si>
  <si>
    <t xml:space="preserve">OM 1,50M DE LARGURA,INCLUSIVE FORNECIMENTO DOS MATERIAIS,EXC</t>
  </si>
  <si>
    <t xml:space="preserve">LUSIVE BERCOS</t>
  </si>
  <si>
    <t xml:space="preserve">20.175.0005-A</t>
  </si>
  <si>
    <t xml:space="preserve">20.175.0006-0</t>
  </si>
  <si>
    <t xml:space="preserve">O CA-50),FIXADA EM SOLO,TIPO DER-RJ,MEDINDO 0,25M NO TOPO,0,</t>
  </si>
  <si>
    <t xml:space="preserve">40M NA BASE E 2,34M DE ALTURA TOTAL(SENDO PARTE ENTERRADA),I</t>
  </si>
  <si>
    <t xml:space="preserve">NCLUINDO VIGOTAS HORIZONTAIS,MONTANTES A CADA 1,00M,TENDO SA</t>
  </si>
  <si>
    <t xml:space="preserve">PATA LATERAL DE CONCRETO ARMADO,CONCRETADA NO LOCAL,C/0,60M</t>
  </si>
  <si>
    <t xml:space="preserve">DE LARGURA,INCLUSIVE FORNECIMENTO DOS MATERIAIS,EXCL.BERCOS</t>
  </si>
  <si>
    <t xml:space="preserve">20.175.0006-A</t>
  </si>
  <si>
    <t xml:space="preserve">20.175.0007-0</t>
  </si>
  <si>
    <t xml:space="preserve">NCRETO ARMADO(FCK=25MPA,ACO CA-50),FIXADA EM SOLO,TIPO DER-R</t>
  </si>
  <si>
    <t xml:space="preserve">J,MEDINDO 0,15M NO TOPO,0,65M NA BASE E 1,27M DE ALTURA TOTA</t>
  </si>
  <si>
    <t xml:space="preserve">L(SENDO PARTE ENTERRADA),TENDO SAPATAS LATERIAIS DE CONCRETO</t>
  </si>
  <si>
    <t xml:space="preserve">ARMADO COM 0,50M DE LARGURA,CONCRETADA NO LOCAL,INCLUSIVE F</t>
  </si>
  <si>
    <t xml:space="preserve">ORNECIMENTO DOS MATERIAIS,EXCLUSIVE BERCOS</t>
  </si>
  <si>
    <t xml:space="preserve">20.175.0007-A</t>
  </si>
  <si>
    <t xml:space="preserve">20.175.0010-1</t>
  </si>
  <si>
    <t xml:space="preserve">GUARDA-CORPO EM CONCRETO ARMADO(FCK=15MPA,ACO CA-50),FORMADO</t>
  </si>
  <si>
    <t xml:space="preserve">POR QUADROS RETANGULARES DE 1,90X0,50M SUSTENTADOS POR DOIS</t>
  </si>
  <si>
    <t xml:space="preserve">MONTANTES DE 0,85M DE ALTURA,INCLUSIVE FORNECIMENTO DOS MAT</t>
  </si>
  <si>
    <t xml:space="preserve">ERIAIS E ELEMENTOS DE FIXACAO NA PONTE</t>
  </si>
  <si>
    <t xml:space="preserve">20.175.0010-B</t>
  </si>
  <si>
    <t xml:space="preserve">20.175.0015-0</t>
  </si>
  <si>
    <t xml:space="preserve">GUARDA-CORPO EM PILARES DE CONCRETO E BARRA DE ACO HORIZONTA</t>
  </si>
  <si>
    <t xml:space="preserve">IS DE 1.1/2" DE ACO GALVANIZADO</t>
  </si>
  <si>
    <t xml:space="preserve">20.175.0015-A</t>
  </si>
  <si>
    <t xml:space="preserve">20.176.0010-0</t>
  </si>
  <si>
    <t xml:space="preserve">GUARDA-CORPO COM 0,90M DE ALTURA,FORMADO POR DUAS LINHAS DE</t>
  </si>
  <si>
    <t xml:space="preserve">TUBO DE PVC DE 75MM,APOIADOS EM MONTANTES DE CONCRETO A CADA</t>
  </si>
  <si>
    <t xml:space="preserve">2,0M</t>
  </si>
  <si>
    <t xml:space="preserve">20.176.0010-A</t>
  </si>
  <si>
    <t xml:space="preserve">20.180.0001-0</t>
  </si>
  <si>
    <t xml:space="preserve">MURETA DIVISORIA DE TRAFEGO,EM CONCRETO SIMPLES,TIPO AVENIDA</t>
  </si>
  <si>
    <t xml:space="preserve">BRASIL,COM A FORMA EXECUTADA EM CHAPAS DE MADEIRA COMPENSAD</t>
  </si>
  <si>
    <t xml:space="preserve">A DE 14MM RESINADA E DE 20MM PLASTIFICADA,INCLUSIVE FORNECIM</t>
  </si>
  <si>
    <t xml:space="preserve">20.180.0001-A</t>
  </si>
  <si>
    <t xml:space="preserve">20.180.0002-0</t>
  </si>
  <si>
    <t xml:space="preserve">BRASIL,INCLUSIVE FORNECIMENTO DOS MATERIAIS,EXCLUSIVE FORMA</t>
  </si>
  <si>
    <t xml:space="preserve">20.180.0002-A</t>
  </si>
  <si>
    <t xml:space="preserve">20.181.0001-0</t>
  </si>
  <si>
    <t xml:space="preserve">FORMA METALICA PARA MURETA DIVISORIA DE TRAFEGO,TIPO AVENIDA</t>
  </si>
  <si>
    <t xml:space="preserve">BRASIL(ITEM 20.180.0001),INCLUSIVE RETIRADA DA MESMA E DO E</t>
  </si>
  <si>
    <t xml:space="preserve">SCORAMENTO,ADIMITINDO-SE ATE 25 VEZES A UTILIZACAO</t>
  </si>
  <si>
    <t xml:space="preserve">20.181.0001-A</t>
  </si>
  <si>
    <t xml:space="preserve">20.181.0005-1</t>
  </si>
  <si>
    <t xml:space="preserve">PROTECAO DE ESCORAMENTO PARA "LATERAL DE PISTA" (NAVIO),MEDI</t>
  </si>
  <si>
    <t xml:space="preserve">NDO 1,50M DE LARGURA,1,50M DE ALTURA,0,30M DE ESPESSURA DE P</t>
  </si>
  <si>
    <t xml:space="preserve">AREDE E 16,00M DE COMPRIMENTO UTILIZANDO CONCRETO E TRILHO,C</t>
  </si>
  <si>
    <t xml:space="preserve">ONFORME DESENHO DO DER-RJ</t>
  </si>
  <si>
    <t xml:space="preserve">20.181.0005-B</t>
  </si>
  <si>
    <t xml:space="preserve">20.181.0006-1</t>
  </si>
  <si>
    <t xml:space="preserve">PROTECAO DE ESCORAMENTO PARA "CENTRO DE PISTA" (NAVIO),MEDIN</t>
  </si>
  <si>
    <t xml:space="preserve">DO 3,00M DE LARGURA,1,50M DE ALTURA,0,30M DE ESPESSURA DE PA</t>
  </si>
  <si>
    <t xml:space="preserve">REDE E 16,00M DE COMPRIMENTO UTILIZANDO CONCRETO E TRILHO,CO</t>
  </si>
  <si>
    <t xml:space="preserve">NFORME DESENHO DO DER-RJ</t>
  </si>
  <si>
    <t xml:space="preserve">20.181.0006-B</t>
  </si>
  <si>
    <t xml:space="preserve">20.183.0001-1</t>
  </si>
  <si>
    <t xml:space="preserve">PROTECAO PARA VEICULOS,EM VERGALHOES,PRESOS A ESTRUTURA EXIS</t>
  </si>
  <si>
    <t xml:space="preserve">TENTE,TELA DE ACO (MALHA Nß12 DE 8X8CM) E LONA DE PLASTICO</t>
  </si>
  <si>
    <t xml:space="preserve">(POLIETILENO),REAPROVEITAMENTO DA TELA DE ACO 4 VEZES E DO</t>
  </si>
  <si>
    <t xml:space="preserve">PLASTICO 2 VEZES</t>
  </si>
  <si>
    <t xml:space="preserve">20.183.0001-B</t>
  </si>
  <si>
    <t xml:space="preserve">20.198.0001-0</t>
  </si>
  <si>
    <t xml:space="preserve">PONTE BRANCA,EM MADEIRA DE LEI,SOBRE ESTACAS DE EUCALIPTO.FO</t>
  </si>
  <si>
    <t xml:space="preserve">RNECIMENTO,COLOCACAO E ARRANCAMENTO</t>
  </si>
  <si>
    <t xml:space="preserve">20.198.0001-A</t>
  </si>
  <si>
    <t xml:space="preserve">21.001.0010-0</t>
  </si>
  <si>
    <t xml:space="preserve">ASSENTAMENTO DE POSTE DE CONCRETO,CIRCULAR,RETO DE 9,00M,COM</t>
  </si>
  <si>
    <t xml:space="preserve">CABECA DE CONCRETO,EXCLUSIVE FORNECIMENTO DO POSTE E DA CAB</t>
  </si>
  <si>
    <t xml:space="preserve">ECA</t>
  </si>
  <si>
    <t xml:space="preserve">21.001.0010-A</t>
  </si>
  <si>
    <t xml:space="preserve">21.001.0015-0</t>
  </si>
  <si>
    <t xml:space="preserve">ASSENTAMENTO DE POSTE DE CONCRETO,CIRCULAR,RETO DE 11,00M,CO</t>
  </si>
  <si>
    <t xml:space="preserve">M CABECA DE CONCRETO,EXCLUSIVE FORNECIMENTO DO POSTE E DA CA</t>
  </si>
  <si>
    <t xml:space="preserve">BECA</t>
  </si>
  <si>
    <t xml:space="preserve">21.001.0015-A</t>
  </si>
  <si>
    <t xml:space="preserve">21.001.0020-0</t>
  </si>
  <si>
    <t xml:space="preserve">ASSENTAMENTO DE POSTE DE CONCRETO,CIRCULAR,RETO DE 12,00M CO</t>
  </si>
  <si>
    <t xml:space="preserve">21.001.0020-A</t>
  </si>
  <si>
    <t xml:space="preserve">21.001.0021-0</t>
  </si>
  <si>
    <t xml:space="preserve">ASSENTAMENTO DE POSTE DE CONCRETO,CIRCULAR,RETO DE 13,00M,CO</t>
  </si>
  <si>
    <t xml:space="preserve">21.001.0021-A</t>
  </si>
  <si>
    <t xml:space="preserve">21.001.0025-0</t>
  </si>
  <si>
    <t xml:space="preserve">ASSENTAMENTO DE POSTE DE CONCRETO,CIRCULAR,RETO DE 17,00M,CO</t>
  </si>
  <si>
    <t xml:space="preserve">21.001.0025-A</t>
  </si>
  <si>
    <t xml:space="preserve">21.001.0060-0</t>
  </si>
  <si>
    <t xml:space="preserve">ASSENTAMENTO DE POSTE RETO,DE ACO DE 3,50 ATE 6,00M,COM ENGA</t>
  </si>
  <si>
    <t xml:space="preserve">STAMENTO DA PARTE INFERIOR DA COLUNA DIRETAMENTE NO SOLO,EXC</t>
  </si>
  <si>
    <t xml:space="preserve">LUSIVE FORNECIMENTO DO POSTE</t>
  </si>
  <si>
    <t xml:space="preserve">21.001.0060-A</t>
  </si>
  <si>
    <t xml:space="preserve">21.001.0062-0</t>
  </si>
  <si>
    <t xml:space="preserve">ASSENTAMENTO DE POSTE RETO,DE ACO DE 7,00 ATE 11,00M,COM ENG</t>
  </si>
  <si>
    <t xml:space="preserve">ASTAMENTO DA PARTE INFERIOR DA COLUNA DIRETAMENTE NO SOLO,EX</t>
  </si>
  <si>
    <t xml:space="preserve">CLUSIVE FORNECIMENTO DO POSTE</t>
  </si>
  <si>
    <t xml:space="preserve">21.001.0062-A</t>
  </si>
  <si>
    <t xml:space="preserve">21.001.0065-0</t>
  </si>
  <si>
    <t xml:space="preserve">ASSENTAMENTO DE POSTE RETO,DE ACO DE 13,00 ATE 20,00M,COM EN</t>
  </si>
  <si>
    <t xml:space="preserve">GASTAMENTO DA PARTE INFERIOR DA COLUNA DIRETAMENTE NO SOLO,E</t>
  </si>
  <si>
    <t xml:space="preserve">XCLUSIVE FORNECIMENTO DO POSTE</t>
  </si>
  <si>
    <t xml:space="preserve">21.001.0065-A</t>
  </si>
  <si>
    <t xml:space="preserve">21.001.0070-0</t>
  </si>
  <si>
    <t xml:space="preserve">ASSENTAMENTO DE POSTE CURVO,DE ACO DE 7,00M,DE 1 BRACO,COM E</t>
  </si>
  <si>
    <t xml:space="preserve">NGASTAMENTO DA PARTE INFERIOR DA COLUNA DIRETAMENTE NO SOLO,</t>
  </si>
  <si>
    <t xml:space="preserve">EXCLUSIVE FORNECIMENTO DO POSTE</t>
  </si>
  <si>
    <t xml:space="preserve">21.001.0070-A</t>
  </si>
  <si>
    <t xml:space="preserve">21.001.0075-0</t>
  </si>
  <si>
    <t xml:space="preserve">ASSENTAMENTO DE POSTE CURVO,DE ACO DE 7,00M,DE 2 BRACOS,COM</t>
  </si>
  <si>
    <t xml:space="preserve">ENGASTAMENTO DA PARTE INFERIOR DA COLUNA DIRETAMENTE NO SOLO</t>
  </si>
  <si>
    <t xml:space="preserve">,EXCLUSIVE FORNECIMENTO DO POSTE</t>
  </si>
  <si>
    <t xml:space="preserve">21.001.0075-A</t>
  </si>
  <si>
    <t xml:space="preserve">21.001.0080-0</t>
  </si>
  <si>
    <t xml:space="preserve">ASSENTAMENTO DE POSTE CURVO,DE ACO DE 8,00 ATE 12,00M,DE 1 B</t>
  </si>
  <si>
    <t xml:space="preserve">RACO,COM ENGASTAMENTO DA PARTE INFERIOR DA COLUNA DIRETAMENT</t>
  </si>
  <si>
    <t xml:space="preserve">E NO SOLO,EXCLUSIVE FORNECIMENTO DO POSTE</t>
  </si>
  <si>
    <t xml:space="preserve">21.001.0080-A</t>
  </si>
  <si>
    <t xml:space="preserve">21.001.0090-0</t>
  </si>
  <si>
    <t xml:space="preserve">ASSENTAMENTO DE POSTE CURVO,DE ACO DE 8,00 ATE 12,00M,DE 2 B</t>
  </si>
  <si>
    <t xml:space="preserve">RACOS,COM ENGASTAMENTO DA PARTE INFERIOR DA COLUNA DIRETAMEN</t>
  </si>
  <si>
    <t xml:space="preserve">21.001.0090-A</t>
  </si>
  <si>
    <t xml:space="preserve">21.001.0095-0</t>
  </si>
  <si>
    <t xml:space="preserve">ASSENTAMENTO DE POSTE DE MADEIRA CIRCULAR DE 7,00M ATE 11,00</t>
  </si>
  <si>
    <t xml:space="preserve">M,EXCLUSIVE FORNECIMENTO DO POSTE</t>
  </si>
  <si>
    <t xml:space="preserve">21.001.0095-A</t>
  </si>
  <si>
    <t xml:space="preserve">21.001.0150-0</t>
  </si>
  <si>
    <t xml:space="preserve">ASSENTAMENTO DE POSTE DE CONCRETO,CIRCULAR RETO DE 23,00M,EM</t>
  </si>
  <si>
    <t xml:space="preserve">FUNDACAO ESPECIAL,EXCLUSIVE FUNDACAO E FORNECIMENTO DO POST</t>
  </si>
  <si>
    <t xml:space="preserve">21.001.0150-A</t>
  </si>
  <si>
    <t xml:space="preserve">21.001.0155-0</t>
  </si>
  <si>
    <t xml:space="preserve">ASSENTAMENTO DE POSTE DE CONCRETO,CIRCULAR RETO DE 33,00M,EM</t>
  </si>
  <si>
    <t xml:space="preserve">21.001.0155-A</t>
  </si>
  <si>
    <t xml:space="preserve">21.001.0160-0</t>
  </si>
  <si>
    <t xml:space="preserve">ASSENTAMENTO DE POSTE RETO,DE ACO DE 3,50 ATE 6,00M,COM FLAN</t>
  </si>
  <si>
    <t xml:space="preserve">GE DE ACO SOLDADO NA SUA BASE,FIXADO POR PARAFUSOS CHUMBADOR</t>
  </si>
  <si>
    <t xml:space="preserve">ES ENGASTADOS EM FUNDACAO DE CONCRETO,EXCLUSIVE FUNDACAO E</t>
  </si>
  <si>
    <t xml:space="preserve">FORNECIMENTO DO POSTE</t>
  </si>
  <si>
    <t xml:space="preserve">21.001.0160-A</t>
  </si>
  <si>
    <t xml:space="preserve">21.001.0165-0</t>
  </si>
  <si>
    <t xml:space="preserve">ASSENTAMENTO DE POSTE RETO,DE ACO DE 7,00 ATE 9,00M,COM FLAN</t>
  </si>
  <si>
    <t xml:space="preserve">RES ENGASTADOS EM FUNDACAO DE CONCRETO,EXCLUSIVE FUNDACAO E</t>
  </si>
  <si>
    <t xml:space="preserve">21.001.0165-A</t>
  </si>
  <si>
    <t xml:space="preserve">21.001.0170-0</t>
  </si>
  <si>
    <t xml:space="preserve">ASSENTAMENTO DE POSTE RETO,DE ACO DE 13,00 ATE 20,00M,COM FL</t>
  </si>
  <si>
    <t xml:space="preserve">ANGE DE ACO SOLDADO NA SUA BASE,FIXADO POR PARAFUSOS CHUMBAD</t>
  </si>
  <si>
    <t xml:space="preserve">ORES ENGASTADOS EM FUNDACAO DE CONCRETO,EXCLUSIVE FUNDACAO E</t>
  </si>
  <si>
    <t xml:space="preserve">21.001.0170-A</t>
  </si>
  <si>
    <t xml:space="preserve">21.001.0175-0</t>
  </si>
  <si>
    <t xml:space="preserve">ASSENTAMENTO DE POSTE CURVO,DE 1 BRACO,DE ACO DE 8,00 ATE 9,</t>
  </si>
  <si>
    <t xml:space="preserve">00M,COM FLANGE DE ACO SOLDADO NA SUA BASE,FIXADO POR PARAFUS</t>
  </si>
  <si>
    <t xml:space="preserve">OS CHUMBADORES ENGASTADOS EM FUNDACAO DE CONCRETO,EXCLUSIVE</t>
  </si>
  <si>
    <t xml:space="preserve">FUNDACAO E FORNECIMENTO DO POSTE</t>
  </si>
  <si>
    <t xml:space="preserve">21.001.0175-A</t>
  </si>
  <si>
    <t xml:space="preserve">21.001.0180-0</t>
  </si>
  <si>
    <t xml:space="preserve">ASSENTAMENTO DE POSTE CURVO,DE 1 BRACO,DE ACO DE 10,00 ATE 1</t>
  </si>
  <si>
    <t xml:space="preserve">2,00M,COM FLANGE DE ACO SOLDADO NA SUA BASE,FIXADO POR PARAF</t>
  </si>
  <si>
    <t xml:space="preserve">USOS CHUMBADORES ENGASTADOS EM FUNDACAO DE CONCRETO,EXCLUSIV</t>
  </si>
  <si>
    <t xml:space="preserve">E FUNDACAO E FORNECIMENTO DO POSTE</t>
  </si>
  <si>
    <t xml:space="preserve">21.001.0180-A</t>
  </si>
  <si>
    <t xml:space="preserve">21.001.0185-0</t>
  </si>
  <si>
    <t xml:space="preserve">ASSENTAMENTO DE POSTE CURVO,DE 2 BRACOS,DE ACO DE 8,00 ATE 9</t>
  </si>
  <si>
    <t xml:space="preserve">,00M,COM FLANGE DE ACO SOLDADO NA SUA BASE,FIXADO POR PARAFU</t>
  </si>
  <si>
    <t xml:space="preserve">SOS CHUMBADORES ENGASTADOS EM FUNDACAO DE CONCRETO,EXCLUSIVE</t>
  </si>
  <si>
    <t xml:space="preserve">21.001.0185-A</t>
  </si>
  <si>
    <t xml:space="preserve">21.001.0190-0</t>
  </si>
  <si>
    <t xml:space="preserve">ASSENTAMENTO DE POSTE CURVO,DE 2 BRACOS,DE ACO DE 10,00 ATE</t>
  </si>
  <si>
    <t xml:space="preserve">12,00M,COM FLANGE DE ACO SOLDADO NA SUA BASE,FIXADO POR PARA</t>
  </si>
  <si>
    <t xml:space="preserve">FUSOS CHUMBADORES ENGASTADOS EM FUNDACAO DE CONCRETO,EXCLUSI</t>
  </si>
  <si>
    <t xml:space="preserve">VE FUNDACAO E FORNECIMENTO DO POSTE</t>
  </si>
  <si>
    <t xml:space="preserve">21.001.0190-A</t>
  </si>
  <si>
    <t xml:space="preserve">21.002.0010-0</t>
  </si>
  <si>
    <t xml:space="preserve">POSTE DE CONCRETO COM SECAO CIRCULAR,RETO,COM 9,00M DE COMPR</t>
  </si>
  <si>
    <t xml:space="preserve">IMENTO,TIPO LEVE,EXCLUSIVE TRANSPORTE.FORNECIMENTO</t>
  </si>
  <si>
    <t xml:space="preserve">21.002.0010-A</t>
  </si>
  <si>
    <t xml:space="preserve">21.002.0015-0</t>
  </si>
  <si>
    <t xml:space="preserve">POSTE DE CONCRETO COM SECAO CIRCULAR,RETO,COM 11,00M DE COMP</t>
  </si>
  <si>
    <t xml:space="preserve">RIMENTO,TIPO LEVE,EXCLUSIVE TRANSPORTE.FORNECIMENTO</t>
  </si>
  <si>
    <t xml:space="preserve">21.002.0015-A</t>
  </si>
  <si>
    <t xml:space="preserve">21.002.0020-0</t>
  </si>
  <si>
    <t xml:space="preserve">RIMENTO,TIPO PESADO,EXCLUSIVE TRANSPORTE.FORNECIMENTO</t>
  </si>
  <si>
    <t xml:space="preserve">21.002.0020-A</t>
  </si>
  <si>
    <t xml:space="preserve">21.002.0025-0</t>
  </si>
  <si>
    <t xml:space="preserve">POSTE DE CONCRETO COM SECAO CIRCULAR,RETO,COM 12,00M DE COMP</t>
  </si>
  <si>
    <t xml:space="preserve">21.002.0025-A</t>
  </si>
  <si>
    <t xml:space="preserve">21.002.0030-0</t>
  </si>
  <si>
    <t xml:space="preserve">21.002.0030-A</t>
  </si>
  <si>
    <t xml:space="preserve">21.002.0035-0</t>
  </si>
  <si>
    <t xml:space="preserve">POSTE DE CONCRETO,COM SECAO CIRCULAR,RETO,COM 13,00M DE COMP</t>
  </si>
  <si>
    <t xml:space="preserve">RIMENTO,CONICIDADE REDUZIDA,EXCLUSIVE TRANSPORTE.FORNECIMENT</t>
  </si>
  <si>
    <t xml:space="preserve">21.002.0035-A</t>
  </si>
  <si>
    <t xml:space="preserve">21.002.0040-0</t>
  </si>
  <si>
    <t xml:space="preserve">POSTE DE CONCRETO,COM SECAO CIRCULAR,RETO,COM 17,00M DE COMP</t>
  </si>
  <si>
    <t xml:space="preserve">21.002.0040-A</t>
  </si>
  <si>
    <t xml:space="preserve">21.002.0045-0</t>
  </si>
  <si>
    <t xml:space="preserve">POSTE DE CONCRETO,COM SECAO CIRCULAR,RETO,COM 22,50M DE COMP</t>
  </si>
  <si>
    <t xml:space="preserve">21.002.0045-A</t>
  </si>
  <si>
    <t xml:space="preserve">21.003.0052-0</t>
  </si>
  <si>
    <t xml:space="preserve">POSTE DE ACO,RETO,CONICO CONTINUO,ALTURA DE 3,50M,SEM SAPATA</t>
  </si>
  <si>
    <t xml:space="preserve">21.003.0052-A</t>
  </si>
  <si>
    <t xml:space="preserve">21.003.0053-0</t>
  </si>
  <si>
    <t xml:space="preserve">POSTE DE ACO,RETO,CONICO CONTINUO,ALTURA DE 3,50M,COM SAPATA</t>
  </si>
  <si>
    <t xml:space="preserve">E BASE(PADRAO RIO CIDADE CATETE).FORNECIMENTO</t>
  </si>
  <si>
    <t xml:space="preserve">21.003.0053-A</t>
  </si>
  <si>
    <t xml:space="preserve">21.003.0054-0</t>
  </si>
  <si>
    <t xml:space="preserve">POSTE DE ACO,RETO,CONICO CONTINUO,ALTURA DE 4,50M,SEM SAPATA</t>
  </si>
  <si>
    <t xml:space="preserve">ESPECIFICACAO EM-CME-04 DA RIOLUZ.FORNECIMENTO</t>
  </si>
  <si>
    <t xml:space="preserve">21.003.0054-A</t>
  </si>
  <si>
    <t xml:space="preserve">21.003.0055-0</t>
  </si>
  <si>
    <t xml:space="preserve">POSTE DE ACO,RETO,CONICO CONTINUO,ALTURA DE 4,50M,COM SAPATA</t>
  </si>
  <si>
    <t xml:space="preserve">21.003.0055-A</t>
  </si>
  <si>
    <t xml:space="preserve">21.003.0056-0</t>
  </si>
  <si>
    <t xml:space="preserve">POSTE DE ACO,RETO,CONICO CONTINUO,ALTURA DE 9,00M,SEM SAPATA</t>
  </si>
  <si>
    <t xml:space="preserve">21.003.0056-A</t>
  </si>
  <si>
    <t xml:space="preserve">21.003.0057-0</t>
  </si>
  <si>
    <t xml:space="preserve">POSTE DE ACO,RETO,CONICO CONTINUO,ALTURA DE 9,00M,COM SAPATA</t>
  </si>
  <si>
    <t xml:space="preserve">21.003.0057-A</t>
  </si>
  <si>
    <t xml:space="preserve">21.003.0065-0</t>
  </si>
  <si>
    <t xml:space="preserve">POSTE DE ACO,RETO,CONICO CONTINUO,ALTURA DE 15,00M,COM SAPAT</t>
  </si>
  <si>
    <t xml:space="preserve">A.FORNECIMENTO</t>
  </si>
  <si>
    <t xml:space="preserve">21.003.0065-A</t>
  </si>
  <si>
    <t xml:space="preserve">21.003.0070-0</t>
  </si>
  <si>
    <t xml:space="preserve">POSTE DE ACO,CURVO,CONICO CONTINUO,SIMPLES,(9X2,5)M,SEM SAPA</t>
  </si>
  <si>
    <t xml:space="preserve">TA.FORNECIMENTO</t>
  </si>
  <si>
    <t xml:space="preserve">21.003.0070-A</t>
  </si>
  <si>
    <t xml:space="preserve">21.003.0072-0</t>
  </si>
  <si>
    <t xml:space="preserve">POSTE DE ACO,CURVO,CONICO CONTINUO,SIMPLES,(9X2,5)M,COM SAPA</t>
  </si>
  <si>
    <t xml:space="preserve">21.003.0072-A</t>
  </si>
  <si>
    <t xml:space="preserve">21.003.0075-0</t>
  </si>
  <si>
    <t xml:space="preserve">POSTE DE ACO,CURVO,CONICO CONTINUO,(9X2,5)M,DUPLO E COM SAPA</t>
  </si>
  <si>
    <t xml:space="preserve">21.003.0075-A</t>
  </si>
  <si>
    <t xml:space="preserve">21.003.0078-0</t>
  </si>
  <si>
    <t xml:space="preserve">POSTE DE ACO,CURVO,CONICO CONTINUO,(9X2,5)M,DUPLO E SEM SAPA</t>
  </si>
  <si>
    <t xml:space="preserve">21.003.0078-A</t>
  </si>
  <si>
    <t xml:space="preserve">21.003.0085-0</t>
  </si>
  <si>
    <t xml:space="preserve">POSTE DE ACO,RETO,CONICO CONTINUO OU ESCALONADO,ALTURA DE 7,</t>
  </si>
  <si>
    <t xml:space="preserve">00M,SEM SAPATA.FORNECIMENTO</t>
  </si>
  <si>
    <t xml:space="preserve">21.003.0085-A</t>
  </si>
  <si>
    <t xml:space="preserve">21.004.0095-0</t>
  </si>
  <si>
    <t xml:space="preserve">RETIRADA DE POSTE DE CONCRETO OU ACO,DE 3,50 A 9,00M</t>
  </si>
  <si>
    <t xml:space="preserve">21.004.0095-A</t>
  </si>
  <si>
    <t xml:space="preserve">21.004.0100-0</t>
  </si>
  <si>
    <t xml:space="preserve">RETIRADA DE POSTE DE CONCRETO OU ACO,DE 10,00 A 12,00M</t>
  </si>
  <si>
    <t xml:space="preserve">21.004.0100-A</t>
  </si>
  <si>
    <t xml:space="preserve">21.004.0101-0</t>
  </si>
  <si>
    <t xml:space="preserve">RETIRADA DE POSTE DE CONCRETO OU ACO, DE 13,00 A 15,00M</t>
  </si>
  <si>
    <t xml:space="preserve">21.004.0101-A</t>
  </si>
  <si>
    <t xml:space="preserve">21.004.0102-0</t>
  </si>
  <si>
    <t xml:space="preserve">RETIRADA DE POSTE DE CONCRETO OU ACO,DE 16,00 A 23,00M</t>
  </si>
  <si>
    <t xml:space="preserve">21.004.0102-A</t>
  </si>
  <si>
    <t xml:space="preserve">21.004.0105-0</t>
  </si>
  <si>
    <t xml:space="preserve">RETIRADA DE CONJUNTO DE CHAVES,FUSIVEIS E FERRAGENS EM LINHA</t>
  </si>
  <si>
    <t xml:space="preserve">DE 13,2KV</t>
  </si>
  <si>
    <t xml:space="preserve">21.004.0105-A</t>
  </si>
  <si>
    <t xml:space="preserve">21.004.0108-0</t>
  </si>
  <si>
    <t xml:space="preserve">RETIRADA DE CONJUNTO DE FERRAGENS EM LINHA DE 13,2KV</t>
  </si>
  <si>
    <t xml:space="preserve">21.004.0108-A</t>
  </si>
  <si>
    <t xml:space="preserve">21.004.0110-0</t>
  </si>
  <si>
    <t xml:space="preserve">RETIRADA DE CONJUNTO DE FERRAGENS EM LINHA DE B.T.</t>
  </si>
  <si>
    <t xml:space="preserve">21.004.0110-A</t>
  </si>
  <si>
    <t xml:space="preserve">21.004.0120-0</t>
  </si>
  <si>
    <t xml:space="preserve">RETIRADA DE TRANSFORMADORES DE 5 ATE 112,5KVA</t>
  </si>
  <si>
    <t xml:space="preserve">21.004.0120-A</t>
  </si>
  <si>
    <t xml:space="preserve">21.004.0125-0</t>
  </si>
  <si>
    <t xml:space="preserve">RETIRADA DE CONJUNTO DE ATERRAMENTO</t>
  </si>
  <si>
    <t xml:space="preserve">21.004.0125-A</t>
  </si>
  <si>
    <t xml:space="preserve">21.004.0130-0</t>
  </si>
  <si>
    <t xml:space="preserve">RETIRADA DE REDE AEREA DE 13,2KV(LANCE)</t>
  </si>
  <si>
    <t xml:space="preserve">21.004.0130-A</t>
  </si>
  <si>
    <t xml:space="preserve">21.004.0135-0</t>
  </si>
  <si>
    <t xml:space="preserve">RETIRADA DE REDE AEREA DE B.T.(LANCE)</t>
  </si>
  <si>
    <t xml:space="preserve">21.004.0135-A</t>
  </si>
  <si>
    <t xml:space="preserve">21.004.0140-0</t>
  </si>
  <si>
    <t xml:space="preserve">RETIRADA DE LUMINARIA EM ALTURA DE 4,00 A 9,00M</t>
  </si>
  <si>
    <t xml:space="preserve">21.004.0140-A</t>
  </si>
  <si>
    <t xml:space="preserve">21.004.0141-0</t>
  </si>
  <si>
    <t xml:space="preserve">RETIRADA DE LUMINARIA EM ALTURA DE 10,00 A 12,00M</t>
  </si>
  <si>
    <t xml:space="preserve">21.004.0141-A</t>
  </si>
  <si>
    <t xml:space="preserve">21.004.0142-0</t>
  </si>
  <si>
    <t xml:space="preserve">RETIRADA DE LUMINARIA EM ALTURA DE 13,00 A 15,00M</t>
  </si>
  <si>
    <t xml:space="preserve">21.004.0142-A</t>
  </si>
  <si>
    <t xml:space="preserve">21.004.0143-0</t>
  </si>
  <si>
    <t xml:space="preserve">RETIRADA DE LUMINARIA EM ALTURA DE 16,00 ATE 23,00M</t>
  </si>
  <si>
    <t xml:space="preserve">21.004.0143-A</t>
  </si>
  <si>
    <t xml:space="preserve">21.004.0144-0</t>
  </si>
  <si>
    <t xml:space="preserve">RETIRADA DE LUMINARIA EM ALTURA DE 30,00M</t>
  </si>
  <si>
    <t xml:space="preserve">21.004.0144-A</t>
  </si>
  <si>
    <t xml:space="preserve">21.004.0150-0</t>
  </si>
  <si>
    <t xml:space="preserve">RETIRADA DE LUMINARIA,INSTALADA EM CORDOALHA,TETO OU PAREDE</t>
  </si>
  <si>
    <t xml:space="preserve">21.004.0150-A</t>
  </si>
  <si>
    <t xml:space="preserve">21.004.0153-0</t>
  </si>
  <si>
    <t xml:space="preserve">RETIRADA DE PROJETOR,INSTALADO EM TETO,PISO,PAREDE OU POSTE</t>
  </si>
  <si>
    <t xml:space="preserve">21.004.0153-A</t>
  </si>
  <si>
    <t xml:space="preserve">21.004.0155-0</t>
  </si>
  <si>
    <t xml:space="preserve">RETIRADA DE BRACO PADRAO RIOLUZ,PARA FIXACAO DE LUMINARIAS</t>
  </si>
  <si>
    <t xml:space="preserve">21.004.0155-A</t>
  </si>
  <si>
    <t xml:space="preserve">21.004.0158-0</t>
  </si>
  <si>
    <t xml:space="preserve">RETIRADA DE REATOR PARA LAMPADA DE DESCARGA INSTALADO ATE 7,</t>
  </si>
  <si>
    <t xml:space="preserve">00 DE ALTURA</t>
  </si>
  <si>
    <t xml:space="preserve">21.004.0158-A</t>
  </si>
  <si>
    <t xml:space="preserve">21.004.0160-0</t>
  </si>
  <si>
    <t xml:space="preserve">RETIRADA DE REATOR PARA LAMPADA DE DESCARGA,INSTALADO DE 8,0</t>
  </si>
  <si>
    <t xml:space="preserve">0 ATE 12,00M DE ALTURA</t>
  </si>
  <si>
    <t xml:space="preserve">21.004.0160-A</t>
  </si>
  <si>
    <t xml:space="preserve">21.004.0165-0</t>
  </si>
  <si>
    <t xml:space="preserve">RETIRADA DE REATOR PARA LAMPADA DE DESCARGA,INSTALADO EM CAI</t>
  </si>
  <si>
    <t xml:space="preserve">XA DE PASSAGEM</t>
  </si>
  <si>
    <t xml:space="preserve">21.004.0165-A</t>
  </si>
  <si>
    <t xml:space="preserve">21.004.0168-0</t>
  </si>
  <si>
    <t xml:space="preserve">SUBSTITUICAO DE LAMPADA E LAVAGEM DO REFRATOR,EXCLUSIVE LAMP</t>
  </si>
  <si>
    <t xml:space="preserve">ADA</t>
  </si>
  <si>
    <t xml:space="preserve">21.004.0168-A</t>
  </si>
  <si>
    <t xml:space="preserve">21.004.0170-0</t>
  </si>
  <si>
    <t xml:space="preserve">RETIRADA OU SUBSTITUICAO DE RELE FOTOELETRICO INDIVIDUAL,INS</t>
  </si>
  <si>
    <t xml:space="preserve">TALADO ATE 12,00M DE ALTURA</t>
  </si>
  <si>
    <t xml:space="preserve">21.004.0170-A</t>
  </si>
  <si>
    <t xml:space="preserve">21.004.0175-0</t>
  </si>
  <si>
    <t xml:space="preserve">RETIRADA DE EQUIPAMENTO DE COMANDO DE CIRCUITO</t>
  </si>
  <si>
    <t xml:space="preserve">21.004.0175-A</t>
  </si>
  <si>
    <t xml:space="preserve">21.004.0185-0</t>
  </si>
  <si>
    <t xml:space="preserve">RETIRADA DE CONDUTORES SINGELOS OU MULTIPLOS,INSTALADOS EM L</t>
  </si>
  <si>
    <t xml:space="preserve">INHA DE DUTOS</t>
  </si>
  <si>
    <t xml:space="preserve">21.004.0185-A</t>
  </si>
  <si>
    <t xml:space="preserve">21.004.0186-0</t>
  </si>
  <si>
    <t xml:space="preserve">RETIRADA DE NUCLEO,PARA FIXACAO DE LUMINARIAS,INSTALADO EM T</t>
  </si>
  <si>
    <t xml:space="preserve">OPO DE POSTE,ATE 15,00M DE ALTURA</t>
  </si>
  <si>
    <t xml:space="preserve">21.004.0186-A</t>
  </si>
  <si>
    <t xml:space="preserve">21.004.0187-0</t>
  </si>
  <si>
    <t xml:space="preserve">OPO DE POSTE,DE 16,00 ATE 20,00M DE ALTURA</t>
  </si>
  <si>
    <t xml:space="preserve">21.004.0187-A</t>
  </si>
  <si>
    <t xml:space="preserve">21.004.0188-0</t>
  </si>
  <si>
    <t xml:space="preserve">OPO DE POSTE,DE 21,00 ATE 45,00M DE ALTURA</t>
  </si>
  <si>
    <t xml:space="preserve">21.004.0188-A</t>
  </si>
  <si>
    <t xml:space="preserve">21.004.0190-0</t>
  </si>
  <si>
    <t xml:space="preserve">RETIRADA DE LAMPADA E ACONDICIONAMENTO EM CAIXA DE PAPELAO,</t>
  </si>
  <si>
    <t xml:space="preserve">EXCLUSIVE FORNECIMENTO DA CAIXA</t>
  </si>
  <si>
    <t xml:space="preserve">21.004.0190-A</t>
  </si>
  <si>
    <t xml:space="preserve">21.004.0200-0</t>
  </si>
  <si>
    <t xml:space="preserve">RETIRADA DE POSTE DE MADEIRA</t>
  </si>
  <si>
    <t xml:space="preserve">21.004.0200-A</t>
  </si>
  <si>
    <t xml:space="preserve">21.005.0010-0</t>
  </si>
  <si>
    <t xml:space="preserve">POSTE DE ACO,CONTINUO,CURVO,CONICO,SIMPLES,SEM BASE,COM JANE</t>
  </si>
  <si>
    <t xml:space="preserve">LA DE INSPECAO,DE 9,00M.FORNECIMENTO E ASSENTAMENTO</t>
  </si>
  <si>
    <t xml:space="preserve">21.005.0010-A</t>
  </si>
  <si>
    <t xml:space="preserve">21.005.0011-0</t>
  </si>
  <si>
    <t xml:space="preserve">POSTE DE ACO,CONTINUO,CURVO,CONICO,SIMPLES,COM BASE,COM JANE</t>
  </si>
  <si>
    <t xml:space="preserve">21.005.0011-A</t>
  </si>
  <si>
    <t xml:space="preserve">21.005.0015-0</t>
  </si>
  <si>
    <t xml:space="preserve">POSTE DE ACO,CONTINUO,CURVO,CONICO,DUPLO,SEM BASE,COM JANELA</t>
  </si>
  <si>
    <t xml:space="preserve">DE INSPECAO,DE 9,00M.FORNECIMENTO E ASSENTAMENTO</t>
  </si>
  <si>
    <t xml:space="preserve">21.005.0015-A</t>
  </si>
  <si>
    <t xml:space="preserve">21.005.0016-0</t>
  </si>
  <si>
    <t xml:space="preserve">POSTE DE ACO,CONTINUO,CURVO,CONICO,DUPLO,COM BASE,COM JANELA</t>
  </si>
  <si>
    <t xml:space="preserve">21.005.0016-A</t>
  </si>
  <si>
    <t xml:space="preserve">21.005.0020-0</t>
  </si>
  <si>
    <t xml:space="preserve">POSTE DE ACO,CONTINUO,RETO,CONICO,SIMPLES,COM FLANGE DE ACO</t>
  </si>
  <si>
    <t xml:space="preserve">SOLDADO NA SUA BASE,FIXADO POR PARAFUSOS CHUMBADORES,DE 9,00</t>
  </si>
  <si>
    <t xml:space="preserve">M.FORNECIMENTO E ASSENTAMENTO</t>
  </si>
  <si>
    <t xml:space="preserve">21.005.0020-A</t>
  </si>
  <si>
    <t xml:space="preserve">21.005.0050-0</t>
  </si>
  <si>
    <t xml:space="preserve">POSTE DE ACO,CONTINUO,RETO,CONICO,SIMPLES,COM ENGASTAMENTO D</t>
  </si>
  <si>
    <t xml:space="preserve">A PARTE INFERIOR DA COLUNA DIRETAMENTE NO SOLO,DE 7,00M.FORN</t>
  </si>
  <si>
    <t xml:space="preserve">21.005.0050-A</t>
  </si>
  <si>
    <t xml:space="preserve">21.007.0010-0</t>
  </si>
  <si>
    <t xml:space="preserve">POSTE DE FERRO FUNDIDO,TIPO H-1,DE 4,50M DE ALTURA UTIL,EQUI</t>
  </si>
  <si>
    <t xml:space="preserve">PADO COM GLOBO.MONTAGEM</t>
  </si>
  <si>
    <t xml:space="preserve">21.007.0010-A</t>
  </si>
  <si>
    <t xml:space="preserve">21.007.0015-0</t>
  </si>
  <si>
    <t xml:space="preserve">POSTE DE FERRO FUNDIDO,TIPO H-3,DE 4,50M DE ALTURA UTIL,EQUI</t>
  </si>
  <si>
    <t xml:space="preserve">21.007.0015-A</t>
  </si>
  <si>
    <t xml:space="preserve">21.009.0010-0</t>
  </si>
  <si>
    <t xml:space="preserve">PINTURA DE POSTE RETO DE ACO,DE 3,50 A 6,00M,COM DUAS DEMAOS</t>
  </si>
  <si>
    <t xml:space="preserve">DE TINTA FENOLICA DE ALTA RESISTENCIA AS INTEMPERIES,DE SEC</t>
  </si>
  <si>
    <t xml:space="preserve">AGEM RAPIDA,NA COR ALUMINIO</t>
  </si>
  <si>
    <t xml:space="preserve">21.009.0010-A</t>
  </si>
  <si>
    <t xml:space="preserve">21.009.0011-0</t>
  </si>
  <si>
    <t xml:space="preserve">PINTURA DE POSTE RETO DE ACO,DE 7,00 ATE 9,00M,COM DUAS DEMA</t>
  </si>
  <si>
    <t xml:space="preserve">OS DE TINTA FENOLICA DE ALTA RESISTENCIA AS INTEMPERIES,DE S</t>
  </si>
  <si>
    <t xml:space="preserve">ECAGEM RAPIDA,NA COR ALUMINIO</t>
  </si>
  <si>
    <t xml:space="preserve">21.009.0011-A</t>
  </si>
  <si>
    <t xml:space="preserve">21.009.0012-0</t>
  </si>
  <si>
    <t xml:space="preserve">PINTURA DE POSTE RETO DE ACO,DE 10,00 ATE 15,00M,COM DUAS DE</t>
  </si>
  <si>
    <t xml:space="preserve">MAOS DE TINTA FENOLICA DE ALTA RESISTENCIA AS INTEMPERIES,DE</t>
  </si>
  <si>
    <t xml:space="preserve">SECAGEM RAPIDA,NA COR ALUMINIO</t>
  </si>
  <si>
    <t xml:space="preserve">21.009.0012-A</t>
  </si>
  <si>
    <t xml:space="preserve">21.009.0013-0</t>
  </si>
  <si>
    <t xml:space="preserve">PINTURA DE POSTE RETO DE ACO,DE 16,00 ATE 20,00M,COM DUAS DE</t>
  </si>
  <si>
    <t xml:space="preserve">21.009.0013-A</t>
  </si>
  <si>
    <t xml:space="preserve">21.009.0030-0</t>
  </si>
  <si>
    <t xml:space="preserve">PINTURA DE POSTE CURVO,DE ACO,COM 1 BRACO,DE 7,00 ATE 10,00M</t>
  </si>
  <si>
    <t xml:space="preserve">,COM DUAS DEMAOS DE TINTA FENOLICA DE ALTA RESISTENCIA AS IN</t>
  </si>
  <si>
    <t xml:space="preserve">TEMPERIES,DE SECAGEM RAPIDA,NA COR ALUMINIO</t>
  </si>
  <si>
    <t xml:space="preserve">21.009.0030-A</t>
  </si>
  <si>
    <t xml:space="preserve">21.009.0031-0</t>
  </si>
  <si>
    <t xml:space="preserve">PINTURA DE POSTE CURVO DE ACO,COM 1 BRACO,DE 11,00 ATE 15,00</t>
  </si>
  <si>
    <t xml:space="preserve">M,COM DUAS DEMAOS DE TINTA FENOLICA DE ALTA RESISTENCIA AS I</t>
  </si>
  <si>
    <t xml:space="preserve">NTEMPERIES,DE SECAGEM RAPIDA,NA COR ALUMINIO</t>
  </si>
  <si>
    <t xml:space="preserve">21.009.0031-A</t>
  </si>
  <si>
    <t xml:space="preserve">21.009.0040-0</t>
  </si>
  <si>
    <t xml:space="preserve">PINTURA DE POSTE CURVO DE ACO,COM 2 BRACOS,DE 7,00 A 10,00M,</t>
  </si>
  <si>
    <t xml:space="preserve">COM DUAS DEMAOS DE TINTA FENOLICA DE ALTA RESISTENCIA AS INT</t>
  </si>
  <si>
    <t xml:space="preserve">EMPERIES,DE SECAGEM RAPIDA,NA COR ALUMINIO</t>
  </si>
  <si>
    <t xml:space="preserve">21.009.0040-A</t>
  </si>
  <si>
    <t xml:space="preserve">21.009.0041-0</t>
  </si>
  <si>
    <t xml:space="preserve">PINTURA DE POSTE CURVO DE ACO,COM 2 BRACOS,DE 11,00 A 15,00M</t>
  </si>
  <si>
    <t xml:space="preserve">TEMPERIES DE SECAGEM RAPIDA,NA COR ALUMINIO</t>
  </si>
  <si>
    <t xml:space="preserve">21.009.0041-A</t>
  </si>
  <si>
    <t xml:space="preserve">21.009.0080-0</t>
  </si>
  <si>
    <t xml:space="preserve">PINTURA DE POSTE ORNAMENTAL DE 4,50M DE ALTURA UTIL,COM DUAS</t>
  </si>
  <si>
    <t xml:space="preserve">DEMAOS DE TINTA BRONZE METALICO OU SIMILAR</t>
  </si>
  <si>
    <t xml:space="preserve">21.009.0080-A</t>
  </si>
  <si>
    <t xml:space="preserve">21.009.0081-0</t>
  </si>
  <si>
    <t xml:space="preserve">PINTURA DE POSTE ORNAMENTAL DE 4,50M DE ALTURA UTIL,TIPO H-1</t>
  </si>
  <si>
    <t xml:space="preserve">,COM DUAS DEMAOS DE TINTA BRONZE METALICO OU SIMILAR</t>
  </si>
  <si>
    <t xml:space="preserve">21.009.0081-A</t>
  </si>
  <si>
    <t xml:space="preserve">21.009.0100-0</t>
  </si>
  <si>
    <t xml:space="preserve">PINTURA DE POSTE RETO,DE ACO,DE 3,50 A 6,00M,COM UMA DEMAO D</t>
  </si>
  <si>
    <t xml:space="preserve">E TINTA GRAFITE COM PROPRIEDADES DE PRIMER E DE ACABAMENTO,C</t>
  </si>
  <si>
    <t xml:space="preserve">OM ALTO TEOR DE ZARCAO</t>
  </si>
  <si>
    <t xml:space="preserve">21.009.0100-A</t>
  </si>
  <si>
    <t xml:space="preserve">21.009.0101-0</t>
  </si>
  <si>
    <t xml:space="preserve">PINTURA DE POSTE RETO,DE ACO,DE 7,00 A 9,00M,COM UMA DEMAO D</t>
  </si>
  <si>
    <t xml:space="preserve">21.009.0101-A</t>
  </si>
  <si>
    <t xml:space="preserve">21.009.0102-0</t>
  </si>
  <si>
    <t xml:space="preserve">PINTURA DE POSTE RETO,DE ACO,DE 10,00 A 15,00M,COM UMA DEMAO</t>
  </si>
  <si>
    <t xml:space="preserve">DE TINTA GRAFITE,COM PROPRIEDADES DE PRIMER E DE ACABAMENTO</t>
  </si>
  <si>
    <t xml:space="preserve">,COM ALTO TEOR DE ZARCAO</t>
  </si>
  <si>
    <t xml:space="preserve">21.009.0102-A</t>
  </si>
  <si>
    <t xml:space="preserve">21.009.0105-0</t>
  </si>
  <si>
    <t xml:space="preserve">PINTURA DE POSTE RETO,DE ACO,DE 16,00 A 20,00M,COM UMA DEMAO</t>
  </si>
  <si>
    <t xml:space="preserve">21.009.0105-A</t>
  </si>
  <si>
    <t xml:space="preserve">21.009.0106-0</t>
  </si>
  <si>
    <t xml:space="preserve">PINTURA DE POSTE CURVO,DE ACO,DE 8,00 A 9,00M,COM 1 BRACO CO</t>
  </si>
  <si>
    <t xml:space="preserve">M UMA DEMAO DE TINTA GRAFITE,COM PROPRIEDADES DE PRIMER E DE</t>
  </si>
  <si>
    <t xml:space="preserve">ACABAMENTO,COM ALTO TEOR DE ZARCAO</t>
  </si>
  <si>
    <t xml:space="preserve">21.009.0106-A</t>
  </si>
  <si>
    <t xml:space="preserve">21.009.0107-0</t>
  </si>
  <si>
    <t xml:space="preserve">PINTURA DE POSTE CURVO,DE ACO,DE 8,00 A 9,00M,COM 2 BRACOS C</t>
  </si>
  <si>
    <t xml:space="preserve">OM UMA DEMAO DE TINTA GRAFITE,COM PROPRIEDADES DE PRIMER E D</t>
  </si>
  <si>
    <t xml:space="preserve">E ACABAMENTO,COM ALTO TEOR DE ZARCAO</t>
  </si>
  <si>
    <t xml:space="preserve">21.009.0107-A</t>
  </si>
  <si>
    <t xml:space="preserve">21.009.0108-0</t>
  </si>
  <si>
    <t xml:space="preserve">PINTURA DE PROJETOR PRJ-01,CONFORME PROJETO NßA4-1188-PD,RIO</t>
  </si>
  <si>
    <t xml:space="preserve">LUZ,COM UMA DEMAO DE TINTA GRAFITE,COM PROPRIEDADES DE PRIME</t>
  </si>
  <si>
    <t xml:space="preserve">R E DE ACABAMENTO,COM ALTO TEOR DE ZARCAO</t>
  </si>
  <si>
    <t xml:space="preserve">21.009.0108-A</t>
  </si>
  <si>
    <t xml:space="preserve">21.009.0109-0</t>
  </si>
  <si>
    <t xml:space="preserve">PINTURA DE LUMINARIA LRJ-16,CONFORME PROJETO NßA4-1682-PD,RI</t>
  </si>
  <si>
    <t xml:space="preserve">OLUZ,COM UMA DEMAO DE TINTA GRAFITE COM PROPRIEDADES DE PRIM</t>
  </si>
  <si>
    <t xml:space="preserve">ER E DE ACABAMENTO,COM ALTO TEOR DE ZARCAO</t>
  </si>
  <si>
    <t xml:space="preserve">21.009.0109-A</t>
  </si>
  <si>
    <t xml:space="preserve">21.009.0110-0</t>
  </si>
  <si>
    <t xml:space="preserve">PINTURA DE BASE SIMPLES PARA LUMINARIA LRJ-16,PROJETO RIOLUZ</t>
  </si>
  <si>
    <t xml:space="preserve">,COM UMA DEMAO DE TINTA GRAFITE,COM PROPRIEDADES DE PRIMER E</t>
  </si>
  <si>
    <t xml:space="preserve">DE ACABAMENTO,COM ALTO TEOR DE ZARCAO</t>
  </si>
  <si>
    <t xml:space="preserve">21.009.0110-A</t>
  </si>
  <si>
    <t xml:space="preserve">21.009.0111-0</t>
  </si>
  <si>
    <t xml:space="preserve">PINTURA EM BASE DUPLA PARA LUMINARIA LRJ-16,PROJETO RIOLUZ,C</t>
  </si>
  <si>
    <t xml:space="preserve">21.009.0111-A</t>
  </si>
  <si>
    <t xml:space="preserve">21.009.0112-0</t>
  </si>
  <si>
    <t xml:space="preserve">PINTURA EM BASE TRIPLA PARA LUMINARIA LRJ-16,PROJETO RIOLUZ,</t>
  </si>
  <si>
    <t xml:space="preserve">COM UMA DEMAO DE TINTA GRAFITE,COM PROPRIEDADES DE PRIMER E</t>
  </si>
  <si>
    <t xml:space="preserve">21.009.0112-A</t>
  </si>
  <si>
    <t xml:space="preserve">21.009.0113-0</t>
  </si>
  <si>
    <t xml:space="preserve">PINTURA EM BASE QUADRUPLA PARA LUMINARIA LRJ-16,PROJETO RIOL</t>
  </si>
  <si>
    <t xml:space="preserve">UZ,COM UMA DEMAO DE TINTA GRAFITE,COM PROPRIEDADES DE PRIMER</t>
  </si>
  <si>
    <t xml:space="preserve">E DE ACABAMENTO,COM ALTO TEOR DE ZARCAO</t>
  </si>
  <si>
    <t xml:space="preserve">21.009.0113-A</t>
  </si>
  <si>
    <t xml:space="preserve">21.009.0114-0</t>
  </si>
  <si>
    <t xml:space="preserve">PINTURA EM CONJUNTO DE LUMINARIAS 4 PETALAS LRJ-11 OU LRJ-13</t>
  </si>
  <si>
    <t xml:space="preserve">,CONFORME PROJETO NßA4-1792-PD,RIOLUZ,COM UMA DEMAO DE TINTA</t>
  </si>
  <si>
    <t xml:space="preserve">GRAFITE,COM PROPRIEDADES DE PRIMER E DE ACABAMENTO,COM ALTO</t>
  </si>
  <si>
    <t xml:space="preserve">TEOR DE ZARCAO</t>
  </si>
  <si>
    <t xml:space="preserve">21.009.0114-A</t>
  </si>
  <si>
    <t xml:space="preserve">21.009.0115-0</t>
  </si>
  <si>
    <t xml:space="preserve">PINTURA EM SUPORTE PARA LUMINARIA LRJ-11 OU LRJ-13,CONFORME</t>
  </si>
  <si>
    <t xml:space="preserve">PROJETO NßA3-1812-PD,RIOLUZ,COM UMA DEMAO DE TINTA GRAFITE,C</t>
  </si>
  <si>
    <t xml:space="preserve">OM PROPRIEDADES DE PRIMER E DE ACABAMENTO,COM ALTO TEOR DE Z</t>
  </si>
  <si>
    <t xml:space="preserve">ARCAO</t>
  </si>
  <si>
    <t xml:space="preserve">21.009.0115-A</t>
  </si>
  <si>
    <t xml:space="preserve">21.009.0116-0</t>
  </si>
  <si>
    <t xml:space="preserve">PINTURA EM LUMINARIA LRJ-01,CONFORME PROJETO NßA4-1176-PD,RI</t>
  </si>
  <si>
    <t xml:space="preserve">OLUZ,COM UMA DEMAO DE TINTA GRAFITE,COM PROPRIEDADES DE PRIM</t>
  </si>
  <si>
    <t xml:space="preserve">21.009.0116-A</t>
  </si>
  <si>
    <t xml:space="preserve">21.010.0005-0</t>
  </si>
  <si>
    <t xml:space="preserve">PINTURA DE POSTE RETO,DE ACO,DE 4,50 A 6,00M,COM TINTA DE AC</t>
  </si>
  <si>
    <t xml:space="preserve">ABAMENTO GRAFITE SINTETICO,A BASE DE RESINA ALQUIDICA,APLICA</t>
  </si>
  <si>
    <t xml:space="preserve">DA SOBRE ZARCAO DE SECAGEM RAPIDA,COR LARANJA,DA MESMA LINHA</t>
  </si>
  <si>
    <t xml:space="preserve">DO FABRICANTE,INCLUSIVE LIMPEZA,LIXAMENTO,DESENGORDURAMENTO</t>
  </si>
  <si>
    <t xml:space="preserve">E DUAS DEMAOS DE ACABAMENTO</t>
  </si>
  <si>
    <t xml:space="preserve">21.010.0005-A</t>
  </si>
  <si>
    <t xml:space="preserve">21.010.0010-0</t>
  </si>
  <si>
    <t xml:space="preserve">PINTURA DE POSTE RETO,DE ACO,DE 7,00 A 9,00M,COM TINTA DE AC</t>
  </si>
  <si>
    <t xml:space="preserve">21.010.0010-A</t>
  </si>
  <si>
    <t xml:space="preserve">21.010.0015-0</t>
  </si>
  <si>
    <t xml:space="preserve">PINTURA DE POSTE RETO,DE ACO,DE 10,00 A 15,00M,COM TINTA DE</t>
  </si>
  <si>
    <t xml:space="preserve">ACABAMENTO GRAFITE SINTETICO,A BASE DE RESINA ALQUIDICA,APLI</t>
  </si>
  <si>
    <t xml:space="preserve">CADA SOBRE ZARCAO DE SECAGEM RAPIDA,COR LARANJA,DA MESMA LIN</t>
  </si>
  <si>
    <t xml:space="preserve">HA DO FABRICANTE,INCLUSIVE LIMPEZA,LIXAMENTO,DESENGORDURAMEN</t>
  </si>
  <si>
    <t xml:space="preserve">TO E DUAS DEMAOS DE ACABAMENTO</t>
  </si>
  <si>
    <t xml:space="preserve">21.010.0015-A</t>
  </si>
  <si>
    <t xml:space="preserve">21.010.0020-0</t>
  </si>
  <si>
    <t xml:space="preserve">PINTURA DE POSTE RETO,DE ACO,DE 16,00 A 20,00M,COM TINTA DE</t>
  </si>
  <si>
    <t xml:space="preserve">ACABAMENTO GRAFITE SINTETICO A BASE DE RESINA ALQUIDICA,APLI</t>
  </si>
  <si>
    <t xml:space="preserve">21.010.0020-A</t>
  </si>
  <si>
    <t xml:space="preserve">21.010.0025-0</t>
  </si>
  <si>
    <t xml:space="preserve">PINTURA DE POSTE CURVO,DE ACO,DE 9,00M,COM 1 BRACO,COM TINTA</t>
  </si>
  <si>
    <t xml:space="preserve">DE ACABAMENTO GRAFITE SINTETICO A BASE DE RESINA ALQUIDICA,</t>
  </si>
  <si>
    <t xml:space="preserve">APLICADA SOBRE ZARCAO DE SECAGEM RAPIDA,COR LARANJA,DA MESMA</t>
  </si>
  <si>
    <t xml:space="preserve">LINHA DO FABRICANTE,INCLUSIVE LIMPEZA,LIXAMENTO,DESENGORDUR</t>
  </si>
  <si>
    <t xml:space="preserve">AMENTO E DUAS DEMAOS DE ACABAMENTO</t>
  </si>
  <si>
    <t xml:space="preserve">21.010.0025-A</t>
  </si>
  <si>
    <t xml:space="preserve">21.010.0030-0</t>
  </si>
  <si>
    <t xml:space="preserve">PINTURA DE POSTE CURVO,DE ACO,DE 9,00M,COM 2 BRACOS,COM TINT</t>
  </si>
  <si>
    <t xml:space="preserve">A DE ACABAMENTO GRAFITE SINTETICO A BASE DE RESINA ALQUIDICA</t>
  </si>
  <si>
    <t xml:space="preserve">,APLICADA SOBRE ZARCAO DE SECAGEM RAPIDA,COR LARANJA,DA MESM</t>
  </si>
  <si>
    <t xml:space="preserve">A LINHA DO FABRICANTE,INCLUSIVE LIMPEZA,LIXAMENTO,DESENGORDU</t>
  </si>
  <si>
    <t xml:space="preserve">RAMENTO E DUAS DEMAOS DE ACABAMENTO</t>
  </si>
  <si>
    <t xml:space="preserve">21.010.0030-A</t>
  </si>
  <si>
    <t xml:space="preserve">21.010.0035-0</t>
  </si>
  <si>
    <t xml:space="preserve">PINTURA DE POSTE CURVO,DE ACO,DE 12,00M,COM 1 BRACO,COM TINT</t>
  </si>
  <si>
    <t xml:space="preserve">21.010.0035-A</t>
  </si>
  <si>
    <t xml:space="preserve">21.010.0040-0</t>
  </si>
  <si>
    <t xml:space="preserve">PINTURA DE POSTE CURVO,DE ACO,DE 12,00M,COM 2 BRACOS,COM TIN</t>
  </si>
  <si>
    <t xml:space="preserve">TA DE ACABAMENTO GRAFITE SINTETICO A BASE DE RESINA ALQUIDIC</t>
  </si>
  <si>
    <t xml:space="preserve">A,APLICADA SOBRE ZARCAO DE SECAGEM RAPIDA,COR LARANJA,DA MES</t>
  </si>
  <si>
    <t xml:space="preserve">MA LINHA DO FABRICANTE,INCLUSIVE LIMPEZA,LIXAMENTO,DESENGORD</t>
  </si>
  <si>
    <t xml:space="preserve">URAMENTO E DUAS DEMAOS DE ACABAMENTO</t>
  </si>
  <si>
    <t xml:space="preserve">21.010.0040-A</t>
  </si>
  <si>
    <t xml:space="preserve">21.010.0045-0</t>
  </si>
  <si>
    <t xml:space="preserve">PINTURA DE BRACO COM 2 DEMAOS DE TINTA FENOLICA</t>
  </si>
  <si>
    <t xml:space="preserve">21.010.0045-A</t>
  </si>
  <si>
    <t xml:space="preserve">21.011.0010-0</t>
  </si>
  <si>
    <t xml:space="preserve">FUNDACAO SIMPLES DE CONCRETO PRE-MOLDADO,PROJETO RIOLUZ,COM</t>
  </si>
  <si>
    <t xml:space="preserve">CHUMBADORES DE ACO,PROVIDO DE ARRUELAS E PORCAS PARA FIXACAO</t>
  </si>
  <si>
    <t xml:space="preserve">DE POSTE RETO DE ACO,DE 3,50 ATE 6,00M,EXCLUSIVE O POSTE E C</t>
  </si>
  <si>
    <t xml:space="preserve">HUMBADORES</t>
  </si>
  <si>
    <t xml:space="preserve">21.011.0010-A</t>
  </si>
  <si>
    <t xml:space="preserve">21.011.0012-0</t>
  </si>
  <si>
    <t xml:space="preserve">DE POSTE RETO DE ACO,DE 7,00 ATE 9,00M,EXCLUSIVE O POSTE E C</t>
  </si>
  <si>
    <t xml:space="preserve">21.011.0012-A</t>
  </si>
  <si>
    <t xml:space="preserve">21.011.0015-0</t>
  </si>
  <si>
    <t xml:space="preserve">DE POSTE RETO DE ACO,DE 12,00 ATE 15,00M,EXCLUSIVE O POSTE E</t>
  </si>
  <si>
    <t xml:space="preserve">CHUMBADORES</t>
  </si>
  <si>
    <t xml:space="preserve">21.011.0015-A</t>
  </si>
  <si>
    <t xml:space="preserve">21.011.0016-0</t>
  </si>
  <si>
    <t xml:space="preserve">DE POSTE RETO DE ACO,DE 16,00 ATE 20,00M,EXCLUSIVE POSTE E C</t>
  </si>
  <si>
    <t xml:space="preserve">21.011.0016-A</t>
  </si>
  <si>
    <t xml:space="preserve">21.011.0020-0</t>
  </si>
  <si>
    <t xml:space="preserve">DE POSTE CURVO DE ACO,DE 1 BRACO,DE 8,00 ATE 9,00M,EXCLUSIVE</t>
  </si>
  <si>
    <t xml:space="preserve">O POSTE E CHUMBADORES</t>
  </si>
  <si>
    <t xml:space="preserve">21.011.0020-A</t>
  </si>
  <si>
    <t xml:space="preserve">21.011.0021-0</t>
  </si>
  <si>
    <t xml:space="preserve">DE POSTE CURVO DE ACO,DE 1 BRACO,DE 10,00 ATE 12,00M,EXCLUSI</t>
  </si>
  <si>
    <t xml:space="preserve">VE O POSTE E CHUMBADORES</t>
  </si>
  <si>
    <t xml:space="preserve">21.011.0021-A</t>
  </si>
  <si>
    <t xml:space="preserve">21.011.0025-0</t>
  </si>
  <si>
    <t xml:space="preserve">FUNDACAO SIMPLES DE CONCRETO PRE-MOLDADO,PROJETO RIOLUZ COM</t>
  </si>
  <si>
    <t xml:space="preserve">DE POSTE CURVO DE ACO,DE 2 BRACOS,DE 8,00 ATE 9,00M,EXCLUSIV</t>
  </si>
  <si>
    <t xml:space="preserve">E O POSTE E CHUMBADORES</t>
  </si>
  <si>
    <t xml:space="preserve">21.011.0025-A</t>
  </si>
  <si>
    <t xml:space="preserve">21.011.0026-0</t>
  </si>
  <si>
    <t xml:space="preserve">DE POSTE CURVO DE ACO,DE 2 BRACOS,DE 10,00 ATE 12,00M,EXCLUS</t>
  </si>
  <si>
    <t xml:space="preserve">IVE O POSTE E CHUMBADORES</t>
  </si>
  <si>
    <t xml:space="preserve">21.011.0026-A</t>
  </si>
  <si>
    <t xml:space="preserve">21.011.0030-0</t>
  </si>
  <si>
    <t xml:space="preserve">FUNDACAO ESPECIAL PARA FIXACAO DE POSTE DE CONCRETO,CIRCULAR</t>
  </si>
  <si>
    <t xml:space="preserve">,RETO,DE 9,00M,EM TERRENO PANTANOSO OU ATERRADO,CONFORME PRO</t>
  </si>
  <si>
    <t xml:space="preserve">JETO NßA4-1651-PD,RIOLUZ,EXCLUSIVE O POSTE</t>
  </si>
  <si>
    <t xml:space="preserve">21.011.0030-A</t>
  </si>
  <si>
    <t xml:space="preserve">21.011.0035-0</t>
  </si>
  <si>
    <t xml:space="preserve">,RETO DE 13,00M,EM TERRENO PANTANOSO OU ATERRADO,CONFORME PR</t>
  </si>
  <si>
    <t xml:space="preserve">OJETO NßA4-1651-PD,RIOLUZ,EXCLUSIVE O POSTE</t>
  </si>
  <si>
    <t xml:space="preserve">21.011.0035-A</t>
  </si>
  <si>
    <t xml:space="preserve">21.011.0040-0</t>
  </si>
  <si>
    <t xml:space="preserve">,RETO,DE 17,00M,EM TERRENO PANTANOSO OU ATERRADO,CONFORME PR</t>
  </si>
  <si>
    <t xml:space="preserve">OJETO Nß A4-1651-PD,RIOLUZ,EXCLUSIVE O POSTE</t>
  </si>
  <si>
    <t xml:space="preserve">21.011.0040-A</t>
  </si>
  <si>
    <t xml:space="preserve">21.011.0050-0</t>
  </si>
  <si>
    <t xml:space="preserve">,RETO,DE 23,00M,EM TERRENO PANTANOSO OU ATERRADO,CONFORME PR</t>
  </si>
  <si>
    <t xml:space="preserve">21.011.0050-A</t>
  </si>
  <si>
    <t xml:space="preserve">21.011.0060-0</t>
  </si>
  <si>
    <t xml:space="preserve">,RETO,DE 33,00M,EM TERRENO PANTANOSO OU ATERRADO,CONFORME PR</t>
  </si>
  <si>
    <t xml:space="preserve">21.011.0060-A</t>
  </si>
  <si>
    <t xml:space="preserve">21.011.0070-0</t>
  </si>
  <si>
    <t xml:space="preserve">FUNDACAO ESPECIAL PARA FIXACAO DE POSTE DE ACO,RETO OU CURVO</t>
  </si>
  <si>
    <t xml:space="preserve">,COM FLANGE DE 1 OU 2 BRACOS,DE 16,00 ATE 20,00M,EM TERRENO</t>
  </si>
  <si>
    <t xml:space="preserve">PANTANOSO OU ATERRADO,CONFORME PROJETO Nß A4-1651-PD,RIOLUZ,</t>
  </si>
  <si>
    <t xml:space="preserve">EXCLUSIVE O POSTE</t>
  </si>
  <si>
    <t xml:space="preserve">21.011.0070-A</t>
  </si>
  <si>
    <t xml:space="preserve">21.011.0075-0</t>
  </si>
  <si>
    <t xml:space="preserve">FUNDACAO PARA POSTE RETO,DE ACO,DE 3,50 A 6,00M,EM TERRENO D</t>
  </si>
  <si>
    <t xml:space="preserve">E AREIA,ARGILA OU PICARRA,INCLUSIVE INSTALACAO E FORNECIMENT</t>
  </si>
  <si>
    <t xml:space="preserve">O DE TAMPA DE PROTECAO</t>
  </si>
  <si>
    <t xml:space="preserve">21.011.0075-A</t>
  </si>
  <si>
    <t xml:space="preserve">21.011.0080-0</t>
  </si>
  <si>
    <t xml:space="preserve">FUNDACAO PARA POSTE RETO,DE ACO,DE 7,00 A 9,00M,EM TERRENO D</t>
  </si>
  <si>
    <t xml:space="preserve">21.011.0080-A</t>
  </si>
  <si>
    <t xml:space="preserve">21.011.0085-0</t>
  </si>
  <si>
    <t xml:space="preserve">FUNDACAO PARA POSTE RETO,DE ACO,DE 10,00 A 15,00M,EM TERRENO</t>
  </si>
  <si>
    <t xml:space="preserve">DE AREIA,ARGILA OU PICARRA,INCLUSIVE INSTALACAO E FORNECIME</t>
  </si>
  <si>
    <t xml:space="preserve">NTO DE TAMPA DE PROTECAO</t>
  </si>
  <si>
    <t xml:space="preserve">21.011.0085-A</t>
  </si>
  <si>
    <t xml:space="preserve">21.011.0090-0</t>
  </si>
  <si>
    <t xml:space="preserve">FUNDACAO PARA POSTE CURVO,DE ACO,DE 8,00 A 9,00M,DE 1 OU 2 B</t>
  </si>
  <si>
    <t xml:space="preserve">RACOS,EM TERRRENO DE AREIA,ARGILA OU PICARRA,INCLUSIVE INSTA</t>
  </si>
  <si>
    <t xml:space="preserve">LACAO E FORNECIMENTO DE TAMPA DE PROTECAO</t>
  </si>
  <si>
    <t xml:space="preserve">21.011.0090-A</t>
  </si>
  <si>
    <t xml:space="preserve">21.011.0095-0</t>
  </si>
  <si>
    <t xml:space="preserve">FUNDACAO PARA POSTE DE CONCRETO,CIRCULAR,ATE 12,00M DE ALTUR</t>
  </si>
  <si>
    <t xml:space="preserve">A,EM TERRENO DE AREIA,ARGILA OU PICARRA,INCLUSIVE INSTALACAO</t>
  </si>
  <si>
    <t xml:space="preserve">E FORNECIMENTO DE TAMPA DE PROTECAO</t>
  </si>
  <si>
    <t xml:space="preserve">21.011.0095-A</t>
  </si>
  <si>
    <t xml:space="preserve">21.011.0100-0</t>
  </si>
  <si>
    <t xml:space="preserve">FUNDACAO PARA POSTE DE CONCRETO,CIRCULAR,DE 13,00M DE ALTURA</t>
  </si>
  <si>
    <t xml:space="preserve">,EM TERRENO DE AREIA,ARGILA OU PICARRA,INCLUSIVE INSTALACAO</t>
  </si>
  <si>
    <t xml:space="preserve">21.011.0100-A</t>
  </si>
  <si>
    <t xml:space="preserve">21.013.0010-0</t>
  </si>
  <si>
    <t xml:space="preserve">CHUMBADORES DE ACO,PARA FIXACAO DE POSTE RETO OU CURVO,DE AC</t>
  </si>
  <si>
    <t xml:space="preserve">O,DE 7,00 ATE 9,00M,COM FLANGE.FORNECIMENTO E COLOCACAO</t>
  </si>
  <si>
    <t xml:space="preserve">21.013.0010-A</t>
  </si>
  <si>
    <t xml:space="preserve">21.015.0179-0</t>
  </si>
  <si>
    <t xml:space="preserve">ARMACAO SECUNDARIA VERTICAL,COMPLETA,PARA UMA REDE DE B.T.,E</t>
  </si>
  <si>
    <t xml:space="preserve">XCLUSIVE FORNECIMENTO DA ARMACAO E DAS CINTAS DE FIXACAO.INS</t>
  </si>
  <si>
    <t xml:space="preserve">TALACAO</t>
  </si>
  <si>
    <t xml:space="preserve">21.015.0179-A</t>
  </si>
  <si>
    <t xml:space="preserve">21.015.0181-0</t>
  </si>
  <si>
    <t xml:space="preserve">ARMACAO SECUNDARIA VERTICAL,DE 4(QUATRO)ESTRIBOS,COMPLETA,PA</t>
  </si>
  <si>
    <t xml:space="preserve">RA UMA REDE DE B.T.,DE 4(QUATRO)CONDUTORES,PARA ALINHAMENTO</t>
  </si>
  <si>
    <t xml:space="preserve">RETO,ANGULO INFERIOR A 90ß E PONTO TERMINAL,EXCLUSIVE FORNEC</t>
  </si>
  <si>
    <t xml:space="preserve">IMENTO DAS CINTAS DE FIXACAO(VER CONJUNTO BTV 1).FORNECIMENT</t>
  </si>
  <si>
    <t xml:space="preserve">21.015.0181-A</t>
  </si>
  <si>
    <t xml:space="preserve">21.015.0182-0</t>
  </si>
  <si>
    <t xml:space="preserve">ARMACAO SECUNDARIA VERTICAL,DE 3(TRES)ESTRIBOS,COMPLETA,PARA</t>
  </si>
  <si>
    <t xml:space="preserve">UMA REDE DE B.T.,DE 3(TRES)CONDUTORES,PARA ALINHAMENTO RETO</t>
  </si>
  <si>
    <t xml:space="preserve">,ANGULO INFERIOR A 90ß E PONTO TERMINAL,EXCLUSIVE FORNECIMEN</t>
  </si>
  <si>
    <t xml:space="preserve">TO DAS CINTAS DE FIXACAO (VER CONJUNTO BTV 1).FORNECIMENTO E</t>
  </si>
  <si>
    <t xml:space="preserve">INSTALACAO</t>
  </si>
  <si>
    <t xml:space="preserve">21.015.0182-A</t>
  </si>
  <si>
    <t xml:space="preserve">21.015.0184-0</t>
  </si>
  <si>
    <t xml:space="preserve">CONJUNTO PARA FIXACAO DE REDE 13,8KV,TRIFASICA,EXCLUSIVE FOR</t>
  </si>
  <si>
    <t xml:space="preserve">NECIMENTO DOS ISOLADORES E FERRAGENS.INSTALACAO</t>
  </si>
  <si>
    <t xml:space="preserve">21.015.0184-A</t>
  </si>
  <si>
    <t xml:space="preserve">21.015.0186-0</t>
  </si>
  <si>
    <t xml:space="preserve">FERRAGENS SINGELAS,PARA 1 LINHA,DE 13,8KV,BIFASICA TRIANGULA</t>
  </si>
  <si>
    <t xml:space="preserve">R,POSTE AO CENTRO,PARA ALINHAMENTOS RETOS E ANGULOS ATE 30ß(</t>
  </si>
  <si>
    <t xml:space="preserve">CONJUNTO 13 A1).INSTALACAO</t>
  </si>
  <si>
    <t xml:space="preserve">21.015.0186-A</t>
  </si>
  <si>
    <t xml:space="preserve">21.015.0188-0</t>
  </si>
  <si>
    <t xml:space="preserve">CONJUNTO PARA FIXACAO DE REDE 13,8KV,TRIFASICA,HORIZONTAL,PO</t>
  </si>
  <si>
    <t xml:space="preserve">STE AO CENTRO,PARA PEQUENOS ANGULOS,PADRAO MADEIRA,MONTAGEM</t>
  </si>
  <si>
    <t xml:space="preserve">NORMAL,TIPO 13N2.FORNECIMENTO E INSTALACAO</t>
  </si>
  <si>
    <t xml:space="preserve">21.015.0188-A</t>
  </si>
  <si>
    <t xml:space="preserve">21.015.0190-0</t>
  </si>
  <si>
    <t xml:space="preserve">STE AO CENTRO,PARA PEQUENOS ANGULOS,PADRAO MADEIRA,PARA FIM</t>
  </si>
  <si>
    <t xml:space="preserve">DE LINHA,TIPO 13N5.FORNECIMENTO E INSTALACAO</t>
  </si>
  <si>
    <t xml:space="preserve">21.015.0190-A</t>
  </si>
  <si>
    <t xml:space="preserve">21.015.0192-0</t>
  </si>
  <si>
    <t xml:space="preserve">FERRAGENS SINGELAS E 2 CHAVES FUSIVEIS,EM 1 LINHA DE 13,8KV,</t>
  </si>
  <si>
    <t xml:space="preserve">HORIZONTAL,POSTE AO CENTRO,EXCLUSIVE FORNECIMENTO DAS CHAVES</t>
  </si>
  <si>
    <t xml:space="preserve">FUSIVEIS,DOS ISOLADORES E FERRAGENS DA LINHA EXISTENTE.INSTA</t>
  </si>
  <si>
    <t xml:space="preserve">LACAO</t>
  </si>
  <si>
    <t xml:space="preserve">21.015.0192-A</t>
  </si>
  <si>
    <t xml:space="preserve">21.015.0194-0</t>
  </si>
  <si>
    <t xml:space="preserve">FERRAGENS SINGELAS E 3 CHAVES FUSIVEIS,EM 1 LINHA DE 13,8KV,</t>
  </si>
  <si>
    <t xml:space="preserve">HORIZONTAL,POSTE AO CENTRO;EXCLUSIVE FORNECIMENTO DAS CHAVES</t>
  </si>
  <si>
    <t xml:space="preserve">21.015.0194-A</t>
  </si>
  <si>
    <t xml:space="preserve">21.015.0196-0</t>
  </si>
  <si>
    <t xml:space="preserve">CHAVES FUSIVEIS(TRES),EM 1 LINHA DE 13,8KV,HORIZONTAL,POSTE</t>
  </si>
  <si>
    <t xml:space="preserve">CENTRO,INCLUSIVE SUPORTE DE FIXACAO,PADRAO MADEIRA,MONTAGEM</t>
  </si>
  <si>
    <t xml:space="preserve">NORMAL,TIPO 13N8,EXCLUSIVE ISOLADORES E FERRAGENS DA LINHA E</t>
  </si>
  <si>
    <t xml:space="preserve">XISTENTE.FORNECIMENTO E INSTALACAO</t>
  </si>
  <si>
    <t xml:space="preserve">21.015.0196-A</t>
  </si>
  <si>
    <t xml:space="preserve">21.015.0198-0</t>
  </si>
  <si>
    <t xml:space="preserve">FERRAGENS SINGELAS,PARA 2 LINHAS,DE 25KV,HORIZONTAIS,POSTE A</t>
  </si>
  <si>
    <t xml:space="preserve">O CENTRO,PARA ALINHAMENTOS RETOS E ANGULOS ATE 30¯(CONJUNTO</t>
  </si>
  <si>
    <t xml:space="preserve">25 E1).INSTALACAO</t>
  </si>
  <si>
    <t xml:space="preserve">21.015.0198-A</t>
  </si>
  <si>
    <t xml:space="preserve">21.015.0201-0</t>
  </si>
  <si>
    <t xml:space="preserve">TRANSFORMADOR DE 5 A 112,5KVA,SOB LINHA DE 13,8KV,EXCLUSIVE</t>
  </si>
  <si>
    <t xml:space="preserve">FERRAGENS DE SUPORTES,CHAVES FUSIVEIS COM RESPECTIVAS FERRAG</t>
  </si>
  <si>
    <t xml:space="preserve">ENS E TRANSFORMADORES,INCLUSIVE INTERLIGACAO DE AT E BT,SEND</t>
  </si>
  <si>
    <t xml:space="preserve">O ESTA ULTIMA COM CONECTORES DE LINHA,EXCLUSIVE CONECTORES.I</t>
  </si>
  <si>
    <t xml:space="preserve">NSTALACAO</t>
  </si>
  <si>
    <t xml:space="preserve">21.015.0201-A</t>
  </si>
  <si>
    <t xml:space="preserve">21.015.0205-0</t>
  </si>
  <si>
    <t xml:space="preserve">SUPORTE PARA MONTAGEM DE TRANSFORMADOR EM POSTE.FORNECIMENTO</t>
  </si>
  <si>
    <t xml:space="preserve">21.015.0205-A</t>
  </si>
  <si>
    <t xml:space="preserve">21.015.0207-0</t>
  </si>
  <si>
    <t xml:space="preserve">ATERRAMENTO DE CAIXA HAND-HOLE</t>
  </si>
  <si>
    <t xml:space="preserve">21.015.0207-A</t>
  </si>
  <si>
    <t xml:space="preserve">21.015.0208-0</t>
  </si>
  <si>
    <t xml:space="preserve">ATERRAMENTO DE POSTE DE ACO,INCLUSIVE FORNECIMENTO DOS MATER</t>
  </si>
  <si>
    <t xml:space="preserve">21.015.0208-A</t>
  </si>
  <si>
    <t xml:space="preserve">21.015.0209-0</t>
  </si>
  <si>
    <t xml:space="preserve">ATERRAMENTO DE TAMPAO,INCLUSIVE FORNECIMENTO DOS MATERIAIS</t>
  </si>
  <si>
    <t xml:space="preserve">21.015.0209-A</t>
  </si>
  <si>
    <t xml:space="preserve">21.015.0210-0</t>
  </si>
  <si>
    <t xml:space="preserve">CONJUNTO DE ATERRAMENTO PARA TRANSFORMADOR(VER DESENHO A2-13</t>
  </si>
  <si>
    <t xml:space="preserve">4-CP).FORNECIMENTO E INSTALACAO</t>
  </si>
  <si>
    <t xml:space="preserve">21.015.0210-A</t>
  </si>
  <si>
    <t xml:space="preserve">21.015.0220-0</t>
  </si>
  <si>
    <t xml:space="preserve">CONJUNTO PARA ATERRAMENTO DE REDE DE B.T.(VER DESENHO A2-134</t>
  </si>
  <si>
    <t xml:space="preserve">-CP).FORNECIMENTO E INSTALACAO</t>
  </si>
  <si>
    <t xml:space="preserve">21.015.0220-A</t>
  </si>
  <si>
    <t xml:space="preserve">21.015.0230-0</t>
  </si>
  <si>
    <t xml:space="preserve">HASTE PARA ATERRAMENTO,DE 5/8"(16MM),COM 2,40M DE COMPRIMENT</t>
  </si>
  <si>
    <t xml:space="preserve">21.015.0230-A</t>
  </si>
  <si>
    <t xml:space="preserve">21.015.0231-0</t>
  </si>
  <si>
    <t xml:space="preserve">HASTE PARA ATERRAMENTO,DE 5/8" (16MM),COM 3,00M DE COMPRIMEN</t>
  </si>
  <si>
    <t xml:space="preserve">TO.FORNECIMENTO</t>
  </si>
  <si>
    <t xml:space="preserve">21.015.0231-A</t>
  </si>
  <si>
    <t xml:space="preserve">21.015.0233-0</t>
  </si>
  <si>
    <t xml:space="preserve">HASTE PARA ATERRAMENTO,DE 3/4" (19MM),COM 2,40M DE COMPRIMEN</t>
  </si>
  <si>
    <t xml:space="preserve">21.015.0233-A</t>
  </si>
  <si>
    <t xml:space="preserve">21.015.0234-0</t>
  </si>
  <si>
    <t xml:space="preserve">HASTE PARA ATERRAMENTO,DE 3/4" (19MM),COM 3,00M DE COMPRIMEN</t>
  </si>
  <si>
    <t xml:space="preserve">21.015.0234-A</t>
  </si>
  <si>
    <t xml:space="preserve">21.015.0235-0</t>
  </si>
  <si>
    <t xml:space="preserve">HASTE PARA ATERRAMENTO,COM 2,40M A 3,00M DE COMPRIMENTO.COLO</t>
  </si>
  <si>
    <t xml:space="preserve">21.015.0235-A</t>
  </si>
  <si>
    <t xml:space="preserve">21.018.0010-0</t>
  </si>
  <si>
    <t xml:space="preserve">REDE DE 13,8KV,AEREA,COM 2(DOIS)CONDUTORES DE COBRE,EXCLUSIV</t>
  </si>
  <si>
    <t xml:space="preserve">E FORNECIMENTO DOS CONDUTORES(LANCE).INSTALACAO</t>
  </si>
  <si>
    <t xml:space="preserve">21.018.0010-A</t>
  </si>
  <si>
    <t xml:space="preserve">21.018.0012-0</t>
  </si>
  <si>
    <t xml:space="preserve">REDE DE 13,8KV,AEREA,COM 3(TRES)CONDUTORES DE COBRE,EXCLUSIV</t>
  </si>
  <si>
    <t xml:space="preserve">21.018.0012-A</t>
  </si>
  <si>
    <t xml:space="preserve">21.018.0015-0</t>
  </si>
  <si>
    <t xml:space="preserve">REDE DE 13,8KV,AEREA,COM 2 CONDUTORES DE ALUMINIO,EXCLUSIVE</t>
  </si>
  <si>
    <t xml:space="preserve">FORNECIMENTO DOS CONDUTORES(LANCE).INSTALACAO</t>
  </si>
  <si>
    <t xml:space="preserve">21.018.0015-A</t>
  </si>
  <si>
    <t xml:space="preserve">21.018.0018-0</t>
  </si>
  <si>
    <t xml:space="preserve">REDE DE 13,8KV,AEREA,COM 3 CONDUTORES DE ALUMINIO,EXCLUSIVE</t>
  </si>
  <si>
    <t xml:space="preserve">21.018.0018-A</t>
  </si>
  <si>
    <t xml:space="preserve">21.018.0020-0</t>
  </si>
  <si>
    <t xml:space="preserve">REDE DE B.T.,AEREA,COM 1(UM)CONDUTOR DE COBRE,EXCLUSIVE FORN</t>
  </si>
  <si>
    <t xml:space="preserve">ECIMENTO DO CONDUTOR (LANCE).INSTALACAO</t>
  </si>
  <si>
    <t xml:space="preserve">21.018.0020-A</t>
  </si>
  <si>
    <t xml:space="preserve">21.018.0021-0</t>
  </si>
  <si>
    <t xml:space="preserve">REDE DE B.T.,AEREA,COM 2(DOIS)CONDUTORES DE COBRE,EXCLUSIVE</t>
  </si>
  <si>
    <t xml:space="preserve">21.018.0021-A</t>
  </si>
  <si>
    <t xml:space="preserve">21.018.0022-0</t>
  </si>
  <si>
    <t xml:space="preserve">REDE DE B.T.,AEREA,COM 3(TRES)CONDUTORES DE COBRE,EXCLUSIVE</t>
  </si>
  <si>
    <t xml:space="preserve">21.018.0022-A</t>
  </si>
  <si>
    <t xml:space="preserve">21.018.0023-0</t>
  </si>
  <si>
    <t xml:space="preserve">REDE DE B.T.,AEREA,COM 4(QUATRO)CONDUTORES DE COBRE,EXCLUSIV</t>
  </si>
  <si>
    <t xml:space="preserve">21.018.0023-A</t>
  </si>
  <si>
    <t xml:space="preserve">21.018.0025-0</t>
  </si>
  <si>
    <t xml:space="preserve">REDE DE B.T.,AEREA,COM 3(TRES)CONDUTORES DE ALUMINIO,EXCLUSI</t>
  </si>
  <si>
    <t xml:space="preserve">VE FORNECIMENTO DOS CONDUTORES(LANCE).INSTALACAO</t>
  </si>
  <si>
    <t xml:space="preserve">21.018.0025-A</t>
  </si>
  <si>
    <t xml:space="preserve">21.018.0030-0</t>
  </si>
  <si>
    <t xml:space="preserve">REDE DE B.T.,AEREA,COM 4(QUATRO)CONDUTORES DE ALUMINIO,EXCLU</t>
  </si>
  <si>
    <t xml:space="preserve">SIVE FORNECIMENTO DOS CONDUTORES(LANCE).INSTALACAO</t>
  </si>
  <si>
    <t xml:space="preserve">21.018.0030-A</t>
  </si>
  <si>
    <t xml:space="preserve">21.018.0031-0</t>
  </si>
  <si>
    <t xml:space="preserve">REDE DE B.T.,AEREA,COM 1(UM)CONDUTOR DE ALUMINIO,EXCLUSIVE F</t>
  </si>
  <si>
    <t xml:space="preserve">ORNECIMENTO DO CONDUTOR(LANCE).INSTALACAO</t>
  </si>
  <si>
    <t xml:space="preserve">21.018.0031-A</t>
  </si>
  <si>
    <t xml:space="preserve">21.018.0032-0</t>
  </si>
  <si>
    <t xml:space="preserve">REDE DE B.T.,AEREA,COM 2(DOIS)CONDUTORES DE ALUMINIO,EXCLUSI</t>
  </si>
  <si>
    <t xml:space="preserve">VE FORNECIMENTO DO CONDUTOR(LANCE).INSTALACAO</t>
  </si>
  <si>
    <t xml:space="preserve">21.018.0032-A</t>
  </si>
  <si>
    <t xml:space="preserve">21.018.0035-0</t>
  </si>
  <si>
    <t xml:space="preserve">REDE B.T.,AEREA,COM CABO MULTIPLEX OU SIMILAR,DE ALUMINIO,EX</t>
  </si>
  <si>
    <t xml:space="preserve">CLUSIVE FORNECIMENTO DO CABO.INSTALACAO</t>
  </si>
  <si>
    <t xml:space="preserve">21.018.0035-A</t>
  </si>
  <si>
    <t xml:space="preserve">21.018.0040-0</t>
  </si>
  <si>
    <t xml:space="preserve">ISOLADOR DE BAIXA TENSAO(BT),TIPO CARRETEL,NA COR MARROM,MED</t>
  </si>
  <si>
    <t xml:space="preserve">INDO(72X72)MM.FORNECIMENTO</t>
  </si>
  <si>
    <t xml:space="preserve">21.018.0040-A</t>
  </si>
  <si>
    <t xml:space="preserve">21.018.0045-0</t>
  </si>
  <si>
    <t xml:space="preserve">ISOLADOR TIPO PINO,13,8KV.FORNECIMENTO</t>
  </si>
  <si>
    <t xml:space="preserve">21.018.0045-A</t>
  </si>
  <si>
    <t xml:space="preserve">21.018.0050-0</t>
  </si>
  <si>
    <t xml:space="preserve">MUFLA TERMINAL PARA CABO SINGELO 50MM2,15KV.FORNECIMENTO</t>
  </si>
  <si>
    <t xml:space="preserve">21.018.0050-A</t>
  </si>
  <si>
    <t xml:space="preserve">21.019.0078-0</t>
  </si>
  <si>
    <t xml:space="preserve">LUMINARIA LRJ-35 PARA LAMPADA VAPOR DE SODIO OU MULTIVAPOR M</t>
  </si>
  <si>
    <t xml:space="preserve">ETALICO DE 70W,COM EQUIPAMENTO AUXILIAR INTEGRADO 220V(EM-RI</t>
  </si>
  <si>
    <t xml:space="preserve">OLUZ Nß30),ENCAIXE EM TUBO COM DIAMETRO DE 48MM,CORPO DE ALU</t>
  </si>
  <si>
    <t xml:space="preserve">MINIO INJETADO A ALTA PRESSAO,DIFUSOR EM POLICARBONATO INJET</t>
  </si>
  <si>
    <t xml:space="preserve">ADO,RECEPTACULO E-27 COM ISOLAMENTO POR 5KV,CONFORME ESPECIF</t>
  </si>
  <si>
    <t xml:space="preserve">ICACAO EM-RIOLUZ Nß65.FORNECIMENTO</t>
  </si>
  <si>
    <t xml:space="preserve">21.019.0078-A</t>
  </si>
  <si>
    <t xml:space="preserve">21.019.0090-0</t>
  </si>
  <si>
    <t xml:space="preserve">LUMINARIA LRJ-36 PARA LAMPADA VAPOR DE SODIO OU MULTIVAPOR M</t>
  </si>
  <si>
    <t xml:space="preserve">ETALICO DE 150W,TUBULAR,COM EQUIPAMENTO AUXILIAR INTEGRADO,2</t>
  </si>
  <si>
    <t xml:space="preserve">20V(EM-RIOLUZ Nß30),COM ENCAIXE EM TUBO COM DIAMETRO 48MM,CO</t>
  </si>
  <si>
    <t xml:space="preserve">RPO EM ALUMINIO INJETADO A ALTA PRESSAO,DIFUSOR EM POLICARBO</t>
  </si>
  <si>
    <t xml:space="preserve">NATO INJETADO,RECEPTACULO E-40,COM ISOLAMENTO PARA 5KV,EM-RI</t>
  </si>
  <si>
    <t xml:space="preserve">OLUZ Nß67.FORNECIMENTO</t>
  </si>
  <si>
    <t xml:space="preserve">21.019.0090-A</t>
  </si>
  <si>
    <t xml:space="preserve">21.019.0095-0</t>
  </si>
  <si>
    <t xml:space="preserve">LUMINARIA LRJ-33 PARA LAMPADA VAPOR DE SODIO OU MULTIVAPOR M</t>
  </si>
  <si>
    <t xml:space="preserve">ETALICO DE 250W,IP-66,VIDRO CURVO,CORPO EM ALUMINIO INJETADO</t>
  </si>
  <si>
    <t xml:space="preserve">,PARA ENCAIXE EM TUBO COM DIAMETRO DE 60,3MM,COM EQUIPAMENTO</t>
  </si>
  <si>
    <t xml:space="preserve">AUXILIAR INTEGRADO(EM-RIOLUZ Nß30),REFLETOR EM CHAPA DE ALU</t>
  </si>
  <si>
    <t xml:space="preserve">MINIO 99,85% CONFORME ESPECIFICACAO EM-RIOLUZ Nß63.FORNECIME</t>
  </si>
  <si>
    <t xml:space="preserve">21.019.0095-A</t>
  </si>
  <si>
    <t xml:space="preserve">21.019.0105-0</t>
  </si>
  <si>
    <t xml:space="preserve">LUMINARIA LRJ-37 PARA LAMPADA A VAPOR DE SODIO OU MULTIVAPOR</t>
  </si>
  <si>
    <t xml:space="preserve">METALICO DE 250W TUBULAR,COM EQUIPAMENTO AUXILIAR INTEGRADO</t>
  </si>
  <si>
    <t xml:space="preserve">220/250V (EM-RIOLUZ Nß30),ENCAIXE EM TUBO COM DIAMETRO DE 6</t>
  </si>
  <si>
    <t xml:space="preserve">0,3MM,CORPO EM ALUMINIO INJETADO A ALTA PRESSAO,DIFUSOR EM P</t>
  </si>
  <si>
    <t xml:space="preserve">OLICARBONATO INJETADO,RECEPTACULO E-40 COM ISOLAMENTO PARA 5</t>
  </si>
  <si>
    <t xml:space="preserve">KV,CONFORME ESPECIFICACAO EM-RIOLUZ Nß68.FORNECIMENTO</t>
  </si>
  <si>
    <t xml:space="preserve">21.019.0105-A</t>
  </si>
  <si>
    <t xml:space="preserve">21.019.0110-0</t>
  </si>
  <si>
    <t xml:space="preserve">LUMINARIA LRJ-32 PARA LAMPADA VAPOR DE SODIO OU MULTIVAPOR M</t>
  </si>
  <si>
    <t xml:space="preserve">ETALICO DE 400W,IP-66,VIDRO CURVO,CORPO EM ALUMINIO INJETADO</t>
  </si>
  <si>
    <t xml:space="preserve">AUXILIAR INTEGRADO (EM-RIOLUZ Nß30),REFLETOR EM CHAPA DE AL</t>
  </si>
  <si>
    <t xml:space="preserve">UMINIO 99,85% CONFORME ESPECIFICACAO EM-RIOLUZ Nß62.FORNECIM</t>
  </si>
  <si>
    <t xml:space="preserve">21.019.0110-A</t>
  </si>
  <si>
    <t xml:space="preserve">21.020.0050-0</t>
  </si>
  <si>
    <t xml:space="preserve">BRACO,PADRAO RIOLUZ,COM 0,57M OU 1,77M DE PROJECAO HORIZONTA</t>
  </si>
  <si>
    <t xml:space="preserve">L,PARA LUMINARIA LRJ-10,EM POSTE DE CONCRETO,COM FORNECIMENT</t>
  </si>
  <si>
    <t xml:space="preserve">O DAS FERRAGENS DE FIXACAO,EXCLUSIVE FORNECIMENTO DO BRACO.C</t>
  </si>
  <si>
    <t xml:space="preserve">21.020.0050-A</t>
  </si>
  <si>
    <t xml:space="preserve">21.020.0055-0</t>
  </si>
  <si>
    <t xml:space="preserve">BRACO,PADRAO RIOLUZ,DE 1,50M ATE 2,50M DE PROJECAO HORIZONTA</t>
  </si>
  <si>
    <t xml:space="preserve">L,EM POSTE RETO DE ACO OU CONCRETO,COM FORNECIMENTO DAS FERR</t>
  </si>
  <si>
    <t xml:space="preserve">AGENS DE FIXACAO;EXCLUSIVE FORNECIMENTO DO BRACO.COLOCACAO</t>
  </si>
  <si>
    <t xml:space="preserve">21.020.0055-A</t>
  </si>
  <si>
    <t xml:space="preserve">21.020.0060-0</t>
  </si>
  <si>
    <t xml:space="preserve">BRACO,PADRAO RIOLUZ,DE 2,60M ATE 3,50M DE PROJECAO HORIZONTA</t>
  </si>
  <si>
    <t xml:space="preserve">AGENS DE FIXACAO,EXCLUSIVE FORNECIMENTO DO BRACO.COLOCACAO</t>
  </si>
  <si>
    <t xml:space="preserve">21.020.0060-A</t>
  </si>
  <si>
    <t xml:space="preserve">21.020.0065-0</t>
  </si>
  <si>
    <t xml:space="preserve">LUMINARIA COM LAMPADA DE DESCARGA,COM OU SEM REATOR INTEGRAD</t>
  </si>
  <si>
    <t xml:space="preserve">O,EM PONTA DE BRACO OU POSTE RETO(ACO OU CONCRETO)ATE 6M DE</t>
  </si>
  <si>
    <t xml:space="preserve">ALTURA,EXCLUSIVE FORNECIMENTO DA LUMINARIA.COLOCACAO</t>
  </si>
  <si>
    <t xml:space="preserve">21.020.0065-A</t>
  </si>
  <si>
    <t xml:space="preserve">21.020.0070-0</t>
  </si>
  <si>
    <t xml:space="preserve">LUMINARIA ABERTA COM LAMPADA DE DESCARGA,SEM REATOR INTEGRAD</t>
  </si>
  <si>
    <t xml:space="preserve">O,EM PONTA DE BRACO,ATE 10M DE ALTURA,EXCLUSIVE FORNECIMENTO</t>
  </si>
  <si>
    <t xml:space="preserve">DA LUMINARIA.COLOCACAO</t>
  </si>
  <si>
    <t xml:space="preserve">21.020.0070-A</t>
  </si>
  <si>
    <t xml:space="preserve">21.020.0075-0</t>
  </si>
  <si>
    <t xml:space="preserve">LUMINARIA FECHADA COM LAMPADA DE DESCARGA,COM REATOR INTEGRA</t>
  </si>
  <si>
    <t xml:space="preserve">DO,EM PONTA DE BRACO OU POSTE DE ACO CURVO ATE 10,00M DE ALT</t>
  </si>
  <si>
    <t xml:space="preserve">URA,EXCLUSIVE FORNECIMENTO DA LUMINARIA.COLOCACAO</t>
  </si>
  <si>
    <t xml:space="preserve">21.020.0075-A</t>
  </si>
  <si>
    <t xml:space="preserve">21.020.0080-0</t>
  </si>
  <si>
    <t xml:space="preserve">LUMINARIA FECHADA COM LAMPADA DE DESCARGA,SEM REATOR INTEGRA</t>
  </si>
  <si>
    <t xml:space="preserve">21.020.0080-A</t>
  </si>
  <si>
    <t xml:space="preserve">21.020.0085-0</t>
  </si>
  <si>
    <t xml:space="preserve">O,EM PONTA DE BRACO OU POSTE DE ACO CURVO,DE 11,00M ATE 15,0</t>
  </si>
  <si>
    <t xml:space="preserve">0M DE ALTURA,EXCLUSIVE FORNECIMENTO DA LUMINARIA.COLOCACAO</t>
  </si>
  <si>
    <t xml:space="preserve">21.020.0085-A</t>
  </si>
  <si>
    <t xml:space="preserve">21.020.0090-0</t>
  </si>
  <si>
    <t xml:space="preserve">BASE PARA TOPO DE POSTE,EM POSTE RETO(ACO OU CONCRETO),PARA</t>
  </si>
  <si>
    <t xml:space="preserve">ALTURAS DE 10,00 ATE 15,00M,PARA LUMINARIA PONTA DE BRACO,EX</t>
  </si>
  <si>
    <t xml:space="preserve">CLUSIVE LUMINARIAS E BASE.COLOCACAO</t>
  </si>
  <si>
    <t xml:space="preserve">21.020.0090-A</t>
  </si>
  <si>
    <t xml:space="preserve">21.020.0095-0</t>
  </si>
  <si>
    <t xml:space="preserve">ALTURA DE 9,00M,PARA LUMINARIA PONTA DE BRACO,EXCLUSIVE LUMI</t>
  </si>
  <si>
    <t xml:space="preserve">NARIAS E BASE.COLOCACAO</t>
  </si>
  <si>
    <t xml:space="preserve">21.020.0095-A</t>
  </si>
  <si>
    <t xml:space="preserve">21.020.0106-0</t>
  </si>
  <si>
    <t xml:space="preserve">COMANDO DE CIRCUITO,PADRAO RIOLUZ,EXCLUSIVE O FORNECIMENTO D</t>
  </si>
  <si>
    <t xml:space="preserve">AS FERRAGENS DE FIXACAO E DO COMANDO.COLOCACAO</t>
  </si>
  <si>
    <t xml:space="preserve">21.020.0106-A</t>
  </si>
  <si>
    <t xml:space="preserve">21.020.0107-0</t>
  </si>
  <si>
    <t xml:space="preserve">CONDUITE FLEXIVEL GALVANIZADO,COM DIAMETRO DE 63MM(2.1/2"),P</t>
  </si>
  <si>
    <t xml:space="preserve">ARA ACABAMENTO.FORNECIMENTO E COLOCACAO</t>
  </si>
  <si>
    <t xml:space="preserve">21.020.0107-A</t>
  </si>
  <si>
    <t xml:space="preserve">21.021.0010-0</t>
  </si>
  <si>
    <t xml:space="preserve">BASE PARA SUSTENTACAO DE POSTE DE ACO RETO DE ATE 7,00M,MODE</t>
  </si>
  <si>
    <t xml:space="preserve">LO TRAPEZOIDAL EM ACO ZINCADO,COM ALTURA DE 400MM,COM PORTIN</t>
  </si>
  <si>
    <t xml:space="preserve">HOLA DE VISITA,INCLUSIVE CHUMBADORES E PARAFUSOS.FORNECIMENT</t>
  </si>
  <si>
    <t xml:space="preserve">21.021.0010-A</t>
  </si>
  <si>
    <t xml:space="preserve">21.021.0015-0</t>
  </si>
  <si>
    <t xml:space="preserve">BASE PARA SUSTENTACAO DE POSTE DE ACO RETO DE 8,00 ATE 12,00</t>
  </si>
  <si>
    <t xml:space="preserve">M,MODELO TRAPEZOIDAL EM ACO ZINCADO,COM ALTURA DE 400MM,COM</t>
  </si>
  <si>
    <t xml:space="preserve">PORTINHOLA DE VISITA,INCLUSIVE CHUMBADORES E PARAFUSOS.FORNE</t>
  </si>
  <si>
    <t xml:space="preserve">21.021.0015-A</t>
  </si>
  <si>
    <t xml:space="preserve">21.024.0010-0</t>
  </si>
  <si>
    <t xml:space="preserve">UM CONDUTOR SINGELO EM LINHA DE DUTOS,EXCLUSIVE FORNECIMENTO</t>
  </si>
  <si>
    <t xml:space="preserve">DE CONDUTOR E DOS DUTOS.COLOCACAO</t>
  </si>
  <si>
    <t xml:space="preserve">21.024.0010-A</t>
  </si>
  <si>
    <t xml:space="preserve">21.024.0015-0</t>
  </si>
  <si>
    <t xml:space="preserve">2(DOIS)CONDUTORES SINGELOS EM LINHA DE DUTOS,EXCLUSIVE FORNE</t>
  </si>
  <si>
    <t xml:space="preserve">CIMENTO DE CONDUTOR E DOS DUTOS.COLOCACAO</t>
  </si>
  <si>
    <t xml:space="preserve">21.024.0015-A</t>
  </si>
  <si>
    <t xml:space="preserve">21.024.0020-0</t>
  </si>
  <si>
    <t xml:space="preserve">3(TRES)CONDUTORES SINGELOS EM LINHA DE DUTOS,EXCLUSIVE FORNE</t>
  </si>
  <si>
    <t xml:space="preserve">21.024.0020-A</t>
  </si>
  <si>
    <t xml:space="preserve">21.024.0025-0</t>
  </si>
  <si>
    <t xml:space="preserve">4(QUATRO)CONDUTORES SINGELOS EM LINHA DE DUTOS,EXCLUSIVE FOR</t>
  </si>
  <si>
    <t xml:space="preserve">NECIMENTO DE CONDUTOR E DOS DUTOS.COLOCACAO</t>
  </si>
  <si>
    <t xml:space="preserve">21.024.0025-A</t>
  </si>
  <si>
    <t xml:space="preserve">21.024.0030-0</t>
  </si>
  <si>
    <t xml:space="preserve">UM CABO BIFASICO,EM LINHA DE DUTOS,EXCLUSIVE FORNECIMENTO DO</t>
  </si>
  <si>
    <t xml:space="preserve">S CABOS E DOS DUTOS.COLOCACAO</t>
  </si>
  <si>
    <t xml:space="preserve">21.024.0030-A</t>
  </si>
  <si>
    <t xml:space="preserve">21.024.0035-0</t>
  </si>
  <si>
    <t xml:space="preserve">UM CABO TRIFASICO,EM LINHA DE DUTOS,EXCLUSIVE FORNECIMENTO D</t>
  </si>
  <si>
    <t xml:space="preserve">OS CABOS E DOS DUTOS.COLOCACAO</t>
  </si>
  <si>
    <t xml:space="preserve">21.024.0035-A</t>
  </si>
  <si>
    <t xml:space="preserve">21.024.0040-0</t>
  </si>
  <si>
    <t xml:space="preserve">ARAME DE FERRO GALVANIZADO,SECAO 2MM2(12AWG),EMBUCHADO COM P</t>
  </si>
  <si>
    <t xml:space="preserve">APEL,EM LINHA DE DUTOS,EXCLUSIVE DUTOS.FORNECIMENTO E COLOCA</t>
  </si>
  <si>
    <t xml:space="preserve">21.024.0040-A</t>
  </si>
  <si>
    <t xml:space="preserve">21.024.0100-0</t>
  </si>
  <si>
    <t xml:space="preserve">ANILHA DE NYLON PARA INDENTIFICACAO DE CONDUTOR XLPE DE 25 A</t>
  </si>
  <si>
    <t xml:space="preserve">35MM2.FORNECIMENTO</t>
  </si>
  <si>
    <t xml:space="preserve">21.024.0100-A</t>
  </si>
  <si>
    <t xml:space="preserve">21.024.0105-0</t>
  </si>
  <si>
    <t xml:space="preserve">ANILHA DE NYLON PARA IDENTIFICACAO DE CONDUTOR XLPE DE 50 A</t>
  </si>
  <si>
    <t xml:space="preserve">70MM2.FORNECIMENTO</t>
  </si>
  <si>
    <t xml:space="preserve">21.024.0105-A</t>
  </si>
  <si>
    <t xml:space="preserve">21.026.0010-0</t>
  </si>
  <si>
    <t xml:space="preserve">CABO DE COBRE FLEXIVEL DE 750V,SECAO DE 1X1,5MM2,PVC/70¯C.FO</t>
  </si>
  <si>
    <t xml:space="preserve">21.026.0010-A</t>
  </si>
  <si>
    <t xml:space="preserve">21.026.0012-0</t>
  </si>
  <si>
    <t xml:space="preserve">CABO DE COBRE FLEXIVEL DE 750V,SECAO DE 2X1,5MM2,PVC/70¯C.FO</t>
  </si>
  <si>
    <t xml:space="preserve">21.026.0012-A</t>
  </si>
  <si>
    <t xml:space="preserve">21.026.0015-0</t>
  </si>
  <si>
    <t xml:space="preserve">CABO DE COBRE FLEXIVEL DE 750V,SECAO DE 3X1,5MM2,PVC/70ßC.FO</t>
  </si>
  <si>
    <t xml:space="preserve">21.026.0015-A</t>
  </si>
  <si>
    <t xml:space="preserve">21.026.0020-0</t>
  </si>
  <si>
    <t xml:space="preserve">CABO DE COBRE FLEXIVEL DE 750V,SECAO DE 3X2,5MM2,PVC/70¯C.FO</t>
  </si>
  <si>
    <t xml:space="preserve">21.026.0020-A</t>
  </si>
  <si>
    <t xml:space="preserve">21.026.0030-0</t>
  </si>
  <si>
    <t xml:space="preserve">CABO DE COBRE FLEXIVEL DE 750V,SECAO DE 2X4,0MM2,PVC/70¯C.FO</t>
  </si>
  <si>
    <t xml:space="preserve">21.026.0030-A</t>
  </si>
  <si>
    <t xml:space="preserve">21.026.0035-0</t>
  </si>
  <si>
    <t xml:space="preserve">CABO DE COBRE FLEXIVEL DE 750V,SECAO DE 2X6,0MM2,PVC/70¯C.FO</t>
  </si>
  <si>
    <t xml:space="preserve">21.026.0035-A</t>
  </si>
  <si>
    <t xml:space="preserve">21.026.0040-0</t>
  </si>
  <si>
    <t xml:space="preserve">CABO DE COBRE FLEXIVEL DE 750V,SECAO DE 3X4,0MM2,PVC/70¯C.FO</t>
  </si>
  <si>
    <t xml:space="preserve">21.026.0040-A</t>
  </si>
  <si>
    <t xml:space="preserve">21.026.0050-0</t>
  </si>
  <si>
    <t xml:space="preserve">CABO DE COBRE FLEXIVEL DE 750V,SECAO DE 4X4,0MM2,PVC/70¯C.FO</t>
  </si>
  <si>
    <t xml:space="preserve">21.026.0050-A</t>
  </si>
  <si>
    <t xml:space="preserve">21.026.0055-0</t>
  </si>
  <si>
    <t xml:space="preserve">CABO DE COBRE FLEXIVEL DE 750V,SECAO DE 3X6,0MM2,PVC/70¯C.FO</t>
  </si>
  <si>
    <t xml:space="preserve">21.026.0055-A</t>
  </si>
  <si>
    <t xml:space="preserve">21.026.0060-0</t>
  </si>
  <si>
    <t xml:space="preserve">CABO DE COBRE FLEXIVEL DE 750V,SECAO DE 2X10,0MM2,PVC/70¯C.F</t>
  </si>
  <si>
    <t xml:space="preserve">21.026.0060-A</t>
  </si>
  <si>
    <t xml:space="preserve">21.026.0065-0</t>
  </si>
  <si>
    <t xml:space="preserve">CABO DE COBRE FLEXIVEL DE 750V,SECAO DE 3X10,0MM2,PVC/70¯C.F</t>
  </si>
  <si>
    <t xml:space="preserve">21.026.0065-A</t>
  </si>
  <si>
    <t xml:space="preserve">21.026.0070-0</t>
  </si>
  <si>
    <t xml:space="preserve">CABO DE COBRE FLEXIVEL DE 750V,SECAO DE 4X10,0MM2,PVC/70¯.FO</t>
  </si>
  <si>
    <t xml:space="preserve">21.026.0070-A</t>
  </si>
  <si>
    <t xml:space="preserve">21.026.0075-0</t>
  </si>
  <si>
    <t xml:space="preserve">CABO DE COBRE FLEXIVEL DE 750V,SECAO DE 1X16,0MM2,PVC/70¯.FO</t>
  </si>
  <si>
    <t xml:space="preserve">21.026.0075-A</t>
  </si>
  <si>
    <t xml:space="preserve">21.026.0080-0</t>
  </si>
  <si>
    <t xml:space="preserve">CABO DE COBRE FLEXIVEL DE 750V,SECAO DE 3X16,0MM2,PVC/70¯.FO</t>
  </si>
  <si>
    <t xml:space="preserve">21.026.0080-A</t>
  </si>
  <si>
    <t xml:space="preserve">21.026.0100-0</t>
  </si>
  <si>
    <t xml:space="preserve">CABO DE COBRE RIGIDO,DE 1KV,SECAO DE 6,00MM2,PVC/70ßC,NBR 72</t>
  </si>
  <si>
    <t xml:space="preserve">88.FORNECIMENTO</t>
  </si>
  <si>
    <t xml:space="preserve">21.026.0100-A</t>
  </si>
  <si>
    <t xml:space="preserve">21.026.0105-0</t>
  </si>
  <si>
    <t xml:space="preserve">CABO DE COBRE RIGIDO,DE 1KV,SECAO DE 16MM2,PVC/70ßC,NBR 7288</t>
  </si>
  <si>
    <t xml:space="preserve">21.026.0105-A</t>
  </si>
  <si>
    <t xml:space="preserve">21.026.0110-0</t>
  </si>
  <si>
    <t xml:space="preserve">CABO DE COBRE RIGIDO,DE 1KV,SECAO DE 25MM2,PVC/70ßC,NBR 7288</t>
  </si>
  <si>
    <t xml:space="preserve">21.026.0110-A</t>
  </si>
  <si>
    <t xml:space="preserve">21.026.0120-0</t>
  </si>
  <si>
    <t xml:space="preserve">CABO DE COBRE RIGIDO,DE 1KV,SECAO DE 35MM2,PVC/70ßC,NBR 7288</t>
  </si>
  <si>
    <t xml:space="preserve">21.026.0120-A</t>
  </si>
  <si>
    <t xml:space="preserve">21.026.0130-0</t>
  </si>
  <si>
    <t xml:space="preserve">CABO DE COBRE RIGIDO,DE 1KV,SECAO DE 50MM2,PVC/70ßC,NBR 7288</t>
  </si>
  <si>
    <t xml:space="preserve">21.026.0130-A</t>
  </si>
  <si>
    <t xml:space="preserve">21.026.0200-0</t>
  </si>
  <si>
    <t xml:space="preserve">CABO DE COBRE RIGIDO,SECAO DE 10MM2,FORMADOS POR CONDUTORES</t>
  </si>
  <si>
    <t xml:space="preserve">EM FIOS DE COBRE NU,ENCORDOAMENTO CLASSE 2,ISOLAMENTO PARA 1</t>
  </si>
  <si>
    <t xml:space="preserve">KV,EM POLIETILENO RETICULADO(XLPE)OU ETILENO PROPILENO(EPR),</t>
  </si>
  <si>
    <t xml:space="preserve">COM CAPA DE COBERTURA EM PVC NA COR PRETA,NBR 7286,NBR 7287</t>
  </si>
  <si>
    <t xml:space="preserve">E ESPECIFICACAO RIOLUZ EM-RIOLUZ-74.FORNECIMENTO</t>
  </si>
  <si>
    <t xml:space="preserve">21.026.0200-A</t>
  </si>
  <si>
    <t xml:space="preserve">21.026.0250-0</t>
  </si>
  <si>
    <t xml:space="preserve">CABO DE COBRE RIGIDO,SECAO DE 25MM2,FORMADO POR CONDUTORES E</t>
  </si>
  <si>
    <t xml:space="preserve">M FIOS DE COBRE NU,ENCORDOAMENTO CLASSE 2,ISOLAMENTO PARA 1K</t>
  </si>
  <si>
    <t xml:space="preserve">V,EM POLIETILENO RETICULADO(XLPE)OU ETILENO PROPILENO(EPR),C</t>
  </si>
  <si>
    <t xml:space="preserve">OM CAPA DE COBERTURA EM PVC NA COR PRETA,NBR 7286,NBR 7287 E</t>
  </si>
  <si>
    <t xml:space="preserve">ESPECIFICACAO RIOLUZ EM-RIOLUZ-74.FORNECIMENTO</t>
  </si>
  <si>
    <t xml:space="preserve">21.026.0250-A</t>
  </si>
  <si>
    <t xml:space="preserve">21.026.0350-0</t>
  </si>
  <si>
    <t xml:space="preserve">CABO DE COBRE RIGIDO,SECAO DE 50MM2,FORMADO POR CONDUTORES E</t>
  </si>
  <si>
    <t xml:space="preserve">21.026.0350-A</t>
  </si>
  <si>
    <t xml:space="preserve">21.026.0450-0</t>
  </si>
  <si>
    <t xml:space="preserve">CABO DE COBRE RIGIDO,SECAO DE 70MM2,FORMADO POR CONDUTORES E</t>
  </si>
  <si>
    <t xml:space="preserve">21.026.0450-A</t>
  </si>
  <si>
    <t xml:space="preserve">21.026.0470-0</t>
  </si>
  <si>
    <t xml:space="preserve">CABO DE COBRE RIGIDO,SECAO DE 25MM2, 8,7 A 15KV,ISOLADO EPR/</t>
  </si>
  <si>
    <t xml:space="preserve">XLPE,NBR 7286,NBR 7287.FORNECIMENTO</t>
  </si>
  <si>
    <t xml:space="preserve">21.026.0470-A</t>
  </si>
  <si>
    <t xml:space="preserve">21.026.0475-0</t>
  </si>
  <si>
    <t xml:space="preserve">CABO DE COBRE RIGIDO,SECAO DE 3X1X50MM2,TRIPLEXADO,20KV,ISOL</t>
  </si>
  <si>
    <t xml:space="preserve">ADO EPR/XLPE,NBR 7286,NBR 7287.FORNECIMENTO</t>
  </si>
  <si>
    <t xml:space="preserve">21.026.0475-A</t>
  </si>
  <si>
    <t xml:space="preserve">21.027.0010-0</t>
  </si>
  <si>
    <t xml:space="preserve">CABO DE ALUMINIO NU SEM ALMA DE ACO (CA),SECAO 2 AWG (ù=7,41</t>
  </si>
  <si>
    <t xml:space="preserve">MM, 92,5KG/KM),NBR 7271.FORNECIMENTO</t>
  </si>
  <si>
    <t xml:space="preserve">21.027.0010-A</t>
  </si>
  <si>
    <t xml:space="preserve">21.027.0020-0</t>
  </si>
  <si>
    <t xml:space="preserve">CABO DE ALUMINIO NU COM ALMA DE ACO (CAA),SECAO 1/0 AWG(ù=9,</t>
  </si>
  <si>
    <t xml:space="preserve">36MM, 147,6KG/KM),NBR 7270.FORNECIMENTO</t>
  </si>
  <si>
    <t xml:space="preserve">21.027.0020-A</t>
  </si>
  <si>
    <t xml:space="preserve">21.027.0025-0</t>
  </si>
  <si>
    <t xml:space="preserve">CABO DE ALUMINIO,SECAO DE 50MM2,FORMADOS POR CONDUTORES EM F</t>
  </si>
  <si>
    <t xml:space="preserve">IOS DE ALUMINIO NU,ENCORDOAMENTO CLASSE 2,ISOLAMENTO PARA 1K</t>
  </si>
  <si>
    <t xml:space="preserve">21.027.0025-A</t>
  </si>
  <si>
    <t xml:space="preserve">21.027.0050-0</t>
  </si>
  <si>
    <t xml:space="preserve">CABO DE ALUMINIO,SECAO DE 16MM2,FORMADO POR CONDUTORES EM FI</t>
  </si>
  <si>
    <t xml:space="preserve">OS DE ALUMINIO NU,ENCORDOAMENTO CLASSE 2,ISOLAMENTO PARA 1KV</t>
  </si>
  <si>
    <t xml:space="preserve">,EM POLIETILENO RETICULADO(XLPE)OU ETILENO PROPILENO(EPR),CO</t>
  </si>
  <si>
    <t xml:space="preserve">M CAPA DE COBERTURA EM PVC NA COR PRETA,NBR 7286,NBR 7287 E</t>
  </si>
  <si>
    <t xml:space="preserve">21.027.0050-A</t>
  </si>
  <si>
    <t xml:space="preserve">21.027.0060-0</t>
  </si>
  <si>
    <t xml:space="preserve">CABO DE ALUMINIO,SECAO DE 35MM2,FORMADO POR CONDUTORES EM FI</t>
  </si>
  <si>
    <t xml:space="preserve">21.027.0060-A</t>
  </si>
  <si>
    <t xml:space="preserve">21.028.0001-0</t>
  </si>
  <si>
    <t xml:space="preserve">ALCA PRE-FORMADA DE DISTRIBUICAO,DE ACO RECOBERTO DE ALUMINI</t>
  </si>
  <si>
    <t xml:space="preserve">O,PARA CABO ENCAPADO,BITOLA DE 25MM2,SEGUNDO DESENHO A4-154-</t>
  </si>
  <si>
    <t xml:space="preserve">CP.FORNECIMENTO E COLOCACAO</t>
  </si>
  <si>
    <t xml:space="preserve">21.028.0001-A</t>
  </si>
  <si>
    <t xml:space="preserve">21.028.0002-0</t>
  </si>
  <si>
    <t xml:space="preserve">O,PARA CABO DE ALUMINIO NU,BITOLA DE 25MM2,SEGUNDO DESENHO A</t>
  </si>
  <si>
    <t xml:space="preserve">4-154-CP.FORNECIMENTO E COLOCACAO</t>
  </si>
  <si>
    <t xml:space="preserve">21.028.0002-A</t>
  </si>
  <si>
    <t xml:space="preserve">21.028.0003-0</t>
  </si>
  <si>
    <t xml:space="preserve">ALCA PRE-FORMADA DE SERVICO,DE ACO RECOBERTO DE ALUMINIO,PAR</t>
  </si>
  <si>
    <t xml:space="preserve">A CABO ENCAPADO,BITOLA DE 25MM2,SEGUNDO DESENHO A4-154-CP.FO</t>
  </si>
  <si>
    <t xml:space="preserve">21.028.0003-A</t>
  </si>
  <si>
    <t xml:space="preserve">21.028.0004-0</t>
  </si>
  <si>
    <t xml:space="preserve">A CABO DE ALUMINIO NU,BITOLA DE 25MM2,SEGUNDO DESENHO A4-154</t>
  </si>
  <si>
    <t xml:space="preserve">-CP.FORNECIMENTO E COLOCACAO</t>
  </si>
  <si>
    <t xml:space="preserve">21.028.0004-A</t>
  </si>
  <si>
    <t xml:space="preserve">21.028.0010-0</t>
  </si>
  <si>
    <t xml:space="preserve">ALCA PRE-FORMADA PARA CABO DE 35MM2.FORNECIMENTO E COLOCACAO</t>
  </si>
  <si>
    <t xml:space="preserve">21.028.0010-A</t>
  </si>
  <si>
    <t xml:space="preserve">21.028.0015-0</t>
  </si>
  <si>
    <t xml:space="preserve">CONECTOR PARAFUSO FENDIDO COM RABICHO,EM BRONZE,PARA ATERRAM</t>
  </si>
  <si>
    <t xml:space="preserve">ENTO,CONDUTORES DE 6 - 35MM2.FORNECIMENTO E INSTALACAO</t>
  </si>
  <si>
    <t xml:space="preserve">21.028.0015-A</t>
  </si>
  <si>
    <t xml:space="preserve">21.028.0020-0</t>
  </si>
  <si>
    <t xml:space="preserve">CONECTOR PARA HASTE DE ATERRAMENTO DE PARA-RAIO,COM UMA DESC</t>
  </si>
  <si>
    <t xml:space="preserve">IDA DE 5/8".FORNECIMENTO</t>
  </si>
  <si>
    <t xml:space="preserve">21.028.0020-A</t>
  </si>
  <si>
    <t xml:space="preserve">21.028.0040-0</t>
  </si>
  <si>
    <t xml:space="preserve">CONECTOR TIPO ESTRIBO APARAFUSADO,PARA CONDUTOR DE ALUMINIO,</t>
  </si>
  <si>
    <t xml:space="preserve">1/0AWG.FORNECIMENTO</t>
  </si>
  <si>
    <t xml:space="preserve">21.028.0040-A</t>
  </si>
  <si>
    <t xml:space="preserve">21.028.0060-0</t>
  </si>
  <si>
    <t xml:space="preserve">CONECTOR TIPO CUNHA,EM LIGA DE COBRE ESTANHADO,PARA A FIXACA</t>
  </si>
  <si>
    <t xml:space="preserve">O DE CONDUTORES DE ALUMINIO OU COBRE,POR EFEITO DE MOLA.MODE</t>
  </si>
  <si>
    <t xml:space="preserve">LO Nß1,PADRAO RIOLUZ,TIPO G.FORNECIMENTO E INSTALACAO</t>
  </si>
  <si>
    <t xml:space="preserve">21.028.0060-A</t>
  </si>
  <si>
    <t xml:space="preserve">21.028.0065-0</t>
  </si>
  <si>
    <t xml:space="preserve">O DE CONDUTORES DE ALUMINIO OU COBRE,POR EFEITO DE MOLA,MODE</t>
  </si>
  <si>
    <t xml:space="preserve">LO Nß2,PADRAO RIOLUZ,TIPO H.FORNECIMENTO E INSTALACAO</t>
  </si>
  <si>
    <t xml:space="preserve">21.028.0065-A</t>
  </si>
  <si>
    <t xml:space="preserve">21.028.0070-0</t>
  </si>
  <si>
    <t xml:space="preserve">LO Nß3,PADRAO RIOLUZ,TIPO K.FORNECIMENTO E INSTALACAO</t>
  </si>
  <si>
    <t xml:space="preserve">21.028.0070-A</t>
  </si>
  <si>
    <t xml:space="preserve">21.028.0075-0</t>
  </si>
  <si>
    <t xml:space="preserve">LO Nß4,PADRAO RIOLUZ,TIPO V.FORNECIMENTO E INSTALACAO</t>
  </si>
  <si>
    <t xml:space="preserve">21.028.0075-A</t>
  </si>
  <si>
    <t xml:space="preserve">21.028.0080-0</t>
  </si>
  <si>
    <t xml:space="preserve">LO Nß5,PADRAO RIOLUZ,TIPO IV.FORNECIMENTO E INSTALACAO</t>
  </si>
  <si>
    <t xml:space="preserve">21.028.0080-A</t>
  </si>
  <si>
    <t xml:space="preserve">21.028.0085-0</t>
  </si>
  <si>
    <t xml:space="preserve">LO Nß6,PADRAO RIOLUZ,TIPO B.FORNECIMENTO E INSTALACAO</t>
  </si>
  <si>
    <t xml:space="preserve">21.028.0085-A</t>
  </si>
  <si>
    <t xml:space="preserve">21.028.0090-0</t>
  </si>
  <si>
    <t xml:space="preserve">LO Nß7,PADRAO RIOLUZ,TIPO A.FORNECIMENTO E INSTALACAO</t>
  </si>
  <si>
    <t xml:space="preserve">21.028.0090-A</t>
  </si>
  <si>
    <t xml:space="preserve">21.028.0095-0</t>
  </si>
  <si>
    <t xml:space="preserve">LO Nß8,PADRAO RIOLUZ,TIPO C.FORNECIMENTO E INSTALACAO</t>
  </si>
  <si>
    <t xml:space="preserve">21.028.0095-A</t>
  </si>
  <si>
    <t xml:space="preserve">21.028.0100-0</t>
  </si>
  <si>
    <t xml:space="preserve">LO Nß9,PADRAO RIOLUZ,TIPO J.FORNECIMENTO E INSTALACAO</t>
  </si>
  <si>
    <t xml:space="preserve">21.028.0100-A</t>
  </si>
  <si>
    <t xml:space="preserve">21.028.0105-0</t>
  </si>
  <si>
    <t xml:space="preserve">LO Nß10,PADAO RIOLUZ,TIPO F.FORNECIMENTO E INSTALACAO</t>
  </si>
  <si>
    <t xml:space="preserve">21.028.0105-A</t>
  </si>
  <si>
    <t xml:space="preserve">21.028.0110-0</t>
  </si>
  <si>
    <t xml:space="preserve">LO Nß11,PADRAO RIOLUZ,TIPO D.FORNECIMENTO E INSTALACAO</t>
  </si>
  <si>
    <t xml:space="preserve">21.028.0110-A</t>
  </si>
  <si>
    <t xml:space="preserve">21.028.0115-0</t>
  </si>
  <si>
    <t xml:space="preserve">LO Nß12,PADRAO RIOLUZ,TIPO I.FORNECIMENTO E INSTALACAO</t>
  </si>
  <si>
    <t xml:space="preserve">21.028.0115-A</t>
  </si>
  <si>
    <t xml:space="preserve">21.028.0120-0</t>
  </si>
  <si>
    <t xml:space="preserve">LO Nß13,PADRAO RIOLUZ,TIPO VII.FORNECIMENTO E INSTALACAO</t>
  </si>
  <si>
    <t xml:space="preserve">21.028.0120-A</t>
  </si>
  <si>
    <t xml:space="preserve">21.028.0125-0</t>
  </si>
  <si>
    <t xml:space="preserve">LO Nß14,PADRAO RIOLUZ,TIPO VI.FORNECIMENTO E INSTALACAO</t>
  </si>
  <si>
    <t xml:space="preserve">21.028.0125-A</t>
  </si>
  <si>
    <t xml:space="preserve">21.028.0140-0</t>
  </si>
  <si>
    <t xml:space="preserve">CONECTOR PERFURANTE P/REDE SUBTERRANEA,TENSAO DE APLICACAO:0</t>
  </si>
  <si>
    <t xml:space="preserve">,6/1KV,CORPO ISOLADO RESISTENTE AO AMBIENTE DO SUBSOLO,NAS C</t>
  </si>
  <si>
    <t xml:space="preserve">ORES BRANCA OU BEGE CLARO,CONTATO DENTADO:LIGA DE ALUMINIO E</t>
  </si>
  <si>
    <t xml:space="preserve">STANHADO,C/CAMADA DE ESPESSURA MINIMA 8MM E CONDUTIVIDADE EL</t>
  </si>
  <si>
    <t xml:space="preserve">ETRICA MINIMA 98% IACS A 20ßC,GRAU DE PROTECAO:IP-65,P/CABOS</t>
  </si>
  <si>
    <t xml:space="preserve">:PRINCIPAL:6MM2-185MM2 E DERIVACAO:1,5MM2-10MM2.FORNECIMENTO</t>
  </si>
  <si>
    <t xml:space="preserve">21.028.0140-A</t>
  </si>
  <si>
    <t xml:space="preserve">21.028.0145-0</t>
  </si>
  <si>
    <t xml:space="preserve">ETRICA MINIMA 98% IACS A 20ßC,GRAU DE PROTECAO:IP-68,P/CABOS</t>
  </si>
  <si>
    <t xml:space="preserve">:PRINCIPAL:35MM2-120MM2 E DERIVACAO:25MM2-50MM2.FORNECIMENTO</t>
  </si>
  <si>
    <t xml:space="preserve">21.028.0145-A</t>
  </si>
  <si>
    <t xml:space="preserve">21.028.0150-0</t>
  </si>
  <si>
    <t xml:space="preserve">GRAMPO DE LINHA VIVA EM BRONZE FUNDIDO,ACABAMENTO ESTANHADO</t>
  </si>
  <si>
    <t xml:space="preserve">PARA CABO DE 16 A 240MM2.FORNECIMENTO</t>
  </si>
  <si>
    <t xml:space="preserve">21.028.0150-A</t>
  </si>
  <si>
    <t xml:space="preserve">21.030.0055-0</t>
  </si>
  <si>
    <t xml:space="preserve">CHAVE FUSIVEL,UNIPOLAR,ACIONAMENTO POR COMANDO DE VARA DE MA</t>
  </si>
  <si>
    <t xml:space="preserve">NOBRA DE 15KV-100A,EXCLUSIVE ELOS FUSIVEIS.FORNECIMENTO</t>
  </si>
  <si>
    <t xml:space="preserve">21.030.0055-A</t>
  </si>
  <si>
    <t xml:space="preserve">21.030.0060-0</t>
  </si>
  <si>
    <t xml:space="preserve">ELO-FUSIVEL,TIPO H,DE 1A.FORNECIMENTO</t>
  </si>
  <si>
    <t xml:space="preserve">21.030.0060-A</t>
  </si>
  <si>
    <t xml:space="preserve">21.030.0065-0</t>
  </si>
  <si>
    <t xml:space="preserve">ELO-FUSIVEL,TIPO K,100A,15KV.FORNECIMENTO</t>
  </si>
  <si>
    <t xml:space="preserve">21.030.0065-A</t>
  </si>
  <si>
    <t xml:space="preserve">21.030.0070-0</t>
  </si>
  <si>
    <t xml:space="preserve">ELO-FUSIVEL,TIPO K,200A,15KV.FORNECIMENTO</t>
  </si>
  <si>
    <t xml:space="preserve">21.030.0070-A</t>
  </si>
  <si>
    <t xml:space="preserve">21.030.0075-0</t>
  </si>
  <si>
    <t xml:space="preserve">FUSIVEL NH,TAMANHO 01,CORRENTE NOMINAL DE 36A.FORNECIMENTO</t>
  </si>
  <si>
    <t xml:space="preserve">21.030.0075-A</t>
  </si>
  <si>
    <t xml:space="preserve">21.030.0080-0</t>
  </si>
  <si>
    <t xml:space="preserve">FUSIVEL NH,TAMANHO 00,CORRENTE NOMINAL DE 125A.FORNECIMENTO</t>
  </si>
  <si>
    <t xml:space="preserve">21.030.0080-A</t>
  </si>
  <si>
    <t xml:space="preserve">21.030.0085-0</t>
  </si>
  <si>
    <t xml:space="preserve">FUSIVEL NH,TAMANHO 00,CORRENTE NOMINAL DE 160A.FORNECIMENTO</t>
  </si>
  <si>
    <t xml:space="preserve">21.030.0085-A</t>
  </si>
  <si>
    <t xml:space="preserve">21.030.0090-0</t>
  </si>
  <si>
    <t xml:space="preserve">DISJUNTOR TERMOMAGNETICO,BIPOLAR DE 20A.FORNECIMENTO</t>
  </si>
  <si>
    <t xml:space="preserve">21.030.0090-A</t>
  </si>
  <si>
    <t xml:space="preserve">21.030.0100-0</t>
  </si>
  <si>
    <t xml:space="preserve">DISJUNTOR TERMOMAGNETICO,TRIPOLAR DE 40A.FORNECIMENTO</t>
  </si>
  <si>
    <t xml:space="preserve">21.030.0100-A</t>
  </si>
  <si>
    <t xml:space="preserve">21.030.0105-0</t>
  </si>
  <si>
    <t xml:space="preserve">DISJUNTOR TERMOMAGNETICO,TRIPOLAR DE 100A.FORNECIMENTO</t>
  </si>
  <si>
    <t xml:space="preserve">21.030.0105-A</t>
  </si>
  <si>
    <t xml:space="preserve">21.031.0010-0</t>
  </si>
  <si>
    <t xml:space="preserve">BASE EXTERNA PARA RELE FOTOELETRICO.FORNECIMENTO</t>
  </si>
  <si>
    <t xml:space="preserve">21.031.0010-A</t>
  </si>
  <si>
    <t xml:space="preserve">21.031.0015-0</t>
  </si>
  <si>
    <t xml:space="preserve">RELE FOTOELETRONICO PARA ILUMINACAO PUBLICA,TIPO FAIL-OFF,TE</t>
  </si>
  <si>
    <t xml:space="preserve">NSAO DE ALIMENTACAO DE 105V E 305V,POTENCIA DA CARGA 1000W O</t>
  </si>
  <si>
    <t xml:space="preserve">U 1800VA,CORRENTE MAXIMA DA CARGA 10A.CORPO EM POLICARBONATO</t>
  </si>
  <si>
    <t xml:space="preserve">NA COR AZUL,ESTABILIZADO AO UV;PINOS EM LATAO ESTANHADO,DEV</t>
  </si>
  <si>
    <t xml:space="preserve">ENDO ATENDER A ESPECIFICACAO EM-RIOLUZ-66 E ANSI C136,10 E N</t>
  </si>
  <si>
    <t xml:space="preserve">BR 5126,NO QUE COUBER.FORNECIMENTO</t>
  </si>
  <si>
    <t xml:space="preserve">21.031.0015-A</t>
  </si>
  <si>
    <t xml:space="preserve">21.031.0020-0</t>
  </si>
  <si>
    <t xml:space="preserve">RELE TEMPORIZADO,COEL,TIPO RTQD.FORNECIMENTO</t>
  </si>
  <si>
    <t xml:space="preserve">21.031.0020-A</t>
  </si>
  <si>
    <t xml:space="preserve">21.031.0025-0</t>
  </si>
  <si>
    <t xml:space="preserve">RELE TEMPORIZADO,TIPO FLT 01/NF.FORNECIMENTO</t>
  </si>
  <si>
    <t xml:space="preserve">21.031.0025-A</t>
  </si>
  <si>
    <t xml:space="preserve">21.031.0030-0</t>
  </si>
  <si>
    <t xml:space="preserve">RELE FOTOELETRICO INDIVIDUAL,COM BASE EM POSTE (ACO OU CONCR</t>
  </si>
  <si>
    <t xml:space="preserve">ETO) DE ACORDO COM O PADRAO DA RIOLUZ;EXCLUSIVE FORNECIMENTO</t>
  </si>
  <si>
    <t xml:space="preserve">DO RELE E BASE.ASSENTAMENTO</t>
  </si>
  <si>
    <t xml:space="preserve">21.031.0030-A</t>
  </si>
  <si>
    <t xml:space="preserve">21.031.0035-0</t>
  </si>
  <si>
    <t xml:space="preserve">RELE FOTOELETRICO INDIVIDUAL,COM BASE,EM PONTA DE BRACO OU P</t>
  </si>
  <si>
    <t xml:space="preserve">OSTE CURVO (ACO OU CONCRETO) DE ACORDO COM O PADRAO DA RIOLU</t>
  </si>
  <si>
    <t xml:space="preserve">Z,COM FORNECIMENTO DAS FERRAGENS DE FIXACAO;EXCLUSIVE FORNEC</t>
  </si>
  <si>
    <t xml:space="preserve">IMENTO DO RELE E BASE.ASSENTAMENTO</t>
  </si>
  <si>
    <t xml:space="preserve">21.031.0035-A</t>
  </si>
  <si>
    <t xml:space="preserve">21.031.0040-0</t>
  </si>
  <si>
    <t xml:space="preserve">RELE FOTOELETRICO INDIVIDUAL,COM BASE EM POSTE(ACO OU CONCRE</t>
  </si>
  <si>
    <t xml:space="preserve">TO)DE ACORDO COM O PADRAO DA RIOLUZ,EXCLUSIVE FORNECIMENTO D</t>
  </si>
  <si>
    <t xml:space="preserve">AS FERRAGENS DE FIXACAO E DO RELE FOTOELETRICO E BASE.ASSENT</t>
  </si>
  <si>
    <t xml:space="preserve">21.031.0040-A</t>
  </si>
  <si>
    <t xml:space="preserve">21.035.0007-0</t>
  </si>
  <si>
    <t xml:space="preserve">CAIXA HAND-HOLE EM ALVENARIA DE TIJOLOS MACICOS DE 7X10X20CM</t>
  </si>
  <si>
    <t xml:space="preserve">,PADRAO RIOLUZ,COM DIMENSOES DE 0,40X0,40X0,60M,EXCLUSIVE ES</t>
  </si>
  <si>
    <t xml:space="preserve">CAVACAO,REATERRO E TAMPAO.FORNECIMENTO E ASSENTAMENTO</t>
  </si>
  <si>
    <t xml:space="preserve">21.035.0007-A</t>
  </si>
  <si>
    <t xml:space="preserve">21.035.0008-0</t>
  </si>
  <si>
    <t xml:space="preserve">,PADRAO RIOLUZ,COM DIMENSOES DE 0,40X0,40X0,90M,EXCLUSIVE ES</t>
  </si>
  <si>
    <t xml:space="preserve">21.035.0008-A</t>
  </si>
  <si>
    <t xml:space="preserve">21.035.0009-0</t>
  </si>
  <si>
    <t xml:space="preserve">CAIXA HAND-HOLE,PRE-MOLDADA,EM ANEL DE CONCRETO,CONFORME PRO</t>
  </si>
  <si>
    <t xml:space="preserve">JETO Nß A4-1683-PD,RIOLUZ,COM DIMENSOES DE 0,60X0,30M,EXCLUS</t>
  </si>
  <si>
    <t xml:space="preserve">IVE ESCAVACAO,REATERRO E TAMPAO.FORNECIMENTO E ASSENTAMENTO</t>
  </si>
  <si>
    <t xml:space="preserve">21.035.0009-A</t>
  </si>
  <si>
    <t xml:space="preserve">21.035.0010-0</t>
  </si>
  <si>
    <t xml:space="preserve">JETO Nß A4-1683-PD,RIOLUZ,COM DIMENSOES DE 0,60X0,60M,EXCLUS</t>
  </si>
  <si>
    <t xml:space="preserve">21.035.0010-A</t>
  </si>
  <si>
    <t xml:space="preserve">21.035.0012-0</t>
  </si>
  <si>
    <t xml:space="preserve">JETO Nß A4-1683-PD,RIOLUZ,COM DIMENSOES DE 0,60X0,90M,EXCLUS</t>
  </si>
  <si>
    <t xml:space="preserve">21.035.0012-A</t>
  </si>
  <si>
    <t xml:space="preserve">21.035.0014-0</t>
  </si>
  <si>
    <t xml:space="preserve">JETO Nß A4-1683-PD,RIOLUZ,COM DIMENSOES DE 0,30X0,30M,EXCLUS</t>
  </si>
  <si>
    <t xml:space="preserve">21.035.0014-A</t>
  </si>
  <si>
    <t xml:space="preserve">21.035.0050-0</t>
  </si>
  <si>
    <t xml:space="preserve">CAIXA DE CONCRETO PARA FIXACAO DE PROJETOR,COM TAMPA DE TELA</t>
  </si>
  <si>
    <t xml:space="preserve">MALETADA DE (5X5)CM E CADEADO,NAS DIMENSOES (80X80X80)CM,CO</t>
  </si>
  <si>
    <t xml:space="preserve">NFORME DETALHE DO PROJETO RIOLUZ.FORNECIMENTO E ASSENTAMENTO</t>
  </si>
  <si>
    <t xml:space="preserve">21.035.0050-A</t>
  </si>
  <si>
    <t xml:space="preserve">21.035.0100-0</t>
  </si>
  <si>
    <t xml:space="preserve">CAIXA DE ALVENARIA COM BASE DE CONCRETO PARA FIXACAO DE PROJ</t>
  </si>
  <si>
    <t xml:space="preserve">ETOR,COM TAMPA DE TELA MALETADA DE (5X5)CM E CADEADO NAS DIM</t>
  </si>
  <si>
    <t xml:space="preserve">ENSOES (80X80X80)CM.FORNECIMENTO E ASSENTAMENTO</t>
  </si>
  <si>
    <t xml:space="preserve">21.035.0100-A</t>
  </si>
  <si>
    <t xml:space="preserve">21.035.0103-0</t>
  </si>
  <si>
    <t xml:space="preserve">ETOR,COM TAMPA DE TELA MALETADA (5X5)CM E CADEADO NAS DIMENS</t>
  </si>
  <si>
    <t xml:space="preserve">OS (110X80X60)CM.FORNECIMENTO E ASSENTAMENTO</t>
  </si>
  <si>
    <t xml:space="preserve">21.035.0103-A</t>
  </si>
  <si>
    <t xml:space="preserve">21.035.0105-0</t>
  </si>
  <si>
    <t xml:space="preserve">OES (110X120X100)CM.FORNECIMENTO E ASSENTAMENTO</t>
  </si>
  <si>
    <t xml:space="preserve">21.035.0105-A</t>
  </si>
  <si>
    <t xml:space="preserve">21.035.0150-0</t>
  </si>
  <si>
    <t xml:space="preserve">CAIXA DE PASSAGEM,RETANGULAR,DE ALVENARIA COM TAMPA DE CONCR</t>
  </si>
  <si>
    <t xml:space="preserve">ETO,DIMENSOES DE(0,80X0,80X1,00)M;EXCLUSIVE FORNECIMENTO DO</t>
  </si>
  <si>
    <t xml:space="preserve">MATERIAL.ASSENTAMENTO</t>
  </si>
  <si>
    <t xml:space="preserve">21.035.0150-A</t>
  </si>
  <si>
    <t xml:space="preserve">21.035.0160-0</t>
  </si>
  <si>
    <t xml:space="preserve">CAIXA HERMETICA PARA CHAVE FACA TRIFASICA.COLOCACAO</t>
  </si>
  <si>
    <t xml:space="preserve">21.035.0160-A</t>
  </si>
  <si>
    <t xml:space="preserve">21.035.0200-0</t>
  </si>
  <si>
    <t xml:space="preserve">TAMPAO DE FERRO FUNDIDO DUCTIL (NODULAR) TIPO LEVE,COM DIAME</t>
  </si>
  <si>
    <t xml:space="preserve">TRO DE 56CM,PADRAO RIOLUZ.FORNECIMENTO</t>
  </si>
  <si>
    <t xml:space="preserve">21.035.0200-A</t>
  </si>
  <si>
    <t xml:space="preserve">21.035.0205-0</t>
  </si>
  <si>
    <t xml:space="preserve">TAMPAO DE FERRO FUNDIDO DUCTIL (NODULAR),ARTICULADO,TIPO ESP</t>
  </si>
  <si>
    <t xml:space="preserve">ECIAL,COM DIAMETRO DE 600MM,COM EIXO DE ACO INOXIDAVEL,REVES</t>
  </si>
  <si>
    <t xml:space="preserve">TIDO POR PVC NA ARTICULACAO,DOTADO DE FURACAO PARA FIXACAO D</t>
  </si>
  <si>
    <t xml:space="preserve">O ARO DE ANEL DE CONCRETO E INSTALACAO DE CONECTORES PARA AT</t>
  </si>
  <si>
    <t xml:space="preserve">ERRAMENTO,COM INSCRICAO RIOLUZ DISCRETA,EM ALTO RELEVO,CONFO</t>
  </si>
  <si>
    <t xml:space="preserve">RME DESENHO EM-RIOLUZ-078 DESENHO: A4-1992-PD.FORNECIMENTO</t>
  </si>
  <si>
    <t xml:space="preserve">21.035.0205-A</t>
  </si>
  <si>
    <t xml:space="preserve">21.035.0220-0</t>
  </si>
  <si>
    <t xml:space="preserve">TAMPAO DE FERRO FUNDIDO DUCTIL (NODULAR),ARTICULADO,TIPO LEV</t>
  </si>
  <si>
    <t xml:space="preserve">E,CARGA MAXIMA NO CENTRO DE 2000KGF,DIAMETRO INTERNO DE 300M</t>
  </si>
  <si>
    <t xml:space="preserve">M,FORNECIDO COM COLAR E COM RECOBRIMENTO,CONFORME DESENHO A4</t>
  </si>
  <si>
    <t xml:space="preserve">-1200-PD,ESPECIFICACAO EM RIOLUZ Nß10.FORNECIMENTO</t>
  </si>
  <si>
    <t xml:space="preserve">21.035.0220-A</t>
  </si>
  <si>
    <t xml:space="preserve">21.035.0230-0</t>
  </si>
  <si>
    <t xml:space="preserve">TAMPAO DE FERRO FUNDIDO DUCTIL (NODULAR),ARTICULADO(PARA TEN</t>
  </si>
  <si>
    <t xml:space="preserve">SAO MINIMA DE 3,54KG/CM2),DIAMETRO INTERNO DE 30CM,COM TRANC</t>
  </si>
  <si>
    <t xml:space="preserve">A,COM EIXO DE ACO INOXIDAVEL NA ARTICULACAO,DOTADO DE FURACA</t>
  </si>
  <si>
    <t xml:space="preserve">O ROSQUEADA PARA INSTALACAO DE CONECTORES PARA ATERRAMENTO,C</t>
  </si>
  <si>
    <t xml:space="preserve">OM INSCRICAO RIOLUZ EM ALTO RELEVO,DESENHO A4-1992-PD EM-RIO</t>
  </si>
  <si>
    <t xml:space="preserve">LUZ-10.FORNECIMENTO</t>
  </si>
  <si>
    <t xml:space="preserve">21.035.0230-A</t>
  </si>
  <si>
    <t xml:space="preserve">21.035.0235-0</t>
  </si>
  <si>
    <t xml:space="preserve">SAO MINIMA DE 3,54KG/CM2),DIAMETRO INTERNO DE 60CM,COM TRANC</t>
  </si>
  <si>
    <t xml:space="preserve">21.035.0235-A</t>
  </si>
  <si>
    <t xml:space="preserve">21.035.0250-0</t>
  </si>
  <si>
    <t xml:space="preserve">TAMPAO PARA VEDACAO DE DUTOS ESPIRALADOS FLEXIVEIS EM POLIET</t>
  </si>
  <si>
    <t xml:space="preserve">ILENO DE ALTA DENSIDADE,NA COR PRETA,DIAMETRO NOMINAL DE 125</t>
  </si>
  <si>
    <t xml:space="preserve">MM,COMPRIMENTO DE 225MM,LOTE 335248-0.FORNECIMENTO</t>
  </si>
  <si>
    <t xml:space="preserve">21.035.0250-A</t>
  </si>
  <si>
    <t xml:space="preserve">21.036.0010-0</t>
  </si>
  <si>
    <t xml:space="preserve">ELETRODUTO DE FERRO GALVANIZADO,TIPO PESADO DIAMETRO DE 25MM</t>
  </si>
  <si>
    <t xml:space="preserve">(1").FORNECIMENTO</t>
  </si>
  <si>
    <t xml:space="preserve">21.036.0010-A</t>
  </si>
  <si>
    <t xml:space="preserve">21.036.0015-0</t>
  </si>
  <si>
    <t xml:space="preserve">ELETRODUTO DE FERRO GALVANIZADO,TIPO PESADO,DIAMETRO DE 38MM</t>
  </si>
  <si>
    <t xml:space="preserve">(1.1/2").FORNECIMENTO</t>
  </si>
  <si>
    <t xml:space="preserve">21.036.0015-A</t>
  </si>
  <si>
    <t xml:space="preserve">21.036.0020-0</t>
  </si>
  <si>
    <t xml:space="preserve">ELETRODUTO DE FERRO GALVANIZADO,TIPO PESADO,DIAMETRO DE 50MM</t>
  </si>
  <si>
    <t xml:space="preserve">(2").FORNECIMENTO</t>
  </si>
  <si>
    <t xml:space="preserve">21.036.0020-A</t>
  </si>
  <si>
    <t xml:space="preserve">21.036.0025-0</t>
  </si>
  <si>
    <t xml:space="preserve">ELETRODUTO DE FERRO GALVANIZADO,TIPO PESADO,DIAMETRO DE 75MM</t>
  </si>
  <si>
    <t xml:space="preserve">(3").FORNECIMENTO</t>
  </si>
  <si>
    <t xml:space="preserve">21.036.0025-A</t>
  </si>
  <si>
    <t xml:space="preserve">21.036.0050-0</t>
  </si>
  <si>
    <t xml:space="preserve">CURVA LONGA DE 90¯ PARA ELETRODUTO,DE ACO GALVANIZADO,DE 25M</t>
  </si>
  <si>
    <t xml:space="preserve">M(1").FORNECIMENTO</t>
  </si>
  <si>
    <t xml:space="preserve">21.036.0050-A</t>
  </si>
  <si>
    <t xml:space="preserve">21.036.0055-0</t>
  </si>
  <si>
    <t xml:space="preserve">CURVA LONGA DE 90¯ PARA ELETRODUTO,DE ACO GALVANIZADO,DE 50M</t>
  </si>
  <si>
    <t xml:space="preserve">M(2").FORNECIMENTO</t>
  </si>
  <si>
    <t xml:space="preserve">21.036.0055-A</t>
  </si>
  <si>
    <t xml:space="preserve">21.036.0060-0</t>
  </si>
  <si>
    <t xml:space="preserve">CURVA LONGA DE 90¯ PARA ELETRODUTO,DE ACO GALVANIZADO,DE 75M</t>
  </si>
  <si>
    <t xml:space="preserve">M(3").FORNECIMENTO</t>
  </si>
  <si>
    <t xml:space="preserve">21.036.0060-A</t>
  </si>
  <si>
    <t xml:space="preserve">21.036.0065-0</t>
  </si>
  <si>
    <t xml:space="preserve">LUVA PARA ELETRODUTO,DE ACO GALVANIZADO,DE 25MM(1").FORNECIM</t>
  </si>
  <si>
    <t xml:space="preserve">21.036.0065-A</t>
  </si>
  <si>
    <t xml:space="preserve">21.036.0070-0</t>
  </si>
  <si>
    <t xml:space="preserve">LUVA PARA ELETRODUTO,DE ACO GALVANIZADO,DE 38MM(1 1/2").FORN</t>
  </si>
  <si>
    <t xml:space="preserve">21.036.0070-A</t>
  </si>
  <si>
    <t xml:space="preserve">21.036.0075-0</t>
  </si>
  <si>
    <t xml:space="preserve">LUVA PARA ELETRODUTO,DE ACO GALVANIZADO,DE 50MM(2").FORNECIM</t>
  </si>
  <si>
    <t xml:space="preserve">21.036.0075-A</t>
  </si>
  <si>
    <t xml:space="preserve">21.036.0080-0</t>
  </si>
  <si>
    <t xml:space="preserve">LUVA PARA ELETRODUTO,DE ACO GALVANIZADO,DE 75MM(3").FORNECIM</t>
  </si>
  <si>
    <t xml:space="preserve">21.036.0080-A</t>
  </si>
  <si>
    <t xml:space="preserve">21.037.0010-0</t>
  </si>
  <si>
    <t xml:space="preserve">ELETRODUTO DE PVC RIGIDO,ROSQUEAVEL,DE 19MM(3/4").FORNECIMEN</t>
  </si>
  <si>
    <t xml:space="preserve">21.037.0010-A</t>
  </si>
  <si>
    <t xml:space="preserve">21.037.0015-0</t>
  </si>
  <si>
    <t xml:space="preserve">ELETRODUTO DE PVC RIGIDO,ROSQUEAVEL,DE 32MM(1 1/4").FORNECIM</t>
  </si>
  <si>
    <t xml:space="preserve">21.037.0015-A</t>
  </si>
  <si>
    <t xml:space="preserve">21.037.0020-0</t>
  </si>
  <si>
    <t xml:space="preserve">ELETRODUTO DE PVC RIGIDO,ROSQUEAVEL,DE 75MM(3").FORNECIMENTO</t>
  </si>
  <si>
    <t xml:space="preserve">21.037.0020-A</t>
  </si>
  <si>
    <t xml:space="preserve">21.037.0050-0</t>
  </si>
  <si>
    <t xml:space="preserve">CURVA LONGA DE 90¯ PARA ELETRODUTO,DE PVC RIGIDO,ROSQUEAVEL,</t>
  </si>
  <si>
    <t xml:space="preserve">DE 25MM(1").FORNECIMENTO</t>
  </si>
  <si>
    <t xml:space="preserve">21.037.0050-A</t>
  </si>
  <si>
    <t xml:space="preserve">21.037.0100-0</t>
  </si>
  <si>
    <t xml:space="preserve">DE 32MM(1 1/4").FORNECIMENTO</t>
  </si>
  <si>
    <t xml:space="preserve">21.037.0100-A</t>
  </si>
  <si>
    <t xml:space="preserve">21.037.0105-0</t>
  </si>
  <si>
    <t xml:space="preserve">DE 50MM(2").FORNECIMENTO</t>
  </si>
  <si>
    <t xml:space="preserve">21.037.0105-A</t>
  </si>
  <si>
    <t xml:space="preserve">21.037.0108-0</t>
  </si>
  <si>
    <t xml:space="preserve">DE 75MM(3").FORNECIMENTO</t>
  </si>
  <si>
    <t xml:space="preserve">21.037.0108-A</t>
  </si>
  <si>
    <t xml:space="preserve">21.037.0120-0</t>
  </si>
  <si>
    <t xml:space="preserve">LUVA PARA ELETRODUTO,DE PVC RIGIDO,ROSQUEAVEL,DE 25MM(1").FO</t>
  </si>
  <si>
    <t xml:space="preserve">21.037.0120-A</t>
  </si>
  <si>
    <t xml:space="preserve">21.037.0125-0</t>
  </si>
  <si>
    <t xml:space="preserve">LUVA PARA ELETRODUTO,DE PVC RIGIDO,ROSQUEAVEL,DE 32MM(1 1/4"</t>
  </si>
  <si>
    <t xml:space="preserve">21.037.0125-A</t>
  </si>
  <si>
    <t xml:space="preserve">21.037.0130-0</t>
  </si>
  <si>
    <t xml:space="preserve">LUVA PARA ELETRODUTO,DE PVC RIGIDO,ROSQUEAVEL,DE 50MM(2").FO</t>
  </si>
  <si>
    <t xml:space="preserve">21.037.0130-A</t>
  </si>
  <si>
    <t xml:space="preserve">21.037.0135-0</t>
  </si>
  <si>
    <t xml:space="preserve">LUVA PARA ELETRODUTO,DE PVC RIGIDO,ROSQUEAVEL,DE 75MM(3").FO</t>
  </si>
  <si>
    <t xml:space="preserve">21.037.0135-A</t>
  </si>
  <si>
    <t xml:space="preserve">21.038.0010-0</t>
  </si>
  <si>
    <t xml:space="preserve">CONDUITE FLEXIVEL GALVANIZADO,DE 19MM(3/4").FORNECIMENTO E C</t>
  </si>
  <si>
    <t xml:space="preserve">21.038.0010-A</t>
  </si>
  <si>
    <t xml:space="preserve">21.038.0050-0</t>
  </si>
  <si>
    <t xml:space="preserve">BOX CURVO DE ALUMINIO DE 38MM(1 1/2").FORNECIMENTO</t>
  </si>
  <si>
    <t xml:space="preserve">21.038.0050-A</t>
  </si>
  <si>
    <t xml:space="preserve">21.038.0055-0</t>
  </si>
  <si>
    <t xml:space="preserve">BOX CURVO DE ALUMINIO COM BUCHA E ARRUELA DE 50MM(2").FORNEC</t>
  </si>
  <si>
    <t xml:space="preserve">21.038.0055-A</t>
  </si>
  <si>
    <t xml:space="preserve">21.038.0060-0</t>
  </si>
  <si>
    <t xml:space="preserve">BOX CURVO DE ALUMINIO COM BUCHA E ARRUELA DE 75MM(3").FORNEC</t>
  </si>
  <si>
    <t xml:space="preserve">21.038.0060-A</t>
  </si>
  <si>
    <t xml:space="preserve">21.040.0010-0</t>
  </si>
  <si>
    <t xml:space="preserve">CHAPA DE FERRO GALVANIZADO NO 24,DE(1X2)M.FORNECIMENTO</t>
  </si>
  <si>
    <t xml:space="preserve">21.040.0010-A</t>
  </si>
  <si>
    <t xml:space="preserve">21.040.0100-0</t>
  </si>
  <si>
    <t xml:space="preserve">EQUIPAMENTOS DE COMANDO DE CIRCUITO,PADRAO RIOLUZ,EXCLUSIVE</t>
  </si>
  <si>
    <t xml:space="preserve">O FORNECIMENTO DAS FERRAGENS DE FIXACAO E DO COMANDO.ASSENTA</t>
  </si>
  <si>
    <t xml:space="preserve">21.040.0100-A</t>
  </si>
  <si>
    <t xml:space="preserve">21.040.0120-0</t>
  </si>
  <si>
    <t xml:space="preserve">CONJUNTO PARA MONTAGEM DE INDICADOR VISUAL DE DIRECAO DE VEN</t>
  </si>
  <si>
    <t xml:space="preserve">TO(BIRUTA) ADAPTADO PARA BALIZAMENTO NOTURNO.FORNECIMENTO</t>
  </si>
  <si>
    <t xml:space="preserve">21.040.0120-A</t>
  </si>
  <si>
    <t xml:space="preserve">21.040.0130-0</t>
  </si>
  <si>
    <t xml:space="preserve">FONTE DE EMERGENCIA(NO BREAK),COM POTENCIA DE 2KVA,220V/220V</t>
  </si>
  <si>
    <t xml:space="preserve">,AUTONOMIA A PLENA CARGA DE 30MIN.FORNECIMENTO</t>
  </si>
  <si>
    <t xml:space="preserve">21.040.0130-A</t>
  </si>
  <si>
    <t xml:space="preserve">21.042.0015-0</t>
  </si>
  <si>
    <t xml:space="preserve">LUMINARIA DECORATIVA LDRJ-14 P/LAMPADA FLUORESCENTE COMPACTA</t>
  </si>
  <si>
    <t xml:space="preserve">18W,C/EQUIPAMENTO AUXILIAR ELETROMAGNETICO INTEGRADO,P/INST</t>
  </si>
  <si>
    <t xml:space="preserve">ALACAO EM PAREDE,CORPO E GRADE DE PROTECAO EM LIGA DE ALUMIN</t>
  </si>
  <si>
    <t xml:space="preserve">IO FUNDIDO TIPO ASTM-SG-7A OU SAE-23 PINTADOS C/TINTA ESMALT</t>
  </si>
  <si>
    <t xml:space="preserve">E NA COR CINZA MARTELADO,RECEPTACULO PARA BASE G-24D-2,CONFO</t>
  </si>
  <si>
    <t xml:space="preserve">RME DESENHO A3-1900-PD E ESPECIFICACAO EM-RIOLUZ Nß23.FORN.</t>
  </si>
  <si>
    <t xml:space="preserve">21.042.0015-A</t>
  </si>
  <si>
    <t xml:space="preserve">21.042.0030-0</t>
  </si>
  <si>
    <t xml:space="preserve">LUMINARIA DECORATIVA LDRJ-15,P/LAMPADA FLUORESCENTE COMPACTA</t>
  </si>
  <si>
    <t xml:space="preserve">26W,P/INSTALACAO NO TETO,CORPO E GRADE DE PROTECAO EM LIGA</t>
  </si>
  <si>
    <t xml:space="preserve">DE ALUMINIO FUNDIDO TIPO ASTM-SG-7A/SAE-23 PINTADOS C/TINTA</t>
  </si>
  <si>
    <t xml:space="preserve">ESMALTE COR CINZA MARTELADO,GRADE ROSQUEADA AO CORPO,REFRATO</t>
  </si>
  <si>
    <t xml:space="preserve">R EM VIDRO BOROSILICATO ROSQUEADO AO CORPO,RECEPTACULO P/BAS</t>
  </si>
  <si>
    <t xml:space="preserve">E G-24D-3,CONFORME DESENHO A4-1905-PD EM-RIOLUZ Nß23.FORN.</t>
  </si>
  <si>
    <t xml:space="preserve">21.042.0030-A</t>
  </si>
  <si>
    <t xml:space="preserve">21.042.0040-0</t>
  </si>
  <si>
    <t xml:space="preserve">LUMINARIA DECORATIVA LDRJ-07 PARA LAMPADA A VAPOR DE SODIO O</t>
  </si>
  <si>
    <t xml:space="preserve">U MULTIVAPOR METALICO DE 70W,COM EQUIPAMENTO AUXILIAR INTEGR</t>
  </si>
  <si>
    <t xml:space="preserve">ADO,BASE EM ALUMINIO FUNDIDO,COM ALOJAMENTO E SUPORTE PARA E</t>
  </si>
  <si>
    <t xml:space="preserve">QUIPAMENTO AUXILIAR(REATOR,CAPACITOR,IGNITOR),COM ENCAIXE PA</t>
  </si>
  <si>
    <t xml:space="preserve">RA TUBO COM DIAMETRO DE 48MM,DIFUSOR EM POLIPROPILENO,COM RE</t>
  </si>
  <si>
    <t xml:space="preserve">CEPTACULO E-27,CONFORME DESENHO A3-1965-PD.FORNECIMENTO</t>
  </si>
  <si>
    <t xml:space="preserve">21.042.0040-A</t>
  </si>
  <si>
    <t xml:space="preserve">21.042.0045-0</t>
  </si>
  <si>
    <t xml:space="preserve">LUMINARIA DECORATIVA LDRJ-09 PARA LAMPADA A VAPOR DE SODIO O</t>
  </si>
  <si>
    <t xml:space="preserve">CEPTACULO E-27,CONFORME DESENHO A3-1966-PD.FORNECIMENTO</t>
  </si>
  <si>
    <t xml:space="preserve">21.042.0045-A</t>
  </si>
  <si>
    <t xml:space="preserve">21.042.0065-0</t>
  </si>
  <si>
    <t xml:space="preserve">LUMINARIA DECORATIVA LDRJ-20 PARA LAMPADA MULTIVAPOR METALIC</t>
  </si>
  <si>
    <t xml:space="preserve">O 100W,SEMI ESFERICA,C/EQUIPAMENTO AUXILIAR INTEGRADO INSTAL</t>
  </si>
  <si>
    <t xml:space="preserve">ADO EM BANDEJA DE CHAPA DE ACO GALVANIZADO,ARO E CARCACA EM</t>
  </si>
  <si>
    <t xml:space="preserve">ALUMINIO INJETADO DE ALTA PRESSAO,GRAU DE PROTECAO MINIMO IP</t>
  </si>
  <si>
    <t xml:space="preserve">-55,ACABAMENTO C/TRATAMENTO DE FOSFATACAO E PINTURA POLIESTE</t>
  </si>
  <si>
    <t xml:space="preserve">R,PARAFUSOS DE ACO INOX RECEPTACULO E-27.FORNECIMENTO</t>
  </si>
  <si>
    <t xml:space="preserve">21.042.0065-A</t>
  </si>
  <si>
    <t xml:space="preserve">21.042.0070-0</t>
  </si>
  <si>
    <t xml:space="preserve">LUMINARIA DECORATIVA LDRJ-11 PARA LAMPADA MVM 150W,COM EQUIP</t>
  </si>
  <si>
    <t xml:space="preserve">AMENTO AUXILIAR INTEGRADO,PROJETOR PARA VAPOR DE METALICO BI</t>
  </si>
  <si>
    <t xml:space="preserve">LATERAL 150W,REBATEDOR E SUPORTE(CONJUNTO COMPLETO).CONFORME</t>
  </si>
  <si>
    <t xml:space="preserve">ESPECIFICACAO EM-RIOLUZ-23,DESENHO A4-1863-PD(ULTIMA REVISA</t>
  </si>
  <si>
    <t xml:space="preserve">O).FORNECIMENTO</t>
  </si>
  <si>
    <t xml:space="preserve">21.042.0070-A</t>
  </si>
  <si>
    <t xml:space="preserve">21.042.0085-0</t>
  </si>
  <si>
    <t xml:space="preserve">PROJETOR,TIPO PRJ-19/1.2,PARA 1 LAMPADA DE MULTIVAPOR METALI</t>
  </si>
  <si>
    <t xml:space="preserve">CO(MVM)TD DE 150W,CONTATO BILATERAL,COM EQUIPAMENTO AUXILIAR</t>
  </si>
  <si>
    <t xml:space="preserve">INTEGRADO E LAMPADA.FORNECIMENTO</t>
  </si>
  <si>
    <t xml:space="preserve">21.042.0085-A</t>
  </si>
  <si>
    <t xml:space="preserve">21.042.0115-0</t>
  </si>
  <si>
    <t xml:space="preserve">PROJETOR PRJ-10,PARA LAMPADA A VAPOR DE SODIO OU MULTIVAPOR</t>
  </si>
  <si>
    <t xml:space="preserve">METALICO DE 250/400W TUBULAR,EM LIGA DE ALUMINIO FUNDIDO TIP</t>
  </si>
  <si>
    <t xml:space="preserve">O ASTM-SG-70A OU SAE 323,VISOR DE VIDRO PLANO,INCOLOR,TEMPER</t>
  </si>
  <si>
    <t xml:space="preserve">ADO,RESISTENTE A IMPACTOS E CHOQUE TERMICO,SUPORTE TIPO "U",</t>
  </si>
  <si>
    <t xml:space="preserve">EM FERRO GALVANIZADO POR IMERSAO A QUENTE,CONFORME DESENHO A</t>
  </si>
  <si>
    <t xml:space="preserve">4-1188-PD E ESPECIFICACAO EM-RIOLUZ Nß20.FORNECIMENTO</t>
  </si>
  <si>
    <t xml:space="preserve">21.042.0115-A</t>
  </si>
  <si>
    <t xml:space="preserve">21.042.0125-0</t>
  </si>
  <si>
    <t xml:space="preserve">PROJETOR PRJ-07,P/LAMPADA A VAPOR DE SODIO OU MULTIVAPOR MET</t>
  </si>
  <si>
    <t xml:space="preserve">ALICO 250/400W TUBULAR,EM CHAPA DE ALUMINIO REPUXADO,POLIDO</t>
  </si>
  <si>
    <t xml:space="preserve">QUIMICAMENTE E ANODIZADO,VISOR DE VIDRO PLANO,INCOLOR,TEMPER</t>
  </si>
  <si>
    <t xml:space="preserve">ADO,RESISTENTE A IMPACTOS E CHOQUE TERMICO,FIXADO AO REFLETO</t>
  </si>
  <si>
    <t xml:space="preserve">R ATRAVES DE ARO DE ALUMINIO,SUPORTE DE FIXACAO TIPO "U",CON</t>
  </si>
  <si>
    <t xml:space="preserve">FORME DESENHO A4-1514-PD E ESPECIFICACAO EM-RIOLUZ Nß20.FORN</t>
  </si>
  <si>
    <t xml:space="preserve">21.042.0125-A</t>
  </si>
  <si>
    <t xml:space="preserve">21.042.0135-0</t>
  </si>
  <si>
    <t xml:space="preserve">PROJETOR PRJ-27,P/UMA LAMPADA VAPOR DE SODIO OU MULTIVAPOR</t>
  </si>
  <si>
    <t xml:space="preserve">METALICO 250/400W TUBULAR,C/EQUIPAMENTO AUXILIAR INTEGRADO,E</t>
  </si>
  <si>
    <t xml:space="preserve">M LIGA DE ALUMINIO INJETADO A ALTA PRESSAO-IP65,REFLETOR EM</t>
  </si>
  <si>
    <t xml:space="preserve">CHAPA DE ALUMINIO DE ALTA PUREZA(99,50%)ESTAMPADO,ANODIZADO</t>
  </si>
  <si>
    <t xml:space="preserve">E ABRILHANTADO QUIMICAMENTE,CONFORME ESPECIFICACAO EM-RIOLUZ</t>
  </si>
  <si>
    <t xml:space="preserve">-72.FORNECIMENTO</t>
  </si>
  <si>
    <t xml:space="preserve">21.042.0135-A</t>
  </si>
  <si>
    <t xml:space="preserve">21.042.0140-0</t>
  </si>
  <si>
    <t xml:space="preserve">PROJETOR PRJ-28,P/UMA LAMPADA VAPOR DE SODIO DE 50/70/100/15</t>
  </si>
  <si>
    <t xml:space="preserve">0W OU MULTIVAPOR METALICO DE 35/70/100/150W TUBULAR,C/EQUIPA</t>
  </si>
  <si>
    <t xml:space="preserve">MENTO AUXILIAR INTEGRADO,EM LIGA DE ALUMINIO INJETADO A ALTA</t>
  </si>
  <si>
    <t xml:space="preserve">PRESSAO-IP65.REFLETOR EM CHAPA DE ALUMINIO DE ALTA PUREZA(9</t>
  </si>
  <si>
    <t xml:space="preserve">9,50%)ESTAMPADO,ANODIZADO E ABRILHANTADO QUIMICAMENTE,CONFOR</t>
  </si>
  <si>
    <t xml:space="preserve">ME ESPECIFICACAO EM-RIOLUZ-71.FORNECIMENTO</t>
  </si>
  <si>
    <t xml:space="preserve">21.042.0140-A</t>
  </si>
  <si>
    <t xml:space="preserve">21.042.0145-0</t>
  </si>
  <si>
    <t xml:space="preserve">PROJETOR PRJ-08,MODELO 2,P/2 LAMPADAS A VAPOR DE SODIO OU MU</t>
  </si>
  <si>
    <t xml:space="preserve">LTIVAPOR METALICO 400W TUBULAR,EM LIGA DE ALUMINIO FUNDIDO T</t>
  </si>
  <si>
    <t xml:space="preserve">IPO ASTM-SG-70A OU SAE 323,REFLETOR INTERNO EM ALUMINIO ALTA</t>
  </si>
  <si>
    <t xml:space="preserve">PUREZA(99,85%AL),VISOR DE VIDRO PLANO,INCOLOR,TEMPERADO,RES</t>
  </si>
  <si>
    <t xml:space="preserve">ISTENTE A IMPACTOS E CHOQUE TERMICO,SUPORTE TIPO "U",CONFORM</t>
  </si>
  <si>
    <t xml:space="preserve">E DESENHO A4-1625-PD E ESPECIFICACAO EM-RIOLUZ Nß20.FORN.</t>
  </si>
  <si>
    <t xml:space="preserve">21.042.0145-A</t>
  </si>
  <si>
    <t xml:space="preserve">21.042.0165-0</t>
  </si>
  <si>
    <t xml:space="preserve">PROJETOR PRJ-08,MODELO 1,P/LAMPADA A VAPOR DE SODIO 1000W,MU</t>
  </si>
  <si>
    <t xml:space="preserve">LTIVAPOR METALICO DE 1000/2000W OVOIDE OU TUBULAR,EM LIGA DE</t>
  </si>
  <si>
    <t xml:space="preserve">ALUMINIO FUNDIDO TIPO ASTM-SG-70A OU SAE 323,DEFLETOR INTERN</t>
  </si>
  <si>
    <t xml:space="preserve">O EM ALUMINIO ALTA PUREZA(99,85%AL),VISOR DE VIDRO PLANO,INC</t>
  </si>
  <si>
    <t xml:space="preserve">OLOR,TEMPERADO,SUPORTE TIPO "U",CONFORME DESENHO A4-1625-PD</t>
  </si>
  <si>
    <t xml:space="preserve">E ESPECIFICACAO EM-RIO-LUZ Nß20.FORNECIMENTO</t>
  </si>
  <si>
    <t xml:space="preserve">21.042.0165-A</t>
  </si>
  <si>
    <t xml:space="preserve">21.045.0050-0</t>
  </si>
  <si>
    <t xml:space="preserve">LAMPADA MULTIVAPOR METALICO (MVM) DE 35W,PAR30.FORNECIMENTO</t>
  </si>
  <si>
    <t xml:space="preserve">21.045.0050-A</t>
  </si>
  <si>
    <t xml:space="preserve">21.045.0055-0</t>
  </si>
  <si>
    <t xml:space="preserve">LAMPADA DE MULTIVAPOR METALICO (MVM) DE 70W,BULBO OVOIDE.FOR</t>
  </si>
  <si>
    <t xml:space="preserve">21.045.0055-A</t>
  </si>
  <si>
    <t xml:space="preserve">21.045.0070-0</t>
  </si>
  <si>
    <t xml:space="preserve">LAMPADA DE MULTIVAPOR METALICO (MVM) DE 150W,BULBO OVOIDE.FO</t>
  </si>
  <si>
    <t xml:space="preserve">21.045.0070-A</t>
  </si>
  <si>
    <t xml:space="preserve">21.045.0080-0</t>
  </si>
  <si>
    <t xml:space="preserve">LAMPADA DE MULTIVAPOR METALICO (MVM) DE 250W,BULBO OVOIDE.FO</t>
  </si>
  <si>
    <t xml:space="preserve">21.045.0080-A</t>
  </si>
  <si>
    <t xml:space="preserve">21.045.0082-0</t>
  </si>
  <si>
    <t xml:space="preserve">LAMPADA MULTIVAPOR METALICO (MVM) DE 400W,BULBO OVOIDE.FORNE</t>
  </si>
  <si>
    <t xml:space="preserve">21.045.0082-A</t>
  </si>
  <si>
    <t xml:space="preserve">21.045.0085-0</t>
  </si>
  <si>
    <t xml:space="preserve">LAMPADA DE MULTIVAPOR METALICO (MVM) DE 250W,BULBO TUBULAR.F</t>
  </si>
  <si>
    <t xml:space="preserve">21.045.0085-A</t>
  </si>
  <si>
    <t xml:space="preserve">21.045.0090-0</t>
  </si>
  <si>
    <t xml:space="preserve">LAMPADA DE MULTIVAPOR METALICO (MVM) DE 400W,BULBO TUBULAR.F</t>
  </si>
  <si>
    <t xml:space="preserve">21.045.0090-A</t>
  </si>
  <si>
    <t xml:space="preserve">21.045.0105-0</t>
  </si>
  <si>
    <t xml:space="preserve">LAMPADA A VAPOR DE SODIO,ALTA PRESSAO,POTENCIA DE 70W,BASE E</t>
  </si>
  <si>
    <t xml:space="preserve">-27,BULBO OVOIDE,POSICAO DE FUNCIONAMENTO UNIVERSAL A NBR-IE</t>
  </si>
  <si>
    <t xml:space="preserve">C-662 E EM-RIOLUZ Nß 57.FORNECIMENTO</t>
  </si>
  <si>
    <t xml:space="preserve">21.045.0105-A</t>
  </si>
  <si>
    <t xml:space="preserve">21.045.0110-0</t>
  </si>
  <si>
    <t xml:space="preserve">LAMPADA A VAPOR DE SODIO,ALTA PRESSAO,POTENCIA DE 100W,BASE</t>
  </si>
  <si>
    <t xml:space="preserve">E-27,BULBO OVOIDE,POSICAO DE FUNCIONAMENTO UNIVERSAL A NBR-I</t>
  </si>
  <si>
    <t xml:space="preserve">EC-662 E EM-RIOLUZ Nß57.FORNECIMENTO</t>
  </si>
  <si>
    <t xml:space="preserve">21.045.0110-A</t>
  </si>
  <si>
    <t xml:space="preserve">21.045.0125-0</t>
  </si>
  <si>
    <t xml:space="preserve">LAMPADA A VAPOR DE SODIO,ALTA PRESSAO,POTENCIA DE 150W,BASE</t>
  </si>
  <si>
    <t xml:space="preserve">EC-662 E EM-RIOLUZ Nß 57.FORNECIMENTO</t>
  </si>
  <si>
    <t xml:space="preserve">21.045.0125-A</t>
  </si>
  <si>
    <t xml:space="preserve">21.045.0135-0</t>
  </si>
  <si>
    <t xml:space="preserve">LAMPADA A VAPOR DE SODIO,ALTA PRESSAO,POTENCIA DE 250W,BASE</t>
  </si>
  <si>
    <t xml:space="preserve">21.045.0135-A</t>
  </si>
  <si>
    <t xml:space="preserve">21.045.0140-0</t>
  </si>
  <si>
    <t xml:space="preserve">E-40,BULBO TUBULAR,POSICAO DE FUNCIONAMENTO UNIVERSAL A NBR-</t>
  </si>
  <si>
    <t xml:space="preserve">IEC-662 E EM-RIOLUZ Nß 57.FORNECIMENTO</t>
  </si>
  <si>
    <t xml:space="preserve">21.045.0140-A</t>
  </si>
  <si>
    <t xml:space="preserve">21.045.0145-0</t>
  </si>
  <si>
    <t xml:space="preserve">21.045.0145-A</t>
  </si>
  <si>
    <t xml:space="preserve">21.045.0150-0</t>
  </si>
  <si>
    <t xml:space="preserve">E- 40,BULBO TUBULAR,POSICAO DE FUNCIONAMENTO UNIVERSAL A NBR</t>
  </si>
  <si>
    <t xml:space="preserve">-IEC-662 E EM-RIOLUZ Nß 57.FORNECIMENTO</t>
  </si>
  <si>
    <t xml:space="preserve">21.045.0150-A</t>
  </si>
  <si>
    <t xml:space="preserve">21.045.0160-0</t>
  </si>
  <si>
    <t xml:space="preserve">LAMPADA A VAPOR DE SODIO,ALTA PRESSAO,POTENCIA DE 400W,BASE</t>
  </si>
  <si>
    <t xml:space="preserve">21.045.0160-A</t>
  </si>
  <si>
    <t xml:space="preserve">21.046.0010-0</t>
  </si>
  <si>
    <t xml:space="preserve">REATOR EXTERNO PARA LAMPADA VAPOR DE SODIO DE 70W,IGNITOR CO</t>
  </si>
  <si>
    <t xml:space="preserve">M PICO DE TENSAO 2,8 A 4KV,FATOR DE POTENCIA MINIMO 0,92,TEN</t>
  </si>
  <si>
    <t xml:space="preserve">SAO DE ALIMENTACAO 220V,EM-RIO-LUZ-30,NBR-13593,IEC-60662.FO</t>
  </si>
  <si>
    <t xml:space="preserve">21.046.0010-A</t>
  </si>
  <si>
    <t xml:space="preserve">21.046.0020-0</t>
  </si>
  <si>
    <t xml:space="preserve">REATOR EXTERNO PARA LAMPADA VAPOR DE SODIO DE 100W,IGNITOR C</t>
  </si>
  <si>
    <t xml:space="preserve">OM PICO DE TENSAO 2,8 A 4KV,FATOR DE POTENCIA MINIMO 0,92,TE</t>
  </si>
  <si>
    <t xml:space="preserve">NSAO DE ALIMENTACAO 220V,EM-RIOLUZ-30,NBR-13593,IEC-60662.FO</t>
  </si>
  <si>
    <t xml:space="preserve">21.046.0020-A</t>
  </si>
  <si>
    <t xml:space="preserve">21.046.0025-0</t>
  </si>
  <si>
    <t xml:space="preserve">REATOR EXTERNO PARA LAMPADA VAPOR DE SODIO DE 150W,IGNITOR C</t>
  </si>
  <si>
    <t xml:space="preserve">21.046.0025-A</t>
  </si>
  <si>
    <t xml:space="preserve">21.046.0035-0</t>
  </si>
  <si>
    <t xml:space="preserve">REATOR EXTERNO PARA LAMPADA VAPOR DE SODIO DE 250W,IGNITOR C</t>
  </si>
  <si>
    <t xml:space="preserve">21.046.0035-A</t>
  </si>
  <si>
    <t xml:space="preserve">21.046.0040-0</t>
  </si>
  <si>
    <t xml:space="preserve">REATOR EXTERNO PARA LAMPADA VAPOR DE SODIO DE 400W,IGNITOR C</t>
  </si>
  <si>
    <t xml:space="preserve">21.046.0040-A</t>
  </si>
  <si>
    <t xml:space="preserve">21.046.0055-0</t>
  </si>
  <si>
    <t xml:space="preserve">REATOR INTERNO/INTEGRADO PARA LAMPADA VAPOR DE SODIO DE 70W,</t>
  </si>
  <si>
    <t xml:space="preserve">IGNITOR COM PICO DE TENSAO 2,8 A 4KV,FATOR DE POTENCIA MINIM</t>
  </si>
  <si>
    <t xml:space="preserve">O 0,92,TENSAO NOMINAL DE ALIMENTACAO 220V,CONFORME DESENHO A</t>
  </si>
  <si>
    <t xml:space="preserve">3-1971-PD,NBR-13593,IEC-60662.FORNECIMENTO</t>
  </si>
  <si>
    <t xml:space="preserve">21.046.0055-A</t>
  </si>
  <si>
    <t xml:space="preserve">21.046.0060-0</t>
  </si>
  <si>
    <t xml:space="preserve">REATOR INTERNO/INTEGRADO PARA LAMPADA VAPOR DE SODIO DE 150W</t>
  </si>
  <si>
    <t xml:space="preserve">,IGNITOR COM PICO DE TENSAO 2,8 A 4KV,FATOR DE POTENCIA MINI</t>
  </si>
  <si>
    <t xml:space="preserve">MO 0,92,TENSAO NOMINAL DE ALIMENTACAO 220V,CONFORME DESENHO</t>
  </si>
  <si>
    <t xml:space="preserve">A3-1971-PD,NBR-13593,IEC-60662.FORNECIMENTO</t>
  </si>
  <si>
    <t xml:space="preserve">21.046.0060-A</t>
  </si>
  <si>
    <t xml:space="preserve">21.046.0065-0</t>
  </si>
  <si>
    <t xml:space="preserve">REATOR INTERNO/INTEGRADO PARA LAMPADA VAPOR DE SODIO DE 250W</t>
  </si>
  <si>
    <t xml:space="preserve">21.046.0065-A</t>
  </si>
  <si>
    <t xml:space="preserve">21.046.0070-0</t>
  </si>
  <si>
    <t xml:space="preserve">REATOR INTERNO/INTEGRADO PARA LAMPADA VAPOR DE SODIO DE 400W</t>
  </si>
  <si>
    <t xml:space="preserve">21.046.0070-A</t>
  </si>
  <si>
    <t xml:space="preserve">21.046.0080-0</t>
  </si>
  <si>
    <t xml:space="preserve">REATOR EXTERNO PARA LAMPADA VAPOR METALICO DE 70W,IGNITOR CO</t>
  </si>
  <si>
    <t xml:space="preserve">SAO DE ALIMENTACAO 220V,EM-RIOLUZ-30,NBR-14305,IEC-61167.FOR</t>
  </si>
  <si>
    <t xml:space="preserve">21.046.0080-A</t>
  </si>
  <si>
    <t xml:space="preserve">21.046.0085-0</t>
  </si>
  <si>
    <t xml:space="preserve">REATOR EXTERNO PARA LAMPADA VAPOR METALICO DE 100W,IGNITOR C</t>
  </si>
  <si>
    <t xml:space="preserve">NSAO DE ALIMENTACAO 220V,EM-RIOLUZ-30,NBR-14305,IEC-61167.FO</t>
  </si>
  <si>
    <t xml:space="preserve">21.046.0085-A</t>
  </si>
  <si>
    <t xml:space="preserve">21.046.0087-0</t>
  </si>
  <si>
    <t xml:space="preserve">REATOR EXTERNO PARA LAMPADA VAPOR METALICO DE 150W,IGNITOR C</t>
  </si>
  <si>
    <t xml:space="preserve">21.046.0087-A</t>
  </si>
  <si>
    <t xml:space="preserve">21.046.0090-0</t>
  </si>
  <si>
    <t xml:space="preserve">REATOR EXTERNO PARA LAMPADA VAPOR METALICO DE 250W,IGNITOR C</t>
  </si>
  <si>
    <t xml:space="preserve">21.046.0090-A</t>
  </si>
  <si>
    <t xml:space="preserve">21.046.0092-0</t>
  </si>
  <si>
    <t xml:space="preserve">REATOR EXTERNO PARA LAMPADA VAPOR METALICO DE 400W,IGNITOR C</t>
  </si>
  <si>
    <t xml:space="preserve">21.046.0092-A</t>
  </si>
  <si>
    <t xml:space="preserve">21.046.0100-0</t>
  </si>
  <si>
    <t xml:space="preserve">REATOR TIPO INTERNO/INTEGRADO PARA LAMPADA VAPOR METALICO DE</t>
  </si>
  <si>
    <t xml:space="preserve">70W,IGNITOR COM PICO DE TENSAO 2,8 A 4KV,FATOR DE POTENCIA</t>
  </si>
  <si>
    <t xml:space="preserve">MINIMO 0,92,TENSAO NOMINAL DE ALIMENTACAO 220V,CONFORME DESE</t>
  </si>
  <si>
    <t xml:space="preserve">NHO A3-1971-PD,NBR-14305,IEC-61167.FORNECIMENTO</t>
  </si>
  <si>
    <t xml:space="preserve">21.046.0100-A</t>
  </si>
  <si>
    <t xml:space="preserve">21.046.0102-0</t>
  </si>
  <si>
    <t xml:space="preserve">150W,IGNITOR COM PICO DE TENSAO 2,8 A 4KV,FATOR DE POTENCIA</t>
  </si>
  <si>
    <t xml:space="preserve">MINIMO 0,92,TENSAO NOMINAL DE ALIMENTACAO 220V,CONFORME DES</t>
  </si>
  <si>
    <t xml:space="preserve">ENHO A3-1971-PD,NBR-14305,IEC-61167.FORNECIMENTO</t>
  </si>
  <si>
    <t xml:space="preserve">21.046.0102-A</t>
  </si>
  <si>
    <t xml:space="preserve">21.046.0105-0</t>
  </si>
  <si>
    <t xml:space="preserve">250W,IGNITOR COM PICO DE TENSAO 2,8 A 4KV,FATOR DE POTENCIA</t>
  </si>
  <si>
    <t xml:space="preserve">21.046.0105-A</t>
  </si>
  <si>
    <t xml:space="preserve">21.046.0107-0</t>
  </si>
  <si>
    <t xml:space="preserve">400W,IGNITOR COM PICO DE TENSAO 2,8 A 4KV,FATOR DE POTENCIA</t>
  </si>
  <si>
    <t xml:space="preserve">21.046.0107-A</t>
  </si>
  <si>
    <t xml:space="preserve">21.048.0010-0</t>
  </si>
  <si>
    <t xml:space="preserve">LUMINARIA EQUIPADA COM LAMPADA DE DESCARGA E ACESSORIOS,EM C</t>
  </si>
  <si>
    <t xml:space="preserve">ORDOALHA,EXCLUSIVE LUMINARIA,INCLUSIVE FORNECIMENTO DA CORDO</t>
  </si>
  <si>
    <t xml:space="preserve">ALHA.COLOCACAO</t>
  </si>
  <si>
    <t xml:space="preserve">21.048.0010-A</t>
  </si>
  <si>
    <t xml:space="preserve">21.048.0015-0</t>
  </si>
  <si>
    <t xml:space="preserve">ORDOALHA,EXCLUSIVE LUMINARIA E O FORNECIMENTO DA CORDOALHA.C</t>
  </si>
  <si>
    <t xml:space="preserve">21.048.0015-A</t>
  </si>
  <si>
    <t xml:space="preserve">21.048.0020-0</t>
  </si>
  <si>
    <t xml:space="preserve">LUMINARIA EQUIPADA COM LAMPADA DE DESCARGA E ACESSORIOS,EM T</t>
  </si>
  <si>
    <t xml:space="preserve">ETO OU PAREDE;EXCLUSIVE LUMINARIA.COLOCACAO</t>
  </si>
  <si>
    <t xml:space="preserve">21.048.0020-A</t>
  </si>
  <si>
    <t xml:space="preserve">21.048.0025-0</t>
  </si>
  <si>
    <t xml:space="preserve">PROJETORES (DOIS) EQUIPADOS COM LAMPADAS DE DESCARGA,FIXADOS</t>
  </si>
  <si>
    <t xml:space="preserve">EM POSTE DE ACO OU CONCRETO,INCLUSIVE FERRAGENS DE FIXACAO,</t>
  </si>
  <si>
    <t xml:space="preserve">EXCLUSIVE PROJETOR.COLOCACAO</t>
  </si>
  <si>
    <t xml:space="preserve">21.048.0025-A</t>
  </si>
  <si>
    <t xml:space="preserve">21.048.0030-0</t>
  </si>
  <si>
    <t xml:space="preserve">PROJETORES (DOIS) EQUIPADOS COM LAMPADA DE DESCARGA,FIXADOS</t>
  </si>
  <si>
    <t xml:space="preserve">EM CRUZETA Nß1;INCLUSIVE FERRAGENS DE FIXACAO,EXCLUSIVE PROJ</t>
  </si>
  <si>
    <t xml:space="preserve">ETOR.COLOCACAO</t>
  </si>
  <si>
    <t xml:space="preserve">21.048.0030-A</t>
  </si>
  <si>
    <t xml:space="preserve">21.048.0035-0</t>
  </si>
  <si>
    <t xml:space="preserve">PROJETORES(TRES)EQUIPADOS COM LAMPADAS DE DESCARGA,FIXADOS E</t>
  </si>
  <si>
    <t xml:space="preserve">M POSTE DE CONCRETO,INCLUSIVE FERRAGENS DE FIXACAO,EXCLUSIVE</t>
  </si>
  <si>
    <t xml:space="preserve">PROJETORES.COLOCACAO</t>
  </si>
  <si>
    <t xml:space="preserve">21.048.0035-A</t>
  </si>
  <si>
    <t xml:space="preserve">21.048.0040-0</t>
  </si>
  <si>
    <t xml:space="preserve">PROJETORES(QUATRO)EQUIPADOS COM LAMPADA DE DESCARGA,FIXADOS</t>
  </si>
  <si>
    <t xml:space="preserve">EM POSTE DE ACO RETO;INCLUSIVE FERRAGENS DE FIXACAO,EXCLUSIV</t>
  </si>
  <si>
    <t xml:space="preserve">E PROJETORES.COLOCACAO</t>
  </si>
  <si>
    <t xml:space="preserve">21.048.0040-A</t>
  </si>
  <si>
    <t xml:space="preserve">21.048.0045-0</t>
  </si>
  <si>
    <t xml:space="preserve">PROJETOR FIXADO EM BANDEJA ATRAVES DE CHUMBADORES DE ACO INO</t>
  </si>
  <si>
    <t xml:space="preserve">X,EXCLUSIVE PROJETOR,CHUMBADOR E BANDEJAMENTO.COLOCACAO</t>
  </si>
  <si>
    <t xml:space="preserve">21.048.0045-A</t>
  </si>
  <si>
    <t xml:space="preserve">21.048.0050-0</t>
  </si>
  <si>
    <t xml:space="preserve">REATOR,PADRAO RIOLUZ,PARA LAMPADA DE DESCARGA,EM POSTE DE AC</t>
  </si>
  <si>
    <t xml:space="preserve">O,CONCRETO OU MADEIRA,EXCLUSIVE FORNECIMENTO DO REATOR E FER</t>
  </si>
  <si>
    <t xml:space="preserve">RAGENS DE FIXACAO.COLOCACAO</t>
  </si>
  <si>
    <t xml:space="preserve">21.048.0050-A</t>
  </si>
  <si>
    <t xml:space="preserve">21.048.0055-0</t>
  </si>
  <si>
    <t xml:space="preserve">REATOR,PADRAO RIOLUZ,PARA LAMPADA DE DESCARGA EM POSTE(ACO O</t>
  </si>
  <si>
    <t xml:space="preserve">U CONCRETO),INCLUINDO INTERLIGACAO NA REDE E NA LUMINARIA E</t>
  </si>
  <si>
    <t xml:space="preserve">FERRAGENS DE FIXACAO;EXCLUSIVE FORNECIMENTO DO REATOR.COLOCA</t>
  </si>
  <si>
    <t xml:space="preserve">21.048.0055-A</t>
  </si>
  <si>
    <t xml:space="preserve">21.048.0060-0</t>
  </si>
  <si>
    <t xml:space="preserve">REATOR PARA LAMPADA DE DESCARGA EM TETO,PISO OU PAREDE,INCLU</t>
  </si>
  <si>
    <t xml:space="preserve">SIVE INTERLIGACAO NA REDE E NA LUMINARIA E FERRAGENS DE FIXA</t>
  </si>
  <si>
    <t xml:space="preserve">CAO,EXCLUSIVE FORNECIMENTO DE REATOR.COLOCACAO</t>
  </si>
  <si>
    <t xml:space="preserve">21.048.0060-A</t>
  </si>
  <si>
    <t xml:space="preserve">21.048.0065-0</t>
  </si>
  <si>
    <t xml:space="preserve">REATOR COM IGNITOR EM BANDEJA,EXCLUSIVE REATOR.COLOCACAO</t>
  </si>
  <si>
    <t xml:space="preserve">21.048.0065-A</t>
  </si>
  <si>
    <t xml:space="preserve">21.050.0010-0</t>
  </si>
  <si>
    <t xml:space="preserve">FITA ISOLANTE AUTO-FUSAO,DE 19MMX10M.FORNECIMENTO</t>
  </si>
  <si>
    <t xml:space="preserve">21.050.0010-A</t>
  </si>
  <si>
    <t xml:space="preserve">21.050.0015-0</t>
  </si>
  <si>
    <t xml:space="preserve">FITA ISOLANTE PLASTICA ADESIVA,DE 19MMX20M.FORNECIMENTO</t>
  </si>
  <si>
    <t xml:space="preserve">21.050.0015-A</t>
  </si>
  <si>
    <t xml:space="preserve">21.050.0020-0</t>
  </si>
  <si>
    <t xml:space="preserve">ARRUELA EM ALUMINIO DE(13X2)MM.FORNECIMENTO</t>
  </si>
  <si>
    <t xml:space="preserve">21.050.0020-A</t>
  </si>
  <si>
    <t xml:space="preserve">21.050.0025-0</t>
  </si>
  <si>
    <t xml:space="preserve">ARRUELA DE PRESSAO DE(13X2,5)MM.FORNECIMENTO</t>
  </si>
  <si>
    <t xml:space="preserve">21.050.0025-A</t>
  </si>
  <si>
    <t xml:space="preserve">21.050.0040-0</t>
  </si>
  <si>
    <t xml:space="preserve">CHUMBADOR EM ACO CARBONO,COM DIAMETRO DE 7/8",COMPRIMENTO DE</t>
  </si>
  <si>
    <t xml:space="preserve">500MM,GALVANIZADO A QUENTE POR IMERSAO,COM PORCA,ARRUELA LI</t>
  </si>
  <si>
    <t xml:space="preserve">SA E ARRUELA DE PRESSAO.FORNECIMENTO</t>
  </si>
  <si>
    <t xml:space="preserve">21.050.0040-A</t>
  </si>
  <si>
    <t xml:space="preserve">21.050.0045-0</t>
  </si>
  <si>
    <t xml:space="preserve">CHUMBADOR DE ACO INOXIDAVEL 304,TEC BOLT,TBM 12.100,COMPRIME</t>
  </si>
  <si>
    <t xml:space="preserve">NTO DE 96MM E DIAMETRO DE 1/2",COM ARRUELA LISA E DE PRESSAO</t>
  </si>
  <si>
    <t xml:space="preserve">E PORCA,TECNART OU SIMILAR.FORNECIMENTO</t>
  </si>
  <si>
    <t xml:space="preserve">21.050.0045-A</t>
  </si>
  <si>
    <t xml:space="preserve">21.050.0050-0</t>
  </si>
  <si>
    <t xml:space="preserve">CHUMBADOR DE EXPANSAO DE ACO,COM DIAMETRO DE 1/2" E COMPRIME</t>
  </si>
  <si>
    <t xml:space="preserve">NTO DO PARAFUSO DE 3".FORNECIMENTO</t>
  </si>
  <si>
    <t xml:space="preserve">21.050.0050-A</t>
  </si>
  <si>
    <t xml:space="preserve">21.050.0052-0</t>
  </si>
  <si>
    <t xml:space="preserve">CINTA CIRCULAR DE ACO GALVANIZADO COM PARAFUSOS,DE APROXIMAD</t>
  </si>
  <si>
    <t xml:space="preserve">AMENTE 90MM.FORNECIMENTO</t>
  </si>
  <si>
    <t xml:space="preserve">21.050.0052-A</t>
  </si>
  <si>
    <t xml:space="preserve">21.050.0053-0</t>
  </si>
  <si>
    <t xml:space="preserve">AMENTE 120MM.FORNECIMENTO</t>
  </si>
  <si>
    <t xml:space="preserve">21.050.0053-A</t>
  </si>
  <si>
    <t xml:space="preserve">21.050.0055-0</t>
  </si>
  <si>
    <t xml:space="preserve">AMENTE 150MM.FORNECIMENTO</t>
  </si>
  <si>
    <t xml:space="preserve">21.050.0055-A</t>
  </si>
  <si>
    <t xml:space="preserve">21.050.0057-0</t>
  </si>
  <si>
    <t xml:space="preserve">AMENTE 180MM.FORNECIMENTO</t>
  </si>
  <si>
    <t xml:space="preserve">21.050.0057-A</t>
  </si>
  <si>
    <t xml:space="preserve">21.050.0060-0</t>
  </si>
  <si>
    <t xml:space="preserve">AMENTE 210MM.FORNECIMENTO</t>
  </si>
  <si>
    <t xml:space="preserve">21.050.0060-A</t>
  </si>
  <si>
    <t xml:space="preserve">21.050.0062-0</t>
  </si>
  <si>
    <t xml:space="preserve">AMENTE 240MM.FORNECIMENTO</t>
  </si>
  <si>
    <t xml:space="preserve">21.050.0062-A</t>
  </si>
  <si>
    <t xml:space="preserve">21.050.0070-0</t>
  </si>
  <si>
    <t xml:space="preserve">CRUZETA Q-3,DE 6 PINOS.FORNECIMENTO</t>
  </si>
  <si>
    <t xml:space="preserve">21.050.0070-A</t>
  </si>
  <si>
    <t xml:space="preserve">21.050.0075-0</t>
  </si>
  <si>
    <t xml:space="preserve">GRAMPO TIPO "U",DIAMETRO DE 5" E ROSCA DE 1/2",INCLUSIVE POR</t>
  </si>
  <si>
    <t xml:space="preserve">CAS E ARRUELAS.FORNECIMENTO</t>
  </si>
  <si>
    <t xml:space="preserve">21.050.0075-A</t>
  </si>
  <si>
    <t xml:space="preserve">21.050.0080-0</t>
  </si>
  <si>
    <t xml:space="preserve">PARAFUSO COM CABECA SEXTAVADA DE (5/8"X1.1/2").FORNECIMENTO</t>
  </si>
  <si>
    <t xml:space="preserve">21.050.0080-A</t>
  </si>
  <si>
    <t xml:space="preserve">21.050.0085-0</t>
  </si>
  <si>
    <t xml:space="preserve">PARAFUSO COM CABECA SEXTAVADA DE(12X1,75X50)MM.FORNECIMENTO</t>
  </si>
  <si>
    <t xml:space="preserve">21.050.0085-A</t>
  </si>
  <si>
    <t xml:space="preserve">21.050.0090-0</t>
  </si>
  <si>
    <t xml:space="preserve">PARAFUSO FRANCES DE (5/8"X2.1/2").FORNECIMENTO</t>
  </si>
  <si>
    <t xml:space="preserve">21.050.0090-A</t>
  </si>
  <si>
    <t xml:space="preserve">21.050.0095-0</t>
  </si>
  <si>
    <t xml:space="preserve">PARAFUSO DE MAQUINA SEXTAVADA DE (1/2"X1.1/2").FORNECIMENTO</t>
  </si>
  <si>
    <t xml:space="preserve">21.050.0095-A</t>
  </si>
  <si>
    <t xml:space="preserve">21.050.0100-0</t>
  </si>
  <si>
    <t xml:space="preserve">PORCA SEXTAVADA,EM ACO BAIXO CARBONO (1010/1020),UNC,5/8"(16</t>
  </si>
  <si>
    <t xml:space="preserve">MM),ACABAMENTO POLIDO OU ZINCADO.FORNECIMENTO</t>
  </si>
  <si>
    <t xml:space="preserve">21.050.0100-A</t>
  </si>
  <si>
    <t xml:space="preserve">21.050.0105-0</t>
  </si>
  <si>
    <t xml:space="preserve">PORCA SEXTAVADA EM ACO BAIXO CARBONO (1010/1020),UNC,(M12X1,</t>
  </si>
  <si>
    <t xml:space="preserve">75)MM,ACABAMENTO ZINCADO.FORNECIMENTO</t>
  </si>
  <si>
    <t xml:space="preserve">21.050.0105-A</t>
  </si>
  <si>
    <t xml:space="preserve">21.050.0110-0</t>
  </si>
  <si>
    <t xml:space="preserve">BASE DE ACO PARA SUSTENTACAO DE POSTE FIXADA POR CHUMBADOR</t>
  </si>
  <si>
    <t xml:space="preserve">EM FUNDACAO DE CONCRETO ARMADO.ASSENTAMENTO</t>
  </si>
  <si>
    <t xml:space="preserve">21.050.0110-A</t>
  </si>
  <si>
    <t xml:space="preserve">21.050.0120-0</t>
  </si>
  <si>
    <t xml:space="preserve">CHUMBADOR PARA FIXACAO DE POSTE DE ACO CURVO DE 1 BRACO,DE 8</t>
  </si>
  <si>
    <t xml:space="preserve">M ATE 9M DE ALTURA,EXCLUSIVE ESTE,DE 7/8"X600MM,COM PORCA E</t>
  </si>
  <si>
    <t xml:space="preserve">ARRUELA GALVANIZADAS A FOGO,PADRAO RIOLUZ.FORNECIMENTO E INS</t>
  </si>
  <si>
    <t xml:space="preserve">21.050.0120-A</t>
  </si>
  <si>
    <t xml:space="preserve">21.050.0125-0</t>
  </si>
  <si>
    <t xml:space="preserve">CRUZETA N¯2,DE 2 PINOS.FORNECIMENTO</t>
  </si>
  <si>
    <t xml:space="preserve">21.050.0125-A</t>
  </si>
  <si>
    <t xml:space="preserve">21.051.0010-0</t>
  </si>
  <si>
    <t xml:space="preserve">ARAME DE FERRO GALVANIZADO DE 12BWG, 2,76MM.FORNECIMENTO</t>
  </si>
  <si>
    <t xml:space="preserve">21.051.0010-A</t>
  </si>
  <si>
    <t xml:space="preserve">22.005.0005-0</t>
  </si>
  <si>
    <t xml:space="preserve">EXTRACAO E TRANSPORTE DE TERRA PARA SUBSTRATO,PARA ENCHIMENT</t>
  </si>
  <si>
    <t xml:space="preserve">O DE SACOS PLASTICOS E PRODUCAO DE MUDAS DE ESSENCIAS FLORES</t>
  </si>
  <si>
    <t xml:space="preserve">TAIS.CUSTO VALIDO PARA CADA 100 UNIDADES</t>
  </si>
  <si>
    <t xml:space="preserve">22.005.0005-A</t>
  </si>
  <si>
    <t xml:space="preserve">22.005.0015-0</t>
  </si>
  <si>
    <t xml:space="preserve">PENEIRAMENTO E MISTURA DE TERRA PARA ENCHIMENTO DE SACOS PLA</t>
  </si>
  <si>
    <t xml:space="preserve">STICOS E PRODUCAO DE MUDAS DE ESSENCIAS FLORESTAIS.CUSTO VAL</t>
  </si>
  <si>
    <t xml:space="preserve">IDO PARA CADA 100 UNIDADES</t>
  </si>
  <si>
    <t xml:space="preserve">22.005.0015-A</t>
  </si>
  <si>
    <t xml:space="preserve">22.005.0020-0</t>
  </si>
  <si>
    <t xml:space="preserve">DESINFECCAO E ADUBACAO DA TERRA DE SUBSTRATO,PARA ENCHIMENTO</t>
  </si>
  <si>
    <t xml:space="preserve">DE SACOS PLASTICOS E PRODUCAO DE MUDAS DE ESSENCIAS FLOREST</t>
  </si>
  <si>
    <t xml:space="preserve">AIS.CUSTO VALIDO PARA CADA 100 UNIDADES</t>
  </si>
  <si>
    <t xml:space="preserve">22.005.0020-A</t>
  </si>
  <si>
    <t xml:space="preserve">22.005.0025-0</t>
  </si>
  <si>
    <t xml:space="preserve">ENCHIMENTO DOS SACOS PLASTICOS,PARA PRODUCAO DE MUDAS DE ESS</t>
  </si>
  <si>
    <t xml:space="preserve">ENCIAS FLORESTAIS.CUSTO VALIDO PARA CADA 100 UNIDADES</t>
  </si>
  <si>
    <t xml:space="preserve">22.005.0025-A</t>
  </si>
  <si>
    <t xml:space="preserve">22.005.0030-0</t>
  </si>
  <si>
    <t xml:space="preserve">PREPARO DOS CANTEIROS,PARA PRODUCAO DE MUDAS DE ESSENCIAS FL</t>
  </si>
  <si>
    <t xml:space="preserve">ORESTAIS.CUSTO VALIDO PARA CADA 100 UNIDADES</t>
  </si>
  <si>
    <t xml:space="preserve">22.005.0030-A</t>
  </si>
  <si>
    <t xml:space="preserve">22.005.0035-0</t>
  </si>
  <si>
    <t xml:space="preserve">ENCANTEIRAMENTO DOS SACOS PLASTICOS,PARA PRODUCAO DE MUDAS N</t>
  </si>
  <si>
    <t xml:space="preserve">ATIVAS DE ESSENCIAS FLORESTAIS.CUSTO VALIDO PARA CADA 100 UN</t>
  </si>
  <si>
    <t xml:space="preserve">IDADES</t>
  </si>
  <si>
    <t xml:space="preserve">22.005.0035-A</t>
  </si>
  <si>
    <t xml:space="preserve">22.005.0045-0</t>
  </si>
  <si>
    <t xml:space="preserve">REPICAGEM E DESBASTE DAS MUDAS DE ESSENCIAS FLORESTAIS.CUSTO</t>
  </si>
  <si>
    <t xml:space="preserve">VALIDO PARA CADA 100 UNIDADES</t>
  </si>
  <si>
    <t xml:space="preserve">22.005.0045-A</t>
  </si>
  <si>
    <t xml:space="preserve">22.005.0050-0</t>
  </si>
  <si>
    <t xml:space="preserve">IRRIGACAO DAS MUDAS DE ESSENCIAS FLORESTAIS COM USO DE MANGU</t>
  </si>
  <si>
    <t xml:space="preserve">EIRA.CUSTO VALIDO PARA CADA 100 UNIDADES</t>
  </si>
  <si>
    <t xml:space="preserve">22.005.0050-A</t>
  </si>
  <si>
    <t xml:space="preserve">22.005.0055-0</t>
  </si>
  <si>
    <t xml:space="preserve">CAPINA MANUAL,REMOCAO E SELECAO DAS MUDAS DE ESSENCIAS FLORE</t>
  </si>
  <si>
    <t xml:space="preserve">STAIS.CUSTO VALIDO PARA CADA 100 UNIDADES</t>
  </si>
  <si>
    <t xml:space="preserve">22.005.0055-A</t>
  </si>
  <si>
    <t xml:space="preserve">22.005.0060-0</t>
  </si>
  <si>
    <t xml:space="preserve">APLICACAO DE DEFENSIVOS,EXCLUSIVE ESTE,NAS MUDAS DE ESSENCIA</t>
  </si>
  <si>
    <t xml:space="preserve">S FLORESTAIS.CUSTO VALIDO PARA CADA 100 UNIDADES</t>
  </si>
  <si>
    <t xml:space="preserve">22.005.0060-A</t>
  </si>
  <si>
    <t xml:space="preserve">22.005.0070-0</t>
  </si>
  <si>
    <t xml:space="preserve">PREPARO DE ESTACAS PARA PRODUCAO DE MUDAS DE ESSENCIAS FLORE</t>
  </si>
  <si>
    <t xml:space="preserve">22.005.0070-A</t>
  </si>
  <si>
    <t xml:space="preserve">22.005.0075-0</t>
  </si>
  <si>
    <t xml:space="preserve">SACO PLASTICO PARA PRODUCAO DE MUDAS NA MEDIA DE (15X25)CM X</t>
  </si>
  <si>
    <t xml:space="preserve">0,15MM.FORNECIMENTO</t>
  </si>
  <si>
    <t xml:space="preserve">22.005.0075-A</t>
  </si>
  <si>
    <t xml:space="preserve">22.005.0080-0</t>
  </si>
  <si>
    <t xml:space="preserve">SACO PLASTICO PARA PRODUCAO DE MUDAS NA MEDIA DE (20X30)CM X</t>
  </si>
  <si>
    <t xml:space="preserve">0,20MM.FORNECIMENTO</t>
  </si>
  <si>
    <t xml:space="preserve">22.005.0080-A</t>
  </si>
  <si>
    <t xml:space="preserve">22.005.0085-0</t>
  </si>
  <si>
    <t xml:space="preserve">SACO PLASTICO PARA PRODUCAO DE MUDAS NA MEDIA DE (28X35)CM X</t>
  </si>
  <si>
    <t xml:space="preserve">0,22MM.FORNECIMENTO</t>
  </si>
  <si>
    <t xml:space="preserve">22.005.0085-A</t>
  </si>
  <si>
    <t xml:space="preserve">22.010.0010-0</t>
  </si>
  <si>
    <t xml:space="preserve">MUDAS NATIVAS DE ESSENCIAS FLORESTAIS ATE 1,00M DE ALTURA.FO</t>
  </si>
  <si>
    <t xml:space="preserve">22.010.0010-A</t>
  </si>
  <si>
    <t xml:space="preserve">22.010.0015-0</t>
  </si>
  <si>
    <t xml:space="preserve">MUDAS EXOTICAS DE ESSENCIAS FLORESTAIS (EUCALIPTOS) ATE 30CM</t>
  </si>
  <si>
    <t xml:space="preserve">DE ALTURA.FORNECIMENTO</t>
  </si>
  <si>
    <t xml:space="preserve">22.010.0015-A</t>
  </si>
  <si>
    <t xml:space="preserve">22.010.0020-0</t>
  </si>
  <si>
    <t xml:space="preserve">MUDAS EXOTICAS DE ESSENCIAS FLORESTAIS (PINUS) ATE 30CM DE A</t>
  </si>
  <si>
    <t xml:space="preserve">LTURA.FORNECIMENTO</t>
  </si>
  <si>
    <t xml:space="preserve">22.010.0020-A</t>
  </si>
  <si>
    <t xml:space="preserve">22.010.0030-0</t>
  </si>
  <si>
    <t xml:space="preserve">MUDAS DE ESSENCIAS FLORESTAIS DE 30CM A 50CM DE ALTURA,TIPO</t>
  </si>
  <si>
    <t xml:space="preserve">SABIA,MARICA,TREMA,AROEIRA,IPES,PAU-FERRO E SIMILARES.FORNE-</t>
  </si>
  <si>
    <t xml:space="preserve">22.010.0030-A</t>
  </si>
  <si>
    <t xml:space="preserve">22.013.0005-0</t>
  </si>
  <si>
    <t xml:space="preserve">CONSTRUCAO MANUAL DE ACEIROS E TRILHAS</t>
  </si>
  <si>
    <t xml:space="preserve">22.013.0005-A</t>
  </si>
  <si>
    <t xml:space="preserve">22.013.0010-0</t>
  </si>
  <si>
    <t xml:space="preserve">ROCADA MANUAL DE VEGETACAO DENSA COM FOICE</t>
  </si>
  <si>
    <t xml:space="preserve">22.013.0010-A</t>
  </si>
  <si>
    <t xml:space="preserve">22.013.0015-0</t>
  </si>
  <si>
    <t xml:space="preserve">ROCADA MANUAL DE VEGETACAO LEVE COM FOICE</t>
  </si>
  <si>
    <t xml:space="preserve">22.013.0015-A</t>
  </si>
  <si>
    <t xml:space="preserve">22.013.0020-0</t>
  </si>
  <si>
    <t xml:space="preserve">DESTOCA COM ENXADAO</t>
  </si>
  <si>
    <t xml:space="preserve">22.013.0020-A</t>
  </si>
  <si>
    <t xml:space="preserve">22.016.0005-0</t>
  </si>
  <si>
    <t xml:space="preserve">CONSTRUCAO DE ESTRADAS DE CIRCULACAO COM TRATOR DE ESTEIRAS</t>
  </si>
  <si>
    <t xml:space="preserve">22.016.0005-A</t>
  </si>
  <si>
    <t xml:space="preserve">22.016.0010-0</t>
  </si>
  <si>
    <t xml:space="preserve">ROCADO DE VEGETACAO COM ROCADEIRA COSTAL MOTORIZADA,INCLUSIV</t>
  </si>
  <si>
    <t xml:space="preserve">E AJUNTAMENTO DO MATERIAL RESULTANTE</t>
  </si>
  <si>
    <t xml:space="preserve">22.016.0010-A</t>
  </si>
  <si>
    <t xml:space="preserve">22.016.0015-0</t>
  </si>
  <si>
    <t xml:space="preserve">ROCADO DE VEGETACAO COM TRATOR DE PNEUS E ROCADEIRA</t>
  </si>
  <si>
    <t xml:space="preserve">22.016.0015-A</t>
  </si>
  <si>
    <t xml:space="preserve">22.016.0020-0</t>
  </si>
  <si>
    <t xml:space="preserve">ENLEIRAMENTO MECANICO DE VEGETACAO COM TRATOR DE ESTEIRAS</t>
  </si>
  <si>
    <t xml:space="preserve">22.016.0020-A</t>
  </si>
  <si>
    <t xml:space="preserve">22.016.0025-0</t>
  </si>
  <si>
    <t xml:space="preserve">ARACAO DO SOLO A 20CM DE PROFUNDIDADE COM TRATOR DE PNEUS E</t>
  </si>
  <si>
    <t xml:space="preserve">ARADO DE DISCO</t>
  </si>
  <si>
    <t xml:space="preserve">22.016.0025-A</t>
  </si>
  <si>
    <t xml:space="preserve">22.016.0030-0</t>
  </si>
  <si>
    <t xml:space="preserve">GRADEACAO DO SOLO COM TRATOR DE PNEUS E GRADE DE DISCOS</t>
  </si>
  <si>
    <t xml:space="preserve">22.016.0030-A</t>
  </si>
  <si>
    <t xml:space="preserve">22.020.0005-0</t>
  </si>
  <si>
    <t xml:space="preserve">PREPARO DE PIQUETES DE BAMBU DE 1,00M DE ALTURA,PARA ALINHAM</t>
  </si>
  <si>
    <t xml:space="preserve">ENTO E MARCACAO DE COVAS.CUSTO VALIDO PARA CADA 100 UNIDADES</t>
  </si>
  <si>
    <t xml:space="preserve">22.020.0005-A</t>
  </si>
  <si>
    <t xml:space="preserve">22.020.0010-0</t>
  </si>
  <si>
    <t xml:space="preserve">ALINHAMENTO E MARCACAO DE COVAS</t>
  </si>
  <si>
    <t xml:space="preserve">22.020.0010-A</t>
  </si>
  <si>
    <t xml:space="preserve">22.020.0015-0</t>
  </si>
  <si>
    <t xml:space="preserve">ABERTURA OU CAPINA DE FAIXAS DE 1,00M DE LARGURA</t>
  </si>
  <si>
    <t xml:space="preserve">22.020.0015-A</t>
  </si>
  <si>
    <t xml:space="preserve">22.020.0030-0</t>
  </si>
  <si>
    <t xml:space="preserve">DISTRIBUICAO DE MUDAS EXOTICAS DE ESSENCIAS FLORESTAIS.CUSTO</t>
  </si>
  <si>
    <t xml:space="preserve">22.020.0030-A</t>
  </si>
  <si>
    <t xml:space="preserve">22.020.0035-0</t>
  </si>
  <si>
    <t xml:space="preserve">DISTRIBUICAO DE MUDAS NATIVAS DE ESSENCIAS FLORESTAIS.CUSTO</t>
  </si>
  <si>
    <t xml:space="preserve">22.020.0035-A</t>
  </si>
  <si>
    <t xml:space="preserve">22.020.0040-0</t>
  </si>
  <si>
    <t xml:space="preserve">PLANTIO DE MUDAS EXOTICAS DE ESSENCIAS FLORESTAIS ATE 0,30M</t>
  </si>
  <si>
    <t xml:space="preserve">DE ALTURA,COM TUBETES,EXCLUSIVE AS MUDAS.CUSTO VALIDO PARA C</t>
  </si>
  <si>
    <t xml:space="preserve">ADA 100 UNIDADES</t>
  </si>
  <si>
    <t xml:space="preserve">22.020.0040-A</t>
  </si>
  <si>
    <t xml:space="preserve">22.020.0045-0</t>
  </si>
  <si>
    <t xml:space="preserve">DE ALTURA,EM SACOS PLASTICOS,EXCLUSIVE AS MUDAS.CUSTO VALIDO</t>
  </si>
  <si>
    <t xml:space="preserve">PARA CADA 100 UNIDADES</t>
  </si>
  <si>
    <t xml:space="preserve">22.020.0045-A</t>
  </si>
  <si>
    <t xml:space="preserve">22.020.0050-0</t>
  </si>
  <si>
    <t xml:space="preserve">PLANTIO DE MUDAS NATIVAS DE ESSENCIAS FLORESTAIS ATE 1,00M D</t>
  </si>
  <si>
    <t xml:space="preserve">E ALTURA,EXCLUSIVE AS MUDAS.CUSTO VALIDO PARA CADA 100 UNIDA</t>
  </si>
  <si>
    <t xml:space="preserve">DES</t>
  </si>
  <si>
    <t xml:space="preserve">22.020.0050-A</t>
  </si>
  <si>
    <t xml:space="preserve">22.020.0055-0</t>
  </si>
  <si>
    <t xml:space="preserve">COLOCACAO DE COBERTURA MORTA (MULCH) AO REDOR DAS PLANTAS</t>
  </si>
  <si>
    <t xml:space="preserve">22.020.0055-A</t>
  </si>
  <si>
    <t xml:space="preserve">22.020.0070-0</t>
  </si>
  <si>
    <t xml:space="preserve">ABERTURA DE COVA DE 30X30X30CM,EM BANQUETA,EM ENCOSTA,INCLUS</t>
  </si>
  <si>
    <t xml:space="preserve">IVE MARCACAO</t>
  </si>
  <si>
    <t xml:space="preserve">22.020.0070-A</t>
  </si>
  <si>
    <t xml:space="preserve">22.020.0075-0</t>
  </si>
  <si>
    <t xml:space="preserve">ABERTURA DE COVA DE 15X15X15CM,INCLUINDO INCORPORACAO DE EST</t>
  </si>
  <si>
    <t xml:space="preserve">ERCO CURTIDO,PARA PLANTIO DE VEGETACAO REPTANTE EM AREA DE</t>
  </si>
  <si>
    <t xml:space="preserve">RESTINGA PLANA</t>
  </si>
  <si>
    <t xml:space="preserve">22.020.0075-A</t>
  </si>
  <si>
    <t xml:space="preserve">22.020.0080-0</t>
  </si>
  <si>
    <t xml:space="preserve">ABERTURA DE COVA DE 20X20X20CM,INCLUINDO INCORPORACAO DE EST</t>
  </si>
  <si>
    <t xml:space="preserve">ERCO CURTIDO,PARA PLANTIO DE VEGETACAO CACTACEAS EM AREA DE</t>
  </si>
  <si>
    <t xml:space="preserve">22.020.0080-A</t>
  </si>
  <si>
    <t xml:space="preserve">22.020.0085-0</t>
  </si>
  <si>
    <t xml:space="preserve">ABERTURA DE COVA DE 30X30X30CM,INCLUINDO INCORPORACAO DE EST</t>
  </si>
  <si>
    <t xml:space="preserve">ERCO CURTIDO,PARA PLANTIO DE VEGETACAO ARBUSTIVA EM AREA DE</t>
  </si>
  <si>
    <t xml:space="preserve">22.020.0085-A</t>
  </si>
  <si>
    <t xml:space="preserve">22.020.0090-0</t>
  </si>
  <si>
    <t xml:space="preserve">ABERTURA DE COVA DE 40X40X40CM,INCLUINDO INCORPORACAO DE EST</t>
  </si>
  <si>
    <t xml:space="preserve">22.020.0090-A</t>
  </si>
  <si>
    <t xml:space="preserve">22.020.0095-0</t>
  </si>
  <si>
    <t xml:space="preserve">ADUBACAO E CALAGEM,USANDO ADUBO ORGANICO/MINERAL,EM MUDAS PL</t>
  </si>
  <si>
    <t xml:space="preserve">ANTADAS EM ENCOSTAS</t>
  </si>
  <si>
    <t xml:space="preserve">22.020.0095-A</t>
  </si>
  <si>
    <t xml:space="preserve">22.020.0100-0</t>
  </si>
  <si>
    <t xml:space="preserve">CAPINA DE ACEIRO EM ENCOSTA EM AREA PREVIAMENTE ROCADA,EM FA</t>
  </si>
  <si>
    <t xml:space="preserve">SE DE IMPLANTACAO</t>
  </si>
  <si>
    <t xml:space="preserve">22.020.0100-A</t>
  </si>
  <si>
    <t xml:space="preserve">22.020.0105-0</t>
  </si>
  <si>
    <t xml:space="preserve">SE DE MANUTENCAO</t>
  </si>
  <si>
    <t xml:space="preserve">22.020.0105-A</t>
  </si>
  <si>
    <t xml:space="preserve">22.020.0110-0</t>
  </si>
  <si>
    <t xml:space="preserve">CAPINA DE VEGETACAO GRAMINEA EM AREA DE ENCOSTA EM CURVA DE</t>
  </si>
  <si>
    <t xml:space="preserve">NIVEL,INCLUSIVE MARCACAO DE FAIXAS EM CURVA DE NIVEL,EM FASE</t>
  </si>
  <si>
    <t xml:space="preserve">DE IMPLANTACAO</t>
  </si>
  <si>
    <t xml:space="preserve">22.020.0110-A</t>
  </si>
  <si>
    <t xml:space="preserve">22.020.0115-0</t>
  </si>
  <si>
    <t xml:space="preserve">NIVEL,EM FASE DE MANUTENCAO</t>
  </si>
  <si>
    <t xml:space="preserve">22.020.0115-A</t>
  </si>
  <si>
    <t xml:space="preserve">22.020.0120-0</t>
  </si>
  <si>
    <t xml:space="preserve">LIMPEZA MANUAL DE MATERIAIS DIVERSOS EM AREA DE MANGUEZAL(LI</t>
  </si>
  <si>
    <t xml:space="preserve">XO)</t>
  </si>
  <si>
    <t xml:space="preserve">22.020.0120-A</t>
  </si>
  <si>
    <t xml:space="preserve">22.020.0125-0</t>
  </si>
  <si>
    <t xml:space="preserve">PLANTIO DE GRAMA EM PLACAS,EM ENCOSTA,TIPO SAO CARLOS,BATATA</t>
  </si>
  <si>
    <t xml:space="preserve">IS OU LARGA,INCLUSIVE COMPRA E ARRANCAMENTO NO LOCAL DE ORIG</t>
  </si>
  <si>
    <t xml:space="preserve">EM,CARGA,TRANSPORTE MANUAL ENCOSTA ACIMA,DESCARGA E PREPARO</t>
  </si>
  <si>
    <t xml:space="preserve">22.020.0125-A</t>
  </si>
  <si>
    <t xml:space="preserve">22.020.0130-0</t>
  </si>
  <si>
    <t xml:space="preserve">PLANTIO E ADUBACAO DE MUDAS EM ENCOSTA,DE 30CM A 50CM DE ALT</t>
  </si>
  <si>
    <t xml:space="preserve">URA,TIPO SABIA,MARICA,TREMA,AROEIRA,IPES,PAU-FERRO E SIMILAR</t>
  </si>
  <si>
    <t xml:space="preserve">ES.FORNECIMENTO DA MUDA INCLUSO</t>
  </si>
  <si>
    <t xml:space="preserve">22.020.0130-A</t>
  </si>
  <si>
    <t xml:space="preserve">22.020.0135-0</t>
  </si>
  <si>
    <t xml:space="preserve">PLANTIO DE MUDAS DE VEGETACAO ARBUSTIVA,EXCLUSIVE O FORNECIM</t>
  </si>
  <si>
    <t xml:space="preserve">ENTO DE MUDA,EM AREA DE RESTINGA PLANA</t>
  </si>
  <si>
    <t xml:space="preserve">22.020.0135-A</t>
  </si>
  <si>
    <t xml:space="preserve">22.020.0140-0</t>
  </si>
  <si>
    <t xml:space="preserve">PLANTIO DE MUDAS DE VEGETACAO CACTACEAS,EXCLUSIVE O FORNECIM</t>
  </si>
  <si>
    <t xml:space="preserve">22.020.0140-A</t>
  </si>
  <si>
    <t xml:space="preserve">22.020.0145-0</t>
  </si>
  <si>
    <t xml:space="preserve">PLANTIO DE MUDAS DE VEGETACAO REPTANTE,EXCLUSIVE O FORNECIME</t>
  </si>
  <si>
    <t xml:space="preserve">NTO DE MUDA,EM AREA DE RESTINGA PLANA</t>
  </si>
  <si>
    <t xml:space="preserve">22.020.0145-A</t>
  </si>
  <si>
    <t xml:space="preserve">22.020.0150-0</t>
  </si>
  <si>
    <t xml:space="preserve">PLANTIO DE MUDA DE ESPECIE DE MANGUEZAL,DE 50 A 70CM DE ALTU</t>
  </si>
  <si>
    <t xml:space="preserve">RA,E ABERTURA DE COVA DE 10X10X20CM,EXCLUSIVE O FORNECIMENTO</t>
  </si>
  <si>
    <t xml:space="preserve">DA MUDA</t>
  </si>
  <si>
    <t xml:space="preserve">22.020.0150-A</t>
  </si>
  <si>
    <t xml:space="preserve">22.025.0005-0</t>
  </si>
  <si>
    <t xml:space="preserve">APLICACAO DE FORMICIDA GRANULADA.FORNECIMENTO E APLICACAO</t>
  </si>
  <si>
    <t xml:space="preserve">22.025.0005-A</t>
  </si>
  <si>
    <t xml:space="preserve">22.025.0010-0</t>
  </si>
  <si>
    <t xml:space="preserve">APLICACAO DE HERBICIDA ROUND UP.FORNECIMENTO E APLICACAO</t>
  </si>
  <si>
    <t xml:space="preserve">22.025.0010-A</t>
  </si>
  <si>
    <t xml:space="preserve">22.025.0015-0</t>
  </si>
  <si>
    <t xml:space="preserve">CAPINA QUIMICA COM HERBICIDA EM FAIXAS.FORNECIMENTO E APLICA</t>
  </si>
  <si>
    <t xml:space="preserve">22.025.0015-A</t>
  </si>
  <si>
    <t xml:space="preserve">22.026.0010-0</t>
  </si>
  <si>
    <t xml:space="preserve">APLICACAO DE CALCARIO DOLOMITICO NO SOLO,POR COVA.FORNECIMEN</t>
  </si>
  <si>
    <t xml:space="preserve">TO E APLICACAO</t>
  </si>
  <si>
    <t xml:space="preserve">22.026.0010-A</t>
  </si>
  <si>
    <t xml:space="preserve">22.028.0005-0</t>
  </si>
  <si>
    <t xml:space="preserve">APLICACAO DE ADUBO ORGANICO PARA MUDAS NATIVAS DE ESSENCIAS</t>
  </si>
  <si>
    <t xml:space="preserve">FLORESTAIS,POR COVA.FORNECIMENTO E APLICACAO</t>
  </si>
  <si>
    <t xml:space="preserve">22.028.0005-A</t>
  </si>
  <si>
    <t xml:space="preserve">22.028.0010-0</t>
  </si>
  <si>
    <t xml:space="preserve">APLICACAO DE ADUBO QUIMICO SUPERFOSFATO SIMPLES PARA MUDAS N</t>
  </si>
  <si>
    <t xml:space="preserve">ATIVAS,POR COVA.FORNECIMENTO E APLICACAO</t>
  </si>
  <si>
    <t xml:space="preserve">22.028.0010-A</t>
  </si>
  <si>
    <t xml:space="preserve">22.028.0015-0</t>
  </si>
  <si>
    <t xml:space="preserve">APLICACAO DE ADUBO QUIMICO (NPK),6:30:6,PARA MUDAS EXOTICAS,</t>
  </si>
  <si>
    <t xml:space="preserve">POR COVA.FORNECIMENTO E APLICACAO</t>
  </si>
  <si>
    <t xml:space="preserve">22.028.0015-A</t>
  </si>
  <si>
    <t xml:space="preserve">22.028.0025-0</t>
  </si>
  <si>
    <t xml:space="preserve">APLICACAO DE ADUBO,EXCLUSIVE O FORNECIMENTO,CUSTO VALIDO PAR</t>
  </si>
  <si>
    <t xml:space="preserve">A 100 COVAS</t>
  </si>
  <si>
    <t xml:space="preserve">22.028.0025-A</t>
  </si>
  <si>
    <t xml:space="preserve">22.028.0035-0</t>
  </si>
  <si>
    <t xml:space="preserve">ADUBACAO DIFERENCIADA EM ESPECIES VEGETAIS DE QUALQUER NATUR</t>
  </si>
  <si>
    <t xml:space="preserve">EZA.FORNECIMENTO E APLICACAO</t>
  </si>
  <si>
    <t xml:space="preserve">22.028.0035-A</t>
  </si>
  <si>
    <t xml:space="preserve">22.028.0040-0</t>
  </si>
  <si>
    <t xml:space="preserve">ADUBACAO QUIMICA COM FORMULA COMPLETA (NPK-10-10-10)EM GOLAS</t>
  </si>
  <si>
    <t xml:space="preserve">DE ARVORE,INCLUSIVE LIMPEZA E REVOLVIMENTO DE SOLO.FORNECIM</t>
  </si>
  <si>
    <t xml:space="preserve">ENTO E APLICACAO</t>
  </si>
  <si>
    <t xml:space="preserve">22.028.0040-A</t>
  </si>
  <si>
    <t xml:space="preserve">22.028.0050-0</t>
  </si>
  <si>
    <t xml:space="preserve">CONTROLE QUIMICO DE ESPECIES VEGETAIS DE QUALQUER NATUREZA.F</t>
  </si>
  <si>
    <t xml:space="preserve">ORNECIMENTO E APLICACAO</t>
  </si>
  <si>
    <t xml:space="preserve">22.028.0050-A</t>
  </si>
  <si>
    <t xml:space="preserve">22.030.0010-0</t>
  </si>
  <si>
    <t xml:space="preserve">COROAMENTO DAS PLANTAS COM 1,00M DE DIAMETRO.CUSTO VALIDO PA</t>
  </si>
  <si>
    <t xml:space="preserve">RA CADA 100 UNIDADES</t>
  </si>
  <si>
    <t xml:space="preserve">22.030.0010-A</t>
  </si>
  <si>
    <t xml:space="preserve">22.030.0015-0</t>
  </si>
  <si>
    <t xml:space="preserve">MANUTENCAO DE ACEIROS</t>
  </si>
  <si>
    <t xml:space="preserve">22.030.0015-A</t>
  </si>
  <si>
    <t xml:space="preserve">22.030.0030-0</t>
  </si>
  <si>
    <t xml:space="preserve">ARRANCAMENTO E REPLANTIO DE ARBUSTO COM ATE 2M DE ALTURA</t>
  </si>
  <si>
    <t xml:space="preserve">22.030.0030-A</t>
  </si>
  <si>
    <t xml:space="preserve">22.030.0035-0</t>
  </si>
  <si>
    <t xml:space="preserve">PODA DE ESPECIES VEGETAIS DE BAIXO NIVEL DE DIFICULDADE,EXCL</t>
  </si>
  <si>
    <t xml:space="preserve">USIVE TRANSPORTE DE MATERIAL RESULTANTE</t>
  </si>
  <si>
    <t xml:space="preserve">22.030.0035-A</t>
  </si>
  <si>
    <t xml:space="preserve">22.030.0040-0</t>
  </si>
  <si>
    <t xml:space="preserve">PODA DE ESPECIES VEGETAIS DE MEDIO NIVEL DE DIFICULDADE,EXCL</t>
  </si>
  <si>
    <t xml:space="preserve">USIVE TRANSPORTE DO MATERIAL RESULTANTE</t>
  </si>
  <si>
    <t xml:space="preserve">22.030.0040-A</t>
  </si>
  <si>
    <t xml:space="preserve">22.030.0045-0</t>
  </si>
  <si>
    <t xml:space="preserve">PODA DE ESPECIES VEGETAIS DE ALTO NIVEL DE DIFICULDADE,EXCLU</t>
  </si>
  <si>
    <t xml:space="preserve">SIVE TRANSPORTE DO MATERIAL RESULTANTE</t>
  </si>
  <si>
    <t xml:space="preserve">22.030.0045-A</t>
  </si>
  <si>
    <t xml:space="preserve">22.030.0050-0</t>
  </si>
  <si>
    <t xml:space="preserve">REMOCAO DE ESPECIES VEGETAIS,PORTE MUDA (ATE 2M DE ALTURA),</t>
  </si>
  <si>
    <t xml:space="preserve">INCLUSIVE CARGA,DESCARGA E TRANSPORTE DO MATERIAL ATE 30KM</t>
  </si>
  <si>
    <t xml:space="preserve">22.030.0050-A</t>
  </si>
  <si>
    <t xml:space="preserve">22.030.0055-0</t>
  </si>
  <si>
    <t xml:space="preserve">REMOCAO DE ESPECIES VEGETAIS,PORTE PEQUENO (ENTRE 2M E 4M DE</t>
  </si>
  <si>
    <t xml:space="preserve">ALTURA),INCLUSIVE CARGA,DESCARGA E TRANSPORTE DO MATERIAL</t>
  </si>
  <si>
    <t xml:space="preserve">ATE 30KM</t>
  </si>
  <si>
    <t xml:space="preserve">22.030.0055-A</t>
  </si>
  <si>
    <t xml:space="preserve">22.030.0060-0</t>
  </si>
  <si>
    <t xml:space="preserve">REMOCAO DE ESPECIES VEGETAIS,PORTE MEDIO (ENTRE 4M E 6M DE</t>
  </si>
  <si>
    <t xml:space="preserve">22.030.0060-A</t>
  </si>
  <si>
    <t xml:space="preserve">22.030.0065-0</t>
  </si>
  <si>
    <t xml:space="preserve">REMOCAO DE ESPECIES VEGETAIS,PORTE GRANDE (ACIMA DE 6M DE AL</t>
  </si>
  <si>
    <t xml:space="preserve">TURA),INCLUSIVE CARGA,DESCARGA E TRANSPORTE DO MATERIAL ATE</t>
  </si>
  <si>
    <t xml:space="preserve">30KM</t>
  </si>
  <si>
    <t xml:space="preserve">22.030.0065-A</t>
  </si>
  <si>
    <t xml:space="preserve">22.030.0070-0</t>
  </si>
  <si>
    <t xml:space="preserve">TRANSPLANTE DE VEGETAIS DE PORTE PEQUENO (ENTRE 2M E 4M DE</t>
  </si>
  <si>
    <t xml:space="preserve">22.030.0070-A</t>
  </si>
  <si>
    <t xml:space="preserve">22.030.0075-0</t>
  </si>
  <si>
    <t xml:space="preserve">DENDROCIRURGIA EM ESPECIES VEGETAIS DE QUALQUER NATUREZA</t>
  </si>
  <si>
    <t xml:space="preserve">22.030.0075-A</t>
  </si>
  <si>
    <t xml:space="preserve">22.030.0080-0</t>
  </si>
  <si>
    <t xml:space="preserve">PINCELAMENTO EM LESAO DE ESPECIES VEGETAIS DE QUALQUER NATUR</t>
  </si>
  <si>
    <t xml:space="preserve">EZA</t>
  </si>
  <si>
    <t xml:space="preserve">22.030.0080-A</t>
  </si>
  <si>
    <t xml:space="preserve">22.030.0085-0</t>
  </si>
  <si>
    <t xml:space="preserve">RETUTORAMENTO DE ESPECIES VEGETAIS DE QUALQUER NATUREZA</t>
  </si>
  <si>
    <t xml:space="preserve">22.030.0085-A</t>
  </si>
  <si>
    <t xml:space="preserve">22.030.0090-0</t>
  </si>
  <si>
    <t xml:space="preserve">TRATAMENTO DE ARVORES COM LESOES ACIMA DE 0,50M˝,COMPREENDEN</t>
  </si>
  <si>
    <t xml:space="preserve">DO:RASPAGEM DO MATERIAL NECROSADO,APLICACAO DE FUNGICIDAS,IN</t>
  </si>
  <si>
    <t xml:space="preserve">SETICIDAS,HORMONIOS E IMPERMEABILIZANTES,FECHAMENTO DAS CAVI</t>
  </si>
  <si>
    <t xml:space="preserve">DADES COM ESPUMA DE POLIURETANO COBERTA COM NATA DE CIMENTO</t>
  </si>
  <si>
    <t xml:space="preserve">E INCORPORACAO DE MATERIAIS PARA ENRIQUECIMENTO DO SOLO,EXCL</t>
  </si>
  <si>
    <t xml:space="preserve">USIVE MAO-DE-OBRA</t>
  </si>
  <si>
    <t xml:space="preserve">22.030.0090-A</t>
  </si>
  <si>
    <t xml:space="preserve">22.030.0095-0</t>
  </si>
  <si>
    <t xml:space="preserve">TRATAMENTO DE ARVORES COM LESOES ATE 0.50M2,COMPREENDENDO:RA</t>
  </si>
  <si>
    <t xml:space="preserve">SPAGEM DO MATERIAL NECROSADO,APLICACAO DE FUNGICIDAS,INSETIC</t>
  </si>
  <si>
    <t xml:space="preserve">IDAS,HORMONIOS E IMPERMEABILIZANTES,FECHAMENTO DAS CAVIDADES</t>
  </si>
  <si>
    <t xml:space="preserve">COM ESPUMA DE POLIURETANO COBERTA COM NATA DE CIMENTO E INC</t>
  </si>
  <si>
    <t xml:space="preserve">ORPORACAO DE MATERIAIS PARA ENRIQUECIMENTO DO SOLO,EXCLUSIVE</t>
  </si>
  <si>
    <t xml:space="preserve">MAO-DE-OBRA</t>
  </si>
  <si>
    <t xml:space="preserve">22.030.0095-A</t>
  </si>
  <si>
    <t xml:space="preserve">22.030.0100-0</t>
  </si>
  <si>
    <t xml:space="preserve">TRATAMENTO FITOSSANITARIO EM ARVORES,COMPREENDENDO:EXECUCAO</t>
  </si>
  <si>
    <t xml:space="preserve">DE PEQUENAS PODAS(GALHOS E RAMOS COMPROMETIDOS),RASPAGEM DE</t>
  </si>
  <si>
    <t xml:space="preserve">MATERIAL NECROSADO,APLICACAO DE FUNGICIDAS,INSETICIDAS,HORMO</t>
  </si>
  <si>
    <t xml:space="preserve">NIOS,IMPERMEABILIZANTES E FERTILIZANTES,ALARGAMENTO DE GOLAS</t>
  </si>
  <si>
    <t xml:space="preserve">,REVOLVIMENTO DE SOLO,REMOCAO E TRANSPORTE DE MATERIAL,RECOM</t>
  </si>
  <si>
    <t xml:space="preserve">POSICAO E PLANTIO DE COBERTURA NAS GOLAS</t>
  </si>
  <si>
    <t xml:space="preserve">22.030.0100-A</t>
  </si>
  <si>
    <t xml:space="preserve">22.030.0105-0</t>
  </si>
  <si>
    <t xml:space="preserve">TRATAMENTO FITOSSANITARIO PARA O COMBATE A SECA DE ARVORES,C</t>
  </si>
  <si>
    <t xml:space="preserve">OMPREENDENDO:APLICACAO DE FUNGICIDA E REPELENTE E INCORPORAC</t>
  </si>
  <si>
    <t xml:space="preserve">AO DE MATERIAIS PARA ENRIQUECIMENTO DO SOLO,EXCLUSIVE MAO-DE</t>
  </si>
  <si>
    <t xml:space="preserve">-OBRA</t>
  </si>
  <si>
    <t xml:space="preserve">22.030.0105-A</t>
  </si>
  <si>
    <t xml:space="preserve">22.040.0005-0</t>
  </si>
  <si>
    <t xml:space="preserve">ABATE DE ARVORES COM MACHADO.CUSTO VALIDO PARA CADA 100 UNID</t>
  </si>
  <si>
    <t xml:space="preserve">ADES</t>
  </si>
  <si>
    <t xml:space="preserve">22.040.0005-A</t>
  </si>
  <si>
    <t xml:space="preserve">22.040.0010-0</t>
  </si>
  <si>
    <t xml:space="preserve">DESGALHAMENTO COM MACHADO.CUSTO VALIDO PARA CADA 100 UNIDADE</t>
  </si>
  <si>
    <t xml:space="preserve">22.040.0010-A</t>
  </si>
  <si>
    <t xml:space="preserve">22.040.0015-0</t>
  </si>
  <si>
    <t xml:space="preserve">TORAGEM COM MACHADO (TORETE DE 1,20M).CUSTO VALIDO PARA CADA</t>
  </si>
  <si>
    <t xml:space="preserve">100 UNIDADES</t>
  </si>
  <si>
    <t xml:space="preserve">22.040.0015-A</t>
  </si>
  <si>
    <t xml:space="preserve">22.040.0020-0</t>
  </si>
  <si>
    <t xml:space="preserve">ABATER,DESGALHAR E TORAR COM MACHADO,SEM EMPILHAR</t>
  </si>
  <si>
    <t xml:space="preserve">ST</t>
  </si>
  <si>
    <t xml:space="preserve">22.040.0020-A</t>
  </si>
  <si>
    <t xml:space="preserve">22.040.0025-0</t>
  </si>
  <si>
    <t xml:space="preserve">ABATER,DESGALHAR E TORAR COM MACHADO,COM EMPILHAMENTO MANUAL</t>
  </si>
  <si>
    <t xml:space="preserve">22.040.0025-A</t>
  </si>
  <si>
    <t xml:space="preserve">22.040.0030-0</t>
  </si>
  <si>
    <t xml:space="preserve">ABATER,DESGALHAR E DESTOPAR COM MACHADO.CUSTO VALIDO PARA CA</t>
  </si>
  <si>
    <t xml:space="preserve">DA 100 UNIDADES</t>
  </si>
  <si>
    <t xml:space="preserve">22.040.0030-A</t>
  </si>
  <si>
    <t xml:space="preserve">22.040.0035-0</t>
  </si>
  <si>
    <t xml:space="preserve">DESCASCAMENTO MANUAL COM FACAO</t>
  </si>
  <si>
    <t xml:space="preserve">22.040.0035-A</t>
  </si>
  <si>
    <t xml:space="preserve">22.040.0040-0</t>
  </si>
  <si>
    <t xml:space="preserve">EXTRACAO DE MADEIRA COM ARGOLAO (1 PESSOA),DISTANCIA DE 150,</t>
  </si>
  <si>
    <t xml:space="preserve">22.040.0040-A</t>
  </si>
  <si>
    <t xml:space="preserve">22.040.0045-0</t>
  </si>
  <si>
    <t xml:space="preserve">EXTRACAO DE MADEIRA POR TRANSPORTE PRIMARIO MANUAL (TORETE</t>
  </si>
  <si>
    <t xml:space="preserve">DE 1,20M),DISTANCIA DE 100,00M</t>
  </si>
  <si>
    <t xml:space="preserve">22.040.0045-A</t>
  </si>
  <si>
    <t xml:space="preserve">22.040.0050-0</t>
  </si>
  <si>
    <t xml:space="preserve">ARRASTE MANUAL DE VAROES,DISTANCIA DE 100,00M</t>
  </si>
  <si>
    <t xml:space="preserve">22.040.0050-A</t>
  </si>
  <si>
    <t xml:space="preserve">22.040.0055-0</t>
  </si>
  <si>
    <t xml:space="preserve">EMPILHAMENTO MANUAL DE TORETES</t>
  </si>
  <si>
    <t xml:space="preserve">22.040.0055-A</t>
  </si>
  <si>
    <t xml:space="preserve">22.050.0005-0</t>
  </si>
  <si>
    <t xml:space="preserve">ABATE DE ARVORES COM MOTOSSERRA.CUSTO VALIDO PARA CADA 100 U</t>
  </si>
  <si>
    <t xml:space="preserve">NIDADES</t>
  </si>
  <si>
    <t xml:space="preserve">22.050.0005-A</t>
  </si>
  <si>
    <t xml:space="preserve">22.050.0010-0</t>
  </si>
  <si>
    <t xml:space="preserve">DESGALHAMENTO COM MOTOSSERRA.CUSTO VALIDO PARA CADA 100 UNID</t>
  </si>
  <si>
    <t xml:space="preserve">22.050.0010-A</t>
  </si>
  <si>
    <t xml:space="preserve">22.050.0015-0</t>
  </si>
  <si>
    <t xml:space="preserve">TORAGEM COM MOTOSSERRA (TORETE DE 1,20M).CUSTO VALIDO PARA C</t>
  </si>
  <si>
    <t xml:space="preserve">22.050.0015-A</t>
  </si>
  <si>
    <t xml:space="preserve">22.050.0020-0</t>
  </si>
  <si>
    <t xml:space="preserve">ABATER COM MOTOSSERRA,DESGALHAR COM MACHADO E TORAR COM MOTO</t>
  </si>
  <si>
    <t xml:space="preserve">SSERRA,SEM EMPILHAR</t>
  </si>
  <si>
    <t xml:space="preserve">22.050.0020-A</t>
  </si>
  <si>
    <t xml:space="preserve">22.050.0025-0</t>
  </si>
  <si>
    <t xml:space="preserve">SSERRA,COM EMPILHAMENTO MANUAL</t>
  </si>
  <si>
    <t xml:space="preserve">22.050.0025-A</t>
  </si>
  <si>
    <t xml:space="preserve">22.050.0030-0</t>
  </si>
  <si>
    <t xml:space="preserve">ABATER,DESGALHAR E DESTOCAR COM MOTOSSERRA.CUSTO VALIDO PARA</t>
  </si>
  <si>
    <t xml:space="preserve">CADA 100 UNIDADES</t>
  </si>
  <si>
    <t xml:space="preserve">22.050.0030-A</t>
  </si>
  <si>
    <t xml:space="preserve">22.050.0035-0</t>
  </si>
  <si>
    <t xml:space="preserve">TRANSPORTE PRIMARIO DE MADEIRA COM TRATOR DE PNEUS E GUINCHO</t>
  </si>
  <si>
    <t xml:space="preserve">CARREGADOR</t>
  </si>
  <si>
    <t xml:space="preserve">22.050.0035-A</t>
  </si>
  <si>
    <t xml:space="preserve">54.001.0007-1</t>
  </si>
  <si>
    <t xml:space="preserve">TACO DE CANELA 2,5 X 10 X 10CM</t>
  </si>
  <si>
    <t xml:space="preserve">54.001.0007-B</t>
  </si>
  <si>
    <t xml:space="preserve">54.001.0010-1</t>
  </si>
  <si>
    <t xml:space="preserve">ACO CA-50,DIAM. DE 5/8" A 1" (MEDIA)</t>
  </si>
  <si>
    <t xml:space="preserve">54.001.0010-B</t>
  </si>
  <si>
    <t xml:space="preserve">54.001.0011-1</t>
  </si>
  <si>
    <t xml:space="preserve">ACO CA-50,DIAMETRO DE 32MM (1.1/4"),MEDIA</t>
  </si>
  <si>
    <t xml:space="preserve">54.001.0011-B</t>
  </si>
  <si>
    <t xml:space="preserve">54.001.0013-1</t>
  </si>
  <si>
    <t xml:space="preserve">ACO CA-50 B, DIAM. DE 1/4" E 1/2" (MEDIA)</t>
  </si>
  <si>
    <t xml:space="preserve">54.001.0013-B</t>
  </si>
  <si>
    <t xml:space="preserve">54.001.0069-1</t>
  </si>
  <si>
    <t xml:space="preserve">PREPARO CHAPA ACO 16 P/PLACA SINALIZACAO VERTICAL,INCL.CORTE</t>
  </si>
  <si>
    <t xml:space="preserve">TRATAMENTO DESENGORDURANTE E FORN.DA CHAPA.</t>
  </si>
  <si>
    <t xml:space="preserve">54.001.0069-B</t>
  </si>
  <si>
    <t xml:space="preserve">54.001.0070-1</t>
  </si>
  <si>
    <t xml:space="preserve">PINTURA A PISTOLA S/PLACA ACO 16,C/PRIMER SINT.SURFACE SINT.</t>
  </si>
  <si>
    <t xml:space="preserve">ESMALTE SINT.C/TANTAS DEMAOS NECESSARIAS AO SEU BOM ACAB.</t>
  </si>
  <si>
    <t xml:space="preserve">54.001.0070-B</t>
  </si>
  <si>
    <t xml:space="preserve">54.001.0071-1</t>
  </si>
  <si>
    <t xml:space="preserve">REVESTIMENTO DE PLACAS DE ACO P/SINALIZACAO VERTICAL C/PELIC</t>
  </si>
  <si>
    <t xml:space="preserve">ULA REFLETIVA GRAU TECNICO E PELICULA P/LEGENDA.FORN.E COLOC</t>
  </si>
  <si>
    <t xml:space="preserve">54.001.0071-B</t>
  </si>
  <si>
    <t xml:space="preserve">54.001.0073-1</t>
  </si>
  <si>
    <t xml:space="preserve">MONTAGEM PLACA ACO P/SINALIZACAO VERTICAL POSTE CONCR.ARMADO</t>
  </si>
  <si>
    <t xml:space="preserve">INCL.FIX.CASTANHAS DUPLAS,FITA ARQUIAR/PARAFUSOS.FORN.E COL</t>
  </si>
  <si>
    <t xml:space="preserve">OC.</t>
  </si>
  <si>
    <t xml:space="preserve">54.001.0073-B</t>
  </si>
  <si>
    <t xml:space="preserve">54.001.0074-1</t>
  </si>
  <si>
    <t xml:space="preserve">PECA DE MACARAMDUBA DE 3"X3" PARA FIX.DAS PLACAS DE SINALIZA</t>
  </si>
  <si>
    <t xml:space="preserve">CAO VERTICAL (1 OU 2 POSTES DE MADEIRA)</t>
  </si>
  <si>
    <t xml:space="preserve">54.001.0074-B</t>
  </si>
  <si>
    <t xml:space="preserve">54.001.0077-1</t>
  </si>
  <si>
    <t xml:space="preserve">FIXACAO DE PLACAS DE SINALIZACAO DE RODOVIAS C/PARAFUSO 5/16</t>
  </si>
  <si>
    <t xml:space="preserve">"X4",FIXADA EM 1 OU 2 POSTES,INCL.PINT.FORN.E COLOC.</t>
  </si>
  <si>
    <t xml:space="preserve">54.001.0077-B</t>
  </si>
  <si>
    <t xml:space="preserve">54.001.0081-1</t>
  </si>
  <si>
    <t xml:space="preserve">REVESTIMENTOS PLACAS ACO P/SINALIZ.VERT.C/PELICULA REFL.GRAU</t>
  </si>
  <si>
    <t xml:space="preserve">TECNICO,GRAU ALTA INTENSIDADE/PELICULA P/LEGENDA.FORN.E APL</t>
  </si>
  <si>
    <t xml:space="preserve">IC.</t>
  </si>
  <si>
    <t xml:space="preserve">54.001.0081-B</t>
  </si>
  <si>
    <t xml:space="preserve">54.001.0082-1</t>
  </si>
  <si>
    <t xml:space="preserve">REVESTIMENTOS PLACAS ACO P/SINALIZACAO VERT.C/PELICULA REFL.</t>
  </si>
  <si>
    <t xml:space="preserve">GRAU TECNICO,GRAU DIAMANTE/PELICULA P/LEGENDA.FORN.E APLIC.</t>
  </si>
  <si>
    <t xml:space="preserve">54.001.0082-B</t>
  </si>
  <si>
    <t xml:space="preserve">54.001.0100-1</t>
  </si>
  <si>
    <t xml:space="preserve">FORMA DE MAD. P/MOLDAGEM</t>
  </si>
  <si>
    <t xml:space="preserve">54.001.0100-B</t>
  </si>
  <si>
    <t xml:space="preserve">54.001.0104-1</t>
  </si>
  <si>
    <t xml:space="preserve">VAC-ALL ASPIRADORA MEC.ARMAZENAGEM 8,6M3.</t>
  </si>
  <si>
    <t xml:space="preserve">54.001.0104-B</t>
  </si>
  <si>
    <t xml:space="preserve">54.001.0117-1</t>
  </si>
  <si>
    <t xml:space="preserve">WAGON DRILL.</t>
  </si>
  <si>
    <t xml:space="preserve">54.001.0117-B</t>
  </si>
  <si>
    <t xml:space="preserve">54.001.0126-1</t>
  </si>
  <si>
    <t xml:space="preserve">USINA DE SOLOS CAPACIDADE 540T/H,MOTOR 100CV.</t>
  </si>
  <si>
    <t xml:space="preserve">54.001.0126-B</t>
  </si>
  <si>
    <t xml:space="preserve">54.001.0127-1</t>
  </si>
  <si>
    <t xml:space="preserve">ESCAVADEIRA DE ESTEIRA CLAM-SHELL,0,38M3.</t>
  </si>
  <si>
    <t xml:space="preserve">54.001.0127-B</t>
  </si>
  <si>
    <t xml:space="preserve">54.001.0128-1</t>
  </si>
  <si>
    <t xml:space="preserve">ESCAVADEIRA DE ESTEIRA CLAM-SHELL, 0,57M3.</t>
  </si>
  <si>
    <t xml:space="preserve">54.001.0128-B</t>
  </si>
  <si>
    <t xml:space="preserve">54.001.0129-1</t>
  </si>
  <si>
    <t xml:space="preserve">ESCAVADEIRA DE ESTEIRA DRAGLINE, 0,76M3.</t>
  </si>
  <si>
    <t xml:space="preserve">54.001.0129-B</t>
  </si>
  <si>
    <t xml:space="preserve">54.001.0132-1</t>
  </si>
  <si>
    <t xml:space="preserve">ARRUELA BORR.P/FLANGE 350MM.</t>
  </si>
  <si>
    <t xml:space="preserve">54.001.0132-B</t>
  </si>
  <si>
    <t xml:space="preserve">54.001.0133-1</t>
  </si>
  <si>
    <t xml:space="preserve">ARRUELA BORR.P/FLANGE 400MM.</t>
  </si>
  <si>
    <t xml:space="preserve">54.001.0133-B</t>
  </si>
  <si>
    <t xml:space="preserve">54.001.0134-1</t>
  </si>
  <si>
    <t xml:space="preserve">ARRUELA BORR.P/FLANGE 500MM.</t>
  </si>
  <si>
    <t xml:space="preserve">54.001.0134-B</t>
  </si>
  <si>
    <t xml:space="preserve">54.001.0135-1</t>
  </si>
  <si>
    <t xml:space="preserve">ARRUELA BORR.P/FLANGE 600MM.</t>
  </si>
  <si>
    <t xml:space="preserve">54.001.0135-B</t>
  </si>
  <si>
    <t xml:space="preserve">54.001.0136-1</t>
  </si>
  <si>
    <t xml:space="preserve">ARRUELA BORR.P/FLANGE 700MM.</t>
  </si>
  <si>
    <t xml:space="preserve">54.001.0136-B</t>
  </si>
  <si>
    <t xml:space="preserve">54.001.0137-1</t>
  </si>
  <si>
    <t xml:space="preserve">ARRUELA BORR.P/FLANGE 800MM.</t>
  </si>
  <si>
    <t xml:space="preserve">54.001.0137-B</t>
  </si>
  <si>
    <t xml:space="preserve">54.001.0138-1</t>
  </si>
  <si>
    <t xml:space="preserve">ARRUELA BORR.P/FLANGE 900MM.</t>
  </si>
  <si>
    <t xml:space="preserve">54.001.0138-B</t>
  </si>
  <si>
    <t xml:space="preserve">54.001.0139-1</t>
  </si>
  <si>
    <t xml:space="preserve">ARRUELA BORR.P/FLANGE 1000MM.</t>
  </si>
  <si>
    <t xml:space="preserve">54.001.0139-B</t>
  </si>
  <si>
    <t xml:space="preserve">54.001.0140-1</t>
  </si>
  <si>
    <t xml:space="preserve">ARRUELA BORR.P/FLANGE 1200MM.</t>
  </si>
  <si>
    <t xml:space="preserve">54.001.0140-B</t>
  </si>
  <si>
    <t xml:space="preserve">54.001.0141-1</t>
  </si>
  <si>
    <t xml:space="preserve">PARAFUSO P/FLANGE 24X100MM.</t>
  </si>
  <si>
    <t xml:space="preserve">54.001.0141-B</t>
  </si>
  <si>
    <t xml:space="preserve">54.001.0142-1</t>
  </si>
  <si>
    <t xml:space="preserve">PARAFUSO P/FLANGE 27X120MM.</t>
  </si>
  <si>
    <t xml:space="preserve">54.001.0142-B</t>
  </si>
  <si>
    <t xml:space="preserve">54.001.0143-1</t>
  </si>
  <si>
    <t xml:space="preserve">PARAFUSO P/FLANGE 30X130MM.</t>
  </si>
  <si>
    <t xml:space="preserve">54.001.0143-B</t>
  </si>
  <si>
    <t xml:space="preserve">54.001.0144-1</t>
  </si>
  <si>
    <t xml:space="preserve">PARAFUSO P/FLANGE 33X130MM.</t>
  </si>
  <si>
    <t xml:space="preserve">54.001.0144-B</t>
  </si>
  <si>
    <t xml:space="preserve">54.001.0145-1</t>
  </si>
  <si>
    <t xml:space="preserve">PARAFUSO P/FLANGE 36X140MM.</t>
  </si>
  <si>
    <t xml:space="preserve">54.001.0145-B</t>
  </si>
  <si>
    <t xml:space="preserve">54.001.0146-1</t>
  </si>
  <si>
    <t xml:space="preserve">PARAFUSO P/FLANGE 39X150MM.</t>
  </si>
  <si>
    <t xml:space="preserve">54.001.0146-B</t>
  </si>
  <si>
    <t xml:space="preserve">54.001.0147-1</t>
  </si>
  <si>
    <t xml:space="preserve">PARAFUSO P/FLANGE 45X180MM.</t>
  </si>
  <si>
    <t xml:space="preserve">54.001.0147-B</t>
  </si>
  <si>
    <t xml:space="preserve">54.001.0150-1</t>
  </si>
  <si>
    <t xml:space="preserve">ARRUELA BORRACHA PARA FLANGE 450MM</t>
  </si>
  <si>
    <t xml:space="preserve">54.001.0150-B</t>
  </si>
  <si>
    <t xml:space="preserve">54.001.0151-1</t>
  </si>
  <si>
    <t xml:space="preserve">ARRUELA DE BORRACHA PARA FLANGE 1400MM</t>
  </si>
  <si>
    <t xml:space="preserve">54.001.0151-B</t>
  </si>
  <si>
    <t xml:space="preserve">54.001.0152-1</t>
  </si>
  <si>
    <t xml:space="preserve">ARRUELA DE BORRACHA PARA FLANGE 1500MM</t>
  </si>
  <si>
    <t xml:space="preserve">54.001.0152-B</t>
  </si>
  <si>
    <t xml:space="preserve">54.001.0154-1</t>
  </si>
  <si>
    <t xml:space="preserve">DESGASTE DE DENTES E PORTA DENTES</t>
  </si>
  <si>
    <t xml:space="preserve">54.001.0154-B</t>
  </si>
  <si>
    <t xml:space="preserve">54.001.0160-1</t>
  </si>
  <si>
    <t xml:space="preserve">TELA DE ARAME GALVANIZADO,REVESTIDO EM PVC,FIO Nß 12 DE 75MM</t>
  </si>
  <si>
    <t xml:space="preserve">54.001.0160-B</t>
  </si>
  <si>
    <t xml:space="preserve">54.001.0170-1</t>
  </si>
  <si>
    <t xml:space="preserve">PINUS EM PECAS DE 3,75 X 22,50CM (1.1/2"X9")</t>
  </si>
  <si>
    <t xml:space="preserve">54.001.0170-B</t>
  </si>
  <si>
    <t xml:space="preserve">54.001.0172-1</t>
  </si>
  <si>
    <t xml:space="preserve">PINUS EM PECAS DE 7,50 X 11,25CM (3"X4.1/2")</t>
  </si>
  <si>
    <t xml:space="preserve">54.001.0172-B</t>
  </si>
  <si>
    <t xml:space="preserve">54.001.0174-1</t>
  </si>
  <si>
    <t xml:space="preserve">PINUS EM PECAS DE 7,50 X 15,00CM (3"X6")</t>
  </si>
  <si>
    <t xml:space="preserve">54.001.0174-B</t>
  </si>
  <si>
    <t xml:space="preserve">54.001.0176-1</t>
  </si>
  <si>
    <t xml:space="preserve">PINUS EM PECAS DE 7,50 X 22,50CM (3"X9")</t>
  </si>
  <si>
    <t xml:space="preserve">54.001.0176-B</t>
  </si>
  <si>
    <t xml:space="preserve">54.001.0178-1</t>
  </si>
  <si>
    <t xml:space="preserve">PINUS EM PECAS DE 2,50X22,50CM, (1"X9")</t>
  </si>
  <si>
    <t xml:space="preserve">54.001.0178-B</t>
  </si>
  <si>
    <t xml:space="preserve">55.001.0010-1</t>
  </si>
  <si>
    <t xml:space="preserve">PINUS,PECA 1 X 7CM</t>
  </si>
  <si>
    <t xml:space="preserve">55.001.0010-B</t>
  </si>
  <si>
    <t xml:space="preserve">55.001.0011-1</t>
  </si>
  <si>
    <t xml:space="preserve">PINUS,PECA 2,5 X 5CM</t>
  </si>
  <si>
    <t xml:space="preserve">55.001.0011-B</t>
  </si>
  <si>
    <t xml:space="preserve">55.001.0012-1</t>
  </si>
  <si>
    <t xml:space="preserve">PINUS,PECA 2,5 X 10CM.</t>
  </si>
  <si>
    <t xml:space="preserve">55.001.0012-B</t>
  </si>
  <si>
    <t xml:space="preserve">55.001.0013-1</t>
  </si>
  <si>
    <t xml:space="preserve">PECA DE PINUS,P/M3</t>
  </si>
  <si>
    <t xml:space="preserve">55.001.0013-B</t>
  </si>
  <si>
    <t xml:space="preserve">55.010.0001-1</t>
  </si>
  <si>
    <t xml:space="preserve">CUSTO HORARIO P/ESCAV., CONCRETAGEM E POSICIONAMENTO DA GAIO</t>
  </si>
  <si>
    <t xml:space="preserve">LA DE PAREDE DIAFRAGMA</t>
  </si>
  <si>
    <t xml:space="preserve">55.010.0001-B</t>
  </si>
  <si>
    <t xml:space="preserve">55.010.0003-1</t>
  </si>
  <si>
    <t xml:space="preserve">TUBO DE CONCRETO,DIAMETRO DE 500MM,INCLUSIVE FORNECIMENTO</t>
  </si>
  <si>
    <t xml:space="preserve">M.</t>
  </si>
  <si>
    <t xml:space="preserve">55.010.0003-B</t>
  </si>
  <si>
    <t xml:space="preserve">55.019.0010-1</t>
  </si>
  <si>
    <t xml:space="preserve">LIMPEZA MANUAL DE GALERIA CIRCULAR</t>
  </si>
  <si>
    <t xml:space="preserve">55.019.0010-B</t>
  </si>
  <si>
    <t xml:space="preserve">55.100.0002-1</t>
  </si>
  <si>
    <t xml:space="preserve">COMPOSICAO BASICA - ENSAIO DE LABORATORIO</t>
  </si>
  <si>
    <t xml:space="preserve">55.100.0002-B</t>
  </si>
  <si>
    <t xml:space="preserve">55.100.0003-1</t>
  </si>
  <si>
    <t xml:space="preserve">PERFURACAO MANUAL, PRODUCAO MEDIA BRUTA EM TORNO DE 2,00M/H</t>
  </si>
  <si>
    <t xml:space="preserve">H.</t>
  </si>
  <si>
    <t xml:space="preserve">55.100.0003-B</t>
  </si>
  <si>
    <t xml:space="preserve">55.100.0004-1</t>
  </si>
  <si>
    <t xml:space="preserve">PERFURACAO MANUAL, PRODUCAO MEDIA BRUTA EM TORNO DE 0,50M/H</t>
  </si>
  <si>
    <t xml:space="preserve">55.100.0004-B</t>
  </si>
  <si>
    <t xml:space="preserve">55.100.0005-1</t>
  </si>
  <si>
    <t xml:space="preserve">CUSTO HORARIO PRODUTIVO - DIAMANTE</t>
  </si>
  <si>
    <t xml:space="preserve">55.100.0005-B</t>
  </si>
  <si>
    <t xml:space="preserve">55.100.0017-1</t>
  </si>
  <si>
    <t xml:space="preserve">FASE DE CAMPO PARA LOCACAO DE ESTRADAS COM OROGRAFIA NAO ACI</t>
  </si>
  <si>
    <t xml:space="preserve">DENTADA E VEGETACAO LEVE</t>
  </si>
  <si>
    <t xml:space="preserve">55.100.0017-B</t>
  </si>
  <si>
    <t xml:space="preserve">55.100.0019-1</t>
  </si>
  <si>
    <t xml:space="preserve">NIVEL DE EIXO-ESTRADA EM TER. DE OROGRAFIA NAO ACIDENTADA E</t>
  </si>
  <si>
    <t xml:space="preserve">VEG. DENSA</t>
  </si>
  <si>
    <t xml:space="preserve">55.100.0019-B</t>
  </si>
  <si>
    <t xml:space="preserve">55.100.0023-1</t>
  </si>
  <si>
    <t xml:space="preserve">NIVEL OFF-SETS EM TERRENO DE OROGRAFIA NAO ACIDENTADA E VEGE</t>
  </si>
  <si>
    <t xml:space="preserve">TACAO LEVE</t>
  </si>
  <si>
    <t xml:space="preserve">55.100.0023-B</t>
  </si>
  <si>
    <t xml:space="preserve">55.100.0027-1</t>
  </si>
  <si>
    <t xml:space="preserve">LEVANTAMENTO DE SECAO DE ESTRADA EM TERRENO DE OROGRAFIA NAO</t>
  </si>
  <si>
    <t xml:space="preserve">ACIDENTADA E VEGETACAO LEVE</t>
  </si>
  <si>
    <t xml:space="preserve">55.100.0027-B</t>
  </si>
  <si>
    <t xml:space="preserve">55.100.0029-1</t>
  </si>
  <si>
    <t xml:space="preserve">LOCACAO DE OFF-SET EM TERRENO DE OROGRAFIA NAO ACIDENTADA E</t>
  </si>
  <si>
    <t xml:space="preserve">VEGETACAO DENSA</t>
  </si>
  <si>
    <t xml:space="preserve">55.100.0029-B</t>
  </si>
  <si>
    <t xml:space="preserve">55.100.0031-1</t>
  </si>
  <si>
    <t xml:space="preserve">FASE DE ESCRITORIO P/LOCACAO DE ESTRADAS C/OROGRAFIA NAO ACI</t>
  </si>
  <si>
    <t xml:space="preserve">DENTADA</t>
  </si>
  <si>
    <t xml:space="preserve">55.100.0031-B</t>
  </si>
  <si>
    <t xml:space="preserve">55.100.0032-1</t>
  </si>
  <si>
    <t xml:space="preserve">CUSTO HORARIO PRODUTIVO - WIDIA SOLO</t>
  </si>
  <si>
    <t xml:space="preserve">55.100.0032-B</t>
  </si>
  <si>
    <t xml:space="preserve">55.100.0033-1</t>
  </si>
  <si>
    <t xml:space="preserve">CUSTO HORARIO PRODUTIVO - WIDIA ALT.</t>
  </si>
  <si>
    <t xml:space="preserve">55.100.0033-B</t>
  </si>
  <si>
    <t xml:space="preserve">55.100.0034-1</t>
  </si>
  <si>
    <t xml:space="preserve">CUSTO HORARIO PRODUTIVO - WIDIA ROCHA</t>
  </si>
  <si>
    <t xml:space="preserve">55.100.0034-B</t>
  </si>
  <si>
    <t xml:space="preserve">55.100.0035-1</t>
  </si>
  <si>
    <t xml:space="preserve">CUSTO HORARIO PRODUTIVO DE PERCUSSAO</t>
  </si>
  <si>
    <t xml:space="preserve">55.100.0035-B</t>
  </si>
  <si>
    <t xml:space="preserve">55.100.0036-1</t>
  </si>
  <si>
    <t xml:space="preserve">CUSTO HORARIO PRODUTIVO P/PERF. C/EQUIP. TIPO WAGON DRILL, I</t>
  </si>
  <si>
    <t xml:space="preserve">NCL. EQUIPE E MAT.</t>
  </si>
  <si>
    <t xml:space="preserve">55.100.0036-B</t>
  </si>
  <si>
    <t xml:space="preserve">55.100.0037-1</t>
  </si>
  <si>
    <t xml:space="preserve">CUSTO HORARIO IMPRODUTIVO - WAGON DRILL</t>
  </si>
  <si>
    <t xml:space="preserve">55.100.0037-B</t>
  </si>
  <si>
    <t xml:space="preserve">55.100.0038-1</t>
  </si>
  <si>
    <t xml:space="preserve">CUSTO HORARIO PRODUTIVO P/PERF. C/EQUIP. TIPO ROC-600, INCL.</t>
  </si>
  <si>
    <t xml:space="preserve">EQUIPE E MAT.</t>
  </si>
  <si>
    <t xml:space="preserve">55.100.0038-B</t>
  </si>
  <si>
    <t xml:space="preserve">55.100.0039-1</t>
  </si>
  <si>
    <t xml:space="preserve">CUSTO IMPRODUTIVO - WAGON DRILL</t>
  </si>
  <si>
    <t xml:space="preserve">55.100.0039-B</t>
  </si>
  <si>
    <t xml:space="preserve">55.100.0046-1</t>
  </si>
  <si>
    <t xml:space="preserve">JANELAS DE CORRER C/ 2 FOLHAS, DE 150 X 150 X 3,5CM</t>
  </si>
  <si>
    <t xml:space="preserve">55.100.0046-B</t>
  </si>
  <si>
    <t xml:space="preserve">55.100.0047-1</t>
  </si>
  <si>
    <t xml:space="preserve">JANELA DE CORRER C/ 4 FOLHAS, DE 200 X 150 X 3,5CM</t>
  </si>
  <si>
    <t xml:space="preserve">55.100.0047-B</t>
  </si>
  <si>
    <t xml:space="preserve">55.100.0048-1</t>
  </si>
  <si>
    <t xml:space="preserve">JANELA GUILHOTINA DE CEDRO, DE 100 X 150 X 3CM</t>
  </si>
  <si>
    <t xml:space="preserve">55.100.0048-B</t>
  </si>
  <si>
    <t xml:space="preserve">55.100.0049-1</t>
  </si>
  <si>
    <t xml:space="preserve">JANELA GUILHOTINA DE CEDRO, DE 120 X 150 X 3CM</t>
  </si>
  <si>
    <t xml:space="preserve">55.100.0049-B</t>
  </si>
  <si>
    <t xml:space="preserve">55.100.0050-1</t>
  </si>
  <si>
    <t xml:space="preserve">JANELA GUILHOTINA DE CEDRO, DE 150 X 150 X 3CM</t>
  </si>
  <si>
    <t xml:space="preserve">55.100.0050-B</t>
  </si>
  <si>
    <t xml:space="preserve">55.100.0051-1</t>
  </si>
  <si>
    <t xml:space="preserve">PORTA DE FRISOS, DE 80 X 210 X 3,5CM</t>
  </si>
  <si>
    <t xml:space="preserve">55.100.0051-B</t>
  </si>
  <si>
    <t xml:space="preserve">55.100.0056-1</t>
  </si>
  <si>
    <t xml:space="preserve">CORTE E REMOCAO DO PAV., APICOAMENTO DA LAJE, FORMAS E CONCR</t>
  </si>
  <si>
    <t xml:space="preserve">ETAGEM DOS BERCOS C/CONCR. FCK= 25MPA - 24H, UTILIZ. GRAUTH</t>
  </si>
  <si>
    <t xml:space="preserve">55.100.0056-B</t>
  </si>
  <si>
    <t xml:space="preserve">55.100.0058-1</t>
  </si>
  <si>
    <t xml:space="preserve">VALOR P/CUSTO DE MATERIA PRIMA NACIONAL</t>
  </si>
  <si>
    <t xml:space="preserve">55.100.0058-B</t>
  </si>
  <si>
    <t xml:space="preserve">55.100.0059-1</t>
  </si>
  <si>
    <t xml:space="preserve">HORA PRODUTIVA (CP) DE CHASSIS DE CAMINHAO 7,5T, C/MOTORISTA</t>
  </si>
  <si>
    <t xml:space="preserve">55.100.0059-B</t>
  </si>
  <si>
    <t xml:space="preserve">55.100.0060-1</t>
  </si>
  <si>
    <t xml:space="preserve">HORA IMPRODUTIVA C/MOTOR FUNCIONANDO (CF) DE CHASSIS DE CAMI</t>
  </si>
  <si>
    <t xml:space="preserve">NHAO 7,5T, C/MOTORISTA</t>
  </si>
  <si>
    <t xml:space="preserve">55.100.0060-B</t>
  </si>
  <si>
    <t xml:space="preserve">55.100.0061-1</t>
  </si>
  <si>
    <t xml:space="preserve">HORA IMPRODUTIVA C/MOTOR PARADO (CI) DE CHASSIS DE CAMINHAO</t>
  </si>
  <si>
    <t xml:space="preserve">7,5T, C/MOTORISTA</t>
  </si>
  <si>
    <t xml:space="preserve">55.100.0061-B</t>
  </si>
  <si>
    <t xml:space="preserve">55.100.0063-1</t>
  </si>
  <si>
    <t xml:space="preserve">TELA GALVANIZADA 7,5</t>
  </si>
  <si>
    <t xml:space="preserve">55.100.0063-B</t>
  </si>
  <si>
    <t xml:space="preserve">55.100.0064-1</t>
  </si>
  <si>
    <t xml:space="preserve">ARAME GALVANIZADO Nß 10</t>
  </si>
  <si>
    <t xml:space="preserve">55.100.0064-B</t>
  </si>
  <si>
    <t xml:space="preserve">55.100.0065-1</t>
  </si>
  <si>
    <t xml:space="preserve">SISMOGRAFO, CONTROLE DE BARULHO, CONTROLE DE PARTICULAS, CON</t>
  </si>
  <si>
    <t xml:space="preserve">TROLE DE GASES</t>
  </si>
  <si>
    <t xml:space="preserve">55.100.0065-B</t>
  </si>
  <si>
    <t xml:space="preserve">55.100.0067-1</t>
  </si>
  <si>
    <t xml:space="preserve">SINALIZACAO, LIMP. E CONSERVACAO DA AREA ADJACENTE, COMLURB,</t>
  </si>
  <si>
    <t xml:space="preserve">SEGUROS, TELAS, LONAS, CORDAS, PAIOIS, MANGUEIRAS, ETC.</t>
  </si>
  <si>
    <t xml:space="preserve">55.100.0067-B</t>
  </si>
  <si>
    <t xml:space="preserve">55.100.0068-1</t>
  </si>
  <si>
    <t xml:space="preserve">PERFIL "H" DE ACO CARBONO, P/USOS GERAIS, PADRAO AMERICANO,</t>
  </si>
  <si>
    <t xml:space="preserve">COMPR. USUAL, PRECO DE USINA, DE 6" X 6". FORN.</t>
  </si>
  <si>
    <t xml:space="preserve">55.100.0068-B</t>
  </si>
  <si>
    <t xml:space="preserve">55.100.0069-1</t>
  </si>
  <si>
    <t xml:space="preserve">PERFIL "U" DE ACO CARBONO, P/USOS GERAIS, PADRAO AMERICANO,</t>
  </si>
  <si>
    <t xml:space="preserve">COMPR. USUAL, PRECO DE USINA, DE 6" X 2". FORN.</t>
  </si>
  <si>
    <t xml:space="preserve">55.100.0069-B</t>
  </si>
  <si>
    <t xml:space="preserve">55.100.0070-1</t>
  </si>
  <si>
    <t xml:space="preserve">BARRA CHATA DE ACO CARBONO, P/USOS GERAIS, PADRAO AMERICANO,</t>
  </si>
  <si>
    <t xml:space="preserve">FABRICACAO USUAL, PRECO DE USINA, DE 5" X 1/2". FORN.</t>
  </si>
  <si>
    <t xml:space="preserve">55.100.0070-B</t>
  </si>
  <si>
    <t xml:space="preserve">55.100.0071-1</t>
  </si>
  <si>
    <t xml:space="preserve">IMPLANTACAO DE PLACAS DE SINALIZACAO VERTICAL EM RODOVIAS,IN</t>
  </si>
  <si>
    <t xml:space="preserve">CL.TRANSP.,C/MOTORISTA,P/DUAS CASTANHAS.</t>
  </si>
  <si>
    <t xml:space="preserve">55.100.0071-B</t>
  </si>
  <si>
    <t xml:space="preserve">55.100.0072-1</t>
  </si>
  <si>
    <t xml:space="preserve">CL.TRANSP.,C/MOTORISTA,P/UM OU DOIS POSTES DE MADEIRA LEI.</t>
  </si>
  <si>
    <t xml:space="preserve">55.100.0072-B</t>
  </si>
  <si>
    <t xml:space="preserve">58.002.0138-1</t>
  </si>
  <si>
    <t xml:space="preserve">USINAGEM DE BRITA PARA OBTENSAO DE BRITA GRADUADA SENDO O PR</t>
  </si>
  <si>
    <t xml:space="preserve">ECO REFERIDO AO M3 BRITA GRAD.COMPARTADA</t>
  </si>
  <si>
    <t xml:space="preserve">58.002.0138-B</t>
  </si>
  <si>
    <t xml:space="preserve">58.002.0150-1</t>
  </si>
  <si>
    <t xml:space="preserve">FORMA METALICA P/CONCRETO,C/FORNECIMENTO,CONFECCAO,MONTAGEM</t>
  </si>
  <si>
    <t xml:space="preserve">E DESMONTAGEM COM 25 VEZES UTILIZACAO,ENCLUS. ESCORAMENTO.</t>
  </si>
  <si>
    <t xml:space="preserve">58.002.0150-B</t>
  </si>
  <si>
    <t xml:space="preserve">58.002.0155-1</t>
  </si>
  <si>
    <t xml:space="preserve">MEIO FIO DE CONC. SIMPLES(FCK=15 MPA), MOLDADO NO LOCAL, TIP</t>
  </si>
  <si>
    <t xml:space="preserve">O DER-RJ, MED. 0,15M BASE, ALT. 0,30M. FORN., ESCAV E REATER</t>
  </si>
  <si>
    <t xml:space="preserve">58.002.0155-B</t>
  </si>
  <si>
    <t xml:space="preserve">58.002.0304-1</t>
  </si>
  <si>
    <t xml:space="preserve">ALUGUEL HORARIO PRODUTIVO DE LAMA ASFALTICA COMPREENDENDO A-</t>
  </si>
  <si>
    <t xml:space="preserve">PENAS DEPRECIACAO,JUROS E MANUTENCAO (EXCLUSIVE OPERACAO)</t>
  </si>
  <si>
    <t xml:space="preserve">58.002.0304-B</t>
  </si>
  <si>
    <t xml:space="preserve">58.002.0306-1</t>
  </si>
  <si>
    <t xml:space="preserve">DISTANCIOMETRO ELETRONICO ACOPLADO A TEODOLITO.</t>
  </si>
  <si>
    <t xml:space="preserve">58.002.0306-B</t>
  </si>
  <si>
    <t xml:space="preserve">58.002.0307-1</t>
  </si>
  <si>
    <t xml:space="preserve">NIVEL WILD-NA-Z</t>
  </si>
  <si>
    <t xml:space="preserve">58.002.0307-B</t>
  </si>
  <si>
    <t xml:space="preserve">58.002.0313-1</t>
  </si>
  <si>
    <t xml:space="preserve">FORN E COLOC. EM ENCOSTA DE MARCOS TOPOGRAFICOS DE CONCRETO</t>
  </si>
  <si>
    <t xml:space="preserve">COM PINO DE REFERENCIA DE LATAO.</t>
  </si>
  <si>
    <t xml:space="preserve">58.002.0313-B</t>
  </si>
  <si>
    <t xml:space="preserve">58.002.0315-1</t>
  </si>
  <si>
    <t xml:space="preserve">BASE DE BRITA CORRIDA INCLUSIVE FORNECIMENTO DOS MATERIAIS</t>
  </si>
  <si>
    <t xml:space="preserve">MEDIDA APOS A COMPACTACAO.</t>
  </si>
  <si>
    <t xml:space="preserve">M3.</t>
  </si>
  <si>
    <t xml:space="preserve">58.002.0315-B</t>
  </si>
  <si>
    <t xml:space="preserve">58.002.0316-1</t>
  </si>
  <si>
    <t xml:space="preserve">REVESTIMENTO D/CONCRETO BETUMINOSO USINADO A QUENTE COM 5CM</t>
  </si>
  <si>
    <t xml:space="preserve">DE ESPESSURA EXCLUIDO O TRANSPORTE D/USINA PARA A PISTA.</t>
  </si>
  <si>
    <t xml:space="preserve">M2.</t>
  </si>
  <si>
    <t xml:space="preserve">58.002.0316-B</t>
  </si>
  <si>
    <t xml:space="preserve">58.002.0318-1</t>
  </si>
  <si>
    <t xml:space="preserve">REGULARIZACAO DE SUB-LEITO DE ACORDO COM O DER-RJ EXCLUSIVE</t>
  </si>
  <si>
    <t xml:space="preserve">TRANSPORTE E ESCAVACAO DE CORRETIVOS.</t>
  </si>
  <si>
    <t xml:space="preserve">58.002.0318-B</t>
  </si>
  <si>
    <t xml:space="preserve">58.002.0319-1</t>
  </si>
  <si>
    <t xml:space="preserve">IMPRIMACAO DE BASE DE PAVIMENTACAO DE ACORDO COM AS INSTRUCO</t>
  </si>
  <si>
    <t xml:space="preserve">ES PARA EXECUCAO DO DER-RJ</t>
  </si>
  <si>
    <t xml:space="preserve">58.002.0319-B</t>
  </si>
  <si>
    <t xml:space="preserve">58.002.0322-1</t>
  </si>
  <si>
    <t xml:space="preserve">PAVIMENTACAO COM PARALELEPIPEDOS SENDO REJUNTAMENTO COM BETU</t>
  </si>
  <si>
    <t xml:space="preserve">ME E CASCALINHO</t>
  </si>
  <si>
    <t xml:space="preserve">58.002.0322-B</t>
  </si>
  <si>
    <t xml:space="preserve">58.002.0325-1</t>
  </si>
  <si>
    <t xml:space="preserve">CAPA SELANTE C/APLICACAO ASFALTO NIPROPORCAO 1,1 A 1,4 LITRO</t>
  </si>
  <si>
    <t xml:space="preserve">/M2,DISTRIBUICAO AGREGADOS (5 A 15KG/M2) COMPACT-ROLO.</t>
  </si>
  <si>
    <t xml:space="preserve">58.002.0325-B</t>
  </si>
  <si>
    <t xml:space="preserve">58.002.0326-1</t>
  </si>
  <si>
    <t xml:space="preserve">PINTURA DE LIGACAO DE ACORDO COM AS INSTRUCOES PARA EXECUCAO</t>
  </si>
  <si>
    <t xml:space="preserve">DO DER-RJ</t>
  </si>
  <si>
    <t xml:space="preserve">58.002.0326-B</t>
  </si>
  <si>
    <t xml:space="preserve">58.002.0327-1</t>
  </si>
  <si>
    <t xml:space="preserve">MEIO-FIO RETO DE CONCRETO SIMPLES(FCK=15MPa)DE 0,15M NA BASE</t>
  </si>
  <si>
    <t xml:space="preserve">E 0,45M DE ALTURA REJUNT.ARGAM.CIM.AR.1:3,5.</t>
  </si>
  <si>
    <t xml:space="preserve">58.002.0327-B</t>
  </si>
  <si>
    <t xml:space="preserve">58.002.0328-1</t>
  </si>
  <si>
    <t xml:space="preserve">MEIO-FIO CONCRETO SIMPLES(FCK=13,5MPa)TIPO DER-RJ,0,15M BASE</t>
  </si>
  <si>
    <t xml:space="preserve">0,30M ALTURA REJUNTAMENTO CIM.AREIA 1:3,5</t>
  </si>
  <si>
    <t xml:space="preserve">58.002.0328-B</t>
  </si>
  <si>
    <t xml:space="preserve">58.002.0329-1</t>
  </si>
  <si>
    <t xml:space="preserve">CUSTO PRUDUTIVO DE PARALISACAO,DESLOC.OU INST.DE EQUIPAMENTO</t>
  </si>
  <si>
    <t xml:space="preserve">DE SONDAGEM A PERCUSSAO,INC. O EQUIP.E A EQUIPE A DISP.</t>
  </si>
  <si>
    <t xml:space="preserve">58.002.0329-B</t>
  </si>
  <si>
    <t xml:space="preserve">58.002.0330-1</t>
  </si>
  <si>
    <t xml:space="preserve">CUSTO IMPRODUTIVO PARALISACAO,DESLOCAMENTOS/INSTALACAO DE</t>
  </si>
  <si>
    <t xml:space="preserve">EQUIPAM.SONDAGEM ROTATIVA C/EQUIPAMENTO/EQUIPE OPERACAO.</t>
  </si>
  <si>
    <t xml:space="preserve">58.002.0330-B</t>
  </si>
  <si>
    <t xml:space="preserve">58.002.0331-1</t>
  </si>
  <si>
    <t xml:space="preserve">MOLDAGEM E COLETA DE CORPO DE PROVA DE CONCRETO,EXEC.POR FIR</t>
  </si>
  <si>
    <t xml:space="preserve">58.002.0331-B</t>
  </si>
  <si>
    <t xml:space="preserve">58.002.0332-1</t>
  </si>
  <si>
    <t xml:space="preserve">MOLDAGEM E COLETA DE CORPO DE PROVA,CONSIDERANDO O TRANSPORT</t>
  </si>
  <si>
    <t xml:space="preserve">E PARA UMA DISTANCIA DE ATE 100KM</t>
  </si>
  <si>
    <t xml:space="preserve">58.002.0332-B</t>
  </si>
  <si>
    <t xml:space="preserve">58.002.0333-1</t>
  </si>
  <si>
    <t xml:space="preserve">MOLDAGEM E COLETA DE CORPO DE PROVA DE CONCRETO EXECUTADO</t>
  </si>
  <si>
    <t xml:space="preserve">POR FIRMA ESPECIALIZADA COM TRANSPORTE ATE 250KM.</t>
  </si>
  <si>
    <t xml:space="preserve">58.002.0333-B</t>
  </si>
  <si>
    <t xml:space="preserve">58.002.0336-1</t>
  </si>
  <si>
    <t xml:space="preserve">CONFECCAO DE RAMPA DE TERRA PARA SUBIDA E DESCIDA DE EQUIPAM</t>
  </si>
  <si>
    <t xml:space="preserve">ENTO PESADO EM CARRETA</t>
  </si>
  <si>
    <t xml:space="preserve">UN/T</t>
  </si>
  <si>
    <t xml:space="preserve">58.002.0336-B</t>
  </si>
  <si>
    <t xml:space="preserve">58.002.0337-1</t>
  </si>
  <si>
    <t xml:space="preserve">REVESTIMENTO TIPO LAMA ASFALTICA FINA CONFORME INSTRUCAO DER</t>
  </si>
  <si>
    <t xml:space="preserve">-RJ,EXCLUSIVE FORNECIMENTO E TRANSPORTE MATERIAIS</t>
  </si>
  <si>
    <t xml:space="preserve">58.002.0337-B</t>
  </si>
  <si>
    <t xml:space="preserve">58.002.0339-1</t>
  </si>
  <si>
    <t xml:space="preserve">BARRA ACO CA-25 REDONDA SEM SALIENCIA OU MOSSA, DIAMETRO DE</t>
  </si>
  <si>
    <t xml:space="preserve">6,3MM A 8,0MM (1/4 A 5/16).</t>
  </si>
  <si>
    <t xml:space="preserve">KG.</t>
  </si>
  <si>
    <t xml:space="preserve">58.002.0339-B</t>
  </si>
  <si>
    <t xml:space="preserve">58.002.0343-1</t>
  </si>
  <si>
    <t xml:space="preserve">LIMPEZA SUPERFICIE METALICA,EM PONTES,VIADUTOS OU ESTRUTURA</t>
  </si>
  <si>
    <t xml:space="preserve">SEMELHANTE,UTILIZ.LIXADEIRA/RASPADEIRA,PRODUCAO DE 280M2/M.</t>
  </si>
  <si>
    <t xml:space="preserve">58.002.0343-B</t>
  </si>
  <si>
    <t xml:space="preserve">58.002.0350-1</t>
  </si>
  <si>
    <t xml:space="preserve">ASSENTAMENTO DE TUBULACAO DE CHAPA DE ACO DE 1/4" ESPESSURA</t>
  </si>
  <si>
    <t xml:space="preserve">COM 6,00M DE COMPRIMENTO,400MM DIAMETRO,SOLDA,EXCLUS.TUBOS</t>
  </si>
  <si>
    <t xml:space="preserve">58.002.0350-B</t>
  </si>
  <si>
    <t xml:space="preserve">58.002.0352-1</t>
  </si>
  <si>
    <t xml:space="preserve">TUBO CA-1 CONC.ARM.P/GALERIAS AGUAS PLUVIAIS COM 1,00M DIAM.</t>
  </si>
  <si>
    <t xml:space="preserve">FORN.MAT.C/CIM/AREIA 1:4 FORNEC. E ASSENTAM.</t>
  </si>
  <si>
    <t xml:space="preserve">58.002.0352-B</t>
  </si>
  <si>
    <t xml:space="preserve">58.002.0355-1</t>
  </si>
  <si>
    <t xml:space="preserve">CRAVACAO DE PERFIL DE ACO I DE 10" E 12"</t>
  </si>
  <si>
    <t xml:space="preserve">58.002.0355-B</t>
  </si>
  <si>
    <t xml:space="preserve">58.002.0357-1</t>
  </si>
  <si>
    <t xml:space="preserve">CRAVACAO DE ESTACA DE EUCALIPTO COM DIAMETRO 25CM,EXCLUSIVE</t>
  </si>
  <si>
    <t xml:space="preserve">ESTACA</t>
  </si>
  <si>
    <t xml:space="preserve">58.002.0357-B</t>
  </si>
  <si>
    <t xml:space="preserve">58.002.0376-1</t>
  </si>
  <si>
    <t xml:space="preserve">PERFURACAO ROTATIVA COM COROA DE WIDIA EM SOLO, DIAMETRO,NX,</t>
  </si>
  <si>
    <t xml:space="preserve">HORIZONTAL, INCLUSIVE DESLOCAMENTOS E INSTALACOES</t>
  </si>
  <si>
    <t xml:space="preserve">58.002.0376-B</t>
  </si>
  <si>
    <t xml:space="preserve">58.002.0400-1</t>
  </si>
  <si>
    <t xml:space="preserve">TUBO CONCRETO SIMPLES CLASSE C-1 P/COLETOR AGUAS PLUVIAIS DE</t>
  </si>
  <si>
    <t xml:space="preserve">0,40M DIAMETRO INCLUS.FORN.MAT.CIM/AREIA 1:4,FORN.E ASSEN.</t>
  </si>
  <si>
    <t xml:space="preserve">58.002.0400-B</t>
  </si>
  <si>
    <t xml:space="preserve">58.002.0401-1</t>
  </si>
  <si>
    <t xml:space="preserve">TUBO CONCRETO SIMPLES CLASSE C-1 P/AGUAS PLUVIAIS DE 0,60M</t>
  </si>
  <si>
    <t xml:space="preserve">DIAMETRO C/FORNEC.MATERIAIS P/REJUNTAM.FORN.E ASSENTAM.</t>
  </si>
  <si>
    <t xml:space="preserve">58.002.0401-B</t>
  </si>
  <si>
    <t xml:space="preserve">58.002.0402-1</t>
  </si>
  <si>
    <t xml:space="preserve">TUBO CA-1 CONC.ARMADO P/GALERIAS AGUAS PLUVIAIS C/0,80M DIAM</t>
  </si>
  <si>
    <t xml:space="preserve">. FORN.MATERIAIS COM AREIA+CIMENTO 1:4. FORNEC.E ASSENTAM.</t>
  </si>
  <si>
    <t xml:space="preserve">58.002.0402-B</t>
  </si>
  <si>
    <t xml:space="preserve">58.002.0407-1</t>
  </si>
  <si>
    <t xml:space="preserve">CAIBRO 2"X3"</t>
  </si>
  <si>
    <t xml:space="preserve">58.002.0407-B</t>
  </si>
  <si>
    <t xml:space="preserve">58.002.0412-1</t>
  </si>
  <si>
    <t xml:space="preserve">TACO DE ALVENARIA (2,5X10X20)CM.</t>
  </si>
  <si>
    <t xml:space="preserve">58.002.0412-B</t>
  </si>
  <si>
    <t xml:space="preserve">58.002.0425-1</t>
  </si>
  <si>
    <t xml:space="preserve">PINTURA INTERNA/EXTERN.SOBRE FERRO C/TINTA ALQUIDICA ESMALT.</t>
  </si>
  <si>
    <t xml:space="preserve">BRILH.EQUIV.LAGOLINE, INCL.LIMP.LIXAM.APLIC.ZARCAO 2 DEMAOS</t>
  </si>
  <si>
    <t xml:space="preserve">58.002.0425-B</t>
  </si>
  <si>
    <t xml:space="preserve">58.002.0428-1</t>
  </si>
  <si>
    <t xml:space="preserve">MACARANDUBA APARELHADA DE 3" X 9"</t>
  </si>
  <si>
    <t xml:space="preserve">58.002.0428-B</t>
  </si>
  <si>
    <t xml:space="preserve">58.002.0429-1</t>
  </si>
  <si>
    <t xml:space="preserve">MACARANDUBA APARELHADA 1,5 X 4,0CM</t>
  </si>
  <si>
    <t xml:space="preserve">58.002.0429-B</t>
  </si>
  <si>
    <t xml:space="preserve">58.002.0430-1</t>
  </si>
  <si>
    <t xml:space="preserve">MACARANDUBA APARELHADA DE 2,0 X 10,0CM</t>
  </si>
  <si>
    <t xml:space="preserve">58.002.0430-B</t>
  </si>
  <si>
    <t xml:space="preserve">58.002.0431-1</t>
  </si>
  <si>
    <t xml:space="preserve">MACARANDUBA APARELHADA DE 1 1/2" x 3"</t>
  </si>
  <si>
    <t xml:space="preserve">58.002.0431-B</t>
  </si>
  <si>
    <t xml:space="preserve">58.002.0432-1</t>
  </si>
  <si>
    <t xml:space="preserve">MACARANDUBA APARELHADA DE 3" X 12"</t>
  </si>
  <si>
    <t xml:space="preserve">58.002.0432-B</t>
  </si>
  <si>
    <t xml:space="preserve">58.002.0433-1</t>
  </si>
  <si>
    <t xml:space="preserve">MACARANDUBA APARELHADA DE 3" X 3"</t>
  </si>
  <si>
    <t xml:space="preserve">58.002.0433-B</t>
  </si>
  <si>
    <t xml:space="preserve">58.002.0434-1</t>
  </si>
  <si>
    <t xml:space="preserve">MACARANDUBA APARELHADA DE 3" X 4 1/2"</t>
  </si>
  <si>
    <t xml:space="preserve">58.002.0434-B</t>
  </si>
  <si>
    <t xml:space="preserve">58.002.0435-1</t>
  </si>
  <si>
    <t xml:space="preserve">MACARANDUBA APARELHADA DE 3" X 6"</t>
  </si>
  <si>
    <t xml:space="preserve">58.002.0435-B</t>
  </si>
  <si>
    <t xml:space="preserve">58.002.0436-1</t>
  </si>
  <si>
    <t xml:space="preserve">MACARANDUBA APARELHADA DE 2" X 3"</t>
  </si>
  <si>
    <t xml:space="preserve">58.002.0436-B</t>
  </si>
  <si>
    <t xml:space="preserve">58.002.0437-1</t>
  </si>
  <si>
    <t xml:space="preserve">FABRICACAO DE ESCAMA DE CONCRETO ARMADO PARA SOLO REFORCADO</t>
  </si>
  <si>
    <t xml:space="preserve">COM FITA METALICA - 2 A 5 CHUMBADORES</t>
  </si>
  <si>
    <t xml:space="preserve">58.002.0437-B</t>
  </si>
  <si>
    <t xml:space="preserve">58.002.0438-1</t>
  </si>
  <si>
    <t xml:space="preserve">MONTAGEM DE ESCAMAS DE CONCRETO</t>
  </si>
  <si>
    <t xml:space="preserve">58.002.0438-B</t>
  </si>
  <si>
    <t xml:space="preserve">58.002.0439-1</t>
  </si>
  <si>
    <t xml:space="preserve">MOLDES METALICOS PARA SOLO REFORCADO COM FITA METALICA</t>
  </si>
  <si>
    <t xml:space="preserve">58.002.0439-B</t>
  </si>
  <si>
    <t xml:space="preserve">58.002.0440-1</t>
  </si>
  <si>
    <t xml:space="preserve">TRAVAMENTO E NIVELAMENTO DE ESCAMA DE CONCRETO ARMADO</t>
  </si>
  <si>
    <t xml:space="preserve">58.002.0440-B</t>
  </si>
  <si>
    <t xml:space="preserve">58.002.0441-1</t>
  </si>
  <si>
    <t xml:space="preserve">TRAVADOR DE MADEIRA PARA ESCAMAS DE CONCRETO ARMADO - UTILIZ</t>
  </si>
  <si>
    <t xml:space="preserve">ACAO DE 10 VEZES</t>
  </si>
  <si>
    <t xml:space="preserve">58.002.0441-B</t>
  </si>
  <si>
    <t xml:space="preserve">59.003.0010-1</t>
  </si>
  <si>
    <t xml:space="preserve">PINUS,PECA 1" X 12" E 1" X 9".</t>
  </si>
  <si>
    <t xml:space="preserve">59.003.0010-B</t>
  </si>
  <si>
    <t xml:space="preserve">59.003.0050-1</t>
  </si>
  <si>
    <t xml:space="preserve">ESTACA MANGUE</t>
  </si>
  <si>
    <t xml:space="preserve">59.003.0050-B</t>
  </si>
  <si>
    <t xml:space="preserve">59.003.0060-1</t>
  </si>
  <si>
    <t xml:space="preserve">CONCRETO DOSADO RACIONALMENTE PARA UMA RESISTENCIA A COMPRES</t>
  </si>
  <si>
    <t xml:space="preserve">SAO DE 15MPA,USANDO AGREGADO GRAUDO (BRITA 0),COMPREENDENDO</t>
  </si>
  <si>
    <t xml:space="preserve">APENAS O FORNECIMENTO DOS MATERIAIS,INCLUSIVE 5% DE PERDAS.</t>
  </si>
  <si>
    <t xml:space="preserve">59.003.0060-B</t>
  </si>
  <si>
    <t xml:space="preserve">PRECO</t>
  </si>
  <si>
    <t xml:space="preserve">CONSTRUÇÃO DE QUADRA MULTIUSO PARA O CENTRINHO </t>
  </si>
  <si>
    <t xml:space="preserve"> EMOP Ano referência :07/2021</t>
  </si>
  <si>
    <t xml:space="preserve">Item</t>
  </si>
  <si>
    <t xml:space="preserve">Código</t>
  </si>
  <si>
    <t xml:space="preserve">Descrição</t>
  </si>
  <si>
    <t xml:space="preserve">Unidade</t>
  </si>
  <si>
    <t xml:space="preserve">Quantidade</t>
  </si>
  <si>
    <t xml:space="preserve">R$ Unitário</t>
  </si>
  <si>
    <t xml:space="preserve">R$</t>
  </si>
  <si>
    <t xml:space="preserve">Memorial</t>
  </si>
  <si>
    <t xml:space="preserve">Serviços Preliminares</t>
  </si>
  <si>
    <t xml:space="preserve">ESCAVAÇÃO MANUAL DE VALA/CAVA EM MATERIAL DE 1ª CATEGORIA (A AREIA,ARGILA OU PICARRA),ATÉ 1,50M DE PROFUNDIDADE,EXCLUSIVE ESCORAMENTO E ESGOTAMENTO</t>
  </si>
  <si>
    <t xml:space="preserve">16 un (conforme planta). Pilares de concreto (1m x 1m x 1,5m x 8 unidades x 2 lados)</t>
  </si>
  <si>
    <t xml:space="preserve">REATERRO DE VALA/CAVA COMPACTADA A MACO,EM CAMADAS DE 30CM DE ESPESSURA MAXIMA,COM MATERIAL DE BOA QUALIDADE,EXCLUSIVEESTE</t>
  </si>
  <si>
    <t xml:space="preserve">80% do valor do item escavação</t>
  </si>
  <si>
    <t xml:space="preserve">2.0</t>
  </si>
  <si>
    <t xml:space="preserve">Fundação e Pátio </t>
  </si>
  <si>
    <t xml:space="preserve">CONCRETO DOSADO RACIONALMENTE PARA UMA RESISTENCIA CARACTERISTICA A COMPRESSAO DE 20MPA,INCLUSIVE MATERIAIS,TRANSPORTE,PREPARO COM BETONEIRA,LANCAMENTO E ADENSAMENTO</t>
  </si>
  <si>
    <t xml:space="preserve"> preenchimento das sapatas: ( 1m x 1m x 16 un x 0,05m) +20% da área da quadra: (18,8m x 30,9m)x 0,2 x 0,05m</t>
  </si>
  <si>
    <t xml:space="preserve">CONCRETO ARMADO,FCK=20MPA,INCLUINDO MATERIAIS PARA 1,00M3 DECONCRETO (IMPORTADO DE USINA) ADENSADO E COLOCADO,14,00M2 DE AREA MOLDADA,FORMAS E ESCORAMENTO CONFORME ITENS 11.004.0022</t>
  </si>
  <si>
    <t xml:space="preserve">Para sapatas: (1m x 1m x1m x 16un)</t>
  </si>
  <si>
    <t xml:space="preserve">PATIO DE CONCRETO ARMADO,CAPEADO COM AGREGADO DE ALTA RESISTENCIA,ALISADO MECANICAMENTE,COM ESPESSURA DE 8 A 10CM,SOBRE</t>
  </si>
  <si>
    <t xml:space="preserve">Vide planta </t>
  </si>
  <si>
    <t xml:space="preserve"> (13,75 m + 23,25 m) x 2 x h=1,00 m </t>
  </si>
  <si>
    <t xml:space="preserve">   Item 2.4 x 2</t>
  </si>
  <si>
    <t xml:space="preserve">3.0</t>
  </si>
  <si>
    <t xml:space="preserve">Estrutura</t>
  </si>
  <si>
    <t xml:space="preserve">ET 24.05.0150 (A)</t>
  </si>
  <si>
    <t xml:space="preserve">ESTRUTURA METÁLICA PARA COBERTURA DE QUADRA OU GALPÃO, COMPREENDENDO VIGAS TRELIÇADAS COMPOSTAS DE MEMBROS SOLDADOS EM PERFIL U DE CHAPA DOBRADA NOS BANZOS SUPERIOR, INFERIOR, MONTANTES E DIAGONAIS, COM PERFIL I 10" NAS COLUNAS E TERÇAS EM U ENRIGECIDOS, AÇO USI SAC 41, PARAFUSOS COM CABEÇA SEXTAVADA, PORCAS EM AÇO CARBONO E TIRANTE DE 1/2" INCLUINDO LUVA PARA FIXAÇÃO. PARA COBERTURAS COM VÃO MÁXIMO DE 16 M. FORNECIMENTO DE TODOS OS MATERIAIS INCLUINDO TRANSPORTE E MONTAGEM (DESONERADO)</t>
  </si>
  <si>
    <t xml:space="preserve">área da quadra: 14,93 x 23,25 m </t>
  </si>
  <si>
    <t xml:space="preserve">4.0</t>
  </si>
  <si>
    <t xml:space="preserve">Iluminação e elétrica</t>
  </si>
  <si>
    <t xml:space="preserve">4.1</t>
  </si>
  <si>
    <t xml:space="preserve">PROJETOR PARA ILUMINACAO DE QUADRAS DE ESPORTE,PATIOS OU FACHADAS,EM ALUMINIO REPUXADO,LENTE EM VIDRO TEMPERADO(DIAMETRO=300MM),PARA LAMPADA INCANDESCENTE DE 200W OU MISTA DE 250W,EXCLUSIVE LAMPADA.FORNECIMENTO E COLOCACAO</t>
  </si>
  <si>
    <t xml:space="preserve">UN.</t>
  </si>
  <si>
    <t xml:space="preserve">15 unidades</t>
  </si>
  <si>
    <t xml:space="preserve">4.2</t>
  </si>
  <si>
    <t xml:space="preserve">LAMPADA DE MULTIVAPOR METALICO (MVM) DE 250W/220V,BULBO OVOIDE.FORNECIMENTO</t>
  </si>
  <si>
    <t xml:space="preserve">4.3</t>
  </si>
  <si>
    <t xml:space="preserve">REATOR AEREO PARA LAMPADA VS/MVM DE 250W,IGNITOR COM PICO TENSAO 2,8 A 4KV,FATOR DE POTENCIA DE 0,92,TENSAO DE ALIMENTACAO</t>
  </si>
  <si>
    <t xml:space="preserve">4.4</t>
  </si>
  <si>
    <t xml:space="preserve">RELE FOTOELETRICO,PARA COMANDO DE ILUMINACAO EXTERNA,NA TENSAO DE 220V E CARGA MAXIMA DE 1.000W.FORNECIMENTO E COLOCACAO</t>
  </si>
  <si>
    <t xml:space="preserve">5 unidades</t>
  </si>
  <si>
    <t xml:space="preserve">4.5</t>
  </si>
  <si>
    <t xml:space="preserve">ELETRODUTO DE AÇO GALVANIZADO, CLASSE LEVE, DN 20 MM (3/4), APARENTE, INSTALADO EM TETO - FORNECIMENTO E INSTALAÇÃO. AF_11/2016_P</t>
  </si>
  <si>
    <t xml:space="preserve">75m </t>
  </si>
  <si>
    <t xml:space="preserve">4.6</t>
  </si>
  <si>
    <t xml:space="preserve">ELETRODUTO DE AÇO GALVANIZADO, CLASSE LEVE, DN 25 MM (1), APARENTE, INSTALADO EM TETO - FORNECIMENTO E INSTALAÇÃO. AF_11/2016_P</t>
  </si>
  <si>
    <t xml:space="preserve">30 m</t>
  </si>
  <si>
    <t xml:space="preserve">4.7</t>
  </si>
  <si>
    <t xml:space="preserve">ELETRODUTO DE AÇO GALVANIZADO, CLASSE SEMI PESADO, DN 40 MM (1 1/2 ), APARENTE, INSTALADO EM TETO - FORNECIMENTO E INSTALAÇÃO. AF_11/2016_P ASSENTAMENTO</t>
  </si>
  <si>
    <t xml:space="preserve">10m</t>
  </si>
  <si>
    <t xml:space="preserve">4.8</t>
  </si>
  <si>
    <t xml:space="preserve">LUVA DE EMENDA PARA ELETRODUTO, AÇO GALVANIZADO, DN 20 MM (3/4  ), APARENTE, INSTALADA EM TETO - FORNECIMENTO E INSTALAÇÃO. AF_11/2016_P</t>
  </si>
  <si>
    <t xml:space="preserve">25 unidades</t>
  </si>
  <si>
    <t xml:space="preserve">4.9</t>
  </si>
  <si>
    <t xml:space="preserve">LUVA DE EMENDA PARA ELETRODUTO, AÇO GALVANIZADO, DN 25 MM (1''), APARENTE, INSTALADA EM TETO - FORNECIMENTO E INSTALAÇÃO. AF_11/2016_P</t>
  </si>
  <si>
    <t xml:space="preserve">4.10</t>
  </si>
  <si>
    <t xml:space="preserve">LUVA DE EMENDA PARA ELETRODUTO, AÇO GALVANIZADO, DN 40 MM (1 1/2''), APARENTE, INSTALADA EM TETO - FORNECIMENTO E INSTALAÇÃO. AF_11/2016_P</t>
  </si>
  <si>
    <t xml:space="preserve">4 unidades</t>
  </si>
  <si>
    <t xml:space="preserve">4.11</t>
  </si>
  <si>
    <t xml:space="preserve">CONDULETE DE ALUMÍNIO, TIPO C, PARA ELETRODUTO DE AÇO GALVANIZADO DN 20 MM (3/4''), APARENTE - FORNECIMENTO E INSTALAÇÃO. AF_11/2016_P</t>
  </si>
  <si>
    <t xml:space="preserve">4.12</t>
  </si>
  <si>
    <t xml:space="preserve">CONDULETE DE ALUMÍNIO, TIPO E, PARA ELETRODUTO DE AÇO GALVANIZADO DN 20 MM (3/4''), APARENTE - FORNECIMENTO E INSTALAÇÃO. AF_11/2016_P</t>
  </si>
  <si>
    <t xml:space="preserve">4.13</t>
  </si>
  <si>
    <t xml:space="preserve">CONDULETE DE ALUMÍNIO, TIPO T, PARA ELETRODUTO DE AÇO GALVANIZADO DN 25 MM (1''), APARENTE - FORNECIMENTO E INSTALAÇÃO. AF_11/2016_P</t>
  </si>
  <si>
    <t xml:space="preserve">4.14</t>
  </si>
  <si>
    <t xml:space="preserve">CONDULETE DE ALUMÍNIO, TIPO LR, PARA ELETRODUTO DE AÇO GALVANIZADO DN 25 MM (1''), APARENTE - FORNECIMENTO E INSTALAÇÃO. AF_11/2016_P</t>
  </si>
  <si>
    <t xml:space="preserve">1 unidade</t>
  </si>
  <si>
    <t xml:space="preserve">4.15</t>
  </si>
  <si>
    <t xml:space="preserve">CURVA 90 GRAUS PARA ELETRODUTO, PVC, ROSCÁVEL, DN 50 MM (1 1/2") - FORNECIMENTO E INSTALAÇÃO. AF_12/2015</t>
  </si>
  <si>
    <t xml:space="preserve">UNIDADE</t>
  </si>
  <si>
    <t xml:space="preserve">4.16</t>
  </si>
  <si>
    <t xml:space="preserve">CABO DE COBRE FLEXÍVEL ISOLADO, 4 MM², ANTI-CHAMA 450/750 V, PARA CIRCUITOS TERMINAIS - FORNECIMENTO E INSTALAÇÃO. AF_12/2015</t>
  </si>
  <si>
    <t xml:space="preserve">455 m</t>
  </si>
  <si>
    <t xml:space="preserve">4.17</t>
  </si>
  <si>
    <t xml:space="preserve">CABO DE COBRE FLEXÍVEL ISOLADO, 6 MM², ANTI-CHAMA 450/750 V, PARA CIRCUITOS TERMINAIS - FORNECIMENTO E INSTALAÇÃO. AF_12/2015</t>
  </si>
  <si>
    <t xml:space="preserve">110 m</t>
  </si>
  <si>
    <t xml:space="preserve">4.18</t>
  </si>
  <si>
    <t xml:space="preserve">ENTRADA DE SERVICO(PC),PADRAO AMPLA,PARA MEDICAO TRIFASICA,1MEDIDOR,INSTALADO EM MURO,COM CARGA INSTALADA ATE 30KW,CONSTANDO DE POSTE DE CONCRETO COMPLETO,CABINE EM ALVENARIA,COMPORTA,CAIXA PARA INSTALACAO DO MEDIDOR,CAIXA DE CONCRETO PARA ATERRAMENTO,HASTE DE ATERRAMENTO E DEMAIS MATERIAIS NECESSARIOS,EXCLUSIVE DISJUNTOR E FIO OU CABO DE ENTRADA E SAIDA</t>
  </si>
  <si>
    <t xml:space="preserve">4.19</t>
  </si>
  <si>
    <t xml:space="preserve">QUADRO DE DISTRIBUICAO DE ENERGIA PARA DISJUNTORES TERMO-MAGNETICOS UNIPOLARES,DE SOBREPOR,COM PORTA E BARRAMENTOS DE FASE,NEUTRO E TERRA,PARA INSTALACAO DE ATE 12 DISJUNTORES SEMDISPOSITIVO PARA CHAVE GERAL.FORNECIMENTO E COLOCACAO</t>
  </si>
  <si>
    <t xml:space="preserve">4.20</t>
  </si>
  <si>
    <t xml:space="preserve">DISJUNTOR TERMOMAGNETICO,BIPOLAR,DE 10 A 50AX250V.FORNECIMENTO E COLOCACAO</t>
  </si>
  <si>
    <t xml:space="preserve">4.21</t>
  </si>
  <si>
    <t xml:space="preserve">DISJUNTOR TERMOMAGNETICO,TRIPOLAR,DE 10 A 50AX250V.FORNECIMENTO E COLOCACAO</t>
  </si>
  <si>
    <t xml:space="preserve">4.22</t>
  </si>
  <si>
    <t xml:space="preserve">CORDOALHA DE COBRE NU 35 MM², NÃO ENTERRADA, COM ISOLADOR - FORNECIMENTO E INSTALAÇÃO. AF_12/2017</t>
  </si>
  <si>
    <t xml:space="preserve">132m</t>
  </si>
  <si>
    <t xml:space="preserve">4.23</t>
  </si>
  <si>
    <t xml:space="preserve">TERMINAL AEREO PARA PARA-RAIO(CAPTOR 1 PONTA)EM LATAO MACICO,3/8"X600MM,FIXACAO COM ROSCA MECANICA E ABRACADEIRA,INCLUSIVE</t>
  </si>
  <si>
    <t xml:space="preserve">6 unidades</t>
  </si>
  <si>
    <t xml:space="preserve">4.24</t>
  </si>
  <si>
    <t xml:space="preserve">SUPORTE PARA FIXACAO DE CABO PARA PARA-RAIO,COM 20CM DE COMPRIMENTO,COM ISOLADOR.FORNECIMENTO E COLOCACAO</t>
  </si>
  <si>
    <t xml:space="preserve">40 unidades</t>
  </si>
  <si>
    <t xml:space="preserve">4.25</t>
  </si>
  <si>
    <t xml:space="preserve">HASTE DE ATERRAMENTO 5/8  PARA SPDA - FORNECIMENTO E INSTALAÇÃO. AF_12/2017</t>
  </si>
  <si>
    <t xml:space="preserve">12 unidades</t>
  </si>
  <si>
    <t xml:space="preserve">4.26</t>
  </si>
  <si>
    <t xml:space="preserve">CORDOALHA DE COBRE NU 50 MM², ENTERRADA, SEM ISOLADOR - FORNECIMENTO E INSTALAÇÃO. AF_12/2017</t>
  </si>
  <si>
    <t xml:space="preserve">96m</t>
  </si>
  <si>
    <t xml:space="preserve">4.27</t>
  </si>
  <si>
    <t xml:space="preserve">ELETRODUTO PVC 40MM (1 ¼ ) PARA SPDA - FORNECIMENTO E INSTALAÇÃO. AF_12/2017</t>
  </si>
  <si>
    <t xml:space="preserve">4.28</t>
  </si>
  <si>
    <t xml:space="preserve">CAIXA DE ATERRAMENTO,EM PVC,25X25CM.FORNECIMENTO E COLOCACAO</t>
  </si>
  <si>
    <t xml:space="preserve">5.0</t>
  </si>
  <si>
    <t xml:space="preserve">Pintura</t>
  </si>
  <si>
    <t xml:space="preserve">5.1</t>
  </si>
  <si>
    <t xml:space="preserve">PT 05.40.0103 </t>
  </si>
  <si>
    <t xml:space="preserve">PINTURA INTERNA OU EXTERNA SOBRE FERRO, COM TINTA DE BASE ALQUIDICA ESMALTADA BRILHANTE, EQUIVALENTE A LAGONINE OU SIMILAR, INCLUSIVE LIXAMENTO, DESENGORDURAMENTO, APLICAÇÃO DE ZARCÃO DE SECAGEM RÁPIDA, COR LARANJA E 2 DEMÃOS DE ACABAMENTO</t>
  </si>
  <si>
    <t xml:space="preserve">Vide Planta Area de Cobertura </t>
  </si>
  <si>
    <t xml:space="preserve">6.0</t>
  </si>
  <si>
    <t xml:space="preserve">Cobertura</t>
  </si>
  <si>
    <t xml:space="preserve">6.1</t>
  </si>
  <si>
    <t xml:space="preserve">COBERTURA EM TELHAS DE ALUMINIO COM ACABAMENTO EM VERNIZ NAS2 FACES (INTERNA E EXTERNA),NO MODELO TRAPEZOIDAL OU ONDULADA,NA ESPESSURA DE 0,5MM.MEDIDA PELA AREA REAL DE COBERTURA.FORNECIMENTO E COLOCACAO</t>
  </si>
  <si>
    <t xml:space="preserve">6.2</t>
  </si>
  <si>
    <t xml:space="preserve">CUMEEIRA DE ALUMINIO,COM ESPESSURA DE 0,8MM,0,30M DE ABA PARA CADA LADO,PARA TELHAS ONDULADAS.FORNECIMENTO E COLOCACAO</t>
  </si>
  <si>
    <t xml:space="preserve">TOTAL </t>
  </si>
  <si>
    <t xml:space="preserve">BDI (22,25%)</t>
  </si>
  <si>
    <t xml:space="preserve">TOTAL COM BDI</t>
  </si>
  <si>
    <t xml:space="preserve">Observações:</t>
  </si>
  <si>
    <t xml:space="preserve">O item 4.16, deve ser fornecido em cores distintas, afim de diferenciar as duas fases e aterramento. Onde 170 metros deve ser de uma cor para uma fase, 170 metros de outra cor para outra fase e 115 metros deve ser verde-amarelo para aterramento.</t>
  </si>
  <si>
    <t xml:space="preserve">O item 4.17, deve ser fornecido em cores distintas, afim de diferenciar as duas fases e aterramento. Onde 50 metros deve ser de uma cor para uma fase, 50 metros de outra cor para outra fase e 10 metros deve ser verde-amarelo para aterramento.</t>
  </si>
  <si>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</si>
  <si>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</si>
  <si>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</si>
  <si>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Composição de BDI</t>
  </si>
  <si>
    <t xml:space="preserve">Data Base: SETEMBRO /2019</t>
  </si>
  <si>
    <t xml:space="preserve">Item componente do BDI</t>
  </si>
  <si>
    <t xml:space="preserve">Valores Propostos </t>
  </si>
  <si>
    <t xml:space="preserve">Tributos</t>
  </si>
  <si>
    <t xml:space="preserve">%</t>
  </si>
  <si>
    <t xml:space="preserve">AC</t>
  </si>
  <si>
    <t xml:space="preserve">Administração Central</t>
  </si>
  <si>
    <t xml:space="preserve">PIS</t>
  </si>
  <si>
    <t xml:space="preserve">R</t>
  </si>
  <si>
    <t xml:space="preserve">Riscos</t>
  </si>
  <si>
    <t xml:space="preserve">COFINS</t>
  </si>
  <si>
    <t xml:space="preserve">S + G</t>
  </si>
  <si>
    <t xml:space="preserve">Seguro e Garantia</t>
  </si>
  <si>
    <t xml:space="preserve">ISS</t>
  </si>
  <si>
    <t xml:space="preserve">DF</t>
  </si>
  <si>
    <t xml:space="preserve">Despesas Financeiras</t>
  </si>
  <si>
    <t xml:space="preserve">Total</t>
  </si>
  <si>
    <t xml:space="preserve">Lucro</t>
  </si>
  <si>
    <t xml:space="preserve">I </t>
  </si>
  <si>
    <t xml:space="preserve">Tributos (PIS, COFINS e ISS)</t>
  </si>
  <si>
    <t xml:space="preserve">BDI %=</t>
  </si>
  <si>
    <t xml:space="preserve">Esta planilha foi elaborada conforme equação para cálculo do percentual do BDI recomendada pelo relatório do acórdão TCU – 2369/2011 e TCU – 2622/2013, conforme abaixo ilustrado.</t>
  </si>
  <si>
    <t xml:space="preserve">CRONOGRAMA DE DESEMBOLSO MÁXIMO </t>
  </si>
  <si>
    <t xml:space="preserve">REFORMA E AMPLIAÇÃO DO CAEEQ</t>
  </si>
  <si>
    <t xml:space="preserve">ETAPA </t>
  </si>
  <si>
    <t xml:space="preserve">% Parcial </t>
  </si>
  <si>
    <t xml:space="preserve">R$ parcial </t>
  </si>
  <si>
    <t xml:space="preserve">% Acum</t>
  </si>
  <si>
    <t xml:space="preserve">R$ Acumulado </t>
  </si>
  <si>
    <t xml:space="preserve">Porcentagens aproximadas </t>
  </si>
  <si>
    <t xml:space="preserve">MEMORIA DE CALCULO </t>
  </si>
  <si>
    <t xml:space="preserve">PREMISSAS </t>
  </si>
  <si>
    <t xml:space="preserve">OBRA REFORMA E AMPLIAÇÃO</t>
  </si>
  <si>
    <t xml:space="preserve">REFORMA E AMPLIAÇÃO DO CAEEQ </t>
  </si>
  <si>
    <t xml:space="preserve">PRAZO </t>
  </si>
  <si>
    <t xml:space="preserve">MESES</t>
  </si>
  <si>
    <t xml:space="preserve">EMOP </t>
  </si>
  <si>
    <t xml:space="preserve">Um</t>
  </si>
  <si>
    <t xml:space="preserve">TOTAL</t>
  </si>
  <si>
    <t xml:space="preserve">UN REF</t>
  </si>
  <si>
    <t xml:space="preserve">BARRACÃO DE OBRA CONTEINER</t>
  </si>
  <si>
    <t xml:space="preserve">COMTEINER SANITARIO </t>
  </si>
  <si>
    <t xml:space="preserve">LIGACAO DE AGUA </t>
  </si>
  <si>
    <t xml:space="preserve">LIGACAO DE ENERGIA </t>
  </si>
  <si>
    <t xml:space="preserve">TAPUME TRAPEZOIDAL</t>
  </si>
  <si>
    <t xml:space="preserve">LIMPEZA DE TERRENO </t>
  </si>
  <si>
    <t xml:space="preserve">VIGIA</t>
  </si>
  <si>
    <t xml:space="preserve">DEMOLIÇÕES DE ALVENARIA MURO E ALVENARIAS INTERNAS 12CM</t>
  </si>
  <si>
    <t xml:space="preserve">DEMOLIÇÃO DE PISO CONCRETO</t>
  </si>
  <si>
    <t xml:space="preserve">M2 = 120X0,05= 6M3</t>
  </si>
  <si>
    <t xml:space="preserve">REMOÇÃO DE PORTAS </t>
  </si>
  <si>
    <t xml:space="preserve">REMOÇÃO DE ESQUADRIAS </t>
  </si>
  <si>
    <t xml:space="preserve">REFORMA E AMPLIAÇÃO INTERNA COM ACESSIBILIDADE</t>
  </si>
  <si>
    <t xml:space="preserve">ALVENAIRA DE TIJOLOS CERAMICOS</t>
  </si>
  <si>
    <t xml:space="preserve">CHAPISCO E EMBOÇO</t>
  </si>
  <si>
    <t xml:space="preserve">PISO CERAMICO DE ALTA CARGA </t>
  </si>
  <si>
    <t xml:space="preserve">PISO CERAMICO PEI 5</t>
  </si>
  <si>
    <t xml:space="preserve">ESQUADRIAS DE GUARDA CORPO EM ALUMINIO </t>
  </si>
  <si>
    <t xml:space="preserve">ESQUADRIAS DE ALUINIIO EM BANHEIROS 0,8 M X 0,6 M </t>
  </si>
  <si>
    <t xml:space="preserve">PORTAS 0,9X2,10</t>
  </si>
  <si>
    <t xml:space="preserve">PORTA 0,6X1,5M</t>
  </si>
  <si>
    <t xml:space="preserve">PORTA 0,8 M X 2,10M </t>
  </si>
  <si>
    <t xml:space="preserve">JANELA 1,15X0,75</t>
  </si>
  <si>
    <t xml:space="preserve">JANELA 0,9 X 0,75 </t>
  </si>
  <si>
    <t xml:space="preserve">JANELA 1,50 X 1,00 </t>
  </si>
  <si>
    <t xml:space="preserve">PISO TÁTIL </t>
  </si>
  <si>
    <t xml:space="preserve">Salas Novas </t>
  </si>
  <si>
    <t xml:space="preserve">Dimensões</t>
  </si>
  <si>
    <t xml:space="preserve">Pilares 10 unidades</t>
  </si>
  <si>
    <t xml:space="preserve">10x30</t>
  </si>
  <si>
    <t xml:space="preserve">m3</t>
  </si>
  <si>
    <t xml:space="preserve">Fundação Bloco 0,5x0,5x 0,5 ( 10 Unidades) </t>
  </si>
  <si>
    <t xml:space="preserve">Cintas 2x12m+(4,20x 5)</t>
  </si>
  <si>
    <t xml:space="preserve">Vigas </t>
  </si>
  <si>
    <t xml:space="preserve">Perdas 5% </t>
  </si>
  <si>
    <t xml:space="preserve">Escavação </t>
  </si>
  <si>
    <t xml:space="preserve">Escavação + Emmoplamento 30 % </t>
  </si>
  <si>
    <t xml:space="preserve">Laje</t>
  </si>
  <si>
    <t xml:space="preserve">m2</t>
  </si>
  <si>
    <t xml:space="preserve">Cobrimento laje </t>
  </si>
  <si>
    <t xml:space="preserve">Concreto Armado </t>
  </si>
  <si>
    <t xml:space="preserve">Concreto Laje </t>
  </si>
  <si>
    <t xml:space="preserve">Escoamento </t>
  </si>
  <si>
    <t xml:space="preserve">Piso ( Laje + Circulação ) </t>
  </si>
  <si>
    <t xml:space="preserve">Paredes</t>
  </si>
  <si>
    <t xml:space="preserve">Telhado </t>
  </si>
  <si>
    <t xml:space="preserve">rodapé</t>
  </si>
  <si>
    <t xml:space="preserve">m</t>
  </si>
  <si>
    <t xml:space="preserve">Quadra </t>
  </si>
  <si>
    <t xml:space="preserve">Estrutura </t>
  </si>
  <si>
    <t xml:space="preserve">Cobertura </t>
  </si>
  <si>
    <t xml:space="preserve">Piso </t>
  </si>
  <si>
    <t xml:space="preserve">h= 0,18 m</t>
  </si>
  <si>
    <t xml:space="preserve">h= 0,2 m</t>
  </si>
  <si>
    <t xml:space="preserve">Concreto armado estrutura fundação </t>
  </si>
  <si>
    <t xml:space="preserve">Concreto Piso </t>
  </si>
  <si>
    <t xml:space="preserve">CODIGO,C,13</t>
  </si>
  <si>
    <t xml:space="preserve">PRECO,N,17,2</t>
  </si>
  <si>
    <t xml:space="preserve">05.021.0110-0</t>
  </si>
  <si>
    <t xml:space="preserve">05.021.0110-A</t>
  </si>
  <si>
    <t xml:space="preserve">05.021.0112-0</t>
  </si>
  <si>
    <t xml:space="preserve">05.021.0112-A</t>
  </si>
  <si>
    <t xml:space="preserve">05.058.0100-0</t>
  </si>
  <si>
    <t xml:space="preserve">05.058.0100-A</t>
  </si>
  <si>
    <t xml:space="preserve">13.460.0032-0</t>
  </si>
  <si>
    <t xml:space="preserve">13.460.0032-A</t>
  </si>
  <si>
    <t xml:space="preserve">14.002.0265-0</t>
  </si>
  <si>
    <t xml:space="preserve">14.002.0265-A</t>
  </si>
  <si>
    <t xml:space="preserve">15.001.0069-0</t>
  </si>
  <si>
    <t xml:space="preserve">15.001.0069-A</t>
  </si>
  <si>
    <t xml:space="preserve">15.028.0028-0</t>
  </si>
  <si>
    <t xml:space="preserve">15.028.0028-A</t>
  </si>
  <si>
    <t xml:space="preserve">18.013.0126-0</t>
  </si>
  <si>
    <t xml:space="preserve">18.013.0126-A</t>
  </si>
  <si>
    <t xml:space="preserve">18.021.0050-0</t>
  </si>
  <si>
    <t xml:space="preserve">18.021.0050-A</t>
  </si>
  <si>
    <t xml:space="preserve">18.032.0040-0</t>
  </si>
  <si>
    <t xml:space="preserve">18.032.0040-A</t>
  </si>
  <si>
    <t xml:space="preserve">18.032.0042-0</t>
  </si>
  <si>
    <t xml:space="preserve">18.032.0042-A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</si>
</sst>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-&quot;R$ &quot;* #,##0.00_-;&quot;-R$ &quot;* #,##0.00_-;_-&quot;R$ &quot;* \-??_-;_-@_-"/>
    <numFmt numFmtId="166" formatCode="0%"/>
    <numFmt numFmtId="167" formatCode="_-* #,##0.00_-;\-* #,##0.00_-;_-* \-??_-;_-@_-"/>
    <numFmt numFmtId="168" formatCode="_-&quot;R$ &quot;* #,##0.00_-;&quot;-R$ &quot;* #,##0.00_-;_-&quot;R$ &quot;* \-??_-;_-@_-"/>
    <numFmt numFmtId="169" formatCode="D/M/YYYY"/>
    <numFmt numFmtId="170" formatCode="0"/>
    <numFmt numFmtId="171" formatCode="#,##0"/>
    <numFmt numFmtId="172" formatCode="0.00"/>
    <numFmt numFmtId="173" formatCode="@"/>
    <numFmt numFmtId="174" formatCode="#,##0.00"/>
    <numFmt numFmtId="175" formatCode="0.00%"/>
    <numFmt numFmtId="176" formatCode="0.000"/>
    <numFmt numFmtId="177" formatCode="0.0000"/>
    <numFmt numFmtId="178" formatCode="MMM/YY"/>
  </numFmts>
  <fonts count="2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9"/>
      <name val="Arial"/>
      <family val="2"/>
      <charset val="1"/>
    </font>
    <font>
      <sz val="10"/>
      <name val="Arial Narrow"/>
      <family val="2"/>
      <charset val="1"/>
    </font>
    <font>
      <sz val="9"/>
      <color rgb="FFFFFFFF"/>
      <name val="Arial"/>
      <family val="2"/>
      <charset val="1"/>
    </font>
    <font>
      <sz val="9"/>
      <name val="Arial Narrow"/>
      <family val="2"/>
      <charset val="1"/>
    </font>
    <font>
      <b val="true"/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 "/>
      <family val="0"/>
      <charset val="1"/>
    </font>
    <font>
      <sz val="9.5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FF"/>
      <name val="Arial"/>
      <family val="2"/>
      <charset val="1"/>
    </font>
    <font>
      <sz val="9"/>
      <name val="Arial 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Times New Roman"/>
      <family val="1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6DCE5"/>
      </patternFill>
    </fill>
    <fill>
      <patternFill patternType="solid">
        <fgColor rgb="FFD6DCE5"/>
        <bgColor rgb="FFD9D9D9"/>
      </patternFill>
    </fill>
    <fill>
      <patternFill patternType="solid">
        <fgColor rgb="FFAFABAB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D9D9D9"/>
      </patternFill>
    </fill>
    <fill>
      <patternFill patternType="solid">
        <fgColor rgb="FFBFBFBF"/>
        <bgColor rgb="FFD0CECE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7" fontId="0" fillId="0" borderId="0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6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0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0" fillId="5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4" fillId="5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5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5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0" xfId="24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5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7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7" borderId="3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7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7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4" fillId="2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6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2" borderId="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1" fillId="0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0" fillId="5" borderId="0" xfId="24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5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7" fillId="5" borderId="0" xfId="24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0" fillId="5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5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5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5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5" borderId="0" xfId="24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5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5" borderId="0" xfId="24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0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24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0" fillId="5" borderId="8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8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8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10" fillId="5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6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24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6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3" fontId="16" fillId="0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16" fillId="0" borderId="0" xfId="24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6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1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6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5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6" fillId="5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9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4" fillId="2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6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2" fillId="7" borderId="4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1" fillId="0" borderId="0" xfId="24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4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2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0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2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3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6" borderId="1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0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2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22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2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5" fillId="6" borderId="21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7" fillId="0" borderId="2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2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25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6" fillId="0" borderId="22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7" fontId="6" fillId="0" borderId="25" xfId="2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6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Moeda [0] 2" xfId="21" builtinId="53" customBuiltin="true"/>
    <cellStyle name="Normal 12" xfId="22" builtinId="53" customBuiltin="true"/>
    <cellStyle name="Normal 2" xfId="23" builtinId="53" customBuiltin="true"/>
    <cellStyle name="Normal 3" xfId="24" builtinId="53" customBuiltin="true"/>
    <cellStyle name="Normal 4" xfId="25" builtinId="53" customBuiltin="true"/>
    <cellStyle name="Porcentagem 2" xfId="2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FABAB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wmf"/><Relationship Id="rId3" Type="http://schemas.openxmlformats.org/officeDocument/2006/relationships/image" Target="../media/image5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21240</xdr:colOff>
      <xdr:row>1</xdr:row>
      <xdr:rowOff>56520</xdr:rowOff>
    </xdr:from>
    <xdr:to>
      <xdr:col>1</xdr:col>
      <xdr:colOff>885960</xdr:colOff>
      <xdr:row>5</xdr:row>
      <xdr:rowOff>214920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621000" y="256320"/>
          <a:ext cx="864720" cy="958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87840</xdr:colOff>
      <xdr:row>2</xdr:row>
      <xdr:rowOff>38160</xdr:rowOff>
    </xdr:from>
    <xdr:to>
      <xdr:col>1</xdr:col>
      <xdr:colOff>812880</xdr:colOff>
      <xdr:row>8</xdr:row>
      <xdr:rowOff>35280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387360" y="380880"/>
          <a:ext cx="725040" cy="106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22</xdr:row>
      <xdr:rowOff>19080</xdr:rowOff>
    </xdr:from>
    <xdr:to>
      <xdr:col>6</xdr:col>
      <xdr:colOff>75600</xdr:colOff>
      <xdr:row>23</xdr:row>
      <xdr:rowOff>304560</xdr:rowOff>
    </xdr:to>
    <xdr:pic>
      <xdr:nvPicPr>
        <xdr:cNvPr id="2" name="Imagem 1" descr=""/>
        <xdr:cNvPicPr/>
      </xdr:nvPicPr>
      <xdr:blipFill>
        <a:blip r:embed="rId1"/>
        <a:stretch/>
      </xdr:blipFill>
      <xdr:spPr>
        <a:xfrm>
          <a:off x="57240" y="5038560"/>
          <a:ext cx="4254840" cy="47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52200</xdr:colOff>
      <xdr:row>0</xdr:row>
      <xdr:rowOff>28440</xdr:rowOff>
    </xdr:from>
    <xdr:to>
      <xdr:col>5</xdr:col>
      <xdr:colOff>614880</xdr:colOff>
      <xdr:row>0</xdr:row>
      <xdr:rowOff>580680</xdr:rowOff>
    </xdr:to>
    <xdr:pic>
      <xdr:nvPicPr>
        <xdr:cNvPr id="3" name="Imagem 2" descr=""/>
        <xdr:cNvPicPr/>
      </xdr:nvPicPr>
      <xdr:blipFill>
        <a:blip r:embed="rId2"/>
        <a:stretch/>
      </xdr:blipFill>
      <xdr:spPr>
        <a:xfrm>
          <a:off x="3582720" y="28440"/>
          <a:ext cx="562680" cy="55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390600</xdr:colOff>
      <xdr:row>0</xdr:row>
      <xdr:rowOff>19080</xdr:rowOff>
    </xdr:from>
    <xdr:to>
      <xdr:col>5</xdr:col>
      <xdr:colOff>343800</xdr:colOff>
      <xdr:row>0</xdr:row>
      <xdr:rowOff>571320</xdr:rowOff>
    </xdr:to>
    <xdr:pic>
      <xdr:nvPicPr>
        <xdr:cNvPr id="4" name="Imagem 3" descr=""/>
        <xdr:cNvPicPr/>
      </xdr:nvPicPr>
      <xdr:blipFill>
        <a:blip r:embed="rId3"/>
        <a:stretch/>
      </xdr:blipFill>
      <xdr:spPr>
        <a:xfrm>
          <a:off x="3214800" y="19080"/>
          <a:ext cx="65952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3</xdr:row>
      <xdr:rowOff>154440</xdr:rowOff>
    </xdr:from>
    <xdr:to>
      <xdr:col>1</xdr:col>
      <xdr:colOff>648720</xdr:colOff>
      <xdr:row>10</xdr:row>
      <xdr:rowOff>37440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285840" y="754200"/>
          <a:ext cx="1029600" cy="128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87840</xdr:colOff>
      <xdr:row>2</xdr:row>
      <xdr:rowOff>38160</xdr:rowOff>
    </xdr:from>
    <xdr:to>
      <xdr:col>1</xdr:col>
      <xdr:colOff>812880</xdr:colOff>
      <xdr:row>8</xdr:row>
      <xdr:rowOff>35280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387360" y="380880"/>
          <a:ext cx="725040" cy="106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21240</xdr:colOff>
      <xdr:row>1</xdr:row>
      <xdr:rowOff>56520</xdr:rowOff>
    </xdr:from>
    <xdr:to>
      <xdr:col>1</xdr:col>
      <xdr:colOff>885960</xdr:colOff>
      <xdr:row>5</xdr:row>
      <xdr:rowOff>214920</xdr:rowOff>
    </xdr:to>
    <xdr:pic>
      <xdr:nvPicPr>
        <xdr:cNvPr id="7" name="Imagem 1" descr=""/>
        <xdr:cNvPicPr/>
      </xdr:nvPicPr>
      <xdr:blipFill>
        <a:blip r:embed="rId1"/>
        <a:stretch/>
      </xdr:blipFill>
      <xdr:spPr>
        <a:xfrm>
          <a:off x="621000" y="256320"/>
          <a:ext cx="864720" cy="958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2.rio.rj.gov.br/sco/composicaosco.cfm?item=1ET24050150A202012" TargetMode="Externa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://www2.rio.rj.gov.br/sco/composicaosco.cfm?item=1ET24050150A202012" TargetMode="External"/><Relationship Id="rId2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K300"/>
  <sheetViews>
    <sheetView showFormulas="false" showGridLines="true" showRowColHeaders="true" showZeros="true" rightToLeft="false" tabSelected="false" showOutlineSymbols="true" defaultGridColor="true" view="pageBreakPreview" topLeftCell="A190" colorId="64" zoomScale="70" zoomScaleNormal="251" zoomScalePageLayoutView="70" workbookViewId="0">
      <selection pane="topLeft" activeCell="H9" activeCellId="0" sqref="H9"/>
    </sheetView>
  </sheetViews>
  <sheetFormatPr defaultRowHeight="15.75" zeroHeight="false" outlineLevelRow="0" outlineLevelCol="0"/>
  <cols>
    <col collapsed="false" customWidth="true" hidden="false" outlineLevel="0" max="1" min="1" style="1" width="7.75"/>
    <col collapsed="false" customWidth="true" hidden="false" outlineLevel="0" max="2" min="2" style="0" width="14"/>
    <col collapsed="false" customWidth="true" hidden="false" outlineLevel="0" max="3" min="3" style="2" width="61.87"/>
    <col collapsed="false" customWidth="true" hidden="false" outlineLevel="0" max="4" min="4" style="1" width="10.26"/>
    <col collapsed="false" customWidth="true" hidden="false" outlineLevel="0" max="5" min="5" style="3" width="10.5"/>
    <col collapsed="false" customWidth="true" hidden="false" outlineLevel="0" max="6" min="6" style="4" width="14.75"/>
    <col collapsed="false" customWidth="true" hidden="false" outlineLevel="0" max="7" min="7" style="4" width="16.38"/>
    <col collapsed="false" customWidth="true" hidden="false" outlineLevel="0" max="8" min="8" style="5" width="11"/>
    <col collapsed="false" customWidth="true" hidden="false" outlineLevel="0" max="9" min="9" style="0" width="14.13"/>
    <col collapsed="false" customWidth="true" hidden="false" outlineLevel="0" max="10" min="10" style="0" width="12.38"/>
    <col collapsed="false" customWidth="true" hidden="false" outlineLevel="0" max="11" min="11" style="0" width="3"/>
    <col collapsed="false" customWidth="true" hidden="false" outlineLevel="0" max="12" min="12" style="0" width="7.62"/>
    <col collapsed="false" customWidth="true" hidden="false" outlineLevel="0" max="1025" min="13" style="0" width="11"/>
  </cols>
  <sheetData>
    <row r="3" customFormat="false" ht="15.75" hidden="false" customHeight="false" outlineLevel="0" collapsed="false">
      <c r="C3" s="2" t="s">
        <v>0</v>
      </c>
    </row>
    <row r="4" customFormat="false" ht="15.75" hidden="false" customHeight="false" outlineLevel="0" collapsed="false">
      <c r="C4" s="2" t="s">
        <v>1</v>
      </c>
    </row>
    <row r="5" customFormat="false" ht="15.75" hidden="false" customHeight="true" outlineLevel="0" collapsed="false">
      <c r="B5" s="6" t="s">
        <v>2</v>
      </c>
      <c r="C5" s="6"/>
      <c r="D5" s="6"/>
      <c r="E5" s="6"/>
    </row>
    <row r="6" customFormat="false" ht="38.1" hidden="false" customHeight="true" outlineLevel="0" collapsed="false">
      <c r="B6" s="6"/>
      <c r="C6" s="6"/>
      <c r="D6" s="6"/>
      <c r="E6" s="6"/>
      <c r="F6" s="7" t="s">
        <v>3</v>
      </c>
    </row>
    <row r="7" customFormat="false" ht="15.75" hidden="false" customHeight="false" outlineLevel="0" collapsed="false">
      <c r="F7" s="8"/>
    </row>
    <row r="8" customFormat="false" ht="16.5" hidden="false" customHeight="false" outlineLevel="0" collapsed="false">
      <c r="A8" s="9" t="s">
        <v>4</v>
      </c>
      <c r="B8" s="10" t="s">
        <v>5</v>
      </c>
      <c r="C8" s="11" t="s">
        <v>6</v>
      </c>
      <c r="D8" s="9" t="s">
        <v>7</v>
      </c>
      <c r="E8" s="12" t="s">
        <v>8</v>
      </c>
      <c r="F8" s="13" t="s">
        <v>9</v>
      </c>
      <c r="G8" s="13" t="s">
        <v>10</v>
      </c>
    </row>
    <row r="9" customFormat="false" ht="19.5" hidden="false" customHeight="false" outlineLevel="0" collapsed="false">
      <c r="A9" s="14" t="s">
        <v>11</v>
      </c>
      <c r="B9" s="15"/>
      <c r="C9" s="16" t="s">
        <v>12</v>
      </c>
      <c r="D9" s="14"/>
      <c r="E9" s="17"/>
      <c r="F9" s="18"/>
      <c r="G9" s="19" t="n">
        <f aca="false">SUM(G10:G28)</f>
        <v>94798.0976</v>
      </c>
    </row>
    <row r="10" customFormat="false" ht="16.5" hidden="false" customHeight="false" outlineLevel="0" collapsed="false">
      <c r="A10" s="1" t="s">
        <v>13</v>
      </c>
      <c r="B10" s="20" t="s">
        <v>14</v>
      </c>
      <c r="C10" s="2" t="str">
        <f aca="false">VLOOKUP(B10,DIPR0321!A1:B23013,2,1)</f>
        <v>ALUGUEL DE CONTAINER PARA ESCRITORIO,MEDINDO 2,20M LARGURA,6</v>
      </c>
      <c r="D10" s="1" t="s">
        <v>15</v>
      </c>
      <c r="E10" s="3" t="n">
        <v>12</v>
      </c>
      <c r="F10" s="4" t="n">
        <f aca="false">VLOOKUP(B10,EMOP0721!A2:B23013,2,1)</f>
        <v>406.25</v>
      </c>
      <c r="G10" s="4" t="n">
        <f aca="false">F10*E10</f>
        <v>4875</v>
      </c>
      <c r="H10" s="5" t="s">
        <v>16</v>
      </c>
    </row>
    <row r="11" customFormat="false" ht="15.75" hidden="false" customHeight="false" outlineLevel="0" collapsed="false">
      <c r="C11" s="2" t="str">
        <f aca="false">VLOOKUP(B10,DIPR0321!A2:C23014,3,1)</f>
        <v>,20M COMPRIMENTO E 2,50M ALTURA,COMPOSTO DE CHAPAS DE ACO C/</v>
      </c>
    </row>
    <row r="12" customFormat="false" ht="15.75" hidden="false" customHeight="false" outlineLevel="0" collapsed="false">
      <c r="A12" s="1" t="s">
        <v>17</v>
      </c>
      <c r="B12" s="20" t="s">
        <v>18</v>
      </c>
      <c r="C12" s="2" t="str">
        <f aca="false">VLOOKUP(B12,DIPR0321!A3:B23015,2,1)</f>
        <v>ALUGUEL CONTAINER,PARA SANITARIO-VESTIARIO,MEDINDO 2,20M LAR</v>
      </c>
      <c r="D12" s="1" t="s">
        <v>15</v>
      </c>
      <c r="E12" s="3" t="n">
        <v>12</v>
      </c>
      <c r="F12" s="4" t="n">
        <f aca="false">VLOOKUP(B12,EMOP0721!A4:B23015,2,1)</f>
        <v>650</v>
      </c>
      <c r="G12" s="4" t="n">
        <f aca="false">F12*E12</f>
        <v>7800</v>
      </c>
      <c r="H12" s="5" t="str">
        <f aca="false">H10</f>
        <v>2 um x 6 meses </v>
      </c>
    </row>
    <row r="13" customFormat="false" ht="15.75" hidden="false" customHeight="false" outlineLevel="0" collapsed="false">
      <c r="C13" s="2" t="str">
        <f aca="false">VLOOKUP(B12,DIPR0321!A4:C23016,3,1)</f>
        <v>GURA,6,20M COMPRIMENTO E 2,50M ALTURA,CHAPAS ACO C/NERVURAS</v>
      </c>
    </row>
    <row r="14" customFormat="false" ht="15.75" hidden="false" customHeight="false" outlineLevel="0" collapsed="false">
      <c r="A14" s="1" t="s">
        <v>19</v>
      </c>
      <c r="B14" s="20" t="s">
        <v>20</v>
      </c>
      <c r="C14" s="2" t="str">
        <f aca="false">VLOOKUP(B14,DIPR0321!A5:B23017,2,1)</f>
        <v>TRANSPORTE DE CONTAINER,SEGUNDO DESCRICAO DA FAMILIA 02.006,</v>
      </c>
      <c r="D14" s="1" t="s">
        <v>21</v>
      </c>
      <c r="E14" s="3" t="n">
        <f aca="false">2*100</f>
        <v>200</v>
      </c>
      <c r="F14" s="4" t="n">
        <f aca="false">VLOOKUP(B14,EMOP0721!A6:B23017,2,1)</f>
        <v>25.6</v>
      </c>
      <c r="G14" s="4" t="n">
        <f aca="false">F14*E14</f>
        <v>5120</v>
      </c>
      <c r="H14" s="5" t="s">
        <v>22</v>
      </c>
    </row>
    <row r="15" customFormat="false" ht="15.75" hidden="false" customHeight="false" outlineLevel="0" collapsed="false">
      <c r="C15" s="2" t="str">
        <f aca="false">VLOOKUP(B14,DIPR0321!A6:C23018,3,1)</f>
        <v>EXCLUSIVE CARGA E DESCARGA(VIDE ITEM 04.013.0015)</v>
      </c>
    </row>
    <row r="16" customFormat="false" ht="15.75" hidden="false" customHeight="false" outlineLevel="0" collapsed="false">
      <c r="A16" s="1" t="s">
        <v>23</v>
      </c>
      <c r="B16" s="21" t="s">
        <v>24</v>
      </c>
      <c r="C16" s="2" t="str">
        <f aca="false">VLOOKUP(B16,DIPR0321!A7:B23019,2,1)</f>
        <v>CARGA E DESCARGA DE CONTAINER,SEGUNDO DESCRICAO DA FAMILIA 0</v>
      </c>
      <c r="D16" s="1" t="s">
        <v>25</v>
      </c>
      <c r="E16" s="3" t="n">
        <v>4</v>
      </c>
      <c r="F16" s="4" t="n">
        <f aca="false">VLOOKUP(B16,EMOP0721!A8:B23019,2,1)</f>
        <v>63.27</v>
      </c>
      <c r="G16" s="4" t="n">
        <f aca="false">F16*E16</f>
        <v>253.08</v>
      </c>
      <c r="H16" s="5" t="s">
        <v>26</v>
      </c>
    </row>
    <row r="17" customFormat="false" ht="15.75" hidden="false" customHeight="false" outlineLevel="0" collapsed="false">
      <c r="C17" s="2" t="str">
        <f aca="false">VLOOKUP(B16,DIPR0321!A8:C23020,3,1)</f>
        <v>2.006</v>
      </c>
    </row>
    <row r="18" customFormat="false" ht="15.75" hidden="false" customHeight="false" outlineLevel="0" collapsed="false">
      <c r="A18" s="1" t="s">
        <v>27</v>
      </c>
      <c r="B18" s="20" t="s">
        <v>28</v>
      </c>
      <c r="C18" s="2" t="str">
        <f aca="false">VLOOKUP(B18,DIPR0321!A7:B23019,2,1)</f>
        <v>TAPUME DE VEDACAO OU PROTECAO EXECUTADO COM TELHAS TRAPEZOID</v>
      </c>
      <c r="D18" s="1" t="s">
        <v>29</v>
      </c>
      <c r="E18" s="3" t="n">
        <v>120</v>
      </c>
      <c r="F18" s="4" t="n">
        <f aca="false">VLOOKUP(B18,EMOP0721!A10:B23021,2,1)</f>
        <v>21.14</v>
      </c>
      <c r="G18" s="4" t="n">
        <f aca="false">F18*E18</f>
        <v>2536.8</v>
      </c>
      <c r="H18" s="5" t="s">
        <v>30</v>
      </c>
    </row>
    <row r="19" customFormat="false" ht="15.75" hidden="false" customHeight="false" outlineLevel="0" collapsed="false">
      <c r="C19" s="2" t="str">
        <f aca="false">VLOOKUP(B18,DIPR0321!A8:C23020,3,1)</f>
        <v>AIS DE ACO GALVANIZADO,ESPESSURA DE 0,5MM,ESTAS COM 4 VEZES</v>
      </c>
    </row>
    <row r="20" customFormat="false" ht="15.75" hidden="false" customHeight="false" outlineLevel="0" collapsed="false">
      <c r="A20" s="1" t="s">
        <v>31</v>
      </c>
      <c r="B20" s="20" t="s">
        <v>32</v>
      </c>
      <c r="C20" s="2" t="str">
        <f aca="false">VLOOKUP(B20,DIPR0321!A11:B23023,2,1)</f>
        <v>MAO-DE-OBRA DE VIGIA,INCLUSIVE ENCARGOS SOCIAIS</v>
      </c>
      <c r="D20" s="1" t="s">
        <v>33</v>
      </c>
      <c r="E20" s="3" t="n">
        <f aca="false">12</f>
        <v>12</v>
      </c>
      <c r="F20" s="4" t="n">
        <f aca="false">VLOOKUP(B20,EMOP0721!A12:B23023,2,1)</f>
        <v>2659.36</v>
      </c>
      <c r="G20" s="4" t="n">
        <f aca="false">F20*E20</f>
        <v>31912.32</v>
      </c>
      <c r="H20" s="5" t="s">
        <v>34</v>
      </c>
    </row>
    <row r="22" customFormat="false" ht="15.75" hidden="false" customHeight="false" outlineLevel="0" collapsed="false">
      <c r="A22" s="1" t="s">
        <v>35</v>
      </c>
      <c r="B22" s="20" t="s">
        <v>36</v>
      </c>
      <c r="C22" s="2" t="str">
        <f aca="false">VLOOKUP(B22,DIPR0321!A13:B23025,2,1)</f>
        <v>PLACA DE IDENTIFICACAO DE OBRA PUBLICA,TIPO BANNER/PLOTTER,C</v>
      </c>
      <c r="D22" s="1" t="s">
        <v>29</v>
      </c>
      <c r="E22" s="3" t="n">
        <v>6</v>
      </c>
      <c r="F22" s="4" t="n">
        <f aca="false">VLOOKUP(B22,EMOP0721!A14:B23025,2,1)</f>
        <v>199.98</v>
      </c>
      <c r="G22" s="4" t="n">
        <f aca="false">F22*E22</f>
        <v>1199.88</v>
      </c>
      <c r="H22" s="5" t="s">
        <v>37</v>
      </c>
    </row>
    <row r="23" customFormat="false" ht="15.75" hidden="false" customHeight="false" outlineLevel="0" collapsed="false">
      <c r="B23" s="20"/>
    </row>
    <row r="24" customFormat="false" ht="15.75" hidden="false" customHeight="false" outlineLevel="0" collapsed="false">
      <c r="A24" s="1" t="s">
        <v>38</v>
      </c>
      <c r="B24" s="20" t="s">
        <v>39</v>
      </c>
      <c r="C24" s="2" t="str">
        <f aca="false">VLOOKUP(B24,DIPR0321!A15:B23027,2,1)</f>
        <v>PROJETO EXECUTIVO DE INSTALACAO ELETRICA,CONSIDERANDO O PROJ</v>
      </c>
      <c r="D24" s="1" t="s">
        <v>29</v>
      </c>
      <c r="E24" s="3" t="n">
        <v>732.96</v>
      </c>
      <c r="F24" s="4" t="n">
        <f aca="false">VLOOKUP(B24,EMOP0721!A16:B23027,2,1)</f>
        <v>5.52</v>
      </c>
      <c r="G24" s="4" t="n">
        <f aca="false">F24*E24</f>
        <v>4045.9392</v>
      </c>
      <c r="H24" s="5" t="s">
        <v>40</v>
      </c>
    </row>
    <row r="25" customFormat="false" ht="15.75" hidden="false" customHeight="false" outlineLevel="0" collapsed="false">
      <c r="B25" s="20"/>
    </row>
    <row r="26" customFormat="false" ht="15.75" hidden="false" customHeight="false" outlineLevel="0" collapsed="false">
      <c r="A26" s="1" t="s">
        <v>41</v>
      </c>
      <c r="B26" s="20" t="s">
        <v>42</v>
      </c>
      <c r="C26" s="2" t="str">
        <f aca="false">VLOOKUP(B26,DIPR0321!A17:B23029,2,1)</f>
        <v>PROJETO EXECUTIVO DE INSTALACAO DE ESGOTO SANITARIO E AGUAS</v>
      </c>
      <c r="D26" s="1" t="s">
        <v>29</v>
      </c>
      <c r="E26" s="3" t="n">
        <v>732.96</v>
      </c>
      <c r="F26" s="4" t="n">
        <f aca="false">VLOOKUP(B26,EMOP0721!A18:B23029,2,1)</f>
        <v>3.04</v>
      </c>
      <c r="G26" s="4" t="n">
        <f aca="false">F26*E26</f>
        <v>2228.1984</v>
      </c>
      <c r="H26" s="5" t="s">
        <v>40</v>
      </c>
    </row>
    <row r="27" customFormat="false" ht="15.75" hidden="false" customHeight="false" outlineLevel="0" collapsed="false">
      <c r="B27" s="20"/>
    </row>
    <row r="28" customFormat="false" ht="15.75" hidden="false" customHeight="false" outlineLevel="0" collapsed="false">
      <c r="A28" s="1" t="s">
        <v>43</v>
      </c>
      <c r="B28" s="20" t="s">
        <v>44</v>
      </c>
      <c r="C28" s="2" t="str">
        <f aca="false">VLOOKUP(B28,DIPR0321!A19:B23031,2,1)</f>
        <v>MAO-DE-OBRA DE ENCARREGADO DE OBRA,INCLUSIVE ENCARGOS SOCIAI</v>
      </c>
      <c r="D28" s="1" t="s">
        <v>45</v>
      </c>
      <c r="E28" s="3" t="n">
        <v>6</v>
      </c>
      <c r="F28" s="4" t="n">
        <f aca="false">VLOOKUP(B28,EMOP0721!A20:B23031,2,1)</f>
        <v>5804.48</v>
      </c>
      <c r="G28" s="4" t="n">
        <f aca="false">F28*E28</f>
        <v>34826.88</v>
      </c>
      <c r="H28" s="5" t="s">
        <v>40</v>
      </c>
    </row>
    <row r="29" customFormat="false" ht="15.75" hidden="false" customHeight="false" outlineLevel="0" collapsed="false">
      <c r="B29" s="20"/>
    </row>
    <row r="30" customFormat="false" ht="18.75" hidden="false" customHeight="false" outlineLevel="0" collapsed="false">
      <c r="A30" s="14" t="n">
        <v>2</v>
      </c>
      <c r="B30" s="15"/>
      <c r="C30" s="16" t="s">
        <v>46</v>
      </c>
      <c r="D30" s="14"/>
      <c r="E30" s="17"/>
      <c r="F30" s="18"/>
      <c r="G30" s="19" t="n">
        <f aca="false">SUM(G32:G50)</f>
        <v>17820.764</v>
      </c>
    </row>
    <row r="31" customFormat="false" ht="16.5" hidden="false" customHeight="false" outlineLevel="0" collapsed="false"/>
    <row r="32" customFormat="false" ht="15.75" hidden="false" customHeight="false" outlineLevel="0" collapsed="false">
      <c r="A32" s="1" t="s">
        <v>47</v>
      </c>
      <c r="B32" s="20" t="s">
        <v>48</v>
      </c>
      <c r="C32" s="2" t="str">
        <f aca="false">VLOOKUP(B32,DIPR0321!A9:B23021,2,1)</f>
        <v>RETIRADA DE ENTULHO DE OBRA COM CACAMBA DE ACO TIPO CONTAINE</v>
      </c>
      <c r="D32" s="1" t="s">
        <v>49</v>
      </c>
      <c r="E32" s="3" t="n">
        <v>24</v>
      </c>
      <c r="F32" s="4" t="n">
        <f aca="false">VLOOKUP(B32,EMOP0721!A10:B23021,2,1)</f>
        <v>258.86</v>
      </c>
      <c r="G32" s="4" t="n">
        <f aca="false">F32*E32</f>
        <v>6212.64</v>
      </c>
      <c r="H32" s="5" t="s">
        <v>50</v>
      </c>
    </row>
    <row r="33" customFormat="false" ht="15.75" hidden="false" customHeight="false" outlineLevel="0" collapsed="false">
      <c r="C33" s="2" t="str">
        <f aca="false">VLOOKUP(B32,DIPR0321!A10:C23022,3,1)</f>
        <v>R COM 5M3 DE CAPACIDADE,INCLUSIVE CARREGAMENTO,TRANSPORTE E</v>
      </c>
    </row>
    <row r="34" customFormat="false" ht="15.75" hidden="false" customHeight="false" outlineLevel="0" collapsed="false">
      <c r="A34" s="1" t="s">
        <v>51</v>
      </c>
      <c r="B34" s="20" t="s">
        <v>52</v>
      </c>
      <c r="C34" s="2" t="str">
        <f aca="false">VLOOKUP(B34,DIPR0321!A11:B23023,2,1)</f>
        <v>DEMOLICAO MANUAL DE ALVENARIA DE TIJOLOS FURADOS,INCLUSIVE E</v>
      </c>
      <c r="D34" s="1" t="s">
        <v>53</v>
      </c>
      <c r="E34" s="3" t="n">
        <f aca="false">'MEMORIA DE CALCULO  II'!E13</f>
        <v>57.6</v>
      </c>
      <c r="F34" s="4" t="n">
        <f aca="false">VLOOKUP(B34,EMOP0721!A12:B23023,2,1)</f>
        <v>75.64</v>
      </c>
      <c r="G34" s="4" t="n">
        <f aca="false">F34*E34</f>
        <v>4356.864</v>
      </c>
      <c r="H34" s="5" t="s">
        <v>54</v>
      </c>
    </row>
    <row r="35" customFormat="false" ht="15.75" hidden="false" customHeight="false" outlineLevel="0" collapsed="false">
      <c r="C35" s="2" t="str">
        <f aca="false">VLOOKUP(B34,DIPR0321!A12:C23024,3,1)</f>
        <v>MPILHAMENTO LATERAL DENTRO DO CANTEIRO DE SERVICO</v>
      </c>
    </row>
    <row r="36" customFormat="false" ht="15.75" hidden="false" customHeight="false" outlineLevel="0" collapsed="false">
      <c r="A36" s="1" t="s">
        <v>55</v>
      </c>
      <c r="B36" s="20" t="s">
        <v>56</v>
      </c>
      <c r="C36" s="2" t="str">
        <f aca="false">VLOOKUP(B36,DIPR0321!A13:B23025,2,1)</f>
        <v>DEMOLICAO MANUAL DE CONCRETO SIMPLES COM EMPILHAMENTO LATERA</v>
      </c>
      <c r="D36" s="1" t="s">
        <v>53</v>
      </c>
      <c r="E36" s="3" t="n">
        <v>12</v>
      </c>
      <c r="F36" s="4" t="n">
        <f aca="false">VLOOKUP(B36,EMOP0721!A14:B23025,2,1)</f>
        <v>201.72</v>
      </c>
      <c r="G36" s="4" t="n">
        <f aca="false">F36*E36</f>
        <v>2420.64</v>
      </c>
      <c r="H36" s="5" t="s">
        <v>57</v>
      </c>
    </row>
    <row r="37" customFormat="false" ht="15.75" hidden="false" customHeight="false" outlineLevel="0" collapsed="false">
      <c r="C37" s="2" t="str">
        <f aca="false">VLOOKUP(B36,DIPR0321!A14:C23026,3,1)</f>
        <v>L DENTRO DO CANTEIRO DE SERVICO</v>
      </c>
    </row>
    <row r="38" customFormat="false" ht="15.75" hidden="false" customHeight="false" outlineLevel="0" collapsed="false">
      <c r="A38" s="1" t="s">
        <v>58</v>
      </c>
      <c r="B38" s="20" t="s">
        <v>59</v>
      </c>
      <c r="C38" s="2" t="str">
        <f aca="false">VLOOKUP(B38,DIPR0321!A15:B23027,2,1)</f>
        <v>DEMOLICAO DE REVESTIMENTO EM ARGAMASSA DE CIMENTO E AREIA EM</v>
      </c>
      <c r="D38" s="1" t="s">
        <v>29</v>
      </c>
      <c r="E38" s="3" t="n">
        <f aca="false">E34/2</f>
        <v>28.8</v>
      </c>
      <c r="F38" s="4" t="n">
        <f aca="false">VLOOKUP(B38,EMOP0721!A16:B23027,2,1)</f>
        <v>22.15</v>
      </c>
      <c r="G38" s="4" t="n">
        <f aca="false">F38*E38</f>
        <v>637.92</v>
      </c>
      <c r="H38" s="5" t="s">
        <v>60</v>
      </c>
    </row>
    <row r="39" customFormat="false" ht="15.75" hidden="false" customHeight="false" outlineLevel="0" collapsed="false">
      <c r="C39" s="2" t="str">
        <f aca="false">VLOOKUP(B38,DIPR0321!A16:C23028,3,1)</f>
        <v>PAREDE</v>
      </c>
    </row>
    <row r="40" customFormat="false" ht="15.75" hidden="false" customHeight="false" outlineLevel="0" collapsed="false">
      <c r="A40" s="1" t="s">
        <v>61</v>
      </c>
      <c r="B40" s="20" t="s">
        <v>62</v>
      </c>
      <c r="C40" s="2" t="str">
        <f aca="false">VLOOKUP(B40,DIPR0321!A17:B23029,2,1)</f>
        <v>DEMOLICAO MANUAL DE PISO CIMENTADO,EXCLUSIVE A BASE DE CONCR</v>
      </c>
      <c r="D40" s="1" t="s">
        <v>29</v>
      </c>
      <c r="E40" s="3" t="n">
        <f aca="false">E34/2</f>
        <v>28.8</v>
      </c>
      <c r="F40" s="4" t="n">
        <f aca="false">VLOOKUP(B40,EMOP0721!A18:B23029,2,1)</f>
        <v>20.08</v>
      </c>
      <c r="G40" s="4" t="n">
        <f aca="false">F40*E40</f>
        <v>578.304</v>
      </c>
      <c r="H40" s="5" t="s">
        <v>60</v>
      </c>
    </row>
    <row r="41" customFormat="false" ht="15.75" hidden="false" customHeight="false" outlineLevel="0" collapsed="false">
      <c r="C41" s="2" t="str">
        <f aca="false">VLOOKUP(B40,DIPR0321!A18:C23030,3,1)</f>
        <v>ETO,INCLUSIVE EMPILHAMENTO LATERAL DENTRO DO CANTEIRO DE SER</v>
      </c>
    </row>
    <row r="42" customFormat="false" ht="15.75" hidden="false" customHeight="false" outlineLevel="0" collapsed="false">
      <c r="A42" s="1" t="s">
        <v>63</v>
      </c>
      <c r="B42" s="20" t="s">
        <v>64</v>
      </c>
      <c r="C42" s="2" t="str">
        <f aca="false">VLOOKUP(B42,DIPR0321!A19:B23031,2,1)</f>
        <v>DEMOLICAO A PONTEIRO,DE BASE SUPORTE,CONTRAPISO,CAMADA REGUL</v>
      </c>
      <c r="D42" s="1" t="s">
        <v>29</v>
      </c>
      <c r="E42" s="3" t="n">
        <f aca="false">'MEMORIA DE CALCULO  II'!E14</f>
        <v>120</v>
      </c>
      <c r="F42" s="4" t="n">
        <f aca="false">VLOOKUP(B42,EMOP0721!A20:B23031,2,1)</f>
        <v>22.15</v>
      </c>
      <c r="G42" s="4" t="n">
        <f aca="false">F42*E42</f>
        <v>2658</v>
      </c>
      <c r="H42" s="5" t="s">
        <v>65</v>
      </c>
    </row>
    <row r="43" customFormat="false" ht="15.75" hidden="false" customHeight="false" outlineLevel="0" collapsed="false">
      <c r="C43" s="2" t="str">
        <f aca="false">VLOOKUP(B42,DIPR0321!A20:C23032,3,1)</f>
        <v>ARIZADORA OU DE ASSENTAMENTO DE TACOS,CERAMICAS E AZULEJOS,C</v>
      </c>
    </row>
    <row r="44" customFormat="false" ht="15.75" hidden="false" customHeight="false" outlineLevel="0" collapsed="false">
      <c r="A44" s="1" t="s">
        <v>66</v>
      </c>
      <c r="B44" s="20" t="s">
        <v>67</v>
      </c>
      <c r="C44" s="2" t="str">
        <f aca="false">VLOOKUP(B44,DIPR0321!A21:B23033,2,1)</f>
        <v>ARRANCAMENTO DE BANCADA DE PIA/LAVATORIO OU BANCA SECA DE AT</v>
      </c>
      <c r="D44" s="1" t="s">
        <v>29</v>
      </c>
      <c r="E44" s="3" t="n">
        <v>3.2</v>
      </c>
      <c r="F44" s="4" t="n">
        <f aca="false">VLOOKUP(B44,EMOP0721!A22:B23033,2,1)</f>
        <v>35.17</v>
      </c>
      <c r="G44" s="4" t="n">
        <f aca="false">F44*E44</f>
        <v>112.544</v>
      </c>
      <c r="H44" s="5" t="s">
        <v>68</v>
      </c>
    </row>
    <row r="45" customFormat="false" ht="15.75" hidden="false" customHeight="false" outlineLevel="0" collapsed="false">
      <c r="C45" s="2" t="str">
        <f aca="false">VLOOKUP(B44,DIPR0321!A22:C23034,3,1)</f>
        <v>E 1,00M DE ALTURA E ATE 0,80M DE LARGURA</v>
      </c>
    </row>
    <row r="46" customFormat="false" ht="15.75" hidden="false" customHeight="false" outlineLevel="0" collapsed="false">
      <c r="A46" s="1" t="s">
        <v>69</v>
      </c>
      <c r="B46" s="20" t="s">
        <v>70</v>
      </c>
      <c r="C46" s="2" t="str">
        <f aca="false">VLOOKUP(B46,DIPR0321!A23:B23035,2,1)</f>
        <v>ARRANCAMENTO DE PARALELEPIPEDOS,INCLUSIVE EMPILHAMENTO LATER</v>
      </c>
      <c r="D46" s="1" t="s">
        <v>29</v>
      </c>
      <c r="E46" s="3" t="n">
        <f aca="false">48*1.3</f>
        <v>62.4</v>
      </c>
      <c r="F46" s="4" t="n">
        <f aca="false">VLOOKUP(B46,EMOP0721!A24:B23035,2,1)</f>
        <v>7.38</v>
      </c>
      <c r="G46" s="4" t="n">
        <f aca="false">F46*E46</f>
        <v>460.512</v>
      </c>
      <c r="H46" s="5" t="s">
        <v>71</v>
      </c>
    </row>
    <row r="47" customFormat="false" ht="15.75" hidden="false" customHeight="false" outlineLevel="0" collapsed="false">
      <c r="C47" s="2" t="str">
        <f aca="false">VLOOKUP(B46,DIPR0321!A24:C23036,3,1)</f>
        <v>AL DENTRO DO CANTEIRO DE SERVICO</v>
      </c>
    </row>
    <row r="48" customFormat="false" ht="15.75" hidden="false" customHeight="false" outlineLevel="0" collapsed="false">
      <c r="A48" s="1" t="s">
        <v>72</v>
      </c>
      <c r="B48" s="20" t="s">
        <v>73</v>
      </c>
      <c r="C48" s="2" t="str">
        <f aca="false">VLOOKUP(B48,DIPR0321!A25:B23037,2,1)</f>
        <v>ARRANCAMENTO DE PORTAS,JANELAS E CAIXILHOS DE AR CONDICIONAD</v>
      </c>
      <c r="D48" s="1" t="s">
        <v>74</v>
      </c>
      <c r="E48" s="3" t="n">
        <v>6</v>
      </c>
      <c r="F48" s="4" t="n">
        <f aca="false">VLOOKUP(B48,EMOP0721!A26:B23037,2,1)</f>
        <v>20.89</v>
      </c>
      <c r="G48" s="4" t="n">
        <f aca="false">F48*E48</f>
        <v>125.34</v>
      </c>
      <c r="H48" s="5" t="s">
        <v>75</v>
      </c>
    </row>
    <row r="49" customFormat="false" ht="15.75" hidden="false" customHeight="false" outlineLevel="0" collapsed="false">
      <c r="C49" s="2" t="str">
        <f aca="false">VLOOKUP(B48,DIPR0321!A26:C23038,3,1)</f>
        <v>O OU OUTROS</v>
      </c>
    </row>
    <row r="50" customFormat="false" ht="15.75" hidden="false" customHeight="false" outlineLevel="0" collapsed="false">
      <c r="A50" s="1" t="s">
        <v>76</v>
      </c>
      <c r="B50" s="20" t="s">
        <v>77</v>
      </c>
      <c r="C50" s="2" t="str">
        <f aca="false">VLOOKUP(B50,DIPR0321!A27:B23039,2,1)</f>
        <v>REMOCAO DE PAVIMENTACAO DE LAJOTAS DE CONCRETO,ALTAMENTE VIB</v>
      </c>
      <c r="D50" s="1" t="s">
        <v>29</v>
      </c>
      <c r="E50" s="3" t="n">
        <v>50</v>
      </c>
      <c r="F50" s="4" t="n">
        <f aca="false">VLOOKUP(B50,EMOP0721!A28:B23039,2,1)</f>
        <v>5.16</v>
      </c>
      <c r="G50" s="4" t="n">
        <f aca="false">F50*E50</f>
        <v>258</v>
      </c>
      <c r="H50" s="5" t="s">
        <v>78</v>
      </c>
    </row>
    <row r="51" customFormat="false" ht="15.75" hidden="false" customHeight="false" outlineLevel="0" collapsed="false">
      <c r="C51" s="2" t="str">
        <f aca="false">VLOOKUP(B50,DIPR0321!A28:C23040,3,1)</f>
        <v>RADO,INTERTRAVADO,PRE-FABRICADO</v>
      </c>
    </row>
    <row r="52" customFormat="false" ht="15.75" hidden="false" customHeight="false" outlineLevel="0" collapsed="false">
      <c r="A52" s="22" t="n">
        <v>3</v>
      </c>
      <c r="B52" s="23"/>
      <c r="C52" s="24" t="s">
        <v>79</v>
      </c>
      <c r="D52" s="25"/>
      <c r="E52" s="26"/>
      <c r="F52" s="27"/>
    </row>
    <row r="53" customFormat="false" ht="15.75" hidden="false" customHeight="false" outlineLevel="0" collapsed="false">
      <c r="A53" s="22"/>
      <c r="B53" s="28"/>
      <c r="C53" s="29"/>
      <c r="D53" s="22"/>
      <c r="E53" s="30"/>
      <c r="F53" s="31"/>
    </row>
    <row r="54" customFormat="false" ht="15.75" hidden="false" customHeight="false" outlineLevel="0" collapsed="false">
      <c r="A54" s="22" t="s">
        <v>80</v>
      </c>
      <c r="B54" s="28"/>
      <c r="C54" s="32" t="s">
        <v>81</v>
      </c>
      <c r="D54" s="22"/>
      <c r="E54" s="30"/>
      <c r="F54" s="31"/>
    </row>
    <row r="55" customFormat="false" ht="16.5" hidden="false" customHeight="false" outlineLevel="0" collapsed="false">
      <c r="A55" s="14" t="s">
        <v>82</v>
      </c>
      <c r="B55" s="15"/>
      <c r="C55" s="16" t="s">
        <v>83</v>
      </c>
      <c r="D55" s="14"/>
      <c r="E55" s="17"/>
      <c r="F55" s="18"/>
      <c r="G55" s="33" t="n">
        <f aca="false">SUM(G56:G62)</f>
        <v>33930.66541725</v>
      </c>
    </row>
    <row r="56" s="36" customFormat="true" ht="16.5" hidden="false" customHeight="false" outlineLevel="0" collapsed="false">
      <c r="A56" s="34" t="s">
        <v>84</v>
      </c>
      <c r="B56" s="20" t="s">
        <v>85</v>
      </c>
      <c r="C56" s="2" t="str">
        <f aca="false">VLOOKUP(B56,DIPR0321!A21:B23033,2,1)</f>
        <v>ESCAVACAO MANUAL DE VALA/CAVA EM MATERIAL DE 1¶ CATEGORIA (A</v>
      </c>
      <c r="D56" s="1" t="s">
        <v>53</v>
      </c>
      <c r="E56" s="3" t="n">
        <f aca="false">'MEMORIA DE CALCULO  II'!E43</f>
        <v>11.53425</v>
      </c>
      <c r="F56" s="4" t="n">
        <f aca="false">VLOOKUP(B56,EMOP0721!A22:B23033,2,1)</f>
        <v>50.21</v>
      </c>
      <c r="G56" s="4" t="n">
        <f aca="false">F56*E56</f>
        <v>579.1346925</v>
      </c>
      <c r="H56" s="35" t="s">
        <v>86</v>
      </c>
    </row>
    <row r="57" s="36" customFormat="true" ht="15.75" hidden="false" customHeight="false" outlineLevel="0" collapsed="false">
      <c r="A57" s="34"/>
      <c r="C57" s="2" t="str">
        <f aca="false">VLOOKUP(B56,DIPR0321!A22:C23034,3,1)</f>
        <v>(AREIA,ARGILA OU PICARRA),ATE 1,50M DE PROFUNDIDADE,EXCLUSIV</v>
      </c>
      <c r="D57" s="1"/>
      <c r="E57" s="3"/>
      <c r="F57" s="4"/>
      <c r="G57" s="4"/>
      <c r="H57" s="35"/>
    </row>
    <row r="58" s="36" customFormat="true" ht="15.75" hidden="false" customHeight="false" outlineLevel="0" collapsed="false">
      <c r="A58" s="34" t="s">
        <v>87</v>
      </c>
      <c r="B58" s="20" t="s">
        <v>88</v>
      </c>
      <c r="C58" s="2" t="str">
        <f aca="false">VLOOKUP(B58,DIPR0321!A23:B23035,2,1)</f>
        <v>TRANSPORTE HORIZONTAL DE MATERIAL DE 1¶CATEGORIA OU ENTULHO,</v>
      </c>
      <c r="D58" s="1" t="s">
        <v>89</v>
      </c>
      <c r="E58" s="3" t="n">
        <f aca="false">E56*1.15</f>
        <v>13.2643875</v>
      </c>
      <c r="F58" s="4" t="n">
        <f aca="false">VLOOKUP(B58,EMOP0721!A24:B23035,2,1)</f>
        <v>16.98</v>
      </c>
      <c r="G58" s="4" t="n">
        <f aca="false">F58*E58</f>
        <v>225.22929975</v>
      </c>
      <c r="H58" s="35" t="s">
        <v>86</v>
      </c>
    </row>
    <row r="59" s="36" customFormat="true" ht="15.75" hidden="false" customHeight="false" outlineLevel="0" collapsed="false">
      <c r="A59" s="34"/>
      <c r="C59" s="2" t="str">
        <f aca="false">VLOOKUP(B58,DIPR0321!A24:C23036,3,1)</f>
        <v>EM CARRINHOS,A 10,00M DE DISTANCIA,INCLUSIVE CARGA A PA</v>
      </c>
      <c r="D59" s="1"/>
      <c r="E59" s="3"/>
      <c r="F59" s="4"/>
      <c r="G59" s="4"/>
      <c r="H59" s="35"/>
    </row>
    <row r="60" s="36" customFormat="true" ht="15.75" hidden="false" customHeight="false" outlineLevel="0" collapsed="false">
      <c r="A60" s="34" t="s">
        <v>90</v>
      </c>
      <c r="B60" s="20" t="s">
        <v>91</v>
      </c>
      <c r="C60" s="2" t="str">
        <f aca="false">VLOOKUP(B60,DIPR0321!A25:B23037,2,1)</f>
        <v>CONCRETO ARMADO,FCK=20MPA,INCLUINDO MATERIAIS PARA 1,00M3 DE</v>
      </c>
      <c r="D60" s="1" t="s">
        <v>53</v>
      </c>
      <c r="E60" s="3" t="n">
        <f aca="false">'MEMORIA DE CALCULO  II'!E46</f>
        <v>8.8725</v>
      </c>
      <c r="F60" s="4" t="n">
        <f aca="false">VLOOKUP(B60,EMOP0721!A26:B23037,2,1)</f>
        <v>2560.45</v>
      </c>
      <c r="G60" s="4" t="n">
        <f aca="false">F60*E60</f>
        <v>22717.592625</v>
      </c>
      <c r="H60" s="35" t="s">
        <v>86</v>
      </c>
    </row>
    <row r="61" s="36" customFormat="true" ht="15.75" hidden="false" customHeight="false" outlineLevel="0" collapsed="false">
      <c r="A61" s="34"/>
      <c r="C61" s="2" t="str">
        <f aca="false">VLOOKUP(B60,DIPR0321!A26:C23038,3,1)</f>
        <v>CONCRETO(IMPORTADO DE USINA)ADENSADO E COLOCADO,12,00M2 DE</v>
      </c>
      <c r="D61" s="1"/>
      <c r="E61" s="3"/>
      <c r="F61" s="4"/>
      <c r="G61" s="4"/>
      <c r="H61" s="35"/>
    </row>
    <row r="62" s="36" customFormat="true" ht="15.75" hidden="false" customHeight="false" outlineLevel="0" collapsed="false">
      <c r="A62" s="34" t="s">
        <v>92</v>
      </c>
      <c r="B62" s="20" t="s">
        <v>93</v>
      </c>
      <c r="C62" s="2" t="str">
        <f aca="false">VLOOKUP(B62,DIPR0321!A27:B23039,2,1)</f>
        <v>LAJE PRE-MOLDADA BETA 20,PARA SOBRECARGA DE 3,5KN/M2 E VAO D</v>
      </c>
      <c r="D62" s="1" t="s">
        <v>29</v>
      </c>
      <c r="E62" s="3" t="n">
        <f aca="false">'MEMORIA DE CALCULO  II'!E44</f>
        <v>52.08</v>
      </c>
      <c r="F62" s="4" t="n">
        <f aca="false">VLOOKUP(B62,EMOP0721!A28:B23039,2,1)</f>
        <v>199.86</v>
      </c>
      <c r="G62" s="4" t="n">
        <f aca="false">F62*E62</f>
        <v>10408.7088</v>
      </c>
      <c r="H62" s="35" t="s">
        <v>86</v>
      </c>
    </row>
    <row r="63" s="36" customFormat="true" ht="15.75" hidden="false" customHeight="false" outlineLevel="0" collapsed="false">
      <c r="A63" s="34"/>
      <c r="C63" s="2" t="str">
        <f aca="false">VLOOKUP(B62,DIPR0321!A28:C23040,3,1)</f>
        <v>E 6,20M,CONSIDERANDO VIGOTAS,TIJOLOS E ARMADURA NEGATIVA,INC</v>
      </c>
      <c r="D63" s="1"/>
      <c r="E63" s="3"/>
      <c r="F63" s="4"/>
      <c r="G63" s="4"/>
      <c r="H63" s="35"/>
    </row>
    <row r="64" customFormat="false" ht="16.5" hidden="false" customHeight="false" outlineLevel="0" collapsed="false">
      <c r="A64" s="14" t="s">
        <v>94</v>
      </c>
      <c r="B64" s="15"/>
      <c r="C64" s="16" t="s">
        <v>95</v>
      </c>
      <c r="D64" s="14"/>
      <c r="E64" s="17"/>
      <c r="F64" s="18"/>
      <c r="G64" s="33" t="n">
        <f aca="false">SUM(G65:G86)</f>
        <v>50932.7258</v>
      </c>
    </row>
    <row r="65" customFormat="false" ht="16.5" hidden="false" customHeight="false" outlineLevel="0" collapsed="false">
      <c r="A65" s="34" t="s">
        <v>96</v>
      </c>
      <c r="B65" s="20" t="s">
        <v>97</v>
      </c>
      <c r="C65" s="2" t="str">
        <f aca="false">VLOOKUP(B65,DIPR0321!A23:B23035,2,1)</f>
        <v>CONTRAPISO,BASE OU CAMADA REGULARIZADORA,EXECUTADA COM ARGAM</v>
      </c>
      <c r="D65" s="1" t="s">
        <v>29</v>
      </c>
      <c r="E65" s="3" t="n">
        <f aca="false">'MEMORIA DE CALCULO  II'!E49</f>
        <v>76.67</v>
      </c>
      <c r="F65" s="4" t="n">
        <f aca="false">VLOOKUP(B65,EMOP0721!A24:B23035,2,1)</f>
        <v>26.1</v>
      </c>
      <c r="G65" s="4" t="n">
        <f aca="false">F65*E65</f>
        <v>2001.087</v>
      </c>
      <c r="H65" s="5" t="s">
        <v>98</v>
      </c>
    </row>
    <row r="66" customFormat="false" ht="15.75" hidden="false" customHeight="false" outlineLevel="0" collapsed="false">
      <c r="C66" s="2" t="str">
        <f aca="false">VLOOKUP(B65,DIPR0321!A24:C23036,3,1)</f>
        <v>ASSA DE CIMNENTO E AREIA,NO TRACO 1:4,NA ESPESSURA DE 2,5CM</v>
      </c>
    </row>
    <row r="67" customFormat="false" ht="15.75" hidden="false" customHeight="false" outlineLevel="0" collapsed="false">
      <c r="A67" s="34" t="s">
        <v>99</v>
      </c>
      <c r="B67" s="20" t="s">
        <v>100</v>
      </c>
      <c r="C67" s="2" t="str">
        <f aca="false">VLOOKUP(B67,DIPR0321!A25:B23037,2,1)</f>
        <v>REVESTIMENTO DE PISO COM LADRILHO CERAMICO,ANTIDERRAPANTE,CO</v>
      </c>
      <c r="D67" s="1" t="s">
        <v>29</v>
      </c>
      <c r="E67" s="3" t="n">
        <f aca="false">E65</f>
        <v>76.67</v>
      </c>
      <c r="F67" s="4" t="n">
        <f aca="false">VLOOKUP(B67,EMOP0721!A26:B23037,2,1)</f>
        <v>68.36</v>
      </c>
      <c r="G67" s="4" t="n">
        <f aca="false">F67*E67</f>
        <v>5241.1612</v>
      </c>
      <c r="H67" s="5" t="s">
        <v>98</v>
      </c>
    </row>
    <row r="68" customFormat="false" ht="15.75" hidden="false" customHeight="false" outlineLevel="0" collapsed="false">
      <c r="C68" s="2" t="str">
        <f aca="false">VLOOKUP(B67,DIPR0321!A26:C23038,3,1)</f>
        <v>M MEDIDAS EM TORNO DE 45X45CM,SUJEITO A TRAFEGO INTENSO,RESI</v>
      </c>
    </row>
    <row r="69" customFormat="false" ht="15.75" hidden="false" customHeight="false" outlineLevel="0" collapsed="false">
      <c r="A69" s="34" t="s">
        <v>101</v>
      </c>
      <c r="B69" s="20" t="s">
        <v>102</v>
      </c>
      <c r="C69" s="2" t="str">
        <f aca="false">VLOOKUP(B69,DIPR0321!A27:B23039,2,1)</f>
        <v>RODAPE COM LADRILHO CERAMICO,COM 7,5 A 10CM DE ALTURA,ASSENT</v>
      </c>
      <c r="D69" s="1" t="s">
        <v>103</v>
      </c>
      <c r="E69" s="3" t="n">
        <f aca="false">'MEMORIA DE CALCULO  II'!E53</f>
        <v>45</v>
      </c>
      <c r="F69" s="4" t="n">
        <f aca="false">VLOOKUP(B69,EMOP0721!A28:B23039,2,1)</f>
        <v>31.83</v>
      </c>
      <c r="G69" s="4" t="n">
        <f aca="false">F69*E69</f>
        <v>1432.35</v>
      </c>
      <c r="H69" s="5" t="s">
        <v>98</v>
      </c>
    </row>
    <row r="70" customFormat="false" ht="15.75" hidden="false" customHeight="false" outlineLevel="0" collapsed="false">
      <c r="C70" s="2" t="str">
        <f aca="false">VLOOKUP(B69,DIPR0321!A28:C23040,3,1)</f>
        <v>E CONFORME ITEM 13.025.0016</v>
      </c>
    </row>
    <row r="71" customFormat="false" ht="15.75" hidden="false" customHeight="false" outlineLevel="0" collapsed="false">
      <c r="A71" s="34" t="s">
        <v>104</v>
      </c>
      <c r="B71" s="20" t="s">
        <v>105</v>
      </c>
      <c r="C71" s="2" t="str">
        <f aca="false">VLOOKUP(B71,DIPR0321!A31:B23043,2,1)</f>
        <v>SOLEIRA DE MARMORE BRANCO CLASSICO,DE 3X25CM,COM 2 POLIMENTO</v>
      </c>
      <c r="D71" s="1" t="s">
        <v>103</v>
      </c>
      <c r="E71" s="3" t="n">
        <f aca="false">4*1</f>
        <v>4</v>
      </c>
      <c r="F71" s="4" t="n">
        <f aca="false">VLOOKUP(B71,EMOP0721!A30:B23041,2,1)</f>
        <v>66.28</v>
      </c>
      <c r="G71" s="4" t="n">
        <f aca="false">F71*E71</f>
        <v>265.12</v>
      </c>
      <c r="H71" s="5" t="s">
        <v>106</v>
      </c>
    </row>
    <row r="72" customFormat="false" ht="15.75" hidden="false" customHeight="false" outlineLevel="0" collapsed="false">
      <c r="C72" s="2" t="str">
        <f aca="false">VLOOKUP(B71,DIPR0321!A32:C23044,3,1)</f>
        <v>S,EXCLUSIVE NATA DE CIMENTO,ARGAMASSA E REJUNTAMENTO</v>
      </c>
    </row>
    <row r="73" customFormat="false" ht="15.75" hidden="false" customHeight="false" outlineLevel="0" collapsed="false">
      <c r="A73" s="34" t="s">
        <v>107</v>
      </c>
      <c r="B73" s="20" t="s">
        <v>108</v>
      </c>
      <c r="C73" s="2" t="str">
        <f aca="false">VLOOKUP(B73,DIPR0321!A33:B23045,2,1)</f>
        <v>ALVENARIA DE TIJOLOS CERAMICOS FURADOS 10X20X30CM,COMPLEMENT</v>
      </c>
      <c r="D73" s="1" t="s">
        <v>29</v>
      </c>
      <c r="E73" s="3" t="n">
        <v>180</v>
      </c>
      <c r="F73" s="4" t="n">
        <f aca="false">VLOOKUP(B73,EMOP0721!A32:B23043,2,1)</f>
        <v>46.07</v>
      </c>
      <c r="G73" s="4" t="n">
        <f aca="false">F73*E73</f>
        <v>8292.6</v>
      </c>
      <c r="H73" s="5" t="s">
        <v>109</v>
      </c>
    </row>
    <row r="74" customFormat="false" ht="15.75" hidden="false" customHeight="false" outlineLevel="0" collapsed="false">
      <c r="C74" s="2" t="str">
        <f aca="false">VLOOKUP(B73,DIPR0321!A34:C23046,3,1)</f>
        <v>ADA COM 6% DE TIJOLOS DE 10X20X20CM,ASSENTES COM ARGAMASSA D</v>
      </c>
    </row>
    <row r="75" customFormat="false" ht="15.75" hidden="false" customHeight="false" outlineLevel="0" collapsed="false">
      <c r="A75" s="34" t="s">
        <v>110</v>
      </c>
      <c r="B75" s="20" t="s">
        <v>111</v>
      </c>
      <c r="C75" s="2" t="str">
        <f aca="false">VLOOKUP(B75,DIPR0321!A35:B23047,2,1)</f>
        <v>CHAPISCO EM SUPERFICIE DE CONCRETO OU ALVENARIA,COM ARGAMASS</v>
      </c>
      <c r="D75" s="1" t="s">
        <v>29</v>
      </c>
      <c r="E75" s="3" t="n">
        <f aca="false">E73*2</f>
        <v>360</v>
      </c>
      <c r="F75" s="4" t="n">
        <f aca="false">VLOOKUP(B75,EMOP0721!A34:B23045,2,1)</f>
        <v>5.31</v>
      </c>
      <c r="G75" s="4" t="n">
        <f aca="false">F75*E75</f>
        <v>1911.6</v>
      </c>
      <c r="H75" s="5" t="s">
        <v>112</v>
      </c>
    </row>
    <row r="76" customFormat="false" ht="15.75" hidden="false" customHeight="false" outlineLevel="0" collapsed="false">
      <c r="C76" s="2" t="str">
        <f aca="false">VLOOKUP(B75,DIPR0321!A36:C23048,3,1)</f>
        <v>A DE CIMENTO E AREIA,NO TRACO 1:3,COM 5MM DE ESPESSURA</v>
      </c>
    </row>
    <row r="77" customFormat="false" ht="15.75" hidden="false" customHeight="false" outlineLevel="0" collapsed="false">
      <c r="A77" s="34" t="s">
        <v>113</v>
      </c>
      <c r="B77" s="20" t="s">
        <v>114</v>
      </c>
      <c r="C77" s="2" t="str">
        <f aca="false">VLOOKUP(B77,DIPR0321!A37:B23049,2,1)</f>
        <v>EMBOCO INTERNO COM ARGAMASSA DE CIMENTO,CAL HIDRATADA ADITIV</v>
      </c>
      <c r="D77" s="1" t="s">
        <v>29</v>
      </c>
      <c r="E77" s="3" t="n">
        <f aca="false">E75</f>
        <v>360</v>
      </c>
      <c r="F77" s="4" t="n">
        <f aca="false">VLOOKUP(B77,EMOP0721!A36:B23047,2,1)</f>
        <v>21.59</v>
      </c>
      <c r="G77" s="4" t="n">
        <f aca="false">F77*E77</f>
        <v>7772.4</v>
      </c>
      <c r="H77" s="5" t="s">
        <v>112</v>
      </c>
    </row>
    <row r="78" customFormat="false" ht="15.75" hidden="false" customHeight="false" outlineLevel="0" collapsed="false">
      <c r="C78" s="2" t="str">
        <f aca="false">VLOOKUP(B77,DIPR0321!A38:C23050,3,1)</f>
        <v>ADA E AREIA,NO TRACO 1:1:8,COM ESPESSURA DE 2CM,EXCLUSIVE CH</v>
      </c>
    </row>
    <row r="79" customFormat="false" ht="15.75" hidden="false" customHeight="false" outlineLevel="0" collapsed="false">
      <c r="A79" s="34" t="s">
        <v>115</v>
      </c>
      <c r="B79" s="20" t="s">
        <v>116</v>
      </c>
      <c r="C79" s="2" t="str">
        <f aca="false">VLOOKUP(B79,DIPR0321!A43:B23055,2,1)</f>
        <v>FORRO FALSO DE GESSO, COM PLACAS PRE-MOLDADAS, DE 60X60CM,DE</v>
      </c>
      <c r="D79" s="1" t="s">
        <v>29</v>
      </c>
      <c r="E79" s="3" t="n">
        <f aca="false">12.25*6</f>
        <v>73.5</v>
      </c>
      <c r="F79" s="4" t="n">
        <f aca="false">VLOOKUP(B79,EMOP0721!A38:B23049,2,1)</f>
        <v>60</v>
      </c>
      <c r="G79" s="4" t="n">
        <f aca="false">F79*E79</f>
        <v>4410</v>
      </c>
      <c r="H79" s="5" t="s">
        <v>117</v>
      </c>
    </row>
    <row r="80" customFormat="false" ht="15.75" hidden="false" customHeight="false" outlineLevel="0" collapsed="false">
      <c r="C80" s="2" t="str">
        <f aca="false">VLOOKUP(B79,DIPR0321!A44:C23056,3,1)</f>
        <v>ENCAIXE, PRESAS COM 4 TIRANTES DE ARAME E REJUNTADAS. FORNE</v>
      </c>
    </row>
    <row r="81" customFormat="false" ht="15.75" hidden="false" customHeight="false" outlineLevel="0" collapsed="false">
      <c r="A81" s="34" t="s">
        <v>118</v>
      </c>
      <c r="B81" s="20" t="s">
        <v>119</v>
      </c>
      <c r="C81" s="2" t="str">
        <f aca="false">VLOOKUP(B81,DIPR0321!A45:B23057,2,1)</f>
        <v>PREPARO DE SUPERFICIES NOVAS,COM REVESTIMENTO LISO,INCLUSIVE</v>
      </c>
      <c r="D81" s="1" t="s">
        <v>29</v>
      </c>
      <c r="E81" s="3" t="n">
        <f aca="false">E75+E79</f>
        <v>433.5</v>
      </c>
      <c r="F81" s="4" t="n">
        <f aca="false">VLOOKUP(B81,EMOP0721!A40:B23051,2,1)</f>
        <v>19.98</v>
      </c>
      <c r="G81" s="4" t="n">
        <f aca="false">F81*E81</f>
        <v>8661.33</v>
      </c>
      <c r="H81" s="5" t="s">
        <v>120</v>
      </c>
    </row>
    <row r="82" customFormat="false" ht="15.75" hidden="false" customHeight="false" outlineLevel="0" collapsed="false">
      <c r="C82" s="2" t="str">
        <f aca="false">VLOOKUP(B81,DIPR0321!A46:C23058,3,1)</f>
        <v>LIXAMENTO,LIMPEZA,UMA DEMAO DE SELADOR ACRILICO,UMA DEMAO D</v>
      </c>
    </row>
    <row r="83" customFormat="false" ht="15.75" hidden="false" customHeight="false" outlineLevel="0" collapsed="false">
      <c r="A83" s="34" t="s">
        <v>121</v>
      </c>
      <c r="B83" s="20" t="s">
        <v>122</v>
      </c>
      <c r="C83" s="2" t="str">
        <f aca="false">VLOOKUP(B83,DIPR0321!A47:B23059,2,1)</f>
        <v>PINTURA COM TINTA LATEX,CLASSIFICACAO PREMIUM OU STANDARD (N</v>
      </c>
      <c r="D83" s="1" t="s">
        <v>29</v>
      </c>
      <c r="E83" s="3" t="n">
        <f aca="false">E81</f>
        <v>433.5</v>
      </c>
      <c r="F83" s="4" t="n">
        <f aca="false">VLOOKUP(B83,EMOP0721!A42:B23053,2,1)</f>
        <v>24.56</v>
      </c>
      <c r="G83" s="4" t="n">
        <f aca="false">F83*E83</f>
        <v>10646.76</v>
      </c>
      <c r="H83" s="5" t="s">
        <v>123</v>
      </c>
    </row>
    <row r="84" customFormat="false" ht="15.75" hidden="false" customHeight="false" outlineLevel="0" collapsed="false">
      <c r="C84" s="2" t="str">
        <f aca="false">VLOOKUP(B83,DIPR0321!A48:C23060,3,1)</f>
        <v>BR 15079),FOSCA EM REVESTIMENTO LISO,INTERIOR,ACABAMENTO EM</v>
      </c>
    </row>
    <row r="85" customFormat="false" ht="15.75" hidden="false" customHeight="false" outlineLevel="0" collapsed="false">
      <c r="A85" s="34" t="s">
        <v>124</v>
      </c>
      <c r="B85" s="20" t="s">
        <v>125</v>
      </c>
      <c r="C85" s="2" t="str">
        <f aca="false">VLOOKUP(B85,DIPR0321!A49:B23061,2,1)</f>
        <v>PINTURA INTERNA OU EXTERNA SOBRE MADEIRA NOVA,COM ESMALTE SI</v>
      </c>
      <c r="D85" s="1" t="s">
        <v>29</v>
      </c>
      <c r="E85" s="3" t="n">
        <f aca="false">4*0.9*2.1</f>
        <v>7.56</v>
      </c>
      <c r="F85" s="4" t="n">
        <f aca="false">VLOOKUP(B85,EMOP0721!A44:B23055,2,1)</f>
        <v>39.46</v>
      </c>
      <c r="G85" s="4" t="n">
        <f aca="false">F85*E85</f>
        <v>298.3176</v>
      </c>
      <c r="H85" s="5" t="s">
        <v>126</v>
      </c>
    </row>
    <row r="86" customFormat="false" ht="15.75" hidden="false" customHeight="false" outlineLevel="0" collapsed="false">
      <c r="C86" s="2" t="str">
        <f aca="false">VLOOKUP(B85,DIPR0321!A50:C23062,3,1)</f>
        <v>NTETICO ALTO BRILHO OU ACETINADO,UMA DEMAO DE VERNIZ ISOLANT</v>
      </c>
    </row>
    <row r="87" customFormat="false" ht="16.5" hidden="false" customHeight="false" outlineLevel="0" collapsed="false">
      <c r="A87" s="14" t="s">
        <v>127</v>
      </c>
      <c r="B87" s="15"/>
      <c r="C87" s="16" t="s">
        <v>128</v>
      </c>
      <c r="D87" s="14"/>
      <c r="E87" s="17"/>
      <c r="F87" s="18"/>
      <c r="G87" s="33" t="n">
        <f aca="false">SUM(G88:G95)</f>
        <v>18478.2675</v>
      </c>
    </row>
    <row r="88" customFormat="false" ht="16.5" hidden="false" customHeight="false" outlineLevel="0" collapsed="false">
      <c r="A88" s="1" t="s">
        <v>129</v>
      </c>
      <c r="B88" s="20" t="s">
        <v>130</v>
      </c>
      <c r="C88" s="2" t="str">
        <f aca="false">VLOOKUP(B88,DIPR0321!A46:B23058,2,1)</f>
        <v>MADEIRAMENTO PARA COBERTURA EM DUAS AGUAS EM TELHAS CERAMICA</v>
      </c>
      <c r="D88" s="1" t="s">
        <v>29</v>
      </c>
      <c r="E88" s="3" t="n">
        <f aca="false">12.25*6</f>
        <v>73.5</v>
      </c>
      <c r="F88" s="4" t="n">
        <f aca="false">VLOOKUP(B88,EMOP0721!A47:B23058,2,1)</f>
        <v>114.85</v>
      </c>
      <c r="G88" s="4" t="n">
        <f aca="false">F88*E88</f>
        <v>8441.475</v>
      </c>
      <c r="H88" s="5" t="s">
        <v>131</v>
      </c>
    </row>
    <row r="89" customFormat="false" ht="15.75" hidden="false" customHeight="false" outlineLevel="0" collapsed="false">
      <c r="C89" s="2" t="str">
        <f aca="false">VLOOKUP(B88,DIPR0321!A47:C23059,3,1)</f>
        <v>S,CONSTITUIDO DE CUMEEIRA E TERCAS DE 3"X4.1/2",CAIBROS DE 3</v>
      </c>
    </row>
    <row r="90" customFormat="false" ht="15.75" hidden="false" customHeight="false" outlineLevel="0" collapsed="false">
      <c r="A90" s="1" t="s">
        <v>132</v>
      </c>
      <c r="B90" s="20" t="s">
        <v>133</v>
      </c>
      <c r="C90" s="2" t="str">
        <f aca="false">VLOOKUP(B90,DIPR0321!A48:B23060,2,1)</f>
        <v>COBERTURA EM TELHA CERAMICA COLONIAL,EXCLUSIVE CUMEEIRA E MA</v>
      </c>
      <c r="D90" s="1" t="s">
        <v>29</v>
      </c>
      <c r="E90" s="3" t="n">
        <f aca="false">12.25*6</f>
        <v>73.5</v>
      </c>
      <c r="F90" s="4" t="n">
        <f aca="false">VLOOKUP(B90,EMOP0721!A49:B23060,2,1)</f>
        <v>124.45</v>
      </c>
      <c r="G90" s="4" t="n">
        <f aca="false">F90*E90</f>
        <v>9147.075</v>
      </c>
      <c r="H90" s="5" t="s">
        <v>131</v>
      </c>
    </row>
    <row r="91" customFormat="false" ht="15.75" hidden="false" customHeight="false" outlineLevel="0" collapsed="false">
      <c r="C91" s="2" t="str">
        <f aca="false">VLOOKUP(B90,DIPR0321!A49:C23061,3,1)</f>
        <v>DEIRAMENTO.MEDIDA PELA AREA REAL DE COBERTURA.FORNECIMENTO E</v>
      </c>
    </row>
    <row r="92" customFormat="false" ht="15.75" hidden="false" customHeight="false" outlineLevel="0" collapsed="false">
      <c r="A92" s="1" t="s">
        <v>134</v>
      </c>
      <c r="B92" s="20" t="s">
        <v>135</v>
      </c>
      <c r="C92" s="2" t="str">
        <f aca="false">VLOOKUP(B92,DIPR0321!A50:B23062,2,1)</f>
        <v>CUMEEIRA PARA COBERTURA EM TELHAS FRANCESAS,COLONIAIS,ROMANA</v>
      </c>
      <c r="D92" s="1" t="s">
        <v>103</v>
      </c>
      <c r="E92" s="3" t="n">
        <v>12.25</v>
      </c>
      <c r="F92" s="4" t="n">
        <f aca="false">VLOOKUP(B92,EMOP0721!A51:B23062,2,1)</f>
        <v>25.18</v>
      </c>
      <c r="G92" s="4" t="n">
        <f aca="false">F92*E92</f>
        <v>308.455</v>
      </c>
      <c r="H92" s="5" t="s">
        <v>131</v>
      </c>
    </row>
    <row r="93" customFormat="false" ht="15.75" hidden="false" customHeight="false" outlineLevel="0" collapsed="false">
      <c r="C93" s="2" t="str">
        <f aca="false">VLOOKUP(B92,DIPR0321!A51:C23063,3,1)</f>
        <v>OU PORTUGUESA.FORNECIMENTO E COLOCACAO</v>
      </c>
    </row>
    <row r="94" customFormat="false" ht="15.75" hidden="false" customHeight="false" outlineLevel="0" collapsed="false">
      <c r="A94" s="1" t="s">
        <v>136</v>
      </c>
      <c r="B94" s="20" t="s">
        <v>137</v>
      </c>
      <c r="C94" s="2" t="str">
        <f aca="false">VLOOKUP(B94,DIPR0321!A52:B23064,2,1)</f>
        <v>CORDAO PARA ARREMATE DE TELHADO EXECUTADO EM TELHAS COLONIAI</v>
      </c>
      <c r="D94" s="1" t="s">
        <v>103</v>
      </c>
      <c r="E94" s="3" t="n">
        <v>12.25</v>
      </c>
      <c r="F94" s="4" t="n">
        <f aca="false">VLOOKUP(B94,EMOP0721!A53:B23064,2,1)</f>
        <v>47.45</v>
      </c>
      <c r="G94" s="4" t="n">
        <f aca="false">F94*E94</f>
        <v>581.2625</v>
      </c>
      <c r="H94" s="5" t="s">
        <v>131</v>
      </c>
    </row>
    <row r="95" customFormat="false" ht="15.75" hidden="false" customHeight="false" outlineLevel="0" collapsed="false">
      <c r="C95" s="2" t="str">
        <f aca="false">VLOOKUP(B94,DIPR0321!A53:C23065,3,1)</f>
        <v>S DUPLAS,LIGEIRAMENTE SOBREPOSTAS,PRESAS COM ARGAMASSA DE CI</v>
      </c>
    </row>
    <row r="96" customFormat="false" ht="16.5" hidden="false" customHeight="false" outlineLevel="0" collapsed="false">
      <c r="A96" s="14" t="s">
        <v>138</v>
      </c>
      <c r="B96" s="15"/>
      <c r="C96" s="16" t="s">
        <v>139</v>
      </c>
      <c r="D96" s="14"/>
      <c r="E96" s="17"/>
      <c r="F96" s="18"/>
      <c r="G96" s="33" t="n">
        <f aca="false">SUM(G97:G122)</f>
        <v>35635.86</v>
      </c>
    </row>
    <row r="97" customFormat="false" ht="16.5" hidden="false" customHeight="false" outlineLevel="0" collapsed="false">
      <c r="A97" s="1" t="s">
        <v>140</v>
      </c>
      <c r="B97" s="20" t="s">
        <v>141</v>
      </c>
      <c r="C97" s="2" t="str">
        <f aca="false">VLOOKUP(B97,DIPR0321!A55:B23067,2,1)</f>
        <v>INSTALACAO DE PONTO DE LUZ,EMBUTIDO NA LAJE,EQUIVALENTE A 2</v>
      </c>
      <c r="D97" s="1" t="s">
        <v>49</v>
      </c>
      <c r="E97" s="3" t="n">
        <v>12</v>
      </c>
      <c r="F97" s="4" t="n">
        <f aca="false">VLOOKUP(B97,EMOP0721!A56:B23067,2,1)</f>
        <v>225.81</v>
      </c>
      <c r="G97" s="4" t="n">
        <f aca="false">F97*E97</f>
        <v>2709.72</v>
      </c>
      <c r="H97" s="5" t="s">
        <v>142</v>
      </c>
    </row>
    <row r="98" customFormat="false" ht="15.75" hidden="false" customHeight="false" outlineLevel="0" collapsed="false">
      <c r="C98" s="2" t="str">
        <f aca="false">VLOOKUP(B97,DIPR0321!A56:C23068,3,1)</f>
        <v>VARAS DE ELETRODUTO DE PVC RIGIDO DE 1/2",12,00M DE FIO 2,5M</v>
      </c>
    </row>
    <row r="99" customFormat="false" ht="15.75" hidden="false" customHeight="false" outlineLevel="0" collapsed="false">
      <c r="A99" s="1" t="s">
        <v>143</v>
      </c>
      <c r="B99" s="20" t="s">
        <v>144</v>
      </c>
      <c r="C99" s="2" t="str">
        <f aca="false">VLOOKUP(B99,DIPR0321!A57:B23069,2,1)</f>
        <v>INSTALACAO DE PONTO DE TOMADA,EMBUTIDO NA ALVENARIA,EQUIVALE</v>
      </c>
      <c r="D99" s="1" t="s">
        <v>49</v>
      </c>
      <c r="E99" s="3" t="n">
        <v>12</v>
      </c>
      <c r="F99" s="4" t="n">
        <f aca="false">VLOOKUP(B99,EMOP0721!A58:B23069,2,1)</f>
        <v>290.02</v>
      </c>
      <c r="G99" s="4" t="n">
        <f aca="false">F99*E99</f>
        <v>3480.24</v>
      </c>
      <c r="H99" s="5" t="s">
        <v>145</v>
      </c>
    </row>
    <row r="100" customFormat="false" ht="15.75" hidden="false" customHeight="false" outlineLevel="0" collapsed="false">
      <c r="C100" s="2" t="str">
        <f aca="false">VLOOKUP(B99,DIPR0321!A58:C23070,3,1)</f>
        <v>NTE A 2 VARAS DE ELETRODUTO DE PVC RIGIDO DE 3/4",18,00M DE</v>
      </c>
    </row>
    <row r="101" customFormat="false" ht="15.75" hidden="false" customHeight="false" outlineLevel="0" collapsed="false">
      <c r="A101" s="1" t="s">
        <v>146</v>
      </c>
      <c r="B101" s="20" t="s">
        <v>147</v>
      </c>
      <c r="C101" s="2" t="str">
        <f aca="false">VLOOKUP(B101,DIPR0321!A59:B23071,2,1)</f>
        <v>CONDICIONADOR DE AR TIPO SPLIT 9000 BTU'S COMPREENDENDO 1 CO</v>
      </c>
      <c r="D101" s="1" t="s">
        <v>49</v>
      </c>
      <c r="E101" s="3" t="n">
        <v>4</v>
      </c>
      <c r="F101" s="4" t="n">
        <f aca="false">VLOOKUP(B101,EMOP0721!A60:B23071,2,1)</f>
        <v>1185.63</v>
      </c>
      <c r="G101" s="4" t="n">
        <f aca="false">F101*E101</f>
        <v>4742.52</v>
      </c>
      <c r="H101" s="5" t="s">
        <v>148</v>
      </c>
    </row>
    <row r="102" customFormat="false" ht="15.75" hidden="false" customHeight="false" outlineLevel="0" collapsed="false">
      <c r="C102" s="2" t="str">
        <f aca="false">VLOOKUP(B101,DIPR0321!A60:C23072,3,1)</f>
        <v>NDENSADOR E 1 EVAPORADOR(VIDE INSTALACAO,ASSENTAMENTO E INTE</v>
      </c>
    </row>
    <row r="103" customFormat="false" ht="15.75" hidden="false" customHeight="false" outlineLevel="0" collapsed="false">
      <c r="A103" s="1" t="s">
        <v>149</v>
      </c>
      <c r="B103" s="20" t="s">
        <v>150</v>
      </c>
      <c r="C103" s="2" t="str">
        <f aca="false">VLOOKUP(B103,DIPR0321!A61:B23073,2,1)</f>
        <v>INSTALACAO E ASSENTAMENTO DE AR CONDICIONADO TIPO SPLIT DE 9</v>
      </c>
      <c r="D103" s="1" t="s">
        <v>49</v>
      </c>
      <c r="E103" s="3" t="n">
        <v>4</v>
      </c>
      <c r="F103" s="4" t="n">
        <f aca="false">VLOOKUP(B103,EMOP0721!A62:B23073,2,1)</f>
        <v>441.68</v>
      </c>
      <c r="G103" s="4" t="n">
        <f aca="false">F103*E103</f>
        <v>1766.72</v>
      </c>
      <c r="H103" s="5" t="s">
        <v>151</v>
      </c>
    </row>
    <row r="104" customFormat="false" ht="15.75" hidden="false" customHeight="false" outlineLevel="0" collapsed="false">
      <c r="C104" s="2" t="str">
        <f aca="false">VLOOKUP(B103,DIPR0321!A62:C23074,3,1)</f>
        <v>000 BTU'S,COM 1 CONDENSADOR E 1 EVAPORADOR,(VIDE FORNECIMENT</v>
      </c>
    </row>
    <row r="105" customFormat="false" ht="15.75" hidden="false" customHeight="false" outlineLevel="0" collapsed="false">
      <c r="A105" s="1" t="s">
        <v>152</v>
      </c>
      <c r="B105" s="20" t="s">
        <v>153</v>
      </c>
      <c r="C105" s="2" t="str">
        <f aca="false">VLOOKUP(B105,DIPR0321!A63:B23075,2,1)</f>
        <v>TUBULACAO EM COBRE PARA INTERLIGACAO DE SPLIT SYSTEM AO COND</v>
      </c>
      <c r="D105" s="1" t="s">
        <v>103</v>
      </c>
      <c r="E105" s="3" t="n">
        <v>24</v>
      </c>
      <c r="F105" s="4" t="n">
        <f aca="false">VLOOKUP(B105,EMOP0721!A64:B23075,2,1)</f>
        <v>191.42</v>
      </c>
      <c r="G105" s="4" t="n">
        <f aca="false">F105*E105</f>
        <v>4594.08</v>
      </c>
      <c r="H105" s="5" t="s">
        <v>154</v>
      </c>
    </row>
    <row r="106" customFormat="false" ht="15.75" hidden="false" customHeight="false" outlineLevel="0" collapsed="false">
      <c r="C106" s="2" t="str">
        <f aca="false">VLOOKUP(B105,DIPR0321!A64:C23076,3,1)</f>
        <v>ENSADOR/EVAPORADOR,INCLUSIVE ISOLAMENTO TERMICO,ALIMENTACAO</v>
      </c>
    </row>
    <row r="107" customFormat="false" ht="15.75" hidden="false" customHeight="false" outlineLevel="0" collapsed="false">
      <c r="A107" s="1" t="s">
        <v>155</v>
      </c>
      <c r="B107" s="20" t="s">
        <v>156</v>
      </c>
      <c r="C107" s="2" t="str">
        <f aca="false">VLOOKUP(B107,DIPR0321!A65:B23077,2,1)</f>
        <v>QUADRO DE DISTRIBUICAO DE ENERGIA,100A,PARA DISJUNTORES TERM</v>
      </c>
      <c r="D107" s="1" t="s">
        <v>49</v>
      </c>
      <c r="E107" s="3" t="n">
        <v>2</v>
      </c>
      <c r="F107" s="4" t="n">
        <f aca="false">VLOOKUP(B107,EMOP0721!A66:B23077,2,1)</f>
        <v>350.21</v>
      </c>
      <c r="G107" s="4" t="n">
        <f aca="false">F107*E107</f>
        <v>700.42</v>
      </c>
      <c r="H107" s="5" t="s">
        <v>157</v>
      </c>
    </row>
    <row r="108" customFormat="false" ht="15.75" hidden="false" customHeight="false" outlineLevel="0" collapsed="false">
      <c r="C108" s="2" t="str">
        <f aca="false">VLOOKUP(B107,DIPR0321!A66:C23078,3,1)</f>
        <v>O-MAGNETICOS UNIPOLARES,DE SOBREPOR,COM PORTA E BARRAMENTOS</v>
      </c>
    </row>
    <row r="109" customFormat="false" ht="15.75" hidden="false" customHeight="false" outlineLevel="0" collapsed="false">
      <c r="A109" s="1" t="s">
        <v>158</v>
      </c>
      <c r="B109" s="20" t="s">
        <v>159</v>
      </c>
      <c r="C109" s="2" t="str">
        <f aca="false">VLOOKUP(B109,DIPR0321!A67:B23079,2,1)</f>
        <v>DISJUNTOR TERMOMAGNETICO,TRIPOLAR,DE 10 A 32A,3KA,MODELO DIN</v>
      </c>
      <c r="D109" s="1" t="s">
        <v>49</v>
      </c>
      <c r="E109" s="3" t="n">
        <v>12</v>
      </c>
      <c r="F109" s="4" t="n">
        <f aca="false">VLOOKUP(B109,EMOP0721!A68:B23079,2,1)</f>
        <v>56.51</v>
      </c>
      <c r="G109" s="4" t="n">
        <f aca="false">F109*E109</f>
        <v>678.12</v>
      </c>
      <c r="H109" s="5" t="s">
        <v>160</v>
      </c>
    </row>
    <row r="110" customFormat="false" ht="15.75" hidden="false" customHeight="false" outlineLevel="0" collapsed="false">
      <c r="C110" s="2" t="str">
        <f aca="false">VLOOKUP(B109,DIPR0321!A68:C23080,3,1)</f>
        <v>,TIPO C.FORNECIMENTO E COLOCACAO</v>
      </c>
    </row>
    <row r="111" customFormat="false" ht="15.75" hidden="false" customHeight="false" outlineLevel="0" collapsed="false">
      <c r="A111" s="1" t="s">
        <v>161</v>
      </c>
      <c r="B111" s="20" t="s">
        <v>162</v>
      </c>
      <c r="C111" s="2" t="str">
        <f aca="false">VLOOKUP(B111,DIPR0321!A69:B23081,2,1)</f>
        <v>DISJUNTOR TERMOMAGNETICO TRIPOLAR,DE 40 A 63A,3KA,MODELO DIN</v>
      </c>
      <c r="D111" s="1" t="s">
        <v>49</v>
      </c>
      <c r="E111" s="3" t="n">
        <v>12</v>
      </c>
      <c r="F111" s="4" t="n">
        <f aca="false">VLOOKUP(B111,EMOP0721!A70:B23081,2,1)</f>
        <v>63.67</v>
      </c>
      <c r="G111" s="4" t="n">
        <f aca="false">F111*E111</f>
        <v>764.04</v>
      </c>
      <c r="H111" s="5" t="s">
        <v>163</v>
      </c>
    </row>
    <row r="112" customFormat="false" ht="15.75" hidden="false" customHeight="false" outlineLevel="0" collapsed="false">
      <c r="C112" s="2" t="str">
        <f aca="false">VLOOKUP(B111,DIPR0321!A70:C23082,3,1)</f>
        <v>,TIPO C.FORNECIMENTO E COLOCACAO</v>
      </c>
      <c r="D112" s="1" t="s">
        <v>164</v>
      </c>
    </row>
    <row r="113" customFormat="false" ht="15.75" hidden="false" customHeight="false" outlineLevel="0" collapsed="false">
      <c r="A113" s="1" t="s">
        <v>165</v>
      </c>
      <c r="B113" s="20" t="s">
        <v>166</v>
      </c>
      <c r="C113" s="2" t="str">
        <f aca="false">VLOOKUP(B113,DIPR0321!A71:B23083,2,1)</f>
        <v>CABO DE COBRE FLEXIVEL COM ISOLAMENTO TERMOPLASTICO,COMPREEN</v>
      </c>
      <c r="D113" s="1" t="s">
        <v>103</v>
      </c>
      <c r="E113" s="3" t="n">
        <v>120</v>
      </c>
      <c r="F113" s="4" t="n">
        <f aca="false">VLOOKUP(B113,EMOP0721!A72:B23083,2,1)</f>
        <v>9.66</v>
      </c>
      <c r="G113" s="4" t="n">
        <f aca="false">F113*E113</f>
        <v>1159.2</v>
      </c>
      <c r="H113" s="5" t="s">
        <v>167</v>
      </c>
    </row>
    <row r="114" customFormat="false" ht="15.75" hidden="false" customHeight="false" outlineLevel="0" collapsed="false">
      <c r="C114" s="2" t="str">
        <f aca="false">VLOOKUP(B113,DIPR0321!A72:C23084,3,1)</f>
        <v>DENDO:PREPARO,CORTE E ENFIACAO EM ELETRODUTOS NA BITOLA DE 1</v>
      </c>
    </row>
    <row r="115" customFormat="false" ht="15.75" hidden="false" customHeight="false" outlineLevel="0" collapsed="false">
      <c r="A115" s="1" t="s">
        <v>168</v>
      </c>
      <c r="B115" s="20" t="s">
        <v>169</v>
      </c>
      <c r="C115" s="2" t="str">
        <f aca="false">VLOOKUP(B115,DIPR0321!A73:B23085,2,1)</f>
        <v>CABO DE COBRE FLEXIVEL COM ISOLAMENTO TERMOPLASTICO,COMPREEN</v>
      </c>
      <c r="D115" s="1" t="s">
        <v>103</v>
      </c>
      <c r="E115" s="3" t="n">
        <v>100</v>
      </c>
      <c r="F115" s="4" t="n">
        <f aca="false">VLOOKUP(B115,EMOP0721!A74:B23085,2,1)</f>
        <v>4.74</v>
      </c>
      <c r="G115" s="4" t="n">
        <f aca="false">F115*E115</f>
        <v>474</v>
      </c>
      <c r="H115" s="5" t="s">
        <v>167</v>
      </c>
    </row>
    <row r="116" customFormat="false" ht="15.75" hidden="false" customHeight="false" outlineLevel="0" collapsed="false">
      <c r="C116" s="2" t="str">
        <f aca="false">VLOOKUP(B115,DIPR0321!A74:C23086,3,1)</f>
        <v>DENDO:PREPARO,CORTE E ENFIACAO EM ELETRODUTOS NA BITOLA DE 4</v>
      </c>
    </row>
    <row r="117" customFormat="false" ht="15.75" hidden="false" customHeight="false" outlineLevel="0" collapsed="false">
      <c r="A117" s="1" t="s">
        <v>170</v>
      </c>
      <c r="B117" s="20" t="s">
        <v>171</v>
      </c>
      <c r="C117" s="2" t="str">
        <f aca="false">VLOOKUP(B117,DIPR0321!A75:B23087,2,1)</f>
        <v>FIO PARALELO DE COBRE,COM ISOLAMENTO TERMOPLASTICO,NA BITOLA</v>
      </c>
      <c r="D117" s="1" t="s">
        <v>103</v>
      </c>
      <c r="E117" s="3" t="n">
        <v>1200</v>
      </c>
      <c r="F117" s="4" t="n">
        <f aca="false">VLOOKUP(B117,EMOP0721!A76:B23087,2,1)</f>
        <v>6.15</v>
      </c>
      <c r="G117" s="4" t="n">
        <f aca="false">F117*E117</f>
        <v>7380</v>
      </c>
      <c r="H117" s="5" t="s">
        <v>172</v>
      </c>
    </row>
    <row r="118" customFormat="false" ht="15.75" hidden="false" customHeight="false" outlineLevel="0" collapsed="false">
      <c r="C118" s="2" t="str">
        <f aca="false">VLOOKUP(B117,DIPR0321!A76:C23088,3,1)</f>
        <v>2X2,5MM2.FORNECIMENTO E COLOCACAO</v>
      </c>
    </row>
    <row r="119" customFormat="false" ht="15.75" hidden="false" customHeight="false" outlineLevel="0" collapsed="false">
      <c r="A119" s="1" t="s">
        <v>173</v>
      </c>
      <c r="B119" s="0" t="s">
        <v>174</v>
      </c>
      <c r="C119" s="2" t="str">
        <f aca="false">VLOOKUP(B119,DIPR0321!A77:B23089,2,1)</f>
        <v>FIO PARALELO DE COBRE,COM ISOLAMENTO TERMOPLASTICO,NA BITOLA</v>
      </c>
      <c r="D119" s="1" t="s">
        <v>103</v>
      </c>
      <c r="E119" s="3" t="n">
        <v>600</v>
      </c>
      <c r="F119" s="4" t="n">
        <f aca="false">VLOOKUP(B119,EMOP0721!A78:B23089,2,1)</f>
        <v>9.57</v>
      </c>
      <c r="G119" s="4" t="n">
        <f aca="false">F119*E119</f>
        <v>5742</v>
      </c>
      <c r="H119" s="5" t="s">
        <v>175</v>
      </c>
    </row>
    <row r="120" customFormat="false" ht="15.75" hidden="false" customHeight="false" outlineLevel="0" collapsed="false">
      <c r="C120" s="2" t="str">
        <f aca="false">VLOOKUP(B119,DIPR0321!A78:C23090,3,1)</f>
        <v>2X4MM2.FORNECIMENTO E COLOCACAO</v>
      </c>
    </row>
    <row r="121" customFormat="false" ht="15.75" hidden="false" customHeight="false" outlineLevel="0" collapsed="false">
      <c r="A121" s="1" t="s">
        <v>176</v>
      </c>
      <c r="B121" s="20" t="s">
        <v>177</v>
      </c>
      <c r="C121" s="2" t="str">
        <f aca="false">VLOOKUP(B121,DIPR0321!A79:B23091,2,1)</f>
        <v>LUMINARIA LED TUBULAR DE SOBREPOR, 2X9W (INCLUSIVE LAMPADAS)</v>
      </c>
      <c r="D121" s="1" t="s">
        <v>74</v>
      </c>
      <c r="E121" s="3" t="n">
        <v>10</v>
      </c>
      <c r="F121" s="4" t="n">
        <f aca="false">VLOOKUP(B121,EMOP0721!A80:B23091,2,1)</f>
        <v>144.48</v>
      </c>
      <c r="G121" s="4" t="n">
        <f aca="false">F121*E121</f>
        <v>1444.8</v>
      </c>
      <c r="H121" s="5" t="s">
        <v>178</v>
      </c>
    </row>
    <row r="122" customFormat="false" ht="15.75" hidden="false" customHeight="false" outlineLevel="0" collapsed="false">
      <c r="C122" s="2" t="str">
        <f aca="false">VLOOKUP(B121,DIPR0321!A80:C23092,3,1)</f>
        <v>,CORPO EM CHAPA DE ACO TRATADA E PINTURA ELETROSTATICA BRANC</v>
      </c>
    </row>
    <row r="123" customFormat="false" ht="16.5" hidden="false" customHeight="false" outlineLevel="0" collapsed="false">
      <c r="A123" s="14" t="s">
        <v>179</v>
      </c>
      <c r="B123" s="15"/>
      <c r="C123" s="16" t="s">
        <v>180</v>
      </c>
      <c r="D123" s="14"/>
      <c r="E123" s="17"/>
      <c r="F123" s="18"/>
      <c r="G123" s="33" t="n">
        <f aca="false">SUM(G124:G137)</f>
        <v>16579.7976</v>
      </c>
    </row>
    <row r="124" customFormat="false" ht="16.5" hidden="false" customHeight="false" outlineLevel="0" collapsed="false">
      <c r="A124" s="1" t="s">
        <v>181</v>
      </c>
      <c r="B124" s="20" t="s">
        <v>182</v>
      </c>
      <c r="C124" s="2" t="str">
        <f aca="false">VLOOKUP(B124,DIPR0321!A81:B23093,2,1)</f>
        <v>JANELA DE MADEIRA DE LEI GUILHOTINA DE 150X150X3,5CM,EM 2 FO</v>
      </c>
      <c r="D124" s="1" t="s">
        <v>74</v>
      </c>
      <c r="E124" s="3" t="n">
        <v>4</v>
      </c>
      <c r="F124" s="4" t="n">
        <f aca="false">VLOOKUP(B124,EMOP0721!A82:B23093,2,1)</f>
        <v>1420.85</v>
      </c>
      <c r="G124" s="4" t="n">
        <f aca="false">F124*E124</f>
        <v>5683.4</v>
      </c>
      <c r="H124" s="5" t="s">
        <v>183</v>
      </c>
    </row>
    <row r="125" customFormat="false" ht="15.75" hidden="false" customHeight="false" outlineLevel="0" collapsed="false">
      <c r="C125" s="2" t="str">
        <f aca="false">VLOOKUP(B124,DIPR0321!A82:C23094,3,1)</f>
        <v>LHAS,COM CAIXILHO PARA VIDRO E MARCO DUPLO,COM CAIXAS PARA C</v>
      </c>
    </row>
    <row r="126" customFormat="false" ht="15.75" hidden="false" customHeight="false" outlineLevel="0" collapsed="false">
      <c r="A126" s="1" t="s">
        <v>184</v>
      </c>
      <c r="B126" s="20" t="s">
        <v>185</v>
      </c>
      <c r="C126" s="2" t="str">
        <f aca="false">VLOOKUP(B126,DIPR0321!A83:B23095,2,1)</f>
        <v>JANELA DE MADEIRA DE LEI GUILHOTINA DE 100X150X3CM,EM 2 FOLH</v>
      </c>
      <c r="D126" s="1" t="s">
        <v>74</v>
      </c>
      <c r="E126" s="3" t="n">
        <v>4</v>
      </c>
      <c r="F126" s="4" t="n">
        <f aca="false">VLOOKUP(B126,EMOP0721!A84:B23095,2,1)</f>
        <v>1082.24</v>
      </c>
      <c r="G126" s="4" t="n">
        <f aca="false">F126*E126</f>
        <v>4328.96</v>
      </c>
      <c r="H126" s="5" t="s">
        <v>183</v>
      </c>
    </row>
    <row r="127" customFormat="false" ht="15.75" hidden="false" customHeight="false" outlineLevel="0" collapsed="false">
      <c r="C127" s="2" t="str">
        <f aca="false">VLOOKUP(B126,DIPR0321!A84:C23096,3,1)</f>
        <v>AS,MARCO DUPLO COM CAIXILHO PARA VIDRO,PRESOS EM BORBOLETAS,</v>
      </c>
    </row>
    <row r="128" customFormat="false" ht="15.75" hidden="false" customHeight="false" outlineLevel="0" collapsed="false">
      <c r="A128" s="1" t="s">
        <v>186</v>
      </c>
      <c r="B128" s="20" t="s">
        <v>187</v>
      </c>
      <c r="C128" s="2" t="str">
        <f aca="false">VLOOKUP(B128,DIPR0321!A85:B23097,2,1)</f>
        <v>FERRAGENS P/JANELA DE MADEIRA,DE CORRER,EM 2 FOLHAS,CONSTAND</v>
      </c>
      <c r="D128" s="1" t="s">
        <v>74</v>
      </c>
      <c r="E128" s="3" t="n">
        <v>4</v>
      </c>
      <c r="F128" s="4" t="n">
        <f aca="false">VLOOKUP(B128,EMOP0721!A86:B23097,2,1)</f>
        <v>225.62</v>
      </c>
      <c r="G128" s="4" t="n">
        <f aca="false">F128*E128</f>
        <v>902.48</v>
      </c>
      <c r="H128" s="5" t="s">
        <v>183</v>
      </c>
    </row>
    <row r="129" customFormat="false" ht="15.75" hidden="false" customHeight="false" outlineLevel="0" collapsed="false">
      <c r="C129" s="2" t="str">
        <f aca="false">VLOOKUP(B128,DIPR0321!A86:C23098,3,1)</f>
        <v>O DE FORNECIMENTO SEM COLOCACAO,DE:-4 RODIZIOS DE LATAO C/RO</v>
      </c>
    </row>
    <row r="130" customFormat="false" ht="15.75" hidden="false" customHeight="false" outlineLevel="0" collapsed="false">
      <c r="A130" s="1" t="s">
        <v>188</v>
      </c>
      <c r="B130" s="20" t="s">
        <v>189</v>
      </c>
      <c r="C130" s="2" t="str">
        <f aca="false">VLOOKUP(B130,DIPR0321!A87:B23099,2,1)</f>
        <v>FERRAGENS  P/JANELA DE MADEIRA TIPO GUILHOTINA CONTRA PESO,</v>
      </c>
      <c r="D130" s="1" t="s">
        <v>74</v>
      </c>
      <c r="E130" s="3" t="n">
        <v>4</v>
      </c>
      <c r="F130" s="4" t="n">
        <f aca="false">VLOOKUP(B130,EMOP0721!A88:B23099,2,1)</f>
        <v>227.99</v>
      </c>
      <c r="G130" s="4" t="n">
        <f aca="false">F130*E130</f>
        <v>911.96</v>
      </c>
      <c r="H130" s="5" t="s">
        <v>183</v>
      </c>
    </row>
    <row r="131" customFormat="false" ht="15.75" hidden="false" customHeight="false" outlineLevel="0" collapsed="false">
      <c r="C131" s="2" t="str">
        <f aca="false">VLOOKUP(B130,DIPR0321!A88:C23100,3,1)</f>
        <v>CONST.FORN.S/COLOC.DE:-4 ROLDANAS LATAO,DIAM.2",CADA;-4,00M</v>
      </c>
    </row>
    <row r="132" customFormat="false" ht="15.75" hidden="false" customHeight="false" outlineLevel="0" collapsed="false">
      <c r="A132" s="1" t="s">
        <v>190</v>
      </c>
      <c r="B132" s="20" t="s">
        <v>191</v>
      </c>
      <c r="C132" s="2" t="str">
        <f aca="false">VLOOKUP(B132,DIPR0321!A89:B23101,2,1)</f>
        <v>PORTA DE MADEIRA DE LEI EM COMPENSADO DE 90X210X3,5CM FOLHEA</v>
      </c>
      <c r="D132" s="1" t="s">
        <v>74</v>
      </c>
      <c r="E132" s="3" t="n">
        <v>4</v>
      </c>
      <c r="F132" s="4" t="n">
        <f aca="false">VLOOKUP(B132,EMOP0721!A90:B23101,2,1)</f>
        <v>547.62</v>
      </c>
      <c r="G132" s="4" t="n">
        <f aca="false">F132*E132</f>
        <v>2190.48</v>
      </c>
      <c r="H132" s="5" t="s">
        <v>183</v>
      </c>
    </row>
    <row r="133" customFormat="false" ht="15.75" hidden="false" customHeight="false" outlineLevel="0" collapsed="false">
      <c r="C133" s="2" t="str">
        <f aca="false">VLOOKUP(B132,DIPR0321!A90:C23102,3,1)</f>
        <v>DA NAS 2 FACES,ADUELA DE 13X3CM E ALIZARES DE 5X2CM,EXCLUSIV</v>
      </c>
    </row>
    <row r="134" customFormat="false" ht="15.75" hidden="false" customHeight="false" outlineLevel="0" collapsed="false">
      <c r="A134" s="1" t="s">
        <v>192</v>
      </c>
      <c r="B134" s="20" t="s">
        <v>193</v>
      </c>
      <c r="C134" s="2" t="str">
        <f aca="false">VLOOKUP(B134,DIPR0321!A87:B23099,2,1)</f>
        <v>FERRAGENS PARA PORTA DE MADEIRA,DE 1 FOLHA,DE ABRIR,DE ENTRA</v>
      </c>
      <c r="D134" s="1" t="s">
        <v>74</v>
      </c>
      <c r="E134" s="3" t="n">
        <v>4</v>
      </c>
      <c r="F134" s="4" t="n">
        <f aca="false">VLOOKUP(B134,EMOP0721!A92:B23103,2,1)</f>
        <v>566.05</v>
      </c>
      <c r="G134" s="4" t="n">
        <f aca="false">F134*E134</f>
        <v>2264.2</v>
      </c>
      <c r="H134" s="5" t="s">
        <v>183</v>
      </c>
    </row>
    <row r="135" customFormat="false" ht="15.75" hidden="false" customHeight="false" outlineLevel="0" collapsed="false">
      <c r="C135" s="2" t="str">
        <f aca="false">VLOOKUP(B134,DIPR0321!A88:C23100,3,1)</f>
        <v>DA PRINCIPAL, CONSTANDO DE FORNEC.S/COLOCACAO,DE:-FECHADURA</v>
      </c>
    </row>
    <row r="136" customFormat="false" ht="15.75" hidden="false" customHeight="false" outlineLevel="0" collapsed="false">
      <c r="A136" s="1" t="s">
        <v>194</v>
      </c>
      <c r="B136" s="20" t="s">
        <v>125</v>
      </c>
      <c r="C136" s="2" t="str">
        <f aca="false">VLOOKUP(B136,DIPR0321!A89:B23101,2,1)</f>
        <v>PINTURA INTERNA OU EXTERNA SOBRE MADEIRA NOVA,COM ESMALTE SI</v>
      </c>
      <c r="D136" s="1" t="s">
        <v>29</v>
      </c>
      <c r="E136" s="3" t="n">
        <f aca="false">4*0.9*2.1</f>
        <v>7.56</v>
      </c>
      <c r="F136" s="4" t="n">
        <f aca="false">VLOOKUP(B136,EMOP0721!A94:B23105,2,1)</f>
        <v>39.46</v>
      </c>
      <c r="G136" s="4" t="n">
        <f aca="false">F136*E136</f>
        <v>298.3176</v>
      </c>
      <c r="H136" s="5" t="s">
        <v>195</v>
      </c>
    </row>
    <row r="137" customFormat="false" ht="15.75" hidden="false" customHeight="false" outlineLevel="0" collapsed="false">
      <c r="C137" s="2" t="str">
        <f aca="false">VLOOKUP(B136,DIPR0321!A90:C23102,3,1)</f>
        <v>NTETICO ALTO BRILHO OU ACETINADO,UMA DEMAO DE VERNIZ ISOLANT</v>
      </c>
    </row>
    <row r="138" customFormat="false" ht="15.75" hidden="false" customHeight="false" outlineLevel="0" collapsed="false">
      <c r="A138" s="25"/>
      <c r="B138" s="23"/>
      <c r="C138" s="24" t="s">
        <v>196</v>
      </c>
      <c r="D138" s="25"/>
      <c r="E138" s="26"/>
      <c r="F138" s="27"/>
    </row>
    <row r="139" customFormat="false" ht="15.75" hidden="false" customHeight="false" outlineLevel="0" collapsed="false">
      <c r="A139" s="37" t="s">
        <v>197</v>
      </c>
      <c r="B139" s="28"/>
      <c r="C139" s="29" t="s">
        <v>198</v>
      </c>
      <c r="D139" s="22"/>
      <c r="E139" s="30"/>
      <c r="F139" s="31"/>
    </row>
    <row r="140" customFormat="false" ht="16.5" hidden="false" customHeight="false" outlineLevel="0" collapsed="false">
      <c r="A140" s="14" t="s">
        <v>199</v>
      </c>
      <c r="B140" s="15"/>
      <c r="C140" s="16" t="s">
        <v>200</v>
      </c>
      <c r="D140" s="14"/>
      <c r="E140" s="17"/>
      <c r="F140" s="18"/>
      <c r="G140" s="38" t="n">
        <f aca="false">SUM(G141:G145)</f>
        <v>9805.7777</v>
      </c>
    </row>
    <row r="141" s="36" customFormat="true" ht="15.75" hidden="false" customHeight="true" outlineLevel="0" collapsed="false">
      <c r="A141" s="1" t="s">
        <v>201</v>
      </c>
      <c r="B141" s="20" t="s">
        <v>202</v>
      </c>
      <c r="C141" s="2" t="str">
        <f aca="false">VLOOKUP(B141,DIPR0321!A45:B23057,2,1)</f>
        <v>DEMOLICAO DE PISO DE LADRILHO COM RESPECTIVA CAMADA DE ARGAM</v>
      </c>
      <c r="D141" s="1" t="s">
        <v>29</v>
      </c>
      <c r="E141" s="3" t="n">
        <f aca="false">7.06+16.37+14.53+19.95+5.4+50.16+12.6+1.53+1.52+12.6+15.54+15.54+21.09+4.39+20.35+30.17+30.17</f>
        <v>278.97</v>
      </c>
      <c r="F141" s="4" t="n">
        <f aca="false">VLOOKUP(B141,EMOP0721!A46:B23057,2,1)</f>
        <v>14.41</v>
      </c>
      <c r="G141" s="4" t="n">
        <f aca="false">F141*E141</f>
        <v>4019.9577</v>
      </c>
      <c r="H141" s="39" t="s">
        <v>203</v>
      </c>
      <c r="I141" s="39"/>
      <c r="J141" s="39"/>
      <c r="K141" s="39"/>
    </row>
    <row r="142" s="36" customFormat="true" ht="15.75" hidden="false" customHeight="false" outlineLevel="0" collapsed="false">
      <c r="A142" s="1"/>
      <c r="C142" s="2" t="str">
        <f aca="false">VLOOKUP(B141,DIPR0321!A46:C23058,3,1)</f>
        <v>ASSA DE ASSENTAMENTO,INCLUSIVE EMPILHAMENTO LATERAL DENTRO D</v>
      </c>
      <c r="D142" s="1"/>
      <c r="E142" s="3"/>
      <c r="F142" s="4"/>
      <c r="G142" s="4"/>
      <c r="H142" s="39"/>
      <c r="I142" s="39"/>
      <c r="J142" s="39"/>
      <c r="K142" s="39"/>
    </row>
    <row r="143" s="36" customFormat="true" ht="15.75" hidden="false" customHeight="false" outlineLevel="0" collapsed="false">
      <c r="A143" s="1" t="s">
        <v>99</v>
      </c>
      <c r="B143" s="20" t="s">
        <v>85</v>
      </c>
      <c r="C143" s="2" t="str">
        <f aca="false">VLOOKUP(B143,DIPR0321!A47:B23059,2,1)</f>
        <v>ESCAVACAO MANUAL DE VALA/CAVA EM MATERIAL DE 1¶ CATEGORIA (A</v>
      </c>
      <c r="D143" s="1" t="s">
        <v>53</v>
      </c>
      <c r="E143" s="3" t="n">
        <f aca="false">72*1*1</f>
        <v>72</v>
      </c>
      <c r="F143" s="4" t="n">
        <f aca="false">VLOOKUP(B143,EMOP0721!A48:B23059,2,1)</f>
        <v>50.21</v>
      </c>
      <c r="G143" s="4" t="n">
        <f aca="false">F143*E143</f>
        <v>3615.12</v>
      </c>
      <c r="H143" s="35" t="s">
        <v>204</v>
      </c>
    </row>
    <row r="144" s="36" customFormat="true" ht="15.75" hidden="false" customHeight="false" outlineLevel="0" collapsed="false">
      <c r="A144" s="1"/>
      <c r="C144" s="2" t="str">
        <f aca="false">VLOOKUP(B143,DIPR0321!A48:C23060,3,1)</f>
        <v>(AREIA,ARGILA OU PICARRA),ATE 1,50M DE PROFUNDIDADE,EXCLUSIV</v>
      </c>
      <c r="D144" s="1"/>
      <c r="E144" s="3"/>
      <c r="F144" s="4"/>
      <c r="G144" s="4"/>
      <c r="H144" s="35"/>
    </row>
    <row r="145" s="36" customFormat="true" ht="15.75" hidden="false" customHeight="false" outlineLevel="0" collapsed="false">
      <c r="A145" s="1" t="s">
        <v>101</v>
      </c>
      <c r="B145" s="20" t="s">
        <v>205</v>
      </c>
      <c r="C145" s="2" t="str">
        <f aca="false">VLOOKUP(B145,DIPR0321!A49:B23061,2,1)</f>
        <v>REATERRO DE VALA/CAVA COMPACTADA A MACO,EM CAMADAS DE 30CM D</v>
      </c>
      <c r="D145" s="1" t="s">
        <v>206</v>
      </c>
      <c r="E145" s="3" t="n">
        <f aca="false">70</f>
        <v>70</v>
      </c>
      <c r="F145" s="4" t="n">
        <f aca="false">VLOOKUP(B145,EMOP0721!A50:B23061,2,1)</f>
        <v>31.01</v>
      </c>
      <c r="G145" s="4" t="n">
        <f aca="false">F145*E145</f>
        <v>2170.7</v>
      </c>
      <c r="H145" s="35" t="s">
        <v>207</v>
      </c>
    </row>
    <row r="146" s="36" customFormat="true" ht="15.75" hidden="false" customHeight="false" outlineLevel="0" collapsed="false">
      <c r="A146" s="1"/>
      <c r="C146" s="2" t="str">
        <f aca="false">VLOOKUP(B145,DIPR0321!A50:C23062,3,1)</f>
        <v>E ESPESSURA MAXIMA,COM MATERIAL DE BOA QUALIDADE,EXCLUSIVE</v>
      </c>
      <c r="D146" s="1"/>
      <c r="E146" s="3"/>
      <c r="F146" s="4"/>
      <c r="G146" s="4"/>
      <c r="H146" s="35"/>
    </row>
    <row r="147" s="36" customFormat="true" ht="16.5" hidden="false" customHeight="false" outlineLevel="0" collapsed="false">
      <c r="A147" s="14" t="s">
        <v>208</v>
      </c>
      <c r="B147" s="15"/>
      <c r="C147" s="16" t="s">
        <v>209</v>
      </c>
      <c r="D147" s="14"/>
      <c r="E147" s="17"/>
      <c r="F147" s="18"/>
      <c r="G147" s="33" t="n">
        <f aca="false">SUM(G148:G203)</f>
        <v>159713.900052</v>
      </c>
      <c r="H147" s="35"/>
    </row>
    <row r="148" s="36" customFormat="true" ht="16.5" hidden="false" customHeight="false" outlineLevel="0" collapsed="false">
      <c r="A148" s="1" t="s">
        <v>210</v>
      </c>
      <c r="B148" s="20" t="s">
        <v>211</v>
      </c>
      <c r="C148" s="2" t="str">
        <f aca="false">VLOOKUP(B148,DIPR0321!A47:B23059,2,1)</f>
        <v>PISO CIMENTADO,COM 1,5CM DE ESPESSURA,COM ARGAMASSA DE CIMEN</v>
      </c>
      <c r="D148" s="1" t="s">
        <v>29</v>
      </c>
      <c r="E148" s="3" t="n">
        <f aca="false">E141</f>
        <v>278.97</v>
      </c>
      <c r="F148" s="4" t="n">
        <f aca="false">VLOOKUP(B148,EMOP0721!A48:B23059,2,1)</f>
        <v>33.09</v>
      </c>
      <c r="G148" s="4" t="n">
        <f aca="false">F148*E148</f>
        <v>9231.1173</v>
      </c>
      <c r="H148" s="35" t="s">
        <v>212</v>
      </c>
    </row>
    <row r="149" s="36" customFormat="true" ht="15.75" hidden="false" customHeight="false" outlineLevel="0" collapsed="false">
      <c r="A149" s="1"/>
      <c r="C149" s="2" t="str">
        <f aca="false">VLOOKUP(B148,DIPR0321!A48:C23060,3,1)</f>
        <v>TO E AREIA,NO TRACO 1:3,ALISADO A COLHER, SOBRE BASE EXISTEN</v>
      </c>
      <c r="D149" s="1"/>
      <c r="E149" s="3"/>
      <c r="F149" s="4"/>
      <c r="G149" s="4"/>
      <c r="H149" s="35"/>
    </row>
    <row r="150" customFormat="false" ht="15.75" hidden="false" customHeight="false" outlineLevel="0" collapsed="false">
      <c r="A150" s="1" t="s">
        <v>213</v>
      </c>
      <c r="B150" s="20" t="s">
        <v>214</v>
      </c>
      <c r="C150" s="2" t="str">
        <f aca="false">VLOOKUP(B150,DIPR0321!A47:B23059,2,1)</f>
        <v>PISO TATIL DE BORRACHA,ALERTA,PARA PESSOAS COM NECESSIDADES</v>
      </c>
      <c r="D150" s="1" t="s">
        <v>29</v>
      </c>
      <c r="E150" s="3" t="n">
        <v>40</v>
      </c>
      <c r="F150" s="4" t="n">
        <f aca="false">VLOOKUP(B150,EMOP0721!A50:B23061,2,1)</f>
        <v>95.19</v>
      </c>
      <c r="G150" s="4" t="n">
        <f aca="false">F150*E150</f>
        <v>3807.6</v>
      </c>
      <c r="H150" s="5" t="s">
        <v>215</v>
      </c>
    </row>
    <row r="151" customFormat="false" ht="15.75" hidden="false" customHeight="false" outlineLevel="0" collapsed="false">
      <c r="C151" s="2" t="str">
        <f aca="false">VLOOKUP(B150,DIPR0321!A48:C23060,3,1)</f>
        <v>ESPECIFICAS,25X25CM, ESPESSURA DE 5MM, NA COR PRETA, COLADO</v>
      </c>
    </row>
    <row r="152" customFormat="false" ht="15.75" hidden="false" customHeight="false" outlineLevel="0" collapsed="false">
      <c r="A152" s="1" t="s">
        <v>216</v>
      </c>
      <c r="B152" s="20" t="s">
        <v>217</v>
      </c>
      <c r="C152" s="2" t="str">
        <f aca="false">VLOOKUP(B152,DIPR0321!A49:B23061,2,1)</f>
        <v>PISO TATIL DE BORRACHA,DIRECIONAL,PARA PESSOAS COM NECESSIDA</v>
      </c>
      <c r="D152" s="1" t="s">
        <v>29</v>
      </c>
      <c r="E152" s="3" t="n">
        <v>36</v>
      </c>
      <c r="F152" s="4" t="n">
        <f aca="false">VLOOKUP(B152,EMOP0721!A52:B23063,2,1)</f>
        <v>95.19</v>
      </c>
      <c r="G152" s="4" t="n">
        <f aca="false">F152*E152</f>
        <v>3426.84</v>
      </c>
      <c r="H152" s="5" t="s">
        <v>218</v>
      </c>
    </row>
    <row r="153" customFormat="false" ht="15.75" hidden="false" customHeight="false" outlineLevel="0" collapsed="false">
      <c r="C153" s="2" t="str">
        <f aca="false">VLOOKUP(B152,DIPR0321!A50:C23062,3,1)</f>
        <v>DES ESPECIFICAS,25X25CM,ESPESSURA DE 5MM,NA COR PRETA,COLADO</v>
      </c>
    </row>
    <row r="154" customFormat="false" ht="15.75" hidden="false" customHeight="false" outlineLevel="0" collapsed="false">
      <c r="A154" s="1" t="s">
        <v>219</v>
      </c>
      <c r="B154" s="20" t="s">
        <v>220</v>
      </c>
      <c r="C154" s="2" t="str">
        <f aca="false">VLOOKUP(B154,DIPR0321!A51:B23063,2,1)</f>
        <v>GUARDA-CORPO DE FERRO EM LANCES DE 3,00 A 4,00M E 1,00M DE A</v>
      </c>
      <c r="D154" s="1" t="s">
        <v>103</v>
      </c>
      <c r="E154" s="3" t="n">
        <f aca="false">2+4.5+2.85+2.7+1.55+5.4+2</f>
        <v>21</v>
      </c>
      <c r="F154" s="4" t="n">
        <f aca="false">VLOOKUP(B154,EMOP0721!A54:B23065,2,1)</f>
        <v>788.22</v>
      </c>
      <c r="G154" s="4" t="n">
        <f aca="false">F154*E154</f>
        <v>16552.62</v>
      </c>
      <c r="H154" s="5" t="s">
        <v>221</v>
      </c>
    </row>
    <row r="155" customFormat="false" ht="15.75" hidden="false" customHeight="false" outlineLevel="0" collapsed="false">
      <c r="C155" s="2" t="str">
        <f aca="false">VLOOKUP(B154,DIPR0321!A52:C23064,3,1)</f>
        <v>LTURA,COM 4 MONTANTES DE BARRAS DE 2"X3/4",CHUMBADOS NO CONC</v>
      </c>
    </row>
    <row r="156" customFormat="false" ht="15.75" hidden="false" customHeight="false" outlineLevel="0" collapsed="false">
      <c r="A156" s="1" t="s">
        <v>222</v>
      </c>
      <c r="B156" s="20" t="s">
        <v>100</v>
      </c>
      <c r="C156" s="2" t="str">
        <f aca="false">VLOOKUP(B156,DIPR0321!A55:B23067,2,1)</f>
        <v>REVESTIMENTO DE PISO COM LADRILHO CERAMICO,ANTIDERRAPANTE,CO</v>
      </c>
      <c r="D156" s="1" t="s">
        <v>29</v>
      </c>
      <c r="E156" s="3" t="n">
        <f aca="false">E148-E150-E152+8+8+8-30.17-30.17</f>
        <v>166.63</v>
      </c>
      <c r="F156" s="4" t="n">
        <f aca="false">VLOOKUP(B156,EMOP0721!A56:B23067,2,1)</f>
        <v>68.36</v>
      </c>
      <c r="G156" s="4" t="n">
        <f aca="false">F156*E156</f>
        <v>11390.8268</v>
      </c>
      <c r="H156" s="5" t="s">
        <v>223</v>
      </c>
    </row>
    <row r="157" customFormat="false" ht="15.75" hidden="false" customHeight="false" outlineLevel="0" collapsed="false">
      <c r="C157" s="2" t="str">
        <f aca="false">VLOOKUP(B156,DIPR0321!A56:C23068,3,1)</f>
        <v>M MEDIDAS EM TORNO DE 45X45CM,SUJEITO A TRAFEGO INTENSO,RESI</v>
      </c>
    </row>
    <row r="158" customFormat="false" ht="15.75" hidden="false" customHeight="false" outlineLevel="0" collapsed="false">
      <c r="A158" s="1" t="s">
        <v>224</v>
      </c>
      <c r="B158" s="20" t="s">
        <v>102</v>
      </c>
      <c r="C158" s="2" t="str">
        <f aca="false">VLOOKUP(B158,DIPR0321!A57:B23069,2,1)</f>
        <v>RODAPE COM LADRILHO CERAMICO,COM 7,5 A 10CM DE ALTURA,ASSENT</v>
      </c>
      <c r="D158" s="1" t="s">
        <v>103</v>
      </c>
      <c r="E158" s="3" t="n">
        <f aca="false">20.8+30+22.2+52.4+33.6+44</f>
        <v>203</v>
      </c>
      <c r="F158" s="4" t="n">
        <f aca="false">VLOOKUP(B158,EMOP0721!A58:B23069,2,1)</f>
        <v>31.83</v>
      </c>
      <c r="G158" s="4" t="n">
        <f aca="false">F158*E158</f>
        <v>6461.49</v>
      </c>
      <c r="H158" s="40" t="s">
        <v>225</v>
      </c>
    </row>
    <row r="159" customFormat="false" ht="15.75" hidden="false" customHeight="false" outlineLevel="0" collapsed="false">
      <c r="C159" s="2" t="str">
        <f aca="false">VLOOKUP(B158,DIPR0321!A58:C23070,3,1)</f>
        <v>E CONFORME ITEM 13.025.0016</v>
      </c>
    </row>
    <row r="160" customFormat="false" ht="15.75" hidden="false" customHeight="false" outlineLevel="0" collapsed="false">
      <c r="A160" s="1" t="s">
        <v>226</v>
      </c>
      <c r="B160" s="20" t="s">
        <v>105</v>
      </c>
      <c r="C160" s="2" t="str">
        <f aca="false">VLOOKUP(B160,DIPR0321!A61:B23073,2,1)</f>
        <v>SOLEIRA DE MARMORE BRANCO CLASSICO,DE 3X25CM,COM 2 POLIMENTO</v>
      </c>
      <c r="D160" s="1" t="s">
        <v>103</v>
      </c>
      <c r="E160" s="3" t="n">
        <f aca="false">9*1</f>
        <v>9</v>
      </c>
      <c r="F160" s="4" t="n">
        <f aca="false">VLOOKUP(B160,EMOP0721!A60:B23071,2,1)</f>
        <v>66.28</v>
      </c>
      <c r="G160" s="4" t="n">
        <f aca="false">F160*E160</f>
        <v>596.52</v>
      </c>
      <c r="H160" s="5" t="s">
        <v>227</v>
      </c>
    </row>
    <row r="161" customFormat="false" ht="15.75" hidden="false" customHeight="false" outlineLevel="0" collapsed="false">
      <c r="C161" s="2" t="str">
        <f aca="false">VLOOKUP(B160,DIPR0321!A62:C23074,3,1)</f>
        <v>S,EXCLUSIVE NATA DE CIMENTO,ARGAMASSA E REJUNTAMENTO</v>
      </c>
    </row>
    <row r="162" customFormat="false" ht="15.75" hidden="false" customHeight="false" outlineLevel="0" collapsed="false">
      <c r="A162" s="1" t="s">
        <v>228</v>
      </c>
      <c r="B162" s="20" t="s">
        <v>229</v>
      </c>
      <c r="C162" s="2" t="str">
        <f aca="false">VLOOKUP(B162,DIPR0321!A63:B23075,2,1)</f>
        <v>PISO VINILICO EM MANTAS,COM 2M DE LARGURA X 20M DE COMPRIMEN</v>
      </c>
      <c r="D162" s="1" t="s">
        <v>29</v>
      </c>
      <c r="E162" s="3" t="n">
        <f aca="false">30.17*2</f>
        <v>60.34</v>
      </c>
      <c r="F162" s="4" t="n">
        <f aca="false">VLOOKUP(B162,EMOP0721!A62:B23073,2,1)</f>
        <v>144.26</v>
      </c>
      <c r="G162" s="4" t="n">
        <f aca="false">F162*E162</f>
        <v>8704.6484</v>
      </c>
      <c r="H162" s="5" t="s">
        <v>230</v>
      </c>
    </row>
    <row r="163" customFormat="false" ht="15.75" hidden="false" customHeight="false" outlineLevel="0" collapsed="false">
      <c r="C163" s="2" t="str">
        <f aca="false">VLOOKUP(B162,DIPR0321!A64:C23076,3,1)</f>
        <v>TO,HOMOGENEO,COM 2MM DE ESPESSURA,REFORCO EM POLIURETANO ULT</v>
      </c>
    </row>
    <row r="164" customFormat="false" ht="15.75" hidden="false" customHeight="false" outlineLevel="0" collapsed="false">
      <c r="A164" s="1" t="s">
        <v>231</v>
      </c>
      <c r="B164" s="20" t="s">
        <v>91</v>
      </c>
      <c r="C164" s="2" t="str">
        <f aca="false">VLOOKUP(B164,DIPR0321!A65:B23077,2,1)</f>
        <v>CONCRETO ARMADO,FCK=20MPA,INCLUINDO MATERIAIS PARA 1,00M3 DE</v>
      </c>
      <c r="D164" s="1" t="s">
        <v>53</v>
      </c>
      <c r="E164" s="3" t="n">
        <f aca="false">(1.8+1.8+2.6+3.1)*0.15*0.4</f>
        <v>0.558</v>
      </c>
      <c r="F164" s="4" t="n">
        <f aca="false">VLOOKUP(B164,EMOP0721!A64:B23075,2,1)</f>
        <v>2560.45</v>
      </c>
      <c r="G164" s="4" t="n">
        <f aca="false">F164*E164</f>
        <v>1428.7311</v>
      </c>
      <c r="H164" s="40" t="s">
        <v>232</v>
      </c>
    </row>
    <row r="165" customFormat="false" ht="15.75" hidden="false" customHeight="false" outlineLevel="0" collapsed="false">
      <c r="C165" s="2" t="str">
        <f aca="false">VLOOKUP(B164,DIPR0321!A66:C23078,3,1)</f>
        <v>CONCRETO(IMPORTADO DE USINA)ADENSADO E COLOCADO,12,00M2 DE</v>
      </c>
    </row>
    <row r="166" customFormat="false" ht="15.75" hidden="false" customHeight="false" outlineLevel="0" collapsed="false">
      <c r="A166" s="1" t="s">
        <v>233</v>
      </c>
      <c r="B166" s="20" t="s">
        <v>93</v>
      </c>
      <c r="C166" s="2" t="str">
        <f aca="false">VLOOKUP(B166,DIPR0321!A67:B23079,2,1)</f>
        <v>LAJE PRE-MOLDADA BETA 20,PARA SOBRECARGA DE 3,5KN/M2 E VAO D</v>
      </c>
      <c r="D166" s="1" t="s">
        <v>29</v>
      </c>
      <c r="E166" s="3" t="n">
        <f aca="false">(6.2*1.8)+3.17</f>
        <v>14.33</v>
      </c>
      <c r="F166" s="4" t="n">
        <f aca="false">VLOOKUP(B166,EMOP0721!A66:B23077,2,1)</f>
        <v>199.86</v>
      </c>
      <c r="G166" s="4" t="n">
        <f aca="false">F166*E166</f>
        <v>2863.9938</v>
      </c>
      <c r="H166" s="5" t="s">
        <v>234</v>
      </c>
    </row>
    <row r="167" customFormat="false" ht="15.75" hidden="false" customHeight="false" outlineLevel="0" collapsed="false">
      <c r="C167" s="2" t="str">
        <f aca="false">VLOOKUP(B166,DIPR0321!A68:C23080,3,1)</f>
        <v>E 6,20M,CONSIDERANDO VIGOTAS,TIJOLOS E ARMADURA NEGATIVA,INC</v>
      </c>
    </row>
    <row r="168" customFormat="false" ht="15.75" hidden="false" customHeight="false" outlineLevel="0" collapsed="false">
      <c r="A168" s="1" t="s">
        <v>235</v>
      </c>
      <c r="B168" s="20" t="s">
        <v>236</v>
      </c>
      <c r="C168" s="2" t="str">
        <f aca="false">VLOOKUP(B168,DIPR0321!A69:B23081,2,1)</f>
        <v>IMPERMEABILIZACAO COM MEMBRANA DE ASFALTO ELASTOMERICO EM SO</v>
      </c>
      <c r="D168" s="1" t="s">
        <v>29</v>
      </c>
      <c r="E168" s="3" t="n">
        <f aca="false">E166</f>
        <v>14.33</v>
      </c>
      <c r="F168" s="4" t="n">
        <f aca="false">VLOOKUP(B168,EMOP0721!A68:B23079,2,1)</f>
        <v>131.49</v>
      </c>
      <c r="G168" s="4" t="n">
        <f aca="false">F168*E168</f>
        <v>1884.2517</v>
      </c>
      <c r="H168" s="5" t="s">
        <v>237</v>
      </c>
    </row>
    <row r="169" customFormat="false" ht="15.75" hidden="false" customHeight="false" outlineLevel="0" collapsed="false">
      <c r="C169" s="2" t="str">
        <f aca="false">VLOOKUP(B168,DIPR0321!A70:C23082,3,1)</f>
        <v>LUCAO,APLICADA A FRIO,CONSIDERADO O CONSUMO DE 0,40KG/M2 DO</v>
      </c>
    </row>
    <row r="170" customFormat="false" ht="15.75" hidden="false" customHeight="false" outlineLevel="0" collapsed="false">
      <c r="A170" s="1" t="s">
        <v>238</v>
      </c>
      <c r="B170" s="20" t="s">
        <v>108</v>
      </c>
      <c r="C170" s="2" t="str">
        <f aca="false">VLOOKUP(B170,DIPR0321!A63:B23075,2,1)</f>
        <v>ALVENARIA DE TIJOLOS CERAMICOS FURADOS 10X20X30CM,COMPLEMENT</v>
      </c>
      <c r="D170" s="1" t="s">
        <v>29</v>
      </c>
      <c r="E170" s="3" t="n">
        <f aca="false">((3.1+3.1+2.2+2.2+2.2)*2.4)+(5.6*3)+((2.5+1.6)*2*2.7)</f>
        <v>69.66</v>
      </c>
      <c r="F170" s="4" t="n">
        <f aca="false">VLOOKUP(B170,EMOP0721!A70:B23081,2,1)</f>
        <v>46.07</v>
      </c>
      <c r="G170" s="4" t="n">
        <f aca="false">F170*E170</f>
        <v>3209.2362</v>
      </c>
      <c r="H170" s="3" t="s">
        <v>239</v>
      </c>
    </row>
    <row r="171" customFormat="false" ht="15.75" hidden="false" customHeight="false" outlineLevel="0" collapsed="false">
      <c r="C171" s="2" t="str">
        <f aca="false">VLOOKUP(B170,DIPR0321!A64:C23076,3,1)</f>
        <v>ADA COM 6% DE TIJOLOS DE 10X20X20CM,ASSENTES COM ARGAMASSA D</v>
      </c>
      <c r="H171" s="5" t="s">
        <v>240</v>
      </c>
    </row>
    <row r="172" customFormat="false" ht="15.75" hidden="false" customHeight="false" outlineLevel="0" collapsed="false">
      <c r="A172" s="1" t="s">
        <v>241</v>
      </c>
      <c r="B172" s="20" t="s">
        <v>242</v>
      </c>
      <c r="C172" s="2" t="str">
        <f aca="false">VLOOKUP(B172,DIPR0321!A65:B23077,2,1)</f>
        <v>EMBOCO COM ARGAMASSA DE CIMENTO E AREIA,NO TRACO 1:3 COM 1,5</v>
      </c>
      <c r="D172" s="1" t="s">
        <v>29</v>
      </c>
      <c r="E172" s="3" t="n">
        <f aca="false">E170*2</f>
        <v>139.32</v>
      </c>
      <c r="F172" s="4" t="n">
        <f aca="false">VLOOKUP(B172,EMOP0721!A72:B23083,2,1)</f>
        <v>25.5</v>
      </c>
      <c r="G172" s="4" t="n">
        <f aca="false">F172*E172</f>
        <v>3552.66</v>
      </c>
      <c r="H172" s="5" t="s">
        <v>243</v>
      </c>
    </row>
    <row r="173" customFormat="false" ht="15.75" hidden="false" customHeight="false" outlineLevel="0" collapsed="false">
      <c r="C173" s="2" t="str">
        <f aca="false">VLOOKUP(B172,DIPR0321!A66:C23078,3,1)</f>
        <v>CM DE ESPESSURA,INCLUSIVE CHAPISCO DE CIMENTO E AREIA,NO TRA</v>
      </c>
    </row>
    <row r="174" customFormat="false" ht="15.75" hidden="false" customHeight="false" outlineLevel="0" collapsed="false">
      <c r="A174" s="1" t="s">
        <v>244</v>
      </c>
      <c r="B174" s="20" t="s">
        <v>245</v>
      </c>
      <c r="C174" s="2" t="str">
        <f aca="false">VLOOKUP(B174,DIPR0321!A67:B23079,2,1)</f>
        <v>REVESTIMENTO DE PAREDES COM AZULEJO BRANCO 15X15CM,QUALIDADE</v>
      </c>
      <c r="D174" s="1" t="s">
        <v>29</v>
      </c>
      <c r="E174" s="3" t="n">
        <v>30.72</v>
      </c>
      <c r="F174" s="4" t="n">
        <f aca="false">VLOOKUP(B174,EMOP0721!A74:B23085,2,1)</f>
        <v>58.84</v>
      </c>
      <c r="G174" s="4" t="n">
        <f aca="false">F174*E174</f>
        <v>1807.5648</v>
      </c>
      <c r="H174" s="5" t="s">
        <v>246</v>
      </c>
    </row>
    <row r="175" customFormat="false" ht="15.75" hidden="false" customHeight="false" outlineLevel="0" collapsed="false">
      <c r="C175" s="2" t="str">
        <f aca="false">VLOOKUP(B174,DIPR0321!A68:C23080,3,1)</f>
        <v>EXTRA,ASSENTES COM NATA DE CIMENTO COMUM,TENDO JUNTAS CORRI</v>
      </c>
    </row>
    <row r="176" customFormat="false" ht="15.75" hidden="false" customHeight="false" outlineLevel="0" collapsed="false">
      <c r="A176" s="1" t="s">
        <v>247</v>
      </c>
      <c r="B176" s="20" t="s">
        <v>182</v>
      </c>
      <c r="C176" s="2" t="str">
        <f aca="false">VLOOKUP(B176,DIPR0321!A69:B23081,2,1)</f>
        <v>JANELA DE MADEIRA DE LEI GUILHOTINA DE 150X150X3,5CM,EM 2 FO</v>
      </c>
      <c r="D176" s="1" t="s">
        <v>49</v>
      </c>
      <c r="E176" s="3" t="n">
        <v>4</v>
      </c>
      <c r="F176" s="4" t="n">
        <f aca="false">VLOOKUP(B176,EMOP0721!A76:B23087,2,1)</f>
        <v>1420.85</v>
      </c>
      <c r="G176" s="4" t="n">
        <f aca="false">F176*E176</f>
        <v>5683.4</v>
      </c>
      <c r="H176" s="5" t="s">
        <v>183</v>
      </c>
    </row>
    <row r="177" customFormat="false" ht="15.75" hidden="false" customHeight="false" outlineLevel="0" collapsed="false">
      <c r="C177" s="2" t="str">
        <f aca="false">VLOOKUP(B176,DIPR0321!A70:C23082,3,1)</f>
        <v>LHAS,COM CAIXILHO PARA VIDRO E MARCO DUPLO,COM CAIXAS PARA C</v>
      </c>
    </row>
    <row r="178" customFormat="false" ht="15.75" hidden="false" customHeight="false" outlineLevel="0" collapsed="false">
      <c r="A178" s="1" t="s">
        <v>248</v>
      </c>
      <c r="B178" s="20" t="s">
        <v>185</v>
      </c>
      <c r="C178" s="2" t="str">
        <f aca="false">VLOOKUP(B178,DIPR0321!A71:B23083,2,1)</f>
        <v>JANELA DE MADEIRA DE LEI GUILHOTINA DE 100X150X3CM,EM 2 FOLH</v>
      </c>
      <c r="D178" s="1" t="s">
        <v>49</v>
      </c>
      <c r="E178" s="3" t="n">
        <v>8</v>
      </c>
      <c r="F178" s="4" t="n">
        <f aca="false">VLOOKUP(B178,EMOP0721!A78:B23089,2,1)</f>
        <v>1082.24</v>
      </c>
      <c r="G178" s="4" t="n">
        <f aca="false">F178*E178</f>
        <v>8657.92</v>
      </c>
      <c r="H178" s="5" t="s">
        <v>249</v>
      </c>
    </row>
    <row r="179" customFormat="false" ht="15.75" hidden="false" customHeight="false" outlineLevel="0" collapsed="false">
      <c r="C179" s="2" t="str">
        <f aca="false">VLOOKUP(B178,DIPR0321!A72:C23084,3,1)</f>
        <v>AS,MARCO DUPLO COM CAIXILHO PARA VIDRO,PRESOS EM BORBOLETAS,</v>
      </c>
    </row>
    <row r="180" customFormat="false" ht="15.75" hidden="false" customHeight="false" outlineLevel="0" collapsed="false">
      <c r="A180" s="1" t="s">
        <v>250</v>
      </c>
      <c r="B180" s="20" t="s">
        <v>251</v>
      </c>
      <c r="C180" s="2" t="str">
        <f aca="false">VLOOKUP(B180,DIPR0321!A73:B23085,2,1)</f>
        <v>JANELA DE MADEIRA DE LEI DE CORRER,DE 4 FOLHAS,DE 210X140X3C</v>
      </c>
      <c r="D180" s="1" t="s">
        <v>49</v>
      </c>
      <c r="E180" s="3" t="n">
        <v>2</v>
      </c>
      <c r="F180" s="4" t="n">
        <f aca="false">VLOOKUP(B180,EMOP0721!A80:B23091,2,1)</f>
        <v>5398.89</v>
      </c>
      <c r="G180" s="4" t="n">
        <f aca="false">F180*E180</f>
        <v>10797.78</v>
      </c>
      <c r="H180" s="5" t="s">
        <v>252</v>
      </c>
    </row>
    <row r="181" customFormat="false" ht="15.75" hidden="false" customHeight="false" outlineLevel="0" collapsed="false">
      <c r="C181" s="2" t="str">
        <f aca="false">VLOOKUP(B180,DIPR0321!A74:C23086,3,1)</f>
        <v>M,INCLUSIVE GUARNICAO,EXCLUSIVE FERRAGENS.FORNECIMENTO E COL</v>
      </c>
    </row>
    <row r="182" customFormat="false" ht="15.75" hidden="false" customHeight="false" outlineLevel="0" collapsed="false">
      <c r="A182" s="1" t="s">
        <v>253</v>
      </c>
      <c r="B182" s="20" t="s">
        <v>187</v>
      </c>
      <c r="C182" s="2" t="str">
        <f aca="false">VLOOKUP(B182,DIPR0321!A59:B23071,2,1)</f>
        <v>FERRAGENS P/JANELA DE MADEIRA,DE CORRER,EM 2 FOLHAS,CONSTAND</v>
      </c>
      <c r="D182" s="1" t="s">
        <v>49</v>
      </c>
      <c r="E182" s="3" t="n">
        <v>2</v>
      </c>
      <c r="F182" s="4" t="n">
        <f aca="false">VLOOKUP(B182,EMOP0721!A82:B23093,2,1)</f>
        <v>225.62</v>
      </c>
      <c r="G182" s="4" t="n">
        <f aca="false">F182*E182</f>
        <v>451.24</v>
      </c>
      <c r="H182" s="5" t="s">
        <v>252</v>
      </c>
    </row>
    <row r="183" customFormat="false" ht="15.75" hidden="false" customHeight="false" outlineLevel="0" collapsed="false">
      <c r="C183" s="2" t="str">
        <f aca="false">VLOOKUP(B182,DIPR0321!A60:C23072,3,1)</f>
        <v>O DE FORNECIMENTO SEM COLOCACAO,DE:-4 RODIZIOS DE LATAO C/RO</v>
      </c>
    </row>
    <row r="184" customFormat="false" ht="15.75" hidden="false" customHeight="false" outlineLevel="0" collapsed="false">
      <c r="A184" s="1" t="s">
        <v>254</v>
      </c>
      <c r="B184" s="20" t="s">
        <v>189</v>
      </c>
      <c r="C184" s="2" t="str">
        <f aca="false">VLOOKUP(B184,DIPR0321!A61:B23073,2,1)</f>
        <v>FERRAGENS  P/JANELA DE MADEIRA TIPO GUILHOTINA CONTRA PESO,</v>
      </c>
      <c r="D184" s="1" t="s">
        <v>49</v>
      </c>
      <c r="E184" s="3" t="n">
        <v>12</v>
      </c>
      <c r="F184" s="4" t="n">
        <f aca="false">VLOOKUP(B184,EMOP0721!A84:B23095,2,1)</f>
        <v>227.99</v>
      </c>
      <c r="G184" s="4" t="n">
        <f aca="false">F184*E184</f>
        <v>2735.88</v>
      </c>
      <c r="H184" s="5" t="s">
        <v>255</v>
      </c>
    </row>
    <row r="185" customFormat="false" ht="15.75" hidden="false" customHeight="false" outlineLevel="0" collapsed="false">
      <c r="B185" s="20"/>
      <c r="C185" s="2" t="str">
        <f aca="false">VLOOKUP(B184,DIPR0321!A62:C23074,3,1)</f>
        <v>CONST.FORN.S/COLOC.DE:-4 ROLDANAS LATAO,DIAM.2",CADA;-4,00M</v>
      </c>
    </row>
    <row r="186" customFormat="false" ht="15.75" hidden="false" customHeight="false" outlineLevel="0" collapsed="false">
      <c r="A186" s="1" t="s">
        <v>256</v>
      </c>
      <c r="B186" s="20" t="s">
        <v>191</v>
      </c>
      <c r="C186" s="2" t="str">
        <f aca="false">VLOOKUP(B186,DIPR0321!A65:B23077,2,1)</f>
        <v>PORTA DE MADEIRA DE LEI EM COMPENSADO DE 90X210X3,5CM FOLHEA</v>
      </c>
      <c r="D186" s="1" t="s">
        <v>49</v>
      </c>
      <c r="E186" s="3" t="n">
        <v>12</v>
      </c>
      <c r="F186" s="4" t="n">
        <f aca="false">VLOOKUP(B186,EMOP0721!A86:B23097,2,1)</f>
        <v>547.62</v>
      </c>
      <c r="G186" s="4" t="n">
        <f aca="false">F186*E186</f>
        <v>6571.44</v>
      </c>
      <c r="H186" s="5" t="s">
        <v>255</v>
      </c>
    </row>
    <row r="187" customFormat="false" ht="15.75" hidden="false" customHeight="false" outlineLevel="0" collapsed="false">
      <c r="B187" s="20"/>
      <c r="C187" s="2" t="str">
        <f aca="false">VLOOKUP(B186,DIPR0321!A66:C23078,3,1)</f>
        <v>DA NAS 2 FACES,ADUELA DE 13X3CM E ALIZARES DE 5X2CM,EXCLUSIV</v>
      </c>
    </row>
    <row r="188" customFormat="false" ht="15.75" hidden="false" customHeight="false" outlineLevel="0" collapsed="false">
      <c r="A188" s="1" t="s">
        <v>257</v>
      </c>
      <c r="B188" s="20" t="s">
        <v>258</v>
      </c>
      <c r="C188" s="2" t="str">
        <f aca="false">VLOOKUP(B188,DIPR0321!A71:B23083,2,1)</f>
        <v>PORTA DE MADEIRA DE LEI EM COMPENSADO DE 60X210X3,5CM FOLHEA</v>
      </c>
      <c r="D188" s="1" t="s">
        <v>49</v>
      </c>
      <c r="E188" s="3" t="n">
        <v>2</v>
      </c>
      <c r="F188" s="4" t="n">
        <f aca="false">VLOOKUP(B188,EMOP0721!A88:B23099,2,1)</f>
        <v>518.25</v>
      </c>
      <c r="G188" s="4" t="n">
        <f aca="false">F188*E188</f>
        <v>1036.5</v>
      </c>
      <c r="H188" s="5" t="s">
        <v>252</v>
      </c>
    </row>
    <row r="189" customFormat="false" ht="15.75" hidden="false" customHeight="false" outlineLevel="0" collapsed="false">
      <c r="B189" s="20"/>
      <c r="C189" s="2" t="str">
        <f aca="false">VLOOKUP(B188,DIPR0321!A72:C23084,3,1)</f>
        <v>DA NAS 2 FACES,ADUELA DE 13X3CM E ALIZARES DE 5X2CM,EXCLUSIV</v>
      </c>
    </row>
    <row r="190" customFormat="false" ht="15.75" hidden="false" customHeight="false" outlineLevel="0" collapsed="false">
      <c r="A190" s="1" t="s">
        <v>259</v>
      </c>
      <c r="B190" s="20" t="s">
        <v>193</v>
      </c>
      <c r="C190" s="2" t="str">
        <f aca="false">VLOOKUP(B190,DIPR0321!A73:B23085,2,1)</f>
        <v>FERRAGENS PARA PORTA DE MADEIRA,DE 1 FOLHA,DE ABRIR,DE ENTRA</v>
      </c>
      <c r="D190" s="1" t="s">
        <v>74</v>
      </c>
      <c r="E190" s="3" t="n">
        <v>14</v>
      </c>
      <c r="F190" s="4" t="n">
        <f aca="false">VLOOKUP(B190,EMOP0721!A90:B23101,2,1)</f>
        <v>566.05</v>
      </c>
      <c r="G190" s="4" t="n">
        <f aca="false">F190*E190</f>
        <v>7924.7</v>
      </c>
      <c r="H190" s="5" t="s">
        <v>260</v>
      </c>
    </row>
    <row r="191" customFormat="false" ht="15.75" hidden="false" customHeight="false" outlineLevel="0" collapsed="false">
      <c r="B191" s="20"/>
      <c r="C191" s="2" t="str">
        <f aca="false">VLOOKUP(B190,DIPR0321!A74:C23086,3,1)</f>
        <v>DA PRINCIPAL, CONSTANDO DE FORNEC.S/COLOCACAO,DE:-FECHADURA</v>
      </c>
    </row>
    <row r="192" customFormat="false" ht="15.75" hidden="false" customHeight="false" outlineLevel="0" collapsed="false">
      <c r="A192" s="1" t="s">
        <v>261</v>
      </c>
      <c r="B192" s="20" t="s">
        <v>262</v>
      </c>
      <c r="C192" s="2" t="str">
        <f aca="false">VLOOKUP(B192,DIPR0321!A73:B23085,2,1)</f>
        <v>REVESTIMENTO DE PAREDES COM LADRILHOS CERAMICOS,CORES ECONOM</v>
      </c>
      <c r="D192" s="1" t="s">
        <v>29</v>
      </c>
      <c r="E192" s="3" t="n">
        <f aca="false">28.8+42+61.2+16.96+5.75+2.44+45.9</f>
        <v>203.05</v>
      </c>
      <c r="F192" s="4" t="n">
        <f aca="false">VLOOKUP(B192,EMOP0721!A92:B23103,2,1)</f>
        <v>94.82</v>
      </c>
      <c r="G192" s="4" t="n">
        <f aca="false">F192*E192</f>
        <v>19253.201</v>
      </c>
      <c r="H192" s="3" t="s">
        <v>263</v>
      </c>
    </row>
    <row r="193" customFormat="false" ht="15.75" hidden="false" customHeight="false" outlineLevel="0" collapsed="false">
      <c r="C193" s="2" t="str">
        <f aca="false">VLOOKUP(B192,DIPR0321!A74:C23086,3,1)</f>
        <v>ICAS(BRANCO,CINZA,BEGE,AZUL,VERDE,MARROM E PRETO),COM MEDIDA</v>
      </c>
      <c r="H193" s="5" t="s">
        <v>264</v>
      </c>
    </row>
    <row r="194" customFormat="false" ht="15.75" hidden="false" customHeight="false" outlineLevel="0" collapsed="false">
      <c r="A194" s="1" t="s">
        <v>265</v>
      </c>
      <c r="B194" s="20" t="s">
        <v>266</v>
      </c>
      <c r="C194" s="2" t="str">
        <f aca="false">VLOOKUP(B194,DIPR0321!A75:B23087,2,1)</f>
        <v>ASSENTAMENTO DE AZULEJOS,PASTILHAS OU LADRILHOS,EM PAREDES,E</v>
      </c>
      <c r="D194" s="1" t="s">
        <v>29</v>
      </c>
      <c r="E194" s="3" t="n">
        <f aca="false">E192</f>
        <v>203.05</v>
      </c>
      <c r="F194" s="4" t="n">
        <f aca="false">VLOOKUP(B194,EMOP0721!A94:B23105,2,1)</f>
        <v>64.88</v>
      </c>
      <c r="G194" s="4" t="n">
        <f aca="false">F194*E194</f>
        <v>13173.884</v>
      </c>
      <c r="H194" s="5" t="s">
        <v>267</v>
      </c>
    </row>
    <row r="195" customFormat="false" ht="15.75" hidden="false" customHeight="false" outlineLevel="0" collapsed="false">
      <c r="C195" s="2" t="str">
        <f aca="false">VLOOKUP(B194,DIPR0321!A76:C23088,3,1)</f>
        <v>XCLUSIVE ESTES,COM EMBOCO(PRONTO)EM MASSA UNICA DE CIMENTO E</v>
      </c>
    </row>
    <row r="196" customFormat="false" ht="15.75" hidden="false" customHeight="false" outlineLevel="0" collapsed="false">
      <c r="A196" s="1" t="s">
        <v>268</v>
      </c>
      <c r="B196" s="20" t="s">
        <v>116</v>
      </c>
      <c r="C196" s="2" t="str">
        <f aca="false">VLOOKUP(B196,DIPR0321!A77:B23089,2,1)</f>
        <v>FORRO FALSO DE GESSO, COM PLACAS PRE-MOLDADAS, DE 60X60CM,DE</v>
      </c>
      <c r="D196" s="1" t="s">
        <v>29</v>
      </c>
      <c r="E196" s="3" t="n">
        <f aca="false">14.33</f>
        <v>14.33</v>
      </c>
      <c r="F196" s="4" t="n">
        <f aca="false">VLOOKUP(B196,EMOP0721!A96:B23107,2,1)</f>
        <v>60</v>
      </c>
      <c r="G196" s="4" t="n">
        <f aca="false">F196*E196</f>
        <v>859.8</v>
      </c>
      <c r="H196" s="5" t="s">
        <v>269</v>
      </c>
    </row>
    <row r="197" customFormat="false" ht="15.75" hidden="false" customHeight="false" outlineLevel="0" collapsed="false">
      <c r="C197" s="2" t="str">
        <f aca="false">VLOOKUP(B196,DIPR0321!A78:C23090,3,1)</f>
        <v>ENCAIXE, PRESAS COM 4 TIRANTES DE ARAME E REJUNTADAS. FORNE</v>
      </c>
    </row>
    <row r="198" customFormat="false" ht="15.75" hidden="false" customHeight="false" outlineLevel="0" collapsed="false">
      <c r="A198" s="1" t="s">
        <v>270</v>
      </c>
      <c r="B198" s="20" t="s">
        <v>119</v>
      </c>
      <c r="C198" s="2" t="str">
        <f aca="false">VLOOKUP(B198,DIPR0321!A79:B23091,2,1)</f>
        <v>PREPARO DE SUPERFICIES NOVAS,COM REVESTIMENTO LISO,INCLUSIVE</v>
      </c>
      <c r="D198" s="1" t="s">
        <v>29</v>
      </c>
      <c r="E198" s="3" t="n">
        <f aca="false">E196+E172</f>
        <v>153.65</v>
      </c>
      <c r="F198" s="4" t="n">
        <f aca="false">VLOOKUP(B198,EMOP0721!A98:B23109,2,1)</f>
        <v>19.98</v>
      </c>
      <c r="G198" s="4" t="n">
        <f aca="false">F198*E198</f>
        <v>3069.927</v>
      </c>
      <c r="H198" s="5" t="s">
        <v>271</v>
      </c>
    </row>
    <row r="199" customFormat="false" ht="15.75" hidden="false" customHeight="false" outlineLevel="0" collapsed="false">
      <c r="C199" s="2" t="str">
        <f aca="false">VLOOKUP(B198,DIPR0321!A80:C23092,3,1)</f>
        <v>LIXAMENTO,LIMPEZA,UMA DEMAO DE SELADOR ACRILICO,UMA DEMAO D</v>
      </c>
      <c r="H199" s="5" t="s">
        <v>272</v>
      </c>
    </row>
    <row r="200" customFormat="false" ht="15.75" hidden="false" customHeight="false" outlineLevel="0" collapsed="false">
      <c r="A200" s="1" t="s">
        <v>273</v>
      </c>
      <c r="B200" s="20" t="s">
        <v>122</v>
      </c>
      <c r="C200" s="2" t="str">
        <f aca="false">VLOOKUP(B200,DIPR0321!A81:B23093,2,1)</f>
        <v>PINTURA COM TINTA LATEX,CLASSIFICACAO PREMIUM OU STANDARD (N</v>
      </c>
      <c r="D200" s="1" t="s">
        <v>29</v>
      </c>
      <c r="E200" s="3" t="n">
        <f aca="false">E198</f>
        <v>153.65</v>
      </c>
      <c r="F200" s="4" t="n">
        <f aca="false">VLOOKUP(B200,EMOP0721!A100:B23111,2,1)</f>
        <v>24.56</v>
      </c>
      <c r="G200" s="4" t="n">
        <f aca="false">F200*E200</f>
        <v>3773.644</v>
      </c>
      <c r="H200" s="5" t="s">
        <v>274</v>
      </c>
    </row>
    <row r="201" customFormat="false" ht="15.75" hidden="false" customHeight="false" outlineLevel="0" collapsed="false">
      <c r="C201" s="2" t="str">
        <f aca="false">VLOOKUP(B200,DIPR0321!A82:C23094,3,1)</f>
        <v>BR 15079),FOSCA EM REVESTIMENTO LISO,INTERIOR,ACABAMENTO EM</v>
      </c>
    </row>
    <row r="202" customFormat="false" ht="15.75" hidden="false" customHeight="false" outlineLevel="0" collapsed="false">
      <c r="A202" s="1" t="s">
        <v>275</v>
      </c>
      <c r="B202" s="20" t="s">
        <v>276</v>
      </c>
      <c r="C202" s="2" t="str">
        <f aca="false">VLOOKUP(B202,DIPR0321!A83:B23095,2,1)</f>
        <v>VERGAS DE CONCRETO ARMADO PARA ALVENARIA,COM APROVEITAMENTO</v>
      </c>
      <c r="D202" s="1" t="s">
        <v>53</v>
      </c>
      <c r="E202" s="3" t="n">
        <f aca="false">18*0.12*0.15*1.2</f>
        <v>0.3888</v>
      </c>
      <c r="F202" s="4" t="n">
        <f aca="false">VLOOKUP(B202,EMOP0721!A102:B23113,2,1)</f>
        <v>2074.29</v>
      </c>
      <c r="G202" s="4" t="n">
        <f aca="false">F202*E202</f>
        <v>806.483952</v>
      </c>
      <c r="H202" s="5" t="s">
        <v>277</v>
      </c>
    </row>
    <row r="203" customFormat="false" ht="15.75" hidden="false" customHeight="false" outlineLevel="0" collapsed="false">
      <c r="C203" s="2" t="str">
        <f aca="false">VLOOKUP(B202,DIPR0321!A84:C23096,3,1)</f>
        <v>DA MADEIRA POR 10 VEZES</v>
      </c>
    </row>
    <row r="204" s="36" customFormat="true" ht="16.5" hidden="false" customHeight="false" outlineLevel="0" collapsed="false">
      <c r="A204" s="41" t="s">
        <v>278</v>
      </c>
      <c r="B204" s="15"/>
      <c r="C204" s="16" t="s">
        <v>279</v>
      </c>
      <c r="D204" s="14"/>
      <c r="E204" s="17"/>
      <c r="F204" s="18"/>
      <c r="G204" s="33" t="n">
        <f aca="false">SUM(G205:G255)</f>
        <v>26330.66816</v>
      </c>
      <c r="H204" s="35"/>
    </row>
    <row r="205" customFormat="false" ht="16.5" hidden="false" customHeight="false" outlineLevel="0" collapsed="false">
      <c r="A205" s="1" t="s">
        <v>280</v>
      </c>
      <c r="B205" s="20" t="s">
        <v>281</v>
      </c>
      <c r="C205" s="2" t="str">
        <f aca="false">VLOOKUP(B205,DIPR0321!A84:B23096,2,1)</f>
        <v>INSTALACAO E ASSENTAMENTO DE VASO SANITARIO COM CAIXA ACOPLA</v>
      </c>
      <c r="D205" s="1" t="s">
        <v>49</v>
      </c>
      <c r="E205" s="3" t="n">
        <v>3</v>
      </c>
      <c r="F205" s="4" t="n">
        <f aca="false">VLOOKUP(B205,EMOP0721!A85:B23096,2,1)</f>
        <v>279.82</v>
      </c>
      <c r="G205" s="4" t="n">
        <f aca="false">F205*E205</f>
        <v>839.46</v>
      </c>
      <c r="H205" s="5" t="s">
        <v>282</v>
      </c>
    </row>
    <row r="206" customFormat="false" ht="15.75" hidden="false" customHeight="false" outlineLevel="0" collapsed="false">
      <c r="C206" s="2" t="str">
        <f aca="false">VLOOKUP(B205,DIPR0321!A85:C23097,3,1)</f>
        <v>DA(EXCLUSIVE ESTES)EM PAVIMENTO TERREO,COMPREENDENDO:INSTALA</v>
      </c>
    </row>
    <row r="207" customFormat="false" ht="15.75" hidden="false" customHeight="false" outlineLevel="0" collapsed="false">
      <c r="A207" s="1" t="s">
        <v>283</v>
      </c>
      <c r="B207" s="20" t="s">
        <v>284</v>
      </c>
      <c r="C207" s="2" t="str">
        <f aca="false">VLOOKUP(B207,DIPR0321!A86:B23098,2,1)</f>
        <v>INSTALACAO E ASSENTAMENTO DE UM LAVATORIO OU APARELHO DE INS</v>
      </c>
      <c r="D207" s="1" t="s">
        <v>49</v>
      </c>
      <c r="E207" s="3" t="n">
        <v>3</v>
      </c>
      <c r="F207" s="4" t="n">
        <f aca="false">VLOOKUP(B207,EMOP0721!A87:B23098,2,1)</f>
        <v>230.15</v>
      </c>
      <c r="G207" s="4" t="n">
        <f aca="false">F207*E207</f>
        <v>690.45</v>
      </c>
      <c r="H207" s="5" t="s">
        <v>282</v>
      </c>
    </row>
    <row r="208" customFormat="false" ht="15.75" hidden="false" customHeight="false" outlineLevel="0" collapsed="false">
      <c r="C208" s="2" t="str">
        <f aca="false">VLOOKUP(B207,DIPR0321!A87:C23099,3,1)</f>
        <v>TALACAO SEMELHANTE,EM BATERIA(EXCLUSIVE FORNECIMENTO DO APAR</v>
      </c>
    </row>
    <row r="209" customFormat="false" ht="15.75" hidden="false" customHeight="false" outlineLevel="0" collapsed="false">
      <c r="A209" s="1" t="s">
        <v>285</v>
      </c>
      <c r="B209" s="20" t="s">
        <v>286</v>
      </c>
      <c r="C209" s="2" t="str">
        <f aca="false">VLOOKUP(B209,DIPR0321!A88:B23100,2,1)</f>
        <v>INSTALACAO HIDRAULICA E ASSENTAMENTO DE UM CHUVEIRO EM BATER</v>
      </c>
      <c r="D209" s="1" t="s">
        <v>49</v>
      </c>
      <c r="E209" s="3" t="n">
        <v>2</v>
      </c>
      <c r="F209" s="4" t="n">
        <f aca="false">VLOOKUP(B209,EMOP0721!A89:B23100,2,1)</f>
        <v>139.31</v>
      </c>
      <c r="G209" s="4" t="n">
        <f aca="false">F209*E209</f>
        <v>278.62</v>
      </c>
      <c r="H209" s="5" t="s">
        <v>252</v>
      </c>
    </row>
    <row r="210" customFormat="false" ht="15.75" hidden="false" customHeight="false" outlineLevel="0" collapsed="false">
      <c r="C210" s="2" t="str">
        <f aca="false">VLOOKUP(B209,DIPR0321!A89:C23101,3,1)</f>
        <v>IA(EXCLUSIVE FORNECIMENTO DO APARELHO E REGISTRO),ATE 4 CHUV</v>
      </c>
    </row>
    <row r="211" customFormat="false" ht="15.75" hidden="false" customHeight="false" outlineLevel="0" collapsed="false">
      <c r="A211" s="1" t="s">
        <v>287</v>
      </c>
      <c r="B211" s="20" t="s">
        <v>288</v>
      </c>
      <c r="C211" s="2" t="str">
        <f aca="false">VLOOKUP(B211,DIPR0321!A90:B23102,2,1)</f>
        <v>BARRA DE APOIO LATERAL,PISO PAREDE,EM ACO INOXIDAVEL AISI 30</v>
      </c>
      <c r="D211" s="1" t="s">
        <v>49</v>
      </c>
      <c r="E211" s="3" t="n">
        <v>4</v>
      </c>
      <c r="F211" s="4" t="n">
        <f aca="false">VLOOKUP(B211,EMOP0721!A91:B23102,2,1)</f>
        <v>215.17</v>
      </c>
      <c r="G211" s="4" t="n">
        <f aca="false">F211*E211</f>
        <v>860.68</v>
      </c>
      <c r="H211" s="5" t="s">
        <v>183</v>
      </c>
    </row>
    <row r="212" customFormat="false" ht="15.75" hidden="false" customHeight="false" outlineLevel="0" collapsed="false">
      <c r="C212" s="2" t="str">
        <f aca="false">VLOOKUP(B211,DIPR0321!A91:C23103,3,1)</f>
        <v>4,TUBO DE 1 1/4",INCLUSIVE FIXACAO COM PARAFUSOS INOXIDAVEIS</v>
      </c>
    </row>
    <row r="213" customFormat="false" ht="15.75" hidden="false" customHeight="false" outlineLevel="0" collapsed="false">
      <c r="A213" s="1" t="s">
        <v>289</v>
      </c>
      <c r="B213" s="20" t="s">
        <v>290</v>
      </c>
      <c r="C213" s="2" t="str">
        <f aca="false">VLOOKUP(B213,DIPR0321!A92:B23104,2,1)</f>
        <v>BARRA DE APOIO PARA LAVATORIO DE CENTRO,EM ACO INOXIDAVEL AI</v>
      </c>
      <c r="D213" s="1" t="s">
        <v>49</v>
      </c>
      <c r="E213" s="3" t="n">
        <v>2</v>
      </c>
      <c r="F213" s="4" t="n">
        <f aca="false">VLOOKUP(B213,EMOP0721!A93:B23104,2,1)</f>
        <v>301.32</v>
      </c>
      <c r="G213" s="4" t="n">
        <f aca="false">F213*E213</f>
        <v>602.64</v>
      </c>
      <c r="H213" s="5" t="s">
        <v>252</v>
      </c>
    </row>
    <row r="214" customFormat="false" ht="15.75" hidden="false" customHeight="false" outlineLevel="0" collapsed="false">
      <c r="C214" s="2" t="str">
        <f aca="false">VLOOKUP(B213,DIPR0321!A93:C23105,3,1)</f>
        <v>SI 304,TUBO DE 1.1/4",INCLUSIVE FIXACAO COM PARAFUSOS INOXID</v>
      </c>
    </row>
    <row r="215" customFormat="false" ht="15.75" hidden="false" customHeight="false" outlineLevel="0" collapsed="false">
      <c r="A215" s="1" t="s">
        <v>291</v>
      </c>
      <c r="B215" s="20" t="s">
        <v>292</v>
      </c>
      <c r="C215" s="2" t="str">
        <f aca="false">VLOOKUP(B215,DIPR0321!A94:B23106,2,1)</f>
        <v>SIFAO DE PVC SANFONADO UNIVERSAL.FORNECIMENTO</v>
      </c>
      <c r="D215" s="1" t="s">
        <v>49</v>
      </c>
      <c r="E215" s="3" t="n">
        <v>3</v>
      </c>
      <c r="F215" s="4" t="n">
        <f aca="false">VLOOKUP(B215,EMOP0721!A95:B23106,2,1)</f>
        <v>6.12</v>
      </c>
      <c r="G215" s="4" t="n">
        <f aca="false">F215*E215</f>
        <v>18.36</v>
      </c>
      <c r="H215" s="5" t="s">
        <v>282</v>
      </c>
    </row>
    <row r="216" customFormat="false" ht="15.75" hidden="false" customHeight="false" outlineLevel="0" collapsed="false">
      <c r="C216" s="2" t="n">
        <f aca="false">VLOOKUP(B215,DIPR0321!A95:C23107,3,1)</f>
        <v>0</v>
      </c>
    </row>
    <row r="217" customFormat="false" ht="15.75" hidden="false" customHeight="false" outlineLevel="0" collapsed="false">
      <c r="A217" s="1" t="s">
        <v>293</v>
      </c>
      <c r="B217" s="20" t="s">
        <v>294</v>
      </c>
      <c r="C217" s="2" t="str">
        <f aca="false">VLOOKUP(B217,DIPR0321!A96:B23108,2,1)</f>
        <v>RABICHO,EM METAL CROMADO,DE 40CM,COM SAIDA DE 1/2".FORNECIME</v>
      </c>
      <c r="D217" s="1" t="s">
        <v>49</v>
      </c>
      <c r="E217" s="3" t="n">
        <v>9</v>
      </c>
      <c r="F217" s="4" t="n">
        <f aca="false">VLOOKUP(B217,EMOP0721!A97:B23108,2,1)</f>
        <v>14.83</v>
      </c>
      <c r="G217" s="4" t="n">
        <f aca="false">F217*E217</f>
        <v>133.47</v>
      </c>
      <c r="H217" s="5" t="s">
        <v>295</v>
      </c>
    </row>
    <row r="218" customFormat="false" ht="15.75" hidden="false" customHeight="false" outlineLevel="0" collapsed="false">
      <c r="C218" s="2" t="str">
        <f aca="false">VLOOKUP(B217,DIPR0321!A97:C23109,3,1)</f>
        <v>NTO</v>
      </c>
    </row>
    <row r="219" customFormat="false" ht="15.75" hidden="false" customHeight="false" outlineLevel="0" collapsed="false">
      <c r="A219" s="1" t="s">
        <v>296</v>
      </c>
      <c r="B219" s="20" t="s">
        <v>297</v>
      </c>
      <c r="C219" s="2" t="str">
        <f aca="false">VLOOKUP(B219,DIPR0321!A98:B23110,2,1)</f>
        <v>REGISTRO DE GAVETA,EM BRONZE,COM DIAMETRO DE 1/2".FORNECIMEN</v>
      </c>
      <c r="D219" s="1" t="s">
        <v>49</v>
      </c>
      <c r="E219" s="3" t="n">
        <v>10</v>
      </c>
      <c r="F219" s="4" t="n">
        <f aca="false">VLOOKUP(B219,EMOP0721!A99:B23110,2,1)</f>
        <v>41.44</v>
      </c>
      <c r="G219" s="4" t="n">
        <f aca="false">F219*E219</f>
        <v>414.4</v>
      </c>
      <c r="H219" s="5" t="s">
        <v>298</v>
      </c>
    </row>
    <row r="220" customFormat="false" ht="15.75" hidden="false" customHeight="false" outlineLevel="0" collapsed="false">
      <c r="C220" s="2" t="str">
        <f aca="false">VLOOKUP(B219,DIPR0321!A99:C23111,3,1)</f>
        <v>TO E COLOCACAO</v>
      </c>
    </row>
    <row r="221" customFormat="false" ht="15.75" hidden="false" customHeight="false" outlineLevel="0" collapsed="false">
      <c r="A221" s="1" t="s">
        <v>299</v>
      </c>
      <c r="B221" s="20" t="s">
        <v>300</v>
      </c>
      <c r="C221" s="2" t="str">
        <f aca="false">VLOOKUP(B221,DIPR0321!A100:B23112,2,1)</f>
        <v>TUBO DE PVC RIGIDO DE 32MM,SOLDAVEL,INCLUSIVE CONEXOES E EME</v>
      </c>
      <c r="D221" s="1" t="s">
        <v>103</v>
      </c>
      <c r="E221" s="3" t="n">
        <v>90</v>
      </c>
      <c r="F221" s="4" t="n">
        <f aca="false">VLOOKUP(B221,EMOP0721!A101:B23112,2,1)</f>
        <v>14.8</v>
      </c>
      <c r="G221" s="4" t="n">
        <f aca="false">F221*E221</f>
        <v>1332</v>
      </c>
      <c r="H221" s="5" t="s">
        <v>301</v>
      </c>
    </row>
    <row r="222" customFormat="false" ht="15.75" hidden="false" customHeight="false" outlineLevel="0" collapsed="false">
      <c r="C222" s="2" t="str">
        <f aca="false">VLOOKUP(B221,DIPR0321!A101:C23113,3,1)</f>
        <v>NDAS,EXCLUSIVE ABERTURA E FECHAMENTO DE RASGO.FORNECIMENTO E</v>
      </c>
    </row>
    <row r="223" customFormat="false" ht="15.75" hidden="false" customHeight="false" outlineLevel="0" collapsed="false">
      <c r="A223" s="1" t="s">
        <v>302</v>
      </c>
      <c r="B223" s="20" t="s">
        <v>303</v>
      </c>
      <c r="C223" s="2" t="str">
        <f aca="false">VLOOKUP(B223,DIPR0321!A102:B23114,2,1)</f>
        <v>CONJUNTO DE MATERIAIS,COMPLETO,PARA LIGACAO DE RAMAL PREDIAL</v>
      </c>
      <c r="D223" s="1" t="s">
        <v>49</v>
      </c>
      <c r="E223" s="3" t="n">
        <v>1</v>
      </c>
      <c r="F223" s="4" t="n">
        <f aca="false">VLOOKUP(B223,EMOP0721!A103:B23114,2,1)</f>
        <v>85.61</v>
      </c>
      <c r="G223" s="4" t="n">
        <f aca="false">F223*E223</f>
        <v>85.61</v>
      </c>
      <c r="H223" s="5" t="s">
        <v>301</v>
      </c>
    </row>
    <row r="224" customFormat="false" ht="15.75" hidden="false" customHeight="false" outlineLevel="0" collapsed="false">
      <c r="C224" s="2" t="str">
        <f aca="false">VLOOKUP(B223,DIPR0321!A103:C23115,3,1)</f>
        <v>DE AGUA,DENOMINADO "KIT CAVALETE",EM PVC,DIAMETRO DE 1/2".F</v>
      </c>
    </row>
    <row r="225" customFormat="false" ht="15.75" hidden="false" customHeight="false" outlineLevel="0" collapsed="false">
      <c r="A225" s="1" t="s">
        <v>304</v>
      </c>
      <c r="B225" s="20" t="s">
        <v>305</v>
      </c>
      <c r="C225" s="2" t="str">
        <f aca="false">VLOOKUP(B225,DIPR0321!A104:B23116,2,1)</f>
        <v>ASSENTAMENTO DE TUBULACAO DE PVC,COM JUNTA ELASTICA,PARA COL</v>
      </c>
      <c r="D225" s="1" t="s">
        <v>103</v>
      </c>
      <c r="E225" s="3" t="n">
        <v>120</v>
      </c>
      <c r="F225" s="4" t="n">
        <f aca="false">VLOOKUP(B225,EMOP0721!A105:B23116,2,1)</f>
        <v>6.82</v>
      </c>
      <c r="G225" s="4" t="n">
        <f aca="false">F225*E225</f>
        <v>818.4</v>
      </c>
      <c r="H225" s="5" t="s">
        <v>306</v>
      </c>
    </row>
    <row r="226" customFormat="false" ht="15.75" hidden="false" customHeight="false" outlineLevel="0" collapsed="false">
      <c r="C226" s="2" t="str">
        <f aca="false">VLOOKUP(B225,DIPR0321!A105:C23117,3,1)</f>
        <v>ETOR DE ESGOTOS,COM DIAMETRO NOMINAL DE 100MM,ATERRO E SOCA</v>
      </c>
    </row>
    <row r="227" customFormat="false" ht="15.75" hidden="false" customHeight="false" outlineLevel="0" collapsed="false">
      <c r="A227" s="1" t="s">
        <v>307</v>
      </c>
      <c r="B227" s="20" t="s">
        <v>308</v>
      </c>
      <c r="C227" s="2" t="str">
        <f aca="false">VLOOKUP(B227,DIPR0321!A106:B23118,2,1)</f>
        <v>ASSENTAMENTO DE PECAS E ACESSORIOS DE PVC RIGIDO,COM JUNTA E</v>
      </c>
      <c r="D227" s="1" t="s">
        <v>74</v>
      </c>
      <c r="E227" s="3" t="n">
        <v>50</v>
      </c>
      <c r="F227" s="4" t="n">
        <f aca="false">VLOOKUP(B227,EMOP0721!A107:B23118,2,1)</f>
        <v>8.44</v>
      </c>
      <c r="G227" s="4" t="n">
        <f aca="false">F227*E227</f>
        <v>422</v>
      </c>
      <c r="H227" s="5" t="s">
        <v>309</v>
      </c>
    </row>
    <row r="228" customFormat="false" ht="15.75" hidden="false" customHeight="false" outlineLevel="0" collapsed="false">
      <c r="C228" s="2" t="str">
        <f aca="false">VLOOKUP(B227,DIPR0321!A107:C23119,3,1)</f>
        <v>LASTICA,COM DIAMETRO NOMINAL DE 75MM,EXCLUSIVE PECAS E JUNTA</v>
      </c>
    </row>
    <row r="229" customFormat="false" ht="15.75" hidden="false" customHeight="false" outlineLevel="0" collapsed="false">
      <c r="A229" s="1" t="s">
        <v>310</v>
      </c>
      <c r="B229" s="20" t="s">
        <v>311</v>
      </c>
      <c r="C229" s="2" t="str">
        <f aca="false">VLOOKUP(B229,DIPR0321!A108:B23120,2,1)</f>
        <v>POCO DE VISITA DE CONCRETO ARMADO COM MEDIDAS INTERNAS DO PO</v>
      </c>
      <c r="D229" s="1" t="s">
        <v>49</v>
      </c>
      <c r="E229" s="3" t="n">
        <v>1</v>
      </c>
      <c r="F229" s="4" t="n">
        <f aca="false">VLOOKUP(B229,EMOP0721!A109:B23120,2,1)</f>
        <v>4662.83</v>
      </c>
      <c r="G229" s="4" t="n">
        <f aca="false">F229*E229</f>
        <v>4662.83</v>
      </c>
      <c r="H229" s="5" t="s">
        <v>312</v>
      </c>
    </row>
    <row r="230" customFormat="false" ht="15.75" hidden="false" customHeight="false" outlineLevel="0" collapsed="false">
      <c r="C230" s="2" t="str">
        <f aca="false">VLOOKUP(B229,DIPR0321!A109:C23121,3,1)</f>
        <v>CO E PROFUNDIDADE DE 1,10X1,10X1,20M,DIAMETRO DA GALERIA DE</v>
      </c>
    </row>
    <row r="231" customFormat="false" ht="15.75" hidden="false" customHeight="false" outlineLevel="0" collapsed="false">
      <c r="A231" s="1" t="s">
        <v>313</v>
      </c>
      <c r="B231" s="20" t="s">
        <v>314</v>
      </c>
      <c r="C231" s="2" t="str">
        <f aca="false">VLOOKUP(B231,DIPR0321!A110:B23122,2,1)</f>
        <v>TUBO DE PVC RIGIDO SOLDAVEL,PARA AGUA FRIA, COM DIAMETRO DE</v>
      </c>
      <c r="D231" s="1" t="s">
        <v>103</v>
      </c>
      <c r="E231" s="3" t="n">
        <v>100</v>
      </c>
      <c r="F231" s="4" t="n">
        <f aca="false">VLOOKUP(B231,EMOP0721!A111:B23122,2,1)</f>
        <v>2.99</v>
      </c>
      <c r="G231" s="4" t="n">
        <f aca="false">F231*E231</f>
        <v>299</v>
      </c>
      <c r="H231" s="5" t="s">
        <v>315</v>
      </c>
    </row>
    <row r="232" customFormat="false" ht="15.75" hidden="false" customHeight="false" outlineLevel="0" collapsed="false">
      <c r="C232" s="2" t="str">
        <f aca="false">VLOOKUP(B231,DIPR0321!A111:C23123,3,1)</f>
        <v>25MM.FORNECIMENTO</v>
      </c>
    </row>
    <row r="233" customFormat="false" ht="15.75" hidden="false" customHeight="false" outlineLevel="0" collapsed="false">
      <c r="A233" s="1" t="s">
        <v>316</v>
      </c>
      <c r="B233" s="20" t="s">
        <v>317</v>
      </c>
      <c r="C233" s="2" t="str">
        <f aca="false">VLOOKUP(B233,DIPR0321!A112:B23124,2,1)</f>
        <v>TUBO DE PVC RIGIDO SOLDAVEL,PARA AGUA FRIA, COM DIAMETRO DE</v>
      </c>
      <c r="D233" s="1" t="s">
        <v>103</v>
      </c>
      <c r="E233" s="3" t="n">
        <v>60</v>
      </c>
      <c r="F233" s="4" t="n">
        <f aca="false">VLOOKUP(B233,EMOP0721!A113:B23124,2,1)</f>
        <v>7.28</v>
      </c>
      <c r="G233" s="4" t="n">
        <f aca="false">F233*E233</f>
        <v>436.8</v>
      </c>
      <c r="H233" s="5" t="s">
        <v>315</v>
      </c>
    </row>
    <row r="234" customFormat="false" ht="15.75" hidden="false" customHeight="false" outlineLevel="0" collapsed="false">
      <c r="C234" s="2" t="str">
        <f aca="false">VLOOKUP(B233,DIPR0321!A113:C23125,3,1)</f>
        <v>32MM.FORNECIMENTO</v>
      </c>
    </row>
    <row r="235" customFormat="false" ht="15.75" hidden="false" customHeight="false" outlineLevel="0" collapsed="false">
      <c r="A235" s="1" t="s">
        <v>318</v>
      </c>
      <c r="B235" s="0" t="s">
        <v>319</v>
      </c>
      <c r="C235" s="2" t="str">
        <f aca="false">VLOOKUP(B235,DIPR0321!A114:B23126,2,1)</f>
        <v>TUBO DE PVC RIGIDO SOLDAVEL,PARA AGUA FRIA, COM DIAMETRO DE</v>
      </c>
      <c r="D235" s="1" t="s">
        <v>103</v>
      </c>
      <c r="E235" s="3" t="n">
        <v>30</v>
      </c>
      <c r="F235" s="4" t="n">
        <f aca="false">VLOOKUP(B235,EMOP0721!A115:B23126,2,1)</f>
        <v>11.26</v>
      </c>
      <c r="G235" s="4" t="n">
        <f aca="false">F235*E235</f>
        <v>337.8</v>
      </c>
      <c r="H235" s="5" t="s">
        <v>320</v>
      </c>
    </row>
    <row r="236" customFormat="false" ht="15.75" hidden="false" customHeight="false" outlineLevel="0" collapsed="false">
      <c r="C236" s="2" t="str">
        <f aca="false">VLOOKUP(B235,DIPR0321!A115:C23127,3,1)</f>
        <v>40MM.FORNECIMENTO</v>
      </c>
    </row>
    <row r="237" customFormat="false" ht="15.75" hidden="false" customHeight="false" outlineLevel="0" collapsed="false">
      <c r="A237" s="1" t="s">
        <v>321</v>
      </c>
      <c r="B237" s="20" t="s">
        <v>322</v>
      </c>
      <c r="C237" s="2" t="str">
        <f aca="false">VLOOKUP(B237,DIPR0321!A116:B23128,2,1)</f>
        <v>RALO SIFONADO DE FERRO FUNDIDO PARA BANHEIRO SOCIAL DN-150MM</v>
      </c>
      <c r="D237" s="1" t="s">
        <v>49</v>
      </c>
      <c r="E237" s="3" t="n">
        <v>4</v>
      </c>
      <c r="F237" s="4" t="n">
        <f aca="false">VLOOKUP(B237,EMOP0721!A117:B23128,2,1)</f>
        <v>253.71</v>
      </c>
      <c r="G237" s="4" t="n">
        <f aca="false">F237*E237</f>
        <v>1014.84</v>
      </c>
      <c r="H237" s="5" t="s">
        <v>183</v>
      </c>
    </row>
    <row r="238" customFormat="false" ht="15.75" hidden="false" customHeight="false" outlineLevel="0" collapsed="false">
      <c r="C238" s="2" t="str">
        <f aca="false">VLOOKUP(B237,DIPR0321!A117:C23129,3,1)</f>
        <v>,COMPOSTO DE 4 ENTRADAS DN=50MM E UMA SAIDA DN=75MM,CONFORME</v>
      </c>
    </row>
    <row r="239" customFormat="false" ht="15.75" hidden="false" customHeight="false" outlineLevel="0" collapsed="false">
      <c r="A239" s="1" t="s">
        <v>323</v>
      </c>
      <c r="B239" s="20" t="s">
        <v>324</v>
      </c>
      <c r="C239" s="2" t="str">
        <f aca="false">VLOOKUP(B239,DIPR0321!A118:B23130,2,1)</f>
        <v>VASO SANITARIO DE LOUCA BRANCA OU BRANCO GELO,PARA PESSOAS C</v>
      </c>
      <c r="D239" s="1" t="s">
        <v>49</v>
      </c>
      <c r="E239" s="3" t="n">
        <v>2</v>
      </c>
      <c r="F239" s="4" t="n">
        <f aca="false">VLOOKUP(B239,EMOP0721!A119:B23130,2,1)</f>
        <v>450.81</v>
      </c>
      <c r="G239" s="4" t="n">
        <f aca="false">F239*E239</f>
        <v>901.62</v>
      </c>
      <c r="H239" s="5" t="s">
        <v>325</v>
      </c>
    </row>
    <row r="240" customFormat="false" ht="15.75" hidden="false" customHeight="false" outlineLevel="0" collapsed="false">
      <c r="C240" s="2" t="str">
        <f aca="false">VLOOKUP(B239,DIPR0321!A119:C23131,3,1)</f>
        <v>OM NECESSIDADES ESPECIFICAS,INCLUSIVE ASSENTO ESPECIAL,BOLSA</v>
      </c>
    </row>
    <row r="241" customFormat="false" ht="15.75" hidden="false" customHeight="false" outlineLevel="0" collapsed="false">
      <c r="A241" s="1" t="s">
        <v>326</v>
      </c>
      <c r="B241" s="20" t="s">
        <v>327</v>
      </c>
      <c r="C241" s="2" t="str">
        <f aca="false">VLOOKUP(B241,DIPR0321!A120:B23132,2,1)</f>
        <v>VASO SANITARIO DE LOUCA BRANCA,TIPO POPULAR,COM CAIXA ACOPLA</v>
      </c>
      <c r="D241" s="1" t="s">
        <v>49</v>
      </c>
      <c r="E241" s="3" t="n">
        <v>1</v>
      </c>
      <c r="F241" s="4" t="n">
        <f aca="false">VLOOKUP(B241,EMOP0721!A121:B23132,2,1)</f>
        <v>274.17</v>
      </c>
      <c r="G241" s="4" t="n">
        <f aca="false">F241*E241</f>
        <v>274.17</v>
      </c>
      <c r="H241" s="5" t="s">
        <v>328</v>
      </c>
    </row>
    <row r="242" customFormat="false" ht="15.75" hidden="false" customHeight="false" outlineLevel="0" collapsed="false">
      <c r="C242" s="2" t="str">
        <f aca="false">VLOOKUP(B241,DIPR0321!A121:C23133,3,1)</f>
        <v>DA,COMPLETO,COM MEDIDAS EM TORNO DE 35X65X35CM,INCLUSIVE ASS</v>
      </c>
    </row>
    <row r="243" customFormat="false" ht="15.75" hidden="false" customHeight="false" outlineLevel="0" collapsed="false">
      <c r="A243" s="1" t="s">
        <v>329</v>
      </c>
      <c r="B243" s="20" t="s">
        <v>330</v>
      </c>
      <c r="C243" s="2" t="str">
        <f aca="false">VLOOKUP(B243,DIPR0321!A122:B23134,2,1)</f>
        <v>LAVATORIO DE SOBREPOR DE LOUCA BRANCA,TIPO MEDIO LUXO,COM LA</v>
      </c>
      <c r="D243" s="1" t="s">
        <v>49</v>
      </c>
      <c r="E243" s="3" t="n">
        <v>3</v>
      </c>
      <c r="F243" s="4" t="n">
        <f aca="false">VLOOKUP(B243,EMOP0721!A123:B23134,2,1)</f>
        <v>178.94</v>
      </c>
      <c r="G243" s="4" t="n">
        <f aca="false">F243*E243</f>
        <v>536.82</v>
      </c>
      <c r="H243" s="5" t="s">
        <v>331</v>
      </c>
    </row>
    <row r="244" customFormat="false" ht="15.75" hidden="false" customHeight="false" outlineLevel="0" collapsed="false">
      <c r="C244" s="2" t="str">
        <f aca="false">VLOOKUP(B243,DIPR0321!A123:C23135,3,1)</f>
        <v>DRAO,COM MEDIDAS EM TORNO DE 53X43CM.FORNECIMENTO</v>
      </c>
    </row>
    <row r="245" customFormat="false" ht="15.75" hidden="false" customHeight="false" outlineLevel="0" collapsed="false">
      <c r="A245" s="1" t="s">
        <v>332</v>
      </c>
      <c r="B245" s="20" t="s">
        <v>333</v>
      </c>
      <c r="C245" s="2" t="str">
        <f aca="false">VLOOKUP(B245,DIPR0321!A124:B23136,2,1)</f>
        <v>CHUVEIRO ELETRICO,EM METAL CROMADO,DE 110/220V.FORNECIMENTO</v>
      </c>
      <c r="D245" s="1" t="s">
        <v>49</v>
      </c>
      <c r="E245" s="3" t="n">
        <v>2</v>
      </c>
      <c r="F245" s="4" t="n">
        <f aca="false">VLOOKUP(B245,EMOP0721!A125:B23136,2,1)</f>
        <v>195.6</v>
      </c>
      <c r="G245" s="4" t="n">
        <f aca="false">F245*E245</f>
        <v>391.2</v>
      </c>
      <c r="H245" s="5" t="s">
        <v>334</v>
      </c>
    </row>
    <row r="247" customFormat="false" ht="15.75" hidden="false" customHeight="false" outlineLevel="0" collapsed="false">
      <c r="A247" s="1" t="s">
        <v>335</v>
      </c>
      <c r="B247" s="20" t="s">
        <v>336</v>
      </c>
      <c r="C247" s="2" t="str">
        <f aca="false">VLOOKUP(B247,DIPR0321!A126:B23138,2,1)</f>
        <v>BANCA SECA DE GRANITO PRETO,COM 3CM DE ESPESSURA E 60CM DE L</v>
      </c>
      <c r="D247" s="1" t="s">
        <v>29</v>
      </c>
      <c r="E247" s="3" t="n">
        <f aca="false">7.976+1.5</f>
        <v>9.476</v>
      </c>
      <c r="F247" s="4" t="n">
        <f aca="false">VLOOKUP(B247,EMOP0721!A127:B23138,2,1)</f>
        <v>360.86</v>
      </c>
      <c r="G247" s="4" t="n">
        <f aca="false">F247*E247</f>
        <v>3419.50936</v>
      </c>
      <c r="H247" s="5" t="s">
        <v>337</v>
      </c>
    </row>
    <row r="249" customFormat="false" ht="15.75" hidden="false" customHeight="false" outlineLevel="0" collapsed="false">
      <c r="A249" s="1" t="s">
        <v>338</v>
      </c>
      <c r="B249" s="20" t="s">
        <v>339</v>
      </c>
      <c r="C249" s="2" t="str">
        <f aca="false">VLOOKUP(B249,DIPR0321!A128:B23140,2,1)</f>
        <v>JANELA DE ALUMINIO ANODIZADO AO NATURAL DE CORRER,COM DUAS F</v>
      </c>
      <c r="D249" s="1" t="s">
        <v>29</v>
      </c>
      <c r="E249" s="3" t="n">
        <f aca="false">0.75*2.84*2</f>
        <v>4.26</v>
      </c>
      <c r="F249" s="4" t="n">
        <f aca="false">VLOOKUP(B249,EMOP0721!A129:B23140,2,1)</f>
        <v>444.88</v>
      </c>
      <c r="G249" s="4" t="n">
        <f aca="false">F249*E249</f>
        <v>1895.1888</v>
      </c>
      <c r="H249" s="5" t="s">
        <v>340</v>
      </c>
    </row>
    <row r="251" customFormat="false" ht="15.75" hidden="false" customHeight="false" outlineLevel="0" collapsed="false">
      <c r="A251" s="1" t="s">
        <v>341</v>
      </c>
      <c r="B251" s="20" t="s">
        <v>342</v>
      </c>
      <c r="C251" s="2" t="str">
        <f aca="false">VLOOKUP(B251,DIPR0321!A126:B23138,2,1)</f>
        <v>FOSSA SEPTICA CILINDRICA,TIPO CAMARA IMHOFF,DE CONCRETO PRE-</v>
      </c>
      <c r="D251" s="1" t="s">
        <v>49</v>
      </c>
      <c r="E251" s="3" t="n">
        <v>1</v>
      </c>
      <c r="F251" s="4" t="n">
        <f aca="false">VLOOKUP(B251,EMOP0721!A131:B23142,2,1)</f>
        <v>3924.78</v>
      </c>
      <c r="G251" s="4" t="n">
        <f aca="false">F251*E251</f>
        <v>3924.78</v>
      </c>
      <c r="H251" s="5" t="s">
        <v>343</v>
      </c>
    </row>
    <row r="252" customFormat="false" ht="15.75" hidden="false" customHeight="false" outlineLevel="0" collapsed="false">
      <c r="C252" s="2" t="str">
        <f aca="false">VLOOKUP(B251,DIPR0321!A127:C23139,3,1)</f>
        <v>MOLDADO,MEDINDO 2000X3200MM.FORNECIMENTO E COLOCACAO</v>
      </c>
    </row>
    <row r="253" customFormat="false" ht="15.75" hidden="false" customHeight="false" outlineLevel="0" collapsed="false">
      <c r="A253" s="1" t="s">
        <v>344</v>
      </c>
      <c r="B253" s="20" t="s">
        <v>345</v>
      </c>
      <c r="C253" s="2" t="str">
        <f aca="false">VLOOKUP(B253,DIPR0321!A128:B23140,2,1)</f>
        <v>FILTRO ANAEROBIO,DE ANEIS DE CONCRETO PRE-MOLDADO,MEDINDO 12</v>
      </c>
      <c r="D253" s="1" t="s">
        <v>49</v>
      </c>
      <c r="E253" s="3" t="n">
        <v>1</v>
      </c>
      <c r="F253" s="4" t="n">
        <f aca="false">VLOOKUP(B253,EMOP0721!A133:B23144,2,1)</f>
        <v>1043.7</v>
      </c>
      <c r="G253" s="4" t="n">
        <f aca="false">F253*E253</f>
        <v>1043.7</v>
      </c>
      <c r="H253" s="5" t="s">
        <v>346</v>
      </c>
    </row>
    <row r="254" customFormat="false" ht="15.75" hidden="false" customHeight="false" outlineLevel="0" collapsed="false">
      <c r="C254" s="2" t="str">
        <f aca="false">VLOOKUP(B253,DIPR0321!A129:C23141,3,1)</f>
        <v>00X2000MM.FORNECIMENTO E COLOCACAO</v>
      </c>
    </row>
    <row r="255" customFormat="false" ht="15.75" hidden="false" customHeight="false" outlineLevel="0" collapsed="false">
      <c r="A255" s="1" t="s">
        <v>347</v>
      </c>
      <c r="B255" s="20" t="s">
        <v>348</v>
      </c>
      <c r="C255" s="2" t="str">
        <f aca="false">VLOOKUP(B255,DIPR0321!A130:B23142,2,1)</f>
        <v>SUMIDOURO CILINDRICO,LIGADO A FOSSA,MEDINDO 1200X1500MM,EM A</v>
      </c>
      <c r="D255" s="1" t="s">
        <v>49</v>
      </c>
      <c r="E255" s="3" t="n">
        <v>1</v>
      </c>
      <c r="F255" s="4" t="n">
        <f aca="false">VLOOKUP(B255,EMOP0721!A135:B23146,2,1)</f>
        <v>696.32</v>
      </c>
      <c r="G255" s="4" t="n">
        <f aca="false">F255*E255</f>
        <v>696.32</v>
      </c>
      <c r="H255" s="5" t="s">
        <v>349</v>
      </c>
    </row>
    <row r="256" customFormat="false" ht="15.75" hidden="false" customHeight="false" outlineLevel="0" collapsed="false">
      <c r="C256" s="2" t="str">
        <f aca="false">VLOOKUP(B255,DIPR0321!A131:C23143,3,1)</f>
        <v>NEIS DE CONCRETO PRE-MOLDADO,EXCLUSIVE FOSSA E MANILHAS.FORN</v>
      </c>
    </row>
    <row r="257" s="36" customFormat="true" ht="16.5" hidden="false" customHeight="false" outlineLevel="0" collapsed="false">
      <c r="A257" s="14" t="s">
        <v>350</v>
      </c>
      <c r="B257" s="15"/>
      <c r="C257" s="16" t="s">
        <v>351</v>
      </c>
      <c r="D257" s="14"/>
      <c r="E257" s="17"/>
      <c r="F257" s="18"/>
      <c r="G257" s="33" t="n">
        <f aca="false">SUM(G258:G284)</f>
        <v>90700.00824</v>
      </c>
      <c r="H257" s="35"/>
    </row>
    <row r="258" customFormat="false" ht="16.5" hidden="false" customHeight="false" outlineLevel="0" collapsed="false">
      <c r="A258" s="1" t="s">
        <v>352</v>
      </c>
      <c r="B258" s="20" t="s">
        <v>353</v>
      </c>
      <c r="C258" s="2" t="str">
        <f aca="false">VLOOKUP(B258,DIPR0321!A79:B23091,2,1)</f>
        <v>REMOCAO DE PLAQUEAMENTO DE CONCRETO</v>
      </c>
      <c r="D258" s="1" t="s">
        <v>29</v>
      </c>
      <c r="E258" s="3" t="n">
        <f aca="false">8.9*12.5</f>
        <v>111.25</v>
      </c>
      <c r="F258" s="4" t="n">
        <f aca="false">VLOOKUP(B258,EMOP0721!A80:B23091,2,1)</f>
        <v>5.16</v>
      </c>
      <c r="G258" s="4" t="n">
        <f aca="false">F258*E258</f>
        <v>574.05</v>
      </c>
      <c r="H258" s="5" t="s">
        <v>354</v>
      </c>
    </row>
    <row r="260" customFormat="false" ht="15.75" hidden="false" customHeight="false" outlineLevel="0" collapsed="false">
      <c r="A260" s="1" t="s">
        <v>355</v>
      </c>
      <c r="B260" s="20" t="s">
        <v>356</v>
      </c>
      <c r="C260" s="2" t="str">
        <f aca="false">VLOOKUP(B260,DIPR0321!A81:B23093,2,1)</f>
        <v>PREPARO MANUAL DE TERRENO,COMPREENDENDO ACERTO,RASPAGEM EVEN</v>
      </c>
      <c r="D260" s="1" t="s">
        <v>29</v>
      </c>
      <c r="E260" s="3" t="n">
        <f aca="false">E258</f>
        <v>111.25</v>
      </c>
      <c r="F260" s="4" t="n">
        <f aca="false">VLOOKUP(B260,EMOP0721!A82:B23093,2,1)</f>
        <v>14.77</v>
      </c>
      <c r="G260" s="4" t="n">
        <f aca="false">F260*E260</f>
        <v>1643.1625</v>
      </c>
      <c r="H260" s="5" t="s">
        <v>274</v>
      </c>
    </row>
    <row r="261" customFormat="false" ht="15.75" hidden="false" customHeight="false" outlineLevel="0" collapsed="false">
      <c r="C261" s="2" t="str">
        <f aca="false">VLOOKUP(B260,DIPR0321!A82:C23094,3,1)</f>
        <v>TUAL ATE 0.30M DE PROFUNDIDADE E AFASTAMENTO LATERAL DO MATE</v>
      </c>
    </row>
    <row r="262" customFormat="false" ht="15.75" hidden="false" customHeight="false" outlineLevel="0" collapsed="false">
      <c r="A262" s="1" t="s">
        <v>357</v>
      </c>
      <c r="B262" s="20" t="s">
        <v>358</v>
      </c>
      <c r="C262" s="2" t="str">
        <f aca="false">VLOOKUP(B262,DIPR0321!A83:B23095,2,1)</f>
        <v>PAVIMENTACAO LAJOTAS CONCRETO,ALTAMENTE VIBRADO,INTERTRAVADO</v>
      </c>
      <c r="D262" s="1" t="s">
        <v>29</v>
      </c>
      <c r="E262" s="3" t="n">
        <f aca="false">E260</f>
        <v>111.25</v>
      </c>
      <c r="F262" s="4" t="n">
        <f aca="false">VLOOKUP(B262,EMOP0721!A84:B23095,2,1)</f>
        <v>87.38</v>
      </c>
      <c r="G262" s="4" t="n">
        <f aca="false">F262*E262</f>
        <v>9721.025</v>
      </c>
      <c r="H262" s="5" t="s">
        <v>274</v>
      </c>
    </row>
    <row r="263" customFormat="false" ht="15.75" hidden="false" customHeight="false" outlineLevel="0" collapsed="false">
      <c r="C263" s="2" t="str">
        <f aca="false">VLOOKUP(B262,DIPR0321!A84:C23096,3,1)</f>
        <v>,C/ARTICULACAO VERTICAL,PRE-FABRICADOS,COR NATURAL,ESP.8CM,R</v>
      </c>
    </row>
    <row r="264" customFormat="false" ht="15.75" hidden="false" customHeight="false" outlineLevel="0" collapsed="false">
      <c r="A264" s="1" t="s">
        <v>359</v>
      </c>
      <c r="B264" s="20" t="s">
        <v>85</v>
      </c>
      <c r="C264" s="2" t="str">
        <f aca="false">VLOOKUP(B264,DIPR0321!A85:B23097,2,1)</f>
        <v>ESCAVACAO MANUAL DE VALA/CAVA EM MATERIAL DE 1¶ CATEGORIA (A</v>
      </c>
      <c r="D264" s="1" t="s">
        <v>53</v>
      </c>
      <c r="E264" s="3" t="n">
        <f aca="false">3.864+2</f>
        <v>5.864</v>
      </c>
      <c r="F264" s="4" t="n">
        <f aca="false">VLOOKUP(B264,EMOP0721!A86:B23097,2,1)</f>
        <v>50.21</v>
      </c>
      <c r="G264" s="4" t="n">
        <f aca="false">F264*E264</f>
        <v>294.43144</v>
      </c>
      <c r="H264" s="5" t="s">
        <v>360</v>
      </c>
    </row>
    <row r="265" customFormat="false" ht="15.75" hidden="false" customHeight="false" outlineLevel="0" collapsed="false">
      <c r="C265" s="2" t="str">
        <f aca="false">VLOOKUP(B264,DIPR0321!A86:C23098,3,1)</f>
        <v>(AREIA,ARGILA OU PICARRA),ATE 1,50M DE PROFUNDIDADE,EXCLUSIV</v>
      </c>
    </row>
    <row r="266" customFormat="false" ht="15.75" hidden="false" customHeight="false" outlineLevel="0" collapsed="false">
      <c r="A266" s="1" t="s">
        <v>361</v>
      </c>
      <c r="B266" s="20" t="s">
        <v>91</v>
      </c>
      <c r="C266" s="2" t="str">
        <f aca="false">VLOOKUP(B266,DIPR0321!A87:B23099,2,1)</f>
        <v>CONCRETO ARMADO,FCK=20MPA,INCLUINDO MATERIAIS PARA 1,00M3 DE</v>
      </c>
      <c r="D266" s="1" t="s">
        <v>53</v>
      </c>
      <c r="E266" s="3" t="n">
        <f aca="false">3.6+2+3.864</f>
        <v>9.464</v>
      </c>
      <c r="F266" s="4" t="n">
        <f aca="false">VLOOKUP(B266,EMOP0721!A88:B23099,2,1)</f>
        <v>2560.45</v>
      </c>
      <c r="G266" s="4" t="n">
        <f aca="false">F266*E266</f>
        <v>24232.0988</v>
      </c>
      <c r="H266" s="5" t="s">
        <v>362</v>
      </c>
    </row>
    <row r="267" customFormat="false" ht="15.75" hidden="false" customHeight="false" outlineLevel="0" collapsed="false">
      <c r="C267" s="2" t="str">
        <f aca="false">VLOOKUP(B266,DIPR0321!A88:C23100,3,1)</f>
        <v>CONCRETO(IMPORTADO DE USINA)ADENSADO E COLOCADO,12,00M2 DE</v>
      </c>
    </row>
    <row r="268" customFormat="false" ht="15.75" hidden="false" customHeight="false" outlineLevel="0" collapsed="false">
      <c r="A268" s="1" t="s">
        <v>363</v>
      </c>
      <c r="B268" s="20" t="s">
        <v>108</v>
      </c>
      <c r="C268" s="2" t="str">
        <f aca="false">VLOOKUP(B268,DIPR0321!A89:B23101,2,1)</f>
        <v>ALVENARIA DE TIJOLOS CERAMICOS FURADOS 10X20X30CM,COMPLEMENT</v>
      </c>
      <c r="D268" s="1" t="s">
        <v>29</v>
      </c>
      <c r="E268" s="3" t="n">
        <f aca="false">(48.3*2.5)-15</f>
        <v>105.75</v>
      </c>
      <c r="F268" s="4" t="n">
        <f aca="false">VLOOKUP(B268,EMOP0721!A90:B23101,2,1)</f>
        <v>46.07</v>
      </c>
      <c r="G268" s="4" t="n">
        <f aca="false">F268*E268</f>
        <v>4871.9025</v>
      </c>
      <c r="H268" s="3" t="s">
        <v>364</v>
      </c>
    </row>
    <row r="269" customFormat="false" ht="15.75" hidden="false" customHeight="false" outlineLevel="0" collapsed="false">
      <c r="C269" s="2" t="str">
        <f aca="false">VLOOKUP(B268,DIPR0321!A90:C23102,3,1)</f>
        <v>ADA COM 6% DE TIJOLOS DE 10X20X20CM,ASSENTES COM ARGAMASSA D</v>
      </c>
    </row>
    <row r="270" customFormat="false" ht="15.75" hidden="false" customHeight="false" outlineLevel="0" collapsed="false">
      <c r="A270" s="1" t="s">
        <v>365</v>
      </c>
      <c r="B270" s="20" t="s">
        <v>242</v>
      </c>
      <c r="C270" s="2" t="str">
        <f aca="false">VLOOKUP(B270,DIPR0321!A91:B23103,2,1)</f>
        <v>EMBOCO COM ARGAMASSA DE CIMENTO E AREIA,NO TRACO 1:3 COM 1,5</v>
      </c>
      <c r="D270" s="1" t="s">
        <v>29</v>
      </c>
      <c r="E270" s="3" t="n">
        <f aca="false">E268*2</f>
        <v>211.5</v>
      </c>
      <c r="F270" s="4" t="n">
        <f aca="false">VLOOKUP(B270,EMOP0721!A92:B23103,2,1)</f>
        <v>25.5</v>
      </c>
      <c r="G270" s="4" t="n">
        <f aca="false">F270*E270</f>
        <v>5393.25</v>
      </c>
      <c r="H270" s="5" t="s">
        <v>366</v>
      </c>
    </row>
    <row r="271" customFormat="false" ht="15.75" hidden="false" customHeight="false" outlineLevel="0" collapsed="false">
      <c r="C271" s="2" t="str">
        <f aca="false">VLOOKUP(B270,DIPR0321!A92:C23104,3,1)</f>
        <v>CM DE ESPESSURA,INCLUSIVE CHAPISCO DE CIMENTO E AREIA,NO TRA</v>
      </c>
    </row>
    <row r="272" customFormat="false" ht="15.75" hidden="false" customHeight="false" outlineLevel="0" collapsed="false">
      <c r="A272" s="1" t="s">
        <v>367</v>
      </c>
      <c r="B272" s="20" t="s">
        <v>262</v>
      </c>
      <c r="C272" s="2" t="str">
        <f aca="false">VLOOKUP(B272,DIPR0321!A93:B23105,2,1)</f>
        <v>REVESTIMENTO DE PAREDES COM LADRILHOS CERAMICOS,CORES ECONOM</v>
      </c>
      <c r="D272" s="1" t="s">
        <v>29</v>
      </c>
      <c r="E272" s="3" t="n">
        <f aca="false">96.6+48</f>
        <v>144.6</v>
      </c>
      <c r="F272" s="4" t="n">
        <f aca="false">VLOOKUP(B272,EMOP0721!A94:B23105,2,1)</f>
        <v>94.82</v>
      </c>
      <c r="G272" s="4" t="n">
        <f aca="false">F272*E272</f>
        <v>13710.972</v>
      </c>
      <c r="H272" s="5" t="s">
        <v>368</v>
      </c>
    </row>
    <row r="273" customFormat="false" ht="15.75" hidden="false" customHeight="false" outlineLevel="0" collapsed="false">
      <c r="C273" s="2" t="str">
        <f aca="false">VLOOKUP(B272,DIPR0321!A94:C23106,3,1)</f>
        <v>ICAS(BRANCO,CINZA,BEGE,AZUL,VERDE,MARROM E PRETO),COM MEDIDA</v>
      </c>
    </row>
    <row r="274" customFormat="false" ht="15.75" hidden="false" customHeight="false" outlineLevel="0" collapsed="false">
      <c r="A274" s="1" t="s">
        <v>369</v>
      </c>
      <c r="B274" s="20" t="s">
        <v>266</v>
      </c>
      <c r="C274" s="2" t="str">
        <f aca="false">VLOOKUP(B274,DIPR0321!A95:B23107,2,1)</f>
        <v>ASSENTAMENTO DE AZULEJOS,PASTILHAS OU LADRILHOS,EM PAREDES,E</v>
      </c>
      <c r="D274" s="1" t="s">
        <v>29</v>
      </c>
      <c r="E274" s="3" t="n">
        <f aca="false">96.6+48</f>
        <v>144.6</v>
      </c>
      <c r="F274" s="4" t="n">
        <f aca="false">VLOOKUP(B274,EMOP0721!A96:B23107,2,1)</f>
        <v>64.88</v>
      </c>
      <c r="G274" s="4" t="n">
        <f aca="false">F274*E274</f>
        <v>9381.648</v>
      </c>
      <c r="H274" s="5" t="s">
        <v>274</v>
      </c>
    </row>
    <row r="275" customFormat="false" ht="15.75" hidden="false" customHeight="false" outlineLevel="0" collapsed="false">
      <c r="C275" s="2" t="str">
        <f aca="false">VLOOKUP(B274,DIPR0321!A96:C23108,3,1)</f>
        <v>XCLUSIVE ESTES,COM EMBOCO(PRONTO)EM MASSA UNICA DE CIMENTO E</v>
      </c>
    </row>
    <row r="276" customFormat="false" ht="15.75" hidden="false" customHeight="false" outlineLevel="0" collapsed="false">
      <c r="A276" s="1" t="s">
        <v>370</v>
      </c>
      <c r="B276" s="20" t="s">
        <v>371</v>
      </c>
      <c r="C276" s="2" t="str">
        <f aca="false">VLOOKUP(B276,DIPR0321!A97:B23109,2,1)</f>
        <v>PORTAO DE CHAPA DE FERRO GALVANIZADO,COM ESPESSURA DE 0,5MM,</v>
      </c>
      <c r="D276" s="1" t="s">
        <v>29</v>
      </c>
      <c r="E276" s="3" t="n">
        <v>6.6</v>
      </c>
      <c r="F276" s="4" t="n">
        <f aca="false">VLOOKUP(B276,EMOP0721!A98:B23109,2,1)</f>
        <v>1150.91</v>
      </c>
      <c r="G276" s="4" t="n">
        <f aca="false">F276*E276</f>
        <v>7596.006</v>
      </c>
      <c r="H276" s="5" t="s">
        <v>372</v>
      </c>
    </row>
    <row r="277" customFormat="false" ht="15.75" hidden="false" customHeight="false" outlineLevel="0" collapsed="false">
      <c r="C277" s="2" t="str">
        <f aca="false">VLOOKUP(B276,DIPR0321!A98:C23110,3,1)</f>
        <v>COM ALTURA ENTRE 2M E 3M E AREA TOTAL DE 6M2 A 9M2,EXCLUSIVE</v>
      </c>
    </row>
    <row r="278" customFormat="false" ht="15.75" hidden="false" customHeight="false" outlineLevel="0" collapsed="false">
      <c r="A278" s="1" t="s">
        <v>373</v>
      </c>
      <c r="B278" s="20" t="s">
        <v>374</v>
      </c>
      <c r="C278" s="2" t="str">
        <f aca="false">VLOOKUP(B278,DIPR0321!A99:B23111,2,1)</f>
        <v>VIDRO TEMPERADO,INCOLOR,COM 6MM DE ESPESSURA,ENCAIXILHADO EM</v>
      </c>
      <c r="D278" s="1" t="s">
        <v>29</v>
      </c>
      <c r="E278" s="3" t="n">
        <v>15</v>
      </c>
      <c r="F278" s="4" t="n">
        <f aca="false">VLOOKUP(B278,EMOP0721!A100:B23111,2,1)</f>
        <v>270</v>
      </c>
      <c r="G278" s="4" t="n">
        <f aca="false">F278*E278</f>
        <v>4050</v>
      </c>
      <c r="H278" s="5" t="s">
        <v>375</v>
      </c>
    </row>
    <row r="279" customFormat="false" ht="15.75" hidden="false" customHeight="false" outlineLevel="0" collapsed="false">
      <c r="C279" s="2" t="str">
        <f aca="false">VLOOKUP(B278,DIPR0321!A100:C23112,3,1)</f>
        <v>MADEIRA,ALUMINIO OU FERRO.FORNECIMENTO E COLOCACAO</v>
      </c>
    </row>
    <row r="280" customFormat="false" ht="15.75" hidden="false" customHeight="false" outlineLevel="0" collapsed="false">
      <c r="A280" s="1" t="s">
        <v>376</v>
      </c>
      <c r="B280" s="20" t="s">
        <v>377</v>
      </c>
      <c r="C280" s="2" t="str">
        <f aca="false">VLOOKUP(B280,DIPR0321!A101:B23113,2,1)</f>
        <v>MESA DE CONCRETO ARMADO,COM 4 BANCOS,CONFORME PROJETO CEHAB,</v>
      </c>
      <c r="D280" s="1" t="s">
        <v>74</v>
      </c>
      <c r="E280" s="3" t="n">
        <v>3</v>
      </c>
      <c r="F280" s="4" t="n">
        <f aca="false">VLOOKUP(B280,EMOP0721!A102:B23113,2,1)</f>
        <v>1009.07</v>
      </c>
      <c r="G280" s="4" t="n">
        <f aca="false">F280*E280</f>
        <v>3027.21</v>
      </c>
      <c r="H280" s="5" t="s">
        <v>378</v>
      </c>
    </row>
    <row r="281" customFormat="false" ht="15.75" hidden="false" customHeight="false" outlineLevel="0" collapsed="false">
      <c r="C281" s="2" t="str">
        <f aca="false">VLOOKUP(B280,DIPR0321!A102:C23114,3,1)</f>
        <v>REVESTIDOS COM ARGAMASSA DE CIMENTO E AREIA,NO TRACO 1:4. A</v>
      </c>
    </row>
    <row r="282" customFormat="false" ht="15.75" hidden="false" customHeight="false" outlineLevel="0" collapsed="false">
      <c r="A282" s="1" t="s">
        <v>379</v>
      </c>
      <c r="B282" s="20" t="s">
        <v>380</v>
      </c>
      <c r="C282" s="2" t="str">
        <f aca="false">VLOOKUP(B282,DIPR0321!A103:B23115,2,1)</f>
        <v>PAREDE DE BLOCOS VAZADOS(COBOGO),EM PLACAS DE CONCRETO,MEDIN</v>
      </c>
      <c r="D282" s="1" t="s">
        <v>29</v>
      </c>
      <c r="E282" s="3" t="n">
        <f aca="false">(3.17+4.44+4.89+4.4+4.9+3.3)*1.2</f>
        <v>30.12</v>
      </c>
      <c r="F282" s="4" t="n">
        <f aca="false">VLOOKUP(B282,EMOP0721!A104:B23115,2,1)</f>
        <v>164.18</v>
      </c>
      <c r="G282" s="4" t="n">
        <f aca="false">F282*E282</f>
        <v>4945.1016</v>
      </c>
      <c r="H282" s="5" t="s">
        <v>381</v>
      </c>
    </row>
    <row r="283" customFormat="false" ht="15.75" hidden="false" customHeight="false" outlineLevel="0" collapsed="false">
      <c r="C283" s="2" t="str">
        <f aca="false">VLOOKUP(B282,DIPR0321!A104:C23116,3,1)</f>
        <v>DO APROXIMADAMENTE 50X50X5CM,FUROS QUADRADOS,ASSENTES COMO 1</v>
      </c>
    </row>
    <row r="284" customFormat="false" ht="15.75" hidden="false" customHeight="false" outlineLevel="0" collapsed="false">
      <c r="A284" s="1" t="s">
        <v>382</v>
      </c>
      <c r="B284" s="20" t="s">
        <v>383</v>
      </c>
      <c r="C284" s="2" t="str">
        <f aca="false">VLOOKUP(B284,DIPR0321!A105:B23117,2,1)</f>
        <v>PORTAO DE FERRO DE UMA OU DUAS FOLHAS COM ALTURA DE 1,00 A 1</v>
      </c>
      <c r="D284" s="1" t="s">
        <v>29</v>
      </c>
      <c r="E284" s="3" t="n">
        <f aca="false">0.9*1.2</f>
        <v>1.08</v>
      </c>
      <c r="F284" s="4" t="n">
        <f aca="false">VLOOKUP(B284,EMOP0721!A106:B23117,2,1)</f>
        <v>1165.88</v>
      </c>
      <c r="G284" s="4" t="n">
        <f aca="false">F284*E284</f>
        <v>1259.1504</v>
      </c>
      <c r="H284" s="5" t="s">
        <v>384</v>
      </c>
    </row>
    <row r="285" customFormat="false" ht="16.5" hidden="false" customHeight="false" outlineLevel="0" collapsed="false">
      <c r="A285" s="41"/>
      <c r="B285" s="42"/>
      <c r="C285" s="43" t="str">
        <f aca="false">VLOOKUP(B284,DIPR0321!A106:C23118,3,1)</f>
        <v>,50M E LARGURA DE 1,00 A 3,00M,FORMADO P/BARRAS VERTICAIS DE</v>
      </c>
      <c r="D285" s="41"/>
      <c r="E285" s="44"/>
      <c r="G285" s="45"/>
    </row>
    <row r="286" customFormat="false" ht="16.5" hidden="false" customHeight="false" outlineLevel="0" collapsed="false">
      <c r="F286" s="4" t="s">
        <v>385</v>
      </c>
      <c r="G286" s="38" t="n">
        <f aca="false">G257+G204+G147+G140+G123+G96+G87+G64+G55+G30+G9</f>
        <v>554726.53206925</v>
      </c>
    </row>
    <row r="287" customFormat="false" ht="15.75" hidden="false" customHeight="false" outlineLevel="0" collapsed="false">
      <c r="F287" s="4" t="s">
        <v>386</v>
      </c>
      <c r="G287" s="4" t="n">
        <f aca="false">G286*0.2225</f>
        <v>123426.653385408</v>
      </c>
    </row>
    <row r="288" customFormat="false" ht="15.75" hidden="false" customHeight="false" outlineLevel="0" collapsed="false">
      <c r="F288" s="4" t="s">
        <v>387</v>
      </c>
      <c r="G288" s="38" t="n">
        <f aca="false">G287+G286</f>
        <v>678153.185454658</v>
      </c>
    </row>
    <row r="289" customFormat="false" ht="15.75" hidden="false" customHeight="false" outlineLevel="0" collapsed="false">
      <c r="F289" s="4" t="s">
        <v>388</v>
      </c>
      <c r="G289" s="38" t="n">
        <f aca="false">'Orçamento Quadra Multisuo'!G66</f>
        <v>219444.1495</v>
      </c>
    </row>
    <row r="290" customFormat="false" ht="15.75" hidden="false" customHeight="false" outlineLevel="0" collapsed="false">
      <c r="F290" s="4" t="s">
        <v>389</v>
      </c>
      <c r="G290" s="4" t="n">
        <f aca="false">'Orçamento Quadra Multisuo'!G67</f>
        <v>48826.32326375</v>
      </c>
    </row>
    <row r="291" customFormat="false" ht="15.75" hidden="false" customHeight="false" outlineLevel="0" collapsed="false">
      <c r="F291" s="4" t="s">
        <v>390</v>
      </c>
      <c r="G291" s="38" t="n">
        <f aca="false">G290+G289</f>
        <v>268270.47276375</v>
      </c>
      <c r="I291" s="46"/>
    </row>
    <row r="293" customFormat="false" ht="15.75" hidden="false" customHeight="false" outlineLevel="0" collapsed="false">
      <c r="F293" s="4" t="s">
        <v>391</v>
      </c>
      <c r="G293" s="38" t="n">
        <f aca="false">G291+G288</f>
        <v>946423.658218408</v>
      </c>
    </row>
    <row r="295" customFormat="false" ht="18.75" hidden="false" customHeight="false" outlineLevel="0" collapsed="false">
      <c r="C295" s="47"/>
      <c r="D295" s="48" t="s">
        <v>392</v>
      </c>
      <c r="E295" s="49"/>
      <c r="F295" s="50"/>
      <c r="G295" s="50" t="n">
        <f aca="false">(G286-G123-G96-G87-G64-G55)*1.15</f>
        <v>459044.5981148</v>
      </c>
    </row>
    <row r="296" customFormat="false" ht="18.75" hidden="false" customHeight="false" outlineLevel="0" collapsed="false">
      <c r="C296" s="47"/>
      <c r="D296" s="48" t="s">
        <v>393</v>
      </c>
      <c r="E296" s="49"/>
      <c r="F296" s="50"/>
      <c r="G296" s="50" t="n">
        <f aca="false">G293-G295</f>
        <v>487379.060103608</v>
      </c>
    </row>
    <row r="297" customFormat="false" ht="18.75" hidden="false" customHeight="false" outlineLevel="0" collapsed="false">
      <c r="C297" s="51"/>
      <c r="D297" s="48" t="s">
        <v>394</v>
      </c>
      <c r="E297" s="49"/>
      <c r="F297" s="50"/>
      <c r="G297" s="50" t="n">
        <f aca="false">G296+G295</f>
        <v>946423.658218408</v>
      </c>
    </row>
    <row r="299" customFormat="false" ht="15.75" hidden="false" customHeight="false" outlineLevel="0" collapsed="false">
      <c r="G299" s="4" t="n">
        <v>861878.07</v>
      </c>
    </row>
    <row r="300" customFormat="false" ht="15.75" hidden="false" customHeight="false" outlineLevel="0" collapsed="false">
      <c r="G300" s="4" t="n">
        <f aca="false">G297-G299</f>
        <v>84545.5882184081</v>
      </c>
    </row>
  </sheetData>
  <mergeCells count="2">
    <mergeCell ref="B5:E6"/>
    <mergeCell ref="H141:K14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013"/>
  <sheetViews>
    <sheetView showFormulas="false" showGridLines="true" showRowColHeaders="true" showZeros="true" rightToLeft="false" tabSelected="false" showOutlineSymbols="true" defaultGridColor="true" view="pageBreakPreview" topLeftCell="A3754" colorId="64" zoomScale="100" zoomScaleNormal="175" zoomScalePageLayoutView="100" workbookViewId="0">
      <selection pane="topLeft" activeCell="A3759" activeCellId="0" sqref="A3759"/>
    </sheetView>
  </sheetViews>
  <sheetFormatPr defaultRowHeight="15.75" zeroHeight="false" outlineLevelRow="0" outlineLevelCol="0"/>
  <cols>
    <col collapsed="false" customWidth="true" hidden="false" outlineLevel="0" max="1" min="1" style="20" width="13.87"/>
    <col collapsed="false" customWidth="true" hidden="false" outlineLevel="0" max="7" min="2" style="20" width="60.87"/>
    <col collapsed="false" customWidth="true" hidden="false" outlineLevel="0" max="8" min="8" style="20" width="6.87"/>
    <col collapsed="false" customWidth="true" hidden="false" outlineLevel="0" max="1025" min="9" style="0" width="11"/>
  </cols>
  <sheetData>
    <row r="1" customFormat="false" ht="15.75" hidden="false" customHeight="false" outlineLevel="0" collapsed="false">
      <c r="A1" s="52" t="s">
        <v>395</v>
      </c>
      <c r="B1" s="20" t="s">
        <v>396</v>
      </c>
      <c r="C1" s="20" t="s">
        <v>397</v>
      </c>
      <c r="D1" s="20" t="s">
        <v>398</v>
      </c>
      <c r="E1" s="20" t="s">
        <v>399</v>
      </c>
      <c r="F1" s="20" t="s">
        <v>400</v>
      </c>
      <c r="G1" s="20" t="s">
        <v>401</v>
      </c>
      <c r="H1" s="20" t="s">
        <v>402</v>
      </c>
    </row>
    <row r="2" customFormat="false" ht="15.75" hidden="false" customHeight="false" outlineLevel="0" collapsed="false">
      <c r="A2" s="20" t="s">
        <v>403</v>
      </c>
      <c r="B2" s="20" t="s">
        <v>404</v>
      </c>
      <c r="H2" s="20" t="s">
        <v>49</v>
      </c>
    </row>
    <row r="3" customFormat="false" ht="15.75" hidden="false" customHeight="false" outlineLevel="0" collapsed="false">
      <c r="A3" s="20" t="s">
        <v>405</v>
      </c>
      <c r="B3" s="20" t="s">
        <v>404</v>
      </c>
      <c r="H3" s="20" t="s">
        <v>49</v>
      </c>
    </row>
    <row r="4" customFormat="false" ht="15.75" hidden="false" customHeight="false" outlineLevel="0" collapsed="false">
      <c r="A4" s="20" t="s">
        <v>406</v>
      </c>
      <c r="B4" s="20" t="s">
        <v>407</v>
      </c>
      <c r="H4" s="20" t="s">
        <v>49</v>
      </c>
    </row>
    <row r="5" customFormat="false" ht="15.75" hidden="false" customHeight="false" outlineLevel="0" collapsed="false">
      <c r="A5" s="20" t="s">
        <v>408</v>
      </c>
      <c r="B5" s="20" t="s">
        <v>407</v>
      </c>
      <c r="H5" s="20" t="s">
        <v>49</v>
      </c>
    </row>
    <row r="6" customFormat="false" ht="15.75" hidden="false" customHeight="false" outlineLevel="0" collapsed="false">
      <c r="A6" s="20" t="s">
        <v>409</v>
      </c>
      <c r="B6" s="20" t="s">
        <v>410</v>
      </c>
      <c r="H6" s="20" t="s">
        <v>49</v>
      </c>
    </row>
    <row r="7" customFormat="false" ht="15.75" hidden="false" customHeight="false" outlineLevel="0" collapsed="false">
      <c r="A7" s="20" t="s">
        <v>411</v>
      </c>
      <c r="B7" s="20" t="s">
        <v>410</v>
      </c>
      <c r="H7" s="20" t="s">
        <v>49</v>
      </c>
    </row>
    <row r="8" customFormat="false" ht="15.75" hidden="false" customHeight="false" outlineLevel="0" collapsed="false">
      <c r="A8" s="20" t="s">
        <v>412</v>
      </c>
      <c r="B8" s="20" t="s">
        <v>413</v>
      </c>
      <c r="H8" s="20" t="s">
        <v>49</v>
      </c>
    </row>
    <row r="9" customFormat="false" ht="15.75" hidden="false" customHeight="false" outlineLevel="0" collapsed="false">
      <c r="A9" s="20" t="s">
        <v>414</v>
      </c>
      <c r="B9" s="20" t="s">
        <v>413</v>
      </c>
      <c r="H9" s="20" t="s">
        <v>49</v>
      </c>
    </row>
    <row r="10" customFormat="false" ht="15.75" hidden="false" customHeight="false" outlineLevel="0" collapsed="false">
      <c r="A10" s="20" t="s">
        <v>415</v>
      </c>
      <c r="B10" s="20" t="s">
        <v>416</v>
      </c>
      <c r="H10" s="20" t="s">
        <v>49</v>
      </c>
    </row>
    <row r="11" customFormat="false" ht="15.75" hidden="false" customHeight="false" outlineLevel="0" collapsed="false">
      <c r="A11" s="20" t="s">
        <v>417</v>
      </c>
      <c r="B11" s="20" t="s">
        <v>416</v>
      </c>
      <c r="H11" s="20" t="s">
        <v>49</v>
      </c>
    </row>
    <row r="12" customFormat="false" ht="15.75" hidden="false" customHeight="false" outlineLevel="0" collapsed="false">
      <c r="A12" s="20" t="s">
        <v>418</v>
      </c>
      <c r="B12" s="20" t="s">
        <v>419</v>
      </c>
      <c r="H12" s="20" t="s">
        <v>49</v>
      </c>
    </row>
    <row r="13" customFormat="false" ht="15.75" hidden="false" customHeight="false" outlineLevel="0" collapsed="false">
      <c r="A13" s="20" t="s">
        <v>420</v>
      </c>
      <c r="B13" s="20" t="s">
        <v>419</v>
      </c>
      <c r="H13" s="20" t="s">
        <v>49</v>
      </c>
    </row>
    <row r="14" customFormat="false" ht="15.75" hidden="false" customHeight="false" outlineLevel="0" collapsed="false">
      <c r="A14" s="20" t="s">
        <v>421</v>
      </c>
      <c r="B14" s="20" t="s">
        <v>422</v>
      </c>
      <c r="H14" s="20" t="s">
        <v>49</v>
      </c>
    </row>
    <row r="15" customFormat="false" ht="15.75" hidden="false" customHeight="false" outlineLevel="0" collapsed="false">
      <c r="A15" s="20" t="s">
        <v>423</v>
      </c>
      <c r="B15" s="20" t="s">
        <v>422</v>
      </c>
      <c r="H15" s="20" t="s">
        <v>49</v>
      </c>
    </row>
    <row r="16" customFormat="false" ht="15.75" hidden="false" customHeight="false" outlineLevel="0" collapsed="false">
      <c r="A16" s="20" t="s">
        <v>424</v>
      </c>
      <c r="B16" s="20" t="s">
        <v>425</v>
      </c>
      <c r="H16" s="20" t="s">
        <v>49</v>
      </c>
    </row>
    <row r="17" customFormat="false" ht="15.75" hidden="false" customHeight="false" outlineLevel="0" collapsed="false">
      <c r="A17" s="20" t="s">
        <v>426</v>
      </c>
      <c r="B17" s="20" t="s">
        <v>425</v>
      </c>
      <c r="H17" s="20" t="s">
        <v>49</v>
      </c>
    </row>
    <row r="18" customFormat="false" ht="15.75" hidden="false" customHeight="false" outlineLevel="0" collapsed="false">
      <c r="A18" s="20" t="s">
        <v>427</v>
      </c>
      <c r="B18" s="20" t="s">
        <v>428</v>
      </c>
      <c r="H18" s="20" t="s">
        <v>49</v>
      </c>
    </row>
    <row r="19" customFormat="false" ht="15.75" hidden="false" customHeight="false" outlineLevel="0" collapsed="false">
      <c r="A19" s="20" t="s">
        <v>429</v>
      </c>
      <c r="B19" s="20" t="s">
        <v>428</v>
      </c>
      <c r="H19" s="20" t="s">
        <v>49</v>
      </c>
    </row>
    <row r="20" customFormat="false" ht="15.75" hidden="false" customHeight="false" outlineLevel="0" collapsed="false">
      <c r="A20" s="20" t="s">
        <v>430</v>
      </c>
      <c r="B20" s="20" t="s">
        <v>431</v>
      </c>
      <c r="H20" s="20" t="s">
        <v>49</v>
      </c>
    </row>
    <row r="21" customFormat="false" ht="15.75" hidden="false" customHeight="false" outlineLevel="0" collapsed="false">
      <c r="A21" s="20" t="s">
        <v>432</v>
      </c>
      <c r="B21" s="20" t="s">
        <v>431</v>
      </c>
      <c r="H21" s="20" t="s">
        <v>49</v>
      </c>
    </row>
    <row r="22" customFormat="false" ht="15.75" hidden="false" customHeight="false" outlineLevel="0" collapsed="false">
      <c r="A22" s="20" t="s">
        <v>433</v>
      </c>
      <c r="B22" s="20" t="s">
        <v>434</v>
      </c>
      <c r="H22" s="20" t="s">
        <v>49</v>
      </c>
    </row>
    <row r="23" customFormat="false" ht="15.75" hidden="false" customHeight="false" outlineLevel="0" collapsed="false">
      <c r="A23" s="20" t="s">
        <v>435</v>
      </c>
      <c r="B23" s="20" t="s">
        <v>434</v>
      </c>
      <c r="H23" s="20" t="s">
        <v>49</v>
      </c>
    </row>
    <row r="24" customFormat="false" ht="15.75" hidden="false" customHeight="false" outlineLevel="0" collapsed="false">
      <c r="A24" s="20" t="s">
        <v>436</v>
      </c>
      <c r="B24" s="20" t="s">
        <v>437</v>
      </c>
      <c r="H24" s="20" t="s">
        <v>49</v>
      </c>
    </row>
    <row r="25" customFormat="false" ht="15.75" hidden="false" customHeight="false" outlineLevel="0" collapsed="false">
      <c r="A25" s="20" t="s">
        <v>438</v>
      </c>
      <c r="B25" s="20" t="s">
        <v>437</v>
      </c>
      <c r="H25" s="20" t="s">
        <v>49</v>
      </c>
    </row>
    <row r="26" customFormat="false" ht="15.75" hidden="false" customHeight="false" outlineLevel="0" collapsed="false">
      <c r="A26" s="20" t="s">
        <v>439</v>
      </c>
      <c r="B26" s="20" t="s">
        <v>440</v>
      </c>
      <c r="H26" s="20" t="s">
        <v>49</v>
      </c>
    </row>
    <row r="27" customFormat="false" ht="15.75" hidden="false" customHeight="false" outlineLevel="0" collapsed="false">
      <c r="A27" s="20" t="s">
        <v>441</v>
      </c>
      <c r="B27" s="20" t="s">
        <v>440</v>
      </c>
      <c r="H27" s="20" t="s">
        <v>49</v>
      </c>
    </row>
    <row r="28" customFormat="false" ht="15.75" hidden="false" customHeight="false" outlineLevel="0" collapsed="false">
      <c r="A28" s="20" t="s">
        <v>442</v>
      </c>
      <c r="B28" s="20" t="s">
        <v>443</v>
      </c>
      <c r="C28" s="20" t="s">
        <v>444</v>
      </c>
      <c r="H28" s="20" t="s">
        <v>49</v>
      </c>
    </row>
    <row r="29" customFormat="false" ht="15.75" hidden="false" customHeight="false" outlineLevel="0" collapsed="false">
      <c r="A29" s="20" t="s">
        <v>445</v>
      </c>
      <c r="B29" s="20" t="s">
        <v>443</v>
      </c>
      <c r="C29" s="20" t="s">
        <v>444</v>
      </c>
      <c r="H29" s="20" t="s">
        <v>49</v>
      </c>
    </row>
    <row r="30" customFormat="false" ht="15.75" hidden="false" customHeight="false" outlineLevel="0" collapsed="false">
      <c r="A30" s="20" t="s">
        <v>446</v>
      </c>
      <c r="B30" s="20" t="s">
        <v>443</v>
      </c>
      <c r="C30" s="20" t="s">
        <v>447</v>
      </c>
      <c r="H30" s="20" t="s">
        <v>49</v>
      </c>
    </row>
    <row r="31" customFormat="false" ht="15.75" hidden="false" customHeight="false" outlineLevel="0" collapsed="false">
      <c r="A31" s="20" t="s">
        <v>448</v>
      </c>
      <c r="B31" s="20" t="s">
        <v>443</v>
      </c>
      <c r="C31" s="20" t="s">
        <v>447</v>
      </c>
      <c r="H31" s="20" t="s">
        <v>49</v>
      </c>
    </row>
    <row r="32" customFormat="false" ht="15.75" hidden="false" customHeight="false" outlineLevel="0" collapsed="false">
      <c r="A32" s="20" t="s">
        <v>449</v>
      </c>
      <c r="B32" s="20" t="s">
        <v>443</v>
      </c>
      <c r="C32" s="20" t="s">
        <v>450</v>
      </c>
      <c r="H32" s="20" t="s">
        <v>49</v>
      </c>
    </row>
    <row r="33" customFormat="false" ht="15.75" hidden="false" customHeight="false" outlineLevel="0" collapsed="false">
      <c r="A33" s="20" t="s">
        <v>451</v>
      </c>
      <c r="B33" s="20" t="s">
        <v>443</v>
      </c>
      <c r="C33" s="20" t="s">
        <v>450</v>
      </c>
      <c r="H33" s="20" t="s">
        <v>49</v>
      </c>
    </row>
    <row r="34" customFormat="false" ht="15.75" hidden="false" customHeight="false" outlineLevel="0" collapsed="false">
      <c r="A34" s="20" t="s">
        <v>452</v>
      </c>
      <c r="B34" s="20" t="s">
        <v>453</v>
      </c>
      <c r="C34" s="20" t="s">
        <v>454</v>
      </c>
      <c r="H34" s="20" t="s">
        <v>49</v>
      </c>
    </row>
    <row r="35" customFormat="false" ht="15.75" hidden="false" customHeight="false" outlineLevel="0" collapsed="false">
      <c r="A35" s="20" t="s">
        <v>455</v>
      </c>
      <c r="B35" s="20" t="s">
        <v>453</v>
      </c>
      <c r="C35" s="20" t="s">
        <v>454</v>
      </c>
      <c r="H35" s="20" t="s">
        <v>49</v>
      </c>
    </row>
    <row r="36" customFormat="false" ht="15.75" hidden="false" customHeight="false" outlineLevel="0" collapsed="false">
      <c r="A36" s="20" t="s">
        <v>456</v>
      </c>
      <c r="B36" s="20" t="s">
        <v>453</v>
      </c>
      <c r="C36" s="20" t="s">
        <v>457</v>
      </c>
      <c r="H36" s="20" t="s">
        <v>49</v>
      </c>
    </row>
    <row r="37" customFormat="false" ht="15.75" hidden="false" customHeight="false" outlineLevel="0" collapsed="false">
      <c r="A37" s="20" t="s">
        <v>458</v>
      </c>
      <c r="B37" s="20" t="s">
        <v>453</v>
      </c>
      <c r="C37" s="20" t="s">
        <v>457</v>
      </c>
      <c r="H37" s="20" t="s">
        <v>49</v>
      </c>
    </row>
    <row r="38" customFormat="false" ht="15.75" hidden="false" customHeight="false" outlineLevel="0" collapsed="false">
      <c r="A38" s="20" t="s">
        <v>459</v>
      </c>
      <c r="B38" s="20" t="s">
        <v>453</v>
      </c>
      <c r="C38" s="20" t="s">
        <v>460</v>
      </c>
      <c r="H38" s="20" t="s">
        <v>49</v>
      </c>
    </row>
    <row r="39" customFormat="false" ht="15.75" hidden="false" customHeight="false" outlineLevel="0" collapsed="false">
      <c r="A39" s="20" t="s">
        <v>461</v>
      </c>
      <c r="B39" s="20" t="s">
        <v>453</v>
      </c>
      <c r="C39" s="20" t="s">
        <v>460</v>
      </c>
      <c r="H39" s="20" t="s">
        <v>49</v>
      </c>
    </row>
    <row r="40" customFormat="false" ht="15.75" hidden="false" customHeight="false" outlineLevel="0" collapsed="false">
      <c r="A40" s="20" t="s">
        <v>462</v>
      </c>
      <c r="B40" s="20" t="s">
        <v>463</v>
      </c>
      <c r="C40" s="20" t="s">
        <v>454</v>
      </c>
      <c r="H40" s="20" t="s">
        <v>49</v>
      </c>
    </row>
    <row r="41" customFormat="false" ht="15.75" hidden="false" customHeight="false" outlineLevel="0" collapsed="false">
      <c r="A41" s="20" t="s">
        <v>464</v>
      </c>
      <c r="B41" s="20" t="s">
        <v>463</v>
      </c>
      <c r="C41" s="20" t="s">
        <v>454</v>
      </c>
      <c r="H41" s="20" t="s">
        <v>49</v>
      </c>
    </row>
    <row r="42" customFormat="false" ht="15.75" hidden="false" customHeight="false" outlineLevel="0" collapsed="false">
      <c r="A42" s="20" t="s">
        <v>465</v>
      </c>
      <c r="B42" s="20" t="s">
        <v>463</v>
      </c>
      <c r="C42" s="20" t="s">
        <v>457</v>
      </c>
      <c r="H42" s="20" t="s">
        <v>49</v>
      </c>
    </row>
    <row r="43" customFormat="false" ht="15.75" hidden="false" customHeight="false" outlineLevel="0" collapsed="false">
      <c r="A43" s="20" t="s">
        <v>466</v>
      </c>
      <c r="B43" s="20" t="s">
        <v>463</v>
      </c>
      <c r="C43" s="20" t="s">
        <v>457</v>
      </c>
      <c r="H43" s="20" t="s">
        <v>49</v>
      </c>
    </row>
    <row r="44" customFormat="false" ht="15.75" hidden="false" customHeight="false" outlineLevel="0" collapsed="false">
      <c r="A44" s="20" t="s">
        <v>467</v>
      </c>
      <c r="B44" s="20" t="s">
        <v>463</v>
      </c>
      <c r="C44" s="20" t="s">
        <v>460</v>
      </c>
      <c r="H44" s="20" t="s">
        <v>49</v>
      </c>
    </row>
    <row r="45" customFormat="false" ht="15.75" hidden="false" customHeight="false" outlineLevel="0" collapsed="false">
      <c r="A45" s="20" t="s">
        <v>468</v>
      </c>
      <c r="B45" s="20" t="s">
        <v>463</v>
      </c>
      <c r="C45" s="20" t="s">
        <v>460</v>
      </c>
      <c r="H45" s="20" t="s">
        <v>49</v>
      </c>
    </row>
    <row r="46" customFormat="false" ht="15.75" hidden="false" customHeight="false" outlineLevel="0" collapsed="false">
      <c r="A46" s="20" t="s">
        <v>469</v>
      </c>
      <c r="B46" s="20" t="s">
        <v>470</v>
      </c>
      <c r="H46" s="20" t="s">
        <v>49</v>
      </c>
    </row>
    <row r="47" customFormat="false" ht="15.75" hidden="false" customHeight="false" outlineLevel="0" collapsed="false">
      <c r="A47" s="20" t="s">
        <v>471</v>
      </c>
      <c r="B47" s="20" t="s">
        <v>470</v>
      </c>
      <c r="H47" s="20" t="s">
        <v>49</v>
      </c>
    </row>
    <row r="48" customFormat="false" ht="15.75" hidden="false" customHeight="false" outlineLevel="0" collapsed="false">
      <c r="A48" s="20" t="s">
        <v>472</v>
      </c>
      <c r="B48" s="20" t="s">
        <v>473</v>
      </c>
      <c r="H48" s="20" t="s">
        <v>49</v>
      </c>
    </row>
    <row r="49" customFormat="false" ht="15.75" hidden="false" customHeight="false" outlineLevel="0" collapsed="false">
      <c r="A49" s="20" t="s">
        <v>474</v>
      </c>
      <c r="B49" s="20" t="s">
        <v>473</v>
      </c>
      <c r="H49" s="20" t="s">
        <v>49</v>
      </c>
    </row>
    <row r="50" customFormat="false" ht="15.75" hidden="false" customHeight="false" outlineLevel="0" collapsed="false">
      <c r="A50" s="20" t="s">
        <v>475</v>
      </c>
      <c r="B50" s="20" t="s">
        <v>476</v>
      </c>
      <c r="H50" s="20" t="s">
        <v>49</v>
      </c>
    </row>
    <row r="51" customFormat="false" ht="15.75" hidden="false" customHeight="false" outlineLevel="0" collapsed="false">
      <c r="A51" s="20" t="s">
        <v>477</v>
      </c>
      <c r="B51" s="20" t="s">
        <v>476</v>
      </c>
      <c r="H51" s="20" t="s">
        <v>49</v>
      </c>
    </row>
    <row r="52" customFormat="false" ht="15.75" hidden="false" customHeight="false" outlineLevel="0" collapsed="false">
      <c r="A52" s="20" t="s">
        <v>478</v>
      </c>
      <c r="B52" s="20" t="s">
        <v>479</v>
      </c>
      <c r="H52" s="20" t="s">
        <v>49</v>
      </c>
    </row>
    <row r="53" customFormat="false" ht="15.75" hidden="false" customHeight="false" outlineLevel="0" collapsed="false">
      <c r="A53" s="20" t="s">
        <v>480</v>
      </c>
      <c r="B53" s="20" t="s">
        <v>479</v>
      </c>
      <c r="H53" s="20" t="s">
        <v>49</v>
      </c>
    </row>
    <row r="54" customFormat="false" ht="15.75" hidden="false" customHeight="false" outlineLevel="0" collapsed="false">
      <c r="A54" s="20" t="s">
        <v>481</v>
      </c>
      <c r="B54" s="20" t="s">
        <v>482</v>
      </c>
      <c r="H54" s="20" t="s">
        <v>49</v>
      </c>
    </row>
    <row r="55" customFormat="false" ht="15.75" hidden="false" customHeight="false" outlineLevel="0" collapsed="false">
      <c r="A55" s="20" t="s">
        <v>483</v>
      </c>
      <c r="B55" s="20" t="s">
        <v>482</v>
      </c>
      <c r="H55" s="20" t="s">
        <v>49</v>
      </c>
    </row>
    <row r="56" customFormat="false" ht="15.75" hidden="false" customHeight="false" outlineLevel="0" collapsed="false">
      <c r="A56" s="20" t="s">
        <v>484</v>
      </c>
      <c r="B56" s="20" t="s">
        <v>485</v>
      </c>
      <c r="H56" s="20" t="s">
        <v>49</v>
      </c>
    </row>
    <row r="57" customFormat="false" ht="15.75" hidden="false" customHeight="false" outlineLevel="0" collapsed="false">
      <c r="A57" s="20" t="s">
        <v>486</v>
      </c>
      <c r="B57" s="20" t="s">
        <v>485</v>
      </c>
      <c r="H57" s="20" t="s">
        <v>49</v>
      </c>
    </row>
    <row r="58" customFormat="false" ht="15.75" hidden="false" customHeight="false" outlineLevel="0" collapsed="false">
      <c r="A58" s="20" t="s">
        <v>487</v>
      </c>
      <c r="B58" s="20" t="s">
        <v>488</v>
      </c>
      <c r="H58" s="20" t="s">
        <v>49</v>
      </c>
    </row>
    <row r="59" customFormat="false" ht="15.75" hidden="false" customHeight="false" outlineLevel="0" collapsed="false">
      <c r="A59" s="20" t="s">
        <v>489</v>
      </c>
      <c r="B59" s="20" t="s">
        <v>488</v>
      </c>
      <c r="H59" s="20" t="s">
        <v>49</v>
      </c>
    </row>
    <row r="60" customFormat="false" ht="15.75" hidden="false" customHeight="false" outlineLevel="0" collapsed="false">
      <c r="A60" s="20" t="s">
        <v>490</v>
      </c>
      <c r="B60" s="20" t="s">
        <v>491</v>
      </c>
      <c r="C60" s="20" t="s">
        <v>492</v>
      </c>
      <c r="H60" s="20" t="s">
        <v>49</v>
      </c>
    </row>
    <row r="61" customFormat="false" ht="15.75" hidden="false" customHeight="false" outlineLevel="0" collapsed="false">
      <c r="A61" s="20" t="s">
        <v>493</v>
      </c>
      <c r="B61" s="20" t="s">
        <v>491</v>
      </c>
      <c r="C61" s="20" t="s">
        <v>492</v>
      </c>
      <c r="H61" s="20" t="s">
        <v>49</v>
      </c>
    </row>
    <row r="62" customFormat="false" ht="15.75" hidden="false" customHeight="false" outlineLevel="0" collapsed="false">
      <c r="A62" s="20" t="s">
        <v>494</v>
      </c>
      <c r="B62" s="20" t="s">
        <v>495</v>
      </c>
      <c r="H62" s="20" t="s">
        <v>49</v>
      </c>
    </row>
    <row r="63" customFormat="false" ht="15.75" hidden="false" customHeight="false" outlineLevel="0" collapsed="false">
      <c r="A63" s="20" t="s">
        <v>496</v>
      </c>
      <c r="B63" s="20" t="s">
        <v>495</v>
      </c>
      <c r="H63" s="20" t="s">
        <v>49</v>
      </c>
    </row>
    <row r="64" customFormat="false" ht="15.75" hidden="false" customHeight="false" outlineLevel="0" collapsed="false">
      <c r="A64" s="20" t="s">
        <v>497</v>
      </c>
      <c r="B64" s="20" t="s">
        <v>498</v>
      </c>
      <c r="H64" s="20" t="s">
        <v>49</v>
      </c>
    </row>
    <row r="65" customFormat="false" ht="15.75" hidden="false" customHeight="false" outlineLevel="0" collapsed="false">
      <c r="A65" s="20" t="s">
        <v>499</v>
      </c>
      <c r="B65" s="20" t="s">
        <v>498</v>
      </c>
      <c r="H65" s="20" t="s">
        <v>49</v>
      </c>
    </row>
    <row r="66" customFormat="false" ht="15.75" hidden="false" customHeight="false" outlineLevel="0" collapsed="false">
      <c r="A66" s="20" t="s">
        <v>500</v>
      </c>
      <c r="B66" s="20" t="s">
        <v>501</v>
      </c>
      <c r="H66" s="20" t="s">
        <v>49</v>
      </c>
    </row>
    <row r="67" customFormat="false" ht="15.75" hidden="false" customHeight="false" outlineLevel="0" collapsed="false">
      <c r="A67" s="20" t="s">
        <v>502</v>
      </c>
      <c r="B67" s="20" t="s">
        <v>501</v>
      </c>
      <c r="H67" s="20" t="s">
        <v>49</v>
      </c>
    </row>
    <row r="68" customFormat="false" ht="15.75" hidden="false" customHeight="false" outlineLevel="0" collapsed="false">
      <c r="A68" s="20" t="s">
        <v>503</v>
      </c>
      <c r="B68" s="20" t="s">
        <v>504</v>
      </c>
      <c r="H68" s="20" t="s">
        <v>49</v>
      </c>
    </row>
    <row r="69" customFormat="false" ht="15.75" hidden="false" customHeight="false" outlineLevel="0" collapsed="false">
      <c r="A69" s="20" t="s">
        <v>505</v>
      </c>
      <c r="B69" s="20" t="s">
        <v>504</v>
      </c>
      <c r="H69" s="20" t="s">
        <v>49</v>
      </c>
    </row>
    <row r="70" customFormat="false" ht="15.75" hidden="false" customHeight="false" outlineLevel="0" collapsed="false">
      <c r="A70" s="20" t="s">
        <v>506</v>
      </c>
      <c r="B70" s="20" t="s">
        <v>507</v>
      </c>
      <c r="H70" s="20" t="s">
        <v>49</v>
      </c>
    </row>
    <row r="71" customFormat="false" ht="15.75" hidden="false" customHeight="false" outlineLevel="0" collapsed="false">
      <c r="A71" s="20" t="s">
        <v>508</v>
      </c>
      <c r="B71" s="20" t="s">
        <v>507</v>
      </c>
      <c r="H71" s="20" t="s">
        <v>49</v>
      </c>
    </row>
    <row r="72" customFormat="false" ht="15.75" hidden="false" customHeight="false" outlineLevel="0" collapsed="false">
      <c r="A72" s="20" t="s">
        <v>509</v>
      </c>
      <c r="B72" s="20" t="s">
        <v>510</v>
      </c>
      <c r="H72" s="20" t="s">
        <v>49</v>
      </c>
    </row>
    <row r="73" customFormat="false" ht="15.75" hidden="false" customHeight="false" outlineLevel="0" collapsed="false">
      <c r="A73" s="20" t="s">
        <v>511</v>
      </c>
      <c r="B73" s="20" t="s">
        <v>510</v>
      </c>
      <c r="H73" s="20" t="s">
        <v>49</v>
      </c>
    </row>
    <row r="74" customFormat="false" ht="15.75" hidden="false" customHeight="false" outlineLevel="0" collapsed="false">
      <c r="A74" s="20" t="s">
        <v>512</v>
      </c>
      <c r="B74" s="20" t="s">
        <v>513</v>
      </c>
      <c r="C74" s="20" t="s">
        <v>514</v>
      </c>
      <c r="H74" s="20" t="s">
        <v>49</v>
      </c>
    </row>
    <row r="75" customFormat="false" ht="15.75" hidden="false" customHeight="false" outlineLevel="0" collapsed="false">
      <c r="A75" s="20" t="s">
        <v>515</v>
      </c>
      <c r="B75" s="20" t="s">
        <v>513</v>
      </c>
      <c r="C75" s="20" t="s">
        <v>514</v>
      </c>
      <c r="H75" s="20" t="s">
        <v>49</v>
      </c>
    </row>
    <row r="76" customFormat="false" ht="15.75" hidden="false" customHeight="false" outlineLevel="0" collapsed="false">
      <c r="A76" s="20" t="s">
        <v>516</v>
      </c>
      <c r="B76" s="20" t="s">
        <v>517</v>
      </c>
      <c r="C76" s="20" t="s">
        <v>514</v>
      </c>
      <c r="H76" s="20" t="s">
        <v>49</v>
      </c>
    </row>
    <row r="77" customFormat="false" ht="15.75" hidden="false" customHeight="false" outlineLevel="0" collapsed="false">
      <c r="A77" s="20" t="s">
        <v>518</v>
      </c>
      <c r="B77" s="20" t="s">
        <v>517</v>
      </c>
      <c r="C77" s="20" t="s">
        <v>514</v>
      </c>
      <c r="H77" s="20" t="s">
        <v>49</v>
      </c>
    </row>
    <row r="78" customFormat="false" ht="15.75" hidden="false" customHeight="false" outlineLevel="0" collapsed="false">
      <c r="A78" s="20" t="s">
        <v>519</v>
      </c>
      <c r="B78" s="20" t="s">
        <v>520</v>
      </c>
      <c r="C78" s="20" t="s">
        <v>521</v>
      </c>
      <c r="H78" s="20" t="s">
        <v>49</v>
      </c>
    </row>
    <row r="79" customFormat="false" ht="15.75" hidden="false" customHeight="false" outlineLevel="0" collapsed="false">
      <c r="A79" s="20" t="s">
        <v>522</v>
      </c>
      <c r="B79" s="20" t="s">
        <v>520</v>
      </c>
      <c r="C79" s="20" t="s">
        <v>521</v>
      </c>
      <c r="H79" s="20" t="s">
        <v>49</v>
      </c>
    </row>
    <row r="80" customFormat="false" ht="15.75" hidden="false" customHeight="false" outlineLevel="0" collapsed="false">
      <c r="A80" s="20" t="s">
        <v>523</v>
      </c>
      <c r="B80" s="20" t="s">
        <v>524</v>
      </c>
      <c r="C80" s="20" t="s">
        <v>525</v>
      </c>
      <c r="H80" s="20" t="s">
        <v>103</v>
      </c>
    </row>
    <row r="81" customFormat="false" ht="15.75" hidden="false" customHeight="false" outlineLevel="0" collapsed="false">
      <c r="A81" s="20" t="s">
        <v>526</v>
      </c>
      <c r="B81" s="20" t="s">
        <v>524</v>
      </c>
      <c r="C81" s="20" t="s">
        <v>525</v>
      </c>
      <c r="H81" s="20" t="s">
        <v>103</v>
      </c>
    </row>
    <row r="82" customFormat="false" ht="15.75" hidden="false" customHeight="false" outlineLevel="0" collapsed="false">
      <c r="A82" s="20" t="s">
        <v>527</v>
      </c>
      <c r="B82" s="20" t="s">
        <v>528</v>
      </c>
      <c r="H82" s="20" t="s">
        <v>103</v>
      </c>
    </row>
    <row r="83" customFormat="false" ht="15.75" hidden="false" customHeight="false" outlineLevel="0" collapsed="false">
      <c r="A83" s="20" t="s">
        <v>529</v>
      </c>
      <c r="B83" s="20" t="s">
        <v>528</v>
      </c>
      <c r="H83" s="20" t="s">
        <v>103</v>
      </c>
    </row>
    <row r="84" customFormat="false" ht="15.75" hidden="false" customHeight="false" outlineLevel="0" collapsed="false">
      <c r="A84" s="20" t="s">
        <v>530</v>
      </c>
      <c r="B84" s="20" t="s">
        <v>531</v>
      </c>
      <c r="C84" s="20" t="s">
        <v>532</v>
      </c>
      <c r="H84" s="20" t="s">
        <v>103</v>
      </c>
    </row>
    <row r="85" customFormat="false" ht="15.75" hidden="false" customHeight="false" outlineLevel="0" collapsed="false">
      <c r="A85" s="20" t="s">
        <v>533</v>
      </c>
      <c r="B85" s="20" t="s">
        <v>531</v>
      </c>
      <c r="C85" s="20" t="s">
        <v>532</v>
      </c>
      <c r="H85" s="20" t="s">
        <v>103</v>
      </c>
    </row>
    <row r="86" customFormat="false" ht="15.75" hidden="false" customHeight="false" outlineLevel="0" collapsed="false">
      <c r="A86" s="20" t="s">
        <v>534</v>
      </c>
      <c r="B86" s="20" t="s">
        <v>535</v>
      </c>
      <c r="C86" s="20" t="s">
        <v>536</v>
      </c>
      <c r="D86" s="20" t="s">
        <v>537</v>
      </c>
      <c r="H86" s="20" t="s">
        <v>103</v>
      </c>
    </row>
    <row r="87" customFormat="false" ht="15.75" hidden="false" customHeight="false" outlineLevel="0" collapsed="false">
      <c r="A87" s="20" t="s">
        <v>538</v>
      </c>
      <c r="B87" s="20" t="s">
        <v>535</v>
      </c>
      <c r="C87" s="20" t="s">
        <v>536</v>
      </c>
      <c r="D87" s="20" t="s">
        <v>537</v>
      </c>
      <c r="H87" s="20" t="s">
        <v>103</v>
      </c>
    </row>
    <row r="88" customFormat="false" ht="15.75" hidden="false" customHeight="false" outlineLevel="0" collapsed="false">
      <c r="A88" s="20" t="s">
        <v>539</v>
      </c>
      <c r="B88" s="20" t="s">
        <v>540</v>
      </c>
      <c r="H88" s="20" t="s">
        <v>49</v>
      </c>
    </row>
    <row r="89" customFormat="false" ht="15.75" hidden="false" customHeight="false" outlineLevel="0" collapsed="false">
      <c r="A89" s="20" t="s">
        <v>541</v>
      </c>
      <c r="B89" s="20" t="s">
        <v>540</v>
      </c>
      <c r="H89" s="20" t="s">
        <v>49</v>
      </c>
    </row>
    <row r="90" customFormat="false" ht="15.75" hidden="false" customHeight="false" outlineLevel="0" collapsed="false">
      <c r="A90" s="20" t="s">
        <v>542</v>
      </c>
      <c r="B90" s="20" t="s">
        <v>543</v>
      </c>
      <c r="C90" s="20" t="s">
        <v>544</v>
      </c>
      <c r="H90" s="20" t="s">
        <v>49</v>
      </c>
    </row>
    <row r="91" customFormat="false" ht="15.75" hidden="false" customHeight="false" outlineLevel="0" collapsed="false">
      <c r="A91" s="20" t="s">
        <v>545</v>
      </c>
      <c r="B91" s="20" t="s">
        <v>543</v>
      </c>
      <c r="C91" s="20" t="s">
        <v>544</v>
      </c>
      <c r="H91" s="20" t="s">
        <v>49</v>
      </c>
    </row>
    <row r="92" customFormat="false" ht="15.75" hidden="false" customHeight="false" outlineLevel="0" collapsed="false">
      <c r="A92" s="20" t="s">
        <v>546</v>
      </c>
      <c r="B92" s="20" t="s">
        <v>547</v>
      </c>
      <c r="H92" s="20" t="s">
        <v>49</v>
      </c>
    </row>
    <row r="93" customFormat="false" ht="15.75" hidden="false" customHeight="false" outlineLevel="0" collapsed="false">
      <c r="A93" s="20" t="s">
        <v>548</v>
      </c>
      <c r="B93" s="20" t="s">
        <v>547</v>
      </c>
      <c r="H93" s="20" t="s">
        <v>49</v>
      </c>
    </row>
    <row r="94" customFormat="false" ht="15.75" hidden="false" customHeight="false" outlineLevel="0" collapsed="false">
      <c r="A94" s="20" t="s">
        <v>549</v>
      </c>
      <c r="B94" s="20" t="s">
        <v>550</v>
      </c>
      <c r="H94" s="20" t="s">
        <v>103</v>
      </c>
    </row>
    <row r="95" customFormat="false" ht="15.75" hidden="false" customHeight="false" outlineLevel="0" collapsed="false">
      <c r="A95" s="20" t="s">
        <v>551</v>
      </c>
      <c r="B95" s="20" t="s">
        <v>550</v>
      </c>
      <c r="H95" s="20" t="s">
        <v>103</v>
      </c>
    </row>
    <row r="96" customFormat="false" ht="15.75" hidden="false" customHeight="false" outlineLevel="0" collapsed="false">
      <c r="A96" s="20" t="s">
        <v>552</v>
      </c>
      <c r="B96" s="20" t="s">
        <v>553</v>
      </c>
      <c r="C96" s="20" t="s">
        <v>554</v>
      </c>
      <c r="H96" s="20" t="s">
        <v>103</v>
      </c>
    </row>
    <row r="97" customFormat="false" ht="15.75" hidden="false" customHeight="false" outlineLevel="0" collapsed="false">
      <c r="A97" s="20" t="s">
        <v>555</v>
      </c>
      <c r="B97" s="20" t="s">
        <v>553</v>
      </c>
      <c r="C97" s="20" t="s">
        <v>554</v>
      </c>
      <c r="H97" s="20" t="s">
        <v>103</v>
      </c>
    </row>
    <row r="98" customFormat="false" ht="15.75" hidden="false" customHeight="false" outlineLevel="0" collapsed="false">
      <c r="A98" s="20" t="s">
        <v>556</v>
      </c>
      <c r="B98" s="20" t="s">
        <v>557</v>
      </c>
      <c r="C98" s="20" t="s">
        <v>558</v>
      </c>
      <c r="H98" s="20" t="s">
        <v>49</v>
      </c>
    </row>
    <row r="99" customFormat="false" ht="15.75" hidden="false" customHeight="false" outlineLevel="0" collapsed="false">
      <c r="A99" s="20" t="s">
        <v>559</v>
      </c>
      <c r="B99" s="20" t="s">
        <v>557</v>
      </c>
      <c r="C99" s="20" t="s">
        <v>558</v>
      </c>
      <c r="H99" s="20" t="s">
        <v>49</v>
      </c>
    </row>
    <row r="100" customFormat="false" ht="15.75" hidden="false" customHeight="false" outlineLevel="0" collapsed="false">
      <c r="A100" s="20" t="s">
        <v>560</v>
      </c>
      <c r="B100" s="20" t="s">
        <v>561</v>
      </c>
      <c r="C100" s="20" t="s">
        <v>562</v>
      </c>
      <c r="H100" s="20" t="s">
        <v>49</v>
      </c>
    </row>
    <row r="101" customFormat="false" ht="15.75" hidden="false" customHeight="false" outlineLevel="0" collapsed="false">
      <c r="A101" s="20" t="s">
        <v>563</v>
      </c>
      <c r="B101" s="20" t="s">
        <v>561</v>
      </c>
      <c r="C101" s="20" t="s">
        <v>562</v>
      </c>
      <c r="H101" s="20" t="s">
        <v>49</v>
      </c>
    </row>
    <row r="102" customFormat="false" ht="15.75" hidden="false" customHeight="false" outlineLevel="0" collapsed="false">
      <c r="A102" s="20" t="s">
        <v>564</v>
      </c>
      <c r="B102" s="20" t="s">
        <v>565</v>
      </c>
      <c r="H102" s="20" t="s">
        <v>49</v>
      </c>
    </row>
    <row r="103" customFormat="false" ht="15.75" hidden="false" customHeight="false" outlineLevel="0" collapsed="false">
      <c r="A103" s="20" t="s">
        <v>566</v>
      </c>
      <c r="B103" s="20" t="s">
        <v>565</v>
      </c>
      <c r="H103" s="20" t="s">
        <v>49</v>
      </c>
    </row>
    <row r="104" customFormat="false" ht="15.75" hidden="false" customHeight="false" outlineLevel="0" collapsed="false">
      <c r="A104" s="20" t="s">
        <v>567</v>
      </c>
      <c r="B104" s="20" t="s">
        <v>568</v>
      </c>
      <c r="C104" s="20" t="s">
        <v>569</v>
      </c>
      <c r="H104" s="20" t="s">
        <v>49</v>
      </c>
    </row>
    <row r="105" customFormat="false" ht="15.75" hidden="false" customHeight="false" outlineLevel="0" collapsed="false">
      <c r="A105" s="20" t="s">
        <v>570</v>
      </c>
      <c r="B105" s="20" t="s">
        <v>568</v>
      </c>
      <c r="C105" s="20" t="s">
        <v>569</v>
      </c>
      <c r="H105" s="20" t="s">
        <v>49</v>
      </c>
    </row>
    <row r="106" customFormat="false" ht="15.75" hidden="false" customHeight="false" outlineLevel="0" collapsed="false">
      <c r="A106" s="20" t="s">
        <v>571</v>
      </c>
      <c r="B106" s="20" t="s">
        <v>572</v>
      </c>
      <c r="C106" s="20" t="s">
        <v>573</v>
      </c>
      <c r="H106" s="20" t="s">
        <v>49</v>
      </c>
    </row>
    <row r="107" customFormat="false" ht="15.75" hidden="false" customHeight="false" outlineLevel="0" collapsed="false">
      <c r="A107" s="20" t="s">
        <v>574</v>
      </c>
      <c r="B107" s="20" t="s">
        <v>572</v>
      </c>
      <c r="C107" s="20" t="s">
        <v>573</v>
      </c>
      <c r="H107" s="20" t="s">
        <v>49</v>
      </c>
    </row>
    <row r="108" customFormat="false" ht="15.75" hidden="false" customHeight="false" outlineLevel="0" collapsed="false">
      <c r="A108" s="20" t="s">
        <v>575</v>
      </c>
      <c r="B108" s="20" t="s">
        <v>576</v>
      </c>
      <c r="C108" s="20" t="s">
        <v>577</v>
      </c>
      <c r="D108" s="20" t="s">
        <v>578</v>
      </c>
      <c r="H108" s="20" t="s">
        <v>49</v>
      </c>
    </row>
    <row r="109" customFormat="false" ht="15.75" hidden="false" customHeight="false" outlineLevel="0" collapsed="false">
      <c r="A109" s="20" t="s">
        <v>579</v>
      </c>
      <c r="B109" s="20" t="s">
        <v>576</v>
      </c>
      <c r="C109" s="20" t="s">
        <v>577</v>
      </c>
      <c r="D109" s="20" t="s">
        <v>578</v>
      </c>
      <c r="H109" s="20" t="s">
        <v>49</v>
      </c>
    </row>
    <row r="110" customFormat="false" ht="15.75" hidden="false" customHeight="false" outlineLevel="0" collapsed="false">
      <c r="A110" s="20" t="s">
        <v>580</v>
      </c>
      <c r="B110" s="20" t="s">
        <v>581</v>
      </c>
      <c r="C110" s="20" t="s">
        <v>582</v>
      </c>
      <c r="H110" s="20" t="s">
        <v>49</v>
      </c>
    </row>
    <row r="111" customFormat="false" ht="15.75" hidden="false" customHeight="false" outlineLevel="0" collapsed="false">
      <c r="A111" s="20" t="s">
        <v>583</v>
      </c>
      <c r="B111" s="20" t="s">
        <v>581</v>
      </c>
      <c r="C111" s="20" t="s">
        <v>582</v>
      </c>
      <c r="H111" s="20" t="s">
        <v>49</v>
      </c>
    </row>
    <row r="112" customFormat="false" ht="15.75" hidden="false" customHeight="false" outlineLevel="0" collapsed="false">
      <c r="A112" s="20" t="s">
        <v>584</v>
      </c>
      <c r="B112" s="20" t="s">
        <v>585</v>
      </c>
      <c r="C112" s="20" t="s">
        <v>586</v>
      </c>
      <c r="H112" s="20" t="s">
        <v>49</v>
      </c>
    </row>
    <row r="113" customFormat="false" ht="15.75" hidden="false" customHeight="false" outlineLevel="0" collapsed="false">
      <c r="A113" s="20" t="s">
        <v>587</v>
      </c>
      <c r="B113" s="20" t="s">
        <v>585</v>
      </c>
      <c r="C113" s="20" t="s">
        <v>586</v>
      </c>
      <c r="H113" s="20" t="s">
        <v>49</v>
      </c>
    </row>
    <row r="114" customFormat="false" ht="15.75" hidden="false" customHeight="false" outlineLevel="0" collapsed="false">
      <c r="A114" s="20" t="s">
        <v>588</v>
      </c>
      <c r="B114" s="20" t="s">
        <v>589</v>
      </c>
      <c r="C114" s="20" t="s">
        <v>590</v>
      </c>
      <c r="H114" s="20" t="s">
        <v>49</v>
      </c>
    </row>
    <row r="115" customFormat="false" ht="15.75" hidden="false" customHeight="false" outlineLevel="0" collapsed="false">
      <c r="A115" s="20" t="s">
        <v>591</v>
      </c>
      <c r="B115" s="20" t="s">
        <v>589</v>
      </c>
      <c r="C115" s="20" t="s">
        <v>590</v>
      </c>
      <c r="H115" s="20" t="s">
        <v>49</v>
      </c>
    </row>
    <row r="116" customFormat="false" ht="15.75" hidden="false" customHeight="false" outlineLevel="0" collapsed="false">
      <c r="A116" s="20" t="s">
        <v>592</v>
      </c>
      <c r="B116" s="20" t="s">
        <v>593</v>
      </c>
      <c r="C116" s="20" t="s">
        <v>594</v>
      </c>
      <c r="H116" s="20" t="s">
        <v>49</v>
      </c>
    </row>
    <row r="117" customFormat="false" ht="15.75" hidden="false" customHeight="false" outlineLevel="0" collapsed="false">
      <c r="A117" s="20" t="s">
        <v>595</v>
      </c>
      <c r="B117" s="20" t="s">
        <v>593</v>
      </c>
      <c r="C117" s="20" t="s">
        <v>594</v>
      </c>
      <c r="H117" s="20" t="s">
        <v>49</v>
      </c>
    </row>
    <row r="118" customFormat="false" ht="15.75" hidden="false" customHeight="false" outlineLevel="0" collapsed="false">
      <c r="A118" s="20" t="s">
        <v>596</v>
      </c>
      <c r="B118" s="20" t="s">
        <v>597</v>
      </c>
      <c r="H118" s="20" t="s">
        <v>49</v>
      </c>
    </row>
    <row r="119" customFormat="false" ht="15.75" hidden="false" customHeight="false" outlineLevel="0" collapsed="false">
      <c r="A119" s="20" t="s">
        <v>598</v>
      </c>
      <c r="B119" s="20" t="s">
        <v>597</v>
      </c>
      <c r="H119" s="20" t="s">
        <v>49</v>
      </c>
    </row>
    <row r="120" customFormat="false" ht="15.75" hidden="false" customHeight="false" outlineLevel="0" collapsed="false">
      <c r="A120" s="20" t="s">
        <v>599</v>
      </c>
      <c r="B120" s="20" t="s">
        <v>600</v>
      </c>
      <c r="H120" s="20" t="s">
        <v>49</v>
      </c>
    </row>
    <row r="121" customFormat="false" ht="15.75" hidden="false" customHeight="false" outlineLevel="0" collapsed="false">
      <c r="A121" s="20" t="s">
        <v>601</v>
      </c>
      <c r="B121" s="20" t="s">
        <v>600</v>
      </c>
      <c r="H121" s="20" t="s">
        <v>49</v>
      </c>
    </row>
    <row r="122" customFormat="false" ht="15.75" hidden="false" customHeight="false" outlineLevel="0" collapsed="false">
      <c r="A122" s="20" t="s">
        <v>602</v>
      </c>
      <c r="B122" s="20" t="s">
        <v>603</v>
      </c>
      <c r="H122" s="20" t="s">
        <v>49</v>
      </c>
    </row>
    <row r="123" customFormat="false" ht="15.75" hidden="false" customHeight="false" outlineLevel="0" collapsed="false">
      <c r="A123" s="20" t="s">
        <v>604</v>
      </c>
      <c r="B123" s="20" t="s">
        <v>603</v>
      </c>
      <c r="H123" s="20" t="s">
        <v>49</v>
      </c>
    </row>
    <row r="124" customFormat="false" ht="15.75" hidden="false" customHeight="false" outlineLevel="0" collapsed="false">
      <c r="A124" s="20" t="s">
        <v>605</v>
      </c>
      <c r="B124" s="20" t="s">
        <v>606</v>
      </c>
      <c r="C124" s="20" t="s">
        <v>607</v>
      </c>
      <c r="H124" s="20" t="s">
        <v>49</v>
      </c>
    </row>
    <row r="125" customFormat="false" ht="15.75" hidden="false" customHeight="false" outlineLevel="0" collapsed="false">
      <c r="A125" s="20" t="s">
        <v>608</v>
      </c>
      <c r="B125" s="20" t="s">
        <v>606</v>
      </c>
      <c r="C125" s="20" t="s">
        <v>607</v>
      </c>
      <c r="H125" s="20" t="s">
        <v>49</v>
      </c>
    </row>
    <row r="126" customFormat="false" ht="15.75" hidden="false" customHeight="false" outlineLevel="0" collapsed="false">
      <c r="A126" s="20" t="s">
        <v>609</v>
      </c>
      <c r="B126" s="20" t="s">
        <v>606</v>
      </c>
      <c r="C126" s="20" t="s">
        <v>610</v>
      </c>
      <c r="H126" s="20" t="s">
        <v>49</v>
      </c>
    </row>
    <row r="127" customFormat="false" ht="15.75" hidden="false" customHeight="false" outlineLevel="0" collapsed="false">
      <c r="A127" s="20" t="s">
        <v>611</v>
      </c>
      <c r="B127" s="20" t="s">
        <v>606</v>
      </c>
      <c r="C127" s="20" t="s">
        <v>610</v>
      </c>
      <c r="H127" s="20" t="s">
        <v>49</v>
      </c>
    </row>
    <row r="128" customFormat="false" ht="15.75" hidden="false" customHeight="false" outlineLevel="0" collapsed="false">
      <c r="A128" s="20" t="s">
        <v>612</v>
      </c>
      <c r="B128" s="20" t="s">
        <v>613</v>
      </c>
      <c r="H128" s="20" t="s">
        <v>103</v>
      </c>
    </row>
    <row r="129" customFormat="false" ht="15.75" hidden="false" customHeight="false" outlineLevel="0" collapsed="false">
      <c r="A129" s="20" t="s">
        <v>614</v>
      </c>
      <c r="B129" s="20" t="s">
        <v>613</v>
      </c>
      <c r="H129" s="20" t="s">
        <v>103</v>
      </c>
    </row>
    <row r="130" customFormat="false" ht="15.75" hidden="false" customHeight="false" outlineLevel="0" collapsed="false">
      <c r="A130" s="20" t="s">
        <v>615</v>
      </c>
      <c r="B130" s="20" t="s">
        <v>616</v>
      </c>
      <c r="H130" s="20" t="s">
        <v>49</v>
      </c>
    </row>
    <row r="131" customFormat="false" ht="15.75" hidden="false" customHeight="false" outlineLevel="0" collapsed="false">
      <c r="A131" s="20" t="s">
        <v>617</v>
      </c>
      <c r="B131" s="20" t="s">
        <v>616</v>
      </c>
      <c r="H131" s="20" t="s">
        <v>49</v>
      </c>
    </row>
    <row r="132" customFormat="false" ht="15.75" hidden="false" customHeight="false" outlineLevel="0" collapsed="false">
      <c r="A132" s="20" t="s">
        <v>618</v>
      </c>
      <c r="B132" s="20" t="s">
        <v>619</v>
      </c>
      <c r="C132" s="20" t="s">
        <v>620</v>
      </c>
      <c r="H132" s="20" t="s">
        <v>49</v>
      </c>
    </row>
    <row r="133" customFormat="false" ht="15.75" hidden="false" customHeight="false" outlineLevel="0" collapsed="false">
      <c r="A133" s="20" t="s">
        <v>621</v>
      </c>
      <c r="B133" s="20" t="s">
        <v>619</v>
      </c>
      <c r="C133" s="20" t="s">
        <v>620</v>
      </c>
      <c r="H133" s="20" t="s">
        <v>49</v>
      </c>
    </row>
    <row r="134" customFormat="false" ht="15.75" hidden="false" customHeight="false" outlineLevel="0" collapsed="false">
      <c r="A134" s="20" t="s">
        <v>622</v>
      </c>
      <c r="B134" s="20" t="s">
        <v>623</v>
      </c>
      <c r="H134" s="20" t="s">
        <v>49</v>
      </c>
    </row>
    <row r="135" customFormat="false" ht="15.75" hidden="false" customHeight="false" outlineLevel="0" collapsed="false">
      <c r="A135" s="20" t="s">
        <v>624</v>
      </c>
      <c r="B135" s="20" t="s">
        <v>623</v>
      </c>
      <c r="H135" s="20" t="s">
        <v>49</v>
      </c>
    </row>
    <row r="136" customFormat="false" ht="15.75" hidden="false" customHeight="false" outlineLevel="0" collapsed="false">
      <c r="A136" s="20" t="s">
        <v>625</v>
      </c>
      <c r="B136" s="20" t="s">
        <v>626</v>
      </c>
      <c r="H136" s="20" t="s">
        <v>103</v>
      </c>
    </row>
    <row r="137" customFormat="false" ht="15.75" hidden="false" customHeight="false" outlineLevel="0" collapsed="false">
      <c r="A137" s="20" t="s">
        <v>627</v>
      </c>
      <c r="B137" s="20" t="s">
        <v>626</v>
      </c>
      <c r="H137" s="20" t="s">
        <v>103</v>
      </c>
    </row>
    <row r="138" customFormat="false" ht="15.75" hidden="false" customHeight="false" outlineLevel="0" collapsed="false">
      <c r="A138" s="20" t="s">
        <v>628</v>
      </c>
      <c r="B138" s="20" t="s">
        <v>629</v>
      </c>
      <c r="H138" s="20" t="s">
        <v>103</v>
      </c>
    </row>
    <row r="139" customFormat="false" ht="15.75" hidden="false" customHeight="false" outlineLevel="0" collapsed="false">
      <c r="A139" s="20" t="s">
        <v>630</v>
      </c>
      <c r="B139" s="20" t="s">
        <v>629</v>
      </c>
      <c r="H139" s="20" t="s">
        <v>103</v>
      </c>
    </row>
    <row r="140" customFormat="false" ht="15.75" hidden="false" customHeight="false" outlineLevel="0" collapsed="false">
      <c r="A140" s="20" t="s">
        <v>631</v>
      </c>
      <c r="B140" s="20" t="s">
        <v>632</v>
      </c>
      <c r="H140" s="20" t="s">
        <v>103</v>
      </c>
    </row>
    <row r="141" customFormat="false" ht="15.75" hidden="false" customHeight="false" outlineLevel="0" collapsed="false">
      <c r="A141" s="20" t="s">
        <v>633</v>
      </c>
      <c r="B141" s="20" t="s">
        <v>632</v>
      </c>
      <c r="H141" s="20" t="s">
        <v>103</v>
      </c>
    </row>
    <row r="142" customFormat="false" ht="15.75" hidden="false" customHeight="false" outlineLevel="0" collapsed="false">
      <c r="A142" s="20" t="s">
        <v>634</v>
      </c>
      <c r="B142" s="20" t="s">
        <v>635</v>
      </c>
      <c r="H142" s="20" t="s">
        <v>103</v>
      </c>
    </row>
    <row r="143" customFormat="false" ht="15.75" hidden="false" customHeight="false" outlineLevel="0" collapsed="false">
      <c r="A143" s="20" t="s">
        <v>636</v>
      </c>
      <c r="B143" s="20" t="s">
        <v>635</v>
      </c>
      <c r="H143" s="20" t="s">
        <v>103</v>
      </c>
    </row>
    <row r="144" customFormat="false" ht="15.75" hidden="false" customHeight="false" outlineLevel="0" collapsed="false">
      <c r="A144" s="20" t="s">
        <v>637</v>
      </c>
      <c r="B144" s="20" t="s">
        <v>638</v>
      </c>
      <c r="H144" s="20" t="s">
        <v>49</v>
      </c>
    </row>
    <row r="145" customFormat="false" ht="15.75" hidden="false" customHeight="false" outlineLevel="0" collapsed="false">
      <c r="A145" s="20" t="s">
        <v>639</v>
      </c>
      <c r="B145" s="20" t="s">
        <v>638</v>
      </c>
      <c r="H145" s="20" t="s">
        <v>49</v>
      </c>
    </row>
    <row r="146" customFormat="false" ht="15.75" hidden="false" customHeight="false" outlineLevel="0" collapsed="false">
      <c r="A146" s="20" t="s">
        <v>640</v>
      </c>
      <c r="B146" s="20" t="s">
        <v>641</v>
      </c>
      <c r="H146" s="20" t="s">
        <v>49</v>
      </c>
    </row>
    <row r="147" customFormat="false" ht="15.75" hidden="false" customHeight="false" outlineLevel="0" collapsed="false">
      <c r="A147" s="20" t="s">
        <v>642</v>
      </c>
      <c r="B147" s="20" t="s">
        <v>641</v>
      </c>
      <c r="H147" s="20" t="s">
        <v>49</v>
      </c>
    </row>
    <row r="148" customFormat="false" ht="15.75" hidden="false" customHeight="false" outlineLevel="0" collapsed="false">
      <c r="A148" s="20" t="s">
        <v>643</v>
      </c>
      <c r="B148" s="20" t="s">
        <v>644</v>
      </c>
      <c r="H148" s="20" t="s">
        <v>49</v>
      </c>
    </row>
    <row r="149" customFormat="false" ht="15.75" hidden="false" customHeight="false" outlineLevel="0" collapsed="false">
      <c r="A149" s="20" t="s">
        <v>645</v>
      </c>
      <c r="B149" s="20" t="s">
        <v>644</v>
      </c>
      <c r="H149" s="20" t="s">
        <v>49</v>
      </c>
    </row>
    <row r="150" customFormat="false" ht="15.75" hidden="false" customHeight="false" outlineLevel="0" collapsed="false">
      <c r="A150" s="20" t="s">
        <v>646</v>
      </c>
      <c r="B150" s="20" t="s">
        <v>647</v>
      </c>
      <c r="C150" s="20" t="s">
        <v>648</v>
      </c>
      <c r="H150" s="20" t="s">
        <v>49</v>
      </c>
    </row>
    <row r="151" customFormat="false" ht="15.75" hidden="false" customHeight="false" outlineLevel="0" collapsed="false">
      <c r="A151" s="20" t="s">
        <v>649</v>
      </c>
      <c r="B151" s="20" t="s">
        <v>647</v>
      </c>
      <c r="C151" s="20" t="s">
        <v>648</v>
      </c>
      <c r="H151" s="20" t="s">
        <v>49</v>
      </c>
    </row>
    <row r="152" customFormat="false" ht="15.75" hidden="false" customHeight="false" outlineLevel="0" collapsed="false">
      <c r="A152" s="20" t="s">
        <v>650</v>
      </c>
      <c r="B152" s="20" t="s">
        <v>651</v>
      </c>
      <c r="H152" s="20" t="s">
        <v>49</v>
      </c>
    </row>
    <row r="153" customFormat="false" ht="15.75" hidden="false" customHeight="false" outlineLevel="0" collapsed="false">
      <c r="A153" s="20" t="s">
        <v>652</v>
      </c>
      <c r="B153" s="20" t="s">
        <v>651</v>
      </c>
      <c r="H153" s="20" t="s">
        <v>49</v>
      </c>
    </row>
    <row r="154" customFormat="false" ht="15.75" hidden="false" customHeight="false" outlineLevel="0" collapsed="false">
      <c r="A154" s="20" t="s">
        <v>653</v>
      </c>
      <c r="B154" s="20" t="s">
        <v>654</v>
      </c>
      <c r="H154" s="20" t="s">
        <v>49</v>
      </c>
    </row>
    <row r="155" customFormat="false" ht="15.75" hidden="false" customHeight="false" outlineLevel="0" collapsed="false">
      <c r="A155" s="20" t="s">
        <v>655</v>
      </c>
      <c r="B155" s="20" t="s">
        <v>654</v>
      </c>
      <c r="H155" s="20" t="s">
        <v>49</v>
      </c>
    </row>
    <row r="156" customFormat="false" ht="15.75" hidden="false" customHeight="false" outlineLevel="0" collapsed="false">
      <c r="A156" s="20" t="s">
        <v>656</v>
      </c>
      <c r="B156" s="20" t="s">
        <v>657</v>
      </c>
      <c r="H156" s="20" t="s">
        <v>49</v>
      </c>
    </row>
    <row r="157" customFormat="false" ht="15.75" hidden="false" customHeight="false" outlineLevel="0" collapsed="false">
      <c r="A157" s="20" t="s">
        <v>658</v>
      </c>
      <c r="B157" s="20" t="s">
        <v>657</v>
      </c>
      <c r="H157" s="20" t="s">
        <v>49</v>
      </c>
    </row>
    <row r="158" customFormat="false" ht="15.75" hidden="false" customHeight="false" outlineLevel="0" collapsed="false">
      <c r="A158" s="20" t="s">
        <v>659</v>
      </c>
      <c r="B158" s="20" t="s">
        <v>660</v>
      </c>
      <c r="H158" s="20" t="s">
        <v>49</v>
      </c>
    </row>
    <row r="159" customFormat="false" ht="15.75" hidden="false" customHeight="false" outlineLevel="0" collapsed="false">
      <c r="A159" s="20" t="s">
        <v>661</v>
      </c>
      <c r="B159" s="20" t="s">
        <v>660</v>
      </c>
      <c r="H159" s="20" t="s">
        <v>49</v>
      </c>
    </row>
    <row r="160" customFormat="false" ht="15.75" hidden="false" customHeight="false" outlineLevel="0" collapsed="false">
      <c r="A160" s="20" t="s">
        <v>662</v>
      </c>
      <c r="B160" s="20" t="s">
        <v>663</v>
      </c>
      <c r="H160" s="20" t="s">
        <v>49</v>
      </c>
    </row>
    <row r="161" customFormat="false" ht="15.75" hidden="false" customHeight="false" outlineLevel="0" collapsed="false">
      <c r="A161" s="20" t="s">
        <v>664</v>
      </c>
      <c r="B161" s="20" t="s">
        <v>663</v>
      </c>
      <c r="H161" s="20" t="s">
        <v>49</v>
      </c>
    </row>
    <row r="162" customFormat="false" ht="15.75" hidden="false" customHeight="false" outlineLevel="0" collapsed="false">
      <c r="A162" s="20" t="s">
        <v>665</v>
      </c>
      <c r="B162" s="20" t="s">
        <v>666</v>
      </c>
      <c r="H162" s="20" t="s">
        <v>49</v>
      </c>
    </row>
    <row r="163" customFormat="false" ht="15.75" hidden="false" customHeight="false" outlineLevel="0" collapsed="false">
      <c r="A163" s="20" t="s">
        <v>667</v>
      </c>
      <c r="B163" s="20" t="s">
        <v>666</v>
      </c>
      <c r="H163" s="20" t="s">
        <v>49</v>
      </c>
    </row>
    <row r="164" customFormat="false" ht="15.75" hidden="false" customHeight="false" outlineLevel="0" collapsed="false">
      <c r="A164" s="20" t="s">
        <v>668</v>
      </c>
      <c r="B164" s="20" t="s">
        <v>669</v>
      </c>
      <c r="H164" s="20" t="s">
        <v>49</v>
      </c>
    </row>
    <row r="165" customFormat="false" ht="15.75" hidden="false" customHeight="false" outlineLevel="0" collapsed="false">
      <c r="A165" s="20" t="s">
        <v>670</v>
      </c>
      <c r="B165" s="20" t="s">
        <v>669</v>
      </c>
      <c r="H165" s="20" t="s">
        <v>49</v>
      </c>
    </row>
    <row r="166" customFormat="false" ht="15.75" hidden="false" customHeight="false" outlineLevel="0" collapsed="false">
      <c r="A166" s="20" t="s">
        <v>671</v>
      </c>
      <c r="B166" s="20" t="s">
        <v>672</v>
      </c>
      <c r="H166" s="20" t="s">
        <v>49</v>
      </c>
    </row>
    <row r="167" customFormat="false" ht="15.75" hidden="false" customHeight="false" outlineLevel="0" collapsed="false">
      <c r="A167" s="20" t="s">
        <v>673</v>
      </c>
      <c r="B167" s="20" t="s">
        <v>672</v>
      </c>
      <c r="H167" s="20" t="s">
        <v>49</v>
      </c>
    </row>
    <row r="168" customFormat="false" ht="15.75" hidden="false" customHeight="false" outlineLevel="0" collapsed="false">
      <c r="A168" s="20" t="s">
        <v>674</v>
      </c>
      <c r="B168" s="20" t="s">
        <v>675</v>
      </c>
      <c r="H168" s="20" t="s">
        <v>49</v>
      </c>
    </row>
    <row r="169" customFormat="false" ht="15.75" hidden="false" customHeight="false" outlineLevel="0" collapsed="false">
      <c r="A169" s="20" t="s">
        <v>676</v>
      </c>
      <c r="B169" s="20" t="s">
        <v>675</v>
      </c>
      <c r="H169" s="20" t="s">
        <v>49</v>
      </c>
    </row>
    <row r="170" customFormat="false" ht="15.75" hidden="false" customHeight="false" outlineLevel="0" collapsed="false">
      <c r="A170" s="20" t="s">
        <v>677</v>
      </c>
      <c r="B170" s="20" t="s">
        <v>678</v>
      </c>
      <c r="H170" s="20" t="s">
        <v>49</v>
      </c>
    </row>
    <row r="171" customFormat="false" ht="15.75" hidden="false" customHeight="false" outlineLevel="0" collapsed="false">
      <c r="A171" s="20" t="s">
        <v>679</v>
      </c>
      <c r="B171" s="20" t="s">
        <v>678</v>
      </c>
      <c r="H171" s="20" t="s">
        <v>49</v>
      </c>
    </row>
    <row r="172" customFormat="false" ht="15.75" hidden="false" customHeight="false" outlineLevel="0" collapsed="false">
      <c r="A172" s="20" t="s">
        <v>680</v>
      </c>
      <c r="B172" s="20" t="s">
        <v>681</v>
      </c>
      <c r="H172" s="20" t="s">
        <v>49</v>
      </c>
    </row>
    <row r="173" customFormat="false" ht="15.75" hidden="false" customHeight="false" outlineLevel="0" collapsed="false">
      <c r="A173" s="20" t="s">
        <v>682</v>
      </c>
      <c r="B173" s="20" t="s">
        <v>681</v>
      </c>
      <c r="H173" s="20" t="s">
        <v>49</v>
      </c>
    </row>
    <row r="174" customFormat="false" ht="15.75" hidden="false" customHeight="false" outlineLevel="0" collapsed="false">
      <c r="A174" s="20" t="s">
        <v>683</v>
      </c>
      <c r="B174" s="20" t="s">
        <v>684</v>
      </c>
      <c r="H174" s="20" t="s">
        <v>49</v>
      </c>
    </row>
    <row r="175" customFormat="false" ht="15.75" hidden="false" customHeight="false" outlineLevel="0" collapsed="false">
      <c r="A175" s="20" t="s">
        <v>685</v>
      </c>
      <c r="B175" s="20" t="s">
        <v>684</v>
      </c>
      <c r="H175" s="20" t="s">
        <v>49</v>
      </c>
    </row>
    <row r="176" customFormat="false" ht="15.75" hidden="false" customHeight="false" outlineLevel="0" collapsed="false">
      <c r="A176" s="20" t="s">
        <v>686</v>
      </c>
      <c r="B176" s="20" t="s">
        <v>687</v>
      </c>
      <c r="C176" s="20" t="s">
        <v>688</v>
      </c>
      <c r="H176" s="20" t="s">
        <v>49</v>
      </c>
    </row>
    <row r="177" customFormat="false" ht="15.75" hidden="false" customHeight="false" outlineLevel="0" collapsed="false">
      <c r="A177" s="20" t="s">
        <v>689</v>
      </c>
      <c r="B177" s="20" t="s">
        <v>687</v>
      </c>
      <c r="C177" s="20" t="s">
        <v>688</v>
      </c>
      <c r="H177" s="20" t="s">
        <v>49</v>
      </c>
    </row>
    <row r="178" customFormat="false" ht="15.75" hidden="false" customHeight="false" outlineLevel="0" collapsed="false">
      <c r="A178" s="20" t="s">
        <v>690</v>
      </c>
      <c r="B178" s="20" t="s">
        <v>687</v>
      </c>
      <c r="C178" s="20" t="s">
        <v>691</v>
      </c>
      <c r="H178" s="20" t="s">
        <v>49</v>
      </c>
    </row>
    <row r="179" customFormat="false" ht="15.75" hidden="false" customHeight="false" outlineLevel="0" collapsed="false">
      <c r="A179" s="20" t="s">
        <v>692</v>
      </c>
      <c r="B179" s="20" t="s">
        <v>687</v>
      </c>
      <c r="C179" s="20" t="s">
        <v>691</v>
      </c>
      <c r="H179" s="20" t="s">
        <v>49</v>
      </c>
    </row>
    <row r="180" customFormat="false" ht="15.75" hidden="false" customHeight="false" outlineLevel="0" collapsed="false">
      <c r="A180" s="20" t="s">
        <v>693</v>
      </c>
      <c r="B180" s="20" t="s">
        <v>694</v>
      </c>
      <c r="C180" s="20" t="s">
        <v>695</v>
      </c>
      <c r="H180" s="20" t="s">
        <v>49</v>
      </c>
    </row>
    <row r="181" customFormat="false" ht="15.75" hidden="false" customHeight="false" outlineLevel="0" collapsed="false">
      <c r="A181" s="20" t="s">
        <v>696</v>
      </c>
      <c r="B181" s="20" t="s">
        <v>694</v>
      </c>
      <c r="C181" s="20" t="s">
        <v>695</v>
      </c>
      <c r="H181" s="20" t="s">
        <v>49</v>
      </c>
    </row>
    <row r="182" customFormat="false" ht="15.75" hidden="false" customHeight="false" outlineLevel="0" collapsed="false">
      <c r="A182" s="20" t="s">
        <v>697</v>
      </c>
      <c r="B182" s="20" t="s">
        <v>698</v>
      </c>
      <c r="C182" s="20" t="s">
        <v>699</v>
      </c>
      <c r="H182" s="20" t="s">
        <v>49</v>
      </c>
    </row>
    <row r="183" customFormat="false" ht="15.75" hidden="false" customHeight="false" outlineLevel="0" collapsed="false">
      <c r="A183" s="20" t="s">
        <v>700</v>
      </c>
      <c r="B183" s="20" t="s">
        <v>698</v>
      </c>
      <c r="C183" s="20" t="s">
        <v>699</v>
      </c>
      <c r="H183" s="20" t="s">
        <v>49</v>
      </c>
    </row>
    <row r="184" customFormat="false" ht="15.75" hidden="false" customHeight="false" outlineLevel="0" collapsed="false">
      <c r="A184" s="20" t="s">
        <v>701</v>
      </c>
      <c r="B184" s="20" t="s">
        <v>702</v>
      </c>
      <c r="C184" s="20" t="s">
        <v>703</v>
      </c>
      <c r="H184" s="20" t="s">
        <v>49</v>
      </c>
    </row>
    <row r="185" customFormat="false" ht="15.75" hidden="false" customHeight="false" outlineLevel="0" collapsed="false">
      <c r="A185" s="20" t="s">
        <v>704</v>
      </c>
      <c r="B185" s="20" t="s">
        <v>702</v>
      </c>
      <c r="C185" s="20" t="s">
        <v>703</v>
      </c>
      <c r="H185" s="20" t="s">
        <v>49</v>
      </c>
    </row>
    <row r="186" customFormat="false" ht="15.75" hidden="false" customHeight="false" outlineLevel="0" collapsed="false">
      <c r="A186" s="20" t="s">
        <v>705</v>
      </c>
      <c r="B186" s="20" t="s">
        <v>706</v>
      </c>
      <c r="C186" s="20" t="s">
        <v>707</v>
      </c>
      <c r="H186" s="20" t="s">
        <v>49</v>
      </c>
    </row>
    <row r="187" customFormat="false" ht="15.75" hidden="false" customHeight="false" outlineLevel="0" collapsed="false">
      <c r="A187" s="20" t="s">
        <v>708</v>
      </c>
      <c r="B187" s="20" t="s">
        <v>706</v>
      </c>
      <c r="C187" s="20" t="s">
        <v>707</v>
      </c>
      <c r="H187" s="20" t="s">
        <v>49</v>
      </c>
    </row>
    <row r="188" customFormat="false" ht="15.75" hidden="false" customHeight="false" outlineLevel="0" collapsed="false">
      <c r="A188" s="20" t="s">
        <v>709</v>
      </c>
      <c r="B188" s="20" t="s">
        <v>706</v>
      </c>
      <c r="C188" s="20" t="s">
        <v>710</v>
      </c>
      <c r="H188" s="20" t="s">
        <v>49</v>
      </c>
    </row>
    <row r="189" customFormat="false" ht="15.75" hidden="false" customHeight="false" outlineLevel="0" collapsed="false">
      <c r="A189" s="20" t="s">
        <v>711</v>
      </c>
      <c r="B189" s="20" t="s">
        <v>706</v>
      </c>
      <c r="C189" s="20" t="s">
        <v>710</v>
      </c>
      <c r="H189" s="20" t="s">
        <v>49</v>
      </c>
    </row>
    <row r="190" customFormat="false" ht="15.75" hidden="false" customHeight="false" outlineLevel="0" collapsed="false">
      <c r="A190" s="20" t="s">
        <v>712</v>
      </c>
      <c r="B190" s="20" t="s">
        <v>706</v>
      </c>
      <c r="C190" s="20" t="s">
        <v>713</v>
      </c>
      <c r="H190" s="20" t="s">
        <v>49</v>
      </c>
    </row>
    <row r="191" customFormat="false" ht="15.75" hidden="false" customHeight="false" outlineLevel="0" collapsed="false">
      <c r="A191" s="20" t="s">
        <v>714</v>
      </c>
      <c r="B191" s="20" t="s">
        <v>706</v>
      </c>
      <c r="C191" s="20" t="s">
        <v>713</v>
      </c>
      <c r="H191" s="20" t="s">
        <v>49</v>
      </c>
    </row>
    <row r="192" customFormat="false" ht="15.75" hidden="false" customHeight="false" outlineLevel="0" collapsed="false">
      <c r="A192" s="20" t="s">
        <v>715</v>
      </c>
      <c r="B192" s="20" t="s">
        <v>716</v>
      </c>
      <c r="C192" s="20" t="s">
        <v>717</v>
      </c>
      <c r="H192" s="20" t="s">
        <v>49</v>
      </c>
    </row>
    <row r="193" customFormat="false" ht="15.75" hidden="false" customHeight="false" outlineLevel="0" collapsed="false">
      <c r="A193" s="20" t="s">
        <v>718</v>
      </c>
      <c r="B193" s="20" t="s">
        <v>716</v>
      </c>
      <c r="C193" s="20" t="s">
        <v>717</v>
      </c>
      <c r="H193" s="20" t="s">
        <v>49</v>
      </c>
    </row>
    <row r="194" customFormat="false" ht="15.75" hidden="false" customHeight="false" outlineLevel="0" collapsed="false">
      <c r="A194" s="20" t="s">
        <v>719</v>
      </c>
      <c r="B194" s="20" t="s">
        <v>720</v>
      </c>
      <c r="H194" s="20" t="s">
        <v>49</v>
      </c>
    </row>
    <row r="195" customFormat="false" ht="15.75" hidden="false" customHeight="false" outlineLevel="0" collapsed="false">
      <c r="A195" s="20" t="s">
        <v>721</v>
      </c>
      <c r="B195" s="20" t="s">
        <v>720</v>
      </c>
      <c r="H195" s="20" t="s">
        <v>49</v>
      </c>
    </row>
    <row r="196" customFormat="false" ht="15.75" hidden="false" customHeight="false" outlineLevel="0" collapsed="false">
      <c r="A196" s="20" t="s">
        <v>722</v>
      </c>
      <c r="B196" s="20" t="s">
        <v>723</v>
      </c>
      <c r="C196" s="20" t="s">
        <v>724</v>
      </c>
      <c r="D196" s="20" t="s">
        <v>725</v>
      </c>
      <c r="E196" s="20" t="s">
        <v>726</v>
      </c>
      <c r="F196" s="20" t="s">
        <v>727</v>
      </c>
      <c r="H196" s="20" t="s">
        <v>49</v>
      </c>
    </row>
    <row r="197" customFormat="false" ht="15.75" hidden="false" customHeight="false" outlineLevel="0" collapsed="false">
      <c r="A197" s="20" t="s">
        <v>728</v>
      </c>
      <c r="B197" s="20" t="s">
        <v>723</v>
      </c>
      <c r="C197" s="20" t="s">
        <v>724</v>
      </c>
      <c r="D197" s="20" t="s">
        <v>725</v>
      </c>
      <c r="E197" s="20" t="s">
        <v>726</v>
      </c>
      <c r="F197" s="20" t="s">
        <v>727</v>
      </c>
      <c r="H197" s="20" t="s">
        <v>49</v>
      </c>
    </row>
    <row r="198" customFormat="false" ht="15.75" hidden="false" customHeight="false" outlineLevel="0" collapsed="false">
      <c r="A198" s="20" t="s">
        <v>729</v>
      </c>
      <c r="B198" s="20" t="s">
        <v>723</v>
      </c>
      <c r="C198" s="20" t="s">
        <v>724</v>
      </c>
      <c r="D198" s="20" t="s">
        <v>725</v>
      </c>
      <c r="E198" s="20" t="s">
        <v>730</v>
      </c>
      <c r="F198" s="20" t="s">
        <v>731</v>
      </c>
      <c r="H198" s="20" t="s">
        <v>49</v>
      </c>
    </row>
    <row r="199" customFormat="false" ht="15.75" hidden="false" customHeight="false" outlineLevel="0" collapsed="false">
      <c r="A199" s="20" t="s">
        <v>732</v>
      </c>
      <c r="B199" s="20" t="s">
        <v>723</v>
      </c>
      <c r="C199" s="20" t="s">
        <v>724</v>
      </c>
      <c r="D199" s="20" t="s">
        <v>725</v>
      </c>
      <c r="E199" s="20" t="s">
        <v>730</v>
      </c>
      <c r="F199" s="20" t="s">
        <v>731</v>
      </c>
      <c r="H199" s="20" t="s">
        <v>49</v>
      </c>
    </row>
    <row r="200" customFormat="false" ht="15.75" hidden="false" customHeight="false" outlineLevel="0" collapsed="false">
      <c r="A200" s="20" t="s">
        <v>733</v>
      </c>
      <c r="B200" s="20" t="s">
        <v>723</v>
      </c>
      <c r="C200" s="20" t="s">
        <v>724</v>
      </c>
      <c r="D200" s="20" t="s">
        <v>725</v>
      </c>
      <c r="E200" s="20" t="s">
        <v>734</v>
      </c>
      <c r="F200" s="20" t="s">
        <v>735</v>
      </c>
      <c r="H200" s="20" t="s">
        <v>49</v>
      </c>
    </row>
    <row r="201" customFormat="false" ht="15.75" hidden="false" customHeight="false" outlineLevel="0" collapsed="false">
      <c r="A201" s="20" t="s">
        <v>736</v>
      </c>
      <c r="B201" s="20" t="s">
        <v>723</v>
      </c>
      <c r="C201" s="20" t="s">
        <v>724</v>
      </c>
      <c r="D201" s="20" t="s">
        <v>725</v>
      </c>
      <c r="E201" s="20" t="s">
        <v>734</v>
      </c>
      <c r="F201" s="20" t="s">
        <v>735</v>
      </c>
      <c r="H201" s="20" t="s">
        <v>49</v>
      </c>
    </row>
    <row r="202" customFormat="false" ht="15.75" hidden="false" customHeight="false" outlineLevel="0" collapsed="false">
      <c r="A202" s="20" t="s">
        <v>737</v>
      </c>
      <c r="B202" s="20" t="s">
        <v>738</v>
      </c>
      <c r="C202" s="20" t="s">
        <v>739</v>
      </c>
      <c r="H202" s="20" t="s">
        <v>49</v>
      </c>
    </row>
    <row r="203" customFormat="false" ht="15.75" hidden="false" customHeight="false" outlineLevel="0" collapsed="false">
      <c r="A203" s="20" t="s">
        <v>740</v>
      </c>
      <c r="B203" s="20" t="s">
        <v>738</v>
      </c>
      <c r="C203" s="20" t="s">
        <v>739</v>
      </c>
      <c r="H203" s="20" t="s">
        <v>49</v>
      </c>
    </row>
    <row r="204" customFormat="false" ht="15.75" hidden="false" customHeight="false" outlineLevel="0" collapsed="false">
      <c r="A204" s="20" t="s">
        <v>741</v>
      </c>
      <c r="B204" s="20" t="s">
        <v>742</v>
      </c>
      <c r="C204" s="20" t="s">
        <v>743</v>
      </c>
      <c r="D204" s="20" t="s">
        <v>744</v>
      </c>
      <c r="E204" s="20" t="s">
        <v>745</v>
      </c>
      <c r="F204" s="20" t="s">
        <v>746</v>
      </c>
      <c r="G204" s="20" t="s">
        <v>747</v>
      </c>
      <c r="H204" s="20" t="s">
        <v>49</v>
      </c>
    </row>
    <row r="205" customFormat="false" ht="15.75" hidden="false" customHeight="false" outlineLevel="0" collapsed="false">
      <c r="A205" s="20" t="s">
        <v>748</v>
      </c>
      <c r="B205" s="20" t="s">
        <v>742</v>
      </c>
      <c r="C205" s="20" t="s">
        <v>743</v>
      </c>
      <c r="D205" s="20" t="s">
        <v>744</v>
      </c>
      <c r="E205" s="20" t="s">
        <v>745</v>
      </c>
      <c r="F205" s="20" t="s">
        <v>746</v>
      </c>
      <c r="G205" s="20" t="s">
        <v>747</v>
      </c>
      <c r="H205" s="20" t="s">
        <v>49</v>
      </c>
    </row>
    <row r="206" customFormat="false" ht="15.75" hidden="false" customHeight="false" outlineLevel="0" collapsed="false">
      <c r="A206" s="20" t="s">
        <v>749</v>
      </c>
      <c r="B206" s="20" t="s">
        <v>742</v>
      </c>
      <c r="C206" s="20" t="s">
        <v>743</v>
      </c>
      <c r="D206" s="20" t="s">
        <v>750</v>
      </c>
      <c r="E206" s="20" t="s">
        <v>745</v>
      </c>
      <c r="F206" s="20" t="s">
        <v>751</v>
      </c>
      <c r="G206" s="20" t="s">
        <v>752</v>
      </c>
      <c r="H206" s="20" t="s">
        <v>49</v>
      </c>
    </row>
    <row r="207" customFormat="false" ht="15.75" hidden="false" customHeight="false" outlineLevel="0" collapsed="false">
      <c r="A207" s="20" t="s">
        <v>753</v>
      </c>
      <c r="B207" s="20" t="s">
        <v>742</v>
      </c>
      <c r="C207" s="20" t="s">
        <v>743</v>
      </c>
      <c r="D207" s="20" t="s">
        <v>750</v>
      </c>
      <c r="E207" s="20" t="s">
        <v>745</v>
      </c>
      <c r="F207" s="20" t="s">
        <v>751</v>
      </c>
      <c r="G207" s="20" t="s">
        <v>752</v>
      </c>
      <c r="H207" s="20" t="s">
        <v>49</v>
      </c>
    </row>
    <row r="208" customFormat="false" ht="15.75" hidden="false" customHeight="false" outlineLevel="0" collapsed="false">
      <c r="A208" s="20" t="s">
        <v>754</v>
      </c>
      <c r="B208" s="20" t="s">
        <v>723</v>
      </c>
      <c r="C208" s="20" t="s">
        <v>755</v>
      </c>
      <c r="D208" s="20" t="s">
        <v>756</v>
      </c>
      <c r="E208" s="20" t="s">
        <v>757</v>
      </c>
      <c r="F208" s="20" t="s">
        <v>758</v>
      </c>
      <c r="G208" s="20" t="s">
        <v>759</v>
      </c>
      <c r="H208" s="20" t="s">
        <v>49</v>
      </c>
    </row>
    <row r="209" customFormat="false" ht="15.75" hidden="false" customHeight="false" outlineLevel="0" collapsed="false">
      <c r="A209" s="20" t="s">
        <v>760</v>
      </c>
      <c r="B209" s="20" t="s">
        <v>723</v>
      </c>
      <c r="C209" s="20" t="s">
        <v>755</v>
      </c>
      <c r="D209" s="20" t="s">
        <v>756</v>
      </c>
      <c r="E209" s="20" t="s">
        <v>757</v>
      </c>
      <c r="F209" s="20" t="s">
        <v>758</v>
      </c>
      <c r="G209" s="20" t="s">
        <v>759</v>
      </c>
      <c r="H209" s="20" t="s">
        <v>49</v>
      </c>
    </row>
    <row r="210" customFormat="false" ht="15.75" hidden="false" customHeight="false" outlineLevel="0" collapsed="false">
      <c r="A210" s="20" t="s">
        <v>761</v>
      </c>
      <c r="B210" s="20" t="s">
        <v>762</v>
      </c>
      <c r="C210" s="20" t="s">
        <v>763</v>
      </c>
      <c r="D210" s="20" t="s">
        <v>764</v>
      </c>
      <c r="E210" s="20" t="s">
        <v>765</v>
      </c>
      <c r="F210" s="20" t="s">
        <v>766</v>
      </c>
      <c r="H210" s="20" t="s">
        <v>49</v>
      </c>
    </row>
    <row r="211" customFormat="false" ht="15.75" hidden="false" customHeight="false" outlineLevel="0" collapsed="false">
      <c r="A211" s="20" t="s">
        <v>767</v>
      </c>
      <c r="B211" s="20" t="s">
        <v>762</v>
      </c>
      <c r="C211" s="20" t="s">
        <v>763</v>
      </c>
      <c r="D211" s="20" t="s">
        <v>764</v>
      </c>
      <c r="E211" s="20" t="s">
        <v>765</v>
      </c>
      <c r="F211" s="20" t="s">
        <v>766</v>
      </c>
      <c r="H211" s="20" t="s">
        <v>49</v>
      </c>
    </row>
    <row r="212" customFormat="false" ht="15.75" hidden="false" customHeight="false" outlineLevel="0" collapsed="false">
      <c r="A212" s="20" t="s">
        <v>768</v>
      </c>
      <c r="B212" s="20" t="s">
        <v>769</v>
      </c>
      <c r="H212" s="20" t="s">
        <v>49</v>
      </c>
    </row>
    <row r="213" customFormat="false" ht="15.75" hidden="false" customHeight="false" outlineLevel="0" collapsed="false">
      <c r="A213" s="20" t="s">
        <v>770</v>
      </c>
      <c r="B213" s="20" t="s">
        <v>769</v>
      </c>
      <c r="H213" s="20" t="s">
        <v>49</v>
      </c>
    </row>
    <row r="214" customFormat="false" ht="15.75" hidden="false" customHeight="false" outlineLevel="0" collapsed="false">
      <c r="A214" s="20" t="s">
        <v>771</v>
      </c>
      <c r="B214" s="20" t="s">
        <v>772</v>
      </c>
      <c r="C214" s="20" t="s">
        <v>773</v>
      </c>
      <c r="D214" s="20" t="s">
        <v>774</v>
      </c>
      <c r="H214" s="20" t="s">
        <v>49</v>
      </c>
    </row>
    <row r="215" customFormat="false" ht="15.75" hidden="false" customHeight="false" outlineLevel="0" collapsed="false">
      <c r="A215" s="20" t="s">
        <v>775</v>
      </c>
      <c r="B215" s="20" t="s">
        <v>772</v>
      </c>
      <c r="C215" s="20" t="s">
        <v>773</v>
      </c>
      <c r="D215" s="20" t="s">
        <v>774</v>
      </c>
      <c r="H215" s="20" t="s">
        <v>49</v>
      </c>
    </row>
    <row r="216" customFormat="false" ht="15.75" hidden="false" customHeight="false" outlineLevel="0" collapsed="false">
      <c r="A216" s="20" t="s">
        <v>776</v>
      </c>
      <c r="B216" s="20" t="s">
        <v>777</v>
      </c>
      <c r="C216" s="20" t="s">
        <v>778</v>
      </c>
      <c r="D216" s="20" t="s">
        <v>779</v>
      </c>
      <c r="H216" s="20" t="s">
        <v>49</v>
      </c>
    </row>
    <row r="217" customFormat="false" ht="15.75" hidden="false" customHeight="false" outlineLevel="0" collapsed="false">
      <c r="A217" s="20" t="s">
        <v>780</v>
      </c>
      <c r="B217" s="20" t="s">
        <v>777</v>
      </c>
      <c r="C217" s="20" t="s">
        <v>778</v>
      </c>
      <c r="D217" s="20" t="s">
        <v>779</v>
      </c>
      <c r="H217" s="20" t="s">
        <v>49</v>
      </c>
    </row>
    <row r="218" customFormat="false" ht="15.75" hidden="false" customHeight="false" outlineLevel="0" collapsed="false">
      <c r="A218" s="20" t="s">
        <v>781</v>
      </c>
      <c r="B218" s="20" t="s">
        <v>782</v>
      </c>
      <c r="C218" s="20" t="s">
        <v>783</v>
      </c>
      <c r="D218" s="20" t="s">
        <v>784</v>
      </c>
      <c r="H218" s="20" t="s">
        <v>49</v>
      </c>
    </row>
    <row r="219" customFormat="false" ht="15.75" hidden="false" customHeight="false" outlineLevel="0" collapsed="false">
      <c r="A219" s="20" t="s">
        <v>785</v>
      </c>
      <c r="B219" s="20" t="s">
        <v>782</v>
      </c>
      <c r="C219" s="20" t="s">
        <v>783</v>
      </c>
      <c r="D219" s="20" t="s">
        <v>784</v>
      </c>
      <c r="H219" s="20" t="s">
        <v>49</v>
      </c>
    </row>
    <row r="220" customFormat="false" ht="15.75" hidden="false" customHeight="false" outlineLevel="0" collapsed="false">
      <c r="A220" s="20" t="s">
        <v>786</v>
      </c>
      <c r="B220" s="20" t="s">
        <v>787</v>
      </c>
      <c r="C220" s="20" t="s">
        <v>788</v>
      </c>
      <c r="D220" s="20" t="s">
        <v>789</v>
      </c>
      <c r="H220" s="20" t="s">
        <v>49</v>
      </c>
    </row>
    <row r="221" customFormat="false" ht="15.75" hidden="false" customHeight="false" outlineLevel="0" collapsed="false">
      <c r="A221" s="20" t="s">
        <v>790</v>
      </c>
      <c r="B221" s="20" t="s">
        <v>787</v>
      </c>
      <c r="C221" s="20" t="s">
        <v>788</v>
      </c>
      <c r="D221" s="20" t="s">
        <v>789</v>
      </c>
      <c r="H221" s="20" t="s">
        <v>49</v>
      </c>
    </row>
    <row r="222" customFormat="false" ht="15.75" hidden="false" customHeight="false" outlineLevel="0" collapsed="false">
      <c r="A222" s="20" t="s">
        <v>791</v>
      </c>
      <c r="B222" s="20" t="s">
        <v>792</v>
      </c>
      <c r="C222" s="20" t="s">
        <v>793</v>
      </c>
      <c r="H222" s="20" t="s">
        <v>49</v>
      </c>
    </row>
    <row r="223" customFormat="false" ht="15.75" hidden="false" customHeight="false" outlineLevel="0" collapsed="false">
      <c r="A223" s="20" t="s">
        <v>794</v>
      </c>
      <c r="B223" s="20" t="s">
        <v>792</v>
      </c>
      <c r="C223" s="20" t="s">
        <v>793</v>
      </c>
      <c r="H223" s="20" t="s">
        <v>49</v>
      </c>
    </row>
    <row r="224" customFormat="false" ht="15.75" hidden="false" customHeight="false" outlineLevel="0" collapsed="false">
      <c r="A224" s="20" t="s">
        <v>795</v>
      </c>
      <c r="B224" s="20" t="s">
        <v>796</v>
      </c>
      <c r="C224" s="20" t="s">
        <v>797</v>
      </c>
      <c r="H224" s="20" t="s">
        <v>49</v>
      </c>
    </row>
    <row r="225" customFormat="false" ht="15.75" hidden="false" customHeight="false" outlineLevel="0" collapsed="false">
      <c r="A225" s="20" t="s">
        <v>798</v>
      </c>
      <c r="B225" s="20" t="s">
        <v>796</v>
      </c>
      <c r="C225" s="20" t="s">
        <v>797</v>
      </c>
      <c r="H225" s="20" t="s">
        <v>49</v>
      </c>
    </row>
    <row r="226" customFormat="false" ht="15.75" hidden="false" customHeight="false" outlineLevel="0" collapsed="false">
      <c r="A226" s="20" t="s">
        <v>799</v>
      </c>
      <c r="B226" s="20" t="s">
        <v>800</v>
      </c>
      <c r="C226" s="20" t="s">
        <v>801</v>
      </c>
      <c r="H226" s="20" t="s">
        <v>49</v>
      </c>
    </row>
    <row r="227" customFormat="false" ht="15.75" hidden="false" customHeight="false" outlineLevel="0" collapsed="false">
      <c r="A227" s="20" t="s">
        <v>802</v>
      </c>
      <c r="B227" s="20" t="s">
        <v>800</v>
      </c>
      <c r="C227" s="20" t="s">
        <v>801</v>
      </c>
      <c r="H227" s="20" t="s">
        <v>49</v>
      </c>
    </row>
    <row r="228" customFormat="false" ht="15.75" hidden="false" customHeight="false" outlineLevel="0" collapsed="false">
      <c r="A228" s="20" t="s">
        <v>803</v>
      </c>
      <c r="B228" s="20" t="s">
        <v>800</v>
      </c>
      <c r="C228" s="20" t="s">
        <v>804</v>
      </c>
      <c r="D228" s="20" t="s">
        <v>805</v>
      </c>
      <c r="H228" s="20" t="s">
        <v>49</v>
      </c>
    </row>
    <row r="229" customFormat="false" ht="15.75" hidden="false" customHeight="false" outlineLevel="0" collapsed="false">
      <c r="A229" s="20" t="s">
        <v>806</v>
      </c>
      <c r="B229" s="20" t="s">
        <v>800</v>
      </c>
      <c r="C229" s="20" t="s">
        <v>804</v>
      </c>
      <c r="D229" s="20" t="s">
        <v>805</v>
      </c>
      <c r="H229" s="20" t="s">
        <v>49</v>
      </c>
    </row>
    <row r="230" customFormat="false" ht="15.75" hidden="false" customHeight="false" outlineLevel="0" collapsed="false">
      <c r="A230" s="20" t="s">
        <v>807</v>
      </c>
      <c r="B230" s="20" t="s">
        <v>800</v>
      </c>
      <c r="C230" s="20" t="s">
        <v>804</v>
      </c>
      <c r="D230" s="20" t="s">
        <v>808</v>
      </c>
      <c r="H230" s="20" t="s">
        <v>49</v>
      </c>
    </row>
    <row r="231" customFormat="false" ht="15.75" hidden="false" customHeight="false" outlineLevel="0" collapsed="false">
      <c r="A231" s="20" t="s">
        <v>809</v>
      </c>
      <c r="B231" s="20" t="s">
        <v>800</v>
      </c>
      <c r="C231" s="20" t="s">
        <v>804</v>
      </c>
      <c r="D231" s="20" t="s">
        <v>808</v>
      </c>
      <c r="H231" s="20" t="s">
        <v>49</v>
      </c>
    </row>
    <row r="232" customFormat="false" ht="15.75" hidden="false" customHeight="false" outlineLevel="0" collapsed="false">
      <c r="A232" s="20" t="s">
        <v>810</v>
      </c>
      <c r="B232" s="20" t="s">
        <v>811</v>
      </c>
      <c r="C232" s="20" t="s">
        <v>812</v>
      </c>
      <c r="D232" s="20" t="s">
        <v>813</v>
      </c>
      <c r="E232" s="20" t="s">
        <v>814</v>
      </c>
      <c r="F232" s="20" t="s">
        <v>815</v>
      </c>
      <c r="H232" s="20" t="s">
        <v>53</v>
      </c>
    </row>
    <row r="233" customFormat="false" ht="15.75" hidden="false" customHeight="false" outlineLevel="0" collapsed="false">
      <c r="A233" s="20" t="s">
        <v>816</v>
      </c>
      <c r="B233" s="20" t="s">
        <v>811</v>
      </c>
      <c r="C233" s="20" t="s">
        <v>812</v>
      </c>
      <c r="D233" s="20" t="s">
        <v>813</v>
      </c>
      <c r="E233" s="20" t="s">
        <v>814</v>
      </c>
      <c r="F233" s="20" t="s">
        <v>815</v>
      </c>
      <c r="H233" s="20" t="s">
        <v>53</v>
      </c>
    </row>
    <row r="234" customFormat="false" ht="15.75" hidden="false" customHeight="false" outlineLevel="0" collapsed="false">
      <c r="A234" s="20" t="s">
        <v>817</v>
      </c>
      <c r="B234" s="20" t="s">
        <v>811</v>
      </c>
      <c r="C234" s="20" t="s">
        <v>812</v>
      </c>
      <c r="D234" s="20" t="s">
        <v>818</v>
      </c>
      <c r="E234" s="20" t="s">
        <v>819</v>
      </c>
      <c r="F234" s="20" t="s">
        <v>820</v>
      </c>
      <c r="H234" s="20" t="s">
        <v>53</v>
      </c>
    </row>
    <row r="235" customFormat="false" ht="15.75" hidden="false" customHeight="false" outlineLevel="0" collapsed="false">
      <c r="A235" s="20" t="s">
        <v>821</v>
      </c>
      <c r="B235" s="20" t="s">
        <v>811</v>
      </c>
      <c r="C235" s="20" t="s">
        <v>812</v>
      </c>
      <c r="D235" s="20" t="s">
        <v>818</v>
      </c>
      <c r="E235" s="20" t="s">
        <v>819</v>
      </c>
      <c r="F235" s="20" t="s">
        <v>820</v>
      </c>
      <c r="H235" s="20" t="s">
        <v>53</v>
      </c>
    </row>
    <row r="236" customFormat="false" ht="15.75" hidden="false" customHeight="false" outlineLevel="0" collapsed="false">
      <c r="A236" s="20" t="s">
        <v>822</v>
      </c>
      <c r="B236" s="20" t="s">
        <v>811</v>
      </c>
      <c r="C236" s="20" t="s">
        <v>812</v>
      </c>
      <c r="D236" s="20" t="s">
        <v>823</v>
      </c>
      <c r="E236" s="20" t="s">
        <v>819</v>
      </c>
      <c r="F236" s="20" t="s">
        <v>820</v>
      </c>
      <c r="H236" s="20" t="s">
        <v>53</v>
      </c>
    </row>
    <row r="237" customFormat="false" ht="15.75" hidden="false" customHeight="false" outlineLevel="0" collapsed="false">
      <c r="A237" s="20" t="s">
        <v>824</v>
      </c>
      <c r="B237" s="20" t="s">
        <v>811</v>
      </c>
      <c r="C237" s="20" t="s">
        <v>812</v>
      </c>
      <c r="D237" s="20" t="s">
        <v>823</v>
      </c>
      <c r="E237" s="20" t="s">
        <v>819</v>
      </c>
      <c r="F237" s="20" t="s">
        <v>820</v>
      </c>
      <c r="H237" s="20" t="s">
        <v>53</v>
      </c>
    </row>
    <row r="238" customFormat="false" ht="15.75" hidden="false" customHeight="false" outlineLevel="0" collapsed="false">
      <c r="A238" s="20" t="s">
        <v>825</v>
      </c>
      <c r="B238" s="20" t="s">
        <v>826</v>
      </c>
      <c r="H238" s="20" t="s">
        <v>49</v>
      </c>
    </row>
    <row r="239" customFormat="false" ht="15.75" hidden="false" customHeight="false" outlineLevel="0" collapsed="false">
      <c r="A239" s="20" t="s">
        <v>827</v>
      </c>
      <c r="B239" s="20" t="s">
        <v>826</v>
      </c>
      <c r="H239" s="20" t="s">
        <v>49</v>
      </c>
    </row>
    <row r="240" customFormat="false" ht="15.75" hidden="false" customHeight="false" outlineLevel="0" collapsed="false">
      <c r="A240" s="20" t="s">
        <v>828</v>
      </c>
      <c r="B240" s="20" t="s">
        <v>829</v>
      </c>
      <c r="H240" s="20" t="s">
        <v>49</v>
      </c>
    </row>
    <row r="241" customFormat="false" ht="15.75" hidden="false" customHeight="false" outlineLevel="0" collapsed="false">
      <c r="A241" s="20" t="s">
        <v>830</v>
      </c>
      <c r="B241" s="20" t="s">
        <v>829</v>
      </c>
      <c r="H241" s="20" t="s">
        <v>49</v>
      </c>
    </row>
    <row r="242" customFormat="false" ht="15.75" hidden="false" customHeight="false" outlineLevel="0" collapsed="false">
      <c r="A242" s="20" t="s">
        <v>831</v>
      </c>
      <c r="B242" s="20" t="s">
        <v>832</v>
      </c>
      <c r="H242" s="20" t="s">
        <v>49</v>
      </c>
    </row>
    <row r="243" customFormat="false" ht="15.75" hidden="false" customHeight="false" outlineLevel="0" collapsed="false">
      <c r="A243" s="20" t="s">
        <v>833</v>
      </c>
      <c r="B243" s="20" t="s">
        <v>832</v>
      </c>
      <c r="H243" s="20" t="s">
        <v>49</v>
      </c>
    </row>
    <row r="244" customFormat="false" ht="15.75" hidden="false" customHeight="false" outlineLevel="0" collapsed="false">
      <c r="A244" s="20" t="s">
        <v>834</v>
      </c>
      <c r="B244" s="20" t="s">
        <v>835</v>
      </c>
      <c r="H244" s="20" t="s">
        <v>49</v>
      </c>
    </row>
    <row r="245" customFormat="false" ht="15.75" hidden="false" customHeight="false" outlineLevel="0" collapsed="false">
      <c r="A245" s="20" t="s">
        <v>836</v>
      </c>
      <c r="B245" s="20" t="s">
        <v>835</v>
      </c>
      <c r="H245" s="20" t="s">
        <v>49</v>
      </c>
    </row>
    <row r="246" customFormat="false" ht="15.75" hidden="false" customHeight="false" outlineLevel="0" collapsed="false">
      <c r="A246" s="20" t="s">
        <v>837</v>
      </c>
      <c r="B246" s="20" t="s">
        <v>838</v>
      </c>
      <c r="H246" s="20" t="s">
        <v>49</v>
      </c>
    </row>
    <row r="247" customFormat="false" ht="15.75" hidden="false" customHeight="false" outlineLevel="0" collapsed="false">
      <c r="A247" s="20" t="s">
        <v>839</v>
      </c>
      <c r="B247" s="20" t="s">
        <v>838</v>
      </c>
      <c r="H247" s="20" t="s">
        <v>49</v>
      </c>
    </row>
    <row r="248" customFormat="false" ht="15.75" hidden="false" customHeight="false" outlineLevel="0" collapsed="false">
      <c r="A248" s="20" t="s">
        <v>840</v>
      </c>
      <c r="B248" s="20" t="s">
        <v>841</v>
      </c>
      <c r="H248" s="20" t="s">
        <v>49</v>
      </c>
    </row>
    <row r="249" customFormat="false" ht="15.75" hidden="false" customHeight="false" outlineLevel="0" collapsed="false">
      <c r="A249" s="20" t="s">
        <v>842</v>
      </c>
      <c r="B249" s="20" t="s">
        <v>841</v>
      </c>
      <c r="H249" s="20" t="s">
        <v>49</v>
      </c>
    </row>
    <row r="250" customFormat="false" ht="15.75" hidden="false" customHeight="false" outlineLevel="0" collapsed="false">
      <c r="A250" s="20" t="s">
        <v>843</v>
      </c>
      <c r="B250" s="20" t="s">
        <v>844</v>
      </c>
      <c r="H250" s="20" t="s">
        <v>49</v>
      </c>
    </row>
    <row r="251" customFormat="false" ht="15.75" hidden="false" customHeight="false" outlineLevel="0" collapsed="false">
      <c r="A251" s="20" t="s">
        <v>845</v>
      </c>
      <c r="B251" s="20" t="s">
        <v>844</v>
      </c>
      <c r="H251" s="20" t="s">
        <v>49</v>
      </c>
    </row>
    <row r="252" customFormat="false" ht="15.75" hidden="false" customHeight="false" outlineLevel="0" collapsed="false">
      <c r="A252" s="20" t="s">
        <v>846</v>
      </c>
      <c r="B252" s="20" t="s">
        <v>847</v>
      </c>
      <c r="H252" s="20" t="s">
        <v>49</v>
      </c>
    </row>
    <row r="253" customFormat="false" ht="15.75" hidden="false" customHeight="false" outlineLevel="0" collapsed="false">
      <c r="A253" s="20" t="s">
        <v>848</v>
      </c>
      <c r="B253" s="20" t="s">
        <v>847</v>
      </c>
      <c r="H253" s="20" t="s">
        <v>49</v>
      </c>
    </row>
    <row r="254" customFormat="false" ht="15.75" hidden="false" customHeight="false" outlineLevel="0" collapsed="false">
      <c r="A254" s="20" t="s">
        <v>849</v>
      </c>
      <c r="B254" s="20" t="s">
        <v>850</v>
      </c>
      <c r="H254" s="20" t="s">
        <v>49</v>
      </c>
    </row>
    <row r="255" customFormat="false" ht="15.75" hidden="false" customHeight="false" outlineLevel="0" collapsed="false">
      <c r="A255" s="20" t="s">
        <v>851</v>
      </c>
      <c r="B255" s="20" t="s">
        <v>850</v>
      </c>
      <c r="H255" s="20" t="s">
        <v>49</v>
      </c>
    </row>
    <row r="256" customFormat="false" ht="15.75" hidden="false" customHeight="false" outlineLevel="0" collapsed="false">
      <c r="A256" s="20" t="s">
        <v>852</v>
      </c>
      <c r="B256" s="20" t="s">
        <v>853</v>
      </c>
      <c r="C256" s="20" t="s">
        <v>854</v>
      </c>
      <c r="H256" s="20" t="s">
        <v>49</v>
      </c>
    </row>
    <row r="257" customFormat="false" ht="15.75" hidden="false" customHeight="false" outlineLevel="0" collapsed="false">
      <c r="A257" s="20" t="s">
        <v>855</v>
      </c>
      <c r="B257" s="20" t="s">
        <v>853</v>
      </c>
      <c r="C257" s="20" t="s">
        <v>854</v>
      </c>
      <c r="H257" s="20" t="s">
        <v>49</v>
      </c>
    </row>
    <row r="258" customFormat="false" ht="15.75" hidden="false" customHeight="false" outlineLevel="0" collapsed="false">
      <c r="A258" s="20" t="s">
        <v>856</v>
      </c>
      <c r="B258" s="20" t="s">
        <v>857</v>
      </c>
      <c r="H258" s="20" t="s">
        <v>49</v>
      </c>
    </row>
    <row r="259" customFormat="false" ht="15.75" hidden="false" customHeight="false" outlineLevel="0" collapsed="false">
      <c r="A259" s="20" t="s">
        <v>858</v>
      </c>
      <c r="B259" s="20" t="s">
        <v>857</v>
      </c>
      <c r="H259" s="20" t="s">
        <v>49</v>
      </c>
    </row>
    <row r="260" customFormat="false" ht="15.75" hidden="false" customHeight="false" outlineLevel="0" collapsed="false">
      <c r="A260" s="20" t="s">
        <v>859</v>
      </c>
      <c r="B260" s="20" t="s">
        <v>860</v>
      </c>
      <c r="H260" s="20" t="s">
        <v>49</v>
      </c>
    </row>
    <row r="261" customFormat="false" ht="15.75" hidden="false" customHeight="false" outlineLevel="0" collapsed="false">
      <c r="A261" s="20" t="s">
        <v>861</v>
      </c>
      <c r="B261" s="20" t="s">
        <v>860</v>
      </c>
      <c r="H261" s="20" t="s">
        <v>49</v>
      </c>
    </row>
    <row r="262" customFormat="false" ht="15.75" hidden="false" customHeight="false" outlineLevel="0" collapsed="false">
      <c r="A262" s="20" t="s">
        <v>862</v>
      </c>
      <c r="B262" s="20" t="s">
        <v>863</v>
      </c>
      <c r="H262" s="20" t="s">
        <v>49</v>
      </c>
    </row>
    <row r="263" customFormat="false" ht="15.75" hidden="false" customHeight="false" outlineLevel="0" collapsed="false">
      <c r="A263" s="20" t="s">
        <v>864</v>
      </c>
      <c r="B263" s="20" t="s">
        <v>863</v>
      </c>
      <c r="H263" s="20" t="s">
        <v>49</v>
      </c>
    </row>
    <row r="264" customFormat="false" ht="15.75" hidden="false" customHeight="false" outlineLevel="0" collapsed="false">
      <c r="A264" s="20" t="s">
        <v>865</v>
      </c>
      <c r="B264" s="20" t="s">
        <v>866</v>
      </c>
      <c r="H264" s="20" t="s">
        <v>49</v>
      </c>
    </row>
    <row r="265" customFormat="false" ht="15.75" hidden="false" customHeight="false" outlineLevel="0" collapsed="false">
      <c r="A265" s="20" t="s">
        <v>867</v>
      </c>
      <c r="B265" s="20" t="s">
        <v>866</v>
      </c>
      <c r="H265" s="20" t="s">
        <v>49</v>
      </c>
    </row>
    <row r="266" customFormat="false" ht="15.75" hidden="false" customHeight="false" outlineLevel="0" collapsed="false">
      <c r="A266" s="20" t="s">
        <v>868</v>
      </c>
      <c r="B266" s="20" t="s">
        <v>869</v>
      </c>
      <c r="H266" s="20" t="s">
        <v>49</v>
      </c>
    </row>
    <row r="267" customFormat="false" ht="15.75" hidden="false" customHeight="false" outlineLevel="0" collapsed="false">
      <c r="A267" s="20" t="s">
        <v>870</v>
      </c>
      <c r="B267" s="20" t="s">
        <v>869</v>
      </c>
      <c r="H267" s="20" t="s">
        <v>49</v>
      </c>
    </row>
    <row r="268" customFormat="false" ht="15.75" hidden="false" customHeight="false" outlineLevel="0" collapsed="false">
      <c r="A268" s="20" t="s">
        <v>871</v>
      </c>
      <c r="B268" s="20" t="s">
        <v>872</v>
      </c>
      <c r="H268" s="20" t="s">
        <v>49</v>
      </c>
    </row>
    <row r="269" customFormat="false" ht="15.75" hidden="false" customHeight="false" outlineLevel="0" collapsed="false">
      <c r="A269" s="20" t="s">
        <v>873</v>
      </c>
      <c r="B269" s="20" t="s">
        <v>872</v>
      </c>
      <c r="H269" s="20" t="s">
        <v>49</v>
      </c>
    </row>
    <row r="270" customFormat="false" ht="15.75" hidden="false" customHeight="false" outlineLevel="0" collapsed="false">
      <c r="A270" s="20" t="s">
        <v>874</v>
      </c>
      <c r="B270" s="20" t="s">
        <v>875</v>
      </c>
      <c r="H270" s="20" t="s">
        <v>49</v>
      </c>
    </row>
    <row r="271" customFormat="false" ht="15.75" hidden="false" customHeight="false" outlineLevel="0" collapsed="false">
      <c r="A271" s="20" t="s">
        <v>876</v>
      </c>
      <c r="B271" s="20" t="s">
        <v>875</v>
      </c>
      <c r="H271" s="20" t="s">
        <v>49</v>
      </c>
    </row>
    <row r="272" customFormat="false" ht="15.75" hidden="false" customHeight="false" outlineLevel="0" collapsed="false">
      <c r="A272" s="20" t="s">
        <v>877</v>
      </c>
      <c r="B272" s="20" t="s">
        <v>878</v>
      </c>
      <c r="H272" s="20" t="s">
        <v>49</v>
      </c>
    </row>
    <row r="273" customFormat="false" ht="15.75" hidden="false" customHeight="false" outlineLevel="0" collapsed="false">
      <c r="A273" s="20" t="s">
        <v>879</v>
      </c>
      <c r="B273" s="20" t="s">
        <v>878</v>
      </c>
      <c r="H273" s="20" t="s">
        <v>49</v>
      </c>
    </row>
    <row r="274" customFormat="false" ht="15.75" hidden="false" customHeight="false" outlineLevel="0" collapsed="false">
      <c r="A274" s="20" t="s">
        <v>880</v>
      </c>
      <c r="B274" s="20" t="s">
        <v>881</v>
      </c>
      <c r="H274" s="20" t="s">
        <v>49</v>
      </c>
    </row>
    <row r="275" customFormat="false" ht="15.75" hidden="false" customHeight="false" outlineLevel="0" collapsed="false">
      <c r="A275" s="20" t="s">
        <v>882</v>
      </c>
      <c r="B275" s="20" t="s">
        <v>881</v>
      </c>
      <c r="H275" s="20" t="s">
        <v>49</v>
      </c>
    </row>
    <row r="276" customFormat="false" ht="15.75" hidden="false" customHeight="false" outlineLevel="0" collapsed="false">
      <c r="A276" s="20" t="s">
        <v>883</v>
      </c>
      <c r="B276" s="20" t="s">
        <v>884</v>
      </c>
      <c r="H276" s="20" t="s">
        <v>49</v>
      </c>
    </row>
    <row r="277" customFormat="false" ht="15.75" hidden="false" customHeight="false" outlineLevel="0" collapsed="false">
      <c r="A277" s="20" t="s">
        <v>885</v>
      </c>
      <c r="B277" s="20" t="s">
        <v>884</v>
      </c>
      <c r="H277" s="20" t="s">
        <v>49</v>
      </c>
    </row>
    <row r="278" customFormat="false" ht="15.75" hidden="false" customHeight="false" outlineLevel="0" collapsed="false">
      <c r="A278" s="20" t="s">
        <v>886</v>
      </c>
      <c r="B278" s="20" t="s">
        <v>887</v>
      </c>
      <c r="H278" s="20" t="s">
        <v>49</v>
      </c>
    </row>
    <row r="279" customFormat="false" ht="15.75" hidden="false" customHeight="false" outlineLevel="0" collapsed="false">
      <c r="A279" s="20" t="s">
        <v>888</v>
      </c>
      <c r="B279" s="20" t="s">
        <v>887</v>
      </c>
      <c r="H279" s="20" t="s">
        <v>49</v>
      </c>
    </row>
    <row r="280" customFormat="false" ht="15.75" hidden="false" customHeight="false" outlineLevel="0" collapsed="false">
      <c r="A280" s="20" t="s">
        <v>889</v>
      </c>
      <c r="B280" s="20" t="s">
        <v>890</v>
      </c>
      <c r="H280" s="20" t="s">
        <v>49</v>
      </c>
    </row>
    <row r="281" customFormat="false" ht="15.75" hidden="false" customHeight="false" outlineLevel="0" collapsed="false">
      <c r="A281" s="20" t="s">
        <v>891</v>
      </c>
      <c r="B281" s="20" t="s">
        <v>890</v>
      </c>
      <c r="H281" s="20" t="s">
        <v>49</v>
      </c>
    </row>
    <row r="282" customFormat="false" ht="15.75" hidden="false" customHeight="false" outlineLevel="0" collapsed="false">
      <c r="A282" s="20" t="s">
        <v>892</v>
      </c>
      <c r="B282" s="20" t="s">
        <v>893</v>
      </c>
      <c r="H282" s="20" t="s">
        <v>49</v>
      </c>
    </row>
    <row r="283" customFormat="false" ht="15.75" hidden="false" customHeight="false" outlineLevel="0" collapsed="false">
      <c r="A283" s="20" t="s">
        <v>894</v>
      </c>
      <c r="B283" s="20" t="s">
        <v>893</v>
      </c>
      <c r="H283" s="20" t="s">
        <v>49</v>
      </c>
    </row>
    <row r="284" customFormat="false" ht="15.75" hidden="false" customHeight="false" outlineLevel="0" collapsed="false">
      <c r="A284" s="20" t="s">
        <v>895</v>
      </c>
      <c r="B284" s="20" t="s">
        <v>896</v>
      </c>
      <c r="H284" s="20" t="s">
        <v>49</v>
      </c>
    </row>
    <row r="285" customFormat="false" ht="15.75" hidden="false" customHeight="false" outlineLevel="0" collapsed="false">
      <c r="A285" s="20" t="s">
        <v>897</v>
      </c>
      <c r="B285" s="20" t="s">
        <v>896</v>
      </c>
      <c r="H285" s="20" t="s">
        <v>49</v>
      </c>
    </row>
    <row r="286" customFormat="false" ht="15.75" hidden="false" customHeight="false" outlineLevel="0" collapsed="false">
      <c r="A286" s="20" t="s">
        <v>898</v>
      </c>
      <c r="B286" s="20" t="s">
        <v>899</v>
      </c>
      <c r="H286" s="20" t="s">
        <v>49</v>
      </c>
    </row>
    <row r="287" customFormat="false" ht="15.75" hidden="false" customHeight="false" outlineLevel="0" collapsed="false">
      <c r="A287" s="20" t="s">
        <v>900</v>
      </c>
      <c r="B287" s="20" t="s">
        <v>899</v>
      </c>
      <c r="H287" s="20" t="s">
        <v>49</v>
      </c>
    </row>
    <row r="288" customFormat="false" ht="15.75" hidden="false" customHeight="false" outlineLevel="0" collapsed="false">
      <c r="A288" s="20" t="s">
        <v>901</v>
      </c>
      <c r="B288" s="20" t="s">
        <v>902</v>
      </c>
      <c r="H288" s="20" t="s">
        <v>49</v>
      </c>
    </row>
    <row r="289" customFormat="false" ht="15.75" hidden="false" customHeight="false" outlineLevel="0" collapsed="false">
      <c r="A289" s="20" t="s">
        <v>903</v>
      </c>
      <c r="B289" s="20" t="s">
        <v>902</v>
      </c>
      <c r="H289" s="20" t="s">
        <v>49</v>
      </c>
    </row>
    <row r="290" customFormat="false" ht="15.75" hidden="false" customHeight="false" outlineLevel="0" collapsed="false">
      <c r="A290" s="20" t="s">
        <v>904</v>
      </c>
      <c r="B290" s="20" t="s">
        <v>905</v>
      </c>
      <c r="H290" s="20" t="s">
        <v>49</v>
      </c>
    </row>
    <row r="291" customFormat="false" ht="15.75" hidden="false" customHeight="false" outlineLevel="0" collapsed="false">
      <c r="A291" s="20" t="s">
        <v>906</v>
      </c>
      <c r="B291" s="20" t="s">
        <v>905</v>
      </c>
      <c r="H291" s="20" t="s">
        <v>49</v>
      </c>
    </row>
    <row r="292" customFormat="false" ht="15.75" hidden="false" customHeight="false" outlineLevel="0" collapsed="false">
      <c r="A292" s="20" t="s">
        <v>907</v>
      </c>
      <c r="B292" s="20" t="s">
        <v>908</v>
      </c>
      <c r="H292" s="20" t="s">
        <v>49</v>
      </c>
    </row>
    <row r="293" customFormat="false" ht="15.75" hidden="false" customHeight="false" outlineLevel="0" collapsed="false">
      <c r="A293" s="20" t="s">
        <v>909</v>
      </c>
      <c r="B293" s="20" t="s">
        <v>908</v>
      </c>
      <c r="H293" s="20" t="s">
        <v>49</v>
      </c>
    </row>
    <row r="294" customFormat="false" ht="15.75" hidden="false" customHeight="false" outlineLevel="0" collapsed="false">
      <c r="A294" s="20" t="s">
        <v>910</v>
      </c>
      <c r="B294" s="20" t="s">
        <v>911</v>
      </c>
      <c r="H294" s="20" t="s">
        <v>49</v>
      </c>
    </row>
    <row r="295" customFormat="false" ht="15.75" hidden="false" customHeight="false" outlineLevel="0" collapsed="false">
      <c r="A295" s="20" t="s">
        <v>912</v>
      </c>
      <c r="B295" s="20" t="s">
        <v>911</v>
      </c>
      <c r="H295" s="20" t="s">
        <v>49</v>
      </c>
    </row>
    <row r="296" customFormat="false" ht="15.75" hidden="false" customHeight="false" outlineLevel="0" collapsed="false">
      <c r="A296" s="20" t="s">
        <v>913</v>
      </c>
      <c r="B296" s="20" t="s">
        <v>914</v>
      </c>
      <c r="H296" s="20" t="s">
        <v>49</v>
      </c>
    </row>
    <row r="297" customFormat="false" ht="15.75" hidden="false" customHeight="false" outlineLevel="0" collapsed="false">
      <c r="A297" s="20" t="s">
        <v>915</v>
      </c>
      <c r="B297" s="20" t="s">
        <v>914</v>
      </c>
      <c r="H297" s="20" t="s">
        <v>49</v>
      </c>
    </row>
    <row r="298" customFormat="false" ht="15.75" hidden="false" customHeight="false" outlineLevel="0" collapsed="false">
      <c r="A298" s="20" t="s">
        <v>916</v>
      </c>
      <c r="B298" s="20" t="s">
        <v>917</v>
      </c>
      <c r="H298" s="20" t="s">
        <v>49</v>
      </c>
    </row>
    <row r="299" customFormat="false" ht="15.75" hidden="false" customHeight="false" outlineLevel="0" collapsed="false">
      <c r="A299" s="20" t="s">
        <v>918</v>
      </c>
      <c r="B299" s="20" t="s">
        <v>917</v>
      </c>
      <c r="H299" s="20" t="s">
        <v>49</v>
      </c>
    </row>
    <row r="300" customFormat="false" ht="15.75" hidden="false" customHeight="false" outlineLevel="0" collapsed="false">
      <c r="A300" s="20" t="s">
        <v>919</v>
      </c>
      <c r="B300" s="20" t="s">
        <v>920</v>
      </c>
      <c r="H300" s="20" t="s">
        <v>49</v>
      </c>
    </row>
    <row r="301" customFormat="false" ht="15.75" hidden="false" customHeight="false" outlineLevel="0" collapsed="false">
      <c r="A301" s="20" t="s">
        <v>921</v>
      </c>
      <c r="B301" s="20" t="s">
        <v>920</v>
      </c>
      <c r="H301" s="20" t="s">
        <v>49</v>
      </c>
    </row>
    <row r="302" customFormat="false" ht="15.75" hidden="false" customHeight="false" outlineLevel="0" collapsed="false">
      <c r="A302" s="20" t="s">
        <v>922</v>
      </c>
      <c r="B302" s="20" t="s">
        <v>923</v>
      </c>
      <c r="H302" s="20" t="s">
        <v>49</v>
      </c>
    </row>
    <row r="303" customFormat="false" ht="15.75" hidden="false" customHeight="false" outlineLevel="0" collapsed="false">
      <c r="A303" s="20" t="s">
        <v>924</v>
      </c>
      <c r="B303" s="20" t="s">
        <v>923</v>
      </c>
      <c r="H303" s="20" t="s">
        <v>49</v>
      </c>
    </row>
    <row r="304" customFormat="false" ht="15.75" hidden="false" customHeight="false" outlineLevel="0" collapsed="false">
      <c r="A304" s="20" t="s">
        <v>925</v>
      </c>
      <c r="B304" s="20" t="s">
        <v>926</v>
      </c>
      <c r="H304" s="20" t="s">
        <v>49</v>
      </c>
    </row>
    <row r="305" customFormat="false" ht="15.75" hidden="false" customHeight="false" outlineLevel="0" collapsed="false">
      <c r="A305" s="20" t="s">
        <v>927</v>
      </c>
      <c r="B305" s="20" t="s">
        <v>926</v>
      </c>
      <c r="H305" s="20" t="s">
        <v>49</v>
      </c>
    </row>
    <row r="306" customFormat="false" ht="15.75" hidden="false" customHeight="false" outlineLevel="0" collapsed="false">
      <c r="A306" s="20" t="s">
        <v>928</v>
      </c>
      <c r="B306" s="20" t="s">
        <v>929</v>
      </c>
      <c r="H306" s="20" t="s">
        <v>49</v>
      </c>
    </row>
    <row r="307" customFormat="false" ht="15.75" hidden="false" customHeight="false" outlineLevel="0" collapsed="false">
      <c r="A307" s="20" t="s">
        <v>930</v>
      </c>
      <c r="B307" s="20" t="s">
        <v>929</v>
      </c>
      <c r="H307" s="20" t="s">
        <v>49</v>
      </c>
    </row>
    <row r="308" customFormat="false" ht="15.75" hidden="false" customHeight="false" outlineLevel="0" collapsed="false">
      <c r="A308" s="20" t="s">
        <v>931</v>
      </c>
      <c r="B308" s="20" t="s">
        <v>932</v>
      </c>
      <c r="H308" s="20" t="s">
        <v>49</v>
      </c>
    </row>
    <row r="309" customFormat="false" ht="15.75" hidden="false" customHeight="false" outlineLevel="0" collapsed="false">
      <c r="A309" s="20" t="s">
        <v>933</v>
      </c>
      <c r="B309" s="20" t="s">
        <v>932</v>
      </c>
      <c r="H309" s="20" t="s">
        <v>49</v>
      </c>
    </row>
    <row r="310" customFormat="false" ht="15.75" hidden="false" customHeight="false" outlineLevel="0" collapsed="false">
      <c r="A310" s="20" t="s">
        <v>934</v>
      </c>
      <c r="B310" s="20" t="s">
        <v>935</v>
      </c>
      <c r="H310" s="20" t="s">
        <v>49</v>
      </c>
    </row>
    <row r="311" customFormat="false" ht="15.75" hidden="false" customHeight="false" outlineLevel="0" collapsed="false">
      <c r="A311" s="20" t="s">
        <v>936</v>
      </c>
      <c r="B311" s="20" t="s">
        <v>935</v>
      </c>
      <c r="H311" s="20" t="s">
        <v>49</v>
      </c>
    </row>
    <row r="312" customFormat="false" ht="15.75" hidden="false" customHeight="false" outlineLevel="0" collapsed="false">
      <c r="A312" s="20" t="s">
        <v>937</v>
      </c>
      <c r="B312" s="20" t="s">
        <v>938</v>
      </c>
      <c r="H312" s="20" t="s">
        <v>49</v>
      </c>
    </row>
    <row r="313" customFormat="false" ht="15.75" hidden="false" customHeight="false" outlineLevel="0" collapsed="false">
      <c r="A313" s="20" t="s">
        <v>939</v>
      </c>
      <c r="B313" s="20" t="s">
        <v>938</v>
      </c>
      <c r="H313" s="20" t="s">
        <v>49</v>
      </c>
    </row>
    <row r="314" customFormat="false" ht="15.75" hidden="false" customHeight="false" outlineLevel="0" collapsed="false">
      <c r="A314" s="20" t="s">
        <v>940</v>
      </c>
      <c r="B314" s="20" t="s">
        <v>941</v>
      </c>
      <c r="H314" s="20" t="s">
        <v>49</v>
      </c>
    </row>
    <row r="315" customFormat="false" ht="15.75" hidden="false" customHeight="false" outlineLevel="0" collapsed="false">
      <c r="A315" s="20" t="s">
        <v>942</v>
      </c>
      <c r="B315" s="20" t="s">
        <v>941</v>
      </c>
      <c r="H315" s="20" t="s">
        <v>49</v>
      </c>
    </row>
    <row r="316" customFormat="false" ht="15.75" hidden="false" customHeight="false" outlineLevel="0" collapsed="false">
      <c r="A316" s="20" t="s">
        <v>943</v>
      </c>
      <c r="B316" s="20" t="s">
        <v>944</v>
      </c>
      <c r="H316" s="20" t="s">
        <v>49</v>
      </c>
    </row>
    <row r="317" customFormat="false" ht="15.75" hidden="false" customHeight="false" outlineLevel="0" collapsed="false">
      <c r="A317" s="20" t="s">
        <v>945</v>
      </c>
      <c r="B317" s="20" t="s">
        <v>944</v>
      </c>
      <c r="H317" s="20" t="s">
        <v>49</v>
      </c>
    </row>
    <row r="318" customFormat="false" ht="15.75" hidden="false" customHeight="false" outlineLevel="0" collapsed="false">
      <c r="A318" s="20" t="s">
        <v>946</v>
      </c>
      <c r="B318" s="20" t="s">
        <v>947</v>
      </c>
      <c r="H318" s="20" t="s">
        <v>49</v>
      </c>
    </row>
    <row r="319" customFormat="false" ht="15.75" hidden="false" customHeight="false" outlineLevel="0" collapsed="false">
      <c r="A319" s="20" t="s">
        <v>948</v>
      </c>
      <c r="B319" s="20" t="s">
        <v>947</v>
      </c>
      <c r="H319" s="20" t="s">
        <v>49</v>
      </c>
    </row>
    <row r="320" customFormat="false" ht="15.75" hidden="false" customHeight="false" outlineLevel="0" collapsed="false">
      <c r="A320" s="20" t="s">
        <v>949</v>
      </c>
      <c r="B320" s="20" t="s">
        <v>950</v>
      </c>
      <c r="H320" s="20" t="s">
        <v>49</v>
      </c>
    </row>
    <row r="321" customFormat="false" ht="15.75" hidden="false" customHeight="false" outlineLevel="0" collapsed="false">
      <c r="A321" s="20" t="s">
        <v>951</v>
      </c>
      <c r="B321" s="20" t="s">
        <v>950</v>
      </c>
      <c r="H321" s="20" t="s">
        <v>49</v>
      </c>
    </row>
    <row r="322" customFormat="false" ht="15.75" hidden="false" customHeight="false" outlineLevel="0" collapsed="false">
      <c r="A322" s="20" t="s">
        <v>952</v>
      </c>
      <c r="B322" s="20" t="s">
        <v>953</v>
      </c>
      <c r="H322" s="20" t="s">
        <v>49</v>
      </c>
    </row>
    <row r="323" customFormat="false" ht="15.75" hidden="false" customHeight="false" outlineLevel="0" collapsed="false">
      <c r="A323" s="20" t="s">
        <v>954</v>
      </c>
      <c r="B323" s="20" t="s">
        <v>953</v>
      </c>
      <c r="H323" s="20" t="s">
        <v>49</v>
      </c>
    </row>
    <row r="324" customFormat="false" ht="15.75" hidden="false" customHeight="false" outlineLevel="0" collapsed="false">
      <c r="A324" s="20" t="s">
        <v>955</v>
      </c>
      <c r="B324" s="20" t="s">
        <v>956</v>
      </c>
      <c r="H324" s="20" t="s">
        <v>49</v>
      </c>
    </row>
    <row r="325" customFormat="false" ht="15.75" hidden="false" customHeight="false" outlineLevel="0" collapsed="false">
      <c r="A325" s="20" t="s">
        <v>957</v>
      </c>
      <c r="B325" s="20" t="s">
        <v>956</v>
      </c>
      <c r="H325" s="20" t="s">
        <v>49</v>
      </c>
    </row>
    <row r="326" customFormat="false" ht="15.75" hidden="false" customHeight="false" outlineLevel="0" collapsed="false">
      <c r="A326" s="20" t="s">
        <v>958</v>
      </c>
      <c r="B326" s="20" t="s">
        <v>959</v>
      </c>
      <c r="H326" s="20" t="s">
        <v>49</v>
      </c>
    </row>
    <row r="327" customFormat="false" ht="15.75" hidden="false" customHeight="false" outlineLevel="0" collapsed="false">
      <c r="A327" s="20" t="s">
        <v>960</v>
      </c>
      <c r="B327" s="20" t="s">
        <v>959</v>
      </c>
      <c r="H327" s="20" t="s">
        <v>49</v>
      </c>
    </row>
    <row r="328" customFormat="false" ht="15.75" hidden="false" customHeight="false" outlineLevel="0" collapsed="false">
      <c r="A328" s="20" t="s">
        <v>961</v>
      </c>
      <c r="B328" s="20" t="s">
        <v>962</v>
      </c>
      <c r="C328" s="20" t="s">
        <v>963</v>
      </c>
      <c r="H328" s="20" t="s">
        <v>49</v>
      </c>
    </row>
    <row r="329" customFormat="false" ht="15.75" hidden="false" customHeight="false" outlineLevel="0" collapsed="false">
      <c r="A329" s="20" t="s">
        <v>964</v>
      </c>
      <c r="B329" s="20" t="s">
        <v>962</v>
      </c>
      <c r="C329" s="20" t="s">
        <v>963</v>
      </c>
      <c r="H329" s="20" t="s">
        <v>49</v>
      </c>
    </row>
    <row r="330" customFormat="false" ht="15.75" hidden="false" customHeight="false" outlineLevel="0" collapsed="false">
      <c r="A330" s="20" t="s">
        <v>965</v>
      </c>
      <c r="B330" s="20" t="s">
        <v>966</v>
      </c>
      <c r="H330" s="20" t="s">
        <v>49</v>
      </c>
    </row>
    <row r="331" customFormat="false" ht="15.75" hidden="false" customHeight="false" outlineLevel="0" collapsed="false">
      <c r="A331" s="20" t="s">
        <v>967</v>
      </c>
      <c r="B331" s="20" t="s">
        <v>966</v>
      </c>
      <c r="H331" s="20" t="s">
        <v>49</v>
      </c>
    </row>
    <row r="332" customFormat="false" ht="15.75" hidden="false" customHeight="false" outlineLevel="0" collapsed="false">
      <c r="A332" s="20" t="s">
        <v>968</v>
      </c>
      <c r="B332" s="20" t="s">
        <v>969</v>
      </c>
      <c r="C332" s="20" t="s">
        <v>970</v>
      </c>
      <c r="H332" s="20" t="s">
        <v>49</v>
      </c>
    </row>
    <row r="333" customFormat="false" ht="15.75" hidden="false" customHeight="false" outlineLevel="0" collapsed="false">
      <c r="A333" s="20" t="s">
        <v>971</v>
      </c>
      <c r="B333" s="20" t="s">
        <v>969</v>
      </c>
      <c r="C333" s="20" t="s">
        <v>970</v>
      </c>
      <c r="H333" s="20" t="s">
        <v>49</v>
      </c>
    </row>
    <row r="334" customFormat="false" ht="15.75" hidden="false" customHeight="false" outlineLevel="0" collapsed="false">
      <c r="A334" s="20" t="s">
        <v>972</v>
      </c>
      <c r="B334" s="20" t="s">
        <v>973</v>
      </c>
      <c r="C334" s="20" t="s">
        <v>974</v>
      </c>
      <c r="H334" s="20" t="s">
        <v>49</v>
      </c>
    </row>
    <row r="335" customFormat="false" ht="15.75" hidden="false" customHeight="false" outlineLevel="0" collapsed="false">
      <c r="A335" s="20" t="s">
        <v>975</v>
      </c>
      <c r="B335" s="20" t="s">
        <v>973</v>
      </c>
      <c r="C335" s="20" t="s">
        <v>974</v>
      </c>
      <c r="H335" s="20" t="s">
        <v>49</v>
      </c>
    </row>
    <row r="336" customFormat="false" ht="15.75" hidden="false" customHeight="false" outlineLevel="0" collapsed="false">
      <c r="A336" s="20" t="s">
        <v>976</v>
      </c>
      <c r="B336" s="20" t="s">
        <v>977</v>
      </c>
      <c r="C336" s="20" t="s">
        <v>978</v>
      </c>
      <c r="H336" s="20" t="s">
        <v>49</v>
      </c>
    </row>
    <row r="337" customFormat="false" ht="15.75" hidden="false" customHeight="false" outlineLevel="0" collapsed="false">
      <c r="A337" s="20" t="s">
        <v>979</v>
      </c>
      <c r="B337" s="20" t="s">
        <v>977</v>
      </c>
      <c r="C337" s="20" t="s">
        <v>978</v>
      </c>
      <c r="H337" s="20" t="s">
        <v>49</v>
      </c>
    </row>
    <row r="338" customFormat="false" ht="15.75" hidden="false" customHeight="false" outlineLevel="0" collapsed="false">
      <c r="A338" s="20" t="s">
        <v>980</v>
      </c>
      <c r="B338" s="20" t="s">
        <v>981</v>
      </c>
      <c r="H338" s="20" t="s">
        <v>49</v>
      </c>
    </row>
    <row r="339" customFormat="false" ht="15.75" hidden="false" customHeight="false" outlineLevel="0" collapsed="false">
      <c r="A339" s="20" t="s">
        <v>982</v>
      </c>
      <c r="B339" s="20" t="s">
        <v>981</v>
      </c>
      <c r="H339" s="20" t="s">
        <v>49</v>
      </c>
    </row>
    <row r="340" customFormat="false" ht="15.75" hidden="false" customHeight="false" outlineLevel="0" collapsed="false">
      <c r="A340" s="20" t="s">
        <v>983</v>
      </c>
      <c r="B340" s="20" t="s">
        <v>984</v>
      </c>
      <c r="H340" s="20" t="s">
        <v>49</v>
      </c>
    </row>
    <row r="341" customFormat="false" ht="15.75" hidden="false" customHeight="false" outlineLevel="0" collapsed="false">
      <c r="A341" s="20" t="s">
        <v>985</v>
      </c>
      <c r="B341" s="20" t="s">
        <v>984</v>
      </c>
      <c r="H341" s="20" t="s">
        <v>49</v>
      </c>
    </row>
    <row r="342" customFormat="false" ht="15.75" hidden="false" customHeight="false" outlineLevel="0" collapsed="false">
      <c r="A342" s="20" t="s">
        <v>986</v>
      </c>
      <c r="B342" s="20" t="s">
        <v>987</v>
      </c>
      <c r="H342" s="20" t="s">
        <v>49</v>
      </c>
    </row>
    <row r="343" customFormat="false" ht="15.75" hidden="false" customHeight="false" outlineLevel="0" collapsed="false">
      <c r="A343" s="20" t="s">
        <v>988</v>
      </c>
      <c r="B343" s="20" t="s">
        <v>987</v>
      </c>
      <c r="H343" s="20" t="s">
        <v>49</v>
      </c>
    </row>
    <row r="344" customFormat="false" ht="15.75" hidden="false" customHeight="false" outlineLevel="0" collapsed="false">
      <c r="A344" s="20" t="s">
        <v>989</v>
      </c>
      <c r="B344" s="20" t="s">
        <v>990</v>
      </c>
      <c r="H344" s="20" t="s">
        <v>49</v>
      </c>
    </row>
    <row r="345" customFormat="false" ht="15.75" hidden="false" customHeight="false" outlineLevel="0" collapsed="false">
      <c r="A345" s="20" t="s">
        <v>991</v>
      </c>
      <c r="B345" s="20" t="s">
        <v>990</v>
      </c>
      <c r="H345" s="20" t="s">
        <v>49</v>
      </c>
    </row>
    <row r="346" customFormat="false" ht="15.75" hidden="false" customHeight="false" outlineLevel="0" collapsed="false">
      <c r="A346" s="20" t="s">
        <v>992</v>
      </c>
      <c r="B346" s="20" t="s">
        <v>993</v>
      </c>
      <c r="H346" s="20" t="s">
        <v>49</v>
      </c>
    </row>
    <row r="347" customFormat="false" ht="15.75" hidden="false" customHeight="false" outlineLevel="0" collapsed="false">
      <c r="A347" s="20" t="s">
        <v>994</v>
      </c>
      <c r="B347" s="20" t="s">
        <v>993</v>
      </c>
      <c r="H347" s="20" t="s">
        <v>49</v>
      </c>
    </row>
    <row r="348" customFormat="false" ht="15.75" hidden="false" customHeight="false" outlineLevel="0" collapsed="false">
      <c r="A348" s="20" t="s">
        <v>995</v>
      </c>
      <c r="B348" s="20" t="s">
        <v>996</v>
      </c>
      <c r="H348" s="20" t="s">
        <v>49</v>
      </c>
    </row>
    <row r="349" customFormat="false" ht="15.75" hidden="false" customHeight="false" outlineLevel="0" collapsed="false">
      <c r="A349" s="20" t="s">
        <v>997</v>
      </c>
      <c r="B349" s="20" t="s">
        <v>996</v>
      </c>
      <c r="H349" s="20" t="s">
        <v>49</v>
      </c>
    </row>
    <row r="350" customFormat="false" ht="15.75" hidden="false" customHeight="false" outlineLevel="0" collapsed="false">
      <c r="A350" s="20" t="s">
        <v>998</v>
      </c>
      <c r="B350" s="20" t="s">
        <v>999</v>
      </c>
      <c r="H350" s="20" t="s">
        <v>49</v>
      </c>
    </row>
    <row r="351" customFormat="false" ht="15.75" hidden="false" customHeight="false" outlineLevel="0" collapsed="false">
      <c r="A351" s="20" t="s">
        <v>1000</v>
      </c>
      <c r="B351" s="20" t="s">
        <v>999</v>
      </c>
      <c r="H351" s="20" t="s">
        <v>49</v>
      </c>
    </row>
    <row r="352" customFormat="false" ht="15.75" hidden="false" customHeight="false" outlineLevel="0" collapsed="false">
      <c r="A352" s="20" t="s">
        <v>1001</v>
      </c>
      <c r="B352" s="20" t="s">
        <v>1002</v>
      </c>
      <c r="H352" s="20" t="s">
        <v>49</v>
      </c>
    </row>
    <row r="353" customFormat="false" ht="15.75" hidden="false" customHeight="false" outlineLevel="0" collapsed="false">
      <c r="A353" s="20" t="s">
        <v>1003</v>
      </c>
      <c r="B353" s="20" t="s">
        <v>1002</v>
      </c>
      <c r="H353" s="20" t="s">
        <v>49</v>
      </c>
    </row>
    <row r="354" customFormat="false" ht="15.75" hidden="false" customHeight="false" outlineLevel="0" collapsed="false">
      <c r="A354" s="20" t="s">
        <v>1004</v>
      </c>
      <c r="B354" s="20" t="s">
        <v>1005</v>
      </c>
      <c r="H354" s="20" t="s">
        <v>49</v>
      </c>
    </row>
    <row r="355" customFormat="false" ht="15.75" hidden="false" customHeight="false" outlineLevel="0" collapsed="false">
      <c r="A355" s="20" t="s">
        <v>1006</v>
      </c>
      <c r="B355" s="20" t="s">
        <v>1005</v>
      </c>
      <c r="H355" s="20" t="s">
        <v>49</v>
      </c>
    </row>
    <row r="356" customFormat="false" ht="15.75" hidden="false" customHeight="false" outlineLevel="0" collapsed="false">
      <c r="A356" s="20" t="s">
        <v>1007</v>
      </c>
      <c r="B356" s="20" t="s">
        <v>1008</v>
      </c>
      <c r="H356" s="20" t="s">
        <v>49</v>
      </c>
    </row>
    <row r="357" customFormat="false" ht="15.75" hidden="false" customHeight="false" outlineLevel="0" collapsed="false">
      <c r="A357" s="20" t="s">
        <v>1009</v>
      </c>
      <c r="B357" s="20" t="s">
        <v>1008</v>
      </c>
      <c r="H357" s="20" t="s">
        <v>49</v>
      </c>
    </row>
    <row r="358" customFormat="false" ht="15.75" hidden="false" customHeight="false" outlineLevel="0" collapsed="false">
      <c r="A358" s="20" t="s">
        <v>1010</v>
      </c>
      <c r="B358" s="20" t="s">
        <v>1011</v>
      </c>
      <c r="H358" s="20" t="s">
        <v>49</v>
      </c>
    </row>
    <row r="359" customFormat="false" ht="15.75" hidden="false" customHeight="false" outlineLevel="0" collapsed="false">
      <c r="A359" s="20" t="s">
        <v>1012</v>
      </c>
      <c r="B359" s="20" t="s">
        <v>1011</v>
      </c>
      <c r="H359" s="20" t="s">
        <v>49</v>
      </c>
    </row>
    <row r="360" customFormat="false" ht="15.75" hidden="false" customHeight="false" outlineLevel="0" collapsed="false">
      <c r="A360" s="20" t="s">
        <v>1013</v>
      </c>
      <c r="B360" s="20" t="s">
        <v>1014</v>
      </c>
      <c r="H360" s="20" t="s">
        <v>49</v>
      </c>
    </row>
    <row r="361" customFormat="false" ht="15.75" hidden="false" customHeight="false" outlineLevel="0" collapsed="false">
      <c r="A361" s="20" t="s">
        <v>1015</v>
      </c>
      <c r="B361" s="20" t="s">
        <v>1014</v>
      </c>
      <c r="H361" s="20" t="s">
        <v>49</v>
      </c>
    </row>
    <row r="362" customFormat="false" ht="15.75" hidden="false" customHeight="false" outlineLevel="0" collapsed="false">
      <c r="A362" s="20" t="s">
        <v>1016</v>
      </c>
      <c r="B362" s="20" t="s">
        <v>1017</v>
      </c>
      <c r="H362" s="20" t="s">
        <v>49</v>
      </c>
    </row>
    <row r="363" customFormat="false" ht="15.75" hidden="false" customHeight="false" outlineLevel="0" collapsed="false">
      <c r="A363" s="20" t="s">
        <v>1018</v>
      </c>
      <c r="B363" s="20" t="s">
        <v>1017</v>
      </c>
      <c r="H363" s="20" t="s">
        <v>49</v>
      </c>
    </row>
    <row r="364" customFormat="false" ht="15.75" hidden="false" customHeight="false" outlineLevel="0" collapsed="false">
      <c r="A364" s="20" t="s">
        <v>1019</v>
      </c>
      <c r="B364" s="20" t="s">
        <v>1020</v>
      </c>
      <c r="H364" s="20" t="s">
        <v>49</v>
      </c>
    </row>
    <row r="365" customFormat="false" ht="15.75" hidden="false" customHeight="false" outlineLevel="0" collapsed="false">
      <c r="A365" s="20" t="s">
        <v>1021</v>
      </c>
      <c r="B365" s="20" t="s">
        <v>1020</v>
      </c>
      <c r="H365" s="20" t="s">
        <v>49</v>
      </c>
    </row>
    <row r="366" customFormat="false" ht="15.75" hidden="false" customHeight="false" outlineLevel="0" collapsed="false">
      <c r="A366" s="20" t="s">
        <v>1022</v>
      </c>
      <c r="B366" s="20" t="s">
        <v>1023</v>
      </c>
      <c r="H366" s="20" t="s">
        <v>49</v>
      </c>
    </row>
    <row r="367" customFormat="false" ht="15.75" hidden="false" customHeight="false" outlineLevel="0" collapsed="false">
      <c r="A367" s="20" t="s">
        <v>1024</v>
      </c>
      <c r="B367" s="20" t="s">
        <v>1023</v>
      </c>
      <c r="H367" s="20" t="s">
        <v>49</v>
      </c>
    </row>
    <row r="368" customFormat="false" ht="15.75" hidden="false" customHeight="false" outlineLevel="0" collapsed="false">
      <c r="A368" s="20" t="s">
        <v>1025</v>
      </c>
      <c r="B368" s="20" t="s">
        <v>1026</v>
      </c>
      <c r="H368" s="20" t="s">
        <v>49</v>
      </c>
    </row>
    <row r="369" customFormat="false" ht="15.75" hidden="false" customHeight="false" outlineLevel="0" collapsed="false">
      <c r="A369" s="20" t="s">
        <v>1027</v>
      </c>
      <c r="B369" s="20" t="s">
        <v>1026</v>
      </c>
      <c r="H369" s="20" t="s">
        <v>49</v>
      </c>
    </row>
    <row r="370" customFormat="false" ht="15.75" hidden="false" customHeight="false" outlineLevel="0" collapsed="false">
      <c r="A370" s="20" t="s">
        <v>1028</v>
      </c>
      <c r="B370" s="20" t="s">
        <v>1029</v>
      </c>
      <c r="H370" s="20" t="s">
        <v>49</v>
      </c>
    </row>
    <row r="371" customFormat="false" ht="15.75" hidden="false" customHeight="false" outlineLevel="0" collapsed="false">
      <c r="A371" s="20" t="s">
        <v>1030</v>
      </c>
      <c r="B371" s="20" t="s">
        <v>1029</v>
      </c>
      <c r="H371" s="20" t="s">
        <v>49</v>
      </c>
    </row>
    <row r="372" customFormat="false" ht="15.75" hidden="false" customHeight="false" outlineLevel="0" collapsed="false">
      <c r="A372" s="20" t="s">
        <v>1031</v>
      </c>
      <c r="B372" s="20" t="s">
        <v>1032</v>
      </c>
      <c r="H372" s="20" t="s">
        <v>49</v>
      </c>
    </row>
    <row r="373" customFormat="false" ht="15.75" hidden="false" customHeight="false" outlineLevel="0" collapsed="false">
      <c r="A373" s="20" t="s">
        <v>1033</v>
      </c>
      <c r="B373" s="20" t="s">
        <v>1032</v>
      </c>
      <c r="H373" s="20" t="s">
        <v>49</v>
      </c>
    </row>
    <row r="374" customFormat="false" ht="15.75" hidden="false" customHeight="false" outlineLevel="0" collapsed="false">
      <c r="A374" s="20" t="s">
        <v>1034</v>
      </c>
      <c r="B374" s="20" t="s">
        <v>1035</v>
      </c>
      <c r="H374" s="20" t="s">
        <v>49</v>
      </c>
    </row>
    <row r="375" customFormat="false" ht="15.75" hidden="false" customHeight="false" outlineLevel="0" collapsed="false">
      <c r="A375" s="20" t="s">
        <v>1036</v>
      </c>
      <c r="B375" s="20" t="s">
        <v>1035</v>
      </c>
      <c r="H375" s="20" t="s">
        <v>49</v>
      </c>
    </row>
    <row r="376" customFormat="false" ht="15.75" hidden="false" customHeight="false" outlineLevel="0" collapsed="false">
      <c r="A376" s="20" t="s">
        <v>1037</v>
      </c>
      <c r="B376" s="20" t="s">
        <v>1038</v>
      </c>
      <c r="H376" s="20" t="s">
        <v>49</v>
      </c>
    </row>
    <row r="377" customFormat="false" ht="15.75" hidden="false" customHeight="false" outlineLevel="0" collapsed="false">
      <c r="A377" s="20" t="s">
        <v>1039</v>
      </c>
      <c r="B377" s="20" t="s">
        <v>1038</v>
      </c>
      <c r="H377" s="20" t="s">
        <v>49</v>
      </c>
    </row>
    <row r="378" customFormat="false" ht="15.75" hidden="false" customHeight="false" outlineLevel="0" collapsed="false">
      <c r="A378" s="20" t="s">
        <v>1040</v>
      </c>
      <c r="B378" s="20" t="s">
        <v>1041</v>
      </c>
      <c r="H378" s="20" t="s">
        <v>49</v>
      </c>
    </row>
    <row r="379" customFormat="false" ht="15.75" hidden="false" customHeight="false" outlineLevel="0" collapsed="false">
      <c r="A379" s="20" t="s">
        <v>1042</v>
      </c>
      <c r="B379" s="20" t="s">
        <v>1041</v>
      </c>
      <c r="H379" s="20" t="s">
        <v>49</v>
      </c>
    </row>
    <row r="380" customFormat="false" ht="15.75" hidden="false" customHeight="false" outlineLevel="0" collapsed="false">
      <c r="A380" s="20" t="s">
        <v>1043</v>
      </c>
      <c r="B380" s="20" t="s">
        <v>1044</v>
      </c>
      <c r="H380" s="20" t="s">
        <v>49</v>
      </c>
    </row>
    <row r="381" customFormat="false" ht="15.75" hidden="false" customHeight="false" outlineLevel="0" collapsed="false">
      <c r="A381" s="20" t="s">
        <v>1045</v>
      </c>
      <c r="B381" s="20" t="s">
        <v>1044</v>
      </c>
      <c r="H381" s="20" t="s">
        <v>49</v>
      </c>
    </row>
    <row r="382" customFormat="false" ht="15.75" hidden="false" customHeight="false" outlineLevel="0" collapsed="false">
      <c r="A382" s="20" t="s">
        <v>1046</v>
      </c>
      <c r="B382" s="20" t="s">
        <v>1047</v>
      </c>
      <c r="H382" s="20" t="s">
        <v>49</v>
      </c>
    </row>
    <row r="383" customFormat="false" ht="15.75" hidden="false" customHeight="false" outlineLevel="0" collapsed="false">
      <c r="A383" s="20" t="s">
        <v>1048</v>
      </c>
      <c r="B383" s="20" t="s">
        <v>1047</v>
      </c>
      <c r="H383" s="20" t="s">
        <v>49</v>
      </c>
    </row>
    <row r="384" customFormat="false" ht="15.75" hidden="false" customHeight="false" outlineLevel="0" collapsed="false">
      <c r="A384" s="20" t="s">
        <v>1049</v>
      </c>
      <c r="B384" s="20" t="s">
        <v>1050</v>
      </c>
      <c r="H384" s="20" t="s">
        <v>49</v>
      </c>
    </row>
    <row r="385" customFormat="false" ht="15.75" hidden="false" customHeight="false" outlineLevel="0" collapsed="false">
      <c r="A385" s="20" t="s">
        <v>1051</v>
      </c>
      <c r="B385" s="20" t="s">
        <v>1050</v>
      </c>
      <c r="H385" s="20" t="s">
        <v>49</v>
      </c>
    </row>
    <row r="386" customFormat="false" ht="15.75" hidden="false" customHeight="false" outlineLevel="0" collapsed="false">
      <c r="A386" s="20" t="s">
        <v>1052</v>
      </c>
      <c r="B386" s="20" t="s">
        <v>1053</v>
      </c>
      <c r="H386" s="20" t="s">
        <v>49</v>
      </c>
    </row>
    <row r="387" customFormat="false" ht="15.75" hidden="false" customHeight="false" outlineLevel="0" collapsed="false">
      <c r="A387" s="20" t="s">
        <v>1054</v>
      </c>
      <c r="B387" s="20" t="s">
        <v>1053</v>
      </c>
      <c r="H387" s="20" t="s">
        <v>49</v>
      </c>
    </row>
    <row r="388" customFormat="false" ht="15.75" hidden="false" customHeight="false" outlineLevel="0" collapsed="false">
      <c r="A388" s="20" t="s">
        <v>1055</v>
      </c>
      <c r="B388" s="20" t="s">
        <v>1056</v>
      </c>
      <c r="C388" s="20" t="s">
        <v>1057</v>
      </c>
      <c r="H388" s="20" t="s">
        <v>49</v>
      </c>
    </row>
    <row r="389" customFormat="false" ht="15.75" hidden="false" customHeight="false" outlineLevel="0" collapsed="false">
      <c r="A389" s="20" t="s">
        <v>1058</v>
      </c>
      <c r="B389" s="20" t="s">
        <v>1056</v>
      </c>
      <c r="C389" s="20" t="s">
        <v>1057</v>
      </c>
      <c r="H389" s="20" t="s">
        <v>49</v>
      </c>
    </row>
    <row r="390" customFormat="false" ht="15.75" hidden="false" customHeight="false" outlineLevel="0" collapsed="false">
      <c r="A390" s="20" t="s">
        <v>1059</v>
      </c>
      <c r="B390" s="20" t="s">
        <v>1060</v>
      </c>
      <c r="H390" s="20" t="s">
        <v>49</v>
      </c>
    </row>
    <row r="391" customFormat="false" ht="15.75" hidden="false" customHeight="false" outlineLevel="0" collapsed="false">
      <c r="A391" s="20" t="s">
        <v>1061</v>
      </c>
      <c r="B391" s="20" t="s">
        <v>1060</v>
      </c>
      <c r="H391" s="20" t="s">
        <v>49</v>
      </c>
    </row>
    <row r="392" customFormat="false" ht="15.75" hidden="false" customHeight="false" outlineLevel="0" collapsed="false">
      <c r="A392" s="20" t="s">
        <v>1062</v>
      </c>
      <c r="B392" s="20" t="s">
        <v>1063</v>
      </c>
      <c r="C392" s="20" t="s">
        <v>1064</v>
      </c>
      <c r="D392" s="20" t="s">
        <v>1065</v>
      </c>
      <c r="E392" s="20" t="s">
        <v>1066</v>
      </c>
      <c r="H392" s="20" t="s">
        <v>89</v>
      </c>
    </row>
    <row r="393" customFormat="false" ht="15.75" hidden="false" customHeight="false" outlineLevel="0" collapsed="false">
      <c r="A393" s="20" t="s">
        <v>1067</v>
      </c>
      <c r="B393" s="20" t="s">
        <v>1063</v>
      </c>
      <c r="C393" s="20" t="s">
        <v>1064</v>
      </c>
      <c r="D393" s="20" t="s">
        <v>1065</v>
      </c>
      <c r="E393" s="20" t="s">
        <v>1066</v>
      </c>
      <c r="H393" s="20" t="s">
        <v>89</v>
      </c>
    </row>
    <row r="394" customFormat="false" ht="15.75" hidden="false" customHeight="false" outlineLevel="0" collapsed="false">
      <c r="A394" s="20" t="s">
        <v>1068</v>
      </c>
      <c r="B394" s="20" t="s">
        <v>1063</v>
      </c>
      <c r="C394" s="20" t="s">
        <v>1064</v>
      </c>
      <c r="D394" s="20" t="s">
        <v>1069</v>
      </c>
      <c r="E394" s="20" t="s">
        <v>1070</v>
      </c>
      <c r="H394" s="20" t="s">
        <v>89</v>
      </c>
    </row>
    <row r="395" customFormat="false" ht="15.75" hidden="false" customHeight="false" outlineLevel="0" collapsed="false">
      <c r="A395" s="20" t="s">
        <v>1071</v>
      </c>
      <c r="B395" s="20" t="s">
        <v>1063</v>
      </c>
      <c r="C395" s="20" t="s">
        <v>1064</v>
      </c>
      <c r="D395" s="20" t="s">
        <v>1069</v>
      </c>
      <c r="E395" s="20" t="s">
        <v>1070</v>
      </c>
      <c r="H395" s="20" t="s">
        <v>89</v>
      </c>
    </row>
    <row r="396" customFormat="false" ht="15.75" hidden="false" customHeight="false" outlineLevel="0" collapsed="false">
      <c r="A396" s="20" t="s">
        <v>1072</v>
      </c>
      <c r="B396" s="20" t="s">
        <v>1063</v>
      </c>
      <c r="C396" s="20" t="s">
        <v>1064</v>
      </c>
      <c r="D396" s="20" t="s">
        <v>1073</v>
      </c>
      <c r="E396" s="20" t="s">
        <v>1070</v>
      </c>
      <c r="H396" s="20" t="s">
        <v>89</v>
      </c>
    </row>
    <row r="397" customFormat="false" ht="15.75" hidden="false" customHeight="false" outlineLevel="0" collapsed="false">
      <c r="A397" s="20" t="s">
        <v>1074</v>
      </c>
      <c r="B397" s="20" t="s">
        <v>1063</v>
      </c>
      <c r="C397" s="20" t="s">
        <v>1064</v>
      </c>
      <c r="D397" s="20" t="s">
        <v>1073</v>
      </c>
      <c r="E397" s="20" t="s">
        <v>1070</v>
      </c>
      <c r="H397" s="20" t="s">
        <v>89</v>
      </c>
    </row>
    <row r="398" customFormat="false" ht="15.75" hidden="false" customHeight="false" outlineLevel="0" collapsed="false">
      <c r="A398" s="20" t="s">
        <v>1075</v>
      </c>
      <c r="B398" s="20" t="s">
        <v>1076</v>
      </c>
      <c r="H398" s="20" t="s">
        <v>49</v>
      </c>
    </row>
    <row r="399" customFormat="false" ht="15.75" hidden="false" customHeight="false" outlineLevel="0" collapsed="false">
      <c r="A399" s="20" t="s">
        <v>1077</v>
      </c>
      <c r="B399" s="20" t="s">
        <v>1076</v>
      </c>
      <c r="H399" s="20" t="s">
        <v>49</v>
      </c>
    </row>
    <row r="400" customFormat="false" ht="15.75" hidden="false" customHeight="false" outlineLevel="0" collapsed="false">
      <c r="A400" s="20" t="s">
        <v>1078</v>
      </c>
      <c r="B400" s="20" t="s">
        <v>1079</v>
      </c>
      <c r="H400" s="20" t="s">
        <v>49</v>
      </c>
    </row>
    <row r="401" customFormat="false" ht="15.75" hidden="false" customHeight="false" outlineLevel="0" collapsed="false">
      <c r="A401" s="20" t="s">
        <v>1080</v>
      </c>
      <c r="B401" s="20" t="s">
        <v>1079</v>
      </c>
      <c r="H401" s="20" t="s">
        <v>49</v>
      </c>
    </row>
    <row r="402" customFormat="false" ht="15.75" hidden="false" customHeight="false" outlineLevel="0" collapsed="false">
      <c r="A402" s="20" t="s">
        <v>1081</v>
      </c>
      <c r="B402" s="20" t="s">
        <v>1082</v>
      </c>
      <c r="H402" s="20" t="s">
        <v>49</v>
      </c>
    </row>
    <row r="403" customFormat="false" ht="15.75" hidden="false" customHeight="false" outlineLevel="0" collapsed="false">
      <c r="A403" s="20" t="s">
        <v>1083</v>
      </c>
      <c r="B403" s="20" t="s">
        <v>1082</v>
      </c>
      <c r="H403" s="20" t="s">
        <v>49</v>
      </c>
    </row>
    <row r="404" customFormat="false" ht="15.75" hidden="false" customHeight="false" outlineLevel="0" collapsed="false">
      <c r="A404" s="20" t="s">
        <v>1084</v>
      </c>
      <c r="B404" s="20" t="s">
        <v>1085</v>
      </c>
      <c r="H404" s="20" t="s">
        <v>49</v>
      </c>
    </row>
    <row r="405" customFormat="false" ht="15.75" hidden="false" customHeight="false" outlineLevel="0" collapsed="false">
      <c r="A405" s="20" t="s">
        <v>1086</v>
      </c>
      <c r="B405" s="20" t="s">
        <v>1085</v>
      </c>
      <c r="H405" s="20" t="s">
        <v>49</v>
      </c>
    </row>
    <row r="406" customFormat="false" ht="15.75" hidden="false" customHeight="false" outlineLevel="0" collapsed="false">
      <c r="A406" s="20" t="s">
        <v>1087</v>
      </c>
      <c r="B406" s="20" t="s">
        <v>1088</v>
      </c>
      <c r="H406" s="20" t="s">
        <v>49</v>
      </c>
    </row>
    <row r="407" customFormat="false" ht="15.75" hidden="false" customHeight="false" outlineLevel="0" collapsed="false">
      <c r="A407" s="20" t="s">
        <v>1089</v>
      </c>
      <c r="B407" s="20" t="s">
        <v>1088</v>
      </c>
      <c r="H407" s="20" t="s">
        <v>49</v>
      </c>
    </row>
    <row r="408" customFormat="false" ht="15.75" hidden="false" customHeight="false" outlineLevel="0" collapsed="false">
      <c r="A408" s="20" t="s">
        <v>1090</v>
      </c>
      <c r="B408" s="20" t="s">
        <v>1091</v>
      </c>
      <c r="H408" s="20" t="s">
        <v>49</v>
      </c>
    </row>
    <row r="409" customFormat="false" ht="15.75" hidden="false" customHeight="false" outlineLevel="0" collapsed="false">
      <c r="A409" s="20" t="s">
        <v>1092</v>
      </c>
      <c r="B409" s="20" t="s">
        <v>1091</v>
      </c>
      <c r="H409" s="20" t="s">
        <v>49</v>
      </c>
    </row>
    <row r="410" customFormat="false" ht="15.75" hidden="false" customHeight="false" outlineLevel="0" collapsed="false">
      <c r="A410" s="20" t="s">
        <v>1093</v>
      </c>
      <c r="B410" s="20" t="s">
        <v>1094</v>
      </c>
      <c r="H410" s="20" t="s">
        <v>49</v>
      </c>
    </row>
    <row r="411" customFormat="false" ht="15.75" hidden="false" customHeight="false" outlineLevel="0" collapsed="false">
      <c r="A411" s="20" t="s">
        <v>1095</v>
      </c>
      <c r="B411" s="20" t="s">
        <v>1094</v>
      </c>
      <c r="H411" s="20" t="s">
        <v>49</v>
      </c>
    </row>
    <row r="412" customFormat="false" ht="15.75" hidden="false" customHeight="false" outlineLevel="0" collapsed="false">
      <c r="A412" s="20" t="s">
        <v>1096</v>
      </c>
      <c r="B412" s="20" t="s">
        <v>1097</v>
      </c>
      <c r="C412" s="20" t="s">
        <v>1098</v>
      </c>
      <c r="H412" s="20" t="s">
        <v>49</v>
      </c>
    </row>
    <row r="413" customFormat="false" ht="15.75" hidden="false" customHeight="false" outlineLevel="0" collapsed="false">
      <c r="A413" s="20" t="s">
        <v>1099</v>
      </c>
      <c r="B413" s="20" t="s">
        <v>1097</v>
      </c>
      <c r="C413" s="20" t="s">
        <v>1098</v>
      </c>
      <c r="H413" s="20" t="s">
        <v>49</v>
      </c>
    </row>
    <row r="414" customFormat="false" ht="15.75" hidden="false" customHeight="false" outlineLevel="0" collapsed="false">
      <c r="A414" s="20" t="s">
        <v>1100</v>
      </c>
      <c r="B414" s="20" t="s">
        <v>1101</v>
      </c>
      <c r="C414" s="20" t="s">
        <v>1102</v>
      </c>
      <c r="H414" s="20" t="s">
        <v>49</v>
      </c>
    </row>
    <row r="415" customFormat="false" ht="15.75" hidden="false" customHeight="false" outlineLevel="0" collapsed="false">
      <c r="A415" s="20" t="s">
        <v>1103</v>
      </c>
      <c r="B415" s="20" t="s">
        <v>1101</v>
      </c>
      <c r="C415" s="20" t="s">
        <v>1102</v>
      </c>
      <c r="H415" s="20" t="s">
        <v>49</v>
      </c>
    </row>
    <row r="416" customFormat="false" ht="15.75" hidden="false" customHeight="false" outlineLevel="0" collapsed="false">
      <c r="A416" s="20" t="s">
        <v>1104</v>
      </c>
      <c r="B416" s="20" t="s">
        <v>1101</v>
      </c>
      <c r="C416" s="20" t="s">
        <v>1105</v>
      </c>
      <c r="H416" s="20" t="s">
        <v>49</v>
      </c>
    </row>
    <row r="417" customFormat="false" ht="15.75" hidden="false" customHeight="false" outlineLevel="0" collapsed="false">
      <c r="A417" s="20" t="s">
        <v>1106</v>
      </c>
      <c r="B417" s="20" t="s">
        <v>1101</v>
      </c>
      <c r="C417" s="20" t="s">
        <v>1105</v>
      </c>
      <c r="H417" s="20" t="s">
        <v>49</v>
      </c>
    </row>
    <row r="418" customFormat="false" ht="15.75" hidden="false" customHeight="false" outlineLevel="0" collapsed="false">
      <c r="A418" s="20" t="s">
        <v>1107</v>
      </c>
      <c r="B418" s="20" t="s">
        <v>1101</v>
      </c>
      <c r="C418" s="20" t="s">
        <v>1108</v>
      </c>
      <c r="H418" s="20" t="s">
        <v>49</v>
      </c>
    </row>
    <row r="419" customFormat="false" ht="15.75" hidden="false" customHeight="false" outlineLevel="0" collapsed="false">
      <c r="A419" s="20" t="s">
        <v>1109</v>
      </c>
      <c r="B419" s="20" t="s">
        <v>1101</v>
      </c>
      <c r="C419" s="20" t="s">
        <v>1108</v>
      </c>
      <c r="H419" s="20" t="s">
        <v>49</v>
      </c>
    </row>
    <row r="420" customFormat="false" ht="15.75" hidden="false" customHeight="false" outlineLevel="0" collapsed="false">
      <c r="A420" s="20" t="s">
        <v>1110</v>
      </c>
      <c r="B420" s="20" t="s">
        <v>1111</v>
      </c>
      <c r="H420" s="20" t="s">
        <v>49</v>
      </c>
    </row>
    <row r="421" customFormat="false" ht="15.75" hidden="false" customHeight="false" outlineLevel="0" collapsed="false">
      <c r="A421" s="20" t="s">
        <v>1112</v>
      </c>
      <c r="B421" s="20" t="s">
        <v>1111</v>
      </c>
      <c r="H421" s="20" t="s">
        <v>49</v>
      </c>
    </row>
    <row r="422" customFormat="false" ht="15.75" hidden="false" customHeight="false" outlineLevel="0" collapsed="false">
      <c r="A422" s="20" t="s">
        <v>1113</v>
      </c>
      <c r="B422" s="20" t="s">
        <v>1114</v>
      </c>
      <c r="H422" s="20" t="s">
        <v>49</v>
      </c>
    </row>
    <row r="423" customFormat="false" ht="15.75" hidden="false" customHeight="false" outlineLevel="0" collapsed="false">
      <c r="A423" s="20" t="s">
        <v>1115</v>
      </c>
      <c r="B423" s="20" t="s">
        <v>1114</v>
      </c>
      <c r="H423" s="20" t="s">
        <v>49</v>
      </c>
    </row>
    <row r="424" customFormat="false" ht="15.75" hidden="false" customHeight="false" outlineLevel="0" collapsed="false">
      <c r="A424" s="20" t="s">
        <v>1116</v>
      </c>
      <c r="B424" s="20" t="s">
        <v>1117</v>
      </c>
      <c r="H424" s="20" t="s">
        <v>49</v>
      </c>
    </row>
    <row r="425" customFormat="false" ht="15.75" hidden="false" customHeight="false" outlineLevel="0" collapsed="false">
      <c r="A425" s="20" t="s">
        <v>1118</v>
      </c>
      <c r="B425" s="20" t="s">
        <v>1117</v>
      </c>
      <c r="H425" s="20" t="s">
        <v>49</v>
      </c>
    </row>
    <row r="426" customFormat="false" ht="15.75" hidden="false" customHeight="false" outlineLevel="0" collapsed="false">
      <c r="A426" s="20" t="s">
        <v>1119</v>
      </c>
      <c r="B426" s="20" t="s">
        <v>1120</v>
      </c>
      <c r="H426" s="20" t="s">
        <v>49</v>
      </c>
    </row>
    <row r="427" customFormat="false" ht="15.75" hidden="false" customHeight="false" outlineLevel="0" collapsed="false">
      <c r="A427" s="20" t="s">
        <v>1121</v>
      </c>
      <c r="B427" s="20" t="s">
        <v>1120</v>
      </c>
      <c r="H427" s="20" t="s">
        <v>49</v>
      </c>
    </row>
    <row r="428" customFormat="false" ht="15.75" hidden="false" customHeight="false" outlineLevel="0" collapsed="false">
      <c r="A428" s="20" t="s">
        <v>1122</v>
      </c>
      <c r="B428" s="20" t="s">
        <v>1123</v>
      </c>
      <c r="C428" s="20" t="s">
        <v>1124</v>
      </c>
      <c r="H428" s="20" t="s">
        <v>49</v>
      </c>
    </row>
    <row r="429" customFormat="false" ht="15.75" hidden="false" customHeight="false" outlineLevel="0" collapsed="false">
      <c r="A429" s="20" t="s">
        <v>1125</v>
      </c>
      <c r="B429" s="20" t="s">
        <v>1123</v>
      </c>
      <c r="C429" s="20" t="s">
        <v>1124</v>
      </c>
      <c r="H429" s="20" t="s">
        <v>49</v>
      </c>
    </row>
    <row r="430" customFormat="false" ht="15.75" hidden="false" customHeight="false" outlineLevel="0" collapsed="false">
      <c r="A430" s="20" t="s">
        <v>1126</v>
      </c>
      <c r="B430" s="20" t="s">
        <v>1123</v>
      </c>
      <c r="C430" s="20" t="s">
        <v>1127</v>
      </c>
      <c r="H430" s="20" t="s">
        <v>49</v>
      </c>
    </row>
    <row r="431" customFormat="false" ht="15.75" hidden="false" customHeight="false" outlineLevel="0" collapsed="false">
      <c r="A431" s="20" t="s">
        <v>1128</v>
      </c>
      <c r="B431" s="20" t="s">
        <v>1123</v>
      </c>
      <c r="C431" s="20" t="s">
        <v>1127</v>
      </c>
      <c r="H431" s="20" t="s">
        <v>49</v>
      </c>
    </row>
    <row r="432" customFormat="false" ht="15.75" hidden="false" customHeight="false" outlineLevel="0" collapsed="false">
      <c r="A432" s="20" t="s">
        <v>1129</v>
      </c>
      <c r="B432" s="20" t="s">
        <v>1130</v>
      </c>
      <c r="C432" s="20" t="s">
        <v>1131</v>
      </c>
      <c r="H432" s="20" t="s">
        <v>49</v>
      </c>
    </row>
    <row r="433" customFormat="false" ht="15.75" hidden="false" customHeight="false" outlineLevel="0" collapsed="false">
      <c r="A433" s="20" t="s">
        <v>1132</v>
      </c>
      <c r="B433" s="20" t="s">
        <v>1130</v>
      </c>
      <c r="C433" s="20" t="s">
        <v>1131</v>
      </c>
      <c r="H433" s="20" t="s">
        <v>49</v>
      </c>
    </row>
    <row r="434" customFormat="false" ht="15.75" hidden="false" customHeight="false" outlineLevel="0" collapsed="false">
      <c r="A434" s="20" t="s">
        <v>1133</v>
      </c>
      <c r="B434" s="20" t="s">
        <v>1130</v>
      </c>
      <c r="C434" s="20" t="s">
        <v>1134</v>
      </c>
      <c r="H434" s="20" t="s">
        <v>49</v>
      </c>
    </row>
    <row r="435" customFormat="false" ht="15.75" hidden="false" customHeight="false" outlineLevel="0" collapsed="false">
      <c r="A435" s="20" t="s">
        <v>1135</v>
      </c>
      <c r="B435" s="20" t="s">
        <v>1130</v>
      </c>
      <c r="C435" s="20" t="s">
        <v>1134</v>
      </c>
      <c r="H435" s="20" t="s">
        <v>49</v>
      </c>
    </row>
    <row r="436" customFormat="false" ht="15.75" hidden="false" customHeight="false" outlineLevel="0" collapsed="false">
      <c r="A436" s="20" t="s">
        <v>1136</v>
      </c>
      <c r="B436" s="20" t="s">
        <v>1130</v>
      </c>
      <c r="C436" s="20" t="s">
        <v>1137</v>
      </c>
      <c r="H436" s="20" t="s">
        <v>49</v>
      </c>
    </row>
    <row r="437" customFormat="false" ht="15.75" hidden="false" customHeight="false" outlineLevel="0" collapsed="false">
      <c r="A437" s="20" t="s">
        <v>1138</v>
      </c>
      <c r="B437" s="20" t="s">
        <v>1130</v>
      </c>
      <c r="C437" s="20" t="s">
        <v>1137</v>
      </c>
      <c r="H437" s="20" t="s">
        <v>49</v>
      </c>
    </row>
    <row r="438" customFormat="false" ht="15.75" hidden="false" customHeight="false" outlineLevel="0" collapsed="false">
      <c r="A438" s="20" t="s">
        <v>1139</v>
      </c>
      <c r="B438" s="20" t="s">
        <v>1117</v>
      </c>
      <c r="H438" s="20" t="s">
        <v>49</v>
      </c>
    </row>
    <row r="439" customFormat="false" ht="15.75" hidden="false" customHeight="false" outlineLevel="0" collapsed="false">
      <c r="A439" s="20" t="s">
        <v>1140</v>
      </c>
      <c r="B439" s="20" t="s">
        <v>1117</v>
      </c>
      <c r="H439" s="20" t="s">
        <v>49</v>
      </c>
    </row>
    <row r="440" customFormat="false" ht="15.75" hidden="false" customHeight="false" outlineLevel="0" collapsed="false">
      <c r="A440" s="20" t="s">
        <v>1141</v>
      </c>
      <c r="B440" s="20" t="s">
        <v>1114</v>
      </c>
      <c r="H440" s="20" t="s">
        <v>49</v>
      </c>
    </row>
    <row r="441" customFormat="false" ht="15.75" hidden="false" customHeight="false" outlineLevel="0" collapsed="false">
      <c r="A441" s="20" t="s">
        <v>1142</v>
      </c>
      <c r="B441" s="20" t="s">
        <v>1114</v>
      </c>
      <c r="H441" s="20" t="s">
        <v>49</v>
      </c>
    </row>
    <row r="442" customFormat="false" ht="15.75" hidden="false" customHeight="false" outlineLevel="0" collapsed="false">
      <c r="A442" s="20" t="s">
        <v>1143</v>
      </c>
      <c r="B442" s="20" t="s">
        <v>1144</v>
      </c>
      <c r="H442" s="20" t="s">
        <v>49</v>
      </c>
    </row>
    <row r="443" customFormat="false" ht="15.75" hidden="false" customHeight="false" outlineLevel="0" collapsed="false">
      <c r="A443" s="20" t="s">
        <v>1145</v>
      </c>
      <c r="B443" s="20" t="s">
        <v>1144</v>
      </c>
      <c r="H443" s="20" t="s">
        <v>49</v>
      </c>
    </row>
    <row r="444" customFormat="false" ht="15.75" hidden="false" customHeight="false" outlineLevel="0" collapsed="false">
      <c r="A444" s="20" t="s">
        <v>1146</v>
      </c>
      <c r="B444" s="20" t="s">
        <v>1147</v>
      </c>
      <c r="H444" s="20" t="s">
        <v>49</v>
      </c>
    </row>
    <row r="445" customFormat="false" ht="15.75" hidden="false" customHeight="false" outlineLevel="0" collapsed="false">
      <c r="A445" s="20" t="s">
        <v>1148</v>
      </c>
      <c r="B445" s="20" t="s">
        <v>1147</v>
      </c>
      <c r="H445" s="20" t="s">
        <v>49</v>
      </c>
    </row>
    <row r="446" customFormat="false" ht="15.75" hidden="false" customHeight="false" outlineLevel="0" collapsed="false">
      <c r="A446" s="20" t="s">
        <v>1149</v>
      </c>
      <c r="B446" s="20" t="s">
        <v>1150</v>
      </c>
      <c r="H446" s="20" t="s">
        <v>49</v>
      </c>
    </row>
    <row r="447" customFormat="false" ht="15.75" hidden="false" customHeight="false" outlineLevel="0" collapsed="false">
      <c r="A447" s="20" t="s">
        <v>1151</v>
      </c>
      <c r="B447" s="20" t="s">
        <v>1150</v>
      </c>
      <c r="H447" s="20" t="s">
        <v>49</v>
      </c>
    </row>
    <row r="448" customFormat="false" ht="15.75" hidden="false" customHeight="false" outlineLevel="0" collapsed="false">
      <c r="A448" s="20" t="s">
        <v>1152</v>
      </c>
      <c r="B448" s="20" t="s">
        <v>1153</v>
      </c>
      <c r="H448" s="20" t="s">
        <v>49</v>
      </c>
    </row>
    <row r="449" customFormat="false" ht="15.75" hidden="false" customHeight="false" outlineLevel="0" collapsed="false">
      <c r="A449" s="20" t="s">
        <v>1154</v>
      </c>
      <c r="B449" s="20" t="s">
        <v>1153</v>
      </c>
      <c r="H449" s="20" t="s">
        <v>49</v>
      </c>
    </row>
    <row r="450" customFormat="false" ht="15.75" hidden="false" customHeight="false" outlineLevel="0" collapsed="false">
      <c r="A450" s="20" t="s">
        <v>1155</v>
      </c>
      <c r="B450" s="20" t="s">
        <v>1156</v>
      </c>
      <c r="H450" s="20" t="s">
        <v>49</v>
      </c>
    </row>
    <row r="451" customFormat="false" ht="15.75" hidden="false" customHeight="false" outlineLevel="0" collapsed="false">
      <c r="A451" s="20" t="s">
        <v>1157</v>
      </c>
      <c r="B451" s="20" t="s">
        <v>1156</v>
      </c>
      <c r="H451" s="20" t="s">
        <v>49</v>
      </c>
    </row>
    <row r="452" customFormat="false" ht="15.75" hidden="false" customHeight="false" outlineLevel="0" collapsed="false">
      <c r="A452" s="20" t="s">
        <v>1158</v>
      </c>
      <c r="B452" s="20" t="s">
        <v>1159</v>
      </c>
      <c r="H452" s="20" t="s">
        <v>49</v>
      </c>
    </row>
    <row r="453" customFormat="false" ht="15.75" hidden="false" customHeight="false" outlineLevel="0" collapsed="false">
      <c r="A453" s="20" t="s">
        <v>1160</v>
      </c>
      <c r="B453" s="20" t="s">
        <v>1159</v>
      </c>
      <c r="H453" s="20" t="s">
        <v>49</v>
      </c>
    </row>
    <row r="454" customFormat="false" ht="15.75" hidden="false" customHeight="false" outlineLevel="0" collapsed="false">
      <c r="A454" s="20" t="s">
        <v>1161</v>
      </c>
      <c r="B454" s="20" t="s">
        <v>1162</v>
      </c>
      <c r="C454" s="20" t="s">
        <v>1163</v>
      </c>
      <c r="H454" s="20" t="s">
        <v>49</v>
      </c>
    </row>
    <row r="455" customFormat="false" ht="15.75" hidden="false" customHeight="false" outlineLevel="0" collapsed="false">
      <c r="A455" s="20" t="s">
        <v>1164</v>
      </c>
      <c r="B455" s="20" t="s">
        <v>1162</v>
      </c>
      <c r="C455" s="20" t="s">
        <v>1163</v>
      </c>
      <c r="H455" s="20" t="s">
        <v>49</v>
      </c>
    </row>
    <row r="456" customFormat="false" ht="15.75" hidden="false" customHeight="false" outlineLevel="0" collapsed="false">
      <c r="A456" s="20" t="s">
        <v>1165</v>
      </c>
      <c r="B456" s="20" t="s">
        <v>1166</v>
      </c>
      <c r="C456" s="20" t="s">
        <v>1167</v>
      </c>
      <c r="H456" s="20" t="s">
        <v>49</v>
      </c>
    </row>
    <row r="457" customFormat="false" ht="15.75" hidden="false" customHeight="false" outlineLevel="0" collapsed="false">
      <c r="A457" s="20" t="s">
        <v>1168</v>
      </c>
      <c r="B457" s="20" t="s">
        <v>1166</v>
      </c>
      <c r="C457" s="20" t="s">
        <v>1167</v>
      </c>
      <c r="H457" s="20" t="s">
        <v>49</v>
      </c>
    </row>
    <row r="458" customFormat="false" ht="15.75" hidden="false" customHeight="false" outlineLevel="0" collapsed="false">
      <c r="A458" s="20" t="s">
        <v>1169</v>
      </c>
      <c r="B458" s="20" t="s">
        <v>1170</v>
      </c>
      <c r="C458" s="20" t="s">
        <v>1171</v>
      </c>
      <c r="H458" s="20" t="s">
        <v>49</v>
      </c>
    </row>
    <row r="459" customFormat="false" ht="15.75" hidden="false" customHeight="false" outlineLevel="0" collapsed="false">
      <c r="A459" s="20" t="s">
        <v>1172</v>
      </c>
      <c r="B459" s="20" t="s">
        <v>1170</v>
      </c>
      <c r="C459" s="20" t="s">
        <v>1171</v>
      </c>
      <c r="H459" s="20" t="s">
        <v>49</v>
      </c>
    </row>
    <row r="460" customFormat="false" ht="15.75" hidden="false" customHeight="false" outlineLevel="0" collapsed="false">
      <c r="A460" s="20" t="s">
        <v>1173</v>
      </c>
      <c r="B460" s="20" t="s">
        <v>1174</v>
      </c>
      <c r="H460" s="20" t="s">
        <v>49</v>
      </c>
    </row>
    <row r="461" customFormat="false" ht="15.75" hidden="false" customHeight="false" outlineLevel="0" collapsed="false">
      <c r="A461" s="20" t="s">
        <v>1175</v>
      </c>
      <c r="B461" s="20" t="s">
        <v>1174</v>
      </c>
      <c r="H461" s="20" t="s">
        <v>49</v>
      </c>
    </row>
    <row r="462" customFormat="false" ht="15.75" hidden="false" customHeight="false" outlineLevel="0" collapsed="false">
      <c r="A462" s="20" t="s">
        <v>1176</v>
      </c>
      <c r="B462" s="20" t="s">
        <v>1177</v>
      </c>
      <c r="H462" s="20" t="s">
        <v>49</v>
      </c>
    </row>
    <row r="463" customFormat="false" ht="15.75" hidden="false" customHeight="false" outlineLevel="0" collapsed="false">
      <c r="A463" s="20" t="s">
        <v>1178</v>
      </c>
      <c r="B463" s="20" t="s">
        <v>1177</v>
      </c>
      <c r="H463" s="20" t="s">
        <v>49</v>
      </c>
    </row>
    <row r="464" customFormat="false" ht="15.75" hidden="false" customHeight="false" outlineLevel="0" collapsed="false">
      <c r="A464" s="20" t="s">
        <v>1179</v>
      </c>
      <c r="B464" s="20" t="s">
        <v>1180</v>
      </c>
      <c r="H464" s="20" t="s">
        <v>49</v>
      </c>
    </row>
    <row r="465" customFormat="false" ht="15.75" hidden="false" customHeight="false" outlineLevel="0" collapsed="false">
      <c r="A465" s="20" t="s">
        <v>1181</v>
      </c>
      <c r="B465" s="20" t="s">
        <v>1180</v>
      </c>
      <c r="H465" s="20" t="s">
        <v>49</v>
      </c>
    </row>
    <row r="466" customFormat="false" ht="15.75" hidden="false" customHeight="false" outlineLevel="0" collapsed="false">
      <c r="A466" s="20" t="s">
        <v>1182</v>
      </c>
      <c r="B466" s="20" t="s">
        <v>1183</v>
      </c>
      <c r="C466" s="20" t="s">
        <v>1184</v>
      </c>
      <c r="H466" s="20" t="s">
        <v>49</v>
      </c>
    </row>
    <row r="467" customFormat="false" ht="15.75" hidden="false" customHeight="false" outlineLevel="0" collapsed="false">
      <c r="A467" s="20" t="s">
        <v>1185</v>
      </c>
      <c r="B467" s="20" t="s">
        <v>1183</v>
      </c>
      <c r="C467" s="20" t="s">
        <v>1184</v>
      </c>
      <c r="H467" s="20" t="s">
        <v>49</v>
      </c>
    </row>
    <row r="468" customFormat="false" ht="15.75" hidden="false" customHeight="false" outlineLevel="0" collapsed="false">
      <c r="A468" s="20" t="s">
        <v>1186</v>
      </c>
      <c r="B468" s="20" t="s">
        <v>1187</v>
      </c>
      <c r="C468" s="20" t="s">
        <v>1188</v>
      </c>
      <c r="D468" s="20" t="s">
        <v>1189</v>
      </c>
      <c r="H468" s="20" t="s">
        <v>49</v>
      </c>
    </row>
    <row r="469" customFormat="false" ht="15.75" hidden="false" customHeight="false" outlineLevel="0" collapsed="false">
      <c r="A469" s="20" t="s">
        <v>1190</v>
      </c>
      <c r="B469" s="20" t="s">
        <v>1187</v>
      </c>
      <c r="C469" s="20" t="s">
        <v>1188</v>
      </c>
      <c r="D469" s="20" t="s">
        <v>1189</v>
      </c>
      <c r="H469" s="20" t="s">
        <v>49</v>
      </c>
    </row>
    <row r="470" customFormat="false" ht="15.75" hidden="false" customHeight="false" outlineLevel="0" collapsed="false">
      <c r="A470" s="20" t="s">
        <v>1191</v>
      </c>
      <c r="B470" s="20" t="s">
        <v>1192</v>
      </c>
      <c r="C470" s="20" t="s">
        <v>1188</v>
      </c>
      <c r="D470" s="20" t="s">
        <v>1193</v>
      </c>
      <c r="H470" s="20" t="s">
        <v>49</v>
      </c>
    </row>
    <row r="471" customFormat="false" ht="15.75" hidden="false" customHeight="false" outlineLevel="0" collapsed="false">
      <c r="A471" s="20" t="s">
        <v>1194</v>
      </c>
      <c r="B471" s="20" t="s">
        <v>1192</v>
      </c>
      <c r="C471" s="20" t="s">
        <v>1188</v>
      </c>
      <c r="D471" s="20" t="s">
        <v>1193</v>
      </c>
      <c r="H471" s="20" t="s">
        <v>49</v>
      </c>
    </row>
    <row r="472" customFormat="false" ht="15.75" hidden="false" customHeight="false" outlineLevel="0" collapsed="false">
      <c r="A472" s="20" t="s">
        <v>1195</v>
      </c>
      <c r="B472" s="20" t="s">
        <v>1187</v>
      </c>
      <c r="C472" s="20" t="s">
        <v>1196</v>
      </c>
      <c r="D472" s="20" t="s">
        <v>1197</v>
      </c>
      <c r="H472" s="20" t="s">
        <v>49</v>
      </c>
    </row>
    <row r="473" customFormat="false" ht="15.75" hidden="false" customHeight="false" outlineLevel="0" collapsed="false">
      <c r="A473" s="20" t="s">
        <v>1198</v>
      </c>
      <c r="B473" s="20" t="s">
        <v>1187</v>
      </c>
      <c r="C473" s="20" t="s">
        <v>1196</v>
      </c>
      <c r="D473" s="20" t="s">
        <v>1197</v>
      </c>
      <c r="H473" s="20" t="s">
        <v>49</v>
      </c>
    </row>
    <row r="474" customFormat="false" ht="15.75" hidden="false" customHeight="false" outlineLevel="0" collapsed="false">
      <c r="A474" s="20" t="s">
        <v>1199</v>
      </c>
      <c r="B474" s="20" t="s">
        <v>1187</v>
      </c>
      <c r="C474" s="20" t="s">
        <v>1196</v>
      </c>
      <c r="D474" s="20" t="s">
        <v>1200</v>
      </c>
      <c r="H474" s="20" t="s">
        <v>49</v>
      </c>
    </row>
    <row r="475" customFormat="false" ht="15.75" hidden="false" customHeight="false" outlineLevel="0" collapsed="false">
      <c r="A475" s="20" t="s">
        <v>1201</v>
      </c>
      <c r="B475" s="20" t="s">
        <v>1187</v>
      </c>
      <c r="C475" s="20" t="s">
        <v>1196</v>
      </c>
      <c r="D475" s="20" t="s">
        <v>1200</v>
      </c>
      <c r="H475" s="20" t="s">
        <v>49</v>
      </c>
    </row>
    <row r="476" customFormat="false" ht="15.75" hidden="false" customHeight="false" outlineLevel="0" collapsed="false">
      <c r="A476" s="20" t="s">
        <v>1202</v>
      </c>
      <c r="B476" s="20" t="s">
        <v>1187</v>
      </c>
      <c r="C476" s="20" t="s">
        <v>1196</v>
      </c>
      <c r="D476" s="20" t="s">
        <v>1203</v>
      </c>
      <c r="H476" s="20" t="s">
        <v>49</v>
      </c>
    </row>
    <row r="477" customFormat="false" ht="15.75" hidden="false" customHeight="false" outlineLevel="0" collapsed="false">
      <c r="A477" s="20" t="s">
        <v>1204</v>
      </c>
      <c r="B477" s="20" t="s">
        <v>1187</v>
      </c>
      <c r="C477" s="20" t="s">
        <v>1196</v>
      </c>
      <c r="D477" s="20" t="s">
        <v>1203</v>
      </c>
      <c r="H477" s="20" t="s">
        <v>49</v>
      </c>
    </row>
    <row r="478" customFormat="false" ht="15.75" hidden="false" customHeight="false" outlineLevel="0" collapsed="false">
      <c r="A478" s="20" t="s">
        <v>1205</v>
      </c>
      <c r="B478" s="20" t="s">
        <v>1206</v>
      </c>
      <c r="C478" s="20" t="s">
        <v>1207</v>
      </c>
      <c r="D478" s="20" t="s">
        <v>1208</v>
      </c>
      <c r="H478" s="20" t="s">
        <v>49</v>
      </c>
    </row>
    <row r="479" customFormat="false" ht="15.75" hidden="false" customHeight="false" outlineLevel="0" collapsed="false">
      <c r="A479" s="20" t="s">
        <v>1209</v>
      </c>
      <c r="B479" s="20" t="s">
        <v>1206</v>
      </c>
      <c r="C479" s="20" t="s">
        <v>1207</v>
      </c>
      <c r="D479" s="20" t="s">
        <v>1208</v>
      </c>
      <c r="H479" s="20" t="s">
        <v>49</v>
      </c>
    </row>
    <row r="480" customFormat="false" ht="15.75" hidden="false" customHeight="false" outlineLevel="0" collapsed="false">
      <c r="A480" s="20" t="s">
        <v>1210</v>
      </c>
      <c r="B480" s="20" t="s">
        <v>1211</v>
      </c>
      <c r="C480" s="20" t="s">
        <v>1212</v>
      </c>
      <c r="D480" s="20" t="s">
        <v>1213</v>
      </c>
      <c r="H480" s="20" t="s">
        <v>49</v>
      </c>
    </row>
    <row r="481" customFormat="false" ht="15.75" hidden="false" customHeight="false" outlineLevel="0" collapsed="false">
      <c r="A481" s="20" t="s">
        <v>1214</v>
      </c>
      <c r="B481" s="20" t="s">
        <v>1211</v>
      </c>
      <c r="C481" s="20" t="s">
        <v>1212</v>
      </c>
      <c r="D481" s="20" t="s">
        <v>1213</v>
      </c>
      <c r="H481" s="20" t="s">
        <v>49</v>
      </c>
    </row>
    <row r="482" customFormat="false" ht="15.75" hidden="false" customHeight="false" outlineLevel="0" collapsed="false">
      <c r="A482" s="20" t="s">
        <v>1215</v>
      </c>
      <c r="B482" s="20" t="s">
        <v>1206</v>
      </c>
      <c r="C482" s="20" t="s">
        <v>1216</v>
      </c>
      <c r="D482" s="20" t="s">
        <v>1217</v>
      </c>
      <c r="H482" s="20" t="s">
        <v>49</v>
      </c>
    </row>
    <row r="483" customFormat="false" ht="15.75" hidden="false" customHeight="false" outlineLevel="0" collapsed="false">
      <c r="A483" s="20" t="s">
        <v>1218</v>
      </c>
      <c r="B483" s="20" t="s">
        <v>1206</v>
      </c>
      <c r="C483" s="20" t="s">
        <v>1216</v>
      </c>
      <c r="D483" s="20" t="s">
        <v>1217</v>
      </c>
      <c r="H483" s="20" t="s">
        <v>49</v>
      </c>
    </row>
    <row r="484" customFormat="false" ht="15.75" hidden="false" customHeight="false" outlineLevel="0" collapsed="false">
      <c r="A484" s="20" t="s">
        <v>1219</v>
      </c>
      <c r="B484" s="20" t="s">
        <v>1220</v>
      </c>
      <c r="C484" s="20" t="s">
        <v>1221</v>
      </c>
      <c r="D484" s="20" t="s">
        <v>1222</v>
      </c>
      <c r="H484" s="20" t="s">
        <v>103</v>
      </c>
    </row>
    <row r="485" customFormat="false" ht="15.75" hidden="false" customHeight="false" outlineLevel="0" collapsed="false">
      <c r="A485" s="20" t="s">
        <v>1223</v>
      </c>
      <c r="B485" s="20" t="s">
        <v>1220</v>
      </c>
      <c r="C485" s="20" t="s">
        <v>1221</v>
      </c>
      <c r="D485" s="20" t="s">
        <v>1222</v>
      </c>
      <c r="H485" s="20" t="s">
        <v>103</v>
      </c>
    </row>
    <row r="486" customFormat="false" ht="15.75" hidden="false" customHeight="false" outlineLevel="0" collapsed="false">
      <c r="A486" s="20" t="s">
        <v>1224</v>
      </c>
      <c r="B486" s="20" t="s">
        <v>1225</v>
      </c>
      <c r="C486" s="20" t="s">
        <v>1226</v>
      </c>
      <c r="D486" s="20" t="s">
        <v>1227</v>
      </c>
      <c r="H486" s="20" t="s">
        <v>103</v>
      </c>
    </row>
    <row r="487" customFormat="false" ht="15.75" hidden="false" customHeight="false" outlineLevel="0" collapsed="false">
      <c r="A487" s="20" t="s">
        <v>1228</v>
      </c>
      <c r="B487" s="20" t="s">
        <v>1225</v>
      </c>
      <c r="C487" s="20" t="s">
        <v>1226</v>
      </c>
      <c r="D487" s="20" t="s">
        <v>1227</v>
      </c>
      <c r="H487" s="20" t="s">
        <v>103</v>
      </c>
    </row>
    <row r="488" customFormat="false" ht="15.75" hidden="false" customHeight="false" outlineLevel="0" collapsed="false">
      <c r="A488" s="20" t="s">
        <v>1229</v>
      </c>
      <c r="B488" s="20" t="s">
        <v>1230</v>
      </c>
      <c r="C488" s="20" t="s">
        <v>1221</v>
      </c>
      <c r="D488" s="20" t="s">
        <v>1222</v>
      </c>
      <c r="H488" s="20" t="s">
        <v>103</v>
      </c>
    </row>
    <row r="489" customFormat="false" ht="15.75" hidden="false" customHeight="false" outlineLevel="0" collapsed="false">
      <c r="A489" s="20" t="s">
        <v>1231</v>
      </c>
      <c r="B489" s="20" t="s">
        <v>1230</v>
      </c>
      <c r="C489" s="20" t="s">
        <v>1221</v>
      </c>
      <c r="D489" s="20" t="s">
        <v>1222</v>
      </c>
      <c r="H489" s="20" t="s">
        <v>103</v>
      </c>
    </row>
    <row r="490" customFormat="false" ht="15.75" hidden="false" customHeight="false" outlineLevel="0" collapsed="false">
      <c r="A490" s="20" t="s">
        <v>1232</v>
      </c>
      <c r="B490" s="20" t="s">
        <v>1233</v>
      </c>
      <c r="C490" s="20" t="s">
        <v>1226</v>
      </c>
      <c r="D490" s="20" t="s">
        <v>1227</v>
      </c>
      <c r="H490" s="20" t="s">
        <v>103</v>
      </c>
    </row>
    <row r="491" customFormat="false" ht="15.75" hidden="false" customHeight="false" outlineLevel="0" collapsed="false">
      <c r="A491" s="20" t="s">
        <v>1234</v>
      </c>
      <c r="B491" s="20" t="s">
        <v>1233</v>
      </c>
      <c r="C491" s="20" t="s">
        <v>1226</v>
      </c>
      <c r="D491" s="20" t="s">
        <v>1227</v>
      </c>
      <c r="H491" s="20" t="s">
        <v>103</v>
      </c>
    </row>
    <row r="492" customFormat="false" ht="15.75" hidden="false" customHeight="false" outlineLevel="0" collapsed="false">
      <c r="A492" s="20" t="s">
        <v>1235</v>
      </c>
      <c r="B492" s="20" t="s">
        <v>1236</v>
      </c>
      <c r="C492" s="20" t="s">
        <v>1221</v>
      </c>
      <c r="D492" s="20" t="s">
        <v>1222</v>
      </c>
      <c r="H492" s="20" t="s">
        <v>103</v>
      </c>
    </row>
    <row r="493" customFormat="false" ht="15.75" hidden="false" customHeight="false" outlineLevel="0" collapsed="false">
      <c r="A493" s="20" t="s">
        <v>1237</v>
      </c>
      <c r="B493" s="20" t="s">
        <v>1236</v>
      </c>
      <c r="C493" s="20" t="s">
        <v>1221</v>
      </c>
      <c r="D493" s="20" t="s">
        <v>1222</v>
      </c>
      <c r="H493" s="20" t="s">
        <v>103</v>
      </c>
    </row>
    <row r="494" customFormat="false" ht="15.75" hidden="false" customHeight="false" outlineLevel="0" collapsed="false">
      <c r="A494" s="20" t="s">
        <v>1238</v>
      </c>
      <c r="B494" s="20" t="s">
        <v>1239</v>
      </c>
      <c r="C494" s="20" t="s">
        <v>1226</v>
      </c>
      <c r="D494" s="20" t="s">
        <v>1227</v>
      </c>
      <c r="H494" s="20" t="s">
        <v>103</v>
      </c>
    </row>
    <row r="495" customFormat="false" ht="15.75" hidden="false" customHeight="false" outlineLevel="0" collapsed="false">
      <c r="A495" s="20" t="s">
        <v>1240</v>
      </c>
      <c r="B495" s="20" t="s">
        <v>1239</v>
      </c>
      <c r="C495" s="20" t="s">
        <v>1226</v>
      </c>
      <c r="D495" s="20" t="s">
        <v>1227</v>
      </c>
      <c r="H495" s="20" t="s">
        <v>103</v>
      </c>
    </row>
    <row r="496" customFormat="false" ht="15.75" hidden="false" customHeight="false" outlineLevel="0" collapsed="false">
      <c r="A496" s="20" t="s">
        <v>1241</v>
      </c>
      <c r="B496" s="20" t="s">
        <v>1242</v>
      </c>
      <c r="C496" s="20" t="s">
        <v>1243</v>
      </c>
      <c r="D496" s="20" t="s">
        <v>1222</v>
      </c>
      <c r="H496" s="20" t="s">
        <v>103</v>
      </c>
    </row>
    <row r="497" customFormat="false" ht="15.75" hidden="false" customHeight="false" outlineLevel="0" collapsed="false">
      <c r="A497" s="20" t="s">
        <v>1244</v>
      </c>
      <c r="B497" s="20" t="s">
        <v>1242</v>
      </c>
      <c r="C497" s="20" t="s">
        <v>1243</v>
      </c>
      <c r="D497" s="20" t="s">
        <v>1222</v>
      </c>
      <c r="H497" s="20" t="s">
        <v>103</v>
      </c>
    </row>
    <row r="498" customFormat="false" ht="15.75" hidden="false" customHeight="false" outlineLevel="0" collapsed="false">
      <c r="A498" s="20" t="s">
        <v>1245</v>
      </c>
      <c r="B498" s="20" t="s">
        <v>1246</v>
      </c>
      <c r="C498" s="20" t="s">
        <v>1247</v>
      </c>
      <c r="D498" s="20" t="s">
        <v>1248</v>
      </c>
      <c r="H498" s="20" t="s">
        <v>103</v>
      </c>
    </row>
    <row r="499" customFormat="false" ht="15.75" hidden="false" customHeight="false" outlineLevel="0" collapsed="false">
      <c r="A499" s="20" t="s">
        <v>1249</v>
      </c>
      <c r="B499" s="20" t="s">
        <v>1246</v>
      </c>
      <c r="C499" s="20" t="s">
        <v>1247</v>
      </c>
      <c r="D499" s="20" t="s">
        <v>1248</v>
      </c>
      <c r="H499" s="20" t="s">
        <v>103</v>
      </c>
    </row>
    <row r="500" customFormat="false" ht="15.75" hidden="false" customHeight="false" outlineLevel="0" collapsed="false">
      <c r="A500" s="20" t="s">
        <v>1250</v>
      </c>
      <c r="B500" s="20" t="s">
        <v>1251</v>
      </c>
      <c r="C500" s="20" t="s">
        <v>1252</v>
      </c>
      <c r="D500" s="20" t="s">
        <v>1253</v>
      </c>
      <c r="H500" s="20" t="s">
        <v>103</v>
      </c>
    </row>
    <row r="501" customFormat="false" ht="15.75" hidden="false" customHeight="false" outlineLevel="0" collapsed="false">
      <c r="A501" s="20" t="s">
        <v>1254</v>
      </c>
      <c r="B501" s="20" t="s">
        <v>1251</v>
      </c>
      <c r="C501" s="20" t="s">
        <v>1252</v>
      </c>
      <c r="D501" s="20" t="s">
        <v>1253</v>
      </c>
      <c r="H501" s="20" t="s">
        <v>103</v>
      </c>
    </row>
    <row r="502" customFormat="false" ht="15.75" hidden="false" customHeight="false" outlineLevel="0" collapsed="false">
      <c r="A502" s="20" t="s">
        <v>1255</v>
      </c>
      <c r="B502" s="20" t="s">
        <v>1256</v>
      </c>
      <c r="C502" s="20" t="s">
        <v>1257</v>
      </c>
      <c r="D502" s="20" t="s">
        <v>1258</v>
      </c>
      <c r="H502" s="20" t="s">
        <v>103</v>
      </c>
    </row>
    <row r="503" customFormat="false" ht="15.75" hidden="false" customHeight="false" outlineLevel="0" collapsed="false">
      <c r="A503" s="20" t="s">
        <v>1259</v>
      </c>
      <c r="B503" s="20" t="s">
        <v>1256</v>
      </c>
      <c r="C503" s="20" t="s">
        <v>1257</v>
      </c>
      <c r="D503" s="20" t="s">
        <v>1258</v>
      </c>
      <c r="H503" s="20" t="s">
        <v>103</v>
      </c>
    </row>
    <row r="504" customFormat="false" ht="15.75" hidden="false" customHeight="false" outlineLevel="0" collapsed="false">
      <c r="A504" s="20" t="s">
        <v>1260</v>
      </c>
      <c r="B504" s="20" t="s">
        <v>1256</v>
      </c>
      <c r="C504" s="20" t="s">
        <v>1261</v>
      </c>
      <c r="D504" s="20" t="s">
        <v>1258</v>
      </c>
      <c r="H504" s="20" t="s">
        <v>103</v>
      </c>
    </row>
    <row r="505" customFormat="false" ht="15.75" hidden="false" customHeight="false" outlineLevel="0" collapsed="false">
      <c r="A505" s="20" t="s">
        <v>1262</v>
      </c>
      <c r="B505" s="20" t="s">
        <v>1256</v>
      </c>
      <c r="C505" s="20" t="s">
        <v>1261</v>
      </c>
      <c r="D505" s="20" t="s">
        <v>1258</v>
      </c>
      <c r="H505" s="20" t="s">
        <v>103</v>
      </c>
    </row>
    <row r="506" customFormat="false" ht="15.75" hidden="false" customHeight="false" outlineLevel="0" collapsed="false">
      <c r="A506" s="20" t="s">
        <v>1263</v>
      </c>
      <c r="B506" s="20" t="s">
        <v>1256</v>
      </c>
      <c r="C506" s="20" t="s">
        <v>1264</v>
      </c>
      <c r="D506" s="20" t="s">
        <v>1253</v>
      </c>
      <c r="H506" s="20" t="s">
        <v>103</v>
      </c>
    </row>
    <row r="507" customFormat="false" ht="15.75" hidden="false" customHeight="false" outlineLevel="0" collapsed="false">
      <c r="A507" s="20" t="s">
        <v>1265</v>
      </c>
      <c r="B507" s="20" t="s">
        <v>1256</v>
      </c>
      <c r="C507" s="20" t="s">
        <v>1264</v>
      </c>
      <c r="D507" s="20" t="s">
        <v>1253</v>
      </c>
      <c r="H507" s="20" t="s">
        <v>103</v>
      </c>
    </row>
    <row r="508" customFormat="false" ht="15.75" hidden="false" customHeight="false" outlineLevel="0" collapsed="false">
      <c r="A508" s="20" t="s">
        <v>1266</v>
      </c>
      <c r="B508" s="20" t="s">
        <v>1267</v>
      </c>
      <c r="C508" s="20" t="s">
        <v>1268</v>
      </c>
      <c r="D508" s="20" t="s">
        <v>1269</v>
      </c>
      <c r="H508" s="20" t="s">
        <v>103</v>
      </c>
    </row>
    <row r="509" customFormat="false" ht="15.75" hidden="false" customHeight="false" outlineLevel="0" collapsed="false">
      <c r="A509" s="20" t="s">
        <v>1270</v>
      </c>
      <c r="B509" s="20" t="s">
        <v>1267</v>
      </c>
      <c r="C509" s="20" t="s">
        <v>1268</v>
      </c>
      <c r="D509" s="20" t="s">
        <v>1269</v>
      </c>
      <c r="H509" s="20" t="s">
        <v>103</v>
      </c>
    </row>
    <row r="510" customFormat="false" ht="15.75" hidden="false" customHeight="false" outlineLevel="0" collapsed="false">
      <c r="A510" s="20" t="s">
        <v>1271</v>
      </c>
      <c r="B510" s="20" t="s">
        <v>1272</v>
      </c>
      <c r="C510" s="20" t="s">
        <v>1273</v>
      </c>
      <c r="D510" s="20" t="s">
        <v>1269</v>
      </c>
      <c r="H510" s="20" t="s">
        <v>103</v>
      </c>
    </row>
    <row r="511" customFormat="false" ht="15.75" hidden="false" customHeight="false" outlineLevel="0" collapsed="false">
      <c r="A511" s="20" t="s">
        <v>1274</v>
      </c>
      <c r="B511" s="20" t="s">
        <v>1272</v>
      </c>
      <c r="C511" s="20" t="s">
        <v>1273</v>
      </c>
      <c r="D511" s="20" t="s">
        <v>1269</v>
      </c>
      <c r="H511" s="20" t="s">
        <v>103</v>
      </c>
    </row>
    <row r="512" customFormat="false" ht="15.75" hidden="false" customHeight="false" outlineLevel="0" collapsed="false">
      <c r="A512" s="20" t="s">
        <v>1275</v>
      </c>
      <c r="B512" s="20" t="s">
        <v>1276</v>
      </c>
      <c r="C512" s="20" t="s">
        <v>1268</v>
      </c>
      <c r="D512" s="20" t="s">
        <v>1269</v>
      </c>
      <c r="H512" s="20" t="s">
        <v>103</v>
      </c>
    </row>
    <row r="513" customFormat="false" ht="15.75" hidden="false" customHeight="false" outlineLevel="0" collapsed="false">
      <c r="A513" s="20" t="s">
        <v>1277</v>
      </c>
      <c r="B513" s="20" t="s">
        <v>1276</v>
      </c>
      <c r="C513" s="20" t="s">
        <v>1268</v>
      </c>
      <c r="D513" s="20" t="s">
        <v>1269</v>
      </c>
      <c r="H513" s="20" t="s">
        <v>103</v>
      </c>
    </row>
    <row r="514" customFormat="false" ht="15.75" hidden="false" customHeight="false" outlineLevel="0" collapsed="false">
      <c r="A514" s="20" t="s">
        <v>1278</v>
      </c>
      <c r="B514" s="20" t="s">
        <v>1279</v>
      </c>
      <c r="C514" s="20" t="s">
        <v>1280</v>
      </c>
      <c r="D514" s="20" t="s">
        <v>1281</v>
      </c>
      <c r="H514" s="20" t="s">
        <v>103</v>
      </c>
    </row>
    <row r="515" customFormat="false" ht="15.75" hidden="false" customHeight="false" outlineLevel="0" collapsed="false">
      <c r="A515" s="20" t="s">
        <v>1282</v>
      </c>
      <c r="B515" s="20" t="s">
        <v>1279</v>
      </c>
      <c r="C515" s="20" t="s">
        <v>1280</v>
      </c>
      <c r="D515" s="20" t="s">
        <v>1281</v>
      </c>
      <c r="H515" s="20" t="s">
        <v>103</v>
      </c>
    </row>
    <row r="516" customFormat="false" ht="15.75" hidden="false" customHeight="false" outlineLevel="0" collapsed="false">
      <c r="A516" s="20" t="s">
        <v>1283</v>
      </c>
      <c r="B516" s="20" t="s">
        <v>1284</v>
      </c>
      <c r="C516" s="20" t="s">
        <v>1285</v>
      </c>
      <c r="D516" s="20" t="s">
        <v>1227</v>
      </c>
      <c r="H516" s="20" t="s">
        <v>103</v>
      </c>
    </row>
    <row r="517" customFormat="false" ht="15.75" hidden="false" customHeight="false" outlineLevel="0" collapsed="false">
      <c r="A517" s="20" t="s">
        <v>1286</v>
      </c>
      <c r="B517" s="20" t="s">
        <v>1284</v>
      </c>
      <c r="C517" s="20" t="s">
        <v>1285</v>
      </c>
      <c r="D517" s="20" t="s">
        <v>1227</v>
      </c>
      <c r="H517" s="20" t="s">
        <v>103</v>
      </c>
    </row>
    <row r="518" customFormat="false" ht="15.75" hidden="false" customHeight="false" outlineLevel="0" collapsed="false">
      <c r="A518" s="20" t="s">
        <v>1287</v>
      </c>
      <c r="B518" s="20" t="s">
        <v>1288</v>
      </c>
      <c r="C518" s="20" t="s">
        <v>1289</v>
      </c>
      <c r="D518" s="20" t="s">
        <v>1269</v>
      </c>
      <c r="H518" s="20" t="s">
        <v>103</v>
      </c>
    </row>
    <row r="519" customFormat="false" ht="15.75" hidden="false" customHeight="false" outlineLevel="0" collapsed="false">
      <c r="A519" s="20" t="s">
        <v>1290</v>
      </c>
      <c r="B519" s="20" t="s">
        <v>1288</v>
      </c>
      <c r="C519" s="20" t="s">
        <v>1289</v>
      </c>
      <c r="D519" s="20" t="s">
        <v>1269</v>
      </c>
      <c r="H519" s="20" t="s">
        <v>103</v>
      </c>
    </row>
    <row r="520" customFormat="false" ht="15.75" hidden="false" customHeight="false" outlineLevel="0" collapsed="false">
      <c r="A520" s="20" t="s">
        <v>1291</v>
      </c>
      <c r="B520" s="20" t="s">
        <v>1292</v>
      </c>
      <c r="C520" s="20" t="s">
        <v>1285</v>
      </c>
      <c r="D520" s="20" t="s">
        <v>1227</v>
      </c>
      <c r="H520" s="20" t="s">
        <v>103</v>
      </c>
    </row>
    <row r="521" customFormat="false" ht="15.75" hidden="false" customHeight="false" outlineLevel="0" collapsed="false">
      <c r="A521" s="20" t="s">
        <v>1293</v>
      </c>
      <c r="B521" s="20" t="s">
        <v>1292</v>
      </c>
      <c r="C521" s="20" t="s">
        <v>1285</v>
      </c>
      <c r="D521" s="20" t="s">
        <v>1227</v>
      </c>
      <c r="H521" s="20" t="s">
        <v>103</v>
      </c>
    </row>
    <row r="522" customFormat="false" ht="15.75" hidden="false" customHeight="false" outlineLevel="0" collapsed="false">
      <c r="A522" s="20" t="s">
        <v>1294</v>
      </c>
      <c r="B522" s="20" t="s">
        <v>1295</v>
      </c>
      <c r="C522" s="20" t="s">
        <v>1289</v>
      </c>
      <c r="D522" s="20" t="s">
        <v>1269</v>
      </c>
      <c r="H522" s="20" t="s">
        <v>103</v>
      </c>
    </row>
    <row r="523" customFormat="false" ht="15.75" hidden="false" customHeight="false" outlineLevel="0" collapsed="false">
      <c r="A523" s="20" t="s">
        <v>1296</v>
      </c>
      <c r="B523" s="20" t="s">
        <v>1295</v>
      </c>
      <c r="C523" s="20" t="s">
        <v>1289</v>
      </c>
      <c r="D523" s="20" t="s">
        <v>1269</v>
      </c>
      <c r="H523" s="20" t="s">
        <v>103</v>
      </c>
    </row>
    <row r="524" customFormat="false" ht="15.75" hidden="false" customHeight="false" outlineLevel="0" collapsed="false">
      <c r="A524" s="20" t="s">
        <v>1297</v>
      </c>
      <c r="B524" s="20" t="s">
        <v>1298</v>
      </c>
      <c r="C524" s="20" t="s">
        <v>1285</v>
      </c>
      <c r="D524" s="20" t="s">
        <v>1227</v>
      </c>
      <c r="H524" s="20" t="s">
        <v>103</v>
      </c>
    </row>
    <row r="525" customFormat="false" ht="15.75" hidden="false" customHeight="false" outlineLevel="0" collapsed="false">
      <c r="A525" s="20" t="s">
        <v>1299</v>
      </c>
      <c r="B525" s="20" t="s">
        <v>1298</v>
      </c>
      <c r="C525" s="20" t="s">
        <v>1285</v>
      </c>
      <c r="D525" s="20" t="s">
        <v>1227</v>
      </c>
      <c r="H525" s="20" t="s">
        <v>103</v>
      </c>
    </row>
    <row r="526" customFormat="false" ht="15.75" hidden="false" customHeight="false" outlineLevel="0" collapsed="false">
      <c r="A526" s="20" t="s">
        <v>1300</v>
      </c>
      <c r="B526" s="20" t="s">
        <v>1301</v>
      </c>
      <c r="C526" s="20" t="s">
        <v>1289</v>
      </c>
      <c r="D526" s="20" t="s">
        <v>1269</v>
      </c>
      <c r="H526" s="20" t="s">
        <v>103</v>
      </c>
    </row>
    <row r="527" customFormat="false" ht="15.75" hidden="false" customHeight="false" outlineLevel="0" collapsed="false">
      <c r="A527" s="20" t="s">
        <v>1302</v>
      </c>
      <c r="B527" s="20" t="s">
        <v>1301</v>
      </c>
      <c r="C527" s="20" t="s">
        <v>1289</v>
      </c>
      <c r="D527" s="20" t="s">
        <v>1269</v>
      </c>
      <c r="H527" s="20" t="s">
        <v>103</v>
      </c>
    </row>
    <row r="528" customFormat="false" ht="15.75" hidden="false" customHeight="false" outlineLevel="0" collapsed="false">
      <c r="A528" s="20" t="s">
        <v>1303</v>
      </c>
      <c r="B528" s="20" t="s">
        <v>1304</v>
      </c>
      <c r="C528" s="20" t="s">
        <v>1305</v>
      </c>
      <c r="D528" s="20" t="s">
        <v>1248</v>
      </c>
      <c r="H528" s="20" t="s">
        <v>103</v>
      </c>
    </row>
    <row r="529" customFormat="false" ht="15.75" hidden="false" customHeight="false" outlineLevel="0" collapsed="false">
      <c r="A529" s="20" t="s">
        <v>1306</v>
      </c>
      <c r="B529" s="20" t="s">
        <v>1304</v>
      </c>
      <c r="C529" s="20" t="s">
        <v>1305</v>
      </c>
      <c r="D529" s="20" t="s">
        <v>1248</v>
      </c>
      <c r="H529" s="20" t="s">
        <v>103</v>
      </c>
    </row>
    <row r="530" customFormat="false" ht="15.75" hidden="false" customHeight="false" outlineLevel="0" collapsed="false">
      <c r="A530" s="20" t="s">
        <v>1307</v>
      </c>
      <c r="B530" s="20" t="s">
        <v>1308</v>
      </c>
      <c r="C530" s="20" t="s">
        <v>1309</v>
      </c>
      <c r="D530" s="20" t="s">
        <v>1281</v>
      </c>
      <c r="H530" s="20" t="s">
        <v>103</v>
      </c>
    </row>
    <row r="531" customFormat="false" ht="15.75" hidden="false" customHeight="false" outlineLevel="0" collapsed="false">
      <c r="A531" s="20" t="s">
        <v>1310</v>
      </c>
      <c r="B531" s="20" t="s">
        <v>1308</v>
      </c>
      <c r="C531" s="20" t="s">
        <v>1309</v>
      </c>
      <c r="D531" s="20" t="s">
        <v>1281</v>
      </c>
      <c r="H531" s="20" t="s">
        <v>103</v>
      </c>
    </row>
    <row r="532" customFormat="false" ht="15.75" hidden="false" customHeight="false" outlineLevel="0" collapsed="false">
      <c r="A532" s="20" t="s">
        <v>1311</v>
      </c>
      <c r="B532" s="20" t="s">
        <v>1312</v>
      </c>
      <c r="C532" s="20" t="s">
        <v>1285</v>
      </c>
      <c r="D532" s="20" t="s">
        <v>1227</v>
      </c>
      <c r="H532" s="20" t="s">
        <v>103</v>
      </c>
    </row>
    <row r="533" customFormat="false" ht="15.75" hidden="false" customHeight="false" outlineLevel="0" collapsed="false">
      <c r="A533" s="20" t="s">
        <v>1313</v>
      </c>
      <c r="B533" s="20" t="s">
        <v>1312</v>
      </c>
      <c r="C533" s="20" t="s">
        <v>1285</v>
      </c>
      <c r="D533" s="20" t="s">
        <v>1227</v>
      </c>
      <c r="H533" s="20" t="s">
        <v>103</v>
      </c>
    </row>
    <row r="534" customFormat="false" ht="15.75" hidden="false" customHeight="false" outlineLevel="0" collapsed="false">
      <c r="A534" s="20" t="s">
        <v>1314</v>
      </c>
      <c r="B534" s="20" t="s">
        <v>1315</v>
      </c>
      <c r="C534" s="20" t="s">
        <v>1285</v>
      </c>
      <c r="D534" s="20" t="s">
        <v>1227</v>
      </c>
      <c r="H534" s="20" t="s">
        <v>103</v>
      </c>
    </row>
    <row r="535" customFormat="false" ht="15.75" hidden="false" customHeight="false" outlineLevel="0" collapsed="false">
      <c r="A535" s="20" t="s">
        <v>1316</v>
      </c>
      <c r="B535" s="20" t="s">
        <v>1315</v>
      </c>
      <c r="C535" s="20" t="s">
        <v>1285</v>
      </c>
      <c r="D535" s="20" t="s">
        <v>1227</v>
      </c>
      <c r="H535" s="20" t="s">
        <v>103</v>
      </c>
    </row>
    <row r="536" customFormat="false" ht="15.75" hidden="false" customHeight="false" outlineLevel="0" collapsed="false">
      <c r="A536" s="20" t="s">
        <v>1317</v>
      </c>
      <c r="B536" s="20" t="s">
        <v>1318</v>
      </c>
      <c r="C536" s="20" t="s">
        <v>1285</v>
      </c>
      <c r="D536" s="20" t="s">
        <v>1227</v>
      </c>
      <c r="H536" s="20" t="s">
        <v>103</v>
      </c>
    </row>
    <row r="537" customFormat="false" ht="15.75" hidden="false" customHeight="false" outlineLevel="0" collapsed="false">
      <c r="A537" s="20" t="s">
        <v>1319</v>
      </c>
      <c r="B537" s="20" t="s">
        <v>1318</v>
      </c>
      <c r="C537" s="20" t="s">
        <v>1285</v>
      </c>
      <c r="D537" s="20" t="s">
        <v>1227</v>
      </c>
      <c r="H537" s="20" t="s">
        <v>103</v>
      </c>
    </row>
    <row r="538" customFormat="false" ht="15.75" hidden="false" customHeight="false" outlineLevel="0" collapsed="false">
      <c r="A538" s="20" t="s">
        <v>1320</v>
      </c>
      <c r="B538" s="20" t="s">
        <v>1321</v>
      </c>
      <c r="C538" s="20" t="s">
        <v>1280</v>
      </c>
      <c r="D538" s="20" t="s">
        <v>1281</v>
      </c>
      <c r="H538" s="20" t="s">
        <v>103</v>
      </c>
    </row>
    <row r="539" customFormat="false" ht="15.75" hidden="false" customHeight="false" outlineLevel="0" collapsed="false">
      <c r="A539" s="20" t="s">
        <v>1322</v>
      </c>
      <c r="B539" s="20" t="s">
        <v>1321</v>
      </c>
      <c r="C539" s="20" t="s">
        <v>1280</v>
      </c>
      <c r="D539" s="20" t="s">
        <v>1281</v>
      </c>
      <c r="H539" s="20" t="s">
        <v>103</v>
      </c>
    </row>
    <row r="540" customFormat="false" ht="15.75" hidden="false" customHeight="false" outlineLevel="0" collapsed="false">
      <c r="A540" s="20" t="s">
        <v>1323</v>
      </c>
      <c r="B540" s="20" t="s">
        <v>1324</v>
      </c>
      <c r="C540" s="20" t="s">
        <v>1280</v>
      </c>
      <c r="D540" s="20" t="s">
        <v>1281</v>
      </c>
      <c r="H540" s="20" t="s">
        <v>103</v>
      </c>
    </row>
    <row r="541" customFormat="false" ht="15.75" hidden="false" customHeight="false" outlineLevel="0" collapsed="false">
      <c r="A541" s="20" t="s">
        <v>1325</v>
      </c>
      <c r="B541" s="20" t="s">
        <v>1324</v>
      </c>
      <c r="C541" s="20" t="s">
        <v>1280</v>
      </c>
      <c r="D541" s="20" t="s">
        <v>1281</v>
      </c>
      <c r="H541" s="20" t="s">
        <v>103</v>
      </c>
    </row>
    <row r="542" customFormat="false" ht="15.75" hidden="false" customHeight="false" outlineLevel="0" collapsed="false">
      <c r="A542" s="20" t="s">
        <v>1326</v>
      </c>
      <c r="B542" s="20" t="s">
        <v>1327</v>
      </c>
      <c r="C542" s="20" t="s">
        <v>1280</v>
      </c>
      <c r="D542" s="20" t="s">
        <v>1281</v>
      </c>
      <c r="H542" s="20" t="s">
        <v>103</v>
      </c>
    </row>
    <row r="543" customFormat="false" ht="15.75" hidden="false" customHeight="false" outlineLevel="0" collapsed="false">
      <c r="A543" s="20" t="s">
        <v>1328</v>
      </c>
      <c r="B543" s="20" t="s">
        <v>1327</v>
      </c>
      <c r="C543" s="20" t="s">
        <v>1280</v>
      </c>
      <c r="D543" s="20" t="s">
        <v>1281</v>
      </c>
      <c r="H543" s="20" t="s">
        <v>103</v>
      </c>
    </row>
    <row r="544" customFormat="false" ht="15.75" hidden="false" customHeight="false" outlineLevel="0" collapsed="false">
      <c r="A544" s="20" t="s">
        <v>1329</v>
      </c>
      <c r="B544" s="20" t="s">
        <v>1330</v>
      </c>
      <c r="C544" s="20" t="s">
        <v>1280</v>
      </c>
      <c r="D544" s="20" t="s">
        <v>1281</v>
      </c>
      <c r="H544" s="20" t="s">
        <v>103</v>
      </c>
    </row>
    <row r="545" customFormat="false" ht="15.75" hidden="false" customHeight="false" outlineLevel="0" collapsed="false">
      <c r="A545" s="20" t="s">
        <v>1331</v>
      </c>
      <c r="B545" s="20" t="s">
        <v>1330</v>
      </c>
      <c r="C545" s="20" t="s">
        <v>1280</v>
      </c>
      <c r="D545" s="20" t="s">
        <v>1281</v>
      </c>
      <c r="H545" s="20" t="s">
        <v>103</v>
      </c>
    </row>
    <row r="546" customFormat="false" ht="15.75" hidden="false" customHeight="false" outlineLevel="0" collapsed="false">
      <c r="A546" s="20" t="s">
        <v>1332</v>
      </c>
      <c r="B546" s="20" t="s">
        <v>1333</v>
      </c>
      <c r="C546" s="20" t="s">
        <v>1334</v>
      </c>
      <c r="D546" s="20" t="s">
        <v>1335</v>
      </c>
      <c r="H546" s="20" t="s">
        <v>103</v>
      </c>
    </row>
    <row r="547" customFormat="false" ht="15.75" hidden="false" customHeight="false" outlineLevel="0" collapsed="false">
      <c r="A547" s="20" t="s">
        <v>1336</v>
      </c>
      <c r="B547" s="20" t="s">
        <v>1333</v>
      </c>
      <c r="C547" s="20" t="s">
        <v>1334</v>
      </c>
      <c r="D547" s="20" t="s">
        <v>1335</v>
      </c>
      <c r="H547" s="20" t="s">
        <v>103</v>
      </c>
    </row>
    <row r="548" customFormat="false" ht="15.75" hidden="false" customHeight="false" outlineLevel="0" collapsed="false">
      <c r="A548" s="20" t="s">
        <v>1337</v>
      </c>
      <c r="B548" s="20" t="s">
        <v>1333</v>
      </c>
      <c r="C548" s="20" t="s">
        <v>1338</v>
      </c>
      <c r="D548" s="20" t="s">
        <v>1335</v>
      </c>
      <c r="H548" s="20" t="s">
        <v>103</v>
      </c>
    </row>
    <row r="549" customFormat="false" ht="15.75" hidden="false" customHeight="false" outlineLevel="0" collapsed="false">
      <c r="A549" s="20" t="s">
        <v>1339</v>
      </c>
      <c r="B549" s="20" t="s">
        <v>1333</v>
      </c>
      <c r="C549" s="20" t="s">
        <v>1338</v>
      </c>
      <c r="D549" s="20" t="s">
        <v>1335</v>
      </c>
      <c r="H549" s="20" t="s">
        <v>103</v>
      </c>
    </row>
    <row r="550" customFormat="false" ht="15.75" hidden="false" customHeight="false" outlineLevel="0" collapsed="false">
      <c r="A550" s="20" t="s">
        <v>1340</v>
      </c>
      <c r="B550" s="20" t="s">
        <v>1333</v>
      </c>
      <c r="C550" s="20" t="s">
        <v>1341</v>
      </c>
      <c r="D550" s="20" t="s">
        <v>1335</v>
      </c>
      <c r="H550" s="20" t="s">
        <v>103</v>
      </c>
    </row>
    <row r="551" customFormat="false" ht="15.75" hidden="false" customHeight="false" outlineLevel="0" collapsed="false">
      <c r="A551" s="20" t="s">
        <v>1342</v>
      </c>
      <c r="B551" s="20" t="s">
        <v>1333</v>
      </c>
      <c r="C551" s="20" t="s">
        <v>1341</v>
      </c>
      <c r="D551" s="20" t="s">
        <v>1335</v>
      </c>
      <c r="H551" s="20" t="s">
        <v>103</v>
      </c>
    </row>
    <row r="552" customFormat="false" ht="15.75" hidden="false" customHeight="false" outlineLevel="0" collapsed="false">
      <c r="A552" s="20" t="s">
        <v>1343</v>
      </c>
      <c r="B552" s="20" t="s">
        <v>1344</v>
      </c>
      <c r="C552" s="20" t="s">
        <v>1345</v>
      </c>
      <c r="D552" s="20" t="s">
        <v>1258</v>
      </c>
      <c r="H552" s="20" t="s">
        <v>103</v>
      </c>
    </row>
    <row r="553" customFormat="false" ht="15.75" hidden="false" customHeight="false" outlineLevel="0" collapsed="false">
      <c r="A553" s="20" t="s">
        <v>1346</v>
      </c>
      <c r="B553" s="20" t="s">
        <v>1344</v>
      </c>
      <c r="C553" s="20" t="s">
        <v>1345</v>
      </c>
      <c r="D553" s="20" t="s">
        <v>1258</v>
      </c>
      <c r="H553" s="20" t="s">
        <v>103</v>
      </c>
    </row>
    <row r="554" customFormat="false" ht="15.75" hidden="false" customHeight="false" outlineLevel="0" collapsed="false">
      <c r="A554" s="20" t="s">
        <v>1347</v>
      </c>
      <c r="B554" s="20" t="s">
        <v>1333</v>
      </c>
      <c r="C554" s="20" t="s">
        <v>1348</v>
      </c>
      <c r="D554" s="20" t="s">
        <v>1335</v>
      </c>
      <c r="H554" s="20" t="s">
        <v>103</v>
      </c>
    </row>
    <row r="555" customFormat="false" ht="15.75" hidden="false" customHeight="false" outlineLevel="0" collapsed="false">
      <c r="A555" s="20" t="s">
        <v>1349</v>
      </c>
      <c r="B555" s="20" t="s">
        <v>1333</v>
      </c>
      <c r="C555" s="20" t="s">
        <v>1348</v>
      </c>
      <c r="D555" s="20" t="s">
        <v>1335</v>
      </c>
      <c r="H555" s="20" t="s">
        <v>103</v>
      </c>
    </row>
    <row r="556" customFormat="false" ht="15.75" hidden="false" customHeight="false" outlineLevel="0" collapsed="false">
      <c r="A556" s="20" t="s">
        <v>1350</v>
      </c>
      <c r="B556" s="20" t="s">
        <v>1333</v>
      </c>
      <c r="C556" s="20" t="s">
        <v>1351</v>
      </c>
      <c r="D556" s="20" t="s">
        <v>1335</v>
      </c>
      <c r="H556" s="20" t="s">
        <v>103</v>
      </c>
    </row>
    <row r="557" customFormat="false" ht="15.75" hidden="false" customHeight="false" outlineLevel="0" collapsed="false">
      <c r="A557" s="20" t="s">
        <v>1352</v>
      </c>
      <c r="B557" s="20" t="s">
        <v>1333</v>
      </c>
      <c r="C557" s="20" t="s">
        <v>1351</v>
      </c>
      <c r="D557" s="20" t="s">
        <v>1335</v>
      </c>
      <c r="H557" s="20" t="s">
        <v>103</v>
      </c>
    </row>
    <row r="558" customFormat="false" ht="15.75" hidden="false" customHeight="false" outlineLevel="0" collapsed="false">
      <c r="A558" s="20" t="s">
        <v>1353</v>
      </c>
      <c r="B558" s="20" t="s">
        <v>1333</v>
      </c>
      <c r="C558" s="20" t="s">
        <v>1354</v>
      </c>
      <c r="D558" s="20" t="s">
        <v>1335</v>
      </c>
      <c r="H558" s="20" t="s">
        <v>103</v>
      </c>
    </row>
    <row r="559" customFormat="false" ht="15.75" hidden="false" customHeight="false" outlineLevel="0" collapsed="false">
      <c r="A559" s="20" t="s">
        <v>1355</v>
      </c>
      <c r="B559" s="20" t="s">
        <v>1333</v>
      </c>
      <c r="C559" s="20" t="s">
        <v>1354</v>
      </c>
      <c r="D559" s="20" t="s">
        <v>1335</v>
      </c>
      <c r="H559" s="20" t="s">
        <v>103</v>
      </c>
    </row>
    <row r="560" customFormat="false" ht="15.75" hidden="false" customHeight="false" outlineLevel="0" collapsed="false">
      <c r="A560" s="20" t="s">
        <v>1356</v>
      </c>
      <c r="B560" s="20" t="s">
        <v>1333</v>
      </c>
      <c r="C560" s="20" t="s">
        <v>1357</v>
      </c>
      <c r="D560" s="20" t="s">
        <v>1358</v>
      </c>
      <c r="H560" s="20" t="s">
        <v>103</v>
      </c>
    </row>
    <row r="561" customFormat="false" ht="15.75" hidden="false" customHeight="false" outlineLevel="0" collapsed="false">
      <c r="A561" s="20" t="s">
        <v>1359</v>
      </c>
      <c r="B561" s="20" t="s">
        <v>1333</v>
      </c>
      <c r="C561" s="20" t="s">
        <v>1357</v>
      </c>
      <c r="D561" s="20" t="s">
        <v>1358</v>
      </c>
      <c r="H561" s="20" t="s">
        <v>103</v>
      </c>
    </row>
    <row r="562" customFormat="false" ht="15.75" hidden="false" customHeight="false" outlineLevel="0" collapsed="false">
      <c r="A562" s="20" t="s">
        <v>1360</v>
      </c>
      <c r="B562" s="20" t="s">
        <v>1333</v>
      </c>
      <c r="C562" s="20" t="s">
        <v>1361</v>
      </c>
      <c r="D562" s="20" t="s">
        <v>1358</v>
      </c>
      <c r="H562" s="20" t="s">
        <v>103</v>
      </c>
    </row>
    <row r="563" customFormat="false" ht="15.75" hidden="false" customHeight="false" outlineLevel="0" collapsed="false">
      <c r="A563" s="20" t="s">
        <v>1362</v>
      </c>
      <c r="B563" s="20" t="s">
        <v>1333</v>
      </c>
      <c r="C563" s="20" t="s">
        <v>1361</v>
      </c>
      <c r="D563" s="20" t="s">
        <v>1358</v>
      </c>
      <c r="H563" s="20" t="s">
        <v>103</v>
      </c>
    </row>
    <row r="564" customFormat="false" ht="15.75" hidden="false" customHeight="false" outlineLevel="0" collapsed="false">
      <c r="A564" s="20" t="s">
        <v>1363</v>
      </c>
      <c r="B564" s="20" t="s">
        <v>1333</v>
      </c>
      <c r="C564" s="20" t="s">
        <v>1364</v>
      </c>
      <c r="D564" s="20" t="s">
        <v>1358</v>
      </c>
      <c r="H564" s="20" t="s">
        <v>103</v>
      </c>
    </row>
    <row r="565" customFormat="false" ht="15.75" hidden="false" customHeight="false" outlineLevel="0" collapsed="false">
      <c r="A565" s="20" t="s">
        <v>1365</v>
      </c>
      <c r="B565" s="20" t="s">
        <v>1333</v>
      </c>
      <c r="C565" s="20" t="s">
        <v>1364</v>
      </c>
      <c r="D565" s="20" t="s">
        <v>1358</v>
      </c>
      <c r="H565" s="20" t="s">
        <v>103</v>
      </c>
    </row>
    <row r="566" customFormat="false" ht="15.75" hidden="false" customHeight="false" outlineLevel="0" collapsed="false">
      <c r="A566" s="20" t="s">
        <v>1366</v>
      </c>
      <c r="B566" s="20" t="s">
        <v>1333</v>
      </c>
      <c r="C566" s="20" t="s">
        <v>1367</v>
      </c>
      <c r="D566" s="20" t="s">
        <v>1358</v>
      </c>
      <c r="H566" s="20" t="s">
        <v>103</v>
      </c>
    </row>
    <row r="567" customFormat="false" ht="15.75" hidden="false" customHeight="false" outlineLevel="0" collapsed="false">
      <c r="A567" s="20" t="s">
        <v>1368</v>
      </c>
      <c r="B567" s="20" t="s">
        <v>1333</v>
      </c>
      <c r="C567" s="20" t="s">
        <v>1367</v>
      </c>
      <c r="D567" s="20" t="s">
        <v>1358</v>
      </c>
      <c r="H567" s="20" t="s">
        <v>103</v>
      </c>
    </row>
    <row r="568" customFormat="false" ht="15.75" hidden="false" customHeight="false" outlineLevel="0" collapsed="false">
      <c r="A568" s="20" t="s">
        <v>1369</v>
      </c>
      <c r="B568" s="20" t="s">
        <v>1370</v>
      </c>
      <c r="C568" s="20" t="s">
        <v>1371</v>
      </c>
      <c r="D568" s="20" t="s">
        <v>1372</v>
      </c>
      <c r="H568" s="20" t="s">
        <v>103</v>
      </c>
    </row>
    <row r="569" customFormat="false" ht="15.75" hidden="false" customHeight="false" outlineLevel="0" collapsed="false">
      <c r="A569" s="20" t="s">
        <v>1373</v>
      </c>
      <c r="B569" s="20" t="s">
        <v>1370</v>
      </c>
      <c r="C569" s="20" t="s">
        <v>1371</v>
      </c>
      <c r="D569" s="20" t="s">
        <v>1372</v>
      </c>
      <c r="H569" s="20" t="s">
        <v>103</v>
      </c>
    </row>
    <row r="570" customFormat="false" ht="15.75" hidden="false" customHeight="false" outlineLevel="0" collapsed="false">
      <c r="A570" s="20" t="s">
        <v>1374</v>
      </c>
      <c r="B570" s="20" t="s">
        <v>1370</v>
      </c>
      <c r="C570" s="20" t="s">
        <v>1375</v>
      </c>
      <c r="D570" s="20" t="s">
        <v>1372</v>
      </c>
      <c r="H570" s="20" t="s">
        <v>103</v>
      </c>
    </row>
    <row r="571" customFormat="false" ht="15.75" hidden="false" customHeight="false" outlineLevel="0" collapsed="false">
      <c r="A571" s="20" t="s">
        <v>1376</v>
      </c>
      <c r="B571" s="20" t="s">
        <v>1370</v>
      </c>
      <c r="C571" s="20" t="s">
        <v>1375</v>
      </c>
      <c r="D571" s="20" t="s">
        <v>1372</v>
      </c>
      <c r="H571" s="20" t="s">
        <v>103</v>
      </c>
    </row>
    <row r="572" customFormat="false" ht="15.75" hidden="false" customHeight="false" outlineLevel="0" collapsed="false">
      <c r="A572" s="20" t="s">
        <v>1377</v>
      </c>
      <c r="B572" s="20" t="s">
        <v>1370</v>
      </c>
      <c r="C572" s="20" t="s">
        <v>1378</v>
      </c>
      <c r="D572" s="20" t="s">
        <v>1372</v>
      </c>
      <c r="H572" s="20" t="s">
        <v>103</v>
      </c>
    </row>
    <row r="573" customFormat="false" ht="15.75" hidden="false" customHeight="false" outlineLevel="0" collapsed="false">
      <c r="A573" s="20" t="s">
        <v>1379</v>
      </c>
      <c r="B573" s="20" t="s">
        <v>1370</v>
      </c>
      <c r="C573" s="20" t="s">
        <v>1378</v>
      </c>
      <c r="D573" s="20" t="s">
        <v>1372</v>
      </c>
      <c r="H573" s="20" t="s">
        <v>103</v>
      </c>
    </row>
    <row r="574" customFormat="false" ht="15.75" hidden="false" customHeight="false" outlineLevel="0" collapsed="false">
      <c r="A574" s="20" t="s">
        <v>1380</v>
      </c>
      <c r="B574" s="20" t="s">
        <v>1370</v>
      </c>
      <c r="C574" s="20" t="s">
        <v>1381</v>
      </c>
      <c r="D574" s="20" t="s">
        <v>1382</v>
      </c>
      <c r="H574" s="20" t="s">
        <v>103</v>
      </c>
    </row>
    <row r="575" customFormat="false" ht="15.75" hidden="false" customHeight="false" outlineLevel="0" collapsed="false">
      <c r="A575" s="20" t="s">
        <v>1383</v>
      </c>
      <c r="B575" s="20" t="s">
        <v>1370</v>
      </c>
      <c r="C575" s="20" t="s">
        <v>1381</v>
      </c>
      <c r="D575" s="20" t="s">
        <v>1382</v>
      </c>
      <c r="H575" s="20" t="s">
        <v>103</v>
      </c>
    </row>
    <row r="576" customFormat="false" ht="15.75" hidden="false" customHeight="false" outlineLevel="0" collapsed="false">
      <c r="A576" s="20" t="s">
        <v>1384</v>
      </c>
      <c r="B576" s="20" t="s">
        <v>1370</v>
      </c>
      <c r="C576" s="20" t="s">
        <v>1385</v>
      </c>
      <c r="D576" s="20" t="s">
        <v>1372</v>
      </c>
      <c r="H576" s="20" t="s">
        <v>103</v>
      </c>
    </row>
    <row r="577" customFormat="false" ht="15.75" hidden="false" customHeight="false" outlineLevel="0" collapsed="false">
      <c r="A577" s="20" t="s">
        <v>1386</v>
      </c>
      <c r="B577" s="20" t="s">
        <v>1370</v>
      </c>
      <c r="C577" s="20" t="s">
        <v>1385</v>
      </c>
      <c r="D577" s="20" t="s">
        <v>1372</v>
      </c>
      <c r="H577" s="20" t="s">
        <v>103</v>
      </c>
    </row>
    <row r="578" customFormat="false" ht="15.75" hidden="false" customHeight="false" outlineLevel="0" collapsed="false">
      <c r="A578" s="20" t="s">
        <v>1387</v>
      </c>
      <c r="B578" s="20" t="s">
        <v>1370</v>
      </c>
      <c r="C578" s="20" t="s">
        <v>1388</v>
      </c>
      <c r="D578" s="20" t="s">
        <v>1372</v>
      </c>
      <c r="H578" s="20" t="s">
        <v>103</v>
      </c>
    </row>
    <row r="579" customFormat="false" ht="15.75" hidden="false" customHeight="false" outlineLevel="0" collapsed="false">
      <c r="A579" s="20" t="s">
        <v>1389</v>
      </c>
      <c r="B579" s="20" t="s">
        <v>1370</v>
      </c>
      <c r="C579" s="20" t="s">
        <v>1388</v>
      </c>
      <c r="D579" s="20" t="s">
        <v>1372</v>
      </c>
      <c r="H579" s="20" t="s">
        <v>103</v>
      </c>
    </row>
    <row r="580" customFormat="false" ht="15.75" hidden="false" customHeight="false" outlineLevel="0" collapsed="false">
      <c r="A580" s="20" t="s">
        <v>1390</v>
      </c>
      <c r="B580" s="20" t="s">
        <v>1370</v>
      </c>
      <c r="C580" s="20" t="s">
        <v>1391</v>
      </c>
      <c r="D580" s="20" t="s">
        <v>1372</v>
      </c>
      <c r="H580" s="20" t="s">
        <v>103</v>
      </c>
    </row>
    <row r="581" customFormat="false" ht="15.75" hidden="false" customHeight="false" outlineLevel="0" collapsed="false">
      <c r="A581" s="20" t="s">
        <v>1392</v>
      </c>
      <c r="B581" s="20" t="s">
        <v>1370</v>
      </c>
      <c r="C581" s="20" t="s">
        <v>1391</v>
      </c>
      <c r="D581" s="20" t="s">
        <v>1372</v>
      </c>
      <c r="H581" s="20" t="s">
        <v>103</v>
      </c>
    </row>
    <row r="582" customFormat="false" ht="15.75" hidden="false" customHeight="false" outlineLevel="0" collapsed="false">
      <c r="A582" s="20" t="s">
        <v>1393</v>
      </c>
      <c r="B582" s="20" t="s">
        <v>1370</v>
      </c>
      <c r="C582" s="20" t="s">
        <v>1394</v>
      </c>
      <c r="D582" s="20" t="s">
        <v>1395</v>
      </c>
      <c r="H582" s="20" t="s">
        <v>103</v>
      </c>
    </row>
    <row r="583" customFormat="false" ht="15.75" hidden="false" customHeight="false" outlineLevel="0" collapsed="false">
      <c r="A583" s="20" t="s">
        <v>1396</v>
      </c>
      <c r="B583" s="20" t="s">
        <v>1370</v>
      </c>
      <c r="C583" s="20" t="s">
        <v>1394</v>
      </c>
      <c r="D583" s="20" t="s">
        <v>1395</v>
      </c>
      <c r="H583" s="20" t="s">
        <v>103</v>
      </c>
    </row>
    <row r="584" customFormat="false" ht="15.75" hidden="false" customHeight="false" outlineLevel="0" collapsed="false">
      <c r="A584" s="20" t="s">
        <v>1397</v>
      </c>
      <c r="B584" s="20" t="s">
        <v>1370</v>
      </c>
      <c r="C584" s="20" t="s">
        <v>1398</v>
      </c>
      <c r="D584" s="20" t="s">
        <v>1395</v>
      </c>
      <c r="H584" s="20" t="s">
        <v>103</v>
      </c>
    </row>
    <row r="585" customFormat="false" ht="15.75" hidden="false" customHeight="false" outlineLevel="0" collapsed="false">
      <c r="A585" s="20" t="s">
        <v>1399</v>
      </c>
      <c r="B585" s="20" t="s">
        <v>1370</v>
      </c>
      <c r="C585" s="20" t="s">
        <v>1398</v>
      </c>
      <c r="D585" s="20" t="s">
        <v>1395</v>
      </c>
      <c r="H585" s="20" t="s">
        <v>103</v>
      </c>
    </row>
    <row r="586" customFormat="false" ht="15.75" hidden="false" customHeight="false" outlineLevel="0" collapsed="false">
      <c r="A586" s="20" t="s">
        <v>1400</v>
      </c>
      <c r="B586" s="20" t="s">
        <v>1370</v>
      </c>
      <c r="C586" s="20" t="s">
        <v>1401</v>
      </c>
      <c r="D586" s="20" t="s">
        <v>1395</v>
      </c>
      <c r="H586" s="20" t="s">
        <v>103</v>
      </c>
    </row>
    <row r="587" customFormat="false" ht="15.75" hidden="false" customHeight="false" outlineLevel="0" collapsed="false">
      <c r="A587" s="20" t="s">
        <v>1402</v>
      </c>
      <c r="B587" s="20" t="s">
        <v>1370</v>
      </c>
      <c r="C587" s="20" t="s">
        <v>1401</v>
      </c>
      <c r="D587" s="20" t="s">
        <v>1395</v>
      </c>
      <c r="H587" s="20" t="s">
        <v>103</v>
      </c>
    </row>
    <row r="588" customFormat="false" ht="15.75" hidden="false" customHeight="false" outlineLevel="0" collapsed="false">
      <c r="A588" s="20" t="s">
        <v>1403</v>
      </c>
      <c r="B588" s="20" t="s">
        <v>1370</v>
      </c>
      <c r="C588" s="20" t="s">
        <v>1404</v>
      </c>
      <c r="D588" s="20" t="s">
        <v>1395</v>
      </c>
      <c r="H588" s="20" t="s">
        <v>103</v>
      </c>
    </row>
    <row r="589" customFormat="false" ht="15.75" hidden="false" customHeight="false" outlineLevel="0" collapsed="false">
      <c r="A589" s="20" t="s">
        <v>1405</v>
      </c>
      <c r="B589" s="20" t="s">
        <v>1370</v>
      </c>
      <c r="C589" s="20" t="s">
        <v>1404</v>
      </c>
      <c r="D589" s="20" t="s">
        <v>1395</v>
      </c>
      <c r="H589" s="20" t="s">
        <v>103</v>
      </c>
    </row>
    <row r="590" customFormat="false" ht="15.75" hidden="false" customHeight="false" outlineLevel="0" collapsed="false">
      <c r="A590" s="20" t="s">
        <v>1406</v>
      </c>
      <c r="B590" s="20" t="s">
        <v>1407</v>
      </c>
      <c r="C590" s="20" t="s">
        <v>1408</v>
      </c>
      <c r="D590" s="20" t="s">
        <v>1409</v>
      </c>
      <c r="H590" s="20" t="s">
        <v>103</v>
      </c>
    </row>
    <row r="591" customFormat="false" ht="15.75" hidden="false" customHeight="false" outlineLevel="0" collapsed="false">
      <c r="A591" s="20" t="s">
        <v>1410</v>
      </c>
      <c r="B591" s="20" t="s">
        <v>1407</v>
      </c>
      <c r="C591" s="20" t="s">
        <v>1408</v>
      </c>
      <c r="D591" s="20" t="s">
        <v>1409</v>
      </c>
      <c r="H591" s="20" t="s">
        <v>103</v>
      </c>
    </row>
    <row r="592" customFormat="false" ht="15.75" hidden="false" customHeight="false" outlineLevel="0" collapsed="false">
      <c r="A592" s="20" t="s">
        <v>1411</v>
      </c>
      <c r="B592" s="20" t="s">
        <v>1407</v>
      </c>
      <c r="C592" s="20" t="s">
        <v>1412</v>
      </c>
      <c r="D592" s="20" t="s">
        <v>1413</v>
      </c>
      <c r="H592" s="20" t="s">
        <v>103</v>
      </c>
    </row>
    <row r="593" customFormat="false" ht="15.75" hidden="false" customHeight="false" outlineLevel="0" collapsed="false">
      <c r="A593" s="20" t="s">
        <v>1414</v>
      </c>
      <c r="B593" s="20" t="s">
        <v>1407</v>
      </c>
      <c r="C593" s="20" t="s">
        <v>1412</v>
      </c>
      <c r="D593" s="20" t="s">
        <v>1413</v>
      </c>
      <c r="H593" s="20" t="s">
        <v>103</v>
      </c>
    </row>
    <row r="594" customFormat="false" ht="15.75" hidden="false" customHeight="false" outlineLevel="0" collapsed="false">
      <c r="A594" s="20" t="s">
        <v>1415</v>
      </c>
      <c r="B594" s="20" t="s">
        <v>1407</v>
      </c>
      <c r="C594" s="20" t="s">
        <v>1416</v>
      </c>
      <c r="D594" s="20" t="s">
        <v>1409</v>
      </c>
      <c r="H594" s="20" t="s">
        <v>103</v>
      </c>
    </row>
    <row r="595" customFormat="false" ht="15.75" hidden="false" customHeight="false" outlineLevel="0" collapsed="false">
      <c r="A595" s="20" t="s">
        <v>1417</v>
      </c>
      <c r="B595" s="20" t="s">
        <v>1407</v>
      </c>
      <c r="C595" s="20" t="s">
        <v>1416</v>
      </c>
      <c r="D595" s="20" t="s">
        <v>1409</v>
      </c>
      <c r="H595" s="20" t="s">
        <v>103</v>
      </c>
    </row>
    <row r="596" customFormat="false" ht="15.75" hidden="false" customHeight="false" outlineLevel="0" collapsed="false">
      <c r="A596" s="20" t="s">
        <v>1418</v>
      </c>
      <c r="B596" s="20" t="s">
        <v>1407</v>
      </c>
      <c r="C596" s="20" t="s">
        <v>1419</v>
      </c>
      <c r="D596" s="20" t="s">
        <v>1409</v>
      </c>
      <c r="H596" s="20" t="s">
        <v>103</v>
      </c>
    </row>
    <row r="597" customFormat="false" ht="15.75" hidden="false" customHeight="false" outlineLevel="0" collapsed="false">
      <c r="A597" s="20" t="s">
        <v>1420</v>
      </c>
      <c r="B597" s="20" t="s">
        <v>1407</v>
      </c>
      <c r="C597" s="20" t="s">
        <v>1419</v>
      </c>
      <c r="D597" s="20" t="s">
        <v>1409</v>
      </c>
      <c r="H597" s="20" t="s">
        <v>103</v>
      </c>
    </row>
    <row r="598" customFormat="false" ht="15.75" hidden="false" customHeight="false" outlineLevel="0" collapsed="false">
      <c r="A598" s="20" t="s">
        <v>1421</v>
      </c>
      <c r="B598" s="20" t="s">
        <v>1407</v>
      </c>
      <c r="C598" s="20" t="s">
        <v>1422</v>
      </c>
      <c r="D598" s="20" t="s">
        <v>1423</v>
      </c>
      <c r="H598" s="20" t="s">
        <v>103</v>
      </c>
    </row>
    <row r="599" customFormat="false" ht="15.75" hidden="false" customHeight="false" outlineLevel="0" collapsed="false">
      <c r="A599" s="20" t="s">
        <v>1424</v>
      </c>
      <c r="B599" s="20" t="s">
        <v>1407</v>
      </c>
      <c r="C599" s="20" t="s">
        <v>1422</v>
      </c>
      <c r="D599" s="20" t="s">
        <v>1423</v>
      </c>
      <c r="H599" s="20" t="s">
        <v>103</v>
      </c>
    </row>
    <row r="600" customFormat="false" ht="15.75" hidden="false" customHeight="false" outlineLevel="0" collapsed="false">
      <c r="A600" s="20" t="s">
        <v>1425</v>
      </c>
      <c r="B600" s="20" t="s">
        <v>1426</v>
      </c>
      <c r="C600" s="20" t="s">
        <v>1427</v>
      </c>
      <c r="D600" s="20" t="s">
        <v>1428</v>
      </c>
      <c r="E600" s="20" t="s">
        <v>1429</v>
      </c>
      <c r="H600" s="20" t="s">
        <v>103</v>
      </c>
    </row>
    <row r="601" customFormat="false" ht="15.75" hidden="false" customHeight="false" outlineLevel="0" collapsed="false">
      <c r="A601" s="20" t="s">
        <v>1430</v>
      </c>
      <c r="B601" s="20" t="s">
        <v>1426</v>
      </c>
      <c r="C601" s="20" t="s">
        <v>1427</v>
      </c>
      <c r="D601" s="20" t="s">
        <v>1428</v>
      </c>
      <c r="E601" s="20" t="s">
        <v>1429</v>
      </c>
      <c r="H601" s="20" t="s">
        <v>103</v>
      </c>
    </row>
    <row r="602" customFormat="false" ht="15.75" hidden="false" customHeight="false" outlineLevel="0" collapsed="false">
      <c r="A602" s="20" t="s">
        <v>1431</v>
      </c>
      <c r="B602" s="20" t="s">
        <v>1426</v>
      </c>
      <c r="C602" s="20" t="s">
        <v>1432</v>
      </c>
      <c r="D602" s="20" t="s">
        <v>1433</v>
      </c>
      <c r="E602" s="20" t="s">
        <v>1434</v>
      </c>
      <c r="H602" s="20" t="s">
        <v>103</v>
      </c>
    </row>
    <row r="603" customFormat="false" ht="15.75" hidden="false" customHeight="false" outlineLevel="0" collapsed="false">
      <c r="A603" s="20" t="s">
        <v>1435</v>
      </c>
      <c r="B603" s="20" t="s">
        <v>1426</v>
      </c>
      <c r="C603" s="20" t="s">
        <v>1432</v>
      </c>
      <c r="D603" s="20" t="s">
        <v>1433</v>
      </c>
      <c r="E603" s="20" t="s">
        <v>1434</v>
      </c>
      <c r="H603" s="20" t="s">
        <v>103</v>
      </c>
    </row>
    <row r="604" customFormat="false" ht="15.75" hidden="false" customHeight="false" outlineLevel="0" collapsed="false">
      <c r="A604" s="20" t="s">
        <v>1436</v>
      </c>
      <c r="B604" s="20" t="s">
        <v>1426</v>
      </c>
      <c r="C604" s="20" t="s">
        <v>1437</v>
      </c>
      <c r="D604" s="20" t="s">
        <v>1428</v>
      </c>
      <c r="E604" s="20" t="s">
        <v>1429</v>
      </c>
      <c r="H604" s="20" t="s">
        <v>103</v>
      </c>
    </row>
    <row r="605" customFormat="false" ht="15.75" hidden="false" customHeight="false" outlineLevel="0" collapsed="false">
      <c r="A605" s="20" t="s">
        <v>1438</v>
      </c>
      <c r="B605" s="20" t="s">
        <v>1426</v>
      </c>
      <c r="C605" s="20" t="s">
        <v>1437</v>
      </c>
      <c r="D605" s="20" t="s">
        <v>1428</v>
      </c>
      <c r="E605" s="20" t="s">
        <v>1429</v>
      </c>
      <c r="H605" s="20" t="s">
        <v>103</v>
      </c>
    </row>
    <row r="606" customFormat="false" ht="15.75" hidden="false" customHeight="false" outlineLevel="0" collapsed="false">
      <c r="A606" s="20" t="s">
        <v>1439</v>
      </c>
      <c r="B606" s="20" t="s">
        <v>1440</v>
      </c>
      <c r="C606" s="20" t="s">
        <v>1441</v>
      </c>
      <c r="D606" s="20" t="s">
        <v>1442</v>
      </c>
      <c r="H606" s="20" t="s">
        <v>103</v>
      </c>
    </row>
    <row r="607" customFormat="false" ht="15.75" hidden="false" customHeight="false" outlineLevel="0" collapsed="false">
      <c r="A607" s="20" t="s">
        <v>1443</v>
      </c>
      <c r="B607" s="20" t="s">
        <v>1440</v>
      </c>
      <c r="C607" s="20" t="s">
        <v>1441</v>
      </c>
      <c r="D607" s="20" t="s">
        <v>1442</v>
      </c>
      <c r="H607" s="20" t="s">
        <v>103</v>
      </c>
    </row>
    <row r="608" customFormat="false" ht="15.75" hidden="false" customHeight="false" outlineLevel="0" collapsed="false">
      <c r="A608" s="20" t="s">
        <v>1444</v>
      </c>
      <c r="B608" s="20" t="s">
        <v>1445</v>
      </c>
      <c r="C608" s="20" t="s">
        <v>1446</v>
      </c>
      <c r="D608" s="20" t="s">
        <v>1447</v>
      </c>
      <c r="H608" s="20" t="s">
        <v>103</v>
      </c>
    </row>
    <row r="609" customFormat="false" ht="15.75" hidden="false" customHeight="false" outlineLevel="0" collapsed="false">
      <c r="A609" s="20" t="s">
        <v>1448</v>
      </c>
      <c r="B609" s="20" t="s">
        <v>1445</v>
      </c>
      <c r="C609" s="20" t="s">
        <v>1446</v>
      </c>
      <c r="D609" s="20" t="s">
        <v>1447</v>
      </c>
      <c r="H609" s="20" t="s">
        <v>103</v>
      </c>
    </row>
    <row r="610" customFormat="false" ht="15.75" hidden="false" customHeight="false" outlineLevel="0" collapsed="false">
      <c r="A610" s="20" t="s">
        <v>1449</v>
      </c>
      <c r="B610" s="20" t="s">
        <v>1450</v>
      </c>
      <c r="C610" s="20" t="s">
        <v>1441</v>
      </c>
      <c r="D610" s="20" t="s">
        <v>1442</v>
      </c>
      <c r="H610" s="20" t="s">
        <v>103</v>
      </c>
    </row>
    <row r="611" customFormat="false" ht="15.75" hidden="false" customHeight="false" outlineLevel="0" collapsed="false">
      <c r="A611" s="20" t="s">
        <v>1451</v>
      </c>
      <c r="B611" s="20" t="s">
        <v>1450</v>
      </c>
      <c r="C611" s="20" t="s">
        <v>1441</v>
      </c>
      <c r="D611" s="20" t="s">
        <v>1442</v>
      </c>
      <c r="H611" s="20" t="s">
        <v>103</v>
      </c>
    </row>
    <row r="612" customFormat="false" ht="15.75" hidden="false" customHeight="false" outlineLevel="0" collapsed="false">
      <c r="A612" s="20" t="s">
        <v>1452</v>
      </c>
      <c r="B612" s="20" t="s">
        <v>1453</v>
      </c>
      <c r="C612" s="20" t="s">
        <v>1441</v>
      </c>
      <c r="D612" s="20" t="s">
        <v>1442</v>
      </c>
      <c r="H612" s="20" t="s">
        <v>103</v>
      </c>
    </row>
    <row r="613" customFormat="false" ht="15.75" hidden="false" customHeight="false" outlineLevel="0" collapsed="false">
      <c r="A613" s="20" t="s">
        <v>1454</v>
      </c>
      <c r="B613" s="20" t="s">
        <v>1453</v>
      </c>
      <c r="C613" s="20" t="s">
        <v>1441</v>
      </c>
      <c r="D613" s="20" t="s">
        <v>1442</v>
      </c>
      <c r="H613" s="20" t="s">
        <v>103</v>
      </c>
    </row>
    <row r="614" customFormat="false" ht="15.75" hidden="false" customHeight="false" outlineLevel="0" collapsed="false">
      <c r="A614" s="20" t="s">
        <v>1455</v>
      </c>
      <c r="B614" s="20" t="s">
        <v>1456</v>
      </c>
      <c r="C614" s="20" t="s">
        <v>1457</v>
      </c>
      <c r="D614" s="20" t="s">
        <v>1458</v>
      </c>
      <c r="H614" s="20" t="s">
        <v>103</v>
      </c>
    </row>
    <row r="615" customFormat="false" ht="15.75" hidden="false" customHeight="false" outlineLevel="0" collapsed="false">
      <c r="A615" s="20" t="s">
        <v>1459</v>
      </c>
      <c r="B615" s="20" t="s">
        <v>1456</v>
      </c>
      <c r="C615" s="20" t="s">
        <v>1457</v>
      </c>
      <c r="D615" s="20" t="s">
        <v>1458</v>
      </c>
      <c r="H615" s="20" t="s">
        <v>103</v>
      </c>
    </row>
    <row r="616" customFormat="false" ht="15.75" hidden="false" customHeight="false" outlineLevel="0" collapsed="false">
      <c r="A616" s="20" t="s">
        <v>1460</v>
      </c>
      <c r="B616" s="20" t="s">
        <v>1461</v>
      </c>
      <c r="C616" s="20" t="s">
        <v>1457</v>
      </c>
      <c r="D616" s="20" t="s">
        <v>1458</v>
      </c>
      <c r="H616" s="20" t="s">
        <v>103</v>
      </c>
    </row>
    <row r="617" customFormat="false" ht="15.75" hidden="false" customHeight="false" outlineLevel="0" collapsed="false">
      <c r="A617" s="20" t="s">
        <v>1462</v>
      </c>
      <c r="B617" s="20" t="s">
        <v>1461</v>
      </c>
      <c r="C617" s="20" t="s">
        <v>1457</v>
      </c>
      <c r="D617" s="20" t="s">
        <v>1458</v>
      </c>
      <c r="H617" s="20" t="s">
        <v>103</v>
      </c>
    </row>
    <row r="618" customFormat="false" ht="15.75" hidden="false" customHeight="false" outlineLevel="0" collapsed="false">
      <c r="A618" s="20" t="s">
        <v>1463</v>
      </c>
      <c r="B618" s="20" t="s">
        <v>1464</v>
      </c>
      <c r="C618" s="20" t="s">
        <v>1465</v>
      </c>
      <c r="D618" s="20" t="s">
        <v>1447</v>
      </c>
      <c r="H618" s="20" t="s">
        <v>103</v>
      </c>
    </row>
    <row r="619" customFormat="false" ht="15.75" hidden="false" customHeight="false" outlineLevel="0" collapsed="false">
      <c r="A619" s="20" t="s">
        <v>1466</v>
      </c>
      <c r="B619" s="20" t="s">
        <v>1464</v>
      </c>
      <c r="C619" s="20" t="s">
        <v>1465</v>
      </c>
      <c r="D619" s="20" t="s">
        <v>1447</v>
      </c>
      <c r="H619" s="20" t="s">
        <v>103</v>
      </c>
    </row>
    <row r="620" customFormat="false" ht="15.75" hidden="false" customHeight="false" outlineLevel="0" collapsed="false">
      <c r="A620" s="20" t="s">
        <v>1467</v>
      </c>
      <c r="B620" s="20" t="s">
        <v>1468</v>
      </c>
      <c r="C620" s="20" t="s">
        <v>1457</v>
      </c>
      <c r="D620" s="20" t="s">
        <v>1458</v>
      </c>
      <c r="H620" s="20" t="s">
        <v>103</v>
      </c>
    </row>
    <row r="621" customFormat="false" ht="15.75" hidden="false" customHeight="false" outlineLevel="0" collapsed="false">
      <c r="A621" s="20" t="s">
        <v>1469</v>
      </c>
      <c r="B621" s="20" t="s">
        <v>1468</v>
      </c>
      <c r="C621" s="20" t="s">
        <v>1457</v>
      </c>
      <c r="D621" s="20" t="s">
        <v>1458</v>
      </c>
      <c r="H621" s="20" t="s">
        <v>103</v>
      </c>
    </row>
    <row r="622" customFormat="false" ht="15.75" hidden="false" customHeight="false" outlineLevel="0" collapsed="false">
      <c r="A622" s="20" t="s">
        <v>1470</v>
      </c>
      <c r="B622" s="20" t="s">
        <v>1471</v>
      </c>
      <c r="C622" s="20" t="s">
        <v>1457</v>
      </c>
      <c r="D622" s="20" t="s">
        <v>1458</v>
      </c>
      <c r="H622" s="20" t="s">
        <v>103</v>
      </c>
    </row>
    <row r="623" customFormat="false" ht="15.75" hidden="false" customHeight="false" outlineLevel="0" collapsed="false">
      <c r="A623" s="20" t="s">
        <v>1472</v>
      </c>
      <c r="B623" s="20" t="s">
        <v>1471</v>
      </c>
      <c r="C623" s="20" t="s">
        <v>1457</v>
      </c>
      <c r="D623" s="20" t="s">
        <v>1458</v>
      </c>
      <c r="H623" s="20" t="s">
        <v>103</v>
      </c>
    </row>
    <row r="624" customFormat="false" ht="15.75" hidden="false" customHeight="false" outlineLevel="0" collapsed="false">
      <c r="A624" s="20" t="s">
        <v>1473</v>
      </c>
      <c r="B624" s="20" t="s">
        <v>1474</v>
      </c>
      <c r="C624" s="20" t="s">
        <v>1475</v>
      </c>
      <c r="D624" s="20" t="s">
        <v>1458</v>
      </c>
      <c r="H624" s="20" t="s">
        <v>103</v>
      </c>
    </row>
    <row r="625" customFormat="false" ht="15.75" hidden="false" customHeight="false" outlineLevel="0" collapsed="false">
      <c r="A625" s="20" t="s">
        <v>1476</v>
      </c>
      <c r="B625" s="20" t="s">
        <v>1474</v>
      </c>
      <c r="C625" s="20" t="s">
        <v>1475</v>
      </c>
      <c r="D625" s="20" t="s">
        <v>1458</v>
      </c>
      <c r="H625" s="20" t="s">
        <v>103</v>
      </c>
    </row>
    <row r="626" customFormat="false" ht="15.75" hidden="false" customHeight="false" outlineLevel="0" collapsed="false">
      <c r="A626" s="20" t="s">
        <v>1477</v>
      </c>
      <c r="B626" s="20" t="s">
        <v>1478</v>
      </c>
      <c r="C626" s="20" t="s">
        <v>1479</v>
      </c>
      <c r="H626" s="20" t="s">
        <v>103</v>
      </c>
    </row>
    <row r="627" customFormat="false" ht="15.75" hidden="false" customHeight="false" outlineLevel="0" collapsed="false">
      <c r="A627" s="20" t="s">
        <v>1480</v>
      </c>
      <c r="B627" s="20" t="s">
        <v>1478</v>
      </c>
      <c r="C627" s="20" t="s">
        <v>1479</v>
      </c>
      <c r="H627" s="20" t="s">
        <v>103</v>
      </c>
    </row>
    <row r="628" customFormat="false" ht="15.75" hidden="false" customHeight="false" outlineLevel="0" collapsed="false">
      <c r="A628" s="20" t="s">
        <v>1481</v>
      </c>
      <c r="B628" s="20" t="s">
        <v>1482</v>
      </c>
      <c r="C628" s="20" t="s">
        <v>1483</v>
      </c>
      <c r="H628" s="20" t="s">
        <v>103</v>
      </c>
    </row>
    <row r="629" customFormat="false" ht="15.75" hidden="false" customHeight="false" outlineLevel="0" collapsed="false">
      <c r="A629" s="20" t="s">
        <v>1484</v>
      </c>
      <c r="B629" s="20" t="s">
        <v>1482</v>
      </c>
      <c r="C629" s="20" t="s">
        <v>1483</v>
      </c>
      <c r="H629" s="20" t="s">
        <v>103</v>
      </c>
    </row>
    <row r="630" customFormat="false" ht="15.75" hidden="false" customHeight="false" outlineLevel="0" collapsed="false">
      <c r="A630" s="20" t="s">
        <v>1485</v>
      </c>
      <c r="B630" s="20" t="s">
        <v>1486</v>
      </c>
      <c r="C630" s="20" t="s">
        <v>1487</v>
      </c>
      <c r="D630" s="20" t="s">
        <v>1488</v>
      </c>
      <c r="H630" s="20" t="s">
        <v>103</v>
      </c>
    </row>
    <row r="631" customFormat="false" ht="15.75" hidden="false" customHeight="false" outlineLevel="0" collapsed="false">
      <c r="A631" s="20" t="s">
        <v>1489</v>
      </c>
      <c r="B631" s="20" t="s">
        <v>1486</v>
      </c>
      <c r="C631" s="20" t="s">
        <v>1487</v>
      </c>
      <c r="D631" s="20" t="s">
        <v>1488</v>
      </c>
      <c r="H631" s="20" t="s">
        <v>103</v>
      </c>
    </row>
    <row r="632" customFormat="false" ht="15.75" hidden="false" customHeight="false" outlineLevel="0" collapsed="false">
      <c r="A632" s="20" t="s">
        <v>1490</v>
      </c>
      <c r="B632" s="20" t="s">
        <v>1486</v>
      </c>
      <c r="C632" s="20" t="s">
        <v>1487</v>
      </c>
      <c r="D632" s="20" t="s">
        <v>1491</v>
      </c>
      <c r="H632" s="20" t="s">
        <v>103</v>
      </c>
    </row>
    <row r="633" customFormat="false" ht="15.75" hidden="false" customHeight="false" outlineLevel="0" collapsed="false">
      <c r="A633" s="20" t="s">
        <v>1492</v>
      </c>
      <c r="B633" s="20" t="s">
        <v>1486</v>
      </c>
      <c r="C633" s="20" t="s">
        <v>1487</v>
      </c>
      <c r="D633" s="20" t="s">
        <v>1491</v>
      </c>
      <c r="H633" s="20" t="s">
        <v>103</v>
      </c>
    </row>
    <row r="634" customFormat="false" ht="15.75" hidden="false" customHeight="false" outlineLevel="0" collapsed="false">
      <c r="A634" s="20" t="s">
        <v>1493</v>
      </c>
      <c r="B634" s="20" t="s">
        <v>1494</v>
      </c>
      <c r="C634" s="20" t="s">
        <v>1495</v>
      </c>
      <c r="D634" s="20" t="s">
        <v>1253</v>
      </c>
      <c r="H634" s="20" t="s">
        <v>103</v>
      </c>
    </row>
    <row r="635" customFormat="false" ht="15.75" hidden="false" customHeight="false" outlineLevel="0" collapsed="false">
      <c r="A635" s="20" t="s">
        <v>1496</v>
      </c>
      <c r="B635" s="20" t="s">
        <v>1494</v>
      </c>
      <c r="C635" s="20" t="s">
        <v>1495</v>
      </c>
      <c r="D635" s="20" t="s">
        <v>1253</v>
      </c>
      <c r="H635" s="20" t="s">
        <v>103</v>
      </c>
    </row>
    <row r="636" customFormat="false" ht="15.75" hidden="false" customHeight="false" outlineLevel="0" collapsed="false">
      <c r="A636" s="20" t="s">
        <v>1497</v>
      </c>
      <c r="B636" s="20" t="s">
        <v>1494</v>
      </c>
      <c r="C636" s="20" t="s">
        <v>1498</v>
      </c>
      <c r="D636" s="20" t="s">
        <v>1258</v>
      </c>
      <c r="H636" s="20" t="s">
        <v>103</v>
      </c>
    </row>
    <row r="637" customFormat="false" ht="15.75" hidden="false" customHeight="false" outlineLevel="0" collapsed="false">
      <c r="A637" s="20" t="s">
        <v>1499</v>
      </c>
      <c r="B637" s="20" t="s">
        <v>1494</v>
      </c>
      <c r="C637" s="20" t="s">
        <v>1498</v>
      </c>
      <c r="D637" s="20" t="s">
        <v>1258</v>
      </c>
      <c r="H637" s="20" t="s">
        <v>103</v>
      </c>
    </row>
    <row r="638" customFormat="false" ht="15.75" hidden="false" customHeight="false" outlineLevel="0" collapsed="false">
      <c r="A638" s="20" t="s">
        <v>1500</v>
      </c>
      <c r="B638" s="20" t="s">
        <v>1494</v>
      </c>
      <c r="C638" s="20" t="s">
        <v>1501</v>
      </c>
      <c r="D638" s="20" t="s">
        <v>1258</v>
      </c>
      <c r="H638" s="20" t="s">
        <v>103</v>
      </c>
    </row>
    <row r="639" customFormat="false" ht="15.75" hidden="false" customHeight="false" outlineLevel="0" collapsed="false">
      <c r="A639" s="20" t="s">
        <v>1502</v>
      </c>
      <c r="B639" s="20" t="s">
        <v>1494</v>
      </c>
      <c r="C639" s="20" t="s">
        <v>1501</v>
      </c>
      <c r="D639" s="20" t="s">
        <v>1258</v>
      </c>
      <c r="H639" s="20" t="s">
        <v>103</v>
      </c>
    </row>
    <row r="640" customFormat="false" ht="15.75" hidden="false" customHeight="false" outlineLevel="0" collapsed="false">
      <c r="A640" s="20" t="s">
        <v>1503</v>
      </c>
      <c r="B640" s="20" t="s">
        <v>1494</v>
      </c>
      <c r="C640" s="20" t="s">
        <v>1504</v>
      </c>
      <c r="D640" s="20" t="s">
        <v>1258</v>
      </c>
      <c r="H640" s="20" t="s">
        <v>103</v>
      </c>
    </row>
    <row r="641" customFormat="false" ht="15.75" hidden="false" customHeight="false" outlineLevel="0" collapsed="false">
      <c r="A641" s="20" t="s">
        <v>1505</v>
      </c>
      <c r="B641" s="20" t="s">
        <v>1494</v>
      </c>
      <c r="C641" s="20" t="s">
        <v>1504</v>
      </c>
      <c r="D641" s="20" t="s">
        <v>1258</v>
      </c>
      <c r="H641" s="20" t="s">
        <v>103</v>
      </c>
    </row>
    <row r="642" customFormat="false" ht="15.75" hidden="false" customHeight="false" outlineLevel="0" collapsed="false">
      <c r="A642" s="20" t="s">
        <v>1506</v>
      </c>
      <c r="B642" s="20" t="s">
        <v>1494</v>
      </c>
      <c r="C642" s="20" t="s">
        <v>1507</v>
      </c>
      <c r="D642" s="20" t="s">
        <v>1335</v>
      </c>
      <c r="H642" s="20" t="s">
        <v>103</v>
      </c>
    </row>
    <row r="643" customFormat="false" ht="15.75" hidden="false" customHeight="false" outlineLevel="0" collapsed="false">
      <c r="A643" s="20" t="s">
        <v>1508</v>
      </c>
      <c r="B643" s="20" t="s">
        <v>1494</v>
      </c>
      <c r="C643" s="20" t="s">
        <v>1507</v>
      </c>
      <c r="D643" s="20" t="s">
        <v>1335</v>
      </c>
      <c r="H643" s="20" t="s">
        <v>103</v>
      </c>
    </row>
    <row r="644" customFormat="false" ht="15.75" hidden="false" customHeight="false" outlineLevel="0" collapsed="false">
      <c r="A644" s="20" t="s">
        <v>1509</v>
      </c>
      <c r="B644" s="20" t="s">
        <v>1494</v>
      </c>
      <c r="C644" s="20" t="s">
        <v>1510</v>
      </c>
      <c r="D644" s="20" t="s">
        <v>1511</v>
      </c>
      <c r="H644" s="20" t="s">
        <v>103</v>
      </c>
    </row>
    <row r="645" customFormat="false" ht="15.75" hidden="false" customHeight="false" outlineLevel="0" collapsed="false">
      <c r="A645" s="20" t="s">
        <v>1512</v>
      </c>
      <c r="B645" s="20" t="s">
        <v>1494</v>
      </c>
      <c r="C645" s="20" t="s">
        <v>1510</v>
      </c>
      <c r="D645" s="20" t="s">
        <v>1511</v>
      </c>
      <c r="H645" s="20" t="s">
        <v>103</v>
      </c>
    </row>
    <row r="646" customFormat="false" ht="15.75" hidden="false" customHeight="false" outlineLevel="0" collapsed="false">
      <c r="A646" s="20" t="s">
        <v>1513</v>
      </c>
      <c r="B646" s="20" t="s">
        <v>1514</v>
      </c>
      <c r="C646" s="20" t="s">
        <v>1515</v>
      </c>
      <c r="D646" s="20" t="s">
        <v>1269</v>
      </c>
      <c r="H646" s="20" t="s">
        <v>103</v>
      </c>
    </row>
    <row r="647" customFormat="false" ht="15.75" hidden="false" customHeight="false" outlineLevel="0" collapsed="false">
      <c r="A647" s="20" t="s">
        <v>1516</v>
      </c>
      <c r="B647" s="20" t="s">
        <v>1514</v>
      </c>
      <c r="C647" s="20" t="s">
        <v>1515</v>
      </c>
      <c r="D647" s="20" t="s">
        <v>1269</v>
      </c>
      <c r="H647" s="20" t="s">
        <v>103</v>
      </c>
    </row>
    <row r="648" customFormat="false" ht="15.75" hidden="false" customHeight="false" outlineLevel="0" collapsed="false">
      <c r="A648" s="20" t="s">
        <v>1517</v>
      </c>
      <c r="B648" s="20" t="s">
        <v>1514</v>
      </c>
      <c r="C648" s="20" t="s">
        <v>1518</v>
      </c>
      <c r="D648" s="20" t="s">
        <v>1382</v>
      </c>
      <c r="H648" s="20" t="s">
        <v>103</v>
      </c>
    </row>
    <row r="649" customFormat="false" ht="15.75" hidden="false" customHeight="false" outlineLevel="0" collapsed="false">
      <c r="A649" s="20" t="s">
        <v>1519</v>
      </c>
      <c r="B649" s="20" t="s">
        <v>1514</v>
      </c>
      <c r="C649" s="20" t="s">
        <v>1518</v>
      </c>
      <c r="D649" s="20" t="s">
        <v>1382</v>
      </c>
      <c r="H649" s="20" t="s">
        <v>103</v>
      </c>
    </row>
    <row r="650" customFormat="false" ht="15.75" hidden="false" customHeight="false" outlineLevel="0" collapsed="false">
      <c r="A650" s="20" t="s">
        <v>1520</v>
      </c>
      <c r="B650" s="20" t="s">
        <v>1514</v>
      </c>
      <c r="C650" s="20" t="s">
        <v>1521</v>
      </c>
      <c r="D650" s="20" t="s">
        <v>1382</v>
      </c>
      <c r="H650" s="20" t="s">
        <v>103</v>
      </c>
    </row>
    <row r="651" customFormat="false" ht="15.75" hidden="false" customHeight="false" outlineLevel="0" collapsed="false">
      <c r="A651" s="20" t="s">
        <v>1522</v>
      </c>
      <c r="B651" s="20" t="s">
        <v>1514</v>
      </c>
      <c r="C651" s="20" t="s">
        <v>1521</v>
      </c>
      <c r="D651" s="20" t="s">
        <v>1382</v>
      </c>
      <c r="H651" s="20" t="s">
        <v>103</v>
      </c>
    </row>
    <row r="652" customFormat="false" ht="15.75" hidden="false" customHeight="false" outlineLevel="0" collapsed="false">
      <c r="A652" s="20" t="s">
        <v>1523</v>
      </c>
      <c r="B652" s="20" t="s">
        <v>1514</v>
      </c>
      <c r="C652" s="20" t="s">
        <v>1524</v>
      </c>
      <c r="D652" s="20" t="s">
        <v>1382</v>
      </c>
      <c r="H652" s="20" t="s">
        <v>103</v>
      </c>
    </row>
    <row r="653" customFormat="false" ht="15.75" hidden="false" customHeight="false" outlineLevel="0" collapsed="false">
      <c r="A653" s="20" t="s">
        <v>1525</v>
      </c>
      <c r="B653" s="20" t="s">
        <v>1514</v>
      </c>
      <c r="C653" s="20" t="s">
        <v>1524</v>
      </c>
      <c r="D653" s="20" t="s">
        <v>1382</v>
      </c>
      <c r="H653" s="20" t="s">
        <v>103</v>
      </c>
    </row>
    <row r="654" customFormat="false" ht="15.75" hidden="false" customHeight="false" outlineLevel="0" collapsed="false">
      <c r="A654" s="20" t="s">
        <v>1526</v>
      </c>
      <c r="B654" s="20" t="s">
        <v>1514</v>
      </c>
      <c r="C654" s="20" t="s">
        <v>1527</v>
      </c>
      <c r="D654" s="20" t="s">
        <v>1372</v>
      </c>
      <c r="H654" s="20" t="s">
        <v>103</v>
      </c>
    </row>
    <row r="655" customFormat="false" ht="15.75" hidden="false" customHeight="false" outlineLevel="0" collapsed="false">
      <c r="A655" s="20" t="s">
        <v>1528</v>
      </c>
      <c r="B655" s="20" t="s">
        <v>1514</v>
      </c>
      <c r="C655" s="20" t="s">
        <v>1527</v>
      </c>
      <c r="D655" s="20" t="s">
        <v>1372</v>
      </c>
      <c r="H655" s="20" t="s">
        <v>103</v>
      </c>
    </row>
    <row r="656" customFormat="false" ht="15.75" hidden="false" customHeight="false" outlineLevel="0" collapsed="false">
      <c r="A656" s="20" t="s">
        <v>1529</v>
      </c>
      <c r="B656" s="20" t="s">
        <v>1530</v>
      </c>
      <c r="C656" s="20" t="s">
        <v>1531</v>
      </c>
      <c r="D656" s="20" t="s">
        <v>1222</v>
      </c>
      <c r="H656" s="20" t="s">
        <v>103</v>
      </c>
    </row>
    <row r="657" customFormat="false" ht="15.75" hidden="false" customHeight="false" outlineLevel="0" collapsed="false">
      <c r="A657" s="20" t="s">
        <v>1532</v>
      </c>
      <c r="B657" s="20" t="s">
        <v>1530</v>
      </c>
      <c r="C657" s="20" t="s">
        <v>1531</v>
      </c>
      <c r="D657" s="20" t="s">
        <v>1222</v>
      </c>
      <c r="H657" s="20" t="s">
        <v>103</v>
      </c>
    </row>
    <row r="658" customFormat="false" ht="15.75" hidden="false" customHeight="false" outlineLevel="0" collapsed="false">
      <c r="A658" s="20" t="s">
        <v>1533</v>
      </c>
      <c r="B658" s="20" t="s">
        <v>1534</v>
      </c>
      <c r="C658" s="20" t="s">
        <v>1535</v>
      </c>
      <c r="D658" s="20" t="s">
        <v>1335</v>
      </c>
      <c r="H658" s="20" t="s">
        <v>103</v>
      </c>
    </row>
    <row r="659" customFormat="false" ht="15.75" hidden="false" customHeight="false" outlineLevel="0" collapsed="false">
      <c r="A659" s="20" t="s">
        <v>1536</v>
      </c>
      <c r="B659" s="20" t="s">
        <v>1534</v>
      </c>
      <c r="C659" s="20" t="s">
        <v>1535</v>
      </c>
      <c r="D659" s="20" t="s">
        <v>1335</v>
      </c>
      <c r="H659" s="20" t="s">
        <v>103</v>
      </c>
    </row>
    <row r="660" customFormat="false" ht="15.75" hidden="false" customHeight="false" outlineLevel="0" collapsed="false">
      <c r="A660" s="20" t="s">
        <v>1537</v>
      </c>
      <c r="B660" s="20" t="s">
        <v>1534</v>
      </c>
      <c r="C660" s="20" t="s">
        <v>1538</v>
      </c>
      <c r="D660" s="20" t="s">
        <v>1358</v>
      </c>
      <c r="H660" s="20" t="s">
        <v>103</v>
      </c>
    </row>
    <row r="661" customFormat="false" ht="15.75" hidden="false" customHeight="false" outlineLevel="0" collapsed="false">
      <c r="A661" s="20" t="s">
        <v>1539</v>
      </c>
      <c r="B661" s="20" t="s">
        <v>1534</v>
      </c>
      <c r="C661" s="20" t="s">
        <v>1538</v>
      </c>
      <c r="D661" s="20" t="s">
        <v>1358</v>
      </c>
      <c r="H661" s="20" t="s">
        <v>103</v>
      </c>
    </row>
    <row r="662" customFormat="false" ht="15.75" hidden="false" customHeight="false" outlineLevel="0" collapsed="false">
      <c r="A662" s="20" t="s">
        <v>1540</v>
      </c>
      <c r="B662" s="20" t="s">
        <v>1534</v>
      </c>
      <c r="C662" s="20" t="s">
        <v>1541</v>
      </c>
      <c r="D662" s="20" t="s">
        <v>1358</v>
      </c>
      <c r="H662" s="20" t="s">
        <v>103</v>
      </c>
    </row>
    <row r="663" customFormat="false" ht="15.75" hidden="false" customHeight="false" outlineLevel="0" collapsed="false">
      <c r="A663" s="20" t="s">
        <v>1542</v>
      </c>
      <c r="B663" s="20" t="s">
        <v>1534</v>
      </c>
      <c r="C663" s="20" t="s">
        <v>1541</v>
      </c>
      <c r="D663" s="20" t="s">
        <v>1358</v>
      </c>
      <c r="H663" s="20" t="s">
        <v>103</v>
      </c>
    </row>
    <row r="664" customFormat="false" ht="15.75" hidden="false" customHeight="false" outlineLevel="0" collapsed="false">
      <c r="A664" s="20" t="s">
        <v>1543</v>
      </c>
      <c r="B664" s="20" t="s">
        <v>1534</v>
      </c>
      <c r="C664" s="20" t="s">
        <v>1544</v>
      </c>
      <c r="D664" s="20" t="s">
        <v>1358</v>
      </c>
      <c r="H664" s="20" t="s">
        <v>103</v>
      </c>
    </row>
    <row r="665" customFormat="false" ht="15.75" hidden="false" customHeight="false" outlineLevel="0" collapsed="false">
      <c r="A665" s="20" t="s">
        <v>1545</v>
      </c>
      <c r="B665" s="20" t="s">
        <v>1534</v>
      </c>
      <c r="C665" s="20" t="s">
        <v>1544</v>
      </c>
      <c r="D665" s="20" t="s">
        <v>1358</v>
      </c>
      <c r="H665" s="20" t="s">
        <v>103</v>
      </c>
    </row>
    <row r="666" customFormat="false" ht="15.75" hidden="false" customHeight="false" outlineLevel="0" collapsed="false">
      <c r="A666" s="20" t="s">
        <v>1546</v>
      </c>
      <c r="B666" s="20" t="s">
        <v>1534</v>
      </c>
      <c r="C666" s="20" t="s">
        <v>1547</v>
      </c>
      <c r="D666" s="20" t="s">
        <v>1548</v>
      </c>
      <c r="H666" s="20" t="s">
        <v>103</v>
      </c>
    </row>
    <row r="667" customFormat="false" ht="15.75" hidden="false" customHeight="false" outlineLevel="0" collapsed="false">
      <c r="A667" s="20" t="s">
        <v>1549</v>
      </c>
      <c r="B667" s="20" t="s">
        <v>1534</v>
      </c>
      <c r="C667" s="20" t="s">
        <v>1547</v>
      </c>
      <c r="D667" s="20" t="s">
        <v>1548</v>
      </c>
      <c r="H667" s="20" t="s">
        <v>103</v>
      </c>
    </row>
    <row r="668" customFormat="false" ht="15.75" hidden="false" customHeight="false" outlineLevel="0" collapsed="false">
      <c r="A668" s="20" t="s">
        <v>1550</v>
      </c>
      <c r="B668" s="20" t="s">
        <v>1534</v>
      </c>
      <c r="C668" s="20" t="s">
        <v>1551</v>
      </c>
      <c r="D668" s="20" t="s">
        <v>1423</v>
      </c>
      <c r="H668" s="20" t="s">
        <v>103</v>
      </c>
    </row>
    <row r="669" customFormat="false" ht="15.75" hidden="false" customHeight="false" outlineLevel="0" collapsed="false">
      <c r="A669" s="20" t="s">
        <v>1552</v>
      </c>
      <c r="B669" s="20" t="s">
        <v>1534</v>
      </c>
      <c r="C669" s="20" t="s">
        <v>1551</v>
      </c>
      <c r="D669" s="20" t="s">
        <v>1423</v>
      </c>
      <c r="H669" s="20" t="s">
        <v>103</v>
      </c>
    </row>
    <row r="670" customFormat="false" ht="15.75" hidden="false" customHeight="false" outlineLevel="0" collapsed="false">
      <c r="A670" s="20" t="s">
        <v>1553</v>
      </c>
      <c r="B670" s="20" t="s">
        <v>1554</v>
      </c>
      <c r="C670" s="20" t="s">
        <v>1555</v>
      </c>
      <c r="D670" s="20" t="s">
        <v>1372</v>
      </c>
      <c r="H670" s="20" t="s">
        <v>103</v>
      </c>
    </row>
    <row r="671" customFormat="false" ht="15.75" hidden="false" customHeight="false" outlineLevel="0" collapsed="false">
      <c r="A671" s="20" t="s">
        <v>1556</v>
      </c>
      <c r="B671" s="20" t="s">
        <v>1554</v>
      </c>
      <c r="C671" s="20" t="s">
        <v>1555</v>
      </c>
      <c r="D671" s="20" t="s">
        <v>1372</v>
      </c>
      <c r="H671" s="20" t="s">
        <v>103</v>
      </c>
    </row>
    <row r="672" customFormat="false" ht="15.75" hidden="false" customHeight="false" outlineLevel="0" collapsed="false">
      <c r="A672" s="20" t="s">
        <v>1557</v>
      </c>
      <c r="B672" s="20" t="s">
        <v>1554</v>
      </c>
      <c r="C672" s="20" t="s">
        <v>1558</v>
      </c>
      <c r="D672" s="20" t="s">
        <v>1559</v>
      </c>
      <c r="H672" s="20" t="s">
        <v>103</v>
      </c>
    </row>
    <row r="673" customFormat="false" ht="15.75" hidden="false" customHeight="false" outlineLevel="0" collapsed="false">
      <c r="A673" s="20" t="s">
        <v>1560</v>
      </c>
      <c r="B673" s="20" t="s">
        <v>1554</v>
      </c>
      <c r="C673" s="20" t="s">
        <v>1558</v>
      </c>
      <c r="D673" s="20" t="s">
        <v>1559</v>
      </c>
      <c r="H673" s="20" t="s">
        <v>103</v>
      </c>
    </row>
    <row r="674" customFormat="false" ht="15.75" hidden="false" customHeight="false" outlineLevel="0" collapsed="false">
      <c r="A674" s="20" t="s">
        <v>1561</v>
      </c>
      <c r="B674" s="20" t="s">
        <v>1554</v>
      </c>
      <c r="C674" s="20" t="s">
        <v>1562</v>
      </c>
      <c r="D674" s="20" t="s">
        <v>1559</v>
      </c>
      <c r="H674" s="20" t="s">
        <v>103</v>
      </c>
    </row>
    <row r="675" customFormat="false" ht="15.75" hidden="false" customHeight="false" outlineLevel="0" collapsed="false">
      <c r="A675" s="20" t="s">
        <v>1563</v>
      </c>
      <c r="B675" s="20" t="s">
        <v>1554</v>
      </c>
      <c r="C675" s="20" t="s">
        <v>1562</v>
      </c>
      <c r="D675" s="20" t="s">
        <v>1559</v>
      </c>
      <c r="H675" s="20" t="s">
        <v>103</v>
      </c>
    </row>
    <row r="676" customFormat="false" ht="15.75" hidden="false" customHeight="false" outlineLevel="0" collapsed="false">
      <c r="A676" s="20" t="s">
        <v>1564</v>
      </c>
      <c r="B676" s="20" t="s">
        <v>1554</v>
      </c>
      <c r="C676" s="20" t="s">
        <v>1565</v>
      </c>
      <c r="D676" s="20" t="s">
        <v>1559</v>
      </c>
      <c r="H676" s="20" t="s">
        <v>103</v>
      </c>
    </row>
    <row r="677" customFormat="false" ht="15.75" hidden="false" customHeight="false" outlineLevel="0" collapsed="false">
      <c r="A677" s="20" t="s">
        <v>1566</v>
      </c>
      <c r="B677" s="20" t="s">
        <v>1554</v>
      </c>
      <c r="C677" s="20" t="s">
        <v>1565</v>
      </c>
      <c r="D677" s="20" t="s">
        <v>1559</v>
      </c>
      <c r="H677" s="20" t="s">
        <v>103</v>
      </c>
    </row>
    <row r="678" customFormat="false" ht="15.75" hidden="false" customHeight="false" outlineLevel="0" collapsed="false">
      <c r="A678" s="20" t="s">
        <v>1567</v>
      </c>
      <c r="B678" s="20" t="s">
        <v>1554</v>
      </c>
      <c r="C678" s="20" t="s">
        <v>1568</v>
      </c>
      <c r="D678" s="20" t="s">
        <v>1395</v>
      </c>
      <c r="H678" s="20" t="s">
        <v>103</v>
      </c>
    </row>
    <row r="679" customFormat="false" ht="15.75" hidden="false" customHeight="false" outlineLevel="0" collapsed="false">
      <c r="A679" s="20" t="s">
        <v>1569</v>
      </c>
      <c r="B679" s="20" t="s">
        <v>1554</v>
      </c>
      <c r="C679" s="20" t="s">
        <v>1568</v>
      </c>
      <c r="D679" s="20" t="s">
        <v>1395</v>
      </c>
      <c r="H679" s="20" t="s">
        <v>103</v>
      </c>
    </row>
    <row r="680" customFormat="false" ht="15.75" hidden="false" customHeight="false" outlineLevel="0" collapsed="false">
      <c r="A680" s="20" t="s">
        <v>1570</v>
      </c>
      <c r="B680" s="20" t="s">
        <v>1554</v>
      </c>
      <c r="C680" s="20" t="s">
        <v>1571</v>
      </c>
      <c r="D680" s="20" t="s">
        <v>1222</v>
      </c>
      <c r="H680" s="20" t="s">
        <v>103</v>
      </c>
    </row>
    <row r="681" customFormat="false" ht="15.75" hidden="false" customHeight="false" outlineLevel="0" collapsed="false">
      <c r="A681" s="20" t="s">
        <v>1572</v>
      </c>
      <c r="B681" s="20" t="s">
        <v>1554</v>
      </c>
      <c r="C681" s="20" t="s">
        <v>1571</v>
      </c>
      <c r="D681" s="20" t="s">
        <v>1222</v>
      </c>
      <c r="H681" s="20" t="s">
        <v>103</v>
      </c>
    </row>
    <row r="682" customFormat="false" ht="15.75" hidden="false" customHeight="false" outlineLevel="0" collapsed="false">
      <c r="A682" s="20" t="s">
        <v>1573</v>
      </c>
      <c r="B682" s="20" t="s">
        <v>1574</v>
      </c>
      <c r="C682" s="20" t="s">
        <v>1575</v>
      </c>
      <c r="D682" s="20" t="s">
        <v>1413</v>
      </c>
      <c r="H682" s="20" t="s">
        <v>103</v>
      </c>
    </row>
    <row r="683" customFormat="false" ht="15.75" hidden="false" customHeight="false" outlineLevel="0" collapsed="false">
      <c r="A683" s="20" t="s">
        <v>1576</v>
      </c>
      <c r="B683" s="20" t="s">
        <v>1574</v>
      </c>
      <c r="C683" s="20" t="s">
        <v>1575</v>
      </c>
      <c r="D683" s="20" t="s">
        <v>1413</v>
      </c>
      <c r="H683" s="20" t="s">
        <v>103</v>
      </c>
    </row>
    <row r="684" customFormat="false" ht="15.75" hidden="false" customHeight="false" outlineLevel="0" collapsed="false">
      <c r="A684" s="20" t="s">
        <v>1577</v>
      </c>
      <c r="B684" s="20" t="s">
        <v>1574</v>
      </c>
      <c r="C684" s="20" t="s">
        <v>1578</v>
      </c>
      <c r="D684" s="20" t="s">
        <v>1413</v>
      </c>
      <c r="H684" s="20" t="s">
        <v>103</v>
      </c>
    </row>
    <row r="685" customFormat="false" ht="15.75" hidden="false" customHeight="false" outlineLevel="0" collapsed="false">
      <c r="A685" s="20" t="s">
        <v>1579</v>
      </c>
      <c r="B685" s="20" t="s">
        <v>1574</v>
      </c>
      <c r="C685" s="20" t="s">
        <v>1578</v>
      </c>
      <c r="D685" s="20" t="s">
        <v>1413</v>
      </c>
      <c r="H685" s="20" t="s">
        <v>103</v>
      </c>
    </row>
    <row r="686" customFormat="false" ht="15.75" hidden="false" customHeight="false" outlineLevel="0" collapsed="false">
      <c r="A686" s="20" t="s">
        <v>1580</v>
      </c>
      <c r="B686" s="20" t="s">
        <v>1574</v>
      </c>
      <c r="C686" s="20" t="s">
        <v>1581</v>
      </c>
      <c r="D686" s="20" t="s">
        <v>1253</v>
      </c>
      <c r="H686" s="20" t="s">
        <v>103</v>
      </c>
    </row>
    <row r="687" customFormat="false" ht="15.75" hidden="false" customHeight="false" outlineLevel="0" collapsed="false">
      <c r="A687" s="20" t="s">
        <v>1582</v>
      </c>
      <c r="B687" s="20" t="s">
        <v>1574</v>
      </c>
      <c r="C687" s="20" t="s">
        <v>1581</v>
      </c>
      <c r="D687" s="20" t="s">
        <v>1253</v>
      </c>
      <c r="H687" s="20" t="s">
        <v>103</v>
      </c>
    </row>
    <row r="688" customFormat="false" ht="15.75" hidden="false" customHeight="false" outlineLevel="0" collapsed="false">
      <c r="A688" s="20" t="s">
        <v>1583</v>
      </c>
      <c r="B688" s="20" t="s">
        <v>1574</v>
      </c>
      <c r="C688" s="20" t="s">
        <v>1584</v>
      </c>
      <c r="D688" s="20" t="s">
        <v>1253</v>
      </c>
      <c r="H688" s="20" t="s">
        <v>103</v>
      </c>
    </row>
    <row r="689" customFormat="false" ht="15.75" hidden="false" customHeight="false" outlineLevel="0" collapsed="false">
      <c r="A689" s="20" t="s">
        <v>1585</v>
      </c>
      <c r="B689" s="20" t="s">
        <v>1574</v>
      </c>
      <c r="C689" s="20" t="s">
        <v>1584</v>
      </c>
      <c r="D689" s="20" t="s">
        <v>1253</v>
      </c>
      <c r="H689" s="20" t="s">
        <v>103</v>
      </c>
    </row>
    <row r="690" customFormat="false" ht="15.75" hidden="false" customHeight="false" outlineLevel="0" collapsed="false">
      <c r="A690" s="20" t="s">
        <v>1586</v>
      </c>
      <c r="B690" s="20" t="s">
        <v>1587</v>
      </c>
      <c r="C690" s="20" t="s">
        <v>1588</v>
      </c>
      <c r="D690" s="20" t="s">
        <v>1589</v>
      </c>
      <c r="H690" s="20" t="s">
        <v>49</v>
      </c>
    </row>
    <row r="691" customFormat="false" ht="15.75" hidden="false" customHeight="false" outlineLevel="0" collapsed="false">
      <c r="A691" s="20" t="s">
        <v>1590</v>
      </c>
      <c r="B691" s="20" t="s">
        <v>1587</v>
      </c>
      <c r="C691" s="20" t="s">
        <v>1588</v>
      </c>
      <c r="D691" s="20" t="s">
        <v>1589</v>
      </c>
      <c r="H691" s="20" t="s">
        <v>49</v>
      </c>
    </row>
    <row r="692" customFormat="false" ht="15.75" hidden="false" customHeight="false" outlineLevel="0" collapsed="false">
      <c r="A692" s="20" t="s">
        <v>1591</v>
      </c>
      <c r="B692" s="20" t="s">
        <v>1592</v>
      </c>
      <c r="C692" s="20" t="s">
        <v>1593</v>
      </c>
      <c r="D692" s="20" t="s">
        <v>1594</v>
      </c>
      <c r="E692" s="20" t="s">
        <v>1595</v>
      </c>
      <c r="H692" s="20" t="s">
        <v>103</v>
      </c>
    </row>
    <row r="693" customFormat="false" ht="15.75" hidden="false" customHeight="false" outlineLevel="0" collapsed="false">
      <c r="A693" s="20" t="s">
        <v>1596</v>
      </c>
      <c r="B693" s="20" t="s">
        <v>1592</v>
      </c>
      <c r="C693" s="20" t="s">
        <v>1593</v>
      </c>
      <c r="D693" s="20" t="s">
        <v>1594</v>
      </c>
      <c r="E693" s="20" t="s">
        <v>1595</v>
      </c>
      <c r="H693" s="20" t="s">
        <v>103</v>
      </c>
    </row>
    <row r="694" customFormat="false" ht="15.75" hidden="false" customHeight="false" outlineLevel="0" collapsed="false">
      <c r="A694" s="20" t="s">
        <v>1597</v>
      </c>
      <c r="B694" s="20" t="s">
        <v>1598</v>
      </c>
      <c r="C694" s="20" t="s">
        <v>1599</v>
      </c>
      <c r="D694" s="20" t="s">
        <v>1600</v>
      </c>
      <c r="E694" s="20" t="s">
        <v>1601</v>
      </c>
      <c r="F694" s="20" t="s">
        <v>1602</v>
      </c>
      <c r="H694" s="20" t="s">
        <v>103</v>
      </c>
    </row>
    <row r="695" customFormat="false" ht="15.75" hidden="false" customHeight="false" outlineLevel="0" collapsed="false">
      <c r="A695" s="20" t="s">
        <v>1603</v>
      </c>
      <c r="B695" s="20" t="s">
        <v>1598</v>
      </c>
      <c r="C695" s="20" t="s">
        <v>1599</v>
      </c>
      <c r="D695" s="20" t="s">
        <v>1600</v>
      </c>
      <c r="E695" s="20" t="s">
        <v>1601</v>
      </c>
      <c r="F695" s="20" t="s">
        <v>1602</v>
      </c>
      <c r="H695" s="20" t="s">
        <v>103</v>
      </c>
    </row>
    <row r="696" customFormat="false" ht="15.75" hidden="false" customHeight="false" outlineLevel="0" collapsed="false">
      <c r="A696" s="20" t="s">
        <v>1604</v>
      </c>
      <c r="B696" s="20" t="s">
        <v>1605</v>
      </c>
      <c r="C696" s="20" t="s">
        <v>1606</v>
      </c>
      <c r="D696" s="20" t="s">
        <v>1600</v>
      </c>
      <c r="E696" s="20" t="s">
        <v>1601</v>
      </c>
      <c r="F696" s="20" t="s">
        <v>1602</v>
      </c>
      <c r="H696" s="20" t="s">
        <v>103</v>
      </c>
    </row>
    <row r="697" customFormat="false" ht="15.75" hidden="false" customHeight="false" outlineLevel="0" collapsed="false">
      <c r="A697" s="20" t="s">
        <v>1607</v>
      </c>
      <c r="B697" s="20" t="s">
        <v>1605</v>
      </c>
      <c r="C697" s="20" t="s">
        <v>1606</v>
      </c>
      <c r="D697" s="20" t="s">
        <v>1600</v>
      </c>
      <c r="E697" s="20" t="s">
        <v>1601</v>
      </c>
      <c r="F697" s="20" t="s">
        <v>1602</v>
      </c>
      <c r="H697" s="20" t="s">
        <v>103</v>
      </c>
    </row>
    <row r="698" customFormat="false" ht="15.75" hidden="false" customHeight="false" outlineLevel="0" collapsed="false">
      <c r="A698" s="20" t="s">
        <v>1608</v>
      </c>
      <c r="B698" s="20" t="s">
        <v>1609</v>
      </c>
      <c r="C698" s="20" t="s">
        <v>1610</v>
      </c>
      <c r="D698" s="20" t="s">
        <v>1611</v>
      </c>
      <c r="E698" s="20" t="s">
        <v>1612</v>
      </c>
      <c r="H698" s="20" t="s">
        <v>103</v>
      </c>
    </row>
    <row r="699" customFormat="false" ht="15.75" hidden="false" customHeight="false" outlineLevel="0" collapsed="false">
      <c r="A699" s="20" t="s">
        <v>1613</v>
      </c>
      <c r="B699" s="20" t="s">
        <v>1609</v>
      </c>
      <c r="C699" s="20" t="s">
        <v>1610</v>
      </c>
      <c r="D699" s="20" t="s">
        <v>1611</v>
      </c>
      <c r="E699" s="20" t="s">
        <v>1612</v>
      </c>
      <c r="H699" s="20" t="s">
        <v>103</v>
      </c>
    </row>
    <row r="700" customFormat="false" ht="15.75" hidden="false" customHeight="false" outlineLevel="0" collapsed="false">
      <c r="A700" s="20" t="s">
        <v>1614</v>
      </c>
      <c r="B700" s="20" t="s">
        <v>1615</v>
      </c>
      <c r="C700" s="20" t="s">
        <v>1616</v>
      </c>
      <c r="D700" s="20" t="s">
        <v>1617</v>
      </c>
      <c r="E700" s="20" t="s">
        <v>1618</v>
      </c>
      <c r="H700" s="20" t="s">
        <v>103</v>
      </c>
    </row>
    <row r="701" customFormat="false" ht="15.75" hidden="false" customHeight="false" outlineLevel="0" collapsed="false">
      <c r="A701" s="20" t="s">
        <v>1619</v>
      </c>
      <c r="B701" s="20" t="s">
        <v>1615</v>
      </c>
      <c r="C701" s="20" t="s">
        <v>1616</v>
      </c>
      <c r="D701" s="20" t="s">
        <v>1617</v>
      </c>
      <c r="E701" s="20" t="s">
        <v>1618</v>
      </c>
      <c r="H701" s="20" t="s">
        <v>103</v>
      </c>
    </row>
    <row r="702" customFormat="false" ht="15.75" hidden="false" customHeight="false" outlineLevel="0" collapsed="false">
      <c r="A702" s="20" t="s">
        <v>1620</v>
      </c>
      <c r="B702" s="20" t="s">
        <v>1621</v>
      </c>
      <c r="C702" s="20" t="s">
        <v>1622</v>
      </c>
      <c r="D702" s="20" t="s">
        <v>1623</v>
      </c>
      <c r="E702" s="20" t="s">
        <v>1624</v>
      </c>
      <c r="H702" s="20" t="s">
        <v>103</v>
      </c>
    </row>
    <row r="703" customFormat="false" ht="15.75" hidden="false" customHeight="false" outlineLevel="0" collapsed="false">
      <c r="A703" s="20" t="s">
        <v>1625</v>
      </c>
      <c r="B703" s="20" t="s">
        <v>1621</v>
      </c>
      <c r="C703" s="20" t="s">
        <v>1622</v>
      </c>
      <c r="D703" s="20" t="s">
        <v>1623</v>
      </c>
      <c r="E703" s="20" t="s">
        <v>1624</v>
      </c>
      <c r="H703" s="20" t="s">
        <v>103</v>
      </c>
    </row>
    <row r="704" customFormat="false" ht="15.75" hidden="false" customHeight="false" outlineLevel="0" collapsed="false">
      <c r="A704" s="20" t="s">
        <v>1626</v>
      </c>
      <c r="B704" s="20" t="s">
        <v>1627</v>
      </c>
      <c r="C704" s="20" t="s">
        <v>1628</v>
      </c>
      <c r="D704" s="20" t="s">
        <v>1629</v>
      </c>
      <c r="E704" s="20" t="s">
        <v>1630</v>
      </c>
      <c r="H704" s="20" t="s">
        <v>103</v>
      </c>
    </row>
    <row r="705" customFormat="false" ht="15.75" hidden="false" customHeight="false" outlineLevel="0" collapsed="false">
      <c r="A705" s="20" t="s">
        <v>1631</v>
      </c>
      <c r="B705" s="20" t="s">
        <v>1627</v>
      </c>
      <c r="C705" s="20" t="s">
        <v>1628</v>
      </c>
      <c r="D705" s="20" t="s">
        <v>1629</v>
      </c>
      <c r="E705" s="20" t="s">
        <v>1630</v>
      </c>
      <c r="H705" s="20" t="s">
        <v>103</v>
      </c>
    </row>
    <row r="706" customFormat="false" ht="15.75" hidden="false" customHeight="false" outlineLevel="0" collapsed="false">
      <c r="A706" s="20" t="s">
        <v>1632</v>
      </c>
      <c r="B706" s="20" t="s">
        <v>1633</v>
      </c>
      <c r="C706" s="20" t="s">
        <v>1634</v>
      </c>
      <c r="D706" s="20" t="s">
        <v>1635</v>
      </c>
      <c r="E706" s="20" t="s">
        <v>1636</v>
      </c>
      <c r="F706" s="20" t="s">
        <v>1637</v>
      </c>
      <c r="H706" s="20" t="s">
        <v>103</v>
      </c>
    </row>
    <row r="707" customFormat="false" ht="15.75" hidden="false" customHeight="false" outlineLevel="0" collapsed="false">
      <c r="A707" s="20" t="s">
        <v>1638</v>
      </c>
      <c r="B707" s="20" t="s">
        <v>1633</v>
      </c>
      <c r="C707" s="20" t="s">
        <v>1634</v>
      </c>
      <c r="D707" s="20" t="s">
        <v>1635</v>
      </c>
      <c r="E707" s="20" t="s">
        <v>1636</v>
      </c>
      <c r="F707" s="20" t="s">
        <v>1637</v>
      </c>
      <c r="H707" s="20" t="s">
        <v>103</v>
      </c>
    </row>
    <row r="708" customFormat="false" ht="15.75" hidden="false" customHeight="false" outlineLevel="0" collapsed="false">
      <c r="A708" s="20" t="s">
        <v>1639</v>
      </c>
      <c r="B708" s="20" t="s">
        <v>1640</v>
      </c>
      <c r="C708" s="20" t="s">
        <v>1641</v>
      </c>
      <c r="D708" s="20" t="s">
        <v>1642</v>
      </c>
      <c r="H708" s="20" t="s">
        <v>103</v>
      </c>
    </row>
    <row r="709" customFormat="false" ht="15.75" hidden="false" customHeight="false" outlineLevel="0" collapsed="false">
      <c r="A709" s="20" t="s">
        <v>1643</v>
      </c>
      <c r="B709" s="20" t="s">
        <v>1640</v>
      </c>
      <c r="C709" s="20" t="s">
        <v>1641</v>
      </c>
      <c r="D709" s="20" t="s">
        <v>1642</v>
      </c>
      <c r="H709" s="20" t="s">
        <v>103</v>
      </c>
    </row>
    <row r="710" customFormat="false" ht="15.75" hidden="false" customHeight="false" outlineLevel="0" collapsed="false">
      <c r="A710" s="20" t="s">
        <v>1644</v>
      </c>
      <c r="B710" s="20" t="s">
        <v>1645</v>
      </c>
      <c r="C710" s="20" t="s">
        <v>1646</v>
      </c>
      <c r="D710" s="20" t="s">
        <v>1647</v>
      </c>
      <c r="H710" s="20" t="s">
        <v>29</v>
      </c>
    </row>
    <row r="711" customFormat="false" ht="15.75" hidden="false" customHeight="false" outlineLevel="0" collapsed="false">
      <c r="A711" s="20" t="s">
        <v>1648</v>
      </c>
      <c r="B711" s="20" t="s">
        <v>1645</v>
      </c>
      <c r="C711" s="20" t="s">
        <v>1646</v>
      </c>
      <c r="D711" s="20" t="s">
        <v>1647</v>
      </c>
      <c r="H711" s="20" t="s">
        <v>29</v>
      </c>
    </row>
    <row r="712" customFormat="false" ht="15.75" hidden="false" customHeight="false" outlineLevel="0" collapsed="false">
      <c r="A712" s="20" t="s">
        <v>1649</v>
      </c>
      <c r="B712" s="20" t="s">
        <v>1645</v>
      </c>
      <c r="C712" s="20" t="s">
        <v>1646</v>
      </c>
      <c r="D712" s="20" t="s">
        <v>1650</v>
      </c>
      <c r="H712" s="20" t="s">
        <v>29</v>
      </c>
    </row>
    <row r="713" customFormat="false" ht="15.75" hidden="false" customHeight="false" outlineLevel="0" collapsed="false">
      <c r="A713" s="20" t="s">
        <v>1651</v>
      </c>
      <c r="B713" s="20" t="s">
        <v>1645</v>
      </c>
      <c r="C713" s="20" t="s">
        <v>1646</v>
      </c>
      <c r="D713" s="20" t="s">
        <v>1650</v>
      </c>
      <c r="H713" s="20" t="s">
        <v>29</v>
      </c>
    </row>
    <row r="714" customFormat="false" ht="15.75" hidden="false" customHeight="false" outlineLevel="0" collapsed="false">
      <c r="A714" s="20" t="s">
        <v>1652</v>
      </c>
      <c r="B714" s="20" t="s">
        <v>1645</v>
      </c>
      <c r="C714" s="20" t="s">
        <v>1653</v>
      </c>
      <c r="D714" s="20" t="s">
        <v>1654</v>
      </c>
      <c r="H714" s="20" t="s">
        <v>29</v>
      </c>
    </row>
    <row r="715" customFormat="false" ht="15.75" hidden="false" customHeight="false" outlineLevel="0" collapsed="false">
      <c r="A715" s="20" t="s">
        <v>356</v>
      </c>
      <c r="B715" s="20" t="s">
        <v>1645</v>
      </c>
      <c r="C715" s="20" t="s">
        <v>1653</v>
      </c>
      <c r="D715" s="20" t="s">
        <v>1654</v>
      </c>
      <c r="H715" s="20" t="s">
        <v>29</v>
      </c>
    </row>
    <row r="716" customFormat="false" ht="15.75" hidden="false" customHeight="false" outlineLevel="0" collapsed="false">
      <c r="A716" s="20" t="s">
        <v>1655</v>
      </c>
      <c r="B716" s="20" t="s">
        <v>1656</v>
      </c>
      <c r="C716" s="20" t="s">
        <v>1657</v>
      </c>
      <c r="H716" s="20" t="s">
        <v>29</v>
      </c>
    </row>
    <row r="717" customFormat="false" ht="15.75" hidden="false" customHeight="false" outlineLevel="0" collapsed="false">
      <c r="A717" s="20" t="s">
        <v>1658</v>
      </c>
      <c r="B717" s="20" t="s">
        <v>1656</v>
      </c>
      <c r="C717" s="20" t="s">
        <v>1657</v>
      </c>
      <c r="H717" s="20" t="s">
        <v>29</v>
      </c>
    </row>
    <row r="718" customFormat="false" ht="15.75" hidden="false" customHeight="false" outlineLevel="0" collapsed="false">
      <c r="A718" s="20" t="s">
        <v>1659</v>
      </c>
      <c r="B718" s="20" t="s">
        <v>1660</v>
      </c>
      <c r="C718" s="20" t="s">
        <v>1661</v>
      </c>
      <c r="H718" s="20" t="s">
        <v>29</v>
      </c>
    </row>
    <row r="719" customFormat="false" ht="15.75" hidden="false" customHeight="false" outlineLevel="0" collapsed="false">
      <c r="A719" s="20" t="s">
        <v>1662</v>
      </c>
      <c r="B719" s="20" t="s">
        <v>1660</v>
      </c>
      <c r="C719" s="20" t="s">
        <v>1661</v>
      </c>
      <c r="H719" s="20" t="s">
        <v>29</v>
      </c>
    </row>
    <row r="720" customFormat="false" ht="15.75" hidden="false" customHeight="false" outlineLevel="0" collapsed="false">
      <c r="A720" s="20" t="s">
        <v>1663</v>
      </c>
      <c r="B720" s="20" t="s">
        <v>1664</v>
      </c>
      <c r="C720" s="20" t="s">
        <v>1665</v>
      </c>
      <c r="H720" s="20" t="s">
        <v>29</v>
      </c>
    </row>
    <row r="721" customFormat="false" ht="15.75" hidden="false" customHeight="false" outlineLevel="0" collapsed="false">
      <c r="A721" s="20" t="s">
        <v>1666</v>
      </c>
      <c r="B721" s="20" t="s">
        <v>1664</v>
      </c>
      <c r="C721" s="20" t="s">
        <v>1665</v>
      </c>
      <c r="H721" s="20" t="s">
        <v>29</v>
      </c>
    </row>
    <row r="722" customFormat="false" ht="15.75" hidden="false" customHeight="false" outlineLevel="0" collapsed="false">
      <c r="A722" s="20" t="s">
        <v>1667</v>
      </c>
      <c r="B722" s="20" t="s">
        <v>1668</v>
      </c>
      <c r="C722" s="20" t="s">
        <v>1669</v>
      </c>
      <c r="H722" s="20" t="s">
        <v>49</v>
      </c>
    </row>
    <row r="723" customFormat="false" ht="15.75" hidden="false" customHeight="false" outlineLevel="0" collapsed="false">
      <c r="A723" s="20" t="s">
        <v>1670</v>
      </c>
      <c r="B723" s="20" t="s">
        <v>1668</v>
      </c>
      <c r="C723" s="20" t="s">
        <v>1669</v>
      </c>
      <c r="H723" s="20" t="s">
        <v>49</v>
      </c>
    </row>
    <row r="724" customFormat="false" ht="15.75" hidden="false" customHeight="false" outlineLevel="0" collapsed="false">
      <c r="A724" s="20" t="s">
        <v>1671</v>
      </c>
      <c r="B724" s="20" t="s">
        <v>1672</v>
      </c>
      <c r="H724" s="20" t="s">
        <v>103</v>
      </c>
    </row>
    <row r="725" customFormat="false" ht="15.75" hidden="false" customHeight="false" outlineLevel="0" collapsed="false">
      <c r="A725" s="20" t="s">
        <v>1673</v>
      </c>
      <c r="B725" s="20" t="s">
        <v>1672</v>
      </c>
      <c r="H725" s="20" t="s">
        <v>103</v>
      </c>
    </row>
    <row r="726" customFormat="false" ht="15.75" hidden="false" customHeight="false" outlineLevel="0" collapsed="false">
      <c r="A726" s="20" t="s">
        <v>1674</v>
      </c>
      <c r="B726" s="20" t="s">
        <v>1675</v>
      </c>
      <c r="C726" s="20" t="s">
        <v>1676</v>
      </c>
      <c r="H726" s="20" t="s">
        <v>21</v>
      </c>
    </row>
    <row r="727" customFormat="false" ht="15.75" hidden="false" customHeight="false" outlineLevel="0" collapsed="false">
      <c r="A727" s="20" t="s">
        <v>1677</v>
      </c>
      <c r="B727" s="20" t="s">
        <v>1675</v>
      </c>
      <c r="C727" s="20" t="s">
        <v>1676</v>
      </c>
      <c r="H727" s="20" t="s">
        <v>21</v>
      </c>
    </row>
    <row r="728" customFormat="false" ht="15.75" hidden="false" customHeight="false" outlineLevel="0" collapsed="false">
      <c r="A728" s="20" t="s">
        <v>1678</v>
      </c>
      <c r="B728" s="20" t="s">
        <v>1679</v>
      </c>
      <c r="C728" s="20" t="s">
        <v>1680</v>
      </c>
      <c r="H728" s="20" t="s">
        <v>21</v>
      </c>
    </row>
    <row r="729" customFormat="false" ht="15.75" hidden="false" customHeight="false" outlineLevel="0" collapsed="false">
      <c r="A729" s="20" t="s">
        <v>1681</v>
      </c>
      <c r="B729" s="20" t="s">
        <v>1679</v>
      </c>
      <c r="C729" s="20" t="s">
        <v>1680</v>
      </c>
      <c r="H729" s="20" t="s">
        <v>21</v>
      </c>
    </row>
    <row r="730" customFormat="false" ht="15.75" hidden="false" customHeight="false" outlineLevel="0" collapsed="false">
      <c r="A730" s="20" t="s">
        <v>1682</v>
      </c>
      <c r="B730" s="20" t="s">
        <v>1683</v>
      </c>
      <c r="C730" s="20" t="s">
        <v>1684</v>
      </c>
      <c r="H730" s="20" t="s">
        <v>53</v>
      </c>
    </row>
    <row r="731" customFormat="false" ht="15.75" hidden="false" customHeight="false" outlineLevel="0" collapsed="false">
      <c r="A731" s="20" t="s">
        <v>1685</v>
      </c>
      <c r="B731" s="20" t="s">
        <v>1683</v>
      </c>
      <c r="C731" s="20" t="s">
        <v>1684</v>
      </c>
      <c r="H731" s="20" t="s">
        <v>53</v>
      </c>
    </row>
    <row r="732" customFormat="false" ht="15.75" hidden="false" customHeight="false" outlineLevel="0" collapsed="false">
      <c r="A732" s="20" t="s">
        <v>1686</v>
      </c>
      <c r="B732" s="20" t="s">
        <v>1683</v>
      </c>
      <c r="C732" s="20" t="s">
        <v>1687</v>
      </c>
      <c r="H732" s="20" t="s">
        <v>53</v>
      </c>
    </row>
    <row r="733" customFormat="false" ht="15.75" hidden="false" customHeight="false" outlineLevel="0" collapsed="false">
      <c r="A733" s="20" t="s">
        <v>1688</v>
      </c>
      <c r="B733" s="20" t="s">
        <v>1683</v>
      </c>
      <c r="C733" s="20" t="s">
        <v>1687</v>
      </c>
      <c r="H733" s="20" t="s">
        <v>53</v>
      </c>
    </row>
    <row r="734" customFormat="false" ht="15.75" hidden="false" customHeight="false" outlineLevel="0" collapsed="false">
      <c r="A734" s="20" t="s">
        <v>1689</v>
      </c>
      <c r="B734" s="20" t="s">
        <v>1683</v>
      </c>
      <c r="C734" s="20" t="s">
        <v>1690</v>
      </c>
      <c r="H734" s="20" t="s">
        <v>53</v>
      </c>
    </row>
    <row r="735" customFormat="false" ht="15.75" hidden="false" customHeight="false" outlineLevel="0" collapsed="false">
      <c r="A735" s="20" t="s">
        <v>1691</v>
      </c>
      <c r="B735" s="20" t="s">
        <v>1683</v>
      </c>
      <c r="C735" s="20" t="s">
        <v>1690</v>
      </c>
      <c r="H735" s="20" t="s">
        <v>53</v>
      </c>
    </row>
    <row r="736" customFormat="false" ht="15.75" hidden="false" customHeight="false" outlineLevel="0" collapsed="false">
      <c r="A736" s="20" t="s">
        <v>1692</v>
      </c>
      <c r="B736" s="20" t="s">
        <v>1693</v>
      </c>
      <c r="H736" s="20" t="s">
        <v>49</v>
      </c>
    </row>
    <row r="737" customFormat="false" ht="15.75" hidden="false" customHeight="false" outlineLevel="0" collapsed="false">
      <c r="A737" s="20" t="s">
        <v>1694</v>
      </c>
      <c r="B737" s="20" t="s">
        <v>1693</v>
      </c>
      <c r="H737" s="20" t="s">
        <v>49</v>
      </c>
    </row>
    <row r="738" customFormat="false" ht="15.75" hidden="false" customHeight="false" outlineLevel="0" collapsed="false">
      <c r="A738" s="20" t="s">
        <v>1695</v>
      </c>
      <c r="B738" s="20" t="s">
        <v>1696</v>
      </c>
      <c r="H738" s="20" t="s">
        <v>49</v>
      </c>
    </row>
    <row r="739" customFormat="false" ht="15.75" hidden="false" customHeight="false" outlineLevel="0" collapsed="false">
      <c r="A739" s="20" t="s">
        <v>1697</v>
      </c>
      <c r="B739" s="20" t="s">
        <v>1696</v>
      </c>
      <c r="H739" s="20" t="s">
        <v>49</v>
      </c>
    </row>
    <row r="740" customFormat="false" ht="15.75" hidden="false" customHeight="false" outlineLevel="0" collapsed="false">
      <c r="A740" s="20" t="s">
        <v>1698</v>
      </c>
      <c r="B740" s="20" t="s">
        <v>1699</v>
      </c>
      <c r="H740" s="20" t="s">
        <v>49</v>
      </c>
    </row>
    <row r="741" customFormat="false" ht="15.75" hidden="false" customHeight="false" outlineLevel="0" collapsed="false">
      <c r="A741" s="20" t="s">
        <v>1700</v>
      </c>
      <c r="B741" s="20" t="s">
        <v>1699</v>
      </c>
      <c r="H741" s="20" t="s">
        <v>49</v>
      </c>
    </row>
    <row r="742" customFormat="false" ht="15.75" hidden="false" customHeight="false" outlineLevel="0" collapsed="false">
      <c r="A742" s="20" t="s">
        <v>1701</v>
      </c>
      <c r="B742" s="20" t="s">
        <v>1702</v>
      </c>
      <c r="C742" s="20" t="s">
        <v>1703</v>
      </c>
      <c r="H742" s="20" t="s">
        <v>29</v>
      </c>
    </row>
    <row r="743" customFormat="false" ht="15.75" hidden="false" customHeight="false" outlineLevel="0" collapsed="false">
      <c r="A743" s="20" t="s">
        <v>1704</v>
      </c>
      <c r="B743" s="20" t="s">
        <v>1702</v>
      </c>
      <c r="C743" s="20" t="s">
        <v>1703</v>
      </c>
      <c r="H743" s="20" t="s">
        <v>29</v>
      </c>
    </row>
    <row r="744" customFormat="false" ht="15.75" hidden="false" customHeight="false" outlineLevel="0" collapsed="false">
      <c r="A744" s="20" t="s">
        <v>1705</v>
      </c>
      <c r="B744" s="20" t="s">
        <v>1706</v>
      </c>
      <c r="C744" s="20" t="s">
        <v>1707</v>
      </c>
      <c r="D744" s="20" t="s">
        <v>1708</v>
      </c>
      <c r="H744" s="20" t="s">
        <v>29</v>
      </c>
    </row>
    <row r="745" customFormat="false" ht="15.75" hidden="false" customHeight="false" outlineLevel="0" collapsed="false">
      <c r="A745" s="20" t="s">
        <v>1709</v>
      </c>
      <c r="B745" s="20" t="s">
        <v>1706</v>
      </c>
      <c r="C745" s="20" t="s">
        <v>1707</v>
      </c>
      <c r="D745" s="20" t="s">
        <v>1708</v>
      </c>
      <c r="H745" s="20" t="s">
        <v>29</v>
      </c>
    </row>
    <row r="746" customFormat="false" ht="15.75" hidden="false" customHeight="false" outlineLevel="0" collapsed="false">
      <c r="A746" s="20" t="s">
        <v>1710</v>
      </c>
      <c r="B746" s="20" t="s">
        <v>1711</v>
      </c>
      <c r="C746" s="20" t="s">
        <v>1712</v>
      </c>
      <c r="H746" s="20" t="s">
        <v>49</v>
      </c>
    </row>
    <row r="747" customFormat="false" ht="15.75" hidden="false" customHeight="false" outlineLevel="0" collapsed="false">
      <c r="A747" s="20" t="s">
        <v>1713</v>
      </c>
      <c r="B747" s="20" t="s">
        <v>1711</v>
      </c>
      <c r="C747" s="20" t="s">
        <v>1712</v>
      </c>
      <c r="H747" s="20" t="s">
        <v>49</v>
      </c>
    </row>
    <row r="748" customFormat="false" ht="15.75" hidden="false" customHeight="false" outlineLevel="0" collapsed="false">
      <c r="A748" s="20" t="s">
        <v>1714</v>
      </c>
      <c r="B748" s="20" t="s">
        <v>1715</v>
      </c>
      <c r="H748" s="20" t="s">
        <v>49</v>
      </c>
    </row>
    <row r="749" customFormat="false" ht="15.75" hidden="false" customHeight="false" outlineLevel="0" collapsed="false">
      <c r="A749" s="20" t="s">
        <v>1716</v>
      </c>
      <c r="B749" s="20" t="s">
        <v>1715</v>
      </c>
      <c r="H749" s="20" t="s">
        <v>49</v>
      </c>
    </row>
    <row r="750" customFormat="false" ht="15.75" hidden="false" customHeight="false" outlineLevel="0" collapsed="false">
      <c r="A750" s="20" t="s">
        <v>1717</v>
      </c>
      <c r="B750" s="20" t="s">
        <v>1718</v>
      </c>
      <c r="C750" s="20" t="s">
        <v>1719</v>
      </c>
      <c r="H750" s="20" t="s">
        <v>1720</v>
      </c>
    </row>
    <row r="751" customFormat="false" ht="15.75" hidden="false" customHeight="false" outlineLevel="0" collapsed="false">
      <c r="A751" s="20" t="s">
        <v>1721</v>
      </c>
      <c r="B751" s="20" t="s">
        <v>1718</v>
      </c>
      <c r="C751" s="20" t="s">
        <v>1719</v>
      </c>
      <c r="H751" s="20" t="s">
        <v>1720</v>
      </c>
    </row>
    <row r="752" customFormat="false" ht="15.75" hidden="false" customHeight="false" outlineLevel="0" collapsed="false">
      <c r="A752" s="20" t="s">
        <v>1722</v>
      </c>
      <c r="B752" s="20" t="s">
        <v>1723</v>
      </c>
      <c r="C752" s="20" t="s">
        <v>1724</v>
      </c>
      <c r="H752" s="20" t="s">
        <v>1725</v>
      </c>
    </row>
    <row r="753" customFormat="false" ht="15.75" hidden="false" customHeight="false" outlineLevel="0" collapsed="false">
      <c r="A753" s="20" t="s">
        <v>1726</v>
      </c>
      <c r="B753" s="20" t="s">
        <v>1723</v>
      </c>
      <c r="C753" s="20" t="s">
        <v>1724</v>
      </c>
      <c r="H753" s="20" t="s">
        <v>1725</v>
      </c>
    </row>
    <row r="754" customFormat="false" ht="15.75" hidden="false" customHeight="false" outlineLevel="0" collapsed="false">
      <c r="A754" s="20" t="s">
        <v>1727</v>
      </c>
      <c r="B754" s="20" t="s">
        <v>1728</v>
      </c>
      <c r="C754" s="20" t="s">
        <v>1729</v>
      </c>
      <c r="H754" s="20" t="s">
        <v>103</v>
      </c>
    </row>
    <row r="755" customFormat="false" ht="15.75" hidden="false" customHeight="false" outlineLevel="0" collapsed="false">
      <c r="A755" s="20" t="s">
        <v>1730</v>
      </c>
      <c r="B755" s="20" t="s">
        <v>1728</v>
      </c>
      <c r="C755" s="20" t="s">
        <v>1729</v>
      </c>
      <c r="H755" s="20" t="s">
        <v>103</v>
      </c>
    </row>
    <row r="756" customFormat="false" ht="15.75" hidden="false" customHeight="false" outlineLevel="0" collapsed="false">
      <c r="A756" s="20" t="s">
        <v>1731</v>
      </c>
      <c r="B756" s="20" t="s">
        <v>1732</v>
      </c>
      <c r="C756" s="20" t="s">
        <v>1733</v>
      </c>
      <c r="D756" s="20" t="s">
        <v>1734</v>
      </c>
      <c r="H756" s="20" t="s">
        <v>103</v>
      </c>
    </row>
    <row r="757" customFormat="false" ht="15.75" hidden="false" customHeight="false" outlineLevel="0" collapsed="false">
      <c r="A757" s="20" t="s">
        <v>1735</v>
      </c>
      <c r="B757" s="20" t="s">
        <v>1732</v>
      </c>
      <c r="C757" s="20" t="s">
        <v>1733</v>
      </c>
      <c r="D757" s="20" t="s">
        <v>1734</v>
      </c>
      <c r="H757" s="20" t="s">
        <v>103</v>
      </c>
    </row>
    <row r="758" customFormat="false" ht="15.75" hidden="false" customHeight="false" outlineLevel="0" collapsed="false">
      <c r="A758" s="20" t="s">
        <v>1736</v>
      </c>
      <c r="B758" s="20" t="s">
        <v>1737</v>
      </c>
      <c r="C758" s="20" t="s">
        <v>1738</v>
      </c>
      <c r="H758" s="20" t="s">
        <v>49</v>
      </c>
    </row>
    <row r="759" customFormat="false" ht="15.75" hidden="false" customHeight="false" outlineLevel="0" collapsed="false">
      <c r="A759" s="20" t="s">
        <v>1739</v>
      </c>
      <c r="B759" s="20" t="s">
        <v>1737</v>
      </c>
      <c r="C759" s="20" t="s">
        <v>1738</v>
      </c>
      <c r="H759" s="20" t="s">
        <v>49</v>
      </c>
    </row>
    <row r="760" customFormat="false" ht="15.75" hidden="false" customHeight="false" outlineLevel="0" collapsed="false">
      <c r="A760" s="20" t="s">
        <v>1740</v>
      </c>
      <c r="B760" s="20" t="s">
        <v>1737</v>
      </c>
      <c r="C760" s="20" t="s">
        <v>1741</v>
      </c>
      <c r="H760" s="20" t="s">
        <v>49</v>
      </c>
    </row>
    <row r="761" customFormat="false" ht="15.75" hidden="false" customHeight="false" outlineLevel="0" collapsed="false">
      <c r="A761" s="20" t="s">
        <v>1742</v>
      </c>
      <c r="B761" s="20" t="s">
        <v>1737</v>
      </c>
      <c r="C761" s="20" t="s">
        <v>1741</v>
      </c>
      <c r="H761" s="20" t="s">
        <v>49</v>
      </c>
    </row>
    <row r="762" customFormat="false" ht="15.75" hidden="false" customHeight="false" outlineLevel="0" collapsed="false">
      <c r="A762" s="20" t="s">
        <v>1743</v>
      </c>
      <c r="B762" s="20" t="s">
        <v>1737</v>
      </c>
      <c r="C762" s="20" t="s">
        <v>1744</v>
      </c>
      <c r="H762" s="20" t="s">
        <v>49</v>
      </c>
    </row>
    <row r="763" customFormat="false" ht="15.75" hidden="false" customHeight="false" outlineLevel="0" collapsed="false">
      <c r="A763" s="20" t="s">
        <v>1745</v>
      </c>
      <c r="B763" s="20" t="s">
        <v>1737</v>
      </c>
      <c r="C763" s="20" t="s">
        <v>1744</v>
      </c>
      <c r="H763" s="20" t="s">
        <v>49</v>
      </c>
    </row>
    <row r="764" customFormat="false" ht="15.75" hidden="false" customHeight="false" outlineLevel="0" collapsed="false">
      <c r="A764" s="20" t="s">
        <v>1746</v>
      </c>
      <c r="B764" s="20" t="s">
        <v>1737</v>
      </c>
      <c r="C764" s="20" t="s">
        <v>1747</v>
      </c>
      <c r="H764" s="20" t="s">
        <v>49</v>
      </c>
    </row>
    <row r="765" customFormat="false" ht="15.75" hidden="false" customHeight="false" outlineLevel="0" collapsed="false">
      <c r="A765" s="20" t="s">
        <v>1748</v>
      </c>
      <c r="B765" s="20" t="s">
        <v>1737</v>
      </c>
      <c r="C765" s="20" t="s">
        <v>1747</v>
      </c>
      <c r="H765" s="20" t="s">
        <v>49</v>
      </c>
    </row>
    <row r="766" customFormat="false" ht="15.75" hidden="false" customHeight="false" outlineLevel="0" collapsed="false">
      <c r="A766" s="20" t="s">
        <v>1749</v>
      </c>
      <c r="B766" s="20" t="s">
        <v>1737</v>
      </c>
      <c r="C766" s="20" t="s">
        <v>1750</v>
      </c>
      <c r="H766" s="20" t="s">
        <v>49</v>
      </c>
    </row>
    <row r="767" customFormat="false" ht="15.75" hidden="false" customHeight="false" outlineLevel="0" collapsed="false">
      <c r="A767" s="20" t="s">
        <v>1751</v>
      </c>
      <c r="B767" s="20" t="s">
        <v>1737</v>
      </c>
      <c r="C767" s="20" t="s">
        <v>1750</v>
      </c>
      <c r="H767" s="20" t="s">
        <v>49</v>
      </c>
    </row>
    <row r="768" customFormat="false" ht="15.75" hidden="false" customHeight="false" outlineLevel="0" collapsed="false">
      <c r="A768" s="20" t="s">
        <v>1752</v>
      </c>
      <c r="B768" s="20" t="s">
        <v>1737</v>
      </c>
      <c r="C768" s="20" t="s">
        <v>1753</v>
      </c>
      <c r="H768" s="20" t="s">
        <v>49</v>
      </c>
    </row>
    <row r="769" customFormat="false" ht="15.75" hidden="false" customHeight="false" outlineLevel="0" collapsed="false">
      <c r="A769" s="20" t="s">
        <v>1754</v>
      </c>
      <c r="B769" s="20" t="s">
        <v>1737</v>
      </c>
      <c r="C769" s="20" t="s">
        <v>1753</v>
      </c>
      <c r="H769" s="20" t="s">
        <v>49</v>
      </c>
    </row>
    <row r="770" customFormat="false" ht="15.75" hidden="false" customHeight="false" outlineLevel="0" collapsed="false">
      <c r="A770" s="20" t="s">
        <v>1755</v>
      </c>
      <c r="B770" s="20" t="s">
        <v>1756</v>
      </c>
      <c r="C770" s="20" t="s">
        <v>1757</v>
      </c>
      <c r="D770" s="20" t="s">
        <v>1758</v>
      </c>
      <c r="H770" s="20" t="s">
        <v>1759</v>
      </c>
    </row>
    <row r="771" customFormat="false" ht="15.75" hidden="false" customHeight="false" outlineLevel="0" collapsed="false">
      <c r="A771" s="20" t="s">
        <v>1760</v>
      </c>
      <c r="B771" s="20" t="s">
        <v>1756</v>
      </c>
      <c r="C771" s="20" t="s">
        <v>1757</v>
      </c>
      <c r="D771" s="20" t="s">
        <v>1758</v>
      </c>
      <c r="H771" s="20" t="s">
        <v>1759</v>
      </c>
    </row>
    <row r="772" customFormat="false" ht="15.75" hidden="false" customHeight="false" outlineLevel="0" collapsed="false">
      <c r="A772" s="20" t="s">
        <v>1761</v>
      </c>
      <c r="B772" s="20" t="s">
        <v>1756</v>
      </c>
      <c r="C772" s="20" t="s">
        <v>1762</v>
      </c>
      <c r="D772" s="20" t="s">
        <v>1720</v>
      </c>
      <c r="H772" s="20" t="s">
        <v>1759</v>
      </c>
    </row>
    <row r="773" customFormat="false" ht="15.75" hidden="false" customHeight="false" outlineLevel="0" collapsed="false">
      <c r="A773" s="20" t="s">
        <v>1763</v>
      </c>
      <c r="B773" s="20" t="s">
        <v>1756</v>
      </c>
      <c r="C773" s="20" t="s">
        <v>1762</v>
      </c>
      <c r="D773" s="20" t="s">
        <v>1720</v>
      </c>
      <c r="H773" s="20" t="s">
        <v>1759</v>
      </c>
    </row>
    <row r="774" customFormat="false" ht="15.75" hidden="false" customHeight="false" outlineLevel="0" collapsed="false">
      <c r="A774" s="20" t="s">
        <v>1764</v>
      </c>
      <c r="B774" s="20" t="s">
        <v>1756</v>
      </c>
      <c r="C774" s="20" t="s">
        <v>1765</v>
      </c>
      <c r="D774" s="20" t="s">
        <v>1766</v>
      </c>
      <c r="H774" s="20" t="s">
        <v>1759</v>
      </c>
    </row>
    <row r="775" customFormat="false" ht="15.75" hidden="false" customHeight="false" outlineLevel="0" collapsed="false">
      <c r="A775" s="20" t="s">
        <v>1767</v>
      </c>
      <c r="B775" s="20" t="s">
        <v>1756</v>
      </c>
      <c r="C775" s="20" t="s">
        <v>1765</v>
      </c>
      <c r="D775" s="20" t="s">
        <v>1766</v>
      </c>
      <c r="H775" s="20" t="s">
        <v>1759</v>
      </c>
    </row>
    <row r="776" customFormat="false" ht="15.75" hidden="false" customHeight="false" outlineLevel="0" collapsed="false">
      <c r="A776" s="20" t="s">
        <v>1768</v>
      </c>
      <c r="B776" s="20" t="s">
        <v>1756</v>
      </c>
      <c r="C776" s="20" t="s">
        <v>1769</v>
      </c>
      <c r="D776" s="20" t="s">
        <v>1770</v>
      </c>
      <c r="H776" s="20" t="s">
        <v>1759</v>
      </c>
    </row>
    <row r="777" customFormat="false" ht="15.75" hidden="false" customHeight="false" outlineLevel="0" collapsed="false">
      <c r="A777" s="20" t="s">
        <v>1771</v>
      </c>
      <c r="B777" s="20" t="s">
        <v>1756</v>
      </c>
      <c r="C777" s="20" t="s">
        <v>1769</v>
      </c>
      <c r="D777" s="20" t="s">
        <v>1770</v>
      </c>
      <c r="H777" s="20" t="s">
        <v>1759</v>
      </c>
    </row>
    <row r="778" customFormat="false" ht="15.75" hidden="false" customHeight="false" outlineLevel="0" collapsed="false">
      <c r="A778" s="20" t="s">
        <v>1772</v>
      </c>
      <c r="B778" s="20" t="s">
        <v>1756</v>
      </c>
      <c r="C778" s="20" t="s">
        <v>1773</v>
      </c>
      <c r="D778" s="20" t="s">
        <v>1774</v>
      </c>
      <c r="H778" s="20" t="s">
        <v>1759</v>
      </c>
    </row>
    <row r="779" customFormat="false" ht="15.75" hidden="false" customHeight="false" outlineLevel="0" collapsed="false">
      <c r="A779" s="20" t="s">
        <v>1775</v>
      </c>
      <c r="B779" s="20" t="s">
        <v>1756</v>
      </c>
      <c r="C779" s="20" t="s">
        <v>1773</v>
      </c>
      <c r="D779" s="20" t="s">
        <v>1774</v>
      </c>
      <c r="H779" s="20" t="s">
        <v>1759</v>
      </c>
    </row>
    <row r="780" customFormat="false" ht="15.75" hidden="false" customHeight="false" outlineLevel="0" collapsed="false">
      <c r="A780" s="20" t="s">
        <v>1776</v>
      </c>
      <c r="B780" s="20" t="s">
        <v>1756</v>
      </c>
      <c r="C780" s="20" t="s">
        <v>1777</v>
      </c>
      <c r="D780" s="20" t="s">
        <v>1778</v>
      </c>
      <c r="H780" s="20" t="s">
        <v>1759</v>
      </c>
    </row>
    <row r="781" customFormat="false" ht="15.75" hidden="false" customHeight="false" outlineLevel="0" collapsed="false">
      <c r="A781" s="20" t="s">
        <v>1779</v>
      </c>
      <c r="B781" s="20" t="s">
        <v>1756</v>
      </c>
      <c r="C781" s="20" t="s">
        <v>1777</v>
      </c>
      <c r="D781" s="20" t="s">
        <v>1778</v>
      </c>
      <c r="H781" s="20" t="s">
        <v>1759</v>
      </c>
    </row>
    <row r="782" customFormat="false" ht="15.75" hidden="false" customHeight="false" outlineLevel="0" collapsed="false">
      <c r="A782" s="20" t="s">
        <v>1780</v>
      </c>
      <c r="B782" s="20" t="s">
        <v>1756</v>
      </c>
      <c r="C782" s="20" t="s">
        <v>1781</v>
      </c>
      <c r="D782" s="20" t="s">
        <v>1782</v>
      </c>
      <c r="H782" s="20" t="s">
        <v>1759</v>
      </c>
    </row>
    <row r="783" customFormat="false" ht="15.75" hidden="false" customHeight="false" outlineLevel="0" collapsed="false">
      <c r="A783" s="20" t="s">
        <v>1783</v>
      </c>
      <c r="B783" s="20" t="s">
        <v>1756</v>
      </c>
      <c r="C783" s="20" t="s">
        <v>1781</v>
      </c>
      <c r="D783" s="20" t="s">
        <v>1782</v>
      </c>
      <c r="H783" s="20" t="s">
        <v>1759</v>
      </c>
    </row>
    <row r="784" customFormat="false" ht="15.75" hidden="false" customHeight="false" outlineLevel="0" collapsed="false">
      <c r="A784" s="20" t="s">
        <v>1784</v>
      </c>
      <c r="B784" s="20" t="s">
        <v>1756</v>
      </c>
      <c r="C784" s="20" t="s">
        <v>1785</v>
      </c>
      <c r="D784" s="20" t="s">
        <v>1786</v>
      </c>
      <c r="H784" s="20" t="s">
        <v>1759</v>
      </c>
    </row>
    <row r="785" customFormat="false" ht="15.75" hidden="false" customHeight="false" outlineLevel="0" collapsed="false">
      <c r="A785" s="20" t="s">
        <v>1787</v>
      </c>
      <c r="B785" s="20" t="s">
        <v>1756</v>
      </c>
      <c r="C785" s="20" t="s">
        <v>1785</v>
      </c>
      <c r="D785" s="20" t="s">
        <v>1786</v>
      </c>
      <c r="H785" s="20" t="s">
        <v>1759</v>
      </c>
    </row>
    <row r="786" customFormat="false" ht="15.75" hidden="false" customHeight="false" outlineLevel="0" collapsed="false">
      <c r="A786" s="20" t="s">
        <v>1788</v>
      </c>
      <c r="B786" s="20" t="s">
        <v>1756</v>
      </c>
      <c r="C786" s="20" t="s">
        <v>1781</v>
      </c>
      <c r="D786" s="20" t="s">
        <v>1789</v>
      </c>
      <c r="H786" s="20" t="s">
        <v>1759</v>
      </c>
    </row>
    <row r="787" customFormat="false" ht="15.75" hidden="false" customHeight="false" outlineLevel="0" collapsed="false">
      <c r="A787" s="20" t="s">
        <v>1790</v>
      </c>
      <c r="B787" s="20" t="s">
        <v>1756</v>
      </c>
      <c r="C787" s="20" t="s">
        <v>1781</v>
      </c>
      <c r="D787" s="20" t="s">
        <v>1789</v>
      </c>
      <c r="H787" s="20" t="s">
        <v>1759</v>
      </c>
    </row>
    <row r="788" customFormat="false" ht="15.75" hidden="false" customHeight="false" outlineLevel="0" collapsed="false">
      <c r="A788" s="20" t="s">
        <v>1791</v>
      </c>
      <c r="B788" s="20" t="s">
        <v>1756</v>
      </c>
      <c r="C788" s="20" t="s">
        <v>1792</v>
      </c>
      <c r="D788" s="20" t="s">
        <v>1793</v>
      </c>
      <c r="H788" s="20" t="s">
        <v>1759</v>
      </c>
    </row>
    <row r="789" customFormat="false" ht="15.75" hidden="false" customHeight="false" outlineLevel="0" collapsed="false">
      <c r="A789" s="20" t="s">
        <v>1794</v>
      </c>
      <c r="B789" s="20" t="s">
        <v>1756</v>
      </c>
      <c r="C789" s="20" t="s">
        <v>1792</v>
      </c>
      <c r="D789" s="20" t="s">
        <v>1793</v>
      </c>
      <c r="H789" s="20" t="s">
        <v>1759</v>
      </c>
    </row>
    <row r="790" customFormat="false" ht="15.75" hidden="false" customHeight="false" outlineLevel="0" collapsed="false">
      <c r="A790" s="20" t="s">
        <v>1795</v>
      </c>
      <c r="B790" s="20" t="s">
        <v>1756</v>
      </c>
      <c r="C790" s="20" t="s">
        <v>1792</v>
      </c>
      <c r="D790" s="20" t="s">
        <v>1796</v>
      </c>
      <c r="H790" s="20" t="s">
        <v>1759</v>
      </c>
    </row>
    <row r="791" customFormat="false" ht="15.75" hidden="false" customHeight="false" outlineLevel="0" collapsed="false">
      <c r="A791" s="20" t="s">
        <v>1797</v>
      </c>
      <c r="B791" s="20" t="s">
        <v>1756</v>
      </c>
      <c r="C791" s="20" t="s">
        <v>1792</v>
      </c>
      <c r="D791" s="20" t="s">
        <v>1796</v>
      </c>
      <c r="H791" s="20" t="s">
        <v>1759</v>
      </c>
    </row>
    <row r="792" customFormat="false" ht="15.75" hidden="false" customHeight="false" outlineLevel="0" collapsed="false">
      <c r="A792" s="20" t="s">
        <v>1798</v>
      </c>
      <c r="B792" s="20" t="s">
        <v>1756</v>
      </c>
      <c r="C792" s="20" t="s">
        <v>1792</v>
      </c>
      <c r="D792" s="20" t="s">
        <v>1799</v>
      </c>
      <c r="H792" s="20" t="s">
        <v>1759</v>
      </c>
    </row>
    <row r="793" customFormat="false" ht="15.75" hidden="false" customHeight="false" outlineLevel="0" collapsed="false">
      <c r="A793" s="20" t="s">
        <v>1800</v>
      </c>
      <c r="B793" s="20" t="s">
        <v>1756</v>
      </c>
      <c r="C793" s="20" t="s">
        <v>1792</v>
      </c>
      <c r="D793" s="20" t="s">
        <v>1799</v>
      </c>
      <c r="H793" s="20" t="s">
        <v>1759</v>
      </c>
    </row>
    <row r="794" customFormat="false" ht="15.75" hidden="false" customHeight="false" outlineLevel="0" collapsed="false">
      <c r="A794" s="20" t="s">
        <v>1801</v>
      </c>
      <c r="B794" s="20" t="s">
        <v>1802</v>
      </c>
      <c r="C794" s="20" t="s">
        <v>1803</v>
      </c>
      <c r="D794" s="20" t="s">
        <v>1804</v>
      </c>
      <c r="H794" s="20" t="s">
        <v>49</v>
      </c>
    </row>
    <row r="795" customFormat="false" ht="15.75" hidden="false" customHeight="false" outlineLevel="0" collapsed="false">
      <c r="A795" s="20" t="s">
        <v>1805</v>
      </c>
      <c r="B795" s="20" t="s">
        <v>1802</v>
      </c>
      <c r="C795" s="20" t="s">
        <v>1803</v>
      </c>
      <c r="D795" s="20" t="s">
        <v>1804</v>
      </c>
      <c r="H795" s="20" t="s">
        <v>49</v>
      </c>
    </row>
    <row r="796" customFormat="false" ht="15.75" hidden="false" customHeight="false" outlineLevel="0" collapsed="false">
      <c r="A796" s="20" t="s">
        <v>1806</v>
      </c>
      <c r="B796" s="20" t="s">
        <v>1807</v>
      </c>
      <c r="C796" s="20" t="s">
        <v>1808</v>
      </c>
      <c r="D796" s="20" t="s">
        <v>1809</v>
      </c>
      <c r="E796" s="20" t="s">
        <v>1810</v>
      </c>
      <c r="F796" s="20" t="s">
        <v>1811</v>
      </c>
      <c r="H796" s="20" t="s">
        <v>49</v>
      </c>
    </row>
    <row r="797" customFormat="false" ht="15.75" hidden="false" customHeight="false" outlineLevel="0" collapsed="false">
      <c r="A797" s="20" t="s">
        <v>1812</v>
      </c>
      <c r="B797" s="20" t="s">
        <v>1807</v>
      </c>
      <c r="C797" s="20" t="s">
        <v>1808</v>
      </c>
      <c r="D797" s="20" t="s">
        <v>1809</v>
      </c>
      <c r="E797" s="20" t="s">
        <v>1810</v>
      </c>
      <c r="F797" s="20" t="s">
        <v>1811</v>
      </c>
      <c r="H797" s="20" t="s">
        <v>49</v>
      </c>
    </row>
    <row r="798" customFormat="false" ht="15.75" hidden="false" customHeight="false" outlineLevel="0" collapsed="false">
      <c r="A798" s="20" t="s">
        <v>1813</v>
      </c>
      <c r="B798" s="20" t="s">
        <v>1814</v>
      </c>
      <c r="C798" s="20" t="s">
        <v>1815</v>
      </c>
      <c r="D798" s="20" t="s">
        <v>1816</v>
      </c>
      <c r="E798" s="20" t="s">
        <v>1817</v>
      </c>
      <c r="H798" s="20" t="s">
        <v>21</v>
      </c>
    </row>
    <row r="799" customFormat="false" ht="15.75" hidden="false" customHeight="false" outlineLevel="0" collapsed="false">
      <c r="A799" s="20" t="s">
        <v>1818</v>
      </c>
      <c r="B799" s="20" t="s">
        <v>1814</v>
      </c>
      <c r="C799" s="20" t="s">
        <v>1815</v>
      </c>
      <c r="D799" s="20" t="s">
        <v>1816</v>
      </c>
      <c r="E799" s="20" t="s">
        <v>1817</v>
      </c>
      <c r="H799" s="20" t="s">
        <v>21</v>
      </c>
    </row>
    <row r="800" customFormat="false" ht="15.75" hidden="false" customHeight="false" outlineLevel="0" collapsed="false">
      <c r="A800" s="20" t="s">
        <v>1819</v>
      </c>
      <c r="B800" s="20" t="s">
        <v>1814</v>
      </c>
      <c r="C800" s="20" t="s">
        <v>1815</v>
      </c>
      <c r="D800" s="20" t="s">
        <v>1820</v>
      </c>
      <c r="E800" s="20" t="s">
        <v>1821</v>
      </c>
      <c r="H800" s="20" t="s">
        <v>21</v>
      </c>
    </row>
    <row r="801" customFormat="false" ht="15.75" hidden="false" customHeight="false" outlineLevel="0" collapsed="false">
      <c r="A801" s="20" t="s">
        <v>1822</v>
      </c>
      <c r="B801" s="20" t="s">
        <v>1814</v>
      </c>
      <c r="C801" s="20" t="s">
        <v>1815</v>
      </c>
      <c r="D801" s="20" t="s">
        <v>1820</v>
      </c>
      <c r="E801" s="20" t="s">
        <v>1821</v>
      </c>
      <c r="H801" s="20" t="s">
        <v>21</v>
      </c>
    </row>
    <row r="802" customFormat="false" ht="15.75" hidden="false" customHeight="false" outlineLevel="0" collapsed="false">
      <c r="A802" s="20" t="s">
        <v>1823</v>
      </c>
      <c r="B802" s="20" t="s">
        <v>1814</v>
      </c>
      <c r="C802" s="20" t="s">
        <v>1815</v>
      </c>
      <c r="D802" s="20" t="s">
        <v>1824</v>
      </c>
      <c r="E802" s="20" t="s">
        <v>1825</v>
      </c>
      <c r="H802" s="20" t="s">
        <v>21</v>
      </c>
    </row>
    <row r="803" customFormat="false" ht="15.75" hidden="false" customHeight="false" outlineLevel="0" collapsed="false">
      <c r="A803" s="20" t="s">
        <v>1826</v>
      </c>
      <c r="B803" s="20" t="s">
        <v>1814</v>
      </c>
      <c r="C803" s="20" t="s">
        <v>1815</v>
      </c>
      <c r="D803" s="20" t="s">
        <v>1824</v>
      </c>
      <c r="E803" s="20" t="s">
        <v>1825</v>
      </c>
      <c r="H803" s="20" t="s">
        <v>21</v>
      </c>
    </row>
    <row r="804" customFormat="false" ht="15.75" hidden="false" customHeight="false" outlineLevel="0" collapsed="false">
      <c r="A804" s="20" t="s">
        <v>1827</v>
      </c>
      <c r="B804" s="20" t="s">
        <v>1814</v>
      </c>
      <c r="C804" s="20" t="s">
        <v>1815</v>
      </c>
      <c r="D804" s="20" t="s">
        <v>1828</v>
      </c>
      <c r="E804" s="20" t="s">
        <v>1825</v>
      </c>
      <c r="H804" s="20" t="s">
        <v>21</v>
      </c>
    </row>
    <row r="805" customFormat="false" ht="15.75" hidden="false" customHeight="false" outlineLevel="0" collapsed="false">
      <c r="A805" s="20" t="s">
        <v>1829</v>
      </c>
      <c r="B805" s="20" t="s">
        <v>1814</v>
      </c>
      <c r="C805" s="20" t="s">
        <v>1815</v>
      </c>
      <c r="D805" s="20" t="s">
        <v>1828</v>
      </c>
      <c r="E805" s="20" t="s">
        <v>1825</v>
      </c>
      <c r="H805" s="20" t="s">
        <v>21</v>
      </c>
    </row>
    <row r="806" customFormat="false" ht="15.75" hidden="false" customHeight="false" outlineLevel="0" collapsed="false">
      <c r="A806" s="20" t="s">
        <v>1830</v>
      </c>
      <c r="B806" s="20" t="s">
        <v>1831</v>
      </c>
      <c r="C806" s="20" t="s">
        <v>1832</v>
      </c>
      <c r="D806" s="20" t="s">
        <v>1833</v>
      </c>
      <c r="H806" s="20" t="s">
        <v>21</v>
      </c>
    </row>
    <row r="807" customFormat="false" ht="15.75" hidden="false" customHeight="false" outlineLevel="0" collapsed="false">
      <c r="A807" s="20" t="s">
        <v>1834</v>
      </c>
      <c r="B807" s="20" t="s">
        <v>1831</v>
      </c>
      <c r="C807" s="20" t="s">
        <v>1832</v>
      </c>
      <c r="D807" s="20" t="s">
        <v>1833</v>
      </c>
      <c r="H807" s="20" t="s">
        <v>21</v>
      </c>
    </row>
    <row r="808" customFormat="false" ht="15.75" hidden="false" customHeight="false" outlineLevel="0" collapsed="false">
      <c r="A808" s="20" t="s">
        <v>1835</v>
      </c>
      <c r="B808" s="20" t="s">
        <v>1831</v>
      </c>
      <c r="C808" s="20" t="s">
        <v>1832</v>
      </c>
      <c r="D808" s="20" t="s">
        <v>1836</v>
      </c>
      <c r="H808" s="20" t="s">
        <v>21</v>
      </c>
    </row>
    <row r="809" customFormat="false" ht="15.75" hidden="false" customHeight="false" outlineLevel="0" collapsed="false">
      <c r="A809" s="20" t="s">
        <v>1837</v>
      </c>
      <c r="B809" s="20" t="s">
        <v>1831</v>
      </c>
      <c r="C809" s="20" t="s">
        <v>1832</v>
      </c>
      <c r="D809" s="20" t="s">
        <v>1836</v>
      </c>
      <c r="H809" s="20" t="s">
        <v>21</v>
      </c>
    </row>
    <row r="810" customFormat="false" ht="15.75" hidden="false" customHeight="false" outlineLevel="0" collapsed="false">
      <c r="A810" s="20" t="s">
        <v>1838</v>
      </c>
      <c r="B810" s="20" t="s">
        <v>1831</v>
      </c>
      <c r="C810" s="20" t="s">
        <v>1839</v>
      </c>
      <c r="D810" s="20" t="s">
        <v>1840</v>
      </c>
      <c r="H810" s="20" t="s">
        <v>21</v>
      </c>
    </row>
    <row r="811" customFormat="false" ht="15.75" hidden="false" customHeight="false" outlineLevel="0" collapsed="false">
      <c r="A811" s="20" t="s">
        <v>1841</v>
      </c>
      <c r="B811" s="20" t="s">
        <v>1831</v>
      </c>
      <c r="C811" s="20" t="s">
        <v>1839</v>
      </c>
      <c r="D811" s="20" t="s">
        <v>1840</v>
      </c>
      <c r="H811" s="20" t="s">
        <v>21</v>
      </c>
    </row>
    <row r="812" customFormat="false" ht="15.75" hidden="false" customHeight="false" outlineLevel="0" collapsed="false">
      <c r="A812" s="20" t="s">
        <v>1842</v>
      </c>
      <c r="B812" s="20" t="s">
        <v>1831</v>
      </c>
      <c r="C812" s="20" t="s">
        <v>1839</v>
      </c>
      <c r="D812" s="20" t="s">
        <v>1843</v>
      </c>
      <c r="H812" s="20" t="s">
        <v>21</v>
      </c>
    </row>
    <row r="813" customFormat="false" ht="15.75" hidden="false" customHeight="false" outlineLevel="0" collapsed="false">
      <c r="A813" s="20" t="s">
        <v>1844</v>
      </c>
      <c r="B813" s="20" t="s">
        <v>1831</v>
      </c>
      <c r="C813" s="20" t="s">
        <v>1839</v>
      </c>
      <c r="D813" s="20" t="s">
        <v>1843</v>
      </c>
      <c r="H813" s="20" t="s">
        <v>21</v>
      </c>
    </row>
    <row r="814" customFormat="false" ht="15.75" hidden="false" customHeight="false" outlineLevel="0" collapsed="false">
      <c r="A814" s="20" t="s">
        <v>1845</v>
      </c>
      <c r="B814" s="20" t="s">
        <v>1846</v>
      </c>
      <c r="C814" s="20" t="s">
        <v>1847</v>
      </c>
      <c r="D814" s="20" t="s">
        <v>1848</v>
      </c>
      <c r="H814" s="20" t="s">
        <v>21</v>
      </c>
    </row>
    <row r="815" customFormat="false" ht="15.75" hidden="false" customHeight="false" outlineLevel="0" collapsed="false">
      <c r="A815" s="20" t="s">
        <v>1849</v>
      </c>
      <c r="B815" s="20" t="s">
        <v>1846</v>
      </c>
      <c r="C815" s="20" t="s">
        <v>1847</v>
      </c>
      <c r="D815" s="20" t="s">
        <v>1848</v>
      </c>
      <c r="H815" s="20" t="s">
        <v>21</v>
      </c>
    </row>
    <row r="816" customFormat="false" ht="15.75" hidden="false" customHeight="false" outlineLevel="0" collapsed="false">
      <c r="A816" s="20" t="s">
        <v>1850</v>
      </c>
      <c r="B816" s="20" t="s">
        <v>1846</v>
      </c>
      <c r="C816" s="20" t="s">
        <v>1851</v>
      </c>
      <c r="D816" s="20" t="s">
        <v>1852</v>
      </c>
      <c r="H816" s="20" t="s">
        <v>21</v>
      </c>
    </row>
    <row r="817" customFormat="false" ht="15.75" hidden="false" customHeight="false" outlineLevel="0" collapsed="false">
      <c r="A817" s="20" t="s">
        <v>1853</v>
      </c>
      <c r="B817" s="20" t="s">
        <v>1846</v>
      </c>
      <c r="C817" s="20" t="s">
        <v>1851</v>
      </c>
      <c r="D817" s="20" t="s">
        <v>1852</v>
      </c>
      <c r="H817" s="20" t="s">
        <v>21</v>
      </c>
    </row>
    <row r="818" customFormat="false" ht="15.75" hidden="false" customHeight="false" outlineLevel="0" collapsed="false">
      <c r="A818" s="20" t="s">
        <v>1854</v>
      </c>
      <c r="B818" s="20" t="s">
        <v>1846</v>
      </c>
      <c r="C818" s="20" t="s">
        <v>1855</v>
      </c>
      <c r="D818" s="20" t="s">
        <v>1856</v>
      </c>
      <c r="E818" s="20" t="s">
        <v>1857</v>
      </c>
      <c r="H818" s="20" t="s">
        <v>21</v>
      </c>
    </row>
    <row r="819" customFormat="false" ht="15.75" hidden="false" customHeight="false" outlineLevel="0" collapsed="false">
      <c r="A819" s="20" t="s">
        <v>1858</v>
      </c>
      <c r="B819" s="20" t="s">
        <v>1846</v>
      </c>
      <c r="C819" s="20" t="s">
        <v>1855</v>
      </c>
      <c r="D819" s="20" t="s">
        <v>1856</v>
      </c>
      <c r="E819" s="20" t="s">
        <v>1857</v>
      </c>
      <c r="H819" s="20" t="s">
        <v>21</v>
      </c>
    </row>
    <row r="820" customFormat="false" ht="15.75" hidden="false" customHeight="false" outlineLevel="0" collapsed="false">
      <c r="A820" s="20" t="s">
        <v>1859</v>
      </c>
      <c r="B820" s="20" t="s">
        <v>1860</v>
      </c>
      <c r="C820" s="20" t="s">
        <v>1861</v>
      </c>
      <c r="D820" s="20" t="s">
        <v>1862</v>
      </c>
      <c r="E820" s="20" t="s">
        <v>1863</v>
      </c>
      <c r="H820" s="20" t="s">
        <v>103</v>
      </c>
    </row>
    <row r="821" customFormat="false" ht="15.75" hidden="false" customHeight="false" outlineLevel="0" collapsed="false">
      <c r="A821" s="20" t="s">
        <v>1864</v>
      </c>
      <c r="B821" s="20" t="s">
        <v>1860</v>
      </c>
      <c r="C821" s="20" t="s">
        <v>1861</v>
      </c>
      <c r="D821" s="20" t="s">
        <v>1862</v>
      </c>
      <c r="E821" s="20" t="s">
        <v>1863</v>
      </c>
      <c r="H821" s="20" t="s">
        <v>103</v>
      </c>
    </row>
    <row r="822" customFormat="false" ht="15.75" hidden="false" customHeight="false" outlineLevel="0" collapsed="false">
      <c r="A822" s="20" t="s">
        <v>1865</v>
      </c>
      <c r="B822" s="20" t="s">
        <v>1860</v>
      </c>
      <c r="C822" s="20" t="s">
        <v>1866</v>
      </c>
      <c r="D822" s="20" t="s">
        <v>1867</v>
      </c>
      <c r="E822" s="20" t="s">
        <v>1868</v>
      </c>
      <c r="H822" s="20" t="s">
        <v>103</v>
      </c>
    </row>
    <row r="823" customFormat="false" ht="15.75" hidden="false" customHeight="false" outlineLevel="0" collapsed="false">
      <c r="A823" s="20" t="s">
        <v>1869</v>
      </c>
      <c r="B823" s="20" t="s">
        <v>1860</v>
      </c>
      <c r="C823" s="20" t="s">
        <v>1866</v>
      </c>
      <c r="D823" s="20" t="s">
        <v>1867</v>
      </c>
      <c r="E823" s="20" t="s">
        <v>1868</v>
      </c>
      <c r="H823" s="20" t="s">
        <v>103</v>
      </c>
    </row>
    <row r="824" customFormat="false" ht="15.75" hidden="false" customHeight="false" outlineLevel="0" collapsed="false">
      <c r="A824" s="20" t="s">
        <v>1870</v>
      </c>
      <c r="B824" s="20" t="s">
        <v>1871</v>
      </c>
      <c r="C824" s="20" t="s">
        <v>1872</v>
      </c>
      <c r="D824" s="20" t="s">
        <v>1873</v>
      </c>
      <c r="E824" s="20" t="s">
        <v>1874</v>
      </c>
      <c r="H824" s="20" t="s">
        <v>103</v>
      </c>
    </row>
    <row r="825" customFormat="false" ht="15.75" hidden="false" customHeight="false" outlineLevel="0" collapsed="false">
      <c r="A825" s="20" t="s">
        <v>1875</v>
      </c>
      <c r="B825" s="20" t="s">
        <v>1871</v>
      </c>
      <c r="C825" s="20" t="s">
        <v>1872</v>
      </c>
      <c r="D825" s="20" t="s">
        <v>1873</v>
      </c>
      <c r="E825" s="20" t="s">
        <v>1874</v>
      </c>
      <c r="H825" s="20" t="s">
        <v>103</v>
      </c>
    </row>
    <row r="826" customFormat="false" ht="15.75" hidden="false" customHeight="false" outlineLevel="0" collapsed="false">
      <c r="A826" s="20" t="s">
        <v>1876</v>
      </c>
      <c r="B826" s="20" t="s">
        <v>1871</v>
      </c>
      <c r="C826" s="20" t="s">
        <v>1877</v>
      </c>
      <c r="D826" s="20" t="s">
        <v>1878</v>
      </c>
      <c r="E826" s="20" t="s">
        <v>1879</v>
      </c>
      <c r="H826" s="20" t="s">
        <v>103</v>
      </c>
    </row>
    <row r="827" customFormat="false" ht="15.75" hidden="false" customHeight="false" outlineLevel="0" collapsed="false">
      <c r="A827" s="20" t="s">
        <v>1880</v>
      </c>
      <c r="B827" s="20" t="s">
        <v>1871</v>
      </c>
      <c r="C827" s="20" t="s">
        <v>1877</v>
      </c>
      <c r="D827" s="20" t="s">
        <v>1878</v>
      </c>
      <c r="E827" s="20" t="s">
        <v>1879</v>
      </c>
      <c r="H827" s="20" t="s">
        <v>103</v>
      </c>
    </row>
    <row r="828" customFormat="false" ht="15.75" hidden="false" customHeight="false" outlineLevel="0" collapsed="false">
      <c r="A828" s="20" t="s">
        <v>1881</v>
      </c>
      <c r="B828" s="20" t="s">
        <v>1882</v>
      </c>
      <c r="C828" s="20" t="s">
        <v>1883</v>
      </c>
      <c r="D828" s="20" t="s">
        <v>1884</v>
      </c>
      <c r="E828" s="20" t="s">
        <v>1885</v>
      </c>
      <c r="H828" s="20" t="s">
        <v>29</v>
      </c>
    </row>
    <row r="829" customFormat="false" ht="15.75" hidden="false" customHeight="false" outlineLevel="0" collapsed="false">
      <c r="A829" s="20" t="s">
        <v>1886</v>
      </c>
      <c r="B829" s="20" t="s">
        <v>1882</v>
      </c>
      <c r="C829" s="20" t="s">
        <v>1883</v>
      </c>
      <c r="D829" s="20" t="s">
        <v>1884</v>
      </c>
      <c r="E829" s="20" t="s">
        <v>1885</v>
      </c>
      <c r="H829" s="20" t="s">
        <v>29</v>
      </c>
    </row>
    <row r="830" customFormat="false" ht="15.75" hidden="false" customHeight="false" outlineLevel="0" collapsed="false">
      <c r="A830" s="20" t="s">
        <v>1887</v>
      </c>
      <c r="B830" s="20" t="s">
        <v>1888</v>
      </c>
      <c r="C830" s="20" t="s">
        <v>1889</v>
      </c>
      <c r="D830" s="20" t="s">
        <v>1890</v>
      </c>
      <c r="E830" s="20" t="s">
        <v>1891</v>
      </c>
      <c r="H830" s="20" t="s">
        <v>29</v>
      </c>
    </row>
    <row r="831" customFormat="false" ht="15.75" hidden="false" customHeight="false" outlineLevel="0" collapsed="false">
      <c r="A831" s="20" t="s">
        <v>1892</v>
      </c>
      <c r="B831" s="20" t="s">
        <v>1888</v>
      </c>
      <c r="C831" s="20" t="s">
        <v>1889</v>
      </c>
      <c r="D831" s="20" t="s">
        <v>1890</v>
      </c>
      <c r="E831" s="20" t="s">
        <v>1891</v>
      </c>
      <c r="H831" s="20" t="s">
        <v>29</v>
      </c>
    </row>
    <row r="832" customFormat="false" ht="15.75" hidden="false" customHeight="false" outlineLevel="0" collapsed="false">
      <c r="A832" s="20" t="s">
        <v>1893</v>
      </c>
      <c r="B832" s="20" t="s">
        <v>1894</v>
      </c>
      <c r="C832" s="20" t="s">
        <v>1895</v>
      </c>
      <c r="D832" s="20" t="s">
        <v>1896</v>
      </c>
      <c r="H832" s="20" t="s">
        <v>21</v>
      </c>
    </row>
    <row r="833" customFormat="false" ht="15.75" hidden="false" customHeight="false" outlineLevel="0" collapsed="false">
      <c r="A833" s="20" t="s">
        <v>1897</v>
      </c>
      <c r="B833" s="20" t="s">
        <v>1894</v>
      </c>
      <c r="C833" s="20" t="s">
        <v>1895</v>
      </c>
      <c r="D833" s="20" t="s">
        <v>1896</v>
      </c>
      <c r="H833" s="20" t="s">
        <v>21</v>
      </c>
    </row>
    <row r="834" customFormat="false" ht="15.75" hidden="false" customHeight="false" outlineLevel="0" collapsed="false">
      <c r="A834" s="20" t="s">
        <v>1898</v>
      </c>
      <c r="B834" s="20" t="s">
        <v>1899</v>
      </c>
      <c r="C834" s="20" t="s">
        <v>1900</v>
      </c>
      <c r="D834" s="20" t="s">
        <v>1901</v>
      </c>
      <c r="E834" s="20" t="s">
        <v>1902</v>
      </c>
      <c r="F834" s="20" t="s">
        <v>1903</v>
      </c>
      <c r="H834" s="20" t="s">
        <v>49</v>
      </c>
    </row>
    <row r="835" customFormat="false" ht="15.75" hidden="false" customHeight="false" outlineLevel="0" collapsed="false">
      <c r="A835" s="20" t="s">
        <v>1904</v>
      </c>
      <c r="B835" s="20" t="s">
        <v>1899</v>
      </c>
      <c r="C835" s="20" t="s">
        <v>1900</v>
      </c>
      <c r="D835" s="20" t="s">
        <v>1901</v>
      </c>
      <c r="E835" s="20" t="s">
        <v>1902</v>
      </c>
      <c r="F835" s="20" t="s">
        <v>1903</v>
      </c>
      <c r="H835" s="20" t="s">
        <v>49</v>
      </c>
    </row>
    <row r="836" customFormat="false" ht="15.75" hidden="false" customHeight="false" outlineLevel="0" collapsed="false">
      <c r="A836" s="20" t="s">
        <v>1905</v>
      </c>
      <c r="B836" s="20" t="s">
        <v>1899</v>
      </c>
      <c r="C836" s="20" t="s">
        <v>1900</v>
      </c>
      <c r="D836" s="20" t="s">
        <v>1901</v>
      </c>
      <c r="E836" s="20" t="s">
        <v>1902</v>
      </c>
      <c r="F836" s="20" t="s">
        <v>1906</v>
      </c>
      <c r="G836" s="20" t="s">
        <v>1907</v>
      </c>
      <c r="H836" s="20" t="s">
        <v>29</v>
      </c>
    </row>
    <row r="837" customFormat="false" ht="15.75" hidden="false" customHeight="false" outlineLevel="0" collapsed="false">
      <c r="A837" s="20" t="s">
        <v>1908</v>
      </c>
      <c r="B837" s="20" t="s">
        <v>1899</v>
      </c>
      <c r="C837" s="20" t="s">
        <v>1900</v>
      </c>
      <c r="D837" s="20" t="s">
        <v>1901</v>
      </c>
      <c r="E837" s="20" t="s">
        <v>1902</v>
      </c>
      <c r="F837" s="20" t="s">
        <v>1906</v>
      </c>
      <c r="G837" s="20" t="s">
        <v>1907</v>
      </c>
      <c r="H837" s="20" t="s">
        <v>29</v>
      </c>
    </row>
    <row r="838" customFormat="false" ht="15.75" hidden="false" customHeight="false" outlineLevel="0" collapsed="false">
      <c r="A838" s="20" t="s">
        <v>1909</v>
      </c>
      <c r="B838" s="20" t="s">
        <v>1899</v>
      </c>
      <c r="C838" s="20" t="s">
        <v>1900</v>
      </c>
      <c r="D838" s="20" t="s">
        <v>1910</v>
      </c>
      <c r="E838" s="20" t="s">
        <v>1902</v>
      </c>
      <c r="F838" s="20" t="s">
        <v>1911</v>
      </c>
      <c r="G838" s="20" t="s">
        <v>1912</v>
      </c>
      <c r="H838" s="20" t="s">
        <v>29</v>
      </c>
    </row>
    <row r="839" customFormat="false" ht="15.75" hidden="false" customHeight="false" outlineLevel="0" collapsed="false">
      <c r="A839" s="20" t="s">
        <v>1913</v>
      </c>
      <c r="B839" s="20" t="s">
        <v>1899</v>
      </c>
      <c r="C839" s="20" t="s">
        <v>1900</v>
      </c>
      <c r="D839" s="20" t="s">
        <v>1910</v>
      </c>
      <c r="E839" s="20" t="s">
        <v>1902</v>
      </c>
      <c r="F839" s="20" t="s">
        <v>1911</v>
      </c>
      <c r="G839" s="20" t="s">
        <v>1912</v>
      </c>
      <c r="H839" s="20" t="s">
        <v>29</v>
      </c>
    </row>
    <row r="840" customFormat="false" ht="15.75" hidden="false" customHeight="false" outlineLevel="0" collapsed="false">
      <c r="A840" s="20" t="s">
        <v>1914</v>
      </c>
      <c r="B840" s="20" t="s">
        <v>1899</v>
      </c>
      <c r="C840" s="20" t="s">
        <v>1900</v>
      </c>
      <c r="D840" s="20" t="s">
        <v>1901</v>
      </c>
      <c r="E840" s="20" t="s">
        <v>1915</v>
      </c>
      <c r="F840" s="20" t="s">
        <v>1916</v>
      </c>
      <c r="H840" s="20" t="s">
        <v>49</v>
      </c>
    </row>
    <row r="841" customFormat="false" ht="15.75" hidden="false" customHeight="false" outlineLevel="0" collapsed="false">
      <c r="A841" s="20" t="s">
        <v>1917</v>
      </c>
      <c r="B841" s="20" t="s">
        <v>1899</v>
      </c>
      <c r="C841" s="20" t="s">
        <v>1900</v>
      </c>
      <c r="D841" s="20" t="s">
        <v>1901</v>
      </c>
      <c r="E841" s="20" t="s">
        <v>1915</v>
      </c>
      <c r="F841" s="20" t="s">
        <v>1916</v>
      </c>
      <c r="H841" s="20" t="s">
        <v>49</v>
      </c>
    </row>
    <row r="842" customFormat="false" ht="15.75" hidden="false" customHeight="false" outlineLevel="0" collapsed="false">
      <c r="A842" s="20" t="s">
        <v>1918</v>
      </c>
      <c r="B842" s="20" t="s">
        <v>1899</v>
      </c>
      <c r="C842" s="20" t="s">
        <v>1900</v>
      </c>
      <c r="D842" s="20" t="s">
        <v>1901</v>
      </c>
      <c r="E842" s="20" t="s">
        <v>1915</v>
      </c>
      <c r="F842" s="20" t="s">
        <v>1919</v>
      </c>
      <c r="G842" s="20" t="s">
        <v>1920</v>
      </c>
      <c r="H842" s="20" t="s">
        <v>29</v>
      </c>
    </row>
    <row r="843" customFormat="false" ht="15.75" hidden="false" customHeight="false" outlineLevel="0" collapsed="false">
      <c r="A843" s="20" t="s">
        <v>1921</v>
      </c>
      <c r="B843" s="20" t="s">
        <v>1899</v>
      </c>
      <c r="C843" s="20" t="s">
        <v>1900</v>
      </c>
      <c r="D843" s="20" t="s">
        <v>1901</v>
      </c>
      <c r="E843" s="20" t="s">
        <v>1915</v>
      </c>
      <c r="F843" s="20" t="s">
        <v>1919</v>
      </c>
      <c r="G843" s="20" t="s">
        <v>1920</v>
      </c>
      <c r="H843" s="20" t="s">
        <v>29</v>
      </c>
    </row>
    <row r="844" customFormat="false" ht="15.75" hidden="false" customHeight="false" outlineLevel="0" collapsed="false">
      <c r="A844" s="20" t="s">
        <v>1922</v>
      </c>
      <c r="B844" s="20" t="s">
        <v>1899</v>
      </c>
      <c r="C844" s="20" t="s">
        <v>1900</v>
      </c>
      <c r="D844" s="20" t="s">
        <v>1901</v>
      </c>
      <c r="E844" s="20" t="s">
        <v>1915</v>
      </c>
      <c r="F844" s="20" t="s">
        <v>1923</v>
      </c>
      <c r="G844" s="20" t="s">
        <v>1924</v>
      </c>
      <c r="H844" s="20" t="s">
        <v>29</v>
      </c>
    </row>
    <row r="845" customFormat="false" ht="15.75" hidden="false" customHeight="false" outlineLevel="0" collapsed="false">
      <c r="A845" s="20" t="s">
        <v>1925</v>
      </c>
      <c r="B845" s="20" t="s">
        <v>1899</v>
      </c>
      <c r="C845" s="20" t="s">
        <v>1900</v>
      </c>
      <c r="D845" s="20" t="s">
        <v>1901</v>
      </c>
      <c r="E845" s="20" t="s">
        <v>1915</v>
      </c>
      <c r="F845" s="20" t="s">
        <v>1923</v>
      </c>
      <c r="G845" s="20" t="s">
        <v>1924</v>
      </c>
      <c r="H845" s="20" t="s">
        <v>29</v>
      </c>
    </row>
    <row r="846" customFormat="false" ht="15.75" hidden="false" customHeight="false" outlineLevel="0" collapsed="false">
      <c r="A846" s="20" t="s">
        <v>1926</v>
      </c>
      <c r="B846" s="20" t="s">
        <v>1927</v>
      </c>
      <c r="C846" s="20" t="s">
        <v>1928</v>
      </c>
      <c r="D846" s="20" t="s">
        <v>1929</v>
      </c>
      <c r="E846" s="20" t="s">
        <v>1930</v>
      </c>
      <c r="F846" s="20" t="s">
        <v>1931</v>
      </c>
      <c r="H846" s="20" t="s">
        <v>1759</v>
      </c>
    </row>
    <row r="847" customFormat="false" ht="15.75" hidden="false" customHeight="false" outlineLevel="0" collapsed="false">
      <c r="A847" s="20" t="s">
        <v>1932</v>
      </c>
      <c r="B847" s="20" t="s">
        <v>1927</v>
      </c>
      <c r="C847" s="20" t="s">
        <v>1928</v>
      </c>
      <c r="D847" s="20" t="s">
        <v>1929</v>
      </c>
      <c r="E847" s="20" t="s">
        <v>1930</v>
      </c>
      <c r="F847" s="20" t="s">
        <v>1931</v>
      </c>
      <c r="H847" s="20" t="s">
        <v>1759</v>
      </c>
    </row>
    <row r="848" customFormat="false" ht="15.75" hidden="false" customHeight="false" outlineLevel="0" collapsed="false">
      <c r="A848" s="20" t="s">
        <v>1933</v>
      </c>
      <c r="B848" s="20" t="s">
        <v>1927</v>
      </c>
      <c r="C848" s="20" t="s">
        <v>1928</v>
      </c>
      <c r="D848" s="20" t="s">
        <v>1929</v>
      </c>
      <c r="E848" s="20" t="s">
        <v>1930</v>
      </c>
      <c r="F848" s="20" t="s">
        <v>1934</v>
      </c>
      <c r="H848" s="20" t="s">
        <v>1759</v>
      </c>
    </row>
    <row r="849" customFormat="false" ht="15.75" hidden="false" customHeight="false" outlineLevel="0" collapsed="false">
      <c r="A849" s="20" t="s">
        <v>1935</v>
      </c>
      <c r="B849" s="20" t="s">
        <v>1927</v>
      </c>
      <c r="C849" s="20" t="s">
        <v>1928</v>
      </c>
      <c r="D849" s="20" t="s">
        <v>1929</v>
      </c>
      <c r="E849" s="20" t="s">
        <v>1930</v>
      </c>
      <c r="F849" s="20" t="s">
        <v>1934</v>
      </c>
      <c r="H849" s="20" t="s">
        <v>1759</v>
      </c>
    </row>
    <row r="850" customFormat="false" ht="15.75" hidden="false" customHeight="false" outlineLevel="0" collapsed="false">
      <c r="A850" s="20" t="s">
        <v>1936</v>
      </c>
      <c r="B850" s="20" t="s">
        <v>1937</v>
      </c>
      <c r="C850" s="20" t="s">
        <v>1938</v>
      </c>
      <c r="D850" s="20" t="s">
        <v>1939</v>
      </c>
      <c r="E850" s="20" t="s">
        <v>1940</v>
      </c>
      <c r="H850" s="20" t="s">
        <v>1759</v>
      </c>
    </row>
    <row r="851" customFormat="false" ht="15.75" hidden="false" customHeight="false" outlineLevel="0" collapsed="false">
      <c r="A851" s="20" t="s">
        <v>1941</v>
      </c>
      <c r="B851" s="20" t="s">
        <v>1937</v>
      </c>
      <c r="C851" s="20" t="s">
        <v>1938</v>
      </c>
      <c r="D851" s="20" t="s">
        <v>1939</v>
      </c>
      <c r="E851" s="20" t="s">
        <v>1940</v>
      </c>
      <c r="H851" s="20" t="s">
        <v>1759</v>
      </c>
    </row>
    <row r="852" customFormat="false" ht="15.75" hidden="false" customHeight="false" outlineLevel="0" collapsed="false">
      <c r="A852" s="20" t="s">
        <v>1942</v>
      </c>
      <c r="B852" s="20" t="s">
        <v>1943</v>
      </c>
      <c r="C852" s="20" t="s">
        <v>1944</v>
      </c>
      <c r="H852" s="20" t="s">
        <v>49</v>
      </c>
    </row>
    <row r="853" customFormat="false" ht="15.75" hidden="false" customHeight="false" outlineLevel="0" collapsed="false">
      <c r="A853" s="20" t="s">
        <v>1945</v>
      </c>
      <c r="B853" s="20" t="s">
        <v>1943</v>
      </c>
      <c r="C853" s="20" t="s">
        <v>1944</v>
      </c>
      <c r="H853" s="20" t="s">
        <v>49</v>
      </c>
    </row>
    <row r="854" customFormat="false" ht="15.75" hidden="false" customHeight="false" outlineLevel="0" collapsed="false">
      <c r="A854" s="20" t="s">
        <v>1946</v>
      </c>
      <c r="B854" s="20" t="s">
        <v>1947</v>
      </c>
      <c r="C854" s="20" t="s">
        <v>1948</v>
      </c>
      <c r="D854" s="20" t="s">
        <v>1949</v>
      </c>
      <c r="E854" s="20" t="s">
        <v>1950</v>
      </c>
      <c r="F854" s="20" t="s">
        <v>1951</v>
      </c>
      <c r="H854" s="20" t="s">
        <v>29</v>
      </c>
    </row>
    <row r="855" customFormat="false" ht="15.75" hidden="false" customHeight="false" outlineLevel="0" collapsed="false">
      <c r="A855" s="20" t="s">
        <v>1952</v>
      </c>
      <c r="B855" s="20" t="s">
        <v>1947</v>
      </c>
      <c r="C855" s="20" t="s">
        <v>1948</v>
      </c>
      <c r="D855" s="20" t="s">
        <v>1949</v>
      </c>
      <c r="E855" s="20" t="s">
        <v>1950</v>
      </c>
      <c r="F855" s="20" t="s">
        <v>1951</v>
      </c>
      <c r="H855" s="20" t="s">
        <v>29</v>
      </c>
    </row>
    <row r="856" customFormat="false" ht="15.75" hidden="false" customHeight="false" outlineLevel="0" collapsed="false">
      <c r="A856" s="20" t="s">
        <v>1953</v>
      </c>
      <c r="B856" s="20" t="s">
        <v>1954</v>
      </c>
      <c r="C856" s="20" t="s">
        <v>1955</v>
      </c>
      <c r="D856" s="20" t="s">
        <v>1956</v>
      </c>
      <c r="H856" s="20" t="s">
        <v>103</v>
      </c>
    </row>
    <row r="857" customFormat="false" ht="15.75" hidden="false" customHeight="false" outlineLevel="0" collapsed="false">
      <c r="A857" s="20" t="s">
        <v>1957</v>
      </c>
      <c r="B857" s="20" t="s">
        <v>1954</v>
      </c>
      <c r="C857" s="20" t="s">
        <v>1955</v>
      </c>
      <c r="D857" s="20" t="s">
        <v>1956</v>
      </c>
      <c r="H857" s="20" t="s">
        <v>103</v>
      </c>
    </row>
    <row r="858" customFormat="false" ht="15.75" hidden="false" customHeight="false" outlineLevel="0" collapsed="false">
      <c r="A858" s="20" t="s">
        <v>1958</v>
      </c>
      <c r="B858" s="20" t="s">
        <v>1954</v>
      </c>
      <c r="C858" s="20" t="s">
        <v>1955</v>
      </c>
      <c r="D858" s="20" t="s">
        <v>1959</v>
      </c>
      <c r="H858" s="20" t="s">
        <v>103</v>
      </c>
    </row>
    <row r="859" customFormat="false" ht="15.75" hidden="false" customHeight="false" outlineLevel="0" collapsed="false">
      <c r="A859" s="20" t="s">
        <v>1960</v>
      </c>
      <c r="B859" s="20" t="s">
        <v>1954</v>
      </c>
      <c r="C859" s="20" t="s">
        <v>1955</v>
      </c>
      <c r="D859" s="20" t="s">
        <v>1959</v>
      </c>
      <c r="H859" s="20" t="s">
        <v>103</v>
      </c>
    </row>
    <row r="860" customFormat="false" ht="15.75" hidden="false" customHeight="false" outlineLevel="0" collapsed="false">
      <c r="A860" s="20" t="s">
        <v>1961</v>
      </c>
      <c r="B860" s="20" t="s">
        <v>1962</v>
      </c>
      <c r="C860" s="20" t="s">
        <v>1963</v>
      </c>
      <c r="H860" s="20" t="s">
        <v>49</v>
      </c>
    </row>
    <row r="861" customFormat="false" ht="15.75" hidden="false" customHeight="false" outlineLevel="0" collapsed="false">
      <c r="A861" s="20" t="s">
        <v>1964</v>
      </c>
      <c r="B861" s="20" t="s">
        <v>1962</v>
      </c>
      <c r="C861" s="20" t="s">
        <v>1963</v>
      </c>
      <c r="H861" s="20" t="s">
        <v>49</v>
      </c>
    </row>
    <row r="862" customFormat="false" ht="15.75" hidden="false" customHeight="false" outlineLevel="0" collapsed="false">
      <c r="A862" s="20" t="s">
        <v>1965</v>
      </c>
      <c r="B862" s="20" t="s">
        <v>1966</v>
      </c>
      <c r="C862" s="20" t="s">
        <v>1967</v>
      </c>
      <c r="D862" s="20" t="s">
        <v>1968</v>
      </c>
      <c r="H862" s="20" t="s">
        <v>103</v>
      </c>
    </row>
    <row r="863" customFormat="false" ht="15.75" hidden="false" customHeight="false" outlineLevel="0" collapsed="false">
      <c r="A863" s="20" t="s">
        <v>1969</v>
      </c>
      <c r="B863" s="20" t="s">
        <v>1966</v>
      </c>
      <c r="C863" s="20" t="s">
        <v>1967</v>
      </c>
      <c r="D863" s="20" t="s">
        <v>1968</v>
      </c>
      <c r="H863" s="20" t="s">
        <v>103</v>
      </c>
    </row>
    <row r="864" customFormat="false" ht="15.75" hidden="false" customHeight="false" outlineLevel="0" collapsed="false">
      <c r="A864" s="20" t="s">
        <v>1970</v>
      </c>
      <c r="B864" s="20" t="s">
        <v>1966</v>
      </c>
      <c r="C864" s="20" t="s">
        <v>1971</v>
      </c>
      <c r="D864" s="20" t="s">
        <v>1972</v>
      </c>
      <c r="H864" s="20" t="s">
        <v>103</v>
      </c>
    </row>
    <row r="865" customFormat="false" ht="15.75" hidden="false" customHeight="false" outlineLevel="0" collapsed="false">
      <c r="A865" s="20" t="s">
        <v>1973</v>
      </c>
      <c r="B865" s="20" t="s">
        <v>1966</v>
      </c>
      <c r="C865" s="20" t="s">
        <v>1971</v>
      </c>
      <c r="D865" s="20" t="s">
        <v>1972</v>
      </c>
      <c r="H865" s="20" t="s">
        <v>103</v>
      </c>
    </row>
    <row r="866" customFormat="false" ht="15.75" hidden="false" customHeight="false" outlineLevel="0" collapsed="false">
      <c r="A866" s="20" t="s">
        <v>1974</v>
      </c>
      <c r="B866" s="20" t="s">
        <v>1975</v>
      </c>
      <c r="C866" s="20" t="s">
        <v>1976</v>
      </c>
      <c r="H866" s="20" t="s">
        <v>29</v>
      </c>
    </row>
    <row r="867" customFormat="false" ht="15.75" hidden="false" customHeight="false" outlineLevel="0" collapsed="false">
      <c r="A867" s="20" t="s">
        <v>1977</v>
      </c>
      <c r="B867" s="20" t="s">
        <v>1975</v>
      </c>
      <c r="C867" s="20" t="s">
        <v>1976</v>
      </c>
      <c r="H867" s="20" t="s">
        <v>29</v>
      </c>
    </row>
    <row r="868" customFormat="false" ht="15.75" hidden="false" customHeight="false" outlineLevel="0" collapsed="false">
      <c r="A868" s="20" t="s">
        <v>1978</v>
      </c>
      <c r="B868" s="20" t="s">
        <v>1979</v>
      </c>
      <c r="C868" s="20" t="s">
        <v>1980</v>
      </c>
      <c r="D868" s="20" t="s">
        <v>1981</v>
      </c>
      <c r="E868" s="20" t="s">
        <v>1982</v>
      </c>
      <c r="H868" s="20" t="s">
        <v>49</v>
      </c>
    </row>
    <row r="869" customFormat="false" ht="15.75" hidden="false" customHeight="false" outlineLevel="0" collapsed="false">
      <c r="A869" s="20" t="s">
        <v>1983</v>
      </c>
      <c r="B869" s="20" t="s">
        <v>1979</v>
      </c>
      <c r="C869" s="20" t="s">
        <v>1980</v>
      </c>
      <c r="D869" s="20" t="s">
        <v>1981</v>
      </c>
      <c r="E869" s="20" t="s">
        <v>1982</v>
      </c>
      <c r="H869" s="20" t="s">
        <v>49</v>
      </c>
    </row>
    <row r="870" customFormat="false" ht="15.75" hidden="false" customHeight="false" outlineLevel="0" collapsed="false">
      <c r="A870" s="20" t="s">
        <v>1984</v>
      </c>
      <c r="B870" s="20" t="s">
        <v>1979</v>
      </c>
      <c r="C870" s="20" t="s">
        <v>1980</v>
      </c>
      <c r="D870" s="20" t="s">
        <v>1985</v>
      </c>
      <c r="E870" s="20" t="s">
        <v>1986</v>
      </c>
      <c r="H870" s="20" t="s">
        <v>49</v>
      </c>
    </row>
    <row r="871" customFormat="false" ht="15.75" hidden="false" customHeight="false" outlineLevel="0" collapsed="false">
      <c r="A871" s="20" t="s">
        <v>1987</v>
      </c>
      <c r="B871" s="20" t="s">
        <v>1979</v>
      </c>
      <c r="C871" s="20" t="s">
        <v>1980</v>
      </c>
      <c r="D871" s="20" t="s">
        <v>1985</v>
      </c>
      <c r="E871" s="20" t="s">
        <v>1986</v>
      </c>
      <c r="H871" s="20" t="s">
        <v>49</v>
      </c>
    </row>
    <row r="872" customFormat="false" ht="15.75" hidden="false" customHeight="false" outlineLevel="0" collapsed="false">
      <c r="A872" s="20" t="s">
        <v>1988</v>
      </c>
      <c r="B872" s="20" t="s">
        <v>1979</v>
      </c>
      <c r="C872" s="20" t="s">
        <v>1980</v>
      </c>
      <c r="D872" s="20" t="s">
        <v>1989</v>
      </c>
      <c r="E872" s="20" t="s">
        <v>1986</v>
      </c>
      <c r="H872" s="20" t="s">
        <v>49</v>
      </c>
    </row>
    <row r="873" customFormat="false" ht="15.75" hidden="false" customHeight="false" outlineLevel="0" collapsed="false">
      <c r="A873" s="20" t="s">
        <v>1990</v>
      </c>
      <c r="B873" s="20" t="s">
        <v>1979</v>
      </c>
      <c r="C873" s="20" t="s">
        <v>1980</v>
      </c>
      <c r="D873" s="20" t="s">
        <v>1989</v>
      </c>
      <c r="E873" s="20" t="s">
        <v>1986</v>
      </c>
      <c r="H873" s="20" t="s">
        <v>49</v>
      </c>
    </row>
    <row r="874" customFormat="false" ht="15.75" hidden="false" customHeight="false" outlineLevel="0" collapsed="false">
      <c r="A874" s="20" t="s">
        <v>1991</v>
      </c>
      <c r="B874" s="20" t="s">
        <v>1979</v>
      </c>
      <c r="C874" s="20" t="s">
        <v>1980</v>
      </c>
      <c r="D874" s="20" t="s">
        <v>1992</v>
      </c>
      <c r="E874" s="20" t="s">
        <v>1993</v>
      </c>
      <c r="H874" s="20" t="s">
        <v>49</v>
      </c>
    </row>
    <row r="875" customFormat="false" ht="15.75" hidden="false" customHeight="false" outlineLevel="0" collapsed="false">
      <c r="A875" s="20" t="s">
        <v>1994</v>
      </c>
      <c r="B875" s="20" t="s">
        <v>1979</v>
      </c>
      <c r="C875" s="20" t="s">
        <v>1980</v>
      </c>
      <c r="D875" s="20" t="s">
        <v>1992</v>
      </c>
      <c r="E875" s="20" t="s">
        <v>1993</v>
      </c>
      <c r="H875" s="20" t="s">
        <v>49</v>
      </c>
    </row>
    <row r="876" customFormat="false" ht="15.75" hidden="false" customHeight="false" outlineLevel="0" collapsed="false">
      <c r="A876" s="20" t="s">
        <v>1995</v>
      </c>
      <c r="B876" s="20" t="s">
        <v>1979</v>
      </c>
      <c r="C876" s="20" t="s">
        <v>1980</v>
      </c>
      <c r="D876" s="20" t="s">
        <v>1996</v>
      </c>
      <c r="E876" s="20" t="s">
        <v>1982</v>
      </c>
      <c r="H876" s="20" t="s">
        <v>49</v>
      </c>
    </row>
    <row r="877" customFormat="false" ht="15.75" hidden="false" customHeight="false" outlineLevel="0" collapsed="false">
      <c r="A877" s="20" t="s">
        <v>1997</v>
      </c>
      <c r="B877" s="20" t="s">
        <v>1979</v>
      </c>
      <c r="C877" s="20" t="s">
        <v>1980</v>
      </c>
      <c r="D877" s="20" t="s">
        <v>1996</v>
      </c>
      <c r="E877" s="20" t="s">
        <v>1982</v>
      </c>
      <c r="H877" s="20" t="s">
        <v>49</v>
      </c>
    </row>
    <row r="878" customFormat="false" ht="15.75" hidden="false" customHeight="false" outlineLevel="0" collapsed="false">
      <c r="A878" s="20" t="s">
        <v>1998</v>
      </c>
      <c r="B878" s="20" t="s">
        <v>1979</v>
      </c>
      <c r="C878" s="20" t="s">
        <v>1980</v>
      </c>
      <c r="D878" s="20" t="s">
        <v>1999</v>
      </c>
      <c r="E878" s="20" t="s">
        <v>1982</v>
      </c>
      <c r="H878" s="20" t="s">
        <v>49</v>
      </c>
    </row>
    <row r="879" customFormat="false" ht="15.75" hidden="false" customHeight="false" outlineLevel="0" collapsed="false">
      <c r="A879" s="20" t="s">
        <v>2000</v>
      </c>
      <c r="B879" s="20" t="s">
        <v>1979</v>
      </c>
      <c r="C879" s="20" t="s">
        <v>1980</v>
      </c>
      <c r="D879" s="20" t="s">
        <v>1999</v>
      </c>
      <c r="E879" s="20" t="s">
        <v>1982</v>
      </c>
      <c r="H879" s="20" t="s">
        <v>49</v>
      </c>
    </row>
    <row r="880" customFormat="false" ht="15.75" hidden="false" customHeight="false" outlineLevel="0" collapsed="false">
      <c r="A880" s="20" t="s">
        <v>2001</v>
      </c>
      <c r="B880" s="20" t="s">
        <v>1979</v>
      </c>
      <c r="C880" s="20" t="s">
        <v>1980</v>
      </c>
      <c r="D880" s="20" t="s">
        <v>2002</v>
      </c>
      <c r="E880" s="20" t="s">
        <v>2003</v>
      </c>
      <c r="H880" s="20" t="s">
        <v>49</v>
      </c>
    </row>
    <row r="881" customFormat="false" ht="15.75" hidden="false" customHeight="false" outlineLevel="0" collapsed="false">
      <c r="A881" s="20" t="s">
        <v>2004</v>
      </c>
      <c r="B881" s="20" t="s">
        <v>1979</v>
      </c>
      <c r="C881" s="20" t="s">
        <v>1980</v>
      </c>
      <c r="D881" s="20" t="s">
        <v>2002</v>
      </c>
      <c r="E881" s="20" t="s">
        <v>2003</v>
      </c>
      <c r="H881" s="20" t="s">
        <v>49</v>
      </c>
    </row>
    <row r="882" customFormat="false" ht="15.75" hidden="false" customHeight="false" outlineLevel="0" collapsed="false">
      <c r="A882" s="20" t="s">
        <v>2005</v>
      </c>
      <c r="B882" s="20" t="s">
        <v>1979</v>
      </c>
      <c r="C882" s="20" t="s">
        <v>1980</v>
      </c>
      <c r="D882" s="20" t="s">
        <v>2006</v>
      </c>
      <c r="E882" s="20" t="s">
        <v>2003</v>
      </c>
      <c r="H882" s="20" t="s">
        <v>49</v>
      </c>
    </row>
    <row r="883" customFormat="false" ht="15.75" hidden="false" customHeight="false" outlineLevel="0" collapsed="false">
      <c r="A883" s="20" t="s">
        <v>2007</v>
      </c>
      <c r="B883" s="20" t="s">
        <v>1979</v>
      </c>
      <c r="C883" s="20" t="s">
        <v>1980</v>
      </c>
      <c r="D883" s="20" t="s">
        <v>2006</v>
      </c>
      <c r="E883" s="20" t="s">
        <v>2003</v>
      </c>
      <c r="H883" s="20" t="s">
        <v>49</v>
      </c>
    </row>
    <row r="884" customFormat="false" ht="15.75" hidden="false" customHeight="false" outlineLevel="0" collapsed="false">
      <c r="A884" s="20" t="s">
        <v>2008</v>
      </c>
      <c r="B884" s="20" t="s">
        <v>1979</v>
      </c>
      <c r="C884" s="20" t="s">
        <v>1980</v>
      </c>
      <c r="D884" s="20" t="s">
        <v>2009</v>
      </c>
      <c r="E884" s="20" t="s">
        <v>2010</v>
      </c>
      <c r="H884" s="20" t="s">
        <v>49</v>
      </c>
    </row>
    <row r="885" customFormat="false" ht="15.75" hidden="false" customHeight="false" outlineLevel="0" collapsed="false">
      <c r="A885" s="20" t="s">
        <v>2011</v>
      </c>
      <c r="B885" s="20" t="s">
        <v>1979</v>
      </c>
      <c r="C885" s="20" t="s">
        <v>1980</v>
      </c>
      <c r="D885" s="20" t="s">
        <v>2009</v>
      </c>
      <c r="E885" s="20" t="s">
        <v>2010</v>
      </c>
      <c r="H885" s="20" t="s">
        <v>49</v>
      </c>
    </row>
    <row r="886" customFormat="false" ht="15.75" hidden="false" customHeight="false" outlineLevel="0" collapsed="false">
      <c r="A886" s="20" t="s">
        <v>2012</v>
      </c>
      <c r="B886" s="20" t="s">
        <v>1979</v>
      </c>
      <c r="C886" s="20" t="s">
        <v>1980</v>
      </c>
      <c r="D886" s="20" t="s">
        <v>2013</v>
      </c>
      <c r="E886" s="20" t="s">
        <v>2003</v>
      </c>
      <c r="H886" s="20" t="s">
        <v>49</v>
      </c>
    </row>
    <row r="887" customFormat="false" ht="15.75" hidden="false" customHeight="false" outlineLevel="0" collapsed="false">
      <c r="A887" s="20" t="s">
        <v>2014</v>
      </c>
      <c r="B887" s="20" t="s">
        <v>1979</v>
      </c>
      <c r="C887" s="20" t="s">
        <v>1980</v>
      </c>
      <c r="D887" s="20" t="s">
        <v>2013</v>
      </c>
      <c r="E887" s="20" t="s">
        <v>2003</v>
      </c>
      <c r="H887" s="20" t="s">
        <v>49</v>
      </c>
    </row>
    <row r="888" customFormat="false" ht="15.75" hidden="false" customHeight="false" outlineLevel="0" collapsed="false">
      <c r="A888" s="20" t="s">
        <v>2015</v>
      </c>
      <c r="B888" s="20" t="s">
        <v>1979</v>
      </c>
      <c r="C888" s="20" t="s">
        <v>1980</v>
      </c>
      <c r="D888" s="20" t="s">
        <v>2016</v>
      </c>
      <c r="E888" s="20" t="s">
        <v>2003</v>
      </c>
      <c r="H888" s="20" t="s">
        <v>49</v>
      </c>
    </row>
    <row r="889" customFormat="false" ht="15.75" hidden="false" customHeight="false" outlineLevel="0" collapsed="false">
      <c r="A889" s="20" t="s">
        <v>2017</v>
      </c>
      <c r="B889" s="20" t="s">
        <v>1979</v>
      </c>
      <c r="C889" s="20" t="s">
        <v>1980</v>
      </c>
      <c r="D889" s="20" t="s">
        <v>2016</v>
      </c>
      <c r="E889" s="20" t="s">
        <v>2003</v>
      </c>
      <c r="H889" s="20" t="s">
        <v>49</v>
      </c>
    </row>
    <row r="890" customFormat="false" ht="15.75" hidden="false" customHeight="false" outlineLevel="0" collapsed="false">
      <c r="A890" s="20" t="s">
        <v>2018</v>
      </c>
      <c r="B890" s="20" t="s">
        <v>1979</v>
      </c>
      <c r="C890" s="20" t="s">
        <v>1980</v>
      </c>
      <c r="D890" s="20" t="s">
        <v>2019</v>
      </c>
      <c r="E890" s="20" t="s">
        <v>2003</v>
      </c>
      <c r="H890" s="20" t="s">
        <v>49</v>
      </c>
    </row>
    <row r="891" customFormat="false" ht="15.75" hidden="false" customHeight="false" outlineLevel="0" collapsed="false">
      <c r="A891" s="20" t="s">
        <v>2020</v>
      </c>
      <c r="B891" s="20" t="s">
        <v>1979</v>
      </c>
      <c r="C891" s="20" t="s">
        <v>1980</v>
      </c>
      <c r="D891" s="20" t="s">
        <v>2019</v>
      </c>
      <c r="E891" s="20" t="s">
        <v>2003</v>
      </c>
      <c r="H891" s="20" t="s">
        <v>49</v>
      </c>
    </row>
    <row r="892" customFormat="false" ht="15.75" hidden="false" customHeight="false" outlineLevel="0" collapsed="false">
      <c r="A892" s="20" t="s">
        <v>2021</v>
      </c>
      <c r="B892" s="20" t="s">
        <v>1979</v>
      </c>
      <c r="C892" s="20" t="s">
        <v>1980</v>
      </c>
      <c r="D892" s="20" t="s">
        <v>1981</v>
      </c>
      <c r="E892" s="20" t="s">
        <v>2022</v>
      </c>
      <c r="H892" s="20" t="s">
        <v>49</v>
      </c>
    </row>
    <row r="893" customFormat="false" ht="15.75" hidden="false" customHeight="false" outlineLevel="0" collapsed="false">
      <c r="A893" s="20" t="s">
        <v>2023</v>
      </c>
      <c r="B893" s="20" t="s">
        <v>1979</v>
      </c>
      <c r="C893" s="20" t="s">
        <v>1980</v>
      </c>
      <c r="D893" s="20" t="s">
        <v>1981</v>
      </c>
      <c r="E893" s="20" t="s">
        <v>2022</v>
      </c>
      <c r="H893" s="20" t="s">
        <v>49</v>
      </c>
    </row>
    <row r="894" customFormat="false" ht="15.75" hidden="false" customHeight="false" outlineLevel="0" collapsed="false">
      <c r="A894" s="20" t="s">
        <v>2024</v>
      </c>
      <c r="B894" s="20" t="s">
        <v>1979</v>
      </c>
      <c r="C894" s="20" t="s">
        <v>1980</v>
      </c>
      <c r="D894" s="20" t="s">
        <v>1985</v>
      </c>
      <c r="E894" s="20" t="s">
        <v>2025</v>
      </c>
      <c r="H894" s="20" t="s">
        <v>49</v>
      </c>
    </row>
    <row r="895" customFormat="false" ht="15.75" hidden="false" customHeight="false" outlineLevel="0" collapsed="false">
      <c r="A895" s="20" t="s">
        <v>2026</v>
      </c>
      <c r="B895" s="20" t="s">
        <v>1979</v>
      </c>
      <c r="C895" s="20" t="s">
        <v>1980</v>
      </c>
      <c r="D895" s="20" t="s">
        <v>1985</v>
      </c>
      <c r="E895" s="20" t="s">
        <v>2025</v>
      </c>
      <c r="H895" s="20" t="s">
        <v>49</v>
      </c>
    </row>
    <row r="896" customFormat="false" ht="15.75" hidden="false" customHeight="false" outlineLevel="0" collapsed="false">
      <c r="A896" s="20" t="s">
        <v>2027</v>
      </c>
      <c r="B896" s="20" t="s">
        <v>1979</v>
      </c>
      <c r="C896" s="20" t="s">
        <v>1980</v>
      </c>
      <c r="D896" s="20" t="s">
        <v>1989</v>
      </c>
      <c r="E896" s="20" t="s">
        <v>2025</v>
      </c>
      <c r="H896" s="20" t="s">
        <v>49</v>
      </c>
    </row>
    <row r="897" customFormat="false" ht="15.75" hidden="false" customHeight="false" outlineLevel="0" collapsed="false">
      <c r="A897" s="20" t="s">
        <v>2028</v>
      </c>
      <c r="B897" s="20" t="s">
        <v>1979</v>
      </c>
      <c r="C897" s="20" t="s">
        <v>1980</v>
      </c>
      <c r="D897" s="20" t="s">
        <v>1989</v>
      </c>
      <c r="E897" s="20" t="s">
        <v>2025</v>
      </c>
      <c r="H897" s="20" t="s">
        <v>49</v>
      </c>
    </row>
    <row r="898" customFormat="false" ht="15.75" hidden="false" customHeight="false" outlineLevel="0" collapsed="false">
      <c r="A898" s="20" t="s">
        <v>2029</v>
      </c>
      <c r="B898" s="20" t="s">
        <v>1979</v>
      </c>
      <c r="C898" s="20" t="s">
        <v>1980</v>
      </c>
      <c r="D898" s="20" t="s">
        <v>1992</v>
      </c>
      <c r="E898" s="20" t="s">
        <v>2030</v>
      </c>
      <c r="H898" s="20" t="s">
        <v>49</v>
      </c>
    </row>
    <row r="899" customFormat="false" ht="15.75" hidden="false" customHeight="false" outlineLevel="0" collapsed="false">
      <c r="A899" s="20" t="s">
        <v>2031</v>
      </c>
      <c r="B899" s="20" t="s">
        <v>1979</v>
      </c>
      <c r="C899" s="20" t="s">
        <v>1980</v>
      </c>
      <c r="D899" s="20" t="s">
        <v>1992</v>
      </c>
      <c r="E899" s="20" t="s">
        <v>2030</v>
      </c>
      <c r="H899" s="20" t="s">
        <v>49</v>
      </c>
    </row>
    <row r="900" customFormat="false" ht="15.75" hidden="false" customHeight="false" outlineLevel="0" collapsed="false">
      <c r="A900" s="20" t="s">
        <v>2032</v>
      </c>
      <c r="B900" s="20" t="s">
        <v>1979</v>
      </c>
      <c r="C900" s="20" t="s">
        <v>1980</v>
      </c>
      <c r="D900" s="20" t="s">
        <v>1996</v>
      </c>
      <c r="E900" s="20" t="s">
        <v>2033</v>
      </c>
      <c r="H900" s="20" t="s">
        <v>49</v>
      </c>
    </row>
    <row r="901" customFormat="false" ht="15.75" hidden="false" customHeight="false" outlineLevel="0" collapsed="false">
      <c r="A901" s="20" t="s">
        <v>2034</v>
      </c>
      <c r="B901" s="20" t="s">
        <v>1979</v>
      </c>
      <c r="C901" s="20" t="s">
        <v>1980</v>
      </c>
      <c r="D901" s="20" t="s">
        <v>1996</v>
      </c>
      <c r="E901" s="20" t="s">
        <v>2033</v>
      </c>
      <c r="H901" s="20" t="s">
        <v>49</v>
      </c>
    </row>
    <row r="902" customFormat="false" ht="15.75" hidden="false" customHeight="false" outlineLevel="0" collapsed="false">
      <c r="A902" s="20" t="s">
        <v>2035</v>
      </c>
      <c r="B902" s="20" t="s">
        <v>1979</v>
      </c>
      <c r="C902" s="20" t="s">
        <v>1980</v>
      </c>
      <c r="D902" s="20" t="s">
        <v>1999</v>
      </c>
      <c r="E902" s="20" t="s">
        <v>2033</v>
      </c>
      <c r="H902" s="20" t="s">
        <v>49</v>
      </c>
    </row>
    <row r="903" customFormat="false" ht="15.75" hidden="false" customHeight="false" outlineLevel="0" collapsed="false">
      <c r="A903" s="20" t="s">
        <v>2036</v>
      </c>
      <c r="B903" s="20" t="s">
        <v>1979</v>
      </c>
      <c r="C903" s="20" t="s">
        <v>1980</v>
      </c>
      <c r="D903" s="20" t="s">
        <v>1999</v>
      </c>
      <c r="E903" s="20" t="s">
        <v>2033</v>
      </c>
      <c r="H903" s="20" t="s">
        <v>49</v>
      </c>
    </row>
    <row r="904" customFormat="false" ht="15.75" hidden="false" customHeight="false" outlineLevel="0" collapsed="false">
      <c r="A904" s="20" t="s">
        <v>2037</v>
      </c>
      <c r="B904" s="20" t="s">
        <v>1979</v>
      </c>
      <c r="C904" s="20" t="s">
        <v>1980</v>
      </c>
      <c r="D904" s="20" t="s">
        <v>2002</v>
      </c>
      <c r="E904" s="20" t="s">
        <v>2038</v>
      </c>
      <c r="H904" s="20" t="s">
        <v>49</v>
      </c>
    </row>
    <row r="905" customFormat="false" ht="15.75" hidden="false" customHeight="false" outlineLevel="0" collapsed="false">
      <c r="A905" s="20" t="s">
        <v>2039</v>
      </c>
      <c r="B905" s="20" t="s">
        <v>1979</v>
      </c>
      <c r="C905" s="20" t="s">
        <v>1980</v>
      </c>
      <c r="D905" s="20" t="s">
        <v>2002</v>
      </c>
      <c r="E905" s="20" t="s">
        <v>2038</v>
      </c>
      <c r="H905" s="20" t="s">
        <v>49</v>
      </c>
    </row>
    <row r="906" customFormat="false" ht="15.75" hidden="false" customHeight="false" outlineLevel="0" collapsed="false">
      <c r="A906" s="20" t="s">
        <v>2040</v>
      </c>
      <c r="B906" s="20" t="s">
        <v>1979</v>
      </c>
      <c r="C906" s="20" t="s">
        <v>1980</v>
      </c>
      <c r="D906" s="20" t="s">
        <v>2041</v>
      </c>
      <c r="E906" s="20" t="s">
        <v>2042</v>
      </c>
      <c r="H906" s="20" t="s">
        <v>49</v>
      </c>
    </row>
    <row r="907" customFormat="false" ht="15.75" hidden="false" customHeight="false" outlineLevel="0" collapsed="false">
      <c r="A907" s="20" t="s">
        <v>2043</v>
      </c>
      <c r="B907" s="20" t="s">
        <v>1979</v>
      </c>
      <c r="C907" s="20" t="s">
        <v>1980</v>
      </c>
      <c r="D907" s="20" t="s">
        <v>2041</v>
      </c>
      <c r="E907" s="20" t="s">
        <v>2042</v>
      </c>
      <c r="H907" s="20" t="s">
        <v>49</v>
      </c>
    </row>
    <row r="908" customFormat="false" ht="15.75" hidden="false" customHeight="false" outlineLevel="0" collapsed="false">
      <c r="A908" s="20" t="s">
        <v>2044</v>
      </c>
      <c r="B908" s="20" t="s">
        <v>1979</v>
      </c>
      <c r="C908" s="20" t="s">
        <v>1980</v>
      </c>
      <c r="D908" s="20" t="s">
        <v>2009</v>
      </c>
      <c r="E908" s="20" t="s">
        <v>2042</v>
      </c>
      <c r="H908" s="20" t="s">
        <v>49</v>
      </c>
    </row>
    <row r="909" customFormat="false" ht="15.75" hidden="false" customHeight="false" outlineLevel="0" collapsed="false">
      <c r="A909" s="20" t="s">
        <v>2045</v>
      </c>
      <c r="B909" s="20" t="s">
        <v>1979</v>
      </c>
      <c r="C909" s="20" t="s">
        <v>1980</v>
      </c>
      <c r="D909" s="20" t="s">
        <v>2009</v>
      </c>
      <c r="E909" s="20" t="s">
        <v>2042</v>
      </c>
      <c r="H909" s="20" t="s">
        <v>49</v>
      </c>
    </row>
    <row r="910" customFormat="false" ht="15.75" hidden="false" customHeight="false" outlineLevel="0" collapsed="false">
      <c r="A910" s="20" t="s">
        <v>2046</v>
      </c>
      <c r="B910" s="20" t="s">
        <v>1979</v>
      </c>
      <c r="C910" s="20" t="s">
        <v>1980</v>
      </c>
      <c r="D910" s="20" t="s">
        <v>2013</v>
      </c>
      <c r="E910" s="20" t="s">
        <v>2038</v>
      </c>
      <c r="H910" s="20" t="s">
        <v>49</v>
      </c>
    </row>
    <row r="911" customFormat="false" ht="15.75" hidden="false" customHeight="false" outlineLevel="0" collapsed="false">
      <c r="A911" s="20" t="s">
        <v>2047</v>
      </c>
      <c r="B911" s="20" t="s">
        <v>1979</v>
      </c>
      <c r="C911" s="20" t="s">
        <v>1980</v>
      </c>
      <c r="D911" s="20" t="s">
        <v>2013</v>
      </c>
      <c r="E911" s="20" t="s">
        <v>2038</v>
      </c>
      <c r="H911" s="20" t="s">
        <v>49</v>
      </c>
    </row>
    <row r="912" customFormat="false" ht="15.75" hidden="false" customHeight="false" outlineLevel="0" collapsed="false">
      <c r="A912" s="20" t="s">
        <v>2048</v>
      </c>
      <c r="B912" s="20" t="s">
        <v>1979</v>
      </c>
      <c r="C912" s="20" t="s">
        <v>1980</v>
      </c>
      <c r="D912" s="20" t="s">
        <v>2016</v>
      </c>
      <c r="E912" s="20" t="s">
        <v>2038</v>
      </c>
      <c r="H912" s="20" t="s">
        <v>49</v>
      </c>
    </row>
    <row r="913" customFormat="false" ht="15.75" hidden="false" customHeight="false" outlineLevel="0" collapsed="false">
      <c r="A913" s="20" t="s">
        <v>2049</v>
      </c>
      <c r="B913" s="20" t="s">
        <v>1979</v>
      </c>
      <c r="C913" s="20" t="s">
        <v>1980</v>
      </c>
      <c r="D913" s="20" t="s">
        <v>2016</v>
      </c>
      <c r="E913" s="20" t="s">
        <v>2038</v>
      </c>
      <c r="H913" s="20" t="s">
        <v>49</v>
      </c>
    </row>
    <row r="914" customFormat="false" ht="15.75" hidden="false" customHeight="false" outlineLevel="0" collapsed="false">
      <c r="A914" s="20" t="s">
        <v>2050</v>
      </c>
      <c r="B914" s="20" t="s">
        <v>1979</v>
      </c>
      <c r="C914" s="20" t="s">
        <v>1980</v>
      </c>
      <c r="D914" s="20" t="s">
        <v>2019</v>
      </c>
      <c r="E914" s="20" t="s">
        <v>2038</v>
      </c>
      <c r="H914" s="20" t="s">
        <v>49</v>
      </c>
    </row>
    <row r="915" customFormat="false" ht="15.75" hidden="false" customHeight="false" outlineLevel="0" collapsed="false">
      <c r="A915" s="20" t="s">
        <v>2051</v>
      </c>
      <c r="B915" s="20" t="s">
        <v>1979</v>
      </c>
      <c r="C915" s="20" t="s">
        <v>1980</v>
      </c>
      <c r="D915" s="20" t="s">
        <v>2019</v>
      </c>
      <c r="E915" s="20" t="s">
        <v>2038</v>
      </c>
      <c r="H915" s="20" t="s">
        <v>49</v>
      </c>
    </row>
    <row r="916" customFormat="false" ht="15.75" hidden="false" customHeight="false" outlineLevel="0" collapsed="false">
      <c r="A916" s="20" t="s">
        <v>2052</v>
      </c>
      <c r="B916" s="20" t="s">
        <v>1979</v>
      </c>
      <c r="C916" s="20" t="s">
        <v>1980</v>
      </c>
      <c r="D916" s="20" t="s">
        <v>1981</v>
      </c>
      <c r="E916" s="20" t="s">
        <v>2053</v>
      </c>
      <c r="H916" s="20" t="s">
        <v>49</v>
      </c>
    </row>
    <row r="917" customFormat="false" ht="15.75" hidden="false" customHeight="false" outlineLevel="0" collapsed="false">
      <c r="A917" s="20" t="s">
        <v>2054</v>
      </c>
      <c r="B917" s="20" t="s">
        <v>1979</v>
      </c>
      <c r="C917" s="20" t="s">
        <v>1980</v>
      </c>
      <c r="D917" s="20" t="s">
        <v>1981</v>
      </c>
      <c r="E917" s="20" t="s">
        <v>2053</v>
      </c>
      <c r="H917" s="20" t="s">
        <v>49</v>
      </c>
    </row>
    <row r="918" customFormat="false" ht="15.75" hidden="false" customHeight="false" outlineLevel="0" collapsed="false">
      <c r="A918" s="20" t="s">
        <v>2055</v>
      </c>
      <c r="B918" s="20" t="s">
        <v>1979</v>
      </c>
      <c r="C918" s="20" t="s">
        <v>1980</v>
      </c>
      <c r="D918" s="20" t="s">
        <v>1985</v>
      </c>
      <c r="E918" s="20" t="s">
        <v>2056</v>
      </c>
      <c r="H918" s="20" t="s">
        <v>49</v>
      </c>
    </row>
    <row r="919" customFormat="false" ht="15.75" hidden="false" customHeight="false" outlineLevel="0" collapsed="false">
      <c r="A919" s="20" t="s">
        <v>2057</v>
      </c>
      <c r="B919" s="20" t="s">
        <v>1979</v>
      </c>
      <c r="C919" s="20" t="s">
        <v>1980</v>
      </c>
      <c r="D919" s="20" t="s">
        <v>1985</v>
      </c>
      <c r="E919" s="20" t="s">
        <v>2056</v>
      </c>
      <c r="H919" s="20" t="s">
        <v>49</v>
      </c>
    </row>
    <row r="920" customFormat="false" ht="15.75" hidden="false" customHeight="false" outlineLevel="0" collapsed="false">
      <c r="A920" s="20" t="s">
        <v>2058</v>
      </c>
      <c r="B920" s="20" t="s">
        <v>1979</v>
      </c>
      <c r="C920" s="20" t="s">
        <v>1980</v>
      </c>
      <c r="D920" s="20" t="s">
        <v>1989</v>
      </c>
      <c r="E920" s="20" t="s">
        <v>2056</v>
      </c>
      <c r="H920" s="20" t="s">
        <v>49</v>
      </c>
    </row>
    <row r="921" customFormat="false" ht="15.75" hidden="false" customHeight="false" outlineLevel="0" collapsed="false">
      <c r="A921" s="20" t="s">
        <v>2059</v>
      </c>
      <c r="B921" s="20" t="s">
        <v>1979</v>
      </c>
      <c r="C921" s="20" t="s">
        <v>1980</v>
      </c>
      <c r="D921" s="20" t="s">
        <v>1989</v>
      </c>
      <c r="E921" s="20" t="s">
        <v>2056</v>
      </c>
      <c r="H921" s="20" t="s">
        <v>49</v>
      </c>
    </row>
    <row r="922" customFormat="false" ht="15.75" hidden="false" customHeight="false" outlineLevel="0" collapsed="false">
      <c r="A922" s="20" t="s">
        <v>2060</v>
      </c>
      <c r="B922" s="20" t="s">
        <v>1979</v>
      </c>
      <c r="C922" s="20" t="s">
        <v>1980</v>
      </c>
      <c r="D922" s="20" t="s">
        <v>1992</v>
      </c>
      <c r="E922" s="20" t="s">
        <v>2061</v>
      </c>
      <c r="H922" s="20" t="s">
        <v>49</v>
      </c>
    </row>
    <row r="923" customFormat="false" ht="15.75" hidden="false" customHeight="false" outlineLevel="0" collapsed="false">
      <c r="A923" s="20" t="s">
        <v>2062</v>
      </c>
      <c r="B923" s="20" t="s">
        <v>1979</v>
      </c>
      <c r="C923" s="20" t="s">
        <v>1980</v>
      </c>
      <c r="D923" s="20" t="s">
        <v>1992</v>
      </c>
      <c r="E923" s="20" t="s">
        <v>2061</v>
      </c>
      <c r="H923" s="20" t="s">
        <v>49</v>
      </c>
    </row>
    <row r="924" customFormat="false" ht="15.75" hidden="false" customHeight="false" outlineLevel="0" collapsed="false">
      <c r="A924" s="20" t="s">
        <v>2063</v>
      </c>
      <c r="B924" s="20" t="s">
        <v>1979</v>
      </c>
      <c r="C924" s="20" t="s">
        <v>1980</v>
      </c>
      <c r="D924" s="20" t="s">
        <v>1996</v>
      </c>
      <c r="E924" s="20" t="s">
        <v>2053</v>
      </c>
      <c r="H924" s="20" t="s">
        <v>49</v>
      </c>
    </row>
    <row r="925" customFormat="false" ht="15.75" hidden="false" customHeight="false" outlineLevel="0" collapsed="false">
      <c r="A925" s="20" t="s">
        <v>2064</v>
      </c>
      <c r="B925" s="20" t="s">
        <v>1979</v>
      </c>
      <c r="C925" s="20" t="s">
        <v>1980</v>
      </c>
      <c r="D925" s="20" t="s">
        <v>1996</v>
      </c>
      <c r="E925" s="20" t="s">
        <v>2053</v>
      </c>
      <c r="H925" s="20" t="s">
        <v>49</v>
      </c>
    </row>
    <row r="926" customFormat="false" ht="15.75" hidden="false" customHeight="false" outlineLevel="0" collapsed="false">
      <c r="A926" s="20" t="s">
        <v>2065</v>
      </c>
      <c r="B926" s="20" t="s">
        <v>1979</v>
      </c>
      <c r="C926" s="20" t="s">
        <v>1980</v>
      </c>
      <c r="D926" s="20" t="s">
        <v>1999</v>
      </c>
      <c r="E926" s="20" t="s">
        <v>2053</v>
      </c>
      <c r="H926" s="20" t="s">
        <v>49</v>
      </c>
    </row>
    <row r="927" customFormat="false" ht="15.75" hidden="false" customHeight="false" outlineLevel="0" collapsed="false">
      <c r="A927" s="20" t="s">
        <v>2066</v>
      </c>
      <c r="B927" s="20" t="s">
        <v>1979</v>
      </c>
      <c r="C927" s="20" t="s">
        <v>1980</v>
      </c>
      <c r="D927" s="20" t="s">
        <v>1999</v>
      </c>
      <c r="E927" s="20" t="s">
        <v>2053</v>
      </c>
      <c r="H927" s="20" t="s">
        <v>49</v>
      </c>
    </row>
    <row r="928" customFormat="false" ht="15.75" hidden="false" customHeight="false" outlineLevel="0" collapsed="false">
      <c r="A928" s="20" t="s">
        <v>2067</v>
      </c>
      <c r="B928" s="20" t="s">
        <v>1979</v>
      </c>
      <c r="C928" s="20" t="s">
        <v>1980</v>
      </c>
      <c r="D928" s="20" t="s">
        <v>2002</v>
      </c>
      <c r="E928" s="20" t="s">
        <v>2068</v>
      </c>
      <c r="H928" s="20" t="s">
        <v>49</v>
      </c>
    </row>
    <row r="929" customFormat="false" ht="15.75" hidden="false" customHeight="false" outlineLevel="0" collapsed="false">
      <c r="A929" s="20" t="s">
        <v>2069</v>
      </c>
      <c r="B929" s="20" t="s">
        <v>1979</v>
      </c>
      <c r="C929" s="20" t="s">
        <v>1980</v>
      </c>
      <c r="D929" s="20" t="s">
        <v>2002</v>
      </c>
      <c r="E929" s="20" t="s">
        <v>2068</v>
      </c>
      <c r="H929" s="20" t="s">
        <v>49</v>
      </c>
    </row>
    <row r="930" customFormat="false" ht="15.75" hidden="false" customHeight="false" outlineLevel="0" collapsed="false">
      <c r="A930" s="20" t="s">
        <v>2070</v>
      </c>
      <c r="B930" s="20" t="s">
        <v>1979</v>
      </c>
      <c r="C930" s="20" t="s">
        <v>1980</v>
      </c>
      <c r="D930" s="20" t="s">
        <v>2041</v>
      </c>
      <c r="E930" s="20" t="s">
        <v>2071</v>
      </c>
      <c r="H930" s="20" t="s">
        <v>49</v>
      </c>
    </row>
    <row r="931" customFormat="false" ht="15.75" hidden="false" customHeight="false" outlineLevel="0" collapsed="false">
      <c r="A931" s="20" t="s">
        <v>2072</v>
      </c>
      <c r="B931" s="20" t="s">
        <v>1979</v>
      </c>
      <c r="C931" s="20" t="s">
        <v>1980</v>
      </c>
      <c r="D931" s="20" t="s">
        <v>2041</v>
      </c>
      <c r="E931" s="20" t="s">
        <v>2071</v>
      </c>
      <c r="H931" s="20" t="s">
        <v>49</v>
      </c>
    </row>
    <row r="932" customFormat="false" ht="15.75" hidden="false" customHeight="false" outlineLevel="0" collapsed="false">
      <c r="A932" s="20" t="s">
        <v>2073</v>
      </c>
      <c r="B932" s="20" t="s">
        <v>1979</v>
      </c>
      <c r="C932" s="20" t="s">
        <v>1980</v>
      </c>
      <c r="D932" s="20" t="s">
        <v>2009</v>
      </c>
      <c r="E932" s="20" t="s">
        <v>2071</v>
      </c>
      <c r="H932" s="20" t="s">
        <v>49</v>
      </c>
    </row>
    <row r="933" customFormat="false" ht="15.75" hidden="false" customHeight="false" outlineLevel="0" collapsed="false">
      <c r="A933" s="20" t="s">
        <v>2074</v>
      </c>
      <c r="B933" s="20" t="s">
        <v>1979</v>
      </c>
      <c r="C933" s="20" t="s">
        <v>1980</v>
      </c>
      <c r="D933" s="20" t="s">
        <v>2009</v>
      </c>
      <c r="E933" s="20" t="s">
        <v>2071</v>
      </c>
      <c r="H933" s="20" t="s">
        <v>49</v>
      </c>
    </row>
    <row r="934" customFormat="false" ht="15.75" hidden="false" customHeight="false" outlineLevel="0" collapsed="false">
      <c r="A934" s="20" t="s">
        <v>2075</v>
      </c>
      <c r="B934" s="20" t="s">
        <v>1979</v>
      </c>
      <c r="C934" s="20" t="s">
        <v>1980</v>
      </c>
      <c r="D934" s="20" t="s">
        <v>2013</v>
      </c>
      <c r="E934" s="20" t="s">
        <v>2076</v>
      </c>
      <c r="H934" s="20" t="s">
        <v>49</v>
      </c>
    </row>
    <row r="935" customFormat="false" ht="15.75" hidden="false" customHeight="false" outlineLevel="0" collapsed="false">
      <c r="A935" s="20" t="s">
        <v>2077</v>
      </c>
      <c r="B935" s="20" t="s">
        <v>1979</v>
      </c>
      <c r="C935" s="20" t="s">
        <v>1980</v>
      </c>
      <c r="D935" s="20" t="s">
        <v>2013</v>
      </c>
      <c r="E935" s="20" t="s">
        <v>2076</v>
      </c>
      <c r="H935" s="20" t="s">
        <v>49</v>
      </c>
    </row>
    <row r="936" customFormat="false" ht="15.75" hidden="false" customHeight="false" outlineLevel="0" collapsed="false">
      <c r="A936" s="20" t="s">
        <v>2078</v>
      </c>
      <c r="B936" s="20" t="s">
        <v>1979</v>
      </c>
      <c r="C936" s="20" t="s">
        <v>1980</v>
      </c>
      <c r="D936" s="20" t="s">
        <v>2016</v>
      </c>
      <c r="E936" s="20" t="s">
        <v>2079</v>
      </c>
      <c r="H936" s="20" t="s">
        <v>49</v>
      </c>
    </row>
    <row r="937" customFormat="false" ht="15.75" hidden="false" customHeight="false" outlineLevel="0" collapsed="false">
      <c r="A937" s="20" t="s">
        <v>2080</v>
      </c>
      <c r="B937" s="20" t="s">
        <v>1979</v>
      </c>
      <c r="C937" s="20" t="s">
        <v>1980</v>
      </c>
      <c r="D937" s="20" t="s">
        <v>2016</v>
      </c>
      <c r="E937" s="20" t="s">
        <v>2079</v>
      </c>
      <c r="H937" s="20" t="s">
        <v>49</v>
      </c>
    </row>
    <row r="938" customFormat="false" ht="15.75" hidden="false" customHeight="false" outlineLevel="0" collapsed="false">
      <c r="A938" s="20" t="s">
        <v>2081</v>
      </c>
      <c r="B938" s="20" t="s">
        <v>1979</v>
      </c>
      <c r="C938" s="20" t="s">
        <v>1980</v>
      </c>
      <c r="D938" s="20" t="s">
        <v>2019</v>
      </c>
      <c r="E938" s="20" t="s">
        <v>2079</v>
      </c>
      <c r="H938" s="20" t="s">
        <v>49</v>
      </c>
    </row>
    <row r="939" customFormat="false" ht="15.75" hidden="false" customHeight="false" outlineLevel="0" collapsed="false">
      <c r="A939" s="20" t="s">
        <v>2082</v>
      </c>
      <c r="B939" s="20" t="s">
        <v>1979</v>
      </c>
      <c r="C939" s="20" t="s">
        <v>1980</v>
      </c>
      <c r="D939" s="20" t="s">
        <v>2019</v>
      </c>
      <c r="E939" s="20" t="s">
        <v>2079</v>
      </c>
      <c r="H939" s="20" t="s">
        <v>49</v>
      </c>
    </row>
    <row r="940" customFormat="false" ht="15.75" hidden="false" customHeight="false" outlineLevel="0" collapsed="false">
      <c r="A940" s="20" t="s">
        <v>2083</v>
      </c>
      <c r="B940" s="20" t="s">
        <v>2084</v>
      </c>
      <c r="C940" s="20" t="s">
        <v>2085</v>
      </c>
      <c r="D940" s="20" t="s">
        <v>2086</v>
      </c>
      <c r="E940" s="20" t="s">
        <v>2087</v>
      </c>
      <c r="F940" s="20" t="s">
        <v>2088</v>
      </c>
      <c r="H940" s="20" t="s">
        <v>21</v>
      </c>
    </row>
    <row r="941" customFormat="false" ht="15.75" hidden="false" customHeight="false" outlineLevel="0" collapsed="false">
      <c r="A941" s="20" t="s">
        <v>2089</v>
      </c>
      <c r="B941" s="20" t="s">
        <v>2084</v>
      </c>
      <c r="C941" s="20" t="s">
        <v>2085</v>
      </c>
      <c r="D941" s="20" t="s">
        <v>2086</v>
      </c>
      <c r="E941" s="20" t="s">
        <v>2087</v>
      </c>
      <c r="F941" s="20" t="s">
        <v>2088</v>
      </c>
      <c r="H941" s="20" t="s">
        <v>21</v>
      </c>
    </row>
    <row r="942" customFormat="false" ht="15.75" hidden="false" customHeight="false" outlineLevel="0" collapsed="false">
      <c r="A942" s="20" t="s">
        <v>2090</v>
      </c>
      <c r="B942" s="20" t="s">
        <v>2084</v>
      </c>
      <c r="C942" s="20" t="s">
        <v>2085</v>
      </c>
      <c r="D942" s="20" t="s">
        <v>2086</v>
      </c>
      <c r="E942" s="20" t="s">
        <v>2091</v>
      </c>
      <c r="H942" s="20" t="s">
        <v>21</v>
      </c>
    </row>
    <row r="943" customFormat="false" ht="15.75" hidden="false" customHeight="false" outlineLevel="0" collapsed="false">
      <c r="A943" s="20" t="s">
        <v>2092</v>
      </c>
      <c r="B943" s="20" t="s">
        <v>2084</v>
      </c>
      <c r="C943" s="20" t="s">
        <v>2085</v>
      </c>
      <c r="D943" s="20" t="s">
        <v>2086</v>
      </c>
      <c r="E943" s="20" t="s">
        <v>2091</v>
      </c>
      <c r="H943" s="20" t="s">
        <v>21</v>
      </c>
    </row>
    <row r="944" customFormat="false" ht="15.75" hidden="false" customHeight="false" outlineLevel="0" collapsed="false">
      <c r="A944" s="20" t="s">
        <v>2093</v>
      </c>
      <c r="B944" s="20" t="s">
        <v>2084</v>
      </c>
      <c r="C944" s="20" t="s">
        <v>2085</v>
      </c>
      <c r="D944" s="20" t="s">
        <v>2086</v>
      </c>
      <c r="E944" s="20" t="s">
        <v>2094</v>
      </c>
      <c r="F944" s="20" t="s">
        <v>1793</v>
      </c>
      <c r="H944" s="20" t="s">
        <v>21</v>
      </c>
    </row>
    <row r="945" customFormat="false" ht="15.75" hidden="false" customHeight="false" outlineLevel="0" collapsed="false">
      <c r="A945" s="20" t="s">
        <v>2095</v>
      </c>
      <c r="B945" s="20" t="s">
        <v>2084</v>
      </c>
      <c r="C945" s="20" t="s">
        <v>2085</v>
      </c>
      <c r="D945" s="20" t="s">
        <v>2086</v>
      </c>
      <c r="E945" s="20" t="s">
        <v>2094</v>
      </c>
      <c r="F945" s="20" t="s">
        <v>1793</v>
      </c>
      <c r="H945" s="20" t="s">
        <v>21</v>
      </c>
    </row>
    <row r="946" customFormat="false" ht="15.75" hidden="false" customHeight="false" outlineLevel="0" collapsed="false">
      <c r="A946" s="20" t="s">
        <v>2096</v>
      </c>
      <c r="B946" s="20" t="s">
        <v>2084</v>
      </c>
      <c r="C946" s="20" t="s">
        <v>2085</v>
      </c>
      <c r="D946" s="20" t="s">
        <v>2086</v>
      </c>
      <c r="E946" s="20" t="s">
        <v>2094</v>
      </c>
      <c r="F946" s="20" t="s">
        <v>1799</v>
      </c>
      <c r="H946" s="20" t="s">
        <v>21</v>
      </c>
    </row>
    <row r="947" customFormat="false" ht="15.75" hidden="false" customHeight="false" outlineLevel="0" collapsed="false">
      <c r="A947" s="20" t="s">
        <v>2097</v>
      </c>
      <c r="B947" s="20" t="s">
        <v>2084</v>
      </c>
      <c r="C947" s="20" t="s">
        <v>2085</v>
      </c>
      <c r="D947" s="20" t="s">
        <v>2086</v>
      </c>
      <c r="E947" s="20" t="s">
        <v>2094</v>
      </c>
      <c r="F947" s="20" t="s">
        <v>1799</v>
      </c>
      <c r="H947" s="20" t="s">
        <v>21</v>
      </c>
    </row>
    <row r="948" customFormat="false" ht="15.75" hidden="false" customHeight="false" outlineLevel="0" collapsed="false">
      <c r="A948" s="20" t="s">
        <v>2098</v>
      </c>
      <c r="B948" s="20" t="s">
        <v>2099</v>
      </c>
      <c r="C948" s="20" t="s">
        <v>2100</v>
      </c>
      <c r="D948" s="20" t="s">
        <v>2101</v>
      </c>
      <c r="E948" s="20" t="s">
        <v>2102</v>
      </c>
      <c r="H948" s="20" t="s">
        <v>21</v>
      </c>
    </row>
    <row r="949" customFormat="false" ht="15.75" hidden="false" customHeight="false" outlineLevel="0" collapsed="false">
      <c r="A949" s="20" t="s">
        <v>2103</v>
      </c>
      <c r="B949" s="20" t="s">
        <v>2099</v>
      </c>
      <c r="C949" s="20" t="s">
        <v>2100</v>
      </c>
      <c r="D949" s="20" t="s">
        <v>2101</v>
      </c>
      <c r="E949" s="20" t="s">
        <v>2102</v>
      </c>
      <c r="H949" s="20" t="s">
        <v>21</v>
      </c>
    </row>
    <row r="950" customFormat="false" ht="15.75" hidden="false" customHeight="false" outlineLevel="0" collapsed="false">
      <c r="A950" s="20" t="s">
        <v>2104</v>
      </c>
      <c r="B950" s="20" t="s">
        <v>2105</v>
      </c>
      <c r="C950" s="20" t="s">
        <v>2106</v>
      </c>
      <c r="D950" s="20" t="s">
        <v>2107</v>
      </c>
      <c r="E950" s="20" t="s">
        <v>2108</v>
      </c>
      <c r="F950" s="20" t="s">
        <v>2109</v>
      </c>
      <c r="G950" s="20" t="s">
        <v>2110</v>
      </c>
      <c r="H950" s="20" t="s">
        <v>21</v>
      </c>
    </row>
    <row r="951" customFormat="false" ht="15.75" hidden="false" customHeight="false" outlineLevel="0" collapsed="false">
      <c r="A951" s="20" t="s">
        <v>2111</v>
      </c>
      <c r="B951" s="20" t="s">
        <v>2105</v>
      </c>
      <c r="C951" s="20" t="s">
        <v>2106</v>
      </c>
      <c r="D951" s="20" t="s">
        <v>2107</v>
      </c>
      <c r="E951" s="20" t="s">
        <v>2108</v>
      </c>
      <c r="F951" s="20" t="s">
        <v>2109</v>
      </c>
      <c r="G951" s="20" t="s">
        <v>2110</v>
      </c>
      <c r="H951" s="20" t="s">
        <v>21</v>
      </c>
    </row>
    <row r="952" customFormat="false" ht="15.75" hidden="false" customHeight="false" outlineLevel="0" collapsed="false">
      <c r="A952" s="20" t="s">
        <v>2112</v>
      </c>
      <c r="B952" s="20" t="s">
        <v>2113</v>
      </c>
      <c r="C952" s="20" t="s">
        <v>2114</v>
      </c>
      <c r="H952" s="20" t="s">
        <v>29</v>
      </c>
    </row>
    <row r="953" customFormat="false" ht="15.75" hidden="false" customHeight="false" outlineLevel="0" collapsed="false">
      <c r="A953" s="20" t="s">
        <v>2115</v>
      </c>
      <c r="B953" s="20" t="s">
        <v>2113</v>
      </c>
      <c r="C953" s="20" t="s">
        <v>2114</v>
      </c>
      <c r="H953" s="20" t="s">
        <v>29</v>
      </c>
    </row>
    <row r="954" customFormat="false" ht="15.75" hidden="false" customHeight="false" outlineLevel="0" collapsed="false">
      <c r="A954" s="20" t="s">
        <v>2116</v>
      </c>
      <c r="B954" s="20" t="s">
        <v>2117</v>
      </c>
      <c r="C954" s="20" t="s">
        <v>2118</v>
      </c>
      <c r="D954" s="20" t="s">
        <v>2119</v>
      </c>
      <c r="E954" s="20" t="s">
        <v>2120</v>
      </c>
      <c r="H954" s="20" t="s">
        <v>103</v>
      </c>
    </row>
    <row r="955" customFormat="false" ht="15.75" hidden="false" customHeight="false" outlineLevel="0" collapsed="false">
      <c r="A955" s="20" t="s">
        <v>2121</v>
      </c>
      <c r="B955" s="20" t="s">
        <v>2117</v>
      </c>
      <c r="C955" s="20" t="s">
        <v>2118</v>
      </c>
      <c r="D955" s="20" t="s">
        <v>2119</v>
      </c>
      <c r="E955" s="20" t="s">
        <v>2120</v>
      </c>
      <c r="H955" s="20" t="s">
        <v>103</v>
      </c>
    </row>
    <row r="956" customFormat="false" ht="15.75" hidden="false" customHeight="false" outlineLevel="0" collapsed="false">
      <c r="A956" s="20" t="s">
        <v>2122</v>
      </c>
      <c r="B956" s="20" t="s">
        <v>2123</v>
      </c>
      <c r="C956" s="20" t="s">
        <v>2124</v>
      </c>
      <c r="H956" s="20" t="s">
        <v>29</v>
      </c>
    </row>
    <row r="957" customFormat="false" ht="15.75" hidden="false" customHeight="false" outlineLevel="0" collapsed="false">
      <c r="A957" s="20" t="s">
        <v>2125</v>
      </c>
      <c r="B957" s="20" t="s">
        <v>2123</v>
      </c>
      <c r="C957" s="20" t="s">
        <v>2124</v>
      </c>
      <c r="H957" s="20" t="s">
        <v>29</v>
      </c>
    </row>
    <row r="958" customFormat="false" ht="15.75" hidden="false" customHeight="false" outlineLevel="0" collapsed="false">
      <c r="A958" s="20" t="s">
        <v>2126</v>
      </c>
      <c r="B958" s="20" t="s">
        <v>2127</v>
      </c>
      <c r="C958" s="20" t="s">
        <v>2128</v>
      </c>
      <c r="D958" s="20" t="s">
        <v>2129</v>
      </c>
      <c r="H958" s="20" t="s">
        <v>29</v>
      </c>
    </row>
    <row r="959" customFormat="false" ht="15.75" hidden="false" customHeight="false" outlineLevel="0" collapsed="false">
      <c r="A959" s="20" t="s">
        <v>2130</v>
      </c>
      <c r="B959" s="20" t="s">
        <v>2127</v>
      </c>
      <c r="C959" s="20" t="s">
        <v>2128</v>
      </c>
      <c r="D959" s="20" t="s">
        <v>2129</v>
      </c>
      <c r="H959" s="20" t="s">
        <v>29</v>
      </c>
    </row>
    <row r="960" customFormat="false" ht="15.75" hidden="false" customHeight="false" outlineLevel="0" collapsed="false">
      <c r="A960" s="20" t="s">
        <v>2131</v>
      </c>
      <c r="B960" s="20" t="s">
        <v>2132</v>
      </c>
      <c r="C960" s="20" t="s">
        <v>2133</v>
      </c>
      <c r="D960" s="20" t="s">
        <v>2134</v>
      </c>
      <c r="H960" s="20" t="s">
        <v>29</v>
      </c>
    </row>
    <row r="961" customFormat="false" ht="15.75" hidden="false" customHeight="false" outlineLevel="0" collapsed="false">
      <c r="A961" s="20" t="s">
        <v>2135</v>
      </c>
      <c r="B961" s="20" t="s">
        <v>2132</v>
      </c>
      <c r="C961" s="20" t="s">
        <v>2133</v>
      </c>
      <c r="D961" s="20" t="s">
        <v>2134</v>
      </c>
      <c r="H961" s="20" t="s">
        <v>29</v>
      </c>
    </row>
    <row r="962" customFormat="false" ht="15.75" hidden="false" customHeight="false" outlineLevel="0" collapsed="false">
      <c r="A962" s="20" t="s">
        <v>2136</v>
      </c>
      <c r="B962" s="20" t="s">
        <v>2137</v>
      </c>
      <c r="C962" s="20" t="s">
        <v>2138</v>
      </c>
      <c r="D962" s="20" t="s">
        <v>2139</v>
      </c>
      <c r="E962" s="20" t="s">
        <v>2140</v>
      </c>
      <c r="F962" s="20" t="s">
        <v>2141</v>
      </c>
      <c r="H962" s="20" t="s">
        <v>49</v>
      </c>
    </row>
    <row r="963" customFormat="false" ht="15.75" hidden="false" customHeight="false" outlineLevel="0" collapsed="false">
      <c r="A963" s="20" t="s">
        <v>2142</v>
      </c>
      <c r="B963" s="20" t="s">
        <v>2137</v>
      </c>
      <c r="C963" s="20" t="s">
        <v>2138</v>
      </c>
      <c r="D963" s="20" t="s">
        <v>2139</v>
      </c>
      <c r="E963" s="20" t="s">
        <v>2140</v>
      </c>
      <c r="F963" s="20" t="s">
        <v>2141</v>
      </c>
      <c r="H963" s="20" t="s">
        <v>49</v>
      </c>
    </row>
    <row r="964" customFormat="false" ht="15.75" hidden="false" customHeight="false" outlineLevel="0" collapsed="false">
      <c r="A964" s="20" t="s">
        <v>2143</v>
      </c>
      <c r="B964" s="20" t="s">
        <v>2137</v>
      </c>
      <c r="C964" s="20" t="s">
        <v>2138</v>
      </c>
      <c r="D964" s="20" t="s">
        <v>2139</v>
      </c>
      <c r="E964" s="20" t="s">
        <v>2144</v>
      </c>
      <c r="F964" s="20" t="s">
        <v>2145</v>
      </c>
      <c r="H964" s="20" t="s">
        <v>49</v>
      </c>
    </row>
    <row r="965" customFormat="false" ht="15.75" hidden="false" customHeight="false" outlineLevel="0" collapsed="false">
      <c r="A965" s="20" t="s">
        <v>2146</v>
      </c>
      <c r="B965" s="20" t="s">
        <v>2137</v>
      </c>
      <c r="C965" s="20" t="s">
        <v>2138</v>
      </c>
      <c r="D965" s="20" t="s">
        <v>2139</v>
      </c>
      <c r="E965" s="20" t="s">
        <v>2144</v>
      </c>
      <c r="F965" s="20" t="s">
        <v>2145</v>
      </c>
      <c r="H965" s="20" t="s">
        <v>49</v>
      </c>
    </row>
    <row r="966" customFormat="false" ht="15.75" hidden="false" customHeight="false" outlineLevel="0" collapsed="false">
      <c r="A966" s="20" t="s">
        <v>2147</v>
      </c>
      <c r="B966" s="20" t="s">
        <v>2137</v>
      </c>
      <c r="C966" s="20" t="s">
        <v>2138</v>
      </c>
      <c r="D966" s="20" t="s">
        <v>2139</v>
      </c>
      <c r="E966" s="20" t="s">
        <v>2148</v>
      </c>
      <c r="F966" s="20" t="s">
        <v>2149</v>
      </c>
      <c r="H966" s="20" t="s">
        <v>49</v>
      </c>
    </row>
    <row r="967" customFormat="false" ht="15.75" hidden="false" customHeight="false" outlineLevel="0" collapsed="false">
      <c r="A967" s="20" t="s">
        <v>2150</v>
      </c>
      <c r="B967" s="20" t="s">
        <v>2137</v>
      </c>
      <c r="C967" s="20" t="s">
        <v>2138</v>
      </c>
      <c r="D967" s="20" t="s">
        <v>2139</v>
      </c>
      <c r="E967" s="20" t="s">
        <v>2148</v>
      </c>
      <c r="F967" s="20" t="s">
        <v>2149</v>
      </c>
      <c r="H967" s="20" t="s">
        <v>49</v>
      </c>
    </row>
    <row r="968" customFormat="false" ht="15.75" hidden="false" customHeight="false" outlineLevel="0" collapsed="false">
      <c r="A968" s="20" t="s">
        <v>2151</v>
      </c>
      <c r="B968" s="20" t="s">
        <v>2137</v>
      </c>
      <c r="C968" s="20" t="s">
        <v>2138</v>
      </c>
      <c r="D968" s="20" t="s">
        <v>2152</v>
      </c>
      <c r="E968" s="20" t="s">
        <v>2153</v>
      </c>
      <c r="F968" s="20" t="s">
        <v>2154</v>
      </c>
      <c r="H968" s="20" t="s">
        <v>49</v>
      </c>
    </row>
    <row r="969" customFormat="false" ht="15.75" hidden="false" customHeight="false" outlineLevel="0" collapsed="false">
      <c r="A969" s="20" t="s">
        <v>2155</v>
      </c>
      <c r="B969" s="20" t="s">
        <v>2137</v>
      </c>
      <c r="C969" s="20" t="s">
        <v>2138</v>
      </c>
      <c r="D969" s="20" t="s">
        <v>2152</v>
      </c>
      <c r="E969" s="20" t="s">
        <v>2153</v>
      </c>
      <c r="F969" s="20" t="s">
        <v>2154</v>
      </c>
      <c r="H969" s="20" t="s">
        <v>49</v>
      </c>
    </row>
    <row r="970" customFormat="false" ht="15.75" hidden="false" customHeight="false" outlineLevel="0" collapsed="false">
      <c r="A970" s="20" t="s">
        <v>2156</v>
      </c>
      <c r="B970" s="20" t="s">
        <v>2137</v>
      </c>
      <c r="C970" s="20" t="s">
        <v>2157</v>
      </c>
      <c r="D970" s="20" t="s">
        <v>2152</v>
      </c>
      <c r="E970" s="20" t="s">
        <v>2158</v>
      </c>
      <c r="F970" s="20" t="s">
        <v>2159</v>
      </c>
      <c r="H970" s="20" t="s">
        <v>49</v>
      </c>
    </row>
    <row r="971" customFormat="false" ht="15.75" hidden="false" customHeight="false" outlineLevel="0" collapsed="false">
      <c r="A971" s="20" t="s">
        <v>2160</v>
      </c>
      <c r="B971" s="20" t="s">
        <v>2137</v>
      </c>
      <c r="C971" s="20" t="s">
        <v>2157</v>
      </c>
      <c r="D971" s="20" t="s">
        <v>2152</v>
      </c>
      <c r="E971" s="20" t="s">
        <v>2158</v>
      </c>
      <c r="F971" s="20" t="s">
        <v>2159</v>
      </c>
      <c r="H971" s="20" t="s">
        <v>49</v>
      </c>
    </row>
    <row r="972" customFormat="false" ht="15.75" hidden="false" customHeight="false" outlineLevel="0" collapsed="false">
      <c r="A972" s="20" t="s">
        <v>2161</v>
      </c>
      <c r="B972" s="20" t="s">
        <v>2137</v>
      </c>
      <c r="C972" s="20" t="s">
        <v>2138</v>
      </c>
      <c r="D972" s="20" t="s">
        <v>2152</v>
      </c>
      <c r="E972" s="20" t="s">
        <v>2162</v>
      </c>
      <c r="F972" s="20" t="s">
        <v>2163</v>
      </c>
      <c r="H972" s="20" t="s">
        <v>49</v>
      </c>
    </row>
    <row r="973" customFormat="false" ht="15.75" hidden="false" customHeight="false" outlineLevel="0" collapsed="false">
      <c r="A973" s="20" t="s">
        <v>2164</v>
      </c>
      <c r="B973" s="20" t="s">
        <v>2137</v>
      </c>
      <c r="C973" s="20" t="s">
        <v>2138</v>
      </c>
      <c r="D973" s="20" t="s">
        <v>2152</v>
      </c>
      <c r="E973" s="20" t="s">
        <v>2162</v>
      </c>
      <c r="F973" s="20" t="s">
        <v>2163</v>
      </c>
      <c r="H973" s="20" t="s">
        <v>49</v>
      </c>
    </row>
    <row r="974" customFormat="false" ht="15.75" hidden="false" customHeight="false" outlineLevel="0" collapsed="false">
      <c r="A974" s="20" t="s">
        <v>2165</v>
      </c>
      <c r="B974" s="20" t="s">
        <v>2137</v>
      </c>
      <c r="C974" s="20" t="s">
        <v>2138</v>
      </c>
      <c r="D974" s="20" t="s">
        <v>2152</v>
      </c>
      <c r="E974" s="20" t="s">
        <v>2166</v>
      </c>
      <c r="F974" s="20" t="s">
        <v>2167</v>
      </c>
      <c r="G974" s="20" t="s">
        <v>2168</v>
      </c>
      <c r="H974" s="20" t="s">
        <v>49</v>
      </c>
    </row>
    <row r="975" customFormat="false" ht="15.75" hidden="false" customHeight="false" outlineLevel="0" collapsed="false">
      <c r="A975" s="20" t="s">
        <v>2169</v>
      </c>
      <c r="B975" s="20" t="s">
        <v>2137</v>
      </c>
      <c r="C975" s="20" t="s">
        <v>2138</v>
      </c>
      <c r="D975" s="20" t="s">
        <v>2152</v>
      </c>
      <c r="E975" s="20" t="s">
        <v>2166</v>
      </c>
      <c r="F975" s="20" t="s">
        <v>2167</v>
      </c>
      <c r="G975" s="20" t="s">
        <v>2168</v>
      </c>
      <c r="H975" s="20" t="s">
        <v>49</v>
      </c>
    </row>
    <row r="976" customFormat="false" ht="15.75" hidden="false" customHeight="false" outlineLevel="0" collapsed="false">
      <c r="A976" s="20" t="s">
        <v>2170</v>
      </c>
      <c r="B976" s="20" t="s">
        <v>2137</v>
      </c>
      <c r="C976" s="20" t="s">
        <v>2157</v>
      </c>
      <c r="D976" s="20" t="s">
        <v>2152</v>
      </c>
      <c r="E976" s="20" t="s">
        <v>2166</v>
      </c>
      <c r="F976" s="20" t="s">
        <v>2171</v>
      </c>
      <c r="G976" s="20" t="s">
        <v>2172</v>
      </c>
      <c r="H976" s="20" t="s">
        <v>49</v>
      </c>
    </row>
    <row r="977" customFormat="false" ht="15.75" hidden="false" customHeight="false" outlineLevel="0" collapsed="false">
      <c r="A977" s="20" t="s">
        <v>2173</v>
      </c>
      <c r="B977" s="20" t="s">
        <v>2137</v>
      </c>
      <c r="C977" s="20" t="s">
        <v>2157</v>
      </c>
      <c r="D977" s="20" t="s">
        <v>2152</v>
      </c>
      <c r="E977" s="20" t="s">
        <v>2166</v>
      </c>
      <c r="F977" s="20" t="s">
        <v>2171</v>
      </c>
      <c r="G977" s="20" t="s">
        <v>2172</v>
      </c>
      <c r="H977" s="20" t="s">
        <v>49</v>
      </c>
    </row>
    <row r="978" customFormat="false" ht="15.75" hidden="false" customHeight="false" outlineLevel="0" collapsed="false">
      <c r="A978" s="20" t="s">
        <v>2174</v>
      </c>
      <c r="B978" s="20" t="s">
        <v>2137</v>
      </c>
      <c r="C978" s="20" t="s">
        <v>2138</v>
      </c>
      <c r="D978" s="20" t="s">
        <v>2152</v>
      </c>
      <c r="E978" s="20" t="s">
        <v>2166</v>
      </c>
      <c r="F978" s="20" t="s">
        <v>2175</v>
      </c>
      <c r="G978" s="20" t="s">
        <v>2176</v>
      </c>
      <c r="H978" s="20" t="s">
        <v>49</v>
      </c>
    </row>
    <row r="979" customFormat="false" ht="15.75" hidden="false" customHeight="false" outlineLevel="0" collapsed="false">
      <c r="A979" s="20" t="s">
        <v>2177</v>
      </c>
      <c r="B979" s="20" t="s">
        <v>2137</v>
      </c>
      <c r="C979" s="20" t="s">
        <v>2138</v>
      </c>
      <c r="D979" s="20" t="s">
        <v>2152</v>
      </c>
      <c r="E979" s="20" t="s">
        <v>2166</v>
      </c>
      <c r="F979" s="20" t="s">
        <v>2175</v>
      </c>
      <c r="G979" s="20" t="s">
        <v>2176</v>
      </c>
      <c r="H979" s="20" t="s">
        <v>49</v>
      </c>
    </row>
    <row r="980" customFormat="false" ht="15.75" hidden="false" customHeight="false" outlineLevel="0" collapsed="false">
      <c r="A980" s="20" t="s">
        <v>2178</v>
      </c>
      <c r="B980" s="20" t="s">
        <v>2179</v>
      </c>
      <c r="C980" s="20" t="s">
        <v>2180</v>
      </c>
      <c r="D980" s="20" t="s">
        <v>2181</v>
      </c>
      <c r="E980" s="20" t="s">
        <v>2182</v>
      </c>
      <c r="H980" s="20" t="s">
        <v>29</v>
      </c>
    </row>
    <row r="981" customFormat="false" ht="15.75" hidden="false" customHeight="false" outlineLevel="0" collapsed="false">
      <c r="A981" s="20" t="s">
        <v>2183</v>
      </c>
      <c r="B981" s="20" t="s">
        <v>2179</v>
      </c>
      <c r="C981" s="20" t="s">
        <v>2180</v>
      </c>
      <c r="D981" s="20" t="s">
        <v>2181</v>
      </c>
      <c r="E981" s="20" t="s">
        <v>2182</v>
      </c>
      <c r="H981" s="20" t="s">
        <v>29</v>
      </c>
    </row>
    <row r="982" customFormat="false" ht="15.75" hidden="false" customHeight="false" outlineLevel="0" collapsed="false">
      <c r="A982" s="20" t="s">
        <v>2184</v>
      </c>
      <c r="B982" s="20" t="s">
        <v>2185</v>
      </c>
      <c r="C982" s="20" t="s">
        <v>2186</v>
      </c>
      <c r="D982" s="20" t="s">
        <v>2187</v>
      </c>
      <c r="E982" s="20" t="s">
        <v>2188</v>
      </c>
      <c r="H982" s="20" t="s">
        <v>29</v>
      </c>
    </row>
    <row r="983" customFormat="false" ht="15.75" hidden="false" customHeight="false" outlineLevel="0" collapsed="false">
      <c r="A983" s="20" t="s">
        <v>2189</v>
      </c>
      <c r="B983" s="20" t="s">
        <v>2185</v>
      </c>
      <c r="C983" s="20" t="s">
        <v>2186</v>
      </c>
      <c r="D983" s="20" t="s">
        <v>2187</v>
      </c>
      <c r="E983" s="20" t="s">
        <v>2188</v>
      </c>
      <c r="H983" s="20" t="s">
        <v>29</v>
      </c>
    </row>
    <row r="984" customFormat="false" ht="15.75" hidden="false" customHeight="false" outlineLevel="0" collapsed="false">
      <c r="A984" s="20" t="s">
        <v>2190</v>
      </c>
      <c r="B984" s="20" t="s">
        <v>2191</v>
      </c>
      <c r="C984" s="20" t="s">
        <v>2192</v>
      </c>
      <c r="D984" s="20" t="s">
        <v>2193</v>
      </c>
      <c r="E984" s="20" t="s">
        <v>2194</v>
      </c>
      <c r="H984" s="20" t="s">
        <v>29</v>
      </c>
    </row>
    <row r="985" customFormat="false" ht="15.75" hidden="false" customHeight="false" outlineLevel="0" collapsed="false">
      <c r="A985" s="20" t="s">
        <v>2195</v>
      </c>
      <c r="B985" s="20" t="s">
        <v>2191</v>
      </c>
      <c r="C985" s="20" t="s">
        <v>2192</v>
      </c>
      <c r="D985" s="20" t="s">
        <v>2193</v>
      </c>
      <c r="E985" s="20" t="s">
        <v>2194</v>
      </c>
      <c r="H985" s="20" t="s">
        <v>29</v>
      </c>
    </row>
    <row r="986" customFormat="false" ht="15.75" hidden="false" customHeight="false" outlineLevel="0" collapsed="false">
      <c r="A986" s="20" t="s">
        <v>2196</v>
      </c>
      <c r="B986" s="20" t="s">
        <v>2197</v>
      </c>
      <c r="C986" s="20" t="s">
        <v>2198</v>
      </c>
      <c r="D986" s="20" t="s">
        <v>2199</v>
      </c>
      <c r="E986" s="20" t="s">
        <v>2200</v>
      </c>
      <c r="H986" s="20" t="s">
        <v>29</v>
      </c>
    </row>
    <row r="987" customFormat="false" ht="15.75" hidden="false" customHeight="false" outlineLevel="0" collapsed="false">
      <c r="A987" s="20" t="s">
        <v>2201</v>
      </c>
      <c r="B987" s="20" t="s">
        <v>2197</v>
      </c>
      <c r="C987" s="20" t="s">
        <v>2198</v>
      </c>
      <c r="D987" s="20" t="s">
        <v>2199</v>
      </c>
      <c r="E987" s="20" t="s">
        <v>2200</v>
      </c>
      <c r="H987" s="20" t="s">
        <v>29</v>
      </c>
    </row>
    <row r="988" customFormat="false" ht="15.75" hidden="false" customHeight="false" outlineLevel="0" collapsed="false">
      <c r="A988" s="20" t="s">
        <v>2202</v>
      </c>
      <c r="B988" s="20" t="s">
        <v>2203</v>
      </c>
      <c r="C988" s="20" t="s">
        <v>2204</v>
      </c>
      <c r="D988" s="20" t="s">
        <v>2205</v>
      </c>
      <c r="E988" s="20" t="s">
        <v>2206</v>
      </c>
      <c r="H988" s="20" t="s">
        <v>29</v>
      </c>
    </row>
    <row r="989" customFormat="false" ht="15.75" hidden="false" customHeight="false" outlineLevel="0" collapsed="false">
      <c r="A989" s="20" t="s">
        <v>2207</v>
      </c>
      <c r="B989" s="20" t="s">
        <v>2203</v>
      </c>
      <c r="C989" s="20" t="s">
        <v>2204</v>
      </c>
      <c r="D989" s="20" t="s">
        <v>2205</v>
      </c>
      <c r="E989" s="20" t="s">
        <v>2206</v>
      </c>
      <c r="H989" s="20" t="s">
        <v>29</v>
      </c>
    </row>
    <row r="990" customFormat="false" ht="15.75" hidden="false" customHeight="false" outlineLevel="0" collapsed="false">
      <c r="A990" s="20" t="s">
        <v>2208</v>
      </c>
      <c r="B990" s="20" t="s">
        <v>2209</v>
      </c>
      <c r="C990" s="20" t="s">
        <v>2210</v>
      </c>
      <c r="D990" s="20" t="s">
        <v>2211</v>
      </c>
      <c r="E990" s="20" t="s">
        <v>2212</v>
      </c>
      <c r="H990" s="20" t="s">
        <v>29</v>
      </c>
    </row>
    <row r="991" customFormat="false" ht="15.75" hidden="false" customHeight="false" outlineLevel="0" collapsed="false">
      <c r="A991" s="20" t="s">
        <v>2213</v>
      </c>
      <c r="B991" s="20" t="s">
        <v>2209</v>
      </c>
      <c r="C991" s="20" t="s">
        <v>2210</v>
      </c>
      <c r="D991" s="20" t="s">
        <v>2211</v>
      </c>
      <c r="E991" s="20" t="s">
        <v>2212</v>
      </c>
      <c r="H991" s="20" t="s">
        <v>29</v>
      </c>
    </row>
    <row r="992" customFormat="false" ht="15.75" hidden="false" customHeight="false" outlineLevel="0" collapsed="false">
      <c r="A992" s="20" t="s">
        <v>2214</v>
      </c>
      <c r="B992" s="20" t="s">
        <v>2215</v>
      </c>
      <c r="C992" s="20" t="s">
        <v>2216</v>
      </c>
      <c r="D992" s="20" t="s">
        <v>2217</v>
      </c>
      <c r="E992" s="20" t="s">
        <v>2218</v>
      </c>
      <c r="F992" s="20" t="s">
        <v>2219</v>
      </c>
      <c r="H992" s="20" t="s">
        <v>29</v>
      </c>
    </row>
    <row r="993" customFormat="false" ht="15.75" hidden="false" customHeight="false" outlineLevel="0" collapsed="false">
      <c r="A993" s="20" t="s">
        <v>2220</v>
      </c>
      <c r="B993" s="20" t="s">
        <v>2215</v>
      </c>
      <c r="C993" s="20" t="s">
        <v>2216</v>
      </c>
      <c r="D993" s="20" t="s">
        <v>2217</v>
      </c>
      <c r="E993" s="20" t="s">
        <v>2218</v>
      </c>
      <c r="F993" s="20" t="s">
        <v>2219</v>
      </c>
      <c r="H993" s="20" t="s">
        <v>29</v>
      </c>
    </row>
    <row r="994" customFormat="false" ht="15.75" hidden="false" customHeight="false" outlineLevel="0" collapsed="false">
      <c r="A994" s="20" t="s">
        <v>2221</v>
      </c>
      <c r="B994" s="20" t="s">
        <v>2222</v>
      </c>
      <c r="C994" s="20" t="s">
        <v>2223</v>
      </c>
      <c r="D994" s="20" t="s">
        <v>2224</v>
      </c>
      <c r="E994" s="20" t="s">
        <v>2225</v>
      </c>
      <c r="F994" s="20" t="s">
        <v>2226</v>
      </c>
      <c r="H994" s="20" t="s">
        <v>29</v>
      </c>
    </row>
    <row r="995" customFormat="false" ht="15.75" hidden="false" customHeight="false" outlineLevel="0" collapsed="false">
      <c r="A995" s="20" t="s">
        <v>2227</v>
      </c>
      <c r="B995" s="20" t="s">
        <v>2222</v>
      </c>
      <c r="C995" s="20" t="s">
        <v>2223</v>
      </c>
      <c r="D995" s="20" t="s">
        <v>2224</v>
      </c>
      <c r="E995" s="20" t="s">
        <v>2225</v>
      </c>
      <c r="F995" s="20" t="s">
        <v>2226</v>
      </c>
      <c r="H995" s="20" t="s">
        <v>29</v>
      </c>
    </row>
    <row r="996" customFormat="false" ht="15.75" hidden="false" customHeight="false" outlineLevel="0" collapsed="false">
      <c r="A996" s="20" t="s">
        <v>2228</v>
      </c>
      <c r="B996" s="20" t="s">
        <v>2215</v>
      </c>
      <c r="C996" s="20" t="s">
        <v>2229</v>
      </c>
      <c r="D996" s="20" t="s">
        <v>2230</v>
      </c>
      <c r="E996" s="20" t="s">
        <v>2231</v>
      </c>
      <c r="F996" s="20" t="s">
        <v>2232</v>
      </c>
      <c r="H996" s="20" t="s">
        <v>29</v>
      </c>
    </row>
    <row r="997" customFormat="false" ht="15.75" hidden="false" customHeight="false" outlineLevel="0" collapsed="false">
      <c r="A997" s="20" t="s">
        <v>2233</v>
      </c>
      <c r="B997" s="20" t="s">
        <v>2215</v>
      </c>
      <c r="C997" s="20" t="s">
        <v>2229</v>
      </c>
      <c r="D997" s="20" t="s">
        <v>2230</v>
      </c>
      <c r="E997" s="20" t="s">
        <v>2231</v>
      </c>
      <c r="F997" s="20" t="s">
        <v>2232</v>
      </c>
      <c r="H997" s="20" t="s">
        <v>29</v>
      </c>
    </row>
    <row r="998" customFormat="false" ht="15.75" hidden="false" customHeight="false" outlineLevel="0" collapsed="false">
      <c r="A998" s="20" t="s">
        <v>2234</v>
      </c>
      <c r="B998" s="20" t="s">
        <v>2235</v>
      </c>
      <c r="C998" s="20" t="s">
        <v>2236</v>
      </c>
      <c r="D998" s="20" t="s">
        <v>2237</v>
      </c>
      <c r="E998" s="20" t="s">
        <v>2238</v>
      </c>
      <c r="H998" s="20" t="s">
        <v>29</v>
      </c>
    </row>
    <row r="999" customFormat="false" ht="15.75" hidden="false" customHeight="false" outlineLevel="0" collapsed="false">
      <c r="A999" s="20" t="s">
        <v>2239</v>
      </c>
      <c r="B999" s="20" t="s">
        <v>2235</v>
      </c>
      <c r="C999" s="20" t="s">
        <v>2236</v>
      </c>
      <c r="D999" s="20" t="s">
        <v>2237</v>
      </c>
      <c r="E999" s="20" t="s">
        <v>2238</v>
      </c>
      <c r="H999" s="20" t="s">
        <v>29</v>
      </c>
    </row>
    <row r="1000" customFormat="false" ht="15.75" hidden="false" customHeight="false" outlineLevel="0" collapsed="false">
      <c r="A1000" s="20" t="s">
        <v>2240</v>
      </c>
      <c r="B1000" s="20" t="s">
        <v>2241</v>
      </c>
      <c r="C1000" s="20" t="s">
        <v>2242</v>
      </c>
      <c r="D1000" s="20" t="s">
        <v>2243</v>
      </c>
      <c r="E1000" s="20" t="s">
        <v>2244</v>
      </c>
      <c r="H1000" s="20" t="s">
        <v>29</v>
      </c>
    </row>
    <row r="1001" customFormat="false" ht="15.75" hidden="false" customHeight="false" outlineLevel="0" collapsed="false">
      <c r="A1001" s="20" t="s">
        <v>2245</v>
      </c>
      <c r="B1001" s="20" t="s">
        <v>2241</v>
      </c>
      <c r="C1001" s="20" t="s">
        <v>2242</v>
      </c>
      <c r="D1001" s="20" t="s">
        <v>2243</v>
      </c>
      <c r="E1001" s="20" t="s">
        <v>2244</v>
      </c>
      <c r="H1001" s="20" t="s">
        <v>29</v>
      </c>
    </row>
    <row r="1002" customFormat="false" ht="15.75" hidden="false" customHeight="false" outlineLevel="0" collapsed="false">
      <c r="A1002" s="20" t="s">
        <v>2246</v>
      </c>
      <c r="B1002" s="20" t="s">
        <v>2247</v>
      </c>
      <c r="C1002" s="20" t="s">
        <v>2248</v>
      </c>
      <c r="D1002" s="20" t="s">
        <v>2249</v>
      </c>
      <c r="E1002" s="20" t="s">
        <v>2250</v>
      </c>
      <c r="H1002" s="20" t="s">
        <v>29</v>
      </c>
    </row>
    <row r="1003" customFormat="false" ht="15.75" hidden="false" customHeight="false" outlineLevel="0" collapsed="false">
      <c r="A1003" s="20" t="s">
        <v>2251</v>
      </c>
      <c r="B1003" s="20" t="s">
        <v>2247</v>
      </c>
      <c r="C1003" s="20" t="s">
        <v>2248</v>
      </c>
      <c r="D1003" s="20" t="s">
        <v>2249</v>
      </c>
      <c r="E1003" s="20" t="s">
        <v>2250</v>
      </c>
      <c r="H1003" s="20" t="s">
        <v>29</v>
      </c>
    </row>
    <row r="1004" customFormat="false" ht="15.75" hidden="false" customHeight="false" outlineLevel="0" collapsed="false">
      <c r="A1004" s="20" t="s">
        <v>2252</v>
      </c>
      <c r="B1004" s="20" t="s">
        <v>2253</v>
      </c>
      <c r="C1004" s="20" t="s">
        <v>2254</v>
      </c>
      <c r="D1004" s="20" t="s">
        <v>2255</v>
      </c>
      <c r="E1004" s="20" t="s">
        <v>2256</v>
      </c>
      <c r="H1004" s="20" t="s">
        <v>29</v>
      </c>
    </row>
    <row r="1005" customFormat="false" ht="15.75" hidden="false" customHeight="false" outlineLevel="0" collapsed="false">
      <c r="A1005" s="20" t="s">
        <v>2257</v>
      </c>
      <c r="B1005" s="20" t="s">
        <v>2253</v>
      </c>
      <c r="C1005" s="20" t="s">
        <v>2254</v>
      </c>
      <c r="D1005" s="20" t="s">
        <v>2255</v>
      </c>
      <c r="E1005" s="20" t="s">
        <v>2256</v>
      </c>
      <c r="H1005" s="20" t="s">
        <v>29</v>
      </c>
    </row>
    <row r="1006" customFormat="false" ht="15.75" hidden="false" customHeight="false" outlineLevel="0" collapsed="false">
      <c r="A1006" s="20" t="s">
        <v>2258</v>
      </c>
      <c r="B1006" s="20" t="s">
        <v>2259</v>
      </c>
      <c r="C1006" s="20" t="s">
        <v>2260</v>
      </c>
      <c r="D1006" s="20" t="s">
        <v>2261</v>
      </c>
      <c r="E1006" s="20" t="s">
        <v>2231</v>
      </c>
      <c r="F1006" s="20" t="s">
        <v>2232</v>
      </c>
      <c r="H1006" s="20" t="s">
        <v>29</v>
      </c>
    </row>
    <row r="1007" customFormat="false" ht="15.75" hidden="false" customHeight="false" outlineLevel="0" collapsed="false">
      <c r="A1007" s="20" t="s">
        <v>2262</v>
      </c>
      <c r="B1007" s="20" t="s">
        <v>2259</v>
      </c>
      <c r="C1007" s="20" t="s">
        <v>2260</v>
      </c>
      <c r="D1007" s="20" t="s">
        <v>2261</v>
      </c>
      <c r="E1007" s="20" t="s">
        <v>2231</v>
      </c>
      <c r="F1007" s="20" t="s">
        <v>2232</v>
      </c>
      <c r="H1007" s="20" t="s">
        <v>29</v>
      </c>
    </row>
    <row r="1008" customFormat="false" ht="15.75" hidden="false" customHeight="false" outlineLevel="0" collapsed="false">
      <c r="A1008" s="20" t="s">
        <v>2263</v>
      </c>
      <c r="B1008" s="20" t="s">
        <v>2264</v>
      </c>
      <c r="C1008" s="20" t="s">
        <v>2265</v>
      </c>
      <c r="D1008" s="20" t="s">
        <v>2266</v>
      </c>
      <c r="E1008" s="20" t="s">
        <v>2267</v>
      </c>
      <c r="F1008" s="20" t="s">
        <v>2268</v>
      </c>
      <c r="H1008" s="20" t="s">
        <v>29</v>
      </c>
    </row>
    <row r="1009" customFormat="false" ht="15.75" hidden="false" customHeight="false" outlineLevel="0" collapsed="false">
      <c r="A1009" s="20" t="s">
        <v>2269</v>
      </c>
      <c r="B1009" s="20" t="s">
        <v>2264</v>
      </c>
      <c r="C1009" s="20" t="s">
        <v>2265</v>
      </c>
      <c r="D1009" s="20" t="s">
        <v>2266</v>
      </c>
      <c r="E1009" s="20" t="s">
        <v>2267</v>
      </c>
      <c r="F1009" s="20" t="s">
        <v>2268</v>
      </c>
      <c r="H1009" s="20" t="s">
        <v>29</v>
      </c>
    </row>
    <row r="1010" customFormat="false" ht="15.75" hidden="false" customHeight="false" outlineLevel="0" collapsed="false">
      <c r="A1010" s="20" t="s">
        <v>2270</v>
      </c>
      <c r="B1010" s="20" t="s">
        <v>2271</v>
      </c>
      <c r="C1010" s="20" t="s">
        <v>2272</v>
      </c>
      <c r="D1010" s="20" t="s">
        <v>2273</v>
      </c>
      <c r="E1010" s="20" t="s">
        <v>2274</v>
      </c>
      <c r="H1010" s="20" t="s">
        <v>29</v>
      </c>
    </row>
    <row r="1011" customFormat="false" ht="15.75" hidden="false" customHeight="false" outlineLevel="0" collapsed="false">
      <c r="A1011" s="20" t="s">
        <v>2275</v>
      </c>
      <c r="B1011" s="20" t="s">
        <v>2271</v>
      </c>
      <c r="C1011" s="20" t="s">
        <v>2272</v>
      </c>
      <c r="D1011" s="20" t="s">
        <v>2273</v>
      </c>
      <c r="E1011" s="20" t="s">
        <v>2274</v>
      </c>
      <c r="H1011" s="20" t="s">
        <v>29</v>
      </c>
    </row>
    <row r="1012" customFormat="false" ht="15.75" hidden="false" customHeight="false" outlineLevel="0" collapsed="false">
      <c r="A1012" s="20" t="s">
        <v>2276</v>
      </c>
      <c r="B1012" s="20" t="s">
        <v>2277</v>
      </c>
      <c r="C1012" s="20" t="s">
        <v>2278</v>
      </c>
      <c r="D1012" s="20" t="s">
        <v>2279</v>
      </c>
      <c r="E1012" s="20" t="s">
        <v>2280</v>
      </c>
      <c r="H1012" s="20" t="s">
        <v>29</v>
      </c>
    </row>
    <row r="1013" customFormat="false" ht="15.75" hidden="false" customHeight="false" outlineLevel="0" collapsed="false">
      <c r="A1013" s="20" t="s">
        <v>2281</v>
      </c>
      <c r="B1013" s="20" t="s">
        <v>2277</v>
      </c>
      <c r="C1013" s="20" t="s">
        <v>2278</v>
      </c>
      <c r="D1013" s="20" t="s">
        <v>2279</v>
      </c>
      <c r="E1013" s="20" t="s">
        <v>2280</v>
      </c>
      <c r="H1013" s="20" t="s">
        <v>29</v>
      </c>
    </row>
    <row r="1014" customFormat="false" ht="15.75" hidden="false" customHeight="false" outlineLevel="0" collapsed="false">
      <c r="A1014" s="20" t="s">
        <v>2282</v>
      </c>
      <c r="B1014" s="20" t="s">
        <v>2283</v>
      </c>
      <c r="C1014" s="20" t="s">
        <v>2284</v>
      </c>
      <c r="D1014" s="20" t="s">
        <v>2285</v>
      </c>
      <c r="E1014" s="20" t="s">
        <v>2286</v>
      </c>
      <c r="H1014" s="20" t="s">
        <v>29</v>
      </c>
    </row>
    <row r="1015" customFormat="false" ht="15.75" hidden="false" customHeight="false" outlineLevel="0" collapsed="false">
      <c r="A1015" s="20" t="s">
        <v>2287</v>
      </c>
      <c r="B1015" s="20" t="s">
        <v>2283</v>
      </c>
      <c r="C1015" s="20" t="s">
        <v>2284</v>
      </c>
      <c r="D1015" s="20" t="s">
        <v>2285</v>
      </c>
      <c r="E1015" s="20" t="s">
        <v>2286</v>
      </c>
      <c r="H1015" s="20" t="s">
        <v>29</v>
      </c>
    </row>
    <row r="1016" customFormat="false" ht="15.75" hidden="false" customHeight="false" outlineLevel="0" collapsed="false">
      <c r="A1016" s="20" t="s">
        <v>2288</v>
      </c>
      <c r="B1016" s="20" t="s">
        <v>2289</v>
      </c>
      <c r="C1016" s="20" t="s">
        <v>2290</v>
      </c>
      <c r="D1016" s="20" t="s">
        <v>2291</v>
      </c>
      <c r="E1016" s="20" t="s">
        <v>2292</v>
      </c>
      <c r="H1016" s="20" t="s">
        <v>29</v>
      </c>
    </row>
    <row r="1017" customFormat="false" ht="15.75" hidden="false" customHeight="false" outlineLevel="0" collapsed="false">
      <c r="A1017" s="20" t="s">
        <v>2293</v>
      </c>
      <c r="B1017" s="20" t="s">
        <v>2289</v>
      </c>
      <c r="C1017" s="20" t="s">
        <v>2290</v>
      </c>
      <c r="D1017" s="20" t="s">
        <v>2291</v>
      </c>
      <c r="E1017" s="20" t="s">
        <v>2292</v>
      </c>
      <c r="H1017" s="20" t="s">
        <v>29</v>
      </c>
    </row>
    <row r="1018" customFormat="false" ht="15.75" hidden="false" customHeight="false" outlineLevel="0" collapsed="false">
      <c r="A1018" s="20" t="s">
        <v>2294</v>
      </c>
      <c r="B1018" s="20" t="s">
        <v>2289</v>
      </c>
      <c r="C1018" s="20" t="s">
        <v>2295</v>
      </c>
      <c r="D1018" s="20" t="s">
        <v>2296</v>
      </c>
      <c r="E1018" s="20" t="s">
        <v>2297</v>
      </c>
      <c r="F1018" s="20" t="s">
        <v>2298</v>
      </c>
      <c r="H1018" s="20" t="s">
        <v>29</v>
      </c>
    </row>
    <row r="1019" customFormat="false" ht="15.75" hidden="false" customHeight="false" outlineLevel="0" collapsed="false">
      <c r="A1019" s="20" t="s">
        <v>2299</v>
      </c>
      <c r="B1019" s="20" t="s">
        <v>2289</v>
      </c>
      <c r="C1019" s="20" t="s">
        <v>2295</v>
      </c>
      <c r="D1019" s="20" t="s">
        <v>2296</v>
      </c>
      <c r="E1019" s="20" t="s">
        <v>2297</v>
      </c>
      <c r="F1019" s="20" t="s">
        <v>2298</v>
      </c>
      <c r="H1019" s="20" t="s">
        <v>29</v>
      </c>
    </row>
    <row r="1020" customFormat="false" ht="15.75" hidden="false" customHeight="false" outlineLevel="0" collapsed="false">
      <c r="A1020" s="20" t="s">
        <v>2300</v>
      </c>
      <c r="B1020" s="20" t="s">
        <v>2289</v>
      </c>
      <c r="C1020" s="20" t="s">
        <v>2301</v>
      </c>
      <c r="D1020" s="20" t="s">
        <v>2255</v>
      </c>
      <c r="E1020" s="20" t="s">
        <v>2256</v>
      </c>
      <c r="H1020" s="20" t="s">
        <v>29</v>
      </c>
    </row>
    <row r="1021" customFormat="false" ht="15.75" hidden="false" customHeight="false" outlineLevel="0" collapsed="false">
      <c r="A1021" s="20" t="s">
        <v>2302</v>
      </c>
      <c r="B1021" s="20" t="s">
        <v>2289</v>
      </c>
      <c r="C1021" s="20" t="s">
        <v>2301</v>
      </c>
      <c r="D1021" s="20" t="s">
        <v>2255</v>
      </c>
      <c r="E1021" s="20" t="s">
        <v>2256</v>
      </c>
      <c r="H1021" s="20" t="s">
        <v>29</v>
      </c>
    </row>
    <row r="1022" customFormat="false" ht="15.75" hidden="false" customHeight="false" outlineLevel="0" collapsed="false">
      <c r="A1022" s="20" t="s">
        <v>2303</v>
      </c>
      <c r="B1022" s="20" t="s">
        <v>2304</v>
      </c>
      <c r="C1022" s="20" t="s">
        <v>2305</v>
      </c>
      <c r="D1022" s="20" t="s">
        <v>2306</v>
      </c>
      <c r="E1022" s="20" t="s">
        <v>2307</v>
      </c>
      <c r="F1022" s="20" t="s">
        <v>2308</v>
      </c>
      <c r="H1022" s="20" t="s">
        <v>29</v>
      </c>
    </row>
    <row r="1023" customFormat="false" ht="15.75" hidden="false" customHeight="false" outlineLevel="0" collapsed="false">
      <c r="A1023" s="20" t="s">
        <v>2309</v>
      </c>
      <c r="B1023" s="20" t="s">
        <v>2304</v>
      </c>
      <c r="C1023" s="20" t="s">
        <v>2305</v>
      </c>
      <c r="D1023" s="20" t="s">
        <v>2306</v>
      </c>
      <c r="E1023" s="20" t="s">
        <v>2307</v>
      </c>
      <c r="F1023" s="20" t="s">
        <v>2308</v>
      </c>
      <c r="H1023" s="20" t="s">
        <v>29</v>
      </c>
    </row>
    <row r="1024" customFormat="false" ht="15.75" hidden="false" customHeight="false" outlineLevel="0" collapsed="false">
      <c r="A1024" s="20" t="s">
        <v>2310</v>
      </c>
      <c r="B1024" s="20" t="s">
        <v>2304</v>
      </c>
      <c r="C1024" s="20" t="s">
        <v>2311</v>
      </c>
      <c r="D1024" s="20" t="s">
        <v>2312</v>
      </c>
      <c r="E1024" s="20" t="s">
        <v>2313</v>
      </c>
      <c r="F1024" s="20" t="s">
        <v>2314</v>
      </c>
      <c r="H1024" s="20" t="s">
        <v>29</v>
      </c>
    </row>
    <row r="1025" customFormat="false" ht="15.75" hidden="false" customHeight="false" outlineLevel="0" collapsed="false">
      <c r="A1025" s="20" t="s">
        <v>2315</v>
      </c>
      <c r="B1025" s="20" t="s">
        <v>2304</v>
      </c>
      <c r="C1025" s="20" t="s">
        <v>2311</v>
      </c>
      <c r="D1025" s="20" t="s">
        <v>2312</v>
      </c>
      <c r="E1025" s="20" t="s">
        <v>2313</v>
      </c>
      <c r="F1025" s="20" t="s">
        <v>2314</v>
      </c>
      <c r="H1025" s="20" t="s">
        <v>29</v>
      </c>
    </row>
    <row r="1026" customFormat="false" ht="15.75" hidden="false" customHeight="false" outlineLevel="0" collapsed="false">
      <c r="A1026" s="20" t="s">
        <v>2316</v>
      </c>
      <c r="B1026" s="20" t="s">
        <v>2304</v>
      </c>
      <c r="C1026" s="20" t="s">
        <v>2317</v>
      </c>
      <c r="D1026" s="20" t="s">
        <v>2318</v>
      </c>
      <c r="E1026" s="20" t="s">
        <v>2319</v>
      </c>
      <c r="F1026" s="20" t="s">
        <v>2320</v>
      </c>
      <c r="H1026" s="20" t="s">
        <v>29</v>
      </c>
    </row>
    <row r="1027" customFormat="false" ht="15.75" hidden="false" customHeight="false" outlineLevel="0" collapsed="false">
      <c r="A1027" s="20" t="s">
        <v>2321</v>
      </c>
      <c r="B1027" s="20" t="s">
        <v>2304</v>
      </c>
      <c r="C1027" s="20" t="s">
        <v>2317</v>
      </c>
      <c r="D1027" s="20" t="s">
        <v>2318</v>
      </c>
      <c r="E1027" s="20" t="s">
        <v>2319</v>
      </c>
      <c r="F1027" s="20" t="s">
        <v>2320</v>
      </c>
      <c r="H1027" s="20" t="s">
        <v>29</v>
      </c>
    </row>
    <row r="1028" customFormat="false" ht="15.75" hidden="false" customHeight="false" outlineLevel="0" collapsed="false">
      <c r="A1028" s="20" t="s">
        <v>2322</v>
      </c>
      <c r="B1028" s="20" t="s">
        <v>2323</v>
      </c>
      <c r="C1028" s="20" t="s">
        <v>2324</v>
      </c>
      <c r="D1028" s="20" t="s">
        <v>2325</v>
      </c>
      <c r="E1028" s="20" t="s">
        <v>2326</v>
      </c>
      <c r="H1028" s="20" t="s">
        <v>29</v>
      </c>
    </row>
    <row r="1029" customFormat="false" ht="15.75" hidden="false" customHeight="false" outlineLevel="0" collapsed="false">
      <c r="A1029" s="20" t="s">
        <v>2327</v>
      </c>
      <c r="B1029" s="20" t="s">
        <v>2323</v>
      </c>
      <c r="C1029" s="20" t="s">
        <v>2324</v>
      </c>
      <c r="D1029" s="20" t="s">
        <v>2325</v>
      </c>
      <c r="E1029" s="20" t="s">
        <v>2326</v>
      </c>
      <c r="H1029" s="20" t="s">
        <v>29</v>
      </c>
    </row>
    <row r="1030" customFormat="false" ht="15.75" hidden="false" customHeight="false" outlineLevel="0" collapsed="false">
      <c r="A1030" s="20" t="s">
        <v>2328</v>
      </c>
      <c r="B1030" s="20" t="s">
        <v>2323</v>
      </c>
      <c r="C1030" s="20" t="s">
        <v>2329</v>
      </c>
      <c r="D1030" s="20" t="s">
        <v>2330</v>
      </c>
      <c r="E1030" s="20" t="s">
        <v>2331</v>
      </c>
      <c r="H1030" s="20" t="s">
        <v>29</v>
      </c>
    </row>
    <row r="1031" customFormat="false" ht="15.75" hidden="false" customHeight="false" outlineLevel="0" collapsed="false">
      <c r="A1031" s="20" t="s">
        <v>2332</v>
      </c>
      <c r="B1031" s="20" t="s">
        <v>2323</v>
      </c>
      <c r="C1031" s="20" t="s">
        <v>2329</v>
      </c>
      <c r="D1031" s="20" t="s">
        <v>2330</v>
      </c>
      <c r="E1031" s="20" t="s">
        <v>2331</v>
      </c>
      <c r="H1031" s="20" t="s">
        <v>29</v>
      </c>
    </row>
    <row r="1032" customFormat="false" ht="15.75" hidden="false" customHeight="false" outlineLevel="0" collapsed="false">
      <c r="A1032" s="20" t="s">
        <v>2333</v>
      </c>
      <c r="B1032" s="20" t="s">
        <v>2323</v>
      </c>
      <c r="C1032" s="20" t="s">
        <v>2334</v>
      </c>
      <c r="D1032" s="20" t="s">
        <v>2335</v>
      </c>
      <c r="E1032" s="20" t="s">
        <v>2336</v>
      </c>
      <c r="H1032" s="20" t="s">
        <v>29</v>
      </c>
    </row>
    <row r="1033" customFormat="false" ht="15.75" hidden="false" customHeight="false" outlineLevel="0" collapsed="false">
      <c r="A1033" s="20" t="s">
        <v>2337</v>
      </c>
      <c r="B1033" s="20" t="s">
        <v>2323</v>
      </c>
      <c r="C1033" s="20" t="s">
        <v>2334</v>
      </c>
      <c r="D1033" s="20" t="s">
        <v>2335</v>
      </c>
      <c r="E1033" s="20" t="s">
        <v>2336</v>
      </c>
      <c r="H1033" s="20" t="s">
        <v>29</v>
      </c>
    </row>
    <row r="1034" customFormat="false" ht="15.75" hidden="false" customHeight="false" outlineLevel="0" collapsed="false">
      <c r="A1034" s="20" t="s">
        <v>2338</v>
      </c>
      <c r="B1034" s="20" t="s">
        <v>2339</v>
      </c>
      <c r="C1034" s="20" t="s">
        <v>2340</v>
      </c>
      <c r="D1034" s="20" t="s">
        <v>2341</v>
      </c>
      <c r="E1034" s="20" t="s">
        <v>2342</v>
      </c>
      <c r="F1034" s="20" t="s">
        <v>2343</v>
      </c>
      <c r="H1034" s="20" t="s">
        <v>29</v>
      </c>
    </row>
    <row r="1035" customFormat="false" ht="15.75" hidden="false" customHeight="false" outlineLevel="0" collapsed="false">
      <c r="A1035" s="20" t="s">
        <v>2344</v>
      </c>
      <c r="B1035" s="20" t="s">
        <v>2339</v>
      </c>
      <c r="C1035" s="20" t="s">
        <v>2340</v>
      </c>
      <c r="D1035" s="20" t="s">
        <v>2341</v>
      </c>
      <c r="E1035" s="20" t="s">
        <v>2342</v>
      </c>
      <c r="F1035" s="20" t="s">
        <v>2343</v>
      </c>
      <c r="H1035" s="20" t="s">
        <v>29</v>
      </c>
    </row>
    <row r="1036" customFormat="false" ht="15.75" hidden="false" customHeight="false" outlineLevel="0" collapsed="false">
      <c r="A1036" s="20" t="s">
        <v>2345</v>
      </c>
      <c r="B1036" s="20" t="s">
        <v>2339</v>
      </c>
      <c r="C1036" s="20" t="s">
        <v>2346</v>
      </c>
      <c r="D1036" s="20" t="s">
        <v>2347</v>
      </c>
      <c r="E1036" s="20" t="s">
        <v>2348</v>
      </c>
      <c r="F1036" s="20" t="s">
        <v>2349</v>
      </c>
      <c r="H1036" s="20" t="s">
        <v>29</v>
      </c>
    </row>
    <row r="1037" customFormat="false" ht="15.75" hidden="false" customHeight="false" outlineLevel="0" collapsed="false">
      <c r="A1037" s="20" t="s">
        <v>2350</v>
      </c>
      <c r="B1037" s="20" t="s">
        <v>2339</v>
      </c>
      <c r="C1037" s="20" t="s">
        <v>2346</v>
      </c>
      <c r="D1037" s="20" t="s">
        <v>2347</v>
      </c>
      <c r="E1037" s="20" t="s">
        <v>2348</v>
      </c>
      <c r="F1037" s="20" t="s">
        <v>2349</v>
      </c>
      <c r="H1037" s="20" t="s">
        <v>29</v>
      </c>
    </row>
    <row r="1038" customFormat="false" ht="15.75" hidden="false" customHeight="false" outlineLevel="0" collapsed="false">
      <c r="A1038" s="20" t="s">
        <v>2351</v>
      </c>
      <c r="B1038" s="20" t="s">
        <v>2339</v>
      </c>
      <c r="C1038" s="20" t="s">
        <v>2352</v>
      </c>
      <c r="D1038" s="20" t="s">
        <v>2312</v>
      </c>
      <c r="E1038" s="20" t="s">
        <v>2313</v>
      </c>
      <c r="F1038" s="20" t="s">
        <v>2314</v>
      </c>
      <c r="H1038" s="20" t="s">
        <v>29</v>
      </c>
    </row>
    <row r="1039" customFormat="false" ht="15.75" hidden="false" customHeight="false" outlineLevel="0" collapsed="false">
      <c r="A1039" s="20" t="s">
        <v>2353</v>
      </c>
      <c r="B1039" s="20" t="s">
        <v>2339</v>
      </c>
      <c r="C1039" s="20" t="s">
        <v>2352</v>
      </c>
      <c r="D1039" s="20" t="s">
        <v>2312</v>
      </c>
      <c r="E1039" s="20" t="s">
        <v>2313</v>
      </c>
      <c r="F1039" s="20" t="s">
        <v>2314</v>
      </c>
      <c r="H1039" s="20" t="s">
        <v>29</v>
      </c>
    </row>
    <row r="1040" customFormat="false" ht="15.75" hidden="false" customHeight="false" outlineLevel="0" collapsed="false">
      <c r="A1040" s="20" t="s">
        <v>2354</v>
      </c>
      <c r="B1040" s="20" t="s">
        <v>2355</v>
      </c>
      <c r="C1040" s="20" t="s">
        <v>2356</v>
      </c>
      <c r="D1040" s="20" t="s">
        <v>2357</v>
      </c>
      <c r="E1040" s="20" t="s">
        <v>2358</v>
      </c>
      <c r="F1040" s="20" t="s">
        <v>2359</v>
      </c>
      <c r="H1040" s="20" t="s">
        <v>29</v>
      </c>
    </row>
    <row r="1041" customFormat="false" ht="15.75" hidden="false" customHeight="false" outlineLevel="0" collapsed="false">
      <c r="A1041" s="20" t="s">
        <v>2360</v>
      </c>
      <c r="B1041" s="20" t="s">
        <v>2355</v>
      </c>
      <c r="C1041" s="20" t="s">
        <v>2356</v>
      </c>
      <c r="D1041" s="20" t="s">
        <v>2357</v>
      </c>
      <c r="E1041" s="20" t="s">
        <v>2358</v>
      </c>
      <c r="F1041" s="20" t="s">
        <v>2359</v>
      </c>
      <c r="H1041" s="20" t="s">
        <v>29</v>
      </c>
    </row>
    <row r="1042" customFormat="false" ht="15.75" hidden="false" customHeight="false" outlineLevel="0" collapsed="false">
      <c r="A1042" s="20" t="s">
        <v>2361</v>
      </c>
      <c r="B1042" s="20" t="s">
        <v>2355</v>
      </c>
      <c r="C1042" s="20" t="s">
        <v>2362</v>
      </c>
      <c r="D1042" s="20" t="s">
        <v>2363</v>
      </c>
      <c r="E1042" s="20" t="s">
        <v>2364</v>
      </c>
      <c r="F1042" s="20" t="s">
        <v>2365</v>
      </c>
      <c r="G1042" s="20" t="s">
        <v>2366</v>
      </c>
      <c r="H1042" s="20" t="s">
        <v>29</v>
      </c>
    </row>
    <row r="1043" customFormat="false" ht="15.75" hidden="false" customHeight="false" outlineLevel="0" collapsed="false">
      <c r="A1043" s="20" t="s">
        <v>2367</v>
      </c>
      <c r="B1043" s="20" t="s">
        <v>2355</v>
      </c>
      <c r="C1043" s="20" t="s">
        <v>2362</v>
      </c>
      <c r="D1043" s="20" t="s">
        <v>2363</v>
      </c>
      <c r="E1043" s="20" t="s">
        <v>2364</v>
      </c>
      <c r="F1043" s="20" t="s">
        <v>2365</v>
      </c>
      <c r="G1043" s="20" t="s">
        <v>2366</v>
      </c>
      <c r="H1043" s="20" t="s">
        <v>29</v>
      </c>
    </row>
    <row r="1044" customFormat="false" ht="15.75" hidden="false" customHeight="false" outlineLevel="0" collapsed="false">
      <c r="A1044" s="20" t="s">
        <v>2368</v>
      </c>
      <c r="B1044" s="20" t="s">
        <v>2355</v>
      </c>
      <c r="C1044" s="20" t="s">
        <v>2369</v>
      </c>
      <c r="D1044" s="20" t="s">
        <v>2370</v>
      </c>
      <c r="E1044" s="20" t="s">
        <v>2371</v>
      </c>
      <c r="F1044" s="20" t="s">
        <v>2372</v>
      </c>
      <c r="G1044" s="20" t="s">
        <v>2373</v>
      </c>
      <c r="H1044" s="20" t="s">
        <v>29</v>
      </c>
    </row>
    <row r="1045" customFormat="false" ht="15.75" hidden="false" customHeight="false" outlineLevel="0" collapsed="false">
      <c r="A1045" s="20" t="s">
        <v>2374</v>
      </c>
      <c r="B1045" s="20" t="s">
        <v>2355</v>
      </c>
      <c r="C1045" s="20" t="s">
        <v>2369</v>
      </c>
      <c r="D1045" s="20" t="s">
        <v>2370</v>
      </c>
      <c r="E1045" s="20" t="s">
        <v>2371</v>
      </c>
      <c r="F1045" s="20" t="s">
        <v>2372</v>
      </c>
      <c r="G1045" s="20" t="s">
        <v>2373</v>
      </c>
      <c r="H1045" s="20" t="s">
        <v>29</v>
      </c>
    </row>
    <row r="1046" customFormat="false" ht="15.75" hidden="false" customHeight="false" outlineLevel="0" collapsed="false">
      <c r="A1046" s="20" t="s">
        <v>2375</v>
      </c>
      <c r="B1046" s="20" t="s">
        <v>2376</v>
      </c>
      <c r="C1046" s="20" t="s">
        <v>2377</v>
      </c>
      <c r="D1046" s="20" t="s">
        <v>2378</v>
      </c>
      <c r="E1046" s="20" t="s">
        <v>2379</v>
      </c>
      <c r="H1046" s="20" t="s">
        <v>29</v>
      </c>
    </row>
    <row r="1047" customFormat="false" ht="15.75" hidden="false" customHeight="false" outlineLevel="0" collapsed="false">
      <c r="A1047" s="20" t="s">
        <v>2380</v>
      </c>
      <c r="B1047" s="20" t="s">
        <v>2376</v>
      </c>
      <c r="C1047" s="20" t="s">
        <v>2377</v>
      </c>
      <c r="D1047" s="20" t="s">
        <v>2378</v>
      </c>
      <c r="E1047" s="20" t="s">
        <v>2379</v>
      </c>
      <c r="H1047" s="20" t="s">
        <v>29</v>
      </c>
    </row>
    <row r="1048" customFormat="false" ht="15.75" hidden="false" customHeight="false" outlineLevel="0" collapsed="false">
      <c r="A1048" s="20" t="s">
        <v>2381</v>
      </c>
      <c r="B1048" s="20" t="s">
        <v>2382</v>
      </c>
      <c r="C1048" s="20" t="s">
        <v>2383</v>
      </c>
      <c r="D1048" s="20" t="s">
        <v>2187</v>
      </c>
      <c r="E1048" s="20" t="s">
        <v>2384</v>
      </c>
      <c r="H1048" s="20" t="s">
        <v>29</v>
      </c>
    </row>
    <row r="1049" customFormat="false" ht="15.75" hidden="false" customHeight="false" outlineLevel="0" collapsed="false">
      <c r="A1049" s="20" t="s">
        <v>2385</v>
      </c>
      <c r="B1049" s="20" t="s">
        <v>2382</v>
      </c>
      <c r="C1049" s="20" t="s">
        <v>2383</v>
      </c>
      <c r="D1049" s="20" t="s">
        <v>2187</v>
      </c>
      <c r="E1049" s="20" t="s">
        <v>2384</v>
      </c>
      <c r="H1049" s="20" t="s">
        <v>29</v>
      </c>
    </row>
    <row r="1050" customFormat="false" ht="15.75" hidden="false" customHeight="false" outlineLevel="0" collapsed="false">
      <c r="A1050" s="20" t="s">
        <v>2386</v>
      </c>
      <c r="B1050" s="20" t="s">
        <v>2387</v>
      </c>
      <c r="C1050" s="20" t="s">
        <v>2388</v>
      </c>
      <c r="D1050" s="20" t="s">
        <v>2193</v>
      </c>
      <c r="E1050" s="20" t="s">
        <v>2194</v>
      </c>
      <c r="H1050" s="20" t="s">
        <v>29</v>
      </c>
    </row>
    <row r="1051" customFormat="false" ht="15.75" hidden="false" customHeight="false" outlineLevel="0" collapsed="false">
      <c r="A1051" s="20" t="s">
        <v>2389</v>
      </c>
      <c r="B1051" s="20" t="s">
        <v>2387</v>
      </c>
      <c r="C1051" s="20" t="s">
        <v>2388</v>
      </c>
      <c r="D1051" s="20" t="s">
        <v>2193</v>
      </c>
      <c r="E1051" s="20" t="s">
        <v>2194</v>
      </c>
      <c r="H1051" s="20" t="s">
        <v>29</v>
      </c>
    </row>
    <row r="1052" customFormat="false" ht="15.75" hidden="false" customHeight="false" outlineLevel="0" collapsed="false">
      <c r="A1052" s="20" t="s">
        <v>2390</v>
      </c>
      <c r="B1052" s="20" t="s">
        <v>2391</v>
      </c>
      <c r="C1052" s="20" t="s">
        <v>2392</v>
      </c>
      <c r="D1052" s="20" t="s">
        <v>2217</v>
      </c>
      <c r="E1052" s="20" t="s">
        <v>2218</v>
      </c>
      <c r="F1052" s="20" t="s">
        <v>2219</v>
      </c>
      <c r="H1052" s="20" t="s">
        <v>29</v>
      </c>
    </row>
    <row r="1053" customFormat="false" ht="15.75" hidden="false" customHeight="false" outlineLevel="0" collapsed="false">
      <c r="A1053" s="20" t="s">
        <v>2393</v>
      </c>
      <c r="B1053" s="20" t="s">
        <v>2391</v>
      </c>
      <c r="C1053" s="20" t="s">
        <v>2392</v>
      </c>
      <c r="D1053" s="20" t="s">
        <v>2217</v>
      </c>
      <c r="E1053" s="20" t="s">
        <v>2218</v>
      </c>
      <c r="F1053" s="20" t="s">
        <v>2219</v>
      </c>
      <c r="H1053" s="20" t="s">
        <v>29</v>
      </c>
    </row>
    <row r="1054" customFormat="false" ht="15.75" hidden="false" customHeight="false" outlineLevel="0" collapsed="false">
      <c r="A1054" s="20" t="s">
        <v>2394</v>
      </c>
      <c r="B1054" s="20" t="s">
        <v>2395</v>
      </c>
      <c r="C1054" s="20" t="s">
        <v>2396</v>
      </c>
      <c r="D1054" s="20" t="s">
        <v>2397</v>
      </c>
      <c r="E1054" s="20" t="s">
        <v>2225</v>
      </c>
      <c r="F1054" s="20" t="s">
        <v>2226</v>
      </c>
      <c r="H1054" s="20" t="s">
        <v>29</v>
      </c>
    </row>
    <row r="1055" customFormat="false" ht="15.75" hidden="false" customHeight="false" outlineLevel="0" collapsed="false">
      <c r="A1055" s="20" t="s">
        <v>2398</v>
      </c>
      <c r="B1055" s="20" t="s">
        <v>2395</v>
      </c>
      <c r="C1055" s="20" t="s">
        <v>2396</v>
      </c>
      <c r="D1055" s="20" t="s">
        <v>2397</v>
      </c>
      <c r="E1055" s="20" t="s">
        <v>2225</v>
      </c>
      <c r="F1055" s="20" t="s">
        <v>2226</v>
      </c>
      <c r="H1055" s="20" t="s">
        <v>29</v>
      </c>
    </row>
    <row r="1056" customFormat="false" ht="15.75" hidden="false" customHeight="false" outlineLevel="0" collapsed="false">
      <c r="A1056" s="20" t="s">
        <v>2399</v>
      </c>
      <c r="B1056" s="20" t="s">
        <v>2400</v>
      </c>
      <c r="C1056" s="20" t="s">
        <v>2401</v>
      </c>
      <c r="D1056" s="20" t="s">
        <v>2402</v>
      </c>
      <c r="E1056" s="20" t="s">
        <v>2403</v>
      </c>
      <c r="F1056" s="20" t="s">
        <v>2232</v>
      </c>
      <c r="H1056" s="20" t="s">
        <v>29</v>
      </c>
    </row>
    <row r="1057" customFormat="false" ht="15.75" hidden="false" customHeight="false" outlineLevel="0" collapsed="false">
      <c r="A1057" s="20" t="s">
        <v>2404</v>
      </c>
      <c r="B1057" s="20" t="s">
        <v>2400</v>
      </c>
      <c r="C1057" s="20" t="s">
        <v>2401</v>
      </c>
      <c r="D1057" s="20" t="s">
        <v>2402</v>
      </c>
      <c r="E1057" s="20" t="s">
        <v>2403</v>
      </c>
      <c r="F1057" s="20" t="s">
        <v>2232</v>
      </c>
      <c r="H1057" s="20" t="s">
        <v>29</v>
      </c>
    </row>
    <row r="1058" customFormat="false" ht="15.75" hidden="false" customHeight="false" outlineLevel="0" collapsed="false">
      <c r="A1058" s="20" t="s">
        <v>2405</v>
      </c>
      <c r="B1058" s="20" t="s">
        <v>2406</v>
      </c>
      <c r="C1058" s="20" t="s">
        <v>2407</v>
      </c>
      <c r="D1058" s="20" t="s">
        <v>2408</v>
      </c>
      <c r="E1058" s="20" t="s">
        <v>2409</v>
      </c>
      <c r="H1058" s="20" t="s">
        <v>29</v>
      </c>
    </row>
    <row r="1059" customFormat="false" ht="15.75" hidden="false" customHeight="false" outlineLevel="0" collapsed="false">
      <c r="A1059" s="20" t="s">
        <v>2410</v>
      </c>
      <c r="B1059" s="20" t="s">
        <v>2406</v>
      </c>
      <c r="C1059" s="20" t="s">
        <v>2407</v>
      </c>
      <c r="D1059" s="20" t="s">
        <v>2408</v>
      </c>
      <c r="E1059" s="20" t="s">
        <v>2409</v>
      </c>
      <c r="H1059" s="20" t="s">
        <v>29</v>
      </c>
    </row>
    <row r="1060" customFormat="false" ht="15.75" hidden="false" customHeight="false" outlineLevel="0" collapsed="false">
      <c r="A1060" s="20" t="s">
        <v>2411</v>
      </c>
      <c r="B1060" s="20" t="s">
        <v>2406</v>
      </c>
      <c r="C1060" s="20" t="s">
        <v>2412</v>
      </c>
      <c r="D1060" s="20" t="s">
        <v>2413</v>
      </c>
      <c r="E1060" s="20" t="s">
        <v>2414</v>
      </c>
      <c r="H1060" s="20" t="s">
        <v>29</v>
      </c>
    </row>
    <row r="1061" customFormat="false" ht="15.75" hidden="false" customHeight="false" outlineLevel="0" collapsed="false">
      <c r="A1061" s="20" t="s">
        <v>2415</v>
      </c>
      <c r="B1061" s="20" t="s">
        <v>2406</v>
      </c>
      <c r="C1061" s="20" t="s">
        <v>2412</v>
      </c>
      <c r="D1061" s="20" t="s">
        <v>2413</v>
      </c>
      <c r="E1061" s="20" t="s">
        <v>2414</v>
      </c>
      <c r="H1061" s="20" t="s">
        <v>29</v>
      </c>
    </row>
    <row r="1062" customFormat="false" ht="15.75" hidden="false" customHeight="false" outlineLevel="0" collapsed="false">
      <c r="A1062" s="20" t="s">
        <v>2416</v>
      </c>
      <c r="B1062" s="20" t="s">
        <v>2406</v>
      </c>
      <c r="C1062" s="20" t="s">
        <v>2417</v>
      </c>
      <c r="D1062" s="20" t="s">
        <v>2418</v>
      </c>
      <c r="E1062" s="20" t="s">
        <v>2414</v>
      </c>
      <c r="H1062" s="20" t="s">
        <v>29</v>
      </c>
    </row>
    <row r="1063" customFormat="false" ht="15.75" hidden="false" customHeight="false" outlineLevel="0" collapsed="false">
      <c r="A1063" s="20" t="s">
        <v>2419</v>
      </c>
      <c r="B1063" s="20" t="s">
        <v>2406</v>
      </c>
      <c r="C1063" s="20" t="s">
        <v>2417</v>
      </c>
      <c r="D1063" s="20" t="s">
        <v>2418</v>
      </c>
      <c r="E1063" s="20" t="s">
        <v>2414</v>
      </c>
      <c r="H1063" s="20" t="s">
        <v>29</v>
      </c>
    </row>
    <row r="1064" customFormat="false" ht="15.75" hidden="false" customHeight="false" outlineLevel="0" collapsed="false">
      <c r="A1064" s="20" t="s">
        <v>2420</v>
      </c>
      <c r="B1064" s="20" t="s">
        <v>2406</v>
      </c>
      <c r="C1064" s="20" t="s">
        <v>2421</v>
      </c>
      <c r="D1064" s="20" t="s">
        <v>2422</v>
      </c>
      <c r="H1064" s="20" t="s">
        <v>29</v>
      </c>
    </row>
    <row r="1065" customFormat="false" ht="15.75" hidden="false" customHeight="false" outlineLevel="0" collapsed="false">
      <c r="A1065" s="20" t="s">
        <v>2423</v>
      </c>
      <c r="B1065" s="20" t="s">
        <v>2406</v>
      </c>
      <c r="C1065" s="20" t="s">
        <v>2421</v>
      </c>
      <c r="D1065" s="20" t="s">
        <v>2422</v>
      </c>
      <c r="H1065" s="20" t="s">
        <v>29</v>
      </c>
    </row>
    <row r="1066" customFormat="false" ht="15.75" hidden="false" customHeight="false" outlineLevel="0" collapsed="false">
      <c r="A1066" s="20" t="s">
        <v>2424</v>
      </c>
      <c r="B1066" s="20" t="s">
        <v>2406</v>
      </c>
      <c r="C1066" s="20" t="s">
        <v>2425</v>
      </c>
      <c r="D1066" s="20" t="s">
        <v>2426</v>
      </c>
      <c r="H1066" s="20" t="s">
        <v>29</v>
      </c>
    </row>
    <row r="1067" customFormat="false" ht="15.75" hidden="false" customHeight="false" outlineLevel="0" collapsed="false">
      <c r="A1067" s="20" t="s">
        <v>2427</v>
      </c>
      <c r="B1067" s="20" t="s">
        <v>2406</v>
      </c>
      <c r="C1067" s="20" t="s">
        <v>2425</v>
      </c>
      <c r="D1067" s="20" t="s">
        <v>2426</v>
      </c>
      <c r="H1067" s="20" t="s">
        <v>29</v>
      </c>
    </row>
    <row r="1068" customFormat="false" ht="15.75" hidden="false" customHeight="false" outlineLevel="0" collapsed="false">
      <c r="A1068" s="20" t="s">
        <v>2428</v>
      </c>
      <c r="B1068" s="20" t="s">
        <v>2406</v>
      </c>
      <c r="C1068" s="20" t="s">
        <v>2429</v>
      </c>
      <c r="D1068" s="20" t="s">
        <v>2430</v>
      </c>
      <c r="H1068" s="20" t="s">
        <v>29</v>
      </c>
    </row>
    <row r="1069" customFormat="false" ht="15.75" hidden="false" customHeight="false" outlineLevel="0" collapsed="false">
      <c r="A1069" s="20" t="s">
        <v>2431</v>
      </c>
      <c r="B1069" s="20" t="s">
        <v>2406</v>
      </c>
      <c r="C1069" s="20" t="s">
        <v>2429</v>
      </c>
      <c r="D1069" s="20" t="s">
        <v>2430</v>
      </c>
      <c r="H1069" s="20" t="s">
        <v>29</v>
      </c>
    </row>
    <row r="1070" customFormat="false" ht="15.75" hidden="false" customHeight="false" outlineLevel="0" collapsed="false">
      <c r="A1070" s="20" t="s">
        <v>2432</v>
      </c>
      <c r="B1070" s="20" t="s">
        <v>2433</v>
      </c>
      <c r="C1070" s="20" t="s">
        <v>2434</v>
      </c>
      <c r="D1070" s="20" t="s">
        <v>2435</v>
      </c>
      <c r="H1070" s="20" t="s">
        <v>29</v>
      </c>
    </row>
    <row r="1071" customFormat="false" ht="15.75" hidden="false" customHeight="false" outlineLevel="0" collapsed="false">
      <c r="A1071" s="20" t="s">
        <v>2436</v>
      </c>
      <c r="B1071" s="20" t="s">
        <v>2433</v>
      </c>
      <c r="C1071" s="20" t="s">
        <v>2434</v>
      </c>
      <c r="D1071" s="20" t="s">
        <v>2435</v>
      </c>
      <c r="H1071" s="20" t="s">
        <v>29</v>
      </c>
    </row>
    <row r="1072" customFormat="false" ht="15.75" hidden="false" customHeight="false" outlineLevel="0" collapsed="false">
      <c r="A1072" s="20" t="s">
        <v>2437</v>
      </c>
      <c r="B1072" s="20" t="s">
        <v>2433</v>
      </c>
      <c r="C1072" s="20" t="s">
        <v>2438</v>
      </c>
      <c r="D1072" s="20" t="s">
        <v>2439</v>
      </c>
      <c r="E1072" s="20" t="s">
        <v>974</v>
      </c>
      <c r="H1072" s="20" t="s">
        <v>29</v>
      </c>
    </row>
    <row r="1073" customFormat="false" ht="15.75" hidden="false" customHeight="false" outlineLevel="0" collapsed="false">
      <c r="A1073" s="20" t="s">
        <v>2440</v>
      </c>
      <c r="B1073" s="20" t="s">
        <v>2433</v>
      </c>
      <c r="C1073" s="20" t="s">
        <v>2438</v>
      </c>
      <c r="D1073" s="20" t="s">
        <v>2439</v>
      </c>
      <c r="E1073" s="20" t="s">
        <v>974</v>
      </c>
      <c r="H1073" s="20" t="s">
        <v>29</v>
      </c>
    </row>
    <row r="1074" customFormat="false" ht="15.75" hidden="false" customHeight="false" outlineLevel="0" collapsed="false">
      <c r="A1074" s="20" t="s">
        <v>2441</v>
      </c>
      <c r="B1074" s="20" t="s">
        <v>2433</v>
      </c>
      <c r="C1074" s="20" t="s">
        <v>2442</v>
      </c>
      <c r="D1074" s="20" t="s">
        <v>2443</v>
      </c>
      <c r="H1074" s="20" t="s">
        <v>29</v>
      </c>
    </row>
    <row r="1075" customFormat="false" ht="15.75" hidden="false" customHeight="false" outlineLevel="0" collapsed="false">
      <c r="A1075" s="20" t="s">
        <v>2444</v>
      </c>
      <c r="B1075" s="20" t="s">
        <v>2433</v>
      </c>
      <c r="C1075" s="20" t="s">
        <v>2442</v>
      </c>
      <c r="D1075" s="20" t="s">
        <v>2443</v>
      </c>
      <c r="H1075" s="20" t="s">
        <v>29</v>
      </c>
    </row>
    <row r="1076" customFormat="false" ht="15.75" hidden="false" customHeight="false" outlineLevel="0" collapsed="false">
      <c r="A1076" s="20" t="s">
        <v>2445</v>
      </c>
      <c r="B1076" s="20" t="s">
        <v>2433</v>
      </c>
      <c r="C1076" s="20" t="s">
        <v>2446</v>
      </c>
      <c r="D1076" s="20" t="s">
        <v>2447</v>
      </c>
      <c r="H1076" s="20" t="s">
        <v>29</v>
      </c>
    </row>
    <row r="1077" customFormat="false" ht="15.75" hidden="false" customHeight="false" outlineLevel="0" collapsed="false">
      <c r="A1077" s="20" t="s">
        <v>2448</v>
      </c>
      <c r="B1077" s="20" t="s">
        <v>2433</v>
      </c>
      <c r="C1077" s="20" t="s">
        <v>2446</v>
      </c>
      <c r="D1077" s="20" t="s">
        <v>2447</v>
      </c>
      <c r="H1077" s="20" t="s">
        <v>29</v>
      </c>
    </row>
    <row r="1078" customFormat="false" ht="15.75" hidden="false" customHeight="false" outlineLevel="0" collapsed="false">
      <c r="A1078" s="20" t="s">
        <v>2449</v>
      </c>
      <c r="B1078" s="20" t="s">
        <v>2433</v>
      </c>
      <c r="C1078" s="20" t="s">
        <v>2450</v>
      </c>
      <c r="D1078" s="20" t="s">
        <v>2451</v>
      </c>
      <c r="H1078" s="20" t="s">
        <v>29</v>
      </c>
    </row>
    <row r="1079" customFormat="false" ht="15.75" hidden="false" customHeight="false" outlineLevel="0" collapsed="false">
      <c r="A1079" s="20" t="s">
        <v>2452</v>
      </c>
      <c r="B1079" s="20" t="s">
        <v>2433</v>
      </c>
      <c r="C1079" s="20" t="s">
        <v>2450</v>
      </c>
      <c r="D1079" s="20" t="s">
        <v>2451</v>
      </c>
      <c r="H1079" s="20" t="s">
        <v>29</v>
      </c>
    </row>
    <row r="1080" customFormat="false" ht="15.75" hidden="false" customHeight="false" outlineLevel="0" collapsed="false">
      <c r="A1080" s="20" t="s">
        <v>2453</v>
      </c>
      <c r="B1080" s="20" t="s">
        <v>2454</v>
      </c>
      <c r="C1080" s="20" t="s">
        <v>2455</v>
      </c>
      <c r="D1080" s="20" t="s">
        <v>2456</v>
      </c>
      <c r="H1080" s="20" t="s">
        <v>29</v>
      </c>
    </row>
    <row r="1081" customFormat="false" ht="15.75" hidden="false" customHeight="false" outlineLevel="0" collapsed="false">
      <c r="A1081" s="20" t="s">
        <v>2457</v>
      </c>
      <c r="B1081" s="20" t="s">
        <v>2454</v>
      </c>
      <c r="C1081" s="20" t="s">
        <v>2455</v>
      </c>
      <c r="D1081" s="20" t="s">
        <v>2456</v>
      </c>
      <c r="H1081" s="20" t="s">
        <v>29</v>
      </c>
    </row>
    <row r="1082" customFormat="false" ht="15.75" hidden="false" customHeight="false" outlineLevel="0" collapsed="false">
      <c r="A1082" s="20" t="s">
        <v>2458</v>
      </c>
      <c r="B1082" s="20" t="s">
        <v>2454</v>
      </c>
      <c r="C1082" s="20" t="s">
        <v>2459</v>
      </c>
      <c r="D1082" s="20" t="s">
        <v>2460</v>
      </c>
      <c r="E1082" s="20" t="s">
        <v>2461</v>
      </c>
      <c r="H1082" s="20" t="s">
        <v>29</v>
      </c>
    </row>
    <row r="1083" customFormat="false" ht="15.75" hidden="false" customHeight="false" outlineLevel="0" collapsed="false">
      <c r="A1083" s="20" t="s">
        <v>2462</v>
      </c>
      <c r="B1083" s="20" t="s">
        <v>2454</v>
      </c>
      <c r="C1083" s="20" t="s">
        <v>2459</v>
      </c>
      <c r="D1083" s="20" t="s">
        <v>2460</v>
      </c>
      <c r="E1083" s="20" t="s">
        <v>2461</v>
      </c>
      <c r="H1083" s="20" t="s">
        <v>29</v>
      </c>
    </row>
    <row r="1084" customFormat="false" ht="15.75" hidden="false" customHeight="false" outlineLevel="0" collapsed="false">
      <c r="A1084" s="20" t="s">
        <v>2463</v>
      </c>
      <c r="B1084" s="20" t="s">
        <v>2464</v>
      </c>
      <c r="C1084" s="20" t="s">
        <v>2465</v>
      </c>
      <c r="D1084" s="20" t="s">
        <v>2466</v>
      </c>
      <c r="H1084" s="20" t="s">
        <v>29</v>
      </c>
    </row>
    <row r="1085" customFormat="false" ht="15.75" hidden="false" customHeight="false" outlineLevel="0" collapsed="false">
      <c r="A1085" s="20" t="s">
        <v>2467</v>
      </c>
      <c r="B1085" s="20" t="s">
        <v>2464</v>
      </c>
      <c r="C1085" s="20" t="s">
        <v>2465</v>
      </c>
      <c r="D1085" s="20" t="s">
        <v>2466</v>
      </c>
      <c r="H1085" s="20" t="s">
        <v>29</v>
      </c>
    </row>
    <row r="1086" customFormat="false" ht="15.75" hidden="false" customHeight="false" outlineLevel="0" collapsed="false">
      <c r="A1086" s="20" t="s">
        <v>2468</v>
      </c>
      <c r="B1086" s="20" t="s">
        <v>2469</v>
      </c>
      <c r="C1086" s="20" t="s">
        <v>2470</v>
      </c>
      <c r="D1086" s="20" t="s">
        <v>2471</v>
      </c>
      <c r="H1086" s="20" t="s">
        <v>29</v>
      </c>
    </row>
    <row r="1087" customFormat="false" ht="15.75" hidden="false" customHeight="false" outlineLevel="0" collapsed="false">
      <c r="A1087" s="20" t="s">
        <v>2472</v>
      </c>
      <c r="B1087" s="20" t="s">
        <v>2469</v>
      </c>
      <c r="C1087" s="20" t="s">
        <v>2470</v>
      </c>
      <c r="D1087" s="20" t="s">
        <v>2471</v>
      </c>
      <c r="H1087" s="20" t="s">
        <v>29</v>
      </c>
    </row>
    <row r="1088" customFormat="false" ht="15.75" hidden="false" customHeight="false" outlineLevel="0" collapsed="false">
      <c r="A1088" s="20" t="s">
        <v>2473</v>
      </c>
      <c r="B1088" s="20" t="s">
        <v>2469</v>
      </c>
      <c r="C1088" s="20" t="s">
        <v>2474</v>
      </c>
      <c r="D1088" s="20" t="s">
        <v>2475</v>
      </c>
      <c r="H1088" s="20" t="s">
        <v>29</v>
      </c>
    </row>
    <row r="1089" customFormat="false" ht="15.75" hidden="false" customHeight="false" outlineLevel="0" collapsed="false">
      <c r="A1089" s="20" t="s">
        <v>2476</v>
      </c>
      <c r="B1089" s="20" t="s">
        <v>2469</v>
      </c>
      <c r="C1089" s="20" t="s">
        <v>2474</v>
      </c>
      <c r="D1089" s="20" t="s">
        <v>2475</v>
      </c>
      <c r="H1089" s="20" t="s">
        <v>29</v>
      </c>
    </row>
    <row r="1090" customFormat="false" ht="15.75" hidden="false" customHeight="false" outlineLevel="0" collapsed="false">
      <c r="A1090" s="20" t="s">
        <v>2477</v>
      </c>
      <c r="B1090" s="20" t="s">
        <v>2478</v>
      </c>
      <c r="C1090" s="20" t="s">
        <v>2479</v>
      </c>
      <c r="D1090" s="20" t="s">
        <v>2480</v>
      </c>
      <c r="H1090" s="20" t="s">
        <v>29</v>
      </c>
    </row>
    <row r="1091" customFormat="false" ht="15.75" hidden="false" customHeight="false" outlineLevel="0" collapsed="false">
      <c r="A1091" s="20" t="s">
        <v>2481</v>
      </c>
      <c r="B1091" s="20" t="s">
        <v>2478</v>
      </c>
      <c r="C1091" s="20" t="s">
        <v>2479</v>
      </c>
      <c r="D1091" s="20" t="s">
        <v>2480</v>
      </c>
      <c r="H1091" s="20" t="s">
        <v>29</v>
      </c>
    </row>
    <row r="1092" customFormat="false" ht="15.75" hidden="false" customHeight="false" outlineLevel="0" collapsed="false">
      <c r="A1092" s="20" t="s">
        <v>2482</v>
      </c>
      <c r="B1092" s="20" t="s">
        <v>2478</v>
      </c>
      <c r="C1092" s="20" t="s">
        <v>2483</v>
      </c>
      <c r="D1092" s="20" t="s">
        <v>2484</v>
      </c>
      <c r="H1092" s="20" t="s">
        <v>29</v>
      </c>
    </row>
    <row r="1093" customFormat="false" ht="15.75" hidden="false" customHeight="false" outlineLevel="0" collapsed="false">
      <c r="A1093" s="20" t="s">
        <v>2485</v>
      </c>
      <c r="B1093" s="20" t="s">
        <v>2478</v>
      </c>
      <c r="C1093" s="20" t="s">
        <v>2483</v>
      </c>
      <c r="D1093" s="20" t="s">
        <v>2484</v>
      </c>
      <c r="H1093" s="20" t="s">
        <v>29</v>
      </c>
    </row>
    <row r="1094" customFormat="false" ht="15.75" hidden="false" customHeight="false" outlineLevel="0" collapsed="false">
      <c r="A1094" s="20" t="s">
        <v>2486</v>
      </c>
      <c r="B1094" s="20" t="s">
        <v>2487</v>
      </c>
      <c r="C1094" s="20" t="s">
        <v>2488</v>
      </c>
      <c r="D1094" s="20" t="s">
        <v>2489</v>
      </c>
      <c r="H1094" s="20" t="s">
        <v>29</v>
      </c>
    </row>
    <row r="1095" customFormat="false" ht="15.75" hidden="false" customHeight="false" outlineLevel="0" collapsed="false">
      <c r="A1095" s="20" t="s">
        <v>2490</v>
      </c>
      <c r="B1095" s="20" t="s">
        <v>2487</v>
      </c>
      <c r="C1095" s="20" t="s">
        <v>2488</v>
      </c>
      <c r="D1095" s="20" t="s">
        <v>2489</v>
      </c>
      <c r="H1095" s="20" t="s">
        <v>29</v>
      </c>
    </row>
    <row r="1096" customFormat="false" ht="15.75" hidden="false" customHeight="false" outlineLevel="0" collapsed="false">
      <c r="A1096" s="20" t="s">
        <v>2491</v>
      </c>
      <c r="B1096" s="20" t="s">
        <v>2487</v>
      </c>
      <c r="C1096" s="20" t="s">
        <v>2492</v>
      </c>
      <c r="D1096" s="20" t="s">
        <v>2422</v>
      </c>
      <c r="H1096" s="20" t="s">
        <v>29</v>
      </c>
    </row>
    <row r="1097" customFormat="false" ht="15.75" hidden="false" customHeight="false" outlineLevel="0" collapsed="false">
      <c r="A1097" s="20" t="s">
        <v>2493</v>
      </c>
      <c r="B1097" s="20" t="s">
        <v>2487</v>
      </c>
      <c r="C1097" s="20" t="s">
        <v>2492</v>
      </c>
      <c r="D1097" s="20" t="s">
        <v>2422</v>
      </c>
      <c r="H1097" s="20" t="s">
        <v>29</v>
      </c>
    </row>
    <row r="1098" customFormat="false" ht="15.75" hidden="false" customHeight="false" outlineLevel="0" collapsed="false">
      <c r="A1098" s="20" t="s">
        <v>2494</v>
      </c>
      <c r="B1098" s="20" t="s">
        <v>2495</v>
      </c>
      <c r="C1098" s="20" t="s">
        <v>2496</v>
      </c>
      <c r="D1098" s="20" t="s">
        <v>2497</v>
      </c>
      <c r="E1098" s="20" t="s">
        <v>2498</v>
      </c>
      <c r="H1098" s="20" t="s">
        <v>29</v>
      </c>
    </row>
    <row r="1099" customFormat="false" ht="15.75" hidden="false" customHeight="false" outlineLevel="0" collapsed="false">
      <c r="A1099" s="20" t="s">
        <v>2499</v>
      </c>
      <c r="B1099" s="20" t="s">
        <v>2495</v>
      </c>
      <c r="C1099" s="20" t="s">
        <v>2496</v>
      </c>
      <c r="D1099" s="20" t="s">
        <v>2497</v>
      </c>
      <c r="E1099" s="20" t="s">
        <v>2498</v>
      </c>
      <c r="H1099" s="20" t="s">
        <v>29</v>
      </c>
    </row>
    <row r="1100" customFormat="false" ht="15.75" hidden="false" customHeight="false" outlineLevel="0" collapsed="false">
      <c r="A1100" s="20" t="s">
        <v>2500</v>
      </c>
      <c r="B1100" s="20" t="s">
        <v>2495</v>
      </c>
      <c r="C1100" s="20" t="s">
        <v>2501</v>
      </c>
      <c r="D1100" s="20" t="s">
        <v>2408</v>
      </c>
      <c r="E1100" s="20" t="s">
        <v>2409</v>
      </c>
      <c r="H1100" s="20" t="s">
        <v>29</v>
      </c>
    </row>
    <row r="1101" customFormat="false" ht="15.75" hidden="false" customHeight="false" outlineLevel="0" collapsed="false">
      <c r="A1101" s="20" t="s">
        <v>2502</v>
      </c>
      <c r="B1101" s="20" t="s">
        <v>2495</v>
      </c>
      <c r="C1101" s="20" t="s">
        <v>2501</v>
      </c>
      <c r="D1101" s="20" t="s">
        <v>2408</v>
      </c>
      <c r="E1101" s="20" t="s">
        <v>2409</v>
      </c>
      <c r="H1101" s="20" t="s">
        <v>29</v>
      </c>
    </row>
    <row r="1102" customFormat="false" ht="15.75" hidden="false" customHeight="false" outlineLevel="0" collapsed="false">
      <c r="A1102" s="20" t="s">
        <v>2503</v>
      </c>
      <c r="B1102" s="20" t="s">
        <v>2504</v>
      </c>
      <c r="C1102" s="20" t="s">
        <v>2505</v>
      </c>
      <c r="D1102" s="20" t="s">
        <v>2506</v>
      </c>
      <c r="H1102" s="20" t="s">
        <v>29</v>
      </c>
    </row>
    <row r="1103" customFormat="false" ht="15.75" hidden="false" customHeight="false" outlineLevel="0" collapsed="false">
      <c r="A1103" s="20" t="s">
        <v>2507</v>
      </c>
      <c r="B1103" s="20" t="s">
        <v>2504</v>
      </c>
      <c r="C1103" s="20" t="s">
        <v>2505</v>
      </c>
      <c r="D1103" s="20" t="s">
        <v>2506</v>
      </c>
      <c r="H1103" s="20" t="s">
        <v>29</v>
      </c>
    </row>
    <row r="1104" customFormat="false" ht="15.75" hidden="false" customHeight="false" outlineLevel="0" collapsed="false">
      <c r="A1104" s="20" t="s">
        <v>2508</v>
      </c>
      <c r="B1104" s="20" t="s">
        <v>2504</v>
      </c>
      <c r="C1104" s="20" t="s">
        <v>2509</v>
      </c>
      <c r="D1104" s="20" t="s">
        <v>2422</v>
      </c>
      <c r="H1104" s="20" t="s">
        <v>29</v>
      </c>
    </row>
    <row r="1105" customFormat="false" ht="15.75" hidden="false" customHeight="false" outlineLevel="0" collapsed="false">
      <c r="A1105" s="20" t="s">
        <v>2510</v>
      </c>
      <c r="B1105" s="20" t="s">
        <v>2504</v>
      </c>
      <c r="C1105" s="20" t="s">
        <v>2509</v>
      </c>
      <c r="D1105" s="20" t="s">
        <v>2422</v>
      </c>
      <c r="H1105" s="20" t="s">
        <v>29</v>
      </c>
    </row>
    <row r="1106" customFormat="false" ht="15.75" hidden="false" customHeight="false" outlineLevel="0" collapsed="false">
      <c r="A1106" s="20" t="s">
        <v>2511</v>
      </c>
      <c r="B1106" s="20" t="s">
        <v>2512</v>
      </c>
      <c r="C1106" s="20" t="s">
        <v>2513</v>
      </c>
      <c r="D1106" s="20" t="s">
        <v>2514</v>
      </c>
      <c r="H1106" s="20" t="s">
        <v>29</v>
      </c>
    </row>
    <row r="1107" customFormat="false" ht="15.75" hidden="false" customHeight="false" outlineLevel="0" collapsed="false">
      <c r="A1107" s="20" t="s">
        <v>2515</v>
      </c>
      <c r="B1107" s="20" t="s">
        <v>2512</v>
      </c>
      <c r="C1107" s="20" t="s">
        <v>2513</v>
      </c>
      <c r="D1107" s="20" t="s">
        <v>2514</v>
      </c>
      <c r="H1107" s="20" t="s">
        <v>29</v>
      </c>
    </row>
    <row r="1108" customFormat="false" ht="15.75" hidden="false" customHeight="false" outlineLevel="0" collapsed="false">
      <c r="A1108" s="20" t="s">
        <v>2516</v>
      </c>
      <c r="B1108" s="20" t="s">
        <v>2517</v>
      </c>
      <c r="C1108" s="20" t="s">
        <v>2518</v>
      </c>
      <c r="D1108" s="20" t="s">
        <v>2475</v>
      </c>
      <c r="H1108" s="20" t="s">
        <v>29</v>
      </c>
    </row>
    <row r="1109" customFormat="false" ht="15.75" hidden="false" customHeight="false" outlineLevel="0" collapsed="false">
      <c r="A1109" s="20" t="s">
        <v>2519</v>
      </c>
      <c r="B1109" s="20" t="s">
        <v>2517</v>
      </c>
      <c r="C1109" s="20" t="s">
        <v>2518</v>
      </c>
      <c r="D1109" s="20" t="s">
        <v>2475</v>
      </c>
      <c r="H1109" s="20" t="s">
        <v>29</v>
      </c>
    </row>
    <row r="1110" customFormat="false" ht="15.75" hidden="false" customHeight="false" outlineLevel="0" collapsed="false">
      <c r="A1110" s="20" t="s">
        <v>2520</v>
      </c>
      <c r="B1110" s="20" t="s">
        <v>2517</v>
      </c>
      <c r="C1110" s="20" t="s">
        <v>2521</v>
      </c>
      <c r="D1110" s="20" t="s">
        <v>2522</v>
      </c>
      <c r="H1110" s="20" t="s">
        <v>29</v>
      </c>
    </row>
    <row r="1111" customFormat="false" ht="15.75" hidden="false" customHeight="false" outlineLevel="0" collapsed="false">
      <c r="A1111" s="20" t="s">
        <v>2523</v>
      </c>
      <c r="B1111" s="20" t="s">
        <v>2517</v>
      </c>
      <c r="C1111" s="20" t="s">
        <v>2521</v>
      </c>
      <c r="D1111" s="20" t="s">
        <v>2522</v>
      </c>
      <c r="H1111" s="20" t="s">
        <v>29</v>
      </c>
    </row>
    <row r="1112" customFormat="false" ht="15.75" hidden="false" customHeight="false" outlineLevel="0" collapsed="false">
      <c r="A1112" s="20" t="s">
        <v>2524</v>
      </c>
      <c r="B1112" s="20" t="s">
        <v>2525</v>
      </c>
      <c r="C1112" s="20" t="s">
        <v>2526</v>
      </c>
      <c r="D1112" s="20" t="s">
        <v>2527</v>
      </c>
      <c r="H1112" s="20" t="s">
        <v>29</v>
      </c>
    </row>
    <row r="1113" customFormat="false" ht="15.75" hidden="false" customHeight="false" outlineLevel="0" collapsed="false">
      <c r="A1113" s="20" t="s">
        <v>2528</v>
      </c>
      <c r="B1113" s="20" t="s">
        <v>2525</v>
      </c>
      <c r="C1113" s="20" t="s">
        <v>2526</v>
      </c>
      <c r="D1113" s="20" t="s">
        <v>2527</v>
      </c>
      <c r="H1113" s="20" t="s">
        <v>29</v>
      </c>
    </row>
    <row r="1114" customFormat="false" ht="15.75" hidden="false" customHeight="false" outlineLevel="0" collapsed="false">
      <c r="A1114" s="20" t="s">
        <v>2529</v>
      </c>
      <c r="B1114" s="20" t="s">
        <v>2525</v>
      </c>
      <c r="C1114" s="20" t="s">
        <v>2530</v>
      </c>
      <c r="D1114" s="20" t="s">
        <v>2447</v>
      </c>
      <c r="H1114" s="20" t="s">
        <v>29</v>
      </c>
    </row>
    <row r="1115" customFormat="false" ht="15.75" hidden="false" customHeight="false" outlineLevel="0" collapsed="false">
      <c r="A1115" s="20" t="s">
        <v>2531</v>
      </c>
      <c r="B1115" s="20" t="s">
        <v>2525</v>
      </c>
      <c r="C1115" s="20" t="s">
        <v>2530</v>
      </c>
      <c r="D1115" s="20" t="s">
        <v>2447</v>
      </c>
      <c r="H1115" s="20" t="s">
        <v>29</v>
      </c>
    </row>
    <row r="1116" customFormat="false" ht="15.75" hidden="false" customHeight="false" outlineLevel="0" collapsed="false">
      <c r="A1116" s="20" t="s">
        <v>2532</v>
      </c>
      <c r="B1116" s="20" t="s">
        <v>2533</v>
      </c>
      <c r="C1116" s="20" t="s">
        <v>2534</v>
      </c>
      <c r="D1116" s="20" t="s">
        <v>2535</v>
      </c>
      <c r="E1116" s="20" t="s">
        <v>2466</v>
      </c>
      <c r="H1116" s="20" t="s">
        <v>29</v>
      </c>
    </row>
    <row r="1117" customFormat="false" ht="15.75" hidden="false" customHeight="false" outlineLevel="0" collapsed="false">
      <c r="A1117" s="20" t="s">
        <v>2536</v>
      </c>
      <c r="B1117" s="20" t="s">
        <v>2533</v>
      </c>
      <c r="C1117" s="20" t="s">
        <v>2534</v>
      </c>
      <c r="D1117" s="20" t="s">
        <v>2535</v>
      </c>
      <c r="E1117" s="20" t="s">
        <v>2466</v>
      </c>
      <c r="H1117" s="20" t="s">
        <v>29</v>
      </c>
    </row>
    <row r="1118" customFormat="false" ht="15.75" hidden="false" customHeight="false" outlineLevel="0" collapsed="false">
      <c r="A1118" s="20" t="s">
        <v>2537</v>
      </c>
      <c r="B1118" s="20" t="s">
        <v>2533</v>
      </c>
      <c r="C1118" s="20" t="s">
        <v>2538</v>
      </c>
      <c r="D1118" s="20" t="s">
        <v>2539</v>
      </c>
      <c r="E1118" s="20" t="s">
        <v>2514</v>
      </c>
      <c r="H1118" s="20" t="s">
        <v>29</v>
      </c>
    </row>
    <row r="1119" customFormat="false" ht="15.75" hidden="false" customHeight="false" outlineLevel="0" collapsed="false">
      <c r="A1119" s="20" t="s">
        <v>2540</v>
      </c>
      <c r="B1119" s="20" t="s">
        <v>2533</v>
      </c>
      <c r="C1119" s="20" t="s">
        <v>2538</v>
      </c>
      <c r="D1119" s="20" t="s">
        <v>2539</v>
      </c>
      <c r="E1119" s="20" t="s">
        <v>2514</v>
      </c>
      <c r="H1119" s="20" t="s">
        <v>29</v>
      </c>
    </row>
    <row r="1120" customFormat="false" ht="15.75" hidden="false" customHeight="false" outlineLevel="0" collapsed="false">
      <c r="A1120" s="20" t="s">
        <v>2541</v>
      </c>
      <c r="B1120" s="20" t="s">
        <v>2533</v>
      </c>
      <c r="C1120" s="20" t="s">
        <v>2542</v>
      </c>
      <c r="D1120" s="20" t="s">
        <v>2543</v>
      </c>
      <c r="E1120" s="20" t="s">
        <v>2544</v>
      </c>
      <c r="H1120" s="20" t="s">
        <v>29</v>
      </c>
    </row>
    <row r="1121" customFormat="false" ht="15.75" hidden="false" customHeight="false" outlineLevel="0" collapsed="false">
      <c r="A1121" s="20" t="s">
        <v>2545</v>
      </c>
      <c r="B1121" s="20" t="s">
        <v>2533</v>
      </c>
      <c r="C1121" s="20" t="s">
        <v>2542</v>
      </c>
      <c r="D1121" s="20" t="s">
        <v>2543</v>
      </c>
      <c r="E1121" s="20" t="s">
        <v>2544</v>
      </c>
      <c r="H1121" s="20" t="s">
        <v>29</v>
      </c>
    </row>
    <row r="1122" customFormat="false" ht="15.75" hidden="false" customHeight="false" outlineLevel="0" collapsed="false">
      <c r="A1122" s="20" t="s">
        <v>2546</v>
      </c>
      <c r="B1122" s="20" t="s">
        <v>2533</v>
      </c>
      <c r="C1122" s="20" t="s">
        <v>2547</v>
      </c>
      <c r="D1122" s="20" t="s">
        <v>2548</v>
      </c>
      <c r="H1122" s="20" t="s">
        <v>29</v>
      </c>
    </row>
    <row r="1123" customFormat="false" ht="15.75" hidden="false" customHeight="false" outlineLevel="0" collapsed="false">
      <c r="A1123" s="20" t="s">
        <v>2549</v>
      </c>
      <c r="B1123" s="20" t="s">
        <v>2533</v>
      </c>
      <c r="C1123" s="20" t="s">
        <v>2547</v>
      </c>
      <c r="D1123" s="20" t="s">
        <v>2548</v>
      </c>
      <c r="H1123" s="20" t="s">
        <v>29</v>
      </c>
    </row>
    <row r="1124" customFormat="false" ht="15.75" hidden="false" customHeight="false" outlineLevel="0" collapsed="false">
      <c r="A1124" s="20" t="s">
        <v>2550</v>
      </c>
      <c r="B1124" s="20" t="s">
        <v>2533</v>
      </c>
      <c r="C1124" s="20" t="s">
        <v>2551</v>
      </c>
      <c r="D1124" s="20" t="s">
        <v>2552</v>
      </c>
      <c r="E1124" s="20" t="s">
        <v>2553</v>
      </c>
      <c r="H1124" s="20" t="s">
        <v>29</v>
      </c>
    </row>
    <row r="1125" customFormat="false" ht="15.75" hidden="false" customHeight="false" outlineLevel="0" collapsed="false">
      <c r="A1125" s="20" t="s">
        <v>2554</v>
      </c>
      <c r="B1125" s="20" t="s">
        <v>2533</v>
      </c>
      <c r="C1125" s="20" t="s">
        <v>2551</v>
      </c>
      <c r="D1125" s="20" t="s">
        <v>2552</v>
      </c>
      <c r="E1125" s="20" t="s">
        <v>2553</v>
      </c>
      <c r="H1125" s="20" t="s">
        <v>29</v>
      </c>
    </row>
    <row r="1126" customFormat="false" ht="15.75" hidden="false" customHeight="false" outlineLevel="0" collapsed="false">
      <c r="A1126" s="20" t="s">
        <v>2555</v>
      </c>
      <c r="B1126" s="20" t="s">
        <v>2533</v>
      </c>
      <c r="C1126" s="20" t="s">
        <v>2556</v>
      </c>
      <c r="D1126" s="20" t="s">
        <v>2557</v>
      </c>
      <c r="E1126" s="20" t="s">
        <v>2558</v>
      </c>
      <c r="H1126" s="20" t="s">
        <v>29</v>
      </c>
    </row>
    <row r="1127" customFormat="false" ht="15.75" hidden="false" customHeight="false" outlineLevel="0" collapsed="false">
      <c r="A1127" s="20" t="s">
        <v>2559</v>
      </c>
      <c r="B1127" s="20" t="s">
        <v>2533</v>
      </c>
      <c r="C1127" s="20" t="s">
        <v>2556</v>
      </c>
      <c r="D1127" s="20" t="s">
        <v>2557</v>
      </c>
      <c r="E1127" s="20" t="s">
        <v>2558</v>
      </c>
      <c r="H1127" s="20" t="s">
        <v>29</v>
      </c>
    </row>
    <row r="1128" customFormat="false" ht="15.75" hidden="false" customHeight="false" outlineLevel="0" collapsed="false">
      <c r="A1128" s="20" t="s">
        <v>2560</v>
      </c>
      <c r="B1128" s="20" t="s">
        <v>2533</v>
      </c>
      <c r="C1128" s="20" t="s">
        <v>2561</v>
      </c>
      <c r="D1128" s="20" t="s">
        <v>2562</v>
      </c>
      <c r="E1128" s="20" t="s">
        <v>2563</v>
      </c>
      <c r="H1128" s="20" t="s">
        <v>29</v>
      </c>
    </row>
    <row r="1129" customFormat="false" ht="15.75" hidden="false" customHeight="false" outlineLevel="0" collapsed="false">
      <c r="A1129" s="20" t="s">
        <v>2564</v>
      </c>
      <c r="B1129" s="20" t="s">
        <v>2533</v>
      </c>
      <c r="C1129" s="20" t="s">
        <v>2561</v>
      </c>
      <c r="D1129" s="20" t="s">
        <v>2562</v>
      </c>
      <c r="E1129" s="20" t="s">
        <v>2563</v>
      </c>
      <c r="H1129" s="20" t="s">
        <v>29</v>
      </c>
    </row>
    <row r="1130" customFormat="false" ht="15.75" hidden="false" customHeight="false" outlineLevel="0" collapsed="false">
      <c r="A1130" s="20" t="s">
        <v>2565</v>
      </c>
      <c r="B1130" s="20" t="s">
        <v>2533</v>
      </c>
      <c r="C1130" s="20" t="s">
        <v>2566</v>
      </c>
      <c r="D1130" s="20" t="s">
        <v>2567</v>
      </c>
      <c r="E1130" s="20" t="s">
        <v>2568</v>
      </c>
      <c r="H1130" s="20" t="s">
        <v>29</v>
      </c>
    </row>
    <row r="1131" customFormat="false" ht="15.75" hidden="false" customHeight="false" outlineLevel="0" collapsed="false">
      <c r="A1131" s="20" t="s">
        <v>2569</v>
      </c>
      <c r="B1131" s="20" t="s">
        <v>2533</v>
      </c>
      <c r="C1131" s="20" t="s">
        <v>2566</v>
      </c>
      <c r="D1131" s="20" t="s">
        <v>2567</v>
      </c>
      <c r="E1131" s="20" t="s">
        <v>2568</v>
      </c>
      <c r="H1131" s="20" t="s">
        <v>29</v>
      </c>
    </row>
    <row r="1132" customFormat="false" ht="15.75" hidden="false" customHeight="false" outlineLevel="0" collapsed="false">
      <c r="A1132" s="20" t="s">
        <v>2570</v>
      </c>
      <c r="B1132" s="20" t="s">
        <v>2533</v>
      </c>
      <c r="C1132" s="20" t="s">
        <v>2571</v>
      </c>
      <c r="D1132" s="20" t="s">
        <v>2572</v>
      </c>
      <c r="E1132" s="20" t="s">
        <v>2573</v>
      </c>
      <c r="H1132" s="20" t="s">
        <v>29</v>
      </c>
    </row>
    <row r="1133" customFormat="false" ht="15.75" hidden="false" customHeight="false" outlineLevel="0" collapsed="false">
      <c r="A1133" s="20" t="s">
        <v>2574</v>
      </c>
      <c r="B1133" s="20" t="s">
        <v>2533</v>
      </c>
      <c r="C1133" s="20" t="s">
        <v>2571</v>
      </c>
      <c r="D1133" s="20" t="s">
        <v>2572</v>
      </c>
      <c r="E1133" s="20" t="s">
        <v>2573</v>
      </c>
      <c r="H1133" s="20" t="s">
        <v>29</v>
      </c>
    </row>
    <row r="1134" customFormat="false" ht="15.75" hidden="false" customHeight="false" outlineLevel="0" collapsed="false">
      <c r="A1134" s="20" t="s">
        <v>2575</v>
      </c>
      <c r="B1134" s="20" t="s">
        <v>2533</v>
      </c>
      <c r="C1134" s="20" t="s">
        <v>2576</v>
      </c>
      <c r="D1134" s="20" t="s">
        <v>2577</v>
      </c>
      <c r="E1134" s="20" t="s">
        <v>2578</v>
      </c>
      <c r="H1134" s="20" t="s">
        <v>29</v>
      </c>
    </row>
    <row r="1135" customFormat="false" ht="15.75" hidden="false" customHeight="false" outlineLevel="0" collapsed="false">
      <c r="A1135" s="20" t="s">
        <v>2579</v>
      </c>
      <c r="B1135" s="20" t="s">
        <v>2533</v>
      </c>
      <c r="C1135" s="20" t="s">
        <v>2576</v>
      </c>
      <c r="D1135" s="20" t="s">
        <v>2577</v>
      </c>
      <c r="E1135" s="20" t="s">
        <v>2578</v>
      </c>
      <c r="H1135" s="20" t="s">
        <v>29</v>
      </c>
    </row>
    <row r="1136" customFormat="false" ht="15.75" hidden="false" customHeight="false" outlineLevel="0" collapsed="false">
      <c r="A1136" s="20" t="s">
        <v>2580</v>
      </c>
      <c r="B1136" s="20" t="s">
        <v>2533</v>
      </c>
      <c r="C1136" s="20" t="s">
        <v>2581</v>
      </c>
      <c r="D1136" s="20" t="s">
        <v>2582</v>
      </c>
      <c r="E1136" s="20" t="s">
        <v>2583</v>
      </c>
      <c r="H1136" s="20" t="s">
        <v>29</v>
      </c>
    </row>
    <row r="1137" customFormat="false" ht="15.75" hidden="false" customHeight="false" outlineLevel="0" collapsed="false">
      <c r="A1137" s="20" t="s">
        <v>2584</v>
      </c>
      <c r="B1137" s="20" t="s">
        <v>2533</v>
      </c>
      <c r="C1137" s="20" t="s">
        <v>2581</v>
      </c>
      <c r="D1137" s="20" t="s">
        <v>2582</v>
      </c>
      <c r="E1137" s="20" t="s">
        <v>2583</v>
      </c>
      <c r="H1137" s="20" t="s">
        <v>29</v>
      </c>
    </row>
    <row r="1138" customFormat="false" ht="15.75" hidden="false" customHeight="false" outlineLevel="0" collapsed="false">
      <c r="A1138" s="20" t="s">
        <v>2585</v>
      </c>
      <c r="B1138" s="20" t="s">
        <v>2586</v>
      </c>
      <c r="C1138" s="20" t="s">
        <v>2587</v>
      </c>
      <c r="D1138" s="20" t="s">
        <v>2588</v>
      </c>
      <c r="E1138" s="20" t="s">
        <v>2298</v>
      </c>
      <c r="H1138" s="20" t="s">
        <v>29</v>
      </c>
    </row>
    <row r="1139" customFormat="false" ht="15.75" hidden="false" customHeight="false" outlineLevel="0" collapsed="false">
      <c r="A1139" s="20" t="s">
        <v>2589</v>
      </c>
      <c r="B1139" s="20" t="s">
        <v>2586</v>
      </c>
      <c r="C1139" s="20" t="s">
        <v>2587</v>
      </c>
      <c r="D1139" s="20" t="s">
        <v>2588</v>
      </c>
      <c r="E1139" s="20" t="s">
        <v>2298</v>
      </c>
      <c r="H1139" s="20" t="s">
        <v>29</v>
      </c>
    </row>
    <row r="1140" customFormat="false" ht="15.75" hidden="false" customHeight="false" outlineLevel="0" collapsed="false">
      <c r="A1140" s="20" t="s">
        <v>2590</v>
      </c>
      <c r="B1140" s="20" t="s">
        <v>2586</v>
      </c>
      <c r="C1140" s="20" t="s">
        <v>2591</v>
      </c>
      <c r="D1140" s="20" t="s">
        <v>2567</v>
      </c>
      <c r="E1140" s="20" t="s">
        <v>2568</v>
      </c>
      <c r="H1140" s="20" t="s">
        <v>29</v>
      </c>
    </row>
    <row r="1141" customFormat="false" ht="15.75" hidden="false" customHeight="false" outlineLevel="0" collapsed="false">
      <c r="A1141" s="20" t="s">
        <v>2592</v>
      </c>
      <c r="B1141" s="20" t="s">
        <v>2586</v>
      </c>
      <c r="C1141" s="20" t="s">
        <v>2591</v>
      </c>
      <c r="D1141" s="20" t="s">
        <v>2567</v>
      </c>
      <c r="E1141" s="20" t="s">
        <v>2568</v>
      </c>
      <c r="H1141" s="20" t="s">
        <v>29</v>
      </c>
    </row>
    <row r="1142" customFormat="false" ht="15.75" hidden="false" customHeight="false" outlineLevel="0" collapsed="false">
      <c r="A1142" s="20" t="s">
        <v>2593</v>
      </c>
      <c r="B1142" s="20" t="s">
        <v>2586</v>
      </c>
      <c r="C1142" s="20" t="s">
        <v>2594</v>
      </c>
      <c r="D1142" s="20" t="s">
        <v>2567</v>
      </c>
      <c r="E1142" s="20" t="s">
        <v>2568</v>
      </c>
      <c r="H1142" s="20" t="s">
        <v>29</v>
      </c>
    </row>
    <row r="1143" customFormat="false" ht="15.75" hidden="false" customHeight="false" outlineLevel="0" collapsed="false">
      <c r="A1143" s="20" t="s">
        <v>2595</v>
      </c>
      <c r="B1143" s="20" t="s">
        <v>2586</v>
      </c>
      <c r="C1143" s="20" t="s">
        <v>2594</v>
      </c>
      <c r="D1143" s="20" t="s">
        <v>2567</v>
      </c>
      <c r="E1143" s="20" t="s">
        <v>2568</v>
      </c>
      <c r="H1143" s="20" t="s">
        <v>29</v>
      </c>
    </row>
    <row r="1144" customFormat="false" ht="15.75" hidden="false" customHeight="false" outlineLevel="0" collapsed="false">
      <c r="A1144" s="20" t="s">
        <v>2596</v>
      </c>
      <c r="B1144" s="20" t="s">
        <v>2597</v>
      </c>
      <c r="C1144" s="20" t="s">
        <v>2598</v>
      </c>
      <c r="D1144" s="20" t="s">
        <v>2599</v>
      </c>
      <c r="H1144" s="20" t="s">
        <v>29</v>
      </c>
    </row>
    <row r="1145" customFormat="false" ht="15.75" hidden="false" customHeight="false" outlineLevel="0" collapsed="false">
      <c r="A1145" s="20" t="s">
        <v>2600</v>
      </c>
      <c r="B1145" s="20" t="s">
        <v>2597</v>
      </c>
      <c r="C1145" s="20" t="s">
        <v>2598</v>
      </c>
      <c r="D1145" s="20" t="s">
        <v>2599</v>
      </c>
      <c r="H1145" s="20" t="s">
        <v>29</v>
      </c>
    </row>
    <row r="1146" customFormat="false" ht="15.75" hidden="false" customHeight="false" outlineLevel="0" collapsed="false">
      <c r="A1146" s="20" t="s">
        <v>2601</v>
      </c>
      <c r="B1146" s="20" t="s">
        <v>2602</v>
      </c>
      <c r="C1146" s="20" t="s">
        <v>2603</v>
      </c>
      <c r="D1146" s="20" t="s">
        <v>2604</v>
      </c>
      <c r="H1146" s="20" t="s">
        <v>29</v>
      </c>
    </row>
    <row r="1147" customFormat="false" ht="15.75" hidden="false" customHeight="false" outlineLevel="0" collapsed="false">
      <c r="A1147" s="20" t="s">
        <v>2605</v>
      </c>
      <c r="B1147" s="20" t="s">
        <v>2602</v>
      </c>
      <c r="C1147" s="20" t="s">
        <v>2603</v>
      </c>
      <c r="D1147" s="20" t="s">
        <v>2604</v>
      </c>
      <c r="H1147" s="20" t="s">
        <v>29</v>
      </c>
    </row>
    <row r="1148" customFormat="false" ht="15.75" hidden="false" customHeight="false" outlineLevel="0" collapsed="false">
      <c r="A1148" s="20" t="s">
        <v>2606</v>
      </c>
      <c r="B1148" s="20" t="s">
        <v>2602</v>
      </c>
      <c r="C1148" s="20" t="s">
        <v>2607</v>
      </c>
      <c r="D1148" s="20" t="s">
        <v>2608</v>
      </c>
      <c r="H1148" s="20" t="s">
        <v>29</v>
      </c>
    </row>
    <row r="1149" customFormat="false" ht="15.75" hidden="false" customHeight="false" outlineLevel="0" collapsed="false">
      <c r="A1149" s="20" t="s">
        <v>2609</v>
      </c>
      <c r="B1149" s="20" t="s">
        <v>2602</v>
      </c>
      <c r="C1149" s="20" t="s">
        <v>2607</v>
      </c>
      <c r="D1149" s="20" t="s">
        <v>2608</v>
      </c>
      <c r="H1149" s="20" t="s">
        <v>29</v>
      </c>
    </row>
    <row r="1150" customFormat="false" ht="15.75" hidden="false" customHeight="false" outlineLevel="0" collapsed="false">
      <c r="A1150" s="20" t="s">
        <v>2610</v>
      </c>
      <c r="B1150" s="20" t="s">
        <v>2611</v>
      </c>
      <c r="C1150" s="20" t="s">
        <v>2612</v>
      </c>
      <c r="D1150" s="20" t="s">
        <v>2506</v>
      </c>
      <c r="H1150" s="20" t="s">
        <v>29</v>
      </c>
    </row>
    <row r="1151" customFormat="false" ht="15.75" hidden="false" customHeight="false" outlineLevel="0" collapsed="false">
      <c r="A1151" s="20" t="s">
        <v>2613</v>
      </c>
      <c r="B1151" s="20" t="s">
        <v>2611</v>
      </c>
      <c r="C1151" s="20" t="s">
        <v>2612</v>
      </c>
      <c r="D1151" s="20" t="s">
        <v>2506</v>
      </c>
      <c r="H1151" s="20" t="s">
        <v>29</v>
      </c>
    </row>
    <row r="1152" customFormat="false" ht="15.75" hidden="false" customHeight="false" outlineLevel="0" collapsed="false">
      <c r="A1152" s="20" t="s">
        <v>2614</v>
      </c>
      <c r="B1152" s="20" t="s">
        <v>2611</v>
      </c>
      <c r="C1152" s="20" t="s">
        <v>2615</v>
      </c>
      <c r="D1152" s="20" t="s">
        <v>2435</v>
      </c>
      <c r="H1152" s="20" t="s">
        <v>29</v>
      </c>
    </row>
    <row r="1153" customFormat="false" ht="15.75" hidden="false" customHeight="false" outlineLevel="0" collapsed="false">
      <c r="A1153" s="20" t="s">
        <v>2616</v>
      </c>
      <c r="B1153" s="20" t="s">
        <v>2611</v>
      </c>
      <c r="C1153" s="20" t="s">
        <v>2615</v>
      </c>
      <c r="D1153" s="20" t="s">
        <v>2435</v>
      </c>
      <c r="H1153" s="20" t="s">
        <v>29</v>
      </c>
    </row>
    <row r="1154" customFormat="false" ht="15.75" hidden="false" customHeight="false" outlineLevel="0" collapsed="false">
      <c r="A1154" s="20" t="s">
        <v>2617</v>
      </c>
      <c r="B1154" s="20" t="s">
        <v>2611</v>
      </c>
      <c r="C1154" s="20" t="s">
        <v>2618</v>
      </c>
      <c r="D1154" s="20" t="s">
        <v>2608</v>
      </c>
      <c r="H1154" s="20" t="s">
        <v>29</v>
      </c>
    </row>
    <row r="1155" customFormat="false" ht="15.75" hidden="false" customHeight="false" outlineLevel="0" collapsed="false">
      <c r="A1155" s="20" t="s">
        <v>2619</v>
      </c>
      <c r="B1155" s="20" t="s">
        <v>2611</v>
      </c>
      <c r="C1155" s="20" t="s">
        <v>2618</v>
      </c>
      <c r="D1155" s="20" t="s">
        <v>2608</v>
      </c>
      <c r="H1155" s="20" t="s">
        <v>29</v>
      </c>
    </row>
    <row r="1156" customFormat="false" ht="15.75" hidden="false" customHeight="false" outlineLevel="0" collapsed="false">
      <c r="A1156" s="20" t="s">
        <v>2620</v>
      </c>
      <c r="B1156" s="20" t="s">
        <v>2621</v>
      </c>
      <c r="C1156" s="20" t="s">
        <v>2622</v>
      </c>
      <c r="D1156" s="20" t="s">
        <v>2623</v>
      </c>
      <c r="H1156" s="20" t="s">
        <v>29</v>
      </c>
    </row>
    <row r="1157" customFormat="false" ht="15.75" hidden="false" customHeight="false" outlineLevel="0" collapsed="false">
      <c r="A1157" s="20" t="s">
        <v>2624</v>
      </c>
      <c r="B1157" s="20" t="s">
        <v>2621</v>
      </c>
      <c r="C1157" s="20" t="s">
        <v>2622</v>
      </c>
      <c r="D1157" s="20" t="s">
        <v>2623</v>
      </c>
      <c r="H1157" s="20" t="s">
        <v>29</v>
      </c>
    </row>
    <row r="1158" customFormat="false" ht="15.75" hidden="false" customHeight="false" outlineLevel="0" collapsed="false">
      <c r="A1158" s="20" t="s">
        <v>2625</v>
      </c>
      <c r="B1158" s="20" t="s">
        <v>2621</v>
      </c>
      <c r="C1158" s="20" t="s">
        <v>2626</v>
      </c>
      <c r="D1158" s="20" t="s">
        <v>2489</v>
      </c>
      <c r="H1158" s="20" t="s">
        <v>29</v>
      </c>
    </row>
    <row r="1159" customFormat="false" ht="15.75" hidden="false" customHeight="false" outlineLevel="0" collapsed="false">
      <c r="A1159" s="20" t="s">
        <v>2627</v>
      </c>
      <c r="B1159" s="20" t="s">
        <v>2621</v>
      </c>
      <c r="C1159" s="20" t="s">
        <v>2626</v>
      </c>
      <c r="D1159" s="20" t="s">
        <v>2489</v>
      </c>
      <c r="H1159" s="20" t="s">
        <v>29</v>
      </c>
    </row>
    <row r="1160" customFormat="false" ht="15.75" hidden="false" customHeight="false" outlineLevel="0" collapsed="false">
      <c r="A1160" s="20" t="s">
        <v>2628</v>
      </c>
      <c r="B1160" s="20" t="s">
        <v>2629</v>
      </c>
      <c r="C1160" s="20" t="s">
        <v>2630</v>
      </c>
      <c r="D1160" s="20" t="s">
        <v>2475</v>
      </c>
      <c r="H1160" s="20" t="s">
        <v>29</v>
      </c>
    </row>
    <row r="1161" customFormat="false" ht="15.75" hidden="false" customHeight="false" outlineLevel="0" collapsed="false">
      <c r="A1161" s="20" t="s">
        <v>2631</v>
      </c>
      <c r="B1161" s="20" t="s">
        <v>2629</v>
      </c>
      <c r="C1161" s="20" t="s">
        <v>2630</v>
      </c>
      <c r="D1161" s="20" t="s">
        <v>2475</v>
      </c>
      <c r="H1161" s="20" t="s">
        <v>29</v>
      </c>
    </row>
    <row r="1162" customFormat="false" ht="15.75" hidden="false" customHeight="false" outlineLevel="0" collapsed="false">
      <c r="A1162" s="20" t="s">
        <v>2632</v>
      </c>
      <c r="B1162" s="20" t="s">
        <v>2629</v>
      </c>
      <c r="C1162" s="20" t="s">
        <v>2633</v>
      </c>
      <c r="D1162" s="20" t="s">
        <v>2548</v>
      </c>
      <c r="H1162" s="20" t="s">
        <v>29</v>
      </c>
    </row>
    <row r="1163" customFormat="false" ht="15.75" hidden="false" customHeight="false" outlineLevel="0" collapsed="false">
      <c r="A1163" s="20" t="s">
        <v>2634</v>
      </c>
      <c r="B1163" s="20" t="s">
        <v>2629</v>
      </c>
      <c r="C1163" s="20" t="s">
        <v>2633</v>
      </c>
      <c r="D1163" s="20" t="s">
        <v>2548</v>
      </c>
      <c r="H1163" s="20" t="s">
        <v>29</v>
      </c>
    </row>
    <row r="1164" customFormat="false" ht="15.75" hidden="false" customHeight="false" outlineLevel="0" collapsed="false">
      <c r="A1164" s="20" t="s">
        <v>2635</v>
      </c>
      <c r="B1164" s="20" t="s">
        <v>2629</v>
      </c>
      <c r="C1164" s="20" t="s">
        <v>2636</v>
      </c>
      <c r="D1164" s="20" t="s">
        <v>2435</v>
      </c>
      <c r="H1164" s="20" t="s">
        <v>29</v>
      </c>
    </row>
    <row r="1165" customFormat="false" ht="15.75" hidden="false" customHeight="false" outlineLevel="0" collapsed="false">
      <c r="A1165" s="20" t="s">
        <v>2637</v>
      </c>
      <c r="B1165" s="20" t="s">
        <v>2629</v>
      </c>
      <c r="C1165" s="20" t="s">
        <v>2636</v>
      </c>
      <c r="D1165" s="20" t="s">
        <v>2435</v>
      </c>
      <c r="H1165" s="20" t="s">
        <v>29</v>
      </c>
    </row>
    <row r="1166" customFormat="false" ht="15.75" hidden="false" customHeight="false" outlineLevel="0" collapsed="false">
      <c r="A1166" s="20" t="s">
        <v>2638</v>
      </c>
      <c r="B1166" s="20" t="s">
        <v>2639</v>
      </c>
      <c r="C1166" s="20" t="s">
        <v>2640</v>
      </c>
      <c r="D1166" s="20" t="s">
        <v>2641</v>
      </c>
      <c r="H1166" s="20" t="s">
        <v>49</v>
      </c>
    </row>
    <row r="1167" customFormat="false" ht="15.75" hidden="false" customHeight="false" outlineLevel="0" collapsed="false">
      <c r="A1167" s="20" t="s">
        <v>2642</v>
      </c>
      <c r="B1167" s="20" t="s">
        <v>2639</v>
      </c>
      <c r="C1167" s="20" t="s">
        <v>2640</v>
      </c>
      <c r="D1167" s="20" t="s">
        <v>2641</v>
      </c>
      <c r="H1167" s="20" t="s">
        <v>49</v>
      </c>
    </row>
    <row r="1168" customFormat="false" ht="15.75" hidden="false" customHeight="false" outlineLevel="0" collapsed="false">
      <c r="A1168" s="20" t="s">
        <v>2643</v>
      </c>
      <c r="B1168" s="20" t="s">
        <v>2644</v>
      </c>
      <c r="C1168" s="20" t="s">
        <v>2645</v>
      </c>
      <c r="D1168" s="20" t="s">
        <v>2451</v>
      </c>
      <c r="H1168" s="20" t="s">
        <v>29</v>
      </c>
    </row>
    <row r="1169" customFormat="false" ht="15.75" hidden="false" customHeight="false" outlineLevel="0" collapsed="false">
      <c r="A1169" s="20" t="s">
        <v>2646</v>
      </c>
      <c r="B1169" s="20" t="s">
        <v>2644</v>
      </c>
      <c r="C1169" s="20" t="s">
        <v>2645</v>
      </c>
      <c r="D1169" s="20" t="s">
        <v>2451</v>
      </c>
      <c r="H1169" s="20" t="s">
        <v>29</v>
      </c>
    </row>
    <row r="1170" customFormat="false" ht="15.75" hidden="false" customHeight="false" outlineLevel="0" collapsed="false">
      <c r="A1170" s="20" t="s">
        <v>2647</v>
      </c>
      <c r="B1170" s="20" t="s">
        <v>2644</v>
      </c>
      <c r="C1170" s="20" t="s">
        <v>2648</v>
      </c>
      <c r="D1170" s="20" t="s">
        <v>2567</v>
      </c>
      <c r="E1170" s="20" t="s">
        <v>2568</v>
      </c>
      <c r="H1170" s="20" t="s">
        <v>29</v>
      </c>
    </row>
    <row r="1171" customFormat="false" ht="15.75" hidden="false" customHeight="false" outlineLevel="0" collapsed="false">
      <c r="A1171" s="20" t="s">
        <v>2649</v>
      </c>
      <c r="B1171" s="20" t="s">
        <v>2644</v>
      </c>
      <c r="C1171" s="20" t="s">
        <v>2648</v>
      </c>
      <c r="D1171" s="20" t="s">
        <v>2567</v>
      </c>
      <c r="E1171" s="20" t="s">
        <v>2568</v>
      </c>
      <c r="H1171" s="20" t="s">
        <v>29</v>
      </c>
    </row>
    <row r="1172" customFormat="false" ht="15.75" hidden="false" customHeight="false" outlineLevel="0" collapsed="false">
      <c r="A1172" s="20" t="s">
        <v>2650</v>
      </c>
      <c r="B1172" s="20" t="s">
        <v>2644</v>
      </c>
      <c r="C1172" s="20" t="s">
        <v>2651</v>
      </c>
      <c r="D1172" s="20" t="s">
        <v>2652</v>
      </c>
      <c r="E1172" s="20" t="s">
        <v>2653</v>
      </c>
      <c r="H1172" s="20" t="s">
        <v>29</v>
      </c>
    </row>
    <row r="1173" customFormat="false" ht="15.75" hidden="false" customHeight="false" outlineLevel="0" collapsed="false">
      <c r="A1173" s="20" t="s">
        <v>2654</v>
      </c>
      <c r="B1173" s="20" t="s">
        <v>2644</v>
      </c>
      <c r="C1173" s="20" t="s">
        <v>2651</v>
      </c>
      <c r="D1173" s="20" t="s">
        <v>2652</v>
      </c>
      <c r="E1173" s="20" t="s">
        <v>2653</v>
      </c>
      <c r="H1173" s="20" t="s">
        <v>29</v>
      </c>
    </row>
    <row r="1174" customFormat="false" ht="15.75" hidden="false" customHeight="false" outlineLevel="0" collapsed="false">
      <c r="A1174" s="20" t="s">
        <v>2655</v>
      </c>
      <c r="B1174" s="20" t="s">
        <v>2656</v>
      </c>
      <c r="C1174" s="20" t="s">
        <v>2657</v>
      </c>
      <c r="D1174" s="20" t="s">
        <v>2658</v>
      </c>
      <c r="H1174" s="20" t="s">
        <v>29</v>
      </c>
    </row>
    <row r="1175" customFormat="false" ht="15.75" hidden="false" customHeight="false" outlineLevel="0" collapsed="false">
      <c r="A1175" s="20" t="s">
        <v>2659</v>
      </c>
      <c r="B1175" s="20" t="s">
        <v>2656</v>
      </c>
      <c r="C1175" s="20" t="s">
        <v>2657</v>
      </c>
      <c r="D1175" s="20" t="s">
        <v>2658</v>
      </c>
      <c r="H1175" s="20" t="s">
        <v>29</v>
      </c>
    </row>
    <row r="1176" customFormat="false" ht="15.75" hidden="false" customHeight="false" outlineLevel="0" collapsed="false">
      <c r="A1176" s="20" t="s">
        <v>2660</v>
      </c>
      <c r="B1176" s="20" t="s">
        <v>2656</v>
      </c>
      <c r="C1176" s="20" t="s">
        <v>2661</v>
      </c>
      <c r="D1176" s="20" t="s">
        <v>2604</v>
      </c>
      <c r="H1176" s="20" t="s">
        <v>29</v>
      </c>
    </row>
    <row r="1177" customFormat="false" ht="15.75" hidden="false" customHeight="false" outlineLevel="0" collapsed="false">
      <c r="A1177" s="20" t="s">
        <v>2662</v>
      </c>
      <c r="B1177" s="20" t="s">
        <v>2656</v>
      </c>
      <c r="C1177" s="20" t="s">
        <v>2661</v>
      </c>
      <c r="D1177" s="20" t="s">
        <v>2604</v>
      </c>
      <c r="H1177" s="20" t="s">
        <v>29</v>
      </c>
    </row>
    <row r="1178" customFormat="false" ht="15.75" hidden="false" customHeight="false" outlineLevel="0" collapsed="false">
      <c r="A1178" s="20" t="s">
        <v>2663</v>
      </c>
      <c r="B1178" s="20" t="s">
        <v>2664</v>
      </c>
      <c r="C1178" s="20" t="s">
        <v>2665</v>
      </c>
      <c r="D1178" s="20" t="s">
        <v>2666</v>
      </c>
      <c r="H1178" s="20" t="s">
        <v>29</v>
      </c>
    </row>
    <row r="1179" customFormat="false" ht="15.75" hidden="false" customHeight="false" outlineLevel="0" collapsed="false">
      <c r="A1179" s="20" t="s">
        <v>2667</v>
      </c>
      <c r="B1179" s="20" t="s">
        <v>2664</v>
      </c>
      <c r="C1179" s="20" t="s">
        <v>2665</v>
      </c>
      <c r="D1179" s="20" t="s">
        <v>2666</v>
      </c>
      <c r="H1179" s="20" t="s">
        <v>29</v>
      </c>
    </row>
    <row r="1180" customFormat="false" ht="15.75" hidden="false" customHeight="false" outlineLevel="0" collapsed="false">
      <c r="A1180" s="20" t="s">
        <v>2668</v>
      </c>
      <c r="B1180" s="20" t="s">
        <v>2669</v>
      </c>
      <c r="C1180" s="20" t="s">
        <v>2670</v>
      </c>
      <c r="D1180" s="20" t="s">
        <v>2471</v>
      </c>
      <c r="H1180" s="20" t="s">
        <v>29</v>
      </c>
    </row>
    <row r="1181" customFormat="false" ht="15.75" hidden="false" customHeight="false" outlineLevel="0" collapsed="false">
      <c r="A1181" s="20" t="s">
        <v>2671</v>
      </c>
      <c r="B1181" s="20" t="s">
        <v>2669</v>
      </c>
      <c r="C1181" s="20" t="s">
        <v>2670</v>
      </c>
      <c r="D1181" s="20" t="s">
        <v>2471</v>
      </c>
      <c r="H1181" s="20" t="s">
        <v>29</v>
      </c>
    </row>
    <row r="1182" customFormat="false" ht="15.75" hidden="false" customHeight="false" outlineLevel="0" collapsed="false">
      <c r="A1182" s="20" t="s">
        <v>2672</v>
      </c>
      <c r="B1182" s="20" t="s">
        <v>2669</v>
      </c>
      <c r="C1182" s="20" t="s">
        <v>2673</v>
      </c>
      <c r="D1182" s="20" t="s">
        <v>2608</v>
      </c>
      <c r="H1182" s="20" t="s">
        <v>29</v>
      </c>
    </row>
    <row r="1183" customFormat="false" ht="15.75" hidden="false" customHeight="false" outlineLevel="0" collapsed="false">
      <c r="A1183" s="20" t="s">
        <v>2674</v>
      </c>
      <c r="B1183" s="20" t="s">
        <v>2669</v>
      </c>
      <c r="C1183" s="20" t="s">
        <v>2673</v>
      </c>
      <c r="D1183" s="20" t="s">
        <v>2608</v>
      </c>
      <c r="H1183" s="20" t="s">
        <v>29</v>
      </c>
    </row>
    <row r="1184" customFormat="false" ht="15.75" hidden="false" customHeight="false" outlineLevel="0" collapsed="false">
      <c r="A1184" s="20" t="s">
        <v>2675</v>
      </c>
      <c r="B1184" s="20" t="s">
        <v>2669</v>
      </c>
      <c r="C1184" s="20" t="s">
        <v>2676</v>
      </c>
      <c r="D1184" s="20" t="s">
        <v>2422</v>
      </c>
      <c r="H1184" s="20" t="s">
        <v>29</v>
      </c>
    </row>
    <row r="1185" customFormat="false" ht="15.75" hidden="false" customHeight="false" outlineLevel="0" collapsed="false">
      <c r="A1185" s="20" t="s">
        <v>2677</v>
      </c>
      <c r="B1185" s="20" t="s">
        <v>2669</v>
      </c>
      <c r="C1185" s="20" t="s">
        <v>2676</v>
      </c>
      <c r="D1185" s="20" t="s">
        <v>2422</v>
      </c>
      <c r="H1185" s="20" t="s">
        <v>29</v>
      </c>
    </row>
    <row r="1186" customFormat="false" ht="15.75" hidden="false" customHeight="false" outlineLevel="0" collapsed="false">
      <c r="A1186" s="20" t="s">
        <v>2678</v>
      </c>
      <c r="B1186" s="20" t="s">
        <v>2679</v>
      </c>
      <c r="C1186" s="20" t="s">
        <v>2680</v>
      </c>
      <c r="D1186" s="20" t="s">
        <v>2681</v>
      </c>
      <c r="H1186" s="20" t="s">
        <v>29</v>
      </c>
    </row>
    <row r="1187" customFormat="false" ht="15.75" hidden="false" customHeight="false" outlineLevel="0" collapsed="false">
      <c r="A1187" s="20" t="s">
        <v>2682</v>
      </c>
      <c r="B1187" s="20" t="s">
        <v>2679</v>
      </c>
      <c r="C1187" s="20" t="s">
        <v>2680</v>
      </c>
      <c r="D1187" s="20" t="s">
        <v>2681</v>
      </c>
      <c r="H1187" s="20" t="s">
        <v>29</v>
      </c>
    </row>
    <row r="1188" customFormat="false" ht="15.75" hidden="false" customHeight="false" outlineLevel="0" collapsed="false">
      <c r="A1188" s="20" t="s">
        <v>2683</v>
      </c>
      <c r="B1188" s="20" t="s">
        <v>2684</v>
      </c>
      <c r="C1188" s="20" t="s">
        <v>2685</v>
      </c>
      <c r="D1188" s="20" t="s">
        <v>2658</v>
      </c>
      <c r="H1188" s="20" t="s">
        <v>29</v>
      </c>
    </row>
    <row r="1189" customFormat="false" ht="15.75" hidden="false" customHeight="false" outlineLevel="0" collapsed="false">
      <c r="A1189" s="20" t="s">
        <v>2686</v>
      </c>
      <c r="B1189" s="20" t="s">
        <v>2684</v>
      </c>
      <c r="C1189" s="20" t="s">
        <v>2685</v>
      </c>
      <c r="D1189" s="20" t="s">
        <v>2658</v>
      </c>
      <c r="H1189" s="20" t="s">
        <v>29</v>
      </c>
    </row>
    <row r="1190" customFormat="false" ht="15.75" hidden="false" customHeight="false" outlineLevel="0" collapsed="false">
      <c r="A1190" s="20" t="s">
        <v>2687</v>
      </c>
      <c r="B1190" s="20" t="s">
        <v>2688</v>
      </c>
      <c r="C1190" s="20" t="s">
        <v>2689</v>
      </c>
      <c r="D1190" s="20" t="s">
        <v>2604</v>
      </c>
      <c r="H1190" s="20" t="s">
        <v>29</v>
      </c>
    </row>
    <row r="1191" customFormat="false" ht="15.75" hidden="false" customHeight="false" outlineLevel="0" collapsed="false">
      <c r="A1191" s="20" t="s">
        <v>2690</v>
      </c>
      <c r="B1191" s="20" t="s">
        <v>2688</v>
      </c>
      <c r="C1191" s="20" t="s">
        <v>2689</v>
      </c>
      <c r="D1191" s="20" t="s">
        <v>2604</v>
      </c>
      <c r="H1191" s="20" t="s">
        <v>29</v>
      </c>
    </row>
    <row r="1192" customFormat="false" ht="15.75" hidden="false" customHeight="false" outlineLevel="0" collapsed="false">
      <c r="A1192" s="20" t="s">
        <v>2691</v>
      </c>
      <c r="B1192" s="20" t="s">
        <v>2688</v>
      </c>
      <c r="C1192" s="20" t="s">
        <v>2692</v>
      </c>
      <c r="D1192" s="20" t="s">
        <v>2447</v>
      </c>
      <c r="H1192" s="20" t="s">
        <v>29</v>
      </c>
    </row>
    <row r="1193" customFormat="false" ht="15.75" hidden="false" customHeight="false" outlineLevel="0" collapsed="false">
      <c r="A1193" s="20" t="s">
        <v>2693</v>
      </c>
      <c r="B1193" s="20" t="s">
        <v>2688</v>
      </c>
      <c r="C1193" s="20" t="s">
        <v>2692</v>
      </c>
      <c r="D1193" s="20" t="s">
        <v>2447</v>
      </c>
      <c r="H1193" s="20" t="s">
        <v>29</v>
      </c>
    </row>
    <row r="1194" customFormat="false" ht="15.75" hidden="false" customHeight="false" outlineLevel="0" collapsed="false">
      <c r="A1194" s="20" t="s">
        <v>2694</v>
      </c>
      <c r="B1194" s="20" t="s">
        <v>2688</v>
      </c>
      <c r="C1194" s="20" t="s">
        <v>2695</v>
      </c>
      <c r="D1194" s="20" t="s">
        <v>2527</v>
      </c>
      <c r="H1194" s="20" t="s">
        <v>29</v>
      </c>
    </row>
    <row r="1195" customFormat="false" ht="15.75" hidden="false" customHeight="false" outlineLevel="0" collapsed="false">
      <c r="A1195" s="20" t="s">
        <v>2696</v>
      </c>
      <c r="B1195" s="20" t="s">
        <v>2688</v>
      </c>
      <c r="C1195" s="20" t="s">
        <v>2695</v>
      </c>
      <c r="D1195" s="20" t="s">
        <v>2527</v>
      </c>
      <c r="H1195" s="20" t="s">
        <v>29</v>
      </c>
    </row>
    <row r="1196" customFormat="false" ht="15.75" hidden="false" customHeight="false" outlineLevel="0" collapsed="false">
      <c r="A1196" s="20" t="s">
        <v>2697</v>
      </c>
      <c r="B1196" s="20" t="s">
        <v>2698</v>
      </c>
      <c r="C1196" s="20" t="s">
        <v>2699</v>
      </c>
      <c r="D1196" s="20" t="s">
        <v>2700</v>
      </c>
      <c r="H1196" s="20" t="s">
        <v>49</v>
      </c>
    </row>
    <row r="1197" customFormat="false" ht="15.75" hidden="false" customHeight="false" outlineLevel="0" collapsed="false">
      <c r="A1197" s="20" t="s">
        <v>2701</v>
      </c>
      <c r="B1197" s="20" t="s">
        <v>2698</v>
      </c>
      <c r="C1197" s="20" t="s">
        <v>2699</v>
      </c>
      <c r="D1197" s="20" t="s">
        <v>2700</v>
      </c>
      <c r="H1197" s="20" t="s">
        <v>49</v>
      </c>
    </row>
    <row r="1198" customFormat="false" ht="15.75" hidden="false" customHeight="false" outlineLevel="0" collapsed="false">
      <c r="A1198" s="20" t="s">
        <v>2702</v>
      </c>
      <c r="B1198" s="20" t="s">
        <v>2703</v>
      </c>
      <c r="C1198" s="20" t="s">
        <v>2704</v>
      </c>
      <c r="D1198" s="20" t="s">
        <v>2705</v>
      </c>
      <c r="H1198" s="20" t="s">
        <v>29</v>
      </c>
    </row>
    <row r="1199" customFormat="false" ht="15.75" hidden="false" customHeight="false" outlineLevel="0" collapsed="false">
      <c r="A1199" s="20" t="s">
        <v>2706</v>
      </c>
      <c r="B1199" s="20" t="s">
        <v>2703</v>
      </c>
      <c r="C1199" s="20" t="s">
        <v>2704</v>
      </c>
      <c r="D1199" s="20" t="s">
        <v>2705</v>
      </c>
      <c r="H1199" s="20" t="s">
        <v>29</v>
      </c>
    </row>
    <row r="1200" customFormat="false" ht="15.75" hidden="false" customHeight="false" outlineLevel="0" collapsed="false">
      <c r="A1200" s="20" t="s">
        <v>2707</v>
      </c>
      <c r="B1200" s="20" t="s">
        <v>2703</v>
      </c>
      <c r="C1200" s="20" t="s">
        <v>2704</v>
      </c>
      <c r="D1200" s="20" t="s">
        <v>2708</v>
      </c>
      <c r="H1200" s="20" t="s">
        <v>29</v>
      </c>
    </row>
    <row r="1201" customFormat="false" ht="15.75" hidden="false" customHeight="false" outlineLevel="0" collapsed="false">
      <c r="A1201" s="20" t="s">
        <v>2709</v>
      </c>
      <c r="B1201" s="20" t="s">
        <v>2703</v>
      </c>
      <c r="C1201" s="20" t="s">
        <v>2704</v>
      </c>
      <c r="D1201" s="20" t="s">
        <v>2708</v>
      </c>
      <c r="H1201" s="20" t="s">
        <v>29</v>
      </c>
    </row>
    <row r="1202" customFormat="false" ht="15.75" hidden="false" customHeight="false" outlineLevel="0" collapsed="false">
      <c r="A1202" s="20" t="s">
        <v>2710</v>
      </c>
      <c r="B1202" s="20" t="s">
        <v>2703</v>
      </c>
      <c r="C1202" s="20" t="s">
        <v>2704</v>
      </c>
      <c r="D1202" s="20" t="s">
        <v>2711</v>
      </c>
      <c r="H1202" s="20" t="s">
        <v>29</v>
      </c>
    </row>
    <row r="1203" customFormat="false" ht="15.75" hidden="false" customHeight="false" outlineLevel="0" collapsed="false">
      <c r="A1203" s="20" t="s">
        <v>2712</v>
      </c>
      <c r="B1203" s="20" t="s">
        <v>2703</v>
      </c>
      <c r="C1203" s="20" t="s">
        <v>2704</v>
      </c>
      <c r="D1203" s="20" t="s">
        <v>2711</v>
      </c>
      <c r="H1203" s="20" t="s">
        <v>29</v>
      </c>
    </row>
    <row r="1204" customFormat="false" ht="15.75" hidden="false" customHeight="false" outlineLevel="0" collapsed="false">
      <c r="A1204" s="20" t="s">
        <v>2713</v>
      </c>
      <c r="B1204" s="20" t="s">
        <v>2714</v>
      </c>
      <c r="C1204" s="20" t="s">
        <v>2715</v>
      </c>
      <c r="D1204" s="20" t="s">
        <v>2716</v>
      </c>
      <c r="E1204" s="20" t="s">
        <v>2717</v>
      </c>
      <c r="H1204" s="20" t="s">
        <v>29</v>
      </c>
    </row>
    <row r="1205" customFormat="false" ht="15.75" hidden="false" customHeight="false" outlineLevel="0" collapsed="false">
      <c r="A1205" s="20" t="s">
        <v>2718</v>
      </c>
      <c r="B1205" s="20" t="s">
        <v>2714</v>
      </c>
      <c r="C1205" s="20" t="s">
        <v>2715</v>
      </c>
      <c r="D1205" s="20" t="s">
        <v>2716</v>
      </c>
      <c r="E1205" s="20" t="s">
        <v>2717</v>
      </c>
      <c r="H1205" s="20" t="s">
        <v>29</v>
      </c>
    </row>
    <row r="1206" customFormat="false" ht="15.75" hidden="false" customHeight="false" outlineLevel="0" collapsed="false">
      <c r="A1206" s="20" t="s">
        <v>2719</v>
      </c>
      <c r="B1206" s="20" t="s">
        <v>2720</v>
      </c>
      <c r="C1206" s="20" t="s">
        <v>2721</v>
      </c>
      <c r="D1206" s="20" t="s">
        <v>2722</v>
      </c>
      <c r="E1206" s="20" t="s">
        <v>2723</v>
      </c>
      <c r="H1206" s="20" t="s">
        <v>49</v>
      </c>
    </row>
    <row r="1207" customFormat="false" ht="15.75" hidden="false" customHeight="false" outlineLevel="0" collapsed="false">
      <c r="A1207" s="20" t="s">
        <v>2724</v>
      </c>
      <c r="B1207" s="20" t="s">
        <v>2720</v>
      </c>
      <c r="C1207" s="20" t="s">
        <v>2721</v>
      </c>
      <c r="D1207" s="20" t="s">
        <v>2722</v>
      </c>
      <c r="E1207" s="20" t="s">
        <v>2723</v>
      </c>
      <c r="H1207" s="20" t="s">
        <v>49</v>
      </c>
    </row>
    <row r="1208" customFormat="false" ht="15.75" hidden="false" customHeight="false" outlineLevel="0" collapsed="false">
      <c r="A1208" s="20" t="s">
        <v>2725</v>
      </c>
      <c r="B1208" s="20" t="s">
        <v>2726</v>
      </c>
      <c r="C1208" s="20" t="s">
        <v>2727</v>
      </c>
      <c r="H1208" s="20" t="s">
        <v>49</v>
      </c>
    </row>
    <row r="1209" customFormat="false" ht="15.75" hidden="false" customHeight="false" outlineLevel="0" collapsed="false">
      <c r="A1209" s="20" t="s">
        <v>2728</v>
      </c>
      <c r="B1209" s="20" t="s">
        <v>2726</v>
      </c>
      <c r="C1209" s="20" t="s">
        <v>2727</v>
      </c>
      <c r="H1209" s="20" t="s">
        <v>49</v>
      </c>
    </row>
    <row r="1210" customFormat="false" ht="15.75" hidden="false" customHeight="false" outlineLevel="0" collapsed="false">
      <c r="A1210" s="20" t="s">
        <v>2729</v>
      </c>
      <c r="B1210" s="20" t="s">
        <v>2730</v>
      </c>
      <c r="C1210" s="20" t="s">
        <v>2731</v>
      </c>
      <c r="D1210" s="20" t="s">
        <v>2732</v>
      </c>
      <c r="E1210" s="20" t="s">
        <v>2733</v>
      </c>
      <c r="H1210" s="20" t="s">
        <v>29</v>
      </c>
    </row>
    <row r="1211" customFormat="false" ht="15.75" hidden="false" customHeight="false" outlineLevel="0" collapsed="false">
      <c r="A1211" s="20" t="s">
        <v>2734</v>
      </c>
      <c r="B1211" s="20" t="s">
        <v>2730</v>
      </c>
      <c r="C1211" s="20" t="s">
        <v>2731</v>
      </c>
      <c r="D1211" s="20" t="s">
        <v>2732</v>
      </c>
      <c r="E1211" s="20" t="s">
        <v>2733</v>
      </c>
      <c r="H1211" s="20" t="s">
        <v>29</v>
      </c>
    </row>
    <row r="1212" customFormat="false" ht="15.75" hidden="false" customHeight="false" outlineLevel="0" collapsed="false">
      <c r="A1212" s="20" t="s">
        <v>2735</v>
      </c>
      <c r="B1212" s="20" t="s">
        <v>2736</v>
      </c>
      <c r="C1212" s="20" t="s">
        <v>2737</v>
      </c>
      <c r="D1212" s="20" t="s">
        <v>2738</v>
      </c>
      <c r="H1212" s="20" t="s">
        <v>49</v>
      </c>
    </row>
    <row r="1213" customFormat="false" ht="15.75" hidden="false" customHeight="false" outlineLevel="0" collapsed="false">
      <c r="A1213" s="20" t="s">
        <v>2739</v>
      </c>
      <c r="B1213" s="20" t="s">
        <v>2736</v>
      </c>
      <c r="C1213" s="20" t="s">
        <v>2737</v>
      </c>
      <c r="D1213" s="20" t="s">
        <v>2738</v>
      </c>
      <c r="H1213" s="20" t="s">
        <v>49</v>
      </c>
    </row>
    <row r="1214" customFormat="false" ht="15.75" hidden="false" customHeight="false" outlineLevel="0" collapsed="false">
      <c r="A1214" s="20" t="s">
        <v>2740</v>
      </c>
      <c r="B1214" s="20" t="s">
        <v>2741</v>
      </c>
      <c r="C1214" s="20" t="s">
        <v>2742</v>
      </c>
      <c r="D1214" s="20" t="s">
        <v>2743</v>
      </c>
      <c r="H1214" s="20" t="s">
        <v>49</v>
      </c>
    </row>
    <row r="1215" customFormat="false" ht="15.75" hidden="false" customHeight="false" outlineLevel="0" collapsed="false">
      <c r="A1215" s="20" t="s">
        <v>2744</v>
      </c>
      <c r="B1215" s="20" t="s">
        <v>2741</v>
      </c>
      <c r="C1215" s="20" t="s">
        <v>2742</v>
      </c>
      <c r="D1215" s="20" t="s">
        <v>2743</v>
      </c>
      <c r="H1215" s="20" t="s">
        <v>49</v>
      </c>
    </row>
    <row r="1216" customFormat="false" ht="15.75" hidden="false" customHeight="false" outlineLevel="0" collapsed="false">
      <c r="A1216" s="20" t="s">
        <v>2745</v>
      </c>
      <c r="B1216" s="20" t="s">
        <v>2746</v>
      </c>
      <c r="C1216" s="20" t="s">
        <v>2747</v>
      </c>
      <c r="D1216" s="20" t="s">
        <v>2748</v>
      </c>
      <c r="E1216" s="20" t="s">
        <v>2749</v>
      </c>
      <c r="H1216" s="20" t="s">
        <v>29</v>
      </c>
    </row>
    <row r="1217" customFormat="false" ht="15.75" hidden="false" customHeight="false" outlineLevel="0" collapsed="false">
      <c r="A1217" s="20" t="s">
        <v>2750</v>
      </c>
      <c r="B1217" s="20" t="s">
        <v>2746</v>
      </c>
      <c r="C1217" s="20" t="s">
        <v>2747</v>
      </c>
      <c r="D1217" s="20" t="s">
        <v>2748</v>
      </c>
      <c r="E1217" s="20" t="s">
        <v>2749</v>
      </c>
      <c r="H1217" s="20" t="s">
        <v>29</v>
      </c>
    </row>
    <row r="1218" customFormat="false" ht="15.75" hidden="false" customHeight="false" outlineLevel="0" collapsed="false">
      <c r="A1218" s="20" t="s">
        <v>2751</v>
      </c>
      <c r="B1218" s="20" t="s">
        <v>2752</v>
      </c>
      <c r="C1218" s="20" t="s">
        <v>2753</v>
      </c>
      <c r="D1218" s="20" t="s">
        <v>2658</v>
      </c>
      <c r="H1218" s="20" t="s">
        <v>29</v>
      </c>
    </row>
    <row r="1219" customFormat="false" ht="15.75" hidden="false" customHeight="false" outlineLevel="0" collapsed="false">
      <c r="A1219" s="20" t="s">
        <v>2754</v>
      </c>
      <c r="B1219" s="20" t="s">
        <v>2752</v>
      </c>
      <c r="C1219" s="20" t="s">
        <v>2753</v>
      </c>
      <c r="D1219" s="20" t="s">
        <v>2658</v>
      </c>
      <c r="H1219" s="20" t="s">
        <v>29</v>
      </c>
    </row>
    <row r="1220" customFormat="false" ht="15.75" hidden="false" customHeight="false" outlineLevel="0" collapsed="false">
      <c r="A1220" s="20" t="s">
        <v>2755</v>
      </c>
      <c r="B1220" s="20" t="s">
        <v>2752</v>
      </c>
      <c r="C1220" s="20" t="s">
        <v>2756</v>
      </c>
      <c r="D1220" s="20" t="s">
        <v>2422</v>
      </c>
      <c r="H1220" s="20" t="s">
        <v>29</v>
      </c>
    </row>
    <row r="1221" customFormat="false" ht="15.75" hidden="false" customHeight="false" outlineLevel="0" collapsed="false">
      <c r="A1221" s="20" t="s">
        <v>2757</v>
      </c>
      <c r="B1221" s="20" t="s">
        <v>2752</v>
      </c>
      <c r="C1221" s="20" t="s">
        <v>2756</v>
      </c>
      <c r="D1221" s="20" t="s">
        <v>2422</v>
      </c>
      <c r="H1221" s="20" t="s">
        <v>29</v>
      </c>
    </row>
    <row r="1222" customFormat="false" ht="15.75" hidden="false" customHeight="false" outlineLevel="0" collapsed="false">
      <c r="A1222" s="20" t="s">
        <v>2758</v>
      </c>
      <c r="B1222" s="20" t="s">
        <v>2752</v>
      </c>
      <c r="C1222" s="20" t="s">
        <v>2759</v>
      </c>
      <c r="D1222" s="20" t="s">
        <v>2475</v>
      </c>
      <c r="H1222" s="20" t="s">
        <v>29</v>
      </c>
    </row>
    <row r="1223" customFormat="false" ht="15.75" hidden="false" customHeight="false" outlineLevel="0" collapsed="false">
      <c r="A1223" s="20" t="s">
        <v>2760</v>
      </c>
      <c r="B1223" s="20" t="s">
        <v>2752</v>
      </c>
      <c r="C1223" s="20" t="s">
        <v>2759</v>
      </c>
      <c r="D1223" s="20" t="s">
        <v>2475</v>
      </c>
      <c r="H1223" s="20" t="s">
        <v>29</v>
      </c>
    </row>
    <row r="1224" customFormat="false" ht="15.75" hidden="false" customHeight="false" outlineLevel="0" collapsed="false">
      <c r="A1224" s="20" t="s">
        <v>2761</v>
      </c>
      <c r="B1224" s="20" t="s">
        <v>2762</v>
      </c>
      <c r="C1224" s="20" t="s">
        <v>2763</v>
      </c>
      <c r="D1224" s="20" t="s">
        <v>2764</v>
      </c>
      <c r="E1224" s="20" t="s">
        <v>2765</v>
      </c>
      <c r="F1224" s="20" t="s">
        <v>2766</v>
      </c>
      <c r="G1224" s="20" t="s">
        <v>2767</v>
      </c>
      <c r="H1224" s="20" t="s">
        <v>21</v>
      </c>
    </row>
    <row r="1225" customFormat="false" ht="15.75" hidden="false" customHeight="false" outlineLevel="0" collapsed="false">
      <c r="A1225" s="20" t="s">
        <v>2768</v>
      </c>
      <c r="B1225" s="20" t="s">
        <v>2762</v>
      </c>
      <c r="C1225" s="20" t="s">
        <v>2763</v>
      </c>
      <c r="D1225" s="20" t="s">
        <v>2764</v>
      </c>
      <c r="E1225" s="20" t="s">
        <v>2765</v>
      </c>
      <c r="F1225" s="20" t="s">
        <v>2766</v>
      </c>
      <c r="G1225" s="20" t="s">
        <v>2767</v>
      </c>
      <c r="H1225" s="20" t="s">
        <v>21</v>
      </c>
    </row>
    <row r="1226" customFormat="false" ht="15.75" hidden="false" customHeight="false" outlineLevel="0" collapsed="false">
      <c r="A1226" s="20" t="s">
        <v>2769</v>
      </c>
      <c r="B1226" s="20" t="s">
        <v>2770</v>
      </c>
      <c r="C1226" s="20" t="s">
        <v>2771</v>
      </c>
      <c r="D1226" s="20" t="s">
        <v>2772</v>
      </c>
      <c r="E1226" s="20" t="s">
        <v>2773</v>
      </c>
      <c r="F1226" s="20" t="s">
        <v>2774</v>
      </c>
      <c r="G1226" s="20" t="s">
        <v>2775</v>
      </c>
      <c r="H1226" s="20" t="s">
        <v>21</v>
      </c>
    </row>
    <row r="1227" customFormat="false" ht="15.75" hidden="false" customHeight="false" outlineLevel="0" collapsed="false">
      <c r="A1227" s="20" t="s">
        <v>2776</v>
      </c>
      <c r="B1227" s="20" t="s">
        <v>2770</v>
      </c>
      <c r="C1227" s="20" t="s">
        <v>2771</v>
      </c>
      <c r="D1227" s="20" t="s">
        <v>2772</v>
      </c>
      <c r="E1227" s="20" t="s">
        <v>2773</v>
      </c>
      <c r="F1227" s="20" t="s">
        <v>2774</v>
      </c>
      <c r="G1227" s="20" t="s">
        <v>2775</v>
      </c>
      <c r="H1227" s="20" t="s">
        <v>21</v>
      </c>
    </row>
    <row r="1228" customFormat="false" ht="15.75" hidden="false" customHeight="false" outlineLevel="0" collapsed="false">
      <c r="A1228" s="20" t="s">
        <v>2777</v>
      </c>
      <c r="B1228" s="20" t="s">
        <v>2778</v>
      </c>
      <c r="C1228" s="20" t="s">
        <v>2779</v>
      </c>
      <c r="H1228" s="20" t="s">
        <v>29</v>
      </c>
    </row>
    <row r="1229" customFormat="false" ht="15.75" hidden="false" customHeight="false" outlineLevel="0" collapsed="false">
      <c r="A1229" s="20" t="s">
        <v>2780</v>
      </c>
      <c r="B1229" s="20" t="s">
        <v>2778</v>
      </c>
      <c r="C1229" s="20" t="s">
        <v>2779</v>
      </c>
      <c r="H1229" s="20" t="s">
        <v>29</v>
      </c>
    </row>
    <row r="1230" customFormat="false" ht="15.75" hidden="false" customHeight="false" outlineLevel="0" collapsed="false">
      <c r="A1230" s="20" t="s">
        <v>2781</v>
      </c>
      <c r="B1230" s="20" t="s">
        <v>2782</v>
      </c>
      <c r="C1230" s="20" t="s">
        <v>2783</v>
      </c>
      <c r="H1230" s="20" t="s">
        <v>29</v>
      </c>
    </row>
    <row r="1231" customFormat="false" ht="15.75" hidden="false" customHeight="false" outlineLevel="0" collapsed="false">
      <c r="A1231" s="20" t="s">
        <v>2784</v>
      </c>
      <c r="B1231" s="20" t="s">
        <v>2782</v>
      </c>
      <c r="C1231" s="20" t="s">
        <v>2783</v>
      </c>
      <c r="H1231" s="20" t="s">
        <v>29</v>
      </c>
    </row>
    <row r="1232" customFormat="false" ht="15.75" hidden="false" customHeight="false" outlineLevel="0" collapsed="false">
      <c r="A1232" s="20" t="s">
        <v>2785</v>
      </c>
      <c r="B1232" s="20" t="s">
        <v>2786</v>
      </c>
      <c r="C1232" s="20" t="s">
        <v>2787</v>
      </c>
      <c r="D1232" s="20" t="s">
        <v>2788</v>
      </c>
      <c r="E1232" s="20" t="s">
        <v>2789</v>
      </c>
      <c r="F1232" s="20" t="s">
        <v>2790</v>
      </c>
      <c r="G1232" s="20" t="s">
        <v>2791</v>
      </c>
      <c r="H1232" s="20" t="s">
        <v>1759</v>
      </c>
    </row>
    <row r="1233" customFormat="false" ht="15.75" hidden="false" customHeight="false" outlineLevel="0" collapsed="false">
      <c r="A1233" s="20" t="s">
        <v>2792</v>
      </c>
      <c r="B1233" s="20" t="s">
        <v>2786</v>
      </c>
      <c r="C1233" s="20" t="s">
        <v>2787</v>
      </c>
      <c r="D1233" s="20" t="s">
        <v>2788</v>
      </c>
      <c r="E1233" s="20" t="s">
        <v>2789</v>
      </c>
      <c r="F1233" s="20" t="s">
        <v>2790</v>
      </c>
      <c r="G1233" s="20" t="s">
        <v>2791</v>
      </c>
      <c r="H1233" s="20" t="s">
        <v>1759</v>
      </c>
    </row>
    <row r="1234" customFormat="false" ht="15.75" hidden="false" customHeight="false" outlineLevel="0" collapsed="false">
      <c r="A1234" s="20" t="s">
        <v>2793</v>
      </c>
      <c r="B1234" s="20" t="s">
        <v>2794</v>
      </c>
      <c r="C1234" s="20" t="s">
        <v>2795</v>
      </c>
      <c r="D1234" s="20" t="s">
        <v>2796</v>
      </c>
      <c r="E1234" s="20" t="s">
        <v>2797</v>
      </c>
      <c r="F1234" s="20" t="s">
        <v>2798</v>
      </c>
      <c r="G1234" s="20" t="s">
        <v>2799</v>
      </c>
      <c r="H1234" s="20" t="s">
        <v>1759</v>
      </c>
    </row>
    <row r="1235" customFormat="false" ht="15.75" hidden="false" customHeight="false" outlineLevel="0" collapsed="false">
      <c r="A1235" s="20" t="s">
        <v>2800</v>
      </c>
      <c r="B1235" s="20" t="s">
        <v>2794</v>
      </c>
      <c r="C1235" s="20" t="s">
        <v>2795</v>
      </c>
      <c r="D1235" s="20" t="s">
        <v>2796</v>
      </c>
      <c r="E1235" s="20" t="s">
        <v>2797</v>
      </c>
      <c r="F1235" s="20" t="s">
        <v>2798</v>
      </c>
      <c r="G1235" s="20" t="s">
        <v>2799</v>
      </c>
      <c r="H1235" s="20" t="s">
        <v>1759</v>
      </c>
    </row>
    <row r="1236" customFormat="false" ht="15.75" hidden="false" customHeight="false" outlineLevel="0" collapsed="false">
      <c r="A1236" s="20" t="s">
        <v>2801</v>
      </c>
      <c r="B1236" s="20" t="s">
        <v>2802</v>
      </c>
      <c r="C1236" s="20" t="s">
        <v>2803</v>
      </c>
      <c r="D1236" s="20" t="s">
        <v>2804</v>
      </c>
      <c r="E1236" s="20" t="s">
        <v>2805</v>
      </c>
      <c r="F1236" s="20" t="s">
        <v>2806</v>
      </c>
      <c r="H1236" s="20" t="s">
        <v>1759</v>
      </c>
    </row>
    <row r="1237" customFormat="false" ht="15.75" hidden="false" customHeight="false" outlineLevel="0" collapsed="false">
      <c r="A1237" s="20" t="s">
        <v>2807</v>
      </c>
      <c r="B1237" s="20" t="s">
        <v>2802</v>
      </c>
      <c r="C1237" s="20" t="s">
        <v>2803</v>
      </c>
      <c r="D1237" s="20" t="s">
        <v>2804</v>
      </c>
      <c r="E1237" s="20" t="s">
        <v>2805</v>
      </c>
      <c r="F1237" s="20" t="s">
        <v>2806</v>
      </c>
      <c r="H1237" s="20" t="s">
        <v>1759</v>
      </c>
    </row>
    <row r="1238" customFormat="false" ht="15.75" hidden="false" customHeight="false" outlineLevel="0" collapsed="false">
      <c r="A1238" s="20" t="s">
        <v>2808</v>
      </c>
      <c r="B1238" s="20" t="s">
        <v>2809</v>
      </c>
      <c r="C1238" s="20" t="s">
        <v>2810</v>
      </c>
      <c r="H1238" s="20" t="s">
        <v>21</v>
      </c>
    </row>
    <row r="1239" customFormat="false" ht="15.75" hidden="false" customHeight="false" outlineLevel="0" collapsed="false">
      <c r="A1239" s="20" t="s">
        <v>2811</v>
      </c>
      <c r="B1239" s="20" t="s">
        <v>2809</v>
      </c>
      <c r="C1239" s="20" t="s">
        <v>2810</v>
      </c>
      <c r="H1239" s="20" t="s">
        <v>21</v>
      </c>
    </row>
    <row r="1240" customFormat="false" ht="15.75" hidden="false" customHeight="false" outlineLevel="0" collapsed="false">
      <c r="A1240" s="20" t="s">
        <v>2812</v>
      </c>
      <c r="B1240" s="20" t="s">
        <v>2813</v>
      </c>
      <c r="C1240" s="20" t="s">
        <v>2814</v>
      </c>
      <c r="H1240" s="20" t="s">
        <v>29</v>
      </c>
    </row>
    <row r="1241" customFormat="false" ht="15.75" hidden="false" customHeight="false" outlineLevel="0" collapsed="false">
      <c r="A1241" s="20" t="s">
        <v>2815</v>
      </c>
      <c r="B1241" s="20" t="s">
        <v>2813</v>
      </c>
      <c r="C1241" s="20" t="s">
        <v>2814</v>
      </c>
      <c r="H1241" s="20" t="s">
        <v>29</v>
      </c>
    </row>
    <row r="1242" customFormat="false" ht="15.75" hidden="false" customHeight="false" outlineLevel="0" collapsed="false">
      <c r="A1242" s="20" t="s">
        <v>2816</v>
      </c>
      <c r="B1242" s="20" t="s">
        <v>2817</v>
      </c>
      <c r="C1242" s="20" t="s">
        <v>2818</v>
      </c>
      <c r="D1242" s="20" t="s">
        <v>2819</v>
      </c>
      <c r="E1242" s="20" t="s">
        <v>2820</v>
      </c>
      <c r="H1242" s="20" t="s">
        <v>1759</v>
      </c>
    </row>
    <row r="1243" customFormat="false" ht="15.75" hidden="false" customHeight="false" outlineLevel="0" collapsed="false">
      <c r="A1243" s="20" t="s">
        <v>2821</v>
      </c>
      <c r="B1243" s="20" t="s">
        <v>2817</v>
      </c>
      <c r="C1243" s="20" t="s">
        <v>2818</v>
      </c>
      <c r="D1243" s="20" t="s">
        <v>2819</v>
      </c>
      <c r="E1243" s="20" t="s">
        <v>2820</v>
      </c>
      <c r="H1243" s="20" t="s">
        <v>1759</v>
      </c>
    </row>
    <row r="1244" customFormat="false" ht="15.75" hidden="false" customHeight="false" outlineLevel="0" collapsed="false">
      <c r="A1244" s="20" t="s">
        <v>2822</v>
      </c>
      <c r="B1244" s="20" t="s">
        <v>2823</v>
      </c>
      <c r="C1244" s="20" t="s">
        <v>2824</v>
      </c>
      <c r="D1244" s="20" t="s">
        <v>2825</v>
      </c>
      <c r="E1244" s="20" t="s">
        <v>2826</v>
      </c>
      <c r="H1244" s="20" t="s">
        <v>1759</v>
      </c>
    </row>
    <row r="1245" customFormat="false" ht="15.75" hidden="false" customHeight="false" outlineLevel="0" collapsed="false">
      <c r="A1245" s="20" t="s">
        <v>2827</v>
      </c>
      <c r="B1245" s="20" t="s">
        <v>2823</v>
      </c>
      <c r="C1245" s="20" t="s">
        <v>2824</v>
      </c>
      <c r="D1245" s="20" t="s">
        <v>2825</v>
      </c>
      <c r="E1245" s="20" t="s">
        <v>2826</v>
      </c>
      <c r="H1245" s="20" t="s">
        <v>1759</v>
      </c>
    </row>
    <row r="1246" customFormat="false" ht="15.75" hidden="false" customHeight="false" outlineLevel="0" collapsed="false">
      <c r="A1246" s="20" t="s">
        <v>2828</v>
      </c>
      <c r="B1246" s="20" t="s">
        <v>2829</v>
      </c>
      <c r="C1246" s="20" t="s">
        <v>2830</v>
      </c>
      <c r="D1246" s="20" t="s">
        <v>2831</v>
      </c>
      <c r="E1246" s="20" t="s">
        <v>2832</v>
      </c>
      <c r="F1246" s="20" t="s">
        <v>2833</v>
      </c>
      <c r="H1246" s="20" t="s">
        <v>1759</v>
      </c>
    </row>
    <row r="1247" customFormat="false" ht="15.75" hidden="false" customHeight="false" outlineLevel="0" collapsed="false">
      <c r="A1247" s="20" t="s">
        <v>2834</v>
      </c>
      <c r="B1247" s="20" t="s">
        <v>2829</v>
      </c>
      <c r="C1247" s="20" t="s">
        <v>2830</v>
      </c>
      <c r="D1247" s="20" t="s">
        <v>2831</v>
      </c>
      <c r="E1247" s="20" t="s">
        <v>2832</v>
      </c>
      <c r="F1247" s="20" t="s">
        <v>2833</v>
      </c>
      <c r="H1247" s="20" t="s">
        <v>1759</v>
      </c>
    </row>
    <row r="1248" customFormat="false" ht="15.75" hidden="false" customHeight="false" outlineLevel="0" collapsed="false">
      <c r="A1248" s="20" t="s">
        <v>2835</v>
      </c>
      <c r="B1248" s="20" t="s">
        <v>2836</v>
      </c>
      <c r="C1248" s="20" t="s">
        <v>2837</v>
      </c>
      <c r="D1248" s="20" t="s">
        <v>2838</v>
      </c>
      <c r="E1248" s="20" t="s">
        <v>2839</v>
      </c>
      <c r="H1248" s="20" t="s">
        <v>1759</v>
      </c>
    </row>
    <row r="1249" customFormat="false" ht="15.75" hidden="false" customHeight="false" outlineLevel="0" collapsed="false">
      <c r="A1249" s="20" t="s">
        <v>2840</v>
      </c>
      <c r="B1249" s="20" t="s">
        <v>2836</v>
      </c>
      <c r="C1249" s="20" t="s">
        <v>2837</v>
      </c>
      <c r="D1249" s="20" t="s">
        <v>2838</v>
      </c>
      <c r="E1249" s="20" t="s">
        <v>2839</v>
      </c>
      <c r="H1249" s="20" t="s">
        <v>1759</v>
      </c>
    </row>
    <row r="1250" customFormat="false" ht="15.75" hidden="false" customHeight="false" outlineLevel="0" collapsed="false">
      <c r="A1250" s="20" t="s">
        <v>2841</v>
      </c>
      <c r="B1250" s="20" t="s">
        <v>2836</v>
      </c>
      <c r="C1250" s="20" t="s">
        <v>2842</v>
      </c>
      <c r="D1250" s="20" t="s">
        <v>2843</v>
      </c>
      <c r="E1250" s="20" t="s">
        <v>2839</v>
      </c>
      <c r="H1250" s="20" t="s">
        <v>1759</v>
      </c>
    </row>
    <row r="1251" customFormat="false" ht="15.75" hidden="false" customHeight="false" outlineLevel="0" collapsed="false">
      <c r="A1251" s="20" t="s">
        <v>2844</v>
      </c>
      <c r="B1251" s="20" t="s">
        <v>2836</v>
      </c>
      <c r="C1251" s="20" t="s">
        <v>2842</v>
      </c>
      <c r="D1251" s="20" t="s">
        <v>2843</v>
      </c>
      <c r="E1251" s="20" t="s">
        <v>2839</v>
      </c>
      <c r="H1251" s="20" t="s">
        <v>1759</v>
      </c>
    </row>
    <row r="1252" customFormat="false" ht="15.75" hidden="false" customHeight="false" outlineLevel="0" collapsed="false">
      <c r="A1252" s="20" t="s">
        <v>2845</v>
      </c>
      <c r="B1252" s="20" t="s">
        <v>2829</v>
      </c>
      <c r="C1252" s="20" t="s">
        <v>2830</v>
      </c>
      <c r="D1252" s="20" t="s">
        <v>2846</v>
      </c>
      <c r="E1252" s="20" t="s">
        <v>2847</v>
      </c>
      <c r="F1252" s="20" t="s">
        <v>2848</v>
      </c>
      <c r="G1252" s="20" t="s">
        <v>2849</v>
      </c>
      <c r="H1252" s="20" t="s">
        <v>1759</v>
      </c>
    </row>
    <row r="1253" customFormat="false" ht="15.75" hidden="false" customHeight="false" outlineLevel="0" collapsed="false">
      <c r="A1253" s="20" t="s">
        <v>2850</v>
      </c>
      <c r="B1253" s="20" t="s">
        <v>2829</v>
      </c>
      <c r="C1253" s="20" t="s">
        <v>2830</v>
      </c>
      <c r="D1253" s="20" t="s">
        <v>2846</v>
      </c>
      <c r="E1253" s="20" t="s">
        <v>2847</v>
      </c>
      <c r="F1253" s="20" t="s">
        <v>2848</v>
      </c>
      <c r="G1253" s="20" t="s">
        <v>2849</v>
      </c>
      <c r="H1253" s="20" t="s">
        <v>1759</v>
      </c>
    </row>
    <row r="1254" customFormat="false" ht="15.75" hidden="false" customHeight="false" outlineLevel="0" collapsed="false">
      <c r="A1254" s="20" t="s">
        <v>2851</v>
      </c>
      <c r="B1254" s="20" t="s">
        <v>2836</v>
      </c>
      <c r="C1254" s="20" t="s">
        <v>2852</v>
      </c>
      <c r="D1254" s="20" t="s">
        <v>2853</v>
      </c>
      <c r="E1254" s="20" t="s">
        <v>2839</v>
      </c>
      <c r="H1254" s="20" t="s">
        <v>1759</v>
      </c>
    </row>
    <row r="1255" customFormat="false" ht="15.75" hidden="false" customHeight="false" outlineLevel="0" collapsed="false">
      <c r="A1255" s="20" t="s">
        <v>2854</v>
      </c>
      <c r="B1255" s="20" t="s">
        <v>2836</v>
      </c>
      <c r="C1255" s="20" t="s">
        <v>2852</v>
      </c>
      <c r="D1255" s="20" t="s">
        <v>2853</v>
      </c>
      <c r="E1255" s="20" t="s">
        <v>2839</v>
      </c>
      <c r="H1255" s="20" t="s">
        <v>1759</v>
      </c>
    </row>
    <row r="1256" customFormat="false" ht="15.75" hidden="false" customHeight="false" outlineLevel="0" collapsed="false">
      <c r="A1256" s="20" t="s">
        <v>2855</v>
      </c>
      <c r="B1256" s="20" t="s">
        <v>2829</v>
      </c>
      <c r="C1256" s="20" t="s">
        <v>2830</v>
      </c>
      <c r="D1256" s="20" t="s">
        <v>2856</v>
      </c>
      <c r="E1256" s="20" t="s">
        <v>2857</v>
      </c>
      <c r="F1256" s="20" t="s">
        <v>2799</v>
      </c>
      <c r="H1256" s="20" t="s">
        <v>1759</v>
      </c>
    </row>
    <row r="1257" customFormat="false" ht="15.75" hidden="false" customHeight="false" outlineLevel="0" collapsed="false">
      <c r="A1257" s="20" t="s">
        <v>2858</v>
      </c>
      <c r="B1257" s="20" t="s">
        <v>2829</v>
      </c>
      <c r="C1257" s="20" t="s">
        <v>2830</v>
      </c>
      <c r="D1257" s="20" t="s">
        <v>2856</v>
      </c>
      <c r="E1257" s="20" t="s">
        <v>2857</v>
      </c>
      <c r="F1257" s="20" t="s">
        <v>2799</v>
      </c>
      <c r="H1257" s="20" t="s">
        <v>1759</v>
      </c>
    </row>
    <row r="1258" customFormat="false" ht="15.75" hidden="false" customHeight="false" outlineLevel="0" collapsed="false">
      <c r="A1258" s="20" t="s">
        <v>2859</v>
      </c>
      <c r="B1258" s="20" t="s">
        <v>2860</v>
      </c>
      <c r="C1258" s="20" t="s">
        <v>2861</v>
      </c>
      <c r="D1258" s="20" t="s">
        <v>2833</v>
      </c>
      <c r="H1258" s="20" t="s">
        <v>1759</v>
      </c>
    </row>
    <row r="1259" customFormat="false" ht="15.75" hidden="false" customHeight="false" outlineLevel="0" collapsed="false">
      <c r="A1259" s="20" t="s">
        <v>2862</v>
      </c>
      <c r="B1259" s="20" t="s">
        <v>2860</v>
      </c>
      <c r="C1259" s="20" t="s">
        <v>2861</v>
      </c>
      <c r="D1259" s="20" t="s">
        <v>2833</v>
      </c>
      <c r="H1259" s="20" t="s">
        <v>1759</v>
      </c>
    </row>
    <row r="1260" customFormat="false" ht="15.75" hidden="false" customHeight="false" outlineLevel="0" collapsed="false">
      <c r="A1260" s="20" t="s">
        <v>2863</v>
      </c>
      <c r="B1260" s="20" t="s">
        <v>2864</v>
      </c>
      <c r="C1260" s="20" t="s">
        <v>2865</v>
      </c>
      <c r="D1260" s="20" t="s">
        <v>2866</v>
      </c>
      <c r="H1260" s="20" t="s">
        <v>1759</v>
      </c>
    </row>
    <row r="1261" customFormat="false" ht="15.75" hidden="false" customHeight="false" outlineLevel="0" collapsed="false">
      <c r="A1261" s="20" t="s">
        <v>2867</v>
      </c>
      <c r="B1261" s="20" t="s">
        <v>2864</v>
      </c>
      <c r="C1261" s="20" t="s">
        <v>2865</v>
      </c>
      <c r="D1261" s="20" t="s">
        <v>2866</v>
      </c>
      <c r="H1261" s="20" t="s">
        <v>1759</v>
      </c>
    </row>
    <row r="1262" customFormat="false" ht="15.75" hidden="false" customHeight="false" outlineLevel="0" collapsed="false">
      <c r="A1262" s="20" t="s">
        <v>2868</v>
      </c>
      <c r="B1262" s="20" t="s">
        <v>2869</v>
      </c>
      <c r="C1262" s="20" t="s">
        <v>2870</v>
      </c>
      <c r="D1262" s="20" t="s">
        <v>2871</v>
      </c>
      <c r="E1262" s="20" t="s">
        <v>2124</v>
      </c>
      <c r="H1262" s="20" t="s">
        <v>29</v>
      </c>
    </row>
    <row r="1263" customFormat="false" ht="15.75" hidden="false" customHeight="false" outlineLevel="0" collapsed="false">
      <c r="A1263" s="20" t="s">
        <v>2872</v>
      </c>
      <c r="B1263" s="20" t="s">
        <v>2869</v>
      </c>
      <c r="C1263" s="20" t="s">
        <v>2870</v>
      </c>
      <c r="D1263" s="20" t="s">
        <v>2871</v>
      </c>
      <c r="E1263" s="20" t="s">
        <v>2124</v>
      </c>
      <c r="H1263" s="20" t="s">
        <v>29</v>
      </c>
    </row>
    <row r="1264" customFormat="false" ht="15.75" hidden="false" customHeight="false" outlineLevel="0" collapsed="false">
      <c r="A1264" s="20" t="s">
        <v>2873</v>
      </c>
      <c r="B1264" s="20" t="s">
        <v>2869</v>
      </c>
      <c r="C1264" s="20" t="s">
        <v>2870</v>
      </c>
      <c r="D1264" s="20" t="s">
        <v>2874</v>
      </c>
      <c r="E1264" s="20" t="s">
        <v>2875</v>
      </c>
      <c r="H1264" s="20" t="s">
        <v>29</v>
      </c>
    </row>
    <row r="1265" customFormat="false" ht="15.75" hidden="false" customHeight="false" outlineLevel="0" collapsed="false">
      <c r="A1265" s="20" t="s">
        <v>2876</v>
      </c>
      <c r="B1265" s="20" t="s">
        <v>2869</v>
      </c>
      <c r="C1265" s="20" t="s">
        <v>2870</v>
      </c>
      <c r="D1265" s="20" t="s">
        <v>2874</v>
      </c>
      <c r="E1265" s="20" t="s">
        <v>2875</v>
      </c>
      <c r="H1265" s="20" t="s">
        <v>29</v>
      </c>
    </row>
    <row r="1266" customFormat="false" ht="15.75" hidden="false" customHeight="false" outlineLevel="0" collapsed="false">
      <c r="A1266" s="20" t="s">
        <v>2877</v>
      </c>
      <c r="B1266" s="20" t="s">
        <v>2869</v>
      </c>
      <c r="C1266" s="20" t="s">
        <v>2870</v>
      </c>
      <c r="D1266" s="20" t="s">
        <v>2878</v>
      </c>
      <c r="E1266" s="20" t="s">
        <v>2879</v>
      </c>
      <c r="H1266" s="20" t="s">
        <v>29</v>
      </c>
    </row>
    <row r="1267" customFormat="false" ht="15.75" hidden="false" customHeight="false" outlineLevel="0" collapsed="false">
      <c r="A1267" s="20" t="s">
        <v>2880</v>
      </c>
      <c r="B1267" s="20" t="s">
        <v>2869</v>
      </c>
      <c r="C1267" s="20" t="s">
        <v>2870</v>
      </c>
      <c r="D1267" s="20" t="s">
        <v>2878</v>
      </c>
      <c r="E1267" s="20" t="s">
        <v>2879</v>
      </c>
      <c r="H1267" s="20" t="s">
        <v>29</v>
      </c>
    </row>
    <row r="1268" customFormat="false" ht="15.75" hidden="false" customHeight="false" outlineLevel="0" collapsed="false">
      <c r="A1268" s="20" t="s">
        <v>2881</v>
      </c>
      <c r="B1268" s="20" t="s">
        <v>2882</v>
      </c>
      <c r="C1268" s="20" t="s">
        <v>2883</v>
      </c>
      <c r="D1268" s="20" t="s">
        <v>2884</v>
      </c>
      <c r="H1268" s="20" t="s">
        <v>49</v>
      </c>
    </row>
    <row r="1269" customFormat="false" ht="15.75" hidden="false" customHeight="false" outlineLevel="0" collapsed="false">
      <c r="A1269" s="20" t="s">
        <v>2885</v>
      </c>
      <c r="B1269" s="20" t="s">
        <v>2882</v>
      </c>
      <c r="C1269" s="20" t="s">
        <v>2883</v>
      </c>
      <c r="D1269" s="20" t="s">
        <v>2884</v>
      </c>
      <c r="H1269" s="20" t="s">
        <v>49</v>
      </c>
    </row>
    <row r="1270" customFormat="false" ht="15.75" hidden="false" customHeight="false" outlineLevel="0" collapsed="false">
      <c r="A1270" s="20" t="s">
        <v>2886</v>
      </c>
      <c r="B1270" s="20" t="s">
        <v>2882</v>
      </c>
      <c r="C1270" s="20" t="s">
        <v>2883</v>
      </c>
      <c r="D1270" s="20" t="s">
        <v>2887</v>
      </c>
      <c r="H1270" s="20" t="s">
        <v>49</v>
      </c>
    </row>
    <row r="1271" customFormat="false" ht="15.75" hidden="false" customHeight="false" outlineLevel="0" collapsed="false">
      <c r="A1271" s="20" t="s">
        <v>2888</v>
      </c>
      <c r="B1271" s="20" t="s">
        <v>2882</v>
      </c>
      <c r="C1271" s="20" t="s">
        <v>2883</v>
      </c>
      <c r="D1271" s="20" t="s">
        <v>2887</v>
      </c>
      <c r="H1271" s="20" t="s">
        <v>49</v>
      </c>
    </row>
    <row r="1272" customFormat="false" ht="15.75" hidden="false" customHeight="false" outlineLevel="0" collapsed="false">
      <c r="A1272" s="20" t="s">
        <v>2889</v>
      </c>
      <c r="B1272" s="20" t="s">
        <v>2882</v>
      </c>
      <c r="C1272" s="20" t="s">
        <v>2883</v>
      </c>
      <c r="D1272" s="20" t="s">
        <v>2890</v>
      </c>
      <c r="H1272" s="20" t="s">
        <v>49</v>
      </c>
    </row>
    <row r="1273" customFormat="false" ht="15.75" hidden="false" customHeight="false" outlineLevel="0" collapsed="false">
      <c r="A1273" s="20" t="s">
        <v>2891</v>
      </c>
      <c r="B1273" s="20" t="s">
        <v>2882</v>
      </c>
      <c r="C1273" s="20" t="s">
        <v>2883</v>
      </c>
      <c r="D1273" s="20" t="s">
        <v>2890</v>
      </c>
      <c r="H1273" s="20" t="s">
        <v>49</v>
      </c>
    </row>
    <row r="1274" customFormat="false" ht="15.75" hidden="false" customHeight="false" outlineLevel="0" collapsed="false">
      <c r="A1274" s="20" t="s">
        <v>2892</v>
      </c>
      <c r="B1274" s="20" t="s">
        <v>2893</v>
      </c>
      <c r="C1274" s="20" t="s">
        <v>2894</v>
      </c>
      <c r="D1274" s="20" t="s">
        <v>2895</v>
      </c>
      <c r="E1274" s="20" t="s">
        <v>2896</v>
      </c>
      <c r="H1274" s="20" t="s">
        <v>29</v>
      </c>
    </row>
    <row r="1275" customFormat="false" ht="15.75" hidden="false" customHeight="false" outlineLevel="0" collapsed="false">
      <c r="A1275" s="20" t="s">
        <v>2897</v>
      </c>
      <c r="B1275" s="20" t="s">
        <v>2893</v>
      </c>
      <c r="C1275" s="20" t="s">
        <v>2894</v>
      </c>
      <c r="D1275" s="20" t="s">
        <v>2895</v>
      </c>
      <c r="E1275" s="20" t="s">
        <v>2896</v>
      </c>
      <c r="H1275" s="20" t="s">
        <v>29</v>
      </c>
    </row>
    <row r="1276" customFormat="false" ht="15.75" hidden="false" customHeight="false" outlineLevel="0" collapsed="false">
      <c r="A1276" s="20" t="s">
        <v>2898</v>
      </c>
      <c r="B1276" s="20" t="s">
        <v>2893</v>
      </c>
      <c r="C1276" s="20" t="s">
        <v>2894</v>
      </c>
      <c r="D1276" s="20" t="s">
        <v>2895</v>
      </c>
      <c r="E1276" s="20" t="s">
        <v>2899</v>
      </c>
      <c r="H1276" s="20" t="s">
        <v>29</v>
      </c>
    </row>
    <row r="1277" customFormat="false" ht="15.75" hidden="false" customHeight="false" outlineLevel="0" collapsed="false">
      <c r="A1277" s="20" t="s">
        <v>2900</v>
      </c>
      <c r="B1277" s="20" t="s">
        <v>2893</v>
      </c>
      <c r="C1277" s="20" t="s">
        <v>2894</v>
      </c>
      <c r="D1277" s="20" t="s">
        <v>2895</v>
      </c>
      <c r="E1277" s="20" t="s">
        <v>2899</v>
      </c>
      <c r="H1277" s="20" t="s">
        <v>29</v>
      </c>
    </row>
    <row r="1278" customFormat="false" ht="15.75" hidden="false" customHeight="false" outlineLevel="0" collapsed="false">
      <c r="A1278" s="20" t="s">
        <v>2901</v>
      </c>
      <c r="B1278" s="20" t="s">
        <v>2893</v>
      </c>
      <c r="C1278" s="20" t="s">
        <v>2894</v>
      </c>
      <c r="D1278" s="20" t="s">
        <v>2895</v>
      </c>
      <c r="E1278" s="20" t="s">
        <v>2902</v>
      </c>
      <c r="H1278" s="20" t="s">
        <v>29</v>
      </c>
    </row>
    <row r="1279" customFormat="false" ht="15.75" hidden="false" customHeight="false" outlineLevel="0" collapsed="false">
      <c r="A1279" s="20" t="s">
        <v>2903</v>
      </c>
      <c r="B1279" s="20" t="s">
        <v>2893</v>
      </c>
      <c r="C1279" s="20" t="s">
        <v>2894</v>
      </c>
      <c r="D1279" s="20" t="s">
        <v>2895</v>
      </c>
      <c r="E1279" s="20" t="s">
        <v>2902</v>
      </c>
      <c r="H1279" s="20" t="s">
        <v>29</v>
      </c>
    </row>
    <row r="1280" customFormat="false" ht="15.75" hidden="false" customHeight="false" outlineLevel="0" collapsed="false">
      <c r="A1280" s="20" t="s">
        <v>2904</v>
      </c>
      <c r="B1280" s="20" t="s">
        <v>2905</v>
      </c>
      <c r="C1280" s="20" t="s">
        <v>2906</v>
      </c>
      <c r="D1280" s="20" t="s">
        <v>2866</v>
      </c>
      <c r="H1280" s="20" t="s">
        <v>29</v>
      </c>
    </row>
    <row r="1281" customFormat="false" ht="15.75" hidden="false" customHeight="false" outlineLevel="0" collapsed="false">
      <c r="A1281" s="20" t="s">
        <v>2907</v>
      </c>
      <c r="B1281" s="20" t="s">
        <v>2905</v>
      </c>
      <c r="C1281" s="20" t="s">
        <v>2906</v>
      </c>
      <c r="D1281" s="20" t="s">
        <v>2866</v>
      </c>
      <c r="H1281" s="20" t="s">
        <v>29</v>
      </c>
    </row>
    <row r="1282" customFormat="false" ht="15.75" hidden="false" customHeight="false" outlineLevel="0" collapsed="false">
      <c r="A1282" s="20" t="s">
        <v>2908</v>
      </c>
      <c r="B1282" s="20" t="s">
        <v>2905</v>
      </c>
      <c r="C1282" s="20" t="s">
        <v>2909</v>
      </c>
      <c r="D1282" s="20" t="s">
        <v>2910</v>
      </c>
      <c r="H1282" s="20" t="s">
        <v>29</v>
      </c>
    </row>
    <row r="1283" customFormat="false" ht="15.75" hidden="false" customHeight="false" outlineLevel="0" collapsed="false">
      <c r="A1283" s="20" t="s">
        <v>2911</v>
      </c>
      <c r="B1283" s="20" t="s">
        <v>2905</v>
      </c>
      <c r="C1283" s="20" t="s">
        <v>2909</v>
      </c>
      <c r="D1283" s="20" t="s">
        <v>2910</v>
      </c>
      <c r="H1283" s="20" t="s">
        <v>29</v>
      </c>
    </row>
    <row r="1284" customFormat="false" ht="15.75" hidden="false" customHeight="false" outlineLevel="0" collapsed="false">
      <c r="A1284" s="20" t="s">
        <v>2912</v>
      </c>
      <c r="B1284" s="20" t="s">
        <v>2913</v>
      </c>
      <c r="C1284" s="20" t="s">
        <v>2914</v>
      </c>
      <c r="D1284" s="20" t="s">
        <v>2915</v>
      </c>
      <c r="E1284" s="20" t="s">
        <v>2916</v>
      </c>
      <c r="F1284" s="20" t="s">
        <v>2917</v>
      </c>
      <c r="G1284" s="20" t="s">
        <v>2918</v>
      </c>
      <c r="H1284" s="20" t="s">
        <v>49</v>
      </c>
    </row>
    <row r="1285" customFormat="false" ht="15.75" hidden="false" customHeight="false" outlineLevel="0" collapsed="false">
      <c r="A1285" s="20" t="s">
        <v>2919</v>
      </c>
      <c r="B1285" s="20" t="s">
        <v>2913</v>
      </c>
      <c r="C1285" s="20" t="s">
        <v>2914</v>
      </c>
      <c r="D1285" s="20" t="s">
        <v>2915</v>
      </c>
      <c r="E1285" s="20" t="s">
        <v>2916</v>
      </c>
      <c r="F1285" s="20" t="s">
        <v>2917</v>
      </c>
      <c r="G1285" s="20" t="s">
        <v>2918</v>
      </c>
      <c r="H1285" s="20" t="s">
        <v>49</v>
      </c>
    </row>
    <row r="1286" customFormat="false" ht="15.75" hidden="false" customHeight="false" outlineLevel="0" collapsed="false">
      <c r="A1286" s="20" t="s">
        <v>2920</v>
      </c>
      <c r="B1286" s="20" t="s">
        <v>2921</v>
      </c>
      <c r="C1286" s="20" t="s">
        <v>2922</v>
      </c>
      <c r="D1286" s="20" t="s">
        <v>2923</v>
      </c>
      <c r="E1286" s="20" t="s">
        <v>2924</v>
      </c>
      <c r="F1286" s="20" t="s">
        <v>2925</v>
      </c>
      <c r="H1286" s="20" t="s">
        <v>29</v>
      </c>
    </row>
    <row r="1287" customFormat="false" ht="15.75" hidden="false" customHeight="false" outlineLevel="0" collapsed="false">
      <c r="A1287" s="20" t="s">
        <v>2926</v>
      </c>
      <c r="B1287" s="20" t="s">
        <v>2921</v>
      </c>
      <c r="C1287" s="20" t="s">
        <v>2922</v>
      </c>
      <c r="D1287" s="20" t="s">
        <v>2923</v>
      </c>
      <c r="E1287" s="20" t="s">
        <v>2924</v>
      </c>
      <c r="F1287" s="20" t="s">
        <v>2925</v>
      </c>
      <c r="H1287" s="20" t="s">
        <v>29</v>
      </c>
    </row>
    <row r="1288" customFormat="false" ht="15.75" hidden="false" customHeight="false" outlineLevel="0" collapsed="false">
      <c r="A1288" s="20" t="s">
        <v>2927</v>
      </c>
      <c r="B1288" s="20" t="s">
        <v>2921</v>
      </c>
      <c r="C1288" s="20" t="s">
        <v>2922</v>
      </c>
      <c r="D1288" s="20" t="s">
        <v>2923</v>
      </c>
      <c r="E1288" s="20" t="s">
        <v>2928</v>
      </c>
      <c r="F1288" s="20" t="s">
        <v>2929</v>
      </c>
      <c r="G1288" s="20" t="s">
        <v>2930</v>
      </c>
      <c r="H1288" s="20" t="s">
        <v>29</v>
      </c>
    </row>
    <row r="1289" customFormat="false" ht="15.75" hidden="false" customHeight="false" outlineLevel="0" collapsed="false">
      <c r="A1289" s="20" t="s">
        <v>2931</v>
      </c>
      <c r="B1289" s="20" t="s">
        <v>2921</v>
      </c>
      <c r="C1289" s="20" t="s">
        <v>2922</v>
      </c>
      <c r="D1289" s="20" t="s">
        <v>2923</v>
      </c>
      <c r="E1289" s="20" t="s">
        <v>2928</v>
      </c>
      <c r="F1289" s="20" t="s">
        <v>2929</v>
      </c>
      <c r="G1289" s="20" t="s">
        <v>2930</v>
      </c>
      <c r="H1289" s="20" t="s">
        <v>29</v>
      </c>
    </row>
    <row r="1290" customFormat="false" ht="15.75" hidden="false" customHeight="false" outlineLevel="0" collapsed="false">
      <c r="A1290" s="20" t="s">
        <v>2932</v>
      </c>
      <c r="B1290" s="20" t="s">
        <v>2921</v>
      </c>
      <c r="C1290" s="20" t="s">
        <v>2922</v>
      </c>
      <c r="D1290" s="20" t="s">
        <v>2923</v>
      </c>
      <c r="E1290" s="20" t="s">
        <v>2933</v>
      </c>
      <c r="F1290" s="20" t="s">
        <v>2934</v>
      </c>
      <c r="G1290" s="20" t="s">
        <v>2568</v>
      </c>
      <c r="H1290" s="20" t="s">
        <v>29</v>
      </c>
    </row>
    <row r="1291" customFormat="false" ht="15.75" hidden="false" customHeight="false" outlineLevel="0" collapsed="false">
      <c r="A1291" s="20" t="s">
        <v>2935</v>
      </c>
      <c r="B1291" s="20" t="s">
        <v>2921</v>
      </c>
      <c r="C1291" s="20" t="s">
        <v>2922</v>
      </c>
      <c r="D1291" s="20" t="s">
        <v>2923</v>
      </c>
      <c r="E1291" s="20" t="s">
        <v>2933</v>
      </c>
      <c r="F1291" s="20" t="s">
        <v>2934</v>
      </c>
      <c r="G1291" s="20" t="s">
        <v>2568</v>
      </c>
      <c r="H1291" s="20" t="s">
        <v>29</v>
      </c>
    </row>
    <row r="1292" customFormat="false" ht="15.75" hidden="false" customHeight="false" outlineLevel="0" collapsed="false">
      <c r="A1292" s="20" t="s">
        <v>2936</v>
      </c>
      <c r="B1292" s="20" t="s">
        <v>2921</v>
      </c>
      <c r="C1292" s="20" t="s">
        <v>2922</v>
      </c>
      <c r="D1292" s="20" t="s">
        <v>2923</v>
      </c>
      <c r="E1292" s="20" t="s">
        <v>2937</v>
      </c>
      <c r="F1292" s="20" t="s">
        <v>2938</v>
      </c>
      <c r="G1292" s="20" t="s">
        <v>2461</v>
      </c>
      <c r="H1292" s="20" t="s">
        <v>29</v>
      </c>
    </row>
    <row r="1293" customFormat="false" ht="15.75" hidden="false" customHeight="false" outlineLevel="0" collapsed="false">
      <c r="A1293" s="20" t="s">
        <v>2939</v>
      </c>
      <c r="B1293" s="20" t="s">
        <v>2921</v>
      </c>
      <c r="C1293" s="20" t="s">
        <v>2922</v>
      </c>
      <c r="D1293" s="20" t="s">
        <v>2923</v>
      </c>
      <c r="E1293" s="20" t="s">
        <v>2937</v>
      </c>
      <c r="F1293" s="20" t="s">
        <v>2938</v>
      </c>
      <c r="G1293" s="20" t="s">
        <v>2461</v>
      </c>
      <c r="H1293" s="20" t="s">
        <v>29</v>
      </c>
    </row>
    <row r="1294" customFormat="false" ht="15.75" hidden="false" customHeight="false" outlineLevel="0" collapsed="false">
      <c r="A1294" s="20" t="s">
        <v>2940</v>
      </c>
      <c r="B1294" s="20" t="s">
        <v>2921</v>
      </c>
      <c r="C1294" s="20" t="s">
        <v>2922</v>
      </c>
      <c r="D1294" s="20" t="s">
        <v>2941</v>
      </c>
      <c r="E1294" s="20" t="s">
        <v>2942</v>
      </c>
      <c r="H1294" s="20" t="s">
        <v>29</v>
      </c>
    </row>
    <row r="1295" customFormat="false" ht="15.75" hidden="false" customHeight="false" outlineLevel="0" collapsed="false">
      <c r="A1295" s="20" t="s">
        <v>2943</v>
      </c>
      <c r="B1295" s="20" t="s">
        <v>2921</v>
      </c>
      <c r="C1295" s="20" t="s">
        <v>2922</v>
      </c>
      <c r="D1295" s="20" t="s">
        <v>2941</v>
      </c>
      <c r="E1295" s="20" t="s">
        <v>2942</v>
      </c>
      <c r="H1295" s="20" t="s">
        <v>29</v>
      </c>
    </row>
    <row r="1296" customFormat="false" ht="15.75" hidden="false" customHeight="false" outlineLevel="0" collapsed="false">
      <c r="A1296" s="20" t="s">
        <v>2944</v>
      </c>
      <c r="B1296" s="20" t="s">
        <v>2921</v>
      </c>
      <c r="C1296" s="20" t="s">
        <v>2922</v>
      </c>
      <c r="D1296" s="20" t="s">
        <v>2941</v>
      </c>
      <c r="E1296" s="20" t="s">
        <v>2945</v>
      </c>
      <c r="F1296" s="20" t="s">
        <v>2946</v>
      </c>
      <c r="H1296" s="20" t="s">
        <v>29</v>
      </c>
    </row>
    <row r="1297" customFormat="false" ht="15.75" hidden="false" customHeight="false" outlineLevel="0" collapsed="false">
      <c r="A1297" s="20" t="s">
        <v>2947</v>
      </c>
      <c r="B1297" s="20" t="s">
        <v>2921</v>
      </c>
      <c r="C1297" s="20" t="s">
        <v>2922</v>
      </c>
      <c r="D1297" s="20" t="s">
        <v>2941</v>
      </c>
      <c r="E1297" s="20" t="s">
        <v>2945</v>
      </c>
      <c r="F1297" s="20" t="s">
        <v>2946</v>
      </c>
      <c r="H1297" s="20" t="s">
        <v>29</v>
      </c>
    </row>
    <row r="1298" customFormat="false" ht="15.75" hidden="false" customHeight="false" outlineLevel="0" collapsed="false">
      <c r="A1298" s="20" t="s">
        <v>2948</v>
      </c>
      <c r="B1298" s="20" t="s">
        <v>2921</v>
      </c>
      <c r="C1298" s="20" t="s">
        <v>2922</v>
      </c>
      <c r="D1298" s="20" t="s">
        <v>2941</v>
      </c>
      <c r="E1298" s="20" t="s">
        <v>2949</v>
      </c>
      <c r="F1298" s="20" t="s">
        <v>2950</v>
      </c>
      <c r="G1298" s="20" t="s">
        <v>2298</v>
      </c>
      <c r="H1298" s="20" t="s">
        <v>29</v>
      </c>
    </row>
    <row r="1299" customFormat="false" ht="15.75" hidden="false" customHeight="false" outlineLevel="0" collapsed="false">
      <c r="A1299" s="20" t="s">
        <v>2951</v>
      </c>
      <c r="B1299" s="20" t="s">
        <v>2921</v>
      </c>
      <c r="C1299" s="20" t="s">
        <v>2922</v>
      </c>
      <c r="D1299" s="20" t="s">
        <v>2941</v>
      </c>
      <c r="E1299" s="20" t="s">
        <v>2949</v>
      </c>
      <c r="F1299" s="20" t="s">
        <v>2950</v>
      </c>
      <c r="G1299" s="20" t="s">
        <v>2298</v>
      </c>
      <c r="H1299" s="20" t="s">
        <v>29</v>
      </c>
    </row>
    <row r="1300" customFormat="false" ht="15.75" hidden="false" customHeight="false" outlineLevel="0" collapsed="false">
      <c r="A1300" s="20" t="s">
        <v>2952</v>
      </c>
      <c r="B1300" s="20" t="s">
        <v>2921</v>
      </c>
      <c r="C1300" s="20" t="s">
        <v>2922</v>
      </c>
      <c r="D1300" s="20" t="s">
        <v>2941</v>
      </c>
      <c r="E1300" s="20" t="s">
        <v>2953</v>
      </c>
      <c r="F1300" s="20" t="s">
        <v>2954</v>
      </c>
      <c r="H1300" s="20" t="s">
        <v>29</v>
      </c>
    </row>
    <row r="1301" customFormat="false" ht="15.75" hidden="false" customHeight="false" outlineLevel="0" collapsed="false">
      <c r="A1301" s="20" t="s">
        <v>2955</v>
      </c>
      <c r="B1301" s="20" t="s">
        <v>2921</v>
      </c>
      <c r="C1301" s="20" t="s">
        <v>2922</v>
      </c>
      <c r="D1301" s="20" t="s">
        <v>2941</v>
      </c>
      <c r="E1301" s="20" t="s">
        <v>2953</v>
      </c>
      <c r="F1301" s="20" t="s">
        <v>2954</v>
      </c>
      <c r="H1301" s="20" t="s">
        <v>29</v>
      </c>
    </row>
    <row r="1302" customFormat="false" ht="15.75" hidden="false" customHeight="false" outlineLevel="0" collapsed="false">
      <c r="A1302" s="20" t="s">
        <v>2956</v>
      </c>
      <c r="B1302" s="20" t="s">
        <v>2957</v>
      </c>
      <c r="C1302" s="20" t="s">
        <v>2958</v>
      </c>
      <c r="D1302" s="20" t="s">
        <v>2959</v>
      </c>
      <c r="E1302" s="20" t="s">
        <v>2960</v>
      </c>
      <c r="F1302" s="20" t="s">
        <v>2961</v>
      </c>
      <c r="H1302" s="20" t="s">
        <v>29</v>
      </c>
    </row>
    <row r="1303" customFormat="false" ht="15.75" hidden="false" customHeight="false" outlineLevel="0" collapsed="false">
      <c r="A1303" s="20" t="s">
        <v>2962</v>
      </c>
      <c r="B1303" s="20" t="s">
        <v>2957</v>
      </c>
      <c r="C1303" s="20" t="s">
        <v>2958</v>
      </c>
      <c r="D1303" s="20" t="s">
        <v>2959</v>
      </c>
      <c r="E1303" s="20" t="s">
        <v>2960</v>
      </c>
      <c r="F1303" s="20" t="s">
        <v>2961</v>
      </c>
      <c r="H1303" s="20" t="s">
        <v>29</v>
      </c>
    </row>
    <row r="1304" customFormat="false" ht="15.75" hidden="false" customHeight="false" outlineLevel="0" collapsed="false">
      <c r="A1304" s="20" t="s">
        <v>2963</v>
      </c>
      <c r="B1304" s="20" t="s">
        <v>2957</v>
      </c>
      <c r="C1304" s="20" t="s">
        <v>2964</v>
      </c>
      <c r="D1304" s="20" t="s">
        <v>2965</v>
      </c>
      <c r="E1304" s="20" t="s">
        <v>2966</v>
      </c>
      <c r="F1304" s="20" t="s">
        <v>2967</v>
      </c>
      <c r="H1304" s="20" t="s">
        <v>29</v>
      </c>
    </row>
    <row r="1305" customFormat="false" ht="15.75" hidden="false" customHeight="false" outlineLevel="0" collapsed="false">
      <c r="A1305" s="20" t="s">
        <v>2968</v>
      </c>
      <c r="B1305" s="20" t="s">
        <v>2957</v>
      </c>
      <c r="C1305" s="20" t="s">
        <v>2964</v>
      </c>
      <c r="D1305" s="20" t="s">
        <v>2965</v>
      </c>
      <c r="E1305" s="20" t="s">
        <v>2966</v>
      </c>
      <c r="F1305" s="20" t="s">
        <v>2967</v>
      </c>
      <c r="H1305" s="20" t="s">
        <v>29</v>
      </c>
    </row>
    <row r="1306" customFormat="false" ht="15.75" hidden="false" customHeight="false" outlineLevel="0" collapsed="false">
      <c r="A1306" s="20" t="s">
        <v>2969</v>
      </c>
      <c r="B1306" s="20" t="s">
        <v>2957</v>
      </c>
      <c r="C1306" s="20" t="s">
        <v>2970</v>
      </c>
      <c r="D1306" s="20" t="s">
        <v>2971</v>
      </c>
      <c r="E1306" s="20" t="s">
        <v>2972</v>
      </c>
      <c r="F1306" s="20" t="s">
        <v>2973</v>
      </c>
      <c r="H1306" s="20" t="s">
        <v>29</v>
      </c>
    </row>
    <row r="1307" customFormat="false" ht="15.75" hidden="false" customHeight="false" outlineLevel="0" collapsed="false">
      <c r="A1307" s="20" t="s">
        <v>2974</v>
      </c>
      <c r="B1307" s="20" t="s">
        <v>2957</v>
      </c>
      <c r="C1307" s="20" t="s">
        <v>2970</v>
      </c>
      <c r="D1307" s="20" t="s">
        <v>2971</v>
      </c>
      <c r="E1307" s="20" t="s">
        <v>2972</v>
      </c>
      <c r="F1307" s="20" t="s">
        <v>2973</v>
      </c>
      <c r="H1307" s="20" t="s">
        <v>29</v>
      </c>
    </row>
    <row r="1308" customFormat="false" ht="15.75" hidden="false" customHeight="false" outlineLevel="0" collapsed="false">
      <c r="A1308" s="20" t="s">
        <v>2975</v>
      </c>
      <c r="B1308" s="20" t="s">
        <v>2957</v>
      </c>
      <c r="C1308" s="20" t="s">
        <v>2976</v>
      </c>
      <c r="D1308" s="20" t="s">
        <v>2977</v>
      </c>
      <c r="E1308" s="20" t="s">
        <v>2978</v>
      </c>
      <c r="F1308" s="20" t="s">
        <v>2806</v>
      </c>
      <c r="H1308" s="20" t="s">
        <v>29</v>
      </c>
    </row>
    <row r="1309" customFormat="false" ht="15.75" hidden="false" customHeight="false" outlineLevel="0" collapsed="false">
      <c r="A1309" s="20" t="s">
        <v>2979</v>
      </c>
      <c r="B1309" s="20" t="s">
        <v>2957</v>
      </c>
      <c r="C1309" s="20" t="s">
        <v>2976</v>
      </c>
      <c r="D1309" s="20" t="s">
        <v>2977</v>
      </c>
      <c r="E1309" s="20" t="s">
        <v>2978</v>
      </c>
      <c r="F1309" s="20" t="s">
        <v>2806</v>
      </c>
      <c r="H1309" s="20" t="s">
        <v>29</v>
      </c>
    </row>
    <row r="1310" customFormat="false" ht="15.75" hidden="false" customHeight="false" outlineLevel="0" collapsed="false">
      <c r="A1310" s="20" t="s">
        <v>2980</v>
      </c>
      <c r="B1310" s="20" t="s">
        <v>2957</v>
      </c>
      <c r="C1310" s="20" t="s">
        <v>2981</v>
      </c>
      <c r="D1310" s="20" t="s">
        <v>2982</v>
      </c>
      <c r="E1310" s="20" t="s">
        <v>2983</v>
      </c>
      <c r="F1310" s="20" t="s">
        <v>2973</v>
      </c>
      <c r="H1310" s="20" t="s">
        <v>29</v>
      </c>
    </row>
    <row r="1311" customFormat="false" ht="15.75" hidden="false" customHeight="false" outlineLevel="0" collapsed="false">
      <c r="A1311" s="20" t="s">
        <v>2984</v>
      </c>
      <c r="B1311" s="20" t="s">
        <v>2957</v>
      </c>
      <c r="C1311" s="20" t="s">
        <v>2981</v>
      </c>
      <c r="D1311" s="20" t="s">
        <v>2982</v>
      </c>
      <c r="E1311" s="20" t="s">
        <v>2983</v>
      </c>
      <c r="F1311" s="20" t="s">
        <v>2973</v>
      </c>
      <c r="H1311" s="20" t="s">
        <v>29</v>
      </c>
    </row>
    <row r="1312" customFormat="false" ht="15.75" hidden="false" customHeight="false" outlineLevel="0" collapsed="false">
      <c r="A1312" s="20" t="s">
        <v>2985</v>
      </c>
      <c r="B1312" s="20" t="s">
        <v>2957</v>
      </c>
      <c r="C1312" s="20" t="s">
        <v>2986</v>
      </c>
      <c r="D1312" s="20" t="s">
        <v>2306</v>
      </c>
      <c r="E1312" s="20" t="s">
        <v>2307</v>
      </c>
      <c r="F1312" s="20" t="s">
        <v>2308</v>
      </c>
      <c r="H1312" s="20" t="s">
        <v>29</v>
      </c>
    </row>
    <row r="1313" customFormat="false" ht="15.75" hidden="false" customHeight="false" outlineLevel="0" collapsed="false">
      <c r="A1313" s="20" t="s">
        <v>2987</v>
      </c>
      <c r="B1313" s="20" t="s">
        <v>2957</v>
      </c>
      <c r="C1313" s="20" t="s">
        <v>2986</v>
      </c>
      <c r="D1313" s="20" t="s">
        <v>2306</v>
      </c>
      <c r="E1313" s="20" t="s">
        <v>2307</v>
      </c>
      <c r="F1313" s="20" t="s">
        <v>2308</v>
      </c>
      <c r="H1313" s="20" t="s">
        <v>29</v>
      </c>
    </row>
    <row r="1314" customFormat="false" ht="15.75" hidden="false" customHeight="false" outlineLevel="0" collapsed="false">
      <c r="A1314" s="20" t="s">
        <v>2988</v>
      </c>
      <c r="B1314" s="20" t="s">
        <v>2957</v>
      </c>
      <c r="C1314" s="20" t="s">
        <v>2989</v>
      </c>
      <c r="D1314" s="20" t="s">
        <v>2990</v>
      </c>
      <c r="E1314" s="20" t="s">
        <v>2378</v>
      </c>
      <c r="F1314" s="20" t="s">
        <v>2379</v>
      </c>
      <c r="H1314" s="20" t="s">
        <v>29</v>
      </c>
    </row>
    <row r="1315" customFormat="false" ht="15.75" hidden="false" customHeight="false" outlineLevel="0" collapsed="false">
      <c r="A1315" s="20" t="s">
        <v>2991</v>
      </c>
      <c r="B1315" s="20" t="s">
        <v>2957</v>
      </c>
      <c r="C1315" s="20" t="s">
        <v>2989</v>
      </c>
      <c r="D1315" s="20" t="s">
        <v>2990</v>
      </c>
      <c r="E1315" s="20" t="s">
        <v>2378</v>
      </c>
      <c r="F1315" s="20" t="s">
        <v>2379</v>
      </c>
      <c r="H1315" s="20" t="s">
        <v>29</v>
      </c>
    </row>
    <row r="1316" customFormat="false" ht="15.75" hidden="false" customHeight="false" outlineLevel="0" collapsed="false">
      <c r="A1316" s="20" t="s">
        <v>2992</v>
      </c>
      <c r="B1316" s="20" t="s">
        <v>2957</v>
      </c>
      <c r="C1316" s="20" t="s">
        <v>2993</v>
      </c>
      <c r="D1316" s="20" t="s">
        <v>2994</v>
      </c>
      <c r="E1316" s="20" t="s">
        <v>2995</v>
      </c>
      <c r="F1316" s="20" t="s">
        <v>2996</v>
      </c>
      <c r="H1316" s="20" t="s">
        <v>29</v>
      </c>
    </row>
    <row r="1317" customFormat="false" ht="15.75" hidden="false" customHeight="false" outlineLevel="0" collapsed="false">
      <c r="A1317" s="20" t="s">
        <v>2997</v>
      </c>
      <c r="B1317" s="20" t="s">
        <v>2957</v>
      </c>
      <c r="C1317" s="20" t="s">
        <v>2993</v>
      </c>
      <c r="D1317" s="20" t="s">
        <v>2994</v>
      </c>
      <c r="E1317" s="20" t="s">
        <v>2995</v>
      </c>
      <c r="F1317" s="20" t="s">
        <v>2996</v>
      </c>
      <c r="H1317" s="20" t="s">
        <v>29</v>
      </c>
    </row>
    <row r="1318" customFormat="false" ht="15.75" hidden="false" customHeight="false" outlineLevel="0" collapsed="false">
      <c r="A1318" s="20" t="s">
        <v>2998</v>
      </c>
      <c r="B1318" s="20" t="s">
        <v>2957</v>
      </c>
      <c r="C1318" s="20" t="s">
        <v>2999</v>
      </c>
      <c r="D1318" s="20" t="s">
        <v>3000</v>
      </c>
      <c r="E1318" s="20" t="s">
        <v>2193</v>
      </c>
      <c r="F1318" s="20" t="s">
        <v>2194</v>
      </c>
      <c r="H1318" s="20" t="s">
        <v>29</v>
      </c>
    </row>
    <row r="1319" customFormat="false" ht="15.75" hidden="false" customHeight="false" outlineLevel="0" collapsed="false">
      <c r="A1319" s="20" t="s">
        <v>3001</v>
      </c>
      <c r="B1319" s="20" t="s">
        <v>2957</v>
      </c>
      <c r="C1319" s="20" t="s">
        <v>2999</v>
      </c>
      <c r="D1319" s="20" t="s">
        <v>3000</v>
      </c>
      <c r="E1319" s="20" t="s">
        <v>2193</v>
      </c>
      <c r="F1319" s="20" t="s">
        <v>2194</v>
      </c>
      <c r="H1319" s="20" t="s">
        <v>29</v>
      </c>
    </row>
    <row r="1320" customFormat="false" ht="15.75" hidden="false" customHeight="false" outlineLevel="0" collapsed="false">
      <c r="A1320" s="20" t="s">
        <v>3002</v>
      </c>
      <c r="B1320" s="20" t="s">
        <v>2355</v>
      </c>
      <c r="C1320" s="20" t="s">
        <v>3003</v>
      </c>
      <c r="D1320" s="20" t="s">
        <v>3004</v>
      </c>
      <c r="E1320" s="20" t="s">
        <v>3005</v>
      </c>
      <c r="F1320" s="20" t="s">
        <v>3006</v>
      </c>
      <c r="G1320" s="20" t="s">
        <v>3007</v>
      </c>
      <c r="H1320" s="20" t="s">
        <v>29</v>
      </c>
    </row>
    <row r="1321" customFormat="false" ht="15.75" hidden="false" customHeight="false" outlineLevel="0" collapsed="false">
      <c r="A1321" s="20" t="s">
        <v>3008</v>
      </c>
      <c r="B1321" s="20" t="s">
        <v>2355</v>
      </c>
      <c r="C1321" s="20" t="s">
        <v>3003</v>
      </c>
      <c r="D1321" s="20" t="s">
        <v>3004</v>
      </c>
      <c r="E1321" s="20" t="s">
        <v>3005</v>
      </c>
      <c r="F1321" s="20" t="s">
        <v>3006</v>
      </c>
      <c r="G1321" s="20" t="s">
        <v>3007</v>
      </c>
      <c r="H1321" s="20" t="s">
        <v>29</v>
      </c>
    </row>
    <row r="1322" customFormat="false" ht="15.75" hidden="false" customHeight="false" outlineLevel="0" collapsed="false">
      <c r="A1322" s="20" t="s">
        <v>3009</v>
      </c>
      <c r="B1322" s="20" t="s">
        <v>2355</v>
      </c>
      <c r="C1322" s="20" t="s">
        <v>3010</v>
      </c>
      <c r="D1322" s="20" t="s">
        <v>3011</v>
      </c>
      <c r="E1322" s="20" t="s">
        <v>2306</v>
      </c>
      <c r="F1322" s="20" t="s">
        <v>2307</v>
      </c>
      <c r="G1322" s="20" t="s">
        <v>2308</v>
      </c>
      <c r="H1322" s="20" t="s">
        <v>29</v>
      </c>
    </row>
    <row r="1323" customFormat="false" ht="15.75" hidden="false" customHeight="false" outlineLevel="0" collapsed="false">
      <c r="A1323" s="20" t="s">
        <v>3012</v>
      </c>
      <c r="B1323" s="20" t="s">
        <v>2355</v>
      </c>
      <c r="C1323" s="20" t="s">
        <v>3010</v>
      </c>
      <c r="D1323" s="20" t="s">
        <v>3011</v>
      </c>
      <c r="E1323" s="20" t="s">
        <v>2306</v>
      </c>
      <c r="F1323" s="20" t="s">
        <v>2307</v>
      </c>
      <c r="G1323" s="20" t="s">
        <v>2308</v>
      </c>
      <c r="H1323" s="20" t="s">
        <v>29</v>
      </c>
    </row>
    <row r="1324" customFormat="false" ht="15.75" hidden="false" customHeight="false" outlineLevel="0" collapsed="false">
      <c r="A1324" s="20" t="s">
        <v>3013</v>
      </c>
      <c r="B1324" s="20" t="s">
        <v>2355</v>
      </c>
      <c r="C1324" s="20" t="s">
        <v>2369</v>
      </c>
      <c r="D1324" s="20" t="s">
        <v>3014</v>
      </c>
      <c r="E1324" s="20" t="s">
        <v>3015</v>
      </c>
      <c r="F1324" s="20" t="s">
        <v>3016</v>
      </c>
      <c r="G1324" s="20" t="s">
        <v>3017</v>
      </c>
      <c r="H1324" s="20" t="s">
        <v>29</v>
      </c>
    </row>
    <row r="1325" customFormat="false" ht="15.75" hidden="false" customHeight="false" outlineLevel="0" collapsed="false">
      <c r="A1325" s="20" t="s">
        <v>3018</v>
      </c>
      <c r="B1325" s="20" t="s">
        <v>2355</v>
      </c>
      <c r="C1325" s="20" t="s">
        <v>2369</v>
      </c>
      <c r="D1325" s="20" t="s">
        <v>3014</v>
      </c>
      <c r="E1325" s="20" t="s">
        <v>3015</v>
      </c>
      <c r="F1325" s="20" t="s">
        <v>3016</v>
      </c>
      <c r="G1325" s="20" t="s">
        <v>3017</v>
      </c>
      <c r="H1325" s="20" t="s">
        <v>29</v>
      </c>
    </row>
    <row r="1326" customFormat="false" ht="15.75" hidden="false" customHeight="false" outlineLevel="0" collapsed="false">
      <c r="A1326" s="20" t="s">
        <v>3019</v>
      </c>
      <c r="B1326" s="20" t="s">
        <v>2957</v>
      </c>
      <c r="C1326" s="20" t="s">
        <v>3020</v>
      </c>
      <c r="D1326" s="20" t="s">
        <v>3021</v>
      </c>
      <c r="E1326" s="20" t="s">
        <v>3022</v>
      </c>
      <c r="F1326" s="20" t="s">
        <v>3023</v>
      </c>
      <c r="H1326" s="20" t="s">
        <v>29</v>
      </c>
    </row>
    <row r="1327" customFormat="false" ht="15.75" hidden="false" customHeight="false" outlineLevel="0" collapsed="false">
      <c r="A1327" s="20" t="s">
        <v>3024</v>
      </c>
      <c r="B1327" s="20" t="s">
        <v>2957</v>
      </c>
      <c r="C1327" s="20" t="s">
        <v>3020</v>
      </c>
      <c r="D1327" s="20" t="s">
        <v>3021</v>
      </c>
      <c r="E1327" s="20" t="s">
        <v>3022</v>
      </c>
      <c r="F1327" s="20" t="s">
        <v>3023</v>
      </c>
      <c r="H1327" s="20" t="s">
        <v>29</v>
      </c>
    </row>
    <row r="1328" customFormat="false" ht="15.75" hidden="false" customHeight="false" outlineLevel="0" collapsed="false">
      <c r="A1328" s="20" t="s">
        <v>3025</v>
      </c>
      <c r="B1328" s="20" t="s">
        <v>2957</v>
      </c>
      <c r="C1328" s="20" t="s">
        <v>3026</v>
      </c>
      <c r="D1328" s="20" t="s">
        <v>2965</v>
      </c>
      <c r="E1328" s="20" t="s">
        <v>2966</v>
      </c>
      <c r="F1328" s="20" t="s">
        <v>2967</v>
      </c>
      <c r="H1328" s="20" t="s">
        <v>29</v>
      </c>
    </row>
    <row r="1329" customFormat="false" ht="15.75" hidden="false" customHeight="false" outlineLevel="0" collapsed="false">
      <c r="A1329" s="20" t="s">
        <v>3027</v>
      </c>
      <c r="B1329" s="20" t="s">
        <v>2957</v>
      </c>
      <c r="C1329" s="20" t="s">
        <v>3026</v>
      </c>
      <c r="D1329" s="20" t="s">
        <v>2965</v>
      </c>
      <c r="E1329" s="20" t="s">
        <v>2966</v>
      </c>
      <c r="F1329" s="20" t="s">
        <v>2967</v>
      </c>
      <c r="H1329" s="20" t="s">
        <v>29</v>
      </c>
    </row>
    <row r="1330" customFormat="false" ht="15.75" hidden="false" customHeight="false" outlineLevel="0" collapsed="false">
      <c r="A1330" s="20" t="s">
        <v>3028</v>
      </c>
      <c r="B1330" s="20" t="s">
        <v>2957</v>
      </c>
      <c r="C1330" s="20" t="s">
        <v>3029</v>
      </c>
      <c r="D1330" s="20" t="s">
        <v>2971</v>
      </c>
      <c r="E1330" s="20" t="s">
        <v>2972</v>
      </c>
      <c r="F1330" s="20" t="s">
        <v>2973</v>
      </c>
      <c r="H1330" s="20" t="s">
        <v>29</v>
      </c>
    </row>
    <row r="1331" customFormat="false" ht="15.75" hidden="false" customHeight="false" outlineLevel="0" collapsed="false">
      <c r="A1331" s="20" t="s">
        <v>3030</v>
      </c>
      <c r="B1331" s="20" t="s">
        <v>2957</v>
      </c>
      <c r="C1331" s="20" t="s">
        <v>3029</v>
      </c>
      <c r="D1331" s="20" t="s">
        <v>2971</v>
      </c>
      <c r="E1331" s="20" t="s">
        <v>2972</v>
      </c>
      <c r="F1331" s="20" t="s">
        <v>2973</v>
      </c>
      <c r="H1331" s="20" t="s">
        <v>29</v>
      </c>
    </row>
    <row r="1332" customFormat="false" ht="15.75" hidden="false" customHeight="false" outlineLevel="0" collapsed="false">
      <c r="A1332" s="20" t="s">
        <v>3031</v>
      </c>
      <c r="B1332" s="20" t="s">
        <v>3032</v>
      </c>
      <c r="C1332" s="20" t="s">
        <v>3033</v>
      </c>
      <c r="D1332" s="20" t="s">
        <v>2471</v>
      </c>
      <c r="H1332" s="20" t="s">
        <v>29</v>
      </c>
    </row>
    <row r="1333" customFormat="false" ht="15.75" hidden="false" customHeight="false" outlineLevel="0" collapsed="false">
      <c r="A1333" s="20" t="s">
        <v>3034</v>
      </c>
      <c r="B1333" s="20" t="s">
        <v>3032</v>
      </c>
      <c r="C1333" s="20" t="s">
        <v>3033</v>
      </c>
      <c r="D1333" s="20" t="s">
        <v>2471</v>
      </c>
      <c r="H1333" s="20" t="s">
        <v>29</v>
      </c>
    </row>
    <row r="1334" customFormat="false" ht="15.75" hidden="false" customHeight="false" outlineLevel="0" collapsed="false">
      <c r="A1334" s="20" t="s">
        <v>3035</v>
      </c>
      <c r="B1334" s="20" t="s">
        <v>3032</v>
      </c>
      <c r="C1334" s="20" t="s">
        <v>3036</v>
      </c>
      <c r="D1334" s="20" t="s">
        <v>2527</v>
      </c>
      <c r="H1334" s="20" t="s">
        <v>29</v>
      </c>
    </row>
    <row r="1335" customFormat="false" ht="15.75" hidden="false" customHeight="false" outlineLevel="0" collapsed="false">
      <c r="A1335" s="20" t="s">
        <v>3037</v>
      </c>
      <c r="B1335" s="20" t="s">
        <v>3032</v>
      </c>
      <c r="C1335" s="20" t="s">
        <v>3036</v>
      </c>
      <c r="D1335" s="20" t="s">
        <v>2527</v>
      </c>
      <c r="H1335" s="20" t="s">
        <v>29</v>
      </c>
    </row>
    <row r="1336" customFormat="false" ht="15.75" hidden="false" customHeight="false" outlineLevel="0" collapsed="false">
      <c r="A1336" s="20" t="s">
        <v>3038</v>
      </c>
      <c r="B1336" s="20" t="s">
        <v>3032</v>
      </c>
      <c r="C1336" s="20" t="s">
        <v>3039</v>
      </c>
      <c r="D1336" s="20" t="s">
        <v>2422</v>
      </c>
      <c r="H1336" s="20" t="s">
        <v>29</v>
      </c>
    </row>
    <row r="1337" customFormat="false" ht="15.75" hidden="false" customHeight="false" outlineLevel="0" collapsed="false">
      <c r="A1337" s="20" t="s">
        <v>3040</v>
      </c>
      <c r="B1337" s="20" t="s">
        <v>3032</v>
      </c>
      <c r="C1337" s="20" t="s">
        <v>3039</v>
      </c>
      <c r="D1337" s="20" t="s">
        <v>2422</v>
      </c>
      <c r="H1337" s="20" t="s">
        <v>29</v>
      </c>
    </row>
    <row r="1338" customFormat="false" ht="15.75" hidden="false" customHeight="false" outlineLevel="0" collapsed="false">
      <c r="A1338" s="20" t="s">
        <v>3041</v>
      </c>
      <c r="B1338" s="20" t="s">
        <v>3032</v>
      </c>
      <c r="C1338" s="20" t="s">
        <v>3042</v>
      </c>
      <c r="D1338" s="20" t="s">
        <v>3043</v>
      </c>
      <c r="H1338" s="20" t="s">
        <v>29</v>
      </c>
    </row>
    <row r="1339" customFormat="false" ht="15.75" hidden="false" customHeight="false" outlineLevel="0" collapsed="false">
      <c r="A1339" s="20" t="s">
        <v>3044</v>
      </c>
      <c r="B1339" s="20" t="s">
        <v>3032</v>
      </c>
      <c r="C1339" s="20" t="s">
        <v>3042</v>
      </c>
      <c r="D1339" s="20" t="s">
        <v>3043</v>
      </c>
      <c r="H1339" s="20" t="s">
        <v>29</v>
      </c>
    </row>
    <row r="1340" customFormat="false" ht="15.75" hidden="false" customHeight="false" outlineLevel="0" collapsed="false">
      <c r="A1340" s="20" t="s">
        <v>3045</v>
      </c>
      <c r="B1340" s="20" t="s">
        <v>3032</v>
      </c>
      <c r="C1340" s="20" t="s">
        <v>3046</v>
      </c>
      <c r="D1340" s="20" t="s">
        <v>3047</v>
      </c>
      <c r="H1340" s="20" t="s">
        <v>29</v>
      </c>
    </row>
    <row r="1341" customFormat="false" ht="15.75" hidden="false" customHeight="false" outlineLevel="0" collapsed="false">
      <c r="A1341" s="20" t="s">
        <v>3048</v>
      </c>
      <c r="B1341" s="20" t="s">
        <v>3032</v>
      </c>
      <c r="C1341" s="20" t="s">
        <v>3046</v>
      </c>
      <c r="D1341" s="20" t="s">
        <v>3047</v>
      </c>
      <c r="H1341" s="20" t="s">
        <v>29</v>
      </c>
    </row>
    <row r="1342" customFormat="false" ht="15.75" hidden="false" customHeight="false" outlineLevel="0" collapsed="false">
      <c r="A1342" s="20" t="s">
        <v>3049</v>
      </c>
      <c r="B1342" s="20" t="s">
        <v>3032</v>
      </c>
      <c r="C1342" s="20" t="s">
        <v>3050</v>
      </c>
      <c r="D1342" s="20" t="s">
        <v>3051</v>
      </c>
      <c r="H1342" s="20" t="s">
        <v>29</v>
      </c>
    </row>
    <row r="1343" customFormat="false" ht="15.75" hidden="false" customHeight="false" outlineLevel="0" collapsed="false">
      <c r="A1343" s="20" t="s">
        <v>3052</v>
      </c>
      <c r="B1343" s="20" t="s">
        <v>3032</v>
      </c>
      <c r="C1343" s="20" t="s">
        <v>3050</v>
      </c>
      <c r="D1343" s="20" t="s">
        <v>3051</v>
      </c>
      <c r="H1343" s="20" t="s">
        <v>29</v>
      </c>
    </row>
    <row r="1344" customFormat="false" ht="15.75" hidden="false" customHeight="false" outlineLevel="0" collapsed="false">
      <c r="A1344" s="20" t="s">
        <v>3053</v>
      </c>
      <c r="B1344" s="20" t="s">
        <v>3054</v>
      </c>
      <c r="C1344" s="20" t="s">
        <v>3055</v>
      </c>
      <c r="D1344" s="20" t="s">
        <v>3056</v>
      </c>
      <c r="H1344" s="20" t="s">
        <v>29</v>
      </c>
    </row>
    <row r="1345" customFormat="false" ht="15.75" hidden="false" customHeight="false" outlineLevel="0" collapsed="false">
      <c r="A1345" s="20" t="s">
        <v>3057</v>
      </c>
      <c r="B1345" s="20" t="s">
        <v>3054</v>
      </c>
      <c r="C1345" s="20" t="s">
        <v>3055</v>
      </c>
      <c r="D1345" s="20" t="s">
        <v>3056</v>
      </c>
      <c r="H1345" s="20" t="s">
        <v>29</v>
      </c>
    </row>
    <row r="1346" customFormat="false" ht="15.75" hidden="false" customHeight="false" outlineLevel="0" collapsed="false">
      <c r="A1346" s="20" t="s">
        <v>3058</v>
      </c>
      <c r="B1346" s="20" t="s">
        <v>3054</v>
      </c>
      <c r="C1346" s="20" t="s">
        <v>3059</v>
      </c>
      <c r="D1346" s="20" t="s">
        <v>2666</v>
      </c>
      <c r="H1346" s="20" t="s">
        <v>29</v>
      </c>
    </row>
    <row r="1347" customFormat="false" ht="15.75" hidden="false" customHeight="false" outlineLevel="0" collapsed="false">
      <c r="A1347" s="20" t="s">
        <v>3060</v>
      </c>
      <c r="B1347" s="20" t="s">
        <v>3054</v>
      </c>
      <c r="C1347" s="20" t="s">
        <v>3059</v>
      </c>
      <c r="D1347" s="20" t="s">
        <v>2666</v>
      </c>
      <c r="H1347" s="20" t="s">
        <v>29</v>
      </c>
    </row>
    <row r="1348" customFormat="false" ht="15.75" hidden="false" customHeight="false" outlineLevel="0" collapsed="false">
      <c r="A1348" s="20" t="s">
        <v>3061</v>
      </c>
      <c r="B1348" s="20" t="s">
        <v>3054</v>
      </c>
      <c r="C1348" s="20" t="s">
        <v>3062</v>
      </c>
      <c r="D1348" s="20" t="s">
        <v>3063</v>
      </c>
      <c r="H1348" s="20" t="s">
        <v>29</v>
      </c>
    </row>
    <row r="1349" customFormat="false" ht="15.75" hidden="false" customHeight="false" outlineLevel="0" collapsed="false">
      <c r="A1349" s="20" t="s">
        <v>3064</v>
      </c>
      <c r="B1349" s="20" t="s">
        <v>3054</v>
      </c>
      <c r="C1349" s="20" t="s">
        <v>3062</v>
      </c>
      <c r="D1349" s="20" t="s">
        <v>3063</v>
      </c>
      <c r="H1349" s="20" t="s">
        <v>29</v>
      </c>
    </row>
    <row r="1350" customFormat="false" ht="15.75" hidden="false" customHeight="false" outlineLevel="0" collapsed="false">
      <c r="A1350" s="20" t="s">
        <v>3065</v>
      </c>
      <c r="B1350" s="20" t="s">
        <v>3054</v>
      </c>
      <c r="C1350" s="20" t="s">
        <v>3066</v>
      </c>
      <c r="D1350" s="20" t="s">
        <v>3047</v>
      </c>
      <c r="H1350" s="20" t="s">
        <v>29</v>
      </c>
    </row>
    <row r="1351" customFormat="false" ht="15.75" hidden="false" customHeight="false" outlineLevel="0" collapsed="false">
      <c r="A1351" s="20" t="s">
        <v>3067</v>
      </c>
      <c r="B1351" s="20" t="s">
        <v>3054</v>
      </c>
      <c r="C1351" s="20" t="s">
        <v>3066</v>
      </c>
      <c r="D1351" s="20" t="s">
        <v>3047</v>
      </c>
      <c r="H1351" s="20" t="s">
        <v>29</v>
      </c>
    </row>
    <row r="1352" customFormat="false" ht="15.75" hidden="false" customHeight="false" outlineLevel="0" collapsed="false">
      <c r="A1352" s="20" t="s">
        <v>3068</v>
      </c>
      <c r="B1352" s="20" t="s">
        <v>3054</v>
      </c>
      <c r="C1352" s="20" t="s">
        <v>3069</v>
      </c>
      <c r="D1352" s="20" t="s">
        <v>2599</v>
      </c>
      <c r="H1352" s="20" t="s">
        <v>29</v>
      </c>
    </row>
    <row r="1353" customFormat="false" ht="15.75" hidden="false" customHeight="false" outlineLevel="0" collapsed="false">
      <c r="A1353" s="20" t="s">
        <v>3070</v>
      </c>
      <c r="B1353" s="20" t="s">
        <v>3054</v>
      </c>
      <c r="C1353" s="20" t="s">
        <v>3069</v>
      </c>
      <c r="D1353" s="20" t="s">
        <v>2599</v>
      </c>
      <c r="H1353" s="20" t="s">
        <v>29</v>
      </c>
    </row>
    <row r="1354" customFormat="false" ht="15.75" hidden="false" customHeight="false" outlineLevel="0" collapsed="false">
      <c r="A1354" s="20" t="s">
        <v>3071</v>
      </c>
      <c r="B1354" s="20" t="s">
        <v>3072</v>
      </c>
      <c r="C1354" s="20" t="s">
        <v>3073</v>
      </c>
      <c r="D1354" s="20" t="s">
        <v>3074</v>
      </c>
      <c r="E1354" s="20" t="s">
        <v>2578</v>
      </c>
      <c r="H1354" s="20" t="s">
        <v>29</v>
      </c>
    </row>
    <row r="1355" customFormat="false" ht="15.75" hidden="false" customHeight="false" outlineLevel="0" collapsed="false">
      <c r="A1355" s="20" t="s">
        <v>3075</v>
      </c>
      <c r="B1355" s="20" t="s">
        <v>3072</v>
      </c>
      <c r="C1355" s="20" t="s">
        <v>3073</v>
      </c>
      <c r="D1355" s="20" t="s">
        <v>3074</v>
      </c>
      <c r="E1355" s="20" t="s">
        <v>2578</v>
      </c>
      <c r="H1355" s="20" t="s">
        <v>29</v>
      </c>
    </row>
    <row r="1356" customFormat="false" ht="15.75" hidden="false" customHeight="false" outlineLevel="0" collapsed="false">
      <c r="A1356" s="20" t="s">
        <v>3076</v>
      </c>
      <c r="B1356" s="20" t="s">
        <v>3072</v>
      </c>
      <c r="C1356" s="20" t="s">
        <v>3073</v>
      </c>
      <c r="D1356" s="20" t="s">
        <v>3077</v>
      </c>
      <c r="E1356" s="20" t="s">
        <v>2599</v>
      </c>
      <c r="H1356" s="20" t="s">
        <v>29</v>
      </c>
    </row>
    <row r="1357" customFormat="false" ht="15.75" hidden="false" customHeight="false" outlineLevel="0" collapsed="false">
      <c r="A1357" s="20" t="s">
        <v>3078</v>
      </c>
      <c r="B1357" s="20" t="s">
        <v>3072</v>
      </c>
      <c r="C1357" s="20" t="s">
        <v>3073</v>
      </c>
      <c r="D1357" s="20" t="s">
        <v>3077</v>
      </c>
      <c r="E1357" s="20" t="s">
        <v>2599</v>
      </c>
      <c r="H1357" s="20" t="s">
        <v>29</v>
      </c>
    </row>
    <row r="1358" customFormat="false" ht="15.75" hidden="false" customHeight="false" outlineLevel="0" collapsed="false">
      <c r="A1358" s="20" t="s">
        <v>3079</v>
      </c>
      <c r="B1358" s="20" t="s">
        <v>3072</v>
      </c>
      <c r="C1358" s="20" t="s">
        <v>3073</v>
      </c>
      <c r="D1358" s="20" t="s">
        <v>3080</v>
      </c>
      <c r="E1358" s="20" t="s">
        <v>3081</v>
      </c>
      <c r="H1358" s="20" t="s">
        <v>29</v>
      </c>
    </row>
    <row r="1359" customFormat="false" ht="15.75" hidden="false" customHeight="false" outlineLevel="0" collapsed="false">
      <c r="A1359" s="20" t="s">
        <v>3082</v>
      </c>
      <c r="B1359" s="20" t="s">
        <v>3072</v>
      </c>
      <c r="C1359" s="20" t="s">
        <v>3073</v>
      </c>
      <c r="D1359" s="20" t="s">
        <v>3080</v>
      </c>
      <c r="E1359" s="20" t="s">
        <v>3081</v>
      </c>
      <c r="H1359" s="20" t="s">
        <v>29</v>
      </c>
    </row>
    <row r="1360" customFormat="false" ht="15.75" hidden="false" customHeight="false" outlineLevel="0" collapsed="false">
      <c r="A1360" s="20" t="s">
        <v>3083</v>
      </c>
      <c r="B1360" s="20" t="s">
        <v>3072</v>
      </c>
      <c r="C1360" s="20" t="s">
        <v>3084</v>
      </c>
      <c r="D1360" s="20" t="s">
        <v>3085</v>
      </c>
      <c r="E1360" s="20" t="s">
        <v>2298</v>
      </c>
      <c r="H1360" s="20" t="s">
        <v>29</v>
      </c>
    </row>
    <row r="1361" customFormat="false" ht="15.75" hidden="false" customHeight="false" outlineLevel="0" collapsed="false">
      <c r="A1361" s="20" t="s">
        <v>3086</v>
      </c>
      <c r="B1361" s="20" t="s">
        <v>3072</v>
      </c>
      <c r="C1361" s="20" t="s">
        <v>3084</v>
      </c>
      <c r="D1361" s="20" t="s">
        <v>3085</v>
      </c>
      <c r="E1361" s="20" t="s">
        <v>2298</v>
      </c>
      <c r="H1361" s="20" t="s">
        <v>29</v>
      </c>
    </row>
    <row r="1362" customFormat="false" ht="15.75" hidden="false" customHeight="false" outlineLevel="0" collapsed="false">
      <c r="A1362" s="20" t="s">
        <v>3087</v>
      </c>
      <c r="B1362" s="20" t="s">
        <v>3072</v>
      </c>
      <c r="C1362" s="20" t="s">
        <v>3088</v>
      </c>
      <c r="D1362" s="20" t="s">
        <v>3089</v>
      </c>
      <c r="E1362" s="20" t="s">
        <v>2653</v>
      </c>
      <c r="H1362" s="20" t="s">
        <v>29</v>
      </c>
    </row>
    <row r="1363" customFormat="false" ht="15.75" hidden="false" customHeight="false" outlineLevel="0" collapsed="false">
      <c r="A1363" s="20" t="s">
        <v>3090</v>
      </c>
      <c r="B1363" s="20" t="s">
        <v>3072</v>
      </c>
      <c r="C1363" s="20" t="s">
        <v>3088</v>
      </c>
      <c r="D1363" s="20" t="s">
        <v>3089</v>
      </c>
      <c r="E1363" s="20" t="s">
        <v>2653</v>
      </c>
      <c r="H1363" s="20" t="s">
        <v>29</v>
      </c>
    </row>
    <row r="1364" customFormat="false" ht="15.75" hidden="false" customHeight="false" outlineLevel="0" collapsed="false">
      <c r="A1364" s="20" t="s">
        <v>3091</v>
      </c>
      <c r="B1364" s="20" t="s">
        <v>3072</v>
      </c>
      <c r="C1364" s="20" t="s">
        <v>3092</v>
      </c>
      <c r="D1364" s="20" t="s">
        <v>2447</v>
      </c>
      <c r="H1364" s="20" t="s">
        <v>29</v>
      </c>
    </row>
    <row r="1365" customFormat="false" ht="15.75" hidden="false" customHeight="false" outlineLevel="0" collapsed="false">
      <c r="A1365" s="20" t="s">
        <v>3093</v>
      </c>
      <c r="B1365" s="20" t="s">
        <v>3072</v>
      </c>
      <c r="C1365" s="20" t="s">
        <v>3092</v>
      </c>
      <c r="D1365" s="20" t="s">
        <v>2447</v>
      </c>
      <c r="H1365" s="20" t="s">
        <v>29</v>
      </c>
    </row>
    <row r="1366" customFormat="false" ht="15.75" hidden="false" customHeight="false" outlineLevel="0" collapsed="false">
      <c r="A1366" s="20" t="s">
        <v>3094</v>
      </c>
      <c r="B1366" s="20" t="s">
        <v>3072</v>
      </c>
      <c r="C1366" s="20" t="s">
        <v>3095</v>
      </c>
      <c r="D1366" s="20" t="s">
        <v>3096</v>
      </c>
      <c r="E1366" s="20" t="s">
        <v>2498</v>
      </c>
      <c r="H1366" s="20" t="s">
        <v>29</v>
      </c>
    </row>
    <row r="1367" customFormat="false" ht="15.75" hidden="false" customHeight="false" outlineLevel="0" collapsed="false">
      <c r="A1367" s="20" t="s">
        <v>3097</v>
      </c>
      <c r="B1367" s="20" t="s">
        <v>3072</v>
      </c>
      <c r="C1367" s="20" t="s">
        <v>3095</v>
      </c>
      <c r="D1367" s="20" t="s">
        <v>3096</v>
      </c>
      <c r="E1367" s="20" t="s">
        <v>2498</v>
      </c>
      <c r="H1367" s="20" t="s">
        <v>29</v>
      </c>
    </row>
    <row r="1368" customFormat="false" ht="15.75" hidden="false" customHeight="false" outlineLevel="0" collapsed="false">
      <c r="A1368" s="20" t="s">
        <v>3098</v>
      </c>
      <c r="B1368" s="20" t="s">
        <v>3072</v>
      </c>
      <c r="C1368" s="20" t="s">
        <v>3099</v>
      </c>
      <c r="D1368" s="20" t="s">
        <v>3100</v>
      </c>
      <c r="E1368" s="20" t="s">
        <v>2573</v>
      </c>
      <c r="H1368" s="20" t="s">
        <v>29</v>
      </c>
    </row>
    <row r="1369" customFormat="false" ht="15.75" hidden="false" customHeight="false" outlineLevel="0" collapsed="false">
      <c r="A1369" s="20" t="s">
        <v>3101</v>
      </c>
      <c r="B1369" s="20" t="s">
        <v>3072</v>
      </c>
      <c r="C1369" s="20" t="s">
        <v>3099</v>
      </c>
      <c r="D1369" s="20" t="s">
        <v>3100</v>
      </c>
      <c r="E1369" s="20" t="s">
        <v>2573</v>
      </c>
      <c r="H1369" s="20" t="s">
        <v>29</v>
      </c>
    </row>
    <row r="1370" customFormat="false" ht="15.75" hidden="false" customHeight="false" outlineLevel="0" collapsed="false">
      <c r="A1370" s="20" t="s">
        <v>3102</v>
      </c>
      <c r="B1370" s="20" t="s">
        <v>3072</v>
      </c>
      <c r="C1370" s="20" t="s">
        <v>3103</v>
      </c>
      <c r="D1370" s="20" t="s">
        <v>3104</v>
      </c>
      <c r="E1370" s="20" t="s">
        <v>2409</v>
      </c>
      <c r="H1370" s="20" t="s">
        <v>29</v>
      </c>
    </row>
    <row r="1371" customFormat="false" ht="15.75" hidden="false" customHeight="false" outlineLevel="0" collapsed="false">
      <c r="A1371" s="20" t="s">
        <v>3105</v>
      </c>
      <c r="B1371" s="20" t="s">
        <v>3072</v>
      </c>
      <c r="C1371" s="20" t="s">
        <v>3103</v>
      </c>
      <c r="D1371" s="20" t="s">
        <v>3104</v>
      </c>
      <c r="E1371" s="20" t="s">
        <v>2409</v>
      </c>
      <c r="H1371" s="20" t="s">
        <v>29</v>
      </c>
    </row>
    <row r="1372" customFormat="false" ht="15.75" hidden="false" customHeight="false" outlineLevel="0" collapsed="false">
      <c r="A1372" s="20" t="s">
        <v>3106</v>
      </c>
      <c r="B1372" s="20" t="s">
        <v>3072</v>
      </c>
      <c r="C1372" s="20" t="s">
        <v>3107</v>
      </c>
      <c r="D1372" s="20" t="s">
        <v>3108</v>
      </c>
      <c r="E1372" s="20" t="s">
        <v>2653</v>
      </c>
      <c r="H1372" s="20" t="s">
        <v>29</v>
      </c>
    </row>
    <row r="1373" customFormat="false" ht="15.75" hidden="false" customHeight="false" outlineLevel="0" collapsed="false">
      <c r="A1373" s="20" t="s">
        <v>3109</v>
      </c>
      <c r="B1373" s="20" t="s">
        <v>3072</v>
      </c>
      <c r="C1373" s="20" t="s">
        <v>3107</v>
      </c>
      <c r="D1373" s="20" t="s">
        <v>3108</v>
      </c>
      <c r="E1373" s="20" t="s">
        <v>2653</v>
      </c>
      <c r="H1373" s="20" t="s">
        <v>29</v>
      </c>
    </row>
    <row r="1374" customFormat="false" ht="15.75" hidden="false" customHeight="false" outlineLevel="0" collapsed="false">
      <c r="A1374" s="20" t="s">
        <v>3110</v>
      </c>
      <c r="B1374" s="20" t="s">
        <v>3072</v>
      </c>
      <c r="C1374" s="20" t="s">
        <v>3111</v>
      </c>
      <c r="D1374" s="20" t="s">
        <v>3112</v>
      </c>
      <c r="E1374" s="20" t="s">
        <v>2553</v>
      </c>
      <c r="H1374" s="20" t="s">
        <v>29</v>
      </c>
    </row>
    <row r="1375" customFormat="false" ht="15.75" hidden="false" customHeight="false" outlineLevel="0" collapsed="false">
      <c r="A1375" s="20" t="s">
        <v>3113</v>
      </c>
      <c r="B1375" s="20" t="s">
        <v>3072</v>
      </c>
      <c r="C1375" s="20" t="s">
        <v>3111</v>
      </c>
      <c r="D1375" s="20" t="s">
        <v>3112</v>
      </c>
      <c r="E1375" s="20" t="s">
        <v>2553</v>
      </c>
      <c r="H1375" s="20" t="s">
        <v>29</v>
      </c>
    </row>
    <row r="1376" customFormat="false" ht="15.75" hidden="false" customHeight="false" outlineLevel="0" collapsed="false">
      <c r="A1376" s="20" t="s">
        <v>3114</v>
      </c>
      <c r="B1376" s="20" t="s">
        <v>3115</v>
      </c>
      <c r="C1376" s="20" t="s">
        <v>3116</v>
      </c>
      <c r="D1376" s="20" t="s">
        <v>3063</v>
      </c>
      <c r="H1376" s="20" t="s">
        <v>29</v>
      </c>
    </row>
    <row r="1377" customFormat="false" ht="15.75" hidden="false" customHeight="false" outlineLevel="0" collapsed="false">
      <c r="A1377" s="20" t="s">
        <v>3117</v>
      </c>
      <c r="B1377" s="20" t="s">
        <v>3115</v>
      </c>
      <c r="C1377" s="20" t="s">
        <v>3116</v>
      </c>
      <c r="D1377" s="20" t="s">
        <v>3063</v>
      </c>
      <c r="H1377" s="20" t="s">
        <v>29</v>
      </c>
    </row>
    <row r="1378" customFormat="false" ht="15.75" hidden="false" customHeight="false" outlineLevel="0" collapsed="false">
      <c r="A1378" s="20" t="s">
        <v>3118</v>
      </c>
      <c r="B1378" s="20" t="s">
        <v>3115</v>
      </c>
      <c r="C1378" s="20" t="s">
        <v>3119</v>
      </c>
      <c r="D1378" s="20" t="s">
        <v>2544</v>
      </c>
      <c r="H1378" s="20" t="s">
        <v>29</v>
      </c>
    </row>
    <row r="1379" customFormat="false" ht="15.75" hidden="false" customHeight="false" outlineLevel="0" collapsed="false">
      <c r="A1379" s="20" t="s">
        <v>3120</v>
      </c>
      <c r="B1379" s="20" t="s">
        <v>3115</v>
      </c>
      <c r="C1379" s="20" t="s">
        <v>3119</v>
      </c>
      <c r="D1379" s="20" t="s">
        <v>2544</v>
      </c>
      <c r="H1379" s="20" t="s">
        <v>29</v>
      </c>
    </row>
    <row r="1380" customFormat="false" ht="15.75" hidden="false" customHeight="false" outlineLevel="0" collapsed="false">
      <c r="A1380" s="20" t="s">
        <v>3121</v>
      </c>
      <c r="B1380" s="20" t="s">
        <v>3122</v>
      </c>
      <c r="C1380" s="20" t="s">
        <v>3123</v>
      </c>
      <c r="H1380" s="20" t="s">
        <v>29</v>
      </c>
    </row>
    <row r="1381" customFormat="false" ht="15.75" hidden="false" customHeight="false" outlineLevel="0" collapsed="false">
      <c r="A1381" s="20" t="s">
        <v>3124</v>
      </c>
      <c r="B1381" s="20" t="s">
        <v>3122</v>
      </c>
      <c r="C1381" s="20" t="s">
        <v>3123</v>
      </c>
      <c r="H1381" s="20" t="s">
        <v>29</v>
      </c>
    </row>
    <row r="1382" customFormat="false" ht="15.75" hidden="false" customHeight="false" outlineLevel="0" collapsed="false">
      <c r="A1382" s="20" t="s">
        <v>3125</v>
      </c>
      <c r="B1382" s="20" t="s">
        <v>3126</v>
      </c>
      <c r="C1382" s="20" t="s">
        <v>3127</v>
      </c>
      <c r="D1382" s="20" t="s">
        <v>2573</v>
      </c>
      <c r="H1382" s="20" t="s">
        <v>29</v>
      </c>
    </row>
    <row r="1383" customFormat="false" ht="15.75" hidden="false" customHeight="false" outlineLevel="0" collapsed="false">
      <c r="A1383" s="20" t="s">
        <v>3128</v>
      </c>
      <c r="B1383" s="20" t="s">
        <v>3126</v>
      </c>
      <c r="C1383" s="20" t="s">
        <v>3127</v>
      </c>
      <c r="D1383" s="20" t="s">
        <v>2573</v>
      </c>
      <c r="H1383" s="20" t="s">
        <v>29</v>
      </c>
    </row>
    <row r="1384" customFormat="false" ht="15.75" hidden="false" customHeight="false" outlineLevel="0" collapsed="false">
      <c r="A1384" s="20" t="s">
        <v>3129</v>
      </c>
      <c r="B1384" s="20" t="s">
        <v>3126</v>
      </c>
      <c r="C1384" s="20" t="s">
        <v>3130</v>
      </c>
      <c r="D1384" s="20" t="s">
        <v>2583</v>
      </c>
      <c r="H1384" s="20" t="s">
        <v>29</v>
      </c>
    </row>
    <row r="1385" customFormat="false" ht="15.75" hidden="false" customHeight="false" outlineLevel="0" collapsed="false">
      <c r="A1385" s="20" t="s">
        <v>3131</v>
      </c>
      <c r="B1385" s="20" t="s">
        <v>3126</v>
      </c>
      <c r="C1385" s="20" t="s">
        <v>3130</v>
      </c>
      <c r="D1385" s="20" t="s">
        <v>2583</v>
      </c>
      <c r="H1385" s="20" t="s">
        <v>29</v>
      </c>
    </row>
    <row r="1386" customFormat="false" ht="15.75" hidden="false" customHeight="false" outlineLevel="0" collapsed="false">
      <c r="A1386" s="20" t="s">
        <v>3132</v>
      </c>
      <c r="B1386" s="20" t="s">
        <v>3133</v>
      </c>
      <c r="C1386" s="20" t="s">
        <v>3134</v>
      </c>
      <c r="D1386" s="20" t="s">
        <v>2553</v>
      </c>
      <c r="H1386" s="20" t="s">
        <v>29</v>
      </c>
    </row>
    <row r="1387" customFormat="false" ht="15.75" hidden="false" customHeight="false" outlineLevel="0" collapsed="false">
      <c r="A1387" s="20" t="s">
        <v>3135</v>
      </c>
      <c r="B1387" s="20" t="s">
        <v>3133</v>
      </c>
      <c r="C1387" s="20" t="s">
        <v>3134</v>
      </c>
      <c r="D1387" s="20" t="s">
        <v>2553</v>
      </c>
      <c r="H1387" s="20" t="s">
        <v>29</v>
      </c>
    </row>
    <row r="1388" customFormat="false" ht="15.75" hidden="false" customHeight="false" outlineLevel="0" collapsed="false">
      <c r="A1388" s="20" t="s">
        <v>3136</v>
      </c>
      <c r="B1388" s="20" t="s">
        <v>3133</v>
      </c>
      <c r="C1388" s="20" t="s">
        <v>3137</v>
      </c>
      <c r="D1388" s="20" t="s">
        <v>2558</v>
      </c>
      <c r="H1388" s="20" t="s">
        <v>29</v>
      </c>
    </row>
    <row r="1389" customFormat="false" ht="15.75" hidden="false" customHeight="false" outlineLevel="0" collapsed="false">
      <c r="A1389" s="20" t="s">
        <v>3138</v>
      </c>
      <c r="B1389" s="20" t="s">
        <v>3133</v>
      </c>
      <c r="C1389" s="20" t="s">
        <v>3137</v>
      </c>
      <c r="D1389" s="20" t="s">
        <v>2558</v>
      </c>
      <c r="H1389" s="20" t="s">
        <v>29</v>
      </c>
    </row>
    <row r="1390" customFormat="false" ht="15.75" hidden="false" customHeight="false" outlineLevel="0" collapsed="false">
      <c r="A1390" s="20" t="s">
        <v>3139</v>
      </c>
      <c r="B1390" s="20" t="s">
        <v>3140</v>
      </c>
      <c r="C1390" s="20" t="s">
        <v>3141</v>
      </c>
      <c r="D1390" s="20" t="s">
        <v>2414</v>
      </c>
      <c r="H1390" s="20" t="s">
        <v>29</v>
      </c>
    </row>
    <row r="1391" customFormat="false" ht="15.75" hidden="false" customHeight="false" outlineLevel="0" collapsed="false">
      <c r="A1391" s="20" t="s">
        <v>3142</v>
      </c>
      <c r="B1391" s="20" t="s">
        <v>3140</v>
      </c>
      <c r="C1391" s="20" t="s">
        <v>3141</v>
      </c>
      <c r="D1391" s="20" t="s">
        <v>2414</v>
      </c>
      <c r="H1391" s="20" t="s">
        <v>29</v>
      </c>
    </row>
    <row r="1392" customFormat="false" ht="15.75" hidden="false" customHeight="false" outlineLevel="0" collapsed="false">
      <c r="A1392" s="20" t="s">
        <v>3143</v>
      </c>
      <c r="B1392" s="20" t="s">
        <v>3140</v>
      </c>
      <c r="C1392" s="20" t="s">
        <v>3141</v>
      </c>
      <c r="D1392" s="20" t="s">
        <v>2414</v>
      </c>
      <c r="H1392" s="20" t="s">
        <v>29</v>
      </c>
    </row>
    <row r="1393" customFormat="false" ht="15.75" hidden="false" customHeight="false" outlineLevel="0" collapsed="false">
      <c r="A1393" s="20" t="s">
        <v>3144</v>
      </c>
      <c r="B1393" s="20" t="s">
        <v>3140</v>
      </c>
      <c r="C1393" s="20" t="s">
        <v>3141</v>
      </c>
      <c r="D1393" s="20" t="s">
        <v>2414</v>
      </c>
      <c r="H1393" s="20" t="s">
        <v>29</v>
      </c>
    </row>
    <row r="1394" customFormat="false" ht="15.75" hidden="false" customHeight="false" outlineLevel="0" collapsed="false">
      <c r="A1394" s="20" t="s">
        <v>3145</v>
      </c>
      <c r="B1394" s="20" t="s">
        <v>3146</v>
      </c>
      <c r="C1394" s="20" t="s">
        <v>3147</v>
      </c>
      <c r="D1394" s="20" t="s">
        <v>3148</v>
      </c>
      <c r="E1394" s="20" t="s">
        <v>2573</v>
      </c>
      <c r="H1394" s="20" t="s">
        <v>29</v>
      </c>
    </row>
    <row r="1395" customFormat="false" ht="15.75" hidden="false" customHeight="false" outlineLevel="0" collapsed="false">
      <c r="A1395" s="20" t="s">
        <v>3149</v>
      </c>
      <c r="B1395" s="20" t="s">
        <v>3146</v>
      </c>
      <c r="C1395" s="20" t="s">
        <v>3147</v>
      </c>
      <c r="D1395" s="20" t="s">
        <v>3148</v>
      </c>
      <c r="E1395" s="20" t="s">
        <v>2573</v>
      </c>
      <c r="H1395" s="20" t="s">
        <v>29</v>
      </c>
    </row>
    <row r="1396" customFormat="false" ht="15.75" hidden="false" customHeight="false" outlineLevel="0" collapsed="false">
      <c r="A1396" s="20" t="s">
        <v>3150</v>
      </c>
      <c r="B1396" s="20" t="s">
        <v>3146</v>
      </c>
      <c r="C1396" s="20" t="s">
        <v>3147</v>
      </c>
      <c r="D1396" s="20" t="s">
        <v>3151</v>
      </c>
      <c r="E1396" s="20" t="s">
        <v>2583</v>
      </c>
      <c r="H1396" s="20" t="s">
        <v>29</v>
      </c>
    </row>
    <row r="1397" customFormat="false" ht="15.75" hidden="false" customHeight="false" outlineLevel="0" collapsed="false">
      <c r="A1397" s="20" t="s">
        <v>3152</v>
      </c>
      <c r="B1397" s="20" t="s">
        <v>3146</v>
      </c>
      <c r="C1397" s="20" t="s">
        <v>3147</v>
      </c>
      <c r="D1397" s="20" t="s">
        <v>3151</v>
      </c>
      <c r="E1397" s="20" t="s">
        <v>2583</v>
      </c>
      <c r="H1397" s="20" t="s">
        <v>29</v>
      </c>
    </row>
    <row r="1398" customFormat="false" ht="15.75" hidden="false" customHeight="false" outlineLevel="0" collapsed="false">
      <c r="A1398" s="20" t="s">
        <v>3153</v>
      </c>
      <c r="B1398" s="20" t="s">
        <v>3146</v>
      </c>
      <c r="C1398" s="20" t="s">
        <v>3154</v>
      </c>
      <c r="D1398" s="20" t="s">
        <v>2471</v>
      </c>
      <c r="H1398" s="20" t="s">
        <v>29</v>
      </c>
    </row>
    <row r="1399" customFormat="false" ht="15.75" hidden="false" customHeight="false" outlineLevel="0" collapsed="false">
      <c r="A1399" s="20" t="s">
        <v>3155</v>
      </c>
      <c r="B1399" s="20" t="s">
        <v>3146</v>
      </c>
      <c r="C1399" s="20" t="s">
        <v>3154</v>
      </c>
      <c r="D1399" s="20" t="s">
        <v>2471</v>
      </c>
      <c r="H1399" s="20" t="s">
        <v>29</v>
      </c>
    </row>
    <row r="1400" customFormat="false" ht="15.75" hidden="false" customHeight="false" outlineLevel="0" collapsed="false">
      <c r="A1400" s="20" t="s">
        <v>3156</v>
      </c>
      <c r="B1400" s="20" t="s">
        <v>3146</v>
      </c>
      <c r="C1400" s="20" t="s">
        <v>3157</v>
      </c>
      <c r="D1400" s="20" t="s">
        <v>2522</v>
      </c>
      <c r="H1400" s="20" t="s">
        <v>29</v>
      </c>
    </row>
    <row r="1401" customFormat="false" ht="15.75" hidden="false" customHeight="false" outlineLevel="0" collapsed="false">
      <c r="A1401" s="20" t="s">
        <v>3158</v>
      </c>
      <c r="B1401" s="20" t="s">
        <v>3146</v>
      </c>
      <c r="C1401" s="20" t="s">
        <v>3157</v>
      </c>
      <c r="D1401" s="20" t="s">
        <v>2522</v>
      </c>
      <c r="H1401" s="20" t="s">
        <v>29</v>
      </c>
    </row>
    <row r="1402" customFormat="false" ht="15.75" hidden="false" customHeight="false" outlineLevel="0" collapsed="false">
      <c r="A1402" s="20" t="s">
        <v>3159</v>
      </c>
      <c r="B1402" s="20" t="s">
        <v>3146</v>
      </c>
      <c r="C1402" s="20" t="s">
        <v>3160</v>
      </c>
      <c r="D1402" s="20" t="s">
        <v>2439</v>
      </c>
      <c r="E1402" s="20" t="s">
        <v>974</v>
      </c>
      <c r="H1402" s="20" t="s">
        <v>29</v>
      </c>
    </row>
    <row r="1403" customFormat="false" ht="15.75" hidden="false" customHeight="false" outlineLevel="0" collapsed="false">
      <c r="A1403" s="20" t="s">
        <v>3161</v>
      </c>
      <c r="B1403" s="20" t="s">
        <v>3146</v>
      </c>
      <c r="C1403" s="20" t="s">
        <v>3160</v>
      </c>
      <c r="D1403" s="20" t="s">
        <v>2439</v>
      </c>
      <c r="E1403" s="20" t="s">
        <v>974</v>
      </c>
      <c r="H1403" s="20" t="s">
        <v>29</v>
      </c>
    </row>
    <row r="1404" customFormat="false" ht="15.75" hidden="false" customHeight="false" outlineLevel="0" collapsed="false">
      <c r="A1404" s="20" t="s">
        <v>3162</v>
      </c>
      <c r="B1404" s="20" t="s">
        <v>3146</v>
      </c>
      <c r="C1404" s="20" t="s">
        <v>3163</v>
      </c>
      <c r="D1404" s="20" t="s">
        <v>2447</v>
      </c>
      <c r="H1404" s="20" t="s">
        <v>29</v>
      </c>
    </row>
    <row r="1405" customFormat="false" ht="15.75" hidden="false" customHeight="false" outlineLevel="0" collapsed="false">
      <c r="A1405" s="20" t="s">
        <v>3164</v>
      </c>
      <c r="B1405" s="20" t="s">
        <v>3146</v>
      </c>
      <c r="C1405" s="20" t="s">
        <v>3163</v>
      </c>
      <c r="D1405" s="20" t="s">
        <v>2447</v>
      </c>
      <c r="H1405" s="20" t="s">
        <v>29</v>
      </c>
    </row>
    <row r="1406" customFormat="false" ht="15.75" hidden="false" customHeight="false" outlineLevel="0" collapsed="false">
      <c r="A1406" s="20" t="s">
        <v>3165</v>
      </c>
      <c r="B1406" s="20" t="s">
        <v>3146</v>
      </c>
      <c r="C1406" s="20" t="s">
        <v>3166</v>
      </c>
      <c r="D1406" s="20" t="s">
        <v>2451</v>
      </c>
      <c r="H1406" s="20" t="s">
        <v>29</v>
      </c>
    </row>
    <row r="1407" customFormat="false" ht="15.75" hidden="false" customHeight="false" outlineLevel="0" collapsed="false">
      <c r="A1407" s="20" t="s">
        <v>3167</v>
      </c>
      <c r="B1407" s="20" t="s">
        <v>3146</v>
      </c>
      <c r="C1407" s="20" t="s">
        <v>3166</v>
      </c>
      <c r="D1407" s="20" t="s">
        <v>2451</v>
      </c>
      <c r="H1407" s="20" t="s">
        <v>29</v>
      </c>
    </row>
    <row r="1408" customFormat="false" ht="15.75" hidden="false" customHeight="false" outlineLevel="0" collapsed="false">
      <c r="A1408" s="20" t="s">
        <v>3168</v>
      </c>
      <c r="B1408" s="20" t="s">
        <v>3146</v>
      </c>
      <c r="C1408" s="20" t="s">
        <v>3169</v>
      </c>
      <c r="D1408" s="20" t="s">
        <v>2548</v>
      </c>
      <c r="H1408" s="20" t="s">
        <v>29</v>
      </c>
    </row>
    <row r="1409" customFormat="false" ht="15.75" hidden="false" customHeight="false" outlineLevel="0" collapsed="false">
      <c r="A1409" s="20" t="s">
        <v>3170</v>
      </c>
      <c r="B1409" s="20" t="s">
        <v>3146</v>
      </c>
      <c r="C1409" s="20" t="s">
        <v>3169</v>
      </c>
      <c r="D1409" s="20" t="s">
        <v>2548</v>
      </c>
      <c r="H1409" s="20" t="s">
        <v>29</v>
      </c>
    </row>
    <row r="1410" customFormat="false" ht="15.75" hidden="false" customHeight="false" outlineLevel="0" collapsed="false">
      <c r="A1410" s="20" t="s">
        <v>3171</v>
      </c>
      <c r="B1410" s="20" t="s">
        <v>3146</v>
      </c>
      <c r="C1410" s="20" t="s">
        <v>3172</v>
      </c>
      <c r="D1410" s="20" t="s">
        <v>3085</v>
      </c>
      <c r="E1410" s="20" t="s">
        <v>2298</v>
      </c>
      <c r="H1410" s="20" t="s">
        <v>29</v>
      </c>
    </row>
    <row r="1411" customFormat="false" ht="15.75" hidden="false" customHeight="false" outlineLevel="0" collapsed="false">
      <c r="A1411" s="20" t="s">
        <v>3173</v>
      </c>
      <c r="B1411" s="20" t="s">
        <v>3146</v>
      </c>
      <c r="C1411" s="20" t="s">
        <v>3172</v>
      </c>
      <c r="D1411" s="20" t="s">
        <v>3085</v>
      </c>
      <c r="E1411" s="20" t="s">
        <v>2298</v>
      </c>
      <c r="H1411" s="20" t="s">
        <v>29</v>
      </c>
    </row>
    <row r="1412" customFormat="false" ht="15.75" hidden="false" customHeight="false" outlineLevel="0" collapsed="false">
      <c r="A1412" s="20" t="s">
        <v>3174</v>
      </c>
      <c r="B1412" s="20" t="s">
        <v>3175</v>
      </c>
      <c r="C1412" s="20" t="s">
        <v>3176</v>
      </c>
      <c r="D1412" s="20" t="s">
        <v>2514</v>
      </c>
      <c r="H1412" s="20" t="s">
        <v>29</v>
      </c>
    </row>
    <row r="1413" customFormat="false" ht="15.75" hidden="false" customHeight="false" outlineLevel="0" collapsed="false">
      <c r="A1413" s="20" t="s">
        <v>3177</v>
      </c>
      <c r="B1413" s="20" t="s">
        <v>3175</v>
      </c>
      <c r="C1413" s="20" t="s">
        <v>3176</v>
      </c>
      <c r="D1413" s="20" t="s">
        <v>2514</v>
      </c>
      <c r="H1413" s="20" t="s">
        <v>29</v>
      </c>
    </row>
    <row r="1414" customFormat="false" ht="15.75" hidden="false" customHeight="false" outlineLevel="0" collapsed="false">
      <c r="A1414" s="20" t="s">
        <v>3178</v>
      </c>
      <c r="B1414" s="20" t="s">
        <v>3175</v>
      </c>
      <c r="C1414" s="20" t="s">
        <v>3179</v>
      </c>
      <c r="D1414" s="20" t="s">
        <v>2471</v>
      </c>
      <c r="H1414" s="20" t="s">
        <v>29</v>
      </c>
    </row>
    <row r="1415" customFormat="false" ht="15.75" hidden="false" customHeight="false" outlineLevel="0" collapsed="false">
      <c r="A1415" s="20" t="s">
        <v>3180</v>
      </c>
      <c r="B1415" s="20" t="s">
        <v>3175</v>
      </c>
      <c r="C1415" s="20" t="s">
        <v>3179</v>
      </c>
      <c r="D1415" s="20" t="s">
        <v>2471</v>
      </c>
      <c r="H1415" s="20" t="s">
        <v>29</v>
      </c>
    </row>
    <row r="1416" customFormat="false" ht="15.75" hidden="false" customHeight="false" outlineLevel="0" collapsed="false">
      <c r="A1416" s="20" t="s">
        <v>3181</v>
      </c>
      <c r="B1416" s="20" t="s">
        <v>3182</v>
      </c>
      <c r="C1416" s="20" t="s">
        <v>3183</v>
      </c>
      <c r="D1416" s="20" t="s">
        <v>3184</v>
      </c>
      <c r="H1416" s="20" t="s">
        <v>29</v>
      </c>
    </row>
    <row r="1417" customFormat="false" ht="15.75" hidden="false" customHeight="false" outlineLevel="0" collapsed="false">
      <c r="A1417" s="20" t="s">
        <v>3185</v>
      </c>
      <c r="B1417" s="20" t="s">
        <v>3182</v>
      </c>
      <c r="C1417" s="20" t="s">
        <v>3183</v>
      </c>
      <c r="D1417" s="20" t="s">
        <v>3184</v>
      </c>
      <c r="H1417" s="20" t="s">
        <v>29</v>
      </c>
    </row>
    <row r="1418" customFormat="false" ht="15.75" hidden="false" customHeight="false" outlineLevel="0" collapsed="false">
      <c r="A1418" s="20" t="s">
        <v>3186</v>
      </c>
      <c r="B1418" s="20" t="s">
        <v>3182</v>
      </c>
      <c r="C1418" s="20" t="s">
        <v>3187</v>
      </c>
      <c r="D1418" s="20" t="s">
        <v>3043</v>
      </c>
      <c r="H1418" s="20" t="s">
        <v>29</v>
      </c>
    </row>
    <row r="1419" customFormat="false" ht="15.75" hidden="false" customHeight="false" outlineLevel="0" collapsed="false">
      <c r="A1419" s="20" t="s">
        <v>3188</v>
      </c>
      <c r="B1419" s="20" t="s">
        <v>3182</v>
      </c>
      <c r="C1419" s="20" t="s">
        <v>3187</v>
      </c>
      <c r="D1419" s="20" t="s">
        <v>3043</v>
      </c>
      <c r="H1419" s="20" t="s">
        <v>29</v>
      </c>
    </row>
    <row r="1420" customFormat="false" ht="15.75" hidden="false" customHeight="false" outlineLevel="0" collapsed="false">
      <c r="A1420" s="20" t="s">
        <v>3189</v>
      </c>
      <c r="B1420" s="20" t="s">
        <v>3190</v>
      </c>
      <c r="C1420" s="20" t="s">
        <v>3191</v>
      </c>
      <c r="D1420" s="20" t="s">
        <v>2568</v>
      </c>
      <c r="H1420" s="20" t="s">
        <v>29</v>
      </c>
    </row>
    <row r="1421" customFormat="false" ht="15.75" hidden="false" customHeight="false" outlineLevel="0" collapsed="false">
      <c r="A1421" s="20" t="s">
        <v>3192</v>
      </c>
      <c r="B1421" s="20" t="s">
        <v>3190</v>
      </c>
      <c r="C1421" s="20" t="s">
        <v>3191</v>
      </c>
      <c r="D1421" s="20" t="s">
        <v>2568</v>
      </c>
      <c r="H1421" s="20" t="s">
        <v>29</v>
      </c>
    </row>
    <row r="1422" customFormat="false" ht="15.75" hidden="false" customHeight="false" outlineLevel="0" collapsed="false">
      <c r="A1422" s="20" t="s">
        <v>3193</v>
      </c>
      <c r="B1422" s="20" t="s">
        <v>3194</v>
      </c>
      <c r="C1422" s="20" t="s">
        <v>3195</v>
      </c>
      <c r="D1422" s="20" t="s">
        <v>2414</v>
      </c>
      <c r="H1422" s="20" t="s">
        <v>29</v>
      </c>
    </row>
    <row r="1423" customFormat="false" ht="15.75" hidden="false" customHeight="false" outlineLevel="0" collapsed="false">
      <c r="A1423" s="20" t="s">
        <v>3196</v>
      </c>
      <c r="B1423" s="20" t="s">
        <v>3194</v>
      </c>
      <c r="C1423" s="20" t="s">
        <v>3195</v>
      </c>
      <c r="D1423" s="20" t="s">
        <v>2414</v>
      </c>
      <c r="H1423" s="20" t="s">
        <v>29</v>
      </c>
    </row>
    <row r="1424" customFormat="false" ht="15.75" hidden="false" customHeight="false" outlineLevel="0" collapsed="false">
      <c r="A1424" s="20" t="s">
        <v>3197</v>
      </c>
      <c r="B1424" s="20" t="s">
        <v>3194</v>
      </c>
      <c r="C1424" s="20" t="s">
        <v>3198</v>
      </c>
      <c r="D1424" s="20" t="s">
        <v>2466</v>
      </c>
      <c r="H1424" s="20" t="s">
        <v>29</v>
      </c>
    </row>
    <row r="1425" customFormat="false" ht="15.75" hidden="false" customHeight="false" outlineLevel="0" collapsed="false">
      <c r="A1425" s="20" t="s">
        <v>3199</v>
      </c>
      <c r="B1425" s="20" t="s">
        <v>3194</v>
      </c>
      <c r="C1425" s="20" t="s">
        <v>3198</v>
      </c>
      <c r="D1425" s="20" t="s">
        <v>2466</v>
      </c>
      <c r="H1425" s="20" t="s">
        <v>29</v>
      </c>
    </row>
    <row r="1426" customFormat="false" ht="15.75" hidden="false" customHeight="false" outlineLevel="0" collapsed="false">
      <c r="A1426" s="20" t="s">
        <v>3200</v>
      </c>
      <c r="B1426" s="20" t="s">
        <v>3201</v>
      </c>
      <c r="C1426" s="20" t="s">
        <v>3202</v>
      </c>
      <c r="D1426" s="20" t="s">
        <v>3043</v>
      </c>
      <c r="H1426" s="20" t="s">
        <v>29</v>
      </c>
    </row>
    <row r="1427" customFormat="false" ht="15.75" hidden="false" customHeight="false" outlineLevel="0" collapsed="false">
      <c r="A1427" s="20" t="s">
        <v>3203</v>
      </c>
      <c r="B1427" s="20" t="s">
        <v>3201</v>
      </c>
      <c r="C1427" s="20" t="s">
        <v>3202</v>
      </c>
      <c r="D1427" s="20" t="s">
        <v>3043</v>
      </c>
      <c r="H1427" s="20" t="s">
        <v>29</v>
      </c>
    </row>
    <row r="1428" customFormat="false" ht="15.75" hidden="false" customHeight="false" outlineLevel="0" collapsed="false">
      <c r="A1428" s="20" t="s">
        <v>3204</v>
      </c>
      <c r="B1428" s="20" t="s">
        <v>3201</v>
      </c>
      <c r="C1428" s="20" t="s">
        <v>3205</v>
      </c>
      <c r="D1428" s="20" t="s">
        <v>3047</v>
      </c>
      <c r="H1428" s="20" t="s">
        <v>29</v>
      </c>
    </row>
    <row r="1429" customFormat="false" ht="15.75" hidden="false" customHeight="false" outlineLevel="0" collapsed="false">
      <c r="A1429" s="20" t="s">
        <v>3206</v>
      </c>
      <c r="B1429" s="20" t="s">
        <v>3201</v>
      </c>
      <c r="C1429" s="20" t="s">
        <v>3205</v>
      </c>
      <c r="D1429" s="20" t="s">
        <v>3047</v>
      </c>
      <c r="H1429" s="20" t="s">
        <v>29</v>
      </c>
    </row>
    <row r="1430" customFormat="false" ht="15.75" hidden="false" customHeight="false" outlineLevel="0" collapsed="false">
      <c r="A1430" s="20" t="s">
        <v>3207</v>
      </c>
      <c r="B1430" s="20" t="s">
        <v>3208</v>
      </c>
      <c r="C1430" s="20" t="s">
        <v>3209</v>
      </c>
      <c r="D1430" s="20" t="s">
        <v>3210</v>
      </c>
      <c r="E1430" s="20" t="s">
        <v>3211</v>
      </c>
      <c r="H1430" s="20" t="s">
        <v>29</v>
      </c>
    </row>
    <row r="1431" customFormat="false" ht="15.75" hidden="false" customHeight="false" outlineLevel="0" collapsed="false">
      <c r="A1431" s="20" t="s">
        <v>3212</v>
      </c>
      <c r="B1431" s="20" t="s">
        <v>3208</v>
      </c>
      <c r="C1431" s="20" t="s">
        <v>3209</v>
      </c>
      <c r="D1431" s="20" t="s">
        <v>3210</v>
      </c>
      <c r="E1431" s="20" t="s">
        <v>3211</v>
      </c>
      <c r="H1431" s="20" t="s">
        <v>29</v>
      </c>
    </row>
    <row r="1432" customFormat="false" ht="15.75" hidden="false" customHeight="false" outlineLevel="0" collapsed="false">
      <c r="A1432" s="20" t="s">
        <v>3213</v>
      </c>
      <c r="B1432" s="20" t="s">
        <v>3208</v>
      </c>
      <c r="C1432" s="20" t="s">
        <v>3209</v>
      </c>
      <c r="D1432" s="20" t="s">
        <v>3214</v>
      </c>
      <c r="E1432" s="20" t="s">
        <v>3056</v>
      </c>
      <c r="H1432" s="20" t="s">
        <v>29</v>
      </c>
    </row>
    <row r="1433" customFormat="false" ht="15.75" hidden="false" customHeight="false" outlineLevel="0" collapsed="false">
      <c r="A1433" s="20" t="s">
        <v>3215</v>
      </c>
      <c r="B1433" s="20" t="s">
        <v>3208</v>
      </c>
      <c r="C1433" s="20" t="s">
        <v>3209</v>
      </c>
      <c r="D1433" s="20" t="s">
        <v>3214</v>
      </c>
      <c r="E1433" s="20" t="s">
        <v>3056</v>
      </c>
      <c r="H1433" s="20" t="s">
        <v>29</v>
      </c>
    </row>
    <row r="1434" customFormat="false" ht="15.75" hidden="false" customHeight="false" outlineLevel="0" collapsed="false">
      <c r="A1434" s="20" t="s">
        <v>3216</v>
      </c>
      <c r="B1434" s="20" t="s">
        <v>3208</v>
      </c>
      <c r="C1434" s="20" t="s">
        <v>3217</v>
      </c>
      <c r="D1434" s="20" t="s">
        <v>3123</v>
      </c>
      <c r="H1434" s="20" t="s">
        <v>29</v>
      </c>
    </row>
    <row r="1435" customFormat="false" ht="15.75" hidden="false" customHeight="false" outlineLevel="0" collapsed="false">
      <c r="A1435" s="20" t="s">
        <v>3218</v>
      </c>
      <c r="B1435" s="20" t="s">
        <v>3208</v>
      </c>
      <c r="C1435" s="20" t="s">
        <v>3217</v>
      </c>
      <c r="D1435" s="20" t="s">
        <v>3123</v>
      </c>
      <c r="H1435" s="20" t="s">
        <v>29</v>
      </c>
    </row>
    <row r="1436" customFormat="false" ht="15.75" hidden="false" customHeight="false" outlineLevel="0" collapsed="false">
      <c r="A1436" s="20" t="s">
        <v>3219</v>
      </c>
      <c r="B1436" s="20" t="s">
        <v>3208</v>
      </c>
      <c r="C1436" s="20" t="s">
        <v>3220</v>
      </c>
      <c r="D1436" s="20" t="s">
        <v>3221</v>
      </c>
      <c r="E1436" s="20" t="s">
        <v>2563</v>
      </c>
      <c r="H1436" s="20" t="s">
        <v>29</v>
      </c>
    </row>
    <row r="1437" customFormat="false" ht="15.75" hidden="false" customHeight="false" outlineLevel="0" collapsed="false">
      <c r="A1437" s="20" t="s">
        <v>3222</v>
      </c>
      <c r="B1437" s="20" t="s">
        <v>3208</v>
      </c>
      <c r="C1437" s="20" t="s">
        <v>3220</v>
      </c>
      <c r="D1437" s="20" t="s">
        <v>3221</v>
      </c>
      <c r="E1437" s="20" t="s">
        <v>2563</v>
      </c>
      <c r="H1437" s="20" t="s">
        <v>29</v>
      </c>
    </row>
    <row r="1438" customFormat="false" ht="15.75" hidden="false" customHeight="false" outlineLevel="0" collapsed="false">
      <c r="A1438" s="20" t="s">
        <v>3223</v>
      </c>
      <c r="B1438" s="20" t="s">
        <v>3208</v>
      </c>
      <c r="C1438" s="20" t="s">
        <v>3224</v>
      </c>
      <c r="D1438" s="20" t="s">
        <v>2435</v>
      </c>
      <c r="H1438" s="20" t="s">
        <v>29</v>
      </c>
    </row>
    <row r="1439" customFormat="false" ht="15.75" hidden="false" customHeight="false" outlineLevel="0" collapsed="false">
      <c r="A1439" s="20" t="s">
        <v>3225</v>
      </c>
      <c r="B1439" s="20" t="s">
        <v>3208</v>
      </c>
      <c r="C1439" s="20" t="s">
        <v>3224</v>
      </c>
      <c r="D1439" s="20" t="s">
        <v>2435</v>
      </c>
      <c r="H1439" s="20" t="s">
        <v>29</v>
      </c>
    </row>
    <row r="1440" customFormat="false" ht="15.75" hidden="false" customHeight="false" outlineLevel="0" collapsed="false">
      <c r="A1440" s="20" t="s">
        <v>3226</v>
      </c>
      <c r="B1440" s="20" t="s">
        <v>3208</v>
      </c>
      <c r="C1440" s="20" t="s">
        <v>3227</v>
      </c>
      <c r="D1440" s="20" t="s">
        <v>3085</v>
      </c>
      <c r="E1440" s="20" t="s">
        <v>2298</v>
      </c>
      <c r="H1440" s="20" t="s">
        <v>29</v>
      </c>
    </row>
    <row r="1441" customFormat="false" ht="15.75" hidden="false" customHeight="false" outlineLevel="0" collapsed="false">
      <c r="A1441" s="20" t="s">
        <v>3228</v>
      </c>
      <c r="B1441" s="20" t="s">
        <v>3208</v>
      </c>
      <c r="C1441" s="20" t="s">
        <v>3227</v>
      </c>
      <c r="D1441" s="20" t="s">
        <v>3085</v>
      </c>
      <c r="E1441" s="20" t="s">
        <v>2298</v>
      </c>
      <c r="H1441" s="20" t="s">
        <v>29</v>
      </c>
    </row>
    <row r="1442" customFormat="false" ht="15.75" hidden="false" customHeight="false" outlineLevel="0" collapsed="false">
      <c r="A1442" s="20" t="s">
        <v>3229</v>
      </c>
      <c r="B1442" s="20" t="s">
        <v>3208</v>
      </c>
      <c r="C1442" s="20" t="s">
        <v>3230</v>
      </c>
      <c r="D1442" s="20" t="s">
        <v>3231</v>
      </c>
      <c r="E1442" s="20" t="s">
        <v>2409</v>
      </c>
      <c r="H1442" s="20" t="s">
        <v>29</v>
      </c>
    </row>
    <row r="1443" customFormat="false" ht="15.75" hidden="false" customHeight="false" outlineLevel="0" collapsed="false">
      <c r="A1443" s="20" t="s">
        <v>3232</v>
      </c>
      <c r="B1443" s="20" t="s">
        <v>3208</v>
      </c>
      <c r="C1443" s="20" t="s">
        <v>3230</v>
      </c>
      <c r="D1443" s="20" t="s">
        <v>3231</v>
      </c>
      <c r="E1443" s="20" t="s">
        <v>2409</v>
      </c>
      <c r="H1443" s="20" t="s">
        <v>29</v>
      </c>
    </row>
    <row r="1444" customFormat="false" ht="15.75" hidden="false" customHeight="false" outlineLevel="0" collapsed="false">
      <c r="A1444" s="20" t="s">
        <v>3233</v>
      </c>
      <c r="B1444" s="20" t="s">
        <v>3208</v>
      </c>
      <c r="C1444" s="20" t="s">
        <v>3234</v>
      </c>
      <c r="D1444" s="20" t="s">
        <v>3221</v>
      </c>
      <c r="E1444" s="20" t="s">
        <v>2563</v>
      </c>
      <c r="H1444" s="20" t="s">
        <v>29</v>
      </c>
    </row>
    <row r="1445" customFormat="false" ht="15.75" hidden="false" customHeight="false" outlineLevel="0" collapsed="false">
      <c r="A1445" s="20" t="s">
        <v>3235</v>
      </c>
      <c r="B1445" s="20" t="s">
        <v>3208</v>
      </c>
      <c r="C1445" s="20" t="s">
        <v>3234</v>
      </c>
      <c r="D1445" s="20" t="s">
        <v>3221</v>
      </c>
      <c r="E1445" s="20" t="s">
        <v>2563</v>
      </c>
      <c r="H1445" s="20" t="s">
        <v>29</v>
      </c>
    </row>
    <row r="1446" customFormat="false" ht="15.75" hidden="false" customHeight="false" outlineLevel="0" collapsed="false">
      <c r="A1446" s="20" t="s">
        <v>3236</v>
      </c>
      <c r="B1446" s="20" t="s">
        <v>3208</v>
      </c>
      <c r="C1446" s="20" t="s">
        <v>3237</v>
      </c>
      <c r="D1446" s="20" t="s">
        <v>3238</v>
      </c>
      <c r="E1446" s="20" t="s">
        <v>2568</v>
      </c>
      <c r="H1446" s="20" t="s">
        <v>29</v>
      </c>
    </row>
    <row r="1447" customFormat="false" ht="15.75" hidden="false" customHeight="false" outlineLevel="0" collapsed="false">
      <c r="A1447" s="20" t="s">
        <v>3239</v>
      </c>
      <c r="B1447" s="20" t="s">
        <v>3208</v>
      </c>
      <c r="C1447" s="20" t="s">
        <v>3237</v>
      </c>
      <c r="D1447" s="20" t="s">
        <v>3238</v>
      </c>
      <c r="E1447" s="20" t="s">
        <v>2568</v>
      </c>
      <c r="H1447" s="20" t="s">
        <v>29</v>
      </c>
    </row>
    <row r="1448" customFormat="false" ht="15.75" hidden="false" customHeight="false" outlineLevel="0" collapsed="false">
      <c r="A1448" s="20" t="s">
        <v>3240</v>
      </c>
      <c r="B1448" s="20" t="s">
        <v>3241</v>
      </c>
      <c r="C1448" s="20" t="s">
        <v>3242</v>
      </c>
      <c r="D1448" s="20" t="s">
        <v>2451</v>
      </c>
      <c r="H1448" s="20" t="s">
        <v>29</v>
      </c>
    </row>
    <row r="1449" customFormat="false" ht="15.75" hidden="false" customHeight="false" outlineLevel="0" collapsed="false">
      <c r="A1449" s="20" t="s">
        <v>3243</v>
      </c>
      <c r="B1449" s="20" t="s">
        <v>3241</v>
      </c>
      <c r="C1449" s="20" t="s">
        <v>3242</v>
      </c>
      <c r="D1449" s="20" t="s">
        <v>2451</v>
      </c>
      <c r="H1449" s="20" t="s">
        <v>29</v>
      </c>
    </row>
    <row r="1450" customFormat="false" ht="15.75" hidden="false" customHeight="false" outlineLevel="0" collapsed="false">
      <c r="A1450" s="20" t="s">
        <v>3244</v>
      </c>
      <c r="B1450" s="20" t="s">
        <v>3241</v>
      </c>
      <c r="C1450" s="20" t="s">
        <v>3245</v>
      </c>
      <c r="D1450" s="20" t="s">
        <v>3246</v>
      </c>
      <c r="E1450" s="20" t="s">
        <v>3247</v>
      </c>
      <c r="H1450" s="20" t="s">
        <v>29</v>
      </c>
    </row>
    <row r="1451" customFormat="false" ht="15.75" hidden="false" customHeight="false" outlineLevel="0" collapsed="false">
      <c r="A1451" s="20" t="s">
        <v>3248</v>
      </c>
      <c r="B1451" s="20" t="s">
        <v>3241</v>
      </c>
      <c r="C1451" s="20" t="s">
        <v>3245</v>
      </c>
      <c r="D1451" s="20" t="s">
        <v>3246</v>
      </c>
      <c r="E1451" s="20" t="s">
        <v>3247</v>
      </c>
      <c r="H1451" s="20" t="s">
        <v>29</v>
      </c>
    </row>
    <row r="1452" customFormat="false" ht="15.75" hidden="false" customHeight="false" outlineLevel="0" collapsed="false">
      <c r="A1452" s="20" t="s">
        <v>3249</v>
      </c>
      <c r="B1452" s="20" t="s">
        <v>3241</v>
      </c>
      <c r="C1452" s="20" t="s">
        <v>3250</v>
      </c>
      <c r="D1452" s="20" t="s">
        <v>3251</v>
      </c>
      <c r="E1452" s="20" t="s">
        <v>3252</v>
      </c>
      <c r="H1452" s="20" t="s">
        <v>29</v>
      </c>
    </row>
    <row r="1453" customFormat="false" ht="15.75" hidden="false" customHeight="false" outlineLevel="0" collapsed="false">
      <c r="A1453" s="20" t="s">
        <v>3253</v>
      </c>
      <c r="B1453" s="20" t="s">
        <v>3241</v>
      </c>
      <c r="C1453" s="20" t="s">
        <v>3250</v>
      </c>
      <c r="D1453" s="20" t="s">
        <v>3251</v>
      </c>
      <c r="E1453" s="20" t="s">
        <v>3252</v>
      </c>
      <c r="H1453" s="20" t="s">
        <v>29</v>
      </c>
    </row>
    <row r="1454" customFormat="false" ht="15.75" hidden="false" customHeight="false" outlineLevel="0" collapsed="false">
      <c r="A1454" s="20" t="s">
        <v>3254</v>
      </c>
      <c r="B1454" s="20" t="s">
        <v>3241</v>
      </c>
      <c r="C1454" s="20" t="s">
        <v>3255</v>
      </c>
      <c r="D1454" s="20" t="s">
        <v>3081</v>
      </c>
      <c r="H1454" s="20" t="s">
        <v>29</v>
      </c>
    </row>
    <row r="1455" customFormat="false" ht="15.75" hidden="false" customHeight="false" outlineLevel="0" collapsed="false">
      <c r="A1455" s="20" t="s">
        <v>3256</v>
      </c>
      <c r="B1455" s="20" t="s">
        <v>3241</v>
      </c>
      <c r="C1455" s="20" t="s">
        <v>3255</v>
      </c>
      <c r="D1455" s="20" t="s">
        <v>3081</v>
      </c>
      <c r="H1455" s="20" t="s">
        <v>29</v>
      </c>
    </row>
    <row r="1456" customFormat="false" ht="15.75" hidden="false" customHeight="false" outlineLevel="0" collapsed="false">
      <c r="A1456" s="20" t="s">
        <v>3257</v>
      </c>
      <c r="B1456" s="20" t="s">
        <v>3241</v>
      </c>
      <c r="C1456" s="20" t="s">
        <v>3258</v>
      </c>
      <c r="D1456" s="20" t="s">
        <v>2489</v>
      </c>
      <c r="H1456" s="20" t="s">
        <v>29</v>
      </c>
    </row>
    <row r="1457" customFormat="false" ht="15.75" hidden="false" customHeight="false" outlineLevel="0" collapsed="false">
      <c r="A1457" s="20" t="s">
        <v>3259</v>
      </c>
      <c r="B1457" s="20" t="s">
        <v>3241</v>
      </c>
      <c r="C1457" s="20" t="s">
        <v>3258</v>
      </c>
      <c r="D1457" s="20" t="s">
        <v>2489</v>
      </c>
      <c r="H1457" s="20" t="s">
        <v>29</v>
      </c>
    </row>
    <row r="1458" customFormat="false" ht="15.75" hidden="false" customHeight="false" outlineLevel="0" collapsed="false">
      <c r="A1458" s="20" t="s">
        <v>3260</v>
      </c>
      <c r="B1458" s="20" t="s">
        <v>3241</v>
      </c>
      <c r="C1458" s="20" t="s">
        <v>3261</v>
      </c>
      <c r="D1458" s="20" t="s">
        <v>2422</v>
      </c>
      <c r="H1458" s="20" t="s">
        <v>29</v>
      </c>
    </row>
    <row r="1459" customFormat="false" ht="15.75" hidden="false" customHeight="false" outlineLevel="0" collapsed="false">
      <c r="A1459" s="20" t="s">
        <v>3262</v>
      </c>
      <c r="B1459" s="20" t="s">
        <v>3241</v>
      </c>
      <c r="C1459" s="20" t="s">
        <v>3261</v>
      </c>
      <c r="D1459" s="20" t="s">
        <v>2422</v>
      </c>
      <c r="H1459" s="20" t="s">
        <v>29</v>
      </c>
    </row>
    <row r="1460" customFormat="false" ht="15.75" hidden="false" customHeight="false" outlineLevel="0" collapsed="false">
      <c r="A1460" s="20" t="s">
        <v>3263</v>
      </c>
      <c r="B1460" s="20" t="s">
        <v>3241</v>
      </c>
      <c r="C1460" s="20" t="s">
        <v>3264</v>
      </c>
      <c r="D1460" s="20" t="s">
        <v>2544</v>
      </c>
      <c r="H1460" s="20" t="s">
        <v>29</v>
      </c>
    </row>
    <row r="1461" customFormat="false" ht="15.75" hidden="false" customHeight="false" outlineLevel="0" collapsed="false">
      <c r="A1461" s="20" t="s">
        <v>3265</v>
      </c>
      <c r="B1461" s="20" t="s">
        <v>3241</v>
      </c>
      <c r="C1461" s="20" t="s">
        <v>3264</v>
      </c>
      <c r="D1461" s="20" t="s">
        <v>2544</v>
      </c>
      <c r="H1461" s="20" t="s">
        <v>29</v>
      </c>
    </row>
    <row r="1462" customFormat="false" ht="15.75" hidden="false" customHeight="false" outlineLevel="0" collapsed="false">
      <c r="A1462" s="20" t="s">
        <v>3266</v>
      </c>
      <c r="B1462" s="20" t="s">
        <v>3241</v>
      </c>
      <c r="C1462" s="20" t="s">
        <v>3267</v>
      </c>
      <c r="D1462" s="20" t="s">
        <v>2480</v>
      </c>
      <c r="H1462" s="20" t="s">
        <v>29</v>
      </c>
    </row>
    <row r="1463" customFormat="false" ht="15.75" hidden="false" customHeight="false" outlineLevel="0" collapsed="false">
      <c r="A1463" s="20" t="s">
        <v>3268</v>
      </c>
      <c r="B1463" s="20" t="s">
        <v>3241</v>
      </c>
      <c r="C1463" s="20" t="s">
        <v>3267</v>
      </c>
      <c r="D1463" s="20" t="s">
        <v>2480</v>
      </c>
      <c r="H1463" s="20" t="s">
        <v>29</v>
      </c>
    </row>
    <row r="1464" customFormat="false" ht="15.75" hidden="false" customHeight="false" outlineLevel="0" collapsed="false">
      <c r="A1464" s="20" t="s">
        <v>3269</v>
      </c>
      <c r="B1464" s="20" t="s">
        <v>3241</v>
      </c>
      <c r="C1464" s="20" t="s">
        <v>3270</v>
      </c>
      <c r="D1464" s="20" t="s">
        <v>2506</v>
      </c>
      <c r="H1464" s="20" t="s">
        <v>29</v>
      </c>
    </row>
    <row r="1465" customFormat="false" ht="15.75" hidden="false" customHeight="false" outlineLevel="0" collapsed="false">
      <c r="A1465" s="20" t="s">
        <v>3271</v>
      </c>
      <c r="B1465" s="20" t="s">
        <v>3241</v>
      </c>
      <c r="C1465" s="20" t="s">
        <v>3270</v>
      </c>
      <c r="D1465" s="20" t="s">
        <v>2506</v>
      </c>
      <c r="H1465" s="20" t="s">
        <v>29</v>
      </c>
    </row>
    <row r="1466" customFormat="false" ht="15.75" hidden="false" customHeight="false" outlineLevel="0" collapsed="false">
      <c r="A1466" s="20" t="s">
        <v>3272</v>
      </c>
      <c r="B1466" s="20" t="s">
        <v>3241</v>
      </c>
      <c r="C1466" s="20" t="s">
        <v>3273</v>
      </c>
      <c r="D1466" s="20" t="s">
        <v>3274</v>
      </c>
      <c r="H1466" s="20" t="s">
        <v>29</v>
      </c>
    </row>
    <row r="1467" customFormat="false" ht="15.75" hidden="false" customHeight="false" outlineLevel="0" collapsed="false">
      <c r="A1467" s="20" t="s">
        <v>3275</v>
      </c>
      <c r="B1467" s="20" t="s">
        <v>3241</v>
      </c>
      <c r="C1467" s="20" t="s">
        <v>3273</v>
      </c>
      <c r="D1467" s="20" t="s">
        <v>3274</v>
      </c>
      <c r="H1467" s="20" t="s">
        <v>29</v>
      </c>
    </row>
    <row r="1468" customFormat="false" ht="15.75" hidden="false" customHeight="false" outlineLevel="0" collapsed="false">
      <c r="A1468" s="20" t="s">
        <v>3276</v>
      </c>
      <c r="B1468" s="20" t="s">
        <v>3241</v>
      </c>
      <c r="C1468" s="20" t="s">
        <v>3277</v>
      </c>
      <c r="D1468" s="20" t="s">
        <v>2422</v>
      </c>
      <c r="H1468" s="20" t="s">
        <v>29</v>
      </c>
    </row>
    <row r="1469" customFormat="false" ht="15.75" hidden="false" customHeight="false" outlineLevel="0" collapsed="false">
      <c r="A1469" s="20" t="s">
        <v>3278</v>
      </c>
      <c r="B1469" s="20" t="s">
        <v>3241</v>
      </c>
      <c r="C1469" s="20" t="s">
        <v>3277</v>
      </c>
      <c r="D1469" s="20" t="s">
        <v>2422</v>
      </c>
      <c r="H1469" s="20" t="s">
        <v>29</v>
      </c>
    </row>
    <row r="1470" customFormat="false" ht="15.75" hidden="false" customHeight="false" outlineLevel="0" collapsed="false">
      <c r="A1470" s="20" t="s">
        <v>3279</v>
      </c>
      <c r="B1470" s="20" t="s">
        <v>2533</v>
      </c>
      <c r="C1470" s="20" t="s">
        <v>3280</v>
      </c>
      <c r="D1470" s="20" t="s">
        <v>3281</v>
      </c>
      <c r="E1470" s="20" t="s">
        <v>2489</v>
      </c>
      <c r="H1470" s="20" t="s">
        <v>29</v>
      </c>
    </row>
    <row r="1471" customFormat="false" ht="15.75" hidden="false" customHeight="false" outlineLevel="0" collapsed="false">
      <c r="A1471" s="20" t="s">
        <v>3282</v>
      </c>
      <c r="B1471" s="20" t="s">
        <v>2533</v>
      </c>
      <c r="C1471" s="20" t="s">
        <v>3280</v>
      </c>
      <c r="D1471" s="20" t="s">
        <v>3281</v>
      </c>
      <c r="E1471" s="20" t="s">
        <v>2489</v>
      </c>
      <c r="H1471" s="20" t="s">
        <v>29</v>
      </c>
    </row>
    <row r="1472" customFormat="false" ht="15.75" hidden="false" customHeight="false" outlineLevel="0" collapsed="false">
      <c r="A1472" s="20" t="s">
        <v>3283</v>
      </c>
      <c r="B1472" s="20" t="s">
        <v>2533</v>
      </c>
      <c r="C1472" s="20" t="s">
        <v>3280</v>
      </c>
      <c r="D1472" s="20" t="s">
        <v>3284</v>
      </c>
      <c r="E1472" s="20" t="s">
        <v>2608</v>
      </c>
      <c r="H1472" s="20" t="s">
        <v>29</v>
      </c>
    </row>
    <row r="1473" customFormat="false" ht="15.75" hidden="false" customHeight="false" outlineLevel="0" collapsed="false">
      <c r="A1473" s="20" t="s">
        <v>42</v>
      </c>
      <c r="B1473" s="20" t="s">
        <v>2533</v>
      </c>
      <c r="C1473" s="20" t="s">
        <v>3280</v>
      </c>
      <c r="D1473" s="20" t="s">
        <v>3284</v>
      </c>
      <c r="E1473" s="20" t="s">
        <v>2608</v>
      </c>
      <c r="H1473" s="20" t="s">
        <v>29</v>
      </c>
    </row>
    <row r="1474" customFormat="false" ht="15.75" hidden="false" customHeight="false" outlineLevel="0" collapsed="false">
      <c r="A1474" s="20" t="s">
        <v>3285</v>
      </c>
      <c r="B1474" s="20" t="s">
        <v>2533</v>
      </c>
      <c r="C1474" s="20" t="s">
        <v>3280</v>
      </c>
      <c r="D1474" s="20" t="s">
        <v>3286</v>
      </c>
      <c r="E1474" s="20" t="s">
        <v>2422</v>
      </c>
      <c r="H1474" s="20" t="s">
        <v>29</v>
      </c>
    </row>
    <row r="1475" customFormat="false" ht="15.75" hidden="false" customHeight="false" outlineLevel="0" collapsed="false">
      <c r="A1475" s="20" t="s">
        <v>3287</v>
      </c>
      <c r="B1475" s="20" t="s">
        <v>2533</v>
      </c>
      <c r="C1475" s="20" t="s">
        <v>3280</v>
      </c>
      <c r="D1475" s="20" t="s">
        <v>3286</v>
      </c>
      <c r="E1475" s="20" t="s">
        <v>2422</v>
      </c>
      <c r="H1475" s="20" t="s">
        <v>29</v>
      </c>
    </row>
    <row r="1476" customFormat="false" ht="15.75" hidden="false" customHeight="false" outlineLevel="0" collapsed="false">
      <c r="A1476" s="20" t="s">
        <v>3288</v>
      </c>
      <c r="B1476" s="20" t="s">
        <v>2533</v>
      </c>
      <c r="C1476" s="20" t="s">
        <v>3280</v>
      </c>
      <c r="D1476" s="20" t="s">
        <v>3289</v>
      </c>
      <c r="E1476" s="20" t="s">
        <v>2553</v>
      </c>
      <c r="H1476" s="20" t="s">
        <v>29</v>
      </c>
    </row>
    <row r="1477" customFormat="false" ht="15.75" hidden="false" customHeight="false" outlineLevel="0" collapsed="false">
      <c r="A1477" s="20" t="s">
        <v>3290</v>
      </c>
      <c r="B1477" s="20" t="s">
        <v>2533</v>
      </c>
      <c r="C1477" s="20" t="s">
        <v>3280</v>
      </c>
      <c r="D1477" s="20" t="s">
        <v>3289</v>
      </c>
      <c r="E1477" s="20" t="s">
        <v>2553</v>
      </c>
      <c r="H1477" s="20" t="s">
        <v>29</v>
      </c>
    </row>
    <row r="1478" customFormat="false" ht="15.75" hidden="false" customHeight="false" outlineLevel="0" collapsed="false">
      <c r="A1478" s="20" t="s">
        <v>3291</v>
      </c>
      <c r="B1478" s="20" t="s">
        <v>2533</v>
      </c>
      <c r="C1478" s="20" t="s">
        <v>3280</v>
      </c>
      <c r="D1478" s="20" t="s">
        <v>3292</v>
      </c>
      <c r="E1478" s="20" t="s">
        <v>3047</v>
      </c>
      <c r="H1478" s="20" t="s">
        <v>29</v>
      </c>
    </row>
    <row r="1479" customFormat="false" ht="15.75" hidden="false" customHeight="false" outlineLevel="0" collapsed="false">
      <c r="A1479" s="20" t="s">
        <v>3293</v>
      </c>
      <c r="B1479" s="20" t="s">
        <v>2533</v>
      </c>
      <c r="C1479" s="20" t="s">
        <v>3280</v>
      </c>
      <c r="D1479" s="20" t="s">
        <v>3292</v>
      </c>
      <c r="E1479" s="20" t="s">
        <v>3047</v>
      </c>
      <c r="H1479" s="20" t="s">
        <v>29</v>
      </c>
    </row>
    <row r="1480" customFormat="false" ht="15.75" hidden="false" customHeight="false" outlineLevel="0" collapsed="false">
      <c r="A1480" s="20" t="s">
        <v>3294</v>
      </c>
      <c r="B1480" s="20" t="s">
        <v>2533</v>
      </c>
      <c r="C1480" s="20" t="s">
        <v>3280</v>
      </c>
      <c r="D1480" s="20" t="s">
        <v>3295</v>
      </c>
      <c r="E1480" s="20" t="s">
        <v>2599</v>
      </c>
      <c r="H1480" s="20" t="s">
        <v>29</v>
      </c>
    </row>
    <row r="1481" customFormat="false" ht="15.75" hidden="false" customHeight="false" outlineLevel="0" collapsed="false">
      <c r="A1481" s="20" t="s">
        <v>3296</v>
      </c>
      <c r="B1481" s="20" t="s">
        <v>2533</v>
      </c>
      <c r="C1481" s="20" t="s">
        <v>3280</v>
      </c>
      <c r="D1481" s="20" t="s">
        <v>3295</v>
      </c>
      <c r="E1481" s="20" t="s">
        <v>2599</v>
      </c>
      <c r="H1481" s="20" t="s">
        <v>29</v>
      </c>
    </row>
    <row r="1482" customFormat="false" ht="15.75" hidden="false" customHeight="false" outlineLevel="0" collapsed="false">
      <c r="A1482" s="20" t="s">
        <v>3297</v>
      </c>
      <c r="B1482" s="20" t="s">
        <v>2533</v>
      </c>
      <c r="C1482" s="20" t="s">
        <v>3298</v>
      </c>
      <c r="D1482" s="20" t="s">
        <v>3299</v>
      </c>
      <c r="E1482" s="20" t="s">
        <v>2583</v>
      </c>
      <c r="H1482" s="20" t="s">
        <v>29</v>
      </c>
    </row>
    <row r="1483" customFormat="false" ht="15.75" hidden="false" customHeight="false" outlineLevel="0" collapsed="false">
      <c r="A1483" s="20" t="s">
        <v>3300</v>
      </c>
      <c r="B1483" s="20" t="s">
        <v>2533</v>
      </c>
      <c r="C1483" s="20" t="s">
        <v>3298</v>
      </c>
      <c r="D1483" s="20" t="s">
        <v>3299</v>
      </c>
      <c r="E1483" s="20" t="s">
        <v>2583</v>
      </c>
      <c r="H1483" s="20" t="s">
        <v>29</v>
      </c>
    </row>
    <row r="1484" customFormat="false" ht="15.75" hidden="false" customHeight="false" outlineLevel="0" collapsed="false">
      <c r="A1484" s="20" t="s">
        <v>3301</v>
      </c>
      <c r="B1484" s="20" t="s">
        <v>2533</v>
      </c>
      <c r="C1484" s="20" t="s">
        <v>3298</v>
      </c>
      <c r="D1484" s="20" t="s">
        <v>3302</v>
      </c>
      <c r="E1484" s="20" t="s">
        <v>2578</v>
      </c>
      <c r="H1484" s="20" t="s">
        <v>29</v>
      </c>
    </row>
    <row r="1485" customFormat="false" ht="15.75" hidden="false" customHeight="false" outlineLevel="0" collapsed="false">
      <c r="A1485" s="20" t="s">
        <v>3303</v>
      </c>
      <c r="B1485" s="20" t="s">
        <v>2533</v>
      </c>
      <c r="C1485" s="20" t="s">
        <v>3298</v>
      </c>
      <c r="D1485" s="20" t="s">
        <v>3302</v>
      </c>
      <c r="E1485" s="20" t="s">
        <v>2578</v>
      </c>
      <c r="H1485" s="20" t="s">
        <v>29</v>
      </c>
    </row>
    <row r="1486" customFormat="false" ht="15.75" hidden="false" customHeight="false" outlineLevel="0" collapsed="false">
      <c r="A1486" s="20" t="s">
        <v>3304</v>
      </c>
      <c r="B1486" s="20" t="s">
        <v>2533</v>
      </c>
      <c r="C1486" s="20" t="s">
        <v>3305</v>
      </c>
      <c r="D1486" s="20" t="s">
        <v>3306</v>
      </c>
      <c r="E1486" s="20" t="s">
        <v>2466</v>
      </c>
      <c r="H1486" s="20" t="s">
        <v>29</v>
      </c>
    </row>
    <row r="1487" customFormat="false" ht="15.75" hidden="false" customHeight="false" outlineLevel="0" collapsed="false">
      <c r="A1487" s="20" t="s">
        <v>3307</v>
      </c>
      <c r="B1487" s="20" t="s">
        <v>2533</v>
      </c>
      <c r="C1487" s="20" t="s">
        <v>3305</v>
      </c>
      <c r="D1487" s="20" t="s">
        <v>3306</v>
      </c>
      <c r="E1487" s="20" t="s">
        <v>2466</v>
      </c>
      <c r="H1487" s="20" t="s">
        <v>29</v>
      </c>
    </row>
    <row r="1488" customFormat="false" ht="15.75" hidden="false" customHeight="false" outlineLevel="0" collapsed="false">
      <c r="A1488" s="20" t="s">
        <v>3308</v>
      </c>
      <c r="B1488" s="20" t="s">
        <v>2533</v>
      </c>
      <c r="C1488" s="20" t="s">
        <v>3305</v>
      </c>
      <c r="D1488" s="20" t="s">
        <v>3309</v>
      </c>
      <c r="E1488" s="20" t="s">
        <v>2681</v>
      </c>
      <c r="H1488" s="20" t="s">
        <v>29</v>
      </c>
    </row>
    <row r="1489" customFormat="false" ht="15.75" hidden="false" customHeight="false" outlineLevel="0" collapsed="false">
      <c r="A1489" s="20" t="s">
        <v>3310</v>
      </c>
      <c r="B1489" s="20" t="s">
        <v>2533</v>
      </c>
      <c r="C1489" s="20" t="s">
        <v>3305</v>
      </c>
      <c r="D1489" s="20" t="s">
        <v>3309</v>
      </c>
      <c r="E1489" s="20" t="s">
        <v>2681</v>
      </c>
      <c r="H1489" s="20" t="s">
        <v>29</v>
      </c>
    </row>
    <row r="1490" customFormat="false" ht="15.75" hidden="false" customHeight="false" outlineLevel="0" collapsed="false">
      <c r="A1490" s="20" t="s">
        <v>3311</v>
      </c>
      <c r="B1490" s="20" t="s">
        <v>2533</v>
      </c>
      <c r="C1490" s="20" t="s">
        <v>3305</v>
      </c>
      <c r="D1490" s="20" t="s">
        <v>3312</v>
      </c>
      <c r="E1490" s="20" t="s">
        <v>2666</v>
      </c>
      <c r="H1490" s="20" t="s">
        <v>29</v>
      </c>
    </row>
    <row r="1491" customFormat="false" ht="15.75" hidden="false" customHeight="false" outlineLevel="0" collapsed="false">
      <c r="A1491" s="20" t="s">
        <v>3313</v>
      </c>
      <c r="B1491" s="20" t="s">
        <v>2533</v>
      </c>
      <c r="C1491" s="20" t="s">
        <v>3305</v>
      </c>
      <c r="D1491" s="20" t="s">
        <v>3312</v>
      </c>
      <c r="E1491" s="20" t="s">
        <v>2666</v>
      </c>
      <c r="H1491" s="20" t="s">
        <v>29</v>
      </c>
    </row>
    <row r="1492" customFormat="false" ht="15.75" hidden="false" customHeight="false" outlineLevel="0" collapsed="false">
      <c r="A1492" s="20" t="s">
        <v>3314</v>
      </c>
      <c r="B1492" s="20" t="s">
        <v>3315</v>
      </c>
      <c r="C1492" s="20" t="s">
        <v>3316</v>
      </c>
      <c r="D1492" s="20" t="s">
        <v>3317</v>
      </c>
      <c r="H1492" s="20" t="s">
        <v>29</v>
      </c>
    </row>
    <row r="1493" customFormat="false" ht="15.75" hidden="false" customHeight="false" outlineLevel="0" collapsed="false">
      <c r="A1493" s="20" t="s">
        <v>3318</v>
      </c>
      <c r="B1493" s="20" t="s">
        <v>3315</v>
      </c>
      <c r="C1493" s="20" t="s">
        <v>3316</v>
      </c>
      <c r="D1493" s="20" t="s">
        <v>3317</v>
      </c>
      <c r="H1493" s="20" t="s">
        <v>29</v>
      </c>
    </row>
    <row r="1494" customFormat="false" ht="15.75" hidden="false" customHeight="false" outlineLevel="0" collapsed="false">
      <c r="A1494" s="20" t="s">
        <v>3319</v>
      </c>
      <c r="B1494" s="20" t="s">
        <v>3315</v>
      </c>
      <c r="C1494" s="20" t="s">
        <v>3320</v>
      </c>
      <c r="D1494" s="20" t="s">
        <v>2471</v>
      </c>
      <c r="H1494" s="20" t="s">
        <v>29</v>
      </c>
    </row>
    <row r="1495" customFormat="false" ht="15.75" hidden="false" customHeight="false" outlineLevel="0" collapsed="false">
      <c r="A1495" s="20" t="s">
        <v>3321</v>
      </c>
      <c r="B1495" s="20" t="s">
        <v>3315</v>
      </c>
      <c r="C1495" s="20" t="s">
        <v>3320</v>
      </c>
      <c r="D1495" s="20" t="s">
        <v>2471</v>
      </c>
      <c r="H1495" s="20" t="s">
        <v>29</v>
      </c>
    </row>
    <row r="1496" customFormat="false" ht="15.75" hidden="false" customHeight="false" outlineLevel="0" collapsed="false">
      <c r="A1496" s="20" t="s">
        <v>3322</v>
      </c>
      <c r="B1496" s="20" t="s">
        <v>3315</v>
      </c>
      <c r="C1496" s="20" t="s">
        <v>3323</v>
      </c>
      <c r="D1496" s="20" t="s">
        <v>2480</v>
      </c>
      <c r="H1496" s="20" t="s">
        <v>29</v>
      </c>
    </row>
    <row r="1497" customFormat="false" ht="15.75" hidden="false" customHeight="false" outlineLevel="0" collapsed="false">
      <c r="A1497" s="20" t="s">
        <v>3324</v>
      </c>
      <c r="B1497" s="20" t="s">
        <v>3315</v>
      </c>
      <c r="C1497" s="20" t="s">
        <v>3323</v>
      </c>
      <c r="D1497" s="20" t="s">
        <v>2480</v>
      </c>
      <c r="H1497" s="20" t="s">
        <v>29</v>
      </c>
    </row>
    <row r="1498" customFormat="false" ht="15.75" hidden="false" customHeight="false" outlineLevel="0" collapsed="false">
      <c r="A1498" s="20" t="s">
        <v>3325</v>
      </c>
      <c r="B1498" s="20" t="s">
        <v>3326</v>
      </c>
      <c r="C1498" s="20" t="s">
        <v>3327</v>
      </c>
      <c r="D1498" s="20" t="s">
        <v>2461</v>
      </c>
      <c r="H1498" s="20" t="s">
        <v>29</v>
      </c>
    </row>
    <row r="1499" customFormat="false" ht="15.75" hidden="false" customHeight="false" outlineLevel="0" collapsed="false">
      <c r="A1499" s="20" t="s">
        <v>3328</v>
      </c>
      <c r="B1499" s="20" t="s">
        <v>3326</v>
      </c>
      <c r="C1499" s="20" t="s">
        <v>3327</v>
      </c>
      <c r="D1499" s="20" t="s">
        <v>2461</v>
      </c>
      <c r="H1499" s="20" t="s">
        <v>29</v>
      </c>
    </row>
    <row r="1500" customFormat="false" ht="15.75" hidden="false" customHeight="false" outlineLevel="0" collapsed="false">
      <c r="A1500" s="20" t="s">
        <v>3329</v>
      </c>
      <c r="B1500" s="20" t="s">
        <v>3330</v>
      </c>
      <c r="C1500" s="20" t="s">
        <v>3331</v>
      </c>
      <c r="D1500" s="20" t="s">
        <v>2558</v>
      </c>
      <c r="H1500" s="20" t="s">
        <v>29</v>
      </c>
    </row>
    <row r="1501" customFormat="false" ht="15.75" hidden="false" customHeight="false" outlineLevel="0" collapsed="false">
      <c r="A1501" s="20" t="s">
        <v>3332</v>
      </c>
      <c r="B1501" s="20" t="s">
        <v>3330</v>
      </c>
      <c r="C1501" s="20" t="s">
        <v>3331</v>
      </c>
      <c r="D1501" s="20" t="s">
        <v>2558</v>
      </c>
      <c r="H1501" s="20" t="s">
        <v>29</v>
      </c>
    </row>
    <row r="1502" customFormat="false" ht="15.75" hidden="false" customHeight="false" outlineLevel="0" collapsed="false">
      <c r="A1502" s="20" t="s">
        <v>3333</v>
      </c>
      <c r="B1502" s="20" t="s">
        <v>3330</v>
      </c>
      <c r="C1502" s="20" t="s">
        <v>3334</v>
      </c>
      <c r="D1502" s="20" t="s">
        <v>3335</v>
      </c>
      <c r="H1502" s="20" t="s">
        <v>29</v>
      </c>
    </row>
    <row r="1503" customFormat="false" ht="15.75" hidden="false" customHeight="false" outlineLevel="0" collapsed="false">
      <c r="A1503" s="20" t="s">
        <v>3336</v>
      </c>
      <c r="B1503" s="20" t="s">
        <v>3330</v>
      </c>
      <c r="C1503" s="20" t="s">
        <v>3334</v>
      </c>
      <c r="D1503" s="20" t="s">
        <v>3335</v>
      </c>
      <c r="H1503" s="20" t="s">
        <v>29</v>
      </c>
    </row>
    <row r="1504" customFormat="false" ht="15.75" hidden="false" customHeight="false" outlineLevel="0" collapsed="false">
      <c r="A1504" s="20" t="s">
        <v>3337</v>
      </c>
      <c r="B1504" s="20" t="s">
        <v>3338</v>
      </c>
      <c r="C1504" s="20" t="s">
        <v>3339</v>
      </c>
      <c r="D1504" s="20" t="s">
        <v>3184</v>
      </c>
      <c r="H1504" s="20" t="s">
        <v>29</v>
      </c>
    </row>
    <row r="1505" customFormat="false" ht="15.75" hidden="false" customHeight="false" outlineLevel="0" collapsed="false">
      <c r="A1505" s="20" t="s">
        <v>3340</v>
      </c>
      <c r="B1505" s="20" t="s">
        <v>3338</v>
      </c>
      <c r="C1505" s="20" t="s">
        <v>3339</v>
      </c>
      <c r="D1505" s="20" t="s">
        <v>3184</v>
      </c>
      <c r="H1505" s="20" t="s">
        <v>29</v>
      </c>
    </row>
    <row r="1506" customFormat="false" ht="15.75" hidden="false" customHeight="false" outlineLevel="0" collapsed="false">
      <c r="A1506" s="20" t="s">
        <v>3341</v>
      </c>
      <c r="B1506" s="20" t="s">
        <v>3338</v>
      </c>
      <c r="C1506" s="20" t="s">
        <v>3342</v>
      </c>
      <c r="D1506" s="20" t="s">
        <v>3056</v>
      </c>
      <c r="H1506" s="20" t="s">
        <v>29</v>
      </c>
    </row>
    <row r="1507" customFormat="false" ht="15.75" hidden="false" customHeight="false" outlineLevel="0" collapsed="false">
      <c r="A1507" s="20" t="s">
        <v>3343</v>
      </c>
      <c r="B1507" s="20" t="s">
        <v>3338</v>
      </c>
      <c r="C1507" s="20" t="s">
        <v>3342</v>
      </c>
      <c r="D1507" s="20" t="s">
        <v>3056</v>
      </c>
      <c r="H1507" s="20" t="s">
        <v>29</v>
      </c>
    </row>
    <row r="1508" customFormat="false" ht="15.75" hidden="false" customHeight="false" outlineLevel="0" collapsed="false">
      <c r="A1508" s="20" t="s">
        <v>3344</v>
      </c>
      <c r="B1508" s="20" t="s">
        <v>3338</v>
      </c>
      <c r="C1508" s="20" t="s">
        <v>3345</v>
      </c>
      <c r="D1508" s="20" t="s">
        <v>3335</v>
      </c>
      <c r="H1508" s="20" t="s">
        <v>29</v>
      </c>
    </row>
    <row r="1509" customFormat="false" ht="15.75" hidden="false" customHeight="false" outlineLevel="0" collapsed="false">
      <c r="A1509" s="20" t="s">
        <v>3346</v>
      </c>
      <c r="B1509" s="20" t="s">
        <v>3338</v>
      </c>
      <c r="C1509" s="20" t="s">
        <v>3345</v>
      </c>
      <c r="D1509" s="20" t="s">
        <v>3335</v>
      </c>
      <c r="H1509" s="20" t="s">
        <v>29</v>
      </c>
    </row>
    <row r="1510" customFormat="false" ht="15.75" hidden="false" customHeight="false" outlineLevel="0" collapsed="false">
      <c r="A1510" s="20" t="s">
        <v>3347</v>
      </c>
      <c r="B1510" s="20" t="s">
        <v>3348</v>
      </c>
      <c r="C1510" s="20" t="s">
        <v>3349</v>
      </c>
      <c r="D1510" s="20" t="s">
        <v>2568</v>
      </c>
      <c r="H1510" s="20" t="s">
        <v>29</v>
      </c>
    </row>
    <row r="1511" customFormat="false" ht="15.75" hidden="false" customHeight="false" outlineLevel="0" collapsed="false">
      <c r="A1511" s="20" t="s">
        <v>3350</v>
      </c>
      <c r="B1511" s="20" t="s">
        <v>3348</v>
      </c>
      <c r="C1511" s="20" t="s">
        <v>3349</v>
      </c>
      <c r="D1511" s="20" t="s">
        <v>2568</v>
      </c>
      <c r="H1511" s="20" t="s">
        <v>29</v>
      </c>
    </row>
    <row r="1512" customFormat="false" ht="15.75" hidden="false" customHeight="false" outlineLevel="0" collapsed="false">
      <c r="A1512" s="20" t="s">
        <v>3351</v>
      </c>
      <c r="B1512" s="20" t="s">
        <v>3352</v>
      </c>
      <c r="C1512" s="20" t="s">
        <v>3353</v>
      </c>
      <c r="D1512" s="20" t="s">
        <v>3051</v>
      </c>
      <c r="H1512" s="20" t="s">
        <v>29</v>
      </c>
    </row>
    <row r="1513" customFormat="false" ht="15.75" hidden="false" customHeight="false" outlineLevel="0" collapsed="false">
      <c r="A1513" s="20" t="s">
        <v>3354</v>
      </c>
      <c r="B1513" s="20" t="s">
        <v>3352</v>
      </c>
      <c r="C1513" s="20" t="s">
        <v>3353</v>
      </c>
      <c r="D1513" s="20" t="s">
        <v>3051</v>
      </c>
      <c r="H1513" s="20" t="s">
        <v>29</v>
      </c>
    </row>
    <row r="1514" customFormat="false" ht="15.75" hidden="false" customHeight="false" outlineLevel="0" collapsed="false">
      <c r="A1514" s="20" t="s">
        <v>3355</v>
      </c>
      <c r="B1514" s="20" t="s">
        <v>3356</v>
      </c>
      <c r="C1514" s="20" t="s">
        <v>3357</v>
      </c>
      <c r="D1514" s="20" t="s">
        <v>2583</v>
      </c>
      <c r="H1514" s="20" t="s">
        <v>29</v>
      </c>
    </row>
    <row r="1515" customFormat="false" ht="15.75" hidden="false" customHeight="false" outlineLevel="0" collapsed="false">
      <c r="A1515" s="20" t="s">
        <v>3358</v>
      </c>
      <c r="B1515" s="20" t="s">
        <v>3356</v>
      </c>
      <c r="C1515" s="20" t="s">
        <v>3357</v>
      </c>
      <c r="D1515" s="20" t="s">
        <v>2583</v>
      </c>
      <c r="H1515" s="20" t="s">
        <v>29</v>
      </c>
    </row>
    <row r="1516" customFormat="false" ht="15.75" hidden="false" customHeight="false" outlineLevel="0" collapsed="false">
      <c r="A1516" s="20" t="s">
        <v>3359</v>
      </c>
      <c r="B1516" s="20" t="s">
        <v>3356</v>
      </c>
      <c r="C1516" s="20" t="s">
        <v>3360</v>
      </c>
      <c r="D1516" s="20" t="s">
        <v>2466</v>
      </c>
      <c r="H1516" s="20" t="s">
        <v>29</v>
      </c>
    </row>
    <row r="1517" customFormat="false" ht="15.75" hidden="false" customHeight="false" outlineLevel="0" collapsed="false">
      <c r="A1517" s="20" t="s">
        <v>3361</v>
      </c>
      <c r="B1517" s="20" t="s">
        <v>3356</v>
      </c>
      <c r="C1517" s="20" t="s">
        <v>3360</v>
      </c>
      <c r="D1517" s="20" t="s">
        <v>2466</v>
      </c>
      <c r="H1517" s="20" t="s">
        <v>29</v>
      </c>
    </row>
    <row r="1518" customFormat="false" ht="15.75" hidden="false" customHeight="false" outlineLevel="0" collapsed="false">
      <c r="A1518" s="20" t="s">
        <v>3362</v>
      </c>
      <c r="B1518" s="20" t="s">
        <v>3356</v>
      </c>
      <c r="C1518" s="20" t="s">
        <v>3363</v>
      </c>
      <c r="D1518" s="20" t="s">
        <v>2578</v>
      </c>
      <c r="H1518" s="20" t="s">
        <v>29</v>
      </c>
    </row>
    <row r="1519" customFormat="false" ht="15.75" hidden="false" customHeight="false" outlineLevel="0" collapsed="false">
      <c r="A1519" s="20" t="s">
        <v>3364</v>
      </c>
      <c r="B1519" s="20" t="s">
        <v>3356</v>
      </c>
      <c r="C1519" s="20" t="s">
        <v>3363</v>
      </c>
      <c r="D1519" s="20" t="s">
        <v>2578</v>
      </c>
      <c r="H1519" s="20" t="s">
        <v>29</v>
      </c>
    </row>
    <row r="1520" customFormat="false" ht="15.75" hidden="false" customHeight="false" outlineLevel="0" collapsed="false">
      <c r="A1520" s="20" t="s">
        <v>3365</v>
      </c>
      <c r="B1520" s="20" t="s">
        <v>3366</v>
      </c>
      <c r="C1520" s="20" t="s">
        <v>3367</v>
      </c>
      <c r="D1520" s="20" t="s">
        <v>3368</v>
      </c>
      <c r="E1520" s="20" t="s">
        <v>2558</v>
      </c>
      <c r="H1520" s="20" t="s">
        <v>29</v>
      </c>
    </row>
    <row r="1521" customFormat="false" ht="15.75" hidden="false" customHeight="false" outlineLevel="0" collapsed="false">
      <c r="A1521" s="20" t="s">
        <v>3369</v>
      </c>
      <c r="B1521" s="20" t="s">
        <v>3366</v>
      </c>
      <c r="C1521" s="20" t="s">
        <v>3367</v>
      </c>
      <c r="D1521" s="20" t="s">
        <v>3368</v>
      </c>
      <c r="E1521" s="20" t="s">
        <v>2558</v>
      </c>
      <c r="H1521" s="20" t="s">
        <v>29</v>
      </c>
    </row>
    <row r="1522" customFormat="false" ht="15.75" hidden="false" customHeight="false" outlineLevel="0" collapsed="false">
      <c r="A1522" s="20" t="s">
        <v>3370</v>
      </c>
      <c r="B1522" s="20" t="s">
        <v>3366</v>
      </c>
      <c r="C1522" s="20" t="s">
        <v>3367</v>
      </c>
      <c r="D1522" s="20" t="s">
        <v>3371</v>
      </c>
      <c r="E1522" s="20" t="s">
        <v>3056</v>
      </c>
      <c r="H1522" s="20" t="s">
        <v>29</v>
      </c>
    </row>
    <row r="1523" customFormat="false" ht="15.75" hidden="false" customHeight="false" outlineLevel="0" collapsed="false">
      <c r="A1523" s="20" t="s">
        <v>3372</v>
      </c>
      <c r="B1523" s="20" t="s">
        <v>3366</v>
      </c>
      <c r="C1523" s="20" t="s">
        <v>3367</v>
      </c>
      <c r="D1523" s="20" t="s">
        <v>3371</v>
      </c>
      <c r="E1523" s="20" t="s">
        <v>3056</v>
      </c>
      <c r="H1523" s="20" t="s">
        <v>29</v>
      </c>
    </row>
    <row r="1524" customFormat="false" ht="15.75" hidden="false" customHeight="false" outlineLevel="0" collapsed="false">
      <c r="A1524" s="20" t="s">
        <v>3373</v>
      </c>
      <c r="B1524" s="20" t="s">
        <v>3366</v>
      </c>
      <c r="C1524" s="20" t="s">
        <v>3367</v>
      </c>
      <c r="D1524" s="20" t="s">
        <v>3374</v>
      </c>
      <c r="E1524" s="20" t="s">
        <v>2578</v>
      </c>
      <c r="H1524" s="20" t="s">
        <v>29</v>
      </c>
    </row>
    <row r="1525" customFormat="false" ht="15.75" hidden="false" customHeight="false" outlineLevel="0" collapsed="false">
      <c r="A1525" s="20" t="s">
        <v>3375</v>
      </c>
      <c r="B1525" s="20" t="s">
        <v>3366</v>
      </c>
      <c r="C1525" s="20" t="s">
        <v>3367</v>
      </c>
      <c r="D1525" s="20" t="s">
        <v>3374</v>
      </c>
      <c r="E1525" s="20" t="s">
        <v>2578</v>
      </c>
      <c r="H1525" s="20" t="s">
        <v>29</v>
      </c>
    </row>
    <row r="1526" customFormat="false" ht="15.75" hidden="false" customHeight="false" outlineLevel="0" collapsed="false">
      <c r="A1526" s="20" t="s">
        <v>3376</v>
      </c>
      <c r="B1526" s="20" t="s">
        <v>3366</v>
      </c>
      <c r="C1526" s="20" t="s">
        <v>3377</v>
      </c>
      <c r="D1526" s="20" t="s">
        <v>2604</v>
      </c>
      <c r="H1526" s="20" t="s">
        <v>29</v>
      </c>
    </row>
    <row r="1527" customFormat="false" ht="15.75" hidden="false" customHeight="false" outlineLevel="0" collapsed="false">
      <c r="A1527" s="20" t="s">
        <v>3378</v>
      </c>
      <c r="B1527" s="20" t="s">
        <v>3366</v>
      </c>
      <c r="C1527" s="20" t="s">
        <v>3377</v>
      </c>
      <c r="D1527" s="20" t="s">
        <v>2604</v>
      </c>
      <c r="H1527" s="20" t="s">
        <v>29</v>
      </c>
    </row>
    <row r="1528" customFormat="false" ht="15.75" hidden="false" customHeight="false" outlineLevel="0" collapsed="false">
      <c r="A1528" s="20" t="s">
        <v>3379</v>
      </c>
      <c r="B1528" s="20" t="s">
        <v>3366</v>
      </c>
      <c r="C1528" s="20" t="s">
        <v>3380</v>
      </c>
      <c r="D1528" s="20" t="s">
        <v>2451</v>
      </c>
      <c r="H1528" s="20" t="s">
        <v>29</v>
      </c>
    </row>
    <row r="1529" customFormat="false" ht="15.75" hidden="false" customHeight="false" outlineLevel="0" collapsed="false">
      <c r="A1529" s="20" t="s">
        <v>3381</v>
      </c>
      <c r="B1529" s="20" t="s">
        <v>3366</v>
      </c>
      <c r="C1529" s="20" t="s">
        <v>3380</v>
      </c>
      <c r="D1529" s="20" t="s">
        <v>2451</v>
      </c>
      <c r="H1529" s="20" t="s">
        <v>29</v>
      </c>
    </row>
    <row r="1530" customFormat="false" ht="15.75" hidden="false" customHeight="false" outlineLevel="0" collapsed="false">
      <c r="A1530" s="20" t="s">
        <v>3382</v>
      </c>
      <c r="B1530" s="20" t="s">
        <v>3366</v>
      </c>
      <c r="C1530" s="20" t="s">
        <v>3383</v>
      </c>
      <c r="D1530" s="20" t="s">
        <v>3096</v>
      </c>
      <c r="E1530" s="20" t="s">
        <v>2498</v>
      </c>
      <c r="H1530" s="20" t="s">
        <v>29</v>
      </c>
    </row>
    <row r="1531" customFormat="false" ht="15.75" hidden="false" customHeight="false" outlineLevel="0" collapsed="false">
      <c r="A1531" s="20" t="s">
        <v>3384</v>
      </c>
      <c r="B1531" s="20" t="s">
        <v>3366</v>
      </c>
      <c r="C1531" s="20" t="s">
        <v>3383</v>
      </c>
      <c r="D1531" s="20" t="s">
        <v>3096</v>
      </c>
      <c r="E1531" s="20" t="s">
        <v>2498</v>
      </c>
      <c r="H1531" s="20" t="s">
        <v>29</v>
      </c>
    </row>
    <row r="1532" customFormat="false" ht="15.75" hidden="false" customHeight="false" outlineLevel="0" collapsed="false">
      <c r="A1532" s="20" t="s">
        <v>3385</v>
      </c>
      <c r="B1532" s="20" t="s">
        <v>3366</v>
      </c>
      <c r="C1532" s="20" t="s">
        <v>3386</v>
      </c>
      <c r="D1532" s="20" t="s">
        <v>3123</v>
      </c>
      <c r="H1532" s="20" t="s">
        <v>29</v>
      </c>
    </row>
    <row r="1533" customFormat="false" ht="15.75" hidden="false" customHeight="false" outlineLevel="0" collapsed="false">
      <c r="A1533" s="20" t="s">
        <v>3387</v>
      </c>
      <c r="B1533" s="20" t="s">
        <v>3366</v>
      </c>
      <c r="C1533" s="20" t="s">
        <v>3386</v>
      </c>
      <c r="D1533" s="20" t="s">
        <v>3123</v>
      </c>
      <c r="H1533" s="20" t="s">
        <v>29</v>
      </c>
    </row>
    <row r="1534" customFormat="false" ht="15.75" hidden="false" customHeight="false" outlineLevel="0" collapsed="false">
      <c r="A1534" s="20" t="s">
        <v>3388</v>
      </c>
      <c r="B1534" s="20" t="s">
        <v>3366</v>
      </c>
      <c r="C1534" s="20" t="s">
        <v>3389</v>
      </c>
      <c r="D1534" s="20" t="s">
        <v>3390</v>
      </c>
      <c r="E1534" s="20" t="s">
        <v>2653</v>
      </c>
      <c r="H1534" s="20" t="s">
        <v>29</v>
      </c>
    </row>
    <row r="1535" customFormat="false" ht="15.75" hidden="false" customHeight="false" outlineLevel="0" collapsed="false">
      <c r="A1535" s="20" t="s">
        <v>3391</v>
      </c>
      <c r="B1535" s="20" t="s">
        <v>3366</v>
      </c>
      <c r="C1535" s="20" t="s">
        <v>3389</v>
      </c>
      <c r="D1535" s="20" t="s">
        <v>3390</v>
      </c>
      <c r="E1535" s="20" t="s">
        <v>2653</v>
      </c>
      <c r="H1535" s="20" t="s">
        <v>29</v>
      </c>
    </row>
    <row r="1536" customFormat="false" ht="15.75" hidden="false" customHeight="false" outlineLevel="0" collapsed="false">
      <c r="A1536" s="20" t="s">
        <v>3392</v>
      </c>
      <c r="B1536" s="20" t="s">
        <v>3366</v>
      </c>
      <c r="C1536" s="20" t="s">
        <v>3393</v>
      </c>
      <c r="D1536" s="20" t="s">
        <v>3096</v>
      </c>
      <c r="E1536" s="20" t="s">
        <v>2498</v>
      </c>
      <c r="H1536" s="20" t="s">
        <v>29</v>
      </c>
    </row>
    <row r="1537" customFormat="false" ht="15.75" hidden="false" customHeight="false" outlineLevel="0" collapsed="false">
      <c r="A1537" s="20" t="s">
        <v>3394</v>
      </c>
      <c r="B1537" s="20" t="s">
        <v>3366</v>
      </c>
      <c r="C1537" s="20" t="s">
        <v>3393</v>
      </c>
      <c r="D1537" s="20" t="s">
        <v>3096</v>
      </c>
      <c r="E1537" s="20" t="s">
        <v>2498</v>
      </c>
      <c r="H1537" s="20" t="s">
        <v>29</v>
      </c>
    </row>
    <row r="1538" customFormat="false" ht="15.75" hidden="false" customHeight="false" outlineLevel="0" collapsed="false">
      <c r="A1538" s="20" t="s">
        <v>3395</v>
      </c>
      <c r="B1538" s="20" t="s">
        <v>3366</v>
      </c>
      <c r="C1538" s="20" t="s">
        <v>3396</v>
      </c>
      <c r="D1538" s="20" t="s">
        <v>2435</v>
      </c>
      <c r="H1538" s="20" t="s">
        <v>29</v>
      </c>
    </row>
    <row r="1539" customFormat="false" ht="15.75" hidden="false" customHeight="false" outlineLevel="0" collapsed="false">
      <c r="A1539" s="20" t="s">
        <v>3397</v>
      </c>
      <c r="B1539" s="20" t="s">
        <v>3366</v>
      </c>
      <c r="C1539" s="20" t="s">
        <v>3396</v>
      </c>
      <c r="D1539" s="20" t="s">
        <v>2435</v>
      </c>
      <c r="H1539" s="20" t="s">
        <v>29</v>
      </c>
    </row>
    <row r="1540" customFormat="false" ht="15.75" hidden="false" customHeight="false" outlineLevel="0" collapsed="false">
      <c r="A1540" s="20" t="s">
        <v>3398</v>
      </c>
      <c r="B1540" s="20" t="s">
        <v>3366</v>
      </c>
      <c r="C1540" s="20" t="s">
        <v>3399</v>
      </c>
      <c r="D1540" s="20" t="s">
        <v>2548</v>
      </c>
      <c r="H1540" s="20" t="s">
        <v>29</v>
      </c>
    </row>
    <row r="1541" customFormat="false" ht="15.75" hidden="false" customHeight="false" outlineLevel="0" collapsed="false">
      <c r="A1541" s="20" t="s">
        <v>3400</v>
      </c>
      <c r="B1541" s="20" t="s">
        <v>3366</v>
      </c>
      <c r="C1541" s="20" t="s">
        <v>3399</v>
      </c>
      <c r="D1541" s="20" t="s">
        <v>2548</v>
      </c>
      <c r="H1541" s="20" t="s">
        <v>29</v>
      </c>
    </row>
    <row r="1542" customFormat="false" ht="15.75" hidden="false" customHeight="false" outlineLevel="0" collapsed="false">
      <c r="A1542" s="20" t="s">
        <v>3401</v>
      </c>
      <c r="B1542" s="20" t="s">
        <v>3366</v>
      </c>
      <c r="C1542" s="20" t="s">
        <v>3402</v>
      </c>
      <c r="D1542" s="20" t="s">
        <v>2451</v>
      </c>
      <c r="H1542" s="20" t="s">
        <v>29</v>
      </c>
    </row>
    <row r="1543" customFormat="false" ht="15.75" hidden="false" customHeight="false" outlineLevel="0" collapsed="false">
      <c r="A1543" s="20" t="s">
        <v>3403</v>
      </c>
      <c r="B1543" s="20" t="s">
        <v>3366</v>
      </c>
      <c r="C1543" s="20" t="s">
        <v>3402</v>
      </c>
      <c r="D1543" s="20" t="s">
        <v>2451</v>
      </c>
      <c r="H1543" s="20" t="s">
        <v>29</v>
      </c>
    </row>
    <row r="1544" customFormat="false" ht="15.75" hidden="false" customHeight="false" outlineLevel="0" collapsed="false">
      <c r="A1544" s="20" t="s">
        <v>3404</v>
      </c>
      <c r="B1544" s="20" t="s">
        <v>3366</v>
      </c>
      <c r="C1544" s="20" t="s">
        <v>3405</v>
      </c>
      <c r="D1544" s="20" t="s">
        <v>3406</v>
      </c>
      <c r="E1544" s="20" t="s">
        <v>2409</v>
      </c>
      <c r="H1544" s="20" t="s">
        <v>29</v>
      </c>
    </row>
    <row r="1545" customFormat="false" ht="15.75" hidden="false" customHeight="false" outlineLevel="0" collapsed="false">
      <c r="A1545" s="20" t="s">
        <v>3407</v>
      </c>
      <c r="B1545" s="20" t="s">
        <v>3366</v>
      </c>
      <c r="C1545" s="20" t="s">
        <v>3405</v>
      </c>
      <c r="D1545" s="20" t="s">
        <v>3406</v>
      </c>
      <c r="E1545" s="20" t="s">
        <v>2409</v>
      </c>
      <c r="H1545" s="20" t="s">
        <v>29</v>
      </c>
    </row>
    <row r="1546" customFormat="false" ht="15.75" hidden="false" customHeight="false" outlineLevel="0" collapsed="false">
      <c r="A1546" s="20" t="s">
        <v>3408</v>
      </c>
      <c r="B1546" s="20" t="s">
        <v>3366</v>
      </c>
      <c r="C1546" s="20" t="s">
        <v>3409</v>
      </c>
      <c r="D1546" s="20" t="s">
        <v>3251</v>
      </c>
      <c r="E1546" s="20" t="s">
        <v>3252</v>
      </c>
      <c r="H1546" s="20" t="s">
        <v>29</v>
      </c>
    </row>
    <row r="1547" customFormat="false" ht="15.75" hidden="false" customHeight="false" outlineLevel="0" collapsed="false">
      <c r="A1547" s="20" t="s">
        <v>3410</v>
      </c>
      <c r="B1547" s="20" t="s">
        <v>3366</v>
      </c>
      <c r="C1547" s="20" t="s">
        <v>3409</v>
      </c>
      <c r="D1547" s="20" t="s">
        <v>3251</v>
      </c>
      <c r="E1547" s="20" t="s">
        <v>3252</v>
      </c>
      <c r="H1547" s="20" t="s">
        <v>29</v>
      </c>
    </row>
    <row r="1548" customFormat="false" ht="15.75" hidden="false" customHeight="false" outlineLevel="0" collapsed="false">
      <c r="A1548" s="20" t="s">
        <v>3411</v>
      </c>
      <c r="B1548" s="20" t="s">
        <v>3412</v>
      </c>
      <c r="C1548" s="20" t="s">
        <v>3413</v>
      </c>
      <c r="D1548" s="20" t="s">
        <v>2666</v>
      </c>
      <c r="H1548" s="20" t="s">
        <v>29</v>
      </c>
    </row>
    <row r="1549" customFormat="false" ht="15.75" hidden="false" customHeight="false" outlineLevel="0" collapsed="false">
      <c r="A1549" s="20" t="s">
        <v>3414</v>
      </c>
      <c r="B1549" s="20" t="s">
        <v>3412</v>
      </c>
      <c r="C1549" s="20" t="s">
        <v>3413</v>
      </c>
      <c r="D1549" s="20" t="s">
        <v>2666</v>
      </c>
      <c r="H1549" s="20" t="s">
        <v>29</v>
      </c>
    </row>
    <row r="1550" customFormat="false" ht="15.75" hidden="false" customHeight="false" outlineLevel="0" collapsed="false">
      <c r="A1550" s="20" t="s">
        <v>3415</v>
      </c>
      <c r="B1550" s="20" t="s">
        <v>3412</v>
      </c>
      <c r="C1550" s="20" t="s">
        <v>3416</v>
      </c>
      <c r="D1550" s="20" t="s">
        <v>2480</v>
      </c>
      <c r="H1550" s="20" t="s">
        <v>29</v>
      </c>
    </row>
    <row r="1551" customFormat="false" ht="15.75" hidden="false" customHeight="false" outlineLevel="0" collapsed="false">
      <c r="A1551" s="20" t="s">
        <v>3417</v>
      </c>
      <c r="B1551" s="20" t="s">
        <v>3412</v>
      </c>
      <c r="C1551" s="20" t="s">
        <v>3416</v>
      </c>
      <c r="D1551" s="20" t="s">
        <v>2480</v>
      </c>
      <c r="H1551" s="20" t="s">
        <v>29</v>
      </c>
    </row>
    <row r="1552" customFormat="false" ht="15.75" hidden="false" customHeight="false" outlineLevel="0" collapsed="false">
      <c r="A1552" s="20" t="s">
        <v>3418</v>
      </c>
      <c r="B1552" s="20" t="s">
        <v>3412</v>
      </c>
      <c r="C1552" s="20" t="s">
        <v>3419</v>
      </c>
      <c r="D1552" s="20" t="s">
        <v>2623</v>
      </c>
      <c r="H1552" s="20" t="s">
        <v>29</v>
      </c>
    </row>
    <row r="1553" customFormat="false" ht="15.75" hidden="false" customHeight="false" outlineLevel="0" collapsed="false">
      <c r="A1553" s="20" t="s">
        <v>3420</v>
      </c>
      <c r="B1553" s="20" t="s">
        <v>3412</v>
      </c>
      <c r="C1553" s="20" t="s">
        <v>3419</v>
      </c>
      <c r="D1553" s="20" t="s">
        <v>2623</v>
      </c>
      <c r="H1553" s="20" t="s">
        <v>29</v>
      </c>
    </row>
    <row r="1554" customFormat="false" ht="15.75" hidden="false" customHeight="false" outlineLevel="0" collapsed="false">
      <c r="A1554" s="20" t="s">
        <v>3421</v>
      </c>
      <c r="B1554" s="20" t="s">
        <v>3422</v>
      </c>
      <c r="C1554" s="20" t="s">
        <v>3423</v>
      </c>
      <c r="D1554" s="20" t="s">
        <v>2553</v>
      </c>
      <c r="H1554" s="20" t="s">
        <v>29</v>
      </c>
    </row>
    <row r="1555" customFormat="false" ht="15.75" hidden="false" customHeight="false" outlineLevel="0" collapsed="false">
      <c r="A1555" s="20" t="s">
        <v>3424</v>
      </c>
      <c r="B1555" s="20" t="s">
        <v>3422</v>
      </c>
      <c r="C1555" s="20" t="s">
        <v>3423</v>
      </c>
      <c r="D1555" s="20" t="s">
        <v>2553</v>
      </c>
      <c r="H1555" s="20" t="s">
        <v>29</v>
      </c>
    </row>
    <row r="1556" customFormat="false" ht="15.75" hidden="false" customHeight="false" outlineLevel="0" collapsed="false">
      <c r="A1556" s="20" t="s">
        <v>3425</v>
      </c>
      <c r="B1556" s="20" t="s">
        <v>3422</v>
      </c>
      <c r="C1556" s="20" t="s">
        <v>3426</v>
      </c>
      <c r="D1556" s="20" t="s">
        <v>2558</v>
      </c>
      <c r="H1556" s="20" t="s">
        <v>29</v>
      </c>
    </row>
    <row r="1557" customFormat="false" ht="15.75" hidden="false" customHeight="false" outlineLevel="0" collapsed="false">
      <c r="A1557" s="20" t="s">
        <v>3427</v>
      </c>
      <c r="B1557" s="20" t="s">
        <v>3422</v>
      </c>
      <c r="C1557" s="20" t="s">
        <v>3426</v>
      </c>
      <c r="D1557" s="20" t="s">
        <v>2558</v>
      </c>
      <c r="H1557" s="20" t="s">
        <v>29</v>
      </c>
    </row>
    <row r="1558" customFormat="false" ht="15.75" hidden="false" customHeight="false" outlineLevel="0" collapsed="false">
      <c r="A1558" s="20" t="s">
        <v>3428</v>
      </c>
      <c r="B1558" s="20" t="s">
        <v>3429</v>
      </c>
      <c r="C1558" s="20" t="s">
        <v>3430</v>
      </c>
      <c r="D1558" s="20" t="s">
        <v>2563</v>
      </c>
      <c r="H1558" s="20" t="s">
        <v>29</v>
      </c>
    </row>
    <row r="1559" customFormat="false" ht="15.75" hidden="false" customHeight="false" outlineLevel="0" collapsed="false">
      <c r="A1559" s="20" t="s">
        <v>3431</v>
      </c>
      <c r="B1559" s="20" t="s">
        <v>3429</v>
      </c>
      <c r="C1559" s="20" t="s">
        <v>3430</v>
      </c>
      <c r="D1559" s="20" t="s">
        <v>2563</v>
      </c>
      <c r="H1559" s="20" t="s">
        <v>29</v>
      </c>
    </row>
    <row r="1560" customFormat="false" ht="15.75" hidden="false" customHeight="false" outlineLevel="0" collapsed="false">
      <c r="A1560" s="20" t="s">
        <v>3432</v>
      </c>
      <c r="B1560" s="20" t="s">
        <v>3433</v>
      </c>
      <c r="C1560" s="20" t="s">
        <v>3434</v>
      </c>
      <c r="D1560" s="20" t="s">
        <v>3051</v>
      </c>
      <c r="H1560" s="20" t="s">
        <v>29</v>
      </c>
    </row>
    <row r="1561" customFormat="false" ht="15.75" hidden="false" customHeight="false" outlineLevel="0" collapsed="false">
      <c r="A1561" s="20" t="s">
        <v>3435</v>
      </c>
      <c r="B1561" s="20" t="s">
        <v>3433</v>
      </c>
      <c r="C1561" s="20" t="s">
        <v>3434</v>
      </c>
      <c r="D1561" s="20" t="s">
        <v>3051</v>
      </c>
      <c r="H1561" s="20" t="s">
        <v>29</v>
      </c>
    </row>
    <row r="1562" customFormat="false" ht="15.75" hidden="false" customHeight="false" outlineLevel="0" collapsed="false">
      <c r="A1562" s="20" t="s">
        <v>3436</v>
      </c>
      <c r="B1562" s="20" t="s">
        <v>3433</v>
      </c>
      <c r="C1562" s="20" t="s">
        <v>3437</v>
      </c>
      <c r="D1562" s="20" t="s">
        <v>3335</v>
      </c>
      <c r="H1562" s="20" t="s">
        <v>29</v>
      </c>
    </row>
    <row r="1563" customFormat="false" ht="15.75" hidden="false" customHeight="false" outlineLevel="0" collapsed="false">
      <c r="A1563" s="20" t="s">
        <v>3438</v>
      </c>
      <c r="B1563" s="20" t="s">
        <v>3433</v>
      </c>
      <c r="C1563" s="20" t="s">
        <v>3437</v>
      </c>
      <c r="D1563" s="20" t="s">
        <v>3335</v>
      </c>
      <c r="H1563" s="20" t="s">
        <v>29</v>
      </c>
    </row>
    <row r="1564" customFormat="false" ht="15.75" hidden="false" customHeight="false" outlineLevel="0" collapsed="false">
      <c r="A1564" s="20" t="s">
        <v>3439</v>
      </c>
      <c r="B1564" s="20" t="s">
        <v>3433</v>
      </c>
      <c r="C1564" s="20" t="s">
        <v>3440</v>
      </c>
      <c r="D1564" s="20" t="s">
        <v>3211</v>
      </c>
      <c r="H1564" s="20" t="s">
        <v>29</v>
      </c>
    </row>
    <row r="1565" customFormat="false" ht="15.75" hidden="false" customHeight="false" outlineLevel="0" collapsed="false">
      <c r="A1565" s="20" t="s">
        <v>3441</v>
      </c>
      <c r="B1565" s="20" t="s">
        <v>3433</v>
      </c>
      <c r="C1565" s="20" t="s">
        <v>3440</v>
      </c>
      <c r="D1565" s="20" t="s">
        <v>3211</v>
      </c>
      <c r="H1565" s="20" t="s">
        <v>29</v>
      </c>
    </row>
    <row r="1566" customFormat="false" ht="15.75" hidden="false" customHeight="false" outlineLevel="0" collapsed="false">
      <c r="A1566" s="20" t="s">
        <v>3442</v>
      </c>
      <c r="B1566" s="20" t="s">
        <v>3443</v>
      </c>
      <c r="C1566" s="20" t="s">
        <v>3444</v>
      </c>
      <c r="D1566" s="20" t="s">
        <v>2653</v>
      </c>
      <c r="H1566" s="20" t="s">
        <v>29</v>
      </c>
    </row>
    <row r="1567" customFormat="false" ht="15.75" hidden="false" customHeight="false" outlineLevel="0" collapsed="false">
      <c r="A1567" s="20" t="s">
        <v>3445</v>
      </c>
      <c r="B1567" s="20" t="s">
        <v>3443</v>
      </c>
      <c r="C1567" s="20" t="s">
        <v>3444</v>
      </c>
      <c r="D1567" s="20" t="s">
        <v>2653</v>
      </c>
      <c r="H1567" s="20" t="s">
        <v>29</v>
      </c>
    </row>
    <row r="1568" customFormat="false" ht="15.75" hidden="false" customHeight="false" outlineLevel="0" collapsed="false">
      <c r="A1568" s="20" t="s">
        <v>3446</v>
      </c>
      <c r="B1568" s="20" t="s">
        <v>3447</v>
      </c>
      <c r="C1568" s="20" t="s">
        <v>3448</v>
      </c>
      <c r="D1568" s="20" t="s">
        <v>2553</v>
      </c>
      <c r="H1568" s="20" t="s">
        <v>29</v>
      </c>
    </row>
    <row r="1569" customFormat="false" ht="15.75" hidden="false" customHeight="false" outlineLevel="0" collapsed="false">
      <c r="A1569" s="20" t="s">
        <v>3449</v>
      </c>
      <c r="B1569" s="20" t="s">
        <v>3447</v>
      </c>
      <c r="C1569" s="20" t="s">
        <v>3448</v>
      </c>
      <c r="D1569" s="20" t="s">
        <v>2553</v>
      </c>
      <c r="H1569" s="20" t="s">
        <v>29</v>
      </c>
    </row>
    <row r="1570" customFormat="false" ht="15.75" hidden="false" customHeight="false" outlineLevel="0" collapsed="false">
      <c r="A1570" s="20" t="s">
        <v>3450</v>
      </c>
      <c r="B1570" s="20" t="s">
        <v>3451</v>
      </c>
      <c r="C1570" s="20" t="s">
        <v>3452</v>
      </c>
      <c r="D1570" s="20" t="s">
        <v>3184</v>
      </c>
      <c r="H1570" s="20" t="s">
        <v>29</v>
      </c>
    </row>
    <row r="1571" customFormat="false" ht="15.75" hidden="false" customHeight="false" outlineLevel="0" collapsed="false">
      <c r="A1571" s="20" t="s">
        <v>3453</v>
      </c>
      <c r="B1571" s="20" t="s">
        <v>3451</v>
      </c>
      <c r="C1571" s="20" t="s">
        <v>3452</v>
      </c>
      <c r="D1571" s="20" t="s">
        <v>3184</v>
      </c>
      <c r="H1571" s="20" t="s">
        <v>29</v>
      </c>
    </row>
    <row r="1572" customFormat="false" ht="15.75" hidden="false" customHeight="false" outlineLevel="0" collapsed="false">
      <c r="A1572" s="20" t="s">
        <v>3454</v>
      </c>
      <c r="B1572" s="20" t="s">
        <v>3451</v>
      </c>
      <c r="C1572" s="20" t="s">
        <v>3455</v>
      </c>
      <c r="D1572" s="20" t="s">
        <v>3056</v>
      </c>
      <c r="H1572" s="20" t="s">
        <v>29</v>
      </c>
    </row>
    <row r="1573" customFormat="false" ht="15.75" hidden="false" customHeight="false" outlineLevel="0" collapsed="false">
      <c r="A1573" s="20" t="s">
        <v>3456</v>
      </c>
      <c r="B1573" s="20" t="s">
        <v>3451</v>
      </c>
      <c r="C1573" s="20" t="s">
        <v>3455</v>
      </c>
      <c r="D1573" s="20" t="s">
        <v>3056</v>
      </c>
      <c r="H1573" s="20" t="s">
        <v>29</v>
      </c>
    </row>
    <row r="1574" customFormat="false" ht="15.75" hidden="false" customHeight="false" outlineLevel="0" collapsed="false">
      <c r="A1574" s="20" t="s">
        <v>3457</v>
      </c>
      <c r="B1574" s="20" t="s">
        <v>3451</v>
      </c>
      <c r="C1574" s="20" t="s">
        <v>3458</v>
      </c>
      <c r="D1574" s="20" t="s">
        <v>3043</v>
      </c>
      <c r="H1574" s="20" t="s">
        <v>29</v>
      </c>
    </row>
    <row r="1575" customFormat="false" ht="15.75" hidden="false" customHeight="false" outlineLevel="0" collapsed="false">
      <c r="A1575" s="20" t="s">
        <v>3459</v>
      </c>
      <c r="B1575" s="20" t="s">
        <v>3451</v>
      </c>
      <c r="C1575" s="20" t="s">
        <v>3458</v>
      </c>
      <c r="D1575" s="20" t="s">
        <v>3043</v>
      </c>
      <c r="H1575" s="20" t="s">
        <v>29</v>
      </c>
    </row>
    <row r="1576" customFormat="false" ht="15.75" hidden="false" customHeight="false" outlineLevel="0" collapsed="false">
      <c r="A1576" s="20" t="s">
        <v>3460</v>
      </c>
      <c r="B1576" s="20" t="s">
        <v>3461</v>
      </c>
      <c r="C1576" s="20" t="s">
        <v>3462</v>
      </c>
      <c r="D1576" s="20" t="s">
        <v>3463</v>
      </c>
      <c r="H1576" s="20" t="s">
        <v>29</v>
      </c>
    </row>
    <row r="1577" customFormat="false" ht="15.75" hidden="false" customHeight="false" outlineLevel="0" collapsed="false">
      <c r="A1577" s="20" t="s">
        <v>3464</v>
      </c>
      <c r="B1577" s="20" t="s">
        <v>3461</v>
      </c>
      <c r="C1577" s="20" t="s">
        <v>3462</v>
      </c>
      <c r="D1577" s="20" t="s">
        <v>3463</v>
      </c>
      <c r="H1577" s="20" t="s">
        <v>29</v>
      </c>
    </row>
    <row r="1578" customFormat="false" ht="15.75" hidden="false" customHeight="false" outlineLevel="0" collapsed="false">
      <c r="A1578" s="20" t="s">
        <v>3465</v>
      </c>
      <c r="B1578" s="20" t="s">
        <v>3461</v>
      </c>
      <c r="C1578" s="20" t="s">
        <v>3466</v>
      </c>
      <c r="D1578" s="20" t="s">
        <v>3467</v>
      </c>
      <c r="H1578" s="20" t="s">
        <v>29</v>
      </c>
    </row>
    <row r="1579" customFormat="false" ht="15.75" hidden="false" customHeight="false" outlineLevel="0" collapsed="false">
      <c r="A1579" s="20" t="s">
        <v>3468</v>
      </c>
      <c r="B1579" s="20" t="s">
        <v>3461</v>
      </c>
      <c r="C1579" s="20" t="s">
        <v>3466</v>
      </c>
      <c r="D1579" s="20" t="s">
        <v>3467</v>
      </c>
      <c r="H1579" s="20" t="s">
        <v>29</v>
      </c>
    </row>
    <row r="1580" customFormat="false" ht="15.75" hidden="false" customHeight="false" outlineLevel="0" collapsed="false">
      <c r="A1580" s="20" t="s">
        <v>3469</v>
      </c>
      <c r="B1580" s="20" t="s">
        <v>3461</v>
      </c>
      <c r="C1580" s="20" t="s">
        <v>3470</v>
      </c>
      <c r="D1580" s="20" t="s">
        <v>3471</v>
      </c>
      <c r="H1580" s="20" t="s">
        <v>29</v>
      </c>
    </row>
    <row r="1581" customFormat="false" ht="15.75" hidden="false" customHeight="false" outlineLevel="0" collapsed="false">
      <c r="A1581" s="20" t="s">
        <v>3472</v>
      </c>
      <c r="B1581" s="20" t="s">
        <v>3461</v>
      </c>
      <c r="C1581" s="20" t="s">
        <v>3470</v>
      </c>
      <c r="D1581" s="20" t="s">
        <v>3471</v>
      </c>
      <c r="H1581" s="20" t="s">
        <v>29</v>
      </c>
    </row>
    <row r="1582" customFormat="false" ht="15.75" hidden="false" customHeight="false" outlineLevel="0" collapsed="false">
      <c r="A1582" s="20" t="s">
        <v>3473</v>
      </c>
      <c r="B1582" s="20" t="s">
        <v>3474</v>
      </c>
      <c r="C1582" s="20" t="s">
        <v>3475</v>
      </c>
      <c r="D1582" s="20" t="s">
        <v>3476</v>
      </c>
      <c r="E1582" s="20" t="s">
        <v>3477</v>
      </c>
      <c r="H1582" s="20" t="s">
        <v>29</v>
      </c>
    </row>
    <row r="1583" customFormat="false" ht="15.75" hidden="false" customHeight="false" outlineLevel="0" collapsed="false">
      <c r="A1583" s="20" t="s">
        <v>3478</v>
      </c>
      <c r="B1583" s="20" t="s">
        <v>3474</v>
      </c>
      <c r="C1583" s="20" t="s">
        <v>3475</v>
      </c>
      <c r="D1583" s="20" t="s">
        <v>3476</v>
      </c>
      <c r="E1583" s="20" t="s">
        <v>3477</v>
      </c>
      <c r="H1583" s="20" t="s">
        <v>29</v>
      </c>
    </row>
    <row r="1584" customFormat="false" ht="15.75" hidden="false" customHeight="false" outlineLevel="0" collapsed="false">
      <c r="A1584" s="20" t="s">
        <v>3479</v>
      </c>
      <c r="B1584" s="20" t="s">
        <v>3474</v>
      </c>
      <c r="C1584" s="20" t="s">
        <v>3475</v>
      </c>
      <c r="D1584" s="20" t="s">
        <v>3480</v>
      </c>
      <c r="E1584" s="20" t="s">
        <v>2578</v>
      </c>
      <c r="H1584" s="20" t="s">
        <v>29</v>
      </c>
    </row>
    <row r="1585" customFormat="false" ht="15.75" hidden="false" customHeight="false" outlineLevel="0" collapsed="false">
      <c r="A1585" s="20" t="s">
        <v>39</v>
      </c>
      <c r="B1585" s="20" t="s">
        <v>3474</v>
      </c>
      <c r="C1585" s="20" t="s">
        <v>3475</v>
      </c>
      <c r="D1585" s="20" t="s">
        <v>3480</v>
      </c>
      <c r="E1585" s="20" t="s">
        <v>2578</v>
      </c>
      <c r="H1585" s="20" t="s">
        <v>29</v>
      </c>
    </row>
    <row r="1586" customFormat="false" ht="15.75" hidden="false" customHeight="false" outlineLevel="0" collapsed="false">
      <c r="A1586" s="20" t="s">
        <v>3481</v>
      </c>
      <c r="B1586" s="20" t="s">
        <v>3474</v>
      </c>
      <c r="C1586" s="20" t="s">
        <v>3475</v>
      </c>
      <c r="D1586" s="20" t="s">
        <v>3482</v>
      </c>
      <c r="E1586" s="20" t="s">
        <v>3043</v>
      </c>
      <c r="H1586" s="20" t="s">
        <v>29</v>
      </c>
    </row>
    <row r="1587" customFormat="false" ht="15.75" hidden="false" customHeight="false" outlineLevel="0" collapsed="false">
      <c r="A1587" s="20" t="s">
        <v>3483</v>
      </c>
      <c r="B1587" s="20" t="s">
        <v>3474</v>
      </c>
      <c r="C1587" s="20" t="s">
        <v>3475</v>
      </c>
      <c r="D1587" s="20" t="s">
        <v>3482</v>
      </c>
      <c r="E1587" s="20" t="s">
        <v>3043</v>
      </c>
      <c r="H1587" s="20" t="s">
        <v>29</v>
      </c>
    </row>
    <row r="1588" customFormat="false" ht="15.75" hidden="false" customHeight="false" outlineLevel="0" collapsed="false">
      <c r="A1588" s="20" t="s">
        <v>3484</v>
      </c>
      <c r="B1588" s="20" t="s">
        <v>3474</v>
      </c>
      <c r="C1588" s="20" t="s">
        <v>3485</v>
      </c>
      <c r="D1588" s="20" t="s">
        <v>2447</v>
      </c>
      <c r="H1588" s="20" t="s">
        <v>29</v>
      </c>
    </row>
    <row r="1589" customFormat="false" ht="15.75" hidden="false" customHeight="false" outlineLevel="0" collapsed="false">
      <c r="A1589" s="20" t="s">
        <v>3486</v>
      </c>
      <c r="B1589" s="20" t="s">
        <v>3474</v>
      </c>
      <c r="C1589" s="20" t="s">
        <v>3485</v>
      </c>
      <c r="D1589" s="20" t="s">
        <v>2447</v>
      </c>
      <c r="H1589" s="20" t="s">
        <v>29</v>
      </c>
    </row>
    <row r="1590" customFormat="false" ht="15.75" hidden="false" customHeight="false" outlineLevel="0" collapsed="false">
      <c r="A1590" s="20" t="s">
        <v>3487</v>
      </c>
      <c r="B1590" s="20" t="s">
        <v>3474</v>
      </c>
      <c r="C1590" s="20" t="s">
        <v>3488</v>
      </c>
      <c r="D1590" s="20" t="s">
        <v>2451</v>
      </c>
      <c r="H1590" s="20" t="s">
        <v>29</v>
      </c>
    </row>
    <row r="1591" customFormat="false" ht="15.75" hidden="false" customHeight="false" outlineLevel="0" collapsed="false">
      <c r="A1591" s="20" t="s">
        <v>3489</v>
      </c>
      <c r="B1591" s="20" t="s">
        <v>3474</v>
      </c>
      <c r="C1591" s="20" t="s">
        <v>3488</v>
      </c>
      <c r="D1591" s="20" t="s">
        <v>2451</v>
      </c>
      <c r="H1591" s="20" t="s">
        <v>29</v>
      </c>
    </row>
    <row r="1592" customFormat="false" ht="15.75" hidden="false" customHeight="false" outlineLevel="0" collapsed="false">
      <c r="A1592" s="20" t="s">
        <v>3490</v>
      </c>
      <c r="B1592" s="20" t="s">
        <v>3474</v>
      </c>
      <c r="C1592" s="20" t="s">
        <v>3491</v>
      </c>
      <c r="D1592" s="20" t="s">
        <v>2475</v>
      </c>
      <c r="H1592" s="20" t="s">
        <v>29</v>
      </c>
    </row>
    <row r="1593" customFormat="false" ht="15.75" hidden="false" customHeight="false" outlineLevel="0" collapsed="false">
      <c r="A1593" s="20" t="s">
        <v>3492</v>
      </c>
      <c r="B1593" s="20" t="s">
        <v>3474</v>
      </c>
      <c r="C1593" s="20" t="s">
        <v>3491</v>
      </c>
      <c r="D1593" s="20" t="s">
        <v>2475</v>
      </c>
      <c r="H1593" s="20" t="s">
        <v>29</v>
      </c>
    </row>
    <row r="1594" customFormat="false" ht="15.75" hidden="false" customHeight="false" outlineLevel="0" collapsed="false">
      <c r="A1594" s="20" t="s">
        <v>3493</v>
      </c>
      <c r="B1594" s="20" t="s">
        <v>3474</v>
      </c>
      <c r="C1594" s="20" t="s">
        <v>3494</v>
      </c>
      <c r="D1594" s="20" t="s">
        <v>2548</v>
      </c>
      <c r="H1594" s="20" t="s">
        <v>29</v>
      </c>
    </row>
    <row r="1595" customFormat="false" ht="15.75" hidden="false" customHeight="false" outlineLevel="0" collapsed="false">
      <c r="A1595" s="20" t="s">
        <v>3495</v>
      </c>
      <c r="B1595" s="20" t="s">
        <v>3474</v>
      </c>
      <c r="C1595" s="20" t="s">
        <v>3494</v>
      </c>
      <c r="D1595" s="20" t="s">
        <v>2548</v>
      </c>
      <c r="H1595" s="20" t="s">
        <v>29</v>
      </c>
    </row>
    <row r="1596" customFormat="false" ht="15.75" hidden="false" customHeight="false" outlineLevel="0" collapsed="false">
      <c r="A1596" s="20" t="s">
        <v>3496</v>
      </c>
      <c r="B1596" s="20" t="s">
        <v>3474</v>
      </c>
      <c r="C1596" s="20" t="s">
        <v>3497</v>
      </c>
      <c r="D1596" s="20" t="s">
        <v>3096</v>
      </c>
      <c r="E1596" s="20" t="s">
        <v>2498</v>
      </c>
      <c r="H1596" s="20" t="s">
        <v>29</v>
      </c>
    </row>
    <row r="1597" customFormat="false" ht="15.75" hidden="false" customHeight="false" outlineLevel="0" collapsed="false">
      <c r="A1597" s="20" t="s">
        <v>3498</v>
      </c>
      <c r="B1597" s="20" t="s">
        <v>3474</v>
      </c>
      <c r="C1597" s="20" t="s">
        <v>3497</v>
      </c>
      <c r="D1597" s="20" t="s">
        <v>3096</v>
      </c>
      <c r="E1597" s="20" t="s">
        <v>2498</v>
      </c>
      <c r="H1597" s="20" t="s">
        <v>29</v>
      </c>
    </row>
    <row r="1598" customFormat="false" ht="15.75" hidden="false" customHeight="false" outlineLevel="0" collapsed="false">
      <c r="A1598" s="20" t="s">
        <v>3499</v>
      </c>
      <c r="B1598" s="20" t="s">
        <v>3474</v>
      </c>
      <c r="C1598" s="20" t="s">
        <v>3500</v>
      </c>
      <c r="D1598" s="20" t="s">
        <v>3501</v>
      </c>
      <c r="E1598" s="20" t="s">
        <v>2461</v>
      </c>
      <c r="H1598" s="20" t="s">
        <v>29</v>
      </c>
    </row>
    <row r="1599" customFormat="false" ht="15.75" hidden="false" customHeight="false" outlineLevel="0" collapsed="false">
      <c r="A1599" s="20" t="s">
        <v>3502</v>
      </c>
      <c r="B1599" s="20" t="s">
        <v>3474</v>
      </c>
      <c r="C1599" s="20" t="s">
        <v>3500</v>
      </c>
      <c r="D1599" s="20" t="s">
        <v>3501</v>
      </c>
      <c r="E1599" s="20" t="s">
        <v>2461</v>
      </c>
      <c r="H1599" s="20" t="s">
        <v>29</v>
      </c>
    </row>
    <row r="1600" customFormat="false" ht="15.75" hidden="false" customHeight="false" outlineLevel="0" collapsed="false">
      <c r="A1600" s="20" t="s">
        <v>3503</v>
      </c>
      <c r="B1600" s="20" t="s">
        <v>3474</v>
      </c>
      <c r="C1600" s="20" t="s">
        <v>3504</v>
      </c>
      <c r="D1600" s="20" t="s">
        <v>2527</v>
      </c>
      <c r="H1600" s="20" t="s">
        <v>29</v>
      </c>
    </row>
    <row r="1601" customFormat="false" ht="15.75" hidden="false" customHeight="false" outlineLevel="0" collapsed="false">
      <c r="A1601" s="20" t="s">
        <v>3505</v>
      </c>
      <c r="B1601" s="20" t="s">
        <v>3474</v>
      </c>
      <c r="C1601" s="20" t="s">
        <v>3504</v>
      </c>
      <c r="D1601" s="20" t="s">
        <v>2527</v>
      </c>
      <c r="H1601" s="20" t="s">
        <v>29</v>
      </c>
    </row>
    <row r="1602" customFormat="false" ht="15.75" hidden="false" customHeight="false" outlineLevel="0" collapsed="false">
      <c r="A1602" s="20" t="s">
        <v>3506</v>
      </c>
      <c r="B1602" s="20" t="s">
        <v>3474</v>
      </c>
      <c r="C1602" s="20" t="s">
        <v>3507</v>
      </c>
      <c r="D1602" s="20" t="s">
        <v>2447</v>
      </c>
      <c r="H1602" s="20" t="s">
        <v>29</v>
      </c>
    </row>
    <row r="1603" customFormat="false" ht="15.75" hidden="false" customHeight="false" outlineLevel="0" collapsed="false">
      <c r="A1603" s="20" t="s">
        <v>3508</v>
      </c>
      <c r="B1603" s="20" t="s">
        <v>3474</v>
      </c>
      <c r="C1603" s="20" t="s">
        <v>3507</v>
      </c>
      <c r="D1603" s="20" t="s">
        <v>2447</v>
      </c>
      <c r="H1603" s="20" t="s">
        <v>29</v>
      </c>
    </row>
    <row r="1604" customFormat="false" ht="15.75" hidden="false" customHeight="false" outlineLevel="0" collapsed="false">
      <c r="A1604" s="20" t="s">
        <v>3509</v>
      </c>
      <c r="B1604" s="20" t="s">
        <v>3474</v>
      </c>
      <c r="C1604" s="20" t="s">
        <v>3510</v>
      </c>
      <c r="D1604" s="20" t="s">
        <v>3123</v>
      </c>
      <c r="H1604" s="20" t="s">
        <v>29</v>
      </c>
    </row>
    <row r="1605" customFormat="false" ht="15.75" hidden="false" customHeight="false" outlineLevel="0" collapsed="false">
      <c r="A1605" s="20" t="s">
        <v>3511</v>
      </c>
      <c r="B1605" s="20" t="s">
        <v>3474</v>
      </c>
      <c r="C1605" s="20" t="s">
        <v>3510</v>
      </c>
      <c r="D1605" s="20" t="s">
        <v>3123</v>
      </c>
      <c r="H1605" s="20" t="s">
        <v>29</v>
      </c>
    </row>
    <row r="1606" customFormat="false" ht="15.75" hidden="false" customHeight="false" outlineLevel="0" collapsed="false">
      <c r="A1606" s="20" t="s">
        <v>3512</v>
      </c>
      <c r="B1606" s="20" t="s">
        <v>3474</v>
      </c>
      <c r="C1606" s="20" t="s">
        <v>3513</v>
      </c>
      <c r="D1606" s="20" t="s">
        <v>3514</v>
      </c>
      <c r="E1606" s="20" t="s">
        <v>3247</v>
      </c>
      <c r="H1606" s="20" t="s">
        <v>29</v>
      </c>
    </row>
    <row r="1607" customFormat="false" ht="15.75" hidden="false" customHeight="false" outlineLevel="0" collapsed="false">
      <c r="A1607" s="20" t="s">
        <v>3515</v>
      </c>
      <c r="B1607" s="20" t="s">
        <v>3474</v>
      </c>
      <c r="C1607" s="20" t="s">
        <v>3513</v>
      </c>
      <c r="D1607" s="20" t="s">
        <v>3514</v>
      </c>
      <c r="E1607" s="20" t="s">
        <v>3247</v>
      </c>
      <c r="H1607" s="20" t="s">
        <v>29</v>
      </c>
    </row>
    <row r="1608" customFormat="false" ht="15.75" hidden="false" customHeight="false" outlineLevel="0" collapsed="false">
      <c r="A1608" s="20" t="s">
        <v>3516</v>
      </c>
      <c r="B1608" s="20" t="s">
        <v>3474</v>
      </c>
      <c r="C1608" s="20" t="s">
        <v>3517</v>
      </c>
      <c r="D1608" s="20" t="s">
        <v>3221</v>
      </c>
      <c r="E1608" s="20" t="s">
        <v>2563</v>
      </c>
      <c r="H1608" s="20" t="s">
        <v>29</v>
      </c>
    </row>
    <row r="1609" customFormat="false" ht="15.75" hidden="false" customHeight="false" outlineLevel="0" collapsed="false">
      <c r="A1609" s="20" t="s">
        <v>3518</v>
      </c>
      <c r="B1609" s="20" t="s">
        <v>3474</v>
      </c>
      <c r="C1609" s="20" t="s">
        <v>3517</v>
      </c>
      <c r="D1609" s="20" t="s">
        <v>3221</v>
      </c>
      <c r="E1609" s="20" t="s">
        <v>2563</v>
      </c>
      <c r="H1609" s="20" t="s">
        <v>29</v>
      </c>
    </row>
    <row r="1610" customFormat="false" ht="15.75" hidden="false" customHeight="false" outlineLevel="0" collapsed="false">
      <c r="A1610" s="20" t="s">
        <v>3519</v>
      </c>
      <c r="B1610" s="20" t="s">
        <v>3520</v>
      </c>
      <c r="C1610" s="20" t="s">
        <v>3521</v>
      </c>
      <c r="D1610" s="20" t="s">
        <v>3522</v>
      </c>
      <c r="H1610" s="20" t="s">
        <v>29</v>
      </c>
    </row>
    <row r="1611" customFormat="false" ht="15.75" hidden="false" customHeight="false" outlineLevel="0" collapsed="false">
      <c r="A1611" s="20" t="s">
        <v>3523</v>
      </c>
      <c r="B1611" s="20" t="s">
        <v>3520</v>
      </c>
      <c r="C1611" s="20" t="s">
        <v>3521</v>
      </c>
      <c r="D1611" s="20" t="s">
        <v>3522</v>
      </c>
      <c r="H1611" s="20" t="s">
        <v>29</v>
      </c>
    </row>
    <row r="1612" customFormat="false" ht="15.75" hidden="false" customHeight="false" outlineLevel="0" collapsed="false">
      <c r="A1612" s="20" t="s">
        <v>3524</v>
      </c>
      <c r="B1612" s="20" t="s">
        <v>3520</v>
      </c>
      <c r="C1612" s="20" t="s">
        <v>3521</v>
      </c>
      <c r="D1612" s="20" t="s">
        <v>3525</v>
      </c>
      <c r="H1612" s="20" t="s">
        <v>29</v>
      </c>
    </row>
    <row r="1613" customFormat="false" ht="15.75" hidden="false" customHeight="false" outlineLevel="0" collapsed="false">
      <c r="A1613" s="20" t="s">
        <v>3526</v>
      </c>
      <c r="B1613" s="20" t="s">
        <v>3520</v>
      </c>
      <c r="C1613" s="20" t="s">
        <v>3521</v>
      </c>
      <c r="D1613" s="20" t="s">
        <v>3525</v>
      </c>
      <c r="H1613" s="20" t="s">
        <v>29</v>
      </c>
    </row>
    <row r="1614" customFormat="false" ht="15.75" hidden="false" customHeight="false" outlineLevel="0" collapsed="false">
      <c r="A1614" s="20" t="s">
        <v>3527</v>
      </c>
      <c r="B1614" s="20" t="s">
        <v>3520</v>
      </c>
      <c r="C1614" s="20" t="s">
        <v>3521</v>
      </c>
      <c r="D1614" s="20" t="s">
        <v>3528</v>
      </c>
      <c r="H1614" s="20" t="s">
        <v>29</v>
      </c>
    </row>
    <row r="1615" customFormat="false" ht="15.75" hidden="false" customHeight="false" outlineLevel="0" collapsed="false">
      <c r="A1615" s="20" t="s">
        <v>3529</v>
      </c>
      <c r="B1615" s="20" t="s">
        <v>3520</v>
      </c>
      <c r="C1615" s="20" t="s">
        <v>3521</v>
      </c>
      <c r="D1615" s="20" t="s">
        <v>3528</v>
      </c>
      <c r="H1615" s="20" t="s">
        <v>29</v>
      </c>
    </row>
    <row r="1616" customFormat="false" ht="15.75" hidden="false" customHeight="false" outlineLevel="0" collapsed="false">
      <c r="A1616" s="20" t="s">
        <v>3530</v>
      </c>
      <c r="B1616" s="20" t="s">
        <v>3531</v>
      </c>
      <c r="C1616" s="20" t="s">
        <v>3532</v>
      </c>
      <c r="D1616" s="20" t="s">
        <v>3533</v>
      </c>
      <c r="H1616" s="20" t="s">
        <v>29</v>
      </c>
    </row>
    <row r="1617" customFormat="false" ht="15.75" hidden="false" customHeight="false" outlineLevel="0" collapsed="false">
      <c r="A1617" s="20" t="s">
        <v>3534</v>
      </c>
      <c r="B1617" s="20" t="s">
        <v>3531</v>
      </c>
      <c r="C1617" s="20" t="s">
        <v>3532</v>
      </c>
      <c r="D1617" s="20" t="s">
        <v>3533</v>
      </c>
      <c r="H1617" s="20" t="s">
        <v>29</v>
      </c>
    </row>
    <row r="1618" customFormat="false" ht="15.75" hidden="false" customHeight="false" outlineLevel="0" collapsed="false">
      <c r="A1618" s="20" t="s">
        <v>3535</v>
      </c>
      <c r="B1618" s="20" t="s">
        <v>3536</v>
      </c>
      <c r="C1618" s="20" t="s">
        <v>3537</v>
      </c>
      <c r="D1618" s="20" t="s">
        <v>3538</v>
      </c>
      <c r="H1618" s="20" t="s">
        <v>29</v>
      </c>
    </row>
    <row r="1619" customFormat="false" ht="15.75" hidden="false" customHeight="false" outlineLevel="0" collapsed="false">
      <c r="A1619" s="20" t="s">
        <v>3539</v>
      </c>
      <c r="B1619" s="20" t="s">
        <v>3536</v>
      </c>
      <c r="C1619" s="20" t="s">
        <v>3537</v>
      </c>
      <c r="D1619" s="20" t="s">
        <v>3538</v>
      </c>
      <c r="H1619" s="20" t="s">
        <v>29</v>
      </c>
    </row>
    <row r="1620" customFormat="false" ht="15.75" hidden="false" customHeight="false" outlineLevel="0" collapsed="false">
      <c r="A1620" s="20" t="s">
        <v>3540</v>
      </c>
      <c r="B1620" s="20" t="s">
        <v>3541</v>
      </c>
      <c r="C1620" s="20" t="s">
        <v>3542</v>
      </c>
      <c r="D1620" s="20" t="s">
        <v>3543</v>
      </c>
      <c r="H1620" s="20" t="s">
        <v>29</v>
      </c>
    </row>
    <row r="1621" customFormat="false" ht="15.75" hidden="false" customHeight="false" outlineLevel="0" collapsed="false">
      <c r="A1621" s="20" t="s">
        <v>3544</v>
      </c>
      <c r="B1621" s="20" t="s">
        <v>3541</v>
      </c>
      <c r="C1621" s="20" t="s">
        <v>3542</v>
      </c>
      <c r="D1621" s="20" t="s">
        <v>3543</v>
      </c>
      <c r="H1621" s="20" t="s">
        <v>29</v>
      </c>
    </row>
    <row r="1622" customFormat="false" ht="15.75" hidden="false" customHeight="false" outlineLevel="0" collapsed="false">
      <c r="A1622" s="20" t="s">
        <v>3545</v>
      </c>
      <c r="B1622" s="20" t="s">
        <v>2197</v>
      </c>
      <c r="C1622" s="20" t="s">
        <v>3546</v>
      </c>
      <c r="D1622" s="20" t="s">
        <v>3547</v>
      </c>
      <c r="E1622" s="20" t="s">
        <v>3548</v>
      </c>
      <c r="H1622" s="20" t="s">
        <v>29</v>
      </c>
    </row>
    <row r="1623" customFormat="false" ht="15.75" hidden="false" customHeight="false" outlineLevel="0" collapsed="false">
      <c r="A1623" s="20" t="s">
        <v>3549</v>
      </c>
      <c r="B1623" s="20" t="s">
        <v>2197</v>
      </c>
      <c r="C1623" s="20" t="s">
        <v>3546</v>
      </c>
      <c r="D1623" s="20" t="s">
        <v>3547</v>
      </c>
      <c r="E1623" s="20" t="s">
        <v>3548</v>
      </c>
      <c r="H1623" s="20" t="s">
        <v>29</v>
      </c>
    </row>
    <row r="1624" customFormat="false" ht="15.75" hidden="false" customHeight="false" outlineLevel="0" collapsed="false">
      <c r="A1624" s="20" t="s">
        <v>3550</v>
      </c>
      <c r="B1624" s="20" t="s">
        <v>2203</v>
      </c>
      <c r="C1624" s="20" t="s">
        <v>3551</v>
      </c>
      <c r="D1624" s="20" t="s">
        <v>2330</v>
      </c>
      <c r="E1624" s="20" t="s">
        <v>2331</v>
      </c>
      <c r="H1624" s="20" t="s">
        <v>29</v>
      </c>
    </row>
    <row r="1625" customFormat="false" ht="15.75" hidden="false" customHeight="false" outlineLevel="0" collapsed="false">
      <c r="A1625" s="20" t="s">
        <v>3552</v>
      </c>
      <c r="B1625" s="20" t="s">
        <v>2203</v>
      </c>
      <c r="C1625" s="20" t="s">
        <v>3551</v>
      </c>
      <c r="D1625" s="20" t="s">
        <v>2330</v>
      </c>
      <c r="E1625" s="20" t="s">
        <v>2331</v>
      </c>
      <c r="H1625" s="20" t="s">
        <v>29</v>
      </c>
    </row>
    <row r="1626" customFormat="false" ht="15.75" hidden="false" customHeight="false" outlineLevel="0" collapsed="false">
      <c r="A1626" s="20" t="s">
        <v>3553</v>
      </c>
      <c r="B1626" s="20" t="s">
        <v>2209</v>
      </c>
      <c r="C1626" s="20" t="s">
        <v>3554</v>
      </c>
      <c r="D1626" s="20" t="s">
        <v>3555</v>
      </c>
      <c r="E1626" s="20" t="s">
        <v>3556</v>
      </c>
      <c r="H1626" s="20" t="s">
        <v>29</v>
      </c>
    </row>
    <row r="1627" customFormat="false" ht="15.75" hidden="false" customHeight="false" outlineLevel="0" collapsed="false">
      <c r="A1627" s="20" t="s">
        <v>3557</v>
      </c>
      <c r="B1627" s="20" t="s">
        <v>2209</v>
      </c>
      <c r="C1627" s="20" t="s">
        <v>3554</v>
      </c>
      <c r="D1627" s="20" t="s">
        <v>3555</v>
      </c>
      <c r="E1627" s="20" t="s">
        <v>3556</v>
      </c>
      <c r="H1627" s="20" t="s">
        <v>29</v>
      </c>
    </row>
    <row r="1628" customFormat="false" ht="15.75" hidden="false" customHeight="false" outlineLevel="0" collapsed="false">
      <c r="A1628" s="20" t="s">
        <v>3558</v>
      </c>
      <c r="B1628" s="20" t="s">
        <v>3559</v>
      </c>
      <c r="C1628" s="20" t="s">
        <v>3560</v>
      </c>
      <c r="D1628" s="20" t="s">
        <v>3561</v>
      </c>
      <c r="H1628" s="20" t="s">
        <v>29</v>
      </c>
    </row>
    <row r="1629" customFormat="false" ht="15.75" hidden="false" customHeight="false" outlineLevel="0" collapsed="false">
      <c r="A1629" s="20" t="s">
        <v>3562</v>
      </c>
      <c r="B1629" s="20" t="s">
        <v>3559</v>
      </c>
      <c r="C1629" s="20" t="s">
        <v>3560</v>
      </c>
      <c r="D1629" s="20" t="s">
        <v>3561</v>
      </c>
      <c r="H1629" s="20" t="s">
        <v>29</v>
      </c>
    </row>
    <row r="1630" customFormat="false" ht="15.75" hidden="false" customHeight="false" outlineLevel="0" collapsed="false">
      <c r="A1630" s="20" t="s">
        <v>3563</v>
      </c>
      <c r="B1630" s="20" t="s">
        <v>3564</v>
      </c>
      <c r="C1630" s="20" t="s">
        <v>3565</v>
      </c>
      <c r="D1630" s="20" t="s">
        <v>3566</v>
      </c>
      <c r="H1630" s="20" t="s">
        <v>29</v>
      </c>
    </row>
    <row r="1631" customFormat="false" ht="15.75" hidden="false" customHeight="false" outlineLevel="0" collapsed="false">
      <c r="A1631" s="20" t="s">
        <v>3567</v>
      </c>
      <c r="B1631" s="20" t="s">
        <v>3564</v>
      </c>
      <c r="C1631" s="20" t="s">
        <v>3565</v>
      </c>
      <c r="D1631" s="20" t="s">
        <v>3566</v>
      </c>
      <c r="H1631" s="20" t="s">
        <v>29</v>
      </c>
    </row>
    <row r="1632" customFormat="false" ht="15.75" hidden="false" customHeight="false" outlineLevel="0" collapsed="false">
      <c r="A1632" s="20" t="s">
        <v>3568</v>
      </c>
      <c r="B1632" s="20" t="s">
        <v>3569</v>
      </c>
      <c r="C1632" s="20" t="s">
        <v>3570</v>
      </c>
      <c r="D1632" s="20" t="s">
        <v>3571</v>
      </c>
      <c r="H1632" s="20" t="s">
        <v>29</v>
      </c>
    </row>
    <row r="1633" customFormat="false" ht="15.75" hidden="false" customHeight="false" outlineLevel="0" collapsed="false">
      <c r="A1633" s="20" t="s">
        <v>3572</v>
      </c>
      <c r="B1633" s="20" t="s">
        <v>3569</v>
      </c>
      <c r="C1633" s="20" t="s">
        <v>3570</v>
      </c>
      <c r="D1633" s="20" t="s">
        <v>3571</v>
      </c>
      <c r="H1633" s="20" t="s">
        <v>29</v>
      </c>
    </row>
    <row r="1634" customFormat="false" ht="15.75" hidden="false" customHeight="false" outlineLevel="0" collapsed="false">
      <c r="A1634" s="20" t="s">
        <v>3573</v>
      </c>
      <c r="B1634" s="20" t="s">
        <v>2271</v>
      </c>
      <c r="C1634" s="20" t="s">
        <v>3574</v>
      </c>
      <c r="D1634" s="20" t="s">
        <v>3575</v>
      </c>
      <c r="E1634" s="20" t="s">
        <v>3576</v>
      </c>
      <c r="H1634" s="20" t="s">
        <v>29</v>
      </c>
    </row>
    <row r="1635" customFormat="false" ht="15.75" hidden="false" customHeight="false" outlineLevel="0" collapsed="false">
      <c r="A1635" s="20" t="s">
        <v>3577</v>
      </c>
      <c r="B1635" s="20" t="s">
        <v>2271</v>
      </c>
      <c r="C1635" s="20" t="s">
        <v>3574</v>
      </c>
      <c r="D1635" s="20" t="s">
        <v>3575</v>
      </c>
      <c r="E1635" s="20" t="s">
        <v>3576</v>
      </c>
      <c r="H1635" s="20" t="s">
        <v>29</v>
      </c>
    </row>
    <row r="1636" customFormat="false" ht="15.75" hidden="false" customHeight="false" outlineLevel="0" collapsed="false">
      <c r="A1636" s="20" t="s">
        <v>3578</v>
      </c>
      <c r="B1636" s="20" t="s">
        <v>2277</v>
      </c>
      <c r="C1636" s="20" t="s">
        <v>3579</v>
      </c>
      <c r="D1636" s="20" t="s">
        <v>3580</v>
      </c>
      <c r="E1636" s="20" t="s">
        <v>3581</v>
      </c>
      <c r="H1636" s="20" t="s">
        <v>29</v>
      </c>
    </row>
    <row r="1637" customFormat="false" ht="15.75" hidden="false" customHeight="false" outlineLevel="0" collapsed="false">
      <c r="A1637" s="20" t="s">
        <v>3582</v>
      </c>
      <c r="B1637" s="20" t="s">
        <v>2277</v>
      </c>
      <c r="C1637" s="20" t="s">
        <v>3579</v>
      </c>
      <c r="D1637" s="20" t="s">
        <v>3580</v>
      </c>
      <c r="E1637" s="20" t="s">
        <v>3581</v>
      </c>
      <c r="H1637" s="20" t="s">
        <v>29</v>
      </c>
    </row>
    <row r="1638" customFormat="false" ht="15.75" hidden="false" customHeight="false" outlineLevel="0" collapsed="false">
      <c r="A1638" s="20" t="s">
        <v>3583</v>
      </c>
      <c r="B1638" s="20" t="s">
        <v>2283</v>
      </c>
      <c r="C1638" s="20" t="s">
        <v>3584</v>
      </c>
      <c r="D1638" s="20" t="s">
        <v>3585</v>
      </c>
      <c r="E1638" s="20" t="s">
        <v>3586</v>
      </c>
      <c r="H1638" s="20" t="s">
        <v>29</v>
      </c>
    </row>
    <row r="1639" customFormat="false" ht="15.75" hidden="false" customHeight="false" outlineLevel="0" collapsed="false">
      <c r="A1639" s="20" t="s">
        <v>3587</v>
      </c>
      <c r="B1639" s="20" t="s">
        <v>2283</v>
      </c>
      <c r="C1639" s="20" t="s">
        <v>3584</v>
      </c>
      <c r="D1639" s="20" t="s">
        <v>3585</v>
      </c>
      <c r="E1639" s="20" t="s">
        <v>3586</v>
      </c>
      <c r="H1639" s="20" t="s">
        <v>29</v>
      </c>
    </row>
    <row r="1640" customFormat="false" ht="15.75" hidden="false" customHeight="false" outlineLevel="0" collapsed="false">
      <c r="A1640" s="20" t="s">
        <v>3588</v>
      </c>
      <c r="B1640" s="20" t="s">
        <v>3589</v>
      </c>
      <c r="C1640" s="20" t="s">
        <v>3590</v>
      </c>
      <c r="D1640" s="20" t="s">
        <v>3591</v>
      </c>
      <c r="H1640" s="20" t="s">
        <v>29</v>
      </c>
    </row>
    <row r="1641" customFormat="false" ht="15.75" hidden="false" customHeight="false" outlineLevel="0" collapsed="false">
      <c r="A1641" s="20" t="s">
        <v>3592</v>
      </c>
      <c r="B1641" s="20" t="s">
        <v>3589</v>
      </c>
      <c r="C1641" s="20" t="s">
        <v>3590</v>
      </c>
      <c r="D1641" s="20" t="s">
        <v>3591</v>
      </c>
      <c r="H1641" s="20" t="s">
        <v>29</v>
      </c>
    </row>
    <row r="1642" customFormat="false" ht="15.75" hidden="false" customHeight="false" outlineLevel="0" collapsed="false">
      <c r="A1642" s="20" t="s">
        <v>3593</v>
      </c>
      <c r="B1642" s="20" t="s">
        <v>3589</v>
      </c>
      <c r="C1642" s="20" t="s">
        <v>3594</v>
      </c>
      <c r="D1642" s="20" t="s">
        <v>3595</v>
      </c>
      <c r="H1642" s="20" t="s">
        <v>29</v>
      </c>
    </row>
    <row r="1643" customFormat="false" ht="15.75" hidden="false" customHeight="false" outlineLevel="0" collapsed="false">
      <c r="A1643" s="20" t="s">
        <v>3596</v>
      </c>
      <c r="B1643" s="20" t="s">
        <v>3589</v>
      </c>
      <c r="C1643" s="20" t="s">
        <v>3594</v>
      </c>
      <c r="D1643" s="20" t="s">
        <v>3595</v>
      </c>
      <c r="H1643" s="20" t="s">
        <v>29</v>
      </c>
    </row>
    <row r="1644" customFormat="false" ht="15.75" hidden="false" customHeight="false" outlineLevel="0" collapsed="false">
      <c r="A1644" s="20" t="s">
        <v>3597</v>
      </c>
      <c r="B1644" s="20" t="s">
        <v>3589</v>
      </c>
      <c r="C1644" s="20" t="s">
        <v>3598</v>
      </c>
      <c r="D1644" s="20" t="s">
        <v>3599</v>
      </c>
      <c r="H1644" s="20" t="s">
        <v>29</v>
      </c>
    </row>
    <row r="1645" customFormat="false" ht="15.75" hidden="false" customHeight="false" outlineLevel="0" collapsed="false">
      <c r="A1645" s="20" t="s">
        <v>3600</v>
      </c>
      <c r="B1645" s="20" t="s">
        <v>3589</v>
      </c>
      <c r="C1645" s="20" t="s">
        <v>3598</v>
      </c>
      <c r="D1645" s="20" t="s">
        <v>3599</v>
      </c>
      <c r="H1645" s="20" t="s">
        <v>29</v>
      </c>
    </row>
    <row r="1646" customFormat="false" ht="15.75" hidden="false" customHeight="false" outlineLevel="0" collapsed="false">
      <c r="A1646" s="20" t="s">
        <v>3601</v>
      </c>
      <c r="B1646" s="20" t="s">
        <v>3602</v>
      </c>
      <c r="C1646" s="20" t="s">
        <v>3603</v>
      </c>
      <c r="D1646" s="20" t="s">
        <v>3604</v>
      </c>
      <c r="E1646" s="20" t="s">
        <v>3605</v>
      </c>
      <c r="F1646" s="20" t="s">
        <v>3606</v>
      </c>
      <c r="H1646" s="20" t="s">
        <v>29</v>
      </c>
    </row>
    <row r="1647" customFormat="false" ht="15.75" hidden="false" customHeight="false" outlineLevel="0" collapsed="false">
      <c r="A1647" s="20" t="s">
        <v>3607</v>
      </c>
      <c r="B1647" s="20" t="s">
        <v>3602</v>
      </c>
      <c r="C1647" s="20" t="s">
        <v>3603</v>
      </c>
      <c r="D1647" s="20" t="s">
        <v>3604</v>
      </c>
      <c r="E1647" s="20" t="s">
        <v>3605</v>
      </c>
      <c r="F1647" s="20" t="s">
        <v>3606</v>
      </c>
      <c r="H1647" s="20" t="s">
        <v>29</v>
      </c>
    </row>
    <row r="1648" customFormat="false" ht="15.75" hidden="false" customHeight="false" outlineLevel="0" collapsed="false">
      <c r="A1648" s="20" t="s">
        <v>3608</v>
      </c>
      <c r="B1648" s="20" t="s">
        <v>3602</v>
      </c>
      <c r="C1648" s="20" t="s">
        <v>3609</v>
      </c>
      <c r="D1648" s="20" t="s">
        <v>3610</v>
      </c>
      <c r="E1648" s="20" t="s">
        <v>3611</v>
      </c>
      <c r="F1648" s="20" t="s">
        <v>3612</v>
      </c>
      <c r="H1648" s="20" t="s">
        <v>29</v>
      </c>
    </row>
    <row r="1649" customFormat="false" ht="15.75" hidden="false" customHeight="false" outlineLevel="0" collapsed="false">
      <c r="A1649" s="20" t="s">
        <v>3613</v>
      </c>
      <c r="B1649" s="20" t="s">
        <v>3602</v>
      </c>
      <c r="C1649" s="20" t="s">
        <v>3609</v>
      </c>
      <c r="D1649" s="20" t="s">
        <v>3610</v>
      </c>
      <c r="E1649" s="20" t="s">
        <v>3611</v>
      </c>
      <c r="F1649" s="20" t="s">
        <v>3612</v>
      </c>
      <c r="H1649" s="20" t="s">
        <v>29</v>
      </c>
    </row>
    <row r="1650" customFormat="false" ht="15.75" hidden="false" customHeight="false" outlineLevel="0" collapsed="false">
      <c r="A1650" s="20" t="s">
        <v>3614</v>
      </c>
      <c r="B1650" s="20" t="s">
        <v>3602</v>
      </c>
      <c r="C1650" s="20" t="s">
        <v>3615</v>
      </c>
      <c r="D1650" s="20" t="s">
        <v>3616</v>
      </c>
      <c r="E1650" s="20" t="s">
        <v>3617</v>
      </c>
      <c r="F1650" s="20" t="s">
        <v>3618</v>
      </c>
      <c r="H1650" s="20" t="s">
        <v>29</v>
      </c>
    </row>
    <row r="1651" customFormat="false" ht="15.75" hidden="false" customHeight="false" outlineLevel="0" collapsed="false">
      <c r="A1651" s="20" t="s">
        <v>3619</v>
      </c>
      <c r="B1651" s="20" t="s">
        <v>3602</v>
      </c>
      <c r="C1651" s="20" t="s">
        <v>3615</v>
      </c>
      <c r="D1651" s="20" t="s">
        <v>3616</v>
      </c>
      <c r="E1651" s="20" t="s">
        <v>3617</v>
      </c>
      <c r="F1651" s="20" t="s">
        <v>3618</v>
      </c>
      <c r="H1651" s="20" t="s">
        <v>29</v>
      </c>
    </row>
    <row r="1652" customFormat="false" ht="15.75" hidden="false" customHeight="false" outlineLevel="0" collapsed="false">
      <c r="A1652" s="20" t="s">
        <v>3620</v>
      </c>
      <c r="B1652" s="20" t="s">
        <v>3621</v>
      </c>
      <c r="C1652" s="20" t="s">
        <v>3622</v>
      </c>
      <c r="D1652" s="20" t="s">
        <v>2573</v>
      </c>
      <c r="H1652" s="20" t="s">
        <v>29</v>
      </c>
    </row>
    <row r="1653" customFormat="false" ht="15.75" hidden="false" customHeight="false" outlineLevel="0" collapsed="false">
      <c r="A1653" s="20" t="s">
        <v>3623</v>
      </c>
      <c r="B1653" s="20" t="s">
        <v>3621</v>
      </c>
      <c r="C1653" s="20" t="s">
        <v>3622</v>
      </c>
      <c r="D1653" s="20" t="s">
        <v>2573</v>
      </c>
      <c r="H1653" s="20" t="s">
        <v>29</v>
      </c>
    </row>
    <row r="1654" customFormat="false" ht="15.75" hidden="false" customHeight="false" outlineLevel="0" collapsed="false">
      <c r="A1654" s="20" t="s">
        <v>3624</v>
      </c>
      <c r="B1654" s="20" t="s">
        <v>3621</v>
      </c>
      <c r="C1654" s="20" t="s">
        <v>3625</v>
      </c>
      <c r="D1654" s="20" t="s">
        <v>3043</v>
      </c>
      <c r="H1654" s="20" t="s">
        <v>29</v>
      </c>
    </row>
    <row r="1655" customFormat="false" ht="15.75" hidden="false" customHeight="false" outlineLevel="0" collapsed="false">
      <c r="A1655" s="20" t="s">
        <v>3626</v>
      </c>
      <c r="B1655" s="20" t="s">
        <v>3621</v>
      </c>
      <c r="C1655" s="20" t="s">
        <v>3625</v>
      </c>
      <c r="D1655" s="20" t="s">
        <v>3043</v>
      </c>
      <c r="H1655" s="20" t="s">
        <v>29</v>
      </c>
    </row>
    <row r="1656" customFormat="false" ht="15.75" hidden="false" customHeight="false" outlineLevel="0" collapsed="false">
      <c r="A1656" s="20" t="s">
        <v>3627</v>
      </c>
      <c r="B1656" s="20" t="s">
        <v>3621</v>
      </c>
      <c r="C1656" s="20" t="s">
        <v>3628</v>
      </c>
      <c r="D1656" s="20" t="s">
        <v>2414</v>
      </c>
      <c r="H1656" s="20" t="s">
        <v>29</v>
      </c>
    </row>
    <row r="1657" customFormat="false" ht="15.75" hidden="false" customHeight="false" outlineLevel="0" collapsed="false">
      <c r="A1657" s="20" t="s">
        <v>3629</v>
      </c>
      <c r="B1657" s="20" t="s">
        <v>3621</v>
      </c>
      <c r="C1657" s="20" t="s">
        <v>3628</v>
      </c>
      <c r="D1657" s="20" t="s">
        <v>2414</v>
      </c>
      <c r="H1657" s="20" t="s">
        <v>29</v>
      </c>
    </row>
    <row r="1658" customFormat="false" ht="15.75" hidden="false" customHeight="false" outlineLevel="0" collapsed="false">
      <c r="A1658" s="20" t="s">
        <v>3630</v>
      </c>
      <c r="B1658" s="20" t="s">
        <v>3631</v>
      </c>
      <c r="C1658" s="20" t="s">
        <v>3632</v>
      </c>
      <c r="D1658" s="20" t="s">
        <v>3274</v>
      </c>
      <c r="H1658" s="20" t="s">
        <v>29</v>
      </c>
    </row>
    <row r="1659" customFormat="false" ht="15.75" hidden="false" customHeight="false" outlineLevel="0" collapsed="false">
      <c r="A1659" s="20" t="s">
        <v>3633</v>
      </c>
      <c r="B1659" s="20" t="s">
        <v>3631</v>
      </c>
      <c r="C1659" s="20" t="s">
        <v>3632</v>
      </c>
      <c r="D1659" s="20" t="s">
        <v>3274</v>
      </c>
      <c r="H1659" s="20" t="s">
        <v>29</v>
      </c>
    </row>
    <row r="1660" customFormat="false" ht="15.75" hidden="false" customHeight="false" outlineLevel="0" collapsed="false">
      <c r="A1660" s="20" t="s">
        <v>3634</v>
      </c>
      <c r="B1660" s="20" t="s">
        <v>3631</v>
      </c>
      <c r="C1660" s="20" t="s">
        <v>3635</v>
      </c>
      <c r="D1660" s="20" t="s">
        <v>2439</v>
      </c>
      <c r="E1660" s="20" t="s">
        <v>974</v>
      </c>
      <c r="H1660" s="20" t="s">
        <v>29</v>
      </c>
    </row>
    <row r="1661" customFormat="false" ht="15.75" hidden="false" customHeight="false" outlineLevel="0" collapsed="false">
      <c r="A1661" s="20" t="s">
        <v>3636</v>
      </c>
      <c r="B1661" s="20" t="s">
        <v>3631</v>
      </c>
      <c r="C1661" s="20" t="s">
        <v>3635</v>
      </c>
      <c r="D1661" s="20" t="s">
        <v>2439</v>
      </c>
      <c r="E1661" s="20" t="s">
        <v>974</v>
      </c>
      <c r="H1661" s="20" t="s">
        <v>29</v>
      </c>
    </row>
    <row r="1662" customFormat="false" ht="15.75" hidden="false" customHeight="false" outlineLevel="0" collapsed="false">
      <c r="A1662" s="20" t="s">
        <v>3637</v>
      </c>
      <c r="B1662" s="20" t="s">
        <v>3631</v>
      </c>
      <c r="C1662" s="20" t="s">
        <v>3638</v>
      </c>
      <c r="D1662" s="20" t="s">
        <v>2451</v>
      </c>
      <c r="H1662" s="20" t="s">
        <v>29</v>
      </c>
    </row>
    <row r="1663" customFormat="false" ht="15.75" hidden="false" customHeight="false" outlineLevel="0" collapsed="false">
      <c r="A1663" s="20" t="s">
        <v>3639</v>
      </c>
      <c r="B1663" s="20" t="s">
        <v>3631</v>
      </c>
      <c r="C1663" s="20" t="s">
        <v>3638</v>
      </c>
      <c r="D1663" s="20" t="s">
        <v>2451</v>
      </c>
      <c r="H1663" s="20" t="s">
        <v>29</v>
      </c>
    </row>
    <row r="1664" customFormat="false" ht="15.75" hidden="false" customHeight="false" outlineLevel="0" collapsed="false">
      <c r="A1664" s="20" t="s">
        <v>3640</v>
      </c>
      <c r="B1664" s="20" t="s">
        <v>3641</v>
      </c>
      <c r="C1664" s="20" t="s">
        <v>3642</v>
      </c>
      <c r="D1664" s="20" t="s">
        <v>3643</v>
      </c>
      <c r="H1664" s="20" t="s">
        <v>29</v>
      </c>
    </row>
    <row r="1665" customFormat="false" ht="15.75" hidden="false" customHeight="false" outlineLevel="0" collapsed="false">
      <c r="A1665" s="20" t="s">
        <v>3644</v>
      </c>
      <c r="B1665" s="20" t="s">
        <v>3641</v>
      </c>
      <c r="C1665" s="20" t="s">
        <v>3642</v>
      </c>
      <c r="D1665" s="20" t="s">
        <v>3643</v>
      </c>
      <c r="H1665" s="20" t="s">
        <v>29</v>
      </c>
    </row>
    <row r="1666" customFormat="false" ht="15.75" hidden="false" customHeight="false" outlineLevel="0" collapsed="false">
      <c r="A1666" s="20" t="s">
        <v>3645</v>
      </c>
      <c r="B1666" s="20" t="s">
        <v>3641</v>
      </c>
      <c r="C1666" s="20" t="s">
        <v>3642</v>
      </c>
      <c r="D1666" s="20" t="s">
        <v>3646</v>
      </c>
      <c r="H1666" s="20" t="s">
        <v>29</v>
      </c>
    </row>
    <row r="1667" customFormat="false" ht="15.75" hidden="false" customHeight="false" outlineLevel="0" collapsed="false">
      <c r="A1667" s="20" t="s">
        <v>3647</v>
      </c>
      <c r="B1667" s="20" t="s">
        <v>3641</v>
      </c>
      <c r="C1667" s="20" t="s">
        <v>3642</v>
      </c>
      <c r="D1667" s="20" t="s">
        <v>3646</v>
      </c>
      <c r="H1667" s="20" t="s">
        <v>29</v>
      </c>
    </row>
    <row r="1668" customFormat="false" ht="15.75" hidden="false" customHeight="false" outlineLevel="0" collapsed="false">
      <c r="A1668" s="20" t="s">
        <v>3648</v>
      </c>
      <c r="B1668" s="20" t="s">
        <v>3641</v>
      </c>
      <c r="C1668" s="20" t="s">
        <v>3642</v>
      </c>
      <c r="D1668" s="20" t="s">
        <v>3649</v>
      </c>
      <c r="H1668" s="20" t="s">
        <v>29</v>
      </c>
    </row>
    <row r="1669" customFormat="false" ht="15.75" hidden="false" customHeight="false" outlineLevel="0" collapsed="false">
      <c r="A1669" s="20" t="s">
        <v>3650</v>
      </c>
      <c r="B1669" s="20" t="s">
        <v>3641</v>
      </c>
      <c r="C1669" s="20" t="s">
        <v>3642</v>
      </c>
      <c r="D1669" s="20" t="s">
        <v>3649</v>
      </c>
      <c r="H1669" s="20" t="s">
        <v>29</v>
      </c>
    </row>
    <row r="1670" customFormat="false" ht="15.75" hidden="false" customHeight="false" outlineLevel="0" collapsed="false">
      <c r="A1670" s="20" t="s">
        <v>3651</v>
      </c>
      <c r="B1670" s="20" t="s">
        <v>2869</v>
      </c>
      <c r="C1670" s="20" t="s">
        <v>3652</v>
      </c>
      <c r="D1670" s="20" t="s">
        <v>3653</v>
      </c>
      <c r="E1670" s="20" t="s">
        <v>3654</v>
      </c>
      <c r="H1670" s="20" t="s">
        <v>29</v>
      </c>
    </row>
    <row r="1671" customFormat="false" ht="15.75" hidden="false" customHeight="false" outlineLevel="0" collapsed="false">
      <c r="A1671" s="20" t="s">
        <v>3655</v>
      </c>
      <c r="B1671" s="20" t="s">
        <v>2869</v>
      </c>
      <c r="C1671" s="20" t="s">
        <v>3652</v>
      </c>
      <c r="D1671" s="20" t="s">
        <v>3653</v>
      </c>
      <c r="E1671" s="20" t="s">
        <v>3654</v>
      </c>
      <c r="H1671" s="20" t="s">
        <v>29</v>
      </c>
    </row>
    <row r="1672" customFormat="false" ht="15.75" hidden="false" customHeight="false" outlineLevel="0" collapsed="false">
      <c r="A1672" s="20" t="s">
        <v>3656</v>
      </c>
      <c r="B1672" s="20" t="s">
        <v>2869</v>
      </c>
      <c r="C1672" s="20" t="s">
        <v>3652</v>
      </c>
      <c r="D1672" s="20" t="s">
        <v>3653</v>
      </c>
      <c r="E1672" s="20" t="s">
        <v>3657</v>
      </c>
      <c r="H1672" s="20" t="s">
        <v>29</v>
      </c>
    </row>
    <row r="1673" customFormat="false" ht="15.75" hidden="false" customHeight="false" outlineLevel="0" collapsed="false">
      <c r="A1673" s="20" t="s">
        <v>3658</v>
      </c>
      <c r="B1673" s="20" t="s">
        <v>2869</v>
      </c>
      <c r="C1673" s="20" t="s">
        <v>3652</v>
      </c>
      <c r="D1673" s="20" t="s">
        <v>3653</v>
      </c>
      <c r="E1673" s="20" t="s">
        <v>3657</v>
      </c>
      <c r="H1673" s="20" t="s">
        <v>29</v>
      </c>
    </row>
    <row r="1674" customFormat="false" ht="15.75" hidden="false" customHeight="false" outlineLevel="0" collapsed="false">
      <c r="A1674" s="20" t="s">
        <v>3659</v>
      </c>
      <c r="B1674" s="20" t="s">
        <v>2869</v>
      </c>
      <c r="C1674" s="20" t="s">
        <v>3652</v>
      </c>
      <c r="D1674" s="20" t="s">
        <v>3653</v>
      </c>
      <c r="E1674" s="20" t="s">
        <v>3660</v>
      </c>
      <c r="H1674" s="20" t="s">
        <v>29</v>
      </c>
    </row>
    <row r="1675" customFormat="false" ht="15.75" hidden="false" customHeight="false" outlineLevel="0" collapsed="false">
      <c r="A1675" s="20" t="s">
        <v>3661</v>
      </c>
      <c r="B1675" s="20" t="s">
        <v>2869</v>
      </c>
      <c r="C1675" s="20" t="s">
        <v>3652</v>
      </c>
      <c r="D1675" s="20" t="s">
        <v>3653</v>
      </c>
      <c r="E1675" s="20" t="s">
        <v>3660</v>
      </c>
      <c r="H1675" s="20" t="s">
        <v>29</v>
      </c>
    </row>
    <row r="1676" customFormat="false" ht="15.75" hidden="false" customHeight="false" outlineLevel="0" collapsed="false">
      <c r="A1676" s="20" t="s">
        <v>3662</v>
      </c>
      <c r="B1676" s="20" t="s">
        <v>3663</v>
      </c>
      <c r="C1676" s="20" t="s">
        <v>3664</v>
      </c>
      <c r="D1676" s="20" t="s">
        <v>3665</v>
      </c>
      <c r="H1676" s="20" t="s">
        <v>49</v>
      </c>
    </row>
    <row r="1677" customFormat="false" ht="15.75" hidden="false" customHeight="false" outlineLevel="0" collapsed="false">
      <c r="A1677" s="20" t="s">
        <v>3666</v>
      </c>
      <c r="B1677" s="20" t="s">
        <v>3663</v>
      </c>
      <c r="C1677" s="20" t="s">
        <v>3664</v>
      </c>
      <c r="D1677" s="20" t="s">
        <v>3665</v>
      </c>
      <c r="H1677" s="20" t="s">
        <v>49</v>
      </c>
    </row>
    <row r="1678" customFormat="false" ht="15.75" hidden="false" customHeight="false" outlineLevel="0" collapsed="false">
      <c r="A1678" s="20" t="s">
        <v>3667</v>
      </c>
      <c r="B1678" s="20" t="s">
        <v>3663</v>
      </c>
      <c r="C1678" s="20" t="s">
        <v>3668</v>
      </c>
      <c r="D1678" s="20" t="s">
        <v>3669</v>
      </c>
      <c r="H1678" s="20" t="s">
        <v>49</v>
      </c>
    </row>
    <row r="1679" customFormat="false" ht="15.75" hidden="false" customHeight="false" outlineLevel="0" collapsed="false">
      <c r="A1679" s="20" t="s">
        <v>3670</v>
      </c>
      <c r="B1679" s="20" t="s">
        <v>3663</v>
      </c>
      <c r="C1679" s="20" t="s">
        <v>3668</v>
      </c>
      <c r="D1679" s="20" t="s">
        <v>3669</v>
      </c>
      <c r="H1679" s="20" t="s">
        <v>49</v>
      </c>
    </row>
    <row r="1680" customFormat="false" ht="15.75" hidden="false" customHeight="false" outlineLevel="0" collapsed="false">
      <c r="A1680" s="20" t="s">
        <v>3671</v>
      </c>
      <c r="B1680" s="20" t="s">
        <v>3663</v>
      </c>
      <c r="C1680" s="20" t="s">
        <v>3664</v>
      </c>
      <c r="D1680" s="20" t="s">
        <v>3672</v>
      </c>
      <c r="H1680" s="20" t="s">
        <v>49</v>
      </c>
    </row>
    <row r="1681" customFormat="false" ht="15.75" hidden="false" customHeight="false" outlineLevel="0" collapsed="false">
      <c r="A1681" s="20" t="s">
        <v>3673</v>
      </c>
      <c r="B1681" s="20" t="s">
        <v>3663</v>
      </c>
      <c r="C1681" s="20" t="s">
        <v>3664</v>
      </c>
      <c r="D1681" s="20" t="s">
        <v>3672</v>
      </c>
      <c r="H1681" s="20" t="s">
        <v>49</v>
      </c>
    </row>
    <row r="1682" customFormat="false" ht="15.75" hidden="false" customHeight="false" outlineLevel="0" collapsed="false">
      <c r="A1682" s="20" t="s">
        <v>3674</v>
      </c>
      <c r="B1682" s="20" t="s">
        <v>2882</v>
      </c>
      <c r="C1682" s="20" t="s">
        <v>3675</v>
      </c>
      <c r="D1682" s="20" t="s">
        <v>3676</v>
      </c>
      <c r="H1682" s="20" t="s">
        <v>49</v>
      </c>
    </row>
    <row r="1683" customFormat="false" ht="15.75" hidden="false" customHeight="false" outlineLevel="0" collapsed="false">
      <c r="A1683" s="20" t="s">
        <v>3677</v>
      </c>
      <c r="B1683" s="20" t="s">
        <v>2882</v>
      </c>
      <c r="C1683" s="20" t="s">
        <v>3675</v>
      </c>
      <c r="D1683" s="20" t="s">
        <v>3676</v>
      </c>
      <c r="H1683" s="20" t="s">
        <v>49</v>
      </c>
    </row>
    <row r="1684" customFormat="false" ht="15.75" hidden="false" customHeight="false" outlineLevel="0" collapsed="false">
      <c r="A1684" s="20" t="s">
        <v>3678</v>
      </c>
      <c r="B1684" s="20" t="s">
        <v>2882</v>
      </c>
      <c r="C1684" s="20" t="s">
        <v>3675</v>
      </c>
      <c r="D1684" s="20" t="s">
        <v>3679</v>
      </c>
      <c r="H1684" s="20" t="s">
        <v>49</v>
      </c>
    </row>
    <row r="1685" customFormat="false" ht="15.75" hidden="false" customHeight="false" outlineLevel="0" collapsed="false">
      <c r="A1685" s="20" t="s">
        <v>3680</v>
      </c>
      <c r="B1685" s="20" t="s">
        <v>2882</v>
      </c>
      <c r="C1685" s="20" t="s">
        <v>3675</v>
      </c>
      <c r="D1685" s="20" t="s">
        <v>3679</v>
      </c>
      <c r="H1685" s="20" t="s">
        <v>49</v>
      </c>
    </row>
    <row r="1686" customFormat="false" ht="15.75" hidden="false" customHeight="false" outlineLevel="0" collapsed="false">
      <c r="A1686" s="20" t="s">
        <v>3681</v>
      </c>
      <c r="B1686" s="20" t="s">
        <v>2882</v>
      </c>
      <c r="C1686" s="20" t="s">
        <v>3675</v>
      </c>
      <c r="D1686" s="20" t="s">
        <v>3682</v>
      </c>
      <c r="H1686" s="20" t="s">
        <v>49</v>
      </c>
    </row>
    <row r="1687" customFormat="false" ht="15.75" hidden="false" customHeight="false" outlineLevel="0" collapsed="false">
      <c r="A1687" s="20" t="s">
        <v>3683</v>
      </c>
      <c r="B1687" s="20" t="s">
        <v>2882</v>
      </c>
      <c r="C1687" s="20" t="s">
        <v>3675</v>
      </c>
      <c r="D1687" s="20" t="s">
        <v>3682</v>
      </c>
      <c r="H1687" s="20" t="s">
        <v>49</v>
      </c>
    </row>
    <row r="1688" customFormat="false" ht="15.75" hidden="false" customHeight="false" outlineLevel="0" collapsed="false">
      <c r="A1688" s="20" t="s">
        <v>3684</v>
      </c>
      <c r="B1688" s="20" t="s">
        <v>3685</v>
      </c>
      <c r="C1688" s="20" t="s">
        <v>3686</v>
      </c>
      <c r="H1688" s="20" t="s">
        <v>3687</v>
      </c>
    </row>
    <row r="1689" customFormat="false" ht="15.75" hidden="false" customHeight="false" outlineLevel="0" collapsed="false">
      <c r="A1689" s="20" t="s">
        <v>3688</v>
      </c>
      <c r="B1689" s="20" t="s">
        <v>3685</v>
      </c>
      <c r="C1689" s="20" t="s">
        <v>3686</v>
      </c>
      <c r="H1689" s="20" t="s">
        <v>3687</v>
      </c>
    </row>
    <row r="1690" customFormat="false" ht="15.75" hidden="false" customHeight="false" outlineLevel="0" collapsed="false">
      <c r="A1690" s="20" t="s">
        <v>3689</v>
      </c>
      <c r="B1690" s="20" t="s">
        <v>3690</v>
      </c>
      <c r="C1690" s="20" t="s">
        <v>3691</v>
      </c>
      <c r="H1690" s="20" t="s">
        <v>3687</v>
      </c>
    </row>
    <row r="1691" customFormat="false" ht="15.75" hidden="false" customHeight="false" outlineLevel="0" collapsed="false">
      <c r="A1691" s="20" t="s">
        <v>3692</v>
      </c>
      <c r="B1691" s="20" t="s">
        <v>3690</v>
      </c>
      <c r="C1691" s="20" t="s">
        <v>3691</v>
      </c>
      <c r="H1691" s="20" t="s">
        <v>3687</v>
      </c>
    </row>
    <row r="1692" customFormat="false" ht="15.75" hidden="false" customHeight="false" outlineLevel="0" collapsed="false">
      <c r="A1692" s="20" t="s">
        <v>3693</v>
      </c>
      <c r="B1692" s="20" t="s">
        <v>3694</v>
      </c>
      <c r="C1692" s="20" t="s">
        <v>3686</v>
      </c>
      <c r="H1692" s="20" t="s">
        <v>3687</v>
      </c>
    </row>
    <row r="1693" customFormat="false" ht="15.75" hidden="false" customHeight="false" outlineLevel="0" collapsed="false">
      <c r="A1693" s="20" t="s">
        <v>3695</v>
      </c>
      <c r="B1693" s="20" t="s">
        <v>3694</v>
      </c>
      <c r="C1693" s="20" t="s">
        <v>3686</v>
      </c>
      <c r="H1693" s="20" t="s">
        <v>3687</v>
      </c>
    </row>
    <row r="1694" customFormat="false" ht="15.75" hidden="false" customHeight="false" outlineLevel="0" collapsed="false">
      <c r="A1694" s="20" t="s">
        <v>3696</v>
      </c>
      <c r="B1694" s="20" t="s">
        <v>3697</v>
      </c>
      <c r="C1694" s="20" t="s">
        <v>3698</v>
      </c>
      <c r="H1694" s="20" t="s">
        <v>3687</v>
      </c>
    </row>
    <row r="1695" customFormat="false" ht="15.75" hidden="false" customHeight="false" outlineLevel="0" collapsed="false">
      <c r="A1695" s="20" t="s">
        <v>3699</v>
      </c>
      <c r="B1695" s="20" t="s">
        <v>3697</v>
      </c>
      <c r="C1695" s="20" t="s">
        <v>3698</v>
      </c>
      <c r="H1695" s="20" t="s">
        <v>3687</v>
      </c>
    </row>
    <row r="1696" customFormat="false" ht="15.75" hidden="false" customHeight="false" outlineLevel="0" collapsed="false">
      <c r="A1696" s="20" t="s">
        <v>3700</v>
      </c>
      <c r="B1696" s="20" t="s">
        <v>3701</v>
      </c>
      <c r="C1696" s="20" t="s">
        <v>3686</v>
      </c>
      <c r="H1696" s="20" t="s">
        <v>3687</v>
      </c>
    </row>
    <row r="1697" customFormat="false" ht="15.75" hidden="false" customHeight="false" outlineLevel="0" collapsed="false">
      <c r="A1697" s="20" t="s">
        <v>3702</v>
      </c>
      <c r="B1697" s="20" t="s">
        <v>3701</v>
      </c>
      <c r="C1697" s="20" t="s">
        <v>3686</v>
      </c>
      <c r="H1697" s="20" t="s">
        <v>3687</v>
      </c>
    </row>
    <row r="1698" customFormat="false" ht="15.75" hidden="false" customHeight="false" outlineLevel="0" collapsed="false">
      <c r="A1698" s="20" t="s">
        <v>3703</v>
      </c>
      <c r="B1698" s="20" t="s">
        <v>3704</v>
      </c>
      <c r="C1698" s="20" t="s">
        <v>3698</v>
      </c>
      <c r="H1698" s="20" t="s">
        <v>3687</v>
      </c>
    </row>
    <row r="1699" customFormat="false" ht="15.75" hidden="false" customHeight="false" outlineLevel="0" collapsed="false">
      <c r="A1699" s="20" t="s">
        <v>3705</v>
      </c>
      <c r="B1699" s="20" t="s">
        <v>3704</v>
      </c>
      <c r="C1699" s="20" t="s">
        <v>3698</v>
      </c>
      <c r="H1699" s="20" t="s">
        <v>3687</v>
      </c>
    </row>
    <row r="1700" customFormat="false" ht="15.75" hidden="false" customHeight="false" outlineLevel="0" collapsed="false">
      <c r="A1700" s="20" t="s">
        <v>3706</v>
      </c>
      <c r="B1700" s="20" t="s">
        <v>3707</v>
      </c>
      <c r="C1700" s="20" t="s">
        <v>3686</v>
      </c>
      <c r="H1700" s="20" t="s">
        <v>3687</v>
      </c>
    </row>
    <row r="1701" customFormat="false" ht="15.75" hidden="false" customHeight="false" outlineLevel="0" collapsed="false">
      <c r="A1701" s="20" t="s">
        <v>3708</v>
      </c>
      <c r="B1701" s="20" t="s">
        <v>3707</v>
      </c>
      <c r="C1701" s="20" t="s">
        <v>3686</v>
      </c>
      <c r="H1701" s="20" t="s">
        <v>3687</v>
      </c>
    </row>
    <row r="1702" customFormat="false" ht="15.75" hidden="false" customHeight="false" outlineLevel="0" collapsed="false">
      <c r="A1702" s="20" t="s">
        <v>3709</v>
      </c>
      <c r="B1702" s="20" t="s">
        <v>3710</v>
      </c>
      <c r="C1702" s="20" t="s">
        <v>3691</v>
      </c>
      <c r="H1702" s="20" t="s">
        <v>3687</v>
      </c>
    </row>
    <row r="1703" customFormat="false" ht="15.75" hidden="false" customHeight="false" outlineLevel="0" collapsed="false">
      <c r="A1703" s="20" t="s">
        <v>3711</v>
      </c>
      <c r="B1703" s="20" t="s">
        <v>3710</v>
      </c>
      <c r="C1703" s="20" t="s">
        <v>3691</v>
      </c>
      <c r="H1703" s="20" t="s">
        <v>3687</v>
      </c>
    </row>
    <row r="1704" customFormat="false" ht="15.75" hidden="false" customHeight="false" outlineLevel="0" collapsed="false">
      <c r="A1704" s="20" t="s">
        <v>3712</v>
      </c>
      <c r="B1704" s="20" t="s">
        <v>3713</v>
      </c>
      <c r="C1704" s="20" t="s">
        <v>3686</v>
      </c>
      <c r="H1704" s="20" t="s">
        <v>3687</v>
      </c>
    </row>
    <row r="1705" customFormat="false" ht="15.75" hidden="false" customHeight="false" outlineLevel="0" collapsed="false">
      <c r="A1705" s="20" t="s">
        <v>3714</v>
      </c>
      <c r="B1705" s="20" t="s">
        <v>3713</v>
      </c>
      <c r="C1705" s="20" t="s">
        <v>3686</v>
      </c>
      <c r="H1705" s="20" t="s">
        <v>3687</v>
      </c>
    </row>
    <row r="1706" customFormat="false" ht="15.75" hidden="false" customHeight="false" outlineLevel="0" collapsed="false">
      <c r="A1706" s="20" t="s">
        <v>3715</v>
      </c>
      <c r="B1706" s="20" t="s">
        <v>3716</v>
      </c>
      <c r="C1706" s="20" t="s">
        <v>3717</v>
      </c>
      <c r="H1706" s="20" t="s">
        <v>3687</v>
      </c>
    </row>
    <row r="1707" customFormat="false" ht="15.75" hidden="false" customHeight="false" outlineLevel="0" collapsed="false">
      <c r="A1707" s="20" t="s">
        <v>3718</v>
      </c>
      <c r="B1707" s="20" t="s">
        <v>3716</v>
      </c>
      <c r="C1707" s="20" t="s">
        <v>3717</v>
      </c>
      <c r="H1707" s="20" t="s">
        <v>3687</v>
      </c>
    </row>
    <row r="1708" customFormat="false" ht="15.75" hidden="false" customHeight="false" outlineLevel="0" collapsed="false">
      <c r="A1708" s="20" t="s">
        <v>3719</v>
      </c>
      <c r="B1708" s="20" t="s">
        <v>3720</v>
      </c>
      <c r="C1708" s="20" t="s">
        <v>3698</v>
      </c>
      <c r="H1708" s="20" t="s">
        <v>3687</v>
      </c>
    </row>
    <row r="1709" customFormat="false" ht="15.75" hidden="false" customHeight="false" outlineLevel="0" collapsed="false">
      <c r="A1709" s="20" t="s">
        <v>3721</v>
      </c>
      <c r="B1709" s="20" t="s">
        <v>3720</v>
      </c>
      <c r="C1709" s="20" t="s">
        <v>3698</v>
      </c>
      <c r="H1709" s="20" t="s">
        <v>3687</v>
      </c>
    </row>
    <row r="1710" customFormat="false" ht="15.75" hidden="false" customHeight="false" outlineLevel="0" collapsed="false">
      <c r="A1710" s="20" t="s">
        <v>3722</v>
      </c>
      <c r="B1710" s="20" t="s">
        <v>3723</v>
      </c>
      <c r="C1710" s="20" t="s">
        <v>3724</v>
      </c>
      <c r="H1710" s="20" t="s">
        <v>3687</v>
      </c>
    </row>
    <row r="1711" customFormat="false" ht="15.75" hidden="false" customHeight="false" outlineLevel="0" collapsed="false">
      <c r="A1711" s="20" t="s">
        <v>3725</v>
      </c>
      <c r="B1711" s="20" t="s">
        <v>3723</v>
      </c>
      <c r="C1711" s="20" t="s">
        <v>3724</v>
      </c>
      <c r="H1711" s="20" t="s">
        <v>3687</v>
      </c>
    </row>
    <row r="1712" customFormat="false" ht="15.75" hidden="false" customHeight="false" outlineLevel="0" collapsed="false">
      <c r="A1712" s="20" t="s">
        <v>3726</v>
      </c>
      <c r="B1712" s="20" t="s">
        <v>3727</v>
      </c>
      <c r="C1712" s="20" t="s">
        <v>3728</v>
      </c>
      <c r="D1712" s="20" t="s">
        <v>3729</v>
      </c>
      <c r="H1712" s="20" t="s">
        <v>3687</v>
      </c>
    </row>
    <row r="1713" customFormat="false" ht="15.75" hidden="false" customHeight="false" outlineLevel="0" collapsed="false">
      <c r="A1713" s="20" t="s">
        <v>3730</v>
      </c>
      <c r="B1713" s="20" t="s">
        <v>3727</v>
      </c>
      <c r="C1713" s="20" t="s">
        <v>3728</v>
      </c>
      <c r="D1713" s="20" t="s">
        <v>3729</v>
      </c>
      <c r="H1713" s="20" t="s">
        <v>3687</v>
      </c>
    </row>
    <row r="1714" customFormat="false" ht="15.75" hidden="false" customHeight="false" outlineLevel="0" collapsed="false">
      <c r="A1714" s="20" t="s">
        <v>3731</v>
      </c>
      <c r="B1714" s="20" t="s">
        <v>3732</v>
      </c>
      <c r="C1714" s="20" t="s">
        <v>3733</v>
      </c>
      <c r="D1714" s="20" t="s">
        <v>3734</v>
      </c>
      <c r="H1714" s="20" t="s">
        <v>3687</v>
      </c>
    </row>
    <row r="1715" customFormat="false" ht="15.75" hidden="false" customHeight="false" outlineLevel="0" collapsed="false">
      <c r="A1715" s="20" t="s">
        <v>3735</v>
      </c>
      <c r="B1715" s="20" t="s">
        <v>3732</v>
      </c>
      <c r="C1715" s="20" t="s">
        <v>3733</v>
      </c>
      <c r="D1715" s="20" t="s">
        <v>3734</v>
      </c>
      <c r="H1715" s="20" t="s">
        <v>3687</v>
      </c>
    </row>
    <row r="1716" customFormat="false" ht="15.75" hidden="false" customHeight="false" outlineLevel="0" collapsed="false">
      <c r="A1716" s="20" t="s">
        <v>3736</v>
      </c>
      <c r="B1716" s="20" t="s">
        <v>3737</v>
      </c>
      <c r="C1716" s="20" t="s">
        <v>3738</v>
      </c>
      <c r="D1716" s="20" t="s">
        <v>3739</v>
      </c>
      <c r="H1716" s="20" t="s">
        <v>3687</v>
      </c>
    </row>
    <row r="1717" customFormat="false" ht="15.75" hidden="false" customHeight="false" outlineLevel="0" collapsed="false">
      <c r="A1717" s="20" t="s">
        <v>3740</v>
      </c>
      <c r="B1717" s="20" t="s">
        <v>3737</v>
      </c>
      <c r="C1717" s="20" t="s">
        <v>3738</v>
      </c>
      <c r="D1717" s="20" t="s">
        <v>3739</v>
      </c>
      <c r="H1717" s="20" t="s">
        <v>3687</v>
      </c>
    </row>
    <row r="1718" customFormat="false" ht="15.75" hidden="false" customHeight="false" outlineLevel="0" collapsed="false">
      <c r="A1718" s="20" t="s">
        <v>3741</v>
      </c>
      <c r="B1718" s="20" t="s">
        <v>3742</v>
      </c>
      <c r="C1718" s="20" t="s">
        <v>3733</v>
      </c>
      <c r="D1718" s="20" t="s">
        <v>3734</v>
      </c>
      <c r="H1718" s="20" t="s">
        <v>3687</v>
      </c>
    </row>
    <row r="1719" customFormat="false" ht="15.75" hidden="false" customHeight="false" outlineLevel="0" collapsed="false">
      <c r="A1719" s="20" t="s">
        <v>3743</v>
      </c>
      <c r="B1719" s="20" t="s">
        <v>3742</v>
      </c>
      <c r="C1719" s="20" t="s">
        <v>3733</v>
      </c>
      <c r="D1719" s="20" t="s">
        <v>3734</v>
      </c>
      <c r="H1719" s="20" t="s">
        <v>3687</v>
      </c>
    </row>
    <row r="1720" customFormat="false" ht="15.75" hidden="false" customHeight="false" outlineLevel="0" collapsed="false">
      <c r="A1720" s="20" t="s">
        <v>3744</v>
      </c>
      <c r="B1720" s="20" t="s">
        <v>3745</v>
      </c>
      <c r="C1720" s="20" t="s">
        <v>3746</v>
      </c>
      <c r="D1720" s="20" t="s">
        <v>3747</v>
      </c>
      <c r="H1720" s="20" t="s">
        <v>3687</v>
      </c>
    </row>
    <row r="1721" customFormat="false" ht="15.75" hidden="false" customHeight="false" outlineLevel="0" collapsed="false">
      <c r="A1721" s="20" t="s">
        <v>3748</v>
      </c>
      <c r="B1721" s="20" t="s">
        <v>3745</v>
      </c>
      <c r="C1721" s="20" t="s">
        <v>3746</v>
      </c>
      <c r="D1721" s="20" t="s">
        <v>3747</v>
      </c>
      <c r="H1721" s="20" t="s">
        <v>3687</v>
      </c>
    </row>
    <row r="1722" customFormat="false" ht="15.75" hidden="false" customHeight="false" outlineLevel="0" collapsed="false">
      <c r="A1722" s="20" t="s">
        <v>3749</v>
      </c>
      <c r="B1722" s="20" t="s">
        <v>3750</v>
      </c>
      <c r="C1722" s="20" t="s">
        <v>3751</v>
      </c>
      <c r="D1722" s="20" t="s">
        <v>3752</v>
      </c>
      <c r="H1722" s="20" t="s">
        <v>3687</v>
      </c>
    </row>
    <row r="1723" customFormat="false" ht="15.75" hidden="false" customHeight="false" outlineLevel="0" collapsed="false">
      <c r="A1723" s="20" t="s">
        <v>3753</v>
      </c>
      <c r="B1723" s="20" t="s">
        <v>3750</v>
      </c>
      <c r="C1723" s="20" t="s">
        <v>3751</v>
      </c>
      <c r="D1723" s="20" t="s">
        <v>3752</v>
      </c>
      <c r="H1723" s="20" t="s">
        <v>3687</v>
      </c>
    </row>
    <row r="1724" customFormat="false" ht="15.75" hidden="false" customHeight="false" outlineLevel="0" collapsed="false">
      <c r="A1724" s="20" t="s">
        <v>3754</v>
      </c>
      <c r="B1724" s="20" t="s">
        <v>3755</v>
      </c>
      <c r="C1724" s="20" t="s">
        <v>3746</v>
      </c>
      <c r="D1724" s="20" t="s">
        <v>3747</v>
      </c>
      <c r="H1724" s="20" t="s">
        <v>3687</v>
      </c>
    </row>
    <row r="1725" customFormat="false" ht="15.75" hidden="false" customHeight="false" outlineLevel="0" collapsed="false">
      <c r="A1725" s="20" t="s">
        <v>3756</v>
      </c>
      <c r="B1725" s="20" t="s">
        <v>3755</v>
      </c>
      <c r="C1725" s="20" t="s">
        <v>3746</v>
      </c>
      <c r="D1725" s="20" t="s">
        <v>3747</v>
      </c>
      <c r="H1725" s="20" t="s">
        <v>3687</v>
      </c>
    </row>
    <row r="1726" customFormat="false" ht="15.75" hidden="false" customHeight="false" outlineLevel="0" collapsed="false">
      <c r="A1726" s="20" t="s">
        <v>3757</v>
      </c>
      <c r="B1726" s="20" t="s">
        <v>3758</v>
      </c>
      <c r="C1726" s="20" t="s">
        <v>3746</v>
      </c>
      <c r="D1726" s="20" t="s">
        <v>3747</v>
      </c>
      <c r="H1726" s="20" t="s">
        <v>3687</v>
      </c>
    </row>
    <row r="1727" customFormat="false" ht="15.75" hidden="false" customHeight="false" outlineLevel="0" collapsed="false">
      <c r="A1727" s="20" t="s">
        <v>3759</v>
      </c>
      <c r="B1727" s="20" t="s">
        <v>3758</v>
      </c>
      <c r="C1727" s="20" t="s">
        <v>3746</v>
      </c>
      <c r="D1727" s="20" t="s">
        <v>3747</v>
      </c>
      <c r="H1727" s="20" t="s">
        <v>3687</v>
      </c>
    </row>
    <row r="1728" customFormat="false" ht="15.75" hidden="false" customHeight="false" outlineLevel="0" collapsed="false">
      <c r="A1728" s="20" t="s">
        <v>3760</v>
      </c>
      <c r="B1728" s="20" t="s">
        <v>3761</v>
      </c>
      <c r="C1728" s="20" t="s">
        <v>3751</v>
      </c>
      <c r="D1728" s="20" t="s">
        <v>3752</v>
      </c>
      <c r="H1728" s="20" t="s">
        <v>3687</v>
      </c>
    </row>
    <row r="1729" customFormat="false" ht="15.75" hidden="false" customHeight="false" outlineLevel="0" collapsed="false">
      <c r="A1729" s="20" t="s">
        <v>3762</v>
      </c>
      <c r="B1729" s="20" t="s">
        <v>3761</v>
      </c>
      <c r="C1729" s="20" t="s">
        <v>3751</v>
      </c>
      <c r="D1729" s="20" t="s">
        <v>3752</v>
      </c>
      <c r="H1729" s="20" t="s">
        <v>3687</v>
      </c>
    </row>
    <row r="1730" customFormat="false" ht="15.75" hidden="false" customHeight="false" outlineLevel="0" collapsed="false">
      <c r="A1730" s="20" t="s">
        <v>3763</v>
      </c>
      <c r="B1730" s="20" t="s">
        <v>3764</v>
      </c>
      <c r="C1730" s="20" t="s">
        <v>3746</v>
      </c>
      <c r="D1730" s="20" t="s">
        <v>3747</v>
      </c>
      <c r="H1730" s="20" t="s">
        <v>3687</v>
      </c>
    </row>
    <row r="1731" customFormat="false" ht="15.75" hidden="false" customHeight="false" outlineLevel="0" collapsed="false">
      <c r="A1731" s="20" t="s">
        <v>3765</v>
      </c>
      <c r="B1731" s="20" t="s">
        <v>3764</v>
      </c>
      <c r="C1731" s="20" t="s">
        <v>3746</v>
      </c>
      <c r="D1731" s="20" t="s">
        <v>3747</v>
      </c>
      <c r="H1731" s="20" t="s">
        <v>3687</v>
      </c>
    </row>
    <row r="1732" customFormat="false" ht="15.75" hidden="false" customHeight="false" outlineLevel="0" collapsed="false">
      <c r="A1732" s="20" t="s">
        <v>3766</v>
      </c>
      <c r="B1732" s="20" t="s">
        <v>3767</v>
      </c>
      <c r="C1732" s="20" t="s">
        <v>3768</v>
      </c>
      <c r="H1732" s="20" t="s">
        <v>3687</v>
      </c>
    </row>
    <row r="1733" customFormat="false" ht="15.75" hidden="false" customHeight="false" outlineLevel="0" collapsed="false">
      <c r="A1733" s="20" t="s">
        <v>3769</v>
      </c>
      <c r="B1733" s="20" t="s">
        <v>3767</v>
      </c>
      <c r="C1733" s="20" t="s">
        <v>3768</v>
      </c>
      <c r="H1733" s="20" t="s">
        <v>3687</v>
      </c>
    </row>
    <row r="1734" customFormat="false" ht="15.75" hidden="false" customHeight="false" outlineLevel="0" collapsed="false">
      <c r="A1734" s="20" t="s">
        <v>3770</v>
      </c>
      <c r="B1734" s="20" t="s">
        <v>3767</v>
      </c>
      <c r="C1734" s="20" t="s">
        <v>3771</v>
      </c>
      <c r="H1734" s="20" t="s">
        <v>3687</v>
      </c>
    </row>
    <row r="1735" customFormat="false" ht="15.75" hidden="false" customHeight="false" outlineLevel="0" collapsed="false">
      <c r="A1735" s="20" t="s">
        <v>3772</v>
      </c>
      <c r="B1735" s="20" t="s">
        <v>3767</v>
      </c>
      <c r="C1735" s="20" t="s">
        <v>3771</v>
      </c>
      <c r="H1735" s="20" t="s">
        <v>3687</v>
      </c>
    </row>
    <row r="1736" customFormat="false" ht="15.75" hidden="false" customHeight="false" outlineLevel="0" collapsed="false">
      <c r="A1736" s="20" t="s">
        <v>3773</v>
      </c>
      <c r="B1736" s="20" t="s">
        <v>3774</v>
      </c>
      <c r="C1736" s="20" t="s">
        <v>3775</v>
      </c>
      <c r="D1736" s="20" t="s">
        <v>3776</v>
      </c>
      <c r="H1736" s="20" t="s">
        <v>3687</v>
      </c>
    </row>
    <row r="1737" customFormat="false" ht="15.75" hidden="false" customHeight="false" outlineLevel="0" collapsed="false">
      <c r="A1737" s="20" t="s">
        <v>3777</v>
      </c>
      <c r="B1737" s="20" t="s">
        <v>3774</v>
      </c>
      <c r="C1737" s="20" t="s">
        <v>3775</v>
      </c>
      <c r="D1737" s="20" t="s">
        <v>3776</v>
      </c>
      <c r="H1737" s="20" t="s">
        <v>3687</v>
      </c>
    </row>
    <row r="1738" customFormat="false" ht="15.75" hidden="false" customHeight="false" outlineLevel="0" collapsed="false">
      <c r="A1738" s="20" t="s">
        <v>3778</v>
      </c>
      <c r="B1738" s="20" t="s">
        <v>3779</v>
      </c>
      <c r="C1738" s="20" t="s">
        <v>3780</v>
      </c>
      <c r="D1738" s="20" t="s">
        <v>3781</v>
      </c>
      <c r="H1738" s="20" t="s">
        <v>3687</v>
      </c>
    </row>
    <row r="1739" customFormat="false" ht="15.75" hidden="false" customHeight="false" outlineLevel="0" collapsed="false">
      <c r="A1739" s="20" t="s">
        <v>3782</v>
      </c>
      <c r="B1739" s="20" t="s">
        <v>3779</v>
      </c>
      <c r="C1739" s="20" t="s">
        <v>3780</v>
      </c>
      <c r="D1739" s="20" t="s">
        <v>3781</v>
      </c>
      <c r="H1739" s="20" t="s">
        <v>3687</v>
      </c>
    </row>
    <row r="1740" customFormat="false" ht="15.75" hidden="false" customHeight="false" outlineLevel="0" collapsed="false">
      <c r="A1740" s="20" t="s">
        <v>3783</v>
      </c>
      <c r="B1740" s="20" t="s">
        <v>3784</v>
      </c>
      <c r="C1740" s="20" t="s">
        <v>3775</v>
      </c>
      <c r="D1740" s="20" t="s">
        <v>3776</v>
      </c>
      <c r="H1740" s="20" t="s">
        <v>3687</v>
      </c>
    </row>
    <row r="1741" customFormat="false" ht="15.75" hidden="false" customHeight="false" outlineLevel="0" collapsed="false">
      <c r="A1741" s="20" t="s">
        <v>3785</v>
      </c>
      <c r="B1741" s="20" t="s">
        <v>3784</v>
      </c>
      <c r="C1741" s="20" t="s">
        <v>3775</v>
      </c>
      <c r="D1741" s="20" t="s">
        <v>3776</v>
      </c>
      <c r="H1741" s="20" t="s">
        <v>3687</v>
      </c>
    </row>
    <row r="1742" customFormat="false" ht="15.75" hidden="false" customHeight="false" outlineLevel="0" collapsed="false">
      <c r="A1742" s="20" t="s">
        <v>3786</v>
      </c>
      <c r="B1742" s="20" t="s">
        <v>3787</v>
      </c>
      <c r="C1742" s="20" t="s">
        <v>3788</v>
      </c>
      <c r="D1742" s="20" t="s">
        <v>3789</v>
      </c>
      <c r="H1742" s="20" t="s">
        <v>3687</v>
      </c>
    </row>
    <row r="1743" customFormat="false" ht="15.75" hidden="false" customHeight="false" outlineLevel="0" collapsed="false">
      <c r="A1743" s="20" t="s">
        <v>3790</v>
      </c>
      <c r="B1743" s="20" t="s">
        <v>3787</v>
      </c>
      <c r="C1743" s="20" t="s">
        <v>3788</v>
      </c>
      <c r="D1743" s="20" t="s">
        <v>3789</v>
      </c>
      <c r="H1743" s="20" t="s">
        <v>3687</v>
      </c>
    </row>
    <row r="1744" customFormat="false" ht="15.75" hidden="false" customHeight="false" outlineLevel="0" collapsed="false">
      <c r="A1744" s="20" t="s">
        <v>3791</v>
      </c>
      <c r="B1744" s="20" t="s">
        <v>3792</v>
      </c>
      <c r="C1744" s="20" t="s">
        <v>3746</v>
      </c>
      <c r="D1744" s="20" t="s">
        <v>3747</v>
      </c>
      <c r="H1744" s="20" t="s">
        <v>3687</v>
      </c>
    </row>
    <row r="1745" customFormat="false" ht="15.75" hidden="false" customHeight="false" outlineLevel="0" collapsed="false">
      <c r="A1745" s="20" t="s">
        <v>3793</v>
      </c>
      <c r="B1745" s="20" t="s">
        <v>3792</v>
      </c>
      <c r="C1745" s="20" t="s">
        <v>3746</v>
      </c>
      <c r="D1745" s="20" t="s">
        <v>3747</v>
      </c>
      <c r="H1745" s="20" t="s">
        <v>3687</v>
      </c>
    </row>
    <row r="1746" customFormat="false" ht="15.75" hidden="false" customHeight="false" outlineLevel="0" collapsed="false">
      <c r="A1746" s="20" t="s">
        <v>3794</v>
      </c>
      <c r="B1746" s="20" t="s">
        <v>3795</v>
      </c>
      <c r="C1746" s="20" t="s">
        <v>3788</v>
      </c>
      <c r="D1746" s="20" t="s">
        <v>3789</v>
      </c>
      <c r="H1746" s="20" t="s">
        <v>3687</v>
      </c>
    </row>
    <row r="1747" customFormat="false" ht="15.75" hidden="false" customHeight="false" outlineLevel="0" collapsed="false">
      <c r="A1747" s="20" t="s">
        <v>3796</v>
      </c>
      <c r="B1747" s="20" t="s">
        <v>3795</v>
      </c>
      <c r="C1747" s="20" t="s">
        <v>3788</v>
      </c>
      <c r="D1747" s="20" t="s">
        <v>3789</v>
      </c>
      <c r="H1747" s="20" t="s">
        <v>3687</v>
      </c>
    </row>
    <row r="1748" customFormat="false" ht="15.75" hidden="false" customHeight="false" outlineLevel="0" collapsed="false">
      <c r="A1748" s="20" t="s">
        <v>3797</v>
      </c>
      <c r="B1748" s="20" t="s">
        <v>3798</v>
      </c>
      <c r="C1748" s="20" t="s">
        <v>3771</v>
      </c>
      <c r="H1748" s="20" t="s">
        <v>3687</v>
      </c>
    </row>
    <row r="1749" customFormat="false" ht="15.75" hidden="false" customHeight="false" outlineLevel="0" collapsed="false">
      <c r="A1749" s="20" t="s">
        <v>3799</v>
      </c>
      <c r="B1749" s="20" t="s">
        <v>3798</v>
      </c>
      <c r="C1749" s="20" t="s">
        <v>3771</v>
      </c>
      <c r="H1749" s="20" t="s">
        <v>3687</v>
      </c>
    </row>
    <row r="1750" customFormat="false" ht="15.75" hidden="false" customHeight="false" outlineLevel="0" collapsed="false">
      <c r="A1750" s="20" t="s">
        <v>3800</v>
      </c>
      <c r="B1750" s="20" t="s">
        <v>3801</v>
      </c>
      <c r="C1750" s="20" t="s">
        <v>3802</v>
      </c>
      <c r="H1750" s="20" t="s">
        <v>3687</v>
      </c>
    </row>
    <row r="1751" customFormat="false" ht="15.75" hidden="false" customHeight="false" outlineLevel="0" collapsed="false">
      <c r="A1751" s="20" t="s">
        <v>3803</v>
      </c>
      <c r="B1751" s="20" t="s">
        <v>3801</v>
      </c>
      <c r="C1751" s="20" t="s">
        <v>3802</v>
      </c>
      <c r="H1751" s="20" t="s">
        <v>3687</v>
      </c>
    </row>
    <row r="1752" customFormat="false" ht="15.75" hidden="false" customHeight="false" outlineLevel="0" collapsed="false">
      <c r="A1752" s="20" t="s">
        <v>3804</v>
      </c>
      <c r="B1752" s="20" t="s">
        <v>3801</v>
      </c>
      <c r="C1752" s="20" t="s">
        <v>3805</v>
      </c>
      <c r="H1752" s="20" t="s">
        <v>3687</v>
      </c>
    </row>
    <row r="1753" customFormat="false" ht="15.75" hidden="false" customHeight="false" outlineLevel="0" collapsed="false">
      <c r="A1753" s="20" t="s">
        <v>3806</v>
      </c>
      <c r="B1753" s="20" t="s">
        <v>3801</v>
      </c>
      <c r="C1753" s="20" t="s">
        <v>3805</v>
      </c>
      <c r="H1753" s="20" t="s">
        <v>3687</v>
      </c>
    </row>
    <row r="1754" customFormat="false" ht="15.75" hidden="false" customHeight="false" outlineLevel="0" collapsed="false">
      <c r="A1754" s="20" t="s">
        <v>3807</v>
      </c>
      <c r="B1754" s="20" t="s">
        <v>3808</v>
      </c>
      <c r="C1754" s="20" t="s">
        <v>3809</v>
      </c>
      <c r="D1754" s="20" t="s">
        <v>974</v>
      </c>
      <c r="H1754" s="20" t="s">
        <v>3687</v>
      </c>
    </row>
    <row r="1755" customFormat="false" ht="15.75" hidden="false" customHeight="false" outlineLevel="0" collapsed="false">
      <c r="A1755" s="20" t="s">
        <v>3810</v>
      </c>
      <c r="B1755" s="20" t="s">
        <v>3808</v>
      </c>
      <c r="C1755" s="20" t="s">
        <v>3809</v>
      </c>
      <c r="D1755" s="20" t="s">
        <v>974</v>
      </c>
      <c r="H1755" s="20" t="s">
        <v>3687</v>
      </c>
    </row>
    <row r="1756" customFormat="false" ht="15.75" hidden="false" customHeight="false" outlineLevel="0" collapsed="false">
      <c r="A1756" s="20" t="s">
        <v>3811</v>
      </c>
      <c r="B1756" s="20" t="s">
        <v>3808</v>
      </c>
      <c r="C1756" s="20" t="s">
        <v>3812</v>
      </c>
      <c r="D1756" s="20" t="s">
        <v>974</v>
      </c>
      <c r="H1756" s="20" t="s">
        <v>3687</v>
      </c>
    </row>
    <row r="1757" customFormat="false" ht="15.75" hidden="false" customHeight="false" outlineLevel="0" collapsed="false">
      <c r="A1757" s="20" t="s">
        <v>3813</v>
      </c>
      <c r="B1757" s="20" t="s">
        <v>3808</v>
      </c>
      <c r="C1757" s="20" t="s">
        <v>3812</v>
      </c>
      <c r="D1757" s="20" t="s">
        <v>974</v>
      </c>
      <c r="H1757" s="20" t="s">
        <v>3687</v>
      </c>
    </row>
    <row r="1758" customFormat="false" ht="15.75" hidden="false" customHeight="false" outlineLevel="0" collapsed="false">
      <c r="A1758" s="20" t="s">
        <v>3814</v>
      </c>
      <c r="B1758" s="20" t="s">
        <v>3815</v>
      </c>
      <c r="C1758" s="20" t="s">
        <v>3816</v>
      </c>
      <c r="H1758" s="20" t="s">
        <v>3687</v>
      </c>
    </row>
    <row r="1759" customFormat="false" ht="15.75" hidden="false" customHeight="false" outlineLevel="0" collapsed="false">
      <c r="A1759" s="20" t="s">
        <v>3817</v>
      </c>
      <c r="B1759" s="20" t="s">
        <v>3815</v>
      </c>
      <c r="C1759" s="20" t="s">
        <v>3816</v>
      </c>
      <c r="H1759" s="20" t="s">
        <v>3687</v>
      </c>
    </row>
    <row r="1760" customFormat="false" ht="15.75" hidden="false" customHeight="false" outlineLevel="0" collapsed="false">
      <c r="A1760" s="20" t="s">
        <v>3818</v>
      </c>
      <c r="B1760" s="20" t="s">
        <v>3815</v>
      </c>
      <c r="C1760" s="20" t="s">
        <v>3819</v>
      </c>
      <c r="H1760" s="20" t="s">
        <v>3687</v>
      </c>
    </row>
    <row r="1761" customFormat="false" ht="15.75" hidden="false" customHeight="false" outlineLevel="0" collapsed="false">
      <c r="A1761" s="20" t="s">
        <v>3820</v>
      </c>
      <c r="B1761" s="20" t="s">
        <v>3815</v>
      </c>
      <c r="C1761" s="20" t="s">
        <v>3819</v>
      </c>
      <c r="H1761" s="20" t="s">
        <v>3687</v>
      </c>
    </row>
    <row r="1762" customFormat="false" ht="15.75" hidden="false" customHeight="false" outlineLevel="0" collapsed="false">
      <c r="A1762" s="20" t="s">
        <v>3821</v>
      </c>
      <c r="B1762" s="20" t="s">
        <v>3822</v>
      </c>
      <c r="C1762" s="20" t="s">
        <v>3823</v>
      </c>
    </row>
    <row r="1763" customFormat="false" ht="15.75" hidden="false" customHeight="false" outlineLevel="0" collapsed="false">
      <c r="A1763" s="20" t="s">
        <v>3824</v>
      </c>
      <c r="B1763" s="20" t="s">
        <v>3822</v>
      </c>
      <c r="C1763" s="20" t="s">
        <v>3823</v>
      </c>
    </row>
    <row r="1764" customFormat="false" ht="15.75" hidden="false" customHeight="false" outlineLevel="0" collapsed="false">
      <c r="A1764" s="20" t="s">
        <v>3825</v>
      </c>
      <c r="B1764" s="20" t="s">
        <v>3826</v>
      </c>
      <c r="C1764" s="20" t="s">
        <v>3827</v>
      </c>
      <c r="D1764" s="20" t="s">
        <v>3828</v>
      </c>
      <c r="E1764" s="20" t="s">
        <v>3829</v>
      </c>
      <c r="F1764" s="20" t="s">
        <v>3830</v>
      </c>
      <c r="H1764" s="20" t="s">
        <v>29</v>
      </c>
    </row>
    <row r="1765" customFormat="false" ht="15.75" hidden="false" customHeight="false" outlineLevel="0" collapsed="false">
      <c r="A1765" s="20" t="s">
        <v>3831</v>
      </c>
      <c r="B1765" s="20" t="s">
        <v>3826</v>
      </c>
      <c r="C1765" s="20" t="s">
        <v>3827</v>
      </c>
      <c r="D1765" s="20" t="s">
        <v>3828</v>
      </c>
      <c r="E1765" s="20" t="s">
        <v>3829</v>
      </c>
      <c r="F1765" s="20" t="s">
        <v>3830</v>
      </c>
      <c r="H1765" s="20" t="s">
        <v>29</v>
      </c>
    </row>
    <row r="1766" customFormat="false" ht="15.75" hidden="false" customHeight="false" outlineLevel="0" collapsed="false">
      <c r="A1766" s="20" t="s">
        <v>3832</v>
      </c>
      <c r="B1766" s="20" t="s">
        <v>3826</v>
      </c>
      <c r="C1766" s="20" t="s">
        <v>3827</v>
      </c>
      <c r="D1766" s="20" t="s">
        <v>3828</v>
      </c>
      <c r="E1766" s="20" t="s">
        <v>3829</v>
      </c>
      <c r="F1766" s="20" t="s">
        <v>3833</v>
      </c>
      <c r="H1766" s="20" t="s">
        <v>29</v>
      </c>
    </row>
    <row r="1767" customFormat="false" ht="15.75" hidden="false" customHeight="false" outlineLevel="0" collapsed="false">
      <c r="A1767" s="20" t="s">
        <v>3834</v>
      </c>
      <c r="B1767" s="20" t="s">
        <v>3826</v>
      </c>
      <c r="C1767" s="20" t="s">
        <v>3827</v>
      </c>
      <c r="D1767" s="20" t="s">
        <v>3828</v>
      </c>
      <c r="E1767" s="20" t="s">
        <v>3829</v>
      </c>
      <c r="F1767" s="20" t="s">
        <v>3833</v>
      </c>
      <c r="H1767" s="20" t="s">
        <v>29</v>
      </c>
    </row>
    <row r="1768" customFormat="false" ht="15.75" hidden="false" customHeight="false" outlineLevel="0" collapsed="false">
      <c r="A1768" s="20" t="s">
        <v>3835</v>
      </c>
      <c r="B1768" s="20" t="s">
        <v>3836</v>
      </c>
      <c r="C1768" s="20" t="s">
        <v>3837</v>
      </c>
      <c r="D1768" s="20" t="s">
        <v>3838</v>
      </c>
      <c r="E1768" s="20" t="s">
        <v>3839</v>
      </c>
      <c r="F1768" s="20" t="s">
        <v>3840</v>
      </c>
      <c r="G1768" s="20" t="s">
        <v>3841</v>
      </c>
      <c r="H1768" s="20" t="s">
        <v>29</v>
      </c>
    </row>
    <row r="1769" customFormat="false" ht="15.75" hidden="false" customHeight="false" outlineLevel="0" collapsed="false">
      <c r="A1769" s="20" t="s">
        <v>3842</v>
      </c>
      <c r="B1769" s="20" t="s">
        <v>3836</v>
      </c>
      <c r="C1769" s="20" t="s">
        <v>3837</v>
      </c>
      <c r="D1769" s="20" t="s">
        <v>3838</v>
      </c>
      <c r="E1769" s="20" t="s">
        <v>3839</v>
      </c>
      <c r="F1769" s="20" t="s">
        <v>3840</v>
      </c>
      <c r="G1769" s="20" t="s">
        <v>3841</v>
      </c>
      <c r="H1769" s="20" t="s">
        <v>29</v>
      </c>
    </row>
    <row r="1770" customFormat="false" ht="15.75" hidden="false" customHeight="false" outlineLevel="0" collapsed="false">
      <c r="A1770" s="20" t="s">
        <v>3843</v>
      </c>
      <c r="B1770" s="20" t="s">
        <v>3844</v>
      </c>
      <c r="C1770" s="20" t="s">
        <v>3845</v>
      </c>
      <c r="D1770" s="20" t="s">
        <v>3846</v>
      </c>
      <c r="E1770" s="20" t="s">
        <v>3847</v>
      </c>
      <c r="H1770" s="20" t="s">
        <v>29</v>
      </c>
    </row>
    <row r="1771" customFormat="false" ht="15.75" hidden="false" customHeight="false" outlineLevel="0" collapsed="false">
      <c r="A1771" s="20" t="s">
        <v>3848</v>
      </c>
      <c r="B1771" s="20" t="s">
        <v>3844</v>
      </c>
      <c r="C1771" s="20" t="s">
        <v>3845</v>
      </c>
      <c r="D1771" s="20" t="s">
        <v>3846</v>
      </c>
      <c r="E1771" s="20" t="s">
        <v>3847</v>
      </c>
      <c r="H1771" s="20" t="s">
        <v>29</v>
      </c>
    </row>
    <row r="1772" customFormat="false" ht="15.75" hidden="false" customHeight="false" outlineLevel="0" collapsed="false">
      <c r="A1772" s="20" t="s">
        <v>3849</v>
      </c>
      <c r="B1772" s="20" t="s">
        <v>3850</v>
      </c>
      <c r="C1772" s="20" t="s">
        <v>3845</v>
      </c>
      <c r="D1772" s="20" t="s">
        <v>3846</v>
      </c>
      <c r="E1772" s="20" t="s">
        <v>3851</v>
      </c>
      <c r="F1772" s="20" t="s">
        <v>2088</v>
      </c>
      <c r="H1772" s="20" t="s">
        <v>29</v>
      </c>
    </row>
    <row r="1773" customFormat="false" ht="15.75" hidden="false" customHeight="false" outlineLevel="0" collapsed="false">
      <c r="A1773" s="20" t="s">
        <v>3852</v>
      </c>
      <c r="B1773" s="20" t="s">
        <v>3850</v>
      </c>
      <c r="C1773" s="20" t="s">
        <v>3845</v>
      </c>
      <c r="D1773" s="20" t="s">
        <v>3846</v>
      </c>
      <c r="E1773" s="20" t="s">
        <v>3851</v>
      </c>
      <c r="F1773" s="20" t="s">
        <v>2088</v>
      </c>
      <c r="H1773" s="20" t="s">
        <v>29</v>
      </c>
    </row>
    <row r="1774" customFormat="false" ht="15.75" hidden="false" customHeight="false" outlineLevel="0" collapsed="false">
      <c r="A1774" s="20" t="s">
        <v>3853</v>
      </c>
      <c r="B1774" s="20" t="s">
        <v>3850</v>
      </c>
      <c r="C1774" s="20" t="s">
        <v>3845</v>
      </c>
      <c r="D1774" s="20" t="s">
        <v>3846</v>
      </c>
      <c r="E1774" s="20" t="s">
        <v>3854</v>
      </c>
      <c r="H1774" s="20" t="s">
        <v>29</v>
      </c>
    </row>
    <row r="1775" customFormat="false" ht="15.75" hidden="false" customHeight="false" outlineLevel="0" collapsed="false">
      <c r="A1775" s="20" t="s">
        <v>28</v>
      </c>
      <c r="B1775" s="20" t="s">
        <v>3850</v>
      </c>
      <c r="C1775" s="20" t="s">
        <v>3845</v>
      </c>
      <c r="D1775" s="20" t="s">
        <v>3846</v>
      </c>
      <c r="E1775" s="20" t="s">
        <v>3854</v>
      </c>
      <c r="H1775" s="20" t="s">
        <v>29</v>
      </c>
    </row>
    <row r="1776" customFormat="false" ht="15.75" hidden="false" customHeight="false" outlineLevel="0" collapsed="false">
      <c r="A1776" s="20" t="s">
        <v>3855</v>
      </c>
      <c r="B1776" s="20" t="s">
        <v>3844</v>
      </c>
      <c r="C1776" s="20" t="s">
        <v>3856</v>
      </c>
      <c r="D1776" s="20" t="s">
        <v>3846</v>
      </c>
      <c r="E1776" s="20" t="s">
        <v>3847</v>
      </c>
      <c r="H1776" s="20" t="s">
        <v>29</v>
      </c>
    </row>
    <row r="1777" customFormat="false" ht="15.75" hidden="false" customHeight="false" outlineLevel="0" collapsed="false">
      <c r="A1777" s="20" t="s">
        <v>3857</v>
      </c>
      <c r="B1777" s="20" t="s">
        <v>3844</v>
      </c>
      <c r="C1777" s="20" t="s">
        <v>3856</v>
      </c>
      <c r="D1777" s="20" t="s">
        <v>3846</v>
      </c>
      <c r="E1777" s="20" t="s">
        <v>3847</v>
      </c>
      <c r="H1777" s="20" t="s">
        <v>29</v>
      </c>
    </row>
    <row r="1778" customFormat="false" ht="15.75" hidden="false" customHeight="false" outlineLevel="0" collapsed="false">
      <c r="A1778" s="20" t="s">
        <v>3858</v>
      </c>
      <c r="B1778" s="20" t="s">
        <v>3844</v>
      </c>
      <c r="C1778" s="20" t="s">
        <v>3856</v>
      </c>
      <c r="D1778" s="20" t="s">
        <v>3846</v>
      </c>
      <c r="E1778" s="20" t="s">
        <v>3851</v>
      </c>
      <c r="F1778" s="20" t="s">
        <v>2088</v>
      </c>
      <c r="H1778" s="20" t="s">
        <v>29</v>
      </c>
    </row>
    <row r="1779" customFormat="false" ht="15.75" hidden="false" customHeight="false" outlineLevel="0" collapsed="false">
      <c r="A1779" s="20" t="s">
        <v>3859</v>
      </c>
      <c r="B1779" s="20" t="s">
        <v>3844</v>
      </c>
      <c r="C1779" s="20" t="s">
        <v>3856</v>
      </c>
      <c r="D1779" s="20" t="s">
        <v>3846</v>
      </c>
      <c r="E1779" s="20" t="s">
        <v>3851</v>
      </c>
      <c r="F1779" s="20" t="s">
        <v>2088</v>
      </c>
      <c r="H1779" s="20" t="s">
        <v>29</v>
      </c>
    </row>
    <row r="1780" customFormat="false" ht="15.75" hidden="false" customHeight="false" outlineLevel="0" collapsed="false">
      <c r="A1780" s="20" t="s">
        <v>3860</v>
      </c>
      <c r="B1780" s="20" t="s">
        <v>3844</v>
      </c>
      <c r="C1780" s="20" t="s">
        <v>3856</v>
      </c>
      <c r="D1780" s="20" t="s">
        <v>3846</v>
      </c>
      <c r="E1780" s="20" t="s">
        <v>3854</v>
      </c>
      <c r="H1780" s="20" t="s">
        <v>29</v>
      </c>
    </row>
    <row r="1781" customFormat="false" ht="15.75" hidden="false" customHeight="false" outlineLevel="0" collapsed="false">
      <c r="A1781" s="20" t="s">
        <v>3861</v>
      </c>
      <c r="B1781" s="20" t="s">
        <v>3844</v>
      </c>
      <c r="C1781" s="20" t="s">
        <v>3856</v>
      </c>
      <c r="D1781" s="20" t="s">
        <v>3846</v>
      </c>
      <c r="E1781" s="20" t="s">
        <v>3854</v>
      </c>
      <c r="H1781" s="20" t="s">
        <v>29</v>
      </c>
    </row>
    <row r="1782" customFormat="false" ht="15.75" hidden="false" customHeight="false" outlineLevel="0" collapsed="false">
      <c r="A1782" s="20" t="s">
        <v>3862</v>
      </c>
      <c r="B1782" s="20" t="s">
        <v>3863</v>
      </c>
      <c r="C1782" s="20" t="s">
        <v>3864</v>
      </c>
      <c r="D1782" s="20" t="s">
        <v>3865</v>
      </c>
      <c r="H1782" s="20" t="s">
        <v>29</v>
      </c>
    </row>
    <row r="1783" customFormat="false" ht="15.75" hidden="false" customHeight="false" outlineLevel="0" collapsed="false">
      <c r="A1783" s="20" t="s">
        <v>3866</v>
      </c>
      <c r="B1783" s="20" t="s">
        <v>3863</v>
      </c>
      <c r="C1783" s="20" t="s">
        <v>3864</v>
      </c>
      <c r="D1783" s="20" t="s">
        <v>3865</v>
      </c>
      <c r="H1783" s="20" t="s">
        <v>29</v>
      </c>
    </row>
    <row r="1784" customFormat="false" ht="15.75" hidden="false" customHeight="false" outlineLevel="0" collapsed="false">
      <c r="A1784" s="20" t="s">
        <v>3867</v>
      </c>
      <c r="B1784" s="20" t="s">
        <v>3868</v>
      </c>
      <c r="C1784" s="20" t="s">
        <v>3869</v>
      </c>
      <c r="D1784" s="20" t="s">
        <v>3870</v>
      </c>
      <c r="H1784" s="20" t="s">
        <v>29</v>
      </c>
    </row>
    <row r="1785" customFormat="false" ht="15.75" hidden="false" customHeight="false" outlineLevel="0" collapsed="false">
      <c r="A1785" s="20" t="s">
        <v>3871</v>
      </c>
      <c r="B1785" s="20" t="s">
        <v>3868</v>
      </c>
      <c r="C1785" s="20" t="s">
        <v>3869</v>
      </c>
      <c r="D1785" s="20" t="s">
        <v>3870</v>
      </c>
      <c r="H1785" s="20" t="s">
        <v>29</v>
      </c>
    </row>
    <row r="1786" customFormat="false" ht="15.75" hidden="false" customHeight="false" outlineLevel="0" collapsed="false">
      <c r="A1786" s="20" t="s">
        <v>3872</v>
      </c>
      <c r="B1786" s="20" t="s">
        <v>3873</v>
      </c>
      <c r="C1786" s="20" t="s">
        <v>3874</v>
      </c>
      <c r="D1786" s="20" t="s">
        <v>3875</v>
      </c>
      <c r="E1786" s="20" t="s">
        <v>3876</v>
      </c>
      <c r="F1786" s="20" t="s">
        <v>3877</v>
      </c>
      <c r="G1786" s="20" t="s">
        <v>3878</v>
      </c>
      <c r="H1786" s="20" t="s">
        <v>29</v>
      </c>
    </row>
    <row r="1787" customFormat="false" ht="15.75" hidden="false" customHeight="false" outlineLevel="0" collapsed="false">
      <c r="A1787" s="20" t="s">
        <v>3879</v>
      </c>
      <c r="B1787" s="20" t="s">
        <v>3873</v>
      </c>
      <c r="C1787" s="20" t="s">
        <v>3874</v>
      </c>
      <c r="D1787" s="20" t="s">
        <v>3875</v>
      </c>
      <c r="E1787" s="20" t="s">
        <v>3876</v>
      </c>
      <c r="F1787" s="20" t="s">
        <v>3877</v>
      </c>
      <c r="G1787" s="20" t="s">
        <v>3878</v>
      </c>
      <c r="H1787" s="20" t="s">
        <v>29</v>
      </c>
    </row>
    <row r="1788" customFormat="false" ht="15.75" hidden="false" customHeight="false" outlineLevel="0" collapsed="false">
      <c r="A1788" s="20" t="s">
        <v>3880</v>
      </c>
      <c r="B1788" s="20" t="s">
        <v>3873</v>
      </c>
      <c r="C1788" s="20" t="s">
        <v>3881</v>
      </c>
      <c r="D1788" s="20" t="s">
        <v>3875</v>
      </c>
      <c r="E1788" s="20" t="s">
        <v>3882</v>
      </c>
      <c r="F1788" s="20" t="s">
        <v>3883</v>
      </c>
      <c r="G1788" s="20" t="s">
        <v>3884</v>
      </c>
      <c r="H1788" s="20" t="s">
        <v>29</v>
      </c>
    </row>
    <row r="1789" customFormat="false" ht="15.75" hidden="false" customHeight="false" outlineLevel="0" collapsed="false">
      <c r="A1789" s="20" t="s">
        <v>3885</v>
      </c>
      <c r="B1789" s="20" t="s">
        <v>3873</v>
      </c>
      <c r="C1789" s="20" t="s">
        <v>3881</v>
      </c>
      <c r="D1789" s="20" t="s">
        <v>3875</v>
      </c>
      <c r="E1789" s="20" t="s">
        <v>3882</v>
      </c>
      <c r="F1789" s="20" t="s">
        <v>3883</v>
      </c>
      <c r="G1789" s="20" t="s">
        <v>3884</v>
      </c>
      <c r="H1789" s="20" t="s">
        <v>29</v>
      </c>
    </row>
    <row r="1790" customFormat="false" ht="15.75" hidden="false" customHeight="false" outlineLevel="0" collapsed="false">
      <c r="A1790" s="20" t="s">
        <v>3886</v>
      </c>
      <c r="B1790" s="20" t="s">
        <v>3873</v>
      </c>
      <c r="C1790" s="20" t="s">
        <v>3874</v>
      </c>
      <c r="D1790" s="20" t="s">
        <v>3887</v>
      </c>
      <c r="E1790" s="20" t="s">
        <v>3888</v>
      </c>
      <c r="F1790" s="20" t="s">
        <v>3889</v>
      </c>
      <c r="G1790" s="20" t="s">
        <v>3884</v>
      </c>
      <c r="H1790" s="20" t="s">
        <v>29</v>
      </c>
    </row>
    <row r="1791" customFormat="false" ht="15.75" hidden="false" customHeight="false" outlineLevel="0" collapsed="false">
      <c r="A1791" s="20" t="s">
        <v>3890</v>
      </c>
      <c r="B1791" s="20" t="s">
        <v>3873</v>
      </c>
      <c r="C1791" s="20" t="s">
        <v>3874</v>
      </c>
      <c r="D1791" s="20" t="s">
        <v>3887</v>
      </c>
      <c r="E1791" s="20" t="s">
        <v>3888</v>
      </c>
      <c r="F1791" s="20" t="s">
        <v>3889</v>
      </c>
      <c r="G1791" s="20" t="s">
        <v>3884</v>
      </c>
      <c r="H1791" s="20" t="s">
        <v>29</v>
      </c>
    </row>
    <row r="1792" customFormat="false" ht="15.75" hidden="false" customHeight="false" outlineLevel="0" collapsed="false">
      <c r="A1792" s="20" t="s">
        <v>3891</v>
      </c>
      <c r="B1792" s="20" t="s">
        <v>3892</v>
      </c>
      <c r="C1792" s="20" t="s">
        <v>3893</v>
      </c>
      <c r="D1792" s="20" t="s">
        <v>3894</v>
      </c>
      <c r="E1792" s="20" t="s">
        <v>3895</v>
      </c>
      <c r="F1792" s="20" t="s">
        <v>3896</v>
      </c>
      <c r="G1792" s="20" t="s">
        <v>3897</v>
      </c>
      <c r="H1792" s="20" t="s">
        <v>29</v>
      </c>
    </row>
    <row r="1793" customFormat="false" ht="15.75" hidden="false" customHeight="false" outlineLevel="0" collapsed="false">
      <c r="A1793" s="20" t="s">
        <v>3898</v>
      </c>
      <c r="B1793" s="20" t="s">
        <v>3892</v>
      </c>
      <c r="C1793" s="20" t="s">
        <v>3893</v>
      </c>
      <c r="D1793" s="20" t="s">
        <v>3894</v>
      </c>
      <c r="E1793" s="20" t="s">
        <v>3895</v>
      </c>
      <c r="F1793" s="20" t="s">
        <v>3896</v>
      </c>
      <c r="G1793" s="20" t="s">
        <v>3897</v>
      </c>
      <c r="H1793" s="20" t="s">
        <v>29</v>
      </c>
    </row>
    <row r="1794" customFormat="false" ht="15.75" hidden="false" customHeight="false" outlineLevel="0" collapsed="false">
      <c r="A1794" s="20" t="s">
        <v>3899</v>
      </c>
      <c r="B1794" s="20" t="s">
        <v>3900</v>
      </c>
      <c r="C1794" s="20" t="s">
        <v>3901</v>
      </c>
      <c r="D1794" s="20" t="s">
        <v>3902</v>
      </c>
      <c r="E1794" s="20" t="s">
        <v>3903</v>
      </c>
      <c r="F1794" s="20" t="s">
        <v>3904</v>
      </c>
      <c r="G1794" s="20" t="s">
        <v>3905</v>
      </c>
      <c r="H1794" s="20" t="s">
        <v>29</v>
      </c>
    </row>
    <row r="1795" customFormat="false" ht="15.75" hidden="false" customHeight="false" outlineLevel="0" collapsed="false">
      <c r="A1795" s="20" t="s">
        <v>3906</v>
      </c>
      <c r="B1795" s="20" t="s">
        <v>3900</v>
      </c>
      <c r="C1795" s="20" t="s">
        <v>3901</v>
      </c>
      <c r="D1795" s="20" t="s">
        <v>3902</v>
      </c>
      <c r="E1795" s="20" t="s">
        <v>3903</v>
      </c>
      <c r="F1795" s="20" t="s">
        <v>3904</v>
      </c>
      <c r="G1795" s="20" t="s">
        <v>3905</v>
      </c>
      <c r="H1795" s="20" t="s">
        <v>29</v>
      </c>
    </row>
    <row r="1796" customFormat="false" ht="15.75" hidden="false" customHeight="false" outlineLevel="0" collapsed="false">
      <c r="A1796" s="20" t="s">
        <v>3907</v>
      </c>
      <c r="B1796" s="20" t="s">
        <v>3908</v>
      </c>
      <c r="C1796" s="20" t="s">
        <v>3909</v>
      </c>
      <c r="D1796" s="20" t="s">
        <v>3910</v>
      </c>
      <c r="E1796" s="20" t="s">
        <v>3911</v>
      </c>
      <c r="F1796" s="20" t="s">
        <v>3912</v>
      </c>
      <c r="G1796" s="20" t="s">
        <v>3913</v>
      </c>
      <c r="H1796" s="20" t="s">
        <v>29</v>
      </c>
    </row>
    <row r="1797" customFormat="false" ht="15.75" hidden="false" customHeight="false" outlineLevel="0" collapsed="false">
      <c r="A1797" s="20" t="s">
        <v>3914</v>
      </c>
      <c r="B1797" s="20" t="s">
        <v>3908</v>
      </c>
      <c r="C1797" s="20" t="s">
        <v>3909</v>
      </c>
      <c r="D1797" s="20" t="s">
        <v>3910</v>
      </c>
      <c r="E1797" s="20" t="s">
        <v>3911</v>
      </c>
      <c r="F1797" s="20" t="s">
        <v>3912</v>
      </c>
      <c r="G1797" s="20" t="s">
        <v>3913</v>
      </c>
      <c r="H1797" s="20" t="s">
        <v>29</v>
      </c>
    </row>
    <row r="1798" customFormat="false" ht="15.75" hidden="false" customHeight="false" outlineLevel="0" collapsed="false">
      <c r="A1798" s="20" t="s">
        <v>3915</v>
      </c>
      <c r="B1798" s="20" t="s">
        <v>3916</v>
      </c>
      <c r="C1798" s="20" t="s">
        <v>3917</v>
      </c>
      <c r="D1798" s="20" t="s">
        <v>3918</v>
      </c>
      <c r="E1798" s="20" t="s">
        <v>3919</v>
      </c>
      <c r="H1798" s="20" t="s">
        <v>29</v>
      </c>
    </row>
    <row r="1799" customFormat="false" ht="15.75" hidden="false" customHeight="false" outlineLevel="0" collapsed="false">
      <c r="A1799" s="20" t="s">
        <v>3920</v>
      </c>
      <c r="B1799" s="20" t="s">
        <v>3916</v>
      </c>
      <c r="C1799" s="20" t="s">
        <v>3917</v>
      </c>
      <c r="D1799" s="20" t="s">
        <v>3918</v>
      </c>
      <c r="E1799" s="20" t="s">
        <v>3919</v>
      </c>
      <c r="H1799" s="20" t="s">
        <v>29</v>
      </c>
    </row>
    <row r="1800" customFormat="false" ht="15.75" hidden="false" customHeight="false" outlineLevel="0" collapsed="false">
      <c r="A1800" s="20" t="s">
        <v>3921</v>
      </c>
      <c r="B1800" s="20" t="s">
        <v>3922</v>
      </c>
      <c r="C1800" s="20" t="s">
        <v>3923</v>
      </c>
      <c r="D1800" s="20" t="s">
        <v>3924</v>
      </c>
      <c r="E1800" s="20" t="s">
        <v>3925</v>
      </c>
      <c r="F1800" s="20" t="s">
        <v>3926</v>
      </c>
      <c r="H1800" s="20" t="s">
        <v>49</v>
      </c>
    </row>
    <row r="1801" customFormat="false" ht="15.75" hidden="false" customHeight="false" outlineLevel="0" collapsed="false">
      <c r="A1801" s="20" t="s">
        <v>3927</v>
      </c>
      <c r="B1801" s="20" t="s">
        <v>3922</v>
      </c>
      <c r="C1801" s="20" t="s">
        <v>3923</v>
      </c>
      <c r="D1801" s="20" t="s">
        <v>3924</v>
      </c>
      <c r="E1801" s="20" t="s">
        <v>3925</v>
      </c>
      <c r="F1801" s="20" t="s">
        <v>3926</v>
      </c>
      <c r="H1801" s="20" t="s">
        <v>49</v>
      </c>
    </row>
    <row r="1802" customFormat="false" ht="15.75" hidden="false" customHeight="false" outlineLevel="0" collapsed="false">
      <c r="A1802" s="20" t="s">
        <v>3928</v>
      </c>
      <c r="B1802" s="20" t="s">
        <v>3929</v>
      </c>
      <c r="C1802" s="20" t="s">
        <v>3930</v>
      </c>
      <c r="D1802" s="20" t="s">
        <v>3931</v>
      </c>
      <c r="E1802" s="20" t="s">
        <v>3932</v>
      </c>
      <c r="F1802" s="20" t="s">
        <v>3933</v>
      </c>
      <c r="H1802" s="20" t="s">
        <v>49</v>
      </c>
    </row>
    <row r="1803" customFormat="false" ht="15.75" hidden="false" customHeight="false" outlineLevel="0" collapsed="false">
      <c r="A1803" s="20" t="s">
        <v>3934</v>
      </c>
      <c r="B1803" s="20" t="s">
        <v>3929</v>
      </c>
      <c r="C1803" s="20" t="s">
        <v>3930</v>
      </c>
      <c r="D1803" s="20" t="s">
        <v>3931</v>
      </c>
      <c r="E1803" s="20" t="s">
        <v>3932</v>
      </c>
      <c r="F1803" s="20" t="s">
        <v>3933</v>
      </c>
      <c r="H1803" s="20" t="s">
        <v>49</v>
      </c>
    </row>
    <row r="1804" customFormat="false" ht="15.75" hidden="false" customHeight="false" outlineLevel="0" collapsed="false">
      <c r="A1804" s="20" t="s">
        <v>3935</v>
      </c>
      <c r="B1804" s="20" t="s">
        <v>3936</v>
      </c>
      <c r="C1804" s="20" t="s">
        <v>3937</v>
      </c>
      <c r="D1804" s="20" t="s">
        <v>3938</v>
      </c>
      <c r="E1804" s="20" t="s">
        <v>3939</v>
      </c>
      <c r="F1804" s="20" t="s">
        <v>3940</v>
      </c>
      <c r="G1804" s="20" t="s">
        <v>3941</v>
      </c>
      <c r="H1804" s="20" t="s">
        <v>15</v>
      </c>
    </row>
    <row r="1805" customFormat="false" ht="15.75" hidden="false" customHeight="false" outlineLevel="0" collapsed="false">
      <c r="A1805" s="20" t="s">
        <v>14</v>
      </c>
      <c r="B1805" s="20" t="s">
        <v>3936</v>
      </c>
      <c r="C1805" s="20" t="s">
        <v>3937</v>
      </c>
      <c r="D1805" s="20" t="s">
        <v>3938</v>
      </c>
      <c r="E1805" s="20" t="s">
        <v>3939</v>
      </c>
      <c r="F1805" s="20" t="s">
        <v>3940</v>
      </c>
      <c r="G1805" s="20" t="s">
        <v>3941</v>
      </c>
      <c r="H1805" s="20" t="s">
        <v>15</v>
      </c>
    </row>
    <row r="1806" customFormat="false" ht="15.75" hidden="false" customHeight="false" outlineLevel="0" collapsed="false">
      <c r="A1806" s="20" t="s">
        <v>3942</v>
      </c>
      <c r="B1806" s="20" t="s">
        <v>3943</v>
      </c>
      <c r="C1806" s="20" t="s">
        <v>3944</v>
      </c>
      <c r="D1806" s="20" t="s">
        <v>3945</v>
      </c>
      <c r="E1806" s="20" t="s">
        <v>3946</v>
      </c>
      <c r="F1806" s="20" t="s">
        <v>3947</v>
      </c>
      <c r="G1806" s="20" t="s">
        <v>3948</v>
      </c>
      <c r="H1806" s="20" t="s">
        <v>15</v>
      </c>
    </row>
    <row r="1807" customFormat="false" ht="15.75" hidden="false" customHeight="false" outlineLevel="0" collapsed="false">
      <c r="A1807" s="20" t="s">
        <v>3949</v>
      </c>
      <c r="B1807" s="20" t="s">
        <v>3943</v>
      </c>
      <c r="C1807" s="20" t="s">
        <v>3944</v>
      </c>
      <c r="D1807" s="20" t="s">
        <v>3945</v>
      </c>
      <c r="E1807" s="20" t="s">
        <v>3946</v>
      </c>
      <c r="F1807" s="20" t="s">
        <v>3947</v>
      </c>
      <c r="G1807" s="20" t="s">
        <v>3948</v>
      </c>
      <c r="H1807" s="20" t="s">
        <v>15</v>
      </c>
    </row>
    <row r="1808" customFormat="false" ht="15.75" hidden="false" customHeight="false" outlineLevel="0" collapsed="false">
      <c r="A1808" s="20" t="s">
        <v>3950</v>
      </c>
      <c r="B1808" s="20" t="s">
        <v>3951</v>
      </c>
      <c r="C1808" s="20" t="s">
        <v>3952</v>
      </c>
      <c r="D1808" s="20" t="s">
        <v>3953</v>
      </c>
      <c r="E1808" s="20" t="s">
        <v>3954</v>
      </c>
      <c r="F1808" s="20" t="s">
        <v>3955</v>
      </c>
      <c r="G1808" s="20" t="s">
        <v>3956</v>
      </c>
      <c r="H1808" s="20" t="s">
        <v>15</v>
      </c>
    </row>
    <row r="1809" customFormat="false" ht="15.75" hidden="false" customHeight="false" outlineLevel="0" collapsed="false">
      <c r="A1809" s="20" t="s">
        <v>3957</v>
      </c>
      <c r="B1809" s="20" t="s">
        <v>3951</v>
      </c>
      <c r="C1809" s="20" t="s">
        <v>3952</v>
      </c>
      <c r="D1809" s="20" t="s">
        <v>3953</v>
      </c>
      <c r="E1809" s="20" t="s">
        <v>3954</v>
      </c>
      <c r="F1809" s="20" t="s">
        <v>3955</v>
      </c>
      <c r="G1809" s="20" t="s">
        <v>3956</v>
      </c>
      <c r="H1809" s="20" t="s">
        <v>15</v>
      </c>
    </row>
    <row r="1810" customFormat="false" ht="15.75" hidden="false" customHeight="false" outlineLevel="0" collapsed="false">
      <c r="A1810" s="20" t="s">
        <v>3958</v>
      </c>
      <c r="B1810" s="20" t="s">
        <v>3959</v>
      </c>
      <c r="C1810" s="20" t="s">
        <v>3952</v>
      </c>
      <c r="D1810" s="20" t="s">
        <v>3953</v>
      </c>
      <c r="E1810" s="20" t="s">
        <v>3954</v>
      </c>
      <c r="F1810" s="20" t="s">
        <v>3960</v>
      </c>
      <c r="G1810" s="20" t="s">
        <v>3961</v>
      </c>
      <c r="H1810" s="20" t="s">
        <v>15</v>
      </c>
    </row>
    <row r="1811" customFormat="false" ht="15.75" hidden="false" customHeight="false" outlineLevel="0" collapsed="false">
      <c r="A1811" s="20" t="s">
        <v>18</v>
      </c>
      <c r="B1811" s="20" t="s">
        <v>3959</v>
      </c>
      <c r="C1811" s="20" t="s">
        <v>3952</v>
      </c>
      <c r="D1811" s="20" t="s">
        <v>3953</v>
      </c>
      <c r="E1811" s="20" t="s">
        <v>3954</v>
      </c>
      <c r="F1811" s="20" t="s">
        <v>3960</v>
      </c>
      <c r="G1811" s="20" t="s">
        <v>3961</v>
      </c>
      <c r="H1811" s="20" t="s">
        <v>15</v>
      </c>
    </row>
    <row r="1812" customFormat="false" ht="15.75" hidden="false" customHeight="false" outlineLevel="0" collapsed="false">
      <c r="A1812" s="20" t="s">
        <v>3962</v>
      </c>
      <c r="B1812" s="20" t="s">
        <v>3959</v>
      </c>
      <c r="C1812" s="20" t="s">
        <v>3952</v>
      </c>
      <c r="D1812" s="20" t="s">
        <v>3953</v>
      </c>
      <c r="E1812" s="20" t="s">
        <v>3954</v>
      </c>
      <c r="F1812" s="20" t="s">
        <v>3963</v>
      </c>
      <c r="G1812" s="20" t="s">
        <v>3964</v>
      </c>
      <c r="H1812" s="20" t="s">
        <v>15</v>
      </c>
    </row>
    <row r="1813" customFormat="false" ht="15.75" hidden="false" customHeight="false" outlineLevel="0" collapsed="false">
      <c r="A1813" s="20" t="s">
        <v>3965</v>
      </c>
      <c r="B1813" s="20" t="s">
        <v>3959</v>
      </c>
      <c r="C1813" s="20" t="s">
        <v>3952</v>
      </c>
      <c r="D1813" s="20" t="s">
        <v>3953</v>
      </c>
      <c r="E1813" s="20" t="s">
        <v>3954</v>
      </c>
      <c r="F1813" s="20" t="s">
        <v>3963</v>
      </c>
      <c r="G1813" s="20" t="s">
        <v>3964</v>
      </c>
      <c r="H1813" s="20" t="s">
        <v>15</v>
      </c>
    </row>
    <row r="1814" customFormat="false" ht="15.75" hidden="false" customHeight="false" outlineLevel="0" collapsed="false">
      <c r="A1814" s="20" t="s">
        <v>3966</v>
      </c>
      <c r="B1814" s="20" t="s">
        <v>3967</v>
      </c>
      <c r="C1814" s="20" t="s">
        <v>3968</v>
      </c>
      <c r="D1814" s="20" t="s">
        <v>3969</v>
      </c>
      <c r="E1814" s="20" t="s">
        <v>3970</v>
      </c>
      <c r="F1814" s="20" t="s">
        <v>3971</v>
      </c>
      <c r="H1814" s="20" t="s">
        <v>15</v>
      </c>
    </row>
    <row r="1815" customFormat="false" ht="15.75" hidden="false" customHeight="false" outlineLevel="0" collapsed="false">
      <c r="A1815" s="20" t="s">
        <v>3972</v>
      </c>
      <c r="B1815" s="20" t="s">
        <v>3967</v>
      </c>
      <c r="C1815" s="20" t="s">
        <v>3968</v>
      </c>
      <c r="D1815" s="20" t="s">
        <v>3969</v>
      </c>
      <c r="E1815" s="20" t="s">
        <v>3970</v>
      </c>
      <c r="F1815" s="20" t="s">
        <v>3971</v>
      </c>
      <c r="H1815" s="20" t="s">
        <v>15</v>
      </c>
    </row>
    <row r="1816" customFormat="false" ht="15.75" hidden="false" customHeight="false" outlineLevel="0" collapsed="false">
      <c r="A1816" s="20" t="s">
        <v>3973</v>
      </c>
      <c r="B1816" s="20" t="s">
        <v>3974</v>
      </c>
      <c r="C1816" s="20" t="s">
        <v>3975</v>
      </c>
      <c r="D1816" s="20" t="s">
        <v>3976</v>
      </c>
      <c r="E1816" s="20" t="s">
        <v>3977</v>
      </c>
      <c r="H1816" s="20" t="s">
        <v>29</v>
      </c>
    </row>
    <row r="1817" customFormat="false" ht="15.75" hidden="false" customHeight="false" outlineLevel="0" collapsed="false">
      <c r="A1817" s="20" t="s">
        <v>3978</v>
      </c>
      <c r="B1817" s="20" t="s">
        <v>3974</v>
      </c>
      <c r="C1817" s="20" t="s">
        <v>3975</v>
      </c>
      <c r="D1817" s="20" t="s">
        <v>3976</v>
      </c>
      <c r="E1817" s="20" t="s">
        <v>3977</v>
      </c>
      <c r="H1817" s="20" t="s">
        <v>29</v>
      </c>
    </row>
    <row r="1818" customFormat="false" ht="15.75" hidden="false" customHeight="false" outlineLevel="0" collapsed="false">
      <c r="A1818" s="20" t="s">
        <v>3979</v>
      </c>
      <c r="B1818" s="20" t="s">
        <v>3974</v>
      </c>
      <c r="C1818" s="20" t="s">
        <v>3975</v>
      </c>
      <c r="D1818" s="20" t="s">
        <v>3976</v>
      </c>
      <c r="E1818" s="20" t="s">
        <v>3980</v>
      </c>
      <c r="F1818" s="20" t="s">
        <v>3981</v>
      </c>
      <c r="H1818" s="20" t="s">
        <v>29</v>
      </c>
    </row>
    <row r="1819" customFormat="false" ht="15.75" hidden="false" customHeight="false" outlineLevel="0" collapsed="false">
      <c r="A1819" s="20" t="s">
        <v>3982</v>
      </c>
      <c r="B1819" s="20" t="s">
        <v>3974</v>
      </c>
      <c r="C1819" s="20" t="s">
        <v>3975</v>
      </c>
      <c r="D1819" s="20" t="s">
        <v>3976</v>
      </c>
      <c r="E1819" s="20" t="s">
        <v>3980</v>
      </c>
      <c r="F1819" s="20" t="s">
        <v>3981</v>
      </c>
      <c r="H1819" s="20" t="s">
        <v>29</v>
      </c>
    </row>
    <row r="1820" customFormat="false" ht="15.75" hidden="false" customHeight="false" outlineLevel="0" collapsed="false">
      <c r="A1820" s="20" t="s">
        <v>3983</v>
      </c>
      <c r="B1820" s="20" t="s">
        <v>3984</v>
      </c>
      <c r="C1820" s="20" t="s">
        <v>3985</v>
      </c>
      <c r="D1820" s="20" t="s">
        <v>3986</v>
      </c>
      <c r="E1820" s="20" t="s">
        <v>3987</v>
      </c>
      <c r="F1820" s="20" t="s">
        <v>3988</v>
      </c>
      <c r="H1820" s="20" t="s">
        <v>103</v>
      </c>
    </row>
    <row r="1821" customFormat="false" ht="15.75" hidden="false" customHeight="false" outlineLevel="0" collapsed="false">
      <c r="A1821" s="20" t="s">
        <v>3989</v>
      </c>
      <c r="B1821" s="20" t="s">
        <v>3984</v>
      </c>
      <c r="C1821" s="20" t="s">
        <v>3985</v>
      </c>
      <c r="D1821" s="20" t="s">
        <v>3986</v>
      </c>
      <c r="E1821" s="20" t="s">
        <v>3987</v>
      </c>
      <c r="F1821" s="20" t="s">
        <v>3988</v>
      </c>
      <c r="H1821" s="20" t="s">
        <v>103</v>
      </c>
    </row>
    <row r="1822" customFormat="false" ht="15.75" hidden="false" customHeight="false" outlineLevel="0" collapsed="false">
      <c r="A1822" s="20" t="s">
        <v>3990</v>
      </c>
      <c r="B1822" s="20" t="s">
        <v>3984</v>
      </c>
      <c r="C1822" s="20" t="s">
        <v>3991</v>
      </c>
      <c r="D1822" s="20" t="s">
        <v>3992</v>
      </c>
      <c r="E1822" s="20" t="s">
        <v>3987</v>
      </c>
      <c r="F1822" s="20" t="s">
        <v>3993</v>
      </c>
      <c r="H1822" s="20" t="s">
        <v>103</v>
      </c>
    </row>
    <row r="1823" customFormat="false" ht="15.75" hidden="false" customHeight="false" outlineLevel="0" collapsed="false">
      <c r="A1823" s="20" t="s">
        <v>3994</v>
      </c>
      <c r="B1823" s="20" t="s">
        <v>3984</v>
      </c>
      <c r="C1823" s="20" t="s">
        <v>3991</v>
      </c>
      <c r="D1823" s="20" t="s">
        <v>3992</v>
      </c>
      <c r="E1823" s="20" t="s">
        <v>3987</v>
      </c>
      <c r="F1823" s="20" t="s">
        <v>3993</v>
      </c>
      <c r="H1823" s="20" t="s">
        <v>103</v>
      </c>
    </row>
    <row r="1824" customFormat="false" ht="15.75" hidden="false" customHeight="false" outlineLevel="0" collapsed="false">
      <c r="A1824" s="20" t="s">
        <v>3995</v>
      </c>
      <c r="B1824" s="20" t="s">
        <v>3996</v>
      </c>
      <c r="C1824" s="20" t="s">
        <v>3997</v>
      </c>
      <c r="H1824" s="20" t="s">
        <v>103</v>
      </c>
    </row>
    <row r="1825" customFormat="false" ht="15.75" hidden="false" customHeight="false" outlineLevel="0" collapsed="false">
      <c r="A1825" s="20" t="s">
        <v>3998</v>
      </c>
      <c r="B1825" s="20" t="s">
        <v>3996</v>
      </c>
      <c r="C1825" s="20" t="s">
        <v>3997</v>
      </c>
      <c r="H1825" s="20" t="s">
        <v>103</v>
      </c>
    </row>
    <row r="1826" customFormat="false" ht="15.75" hidden="false" customHeight="false" outlineLevel="0" collapsed="false">
      <c r="A1826" s="20" t="s">
        <v>3999</v>
      </c>
      <c r="B1826" s="20" t="s">
        <v>4000</v>
      </c>
      <c r="C1826" s="20" t="s">
        <v>4001</v>
      </c>
      <c r="D1826" s="20" t="s">
        <v>4002</v>
      </c>
      <c r="H1826" s="20" t="s">
        <v>29</v>
      </c>
    </row>
    <row r="1827" customFormat="false" ht="15.75" hidden="false" customHeight="false" outlineLevel="0" collapsed="false">
      <c r="A1827" s="20" t="s">
        <v>4003</v>
      </c>
      <c r="B1827" s="20" t="s">
        <v>4000</v>
      </c>
      <c r="C1827" s="20" t="s">
        <v>4001</v>
      </c>
      <c r="D1827" s="20" t="s">
        <v>4002</v>
      </c>
      <c r="H1827" s="20" t="s">
        <v>29</v>
      </c>
    </row>
    <row r="1828" customFormat="false" ht="15.75" hidden="false" customHeight="false" outlineLevel="0" collapsed="false">
      <c r="A1828" s="20" t="s">
        <v>4004</v>
      </c>
      <c r="B1828" s="20" t="s">
        <v>4000</v>
      </c>
      <c r="C1828" s="20" t="s">
        <v>4005</v>
      </c>
      <c r="D1828" s="20" t="s">
        <v>4006</v>
      </c>
      <c r="H1828" s="20" t="s">
        <v>29</v>
      </c>
    </row>
    <row r="1829" customFormat="false" ht="15.75" hidden="false" customHeight="false" outlineLevel="0" collapsed="false">
      <c r="A1829" s="20" t="s">
        <v>4007</v>
      </c>
      <c r="B1829" s="20" t="s">
        <v>4000</v>
      </c>
      <c r="C1829" s="20" t="s">
        <v>4005</v>
      </c>
      <c r="D1829" s="20" t="s">
        <v>4006</v>
      </c>
      <c r="H1829" s="20" t="s">
        <v>29</v>
      </c>
    </row>
    <row r="1830" customFormat="false" ht="15.75" hidden="false" customHeight="false" outlineLevel="0" collapsed="false">
      <c r="A1830" s="20" t="s">
        <v>4008</v>
      </c>
      <c r="B1830" s="20" t="s">
        <v>4009</v>
      </c>
      <c r="C1830" s="20" t="s">
        <v>4010</v>
      </c>
      <c r="D1830" s="20" t="s">
        <v>4011</v>
      </c>
      <c r="E1830" s="20" t="s">
        <v>4012</v>
      </c>
      <c r="H1830" s="20" t="s">
        <v>49</v>
      </c>
    </row>
    <row r="1831" customFormat="false" ht="15.75" hidden="false" customHeight="false" outlineLevel="0" collapsed="false">
      <c r="A1831" s="20" t="s">
        <v>4013</v>
      </c>
      <c r="B1831" s="20" t="s">
        <v>4009</v>
      </c>
      <c r="C1831" s="20" t="s">
        <v>4010</v>
      </c>
      <c r="D1831" s="20" t="s">
        <v>4011</v>
      </c>
      <c r="E1831" s="20" t="s">
        <v>4012</v>
      </c>
      <c r="H1831" s="20" t="s">
        <v>49</v>
      </c>
    </row>
    <row r="1832" customFormat="false" ht="15.75" hidden="false" customHeight="false" outlineLevel="0" collapsed="false">
      <c r="A1832" s="20" t="s">
        <v>4014</v>
      </c>
      <c r="B1832" s="20" t="s">
        <v>4015</v>
      </c>
      <c r="C1832" s="20" t="s">
        <v>4016</v>
      </c>
      <c r="D1832" s="20" t="s">
        <v>4017</v>
      </c>
      <c r="H1832" s="20" t="s">
        <v>49</v>
      </c>
    </row>
    <row r="1833" customFormat="false" ht="15.75" hidden="false" customHeight="false" outlineLevel="0" collapsed="false">
      <c r="A1833" s="20" t="s">
        <v>4018</v>
      </c>
      <c r="B1833" s="20" t="s">
        <v>4015</v>
      </c>
      <c r="C1833" s="20" t="s">
        <v>4016</v>
      </c>
      <c r="D1833" s="20" t="s">
        <v>4017</v>
      </c>
      <c r="H1833" s="20" t="s">
        <v>49</v>
      </c>
    </row>
    <row r="1834" customFormat="false" ht="15.75" hidden="false" customHeight="false" outlineLevel="0" collapsed="false">
      <c r="A1834" s="20" t="s">
        <v>4019</v>
      </c>
      <c r="B1834" s="20" t="s">
        <v>4020</v>
      </c>
      <c r="C1834" s="20" t="s">
        <v>4021</v>
      </c>
      <c r="D1834" s="20" t="s">
        <v>4022</v>
      </c>
      <c r="E1834" s="20" t="s">
        <v>4023</v>
      </c>
      <c r="H1834" s="20" t="s">
        <v>49</v>
      </c>
    </row>
    <row r="1835" customFormat="false" ht="15.75" hidden="false" customHeight="false" outlineLevel="0" collapsed="false">
      <c r="A1835" s="20" t="s">
        <v>4024</v>
      </c>
      <c r="B1835" s="20" t="s">
        <v>4020</v>
      </c>
      <c r="C1835" s="20" t="s">
        <v>4021</v>
      </c>
      <c r="D1835" s="20" t="s">
        <v>4022</v>
      </c>
      <c r="E1835" s="20" t="s">
        <v>4023</v>
      </c>
      <c r="H1835" s="20" t="s">
        <v>49</v>
      </c>
    </row>
    <row r="1836" customFormat="false" ht="15.75" hidden="false" customHeight="false" outlineLevel="0" collapsed="false">
      <c r="A1836" s="20" t="s">
        <v>4025</v>
      </c>
      <c r="B1836" s="20" t="s">
        <v>4026</v>
      </c>
      <c r="C1836" s="20" t="s">
        <v>4021</v>
      </c>
      <c r="D1836" s="20" t="s">
        <v>4022</v>
      </c>
      <c r="E1836" s="20" t="s">
        <v>4023</v>
      </c>
      <c r="H1836" s="20" t="s">
        <v>49</v>
      </c>
    </row>
    <row r="1837" customFormat="false" ht="15.75" hidden="false" customHeight="false" outlineLevel="0" collapsed="false">
      <c r="A1837" s="20" t="s">
        <v>4027</v>
      </c>
      <c r="B1837" s="20" t="s">
        <v>4026</v>
      </c>
      <c r="C1837" s="20" t="s">
        <v>4021</v>
      </c>
      <c r="D1837" s="20" t="s">
        <v>4022</v>
      </c>
      <c r="E1837" s="20" t="s">
        <v>4023</v>
      </c>
      <c r="H1837" s="20" t="s">
        <v>49</v>
      </c>
    </row>
    <row r="1838" customFormat="false" ht="15.75" hidden="false" customHeight="false" outlineLevel="0" collapsed="false">
      <c r="A1838" s="20" t="s">
        <v>4028</v>
      </c>
      <c r="B1838" s="20" t="s">
        <v>4029</v>
      </c>
      <c r="C1838" s="20" t="s">
        <v>4021</v>
      </c>
      <c r="D1838" s="20" t="s">
        <v>4022</v>
      </c>
      <c r="E1838" s="20" t="s">
        <v>4023</v>
      </c>
      <c r="H1838" s="20" t="s">
        <v>49</v>
      </c>
    </row>
    <row r="1839" customFormat="false" ht="15.75" hidden="false" customHeight="false" outlineLevel="0" collapsed="false">
      <c r="A1839" s="20" t="s">
        <v>4030</v>
      </c>
      <c r="B1839" s="20" t="s">
        <v>4029</v>
      </c>
      <c r="C1839" s="20" t="s">
        <v>4021</v>
      </c>
      <c r="D1839" s="20" t="s">
        <v>4022</v>
      </c>
      <c r="E1839" s="20" t="s">
        <v>4023</v>
      </c>
      <c r="H1839" s="20" t="s">
        <v>49</v>
      </c>
    </row>
    <row r="1840" customFormat="false" ht="15.75" hidden="false" customHeight="false" outlineLevel="0" collapsed="false">
      <c r="A1840" s="20" t="s">
        <v>4031</v>
      </c>
      <c r="B1840" s="20" t="s">
        <v>4032</v>
      </c>
      <c r="C1840" s="20" t="s">
        <v>4033</v>
      </c>
      <c r="D1840" s="20" t="s">
        <v>4034</v>
      </c>
      <c r="E1840" s="20" t="s">
        <v>4035</v>
      </c>
      <c r="H1840" s="20" t="s">
        <v>49</v>
      </c>
    </row>
    <row r="1841" customFormat="false" ht="15.75" hidden="false" customHeight="false" outlineLevel="0" collapsed="false">
      <c r="A1841" s="20" t="s">
        <v>4036</v>
      </c>
      <c r="B1841" s="20" t="s">
        <v>4032</v>
      </c>
      <c r="C1841" s="20" t="s">
        <v>4033</v>
      </c>
      <c r="D1841" s="20" t="s">
        <v>4034</v>
      </c>
      <c r="E1841" s="20" t="s">
        <v>4035</v>
      </c>
      <c r="H1841" s="20" t="s">
        <v>49</v>
      </c>
    </row>
    <row r="1842" customFormat="false" ht="15.75" hidden="false" customHeight="false" outlineLevel="0" collapsed="false">
      <c r="A1842" s="20" t="s">
        <v>4037</v>
      </c>
      <c r="B1842" s="20" t="s">
        <v>4038</v>
      </c>
      <c r="C1842" s="20" t="s">
        <v>4039</v>
      </c>
      <c r="D1842" s="20" t="s">
        <v>4040</v>
      </c>
      <c r="E1842" s="20" t="s">
        <v>4041</v>
      </c>
      <c r="H1842" s="20" t="s">
        <v>49</v>
      </c>
    </row>
    <row r="1843" customFormat="false" ht="15.75" hidden="false" customHeight="false" outlineLevel="0" collapsed="false">
      <c r="A1843" s="20" t="s">
        <v>4042</v>
      </c>
      <c r="B1843" s="20" t="s">
        <v>4038</v>
      </c>
      <c r="C1843" s="20" t="s">
        <v>4039</v>
      </c>
      <c r="D1843" s="20" t="s">
        <v>4040</v>
      </c>
      <c r="E1843" s="20" t="s">
        <v>4041</v>
      </c>
      <c r="H1843" s="20" t="s">
        <v>49</v>
      </c>
    </row>
    <row r="1844" customFormat="false" ht="15.75" hidden="false" customHeight="false" outlineLevel="0" collapsed="false">
      <c r="A1844" s="20" t="s">
        <v>4043</v>
      </c>
      <c r="B1844" s="20" t="s">
        <v>4044</v>
      </c>
      <c r="C1844" s="20" t="s">
        <v>4045</v>
      </c>
      <c r="H1844" s="20" t="s">
        <v>29</v>
      </c>
    </row>
    <row r="1845" customFormat="false" ht="15.75" hidden="false" customHeight="false" outlineLevel="0" collapsed="false">
      <c r="A1845" s="20" t="s">
        <v>4046</v>
      </c>
      <c r="B1845" s="20" t="s">
        <v>4044</v>
      </c>
      <c r="C1845" s="20" t="s">
        <v>4045</v>
      </c>
      <c r="H1845" s="20" t="s">
        <v>29</v>
      </c>
    </row>
    <row r="1846" customFormat="false" ht="15.75" hidden="false" customHeight="false" outlineLevel="0" collapsed="false">
      <c r="A1846" s="20" t="s">
        <v>4047</v>
      </c>
      <c r="B1846" s="20" t="s">
        <v>4048</v>
      </c>
      <c r="C1846" s="20" t="s">
        <v>4049</v>
      </c>
      <c r="D1846" s="20" t="s">
        <v>4050</v>
      </c>
      <c r="H1846" s="20" t="s">
        <v>29</v>
      </c>
    </row>
    <row r="1847" customFormat="false" ht="15.75" hidden="false" customHeight="false" outlineLevel="0" collapsed="false">
      <c r="A1847" s="20" t="s">
        <v>36</v>
      </c>
      <c r="B1847" s="20" t="s">
        <v>4048</v>
      </c>
      <c r="C1847" s="20" t="s">
        <v>4049</v>
      </c>
      <c r="D1847" s="20" t="s">
        <v>4050</v>
      </c>
      <c r="H1847" s="20" t="s">
        <v>29</v>
      </c>
    </row>
    <row r="1848" customFormat="false" ht="15.75" hidden="false" customHeight="false" outlineLevel="0" collapsed="false">
      <c r="A1848" s="20" t="s">
        <v>4051</v>
      </c>
      <c r="B1848" s="20" t="s">
        <v>4048</v>
      </c>
      <c r="C1848" s="20" t="s">
        <v>4052</v>
      </c>
      <c r="D1848" s="20" t="s">
        <v>4053</v>
      </c>
      <c r="H1848" s="20" t="s">
        <v>29</v>
      </c>
    </row>
    <row r="1849" customFormat="false" ht="15.75" hidden="false" customHeight="false" outlineLevel="0" collapsed="false">
      <c r="A1849" s="20" t="s">
        <v>4054</v>
      </c>
      <c r="B1849" s="20" t="s">
        <v>4048</v>
      </c>
      <c r="C1849" s="20" t="s">
        <v>4052</v>
      </c>
      <c r="D1849" s="20" t="s">
        <v>4053</v>
      </c>
      <c r="H1849" s="20" t="s">
        <v>29</v>
      </c>
    </row>
    <row r="1850" customFormat="false" ht="15.75" hidden="false" customHeight="false" outlineLevel="0" collapsed="false">
      <c r="A1850" s="20" t="s">
        <v>4055</v>
      </c>
      <c r="B1850" s="20" t="s">
        <v>4056</v>
      </c>
      <c r="C1850" s="20" t="s">
        <v>4057</v>
      </c>
      <c r="D1850" s="20" t="s">
        <v>4058</v>
      </c>
      <c r="E1850" s="20" t="s">
        <v>4059</v>
      </c>
      <c r="H1850" s="20" t="s">
        <v>103</v>
      </c>
    </row>
    <row r="1851" customFormat="false" ht="15.75" hidden="false" customHeight="false" outlineLevel="0" collapsed="false">
      <c r="A1851" s="20" t="s">
        <v>4060</v>
      </c>
      <c r="B1851" s="20" t="s">
        <v>4056</v>
      </c>
      <c r="C1851" s="20" t="s">
        <v>4057</v>
      </c>
      <c r="D1851" s="20" t="s">
        <v>4058</v>
      </c>
      <c r="E1851" s="20" t="s">
        <v>4059</v>
      </c>
      <c r="H1851" s="20" t="s">
        <v>103</v>
      </c>
    </row>
    <row r="1852" customFormat="false" ht="15.75" hidden="false" customHeight="false" outlineLevel="0" collapsed="false">
      <c r="A1852" s="20" t="s">
        <v>4061</v>
      </c>
      <c r="B1852" s="20" t="s">
        <v>4062</v>
      </c>
      <c r="C1852" s="20" t="s">
        <v>4063</v>
      </c>
      <c r="D1852" s="20" t="s">
        <v>4064</v>
      </c>
      <c r="E1852" s="20" t="s">
        <v>4065</v>
      </c>
      <c r="F1852" s="20" t="s">
        <v>4066</v>
      </c>
      <c r="H1852" s="20" t="s">
        <v>49</v>
      </c>
    </row>
    <row r="1853" customFormat="false" ht="15.75" hidden="false" customHeight="false" outlineLevel="0" collapsed="false">
      <c r="A1853" s="20" t="s">
        <v>4067</v>
      </c>
      <c r="B1853" s="20" t="s">
        <v>4062</v>
      </c>
      <c r="C1853" s="20" t="s">
        <v>4063</v>
      </c>
      <c r="D1853" s="20" t="s">
        <v>4064</v>
      </c>
      <c r="E1853" s="20" t="s">
        <v>4065</v>
      </c>
      <c r="F1853" s="20" t="s">
        <v>4066</v>
      </c>
      <c r="H1853" s="20" t="s">
        <v>49</v>
      </c>
    </row>
    <row r="1854" customFormat="false" ht="15.75" hidden="false" customHeight="false" outlineLevel="0" collapsed="false">
      <c r="A1854" s="20" t="s">
        <v>4068</v>
      </c>
      <c r="B1854" s="20" t="s">
        <v>4069</v>
      </c>
      <c r="C1854" s="20" t="s">
        <v>4070</v>
      </c>
      <c r="D1854" s="20" t="s">
        <v>4071</v>
      </c>
      <c r="E1854" s="20" t="s">
        <v>4072</v>
      </c>
      <c r="F1854" s="20" t="s">
        <v>4073</v>
      </c>
      <c r="G1854" s="20" t="s">
        <v>4074</v>
      </c>
      <c r="H1854" s="20" t="s">
        <v>49</v>
      </c>
    </row>
    <row r="1855" customFormat="false" ht="15.75" hidden="false" customHeight="false" outlineLevel="0" collapsed="false">
      <c r="A1855" s="20" t="s">
        <v>4075</v>
      </c>
      <c r="B1855" s="20" t="s">
        <v>4069</v>
      </c>
      <c r="C1855" s="20" t="s">
        <v>4070</v>
      </c>
      <c r="D1855" s="20" t="s">
        <v>4071</v>
      </c>
      <c r="E1855" s="20" t="s">
        <v>4072</v>
      </c>
      <c r="F1855" s="20" t="s">
        <v>4073</v>
      </c>
      <c r="G1855" s="20" t="s">
        <v>4074</v>
      </c>
      <c r="H1855" s="20" t="s">
        <v>49</v>
      </c>
    </row>
    <row r="1856" customFormat="false" ht="15.75" hidden="false" customHeight="false" outlineLevel="0" collapsed="false">
      <c r="A1856" s="20" t="s">
        <v>4076</v>
      </c>
      <c r="B1856" s="20" t="s">
        <v>4069</v>
      </c>
      <c r="C1856" s="20" t="s">
        <v>4070</v>
      </c>
      <c r="D1856" s="20" t="s">
        <v>4071</v>
      </c>
      <c r="E1856" s="20" t="s">
        <v>4077</v>
      </c>
      <c r="F1856" s="20" t="s">
        <v>4078</v>
      </c>
      <c r="G1856" s="20" t="s">
        <v>4079</v>
      </c>
      <c r="H1856" s="20" t="s">
        <v>49</v>
      </c>
    </row>
    <row r="1857" customFormat="false" ht="15.75" hidden="false" customHeight="false" outlineLevel="0" collapsed="false">
      <c r="A1857" s="20" t="s">
        <v>4080</v>
      </c>
      <c r="B1857" s="20" t="s">
        <v>4069</v>
      </c>
      <c r="C1857" s="20" t="s">
        <v>4070</v>
      </c>
      <c r="D1857" s="20" t="s">
        <v>4071</v>
      </c>
      <c r="E1857" s="20" t="s">
        <v>4077</v>
      </c>
      <c r="F1857" s="20" t="s">
        <v>4078</v>
      </c>
      <c r="G1857" s="20" t="s">
        <v>4079</v>
      </c>
      <c r="H1857" s="20" t="s">
        <v>49</v>
      </c>
    </row>
    <row r="1858" customFormat="false" ht="15.75" hidden="false" customHeight="false" outlineLevel="0" collapsed="false">
      <c r="A1858" s="20" t="s">
        <v>4081</v>
      </c>
      <c r="B1858" s="20" t="s">
        <v>4069</v>
      </c>
      <c r="C1858" s="20" t="s">
        <v>4070</v>
      </c>
      <c r="D1858" s="20" t="s">
        <v>4071</v>
      </c>
      <c r="E1858" s="20" t="s">
        <v>4082</v>
      </c>
      <c r="F1858" s="20" t="s">
        <v>4078</v>
      </c>
      <c r="G1858" s="20" t="s">
        <v>4079</v>
      </c>
      <c r="H1858" s="20" t="s">
        <v>49</v>
      </c>
    </row>
    <row r="1859" customFormat="false" ht="15.75" hidden="false" customHeight="false" outlineLevel="0" collapsed="false">
      <c r="A1859" s="20" t="s">
        <v>4083</v>
      </c>
      <c r="B1859" s="20" t="s">
        <v>4069</v>
      </c>
      <c r="C1859" s="20" t="s">
        <v>4070</v>
      </c>
      <c r="D1859" s="20" t="s">
        <v>4071</v>
      </c>
      <c r="E1859" s="20" t="s">
        <v>4082</v>
      </c>
      <c r="F1859" s="20" t="s">
        <v>4078</v>
      </c>
      <c r="G1859" s="20" t="s">
        <v>4079</v>
      </c>
      <c r="H1859" s="20" t="s">
        <v>49</v>
      </c>
    </row>
    <row r="1860" customFormat="false" ht="15.75" hidden="false" customHeight="false" outlineLevel="0" collapsed="false">
      <c r="A1860" s="20" t="s">
        <v>4084</v>
      </c>
      <c r="B1860" s="20" t="s">
        <v>4085</v>
      </c>
      <c r="C1860" s="20" t="s">
        <v>4086</v>
      </c>
      <c r="D1860" s="20" t="s">
        <v>4087</v>
      </c>
      <c r="E1860" s="20" t="s">
        <v>4088</v>
      </c>
      <c r="F1860" s="20" t="s">
        <v>4089</v>
      </c>
      <c r="G1860" s="20" t="s">
        <v>2088</v>
      </c>
      <c r="H1860" s="20" t="s">
        <v>49</v>
      </c>
    </row>
    <row r="1861" customFormat="false" ht="15.75" hidden="false" customHeight="false" outlineLevel="0" collapsed="false">
      <c r="A1861" s="20" t="s">
        <v>4090</v>
      </c>
      <c r="B1861" s="20" t="s">
        <v>4085</v>
      </c>
      <c r="C1861" s="20" t="s">
        <v>4086</v>
      </c>
      <c r="D1861" s="20" t="s">
        <v>4087</v>
      </c>
      <c r="E1861" s="20" t="s">
        <v>4088</v>
      </c>
      <c r="F1861" s="20" t="s">
        <v>4089</v>
      </c>
      <c r="G1861" s="20" t="s">
        <v>2088</v>
      </c>
      <c r="H1861" s="20" t="s">
        <v>49</v>
      </c>
    </row>
    <row r="1862" customFormat="false" ht="15.75" hidden="false" customHeight="false" outlineLevel="0" collapsed="false">
      <c r="A1862" s="20" t="s">
        <v>4091</v>
      </c>
      <c r="B1862" s="20" t="s">
        <v>4092</v>
      </c>
      <c r="C1862" s="20" t="s">
        <v>4086</v>
      </c>
      <c r="D1862" s="20" t="s">
        <v>4087</v>
      </c>
      <c r="E1862" s="20" t="s">
        <v>4093</v>
      </c>
      <c r="F1862" s="20" t="s">
        <v>4094</v>
      </c>
      <c r="G1862" s="20" t="s">
        <v>562</v>
      </c>
      <c r="H1862" s="20" t="s">
        <v>49</v>
      </c>
    </row>
    <row r="1863" customFormat="false" ht="15.75" hidden="false" customHeight="false" outlineLevel="0" collapsed="false">
      <c r="A1863" s="20" t="s">
        <v>4095</v>
      </c>
      <c r="B1863" s="20" t="s">
        <v>4092</v>
      </c>
      <c r="C1863" s="20" t="s">
        <v>4086</v>
      </c>
      <c r="D1863" s="20" t="s">
        <v>4087</v>
      </c>
      <c r="E1863" s="20" t="s">
        <v>4093</v>
      </c>
      <c r="F1863" s="20" t="s">
        <v>4094</v>
      </c>
      <c r="G1863" s="20" t="s">
        <v>562</v>
      </c>
      <c r="H1863" s="20" t="s">
        <v>49</v>
      </c>
    </row>
    <row r="1864" customFormat="false" ht="15.75" hidden="false" customHeight="false" outlineLevel="0" collapsed="false">
      <c r="A1864" s="20" t="s">
        <v>4096</v>
      </c>
      <c r="B1864" s="20" t="s">
        <v>4085</v>
      </c>
      <c r="C1864" s="20" t="s">
        <v>4086</v>
      </c>
      <c r="D1864" s="20" t="s">
        <v>4087</v>
      </c>
      <c r="E1864" s="20" t="s">
        <v>4097</v>
      </c>
      <c r="F1864" s="20" t="s">
        <v>4094</v>
      </c>
      <c r="G1864" s="20" t="s">
        <v>562</v>
      </c>
      <c r="H1864" s="20" t="s">
        <v>49</v>
      </c>
    </row>
    <row r="1865" customFormat="false" ht="15.75" hidden="false" customHeight="false" outlineLevel="0" collapsed="false">
      <c r="A1865" s="20" t="s">
        <v>4098</v>
      </c>
      <c r="B1865" s="20" t="s">
        <v>4085</v>
      </c>
      <c r="C1865" s="20" t="s">
        <v>4086</v>
      </c>
      <c r="D1865" s="20" t="s">
        <v>4087</v>
      </c>
      <c r="E1865" s="20" t="s">
        <v>4097</v>
      </c>
      <c r="F1865" s="20" t="s">
        <v>4094</v>
      </c>
      <c r="G1865" s="20" t="s">
        <v>562</v>
      </c>
      <c r="H1865" s="20" t="s">
        <v>49</v>
      </c>
    </row>
    <row r="1866" customFormat="false" ht="15.75" hidden="false" customHeight="false" outlineLevel="0" collapsed="false">
      <c r="A1866" s="20" t="s">
        <v>4099</v>
      </c>
      <c r="B1866" s="20" t="s">
        <v>4100</v>
      </c>
      <c r="C1866" s="20" t="s">
        <v>4101</v>
      </c>
      <c r="D1866" s="20" t="s">
        <v>4102</v>
      </c>
      <c r="E1866" s="20" t="s">
        <v>4103</v>
      </c>
      <c r="H1866" s="20" t="s">
        <v>49</v>
      </c>
    </row>
    <row r="1867" customFormat="false" ht="15.75" hidden="false" customHeight="false" outlineLevel="0" collapsed="false">
      <c r="A1867" s="20" t="s">
        <v>4104</v>
      </c>
      <c r="B1867" s="20" t="s">
        <v>4100</v>
      </c>
      <c r="C1867" s="20" t="s">
        <v>4101</v>
      </c>
      <c r="D1867" s="20" t="s">
        <v>4102</v>
      </c>
      <c r="E1867" s="20" t="s">
        <v>4103</v>
      </c>
      <c r="H1867" s="20" t="s">
        <v>49</v>
      </c>
    </row>
    <row r="1868" customFormat="false" ht="15.75" hidden="false" customHeight="false" outlineLevel="0" collapsed="false">
      <c r="A1868" s="20" t="s">
        <v>4105</v>
      </c>
      <c r="B1868" s="20" t="s">
        <v>4106</v>
      </c>
      <c r="C1868" s="20" t="s">
        <v>4107</v>
      </c>
      <c r="D1868" s="20" t="s">
        <v>4108</v>
      </c>
      <c r="E1868" s="20" t="s">
        <v>4109</v>
      </c>
      <c r="H1868" s="20" t="s">
        <v>15</v>
      </c>
    </row>
    <row r="1869" customFormat="false" ht="15.75" hidden="false" customHeight="false" outlineLevel="0" collapsed="false">
      <c r="A1869" s="20" t="s">
        <v>4110</v>
      </c>
      <c r="B1869" s="20" t="s">
        <v>4106</v>
      </c>
      <c r="C1869" s="20" t="s">
        <v>4107</v>
      </c>
      <c r="D1869" s="20" t="s">
        <v>4108</v>
      </c>
      <c r="E1869" s="20" t="s">
        <v>4109</v>
      </c>
      <c r="H1869" s="20" t="s">
        <v>15</v>
      </c>
    </row>
    <row r="1870" customFormat="false" ht="15.75" hidden="false" customHeight="false" outlineLevel="0" collapsed="false">
      <c r="A1870" s="20" t="s">
        <v>4111</v>
      </c>
      <c r="B1870" s="20" t="s">
        <v>4112</v>
      </c>
      <c r="C1870" s="20" t="s">
        <v>4113</v>
      </c>
      <c r="D1870" s="20" t="s">
        <v>4114</v>
      </c>
      <c r="E1870" s="20" t="s">
        <v>4115</v>
      </c>
      <c r="H1870" s="20" t="s">
        <v>15</v>
      </c>
    </row>
    <row r="1871" customFormat="false" ht="15.75" hidden="false" customHeight="false" outlineLevel="0" collapsed="false">
      <c r="A1871" s="20" t="s">
        <v>4116</v>
      </c>
      <c r="B1871" s="20" t="s">
        <v>4112</v>
      </c>
      <c r="C1871" s="20" t="s">
        <v>4113</v>
      </c>
      <c r="D1871" s="20" t="s">
        <v>4114</v>
      </c>
      <c r="E1871" s="20" t="s">
        <v>4115</v>
      </c>
      <c r="H1871" s="20" t="s">
        <v>15</v>
      </c>
    </row>
    <row r="1872" customFormat="false" ht="15.75" hidden="false" customHeight="false" outlineLevel="0" collapsed="false">
      <c r="A1872" s="20" t="s">
        <v>4117</v>
      </c>
      <c r="B1872" s="20" t="s">
        <v>4118</v>
      </c>
      <c r="C1872" s="20" t="s">
        <v>4119</v>
      </c>
      <c r="D1872" s="20" t="s">
        <v>4120</v>
      </c>
      <c r="E1872" s="20" t="s">
        <v>4121</v>
      </c>
      <c r="F1872" s="20" t="s">
        <v>4122</v>
      </c>
      <c r="G1872" s="20" t="s">
        <v>4123</v>
      </c>
      <c r="H1872" s="20" t="s">
        <v>15</v>
      </c>
    </row>
    <row r="1873" customFormat="false" ht="15.75" hidden="false" customHeight="false" outlineLevel="0" collapsed="false">
      <c r="A1873" s="20" t="s">
        <v>4124</v>
      </c>
      <c r="B1873" s="20" t="s">
        <v>4118</v>
      </c>
      <c r="C1873" s="20" t="s">
        <v>4119</v>
      </c>
      <c r="D1873" s="20" t="s">
        <v>4120</v>
      </c>
      <c r="E1873" s="20" t="s">
        <v>4121</v>
      </c>
      <c r="F1873" s="20" t="s">
        <v>4122</v>
      </c>
      <c r="G1873" s="20" t="s">
        <v>4123</v>
      </c>
      <c r="H1873" s="20" t="s">
        <v>15</v>
      </c>
    </row>
    <row r="1874" customFormat="false" ht="15.75" hidden="false" customHeight="false" outlineLevel="0" collapsed="false">
      <c r="A1874" s="20" t="s">
        <v>4125</v>
      </c>
      <c r="B1874" s="20" t="s">
        <v>4126</v>
      </c>
      <c r="C1874" s="20" t="s">
        <v>4127</v>
      </c>
      <c r="H1874" s="20" t="s">
        <v>15</v>
      </c>
    </row>
    <row r="1875" customFormat="false" ht="15.75" hidden="false" customHeight="false" outlineLevel="0" collapsed="false">
      <c r="A1875" s="20" t="s">
        <v>4128</v>
      </c>
      <c r="B1875" s="20" t="s">
        <v>4126</v>
      </c>
      <c r="C1875" s="20" t="s">
        <v>4127</v>
      </c>
      <c r="H1875" s="20" t="s">
        <v>15</v>
      </c>
    </row>
    <row r="1876" customFormat="false" ht="15.75" hidden="false" customHeight="false" outlineLevel="0" collapsed="false">
      <c r="A1876" s="20" t="s">
        <v>4129</v>
      </c>
      <c r="B1876" s="20" t="s">
        <v>4130</v>
      </c>
      <c r="C1876" s="20" t="s">
        <v>4131</v>
      </c>
      <c r="H1876" s="20" t="s">
        <v>4132</v>
      </c>
    </row>
    <row r="1877" customFormat="false" ht="15.75" hidden="false" customHeight="false" outlineLevel="0" collapsed="false">
      <c r="A1877" s="20" t="s">
        <v>4133</v>
      </c>
      <c r="B1877" s="20" t="s">
        <v>4130</v>
      </c>
      <c r="C1877" s="20" t="s">
        <v>4131</v>
      </c>
      <c r="H1877" s="20" t="s">
        <v>4132</v>
      </c>
    </row>
    <row r="1878" customFormat="false" ht="15.75" hidden="false" customHeight="false" outlineLevel="0" collapsed="false">
      <c r="A1878" s="20" t="s">
        <v>4134</v>
      </c>
      <c r="B1878" s="20" t="s">
        <v>4135</v>
      </c>
      <c r="C1878" s="20" t="s">
        <v>4136</v>
      </c>
      <c r="D1878" s="20" t="s">
        <v>4137</v>
      </c>
      <c r="E1878" s="20" t="s">
        <v>4138</v>
      </c>
      <c r="H1878" s="20" t="s">
        <v>29</v>
      </c>
    </row>
    <row r="1879" customFormat="false" ht="15.75" hidden="false" customHeight="false" outlineLevel="0" collapsed="false">
      <c r="A1879" s="20" t="s">
        <v>4139</v>
      </c>
      <c r="B1879" s="20" t="s">
        <v>4135</v>
      </c>
      <c r="C1879" s="20" t="s">
        <v>4136</v>
      </c>
      <c r="D1879" s="20" t="s">
        <v>4137</v>
      </c>
      <c r="E1879" s="20" t="s">
        <v>4138</v>
      </c>
      <c r="H1879" s="20" t="s">
        <v>29</v>
      </c>
    </row>
    <row r="1880" customFormat="false" ht="15.75" hidden="false" customHeight="false" outlineLevel="0" collapsed="false">
      <c r="A1880" s="20" t="s">
        <v>4140</v>
      </c>
      <c r="B1880" s="20" t="s">
        <v>4141</v>
      </c>
      <c r="H1880" s="20" t="s">
        <v>29</v>
      </c>
    </row>
    <row r="1881" customFormat="false" ht="15.75" hidden="false" customHeight="false" outlineLevel="0" collapsed="false">
      <c r="A1881" s="20" t="s">
        <v>4142</v>
      </c>
      <c r="B1881" s="20" t="s">
        <v>4141</v>
      </c>
      <c r="H1881" s="20" t="s">
        <v>29</v>
      </c>
    </row>
    <row r="1882" customFormat="false" ht="15.75" hidden="false" customHeight="false" outlineLevel="0" collapsed="false">
      <c r="A1882" s="20" t="s">
        <v>4143</v>
      </c>
      <c r="B1882" s="20" t="s">
        <v>4144</v>
      </c>
      <c r="C1882" s="20" t="s">
        <v>4145</v>
      </c>
      <c r="D1882" s="20" t="s">
        <v>4146</v>
      </c>
      <c r="H1882" s="20" t="s">
        <v>53</v>
      </c>
    </row>
    <row r="1883" customFormat="false" ht="15.75" hidden="false" customHeight="false" outlineLevel="0" collapsed="false">
      <c r="A1883" s="20" t="s">
        <v>85</v>
      </c>
      <c r="B1883" s="20" t="s">
        <v>4144</v>
      </c>
      <c r="C1883" s="20" t="s">
        <v>4145</v>
      </c>
      <c r="D1883" s="20" t="s">
        <v>4146</v>
      </c>
      <c r="H1883" s="20" t="s">
        <v>53</v>
      </c>
    </row>
    <row r="1884" customFormat="false" ht="15.75" hidden="false" customHeight="false" outlineLevel="0" collapsed="false">
      <c r="A1884" s="20" t="s">
        <v>4147</v>
      </c>
      <c r="B1884" s="20" t="s">
        <v>4144</v>
      </c>
      <c r="C1884" s="20" t="s">
        <v>4148</v>
      </c>
      <c r="D1884" s="20" t="s">
        <v>4149</v>
      </c>
      <c r="H1884" s="20" t="s">
        <v>53</v>
      </c>
    </row>
    <row r="1885" customFormat="false" ht="15.75" hidden="false" customHeight="false" outlineLevel="0" collapsed="false">
      <c r="A1885" s="20" t="s">
        <v>4150</v>
      </c>
      <c r="B1885" s="20" t="s">
        <v>4144</v>
      </c>
      <c r="C1885" s="20" t="s">
        <v>4148</v>
      </c>
      <c r="D1885" s="20" t="s">
        <v>4149</v>
      </c>
      <c r="H1885" s="20" t="s">
        <v>53</v>
      </c>
    </row>
    <row r="1886" customFormat="false" ht="15.75" hidden="false" customHeight="false" outlineLevel="0" collapsed="false">
      <c r="A1886" s="20" t="s">
        <v>4151</v>
      </c>
      <c r="B1886" s="20" t="s">
        <v>4144</v>
      </c>
      <c r="C1886" s="20" t="s">
        <v>4152</v>
      </c>
      <c r="D1886" s="20" t="s">
        <v>4149</v>
      </c>
      <c r="H1886" s="20" t="s">
        <v>53</v>
      </c>
    </row>
    <row r="1887" customFormat="false" ht="15.75" hidden="false" customHeight="false" outlineLevel="0" collapsed="false">
      <c r="A1887" s="20" t="s">
        <v>4153</v>
      </c>
      <c r="B1887" s="20" t="s">
        <v>4144</v>
      </c>
      <c r="C1887" s="20" t="s">
        <v>4152</v>
      </c>
      <c r="D1887" s="20" t="s">
        <v>4149</v>
      </c>
      <c r="H1887" s="20" t="s">
        <v>53</v>
      </c>
    </row>
    <row r="1888" customFormat="false" ht="15.75" hidden="false" customHeight="false" outlineLevel="0" collapsed="false">
      <c r="A1888" s="20" t="s">
        <v>4154</v>
      </c>
      <c r="B1888" s="20" t="s">
        <v>4144</v>
      </c>
      <c r="C1888" s="20" t="s">
        <v>4155</v>
      </c>
      <c r="D1888" s="20" t="s">
        <v>4149</v>
      </c>
      <c r="H1888" s="20" t="s">
        <v>53</v>
      </c>
    </row>
    <row r="1889" customFormat="false" ht="15.75" hidden="false" customHeight="false" outlineLevel="0" collapsed="false">
      <c r="A1889" s="20" t="s">
        <v>4156</v>
      </c>
      <c r="B1889" s="20" t="s">
        <v>4144</v>
      </c>
      <c r="C1889" s="20" t="s">
        <v>4155</v>
      </c>
      <c r="D1889" s="20" t="s">
        <v>4149</v>
      </c>
      <c r="H1889" s="20" t="s">
        <v>53</v>
      </c>
    </row>
    <row r="1890" customFormat="false" ht="15.75" hidden="false" customHeight="false" outlineLevel="0" collapsed="false">
      <c r="A1890" s="20" t="s">
        <v>4157</v>
      </c>
      <c r="B1890" s="20" t="s">
        <v>4144</v>
      </c>
      <c r="C1890" s="20" t="s">
        <v>4158</v>
      </c>
      <c r="D1890" s="20" t="s">
        <v>4149</v>
      </c>
      <c r="H1890" s="20" t="s">
        <v>53</v>
      </c>
    </row>
    <row r="1891" customFormat="false" ht="15.75" hidden="false" customHeight="false" outlineLevel="0" collapsed="false">
      <c r="A1891" s="20" t="s">
        <v>4159</v>
      </c>
      <c r="B1891" s="20" t="s">
        <v>4144</v>
      </c>
      <c r="C1891" s="20" t="s">
        <v>4158</v>
      </c>
      <c r="D1891" s="20" t="s">
        <v>4149</v>
      </c>
      <c r="H1891" s="20" t="s">
        <v>53</v>
      </c>
    </row>
    <row r="1892" customFormat="false" ht="15.75" hidden="false" customHeight="false" outlineLevel="0" collapsed="false">
      <c r="A1892" s="20" t="s">
        <v>4160</v>
      </c>
      <c r="B1892" s="20" t="s">
        <v>4161</v>
      </c>
      <c r="C1892" s="20" t="s">
        <v>4162</v>
      </c>
      <c r="D1892" s="20" t="s">
        <v>4163</v>
      </c>
      <c r="H1892" s="20" t="s">
        <v>53</v>
      </c>
    </row>
    <row r="1893" customFormat="false" ht="15.75" hidden="false" customHeight="false" outlineLevel="0" collapsed="false">
      <c r="A1893" s="20" t="s">
        <v>4164</v>
      </c>
      <c r="B1893" s="20" t="s">
        <v>4161</v>
      </c>
      <c r="C1893" s="20" t="s">
        <v>4162</v>
      </c>
      <c r="D1893" s="20" t="s">
        <v>4163</v>
      </c>
      <c r="H1893" s="20" t="s">
        <v>53</v>
      </c>
    </row>
    <row r="1894" customFormat="false" ht="15.75" hidden="false" customHeight="false" outlineLevel="0" collapsed="false">
      <c r="A1894" s="20" t="s">
        <v>4165</v>
      </c>
      <c r="B1894" s="20" t="s">
        <v>4161</v>
      </c>
      <c r="C1894" s="20" t="s">
        <v>4166</v>
      </c>
      <c r="D1894" s="20" t="s">
        <v>4167</v>
      </c>
      <c r="H1894" s="20" t="s">
        <v>53</v>
      </c>
    </row>
    <row r="1895" customFormat="false" ht="15.75" hidden="false" customHeight="false" outlineLevel="0" collapsed="false">
      <c r="A1895" s="20" t="s">
        <v>4168</v>
      </c>
      <c r="B1895" s="20" t="s">
        <v>4161</v>
      </c>
      <c r="C1895" s="20" t="s">
        <v>4166</v>
      </c>
      <c r="D1895" s="20" t="s">
        <v>4167</v>
      </c>
      <c r="H1895" s="20" t="s">
        <v>53</v>
      </c>
    </row>
    <row r="1896" customFormat="false" ht="15.75" hidden="false" customHeight="false" outlineLevel="0" collapsed="false">
      <c r="A1896" s="20" t="s">
        <v>4169</v>
      </c>
      <c r="B1896" s="20" t="s">
        <v>4161</v>
      </c>
      <c r="C1896" s="20" t="s">
        <v>4170</v>
      </c>
      <c r="D1896" s="20" t="s">
        <v>4167</v>
      </c>
      <c r="H1896" s="20" t="s">
        <v>53</v>
      </c>
    </row>
    <row r="1897" customFormat="false" ht="15.75" hidden="false" customHeight="false" outlineLevel="0" collapsed="false">
      <c r="A1897" s="20" t="s">
        <v>4171</v>
      </c>
      <c r="B1897" s="20" t="s">
        <v>4161</v>
      </c>
      <c r="C1897" s="20" t="s">
        <v>4170</v>
      </c>
      <c r="D1897" s="20" t="s">
        <v>4167</v>
      </c>
      <c r="H1897" s="20" t="s">
        <v>53</v>
      </c>
    </row>
    <row r="1898" customFormat="false" ht="15.75" hidden="false" customHeight="false" outlineLevel="0" collapsed="false">
      <c r="A1898" s="20" t="s">
        <v>4172</v>
      </c>
      <c r="B1898" s="20" t="s">
        <v>4161</v>
      </c>
      <c r="C1898" s="20" t="s">
        <v>4173</v>
      </c>
      <c r="D1898" s="20" t="s">
        <v>4167</v>
      </c>
      <c r="H1898" s="20" t="s">
        <v>53</v>
      </c>
    </row>
    <row r="1899" customFormat="false" ht="15.75" hidden="false" customHeight="false" outlineLevel="0" collapsed="false">
      <c r="A1899" s="20" t="s">
        <v>4174</v>
      </c>
      <c r="B1899" s="20" t="s">
        <v>4161</v>
      </c>
      <c r="C1899" s="20" t="s">
        <v>4173</v>
      </c>
      <c r="D1899" s="20" t="s">
        <v>4167</v>
      </c>
      <c r="H1899" s="20" t="s">
        <v>53</v>
      </c>
    </row>
    <row r="1900" customFormat="false" ht="15.75" hidden="false" customHeight="false" outlineLevel="0" collapsed="false">
      <c r="A1900" s="20" t="s">
        <v>4175</v>
      </c>
      <c r="B1900" s="20" t="s">
        <v>4161</v>
      </c>
      <c r="C1900" s="20" t="s">
        <v>4176</v>
      </c>
      <c r="D1900" s="20" t="s">
        <v>4167</v>
      </c>
      <c r="H1900" s="20" t="s">
        <v>53</v>
      </c>
    </row>
    <row r="1901" customFormat="false" ht="15.75" hidden="false" customHeight="false" outlineLevel="0" collapsed="false">
      <c r="A1901" s="20" t="s">
        <v>4177</v>
      </c>
      <c r="B1901" s="20" t="s">
        <v>4161</v>
      </c>
      <c r="C1901" s="20" t="s">
        <v>4176</v>
      </c>
      <c r="D1901" s="20" t="s">
        <v>4167</v>
      </c>
      <c r="H1901" s="20" t="s">
        <v>53</v>
      </c>
    </row>
    <row r="1902" customFormat="false" ht="15.75" hidden="false" customHeight="false" outlineLevel="0" collapsed="false">
      <c r="A1902" s="20" t="s">
        <v>4178</v>
      </c>
      <c r="B1902" s="20" t="s">
        <v>4179</v>
      </c>
      <c r="C1902" s="20" t="s">
        <v>4180</v>
      </c>
      <c r="D1902" s="20" t="s">
        <v>4149</v>
      </c>
      <c r="H1902" s="20" t="s">
        <v>53</v>
      </c>
    </row>
    <row r="1903" customFormat="false" ht="15.75" hidden="false" customHeight="false" outlineLevel="0" collapsed="false">
      <c r="A1903" s="20" t="s">
        <v>4181</v>
      </c>
      <c r="B1903" s="20" t="s">
        <v>4179</v>
      </c>
      <c r="C1903" s="20" t="s">
        <v>4180</v>
      </c>
      <c r="D1903" s="20" t="s">
        <v>4149</v>
      </c>
      <c r="H1903" s="20" t="s">
        <v>53</v>
      </c>
    </row>
    <row r="1904" customFormat="false" ht="15.75" hidden="false" customHeight="false" outlineLevel="0" collapsed="false">
      <c r="A1904" s="20" t="s">
        <v>4182</v>
      </c>
      <c r="B1904" s="20" t="s">
        <v>4179</v>
      </c>
      <c r="C1904" s="20" t="s">
        <v>4183</v>
      </c>
      <c r="D1904" s="20" t="s">
        <v>4184</v>
      </c>
      <c r="H1904" s="20" t="s">
        <v>53</v>
      </c>
    </row>
    <row r="1905" customFormat="false" ht="15.75" hidden="false" customHeight="false" outlineLevel="0" collapsed="false">
      <c r="A1905" s="20" t="s">
        <v>4185</v>
      </c>
      <c r="B1905" s="20" t="s">
        <v>4179</v>
      </c>
      <c r="C1905" s="20" t="s">
        <v>4183</v>
      </c>
      <c r="D1905" s="20" t="s">
        <v>4184</v>
      </c>
      <c r="H1905" s="20" t="s">
        <v>53</v>
      </c>
    </row>
    <row r="1906" customFormat="false" ht="15.75" hidden="false" customHeight="false" outlineLevel="0" collapsed="false">
      <c r="A1906" s="20" t="s">
        <v>4186</v>
      </c>
      <c r="B1906" s="20" t="s">
        <v>4179</v>
      </c>
      <c r="C1906" s="20" t="s">
        <v>4187</v>
      </c>
      <c r="D1906" s="20" t="s">
        <v>4184</v>
      </c>
      <c r="H1906" s="20" t="s">
        <v>53</v>
      </c>
    </row>
    <row r="1907" customFormat="false" ht="15.75" hidden="false" customHeight="false" outlineLevel="0" collapsed="false">
      <c r="A1907" s="20" t="s">
        <v>4188</v>
      </c>
      <c r="B1907" s="20" t="s">
        <v>4179</v>
      </c>
      <c r="C1907" s="20" t="s">
        <v>4187</v>
      </c>
      <c r="D1907" s="20" t="s">
        <v>4184</v>
      </c>
      <c r="H1907" s="20" t="s">
        <v>53</v>
      </c>
    </row>
    <row r="1908" customFormat="false" ht="15.75" hidden="false" customHeight="false" outlineLevel="0" collapsed="false">
      <c r="A1908" s="20" t="s">
        <v>4189</v>
      </c>
      <c r="B1908" s="20" t="s">
        <v>4179</v>
      </c>
      <c r="C1908" s="20" t="s">
        <v>4190</v>
      </c>
      <c r="D1908" s="20" t="s">
        <v>4184</v>
      </c>
      <c r="H1908" s="20" t="s">
        <v>53</v>
      </c>
    </row>
    <row r="1909" customFormat="false" ht="15.75" hidden="false" customHeight="false" outlineLevel="0" collapsed="false">
      <c r="A1909" s="20" t="s">
        <v>4191</v>
      </c>
      <c r="B1909" s="20" t="s">
        <v>4179</v>
      </c>
      <c r="C1909" s="20" t="s">
        <v>4190</v>
      </c>
      <c r="D1909" s="20" t="s">
        <v>4184</v>
      </c>
      <c r="H1909" s="20" t="s">
        <v>53</v>
      </c>
    </row>
    <row r="1910" customFormat="false" ht="15.75" hidden="false" customHeight="false" outlineLevel="0" collapsed="false">
      <c r="A1910" s="20" t="s">
        <v>4192</v>
      </c>
      <c r="B1910" s="20" t="s">
        <v>4179</v>
      </c>
      <c r="C1910" s="20" t="s">
        <v>4193</v>
      </c>
      <c r="D1910" s="20" t="s">
        <v>4184</v>
      </c>
      <c r="H1910" s="20" t="s">
        <v>53</v>
      </c>
    </row>
    <row r="1911" customFormat="false" ht="15.75" hidden="false" customHeight="false" outlineLevel="0" collapsed="false">
      <c r="A1911" s="20" t="s">
        <v>4194</v>
      </c>
      <c r="B1911" s="20" t="s">
        <v>4179</v>
      </c>
      <c r="C1911" s="20" t="s">
        <v>4193</v>
      </c>
      <c r="D1911" s="20" t="s">
        <v>4184</v>
      </c>
      <c r="H1911" s="20" t="s">
        <v>53</v>
      </c>
    </row>
    <row r="1912" customFormat="false" ht="15.75" hidden="false" customHeight="false" outlineLevel="0" collapsed="false">
      <c r="A1912" s="20" t="s">
        <v>4195</v>
      </c>
      <c r="B1912" s="20" t="s">
        <v>4196</v>
      </c>
      <c r="C1912" s="20" t="s">
        <v>4197</v>
      </c>
      <c r="H1912" s="20" t="s">
        <v>53</v>
      </c>
    </row>
    <row r="1913" customFormat="false" ht="15.75" hidden="false" customHeight="false" outlineLevel="0" collapsed="false">
      <c r="A1913" s="20" t="s">
        <v>4198</v>
      </c>
      <c r="B1913" s="20" t="s">
        <v>4196</v>
      </c>
      <c r="C1913" s="20" t="s">
        <v>4197</v>
      </c>
      <c r="H1913" s="20" t="s">
        <v>53</v>
      </c>
    </row>
    <row r="1914" customFormat="false" ht="15.75" hidden="false" customHeight="false" outlineLevel="0" collapsed="false">
      <c r="A1914" s="20" t="s">
        <v>4199</v>
      </c>
      <c r="B1914" s="20" t="s">
        <v>4200</v>
      </c>
      <c r="C1914" s="20" t="s">
        <v>4201</v>
      </c>
      <c r="H1914" s="20" t="s">
        <v>53</v>
      </c>
    </row>
    <row r="1915" customFormat="false" ht="15.75" hidden="false" customHeight="false" outlineLevel="0" collapsed="false">
      <c r="A1915" s="20" t="s">
        <v>4202</v>
      </c>
      <c r="B1915" s="20" t="s">
        <v>4200</v>
      </c>
      <c r="C1915" s="20" t="s">
        <v>4201</v>
      </c>
      <c r="H1915" s="20" t="s">
        <v>53</v>
      </c>
    </row>
    <row r="1916" customFormat="false" ht="15.75" hidden="false" customHeight="false" outlineLevel="0" collapsed="false">
      <c r="A1916" s="20" t="s">
        <v>4203</v>
      </c>
      <c r="B1916" s="20" t="s">
        <v>4204</v>
      </c>
      <c r="C1916" s="20" t="s">
        <v>4201</v>
      </c>
      <c r="H1916" s="20" t="s">
        <v>53</v>
      </c>
    </row>
    <row r="1917" customFormat="false" ht="15.75" hidden="false" customHeight="false" outlineLevel="0" collapsed="false">
      <c r="A1917" s="20" t="s">
        <v>4205</v>
      </c>
      <c r="B1917" s="20" t="s">
        <v>4204</v>
      </c>
      <c r="C1917" s="20" t="s">
        <v>4201</v>
      </c>
      <c r="H1917" s="20" t="s">
        <v>53</v>
      </c>
    </row>
    <row r="1918" customFormat="false" ht="15.75" hidden="false" customHeight="false" outlineLevel="0" collapsed="false">
      <c r="A1918" s="20" t="s">
        <v>4206</v>
      </c>
      <c r="B1918" s="20" t="s">
        <v>4207</v>
      </c>
      <c r="C1918" s="20" t="s">
        <v>4201</v>
      </c>
      <c r="H1918" s="20" t="s">
        <v>53</v>
      </c>
    </row>
    <row r="1919" customFormat="false" ht="15.75" hidden="false" customHeight="false" outlineLevel="0" collapsed="false">
      <c r="A1919" s="20" t="s">
        <v>4208</v>
      </c>
      <c r="B1919" s="20" t="s">
        <v>4207</v>
      </c>
      <c r="C1919" s="20" t="s">
        <v>4201</v>
      </c>
      <c r="H1919" s="20" t="s">
        <v>53</v>
      </c>
    </row>
    <row r="1920" customFormat="false" ht="15.75" hidden="false" customHeight="false" outlineLevel="0" collapsed="false">
      <c r="A1920" s="20" t="s">
        <v>4209</v>
      </c>
      <c r="B1920" s="20" t="s">
        <v>4210</v>
      </c>
      <c r="C1920" s="20" t="s">
        <v>4201</v>
      </c>
      <c r="H1920" s="20" t="s">
        <v>53</v>
      </c>
    </row>
    <row r="1921" customFormat="false" ht="15.75" hidden="false" customHeight="false" outlineLevel="0" collapsed="false">
      <c r="A1921" s="20" t="s">
        <v>4211</v>
      </c>
      <c r="B1921" s="20" t="s">
        <v>4210</v>
      </c>
      <c r="C1921" s="20" t="s">
        <v>4201</v>
      </c>
      <c r="H1921" s="20" t="s">
        <v>53</v>
      </c>
    </row>
    <row r="1922" customFormat="false" ht="15.75" hidden="false" customHeight="false" outlineLevel="0" collapsed="false">
      <c r="A1922" s="20" t="s">
        <v>4212</v>
      </c>
      <c r="B1922" s="20" t="s">
        <v>4213</v>
      </c>
      <c r="C1922" s="20" t="s">
        <v>4214</v>
      </c>
      <c r="D1922" s="20" t="s">
        <v>4215</v>
      </c>
      <c r="H1922" s="20" t="s">
        <v>53</v>
      </c>
    </row>
    <row r="1923" customFormat="false" ht="15.75" hidden="false" customHeight="false" outlineLevel="0" collapsed="false">
      <c r="A1923" s="20" t="s">
        <v>4216</v>
      </c>
      <c r="B1923" s="20" t="s">
        <v>4213</v>
      </c>
      <c r="C1923" s="20" t="s">
        <v>4214</v>
      </c>
      <c r="D1923" s="20" t="s">
        <v>4215</v>
      </c>
      <c r="H1923" s="20" t="s">
        <v>53</v>
      </c>
    </row>
    <row r="1924" customFormat="false" ht="15.75" hidden="false" customHeight="false" outlineLevel="0" collapsed="false">
      <c r="A1924" s="20" t="s">
        <v>4217</v>
      </c>
      <c r="B1924" s="20" t="s">
        <v>4218</v>
      </c>
      <c r="C1924" s="20" t="s">
        <v>4219</v>
      </c>
      <c r="D1924" s="20" t="s">
        <v>4220</v>
      </c>
      <c r="H1924" s="20" t="s">
        <v>53</v>
      </c>
    </row>
    <row r="1925" customFormat="false" ht="15.75" hidden="false" customHeight="false" outlineLevel="0" collapsed="false">
      <c r="A1925" s="20" t="s">
        <v>4221</v>
      </c>
      <c r="B1925" s="20" t="s">
        <v>4218</v>
      </c>
      <c r="C1925" s="20" t="s">
        <v>4219</v>
      </c>
      <c r="D1925" s="20" t="s">
        <v>4220</v>
      </c>
      <c r="H1925" s="20" t="s">
        <v>53</v>
      </c>
    </row>
    <row r="1926" customFormat="false" ht="15.75" hidden="false" customHeight="false" outlineLevel="0" collapsed="false">
      <c r="A1926" s="20" t="s">
        <v>4222</v>
      </c>
      <c r="B1926" s="20" t="s">
        <v>4223</v>
      </c>
      <c r="C1926" s="20" t="s">
        <v>4224</v>
      </c>
      <c r="D1926" s="20" t="s">
        <v>4225</v>
      </c>
      <c r="H1926" s="20" t="s">
        <v>53</v>
      </c>
    </row>
    <row r="1927" customFormat="false" ht="15.75" hidden="false" customHeight="false" outlineLevel="0" collapsed="false">
      <c r="A1927" s="20" t="s">
        <v>4226</v>
      </c>
      <c r="B1927" s="20" t="s">
        <v>4223</v>
      </c>
      <c r="C1927" s="20" t="s">
        <v>4224</v>
      </c>
      <c r="D1927" s="20" t="s">
        <v>4225</v>
      </c>
      <c r="H1927" s="20" t="s">
        <v>53</v>
      </c>
    </row>
    <row r="1928" customFormat="false" ht="15.75" hidden="false" customHeight="false" outlineLevel="0" collapsed="false">
      <c r="A1928" s="20" t="s">
        <v>4227</v>
      </c>
      <c r="B1928" s="20" t="s">
        <v>4228</v>
      </c>
      <c r="C1928" s="20" t="s">
        <v>4229</v>
      </c>
      <c r="D1928" s="20" t="s">
        <v>4230</v>
      </c>
      <c r="H1928" s="20" t="s">
        <v>53</v>
      </c>
    </row>
    <row r="1929" customFormat="false" ht="15.75" hidden="false" customHeight="false" outlineLevel="0" collapsed="false">
      <c r="A1929" s="20" t="s">
        <v>4231</v>
      </c>
      <c r="B1929" s="20" t="s">
        <v>4228</v>
      </c>
      <c r="C1929" s="20" t="s">
        <v>4229</v>
      </c>
      <c r="D1929" s="20" t="s">
        <v>4230</v>
      </c>
      <c r="H1929" s="20" t="s">
        <v>53</v>
      </c>
    </row>
    <row r="1930" customFormat="false" ht="15.75" hidden="false" customHeight="false" outlineLevel="0" collapsed="false">
      <c r="A1930" s="20" t="s">
        <v>4232</v>
      </c>
      <c r="B1930" s="20" t="s">
        <v>4233</v>
      </c>
      <c r="C1930" s="20" t="s">
        <v>4234</v>
      </c>
      <c r="H1930" s="20" t="s">
        <v>53</v>
      </c>
    </row>
    <row r="1931" customFormat="false" ht="15.75" hidden="false" customHeight="false" outlineLevel="0" collapsed="false">
      <c r="A1931" s="20" t="s">
        <v>4235</v>
      </c>
      <c r="B1931" s="20" t="s">
        <v>4233</v>
      </c>
      <c r="C1931" s="20" t="s">
        <v>4234</v>
      </c>
      <c r="H1931" s="20" t="s">
        <v>53</v>
      </c>
    </row>
    <row r="1932" customFormat="false" ht="15.75" hidden="false" customHeight="false" outlineLevel="0" collapsed="false">
      <c r="A1932" s="20" t="s">
        <v>4236</v>
      </c>
      <c r="B1932" s="20" t="s">
        <v>4237</v>
      </c>
      <c r="C1932" s="20" t="s">
        <v>4238</v>
      </c>
      <c r="H1932" s="20" t="s">
        <v>53</v>
      </c>
    </row>
    <row r="1933" customFormat="false" ht="15.75" hidden="false" customHeight="false" outlineLevel="0" collapsed="false">
      <c r="A1933" s="20" t="s">
        <v>4239</v>
      </c>
      <c r="B1933" s="20" t="s">
        <v>4237</v>
      </c>
      <c r="C1933" s="20" t="s">
        <v>4238</v>
      </c>
      <c r="H1933" s="20" t="s">
        <v>53</v>
      </c>
    </row>
    <row r="1934" customFormat="false" ht="15.75" hidden="false" customHeight="false" outlineLevel="0" collapsed="false">
      <c r="A1934" s="20" t="s">
        <v>4240</v>
      </c>
      <c r="B1934" s="20" t="s">
        <v>4241</v>
      </c>
      <c r="C1934" s="20" t="s">
        <v>4242</v>
      </c>
      <c r="D1934" s="20" t="s">
        <v>4243</v>
      </c>
      <c r="H1934" s="20" t="s">
        <v>53</v>
      </c>
    </row>
    <row r="1935" customFormat="false" ht="15.75" hidden="false" customHeight="false" outlineLevel="0" collapsed="false">
      <c r="A1935" s="20" t="s">
        <v>4244</v>
      </c>
      <c r="B1935" s="20" t="s">
        <v>4241</v>
      </c>
      <c r="C1935" s="20" t="s">
        <v>4242</v>
      </c>
      <c r="D1935" s="20" t="s">
        <v>4243</v>
      </c>
      <c r="H1935" s="20" t="s">
        <v>53</v>
      </c>
    </row>
    <row r="1936" customFormat="false" ht="15.75" hidden="false" customHeight="false" outlineLevel="0" collapsed="false">
      <c r="A1936" s="20" t="s">
        <v>4245</v>
      </c>
      <c r="B1936" s="20" t="s">
        <v>4246</v>
      </c>
      <c r="C1936" s="20" t="s">
        <v>4247</v>
      </c>
      <c r="H1936" s="20" t="s">
        <v>103</v>
      </c>
    </row>
    <row r="1937" customFormat="false" ht="15.75" hidden="false" customHeight="false" outlineLevel="0" collapsed="false">
      <c r="A1937" s="20" t="s">
        <v>4248</v>
      </c>
      <c r="B1937" s="20" t="s">
        <v>4246</v>
      </c>
      <c r="C1937" s="20" t="s">
        <v>4247</v>
      </c>
      <c r="H1937" s="20" t="s">
        <v>103</v>
      </c>
    </row>
    <row r="1938" customFormat="false" ht="15.75" hidden="false" customHeight="false" outlineLevel="0" collapsed="false">
      <c r="A1938" s="20" t="s">
        <v>4249</v>
      </c>
      <c r="B1938" s="20" t="s">
        <v>4250</v>
      </c>
      <c r="C1938" s="20" t="s">
        <v>4247</v>
      </c>
      <c r="H1938" s="20" t="s">
        <v>103</v>
      </c>
    </row>
    <row r="1939" customFormat="false" ht="15.75" hidden="false" customHeight="false" outlineLevel="0" collapsed="false">
      <c r="A1939" s="20" t="s">
        <v>4251</v>
      </c>
      <c r="B1939" s="20" t="s">
        <v>4250</v>
      </c>
      <c r="C1939" s="20" t="s">
        <v>4247</v>
      </c>
      <c r="H1939" s="20" t="s">
        <v>103</v>
      </c>
    </row>
    <row r="1940" customFormat="false" ht="15.75" hidden="false" customHeight="false" outlineLevel="0" collapsed="false">
      <c r="A1940" s="20" t="s">
        <v>4252</v>
      </c>
      <c r="B1940" s="20" t="s">
        <v>4246</v>
      </c>
      <c r="C1940" s="20" t="s">
        <v>4253</v>
      </c>
      <c r="H1940" s="20" t="s">
        <v>103</v>
      </c>
    </row>
    <row r="1941" customFormat="false" ht="15.75" hidden="false" customHeight="false" outlineLevel="0" collapsed="false">
      <c r="A1941" s="20" t="s">
        <v>4254</v>
      </c>
      <c r="B1941" s="20" t="s">
        <v>4246</v>
      </c>
      <c r="C1941" s="20" t="s">
        <v>4253</v>
      </c>
      <c r="H1941" s="20" t="s">
        <v>103</v>
      </c>
    </row>
    <row r="1942" customFormat="false" ht="15.75" hidden="false" customHeight="false" outlineLevel="0" collapsed="false">
      <c r="A1942" s="20" t="s">
        <v>4255</v>
      </c>
      <c r="B1942" s="20" t="s">
        <v>4256</v>
      </c>
      <c r="C1942" s="20" t="s">
        <v>4257</v>
      </c>
      <c r="H1942" s="20" t="s">
        <v>103</v>
      </c>
    </row>
    <row r="1943" customFormat="false" ht="15.75" hidden="false" customHeight="false" outlineLevel="0" collapsed="false">
      <c r="A1943" s="20" t="s">
        <v>4258</v>
      </c>
      <c r="B1943" s="20" t="s">
        <v>4256</v>
      </c>
      <c r="C1943" s="20" t="s">
        <v>4257</v>
      </c>
      <c r="H1943" s="20" t="s">
        <v>103</v>
      </c>
    </row>
    <row r="1944" customFormat="false" ht="15.75" hidden="false" customHeight="false" outlineLevel="0" collapsed="false">
      <c r="A1944" s="20" t="s">
        <v>4259</v>
      </c>
      <c r="B1944" s="20" t="s">
        <v>4260</v>
      </c>
      <c r="C1944" s="20" t="s">
        <v>4261</v>
      </c>
      <c r="D1944" s="20" t="s">
        <v>4262</v>
      </c>
      <c r="E1944" s="20" t="s">
        <v>4263</v>
      </c>
      <c r="F1944" s="20" t="s">
        <v>4264</v>
      </c>
      <c r="H1944" s="20" t="s">
        <v>53</v>
      </c>
    </row>
    <row r="1945" customFormat="false" ht="15.75" hidden="false" customHeight="false" outlineLevel="0" collapsed="false">
      <c r="A1945" s="20" t="s">
        <v>4265</v>
      </c>
      <c r="B1945" s="20" t="s">
        <v>4260</v>
      </c>
      <c r="C1945" s="20" t="s">
        <v>4261</v>
      </c>
      <c r="D1945" s="20" t="s">
        <v>4262</v>
      </c>
      <c r="E1945" s="20" t="s">
        <v>4263</v>
      </c>
      <c r="F1945" s="20" t="s">
        <v>4264</v>
      </c>
      <c r="H1945" s="20" t="s">
        <v>53</v>
      </c>
    </row>
    <row r="1946" customFormat="false" ht="15.75" hidden="false" customHeight="false" outlineLevel="0" collapsed="false">
      <c r="A1946" s="20" t="s">
        <v>4266</v>
      </c>
      <c r="B1946" s="20" t="s">
        <v>4267</v>
      </c>
      <c r="C1946" s="20" t="s">
        <v>4268</v>
      </c>
      <c r="D1946" s="20" t="s">
        <v>4269</v>
      </c>
      <c r="E1946" s="20" t="s">
        <v>4270</v>
      </c>
      <c r="F1946" s="20" t="s">
        <v>4271</v>
      </c>
      <c r="H1946" s="20" t="s">
        <v>53</v>
      </c>
    </row>
    <row r="1947" customFormat="false" ht="15.75" hidden="false" customHeight="false" outlineLevel="0" collapsed="false">
      <c r="A1947" s="20" t="s">
        <v>4272</v>
      </c>
      <c r="B1947" s="20" t="s">
        <v>4267</v>
      </c>
      <c r="C1947" s="20" t="s">
        <v>4268</v>
      </c>
      <c r="D1947" s="20" t="s">
        <v>4269</v>
      </c>
      <c r="E1947" s="20" t="s">
        <v>4270</v>
      </c>
      <c r="F1947" s="20" t="s">
        <v>4271</v>
      </c>
      <c r="H1947" s="20" t="s">
        <v>53</v>
      </c>
    </row>
    <row r="1948" customFormat="false" ht="15.75" hidden="false" customHeight="false" outlineLevel="0" collapsed="false">
      <c r="A1948" s="20" t="s">
        <v>4273</v>
      </c>
      <c r="B1948" s="20" t="s">
        <v>4267</v>
      </c>
      <c r="C1948" s="20" t="s">
        <v>4274</v>
      </c>
      <c r="D1948" s="20" t="s">
        <v>4269</v>
      </c>
      <c r="E1948" s="20" t="s">
        <v>4270</v>
      </c>
      <c r="F1948" s="20" t="s">
        <v>4271</v>
      </c>
      <c r="H1948" s="20" t="s">
        <v>53</v>
      </c>
    </row>
    <row r="1949" customFormat="false" ht="15.75" hidden="false" customHeight="false" outlineLevel="0" collapsed="false">
      <c r="A1949" s="20" t="s">
        <v>4275</v>
      </c>
      <c r="B1949" s="20" t="s">
        <v>4267</v>
      </c>
      <c r="C1949" s="20" t="s">
        <v>4274</v>
      </c>
      <c r="D1949" s="20" t="s">
        <v>4269</v>
      </c>
      <c r="E1949" s="20" t="s">
        <v>4270</v>
      </c>
      <c r="F1949" s="20" t="s">
        <v>4271</v>
      </c>
      <c r="H1949" s="20" t="s">
        <v>53</v>
      </c>
    </row>
    <row r="1950" customFormat="false" ht="15.75" hidden="false" customHeight="false" outlineLevel="0" collapsed="false">
      <c r="A1950" s="20" t="s">
        <v>4276</v>
      </c>
      <c r="B1950" s="20" t="s">
        <v>4277</v>
      </c>
      <c r="C1950" s="20" t="s">
        <v>4278</v>
      </c>
      <c r="D1950" s="20" t="s">
        <v>4279</v>
      </c>
      <c r="H1950" s="20" t="s">
        <v>53</v>
      </c>
    </row>
    <row r="1951" customFormat="false" ht="15.75" hidden="false" customHeight="false" outlineLevel="0" collapsed="false">
      <c r="A1951" s="20" t="s">
        <v>4280</v>
      </c>
      <c r="B1951" s="20" t="s">
        <v>4277</v>
      </c>
      <c r="C1951" s="20" t="s">
        <v>4278</v>
      </c>
      <c r="D1951" s="20" t="s">
        <v>4279</v>
      </c>
      <c r="H1951" s="20" t="s">
        <v>53</v>
      </c>
    </row>
    <row r="1952" customFormat="false" ht="15.75" hidden="false" customHeight="false" outlineLevel="0" collapsed="false">
      <c r="A1952" s="20" t="s">
        <v>4281</v>
      </c>
      <c r="B1952" s="20" t="s">
        <v>4282</v>
      </c>
      <c r="C1952" s="20" t="s">
        <v>4283</v>
      </c>
      <c r="D1952" s="20" t="s">
        <v>4284</v>
      </c>
      <c r="H1952" s="20" t="s">
        <v>53</v>
      </c>
    </row>
    <row r="1953" customFormat="false" ht="15.75" hidden="false" customHeight="false" outlineLevel="0" collapsed="false">
      <c r="A1953" s="20" t="s">
        <v>4285</v>
      </c>
      <c r="B1953" s="20" t="s">
        <v>4282</v>
      </c>
      <c r="C1953" s="20" t="s">
        <v>4283</v>
      </c>
      <c r="D1953" s="20" t="s">
        <v>4284</v>
      </c>
      <c r="H1953" s="20" t="s">
        <v>53</v>
      </c>
    </row>
    <row r="1954" customFormat="false" ht="15.75" hidden="false" customHeight="false" outlineLevel="0" collapsed="false">
      <c r="A1954" s="20" t="s">
        <v>4286</v>
      </c>
      <c r="B1954" s="20" t="s">
        <v>4287</v>
      </c>
      <c r="C1954" s="20" t="s">
        <v>4288</v>
      </c>
      <c r="H1954" s="20" t="s">
        <v>53</v>
      </c>
    </row>
    <row r="1955" customFormat="false" ht="15.75" hidden="false" customHeight="false" outlineLevel="0" collapsed="false">
      <c r="A1955" s="20" t="s">
        <v>4289</v>
      </c>
      <c r="B1955" s="20" t="s">
        <v>4287</v>
      </c>
      <c r="C1955" s="20" t="s">
        <v>4288</v>
      </c>
      <c r="H1955" s="20" t="s">
        <v>53</v>
      </c>
    </row>
    <row r="1956" customFormat="false" ht="15.75" hidden="false" customHeight="false" outlineLevel="0" collapsed="false">
      <c r="A1956" s="20" t="s">
        <v>4290</v>
      </c>
      <c r="B1956" s="20" t="s">
        <v>4291</v>
      </c>
      <c r="C1956" s="20" t="s">
        <v>4292</v>
      </c>
      <c r="D1956" s="20" t="s">
        <v>4293</v>
      </c>
      <c r="H1956" s="20" t="s">
        <v>53</v>
      </c>
    </row>
    <row r="1957" customFormat="false" ht="15.75" hidden="false" customHeight="false" outlineLevel="0" collapsed="false">
      <c r="A1957" s="20" t="s">
        <v>4294</v>
      </c>
      <c r="B1957" s="20" t="s">
        <v>4291</v>
      </c>
      <c r="C1957" s="20" t="s">
        <v>4292</v>
      </c>
      <c r="D1957" s="20" t="s">
        <v>4293</v>
      </c>
      <c r="H1957" s="20" t="s">
        <v>53</v>
      </c>
    </row>
    <row r="1958" customFormat="false" ht="15.75" hidden="false" customHeight="false" outlineLevel="0" collapsed="false">
      <c r="A1958" s="20" t="s">
        <v>4295</v>
      </c>
      <c r="B1958" s="20" t="s">
        <v>4296</v>
      </c>
      <c r="C1958" s="20" t="s">
        <v>4297</v>
      </c>
      <c r="D1958" s="20" t="s">
        <v>4298</v>
      </c>
      <c r="E1958" s="20" t="s">
        <v>4299</v>
      </c>
      <c r="H1958" s="20" t="s">
        <v>53</v>
      </c>
    </row>
    <row r="1959" customFormat="false" ht="15.75" hidden="false" customHeight="false" outlineLevel="0" collapsed="false">
      <c r="A1959" s="20" t="s">
        <v>4300</v>
      </c>
      <c r="B1959" s="20" t="s">
        <v>4296</v>
      </c>
      <c r="C1959" s="20" t="s">
        <v>4297</v>
      </c>
      <c r="D1959" s="20" t="s">
        <v>4298</v>
      </c>
      <c r="E1959" s="20" t="s">
        <v>4299</v>
      </c>
      <c r="H1959" s="20" t="s">
        <v>53</v>
      </c>
    </row>
    <row r="1960" customFormat="false" ht="15.75" hidden="false" customHeight="false" outlineLevel="0" collapsed="false">
      <c r="A1960" s="20" t="s">
        <v>4301</v>
      </c>
      <c r="B1960" s="20" t="s">
        <v>4296</v>
      </c>
      <c r="C1960" s="20" t="s">
        <v>4302</v>
      </c>
      <c r="D1960" s="20" t="s">
        <v>4298</v>
      </c>
      <c r="E1960" s="20" t="s">
        <v>4299</v>
      </c>
      <c r="H1960" s="20" t="s">
        <v>53</v>
      </c>
    </row>
    <row r="1961" customFormat="false" ht="15.75" hidden="false" customHeight="false" outlineLevel="0" collapsed="false">
      <c r="A1961" s="20" t="s">
        <v>4303</v>
      </c>
      <c r="B1961" s="20" t="s">
        <v>4296</v>
      </c>
      <c r="C1961" s="20" t="s">
        <v>4302</v>
      </c>
      <c r="D1961" s="20" t="s">
        <v>4298</v>
      </c>
      <c r="E1961" s="20" t="s">
        <v>4299</v>
      </c>
      <c r="H1961" s="20" t="s">
        <v>53</v>
      </c>
    </row>
    <row r="1962" customFormat="false" ht="15.75" hidden="false" customHeight="false" outlineLevel="0" collapsed="false">
      <c r="A1962" s="20" t="s">
        <v>4304</v>
      </c>
      <c r="B1962" s="20" t="s">
        <v>4296</v>
      </c>
      <c r="C1962" s="20" t="s">
        <v>4305</v>
      </c>
      <c r="D1962" s="20" t="s">
        <v>4298</v>
      </c>
      <c r="E1962" s="20" t="s">
        <v>4299</v>
      </c>
      <c r="H1962" s="20" t="s">
        <v>53</v>
      </c>
    </row>
    <row r="1963" customFormat="false" ht="15.75" hidden="false" customHeight="false" outlineLevel="0" collapsed="false">
      <c r="A1963" s="20" t="s">
        <v>4306</v>
      </c>
      <c r="B1963" s="20" t="s">
        <v>4296</v>
      </c>
      <c r="C1963" s="20" t="s">
        <v>4305</v>
      </c>
      <c r="D1963" s="20" t="s">
        <v>4298</v>
      </c>
      <c r="E1963" s="20" t="s">
        <v>4299</v>
      </c>
      <c r="H1963" s="20" t="s">
        <v>53</v>
      </c>
    </row>
    <row r="1964" customFormat="false" ht="15.75" hidden="false" customHeight="false" outlineLevel="0" collapsed="false">
      <c r="A1964" s="20" t="s">
        <v>4307</v>
      </c>
      <c r="B1964" s="20" t="s">
        <v>4296</v>
      </c>
      <c r="C1964" s="20" t="s">
        <v>4308</v>
      </c>
      <c r="D1964" s="20" t="s">
        <v>4298</v>
      </c>
      <c r="E1964" s="20" t="s">
        <v>4299</v>
      </c>
      <c r="H1964" s="20" t="s">
        <v>53</v>
      </c>
    </row>
    <row r="1965" customFormat="false" ht="15.75" hidden="false" customHeight="false" outlineLevel="0" collapsed="false">
      <c r="A1965" s="20" t="s">
        <v>4309</v>
      </c>
      <c r="B1965" s="20" t="s">
        <v>4296</v>
      </c>
      <c r="C1965" s="20" t="s">
        <v>4308</v>
      </c>
      <c r="D1965" s="20" t="s">
        <v>4298</v>
      </c>
      <c r="E1965" s="20" t="s">
        <v>4299</v>
      </c>
      <c r="H1965" s="20" t="s">
        <v>53</v>
      </c>
    </row>
    <row r="1966" customFormat="false" ht="15.75" hidden="false" customHeight="false" outlineLevel="0" collapsed="false">
      <c r="A1966" s="20" t="s">
        <v>4310</v>
      </c>
      <c r="B1966" s="20" t="s">
        <v>4311</v>
      </c>
      <c r="C1966" s="20" t="s">
        <v>4312</v>
      </c>
      <c r="D1966" s="20" t="s">
        <v>4313</v>
      </c>
      <c r="H1966" s="20" t="s">
        <v>53</v>
      </c>
    </row>
    <row r="1967" customFormat="false" ht="15.75" hidden="false" customHeight="false" outlineLevel="0" collapsed="false">
      <c r="A1967" s="20" t="s">
        <v>4314</v>
      </c>
      <c r="B1967" s="20" t="s">
        <v>4311</v>
      </c>
      <c r="C1967" s="20" t="s">
        <v>4312</v>
      </c>
      <c r="D1967" s="20" t="s">
        <v>4313</v>
      </c>
      <c r="H1967" s="20" t="s">
        <v>53</v>
      </c>
    </row>
    <row r="1968" customFormat="false" ht="15.75" hidden="false" customHeight="false" outlineLevel="0" collapsed="false">
      <c r="A1968" s="20" t="s">
        <v>4315</v>
      </c>
      <c r="B1968" s="20" t="s">
        <v>4311</v>
      </c>
      <c r="C1968" s="20" t="s">
        <v>4316</v>
      </c>
      <c r="D1968" s="20" t="s">
        <v>4317</v>
      </c>
      <c r="H1968" s="20" t="s">
        <v>53</v>
      </c>
    </row>
    <row r="1969" customFormat="false" ht="15.75" hidden="false" customHeight="false" outlineLevel="0" collapsed="false">
      <c r="A1969" s="20" t="s">
        <v>4318</v>
      </c>
      <c r="B1969" s="20" t="s">
        <v>4311</v>
      </c>
      <c r="C1969" s="20" t="s">
        <v>4316</v>
      </c>
      <c r="D1969" s="20" t="s">
        <v>4317</v>
      </c>
      <c r="H1969" s="20" t="s">
        <v>53</v>
      </c>
    </row>
    <row r="1970" customFormat="false" ht="15.75" hidden="false" customHeight="false" outlineLevel="0" collapsed="false">
      <c r="A1970" s="20" t="s">
        <v>4319</v>
      </c>
      <c r="B1970" s="20" t="s">
        <v>4311</v>
      </c>
      <c r="C1970" s="20" t="s">
        <v>4320</v>
      </c>
      <c r="D1970" s="20" t="s">
        <v>4321</v>
      </c>
      <c r="H1970" s="20" t="s">
        <v>53</v>
      </c>
    </row>
    <row r="1971" customFormat="false" ht="15.75" hidden="false" customHeight="false" outlineLevel="0" collapsed="false">
      <c r="A1971" s="20" t="s">
        <v>4322</v>
      </c>
      <c r="B1971" s="20" t="s">
        <v>4311</v>
      </c>
      <c r="C1971" s="20" t="s">
        <v>4320</v>
      </c>
      <c r="D1971" s="20" t="s">
        <v>4321</v>
      </c>
      <c r="H1971" s="20" t="s">
        <v>53</v>
      </c>
    </row>
    <row r="1972" customFormat="false" ht="15.75" hidden="false" customHeight="false" outlineLevel="0" collapsed="false">
      <c r="A1972" s="20" t="s">
        <v>4323</v>
      </c>
      <c r="B1972" s="20" t="s">
        <v>4311</v>
      </c>
      <c r="C1972" s="20" t="s">
        <v>4324</v>
      </c>
      <c r="D1972" s="20" t="s">
        <v>4321</v>
      </c>
      <c r="H1972" s="20" t="s">
        <v>53</v>
      </c>
    </row>
    <row r="1973" customFormat="false" ht="15.75" hidden="false" customHeight="false" outlineLevel="0" collapsed="false">
      <c r="A1973" s="20" t="s">
        <v>4325</v>
      </c>
      <c r="B1973" s="20" t="s">
        <v>4311</v>
      </c>
      <c r="C1973" s="20" t="s">
        <v>4324</v>
      </c>
      <c r="D1973" s="20" t="s">
        <v>4321</v>
      </c>
      <c r="H1973" s="20" t="s">
        <v>53</v>
      </c>
    </row>
    <row r="1974" customFormat="false" ht="15.75" hidden="false" customHeight="false" outlineLevel="0" collapsed="false">
      <c r="A1974" s="20" t="s">
        <v>4326</v>
      </c>
      <c r="B1974" s="20" t="s">
        <v>4311</v>
      </c>
      <c r="C1974" s="20" t="s">
        <v>4327</v>
      </c>
      <c r="D1974" s="20" t="s">
        <v>4321</v>
      </c>
      <c r="H1974" s="20" t="s">
        <v>53</v>
      </c>
    </row>
    <row r="1975" customFormat="false" ht="15.75" hidden="false" customHeight="false" outlineLevel="0" collapsed="false">
      <c r="A1975" s="20" t="s">
        <v>4328</v>
      </c>
      <c r="B1975" s="20" t="s">
        <v>4311</v>
      </c>
      <c r="C1975" s="20" t="s">
        <v>4327</v>
      </c>
      <c r="D1975" s="20" t="s">
        <v>4321</v>
      </c>
      <c r="H1975" s="20" t="s">
        <v>53</v>
      </c>
    </row>
    <row r="1976" customFormat="false" ht="15.75" hidden="false" customHeight="false" outlineLevel="0" collapsed="false">
      <c r="A1976" s="20" t="s">
        <v>4329</v>
      </c>
      <c r="B1976" s="20" t="s">
        <v>4330</v>
      </c>
      <c r="C1976" s="20" t="s">
        <v>4331</v>
      </c>
      <c r="H1976" s="20" t="s">
        <v>53</v>
      </c>
    </row>
    <row r="1977" customFormat="false" ht="15.75" hidden="false" customHeight="false" outlineLevel="0" collapsed="false">
      <c r="A1977" s="20" t="s">
        <v>4332</v>
      </c>
      <c r="B1977" s="20" t="s">
        <v>4330</v>
      </c>
      <c r="C1977" s="20" t="s">
        <v>4331</v>
      </c>
      <c r="H1977" s="20" t="s">
        <v>53</v>
      </c>
    </row>
    <row r="1978" customFormat="false" ht="15.75" hidden="false" customHeight="false" outlineLevel="0" collapsed="false">
      <c r="A1978" s="20" t="s">
        <v>4333</v>
      </c>
      <c r="B1978" s="20" t="s">
        <v>4334</v>
      </c>
      <c r="C1978" s="20" t="s">
        <v>4335</v>
      </c>
      <c r="H1978" s="20" t="s">
        <v>53</v>
      </c>
    </row>
    <row r="1979" customFormat="false" ht="15.75" hidden="false" customHeight="false" outlineLevel="0" collapsed="false">
      <c r="A1979" s="20" t="s">
        <v>4336</v>
      </c>
      <c r="B1979" s="20" t="s">
        <v>4334</v>
      </c>
      <c r="C1979" s="20" t="s">
        <v>4335</v>
      </c>
      <c r="H1979" s="20" t="s">
        <v>53</v>
      </c>
    </row>
    <row r="1980" customFormat="false" ht="15.75" hidden="false" customHeight="false" outlineLevel="0" collapsed="false">
      <c r="A1980" s="20" t="s">
        <v>4337</v>
      </c>
      <c r="B1980" s="20" t="s">
        <v>4338</v>
      </c>
      <c r="C1980" s="20" t="s">
        <v>4339</v>
      </c>
      <c r="D1980" s="20" t="s">
        <v>4340</v>
      </c>
      <c r="H1980" s="20" t="s">
        <v>53</v>
      </c>
    </row>
    <row r="1981" customFormat="false" ht="15.75" hidden="false" customHeight="false" outlineLevel="0" collapsed="false">
      <c r="A1981" s="20" t="s">
        <v>4341</v>
      </c>
      <c r="B1981" s="20" t="s">
        <v>4338</v>
      </c>
      <c r="C1981" s="20" t="s">
        <v>4339</v>
      </c>
      <c r="D1981" s="20" t="s">
        <v>4340</v>
      </c>
      <c r="H1981" s="20" t="s">
        <v>53</v>
      </c>
    </row>
    <row r="1982" customFormat="false" ht="15.75" hidden="false" customHeight="false" outlineLevel="0" collapsed="false">
      <c r="A1982" s="20" t="s">
        <v>4342</v>
      </c>
      <c r="B1982" s="20" t="s">
        <v>4343</v>
      </c>
      <c r="C1982" s="20" t="s">
        <v>4344</v>
      </c>
      <c r="D1982" s="20" t="s">
        <v>4345</v>
      </c>
      <c r="E1982" s="20" t="s">
        <v>4346</v>
      </c>
      <c r="H1982" s="20" t="s">
        <v>53</v>
      </c>
    </row>
    <row r="1983" customFormat="false" ht="15.75" hidden="false" customHeight="false" outlineLevel="0" collapsed="false">
      <c r="A1983" s="20" t="s">
        <v>4347</v>
      </c>
      <c r="B1983" s="20" t="s">
        <v>4343</v>
      </c>
      <c r="C1983" s="20" t="s">
        <v>4344</v>
      </c>
      <c r="D1983" s="20" t="s">
        <v>4345</v>
      </c>
      <c r="E1983" s="20" t="s">
        <v>4346</v>
      </c>
      <c r="H1983" s="20" t="s">
        <v>53</v>
      </c>
    </row>
    <row r="1984" customFormat="false" ht="15.75" hidden="false" customHeight="false" outlineLevel="0" collapsed="false">
      <c r="A1984" s="20" t="s">
        <v>4348</v>
      </c>
      <c r="B1984" s="20" t="s">
        <v>4349</v>
      </c>
      <c r="C1984" s="20" t="s">
        <v>4350</v>
      </c>
      <c r="D1984" s="20" t="s">
        <v>4351</v>
      </c>
      <c r="H1984" s="20" t="s">
        <v>53</v>
      </c>
    </row>
    <row r="1985" customFormat="false" ht="15.75" hidden="false" customHeight="false" outlineLevel="0" collapsed="false">
      <c r="A1985" s="20" t="s">
        <v>4352</v>
      </c>
      <c r="B1985" s="20" t="s">
        <v>4349</v>
      </c>
      <c r="C1985" s="20" t="s">
        <v>4350</v>
      </c>
      <c r="D1985" s="20" t="s">
        <v>4351</v>
      </c>
      <c r="H1985" s="20" t="s">
        <v>53</v>
      </c>
    </row>
    <row r="1986" customFormat="false" ht="15.75" hidden="false" customHeight="false" outlineLevel="0" collapsed="false">
      <c r="A1986" s="20" t="s">
        <v>4353</v>
      </c>
      <c r="B1986" s="20" t="s">
        <v>4349</v>
      </c>
      <c r="C1986" s="20" t="s">
        <v>4350</v>
      </c>
      <c r="D1986" s="20" t="s">
        <v>4351</v>
      </c>
      <c r="E1986" s="20" t="s">
        <v>4354</v>
      </c>
      <c r="H1986" s="20" t="s">
        <v>53</v>
      </c>
    </row>
    <row r="1987" customFormat="false" ht="15.75" hidden="false" customHeight="false" outlineLevel="0" collapsed="false">
      <c r="A1987" s="20" t="s">
        <v>4355</v>
      </c>
      <c r="B1987" s="20" t="s">
        <v>4349</v>
      </c>
      <c r="C1987" s="20" t="s">
        <v>4350</v>
      </c>
      <c r="D1987" s="20" t="s">
        <v>4351</v>
      </c>
      <c r="E1987" s="20" t="s">
        <v>4354</v>
      </c>
      <c r="H1987" s="20" t="s">
        <v>53</v>
      </c>
    </row>
    <row r="1988" customFormat="false" ht="15.75" hidden="false" customHeight="false" outlineLevel="0" collapsed="false">
      <c r="A1988" s="20" t="s">
        <v>4356</v>
      </c>
      <c r="B1988" s="20" t="s">
        <v>4330</v>
      </c>
      <c r="C1988" s="20" t="s">
        <v>4357</v>
      </c>
      <c r="D1988" s="20" t="s">
        <v>4358</v>
      </c>
      <c r="E1988" s="20" t="s">
        <v>4359</v>
      </c>
      <c r="H1988" s="20" t="s">
        <v>53</v>
      </c>
    </row>
    <row r="1989" customFormat="false" ht="15.75" hidden="false" customHeight="false" outlineLevel="0" collapsed="false">
      <c r="A1989" s="20" t="s">
        <v>4360</v>
      </c>
      <c r="B1989" s="20" t="s">
        <v>4330</v>
      </c>
      <c r="C1989" s="20" t="s">
        <v>4357</v>
      </c>
      <c r="D1989" s="20" t="s">
        <v>4358</v>
      </c>
      <c r="E1989" s="20" t="s">
        <v>4359</v>
      </c>
      <c r="H1989" s="20" t="s">
        <v>53</v>
      </c>
    </row>
    <row r="1990" customFormat="false" ht="15.75" hidden="false" customHeight="false" outlineLevel="0" collapsed="false">
      <c r="A1990" s="20" t="s">
        <v>4361</v>
      </c>
      <c r="B1990" s="20" t="s">
        <v>4330</v>
      </c>
      <c r="C1990" s="20" t="s">
        <v>4362</v>
      </c>
      <c r="D1990" s="20" t="s">
        <v>4363</v>
      </c>
      <c r="E1990" s="20" t="s">
        <v>4364</v>
      </c>
      <c r="H1990" s="20" t="s">
        <v>53</v>
      </c>
    </row>
    <row r="1991" customFormat="false" ht="15.75" hidden="false" customHeight="false" outlineLevel="0" collapsed="false">
      <c r="A1991" s="20" t="s">
        <v>4365</v>
      </c>
      <c r="B1991" s="20" t="s">
        <v>4330</v>
      </c>
      <c r="C1991" s="20" t="s">
        <v>4362</v>
      </c>
      <c r="D1991" s="20" t="s">
        <v>4363</v>
      </c>
      <c r="E1991" s="20" t="s">
        <v>4364</v>
      </c>
      <c r="H1991" s="20" t="s">
        <v>53</v>
      </c>
    </row>
    <row r="1992" customFormat="false" ht="15.75" hidden="false" customHeight="false" outlineLevel="0" collapsed="false">
      <c r="A1992" s="20" t="s">
        <v>4366</v>
      </c>
      <c r="B1992" s="20" t="s">
        <v>4330</v>
      </c>
      <c r="C1992" s="20" t="s">
        <v>4367</v>
      </c>
      <c r="D1992" s="20" t="s">
        <v>4363</v>
      </c>
      <c r="E1992" s="20" t="s">
        <v>4364</v>
      </c>
      <c r="H1992" s="20" t="s">
        <v>53</v>
      </c>
    </row>
    <row r="1993" customFormat="false" ht="15.75" hidden="false" customHeight="false" outlineLevel="0" collapsed="false">
      <c r="A1993" s="20" t="s">
        <v>4368</v>
      </c>
      <c r="B1993" s="20" t="s">
        <v>4330</v>
      </c>
      <c r="C1993" s="20" t="s">
        <v>4367</v>
      </c>
      <c r="D1993" s="20" t="s">
        <v>4363</v>
      </c>
      <c r="E1993" s="20" t="s">
        <v>4364</v>
      </c>
      <c r="H1993" s="20" t="s">
        <v>53</v>
      </c>
    </row>
    <row r="1994" customFormat="false" ht="15.75" hidden="false" customHeight="false" outlineLevel="0" collapsed="false">
      <c r="A1994" s="20" t="s">
        <v>4369</v>
      </c>
      <c r="B1994" s="20" t="s">
        <v>4330</v>
      </c>
      <c r="C1994" s="20" t="s">
        <v>4370</v>
      </c>
      <c r="D1994" s="20" t="s">
        <v>4363</v>
      </c>
      <c r="E1994" s="20" t="s">
        <v>4364</v>
      </c>
      <c r="H1994" s="20" t="s">
        <v>53</v>
      </c>
    </row>
    <row r="1995" customFormat="false" ht="15.75" hidden="false" customHeight="false" outlineLevel="0" collapsed="false">
      <c r="A1995" s="20" t="s">
        <v>4371</v>
      </c>
      <c r="B1995" s="20" t="s">
        <v>4330</v>
      </c>
      <c r="C1995" s="20" t="s">
        <v>4370</v>
      </c>
      <c r="D1995" s="20" t="s">
        <v>4363</v>
      </c>
      <c r="E1995" s="20" t="s">
        <v>4364</v>
      </c>
      <c r="H1995" s="20" t="s">
        <v>53</v>
      </c>
    </row>
    <row r="1996" customFormat="false" ht="15.75" hidden="false" customHeight="false" outlineLevel="0" collapsed="false">
      <c r="A1996" s="20" t="s">
        <v>4372</v>
      </c>
      <c r="B1996" s="20" t="s">
        <v>4330</v>
      </c>
      <c r="C1996" s="20" t="s">
        <v>4373</v>
      </c>
      <c r="D1996" s="20" t="s">
        <v>4363</v>
      </c>
      <c r="E1996" s="20" t="s">
        <v>4364</v>
      </c>
      <c r="H1996" s="20" t="s">
        <v>53</v>
      </c>
    </row>
    <row r="1997" customFormat="false" ht="15.75" hidden="false" customHeight="false" outlineLevel="0" collapsed="false">
      <c r="A1997" s="20" t="s">
        <v>4374</v>
      </c>
      <c r="B1997" s="20" t="s">
        <v>4330</v>
      </c>
      <c r="C1997" s="20" t="s">
        <v>4373</v>
      </c>
      <c r="D1997" s="20" t="s">
        <v>4363</v>
      </c>
      <c r="E1997" s="20" t="s">
        <v>4364</v>
      </c>
      <c r="H1997" s="20" t="s">
        <v>53</v>
      </c>
    </row>
    <row r="1998" customFormat="false" ht="15.75" hidden="false" customHeight="false" outlineLevel="0" collapsed="false">
      <c r="A1998" s="20" t="s">
        <v>4375</v>
      </c>
      <c r="B1998" s="20" t="s">
        <v>4334</v>
      </c>
      <c r="C1998" s="20" t="s">
        <v>4376</v>
      </c>
      <c r="D1998" s="20" t="s">
        <v>4377</v>
      </c>
      <c r="H1998" s="20" t="s">
        <v>53</v>
      </c>
    </row>
    <row r="1999" customFormat="false" ht="15.75" hidden="false" customHeight="false" outlineLevel="0" collapsed="false">
      <c r="A1999" s="20" t="s">
        <v>4378</v>
      </c>
      <c r="B1999" s="20" t="s">
        <v>4334</v>
      </c>
      <c r="C1999" s="20" t="s">
        <v>4376</v>
      </c>
      <c r="D1999" s="20" t="s">
        <v>4377</v>
      </c>
      <c r="H1999" s="20" t="s">
        <v>53</v>
      </c>
    </row>
    <row r="2000" customFormat="false" ht="15.75" hidden="false" customHeight="false" outlineLevel="0" collapsed="false">
      <c r="A2000" s="20" t="s">
        <v>4379</v>
      </c>
      <c r="B2000" s="20" t="s">
        <v>4334</v>
      </c>
      <c r="C2000" s="20" t="s">
        <v>4376</v>
      </c>
      <c r="D2000" s="20" t="s">
        <v>4380</v>
      </c>
      <c r="H2000" s="20" t="s">
        <v>53</v>
      </c>
    </row>
    <row r="2001" customFormat="false" ht="15.75" hidden="false" customHeight="false" outlineLevel="0" collapsed="false">
      <c r="A2001" s="20" t="s">
        <v>4381</v>
      </c>
      <c r="B2001" s="20" t="s">
        <v>4334</v>
      </c>
      <c r="C2001" s="20" t="s">
        <v>4376</v>
      </c>
      <c r="D2001" s="20" t="s">
        <v>4380</v>
      </c>
      <c r="H2001" s="20" t="s">
        <v>53</v>
      </c>
    </row>
    <row r="2002" customFormat="false" ht="15.75" hidden="false" customHeight="false" outlineLevel="0" collapsed="false">
      <c r="A2002" s="20" t="s">
        <v>4382</v>
      </c>
      <c r="B2002" s="20" t="s">
        <v>4383</v>
      </c>
      <c r="C2002" s="20" t="s">
        <v>4384</v>
      </c>
      <c r="D2002" s="20" t="s">
        <v>4385</v>
      </c>
      <c r="E2002" s="20" t="s">
        <v>4386</v>
      </c>
      <c r="H2002" s="20" t="s">
        <v>53</v>
      </c>
    </row>
    <row r="2003" customFormat="false" ht="15.75" hidden="false" customHeight="false" outlineLevel="0" collapsed="false">
      <c r="A2003" s="20" t="s">
        <v>4387</v>
      </c>
      <c r="B2003" s="20" t="s">
        <v>4383</v>
      </c>
      <c r="C2003" s="20" t="s">
        <v>4384</v>
      </c>
      <c r="D2003" s="20" t="s">
        <v>4385</v>
      </c>
      <c r="E2003" s="20" t="s">
        <v>4386</v>
      </c>
      <c r="H2003" s="20" t="s">
        <v>53</v>
      </c>
    </row>
    <row r="2004" customFormat="false" ht="15.75" hidden="false" customHeight="false" outlineLevel="0" collapsed="false">
      <c r="A2004" s="20" t="s">
        <v>4388</v>
      </c>
      <c r="B2004" s="20" t="s">
        <v>4383</v>
      </c>
      <c r="C2004" s="20" t="s">
        <v>4389</v>
      </c>
      <c r="D2004" s="20" t="s">
        <v>4390</v>
      </c>
      <c r="E2004" s="20" t="s">
        <v>4391</v>
      </c>
      <c r="H2004" s="20" t="s">
        <v>53</v>
      </c>
    </row>
    <row r="2005" customFormat="false" ht="15.75" hidden="false" customHeight="false" outlineLevel="0" collapsed="false">
      <c r="A2005" s="20" t="s">
        <v>4392</v>
      </c>
      <c r="B2005" s="20" t="s">
        <v>4383</v>
      </c>
      <c r="C2005" s="20" t="s">
        <v>4389</v>
      </c>
      <c r="D2005" s="20" t="s">
        <v>4390</v>
      </c>
      <c r="E2005" s="20" t="s">
        <v>4391</v>
      </c>
      <c r="H2005" s="20" t="s">
        <v>53</v>
      </c>
    </row>
    <row r="2006" customFormat="false" ht="15.75" hidden="false" customHeight="false" outlineLevel="0" collapsed="false">
      <c r="A2006" s="20" t="s">
        <v>4393</v>
      </c>
      <c r="B2006" s="20" t="s">
        <v>4383</v>
      </c>
      <c r="C2006" s="20" t="s">
        <v>4394</v>
      </c>
      <c r="D2006" s="20" t="s">
        <v>4390</v>
      </c>
      <c r="E2006" s="20" t="s">
        <v>4391</v>
      </c>
      <c r="H2006" s="20" t="s">
        <v>53</v>
      </c>
    </row>
    <row r="2007" customFormat="false" ht="15.75" hidden="false" customHeight="false" outlineLevel="0" collapsed="false">
      <c r="A2007" s="20" t="s">
        <v>4395</v>
      </c>
      <c r="B2007" s="20" t="s">
        <v>4383</v>
      </c>
      <c r="C2007" s="20" t="s">
        <v>4394</v>
      </c>
      <c r="D2007" s="20" t="s">
        <v>4390</v>
      </c>
      <c r="E2007" s="20" t="s">
        <v>4391</v>
      </c>
      <c r="H2007" s="20" t="s">
        <v>53</v>
      </c>
    </row>
    <row r="2008" customFormat="false" ht="15.75" hidden="false" customHeight="false" outlineLevel="0" collapsed="false">
      <c r="A2008" s="20" t="s">
        <v>4396</v>
      </c>
      <c r="B2008" s="20" t="s">
        <v>4383</v>
      </c>
      <c r="C2008" s="20" t="s">
        <v>4397</v>
      </c>
      <c r="D2008" s="20" t="s">
        <v>4390</v>
      </c>
      <c r="E2008" s="20" t="s">
        <v>4391</v>
      </c>
      <c r="H2008" s="20" t="s">
        <v>53</v>
      </c>
    </row>
    <row r="2009" customFormat="false" ht="15.75" hidden="false" customHeight="false" outlineLevel="0" collapsed="false">
      <c r="A2009" s="20" t="s">
        <v>4398</v>
      </c>
      <c r="B2009" s="20" t="s">
        <v>4383</v>
      </c>
      <c r="C2009" s="20" t="s">
        <v>4397</v>
      </c>
      <c r="D2009" s="20" t="s">
        <v>4390</v>
      </c>
      <c r="E2009" s="20" t="s">
        <v>4391</v>
      </c>
      <c r="H2009" s="20" t="s">
        <v>53</v>
      </c>
    </row>
    <row r="2010" customFormat="false" ht="15.75" hidden="false" customHeight="false" outlineLevel="0" collapsed="false">
      <c r="A2010" s="20" t="s">
        <v>4399</v>
      </c>
      <c r="B2010" s="20" t="s">
        <v>4383</v>
      </c>
      <c r="C2010" s="20" t="s">
        <v>4400</v>
      </c>
      <c r="D2010" s="20" t="s">
        <v>4390</v>
      </c>
      <c r="E2010" s="20" t="s">
        <v>4391</v>
      </c>
      <c r="H2010" s="20" t="s">
        <v>53</v>
      </c>
    </row>
    <row r="2011" customFormat="false" ht="15.75" hidden="false" customHeight="false" outlineLevel="0" collapsed="false">
      <c r="A2011" s="20" t="s">
        <v>4401</v>
      </c>
      <c r="B2011" s="20" t="s">
        <v>4383</v>
      </c>
      <c r="C2011" s="20" t="s">
        <v>4400</v>
      </c>
      <c r="D2011" s="20" t="s">
        <v>4390</v>
      </c>
      <c r="E2011" s="20" t="s">
        <v>4391</v>
      </c>
      <c r="H2011" s="20" t="s">
        <v>53</v>
      </c>
    </row>
    <row r="2012" customFormat="false" ht="15.75" hidden="false" customHeight="false" outlineLevel="0" collapsed="false">
      <c r="A2012" s="20" t="s">
        <v>4402</v>
      </c>
      <c r="B2012" s="20" t="s">
        <v>4334</v>
      </c>
      <c r="C2012" s="20" t="s">
        <v>4403</v>
      </c>
      <c r="D2012" s="20" t="s">
        <v>4404</v>
      </c>
      <c r="E2012" s="20" t="s">
        <v>4405</v>
      </c>
      <c r="H2012" s="20" t="s">
        <v>53</v>
      </c>
    </row>
    <row r="2013" customFormat="false" ht="15.75" hidden="false" customHeight="false" outlineLevel="0" collapsed="false">
      <c r="A2013" s="20" t="s">
        <v>4406</v>
      </c>
      <c r="B2013" s="20" t="s">
        <v>4334</v>
      </c>
      <c r="C2013" s="20" t="s">
        <v>4403</v>
      </c>
      <c r="D2013" s="20" t="s">
        <v>4404</v>
      </c>
      <c r="E2013" s="20" t="s">
        <v>4405</v>
      </c>
      <c r="H2013" s="20" t="s">
        <v>53</v>
      </c>
    </row>
    <row r="2014" customFormat="false" ht="15.75" hidden="false" customHeight="false" outlineLevel="0" collapsed="false">
      <c r="A2014" s="20" t="s">
        <v>4407</v>
      </c>
      <c r="B2014" s="20" t="s">
        <v>4330</v>
      </c>
      <c r="C2014" s="20" t="s">
        <v>4408</v>
      </c>
      <c r="D2014" s="20" t="s">
        <v>4409</v>
      </c>
      <c r="E2014" s="20" t="s">
        <v>4410</v>
      </c>
      <c r="H2014" s="20" t="s">
        <v>53</v>
      </c>
    </row>
    <row r="2015" customFormat="false" ht="15.75" hidden="false" customHeight="false" outlineLevel="0" collapsed="false">
      <c r="A2015" s="20" t="s">
        <v>4411</v>
      </c>
      <c r="B2015" s="20" t="s">
        <v>4330</v>
      </c>
      <c r="C2015" s="20" t="s">
        <v>4408</v>
      </c>
      <c r="D2015" s="20" t="s">
        <v>4409</v>
      </c>
      <c r="E2015" s="20" t="s">
        <v>4410</v>
      </c>
      <c r="H2015" s="20" t="s">
        <v>53</v>
      </c>
    </row>
    <row r="2016" customFormat="false" ht="15.75" hidden="false" customHeight="false" outlineLevel="0" collapsed="false">
      <c r="A2016" s="20" t="s">
        <v>4412</v>
      </c>
      <c r="B2016" s="20" t="s">
        <v>4413</v>
      </c>
      <c r="C2016" s="20" t="s">
        <v>4414</v>
      </c>
      <c r="D2016" s="20" t="s">
        <v>4415</v>
      </c>
      <c r="H2016" s="20" t="s">
        <v>53</v>
      </c>
    </row>
    <row r="2017" customFormat="false" ht="15.75" hidden="false" customHeight="false" outlineLevel="0" collapsed="false">
      <c r="A2017" s="20" t="s">
        <v>4416</v>
      </c>
      <c r="B2017" s="20" t="s">
        <v>4413</v>
      </c>
      <c r="C2017" s="20" t="s">
        <v>4414</v>
      </c>
      <c r="D2017" s="20" t="s">
        <v>4415</v>
      </c>
      <c r="H2017" s="20" t="s">
        <v>53</v>
      </c>
    </row>
    <row r="2018" customFormat="false" ht="15.75" hidden="false" customHeight="false" outlineLevel="0" collapsed="false">
      <c r="A2018" s="20" t="s">
        <v>4417</v>
      </c>
      <c r="B2018" s="20" t="s">
        <v>4418</v>
      </c>
      <c r="C2018" s="20" t="s">
        <v>4419</v>
      </c>
      <c r="D2018" s="20" t="s">
        <v>4420</v>
      </c>
      <c r="H2018" s="20" t="s">
        <v>53</v>
      </c>
    </row>
    <row r="2019" customFormat="false" ht="15.75" hidden="false" customHeight="false" outlineLevel="0" collapsed="false">
      <c r="A2019" s="20" t="s">
        <v>4421</v>
      </c>
      <c r="B2019" s="20" t="s">
        <v>4418</v>
      </c>
      <c r="C2019" s="20" t="s">
        <v>4419</v>
      </c>
      <c r="D2019" s="20" t="s">
        <v>4420</v>
      </c>
      <c r="H2019" s="20" t="s">
        <v>53</v>
      </c>
    </row>
    <row r="2020" customFormat="false" ht="15.75" hidden="false" customHeight="false" outlineLevel="0" collapsed="false">
      <c r="A2020" s="20" t="s">
        <v>4422</v>
      </c>
      <c r="B2020" s="20" t="s">
        <v>4418</v>
      </c>
      <c r="C2020" s="20" t="s">
        <v>4423</v>
      </c>
      <c r="D2020" s="20" t="s">
        <v>4424</v>
      </c>
      <c r="E2020" s="20" t="s">
        <v>4425</v>
      </c>
      <c r="H2020" s="20" t="s">
        <v>53</v>
      </c>
    </row>
    <row r="2021" customFormat="false" ht="15.75" hidden="false" customHeight="false" outlineLevel="0" collapsed="false">
      <c r="A2021" s="20" t="s">
        <v>4426</v>
      </c>
      <c r="B2021" s="20" t="s">
        <v>4418</v>
      </c>
      <c r="C2021" s="20" t="s">
        <v>4423</v>
      </c>
      <c r="D2021" s="20" t="s">
        <v>4424</v>
      </c>
      <c r="E2021" s="20" t="s">
        <v>4425</v>
      </c>
      <c r="H2021" s="20" t="s">
        <v>53</v>
      </c>
    </row>
    <row r="2022" customFormat="false" ht="15.75" hidden="false" customHeight="false" outlineLevel="0" collapsed="false">
      <c r="A2022" s="20" t="s">
        <v>4427</v>
      </c>
      <c r="B2022" s="20" t="s">
        <v>4428</v>
      </c>
      <c r="C2022" s="20" t="s">
        <v>4429</v>
      </c>
      <c r="D2022" s="20" t="s">
        <v>4430</v>
      </c>
      <c r="E2022" s="20" t="s">
        <v>4431</v>
      </c>
      <c r="H2022" s="20" t="s">
        <v>53</v>
      </c>
    </row>
    <row r="2023" customFormat="false" ht="15.75" hidden="false" customHeight="false" outlineLevel="0" collapsed="false">
      <c r="A2023" s="20" t="s">
        <v>4432</v>
      </c>
      <c r="B2023" s="20" t="s">
        <v>4428</v>
      </c>
      <c r="C2023" s="20" t="s">
        <v>4429</v>
      </c>
      <c r="D2023" s="20" t="s">
        <v>4430</v>
      </c>
      <c r="E2023" s="20" t="s">
        <v>4431</v>
      </c>
      <c r="H2023" s="20" t="s">
        <v>53</v>
      </c>
    </row>
    <row r="2024" customFormat="false" ht="15.75" hidden="false" customHeight="false" outlineLevel="0" collapsed="false">
      <c r="A2024" s="20" t="s">
        <v>4433</v>
      </c>
      <c r="B2024" s="20" t="s">
        <v>4434</v>
      </c>
      <c r="C2024" s="20" t="s">
        <v>4435</v>
      </c>
      <c r="D2024" s="20" t="s">
        <v>4436</v>
      </c>
      <c r="E2024" s="20" t="s">
        <v>4437</v>
      </c>
      <c r="H2024" s="20" t="s">
        <v>53</v>
      </c>
    </row>
    <row r="2025" customFormat="false" ht="15.75" hidden="false" customHeight="false" outlineLevel="0" collapsed="false">
      <c r="A2025" s="20" t="s">
        <v>4438</v>
      </c>
      <c r="B2025" s="20" t="s">
        <v>4434</v>
      </c>
      <c r="C2025" s="20" t="s">
        <v>4435</v>
      </c>
      <c r="D2025" s="20" t="s">
        <v>4436</v>
      </c>
      <c r="E2025" s="20" t="s">
        <v>4437</v>
      </c>
      <c r="H2025" s="20" t="s">
        <v>53</v>
      </c>
    </row>
    <row r="2026" customFormat="false" ht="15.75" hidden="false" customHeight="false" outlineLevel="0" collapsed="false">
      <c r="A2026" s="20" t="s">
        <v>4439</v>
      </c>
      <c r="B2026" s="20" t="s">
        <v>4434</v>
      </c>
      <c r="C2026" s="20" t="s">
        <v>4435</v>
      </c>
      <c r="D2026" s="20" t="s">
        <v>4440</v>
      </c>
      <c r="E2026" s="20" t="s">
        <v>4441</v>
      </c>
      <c r="H2026" s="20" t="s">
        <v>53</v>
      </c>
    </row>
    <row r="2027" customFormat="false" ht="15.75" hidden="false" customHeight="false" outlineLevel="0" collapsed="false">
      <c r="A2027" s="20" t="s">
        <v>4442</v>
      </c>
      <c r="B2027" s="20" t="s">
        <v>4434</v>
      </c>
      <c r="C2027" s="20" t="s">
        <v>4435</v>
      </c>
      <c r="D2027" s="20" t="s">
        <v>4440</v>
      </c>
      <c r="E2027" s="20" t="s">
        <v>4441</v>
      </c>
      <c r="H2027" s="20" t="s">
        <v>53</v>
      </c>
    </row>
    <row r="2028" customFormat="false" ht="15.75" hidden="false" customHeight="false" outlineLevel="0" collapsed="false">
      <c r="A2028" s="20" t="s">
        <v>4443</v>
      </c>
      <c r="B2028" s="20" t="s">
        <v>4434</v>
      </c>
      <c r="C2028" s="20" t="s">
        <v>4435</v>
      </c>
      <c r="D2028" s="20" t="s">
        <v>4444</v>
      </c>
      <c r="E2028" s="20" t="s">
        <v>4441</v>
      </c>
      <c r="H2028" s="20" t="s">
        <v>53</v>
      </c>
    </row>
    <row r="2029" customFormat="false" ht="15.75" hidden="false" customHeight="false" outlineLevel="0" collapsed="false">
      <c r="A2029" s="20" t="s">
        <v>4445</v>
      </c>
      <c r="B2029" s="20" t="s">
        <v>4434</v>
      </c>
      <c r="C2029" s="20" t="s">
        <v>4435</v>
      </c>
      <c r="D2029" s="20" t="s">
        <v>4444</v>
      </c>
      <c r="E2029" s="20" t="s">
        <v>4441</v>
      </c>
      <c r="H2029" s="20" t="s">
        <v>53</v>
      </c>
    </row>
    <row r="2030" customFormat="false" ht="15.75" hidden="false" customHeight="false" outlineLevel="0" collapsed="false">
      <c r="A2030" s="20" t="s">
        <v>4446</v>
      </c>
      <c r="B2030" s="20" t="s">
        <v>4434</v>
      </c>
      <c r="C2030" s="20" t="s">
        <v>4435</v>
      </c>
      <c r="D2030" s="20" t="s">
        <v>4447</v>
      </c>
      <c r="E2030" s="20" t="s">
        <v>4441</v>
      </c>
      <c r="H2030" s="20" t="s">
        <v>53</v>
      </c>
    </row>
    <row r="2031" customFormat="false" ht="15.75" hidden="false" customHeight="false" outlineLevel="0" collapsed="false">
      <c r="A2031" s="20" t="s">
        <v>4448</v>
      </c>
      <c r="B2031" s="20" t="s">
        <v>4434</v>
      </c>
      <c r="C2031" s="20" t="s">
        <v>4435</v>
      </c>
      <c r="D2031" s="20" t="s">
        <v>4447</v>
      </c>
      <c r="E2031" s="20" t="s">
        <v>4441</v>
      </c>
      <c r="H2031" s="20" t="s">
        <v>53</v>
      </c>
    </row>
    <row r="2032" customFormat="false" ht="15.75" hidden="false" customHeight="false" outlineLevel="0" collapsed="false">
      <c r="A2032" s="20" t="s">
        <v>4449</v>
      </c>
      <c r="B2032" s="20" t="s">
        <v>4434</v>
      </c>
      <c r="C2032" s="20" t="s">
        <v>4435</v>
      </c>
      <c r="D2032" s="20" t="s">
        <v>4450</v>
      </c>
      <c r="E2032" s="20" t="s">
        <v>4441</v>
      </c>
      <c r="H2032" s="20" t="s">
        <v>53</v>
      </c>
    </row>
    <row r="2033" customFormat="false" ht="15.75" hidden="false" customHeight="false" outlineLevel="0" collapsed="false">
      <c r="A2033" s="20" t="s">
        <v>4451</v>
      </c>
      <c r="B2033" s="20" t="s">
        <v>4434</v>
      </c>
      <c r="C2033" s="20" t="s">
        <v>4435</v>
      </c>
      <c r="D2033" s="20" t="s">
        <v>4450</v>
      </c>
      <c r="E2033" s="20" t="s">
        <v>4441</v>
      </c>
      <c r="H2033" s="20" t="s">
        <v>53</v>
      </c>
    </row>
    <row r="2034" customFormat="false" ht="15.75" hidden="false" customHeight="false" outlineLevel="0" collapsed="false">
      <c r="A2034" s="20" t="s">
        <v>4452</v>
      </c>
      <c r="B2034" s="20" t="s">
        <v>4453</v>
      </c>
      <c r="C2034" s="20" t="s">
        <v>4454</v>
      </c>
      <c r="D2034" s="20" t="s">
        <v>4455</v>
      </c>
      <c r="E2034" s="20" t="s">
        <v>4456</v>
      </c>
      <c r="H2034" s="20" t="s">
        <v>53</v>
      </c>
    </row>
    <row r="2035" customFormat="false" ht="15.75" hidden="false" customHeight="false" outlineLevel="0" collapsed="false">
      <c r="A2035" s="20" t="s">
        <v>4457</v>
      </c>
      <c r="B2035" s="20" t="s">
        <v>4453</v>
      </c>
      <c r="C2035" s="20" t="s">
        <v>4454</v>
      </c>
      <c r="D2035" s="20" t="s">
        <v>4455</v>
      </c>
      <c r="E2035" s="20" t="s">
        <v>4456</v>
      </c>
      <c r="H2035" s="20" t="s">
        <v>53</v>
      </c>
    </row>
    <row r="2036" customFormat="false" ht="15.75" hidden="false" customHeight="false" outlineLevel="0" collapsed="false">
      <c r="A2036" s="20" t="s">
        <v>4458</v>
      </c>
      <c r="B2036" s="20" t="s">
        <v>4453</v>
      </c>
      <c r="C2036" s="20" t="s">
        <v>4454</v>
      </c>
      <c r="D2036" s="20" t="s">
        <v>4459</v>
      </c>
      <c r="E2036" s="20" t="s">
        <v>4460</v>
      </c>
      <c r="H2036" s="20" t="s">
        <v>53</v>
      </c>
    </row>
    <row r="2037" customFormat="false" ht="15.75" hidden="false" customHeight="false" outlineLevel="0" collapsed="false">
      <c r="A2037" s="20" t="s">
        <v>4461</v>
      </c>
      <c r="B2037" s="20" t="s">
        <v>4453</v>
      </c>
      <c r="C2037" s="20" t="s">
        <v>4454</v>
      </c>
      <c r="D2037" s="20" t="s">
        <v>4459</v>
      </c>
      <c r="E2037" s="20" t="s">
        <v>4460</v>
      </c>
      <c r="H2037" s="20" t="s">
        <v>53</v>
      </c>
    </row>
    <row r="2038" customFormat="false" ht="15.75" hidden="false" customHeight="false" outlineLevel="0" collapsed="false">
      <c r="A2038" s="20" t="s">
        <v>4462</v>
      </c>
      <c r="B2038" s="20" t="s">
        <v>4453</v>
      </c>
      <c r="C2038" s="20" t="s">
        <v>4454</v>
      </c>
      <c r="D2038" s="20" t="s">
        <v>4463</v>
      </c>
      <c r="E2038" s="20" t="s">
        <v>4460</v>
      </c>
      <c r="H2038" s="20" t="s">
        <v>53</v>
      </c>
    </row>
    <row r="2039" customFormat="false" ht="15.75" hidden="false" customHeight="false" outlineLevel="0" collapsed="false">
      <c r="A2039" s="20" t="s">
        <v>4464</v>
      </c>
      <c r="B2039" s="20" t="s">
        <v>4453</v>
      </c>
      <c r="C2039" s="20" t="s">
        <v>4454</v>
      </c>
      <c r="D2039" s="20" t="s">
        <v>4463</v>
      </c>
      <c r="E2039" s="20" t="s">
        <v>4460</v>
      </c>
      <c r="H2039" s="20" t="s">
        <v>53</v>
      </c>
    </row>
    <row r="2040" customFormat="false" ht="15.75" hidden="false" customHeight="false" outlineLevel="0" collapsed="false">
      <c r="A2040" s="20" t="s">
        <v>4465</v>
      </c>
      <c r="B2040" s="20" t="s">
        <v>4453</v>
      </c>
      <c r="C2040" s="20" t="s">
        <v>4454</v>
      </c>
      <c r="D2040" s="20" t="s">
        <v>4466</v>
      </c>
      <c r="E2040" s="20" t="s">
        <v>4460</v>
      </c>
      <c r="H2040" s="20" t="s">
        <v>53</v>
      </c>
    </row>
    <row r="2041" customFormat="false" ht="15.75" hidden="false" customHeight="false" outlineLevel="0" collapsed="false">
      <c r="A2041" s="20" t="s">
        <v>4467</v>
      </c>
      <c r="B2041" s="20" t="s">
        <v>4453</v>
      </c>
      <c r="C2041" s="20" t="s">
        <v>4454</v>
      </c>
      <c r="D2041" s="20" t="s">
        <v>4466</v>
      </c>
      <c r="E2041" s="20" t="s">
        <v>4460</v>
      </c>
      <c r="H2041" s="20" t="s">
        <v>53</v>
      </c>
    </row>
    <row r="2042" customFormat="false" ht="15.75" hidden="false" customHeight="false" outlineLevel="0" collapsed="false">
      <c r="A2042" s="20" t="s">
        <v>4468</v>
      </c>
      <c r="B2042" s="20" t="s">
        <v>4453</v>
      </c>
      <c r="C2042" s="20" t="s">
        <v>4454</v>
      </c>
      <c r="D2042" s="20" t="s">
        <v>4469</v>
      </c>
      <c r="E2042" s="20" t="s">
        <v>4460</v>
      </c>
      <c r="H2042" s="20" t="s">
        <v>53</v>
      </c>
    </row>
    <row r="2043" customFormat="false" ht="15.75" hidden="false" customHeight="false" outlineLevel="0" collapsed="false">
      <c r="A2043" s="20" t="s">
        <v>4470</v>
      </c>
      <c r="B2043" s="20" t="s">
        <v>4453</v>
      </c>
      <c r="C2043" s="20" t="s">
        <v>4454</v>
      </c>
      <c r="D2043" s="20" t="s">
        <v>4469</v>
      </c>
      <c r="E2043" s="20" t="s">
        <v>4460</v>
      </c>
      <c r="H2043" s="20" t="s">
        <v>53</v>
      </c>
    </row>
    <row r="2044" customFormat="false" ht="15.75" hidden="false" customHeight="false" outlineLevel="0" collapsed="false">
      <c r="A2044" s="20" t="s">
        <v>4471</v>
      </c>
      <c r="B2044" s="20" t="s">
        <v>4472</v>
      </c>
      <c r="C2044" s="20" t="s">
        <v>4473</v>
      </c>
      <c r="D2044" s="20" t="s">
        <v>4474</v>
      </c>
      <c r="E2044" s="20" t="s">
        <v>4475</v>
      </c>
      <c r="H2044" s="20" t="s">
        <v>53</v>
      </c>
    </row>
    <row r="2045" customFormat="false" ht="15.75" hidden="false" customHeight="false" outlineLevel="0" collapsed="false">
      <c r="A2045" s="20" t="s">
        <v>4476</v>
      </c>
      <c r="B2045" s="20" t="s">
        <v>4472</v>
      </c>
      <c r="C2045" s="20" t="s">
        <v>4473</v>
      </c>
      <c r="D2045" s="20" t="s">
        <v>4474</v>
      </c>
      <c r="E2045" s="20" t="s">
        <v>4475</v>
      </c>
      <c r="H2045" s="20" t="s">
        <v>53</v>
      </c>
    </row>
    <row r="2046" customFormat="false" ht="15.75" hidden="false" customHeight="false" outlineLevel="0" collapsed="false">
      <c r="A2046" s="20" t="s">
        <v>4477</v>
      </c>
      <c r="B2046" s="20" t="s">
        <v>4472</v>
      </c>
      <c r="C2046" s="20" t="s">
        <v>4473</v>
      </c>
      <c r="D2046" s="20" t="s">
        <v>4478</v>
      </c>
      <c r="E2046" s="20" t="s">
        <v>4479</v>
      </c>
      <c r="F2046" s="20" t="s">
        <v>4480</v>
      </c>
      <c r="H2046" s="20" t="s">
        <v>53</v>
      </c>
    </row>
    <row r="2047" customFormat="false" ht="15.75" hidden="false" customHeight="false" outlineLevel="0" collapsed="false">
      <c r="A2047" s="20" t="s">
        <v>4481</v>
      </c>
      <c r="B2047" s="20" t="s">
        <v>4472</v>
      </c>
      <c r="C2047" s="20" t="s">
        <v>4473</v>
      </c>
      <c r="D2047" s="20" t="s">
        <v>4478</v>
      </c>
      <c r="E2047" s="20" t="s">
        <v>4479</v>
      </c>
      <c r="F2047" s="20" t="s">
        <v>4480</v>
      </c>
      <c r="H2047" s="20" t="s">
        <v>53</v>
      </c>
    </row>
    <row r="2048" customFormat="false" ht="15.75" hidden="false" customHeight="false" outlineLevel="0" collapsed="false">
      <c r="A2048" s="20" t="s">
        <v>4482</v>
      </c>
      <c r="B2048" s="20" t="s">
        <v>4472</v>
      </c>
      <c r="C2048" s="20" t="s">
        <v>4473</v>
      </c>
      <c r="D2048" s="20" t="s">
        <v>4483</v>
      </c>
      <c r="E2048" s="20" t="s">
        <v>4484</v>
      </c>
      <c r="F2048" s="20" t="s">
        <v>4480</v>
      </c>
      <c r="H2048" s="20" t="s">
        <v>53</v>
      </c>
    </row>
    <row r="2049" customFormat="false" ht="15.75" hidden="false" customHeight="false" outlineLevel="0" collapsed="false">
      <c r="A2049" s="20" t="s">
        <v>4485</v>
      </c>
      <c r="B2049" s="20" t="s">
        <v>4472</v>
      </c>
      <c r="C2049" s="20" t="s">
        <v>4473</v>
      </c>
      <c r="D2049" s="20" t="s">
        <v>4483</v>
      </c>
      <c r="E2049" s="20" t="s">
        <v>4484</v>
      </c>
      <c r="F2049" s="20" t="s">
        <v>4480</v>
      </c>
      <c r="H2049" s="20" t="s">
        <v>53</v>
      </c>
    </row>
    <row r="2050" customFormat="false" ht="15.75" hidden="false" customHeight="false" outlineLevel="0" collapsed="false">
      <c r="A2050" s="20" t="s">
        <v>4486</v>
      </c>
      <c r="B2050" s="20" t="s">
        <v>4472</v>
      </c>
      <c r="C2050" s="20" t="s">
        <v>4473</v>
      </c>
      <c r="D2050" s="20" t="s">
        <v>4487</v>
      </c>
      <c r="E2050" s="20" t="s">
        <v>4488</v>
      </c>
      <c r="F2050" s="20" t="s">
        <v>4480</v>
      </c>
      <c r="H2050" s="20" t="s">
        <v>53</v>
      </c>
    </row>
    <row r="2051" customFormat="false" ht="15.75" hidden="false" customHeight="false" outlineLevel="0" collapsed="false">
      <c r="A2051" s="20" t="s">
        <v>4489</v>
      </c>
      <c r="B2051" s="20" t="s">
        <v>4472</v>
      </c>
      <c r="C2051" s="20" t="s">
        <v>4473</v>
      </c>
      <c r="D2051" s="20" t="s">
        <v>4487</v>
      </c>
      <c r="E2051" s="20" t="s">
        <v>4488</v>
      </c>
      <c r="F2051" s="20" t="s">
        <v>4480</v>
      </c>
      <c r="H2051" s="20" t="s">
        <v>53</v>
      </c>
    </row>
    <row r="2052" customFormat="false" ht="15.75" hidden="false" customHeight="false" outlineLevel="0" collapsed="false">
      <c r="A2052" s="20" t="s">
        <v>4490</v>
      </c>
      <c r="B2052" s="20" t="s">
        <v>4472</v>
      </c>
      <c r="C2052" s="20" t="s">
        <v>4473</v>
      </c>
      <c r="D2052" s="20" t="s">
        <v>4491</v>
      </c>
      <c r="E2052" s="20" t="s">
        <v>4492</v>
      </c>
      <c r="F2052" s="20" t="s">
        <v>4480</v>
      </c>
      <c r="H2052" s="20" t="s">
        <v>53</v>
      </c>
    </row>
    <row r="2053" customFormat="false" ht="15.75" hidden="false" customHeight="false" outlineLevel="0" collapsed="false">
      <c r="A2053" s="20" t="s">
        <v>4493</v>
      </c>
      <c r="B2053" s="20" t="s">
        <v>4472</v>
      </c>
      <c r="C2053" s="20" t="s">
        <v>4473</v>
      </c>
      <c r="D2053" s="20" t="s">
        <v>4491</v>
      </c>
      <c r="E2053" s="20" t="s">
        <v>4492</v>
      </c>
      <c r="F2053" s="20" t="s">
        <v>4480</v>
      </c>
      <c r="H2053" s="20" t="s">
        <v>53</v>
      </c>
    </row>
    <row r="2054" customFormat="false" ht="15.75" hidden="false" customHeight="false" outlineLevel="0" collapsed="false">
      <c r="A2054" s="20" t="s">
        <v>4494</v>
      </c>
      <c r="B2054" s="20" t="s">
        <v>4495</v>
      </c>
      <c r="C2054" s="20" t="s">
        <v>4496</v>
      </c>
      <c r="D2054" s="20" t="s">
        <v>4497</v>
      </c>
      <c r="E2054" s="20" t="s">
        <v>4498</v>
      </c>
      <c r="F2054" s="20" t="s">
        <v>4499</v>
      </c>
      <c r="H2054" s="20" t="s">
        <v>53</v>
      </c>
    </row>
    <row r="2055" customFormat="false" ht="15.75" hidden="false" customHeight="false" outlineLevel="0" collapsed="false">
      <c r="A2055" s="20" t="s">
        <v>4500</v>
      </c>
      <c r="B2055" s="20" t="s">
        <v>4495</v>
      </c>
      <c r="C2055" s="20" t="s">
        <v>4496</v>
      </c>
      <c r="D2055" s="20" t="s">
        <v>4497</v>
      </c>
      <c r="E2055" s="20" t="s">
        <v>4498</v>
      </c>
      <c r="F2055" s="20" t="s">
        <v>4499</v>
      </c>
      <c r="H2055" s="20" t="s">
        <v>53</v>
      </c>
    </row>
    <row r="2056" customFormat="false" ht="15.75" hidden="false" customHeight="false" outlineLevel="0" collapsed="false">
      <c r="A2056" s="20" t="s">
        <v>4501</v>
      </c>
      <c r="B2056" s="20" t="s">
        <v>4495</v>
      </c>
      <c r="C2056" s="20" t="s">
        <v>4496</v>
      </c>
      <c r="D2056" s="20" t="s">
        <v>4502</v>
      </c>
      <c r="E2056" s="20" t="s">
        <v>4503</v>
      </c>
      <c r="F2056" s="20" t="s">
        <v>4504</v>
      </c>
      <c r="H2056" s="20" t="s">
        <v>53</v>
      </c>
    </row>
    <row r="2057" customFormat="false" ht="15.75" hidden="false" customHeight="false" outlineLevel="0" collapsed="false">
      <c r="A2057" s="20" t="s">
        <v>4505</v>
      </c>
      <c r="B2057" s="20" t="s">
        <v>4495</v>
      </c>
      <c r="C2057" s="20" t="s">
        <v>4496</v>
      </c>
      <c r="D2057" s="20" t="s">
        <v>4502</v>
      </c>
      <c r="E2057" s="20" t="s">
        <v>4503</v>
      </c>
      <c r="F2057" s="20" t="s">
        <v>4504</v>
      </c>
      <c r="H2057" s="20" t="s">
        <v>53</v>
      </c>
    </row>
    <row r="2058" customFormat="false" ht="15.75" hidden="false" customHeight="false" outlineLevel="0" collapsed="false">
      <c r="A2058" s="20" t="s">
        <v>4506</v>
      </c>
      <c r="B2058" s="20" t="s">
        <v>4495</v>
      </c>
      <c r="C2058" s="20" t="s">
        <v>4496</v>
      </c>
      <c r="D2058" s="20" t="s">
        <v>4502</v>
      </c>
      <c r="E2058" s="20" t="s">
        <v>4507</v>
      </c>
      <c r="F2058" s="20" t="s">
        <v>4504</v>
      </c>
      <c r="H2058" s="20" t="s">
        <v>53</v>
      </c>
    </row>
    <row r="2059" customFormat="false" ht="15.75" hidden="false" customHeight="false" outlineLevel="0" collapsed="false">
      <c r="A2059" s="20" t="s">
        <v>4508</v>
      </c>
      <c r="B2059" s="20" t="s">
        <v>4495</v>
      </c>
      <c r="C2059" s="20" t="s">
        <v>4496</v>
      </c>
      <c r="D2059" s="20" t="s">
        <v>4502</v>
      </c>
      <c r="E2059" s="20" t="s">
        <v>4507</v>
      </c>
      <c r="F2059" s="20" t="s">
        <v>4504</v>
      </c>
      <c r="H2059" s="20" t="s">
        <v>53</v>
      </c>
    </row>
    <row r="2060" customFormat="false" ht="15.75" hidden="false" customHeight="false" outlineLevel="0" collapsed="false">
      <c r="A2060" s="20" t="s">
        <v>4509</v>
      </c>
      <c r="B2060" s="20" t="s">
        <v>4495</v>
      </c>
      <c r="C2060" s="20" t="s">
        <v>4496</v>
      </c>
      <c r="D2060" s="20" t="s">
        <v>4502</v>
      </c>
      <c r="E2060" s="20" t="s">
        <v>4510</v>
      </c>
      <c r="F2060" s="20" t="s">
        <v>4504</v>
      </c>
      <c r="H2060" s="20" t="s">
        <v>53</v>
      </c>
    </row>
    <row r="2061" customFormat="false" ht="15.75" hidden="false" customHeight="false" outlineLevel="0" collapsed="false">
      <c r="A2061" s="20" t="s">
        <v>4511</v>
      </c>
      <c r="B2061" s="20" t="s">
        <v>4495</v>
      </c>
      <c r="C2061" s="20" t="s">
        <v>4496</v>
      </c>
      <c r="D2061" s="20" t="s">
        <v>4502</v>
      </c>
      <c r="E2061" s="20" t="s">
        <v>4510</v>
      </c>
      <c r="F2061" s="20" t="s">
        <v>4504</v>
      </c>
      <c r="H2061" s="20" t="s">
        <v>53</v>
      </c>
    </row>
    <row r="2062" customFormat="false" ht="15.75" hidden="false" customHeight="false" outlineLevel="0" collapsed="false">
      <c r="A2062" s="20" t="s">
        <v>4512</v>
      </c>
      <c r="B2062" s="20" t="s">
        <v>4495</v>
      </c>
      <c r="C2062" s="20" t="s">
        <v>4496</v>
      </c>
      <c r="D2062" s="20" t="s">
        <v>4502</v>
      </c>
      <c r="E2062" s="20" t="s">
        <v>4513</v>
      </c>
      <c r="F2062" s="20" t="s">
        <v>4504</v>
      </c>
      <c r="H2062" s="20" t="s">
        <v>53</v>
      </c>
    </row>
    <row r="2063" customFormat="false" ht="15.75" hidden="false" customHeight="false" outlineLevel="0" collapsed="false">
      <c r="A2063" s="20" t="s">
        <v>4514</v>
      </c>
      <c r="B2063" s="20" t="s">
        <v>4495</v>
      </c>
      <c r="C2063" s="20" t="s">
        <v>4496</v>
      </c>
      <c r="D2063" s="20" t="s">
        <v>4502</v>
      </c>
      <c r="E2063" s="20" t="s">
        <v>4513</v>
      </c>
      <c r="F2063" s="20" t="s">
        <v>4504</v>
      </c>
      <c r="H2063" s="20" t="s">
        <v>53</v>
      </c>
    </row>
    <row r="2064" customFormat="false" ht="15.75" hidden="false" customHeight="false" outlineLevel="0" collapsed="false">
      <c r="A2064" s="20" t="s">
        <v>4515</v>
      </c>
      <c r="B2064" s="20" t="s">
        <v>4472</v>
      </c>
      <c r="C2064" s="20" t="s">
        <v>4516</v>
      </c>
      <c r="D2064" s="20" t="s">
        <v>4517</v>
      </c>
      <c r="H2064" s="20" t="s">
        <v>53</v>
      </c>
    </row>
    <row r="2065" customFormat="false" ht="15.75" hidden="false" customHeight="false" outlineLevel="0" collapsed="false">
      <c r="A2065" s="20" t="s">
        <v>4518</v>
      </c>
      <c r="B2065" s="20" t="s">
        <v>4472</v>
      </c>
      <c r="C2065" s="20" t="s">
        <v>4516</v>
      </c>
      <c r="D2065" s="20" t="s">
        <v>4517</v>
      </c>
      <c r="H2065" s="20" t="s">
        <v>53</v>
      </c>
    </row>
    <row r="2066" customFormat="false" ht="15.75" hidden="false" customHeight="false" outlineLevel="0" collapsed="false">
      <c r="A2066" s="20" t="s">
        <v>4519</v>
      </c>
      <c r="B2066" s="20" t="s">
        <v>4495</v>
      </c>
      <c r="C2066" s="20" t="s">
        <v>4520</v>
      </c>
      <c r="D2066" s="20" t="s">
        <v>4521</v>
      </c>
      <c r="H2066" s="20" t="s">
        <v>53</v>
      </c>
    </row>
    <row r="2067" customFormat="false" ht="15.75" hidden="false" customHeight="false" outlineLevel="0" collapsed="false">
      <c r="A2067" s="20" t="s">
        <v>4522</v>
      </c>
      <c r="B2067" s="20" t="s">
        <v>4495</v>
      </c>
      <c r="C2067" s="20" t="s">
        <v>4520</v>
      </c>
      <c r="D2067" s="20" t="s">
        <v>4521</v>
      </c>
      <c r="H2067" s="20" t="s">
        <v>53</v>
      </c>
    </row>
    <row r="2068" customFormat="false" ht="15.75" hidden="false" customHeight="false" outlineLevel="0" collapsed="false">
      <c r="A2068" s="20" t="s">
        <v>4523</v>
      </c>
      <c r="B2068" s="20" t="s">
        <v>4434</v>
      </c>
      <c r="C2068" s="20" t="s">
        <v>4524</v>
      </c>
      <c r="D2068" s="20" t="s">
        <v>4525</v>
      </c>
      <c r="E2068" s="20" t="s">
        <v>4391</v>
      </c>
      <c r="H2068" s="20" t="s">
        <v>53</v>
      </c>
    </row>
    <row r="2069" customFormat="false" ht="15.75" hidden="false" customHeight="false" outlineLevel="0" collapsed="false">
      <c r="A2069" s="20" t="s">
        <v>4526</v>
      </c>
      <c r="B2069" s="20" t="s">
        <v>4434</v>
      </c>
      <c r="C2069" s="20" t="s">
        <v>4524</v>
      </c>
      <c r="D2069" s="20" t="s">
        <v>4525</v>
      </c>
      <c r="E2069" s="20" t="s">
        <v>4391</v>
      </c>
      <c r="H2069" s="20" t="s">
        <v>53</v>
      </c>
    </row>
    <row r="2070" customFormat="false" ht="15.75" hidden="false" customHeight="false" outlineLevel="0" collapsed="false">
      <c r="A2070" s="20" t="s">
        <v>4527</v>
      </c>
      <c r="B2070" s="20" t="s">
        <v>4453</v>
      </c>
      <c r="C2070" s="20" t="s">
        <v>4528</v>
      </c>
      <c r="D2070" s="20" t="s">
        <v>4529</v>
      </c>
      <c r="E2070" s="20" t="s">
        <v>4530</v>
      </c>
      <c r="H2070" s="20" t="s">
        <v>53</v>
      </c>
    </row>
    <row r="2071" customFormat="false" ht="15.75" hidden="false" customHeight="false" outlineLevel="0" collapsed="false">
      <c r="A2071" s="20" t="s">
        <v>4531</v>
      </c>
      <c r="B2071" s="20" t="s">
        <v>4453</v>
      </c>
      <c r="C2071" s="20" t="s">
        <v>4528</v>
      </c>
      <c r="D2071" s="20" t="s">
        <v>4529</v>
      </c>
      <c r="E2071" s="20" t="s">
        <v>4530</v>
      </c>
      <c r="H2071" s="20" t="s">
        <v>53</v>
      </c>
    </row>
    <row r="2072" customFormat="false" ht="15.75" hidden="false" customHeight="false" outlineLevel="0" collapsed="false">
      <c r="A2072" s="20" t="s">
        <v>4532</v>
      </c>
      <c r="B2072" s="20" t="s">
        <v>4533</v>
      </c>
      <c r="C2072" s="20" t="s">
        <v>4534</v>
      </c>
      <c r="D2072" s="20" t="s">
        <v>4535</v>
      </c>
      <c r="E2072" s="20" t="s">
        <v>4536</v>
      </c>
      <c r="H2072" s="20" t="s">
        <v>53</v>
      </c>
    </row>
    <row r="2073" customFormat="false" ht="15.75" hidden="false" customHeight="false" outlineLevel="0" collapsed="false">
      <c r="A2073" s="20" t="s">
        <v>4537</v>
      </c>
      <c r="B2073" s="20" t="s">
        <v>4533</v>
      </c>
      <c r="C2073" s="20" t="s">
        <v>4534</v>
      </c>
      <c r="D2073" s="20" t="s">
        <v>4535</v>
      </c>
      <c r="E2073" s="20" t="s">
        <v>4536</v>
      </c>
      <c r="H2073" s="20" t="s">
        <v>53</v>
      </c>
    </row>
    <row r="2074" customFormat="false" ht="15.75" hidden="false" customHeight="false" outlineLevel="0" collapsed="false">
      <c r="A2074" s="20" t="s">
        <v>4538</v>
      </c>
      <c r="B2074" s="20" t="s">
        <v>4539</v>
      </c>
      <c r="C2074" s="20" t="s">
        <v>4540</v>
      </c>
      <c r="H2074" s="20" t="s">
        <v>53</v>
      </c>
    </row>
    <row r="2075" customFormat="false" ht="15.75" hidden="false" customHeight="false" outlineLevel="0" collapsed="false">
      <c r="A2075" s="20" t="s">
        <v>4541</v>
      </c>
      <c r="B2075" s="20" t="s">
        <v>4539</v>
      </c>
      <c r="C2075" s="20" t="s">
        <v>4540</v>
      </c>
      <c r="H2075" s="20" t="s">
        <v>53</v>
      </c>
    </row>
    <row r="2076" customFormat="false" ht="15.75" hidden="false" customHeight="false" outlineLevel="0" collapsed="false">
      <c r="A2076" s="20" t="s">
        <v>4542</v>
      </c>
      <c r="B2076" s="20" t="s">
        <v>4543</v>
      </c>
      <c r="C2076" s="20" t="s">
        <v>4544</v>
      </c>
      <c r="D2076" s="20" t="s">
        <v>4545</v>
      </c>
      <c r="H2076" s="20" t="s">
        <v>29</v>
      </c>
    </row>
    <row r="2077" customFormat="false" ht="15.75" hidden="false" customHeight="false" outlineLevel="0" collapsed="false">
      <c r="A2077" s="20" t="s">
        <v>4546</v>
      </c>
      <c r="B2077" s="20" t="s">
        <v>4543</v>
      </c>
      <c r="C2077" s="20" t="s">
        <v>4544</v>
      </c>
      <c r="D2077" s="20" t="s">
        <v>4545</v>
      </c>
      <c r="H2077" s="20" t="s">
        <v>29</v>
      </c>
    </row>
    <row r="2078" customFormat="false" ht="15.75" hidden="false" customHeight="false" outlineLevel="0" collapsed="false">
      <c r="A2078" s="20" t="s">
        <v>4547</v>
      </c>
      <c r="B2078" s="20" t="s">
        <v>4548</v>
      </c>
      <c r="H2078" s="20" t="s">
        <v>53</v>
      </c>
    </row>
    <row r="2079" customFormat="false" ht="15.75" hidden="false" customHeight="false" outlineLevel="0" collapsed="false">
      <c r="A2079" s="20" t="s">
        <v>4549</v>
      </c>
      <c r="B2079" s="20" t="s">
        <v>4548</v>
      </c>
      <c r="H2079" s="20" t="s">
        <v>53</v>
      </c>
    </row>
    <row r="2080" customFormat="false" ht="15.75" hidden="false" customHeight="false" outlineLevel="0" collapsed="false">
      <c r="A2080" s="20" t="s">
        <v>4550</v>
      </c>
      <c r="B2080" s="20" t="s">
        <v>4551</v>
      </c>
      <c r="H2080" s="20" t="s">
        <v>53</v>
      </c>
    </row>
    <row r="2081" customFormat="false" ht="15.75" hidden="false" customHeight="false" outlineLevel="0" collapsed="false">
      <c r="A2081" s="20" t="s">
        <v>4552</v>
      </c>
      <c r="B2081" s="20" t="s">
        <v>4551</v>
      </c>
      <c r="H2081" s="20" t="s">
        <v>53</v>
      </c>
    </row>
    <row r="2082" customFormat="false" ht="15.75" hidden="false" customHeight="false" outlineLevel="0" collapsed="false">
      <c r="A2082" s="20" t="s">
        <v>4553</v>
      </c>
      <c r="B2082" s="20" t="s">
        <v>4554</v>
      </c>
      <c r="C2082" s="20" t="s">
        <v>4555</v>
      </c>
      <c r="D2082" s="20" t="s">
        <v>4556</v>
      </c>
      <c r="E2082" s="20" t="s">
        <v>4557</v>
      </c>
      <c r="H2082" s="20" t="s">
        <v>53</v>
      </c>
    </row>
    <row r="2083" customFormat="false" ht="15.75" hidden="false" customHeight="false" outlineLevel="0" collapsed="false">
      <c r="A2083" s="20" t="s">
        <v>4558</v>
      </c>
      <c r="B2083" s="20" t="s">
        <v>4554</v>
      </c>
      <c r="C2083" s="20" t="s">
        <v>4555</v>
      </c>
      <c r="D2083" s="20" t="s">
        <v>4556</v>
      </c>
      <c r="E2083" s="20" t="s">
        <v>4557</v>
      </c>
      <c r="H2083" s="20" t="s">
        <v>53</v>
      </c>
    </row>
    <row r="2084" customFormat="false" ht="15.75" hidden="false" customHeight="false" outlineLevel="0" collapsed="false">
      <c r="A2084" s="20" t="s">
        <v>4559</v>
      </c>
      <c r="B2084" s="20" t="s">
        <v>4560</v>
      </c>
      <c r="C2084" s="20" t="s">
        <v>4561</v>
      </c>
      <c r="D2084" s="20" t="s">
        <v>4562</v>
      </c>
      <c r="E2084" s="20" t="s">
        <v>4563</v>
      </c>
      <c r="H2084" s="20" t="s">
        <v>53</v>
      </c>
    </row>
    <row r="2085" customFormat="false" ht="15.75" hidden="false" customHeight="false" outlineLevel="0" collapsed="false">
      <c r="A2085" s="20" t="s">
        <v>4564</v>
      </c>
      <c r="B2085" s="20" t="s">
        <v>4560</v>
      </c>
      <c r="C2085" s="20" t="s">
        <v>4561</v>
      </c>
      <c r="D2085" s="20" t="s">
        <v>4562</v>
      </c>
      <c r="E2085" s="20" t="s">
        <v>4563</v>
      </c>
      <c r="H2085" s="20" t="s">
        <v>53</v>
      </c>
    </row>
    <row r="2086" customFormat="false" ht="15.75" hidden="false" customHeight="false" outlineLevel="0" collapsed="false">
      <c r="A2086" s="20" t="s">
        <v>4565</v>
      </c>
      <c r="B2086" s="20" t="s">
        <v>4560</v>
      </c>
      <c r="C2086" s="20" t="s">
        <v>4561</v>
      </c>
      <c r="D2086" s="20" t="s">
        <v>4566</v>
      </c>
      <c r="E2086" s="20" t="s">
        <v>4563</v>
      </c>
      <c r="H2086" s="20" t="s">
        <v>53</v>
      </c>
    </row>
    <row r="2087" customFormat="false" ht="15.75" hidden="false" customHeight="false" outlineLevel="0" collapsed="false">
      <c r="A2087" s="20" t="s">
        <v>4567</v>
      </c>
      <c r="B2087" s="20" t="s">
        <v>4560</v>
      </c>
      <c r="C2087" s="20" t="s">
        <v>4561</v>
      </c>
      <c r="D2087" s="20" t="s">
        <v>4566</v>
      </c>
      <c r="E2087" s="20" t="s">
        <v>4563</v>
      </c>
      <c r="H2087" s="20" t="s">
        <v>53</v>
      </c>
    </row>
    <row r="2088" customFormat="false" ht="15.75" hidden="false" customHeight="false" outlineLevel="0" collapsed="false">
      <c r="A2088" s="20" t="s">
        <v>4568</v>
      </c>
      <c r="B2088" s="20" t="s">
        <v>4560</v>
      </c>
      <c r="C2088" s="20" t="s">
        <v>4561</v>
      </c>
      <c r="D2088" s="20" t="s">
        <v>4569</v>
      </c>
      <c r="E2088" s="20" t="s">
        <v>4563</v>
      </c>
      <c r="H2088" s="20" t="s">
        <v>53</v>
      </c>
    </row>
    <row r="2089" customFormat="false" ht="15.75" hidden="false" customHeight="false" outlineLevel="0" collapsed="false">
      <c r="A2089" s="20" t="s">
        <v>4570</v>
      </c>
      <c r="B2089" s="20" t="s">
        <v>4560</v>
      </c>
      <c r="C2089" s="20" t="s">
        <v>4561</v>
      </c>
      <c r="D2089" s="20" t="s">
        <v>4569</v>
      </c>
      <c r="E2089" s="20" t="s">
        <v>4563</v>
      </c>
      <c r="H2089" s="20" t="s">
        <v>53</v>
      </c>
    </row>
    <row r="2090" customFormat="false" ht="15.75" hidden="false" customHeight="false" outlineLevel="0" collapsed="false">
      <c r="A2090" s="20" t="s">
        <v>4571</v>
      </c>
      <c r="B2090" s="20" t="s">
        <v>4560</v>
      </c>
      <c r="C2090" s="20" t="s">
        <v>4561</v>
      </c>
      <c r="D2090" s="20" t="s">
        <v>4572</v>
      </c>
      <c r="E2090" s="20" t="s">
        <v>4563</v>
      </c>
      <c r="H2090" s="20" t="s">
        <v>53</v>
      </c>
    </row>
    <row r="2091" customFormat="false" ht="15.75" hidden="false" customHeight="false" outlineLevel="0" collapsed="false">
      <c r="A2091" s="20" t="s">
        <v>4573</v>
      </c>
      <c r="B2091" s="20" t="s">
        <v>4560</v>
      </c>
      <c r="C2091" s="20" t="s">
        <v>4561</v>
      </c>
      <c r="D2091" s="20" t="s">
        <v>4572</v>
      </c>
      <c r="E2091" s="20" t="s">
        <v>4563</v>
      </c>
      <c r="H2091" s="20" t="s">
        <v>53</v>
      </c>
    </row>
    <row r="2092" customFormat="false" ht="15.75" hidden="false" customHeight="false" outlineLevel="0" collapsed="false">
      <c r="A2092" s="20" t="s">
        <v>4574</v>
      </c>
      <c r="B2092" s="20" t="s">
        <v>4560</v>
      </c>
      <c r="C2092" s="20" t="s">
        <v>4561</v>
      </c>
      <c r="D2092" s="20" t="s">
        <v>4575</v>
      </c>
      <c r="E2092" s="20" t="s">
        <v>4563</v>
      </c>
      <c r="H2092" s="20" t="s">
        <v>53</v>
      </c>
    </row>
    <row r="2093" customFormat="false" ht="15.75" hidden="false" customHeight="false" outlineLevel="0" collapsed="false">
      <c r="A2093" s="20" t="s">
        <v>4576</v>
      </c>
      <c r="B2093" s="20" t="s">
        <v>4560</v>
      </c>
      <c r="C2093" s="20" t="s">
        <v>4561</v>
      </c>
      <c r="D2093" s="20" t="s">
        <v>4575</v>
      </c>
      <c r="E2093" s="20" t="s">
        <v>4563</v>
      </c>
      <c r="H2093" s="20" t="s">
        <v>53</v>
      </c>
    </row>
    <row r="2094" customFormat="false" ht="15.75" hidden="false" customHeight="false" outlineLevel="0" collapsed="false">
      <c r="A2094" s="20" t="s">
        <v>4577</v>
      </c>
      <c r="B2094" s="20" t="s">
        <v>4560</v>
      </c>
      <c r="C2094" s="20" t="s">
        <v>4561</v>
      </c>
      <c r="D2094" s="20" t="s">
        <v>4578</v>
      </c>
      <c r="E2094" s="20" t="s">
        <v>4579</v>
      </c>
      <c r="H2094" s="20" t="s">
        <v>53</v>
      </c>
    </row>
    <row r="2095" customFormat="false" ht="15.75" hidden="false" customHeight="false" outlineLevel="0" collapsed="false">
      <c r="A2095" s="20" t="s">
        <v>4580</v>
      </c>
      <c r="B2095" s="20" t="s">
        <v>4560</v>
      </c>
      <c r="C2095" s="20" t="s">
        <v>4561</v>
      </c>
      <c r="D2095" s="20" t="s">
        <v>4578</v>
      </c>
      <c r="E2095" s="20" t="s">
        <v>4579</v>
      </c>
      <c r="H2095" s="20" t="s">
        <v>53</v>
      </c>
    </row>
    <row r="2096" customFormat="false" ht="15.75" hidden="false" customHeight="false" outlineLevel="0" collapsed="false">
      <c r="A2096" s="20" t="s">
        <v>4581</v>
      </c>
      <c r="B2096" s="20" t="s">
        <v>4560</v>
      </c>
      <c r="C2096" s="20" t="s">
        <v>4561</v>
      </c>
      <c r="D2096" s="20" t="s">
        <v>4582</v>
      </c>
      <c r="E2096" s="20" t="s">
        <v>4579</v>
      </c>
      <c r="H2096" s="20" t="s">
        <v>53</v>
      </c>
    </row>
    <row r="2097" customFormat="false" ht="15.75" hidden="false" customHeight="false" outlineLevel="0" collapsed="false">
      <c r="A2097" s="20" t="s">
        <v>4583</v>
      </c>
      <c r="B2097" s="20" t="s">
        <v>4560</v>
      </c>
      <c r="C2097" s="20" t="s">
        <v>4561</v>
      </c>
      <c r="D2097" s="20" t="s">
        <v>4582</v>
      </c>
      <c r="E2097" s="20" t="s">
        <v>4579</v>
      </c>
      <c r="H2097" s="20" t="s">
        <v>53</v>
      </c>
    </row>
    <row r="2098" customFormat="false" ht="15.75" hidden="false" customHeight="false" outlineLevel="0" collapsed="false">
      <c r="A2098" s="20" t="s">
        <v>4584</v>
      </c>
      <c r="B2098" s="20" t="s">
        <v>4560</v>
      </c>
      <c r="C2098" s="20" t="s">
        <v>4561</v>
      </c>
      <c r="D2098" s="20" t="s">
        <v>4585</v>
      </c>
      <c r="E2098" s="20" t="s">
        <v>4579</v>
      </c>
      <c r="H2098" s="20" t="s">
        <v>53</v>
      </c>
    </row>
    <row r="2099" customFormat="false" ht="15.75" hidden="false" customHeight="false" outlineLevel="0" collapsed="false">
      <c r="A2099" s="20" t="s">
        <v>4586</v>
      </c>
      <c r="B2099" s="20" t="s">
        <v>4560</v>
      </c>
      <c r="C2099" s="20" t="s">
        <v>4561</v>
      </c>
      <c r="D2099" s="20" t="s">
        <v>4585</v>
      </c>
      <c r="E2099" s="20" t="s">
        <v>4579</v>
      </c>
      <c r="H2099" s="20" t="s">
        <v>53</v>
      </c>
    </row>
    <row r="2100" customFormat="false" ht="15.75" hidden="false" customHeight="false" outlineLevel="0" collapsed="false">
      <c r="A2100" s="20" t="s">
        <v>4587</v>
      </c>
      <c r="B2100" s="20" t="s">
        <v>4560</v>
      </c>
      <c r="C2100" s="20" t="s">
        <v>4561</v>
      </c>
      <c r="D2100" s="20" t="s">
        <v>4588</v>
      </c>
      <c r="E2100" s="20" t="s">
        <v>4579</v>
      </c>
      <c r="H2100" s="20" t="s">
        <v>53</v>
      </c>
    </row>
    <row r="2101" customFormat="false" ht="15.75" hidden="false" customHeight="false" outlineLevel="0" collapsed="false">
      <c r="A2101" s="20" t="s">
        <v>4589</v>
      </c>
      <c r="B2101" s="20" t="s">
        <v>4560</v>
      </c>
      <c r="C2101" s="20" t="s">
        <v>4561</v>
      </c>
      <c r="D2101" s="20" t="s">
        <v>4588</v>
      </c>
      <c r="E2101" s="20" t="s">
        <v>4579</v>
      </c>
      <c r="H2101" s="20" t="s">
        <v>53</v>
      </c>
    </row>
    <row r="2102" customFormat="false" ht="15.75" hidden="false" customHeight="false" outlineLevel="0" collapsed="false">
      <c r="A2102" s="20" t="s">
        <v>4590</v>
      </c>
      <c r="B2102" s="20" t="s">
        <v>4560</v>
      </c>
      <c r="C2102" s="20" t="s">
        <v>4561</v>
      </c>
      <c r="D2102" s="20" t="s">
        <v>4591</v>
      </c>
      <c r="E2102" s="20" t="s">
        <v>4579</v>
      </c>
      <c r="H2102" s="20" t="s">
        <v>53</v>
      </c>
    </row>
    <row r="2103" customFormat="false" ht="15.75" hidden="false" customHeight="false" outlineLevel="0" collapsed="false">
      <c r="A2103" s="20" t="s">
        <v>4592</v>
      </c>
      <c r="B2103" s="20" t="s">
        <v>4560</v>
      </c>
      <c r="C2103" s="20" t="s">
        <v>4561</v>
      </c>
      <c r="D2103" s="20" t="s">
        <v>4591</v>
      </c>
      <c r="E2103" s="20" t="s">
        <v>4579</v>
      </c>
      <c r="H2103" s="20" t="s">
        <v>53</v>
      </c>
    </row>
    <row r="2104" customFormat="false" ht="15.75" hidden="false" customHeight="false" outlineLevel="0" collapsed="false">
      <c r="A2104" s="20" t="s">
        <v>4593</v>
      </c>
      <c r="B2104" s="20" t="s">
        <v>4594</v>
      </c>
      <c r="C2104" s="20" t="s">
        <v>4595</v>
      </c>
      <c r="D2104" s="20" t="s">
        <v>4596</v>
      </c>
      <c r="H2104" s="20" t="s">
        <v>53</v>
      </c>
    </row>
    <row r="2105" customFormat="false" ht="15.75" hidden="false" customHeight="false" outlineLevel="0" collapsed="false">
      <c r="A2105" s="20" t="s">
        <v>4597</v>
      </c>
      <c r="B2105" s="20" t="s">
        <v>4594</v>
      </c>
      <c r="C2105" s="20" t="s">
        <v>4595</v>
      </c>
      <c r="D2105" s="20" t="s">
        <v>4596</v>
      </c>
      <c r="H2105" s="20" t="s">
        <v>53</v>
      </c>
    </row>
    <row r="2106" customFormat="false" ht="15.75" hidden="false" customHeight="false" outlineLevel="0" collapsed="false">
      <c r="A2106" s="20" t="s">
        <v>4598</v>
      </c>
      <c r="B2106" s="20" t="s">
        <v>4599</v>
      </c>
      <c r="C2106" s="20" t="s">
        <v>4600</v>
      </c>
      <c r="D2106" s="20" t="s">
        <v>4601</v>
      </c>
      <c r="E2106" s="20" t="s">
        <v>4602</v>
      </c>
      <c r="F2106" s="20" t="s">
        <v>4603</v>
      </c>
      <c r="G2106" s="20" t="s">
        <v>4604</v>
      </c>
      <c r="H2106" s="20" t="s">
        <v>53</v>
      </c>
    </row>
    <row r="2107" customFormat="false" ht="15.75" hidden="false" customHeight="false" outlineLevel="0" collapsed="false">
      <c r="A2107" s="20" t="s">
        <v>4605</v>
      </c>
      <c r="B2107" s="20" t="s">
        <v>4599</v>
      </c>
      <c r="C2107" s="20" t="s">
        <v>4600</v>
      </c>
      <c r="D2107" s="20" t="s">
        <v>4601</v>
      </c>
      <c r="E2107" s="20" t="s">
        <v>4602</v>
      </c>
      <c r="F2107" s="20" t="s">
        <v>4603</v>
      </c>
      <c r="G2107" s="20" t="s">
        <v>4604</v>
      </c>
      <c r="H2107" s="20" t="s">
        <v>53</v>
      </c>
    </row>
    <row r="2108" customFormat="false" ht="15.75" hidden="false" customHeight="false" outlineLevel="0" collapsed="false">
      <c r="A2108" s="20" t="s">
        <v>4606</v>
      </c>
      <c r="B2108" s="20" t="s">
        <v>4599</v>
      </c>
      <c r="C2108" s="20" t="s">
        <v>4607</v>
      </c>
      <c r="D2108" s="20" t="s">
        <v>4608</v>
      </c>
      <c r="E2108" s="20" t="s">
        <v>4609</v>
      </c>
      <c r="F2108" s="20" t="s">
        <v>4610</v>
      </c>
      <c r="G2108" s="20" t="s">
        <v>4611</v>
      </c>
      <c r="H2108" s="20" t="s">
        <v>53</v>
      </c>
    </row>
    <row r="2109" customFormat="false" ht="15.75" hidden="false" customHeight="false" outlineLevel="0" collapsed="false">
      <c r="A2109" s="20" t="s">
        <v>4612</v>
      </c>
      <c r="B2109" s="20" t="s">
        <v>4599</v>
      </c>
      <c r="C2109" s="20" t="s">
        <v>4607</v>
      </c>
      <c r="D2109" s="20" t="s">
        <v>4608</v>
      </c>
      <c r="E2109" s="20" t="s">
        <v>4609</v>
      </c>
      <c r="F2109" s="20" t="s">
        <v>4610</v>
      </c>
      <c r="G2109" s="20" t="s">
        <v>4611</v>
      </c>
      <c r="H2109" s="20" t="s">
        <v>53</v>
      </c>
    </row>
    <row r="2110" customFormat="false" ht="15.75" hidden="false" customHeight="false" outlineLevel="0" collapsed="false">
      <c r="A2110" s="20" t="s">
        <v>4613</v>
      </c>
      <c r="B2110" s="20" t="s">
        <v>4599</v>
      </c>
      <c r="C2110" s="20" t="s">
        <v>4614</v>
      </c>
      <c r="D2110" s="20" t="s">
        <v>4608</v>
      </c>
      <c r="E2110" s="20" t="s">
        <v>4609</v>
      </c>
      <c r="F2110" s="20" t="s">
        <v>4610</v>
      </c>
      <c r="G2110" s="20" t="s">
        <v>4611</v>
      </c>
      <c r="H2110" s="20" t="s">
        <v>53</v>
      </c>
    </row>
    <row r="2111" customFormat="false" ht="15.75" hidden="false" customHeight="false" outlineLevel="0" collapsed="false">
      <c r="A2111" s="20" t="s">
        <v>4615</v>
      </c>
      <c r="B2111" s="20" t="s">
        <v>4599</v>
      </c>
      <c r="C2111" s="20" t="s">
        <v>4614</v>
      </c>
      <c r="D2111" s="20" t="s">
        <v>4608</v>
      </c>
      <c r="E2111" s="20" t="s">
        <v>4609</v>
      </c>
      <c r="F2111" s="20" t="s">
        <v>4610</v>
      </c>
      <c r="G2111" s="20" t="s">
        <v>4611</v>
      </c>
      <c r="H2111" s="20" t="s">
        <v>53</v>
      </c>
    </row>
    <row r="2112" customFormat="false" ht="15.75" hidden="false" customHeight="false" outlineLevel="0" collapsed="false">
      <c r="A2112" s="20" t="s">
        <v>4616</v>
      </c>
      <c r="B2112" s="20" t="s">
        <v>4617</v>
      </c>
      <c r="C2112" s="20" t="s">
        <v>4618</v>
      </c>
      <c r="D2112" s="20" t="s">
        <v>4619</v>
      </c>
      <c r="E2112" s="20" t="s">
        <v>4620</v>
      </c>
      <c r="F2112" s="20" t="s">
        <v>4621</v>
      </c>
      <c r="G2112" s="20" t="s">
        <v>4074</v>
      </c>
      <c r="H2112" s="20" t="s">
        <v>53</v>
      </c>
    </row>
    <row r="2113" customFormat="false" ht="15.75" hidden="false" customHeight="false" outlineLevel="0" collapsed="false">
      <c r="A2113" s="20" t="s">
        <v>4622</v>
      </c>
      <c r="B2113" s="20" t="s">
        <v>4617</v>
      </c>
      <c r="C2113" s="20" t="s">
        <v>4618</v>
      </c>
      <c r="D2113" s="20" t="s">
        <v>4619</v>
      </c>
      <c r="E2113" s="20" t="s">
        <v>4620</v>
      </c>
      <c r="F2113" s="20" t="s">
        <v>4621</v>
      </c>
      <c r="G2113" s="20" t="s">
        <v>4074</v>
      </c>
      <c r="H2113" s="20" t="s">
        <v>53</v>
      </c>
    </row>
    <row r="2114" customFormat="false" ht="15.75" hidden="false" customHeight="false" outlineLevel="0" collapsed="false">
      <c r="A2114" s="20" t="s">
        <v>4623</v>
      </c>
      <c r="B2114" s="20" t="s">
        <v>4617</v>
      </c>
      <c r="C2114" s="20" t="s">
        <v>4618</v>
      </c>
      <c r="D2114" s="20" t="s">
        <v>4624</v>
      </c>
      <c r="E2114" s="20" t="s">
        <v>4625</v>
      </c>
      <c r="H2114" s="20" t="s">
        <v>53</v>
      </c>
    </row>
    <row r="2115" customFormat="false" ht="15.75" hidden="false" customHeight="false" outlineLevel="0" collapsed="false">
      <c r="A2115" s="20" t="s">
        <v>4626</v>
      </c>
      <c r="B2115" s="20" t="s">
        <v>4617</v>
      </c>
      <c r="C2115" s="20" t="s">
        <v>4618</v>
      </c>
      <c r="D2115" s="20" t="s">
        <v>4624</v>
      </c>
      <c r="E2115" s="20" t="s">
        <v>4625</v>
      </c>
      <c r="H2115" s="20" t="s">
        <v>53</v>
      </c>
    </row>
    <row r="2116" customFormat="false" ht="15.75" hidden="false" customHeight="false" outlineLevel="0" collapsed="false">
      <c r="A2116" s="20" t="s">
        <v>4627</v>
      </c>
      <c r="B2116" s="20" t="s">
        <v>4628</v>
      </c>
      <c r="C2116" s="20" t="s">
        <v>4629</v>
      </c>
      <c r="D2116" s="20" t="s">
        <v>4630</v>
      </c>
      <c r="E2116" s="20" t="s">
        <v>4631</v>
      </c>
      <c r="H2116" s="20" t="s">
        <v>53</v>
      </c>
    </row>
    <row r="2117" customFormat="false" ht="15.75" hidden="false" customHeight="false" outlineLevel="0" collapsed="false">
      <c r="A2117" s="20" t="s">
        <v>4632</v>
      </c>
      <c r="B2117" s="20" t="s">
        <v>4628</v>
      </c>
      <c r="C2117" s="20" t="s">
        <v>4629</v>
      </c>
      <c r="D2117" s="20" t="s">
        <v>4630</v>
      </c>
      <c r="E2117" s="20" t="s">
        <v>4631</v>
      </c>
      <c r="H2117" s="20" t="s">
        <v>53</v>
      </c>
    </row>
    <row r="2118" customFormat="false" ht="15.75" hidden="false" customHeight="false" outlineLevel="0" collapsed="false">
      <c r="A2118" s="20" t="s">
        <v>4633</v>
      </c>
      <c r="B2118" s="20" t="s">
        <v>4628</v>
      </c>
      <c r="C2118" s="20" t="s">
        <v>4634</v>
      </c>
      <c r="D2118" s="20" t="s">
        <v>4630</v>
      </c>
      <c r="E2118" s="20" t="s">
        <v>4631</v>
      </c>
      <c r="H2118" s="20" t="s">
        <v>53</v>
      </c>
    </row>
    <row r="2119" customFormat="false" ht="15.75" hidden="false" customHeight="false" outlineLevel="0" collapsed="false">
      <c r="A2119" s="20" t="s">
        <v>4635</v>
      </c>
      <c r="B2119" s="20" t="s">
        <v>4628</v>
      </c>
      <c r="C2119" s="20" t="s">
        <v>4634</v>
      </c>
      <c r="D2119" s="20" t="s">
        <v>4630</v>
      </c>
      <c r="E2119" s="20" t="s">
        <v>4631</v>
      </c>
      <c r="H2119" s="20" t="s">
        <v>53</v>
      </c>
    </row>
    <row r="2120" customFormat="false" ht="15.75" hidden="false" customHeight="false" outlineLevel="0" collapsed="false">
      <c r="A2120" s="20" t="s">
        <v>4636</v>
      </c>
      <c r="B2120" s="20" t="s">
        <v>4628</v>
      </c>
      <c r="C2120" s="20" t="s">
        <v>4637</v>
      </c>
      <c r="D2120" s="20" t="s">
        <v>4630</v>
      </c>
      <c r="E2120" s="20" t="s">
        <v>4631</v>
      </c>
      <c r="H2120" s="20" t="s">
        <v>53</v>
      </c>
    </row>
    <row r="2121" customFormat="false" ht="15.75" hidden="false" customHeight="false" outlineLevel="0" collapsed="false">
      <c r="A2121" s="20" t="s">
        <v>4638</v>
      </c>
      <c r="B2121" s="20" t="s">
        <v>4628</v>
      </c>
      <c r="C2121" s="20" t="s">
        <v>4637</v>
      </c>
      <c r="D2121" s="20" t="s">
        <v>4630</v>
      </c>
      <c r="E2121" s="20" t="s">
        <v>4631</v>
      </c>
      <c r="H2121" s="20" t="s">
        <v>53</v>
      </c>
    </row>
    <row r="2122" customFormat="false" ht="15.75" hidden="false" customHeight="false" outlineLevel="0" collapsed="false">
      <c r="A2122" s="20" t="s">
        <v>4639</v>
      </c>
      <c r="B2122" s="20" t="s">
        <v>4628</v>
      </c>
      <c r="C2122" s="20" t="s">
        <v>4640</v>
      </c>
      <c r="D2122" s="20" t="s">
        <v>4630</v>
      </c>
      <c r="E2122" s="20" t="s">
        <v>4631</v>
      </c>
      <c r="H2122" s="20" t="s">
        <v>53</v>
      </c>
    </row>
    <row r="2123" customFormat="false" ht="15.75" hidden="false" customHeight="false" outlineLevel="0" collapsed="false">
      <c r="A2123" s="20" t="s">
        <v>4641</v>
      </c>
      <c r="B2123" s="20" t="s">
        <v>4628</v>
      </c>
      <c r="C2123" s="20" t="s">
        <v>4640</v>
      </c>
      <c r="D2123" s="20" t="s">
        <v>4630</v>
      </c>
      <c r="E2123" s="20" t="s">
        <v>4631</v>
      </c>
      <c r="H2123" s="20" t="s">
        <v>53</v>
      </c>
    </row>
    <row r="2124" customFormat="false" ht="15.75" hidden="false" customHeight="false" outlineLevel="0" collapsed="false">
      <c r="A2124" s="20" t="s">
        <v>4642</v>
      </c>
      <c r="B2124" s="20" t="s">
        <v>4628</v>
      </c>
      <c r="C2124" s="20" t="s">
        <v>4643</v>
      </c>
      <c r="D2124" s="20" t="s">
        <v>4630</v>
      </c>
      <c r="E2124" s="20" t="s">
        <v>4631</v>
      </c>
      <c r="H2124" s="20" t="s">
        <v>53</v>
      </c>
    </row>
    <row r="2125" customFormat="false" ht="15.75" hidden="false" customHeight="false" outlineLevel="0" collapsed="false">
      <c r="A2125" s="20" t="s">
        <v>4644</v>
      </c>
      <c r="B2125" s="20" t="s">
        <v>4628</v>
      </c>
      <c r="C2125" s="20" t="s">
        <v>4643</v>
      </c>
      <c r="D2125" s="20" t="s">
        <v>4630</v>
      </c>
      <c r="E2125" s="20" t="s">
        <v>4631</v>
      </c>
      <c r="H2125" s="20" t="s">
        <v>53</v>
      </c>
    </row>
    <row r="2126" customFormat="false" ht="15.75" hidden="false" customHeight="false" outlineLevel="0" collapsed="false">
      <c r="A2126" s="20" t="s">
        <v>4645</v>
      </c>
      <c r="B2126" s="20" t="s">
        <v>4628</v>
      </c>
      <c r="C2126" s="20" t="s">
        <v>4646</v>
      </c>
      <c r="D2126" s="20" t="s">
        <v>4647</v>
      </c>
      <c r="E2126" s="20" t="s">
        <v>4648</v>
      </c>
      <c r="H2126" s="20" t="s">
        <v>53</v>
      </c>
    </row>
    <row r="2127" customFormat="false" ht="15.75" hidden="false" customHeight="false" outlineLevel="0" collapsed="false">
      <c r="A2127" s="20" t="s">
        <v>4649</v>
      </c>
      <c r="B2127" s="20" t="s">
        <v>4628</v>
      </c>
      <c r="C2127" s="20" t="s">
        <v>4646</v>
      </c>
      <c r="D2127" s="20" t="s">
        <v>4647</v>
      </c>
      <c r="E2127" s="20" t="s">
        <v>4648</v>
      </c>
      <c r="H2127" s="20" t="s">
        <v>53</v>
      </c>
    </row>
    <row r="2128" customFormat="false" ht="15.75" hidden="false" customHeight="false" outlineLevel="0" collapsed="false">
      <c r="A2128" s="20" t="s">
        <v>4650</v>
      </c>
      <c r="B2128" s="20" t="s">
        <v>4628</v>
      </c>
      <c r="C2128" s="20" t="s">
        <v>4651</v>
      </c>
      <c r="D2128" s="20" t="s">
        <v>4647</v>
      </c>
      <c r="E2128" s="20" t="s">
        <v>4648</v>
      </c>
      <c r="H2128" s="20" t="s">
        <v>53</v>
      </c>
    </row>
    <row r="2129" customFormat="false" ht="15.75" hidden="false" customHeight="false" outlineLevel="0" collapsed="false">
      <c r="A2129" s="20" t="s">
        <v>4652</v>
      </c>
      <c r="B2129" s="20" t="s">
        <v>4628</v>
      </c>
      <c r="C2129" s="20" t="s">
        <v>4651</v>
      </c>
      <c r="D2129" s="20" t="s">
        <v>4647</v>
      </c>
      <c r="E2129" s="20" t="s">
        <v>4648</v>
      </c>
      <c r="H2129" s="20" t="s">
        <v>53</v>
      </c>
    </row>
    <row r="2130" customFormat="false" ht="15.75" hidden="false" customHeight="false" outlineLevel="0" collapsed="false">
      <c r="A2130" s="20" t="s">
        <v>4653</v>
      </c>
      <c r="B2130" s="20" t="s">
        <v>4628</v>
      </c>
      <c r="C2130" s="20" t="s">
        <v>4654</v>
      </c>
      <c r="D2130" s="20" t="s">
        <v>4647</v>
      </c>
      <c r="E2130" s="20" t="s">
        <v>4648</v>
      </c>
      <c r="H2130" s="20" t="s">
        <v>53</v>
      </c>
    </row>
    <row r="2131" customFormat="false" ht="15.75" hidden="false" customHeight="false" outlineLevel="0" collapsed="false">
      <c r="A2131" s="20" t="s">
        <v>4655</v>
      </c>
      <c r="B2131" s="20" t="s">
        <v>4628</v>
      </c>
      <c r="C2131" s="20" t="s">
        <v>4654</v>
      </c>
      <c r="D2131" s="20" t="s">
        <v>4647</v>
      </c>
      <c r="E2131" s="20" t="s">
        <v>4648</v>
      </c>
      <c r="H2131" s="20" t="s">
        <v>53</v>
      </c>
    </row>
    <row r="2132" customFormat="false" ht="15.75" hidden="false" customHeight="false" outlineLevel="0" collapsed="false">
      <c r="A2132" s="20" t="s">
        <v>4656</v>
      </c>
      <c r="B2132" s="20" t="s">
        <v>4628</v>
      </c>
      <c r="C2132" s="20" t="s">
        <v>4657</v>
      </c>
      <c r="D2132" s="20" t="s">
        <v>4647</v>
      </c>
      <c r="E2132" s="20" t="s">
        <v>4648</v>
      </c>
      <c r="H2132" s="20" t="s">
        <v>53</v>
      </c>
    </row>
    <row r="2133" customFormat="false" ht="15.75" hidden="false" customHeight="false" outlineLevel="0" collapsed="false">
      <c r="A2133" s="20" t="s">
        <v>4658</v>
      </c>
      <c r="B2133" s="20" t="s">
        <v>4628</v>
      </c>
      <c r="C2133" s="20" t="s">
        <v>4657</v>
      </c>
      <c r="D2133" s="20" t="s">
        <v>4647</v>
      </c>
      <c r="E2133" s="20" t="s">
        <v>4648</v>
      </c>
      <c r="H2133" s="20" t="s">
        <v>53</v>
      </c>
    </row>
    <row r="2134" customFormat="false" ht="15.75" hidden="false" customHeight="false" outlineLevel="0" collapsed="false">
      <c r="A2134" s="20" t="s">
        <v>4659</v>
      </c>
      <c r="B2134" s="20" t="s">
        <v>4628</v>
      </c>
      <c r="C2134" s="20" t="s">
        <v>4660</v>
      </c>
      <c r="D2134" s="20" t="s">
        <v>4647</v>
      </c>
      <c r="E2134" s="20" t="s">
        <v>4648</v>
      </c>
      <c r="H2134" s="20" t="s">
        <v>53</v>
      </c>
    </row>
    <row r="2135" customFormat="false" ht="15.75" hidden="false" customHeight="false" outlineLevel="0" collapsed="false">
      <c r="A2135" s="20" t="s">
        <v>4661</v>
      </c>
      <c r="B2135" s="20" t="s">
        <v>4628</v>
      </c>
      <c r="C2135" s="20" t="s">
        <v>4660</v>
      </c>
      <c r="D2135" s="20" t="s">
        <v>4647</v>
      </c>
      <c r="E2135" s="20" t="s">
        <v>4648</v>
      </c>
      <c r="H2135" s="20" t="s">
        <v>53</v>
      </c>
    </row>
    <row r="2136" customFormat="false" ht="15.75" hidden="false" customHeight="false" outlineLevel="0" collapsed="false">
      <c r="A2136" s="20" t="s">
        <v>4662</v>
      </c>
      <c r="B2136" s="20" t="s">
        <v>4663</v>
      </c>
      <c r="C2136" s="20" t="s">
        <v>4664</v>
      </c>
      <c r="H2136" s="20" t="s">
        <v>53</v>
      </c>
    </row>
    <row r="2137" customFormat="false" ht="15.75" hidden="false" customHeight="false" outlineLevel="0" collapsed="false">
      <c r="A2137" s="20" t="s">
        <v>4665</v>
      </c>
      <c r="B2137" s="20" t="s">
        <v>4663</v>
      </c>
      <c r="C2137" s="20" t="s">
        <v>4664</v>
      </c>
      <c r="H2137" s="20" t="s">
        <v>53</v>
      </c>
    </row>
    <row r="2138" customFormat="false" ht="15.75" hidden="false" customHeight="false" outlineLevel="0" collapsed="false">
      <c r="A2138" s="20" t="s">
        <v>4666</v>
      </c>
      <c r="B2138" s="20" t="s">
        <v>4667</v>
      </c>
      <c r="C2138" s="20" t="s">
        <v>4664</v>
      </c>
      <c r="H2138" s="20" t="s">
        <v>53</v>
      </c>
    </row>
    <row r="2139" customFormat="false" ht="15.75" hidden="false" customHeight="false" outlineLevel="0" collapsed="false">
      <c r="A2139" s="20" t="s">
        <v>4668</v>
      </c>
      <c r="B2139" s="20" t="s">
        <v>4667</v>
      </c>
      <c r="C2139" s="20" t="s">
        <v>4664</v>
      </c>
      <c r="H2139" s="20" t="s">
        <v>53</v>
      </c>
    </row>
    <row r="2140" customFormat="false" ht="15.75" hidden="false" customHeight="false" outlineLevel="0" collapsed="false">
      <c r="A2140" s="20" t="s">
        <v>4669</v>
      </c>
      <c r="B2140" s="20" t="s">
        <v>4670</v>
      </c>
      <c r="C2140" s="20" t="s">
        <v>4671</v>
      </c>
      <c r="D2140" s="20" t="s">
        <v>4672</v>
      </c>
      <c r="E2140" s="20" t="s">
        <v>4673</v>
      </c>
      <c r="H2140" s="20" t="s">
        <v>53</v>
      </c>
    </row>
    <row r="2141" customFormat="false" ht="15.75" hidden="false" customHeight="false" outlineLevel="0" collapsed="false">
      <c r="A2141" s="20" t="s">
        <v>4674</v>
      </c>
      <c r="B2141" s="20" t="s">
        <v>4670</v>
      </c>
      <c r="C2141" s="20" t="s">
        <v>4671</v>
      </c>
      <c r="D2141" s="20" t="s">
        <v>4672</v>
      </c>
      <c r="E2141" s="20" t="s">
        <v>4673</v>
      </c>
      <c r="H2141" s="20" t="s">
        <v>53</v>
      </c>
    </row>
    <row r="2142" customFormat="false" ht="15.75" hidden="false" customHeight="false" outlineLevel="0" collapsed="false">
      <c r="A2142" s="20" t="s">
        <v>4675</v>
      </c>
      <c r="B2142" s="20" t="s">
        <v>4670</v>
      </c>
      <c r="C2142" s="20" t="s">
        <v>4671</v>
      </c>
      <c r="D2142" s="20" t="s">
        <v>4676</v>
      </c>
      <c r="E2142" s="20" t="s">
        <v>4677</v>
      </c>
      <c r="H2142" s="20" t="s">
        <v>53</v>
      </c>
    </row>
    <row r="2143" customFormat="false" ht="15.75" hidden="false" customHeight="false" outlineLevel="0" collapsed="false">
      <c r="A2143" s="20" t="s">
        <v>4678</v>
      </c>
      <c r="B2143" s="20" t="s">
        <v>4670</v>
      </c>
      <c r="C2143" s="20" t="s">
        <v>4671</v>
      </c>
      <c r="D2143" s="20" t="s">
        <v>4676</v>
      </c>
      <c r="E2143" s="20" t="s">
        <v>4677</v>
      </c>
      <c r="H2143" s="20" t="s">
        <v>53</v>
      </c>
    </row>
    <row r="2144" customFormat="false" ht="15.75" hidden="false" customHeight="false" outlineLevel="0" collapsed="false">
      <c r="A2144" s="20" t="s">
        <v>4679</v>
      </c>
      <c r="B2144" s="20" t="s">
        <v>4680</v>
      </c>
      <c r="C2144" s="20" t="s">
        <v>4681</v>
      </c>
      <c r="H2144" s="20" t="s">
        <v>53</v>
      </c>
    </row>
    <row r="2145" customFormat="false" ht="15.75" hidden="false" customHeight="false" outlineLevel="0" collapsed="false">
      <c r="A2145" s="20" t="s">
        <v>4682</v>
      </c>
      <c r="B2145" s="20" t="s">
        <v>4680</v>
      </c>
      <c r="C2145" s="20" t="s">
        <v>4681</v>
      </c>
      <c r="H2145" s="20" t="s">
        <v>53</v>
      </c>
    </row>
    <row r="2146" customFormat="false" ht="15.75" hidden="false" customHeight="false" outlineLevel="0" collapsed="false">
      <c r="A2146" s="20" t="s">
        <v>4683</v>
      </c>
      <c r="B2146" s="20" t="s">
        <v>4684</v>
      </c>
      <c r="C2146" s="20" t="s">
        <v>4685</v>
      </c>
      <c r="H2146" s="20" t="s">
        <v>53</v>
      </c>
    </row>
    <row r="2147" customFormat="false" ht="15.75" hidden="false" customHeight="false" outlineLevel="0" collapsed="false">
      <c r="A2147" s="20" t="s">
        <v>4686</v>
      </c>
      <c r="B2147" s="20" t="s">
        <v>4684</v>
      </c>
      <c r="C2147" s="20" t="s">
        <v>4685</v>
      </c>
      <c r="H2147" s="20" t="s">
        <v>53</v>
      </c>
    </row>
    <row r="2148" customFormat="false" ht="15.75" hidden="false" customHeight="false" outlineLevel="0" collapsed="false">
      <c r="A2148" s="20" t="s">
        <v>4687</v>
      </c>
      <c r="B2148" s="20" t="s">
        <v>4688</v>
      </c>
      <c r="C2148" s="20" t="s">
        <v>4689</v>
      </c>
      <c r="D2148" s="20" t="s">
        <v>4690</v>
      </c>
      <c r="H2148" s="20" t="s">
        <v>53</v>
      </c>
    </row>
    <row r="2149" customFormat="false" ht="15.75" hidden="false" customHeight="false" outlineLevel="0" collapsed="false">
      <c r="A2149" s="20" t="s">
        <v>205</v>
      </c>
      <c r="B2149" s="20" t="s">
        <v>4688</v>
      </c>
      <c r="C2149" s="20" t="s">
        <v>4689</v>
      </c>
      <c r="D2149" s="20" t="s">
        <v>4690</v>
      </c>
      <c r="H2149" s="20" t="s">
        <v>53</v>
      </c>
    </row>
    <row r="2150" customFormat="false" ht="15.75" hidden="false" customHeight="false" outlineLevel="0" collapsed="false">
      <c r="A2150" s="20" t="s">
        <v>4691</v>
      </c>
      <c r="B2150" s="20" t="s">
        <v>4692</v>
      </c>
      <c r="C2150" s="20" t="s">
        <v>4689</v>
      </c>
      <c r="D2150" s="20" t="s">
        <v>4690</v>
      </c>
      <c r="H2150" s="20" t="s">
        <v>53</v>
      </c>
    </row>
    <row r="2151" customFormat="false" ht="15.75" hidden="false" customHeight="false" outlineLevel="0" collapsed="false">
      <c r="A2151" s="20" t="s">
        <v>4693</v>
      </c>
      <c r="B2151" s="20" t="s">
        <v>4692</v>
      </c>
      <c r="C2151" s="20" t="s">
        <v>4689</v>
      </c>
      <c r="D2151" s="20" t="s">
        <v>4690</v>
      </c>
      <c r="H2151" s="20" t="s">
        <v>53</v>
      </c>
    </row>
    <row r="2152" customFormat="false" ht="15.75" hidden="false" customHeight="false" outlineLevel="0" collapsed="false">
      <c r="A2152" s="20" t="s">
        <v>4694</v>
      </c>
      <c r="B2152" s="20" t="s">
        <v>4692</v>
      </c>
      <c r="C2152" s="20" t="s">
        <v>4695</v>
      </c>
      <c r="D2152" s="20" t="s">
        <v>4696</v>
      </c>
      <c r="H2152" s="20" t="s">
        <v>53</v>
      </c>
    </row>
    <row r="2153" customFormat="false" ht="15.75" hidden="false" customHeight="false" outlineLevel="0" collapsed="false">
      <c r="A2153" s="20" t="s">
        <v>4697</v>
      </c>
      <c r="B2153" s="20" t="s">
        <v>4692</v>
      </c>
      <c r="C2153" s="20" t="s">
        <v>4695</v>
      </c>
      <c r="D2153" s="20" t="s">
        <v>4696</v>
      </c>
      <c r="H2153" s="20" t="s">
        <v>53</v>
      </c>
    </row>
    <row r="2154" customFormat="false" ht="15.75" hidden="false" customHeight="false" outlineLevel="0" collapsed="false">
      <c r="A2154" s="20" t="s">
        <v>4698</v>
      </c>
      <c r="B2154" s="20" t="s">
        <v>4688</v>
      </c>
      <c r="C2154" s="20" t="s">
        <v>4695</v>
      </c>
      <c r="D2154" s="20" t="s">
        <v>4696</v>
      </c>
      <c r="H2154" s="20" t="s">
        <v>53</v>
      </c>
    </row>
    <row r="2155" customFormat="false" ht="15.75" hidden="false" customHeight="false" outlineLevel="0" collapsed="false">
      <c r="A2155" s="20" t="s">
        <v>4699</v>
      </c>
      <c r="B2155" s="20" t="s">
        <v>4688</v>
      </c>
      <c r="C2155" s="20" t="s">
        <v>4695</v>
      </c>
      <c r="D2155" s="20" t="s">
        <v>4696</v>
      </c>
      <c r="H2155" s="20" t="s">
        <v>53</v>
      </c>
    </row>
    <row r="2156" customFormat="false" ht="15.75" hidden="false" customHeight="false" outlineLevel="0" collapsed="false">
      <c r="A2156" s="20" t="s">
        <v>4700</v>
      </c>
      <c r="B2156" s="20" t="s">
        <v>4701</v>
      </c>
      <c r="C2156" s="20" t="s">
        <v>4702</v>
      </c>
      <c r="H2156" s="20" t="s">
        <v>53</v>
      </c>
    </row>
    <row r="2157" customFormat="false" ht="15.75" hidden="false" customHeight="false" outlineLevel="0" collapsed="false">
      <c r="A2157" s="20" t="s">
        <v>4703</v>
      </c>
      <c r="B2157" s="20" t="s">
        <v>4701</v>
      </c>
      <c r="C2157" s="20" t="s">
        <v>4702</v>
      </c>
      <c r="H2157" s="20" t="s">
        <v>53</v>
      </c>
    </row>
    <row r="2158" customFormat="false" ht="15.75" hidden="false" customHeight="false" outlineLevel="0" collapsed="false">
      <c r="A2158" s="20" t="s">
        <v>4704</v>
      </c>
      <c r="B2158" s="20" t="s">
        <v>4705</v>
      </c>
      <c r="C2158" s="20" t="s">
        <v>4706</v>
      </c>
      <c r="D2158" s="20" t="s">
        <v>4707</v>
      </c>
      <c r="H2158" s="20" t="s">
        <v>53</v>
      </c>
    </row>
    <row r="2159" customFormat="false" ht="15.75" hidden="false" customHeight="false" outlineLevel="0" collapsed="false">
      <c r="A2159" s="20" t="s">
        <v>4708</v>
      </c>
      <c r="B2159" s="20" t="s">
        <v>4705</v>
      </c>
      <c r="C2159" s="20" t="s">
        <v>4706</v>
      </c>
      <c r="D2159" s="20" t="s">
        <v>4707</v>
      </c>
      <c r="H2159" s="20" t="s">
        <v>53</v>
      </c>
    </row>
    <row r="2160" customFormat="false" ht="15.75" hidden="false" customHeight="false" outlineLevel="0" collapsed="false">
      <c r="A2160" s="20" t="s">
        <v>4709</v>
      </c>
      <c r="B2160" s="20" t="s">
        <v>4710</v>
      </c>
      <c r="C2160" s="20" t="s">
        <v>4711</v>
      </c>
      <c r="H2160" s="20" t="s">
        <v>53</v>
      </c>
    </row>
    <row r="2161" customFormat="false" ht="15.75" hidden="false" customHeight="false" outlineLevel="0" collapsed="false">
      <c r="A2161" s="20" t="s">
        <v>4712</v>
      </c>
      <c r="B2161" s="20" t="s">
        <v>4710</v>
      </c>
      <c r="C2161" s="20" t="s">
        <v>4711</v>
      </c>
      <c r="H2161" s="20" t="s">
        <v>53</v>
      </c>
    </row>
    <row r="2162" customFormat="false" ht="15.75" hidden="false" customHeight="false" outlineLevel="0" collapsed="false">
      <c r="A2162" s="20" t="s">
        <v>4713</v>
      </c>
      <c r="B2162" s="20" t="s">
        <v>4710</v>
      </c>
      <c r="C2162" s="20" t="s">
        <v>4714</v>
      </c>
      <c r="D2162" s="20" t="s">
        <v>4715</v>
      </c>
      <c r="H2162" s="20" t="s">
        <v>53</v>
      </c>
    </row>
    <row r="2163" customFormat="false" ht="15.75" hidden="false" customHeight="false" outlineLevel="0" collapsed="false">
      <c r="A2163" s="20" t="s">
        <v>4716</v>
      </c>
      <c r="B2163" s="20" t="s">
        <v>4710</v>
      </c>
      <c r="C2163" s="20" t="s">
        <v>4714</v>
      </c>
      <c r="D2163" s="20" t="s">
        <v>4715</v>
      </c>
      <c r="H2163" s="20" t="s">
        <v>53</v>
      </c>
    </row>
    <row r="2164" customFormat="false" ht="15.75" hidden="false" customHeight="false" outlineLevel="0" collapsed="false">
      <c r="A2164" s="20" t="s">
        <v>4717</v>
      </c>
      <c r="B2164" s="20" t="s">
        <v>4718</v>
      </c>
      <c r="C2164" s="20" t="s">
        <v>4719</v>
      </c>
      <c r="H2164" s="20" t="s">
        <v>53</v>
      </c>
    </row>
    <row r="2165" customFormat="false" ht="15.75" hidden="false" customHeight="false" outlineLevel="0" collapsed="false">
      <c r="A2165" s="20" t="s">
        <v>4720</v>
      </c>
      <c r="B2165" s="20" t="s">
        <v>4718</v>
      </c>
      <c r="C2165" s="20" t="s">
        <v>4719</v>
      </c>
      <c r="H2165" s="20" t="s">
        <v>53</v>
      </c>
    </row>
    <row r="2166" customFormat="false" ht="15.75" hidden="false" customHeight="false" outlineLevel="0" collapsed="false">
      <c r="A2166" s="20" t="s">
        <v>4721</v>
      </c>
      <c r="B2166" s="20" t="s">
        <v>4718</v>
      </c>
      <c r="C2166" s="20" t="s">
        <v>4722</v>
      </c>
      <c r="D2166" s="20" t="s">
        <v>4723</v>
      </c>
      <c r="H2166" s="20" t="s">
        <v>53</v>
      </c>
    </row>
    <row r="2167" customFormat="false" ht="15.75" hidden="false" customHeight="false" outlineLevel="0" collapsed="false">
      <c r="A2167" s="20" t="s">
        <v>4724</v>
      </c>
      <c r="B2167" s="20" t="s">
        <v>4718</v>
      </c>
      <c r="C2167" s="20" t="s">
        <v>4722</v>
      </c>
      <c r="D2167" s="20" t="s">
        <v>4723</v>
      </c>
      <c r="H2167" s="20" t="s">
        <v>53</v>
      </c>
    </row>
    <row r="2168" customFormat="false" ht="15.75" hidden="false" customHeight="false" outlineLevel="0" collapsed="false">
      <c r="A2168" s="20" t="s">
        <v>4725</v>
      </c>
      <c r="B2168" s="20" t="s">
        <v>4726</v>
      </c>
      <c r="C2168" s="20" t="s">
        <v>4727</v>
      </c>
      <c r="H2168" s="20" t="s">
        <v>53</v>
      </c>
    </row>
    <row r="2169" customFormat="false" ht="15.75" hidden="false" customHeight="false" outlineLevel="0" collapsed="false">
      <c r="A2169" s="20" t="s">
        <v>4728</v>
      </c>
      <c r="B2169" s="20" t="s">
        <v>4726</v>
      </c>
      <c r="C2169" s="20" t="s">
        <v>4727</v>
      </c>
      <c r="H2169" s="20" t="s">
        <v>53</v>
      </c>
    </row>
    <row r="2170" customFormat="false" ht="15.75" hidden="false" customHeight="false" outlineLevel="0" collapsed="false">
      <c r="A2170" s="20" t="s">
        <v>4729</v>
      </c>
      <c r="B2170" s="20" t="s">
        <v>4726</v>
      </c>
      <c r="C2170" s="20" t="s">
        <v>4730</v>
      </c>
      <c r="D2170" s="20" t="s">
        <v>4731</v>
      </c>
      <c r="H2170" s="20" t="s">
        <v>53</v>
      </c>
    </row>
    <row r="2171" customFormat="false" ht="15.75" hidden="false" customHeight="false" outlineLevel="0" collapsed="false">
      <c r="A2171" s="20" t="s">
        <v>4732</v>
      </c>
      <c r="B2171" s="20" t="s">
        <v>4726</v>
      </c>
      <c r="C2171" s="20" t="s">
        <v>4730</v>
      </c>
      <c r="D2171" s="20" t="s">
        <v>4731</v>
      </c>
      <c r="H2171" s="20" t="s">
        <v>53</v>
      </c>
    </row>
    <row r="2172" customFormat="false" ht="15.75" hidden="false" customHeight="false" outlineLevel="0" collapsed="false">
      <c r="A2172" s="20" t="s">
        <v>4733</v>
      </c>
      <c r="B2172" s="20" t="s">
        <v>4734</v>
      </c>
      <c r="C2172" s="20" t="s">
        <v>4735</v>
      </c>
      <c r="D2172" s="20" t="s">
        <v>4736</v>
      </c>
      <c r="E2172" s="20" t="s">
        <v>4737</v>
      </c>
      <c r="H2172" s="20" t="s">
        <v>53</v>
      </c>
    </row>
    <row r="2173" customFormat="false" ht="15.75" hidden="false" customHeight="false" outlineLevel="0" collapsed="false">
      <c r="A2173" s="20" t="s">
        <v>4738</v>
      </c>
      <c r="B2173" s="20" t="s">
        <v>4734</v>
      </c>
      <c r="C2173" s="20" t="s">
        <v>4735</v>
      </c>
      <c r="D2173" s="20" t="s">
        <v>4736</v>
      </c>
      <c r="E2173" s="20" t="s">
        <v>4737</v>
      </c>
      <c r="H2173" s="20" t="s">
        <v>53</v>
      </c>
    </row>
    <row r="2174" customFormat="false" ht="15.75" hidden="false" customHeight="false" outlineLevel="0" collapsed="false">
      <c r="A2174" s="20" t="s">
        <v>4739</v>
      </c>
      <c r="B2174" s="20" t="s">
        <v>4734</v>
      </c>
      <c r="C2174" s="20" t="s">
        <v>4735</v>
      </c>
      <c r="D2174" s="20" t="s">
        <v>4740</v>
      </c>
      <c r="E2174" s="20" t="s">
        <v>4741</v>
      </c>
      <c r="F2174" s="20" t="s">
        <v>4742</v>
      </c>
      <c r="H2174" s="20" t="s">
        <v>53</v>
      </c>
    </row>
    <row r="2175" customFormat="false" ht="15.75" hidden="false" customHeight="false" outlineLevel="0" collapsed="false">
      <c r="A2175" s="20" t="s">
        <v>4743</v>
      </c>
      <c r="B2175" s="20" t="s">
        <v>4734</v>
      </c>
      <c r="C2175" s="20" t="s">
        <v>4735</v>
      </c>
      <c r="D2175" s="20" t="s">
        <v>4740</v>
      </c>
      <c r="E2175" s="20" t="s">
        <v>4741</v>
      </c>
      <c r="F2175" s="20" t="s">
        <v>4742</v>
      </c>
      <c r="H2175" s="20" t="s">
        <v>53</v>
      </c>
    </row>
    <row r="2176" customFormat="false" ht="15.75" hidden="false" customHeight="false" outlineLevel="0" collapsed="false">
      <c r="A2176" s="20" t="s">
        <v>4744</v>
      </c>
      <c r="B2176" s="20" t="s">
        <v>4745</v>
      </c>
      <c r="C2176" s="20" t="s">
        <v>4746</v>
      </c>
      <c r="D2176" s="20" t="s">
        <v>4747</v>
      </c>
      <c r="H2176" s="20" t="s">
        <v>53</v>
      </c>
    </row>
    <row r="2177" customFormat="false" ht="15.75" hidden="false" customHeight="false" outlineLevel="0" collapsed="false">
      <c r="A2177" s="20" t="s">
        <v>4748</v>
      </c>
      <c r="B2177" s="20" t="s">
        <v>4745</v>
      </c>
      <c r="C2177" s="20" t="s">
        <v>4746</v>
      </c>
      <c r="D2177" s="20" t="s">
        <v>4747</v>
      </c>
      <c r="H2177" s="20" t="s">
        <v>53</v>
      </c>
    </row>
    <row r="2178" customFormat="false" ht="15.75" hidden="false" customHeight="false" outlineLevel="0" collapsed="false">
      <c r="A2178" s="20" t="s">
        <v>4749</v>
      </c>
      <c r="B2178" s="20" t="s">
        <v>4745</v>
      </c>
      <c r="C2178" s="20" t="s">
        <v>4750</v>
      </c>
      <c r="D2178" s="20" t="s">
        <v>4751</v>
      </c>
      <c r="H2178" s="20" t="s">
        <v>53</v>
      </c>
    </row>
    <row r="2179" customFormat="false" ht="15.75" hidden="false" customHeight="false" outlineLevel="0" collapsed="false">
      <c r="A2179" s="20" t="s">
        <v>4752</v>
      </c>
      <c r="B2179" s="20" t="s">
        <v>4745</v>
      </c>
      <c r="C2179" s="20" t="s">
        <v>4750</v>
      </c>
      <c r="D2179" s="20" t="s">
        <v>4751</v>
      </c>
      <c r="H2179" s="20" t="s">
        <v>53</v>
      </c>
    </row>
    <row r="2180" customFormat="false" ht="15.75" hidden="false" customHeight="false" outlineLevel="0" collapsed="false">
      <c r="A2180" s="20" t="s">
        <v>4753</v>
      </c>
      <c r="B2180" s="20" t="s">
        <v>4754</v>
      </c>
      <c r="C2180" s="20" t="s">
        <v>4755</v>
      </c>
      <c r="D2180" s="20" t="s">
        <v>4756</v>
      </c>
      <c r="E2180" s="20" t="s">
        <v>4757</v>
      </c>
      <c r="F2180" s="20" t="s">
        <v>4758</v>
      </c>
      <c r="H2180" s="20" t="s">
        <v>53</v>
      </c>
    </row>
    <row r="2181" customFormat="false" ht="15.75" hidden="false" customHeight="false" outlineLevel="0" collapsed="false">
      <c r="A2181" s="20" t="s">
        <v>4759</v>
      </c>
      <c r="B2181" s="20" t="s">
        <v>4754</v>
      </c>
      <c r="C2181" s="20" t="s">
        <v>4755</v>
      </c>
      <c r="D2181" s="20" t="s">
        <v>4756</v>
      </c>
      <c r="E2181" s="20" t="s">
        <v>4757</v>
      </c>
      <c r="F2181" s="20" t="s">
        <v>4758</v>
      </c>
      <c r="H2181" s="20" t="s">
        <v>53</v>
      </c>
    </row>
    <row r="2182" customFormat="false" ht="15.75" hidden="false" customHeight="false" outlineLevel="0" collapsed="false">
      <c r="A2182" s="20" t="s">
        <v>4760</v>
      </c>
      <c r="B2182" s="20" t="s">
        <v>4754</v>
      </c>
      <c r="C2182" s="20" t="s">
        <v>4755</v>
      </c>
      <c r="D2182" s="20" t="s">
        <v>4761</v>
      </c>
      <c r="E2182" s="20" t="s">
        <v>4762</v>
      </c>
      <c r="F2182" s="20" t="s">
        <v>4763</v>
      </c>
      <c r="H2182" s="20" t="s">
        <v>53</v>
      </c>
    </row>
    <row r="2183" customFormat="false" ht="15.75" hidden="false" customHeight="false" outlineLevel="0" collapsed="false">
      <c r="A2183" s="20" t="s">
        <v>4764</v>
      </c>
      <c r="B2183" s="20" t="s">
        <v>4754</v>
      </c>
      <c r="C2183" s="20" t="s">
        <v>4755</v>
      </c>
      <c r="D2183" s="20" t="s">
        <v>4761</v>
      </c>
      <c r="E2183" s="20" t="s">
        <v>4762</v>
      </c>
      <c r="F2183" s="20" t="s">
        <v>4763</v>
      </c>
      <c r="H2183" s="20" t="s">
        <v>53</v>
      </c>
    </row>
    <row r="2184" customFormat="false" ht="15.75" hidden="false" customHeight="false" outlineLevel="0" collapsed="false">
      <c r="A2184" s="20" t="s">
        <v>4765</v>
      </c>
      <c r="B2184" s="20" t="s">
        <v>4754</v>
      </c>
      <c r="C2184" s="20" t="s">
        <v>4766</v>
      </c>
      <c r="D2184" s="20" t="s">
        <v>4767</v>
      </c>
      <c r="H2184" s="20" t="s">
        <v>53</v>
      </c>
    </row>
    <row r="2185" customFormat="false" ht="15.75" hidden="false" customHeight="false" outlineLevel="0" collapsed="false">
      <c r="A2185" s="20" t="s">
        <v>4768</v>
      </c>
      <c r="B2185" s="20" t="s">
        <v>4754</v>
      </c>
      <c r="C2185" s="20" t="s">
        <v>4766</v>
      </c>
      <c r="D2185" s="20" t="s">
        <v>4767</v>
      </c>
      <c r="H2185" s="20" t="s">
        <v>53</v>
      </c>
    </row>
    <row r="2186" customFormat="false" ht="15.75" hidden="false" customHeight="false" outlineLevel="0" collapsed="false">
      <c r="A2186" s="20" t="s">
        <v>4769</v>
      </c>
      <c r="B2186" s="20" t="s">
        <v>4754</v>
      </c>
      <c r="C2186" s="20" t="s">
        <v>4770</v>
      </c>
      <c r="D2186" s="20" t="s">
        <v>4771</v>
      </c>
      <c r="H2186" s="20" t="s">
        <v>53</v>
      </c>
    </row>
    <row r="2187" customFormat="false" ht="15.75" hidden="false" customHeight="false" outlineLevel="0" collapsed="false">
      <c r="A2187" s="20" t="s">
        <v>4772</v>
      </c>
      <c r="B2187" s="20" t="s">
        <v>4754</v>
      </c>
      <c r="C2187" s="20" t="s">
        <v>4770</v>
      </c>
      <c r="D2187" s="20" t="s">
        <v>4771</v>
      </c>
      <c r="H2187" s="20" t="s">
        <v>53</v>
      </c>
    </row>
    <row r="2188" customFormat="false" ht="15.75" hidden="false" customHeight="false" outlineLevel="0" collapsed="false">
      <c r="A2188" s="20" t="s">
        <v>4773</v>
      </c>
      <c r="B2188" s="20" t="s">
        <v>4745</v>
      </c>
      <c r="C2188" s="20" t="s">
        <v>4735</v>
      </c>
      <c r="D2188" s="20" t="s">
        <v>4774</v>
      </c>
      <c r="E2188" s="20" t="s">
        <v>4775</v>
      </c>
      <c r="F2188" s="20" t="s">
        <v>4776</v>
      </c>
      <c r="H2188" s="20" t="s">
        <v>53</v>
      </c>
    </row>
    <row r="2189" customFormat="false" ht="15.75" hidden="false" customHeight="false" outlineLevel="0" collapsed="false">
      <c r="A2189" s="20" t="s">
        <v>4777</v>
      </c>
      <c r="B2189" s="20" t="s">
        <v>4745</v>
      </c>
      <c r="C2189" s="20" t="s">
        <v>4735</v>
      </c>
      <c r="D2189" s="20" t="s">
        <v>4774</v>
      </c>
      <c r="E2189" s="20" t="s">
        <v>4775</v>
      </c>
      <c r="F2189" s="20" t="s">
        <v>4776</v>
      </c>
      <c r="H2189" s="20" t="s">
        <v>53</v>
      </c>
    </row>
    <row r="2190" customFormat="false" ht="15.75" hidden="false" customHeight="false" outlineLevel="0" collapsed="false">
      <c r="A2190" s="20" t="s">
        <v>4778</v>
      </c>
      <c r="B2190" s="20" t="s">
        <v>4745</v>
      </c>
      <c r="C2190" s="20" t="s">
        <v>4735</v>
      </c>
      <c r="D2190" s="20" t="s">
        <v>4779</v>
      </c>
      <c r="E2190" s="20" t="s">
        <v>4780</v>
      </c>
      <c r="F2190" s="20" t="s">
        <v>4781</v>
      </c>
      <c r="H2190" s="20" t="s">
        <v>53</v>
      </c>
    </row>
    <row r="2191" customFormat="false" ht="15.75" hidden="false" customHeight="false" outlineLevel="0" collapsed="false">
      <c r="A2191" s="20" t="s">
        <v>4782</v>
      </c>
      <c r="B2191" s="20" t="s">
        <v>4745</v>
      </c>
      <c r="C2191" s="20" t="s">
        <v>4735</v>
      </c>
      <c r="D2191" s="20" t="s">
        <v>4779</v>
      </c>
      <c r="E2191" s="20" t="s">
        <v>4780</v>
      </c>
      <c r="F2191" s="20" t="s">
        <v>4781</v>
      </c>
      <c r="H2191" s="20" t="s">
        <v>53</v>
      </c>
    </row>
    <row r="2192" customFormat="false" ht="15.75" hidden="false" customHeight="false" outlineLevel="0" collapsed="false">
      <c r="A2192" s="20" t="s">
        <v>4783</v>
      </c>
      <c r="B2192" s="20" t="s">
        <v>4745</v>
      </c>
      <c r="C2192" s="20" t="s">
        <v>4735</v>
      </c>
      <c r="D2192" s="20" t="s">
        <v>4784</v>
      </c>
      <c r="E2192" s="20" t="s">
        <v>4780</v>
      </c>
      <c r="F2192" s="20" t="s">
        <v>4781</v>
      </c>
      <c r="H2192" s="20" t="s">
        <v>53</v>
      </c>
    </row>
    <row r="2193" customFormat="false" ht="15.75" hidden="false" customHeight="false" outlineLevel="0" collapsed="false">
      <c r="A2193" s="20" t="s">
        <v>4785</v>
      </c>
      <c r="B2193" s="20" t="s">
        <v>4745</v>
      </c>
      <c r="C2193" s="20" t="s">
        <v>4735</v>
      </c>
      <c r="D2193" s="20" t="s">
        <v>4784</v>
      </c>
      <c r="E2193" s="20" t="s">
        <v>4780</v>
      </c>
      <c r="F2193" s="20" t="s">
        <v>4781</v>
      </c>
      <c r="H2193" s="20" t="s">
        <v>53</v>
      </c>
    </row>
    <row r="2194" customFormat="false" ht="15.75" hidden="false" customHeight="false" outlineLevel="0" collapsed="false">
      <c r="A2194" s="20" t="s">
        <v>4786</v>
      </c>
      <c r="B2194" s="20" t="s">
        <v>4745</v>
      </c>
      <c r="C2194" s="20" t="s">
        <v>4787</v>
      </c>
      <c r="D2194" s="20" t="s">
        <v>4788</v>
      </c>
      <c r="E2194" s="20" t="s">
        <v>4780</v>
      </c>
      <c r="F2194" s="20" t="s">
        <v>4781</v>
      </c>
      <c r="H2194" s="20" t="s">
        <v>53</v>
      </c>
    </row>
    <row r="2195" customFormat="false" ht="15.75" hidden="false" customHeight="false" outlineLevel="0" collapsed="false">
      <c r="A2195" s="20" t="s">
        <v>4789</v>
      </c>
      <c r="B2195" s="20" t="s">
        <v>4745</v>
      </c>
      <c r="C2195" s="20" t="s">
        <v>4787</v>
      </c>
      <c r="D2195" s="20" t="s">
        <v>4788</v>
      </c>
      <c r="E2195" s="20" t="s">
        <v>4780</v>
      </c>
      <c r="F2195" s="20" t="s">
        <v>4781</v>
      </c>
      <c r="H2195" s="20" t="s">
        <v>53</v>
      </c>
    </row>
    <row r="2196" customFormat="false" ht="15.75" hidden="false" customHeight="false" outlineLevel="0" collapsed="false">
      <c r="A2196" s="20" t="s">
        <v>4790</v>
      </c>
      <c r="B2196" s="20" t="s">
        <v>4745</v>
      </c>
      <c r="C2196" s="20" t="s">
        <v>4791</v>
      </c>
      <c r="D2196" s="20" t="s">
        <v>4792</v>
      </c>
      <c r="H2196" s="20" t="s">
        <v>53</v>
      </c>
    </row>
    <row r="2197" customFormat="false" ht="15.75" hidden="false" customHeight="false" outlineLevel="0" collapsed="false">
      <c r="A2197" s="20" t="s">
        <v>4793</v>
      </c>
      <c r="B2197" s="20" t="s">
        <v>4745</v>
      </c>
      <c r="C2197" s="20" t="s">
        <v>4791</v>
      </c>
      <c r="D2197" s="20" t="s">
        <v>4792</v>
      </c>
      <c r="H2197" s="20" t="s">
        <v>53</v>
      </c>
    </row>
    <row r="2198" customFormat="false" ht="15.75" hidden="false" customHeight="false" outlineLevel="0" collapsed="false">
      <c r="A2198" s="20" t="s">
        <v>4794</v>
      </c>
      <c r="B2198" s="20" t="s">
        <v>4745</v>
      </c>
      <c r="C2198" s="20" t="s">
        <v>4795</v>
      </c>
      <c r="D2198" s="20" t="s">
        <v>4796</v>
      </c>
      <c r="H2198" s="20" t="s">
        <v>53</v>
      </c>
    </row>
    <row r="2199" customFormat="false" ht="15.75" hidden="false" customHeight="false" outlineLevel="0" collapsed="false">
      <c r="A2199" s="20" t="s">
        <v>4797</v>
      </c>
      <c r="B2199" s="20" t="s">
        <v>4745</v>
      </c>
      <c r="C2199" s="20" t="s">
        <v>4795</v>
      </c>
      <c r="D2199" s="20" t="s">
        <v>4796</v>
      </c>
      <c r="H2199" s="20" t="s">
        <v>53</v>
      </c>
    </row>
    <row r="2200" customFormat="false" ht="15.75" hidden="false" customHeight="false" outlineLevel="0" collapsed="false">
      <c r="A2200" s="20" t="s">
        <v>4798</v>
      </c>
      <c r="B2200" s="20" t="s">
        <v>4745</v>
      </c>
      <c r="C2200" s="20" t="s">
        <v>4799</v>
      </c>
      <c r="D2200" s="20" t="s">
        <v>4796</v>
      </c>
      <c r="H2200" s="20" t="s">
        <v>53</v>
      </c>
    </row>
    <row r="2201" customFormat="false" ht="15.75" hidden="false" customHeight="false" outlineLevel="0" collapsed="false">
      <c r="A2201" s="20" t="s">
        <v>4800</v>
      </c>
      <c r="B2201" s="20" t="s">
        <v>4745</v>
      </c>
      <c r="C2201" s="20" t="s">
        <v>4799</v>
      </c>
      <c r="D2201" s="20" t="s">
        <v>4796</v>
      </c>
      <c r="H2201" s="20" t="s">
        <v>53</v>
      </c>
    </row>
    <row r="2202" customFormat="false" ht="15.75" hidden="false" customHeight="false" outlineLevel="0" collapsed="false">
      <c r="A2202" s="20" t="s">
        <v>4801</v>
      </c>
      <c r="B2202" s="20" t="s">
        <v>4745</v>
      </c>
      <c r="C2202" s="20" t="s">
        <v>4802</v>
      </c>
      <c r="D2202" s="20" t="s">
        <v>4796</v>
      </c>
      <c r="H2202" s="20" t="s">
        <v>53</v>
      </c>
    </row>
    <row r="2203" customFormat="false" ht="15.75" hidden="false" customHeight="false" outlineLevel="0" collapsed="false">
      <c r="A2203" s="20" t="s">
        <v>4803</v>
      </c>
      <c r="B2203" s="20" t="s">
        <v>4745</v>
      </c>
      <c r="C2203" s="20" t="s">
        <v>4802</v>
      </c>
      <c r="D2203" s="20" t="s">
        <v>4796</v>
      </c>
      <c r="H2203" s="20" t="s">
        <v>53</v>
      </c>
    </row>
    <row r="2204" customFormat="false" ht="15.75" hidden="false" customHeight="false" outlineLevel="0" collapsed="false">
      <c r="A2204" s="20" t="s">
        <v>4804</v>
      </c>
      <c r="B2204" s="20" t="s">
        <v>4754</v>
      </c>
      <c r="C2204" s="20" t="s">
        <v>4755</v>
      </c>
      <c r="D2204" s="20" t="s">
        <v>4756</v>
      </c>
      <c r="E2204" s="20" t="s">
        <v>4805</v>
      </c>
      <c r="F2204" s="20" t="s">
        <v>4806</v>
      </c>
      <c r="H2204" s="20" t="s">
        <v>53</v>
      </c>
    </row>
    <row r="2205" customFormat="false" ht="15.75" hidden="false" customHeight="false" outlineLevel="0" collapsed="false">
      <c r="A2205" s="20" t="s">
        <v>4807</v>
      </c>
      <c r="B2205" s="20" t="s">
        <v>4754</v>
      </c>
      <c r="C2205" s="20" t="s">
        <v>4755</v>
      </c>
      <c r="D2205" s="20" t="s">
        <v>4756</v>
      </c>
      <c r="E2205" s="20" t="s">
        <v>4805</v>
      </c>
      <c r="F2205" s="20" t="s">
        <v>4806</v>
      </c>
      <c r="H2205" s="20" t="s">
        <v>53</v>
      </c>
    </row>
    <row r="2206" customFormat="false" ht="15.75" hidden="false" customHeight="false" outlineLevel="0" collapsed="false">
      <c r="A2206" s="20" t="s">
        <v>4808</v>
      </c>
      <c r="B2206" s="20" t="s">
        <v>4754</v>
      </c>
      <c r="C2206" s="20" t="s">
        <v>4755</v>
      </c>
      <c r="D2206" s="20" t="s">
        <v>4761</v>
      </c>
      <c r="E2206" s="20" t="s">
        <v>4809</v>
      </c>
      <c r="F2206" s="20" t="s">
        <v>4810</v>
      </c>
      <c r="H2206" s="20" t="s">
        <v>53</v>
      </c>
    </row>
    <row r="2207" customFormat="false" ht="15.75" hidden="false" customHeight="false" outlineLevel="0" collapsed="false">
      <c r="A2207" s="20" t="s">
        <v>4811</v>
      </c>
      <c r="B2207" s="20" t="s">
        <v>4754</v>
      </c>
      <c r="C2207" s="20" t="s">
        <v>4755</v>
      </c>
      <c r="D2207" s="20" t="s">
        <v>4761</v>
      </c>
      <c r="E2207" s="20" t="s">
        <v>4809</v>
      </c>
      <c r="F2207" s="20" t="s">
        <v>4810</v>
      </c>
      <c r="H2207" s="20" t="s">
        <v>53</v>
      </c>
    </row>
    <row r="2208" customFormat="false" ht="15.75" hidden="false" customHeight="false" outlineLevel="0" collapsed="false">
      <c r="A2208" s="20" t="s">
        <v>4812</v>
      </c>
      <c r="B2208" s="20" t="s">
        <v>4754</v>
      </c>
      <c r="C2208" s="20" t="s">
        <v>4755</v>
      </c>
      <c r="D2208" s="20" t="s">
        <v>4813</v>
      </c>
      <c r="E2208" s="20" t="s">
        <v>4809</v>
      </c>
      <c r="F2208" s="20" t="s">
        <v>4810</v>
      </c>
      <c r="H2208" s="20" t="s">
        <v>53</v>
      </c>
    </row>
    <row r="2209" customFormat="false" ht="15.75" hidden="false" customHeight="false" outlineLevel="0" collapsed="false">
      <c r="A2209" s="20" t="s">
        <v>4814</v>
      </c>
      <c r="B2209" s="20" t="s">
        <v>4754</v>
      </c>
      <c r="C2209" s="20" t="s">
        <v>4755</v>
      </c>
      <c r="D2209" s="20" t="s">
        <v>4813</v>
      </c>
      <c r="E2209" s="20" t="s">
        <v>4809</v>
      </c>
      <c r="F2209" s="20" t="s">
        <v>4810</v>
      </c>
      <c r="H2209" s="20" t="s">
        <v>53</v>
      </c>
    </row>
    <row r="2210" customFormat="false" ht="15.75" hidden="false" customHeight="false" outlineLevel="0" collapsed="false">
      <c r="A2210" s="20" t="s">
        <v>4815</v>
      </c>
      <c r="B2210" s="20" t="s">
        <v>4754</v>
      </c>
      <c r="C2210" s="20" t="s">
        <v>4755</v>
      </c>
      <c r="D2210" s="20" t="s">
        <v>4816</v>
      </c>
      <c r="E2210" s="20" t="s">
        <v>4809</v>
      </c>
      <c r="F2210" s="20" t="s">
        <v>4810</v>
      </c>
      <c r="H2210" s="20" t="s">
        <v>53</v>
      </c>
    </row>
    <row r="2211" customFormat="false" ht="15.75" hidden="false" customHeight="false" outlineLevel="0" collapsed="false">
      <c r="A2211" s="20" t="s">
        <v>4817</v>
      </c>
      <c r="B2211" s="20" t="s">
        <v>4754</v>
      </c>
      <c r="C2211" s="20" t="s">
        <v>4755</v>
      </c>
      <c r="D2211" s="20" t="s">
        <v>4816</v>
      </c>
      <c r="E2211" s="20" t="s">
        <v>4809</v>
      </c>
      <c r="F2211" s="20" t="s">
        <v>4810</v>
      </c>
      <c r="H2211" s="20" t="s">
        <v>53</v>
      </c>
    </row>
    <row r="2212" customFormat="false" ht="15.75" hidden="false" customHeight="false" outlineLevel="0" collapsed="false">
      <c r="A2212" s="20" t="s">
        <v>4818</v>
      </c>
      <c r="B2212" s="20" t="s">
        <v>4754</v>
      </c>
      <c r="C2212" s="20" t="s">
        <v>4819</v>
      </c>
      <c r="D2212" s="20" t="s">
        <v>4820</v>
      </c>
      <c r="H2212" s="20" t="s">
        <v>53</v>
      </c>
    </row>
    <row r="2213" customFormat="false" ht="15.75" hidden="false" customHeight="false" outlineLevel="0" collapsed="false">
      <c r="A2213" s="20" t="s">
        <v>4821</v>
      </c>
      <c r="B2213" s="20" t="s">
        <v>4754</v>
      </c>
      <c r="C2213" s="20" t="s">
        <v>4819</v>
      </c>
      <c r="D2213" s="20" t="s">
        <v>4820</v>
      </c>
      <c r="H2213" s="20" t="s">
        <v>53</v>
      </c>
    </row>
    <row r="2214" customFormat="false" ht="15.75" hidden="false" customHeight="false" outlineLevel="0" collapsed="false">
      <c r="A2214" s="20" t="s">
        <v>4822</v>
      </c>
      <c r="B2214" s="20" t="s">
        <v>4754</v>
      </c>
      <c r="C2214" s="20" t="s">
        <v>4823</v>
      </c>
      <c r="D2214" s="20" t="s">
        <v>4824</v>
      </c>
      <c r="H2214" s="20" t="s">
        <v>53</v>
      </c>
    </row>
    <row r="2215" customFormat="false" ht="15.75" hidden="false" customHeight="false" outlineLevel="0" collapsed="false">
      <c r="A2215" s="20" t="s">
        <v>4825</v>
      </c>
      <c r="B2215" s="20" t="s">
        <v>4754</v>
      </c>
      <c r="C2215" s="20" t="s">
        <v>4823</v>
      </c>
      <c r="D2215" s="20" t="s">
        <v>4824</v>
      </c>
      <c r="H2215" s="20" t="s">
        <v>53</v>
      </c>
    </row>
    <row r="2216" customFormat="false" ht="15.75" hidden="false" customHeight="false" outlineLevel="0" collapsed="false">
      <c r="A2216" s="20" t="s">
        <v>4826</v>
      </c>
      <c r="B2216" s="20" t="s">
        <v>4754</v>
      </c>
      <c r="C2216" s="20" t="s">
        <v>4827</v>
      </c>
      <c r="D2216" s="20" t="s">
        <v>4824</v>
      </c>
      <c r="H2216" s="20" t="s">
        <v>53</v>
      </c>
    </row>
    <row r="2217" customFormat="false" ht="15.75" hidden="false" customHeight="false" outlineLevel="0" collapsed="false">
      <c r="A2217" s="20" t="s">
        <v>4828</v>
      </c>
      <c r="B2217" s="20" t="s">
        <v>4754</v>
      </c>
      <c r="C2217" s="20" t="s">
        <v>4827</v>
      </c>
      <c r="D2217" s="20" t="s">
        <v>4824</v>
      </c>
      <c r="H2217" s="20" t="s">
        <v>53</v>
      </c>
    </row>
    <row r="2218" customFormat="false" ht="15.75" hidden="false" customHeight="false" outlineLevel="0" collapsed="false">
      <c r="A2218" s="20" t="s">
        <v>4829</v>
      </c>
      <c r="B2218" s="20" t="s">
        <v>4754</v>
      </c>
      <c r="C2218" s="20" t="s">
        <v>4830</v>
      </c>
      <c r="D2218" s="20" t="s">
        <v>4824</v>
      </c>
      <c r="H2218" s="20" t="s">
        <v>53</v>
      </c>
    </row>
    <row r="2219" customFormat="false" ht="15.75" hidden="false" customHeight="false" outlineLevel="0" collapsed="false">
      <c r="A2219" s="20" t="s">
        <v>4831</v>
      </c>
      <c r="B2219" s="20" t="s">
        <v>4754</v>
      </c>
      <c r="C2219" s="20" t="s">
        <v>4830</v>
      </c>
      <c r="D2219" s="20" t="s">
        <v>4824</v>
      </c>
      <c r="H2219" s="20" t="s">
        <v>53</v>
      </c>
    </row>
    <row r="2220" customFormat="false" ht="15.75" hidden="false" customHeight="false" outlineLevel="0" collapsed="false">
      <c r="A2220" s="20" t="s">
        <v>4832</v>
      </c>
      <c r="B2220" s="20" t="s">
        <v>4833</v>
      </c>
      <c r="C2220" s="20" t="s">
        <v>4834</v>
      </c>
      <c r="H2220" s="20" t="s">
        <v>53</v>
      </c>
    </row>
    <row r="2221" customFormat="false" ht="15.75" hidden="false" customHeight="false" outlineLevel="0" collapsed="false">
      <c r="A2221" s="20" t="s">
        <v>4835</v>
      </c>
      <c r="B2221" s="20" t="s">
        <v>4833</v>
      </c>
      <c r="C2221" s="20" t="s">
        <v>4834</v>
      </c>
      <c r="H2221" s="20" t="s">
        <v>53</v>
      </c>
    </row>
    <row r="2222" customFormat="false" ht="15.75" hidden="false" customHeight="false" outlineLevel="0" collapsed="false">
      <c r="A2222" s="20" t="s">
        <v>4836</v>
      </c>
      <c r="B2222" s="20" t="s">
        <v>4837</v>
      </c>
      <c r="C2222" s="20" t="s">
        <v>4838</v>
      </c>
      <c r="H2222" s="20" t="s">
        <v>53</v>
      </c>
    </row>
    <row r="2223" customFormat="false" ht="15.75" hidden="false" customHeight="false" outlineLevel="0" collapsed="false">
      <c r="A2223" s="20" t="s">
        <v>4839</v>
      </c>
      <c r="B2223" s="20" t="s">
        <v>4837</v>
      </c>
      <c r="C2223" s="20" t="s">
        <v>4838</v>
      </c>
      <c r="H2223" s="20" t="s">
        <v>53</v>
      </c>
    </row>
    <row r="2224" customFormat="false" ht="15.75" hidden="false" customHeight="false" outlineLevel="0" collapsed="false">
      <c r="A2224" s="20" t="s">
        <v>4840</v>
      </c>
      <c r="B2224" s="20" t="s">
        <v>4841</v>
      </c>
      <c r="C2224" s="20" t="s">
        <v>4842</v>
      </c>
      <c r="D2224" s="20" t="s">
        <v>4843</v>
      </c>
      <c r="E2224" s="20" t="s">
        <v>4844</v>
      </c>
      <c r="H2224" s="20" t="s">
        <v>53</v>
      </c>
    </row>
    <row r="2225" customFormat="false" ht="15.75" hidden="false" customHeight="false" outlineLevel="0" collapsed="false">
      <c r="A2225" s="20" t="s">
        <v>4845</v>
      </c>
      <c r="B2225" s="20" t="s">
        <v>4841</v>
      </c>
      <c r="C2225" s="20" t="s">
        <v>4842</v>
      </c>
      <c r="D2225" s="20" t="s">
        <v>4843</v>
      </c>
      <c r="E2225" s="20" t="s">
        <v>4844</v>
      </c>
      <c r="H2225" s="20" t="s">
        <v>53</v>
      </c>
    </row>
    <row r="2226" customFormat="false" ht="15.75" hidden="false" customHeight="false" outlineLevel="0" collapsed="false">
      <c r="A2226" s="20" t="s">
        <v>4846</v>
      </c>
      <c r="B2226" s="20" t="s">
        <v>4847</v>
      </c>
      <c r="C2226" s="20" t="s">
        <v>4848</v>
      </c>
      <c r="H2226" s="20" t="s">
        <v>53</v>
      </c>
    </row>
    <row r="2227" customFormat="false" ht="15.75" hidden="false" customHeight="false" outlineLevel="0" collapsed="false">
      <c r="A2227" s="20" t="s">
        <v>4849</v>
      </c>
      <c r="B2227" s="20" t="s">
        <v>4847</v>
      </c>
      <c r="C2227" s="20" t="s">
        <v>4848</v>
      </c>
      <c r="H2227" s="20" t="s">
        <v>53</v>
      </c>
    </row>
    <row r="2228" customFormat="false" ht="15.75" hidden="false" customHeight="false" outlineLevel="0" collapsed="false">
      <c r="A2228" s="20" t="s">
        <v>4850</v>
      </c>
      <c r="B2228" s="20" t="s">
        <v>4851</v>
      </c>
      <c r="C2228" s="20" t="s">
        <v>4852</v>
      </c>
      <c r="D2228" s="20" t="s">
        <v>4853</v>
      </c>
      <c r="H2228" s="20" t="s">
        <v>53</v>
      </c>
    </row>
    <row r="2229" customFormat="false" ht="15.75" hidden="false" customHeight="false" outlineLevel="0" collapsed="false">
      <c r="A2229" s="20" t="s">
        <v>4854</v>
      </c>
      <c r="B2229" s="20" t="s">
        <v>4851</v>
      </c>
      <c r="C2229" s="20" t="s">
        <v>4852</v>
      </c>
      <c r="D2229" s="20" t="s">
        <v>4853</v>
      </c>
      <c r="H2229" s="20" t="s">
        <v>53</v>
      </c>
    </row>
    <row r="2230" customFormat="false" ht="15.75" hidden="false" customHeight="false" outlineLevel="0" collapsed="false">
      <c r="A2230" s="20" t="s">
        <v>4855</v>
      </c>
      <c r="B2230" s="20" t="s">
        <v>4851</v>
      </c>
      <c r="C2230" s="20" t="s">
        <v>4856</v>
      </c>
      <c r="D2230" s="20" t="s">
        <v>103</v>
      </c>
      <c r="H2230" s="20" t="s">
        <v>53</v>
      </c>
    </row>
    <row r="2231" customFormat="false" ht="15.75" hidden="false" customHeight="false" outlineLevel="0" collapsed="false">
      <c r="A2231" s="20" t="s">
        <v>4857</v>
      </c>
      <c r="B2231" s="20" t="s">
        <v>4851</v>
      </c>
      <c r="C2231" s="20" t="s">
        <v>4856</v>
      </c>
      <c r="D2231" s="20" t="s">
        <v>103</v>
      </c>
      <c r="H2231" s="20" t="s">
        <v>53</v>
      </c>
    </row>
    <row r="2232" customFormat="false" ht="15.75" hidden="false" customHeight="false" outlineLevel="0" collapsed="false">
      <c r="A2232" s="20" t="s">
        <v>4858</v>
      </c>
      <c r="B2232" s="20" t="s">
        <v>4851</v>
      </c>
      <c r="C2232" s="20" t="s">
        <v>4859</v>
      </c>
      <c r="D2232" s="20" t="s">
        <v>103</v>
      </c>
      <c r="H2232" s="20" t="s">
        <v>53</v>
      </c>
    </row>
    <row r="2233" customFormat="false" ht="15.75" hidden="false" customHeight="false" outlineLevel="0" collapsed="false">
      <c r="A2233" s="20" t="s">
        <v>4860</v>
      </c>
      <c r="B2233" s="20" t="s">
        <v>4851</v>
      </c>
      <c r="C2233" s="20" t="s">
        <v>4859</v>
      </c>
      <c r="D2233" s="20" t="s">
        <v>103</v>
      </c>
      <c r="H2233" s="20" t="s">
        <v>53</v>
      </c>
    </row>
    <row r="2234" customFormat="false" ht="15.75" hidden="false" customHeight="false" outlineLevel="0" collapsed="false">
      <c r="A2234" s="20" t="s">
        <v>4861</v>
      </c>
      <c r="B2234" s="20" t="s">
        <v>4862</v>
      </c>
      <c r="C2234" s="20" t="s">
        <v>4863</v>
      </c>
      <c r="H2234" s="20" t="s">
        <v>53</v>
      </c>
    </row>
    <row r="2235" customFormat="false" ht="15.75" hidden="false" customHeight="false" outlineLevel="0" collapsed="false">
      <c r="A2235" s="20" t="s">
        <v>4864</v>
      </c>
      <c r="B2235" s="20" t="s">
        <v>4862</v>
      </c>
      <c r="C2235" s="20" t="s">
        <v>4863</v>
      </c>
      <c r="H2235" s="20" t="s">
        <v>53</v>
      </c>
    </row>
    <row r="2236" customFormat="false" ht="15.75" hidden="false" customHeight="false" outlineLevel="0" collapsed="false">
      <c r="A2236" s="20" t="s">
        <v>4865</v>
      </c>
      <c r="B2236" s="20" t="s">
        <v>4851</v>
      </c>
      <c r="C2236" s="20" t="s">
        <v>4866</v>
      </c>
      <c r="D2236" s="20" t="s">
        <v>4867</v>
      </c>
      <c r="H2236" s="20" t="s">
        <v>53</v>
      </c>
    </row>
    <row r="2237" customFormat="false" ht="15.75" hidden="false" customHeight="false" outlineLevel="0" collapsed="false">
      <c r="A2237" s="20" t="s">
        <v>4868</v>
      </c>
      <c r="B2237" s="20" t="s">
        <v>4851</v>
      </c>
      <c r="C2237" s="20" t="s">
        <v>4866</v>
      </c>
      <c r="D2237" s="20" t="s">
        <v>4867</v>
      </c>
      <c r="H2237" s="20" t="s">
        <v>53</v>
      </c>
    </row>
    <row r="2238" customFormat="false" ht="15.75" hidden="false" customHeight="false" outlineLevel="0" collapsed="false">
      <c r="A2238" s="20" t="s">
        <v>4869</v>
      </c>
      <c r="B2238" s="20" t="s">
        <v>4851</v>
      </c>
      <c r="C2238" s="20" t="s">
        <v>4866</v>
      </c>
      <c r="D2238" s="20" t="s">
        <v>4870</v>
      </c>
      <c r="H2238" s="20" t="s">
        <v>53</v>
      </c>
    </row>
    <row r="2239" customFormat="false" ht="15.75" hidden="false" customHeight="false" outlineLevel="0" collapsed="false">
      <c r="A2239" s="20" t="s">
        <v>4871</v>
      </c>
      <c r="B2239" s="20" t="s">
        <v>4851</v>
      </c>
      <c r="C2239" s="20" t="s">
        <v>4866</v>
      </c>
      <c r="D2239" s="20" t="s">
        <v>4870</v>
      </c>
      <c r="H2239" s="20" t="s">
        <v>53</v>
      </c>
    </row>
    <row r="2240" customFormat="false" ht="15.75" hidden="false" customHeight="false" outlineLevel="0" collapsed="false">
      <c r="A2240" s="20" t="s">
        <v>4872</v>
      </c>
      <c r="B2240" s="20" t="s">
        <v>4873</v>
      </c>
      <c r="C2240" s="20" t="s">
        <v>4874</v>
      </c>
      <c r="D2240" s="20" t="s">
        <v>4875</v>
      </c>
      <c r="E2240" s="20" t="s">
        <v>4876</v>
      </c>
      <c r="H2240" s="20" t="s">
        <v>53</v>
      </c>
    </row>
    <row r="2241" customFormat="false" ht="15.75" hidden="false" customHeight="false" outlineLevel="0" collapsed="false">
      <c r="A2241" s="20" t="s">
        <v>4877</v>
      </c>
      <c r="B2241" s="20" t="s">
        <v>4873</v>
      </c>
      <c r="C2241" s="20" t="s">
        <v>4874</v>
      </c>
      <c r="D2241" s="20" t="s">
        <v>4875</v>
      </c>
      <c r="E2241" s="20" t="s">
        <v>4876</v>
      </c>
      <c r="H2241" s="20" t="s">
        <v>53</v>
      </c>
    </row>
    <row r="2242" customFormat="false" ht="15.75" hidden="false" customHeight="false" outlineLevel="0" collapsed="false">
      <c r="A2242" s="20" t="s">
        <v>4878</v>
      </c>
      <c r="B2242" s="20" t="s">
        <v>4873</v>
      </c>
      <c r="C2242" s="20" t="s">
        <v>4879</v>
      </c>
      <c r="D2242" s="20" t="s">
        <v>4880</v>
      </c>
      <c r="E2242" s="20" t="s">
        <v>4881</v>
      </c>
      <c r="H2242" s="20" t="s">
        <v>53</v>
      </c>
    </row>
    <row r="2243" customFormat="false" ht="15.75" hidden="false" customHeight="false" outlineLevel="0" collapsed="false">
      <c r="A2243" s="20" t="s">
        <v>4882</v>
      </c>
      <c r="B2243" s="20" t="s">
        <v>4873</v>
      </c>
      <c r="C2243" s="20" t="s">
        <v>4879</v>
      </c>
      <c r="D2243" s="20" t="s">
        <v>4880</v>
      </c>
      <c r="E2243" s="20" t="s">
        <v>4881</v>
      </c>
      <c r="H2243" s="20" t="s">
        <v>53</v>
      </c>
    </row>
    <row r="2244" customFormat="false" ht="15.75" hidden="false" customHeight="false" outlineLevel="0" collapsed="false">
      <c r="A2244" s="20" t="s">
        <v>4883</v>
      </c>
      <c r="B2244" s="20" t="s">
        <v>4884</v>
      </c>
      <c r="C2244" s="20" t="s">
        <v>4885</v>
      </c>
      <c r="D2244" s="20" t="s">
        <v>4886</v>
      </c>
      <c r="H2244" s="20" t="s">
        <v>53</v>
      </c>
    </row>
    <row r="2245" customFormat="false" ht="15.75" hidden="false" customHeight="false" outlineLevel="0" collapsed="false">
      <c r="A2245" s="20" t="s">
        <v>4887</v>
      </c>
      <c r="B2245" s="20" t="s">
        <v>4884</v>
      </c>
      <c r="C2245" s="20" t="s">
        <v>4885</v>
      </c>
      <c r="D2245" s="20" t="s">
        <v>4886</v>
      </c>
      <c r="H2245" s="20" t="s">
        <v>53</v>
      </c>
    </row>
    <row r="2246" customFormat="false" ht="15.75" hidden="false" customHeight="false" outlineLevel="0" collapsed="false">
      <c r="A2246" s="20" t="s">
        <v>4888</v>
      </c>
      <c r="B2246" s="20" t="s">
        <v>4884</v>
      </c>
      <c r="C2246" s="20" t="s">
        <v>4889</v>
      </c>
      <c r="D2246" s="20" t="s">
        <v>4890</v>
      </c>
      <c r="H2246" s="20" t="s">
        <v>53</v>
      </c>
    </row>
    <row r="2247" customFormat="false" ht="15.75" hidden="false" customHeight="false" outlineLevel="0" collapsed="false">
      <c r="A2247" s="20" t="s">
        <v>4891</v>
      </c>
      <c r="B2247" s="20" t="s">
        <v>4884</v>
      </c>
      <c r="C2247" s="20" t="s">
        <v>4889</v>
      </c>
      <c r="D2247" s="20" t="s">
        <v>4890</v>
      </c>
      <c r="H2247" s="20" t="s">
        <v>53</v>
      </c>
    </row>
    <row r="2248" customFormat="false" ht="15.75" hidden="false" customHeight="false" outlineLevel="0" collapsed="false">
      <c r="A2248" s="20" t="s">
        <v>4892</v>
      </c>
      <c r="B2248" s="20" t="s">
        <v>4884</v>
      </c>
      <c r="C2248" s="20" t="s">
        <v>4893</v>
      </c>
      <c r="D2248" s="20" t="s">
        <v>4890</v>
      </c>
      <c r="H2248" s="20" t="s">
        <v>53</v>
      </c>
    </row>
    <row r="2249" customFormat="false" ht="15.75" hidden="false" customHeight="false" outlineLevel="0" collapsed="false">
      <c r="A2249" s="20" t="s">
        <v>4894</v>
      </c>
      <c r="B2249" s="20" t="s">
        <v>4884</v>
      </c>
      <c r="C2249" s="20" t="s">
        <v>4893</v>
      </c>
      <c r="D2249" s="20" t="s">
        <v>4890</v>
      </c>
      <c r="H2249" s="20" t="s">
        <v>53</v>
      </c>
    </row>
    <row r="2250" customFormat="false" ht="15.75" hidden="false" customHeight="false" outlineLevel="0" collapsed="false">
      <c r="A2250" s="20" t="s">
        <v>4895</v>
      </c>
      <c r="B2250" s="20" t="s">
        <v>4896</v>
      </c>
      <c r="C2250" s="20" t="s">
        <v>4897</v>
      </c>
      <c r="H2250" s="20" t="s">
        <v>53</v>
      </c>
    </row>
    <row r="2251" customFormat="false" ht="15.75" hidden="false" customHeight="false" outlineLevel="0" collapsed="false">
      <c r="A2251" s="20" t="s">
        <v>4898</v>
      </c>
      <c r="B2251" s="20" t="s">
        <v>4896</v>
      </c>
      <c r="C2251" s="20" t="s">
        <v>4897</v>
      </c>
      <c r="H2251" s="20" t="s">
        <v>53</v>
      </c>
    </row>
    <row r="2252" customFormat="false" ht="15.75" hidden="false" customHeight="false" outlineLevel="0" collapsed="false">
      <c r="A2252" s="20" t="s">
        <v>4899</v>
      </c>
      <c r="B2252" s="20" t="s">
        <v>4900</v>
      </c>
      <c r="C2252" s="20" t="s">
        <v>4901</v>
      </c>
      <c r="H2252" s="20" t="s">
        <v>53</v>
      </c>
    </row>
    <row r="2253" customFormat="false" ht="15.75" hidden="false" customHeight="false" outlineLevel="0" collapsed="false">
      <c r="A2253" s="20" t="s">
        <v>4902</v>
      </c>
      <c r="B2253" s="20" t="s">
        <v>4900</v>
      </c>
      <c r="C2253" s="20" t="s">
        <v>4901</v>
      </c>
      <c r="H2253" s="20" t="s">
        <v>53</v>
      </c>
    </row>
    <row r="2254" customFormat="false" ht="15.75" hidden="false" customHeight="false" outlineLevel="0" collapsed="false">
      <c r="A2254" s="20" t="s">
        <v>4903</v>
      </c>
      <c r="B2254" s="20" t="s">
        <v>4904</v>
      </c>
      <c r="C2254" s="20" t="s">
        <v>4905</v>
      </c>
      <c r="H2254" s="20" t="s">
        <v>53</v>
      </c>
    </row>
    <row r="2255" customFormat="false" ht="15.75" hidden="false" customHeight="false" outlineLevel="0" collapsed="false">
      <c r="A2255" s="20" t="s">
        <v>4906</v>
      </c>
      <c r="B2255" s="20" t="s">
        <v>4904</v>
      </c>
      <c r="C2255" s="20" t="s">
        <v>4905</v>
      </c>
      <c r="H2255" s="20" t="s">
        <v>53</v>
      </c>
    </row>
    <row r="2256" customFormat="false" ht="15.75" hidden="false" customHeight="false" outlineLevel="0" collapsed="false">
      <c r="A2256" s="20" t="s">
        <v>4907</v>
      </c>
      <c r="B2256" s="20" t="s">
        <v>4851</v>
      </c>
      <c r="C2256" s="20" t="s">
        <v>4908</v>
      </c>
      <c r="D2256" s="20" t="s">
        <v>4909</v>
      </c>
      <c r="E2256" s="20" t="s">
        <v>4910</v>
      </c>
      <c r="F2256" s="20" t="s">
        <v>4911</v>
      </c>
      <c r="H2256" s="20" t="s">
        <v>53</v>
      </c>
    </row>
    <row r="2257" customFormat="false" ht="15.75" hidden="false" customHeight="false" outlineLevel="0" collapsed="false">
      <c r="A2257" s="20" t="s">
        <v>4912</v>
      </c>
      <c r="B2257" s="20" t="s">
        <v>4851</v>
      </c>
      <c r="C2257" s="20" t="s">
        <v>4908</v>
      </c>
      <c r="D2257" s="20" t="s">
        <v>4909</v>
      </c>
      <c r="E2257" s="20" t="s">
        <v>4910</v>
      </c>
      <c r="F2257" s="20" t="s">
        <v>4911</v>
      </c>
      <c r="H2257" s="20" t="s">
        <v>53</v>
      </c>
    </row>
    <row r="2258" customFormat="false" ht="15.75" hidden="false" customHeight="false" outlineLevel="0" collapsed="false">
      <c r="A2258" s="20" t="s">
        <v>4913</v>
      </c>
      <c r="B2258" s="20" t="s">
        <v>4914</v>
      </c>
      <c r="C2258" s="20" t="s">
        <v>4915</v>
      </c>
      <c r="D2258" s="20" t="s">
        <v>4916</v>
      </c>
      <c r="H2258" s="20" t="s">
        <v>53</v>
      </c>
    </row>
    <row r="2259" customFormat="false" ht="15.75" hidden="false" customHeight="false" outlineLevel="0" collapsed="false">
      <c r="A2259" s="20" t="s">
        <v>4917</v>
      </c>
      <c r="B2259" s="20" t="s">
        <v>4914</v>
      </c>
      <c r="C2259" s="20" t="s">
        <v>4915</v>
      </c>
      <c r="D2259" s="20" t="s">
        <v>4916</v>
      </c>
      <c r="H2259" s="20" t="s">
        <v>53</v>
      </c>
    </row>
    <row r="2260" customFormat="false" ht="15.75" hidden="false" customHeight="false" outlineLevel="0" collapsed="false">
      <c r="A2260" s="20" t="s">
        <v>4918</v>
      </c>
      <c r="B2260" s="20" t="s">
        <v>4914</v>
      </c>
      <c r="C2260" s="20" t="s">
        <v>4919</v>
      </c>
      <c r="D2260" s="20" t="s">
        <v>4916</v>
      </c>
      <c r="H2260" s="20" t="s">
        <v>53</v>
      </c>
    </row>
    <row r="2261" customFormat="false" ht="15.75" hidden="false" customHeight="false" outlineLevel="0" collapsed="false">
      <c r="A2261" s="20" t="s">
        <v>4920</v>
      </c>
      <c r="B2261" s="20" t="s">
        <v>4914</v>
      </c>
      <c r="C2261" s="20" t="s">
        <v>4919</v>
      </c>
      <c r="D2261" s="20" t="s">
        <v>4916</v>
      </c>
      <c r="H2261" s="20" t="s">
        <v>53</v>
      </c>
    </row>
    <row r="2262" customFormat="false" ht="15.75" hidden="false" customHeight="false" outlineLevel="0" collapsed="false">
      <c r="A2262" s="20" t="s">
        <v>4921</v>
      </c>
      <c r="B2262" s="20" t="s">
        <v>4922</v>
      </c>
      <c r="C2262" s="20" t="s">
        <v>4923</v>
      </c>
      <c r="D2262" s="20" t="s">
        <v>4924</v>
      </c>
      <c r="H2262" s="20" t="s">
        <v>53</v>
      </c>
    </row>
    <row r="2263" customFormat="false" ht="15.75" hidden="false" customHeight="false" outlineLevel="0" collapsed="false">
      <c r="A2263" s="20" t="s">
        <v>4925</v>
      </c>
      <c r="B2263" s="20" t="s">
        <v>4922</v>
      </c>
      <c r="C2263" s="20" t="s">
        <v>4923</v>
      </c>
      <c r="D2263" s="20" t="s">
        <v>4924</v>
      </c>
      <c r="H2263" s="20" t="s">
        <v>53</v>
      </c>
    </row>
    <row r="2264" customFormat="false" ht="15.75" hidden="false" customHeight="false" outlineLevel="0" collapsed="false">
      <c r="A2264" s="20" t="s">
        <v>4926</v>
      </c>
      <c r="B2264" s="20" t="s">
        <v>4927</v>
      </c>
      <c r="C2264" s="20" t="s">
        <v>4928</v>
      </c>
      <c r="D2264" s="20" t="s">
        <v>4929</v>
      </c>
      <c r="H2264" s="20" t="s">
        <v>53</v>
      </c>
    </row>
    <row r="2265" customFormat="false" ht="15.75" hidden="false" customHeight="false" outlineLevel="0" collapsed="false">
      <c r="A2265" s="20" t="s">
        <v>4930</v>
      </c>
      <c r="B2265" s="20" t="s">
        <v>4927</v>
      </c>
      <c r="C2265" s="20" t="s">
        <v>4928</v>
      </c>
      <c r="D2265" s="20" t="s">
        <v>4929</v>
      </c>
      <c r="H2265" s="20" t="s">
        <v>53</v>
      </c>
    </row>
    <row r="2266" customFormat="false" ht="15.75" hidden="false" customHeight="false" outlineLevel="0" collapsed="false">
      <c r="A2266" s="20" t="s">
        <v>4931</v>
      </c>
      <c r="B2266" s="20" t="s">
        <v>4927</v>
      </c>
      <c r="C2266" s="20" t="s">
        <v>4928</v>
      </c>
      <c r="D2266" s="20" t="s">
        <v>4932</v>
      </c>
      <c r="H2266" s="20" t="s">
        <v>53</v>
      </c>
    </row>
    <row r="2267" customFormat="false" ht="15.75" hidden="false" customHeight="false" outlineLevel="0" collapsed="false">
      <c r="A2267" s="20" t="s">
        <v>4933</v>
      </c>
      <c r="B2267" s="20" t="s">
        <v>4927</v>
      </c>
      <c r="C2267" s="20" t="s">
        <v>4928</v>
      </c>
      <c r="D2267" s="20" t="s">
        <v>4932</v>
      </c>
      <c r="H2267" s="20" t="s">
        <v>53</v>
      </c>
    </row>
    <row r="2268" customFormat="false" ht="15.75" hidden="false" customHeight="false" outlineLevel="0" collapsed="false">
      <c r="A2268" s="20" t="s">
        <v>4934</v>
      </c>
      <c r="B2268" s="20" t="s">
        <v>4927</v>
      </c>
      <c r="C2268" s="20" t="s">
        <v>4928</v>
      </c>
      <c r="D2268" s="20" t="s">
        <v>4935</v>
      </c>
      <c r="H2268" s="20" t="s">
        <v>53</v>
      </c>
    </row>
    <row r="2269" customFormat="false" ht="15.75" hidden="false" customHeight="false" outlineLevel="0" collapsed="false">
      <c r="A2269" s="20" t="s">
        <v>4936</v>
      </c>
      <c r="B2269" s="20" t="s">
        <v>4927</v>
      </c>
      <c r="C2269" s="20" t="s">
        <v>4928</v>
      </c>
      <c r="D2269" s="20" t="s">
        <v>4935</v>
      </c>
      <c r="H2269" s="20" t="s">
        <v>53</v>
      </c>
    </row>
    <row r="2270" customFormat="false" ht="15.75" hidden="false" customHeight="false" outlineLevel="0" collapsed="false">
      <c r="A2270" s="20" t="s">
        <v>4937</v>
      </c>
      <c r="B2270" s="20" t="s">
        <v>4938</v>
      </c>
      <c r="C2270" s="20" t="s">
        <v>4939</v>
      </c>
      <c r="D2270" s="20" t="s">
        <v>4940</v>
      </c>
      <c r="E2270" s="20" t="s">
        <v>4941</v>
      </c>
      <c r="H2270" s="20" t="s">
        <v>53</v>
      </c>
    </row>
    <row r="2271" customFormat="false" ht="15.75" hidden="false" customHeight="false" outlineLevel="0" collapsed="false">
      <c r="A2271" s="20" t="s">
        <v>4942</v>
      </c>
      <c r="B2271" s="20" t="s">
        <v>4938</v>
      </c>
      <c r="C2271" s="20" t="s">
        <v>4939</v>
      </c>
      <c r="D2271" s="20" t="s">
        <v>4940</v>
      </c>
      <c r="E2271" s="20" t="s">
        <v>4941</v>
      </c>
      <c r="H2271" s="20" t="s">
        <v>53</v>
      </c>
    </row>
    <row r="2272" customFormat="false" ht="15.75" hidden="false" customHeight="false" outlineLevel="0" collapsed="false">
      <c r="A2272" s="20" t="s">
        <v>4943</v>
      </c>
      <c r="B2272" s="20" t="s">
        <v>4938</v>
      </c>
      <c r="C2272" s="20" t="s">
        <v>4944</v>
      </c>
      <c r="D2272" s="20" t="s">
        <v>4945</v>
      </c>
      <c r="E2272" s="20" t="s">
        <v>4946</v>
      </c>
      <c r="H2272" s="20" t="s">
        <v>53</v>
      </c>
    </row>
    <row r="2273" customFormat="false" ht="15.75" hidden="false" customHeight="false" outlineLevel="0" collapsed="false">
      <c r="A2273" s="20" t="s">
        <v>4947</v>
      </c>
      <c r="B2273" s="20" t="s">
        <v>4938</v>
      </c>
      <c r="C2273" s="20" t="s">
        <v>4944</v>
      </c>
      <c r="D2273" s="20" t="s">
        <v>4945</v>
      </c>
      <c r="E2273" s="20" t="s">
        <v>4946</v>
      </c>
      <c r="H2273" s="20" t="s">
        <v>53</v>
      </c>
    </row>
    <row r="2274" customFormat="false" ht="15.75" hidden="false" customHeight="false" outlineLevel="0" collapsed="false">
      <c r="A2274" s="20" t="s">
        <v>4948</v>
      </c>
      <c r="B2274" s="20" t="s">
        <v>4938</v>
      </c>
      <c r="C2274" s="20" t="s">
        <v>4939</v>
      </c>
      <c r="D2274" s="20" t="s">
        <v>4940</v>
      </c>
      <c r="E2274" s="20" t="s">
        <v>4949</v>
      </c>
      <c r="H2274" s="20" t="s">
        <v>53</v>
      </c>
    </row>
    <row r="2275" customFormat="false" ht="15.75" hidden="false" customHeight="false" outlineLevel="0" collapsed="false">
      <c r="A2275" s="20" t="s">
        <v>4950</v>
      </c>
      <c r="B2275" s="20" t="s">
        <v>4938</v>
      </c>
      <c r="C2275" s="20" t="s">
        <v>4939</v>
      </c>
      <c r="D2275" s="20" t="s">
        <v>4940</v>
      </c>
      <c r="E2275" s="20" t="s">
        <v>4949</v>
      </c>
      <c r="H2275" s="20" t="s">
        <v>53</v>
      </c>
    </row>
    <row r="2276" customFormat="false" ht="15.75" hidden="false" customHeight="false" outlineLevel="0" collapsed="false">
      <c r="A2276" s="20" t="s">
        <v>4951</v>
      </c>
      <c r="B2276" s="20" t="s">
        <v>4938</v>
      </c>
      <c r="C2276" s="20" t="s">
        <v>4944</v>
      </c>
      <c r="D2276" s="20" t="s">
        <v>4952</v>
      </c>
      <c r="E2276" s="20" t="s">
        <v>4953</v>
      </c>
      <c r="H2276" s="20" t="s">
        <v>53</v>
      </c>
    </row>
    <row r="2277" customFormat="false" ht="15.75" hidden="false" customHeight="false" outlineLevel="0" collapsed="false">
      <c r="A2277" s="20" t="s">
        <v>4954</v>
      </c>
      <c r="B2277" s="20" t="s">
        <v>4938</v>
      </c>
      <c r="C2277" s="20" t="s">
        <v>4944</v>
      </c>
      <c r="D2277" s="20" t="s">
        <v>4952</v>
      </c>
      <c r="E2277" s="20" t="s">
        <v>4953</v>
      </c>
      <c r="H2277" s="20" t="s">
        <v>53</v>
      </c>
    </row>
    <row r="2278" customFormat="false" ht="15.75" hidden="false" customHeight="false" outlineLevel="0" collapsed="false">
      <c r="A2278" s="20" t="s">
        <v>4955</v>
      </c>
      <c r="B2278" s="20" t="s">
        <v>4956</v>
      </c>
      <c r="C2278" s="20" t="s">
        <v>4957</v>
      </c>
      <c r="D2278" s="20" t="s">
        <v>4958</v>
      </c>
      <c r="H2278" s="20" t="s">
        <v>53</v>
      </c>
    </row>
    <row r="2279" customFormat="false" ht="15.75" hidden="false" customHeight="false" outlineLevel="0" collapsed="false">
      <c r="A2279" s="20" t="s">
        <v>4959</v>
      </c>
      <c r="B2279" s="20" t="s">
        <v>4956</v>
      </c>
      <c r="C2279" s="20" t="s">
        <v>4957</v>
      </c>
      <c r="D2279" s="20" t="s">
        <v>4958</v>
      </c>
      <c r="H2279" s="20" t="s">
        <v>53</v>
      </c>
    </row>
    <row r="2280" customFormat="false" ht="15.75" hidden="false" customHeight="false" outlineLevel="0" collapsed="false">
      <c r="A2280" s="20" t="s">
        <v>4960</v>
      </c>
      <c r="B2280" s="20" t="s">
        <v>4956</v>
      </c>
      <c r="C2280" s="20" t="s">
        <v>4957</v>
      </c>
      <c r="D2280" s="20" t="s">
        <v>4961</v>
      </c>
      <c r="H2280" s="20" t="s">
        <v>53</v>
      </c>
    </row>
    <row r="2281" customFormat="false" ht="15.75" hidden="false" customHeight="false" outlineLevel="0" collapsed="false">
      <c r="A2281" s="20" t="s">
        <v>4962</v>
      </c>
      <c r="B2281" s="20" t="s">
        <v>4956</v>
      </c>
      <c r="C2281" s="20" t="s">
        <v>4957</v>
      </c>
      <c r="D2281" s="20" t="s">
        <v>4961</v>
      </c>
      <c r="H2281" s="20" t="s">
        <v>53</v>
      </c>
    </row>
    <row r="2282" customFormat="false" ht="15.75" hidden="false" customHeight="false" outlineLevel="0" collapsed="false">
      <c r="A2282" s="20" t="s">
        <v>4963</v>
      </c>
      <c r="B2282" s="20" t="s">
        <v>4956</v>
      </c>
      <c r="C2282" s="20" t="s">
        <v>4957</v>
      </c>
      <c r="D2282" s="20" t="s">
        <v>4964</v>
      </c>
      <c r="H2282" s="20" t="s">
        <v>53</v>
      </c>
    </row>
    <row r="2283" customFormat="false" ht="15.75" hidden="false" customHeight="false" outlineLevel="0" collapsed="false">
      <c r="A2283" s="20" t="s">
        <v>4965</v>
      </c>
      <c r="B2283" s="20" t="s">
        <v>4956</v>
      </c>
      <c r="C2283" s="20" t="s">
        <v>4957</v>
      </c>
      <c r="D2283" s="20" t="s">
        <v>4964</v>
      </c>
      <c r="H2283" s="20" t="s">
        <v>53</v>
      </c>
    </row>
    <row r="2284" customFormat="false" ht="15.75" hidden="false" customHeight="false" outlineLevel="0" collapsed="false">
      <c r="A2284" s="20" t="s">
        <v>4966</v>
      </c>
      <c r="B2284" s="20" t="s">
        <v>4956</v>
      </c>
      <c r="C2284" s="20" t="s">
        <v>4957</v>
      </c>
      <c r="D2284" s="20" t="s">
        <v>4967</v>
      </c>
      <c r="H2284" s="20" t="s">
        <v>53</v>
      </c>
    </row>
    <row r="2285" customFormat="false" ht="15.75" hidden="false" customHeight="false" outlineLevel="0" collapsed="false">
      <c r="A2285" s="20" t="s">
        <v>4968</v>
      </c>
      <c r="B2285" s="20" t="s">
        <v>4956</v>
      </c>
      <c r="C2285" s="20" t="s">
        <v>4957</v>
      </c>
      <c r="D2285" s="20" t="s">
        <v>4967</v>
      </c>
      <c r="H2285" s="20" t="s">
        <v>53</v>
      </c>
    </row>
    <row r="2286" customFormat="false" ht="15.75" hidden="false" customHeight="false" outlineLevel="0" collapsed="false">
      <c r="A2286" s="20" t="s">
        <v>4969</v>
      </c>
      <c r="B2286" s="20" t="s">
        <v>4956</v>
      </c>
      <c r="C2286" s="20" t="s">
        <v>4957</v>
      </c>
      <c r="D2286" s="20" t="s">
        <v>4970</v>
      </c>
      <c r="H2286" s="20" t="s">
        <v>53</v>
      </c>
    </row>
    <row r="2287" customFormat="false" ht="15.75" hidden="false" customHeight="false" outlineLevel="0" collapsed="false">
      <c r="A2287" s="20" t="s">
        <v>4971</v>
      </c>
      <c r="B2287" s="20" t="s">
        <v>4956</v>
      </c>
      <c r="C2287" s="20" t="s">
        <v>4957</v>
      </c>
      <c r="D2287" s="20" t="s">
        <v>4970</v>
      </c>
      <c r="H2287" s="20" t="s">
        <v>53</v>
      </c>
    </row>
    <row r="2288" customFormat="false" ht="15.75" hidden="false" customHeight="false" outlineLevel="0" collapsed="false">
      <c r="A2288" s="20" t="s">
        <v>4972</v>
      </c>
      <c r="B2288" s="20" t="s">
        <v>4956</v>
      </c>
      <c r="C2288" s="20" t="s">
        <v>4957</v>
      </c>
      <c r="D2288" s="20" t="s">
        <v>4973</v>
      </c>
      <c r="H2288" s="20" t="s">
        <v>53</v>
      </c>
    </row>
    <row r="2289" customFormat="false" ht="15.75" hidden="false" customHeight="false" outlineLevel="0" collapsed="false">
      <c r="A2289" s="20" t="s">
        <v>4974</v>
      </c>
      <c r="B2289" s="20" t="s">
        <v>4956</v>
      </c>
      <c r="C2289" s="20" t="s">
        <v>4957</v>
      </c>
      <c r="D2289" s="20" t="s">
        <v>4973</v>
      </c>
      <c r="H2289" s="20" t="s">
        <v>53</v>
      </c>
    </row>
    <row r="2290" customFormat="false" ht="15.75" hidden="false" customHeight="false" outlineLevel="0" collapsed="false">
      <c r="A2290" s="20" t="s">
        <v>4975</v>
      </c>
      <c r="B2290" s="20" t="s">
        <v>4956</v>
      </c>
      <c r="C2290" s="20" t="s">
        <v>4957</v>
      </c>
      <c r="D2290" s="20" t="s">
        <v>4976</v>
      </c>
      <c r="H2290" s="20" t="s">
        <v>53</v>
      </c>
    </row>
    <row r="2291" customFormat="false" ht="15.75" hidden="false" customHeight="false" outlineLevel="0" collapsed="false">
      <c r="A2291" s="20" t="s">
        <v>4977</v>
      </c>
      <c r="B2291" s="20" t="s">
        <v>4956</v>
      </c>
      <c r="C2291" s="20" t="s">
        <v>4957</v>
      </c>
      <c r="D2291" s="20" t="s">
        <v>4976</v>
      </c>
      <c r="H2291" s="20" t="s">
        <v>53</v>
      </c>
    </row>
    <row r="2292" customFormat="false" ht="15.75" hidden="false" customHeight="false" outlineLevel="0" collapsed="false">
      <c r="A2292" s="20" t="s">
        <v>4978</v>
      </c>
      <c r="B2292" s="20" t="s">
        <v>4956</v>
      </c>
      <c r="C2292" s="20" t="s">
        <v>4957</v>
      </c>
      <c r="D2292" s="20" t="s">
        <v>4979</v>
      </c>
      <c r="H2292" s="20" t="s">
        <v>53</v>
      </c>
    </row>
    <row r="2293" customFormat="false" ht="15.75" hidden="false" customHeight="false" outlineLevel="0" collapsed="false">
      <c r="A2293" s="20" t="s">
        <v>4980</v>
      </c>
      <c r="B2293" s="20" t="s">
        <v>4956</v>
      </c>
      <c r="C2293" s="20" t="s">
        <v>4957</v>
      </c>
      <c r="D2293" s="20" t="s">
        <v>4979</v>
      </c>
      <c r="H2293" s="20" t="s">
        <v>53</v>
      </c>
    </row>
    <row r="2294" customFormat="false" ht="15.75" hidden="false" customHeight="false" outlineLevel="0" collapsed="false">
      <c r="A2294" s="20" t="s">
        <v>4981</v>
      </c>
      <c r="B2294" s="20" t="s">
        <v>4956</v>
      </c>
      <c r="C2294" s="20" t="s">
        <v>4957</v>
      </c>
      <c r="D2294" s="20" t="s">
        <v>4982</v>
      </c>
      <c r="H2294" s="20" t="s">
        <v>53</v>
      </c>
    </row>
    <row r="2295" customFormat="false" ht="15.75" hidden="false" customHeight="false" outlineLevel="0" collapsed="false">
      <c r="A2295" s="20" t="s">
        <v>4983</v>
      </c>
      <c r="B2295" s="20" t="s">
        <v>4956</v>
      </c>
      <c r="C2295" s="20" t="s">
        <v>4957</v>
      </c>
      <c r="D2295" s="20" t="s">
        <v>4982</v>
      </c>
      <c r="H2295" s="20" t="s">
        <v>53</v>
      </c>
    </row>
    <row r="2296" customFormat="false" ht="15.75" hidden="false" customHeight="false" outlineLevel="0" collapsed="false">
      <c r="A2296" s="20" t="s">
        <v>4984</v>
      </c>
      <c r="B2296" s="20" t="s">
        <v>4956</v>
      </c>
      <c r="C2296" s="20" t="s">
        <v>4957</v>
      </c>
      <c r="D2296" s="20" t="s">
        <v>4985</v>
      </c>
      <c r="H2296" s="20" t="s">
        <v>53</v>
      </c>
    </row>
    <row r="2297" customFormat="false" ht="15.75" hidden="false" customHeight="false" outlineLevel="0" collapsed="false">
      <c r="A2297" s="20" t="s">
        <v>4986</v>
      </c>
      <c r="B2297" s="20" t="s">
        <v>4956</v>
      </c>
      <c r="C2297" s="20" t="s">
        <v>4957</v>
      </c>
      <c r="D2297" s="20" t="s">
        <v>4985</v>
      </c>
      <c r="H2297" s="20" t="s">
        <v>53</v>
      </c>
    </row>
    <row r="2298" customFormat="false" ht="15.75" hidden="false" customHeight="false" outlineLevel="0" collapsed="false">
      <c r="A2298" s="20" t="s">
        <v>4987</v>
      </c>
      <c r="B2298" s="20" t="s">
        <v>4956</v>
      </c>
      <c r="C2298" s="20" t="s">
        <v>4957</v>
      </c>
      <c r="D2298" s="20" t="s">
        <v>4988</v>
      </c>
      <c r="H2298" s="20" t="s">
        <v>53</v>
      </c>
    </row>
    <row r="2299" customFormat="false" ht="15.75" hidden="false" customHeight="false" outlineLevel="0" collapsed="false">
      <c r="A2299" s="20" t="s">
        <v>4989</v>
      </c>
      <c r="B2299" s="20" t="s">
        <v>4956</v>
      </c>
      <c r="C2299" s="20" t="s">
        <v>4957</v>
      </c>
      <c r="D2299" s="20" t="s">
        <v>4988</v>
      </c>
      <c r="H2299" s="20" t="s">
        <v>53</v>
      </c>
    </row>
    <row r="2300" customFormat="false" ht="15.75" hidden="false" customHeight="false" outlineLevel="0" collapsed="false">
      <c r="A2300" s="20" t="s">
        <v>4990</v>
      </c>
      <c r="B2300" s="20" t="s">
        <v>4956</v>
      </c>
      <c r="C2300" s="20" t="s">
        <v>4957</v>
      </c>
      <c r="D2300" s="20" t="s">
        <v>4991</v>
      </c>
      <c r="H2300" s="20" t="s">
        <v>53</v>
      </c>
    </row>
    <row r="2301" customFormat="false" ht="15.75" hidden="false" customHeight="false" outlineLevel="0" collapsed="false">
      <c r="A2301" s="20" t="s">
        <v>4992</v>
      </c>
      <c r="B2301" s="20" t="s">
        <v>4956</v>
      </c>
      <c r="C2301" s="20" t="s">
        <v>4957</v>
      </c>
      <c r="D2301" s="20" t="s">
        <v>4991</v>
      </c>
      <c r="H2301" s="20" t="s">
        <v>53</v>
      </c>
    </row>
    <row r="2302" customFormat="false" ht="15.75" hidden="false" customHeight="false" outlineLevel="0" collapsed="false">
      <c r="A2302" s="20" t="s">
        <v>4993</v>
      </c>
      <c r="B2302" s="20" t="s">
        <v>4956</v>
      </c>
      <c r="C2302" s="20" t="s">
        <v>4957</v>
      </c>
      <c r="D2302" s="20" t="s">
        <v>4994</v>
      </c>
      <c r="H2302" s="20" t="s">
        <v>53</v>
      </c>
    </row>
    <row r="2303" customFormat="false" ht="15.75" hidden="false" customHeight="false" outlineLevel="0" collapsed="false">
      <c r="A2303" s="20" t="s">
        <v>4995</v>
      </c>
      <c r="B2303" s="20" t="s">
        <v>4956</v>
      </c>
      <c r="C2303" s="20" t="s">
        <v>4957</v>
      </c>
      <c r="D2303" s="20" t="s">
        <v>4994</v>
      </c>
      <c r="H2303" s="20" t="s">
        <v>53</v>
      </c>
    </row>
    <row r="2304" customFormat="false" ht="15.75" hidden="false" customHeight="false" outlineLevel="0" collapsed="false">
      <c r="A2304" s="20" t="s">
        <v>4996</v>
      </c>
      <c r="B2304" s="20" t="s">
        <v>4956</v>
      </c>
      <c r="C2304" s="20" t="s">
        <v>4957</v>
      </c>
      <c r="D2304" s="20" t="s">
        <v>4997</v>
      </c>
      <c r="H2304" s="20" t="s">
        <v>53</v>
      </c>
    </row>
    <row r="2305" customFormat="false" ht="15.75" hidden="false" customHeight="false" outlineLevel="0" collapsed="false">
      <c r="A2305" s="20" t="s">
        <v>4998</v>
      </c>
      <c r="B2305" s="20" t="s">
        <v>4956</v>
      </c>
      <c r="C2305" s="20" t="s">
        <v>4957</v>
      </c>
      <c r="D2305" s="20" t="s">
        <v>4997</v>
      </c>
      <c r="H2305" s="20" t="s">
        <v>53</v>
      </c>
    </row>
    <row r="2306" customFormat="false" ht="15.75" hidden="false" customHeight="false" outlineLevel="0" collapsed="false">
      <c r="A2306" s="20" t="s">
        <v>4999</v>
      </c>
      <c r="B2306" s="20" t="s">
        <v>4956</v>
      </c>
      <c r="C2306" s="20" t="s">
        <v>4957</v>
      </c>
      <c r="D2306" s="20" t="s">
        <v>5000</v>
      </c>
      <c r="H2306" s="20" t="s">
        <v>53</v>
      </c>
    </row>
    <row r="2307" customFormat="false" ht="15.75" hidden="false" customHeight="false" outlineLevel="0" collapsed="false">
      <c r="A2307" s="20" t="s">
        <v>5001</v>
      </c>
      <c r="B2307" s="20" t="s">
        <v>4956</v>
      </c>
      <c r="C2307" s="20" t="s">
        <v>4957</v>
      </c>
      <c r="D2307" s="20" t="s">
        <v>5000</v>
      </c>
      <c r="H2307" s="20" t="s">
        <v>53</v>
      </c>
    </row>
    <row r="2308" customFormat="false" ht="15.75" hidden="false" customHeight="false" outlineLevel="0" collapsed="false">
      <c r="A2308" s="20" t="s">
        <v>5002</v>
      </c>
      <c r="B2308" s="20" t="s">
        <v>4956</v>
      </c>
      <c r="C2308" s="20" t="s">
        <v>4957</v>
      </c>
      <c r="D2308" s="20" t="s">
        <v>5003</v>
      </c>
      <c r="H2308" s="20" t="s">
        <v>53</v>
      </c>
    </row>
    <row r="2309" customFormat="false" ht="15.75" hidden="false" customHeight="false" outlineLevel="0" collapsed="false">
      <c r="A2309" s="20" t="s">
        <v>5004</v>
      </c>
      <c r="B2309" s="20" t="s">
        <v>4956</v>
      </c>
      <c r="C2309" s="20" t="s">
        <v>4957</v>
      </c>
      <c r="D2309" s="20" t="s">
        <v>5003</v>
      </c>
      <c r="H2309" s="20" t="s">
        <v>53</v>
      </c>
    </row>
    <row r="2310" customFormat="false" ht="15.75" hidden="false" customHeight="false" outlineLevel="0" collapsed="false">
      <c r="A2310" s="20" t="s">
        <v>5005</v>
      </c>
      <c r="B2310" s="20" t="s">
        <v>4956</v>
      </c>
      <c r="C2310" s="20" t="s">
        <v>4957</v>
      </c>
      <c r="D2310" s="20" t="s">
        <v>5006</v>
      </c>
      <c r="H2310" s="20" t="s">
        <v>53</v>
      </c>
    </row>
    <row r="2311" customFormat="false" ht="15.75" hidden="false" customHeight="false" outlineLevel="0" collapsed="false">
      <c r="A2311" s="20" t="s">
        <v>5007</v>
      </c>
      <c r="B2311" s="20" t="s">
        <v>4956</v>
      </c>
      <c r="C2311" s="20" t="s">
        <v>4957</v>
      </c>
      <c r="D2311" s="20" t="s">
        <v>5006</v>
      </c>
      <c r="H2311" s="20" t="s">
        <v>53</v>
      </c>
    </row>
    <row r="2312" customFormat="false" ht="15.75" hidden="false" customHeight="false" outlineLevel="0" collapsed="false">
      <c r="A2312" s="20" t="s">
        <v>5008</v>
      </c>
      <c r="B2312" s="20" t="s">
        <v>4956</v>
      </c>
      <c r="C2312" s="20" t="s">
        <v>4957</v>
      </c>
      <c r="D2312" s="20" t="s">
        <v>5009</v>
      </c>
      <c r="H2312" s="20" t="s">
        <v>53</v>
      </c>
    </row>
    <row r="2313" customFormat="false" ht="15.75" hidden="false" customHeight="false" outlineLevel="0" collapsed="false">
      <c r="A2313" s="20" t="s">
        <v>5010</v>
      </c>
      <c r="B2313" s="20" t="s">
        <v>4956</v>
      </c>
      <c r="C2313" s="20" t="s">
        <v>4957</v>
      </c>
      <c r="D2313" s="20" t="s">
        <v>5009</v>
      </c>
      <c r="H2313" s="20" t="s">
        <v>53</v>
      </c>
    </row>
    <row r="2314" customFormat="false" ht="15.75" hidden="false" customHeight="false" outlineLevel="0" collapsed="false">
      <c r="A2314" s="20" t="s">
        <v>5011</v>
      </c>
      <c r="B2314" s="20" t="s">
        <v>4956</v>
      </c>
      <c r="C2314" s="20" t="s">
        <v>4957</v>
      </c>
      <c r="D2314" s="20" t="s">
        <v>5012</v>
      </c>
      <c r="H2314" s="20" t="s">
        <v>53</v>
      </c>
    </row>
    <row r="2315" customFormat="false" ht="15.75" hidden="false" customHeight="false" outlineLevel="0" collapsed="false">
      <c r="A2315" s="20" t="s">
        <v>5013</v>
      </c>
      <c r="B2315" s="20" t="s">
        <v>4956</v>
      </c>
      <c r="C2315" s="20" t="s">
        <v>4957</v>
      </c>
      <c r="D2315" s="20" t="s">
        <v>5012</v>
      </c>
      <c r="H2315" s="20" t="s">
        <v>53</v>
      </c>
    </row>
    <row r="2316" customFormat="false" ht="15.75" hidden="false" customHeight="false" outlineLevel="0" collapsed="false">
      <c r="A2316" s="20" t="s">
        <v>5014</v>
      </c>
      <c r="B2316" s="20" t="s">
        <v>4956</v>
      </c>
      <c r="C2316" s="20" t="s">
        <v>4957</v>
      </c>
      <c r="D2316" s="20" t="s">
        <v>5015</v>
      </c>
      <c r="H2316" s="20" t="s">
        <v>53</v>
      </c>
    </row>
    <row r="2317" customFormat="false" ht="15.75" hidden="false" customHeight="false" outlineLevel="0" collapsed="false">
      <c r="A2317" s="20" t="s">
        <v>5016</v>
      </c>
      <c r="B2317" s="20" t="s">
        <v>4956</v>
      </c>
      <c r="C2317" s="20" t="s">
        <v>4957</v>
      </c>
      <c r="D2317" s="20" t="s">
        <v>5015</v>
      </c>
      <c r="H2317" s="20" t="s">
        <v>53</v>
      </c>
    </row>
    <row r="2318" customFormat="false" ht="15.75" hidden="false" customHeight="false" outlineLevel="0" collapsed="false">
      <c r="A2318" s="20" t="s">
        <v>5017</v>
      </c>
      <c r="B2318" s="20" t="s">
        <v>4956</v>
      </c>
      <c r="C2318" s="20" t="s">
        <v>4957</v>
      </c>
      <c r="D2318" s="20" t="s">
        <v>5018</v>
      </c>
      <c r="H2318" s="20" t="s">
        <v>53</v>
      </c>
    </row>
    <row r="2319" customFormat="false" ht="15.75" hidden="false" customHeight="false" outlineLevel="0" collapsed="false">
      <c r="A2319" s="20" t="s">
        <v>5019</v>
      </c>
      <c r="B2319" s="20" t="s">
        <v>4956</v>
      </c>
      <c r="C2319" s="20" t="s">
        <v>4957</v>
      </c>
      <c r="D2319" s="20" t="s">
        <v>5018</v>
      </c>
      <c r="H2319" s="20" t="s">
        <v>53</v>
      </c>
    </row>
    <row r="2320" customFormat="false" ht="15.75" hidden="false" customHeight="false" outlineLevel="0" collapsed="false">
      <c r="A2320" s="20" t="s">
        <v>5020</v>
      </c>
      <c r="B2320" s="20" t="s">
        <v>4956</v>
      </c>
      <c r="C2320" s="20" t="s">
        <v>4957</v>
      </c>
      <c r="D2320" s="20" t="s">
        <v>5021</v>
      </c>
      <c r="H2320" s="20" t="s">
        <v>53</v>
      </c>
    </row>
    <row r="2321" customFormat="false" ht="15.75" hidden="false" customHeight="false" outlineLevel="0" collapsed="false">
      <c r="A2321" s="20" t="s">
        <v>5022</v>
      </c>
      <c r="B2321" s="20" t="s">
        <v>4956</v>
      </c>
      <c r="C2321" s="20" t="s">
        <v>4957</v>
      </c>
      <c r="D2321" s="20" t="s">
        <v>5021</v>
      </c>
      <c r="H2321" s="20" t="s">
        <v>53</v>
      </c>
    </row>
    <row r="2322" customFormat="false" ht="15.75" hidden="false" customHeight="false" outlineLevel="0" collapsed="false">
      <c r="A2322" s="20" t="s">
        <v>5023</v>
      </c>
      <c r="B2322" s="20" t="s">
        <v>4956</v>
      </c>
      <c r="C2322" s="20" t="s">
        <v>4957</v>
      </c>
      <c r="D2322" s="20" t="s">
        <v>5024</v>
      </c>
      <c r="H2322" s="20" t="s">
        <v>53</v>
      </c>
    </row>
    <row r="2323" customFormat="false" ht="15.75" hidden="false" customHeight="false" outlineLevel="0" collapsed="false">
      <c r="A2323" s="20" t="s">
        <v>5025</v>
      </c>
      <c r="B2323" s="20" t="s">
        <v>4956</v>
      </c>
      <c r="C2323" s="20" t="s">
        <v>4957</v>
      </c>
      <c r="D2323" s="20" t="s">
        <v>5024</v>
      </c>
      <c r="H2323" s="20" t="s">
        <v>53</v>
      </c>
    </row>
    <row r="2324" customFormat="false" ht="15.75" hidden="false" customHeight="false" outlineLevel="0" collapsed="false">
      <c r="A2324" s="20" t="s">
        <v>5026</v>
      </c>
      <c r="B2324" s="20" t="s">
        <v>5027</v>
      </c>
      <c r="C2324" s="20" t="s">
        <v>5028</v>
      </c>
      <c r="D2324" s="20" t="s">
        <v>5029</v>
      </c>
      <c r="E2324" s="20" t="s">
        <v>5030</v>
      </c>
      <c r="H2324" s="20" t="s">
        <v>53</v>
      </c>
    </row>
    <row r="2325" customFormat="false" ht="15.75" hidden="false" customHeight="false" outlineLevel="0" collapsed="false">
      <c r="A2325" s="20" t="s">
        <v>5031</v>
      </c>
      <c r="B2325" s="20" t="s">
        <v>5027</v>
      </c>
      <c r="C2325" s="20" t="s">
        <v>5028</v>
      </c>
      <c r="D2325" s="20" t="s">
        <v>5029</v>
      </c>
      <c r="E2325" s="20" t="s">
        <v>5030</v>
      </c>
      <c r="H2325" s="20" t="s">
        <v>53</v>
      </c>
    </row>
    <row r="2326" customFormat="false" ht="15.75" hidden="false" customHeight="false" outlineLevel="0" collapsed="false">
      <c r="A2326" s="20" t="s">
        <v>5032</v>
      </c>
      <c r="B2326" s="20" t="s">
        <v>5027</v>
      </c>
      <c r="C2326" s="20" t="s">
        <v>5028</v>
      </c>
      <c r="D2326" s="20" t="s">
        <v>5029</v>
      </c>
      <c r="E2326" s="20" t="s">
        <v>5033</v>
      </c>
      <c r="H2326" s="20" t="s">
        <v>53</v>
      </c>
    </row>
    <row r="2327" customFormat="false" ht="15.75" hidden="false" customHeight="false" outlineLevel="0" collapsed="false">
      <c r="A2327" s="20" t="s">
        <v>5034</v>
      </c>
      <c r="B2327" s="20" t="s">
        <v>5027</v>
      </c>
      <c r="C2327" s="20" t="s">
        <v>5028</v>
      </c>
      <c r="D2327" s="20" t="s">
        <v>5029</v>
      </c>
      <c r="E2327" s="20" t="s">
        <v>5033</v>
      </c>
      <c r="H2327" s="20" t="s">
        <v>53</v>
      </c>
    </row>
    <row r="2328" customFormat="false" ht="15.75" hidden="false" customHeight="false" outlineLevel="0" collapsed="false">
      <c r="A2328" s="20" t="s">
        <v>5035</v>
      </c>
      <c r="B2328" s="20" t="s">
        <v>5027</v>
      </c>
      <c r="C2328" s="20" t="s">
        <v>5028</v>
      </c>
      <c r="D2328" s="20" t="s">
        <v>5029</v>
      </c>
      <c r="E2328" s="20" t="s">
        <v>5036</v>
      </c>
      <c r="H2328" s="20" t="s">
        <v>53</v>
      </c>
    </row>
    <row r="2329" customFormat="false" ht="15.75" hidden="false" customHeight="false" outlineLevel="0" collapsed="false">
      <c r="A2329" s="20" t="s">
        <v>5037</v>
      </c>
      <c r="B2329" s="20" t="s">
        <v>5027</v>
      </c>
      <c r="C2329" s="20" t="s">
        <v>5028</v>
      </c>
      <c r="D2329" s="20" t="s">
        <v>5029</v>
      </c>
      <c r="E2329" s="20" t="s">
        <v>5036</v>
      </c>
      <c r="H2329" s="20" t="s">
        <v>53</v>
      </c>
    </row>
    <row r="2330" customFormat="false" ht="15.75" hidden="false" customHeight="false" outlineLevel="0" collapsed="false">
      <c r="A2330" s="20" t="s">
        <v>5038</v>
      </c>
      <c r="B2330" s="20" t="s">
        <v>5027</v>
      </c>
      <c r="C2330" s="20" t="s">
        <v>5028</v>
      </c>
      <c r="D2330" s="20" t="s">
        <v>5029</v>
      </c>
      <c r="E2330" s="20" t="s">
        <v>5039</v>
      </c>
      <c r="H2330" s="20" t="s">
        <v>53</v>
      </c>
    </row>
    <row r="2331" customFormat="false" ht="15.75" hidden="false" customHeight="false" outlineLevel="0" collapsed="false">
      <c r="A2331" s="20" t="s">
        <v>5040</v>
      </c>
      <c r="B2331" s="20" t="s">
        <v>5027</v>
      </c>
      <c r="C2331" s="20" t="s">
        <v>5028</v>
      </c>
      <c r="D2331" s="20" t="s">
        <v>5029</v>
      </c>
      <c r="E2331" s="20" t="s">
        <v>5039</v>
      </c>
      <c r="H2331" s="20" t="s">
        <v>53</v>
      </c>
    </row>
    <row r="2332" customFormat="false" ht="15.75" hidden="false" customHeight="false" outlineLevel="0" collapsed="false">
      <c r="A2332" s="20" t="s">
        <v>5041</v>
      </c>
      <c r="B2332" s="20" t="s">
        <v>5027</v>
      </c>
      <c r="C2332" s="20" t="s">
        <v>5028</v>
      </c>
      <c r="D2332" s="20" t="s">
        <v>5029</v>
      </c>
      <c r="E2332" s="20" t="s">
        <v>5042</v>
      </c>
      <c r="H2332" s="20" t="s">
        <v>53</v>
      </c>
    </row>
    <row r="2333" customFormat="false" ht="15.75" hidden="false" customHeight="false" outlineLevel="0" collapsed="false">
      <c r="A2333" s="20" t="s">
        <v>5043</v>
      </c>
      <c r="B2333" s="20" t="s">
        <v>5027</v>
      </c>
      <c r="C2333" s="20" t="s">
        <v>5028</v>
      </c>
      <c r="D2333" s="20" t="s">
        <v>5029</v>
      </c>
      <c r="E2333" s="20" t="s">
        <v>5042</v>
      </c>
      <c r="H2333" s="20" t="s">
        <v>53</v>
      </c>
    </row>
    <row r="2334" customFormat="false" ht="15.75" hidden="false" customHeight="false" outlineLevel="0" collapsed="false">
      <c r="A2334" s="20" t="s">
        <v>5044</v>
      </c>
      <c r="B2334" s="20" t="s">
        <v>5027</v>
      </c>
      <c r="C2334" s="20" t="s">
        <v>5028</v>
      </c>
      <c r="D2334" s="20" t="s">
        <v>5029</v>
      </c>
      <c r="E2334" s="20" t="s">
        <v>5045</v>
      </c>
      <c r="H2334" s="20" t="s">
        <v>53</v>
      </c>
    </row>
    <row r="2335" customFormat="false" ht="15.75" hidden="false" customHeight="false" outlineLevel="0" collapsed="false">
      <c r="A2335" s="20" t="s">
        <v>5046</v>
      </c>
      <c r="B2335" s="20" t="s">
        <v>5027</v>
      </c>
      <c r="C2335" s="20" t="s">
        <v>5028</v>
      </c>
      <c r="D2335" s="20" t="s">
        <v>5029</v>
      </c>
      <c r="E2335" s="20" t="s">
        <v>5045</v>
      </c>
      <c r="H2335" s="20" t="s">
        <v>53</v>
      </c>
    </row>
    <row r="2336" customFormat="false" ht="15.75" hidden="false" customHeight="false" outlineLevel="0" collapsed="false">
      <c r="A2336" s="20" t="s">
        <v>5047</v>
      </c>
      <c r="B2336" s="20" t="s">
        <v>5027</v>
      </c>
      <c r="C2336" s="20" t="s">
        <v>5028</v>
      </c>
      <c r="D2336" s="20" t="s">
        <v>5048</v>
      </c>
      <c r="E2336" s="20" t="s">
        <v>5049</v>
      </c>
      <c r="H2336" s="20" t="s">
        <v>53</v>
      </c>
    </row>
    <row r="2337" customFormat="false" ht="15.75" hidden="false" customHeight="false" outlineLevel="0" collapsed="false">
      <c r="A2337" s="20" t="s">
        <v>5050</v>
      </c>
      <c r="B2337" s="20" t="s">
        <v>5027</v>
      </c>
      <c r="C2337" s="20" t="s">
        <v>5028</v>
      </c>
      <c r="D2337" s="20" t="s">
        <v>5048</v>
      </c>
      <c r="E2337" s="20" t="s">
        <v>5049</v>
      </c>
      <c r="H2337" s="20" t="s">
        <v>53</v>
      </c>
    </row>
    <row r="2338" customFormat="false" ht="15.75" hidden="false" customHeight="false" outlineLevel="0" collapsed="false">
      <c r="A2338" s="20" t="s">
        <v>5051</v>
      </c>
      <c r="B2338" s="20" t="s">
        <v>5027</v>
      </c>
      <c r="C2338" s="20" t="s">
        <v>5028</v>
      </c>
      <c r="D2338" s="20" t="s">
        <v>5029</v>
      </c>
      <c r="E2338" s="20" t="s">
        <v>5052</v>
      </c>
      <c r="H2338" s="20" t="s">
        <v>53</v>
      </c>
    </row>
    <row r="2339" customFormat="false" ht="15.75" hidden="false" customHeight="false" outlineLevel="0" collapsed="false">
      <c r="A2339" s="20" t="s">
        <v>5053</v>
      </c>
      <c r="B2339" s="20" t="s">
        <v>5027</v>
      </c>
      <c r="C2339" s="20" t="s">
        <v>5028</v>
      </c>
      <c r="D2339" s="20" t="s">
        <v>5029</v>
      </c>
      <c r="E2339" s="20" t="s">
        <v>5052</v>
      </c>
      <c r="H2339" s="20" t="s">
        <v>53</v>
      </c>
    </row>
    <row r="2340" customFormat="false" ht="15.75" hidden="false" customHeight="false" outlineLevel="0" collapsed="false">
      <c r="A2340" s="20" t="s">
        <v>5054</v>
      </c>
      <c r="B2340" s="20" t="s">
        <v>5027</v>
      </c>
      <c r="C2340" s="20" t="s">
        <v>5028</v>
      </c>
      <c r="D2340" s="20" t="s">
        <v>5029</v>
      </c>
      <c r="E2340" s="20" t="s">
        <v>5055</v>
      </c>
      <c r="H2340" s="20" t="s">
        <v>53</v>
      </c>
    </row>
    <row r="2341" customFormat="false" ht="15.75" hidden="false" customHeight="false" outlineLevel="0" collapsed="false">
      <c r="A2341" s="20" t="s">
        <v>5056</v>
      </c>
      <c r="B2341" s="20" t="s">
        <v>5027</v>
      </c>
      <c r="C2341" s="20" t="s">
        <v>5028</v>
      </c>
      <c r="D2341" s="20" t="s">
        <v>5029</v>
      </c>
      <c r="E2341" s="20" t="s">
        <v>5055</v>
      </c>
      <c r="H2341" s="20" t="s">
        <v>53</v>
      </c>
    </row>
    <row r="2342" customFormat="false" ht="15.75" hidden="false" customHeight="false" outlineLevel="0" collapsed="false">
      <c r="A2342" s="20" t="s">
        <v>5057</v>
      </c>
      <c r="B2342" s="20" t="s">
        <v>5027</v>
      </c>
      <c r="C2342" s="20" t="s">
        <v>5028</v>
      </c>
      <c r="D2342" s="20" t="s">
        <v>5029</v>
      </c>
      <c r="E2342" s="20" t="s">
        <v>5058</v>
      </c>
      <c r="H2342" s="20" t="s">
        <v>53</v>
      </c>
    </row>
    <row r="2343" customFormat="false" ht="15.75" hidden="false" customHeight="false" outlineLevel="0" collapsed="false">
      <c r="A2343" s="20" t="s">
        <v>5059</v>
      </c>
      <c r="B2343" s="20" t="s">
        <v>5027</v>
      </c>
      <c r="C2343" s="20" t="s">
        <v>5028</v>
      </c>
      <c r="D2343" s="20" t="s">
        <v>5029</v>
      </c>
      <c r="E2343" s="20" t="s">
        <v>5058</v>
      </c>
      <c r="H2343" s="20" t="s">
        <v>53</v>
      </c>
    </row>
    <row r="2344" customFormat="false" ht="15.75" hidden="false" customHeight="false" outlineLevel="0" collapsed="false">
      <c r="A2344" s="20" t="s">
        <v>5060</v>
      </c>
      <c r="B2344" s="20" t="s">
        <v>5027</v>
      </c>
      <c r="C2344" s="20" t="s">
        <v>5061</v>
      </c>
      <c r="D2344" s="20" t="s">
        <v>5029</v>
      </c>
      <c r="E2344" s="20" t="s">
        <v>5062</v>
      </c>
      <c r="H2344" s="20" t="s">
        <v>53</v>
      </c>
    </row>
    <row r="2345" customFormat="false" ht="15.75" hidden="false" customHeight="false" outlineLevel="0" collapsed="false">
      <c r="A2345" s="20" t="s">
        <v>5063</v>
      </c>
      <c r="B2345" s="20" t="s">
        <v>5027</v>
      </c>
      <c r="C2345" s="20" t="s">
        <v>5061</v>
      </c>
      <c r="D2345" s="20" t="s">
        <v>5029</v>
      </c>
      <c r="E2345" s="20" t="s">
        <v>5062</v>
      </c>
      <c r="H2345" s="20" t="s">
        <v>53</v>
      </c>
    </row>
    <row r="2346" customFormat="false" ht="15.75" hidden="false" customHeight="false" outlineLevel="0" collapsed="false">
      <c r="A2346" s="20" t="s">
        <v>5064</v>
      </c>
      <c r="B2346" s="20" t="s">
        <v>5027</v>
      </c>
      <c r="C2346" s="20" t="s">
        <v>5028</v>
      </c>
      <c r="D2346" s="20" t="s">
        <v>5029</v>
      </c>
      <c r="E2346" s="20" t="s">
        <v>5065</v>
      </c>
      <c r="H2346" s="20" t="s">
        <v>53</v>
      </c>
    </row>
    <row r="2347" customFormat="false" ht="15.75" hidden="false" customHeight="false" outlineLevel="0" collapsed="false">
      <c r="A2347" s="20" t="s">
        <v>5066</v>
      </c>
      <c r="B2347" s="20" t="s">
        <v>5027</v>
      </c>
      <c r="C2347" s="20" t="s">
        <v>5028</v>
      </c>
      <c r="D2347" s="20" t="s">
        <v>5029</v>
      </c>
      <c r="E2347" s="20" t="s">
        <v>5065</v>
      </c>
      <c r="H2347" s="20" t="s">
        <v>53</v>
      </c>
    </row>
    <row r="2348" customFormat="false" ht="15.75" hidden="false" customHeight="false" outlineLevel="0" collapsed="false">
      <c r="A2348" s="20" t="s">
        <v>5067</v>
      </c>
      <c r="B2348" s="20" t="s">
        <v>5027</v>
      </c>
      <c r="C2348" s="20" t="s">
        <v>5028</v>
      </c>
      <c r="D2348" s="20" t="s">
        <v>5029</v>
      </c>
      <c r="E2348" s="20" t="s">
        <v>5068</v>
      </c>
      <c r="H2348" s="20" t="s">
        <v>53</v>
      </c>
    </row>
    <row r="2349" customFormat="false" ht="15.75" hidden="false" customHeight="false" outlineLevel="0" collapsed="false">
      <c r="A2349" s="20" t="s">
        <v>5069</v>
      </c>
      <c r="B2349" s="20" t="s">
        <v>5027</v>
      </c>
      <c r="C2349" s="20" t="s">
        <v>5028</v>
      </c>
      <c r="D2349" s="20" t="s">
        <v>5029</v>
      </c>
      <c r="E2349" s="20" t="s">
        <v>5068</v>
      </c>
      <c r="H2349" s="20" t="s">
        <v>53</v>
      </c>
    </row>
    <row r="2350" customFormat="false" ht="15.75" hidden="false" customHeight="false" outlineLevel="0" collapsed="false">
      <c r="A2350" s="20" t="s">
        <v>5070</v>
      </c>
      <c r="B2350" s="20" t="s">
        <v>5027</v>
      </c>
      <c r="C2350" s="20" t="s">
        <v>5028</v>
      </c>
      <c r="D2350" s="20" t="s">
        <v>5029</v>
      </c>
      <c r="E2350" s="20" t="s">
        <v>5071</v>
      </c>
      <c r="H2350" s="20" t="s">
        <v>53</v>
      </c>
    </row>
    <row r="2351" customFormat="false" ht="15.75" hidden="false" customHeight="false" outlineLevel="0" collapsed="false">
      <c r="A2351" s="20" t="s">
        <v>5072</v>
      </c>
      <c r="B2351" s="20" t="s">
        <v>5027</v>
      </c>
      <c r="C2351" s="20" t="s">
        <v>5028</v>
      </c>
      <c r="D2351" s="20" t="s">
        <v>5029</v>
      </c>
      <c r="E2351" s="20" t="s">
        <v>5071</v>
      </c>
      <c r="H2351" s="20" t="s">
        <v>53</v>
      </c>
    </row>
    <row r="2352" customFormat="false" ht="15.75" hidden="false" customHeight="false" outlineLevel="0" collapsed="false">
      <c r="A2352" s="20" t="s">
        <v>5073</v>
      </c>
      <c r="B2352" s="20" t="s">
        <v>5027</v>
      </c>
      <c r="C2352" s="20" t="s">
        <v>5028</v>
      </c>
      <c r="D2352" s="20" t="s">
        <v>5029</v>
      </c>
      <c r="E2352" s="20" t="s">
        <v>5074</v>
      </c>
      <c r="H2352" s="20" t="s">
        <v>53</v>
      </c>
    </row>
    <row r="2353" customFormat="false" ht="15.75" hidden="false" customHeight="false" outlineLevel="0" collapsed="false">
      <c r="A2353" s="20" t="s">
        <v>5075</v>
      </c>
      <c r="B2353" s="20" t="s">
        <v>5027</v>
      </c>
      <c r="C2353" s="20" t="s">
        <v>5028</v>
      </c>
      <c r="D2353" s="20" t="s">
        <v>5029</v>
      </c>
      <c r="E2353" s="20" t="s">
        <v>5074</v>
      </c>
      <c r="H2353" s="20" t="s">
        <v>53</v>
      </c>
    </row>
    <row r="2354" customFormat="false" ht="15.75" hidden="false" customHeight="false" outlineLevel="0" collapsed="false">
      <c r="A2354" s="20" t="s">
        <v>5076</v>
      </c>
      <c r="B2354" s="20" t="s">
        <v>5027</v>
      </c>
      <c r="C2354" s="20" t="s">
        <v>5028</v>
      </c>
      <c r="D2354" s="20" t="s">
        <v>5029</v>
      </c>
      <c r="E2354" s="20" t="s">
        <v>5077</v>
      </c>
      <c r="H2354" s="20" t="s">
        <v>53</v>
      </c>
    </row>
    <row r="2355" customFormat="false" ht="15.75" hidden="false" customHeight="false" outlineLevel="0" collapsed="false">
      <c r="A2355" s="20" t="s">
        <v>5078</v>
      </c>
      <c r="B2355" s="20" t="s">
        <v>5027</v>
      </c>
      <c r="C2355" s="20" t="s">
        <v>5028</v>
      </c>
      <c r="D2355" s="20" t="s">
        <v>5029</v>
      </c>
      <c r="E2355" s="20" t="s">
        <v>5077</v>
      </c>
      <c r="H2355" s="20" t="s">
        <v>53</v>
      </c>
    </row>
    <row r="2356" customFormat="false" ht="15.75" hidden="false" customHeight="false" outlineLevel="0" collapsed="false">
      <c r="A2356" s="20" t="s">
        <v>5079</v>
      </c>
      <c r="B2356" s="20" t="s">
        <v>5027</v>
      </c>
      <c r="C2356" s="20" t="s">
        <v>5028</v>
      </c>
      <c r="D2356" s="20" t="s">
        <v>5029</v>
      </c>
      <c r="E2356" s="20" t="s">
        <v>5080</v>
      </c>
      <c r="H2356" s="20" t="s">
        <v>53</v>
      </c>
    </row>
    <row r="2357" customFormat="false" ht="15.75" hidden="false" customHeight="false" outlineLevel="0" collapsed="false">
      <c r="A2357" s="20" t="s">
        <v>5081</v>
      </c>
      <c r="B2357" s="20" t="s">
        <v>5027</v>
      </c>
      <c r="C2357" s="20" t="s">
        <v>5028</v>
      </c>
      <c r="D2357" s="20" t="s">
        <v>5029</v>
      </c>
      <c r="E2357" s="20" t="s">
        <v>5080</v>
      </c>
      <c r="H2357" s="20" t="s">
        <v>53</v>
      </c>
    </row>
    <row r="2358" customFormat="false" ht="15.75" hidden="false" customHeight="false" outlineLevel="0" collapsed="false">
      <c r="A2358" s="20" t="s">
        <v>5082</v>
      </c>
      <c r="B2358" s="20" t="s">
        <v>5027</v>
      </c>
      <c r="C2358" s="20" t="s">
        <v>5028</v>
      </c>
      <c r="D2358" s="20" t="s">
        <v>5029</v>
      </c>
      <c r="E2358" s="20" t="s">
        <v>5083</v>
      </c>
      <c r="H2358" s="20" t="s">
        <v>53</v>
      </c>
    </row>
    <row r="2359" customFormat="false" ht="15.75" hidden="false" customHeight="false" outlineLevel="0" collapsed="false">
      <c r="A2359" s="20" t="s">
        <v>5084</v>
      </c>
      <c r="B2359" s="20" t="s">
        <v>5027</v>
      </c>
      <c r="C2359" s="20" t="s">
        <v>5028</v>
      </c>
      <c r="D2359" s="20" t="s">
        <v>5029</v>
      </c>
      <c r="E2359" s="20" t="s">
        <v>5083</v>
      </c>
      <c r="H2359" s="20" t="s">
        <v>53</v>
      </c>
    </row>
    <row r="2360" customFormat="false" ht="15.75" hidden="false" customHeight="false" outlineLevel="0" collapsed="false">
      <c r="A2360" s="20" t="s">
        <v>5085</v>
      </c>
      <c r="B2360" s="20" t="s">
        <v>5027</v>
      </c>
      <c r="C2360" s="20" t="s">
        <v>5028</v>
      </c>
      <c r="D2360" s="20" t="s">
        <v>5029</v>
      </c>
      <c r="E2360" s="20" t="s">
        <v>5086</v>
      </c>
      <c r="H2360" s="20" t="s">
        <v>53</v>
      </c>
    </row>
    <row r="2361" customFormat="false" ht="15.75" hidden="false" customHeight="false" outlineLevel="0" collapsed="false">
      <c r="A2361" s="20" t="s">
        <v>5087</v>
      </c>
      <c r="B2361" s="20" t="s">
        <v>5027</v>
      </c>
      <c r="C2361" s="20" t="s">
        <v>5028</v>
      </c>
      <c r="D2361" s="20" t="s">
        <v>5029</v>
      </c>
      <c r="E2361" s="20" t="s">
        <v>5086</v>
      </c>
      <c r="H2361" s="20" t="s">
        <v>53</v>
      </c>
    </row>
    <row r="2362" customFormat="false" ht="15.75" hidden="false" customHeight="false" outlineLevel="0" collapsed="false">
      <c r="A2362" s="20" t="s">
        <v>5088</v>
      </c>
      <c r="B2362" s="20" t="s">
        <v>5027</v>
      </c>
      <c r="C2362" s="20" t="s">
        <v>5028</v>
      </c>
      <c r="D2362" s="20" t="s">
        <v>5029</v>
      </c>
      <c r="E2362" s="20" t="s">
        <v>5089</v>
      </c>
      <c r="H2362" s="20" t="s">
        <v>53</v>
      </c>
    </row>
    <row r="2363" customFormat="false" ht="15.75" hidden="false" customHeight="false" outlineLevel="0" collapsed="false">
      <c r="A2363" s="20" t="s">
        <v>5090</v>
      </c>
      <c r="B2363" s="20" t="s">
        <v>5027</v>
      </c>
      <c r="C2363" s="20" t="s">
        <v>5028</v>
      </c>
      <c r="D2363" s="20" t="s">
        <v>5029</v>
      </c>
      <c r="E2363" s="20" t="s">
        <v>5089</v>
      </c>
      <c r="H2363" s="20" t="s">
        <v>53</v>
      </c>
    </row>
    <row r="2364" customFormat="false" ht="15.75" hidden="false" customHeight="false" outlineLevel="0" collapsed="false">
      <c r="A2364" s="20" t="s">
        <v>5091</v>
      </c>
      <c r="B2364" s="20" t="s">
        <v>5027</v>
      </c>
      <c r="C2364" s="20" t="s">
        <v>5028</v>
      </c>
      <c r="D2364" s="20" t="s">
        <v>5029</v>
      </c>
      <c r="E2364" s="20" t="s">
        <v>5092</v>
      </c>
      <c r="H2364" s="20" t="s">
        <v>53</v>
      </c>
    </row>
    <row r="2365" customFormat="false" ht="15.75" hidden="false" customHeight="false" outlineLevel="0" collapsed="false">
      <c r="A2365" s="20" t="s">
        <v>5093</v>
      </c>
      <c r="B2365" s="20" t="s">
        <v>5027</v>
      </c>
      <c r="C2365" s="20" t="s">
        <v>5028</v>
      </c>
      <c r="D2365" s="20" t="s">
        <v>5029</v>
      </c>
      <c r="E2365" s="20" t="s">
        <v>5092</v>
      </c>
      <c r="H2365" s="20" t="s">
        <v>53</v>
      </c>
    </row>
    <row r="2366" customFormat="false" ht="15.75" hidden="false" customHeight="false" outlineLevel="0" collapsed="false">
      <c r="A2366" s="20" t="s">
        <v>5094</v>
      </c>
      <c r="B2366" s="20" t="s">
        <v>5027</v>
      </c>
      <c r="C2366" s="20" t="s">
        <v>5028</v>
      </c>
      <c r="D2366" s="20" t="s">
        <v>5029</v>
      </c>
      <c r="E2366" s="20" t="s">
        <v>5095</v>
      </c>
      <c r="H2366" s="20" t="s">
        <v>53</v>
      </c>
    </row>
    <row r="2367" customFormat="false" ht="15.75" hidden="false" customHeight="false" outlineLevel="0" collapsed="false">
      <c r="A2367" s="20" t="s">
        <v>5096</v>
      </c>
      <c r="B2367" s="20" t="s">
        <v>5027</v>
      </c>
      <c r="C2367" s="20" t="s">
        <v>5028</v>
      </c>
      <c r="D2367" s="20" t="s">
        <v>5029</v>
      </c>
      <c r="E2367" s="20" t="s">
        <v>5095</v>
      </c>
      <c r="H2367" s="20" t="s">
        <v>53</v>
      </c>
    </row>
    <row r="2368" customFormat="false" ht="15.75" hidden="false" customHeight="false" outlineLevel="0" collapsed="false">
      <c r="A2368" s="20" t="s">
        <v>5097</v>
      </c>
      <c r="B2368" s="20" t="s">
        <v>5027</v>
      </c>
      <c r="C2368" s="20" t="s">
        <v>5028</v>
      </c>
      <c r="D2368" s="20" t="s">
        <v>5029</v>
      </c>
      <c r="E2368" s="20" t="s">
        <v>5098</v>
      </c>
      <c r="H2368" s="20" t="s">
        <v>53</v>
      </c>
    </row>
    <row r="2369" customFormat="false" ht="15.75" hidden="false" customHeight="false" outlineLevel="0" collapsed="false">
      <c r="A2369" s="20" t="s">
        <v>5099</v>
      </c>
      <c r="B2369" s="20" t="s">
        <v>5027</v>
      </c>
      <c r="C2369" s="20" t="s">
        <v>5028</v>
      </c>
      <c r="D2369" s="20" t="s">
        <v>5029</v>
      </c>
      <c r="E2369" s="20" t="s">
        <v>5098</v>
      </c>
      <c r="H2369" s="20" t="s">
        <v>53</v>
      </c>
    </row>
    <row r="2370" customFormat="false" ht="15.75" hidden="false" customHeight="false" outlineLevel="0" collapsed="false">
      <c r="A2370" s="20" t="s">
        <v>5100</v>
      </c>
      <c r="B2370" s="20" t="s">
        <v>5101</v>
      </c>
      <c r="C2370" s="20" t="s">
        <v>5102</v>
      </c>
      <c r="D2370" s="20" t="s">
        <v>5103</v>
      </c>
      <c r="E2370" s="20" t="s">
        <v>5104</v>
      </c>
      <c r="F2370" s="20" t="s">
        <v>5105</v>
      </c>
      <c r="H2370" s="20" t="s">
        <v>5106</v>
      </c>
    </row>
    <row r="2371" customFormat="false" ht="15.75" hidden="false" customHeight="false" outlineLevel="0" collapsed="false">
      <c r="A2371" s="20" t="s">
        <v>5107</v>
      </c>
      <c r="B2371" s="20" t="s">
        <v>5101</v>
      </c>
      <c r="C2371" s="20" t="s">
        <v>5102</v>
      </c>
      <c r="D2371" s="20" t="s">
        <v>5103</v>
      </c>
      <c r="E2371" s="20" t="s">
        <v>5104</v>
      </c>
      <c r="F2371" s="20" t="s">
        <v>5105</v>
      </c>
      <c r="H2371" s="20" t="s">
        <v>5106</v>
      </c>
    </row>
    <row r="2372" customFormat="false" ht="15.75" hidden="false" customHeight="false" outlineLevel="0" collapsed="false">
      <c r="A2372" s="20" t="s">
        <v>5108</v>
      </c>
      <c r="B2372" s="20" t="s">
        <v>5101</v>
      </c>
      <c r="C2372" s="20" t="s">
        <v>5102</v>
      </c>
      <c r="D2372" s="20" t="s">
        <v>5109</v>
      </c>
      <c r="E2372" s="20" t="s">
        <v>5104</v>
      </c>
      <c r="F2372" s="20" t="s">
        <v>5105</v>
      </c>
      <c r="H2372" s="20" t="s">
        <v>5106</v>
      </c>
    </row>
    <row r="2373" customFormat="false" ht="15.75" hidden="false" customHeight="false" outlineLevel="0" collapsed="false">
      <c r="A2373" s="20" t="s">
        <v>5110</v>
      </c>
      <c r="B2373" s="20" t="s">
        <v>5101</v>
      </c>
      <c r="C2373" s="20" t="s">
        <v>5102</v>
      </c>
      <c r="D2373" s="20" t="s">
        <v>5109</v>
      </c>
      <c r="E2373" s="20" t="s">
        <v>5104</v>
      </c>
      <c r="F2373" s="20" t="s">
        <v>5105</v>
      </c>
      <c r="H2373" s="20" t="s">
        <v>5106</v>
      </c>
    </row>
    <row r="2374" customFormat="false" ht="15.75" hidden="false" customHeight="false" outlineLevel="0" collapsed="false">
      <c r="A2374" s="20" t="s">
        <v>5111</v>
      </c>
      <c r="B2374" s="20" t="s">
        <v>5101</v>
      </c>
      <c r="C2374" s="20" t="s">
        <v>5102</v>
      </c>
      <c r="D2374" s="20" t="s">
        <v>5112</v>
      </c>
      <c r="E2374" s="20" t="s">
        <v>5104</v>
      </c>
      <c r="F2374" s="20" t="s">
        <v>5105</v>
      </c>
      <c r="H2374" s="20" t="s">
        <v>5106</v>
      </c>
    </row>
    <row r="2375" customFormat="false" ht="15.75" hidden="false" customHeight="false" outlineLevel="0" collapsed="false">
      <c r="A2375" s="20" t="s">
        <v>5113</v>
      </c>
      <c r="B2375" s="20" t="s">
        <v>5101</v>
      </c>
      <c r="C2375" s="20" t="s">
        <v>5102</v>
      </c>
      <c r="D2375" s="20" t="s">
        <v>5112</v>
      </c>
      <c r="E2375" s="20" t="s">
        <v>5104</v>
      </c>
      <c r="F2375" s="20" t="s">
        <v>5105</v>
      </c>
      <c r="H2375" s="20" t="s">
        <v>5106</v>
      </c>
    </row>
    <row r="2376" customFormat="false" ht="15.75" hidden="false" customHeight="false" outlineLevel="0" collapsed="false">
      <c r="A2376" s="20" t="s">
        <v>5114</v>
      </c>
      <c r="B2376" s="20" t="s">
        <v>5101</v>
      </c>
      <c r="C2376" s="20" t="s">
        <v>5102</v>
      </c>
      <c r="D2376" s="20" t="s">
        <v>5115</v>
      </c>
      <c r="E2376" s="20" t="s">
        <v>5104</v>
      </c>
      <c r="F2376" s="20" t="s">
        <v>5105</v>
      </c>
      <c r="H2376" s="20" t="s">
        <v>5106</v>
      </c>
    </row>
    <row r="2377" customFormat="false" ht="15.75" hidden="false" customHeight="false" outlineLevel="0" collapsed="false">
      <c r="A2377" s="20" t="s">
        <v>5116</v>
      </c>
      <c r="B2377" s="20" t="s">
        <v>5101</v>
      </c>
      <c r="C2377" s="20" t="s">
        <v>5102</v>
      </c>
      <c r="D2377" s="20" t="s">
        <v>5115</v>
      </c>
      <c r="E2377" s="20" t="s">
        <v>5104</v>
      </c>
      <c r="F2377" s="20" t="s">
        <v>5105</v>
      </c>
      <c r="H2377" s="20" t="s">
        <v>5106</v>
      </c>
    </row>
    <row r="2378" customFormat="false" ht="15.75" hidden="false" customHeight="false" outlineLevel="0" collapsed="false">
      <c r="A2378" s="20" t="s">
        <v>5117</v>
      </c>
      <c r="B2378" s="20" t="s">
        <v>5101</v>
      </c>
      <c r="C2378" s="20" t="s">
        <v>5102</v>
      </c>
      <c r="D2378" s="20" t="s">
        <v>5118</v>
      </c>
      <c r="E2378" s="20" t="s">
        <v>5119</v>
      </c>
      <c r="F2378" s="20" t="s">
        <v>5105</v>
      </c>
      <c r="H2378" s="20" t="s">
        <v>5106</v>
      </c>
    </row>
    <row r="2379" customFormat="false" ht="15.75" hidden="false" customHeight="false" outlineLevel="0" collapsed="false">
      <c r="A2379" s="20" t="s">
        <v>5120</v>
      </c>
      <c r="B2379" s="20" t="s">
        <v>5101</v>
      </c>
      <c r="C2379" s="20" t="s">
        <v>5102</v>
      </c>
      <c r="D2379" s="20" t="s">
        <v>5118</v>
      </c>
      <c r="E2379" s="20" t="s">
        <v>5119</v>
      </c>
      <c r="F2379" s="20" t="s">
        <v>5105</v>
      </c>
      <c r="H2379" s="20" t="s">
        <v>5106</v>
      </c>
    </row>
    <row r="2380" customFormat="false" ht="15.75" hidden="false" customHeight="false" outlineLevel="0" collapsed="false">
      <c r="A2380" s="20" t="s">
        <v>5121</v>
      </c>
      <c r="B2380" s="20" t="s">
        <v>5101</v>
      </c>
      <c r="C2380" s="20" t="s">
        <v>5102</v>
      </c>
      <c r="D2380" s="20" t="s">
        <v>5122</v>
      </c>
      <c r="E2380" s="20" t="s">
        <v>5104</v>
      </c>
      <c r="F2380" s="20" t="s">
        <v>5105</v>
      </c>
      <c r="H2380" s="20" t="s">
        <v>5106</v>
      </c>
    </row>
    <row r="2381" customFormat="false" ht="15.75" hidden="false" customHeight="false" outlineLevel="0" collapsed="false">
      <c r="A2381" s="20" t="s">
        <v>5123</v>
      </c>
      <c r="B2381" s="20" t="s">
        <v>5101</v>
      </c>
      <c r="C2381" s="20" t="s">
        <v>5102</v>
      </c>
      <c r="D2381" s="20" t="s">
        <v>5122</v>
      </c>
      <c r="E2381" s="20" t="s">
        <v>5104</v>
      </c>
      <c r="F2381" s="20" t="s">
        <v>5105</v>
      </c>
      <c r="H2381" s="20" t="s">
        <v>5106</v>
      </c>
    </row>
    <row r="2382" customFormat="false" ht="15.75" hidden="false" customHeight="false" outlineLevel="0" collapsed="false">
      <c r="A2382" s="20" t="s">
        <v>5124</v>
      </c>
      <c r="B2382" s="20" t="s">
        <v>5101</v>
      </c>
      <c r="C2382" s="20" t="s">
        <v>5102</v>
      </c>
      <c r="D2382" s="20" t="s">
        <v>5125</v>
      </c>
      <c r="E2382" s="20" t="s">
        <v>5104</v>
      </c>
      <c r="F2382" s="20" t="s">
        <v>5105</v>
      </c>
      <c r="H2382" s="20" t="s">
        <v>5106</v>
      </c>
    </row>
    <row r="2383" customFormat="false" ht="15.75" hidden="false" customHeight="false" outlineLevel="0" collapsed="false">
      <c r="A2383" s="20" t="s">
        <v>5126</v>
      </c>
      <c r="B2383" s="20" t="s">
        <v>5101</v>
      </c>
      <c r="C2383" s="20" t="s">
        <v>5102</v>
      </c>
      <c r="D2383" s="20" t="s">
        <v>5125</v>
      </c>
      <c r="E2383" s="20" t="s">
        <v>5104</v>
      </c>
      <c r="F2383" s="20" t="s">
        <v>5105</v>
      </c>
      <c r="H2383" s="20" t="s">
        <v>5106</v>
      </c>
    </row>
    <row r="2384" customFormat="false" ht="15.75" hidden="false" customHeight="false" outlineLevel="0" collapsed="false">
      <c r="A2384" s="20" t="s">
        <v>5127</v>
      </c>
      <c r="B2384" s="20" t="s">
        <v>5101</v>
      </c>
      <c r="C2384" s="20" t="s">
        <v>5102</v>
      </c>
      <c r="D2384" s="20" t="s">
        <v>5128</v>
      </c>
      <c r="E2384" s="20" t="s">
        <v>5104</v>
      </c>
      <c r="F2384" s="20" t="s">
        <v>5105</v>
      </c>
      <c r="H2384" s="20" t="s">
        <v>5106</v>
      </c>
    </row>
    <row r="2385" customFormat="false" ht="15.75" hidden="false" customHeight="false" outlineLevel="0" collapsed="false">
      <c r="A2385" s="20" t="s">
        <v>5129</v>
      </c>
      <c r="B2385" s="20" t="s">
        <v>5101</v>
      </c>
      <c r="C2385" s="20" t="s">
        <v>5102</v>
      </c>
      <c r="D2385" s="20" t="s">
        <v>5128</v>
      </c>
      <c r="E2385" s="20" t="s">
        <v>5104</v>
      </c>
      <c r="F2385" s="20" t="s">
        <v>5105</v>
      </c>
      <c r="H2385" s="20" t="s">
        <v>5106</v>
      </c>
    </row>
    <row r="2386" customFormat="false" ht="15.75" hidden="false" customHeight="false" outlineLevel="0" collapsed="false">
      <c r="A2386" s="20" t="s">
        <v>5130</v>
      </c>
      <c r="B2386" s="20" t="s">
        <v>5101</v>
      </c>
      <c r="C2386" s="20" t="s">
        <v>5102</v>
      </c>
      <c r="D2386" s="20" t="s">
        <v>5131</v>
      </c>
      <c r="E2386" s="20" t="s">
        <v>5132</v>
      </c>
      <c r="F2386" s="20" t="s">
        <v>5105</v>
      </c>
      <c r="H2386" s="20" t="s">
        <v>5106</v>
      </c>
    </row>
    <row r="2387" customFormat="false" ht="15.75" hidden="false" customHeight="false" outlineLevel="0" collapsed="false">
      <c r="A2387" s="20" t="s">
        <v>5133</v>
      </c>
      <c r="B2387" s="20" t="s">
        <v>5101</v>
      </c>
      <c r="C2387" s="20" t="s">
        <v>5102</v>
      </c>
      <c r="D2387" s="20" t="s">
        <v>5131</v>
      </c>
      <c r="E2387" s="20" t="s">
        <v>5132</v>
      </c>
      <c r="F2387" s="20" t="s">
        <v>5105</v>
      </c>
      <c r="H2387" s="20" t="s">
        <v>5106</v>
      </c>
    </row>
    <row r="2388" customFormat="false" ht="15.75" hidden="false" customHeight="false" outlineLevel="0" collapsed="false">
      <c r="A2388" s="20" t="s">
        <v>5134</v>
      </c>
      <c r="B2388" s="20" t="s">
        <v>5101</v>
      </c>
      <c r="C2388" s="20" t="s">
        <v>5102</v>
      </c>
      <c r="D2388" s="20" t="s">
        <v>5103</v>
      </c>
      <c r="E2388" s="20" t="s">
        <v>5135</v>
      </c>
      <c r="F2388" s="20" t="s">
        <v>5136</v>
      </c>
      <c r="H2388" s="20" t="s">
        <v>5106</v>
      </c>
    </row>
    <row r="2389" customFormat="false" ht="15.75" hidden="false" customHeight="false" outlineLevel="0" collapsed="false">
      <c r="A2389" s="20" t="s">
        <v>5137</v>
      </c>
      <c r="B2389" s="20" t="s">
        <v>5101</v>
      </c>
      <c r="C2389" s="20" t="s">
        <v>5102</v>
      </c>
      <c r="D2389" s="20" t="s">
        <v>5103</v>
      </c>
      <c r="E2389" s="20" t="s">
        <v>5135</v>
      </c>
      <c r="F2389" s="20" t="s">
        <v>5136</v>
      </c>
      <c r="H2389" s="20" t="s">
        <v>5106</v>
      </c>
    </row>
    <row r="2390" customFormat="false" ht="15.75" hidden="false" customHeight="false" outlineLevel="0" collapsed="false">
      <c r="A2390" s="20" t="s">
        <v>5138</v>
      </c>
      <c r="B2390" s="20" t="s">
        <v>5101</v>
      </c>
      <c r="C2390" s="20" t="s">
        <v>5102</v>
      </c>
      <c r="D2390" s="20" t="s">
        <v>5109</v>
      </c>
      <c r="E2390" s="20" t="s">
        <v>5135</v>
      </c>
      <c r="F2390" s="20" t="s">
        <v>5136</v>
      </c>
      <c r="H2390" s="20" t="s">
        <v>5106</v>
      </c>
    </row>
    <row r="2391" customFormat="false" ht="15.75" hidden="false" customHeight="false" outlineLevel="0" collapsed="false">
      <c r="A2391" s="20" t="s">
        <v>5139</v>
      </c>
      <c r="B2391" s="20" t="s">
        <v>5101</v>
      </c>
      <c r="C2391" s="20" t="s">
        <v>5102</v>
      </c>
      <c r="D2391" s="20" t="s">
        <v>5109</v>
      </c>
      <c r="E2391" s="20" t="s">
        <v>5135</v>
      </c>
      <c r="F2391" s="20" t="s">
        <v>5136</v>
      </c>
      <c r="H2391" s="20" t="s">
        <v>5106</v>
      </c>
    </row>
    <row r="2392" customFormat="false" ht="15.75" hidden="false" customHeight="false" outlineLevel="0" collapsed="false">
      <c r="A2392" s="20" t="s">
        <v>5140</v>
      </c>
      <c r="B2392" s="20" t="s">
        <v>5101</v>
      </c>
      <c r="C2392" s="20" t="s">
        <v>5102</v>
      </c>
      <c r="D2392" s="20" t="s">
        <v>5112</v>
      </c>
      <c r="E2392" s="20" t="s">
        <v>5135</v>
      </c>
      <c r="F2392" s="20" t="s">
        <v>5136</v>
      </c>
      <c r="H2392" s="20" t="s">
        <v>5106</v>
      </c>
    </row>
    <row r="2393" customFormat="false" ht="15.75" hidden="false" customHeight="false" outlineLevel="0" collapsed="false">
      <c r="A2393" s="20" t="s">
        <v>5141</v>
      </c>
      <c r="B2393" s="20" t="s">
        <v>5101</v>
      </c>
      <c r="C2393" s="20" t="s">
        <v>5102</v>
      </c>
      <c r="D2393" s="20" t="s">
        <v>5112</v>
      </c>
      <c r="E2393" s="20" t="s">
        <v>5135</v>
      </c>
      <c r="F2393" s="20" t="s">
        <v>5136</v>
      </c>
      <c r="H2393" s="20" t="s">
        <v>5106</v>
      </c>
    </row>
    <row r="2394" customFormat="false" ht="15.75" hidden="false" customHeight="false" outlineLevel="0" collapsed="false">
      <c r="A2394" s="20" t="s">
        <v>5142</v>
      </c>
      <c r="B2394" s="20" t="s">
        <v>5101</v>
      </c>
      <c r="C2394" s="20" t="s">
        <v>5102</v>
      </c>
      <c r="D2394" s="20" t="s">
        <v>5115</v>
      </c>
      <c r="E2394" s="20" t="s">
        <v>5135</v>
      </c>
      <c r="F2394" s="20" t="s">
        <v>5136</v>
      </c>
      <c r="H2394" s="20" t="s">
        <v>5106</v>
      </c>
    </row>
    <row r="2395" customFormat="false" ht="15.75" hidden="false" customHeight="false" outlineLevel="0" collapsed="false">
      <c r="A2395" s="20" t="s">
        <v>5143</v>
      </c>
      <c r="B2395" s="20" t="s">
        <v>5101</v>
      </c>
      <c r="C2395" s="20" t="s">
        <v>5102</v>
      </c>
      <c r="D2395" s="20" t="s">
        <v>5115</v>
      </c>
      <c r="E2395" s="20" t="s">
        <v>5135</v>
      </c>
      <c r="F2395" s="20" t="s">
        <v>5136</v>
      </c>
      <c r="H2395" s="20" t="s">
        <v>5106</v>
      </c>
    </row>
    <row r="2396" customFormat="false" ht="15.75" hidden="false" customHeight="false" outlineLevel="0" collapsed="false">
      <c r="A2396" s="20" t="s">
        <v>5144</v>
      </c>
      <c r="B2396" s="20" t="s">
        <v>5101</v>
      </c>
      <c r="C2396" s="20" t="s">
        <v>5102</v>
      </c>
      <c r="D2396" s="20" t="s">
        <v>5118</v>
      </c>
      <c r="E2396" s="20" t="s">
        <v>5135</v>
      </c>
      <c r="F2396" s="20" t="s">
        <v>5136</v>
      </c>
      <c r="H2396" s="20" t="s">
        <v>5106</v>
      </c>
    </row>
    <row r="2397" customFormat="false" ht="15.75" hidden="false" customHeight="false" outlineLevel="0" collapsed="false">
      <c r="A2397" s="20" t="s">
        <v>5145</v>
      </c>
      <c r="B2397" s="20" t="s">
        <v>5101</v>
      </c>
      <c r="C2397" s="20" t="s">
        <v>5102</v>
      </c>
      <c r="D2397" s="20" t="s">
        <v>5118</v>
      </c>
      <c r="E2397" s="20" t="s">
        <v>5135</v>
      </c>
      <c r="F2397" s="20" t="s">
        <v>5136</v>
      </c>
      <c r="H2397" s="20" t="s">
        <v>5106</v>
      </c>
    </row>
    <row r="2398" customFormat="false" ht="15.75" hidden="false" customHeight="false" outlineLevel="0" collapsed="false">
      <c r="A2398" s="20" t="s">
        <v>5146</v>
      </c>
      <c r="B2398" s="20" t="s">
        <v>5101</v>
      </c>
      <c r="C2398" s="20" t="s">
        <v>5102</v>
      </c>
      <c r="D2398" s="20" t="s">
        <v>5122</v>
      </c>
      <c r="E2398" s="20" t="s">
        <v>5135</v>
      </c>
      <c r="F2398" s="20" t="s">
        <v>5136</v>
      </c>
      <c r="H2398" s="20" t="s">
        <v>5106</v>
      </c>
    </row>
    <row r="2399" customFormat="false" ht="15.75" hidden="false" customHeight="false" outlineLevel="0" collapsed="false">
      <c r="A2399" s="20" t="s">
        <v>5147</v>
      </c>
      <c r="B2399" s="20" t="s">
        <v>5101</v>
      </c>
      <c r="C2399" s="20" t="s">
        <v>5102</v>
      </c>
      <c r="D2399" s="20" t="s">
        <v>5122</v>
      </c>
      <c r="E2399" s="20" t="s">
        <v>5135</v>
      </c>
      <c r="F2399" s="20" t="s">
        <v>5136</v>
      </c>
      <c r="H2399" s="20" t="s">
        <v>5106</v>
      </c>
    </row>
    <row r="2400" customFormat="false" ht="15.75" hidden="false" customHeight="false" outlineLevel="0" collapsed="false">
      <c r="A2400" s="20" t="s">
        <v>5148</v>
      </c>
      <c r="B2400" s="20" t="s">
        <v>5101</v>
      </c>
      <c r="C2400" s="20" t="s">
        <v>5102</v>
      </c>
      <c r="D2400" s="20" t="s">
        <v>5125</v>
      </c>
      <c r="E2400" s="20" t="s">
        <v>5135</v>
      </c>
      <c r="F2400" s="20" t="s">
        <v>5136</v>
      </c>
      <c r="H2400" s="20" t="s">
        <v>5106</v>
      </c>
    </row>
    <row r="2401" customFormat="false" ht="15.75" hidden="false" customHeight="false" outlineLevel="0" collapsed="false">
      <c r="A2401" s="20" t="s">
        <v>5149</v>
      </c>
      <c r="B2401" s="20" t="s">
        <v>5101</v>
      </c>
      <c r="C2401" s="20" t="s">
        <v>5102</v>
      </c>
      <c r="D2401" s="20" t="s">
        <v>5125</v>
      </c>
      <c r="E2401" s="20" t="s">
        <v>5135</v>
      </c>
      <c r="F2401" s="20" t="s">
        <v>5136</v>
      </c>
      <c r="H2401" s="20" t="s">
        <v>5106</v>
      </c>
    </row>
    <row r="2402" customFormat="false" ht="15.75" hidden="false" customHeight="false" outlineLevel="0" collapsed="false">
      <c r="A2402" s="20" t="s">
        <v>5150</v>
      </c>
      <c r="B2402" s="20" t="s">
        <v>5101</v>
      </c>
      <c r="C2402" s="20" t="s">
        <v>5102</v>
      </c>
      <c r="D2402" s="20" t="s">
        <v>5128</v>
      </c>
      <c r="E2402" s="20" t="s">
        <v>5135</v>
      </c>
      <c r="F2402" s="20" t="s">
        <v>5136</v>
      </c>
      <c r="H2402" s="20" t="s">
        <v>5106</v>
      </c>
    </row>
    <row r="2403" customFormat="false" ht="15.75" hidden="false" customHeight="false" outlineLevel="0" collapsed="false">
      <c r="A2403" s="20" t="s">
        <v>5151</v>
      </c>
      <c r="B2403" s="20" t="s">
        <v>5101</v>
      </c>
      <c r="C2403" s="20" t="s">
        <v>5102</v>
      </c>
      <c r="D2403" s="20" t="s">
        <v>5128</v>
      </c>
      <c r="E2403" s="20" t="s">
        <v>5135</v>
      </c>
      <c r="F2403" s="20" t="s">
        <v>5136</v>
      </c>
      <c r="H2403" s="20" t="s">
        <v>5106</v>
      </c>
    </row>
    <row r="2404" customFormat="false" ht="15.75" hidden="false" customHeight="false" outlineLevel="0" collapsed="false">
      <c r="A2404" s="20" t="s">
        <v>5152</v>
      </c>
      <c r="B2404" s="20" t="s">
        <v>5101</v>
      </c>
      <c r="C2404" s="20" t="s">
        <v>5102</v>
      </c>
      <c r="D2404" s="20" t="s">
        <v>5131</v>
      </c>
      <c r="E2404" s="20" t="s">
        <v>5153</v>
      </c>
      <c r="F2404" s="20" t="s">
        <v>5154</v>
      </c>
      <c r="H2404" s="20" t="s">
        <v>5106</v>
      </c>
    </row>
    <row r="2405" customFormat="false" ht="15.75" hidden="false" customHeight="false" outlineLevel="0" collapsed="false">
      <c r="A2405" s="20" t="s">
        <v>5155</v>
      </c>
      <c r="B2405" s="20" t="s">
        <v>5101</v>
      </c>
      <c r="C2405" s="20" t="s">
        <v>5102</v>
      </c>
      <c r="D2405" s="20" t="s">
        <v>5131</v>
      </c>
      <c r="E2405" s="20" t="s">
        <v>5153</v>
      </c>
      <c r="F2405" s="20" t="s">
        <v>5154</v>
      </c>
      <c r="H2405" s="20" t="s">
        <v>5106</v>
      </c>
    </row>
    <row r="2406" customFormat="false" ht="15.75" hidden="false" customHeight="false" outlineLevel="0" collapsed="false">
      <c r="A2406" s="20" t="s">
        <v>5156</v>
      </c>
      <c r="B2406" s="20" t="s">
        <v>5101</v>
      </c>
      <c r="C2406" s="20" t="s">
        <v>5102</v>
      </c>
      <c r="D2406" s="20" t="s">
        <v>5103</v>
      </c>
      <c r="E2406" s="20" t="s">
        <v>5104</v>
      </c>
      <c r="F2406" s="20" t="s">
        <v>5157</v>
      </c>
      <c r="G2406" s="20" t="s">
        <v>5158</v>
      </c>
      <c r="H2406" s="20" t="s">
        <v>5106</v>
      </c>
    </row>
    <row r="2407" customFormat="false" ht="15.75" hidden="false" customHeight="false" outlineLevel="0" collapsed="false">
      <c r="A2407" s="20" t="s">
        <v>5159</v>
      </c>
      <c r="B2407" s="20" t="s">
        <v>5101</v>
      </c>
      <c r="C2407" s="20" t="s">
        <v>5102</v>
      </c>
      <c r="D2407" s="20" t="s">
        <v>5103</v>
      </c>
      <c r="E2407" s="20" t="s">
        <v>5104</v>
      </c>
      <c r="F2407" s="20" t="s">
        <v>5157</v>
      </c>
      <c r="G2407" s="20" t="s">
        <v>5158</v>
      </c>
      <c r="H2407" s="20" t="s">
        <v>5106</v>
      </c>
    </row>
    <row r="2408" customFormat="false" ht="15.75" hidden="false" customHeight="false" outlineLevel="0" collapsed="false">
      <c r="A2408" s="20" t="s">
        <v>5160</v>
      </c>
      <c r="B2408" s="20" t="s">
        <v>5101</v>
      </c>
      <c r="C2408" s="20" t="s">
        <v>5102</v>
      </c>
      <c r="D2408" s="20" t="s">
        <v>5109</v>
      </c>
      <c r="E2408" s="20" t="s">
        <v>5104</v>
      </c>
      <c r="F2408" s="20" t="s">
        <v>5157</v>
      </c>
      <c r="G2408" s="20" t="s">
        <v>5158</v>
      </c>
      <c r="H2408" s="20" t="s">
        <v>5106</v>
      </c>
    </row>
    <row r="2409" customFormat="false" ht="15.75" hidden="false" customHeight="false" outlineLevel="0" collapsed="false">
      <c r="A2409" s="20" t="s">
        <v>5161</v>
      </c>
      <c r="B2409" s="20" t="s">
        <v>5101</v>
      </c>
      <c r="C2409" s="20" t="s">
        <v>5102</v>
      </c>
      <c r="D2409" s="20" t="s">
        <v>5109</v>
      </c>
      <c r="E2409" s="20" t="s">
        <v>5104</v>
      </c>
      <c r="F2409" s="20" t="s">
        <v>5157</v>
      </c>
      <c r="G2409" s="20" t="s">
        <v>5158</v>
      </c>
      <c r="H2409" s="20" t="s">
        <v>5106</v>
      </c>
    </row>
    <row r="2410" customFormat="false" ht="15.75" hidden="false" customHeight="false" outlineLevel="0" collapsed="false">
      <c r="A2410" s="20" t="s">
        <v>5162</v>
      </c>
      <c r="B2410" s="20" t="s">
        <v>5101</v>
      </c>
      <c r="C2410" s="20" t="s">
        <v>5102</v>
      </c>
      <c r="D2410" s="20" t="s">
        <v>5112</v>
      </c>
      <c r="E2410" s="20" t="s">
        <v>5104</v>
      </c>
      <c r="F2410" s="20" t="s">
        <v>5157</v>
      </c>
      <c r="G2410" s="20" t="s">
        <v>5158</v>
      </c>
      <c r="H2410" s="20" t="s">
        <v>5106</v>
      </c>
    </row>
    <row r="2411" customFormat="false" ht="15.75" hidden="false" customHeight="false" outlineLevel="0" collapsed="false">
      <c r="A2411" s="20" t="s">
        <v>5163</v>
      </c>
      <c r="B2411" s="20" t="s">
        <v>5101</v>
      </c>
      <c r="C2411" s="20" t="s">
        <v>5102</v>
      </c>
      <c r="D2411" s="20" t="s">
        <v>5112</v>
      </c>
      <c r="E2411" s="20" t="s">
        <v>5104</v>
      </c>
      <c r="F2411" s="20" t="s">
        <v>5157</v>
      </c>
      <c r="G2411" s="20" t="s">
        <v>5158</v>
      </c>
      <c r="H2411" s="20" t="s">
        <v>5106</v>
      </c>
    </row>
    <row r="2412" customFormat="false" ht="15.75" hidden="false" customHeight="false" outlineLevel="0" collapsed="false">
      <c r="A2412" s="20" t="s">
        <v>5164</v>
      </c>
      <c r="B2412" s="20" t="s">
        <v>5101</v>
      </c>
      <c r="C2412" s="20" t="s">
        <v>5102</v>
      </c>
      <c r="D2412" s="20" t="s">
        <v>5115</v>
      </c>
      <c r="E2412" s="20" t="s">
        <v>5104</v>
      </c>
      <c r="F2412" s="20" t="s">
        <v>5157</v>
      </c>
      <c r="G2412" s="20" t="s">
        <v>5158</v>
      </c>
      <c r="H2412" s="20" t="s">
        <v>5106</v>
      </c>
    </row>
    <row r="2413" customFormat="false" ht="15.75" hidden="false" customHeight="false" outlineLevel="0" collapsed="false">
      <c r="A2413" s="20" t="s">
        <v>5165</v>
      </c>
      <c r="B2413" s="20" t="s">
        <v>5101</v>
      </c>
      <c r="C2413" s="20" t="s">
        <v>5102</v>
      </c>
      <c r="D2413" s="20" t="s">
        <v>5115</v>
      </c>
      <c r="E2413" s="20" t="s">
        <v>5104</v>
      </c>
      <c r="F2413" s="20" t="s">
        <v>5157</v>
      </c>
      <c r="G2413" s="20" t="s">
        <v>5158</v>
      </c>
      <c r="H2413" s="20" t="s">
        <v>5106</v>
      </c>
    </row>
    <row r="2414" customFormat="false" ht="15.75" hidden="false" customHeight="false" outlineLevel="0" collapsed="false">
      <c r="A2414" s="20" t="s">
        <v>5166</v>
      </c>
      <c r="B2414" s="20" t="s">
        <v>5101</v>
      </c>
      <c r="C2414" s="20" t="s">
        <v>5102</v>
      </c>
      <c r="D2414" s="20" t="s">
        <v>5118</v>
      </c>
      <c r="E2414" s="20" t="s">
        <v>5104</v>
      </c>
      <c r="F2414" s="20" t="s">
        <v>5157</v>
      </c>
      <c r="G2414" s="20" t="s">
        <v>5158</v>
      </c>
      <c r="H2414" s="20" t="s">
        <v>5106</v>
      </c>
    </row>
    <row r="2415" customFormat="false" ht="15.75" hidden="false" customHeight="false" outlineLevel="0" collapsed="false">
      <c r="A2415" s="20" t="s">
        <v>5167</v>
      </c>
      <c r="B2415" s="20" t="s">
        <v>5101</v>
      </c>
      <c r="C2415" s="20" t="s">
        <v>5102</v>
      </c>
      <c r="D2415" s="20" t="s">
        <v>5118</v>
      </c>
      <c r="E2415" s="20" t="s">
        <v>5104</v>
      </c>
      <c r="F2415" s="20" t="s">
        <v>5157</v>
      </c>
      <c r="G2415" s="20" t="s">
        <v>5158</v>
      </c>
      <c r="H2415" s="20" t="s">
        <v>5106</v>
      </c>
    </row>
    <row r="2416" customFormat="false" ht="15.75" hidden="false" customHeight="false" outlineLevel="0" collapsed="false">
      <c r="A2416" s="20" t="s">
        <v>5168</v>
      </c>
      <c r="B2416" s="20" t="s">
        <v>5101</v>
      </c>
      <c r="C2416" s="20" t="s">
        <v>5102</v>
      </c>
      <c r="D2416" s="20" t="s">
        <v>5122</v>
      </c>
      <c r="E2416" s="20" t="s">
        <v>5104</v>
      </c>
      <c r="F2416" s="20" t="s">
        <v>5157</v>
      </c>
      <c r="G2416" s="20" t="s">
        <v>5158</v>
      </c>
      <c r="H2416" s="20" t="s">
        <v>5106</v>
      </c>
    </row>
    <row r="2417" customFormat="false" ht="15.75" hidden="false" customHeight="false" outlineLevel="0" collapsed="false">
      <c r="A2417" s="20" t="s">
        <v>5169</v>
      </c>
      <c r="B2417" s="20" t="s">
        <v>5101</v>
      </c>
      <c r="C2417" s="20" t="s">
        <v>5102</v>
      </c>
      <c r="D2417" s="20" t="s">
        <v>5122</v>
      </c>
      <c r="E2417" s="20" t="s">
        <v>5104</v>
      </c>
      <c r="F2417" s="20" t="s">
        <v>5157</v>
      </c>
      <c r="G2417" s="20" t="s">
        <v>5158</v>
      </c>
      <c r="H2417" s="20" t="s">
        <v>5106</v>
      </c>
    </row>
    <row r="2418" customFormat="false" ht="15.75" hidden="false" customHeight="false" outlineLevel="0" collapsed="false">
      <c r="A2418" s="20" t="s">
        <v>5170</v>
      </c>
      <c r="B2418" s="20" t="s">
        <v>5101</v>
      </c>
      <c r="C2418" s="20" t="s">
        <v>5102</v>
      </c>
      <c r="D2418" s="20" t="s">
        <v>5125</v>
      </c>
      <c r="E2418" s="20" t="s">
        <v>5104</v>
      </c>
      <c r="F2418" s="20" t="s">
        <v>5157</v>
      </c>
      <c r="G2418" s="20" t="s">
        <v>5158</v>
      </c>
      <c r="H2418" s="20" t="s">
        <v>5106</v>
      </c>
    </row>
    <row r="2419" customFormat="false" ht="15.75" hidden="false" customHeight="false" outlineLevel="0" collapsed="false">
      <c r="A2419" s="20" t="s">
        <v>5171</v>
      </c>
      <c r="B2419" s="20" t="s">
        <v>5101</v>
      </c>
      <c r="C2419" s="20" t="s">
        <v>5102</v>
      </c>
      <c r="D2419" s="20" t="s">
        <v>5125</v>
      </c>
      <c r="E2419" s="20" t="s">
        <v>5104</v>
      </c>
      <c r="F2419" s="20" t="s">
        <v>5157</v>
      </c>
      <c r="G2419" s="20" t="s">
        <v>5158</v>
      </c>
      <c r="H2419" s="20" t="s">
        <v>5106</v>
      </c>
    </row>
    <row r="2420" customFormat="false" ht="15.75" hidden="false" customHeight="false" outlineLevel="0" collapsed="false">
      <c r="A2420" s="20" t="s">
        <v>5172</v>
      </c>
      <c r="B2420" s="20" t="s">
        <v>5101</v>
      </c>
      <c r="C2420" s="20" t="s">
        <v>5102</v>
      </c>
      <c r="D2420" s="20" t="s">
        <v>5128</v>
      </c>
      <c r="E2420" s="20" t="s">
        <v>5104</v>
      </c>
      <c r="F2420" s="20" t="s">
        <v>5157</v>
      </c>
      <c r="G2420" s="20" t="s">
        <v>5158</v>
      </c>
      <c r="H2420" s="20" t="s">
        <v>5106</v>
      </c>
    </row>
    <row r="2421" customFormat="false" ht="15.75" hidden="false" customHeight="false" outlineLevel="0" collapsed="false">
      <c r="A2421" s="20" t="s">
        <v>5173</v>
      </c>
      <c r="B2421" s="20" t="s">
        <v>5101</v>
      </c>
      <c r="C2421" s="20" t="s">
        <v>5102</v>
      </c>
      <c r="D2421" s="20" t="s">
        <v>5128</v>
      </c>
      <c r="E2421" s="20" t="s">
        <v>5104</v>
      </c>
      <c r="F2421" s="20" t="s">
        <v>5157</v>
      </c>
      <c r="G2421" s="20" t="s">
        <v>5158</v>
      </c>
      <c r="H2421" s="20" t="s">
        <v>5106</v>
      </c>
    </row>
    <row r="2422" customFormat="false" ht="15.75" hidden="false" customHeight="false" outlineLevel="0" collapsed="false">
      <c r="A2422" s="20" t="s">
        <v>5174</v>
      </c>
      <c r="B2422" s="20" t="s">
        <v>5101</v>
      </c>
      <c r="C2422" s="20" t="s">
        <v>5102</v>
      </c>
      <c r="D2422" s="20" t="s">
        <v>5131</v>
      </c>
      <c r="E2422" s="20" t="s">
        <v>5132</v>
      </c>
      <c r="F2422" s="20" t="s">
        <v>5157</v>
      </c>
      <c r="G2422" s="20" t="s">
        <v>5158</v>
      </c>
      <c r="H2422" s="20" t="s">
        <v>5106</v>
      </c>
    </row>
    <row r="2423" customFormat="false" ht="15.75" hidden="false" customHeight="false" outlineLevel="0" collapsed="false">
      <c r="A2423" s="20" t="s">
        <v>5175</v>
      </c>
      <c r="B2423" s="20" t="s">
        <v>5101</v>
      </c>
      <c r="C2423" s="20" t="s">
        <v>5102</v>
      </c>
      <c r="D2423" s="20" t="s">
        <v>5131</v>
      </c>
      <c r="E2423" s="20" t="s">
        <v>5132</v>
      </c>
      <c r="F2423" s="20" t="s">
        <v>5157</v>
      </c>
      <c r="G2423" s="20" t="s">
        <v>5158</v>
      </c>
      <c r="H2423" s="20" t="s">
        <v>5106</v>
      </c>
    </row>
    <row r="2424" customFormat="false" ht="15.75" hidden="false" customHeight="false" outlineLevel="0" collapsed="false">
      <c r="A2424" s="20" t="s">
        <v>5176</v>
      </c>
      <c r="B2424" s="20" t="s">
        <v>5101</v>
      </c>
      <c r="C2424" s="20" t="s">
        <v>5102</v>
      </c>
      <c r="D2424" s="20" t="s">
        <v>5103</v>
      </c>
      <c r="E2424" s="20" t="s">
        <v>5177</v>
      </c>
      <c r="F2424" s="20" t="s">
        <v>5178</v>
      </c>
      <c r="H2424" s="20" t="s">
        <v>5106</v>
      </c>
    </row>
    <row r="2425" customFormat="false" ht="15.75" hidden="false" customHeight="false" outlineLevel="0" collapsed="false">
      <c r="A2425" s="20" t="s">
        <v>5179</v>
      </c>
      <c r="B2425" s="20" t="s">
        <v>5101</v>
      </c>
      <c r="C2425" s="20" t="s">
        <v>5102</v>
      </c>
      <c r="D2425" s="20" t="s">
        <v>5103</v>
      </c>
      <c r="E2425" s="20" t="s">
        <v>5177</v>
      </c>
      <c r="F2425" s="20" t="s">
        <v>5178</v>
      </c>
      <c r="H2425" s="20" t="s">
        <v>5106</v>
      </c>
    </row>
    <row r="2426" customFormat="false" ht="15.75" hidden="false" customHeight="false" outlineLevel="0" collapsed="false">
      <c r="A2426" s="20" t="s">
        <v>5180</v>
      </c>
      <c r="B2426" s="20" t="s">
        <v>5101</v>
      </c>
      <c r="C2426" s="20" t="s">
        <v>5102</v>
      </c>
      <c r="D2426" s="20" t="s">
        <v>5109</v>
      </c>
      <c r="E2426" s="20" t="s">
        <v>5177</v>
      </c>
      <c r="F2426" s="20" t="s">
        <v>5178</v>
      </c>
      <c r="H2426" s="20" t="s">
        <v>5106</v>
      </c>
    </row>
    <row r="2427" customFormat="false" ht="15.75" hidden="false" customHeight="false" outlineLevel="0" collapsed="false">
      <c r="A2427" s="20" t="s">
        <v>5181</v>
      </c>
      <c r="B2427" s="20" t="s">
        <v>5101</v>
      </c>
      <c r="C2427" s="20" t="s">
        <v>5102</v>
      </c>
      <c r="D2427" s="20" t="s">
        <v>5109</v>
      </c>
      <c r="E2427" s="20" t="s">
        <v>5177</v>
      </c>
      <c r="F2427" s="20" t="s">
        <v>5178</v>
      </c>
      <c r="H2427" s="20" t="s">
        <v>5106</v>
      </c>
    </row>
    <row r="2428" customFormat="false" ht="15.75" hidden="false" customHeight="false" outlineLevel="0" collapsed="false">
      <c r="A2428" s="20" t="s">
        <v>5182</v>
      </c>
      <c r="B2428" s="20" t="s">
        <v>5101</v>
      </c>
      <c r="C2428" s="20" t="s">
        <v>5102</v>
      </c>
      <c r="D2428" s="20" t="s">
        <v>5112</v>
      </c>
      <c r="E2428" s="20" t="s">
        <v>5177</v>
      </c>
      <c r="F2428" s="20" t="s">
        <v>5178</v>
      </c>
      <c r="H2428" s="20" t="s">
        <v>5106</v>
      </c>
    </row>
    <row r="2429" customFormat="false" ht="15.75" hidden="false" customHeight="false" outlineLevel="0" collapsed="false">
      <c r="A2429" s="20" t="s">
        <v>5183</v>
      </c>
      <c r="B2429" s="20" t="s">
        <v>5101</v>
      </c>
      <c r="C2429" s="20" t="s">
        <v>5102</v>
      </c>
      <c r="D2429" s="20" t="s">
        <v>5112</v>
      </c>
      <c r="E2429" s="20" t="s">
        <v>5177</v>
      </c>
      <c r="F2429" s="20" t="s">
        <v>5178</v>
      </c>
      <c r="H2429" s="20" t="s">
        <v>5106</v>
      </c>
    </row>
    <row r="2430" customFormat="false" ht="15.75" hidden="false" customHeight="false" outlineLevel="0" collapsed="false">
      <c r="A2430" s="20" t="s">
        <v>5184</v>
      </c>
      <c r="B2430" s="20" t="s">
        <v>5101</v>
      </c>
      <c r="C2430" s="20" t="s">
        <v>5102</v>
      </c>
      <c r="D2430" s="20" t="s">
        <v>5115</v>
      </c>
      <c r="E2430" s="20" t="s">
        <v>5177</v>
      </c>
      <c r="F2430" s="20" t="s">
        <v>5178</v>
      </c>
      <c r="H2430" s="20" t="s">
        <v>5106</v>
      </c>
    </row>
    <row r="2431" customFormat="false" ht="15.75" hidden="false" customHeight="false" outlineLevel="0" collapsed="false">
      <c r="A2431" s="20" t="s">
        <v>5185</v>
      </c>
      <c r="B2431" s="20" t="s">
        <v>5101</v>
      </c>
      <c r="C2431" s="20" t="s">
        <v>5102</v>
      </c>
      <c r="D2431" s="20" t="s">
        <v>5115</v>
      </c>
      <c r="E2431" s="20" t="s">
        <v>5177</v>
      </c>
      <c r="F2431" s="20" t="s">
        <v>5178</v>
      </c>
      <c r="H2431" s="20" t="s">
        <v>5106</v>
      </c>
    </row>
    <row r="2432" customFormat="false" ht="15.75" hidden="false" customHeight="false" outlineLevel="0" collapsed="false">
      <c r="A2432" s="20" t="s">
        <v>5186</v>
      </c>
      <c r="B2432" s="20" t="s">
        <v>5101</v>
      </c>
      <c r="C2432" s="20" t="s">
        <v>5102</v>
      </c>
      <c r="D2432" s="20" t="s">
        <v>5118</v>
      </c>
      <c r="E2432" s="20" t="s">
        <v>5177</v>
      </c>
      <c r="F2432" s="20" t="s">
        <v>5178</v>
      </c>
      <c r="H2432" s="20" t="s">
        <v>5106</v>
      </c>
    </row>
    <row r="2433" customFormat="false" ht="15.75" hidden="false" customHeight="false" outlineLevel="0" collapsed="false">
      <c r="A2433" s="20" t="s">
        <v>5187</v>
      </c>
      <c r="B2433" s="20" t="s">
        <v>5101</v>
      </c>
      <c r="C2433" s="20" t="s">
        <v>5102</v>
      </c>
      <c r="D2433" s="20" t="s">
        <v>5118</v>
      </c>
      <c r="E2433" s="20" t="s">
        <v>5177</v>
      </c>
      <c r="F2433" s="20" t="s">
        <v>5178</v>
      </c>
      <c r="H2433" s="20" t="s">
        <v>5106</v>
      </c>
    </row>
    <row r="2434" customFormat="false" ht="15.75" hidden="false" customHeight="false" outlineLevel="0" collapsed="false">
      <c r="A2434" s="20" t="s">
        <v>5188</v>
      </c>
      <c r="B2434" s="20" t="s">
        <v>5101</v>
      </c>
      <c r="C2434" s="20" t="s">
        <v>5102</v>
      </c>
      <c r="D2434" s="20" t="s">
        <v>5122</v>
      </c>
      <c r="E2434" s="20" t="s">
        <v>5177</v>
      </c>
      <c r="F2434" s="20" t="s">
        <v>5178</v>
      </c>
      <c r="H2434" s="20" t="s">
        <v>5106</v>
      </c>
    </row>
    <row r="2435" customFormat="false" ht="15.75" hidden="false" customHeight="false" outlineLevel="0" collapsed="false">
      <c r="A2435" s="20" t="s">
        <v>5189</v>
      </c>
      <c r="B2435" s="20" t="s">
        <v>5101</v>
      </c>
      <c r="C2435" s="20" t="s">
        <v>5102</v>
      </c>
      <c r="D2435" s="20" t="s">
        <v>5122</v>
      </c>
      <c r="E2435" s="20" t="s">
        <v>5177</v>
      </c>
      <c r="F2435" s="20" t="s">
        <v>5178</v>
      </c>
      <c r="H2435" s="20" t="s">
        <v>5106</v>
      </c>
    </row>
    <row r="2436" customFormat="false" ht="15.75" hidden="false" customHeight="false" outlineLevel="0" collapsed="false">
      <c r="A2436" s="20" t="s">
        <v>5190</v>
      </c>
      <c r="B2436" s="20" t="s">
        <v>5101</v>
      </c>
      <c r="C2436" s="20" t="s">
        <v>5102</v>
      </c>
      <c r="D2436" s="20" t="s">
        <v>5125</v>
      </c>
      <c r="E2436" s="20" t="s">
        <v>5177</v>
      </c>
      <c r="F2436" s="20" t="s">
        <v>5178</v>
      </c>
      <c r="H2436" s="20" t="s">
        <v>5106</v>
      </c>
    </row>
    <row r="2437" customFormat="false" ht="15.75" hidden="false" customHeight="false" outlineLevel="0" collapsed="false">
      <c r="A2437" s="20" t="s">
        <v>5191</v>
      </c>
      <c r="B2437" s="20" t="s">
        <v>5101</v>
      </c>
      <c r="C2437" s="20" t="s">
        <v>5102</v>
      </c>
      <c r="D2437" s="20" t="s">
        <v>5125</v>
      </c>
      <c r="E2437" s="20" t="s">
        <v>5177</v>
      </c>
      <c r="F2437" s="20" t="s">
        <v>5178</v>
      </c>
      <c r="H2437" s="20" t="s">
        <v>5106</v>
      </c>
    </row>
    <row r="2438" customFormat="false" ht="15.75" hidden="false" customHeight="false" outlineLevel="0" collapsed="false">
      <c r="A2438" s="20" t="s">
        <v>5192</v>
      </c>
      <c r="B2438" s="20" t="s">
        <v>5101</v>
      </c>
      <c r="C2438" s="20" t="s">
        <v>5102</v>
      </c>
      <c r="D2438" s="20" t="s">
        <v>5128</v>
      </c>
      <c r="E2438" s="20" t="s">
        <v>5177</v>
      </c>
      <c r="F2438" s="20" t="s">
        <v>5178</v>
      </c>
      <c r="H2438" s="20" t="s">
        <v>5106</v>
      </c>
    </row>
    <row r="2439" customFormat="false" ht="15.75" hidden="false" customHeight="false" outlineLevel="0" collapsed="false">
      <c r="A2439" s="20" t="s">
        <v>5193</v>
      </c>
      <c r="B2439" s="20" t="s">
        <v>5101</v>
      </c>
      <c r="C2439" s="20" t="s">
        <v>5102</v>
      </c>
      <c r="D2439" s="20" t="s">
        <v>5128</v>
      </c>
      <c r="E2439" s="20" t="s">
        <v>5177</v>
      </c>
      <c r="F2439" s="20" t="s">
        <v>5178</v>
      </c>
      <c r="H2439" s="20" t="s">
        <v>5106</v>
      </c>
    </row>
    <row r="2440" customFormat="false" ht="15.75" hidden="false" customHeight="false" outlineLevel="0" collapsed="false">
      <c r="A2440" s="20" t="s">
        <v>5194</v>
      </c>
      <c r="B2440" s="20" t="s">
        <v>5101</v>
      </c>
      <c r="C2440" s="20" t="s">
        <v>5102</v>
      </c>
      <c r="D2440" s="20" t="s">
        <v>5131</v>
      </c>
      <c r="E2440" s="20" t="s">
        <v>5195</v>
      </c>
      <c r="F2440" s="20" t="s">
        <v>5178</v>
      </c>
      <c r="H2440" s="20" t="s">
        <v>5106</v>
      </c>
    </row>
    <row r="2441" customFormat="false" ht="15.75" hidden="false" customHeight="false" outlineLevel="0" collapsed="false">
      <c r="A2441" s="20" t="s">
        <v>5196</v>
      </c>
      <c r="B2441" s="20" t="s">
        <v>5101</v>
      </c>
      <c r="C2441" s="20" t="s">
        <v>5102</v>
      </c>
      <c r="D2441" s="20" t="s">
        <v>5131</v>
      </c>
      <c r="E2441" s="20" t="s">
        <v>5195</v>
      </c>
      <c r="F2441" s="20" t="s">
        <v>5178</v>
      </c>
      <c r="H2441" s="20" t="s">
        <v>5106</v>
      </c>
    </row>
    <row r="2442" customFormat="false" ht="15.75" hidden="false" customHeight="false" outlineLevel="0" collapsed="false">
      <c r="A2442" s="20" t="s">
        <v>5197</v>
      </c>
      <c r="B2442" s="20" t="s">
        <v>5101</v>
      </c>
      <c r="C2442" s="20" t="s">
        <v>5102</v>
      </c>
      <c r="D2442" s="20" t="s">
        <v>5103</v>
      </c>
      <c r="E2442" s="20" t="s">
        <v>5177</v>
      </c>
      <c r="F2442" s="20" t="s">
        <v>5198</v>
      </c>
      <c r="H2442" s="20" t="s">
        <v>5106</v>
      </c>
    </row>
    <row r="2443" customFormat="false" ht="15.75" hidden="false" customHeight="false" outlineLevel="0" collapsed="false">
      <c r="A2443" s="20" t="s">
        <v>5199</v>
      </c>
      <c r="B2443" s="20" t="s">
        <v>5101</v>
      </c>
      <c r="C2443" s="20" t="s">
        <v>5102</v>
      </c>
      <c r="D2443" s="20" t="s">
        <v>5103</v>
      </c>
      <c r="E2443" s="20" t="s">
        <v>5177</v>
      </c>
      <c r="F2443" s="20" t="s">
        <v>5198</v>
      </c>
      <c r="H2443" s="20" t="s">
        <v>5106</v>
      </c>
    </row>
    <row r="2444" customFormat="false" ht="15.75" hidden="false" customHeight="false" outlineLevel="0" collapsed="false">
      <c r="A2444" s="20" t="s">
        <v>5200</v>
      </c>
      <c r="B2444" s="20" t="s">
        <v>5101</v>
      </c>
      <c r="C2444" s="20" t="s">
        <v>5102</v>
      </c>
      <c r="D2444" s="20" t="s">
        <v>5109</v>
      </c>
      <c r="E2444" s="20" t="s">
        <v>5177</v>
      </c>
      <c r="F2444" s="20" t="s">
        <v>5198</v>
      </c>
      <c r="H2444" s="20" t="s">
        <v>5106</v>
      </c>
    </row>
    <row r="2445" customFormat="false" ht="15.75" hidden="false" customHeight="false" outlineLevel="0" collapsed="false">
      <c r="A2445" s="20" t="s">
        <v>5201</v>
      </c>
      <c r="B2445" s="20" t="s">
        <v>5101</v>
      </c>
      <c r="C2445" s="20" t="s">
        <v>5102</v>
      </c>
      <c r="D2445" s="20" t="s">
        <v>5109</v>
      </c>
      <c r="E2445" s="20" t="s">
        <v>5177</v>
      </c>
      <c r="F2445" s="20" t="s">
        <v>5198</v>
      </c>
      <c r="H2445" s="20" t="s">
        <v>5106</v>
      </c>
    </row>
    <row r="2446" customFormat="false" ht="15.75" hidden="false" customHeight="false" outlineLevel="0" collapsed="false">
      <c r="A2446" s="20" t="s">
        <v>5202</v>
      </c>
      <c r="B2446" s="20" t="s">
        <v>5101</v>
      </c>
      <c r="C2446" s="20" t="s">
        <v>5102</v>
      </c>
      <c r="D2446" s="20" t="s">
        <v>5112</v>
      </c>
      <c r="E2446" s="20" t="s">
        <v>5177</v>
      </c>
      <c r="F2446" s="20" t="s">
        <v>5198</v>
      </c>
      <c r="H2446" s="20" t="s">
        <v>5106</v>
      </c>
    </row>
    <row r="2447" customFormat="false" ht="15.75" hidden="false" customHeight="false" outlineLevel="0" collapsed="false">
      <c r="A2447" s="20" t="s">
        <v>5203</v>
      </c>
      <c r="B2447" s="20" t="s">
        <v>5101</v>
      </c>
      <c r="C2447" s="20" t="s">
        <v>5102</v>
      </c>
      <c r="D2447" s="20" t="s">
        <v>5112</v>
      </c>
      <c r="E2447" s="20" t="s">
        <v>5177</v>
      </c>
      <c r="F2447" s="20" t="s">
        <v>5198</v>
      </c>
      <c r="H2447" s="20" t="s">
        <v>5106</v>
      </c>
    </row>
    <row r="2448" customFormat="false" ht="15.75" hidden="false" customHeight="false" outlineLevel="0" collapsed="false">
      <c r="A2448" s="20" t="s">
        <v>5204</v>
      </c>
      <c r="B2448" s="20" t="s">
        <v>5101</v>
      </c>
      <c r="C2448" s="20" t="s">
        <v>5102</v>
      </c>
      <c r="D2448" s="20" t="s">
        <v>5115</v>
      </c>
      <c r="E2448" s="20" t="s">
        <v>5177</v>
      </c>
      <c r="F2448" s="20" t="s">
        <v>5198</v>
      </c>
      <c r="H2448" s="20" t="s">
        <v>5106</v>
      </c>
    </row>
    <row r="2449" customFormat="false" ht="15.75" hidden="false" customHeight="false" outlineLevel="0" collapsed="false">
      <c r="A2449" s="20" t="s">
        <v>5205</v>
      </c>
      <c r="B2449" s="20" t="s">
        <v>5101</v>
      </c>
      <c r="C2449" s="20" t="s">
        <v>5102</v>
      </c>
      <c r="D2449" s="20" t="s">
        <v>5115</v>
      </c>
      <c r="E2449" s="20" t="s">
        <v>5177</v>
      </c>
      <c r="F2449" s="20" t="s">
        <v>5198</v>
      </c>
      <c r="H2449" s="20" t="s">
        <v>5106</v>
      </c>
    </row>
    <row r="2450" customFormat="false" ht="15.75" hidden="false" customHeight="false" outlineLevel="0" collapsed="false">
      <c r="A2450" s="20" t="s">
        <v>5206</v>
      </c>
      <c r="B2450" s="20" t="s">
        <v>5101</v>
      </c>
      <c r="C2450" s="20" t="s">
        <v>5102</v>
      </c>
      <c r="D2450" s="20" t="s">
        <v>5118</v>
      </c>
      <c r="E2450" s="20" t="s">
        <v>5177</v>
      </c>
      <c r="F2450" s="20" t="s">
        <v>5198</v>
      </c>
      <c r="H2450" s="20" t="s">
        <v>5106</v>
      </c>
    </row>
    <row r="2451" customFormat="false" ht="15.75" hidden="false" customHeight="false" outlineLevel="0" collapsed="false">
      <c r="A2451" s="20" t="s">
        <v>5207</v>
      </c>
      <c r="B2451" s="20" t="s">
        <v>5101</v>
      </c>
      <c r="C2451" s="20" t="s">
        <v>5102</v>
      </c>
      <c r="D2451" s="20" t="s">
        <v>5118</v>
      </c>
      <c r="E2451" s="20" t="s">
        <v>5177</v>
      </c>
      <c r="F2451" s="20" t="s">
        <v>5198</v>
      </c>
      <c r="H2451" s="20" t="s">
        <v>5106</v>
      </c>
    </row>
    <row r="2452" customFormat="false" ht="15.75" hidden="false" customHeight="false" outlineLevel="0" collapsed="false">
      <c r="A2452" s="20" t="s">
        <v>5208</v>
      </c>
      <c r="B2452" s="20" t="s">
        <v>5101</v>
      </c>
      <c r="C2452" s="20" t="s">
        <v>5102</v>
      </c>
      <c r="D2452" s="20" t="s">
        <v>5122</v>
      </c>
      <c r="E2452" s="20" t="s">
        <v>5177</v>
      </c>
      <c r="F2452" s="20" t="s">
        <v>5198</v>
      </c>
      <c r="H2452" s="20" t="s">
        <v>5106</v>
      </c>
    </row>
    <row r="2453" customFormat="false" ht="15.75" hidden="false" customHeight="false" outlineLevel="0" collapsed="false">
      <c r="A2453" s="20" t="s">
        <v>5209</v>
      </c>
      <c r="B2453" s="20" t="s">
        <v>5101</v>
      </c>
      <c r="C2453" s="20" t="s">
        <v>5102</v>
      </c>
      <c r="D2453" s="20" t="s">
        <v>5122</v>
      </c>
      <c r="E2453" s="20" t="s">
        <v>5177</v>
      </c>
      <c r="F2453" s="20" t="s">
        <v>5198</v>
      </c>
      <c r="H2453" s="20" t="s">
        <v>5106</v>
      </c>
    </row>
    <row r="2454" customFormat="false" ht="15.75" hidden="false" customHeight="false" outlineLevel="0" collapsed="false">
      <c r="A2454" s="20" t="s">
        <v>5210</v>
      </c>
      <c r="B2454" s="20" t="s">
        <v>5101</v>
      </c>
      <c r="C2454" s="20" t="s">
        <v>5102</v>
      </c>
      <c r="D2454" s="20" t="s">
        <v>5125</v>
      </c>
      <c r="E2454" s="20" t="s">
        <v>5177</v>
      </c>
      <c r="F2454" s="20" t="s">
        <v>5198</v>
      </c>
      <c r="H2454" s="20" t="s">
        <v>5106</v>
      </c>
    </row>
    <row r="2455" customFormat="false" ht="15.75" hidden="false" customHeight="false" outlineLevel="0" collapsed="false">
      <c r="A2455" s="20" t="s">
        <v>5211</v>
      </c>
      <c r="B2455" s="20" t="s">
        <v>5101</v>
      </c>
      <c r="C2455" s="20" t="s">
        <v>5102</v>
      </c>
      <c r="D2455" s="20" t="s">
        <v>5125</v>
      </c>
      <c r="E2455" s="20" t="s">
        <v>5177</v>
      </c>
      <c r="F2455" s="20" t="s">
        <v>5198</v>
      </c>
      <c r="H2455" s="20" t="s">
        <v>5106</v>
      </c>
    </row>
    <row r="2456" customFormat="false" ht="15.75" hidden="false" customHeight="false" outlineLevel="0" collapsed="false">
      <c r="A2456" s="20" t="s">
        <v>5212</v>
      </c>
      <c r="B2456" s="20" t="s">
        <v>5101</v>
      </c>
      <c r="C2456" s="20" t="s">
        <v>5102</v>
      </c>
      <c r="D2456" s="20" t="s">
        <v>5128</v>
      </c>
      <c r="E2456" s="20" t="s">
        <v>5177</v>
      </c>
      <c r="F2456" s="20" t="s">
        <v>5198</v>
      </c>
      <c r="H2456" s="20" t="s">
        <v>5106</v>
      </c>
    </row>
    <row r="2457" customFormat="false" ht="15.75" hidden="false" customHeight="false" outlineLevel="0" collapsed="false">
      <c r="A2457" s="20" t="s">
        <v>5213</v>
      </c>
      <c r="B2457" s="20" t="s">
        <v>5101</v>
      </c>
      <c r="C2457" s="20" t="s">
        <v>5102</v>
      </c>
      <c r="D2457" s="20" t="s">
        <v>5128</v>
      </c>
      <c r="E2457" s="20" t="s">
        <v>5177</v>
      </c>
      <c r="F2457" s="20" t="s">
        <v>5198</v>
      </c>
      <c r="H2457" s="20" t="s">
        <v>5106</v>
      </c>
    </row>
    <row r="2458" customFormat="false" ht="15.75" hidden="false" customHeight="false" outlineLevel="0" collapsed="false">
      <c r="A2458" s="20" t="s">
        <v>5214</v>
      </c>
      <c r="B2458" s="20" t="s">
        <v>5101</v>
      </c>
      <c r="C2458" s="20" t="s">
        <v>5102</v>
      </c>
      <c r="D2458" s="20" t="s">
        <v>5131</v>
      </c>
      <c r="E2458" s="20" t="s">
        <v>5195</v>
      </c>
      <c r="F2458" s="20" t="s">
        <v>5198</v>
      </c>
      <c r="H2458" s="20" t="s">
        <v>5106</v>
      </c>
    </row>
    <row r="2459" customFormat="false" ht="15.75" hidden="false" customHeight="false" outlineLevel="0" collapsed="false">
      <c r="A2459" s="20" t="s">
        <v>5215</v>
      </c>
      <c r="B2459" s="20" t="s">
        <v>5101</v>
      </c>
      <c r="C2459" s="20" t="s">
        <v>5102</v>
      </c>
      <c r="D2459" s="20" t="s">
        <v>5131</v>
      </c>
      <c r="E2459" s="20" t="s">
        <v>5195</v>
      </c>
      <c r="F2459" s="20" t="s">
        <v>5198</v>
      </c>
      <c r="H2459" s="20" t="s">
        <v>5106</v>
      </c>
    </row>
    <row r="2460" customFormat="false" ht="15.75" hidden="false" customHeight="false" outlineLevel="0" collapsed="false">
      <c r="A2460" s="20" t="s">
        <v>5216</v>
      </c>
      <c r="B2460" s="20" t="s">
        <v>5101</v>
      </c>
      <c r="C2460" s="20" t="s">
        <v>5102</v>
      </c>
      <c r="D2460" s="20" t="s">
        <v>5103</v>
      </c>
      <c r="E2460" s="20" t="s">
        <v>5177</v>
      </c>
      <c r="F2460" s="20" t="s">
        <v>5217</v>
      </c>
      <c r="H2460" s="20" t="s">
        <v>5106</v>
      </c>
    </row>
    <row r="2461" customFormat="false" ht="15.75" hidden="false" customHeight="false" outlineLevel="0" collapsed="false">
      <c r="A2461" s="20" t="s">
        <v>5218</v>
      </c>
      <c r="B2461" s="20" t="s">
        <v>5101</v>
      </c>
      <c r="C2461" s="20" t="s">
        <v>5102</v>
      </c>
      <c r="D2461" s="20" t="s">
        <v>5103</v>
      </c>
      <c r="E2461" s="20" t="s">
        <v>5177</v>
      </c>
      <c r="F2461" s="20" t="s">
        <v>5217</v>
      </c>
      <c r="H2461" s="20" t="s">
        <v>5106</v>
      </c>
    </row>
    <row r="2462" customFormat="false" ht="15.75" hidden="false" customHeight="false" outlineLevel="0" collapsed="false">
      <c r="A2462" s="20" t="s">
        <v>5219</v>
      </c>
      <c r="B2462" s="20" t="s">
        <v>5101</v>
      </c>
      <c r="C2462" s="20" t="s">
        <v>5102</v>
      </c>
      <c r="D2462" s="20" t="s">
        <v>5109</v>
      </c>
      <c r="E2462" s="20" t="s">
        <v>5177</v>
      </c>
      <c r="F2462" s="20" t="s">
        <v>5217</v>
      </c>
      <c r="H2462" s="20" t="s">
        <v>5106</v>
      </c>
    </row>
    <row r="2463" customFormat="false" ht="15.75" hidden="false" customHeight="false" outlineLevel="0" collapsed="false">
      <c r="A2463" s="20" t="s">
        <v>5220</v>
      </c>
      <c r="B2463" s="20" t="s">
        <v>5101</v>
      </c>
      <c r="C2463" s="20" t="s">
        <v>5102</v>
      </c>
      <c r="D2463" s="20" t="s">
        <v>5109</v>
      </c>
      <c r="E2463" s="20" t="s">
        <v>5177</v>
      </c>
      <c r="F2463" s="20" t="s">
        <v>5217</v>
      </c>
      <c r="H2463" s="20" t="s">
        <v>5106</v>
      </c>
    </row>
    <row r="2464" customFormat="false" ht="15.75" hidden="false" customHeight="false" outlineLevel="0" collapsed="false">
      <c r="A2464" s="20" t="s">
        <v>5221</v>
      </c>
      <c r="B2464" s="20" t="s">
        <v>5101</v>
      </c>
      <c r="C2464" s="20" t="s">
        <v>5102</v>
      </c>
      <c r="D2464" s="20" t="s">
        <v>5112</v>
      </c>
      <c r="E2464" s="20" t="s">
        <v>5177</v>
      </c>
      <c r="F2464" s="20" t="s">
        <v>5217</v>
      </c>
      <c r="H2464" s="20" t="s">
        <v>5106</v>
      </c>
    </row>
    <row r="2465" customFormat="false" ht="15.75" hidden="false" customHeight="false" outlineLevel="0" collapsed="false">
      <c r="A2465" s="20" t="s">
        <v>5222</v>
      </c>
      <c r="B2465" s="20" t="s">
        <v>5101</v>
      </c>
      <c r="C2465" s="20" t="s">
        <v>5102</v>
      </c>
      <c r="D2465" s="20" t="s">
        <v>5112</v>
      </c>
      <c r="E2465" s="20" t="s">
        <v>5177</v>
      </c>
      <c r="F2465" s="20" t="s">
        <v>5217</v>
      </c>
      <c r="H2465" s="20" t="s">
        <v>5106</v>
      </c>
    </row>
    <row r="2466" customFormat="false" ht="15.75" hidden="false" customHeight="false" outlineLevel="0" collapsed="false">
      <c r="A2466" s="20" t="s">
        <v>5223</v>
      </c>
      <c r="B2466" s="20" t="s">
        <v>5101</v>
      </c>
      <c r="C2466" s="20" t="s">
        <v>5102</v>
      </c>
      <c r="D2466" s="20" t="s">
        <v>5115</v>
      </c>
      <c r="E2466" s="20" t="s">
        <v>5177</v>
      </c>
      <c r="F2466" s="20" t="s">
        <v>5217</v>
      </c>
      <c r="H2466" s="20" t="s">
        <v>5106</v>
      </c>
    </row>
    <row r="2467" customFormat="false" ht="15.75" hidden="false" customHeight="false" outlineLevel="0" collapsed="false">
      <c r="A2467" s="20" t="s">
        <v>5224</v>
      </c>
      <c r="B2467" s="20" t="s">
        <v>5101</v>
      </c>
      <c r="C2467" s="20" t="s">
        <v>5102</v>
      </c>
      <c r="D2467" s="20" t="s">
        <v>5115</v>
      </c>
      <c r="E2467" s="20" t="s">
        <v>5177</v>
      </c>
      <c r="F2467" s="20" t="s">
        <v>5217</v>
      </c>
      <c r="H2467" s="20" t="s">
        <v>5106</v>
      </c>
    </row>
    <row r="2468" customFormat="false" ht="15.75" hidden="false" customHeight="false" outlineLevel="0" collapsed="false">
      <c r="A2468" s="20" t="s">
        <v>5225</v>
      </c>
      <c r="B2468" s="20" t="s">
        <v>5101</v>
      </c>
      <c r="C2468" s="20" t="s">
        <v>5102</v>
      </c>
      <c r="D2468" s="20" t="s">
        <v>5118</v>
      </c>
      <c r="E2468" s="20" t="s">
        <v>5177</v>
      </c>
      <c r="F2468" s="20" t="s">
        <v>5217</v>
      </c>
      <c r="H2468" s="20" t="s">
        <v>5106</v>
      </c>
    </row>
    <row r="2469" customFormat="false" ht="15.75" hidden="false" customHeight="false" outlineLevel="0" collapsed="false">
      <c r="A2469" s="20" t="s">
        <v>5226</v>
      </c>
      <c r="B2469" s="20" t="s">
        <v>5101</v>
      </c>
      <c r="C2469" s="20" t="s">
        <v>5102</v>
      </c>
      <c r="D2469" s="20" t="s">
        <v>5118</v>
      </c>
      <c r="E2469" s="20" t="s">
        <v>5177</v>
      </c>
      <c r="F2469" s="20" t="s">
        <v>5217</v>
      </c>
      <c r="H2469" s="20" t="s">
        <v>5106</v>
      </c>
    </row>
    <row r="2470" customFormat="false" ht="15.75" hidden="false" customHeight="false" outlineLevel="0" collapsed="false">
      <c r="A2470" s="20" t="s">
        <v>5227</v>
      </c>
      <c r="B2470" s="20" t="s">
        <v>5101</v>
      </c>
      <c r="C2470" s="20" t="s">
        <v>5102</v>
      </c>
      <c r="D2470" s="20" t="s">
        <v>5122</v>
      </c>
      <c r="E2470" s="20" t="s">
        <v>5177</v>
      </c>
      <c r="F2470" s="20" t="s">
        <v>5217</v>
      </c>
      <c r="H2470" s="20" t="s">
        <v>5106</v>
      </c>
    </row>
    <row r="2471" customFormat="false" ht="15.75" hidden="false" customHeight="false" outlineLevel="0" collapsed="false">
      <c r="A2471" s="20" t="s">
        <v>5228</v>
      </c>
      <c r="B2471" s="20" t="s">
        <v>5101</v>
      </c>
      <c r="C2471" s="20" t="s">
        <v>5102</v>
      </c>
      <c r="D2471" s="20" t="s">
        <v>5122</v>
      </c>
      <c r="E2471" s="20" t="s">
        <v>5177</v>
      </c>
      <c r="F2471" s="20" t="s">
        <v>5217</v>
      </c>
      <c r="H2471" s="20" t="s">
        <v>5106</v>
      </c>
    </row>
    <row r="2472" customFormat="false" ht="15.75" hidden="false" customHeight="false" outlineLevel="0" collapsed="false">
      <c r="A2472" s="20" t="s">
        <v>5229</v>
      </c>
      <c r="B2472" s="20" t="s">
        <v>5101</v>
      </c>
      <c r="C2472" s="20" t="s">
        <v>5102</v>
      </c>
      <c r="D2472" s="20" t="s">
        <v>5125</v>
      </c>
      <c r="E2472" s="20" t="s">
        <v>5177</v>
      </c>
      <c r="F2472" s="20" t="s">
        <v>5217</v>
      </c>
      <c r="H2472" s="20" t="s">
        <v>5106</v>
      </c>
    </row>
    <row r="2473" customFormat="false" ht="15.75" hidden="false" customHeight="false" outlineLevel="0" collapsed="false">
      <c r="A2473" s="20" t="s">
        <v>5230</v>
      </c>
      <c r="B2473" s="20" t="s">
        <v>5101</v>
      </c>
      <c r="C2473" s="20" t="s">
        <v>5102</v>
      </c>
      <c r="D2473" s="20" t="s">
        <v>5125</v>
      </c>
      <c r="E2473" s="20" t="s">
        <v>5177</v>
      </c>
      <c r="F2473" s="20" t="s">
        <v>5217</v>
      </c>
      <c r="H2473" s="20" t="s">
        <v>5106</v>
      </c>
    </row>
    <row r="2474" customFormat="false" ht="15.75" hidden="false" customHeight="false" outlineLevel="0" collapsed="false">
      <c r="A2474" s="20" t="s">
        <v>5231</v>
      </c>
      <c r="B2474" s="20" t="s">
        <v>5101</v>
      </c>
      <c r="C2474" s="20" t="s">
        <v>5102</v>
      </c>
      <c r="D2474" s="20" t="s">
        <v>5128</v>
      </c>
      <c r="E2474" s="20" t="s">
        <v>5177</v>
      </c>
      <c r="F2474" s="20" t="s">
        <v>5217</v>
      </c>
      <c r="H2474" s="20" t="s">
        <v>5106</v>
      </c>
    </row>
    <row r="2475" customFormat="false" ht="15.75" hidden="false" customHeight="false" outlineLevel="0" collapsed="false">
      <c r="A2475" s="20" t="s">
        <v>5232</v>
      </c>
      <c r="B2475" s="20" t="s">
        <v>5101</v>
      </c>
      <c r="C2475" s="20" t="s">
        <v>5102</v>
      </c>
      <c r="D2475" s="20" t="s">
        <v>5128</v>
      </c>
      <c r="E2475" s="20" t="s">
        <v>5177</v>
      </c>
      <c r="F2475" s="20" t="s">
        <v>5217</v>
      </c>
      <c r="H2475" s="20" t="s">
        <v>5106</v>
      </c>
    </row>
    <row r="2476" customFormat="false" ht="15.75" hidden="false" customHeight="false" outlineLevel="0" collapsed="false">
      <c r="A2476" s="20" t="s">
        <v>5233</v>
      </c>
      <c r="B2476" s="20" t="s">
        <v>5101</v>
      </c>
      <c r="C2476" s="20" t="s">
        <v>5102</v>
      </c>
      <c r="D2476" s="20" t="s">
        <v>5131</v>
      </c>
      <c r="E2476" s="20" t="s">
        <v>5195</v>
      </c>
      <c r="F2476" s="20" t="s">
        <v>5217</v>
      </c>
      <c r="H2476" s="20" t="s">
        <v>5106</v>
      </c>
    </row>
    <row r="2477" customFormat="false" ht="15.75" hidden="false" customHeight="false" outlineLevel="0" collapsed="false">
      <c r="A2477" s="20" t="s">
        <v>5234</v>
      </c>
      <c r="B2477" s="20" t="s">
        <v>5101</v>
      </c>
      <c r="C2477" s="20" t="s">
        <v>5102</v>
      </c>
      <c r="D2477" s="20" t="s">
        <v>5131</v>
      </c>
      <c r="E2477" s="20" t="s">
        <v>5195</v>
      </c>
      <c r="F2477" s="20" t="s">
        <v>5217</v>
      </c>
      <c r="H2477" s="20" t="s">
        <v>5106</v>
      </c>
    </row>
    <row r="2478" customFormat="false" ht="15.75" hidden="false" customHeight="false" outlineLevel="0" collapsed="false">
      <c r="A2478" s="20" t="s">
        <v>5235</v>
      </c>
      <c r="B2478" s="20" t="s">
        <v>5101</v>
      </c>
      <c r="C2478" s="20" t="s">
        <v>5236</v>
      </c>
      <c r="D2478" s="20" t="s">
        <v>5237</v>
      </c>
      <c r="E2478" s="20" t="s">
        <v>5238</v>
      </c>
      <c r="H2478" s="20" t="s">
        <v>5106</v>
      </c>
    </row>
    <row r="2479" customFormat="false" ht="15.75" hidden="false" customHeight="false" outlineLevel="0" collapsed="false">
      <c r="A2479" s="20" t="s">
        <v>5239</v>
      </c>
      <c r="B2479" s="20" t="s">
        <v>5101</v>
      </c>
      <c r="C2479" s="20" t="s">
        <v>5236</v>
      </c>
      <c r="D2479" s="20" t="s">
        <v>5237</v>
      </c>
      <c r="E2479" s="20" t="s">
        <v>5238</v>
      </c>
      <c r="H2479" s="20" t="s">
        <v>5106</v>
      </c>
    </row>
    <row r="2480" customFormat="false" ht="15.75" hidden="false" customHeight="false" outlineLevel="0" collapsed="false">
      <c r="A2480" s="20" t="s">
        <v>5240</v>
      </c>
      <c r="B2480" s="20" t="s">
        <v>5101</v>
      </c>
      <c r="C2480" s="20" t="s">
        <v>5236</v>
      </c>
      <c r="D2480" s="20" t="s">
        <v>5241</v>
      </c>
      <c r="E2480" s="20" t="s">
        <v>5238</v>
      </c>
      <c r="H2480" s="20" t="s">
        <v>5106</v>
      </c>
    </row>
    <row r="2481" customFormat="false" ht="15.75" hidden="false" customHeight="false" outlineLevel="0" collapsed="false">
      <c r="A2481" s="20" t="s">
        <v>5242</v>
      </c>
      <c r="B2481" s="20" t="s">
        <v>5101</v>
      </c>
      <c r="C2481" s="20" t="s">
        <v>5236</v>
      </c>
      <c r="D2481" s="20" t="s">
        <v>5241</v>
      </c>
      <c r="E2481" s="20" t="s">
        <v>5238</v>
      </c>
      <c r="H2481" s="20" t="s">
        <v>5106</v>
      </c>
    </row>
    <row r="2482" customFormat="false" ht="15.75" hidden="false" customHeight="false" outlineLevel="0" collapsed="false">
      <c r="A2482" s="20" t="s">
        <v>5243</v>
      </c>
      <c r="B2482" s="20" t="s">
        <v>5101</v>
      </c>
      <c r="C2482" s="20" t="s">
        <v>5236</v>
      </c>
      <c r="D2482" s="20" t="s">
        <v>5244</v>
      </c>
      <c r="E2482" s="20" t="s">
        <v>5238</v>
      </c>
      <c r="H2482" s="20" t="s">
        <v>5106</v>
      </c>
    </row>
    <row r="2483" customFormat="false" ht="15.75" hidden="false" customHeight="false" outlineLevel="0" collapsed="false">
      <c r="A2483" s="20" t="s">
        <v>5245</v>
      </c>
      <c r="B2483" s="20" t="s">
        <v>5101</v>
      </c>
      <c r="C2483" s="20" t="s">
        <v>5236</v>
      </c>
      <c r="D2483" s="20" t="s">
        <v>5244</v>
      </c>
      <c r="E2483" s="20" t="s">
        <v>5238</v>
      </c>
      <c r="H2483" s="20" t="s">
        <v>5106</v>
      </c>
    </row>
    <row r="2484" customFormat="false" ht="15.75" hidden="false" customHeight="false" outlineLevel="0" collapsed="false">
      <c r="A2484" s="20" t="s">
        <v>5246</v>
      </c>
      <c r="B2484" s="20" t="s">
        <v>5101</v>
      </c>
      <c r="C2484" s="20" t="s">
        <v>5247</v>
      </c>
      <c r="D2484" s="20" t="s">
        <v>5248</v>
      </c>
      <c r="E2484" s="20" t="s">
        <v>5249</v>
      </c>
      <c r="F2484" s="20" t="s">
        <v>1630</v>
      </c>
      <c r="H2484" s="20" t="s">
        <v>5106</v>
      </c>
    </row>
    <row r="2485" customFormat="false" ht="15.75" hidden="false" customHeight="false" outlineLevel="0" collapsed="false">
      <c r="A2485" s="20" t="s">
        <v>5250</v>
      </c>
      <c r="B2485" s="20" t="s">
        <v>5101</v>
      </c>
      <c r="C2485" s="20" t="s">
        <v>5247</v>
      </c>
      <c r="D2485" s="20" t="s">
        <v>5248</v>
      </c>
      <c r="E2485" s="20" t="s">
        <v>5249</v>
      </c>
      <c r="F2485" s="20" t="s">
        <v>1630</v>
      </c>
      <c r="H2485" s="20" t="s">
        <v>5106</v>
      </c>
    </row>
    <row r="2486" customFormat="false" ht="15.75" hidden="false" customHeight="false" outlineLevel="0" collapsed="false">
      <c r="A2486" s="20" t="s">
        <v>5251</v>
      </c>
      <c r="B2486" s="20" t="s">
        <v>5252</v>
      </c>
      <c r="C2486" s="20" t="s">
        <v>5253</v>
      </c>
      <c r="H2486" s="20" t="s">
        <v>5254</v>
      </c>
    </row>
    <row r="2487" customFormat="false" ht="15.75" hidden="false" customHeight="false" outlineLevel="0" collapsed="false">
      <c r="A2487" s="20" t="s">
        <v>20</v>
      </c>
      <c r="B2487" s="20" t="s">
        <v>5252</v>
      </c>
      <c r="C2487" s="20" t="s">
        <v>5253</v>
      </c>
      <c r="H2487" s="20" t="s">
        <v>5254</v>
      </c>
    </row>
    <row r="2488" customFormat="false" ht="15.75" hidden="false" customHeight="false" outlineLevel="0" collapsed="false">
      <c r="A2488" s="20" t="s">
        <v>5255</v>
      </c>
      <c r="B2488" s="20" t="s">
        <v>5256</v>
      </c>
      <c r="C2488" s="20" t="s">
        <v>5257</v>
      </c>
      <c r="D2488" s="20" t="s">
        <v>5258</v>
      </c>
      <c r="H2488" s="20" t="s">
        <v>5106</v>
      </c>
    </row>
    <row r="2489" customFormat="false" ht="15.75" hidden="false" customHeight="false" outlineLevel="0" collapsed="false">
      <c r="A2489" s="20" t="s">
        <v>5259</v>
      </c>
      <c r="B2489" s="20" t="s">
        <v>5256</v>
      </c>
      <c r="C2489" s="20" t="s">
        <v>5257</v>
      </c>
      <c r="D2489" s="20" t="s">
        <v>5258</v>
      </c>
      <c r="H2489" s="20" t="s">
        <v>5106</v>
      </c>
    </row>
    <row r="2490" customFormat="false" ht="15.75" hidden="false" customHeight="false" outlineLevel="0" collapsed="false">
      <c r="A2490" s="20" t="s">
        <v>5260</v>
      </c>
      <c r="B2490" s="20" t="s">
        <v>5261</v>
      </c>
      <c r="C2490" s="20" t="s">
        <v>5262</v>
      </c>
      <c r="H2490" s="20" t="s">
        <v>49</v>
      </c>
    </row>
    <row r="2491" customFormat="false" ht="15.75" hidden="false" customHeight="false" outlineLevel="0" collapsed="false">
      <c r="A2491" s="20" t="s">
        <v>5263</v>
      </c>
      <c r="B2491" s="20" t="s">
        <v>5261</v>
      </c>
      <c r="C2491" s="20" t="s">
        <v>5262</v>
      </c>
      <c r="H2491" s="20" t="s">
        <v>49</v>
      </c>
    </row>
    <row r="2492" customFormat="false" ht="15.75" hidden="false" customHeight="false" outlineLevel="0" collapsed="false">
      <c r="A2492" s="20" t="s">
        <v>5264</v>
      </c>
      <c r="B2492" s="20" t="s">
        <v>5265</v>
      </c>
      <c r="C2492" s="20" t="s">
        <v>5262</v>
      </c>
      <c r="H2492" s="20" t="s">
        <v>49</v>
      </c>
    </row>
    <row r="2493" customFormat="false" ht="15.75" hidden="false" customHeight="false" outlineLevel="0" collapsed="false">
      <c r="A2493" s="20" t="s">
        <v>5266</v>
      </c>
      <c r="B2493" s="20" t="s">
        <v>5265</v>
      </c>
      <c r="C2493" s="20" t="s">
        <v>5262</v>
      </c>
      <c r="H2493" s="20" t="s">
        <v>49</v>
      </c>
    </row>
    <row r="2494" customFormat="false" ht="15.75" hidden="false" customHeight="false" outlineLevel="0" collapsed="false">
      <c r="A2494" s="20" t="s">
        <v>5267</v>
      </c>
      <c r="B2494" s="20" t="s">
        <v>5268</v>
      </c>
      <c r="C2494" s="20" t="s">
        <v>5262</v>
      </c>
      <c r="H2494" s="20" t="s">
        <v>49</v>
      </c>
    </row>
    <row r="2495" customFormat="false" ht="15.75" hidden="false" customHeight="false" outlineLevel="0" collapsed="false">
      <c r="A2495" s="20" t="s">
        <v>5269</v>
      </c>
      <c r="B2495" s="20" t="s">
        <v>5268</v>
      </c>
      <c r="C2495" s="20" t="s">
        <v>5262</v>
      </c>
      <c r="H2495" s="20" t="s">
        <v>49</v>
      </c>
    </row>
    <row r="2496" customFormat="false" ht="15.75" hidden="false" customHeight="false" outlineLevel="0" collapsed="false">
      <c r="A2496" s="20" t="s">
        <v>5270</v>
      </c>
      <c r="B2496" s="20" t="s">
        <v>5271</v>
      </c>
      <c r="C2496" s="20" t="s">
        <v>5262</v>
      </c>
      <c r="H2496" s="20" t="s">
        <v>49</v>
      </c>
    </row>
    <row r="2497" customFormat="false" ht="15.75" hidden="false" customHeight="false" outlineLevel="0" collapsed="false">
      <c r="A2497" s="20" t="s">
        <v>5272</v>
      </c>
      <c r="B2497" s="20" t="s">
        <v>5271</v>
      </c>
      <c r="C2497" s="20" t="s">
        <v>5262</v>
      </c>
      <c r="H2497" s="20" t="s">
        <v>49</v>
      </c>
    </row>
    <row r="2498" customFormat="false" ht="15.75" hidden="false" customHeight="false" outlineLevel="0" collapsed="false">
      <c r="A2498" s="20" t="s">
        <v>5273</v>
      </c>
      <c r="B2498" s="20" t="s">
        <v>5274</v>
      </c>
      <c r="C2498" s="20" t="s">
        <v>5262</v>
      </c>
      <c r="H2498" s="20" t="s">
        <v>49</v>
      </c>
    </row>
    <row r="2499" customFormat="false" ht="15.75" hidden="false" customHeight="false" outlineLevel="0" collapsed="false">
      <c r="A2499" s="20" t="s">
        <v>5275</v>
      </c>
      <c r="B2499" s="20" t="s">
        <v>5274</v>
      </c>
      <c r="C2499" s="20" t="s">
        <v>5262</v>
      </c>
      <c r="H2499" s="20" t="s">
        <v>49</v>
      </c>
    </row>
    <row r="2500" customFormat="false" ht="15.75" hidden="false" customHeight="false" outlineLevel="0" collapsed="false">
      <c r="A2500" s="20" t="s">
        <v>5276</v>
      </c>
      <c r="B2500" s="20" t="s">
        <v>5277</v>
      </c>
      <c r="C2500" s="20" t="s">
        <v>5262</v>
      </c>
      <c r="H2500" s="20" t="s">
        <v>49</v>
      </c>
    </row>
    <row r="2501" customFormat="false" ht="15.75" hidden="false" customHeight="false" outlineLevel="0" collapsed="false">
      <c r="A2501" s="20" t="s">
        <v>5278</v>
      </c>
      <c r="B2501" s="20" t="s">
        <v>5277</v>
      </c>
      <c r="C2501" s="20" t="s">
        <v>5262</v>
      </c>
      <c r="H2501" s="20" t="s">
        <v>49</v>
      </c>
    </row>
    <row r="2502" customFormat="false" ht="15.75" hidden="false" customHeight="false" outlineLevel="0" collapsed="false">
      <c r="A2502" s="20" t="s">
        <v>5279</v>
      </c>
      <c r="B2502" s="20" t="s">
        <v>5280</v>
      </c>
      <c r="C2502" s="20" t="s">
        <v>5281</v>
      </c>
      <c r="H2502" s="20" t="s">
        <v>49</v>
      </c>
    </row>
    <row r="2503" customFormat="false" ht="15.75" hidden="false" customHeight="false" outlineLevel="0" collapsed="false">
      <c r="A2503" s="20" t="s">
        <v>5282</v>
      </c>
      <c r="B2503" s="20" t="s">
        <v>5280</v>
      </c>
      <c r="C2503" s="20" t="s">
        <v>5281</v>
      </c>
      <c r="H2503" s="20" t="s">
        <v>49</v>
      </c>
    </row>
    <row r="2504" customFormat="false" ht="15.75" hidden="false" customHeight="false" outlineLevel="0" collapsed="false">
      <c r="A2504" s="20" t="s">
        <v>5283</v>
      </c>
      <c r="B2504" s="20" t="s">
        <v>5284</v>
      </c>
      <c r="C2504" s="20" t="s">
        <v>5281</v>
      </c>
      <c r="H2504" s="20" t="s">
        <v>49</v>
      </c>
    </row>
    <row r="2505" customFormat="false" ht="15.75" hidden="false" customHeight="false" outlineLevel="0" collapsed="false">
      <c r="A2505" s="20" t="s">
        <v>5285</v>
      </c>
      <c r="B2505" s="20" t="s">
        <v>5284</v>
      </c>
      <c r="C2505" s="20" t="s">
        <v>5281</v>
      </c>
      <c r="H2505" s="20" t="s">
        <v>49</v>
      </c>
    </row>
    <row r="2506" customFormat="false" ht="15.75" hidden="false" customHeight="false" outlineLevel="0" collapsed="false">
      <c r="A2506" s="20" t="s">
        <v>5286</v>
      </c>
      <c r="B2506" s="20" t="s">
        <v>5287</v>
      </c>
      <c r="C2506" s="20" t="s">
        <v>5281</v>
      </c>
      <c r="H2506" s="20" t="s">
        <v>49</v>
      </c>
    </row>
    <row r="2507" customFormat="false" ht="15.75" hidden="false" customHeight="false" outlineLevel="0" collapsed="false">
      <c r="A2507" s="20" t="s">
        <v>5288</v>
      </c>
      <c r="B2507" s="20" t="s">
        <v>5287</v>
      </c>
      <c r="C2507" s="20" t="s">
        <v>5281</v>
      </c>
      <c r="H2507" s="20" t="s">
        <v>49</v>
      </c>
    </row>
    <row r="2508" customFormat="false" ht="15.75" hidden="false" customHeight="false" outlineLevel="0" collapsed="false">
      <c r="A2508" s="20" t="s">
        <v>5289</v>
      </c>
      <c r="B2508" s="20" t="s">
        <v>5290</v>
      </c>
      <c r="C2508" s="20" t="s">
        <v>5291</v>
      </c>
      <c r="D2508" s="20" t="s">
        <v>5292</v>
      </c>
      <c r="E2508" s="20" t="s">
        <v>5293</v>
      </c>
      <c r="F2508" s="20" t="s">
        <v>5294</v>
      </c>
      <c r="H2508" s="20" t="s">
        <v>89</v>
      </c>
    </row>
    <row r="2509" customFormat="false" ht="15.75" hidden="false" customHeight="false" outlineLevel="0" collapsed="false">
      <c r="A2509" s="20" t="s">
        <v>5295</v>
      </c>
      <c r="B2509" s="20" t="s">
        <v>5290</v>
      </c>
      <c r="C2509" s="20" t="s">
        <v>5291</v>
      </c>
      <c r="D2509" s="20" t="s">
        <v>5292</v>
      </c>
      <c r="E2509" s="20" t="s">
        <v>5293</v>
      </c>
      <c r="F2509" s="20" t="s">
        <v>5294</v>
      </c>
      <c r="H2509" s="20" t="s">
        <v>89</v>
      </c>
    </row>
    <row r="2510" customFormat="false" ht="15.75" hidden="false" customHeight="false" outlineLevel="0" collapsed="false">
      <c r="A2510" s="20" t="s">
        <v>5296</v>
      </c>
      <c r="B2510" s="20" t="s">
        <v>5290</v>
      </c>
      <c r="C2510" s="20" t="s">
        <v>5291</v>
      </c>
      <c r="D2510" s="20" t="s">
        <v>5292</v>
      </c>
      <c r="E2510" s="20" t="s">
        <v>5297</v>
      </c>
      <c r="F2510" s="20" t="s">
        <v>5294</v>
      </c>
      <c r="H2510" s="20" t="s">
        <v>89</v>
      </c>
    </row>
    <row r="2511" customFormat="false" ht="15.75" hidden="false" customHeight="false" outlineLevel="0" collapsed="false">
      <c r="A2511" s="20" t="s">
        <v>5298</v>
      </c>
      <c r="B2511" s="20" t="s">
        <v>5290</v>
      </c>
      <c r="C2511" s="20" t="s">
        <v>5291</v>
      </c>
      <c r="D2511" s="20" t="s">
        <v>5292</v>
      </c>
      <c r="E2511" s="20" t="s">
        <v>5297</v>
      </c>
      <c r="F2511" s="20" t="s">
        <v>5294</v>
      </c>
      <c r="H2511" s="20" t="s">
        <v>89</v>
      </c>
    </row>
    <row r="2512" customFormat="false" ht="15.75" hidden="false" customHeight="false" outlineLevel="0" collapsed="false">
      <c r="A2512" s="20" t="s">
        <v>5299</v>
      </c>
      <c r="B2512" s="20" t="s">
        <v>5290</v>
      </c>
      <c r="C2512" s="20" t="s">
        <v>5291</v>
      </c>
      <c r="D2512" s="20" t="s">
        <v>5292</v>
      </c>
      <c r="E2512" s="20" t="s">
        <v>5300</v>
      </c>
      <c r="F2512" s="20" t="s">
        <v>5301</v>
      </c>
      <c r="H2512" s="20" t="s">
        <v>89</v>
      </c>
    </row>
    <row r="2513" customFormat="false" ht="15.75" hidden="false" customHeight="false" outlineLevel="0" collapsed="false">
      <c r="A2513" s="20" t="s">
        <v>5302</v>
      </c>
      <c r="B2513" s="20" t="s">
        <v>5290</v>
      </c>
      <c r="C2513" s="20" t="s">
        <v>5291</v>
      </c>
      <c r="D2513" s="20" t="s">
        <v>5292</v>
      </c>
      <c r="E2513" s="20" t="s">
        <v>5300</v>
      </c>
      <c r="F2513" s="20" t="s">
        <v>5301</v>
      </c>
      <c r="H2513" s="20" t="s">
        <v>89</v>
      </c>
    </row>
    <row r="2514" customFormat="false" ht="15.75" hidden="false" customHeight="false" outlineLevel="0" collapsed="false">
      <c r="A2514" s="20" t="s">
        <v>5303</v>
      </c>
      <c r="B2514" s="20" t="s">
        <v>5290</v>
      </c>
      <c r="C2514" s="20" t="s">
        <v>5304</v>
      </c>
      <c r="D2514" s="20" t="s">
        <v>5305</v>
      </c>
      <c r="E2514" s="20" t="s">
        <v>5306</v>
      </c>
      <c r="F2514" s="20" t="s">
        <v>5307</v>
      </c>
      <c r="H2514" s="20" t="s">
        <v>89</v>
      </c>
    </row>
    <row r="2515" customFormat="false" ht="15.75" hidden="false" customHeight="false" outlineLevel="0" collapsed="false">
      <c r="A2515" s="20" t="s">
        <v>5308</v>
      </c>
      <c r="B2515" s="20" t="s">
        <v>5290</v>
      </c>
      <c r="C2515" s="20" t="s">
        <v>5304</v>
      </c>
      <c r="D2515" s="20" t="s">
        <v>5305</v>
      </c>
      <c r="E2515" s="20" t="s">
        <v>5306</v>
      </c>
      <c r="F2515" s="20" t="s">
        <v>5307</v>
      </c>
      <c r="H2515" s="20" t="s">
        <v>89</v>
      </c>
    </row>
    <row r="2516" customFormat="false" ht="15.75" hidden="false" customHeight="false" outlineLevel="0" collapsed="false">
      <c r="A2516" s="20" t="s">
        <v>5309</v>
      </c>
      <c r="B2516" s="20" t="s">
        <v>5310</v>
      </c>
      <c r="C2516" s="20" t="s">
        <v>5311</v>
      </c>
      <c r="D2516" s="20" t="s">
        <v>5312</v>
      </c>
      <c r="E2516" s="20" t="s">
        <v>5313</v>
      </c>
      <c r="H2516" s="20" t="s">
        <v>89</v>
      </c>
    </row>
    <row r="2517" customFormat="false" ht="15.75" hidden="false" customHeight="false" outlineLevel="0" collapsed="false">
      <c r="A2517" s="20" t="s">
        <v>5314</v>
      </c>
      <c r="B2517" s="20" t="s">
        <v>5310</v>
      </c>
      <c r="C2517" s="20" t="s">
        <v>5311</v>
      </c>
      <c r="D2517" s="20" t="s">
        <v>5312</v>
      </c>
      <c r="E2517" s="20" t="s">
        <v>5313</v>
      </c>
      <c r="H2517" s="20" t="s">
        <v>89</v>
      </c>
    </row>
    <row r="2518" customFormat="false" ht="15.75" hidden="false" customHeight="false" outlineLevel="0" collapsed="false">
      <c r="A2518" s="20" t="s">
        <v>5315</v>
      </c>
      <c r="B2518" s="20" t="s">
        <v>5316</v>
      </c>
      <c r="C2518" s="20" t="s">
        <v>5317</v>
      </c>
      <c r="D2518" s="20" t="s">
        <v>5318</v>
      </c>
      <c r="E2518" s="20" t="s">
        <v>5319</v>
      </c>
      <c r="F2518" s="20" t="s">
        <v>5320</v>
      </c>
      <c r="H2518" s="20" t="s">
        <v>89</v>
      </c>
    </row>
    <row r="2519" customFormat="false" ht="15.75" hidden="false" customHeight="false" outlineLevel="0" collapsed="false">
      <c r="A2519" s="20" t="s">
        <v>5321</v>
      </c>
      <c r="B2519" s="20" t="s">
        <v>5316</v>
      </c>
      <c r="C2519" s="20" t="s">
        <v>5317</v>
      </c>
      <c r="D2519" s="20" t="s">
        <v>5318</v>
      </c>
      <c r="E2519" s="20" t="s">
        <v>5319</v>
      </c>
      <c r="F2519" s="20" t="s">
        <v>5320</v>
      </c>
      <c r="H2519" s="20" t="s">
        <v>89</v>
      </c>
    </row>
    <row r="2520" customFormat="false" ht="15.75" hidden="false" customHeight="false" outlineLevel="0" collapsed="false">
      <c r="A2520" s="20" t="s">
        <v>5322</v>
      </c>
      <c r="B2520" s="20" t="s">
        <v>5323</v>
      </c>
      <c r="C2520" s="20" t="s">
        <v>5324</v>
      </c>
      <c r="D2520" s="20" t="s">
        <v>5325</v>
      </c>
      <c r="H2520" s="20" t="s">
        <v>89</v>
      </c>
    </row>
    <row r="2521" customFormat="false" ht="15.75" hidden="false" customHeight="false" outlineLevel="0" collapsed="false">
      <c r="A2521" s="20" t="s">
        <v>5326</v>
      </c>
      <c r="B2521" s="20" t="s">
        <v>5323</v>
      </c>
      <c r="C2521" s="20" t="s">
        <v>5324</v>
      </c>
      <c r="D2521" s="20" t="s">
        <v>5325</v>
      </c>
      <c r="H2521" s="20" t="s">
        <v>89</v>
      </c>
    </row>
    <row r="2522" customFormat="false" ht="15.75" hidden="false" customHeight="false" outlineLevel="0" collapsed="false">
      <c r="A2522" s="20" t="s">
        <v>5327</v>
      </c>
      <c r="B2522" s="20" t="s">
        <v>5328</v>
      </c>
      <c r="C2522" s="20" t="s">
        <v>5329</v>
      </c>
      <c r="D2522" s="20" t="s">
        <v>5330</v>
      </c>
      <c r="E2522" s="20" t="s">
        <v>5331</v>
      </c>
      <c r="F2522" s="20" t="s">
        <v>5332</v>
      </c>
      <c r="H2522" s="20" t="s">
        <v>89</v>
      </c>
    </row>
    <row r="2523" customFormat="false" ht="15.75" hidden="false" customHeight="false" outlineLevel="0" collapsed="false">
      <c r="A2523" s="20" t="s">
        <v>5333</v>
      </c>
      <c r="B2523" s="20" t="s">
        <v>5328</v>
      </c>
      <c r="C2523" s="20" t="s">
        <v>5329</v>
      </c>
      <c r="D2523" s="20" t="s">
        <v>5330</v>
      </c>
      <c r="E2523" s="20" t="s">
        <v>5331</v>
      </c>
      <c r="F2523" s="20" t="s">
        <v>5332</v>
      </c>
      <c r="H2523" s="20" t="s">
        <v>89</v>
      </c>
    </row>
    <row r="2524" customFormat="false" ht="15.75" hidden="false" customHeight="false" outlineLevel="0" collapsed="false">
      <c r="A2524" s="20" t="s">
        <v>5334</v>
      </c>
      <c r="B2524" s="20" t="s">
        <v>5335</v>
      </c>
      <c r="C2524" s="20" t="s">
        <v>5329</v>
      </c>
      <c r="D2524" s="20" t="s">
        <v>5330</v>
      </c>
      <c r="E2524" s="20" t="s">
        <v>5331</v>
      </c>
      <c r="F2524" s="20" t="s">
        <v>5332</v>
      </c>
      <c r="H2524" s="20" t="s">
        <v>89</v>
      </c>
    </row>
    <row r="2525" customFormat="false" ht="15.75" hidden="false" customHeight="false" outlineLevel="0" collapsed="false">
      <c r="A2525" s="20" t="s">
        <v>5336</v>
      </c>
      <c r="B2525" s="20" t="s">
        <v>5335</v>
      </c>
      <c r="C2525" s="20" t="s">
        <v>5329</v>
      </c>
      <c r="D2525" s="20" t="s">
        <v>5330</v>
      </c>
      <c r="E2525" s="20" t="s">
        <v>5331</v>
      </c>
      <c r="F2525" s="20" t="s">
        <v>5332</v>
      </c>
      <c r="H2525" s="20" t="s">
        <v>89</v>
      </c>
    </row>
    <row r="2526" customFormat="false" ht="15.75" hidden="false" customHeight="false" outlineLevel="0" collapsed="false">
      <c r="A2526" s="20" t="s">
        <v>5337</v>
      </c>
      <c r="B2526" s="20" t="s">
        <v>5338</v>
      </c>
      <c r="C2526" s="20" t="s">
        <v>5329</v>
      </c>
      <c r="D2526" s="20" t="s">
        <v>5330</v>
      </c>
      <c r="E2526" s="20" t="s">
        <v>5331</v>
      </c>
      <c r="F2526" s="20" t="s">
        <v>5332</v>
      </c>
      <c r="H2526" s="20" t="s">
        <v>89</v>
      </c>
    </row>
    <row r="2527" customFormat="false" ht="15.75" hidden="false" customHeight="false" outlineLevel="0" collapsed="false">
      <c r="A2527" s="20" t="s">
        <v>5339</v>
      </c>
      <c r="B2527" s="20" t="s">
        <v>5338</v>
      </c>
      <c r="C2527" s="20" t="s">
        <v>5329</v>
      </c>
      <c r="D2527" s="20" t="s">
        <v>5330</v>
      </c>
      <c r="E2527" s="20" t="s">
        <v>5331</v>
      </c>
      <c r="F2527" s="20" t="s">
        <v>5332</v>
      </c>
      <c r="H2527" s="20" t="s">
        <v>89</v>
      </c>
    </row>
    <row r="2528" customFormat="false" ht="15.75" hidden="false" customHeight="false" outlineLevel="0" collapsed="false">
      <c r="A2528" s="20" t="s">
        <v>5340</v>
      </c>
      <c r="B2528" s="20" t="s">
        <v>5341</v>
      </c>
      <c r="C2528" s="20" t="s">
        <v>5329</v>
      </c>
      <c r="D2528" s="20" t="s">
        <v>5330</v>
      </c>
      <c r="E2528" s="20" t="s">
        <v>5331</v>
      </c>
      <c r="F2528" s="20" t="s">
        <v>5332</v>
      </c>
      <c r="H2528" s="20" t="s">
        <v>89</v>
      </c>
    </row>
    <row r="2529" customFormat="false" ht="15.75" hidden="false" customHeight="false" outlineLevel="0" collapsed="false">
      <c r="A2529" s="20" t="s">
        <v>5342</v>
      </c>
      <c r="B2529" s="20" t="s">
        <v>5341</v>
      </c>
      <c r="C2529" s="20" t="s">
        <v>5329</v>
      </c>
      <c r="D2529" s="20" t="s">
        <v>5330</v>
      </c>
      <c r="E2529" s="20" t="s">
        <v>5331</v>
      </c>
      <c r="F2529" s="20" t="s">
        <v>5332</v>
      </c>
      <c r="H2529" s="20" t="s">
        <v>89</v>
      </c>
    </row>
    <row r="2530" customFormat="false" ht="15.75" hidden="false" customHeight="false" outlineLevel="0" collapsed="false">
      <c r="A2530" s="20" t="s">
        <v>5343</v>
      </c>
      <c r="B2530" s="20" t="s">
        <v>5344</v>
      </c>
      <c r="C2530" s="20" t="s">
        <v>5345</v>
      </c>
      <c r="D2530" s="20" t="s">
        <v>5346</v>
      </c>
      <c r="E2530" s="20" t="s">
        <v>5347</v>
      </c>
      <c r="F2530" s="20" t="s">
        <v>5332</v>
      </c>
      <c r="H2530" s="20" t="s">
        <v>89</v>
      </c>
    </row>
    <row r="2531" customFormat="false" ht="15.75" hidden="false" customHeight="false" outlineLevel="0" collapsed="false">
      <c r="A2531" s="20" t="s">
        <v>5348</v>
      </c>
      <c r="B2531" s="20" t="s">
        <v>5344</v>
      </c>
      <c r="C2531" s="20" t="s">
        <v>5345</v>
      </c>
      <c r="D2531" s="20" t="s">
        <v>5346</v>
      </c>
      <c r="E2531" s="20" t="s">
        <v>5347</v>
      </c>
      <c r="F2531" s="20" t="s">
        <v>5332</v>
      </c>
      <c r="H2531" s="20" t="s">
        <v>89</v>
      </c>
    </row>
    <row r="2532" customFormat="false" ht="15.75" hidden="false" customHeight="false" outlineLevel="0" collapsed="false">
      <c r="A2532" s="20" t="s">
        <v>5349</v>
      </c>
      <c r="B2532" s="20" t="s">
        <v>5350</v>
      </c>
      <c r="C2532" s="20" t="s">
        <v>5351</v>
      </c>
      <c r="D2532" s="20" t="s">
        <v>5352</v>
      </c>
      <c r="E2532" s="20" t="s">
        <v>5353</v>
      </c>
      <c r="H2532" s="20" t="s">
        <v>89</v>
      </c>
    </row>
    <row r="2533" customFormat="false" ht="15.75" hidden="false" customHeight="false" outlineLevel="0" collapsed="false">
      <c r="A2533" s="20" t="s">
        <v>5354</v>
      </c>
      <c r="B2533" s="20" t="s">
        <v>5350</v>
      </c>
      <c r="C2533" s="20" t="s">
        <v>5351</v>
      </c>
      <c r="D2533" s="20" t="s">
        <v>5352</v>
      </c>
      <c r="E2533" s="20" t="s">
        <v>5353</v>
      </c>
      <c r="H2533" s="20" t="s">
        <v>89</v>
      </c>
    </row>
    <row r="2534" customFormat="false" ht="15.75" hidden="false" customHeight="false" outlineLevel="0" collapsed="false">
      <c r="A2534" s="20" t="s">
        <v>5355</v>
      </c>
      <c r="B2534" s="20" t="s">
        <v>5356</v>
      </c>
      <c r="C2534" s="20" t="s">
        <v>5357</v>
      </c>
      <c r="D2534" s="20" t="s">
        <v>5358</v>
      </c>
      <c r="E2534" s="20" t="s">
        <v>5359</v>
      </c>
      <c r="H2534" s="20" t="s">
        <v>89</v>
      </c>
    </row>
    <row r="2535" customFormat="false" ht="15.75" hidden="false" customHeight="false" outlineLevel="0" collapsed="false">
      <c r="A2535" s="20" t="s">
        <v>5360</v>
      </c>
      <c r="B2535" s="20" t="s">
        <v>5356</v>
      </c>
      <c r="C2535" s="20" t="s">
        <v>5357</v>
      </c>
      <c r="D2535" s="20" t="s">
        <v>5358</v>
      </c>
      <c r="E2535" s="20" t="s">
        <v>5359</v>
      </c>
      <c r="H2535" s="20" t="s">
        <v>89</v>
      </c>
    </row>
    <row r="2536" customFormat="false" ht="15.75" hidden="false" customHeight="false" outlineLevel="0" collapsed="false">
      <c r="A2536" s="20" t="s">
        <v>5361</v>
      </c>
      <c r="B2536" s="20" t="s">
        <v>5356</v>
      </c>
      <c r="C2536" s="20" t="s">
        <v>5362</v>
      </c>
      <c r="D2536" s="20" t="s">
        <v>5363</v>
      </c>
      <c r="E2536" s="20" t="s">
        <v>5364</v>
      </c>
      <c r="H2536" s="20" t="s">
        <v>89</v>
      </c>
    </row>
    <row r="2537" customFormat="false" ht="15.75" hidden="false" customHeight="false" outlineLevel="0" collapsed="false">
      <c r="A2537" s="20" t="s">
        <v>5365</v>
      </c>
      <c r="B2537" s="20" t="s">
        <v>5356</v>
      </c>
      <c r="C2537" s="20" t="s">
        <v>5362</v>
      </c>
      <c r="D2537" s="20" t="s">
        <v>5363</v>
      </c>
      <c r="E2537" s="20" t="s">
        <v>5364</v>
      </c>
      <c r="H2537" s="20" t="s">
        <v>89</v>
      </c>
    </row>
    <row r="2538" customFormat="false" ht="15.75" hidden="false" customHeight="false" outlineLevel="0" collapsed="false">
      <c r="A2538" s="20" t="s">
        <v>5366</v>
      </c>
      <c r="B2538" s="20" t="s">
        <v>5367</v>
      </c>
      <c r="C2538" s="20" t="s">
        <v>5368</v>
      </c>
      <c r="D2538" s="20" t="s">
        <v>5369</v>
      </c>
      <c r="E2538" s="20" t="s">
        <v>5370</v>
      </c>
      <c r="F2538" s="20" t="s">
        <v>89</v>
      </c>
      <c r="H2538" s="20" t="s">
        <v>89</v>
      </c>
    </row>
    <row r="2539" customFormat="false" ht="15.75" hidden="false" customHeight="false" outlineLevel="0" collapsed="false">
      <c r="A2539" s="20" t="s">
        <v>5371</v>
      </c>
      <c r="B2539" s="20" t="s">
        <v>5367</v>
      </c>
      <c r="C2539" s="20" t="s">
        <v>5368</v>
      </c>
      <c r="D2539" s="20" t="s">
        <v>5369</v>
      </c>
      <c r="E2539" s="20" t="s">
        <v>5370</v>
      </c>
      <c r="F2539" s="20" t="s">
        <v>89</v>
      </c>
      <c r="H2539" s="20" t="s">
        <v>89</v>
      </c>
    </row>
    <row r="2540" customFormat="false" ht="15.75" hidden="false" customHeight="false" outlineLevel="0" collapsed="false">
      <c r="A2540" s="20" t="s">
        <v>5372</v>
      </c>
      <c r="B2540" s="20" t="s">
        <v>5367</v>
      </c>
      <c r="C2540" s="20" t="s">
        <v>5373</v>
      </c>
      <c r="D2540" s="20" t="s">
        <v>5374</v>
      </c>
      <c r="E2540" s="20" t="s">
        <v>5375</v>
      </c>
      <c r="F2540" s="20" t="s">
        <v>5376</v>
      </c>
      <c r="H2540" s="20" t="s">
        <v>89</v>
      </c>
    </row>
    <row r="2541" customFormat="false" ht="15.75" hidden="false" customHeight="false" outlineLevel="0" collapsed="false">
      <c r="A2541" s="20" t="s">
        <v>5377</v>
      </c>
      <c r="B2541" s="20" t="s">
        <v>5367</v>
      </c>
      <c r="C2541" s="20" t="s">
        <v>5373</v>
      </c>
      <c r="D2541" s="20" t="s">
        <v>5374</v>
      </c>
      <c r="E2541" s="20" t="s">
        <v>5375</v>
      </c>
      <c r="F2541" s="20" t="s">
        <v>5376</v>
      </c>
      <c r="H2541" s="20" t="s">
        <v>89</v>
      </c>
    </row>
    <row r="2542" customFormat="false" ht="15.75" hidden="false" customHeight="false" outlineLevel="0" collapsed="false">
      <c r="A2542" s="20" t="s">
        <v>5378</v>
      </c>
      <c r="B2542" s="20" t="s">
        <v>5379</v>
      </c>
      <c r="C2542" s="20" t="s">
        <v>5380</v>
      </c>
      <c r="D2542" s="20" t="s">
        <v>5381</v>
      </c>
      <c r="E2542" s="20" t="s">
        <v>5382</v>
      </c>
      <c r="F2542" s="20" t="s">
        <v>5383</v>
      </c>
      <c r="H2542" s="20" t="s">
        <v>89</v>
      </c>
    </row>
    <row r="2543" customFormat="false" ht="15.75" hidden="false" customHeight="false" outlineLevel="0" collapsed="false">
      <c r="A2543" s="20" t="s">
        <v>5384</v>
      </c>
      <c r="B2543" s="20" t="s">
        <v>5379</v>
      </c>
      <c r="C2543" s="20" t="s">
        <v>5380</v>
      </c>
      <c r="D2543" s="20" t="s">
        <v>5381</v>
      </c>
      <c r="E2543" s="20" t="s">
        <v>5382</v>
      </c>
      <c r="F2543" s="20" t="s">
        <v>5383</v>
      </c>
      <c r="H2543" s="20" t="s">
        <v>89</v>
      </c>
    </row>
    <row r="2544" customFormat="false" ht="15.75" hidden="false" customHeight="false" outlineLevel="0" collapsed="false">
      <c r="A2544" s="20" t="s">
        <v>5385</v>
      </c>
      <c r="B2544" s="20" t="s">
        <v>5379</v>
      </c>
      <c r="C2544" s="20" t="s">
        <v>5380</v>
      </c>
      <c r="D2544" s="20" t="s">
        <v>5386</v>
      </c>
      <c r="E2544" s="20" t="s">
        <v>5387</v>
      </c>
      <c r="F2544" s="20" t="s">
        <v>5388</v>
      </c>
      <c r="H2544" s="20" t="s">
        <v>89</v>
      </c>
    </row>
    <row r="2545" customFormat="false" ht="15.75" hidden="false" customHeight="false" outlineLevel="0" collapsed="false">
      <c r="A2545" s="20" t="s">
        <v>5389</v>
      </c>
      <c r="B2545" s="20" t="s">
        <v>5379</v>
      </c>
      <c r="C2545" s="20" t="s">
        <v>5380</v>
      </c>
      <c r="D2545" s="20" t="s">
        <v>5386</v>
      </c>
      <c r="E2545" s="20" t="s">
        <v>5387</v>
      </c>
      <c r="F2545" s="20" t="s">
        <v>5388</v>
      </c>
      <c r="H2545" s="20" t="s">
        <v>89</v>
      </c>
    </row>
    <row r="2546" customFormat="false" ht="15.75" hidden="false" customHeight="false" outlineLevel="0" collapsed="false">
      <c r="A2546" s="20" t="s">
        <v>5390</v>
      </c>
      <c r="B2546" s="20" t="s">
        <v>5379</v>
      </c>
      <c r="C2546" s="20" t="s">
        <v>5380</v>
      </c>
      <c r="D2546" s="20" t="s">
        <v>5391</v>
      </c>
      <c r="E2546" s="20" t="s">
        <v>5387</v>
      </c>
      <c r="F2546" s="20" t="s">
        <v>5388</v>
      </c>
      <c r="H2546" s="20" t="s">
        <v>89</v>
      </c>
    </row>
    <row r="2547" customFormat="false" ht="15.75" hidden="false" customHeight="false" outlineLevel="0" collapsed="false">
      <c r="A2547" s="20" t="s">
        <v>5392</v>
      </c>
      <c r="B2547" s="20" t="s">
        <v>5379</v>
      </c>
      <c r="C2547" s="20" t="s">
        <v>5380</v>
      </c>
      <c r="D2547" s="20" t="s">
        <v>5391</v>
      </c>
      <c r="E2547" s="20" t="s">
        <v>5387</v>
      </c>
      <c r="F2547" s="20" t="s">
        <v>5388</v>
      </c>
      <c r="H2547" s="20" t="s">
        <v>89</v>
      </c>
    </row>
    <row r="2548" customFormat="false" ht="15.75" hidden="false" customHeight="false" outlineLevel="0" collapsed="false">
      <c r="A2548" s="20" t="s">
        <v>5393</v>
      </c>
      <c r="B2548" s="20" t="s">
        <v>5394</v>
      </c>
      <c r="C2548" s="20" t="s">
        <v>5395</v>
      </c>
      <c r="D2548" s="20" t="s">
        <v>5396</v>
      </c>
      <c r="E2548" s="20" t="s">
        <v>5397</v>
      </c>
      <c r="F2548" s="20" t="s">
        <v>5398</v>
      </c>
      <c r="G2548" s="20" t="s">
        <v>5399</v>
      </c>
      <c r="H2548" s="20" t="s">
        <v>89</v>
      </c>
    </row>
    <row r="2549" customFormat="false" ht="15.75" hidden="false" customHeight="false" outlineLevel="0" collapsed="false">
      <c r="A2549" s="20" t="s">
        <v>5400</v>
      </c>
      <c r="B2549" s="20" t="s">
        <v>5394</v>
      </c>
      <c r="C2549" s="20" t="s">
        <v>5395</v>
      </c>
      <c r="D2549" s="20" t="s">
        <v>5396</v>
      </c>
      <c r="E2549" s="20" t="s">
        <v>5397</v>
      </c>
      <c r="F2549" s="20" t="s">
        <v>5398</v>
      </c>
      <c r="G2549" s="20" t="s">
        <v>5399</v>
      </c>
      <c r="H2549" s="20" t="s">
        <v>89</v>
      </c>
    </row>
    <row r="2550" customFormat="false" ht="15.75" hidden="false" customHeight="false" outlineLevel="0" collapsed="false">
      <c r="A2550" s="20" t="s">
        <v>5401</v>
      </c>
      <c r="B2550" s="20" t="s">
        <v>5394</v>
      </c>
      <c r="C2550" s="20" t="s">
        <v>5395</v>
      </c>
      <c r="D2550" s="20" t="s">
        <v>5396</v>
      </c>
      <c r="E2550" s="20" t="s">
        <v>5397</v>
      </c>
      <c r="F2550" s="20" t="s">
        <v>5402</v>
      </c>
      <c r="G2550" s="20" t="s">
        <v>5403</v>
      </c>
      <c r="H2550" s="20" t="s">
        <v>89</v>
      </c>
    </row>
    <row r="2551" customFormat="false" ht="15.75" hidden="false" customHeight="false" outlineLevel="0" collapsed="false">
      <c r="A2551" s="20" t="s">
        <v>5404</v>
      </c>
      <c r="B2551" s="20" t="s">
        <v>5394</v>
      </c>
      <c r="C2551" s="20" t="s">
        <v>5395</v>
      </c>
      <c r="D2551" s="20" t="s">
        <v>5396</v>
      </c>
      <c r="E2551" s="20" t="s">
        <v>5397</v>
      </c>
      <c r="F2551" s="20" t="s">
        <v>5402</v>
      </c>
      <c r="G2551" s="20" t="s">
        <v>5403</v>
      </c>
      <c r="H2551" s="20" t="s">
        <v>89</v>
      </c>
    </row>
    <row r="2552" customFormat="false" ht="15.75" hidden="false" customHeight="false" outlineLevel="0" collapsed="false">
      <c r="A2552" s="20" t="s">
        <v>5405</v>
      </c>
      <c r="B2552" s="20" t="s">
        <v>5394</v>
      </c>
      <c r="C2552" s="20" t="s">
        <v>5395</v>
      </c>
      <c r="D2552" s="20" t="s">
        <v>5396</v>
      </c>
      <c r="E2552" s="20" t="s">
        <v>5397</v>
      </c>
      <c r="F2552" s="20" t="s">
        <v>5406</v>
      </c>
      <c r="G2552" s="20" t="s">
        <v>5403</v>
      </c>
      <c r="H2552" s="20" t="s">
        <v>89</v>
      </c>
    </row>
    <row r="2553" customFormat="false" ht="15.75" hidden="false" customHeight="false" outlineLevel="0" collapsed="false">
      <c r="A2553" s="20" t="s">
        <v>5407</v>
      </c>
      <c r="B2553" s="20" t="s">
        <v>5394</v>
      </c>
      <c r="C2553" s="20" t="s">
        <v>5395</v>
      </c>
      <c r="D2553" s="20" t="s">
        <v>5396</v>
      </c>
      <c r="E2553" s="20" t="s">
        <v>5397</v>
      </c>
      <c r="F2553" s="20" t="s">
        <v>5406</v>
      </c>
      <c r="G2553" s="20" t="s">
        <v>5403</v>
      </c>
      <c r="H2553" s="20" t="s">
        <v>89</v>
      </c>
    </row>
    <row r="2554" customFormat="false" ht="15.75" hidden="false" customHeight="false" outlineLevel="0" collapsed="false">
      <c r="A2554" s="20" t="s">
        <v>5408</v>
      </c>
      <c r="B2554" s="20" t="s">
        <v>5394</v>
      </c>
      <c r="C2554" s="20" t="s">
        <v>5395</v>
      </c>
      <c r="D2554" s="20" t="s">
        <v>5396</v>
      </c>
      <c r="E2554" s="20" t="s">
        <v>5397</v>
      </c>
      <c r="F2554" s="20" t="s">
        <v>5409</v>
      </c>
      <c r="G2554" s="20" t="s">
        <v>5403</v>
      </c>
      <c r="H2554" s="20" t="s">
        <v>89</v>
      </c>
    </row>
    <row r="2555" customFormat="false" ht="15.75" hidden="false" customHeight="false" outlineLevel="0" collapsed="false">
      <c r="A2555" s="20" t="s">
        <v>5410</v>
      </c>
      <c r="B2555" s="20" t="s">
        <v>5394</v>
      </c>
      <c r="C2555" s="20" t="s">
        <v>5395</v>
      </c>
      <c r="D2555" s="20" t="s">
        <v>5396</v>
      </c>
      <c r="E2555" s="20" t="s">
        <v>5397</v>
      </c>
      <c r="F2555" s="20" t="s">
        <v>5409</v>
      </c>
      <c r="G2555" s="20" t="s">
        <v>5403</v>
      </c>
      <c r="H2555" s="20" t="s">
        <v>89</v>
      </c>
    </row>
    <row r="2556" customFormat="false" ht="15.75" hidden="false" customHeight="false" outlineLevel="0" collapsed="false">
      <c r="A2556" s="20" t="s">
        <v>5411</v>
      </c>
      <c r="B2556" s="20" t="s">
        <v>5394</v>
      </c>
      <c r="C2556" s="20" t="s">
        <v>5395</v>
      </c>
      <c r="D2556" s="20" t="s">
        <v>5396</v>
      </c>
      <c r="E2556" s="20" t="s">
        <v>5397</v>
      </c>
      <c r="F2556" s="20" t="s">
        <v>5412</v>
      </c>
      <c r="G2556" s="20" t="s">
        <v>5403</v>
      </c>
      <c r="H2556" s="20" t="s">
        <v>89</v>
      </c>
    </row>
    <row r="2557" customFormat="false" ht="15.75" hidden="false" customHeight="false" outlineLevel="0" collapsed="false">
      <c r="A2557" s="20" t="s">
        <v>5413</v>
      </c>
      <c r="B2557" s="20" t="s">
        <v>5394</v>
      </c>
      <c r="C2557" s="20" t="s">
        <v>5395</v>
      </c>
      <c r="D2557" s="20" t="s">
        <v>5396</v>
      </c>
      <c r="E2557" s="20" t="s">
        <v>5397</v>
      </c>
      <c r="F2557" s="20" t="s">
        <v>5412</v>
      </c>
      <c r="G2557" s="20" t="s">
        <v>5403</v>
      </c>
      <c r="H2557" s="20" t="s">
        <v>89</v>
      </c>
    </row>
    <row r="2558" customFormat="false" ht="15.75" hidden="false" customHeight="false" outlineLevel="0" collapsed="false">
      <c r="A2558" s="20" t="s">
        <v>5414</v>
      </c>
      <c r="B2558" s="20" t="s">
        <v>5394</v>
      </c>
      <c r="C2558" s="20" t="s">
        <v>5395</v>
      </c>
      <c r="D2558" s="20" t="s">
        <v>5396</v>
      </c>
      <c r="E2558" s="20" t="s">
        <v>5397</v>
      </c>
      <c r="F2558" s="20" t="s">
        <v>5415</v>
      </c>
      <c r="G2558" s="20" t="s">
        <v>5403</v>
      </c>
      <c r="H2558" s="20" t="s">
        <v>89</v>
      </c>
    </row>
    <row r="2559" customFormat="false" ht="15.75" hidden="false" customHeight="false" outlineLevel="0" collapsed="false">
      <c r="A2559" s="20" t="s">
        <v>5416</v>
      </c>
      <c r="B2559" s="20" t="s">
        <v>5394</v>
      </c>
      <c r="C2559" s="20" t="s">
        <v>5395</v>
      </c>
      <c r="D2559" s="20" t="s">
        <v>5396</v>
      </c>
      <c r="E2559" s="20" t="s">
        <v>5397</v>
      </c>
      <c r="F2559" s="20" t="s">
        <v>5415</v>
      </c>
      <c r="G2559" s="20" t="s">
        <v>5403</v>
      </c>
      <c r="H2559" s="20" t="s">
        <v>89</v>
      </c>
    </row>
    <row r="2560" customFormat="false" ht="15.75" hidden="false" customHeight="false" outlineLevel="0" collapsed="false">
      <c r="A2560" s="20" t="s">
        <v>5417</v>
      </c>
      <c r="B2560" s="20" t="s">
        <v>5418</v>
      </c>
      <c r="C2560" s="20" t="s">
        <v>5395</v>
      </c>
      <c r="D2560" s="20" t="s">
        <v>5396</v>
      </c>
      <c r="E2560" s="20" t="s">
        <v>5397</v>
      </c>
      <c r="F2560" s="20" t="s">
        <v>5419</v>
      </c>
      <c r="G2560" s="20" t="s">
        <v>5403</v>
      </c>
      <c r="H2560" s="20" t="s">
        <v>89</v>
      </c>
    </row>
    <row r="2561" customFormat="false" ht="15.75" hidden="false" customHeight="false" outlineLevel="0" collapsed="false">
      <c r="A2561" s="20" t="s">
        <v>5420</v>
      </c>
      <c r="B2561" s="20" t="s">
        <v>5418</v>
      </c>
      <c r="C2561" s="20" t="s">
        <v>5395</v>
      </c>
      <c r="D2561" s="20" t="s">
        <v>5396</v>
      </c>
      <c r="E2561" s="20" t="s">
        <v>5397</v>
      </c>
      <c r="F2561" s="20" t="s">
        <v>5419</v>
      </c>
      <c r="G2561" s="20" t="s">
        <v>5403</v>
      </c>
      <c r="H2561" s="20" t="s">
        <v>89</v>
      </c>
    </row>
    <row r="2562" customFormat="false" ht="15.75" hidden="false" customHeight="false" outlineLevel="0" collapsed="false">
      <c r="A2562" s="20" t="s">
        <v>5421</v>
      </c>
      <c r="B2562" s="20" t="s">
        <v>5418</v>
      </c>
      <c r="C2562" s="20" t="s">
        <v>5395</v>
      </c>
      <c r="D2562" s="20" t="s">
        <v>5396</v>
      </c>
      <c r="E2562" s="20" t="s">
        <v>5397</v>
      </c>
      <c r="F2562" s="20" t="s">
        <v>5422</v>
      </c>
      <c r="G2562" s="20" t="s">
        <v>5403</v>
      </c>
      <c r="H2562" s="20" t="s">
        <v>89</v>
      </c>
    </row>
    <row r="2563" customFormat="false" ht="15.75" hidden="false" customHeight="false" outlineLevel="0" collapsed="false">
      <c r="A2563" s="20" t="s">
        <v>5423</v>
      </c>
      <c r="B2563" s="20" t="s">
        <v>5418</v>
      </c>
      <c r="C2563" s="20" t="s">
        <v>5395</v>
      </c>
      <c r="D2563" s="20" t="s">
        <v>5396</v>
      </c>
      <c r="E2563" s="20" t="s">
        <v>5397</v>
      </c>
      <c r="F2563" s="20" t="s">
        <v>5422</v>
      </c>
      <c r="G2563" s="20" t="s">
        <v>5403</v>
      </c>
      <c r="H2563" s="20" t="s">
        <v>89</v>
      </c>
    </row>
    <row r="2564" customFormat="false" ht="15.75" hidden="false" customHeight="false" outlineLevel="0" collapsed="false">
      <c r="A2564" s="20" t="s">
        <v>5424</v>
      </c>
      <c r="B2564" s="20" t="s">
        <v>5425</v>
      </c>
      <c r="C2564" s="20" t="s">
        <v>5426</v>
      </c>
      <c r="D2564" s="20" t="s">
        <v>5427</v>
      </c>
      <c r="H2564" s="20" t="s">
        <v>89</v>
      </c>
    </row>
    <row r="2565" customFormat="false" ht="15.75" hidden="false" customHeight="false" outlineLevel="0" collapsed="false">
      <c r="A2565" s="20" t="s">
        <v>5428</v>
      </c>
      <c r="B2565" s="20" t="s">
        <v>5425</v>
      </c>
      <c r="C2565" s="20" t="s">
        <v>5426</v>
      </c>
      <c r="D2565" s="20" t="s">
        <v>5427</v>
      </c>
      <c r="H2565" s="20" t="s">
        <v>89</v>
      </c>
    </row>
    <row r="2566" customFormat="false" ht="15.75" hidden="false" customHeight="false" outlineLevel="0" collapsed="false">
      <c r="A2566" s="20" t="s">
        <v>5429</v>
      </c>
      <c r="B2566" s="20" t="s">
        <v>5425</v>
      </c>
      <c r="C2566" s="20" t="s">
        <v>5426</v>
      </c>
      <c r="D2566" s="20" t="s">
        <v>5430</v>
      </c>
      <c r="H2566" s="20" t="s">
        <v>89</v>
      </c>
    </row>
    <row r="2567" customFormat="false" ht="15.75" hidden="false" customHeight="false" outlineLevel="0" collapsed="false">
      <c r="A2567" s="20" t="s">
        <v>5431</v>
      </c>
      <c r="B2567" s="20" t="s">
        <v>5425</v>
      </c>
      <c r="C2567" s="20" t="s">
        <v>5426</v>
      </c>
      <c r="D2567" s="20" t="s">
        <v>5430</v>
      </c>
      <c r="H2567" s="20" t="s">
        <v>89</v>
      </c>
    </row>
    <row r="2568" customFormat="false" ht="15.75" hidden="false" customHeight="false" outlineLevel="0" collapsed="false">
      <c r="A2568" s="20" t="s">
        <v>5432</v>
      </c>
      <c r="B2568" s="20" t="s">
        <v>5425</v>
      </c>
      <c r="C2568" s="20" t="s">
        <v>5426</v>
      </c>
      <c r="D2568" s="20" t="s">
        <v>5433</v>
      </c>
      <c r="H2568" s="20" t="s">
        <v>89</v>
      </c>
    </row>
    <row r="2569" customFormat="false" ht="15.75" hidden="false" customHeight="false" outlineLevel="0" collapsed="false">
      <c r="A2569" s="20" t="s">
        <v>5434</v>
      </c>
      <c r="B2569" s="20" t="s">
        <v>5425</v>
      </c>
      <c r="C2569" s="20" t="s">
        <v>5426</v>
      </c>
      <c r="D2569" s="20" t="s">
        <v>5433</v>
      </c>
      <c r="H2569" s="20" t="s">
        <v>89</v>
      </c>
    </row>
    <row r="2570" customFormat="false" ht="15.75" hidden="false" customHeight="false" outlineLevel="0" collapsed="false">
      <c r="A2570" s="20" t="s">
        <v>5435</v>
      </c>
      <c r="B2570" s="20" t="s">
        <v>5425</v>
      </c>
      <c r="C2570" s="20" t="s">
        <v>5426</v>
      </c>
      <c r="D2570" s="20" t="s">
        <v>5436</v>
      </c>
      <c r="H2570" s="20" t="s">
        <v>89</v>
      </c>
    </row>
    <row r="2571" customFormat="false" ht="15.75" hidden="false" customHeight="false" outlineLevel="0" collapsed="false">
      <c r="A2571" s="20" t="s">
        <v>5437</v>
      </c>
      <c r="B2571" s="20" t="s">
        <v>5425</v>
      </c>
      <c r="C2571" s="20" t="s">
        <v>5426</v>
      </c>
      <c r="D2571" s="20" t="s">
        <v>5436</v>
      </c>
      <c r="H2571" s="20" t="s">
        <v>89</v>
      </c>
    </row>
    <row r="2572" customFormat="false" ht="15.75" hidden="false" customHeight="false" outlineLevel="0" collapsed="false">
      <c r="A2572" s="20" t="s">
        <v>5438</v>
      </c>
      <c r="B2572" s="20" t="s">
        <v>5425</v>
      </c>
      <c r="C2572" s="20" t="s">
        <v>5426</v>
      </c>
      <c r="D2572" s="20" t="s">
        <v>5439</v>
      </c>
      <c r="H2572" s="20" t="s">
        <v>89</v>
      </c>
    </row>
    <row r="2573" customFormat="false" ht="15.75" hidden="false" customHeight="false" outlineLevel="0" collapsed="false">
      <c r="A2573" s="20" t="s">
        <v>5440</v>
      </c>
      <c r="B2573" s="20" t="s">
        <v>5425</v>
      </c>
      <c r="C2573" s="20" t="s">
        <v>5426</v>
      </c>
      <c r="D2573" s="20" t="s">
        <v>5439</v>
      </c>
      <c r="H2573" s="20" t="s">
        <v>89</v>
      </c>
    </row>
    <row r="2574" customFormat="false" ht="15.75" hidden="false" customHeight="false" outlineLevel="0" collapsed="false">
      <c r="A2574" s="20" t="s">
        <v>5441</v>
      </c>
      <c r="B2574" s="20" t="s">
        <v>5425</v>
      </c>
      <c r="C2574" s="20" t="s">
        <v>5426</v>
      </c>
      <c r="D2574" s="20" t="s">
        <v>5442</v>
      </c>
      <c r="H2574" s="20" t="s">
        <v>89</v>
      </c>
    </row>
    <row r="2575" customFormat="false" ht="15.75" hidden="false" customHeight="false" outlineLevel="0" collapsed="false">
      <c r="A2575" s="20" t="s">
        <v>5443</v>
      </c>
      <c r="B2575" s="20" t="s">
        <v>5425</v>
      </c>
      <c r="C2575" s="20" t="s">
        <v>5426</v>
      </c>
      <c r="D2575" s="20" t="s">
        <v>5442</v>
      </c>
      <c r="H2575" s="20" t="s">
        <v>89</v>
      </c>
    </row>
    <row r="2576" customFormat="false" ht="15.75" hidden="false" customHeight="false" outlineLevel="0" collapsed="false">
      <c r="A2576" s="20" t="s">
        <v>5444</v>
      </c>
      <c r="B2576" s="20" t="s">
        <v>5445</v>
      </c>
      <c r="C2576" s="20" t="s">
        <v>5426</v>
      </c>
      <c r="D2576" s="20" t="s">
        <v>5446</v>
      </c>
      <c r="H2576" s="20" t="s">
        <v>89</v>
      </c>
    </row>
    <row r="2577" customFormat="false" ht="15.75" hidden="false" customHeight="false" outlineLevel="0" collapsed="false">
      <c r="A2577" s="20" t="s">
        <v>5447</v>
      </c>
      <c r="B2577" s="20" t="s">
        <v>5445</v>
      </c>
      <c r="C2577" s="20" t="s">
        <v>5426</v>
      </c>
      <c r="D2577" s="20" t="s">
        <v>5446</v>
      </c>
      <c r="H2577" s="20" t="s">
        <v>89</v>
      </c>
    </row>
    <row r="2578" customFormat="false" ht="15.75" hidden="false" customHeight="false" outlineLevel="0" collapsed="false">
      <c r="A2578" s="20" t="s">
        <v>5448</v>
      </c>
      <c r="B2578" s="20" t="s">
        <v>5445</v>
      </c>
      <c r="C2578" s="20" t="s">
        <v>5426</v>
      </c>
      <c r="D2578" s="20" t="s">
        <v>5449</v>
      </c>
      <c r="H2578" s="20" t="s">
        <v>89</v>
      </c>
    </row>
    <row r="2579" customFormat="false" ht="15.75" hidden="false" customHeight="false" outlineLevel="0" collapsed="false">
      <c r="A2579" s="20" t="s">
        <v>5450</v>
      </c>
      <c r="B2579" s="20" t="s">
        <v>5445</v>
      </c>
      <c r="C2579" s="20" t="s">
        <v>5426</v>
      </c>
      <c r="D2579" s="20" t="s">
        <v>5449</v>
      </c>
      <c r="H2579" s="20" t="s">
        <v>89</v>
      </c>
    </row>
    <row r="2580" customFormat="false" ht="15.75" hidden="false" customHeight="false" outlineLevel="0" collapsed="false">
      <c r="A2580" s="20" t="s">
        <v>5451</v>
      </c>
      <c r="B2580" s="20" t="s">
        <v>5452</v>
      </c>
      <c r="C2580" s="20" t="s">
        <v>5453</v>
      </c>
      <c r="H2580" s="20" t="s">
        <v>49</v>
      </c>
    </row>
    <row r="2581" customFormat="false" ht="15.75" hidden="false" customHeight="false" outlineLevel="0" collapsed="false">
      <c r="A2581" s="20" t="s">
        <v>24</v>
      </c>
      <c r="B2581" s="20" t="s">
        <v>5452</v>
      </c>
      <c r="C2581" s="20" t="s">
        <v>5453</v>
      </c>
      <c r="H2581" s="20" t="s">
        <v>49</v>
      </c>
    </row>
    <row r="2582" customFormat="false" ht="15.75" hidden="false" customHeight="false" outlineLevel="0" collapsed="false">
      <c r="A2582" s="20" t="s">
        <v>5454</v>
      </c>
      <c r="B2582" s="20" t="s">
        <v>5455</v>
      </c>
      <c r="C2582" s="20" t="s">
        <v>5456</v>
      </c>
      <c r="H2582" s="20" t="s">
        <v>89</v>
      </c>
    </row>
    <row r="2583" customFormat="false" ht="15.75" hidden="false" customHeight="false" outlineLevel="0" collapsed="false">
      <c r="A2583" s="20" t="s">
        <v>5457</v>
      </c>
      <c r="B2583" s="20" t="s">
        <v>5455</v>
      </c>
      <c r="C2583" s="20" t="s">
        <v>5456</v>
      </c>
      <c r="H2583" s="20" t="s">
        <v>89</v>
      </c>
    </row>
    <row r="2584" customFormat="false" ht="15.75" hidden="false" customHeight="false" outlineLevel="0" collapsed="false">
      <c r="A2584" s="20" t="s">
        <v>5458</v>
      </c>
      <c r="B2584" s="20" t="s">
        <v>5459</v>
      </c>
      <c r="C2584" s="20" t="s">
        <v>5460</v>
      </c>
      <c r="D2584" s="20" t="s">
        <v>5461</v>
      </c>
      <c r="E2584" s="20" t="s">
        <v>5462</v>
      </c>
      <c r="H2584" s="20" t="s">
        <v>49</v>
      </c>
    </row>
    <row r="2585" customFormat="false" ht="15.75" hidden="false" customHeight="false" outlineLevel="0" collapsed="false">
      <c r="A2585" s="20" t="s">
        <v>48</v>
      </c>
      <c r="B2585" s="20" t="s">
        <v>5459</v>
      </c>
      <c r="C2585" s="20" t="s">
        <v>5460</v>
      </c>
      <c r="D2585" s="20" t="s">
        <v>5461</v>
      </c>
      <c r="E2585" s="20" t="s">
        <v>5462</v>
      </c>
      <c r="H2585" s="20" t="s">
        <v>49</v>
      </c>
    </row>
    <row r="2586" customFormat="false" ht="15.75" hidden="false" customHeight="false" outlineLevel="0" collapsed="false">
      <c r="A2586" s="20" t="s">
        <v>5463</v>
      </c>
      <c r="B2586" s="20" t="s">
        <v>5464</v>
      </c>
      <c r="C2586" s="20" t="s">
        <v>5465</v>
      </c>
      <c r="D2586" s="20" t="s">
        <v>5466</v>
      </c>
      <c r="E2586" s="20" t="s">
        <v>5467</v>
      </c>
      <c r="H2586" s="20" t="s">
        <v>21</v>
      </c>
    </row>
    <row r="2587" customFormat="false" ht="15.75" hidden="false" customHeight="false" outlineLevel="0" collapsed="false">
      <c r="A2587" s="20" t="s">
        <v>5468</v>
      </c>
      <c r="B2587" s="20" t="s">
        <v>5464</v>
      </c>
      <c r="C2587" s="20" t="s">
        <v>5465</v>
      </c>
      <c r="D2587" s="20" t="s">
        <v>5466</v>
      </c>
      <c r="E2587" s="20" t="s">
        <v>5467</v>
      </c>
      <c r="H2587" s="20" t="s">
        <v>21</v>
      </c>
    </row>
    <row r="2588" customFormat="false" ht="15.75" hidden="false" customHeight="false" outlineLevel="0" collapsed="false">
      <c r="A2588" s="20" t="s">
        <v>5469</v>
      </c>
      <c r="B2588" s="20" t="s">
        <v>5464</v>
      </c>
      <c r="C2588" s="20" t="s">
        <v>5470</v>
      </c>
      <c r="D2588" s="20" t="s">
        <v>5471</v>
      </c>
      <c r="E2588" s="20" t="s">
        <v>5472</v>
      </c>
      <c r="F2588" s="20" t="s">
        <v>5473</v>
      </c>
      <c r="H2588" s="20" t="s">
        <v>21</v>
      </c>
    </row>
    <row r="2589" customFormat="false" ht="15.75" hidden="false" customHeight="false" outlineLevel="0" collapsed="false">
      <c r="A2589" s="20" t="s">
        <v>5474</v>
      </c>
      <c r="B2589" s="20" t="s">
        <v>5464</v>
      </c>
      <c r="C2589" s="20" t="s">
        <v>5470</v>
      </c>
      <c r="D2589" s="20" t="s">
        <v>5471</v>
      </c>
      <c r="E2589" s="20" t="s">
        <v>5472</v>
      </c>
      <c r="F2589" s="20" t="s">
        <v>5473</v>
      </c>
      <c r="H2589" s="20" t="s">
        <v>21</v>
      </c>
    </row>
    <row r="2590" customFormat="false" ht="15.75" hidden="false" customHeight="false" outlineLevel="0" collapsed="false">
      <c r="A2590" s="20" t="s">
        <v>5475</v>
      </c>
      <c r="B2590" s="20" t="s">
        <v>5476</v>
      </c>
      <c r="C2590" s="20" t="s">
        <v>5477</v>
      </c>
      <c r="D2590" s="20" t="s">
        <v>5478</v>
      </c>
      <c r="E2590" s="20" t="s">
        <v>5479</v>
      </c>
      <c r="H2590" s="20" t="s">
        <v>21</v>
      </c>
    </row>
    <row r="2591" customFormat="false" ht="15.75" hidden="false" customHeight="false" outlineLevel="0" collapsed="false">
      <c r="A2591" s="20" t="s">
        <v>5480</v>
      </c>
      <c r="B2591" s="20" t="s">
        <v>5476</v>
      </c>
      <c r="C2591" s="20" t="s">
        <v>5477</v>
      </c>
      <c r="D2591" s="20" t="s">
        <v>5478</v>
      </c>
      <c r="E2591" s="20" t="s">
        <v>5479</v>
      </c>
      <c r="H2591" s="20" t="s">
        <v>21</v>
      </c>
    </row>
    <row r="2592" customFormat="false" ht="15.75" hidden="false" customHeight="false" outlineLevel="0" collapsed="false">
      <c r="A2592" s="20" t="s">
        <v>5481</v>
      </c>
      <c r="B2592" s="20" t="s">
        <v>5476</v>
      </c>
      <c r="C2592" s="20" t="s">
        <v>5470</v>
      </c>
      <c r="D2592" s="20" t="s">
        <v>5482</v>
      </c>
      <c r="E2592" s="20" t="s">
        <v>5483</v>
      </c>
      <c r="F2592" s="20" t="s">
        <v>5484</v>
      </c>
      <c r="H2592" s="20" t="s">
        <v>21</v>
      </c>
    </row>
    <row r="2593" customFormat="false" ht="15.75" hidden="false" customHeight="false" outlineLevel="0" collapsed="false">
      <c r="A2593" s="20" t="s">
        <v>5485</v>
      </c>
      <c r="B2593" s="20" t="s">
        <v>5476</v>
      </c>
      <c r="C2593" s="20" t="s">
        <v>5470</v>
      </c>
      <c r="D2593" s="20" t="s">
        <v>5482</v>
      </c>
      <c r="E2593" s="20" t="s">
        <v>5483</v>
      </c>
      <c r="F2593" s="20" t="s">
        <v>5484</v>
      </c>
      <c r="H2593" s="20" t="s">
        <v>21</v>
      </c>
    </row>
    <row r="2594" customFormat="false" ht="15.75" hidden="false" customHeight="false" outlineLevel="0" collapsed="false">
      <c r="A2594" s="20" t="s">
        <v>5486</v>
      </c>
      <c r="B2594" s="20" t="s">
        <v>5487</v>
      </c>
      <c r="C2594" s="20" t="s">
        <v>5488</v>
      </c>
      <c r="D2594" s="20" t="s">
        <v>5489</v>
      </c>
      <c r="E2594" s="20" t="s">
        <v>5467</v>
      </c>
      <c r="H2594" s="20" t="s">
        <v>21</v>
      </c>
    </row>
    <row r="2595" customFormat="false" ht="15.75" hidden="false" customHeight="false" outlineLevel="0" collapsed="false">
      <c r="A2595" s="20" t="s">
        <v>5490</v>
      </c>
      <c r="B2595" s="20" t="s">
        <v>5487</v>
      </c>
      <c r="C2595" s="20" t="s">
        <v>5488</v>
      </c>
      <c r="D2595" s="20" t="s">
        <v>5489</v>
      </c>
      <c r="E2595" s="20" t="s">
        <v>5467</v>
      </c>
      <c r="H2595" s="20" t="s">
        <v>21</v>
      </c>
    </row>
    <row r="2596" customFormat="false" ht="15.75" hidden="false" customHeight="false" outlineLevel="0" collapsed="false">
      <c r="A2596" s="20" t="s">
        <v>5491</v>
      </c>
      <c r="B2596" s="20" t="s">
        <v>5487</v>
      </c>
      <c r="C2596" s="20" t="s">
        <v>5492</v>
      </c>
      <c r="D2596" s="20" t="s">
        <v>5493</v>
      </c>
      <c r="E2596" s="20" t="s">
        <v>5494</v>
      </c>
      <c r="F2596" s="20" t="s">
        <v>5495</v>
      </c>
      <c r="H2596" s="20" t="s">
        <v>21</v>
      </c>
    </row>
    <row r="2597" customFormat="false" ht="15.75" hidden="false" customHeight="false" outlineLevel="0" collapsed="false">
      <c r="A2597" s="20" t="s">
        <v>5496</v>
      </c>
      <c r="B2597" s="20" t="s">
        <v>5487</v>
      </c>
      <c r="C2597" s="20" t="s">
        <v>5492</v>
      </c>
      <c r="D2597" s="20" t="s">
        <v>5493</v>
      </c>
      <c r="E2597" s="20" t="s">
        <v>5494</v>
      </c>
      <c r="F2597" s="20" t="s">
        <v>5495</v>
      </c>
      <c r="H2597" s="20" t="s">
        <v>21</v>
      </c>
    </row>
    <row r="2598" customFormat="false" ht="15.75" hidden="false" customHeight="false" outlineLevel="0" collapsed="false">
      <c r="A2598" s="20" t="s">
        <v>5497</v>
      </c>
      <c r="B2598" s="20" t="s">
        <v>5498</v>
      </c>
      <c r="C2598" s="20" t="s">
        <v>5499</v>
      </c>
      <c r="H2598" s="20" t="s">
        <v>89</v>
      </c>
    </row>
    <row r="2599" customFormat="false" ht="15.75" hidden="false" customHeight="false" outlineLevel="0" collapsed="false">
      <c r="A2599" s="20" t="s">
        <v>5500</v>
      </c>
      <c r="B2599" s="20" t="s">
        <v>5498</v>
      </c>
      <c r="C2599" s="20" t="s">
        <v>5499</v>
      </c>
      <c r="H2599" s="20" t="s">
        <v>89</v>
      </c>
    </row>
    <row r="2600" customFormat="false" ht="15.75" hidden="false" customHeight="false" outlineLevel="0" collapsed="false">
      <c r="A2600" s="20" t="s">
        <v>5501</v>
      </c>
      <c r="B2600" s="20" t="s">
        <v>5502</v>
      </c>
      <c r="C2600" s="20" t="s">
        <v>5503</v>
      </c>
      <c r="H2600" s="20" t="s">
        <v>89</v>
      </c>
    </row>
    <row r="2601" customFormat="false" ht="15.75" hidden="false" customHeight="false" outlineLevel="0" collapsed="false">
      <c r="A2601" s="20" t="s">
        <v>5504</v>
      </c>
      <c r="B2601" s="20" t="s">
        <v>5502</v>
      </c>
      <c r="C2601" s="20" t="s">
        <v>5503</v>
      </c>
      <c r="H2601" s="20" t="s">
        <v>89</v>
      </c>
    </row>
    <row r="2602" customFormat="false" ht="15.75" hidden="false" customHeight="false" outlineLevel="0" collapsed="false">
      <c r="A2602" s="20" t="s">
        <v>5505</v>
      </c>
      <c r="B2602" s="20" t="s">
        <v>5506</v>
      </c>
      <c r="C2602" s="20" t="s">
        <v>5507</v>
      </c>
      <c r="H2602" s="20" t="s">
        <v>89</v>
      </c>
    </row>
    <row r="2603" customFormat="false" ht="15.75" hidden="false" customHeight="false" outlineLevel="0" collapsed="false">
      <c r="A2603" s="20" t="s">
        <v>5508</v>
      </c>
      <c r="B2603" s="20" t="s">
        <v>5506</v>
      </c>
      <c r="C2603" s="20" t="s">
        <v>5507</v>
      </c>
      <c r="H2603" s="20" t="s">
        <v>89</v>
      </c>
    </row>
    <row r="2604" customFormat="false" ht="15.75" hidden="false" customHeight="false" outlineLevel="0" collapsed="false">
      <c r="A2604" s="20" t="s">
        <v>5509</v>
      </c>
      <c r="B2604" s="20" t="s">
        <v>5506</v>
      </c>
      <c r="C2604" s="20" t="s">
        <v>5510</v>
      </c>
      <c r="H2604" s="20" t="s">
        <v>89</v>
      </c>
    </row>
    <row r="2605" customFormat="false" ht="15.75" hidden="false" customHeight="false" outlineLevel="0" collapsed="false">
      <c r="A2605" s="20" t="s">
        <v>5511</v>
      </c>
      <c r="B2605" s="20" t="s">
        <v>5506</v>
      </c>
      <c r="C2605" s="20" t="s">
        <v>5510</v>
      </c>
      <c r="H2605" s="20" t="s">
        <v>89</v>
      </c>
    </row>
    <row r="2606" customFormat="false" ht="15.75" hidden="false" customHeight="false" outlineLevel="0" collapsed="false">
      <c r="A2606" s="20" t="s">
        <v>5512</v>
      </c>
      <c r="B2606" s="20" t="s">
        <v>5506</v>
      </c>
      <c r="C2606" s="20" t="s">
        <v>5513</v>
      </c>
      <c r="H2606" s="20" t="s">
        <v>89</v>
      </c>
    </row>
    <row r="2607" customFormat="false" ht="15.75" hidden="false" customHeight="false" outlineLevel="0" collapsed="false">
      <c r="A2607" s="20" t="s">
        <v>5514</v>
      </c>
      <c r="B2607" s="20" t="s">
        <v>5506</v>
      </c>
      <c r="C2607" s="20" t="s">
        <v>5513</v>
      </c>
      <c r="H2607" s="20" t="s">
        <v>89</v>
      </c>
    </row>
    <row r="2608" customFormat="false" ht="15.75" hidden="false" customHeight="false" outlineLevel="0" collapsed="false">
      <c r="A2608" s="20" t="s">
        <v>5515</v>
      </c>
      <c r="B2608" s="20" t="s">
        <v>5516</v>
      </c>
      <c r="C2608" s="20" t="s">
        <v>5517</v>
      </c>
      <c r="H2608" s="20" t="s">
        <v>89</v>
      </c>
    </row>
    <row r="2609" customFormat="false" ht="15.75" hidden="false" customHeight="false" outlineLevel="0" collapsed="false">
      <c r="A2609" s="20" t="s">
        <v>5518</v>
      </c>
      <c r="B2609" s="20" t="s">
        <v>5516</v>
      </c>
      <c r="C2609" s="20" t="s">
        <v>5517</v>
      </c>
      <c r="H2609" s="20" t="s">
        <v>89</v>
      </c>
    </row>
    <row r="2610" customFormat="false" ht="15.75" hidden="false" customHeight="false" outlineLevel="0" collapsed="false">
      <c r="A2610" s="20" t="s">
        <v>5519</v>
      </c>
      <c r="B2610" s="20" t="s">
        <v>5520</v>
      </c>
      <c r="C2610" s="20" t="s">
        <v>5521</v>
      </c>
      <c r="D2610" s="20" t="s">
        <v>5522</v>
      </c>
      <c r="H2610" s="20" t="s">
        <v>5523</v>
      </c>
    </row>
    <row r="2611" customFormat="false" ht="15.75" hidden="false" customHeight="false" outlineLevel="0" collapsed="false">
      <c r="A2611" s="20" t="s">
        <v>5524</v>
      </c>
      <c r="B2611" s="20" t="s">
        <v>5520</v>
      </c>
      <c r="C2611" s="20" t="s">
        <v>5521</v>
      </c>
      <c r="D2611" s="20" t="s">
        <v>5522</v>
      </c>
      <c r="H2611" s="20" t="s">
        <v>5523</v>
      </c>
    </row>
    <row r="2612" customFormat="false" ht="15.75" hidden="false" customHeight="false" outlineLevel="0" collapsed="false">
      <c r="A2612" s="20" t="s">
        <v>5525</v>
      </c>
      <c r="B2612" s="20" t="s">
        <v>5526</v>
      </c>
      <c r="C2612" s="20" t="s">
        <v>5527</v>
      </c>
      <c r="H2612" s="20" t="s">
        <v>5254</v>
      </c>
    </row>
    <row r="2613" customFormat="false" ht="15.75" hidden="false" customHeight="false" outlineLevel="0" collapsed="false">
      <c r="A2613" s="20" t="s">
        <v>5528</v>
      </c>
      <c r="B2613" s="20" t="s">
        <v>5526</v>
      </c>
      <c r="C2613" s="20" t="s">
        <v>5527</v>
      </c>
      <c r="H2613" s="20" t="s">
        <v>5254</v>
      </c>
    </row>
    <row r="2614" customFormat="false" ht="15.75" hidden="false" customHeight="false" outlineLevel="0" collapsed="false">
      <c r="A2614" s="20" t="s">
        <v>5529</v>
      </c>
      <c r="B2614" s="20" t="s">
        <v>5530</v>
      </c>
      <c r="C2614" s="20" t="s">
        <v>5531</v>
      </c>
      <c r="D2614" s="20" t="s">
        <v>5532</v>
      </c>
      <c r="E2614" s="20" t="s">
        <v>5533</v>
      </c>
      <c r="H2614" s="20" t="s">
        <v>5254</v>
      </c>
    </row>
    <row r="2615" customFormat="false" ht="15.75" hidden="false" customHeight="false" outlineLevel="0" collapsed="false">
      <c r="A2615" s="20" t="s">
        <v>5534</v>
      </c>
      <c r="B2615" s="20" t="s">
        <v>5530</v>
      </c>
      <c r="C2615" s="20" t="s">
        <v>5531</v>
      </c>
      <c r="D2615" s="20" t="s">
        <v>5532</v>
      </c>
      <c r="E2615" s="20" t="s">
        <v>5533</v>
      </c>
      <c r="H2615" s="20" t="s">
        <v>5254</v>
      </c>
    </row>
    <row r="2616" customFormat="false" ht="15.75" hidden="false" customHeight="false" outlineLevel="0" collapsed="false">
      <c r="A2616" s="20" t="s">
        <v>5535</v>
      </c>
      <c r="B2616" s="20" t="s">
        <v>5536</v>
      </c>
      <c r="C2616" s="20" t="s">
        <v>5537</v>
      </c>
      <c r="D2616" s="20" t="s">
        <v>5538</v>
      </c>
      <c r="H2616" s="20" t="s">
        <v>29</v>
      </c>
    </row>
    <row r="2617" customFormat="false" ht="15.75" hidden="false" customHeight="false" outlineLevel="0" collapsed="false">
      <c r="A2617" s="20" t="s">
        <v>5539</v>
      </c>
      <c r="B2617" s="20" t="s">
        <v>5536</v>
      </c>
      <c r="C2617" s="20" t="s">
        <v>5537</v>
      </c>
      <c r="D2617" s="20" t="s">
        <v>5538</v>
      </c>
      <c r="H2617" s="20" t="s">
        <v>29</v>
      </c>
    </row>
    <row r="2618" customFormat="false" ht="15.75" hidden="false" customHeight="false" outlineLevel="0" collapsed="false">
      <c r="A2618" s="20" t="s">
        <v>5540</v>
      </c>
      <c r="B2618" s="20" t="s">
        <v>5541</v>
      </c>
      <c r="C2618" s="20" t="s">
        <v>5542</v>
      </c>
      <c r="H2618" s="20" t="s">
        <v>49</v>
      </c>
    </row>
    <row r="2619" customFormat="false" ht="15.75" hidden="false" customHeight="false" outlineLevel="0" collapsed="false">
      <c r="A2619" s="20" t="s">
        <v>5543</v>
      </c>
      <c r="B2619" s="20" t="s">
        <v>5541</v>
      </c>
      <c r="C2619" s="20" t="s">
        <v>5542</v>
      </c>
      <c r="H2619" s="20" t="s">
        <v>49</v>
      </c>
    </row>
    <row r="2620" customFormat="false" ht="15.75" hidden="false" customHeight="false" outlineLevel="0" collapsed="false">
      <c r="A2620" s="20" t="s">
        <v>5544</v>
      </c>
      <c r="B2620" s="20" t="s">
        <v>5545</v>
      </c>
      <c r="C2620" s="20" t="s">
        <v>5546</v>
      </c>
      <c r="H2620" s="20" t="s">
        <v>49</v>
      </c>
    </row>
    <row r="2621" customFormat="false" ht="15.75" hidden="false" customHeight="false" outlineLevel="0" collapsed="false">
      <c r="A2621" s="20" t="s">
        <v>5547</v>
      </c>
      <c r="B2621" s="20" t="s">
        <v>5545</v>
      </c>
      <c r="C2621" s="20" t="s">
        <v>5546</v>
      </c>
      <c r="H2621" s="20" t="s">
        <v>49</v>
      </c>
    </row>
    <row r="2622" customFormat="false" ht="15.75" hidden="false" customHeight="false" outlineLevel="0" collapsed="false">
      <c r="A2622" s="20" t="s">
        <v>5548</v>
      </c>
      <c r="B2622" s="20" t="s">
        <v>5549</v>
      </c>
      <c r="C2622" s="20" t="s">
        <v>5550</v>
      </c>
      <c r="D2622" s="20" t="s">
        <v>5551</v>
      </c>
      <c r="E2622" s="20" t="s">
        <v>5552</v>
      </c>
      <c r="F2622" s="20" t="s">
        <v>5553</v>
      </c>
      <c r="H2622" s="20" t="s">
        <v>49</v>
      </c>
    </row>
    <row r="2623" customFormat="false" ht="15.75" hidden="false" customHeight="false" outlineLevel="0" collapsed="false">
      <c r="A2623" s="20" t="s">
        <v>5554</v>
      </c>
      <c r="B2623" s="20" t="s">
        <v>5549</v>
      </c>
      <c r="C2623" s="20" t="s">
        <v>5550</v>
      </c>
      <c r="D2623" s="20" t="s">
        <v>5551</v>
      </c>
      <c r="E2623" s="20" t="s">
        <v>5552</v>
      </c>
      <c r="F2623" s="20" t="s">
        <v>5553</v>
      </c>
      <c r="H2623" s="20" t="s">
        <v>49</v>
      </c>
    </row>
    <row r="2624" customFormat="false" ht="15.75" hidden="false" customHeight="false" outlineLevel="0" collapsed="false">
      <c r="A2624" s="20" t="s">
        <v>5555</v>
      </c>
      <c r="B2624" s="20" t="s">
        <v>5549</v>
      </c>
      <c r="C2624" s="20" t="s">
        <v>5556</v>
      </c>
      <c r="D2624" s="20" t="s">
        <v>5557</v>
      </c>
      <c r="E2624" s="20" t="s">
        <v>5558</v>
      </c>
      <c r="F2624" s="20" t="s">
        <v>5559</v>
      </c>
      <c r="H2624" s="20" t="s">
        <v>49</v>
      </c>
    </row>
    <row r="2625" customFormat="false" ht="15.75" hidden="false" customHeight="false" outlineLevel="0" collapsed="false">
      <c r="A2625" s="20" t="s">
        <v>5560</v>
      </c>
      <c r="B2625" s="20" t="s">
        <v>5549</v>
      </c>
      <c r="C2625" s="20" t="s">
        <v>5556</v>
      </c>
      <c r="D2625" s="20" t="s">
        <v>5557</v>
      </c>
      <c r="E2625" s="20" t="s">
        <v>5558</v>
      </c>
      <c r="F2625" s="20" t="s">
        <v>5559</v>
      </c>
      <c r="H2625" s="20" t="s">
        <v>49</v>
      </c>
    </row>
    <row r="2626" customFormat="false" ht="15.75" hidden="false" customHeight="false" outlineLevel="0" collapsed="false">
      <c r="A2626" s="20" t="s">
        <v>5561</v>
      </c>
      <c r="B2626" s="20" t="s">
        <v>5562</v>
      </c>
      <c r="C2626" s="20" t="s">
        <v>5563</v>
      </c>
      <c r="D2626" s="20" t="s">
        <v>5564</v>
      </c>
      <c r="E2626" s="20" t="s">
        <v>5565</v>
      </c>
      <c r="F2626" s="20" t="s">
        <v>5566</v>
      </c>
      <c r="G2626" s="20" t="s">
        <v>5567</v>
      </c>
      <c r="H2626" s="20" t="s">
        <v>49</v>
      </c>
    </row>
    <row r="2627" customFormat="false" ht="15.75" hidden="false" customHeight="false" outlineLevel="0" collapsed="false">
      <c r="A2627" s="20" t="s">
        <v>5568</v>
      </c>
      <c r="B2627" s="20" t="s">
        <v>5562</v>
      </c>
      <c r="C2627" s="20" t="s">
        <v>5563</v>
      </c>
      <c r="D2627" s="20" t="s">
        <v>5564</v>
      </c>
      <c r="E2627" s="20" t="s">
        <v>5565</v>
      </c>
      <c r="F2627" s="20" t="s">
        <v>5566</v>
      </c>
      <c r="G2627" s="20" t="s">
        <v>5567</v>
      </c>
      <c r="H2627" s="20" t="s">
        <v>49</v>
      </c>
    </row>
    <row r="2628" customFormat="false" ht="15.75" hidden="false" customHeight="false" outlineLevel="0" collapsed="false">
      <c r="A2628" s="20" t="s">
        <v>5569</v>
      </c>
      <c r="B2628" s="20" t="s">
        <v>5562</v>
      </c>
      <c r="C2628" s="20" t="s">
        <v>5570</v>
      </c>
      <c r="D2628" s="20" t="s">
        <v>5564</v>
      </c>
      <c r="E2628" s="20" t="s">
        <v>5571</v>
      </c>
      <c r="F2628" s="20" t="s">
        <v>5566</v>
      </c>
      <c r="G2628" s="20" t="s">
        <v>5567</v>
      </c>
      <c r="H2628" s="20" t="s">
        <v>49</v>
      </c>
    </row>
    <row r="2629" customFormat="false" ht="15.75" hidden="false" customHeight="false" outlineLevel="0" collapsed="false">
      <c r="A2629" s="20" t="s">
        <v>5572</v>
      </c>
      <c r="B2629" s="20" t="s">
        <v>5562</v>
      </c>
      <c r="C2629" s="20" t="s">
        <v>5570</v>
      </c>
      <c r="D2629" s="20" t="s">
        <v>5564</v>
      </c>
      <c r="E2629" s="20" t="s">
        <v>5571</v>
      </c>
      <c r="F2629" s="20" t="s">
        <v>5566</v>
      </c>
      <c r="G2629" s="20" t="s">
        <v>5567</v>
      </c>
      <c r="H2629" s="20" t="s">
        <v>49</v>
      </c>
    </row>
    <row r="2630" customFormat="false" ht="15.75" hidden="false" customHeight="false" outlineLevel="0" collapsed="false">
      <c r="A2630" s="20" t="s">
        <v>5573</v>
      </c>
      <c r="B2630" s="20" t="s">
        <v>5574</v>
      </c>
      <c r="C2630" s="20" t="s">
        <v>5575</v>
      </c>
      <c r="H2630" s="20" t="s">
        <v>53</v>
      </c>
    </row>
    <row r="2631" customFormat="false" ht="15.75" hidden="false" customHeight="false" outlineLevel="0" collapsed="false">
      <c r="A2631" s="20" t="s">
        <v>56</v>
      </c>
      <c r="B2631" s="20" t="s">
        <v>5574</v>
      </c>
      <c r="C2631" s="20" t="s">
        <v>5575</v>
      </c>
      <c r="H2631" s="20" t="s">
        <v>53</v>
      </c>
    </row>
    <row r="2632" customFormat="false" ht="15.75" hidden="false" customHeight="false" outlineLevel="0" collapsed="false">
      <c r="A2632" s="20" t="s">
        <v>5576</v>
      </c>
      <c r="B2632" s="20" t="s">
        <v>5577</v>
      </c>
      <c r="C2632" s="20" t="s">
        <v>5578</v>
      </c>
      <c r="D2632" s="20" t="s">
        <v>5579</v>
      </c>
      <c r="H2632" s="20" t="s">
        <v>53</v>
      </c>
    </row>
    <row r="2633" customFormat="false" ht="15.75" hidden="false" customHeight="false" outlineLevel="0" collapsed="false">
      <c r="A2633" s="20" t="s">
        <v>5580</v>
      </c>
      <c r="B2633" s="20" t="s">
        <v>5577</v>
      </c>
      <c r="C2633" s="20" t="s">
        <v>5578</v>
      </c>
      <c r="D2633" s="20" t="s">
        <v>5579</v>
      </c>
      <c r="H2633" s="20" t="s">
        <v>53</v>
      </c>
    </row>
    <row r="2634" customFormat="false" ht="15.75" hidden="false" customHeight="false" outlineLevel="0" collapsed="false">
      <c r="A2634" s="20" t="s">
        <v>5581</v>
      </c>
      <c r="B2634" s="20" t="s">
        <v>5582</v>
      </c>
      <c r="C2634" s="20" t="s">
        <v>5583</v>
      </c>
      <c r="H2634" s="20" t="s">
        <v>53</v>
      </c>
    </row>
    <row r="2635" customFormat="false" ht="15.75" hidden="false" customHeight="false" outlineLevel="0" collapsed="false">
      <c r="A2635" s="20" t="s">
        <v>5584</v>
      </c>
      <c r="B2635" s="20" t="s">
        <v>5582</v>
      </c>
      <c r="C2635" s="20" t="s">
        <v>5583</v>
      </c>
      <c r="H2635" s="20" t="s">
        <v>53</v>
      </c>
    </row>
    <row r="2636" customFormat="false" ht="15.75" hidden="false" customHeight="false" outlineLevel="0" collapsed="false">
      <c r="A2636" s="20" t="s">
        <v>5585</v>
      </c>
      <c r="B2636" s="20" t="s">
        <v>5586</v>
      </c>
      <c r="C2636" s="20" t="s">
        <v>5587</v>
      </c>
      <c r="H2636" s="20" t="s">
        <v>53</v>
      </c>
    </row>
    <row r="2637" customFormat="false" ht="15.75" hidden="false" customHeight="false" outlineLevel="0" collapsed="false">
      <c r="A2637" s="20" t="s">
        <v>5588</v>
      </c>
      <c r="B2637" s="20" t="s">
        <v>5586</v>
      </c>
      <c r="C2637" s="20" t="s">
        <v>5587</v>
      </c>
      <c r="H2637" s="20" t="s">
        <v>53</v>
      </c>
    </row>
    <row r="2638" customFormat="false" ht="15.75" hidden="false" customHeight="false" outlineLevel="0" collapsed="false">
      <c r="A2638" s="20" t="s">
        <v>5589</v>
      </c>
      <c r="B2638" s="20" t="s">
        <v>5590</v>
      </c>
      <c r="C2638" s="20" t="s">
        <v>5591</v>
      </c>
      <c r="H2638" s="20" t="s">
        <v>29</v>
      </c>
    </row>
    <row r="2639" customFormat="false" ht="15.75" hidden="false" customHeight="false" outlineLevel="0" collapsed="false">
      <c r="A2639" s="20" t="s">
        <v>5592</v>
      </c>
      <c r="B2639" s="20" t="s">
        <v>5590</v>
      </c>
      <c r="C2639" s="20" t="s">
        <v>5591</v>
      </c>
      <c r="H2639" s="20" t="s">
        <v>29</v>
      </c>
    </row>
    <row r="2640" customFormat="false" ht="15.75" hidden="false" customHeight="false" outlineLevel="0" collapsed="false">
      <c r="A2640" s="20" t="s">
        <v>5593</v>
      </c>
      <c r="B2640" s="20" t="s">
        <v>5594</v>
      </c>
      <c r="C2640" s="20" t="s">
        <v>5595</v>
      </c>
      <c r="H2640" s="20" t="s">
        <v>29</v>
      </c>
    </row>
    <row r="2641" customFormat="false" ht="15.75" hidden="false" customHeight="false" outlineLevel="0" collapsed="false">
      <c r="A2641" s="20" t="s">
        <v>59</v>
      </c>
      <c r="B2641" s="20" t="s">
        <v>5594</v>
      </c>
      <c r="C2641" s="20" t="s">
        <v>5595</v>
      </c>
      <c r="H2641" s="20" t="s">
        <v>29</v>
      </c>
    </row>
    <row r="2642" customFormat="false" ht="15.75" hidden="false" customHeight="false" outlineLevel="0" collapsed="false">
      <c r="A2642" s="20" t="s">
        <v>5596</v>
      </c>
      <c r="B2642" s="20" t="s">
        <v>5597</v>
      </c>
      <c r="C2642" s="20" t="s">
        <v>5598</v>
      </c>
      <c r="H2642" s="20" t="s">
        <v>29</v>
      </c>
    </row>
    <row r="2643" customFormat="false" ht="15.75" hidden="false" customHeight="false" outlineLevel="0" collapsed="false">
      <c r="A2643" s="20" t="s">
        <v>5599</v>
      </c>
      <c r="B2643" s="20" t="s">
        <v>5597</v>
      </c>
      <c r="C2643" s="20" t="s">
        <v>5598</v>
      </c>
      <c r="H2643" s="20" t="s">
        <v>29</v>
      </c>
    </row>
    <row r="2644" customFormat="false" ht="15.75" hidden="false" customHeight="false" outlineLevel="0" collapsed="false">
      <c r="A2644" s="20" t="s">
        <v>5600</v>
      </c>
      <c r="B2644" s="20" t="s">
        <v>5601</v>
      </c>
      <c r="C2644" s="20" t="s">
        <v>5602</v>
      </c>
      <c r="H2644" s="20" t="s">
        <v>29</v>
      </c>
    </row>
    <row r="2645" customFormat="false" ht="15.75" hidden="false" customHeight="false" outlineLevel="0" collapsed="false">
      <c r="A2645" s="20" t="s">
        <v>5603</v>
      </c>
      <c r="B2645" s="20" t="s">
        <v>5601</v>
      </c>
      <c r="C2645" s="20" t="s">
        <v>5602</v>
      </c>
      <c r="H2645" s="20" t="s">
        <v>29</v>
      </c>
    </row>
    <row r="2646" customFormat="false" ht="15.75" hidden="false" customHeight="false" outlineLevel="0" collapsed="false">
      <c r="A2646" s="20" t="s">
        <v>5604</v>
      </c>
      <c r="B2646" s="20" t="s">
        <v>5605</v>
      </c>
      <c r="C2646" s="20" t="s">
        <v>5606</v>
      </c>
      <c r="D2646" s="20" t="s">
        <v>5607</v>
      </c>
      <c r="H2646" s="20" t="s">
        <v>29</v>
      </c>
    </row>
    <row r="2647" customFormat="false" ht="15.75" hidden="false" customHeight="false" outlineLevel="0" collapsed="false">
      <c r="A2647" s="20" t="s">
        <v>5608</v>
      </c>
      <c r="B2647" s="20" t="s">
        <v>5605</v>
      </c>
      <c r="C2647" s="20" t="s">
        <v>5606</v>
      </c>
      <c r="D2647" s="20" t="s">
        <v>5607</v>
      </c>
      <c r="H2647" s="20" t="s">
        <v>29</v>
      </c>
    </row>
    <row r="2648" customFormat="false" ht="15.75" hidden="false" customHeight="false" outlineLevel="0" collapsed="false">
      <c r="A2648" s="20" t="s">
        <v>5609</v>
      </c>
      <c r="B2648" s="20" t="s">
        <v>5610</v>
      </c>
      <c r="C2648" s="20" t="s">
        <v>5611</v>
      </c>
      <c r="D2648" s="20" t="s">
        <v>5612</v>
      </c>
      <c r="E2648" s="20" t="s">
        <v>5613</v>
      </c>
      <c r="H2648" s="20" t="s">
        <v>29</v>
      </c>
    </row>
    <row r="2649" customFormat="false" ht="15.75" hidden="false" customHeight="false" outlineLevel="0" collapsed="false">
      <c r="A2649" s="20" t="s">
        <v>5614</v>
      </c>
      <c r="B2649" s="20" t="s">
        <v>5610</v>
      </c>
      <c r="C2649" s="20" t="s">
        <v>5611</v>
      </c>
      <c r="D2649" s="20" t="s">
        <v>5612</v>
      </c>
      <c r="E2649" s="20" t="s">
        <v>5613</v>
      </c>
      <c r="H2649" s="20" t="s">
        <v>29</v>
      </c>
    </row>
    <row r="2650" customFormat="false" ht="15.75" hidden="false" customHeight="false" outlineLevel="0" collapsed="false">
      <c r="A2650" s="20" t="s">
        <v>5615</v>
      </c>
      <c r="B2650" s="20" t="s">
        <v>5616</v>
      </c>
      <c r="C2650" s="20" t="s">
        <v>5617</v>
      </c>
      <c r="H2650" s="20" t="s">
        <v>29</v>
      </c>
    </row>
    <row r="2651" customFormat="false" ht="15.75" hidden="false" customHeight="false" outlineLevel="0" collapsed="false">
      <c r="A2651" s="20" t="s">
        <v>5618</v>
      </c>
      <c r="B2651" s="20" t="s">
        <v>5616</v>
      </c>
      <c r="C2651" s="20" t="s">
        <v>5617</v>
      </c>
      <c r="H2651" s="20" t="s">
        <v>29</v>
      </c>
    </row>
    <row r="2652" customFormat="false" ht="15.75" hidden="false" customHeight="false" outlineLevel="0" collapsed="false">
      <c r="A2652" s="20" t="s">
        <v>5619</v>
      </c>
      <c r="B2652" s="20" t="s">
        <v>5620</v>
      </c>
      <c r="C2652" s="20" t="s">
        <v>5621</v>
      </c>
      <c r="D2652" s="20" t="s">
        <v>5622</v>
      </c>
      <c r="H2652" s="20" t="s">
        <v>29</v>
      </c>
    </row>
    <row r="2653" customFormat="false" ht="15.75" hidden="false" customHeight="false" outlineLevel="0" collapsed="false">
      <c r="A2653" s="20" t="s">
        <v>5623</v>
      </c>
      <c r="B2653" s="20" t="s">
        <v>5620</v>
      </c>
      <c r="C2653" s="20" t="s">
        <v>5621</v>
      </c>
      <c r="D2653" s="20" t="s">
        <v>5622</v>
      </c>
      <c r="H2653" s="20" t="s">
        <v>29</v>
      </c>
    </row>
    <row r="2654" customFormat="false" ht="15.75" hidden="false" customHeight="false" outlineLevel="0" collapsed="false">
      <c r="A2654" s="20" t="s">
        <v>5624</v>
      </c>
      <c r="B2654" s="20" t="s">
        <v>5625</v>
      </c>
      <c r="C2654" s="20" t="s">
        <v>5626</v>
      </c>
      <c r="D2654" s="20" t="s">
        <v>5627</v>
      </c>
      <c r="H2654" s="20" t="s">
        <v>29</v>
      </c>
    </row>
    <row r="2655" customFormat="false" ht="15.75" hidden="false" customHeight="false" outlineLevel="0" collapsed="false">
      <c r="A2655" s="20" t="s">
        <v>202</v>
      </c>
      <c r="B2655" s="20" t="s">
        <v>5625</v>
      </c>
      <c r="C2655" s="20" t="s">
        <v>5626</v>
      </c>
      <c r="D2655" s="20" t="s">
        <v>5627</v>
      </c>
      <c r="H2655" s="20" t="s">
        <v>29</v>
      </c>
    </row>
    <row r="2656" customFormat="false" ht="15.75" hidden="false" customHeight="false" outlineLevel="0" collapsed="false">
      <c r="A2656" s="20" t="s">
        <v>5628</v>
      </c>
      <c r="B2656" s="20" t="s">
        <v>5629</v>
      </c>
      <c r="C2656" s="20" t="s">
        <v>5630</v>
      </c>
      <c r="D2656" s="20" t="s">
        <v>5631</v>
      </c>
      <c r="H2656" s="20" t="s">
        <v>29</v>
      </c>
    </row>
    <row r="2657" customFormat="false" ht="15.75" hidden="false" customHeight="false" outlineLevel="0" collapsed="false">
      <c r="A2657" s="20" t="s">
        <v>5628</v>
      </c>
      <c r="B2657" s="20" t="s">
        <v>5629</v>
      </c>
      <c r="C2657" s="20" t="s">
        <v>5630</v>
      </c>
      <c r="D2657" s="20" t="s">
        <v>5631</v>
      </c>
      <c r="H2657" s="20" t="s">
        <v>29</v>
      </c>
    </row>
    <row r="2658" customFormat="false" ht="15.75" hidden="false" customHeight="false" outlineLevel="0" collapsed="false">
      <c r="A2658" s="20" t="s">
        <v>5632</v>
      </c>
      <c r="B2658" s="20" t="s">
        <v>5633</v>
      </c>
      <c r="C2658" s="20" t="s">
        <v>5634</v>
      </c>
      <c r="H2658" s="20" t="s">
        <v>29</v>
      </c>
    </row>
    <row r="2659" customFormat="false" ht="15.75" hidden="false" customHeight="false" outlineLevel="0" collapsed="false">
      <c r="A2659" s="20" t="s">
        <v>5635</v>
      </c>
      <c r="B2659" s="20" t="s">
        <v>5633</v>
      </c>
      <c r="C2659" s="20" t="s">
        <v>5634</v>
      </c>
      <c r="H2659" s="20" t="s">
        <v>29</v>
      </c>
    </row>
    <row r="2660" customFormat="false" ht="15.75" hidden="false" customHeight="false" outlineLevel="0" collapsed="false">
      <c r="A2660" s="20" t="s">
        <v>5636</v>
      </c>
      <c r="B2660" s="20" t="s">
        <v>5637</v>
      </c>
      <c r="C2660" s="20" t="s">
        <v>5638</v>
      </c>
      <c r="D2660" s="20" t="s">
        <v>5575</v>
      </c>
      <c r="H2660" s="20" t="s">
        <v>29</v>
      </c>
    </row>
    <row r="2661" customFormat="false" ht="15.75" hidden="false" customHeight="false" outlineLevel="0" collapsed="false">
      <c r="A2661" s="20" t="s">
        <v>5639</v>
      </c>
      <c r="B2661" s="20" t="s">
        <v>5637</v>
      </c>
      <c r="C2661" s="20" t="s">
        <v>5638</v>
      </c>
      <c r="D2661" s="20" t="s">
        <v>5575</v>
      </c>
      <c r="H2661" s="20" t="s">
        <v>29</v>
      </c>
    </row>
    <row r="2662" customFormat="false" ht="15.75" hidden="false" customHeight="false" outlineLevel="0" collapsed="false">
      <c r="A2662" s="20" t="s">
        <v>5640</v>
      </c>
      <c r="B2662" s="20" t="s">
        <v>5641</v>
      </c>
      <c r="C2662" s="20" t="s">
        <v>5642</v>
      </c>
      <c r="H2662" s="20" t="s">
        <v>53</v>
      </c>
    </row>
    <row r="2663" customFormat="false" ht="15.75" hidden="false" customHeight="false" outlineLevel="0" collapsed="false">
      <c r="A2663" s="20" t="s">
        <v>5643</v>
      </c>
      <c r="B2663" s="20" t="s">
        <v>5641</v>
      </c>
      <c r="C2663" s="20" t="s">
        <v>5642</v>
      </c>
      <c r="H2663" s="20" t="s">
        <v>53</v>
      </c>
    </row>
    <row r="2664" customFormat="false" ht="15.75" hidden="false" customHeight="false" outlineLevel="0" collapsed="false">
      <c r="A2664" s="20" t="s">
        <v>5644</v>
      </c>
      <c r="B2664" s="20" t="s">
        <v>5645</v>
      </c>
      <c r="C2664" s="20" t="s">
        <v>5646</v>
      </c>
      <c r="D2664" s="20" t="s">
        <v>5647</v>
      </c>
      <c r="H2664" s="20" t="s">
        <v>29</v>
      </c>
    </row>
    <row r="2665" customFormat="false" ht="15.75" hidden="false" customHeight="false" outlineLevel="0" collapsed="false">
      <c r="A2665" s="20" t="s">
        <v>5648</v>
      </c>
      <c r="B2665" s="20" t="s">
        <v>5645</v>
      </c>
      <c r="C2665" s="20" t="s">
        <v>5646</v>
      </c>
      <c r="D2665" s="20" t="s">
        <v>5647</v>
      </c>
      <c r="H2665" s="20" t="s">
        <v>29</v>
      </c>
    </row>
    <row r="2666" customFormat="false" ht="15.75" hidden="false" customHeight="false" outlineLevel="0" collapsed="false">
      <c r="A2666" s="20" t="s">
        <v>5649</v>
      </c>
      <c r="B2666" s="20" t="s">
        <v>5650</v>
      </c>
      <c r="C2666" s="20" t="s">
        <v>5651</v>
      </c>
      <c r="D2666" s="20" t="s">
        <v>5652</v>
      </c>
      <c r="H2666" s="20" t="s">
        <v>29</v>
      </c>
    </row>
    <row r="2667" customFormat="false" ht="15.75" hidden="false" customHeight="false" outlineLevel="0" collapsed="false">
      <c r="A2667" s="20" t="s">
        <v>64</v>
      </c>
      <c r="B2667" s="20" t="s">
        <v>5650</v>
      </c>
      <c r="C2667" s="20" t="s">
        <v>5651</v>
      </c>
      <c r="D2667" s="20" t="s">
        <v>5652</v>
      </c>
      <c r="H2667" s="20" t="s">
        <v>29</v>
      </c>
    </row>
    <row r="2668" customFormat="false" ht="15.75" hidden="false" customHeight="false" outlineLevel="0" collapsed="false">
      <c r="A2668" s="20" t="s">
        <v>5653</v>
      </c>
      <c r="B2668" s="20" t="s">
        <v>5654</v>
      </c>
      <c r="H2668" s="20" t="s">
        <v>53</v>
      </c>
    </row>
    <row r="2669" customFormat="false" ht="15.75" hidden="false" customHeight="false" outlineLevel="0" collapsed="false">
      <c r="A2669" s="20" t="s">
        <v>5655</v>
      </c>
      <c r="B2669" s="20" t="s">
        <v>5654</v>
      </c>
      <c r="H2669" s="20" t="s">
        <v>53</v>
      </c>
    </row>
    <row r="2670" customFormat="false" ht="15.75" hidden="false" customHeight="false" outlineLevel="0" collapsed="false">
      <c r="A2670" s="20" t="s">
        <v>5656</v>
      </c>
      <c r="B2670" s="20" t="s">
        <v>5657</v>
      </c>
      <c r="C2670" s="20" t="s">
        <v>5658</v>
      </c>
      <c r="H2670" s="20" t="s">
        <v>53</v>
      </c>
    </row>
    <row r="2671" customFormat="false" ht="15.75" hidden="false" customHeight="false" outlineLevel="0" collapsed="false">
      <c r="A2671" s="20" t="s">
        <v>52</v>
      </c>
      <c r="B2671" s="20" t="s">
        <v>5657</v>
      </c>
      <c r="C2671" s="20" t="s">
        <v>5658</v>
      </c>
      <c r="H2671" s="20" t="s">
        <v>53</v>
      </c>
    </row>
    <row r="2672" customFormat="false" ht="15.75" hidden="false" customHeight="false" outlineLevel="0" collapsed="false">
      <c r="A2672" s="20" t="s">
        <v>5659</v>
      </c>
      <c r="B2672" s="20" t="s">
        <v>5660</v>
      </c>
      <c r="C2672" s="20" t="s">
        <v>5658</v>
      </c>
      <c r="H2672" s="20" t="s">
        <v>53</v>
      </c>
    </row>
    <row r="2673" customFormat="false" ht="15.75" hidden="false" customHeight="false" outlineLevel="0" collapsed="false">
      <c r="A2673" s="20" t="s">
        <v>5661</v>
      </c>
      <c r="B2673" s="20" t="s">
        <v>5660</v>
      </c>
      <c r="C2673" s="20" t="s">
        <v>5658</v>
      </c>
      <c r="H2673" s="20" t="s">
        <v>53</v>
      </c>
    </row>
    <row r="2674" customFormat="false" ht="15.75" hidden="false" customHeight="false" outlineLevel="0" collapsed="false">
      <c r="A2674" s="20" t="s">
        <v>5662</v>
      </c>
      <c r="B2674" s="20" t="s">
        <v>5663</v>
      </c>
      <c r="C2674" s="20" t="s">
        <v>5664</v>
      </c>
      <c r="H2674" s="20" t="s">
        <v>53</v>
      </c>
    </row>
    <row r="2675" customFormat="false" ht="15.75" hidden="false" customHeight="false" outlineLevel="0" collapsed="false">
      <c r="A2675" s="20" t="s">
        <v>5665</v>
      </c>
      <c r="B2675" s="20" t="s">
        <v>5663</v>
      </c>
      <c r="C2675" s="20" t="s">
        <v>5664</v>
      </c>
      <c r="H2675" s="20" t="s">
        <v>53</v>
      </c>
    </row>
    <row r="2676" customFormat="false" ht="15.75" hidden="false" customHeight="false" outlineLevel="0" collapsed="false">
      <c r="A2676" s="20" t="s">
        <v>5666</v>
      </c>
      <c r="B2676" s="20" t="s">
        <v>5667</v>
      </c>
      <c r="C2676" s="20" t="s">
        <v>5668</v>
      </c>
      <c r="D2676" s="20" t="s">
        <v>5583</v>
      </c>
      <c r="H2676" s="20" t="s">
        <v>53</v>
      </c>
    </row>
    <row r="2677" customFormat="false" ht="15.75" hidden="false" customHeight="false" outlineLevel="0" collapsed="false">
      <c r="A2677" s="20" t="s">
        <v>5669</v>
      </c>
      <c r="B2677" s="20" t="s">
        <v>5667</v>
      </c>
      <c r="C2677" s="20" t="s">
        <v>5668</v>
      </c>
      <c r="D2677" s="20" t="s">
        <v>5583</v>
      </c>
      <c r="H2677" s="20" t="s">
        <v>53</v>
      </c>
    </row>
    <row r="2678" customFormat="false" ht="15.75" hidden="false" customHeight="false" outlineLevel="0" collapsed="false">
      <c r="A2678" s="20" t="s">
        <v>5670</v>
      </c>
      <c r="B2678" s="20" t="s">
        <v>5671</v>
      </c>
      <c r="C2678" s="20" t="s">
        <v>5672</v>
      </c>
      <c r="H2678" s="20" t="s">
        <v>29</v>
      </c>
    </row>
    <row r="2679" customFormat="false" ht="15.75" hidden="false" customHeight="false" outlineLevel="0" collapsed="false">
      <c r="A2679" s="20" t="s">
        <v>5673</v>
      </c>
      <c r="B2679" s="20" t="s">
        <v>5671</v>
      </c>
      <c r="C2679" s="20" t="s">
        <v>5672</v>
      </c>
      <c r="H2679" s="20" t="s">
        <v>29</v>
      </c>
    </row>
    <row r="2680" customFormat="false" ht="15.75" hidden="false" customHeight="false" outlineLevel="0" collapsed="false">
      <c r="A2680" s="20" t="s">
        <v>5674</v>
      </c>
      <c r="B2680" s="20" t="s">
        <v>5675</v>
      </c>
      <c r="C2680" s="20" t="s">
        <v>5676</v>
      </c>
      <c r="H2680" s="20" t="s">
        <v>53</v>
      </c>
    </row>
    <row r="2681" customFormat="false" ht="15.75" hidden="false" customHeight="false" outlineLevel="0" collapsed="false">
      <c r="A2681" s="20" t="s">
        <v>5677</v>
      </c>
      <c r="B2681" s="20" t="s">
        <v>5675</v>
      </c>
      <c r="C2681" s="20" t="s">
        <v>5676</v>
      </c>
      <c r="H2681" s="20" t="s">
        <v>53</v>
      </c>
    </row>
    <row r="2682" customFormat="false" ht="15.75" hidden="false" customHeight="false" outlineLevel="0" collapsed="false">
      <c r="A2682" s="20" t="s">
        <v>5678</v>
      </c>
      <c r="B2682" s="20" t="s">
        <v>5679</v>
      </c>
      <c r="H2682" s="20" t="s">
        <v>103</v>
      </c>
    </row>
    <row r="2683" customFormat="false" ht="15.75" hidden="false" customHeight="false" outlineLevel="0" collapsed="false">
      <c r="A2683" s="20" t="s">
        <v>5680</v>
      </c>
      <c r="B2683" s="20" t="s">
        <v>5679</v>
      </c>
      <c r="H2683" s="20" t="s">
        <v>103</v>
      </c>
    </row>
    <row r="2684" customFormat="false" ht="15.75" hidden="false" customHeight="false" outlineLevel="0" collapsed="false">
      <c r="A2684" s="20" t="s">
        <v>5681</v>
      </c>
      <c r="B2684" s="20" t="s">
        <v>5682</v>
      </c>
      <c r="H2684" s="20" t="s">
        <v>29</v>
      </c>
    </row>
    <row r="2685" customFormat="false" ht="15.75" hidden="false" customHeight="false" outlineLevel="0" collapsed="false">
      <c r="A2685" s="20" t="s">
        <v>5683</v>
      </c>
      <c r="B2685" s="20" t="s">
        <v>5682</v>
      </c>
      <c r="H2685" s="20" t="s">
        <v>29</v>
      </c>
    </row>
    <row r="2686" customFormat="false" ht="15.75" hidden="false" customHeight="false" outlineLevel="0" collapsed="false">
      <c r="A2686" s="20" t="s">
        <v>5684</v>
      </c>
      <c r="B2686" s="20" t="s">
        <v>5685</v>
      </c>
      <c r="C2686" s="20" t="s">
        <v>5686</v>
      </c>
      <c r="D2686" s="20" t="s">
        <v>2088</v>
      </c>
      <c r="H2686" s="20" t="s">
        <v>29</v>
      </c>
    </row>
    <row r="2687" customFormat="false" ht="15.75" hidden="false" customHeight="false" outlineLevel="0" collapsed="false">
      <c r="A2687" s="20" t="s">
        <v>5687</v>
      </c>
      <c r="B2687" s="20" t="s">
        <v>5685</v>
      </c>
      <c r="C2687" s="20" t="s">
        <v>5686</v>
      </c>
      <c r="D2687" s="20" t="s">
        <v>2088</v>
      </c>
      <c r="H2687" s="20" t="s">
        <v>29</v>
      </c>
    </row>
    <row r="2688" customFormat="false" ht="15.75" hidden="false" customHeight="false" outlineLevel="0" collapsed="false">
      <c r="A2688" s="20" t="s">
        <v>5688</v>
      </c>
      <c r="B2688" s="20" t="s">
        <v>5689</v>
      </c>
      <c r="C2688" s="20" t="s">
        <v>5690</v>
      </c>
      <c r="D2688" s="20" t="s">
        <v>5691</v>
      </c>
      <c r="H2688" s="20" t="s">
        <v>29</v>
      </c>
    </row>
    <row r="2689" customFormat="false" ht="15.75" hidden="false" customHeight="false" outlineLevel="0" collapsed="false">
      <c r="A2689" s="20" t="s">
        <v>5692</v>
      </c>
      <c r="B2689" s="20" t="s">
        <v>5689</v>
      </c>
      <c r="C2689" s="20" t="s">
        <v>5690</v>
      </c>
      <c r="D2689" s="20" t="s">
        <v>5691</v>
      </c>
      <c r="H2689" s="20" t="s">
        <v>29</v>
      </c>
    </row>
    <row r="2690" customFormat="false" ht="15.75" hidden="false" customHeight="false" outlineLevel="0" collapsed="false">
      <c r="A2690" s="20" t="s">
        <v>5693</v>
      </c>
      <c r="B2690" s="20" t="s">
        <v>5694</v>
      </c>
      <c r="C2690" s="20" t="s">
        <v>5695</v>
      </c>
      <c r="D2690" s="20" t="s">
        <v>5696</v>
      </c>
      <c r="H2690" s="20" t="s">
        <v>29</v>
      </c>
    </row>
    <row r="2691" customFormat="false" ht="15.75" hidden="false" customHeight="false" outlineLevel="0" collapsed="false">
      <c r="A2691" s="20" t="s">
        <v>5697</v>
      </c>
      <c r="B2691" s="20" t="s">
        <v>5694</v>
      </c>
      <c r="C2691" s="20" t="s">
        <v>5695</v>
      </c>
      <c r="D2691" s="20" t="s">
        <v>5696</v>
      </c>
      <c r="H2691" s="20" t="s">
        <v>29</v>
      </c>
    </row>
    <row r="2692" customFormat="false" ht="15.75" hidden="false" customHeight="false" outlineLevel="0" collapsed="false">
      <c r="A2692" s="20" t="s">
        <v>5698</v>
      </c>
      <c r="B2692" s="20" t="s">
        <v>5699</v>
      </c>
      <c r="C2692" s="20" t="s">
        <v>5700</v>
      </c>
      <c r="H2692" s="20" t="s">
        <v>29</v>
      </c>
    </row>
    <row r="2693" customFormat="false" ht="15.75" hidden="false" customHeight="false" outlineLevel="0" collapsed="false">
      <c r="A2693" s="20" t="s">
        <v>5701</v>
      </c>
      <c r="B2693" s="20" t="s">
        <v>5699</v>
      </c>
      <c r="C2693" s="20" t="s">
        <v>5700</v>
      </c>
      <c r="H2693" s="20" t="s">
        <v>29</v>
      </c>
    </row>
    <row r="2694" customFormat="false" ht="15.75" hidden="false" customHeight="false" outlineLevel="0" collapsed="false">
      <c r="A2694" s="20" t="s">
        <v>5702</v>
      </c>
      <c r="B2694" s="20" t="s">
        <v>5703</v>
      </c>
      <c r="C2694" s="20" t="s">
        <v>5700</v>
      </c>
      <c r="H2694" s="20" t="s">
        <v>29</v>
      </c>
    </row>
    <row r="2695" customFormat="false" ht="15.75" hidden="false" customHeight="false" outlineLevel="0" collapsed="false">
      <c r="A2695" s="20" t="s">
        <v>5704</v>
      </c>
      <c r="B2695" s="20" t="s">
        <v>5703</v>
      </c>
      <c r="C2695" s="20" t="s">
        <v>5700</v>
      </c>
      <c r="H2695" s="20" t="s">
        <v>29</v>
      </c>
    </row>
    <row r="2696" customFormat="false" ht="15.75" hidden="false" customHeight="false" outlineLevel="0" collapsed="false">
      <c r="A2696" s="20" t="s">
        <v>5705</v>
      </c>
      <c r="B2696" s="20" t="s">
        <v>5706</v>
      </c>
      <c r="C2696" s="20" t="s">
        <v>5707</v>
      </c>
      <c r="D2696" s="20" t="s">
        <v>5708</v>
      </c>
      <c r="H2696" s="20" t="s">
        <v>29</v>
      </c>
    </row>
    <row r="2697" customFormat="false" ht="15.75" hidden="false" customHeight="false" outlineLevel="0" collapsed="false">
      <c r="A2697" s="20" t="s">
        <v>5709</v>
      </c>
      <c r="B2697" s="20" t="s">
        <v>5706</v>
      </c>
      <c r="C2697" s="20" t="s">
        <v>5707</v>
      </c>
      <c r="D2697" s="20" t="s">
        <v>5708</v>
      </c>
      <c r="H2697" s="20" t="s">
        <v>29</v>
      </c>
    </row>
    <row r="2698" customFormat="false" ht="15.75" hidden="false" customHeight="false" outlineLevel="0" collapsed="false">
      <c r="A2698" s="20" t="s">
        <v>5710</v>
      </c>
      <c r="B2698" s="20" t="s">
        <v>5711</v>
      </c>
      <c r="C2698" s="20" t="s">
        <v>5712</v>
      </c>
      <c r="D2698" s="20" t="s">
        <v>5713</v>
      </c>
      <c r="H2698" s="20" t="s">
        <v>29</v>
      </c>
    </row>
    <row r="2699" customFormat="false" ht="15.75" hidden="false" customHeight="false" outlineLevel="0" collapsed="false">
      <c r="A2699" s="20" t="s">
        <v>5714</v>
      </c>
      <c r="B2699" s="20" t="s">
        <v>5711</v>
      </c>
      <c r="C2699" s="20" t="s">
        <v>5712</v>
      </c>
      <c r="D2699" s="20" t="s">
        <v>5713</v>
      </c>
      <c r="H2699" s="20" t="s">
        <v>29</v>
      </c>
    </row>
    <row r="2700" customFormat="false" ht="15.75" hidden="false" customHeight="false" outlineLevel="0" collapsed="false">
      <c r="A2700" s="20" t="s">
        <v>5715</v>
      </c>
      <c r="B2700" s="20" t="s">
        <v>5716</v>
      </c>
      <c r="C2700" s="20" t="s">
        <v>5717</v>
      </c>
      <c r="D2700" s="20" t="s">
        <v>5718</v>
      </c>
      <c r="H2700" s="20" t="s">
        <v>29</v>
      </c>
    </row>
    <row r="2701" customFormat="false" ht="15.75" hidden="false" customHeight="false" outlineLevel="0" collapsed="false">
      <c r="A2701" s="20" t="s">
        <v>5719</v>
      </c>
      <c r="B2701" s="20" t="s">
        <v>5716</v>
      </c>
      <c r="C2701" s="20" t="s">
        <v>5717</v>
      </c>
      <c r="D2701" s="20" t="s">
        <v>5718</v>
      </c>
      <c r="H2701" s="20" t="s">
        <v>29</v>
      </c>
    </row>
    <row r="2702" customFormat="false" ht="15.75" hidden="false" customHeight="false" outlineLevel="0" collapsed="false">
      <c r="A2702" s="20" t="s">
        <v>5720</v>
      </c>
      <c r="B2702" s="20" t="s">
        <v>5706</v>
      </c>
      <c r="C2702" s="20" t="s">
        <v>5721</v>
      </c>
      <c r="D2702" s="20" t="s">
        <v>5722</v>
      </c>
      <c r="H2702" s="20" t="s">
        <v>29</v>
      </c>
    </row>
    <row r="2703" customFormat="false" ht="15.75" hidden="false" customHeight="false" outlineLevel="0" collapsed="false">
      <c r="A2703" s="20" t="s">
        <v>5723</v>
      </c>
      <c r="B2703" s="20" t="s">
        <v>5706</v>
      </c>
      <c r="C2703" s="20" t="s">
        <v>5721</v>
      </c>
      <c r="D2703" s="20" t="s">
        <v>5722</v>
      </c>
      <c r="H2703" s="20" t="s">
        <v>29</v>
      </c>
    </row>
    <row r="2704" customFormat="false" ht="15.75" hidden="false" customHeight="false" outlineLevel="0" collapsed="false">
      <c r="A2704" s="20" t="s">
        <v>5724</v>
      </c>
      <c r="B2704" s="20" t="s">
        <v>5725</v>
      </c>
      <c r="H2704" s="20" t="s">
        <v>29</v>
      </c>
    </row>
    <row r="2705" customFormat="false" ht="15.75" hidden="false" customHeight="false" outlineLevel="0" collapsed="false">
      <c r="A2705" s="20" t="s">
        <v>5726</v>
      </c>
      <c r="B2705" s="20" t="s">
        <v>5725</v>
      </c>
      <c r="H2705" s="20" t="s">
        <v>29</v>
      </c>
    </row>
    <row r="2706" customFormat="false" ht="15.75" hidden="false" customHeight="false" outlineLevel="0" collapsed="false">
      <c r="A2706" s="20" t="s">
        <v>5727</v>
      </c>
      <c r="B2706" s="20" t="s">
        <v>5728</v>
      </c>
      <c r="C2706" s="20" t="s">
        <v>5729</v>
      </c>
      <c r="H2706" s="20" t="s">
        <v>29</v>
      </c>
    </row>
    <row r="2707" customFormat="false" ht="15.75" hidden="false" customHeight="false" outlineLevel="0" collapsed="false">
      <c r="A2707" s="20" t="s">
        <v>5730</v>
      </c>
      <c r="B2707" s="20" t="s">
        <v>5728</v>
      </c>
      <c r="C2707" s="20" t="s">
        <v>5729</v>
      </c>
      <c r="H2707" s="20" t="s">
        <v>29</v>
      </c>
    </row>
    <row r="2708" customFormat="false" ht="15.75" hidden="false" customHeight="false" outlineLevel="0" collapsed="false">
      <c r="A2708" s="20" t="s">
        <v>5731</v>
      </c>
      <c r="B2708" s="20" t="s">
        <v>5732</v>
      </c>
      <c r="C2708" s="20" t="s">
        <v>5733</v>
      </c>
      <c r="H2708" s="20" t="s">
        <v>29</v>
      </c>
    </row>
    <row r="2709" customFormat="false" ht="15.75" hidden="false" customHeight="false" outlineLevel="0" collapsed="false">
      <c r="A2709" s="20" t="s">
        <v>5734</v>
      </c>
      <c r="B2709" s="20" t="s">
        <v>5732</v>
      </c>
      <c r="C2709" s="20" t="s">
        <v>5733</v>
      </c>
      <c r="H2709" s="20" t="s">
        <v>29</v>
      </c>
    </row>
    <row r="2710" customFormat="false" ht="15.75" hidden="false" customHeight="false" outlineLevel="0" collapsed="false">
      <c r="A2710" s="20" t="s">
        <v>5735</v>
      </c>
      <c r="B2710" s="20" t="s">
        <v>5736</v>
      </c>
      <c r="C2710" s="20" t="s">
        <v>5729</v>
      </c>
      <c r="H2710" s="20" t="s">
        <v>29</v>
      </c>
    </row>
    <row r="2711" customFormat="false" ht="15.75" hidden="false" customHeight="false" outlineLevel="0" collapsed="false">
      <c r="A2711" s="20" t="s">
        <v>5737</v>
      </c>
      <c r="B2711" s="20" t="s">
        <v>5736</v>
      </c>
      <c r="C2711" s="20" t="s">
        <v>5729</v>
      </c>
      <c r="H2711" s="20" t="s">
        <v>29</v>
      </c>
    </row>
    <row r="2712" customFormat="false" ht="15.75" hidden="false" customHeight="false" outlineLevel="0" collapsed="false">
      <c r="A2712" s="20" t="s">
        <v>5738</v>
      </c>
      <c r="B2712" s="20" t="s">
        <v>5739</v>
      </c>
      <c r="C2712" s="20" t="s">
        <v>2563</v>
      </c>
      <c r="H2712" s="20" t="s">
        <v>29</v>
      </c>
    </row>
    <row r="2713" customFormat="false" ht="15.75" hidden="false" customHeight="false" outlineLevel="0" collapsed="false">
      <c r="A2713" s="20" t="s">
        <v>5740</v>
      </c>
      <c r="B2713" s="20" t="s">
        <v>5739</v>
      </c>
      <c r="C2713" s="20" t="s">
        <v>2563</v>
      </c>
      <c r="H2713" s="20" t="s">
        <v>29</v>
      </c>
    </row>
    <row r="2714" customFormat="false" ht="15.75" hidden="false" customHeight="false" outlineLevel="0" collapsed="false">
      <c r="A2714" s="20" t="s">
        <v>5741</v>
      </c>
      <c r="B2714" s="20" t="s">
        <v>5742</v>
      </c>
      <c r="C2714" s="20" t="s">
        <v>5743</v>
      </c>
      <c r="D2714" s="20" t="s">
        <v>5744</v>
      </c>
      <c r="H2714" s="20" t="s">
        <v>53</v>
      </c>
    </row>
    <row r="2715" customFormat="false" ht="15.75" hidden="false" customHeight="false" outlineLevel="0" collapsed="false">
      <c r="A2715" s="20" t="s">
        <v>5745</v>
      </c>
      <c r="B2715" s="20" t="s">
        <v>5742</v>
      </c>
      <c r="C2715" s="20" t="s">
        <v>5743</v>
      </c>
      <c r="D2715" s="20" t="s">
        <v>5744</v>
      </c>
      <c r="H2715" s="20" t="s">
        <v>53</v>
      </c>
    </row>
    <row r="2716" customFormat="false" ht="15.75" hidden="false" customHeight="false" outlineLevel="0" collapsed="false">
      <c r="A2716" s="20" t="s">
        <v>5746</v>
      </c>
      <c r="B2716" s="20" t="s">
        <v>5742</v>
      </c>
      <c r="C2716" s="20" t="s">
        <v>5743</v>
      </c>
      <c r="D2716" s="20" t="s">
        <v>5747</v>
      </c>
      <c r="H2716" s="20" t="s">
        <v>29</v>
      </c>
    </row>
    <row r="2717" customFormat="false" ht="15.75" hidden="false" customHeight="false" outlineLevel="0" collapsed="false">
      <c r="A2717" s="20" t="s">
        <v>5748</v>
      </c>
      <c r="B2717" s="20" t="s">
        <v>5742</v>
      </c>
      <c r="C2717" s="20" t="s">
        <v>5743</v>
      </c>
      <c r="D2717" s="20" t="s">
        <v>5747</v>
      </c>
      <c r="H2717" s="20" t="s">
        <v>29</v>
      </c>
    </row>
    <row r="2718" customFormat="false" ht="15.75" hidden="false" customHeight="false" outlineLevel="0" collapsed="false">
      <c r="A2718" s="20" t="s">
        <v>5749</v>
      </c>
      <c r="B2718" s="20" t="s">
        <v>5742</v>
      </c>
      <c r="C2718" s="20" t="s">
        <v>5743</v>
      </c>
      <c r="D2718" s="20" t="s">
        <v>5750</v>
      </c>
      <c r="H2718" s="20" t="s">
        <v>29</v>
      </c>
    </row>
    <row r="2719" customFormat="false" ht="15.75" hidden="false" customHeight="false" outlineLevel="0" collapsed="false">
      <c r="A2719" s="20" t="s">
        <v>5751</v>
      </c>
      <c r="B2719" s="20" t="s">
        <v>5742</v>
      </c>
      <c r="C2719" s="20" t="s">
        <v>5743</v>
      </c>
      <c r="D2719" s="20" t="s">
        <v>5750</v>
      </c>
      <c r="H2719" s="20" t="s">
        <v>29</v>
      </c>
    </row>
    <row r="2720" customFormat="false" ht="15.75" hidden="false" customHeight="false" outlineLevel="0" collapsed="false">
      <c r="A2720" s="20" t="s">
        <v>5752</v>
      </c>
      <c r="B2720" s="20" t="s">
        <v>5753</v>
      </c>
      <c r="C2720" s="20" t="s">
        <v>5754</v>
      </c>
      <c r="H2720" s="20" t="s">
        <v>29</v>
      </c>
    </row>
    <row r="2721" customFormat="false" ht="15.75" hidden="false" customHeight="false" outlineLevel="0" collapsed="false">
      <c r="A2721" s="20" t="s">
        <v>5755</v>
      </c>
      <c r="B2721" s="20" t="s">
        <v>5753</v>
      </c>
      <c r="C2721" s="20" t="s">
        <v>5754</v>
      </c>
      <c r="H2721" s="20" t="s">
        <v>29</v>
      </c>
    </row>
    <row r="2722" customFormat="false" ht="15.75" hidden="false" customHeight="false" outlineLevel="0" collapsed="false">
      <c r="A2722" s="20" t="s">
        <v>5756</v>
      </c>
      <c r="B2722" s="20" t="s">
        <v>5757</v>
      </c>
      <c r="H2722" s="20" t="s">
        <v>29</v>
      </c>
    </row>
    <row r="2723" customFormat="false" ht="15.75" hidden="false" customHeight="false" outlineLevel="0" collapsed="false">
      <c r="A2723" s="20" t="s">
        <v>5758</v>
      </c>
      <c r="B2723" s="20" t="s">
        <v>5757</v>
      </c>
      <c r="H2723" s="20" t="s">
        <v>29</v>
      </c>
    </row>
    <row r="2724" customFormat="false" ht="15.75" hidden="false" customHeight="false" outlineLevel="0" collapsed="false">
      <c r="A2724" s="20" t="s">
        <v>5759</v>
      </c>
      <c r="B2724" s="20" t="s">
        <v>5760</v>
      </c>
      <c r="C2724" s="20" t="s">
        <v>521</v>
      </c>
      <c r="H2724" s="20" t="s">
        <v>29</v>
      </c>
    </row>
    <row r="2725" customFormat="false" ht="15.75" hidden="false" customHeight="false" outlineLevel="0" collapsed="false">
      <c r="A2725" s="20" t="s">
        <v>5761</v>
      </c>
      <c r="B2725" s="20" t="s">
        <v>5760</v>
      </c>
      <c r="C2725" s="20" t="s">
        <v>521</v>
      </c>
      <c r="H2725" s="20" t="s">
        <v>29</v>
      </c>
    </row>
    <row r="2726" customFormat="false" ht="15.75" hidden="false" customHeight="false" outlineLevel="0" collapsed="false">
      <c r="A2726" s="20" t="s">
        <v>5762</v>
      </c>
      <c r="B2726" s="20" t="s">
        <v>5763</v>
      </c>
      <c r="H2726" s="20" t="s">
        <v>29</v>
      </c>
    </row>
    <row r="2727" customFormat="false" ht="15.75" hidden="false" customHeight="false" outlineLevel="0" collapsed="false">
      <c r="A2727" s="20" t="s">
        <v>353</v>
      </c>
      <c r="B2727" s="20" t="s">
        <v>5763</v>
      </c>
      <c r="H2727" s="20" t="s">
        <v>29</v>
      </c>
    </row>
    <row r="2728" customFormat="false" ht="15.75" hidden="false" customHeight="false" outlineLevel="0" collapsed="false">
      <c r="A2728" s="20" t="s">
        <v>5764</v>
      </c>
      <c r="B2728" s="20" t="s">
        <v>5765</v>
      </c>
      <c r="H2728" s="20" t="s">
        <v>29</v>
      </c>
    </row>
    <row r="2729" customFormat="false" ht="15.75" hidden="false" customHeight="false" outlineLevel="0" collapsed="false">
      <c r="A2729" s="20" t="s">
        <v>5766</v>
      </c>
      <c r="B2729" s="20" t="s">
        <v>5765</v>
      </c>
      <c r="H2729" s="20" t="s">
        <v>29</v>
      </c>
    </row>
    <row r="2730" customFormat="false" ht="15.75" hidden="false" customHeight="false" outlineLevel="0" collapsed="false">
      <c r="A2730" s="20" t="s">
        <v>5767</v>
      </c>
      <c r="B2730" s="20" t="s">
        <v>5768</v>
      </c>
      <c r="C2730" s="20" t="s">
        <v>5769</v>
      </c>
      <c r="H2730" s="20" t="s">
        <v>29</v>
      </c>
    </row>
    <row r="2731" customFormat="false" ht="15.75" hidden="false" customHeight="false" outlineLevel="0" collapsed="false">
      <c r="A2731" s="20" t="s">
        <v>5770</v>
      </c>
      <c r="B2731" s="20" t="s">
        <v>5768</v>
      </c>
      <c r="C2731" s="20" t="s">
        <v>5769</v>
      </c>
      <c r="H2731" s="20" t="s">
        <v>29</v>
      </c>
    </row>
    <row r="2732" customFormat="false" ht="15.75" hidden="false" customHeight="false" outlineLevel="0" collapsed="false">
      <c r="A2732" s="20" t="s">
        <v>5771</v>
      </c>
      <c r="B2732" s="20" t="s">
        <v>5772</v>
      </c>
      <c r="C2732" s="20" t="s">
        <v>5773</v>
      </c>
      <c r="D2732" s="20" t="s">
        <v>5774</v>
      </c>
      <c r="H2732" s="20" t="s">
        <v>29</v>
      </c>
    </row>
    <row r="2733" customFormat="false" ht="15.75" hidden="false" customHeight="false" outlineLevel="0" collapsed="false">
      <c r="A2733" s="20" t="s">
        <v>5775</v>
      </c>
      <c r="B2733" s="20" t="s">
        <v>5772</v>
      </c>
      <c r="C2733" s="20" t="s">
        <v>5773</v>
      </c>
      <c r="D2733" s="20" t="s">
        <v>5774</v>
      </c>
      <c r="H2733" s="20" t="s">
        <v>29</v>
      </c>
    </row>
    <row r="2734" customFormat="false" ht="15.75" hidden="false" customHeight="false" outlineLevel="0" collapsed="false">
      <c r="A2734" s="20" t="s">
        <v>5776</v>
      </c>
      <c r="B2734" s="20" t="s">
        <v>5777</v>
      </c>
      <c r="C2734" s="20" t="s">
        <v>5778</v>
      </c>
      <c r="H2734" s="20" t="s">
        <v>53</v>
      </c>
    </row>
    <row r="2735" customFormat="false" ht="15.75" hidden="false" customHeight="false" outlineLevel="0" collapsed="false">
      <c r="A2735" s="20" t="s">
        <v>5779</v>
      </c>
      <c r="B2735" s="20" t="s">
        <v>5777</v>
      </c>
      <c r="C2735" s="20" t="s">
        <v>5778</v>
      </c>
      <c r="H2735" s="20" t="s">
        <v>53</v>
      </c>
    </row>
    <row r="2736" customFormat="false" ht="15.75" hidden="false" customHeight="false" outlineLevel="0" collapsed="false">
      <c r="A2736" s="20" t="s">
        <v>5780</v>
      </c>
      <c r="B2736" s="20" t="s">
        <v>5781</v>
      </c>
      <c r="C2736" s="20" t="s">
        <v>5782</v>
      </c>
      <c r="H2736" s="20" t="s">
        <v>53</v>
      </c>
    </row>
    <row r="2737" customFormat="false" ht="15.75" hidden="false" customHeight="false" outlineLevel="0" collapsed="false">
      <c r="A2737" s="20" t="s">
        <v>5783</v>
      </c>
      <c r="B2737" s="20" t="s">
        <v>5781</v>
      </c>
      <c r="C2737" s="20" t="s">
        <v>5782</v>
      </c>
      <c r="H2737" s="20" t="s">
        <v>53</v>
      </c>
    </row>
    <row r="2738" customFormat="false" ht="15.75" hidden="false" customHeight="false" outlineLevel="0" collapsed="false">
      <c r="A2738" s="20" t="s">
        <v>5784</v>
      </c>
      <c r="B2738" s="20" t="s">
        <v>5785</v>
      </c>
      <c r="C2738" s="20" t="s">
        <v>5786</v>
      </c>
      <c r="H2738" s="20" t="s">
        <v>53</v>
      </c>
    </row>
    <row r="2739" customFormat="false" ht="15.75" hidden="false" customHeight="false" outlineLevel="0" collapsed="false">
      <c r="A2739" s="20" t="s">
        <v>5787</v>
      </c>
      <c r="B2739" s="20" t="s">
        <v>5785</v>
      </c>
      <c r="C2739" s="20" t="s">
        <v>5786</v>
      </c>
      <c r="H2739" s="20" t="s">
        <v>53</v>
      </c>
    </row>
    <row r="2740" customFormat="false" ht="15.75" hidden="false" customHeight="false" outlineLevel="0" collapsed="false">
      <c r="A2740" s="20" t="s">
        <v>5788</v>
      </c>
      <c r="B2740" s="20" t="s">
        <v>5789</v>
      </c>
      <c r="C2740" s="20" t="s">
        <v>5790</v>
      </c>
      <c r="H2740" s="20" t="s">
        <v>53</v>
      </c>
    </row>
    <row r="2741" customFormat="false" ht="15.75" hidden="false" customHeight="false" outlineLevel="0" collapsed="false">
      <c r="A2741" s="20" t="s">
        <v>5791</v>
      </c>
      <c r="B2741" s="20" t="s">
        <v>5789</v>
      </c>
      <c r="C2741" s="20" t="s">
        <v>5790</v>
      </c>
      <c r="H2741" s="20" t="s">
        <v>53</v>
      </c>
    </row>
    <row r="2742" customFormat="false" ht="15.75" hidden="false" customHeight="false" outlineLevel="0" collapsed="false">
      <c r="A2742" s="20" t="s">
        <v>5792</v>
      </c>
      <c r="B2742" s="20" t="s">
        <v>5793</v>
      </c>
      <c r="C2742" s="20" t="s">
        <v>5794</v>
      </c>
      <c r="H2742" s="20" t="s">
        <v>29</v>
      </c>
    </row>
    <row r="2743" customFormat="false" ht="15.75" hidden="false" customHeight="false" outlineLevel="0" collapsed="false">
      <c r="A2743" s="20" t="s">
        <v>77</v>
      </c>
      <c r="B2743" s="20" t="s">
        <v>5793</v>
      </c>
      <c r="C2743" s="20" t="s">
        <v>5794</v>
      </c>
      <c r="H2743" s="20" t="s">
        <v>29</v>
      </c>
    </row>
    <row r="2744" customFormat="false" ht="15.75" hidden="false" customHeight="false" outlineLevel="0" collapsed="false">
      <c r="A2744" s="20" t="s">
        <v>5795</v>
      </c>
      <c r="B2744" s="20" t="s">
        <v>5796</v>
      </c>
      <c r="H2744" s="20" t="s">
        <v>103</v>
      </c>
    </row>
    <row r="2745" customFormat="false" ht="15.75" hidden="false" customHeight="false" outlineLevel="0" collapsed="false">
      <c r="A2745" s="20" t="s">
        <v>5797</v>
      </c>
      <c r="B2745" s="20" t="s">
        <v>5796</v>
      </c>
      <c r="H2745" s="20" t="s">
        <v>103</v>
      </c>
    </row>
    <row r="2746" customFormat="false" ht="15.75" hidden="false" customHeight="false" outlineLevel="0" collapsed="false">
      <c r="A2746" s="20" t="s">
        <v>5798</v>
      </c>
      <c r="B2746" s="20" t="s">
        <v>5799</v>
      </c>
      <c r="H2746" s="20" t="s">
        <v>103</v>
      </c>
    </row>
    <row r="2747" customFormat="false" ht="15.75" hidden="false" customHeight="false" outlineLevel="0" collapsed="false">
      <c r="A2747" s="20" t="s">
        <v>5800</v>
      </c>
      <c r="B2747" s="20" t="s">
        <v>5799</v>
      </c>
      <c r="H2747" s="20" t="s">
        <v>103</v>
      </c>
    </row>
    <row r="2748" customFormat="false" ht="15.75" hidden="false" customHeight="false" outlineLevel="0" collapsed="false">
      <c r="A2748" s="20" t="s">
        <v>5801</v>
      </c>
      <c r="B2748" s="20" t="s">
        <v>5802</v>
      </c>
      <c r="H2748" s="20" t="s">
        <v>29</v>
      </c>
    </row>
    <row r="2749" customFormat="false" ht="15.75" hidden="false" customHeight="false" outlineLevel="0" collapsed="false">
      <c r="A2749" s="20" t="s">
        <v>5803</v>
      </c>
      <c r="B2749" s="20" t="s">
        <v>5802</v>
      </c>
      <c r="H2749" s="20" t="s">
        <v>29</v>
      </c>
    </row>
    <row r="2750" customFormat="false" ht="15.75" hidden="false" customHeight="false" outlineLevel="0" collapsed="false">
      <c r="A2750" s="20" t="s">
        <v>5804</v>
      </c>
      <c r="B2750" s="20" t="s">
        <v>5772</v>
      </c>
      <c r="C2750" s="20" t="s">
        <v>5805</v>
      </c>
      <c r="D2750" s="20" t="s">
        <v>5806</v>
      </c>
      <c r="H2750" s="20" t="s">
        <v>29</v>
      </c>
    </row>
    <row r="2751" customFormat="false" ht="15.75" hidden="false" customHeight="false" outlineLevel="0" collapsed="false">
      <c r="A2751" s="20" t="s">
        <v>5807</v>
      </c>
      <c r="B2751" s="20" t="s">
        <v>5772</v>
      </c>
      <c r="C2751" s="20" t="s">
        <v>5805</v>
      </c>
      <c r="D2751" s="20" t="s">
        <v>5806</v>
      </c>
      <c r="H2751" s="20" t="s">
        <v>29</v>
      </c>
    </row>
    <row r="2752" customFormat="false" ht="15.75" hidden="false" customHeight="false" outlineLevel="0" collapsed="false">
      <c r="A2752" s="20" t="s">
        <v>5808</v>
      </c>
      <c r="B2752" s="20" t="s">
        <v>5809</v>
      </c>
      <c r="C2752" s="20" t="s">
        <v>5810</v>
      </c>
      <c r="H2752" s="20" t="s">
        <v>29</v>
      </c>
    </row>
    <row r="2753" customFormat="false" ht="15.75" hidden="false" customHeight="false" outlineLevel="0" collapsed="false">
      <c r="A2753" s="20" t="s">
        <v>5811</v>
      </c>
      <c r="B2753" s="20" t="s">
        <v>5809</v>
      </c>
      <c r="C2753" s="20" t="s">
        <v>5810</v>
      </c>
      <c r="H2753" s="20" t="s">
        <v>29</v>
      </c>
    </row>
    <row r="2754" customFormat="false" ht="15.75" hidden="false" customHeight="false" outlineLevel="0" collapsed="false">
      <c r="A2754" s="20" t="s">
        <v>5812</v>
      </c>
      <c r="B2754" s="20" t="s">
        <v>5813</v>
      </c>
      <c r="C2754" s="20" t="s">
        <v>5814</v>
      </c>
      <c r="H2754" s="20" t="s">
        <v>29</v>
      </c>
    </row>
    <row r="2755" customFormat="false" ht="15.75" hidden="false" customHeight="false" outlineLevel="0" collapsed="false">
      <c r="A2755" s="20" t="s">
        <v>5815</v>
      </c>
      <c r="B2755" s="20" t="s">
        <v>5813</v>
      </c>
      <c r="C2755" s="20" t="s">
        <v>5814</v>
      </c>
      <c r="H2755" s="20" t="s">
        <v>29</v>
      </c>
    </row>
    <row r="2756" customFormat="false" ht="15.75" hidden="false" customHeight="false" outlineLevel="0" collapsed="false">
      <c r="A2756" s="20" t="s">
        <v>5816</v>
      </c>
      <c r="B2756" s="20" t="s">
        <v>5817</v>
      </c>
      <c r="H2756" s="20" t="s">
        <v>103</v>
      </c>
    </row>
    <row r="2757" customFormat="false" ht="15.75" hidden="false" customHeight="false" outlineLevel="0" collapsed="false">
      <c r="A2757" s="20" t="s">
        <v>5818</v>
      </c>
      <c r="B2757" s="20" t="s">
        <v>5817</v>
      </c>
      <c r="H2757" s="20" t="s">
        <v>103</v>
      </c>
    </row>
    <row r="2758" customFormat="false" ht="15.75" hidden="false" customHeight="false" outlineLevel="0" collapsed="false">
      <c r="A2758" s="20" t="s">
        <v>5819</v>
      </c>
      <c r="B2758" s="20" t="s">
        <v>5820</v>
      </c>
      <c r="H2758" s="20" t="s">
        <v>103</v>
      </c>
    </row>
    <row r="2759" customFormat="false" ht="15.75" hidden="false" customHeight="false" outlineLevel="0" collapsed="false">
      <c r="A2759" s="20" t="s">
        <v>5821</v>
      </c>
      <c r="B2759" s="20" t="s">
        <v>5820</v>
      </c>
      <c r="H2759" s="20" t="s">
        <v>103</v>
      </c>
    </row>
    <row r="2760" customFormat="false" ht="15.75" hidden="false" customHeight="false" outlineLevel="0" collapsed="false">
      <c r="A2760" s="20" t="s">
        <v>5822</v>
      </c>
      <c r="B2760" s="20" t="s">
        <v>5823</v>
      </c>
      <c r="H2760" s="20" t="s">
        <v>29</v>
      </c>
    </row>
    <row r="2761" customFormat="false" ht="15.75" hidden="false" customHeight="false" outlineLevel="0" collapsed="false">
      <c r="A2761" s="20" t="s">
        <v>5824</v>
      </c>
      <c r="B2761" s="20" t="s">
        <v>5823</v>
      </c>
      <c r="H2761" s="20" t="s">
        <v>29</v>
      </c>
    </row>
    <row r="2762" customFormat="false" ht="15.75" hidden="false" customHeight="false" outlineLevel="0" collapsed="false">
      <c r="A2762" s="20" t="s">
        <v>5825</v>
      </c>
      <c r="B2762" s="20" t="s">
        <v>5826</v>
      </c>
      <c r="C2762" s="20" t="s">
        <v>5827</v>
      </c>
      <c r="H2762" s="20" t="s">
        <v>29</v>
      </c>
    </row>
    <row r="2763" customFormat="false" ht="15.75" hidden="false" customHeight="false" outlineLevel="0" collapsed="false">
      <c r="A2763" s="20" t="s">
        <v>5828</v>
      </c>
      <c r="B2763" s="20" t="s">
        <v>5826</v>
      </c>
      <c r="C2763" s="20" t="s">
        <v>5827</v>
      </c>
      <c r="H2763" s="20" t="s">
        <v>29</v>
      </c>
    </row>
    <row r="2764" customFormat="false" ht="15.75" hidden="false" customHeight="false" outlineLevel="0" collapsed="false">
      <c r="A2764" s="20" t="s">
        <v>5829</v>
      </c>
      <c r="B2764" s="20" t="s">
        <v>5830</v>
      </c>
      <c r="H2764" s="20" t="s">
        <v>103</v>
      </c>
    </row>
    <row r="2765" customFormat="false" ht="15.75" hidden="false" customHeight="false" outlineLevel="0" collapsed="false">
      <c r="A2765" s="20" t="s">
        <v>5831</v>
      </c>
      <c r="B2765" s="20" t="s">
        <v>5830</v>
      </c>
      <c r="H2765" s="20" t="s">
        <v>103</v>
      </c>
    </row>
    <row r="2766" customFormat="false" ht="15.75" hidden="false" customHeight="false" outlineLevel="0" collapsed="false">
      <c r="A2766" s="20" t="s">
        <v>5832</v>
      </c>
      <c r="B2766" s="20" t="s">
        <v>5833</v>
      </c>
      <c r="C2766" s="20" t="s">
        <v>5834</v>
      </c>
      <c r="H2766" s="20" t="s">
        <v>29</v>
      </c>
    </row>
    <row r="2767" customFormat="false" ht="15.75" hidden="false" customHeight="false" outlineLevel="0" collapsed="false">
      <c r="A2767" s="20" t="s">
        <v>5835</v>
      </c>
      <c r="B2767" s="20" t="s">
        <v>5833</v>
      </c>
      <c r="C2767" s="20" t="s">
        <v>5834</v>
      </c>
      <c r="H2767" s="20" t="s">
        <v>29</v>
      </c>
    </row>
    <row r="2768" customFormat="false" ht="15.75" hidden="false" customHeight="false" outlineLevel="0" collapsed="false">
      <c r="A2768" s="20" t="s">
        <v>5836</v>
      </c>
      <c r="B2768" s="20" t="s">
        <v>5837</v>
      </c>
      <c r="C2768" s="20" t="s">
        <v>5838</v>
      </c>
      <c r="H2768" s="20" t="s">
        <v>29</v>
      </c>
    </row>
    <row r="2769" customFormat="false" ht="15.75" hidden="false" customHeight="false" outlineLevel="0" collapsed="false">
      <c r="A2769" s="20" t="s">
        <v>5839</v>
      </c>
      <c r="B2769" s="20" t="s">
        <v>5837</v>
      </c>
      <c r="C2769" s="20" t="s">
        <v>5838</v>
      </c>
      <c r="H2769" s="20" t="s">
        <v>29</v>
      </c>
    </row>
    <row r="2770" customFormat="false" ht="15.75" hidden="false" customHeight="false" outlineLevel="0" collapsed="false">
      <c r="A2770" s="20" t="s">
        <v>5840</v>
      </c>
      <c r="B2770" s="20" t="s">
        <v>5841</v>
      </c>
      <c r="H2770" s="20" t="s">
        <v>29</v>
      </c>
    </row>
    <row r="2771" customFormat="false" ht="15.75" hidden="false" customHeight="false" outlineLevel="0" collapsed="false">
      <c r="A2771" s="20" t="s">
        <v>5842</v>
      </c>
      <c r="B2771" s="20" t="s">
        <v>5841</v>
      </c>
      <c r="H2771" s="20" t="s">
        <v>29</v>
      </c>
    </row>
    <row r="2772" customFormat="false" ht="15.75" hidden="false" customHeight="false" outlineLevel="0" collapsed="false">
      <c r="A2772" s="20" t="s">
        <v>5843</v>
      </c>
      <c r="B2772" s="20" t="s">
        <v>5844</v>
      </c>
      <c r="C2772" s="20" t="s">
        <v>5845</v>
      </c>
      <c r="H2772" s="20" t="s">
        <v>53</v>
      </c>
    </row>
    <row r="2773" customFormat="false" ht="15.75" hidden="false" customHeight="false" outlineLevel="0" collapsed="false">
      <c r="A2773" s="20" t="s">
        <v>5846</v>
      </c>
      <c r="B2773" s="20" t="s">
        <v>5844</v>
      </c>
      <c r="C2773" s="20" t="s">
        <v>5845</v>
      </c>
      <c r="H2773" s="20" t="s">
        <v>53</v>
      </c>
    </row>
    <row r="2774" customFormat="false" ht="15.75" hidden="false" customHeight="false" outlineLevel="0" collapsed="false">
      <c r="A2774" s="20" t="s">
        <v>5847</v>
      </c>
      <c r="B2774" s="20" t="s">
        <v>5848</v>
      </c>
      <c r="C2774" s="20" t="s">
        <v>5849</v>
      </c>
      <c r="H2774" s="20" t="s">
        <v>53</v>
      </c>
    </row>
    <row r="2775" customFormat="false" ht="15.75" hidden="false" customHeight="false" outlineLevel="0" collapsed="false">
      <c r="A2775" s="20" t="s">
        <v>5850</v>
      </c>
      <c r="B2775" s="20" t="s">
        <v>5848</v>
      </c>
      <c r="C2775" s="20" t="s">
        <v>5849</v>
      </c>
      <c r="H2775" s="20" t="s">
        <v>53</v>
      </c>
    </row>
    <row r="2776" customFormat="false" ht="15.75" hidden="false" customHeight="false" outlineLevel="0" collapsed="false">
      <c r="A2776" s="20" t="s">
        <v>5851</v>
      </c>
      <c r="B2776" s="20" t="s">
        <v>5852</v>
      </c>
      <c r="C2776" s="20" t="s">
        <v>5853</v>
      </c>
      <c r="H2776" s="20" t="s">
        <v>29</v>
      </c>
    </row>
    <row r="2777" customFormat="false" ht="15.75" hidden="false" customHeight="false" outlineLevel="0" collapsed="false">
      <c r="A2777" s="20" t="s">
        <v>5854</v>
      </c>
      <c r="B2777" s="20" t="s">
        <v>5852</v>
      </c>
      <c r="C2777" s="20" t="s">
        <v>5853</v>
      </c>
      <c r="H2777" s="20" t="s">
        <v>29</v>
      </c>
    </row>
    <row r="2778" customFormat="false" ht="15.75" hidden="false" customHeight="false" outlineLevel="0" collapsed="false">
      <c r="A2778" s="20" t="s">
        <v>5855</v>
      </c>
      <c r="B2778" s="20" t="s">
        <v>5856</v>
      </c>
      <c r="H2778" s="20" t="s">
        <v>29</v>
      </c>
    </row>
    <row r="2779" customFormat="false" ht="15.75" hidden="false" customHeight="false" outlineLevel="0" collapsed="false">
      <c r="A2779" s="20" t="s">
        <v>5857</v>
      </c>
      <c r="B2779" s="20" t="s">
        <v>5856</v>
      </c>
      <c r="H2779" s="20" t="s">
        <v>29</v>
      </c>
    </row>
    <row r="2780" customFormat="false" ht="15.75" hidden="false" customHeight="false" outlineLevel="0" collapsed="false">
      <c r="A2780" s="20" t="s">
        <v>5858</v>
      </c>
      <c r="B2780" s="20" t="s">
        <v>5859</v>
      </c>
      <c r="C2780" s="20" t="s">
        <v>5860</v>
      </c>
      <c r="H2780" s="20" t="s">
        <v>29</v>
      </c>
    </row>
    <row r="2781" customFormat="false" ht="15.75" hidden="false" customHeight="false" outlineLevel="0" collapsed="false">
      <c r="A2781" s="20" t="s">
        <v>5861</v>
      </c>
      <c r="B2781" s="20" t="s">
        <v>5859</v>
      </c>
      <c r="C2781" s="20" t="s">
        <v>5860</v>
      </c>
      <c r="H2781" s="20" t="s">
        <v>29</v>
      </c>
    </row>
    <row r="2782" customFormat="false" ht="15.75" hidden="false" customHeight="false" outlineLevel="0" collapsed="false">
      <c r="A2782" s="20" t="s">
        <v>5862</v>
      </c>
      <c r="B2782" s="20" t="s">
        <v>5863</v>
      </c>
      <c r="C2782" s="20" t="s">
        <v>5864</v>
      </c>
      <c r="H2782" s="20" t="s">
        <v>29</v>
      </c>
    </row>
    <row r="2783" customFormat="false" ht="15.75" hidden="false" customHeight="false" outlineLevel="0" collapsed="false">
      <c r="A2783" s="20" t="s">
        <v>5865</v>
      </c>
      <c r="B2783" s="20" t="s">
        <v>5863</v>
      </c>
      <c r="C2783" s="20" t="s">
        <v>5864</v>
      </c>
      <c r="H2783" s="20" t="s">
        <v>29</v>
      </c>
    </row>
    <row r="2784" customFormat="false" ht="15.75" hidden="false" customHeight="false" outlineLevel="0" collapsed="false">
      <c r="A2784" s="20" t="s">
        <v>5866</v>
      </c>
      <c r="B2784" s="20" t="s">
        <v>5867</v>
      </c>
      <c r="H2784" s="20" t="s">
        <v>103</v>
      </c>
    </row>
    <row r="2785" customFormat="false" ht="15.75" hidden="false" customHeight="false" outlineLevel="0" collapsed="false">
      <c r="A2785" s="20" t="s">
        <v>5868</v>
      </c>
      <c r="B2785" s="20" t="s">
        <v>5867</v>
      </c>
      <c r="H2785" s="20" t="s">
        <v>103</v>
      </c>
    </row>
    <row r="2786" customFormat="false" ht="15.75" hidden="false" customHeight="false" outlineLevel="0" collapsed="false">
      <c r="A2786" s="20" t="s">
        <v>5869</v>
      </c>
      <c r="B2786" s="20" t="s">
        <v>5870</v>
      </c>
      <c r="C2786" s="20" t="s">
        <v>5871</v>
      </c>
      <c r="H2786" s="20" t="s">
        <v>29</v>
      </c>
    </row>
    <row r="2787" customFormat="false" ht="15.75" hidden="false" customHeight="false" outlineLevel="0" collapsed="false">
      <c r="A2787" s="20" t="s">
        <v>5872</v>
      </c>
      <c r="B2787" s="20" t="s">
        <v>5870</v>
      </c>
      <c r="C2787" s="20" t="s">
        <v>5871</v>
      </c>
      <c r="H2787" s="20" t="s">
        <v>29</v>
      </c>
    </row>
    <row r="2788" customFormat="false" ht="15.75" hidden="false" customHeight="false" outlineLevel="0" collapsed="false">
      <c r="A2788" s="20" t="s">
        <v>5873</v>
      </c>
      <c r="B2788" s="20" t="s">
        <v>5874</v>
      </c>
      <c r="C2788" s="20" t="s">
        <v>5875</v>
      </c>
      <c r="H2788" s="20" t="s">
        <v>29</v>
      </c>
    </row>
    <row r="2789" customFormat="false" ht="15.75" hidden="false" customHeight="false" outlineLevel="0" collapsed="false">
      <c r="A2789" s="20" t="s">
        <v>5876</v>
      </c>
      <c r="B2789" s="20" t="s">
        <v>5874</v>
      </c>
      <c r="C2789" s="20" t="s">
        <v>5875</v>
      </c>
      <c r="H2789" s="20" t="s">
        <v>29</v>
      </c>
    </row>
    <row r="2790" customFormat="false" ht="15.75" hidden="false" customHeight="false" outlineLevel="0" collapsed="false">
      <c r="A2790" s="20" t="s">
        <v>5877</v>
      </c>
      <c r="B2790" s="20" t="s">
        <v>5878</v>
      </c>
      <c r="H2790" s="20" t="s">
        <v>29</v>
      </c>
    </row>
    <row r="2791" customFormat="false" ht="15.75" hidden="false" customHeight="false" outlineLevel="0" collapsed="false">
      <c r="A2791" s="20" t="s">
        <v>5879</v>
      </c>
      <c r="B2791" s="20" t="s">
        <v>5878</v>
      </c>
      <c r="H2791" s="20" t="s">
        <v>29</v>
      </c>
    </row>
    <row r="2792" customFormat="false" ht="15.75" hidden="false" customHeight="false" outlineLevel="0" collapsed="false">
      <c r="A2792" s="20" t="s">
        <v>5880</v>
      </c>
      <c r="B2792" s="20" t="s">
        <v>5881</v>
      </c>
      <c r="H2792" s="20" t="s">
        <v>29</v>
      </c>
    </row>
    <row r="2793" customFormat="false" ht="15.75" hidden="false" customHeight="false" outlineLevel="0" collapsed="false">
      <c r="A2793" s="20" t="s">
        <v>5882</v>
      </c>
      <c r="B2793" s="20" t="s">
        <v>5881</v>
      </c>
      <c r="H2793" s="20" t="s">
        <v>29</v>
      </c>
    </row>
    <row r="2794" customFormat="false" ht="15.75" hidden="false" customHeight="false" outlineLevel="0" collapsed="false">
      <c r="A2794" s="20" t="s">
        <v>5883</v>
      </c>
      <c r="B2794" s="20" t="s">
        <v>5884</v>
      </c>
      <c r="H2794" s="20" t="s">
        <v>29</v>
      </c>
    </row>
    <row r="2795" customFormat="false" ht="15.75" hidden="false" customHeight="false" outlineLevel="0" collapsed="false">
      <c r="A2795" s="20" t="s">
        <v>5885</v>
      </c>
      <c r="B2795" s="20" t="s">
        <v>5884</v>
      </c>
      <c r="H2795" s="20" t="s">
        <v>29</v>
      </c>
    </row>
    <row r="2796" customFormat="false" ht="15.75" hidden="false" customHeight="false" outlineLevel="0" collapsed="false">
      <c r="A2796" s="20" t="s">
        <v>5886</v>
      </c>
      <c r="B2796" s="20" t="s">
        <v>5887</v>
      </c>
      <c r="H2796" s="20" t="s">
        <v>29</v>
      </c>
    </row>
    <row r="2797" customFormat="false" ht="15.75" hidden="false" customHeight="false" outlineLevel="0" collapsed="false">
      <c r="A2797" s="20" t="s">
        <v>5888</v>
      </c>
      <c r="B2797" s="20" t="s">
        <v>5887</v>
      </c>
      <c r="H2797" s="20" t="s">
        <v>29</v>
      </c>
    </row>
    <row r="2798" customFormat="false" ht="15.75" hidden="false" customHeight="false" outlineLevel="0" collapsed="false">
      <c r="A2798" s="20" t="s">
        <v>5889</v>
      </c>
      <c r="B2798" s="20" t="s">
        <v>5890</v>
      </c>
      <c r="H2798" s="20" t="s">
        <v>53</v>
      </c>
    </row>
    <row r="2799" customFormat="false" ht="15.75" hidden="false" customHeight="false" outlineLevel="0" collapsed="false">
      <c r="A2799" s="20" t="s">
        <v>5891</v>
      </c>
      <c r="B2799" s="20" t="s">
        <v>5890</v>
      </c>
      <c r="H2799" s="20" t="s">
        <v>53</v>
      </c>
    </row>
    <row r="2800" customFormat="false" ht="15.75" hidden="false" customHeight="false" outlineLevel="0" collapsed="false">
      <c r="A2800" s="20" t="s">
        <v>5892</v>
      </c>
      <c r="B2800" s="20" t="s">
        <v>5893</v>
      </c>
      <c r="H2800" s="20" t="s">
        <v>5894</v>
      </c>
    </row>
    <row r="2801" customFormat="false" ht="15.75" hidden="false" customHeight="false" outlineLevel="0" collapsed="false">
      <c r="A2801" s="20" t="s">
        <v>5895</v>
      </c>
      <c r="B2801" s="20" t="s">
        <v>5893</v>
      </c>
      <c r="H2801" s="20" t="s">
        <v>5894</v>
      </c>
    </row>
    <row r="2802" customFormat="false" ht="15.75" hidden="false" customHeight="false" outlineLevel="0" collapsed="false">
      <c r="A2802" s="20" t="s">
        <v>5896</v>
      </c>
      <c r="B2802" s="20" t="s">
        <v>5897</v>
      </c>
      <c r="C2802" s="20" t="s">
        <v>5898</v>
      </c>
      <c r="H2802" s="20" t="s">
        <v>103</v>
      </c>
    </row>
    <row r="2803" customFormat="false" ht="15.75" hidden="false" customHeight="false" outlineLevel="0" collapsed="false">
      <c r="A2803" s="20" t="s">
        <v>5899</v>
      </c>
      <c r="B2803" s="20" t="s">
        <v>5897</v>
      </c>
      <c r="C2803" s="20" t="s">
        <v>5898</v>
      </c>
      <c r="H2803" s="20" t="s">
        <v>103</v>
      </c>
    </row>
    <row r="2804" customFormat="false" ht="15.75" hidden="false" customHeight="false" outlineLevel="0" collapsed="false">
      <c r="A2804" s="20" t="s">
        <v>5900</v>
      </c>
      <c r="B2804" s="20" t="s">
        <v>5901</v>
      </c>
      <c r="C2804" s="20" t="s">
        <v>5902</v>
      </c>
      <c r="H2804" s="20" t="s">
        <v>103</v>
      </c>
    </row>
    <row r="2805" customFormat="false" ht="15.75" hidden="false" customHeight="false" outlineLevel="0" collapsed="false">
      <c r="A2805" s="20" t="s">
        <v>5903</v>
      </c>
      <c r="B2805" s="20" t="s">
        <v>5901</v>
      </c>
      <c r="C2805" s="20" t="s">
        <v>5902</v>
      </c>
      <c r="H2805" s="20" t="s">
        <v>103</v>
      </c>
    </row>
    <row r="2806" customFormat="false" ht="15.75" hidden="false" customHeight="false" outlineLevel="0" collapsed="false">
      <c r="A2806" s="20" t="s">
        <v>5904</v>
      </c>
      <c r="B2806" s="20" t="s">
        <v>5905</v>
      </c>
      <c r="C2806" s="20" t="s">
        <v>5906</v>
      </c>
      <c r="H2806" s="20" t="s">
        <v>103</v>
      </c>
    </row>
    <row r="2807" customFormat="false" ht="15.75" hidden="false" customHeight="false" outlineLevel="0" collapsed="false">
      <c r="A2807" s="20" t="s">
        <v>5907</v>
      </c>
      <c r="B2807" s="20" t="s">
        <v>5905</v>
      </c>
      <c r="C2807" s="20" t="s">
        <v>5906</v>
      </c>
      <c r="H2807" s="20" t="s">
        <v>103</v>
      </c>
    </row>
    <row r="2808" customFormat="false" ht="15.75" hidden="false" customHeight="false" outlineLevel="0" collapsed="false">
      <c r="A2808" s="20" t="s">
        <v>5908</v>
      </c>
      <c r="B2808" s="20" t="s">
        <v>5909</v>
      </c>
      <c r="H2808" s="20" t="s">
        <v>103</v>
      </c>
    </row>
    <row r="2809" customFormat="false" ht="15.75" hidden="false" customHeight="false" outlineLevel="0" collapsed="false">
      <c r="A2809" s="20" t="s">
        <v>5910</v>
      </c>
      <c r="B2809" s="20" t="s">
        <v>5909</v>
      </c>
      <c r="H2809" s="20" t="s">
        <v>103</v>
      </c>
    </row>
    <row r="2810" customFormat="false" ht="15.75" hidden="false" customHeight="false" outlineLevel="0" collapsed="false">
      <c r="A2810" s="20" t="s">
        <v>5911</v>
      </c>
      <c r="B2810" s="20" t="s">
        <v>5912</v>
      </c>
      <c r="H2810" s="20" t="s">
        <v>29</v>
      </c>
    </row>
    <row r="2811" customFormat="false" ht="15.75" hidden="false" customHeight="false" outlineLevel="0" collapsed="false">
      <c r="A2811" s="20" t="s">
        <v>5913</v>
      </c>
      <c r="B2811" s="20" t="s">
        <v>5912</v>
      </c>
      <c r="H2811" s="20" t="s">
        <v>29</v>
      </c>
    </row>
    <row r="2812" customFormat="false" ht="15.75" hidden="false" customHeight="false" outlineLevel="0" collapsed="false">
      <c r="A2812" s="20" t="s">
        <v>5914</v>
      </c>
      <c r="B2812" s="20" t="s">
        <v>5915</v>
      </c>
      <c r="H2812" s="20" t="s">
        <v>29</v>
      </c>
    </row>
    <row r="2813" customFormat="false" ht="15.75" hidden="false" customHeight="false" outlineLevel="0" collapsed="false">
      <c r="A2813" s="20" t="s">
        <v>5916</v>
      </c>
      <c r="B2813" s="20" t="s">
        <v>5915</v>
      </c>
      <c r="H2813" s="20" t="s">
        <v>29</v>
      </c>
    </row>
    <row r="2814" customFormat="false" ht="15.75" hidden="false" customHeight="false" outlineLevel="0" collapsed="false">
      <c r="A2814" s="20" t="s">
        <v>5917</v>
      </c>
      <c r="B2814" s="20" t="s">
        <v>5918</v>
      </c>
      <c r="C2814" s="20" t="s">
        <v>5919</v>
      </c>
      <c r="H2814" s="20" t="s">
        <v>103</v>
      </c>
    </row>
    <row r="2815" customFormat="false" ht="15.75" hidden="false" customHeight="false" outlineLevel="0" collapsed="false">
      <c r="A2815" s="20" t="s">
        <v>5920</v>
      </c>
      <c r="B2815" s="20" t="s">
        <v>5918</v>
      </c>
      <c r="C2815" s="20" t="s">
        <v>5919</v>
      </c>
      <c r="H2815" s="20" t="s">
        <v>103</v>
      </c>
    </row>
    <row r="2816" customFormat="false" ht="15.75" hidden="false" customHeight="false" outlineLevel="0" collapsed="false">
      <c r="A2816" s="20" t="s">
        <v>5921</v>
      </c>
      <c r="B2816" s="20" t="s">
        <v>5922</v>
      </c>
      <c r="C2816" s="20" t="s">
        <v>5923</v>
      </c>
      <c r="D2816" s="20" t="s">
        <v>5924</v>
      </c>
      <c r="H2816" s="20" t="s">
        <v>29</v>
      </c>
    </row>
    <row r="2817" customFormat="false" ht="15.75" hidden="false" customHeight="false" outlineLevel="0" collapsed="false">
      <c r="A2817" s="20" t="s">
        <v>5925</v>
      </c>
      <c r="B2817" s="20" t="s">
        <v>5922</v>
      </c>
      <c r="C2817" s="20" t="s">
        <v>5923</v>
      </c>
      <c r="D2817" s="20" t="s">
        <v>5924</v>
      </c>
      <c r="H2817" s="20" t="s">
        <v>29</v>
      </c>
    </row>
    <row r="2818" customFormat="false" ht="15.75" hidden="false" customHeight="false" outlineLevel="0" collapsed="false">
      <c r="A2818" s="20" t="s">
        <v>5926</v>
      </c>
      <c r="B2818" s="20" t="s">
        <v>5927</v>
      </c>
      <c r="C2818" s="20" t="s">
        <v>5928</v>
      </c>
      <c r="H2818" s="20" t="s">
        <v>49</v>
      </c>
    </row>
    <row r="2819" customFormat="false" ht="15.75" hidden="false" customHeight="false" outlineLevel="0" collapsed="false">
      <c r="A2819" s="20" t="s">
        <v>73</v>
      </c>
      <c r="B2819" s="20" t="s">
        <v>5927</v>
      </c>
      <c r="C2819" s="20" t="s">
        <v>5928</v>
      </c>
      <c r="H2819" s="20" t="s">
        <v>49</v>
      </c>
    </row>
    <row r="2820" customFormat="false" ht="15.75" hidden="false" customHeight="false" outlineLevel="0" collapsed="false">
      <c r="A2820" s="20" t="s">
        <v>5929</v>
      </c>
      <c r="B2820" s="20" t="s">
        <v>5930</v>
      </c>
      <c r="C2820" s="20" t="s">
        <v>5931</v>
      </c>
      <c r="D2820" s="20" t="s">
        <v>5932</v>
      </c>
      <c r="H2820" s="20" t="s">
        <v>103</v>
      </c>
    </row>
    <row r="2821" customFormat="false" ht="15.75" hidden="false" customHeight="false" outlineLevel="0" collapsed="false">
      <c r="A2821" s="20" t="s">
        <v>5933</v>
      </c>
      <c r="B2821" s="20" t="s">
        <v>5930</v>
      </c>
      <c r="C2821" s="20" t="s">
        <v>5931</v>
      </c>
      <c r="D2821" s="20" t="s">
        <v>5932</v>
      </c>
      <c r="H2821" s="20" t="s">
        <v>103</v>
      </c>
    </row>
    <row r="2822" customFormat="false" ht="15.75" hidden="false" customHeight="false" outlineLevel="0" collapsed="false">
      <c r="A2822" s="20" t="s">
        <v>5934</v>
      </c>
      <c r="B2822" s="20" t="s">
        <v>5930</v>
      </c>
      <c r="C2822" s="20" t="s">
        <v>5935</v>
      </c>
      <c r="D2822" s="20" t="s">
        <v>5932</v>
      </c>
      <c r="H2822" s="20" t="s">
        <v>103</v>
      </c>
    </row>
    <row r="2823" customFormat="false" ht="15.75" hidden="false" customHeight="false" outlineLevel="0" collapsed="false">
      <c r="A2823" s="20" t="s">
        <v>5936</v>
      </c>
      <c r="B2823" s="20" t="s">
        <v>5930</v>
      </c>
      <c r="C2823" s="20" t="s">
        <v>5935</v>
      </c>
      <c r="D2823" s="20" t="s">
        <v>5932</v>
      </c>
      <c r="H2823" s="20" t="s">
        <v>103</v>
      </c>
    </row>
    <row r="2824" customFormat="false" ht="15.75" hidden="false" customHeight="false" outlineLevel="0" collapsed="false">
      <c r="A2824" s="20" t="s">
        <v>5937</v>
      </c>
      <c r="B2824" s="20" t="s">
        <v>5930</v>
      </c>
      <c r="C2824" s="20" t="s">
        <v>5938</v>
      </c>
      <c r="D2824" s="20" t="s">
        <v>5932</v>
      </c>
      <c r="H2824" s="20" t="s">
        <v>103</v>
      </c>
    </row>
    <row r="2825" customFormat="false" ht="15.75" hidden="false" customHeight="false" outlineLevel="0" collapsed="false">
      <c r="A2825" s="20" t="s">
        <v>5939</v>
      </c>
      <c r="B2825" s="20" t="s">
        <v>5930</v>
      </c>
      <c r="C2825" s="20" t="s">
        <v>5938</v>
      </c>
      <c r="D2825" s="20" t="s">
        <v>5932</v>
      </c>
      <c r="H2825" s="20" t="s">
        <v>103</v>
      </c>
    </row>
    <row r="2826" customFormat="false" ht="15.75" hidden="false" customHeight="false" outlineLevel="0" collapsed="false">
      <c r="A2826" s="20" t="s">
        <v>5940</v>
      </c>
      <c r="B2826" s="20" t="s">
        <v>5941</v>
      </c>
      <c r="C2826" s="20" t="s">
        <v>5942</v>
      </c>
      <c r="H2826" s="20" t="s">
        <v>103</v>
      </c>
    </row>
    <row r="2827" customFormat="false" ht="15.75" hidden="false" customHeight="false" outlineLevel="0" collapsed="false">
      <c r="A2827" s="20" t="s">
        <v>5943</v>
      </c>
      <c r="B2827" s="20" t="s">
        <v>5941</v>
      </c>
      <c r="C2827" s="20" t="s">
        <v>5942</v>
      </c>
      <c r="H2827" s="20" t="s">
        <v>103</v>
      </c>
    </row>
    <row r="2828" customFormat="false" ht="15.75" hidden="false" customHeight="false" outlineLevel="0" collapsed="false">
      <c r="A2828" s="20" t="s">
        <v>5944</v>
      </c>
      <c r="B2828" s="20" t="s">
        <v>5945</v>
      </c>
      <c r="C2828" s="20" t="s">
        <v>5946</v>
      </c>
      <c r="H2828" s="20" t="s">
        <v>103</v>
      </c>
    </row>
    <row r="2829" customFormat="false" ht="15.75" hidden="false" customHeight="false" outlineLevel="0" collapsed="false">
      <c r="A2829" s="20" t="s">
        <v>5947</v>
      </c>
      <c r="B2829" s="20" t="s">
        <v>5945</v>
      </c>
      <c r="C2829" s="20" t="s">
        <v>5946</v>
      </c>
      <c r="H2829" s="20" t="s">
        <v>103</v>
      </c>
    </row>
    <row r="2830" customFormat="false" ht="15.75" hidden="false" customHeight="false" outlineLevel="0" collapsed="false">
      <c r="A2830" s="20" t="s">
        <v>5948</v>
      </c>
      <c r="B2830" s="20" t="s">
        <v>5949</v>
      </c>
      <c r="C2830" s="20" t="s">
        <v>5950</v>
      </c>
      <c r="D2830" s="20" t="s">
        <v>5951</v>
      </c>
      <c r="H2830" s="20" t="s">
        <v>103</v>
      </c>
    </row>
    <row r="2831" customFormat="false" ht="15.75" hidden="false" customHeight="false" outlineLevel="0" collapsed="false">
      <c r="A2831" s="20" t="s">
        <v>5952</v>
      </c>
      <c r="B2831" s="20" t="s">
        <v>5949</v>
      </c>
      <c r="C2831" s="20" t="s">
        <v>5950</v>
      </c>
      <c r="D2831" s="20" t="s">
        <v>5951</v>
      </c>
      <c r="H2831" s="20" t="s">
        <v>103</v>
      </c>
    </row>
    <row r="2832" customFormat="false" ht="15.75" hidden="false" customHeight="false" outlineLevel="0" collapsed="false">
      <c r="A2832" s="20" t="s">
        <v>5953</v>
      </c>
      <c r="B2832" s="20" t="s">
        <v>5954</v>
      </c>
      <c r="C2832" s="20" t="s">
        <v>5955</v>
      </c>
      <c r="H2832" s="20" t="s">
        <v>29</v>
      </c>
    </row>
    <row r="2833" customFormat="false" ht="15.75" hidden="false" customHeight="false" outlineLevel="0" collapsed="false">
      <c r="A2833" s="20" t="s">
        <v>70</v>
      </c>
      <c r="B2833" s="20" t="s">
        <v>5954</v>
      </c>
      <c r="C2833" s="20" t="s">
        <v>5955</v>
      </c>
      <c r="H2833" s="20" t="s">
        <v>29</v>
      </c>
    </row>
    <row r="2834" customFormat="false" ht="15.75" hidden="false" customHeight="false" outlineLevel="0" collapsed="false">
      <c r="A2834" s="20" t="s">
        <v>5956</v>
      </c>
      <c r="B2834" s="20" t="s">
        <v>5957</v>
      </c>
      <c r="H2834" s="20" t="s">
        <v>49</v>
      </c>
    </row>
    <row r="2835" customFormat="false" ht="15.75" hidden="false" customHeight="false" outlineLevel="0" collapsed="false">
      <c r="A2835" s="20" t="s">
        <v>5958</v>
      </c>
      <c r="B2835" s="20" t="s">
        <v>5957</v>
      </c>
      <c r="H2835" s="20" t="s">
        <v>49</v>
      </c>
    </row>
    <row r="2836" customFormat="false" ht="15.75" hidden="false" customHeight="false" outlineLevel="0" collapsed="false">
      <c r="A2836" s="20" t="s">
        <v>5959</v>
      </c>
      <c r="B2836" s="20" t="s">
        <v>5960</v>
      </c>
      <c r="H2836" s="20" t="s">
        <v>49</v>
      </c>
    </row>
    <row r="2837" customFormat="false" ht="15.75" hidden="false" customHeight="false" outlineLevel="0" collapsed="false">
      <c r="A2837" s="20" t="s">
        <v>5961</v>
      </c>
      <c r="B2837" s="20" t="s">
        <v>5960</v>
      </c>
      <c r="H2837" s="20" t="s">
        <v>49</v>
      </c>
    </row>
    <row r="2838" customFormat="false" ht="15.75" hidden="false" customHeight="false" outlineLevel="0" collapsed="false">
      <c r="A2838" s="20" t="s">
        <v>5962</v>
      </c>
      <c r="B2838" s="20" t="s">
        <v>5963</v>
      </c>
      <c r="C2838" s="20" t="s">
        <v>5964</v>
      </c>
      <c r="H2838" s="20" t="s">
        <v>103</v>
      </c>
    </row>
    <row r="2839" customFormat="false" ht="15.75" hidden="false" customHeight="false" outlineLevel="0" collapsed="false">
      <c r="A2839" s="20" t="s">
        <v>67</v>
      </c>
      <c r="B2839" s="20" t="s">
        <v>5963</v>
      </c>
      <c r="C2839" s="20" t="s">
        <v>5964</v>
      </c>
      <c r="H2839" s="20" t="s">
        <v>103</v>
      </c>
    </row>
    <row r="2840" customFormat="false" ht="15.75" hidden="false" customHeight="false" outlineLevel="0" collapsed="false">
      <c r="A2840" s="20" t="s">
        <v>5965</v>
      </c>
      <c r="B2840" s="20" t="s">
        <v>5966</v>
      </c>
      <c r="H2840" s="20" t="s">
        <v>29</v>
      </c>
    </row>
    <row r="2841" customFormat="false" ht="15.75" hidden="false" customHeight="false" outlineLevel="0" collapsed="false">
      <c r="A2841" s="20" t="s">
        <v>5967</v>
      </c>
      <c r="B2841" s="20" t="s">
        <v>5966</v>
      </c>
      <c r="H2841" s="20" t="s">
        <v>29</v>
      </c>
    </row>
    <row r="2842" customFormat="false" ht="15.75" hidden="false" customHeight="false" outlineLevel="0" collapsed="false">
      <c r="A2842" s="20" t="s">
        <v>5968</v>
      </c>
      <c r="B2842" s="20" t="s">
        <v>5969</v>
      </c>
      <c r="H2842" s="20" t="s">
        <v>49</v>
      </c>
    </row>
    <row r="2843" customFormat="false" ht="15.75" hidden="false" customHeight="false" outlineLevel="0" collapsed="false">
      <c r="A2843" s="20" t="s">
        <v>5970</v>
      </c>
      <c r="B2843" s="20" t="s">
        <v>5969</v>
      </c>
      <c r="H2843" s="20" t="s">
        <v>49</v>
      </c>
    </row>
    <row r="2844" customFormat="false" ht="15.75" hidden="false" customHeight="false" outlineLevel="0" collapsed="false">
      <c r="A2844" s="20" t="s">
        <v>5971</v>
      </c>
      <c r="B2844" s="20" t="s">
        <v>5972</v>
      </c>
      <c r="H2844" s="20" t="s">
        <v>103</v>
      </c>
    </row>
    <row r="2845" customFormat="false" ht="15.75" hidden="false" customHeight="false" outlineLevel="0" collapsed="false">
      <c r="A2845" s="20" t="s">
        <v>5973</v>
      </c>
      <c r="B2845" s="20" t="s">
        <v>5972</v>
      </c>
      <c r="H2845" s="20" t="s">
        <v>103</v>
      </c>
    </row>
    <row r="2846" customFormat="false" ht="15.75" hidden="false" customHeight="false" outlineLevel="0" collapsed="false">
      <c r="A2846" s="20" t="s">
        <v>5974</v>
      </c>
      <c r="B2846" s="20" t="s">
        <v>5975</v>
      </c>
      <c r="C2846" s="20" t="s">
        <v>5976</v>
      </c>
      <c r="D2846" s="20" t="s">
        <v>5977</v>
      </c>
      <c r="H2846" s="20" t="s">
        <v>49</v>
      </c>
    </row>
    <row r="2847" customFormat="false" ht="15.75" hidden="false" customHeight="false" outlineLevel="0" collapsed="false">
      <c r="A2847" s="20" t="s">
        <v>5978</v>
      </c>
      <c r="B2847" s="20" t="s">
        <v>5975</v>
      </c>
      <c r="C2847" s="20" t="s">
        <v>5976</v>
      </c>
      <c r="D2847" s="20" t="s">
        <v>5977</v>
      </c>
      <c r="H2847" s="20" t="s">
        <v>49</v>
      </c>
    </row>
    <row r="2848" customFormat="false" ht="15.75" hidden="false" customHeight="false" outlineLevel="0" collapsed="false">
      <c r="A2848" s="20" t="s">
        <v>5979</v>
      </c>
      <c r="B2848" s="20" t="s">
        <v>5980</v>
      </c>
      <c r="C2848" s="20" t="s">
        <v>5981</v>
      </c>
      <c r="D2848" s="20" t="s">
        <v>5982</v>
      </c>
      <c r="H2848" s="20" t="s">
        <v>49</v>
      </c>
    </row>
    <row r="2849" customFormat="false" ht="15.75" hidden="false" customHeight="false" outlineLevel="0" collapsed="false">
      <c r="A2849" s="20" t="s">
        <v>5983</v>
      </c>
      <c r="B2849" s="20" t="s">
        <v>5980</v>
      </c>
      <c r="C2849" s="20" t="s">
        <v>5981</v>
      </c>
      <c r="D2849" s="20" t="s">
        <v>5982</v>
      </c>
      <c r="H2849" s="20" t="s">
        <v>49</v>
      </c>
    </row>
    <row r="2850" customFormat="false" ht="15.75" hidden="false" customHeight="false" outlineLevel="0" collapsed="false">
      <c r="A2850" s="20" t="s">
        <v>5984</v>
      </c>
      <c r="B2850" s="20" t="s">
        <v>5985</v>
      </c>
      <c r="H2850" s="20" t="s">
        <v>29</v>
      </c>
    </row>
    <row r="2851" customFormat="false" ht="15.75" hidden="false" customHeight="false" outlineLevel="0" collapsed="false">
      <c r="A2851" s="20" t="s">
        <v>5986</v>
      </c>
      <c r="B2851" s="20" t="s">
        <v>5985</v>
      </c>
      <c r="H2851" s="20" t="s">
        <v>29</v>
      </c>
    </row>
    <row r="2852" customFormat="false" ht="15.75" hidden="false" customHeight="false" outlineLevel="0" collapsed="false">
      <c r="A2852" s="20" t="s">
        <v>5987</v>
      </c>
      <c r="B2852" s="20" t="s">
        <v>5988</v>
      </c>
      <c r="C2852" s="20" t="s">
        <v>5989</v>
      </c>
      <c r="D2852" s="20" t="s">
        <v>5990</v>
      </c>
      <c r="H2852" s="20" t="s">
        <v>29</v>
      </c>
    </row>
    <row r="2853" customFormat="false" ht="15.75" hidden="false" customHeight="false" outlineLevel="0" collapsed="false">
      <c r="A2853" s="20" t="s">
        <v>5991</v>
      </c>
      <c r="B2853" s="20" t="s">
        <v>5988</v>
      </c>
      <c r="C2853" s="20" t="s">
        <v>5989</v>
      </c>
      <c r="D2853" s="20" t="s">
        <v>5990</v>
      </c>
      <c r="H2853" s="20" t="s">
        <v>29</v>
      </c>
    </row>
    <row r="2854" customFormat="false" ht="15.75" hidden="false" customHeight="false" outlineLevel="0" collapsed="false">
      <c r="A2854" s="20" t="s">
        <v>5992</v>
      </c>
      <c r="B2854" s="20" t="s">
        <v>5993</v>
      </c>
      <c r="C2854" s="20" t="s">
        <v>5994</v>
      </c>
      <c r="D2854" s="20" t="s">
        <v>5995</v>
      </c>
      <c r="H2854" s="20" t="s">
        <v>29</v>
      </c>
    </row>
    <row r="2855" customFormat="false" ht="15.75" hidden="false" customHeight="false" outlineLevel="0" collapsed="false">
      <c r="A2855" s="20" t="s">
        <v>5996</v>
      </c>
      <c r="B2855" s="20" t="s">
        <v>5993</v>
      </c>
      <c r="C2855" s="20" t="s">
        <v>5994</v>
      </c>
      <c r="D2855" s="20" t="s">
        <v>5995</v>
      </c>
      <c r="H2855" s="20" t="s">
        <v>29</v>
      </c>
    </row>
    <row r="2856" customFormat="false" ht="15.75" hidden="false" customHeight="false" outlineLevel="0" collapsed="false">
      <c r="A2856" s="20" t="s">
        <v>5997</v>
      </c>
      <c r="B2856" s="20" t="s">
        <v>5998</v>
      </c>
      <c r="C2856" s="20" t="s">
        <v>5999</v>
      </c>
      <c r="H2856" s="20" t="s">
        <v>29</v>
      </c>
    </row>
    <row r="2857" customFormat="false" ht="15.75" hidden="false" customHeight="false" outlineLevel="0" collapsed="false">
      <c r="A2857" s="20" t="s">
        <v>6000</v>
      </c>
      <c r="B2857" s="20" t="s">
        <v>5998</v>
      </c>
      <c r="C2857" s="20" t="s">
        <v>5999</v>
      </c>
      <c r="H2857" s="20" t="s">
        <v>29</v>
      </c>
    </row>
    <row r="2858" customFormat="false" ht="15.75" hidden="false" customHeight="false" outlineLevel="0" collapsed="false">
      <c r="A2858" s="20" t="s">
        <v>6001</v>
      </c>
      <c r="B2858" s="20" t="s">
        <v>6002</v>
      </c>
      <c r="H2858" s="20" t="s">
        <v>49</v>
      </c>
    </row>
    <row r="2859" customFormat="false" ht="15.75" hidden="false" customHeight="false" outlineLevel="0" collapsed="false">
      <c r="A2859" s="20" t="s">
        <v>6003</v>
      </c>
      <c r="B2859" s="20" t="s">
        <v>6002</v>
      </c>
      <c r="H2859" s="20" t="s">
        <v>49</v>
      </c>
    </row>
    <row r="2860" customFormat="false" ht="15.75" hidden="false" customHeight="false" outlineLevel="0" collapsed="false">
      <c r="A2860" s="20" t="s">
        <v>6004</v>
      </c>
      <c r="B2860" s="20" t="s">
        <v>6005</v>
      </c>
      <c r="C2860" s="20" t="s">
        <v>6006</v>
      </c>
      <c r="D2860" s="20" t="s">
        <v>6007</v>
      </c>
      <c r="H2860" s="20" t="s">
        <v>29</v>
      </c>
    </row>
    <row r="2861" customFormat="false" ht="15.75" hidden="false" customHeight="false" outlineLevel="0" collapsed="false">
      <c r="A2861" s="20" t="s">
        <v>6008</v>
      </c>
      <c r="B2861" s="20" t="s">
        <v>6005</v>
      </c>
      <c r="C2861" s="20" t="s">
        <v>6006</v>
      </c>
      <c r="D2861" s="20" t="s">
        <v>6007</v>
      </c>
      <c r="H2861" s="20" t="s">
        <v>29</v>
      </c>
    </row>
    <row r="2862" customFormat="false" ht="15.75" hidden="false" customHeight="false" outlineLevel="0" collapsed="false">
      <c r="A2862" s="20" t="s">
        <v>6009</v>
      </c>
      <c r="B2862" s="20" t="s">
        <v>6010</v>
      </c>
      <c r="C2862" s="20" t="s">
        <v>6011</v>
      </c>
      <c r="H2862" s="20" t="s">
        <v>53</v>
      </c>
    </row>
    <row r="2863" customFormat="false" ht="15.75" hidden="false" customHeight="false" outlineLevel="0" collapsed="false">
      <c r="A2863" s="20" t="s">
        <v>88</v>
      </c>
      <c r="B2863" s="20" t="s">
        <v>6010</v>
      </c>
      <c r="C2863" s="20" t="s">
        <v>6011</v>
      </c>
      <c r="H2863" s="20" t="s">
        <v>53</v>
      </c>
    </row>
    <row r="2864" customFormat="false" ht="15.75" hidden="false" customHeight="false" outlineLevel="0" collapsed="false">
      <c r="A2864" s="20" t="s">
        <v>6012</v>
      </c>
      <c r="B2864" s="20" t="s">
        <v>6010</v>
      </c>
      <c r="C2864" s="20" t="s">
        <v>6013</v>
      </c>
      <c r="H2864" s="20" t="s">
        <v>53</v>
      </c>
    </row>
    <row r="2865" customFormat="false" ht="15.75" hidden="false" customHeight="false" outlineLevel="0" collapsed="false">
      <c r="A2865" s="20" t="s">
        <v>6014</v>
      </c>
      <c r="B2865" s="20" t="s">
        <v>6010</v>
      </c>
      <c r="C2865" s="20" t="s">
        <v>6013</v>
      </c>
      <c r="H2865" s="20" t="s">
        <v>53</v>
      </c>
    </row>
    <row r="2866" customFormat="false" ht="15.75" hidden="false" customHeight="false" outlineLevel="0" collapsed="false">
      <c r="A2866" s="20" t="s">
        <v>6015</v>
      </c>
      <c r="B2866" s="20" t="s">
        <v>6010</v>
      </c>
      <c r="C2866" s="20" t="s">
        <v>6016</v>
      </c>
      <c r="H2866" s="20" t="s">
        <v>53</v>
      </c>
    </row>
    <row r="2867" customFormat="false" ht="15.75" hidden="false" customHeight="false" outlineLevel="0" collapsed="false">
      <c r="A2867" s="20" t="s">
        <v>6017</v>
      </c>
      <c r="B2867" s="20" t="s">
        <v>6010</v>
      </c>
      <c r="C2867" s="20" t="s">
        <v>6016</v>
      </c>
      <c r="H2867" s="20" t="s">
        <v>53</v>
      </c>
    </row>
    <row r="2868" customFormat="false" ht="15.75" hidden="false" customHeight="false" outlineLevel="0" collapsed="false">
      <c r="A2868" s="20" t="s">
        <v>6018</v>
      </c>
      <c r="B2868" s="20" t="s">
        <v>6010</v>
      </c>
      <c r="C2868" s="20" t="s">
        <v>6019</v>
      </c>
      <c r="H2868" s="20" t="s">
        <v>53</v>
      </c>
    </row>
    <row r="2869" customFormat="false" ht="15.75" hidden="false" customHeight="false" outlineLevel="0" collapsed="false">
      <c r="A2869" s="20" t="s">
        <v>6020</v>
      </c>
      <c r="B2869" s="20" t="s">
        <v>6010</v>
      </c>
      <c r="C2869" s="20" t="s">
        <v>6019</v>
      </c>
      <c r="H2869" s="20" t="s">
        <v>53</v>
      </c>
    </row>
    <row r="2870" customFormat="false" ht="15.75" hidden="false" customHeight="false" outlineLevel="0" collapsed="false">
      <c r="A2870" s="20" t="s">
        <v>6021</v>
      </c>
      <c r="B2870" s="20" t="s">
        <v>6010</v>
      </c>
      <c r="C2870" s="20" t="s">
        <v>6022</v>
      </c>
      <c r="H2870" s="20" t="s">
        <v>53</v>
      </c>
    </row>
    <row r="2871" customFormat="false" ht="15.75" hidden="false" customHeight="false" outlineLevel="0" collapsed="false">
      <c r="A2871" s="20" t="s">
        <v>6023</v>
      </c>
      <c r="B2871" s="20" t="s">
        <v>6010</v>
      </c>
      <c r="C2871" s="20" t="s">
        <v>6022</v>
      </c>
      <c r="H2871" s="20" t="s">
        <v>53</v>
      </c>
    </row>
    <row r="2872" customFormat="false" ht="15.75" hidden="false" customHeight="false" outlineLevel="0" collapsed="false">
      <c r="A2872" s="20" t="s">
        <v>6024</v>
      </c>
      <c r="B2872" s="20" t="s">
        <v>6010</v>
      </c>
      <c r="C2872" s="20" t="s">
        <v>6025</v>
      </c>
      <c r="H2872" s="20" t="s">
        <v>53</v>
      </c>
    </row>
    <row r="2873" customFormat="false" ht="15.75" hidden="false" customHeight="false" outlineLevel="0" collapsed="false">
      <c r="A2873" s="20" t="s">
        <v>6026</v>
      </c>
      <c r="B2873" s="20" t="s">
        <v>6010</v>
      </c>
      <c r="C2873" s="20" t="s">
        <v>6025</v>
      </c>
      <c r="H2873" s="20" t="s">
        <v>53</v>
      </c>
    </row>
    <row r="2874" customFormat="false" ht="15.75" hidden="false" customHeight="false" outlineLevel="0" collapsed="false">
      <c r="A2874" s="20" t="s">
        <v>6027</v>
      </c>
      <c r="B2874" s="20" t="s">
        <v>6010</v>
      </c>
      <c r="C2874" s="20" t="s">
        <v>6028</v>
      </c>
      <c r="H2874" s="20" t="s">
        <v>53</v>
      </c>
    </row>
    <row r="2875" customFormat="false" ht="15.75" hidden="false" customHeight="false" outlineLevel="0" collapsed="false">
      <c r="A2875" s="20" t="s">
        <v>6029</v>
      </c>
      <c r="B2875" s="20" t="s">
        <v>6010</v>
      </c>
      <c r="C2875" s="20" t="s">
        <v>6028</v>
      </c>
      <c r="H2875" s="20" t="s">
        <v>53</v>
      </c>
    </row>
    <row r="2876" customFormat="false" ht="15.75" hidden="false" customHeight="false" outlineLevel="0" collapsed="false">
      <c r="A2876" s="20" t="s">
        <v>6030</v>
      </c>
      <c r="B2876" s="20" t="s">
        <v>6031</v>
      </c>
      <c r="C2876" s="20" t="s">
        <v>6032</v>
      </c>
      <c r="D2876" s="20" t="s">
        <v>6033</v>
      </c>
      <c r="H2876" s="20" t="s">
        <v>6034</v>
      </c>
    </row>
    <row r="2877" customFormat="false" ht="15.75" hidden="false" customHeight="false" outlineLevel="0" collapsed="false">
      <c r="A2877" s="20" t="s">
        <v>6035</v>
      </c>
      <c r="B2877" s="20" t="s">
        <v>6031</v>
      </c>
      <c r="C2877" s="20" t="s">
        <v>6032</v>
      </c>
      <c r="D2877" s="20" t="s">
        <v>6033</v>
      </c>
      <c r="H2877" s="20" t="s">
        <v>6034</v>
      </c>
    </row>
    <row r="2878" customFormat="false" ht="15.75" hidden="false" customHeight="false" outlineLevel="0" collapsed="false">
      <c r="A2878" s="20" t="s">
        <v>6036</v>
      </c>
      <c r="B2878" s="20" t="s">
        <v>6037</v>
      </c>
      <c r="C2878" s="20" t="s">
        <v>6038</v>
      </c>
      <c r="D2878" s="20" t="s">
        <v>6033</v>
      </c>
      <c r="H2878" s="20" t="s">
        <v>6034</v>
      </c>
    </row>
    <row r="2879" customFormat="false" ht="15.75" hidden="false" customHeight="false" outlineLevel="0" collapsed="false">
      <c r="A2879" s="20" t="s">
        <v>6039</v>
      </c>
      <c r="B2879" s="20" t="s">
        <v>6037</v>
      </c>
      <c r="C2879" s="20" t="s">
        <v>6038</v>
      </c>
      <c r="D2879" s="20" t="s">
        <v>6033</v>
      </c>
      <c r="H2879" s="20" t="s">
        <v>6034</v>
      </c>
    </row>
    <row r="2880" customFormat="false" ht="15.75" hidden="false" customHeight="false" outlineLevel="0" collapsed="false">
      <c r="A2880" s="20" t="s">
        <v>6040</v>
      </c>
      <c r="B2880" s="20" t="s">
        <v>6041</v>
      </c>
      <c r="C2880" s="20" t="s">
        <v>6042</v>
      </c>
      <c r="H2880" s="20" t="s">
        <v>6034</v>
      </c>
    </row>
    <row r="2881" customFormat="false" ht="15.75" hidden="false" customHeight="false" outlineLevel="0" collapsed="false">
      <c r="A2881" s="20" t="s">
        <v>6043</v>
      </c>
      <c r="B2881" s="20" t="s">
        <v>6041</v>
      </c>
      <c r="C2881" s="20" t="s">
        <v>6042</v>
      </c>
      <c r="H2881" s="20" t="s">
        <v>6034</v>
      </c>
    </row>
    <row r="2882" customFormat="false" ht="15.75" hidden="false" customHeight="false" outlineLevel="0" collapsed="false">
      <c r="A2882" s="20" t="s">
        <v>6044</v>
      </c>
      <c r="B2882" s="20" t="s">
        <v>6045</v>
      </c>
      <c r="C2882" s="20" t="s">
        <v>6046</v>
      </c>
      <c r="H2882" s="20" t="s">
        <v>6034</v>
      </c>
    </row>
    <row r="2883" customFormat="false" ht="15.75" hidden="false" customHeight="false" outlineLevel="0" collapsed="false">
      <c r="A2883" s="20" t="s">
        <v>6047</v>
      </c>
      <c r="B2883" s="20" t="s">
        <v>6045</v>
      </c>
      <c r="C2883" s="20" t="s">
        <v>6046</v>
      </c>
      <c r="H2883" s="20" t="s">
        <v>6034</v>
      </c>
    </row>
    <row r="2884" customFormat="false" ht="15.75" hidden="false" customHeight="false" outlineLevel="0" collapsed="false">
      <c r="A2884" s="20" t="s">
        <v>6048</v>
      </c>
      <c r="B2884" s="20" t="s">
        <v>6049</v>
      </c>
      <c r="C2884" s="20" t="s">
        <v>6050</v>
      </c>
      <c r="H2884" s="20" t="s">
        <v>53</v>
      </c>
    </row>
    <row r="2885" customFormat="false" ht="15.75" hidden="false" customHeight="false" outlineLevel="0" collapsed="false">
      <c r="A2885" s="20" t="s">
        <v>6051</v>
      </c>
      <c r="B2885" s="20" t="s">
        <v>6049</v>
      </c>
      <c r="C2885" s="20" t="s">
        <v>6050</v>
      </c>
      <c r="H2885" s="20" t="s">
        <v>53</v>
      </c>
    </row>
    <row r="2886" customFormat="false" ht="15.75" hidden="false" customHeight="false" outlineLevel="0" collapsed="false">
      <c r="A2886" s="20" t="s">
        <v>6052</v>
      </c>
      <c r="B2886" s="20" t="s">
        <v>6053</v>
      </c>
      <c r="C2886" s="20" t="s">
        <v>6054</v>
      </c>
      <c r="H2886" s="20" t="s">
        <v>6034</v>
      </c>
    </row>
    <row r="2887" customFormat="false" ht="15.75" hidden="false" customHeight="false" outlineLevel="0" collapsed="false">
      <c r="A2887" s="20" t="s">
        <v>6055</v>
      </c>
      <c r="B2887" s="20" t="s">
        <v>6053</v>
      </c>
      <c r="C2887" s="20" t="s">
        <v>6054</v>
      </c>
      <c r="H2887" s="20" t="s">
        <v>6034</v>
      </c>
    </row>
    <row r="2888" customFormat="false" ht="15.75" hidden="false" customHeight="false" outlineLevel="0" collapsed="false">
      <c r="A2888" s="20" t="s">
        <v>6056</v>
      </c>
      <c r="B2888" s="20" t="s">
        <v>6057</v>
      </c>
      <c r="C2888" s="20" t="s">
        <v>6058</v>
      </c>
      <c r="H2888" s="20" t="s">
        <v>6034</v>
      </c>
    </row>
    <row r="2889" customFormat="false" ht="15.75" hidden="false" customHeight="false" outlineLevel="0" collapsed="false">
      <c r="A2889" s="20" t="s">
        <v>6059</v>
      </c>
      <c r="B2889" s="20" t="s">
        <v>6057</v>
      </c>
      <c r="C2889" s="20" t="s">
        <v>6058</v>
      </c>
      <c r="H2889" s="20" t="s">
        <v>6034</v>
      </c>
    </row>
    <row r="2890" customFormat="false" ht="15.75" hidden="false" customHeight="false" outlineLevel="0" collapsed="false">
      <c r="A2890" s="20" t="s">
        <v>6060</v>
      </c>
      <c r="B2890" s="20" t="s">
        <v>6061</v>
      </c>
      <c r="C2890" s="20" t="s">
        <v>6062</v>
      </c>
      <c r="D2890" s="20" t="s">
        <v>6063</v>
      </c>
      <c r="H2890" s="20" t="s">
        <v>6064</v>
      </c>
    </row>
    <row r="2891" customFormat="false" ht="15.75" hidden="false" customHeight="false" outlineLevel="0" collapsed="false">
      <c r="A2891" s="20" t="s">
        <v>6065</v>
      </c>
      <c r="B2891" s="20" t="s">
        <v>6061</v>
      </c>
      <c r="C2891" s="20" t="s">
        <v>6062</v>
      </c>
      <c r="D2891" s="20" t="s">
        <v>6063</v>
      </c>
      <c r="H2891" s="20" t="s">
        <v>6064</v>
      </c>
    </row>
    <row r="2892" customFormat="false" ht="15.75" hidden="false" customHeight="false" outlineLevel="0" collapsed="false">
      <c r="A2892" s="20" t="s">
        <v>6066</v>
      </c>
      <c r="B2892" s="20" t="s">
        <v>6061</v>
      </c>
      <c r="C2892" s="20" t="s">
        <v>6067</v>
      </c>
      <c r="D2892" s="20" t="s">
        <v>6068</v>
      </c>
      <c r="H2892" s="20" t="s">
        <v>6064</v>
      </c>
    </row>
    <row r="2893" customFormat="false" ht="15.75" hidden="false" customHeight="false" outlineLevel="0" collapsed="false">
      <c r="A2893" s="20" t="s">
        <v>6069</v>
      </c>
      <c r="B2893" s="20" t="s">
        <v>6061</v>
      </c>
      <c r="C2893" s="20" t="s">
        <v>6067</v>
      </c>
      <c r="D2893" s="20" t="s">
        <v>6068</v>
      </c>
      <c r="H2893" s="20" t="s">
        <v>6064</v>
      </c>
    </row>
    <row r="2894" customFormat="false" ht="15.75" hidden="false" customHeight="false" outlineLevel="0" collapsed="false">
      <c r="A2894" s="20" t="s">
        <v>6070</v>
      </c>
      <c r="B2894" s="20" t="s">
        <v>6071</v>
      </c>
      <c r="C2894" s="20" t="s">
        <v>6072</v>
      </c>
      <c r="H2894" s="20" t="s">
        <v>6073</v>
      </c>
    </row>
    <row r="2895" customFormat="false" ht="15.75" hidden="false" customHeight="false" outlineLevel="0" collapsed="false">
      <c r="A2895" s="20" t="s">
        <v>6074</v>
      </c>
      <c r="B2895" s="20" t="s">
        <v>6071</v>
      </c>
      <c r="C2895" s="20" t="s">
        <v>6072</v>
      </c>
      <c r="H2895" s="20" t="s">
        <v>6073</v>
      </c>
    </row>
    <row r="2896" customFormat="false" ht="15.75" hidden="false" customHeight="false" outlineLevel="0" collapsed="false">
      <c r="A2896" s="20" t="s">
        <v>6075</v>
      </c>
      <c r="B2896" s="20" t="s">
        <v>6071</v>
      </c>
      <c r="C2896" s="20" t="s">
        <v>6076</v>
      </c>
      <c r="H2896" s="20" t="s">
        <v>6073</v>
      </c>
    </row>
    <row r="2897" customFormat="false" ht="15.75" hidden="false" customHeight="false" outlineLevel="0" collapsed="false">
      <c r="A2897" s="20" t="s">
        <v>6077</v>
      </c>
      <c r="B2897" s="20" t="s">
        <v>6071</v>
      </c>
      <c r="C2897" s="20" t="s">
        <v>6076</v>
      </c>
      <c r="H2897" s="20" t="s">
        <v>6073</v>
      </c>
    </row>
    <row r="2898" customFormat="false" ht="15.75" hidden="false" customHeight="false" outlineLevel="0" collapsed="false">
      <c r="A2898" s="20" t="s">
        <v>6078</v>
      </c>
      <c r="B2898" s="20" t="s">
        <v>6079</v>
      </c>
      <c r="C2898" s="20" t="s">
        <v>6080</v>
      </c>
      <c r="H2898" s="20" t="s">
        <v>6034</v>
      </c>
    </row>
    <row r="2899" customFormat="false" ht="15.75" hidden="false" customHeight="false" outlineLevel="0" collapsed="false">
      <c r="A2899" s="20" t="s">
        <v>6081</v>
      </c>
      <c r="B2899" s="20" t="s">
        <v>6079</v>
      </c>
      <c r="C2899" s="20" t="s">
        <v>6080</v>
      </c>
      <c r="H2899" s="20" t="s">
        <v>6034</v>
      </c>
    </row>
    <row r="2900" customFormat="false" ht="15.75" hidden="false" customHeight="false" outlineLevel="0" collapsed="false">
      <c r="A2900" s="20" t="s">
        <v>6082</v>
      </c>
      <c r="B2900" s="20" t="s">
        <v>6083</v>
      </c>
      <c r="C2900" s="20" t="s">
        <v>6084</v>
      </c>
      <c r="H2900" s="20" t="s">
        <v>103</v>
      </c>
    </row>
    <row r="2901" customFormat="false" ht="15.75" hidden="false" customHeight="false" outlineLevel="0" collapsed="false">
      <c r="A2901" s="20" t="s">
        <v>6085</v>
      </c>
      <c r="B2901" s="20" t="s">
        <v>6083</v>
      </c>
      <c r="C2901" s="20" t="s">
        <v>6084</v>
      </c>
      <c r="H2901" s="20" t="s">
        <v>103</v>
      </c>
    </row>
    <row r="2902" customFormat="false" ht="15.75" hidden="false" customHeight="false" outlineLevel="0" collapsed="false">
      <c r="A2902" s="20" t="s">
        <v>6086</v>
      </c>
      <c r="B2902" s="20" t="s">
        <v>6087</v>
      </c>
      <c r="C2902" s="20" t="s">
        <v>6088</v>
      </c>
      <c r="H2902" s="20" t="s">
        <v>103</v>
      </c>
    </row>
    <row r="2903" customFormat="false" ht="15.75" hidden="false" customHeight="false" outlineLevel="0" collapsed="false">
      <c r="A2903" s="20" t="s">
        <v>6089</v>
      </c>
      <c r="B2903" s="20" t="s">
        <v>6087</v>
      </c>
      <c r="C2903" s="20" t="s">
        <v>6088</v>
      </c>
      <c r="H2903" s="20" t="s">
        <v>103</v>
      </c>
    </row>
    <row r="2904" customFormat="false" ht="15.75" hidden="false" customHeight="false" outlineLevel="0" collapsed="false">
      <c r="A2904" s="20" t="s">
        <v>6090</v>
      </c>
      <c r="B2904" s="20" t="s">
        <v>6091</v>
      </c>
      <c r="C2904" s="20" t="s">
        <v>6092</v>
      </c>
      <c r="H2904" s="20" t="s">
        <v>53</v>
      </c>
    </row>
    <row r="2905" customFormat="false" ht="15.75" hidden="false" customHeight="false" outlineLevel="0" collapsed="false">
      <c r="A2905" s="20" t="s">
        <v>6093</v>
      </c>
      <c r="B2905" s="20" t="s">
        <v>6091</v>
      </c>
      <c r="C2905" s="20" t="s">
        <v>6092</v>
      </c>
      <c r="H2905" s="20" t="s">
        <v>53</v>
      </c>
    </row>
    <row r="2906" customFormat="false" ht="15.75" hidden="false" customHeight="false" outlineLevel="0" collapsed="false">
      <c r="A2906" s="20" t="s">
        <v>6094</v>
      </c>
      <c r="B2906" s="20" t="s">
        <v>6095</v>
      </c>
      <c r="C2906" s="20" t="s">
        <v>6096</v>
      </c>
      <c r="H2906" s="20" t="s">
        <v>53</v>
      </c>
    </row>
    <row r="2907" customFormat="false" ht="15.75" hidden="false" customHeight="false" outlineLevel="0" collapsed="false">
      <c r="A2907" s="20" t="s">
        <v>6097</v>
      </c>
      <c r="B2907" s="20" t="s">
        <v>6095</v>
      </c>
      <c r="C2907" s="20" t="s">
        <v>6096</v>
      </c>
      <c r="H2907" s="20" t="s">
        <v>53</v>
      </c>
    </row>
    <row r="2908" customFormat="false" ht="15.75" hidden="false" customHeight="false" outlineLevel="0" collapsed="false">
      <c r="A2908" s="20" t="s">
        <v>6098</v>
      </c>
      <c r="B2908" s="20" t="s">
        <v>6095</v>
      </c>
      <c r="C2908" s="20" t="s">
        <v>6099</v>
      </c>
      <c r="D2908" s="20" t="s">
        <v>6100</v>
      </c>
      <c r="H2908" s="20" t="s">
        <v>53</v>
      </c>
    </row>
    <row r="2909" customFormat="false" ht="15.75" hidden="false" customHeight="false" outlineLevel="0" collapsed="false">
      <c r="A2909" s="20" t="s">
        <v>6101</v>
      </c>
      <c r="B2909" s="20" t="s">
        <v>6095</v>
      </c>
      <c r="C2909" s="20" t="s">
        <v>6099</v>
      </c>
      <c r="D2909" s="20" t="s">
        <v>6100</v>
      </c>
      <c r="H2909" s="20" t="s">
        <v>53</v>
      </c>
    </row>
    <row r="2910" customFormat="false" ht="15.75" hidden="false" customHeight="false" outlineLevel="0" collapsed="false">
      <c r="A2910" s="20" t="s">
        <v>6102</v>
      </c>
      <c r="B2910" s="20" t="s">
        <v>6103</v>
      </c>
      <c r="C2910" s="20" t="s">
        <v>6104</v>
      </c>
      <c r="D2910" s="20" t="s">
        <v>6105</v>
      </c>
      <c r="H2910" s="20" t="s">
        <v>53</v>
      </c>
    </row>
    <row r="2911" customFormat="false" ht="15.75" hidden="false" customHeight="false" outlineLevel="0" collapsed="false">
      <c r="A2911" s="20" t="s">
        <v>6106</v>
      </c>
      <c r="B2911" s="20" t="s">
        <v>6103</v>
      </c>
      <c r="C2911" s="20" t="s">
        <v>6104</v>
      </c>
      <c r="D2911" s="20" t="s">
        <v>6105</v>
      </c>
      <c r="H2911" s="20" t="s">
        <v>53</v>
      </c>
    </row>
    <row r="2912" customFormat="false" ht="15.75" hidden="false" customHeight="false" outlineLevel="0" collapsed="false">
      <c r="A2912" s="20" t="s">
        <v>6107</v>
      </c>
      <c r="B2912" s="20" t="s">
        <v>6108</v>
      </c>
      <c r="C2912" s="20" t="s">
        <v>6109</v>
      </c>
      <c r="H2912" s="20" t="s">
        <v>49</v>
      </c>
    </row>
    <row r="2913" customFormat="false" ht="15.75" hidden="false" customHeight="false" outlineLevel="0" collapsed="false">
      <c r="A2913" s="20" t="s">
        <v>6110</v>
      </c>
      <c r="B2913" s="20" t="s">
        <v>6108</v>
      </c>
      <c r="C2913" s="20" t="s">
        <v>6109</v>
      </c>
      <c r="H2913" s="20" t="s">
        <v>49</v>
      </c>
    </row>
    <row r="2914" customFormat="false" ht="15.75" hidden="false" customHeight="false" outlineLevel="0" collapsed="false">
      <c r="A2914" s="20" t="s">
        <v>6111</v>
      </c>
      <c r="B2914" s="20" t="s">
        <v>6112</v>
      </c>
      <c r="H2914" s="20" t="s">
        <v>29</v>
      </c>
    </row>
    <row r="2915" customFormat="false" ht="15.75" hidden="false" customHeight="false" outlineLevel="0" collapsed="false">
      <c r="A2915" s="20" t="s">
        <v>6113</v>
      </c>
      <c r="B2915" s="20" t="s">
        <v>6112</v>
      </c>
      <c r="H2915" s="20" t="s">
        <v>29</v>
      </c>
    </row>
    <row r="2916" customFormat="false" ht="15.75" hidden="false" customHeight="false" outlineLevel="0" collapsed="false">
      <c r="A2916" s="20" t="s">
        <v>6114</v>
      </c>
      <c r="B2916" s="20" t="s">
        <v>6115</v>
      </c>
      <c r="H2916" s="20" t="s">
        <v>29</v>
      </c>
    </row>
    <row r="2917" customFormat="false" ht="15.75" hidden="false" customHeight="false" outlineLevel="0" collapsed="false">
      <c r="A2917" s="20" t="s">
        <v>6116</v>
      </c>
      <c r="B2917" s="20" t="s">
        <v>6115</v>
      </c>
      <c r="H2917" s="20" t="s">
        <v>29</v>
      </c>
    </row>
    <row r="2918" customFormat="false" ht="15.75" hidden="false" customHeight="false" outlineLevel="0" collapsed="false">
      <c r="A2918" s="20" t="s">
        <v>6117</v>
      </c>
      <c r="B2918" s="20" t="s">
        <v>6118</v>
      </c>
      <c r="H2918" s="20" t="s">
        <v>29</v>
      </c>
    </row>
    <row r="2919" customFormat="false" ht="15.75" hidden="false" customHeight="false" outlineLevel="0" collapsed="false">
      <c r="A2919" s="20" t="s">
        <v>6119</v>
      </c>
      <c r="B2919" s="20" t="s">
        <v>6118</v>
      </c>
      <c r="H2919" s="20" t="s">
        <v>29</v>
      </c>
    </row>
    <row r="2920" customFormat="false" ht="15.75" hidden="false" customHeight="false" outlineLevel="0" collapsed="false">
      <c r="A2920" s="20" t="s">
        <v>6120</v>
      </c>
      <c r="B2920" s="20" t="s">
        <v>6121</v>
      </c>
      <c r="H2920" s="20" t="s">
        <v>29</v>
      </c>
    </row>
    <row r="2921" customFormat="false" ht="15.75" hidden="false" customHeight="false" outlineLevel="0" collapsed="false">
      <c r="A2921" s="20" t="s">
        <v>6122</v>
      </c>
      <c r="B2921" s="20" t="s">
        <v>6121</v>
      </c>
      <c r="H2921" s="20" t="s">
        <v>29</v>
      </c>
    </row>
    <row r="2922" customFormat="false" ht="15.75" hidden="false" customHeight="false" outlineLevel="0" collapsed="false">
      <c r="A2922" s="20" t="s">
        <v>6123</v>
      </c>
      <c r="B2922" s="20" t="s">
        <v>6124</v>
      </c>
      <c r="H2922" s="20" t="s">
        <v>49</v>
      </c>
    </row>
    <row r="2923" customFormat="false" ht="15.75" hidden="false" customHeight="false" outlineLevel="0" collapsed="false">
      <c r="A2923" s="20" t="s">
        <v>6125</v>
      </c>
      <c r="B2923" s="20" t="s">
        <v>6124</v>
      </c>
      <c r="H2923" s="20" t="s">
        <v>49</v>
      </c>
    </row>
    <row r="2924" customFormat="false" ht="15.75" hidden="false" customHeight="false" outlineLevel="0" collapsed="false">
      <c r="A2924" s="20" t="s">
        <v>6126</v>
      </c>
      <c r="B2924" s="20" t="s">
        <v>6127</v>
      </c>
      <c r="H2924" s="20" t="s">
        <v>49</v>
      </c>
    </row>
    <row r="2925" customFormat="false" ht="15.75" hidden="false" customHeight="false" outlineLevel="0" collapsed="false">
      <c r="A2925" s="20" t="s">
        <v>6128</v>
      </c>
      <c r="B2925" s="20" t="s">
        <v>6127</v>
      </c>
      <c r="H2925" s="20" t="s">
        <v>49</v>
      </c>
    </row>
    <row r="2926" customFormat="false" ht="15.75" hidden="false" customHeight="false" outlineLevel="0" collapsed="false">
      <c r="A2926" s="20" t="s">
        <v>6129</v>
      </c>
      <c r="B2926" s="20" t="s">
        <v>6130</v>
      </c>
      <c r="H2926" s="20" t="s">
        <v>103</v>
      </c>
    </row>
    <row r="2927" customFormat="false" ht="15.75" hidden="false" customHeight="false" outlineLevel="0" collapsed="false">
      <c r="A2927" s="20" t="s">
        <v>6131</v>
      </c>
      <c r="B2927" s="20" t="s">
        <v>6130</v>
      </c>
      <c r="H2927" s="20" t="s">
        <v>103</v>
      </c>
    </row>
    <row r="2928" customFormat="false" ht="15.75" hidden="false" customHeight="false" outlineLevel="0" collapsed="false">
      <c r="A2928" s="20" t="s">
        <v>6132</v>
      </c>
      <c r="B2928" s="20" t="s">
        <v>6133</v>
      </c>
      <c r="H2928" s="20" t="s">
        <v>29</v>
      </c>
    </row>
    <row r="2929" customFormat="false" ht="15.75" hidden="false" customHeight="false" outlineLevel="0" collapsed="false">
      <c r="A2929" s="20" t="s">
        <v>6134</v>
      </c>
      <c r="B2929" s="20" t="s">
        <v>6133</v>
      </c>
      <c r="H2929" s="20" t="s">
        <v>29</v>
      </c>
    </row>
    <row r="2930" customFormat="false" ht="15.75" hidden="false" customHeight="false" outlineLevel="0" collapsed="false">
      <c r="A2930" s="20" t="s">
        <v>6135</v>
      </c>
      <c r="B2930" s="20" t="s">
        <v>6136</v>
      </c>
      <c r="H2930" s="20" t="s">
        <v>29</v>
      </c>
    </row>
    <row r="2931" customFormat="false" ht="15.75" hidden="false" customHeight="false" outlineLevel="0" collapsed="false">
      <c r="A2931" s="20" t="s">
        <v>6137</v>
      </c>
      <c r="B2931" s="20" t="s">
        <v>6136</v>
      </c>
      <c r="H2931" s="20" t="s">
        <v>29</v>
      </c>
    </row>
    <row r="2932" customFormat="false" ht="15.75" hidden="false" customHeight="false" outlineLevel="0" collapsed="false">
      <c r="A2932" s="20" t="s">
        <v>6138</v>
      </c>
      <c r="B2932" s="20" t="s">
        <v>6139</v>
      </c>
      <c r="H2932" s="20" t="s">
        <v>29</v>
      </c>
    </row>
    <row r="2933" customFormat="false" ht="15.75" hidden="false" customHeight="false" outlineLevel="0" collapsed="false">
      <c r="A2933" s="20" t="s">
        <v>6140</v>
      </c>
      <c r="B2933" s="20" t="s">
        <v>6139</v>
      </c>
      <c r="H2933" s="20" t="s">
        <v>29</v>
      </c>
    </row>
    <row r="2934" customFormat="false" ht="15.75" hidden="false" customHeight="false" outlineLevel="0" collapsed="false">
      <c r="A2934" s="20" t="s">
        <v>6141</v>
      </c>
      <c r="B2934" s="20" t="s">
        <v>6142</v>
      </c>
      <c r="H2934" s="20" t="s">
        <v>29</v>
      </c>
    </row>
    <row r="2935" customFormat="false" ht="15.75" hidden="false" customHeight="false" outlineLevel="0" collapsed="false">
      <c r="A2935" s="20" t="s">
        <v>6143</v>
      </c>
      <c r="B2935" s="20" t="s">
        <v>6142</v>
      </c>
      <c r="H2935" s="20" t="s">
        <v>29</v>
      </c>
    </row>
    <row r="2936" customFormat="false" ht="15.75" hidden="false" customHeight="false" outlineLevel="0" collapsed="false">
      <c r="A2936" s="20" t="s">
        <v>6144</v>
      </c>
      <c r="B2936" s="20" t="s">
        <v>6145</v>
      </c>
      <c r="C2936" s="20" t="s">
        <v>6146</v>
      </c>
      <c r="H2936" s="20" t="s">
        <v>29</v>
      </c>
    </row>
    <row r="2937" customFormat="false" ht="15.75" hidden="false" customHeight="false" outlineLevel="0" collapsed="false">
      <c r="A2937" s="20" t="s">
        <v>6147</v>
      </c>
      <c r="B2937" s="20" t="s">
        <v>6145</v>
      </c>
      <c r="C2937" s="20" t="s">
        <v>6146</v>
      </c>
      <c r="H2937" s="20" t="s">
        <v>29</v>
      </c>
    </row>
    <row r="2938" customFormat="false" ht="15.75" hidden="false" customHeight="false" outlineLevel="0" collapsed="false">
      <c r="A2938" s="20" t="s">
        <v>6148</v>
      </c>
      <c r="B2938" s="20" t="s">
        <v>6149</v>
      </c>
      <c r="C2938" s="20" t="s">
        <v>6150</v>
      </c>
      <c r="D2938" s="20" t="s">
        <v>3687</v>
      </c>
      <c r="H2938" s="20" t="s">
        <v>29</v>
      </c>
    </row>
    <row r="2939" customFormat="false" ht="15.75" hidden="false" customHeight="false" outlineLevel="0" collapsed="false">
      <c r="A2939" s="20" t="s">
        <v>6151</v>
      </c>
      <c r="B2939" s="20" t="s">
        <v>6149</v>
      </c>
      <c r="C2939" s="20" t="s">
        <v>6150</v>
      </c>
      <c r="D2939" s="20" t="s">
        <v>3687</v>
      </c>
      <c r="H2939" s="20" t="s">
        <v>29</v>
      </c>
    </row>
    <row r="2940" customFormat="false" ht="15.75" hidden="false" customHeight="false" outlineLevel="0" collapsed="false">
      <c r="A2940" s="20" t="s">
        <v>6152</v>
      </c>
      <c r="B2940" s="20" t="s">
        <v>6153</v>
      </c>
      <c r="C2940" s="20" t="s">
        <v>6154</v>
      </c>
      <c r="D2940" s="20" t="s">
        <v>6155</v>
      </c>
      <c r="H2940" s="20" t="s">
        <v>29</v>
      </c>
    </row>
    <row r="2941" customFormat="false" ht="15.75" hidden="false" customHeight="false" outlineLevel="0" collapsed="false">
      <c r="A2941" s="20" t="s">
        <v>6156</v>
      </c>
      <c r="B2941" s="20" t="s">
        <v>6153</v>
      </c>
      <c r="C2941" s="20" t="s">
        <v>6154</v>
      </c>
      <c r="D2941" s="20" t="s">
        <v>6155</v>
      </c>
      <c r="H2941" s="20" t="s">
        <v>29</v>
      </c>
    </row>
    <row r="2942" customFormat="false" ht="15.75" hidden="false" customHeight="false" outlineLevel="0" collapsed="false">
      <c r="A2942" s="20" t="s">
        <v>6157</v>
      </c>
      <c r="B2942" s="20" t="s">
        <v>6158</v>
      </c>
      <c r="C2942" s="20" t="s">
        <v>6159</v>
      </c>
      <c r="H2942" s="20" t="s">
        <v>29</v>
      </c>
    </row>
    <row r="2943" customFormat="false" ht="15.75" hidden="false" customHeight="false" outlineLevel="0" collapsed="false">
      <c r="A2943" s="20" t="s">
        <v>6160</v>
      </c>
      <c r="B2943" s="20" t="s">
        <v>6158</v>
      </c>
      <c r="C2943" s="20" t="s">
        <v>6159</v>
      </c>
      <c r="H2943" s="20" t="s">
        <v>29</v>
      </c>
    </row>
    <row r="2944" customFormat="false" ht="15.75" hidden="false" customHeight="false" outlineLevel="0" collapsed="false">
      <c r="A2944" s="20" t="s">
        <v>6161</v>
      </c>
      <c r="B2944" s="20" t="s">
        <v>6162</v>
      </c>
      <c r="H2944" s="20" t="s">
        <v>103</v>
      </c>
    </row>
    <row r="2945" customFormat="false" ht="15.75" hidden="false" customHeight="false" outlineLevel="0" collapsed="false">
      <c r="A2945" s="20" t="s">
        <v>6163</v>
      </c>
      <c r="B2945" s="20" t="s">
        <v>6162</v>
      </c>
      <c r="H2945" s="20" t="s">
        <v>103</v>
      </c>
    </row>
    <row r="2946" customFormat="false" ht="15.75" hidden="false" customHeight="false" outlineLevel="0" collapsed="false">
      <c r="A2946" s="20" t="s">
        <v>6164</v>
      </c>
      <c r="B2946" s="20" t="s">
        <v>6165</v>
      </c>
      <c r="C2946" s="20" t="s">
        <v>6166</v>
      </c>
      <c r="H2946" s="20" t="s">
        <v>29</v>
      </c>
    </row>
    <row r="2947" customFormat="false" ht="15.75" hidden="false" customHeight="false" outlineLevel="0" collapsed="false">
      <c r="A2947" s="20" t="s">
        <v>6167</v>
      </c>
      <c r="B2947" s="20" t="s">
        <v>6165</v>
      </c>
      <c r="C2947" s="20" t="s">
        <v>6166</v>
      </c>
      <c r="H2947" s="20" t="s">
        <v>29</v>
      </c>
    </row>
    <row r="2948" customFormat="false" ht="15.75" hidden="false" customHeight="false" outlineLevel="0" collapsed="false">
      <c r="A2948" s="20" t="s">
        <v>6168</v>
      </c>
      <c r="B2948" s="20" t="s">
        <v>6169</v>
      </c>
      <c r="C2948" s="20" t="s">
        <v>6170</v>
      </c>
      <c r="H2948" s="20" t="s">
        <v>53</v>
      </c>
    </row>
    <row r="2949" customFormat="false" ht="15.75" hidden="false" customHeight="false" outlineLevel="0" collapsed="false">
      <c r="A2949" s="20" t="s">
        <v>6171</v>
      </c>
      <c r="B2949" s="20" t="s">
        <v>6169</v>
      </c>
      <c r="C2949" s="20" t="s">
        <v>6170</v>
      </c>
      <c r="H2949" s="20" t="s">
        <v>53</v>
      </c>
    </row>
    <row r="2950" customFormat="false" ht="15.75" hidden="false" customHeight="false" outlineLevel="0" collapsed="false">
      <c r="A2950" s="20" t="s">
        <v>6172</v>
      </c>
      <c r="B2950" s="20" t="s">
        <v>6173</v>
      </c>
      <c r="H2950" s="20" t="s">
        <v>29</v>
      </c>
    </row>
    <row r="2951" customFormat="false" ht="15.75" hidden="false" customHeight="false" outlineLevel="0" collapsed="false">
      <c r="A2951" s="20" t="s">
        <v>6174</v>
      </c>
      <c r="B2951" s="20" t="s">
        <v>6173</v>
      </c>
      <c r="H2951" s="20" t="s">
        <v>29</v>
      </c>
    </row>
    <row r="2952" customFormat="false" ht="15.75" hidden="false" customHeight="false" outlineLevel="0" collapsed="false">
      <c r="A2952" s="20" t="s">
        <v>6175</v>
      </c>
      <c r="B2952" s="20" t="s">
        <v>6176</v>
      </c>
      <c r="H2952" s="20" t="s">
        <v>29</v>
      </c>
    </row>
    <row r="2953" customFormat="false" ht="15.75" hidden="false" customHeight="false" outlineLevel="0" collapsed="false">
      <c r="A2953" s="20" t="s">
        <v>6177</v>
      </c>
      <c r="B2953" s="20" t="s">
        <v>6176</v>
      </c>
      <c r="H2953" s="20" t="s">
        <v>29</v>
      </c>
    </row>
    <row r="2954" customFormat="false" ht="15.75" hidden="false" customHeight="false" outlineLevel="0" collapsed="false">
      <c r="A2954" s="20" t="s">
        <v>6178</v>
      </c>
      <c r="B2954" s="20" t="s">
        <v>6179</v>
      </c>
      <c r="C2954" s="20" t="s">
        <v>6180</v>
      </c>
      <c r="H2954" s="20" t="s">
        <v>49</v>
      </c>
    </row>
    <row r="2955" customFormat="false" ht="15.75" hidden="false" customHeight="false" outlineLevel="0" collapsed="false">
      <c r="A2955" s="20" t="s">
        <v>6181</v>
      </c>
      <c r="B2955" s="20" t="s">
        <v>6179</v>
      </c>
      <c r="C2955" s="20" t="s">
        <v>6180</v>
      </c>
      <c r="H2955" s="20" t="s">
        <v>49</v>
      </c>
    </row>
    <row r="2956" customFormat="false" ht="15.75" hidden="false" customHeight="false" outlineLevel="0" collapsed="false">
      <c r="A2956" s="20" t="s">
        <v>6182</v>
      </c>
      <c r="B2956" s="20" t="s">
        <v>6183</v>
      </c>
      <c r="C2956" s="20" t="s">
        <v>6184</v>
      </c>
      <c r="H2956" s="20" t="s">
        <v>49</v>
      </c>
    </row>
    <row r="2957" customFormat="false" ht="15.75" hidden="false" customHeight="false" outlineLevel="0" collapsed="false">
      <c r="A2957" s="20" t="s">
        <v>6185</v>
      </c>
      <c r="B2957" s="20" t="s">
        <v>6183</v>
      </c>
      <c r="C2957" s="20" t="s">
        <v>6184</v>
      </c>
      <c r="H2957" s="20" t="s">
        <v>49</v>
      </c>
    </row>
    <row r="2958" customFormat="false" ht="15.75" hidden="false" customHeight="false" outlineLevel="0" collapsed="false">
      <c r="A2958" s="20" t="s">
        <v>6186</v>
      </c>
      <c r="B2958" s="20" t="s">
        <v>6187</v>
      </c>
      <c r="C2958" s="20" t="s">
        <v>6188</v>
      </c>
      <c r="H2958" s="20" t="s">
        <v>49</v>
      </c>
    </row>
    <row r="2959" customFormat="false" ht="15.75" hidden="false" customHeight="false" outlineLevel="0" collapsed="false">
      <c r="A2959" s="20" t="s">
        <v>6189</v>
      </c>
      <c r="B2959" s="20" t="s">
        <v>6187</v>
      </c>
      <c r="C2959" s="20" t="s">
        <v>6188</v>
      </c>
      <c r="H2959" s="20" t="s">
        <v>49</v>
      </c>
    </row>
    <row r="2960" customFormat="false" ht="15.75" hidden="false" customHeight="false" outlineLevel="0" collapsed="false">
      <c r="A2960" s="20" t="s">
        <v>6190</v>
      </c>
      <c r="B2960" s="20" t="s">
        <v>6191</v>
      </c>
      <c r="C2960" s="20" t="s">
        <v>6192</v>
      </c>
      <c r="H2960" s="20" t="s">
        <v>49</v>
      </c>
    </row>
    <row r="2961" customFormat="false" ht="15.75" hidden="false" customHeight="false" outlineLevel="0" collapsed="false">
      <c r="A2961" s="20" t="s">
        <v>6193</v>
      </c>
      <c r="B2961" s="20" t="s">
        <v>6191</v>
      </c>
      <c r="C2961" s="20" t="s">
        <v>6192</v>
      </c>
      <c r="H2961" s="20" t="s">
        <v>49</v>
      </c>
    </row>
    <row r="2962" customFormat="false" ht="15.75" hidden="false" customHeight="false" outlineLevel="0" collapsed="false">
      <c r="A2962" s="20" t="s">
        <v>6194</v>
      </c>
      <c r="B2962" s="20" t="s">
        <v>6195</v>
      </c>
      <c r="C2962" s="20" t="s">
        <v>6196</v>
      </c>
      <c r="H2962" s="20" t="s">
        <v>103</v>
      </c>
    </row>
    <row r="2963" customFormat="false" ht="15.75" hidden="false" customHeight="false" outlineLevel="0" collapsed="false">
      <c r="A2963" s="20" t="s">
        <v>6197</v>
      </c>
      <c r="B2963" s="20" t="s">
        <v>6195</v>
      </c>
      <c r="C2963" s="20" t="s">
        <v>6196</v>
      </c>
      <c r="H2963" s="20" t="s">
        <v>103</v>
      </c>
    </row>
    <row r="2964" customFormat="false" ht="15.75" hidden="false" customHeight="false" outlineLevel="0" collapsed="false">
      <c r="A2964" s="20" t="s">
        <v>6198</v>
      </c>
      <c r="B2964" s="20" t="s">
        <v>6199</v>
      </c>
      <c r="H2964" s="20" t="s">
        <v>29</v>
      </c>
    </row>
    <row r="2965" customFormat="false" ht="15.75" hidden="false" customHeight="false" outlineLevel="0" collapsed="false">
      <c r="A2965" s="20" t="s">
        <v>6200</v>
      </c>
      <c r="B2965" s="20" t="s">
        <v>6199</v>
      </c>
      <c r="H2965" s="20" t="s">
        <v>29</v>
      </c>
    </row>
    <row r="2966" customFormat="false" ht="15.75" hidden="false" customHeight="false" outlineLevel="0" collapsed="false">
      <c r="A2966" s="20" t="s">
        <v>6201</v>
      </c>
      <c r="B2966" s="20" t="s">
        <v>6202</v>
      </c>
      <c r="C2966" s="20" t="s">
        <v>6203</v>
      </c>
      <c r="H2966" s="20" t="s">
        <v>29</v>
      </c>
    </row>
    <row r="2967" customFormat="false" ht="15.75" hidden="false" customHeight="false" outlineLevel="0" collapsed="false">
      <c r="A2967" s="20" t="s">
        <v>6204</v>
      </c>
      <c r="B2967" s="20" t="s">
        <v>6202</v>
      </c>
      <c r="C2967" s="20" t="s">
        <v>6203</v>
      </c>
      <c r="H2967" s="20" t="s">
        <v>29</v>
      </c>
    </row>
    <row r="2968" customFormat="false" ht="15.75" hidden="false" customHeight="false" outlineLevel="0" collapsed="false">
      <c r="A2968" s="20" t="s">
        <v>6205</v>
      </c>
      <c r="B2968" s="20" t="s">
        <v>6202</v>
      </c>
      <c r="C2968" s="20" t="s">
        <v>6206</v>
      </c>
      <c r="H2968" s="20" t="s">
        <v>29</v>
      </c>
    </row>
    <row r="2969" customFormat="false" ht="15.75" hidden="false" customHeight="false" outlineLevel="0" collapsed="false">
      <c r="A2969" s="20" t="s">
        <v>6207</v>
      </c>
      <c r="B2969" s="20" t="s">
        <v>6202</v>
      </c>
      <c r="C2969" s="20" t="s">
        <v>6206</v>
      </c>
      <c r="H2969" s="20" t="s">
        <v>29</v>
      </c>
    </row>
    <row r="2970" customFormat="false" ht="15.75" hidden="false" customHeight="false" outlineLevel="0" collapsed="false">
      <c r="A2970" s="20" t="s">
        <v>6208</v>
      </c>
      <c r="B2970" s="20" t="s">
        <v>6209</v>
      </c>
      <c r="C2970" s="20" t="s">
        <v>6210</v>
      </c>
      <c r="H2970" s="20" t="s">
        <v>29</v>
      </c>
    </row>
    <row r="2971" customFormat="false" ht="15.75" hidden="false" customHeight="false" outlineLevel="0" collapsed="false">
      <c r="A2971" s="20" t="s">
        <v>6211</v>
      </c>
      <c r="B2971" s="20" t="s">
        <v>6209</v>
      </c>
      <c r="C2971" s="20" t="s">
        <v>6210</v>
      </c>
      <c r="H2971" s="20" t="s">
        <v>29</v>
      </c>
    </row>
    <row r="2972" customFormat="false" ht="15.75" hidden="false" customHeight="false" outlineLevel="0" collapsed="false">
      <c r="A2972" s="20" t="s">
        <v>6212</v>
      </c>
      <c r="B2972" s="20" t="s">
        <v>6213</v>
      </c>
      <c r="C2972" s="20" t="s">
        <v>6214</v>
      </c>
      <c r="H2972" s="20" t="s">
        <v>29</v>
      </c>
    </row>
    <row r="2973" customFormat="false" ht="15.75" hidden="false" customHeight="false" outlineLevel="0" collapsed="false">
      <c r="A2973" s="20" t="s">
        <v>6215</v>
      </c>
      <c r="B2973" s="20" t="s">
        <v>6213</v>
      </c>
      <c r="C2973" s="20" t="s">
        <v>6214</v>
      </c>
      <c r="H2973" s="20" t="s">
        <v>29</v>
      </c>
    </row>
    <row r="2974" customFormat="false" ht="15.75" hidden="false" customHeight="false" outlineLevel="0" collapsed="false">
      <c r="A2974" s="20" t="s">
        <v>6216</v>
      </c>
      <c r="B2974" s="20" t="s">
        <v>6217</v>
      </c>
      <c r="C2974" s="20" t="s">
        <v>6218</v>
      </c>
      <c r="H2974" s="20" t="s">
        <v>103</v>
      </c>
    </row>
    <row r="2975" customFormat="false" ht="15.75" hidden="false" customHeight="false" outlineLevel="0" collapsed="false">
      <c r="A2975" s="20" t="s">
        <v>6219</v>
      </c>
      <c r="B2975" s="20" t="s">
        <v>6217</v>
      </c>
      <c r="C2975" s="20" t="s">
        <v>6218</v>
      </c>
      <c r="H2975" s="20" t="s">
        <v>103</v>
      </c>
    </row>
    <row r="2976" customFormat="false" ht="15.75" hidden="false" customHeight="false" outlineLevel="0" collapsed="false">
      <c r="A2976" s="20" t="s">
        <v>6220</v>
      </c>
      <c r="B2976" s="20" t="s">
        <v>6217</v>
      </c>
      <c r="C2976" s="20" t="s">
        <v>6221</v>
      </c>
      <c r="H2976" s="20" t="s">
        <v>103</v>
      </c>
    </row>
    <row r="2977" customFormat="false" ht="15.75" hidden="false" customHeight="false" outlineLevel="0" collapsed="false">
      <c r="A2977" s="20" t="s">
        <v>6222</v>
      </c>
      <c r="B2977" s="20" t="s">
        <v>6217</v>
      </c>
      <c r="C2977" s="20" t="s">
        <v>6221</v>
      </c>
      <c r="H2977" s="20" t="s">
        <v>103</v>
      </c>
    </row>
    <row r="2978" customFormat="false" ht="15.75" hidden="false" customHeight="false" outlineLevel="0" collapsed="false">
      <c r="A2978" s="20" t="s">
        <v>6223</v>
      </c>
      <c r="B2978" s="20" t="s">
        <v>6217</v>
      </c>
      <c r="C2978" s="20" t="s">
        <v>6224</v>
      </c>
      <c r="H2978" s="20" t="s">
        <v>103</v>
      </c>
    </row>
    <row r="2979" customFormat="false" ht="15.75" hidden="false" customHeight="false" outlineLevel="0" collapsed="false">
      <c r="A2979" s="20" t="s">
        <v>6225</v>
      </c>
      <c r="B2979" s="20" t="s">
        <v>6217</v>
      </c>
      <c r="C2979" s="20" t="s">
        <v>6224</v>
      </c>
      <c r="H2979" s="20" t="s">
        <v>103</v>
      </c>
    </row>
    <row r="2980" customFormat="false" ht="15.75" hidden="false" customHeight="false" outlineLevel="0" collapsed="false">
      <c r="A2980" s="20" t="s">
        <v>6226</v>
      </c>
      <c r="B2980" s="20" t="s">
        <v>6217</v>
      </c>
      <c r="C2980" s="20" t="s">
        <v>6227</v>
      </c>
      <c r="H2980" s="20" t="s">
        <v>103</v>
      </c>
    </row>
    <row r="2981" customFormat="false" ht="15.75" hidden="false" customHeight="false" outlineLevel="0" collapsed="false">
      <c r="A2981" s="20" t="s">
        <v>6228</v>
      </c>
      <c r="B2981" s="20" t="s">
        <v>6217</v>
      </c>
      <c r="C2981" s="20" t="s">
        <v>6227</v>
      </c>
      <c r="H2981" s="20" t="s">
        <v>103</v>
      </c>
    </row>
    <row r="2982" customFormat="false" ht="15.75" hidden="false" customHeight="false" outlineLevel="0" collapsed="false">
      <c r="A2982" s="20" t="s">
        <v>6229</v>
      </c>
      <c r="B2982" s="20" t="s">
        <v>6217</v>
      </c>
      <c r="C2982" s="20" t="s">
        <v>6230</v>
      </c>
      <c r="H2982" s="20" t="s">
        <v>103</v>
      </c>
    </row>
    <row r="2983" customFormat="false" ht="15.75" hidden="false" customHeight="false" outlineLevel="0" collapsed="false">
      <c r="A2983" s="20" t="s">
        <v>6231</v>
      </c>
      <c r="B2983" s="20" t="s">
        <v>6217</v>
      </c>
      <c r="C2983" s="20" t="s">
        <v>6230</v>
      </c>
      <c r="H2983" s="20" t="s">
        <v>103</v>
      </c>
    </row>
    <row r="2984" customFormat="false" ht="15.75" hidden="false" customHeight="false" outlineLevel="0" collapsed="false">
      <c r="A2984" s="20" t="s">
        <v>6232</v>
      </c>
      <c r="B2984" s="20" t="s">
        <v>6233</v>
      </c>
      <c r="H2984" s="20" t="s">
        <v>6234</v>
      </c>
    </row>
    <row r="2985" customFormat="false" ht="15.75" hidden="false" customHeight="false" outlineLevel="0" collapsed="false">
      <c r="A2985" s="20" t="s">
        <v>6235</v>
      </c>
      <c r="B2985" s="20" t="s">
        <v>6233</v>
      </c>
      <c r="H2985" s="20" t="s">
        <v>6234</v>
      </c>
    </row>
    <row r="2986" customFormat="false" ht="15.75" hidden="false" customHeight="false" outlineLevel="0" collapsed="false">
      <c r="A2986" s="20" t="s">
        <v>6236</v>
      </c>
      <c r="B2986" s="20" t="s">
        <v>6237</v>
      </c>
      <c r="H2986" s="20" t="s">
        <v>49</v>
      </c>
    </row>
    <row r="2987" customFormat="false" ht="15.75" hidden="false" customHeight="false" outlineLevel="0" collapsed="false">
      <c r="A2987" s="20" t="s">
        <v>6238</v>
      </c>
      <c r="B2987" s="20" t="s">
        <v>6237</v>
      </c>
      <c r="H2987" s="20" t="s">
        <v>49</v>
      </c>
    </row>
    <row r="2988" customFormat="false" ht="15.75" hidden="false" customHeight="false" outlineLevel="0" collapsed="false">
      <c r="A2988" s="20" t="s">
        <v>6239</v>
      </c>
      <c r="B2988" s="20" t="s">
        <v>6240</v>
      </c>
      <c r="C2988" s="20" t="s">
        <v>6241</v>
      </c>
      <c r="D2988" s="20" t="s">
        <v>6242</v>
      </c>
      <c r="H2988" s="20" t="s">
        <v>49</v>
      </c>
    </row>
    <row r="2989" customFormat="false" ht="15.75" hidden="false" customHeight="false" outlineLevel="0" collapsed="false">
      <c r="A2989" s="20" t="s">
        <v>6243</v>
      </c>
      <c r="B2989" s="20" t="s">
        <v>6240</v>
      </c>
      <c r="C2989" s="20" t="s">
        <v>6241</v>
      </c>
      <c r="D2989" s="20" t="s">
        <v>6242</v>
      </c>
      <c r="H2989" s="20" t="s">
        <v>49</v>
      </c>
    </row>
    <row r="2990" customFormat="false" ht="15.75" hidden="false" customHeight="false" outlineLevel="0" collapsed="false">
      <c r="A2990" s="20" t="s">
        <v>6244</v>
      </c>
      <c r="B2990" s="20" t="s">
        <v>6245</v>
      </c>
      <c r="C2990" s="20" t="s">
        <v>6246</v>
      </c>
      <c r="H2990" s="20" t="s">
        <v>49</v>
      </c>
    </row>
    <row r="2991" customFormat="false" ht="15.75" hidden="false" customHeight="false" outlineLevel="0" collapsed="false">
      <c r="A2991" s="20" t="s">
        <v>6247</v>
      </c>
      <c r="B2991" s="20" t="s">
        <v>6245</v>
      </c>
      <c r="C2991" s="20" t="s">
        <v>6246</v>
      </c>
      <c r="H2991" s="20" t="s">
        <v>49</v>
      </c>
    </row>
    <row r="2992" customFormat="false" ht="15.75" hidden="false" customHeight="false" outlineLevel="0" collapsed="false">
      <c r="A2992" s="20" t="s">
        <v>6248</v>
      </c>
      <c r="B2992" s="20" t="s">
        <v>6249</v>
      </c>
      <c r="C2992" s="20" t="s">
        <v>6250</v>
      </c>
      <c r="H2992" s="20" t="s">
        <v>49</v>
      </c>
    </row>
    <row r="2993" customFormat="false" ht="15.75" hidden="false" customHeight="false" outlineLevel="0" collapsed="false">
      <c r="A2993" s="20" t="s">
        <v>6251</v>
      </c>
      <c r="B2993" s="20" t="s">
        <v>6249</v>
      </c>
      <c r="C2993" s="20" t="s">
        <v>6250</v>
      </c>
      <c r="H2993" s="20" t="s">
        <v>49</v>
      </c>
    </row>
    <row r="2994" customFormat="false" ht="15.75" hidden="false" customHeight="false" outlineLevel="0" collapsed="false">
      <c r="A2994" s="20" t="s">
        <v>6252</v>
      </c>
      <c r="B2994" s="20" t="s">
        <v>6253</v>
      </c>
      <c r="C2994" s="20" t="s">
        <v>6254</v>
      </c>
      <c r="H2994" s="20" t="s">
        <v>49</v>
      </c>
    </row>
    <row r="2995" customFormat="false" ht="15.75" hidden="false" customHeight="false" outlineLevel="0" collapsed="false">
      <c r="A2995" s="20" t="s">
        <v>6255</v>
      </c>
      <c r="B2995" s="20" t="s">
        <v>6253</v>
      </c>
      <c r="C2995" s="20" t="s">
        <v>6254</v>
      </c>
      <c r="H2995" s="20" t="s">
        <v>49</v>
      </c>
    </row>
    <row r="2996" customFormat="false" ht="15.75" hidden="false" customHeight="false" outlineLevel="0" collapsed="false">
      <c r="A2996" s="20" t="s">
        <v>6256</v>
      </c>
      <c r="B2996" s="20" t="s">
        <v>6257</v>
      </c>
      <c r="C2996" s="20" t="s">
        <v>6254</v>
      </c>
      <c r="H2996" s="20" t="s">
        <v>49</v>
      </c>
    </row>
    <row r="2997" customFormat="false" ht="15.75" hidden="false" customHeight="false" outlineLevel="0" collapsed="false">
      <c r="A2997" s="20" t="s">
        <v>6258</v>
      </c>
      <c r="B2997" s="20" t="s">
        <v>6257</v>
      </c>
      <c r="C2997" s="20" t="s">
        <v>6254</v>
      </c>
      <c r="H2997" s="20" t="s">
        <v>49</v>
      </c>
    </row>
    <row r="2998" customFormat="false" ht="15.75" hidden="false" customHeight="false" outlineLevel="0" collapsed="false">
      <c r="A2998" s="20" t="s">
        <v>6259</v>
      </c>
      <c r="B2998" s="20" t="s">
        <v>6260</v>
      </c>
      <c r="H2998" s="20" t="s">
        <v>103</v>
      </c>
    </row>
    <row r="2999" customFormat="false" ht="15.75" hidden="false" customHeight="false" outlineLevel="0" collapsed="false">
      <c r="A2999" s="20" t="s">
        <v>6261</v>
      </c>
      <c r="B2999" s="20" t="s">
        <v>6260</v>
      </c>
      <c r="H2999" s="20" t="s">
        <v>103</v>
      </c>
    </row>
    <row r="3000" customFormat="false" ht="15.75" hidden="false" customHeight="false" outlineLevel="0" collapsed="false">
      <c r="A3000" s="20" t="s">
        <v>6262</v>
      </c>
      <c r="B3000" s="20" t="s">
        <v>6263</v>
      </c>
      <c r="H3000" s="20" t="s">
        <v>103</v>
      </c>
    </row>
    <row r="3001" customFormat="false" ht="15.75" hidden="false" customHeight="false" outlineLevel="0" collapsed="false">
      <c r="A3001" s="20" t="s">
        <v>6264</v>
      </c>
      <c r="B3001" s="20" t="s">
        <v>6263</v>
      </c>
      <c r="H3001" s="20" t="s">
        <v>103</v>
      </c>
    </row>
    <row r="3002" customFormat="false" ht="15.75" hidden="false" customHeight="false" outlineLevel="0" collapsed="false">
      <c r="A3002" s="20" t="s">
        <v>6265</v>
      </c>
      <c r="B3002" s="20" t="s">
        <v>6266</v>
      </c>
      <c r="C3002" s="20" t="s">
        <v>6267</v>
      </c>
      <c r="H3002" s="20" t="s">
        <v>53</v>
      </c>
    </row>
    <row r="3003" customFormat="false" ht="15.75" hidden="false" customHeight="false" outlineLevel="0" collapsed="false">
      <c r="A3003" s="20" t="s">
        <v>6268</v>
      </c>
      <c r="B3003" s="20" t="s">
        <v>6266</v>
      </c>
      <c r="C3003" s="20" t="s">
        <v>6267</v>
      </c>
      <c r="H3003" s="20" t="s">
        <v>53</v>
      </c>
    </row>
    <row r="3004" customFormat="false" ht="15.75" hidden="false" customHeight="false" outlineLevel="0" collapsed="false">
      <c r="A3004" s="20" t="s">
        <v>6269</v>
      </c>
      <c r="B3004" s="20" t="s">
        <v>6270</v>
      </c>
      <c r="C3004" s="20" t="s">
        <v>6271</v>
      </c>
      <c r="H3004" s="20" t="s">
        <v>29</v>
      </c>
    </row>
    <row r="3005" customFormat="false" ht="15.75" hidden="false" customHeight="false" outlineLevel="0" collapsed="false">
      <c r="A3005" s="20" t="s">
        <v>6272</v>
      </c>
      <c r="B3005" s="20" t="s">
        <v>6270</v>
      </c>
      <c r="C3005" s="20" t="s">
        <v>6271</v>
      </c>
      <c r="H3005" s="20" t="s">
        <v>29</v>
      </c>
    </row>
    <row r="3006" customFormat="false" ht="15.75" hidden="false" customHeight="false" outlineLevel="0" collapsed="false">
      <c r="A3006" s="20" t="s">
        <v>6273</v>
      </c>
      <c r="B3006" s="20" t="s">
        <v>6274</v>
      </c>
      <c r="C3006" s="20" t="s">
        <v>6275</v>
      </c>
      <c r="H3006" s="20" t="s">
        <v>29</v>
      </c>
    </row>
    <row r="3007" customFormat="false" ht="15.75" hidden="false" customHeight="false" outlineLevel="0" collapsed="false">
      <c r="A3007" s="20" t="s">
        <v>6276</v>
      </c>
      <c r="B3007" s="20" t="s">
        <v>6274</v>
      </c>
      <c r="C3007" s="20" t="s">
        <v>6275</v>
      </c>
      <c r="H3007" s="20" t="s">
        <v>29</v>
      </c>
    </row>
    <row r="3008" customFormat="false" ht="15.75" hidden="false" customHeight="false" outlineLevel="0" collapsed="false">
      <c r="A3008" s="20" t="s">
        <v>6277</v>
      </c>
      <c r="B3008" s="20" t="s">
        <v>6278</v>
      </c>
      <c r="C3008" s="20" t="s">
        <v>6279</v>
      </c>
      <c r="D3008" s="20" t="s">
        <v>6280</v>
      </c>
      <c r="H3008" s="20" t="s">
        <v>29</v>
      </c>
    </row>
    <row r="3009" customFormat="false" ht="15.75" hidden="false" customHeight="false" outlineLevel="0" collapsed="false">
      <c r="A3009" s="20" t="s">
        <v>6281</v>
      </c>
      <c r="B3009" s="20" t="s">
        <v>6278</v>
      </c>
      <c r="C3009" s="20" t="s">
        <v>6279</v>
      </c>
      <c r="D3009" s="20" t="s">
        <v>6280</v>
      </c>
      <c r="H3009" s="20" t="s">
        <v>29</v>
      </c>
    </row>
    <row r="3010" customFormat="false" ht="15.75" hidden="false" customHeight="false" outlineLevel="0" collapsed="false">
      <c r="A3010" s="20" t="s">
        <v>6282</v>
      </c>
      <c r="B3010" s="20" t="s">
        <v>6283</v>
      </c>
      <c r="H3010" s="20" t="s">
        <v>103</v>
      </c>
    </row>
    <row r="3011" customFormat="false" ht="15.75" hidden="false" customHeight="false" outlineLevel="0" collapsed="false">
      <c r="A3011" s="20" t="s">
        <v>6284</v>
      </c>
      <c r="B3011" s="20" t="s">
        <v>6283</v>
      </c>
      <c r="H3011" s="20" t="s">
        <v>103</v>
      </c>
    </row>
    <row r="3012" customFormat="false" ht="15.75" hidden="false" customHeight="false" outlineLevel="0" collapsed="false">
      <c r="A3012" s="20" t="s">
        <v>6285</v>
      </c>
      <c r="B3012" s="20" t="s">
        <v>6286</v>
      </c>
      <c r="H3012" s="20" t="s">
        <v>103</v>
      </c>
    </row>
    <row r="3013" customFormat="false" ht="15.75" hidden="false" customHeight="false" outlineLevel="0" collapsed="false">
      <c r="A3013" s="20" t="s">
        <v>6287</v>
      </c>
      <c r="B3013" s="20" t="s">
        <v>6286</v>
      </c>
      <c r="H3013" s="20" t="s">
        <v>103</v>
      </c>
    </row>
    <row r="3014" customFormat="false" ht="15.75" hidden="false" customHeight="false" outlineLevel="0" collapsed="false">
      <c r="A3014" s="20" t="s">
        <v>6288</v>
      </c>
      <c r="B3014" s="20" t="s">
        <v>6289</v>
      </c>
      <c r="H3014" s="20" t="s">
        <v>103</v>
      </c>
    </row>
    <row r="3015" customFormat="false" ht="15.75" hidden="false" customHeight="false" outlineLevel="0" collapsed="false">
      <c r="A3015" s="20" t="s">
        <v>6290</v>
      </c>
      <c r="B3015" s="20" t="s">
        <v>6289</v>
      </c>
      <c r="H3015" s="20" t="s">
        <v>103</v>
      </c>
    </row>
    <row r="3016" customFormat="false" ht="15.75" hidden="false" customHeight="false" outlineLevel="0" collapsed="false">
      <c r="A3016" s="20" t="s">
        <v>6291</v>
      </c>
      <c r="B3016" s="20" t="s">
        <v>6292</v>
      </c>
      <c r="H3016" s="20" t="s">
        <v>103</v>
      </c>
    </row>
    <row r="3017" customFormat="false" ht="15.75" hidden="false" customHeight="false" outlineLevel="0" collapsed="false">
      <c r="A3017" s="20" t="s">
        <v>6293</v>
      </c>
      <c r="B3017" s="20" t="s">
        <v>6292</v>
      </c>
      <c r="H3017" s="20" t="s">
        <v>103</v>
      </c>
    </row>
    <row r="3018" customFormat="false" ht="15.75" hidden="false" customHeight="false" outlineLevel="0" collapsed="false">
      <c r="A3018" s="20" t="s">
        <v>6294</v>
      </c>
      <c r="B3018" s="20" t="s">
        <v>6295</v>
      </c>
      <c r="H3018" s="20" t="s">
        <v>103</v>
      </c>
    </row>
    <row r="3019" customFormat="false" ht="15.75" hidden="false" customHeight="false" outlineLevel="0" collapsed="false">
      <c r="A3019" s="20" t="s">
        <v>6296</v>
      </c>
      <c r="B3019" s="20" t="s">
        <v>6295</v>
      </c>
      <c r="H3019" s="20" t="s">
        <v>103</v>
      </c>
    </row>
    <row r="3020" customFormat="false" ht="15.75" hidden="false" customHeight="false" outlineLevel="0" collapsed="false">
      <c r="A3020" s="20" t="s">
        <v>6297</v>
      </c>
      <c r="B3020" s="20" t="s">
        <v>6298</v>
      </c>
      <c r="C3020" s="20" t="s">
        <v>6299</v>
      </c>
      <c r="D3020" s="20" t="s">
        <v>6300</v>
      </c>
      <c r="H3020" s="20" t="s">
        <v>29</v>
      </c>
    </row>
    <row r="3021" customFormat="false" ht="15.75" hidden="false" customHeight="false" outlineLevel="0" collapsed="false">
      <c r="A3021" s="20" t="s">
        <v>6301</v>
      </c>
      <c r="B3021" s="20" t="s">
        <v>6298</v>
      </c>
      <c r="C3021" s="20" t="s">
        <v>6299</v>
      </c>
      <c r="D3021" s="20" t="s">
        <v>6300</v>
      </c>
      <c r="H3021" s="20" t="s">
        <v>29</v>
      </c>
    </row>
    <row r="3022" customFormat="false" ht="15.75" hidden="false" customHeight="false" outlineLevel="0" collapsed="false">
      <c r="A3022" s="20" t="s">
        <v>6302</v>
      </c>
      <c r="B3022" s="20" t="s">
        <v>6303</v>
      </c>
      <c r="C3022" s="20" t="s">
        <v>6304</v>
      </c>
      <c r="D3022" s="20" t="s">
        <v>6305</v>
      </c>
      <c r="H3022" s="20" t="s">
        <v>29</v>
      </c>
    </row>
    <row r="3023" customFormat="false" ht="15.75" hidden="false" customHeight="false" outlineLevel="0" collapsed="false">
      <c r="A3023" s="20" t="s">
        <v>6306</v>
      </c>
      <c r="B3023" s="20" t="s">
        <v>6303</v>
      </c>
      <c r="C3023" s="20" t="s">
        <v>6304</v>
      </c>
      <c r="D3023" s="20" t="s">
        <v>6305</v>
      </c>
      <c r="H3023" s="20" t="s">
        <v>29</v>
      </c>
    </row>
    <row r="3024" customFormat="false" ht="15.75" hidden="false" customHeight="false" outlineLevel="0" collapsed="false">
      <c r="A3024" s="20" t="s">
        <v>6307</v>
      </c>
      <c r="B3024" s="20" t="s">
        <v>6308</v>
      </c>
      <c r="C3024" s="20" t="s">
        <v>6309</v>
      </c>
      <c r="D3024" s="20" t="s">
        <v>6310</v>
      </c>
      <c r="H3024" s="20" t="s">
        <v>29</v>
      </c>
    </row>
    <row r="3025" customFormat="false" ht="15.75" hidden="false" customHeight="false" outlineLevel="0" collapsed="false">
      <c r="A3025" s="20" t="s">
        <v>6311</v>
      </c>
      <c r="B3025" s="20" t="s">
        <v>6308</v>
      </c>
      <c r="C3025" s="20" t="s">
        <v>6309</v>
      </c>
      <c r="D3025" s="20" t="s">
        <v>6310</v>
      </c>
      <c r="H3025" s="20" t="s">
        <v>29</v>
      </c>
    </row>
    <row r="3026" customFormat="false" ht="15.75" hidden="false" customHeight="false" outlineLevel="0" collapsed="false">
      <c r="A3026" s="20" t="s">
        <v>6312</v>
      </c>
      <c r="B3026" s="20" t="s">
        <v>6313</v>
      </c>
      <c r="C3026" s="20" t="s">
        <v>6309</v>
      </c>
      <c r="D3026" s="20" t="s">
        <v>6310</v>
      </c>
      <c r="H3026" s="20" t="s">
        <v>29</v>
      </c>
    </row>
    <row r="3027" customFormat="false" ht="15.75" hidden="false" customHeight="false" outlineLevel="0" collapsed="false">
      <c r="A3027" s="20" t="s">
        <v>6314</v>
      </c>
      <c r="B3027" s="20" t="s">
        <v>6313</v>
      </c>
      <c r="C3027" s="20" t="s">
        <v>6309</v>
      </c>
      <c r="D3027" s="20" t="s">
        <v>6310</v>
      </c>
      <c r="H3027" s="20" t="s">
        <v>29</v>
      </c>
    </row>
    <row r="3028" customFormat="false" ht="15.75" hidden="false" customHeight="false" outlineLevel="0" collapsed="false">
      <c r="A3028" s="20" t="s">
        <v>6315</v>
      </c>
      <c r="B3028" s="20" t="s">
        <v>6316</v>
      </c>
      <c r="C3028" s="20" t="s">
        <v>6317</v>
      </c>
      <c r="D3028" s="20" t="s">
        <v>6318</v>
      </c>
      <c r="H3028" s="20" t="s">
        <v>29</v>
      </c>
    </row>
    <row r="3029" customFormat="false" ht="15.75" hidden="false" customHeight="false" outlineLevel="0" collapsed="false">
      <c r="A3029" s="20" t="s">
        <v>6319</v>
      </c>
      <c r="B3029" s="20" t="s">
        <v>6316</v>
      </c>
      <c r="C3029" s="20" t="s">
        <v>6317</v>
      </c>
      <c r="D3029" s="20" t="s">
        <v>6318</v>
      </c>
      <c r="H3029" s="20" t="s">
        <v>29</v>
      </c>
    </row>
    <row r="3030" customFormat="false" ht="15.75" hidden="false" customHeight="false" outlineLevel="0" collapsed="false">
      <c r="A3030" s="20" t="s">
        <v>6320</v>
      </c>
      <c r="B3030" s="20" t="s">
        <v>6321</v>
      </c>
      <c r="C3030" s="20" t="s">
        <v>6322</v>
      </c>
      <c r="H3030" s="20" t="s">
        <v>29</v>
      </c>
    </row>
    <row r="3031" customFormat="false" ht="15.75" hidden="false" customHeight="false" outlineLevel="0" collapsed="false">
      <c r="A3031" s="20" t="s">
        <v>6323</v>
      </c>
      <c r="B3031" s="20" t="s">
        <v>6321</v>
      </c>
      <c r="C3031" s="20" t="s">
        <v>6322</v>
      </c>
      <c r="H3031" s="20" t="s">
        <v>29</v>
      </c>
    </row>
    <row r="3032" customFormat="false" ht="15.75" hidden="false" customHeight="false" outlineLevel="0" collapsed="false">
      <c r="A3032" s="20" t="s">
        <v>6324</v>
      </c>
      <c r="B3032" s="20" t="s">
        <v>6325</v>
      </c>
      <c r="C3032" s="20" t="s">
        <v>6326</v>
      </c>
      <c r="H3032" s="20" t="s">
        <v>5894</v>
      </c>
    </row>
    <row r="3033" customFormat="false" ht="15.75" hidden="false" customHeight="false" outlineLevel="0" collapsed="false">
      <c r="A3033" s="20" t="s">
        <v>6327</v>
      </c>
      <c r="B3033" s="20" t="s">
        <v>6325</v>
      </c>
      <c r="C3033" s="20" t="s">
        <v>6326</v>
      </c>
      <c r="H3033" s="20" t="s">
        <v>5894</v>
      </c>
    </row>
    <row r="3034" customFormat="false" ht="15.75" hidden="false" customHeight="false" outlineLevel="0" collapsed="false">
      <c r="A3034" s="20" t="s">
        <v>6328</v>
      </c>
      <c r="B3034" s="20" t="s">
        <v>6329</v>
      </c>
      <c r="C3034" s="20" t="s">
        <v>6330</v>
      </c>
      <c r="D3034" s="20" t="s">
        <v>6331</v>
      </c>
      <c r="H3034" s="20" t="s">
        <v>49</v>
      </c>
    </row>
    <row r="3035" customFormat="false" ht="15.75" hidden="false" customHeight="false" outlineLevel="0" collapsed="false">
      <c r="A3035" s="20" t="s">
        <v>6332</v>
      </c>
      <c r="B3035" s="20" t="s">
        <v>6329</v>
      </c>
      <c r="C3035" s="20" t="s">
        <v>6330</v>
      </c>
      <c r="D3035" s="20" t="s">
        <v>6331</v>
      </c>
      <c r="H3035" s="20" t="s">
        <v>49</v>
      </c>
    </row>
    <row r="3036" customFormat="false" ht="15.75" hidden="false" customHeight="false" outlineLevel="0" collapsed="false">
      <c r="A3036" s="20" t="s">
        <v>6333</v>
      </c>
      <c r="B3036" s="20" t="s">
        <v>6329</v>
      </c>
      <c r="C3036" s="20" t="s">
        <v>6330</v>
      </c>
      <c r="D3036" s="20" t="s">
        <v>6334</v>
      </c>
      <c r="H3036" s="20" t="s">
        <v>49</v>
      </c>
    </row>
    <row r="3037" customFormat="false" ht="15.75" hidden="false" customHeight="false" outlineLevel="0" collapsed="false">
      <c r="A3037" s="20" t="s">
        <v>6335</v>
      </c>
      <c r="B3037" s="20" t="s">
        <v>6329</v>
      </c>
      <c r="C3037" s="20" t="s">
        <v>6330</v>
      </c>
      <c r="D3037" s="20" t="s">
        <v>6334</v>
      </c>
      <c r="H3037" s="20" t="s">
        <v>49</v>
      </c>
    </row>
    <row r="3038" customFormat="false" ht="15.75" hidden="false" customHeight="false" outlineLevel="0" collapsed="false">
      <c r="A3038" s="20" t="s">
        <v>6336</v>
      </c>
      <c r="B3038" s="20" t="s">
        <v>6329</v>
      </c>
      <c r="C3038" s="20" t="s">
        <v>6330</v>
      </c>
      <c r="D3038" s="20" t="s">
        <v>6337</v>
      </c>
      <c r="H3038" s="20" t="s">
        <v>49</v>
      </c>
    </row>
    <row r="3039" customFormat="false" ht="15.75" hidden="false" customHeight="false" outlineLevel="0" collapsed="false">
      <c r="A3039" s="20" t="s">
        <v>6338</v>
      </c>
      <c r="B3039" s="20" t="s">
        <v>6329</v>
      </c>
      <c r="C3039" s="20" t="s">
        <v>6330</v>
      </c>
      <c r="D3039" s="20" t="s">
        <v>6337</v>
      </c>
      <c r="H3039" s="20" t="s">
        <v>49</v>
      </c>
    </row>
    <row r="3040" customFormat="false" ht="15.75" hidden="false" customHeight="false" outlineLevel="0" collapsed="false">
      <c r="A3040" s="20" t="s">
        <v>6339</v>
      </c>
      <c r="B3040" s="20" t="s">
        <v>6340</v>
      </c>
      <c r="C3040" s="20" t="s">
        <v>6341</v>
      </c>
      <c r="D3040" s="20" t="s">
        <v>6342</v>
      </c>
      <c r="H3040" s="20" t="s">
        <v>53</v>
      </c>
    </row>
    <row r="3041" customFormat="false" ht="15.75" hidden="false" customHeight="false" outlineLevel="0" collapsed="false">
      <c r="A3041" s="20" t="s">
        <v>6343</v>
      </c>
      <c r="B3041" s="20" t="s">
        <v>6340</v>
      </c>
      <c r="C3041" s="20" t="s">
        <v>6341</v>
      </c>
      <c r="D3041" s="20" t="s">
        <v>6342</v>
      </c>
      <c r="H3041" s="20" t="s">
        <v>53</v>
      </c>
    </row>
    <row r="3042" customFormat="false" ht="15.75" hidden="false" customHeight="false" outlineLevel="0" collapsed="false">
      <c r="A3042" s="20" t="s">
        <v>6344</v>
      </c>
      <c r="B3042" s="20" t="s">
        <v>6345</v>
      </c>
      <c r="C3042" s="20" t="s">
        <v>6346</v>
      </c>
      <c r="D3042" s="20" t="s">
        <v>6342</v>
      </c>
      <c r="H3042" s="20" t="s">
        <v>53</v>
      </c>
    </row>
    <row r="3043" customFormat="false" ht="15.75" hidden="false" customHeight="false" outlineLevel="0" collapsed="false">
      <c r="A3043" s="20" t="s">
        <v>6347</v>
      </c>
      <c r="B3043" s="20" t="s">
        <v>6345</v>
      </c>
      <c r="C3043" s="20" t="s">
        <v>6346</v>
      </c>
      <c r="D3043" s="20" t="s">
        <v>6342</v>
      </c>
      <c r="H3043" s="20" t="s">
        <v>53</v>
      </c>
    </row>
    <row r="3044" customFormat="false" ht="15.75" hidden="false" customHeight="false" outlineLevel="0" collapsed="false">
      <c r="A3044" s="20" t="s">
        <v>6348</v>
      </c>
      <c r="B3044" s="20" t="s">
        <v>6349</v>
      </c>
      <c r="C3044" s="20" t="s">
        <v>6350</v>
      </c>
      <c r="D3044" s="20" t="s">
        <v>5607</v>
      </c>
      <c r="H3044" s="20" t="s">
        <v>53</v>
      </c>
    </row>
    <row r="3045" customFormat="false" ht="15.75" hidden="false" customHeight="false" outlineLevel="0" collapsed="false">
      <c r="A3045" s="20" t="s">
        <v>6351</v>
      </c>
      <c r="B3045" s="20" t="s">
        <v>6349</v>
      </c>
      <c r="C3045" s="20" t="s">
        <v>6350</v>
      </c>
      <c r="D3045" s="20" t="s">
        <v>5607</v>
      </c>
      <c r="H3045" s="20" t="s">
        <v>53</v>
      </c>
    </row>
    <row r="3046" customFormat="false" ht="15.75" hidden="false" customHeight="false" outlineLevel="0" collapsed="false">
      <c r="A3046" s="20" t="s">
        <v>6352</v>
      </c>
      <c r="B3046" s="20" t="s">
        <v>6349</v>
      </c>
      <c r="C3046" s="20" t="s">
        <v>6353</v>
      </c>
      <c r="D3046" s="20" t="s">
        <v>6354</v>
      </c>
      <c r="H3046" s="20" t="s">
        <v>53</v>
      </c>
    </row>
    <row r="3047" customFormat="false" ht="15.75" hidden="false" customHeight="false" outlineLevel="0" collapsed="false">
      <c r="A3047" s="20" t="s">
        <v>6355</v>
      </c>
      <c r="B3047" s="20" t="s">
        <v>6349</v>
      </c>
      <c r="C3047" s="20" t="s">
        <v>6353</v>
      </c>
      <c r="D3047" s="20" t="s">
        <v>6354</v>
      </c>
      <c r="H3047" s="20" t="s">
        <v>53</v>
      </c>
    </row>
    <row r="3048" customFormat="false" ht="15.75" hidden="false" customHeight="false" outlineLevel="0" collapsed="false">
      <c r="A3048" s="20" t="s">
        <v>6356</v>
      </c>
      <c r="B3048" s="20" t="s">
        <v>6357</v>
      </c>
      <c r="C3048" s="20" t="s">
        <v>6358</v>
      </c>
      <c r="D3048" s="20" t="s">
        <v>6359</v>
      </c>
      <c r="H3048" s="20" t="s">
        <v>29</v>
      </c>
    </row>
    <row r="3049" customFormat="false" ht="15.75" hidden="false" customHeight="false" outlineLevel="0" collapsed="false">
      <c r="A3049" s="20" t="s">
        <v>6360</v>
      </c>
      <c r="B3049" s="20" t="s">
        <v>6357</v>
      </c>
      <c r="C3049" s="20" t="s">
        <v>6358</v>
      </c>
      <c r="D3049" s="20" t="s">
        <v>6359</v>
      </c>
      <c r="H3049" s="20" t="s">
        <v>29</v>
      </c>
    </row>
    <row r="3050" customFormat="false" ht="15.75" hidden="false" customHeight="false" outlineLevel="0" collapsed="false">
      <c r="A3050" s="20" t="s">
        <v>6361</v>
      </c>
      <c r="B3050" s="20" t="s">
        <v>6357</v>
      </c>
      <c r="C3050" s="20" t="s">
        <v>6362</v>
      </c>
      <c r="D3050" s="20" t="s">
        <v>6363</v>
      </c>
      <c r="H3050" s="20" t="s">
        <v>29</v>
      </c>
    </row>
    <row r="3051" customFormat="false" ht="15.75" hidden="false" customHeight="false" outlineLevel="0" collapsed="false">
      <c r="A3051" s="20" t="s">
        <v>6364</v>
      </c>
      <c r="B3051" s="20" t="s">
        <v>6357</v>
      </c>
      <c r="C3051" s="20" t="s">
        <v>6362</v>
      </c>
      <c r="D3051" s="20" t="s">
        <v>6363</v>
      </c>
      <c r="H3051" s="20" t="s">
        <v>29</v>
      </c>
    </row>
    <row r="3052" customFormat="false" ht="15.75" hidden="false" customHeight="false" outlineLevel="0" collapsed="false">
      <c r="A3052" s="20" t="s">
        <v>6365</v>
      </c>
      <c r="B3052" s="20" t="s">
        <v>6357</v>
      </c>
      <c r="C3052" s="20" t="s">
        <v>6366</v>
      </c>
      <c r="D3052" s="20" t="s">
        <v>6367</v>
      </c>
      <c r="E3052" s="20" t="s">
        <v>6368</v>
      </c>
      <c r="H3052" s="20" t="s">
        <v>29</v>
      </c>
    </row>
    <row r="3053" customFormat="false" ht="15.75" hidden="false" customHeight="false" outlineLevel="0" collapsed="false">
      <c r="A3053" s="20" t="s">
        <v>6369</v>
      </c>
      <c r="B3053" s="20" t="s">
        <v>6357</v>
      </c>
      <c r="C3053" s="20" t="s">
        <v>6366</v>
      </c>
      <c r="D3053" s="20" t="s">
        <v>6367</v>
      </c>
      <c r="E3053" s="20" t="s">
        <v>6368</v>
      </c>
      <c r="H3053" s="20" t="s">
        <v>29</v>
      </c>
    </row>
    <row r="3054" customFormat="false" ht="15.75" hidden="false" customHeight="false" outlineLevel="0" collapsed="false">
      <c r="A3054" s="20" t="s">
        <v>6370</v>
      </c>
      <c r="B3054" s="20" t="s">
        <v>6357</v>
      </c>
      <c r="C3054" s="20" t="s">
        <v>6371</v>
      </c>
      <c r="D3054" s="20" t="s">
        <v>6372</v>
      </c>
      <c r="E3054" s="20" t="s">
        <v>6373</v>
      </c>
      <c r="H3054" s="20" t="s">
        <v>29</v>
      </c>
    </row>
    <row r="3055" customFormat="false" ht="15.75" hidden="false" customHeight="false" outlineLevel="0" collapsed="false">
      <c r="A3055" s="20" t="s">
        <v>6374</v>
      </c>
      <c r="B3055" s="20" t="s">
        <v>6357</v>
      </c>
      <c r="C3055" s="20" t="s">
        <v>6371</v>
      </c>
      <c r="D3055" s="20" t="s">
        <v>6372</v>
      </c>
      <c r="E3055" s="20" t="s">
        <v>6373</v>
      </c>
      <c r="H3055" s="20" t="s">
        <v>29</v>
      </c>
    </row>
    <row r="3056" customFormat="false" ht="15.75" hidden="false" customHeight="false" outlineLevel="0" collapsed="false">
      <c r="A3056" s="20" t="s">
        <v>6375</v>
      </c>
      <c r="B3056" s="20" t="s">
        <v>6357</v>
      </c>
      <c r="C3056" s="20" t="s">
        <v>6376</v>
      </c>
      <c r="D3056" s="20" t="s">
        <v>6377</v>
      </c>
      <c r="H3056" s="20" t="s">
        <v>29</v>
      </c>
    </row>
    <row r="3057" customFormat="false" ht="15.75" hidden="false" customHeight="false" outlineLevel="0" collapsed="false">
      <c r="A3057" s="20" t="s">
        <v>6378</v>
      </c>
      <c r="B3057" s="20" t="s">
        <v>6357</v>
      </c>
      <c r="C3057" s="20" t="s">
        <v>6376</v>
      </c>
      <c r="D3057" s="20" t="s">
        <v>6377</v>
      </c>
      <c r="H3057" s="20" t="s">
        <v>29</v>
      </c>
    </row>
    <row r="3058" customFormat="false" ht="15.75" hidden="false" customHeight="false" outlineLevel="0" collapsed="false">
      <c r="A3058" s="20" t="s">
        <v>6379</v>
      </c>
      <c r="B3058" s="20" t="s">
        <v>6357</v>
      </c>
      <c r="C3058" s="20" t="s">
        <v>6380</v>
      </c>
      <c r="D3058" s="20" t="s">
        <v>6377</v>
      </c>
      <c r="H3058" s="20" t="s">
        <v>29</v>
      </c>
    </row>
    <row r="3059" customFormat="false" ht="15.75" hidden="false" customHeight="false" outlineLevel="0" collapsed="false">
      <c r="A3059" s="20" t="s">
        <v>6381</v>
      </c>
      <c r="B3059" s="20" t="s">
        <v>6357</v>
      </c>
      <c r="C3059" s="20" t="s">
        <v>6380</v>
      </c>
      <c r="D3059" s="20" t="s">
        <v>6377</v>
      </c>
      <c r="H3059" s="20" t="s">
        <v>29</v>
      </c>
    </row>
    <row r="3060" customFormat="false" ht="15.75" hidden="false" customHeight="false" outlineLevel="0" collapsed="false">
      <c r="A3060" s="20" t="s">
        <v>6382</v>
      </c>
      <c r="B3060" s="20" t="s">
        <v>6357</v>
      </c>
      <c r="C3060" s="20" t="s">
        <v>6383</v>
      </c>
      <c r="D3060" s="20" t="s">
        <v>6384</v>
      </c>
      <c r="E3060" s="20" t="s">
        <v>6385</v>
      </c>
      <c r="H3060" s="20" t="s">
        <v>29</v>
      </c>
    </row>
    <row r="3061" customFormat="false" ht="15.75" hidden="false" customHeight="false" outlineLevel="0" collapsed="false">
      <c r="A3061" s="20" t="s">
        <v>6386</v>
      </c>
      <c r="B3061" s="20" t="s">
        <v>6357</v>
      </c>
      <c r="C3061" s="20" t="s">
        <v>6383</v>
      </c>
      <c r="D3061" s="20" t="s">
        <v>6384</v>
      </c>
      <c r="E3061" s="20" t="s">
        <v>6385</v>
      </c>
      <c r="H3061" s="20" t="s">
        <v>29</v>
      </c>
    </row>
    <row r="3062" customFormat="false" ht="15.75" hidden="false" customHeight="false" outlineLevel="0" collapsed="false">
      <c r="A3062" s="20" t="s">
        <v>6387</v>
      </c>
      <c r="B3062" s="20" t="s">
        <v>6357</v>
      </c>
      <c r="C3062" s="20" t="s">
        <v>6388</v>
      </c>
      <c r="D3062" s="20" t="s">
        <v>6384</v>
      </c>
      <c r="E3062" s="20" t="s">
        <v>6389</v>
      </c>
      <c r="H3062" s="20" t="s">
        <v>29</v>
      </c>
    </row>
    <row r="3063" customFormat="false" ht="15.75" hidden="false" customHeight="false" outlineLevel="0" collapsed="false">
      <c r="A3063" s="20" t="s">
        <v>6390</v>
      </c>
      <c r="B3063" s="20" t="s">
        <v>6357</v>
      </c>
      <c r="C3063" s="20" t="s">
        <v>6388</v>
      </c>
      <c r="D3063" s="20" t="s">
        <v>6384</v>
      </c>
      <c r="E3063" s="20" t="s">
        <v>6389</v>
      </c>
      <c r="H3063" s="20" t="s">
        <v>29</v>
      </c>
    </row>
    <row r="3064" customFormat="false" ht="15.75" hidden="false" customHeight="false" outlineLevel="0" collapsed="false">
      <c r="A3064" s="20" t="s">
        <v>6391</v>
      </c>
      <c r="B3064" s="20" t="s">
        <v>6392</v>
      </c>
      <c r="C3064" s="20" t="s">
        <v>6393</v>
      </c>
      <c r="H3064" s="20" t="s">
        <v>53</v>
      </c>
    </row>
    <row r="3065" customFormat="false" ht="15.75" hidden="false" customHeight="false" outlineLevel="0" collapsed="false">
      <c r="A3065" s="20" t="s">
        <v>6394</v>
      </c>
      <c r="B3065" s="20" t="s">
        <v>6392</v>
      </c>
      <c r="C3065" s="20" t="s">
        <v>6393</v>
      </c>
      <c r="H3065" s="20" t="s">
        <v>53</v>
      </c>
    </row>
    <row r="3066" customFormat="false" ht="15.75" hidden="false" customHeight="false" outlineLevel="0" collapsed="false">
      <c r="A3066" s="20" t="s">
        <v>6395</v>
      </c>
      <c r="B3066" s="20" t="s">
        <v>6396</v>
      </c>
      <c r="C3066" s="20" t="s">
        <v>6397</v>
      </c>
      <c r="D3066" s="20" t="s">
        <v>6398</v>
      </c>
      <c r="H3066" s="20" t="s">
        <v>29</v>
      </c>
    </row>
    <row r="3067" customFormat="false" ht="15.75" hidden="false" customHeight="false" outlineLevel="0" collapsed="false">
      <c r="A3067" s="20" t="s">
        <v>6399</v>
      </c>
      <c r="B3067" s="20" t="s">
        <v>6396</v>
      </c>
      <c r="C3067" s="20" t="s">
        <v>6397</v>
      </c>
      <c r="D3067" s="20" t="s">
        <v>6398</v>
      </c>
      <c r="H3067" s="20" t="s">
        <v>29</v>
      </c>
    </row>
    <row r="3068" customFormat="false" ht="15.75" hidden="false" customHeight="false" outlineLevel="0" collapsed="false">
      <c r="A3068" s="20" t="s">
        <v>6400</v>
      </c>
      <c r="B3068" s="20" t="s">
        <v>6401</v>
      </c>
      <c r="C3068" s="20" t="s">
        <v>6402</v>
      </c>
      <c r="D3068" s="20" t="s">
        <v>6403</v>
      </c>
      <c r="H3068" s="20" t="s">
        <v>53</v>
      </c>
    </row>
    <row r="3069" customFormat="false" ht="15.75" hidden="false" customHeight="false" outlineLevel="0" collapsed="false">
      <c r="A3069" s="20" t="s">
        <v>6404</v>
      </c>
      <c r="B3069" s="20" t="s">
        <v>6401</v>
      </c>
      <c r="C3069" s="20" t="s">
        <v>6402</v>
      </c>
      <c r="D3069" s="20" t="s">
        <v>6403</v>
      </c>
      <c r="H3069" s="20" t="s">
        <v>53</v>
      </c>
    </row>
    <row r="3070" customFormat="false" ht="15.75" hidden="false" customHeight="false" outlineLevel="0" collapsed="false">
      <c r="A3070" s="20" t="s">
        <v>6405</v>
      </c>
      <c r="B3070" s="20" t="s">
        <v>6401</v>
      </c>
      <c r="C3070" s="20" t="s">
        <v>6406</v>
      </c>
      <c r="D3070" s="20" t="s">
        <v>6385</v>
      </c>
      <c r="H3070" s="20" t="s">
        <v>53</v>
      </c>
    </row>
    <row r="3071" customFormat="false" ht="15.75" hidden="false" customHeight="false" outlineLevel="0" collapsed="false">
      <c r="A3071" s="20" t="s">
        <v>6407</v>
      </c>
      <c r="B3071" s="20" t="s">
        <v>6401</v>
      </c>
      <c r="C3071" s="20" t="s">
        <v>6406</v>
      </c>
      <c r="D3071" s="20" t="s">
        <v>6385</v>
      </c>
      <c r="H3071" s="20" t="s">
        <v>53</v>
      </c>
    </row>
    <row r="3072" customFormat="false" ht="15.75" hidden="false" customHeight="false" outlineLevel="0" collapsed="false">
      <c r="A3072" s="20" t="s">
        <v>6408</v>
      </c>
      <c r="B3072" s="20" t="s">
        <v>6409</v>
      </c>
      <c r="C3072" s="20" t="s">
        <v>6410</v>
      </c>
      <c r="D3072" s="20" t="s">
        <v>6411</v>
      </c>
      <c r="E3072" s="20" t="s">
        <v>5951</v>
      </c>
      <c r="H3072" s="20" t="s">
        <v>29</v>
      </c>
    </row>
    <row r="3073" customFormat="false" ht="15.75" hidden="false" customHeight="false" outlineLevel="0" collapsed="false">
      <c r="A3073" s="20" t="s">
        <v>6412</v>
      </c>
      <c r="B3073" s="20" t="s">
        <v>6409</v>
      </c>
      <c r="C3073" s="20" t="s">
        <v>6410</v>
      </c>
      <c r="D3073" s="20" t="s">
        <v>6411</v>
      </c>
      <c r="E3073" s="20" t="s">
        <v>5951</v>
      </c>
      <c r="H3073" s="20" t="s">
        <v>29</v>
      </c>
    </row>
    <row r="3074" customFormat="false" ht="15.75" hidden="false" customHeight="false" outlineLevel="0" collapsed="false">
      <c r="A3074" s="20" t="s">
        <v>6413</v>
      </c>
      <c r="B3074" s="20" t="s">
        <v>6414</v>
      </c>
      <c r="C3074" s="20" t="s">
        <v>6415</v>
      </c>
      <c r="D3074" s="20" t="s">
        <v>6416</v>
      </c>
      <c r="E3074" s="20" t="s">
        <v>6354</v>
      </c>
      <c r="H3074" s="20" t="s">
        <v>29</v>
      </c>
    </row>
    <row r="3075" customFormat="false" ht="15.75" hidden="false" customHeight="false" outlineLevel="0" collapsed="false">
      <c r="A3075" s="20" t="s">
        <v>6417</v>
      </c>
      <c r="B3075" s="20" t="s">
        <v>6414</v>
      </c>
      <c r="C3075" s="20" t="s">
        <v>6415</v>
      </c>
      <c r="D3075" s="20" t="s">
        <v>6416</v>
      </c>
      <c r="E3075" s="20" t="s">
        <v>6354</v>
      </c>
      <c r="H3075" s="20" t="s">
        <v>29</v>
      </c>
    </row>
    <row r="3076" customFormat="false" ht="15.75" hidden="false" customHeight="false" outlineLevel="0" collapsed="false">
      <c r="A3076" s="20" t="s">
        <v>6418</v>
      </c>
      <c r="B3076" s="20" t="s">
        <v>6419</v>
      </c>
      <c r="C3076" s="20" t="s">
        <v>6420</v>
      </c>
      <c r="D3076" s="20" t="s">
        <v>6421</v>
      </c>
      <c r="H3076" s="20" t="s">
        <v>53</v>
      </c>
    </row>
    <row r="3077" customFormat="false" ht="15.75" hidden="false" customHeight="false" outlineLevel="0" collapsed="false">
      <c r="A3077" s="20" t="s">
        <v>6422</v>
      </c>
      <c r="B3077" s="20" t="s">
        <v>6419</v>
      </c>
      <c r="C3077" s="20" t="s">
        <v>6420</v>
      </c>
      <c r="D3077" s="20" t="s">
        <v>6421</v>
      </c>
      <c r="H3077" s="20" t="s">
        <v>53</v>
      </c>
    </row>
    <row r="3078" customFormat="false" ht="15.75" hidden="false" customHeight="false" outlineLevel="0" collapsed="false">
      <c r="A3078" s="20" t="s">
        <v>6423</v>
      </c>
      <c r="B3078" s="20" t="s">
        <v>6424</v>
      </c>
      <c r="C3078" s="20" t="s">
        <v>6425</v>
      </c>
      <c r="D3078" s="20" t="s">
        <v>6426</v>
      </c>
      <c r="H3078" s="20" t="s">
        <v>53</v>
      </c>
    </row>
    <row r="3079" customFormat="false" ht="15.75" hidden="false" customHeight="false" outlineLevel="0" collapsed="false">
      <c r="A3079" s="20" t="s">
        <v>6427</v>
      </c>
      <c r="B3079" s="20" t="s">
        <v>6424</v>
      </c>
      <c r="C3079" s="20" t="s">
        <v>6425</v>
      </c>
      <c r="D3079" s="20" t="s">
        <v>6426</v>
      </c>
      <c r="H3079" s="20" t="s">
        <v>53</v>
      </c>
    </row>
    <row r="3080" customFormat="false" ht="15.75" hidden="false" customHeight="false" outlineLevel="0" collapsed="false">
      <c r="A3080" s="20" t="s">
        <v>6428</v>
      </c>
      <c r="B3080" s="20" t="s">
        <v>6429</v>
      </c>
      <c r="C3080" s="20" t="s">
        <v>6430</v>
      </c>
      <c r="D3080" s="20" t="s">
        <v>6431</v>
      </c>
      <c r="H3080" s="20" t="s">
        <v>29</v>
      </c>
    </row>
    <row r="3081" customFormat="false" ht="15.75" hidden="false" customHeight="false" outlineLevel="0" collapsed="false">
      <c r="A3081" s="20" t="s">
        <v>6432</v>
      </c>
      <c r="B3081" s="20" t="s">
        <v>6429</v>
      </c>
      <c r="C3081" s="20" t="s">
        <v>6430</v>
      </c>
      <c r="D3081" s="20" t="s">
        <v>6431</v>
      </c>
      <c r="H3081" s="20" t="s">
        <v>29</v>
      </c>
    </row>
    <row r="3082" customFormat="false" ht="15.75" hidden="false" customHeight="false" outlineLevel="0" collapsed="false">
      <c r="A3082" s="20" t="s">
        <v>6433</v>
      </c>
      <c r="B3082" s="20" t="s">
        <v>6434</v>
      </c>
      <c r="C3082" s="20" t="s">
        <v>6435</v>
      </c>
      <c r="H3082" s="20" t="s">
        <v>49</v>
      </c>
    </row>
    <row r="3083" customFormat="false" ht="15.75" hidden="false" customHeight="false" outlineLevel="0" collapsed="false">
      <c r="A3083" s="20" t="s">
        <v>6436</v>
      </c>
      <c r="B3083" s="20" t="s">
        <v>6434</v>
      </c>
      <c r="C3083" s="20" t="s">
        <v>6435</v>
      </c>
      <c r="H3083" s="20" t="s">
        <v>49</v>
      </c>
    </row>
    <row r="3084" customFormat="false" ht="15.75" hidden="false" customHeight="false" outlineLevel="0" collapsed="false">
      <c r="A3084" s="20" t="s">
        <v>6437</v>
      </c>
      <c r="B3084" s="20" t="s">
        <v>6438</v>
      </c>
      <c r="C3084" s="20" t="s">
        <v>6439</v>
      </c>
      <c r="H3084" s="20" t="s">
        <v>49</v>
      </c>
    </row>
    <row r="3085" customFormat="false" ht="15.75" hidden="false" customHeight="false" outlineLevel="0" collapsed="false">
      <c r="A3085" s="20" t="s">
        <v>6440</v>
      </c>
      <c r="B3085" s="20" t="s">
        <v>6438</v>
      </c>
      <c r="C3085" s="20" t="s">
        <v>6439</v>
      </c>
      <c r="H3085" s="20" t="s">
        <v>49</v>
      </c>
    </row>
    <row r="3086" customFormat="false" ht="15.75" hidden="false" customHeight="false" outlineLevel="0" collapsed="false">
      <c r="A3086" s="20" t="s">
        <v>6441</v>
      </c>
      <c r="B3086" s="20" t="s">
        <v>6442</v>
      </c>
      <c r="C3086" s="20" t="s">
        <v>6443</v>
      </c>
      <c r="D3086" s="20" t="s">
        <v>6444</v>
      </c>
      <c r="E3086" s="20" t="s">
        <v>6403</v>
      </c>
      <c r="H3086" s="20" t="s">
        <v>53</v>
      </c>
    </row>
    <row r="3087" customFormat="false" ht="15.75" hidden="false" customHeight="false" outlineLevel="0" collapsed="false">
      <c r="A3087" s="20" t="s">
        <v>6445</v>
      </c>
      <c r="B3087" s="20" t="s">
        <v>6442</v>
      </c>
      <c r="C3087" s="20" t="s">
        <v>6443</v>
      </c>
      <c r="D3087" s="20" t="s">
        <v>6444</v>
      </c>
      <c r="E3087" s="20" t="s">
        <v>6403</v>
      </c>
      <c r="H3087" s="20" t="s">
        <v>53</v>
      </c>
    </row>
    <row r="3088" customFormat="false" ht="15.75" hidden="false" customHeight="false" outlineLevel="0" collapsed="false">
      <c r="A3088" s="20" t="s">
        <v>6446</v>
      </c>
      <c r="B3088" s="20" t="s">
        <v>6447</v>
      </c>
      <c r="C3088" s="20" t="s">
        <v>6448</v>
      </c>
      <c r="D3088" s="20" t="s">
        <v>6449</v>
      </c>
      <c r="E3088" s="20" t="s">
        <v>6450</v>
      </c>
      <c r="F3088" s="20" t="s">
        <v>6451</v>
      </c>
      <c r="G3088" s="20" t="s">
        <v>6452</v>
      </c>
      <c r="H3088" s="20" t="s">
        <v>53</v>
      </c>
    </row>
    <row r="3089" customFormat="false" ht="15.75" hidden="false" customHeight="false" outlineLevel="0" collapsed="false">
      <c r="A3089" s="20" t="s">
        <v>6453</v>
      </c>
      <c r="B3089" s="20" t="s">
        <v>6447</v>
      </c>
      <c r="C3089" s="20" t="s">
        <v>6448</v>
      </c>
      <c r="D3089" s="20" t="s">
        <v>6449</v>
      </c>
      <c r="E3089" s="20" t="s">
        <v>6450</v>
      </c>
      <c r="F3089" s="20" t="s">
        <v>6451</v>
      </c>
      <c r="G3089" s="20" t="s">
        <v>6452</v>
      </c>
      <c r="H3089" s="20" t="s">
        <v>53</v>
      </c>
    </row>
    <row r="3090" customFormat="false" ht="15.75" hidden="false" customHeight="false" outlineLevel="0" collapsed="false">
      <c r="A3090" s="20" t="s">
        <v>6454</v>
      </c>
      <c r="B3090" s="20" t="s">
        <v>6455</v>
      </c>
      <c r="C3090" s="20" t="s">
        <v>6456</v>
      </c>
      <c r="D3090" s="20" t="s">
        <v>6368</v>
      </c>
      <c r="H3090" s="20" t="s">
        <v>53</v>
      </c>
    </row>
    <row r="3091" customFormat="false" ht="15.75" hidden="false" customHeight="false" outlineLevel="0" collapsed="false">
      <c r="A3091" s="20" t="s">
        <v>6457</v>
      </c>
      <c r="B3091" s="20" t="s">
        <v>6455</v>
      </c>
      <c r="C3091" s="20" t="s">
        <v>6456</v>
      </c>
      <c r="D3091" s="20" t="s">
        <v>6368</v>
      </c>
      <c r="H3091" s="20" t="s">
        <v>53</v>
      </c>
    </row>
    <row r="3092" customFormat="false" ht="15.75" hidden="false" customHeight="false" outlineLevel="0" collapsed="false">
      <c r="A3092" s="20" t="s">
        <v>6458</v>
      </c>
      <c r="B3092" s="20" t="s">
        <v>6459</v>
      </c>
      <c r="C3092" s="20" t="s">
        <v>6460</v>
      </c>
      <c r="H3092" s="20" t="s">
        <v>5894</v>
      </c>
    </row>
    <row r="3093" customFormat="false" ht="15.75" hidden="false" customHeight="false" outlineLevel="0" collapsed="false">
      <c r="A3093" s="20" t="s">
        <v>6461</v>
      </c>
      <c r="B3093" s="20" t="s">
        <v>6459</v>
      </c>
      <c r="C3093" s="20" t="s">
        <v>6460</v>
      </c>
      <c r="H3093" s="20" t="s">
        <v>5894</v>
      </c>
    </row>
    <row r="3094" customFormat="false" ht="15.75" hidden="false" customHeight="false" outlineLevel="0" collapsed="false">
      <c r="A3094" s="20" t="s">
        <v>6462</v>
      </c>
      <c r="B3094" s="20" t="s">
        <v>6463</v>
      </c>
      <c r="C3094" s="20" t="s">
        <v>6464</v>
      </c>
      <c r="D3094" s="20" t="s">
        <v>4012</v>
      </c>
      <c r="H3094" s="20" t="s">
        <v>89</v>
      </c>
    </row>
    <row r="3095" customFormat="false" ht="15.75" hidden="false" customHeight="false" outlineLevel="0" collapsed="false">
      <c r="A3095" s="20" t="s">
        <v>6465</v>
      </c>
      <c r="B3095" s="20" t="s">
        <v>6463</v>
      </c>
      <c r="C3095" s="20" t="s">
        <v>6464</v>
      </c>
      <c r="D3095" s="20" t="s">
        <v>4012</v>
      </c>
      <c r="H3095" s="20" t="s">
        <v>89</v>
      </c>
    </row>
    <row r="3096" customFormat="false" ht="15.75" hidden="false" customHeight="false" outlineLevel="0" collapsed="false">
      <c r="A3096" s="20" t="s">
        <v>6466</v>
      </c>
      <c r="B3096" s="20" t="s">
        <v>6463</v>
      </c>
      <c r="C3096" s="20" t="s">
        <v>6467</v>
      </c>
      <c r="D3096" s="20" t="s">
        <v>6468</v>
      </c>
      <c r="H3096" s="20" t="s">
        <v>89</v>
      </c>
    </row>
    <row r="3097" customFormat="false" ht="15.75" hidden="false" customHeight="false" outlineLevel="0" collapsed="false">
      <c r="A3097" s="20" t="s">
        <v>6469</v>
      </c>
      <c r="B3097" s="20" t="s">
        <v>6463</v>
      </c>
      <c r="C3097" s="20" t="s">
        <v>6467</v>
      </c>
      <c r="D3097" s="20" t="s">
        <v>6468</v>
      </c>
      <c r="H3097" s="20" t="s">
        <v>89</v>
      </c>
    </row>
    <row r="3098" customFormat="false" ht="15.75" hidden="false" customHeight="false" outlineLevel="0" collapsed="false">
      <c r="A3098" s="20" t="s">
        <v>6470</v>
      </c>
      <c r="B3098" s="20" t="s">
        <v>6471</v>
      </c>
      <c r="C3098" s="20" t="s">
        <v>6472</v>
      </c>
      <c r="D3098" s="20" t="s">
        <v>6473</v>
      </c>
      <c r="H3098" s="20" t="s">
        <v>49</v>
      </c>
    </row>
    <row r="3099" customFormat="false" ht="15.75" hidden="false" customHeight="false" outlineLevel="0" collapsed="false">
      <c r="A3099" s="20" t="s">
        <v>6474</v>
      </c>
      <c r="B3099" s="20" t="s">
        <v>6471</v>
      </c>
      <c r="C3099" s="20" t="s">
        <v>6472</v>
      </c>
      <c r="D3099" s="20" t="s">
        <v>6473</v>
      </c>
      <c r="H3099" s="20" t="s">
        <v>49</v>
      </c>
    </row>
    <row r="3100" customFormat="false" ht="15.75" hidden="false" customHeight="false" outlineLevel="0" collapsed="false">
      <c r="A3100" s="20" t="s">
        <v>6475</v>
      </c>
      <c r="B3100" s="20" t="s">
        <v>6471</v>
      </c>
      <c r="C3100" s="20" t="s">
        <v>6472</v>
      </c>
      <c r="D3100" s="20" t="s">
        <v>6476</v>
      </c>
      <c r="H3100" s="20" t="s">
        <v>49</v>
      </c>
    </row>
    <row r="3101" customFormat="false" ht="15.75" hidden="false" customHeight="false" outlineLevel="0" collapsed="false">
      <c r="A3101" s="20" t="s">
        <v>6477</v>
      </c>
      <c r="B3101" s="20" t="s">
        <v>6471</v>
      </c>
      <c r="C3101" s="20" t="s">
        <v>6472</v>
      </c>
      <c r="D3101" s="20" t="s">
        <v>6476</v>
      </c>
      <c r="H3101" s="20" t="s">
        <v>49</v>
      </c>
    </row>
    <row r="3102" customFormat="false" ht="15.75" hidden="false" customHeight="false" outlineLevel="0" collapsed="false">
      <c r="A3102" s="20" t="s">
        <v>6478</v>
      </c>
      <c r="B3102" s="20" t="s">
        <v>6471</v>
      </c>
      <c r="C3102" s="20" t="s">
        <v>6479</v>
      </c>
      <c r="D3102" s="20" t="s">
        <v>6480</v>
      </c>
      <c r="H3102" s="20" t="s">
        <v>49</v>
      </c>
    </row>
    <row r="3103" customFormat="false" ht="15.75" hidden="false" customHeight="false" outlineLevel="0" collapsed="false">
      <c r="A3103" s="20" t="s">
        <v>6481</v>
      </c>
      <c r="B3103" s="20" t="s">
        <v>6471</v>
      </c>
      <c r="C3103" s="20" t="s">
        <v>6479</v>
      </c>
      <c r="D3103" s="20" t="s">
        <v>6480</v>
      </c>
      <c r="H3103" s="20" t="s">
        <v>49</v>
      </c>
    </row>
    <row r="3104" customFormat="false" ht="15.75" hidden="false" customHeight="false" outlineLevel="0" collapsed="false">
      <c r="A3104" s="20" t="s">
        <v>6482</v>
      </c>
      <c r="B3104" s="20" t="s">
        <v>6471</v>
      </c>
      <c r="C3104" s="20" t="s">
        <v>6479</v>
      </c>
      <c r="D3104" s="20" t="s">
        <v>6483</v>
      </c>
      <c r="H3104" s="20" t="s">
        <v>49</v>
      </c>
    </row>
    <row r="3105" customFormat="false" ht="15.75" hidden="false" customHeight="false" outlineLevel="0" collapsed="false">
      <c r="A3105" s="20" t="s">
        <v>6484</v>
      </c>
      <c r="B3105" s="20" t="s">
        <v>6471</v>
      </c>
      <c r="C3105" s="20" t="s">
        <v>6479</v>
      </c>
      <c r="D3105" s="20" t="s">
        <v>6483</v>
      </c>
      <c r="H3105" s="20" t="s">
        <v>49</v>
      </c>
    </row>
    <row r="3106" customFormat="false" ht="15.75" hidden="false" customHeight="false" outlineLevel="0" collapsed="false">
      <c r="A3106" s="20" t="s">
        <v>6485</v>
      </c>
      <c r="B3106" s="20" t="s">
        <v>6471</v>
      </c>
      <c r="C3106" s="20" t="s">
        <v>6479</v>
      </c>
      <c r="D3106" s="20" t="s">
        <v>6486</v>
      </c>
      <c r="H3106" s="20" t="s">
        <v>49</v>
      </c>
    </row>
    <row r="3107" customFormat="false" ht="15.75" hidden="false" customHeight="false" outlineLevel="0" collapsed="false">
      <c r="A3107" s="20" t="s">
        <v>6487</v>
      </c>
      <c r="B3107" s="20" t="s">
        <v>6471</v>
      </c>
      <c r="C3107" s="20" t="s">
        <v>6479</v>
      </c>
      <c r="D3107" s="20" t="s">
        <v>6486</v>
      </c>
      <c r="H3107" s="20" t="s">
        <v>49</v>
      </c>
    </row>
    <row r="3108" customFormat="false" ht="15.75" hidden="false" customHeight="false" outlineLevel="0" collapsed="false">
      <c r="A3108" s="20" t="s">
        <v>6488</v>
      </c>
      <c r="B3108" s="20" t="s">
        <v>6471</v>
      </c>
      <c r="C3108" s="20" t="s">
        <v>6479</v>
      </c>
      <c r="D3108" s="20" t="s">
        <v>6489</v>
      </c>
      <c r="H3108" s="20" t="s">
        <v>49</v>
      </c>
    </row>
    <row r="3109" customFormat="false" ht="15.75" hidden="false" customHeight="false" outlineLevel="0" collapsed="false">
      <c r="A3109" s="20" t="s">
        <v>6490</v>
      </c>
      <c r="B3109" s="20" t="s">
        <v>6471</v>
      </c>
      <c r="C3109" s="20" t="s">
        <v>6479</v>
      </c>
      <c r="D3109" s="20" t="s">
        <v>6489</v>
      </c>
      <c r="H3109" s="20" t="s">
        <v>49</v>
      </c>
    </row>
    <row r="3110" customFormat="false" ht="15.75" hidden="false" customHeight="false" outlineLevel="0" collapsed="false">
      <c r="A3110" s="20" t="s">
        <v>6491</v>
      </c>
      <c r="B3110" s="20" t="s">
        <v>6471</v>
      </c>
      <c r="C3110" s="20" t="s">
        <v>6479</v>
      </c>
      <c r="D3110" s="20" t="s">
        <v>6492</v>
      </c>
      <c r="H3110" s="20" t="s">
        <v>49</v>
      </c>
    </row>
    <row r="3111" customFormat="false" ht="15.75" hidden="false" customHeight="false" outlineLevel="0" collapsed="false">
      <c r="A3111" s="20" t="s">
        <v>6493</v>
      </c>
      <c r="B3111" s="20" t="s">
        <v>6471</v>
      </c>
      <c r="C3111" s="20" t="s">
        <v>6479</v>
      </c>
      <c r="D3111" s="20" t="s">
        <v>6492</v>
      </c>
      <c r="H3111" s="20" t="s">
        <v>49</v>
      </c>
    </row>
    <row r="3112" customFormat="false" ht="15.75" hidden="false" customHeight="false" outlineLevel="0" collapsed="false">
      <c r="A3112" s="20" t="s">
        <v>6494</v>
      </c>
      <c r="B3112" s="20" t="s">
        <v>6471</v>
      </c>
      <c r="C3112" s="20" t="s">
        <v>6479</v>
      </c>
      <c r="D3112" s="20" t="s">
        <v>6495</v>
      </c>
      <c r="H3112" s="20" t="s">
        <v>49</v>
      </c>
    </row>
    <row r="3113" customFormat="false" ht="15.75" hidden="false" customHeight="false" outlineLevel="0" collapsed="false">
      <c r="A3113" s="20" t="s">
        <v>6496</v>
      </c>
      <c r="B3113" s="20" t="s">
        <v>6471</v>
      </c>
      <c r="C3113" s="20" t="s">
        <v>6479</v>
      </c>
      <c r="D3113" s="20" t="s">
        <v>6495</v>
      </c>
      <c r="H3113" s="20" t="s">
        <v>49</v>
      </c>
    </row>
    <row r="3114" customFormat="false" ht="15.75" hidden="false" customHeight="false" outlineLevel="0" collapsed="false">
      <c r="A3114" s="20" t="s">
        <v>6497</v>
      </c>
      <c r="B3114" s="20" t="s">
        <v>6471</v>
      </c>
      <c r="C3114" s="20" t="s">
        <v>6479</v>
      </c>
      <c r="D3114" s="20" t="s">
        <v>6498</v>
      </c>
      <c r="H3114" s="20" t="s">
        <v>49</v>
      </c>
    </row>
    <row r="3115" customFormat="false" ht="15.75" hidden="false" customHeight="false" outlineLevel="0" collapsed="false">
      <c r="A3115" s="20" t="s">
        <v>6499</v>
      </c>
      <c r="B3115" s="20" t="s">
        <v>6471</v>
      </c>
      <c r="C3115" s="20" t="s">
        <v>6479</v>
      </c>
      <c r="D3115" s="20" t="s">
        <v>6498</v>
      </c>
      <c r="H3115" s="20" t="s">
        <v>49</v>
      </c>
    </row>
    <row r="3116" customFormat="false" ht="15.75" hidden="false" customHeight="false" outlineLevel="0" collapsed="false">
      <c r="A3116" s="20" t="s">
        <v>6500</v>
      </c>
      <c r="B3116" s="20" t="s">
        <v>6471</v>
      </c>
      <c r="C3116" s="20" t="s">
        <v>6479</v>
      </c>
      <c r="D3116" s="20" t="s">
        <v>6501</v>
      </c>
      <c r="H3116" s="20" t="s">
        <v>49</v>
      </c>
    </row>
    <row r="3117" customFormat="false" ht="15.75" hidden="false" customHeight="false" outlineLevel="0" collapsed="false">
      <c r="A3117" s="20" t="s">
        <v>6502</v>
      </c>
      <c r="B3117" s="20" t="s">
        <v>6471</v>
      </c>
      <c r="C3117" s="20" t="s">
        <v>6479</v>
      </c>
      <c r="D3117" s="20" t="s">
        <v>6501</v>
      </c>
      <c r="H3117" s="20" t="s">
        <v>49</v>
      </c>
    </row>
    <row r="3118" customFormat="false" ht="15.75" hidden="false" customHeight="false" outlineLevel="0" collapsed="false">
      <c r="A3118" s="20" t="s">
        <v>6503</v>
      </c>
      <c r="B3118" s="20" t="s">
        <v>6471</v>
      </c>
      <c r="C3118" s="20" t="s">
        <v>6479</v>
      </c>
      <c r="D3118" s="20" t="s">
        <v>6504</v>
      </c>
      <c r="H3118" s="20" t="s">
        <v>49</v>
      </c>
    </row>
    <row r="3119" customFormat="false" ht="15.75" hidden="false" customHeight="false" outlineLevel="0" collapsed="false">
      <c r="A3119" s="20" t="s">
        <v>6505</v>
      </c>
      <c r="B3119" s="20" t="s">
        <v>6471</v>
      </c>
      <c r="C3119" s="20" t="s">
        <v>6479</v>
      </c>
      <c r="D3119" s="20" t="s">
        <v>6504</v>
      </c>
      <c r="H3119" s="20" t="s">
        <v>49</v>
      </c>
    </row>
    <row r="3120" customFormat="false" ht="15.75" hidden="false" customHeight="false" outlineLevel="0" collapsed="false">
      <c r="A3120" s="20" t="s">
        <v>6506</v>
      </c>
      <c r="B3120" s="20" t="s">
        <v>6471</v>
      </c>
      <c r="C3120" s="20" t="s">
        <v>6479</v>
      </c>
      <c r="D3120" s="20" t="s">
        <v>6507</v>
      </c>
      <c r="H3120" s="20" t="s">
        <v>49</v>
      </c>
    </row>
    <row r="3121" customFormat="false" ht="15.75" hidden="false" customHeight="false" outlineLevel="0" collapsed="false">
      <c r="A3121" s="20" t="s">
        <v>6508</v>
      </c>
      <c r="B3121" s="20" t="s">
        <v>6471</v>
      </c>
      <c r="C3121" s="20" t="s">
        <v>6479</v>
      </c>
      <c r="D3121" s="20" t="s">
        <v>6507</v>
      </c>
      <c r="H3121" s="20" t="s">
        <v>49</v>
      </c>
    </row>
    <row r="3122" customFormat="false" ht="15.75" hidden="false" customHeight="false" outlineLevel="0" collapsed="false">
      <c r="A3122" s="20" t="s">
        <v>6509</v>
      </c>
      <c r="B3122" s="20" t="s">
        <v>6471</v>
      </c>
      <c r="C3122" s="20" t="s">
        <v>6479</v>
      </c>
      <c r="D3122" s="20" t="s">
        <v>6510</v>
      </c>
      <c r="H3122" s="20" t="s">
        <v>49</v>
      </c>
    </row>
    <row r="3123" customFormat="false" ht="15.75" hidden="false" customHeight="false" outlineLevel="0" collapsed="false">
      <c r="A3123" s="20" t="s">
        <v>6511</v>
      </c>
      <c r="B3123" s="20" t="s">
        <v>6471</v>
      </c>
      <c r="C3123" s="20" t="s">
        <v>6479</v>
      </c>
      <c r="D3123" s="20" t="s">
        <v>6510</v>
      </c>
      <c r="H3123" s="20" t="s">
        <v>49</v>
      </c>
    </row>
    <row r="3124" customFormat="false" ht="15.75" hidden="false" customHeight="false" outlineLevel="0" collapsed="false">
      <c r="A3124" s="20" t="s">
        <v>6512</v>
      </c>
      <c r="B3124" s="20" t="s">
        <v>6513</v>
      </c>
      <c r="C3124" s="20" t="s">
        <v>6514</v>
      </c>
      <c r="D3124" s="20" t="s">
        <v>6515</v>
      </c>
      <c r="H3124" s="20" t="s">
        <v>49</v>
      </c>
    </row>
    <row r="3125" customFormat="false" ht="15.75" hidden="false" customHeight="false" outlineLevel="0" collapsed="false">
      <c r="A3125" s="20" t="s">
        <v>6516</v>
      </c>
      <c r="B3125" s="20" t="s">
        <v>6513</v>
      </c>
      <c r="C3125" s="20" t="s">
        <v>6514</v>
      </c>
      <c r="D3125" s="20" t="s">
        <v>6515</v>
      </c>
      <c r="H3125" s="20" t="s">
        <v>49</v>
      </c>
    </row>
    <row r="3126" customFormat="false" ht="15.75" hidden="false" customHeight="false" outlineLevel="0" collapsed="false">
      <c r="A3126" s="20" t="s">
        <v>6517</v>
      </c>
      <c r="B3126" s="20" t="s">
        <v>6513</v>
      </c>
      <c r="C3126" s="20" t="s">
        <v>6514</v>
      </c>
      <c r="D3126" s="20" t="s">
        <v>6518</v>
      </c>
      <c r="H3126" s="20" t="s">
        <v>49</v>
      </c>
    </row>
    <row r="3127" customFormat="false" ht="15.75" hidden="false" customHeight="false" outlineLevel="0" collapsed="false">
      <c r="A3127" s="20" t="s">
        <v>6519</v>
      </c>
      <c r="B3127" s="20" t="s">
        <v>6513</v>
      </c>
      <c r="C3127" s="20" t="s">
        <v>6514</v>
      </c>
      <c r="D3127" s="20" t="s">
        <v>6518</v>
      </c>
      <c r="H3127" s="20" t="s">
        <v>49</v>
      </c>
    </row>
    <row r="3128" customFormat="false" ht="15.75" hidden="false" customHeight="false" outlineLevel="0" collapsed="false">
      <c r="A3128" s="20" t="s">
        <v>6520</v>
      </c>
      <c r="B3128" s="20" t="s">
        <v>6521</v>
      </c>
      <c r="C3128" s="20" t="s">
        <v>6522</v>
      </c>
      <c r="D3128" s="20" t="s">
        <v>6523</v>
      </c>
      <c r="E3128" s="20" t="s">
        <v>6524</v>
      </c>
      <c r="H3128" s="20" t="s">
        <v>49</v>
      </c>
    </row>
    <row r="3129" customFormat="false" ht="15.75" hidden="false" customHeight="false" outlineLevel="0" collapsed="false">
      <c r="A3129" s="20" t="s">
        <v>6525</v>
      </c>
      <c r="B3129" s="20" t="s">
        <v>6521</v>
      </c>
      <c r="C3129" s="20" t="s">
        <v>6522</v>
      </c>
      <c r="D3129" s="20" t="s">
        <v>6523</v>
      </c>
      <c r="E3129" s="20" t="s">
        <v>6524</v>
      </c>
      <c r="H3129" s="20" t="s">
        <v>49</v>
      </c>
    </row>
    <row r="3130" customFormat="false" ht="15.75" hidden="false" customHeight="false" outlineLevel="0" collapsed="false">
      <c r="A3130" s="20" t="s">
        <v>6526</v>
      </c>
      <c r="B3130" s="20" t="s">
        <v>6527</v>
      </c>
      <c r="C3130" s="20" t="s">
        <v>6528</v>
      </c>
      <c r="H3130" s="20" t="s">
        <v>49</v>
      </c>
    </row>
    <row r="3131" customFormat="false" ht="15.75" hidden="false" customHeight="false" outlineLevel="0" collapsed="false">
      <c r="A3131" s="20" t="s">
        <v>6529</v>
      </c>
      <c r="B3131" s="20" t="s">
        <v>6527</v>
      </c>
      <c r="C3131" s="20" t="s">
        <v>6528</v>
      </c>
      <c r="H3131" s="20" t="s">
        <v>49</v>
      </c>
    </row>
    <row r="3132" customFormat="false" ht="15.75" hidden="false" customHeight="false" outlineLevel="0" collapsed="false">
      <c r="A3132" s="20" t="s">
        <v>6530</v>
      </c>
      <c r="B3132" s="20" t="s">
        <v>6531</v>
      </c>
      <c r="C3132" s="20" t="s">
        <v>6532</v>
      </c>
      <c r="H3132" s="20" t="s">
        <v>49</v>
      </c>
    </row>
    <row r="3133" customFormat="false" ht="15.75" hidden="false" customHeight="false" outlineLevel="0" collapsed="false">
      <c r="A3133" s="20" t="s">
        <v>6533</v>
      </c>
      <c r="B3133" s="20" t="s">
        <v>6531</v>
      </c>
      <c r="C3133" s="20" t="s">
        <v>6532</v>
      </c>
      <c r="H3133" s="20" t="s">
        <v>49</v>
      </c>
    </row>
    <row r="3134" customFormat="false" ht="15.75" hidden="false" customHeight="false" outlineLevel="0" collapsed="false">
      <c r="A3134" s="20" t="s">
        <v>6534</v>
      </c>
      <c r="B3134" s="20" t="s">
        <v>6535</v>
      </c>
      <c r="C3134" s="20" t="s">
        <v>6536</v>
      </c>
      <c r="H3134" s="20" t="s">
        <v>53</v>
      </c>
    </row>
    <row r="3135" customFormat="false" ht="15.75" hidden="false" customHeight="false" outlineLevel="0" collapsed="false">
      <c r="A3135" s="20" t="s">
        <v>6537</v>
      </c>
      <c r="B3135" s="20" t="s">
        <v>6535</v>
      </c>
      <c r="C3135" s="20" t="s">
        <v>6536</v>
      </c>
      <c r="H3135" s="20" t="s">
        <v>53</v>
      </c>
    </row>
    <row r="3136" customFormat="false" ht="15.75" hidden="false" customHeight="false" outlineLevel="0" collapsed="false">
      <c r="A3136" s="20" t="s">
        <v>6538</v>
      </c>
      <c r="B3136" s="20" t="s">
        <v>6535</v>
      </c>
      <c r="C3136" s="20" t="s">
        <v>6539</v>
      </c>
      <c r="D3136" s="20" t="s">
        <v>6540</v>
      </c>
      <c r="H3136" s="20" t="s">
        <v>53</v>
      </c>
    </row>
    <row r="3137" customFormat="false" ht="15.75" hidden="false" customHeight="false" outlineLevel="0" collapsed="false">
      <c r="A3137" s="20" t="s">
        <v>6541</v>
      </c>
      <c r="B3137" s="20" t="s">
        <v>6535</v>
      </c>
      <c r="C3137" s="20" t="s">
        <v>6539</v>
      </c>
      <c r="D3137" s="20" t="s">
        <v>6540</v>
      </c>
      <c r="H3137" s="20" t="s">
        <v>53</v>
      </c>
    </row>
    <row r="3138" customFormat="false" ht="15.75" hidden="false" customHeight="false" outlineLevel="0" collapsed="false">
      <c r="A3138" s="20" t="s">
        <v>6542</v>
      </c>
      <c r="B3138" s="20" t="s">
        <v>6543</v>
      </c>
      <c r="C3138" s="20" t="s">
        <v>6544</v>
      </c>
      <c r="D3138" s="20" t="s">
        <v>6545</v>
      </c>
      <c r="H3138" s="20" t="s">
        <v>53</v>
      </c>
    </row>
    <row r="3139" customFormat="false" ht="15.75" hidden="false" customHeight="false" outlineLevel="0" collapsed="false">
      <c r="A3139" s="20" t="s">
        <v>6546</v>
      </c>
      <c r="B3139" s="20" t="s">
        <v>6543</v>
      </c>
      <c r="C3139" s="20" t="s">
        <v>6544</v>
      </c>
      <c r="D3139" s="20" t="s">
        <v>6545</v>
      </c>
      <c r="H3139" s="20" t="s">
        <v>53</v>
      </c>
    </row>
    <row r="3140" customFormat="false" ht="15.75" hidden="false" customHeight="false" outlineLevel="0" collapsed="false">
      <c r="A3140" s="20" t="s">
        <v>6547</v>
      </c>
      <c r="B3140" s="20" t="s">
        <v>6543</v>
      </c>
      <c r="C3140" s="20" t="s">
        <v>6544</v>
      </c>
      <c r="D3140" s="20" t="s">
        <v>6548</v>
      </c>
      <c r="H3140" s="20" t="s">
        <v>53</v>
      </c>
    </row>
    <row r="3141" customFormat="false" ht="15.75" hidden="false" customHeight="false" outlineLevel="0" collapsed="false">
      <c r="A3141" s="20" t="s">
        <v>6549</v>
      </c>
      <c r="B3141" s="20" t="s">
        <v>6543</v>
      </c>
      <c r="C3141" s="20" t="s">
        <v>6544</v>
      </c>
      <c r="D3141" s="20" t="s">
        <v>6548</v>
      </c>
      <c r="H3141" s="20" t="s">
        <v>53</v>
      </c>
    </row>
    <row r="3142" customFormat="false" ht="15.75" hidden="false" customHeight="false" outlineLevel="0" collapsed="false">
      <c r="A3142" s="20" t="s">
        <v>6550</v>
      </c>
      <c r="B3142" s="20" t="s">
        <v>6543</v>
      </c>
      <c r="C3142" s="20" t="s">
        <v>6544</v>
      </c>
      <c r="D3142" s="20" t="s">
        <v>6551</v>
      </c>
      <c r="H3142" s="20" t="s">
        <v>53</v>
      </c>
    </row>
    <row r="3143" customFormat="false" ht="15.75" hidden="false" customHeight="false" outlineLevel="0" collapsed="false">
      <c r="A3143" s="20" t="s">
        <v>6552</v>
      </c>
      <c r="B3143" s="20" t="s">
        <v>6543</v>
      </c>
      <c r="C3143" s="20" t="s">
        <v>6544</v>
      </c>
      <c r="D3143" s="20" t="s">
        <v>6551</v>
      </c>
      <c r="H3143" s="20" t="s">
        <v>53</v>
      </c>
    </row>
    <row r="3144" customFormat="false" ht="15.75" hidden="false" customHeight="false" outlineLevel="0" collapsed="false">
      <c r="A3144" s="20" t="s">
        <v>6553</v>
      </c>
      <c r="B3144" s="20" t="s">
        <v>6554</v>
      </c>
      <c r="C3144" s="20" t="s">
        <v>6555</v>
      </c>
      <c r="D3144" s="20" t="s">
        <v>6556</v>
      </c>
      <c r="H3144" s="20" t="s">
        <v>53</v>
      </c>
    </row>
    <row r="3145" customFormat="false" ht="15.75" hidden="false" customHeight="false" outlineLevel="0" collapsed="false">
      <c r="A3145" s="20" t="s">
        <v>6557</v>
      </c>
      <c r="B3145" s="20" t="s">
        <v>6554</v>
      </c>
      <c r="C3145" s="20" t="s">
        <v>6555</v>
      </c>
      <c r="D3145" s="20" t="s">
        <v>6556</v>
      </c>
      <c r="H3145" s="20" t="s">
        <v>53</v>
      </c>
    </row>
    <row r="3146" customFormat="false" ht="15.75" hidden="false" customHeight="false" outlineLevel="0" collapsed="false">
      <c r="A3146" s="20" t="s">
        <v>6558</v>
      </c>
      <c r="B3146" s="20" t="s">
        <v>6554</v>
      </c>
      <c r="C3146" s="20" t="s">
        <v>6559</v>
      </c>
      <c r="D3146" s="20" t="s">
        <v>6556</v>
      </c>
      <c r="H3146" s="20" t="s">
        <v>53</v>
      </c>
    </row>
    <row r="3147" customFormat="false" ht="15.75" hidden="false" customHeight="false" outlineLevel="0" collapsed="false">
      <c r="A3147" s="20" t="s">
        <v>6560</v>
      </c>
      <c r="B3147" s="20" t="s">
        <v>6554</v>
      </c>
      <c r="C3147" s="20" t="s">
        <v>6559</v>
      </c>
      <c r="D3147" s="20" t="s">
        <v>6556</v>
      </c>
      <c r="H3147" s="20" t="s">
        <v>53</v>
      </c>
    </row>
    <row r="3148" customFormat="false" ht="15.75" hidden="false" customHeight="false" outlineLevel="0" collapsed="false">
      <c r="A3148" s="20" t="s">
        <v>6561</v>
      </c>
      <c r="B3148" s="20" t="s">
        <v>6554</v>
      </c>
      <c r="C3148" s="20" t="s">
        <v>6562</v>
      </c>
      <c r="D3148" s="20" t="s">
        <v>6556</v>
      </c>
      <c r="H3148" s="20" t="s">
        <v>53</v>
      </c>
    </row>
    <row r="3149" customFormat="false" ht="15.75" hidden="false" customHeight="false" outlineLevel="0" collapsed="false">
      <c r="A3149" s="20" t="s">
        <v>6563</v>
      </c>
      <c r="B3149" s="20" t="s">
        <v>6554</v>
      </c>
      <c r="C3149" s="20" t="s">
        <v>6562</v>
      </c>
      <c r="D3149" s="20" t="s">
        <v>6556</v>
      </c>
      <c r="H3149" s="20" t="s">
        <v>53</v>
      </c>
    </row>
    <row r="3150" customFormat="false" ht="15.75" hidden="false" customHeight="false" outlineLevel="0" collapsed="false">
      <c r="A3150" s="20" t="s">
        <v>6564</v>
      </c>
      <c r="B3150" s="20" t="s">
        <v>6565</v>
      </c>
      <c r="C3150" s="20" t="s">
        <v>6566</v>
      </c>
      <c r="D3150" s="20" t="s">
        <v>6567</v>
      </c>
      <c r="H3150" s="20" t="s">
        <v>53</v>
      </c>
    </row>
    <row r="3151" customFormat="false" ht="15.75" hidden="false" customHeight="false" outlineLevel="0" collapsed="false">
      <c r="A3151" s="20" t="s">
        <v>6568</v>
      </c>
      <c r="B3151" s="20" t="s">
        <v>6565</v>
      </c>
      <c r="C3151" s="20" t="s">
        <v>6566</v>
      </c>
      <c r="D3151" s="20" t="s">
        <v>6567</v>
      </c>
      <c r="H3151" s="20" t="s">
        <v>53</v>
      </c>
    </row>
    <row r="3152" customFormat="false" ht="15.75" hidden="false" customHeight="false" outlineLevel="0" collapsed="false">
      <c r="A3152" s="20" t="s">
        <v>6569</v>
      </c>
      <c r="B3152" s="20" t="s">
        <v>6565</v>
      </c>
      <c r="C3152" s="20" t="s">
        <v>6570</v>
      </c>
      <c r="D3152" s="20" t="s">
        <v>6567</v>
      </c>
      <c r="H3152" s="20" t="s">
        <v>53</v>
      </c>
    </row>
    <row r="3153" customFormat="false" ht="15.75" hidden="false" customHeight="false" outlineLevel="0" collapsed="false">
      <c r="A3153" s="20" t="s">
        <v>6571</v>
      </c>
      <c r="B3153" s="20" t="s">
        <v>6565</v>
      </c>
      <c r="C3153" s="20" t="s">
        <v>6570</v>
      </c>
      <c r="D3153" s="20" t="s">
        <v>6567</v>
      </c>
      <c r="H3153" s="20" t="s">
        <v>53</v>
      </c>
    </row>
    <row r="3154" customFormat="false" ht="15.75" hidden="false" customHeight="false" outlineLevel="0" collapsed="false">
      <c r="A3154" s="20" t="s">
        <v>6572</v>
      </c>
      <c r="B3154" s="20" t="s">
        <v>6565</v>
      </c>
      <c r="C3154" s="20" t="s">
        <v>6573</v>
      </c>
      <c r="D3154" s="20" t="s">
        <v>6567</v>
      </c>
      <c r="H3154" s="20" t="s">
        <v>53</v>
      </c>
    </row>
    <row r="3155" customFormat="false" ht="15.75" hidden="false" customHeight="false" outlineLevel="0" collapsed="false">
      <c r="A3155" s="20" t="s">
        <v>6574</v>
      </c>
      <c r="B3155" s="20" t="s">
        <v>6565</v>
      </c>
      <c r="C3155" s="20" t="s">
        <v>6573</v>
      </c>
      <c r="D3155" s="20" t="s">
        <v>6567</v>
      </c>
      <c r="H3155" s="20" t="s">
        <v>53</v>
      </c>
    </row>
    <row r="3156" customFormat="false" ht="15.75" hidden="false" customHeight="false" outlineLevel="0" collapsed="false">
      <c r="A3156" s="20" t="s">
        <v>6575</v>
      </c>
      <c r="B3156" s="20" t="s">
        <v>6576</v>
      </c>
      <c r="C3156" s="20" t="s">
        <v>6577</v>
      </c>
      <c r="H3156" s="20" t="s">
        <v>29</v>
      </c>
    </row>
    <row r="3157" customFormat="false" ht="15.75" hidden="false" customHeight="false" outlineLevel="0" collapsed="false">
      <c r="A3157" s="20" t="s">
        <v>6578</v>
      </c>
      <c r="B3157" s="20" t="s">
        <v>6576</v>
      </c>
      <c r="C3157" s="20" t="s">
        <v>6577</v>
      </c>
      <c r="H3157" s="20" t="s">
        <v>29</v>
      </c>
    </row>
    <row r="3158" customFormat="false" ht="15.75" hidden="false" customHeight="false" outlineLevel="0" collapsed="false">
      <c r="A3158" s="20" t="s">
        <v>6579</v>
      </c>
      <c r="B3158" s="20" t="s">
        <v>6580</v>
      </c>
      <c r="C3158" s="20" t="s">
        <v>6581</v>
      </c>
      <c r="D3158" s="20" t="s">
        <v>6582</v>
      </c>
      <c r="H3158" s="20" t="s">
        <v>29</v>
      </c>
    </row>
    <row r="3159" customFormat="false" ht="15.75" hidden="false" customHeight="false" outlineLevel="0" collapsed="false">
      <c r="A3159" s="20" t="s">
        <v>6583</v>
      </c>
      <c r="B3159" s="20" t="s">
        <v>6580</v>
      </c>
      <c r="C3159" s="20" t="s">
        <v>6581</v>
      </c>
      <c r="D3159" s="20" t="s">
        <v>6582</v>
      </c>
      <c r="H3159" s="20" t="s">
        <v>29</v>
      </c>
    </row>
    <row r="3160" customFormat="false" ht="15.75" hidden="false" customHeight="false" outlineLevel="0" collapsed="false">
      <c r="A3160" s="20" t="s">
        <v>6584</v>
      </c>
      <c r="B3160" s="20" t="s">
        <v>6580</v>
      </c>
      <c r="C3160" s="20" t="s">
        <v>6581</v>
      </c>
      <c r="D3160" s="20" t="s">
        <v>6585</v>
      </c>
      <c r="H3160" s="20" t="s">
        <v>29</v>
      </c>
    </row>
    <row r="3161" customFormat="false" ht="15.75" hidden="false" customHeight="false" outlineLevel="0" collapsed="false">
      <c r="A3161" s="20" t="s">
        <v>6586</v>
      </c>
      <c r="B3161" s="20" t="s">
        <v>6580</v>
      </c>
      <c r="C3161" s="20" t="s">
        <v>6581</v>
      </c>
      <c r="D3161" s="20" t="s">
        <v>6585</v>
      </c>
      <c r="H3161" s="20" t="s">
        <v>29</v>
      </c>
    </row>
    <row r="3162" customFormat="false" ht="15.75" hidden="false" customHeight="false" outlineLevel="0" collapsed="false">
      <c r="A3162" s="20" t="s">
        <v>6587</v>
      </c>
      <c r="B3162" s="20" t="s">
        <v>6580</v>
      </c>
      <c r="C3162" s="20" t="s">
        <v>6581</v>
      </c>
      <c r="D3162" s="20" t="s">
        <v>6588</v>
      </c>
      <c r="H3162" s="20" t="s">
        <v>29</v>
      </c>
    </row>
    <row r="3163" customFormat="false" ht="15.75" hidden="false" customHeight="false" outlineLevel="0" collapsed="false">
      <c r="A3163" s="20" t="s">
        <v>6589</v>
      </c>
      <c r="B3163" s="20" t="s">
        <v>6580</v>
      </c>
      <c r="C3163" s="20" t="s">
        <v>6581</v>
      </c>
      <c r="D3163" s="20" t="s">
        <v>6588</v>
      </c>
      <c r="H3163" s="20" t="s">
        <v>29</v>
      </c>
    </row>
    <row r="3164" customFormat="false" ht="15.75" hidden="false" customHeight="false" outlineLevel="0" collapsed="false">
      <c r="A3164" s="20" t="s">
        <v>6590</v>
      </c>
      <c r="B3164" s="20" t="s">
        <v>6580</v>
      </c>
      <c r="C3164" s="20" t="s">
        <v>6591</v>
      </c>
      <c r="D3164" s="20" t="s">
        <v>6592</v>
      </c>
      <c r="H3164" s="20" t="s">
        <v>29</v>
      </c>
    </row>
    <row r="3165" customFormat="false" ht="15.75" hidden="false" customHeight="false" outlineLevel="0" collapsed="false">
      <c r="A3165" s="20" t="s">
        <v>6593</v>
      </c>
      <c r="B3165" s="20" t="s">
        <v>6580</v>
      </c>
      <c r="C3165" s="20" t="s">
        <v>6591</v>
      </c>
      <c r="D3165" s="20" t="s">
        <v>6592</v>
      </c>
      <c r="H3165" s="20" t="s">
        <v>29</v>
      </c>
    </row>
    <row r="3166" customFormat="false" ht="15.75" hidden="false" customHeight="false" outlineLevel="0" collapsed="false">
      <c r="A3166" s="20" t="s">
        <v>6594</v>
      </c>
      <c r="B3166" s="20" t="s">
        <v>6595</v>
      </c>
      <c r="C3166" s="20" t="s">
        <v>6596</v>
      </c>
      <c r="H3166" s="20" t="s">
        <v>29</v>
      </c>
    </row>
    <row r="3167" customFormat="false" ht="15.75" hidden="false" customHeight="false" outlineLevel="0" collapsed="false">
      <c r="A3167" s="20" t="s">
        <v>6597</v>
      </c>
      <c r="B3167" s="20" t="s">
        <v>6595</v>
      </c>
      <c r="C3167" s="20" t="s">
        <v>6596</v>
      </c>
      <c r="H3167" s="20" t="s">
        <v>29</v>
      </c>
    </row>
    <row r="3168" customFormat="false" ht="15.75" hidden="false" customHeight="false" outlineLevel="0" collapsed="false">
      <c r="A3168" s="20" t="s">
        <v>6598</v>
      </c>
      <c r="B3168" s="20" t="s">
        <v>6599</v>
      </c>
      <c r="C3168" s="20" t="s">
        <v>6600</v>
      </c>
      <c r="D3168" s="20" t="s">
        <v>6601</v>
      </c>
      <c r="H3168" s="20" t="s">
        <v>29</v>
      </c>
    </row>
    <row r="3169" customFormat="false" ht="15.75" hidden="false" customHeight="false" outlineLevel="0" collapsed="false">
      <c r="A3169" s="20" t="s">
        <v>6602</v>
      </c>
      <c r="B3169" s="20" t="s">
        <v>6599</v>
      </c>
      <c r="C3169" s="20" t="s">
        <v>6600</v>
      </c>
      <c r="D3169" s="20" t="s">
        <v>6601</v>
      </c>
      <c r="H3169" s="20" t="s">
        <v>29</v>
      </c>
    </row>
    <row r="3170" customFormat="false" ht="15.75" hidden="false" customHeight="false" outlineLevel="0" collapsed="false">
      <c r="A3170" s="20" t="s">
        <v>6603</v>
      </c>
      <c r="B3170" s="20" t="s">
        <v>6604</v>
      </c>
      <c r="C3170" s="20" t="s">
        <v>6605</v>
      </c>
      <c r="D3170" s="20" t="s">
        <v>6606</v>
      </c>
      <c r="H3170" s="20" t="s">
        <v>29</v>
      </c>
    </row>
    <row r="3171" customFormat="false" ht="15.75" hidden="false" customHeight="false" outlineLevel="0" collapsed="false">
      <c r="A3171" s="20" t="s">
        <v>6607</v>
      </c>
      <c r="B3171" s="20" t="s">
        <v>6604</v>
      </c>
      <c r="C3171" s="20" t="s">
        <v>6605</v>
      </c>
      <c r="D3171" s="20" t="s">
        <v>6606</v>
      </c>
      <c r="H3171" s="20" t="s">
        <v>29</v>
      </c>
    </row>
    <row r="3172" customFormat="false" ht="15.75" hidden="false" customHeight="false" outlineLevel="0" collapsed="false">
      <c r="A3172" s="20" t="s">
        <v>6608</v>
      </c>
      <c r="B3172" s="20" t="s">
        <v>6604</v>
      </c>
      <c r="C3172" s="20" t="s">
        <v>6609</v>
      </c>
      <c r="D3172" s="20" t="s">
        <v>6610</v>
      </c>
      <c r="H3172" s="20" t="s">
        <v>29</v>
      </c>
    </row>
    <row r="3173" customFormat="false" ht="15.75" hidden="false" customHeight="false" outlineLevel="0" collapsed="false">
      <c r="A3173" s="20" t="s">
        <v>6611</v>
      </c>
      <c r="B3173" s="20" t="s">
        <v>6604</v>
      </c>
      <c r="C3173" s="20" t="s">
        <v>6609</v>
      </c>
      <c r="D3173" s="20" t="s">
        <v>6610</v>
      </c>
      <c r="H3173" s="20" t="s">
        <v>29</v>
      </c>
    </row>
    <row r="3174" customFormat="false" ht="15.75" hidden="false" customHeight="false" outlineLevel="0" collapsed="false">
      <c r="A3174" s="20" t="s">
        <v>6612</v>
      </c>
      <c r="B3174" s="20" t="s">
        <v>6604</v>
      </c>
      <c r="C3174" s="20" t="s">
        <v>6609</v>
      </c>
      <c r="D3174" s="20" t="s">
        <v>6613</v>
      </c>
      <c r="H3174" s="20" t="s">
        <v>29</v>
      </c>
    </row>
    <row r="3175" customFormat="false" ht="15.75" hidden="false" customHeight="false" outlineLevel="0" collapsed="false">
      <c r="A3175" s="20" t="s">
        <v>6614</v>
      </c>
      <c r="B3175" s="20" t="s">
        <v>6604</v>
      </c>
      <c r="C3175" s="20" t="s">
        <v>6609</v>
      </c>
      <c r="D3175" s="20" t="s">
        <v>6613</v>
      </c>
      <c r="H3175" s="20" t="s">
        <v>29</v>
      </c>
    </row>
    <row r="3176" customFormat="false" ht="15.75" hidden="false" customHeight="false" outlineLevel="0" collapsed="false">
      <c r="A3176" s="20" t="s">
        <v>6615</v>
      </c>
      <c r="B3176" s="20" t="s">
        <v>6616</v>
      </c>
      <c r="C3176" s="20" t="s">
        <v>6617</v>
      </c>
      <c r="D3176" s="20" t="s">
        <v>6618</v>
      </c>
      <c r="H3176" s="20" t="s">
        <v>29</v>
      </c>
    </row>
    <row r="3177" customFormat="false" ht="15.75" hidden="false" customHeight="false" outlineLevel="0" collapsed="false">
      <c r="A3177" s="20" t="s">
        <v>6619</v>
      </c>
      <c r="B3177" s="20" t="s">
        <v>6616</v>
      </c>
      <c r="C3177" s="20" t="s">
        <v>6617</v>
      </c>
      <c r="D3177" s="20" t="s">
        <v>6618</v>
      </c>
      <c r="H3177" s="20" t="s">
        <v>29</v>
      </c>
    </row>
    <row r="3178" customFormat="false" ht="15.75" hidden="false" customHeight="false" outlineLevel="0" collapsed="false">
      <c r="A3178" s="20" t="s">
        <v>6620</v>
      </c>
      <c r="B3178" s="20" t="s">
        <v>6621</v>
      </c>
      <c r="C3178" s="20" t="s">
        <v>6622</v>
      </c>
      <c r="H3178" s="20" t="s">
        <v>29</v>
      </c>
    </row>
    <row r="3179" customFormat="false" ht="15.75" hidden="false" customHeight="false" outlineLevel="0" collapsed="false">
      <c r="A3179" s="20" t="s">
        <v>6623</v>
      </c>
      <c r="B3179" s="20" t="s">
        <v>6621</v>
      </c>
      <c r="C3179" s="20" t="s">
        <v>6622</v>
      </c>
      <c r="H3179" s="20" t="s">
        <v>29</v>
      </c>
    </row>
    <row r="3180" customFormat="false" ht="15.75" hidden="false" customHeight="false" outlineLevel="0" collapsed="false">
      <c r="A3180" s="20" t="s">
        <v>6624</v>
      </c>
      <c r="B3180" s="20" t="s">
        <v>6625</v>
      </c>
      <c r="C3180" s="20" t="s">
        <v>6626</v>
      </c>
      <c r="D3180" s="20" t="s">
        <v>6627</v>
      </c>
      <c r="H3180" s="20" t="s">
        <v>29</v>
      </c>
    </row>
    <row r="3181" customFormat="false" ht="15.75" hidden="false" customHeight="false" outlineLevel="0" collapsed="false">
      <c r="A3181" s="20" t="s">
        <v>6628</v>
      </c>
      <c r="B3181" s="20" t="s">
        <v>6625</v>
      </c>
      <c r="C3181" s="20" t="s">
        <v>6626</v>
      </c>
      <c r="D3181" s="20" t="s">
        <v>6627</v>
      </c>
      <c r="H3181" s="20" t="s">
        <v>29</v>
      </c>
    </row>
    <row r="3182" customFormat="false" ht="15.75" hidden="false" customHeight="false" outlineLevel="0" collapsed="false">
      <c r="A3182" s="20" t="s">
        <v>6629</v>
      </c>
      <c r="B3182" s="20" t="s">
        <v>6630</v>
      </c>
      <c r="C3182" s="20" t="s">
        <v>6631</v>
      </c>
      <c r="D3182" s="20" t="s">
        <v>6632</v>
      </c>
      <c r="H3182" s="20" t="s">
        <v>29</v>
      </c>
    </row>
    <row r="3183" customFormat="false" ht="15.75" hidden="false" customHeight="false" outlineLevel="0" collapsed="false">
      <c r="A3183" s="20" t="s">
        <v>6633</v>
      </c>
      <c r="B3183" s="20" t="s">
        <v>6630</v>
      </c>
      <c r="C3183" s="20" t="s">
        <v>6631</v>
      </c>
      <c r="D3183" s="20" t="s">
        <v>6632</v>
      </c>
      <c r="H3183" s="20" t="s">
        <v>29</v>
      </c>
    </row>
    <row r="3184" customFormat="false" ht="15.75" hidden="false" customHeight="false" outlineLevel="0" collapsed="false">
      <c r="A3184" s="20" t="s">
        <v>6634</v>
      </c>
      <c r="B3184" s="20" t="s">
        <v>6635</v>
      </c>
      <c r="C3184" s="20" t="s">
        <v>6636</v>
      </c>
      <c r="D3184" s="20" t="s">
        <v>6637</v>
      </c>
      <c r="E3184" s="20" t="s">
        <v>6638</v>
      </c>
      <c r="H3184" s="20" t="s">
        <v>29</v>
      </c>
    </row>
    <row r="3185" customFormat="false" ht="15.75" hidden="false" customHeight="false" outlineLevel="0" collapsed="false">
      <c r="A3185" s="20" t="s">
        <v>6639</v>
      </c>
      <c r="B3185" s="20" t="s">
        <v>6635</v>
      </c>
      <c r="C3185" s="20" t="s">
        <v>6636</v>
      </c>
      <c r="D3185" s="20" t="s">
        <v>6637</v>
      </c>
      <c r="E3185" s="20" t="s">
        <v>6638</v>
      </c>
      <c r="H3185" s="20" t="s">
        <v>29</v>
      </c>
    </row>
    <row r="3186" customFormat="false" ht="15.75" hidden="false" customHeight="false" outlineLevel="0" collapsed="false">
      <c r="A3186" s="20" t="s">
        <v>6640</v>
      </c>
      <c r="B3186" s="20" t="s">
        <v>6635</v>
      </c>
      <c r="C3186" s="20" t="s">
        <v>6636</v>
      </c>
      <c r="D3186" s="20" t="s">
        <v>6641</v>
      </c>
      <c r="E3186" s="20" t="s">
        <v>6642</v>
      </c>
      <c r="H3186" s="20" t="s">
        <v>29</v>
      </c>
    </row>
    <row r="3187" customFormat="false" ht="15.75" hidden="false" customHeight="false" outlineLevel="0" collapsed="false">
      <c r="A3187" s="20" t="s">
        <v>6643</v>
      </c>
      <c r="B3187" s="20" t="s">
        <v>6635</v>
      </c>
      <c r="C3187" s="20" t="s">
        <v>6636</v>
      </c>
      <c r="D3187" s="20" t="s">
        <v>6641</v>
      </c>
      <c r="E3187" s="20" t="s">
        <v>6642</v>
      </c>
      <c r="H3187" s="20" t="s">
        <v>29</v>
      </c>
    </row>
    <row r="3188" customFormat="false" ht="15.75" hidden="false" customHeight="false" outlineLevel="0" collapsed="false">
      <c r="A3188" s="20" t="s">
        <v>6644</v>
      </c>
      <c r="B3188" s="20" t="s">
        <v>6645</v>
      </c>
      <c r="C3188" s="20" t="s">
        <v>6646</v>
      </c>
      <c r="D3188" s="20" t="s">
        <v>6647</v>
      </c>
      <c r="E3188" s="20" t="s">
        <v>6642</v>
      </c>
      <c r="H3188" s="20" t="s">
        <v>29</v>
      </c>
    </row>
    <row r="3189" customFormat="false" ht="15.75" hidden="false" customHeight="false" outlineLevel="0" collapsed="false">
      <c r="A3189" s="20" t="s">
        <v>6648</v>
      </c>
      <c r="B3189" s="20" t="s">
        <v>6645</v>
      </c>
      <c r="C3189" s="20" t="s">
        <v>6646</v>
      </c>
      <c r="D3189" s="20" t="s">
        <v>6647</v>
      </c>
      <c r="E3189" s="20" t="s">
        <v>6642</v>
      </c>
      <c r="H3189" s="20" t="s">
        <v>29</v>
      </c>
    </row>
    <row r="3190" customFormat="false" ht="15.75" hidden="false" customHeight="false" outlineLevel="0" collapsed="false">
      <c r="A3190" s="20" t="s">
        <v>6649</v>
      </c>
      <c r="B3190" s="20" t="s">
        <v>6645</v>
      </c>
      <c r="C3190" s="20" t="s">
        <v>6646</v>
      </c>
      <c r="D3190" s="20" t="s">
        <v>6650</v>
      </c>
      <c r="E3190" s="20" t="s">
        <v>6651</v>
      </c>
      <c r="H3190" s="20" t="s">
        <v>29</v>
      </c>
    </row>
    <row r="3191" customFormat="false" ht="15.75" hidden="false" customHeight="false" outlineLevel="0" collapsed="false">
      <c r="A3191" s="20" t="s">
        <v>6652</v>
      </c>
      <c r="B3191" s="20" t="s">
        <v>6645</v>
      </c>
      <c r="C3191" s="20" t="s">
        <v>6646</v>
      </c>
      <c r="D3191" s="20" t="s">
        <v>6650</v>
      </c>
      <c r="E3191" s="20" t="s">
        <v>6651</v>
      </c>
      <c r="H3191" s="20" t="s">
        <v>29</v>
      </c>
    </row>
    <row r="3192" customFormat="false" ht="15.75" hidden="false" customHeight="false" outlineLevel="0" collapsed="false">
      <c r="A3192" s="20" t="s">
        <v>6653</v>
      </c>
      <c r="B3192" s="20" t="s">
        <v>6654</v>
      </c>
      <c r="C3192" s="20" t="s">
        <v>6655</v>
      </c>
      <c r="D3192" s="20" t="s">
        <v>6656</v>
      </c>
      <c r="E3192" s="20" t="s">
        <v>6642</v>
      </c>
      <c r="H3192" s="20" t="s">
        <v>29</v>
      </c>
    </row>
    <row r="3193" customFormat="false" ht="15.75" hidden="false" customHeight="false" outlineLevel="0" collapsed="false">
      <c r="A3193" s="20" t="s">
        <v>6657</v>
      </c>
      <c r="B3193" s="20" t="s">
        <v>6654</v>
      </c>
      <c r="C3193" s="20" t="s">
        <v>6655</v>
      </c>
      <c r="D3193" s="20" t="s">
        <v>6656</v>
      </c>
      <c r="E3193" s="20" t="s">
        <v>6642</v>
      </c>
      <c r="H3193" s="20" t="s">
        <v>29</v>
      </c>
    </row>
    <row r="3194" customFormat="false" ht="15.75" hidden="false" customHeight="false" outlineLevel="0" collapsed="false">
      <c r="A3194" s="20" t="s">
        <v>6658</v>
      </c>
      <c r="B3194" s="20" t="s">
        <v>6654</v>
      </c>
      <c r="C3194" s="20" t="s">
        <v>6655</v>
      </c>
      <c r="D3194" s="20" t="s">
        <v>6659</v>
      </c>
      <c r="E3194" s="20" t="s">
        <v>6651</v>
      </c>
      <c r="H3194" s="20" t="s">
        <v>29</v>
      </c>
    </row>
    <row r="3195" customFormat="false" ht="15.75" hidden="false" customHeight="false" outlineLevel="0" collapsed="false">
      <c r="A3195" s="20" t="s">
        <v>6660</v>
      </c>
      <c r="B3195" s="20" t="s">
        <v>6654</v>
      </c>
      <c r="C3195" s="20" t="s">
        <v>6655</v>
      </c>
      <c r="D3195" s="20" t="s">
        <v>6659</v>
      </c>
      <c r="E3195" s="20" t="s">
        <v>6651</v>
      </c>
      <c r="H3195" s="20" t="s">
        <v>29</v>
      </c>
    </row>
    <row r="3196" customFormat="false" ht="15.75" hidden="false" customHeight="false" outlineLevel="0" collapsed="false">
      <c r="A3196" s="20" t="s">
        <v>6661</v>
      </c>
      <c r="B3196" s="20" t="s">
        <v>6662</v>
      </c>
      <c r="C3196" s="20" t="s">
        <v>6663</v>
      </c>
      <c r="D3196" s="20" t="s">
        <v>6664</v>
      </c>
      <c r="H3196" s="20" t="s">
        <v>29</v>
      </c>
    </row>
    <row r="3197" customFormat="false" ht="15.75" hidden="false" customHeight="false" outlineLevel="0" collapsed="false">
      <c r="A3197" s="20" t="s">
        <v>6665</v>
      </c>
      <c r="B3197" s="20" t="s">
        <v>6662</v>
      </c>
      <c r="C3197" s="20" t="s">
        <v>6663</v>
      </c>
      <c r="D3197" s="20" t="s">
        <v>6664</v>
      </c>
      <c r="H3197" s="20" t="s">
        <v>29</v>
      </c>
    </row>
    <row r="3198" customFormat="false" ht="15.75" hidden="false" customHeight="false" outlineLevel="0" collapsed="false">
      <c r="A3198" s="20" t="s">
        <v>6666</v>
      </c>
      <c r="B3198" s="20" t="s">
        <v>6667</v>
      </c>
      <c r="C3198" s="20" t="s">
        <v>6668</v>
      </c>
      <c r="D3198" s="20" t="s">
        <v>6669</v>
      </c>
      <c r="E3198" s="20" t="s">
        <v>6670</v>
      </c>
      <c r="H3198" s="20" t="s">
        <v>53</v>
      </c>
    </row>
    <row r="3199" customFormat="false" ht="15.75" hidden="false" customHeight="false" outlineLevel="0" collapsed="false">
      <c r="A3199" s="20" t="s">
        <v>6671</v>
      </c>
      <c r="B3199" s="20" t="s">
        <v>6667</v>
      </c>
      <c r="C3199" s="20" t="s">
        <v>6668</v>
      </c>
      <c r="D3199" s="20" t="s">
        <v>6669</v>
      </c>
      <c r="E3199" s="20" t="s">
        <v>6670</v>
      </c>
      <c r="H3199" s="20" t="s">
        <v>53</v>
      </c>
    </row>
    <row r="3200" customFormat="false" ht="15.75" hidden="false" customHeight="false" outlineLevel="0" collapsed="false">
      <c r="A3200" s="20" t="s">
        <v>6672</v>
      </c>
      <c r="B3200" s="20" t="s">
        <v>6667</v>
      </c>
      <c r="C3200" s="20" t="s">
        <v>6668</v>
      </c>
      <c r="D3200" s="20" t="s">
        <v>6673</v>
      </c>
      <c r="E3200" s="20" t="s">
        <v>6670</v>
      </c>
      <c r="H3200" s="20" t="s">
        <v>53</v>
      </c>
    </row>
    <row r="3201" customFormat="false" ht="15.75" hidden="false" customHeight="false" outlineLevel="0" collapsed="false">
      <c r="A3201" s="20" t="s">
        <v>6674</v>
      </c>
      <c r="B3201" s="20" t="s">
        <v>6667</v>
      </c>
      <c r="C3201" s="20" t="s">
        <v>6668</v>
      </c>
      <c r="D3201" s="20" t="s">
        <v>6673</v>
      </c>
      <c r="E3201" s="20" t="s">
        <v>6670</v>
      </c>
      <c r="H3201" s="20" t="s">
        <v>53</v>
      </c>
    </row>
    <row r="3202" customFormat="false" ht="15.75" hidden="false" customHeight="false" outlineLevel="0" collapsed="false">
      <c r="A3202" s="20" t="s">
        <v>6675</v>
      </c>
      <c r="B3202" s="20" t="s">
        <v>6676</v>
      </c>
      <c r="C3202" s="20" t="s">
        <v>6677</v>
      </c>
      <c r="D3202" s="20" t="s">
        <v>6678</v>
      </c>
      <c r="E3202" s="20" t="s">
        <v>6679</v>
      </c>
      <c r="H3202" s="20" t="s">
        <v>53</v>
      </c>
    </row>
    <row r="3203" customFormat="false" ht="15.75" hidden="false" customHeight="false" outlineLevel="0" collapsed="false">
      <c r="A3203" s="20" t="s">
        <v>6680</v>
      </c>
      <c r="B3203" s="20" t="s">
        <v>6676</v>
      </c>
      <c r="C3203" s="20" t="s">
        <v>6677</v>
      </c>
      <c r="D3203" s="20" t="s">
        <v>6678</v>
      </c>
      <c r="E3203" s="20" t="s">
        <v>6679</v>
      </c>
      <c r="H3203" s="20" t="s">
        <v>53</v>
      </c>
    </row>
    <row r="3204" customFormat="false" ht="15.75" hidden="false" customHeight="false" outlineLevel="0" collapsed="false">
      <c r="A3204" s="20" t="s">
        <v>6681</v>
      </c>
      <c r="B3204" s="20" t="s">
        <v>6682</v>
      </c>
      <c r="C3204" s="20" t="s">
        <v>6683</v>
      </c>
      <c r="D3204" s="20" t="s">
        <v>6684</v>
      </c>
      <c r="E3204" s="20" t="s">
        <v>6685</v>
      </c>
      <c r="H3204" s="20" t="s">
        <v>53</v>
      </c>
    </row>
    <row r="3205" customFormat="false" ht="15.75" hidden="false" customHeight="false" outlineLevel="0" collapsed="false">
      <c r="A3205" s="20" t="s">
        <v>6686</v>
      </c>
      <c r="B3205" s="20" t="s">
        <v>6682</v>
      </c>
      <c r="C3205" s="20" t="s">
        <v>6683</v>
      </c>
      <c r="D3205" s="20" t="s">
        <v>6684</v>
      </c>
      <c r="E3205" s="20" t="s">
        <v>6685</v>
      </c>
      <c r="H3205" s="20" t="s">
        <v>53</v>
      </c>
    </row>
    <row r="3206" customFormat="false" ht="15.75" hidden="false" customHeight="false" outlineLevel="0" collapsed="false">
      <c r="A3206" s="20" t="s">
        <v>6687</v>
      </c>
      <c r="B3206" s="20" t="s">
        <v>6688</v>
      </c>
      <c r="C3206" s="20" t="s">
        <v>6689</v>
      </c>
      <c r="D3206" s="20" t="s">
        <v>6690</v>
      </c>
      <c r="H3206" s="20" t="s">
        <v>29</v>
      </c>
    </row>
    <row r="3207" customFormat="false" ht="15.75" hidden="false" customHeight="false" outlineLevel="0" collapsed="false">
      <c r="A3207" s="20" t="s">
        <v>6691</v>
      </c>
      <c r="B3207" s="20" t="s">
        <v>6688</v>
      </c>
      <c r="C3207" s="20" t="s">
        <v>6689</v>
      </c>
      <c r="D3207" s="20" t="s">
        <v>6690</v>
      </c>
      <c r="H3207" s="20" t="s">
        <v>29</v>
      </c>
    </row>
    <row r="3208" customFormat="false" ht="15.75" hidden="false" customHeight="false" outlineLevel="0" collapsed="false">
      <c r="A3208" s="20" t="s">
        <v>6692</v>
      </c>
      <c r="B3208" s="20" t="s">
        <v>6688</v>
      </c>
      <c r="C3208" s="20" t="s">
        <v>6693</v>
      </c>
      <c r="D3208" s="20" t="s">
        <v>6690</v>
      </c>
      <c r="H3208" s="20" t="s">
        <v>29</v>
      </c>
    </row>
    <row r="3209" customFormat="false" ht="15.75" hidden="false" customHeight="false" outlineLevel="0" collapsed="false">
      <c r="A3209" s="20" t="s">
        <v>6694</v>
      </c>
      <c r="B3209" s="20" t="s">
        <v>6688</v>
      </c>
      <c r="C3209" s="20" t="s">
        <v>6693</v>
      </c>
      <c r="D3209" s="20" t="s">
        <v>6690</v>
      </c>
      <c r="H3209" s="20" t="s">
        <v>29</v>
      </c>
    </row>
    <row r="3210" customFormat="false" ht="15.75" hidden="false" customHeight="false" outlineLevel="0" collapsed="false">
      <c r="A3210" s="20" t="s">
        <v>6695</v>
      </c>
      <c r="B3210" s="20" t="s">
        <v>6688</v>
      </c>
      <c r="C3210" s="20" t="s">
        <v>6689</v>
      </c>
      <c r="D3210" s="20" t="s">
        <v>6696</v>
      </c>
      <c r="H3210" s="20" t="s">
        <v>29</v>
      </c>
    </row>
    <row r="3211" customFormat="false" ht="15.75" hidden="false" customHeight="false" outlineLevel="0" collapsed="false">
      <c r="A3211" s="20" t="s">
        <v>6697</v>
      </c>
      <c r="B3211" s="20" t="s">
        <v>6688</v>
      </c>
      <c r="C3211" s="20" t="s">
        <v>6689</v>
      </c>
      <c r="D3211" s="20" t="s">
        <v>6696</v>
      </c>
      <c r="H3211" s="20" t="s">
        <v>29</v>
      </c>
    </row>
    <row r="3212" customFormat="false" ht="15.75" hidden="false" customHeight="false" outlineLevel="0" collapsed="false">
      <c r="A3212" s="20" t="s">
        <v>6698</v>
      </c>
      <c r="B3212" s="20" t="s">
        <v>6699</v>
      </c>
      <c r="C3212" s="20" t="s">
        <v>6700</v>
      </c>
      <c r="D3212" s="20" t="s">
        <v>6701</v>
      </c>
      <c r="H3212" s="20" t="s">
        <v>29</v>
      </c>
    </row>
    <row r="3213" customFormat="false" ht="15.75" hidden="false" customHeight="false" outlineLevel="0" collapsed="false">
      <c r="A3213" s="20" t="s">
        <v>6702</v>
      </c>
      <c r="B3213" s="20" t="s">
        <v>6699</v>
      </c>
      <c r="C3213" s="20" t="s">
        <v>6700</v>
      </c>
      <c r="D3213" s="20" t="s">
        <v>6701</v>
      </c>
      <c r="H3213" s="20" t="s">
        <v>29</v>
      </c>
    </row>
    <row r="3214" customFormat="false" ht="15.75" hidden="false" customHeight="false" outlineLevel="0" collapsed="false">
      <c r="A3214" s="20" t="s">
        <v>6703</v>
      </c>
      <c r="B3214" s="20" t="s">
        <v>6699</v>
      </c>
      <c r="C3214" s="20" t="s">
        <v>6704</v>
      </c>
      <c r="D3214" s="20" t="s">
        <v>6705</v>
      </c>
      <c r="H3214" s="20" t="s">
        <v>29</v>
      </c>
    </row>
    <row r="3215" customFormat="false" ht="15.75" hidden="false" customHeight="false" outlineLevel="0" collapsed="false">
      <c r="A3215" s="20" t="s">
        <v>6706</v>
      </c>
      <c r="B3215" s="20" t="s">
        <v>6699</v>
      </c>
      <c r="C3215" s="20" t="s">
        <v>6704</v>
      </c>
      <c r="D3215" s="20" t="s">
        <v>6705</v>
      </c>
      <c r="H3215" s="20" t="s">
        <v>29</v>
      </c>
    </row>
    <row r="3216" customFormat="false" ht="15.75" hidden="false" customHeight="false" outlineLevel="0" collapsed="false">
      <c r="A3216" s="20" t="s">
        <v>6707</v>
      </c>
      <c r="B3216" s="20" t="s">
        <v>6699</v>
      </c>
      <c r="C3216" s="20" t="s">
        <v>6708</v>
      </c>
      <c r="D3216" s="20" t="s">
        <v>6709</v>
      </c>
      <c r="H3216" s="20" t="s">
        <v>29</v>
      </c>
    </row>
    <row r="3217" customFormat="false" ht="15.75" hidden="false" customHeight="false" outlineLevel="0" collapsed="false">
      <c r="A3217" s="20" t="s">
        <v>6710</v>
      </c>
      <c r="B3217" s="20" t="s">
        <v>6699</v>
      </c>
      <c r="C3217" s="20" t="s">
        <v>6708</v>
      </c>
      <c r="D3217" s="20" t="s">
        <v>6709</v>
      </c>
      <c r="H3217" s="20" t="s">
        <v>29</v>
      </c>
    </row>
    <row r="3218" customFormat="false" ht="15.75" hidden="false" customHeight="false" outlineLevel="0" collapsed="false">
      <c r="A3218" s="20" t="s">
        <v>6711</v>
      </c>
      <c r="B3218" s="20" t="s">
        <v>6699</v>
      </c>
      <c r="C3218" s="20" t="s">
        <v>6712</v>
      </c>
      <c r="D3218" s="20" t="s">
        <v>6705</v>
      </c>
      <c r="H3218" s="20" t="s">
        <v>29</v>
      </c>
    </row>
    <row r="3219" customFormat="false" ht="15.75" hidden="false" customHeight="false" outlineLevel="0" collapsed="false">
      <c r="A3219" s="20" t="s">
        <v>6713</v>
      </c>
      <c r="B3219" s="20" t="s">
        <v>6699</v>
      </c>
      <c r="C3219" s="20" t="s">
        <v>6712</v>
      </c>
      <c r="D3219" s="20" t="s">
        <v>6705</v>
      </c>
      <c r="H3219" s="20" t="s">
        <v>29</v>
      </c>
    </row>
    <row r="3220" customFormat="false" ht="15.75" hidden="false" customHeight="false" outlineLevel="0" collapsed="false">
      <c r="A3220" s="20" t="s">
        <v>6714</v>
      </c>
      <c r="B3220" s="20" t="s">
        <v>6715</v>
      </c>
      <c r="C3220" s="20" t="s">
        <v>6716</v>
      </c>
      <c r="D3220" s="20" t="s">
        <v>6717</v>
      </c>
      <c r="H3220" s="20" t="s">
        <v>103</v>
      </c>
    </row>
    <row r="3221" customFormat="false" ht="15.75" hidden="false" customHeight="false" outlineLevel="0" collapsed="false">
      <c r="A3221" s="20" t="s">
        <v>6718</v>
      </c>
      <c r="B3221" s="20" t="s">
        <v>6715</v>
      </c>
      <c r="C3221" s="20" t="s">
        <v>6716</v>
      </c>
      <c r="D3221" s="20" t="s">
        <v>6717</v>
      </c>
      <c r="H3221" s="20" t="s">
        <v>103</v>
      </c>
    </row>
    <row r="3222" customFormat="false" ht="15.75" hidden="false" customHeight="false" outlineLevel="0" collapsed="false">
      <c r="A3222" s="20" t="s">
        <v>6719</v>
      </c>
      <c r="B3222" s="20" t="s">
        <v>6715</v>
      </c>
      <c r="C3222" s="20" t="s">
        <v>6720</v>
      </c>
      <c r="D3222" s="20" t="s">
        <v>6721</v>
      </c>
      <c r="H3222" s="20" t="s">
        <v>103</v>
      </c>
    </row>
    <row r="3223" customFormat="false" ht="15.75" hidden="false" customHeight="false" outlineLevel="0" collapsed="false">
      <c r="A3223" s="20" t="s">
        <v>6722</v>
      </c>
      <c r="B3223" s="20" t="s">
        <v>6715</v>
      </c>
      <c r="C3223" s="20" t="s">
        <v>6720</v>
      </c>
      <c r="D3223" s="20" t="s">
        <v>6721</v>
      </c>
      <c r="H3223" s="20" t="s">
        <v>103</v>
      </c>
    </row>
    <row r="3224" customFormat="false" ht="15.75" hidden="false" customHeight="false" outlineLevel="0" collapsed="false">
      <c r="A3224" s="20" t="s">
        <v>6723</v>
      </c>
      <c r="B3224" s="20" t="s">
        <v>6724</v>
      </c>
      <c r="C3224" s="20" t="s">
        <v>6725</v>
      </c>
      <c r="D3224" s="20" t="s">
        <v>6726</v>
      </c>
      <c r="E3224" s="20" t="s">
        <v>6727</v>
      </c>
      <c r="H3224" s="20" t="s">
        <v>103</v>
      </c>
    </row>
    <row r="3225" customFormat="false" ht="15.75" hidden="false" customHeight="false" outlineLevel="0" collapsed="false">
      <c r="A3225" s="20" t="s">
        <v>6728</v>
      </c>
      <c r="B3225" s="20" t="s">
        <v>6724</v>
      </c>
      <c r="C3225" s="20" t="s">
        <v>6725</v>
      </c>
      <c r="D3225" s="20" t="s">
        <v>6726</v>
      </c>
      <c r="E3225" s="20" t="s">
        <v>6727</v>
      </c>
      <c r="H3225" s="20" t="s">
        <v>103</v>
      </c>
    </row>
    <row r="3226" customFormat="false" ht="15.75" hidden="false" customHeight="false" outlineLevel="0" collapsed="false">
      <c r="A3226" s="20" t="s">
        <v>6729</v>
      </c>
      <c r="B3226" s="20" t="s">
        <v>6730</v>
      </c>
      <c r="C3226" s="20" t="s">
        <v>6731</v>
      </c>
      <c r="D3226" s="20" t="s">
        <v>6732</v>
      </c>
      <c r="H3226" s="20" t="s">
        <v>29</v>
      </c>
    </row>
    <row r="3227" customFormat="false" ht="15.75" hidden="false" customHeight="false" outlineLevel="0" collapsed="false">
      <c r="A3227" s="20" t="s">
        <v>6733</v>
      </c>
      <c r="B3227" s="20" t="s">
        <v>6730</v>
      </c>
      <c r="C3227" s="20" t="s">
        <v>6731</v>
      </c>
      <c r="D3227" s="20" t="s">
        <v>6732</v>
      </c>
      <c r="H3227" s="20" t="s">
        <v>29</v>
      </c>
    </row>
    <row r="3228" customFormat="false" ht="15.75" hidden="false" customHeight="false" outlineLevel="0" collapsed="false">
      <c r="A3228" s="20" t="s">
        <v>6734</v>
      </c>
      <c r="B3228" s="20" t="s">
        <v>6730</v>
      </c>
      <c r="C3228" s="20" t="s">
        <v>6731</v>
      </c>
      <c r="D3228" s="20" t="s">
        <v>6735</v>
      </c>
      <c r="E3228" s="20" t="s">
        <v>6736</v>
      </c>
      <c r="H3228" s="20" t="s">
        <v>29</v>
      </c>
    </row>
    <row r="3229" customFormat="false" ht="15.75" hidden="false" customHeight="false" outlineLevel="0" collapsed="false">
      <c r="A3229" s="20" t="s">
        <v>6737</v>
      </c>
      <c r="B3229" s="20" t="s">
        <v>6730</v>
      </c>
      <c r="C3229" s="20" t="s">
        <v>6731</v>
      </c>
      <c r="D3229" s="20" t="s">
        <v>6735</v>
      </c>
      <c r="E3229" s="20" t="s">
        <v>6736</v>
      </c>
      <c r="H3229" s="20" t="s">
        <v>29</v>
      </c>
    </row>
    <row r="3230" customFormat="false" ht="15.75" hidden="false" customHeight="false" outlineLevel="0" collapsed="false">
      <c r="A3230" s="20" t="s">
        <v>6738</v>
      </c>
      <c r="B3230" s="20" t="s">
        <v>6730</v>
      </c>
      <c r="C3230" s="20" t="s">
        <v>6731</v>
      </c>
      <c r="D3230" s="20" t="s">
        <v>6739</v>
      </c>
      <c r="E3230" s="20" t="s">
        <v>6740</v>
      </c>
      <c r="H3230" s="20" t="s">
        <v>29</v>
      </c>
    </row>
    <row r="3231" customFormat="false" ht="15.75" hidden="false" customHeight="false" outlineLevel="0" collapsed="false">
      <c r="A3231" s="20" t="s">
        <v>6741</v>
      </c>
      <c r="B3231" s="20" t="s">
        <v>6730</v>
      </c>
      <c r="C3231" s="20" t="s">
        <v>6731</v>
      </c>
      <c r="D3231" s="20" t="s">
        <v>6739</v>
      </c>
      <c r="E3231" s="20" t="s">
        <v>6740</v>
      </c>
      <c r="H3231" s="20" t="s">
        <v>29</v>
      </c>
    </row>
    <row r="3232" customFormat="false" ht="15.75" hidden="false" customHeight="false" outlineLevel="0" collapsed="false">
      <c r="A3232" s="20" t="s">
        <v>6742</v>
      </c>
      <c r="B3232" s="20" t="s">
        <v>6730</v>
      </c>
      <c r="C3232" s="20" t="s">
        <v>6731</v>
      </c>
      <c r="D3232" s="20" t="s">
        <v>6743</v>
      </c>
      <c r="E3232" s="20" t="s">
        <v>6744</v>
      </c>
      <c r="H3232" s="20" t="s">
        <v>29</v>
      </c>
    </row>
    <row r="3233" customFormat="false" ht="15.75" hidden="false" customHeight="false" outlineLevel="0" collapsed="false">
      <c r="A3233" s="20" t="s">
        <v>6745</v>
      </c>
      <c r="B3233" s="20" t="s">
        <v>6730</v>
      </c>
      <c r="C3233" s="20" t="s">
        <v>6731</v>
      </c>
      <c r="D3233" s="20" t="s">
        <v>6743</v>
      </c>
      <c r="E3233" s="20" t="s">
        <v>6744</v>
      </c>
      <c r="H3233" s="20" t="s">
        <v>29</v>
      </c>
    </row>
    <row r="3234" customFormat="false" ht="15.75" hidden="false" customHeight="false" outlineLevel="0" collapsed="false">
      <c r="A3234" s="20" t="s">
        <v>6746</v>
      </c>
      <c r="B3234" s="20" t="s">
        <v>6747</v>
      </c>
      <c r="C3234" s="20" t="s">
        <v>6748</v>
      </c>
      <c r="H3234" s="20" t="s">
        <v>29</v>
      </c>
    </row>
    <row r="3235" customFormat="false" ht="15.75" hidden="false" customHeight="false" outlineLevel="0" collapsed="false">
      <c r="A3235" s="20" t="s">
        <v>6749</v>
      </c>
      <c r="B3235" s="20" t="s">
        <v>6747</v>
      </c>
      <c r="C3235" s="20" t="s">
        <v>6748</v>
      </c>
      <c r="H3235" s="20" t="s">
        <v>29</v>
      </c>
    </row>
    <row r="3236" customFormat="false" ht="15.75" hidden="false" customHeight="false" outlineLevel="0" collapsed="false">
      <c r="A3236" s="20" t="s">
        <v>6750</v>
      </c>
      <c r="B3236" s="20" t="s">
        <v>6747</v>
      </c>
      <c r="C3236" s="20" t="s">
        <v>6751</v>
      </c>
      <c r="D3236" s="20" t="s">
        <v>6752</v>
      </c>
      <c r="H3236" s="20" t="s">
        <v>29</v>
      </c>
    </row>
    <row r="3237" customFormat="false" ht="15.75" hidden="false" customHeight="false" outlineLevel="0" collapsed="false">
      <c r="A3237" s="20" t="s">
        <v>6753</v>
      </c>
      <c r="B3237" s="20" t="s">
        <v>6747</v>
      </c>
      <c r="C3237" s="20" t="s">
        <v>6751</v>
      </c>
      <c r="D3237" s="20" t="s">
        <v>6752</v>
      </c>
      <c r="H3237" s="20" t="s">
        <v>29</v>
      </c>
    </row>
    <row r="3238" customFormat="false" ht="15.75" hidden="false" customHeight="false" outlineLevel="0" collapsed="false">
      <c r="A3238" s="20" t="s">
        <v>6754</v>
      </c>
      <c r="B3238" s="20" t="s">
        <v>6755</v>
      </c>
      <c r="C3238" s="20" t="s">
        <v>6756</v>
      </c>
      <c r="H3238" s="20" t="s">
        <v>29</v>
      </c>
    </row>
    <row r="3239" customFormat="false" ht="15.75" hidden="false" customHeight="false" outlineLevel="0" collapsed="false">
      <c r="A3239" s="20" t="s">
        <v>6757</v>
      </c>
      <c r="B3239" s="20" t="s">
        <v>6755</v>
      </c>
      <c r="C3239" s="20" t="s">
        <v>6756</v>
      </c>
      <c r="H3239" s="20" t="s">
        <v>29</v>
      </c>
    </row>
    <row r="3240" customFormat="false" ht="15.75" hidden="false" customHeight="false" outlineLevel="0" collapsed="false">
      <c r="A3240" s="20" t="s">
        <v>6758</v>
      </c>
      <c r="B3240" s="20" t="s">
        <v>6759</v>
      </c>
      <c r="C3240" s="20" t="s">
        <v>6760</v>
      </c>
      <c r="D3240" s="20" t="s">
        <v>6761</v>
      </c>
      <c r="H3240" s="20" t="s">
        <v>29</v>
      </c>
    </row>
    <row r="3241" customFormat="false" ht="15.75" hidden="false" customHeight="false" outlineLevel="0" collapsed="false">
      <c r="A3241" s="20" t="s">
        <v>6762</v>
      </c>
      <c r="B3241" s="20" t="s">
        <v>6759</v>
      </c>
      <c r="C3241" s="20" t="s">
        <v>6760</v>
      </c>
      <c r="D3241" s="20" t="s">
        <v>6761</v>
      </c>
      <c r="H3241" s="20" t="s">
        <v>29</v>
      </c>
    </row>
    <row r="3242" customFormat="false" ht="15.75" hidden="false" customHeight="false" outlineLevel="0" collapsed="false">
      <c r="A3242" s="20" t="s">
        <v>6763</v>
      </c>
      <c r="B3242" s="20" t="s">
        <v>6764</v>
      </c>
      <c r="C3242" s="20" t="s">
        <v>6765</v>
      </c>
      <c r="H3242" s="20" t="s">
        <v>29</v>
      </c>
    </row>
    <row r="3243" customFormat="false" ht="15.75" hidden="false" customHeight="false" outlineLevel="0" collapsed="false">
      <c r="A3243" s="20" t="s">
        <v>6766</v>
      </c>
      <c r="B3243" s="20" t="s">
        <v>6764</v>
      </c>
      <c r="C3243" s="20" t="s">
        <v>6765</v>
      </c>
      <c r="H3243" s="20" t="s">
        <v>29</v>
      </c>
    </row>
    <row r="3244" customFormat="false" ht="15.75" hidden="false" customHeight="false" outlineLevel="0" collapsed="false">
      <c r="A3244" s="20" t="s">
        <v>6767</v>
      </c>
      <c r="B3244" s="20" t="s">
        <v>6768</v>
      </c>
      <c r="C3244" s="20" t="s">
        <v>6769</v>
      </c>
      <c r="D3244" s="20" t="s">
        <v>6770</v>
      </c>
      <c r="H3244" s="20" t="s">
        <v>29</v>
      </c>
    </row>
    <row r="3245" customFormat="false" ht="15.75" hidden="false" customHeight="false" outlineLevel="0" collapsed="false">
      <c r="A3245" s="20" t="s">
        <v>6771</v>
      </c>
      <c r="B3245" s="20" t="s">
        <v>6768</v>
      </c>
      <c r="C3245" s="20" t="s">
        <v>6769</v>
      </c>
      <c r="D3245" s="20" t="s">
        <v>6770</v>
      </c>
      <c r="H3245" s="20" t="s">
        <v>29</v>
      </c>
    </row>
    <row r="3246" customFormat="false" ht="15.75" hidden="false" customHeight="false" outlineLevel="0" collapsed="false">
      <c r="A3246" s="20" t="s">
        <v>6772</v>
      </c>
      <c r="B3246" s="20" t="s">
        <v>6773</v>
      </c>
      <c r="C3246" s="20" t="s">
        <v>6774</v>
      </c>
      <c r="D3246" s="20" t="s">
        <v>6775</v>
      </c>
      <c r="E3246" s="20" t="s">
        <v>6776</v>
      </c>
      <c r="H3246" s="20" t="s">
        <v>103</v>
      </c>
    </row>
    <row r="3247" customFormat="false" ht="15.75" hidden="false" customHeight="false" outlineLevel="0" collapsed="false">
      <c r="A3247" s="20" t="s">
        <v>6777</v>
      </c>
      <c r="B3247" s="20" t="s">
        <v>6773</v>
      </c>
      <c r="C3247" s="20" t="s">
        <v>6774</v>
      </c>
      <c r="D3247" s="20" t="s">
        <v>6775</v>
      </c>
      <c r="E3247" s="20" t="s">
        <v>6776</v>
      </c>
      <c r="H3247" s="20" t="s">
        <v>103</v>
      </c>
    </row>
    <row r="3248" customFormat="false" ht="15.75" hidden="false" customHeight="false" outlineLevel="0" collapsed="false">
      <c r="A3248" s="20" t="s">
        <v>6778</v>
      </c>
      <c r="B3248" s="20" t="s">
        <v>6779</v>
      </c>
      <c r="C3248" s="20" t="s">
        <v>6780</v>
      </c>
      <c r="D3248" s="20" t="s">
        <v>6781</v>
      </c>
      <c r="H3248" s="20" t="s">
        <v>29</v>
      </c>
    </row>
    <row r="3249" customFormat="false" ht="15.75" hidden="false" customHeight="false" outlineLevel="0" collapsed="false">
      <c r="A3249" s="20" t="s">
        <v>6782</v>
      </c>
      <c r="B3249" s="20" t="s">
        <v>6779</v>
      </c>
      <c r="C3249" s="20" t="s">
        <v>6780</v>
      </c>
      <c r="D3249" s="20" t="s">
        <v>6781</v>
      </c>
      <c r="H3249" s="20" t="s">
        <v>29</v>
      </c>
    </row>
    <row r="3250" customFormat="false" ht="15.75" hidden="false" customHeight="false" outlineLevel="0" collapsed="false">
      <c r="A3250" s="20" t="s">
        <v>6783</v>
      </c>
      <c r="B3250" s="20" t="s">
        <v>6784</v>
      </c>
      <c r="C3250" s="20" t="s">
        <v>6785</v>
      </c>
      <c r="D3250" s="20" t="s">
        <v>6786</v>
      </c>
      <c r="E3250" s="20" t="s">
        <v>6787</v>
      </c>
      <c r="H3250" s="20" t="s">
        <v>29</v>
      </c>
    </row>
    <row r="3251" customFormat="false" ht="15.75" hidden="false" customHeight="false" outlineLevel="0" collapsed="false">
      <c r="A3251" s="20" t="s">
        <v>6788</v>
      </c>
      <c r="B3251" s="20" t="s">
        <v>6784</v>
      </c>
      <c r="C3251" s="20" t="s">
        <v>6785</v>
      </c>
      <c r="D3251" s="20" t="s">
        <v>6786</v>
      </c>
      <c r="E3251" s="20" t="s">
        <v>6787</v>
      </c>
      <c r="H3251" s="20" t="s">
        <v>29</v>
      </c>
    </row>
    <row r="3252" customFormat="false" ht="15.75" hidden="false" customHeight="false" outlineLevel="0" collapsed="false">
      <c r="A3252" s="20" t="s">
        <v>6789</v>
      </c>
      <c r="B3252" s="20" t="s">
        <v>6759</v>
      </c>
      <c r="C3252" s="20" t="s">
        <v>6790</v>
      </c>
      <c r="D3252" s="20" t="s">
        <v>6791</v>
      </c>
      <c r="E3252" s="20" t="s">
        <v>6792</v>
      </c>
      <c r="H3252" s="20" t="s">
        <v>29</v>
      </c>
    </row>
    <row r="3253" customFormat="false" ht="15.75" hidden="false" customHeight="false" outlineLevel="0" collapsed="false">
      <c r="A3253" s="20" t="s">
        <v>6793</v>
      </c>
      <c r="B3253" s="20" t="s">
        <v>6759</v>
      </c>
      <c r="C3253" s="20" t="s">
        <v>6790</v>
      </c>
      <c r="D3253" s="20" t="s">
        <v>6791</v>
      </c>
      <c r="E3253" s="20" t="s">
        <v>6792</v>
      </c>
      <c r="H3253" s="20" t="s">
        <v>29</v>
      </c>
    </row>
    <row r="3254" customFormat="false" ht="15.75" hidden="false" customHeight="false" outlineLevel="0" collapsed="false">
      <c r="A3254" s="20" t="s">
        <v>6794</v>
      </c>
      <c r="B3254" s="20" t="s">
        <v>6795</v>
      </c>
      <c r="C3254" s="20" t="s">
        <v>6796</v>
      </c>
      <c r="D3254" s="20" t="s">
        <v>6797</v>
      </c>
      <c r="E3254" s="20" t="s">
        <v>6798</v>
      </c>
      <c r="F3254" s="20" t="s">
        <v>6799</v>
      </c>
      <c r="H3254" s="20" t="s">
        <v>4132</v>
      </c>
    </row>
    <row r="3255" customFormat="false" ht="15.75" hidden="false" customHeight="false" outlineLevel="0" collapsed="false">
      <c r="A3255" s="20" t="s">
        <v>6800</v>
      </c>
      <c r="B3255" s="20" t="s">
        <v>6795</v>
      </c>
      <c r="C3255" s="20" t="s">
        <v>6796</v>
      </c>
      <c r="D3255" s="20" t="s">
        <v>6797</v>
      </c>
      <c r="E3255" s="20" t="s">
        <v>6798</v>
      </c>
      <c r="F3255" s="20" t="s">
        <v>6799</v>
      </c>
      <c r="H3255" s="20" t="s">
        <v>4132</v>
      </c>
    </row>
    <row r="3256" customFormat="false" ht="15.75" hidden="false" customHeight="false" outlineLevel="0" collapsed="false">
      <c r="A3256" s="20" t="s">
        <v>6801</v>
      </c>
      <c r="B3256" s="20" t="s">
        <v>6802</v>
      </c>
      <c r="C3256" s="20" t="s">
        <v>6803</v>
      </c>
      <c r="D3256" s="20" t="s">
        <v>6804</v>
      </c>
      <c r="H3256" s="20" t="s">
        <v>6805</v>
      </c>
    </row>
    <row r="3257" customFormat="false" ht="15.75" hidden="false" customHeight="false" outlineLevel="0" collapsed="false">
      <c r="A3257" s="20" t="s">
        <v>6806</v>
      </c>
      <c r="B3257" s="20" t="s">
        <v>6802</v>
      </c>
      <c r="C3257" s="20" t="s">
        <v>6803</v>
      </c>
      <c r="D3257" s="20" t="s">
        <v>6804</v>
      </c>
      <c r="H3257" s="20" t="s">
        <v>6805</v>
      </c>
    </row>
    <row r="3258" customFormat="false" ht="15.75" hidden="false" customHeight="false" outlineLevel="0" collapsed="false">
      <c r="A3258" s="20" t="s">
        <v>6807</v>
      </c>
      <c r="B3258" s="20" t="s">
        <v>6808</v>
      </c>
      <c r="C3258" s="20" t="s">
        <v>6809</v>
      </c>
      <c r="D3258" s="20" t="s">
        <v>6810</v>
      </c>
      <c r="E3258" s="20" t="s">
        <v>6811</v>
      </c>
      <c r="F3258" s="20" t="s">
        <v>6812</v>
      </c>
      <c r="H3258" s="20" t="s">
        <v>15</v>
      </c>
    </row>
    <row r="3259" customFormat="false" ht="15.75" hidden="false" customHeight="false" outlineLevel="0" collapsed="false">
      <c r="A3259" s="20" t="s">
        <v>6813</v>
      </c>
      <c r="B3259" s="20" t="s">
        <v>6808</v>
      </c>
      <c r="C3259" s="20" t="s">
        <v>6809</v>
      </c>
      <c r="D3259" s="20" t="s">
        <v>6810</v>
      </c>
      <c r="E3259" s="20" t="s">
        <v>6811</v>
      </c>
      <c r="F3259" s="20" t="s">
        <v>6812</v>
      </c>
      <c r="H3259" s="20" t="s">
        <v>15</v>
      </c>
    </row>
    <row r="3260" customFormat="false" ht="15.75" hidden="false" customHeight="false" outlineLevel="0" collapsed="false">
      <c r="A3260" s="20" t="s">
        <v>6814</v>
      </c>
      <c r="B3260" s="20" t="s">
        <v>6815</v>
      </c>
      <c r="C3260" s="20" t="s">
        <v>6816</v>
      </c>
      <c r="H3260" s="20" t="s">
        <v>15</v>
      </c>
    </row>
    <row r="3261" customFormat="false" ht="15.75" hidden="false" customHeight="false" outlineLevel="0" collapsed="false">
      <c r="A3261" s="20" t="s">
        <v>6817</v>
      </c>
      <c r="B3261" s="20" t="s">
        <v>6815</v>
      </c>
      <c r="C3261" s="20" t="s">
        <v>6816</v>
      </c>
      <c r="H3261" s="20" t="s">
        <v>15</v>
      </c>
    </row>
    <row r="3262" customFormat="false" ht="15.75" hidden="false" customHeight="false" outlineLevel="0" collapsed="false">
      <c r="A3262" s="20" t="s">
        <v>6818</v>
      </c>
      <c r="B3262" s="20" t="s">
        <v>6819</v>
      </c>
      <c r="C3262" s="20" t="s">
        <v>6820</v>
      </c>
      <c r="H3262" s="20" t="s">
        <v>15</v>
      </c>
    </row>
    <row r="3263" customFormat="false" ht="15.75" hidden="false" customHeight="false" outlineLevel="0" collapsed="false">
      <c r="A3263" s="20" t="s">
        <v>6821</v>
      </c>
      <c r="B3263" s="20" t="s">
        <v>6819</v>
      </c>
      <c r="C3263" s="20" t="s">
        <v>6820</v>
      </c>
      <c r="H3263" s="20" t="s">
        <v>15</v>
      </c>
    </row>
    <row r="3264" customFormat="false" ht="15.75" hidden="false" customHeight="false" outlineLevel="0" collapsed="false">
      <c r="A3264" s="20" t="s">
        <v>6822</v>
      </c>
      <c r="B3264" s="20" t="s">
        <v>6823</v>
      </c>
      <c r="C3264" s="20" t="s">
        <v>6824</v>
      </c>
      <c r="D3264" s="20" t="s">
        <v>6825</v>
      </c>
      <c r="E3264" s="20" t="s">
        <v>6826</v>
      </c>
      <c r="F3264" s="20" t="s">
        <v>6827</v>
      </c>
      <c r="G3264" s="20" t="s">
        <v>6828</v>
      </c>
      <c r="H3264" s="20" t="s">
        <v>15</v>
      </c>
    </row>
    <row r="3265" customFormat="false" ht="15.75" hidden="false" customHeight="false" outlineLevel="0" collapsed="false">
      <c r="A3265" s="20" t="s">
        <v>6829</v>
      </c>
      <c r="B3265" s="20" t="s">
        <v>6823</v>
      </c>
      <c r="C3265" s="20" t="s">
        <v>6824</v>
      </c>
      <c r="D3265" s="20" t="s">
        <v>6825</v>
      </c>
      <c r="E3265" s="20" t="s">
        <v>6826</v>
      </c>
      <c r="F3265" s="20" t="s">
        <v>6827</v>
      </c>
      <c r="G3265" s="20" t="s">
        <v>6828</v>
      </c>
      <c r="H3265" s="20" t="s">
        <v>15</v>
      </c>
    </row>
    <row r="3266" customFormat="false" ht="15.75" hidden="false" customHeight="false" outlineLevel="0" collapsed="false">
      <c r="A3266" s="20" t="s">
        <v>6830</v>
      </c>
      <c r="B3266" s="20" t="s">
        <v>6831</v>
      </c>
      <c r="C3266" s="20" t="s">
        <v>6832</v>
      </c>
      <c r="D3266" s="20" t="s">
        <v>6833</v>
      </c>
      <c r="E3266" s="20" t="s">
        <v>6834</v>
      </c>
      <c r="F3266" s="20" t="s">
        <v>6835</v>
      </c>
      <c r="G3266" s="20" t="s">
        <v>6836</v>
      </c>
      <c r="H3266" s="20" t="s">
        <v>15</v>
      </c>
    </row>
    <row r="3267" customFormat="false" ht="15.75" hidden="false" customHeight="false" outlineLevel="0" collapsed="false">
      <c r="A3267" s="20" t="s">
        <v>6837</v>
      </c>
      <c r="B3267" s="20" t="s">
        <v>6831</v>
      </c>
      <c r="C3267" s="20" t="s">
        <v>6832</v>
      </c>
      <c r="D3267" s="20" t="s">
        <v>6833</v>
      </c>
      <c r="E3267" s="20" t="s">
        <v>6834</v>
      </c>
      <c r="F3267" s="20" t="s">
        <v>6835</v>
      </c>
      <c r="G3267" s="20" t="s">
        <v>6836</v>
      </c>
      <c r="H3267" s="20" t="s">
        <v>15</v>
      </c>
    </row>
    <row r="3268" customFormat="false" ht="15.75" hidden="false" customHeight="false" outlineLevel="0" collapsed="false">
      <c r="A3268" s="20" t="s">
        <v>6838</v>
      </c>
      <c r="B3268" s="20" t="s">
        <v>6839</v>
      </c>
      <c r="C3268" s="20" t="s">
        <v>6840</v>
      </c>
      <c r="D3268" s="20" t="s">
        <v>6841</v>
      </c>
      <c r="H3268" s="20" t="s">
        <v>4132</v>
      </c>
    </row>
    <row r="3269" customFormat="false" ht="15.75" hidden="false" customHeight="false" outlineLevel="0" collapsed="false">
      <c r="A3269" s="20" t="s">
        <v>6842</v>
      </c>
      <c r="B3269" s="20" t="s">
        <v>6839</v>
      </c>
      <c r="C3269" s="20" t="s">
        <v>6840</v>
      </c>
      <c r="D3269" s="20" t="s">
        <v>6841</v>
      </c>
      <c r="H3269" s="20" t="s">
        <v>4132</v>
      </c>
    </row>
    <row r="3270" customFormat="false" ht="15.75" hidden="false" customHeight="false" outlineLevel="0" collapsed="false">
      <c r="A3270" s="20" t="s">
        <v>6843</v>
      </c>
      <c r="B3270" s="20" t="s">
        <v>6844</v>
      </c>
      <c r="C3270" s="20" t="s">
        <v>6845</v>
      </c>
      <c r="D3270" s="20" t="s">
        <v>6846</v>
      </c>
      <c r="H3270" s="20" t="s">
        <v>15</v>
      </c>
    </row>
    <row r="3271" customFormat="false" ht="15.75" hidden="false" customHeight="false" outlineLevel="0" collapsed="false">
      <c r="A3271" s="20" t="s">
        <v>6847</v>
      </c>
      <c r="B3271" s="20" t="s">
        <v>6844</v>
      </c>
      <c r="C3271" s="20" t="s">
        <v>6845</v>
      </c>
      <c r="D3271" s="20" t="s">
        <v>6846</v>
      </c>
      <c r="H3271" s="20" t="s">
        <v>15</v>
      </c>
    </row>
    <row r="3272" customFormat="false" ht="15.75" hidden="false" customHeight="false" outlineLevel="0" collapsed="false">
      <c r="A3272" s="20" t="s">
        <v>6848</v>
      </c>
      <c r="B3272" s="20" t="s">
        <v>6849</v>
      </c>
      <c r="C3272" s="20" t="s">
        <v>6850</v>
      </c>
      <c r="H3272" s="20" t="s">
        <v>29</v>
      </c>
    </row>
    <row r="3273" customFormat="false" ht="15.75" hidden="false" customHeight="false" outlineLevel="0" collapsed="false">
      <c r="A3273" s="20" t="s">
        <v>6851</v>
      </c>
      <c r="B3273" s="20" t="s">
        <v>6849</v>
      </c>
      <c r="C3273" s="20" t="s">
        <v>6850</v>
      </c>
      <c r="H3273" s="20" t="s">
        <v>29</v>
      </c>
    </row>
    <row r="3274" customFormat="false" ht="15.75" hidden="false" customHeight="false" outlineLevel="0" collapsed="false">
      <c r="A3274" s="20" t="s">
        <v>6852</v>
      </c>
      <c r="B3274" s="20" t="s">
        <v>6853</v>
      </c>
      <c r="C3274" s="20" t="s">
        <v>6854</v>
      </c>
      <c r="H3274" s="20" t="s">
        <v>103</v>
      </c>
    </row>
    <row r="3275" customFormat="false" ht="15.75" hidden="false" customHeight="false" outlineLevel="0" collapsed="false">
      <c r="A3275" s="20" t="s">
        <v>6855</v>
      </c>
      <c r="B3275" s="20" t="s">
        <v>6853</v>
      </c>
      <c r="C3275" s="20" t="s">
        <v>6854</v>
      </c>
      <c r="H3275" s="20" t="s">
        <v>103</v>
      </c>
    </row>
    <row r="3276" customFormat="false" ht="15.75" hidden="false" customHeight="false" outlineLevel="0" collapsed="false">
      <c r="A3276" s="20" t="s">
        <v>6856</v>
      </c>
      <c r="B3276" s="20" t="s">
        <v>6857</v>
      </c>
      <c r="C3276" s="20" t="s">
        <v>6858</v>
      </c>
      <c r="H3276" s="20" t="s">
        <v>49</v>
      </c>
    </row>
    <row r="3277" customFormat="false" ht="15.75" hidden="false" customHeight="false" outlineLevel="0" collapsed="false">
      <c r="A3277" s="20" t="s">
        <v>6859</v>
      </c>
      <c r="B3277" s="20" t="s">
        <v>6857</v>
      </c>
      <c r="C3277" s="20" t="s">
        <v>6858</v>
      </c>
      <c r="H3277" s="20" t="s">
        <v>49</v>
      </c>
    </row>
    <row r="3278" customFormat="false" ht="15.75" hidden="false" customHeight="false" outlineLevel="0" collapsed="false">
      <c r="A3278" s="20" t="s">
        <v>6860</v>
      </c>
      <c r="B3278" s="20" t="s">
        <v>6861</v>
      </c>
      <c r="C3278" s="20" t="s">
        <v>6862</v>
      </c>
      <c r="H3278" s="20" t="s">
        <v>49</v>
      </c>
    </row>
    <row r="3279" customFormat="false" ht="15.75" hidden="false" customHeight="false" outlineLevel="0" collapsed="false">
      <c r="A3279" s="20" t="s">
        <v>6863</v>
      </c>
      <c r="B3279" s="20" t="s">
        <v>6861</v>
      </c>
      <c r="C3279" s="20" t="s">
        <v>6862</v>
      </c>
      <c r="H3279" s="20" t="s">
        <v>49</v>
      </c>
    </row>
    <row r="3280" customFormat="false" ht="15.75" hidden="false" customHeight="false" outlineLevel="0" collapsed="false">
      <c r="A3280" s="20" t="s">
        <v>6864</v>
      </c>
      <c r="B3280" s="20" t="s">
        <v>6865</v>
      </c>
      <c r="C3280" s="20" t="s">
        <v>83</v>
      </c>
      <c r="H3280" s="20" t="s">
        <v>49</v>
      </c>
    </row>
    <row r="3281" customFormat="false" ht="15.75" hidden="false" customHeight="false" outlineLevel="0" collapsed="false">
      <c r="A3281" s="20" t="s">
        <v>6866</v>
      </c>
      <c r="B3281" s="20" t="s">
        <v>6865</v>
      </c>
      <c r="C3281" s="20" t="s">
        <v>83</v>
      </c>
      <c r="H3281" s="20" t="s">
        <v>49</v>
      </c>
    </row>
    <row r="3282" customFormat="false" ht="15.75" hidden="false" customHeight="false" outlineLevel="0" collapsed="false">
      <c r="A3282" s="20" t="s">
        <v>6867</v>
      </c>
      <c r="B3282" s="20" t="s">
        <v>6868</v>
      </c>
      <c r="C3282" s="20" t="s">
        <v>6869</v>
      </c>
      <c r="H3282" s="20" t="s">
        <v>29</v>
      </c>
    </row>
    <row r="3283" customFormat="false" ht="15.75" hidden="false" customHeight="false" outlineLevel="0" collapsed="false">
      <c r="A3283" s="20" t="s">
        <v>6870</v>
      </c>
      <c r="B3283" s="20" t="s">
        <v>6868</v>
      </c>
      <c r="C3283" s="20" t="s">
        <v>6869</v>
      </c>
      <c r="H3283" s="20" t="s">
        <v>29</v>
      </c>
    </row>
    <row r="3284" customFormat="false" ht="15.75" hidden="false" customHeight="false" outlineLevel="0" collapsed="false">
      <c r="A3284" s="20" t="s">
        <v>6871</v>
      </c>
      <c r="B3284" s="20" t="s">
        <v>6872</v>
      </c>
      <c r="C3284" s="20" t="s">
        <v>6873</v>
      </c>
      <c r="H3284" s="20" t="s">
        <v>29</v>
      </c>
    </row>
    <row r="3285" customFormat="false" ht="15.75" hidden="false" customHeight="false" outlineLevel="0" collapsed="false">
      <c r="A3285" s="20" t="s">
        <v>6874</v>
      </c>
      <c r="B3285" s="20" t="s">
        <v>6872</v>
      </c>
      <c r="C3285" s="20" t="s">
        <v>6873</v>
      </c>
      <c r="H3285" s="20" t="s">
        <v>29</v>
      </c>
    </row>
    <row r="3286" customFormat="false" ht="15.75" hidden="false" customHeight="false" outlineLevel="0" collapsed="false">
      <c r="A3286" s="20" t="s">
        <v>6875</v>
      </c>
      <c r="B3286" s="20" t="s">
        <v>6876</v>
      </c>
      <c r="C3286" s="20" t="s">
        <v>6877</v>
      </c>
      <c r="H3286" s="20" t="s">
        <v>29</v>
      </c>
    </row>
    <row r="3287" customFormat="false" ht="15.75" hidden="false" customHeight="false" outlineLevel="0" collapsed="false">
      <c r="A3287" s="20" t="s">
        <v>6878</v>
      </c>
      <c r="B3287" s="20" t="s">
        <v>6876</v>
      </c>
      <c r="C3287" s="20" t="s">
        <v>6877</v>
      </c>
      <c r="H3287" s="20" t="s">
        <v>29</v>
      </c>
    </row>
    <row r="3288" customFormat="false" ht="15.75" hidden="false" customHeight="false" outlineLevel="0" collapsed="false">
      <c r="A3288" s="20" t="s">
        <v>6879</v>
      </c>
      <c r="B3288" s="20" t="s">
        <v>6880</v>
      </c>
      <c r="C3288" s="20" t="s">
        <v>6881</v>
      </c>
      <c r="H3288" s="20" t="s">
        <v>103</v>
      </c>
    </row>
    <row r="3289" customFormat="false" ht="15.75" hidden="false" customHeight="false" outlineLevel="0" collapsed="false">
      <c r="A3289" s="20" t="s">
        <v>6882</v>
      </c>
      <c r="B3289" s="20" t="s">
        <v>6880</v>
      </c>
      <c r="C3289" s="20" t="s">
        <v>6881</v>
      </c>
      <c r="H3289" s="20" t="s">
        <v>103</v>
      </c>
    </row>
    <row r="3290" customFormat="false" ht="15.75" hidden="false" customHeight="false" outlineLevel="0" collapsed="false">
      <c r="A3290" s="20" t="s">
        <v>6883</v>
      </c>
      <c r="B3290" s="20" t="s">
        <v>6884</v>
      </c>
      <c r="C3290" s="20" t="s">
        <v>6885</v>
      </c>
      <c r="H3290" s="20" t="s">
        <v>49</v>
      </c>
    </row>
    <row r="3291" customFormat="false" ht="15.75" hidden="false" customHeight="false" outlineLevel="0" collapsed="false">
      <c r="A3291" s="20" t="s">
        <v>6886</v>
      </c>
      <c r="B3291" s="20" t="s">
        <v>6884</v>
      </c>
      <c r="C3291" s="20" t="s">
        <v>6885</v>
      </c>
      <c r="H3291" s="20" t="s">
        <v>49</v>
      </c>
    </row>
    <row r="3292" customFormat="false" ht="15.75" hidden="false" customHeight="false" outlineLevel="0" collapsed="false">
      <c r="A3292" s="20" t="s">
        <v>6887</v>
      </c>
      <c r="B3292" s="20" t="s">
        <v>6884</v>
      </c>
      <c r="C3292" s="20" t="s">
        <v>6888</v>
      </c>
      <c r="D3292" s="20" t="s">
        <v>4742</v>
      </c>
      <c r="H3292" s="20" t="s">
        <v>49</v>
      </c>
    </row>
    <row r="3293" customFormat="false" ht="15.75" hidden="false" customHeight="false" outlineLevel="0" collapsed="false">
      <c r="A3293" s="20" t="s">
        <v>6889</v>
      </c>
      <c r="B3293" s="20" t="s">
        <v>6884</v>
      </c>
      <c r="C3293" s="20" t="s">
        <v>6888</v>
      </c>
      <c r="D3293" s="20" t="s">
        <v>4742</v>
      </c>
      <c r="H3293" s="20" t="s">
        <v>49</v>
      </c>
    </row>
    <row r="3294" customFormat="false" ht="15.75" hidden="false" customHeight="false" outlineLevel="0" collapsed="false">
      <c r="A3294" s="20" t="s">
        <v>6890</v>
      </c>
      <c r="B3294" s="20" t="s">
        <v>6891</v>
      </c>
      <c r="C3294" s="20" t="s">
        <v>6892</v>
      </c>
      <c r="D3294" s="20" t="s">
        <v>6893</v>
      </c>
      <c r="E3294" s="20" t="s">
        <v>6894</v>
      </c>
      <c r="H3294" s="20" t="s">
        <v>49</v>
      </c>
    </row>
    <row r="3295" customFormat="false" ht="15.75" hidden="false" customHeight="false" outlineLevel="0" collapsed="false">
      <c r="A3295" s="20" t="s">
        <v>6895</v>
      </c>
      <c r="B3295" s="20" t="s">
        <v>6891</v>
      </c>
      <c r="C3295" s="20" t="s">
        <v>6892</v>
      </c>
      <c r="D3295" s="20" t="s">
        <v>6893</v>
      </c>
      <c r="E3295" s="20" t="s">
        <v>6894</v>
      </c>
      <c r="H3295" s="20" t="s">
        <v>49</v>
      </c>
    </row>
    <row r="3296" customFormat="false" ht="15.75" hidden="false" customHeight="false" outlineLevel="0" collapsed="false">
      <c r="A3296" s="20" t="s">
        <v>6896</v>
      </c>
      <c r="B3296" s="20" t="s">
        <v>6897</v>
      </c>
      <c r="C3296" s="20" t="s">
        <v>6898</v>
      </c>
      <c r="H3296" s="20" t="s">
        <v>103</v>
      </c>
    </row>
    <row r="3297" customFormat="false" ht="15.75" hidden="false" customHeight="false" outlineLevel="0" collapsed="false">
      <c r="A3297" s="20" t="s">
        <v>6899</v>
      </c>
      <c r="B3297" s="20" t="s">
        <v>6897</v>
      </c>
      <c r="C3297" s="20" t="s">
        <v>6898</v>
      </c>
      <c r="H3297" s="20" t="s">
        <v>103</v>
      </c>
    </row>
    <row r="3298" customFormat="false" ht="15.75" hidden="false" customHeight="false" outlineLevel="0" collapsed="false">
      <c r="A3298" s="20" t="s">
        <v>6900</v>
      </c>
      <c r="B3298" s="20" t="s">
        <v>6901</v>
      </c>
      <c r="C3298" s="20" t="s">
        <v>6902</v>
      </c>
      <c r="D3298" s="20" t="s">
        <v>6903</v>
      </c>
      <c r="H3298" s="20" t="s">
        <v>29</v>
      </c>
    </row>
    <row r="3299" customFormat="false" ht="15.75" hidden="false" customHeight="false" outlineLevel="0" collapsed="false">
      <c r="A3299" s="20" t="s">
        <v>6904</v>
      </c>
      <c r="B3299" s="20" t="s">
        <v>6901</v>
      </c>
      <c r="C3299" s="20" t="s">
        <v>6902</v>
      </c>
      <c r="D3299" s="20" t="s">
        <v>6903</v>
      </c>
      <c r="H3299" s="20" t="s">
        <v>29</v>
      </c>
    </row>
    <row r="3300" customFormat="false" ht="15.75" hidden="false" customHeight="false" outlineLevel="0" collapsed="false">
      <c r="A3300" s="20" t="s">
        <v>6905</v>
      </c>
      <c r="B3300" s="20" t="s">
        <v>6901</v>
      </c>
      <c r="C3300" s="20" t="s">
        <v>6906</v>
      </c>
      <c r="D3300" s="20" t="s">
        <v>6903</v>
      </c>
      <c r="H3300" s="20" t="s">
        <v>29</v>
      </c>
    </row>
    <row r="3301" customFormat="false" ht="15.75" hidden="false" customHeight="false" outlineLevel="0" collapsed="false">
      <c r="A3301" s="20" t="s">
        <v>6907</v>
      </c>
      <c r="B3301" s="20" t="s">
        <v>6901</v>
      </c>
      <c r="C3301" s="20" t="s">
        <v>6906</v>
      </c>
      <c r="D3301" s="20" t="s">
        <v>6903</v>
      </c>
      <c r="H3301" s="20" t="s">
        <v>29</v>
      </c>
    </row>
    <row r="3302" customFormat="false" ht="15.75" hidden="false" customHeight="false" outlineLevel="0" collapsed="false">
      <c r="A3302" s="20" t="s">
        <v>6908</v>
      </c>
      <c r="B3302" s="20" t="s">
        <v>6901</v>
      </c>
      <c r="C3302" s="20" t="s">
        <v>6909</v>
      </c>
      <c r="D3302" s="20" t="s">
        <v>6903</v>
      </c>
      <c r="H3302" s="20" t="s">
        <v>29</v>
      </c>
    </row>
    <row r="3303" customFormat="false" ht="15.75" hidden="false" customHeight="false" outlineLevel="0" collapsed="false">
      <c r="A3303" s="20" t="s">
        <v>6910</v>
      </c>
      <c r="B3303" s="20" t="s">
        <v>6901</v>
      </c>
      <c r="C3303" s="20" t="s">
        <v>6909</v>
      </c>
      <c r="D3303" s="20" t="s">
        <v>6903</v>
      </c>
      <c r="H3303" s="20" t="s">
        <v>29</v>
      </c>
    </row>
    <row r="3304" customFormat="false" ht="15.75" hidden="false" customHeight="false" outlineLevel="0" collapsed="false">
      <c r="A3304" s="20" t="s">
        <v>6911</v>
      </c>
      <c r="B3304" s="20" t="s">
        <v>6912</v>
      </c>
      <c r="C3304" s="20" t="s">
        <v>6913</v>
      </c>
      <c r="H3304" s="20" t="s">
        <v>53</v>
      </c>
    </row>
    <row r="3305" customFormat="false" ht="15.75" hidden="false" customHeight="false" outlineLevel="0" collapsed="false">
      <c r="A3305" s="20" t="s">
        <v>6914</v>
      </c>
      <c r="B3305" s="20" t="s">
        <v>6912</v>
      </c>
      <c r="C3305" s="20" t="s">
        <v>6913</v>
      </c>
      <c r="H3305" s="20" t="s">
        <v>53</v>
      </c>
    </row>
    <row r="3306" customFormat="false" ht="15.75" hidden="false" customHeight="false" outlineLevel="0" collapsed="false">
      <c r="A3306" s="20" t="s">
        <v>6915</v>
      </c>
      <c r="B3306" s="20" t="s">
        <v>6916</v>
      </c>
      <c r="C3306" s="20" t="s">
        <v>6917</v>
      </c>
      <c r="H3306" s="20" t="s">
        <v>53</v>
      </c>
    </row>
    <row r="3307" customFormat="false" ht="15.75" hidden="false" customHeight="false" outlineLevel="0" collapsed="false">
      <c r="A3307" s="20" t="s">
        <v>6918</v>
      </c>
      <c r="B3307" s="20" t="s">
        <v>6916</v>
      </c>
      <c r="C3307" s="20" t="s">
        <v>6917</v>
      </c>
      <c r="H3307" s="20" t="s">
        <v>53</v>
      </c>
    </row>
    <row r="3308" customFormat="false" ht="15.75" hidden="false" customHeight="false" outlineLevel="0" collapsed="false">
      <c r="A3308" s="20" t="s">
        <v>6919</v>
      </c>
      <c r="B3308" s="20" t="s">
        <v>6920</v>
      </c>
      <c r="C3308" s="20" t="s">
        <v>6921</v>
      </c>
      <c r="D3308" s="20" t="s">
        <v>6922</v>
      </c>
      <c r="E3308" s="20" t="s">
        <v>6923</v>
      </c>
      <c r="H3308" s="20" t="s">
        <v>53</v>
      </c>
    </row>
    <row r="3309" customFormat="false" ht="15.75" hidden="false" customHeight="false" outlineLevel="0" collapsed="false">
      <c r="A3309" s="20" t="s">
        <v>6924</v>
      </c>
      <c r="B3309" s="20" t="s">
        <v>6920</v>
      </c>
      <c r="C3309" s="20" t="s">
        <v>6921</v>
      </c>
      <c r="D3309" s="20" t="s">
        <v>6922</v>
      </c>
      <c r="E3309" s="20" t="s">
        <v>6923</v>
      </c>
      <c r="H3309" s="20" t="s">
        <v>53</v>
      </c>
    </row>
    <row r="3310" customFormat="false" ht="15.75" hidden="false" customHeight="false" outlineLevel="0" collapsed="false">
      <c r="A3310" s="20" t="s">
        <v>6925</v>
      </c>
      <c r="B3310" s="20" t="s">
        <v>6926</v>
      </c>
      <c r="C3310" s="20" t="s">
        <v>6927</v>
      </c>
      <c r="H3310" s="20" t="s">
        <v>6928</v>
      </c>
    </row>
    <row r="3311" customFormat="false" ht="15.75" hidden="false" customHeight="false" outlineLevel="0" collapsed="false">
      <c r="A3311" s="20" t="s">
        <v>6929</v>
      </c>
      <c r="B3311" s="20" t="s">
        <v>6926</v>
      </c>
      <c r="C3311" s="20" t="s">
        <v>6927</v>
      </c>
      <c r="H3311" s="20" t="s">
        <v>6928</v>
      </c>
    </row>
    <row r="3312" customFormat="false" ht="15.75" hidden="false" customHeight="false" outlineLevel="0" collapsed="false">
      <c r="A3312" s="20" t="s">
        <v>6930</v>
      </c>
      <c r="B3312" s="20" t="s">
        <v>6926</v>
      </c>
      <c r="C3312" s="20" t="s">
        <v>6931</v>
      </c>
      <c r="D3312" s="20" t="s">
        <v>6932</v>
      </c>
      <c r="H3312" s="20" t="s">
        <v>6933</v>
      </c>
    </row>
    <row r="3313" customFormat="false" ht="15.75" hidden="false" customHeight="false" outlineLevel="0" collapsed="false">
      <c r="A3313" s="20" t="s">
        <v>6934</v>
      </c>
      <c r="B3313" s="20" t="s">
        <v>6926</v>
      </c>
      <c r="C3313" s="20" t="s">
        <v>6931</v>
      </c>
      <c r="D3313" s="20" t="s">
        <v>6932</v>
      </c>
      <c r="H3313" s="20" t="s">
        <v>6933</v>
      </c>
    </row>
    <row r="3314" customFormat="false" ht="15.75" hidden="false" customHeight="false" outlineLevel="0" collapsed="false">
      <c r="A3314" s="20" t="s">
        <v>6935</v>
      </c>
      <c r="B3314" s="20" t="s">
        <v>6936</v>
      </c>
      <c r="C3314" s="20" t="s">
        <v>6937</v>
      </c>
      <c r="D3314" s="20" t="s">
        <v>6938</v>
      </c>
      <c r="E3314" s="20" t="s">
        <v>6939</v>
      </c>
      <c r="H3314" s="20" t="s">
        <v>5399</v>
      </c>
    </row>
    <row r="3315" customFormat="false" ht="15.75" hidden="false" customHeight="false" outlineLevel="0" collapsed="false">
      <c r="A3315" s="20" t="s">
        <v>6940</v>
      </c>
      <c r="B3315" s="20" t="s">
        <v>6936</v>
      </c>
      <c r="C3315" s="20" t="s">
        <v>6937</v>
      </c>
      <c r="D3315" s="20" t="s">
        <v>6938</v>
      </c>
      <c r="E3315" s="20" t="s">
        <v>6939</v>
      </c>
      <c r="H3315" s="20" t="s">
        <v>5399</v>
      </c>
    </row>
    <row r="3316" customFormat="false" ht="15.75" hidden="false" customHeight="false" outlineLevel="0" collapsed="false">
      <c r="A3316" s="20" t="s">
        <v>6941</v>
      </c>
      <c r="B3316" s="20" t="s">
        <v>6936</v>
      </c>
      <c r="C3316" s="20" t="s">
        <v>6937</v>
      </c>
      <c r="D3316" s="20" t="s">
        <v>6942</v>
      </c>
      <c r="E3316" s="20" t="s">
        <v>6943</v>
      </c>
      <c r="F3316" s="20" t="s">
        <v>6944</v>
      </c>
      <c r="H3316" s="20" t="s">
        <v>5399</v>
      </c>
    </row>
    <row r="3317" customFormat="false" ht="15.75" hidden="false" customHeight="false" outlineLevel="0" collapsed="false">
      <c r="A3317" s="20" t="s">
        <v>6945</v>
      </c>
      <c r="B3317" s="20" t="s">
        <v>6936</v>
      </c>
      <c r="C3317" s="20" t="s">
        <v>6937</v>
      </c>
      <c r="D3317" s="20" t="s">
        <v>6942</v>
      </c>
      <c r="E3317" s="20" t="s">
        <v>6943</v>
      </c>
      <c r="F3317" s="20" t="s">
        <v>6944</v>
      </c>
      <c r="H3317" s="20" t="s">
        <v>5399</v>
      </c>
    </row>
    <row r="3318" customFormat="false" ht="15.75" hidden="false" customHeight="false" outlineLevel="0" collapsed="false">
      <c r="A3318" s="20" t="s">
        <v>6946</v>
      </c>
      <c r="B3318" s="20" t="s">
        <v>6947</v>
      </c>
      <c r="C3318" s="20" t="s">
        <v>6948</v>
      </c>
      <c r="D3318" s="20" t="s">
        <v>6949</v>
      </c>
      <c r="H3318" s="20" t="s">
        <v>29</v>
      </c>
    </row>
    <row r="3319" customFormat="false" ht="15.75" hidden="false" customHeight="false" outlineLevel="0" collapsed="false">
      <c r="A3319" s="20" t="s">
        <v>6950</v>
      </c>
      <c r="B3319" s="20" t="s">
        <v>6947</v>
      </c>
      <c r="C3319" s="20" t="s">
        <v>6948</v>
      </c>
      <c r="D3319" s="20" t="s">
        <v>6949</v>
      </c>
      <c r="H3319" s="20" t="s">
        <v>29</v>
      </c>
    </row>
    <row r="3320" customFormat="false" ht="15.75" hidden="false" customHeight="false" outlineLevel="0" collapsed="false">
      <c r="A3320" s="20" t="s">
        <v>6951</v>
      </c>
      <c r="B3320" s="20" t="s">
        <v>6952</v>
      </c>
      <c r="C3320" s="20" t="s">
        <v>6953</v>
      </c>
      <c r="D3320" s="20" t="s">
        <v>6954</v>
      </c>
      <c r="H3320" s="20" t="s">
        <v>29</v>
      </c>
    </row>
    <row r="3321" customFormat="false" ht="15.75" hidden="false" customHeight="false" outlineLevel="0" collapsed="false">
      <c r="A3321" s="20" t="s">
        <v>6955</v>
      </c>
      <c r="B3321" s="20" t="s">
        <v>6952</v>
      </c>
      <c r="C3321" s="20" t="s">
        <v>6953</v>
      </c>
      <c r="D3321" s="20" t="s">
        <v>6954</v>
      </c>
      <c r="H3321" s="20" t="s">
        <v>29</v>
      </c>
    </row>
    <row r="3322" customFormat="false" ht="15.75" hidden="false" customHeight="false" outlineLevel="0" collapsed="false">
      <c r="A3322" s="20" t="s">
        <v>6956</v>
      </c>
      <c r="B3322" s="20" t="s">
        <v>6947</v>
      </c>
      <c r="C3322" s="20" t="s">
        <v>6948</v>
      </c>
      <c r="D3322" s="20" t="s">
        <v>6957</v>
      </c>
      <c r="H3322" s="20" t="s">
        <v>29</v>
      </c>
    </row>
    <row r="3323" customFormat="false" ht="15.75" hidden="false" customHeight="false" outlineLevel="0" collapsed="false">
      <c r="A3323" s="20" t="s">
        <v>6958</v>
      </c>
      <c r="B3323" s="20" t="s">
        <v>6947</v>
      </c>
      <c r="C3323" s="20" t="s">
        <v>6948</v>
      </c>
      <c r="D3323" s="20" t="s">
        <v>6957</v>
      </c>
      <c r="H3323" s="20" t="s">
        <v>29</v>
      </c>
    </row>
    <row r="3324" customFormat="false" ht="15.75" hidden="false" customHeight="false" outlineLevel="0" collapsed="false">
      <c r="A3324" s="20" t="s">
        <v>6959</v>
      </c>
      <c r="B3324" s="20" t="s">
        <v>6960</v>
      </c>
      <c r="C3324" s="20" t="s">
        <v>6961</v>
      </c>
      <c r="D3324" s="20" t="s">
        <v>6962</v>
      </c>
      <c r="E3324" s="20" t="s">
        <v>6963</v>
      </c>
      <c r="H3324" s="20" t="s">
        <v>49</v>
      </c>
    </row>
    <row r="3325" customFormat="false" ht="15.75" hidden="false" customHeight="false" outlineLevel="0" collapsed="false">
      <c r="A3325" s="20" t="s">
        <v>6964</v>
      </c>
      <c r="B3325" s="20" t="s">
        <v>6960</v>
      </c>
      <c r="C3325" s="20" t="s">
        <v>6961</v>
      </c>
      <c r="D3325" s="20" t="s">
        <v>6962</v>
      </c>
      <c r="E3325" s="20" t="s">
        <v>6963</v>
      </c>
      <c r="H3325" s="20" t="s">
        <v>49</v>
      </c>
    </row>
    <row r="3326" customFormat="false" ht="15.75" hidden="false" customHeight="false" outlineLevel="0" collapsed="false">
      <c r="A3326" s="20" t="s">
        <v>6965</v>
      </c>
      <c r="B3326" s="20" t="s">
        <v>6966</v>
      </c>
      <c r="C3326" s="20" t="s">
        <v>6967</v>
      </c>
      <c r="D3326" s="20" t="s">
        <v>6968</v>
      </c>
      <c r="E3326" s="20" t="s">
        <v>6969</v>
      </c>
      <c r="H3326" s="20" t="s">
        <v>49</v>
      </c>
    </row>
    <row r="3327" customFormat="false" ht="15.75" hidden="false" customHeight="false" outlineLevel="0" collapsed="false">
      <c r="A3327" s="20" t="s">
        <v>6970</v>
      </c>
      <c r="B3327" s="20" t="s">
        <v>6966</v>
      </c>
      <c r="C3327" s="20" t="s">
        <v>6967</v>
      </c>
      <c r="D3327" s="20" t="s">
        <v>6968</v>
      </c>
      <c r="E3327" s="20" t="s">
        <v>6969</v>
      </c>
      <c r="H3327" s="20" t="s">
        <v>49</v>
      </c>
    </row>
    <row r="3328" customFormat="false" ht="15.75" hidden="false" customHeight="false" outlineLevel="0" collapsed="false">
      <c r="A3328" s="20" t="s">
        <v>6971</v>
      </c>
      <c r="B3328" s="20" t="s">
        <v>6972</v>
      </c>
      <c r="C3328" s="20" t="s">
        <v>6973</v>
      </c>
      <c r="D3328" s="20" t="s">
        <v>6974</v>
      </c>
      <c r="H3328" s="20" t="s">
        <v>29</v>
      </c>
    </row>
    <row r="3329" customFormat="false" ht="15.75" hidden="false" customHeight="false" outlineLevel="0" collapsed="false">
      <c r="A3329" s="20" t="s">
        <v>6975</v>
      </c>
      <c r="B3329" s="20" t="s">
        <v>6972</v>
      </c>
      <c r="C3329" s="20" t="s">
        <v>6973</v>
      </c>
      <c r="D3329" s="20" t="s">
        <v>6974</v>
      </c>
      <c r="H3329" s="20" t="s">
        <v>29</v>
      </c>
    </row>
    <row r="3330" customFormat="false" ht="15.75" hidden="false" customHeight="false" outlineLevel="0" collapsed="false">
      <c r="A3330" s="20" t="s">
        <v>6976</v>
      </c>
      <c r="B3330" s="20" t="s">
        <v>6972</v>
      </c>
      <c r="C3330" s="20" t="s">
        <v>6973</v>
      </c>
      <c r="D3330" s="20" t="s">
        <v>6977</v>
      </c>
      <c r="E3330" s="20" t="s">
        <v>6978</v>
      </c>
      <c r="H3330" s="20" t="s">
        <v>29</v>
      </c>
    </row>
    <row r="3331" customFormat="false" ht="15.75" hidden="false" customHeight="false" outlineLevel="0" collapsed="false">
      <c r="A3331" s="20" t="s">
        <v>6979</v>
      </c>
      <c r="B3331" s="20" t="s">
        <v>6972</v>
      </c>
      <c r="C3331" s="20" t="s">
        <v>6973</v>
      </c>
      <c r="D3331" s="20" t="s">
        <v>6977</v>
      </c>
      <c r="E3331" s="20" t="s">
        <v>6978</v>
      </c>
      <c r="H3331" s="20" t="s">
        <v>29</v>
      </c>
    </row>
    <row r="3332" customFormat="false" ht="15.75" hidden="false" customHeight="false" outlineLevel="0" collapsed="false">
      <c r="A3332" s="20" t="s">
        <v>6980</v>
      </c>
      <c r="B3332" s="20" t="s">
        <v>6972</v>
      </c>
      <c r="C3332" s="20" t="s">
        <v>6981</v>
      </c>
      <c r="D3332" s="20" t="s">
        <v>6982</v>
      </c>
      <c r="H3332" s="20" t="s">
        <v>29</v>
      </c>
    </row>
    <row r="3333" customFormat="false" ht="15.75" hidden="false" customHeight="false" outlineLevel="0" collapsed="false">
      <c r="A3333" s="20" t="s">
        <v>6983</v>
      </c>
      <c r="B3333" s="20" t="s">
        <v>6972</v>
      </c>
      <c r="C3333" s="20" t="s">
        <v>6981</v>
      </c>
      <c r="D3333" s="20" t="s">
        <v>6982</v>
      </c>
      <c r="H3333" s="20" t="s">
        <v>29</v>
      </c>
    </row>
    <row r="3334" customFormat="false" ht="15.75" hidden="false" customHeight="false" outlineLevel="0" collapsed="false">
      <c r="A3334" s="20" t="s">
        <v>6984</v>
      </c>
      <c r="B3334" s="20" t="s">
        <v>6985</v>
      </c>
      <c r="C3334" s="20" t="s">
        <v>6986</v>
      </c>
      <c r="H3334" s="20" t="s">
        <v>15</v>
      </c>
    </row>
    <row r="3335" customFormat="false" ht="15.75" hidden="false" customHeight="false" outlineLevel="0" collapsed="false">
      <c r="A3335" s="20" t="s">
        <v>6987</v>
      </c>
      <c r="B3335" s="20" t="s">
        <v>6985</v>
      </c>
      <c r="C3335" s="20" t="s">
        <v>6986</v>
      </c>
      <c r="H3335" s="20" t="s">
        <v>15</v>
      </c>
    </row>
    <row r="3336" customFormat="false" ht="15.75" hidden="false" customHeight="false" outlineLevel="0" collapsed="false">
      <c r="A3336" s="20" t="s">
        <v>6988</v>
      </c>
      <c r="B3336" s="20" t="s">
        <v>6985</v>
      </c>
      <c r="C3336" s="20" t="s">
        <v>6989</v>
      </c>
      <c r="H3336" s="20" t="s">
        <v>15</v>
      </c>
    </row>
    <row r="3337" customFormat="false" ht="15.75" hidden="false" customHeight="false" outlineLevel="0" collapsed="false">
      <c r="A3337" s="20" t="s">
        <v>6990</v>
      </c>
      <c r="B3337" s="20" t="s">
        <v>6985</v>
      </c>
      <c r="C3337" s="20" t="s">
        <v>6989</v>
      </c>
      <c r="H3337" s="20" t="s">
        <v>15</v>
      </c>
    </row>
    <row r="3338" customFormat="false" ht="15.75" hidden="false" customHeight="false" outlineLevel="0" collapsed="false">
      <c r="A3338" s="20" t="s">
        <v>6991</v>
      </c>
      <c r="B3338" s="20" t="s">
        <v>6985</v>
      </c>
      <c r="C3338" s="20" t="s">
        <v>6992</v>
      </c>
      <c r="H3338" s="20" t="s">
        <v>15</v>
      </c>
    </row>
    <row r="3339" customFormat="false" ht="15.75" hidden="false" customHeight="false" outlineLevel="0" collapsed="false">
      <c r="A3339" s="20" t="s">
        <v>6993</v>
      </c>
      <c r="B3339" s="20" t="s">
        <v>6985</v>
      </c>
      <c r="C3339" s="20" t="s">
        <v>6992</v>
      </c>
      <c r="H3339" s="20" t="s">
        <v>15</v>
      </c>
    </row>
    <row r="3340" customFormat="false" ht="15.75" hidden="false" customHeight="false" outlineLevel="0" collapsed="false">
      <c r="A3340" s="20" t="s">
        <v>6994</v>
      </c>
      <c r="B3340" s="20" t="s">
        <v>6985</v>
      </c>
      <c r="C3340" s="20" t="s">
        <v>6995</v>
      </c>
      <c r="H3340" s="20" t="s">
        <v>15</v>
      </c>
    </row>
    <row r="3341" customFormat="false" ht="15.75" hidden="false" customHeight="false" outlineLevel="0" collapsed="false">
      <c r="A3341" s="20" t="s">
        <v>6996</v>
      </c>
      <c r="B3341" s="20" t="s">
        <v>6985</v>
      </c>
      <c r="C3341" s="20" t="s">
        <v>6995</v>
      </c>
      <c r="H3341" s="20" t="s">
        <v>15</v>
      </c>
    </row>
    <row r="3342" customFormat="false" ht="15.75" hidden="false" customHeight="false" outlineLevel="0" collapsed="false">
      <c r="A3342" s="20" t="s">
        <v>6997</v>
      </c>
      <c r="B3342" s="20" t="s">
        <v>6985</v>
      </c>
      <c r="C3342" s="20" t="s">
        <v>6998</v>
      </c>
      <c r="H3342" s="20" t="s">
        <v>15</v>
      </c>
    </row>
    <row r="3343" customFormat="false" ht="15.75" hidden="false" customHeight="false" outlineLevel="0" collapsed="false">
      <c r="A3343" s="20" t="s">
        <v>6999</v>
      </c>
      <c r="B3343" s="20" t="s">
        <v>6985</v>
      </c>
      <c r="C3343" s="20" t="s">
        <v>6998</v>
      </c>
      <c r="H3343" s="20" t="s">
        <v>15</v>
      </c>
    </row>
    <row r="3344" customFormat="false" ht="15.75" hidden="false" customHeight="false" outlineLevel="0" collapsed="false">
      <c r="A3344" s="20" t="s">
        <v>7000</v>
      </c>
      <c r="B3344" s="20" t="s">
        <v>6985</v>
      </c>
      <c r="C3344" s="20" t="s">
        <v>7001</v>
      </c>
      <c r="H3344" s="20" t="s">
        <v>15</v>
      </c>
    </row>
    <row r="3345" customFormat="false" ht="15.75" hidden="false" customHeight="false" outlineLevel="0" collapsed="false">
      <c r="A3345" s="20" t="s">
        <v>7002</v>
      </c>
      <c r="B3345" s="20" t="s">
        <v>6985</v>
      </c>
      <c r="C3345" s="20" t="s">
        <v>7001</v>
      </c>
      <c r="H3345" s="20" t="s">
        <v>15</v>
      </c>
    </row>
    <row r="3346" customFormat="false" ht="15.75" hidden="false" customHeight="false" outlineLevel="0" collapsed="false">
      <c r="A3346" s="20" t="s">
        <v>7003</v>
      </c>
      <c r="B3346" s="20" t="s">
        <v>6985</v>
      </c>
      <c r="C3346" s="20" t="s">
        <v>7004</v>
      </c>
      <c r="H3346" s="20" t="s">
        <v>15</v>
      </c>
    </row>
    <row r="3347" customFormat="false" ht="15.75" hidden="false" customHeight="false" outlineLevel="0" collapsed="false">
      <c r="A3347" s="20" t="s">
        <v>7005</v>
      </c>
      <c r="B3347" s="20" t="s">
        <v>6985</v>
      </c>
      <c r="C3347" s="20" t="s">
        <v>7004</v>
      </c>
      <c r="H3347" s="20" t="s">
        <v>15</v>
      </c>
    </row>
    <row r="3348" customFormat="false" ht="15.75" hidden="false" customHeight="false" outlineLevel="0" collapsed="false">
      <c r="A3348" s="20" t="s">
        <v>7006</v>
      </c>
      <c r="B3348" s="20" t="s">
        <v>7007</v>
      </c>
      <c r="C3348" s="20" t="s">
        <v>7008</v>
      </c>
      <c r="D3348" s="20" t="s">
        <v>7009</v>
      </c>
      <c r="E3348" s="20" t="s">
        <v>7010</v>
      </c>
      <c r="F3348" s="20" t="s">
        <v>7011</v>
      </c>
      <c r="G3348" s="20" t="s">
        <v>7012</v>
      </c>
      <c r="H3348" s="20" t="s">
        <v>49</v>
      </c>
    </row>
    <row r="3349" customFormat="false" ht="15.75" hidden="false" customHeight="false" outlineLevel="0" collapsed="false">
      <c r="A3349" s="20" t="s">
        <v>7013</v>
      </c>
      <c r="B3349" s="20" t="s">
        <v>7007</v>
      </c>
      <c r="C3349" s="20" t="s">
        <v>7008</v>
      </c>
      <c r="D3349" s="20" t="s">
        <v>7009</v>
      </c>
      <c r="E3349" s="20" t="s">
        <v>7010</v>
      </c>
      <c r="F3349" s="20" t="s">
        <v>7011</v>
      </c>
      <c r="G3349" s="20" t="s">
        <v>7012</v>
      </c>
      <c r="H3349" s="20" t="s">
        <v>49</v>
      </c>
    </row>
    <row r="3350" customFormat="false" ht="15.75" hidden="false" customHeight="false" outlineLevel="0" collapsed="false">
      <c r="A3350" s="20" t="s">
        <v>7014</v>
      </c>
      <c r="B3350" s="20" t="s">
        <v>7007</v>
      </c>
      <c r="C3350" s="20" t="s">
        <v>7008</v>
      </c>
      <c r="D3350" s="20" t="s">
        <v>7009</v>
      </c>
      <c r="E3350" s="20" t="s">
        <v>7010</v>
      </c>
      <c r="F3350" s="20" t="s">
        <v>7015</v>
      </c>
      <c r="G3350" s="20" t="s">
        <v>7012</v>
      </c>
      <c r="H3350" s="20" t="s">
        <v>49</v>
      </c>
    </row>
    <row r="3351" customFormat="false" ht="15.75" hidden="false" customHeight="false" outlineLevel="0" collapsed="false">
      <c r="A3351" s="20" t="s">
        <v>7016</v>
      </c>
      <c r="B3351" s="20" t="s">
        <v>7007</v>
      </c>
      <c r="C3351" s="20" t="s">
        <v>7008</v>
      </c>
      <c r="D3351" s="20" t="s">
        <v>7009</v>
      </c>
      <c r="E3351" s="20" t="s">
        <v>7010</v>
      </c>
      <c r="F3351" s="20" t="s">
        <v>7015</v>
      </c>
      <c r="G3351" s="20" t="s">
        <v>7012</v>
      </c>
      <c r="H3351" s="20" t="s">
        <v>49</v>
      </c>
    </row>
    <row r="3352" customFormat="false" ht="15.75" hidden="false" customHeight="false" outlineLevel="0" collapsed="false">
      <c r="A3352" s="20" t="s">
        <v>7017</v>
      </c>
      <c r="B3352" s="20" t="s">
        <v>7007</v>
      </c>
      <c r="C3352" s="20" t="s">
        <v>7008</v>
      </c>
      <c r="D3352" s="20" t="s">
        <v>7009</v>
      </c>
      <c r="E3352" s="20" t="s">
        <v>7010</v>
      </c>
      <c r="F3352" s="20" t="s">
        <v>7018</v>
      </c>
      <c r="G3352" s="20" t="s">
        <v>7012</v>
      </c>
      <c r="H3352" s="20" t="s">
        <v>49</v>
      </c>
    </row>
    <row r="3353" customFormat="false" ht="15.75" hidden="false" customHeight="false" outlineLevel="0" collapsed="false">
      <c r="A3353" s="20" t="s">
        <v>7019</v>
      </c>
      <c r="B3353" s="20" t="s">
        <v>7007</v>
      </c>
      <c r="C3353" s="20" t="s">
        <v>7008</v>
      </c>
      <c r="D3353" s="20" t="s">
        <v>7009</v>
      </c>
      <c r="E3353" s="20" t="s">
        <v>7010</v>
      </c>
      <c r="F3353" s="20" t="s">
        <v>7018</v>
      </c>
      <c r="G3353" s="20" t="s">
        <v>7012</v>
      </c>
      <c r="H3353" s="20" t="s">
        <v>49</v>
      </c>
    </row>
    <row r="3354" customFormat="false" ht="15.75" hidden="false" customHeight="false" outlineLevel="0" collapsed="false">
      <c r="A3354" s="20" t="s">
        <v>7020</v>
      </c>
      <c r="B3354" s="20" t="s">
        <v>7007</v>
      </c>
      <c r="C3354" s="20" t="s">
        <v>7021</v>
      </c>
      <c r="D3354" s="20" t="s">
        <v>7022</v>
      </c>
      <c r="E3354" s="20" t="s">
        <v>7023</v>
      </c>
      <c r="F3354" s="20" t="s">
        <v>7024</v>
      </c>
      <c r="G3354" s="20" t="s">
        <v>7025</v>
      </c>
      <c r="H3354" s="20" t="s">
        <v>49</v>
      </c>
    </row>
    <row r="3355" customFormat="false" ht="15.75" hidden="false" customHeight="false" outlineLevel="0" collapsed="false">
      <c r="A3355" s="20" t="s">
        <v>7026</v>
      </c>
      <c r="B3355" s="20" t="s">
        <v>7007</v>
      </c>
      <c r="C3355" s="20" t="s">
        <v>7021</v>
      </c>
      <c r="D3355" s="20" t="s">
        <v>7022</v>
      </c>
      <c r="E3355" s="20" t="s">
        <v>7023</v>
      </c>
      <c r="F3355" s="20" t="s">
        <v>7024</v>
      </c>
      <c r="G3355" s="20" t="s">
        <v>7025</v>
      </c>
      <c r="H3355" s="20" t="s">
        <v>49</v>
      </c>
    </row>
    <row r="3356" customFormat="false" ht="15.75" hidden="false" customHeight="false" outlineLevel="0" collapsed="false">
      <c r="A3356" s="20" t="s">
        <v>7027</v>
      </c>
      <c r="B3356" s="20" t="s">
        <v>7007</v>
      </c>
      <c r="C3356" s="20" t="s">
        <v>7008</v>
      </c>
      <c r="D3356" s="20" t="s">
        <v>7009</v>
      </c>
      <c r="E3356" s="20" t="s">
        <v>7010</v>
      </c>
      <c r="F3356" s="20" t="s">
        <v>7028</v>
      </c>
      <c r="G3356" s="20" t="s">
        <v>7012</v>
      </c>
      <c r="H3356" s="20" t="s">
        <v>49</v>
      </c>
    </row>
    <row r="3357" customFormat="false" ht="15.75" hidden="false" customHeight="false" outlineLevel="0" collapsed="false">
      <c r="A3357" s="20" t="s">
        <v>7029</v>
      </c>
      <c r="B3357" s="20" t="s">
        <v>7007</v>
      </c>
      <c r="C3357" s="20" t="s">
        <v>7008</v>
      </c>
      <c r="D3357" s="20" t="s">
        <v>7009</v>
      </c>
      <c r="E3357" s="20" t="s">
        <v>7010</v>
      </c>
      <c r="F3357" s="20" t="s">
        <v>7028</v>
      </c>
      <c r="G3357" s="20" t="s">
        <v>7012</v>
      </c>
      <c r="H3357" s="20" t="s">
        <v>49</v>
      </c>
    </row>
    <row r="3358" customFormat="false" ht="15.75" hidden="false" customHeight="false" outlineLevel="0" collapsed="false">
      <c r="A3358" s="20" t="s">
        <v>7030</v>
      </c>
      <c r="B3358" s="20" t="s">
        <v>7031</v>
      </c>
      <c r="C3358" s="20" t="s">
        <v>7032</v>
      </c>
      <c r="D3358" s="20" t="s">
        <v>7033</v>
      </c>
      <c r="E3358" s="20" t="s">
        <v>7034</v>
      </c>
      <c r="F3358" s="20" t="s">
        <v>7035</v>
      </c>
      <c r="G3358" s="20" t="s">
        <v>7036</v>
      </c>
      <c r="H3358" s="20" t="s">
        <v>49</v>
      </c>
    </row>
    <row r="3359" customFormat="false" ht="15.75" hidden="false" customHeight="false" outlineLevel="0" collapsed="false">
      <c r="A3359" s="20" t="s">
        <v>7037</v>
      </c>
      <c r="B3359" s="20" t="s">
        <v>7031</v>
      </c>
      <c r="C3359" s="20" t="s">
        <v>7032</v>
      </c>
      <c r="D3359" s="20" t="s">
        <v>7033</v>
      </c>
      <c r="E3359" s="20" t="s">
        <v>7034</v>
      </c>
      <c r="F3359" s="20" t="s">
        <v>7035</v>
      </c>
      <c r="G3359" s="20" t="s">
        <v>7036</v>
      </c>
      <c r="H3359" s="20" t="s">
        <v>49</v>
      </c>
    </row>
    <row r="3360" customFormat="false" ht="15.75" hidden="false" customHeight="false" outlineLevel="0" collapsed="false">
      <c r="A3360" s="20" t="s">
        <v>7038</v>
      </c>
      <c r="B3360" s="20" t="s">
        <v>7031</v>
      </c>
      <c r="C3360" s="20" t="s">
        <v>7032</v>
      </c>
      <c r="D3360" s="20" t="s">
        <v>7033</v>
      </c>
      <c r="E3360" s="20" t="s">
        <v>7034</v>
      </c>
      <c r="F3360" s="20" t="s">
        <v>7035</v>
      </c>
      <c r="G3360" s="20" t="s">
        <v>7039</v>
      </c>
      <c r="H3360" s="20" t="s">
        <v>49</v>
      </c>
    </row>
    <row r="3361" customFormat="false" ht="15.75" hidden="false" customHeight="false" outlineLevel="0" collapsed="false">
      <c r="A3361" s="20" t="s">
        <v>7040</v>
      </c>
      <c r="B3361" s="20" t="s">
        <v>7031</v>
      </c>
      <c r="C3361" s="20" t="s">
        <v>7032</v>
      </c>
      <c r="D3361" s="20" t="s">
        <v>7033</v>
      </c>
      <c r="E3361" s="20" t="s">
        <v>7034</v>
      </c>
      <c r="F3361" s="20" t="s">
        <v>7035</v>
      </c>
      <c r="G3361" s="20" t="s">
        <v>7039</v>
      </c>
      <c r="H3361" s="20" t="s">
        <v>49</v>
      </c>
    </row>
    <row r="3362" customFormat="false" ht="15.75" hidden="false" customHeight="false" outlineLevel="0" collapsed="false">
      <c r="A3362" s="20" t="s">
        <v>7041</v>
      </c>
      <c r="B3362" s="20" t="s">
        <v>7042</v>
      </c>
      <c r="C3362" s="20" t="s">
        <v>7043</v>
      </c>
      <c r="D3362" s="20" t="s">
        <v>7044</v>
      </c>
      <c r="E3362" s="20" t="s">
        <v>7045</v>
      </c>
      <c r="F3362" s="20" t="s">
        <v>7046</v>
      </c>
      <c r="G3362" s="20" t="s">
        <v>7047</v>
      </c>
      <c r="H3362" s="20" t="s">
        <v>49</v>
      </c>
    </row>
    <row r="3363" customFormat="false" ht="15.75" hidden="false" customHeight="false" outlineLevel="0" collapsed="false">
      <c r="A3363" s="20" t="s">
        <v>7048</v>
      </c>
      <c r="B3363" s="20" t="s">
        <v>7042</v>
      </c>
      <c r="C3363" s="20" t="s">
        <v>7043</v>
      </c>
      <c r="D3363" s="20" t="s">
        <v>7044</v>
      </c>
      <c r="E3363" s="20" t="s">
        <v>7045</v>
      </c>
      <c r="F3363" s="20" t="s">
        <v>7046</v>
      </c>
      <c r="G3363" s="20" t="s">
        <v>7047</v>
      </c>
      <c r="H3363" s="20" t="s">
        <v>49</v>
      </c>
    </row>
    <row r="3364" customFormat="false" ht="15.75" hidden="false" customHeight="false" outlineLevel="0" collapsed="false">
      <c r="A3364" s="20" t="s">
        <v>7049</v>
      </c>
      <c r="B3364" s="20" t="s">
        <v>7042</v>
      </c>
      <c r="C3364" s="20" t="s">
        <v>7050</v>
      </c>
      <c r="D3364" s="20" t="s">
        <v>7044</v>
      </c>
      <c r="E3364" s="20" t="s">
        <v>7045</v>
      </c>
      <c r="F3364" s="20" t="s">
        <v>7046</v>
      </c>
      <c r="G3364" s="20" t="s">
        <v>7051</v>
      </c>
      <c r="H3364" s="20" t="s">
        <v>49</v>
      </c>
    </row>
    <row r="3365" customFormat="false" ht="15.75" hidden="false" customHeight="false" outlineLevel="0" collapsed="false">
      <c r="A3365" s="20" t="s">
        <v>7052</v>
      </c>
      <c r="B3365" s="20" t="s">
        <v>7042</v>
      </c>
      <c r="C3365" s="20" t="s">
        <v>7050</v>
      </c>
      <c r="D3365" s="20" t="s">
        <v>7044</v>
      </c>
      <c r="E3365" s="20" t="s">
        <v>7045</v>
      </c>
      <c r="F3365" s="20" t="s">
        <v>7046</v>
      </c>
      <c r="G3365" s="20" t="s">
        <v>7051</v>
      </c>
      <c r="H3365" s="20" t="s">
        <v>49</v>
      </c>
    </row>
    <row r="3366" customFormat="false" ht="15.75" hidden="false" customHeight="false" outlineLevel="0" collapsed="false">
      <c r="A3366" s="20" t="s">
        <v>7053</v>
      </c>
      <c r="B3366" s="20" t="s">
        <v>7054</v>
      </c>
      <c r="C3366" s="20" t="s">
        <v>7055</v>
      </c>
      <c r="D3366" s="20" t="s">
        <v>7056</v>
      </c>
      <c r="E3366" s="20" t="s">
        <v>7057</v>
      </c>
      <c r="F3366" s="20" t="s">
        <v>7058</v>
      </c>
      <c r="G3366" s="20" t="s">
        <v>7059</v>
      </c>
      <c r="H3366" s="20" t="s">
        <v>29</v>
      </c>
    </row>
    <row r="3367" customFormat="false" ht="15.75" hidden="false" customHeight="false" outlineLevel="0" collapsed="false">
      <c r="A3367" s="20" t="s">
        <v>7060</v>
      </c>
      <c r="B3367" s="20" t="s">
        <v>7054</v>
      </c>
      <c r="C3367" s="20" t="s">
        <v>7055</v>
      </c>
      <c r="D3367" s="20" t="s">
        <v>7056</v>
      </c>
      <c r="E3367" s="20" t="s">
        <v>7057</v>
      </c>
      <c r="F3367" s="20" t="s">
        <v>7058</v>
      </c>
      <c r="G3367" s="20" t="s">
        <v>7059</v>
      </c>
      <c r="H3367" s="20" t="s">
        <v>29</v>
      </c>
    </row>
    <row r="3368" customFormat="false" ht="15.75" hidden="false" customHeight="false" outlineLevel="0" collapsed="false">
      <c r="A3368" s="20" t="s">
        <v>7061</v>
      </c>
      <c r="B3368" s="20" t="s">
        <v>7054</v>
      </c>
      <c r="C3368" s="20" t="s">
        <v>7055</v>
      </c>
      <c r="D3368" s="20" t="s">
        <v>7056</v>
      </c>
      <c r="E3368" s="20" t="s">
        <v>7062</v>
      </c>
      <c r="F3368" s="20" t="s">
        <v>7063</v>
      </c>
      <c r="G3368" s="20" t="s">
        <v>7064</v>
      </c>
      <c r="H3368" s="20" t="s">
        <v>29</v>
      </c>
    </row>
    <row r="3369" customFormat="false" ht="15.75" hidden="false" customHeight="false" outlineLevel="0" collapsed="false">
      <c r="A3369" s="20" t="s">
        <v>7065</v>
      </c>
      <c r="B3369" s="20" t="s">
        <v>7054</v>
      </c>
      <c r="C3369" s="20" t="s">
        <v>7055</v>
      </c>
      <c r="D3369" s="20" t="s">
        <v>7056</v>
      </c>
      <c r="E3369" s="20" t="s">
        <v>7062</v>
      </c>
      <c r="F3369" s="20" t="s">
        <v>7063</v>
      </c>
      <c r="G3369" s="20" t="s">
        <v>7064</v>
      </c>
      <c r="H3369" s="20" t="s">
        <v>29</v>
      </c>
    </row>
    <row r="3370" customFormat="false" ht="15.75" hidden="false" customHeight="false" outlineLevel="0" collapsed="false">
      <c r="A3370" s="20" t="s">
        <v>7066</v>
      </c>
      <c r="B3370" s="20" t="s">
        <v>7054</v>
      </c>
      <c r="C3370" s="20" t="s">
        <v>7055</v>
      </c>
      <c r="D3370" s="20" t="s">
        <v>7056</v>
      </c>
      <c r="E3370" s="20" t="s">
        <v>7067</v>
      </c>
      <c r="F3370" s="20" t="s">
        <v>7068</v>
      </c>
      <c r="G3370" s="20" t="s">
        <v>7069</v>
      </c>
      <c r="H3370" s="20" t="s">
        <v>29</v>
      </c>
    </row>
    <row r="3371" customFormat="false" ht="15.75" hidden="false" customHeight="false" outlineLevel="0" collapsed="false">
      <c r="A3371" s="20" t="s">
        <v>7070</v>
      </c>
      <c r="B3371" s="20" t="s">
        <v>7054</v>
      </c>
      <c r="C3371" s="20" t="s">
        <v>7055</v>
      </c>
      <c r="D3371" s="20" t="s">
        <v>7056</v>
      </c>
      <c r="E3371" s="20" t="s">
        <v>7067</v>
      </c>
      <c r="F3371" s="20" t="s">
        <v>7068</v>
      </c>
      <c r="G3371" s="20" t="s">
        <v>7069</v>
      </c>
      <c r="H3371" s="20" t="s">
        <v>29</v>
      </c>
    </row>
    <row r="3372" customFormat="false" ht="15.75" hidden="false" customHeight="false" outlineLevel="0" collapsed="false">
      <c r="A3372" s="20" t="s">
        <v>7071</v>
      </c>
      <c r="B3372" s="20" t="s">
        <v>7054</v>
      </c>
      <c r="C3372" s="20" t="s">
        <v>7055</v>
      </c>
      <c r="D3372" s="20" t="s">
        <v>7056</v>
      </c>
      <c r="E3372" s="20" t="s">
        <v>7072</v>
      </c>
      <c r="F3372" s="20" t="s">
        <v>7073</v>
      </c>
      <c r="G3372" s="20" t="s">
        <v>7025</v>
      </c>
      <c r="H3372" s="20" t="s">
        <v>29</v>
      </c>
    </row>
    <row r="3373" customFormat="false" ht="15.75" hidden="false" customHeight="false" outlineLevel="0" collapsed="false">
      <c r="A3373" s="20" t="s">
        <v>7074</v>
      </c>
      <c r="B3373" s="20" t="s">
        <v>7054</v>
      </c>
      <c r="C3373" s="20" t="s">
        <v>7055</v>
      </c>
      <c r="D3373" s="20" t="s">
        <v>7056</v>
      </c>
      <c r="E3373" s="20" t="s">
        <v>7072</v>
      </c>
      <c r="F3373" s="20" t="s">
        <v>7073</v>
      </c>
      <c r="G3373" s="20" t="s">
        <v>7025</v>
      </c>
      <c r="H3373" s="20" t="s">
        <v>29</v>
      </c>
    </row>
    <row r="3374" customFormat="false" ht="15.75" hidden="false" customHeight="false" outlineLevel="0" collapsed="false">
      <c r="A3374" s="20" t="s">
        <v>7075</v>
      </c>
      <c r="B3374" s="20" t="s">
        <v>7054</v>
      </c>
      <c r="C3374" s="20" t="s">
        <v>7055</v>
      </c>
      <c r="D3374" s="20" t="s">
        <v>7056</v>
      </c>
      <c r="E3374" s="20" t="s">
        <v>7062</v>
      </c>
      <c r="F3374" s="20" t="s">
        <v>7076</v>
      </c>
      <c r="G3374" s="20" t="s">
        <v>7077</v>
      </c>
      <c r="H3374" s="20" t="s">
        <v>29</v>
      </c>
    </row>
    <row r="3375" customFormat="false" ht="15.75" hidden="false" customHeight="false" outlineLevel="0" collapsed="false">
      <c r="A3375" s="20" t="s">
        <v>7078</v>
      </c>
      <c r="B3375" s="20" t="s">
        <v>7054</v>
      </c>
      <c r="C3375" s="20" t="s">
        <v>7055</v>
      </c>
      <c r="D3375" s="20" t="s">
        <v>7056</v>
      </c>
      <c r="E3375" s="20" t="s">
        <v>7062</v>
      </c>
      <c r="F3375" s="20" t="s">
        <v>7076</v>
      </c>
      <c r="G3375" s="20" t="s">
        <v>7077</v>
      </c>
      <c r="H3375" s="20" t="s">
        <v>29</v>
      </c>
    </row>
    <row r="3376" customFormat="false" ht="15.75" hidden="false" customHeight="false" outlineLevel="0" collapsed="false">
      <c r="A3376" s="20" t="s">
        <v>7079</v>
      </c>
      <c r="B3376" s="20" t="s">
        <v>7054</v>
      </c>
      <c r="C3376" s="20" t="s">
        <v>7055</v>
      </c>
      <c r="D3376" s="20" t="s">
        <v>7056</v>
      </c>
      <c r="E3376" s="20" t="s">
        <v>7080</v>
      </c>
      <c r="F3376" s="20" t="s">
        <v>7081</v>
      </c>
      <c r="G3376" s="20" t="s">
        <v>4103</v>
      </c>
      <c r="H3376" s="20" t="s">
        <v>29</v>
      </c>
    </row>
    <row r="3377" customFormat="false" ht="15.75" hidden="false" customHeight="false" outlineLevel="0" collapsed="false">
      <c r="A3377" s="20" t="s">
        <v>7082</v>
      </c>
      <c r="B3377" s="20" t="s">
        <v>7054</v>
      </c>
      <c r="C3377" s="20" t="s">
        <v>7055</v>
      </c>
      <c r="D3377" s="20" t="s">
        <v>7056</v>
      </c>
      <c r="E3377" s="20" t="s">
        <v>7080</v>
      </c>
      <c r="F3377" s="20" t="s">
        <v>7081</v>
      </c>
      <c r="G3377" s="20" t="s">
        <v>4103</v>
      </c>
      <c r="H3377" s="20" t="s">
        <v>29</v>
      </c>
    </row>
    <row r="3378" customFormat="false" ht="15.75" hidden="false" customHeight="false" outlineLevel="0" collapsed="false">
      <c r="A3378" s="20" t="s">
        <v>7083</v>
      </c>
      <c r="B3378" s="20" t="s">
        <v>7084</v>
      </c>
      <c r="C3378" s="20" t="s">
        <v>7085</v>
      </c>
      <c r="D3378" s="20" t="s">
        <v>7086</v>
      </c>
      <c r="H3378" s="20" t="s">
        <v>29</v>
      </c>
    </row>
    <row r="3379" customFormat="false" ht="15.75" hidden="false" customHeight="false" outlineLevel="0" collapsed="false">
      <c r="A3379" s="20" t="s">
        <v>7087</v>
      </c>
      <c r="B3379" s="20" t="s">
        <v>7084</v>
      </c>
      <c r="C3379" s="20" t="s">
        <v>7085</v>
      </c>
      <c r="D3379" s="20" t="s">
        <v>7086</v>
      </c>
      <c r="H3379" s="20" t="s">
        <v>29</v>
      </c>
    </row>
    <row r="3380" customFormat="false" ht="15.75" hidden="false" customHeight="false" outlineLevel="0" collapsed="false">
      <c r="A3380" s="20" t="s">
        <v>7088</v>
      </c>
      <c r="B3380" s="20" t="s">
        <v>7084</v>
      </c>
      <c r="C3380" s="20" t="s">
        <v>7089</v>
      </c>
      <c r="D3380" s="20" t="s">
        <v>7090</v>
      </c>
      <c r="H3380" s="20" t="s">
        <v>29</v>
      </c>
    </row>
    <row r="3381" customFormat="false" ht="15.75" hidden="false" customHeight="false" outlineLevel="0" collapsed="false">
      <c r="A3381" s="20" t="s">
        <v>7091</v>
      </c>
      <c r="B3381" s="20" t="s">
        <v>7084</v>
      </c>
      <c r="C3381" s="20" t="s">
        <v>7089</v>
      </c>
      <c r="D3381" s="20" t="s">
        <v>7090</v>
      </c>
      <c r="H3381" s="20" t="s">
        <v>29</v>
      </c>
    </row>
    <row r="3382" customFormat="false" ht="15.75" hidden="false" customHeight="false" outlineLevel="0" collapsed="false">
      <c r="A3382" s="20" t="s">
        <v>7092</v>
      </c>
      <c r="B3382" s="20" t="s">
        <v>7084</v>
      </c>
      <c r="C3382" s="20" t="s">
        <v>7085</v>
      </c>
      <c r="D3382" s="20" t="s">
        <v>7093</v>
      </c>
      <c r="H3382" s="20" t="s">
        <v>29</v>
      </c>
    </row>
    <row r="3383" customFormat="false" ht="15.75" hidden="false" customHeight="false" outlineLevel="0" collapsed="false">
      <c r="A3383" s="20" t="s">
        <v>7094</v>
      </c>
      <c r="B3383" s="20" t="s">
        <v>7084</v>
      </c>
      <c r="C3383" s="20" t="s">
        <v>7085</v>
      </c>
      <c r="D3383" s="20" t="s">
        <v>7093</v>
      </c>
      <c r="H3383" s="20" t="s">
        <v>29</v>
      </c>
    </row>
    <row r="3384" customFormat="false" ht="15.75" hidden="false" customHeight="false" outlineLevel="0" collapsed="false">
      <c r="A3384" s="20" t="s">
        <v>7095</v>
      </c>
      <c r="B3384" s="20" t="s">
        <v>7084</v>
      </c>
      <c r="C3384" s="20" t="s">
        <v>7089</v>
      </c>
      <c r="D3384" s="20" t="s">
        <v>7096</v>
      </c>
      <c r="H3384" s="20" t="s">
        <v>29</v>
      </c>
    </row>
    <row r="3385" customFormat="false" ht="15.75" hidden="false" customHeight="false" outlineLevel="0" collapsed="false">
      <c r="A3385" s="20" t="s">
        <v>7097</v>
      </c>
      <c r="B3385" s="20" t="s">
        <v>7084</v>
      </c>
      <c r="C3385" s="20" t="s">
        <v>7089</v>
      </c>
      <c r="D3385" s="20" t="s">
        <v>7096</v>
      </c>
      <c r="H3385" s="20" t="s">
        <v>29</v>
      </c>
    </row>
    <row r="3386" customFormat="false" ht="15.75" hidden="false" customHeight="false" outlineLevel="0" collapsed="false">
      <c r="A3386" s="20" t="s">
        <v>7098</v>
      </c>
      <c r="B3386" s="20" t="s">
        <v>7099</v>
      </c>
      <c r="C3386" s="20" t="s">
        <v>7100</v>
      </c>
      <c r="D3386" s="20" t="s">
        <v>7101</v>
      </c>
      <c r="E3386" s="20" t="s">
        <v>7102</v>
      </c>
      <c r="H3386" s="20" t="s">
        <v>29</v>
      </c>
    </row>
    <row r="3387" customFormat="false" ht="15.75" hidden="false" customHeight="false" outlineLevel="0" collapsed="false">
      <c r="A3387" s="20" t="s">
        <v>7103</v>
      </c>
      <c r="B3387" s="20" t="s">
        <v>7099</v>
      </c>
      <c r="C3387" s="20" t="s">
        <v>7100</v>
      </c>
      <c r="D3387" s="20" t="s">
        <v>7101</v>
      </c>
      <c r="E3387" s="20" t="s">
        <v>7102</v>
      </c>
      <c r="H3387" s="20" t="s">
        <v>29</v>
      </c>
    </row>
    <row r="3388" customFormat="false" ht="15.75" hidden="false" customHeight="false" outlineLevel="0" collapsed="false">
      <c r="A3388" s="20" t="s">
        <v>7104</v>
      </c>
      <c r="B3388" s="20" t="s">
        <v>7099</v>
      </c>
      <c r="C3388" s="20" t="s">
        <v>7100</v>
      </c>
      <c r="D3388" s="20" t="s">
        <v>7105</v>
      </c>
      <c r="E3388" s="20" t="s">
        <v>7106</v>
      </c>
      <c r="H3388" s="20" t="s">
        <v>29</v>
      </c>
    </row>
    <row r="3389" customFormat="false" ht="15.75" hidden="false" customHeight="false" outlineLevel="0" collapsed="false">
      <c r="A3389" s="20" t="s">
        <v>7107</v>
      </c>
      <c r="B3389" s="20" t="s">
        <v>7099</v>
      </c>
      <c r="C3389" s="20" t="s">
        <v>7100</v>
      </c>
      <c r="D3389" s="20" t="s">
        <v>7105</v>
      </c>
      <c r="E3389" s="20" t="s">
        <v>7106</v>
      </c>
      <c r="H3389" s="20" t="s">
        <v>29</v>
      </c>
    </row>
    <row r="3390" customFormat="false" ht="15.75" hidden="false" customHeight="false" outlineLevel="0" collapsed="false">
      <c r="A3390" s="20" t="s">
        <v>7108</v>
      </c>
      <c r="B3390" s="20" t="s">
        <v>7109</v>
      </c>
      <c r="C3390" s="20" t="s">
        <v>7110</v>
      </c>
      <c r="H3390" s="20" t="s">
        <v>29</v>
      </c>
    </row>
    <row r="3391" customFormat="false" ht="15.75" hidden="false" customHeight="false" outlineLevel="0" collapsed="false">
      <c r="A3391" s="20" t="s">
        <v>7111</v>
      </c>
      <c r="B3391" s="20" t="s">
        <v>7109</v>
      </c>
      <c r="C3391" s="20" t="s">
        <v>7110</v>
      </c>
      <c r="H3391" s="20" t="s">
        <v>29</v>
      </c>
    </row>
    <row r="3392" customFormat="false" ht="15.75" hidden="false" customHeight="false" outlineLevel="0" collapsed="false">
      <c r="A3392" s="20" t="s">
        <v>7112</v>
      </c>
      <c r="B3392" s="20" t="s">
        <v>7109</v>
      </c>
      <c r="C3392" s="20" t="s">
        <v>7113</v>
      </c>
      <c r="H3392" s="20" t="s">
        <v>29</v>
      </c>
    </row>
    <row r="3393" customFormat="false" ht="15.75" hidden="false" customHeight="false" outlineLevel="0" collapsed="false">
      <c r="A3393" s="20" t="s">
        <v>7114</v>
      </c>
      <c r="B3393" s="20" t="s">
        <v>7109</v>
      </c>
      <c r="C3393" s="20" t="s">
        <v>7113</v>
      </c>
      <c r="H3393" s="20" t="s">
        <v>29</v>
      </c>
    </row>
    <row r="3394" customFormat="false" ht="15.75" hidden="false" customHeight="false" outlineLevel="0" collapsed="false">
      <c r="A3394" s="20" t="s">
        <v>7115</v>
      </c>
      <c r="B3394" s="20" t="s">
        <v>7099</v>
      </c>
      <c r="C3394" s="20" t="s">
        <v>7116</v>
      </c>
      <c r="D3394" s="20" t="s">
        <v>7117</v>
      </c>
      <c r="H3394" s="20" t="s">
        <v>29</v>
      </c>
    </row>
    <row r="3395" customFormat="false" ht="15.75" hidden="false" customHeight="false" outlineLevel="0" collapsed="false">
      <c r="A3395" s="20" t="s">
        <v>7118</v>
      </c>
      <c r="B3395" s="20" t="s">
        <v>7099</v>
      </c>
      <c r="C3395" s="20" t="s">
        <v>7116</v>
      </c>
      <c r="D3395" s="20" t="s">
        <v>7117</v>
      </c>
      <c r="H3395" s="20" t="s">
        <v>29</v>
      </c>
    </row>
    <row r="3396" customFormat="false" ht="15.75" hidden="false" customHeight="false" outlineLevel="0" collapsed="false">
      <c r="A3396" s="20" t="s">
        <v>7119</v>
      </c>
      <c r="B3396" s="20" t="s">
        <v>7099</v>
      </c>
      <c r="C3396" s="20" t="s">
        <v>7120</v>
      </c>
      <c r="D3396" s="20" t="s">
        <v>7121</v>
      </c>
      <c r="H3396" s="20" t="s">
        <v>29</v>
      </c>
    </row>
    <row r="3397" customFormat="false" ht="15.75" hidden="false" customHeight="false" outlineLevel="0" collapsed="false">
      <c r="A3397" s="20" t="s">
        <v>7122</v>
      </c>
      <c r="B3397" s="20" t="s">
        <v>7099</v>
      </c>
      <c r="C3397" s="20" t="s">
        <v>7120</v>
      </c>
      <c r="D3397" s="20" t="s">
        <v>7121</v>
      </c>
      <c r="H3397" s="20" t="s">
        <v>29</v>
      </c>
    </row>
    <row r="3398" customFormat="false" ht="15.75" hidden="false" customHeight="false" outlineLevel="0" collapsed="false">
      <c r="A3398" s="20" t="s">
        <v>7123</v>
      </c>
      <c r="B3398" s="20" t="s">
        <v>7124</v>
      </c>
      <c r="C3398" s="20" t="s">
        <v>7125</v>
      </c>
      <c r="D3398" s="20" t="s">
        <v>7126</v>
      </c>
      <c r="H3398" s="20" t="s">
        <v>49</v>
      </c>
    </row>
    <row r="3399" customFormat="false" ht="15.75" hidden="false" customHeight="false" outlineLevel="0" collapsed="false">
      <c r="A3399" s="20" t="s">
        <v>7127</v>
      </c>
      <c r="B3399" s="20" t="s">
        <v>7124</v>
      </c>
      <c r="C3399" s="20" t="s">
        <v>7125</v>
      </c>
      <c r="D3399" s="20" t="s">
        <v>7126</v>
      </c>
      <c r="H3399" s="20" t="s">
        <v>49</v>
      </c>
    </row>
    <row r="3400" customFormat="false" ht="15.75" hidden="false" customHeight="false" outlineLevel="0" collapsed="false">
      <c r="A3400" s="20" t="s">
        <v>7128</v>
      </c>
      <c r="B3400" s="20" t="s">
        <v>7129</v>
      </c>
      <c r="C3400" s="20" t="s">
        <v>7130</v>
      </c>
      <c r="D3400" s="20" t="s">
        <v>7131</v>
      </c>
      <c r="E3400" s="20" t="s">
        <v>7132</v>
      </c>
      <c r="H3400" s="20" t="s">
        <v>49</v>
      </c>
    </row>
    <row r="3401" customFormat="false" ht="15.75" hidden="false" customHeight="false" outlineLevel="0" collapsed="false">
      <c r="A3401" s="20" t="s">
        <v>7133</v>
      </c>
      <c r="B3401" s="20" t="s">
        <v>7129</v>
      </c>
      <c r="C3401" s="20" t="s">
        <v>7130</v>
      </c>
      <c r="D3401" s="20" t="s">
        <v>7131</v>
      </c>
      <c r="E3401" s="20" t="s">
        <v>7132</v>
      </c>
      <c r="H3401" s="20" t="s">
        <v>49</v>
      </c>
    </row>
    <row r="3402" customFormat="false" ht="15.75" hidden="false" customHeight="false" outlineLevel="0" collapsed="false">
      <c r="A3402" s="20" t="s">
        <v>7134</v>
      </c>
      <c r="B3402" s="20" t="s">
        <v>7135</v>
      </c>
      <c r="C3402" s="20" t="s">
        <v>7136</v>
      </c>
      <c r="D3402" s="20" t="s">
        <v>7137</v>
      </c>
      <c r="E3402" s="20" t="s">
        <v>7138</v>
      </c>
      <c r="H3402" s="20" t="s">
        <v>49</v>
      </c>
    </row>
    <row r="3403" customFormat="false" ht="15.75" hidden="false" customHeight="false" outlineLevel="0" collapsed="false">
      <c r="A3403" s="20" t="s">
        <v>7139</v>
      </c>
      <c r="B3403" s="20" t="s">
        <v>7135</v>
      </c>
      <c r="C3403" s="20" t="s">
        <v>7136</v>
      </c>
      <c r="D3403" s="20" t="s">
        <v>7137</v>
      </c>
      <c r="E3403" s="20" t="s">
        <v>7138</v>
      </c>
      <c r="H3403" s="20" t="s">
        <v>49</v>
      </c>
    </row>
    <row r="3404" customFormat="false" ht="15.75" hidden="false" customHeight="false" outlineLevel="0" collapsed="false">
      <c r="A3404" s="20" t="s">
        <v>7140</v>
      </c>
      <c r="B3404" s="20" t="s">
        <v>7141</v>
      </c>
      <c r="C3404" s="20" t="s">
        <v>7142</v>
      </c>
      <c r="D3404" s="20" t="s">
        <v>7143</v>
      </c>
      <c r="E3404" s="20" t="s">
        <v>6242</v>
      </c>
      <c r="H3404" s="20" t="s">
        <v>49</v>
      </c>
    </row>
    <row r="3405" customFormat="false" ht="15.75" hidden="false" customHeight="false" outlineLevel="0" collapsed="false">
      <c r="A3405" s="20" t="s">
        <v>7144</v>
      </c>
      <c r="B3405" s="20" t="s">
        <v>7141</v>
      </c>
      <c r="C3405" s="20" t="s">
        <v>7142</v>
      </c>
      <c r="D3405" s="20" t="s">
        <v>7143</v>
      </c>
      <c r="E3405" s="20" t="s">
        <v>6242</v>
      </c>
      <c r="H3405" s="20" t="s">
        <v>49</v>
      </c>
    </row>
    <row r="3406" customFormat="false" ht="15.75" hidden="false" customHeight="false" outlineLevel="0" collapsed="false">
      <c r="A3406" s="20" t="s">
        <v>7145</v>
      </c>
      <c r="B3406" s="20" t="s">
        <v>7146</v>
      </c>
      <c r="C3406" s="20" t="s">
        <v>7147</v>
      </c>
      <c r="D3406" s="20" t="s">
        <v>7148</v>
      </c>
      <c r="E3406" s="20" t="s">
        <v>7149</v>
      </c>
      <c r="H3406" s="20" t="s">
        <v>49</v>
      </c>
    </row>
    <row r="3407" customFormat="false" ht="15.75" hidden="false" customHeight="false" outlineLevel="0" collapsed="false">
      <c r="A3407" s="20" t="s">
        <v>7150</v>
      </c>
      <c r="B3407" s="20" t="s">
        <v>7146</v>
      </c>
      <c r="C3407" s="20" t="s">
        <v>7147</v>
      </c>
      <c r="D3407" s="20" t="s">
        <v>7148</v>
      </c>
      <c r="E3407" s="20" t="s">
        <v>7149</v>
      </c>
      <c r="H3407" s="20" t="s">
        <v>49</v>
      </c>
    </row>
    <row r="3408" customFormat="false" ht="15.75" hidden="false" customHeight="false" outlineLevel="0" collapsed="false">
      <c r="A3408" s="20" t="s">
        <v>7151</v>
      </c>
      <c r="B3408" s="20" t="s">
        <v>7152</v>
      </c>
      <c r="C3408" s="20" t="s">
        <v>7153</v>
      </c>
      <c r="D3408" s="20" t="s">
        <v>7154</v>
      </c>
      <c r="H3408" s="20" t="s">
        <v>49</v>
      </c>
    </row>
    <row r="3409" customFormat="false" ht="15.75" hidden="false" customHeight="false" outlineLevel="0" collapsed="false">
      <c r="A3409" s="20" t="s">
        <v>7155</v>
      </c>
      <c r="B3409" s="20" t="s">
        <v>7152</v>
      </c>
      <c r="C3409" s="20" t="s">
        <v>7153</v>
      </c>
      <c r="D3409" s="20" t="s">
        <v>7154</v>
      </c>
      <c r="H3409" s="20" t="s">
        <v>49</v>
      </c>
    </row>
    <row r="3410" customFormat="false" ht="15.75" hidden="false" customHeight="false" outlineLevel="0" collapsed="false">
      <c r="A3410" s="20" t="s">
        <v>7156</v>
      </c>
      <c r="B3410" s="20" t="s">
        <v>7157</v>
      </c>
      <c r="C3410" s="20" t="s">
        <v>7158</v>
      </c>
      <c r="D3410" s="20" t="s">
        <v>7159</v>
      </c>
      <c r="H3410" s="20" t="s">
        <v>49</v>
      </c>
    </row>
    <row r="3411" customFormat="false" ht="15.75" hidden="false" customHeight="false" outlineLevel="0" collapsed="false">
      <c r="A3411" s="20" t="s">
        <v>7160</v>
      </c>
      <c r="B3411" s="20" t="s">
        <v>7157</v>
      </c>
      <c r="C3411" s="20" t="s">
        <v>7158</v>
      </c>
      <c r="D3411" s="20" t="s">
        <v>7159</v>
      </c>
      <c r="H3411" s="20" t="s">
        <v>49</v>
      </c>
    </row>
    <row r="3412" customFormat="false" ht="15.75" hidden="false" customHeight="false" outlineLevel="0" collapsed="false">
      <c r="A3412" s="20" t="s">
        <v>7161</v>
      </c>
      <c r="B3412" s="20" t="s">
        <v>7162</v>
      </c>
      <c r="C3412" s="20" t="s">
        <v>7163</v>
      </c>
      <c r="D3412" s="20" t="s">
        <v>7164</v>
      </c>
      <c r="E3412" s="20" t="s">
        <v>7165</v>
      </c>
      <c r="H3412" s="20" t="s">
        <v>49</v>
      </c>
    </row>
    <row r="3413" customFormat="false" ht="15.75" hidden="false" customHeight="false" outlineLevel="0" collapsed="false">
      <c r="A3413" s="20" t="s">
        <v>7166</v>
      </c>
      <c r="B3413" s="20" t="s">
        <v>7162</v>
      </c>
      <c r="C3413" s="20" t="s">
        <v>7163</v>
      </c>
      <c r="D3413" s="20" t="s">
        <v>7164</v>
      </c>
      <c r="E3413" s="20" t="s">
        <v>7165</v>
      </c>
      <c r="H3413" s="20" t="s">
        <v>49</v>
      </c>
    </row>
    <row r="3414" customFormat="false" ht="15.75" hidden="false" customHeight="false" outlineLevel="0" collapsed="false">
      <c r="A3414" s="20" t="s">
        <v>7167</v>
      </c>
      <c r="B3414" s="20" t="s">
        <v>7168</v>
      </c>
      <c r="C3414" s="20" t="s">
        <v>7169</v>
      </c>
      <c r="D3414" s="20" t="s">
        <v>7170</v>
      </c>
      <c r="E3414" s="20" t="s">
        <v>7171</v>
      </c>
      <c r="H3414" s="20" t="s">
        <v>49</v>
      </c>
    </row>
    <row r="3415" customFormat="false" ht="15.75" hidden="false" customHeight="false" outlineLevel="0" collapsed="false">
      <c r="A3415" s="20" t="s">
        <v>7172</v>
      </c>
      <c r="B3415" s="20" t="s">
        <v>7168</v>
      </c>
      <c r="C3415" s="20" t="s">
        <v>7169</v>
      </c>
      <c r="D3415" s="20" t="s">
        <v>7170</v>
      </c>
      <c r="E3415" s="20" t="s">
        <v>7171</v>
      </c>
      <c r="H3415" s="20" t="s">
        <v>49</v>
      </c>
    </row>
    <row r="3416" customFormat="false" ht="15.75" hidden="false" customHeight="false" outlineLevel="0" collapsed="false">
      <c r="A3416" s="20" t="s">
        <v>7173</v>
      </c>
      <c r="B3416" s="20" t="s">
        <v>7174</v>
      </c>
      <c r="C3416" s="20" t="s">
        <v>7175</v>
      </c>
      <c r="D3416" s="20" t="s">
        <v>7176</v>
      </c>
      <c r="E3416" s="20" t="s">
        <v>7177</v>
      </c>
      <c r="F3416" s="20" t="s">
        <v>7178</v>
      </c>
      <c r="G3416" s="20" t="s">
        <v>7179</v>
      </c>
      <c r="H3416" s="20" t="s">
        <v>49</v>
      </c>
    </row>
    <row r="3417" customFormat="false" ht="15.75" hidden="false" customHeight="false" outlineLevel="0" collapsed="false">
      <c r="A3417" s="20" t="s">
        <v>7180</v>
      </c>
      <c r="B3417" s="20" t="s">
        <v>7174</v>
      </c>
      <c r="C3417" s="20" t="s">
        <v>7175</v>
      </c>
      <c r="D3417" s="20" t="s">
        <v>7176</v>
      </c>
      <c r="E3417" s="20" t="s">
        <v>7177</v>
      </c>
      <c r="F3417" s="20" t="s">
        <v>7178</v>
      </c>
      <c r="G3417" s="20" t="s">
        <v>7179</v>
      </c>
      <c r="H3417" s="20" t="s">
        <v>49</v>
      </c>
    </row>
    <row r="3418" customFormat="false" ht="15.75" hidden="false" customHeight="false" outlineLevel="0" collapsed="false">
      <c r="A3418" s="20" t="s">
        <v>7181</v>
      </c>
      <c r="B3418" s="20" t="s">
        <v>7182</v>
      </c>
      <c r="C3418" s="20" t="s">
        <v>7183</v>
      </c>
      <c r="D3418" s="20" t="s">
        <v>7184</v>
      </c>
      <c r="E3418" s="20" t="s">
        <v>7185</v>
      </c>
      <c r="F3418" s="20" t="s">
        <v>7186</v>
      </c>
      <c r="G3418" s="20" t="s">
        <v>7187</v>
      </c>
      <c r="H3418" s="20" t="s">
        <v>29</v>
      </c>
    </row>
    <row r="3419" customFormat="false" ht="15.75" hidden="false" customHeight="false" outlineLevel="0" collapsed="false">
      <c r="A3419" s="20" t="s">
        <v>7188</v>
      </c>
      <c r="B3419" s="20" t="s">
        <v>7182</v>
      </c>
      <c r="C3419" s="20" t="s">
        <v>7183</v>
      </c>
      <c r="D3419" s="20" t="s">
        <v>7184</v>
      </c>
      <c r="E3419" s="20" t="s">
        <v>7185</v>
      </c>
      <c r="F3419" s="20" t="s">
        <v>7186</v>
      </c>
      <c r="G3419" s="20" t="s">
        <v>7187</v>
      </c>
      <c r="H3419" s="20" t="s">
        <v>29</v>
      </c>
    </row>
    <row r="3420" customFormat="false" ht="15.75" hidden="false" customHeight="false" outlineLevel="0" collapsed="false">
      <c r="A3420" s="20" t="s">
        <v>7189</v>
      </c>
      <c r="B3420" s="20" t="s">
        <v>7182</v>
      </c>
      <c r="C3420" s="20" t="s">
        <v>7183</v>
      </c>
      <c r="D3420" s="20" t="s">
        <v>7190</v>
      </c>
      <c r="E3420" s="20" t="s">
        <v>7191</v>
      </c>
      <c r="F3420" s="20" t="s">
        <v>7192</v>
      </c>
      <c r="G3420" s="20" t="s">
        <v>7193</v>
      </c>
      <c r="H3420" s="20" t="s">
        <v>29</v>
      </c>
    </row>
    <row r="3421" customFormat="false" ht="15.75" hidden="false" customHeight="false" outlineLevel="0" collapsed="false">
      <c r="A3421" s="20" t="s">
        <v>7194</v>
      </c>
      <c r="B3421" s="20" t="s">
        <v>7182</v>
      </c>
      <c r="C3421" s="20" t="s">
        <v>7183</v>
      </c>
      <c r="D3421" s="20" t="s">
        <v>7190</v>
      </c>
      <c r="E3421" s="20" t="s">
        <v>7191</v>
      </c>
      <c r="F3421" s="20" t="s">
        <v>7192</v>
      </c>
      <c r="G3421" s="20" t="s">
        <v>7193</v>
      </c>
      <c r="H3421" s="20" t="s">
        <v>29</v>
      </c>
    </row>
    <row r="3422" customFormat="false" ht="15.75" hidden="false" customHeight="false" outlineLevel="0" collapsed="false">
      <c r="A3422" s="20" t="s">
        <v>7195</v>
      </c>
      <c r="B3422" s="20" t="s">
        <v>7182</v>
      </c>
      <c r="C3422" s="20" t="s">
        <v>7196</v>
      </c>
      <c r="D3422" s="20" t="s">
        <v>7197</v>
      </c>
      <c r="E3422" s="20" t="s">
        <v>7198</v>
      </c>
      <c r="F3422" s="20" t="s">
        <v>7199</v>
      </c>
      <c r="H3422" s="20" t="s">
        <v>29</v>
      </c>
    </row>
    <row r="3423" customFormat="false" ht="15.75" hidden="false" customHeight="false" outlineLevel="0" collapsed="false">
      <c r="A3423" s="20" t="s">
        <v>7200</v>
      </c>
      <c r="B3423" s="20" t="s">
        <v>7182</v>
      </c>
      <c r="C3423" s="20" t="s">
        <v>7196</v>
      </c>
      <c r="D3423" s="20" t="s">
        <v>7197</v>
      </c>
      <c r="E3423" s="20" t="s">
        <v>7198</v>
      </c>
      <c r="F3423" s="20" t="s">
        <v>7199</v>
      </c>
      <c r="H3423" s="20" t="s">
        <v>29</v>
      </c>
    </row>
    <row r="3424" customFormat="false" ht="15.75" hidden="false" customHeight="false" outlineLevel="0" collapsed="false">
      <c r="A3424" s="20" t="s">
        <v>7201</v>
      </c>
      <c r="B3424" s="20" t="s">
        <v>7182</v>
      </c>
      <c r="C3424" s="20" t="s">
        <v>7196</v>
      </c>
      <c r="D3424" s="20" t="s">
        <v>7202</v>
      </c>
      <c r="E3424" s="20" t="s">
        <v>7203</v>
      </c>
      <c r="F3424" s="20" t="s">
        <v>7204</v>
      </c>
      <c r="H3424" s="20" t="s">
        <v>29</v>
      </c>
    </row>
    <row r="3425" customFormat="false" ht="15.75" hidden="false" customHeight="false" outlineLevel="0" collapsed="false">
      <c r="A3425" s="20" t="s">
        <v>7205</v>
      </c>
      <c r="B3425" s="20" t="s">
        <v>7182</v>
      </c>
      <c r="C3425" s="20" t="s">
        <v>7196</v>
      </c>
      <c r="D3425" s="20" t="s">
        <v>7202</v>
      </c>
      <c r="E3425" s="20" t="s">
        <v>7203</v>
      </c>
      <c r="F3425" s="20" t="s">
        <v>7204</v>
      </c>
      <c r="H3425" s="20" t="s">
        <v>29</v>
      </c>
    </row>
    <row r="3426" customFormat="false" ht="15.75" hidden="false" customHeight="false" outlineLevel="0" collapsed="false">
      <c r="A3426" s="20" t="s">
        <v>7206</v>
      </c>
      <c r="B3426" s="20" t="s">
        <v>7182</v>
      </c>
      <c r="C3426" s="20" t="s">
        <v>7183</v>
      </c>
      <c r="D3426" s="20" t="s">
        <v>7207</v>
      </c>
      <c r="E3426" s="20" t="s">
        <v>7208</v>
      </c>
      <c r="F3426" s="20" t="s">
        <v>7209</v>
      </c>
      <c r="G3426" s="20" t="s">
        <v>7210</v>
      </c>
      <c r="H3426" s="20" t="s">
        <v>29</v>
      </c>
    </row>
    <row r="3427" customFormat="false" ht="15.75" hidden="false" customHeight="false" outlineLevel="0" collapsed="false">
      <c r="A3427" s="20" t="s">
        <v>7211</v>
      </c>
      <c r="B3427" s="20" t="s">
        <v>7182</v>
      </c>
      <c r="C3427" s="20" t="s">
        <v>7183</v>
      </c>
      <c r="D3427" s="20" t="s">
        <v>7207</v>
      </c>
      <c r="E3427" s="20" t="s">
        <v>7208</v>
      </c>
      <c r="F3427" s="20" t="s">
        <v>7209</v>
      </c>
      <c r="G3427" s="20" t="s">
        <v>7210</v>
      </c>
      <c r="H3427" s="20" t="s">
        <v>29</v>
      </c>
    </row>
    <row r="3428" customFormat="false" ht="15.75" hidden="false" customHeight="false" outlineLevel="0" collapsed="false">
      <c r="A3428" s="20" t="s">
        <v>7212</v>
      </c>
      <c r="B3428" s="20" t="s">
        <v>7182</v>
      </c>
      <c r="C3428" s="20" t="s">
        <v>7183</v>
      </c>
      <c r="D3428" s="20" t="s">
        <v>7213</v>
      </c>
      <c r="E3428" s="20" t="s">
        <v>7214</v>
      </c>
      <c r="F3428" s="20" t="s">
        <v>7215</v>
      </c>
      <c r="G3428" s="20" t="s">
        <v>7216</v>
      </c>
      <c r="H3428" s="20" t="s">
        <v>29</v>
      </c>
    </row>
    <row r="3429" customFormat="false" ht="15.75" hidden="false" customHeight="false" outlineLevel="0" collapsed="false">
      <c r="A3429" s="20" t="s">
        <v>7217</v>
      </c>
      <c r="B3429" s="20" t="s">
        <v>7182</v>
      </c>
      <c r="C3429" s="20" t="s">
        <v>7183</v>
      </c>
      <c r="D3429" s="20" t="s">
        <v>7213</v>
      </c>
      <c r="E3429" s="20" t="s">
        <v>7214</v>
      </c>
      <c r="F3429" s="20" t="s">
        <v>7215</v>
      </c>
      <c r="G3429" s="20" t="s">
        <v>7216</v>
      </c>
      <c r="H3429" s="20" t="s">
        <v>29</v>
      </c>
    </row>
    <row r="3430" customFormat="false" ht="15.75" hidden="false" customHeight="false" outlineLevel="0" collapsed="false">
      <c r="A3430" s="20" t="s">
        <v>7218</v>
      </c>
      <c r="B3430" s="20" t="s">
        <v>7182</v>
      </c>
      <c r="C3430" s="20" t="s">
        <v>7219</v>
      </c>
      <c r="D3430" s="20" t="s">
        <v>7220</v>
      </c>
      <c r="E3430" s="20" t="s">
        <v>7221</v>
      </c>
      <c r="F3430" s="20" t="s">
        <v>7222</v>
      </c>
      <c r="H3430" s="20" t="s">
        <v>29</v>
      </c>
    </row>
    <row r="3431" customFormat="false" ht="15.75" hidden="false" customHeight="false" outlineLevel="0" collapsed="false">
      <c r="A3431" s="20" t="s">
        <v>7223</v>
      </c>
      <c r="B3431" s="20" t="s">
        <v>7182</v>
      </c>
      <c r="C3431" s="20" t="s">
        <v>7219</v>
      </c>
      <c r="D3431" s="20" t="s">
        <v>7220</v>
      </c>
      <c r="E3431" s="20" t="s">
        <v>7221</v>
      </c>
      <c r="F3431" s="20" t="s">
        <v>7222</v>
      </c>
      <c r="H3431" s="20" t="s">
        <v>29</v>
      </c>
    </row>
    <row r="3432" customFormat="false" ht="15.75" hidden="false" customHeight="false" outlineLevel="0" collapsed="false">
      <c r="A3432" s="20" t="s">
        <v>7224</v>
      </c>
      <c r="B3432" s="20" t="s">
        <v>7225</v>
      </c>
      <c r="C3432" s="20" t="s">
        <v>7226</v>
      </c>
      <c r="D3432" s="20" t="s">
        <v>7227</v>
      </c>
      <c r="E3432" s="20" t="s">
        <v>7228</v>
      </c>
      <c r="F3432" s="20" t="s">
        <v>7229</v>
      </c>
      <c r="H3432" s="20" t="s">
        <v>29</v>
      </c>
    </row>
    <row r="3433" customFormat="false" ht="15.75" hidden="false" customHeight="false" outlineLevel="0" collapsed="false">
      <c r="A3433" s="20" t="s">
        <v>7230</v>
      </c>
      <c r="B3433" s="20" t="s">
        <v>7225</v>
      </c>
      <c r="C3433" s="20" t="s">
        <v>7226</v>
      </c>
      <c r="D3433" s="20" t="s">
        <v>7227</v>
      </c>
      <c r="E3433" s="20" t="s">
        <v>7228</v>
      </c>
      <c r="F3433" s="20" t="s">
        <v>7229</v>
      </c>
      <c r="H3433" s="20" t="s">
        <v>29</v>
      </c>
    </row>
    <row r="3434" customFormat="false" ht="15.75" hidden="false" customHeight="false" outlineLevel="0" collapsed="false">
      <c r="A3434" s="20" t="s">
        <v>7231</v>
      </c>
      <c r="B3434" s="20" t="s">
        <v>7232</v>
      </c>
      <c r="C3434" s="20" t="s">
        <v>7233</v>
      </c>
      <c r="D3434" s="20" t="s">
        <v>7234</v>
      </c>
      <c r="H3434" s="20" t="s">
        <v>103</v>
      </c>
    </row>
    <row r="3435" customFormat="false" ht="15.75" hidden="false" customHeight="false" outlineLevel="0" collapsed="false">
      <c r="A3435" s="20" t="s">
        <v>7235</v>
      </c>
      <c r="B3435" s="20" t="s">
        <v>7232</v>
      </c>
      <c r="C3435" s="20" t="s">
        <v>7233</v>
      </c>
      <c r="D3435" s="20" t="s">
        <v>7234</v>
      </c>
      <c r="H3435" s="20" t="s">
        <v>103</v>
      </c>
    </row>
    <row r="3436" customFormat="false" ht="15.75" hidden="false" customHeight="false" outlineLevel="0" collapsed="false">
      <c r="A3436" s="20" t="s">
        <v>7236</v>
      </c>
      <c r="B3436" s="20" t="s">
        <v>7232</v>
      </c>
      <c r="C3436" s="20" t="s">
        <v>7233</v>
      </c>
      <c r="D3436" s="20" t="s">
        <v>7237</v>
      </c>
      <c r="H3436" s="20" t="s">
        <v>103</v>
      </c>
    </row>
    <row r="3437" customFormat="false" ht="15.75" hidden="false" customHeight="false" outlineLevel="0" collapsed="false">
      <c r="A3437" s="20" t="s">
        <v>7238</v>
      </c>
      <c r="B3437" s="20" t="s">
        <v>7232</v>
      </c>
      <c r="C3437" s="20" t="s">
        <v>7233</v>
      </c>
      <c r="D3437" s="20" t="s">
        <v>7237</v>
      </c>
      <c r="H3437" s="20" t="s">
        <v>103</v>
      </c>
    </row>
    <row r="3438" customFormat="false" ht="15.75" hidden="false" customHeight="false" outlineLevel="0" collapsed="false">
      <c r="A3438" s="20" t="s">
        <v>7239</v>
      </c>
      <c r="B3438" s="20" t="s">
        <v>7240</v>
      </c>
      <c r="C3438" s="20" t="s">
        <v>7241</v>
      </c>
      <c r="D3438" s="20" t="s">
        <v>7242</v>
      </c>
      <c r="H3438" s="20" t="s">
        <v>103</v>
      </c>
    </row>
    <row r="3439" customFormat="false" ht="15.75" hidden="false" customHeight="false" outlineLevel="0" collapsed="false">
      <c r="A3439" s="20" t="s">
        <v>7243</v>
      </c>
      <c r="B3439" s="20" t="s">
        <v>7240</v>
      </c>
      <c r="C3439" s="20" t="s">
        <v>7241</v>
      </c>
      <c r="D3439" s="20" t="s">
        <v>7242</v>
      </c>
      <c r="H3439" s="20" t="s">
        <v>103</v>
      </c>
    </row>
    <row r="3440" customFormat="false" ht="15.75" hidden="false" customHeight="false" outlineLevel="0" collapsed="false">
      <c r="A3440" s="20" t="s">
        <v>7244</v>
      </c>
      <c r="B3440" s="20" t="s">
        <v>7240</v>
      </c>
      <c r="C3440" s="20" t="s">
        <v>7241</v>
      </c>
      <c r="D3440" s="20" t="s">
        <v>7245</v>
      </c>
      <c r="H3440" s="20" t="s">
        <v>103</v>
      </c>
    </row>
    <row r="3441" customFormat="false" ht="15.75" hidden="false" customHeight="false" outlineLevel="0" collapsed="false">
      <c r="A3441" s="20" t="s">
        <v>7246</v>
      </c>
      <c r="B3441" s="20" t="s">
        <v>7240</v>
      </c>
      <c r="C3441" s="20" t="s">
        <v>7241</v>
      </c>
      <c r="D3441" s="20" t="s">
        <v>7245</v>
      </c>
      <c r="H3441" s="20" t="s">
        <v>103</v>
      </c>
    </row>
    <row r="3442" customFormat="false" ht="15.75" hidden="false" customHeight="false" outlineLevel="0" collapsed="false">
      <c r="A3442" s="20" t="s">
        <v>7247</v>
      </c>
      <c r="B3442" s="20" t="s">
        <v>7248</v>
      </c>
      <c r="C3442" s="20" t="s">
        <v>7233</v>
      </c>
      <c r="D3442" s="20" t="s">
        <v>7234</v>
      </c>
      <c r="H3442" s="20" t="s">
        <v>103</v>
      </c>
    </row>
    <row r="3443" customFormat="false" ht="15.75" hidden="false" customHeight="false" outlineLevel="0" collapsed="false">
      <c r="A3443" s="20" t="s">
        <v>7249</v>
      </c>
      <c r="B3443" s="20" t="s">
        <v>7248</v>
      </c>
      <c r="C3443" s="20" t="s">
        <v>7233</v>
      </c>
      <c r="D3443" s="20" t="s">
        <v>7234</v>
      </c>
      <c r="H3443" s="20" t="s">
        <v>103</v>
      </c>
    </row>
    <row r="3444" customFormat="false" ht="15.75" hidden="false" customHeight="false" outlineLevel="0" collapsed="false">
      <c r="A3444" s="20" t="s">
        <v>7250</v>
      </c>
      <c r="B3444" s="20" t="s">
        <v>7248</v>
      </c>
      <c r="C3444" s="20" t="s">
        <v>7233</v>
      </c>
      <c r="D3444" s="20" t="s">
        <v>7237</v>
      </c>
      <c r="H3444" s="20" t="s">
        <v>103</v>
      </c>
    </row>
    <row r="3445" customFormat="false" ht="15.75" hidden="false" customHeight="false" outlineLevel="0" collapsed="false">
      <c r="A3445" s="20" t="s">
        <v>7251</v>
      </c>
      <c r="B3445" s="20" t="s">
        <v>7248</v>
      </c>
      <c r="C3445" s="20" t="s">
        <v>7233</v>
      </c>
      <c r="D3445" s="20" t="s">
        <v>7237</v>
      </c>
      <c r="H3445" s="20" t="s">
        <v>103</v>
      </c>
    </row>
    <row r="3446" customFormat="false" ht="15.75" hidden="false" customHeight="false" outlineLevel="0" collapsed="false">
      <c r="A3446" s="20" t="s">
        <v>7252</v>
      </c>
      <c r="B3446" s="20" t="s">
        <v>7253</v>
      </c>
      <c r="C3446" s="20" t="s">
        <v>7241</v>
      </c>
      <c r="D3446" s="20" t="s">
        <v>7242</v>
      </c>
      <c r="H3446" s="20" t="s">
        <v>103</v>
      </c>
    </row>
    <row r="3447" customFormat="false" ht="15.75" hidden="false" customHeight="false" outlineLevel="0" collapsed="false">
      <c r="A3447" s="20" t="s">
        <v>7254</v>
      </c>
      <c r="B3447" s="20" t="s">
        <v>7253</v>
      </c>
      <c r="C3447" s="20" t="s">
        <v>7241</v>
      </c>
      <c r="D3447" s="20" t="s">
        <v>7242</v>
      </c>
      <c r="H3447" s="20" t="s">
        <v>103</v>
      </c>
    </row>
    <row r="3448" customFormat="false" ht="15.75" hidden="false" customHeight="false" outlineLevel="0" collapsed="false">
      <c r="A3448" s="20" t="s">
        <v>7255</v>
      </c>
      <c r="B3448" s="20" t="s">
        <v>7253</v>
      </c>
      <c r="C3448" s="20" t="s">
        <v>7241</v>
      </c>
      <c r="D3448" s="20" t="s">
        <v>7245</v>
      </c>
      <c r="H3448" s="20" t="s">
        <v>103</v>
      </c>
    </row>
    <row r="3449" customFormat="false" ht="15.75" hidden="false" customHeight="false" outlineLevel="0" collapsed="false">
      <c r="A3449" s="20" t="s">
        <v>7256</v>
      </c>
      <c r="B3449" s="20" t="s">
        <v>7253</v>
      </c>
      <c r="C3449" s="20" t="s">
        <v>7241</v>
      </c>
      <c r="D3449" s="20" t="s">
        <v>7245</v>
      </c>
      <c r="H3449" s="20" t="s">
        <v>103</v>
      </c>
    </row>
    <row r="3450" customFormat="false" ht="15.75" hidden="false" customHeight="false" outlineLevel="0" collapsed="false">
      <c r="A3450" s="20" t="s">
        <v>7257</v>
      </c>
      <c r="B3450" s="20" t="s">
        <v>7258</v>
      </c>
      <c r="C3450" s="20" t="s">
        <v>7241</v>
      </c>
      <c r="D3450" s="20" t="s">
        <v>7242</v>
      </c>
      <c r="H3450" s="20" t="s">
        <v>103</v>
      </c>
    </row>
    <row r="3451" customFormat="false" ht="15.75" hidden="false" customHeight="false" outlineLevel="0" collapsed="false">
      <c r="A3451" s="20" t="s">
        <v>7259</v>
      </c>
      <c r="B3451" s="20" t="s">
        <v>7258</v>
      </c>
      <c r="C3451" s="20" t="s">
        <v>7241</v>
      </c>
      <c r="D3451" s="20" t="s">
        <v>7242</v>
      </c>
      <c r="H3451" s="20" t="s">
        <v>103</v>
      </c>
    </row>
    <row r="3452" customFormat="false" ht="15.75" hidden="false" customHeight="false" outlineLevel="0" collapsed="false">
      <c r="A3452" s="20" t="s">
        <v>7260</v>
      </c>
      <c r="B3452" s="20" t="s">
        <v>7258</v>
      </c>
      <c r="C3452" s="20" t="s">
        <v>7241</v>
      </c>
      <c r="D3452" s="20" t="s">
        <v>7245</v>
      </c>
      <c r="H3452" s="20" t="s">
        <v>103</v>
      </c>
    </row>
    <row r="3453" customFormat="false" ht="15.75" hidden="false" customHeight="false" outlineLevel="0" collapsed="false">
      <c r="A3453" s="20" t="s">
        <v>7261</v>
      </c>
      <c r="B3453" s="20" t="s">
        <v>7258</v>
      </c>
      <c r="C3453" s="20" t="s">
        <v>7241</v>
      </c>
      <c r="D3453" s="20" t="s">
        <v>7245</v>
      </c>
      <c r="H3453" s="20" t="s">
        <v>103</v>
      </c>
    </row>
    <row r="3454" customFormat="false" ht="15.75" hidden="false" customHeight="false" outlineLevel="0" collapsed="false">
      <c r="A3454" s="20" t="s">
        <v>7262</v>
      </c>
      <c r="B3454" s="20" t="s">
        <v>7263</v>
      </c>
      <c r="C3454" s="20" t="s">
        <v>7241</v>
      </c>
      <c r="D3454" s="20" t="s">
        <v>7242</v>
      </c>
      <c r="H3454" s="20" t="s">
        <v>103</v>
      </c>
    </row>
    <row r="3455" customFormat="false" ht="15.75" hidden="false" customHeight="false" outlineLevel="0" collapsed="false">
      <c r="A3455" s="20" t="s">
        <v>7264</v>
      </c>
      <c r="B3455" s="20" t="s">
        <v>7263</v>
      </c>
      <c r="C3455" s="20" t="s">
        <v>7241</v>
      </c>
      <c r="D3455" s="20" t="s">
        <v>7242</v>
      </c>
      <c r="H3455" s="20" t="s">
        <v>103</v>
      </c>
    </row>
    <row r="3456" customFormat="false" ht="15.75" hidden="false" customHeight="false" outlineLevel="0" collapsed="false">
      <c r="A3456" s="20" t="s">
        <v>7265</v>
      </c>
      <c r="B3456" s="20" t="s">
        <v>7263</v>
      </c>
      <c r="C3456" s="20" t="s">
        <v>7241</v>
      </c>
      <c r="D3456" s="20" t="s">
        <v>7245</v>
      </c>
      <c r="H3456" s="20" t="s">
        <v>103</v>
      </c>
    </row>
    <row r="3457" customFormat="false" ht="15.75" hidden="false" customHeight="false" outlineLevel="0" collapsed="false">
      <c r="A3457" s="20" t="s">
        <v>7266</v>
      </c>
      <c r="B3457" s="20" t="s">
        <v>7263</v>
      </c>
      <c r="C3457" s="20" t="s">
        <v>7241</v>
      </c>
      <c r="D3457" s="20" t="s">
        <v>7245</v>
      </c>
      <c r="H3457" s="20" t="s">
        <v>103</v>
      </c>
    </row>
    <row r="3458" customFormat="false" ht="15.75" hidden="false" customHeight="false" outlineLevel="0" collapsed="false">
      <c r="A3458" s="20" t="s">
        <v>7267</v>
      </c>
      <c r="B3458" s="20" t="s">
        <v>7268</v>
      </c>
      <c r="C3458" s="20" t="s">
        <v>7269</v>
      </c>
      <c r="D3458" s="20" t="s">
        <v>7270</v>
      </c>
      <c r="H3458" s="20" t="s">
        <v>103</v>
      </c>
    </row>
    <row r="3459" customFormat="false" ht="15.75" hidden="false" customHeight="false" outlineLevel="0" collapsed="false">
      <c r="A3459" s="20" t="s">
        <v>7271</v>
      </c>
      <c r="B3459" s="20" t="s">
        <v>7268</v>
      </c>
      <c r="C3459" s="20" t="s">
        <v>7269</v>
      </c>
      <c r="D3459" s="20" t="s">
        <v>7270</v>
      </c>
      <c r="H3459" s="20" t="s">
        <v>103</v>
      </c>
    </row>
    <row r="3460" customFormat="false" ht="15.75" hidden="false" customHeight="false" outlineLevel="0" collapsed="false">
      <c r="A3460" s="20" t="s">
        <v>7272</v>
      </c>
      <c r="B3460" s="20" t="s">
        <v>7273</v>
      </c>
      <c r="C3460" s="20" t="s">
        <v>7274</v>
      </c>
      <c r="H3460" s="20" t="s">
        <v>103</v>
      </c>
    </row>
    <row r="3461" customFormat="false" ht="15.75" hidden="false" customHeight="false" outlineLevel="0" collapsed="false">
      <c r="A3461" s="20" t="s">
        <v>7275</v>
      </c>
      <c r="B3461" s="20" t="s">
        <v>7273</v>
      </c>
      <c r="C3461" s="20" t="s">
        <v>7274</v>
      </c>
      <c r="H3461" s="20" t="s">
        <v>103</v>
      </c>
    </row>
    <row r="3462" customFormat="false" ht="15.75" hidden="false" customHeight="false" outlineLevel="0" collapsed="false">
      <c r="A3462" s="20" t="s">
        <v>7276</v>
      </c>
      <c r="B3462" s="20" t="s">
        <v>7273</v>
      </c>
      <c r="C3462" s="20" t="s">
        <v>7277</v>
      </c>
      <c r="D3462" s="20" t="s">
        <v>7278</v>
      </c>
      <c r="H3462" s="20" t="s">
        <v>103</v>
      </c>
    </row>
    <row r="3463" customFormat="false" ht="15.75" hidden="false" customHeight="false" outlineLevel="0" collapsed="false">
      <c r="A3463" s="20" t="s">
        <v>7279</v>
      </c>
      <c r="B3463" s="20" t="s">
        <v>7273</v>
      </c>
      <c r="C3463" s="20" t="s">
        <v>7277</v>
      </c>
      <c r="D3463" s="20" t="s">
        <v>7278</v>
      </c>
      <c r="H3463" s="20" t="s">
        <v>103</v>
      </c>
    </row>
    <row r="3464" customFormat="false" ht="15.75" hidden="false" customHeight="false" outlineLevel="0" collapsed="false">
      <c r="A3464" s="20" t="s">
        <v>7280</v>
      </c>
      <c r="B3464" s="20" t="s">
        <v>7273</v>
      </c>
      <c r="C3464" s="20" t="s">
        <v>7281</v>
      </c>
      <c r="D3464" s="20" t="s">
        <v>1630</v>
      </c>
      <c r="H3464" s="20" t="s">
        <v>103</v>
      </c>
    </row>
    <row r="3465" customFormat="false" ht="15.75" hidden="false" customHeight="false" outlineLevel="0" collapsed="false">
      <c r="A3465" s="20" t="s">
        <v>7282</v>
      </c>
      <c r="B3465" s="20" t="s">
        <v>7273</v>
      </c>
      <c r="C3465" s="20" t="s">
        <v>7281</v>
      </c>
      <c r="D3465" s="20" t="s">
        <v>1630</v>
      </c>
      <c r="H3465" s="20" t="s">
        <v>103</v>
      </c>
    </row>
    <row r="3466" customFormat="false" ht="15.75" hidden="false" customHeight="false" outlineLevel="0" collapsed="false">
      <c r="A3466" s="20" t="s">
        <v>7283</v>
      </c>
      <c r="B3466" s="20" t="s">
        <v>7273</v>
      </c>
      <c r="C3466" s="20" t="s">
        <v>7284</v>
      </c>
      <c r="D3466" s="20" t="s">
        <v>7285</v>
      </c>
      <c r="H3466" s="20" t="s">
        <v>103</v>
      </c>
    </row>
    <row r="3467" customFormat="false" ht="15.75" hidden="false" customHeight="false" outlineLevel="0" collapsed="false">
      <c r="A3467" s="20" t="s">
        <v>7286</v>
      </c>
      <c r="B3467" s="20" t="s">
        <v>7273</v>
      </c>
      <c r="C3467" s="20" t="s">
        <v>7284</v>
      </c>
      <c r="D3467" s="20" t="s">
        <v>7285</v>
      </c>
      <c r="H3467" s="20" t="s">
        <v>103</v>
      </c>
    </row>
    <row r="3468" customFormat="false" ht="15.75" hidden="false" customHeight="false" outlineLevel="0" collapsed="false">
      <c r="A3468" s="20" t="s">
        <v>7287</v>
      </c>
      <c r="B3468" s="20" t="s">
        <v>7273</v>
      </c>
      <c r="C3468" s="20" t="s">
        <v>7288</v>
      </c>
      <c r="H3468" s="20" t="s">
        <v>103</v>
      </c>
    </row>
    <row r="3469" customFormat="false" ht="15.75" hidden="false" customHeight="false" outlineLevel="0" collapsed="false">
      <c r="A3469" s="20" t="s">
        <v>7289</v>
      </c>
      <c r="B3469" s="20" t="s">
        <v>7273</v>
      </c>
      <c r="C3469" s="20" t="s">
        <v>7288</v>
      </c>
      <c r="H3469" s="20" t="s">
        <v>103</v>
      </c>
    </row>
    <row r="3470" customFormat="false" ht="15.75" hidden="false" customHeight="false" outlineLevel="0" collapsed="false">
      <c r="A3470" s="20" t="s">
        <v>7290</v>
      </c>
      <c r="B3470" s="20" t="s">
        <v>7273</v>
      </c>
      <c r="C3470" s="20" t="s">
        <v>7291</v>
      </c>
      <c r="D3470" s="20" t="s">
        <v>7285</v>
      </c>
      <c r="H3470" s="20" t="s">
        <v>103</v>
      </c>
    </row>
    <row r="3471" customFormat="false" ht="15.75" hidden="false" customHeight="false" outlineLevel="0" collapsed="false">
      <c r="A3471" s="20" t="s">
        <v>7292</v>
      </c>
      <c r="B3471" s="20" t="s">
        <v>7273</v>
      </c>
      <c r="C3471" s="20" t="s">
        <v>7291</v>
      </c>
      <c r="D3471" s="20" t="s">
        <v>7285</v>
      </c>
      <c r="H3471" s="20" t="s">
        <v>103</v>
      </c>
    </row>
    <row r="3472" customFormat="false" ht="15.75" hidden="false" customHeight="false" outlineLevel="0" collapsed="false">
      <c r="A3472" s="20" t="s">
        <v>7293</v>
      </c>
      <c r="B3472" s="20" t="s">
        <v>7273</v>
      </c>
      <c r="C3472" s="20" t="s">
        <v>7294</v>
      </c>
      <c r="H3472" s="20" t="s">
        <v>103</v>
      </c>
    </row>
    <row r="3473" customFormat="false" ht="15.75" hidden="false" customHeight="false" outlineLevel="0" collapsed="false">
      <c r="A3473" s="20" t="s">
        <v>7295</v>
      </c>
      <c r="B3473" s="20" t="s">
        <v>7273</v>
      </c>
      <c r="C3473" s="20" t="s">
        <v>7294</v>
      </c>
      <c r="H3473" s="20" t="s">
        <v>103</v>
      </c>
    </row>
    <row r="3474" customFormat="false" ht="15.75" hidden="false" customHeight="false" outlineLevel="0" collapsed="false">
      <c r="A3474" s="20" t="s">
        <v>7296</v>
      </c>
      <c r="B3474" s="20" t="s">
        <v>7297</v>
      </c>
      <c r="H3474" s="20" t="s">
        <v>49</v>
      </c>
    </row>
    <row r="3475" customFormat="false" ht="15.75" hidden="false" customHeight="false" outlineLevel="0" collapsed="false">
      <c r="A3475" s="20" t="s">
        <v>7298</v>
      </c>
      <c r="B3475" s="20" t="s">
        <v>7297</v>
      </c>
      <c r="H3475" s="20" t="s">
        <v>49</v>
      </c>
    </row>
    <row r="3476" customFormat="false" ht="15.75" hidden="false" customHeight="false" outlineLevel="0" collapsed="false">
      <c r="A3476" s="20" t="s">
        <v>7299</v>
      </c>
      <c r="B3476" s="20" t="s">
        <v>7300</v>
      </c>
      <c r="H3476" s="20" t="s">
        <v>49</v>
      </c>
    </row>
    <row r="3477" customFormat="false" ht="15.75" hidden="false" customHeight="false" outlineLevel="0" collapsed="false">
      <c r="A3477" s="20" t="s">
        <v>7301</v>
      </c>
      <c r="B3477" s="20" t="s">
        <v>7300</v>
      </c>
      <c r="H3477" s="20" t="s">
        <v>49</v>
      </c>
    </row>
    <row r="3478" customFormat="false" ht="15.75" hidden="false" customHeight="false" outlineLevel="0" collapsed="false">
      <c r="A3478" s="20" t="s">
        <v>7302</v>
      </c>
      <c r="B3478" s="20" t="s">
        <v>7303</v>
      </c>
      <c r="H3478" s="20" t="s">
        <v>49</v>
      </c>
    </row>
    <row r="3479" customFormat="false" ht="15.75" hidden="false" customHeight="false" outlineLevel="0" collapsed="false">
      <c r="A3479" s="20" t="s">
        <v>7304</v>
      </c>
      <c r="B3479" s="20" t="s">
        <v>7303</v>
      </c>
      <c r="H3479" s="20" t="s">
        <v>49</v>
      </c>
    </row>
    <row r="3480" customFormat="false" ht="15.75" hidden="false" customHeight="false" outlineLevel="0" collapsed="false">
      <c r="A3480" s="20" t="s">
        <v>7305</v>
      </c>
      <c r="B3480" s="20" t="s">
        <v>7306</v>
      </c>
      <c r="H3480" s="20" t="s">
        <v>49</v>
      </c>
    </row>
    <row r="3481" customFormat="false" ht="15.75" hidden="false" customHeight="false" outlineLevel="0" collapsed="false">
      <c r="A3481" s="20" t="s">
        <v>7307</v>
      </c>
      <c r="B3481" s="20" t="s">
        <v>7306</v>
      </c>
      <c r="H3481" s="20" t="s">
        <v>49</v>
      </c>
    </row>
    <row r="3482" customFormat="false" ht="15.75" hidden="false" customHeight="false" outlineLevel="0" collapsed="false">
      <c r="A3482" s="20" t="s">
        <v>7308</v>
      </c>
      <c r="B3482" s="20" t="s">
        <v>7309</v>
      </c>
      <c r="H3482" s="20" t="s">
        <v>49</v>
      </c>
    </row>
    <row r="3483" customFormat="false" ht="15.75" hidden="false" customHeight="false" outlineLevel="0" collapsed="false">
      <c r="A3483" s="20" t="s">
        <v>7310</v>
      </c>
      <c r="B3483" s="20" t="s">
        <v>7309</v>
      </c>
      <c r="H3483" s="20" t="s">
        <v>49</v>
      </c>
    </row>
    <row r="3484" customFormat="false" ht="15.75" hidden="false" customHeight="false" outlineLevel="0" collapsed="false">
      <c r="A3484" s="20" t="s">
        <v>7311</v>
      </c>
      <c r="B3484" s="20" t="s">
        <v>7312</v>
      </c>
      <c r="C3484" s="20" t="s">
        <v>7313</v>
      </c>
      <c r="H3484" s="20" t="s">
        <v>103</v>
      </c>
    </row>
    <row r="3485" customFormat="false" ht="15.75" hidden="false" customHeight="false" outlineLevel="0" collapsed="false">
      <c r="A3485" s="20" t="s">
        <v>7314</v>
      </c>
      <c r="B3485" s="20" t="s">
        <v>7312</v>
      </c>
      <c r="C3485" s="20" t="s">
        <v>7313</v>
      </c>
      <c r="H3485" s="20" t="s">
        <v>103</v>
      </c>
    </row>
    <row r="3486" customFormat="false" ht="15.75" hidden="false" customHeight="false" outlineLevel="0" collapsed="false">
      <c r="A3486" s="20" t="s">
        <v>7315</v>
      </c>
      <c r="B3486" s="20" t="s">
        <v>7312</v>
      </c>
      <c r="C3486" s="20" t="s">
        <v>7316</v>
      </c>
      <c r="H3486" s="20" t="s">
        <v>103</v>
      </c>
    </row>
    <row r="3487" customFormat="false" ht="15.75" hidden="false" customHeight="false" outlineLevel="0" collapsed="false">
      <c r="A3487" s="20" t="s">
        <v>7317</v>
      </c>
      <c r="B3487" s="20" t="s">
        <v>7312</v>
      </c>
      <c r="C3487" s="20" t="s">
        <v>7316</v>
      </c>
      <c r="H3487" s="20" t="s">
        <v>103</v>
      </c>
    </row>
    <row r="3488" customFormat="false" ht="15.75" hidden="false" customHeight="false" outlineLevel="0" collapsed="false">
      <c r="A3488" s="20" t="s">
        <v>7318</v>
      </c>
      <c r="B3488" s="20" t="s">
        <v>7312</v>
      </c>
      <c r="C3488" s="20" t="s">
        <v>7319</v>
      </c>
      <c r="H3488" s="20" t="s">
        <v>103</v>
      </c>
    </row>
    <row r="3489" customFormat="false" ht="15.75" hidden="false" customHeight="false" outlineLevel="0" collapsed="false">
      <c r="A3489" s="20" t="s">
        <v>7320</v>
      </c>
      <c r="B3489" s="20" t="s">
        <v>7312</v>
      </c>
      <c r="C3489" s="20" t="s">
        <v>7319</v>
      </c>
      <c r="H3489" s="20" t="s">
        <v>103</v>
      </c>
    </row>
    <row r="3490" customFormat="false" ht="15.75" hidden="false" customHeight="false" outlineLevel="0" collapsed="false">
      <c r="A3490" s="20" t="s">
        <v>7321</v>
      </c>
      <c r="B3490" s="20" t="s">
        <v>7312</v>
      </c>
      <c r="C3490" s="20" t="s">
        <v>7322</v>
      </c>
      <c r="H3490" s="20" t="s">
        <v>103</v>
      </c>
    </row>
    <row r="3491" customFormat="false" ht="15.75" hidden="false" customHeight="false" outlineLevel="0" collapsed="false">
      <c r="A3491" s="20" t="s">
        <v>7323</v>
      </c>
      <c r="B3491" s="20" t="s">
        <v>7312</v>
      </c>
      <c r="C3491" s="20" t="s">
        <v>7322</v>
      </c>
      <c r="H3491" s="20" t="s">
        <v>103</v>
      </c>
    </row>
    <row r="3492" customFormat="false" ht="15.75" hidden="false" customHeight="false" outlineLevel="0" collapsed="false">
      <c r="A3492" s="20" t="s">
        <v>7324</v>
      </c>
      <c r="B3492" s="20" t="s">
        <v>7325</v>
      </c>
      <c r="C3492" s="20" t="s">
        <v>7326</v>
      </c>
      <c r="D3492" s="20" t="s">
        <v>7327</v>
      </c>
      <c r="H3492" s="20" t="s">
        <v>49</v>
      </c>
    </row>
    <row r="3493" customFormat="false" ht="15.75" hidden="false" customHeight="false" outlineLevel="0" collapsed="false">
      <c r="A3493" s="20" t="s">
        <v>7328</v>
      </c>
      <c r="B3493" s="20" t="s">
        <v>7325</v>
      </c>
      <c r="C3493" s="20" t="s">
        <v>7326</v>
      </c>
      <c r="D3493" s="20" t="s">
        <v>7327</v>
      </c>
      <c r="H3493" s="20" t="s">
        <v>49</v>
      </c>
    </row>
    <row r="3494" customFormat="false" ht="15.75" hidden="false" customHeight="false" outlineLevel="0" collapsed="false">
      <c r="A3494" s="20" t="s">
        <v>7329</v>
      </c>
      <c r="B3494" s="20" t="s">
        <v>7330</v>
      </c>
      <c r="C3494" s="20" t="s">
        <v>7326</v>
      </c>
      <c r="D3494" s="20" t="s">
        <v>7327</v>
      </c>
      <c r="H3494" s="20" t="s">
        <v>49</v>
      </c>
    </row>
    <row r="3495" customFormat="false" ht="15.75" hidden="false" customHeight="false" outlineLevel="0" collapsed="false">
      <c r="A3495" s="20" t="s">
        <v>7331</v>
      </c>
      <c r="B3495" s="20" t="s">
        <v>7330</v>
      </c>
      <c r="C3495" s="20" t="s">
        <v>7326</v>
      </c>
      <c r="D3495" s="20" t="s">
        <v>7327</v>
      </c>
      <c r="H3495" s="20" t="s">
        <v>49</v>
      </c>
    </row>
    <row r="3496" customFormat="false" ht="15.75" hidden="false" customHeight="false" outlineLevel="0" collapsed="false">
      <c r="A3496" s="20" t="s">
        <v>7332</v>
      </c>
      <c r="B3496" s="20" t="s">
        <v>7333</v>
      </c>
      <c r="C3496" s="20" t="s">
        <v>7334</v>
      </c>
      <c r="D3496" s="20" t="s">
        <v>7335</v>
      </c>
      <c r="H3496" s="20" t="s">
        <v>49</v>
      </c>
    </row>
    <row r="3497" customFormat="false" ht="15.75" hidden="false" customHeight="false" outlineLevel="0" collapsed="false">
      <c r="A3497" s="20" t="s">
        <v>7336</v>
      </c>
      <c r="B3497" s="20" t="s">
        <v>7333</v>
      </c>
      <c r="C3497" s="20" t="s">
        <v>7334</v>
      </c>
      <c r="D3497" s="20" t="s">
        <v>7335</v>
      </c>
      <c r="H3497" s="20" t="s">
        <v>49</v>
      </c>
    </row>
    <row r="3498" customFormat="false" ht="15.75" hidden="false" customHeight="false" outlineLevel="0" collapsed="false">
      <c r="A3498" s="20" t="s">
        <v>7337</v>
      </c>
      <c r="B3498" s="20" t="s">
        <v>7338</v>
      </c>
      <c r="C3498" s="20" t="s">
        <v>7339</v>
      </c>
      <c r="D3498" s="20" t="s">
        <v>7340</v>
      </c>
      <c r="H3498" s="20" t="s">
        <v>49</v>
      </c>
    </row>
    <row r="3499" customFormat="false" ht="15.75" hidden="false" customHeight="false" outlineLevel="0" collapsed="false">
      <c r="A3499" s="20" t="s">
        <v>7341</v>
      </c>
      <c r="B3499" s="20" t="s">
        <v>7338</v>
      </c>
      <c r="C3499" s="20" t="s">
        <v>7339</v>
      </c>
      <c r="D3499" s="20" t="s">
        <v>7340</v>
      </c>
      <c r="H3499" s="20" t="s">
        <v>49</v>
      </c>
    </row>
    <row r="3500" customFormat="false" ht="15.75" hidden="false" customHeight="false" outlineLevel="0" collapsed="false">
      <c r="A3500" s="20" t="s">
        <v>7342</v>
      </c>
      <c r="B3500" s="20" t="s">
        <v>7343</v>
      </c>
      <c r="C3500" s="20" t="s">
        <v>7344</v>
      </c>
      <c r="D3500" s="20" t="s">
        <v>7340</v>
      </c>
      <c r="H3500" s="20" t="s">
        <v>49</v>
      </c>
    </row>
    <row r="3501" customFormat="false" ht="15.75" hidden="false" customHeight="false" outlineLevel="0" collapsed="false">
      <c r="A3501" s="20" t="s">
        <v>7345</v>
      </c>
      <c r="B3501" s="20" t="s">
        <v>7343</v>
      </c>
      <c r="C3501" s="20" t="s">
        <v>7344</v>
      </c>
      <c r="D3501" s="20" t="s">
        <v>7340</v>
      </c>
      <c r="H3501" s="20" t="s">
        <v>49</v>
      </c>
    </row>
    <row r="3502" customFormat="false" ht="15.75" hidden="false" customHeight="false" outlineLevel="0" collapsed="false">
      <c r="A3502" s="20" t="s">
        <v>7346</v>
      </c>
      <c r="B3502" s="20" t="s">
        <v>7347</v>
      </c>
      <c r="C3502" s="20" t="s">
        <v>7334</v>
      </c>
      <c r="D3502" s="20" t="s">
        <v>7335</v>
      </c>
      <c r="H3502" s="20" t="s">
        <v>49</v>
      </c>
    </row>
    <row r="3503" customFormat="false" ht="15.75" hidden="false" customHeight="false" outlineLevel="0" collapsed="false">
      <c r="A3503" s="20" t="s">
        <v>7348</v>
      </c>
      <c r="B3503" s="20" t="s">
        <v>7347</v>
      </c>
      <c r="C3503" s="20" t="s">
        <v>7334</v>
      </c>
      <c r="D3503" s="20" t="s">
        <v>7335</v>
      </c>
      <c r="H3503" s="20" t="s">
        <v>49</v>
      </c>
    </row>
    <row r="3504" customFormat="false" ht="15.75" hidden="false" customHeight="false" outlineLevel="0" collapsed="false">
      <c r="A3504" s="20" t="s">
        <v>7349</v>
      </c>
      <c r="B3504" s="20" t="s">
        <v>7350</v>
      </c>
      <c r="C3504" s="20" t="s">
        <v>7351</v>
      </c>
      <c r="H3504" s="20" t="s">
        <v>5399</v>
      </c>
    </row>
    <row r="3505" customFormat="false" ht="15.75" hidden="false" customHeight="false" outlineLevel="0" collapsed="false">
      <c r="A3505" s="20" t="s">
        <v>7352</v>
      </c>
      <c r="B3505" s="20" t="s">
        <v>7350</v>
      </c>
      <c r="C3505" s="20" t="s">
        <v>7351</v>
      </c>
      <c r="H3505" s="20" t="s">
        <v>5399</v>
      </c>
    </row>
    <row r="3506" customFormat="false" ht="15.75" hidden="false" customHeight="false" outlineLevel="0" collapsed="false">
      <c r="A3506" s="20" t="s">
        <v>7353</v>
      </c>
      <c r="B3506" s="20" t="s">
        <v>7354</v>
      </c>
      <c r="C3506" s="20" t="s">
        <v>7355</v>
      </c>
      <c r="H3506" s="20" t="s">
        <v>5399</v>
      </c>
    </row>
    <row r="3507" customFormat="false" ht="15.75" hidden="false" customHeight="false" outlineLevel="0" collapsed="false">
      <c r="A3507" s="20" t="s">
        <v>7356</v>
      </c>
      <c r="B3507" s="20" t="s">
        <v>7354</v>
      </c>
      <c r="C3507" s="20" t="s">
        <v>7355</v>
      </c>
      <c r="H3507" s="20" t="s">
        <v>5399</v>
      </c>
    </row>
    <row r="3508" customFormat="false" ht="15.75" hidden="false" customHeight="false" outlineLevel="0" collapsed="false">
      <c r="A3508" s="20" t="s">
        <v>7357</v>
      </c>
      <c r="B3508" s="20" t="s">
        <v>7358</v>
      </c>
      <c r="C3508" s="20" t="s">
        <v>7359</v>
      </c>
      <c r="H3508" s="20" t="s">
        <v>5399</v>
      </c>
    </row>
    <row r="3509" customFormat="false" ht="15.75" hidden="false" customHeight="false" outlineLevel="0" collapsed="false">
      <c r="A3509" s="20" t="s">
        <v>7360</v>
      </c>
      <c r="B3509" s="20" t="s">
        <v>7358</v>
      </c>
      <c r="C3509" s="20" t="s">
        <v>7359</v>
      </c>
      <c r="H3509" s="20" t="s">
        <v>5399</v>
      </c>
    </row>
    <row r="3510" customFormat="false" ht="15.75" hidden="false" customHeight="false" outlineLevel="0" collapsed="false">
      <c r="A3510" s="20" t="s">
        <v>7361</v>
      </c>
      <c r="B3510" s="20" t="s">
        <v>7362</v>
      </c>
      <c r="C3510" s="20" t="s">
        <v>7363</v>
      </c>
      <c r="H3510" s="20" t="s">
        <v>5399</v>
      </c>
    </row>
    <row r="3511" customFormat="false" ht="15.75" hidden="false" customHeight="false" outlineLevel="0" collapsed="false">
      <c r="A3511" s="20" t="s">
        <v>7364</v>
      </c>
      <c r="B3511" s="20" t="s">
        <v>7362</v>
      </c>
      <c r="C3511" s="20" t="s">
        <v>7363</v>
      </c>
      <c r="H3511" s="20" t="s">
        <v>5399</v>
      </c>
    </row>
    <row r="3512" customFormat="false" ht="15.75" hidden="false" customHeight="false" outlineLevel="0" collapsed="false">
      <c r="A3512" s="20" t="s">
        <v>7365</v>
      </c>
      <c r="B3512" s="20" t="s">
        <v>7366</v>
      </c>
      <c r="C3512" s="20" t="s">
        <v>7367</v>
      </c>
      <c r="H3512" s="20" t="s">
        <v>5399</v>
      </c>
    </row>
    <row r="3513" customFormat="false" ht="15.75" hidden="false" customHeight="false" outlineLevel="0" collapsed="false">
      <c r="A3513" s="20" t="s">
        <v>7368</v>
      </c>
      <c r="B3513" s="20" t="s">
        <v>7366</v>
      </c>
      <c r="C3513" s="20" t="s">
        <v>7367</v>
      </c>
      <c r="H3513" s="20" t="s">
        <v>5399</v>
      </c>
    </row>
    <row r="3514" customFormat="false" ht="15.75" hidden="false" customHeight="false" outlineLevel="0" collapsed="false">
      <c r="A3514" s="20" t="s">
        <v>7369</v>
      </c>
      <c r="B3514" s="20" t="s">
        <v>7370</v>
      </c>
      <c r="C3514" s="20" t="s">
        <v>7371</v>
      </c>
      <c r="H3514" s="20" t="s">
        <v>5399</v>
      </c>
    </row>
    <row r="3515" customFormat="false" ht="15.75" hidden="false" customHeight="false" outlineLevel="0" collapsed="false">
      <c r="A3515" s="20" t="s">
        <v>7372</v>
      </c>
      <c r="B3515" s="20" t="s">
        <v>7370</v>
      </c>
      <c r="C3515" s="20" t="s">
        <v>7371</v>
      </c>
      <c r="H3515" s="20" t="s">
        <v>5399</v>
      </c>
    </row>
    <row r="3516" customFormat="false" ht="15.75" hidden="false" customHeight="false" outlineLevel="0" collapsed="false">
      <c r="A3516" s="20" t="s">
        <v>7373</v>
      </c>
      <c r="B3516" s="20" t="s">
        <v>7374</v>
      </c>
      <c r="C3516" s="20" t="s">
        <v>7375</v>
      </c>
      <c r="H3516" s="20" t="s">
        <v>5399</v>
      </c>
    </row>
    <row r="3517" customFormat="false" ht="15.75" hidden="false" customHeight="false" outlineLevel="0" collapsed="false">
      <c r="A3517" s="20" t="s">
        <v>7376</v>
      </c>
      <c r="B3517" s="20" t="s">
        <v>7374</v>
      </c>
      <c r="C3517" s="20" t="s">
        <v>7375</v>
      </c>
      <c r="H3517" s="20" t="s">
        <v>5399</v>
      </c>
    </row>
    <row r="3518" customFormat="false" ht="15.75" hidden="false" customHeight="false" outlineLevel="0" collapsed="false">
      <c r="A3518" s="20" t="s">
        <v>7377</v>
      </c>
      <c r="B3518" s="20" t="s">
        <v>7378</v>
      </c>
      <c r="C3518" s="20" t="s">
        <v>7379</v>
      </c>
      <c r="H3518" s="20" t="s">
        <v>5399</v>
      </c>
    </row>
    <row r="3519" customFormat="false" ht="15.75" hidden="false" customHeight="false" outlineLevel="0" collapsed="false">
      <c r="A3519" s="20" t="s">
        <v>7380</v>
      </c>
      <c r="B3519" s="20" t="s">
        <v>7378</v>
      </c>
      <c r="C3519" s="20" t="s">
        <v>7379</v>
      </c>
      <c r="H3519" s="20" t="s">
        <v>5399</v>
      </c>
    </row>
    <row r="3520" customFormat="false" ht="15.75" hidden="false" customHeight="false" outlineLevel="0" collapsed="false">
      <c r="A3520" s="20" t="s">
        <v>7381</v>
      </c>
      <c r="B3520" s="20" t="s">
        <v>7382</v>
      </c>
      <c r="H3520" s="20" t="s">
        <v>49</v>
      </c>
    </row>
    <row r="3521" customFormat="false" ht="15.75" hidden="false" customHeight="false" outlineLevel="0" collapsed="false">
      <c r="A3521" s="20" t="s">
        <v>7383</v>
      </c>
      <c r="B3521" s="20" t="s">
        <v>7382</v>
      </c>
      <c r="H3521" s="20" t="s">
        <v>49</v>
      </c>
    </row>
    <row r="3522" customFormat="false" ht="15.75" hidden="false" customHeight="false" outlineLevel="0" collapsed="false">
      <c r="A3522" s="20" t="s">
        <v>7384</v>
      </c>
      <c r="B3522" s="20" t="s">
        <v>7385</v>
      </c>
      <c r="C3522" s="20" t="s">
        <v>7386</v>
      </c>
      <c r="H3522" s="20" t="s">
        <v>53</v>
      </c>
    </row>
    <row r="3523" customFormat="false" ht="15.75" hidden="false" customHeight="false" outlineLevel="0" collapsed="false">
      <c r="A3523" s="20" t="s">
        <v>7387</v>
      </c>
      <c r="B3523" s="20" t="s">
        <v>7385</v>
      </c>
      <c r="C3523" s="20" t="s">
        <v>7386</v>
      </c>
      <c r="H3523" s="20" t="s">
        <v>53</v>
      </c>
    </row>
    <row r="3524" customFormat="false" ht="15.75" hidden="false" customHeight="false" outlineLevel="0" collapsed="false">
      <c r="A3524" s="20" t="s">
        <v>7388</v>
      </c>
      <c r="B3524" s="20" t="s">
        <v>7389</v>
      </c>
      <c r="C3524" s="20" t="s">
        <v>7390</v>
      </c>
      <c r="H3524" s="20" t="s">
        <v>53</v>
      </c>
    </row>
    <row r="3525" customFormat="false" ht="15.75" hidden="false" customHeight="false" outlineLevel="0" collapsed="false">
      <c r="A3525" s="20" t="s">
        <v>7391</v>
      </c>
      <c r="B3525" s="20" t="s">
        <v>7389</v>
      </c>
      <c r="C3525" s="20" t="s">
        <v>7390</v>
      </c>
      <c r="H3525" s="20" t="s">
        <v>53</v>
      </c>
    </row>
    <row r="3526" customFormat="false" ht="15.75" hidden="false" customHeight="false" outlineLevel="0" collapsed="false">
      <c r="A3526" s="20" t="s">
        <v>7392</v>
      </c>
      <c r="B3526" s="20" t="s">
        <v>7393</v>
      </c>
      <c r="C3526" s="20" t="s">
        <v>7394</v>
      </c>
      <c r="D3526" s="20" t="s">
        <v>4690</v>
      </c>
      <c r="H3526" s="20" t="s">
        <v>53</v>
      </c>
    </row>
    <row r="3527" customFormat="false" ht="15.75" hidden="false" customHeight="false" outlineLevel="0" collapsed="false">
      <c r="A3527" s="20" t="s">
        <v>7395</v>
      </c>
      <c r="B3527" s="20" t="s">
        <v>7393</v>
      </c>
      <c r="C3527" s="20" t="s">
        <v>7394</v>
      </c>
      <c r="D3527" s="20" t="s">
        <v>4690</v>
      </c>
      <c r="H3527" s="20" t="s">
        <v>53</v>
      </c>
    </row>
    <row r="3528" customFormat="false" ht="15.75" hidden="false" customHeight="false" outlineLevel="0" collapsed="false">
      <c r="A3528" s="20" t="s">
        <v>7396</v>
      </c>
      <c r="B3528" s="20" t="s">
        <v>7397</v>
      </c>
      <c r="C3528" s="20" t="s">
        <v>7398</v>
      </c>
      <c r="D3528" s="20" t="s">
        <v>7399</v>
      </c>
      <c r="E3528" s="20" t="s">
        <v>4103</v>
      </c>
      <c r="H3528" s="20" t="s">
        <v>103</v>
      </c>
    </row>
    <row r="3529" customFormat="false" ht="15.75" hidden="false" customHeight="false" outlineLevel="0" collapsed="false">
      <c r="A3529" s="20" t="s">
        <v>7400</v>
      </c>
      <c r="B3529" s="20" t="s">
        <v>7397</v>
      </c>
      <c r="C3529" s="20" t="s">
        <v>7398</v>
      </c>
      <c r="D3529" s="20" t="s">
        <v>7399</v>
      </c>
      <c r="E3529" s="20" t="s">
        <v>4103</v>
      </c>
      <c r="H3529" s="20" t="s">
        <v>103</v>
      </c>
    </row>
    <row r="3530" customFormat="false" ht="15.75" hidden="false" customHeight="false" outlineLevel="0" collapsed="false">
      <c r="A3530" s="20" t="s">
        <v>7401</v>
      </c>
      <c r="B3530" s="20" t="s">
        <v>7397</v>
      </c>
      <c r="C3530" s="20" t="s">
        <v>7402</v>
      </c>
      <c r="D3530" s="20" t="s">
        <v>7403</v>
      </c>
      <c r="E3530" s="20" t="s">
        <v>4103</v>
      </c>
      <c r="H3530" s="20" t="s">
        <v>103</v>
      </c>
    </row>
    <row r="3531" customFormat="false" ht="15.75" hidden="false" customHeight="false" outlineLevel="0" collapsed="false">
      <c r="A3531" s="20" t="s">
        <v>7404</v>
      </c>
      <c r="B3531" s="20" t="s">
        <v>7397</v>
      </c>
      <c r="C3531" s="20" t="s">
        <v>7402</v>
      </c>
      <c r="D3531" s="20" t="s">
        <v>7403</v>
      </c>
      <c r="E3531" s="20" t="s">
        <v>4103</v>
      </c>
      <c r="H3531" s="20" t="s">
        <v>103</v>
      </c>
    </row>
    <row r="3532" customFormat="false" ht="15.75" hidden="false" customHeight="false" outlineLevel="0" collapsed="false">
      <c r="A3532" s="20" t="s">
        <v>7405</v>
      </c>
      <c r="B3532" s="20" t="s">
        <v>7406</v>
      </c>
      <c r="C3532" s="20" t="s">
        <v>7407</v>
      </c>
      <c r="D3532" s="20" t="s">
        <v>7408</v>
      </c>
      <c r="E3532" s="20" t="s">
        <v>7409</v>
      </c>
      <c r="F3532" s="20" t="s">
        <v>7410</v>
      </c>
      <c r="G3532" s="20" t="s">
        <v>7411</v>
      </c>
      <c r="H3532" s="20" t="s">
        <v>29</v>
      </c>
    </row>
    <row r="3533" customFormat="false" ht="15.75" hidden="false" customHeight="false" outlineLevel="0" collapsed="false">
      <c r="A3533" s="20" t="s">
        <v>7412</v>
      </c>
      <c r="B3533" s="20" t="s">
        <v>7406</v>
      </c>
      <c r="C3533" s="20" t="s">
        <v>7407</v>
      </c>
      <c r="D3533" s="20" t="s">
        <v>7408</v>
      </c>
      <c r="E3533" s="20" t="s">
        <v>7409</v>
      </c>
      <c r="F3533" s="20" t="s">
        <v>7410</v>
      </c>
      <c r="G3533" s="20" t="s">
        <v>7411</v>
      </c>
      <c r="H3533" s="20" t="s">
        <v>29</v>
      </c>
    </row>
    <row r="3534" customFormat="false" ht="15.75" hidden="false" customHeight="false" outlineLevel="0" collapsed="false">
      <c r="A3534" s="20" t="s">
        <v>7413</v>
      </c>
      <c r="B3534" s="20" t="s">
        <v>7414</v>
      </c>
      <c r="C3534" s="20" t="s">
        <v>7415</v>
      </c>
      <c r="D3534" s="20" t="s">
        <v>7416</v>
      </c>
      <c r="E3534" s="20" t="s">
        <v>7417</v>
      </c>
      <c r="H3534" s="20" t="s">
        <v>103</v>
      </c>
    </row>
    <row r="3535" customFormat="false" ht="15.75" hidden="false" customHeight="false" outlineLevel="0" collapsed="false">
      <c r="A3535" s="20" t="s">
        <v>7418</v>
      </c>
      <c r="B3535" s="20" t="s">
        <v>7414</v>
      </c>
      <c r="C3535" s="20" t="s">
        <v>7415</v>
      </c>
      <c r="D3535" s="20" t="s">
        <v>7416</v>
      </c>
      <c r="E3535" s="20" t="s">
        <v>7417</v>
      </c>
      <c r="H3535" s="20" t="s">
        <v>103</v>
      </c>
    </row>
    <row r="3536" customFormat="false" ht="15.75" hidden="false" customHeight="false" outlineLevel="0" collapsed="false">
      <c r="A3536" s="20" t="s">
        <v>7419</v>
      </c>
      <c r="B3536" s="20" t="s">
        <v>7414</v>
      </c>
      <c r="C3536" s="20" t="s">
        <v>7415</v>
      </c>
      <c r="D3536" s="20" t="s">
        <v>7420</v>
      </c>
      <c r="E3536" s="20" t="s">
        <v>7421</v>
      </c>
      <c r="H3536" s="20" t="s">
        <v>103</v>
      </c>
    </row>
    <row r="3537" customFormat="false" ht="15.75" hidden="false" customHeight="false" outlineLevel="0" collapsed="false">
      <c r="A3537" s="20" t="s">
        <v>7422</v>
      </c>
      <c r="B3537" s="20" t="s">
        <v>7414</v>
      </c>
      <c r="C3537" s="20" t="s">
        <v>7415</v>
      </c>
      <c r="D3537" s="20" t="s">
        <v>7420</v>
      </c>
      <c r="E3537" s="20" t="s">
        <v>7421</v>
      </c>
      <c r="H3537" s="20" t="s">
        <v>103</v>
      </c>
    </row>
    <row r="3538" customFormat="false" ht="15.75" hidden="false" customHeight="false" outlineLevel="0" collapsed="false">
      <c r="A3538" s="20" t="s">
        <v>7423</v>
      </c>
      <c r="B3538" s="20" t="s">
        <v>7414</v>
      </c>
      <c r="C3538" s="20" t="s">
        <v>7424</v>
      </c>
      <c r="D3538" s="20" t="s">
        <v>7425</v>
      </c>
      <c r="E3538" s="20" t="s">
        <v>7426</v>
      </c>
      <c r="F3538" s="20" t="s">
        <v>7427</v>
      </c>
      <c r="H3538" s="20" t="s">
        <v>103</v>
      </c>
    </row>
    <row r="3539" customFormat="false" ht="15.75" hidden="false" customHeight="false" outlineLevel="0" collapsed="false">
      <c r="A3539" s="20" t="s">
        <v>7428</v>
      </c>
      <c r="B3539" s="20" t="s">
        <v>7414</v>
      </c>
      <c r="C3539" s="20" t="s">
        <v>7424</v>
      </c>
      <c r="D3539" s="20" t="s">
        <v>7425</v>
      </c>
      <c r="E3539" s="20" t="s">
        <v>7426</v>
      </c>
      <c r="F3539" s="20" t="s">
        <v>7427</v>
      </c>
      <c r="H3539" s="20" t="s">
        <v>103</v>
      </c>
    </row>
    <row r="3540" customFormat="false" ht="15.75" hidden="false" customHeight="false" outlineLevel="0" collapsed="false">
      <c r="A3540" s="20" t="s">
        <v>7429</v>
      </c>
      <c r="B3540" s="20" t="s">
        <v>7430</v>
      </c>
      <c r="C3540" s="20" t="s">
        <v>7431</v>
      </c>
      <c r="D3540" s="20" t="s">
        <v>7432</v>
      </c>
      <c r="E3540" s="20" t="s">
        <v>7433</v>
      </c>
      <c r="F3540" s="20" t="s">
        <v>7434</v>
      </c>
      <c r="G3540" s="20" t="s">
        <v>7435</v>
      </c>
      <c r="H3540" s="20" t="s">
        <v>103</v>
      </c>
    </row>
    <row r="3541" customFormat="false" ht="15.75" hidden="false" customHeight="false" outlineLevel="0" collapsed="false">
      <c r="A3541" s="20" t="s">
        <v>7436</v>
      </c>
      <c r="B3541" s="20" t="s">
        <v>7430</v>
      </c>
      <c r="C3541" s="20" t="s">
        <v>7431</v>
      </c>
      <c r="D3541" s="20" t="s">
        <v>7432</v>
      </c>
      <c r="E3541" s="20" t="s">
        <v>7433</v>
      </c>
      <c r="F3541" s="20" t="s">
        <v>7434</v>
      </c>
      <c r="G3541" s="20" t="s">
        <v>7435</v>
      </c>
      <c r="H3541" s="20" t="s">
        <v>103</v>
      </c>
    </row>
    <row r="3542" customFormat="false" ht="15.75" hidden="false" customHeight="false" outlineLevel="0" collapsed="false">
      <c r="A3542" s="20" t="s">
        <v>7437</v>
      </c>
      <c r="B3542" s="20" t="s">
        <v>7414</v>
      </c>
      <c r="C3542" s="20" t="s">
        <v>7415</v>
      </c>
      <c r="D3542" s="20" t="s">
        <v>7438</v>
      </c>
      <c r="E3542" s="20" t="s">
        <v>7439</v>
      </c>
      <c r="F3542" s="20" t="s">
        <v>7440</v>
      </c>
      <c r="G3542" s="20" t="s">
        <v>7441</v>
      </c>
      <c r="H3542" s="20" t="s">
        <v>103</v>
      </c>
    </row>
    <row r="3543" customFormat="false" ht="15.75" hidden="false" customHeight="false" outlineLevel="0" collapsed="false">
      <c r="A3543" s="20" t="s">
        <v>7442</v>
      </c>
      <c r="B3543" s="20" t="s">
        <v>7414</v>
      </c>
      <c r="C3543" s="20" t="s">
        <v>7415</v>
      </c>
      <c r="D3543" s="20" t="s">
        <v>7438</v>
      </c>
      <c r="E3543" s="20" t="s">
        <v>7439</v>
      </c>
      <c r="F3543" s="20" t="s">
        <v>7440</v>
      </c>
      <c r="G3543" s="20" t="s">
        <v>7441</v>
      </c>
      <c r="H3543" s="20" t="s">
        <v>103</v>
      </c>
    </row>
    <row r="3544" customFormat="false" ht="15.75" hidden="false" customHeight="false" outlineLevel="0" collapsed="false">
      <c r="A3544" s="20" t="s">
        <v>7443</v>
      </c>
      <c r="B3544" s="20" t="s">
        <v>7444</v>
      </c>
      <c r="C3544" s="20" t="s">
        <v>7445</v>
      </c>
      <c r="D3544" s="20" t="s">
        <v>7446</v>
      </c>
      <c r="E3544" s="20" t="s">
        <v>7447</v>
      </c>
      <c r="F3544" s="20" t="s">
        <v>7448</v>
      </c>
      <c r="G3544" s="20" t="s">
        <v>7449</v>
      </c>
      <c r="H3544" s="20" t="s">
        <v>103</v>
      </c>
    </row>
    <row r="3545" customFormat="false" ht="15.75" hidden="false" customHeight="false" outlineLevel="0" collapsed="false">
      <c r="A3545" s="20" t="s">
        <v>7450</v>
      </c>
      <c r="B3545" s="20" t="s">
        <v>7444</v>
      </c>
      <c r="C3545" s="20" t="s">
        <v>7445</v>
      </c>
      <c r="D3545" s="20" t="s">
        <v>7446</v>
      </c>
      <c r="E3545" s="20" t="s">
        <v>7447</v>
      </c>
      <c r="F3545" s="20" t="s">
        <v>7448</v>
      </c>
      <c r="G3545" s="20" t="s">
        <v>7449</v>
      </c>
      <c r="H3545" s="20" t="s">
        <v>103</v>
      </c>
    </row>
    <row r="3546" customFormat="false" ht="15.75" hidden="false" customHeight="false" outlineLevel="0" collapsed="false">
      <c r="A3546" s="20" t="s">
        <v>7451</v>
      </c>
      <c r="B3546" s="20" t="s">
        <v>7452</v>
      </c>
      <c r="C3546" s="20" t="s">
        <v>7453</v>
      </c>
      <c r="D3546" s="20" t="s">
        <v>7454</v>
      </c>
      <c r="H3546" s="20" t="s">
        <v>103</v>
      </c>
    </row>
    <row r="3547" customFormat="false" ht="15.75" hidden="false" customHeight="false" outlineLevel="0" collapsed="false">
      <c r="A3547" s="20" t="s">
        <v>7455</v>
      </c>
      <c r="B3547" s="20" t="s">
        <v>7452</v>
      </c>
      <c r="C3547" s="20" t="s">
        <v>7453</v>
      </c>
      <c r="D3547" s="20" t="s">
        <v>7454</v>
      </c>
      <c r="H3547" s="20" t="s">
        <v>103</v>
      </c>
    </row>
    <row r="3548" customFormat="false" ht="15.75" hidden="false" customHeight="false" outlineLevel="0" collapsed="false">
      <c r="A3548" s="20" t="s">
        <v>7456</v>
      </c>
      <c r="B3548" s="20" t="s">
        <v>7457</v>
      </c>
      <c r="C3548" s="20" t="s">
        <v>7458</v>
      </c>
      <c r="D3548" s="20" t="s">
        <v>7459</v>
      </c>
      <c r="E3548" s="20" t="s">
        <v>7460</v>
      </c>
      <c r="F3548" s="20" t="s">
        <v>7461</v>
      </c>
      <c r="G3548" s="20" t="s">
        <v>7462</v>
      </c>
      <c r="H3548" s="20" t="s">
        <v>103</v>
      </c>
    </row>
    <row r="3549" customFormat="false" ht="15.75" hidden="false" customHeight="false" outlineLevel="0" collapsed="false">
      <c r="A3549" s="20" t="s">
        <v>7463</v>
      </c>
      <c r="B3549" s="20" t="s">
        <v>7457</v>
      </c>
      <c r="C3549" s="20" t="s">
        <v>7458</v>
      </c>
      <c r="D3549" s="20" t="s">
        <v>7459</v>
      </c>
      <c r="E3549" s="20" t="s">
        <v>7460</v>
      </c>
      <c r="F3549" s="20" t="s">
        <v>7461</v>
      </c>
      <c r="G3549" s="20" t="s">
        <v>7462</v>
      </c>
      <c r="H3549" s="20" t="s">
        <v>103</v>
      </c>
    </row>
    <row r="3550" customFormat="false" ht="15.75" hidden="false" customHeight="false" outlineLevel="0" collapsed="false">
      <c r="A3550" s="20" t="s">
        <v>7464</v>
      </c>
      <c r="B3550" s="20" t="s">
        <v>7465</v>
      </c>
      <c r="C3550" s="20" t="s">
        <v>7466</v>
      </c>
      <c r="D3550" s="20" t="s">
        <v>7467</v>
      </c>
      <c r="E3550" s="20" t="s">
        <v>7468</v>
      </c>
      <c r="F3550" s="20" t="s">
        <v>7469</v>
      </c>
      <c r="G3550" s="20" t="s">
        <v>7470</v>
      </c>
      <c r="H3550" s="20" t="s">
        <v>103</v>
      </c>
    </row>
    <row r="3551" customFormat="false" ht="15.75" hidden="false" customHeight="false" outlineLevel="0" collapsed="false">
      <c r="A3551" s="20" t="s">
        <v>7471</v>
      </c>
      <c r="B3551" s="20" t="s">
        <v>7465</v>
      </c>
      <c r="C3551" s="20" t="s">
        <v>7466</v>
      </c>
      <c r="D3551" s="20" t="s">
        <v>7467</v>
      </c>
      <c r="E3551" s="20" t="s">
        <v>7468</v>
      </c>
      <c r="F3551" s="20" t="s">
        <v>7469</v>
      </c>
      <c r="G3551" s="20" t="s">
        <v>7470</v>
      </c>
      <c r="H3551" s="20" t="s">
        <v>103</v>
      </c>
    </row>
    <row r="3552" customFormat="false" ht="15.75" hidden="false" customHeight="false" outlineLevel="0" collapsed="false">
      <c r="A3552" s="20" t="s">
        <v>7472</v>
      </c>
      <c r="B3552" s="20" t="s">
        <v>7473</v>
      </c>
      <c r="C3552" s="20" t="s">
        <v>7474</v>
      </c>
      <c r="D3552" s="20" t="s">
        <v>7475</v>
      </c>
      <c r="E3552" s="20" t="s">
        <v>7476</v>
      </c>
      <c r="H3552" s="20" t="s">
        <v>29</v>
      </c>
    </row>
    <row r="3553" customFormat="false" ht="15.75" hidden="false" customHeight="false" outlineLevel="0" collapsed="false">
      <c r="A3553" s="20" t="s">
        <v>7477</v>
      </c>
      <c r="B3553" s="20" t="s">
        <v>7473</v>
      </c>
      <c r="C3553" s="20" t="s">
        <v>7474</v>
      </c>
      <c r="D3553" s="20" t="s">
        <v>7475</v>
      </c>
      <c r="E3553" s="20" t="s">
        <v>7476</v>
      </c>
      <c r="H3553" s="20" t="s">
        <v>29</v>
      </c>
    </row>
    <row r="3554" customFormat="false" ht="15.75" hidden="false" customHeight="false" outlineLevel="0" collapsed="false">
      <c r="A3554" s="20" t="s">
        <v>7478</v>
      </c>
      <c r="B3554" s="20" t="s">
        <v>7479</v>
      </c>
      <c r="C3554" s="20" t="s">
        <v>7480</v>
      </c>
      <c r="D3554" s="20" t="s">
        <v>7059</v>
      </c>
      <c r="H3554" s="20" t="s">
        <v>103</v>
      </c>
    </row>
    <row r="3555" customFormat="false" ht="15.75" hidden="false" customHeight="false" outlineLevel="0" collapsed="false">
      <c r="A3555" s="20" t="s">
        <v>7481</v>
      </c>
      <c r="B3555" s="20" t="s">
        <v>7479</v>
      </c>
      <c r="C3555" s="20" t="s">
        <v>7480</v>
      </c>
      <c r="D3555" s="20" t="s">
        <v>7059</v>
      </c>
      <c r="H3555" s="20" t="s">
        <v>103</v>
      </c>
    </row>
    <row r="3556" customFormat="false" ht="15.75" hidden="false" customHeight="false" outlineLevel="0" collapsed="false">
      <c r="A3556" s="20" t="s">
        <v>7482</v>
      </c>
      <c r="B3556" s="20" t="s">
        <v>7479</v>
      </c>
      <c r="C3556" s="20" t="s">
        <v>7483</v>
      </c>
      <c r="D3556" s="20" t="s">
        <v>7484</v>
      </c>
      <c r="E3556" s="20" t="s">
        <v>7485</v>
      </c>
      <c r="H3556" s="20" t="s">
        <v>103</v>
      </c>
    </row>
    <row r="3557" customFormat="false" ht="15.75" hidden="false" customHeight="false" outlineLevel="0" collapsed="false">
      <c r="A3557" s="20" t="s">
        <v>7486</v>
      </c>
      <c r="B3557" s="20" t="s">
        <v>7479</v>
      </c>
      <c r="C3557" s="20" t="s">
        <v>7483</v>
      </c>
      <c r="D3557" s="20" t="s">
        <v>7484</v>
      </c>
      <c r="E3557" s="20" t="s">
        <v>7485</v>
      </c>
      <c r="H3557" s="20" t="s">
        <v>103</v>
      </c>
    </row>
    <row r="3558" customFormat="false" ht="15.75" hidden="false" customHeight="false" outlineLevel="0" collapsed="false">
      <c r="A3558" s="20" t="s">
        <v>7487</v>
      </c>
      <c r="B3558" s="20" t="s">
        <v>7488</v>
      </c>
      <c r="C3558" s="20" t="s">
        <v>7489</v>
      </c>
      <c r="D3558" s="20" t="s">
        <v>7490</v>
      </c>
      <c r="E3558" s="20" t="s">
        <v>7491</v>
      </c>
      <c r="H3558" s="20" t="s">
        <v>49</v>
      </c>
    </row>
    <row r="3559" customFormat="false" ht="15.75" hidden="false" customHeight="false" outlineLevel="0" collapsed="false">
      <c r="A3559" s="20" t="s">
        <v>7492</v>
      </c>
      <c r="B3559" s="20" t="s">
        <v>7488</v>
      </c>
      <c r="C3559" s="20" t="s">
        <v>7489</v>
      </c>
      <c r="D3559" s="20" t="s">
        <v>7490</v>
      </c>
      <c r="E3559" s="20" t="s">
        <v>7491</v>
      </c>
      <c r="H3559" s="20" t="s">
        <v>49</v>
      </c>
    </row>
    <row r="3560" customFormat="false" ht="15.75" hidden="false" customHeight="false" outlineLevel="0" collapsed="false">
      <c r="A3560" s="20" t="s">
        <v>7493</v>
      </c>
      <c r="B3560" s="20" t="s">
        <v>7494</v>
      </c>
      <c r="C3560" s="20" t="s">
        <v>7495</v>
      </c>
      <c r="D3560" s="20" t="s">
        <v>7496</v>
      </c>
      <c r="E3560" s="20" t="s">
        <v>7497</v>
      </c>
      <c r="H3560" s="20" t="s">
        <v>103</v>
      </c>
    </row>
    <row r="3561" customFormat="false" ht="15.75" hidden="false" customHeight="false" outlineLevel="0" collapsed="false">
      <c r="A3561" s="20" t="s">
        <v>7498</v>
      </c>
      <c r="B3561" s="20" t="s">
        <v>7494</v>
      </c>
      <c r="C3561" s="20" t="s">
        <v>7495</v>
      </c>
      <c r="D3561" s="20" t="s">
        <v>7496</v>
      </c>
      <c r="E3561" s="20" t="s">
        <v>7497</v>
      </c>
      <c r="H3561" s="20" t="s">
        <v>103</v>
      </c>
    </row>
    <row r="3562" customFormat="false" ht="15.75" hidden="false" customHeight="false" outlineLevel="0" collapsed="false">
      <c r="A3562" s="20" t="s">
        <v>7499</v>
      </c>
      <c r="B3562" s="20" t="s">
        <v>7500</v>
      </c>
      <c r="C3562" s="20" t="s">
        <v>7495</v>
      </c>
      <c r="D3562" s="20" t="s">
        <v>7501</v>
      </c>
      <c r="E3562" s="20" t="s">
        <v>7497</v>
      </c>
      <c r="H3562" s="20" t="s">
        <v>103</v>
      </c>
    </row>
    <row r="3563" customFormat="false" ht="15.75" hidden="false" customHeight="false" outlineLevel="0" collapsed="false">
      <c r="A3563" s="20" t="s">
        <v>7502</v>
      </c>
      <c r="B3563" s="20" t="s">
        <v>7500</v>
      </c>
      <c r="C3563" s="20" t="s">
        <v>7495</v>
      </c>
      <c r="D3563" s="20" t="s">
        <v>7501</v>
      </c>
      <c r="E3563" s="20" t="s">
        <v>7497</v>
      </c>
      <c r="H3563" s="20" t="s">
        <v>103</v>
      </c>
    </row>
    <row r="3564" customFormat="false" ht="15.75" hidden="false" customHeight="false" outlineLevel="0" collapsed="false">
      <c r="A3564" s="20" t="s">
        <v>7503</v>
      </c>
      <c r="B3564" s="20" t="s">
        <v>7504</v>
      </c>
      <c r="C3564" s="20" t="s">
        <v>7505</v>
      </c>
      <c r="D3564" s="20" t="s">
        <v>7059</v>
      </c>
      <c r="H3564" s="20" t="s">
        <v>5894</v>
      </c>
    </row>
    <row r="3565" customFormat="false" ht="15.75" hidden="false" customHeight="false" outlineLevel="0" collapsed="false">
      <c r="A3565" s="20" t="s">
        <v>7506</v>
      </c>
      <c r="B3565" s="20" t="s">
        <v>7504</v>
      </c>
      <c r="C3565" s="20" t="s">
        <v>7505</v>
      </c>
      <c r="D3565" s="20" t="s">
        <v>7059</v>
      </c>
      <c r="H3565" s="20" t="s">
        <v>5894</v>
      </c>
    </row>
    <row r="3566" customFormat="false" ht="15.75" hidden="false" customHeight="false" outlineLevel="0" collapsed="false">
      <c r="A3566" s="20" t="s">
        <v>7507</v>
      </c>
      <c r="B3566" s="20" t="s">
        <v>7508</v>
      </c>
      <c r="C3566" s="20" t="s">
        <v>7509</v>
      </c>
      <c r="D3566" s="20" t="s">
        <v>7510</v>
      </c>
      <c r="H3566" s="20" t="s">
        <v>103</v>
      </c>
    </row>
    <row r="3567" customFormat="false" ht="15.75" hidden="false" customHeight="false" outlineLevel="0" collapsed="false">
      <c r="A3567" s="20" t="s">
        <v>7511</v>
      </c>
      <c r="B3567" s="20" t="s">
        <v>7508</v>
      </c>
      <c r="C3567" s="20" t="s">
        <v>7509</v>
      </c>
      <c r="D3567" s="20" t="s">
        <v>7510</v>
      </c>
      <c r="H3567" s="20" t="s">
        <v>103</v>
      </c>
    </row>
    <row r="3568" customFormat="false" ht="15.75" hidden="false" customHeight="false" outlineLevel="0" collapsed="false">
      <c r="A3568" s="20" t="s">
        <v>7512</v>
      </c>
      <c r="B3568" s="20" t="s">
        <v>7513</v>
      </c>
      <c r="C3568" s="20" t="s">
        <v>7514</v>
      </c>
      <c r="H3568" s="20" t="s">
        <v>103</v>
      </c>
    </row>
    <row r="3569" customFormat="false" ht="15.75" hidden="false" customHeight="false" outlineLevel="0" collapsed="false">
      <c r="A3569" s="20" t="s">
        <v>7515</v>
      </c>
      <c r="B3569" s="20" t="s">
        <v>7513</v>
      </c>
      <c r="C3569" s="20" t="s">
        <v>7514</v>
      </c>
      <c r="H3569" s="20" t="s">
        <v>103</v>
      </c>
    </row>
    <row r="3570" customFormat="false" ht="15.75" hidden="false" customHeight="false" outlineLevel="0" collapsed="false">
      <c r="A3570" s="20" t="s">
        <v>7516</v>
      </c>
      <c r="B3570" s="20" t="s">
        <v>7517</v>
      </c>
      <c r="C3570" s="20" t="s">
        <v>7518</v>
      </c>
      <c r="D3570" s="20" t="s">
        <v>7519</v>
      </c>
      <c r="E3570" s="20" t="s">
        <v>6242</v>
      </c>
      <c r="H3570" s="20" t="s">
        <v>103</v>
      </c>
    </row>
    <row r="3571" customFormat="false" ht="15.75" hidden="false" customHeight="false" outlineLevel="0" collapsed="false">
      <c r="A3571" s="20" t="s">
        <v>7520</v>
      </c>
      <c r="B3571" s="20" t="s">
        <v>7517</v>
      </c>
      <c r="C3571" s="20" t="s">
        <v>7518</v>
      </c>
      <c r="D3571" s="20" t="s">
        <v>7519</v>
      </c>
      <c r="E3571" s="20" t="s">
        <v>6242</v>
      </c>
      <c r="H3571" s="20" t="s">
        <v>103</v>
      </c>
    </row>
    <row r="3572" customFormat="false" ht="15.75" hidden="false" customHeight="false" outlineLevel="0" collapsed="false">
      <c r="A3572" s="20" t="s">
        <v>7521</v>
      </c>
      <c r="B3572" s="20" t="s">
        <v>7517</v>
      </c>
      <c r="C3572" s="20" t="s">
        <v>7522</v>
      </c>
      <c r="D3572" s="20" t="s">
        <v>7523</v>
      </c>
      <c r="E3572" s="20" t="s">
        <v>7524</v>
      </c>
      <c r="H3572" s="20" t="s">
        <v>103</v>
      </c>
    </row>
    <row r="3573" customFormat="false" ht="15.75" hidden="false" customHeight="false" outlineLevel="0" collapsed="false">
      <c r="A3573" s="20" t="s">
        <v>7525</v>
      </c>
      <c r="B3573" s="20" t="s">
        <v>7517</v>
      </c>
      <c r="C3573" s="20" t="s">
        <v>7522</v>
      </c>
      <c r="D3573" s="20" t="s">
        <v>7523</v>
      </c>
      <c r="E3573" s="20" t="s">
        <v>7524</v>
      </c>
      <c r="H3573" s="20" t="s">
        <v>103</v>
      </c>
    </row>
    <row r="3574" customFormat="false" ht="15.75" hidden="false" customHeight="false" outlineLevel="0" collapsed="false">
      <c r="A3574" s="20" t="s">
        <v>7526</v>
      </c>
      <c r="B3574" s="20" t="s">
        <v>7527</v>
      </c>
      <c r="C3574" s="20" t="s">
        <v>7528</v>
      </c>
      <c r="H3574" s="20" t="s">
        <v>29</v>
      </c>
    </row>
    <row r="3575" customFormat="false" ht="15.75" hidden="false" customHeight="false" outlineLevel="0" collapsed="false">
      <c r="A3575" s="20" t="s">
        <v>7529</v>
      </c>
      <c r="B3575" s="20" t="s">
        <v>7527</v>
      </c>
      <c r="C3575" s="20" t="s">
        <v>7528</v>
      </c>
      <c r="H3575" s="20" t="s">
        <v>29</v>
      </c>
    </row>
    <row r="3576" customFormat="false" ht="15.75" hidden="false" customHeight="false" outlineLevel="0" collapsed="false">
      <c r="A3576" s="20" t="s">
        <v>7530</v>
      </c>
      <c r="B3576" s="20" t="s">
        <v>7531</v>
      </c>
      <c r="C3576" s="20" t="s">
        <v>7532</v>
      </c>
      <c r="H3576" s="20" t="s">
        <v>29</v>
      </c>
    </row>
    <row r="3577" customFormat="false" ht="15.75" hidden="false" customHeight="false" outlineLevel="0" collapsed="false">
      <c r="A3577" s="20" t="s">
        <v>7533</v>
      </c>
      <c r="B3577" s="20" t="s">
        <v>7531</v>
      </c>
      <c r="C3577" s="20" t="s">
        <v>7532</v>
      </c>
      <c r="H3577" s="20" t="s">
        <v>29</v>
      </c>
    </row>
    <row r="3578" customFormat="false" ht="15.75" hidden="false" customHeight="false" outlineLevel="0" collapsed="false">
      <c r="A3578" s="20" t="s">
        <v>7534</v>
      </c>
      <c r="B3578" s="20" t="s">
        <v>7535</v>
      </c>
      <c r="H3578" s="20" t="s">
        <v>29</v>
      </c>
    </row>
    <row r="3579" customFormat="false" ht="15.75" hidden="false" customHeight="false" outlineLevel="0" collapsed="false">
      <c r="A3579" s="20" t="s">
        <v>7536</v>
      </c>
      <c r="B3579" s="20" t="s">
        <v>7535</v>
      </c>
      <c r="H3579" s="20" t="s">
        <v>29</v>
      </c>
    </row>
    <row r="3580" customFormat="false" ht="15.75" hidden="false" customHeight="false" outlineLevel="0" collapsed="false">
      <c r="A3580" s="20" t="s">
        <v>7537</v>
      </c>
      <c r="B3580" s="20" t="s">
        <v>7538</v>
      </c>
      <c r="H3580" s="20" t="s">
        <v>103</v>
      </c>
    </row>
    <row r="3581" customFormat="false" ht="15.75" hidden="false" customHeight="false" outlineLevel="0" collapsed="false">
      <c r="A3581" s="20" t="s">
        <v>7539</v>
      </c>
      <c r="B3581" s="20" t="s">
        <v>7538</v>
      </c>
      <c r="H3581" s="20" t="s">
        <v>103</v>
      </c>
    </row>
    <row r="3582" customFormat="false" ht="15.75" hidden="false" customHeight="false" outlineLevel="0" collapsed="false">
      <c r="A3582" s="20" t="s">
        <v>7540</v>
      </c>
      <c r="B3582" s="20" t="s">
        <v>7541</v>
      </c>
      <c r="H3582" s="20" t="s">
        <v>103</v>
      </c>
    </row>
    <row r="3583" customFormat="false" ht="15.75" hidden="false" customHeight="false" outlineLevel="0" collapsed="false">
      <c r="A3583" s="20" t="s">
        <v>7542</v>
      </c>
      <c r="B3583" s="20" t="s">
        <v>7541</v>
      </c>
      <c r="H3583" s="20" t="s">
        <v>103</v>
      </c>
    </row>
    <row r="3584" customFormat="false" ht="15.75" hidden="false" customHeight="false" outlineLevel="0" collapsed="false">
      <c r="A3584" s="20" t="s">
        <v>7543</v>
      </c>
      <c r="B3584" s="20" t="s">
        <v>7544</v>
      </c>
      <c r="C3584" s="20" t="s">
        <v>7545</v>
      </c>
      <c r="D3584" s="20" t="s">
        <v>525</v>
      </c>
      <c r="H3584" s="20" t="s">
        <v>49</v>
      </c>
    </row>
    <row r="3585" customFormat="false" ht="15.75" hidden="false" customHeight="false" outlineLevel="0" collapsed="false">
      <c r="A3585" s="20" t="s">
        <v>7546</v>
      </c>
      <c r="B3585" s="20" t="s">
        <v>7544</v>
      </c>
      <c r="C3585" s="20" t="s">
        <v>7545</v>
      </c>
      <c r="D3585" s="20" t="s">
        <v>525</v>
      </c>
      <c r="H3585" s="20" t="s">
        <v>49</v>
      </c>
    </row>
    <row r="3586" customFormat="false" ht="15.75" hidden="false" customHeight="false" outlineLevel="0" collapsed="false">
      <c r="A3586" s="20" t="s">
        <v>7547</v>
      </c>
      <c r="B3586" s="20" t="s">
        <v>7548</v>
      </c>
      <c r="C3586" s="20" t="s">
        <v>7549</v>
      </c>
      <c r="D3586" s="20" t="s">
        <v>7550</v>
      </c>
      <c r="H3586" s="20" t="s">
        <v>49</v>
      </c>
    </row>
    <row r="3587" customFormat="false" ht="15.75" hidden="false" customHeight="false" outlineLevel="0" collapsed="false">
      <c r="A3587" s="20" t="s">
        <v>7551</v>
      </c>
      <c r="B3587" s="20" t="s">
        <v>7548</v>
      </c>
      <c r="C3587" s="20" t="s">
        <v>7549</v>
      </c>
      <c r="D3587" s="20" t="s">
        <v>7550</v>
      </c>
      <c r="H3587" s="20" t="s">
        <v>49</v>
      </c>
    </row>
    <row r="3588" customFormat="false" ht="15.75" hidden="false" customHeight="false" outlineLevel="0" collapsed="false">
      <c r="A3588" s="20" t="s">
        <v>7552</v>
      </c>
      <c r="B3588" s="20" t="s">
        <v>7553</v>
      </c>
      <c r="C3588" s="20" t="s">
        <v>7554</v>
      </c>
      <c r="H3588" s="20" t="s">
        <v>49</v>
      </c>
    </row>
    <row r="3589" customFormat="false" ht="15.75" hidden="false" customHeight="false" outlineLevel="0" collapsed="false">
      <c r="A3589" s="20" t="s">
        <v>7555</v>
      </c>
      <c r="B3589" s="20" t="s">
        <v>7553</v>
      </c>
      <c r="C3589" s="20" t="s">
        <v>7554</v>
      </c>
      <c r="H3589" s="20" t="s">
        <v>49</v>
      </c>
    </row>
    <row r="3590" customFormat="false" ht="15.75" hidden="false" customHeight="false" outlineLevel="0" collapsed="false">
      <c r="A3590" s="20" t="s">
        <v>7556</v>
      </c>
      <c r="B3590" s="20" t="s">
        <v>7557</v>
      </c>
      <c r="C3590" s="20" t="s">
        <v>7558</v>
      </c>
      <c r="D3590" s="20" t="s">
        <v>7559</v>
      </c>
      <c r="E3590" s="20" t="s">
        <v>7560</v>
      </c>
      <c r="F3590" s="20" t="s">
        <v>7561</v>
      </c>
      <c r="G3590" s="20" t="s">
        <v>7562</v>
      </c>
      <c r="H3590" s="20" t="s">
        <v>7563</v>
      </c>
    </row>
    <row r="3591" customFormat="false" ht="15.75" hidden="false" customHeight="false" outlineLevel="0" collapsed="false">
      <c r="A3591" s="20" t="s">
        <v>7564</v>
      </c>
      <c r="B3591" s="20" t="s">
        <v>7557</v>
      </c>
      <c r="C3591" s="20" t="s">
        <v>7558</v>
      </c>
      <c r="D3591" s="20" t="s">
        <v>7559</v>
      </c>
      <c r="E3591" s="20" t="s">
        <v>7560</v>
      </c>
      <c r="F3591" s="20" t="s">
        <v>7561</v>
      </c>
      <c r="G3591" s="20" t="s">
        <v>7562</v>
      </c>
      <c r="H3591" s="20" t="s">
        <v>7563</v>
      </c>
    </row>
    <row r="3592" customFormat="false" ht="15.75" hidden="false" customHeight="false" outlineLevel="0" collapsed="false">
      <c r="A3592" s="20" t="s">
        <v>7565</v>
      </c>
      <c r="B3592" s="20" t="s">
        <v>7566</v>
      </c>
      <c r="C3592" s="20" t="s">
        <v>7567</v>
      </c>
      <c r="D3592" s="20" t="s">
        <v>6242</v>
      </c>
      <c r="H3592" s="20" t="s">
        <v>49</v>
      </c>
    </row>
    <row r="3593" customFormat="false" ht="15.75" hidden="false" customHeight="false" outlineLevel="0" collapsed="false">
      <c r="A3593" s="20" t="s">
        <v>7568</v>
      </c>
      <c r="B3593" s="20" t="s">
        <v>7566</v>
      </c>
      <c r="C3593" s="20" t="s">
        <v>7567</v>
      </c>
      <c r="D3593" s="20" t="s">
        <v>6242</v>
      </c>
      <c r="H3593" s="20" t="s">
        <v>49</v>
      </c>
    </row>
    <row r="3594" customFormat="false" ht="15.75" hidden="false" customHeight="false" outlineLevel="0" collapsed="false">
      <c r="A3594" s="20" t="s">
        <v>7569</v>
      </c>
      <c r="B3594" s="20" t="s">
        <v>7570</v>
      </c>
      <c r="C3594" s="20" t="s">
        <v>7571</v>
      </c>
      <c r="D3594" s="20" t="s">
        <v>7572</v>
      </c>
      <c r="H3594" s="20" t="s">
        <v>49</v>
      </c>
    </row>
    <row r="3595" customFormat="false" ht="15.75" hidden="false" customHeight="false" outlineLevel="0" collapsed="false">
      <c r="A3595" s="20" t="s">
        <v>7573</v>
      </c>
      <c r="B3595" s="20" t="s">
        <v>7570</v>
      </c>
      <c r="C3595" s="20" t="s">
        <v>7571</v>
      </c>
      <c r="D3595" s="20" t="s">
        <v>7572</v>
      </c>
      <c r="H3595" s="20" t="s">
        <v>49</v>
      </c>
    </row>
    <row r="3596" customFormat="false" ht="15.75" hidden="false" customHeight="false" outlineLevel="0" collapsed="false">
      <c r="A3596" s="20" t="s">
        <v>7574</v>
      </c>
      <c r="B3596" s="20" t="s">
        <v>7575</v>
      </c>
      <c r="C3596" s="20" t="s">
        <v>7576</v>
      </c>
      <c r="D3596" s="20" t="s">
        <v>7138</v>
      </c>
      <c r="H3596" s="20" t="s">
        <v>49</v>
      </c>
    </row>
    <row r="3597" customFormat="false" ht="15.75" hidden="false" customHeight="false" outlineLevel="0" collapsed="false">
      <c r="A3597" s="20" t="s">
        <v>7577</v>
      </c>
      <c r="B3597" s="20" t="s">
        <v>7575</v>
      </c>
      <c r="C3597" s="20" t="s">
        <v>7576</v>
      </c>
      <c r="D3597" s="20" t="s">
        <v>7138</v>
      </c>
      <c r="H3597" s="20" t="s">
        <v>49</v>
      </c>
    </row>
    <row r="3598" customFormat="false" ht="15.75" hidden="false" customHeight="false" outlineLevel="0" collapsed="false">
      <c r="A3598" s="20" t="s">
        <v>7578</v>
      </c>
      <c r="B3598" s="20" t="s">
        <v>7579</v>
      </c>
      <c r="C3598" s="20" t="s">
        <v>7580</v>
      </c>
      <c r="D3598" s="20" t="s">
        <v>7581</v>
      </c>
      <c r="H3598" s="20" t="s">
        <v>49</v>
      </c>
    </row>
    <row r="3599" customFormat="false" ht="15.75" hidden="false" customHeight="false" outlineLevel="0" collapsed="false">
      <c r="A3599" s="20" t="s">
        <v>7582</v>
      </c>
      <c r="B3599" s="20" t="s">
        <v>7579</v>
      </c>
      <c r="C3599" s="20" t="s">
        <v>7580</v>
      </c>
      <c r="D3599" s="20" t="s">
        <v>7581</v>
      </c>
      <c r="H3599" s="20" t="s">
        <v>49</v>
      </c>
    </row>
    <row r="3600" customFormat="false" ht="15.75" hidden="false" customHeight="false" outlineLevel="0" collapsed="false">
      <c r="A3600" s="20" t="s">
        <v>7583</v>
      </c>
      <c r="B3600" s="20" t="s">
        <v>7579</v>
      </c>
      <c r="C3600" s="20" t="s">
        <v>7584</v>
      </c>
      <c r="D3600" s="20" t="s">
        <v>7585</v>
      </c>
      <c r="H3600" s="20" t="s">
        <v>49</v>
      </c>
    </row>
    <row r="3601" customFormat="false" ht="15.75" hidden="false" customHeight="false" outlineLevel="0" collapsed="false">
      <c r="A3601" s="20" t="s">
        <v>7586</v>
      </c>
      <c r="B3601" s="20" t="s">
        <v>7579</v>
      </c>
      <c r="C3601" s="20" t="s">
        <v>7584</v>
      </c>
      <c r="D3601" s="20" t="s">
        <v>7585</v>
      </c>
      <c r="H3601" s="20" t="s">
        <v>49</v>
      </c>
    </row>
    <row r="3602" customFormat="false" ht="15.75" hidden="false" customHeight="false" outlineLevel="0" collapsed="false">
      <c r="A3602" s="20" t="s">
        <v>7587</v>
      </c>
      <c r="B3602" s="20" t="s">
        <v>7588</v>
      </c>
      <c r="C3602" s="20" t="s">
        <v>7589</v>
      </c>
      <c r="D3602" s="20" t="s">
        <v>7590</v>
      </c>
      <c r="E3602" s="20" t="s">
        <v>7591</v>
      </c>
      <c r="F3602" s="20" t="s">
        <v>7592</v>
      </c>
      <c r="G3602" s="20" t="s">
        <v>7593</v>
      </c>
      <c r="H3602" s="20" t="s">
        <v>49</v>
      </c>
    </row>
    <row r="3603" customFormat="false" ht="15.75" hidden="false" customHeight="false" outlineLevel="0" collapsed="false">
      <c r="A3603" s="20" t="s">
        <v>7594</v>
      </c>
      <c r="B3603" s="20" t="s">
        <v>7588</v>
      </c>
      <c r="C3603" s="20" t="s">
        <v>7589</v>
      </c>
      <c r="D3603" s="20" t="s">
        <v>7590</v>
      </c>
      <c r="E3603" s="20" t="s">
        <v>7591</v>
      </c>
      <c r="F3603" s="20" t="s">
        <v>7592</v>
      </c>
      <c r="G3603" s="20" t="s">
        <v>7593</v>
      </c>
      <c r="H3603" s="20" t="s">
        <v>49</v>
      </c>
    </row>
    <row r="3604" customFormat="false" ht="15.75" hidden="false" customHeight="false" outlineLevel="0" collapsed="false">
      <c r="A3604" s="20" t="s">
        <v>7595</v>
      </c>
      <c r="B3604" s="20" t="s">
        <v>7596</v>
      </c>
      <c r="C3604" s="20" t="s">
        <v>7597</v>
      </c>
      <c r="D3604" s="20" t="s">
        <v>7598</v>
      </c>
      <c r="E3604" s="20" t="s">
        <v>7126</v>
      </c>
      <c r="H3604" s="20" t="s">
        <v>49</v>
      </c>
    </row>
    <row r="3605" customFormat="false" ht="15.75" hidden="false" customHeight="false" outlineLevel="0" collapsed="false">
      <c r="A3605" s="20" t="s">
        <v>7599</v>
      </c>
      <c r="B3605" s="20" t="s">
        <v>7596</v>
      </c>
      <c r="C3605" s="20" t="s">
        <v>7597</v>
      </c>
      <c r="D3605" s="20" t="s">
        <v>7598</v>
      </c>
      <c r="E3605" s="20" t="s">
        <v>7126</v>
      </c>
      <c r="H3605" s="20" t="s">
        <v>49</v>
      </c>
    </row>
    <row r="3606" customFormat="false" ht="15.75" hidden="false" customHeight="false" outlineLevel="0" collapsed="false">
      <c r="A3606" s="20" t="s">
        <v>7600</v>
      </c>
      <c r="B3606" s="20" t="s">
        <v>7596</v>
      </c>
      <c r="C3606" s="20" t="s">
        <v>7597</v>
      </c>
      <c r="D3606" s="20" t="s">
        <v>7601</v>
      </c>
      <c r="E3606" s="20" t="s">
        <v>7585</v>
      </c>
      <c r="H3606" s="20" t="s">
        <v>49</v>
      </c>
    </row>
    <row r="3607" customFormat="false" ht="15.75" hidden="false" customHeight="false" outlineLevel="0" collapsed="false">
      <c r="A3607" s="20" t="s">
        <v>7602</v>
      </c>
      <c r="B3607" s="20" t="s">
        <v>7596</v>
      </c>
      <c r="C3607" s="20" t="s">
        <v>7597</v>
      </c>
      <c r="D3607" s="20" t="s">
        <v>7601</v>
      </c>
      <c r="E3607" s="20" t="s">
        <v>7585</v>
      </c>
      <c r="H3607" s="20" t="s">
        <v>49</v>
      </c>
    </row>
    <row r="3608" customFormat="false" ht="15.75" hidden="false" customHeight="false" outlineLevel="0" collapsed="false">
      <c r="A3608" s="20" t="s">
        <v>7603</v>
      </c>
      <c r="B3608" s="20" t="s">
        <v>7596</v>
      </c>
      <c r="C3608" s="20" t="s">
        <v>7604</v>
      </c>
      <c r="D3608" s="20" t="s">
        <v>7605</v>
      </c>
      <c r="E3608" s="20" t="s">
        <v>7606</v>
      </c>
      <c r="H3608" s="20" t="s">
        <v>49</v>
      </c>
    </row>
    <row r="3609" customFormat="false" ht="15.75" hidden="false" customHeight="false" outlineLevel="0" collapsed="false">
      <c r="A3609" s="20" t="s">
        <v>7607</v>
      </c>
      <c r="B3609" s="20" t="s">
        <v>7596</v>
      </c>
      <c r="C3609" s="20" t="s">
        <v>7604</v>
      </c>
      <c r="D3609" s="20" t="s">
        <v>7605</v>
      </c>
      <c r="E3609" s="20" t="s">
        <v>7606</v>
      </c>
      <c r="H3609" s="20" t="s">
        <v>49</v>
      </c>
    </row>
    <row r="3610" customFormat="false" ht="15.75" hidden="false" customHeight="false" outlineLevel="0" collapsed="false">
      <c r="A3610" s="20" t="s">
        <v>7608</v>
      </c>
      <c r="B3610" s="20" t="s">
        <v>7596</v>
      </c>
      <c r="C3610" s="20" t="s">
        <v>7609</v>
      </c>
      <c r="D3610" s="20" t="s">
        <v>7610</v>
      </c>
      <c r="E3610" s="20" t="s">
        <v>7611</v>
      </c>
      <c r="H3610" s="20" t="s">
        <v>49</v>
      </c>
    </row>
    <row r="3611" customFormat="false" ht="15.75" hidden="false" customHeight="false" outlineLevel="0" collapsed="false">
      <c r="A3611" s="20" t="s">
        <v>7612</v>
      </c>
      <c r="B3611" s="20" t="s">
        <v>7596</v>
      </c>
      <c r="C3611" s="20" t="s">
        <v>7609</v>
      </c>
      <c r="D3611" s="20" t="s">
        <v>7610</v>
      </c>
      <c r="E3611" s="20" t="s">
        <v>7611</v>
      </c>
      <c r="H3611" s="20" t="s">
        <v>49</v>
      </c>
    </row>
    <row r="3612" customFormat="false" ht="15.75" hidden="false" customHeight="false" outlineLevel="0" collapsed="false">
      <c r="A3612" s="20" t="s">
        <v>7613</v>
      </c>
      <c r="B3612" s="20" t="s">
        <v>7596</v>
      </c>
      <c r="C3612" s="20" t="s">
        <v>7614</v>
      </c>
      <c r="D3612" s="20" t="s">
        <v>7615</v>
      </c>
      <c r="E3612" s="20" t="s">
        <v>7616</v>
      </c>
      <c r="H3612" s="20" t="s">
        <v>49</v>
      </c>
    </row>
    <row r="3613" customFormat="false" ht="15.75" hidden="false" customHeight="false" outlineLevel="0" collapsed="false">
      <c r="A3613" s="20" t="s">
        <v>7617</v>
      </c>
      <c r="B3613" s="20" t="s">
        <v>7596</v>
      </c>
      <c r="C3613" s="20" t="s">
        <v>7614</v>
      </c>
      <c r="D3613" s="20" t="s">
        <v>7615</v>
      </c>
      <c r="E3613" s="20" t="s">
        <v>7616</v>
      </c>
      <c r="H3613" s="20" t="s">
        <v>49</v>
      </c>
    </row>
    <row r="3614" customFormat="false" ht="15.75" hidden="false" customHeight="false" outlineLevel="0" collapsed="false">
      <c r="A3614" s="20" t="s">
        <v>7618</v>
      </c>
      <c r="B3614" s="20" t="s">
        <v>7596</v>
      </c>
      <c r="C3614" s="20" t="s">
        <v>7614</v>
      </c>
      <c r="D3614" s="20" t="s">
        <v>7619</v>
      </c>
      <c r="E3614" s="20" t="s">
        <v>7616</v>
      </c>
      <c r="H3614" s="20" t="s">
        <v>49</v>
      </c>
    </row>
    <row r="3615" customFormat="false" ht="15.75" hidden="false" customHeight="false" outlineLevel="0" collapsed="false">
      <c r="A3615" s="20" t="s">
        <v>7620</v>
      </c>
      <c r="B3615" s="20" t="s">
        <v>7596</v>
      </c>
      <c r="C3615" s="20" t="s">
        <v>7614</v>
      </c>
      <c r="D3615" s="20" t="s">
        <v>7619</v>
      </c>
      <c r="E3615" s="20" t="s">
        <v>7616</v>
      </c>
      <c r="H3615" s="20" t="s">
        <v>49</v>
      </c>
    </row>
    <row r="3616" customFormat="false" ht="15.75" hidden="false" customHeight="false" outlineLevel="0" collapsed="false">
      <c r="A3616" s="20" t="s">
        <v>7621</v>
      </c>
      <c r="B3616" s="20" t="s">
        <v>7596</v>
      </c>
      <c r="C3616" s="20" t="s">
        <v>7614</v>
      </c>
      <c r="D3616" s="20" t="s">
        <v>7622</v>
      </c>
      <c r="E3616" s="20" t="s">
        <v>7616</v>
      </c>
      <c r="H3616" s="20" t="s">
        <v>49</v>
      </c>
    </row>
    <row r="3617" customFormat="false" ht="15.75" hidden="false" customHeight="false" outlineLevel="0" collapsed="false">
      <c r="A3617" s="20" t="s">
        <v>7623</v>
      </c>
      <c r="B3617" s="20" t="s">
        <v>7596</v>
      </c>
      <c r="C3617" s="20" t="s">
        <v>7614</v>
      </c>
      <c r="D3617" s="20" t="s">
        <v>7622</v>
      </c>
      <c r="E3617" s="20" t="s">
        <v>7616</v>
      </c>
      <c r="H3617" s="20" t="s">
        <v>49</v>
      </c>
    </row>
    <row r="3618" customFormat="false" ht="15.75" hidden="false" customHeight="false" outlineLevel="0" collapsed="false">
      <c r="A3618" s="20" t="s">
        <v>7624</v>
      </c>
      <c r="B3618" s="20" t="s">
        <v>7596</v>
      </c>
      <c r="C3618" s="20" t="s">
        <v>7625</v>
      </c>
      <c r="D3618" s="20" t="s">
        <v>7626</v>
      </c>
      <c r="E3618" s="20" t="s">
        <v>7627</v>
      </c>
      <c r="H3618" s="20" t="s">
        <v>49</v>
      </c>
    </row>
    <row r="3619" customFormat="false" ht="15.75" hidden="false" customHeight="false" outlineLevel="0" collapsed="false">
      <c r="A3619" s="20" t="s">
        <v>7628</v>
      </c>
      <c r="B3619" s="20" t="s">
        <v>7596</v>
      </c>
      <c r="C3619" s="20" t="s">
        <v>7625</v>
      </c>
      <c r="D3619" s="20" t="s">
        <v>7626</v>
      </c>
      <c r="E3619" s="20" t="s">
        <v>7627</v>
      </c>
      <c r="H3619" s="20" t="s">
        <v>49</v>
      </c>
    </row>
    <row r="3620" customFormat="false" ht="15.75" hidden="false" customHeight="false" outlineLevel="0" collapsed="false">
      <c r="A3620" s="20" t="s">
        <v>7629</v>
      </c>
      <c r="B3620" s="20" t="s">
        <v>7596</v>
      </c>
      <c r="C3620" s="20" t="s">
        <v>7630</v>
      </c>
      <c r="D3620" s="20" t="s">
        <v>7631</v>
      </c>
      <c r="E3620" s="20" t="s">
        <v>7632</v>
      </c>
      <c r="H3620" s="20" t="s">
        <v>49</v>
      </c>
    </row>
    <row r="3621" customFormat="false" ht="15.75" hidden="false" customHeight="false" outlineLevel="0" collapsed="false">
      <c r="A3621" s="20" t="s">
        <v>7633</v>
      </c>
      <c r="B3621" s="20" t="s">
        <v>7596</v>
      </c>
      <c r="C3621" s="20" t="s">
        <v>7630</v>
      </c>
      <c r="D3621" s="20" t="s">
        <v>7631</v>
      </c>
      <c r="E3621" s="20" t="s">
        <v>7632</v>
      </c>
      <c r="H3621" s="20" t="s">
        <v>49</v>
      </c>
    </row>
    <row r="3622" customFormat="false" ht="15.75" hidden="false" customHeight="false" outlineLevel="0" collapsed="false">
      <c r="A3622" s="20" t="s">
        <v>7634</v>
      </c>
      <c r="B3622" s="20" t="s">
        <v>7635</v>
      </c>
      <c r="C3622" s="20" t="s">
        <v>7636</v>
      </c>
      <c r="H3622" s="20" t="s">
        <v>49</v>
      </c>
    </row>
    <row r="3623" customFormat="false" ht="15.75" hidden="false" customHeight="false" outlineLevel="0" collapsed="false">
      <c r="A3623" s="20" t="s">
        <v>7637</v>
      </c>
      <c r="B3623" s="20" t="s">
        <v>7635</v>
      </c>
      <c r="C3623" s="20" t="s">
        <v>7636</v>
      </c>
      <c r="H3623" s="20" t="s">
        <v>49</v>
      </c>
    </row>
    <row r="3624" customFormat="false" ht="15.75" hidden="false" customHeight="false" outlineLevel="0" collapsed="false">
      <c r="A3624" s="20" t="s">
        <v>7638</v>
      </c>
      <c r="B3624" s="20" t="s">
        <v>7639</v>
      </c>
      <c r="C3624" s="20" t="s">
        <v>7640</v>
      </c>
      <c r="H3624" s="20" t="s">
        <v>49</v>
      </c>
    </row>
    <row r="3625" customFormat="false" ht="15.75" hidden="false" customHeight="false" outlineLevel="0" collapsed="false">
      <c r="A3625" s="20" t="s">
        <v>7641</v>
      </c>
      <c r="B3625" s="20" t="s">
        <v>7639</v>
      </c>
      <c r="C3625" s="20" t="s">
        <v>7640</v>
      </c>
      <c r="H3625" s="20" t="s">
        <v>49</v>
      </c>
    </row>
    <row r="3626" customFormat="false" ht="15.75" hidden="false" customHeight="false" outlineLevel="0" collapsed="false">
      <c r="A3626" s="20" t="s">
        <v>7642</v>
      </c>
      <c r="B3626" s="20" t="s">
        <v>7643</v>
      </c>
      <c r="C3626" s="20" t="s">
        <v>7644</v>
      </c>
      <c r="H3626" s="20" t="s">
        <v>49</v>
      </c>
    </row>
    <row r="3627" customFormat="false" ht="15.75" hidden="false" customHeight="false" outlineLevel="0" collapsed="false">
      <c r="A3627" s="20" t="s">
        <v>7645</v>
      </c>
      <c r="B3627" s="20" t="s">
        <v>7643</v>
      </c>
      <c r="C3627" s="20" t="s">
        <v>7644</v>
      </c>
      <c r="H3627" s="20" t="s">
        <v>49</v>
      </c>
    </row>
    <row r="3628" customFormat="false" ht="15.75" hidden="false" customHeight="false" outlineLevel="0" collapsed="false">
      <c r="A3628" s="20" t="s">
        <v>7646</v>
      </c>
      <c r="B3628" s="20" t="s">
        <v>7647</v>
      </c>
      <c r="C3628" s="20" t="s">
        <v>7644</v>
      </c>
      <c r="H3628" s="20" t="s">
        <v>49</v>
      </c>
    </row>
    <row r="3629" customFormat="false" ht="15.75" hidden="false" customHeight="false" outlineLevel="0" collapsed="false">
      <c r="A3629" s="20" t="s">
        <v>7648</v>
      </c>
      <c r="B3629" s="20" t="s">
        <v>7647</v>
      </c>
      <c r="C3629" s="20" t="s">
        <v>7644</v>
      </c>
      <c r="H3629" s="20" t="s">
        <v>49</v>
      </c>
    </row>
    <row r="3630" customFormat="false" ht="15.75" hidden="false" customHeight="false" outlineLevel="0" collapsed="false">
      <c r="A3630" s="20" t="s">
        <v>7649</v>
      </c>
      <c r="B3630" s="20" t="s">
        <v>7650</v>
      </c>
      <c r="C3630" s="20" t="s">
        <v>7651</v>
      </c>
      <c r="D3630" s="20" t="s">
        <v>7652</v>
      </c>
      <c r="H3630" s="20" t="s">
        <v>49</v>
      </c>
    </row>
    <row r="3631" customFormat="false" ht="15.75" hidden="false" customHeight="false" outlineLevel="0" collapsed="false">
      <c r="A3631" s="20" t="s">
        <v>7653</v>
      </c>
      <c r="B3631" s="20" t="s">
        <v>7650</v>
      </c>
      <c r="C3631" s="20" t="s">
        <v>7651</v>
      </c>
      <c r="D3631" s="20" t="s">
        <v>7652</v>
      </c>
      <c r="H3631" s="20" t="s">
        <v>49</v>
      </c>
    </row>
    <row r="3632" customFormat="false" ht="15.75" hidden="false" customHeight="false" outlineLevel="0" collapsed="false">
      <c r="A3632" s="20" t="s">
        <v>7654</v>
      </c>
      <c r="B3632" s="20" t="s">
        <v>7655</v>
      </c>
      <c r="C3632" s="20" t="s">
        <v>7656</v>
      </c>
      <c r="D3632" s="20" t="s">
        <v>7657</v>
      </c>
      <c r="H3632" s="20" t="s">
        <v>49</v>
      </c>
    </row>
    <row r="3633" customFormat="false" ht="15.75" hidden="false" customHeight="false" outlineLevel="0" collapsed="false">
      <c r="A3633" s="20" t="s">
        <v>7658</v>
      </c>
      <c r="B3633" s="20" t="s">
        <v>7655</v>
      </c>
      <c r="C3633" s="20" t="s">
        <v>7656</v>
      </c>
      <c r="D3633" s="20" t="s">
        <v>7657</v>
      </c>
      <c r="H3633" s="20" t="s">
        <v>49</v>
      </c>
    </row>
    <row r="3634" customFormat="false" ht="15.75" hidden="false" customHeight="false" outlineLevel="0" collapsed="false">
      <c r="A3634" s="20" t="s">
        <v>7659</v>
      </c>
      <c r="B3634" s="20" t="s">
        <v>7660</v>
      </c>
      <c r="C3634" s="20" t="s">
        <v>7661</v>
      </c>
      <c r="H3634" s="20" t="s">
        <v>49</v>
      </c>
    </row>
    <row r="3635" customFormat="false" ht="15.75" hidden="false" customHeight="false" outlineLevel="0" collapsed="false">
      <c r="A3635" s="20" t="s">
        <v>7662</v>
      </c>
      <c r="B3635" s="20" t="s">
        <v>7660</v>
      </c>
      <c r="C3635" s="20" t="s">
        <v>7661</v>
      </c>
      <c r="H3635" s="20" t="s">
        <v>49</v>
      </c>
    </row>
    <row r="3636" customFormat="false" ht="15.75" hidden="false" customHeight="false" outlineLevel="0" collapsed="false">
      <c r="A3636" s="20" t="s">
        <v>7663</v>
      </c>
      <c r="B3636" s="20" t="s">
        <v>7664</v>
      </c>
      <c r="C3636" s="20" t="s">
        <v>7665</v>
      </c>
      <c r="D3636" s="20" t="s">
        <v>7666</v>
      </c>
      <c r="H3636" s="20" t="s">
        <v>49</v>
      </c>
    </row>
    <row r="3637" customFormat="false" ht="15.75" hidden="false" customHeight="false" outlineLevel="0" collapsed="false">
      <c r="A3637" s="20" t="s">
        <v>7667</v>
      </c>
      <c r="B3637" s="20" t="s">
        <v>7664</v>
      </c>
      <c r="C3637" s="20" t="s">
        <v>7665</v>
      </c>
      <c r="D3637" s="20" t="s">
        <v>7666</v>
      </c>
      <c r="H3637" s="20" t="s">
        <v>49</v>
      </c>
    </row>
    <row r="3638" customFormat="false" ht="15.75" hidden="false" customHeight="false" outlineLevel="0" collapsed="false">
      <c r="A3638" s="20" t="s">
        <v>7668</v>
      </c>
      <c r="B3638" s="20" t="s">
        <v>7669</v>
      </c>
      <c r="C3638" s="20" t="s">
        <v>7670</v>
      </c>
      <c r="H3638" s="20" t="s">
        <v>49</v>
      </c>
    </row>
    <row r="3639" customFormat="false" ht="15.75" hidden="false" customHeight="false" outlineLevel="0" collapsed="false">
      <c r="A3639" s="20" t="s">
        <v>7671</v>
      </c>
      <c r="B3639" s="20" t="s">
        <v>7669</v>
      </c>
      <c r="C3639" s="20" t="s">
        <v>7670</v>
      </c>
      <c r="H3639" s="20" t="s">
        <v>49</v>
      </c>
    </row>
    <row r="3640" customFormat="false" ht="15.75" hidden="false" customHeight="false" outlineLevel="0" collapsed="false">
      <c r="A3640" s="20" t="s">
        <v>7672</v>
      </c>
      <c r="B3640" s="20" t="s">
        <v>7673</v>
      </c>
      <c r="C3640" s="20" t="s">
        <v>7674</v>
      </c>
      <c r="D3640" s="20" t="s">
        <v>7126</v>
      </c>
      <c r="H3640" s="20" t="s">
        <v>49</v>
      </c>
    </row>
    <row r="3641" customFormat="false" ht="15.75" hidden="false" customHeight="false" outlineLevel="0" collapsed="false">
      <c r="A3641" s="20" t="s">
        <v>7675</v>
      </c>
      <c r="B3641" s="20" t="s">
        <v>7673</v>
      </c>
      <c r="C3641" s="20" t="s">
        <v>7674</v>
      </c>
      <c r="D3641" s="20" t="s">
        <v>7126</v>
      </c>
      <c r="H3641" s="20" t="s">
        <v>49</v>
      </c>
    </row>
    <row r="3642" customFormat="false" ht="15.75" hidden="false" customHeight="false" outlineLevel="0" collapsed="false">
      <c r="A3642" s="20" t="s">
        <v>7676</v>
      </c>
      <c r="B3642" s="20" t="s">
        <v>7677</v>
      </c>
      <c r="C3642" s="20" t="s">
        <v>7678</v>
      </c>
      <c r="D3642" s="20" t="s">
        <v>7679</v>
      </c>
      <c r="E3642" s="20" t="s">
        <v>7680</v>
      </c>
      <c r="H3642" s="20" t="s">
        <v>49</v>
      </c>
    </row>
    <row r="3643" customFormat="false" ht="15.75" hidden="false" customHeight="false" outlineLevel="0" collapsed="false">
      <c r="A3643" s="20" t="s">
        <v>7681</v>
      </c>
      <c r="B3643" s="20" t="s">
        <v>7677</v>
      </c>
      <c r="C3643" s="20" t="s">
        <v>7678</v>
      </c>
      <c r="D3643" s="20" t="s">
        <v>7679</v>
      </c>
      <c r="E3643" s="20" t="s">
        <v>7680</v>
      </c>
      <c r="H3643" s="20" t="s">
        <v>49</v>
      </c>
    </row>
    <row r="3644" customFormat="false" ht="15.75" hidden="false" customHeight="false" outlineLevel="0" collapsed="false">
      <c r="A3644" s="20" t="s">
        <v>7682</v>
      </c>
      <c r="B3644" s="20" t="s">
        <v>7683</v>
      </c>
      <c r="C3644" s="20" t="s">
        <v>7684</v>
      </c>
      <c r="D3644" s="20" t="s">
        <v>7685</v>
      </c>
      <c r="H3644" s="20" t="s">
        <v>29</v>
      </c>
    </row>
    <row r="3645" customFormat="false" ht="15.75" hidden="false" customHeight="false" outlineLevel="0" collapsed="false">
      <c r="A3645" s="20" t="s">
        <v>7686</v>
      </c>
      <c r="B3645" s="20" t="s">
        <v>7683</v>
      </c>
      <c r="C3645" s="20" t="s">
        <v>7684</v>
      </c>
      <c r="D3645" s="20" t="s">
        <v>7685</v>
      </c>
      <c r="H3645" s="20" t="s">
        <v>29</v>
      </c>
    </row>
    <row r="3646" customFormat="false" ht="15.75" hidden="false" customHeight="false" outlineLevel="0" collapsed="false">
      <c r="A3646" s="20" t="s">
        <v>7687</v>
      </c>
      <c r="B3646" s="20" t="s">
        <v>7688</v>
      </c>
      <c r="C3646" s="20" t="s">
        <v>7689</v>
      </c>
      <c r="H3646" s="20" t="s">
        <v>29</v>
      </c>
    </row>
    <row r="3647" customFormat="false" ht="15.75" hidden="false" customHeight="false" outlineLevel="0" collapsed="false">
      <c r="A3647" s="20" t="s">
        <v>7690</v>
      </c>
      <c r="B3647" s="20" t="s">
        <v>7688</v>
      </c>
      <c r="C3647" s="20" t="s">
        <v>7689</v>
      </c>
      <c r="H3647" s="20" t="s">
        <v>29</v>
      </c>
    </row>
    <row r="3648" customFormat="false" ht="15.75" hidden="false" customHeight="false" outlineLevel="0" collapsed="false">
      <c r="A3648" s="20" t="s">
        <v>7691</v>
      </c>
      <c r="B3648" s="20" t="s">
        <v>7692</v>
      </c>
      <c r="C3648" s="20" t="s">
        <v>7693</v>
      </c>
      <c r="D3648" s="20" t="s">
        <v>7694</v>
      </c>
      <c r="H3648" s="20" t="s">
        <v>29</v>
      </c>
    </row>
    <row r="3649" customFormat="false" ht="15.75" hidden="false" customHeight="false" outlineLevel="0" collapsed="false">
      <c r="A3649" s="20" t="s">
        <v>7695</v>
      </c>
      <c r="B3649" s="20" t="s">
        <v>7692</v>
      </c>
      <c r="C3649" s="20" t="s">
        <v>7693</v>
      </c>
      <c r="D3649" s="20" t="s">
        <v>7694</v>
      </c>
      <c r="H3649" s="20" t="s">
        <v>29</v>
      </c>
    </row>
    <row r="3650" customFormat="false" ht="15.75" hidden="false" customHeight="false" outlineLevel="0" collapsed="false">
      <c r="A3650" s="20" t="s">
        <v>7696</v>
      </c>
      <c r="B3650" s="20" t="s">
        <v>7697</v>
      </c>
      <c r="C3650" s="20" t="s">
        <v>7126</v>
      </c>
      <c r="H3650" s="20" t="s">
        <v>103</v>
      </c>
    </row>
    <row r="3651" customFormat="false" ht="15.75" hidden="false" customHeight="false" outlineLevel="0" collapsed="false">
      <c r="A3651" s="20" t="s">
        <v>7698</v>
      </c>
      <c r="B3651" s="20" t="s">
        <v>7697</v>
      </c>
      <c r="C3651" s="20" t="s">
        <v>7126</v>
      </c>
      <c r="H3651" s="20" t="s">
        <v>103</v>
      </c>
    </row>
    <row r="3652" customFormat="false" ht="15.75" hidden="false" customHeight="false" outlineLevel="0" collapsed="false">
      <c r="A3652" s="20" t="s">
        <v>7699</v>
      </c>
      <c r="B3652" s="20" t="s">
        <v>7700</v>
      </c>
      <c r="C3652" s="20" t="s">
        <v>7701</v>
      </c>
      <c r="D3652" s="20" t="s">
        <v>7702</v>
      </c>
      <c r="E3652" s="20" t="s">
        <v>7703</v>
      </c>
      <c r="F3652" s="20" t="s">
        <v>7704</v>
      </c>
      <c r="G3652" s="20" t="s">
        <v>525</v>
      </c>
      <c r="H3652" s="20" t="s">
        <v>103</v>
      </c>
    </row>
    <row r="3653" customFormat="false" ht="15.75" hidden="false" customHeight="false" outlineLevel="0" collapsed="false">
      <c r="A3653" s="20" t="s">
        <v>7705</v>
      </c>
      <c r="B3653" s="20" t="s">
        <v>7700</v>
      </c>
      <c r="C3653" s="20" t="s">
        <v>7701</v>
      </c>
      <c r="D3653" s="20" t="s">
        <v>7702</v>
      </c>
      <c r="E3653" s="20" t="s">
        <v>7703</v>
      </c>
      <c r="F3653" s="20" t="s">
        <v>7704</v>
      </c>
      <c r="G3653" s="20" t="s">
        <v>525</v>
      </c>
      <c r="H3653" s="20" t="s">
        <v>103</v>
      </c>
    </row>
    <row r="3654" customFormat="false" ht="15.75" hidden="false" customHeight="false" outlineLevel="0" collapsed="false">
      <c r="A3654" s="20" t="s">
        <v>7706</v>
      </c>
      <c r="B3654" s="20" t="s">
        <v>7700</v>
      </c>
      <c r="C3654" s="20" t="s">
        <v>7707</v>
      </c>
      <c r="D3654" s="20" t="s">
        <v>7708</v>
      </c>
      <c r="E3654" s="20" t="s">
        <v>7709</v>
      </c>
      <c r="F3654" s="20" t="s">
        <v>7710</v>
      </c>
      <c r="G3654" s="20" t="s">
        <v>7711</v>
      </c>
      <c r="H3654" s="20" t="s">
        <v>103</v>
      </c>
    </row>
    <row r="3655" customFormat="false" ht="15.75" hidden="false" customHeight="false" outlineLevel="0" collapsed="false">
      <c r="A3655" s="20" t="s">
        <v>7712</v>
      </c>
      <c r="B3655" s="20" t="s">
        <v>7700</v>
      </c>
      <c r="C3655" s="20" t="s">
        <v>7707</v>
      </c>
      <c r="D3655" s="20" t="s">
        <v>7708</v>
      </c>
      <c r="E3655" s="20" t="s">
        <v>7709</v>
      </c>
      <c r="F3655" s="20" t="s">
        <v>7710</v>
      </c>
      <c r="G3655" s="20" t="s">
        <v>7711</v>
      </c>
      <c r="H3655" s="20" t="s">
        <v>103</v>
      </c>
    </row>
    <row r="3656" customFormat="false" ht="15.75" hidden="false" customHeight="false" outlineLevel="0" collapsed="false">
      <c r="A3656" s="20" t="s">
        <v>7713</v>
      </c>
      <c r="B3656" s="20" t="s">
        <v>7714</v>
      </c>
      <c r="C3656" s="20" t="s">
        <v>7715</v>
      </c>
      <c r="D3656" s="20" t="s">
        <v>7702</v>
      </c>
      <c r="E3656" s="20" t="s">
        <v>7716</v>
      </c>
      <c r="F3656" s="20" t="s">
        <v>7717</v>
      </c>
      <c r="H3656" s="20" t="s">
        <v>103</v>
      </c>
    </row>
    <row r="3657" customFormat="false" ht="15.75" hidden="false" customHeight="false" outlineLevel="0" collapsed="false">
      <c r="A3657" s="20" t="s">
        <v>7718</v>
      </c>
      <c r="B3657" s="20" t="s">
        <v>7714</v>
      </c>
      <c r="C3657" s="20" t="s">
        <v>7715</v>
      </c>
      <c r="D3657" s="20" t="s">
        <v>7702</v>
      </c>
      <c r="E3657" s="20" t="s">
        <v>7716</v>
      </c>
      <c r="F3657" s="20" t="s">
        <v>7717</v>
      </c>
      <c r="H3657" s="20" t="s">
        <v>103</v>
      </c>
    </row>
    <row r="3658" customFormat="false" ht="15.75" hidden="false" customHeight="false" outlineLevel="0" collapsed="false">
      <c r="A3658" s="20" t="s">
        <v>7719</v>
      </c>
      <c r="B3658" s="20" t="s">
        <v>7714</v>
      </c>
      <c r="C3658" s="20" t="s">
        <v>7720</v>
      </c>
      <c r="D3658" s="20" t="s">
        <v>7721</v>
      </c>
      <c r="E3658" s="20" t="s">
        <v>7722</v>
      </c>
      <c r="F3658" s="20" t="s">
        <v>7723</v>
      </c>
      <c r="G3658" s="20" t="s">
        <v>7724</v>
      </c>
      <c r="H3658" s="20" t="s">
        <v>103</v>
      </c>
    </row>
    <row r="3659" customFormat="false" ht="15.75" hidden="false" customHeight="false" outlineLevel="0" collapsed="false">
      <c r="A3659" s="20" t="s">
        <v>7725</v>
      </c>
      <c r="B3659" s="20" t="s">
        <v>7714</v>
      </c>
      <c r="C3659" s="20" t="s">
        <v>7720</v>
      </c>
      <c r="D3659" s="20" t="s">
        <v>7721</v>
      </c>
      <c r="E3659" s="20" t="s">
        <v>7722</v>
      </c>
      <c r="F3659" s="20" t="s">
        <v>7723</v>
      </c>
      <c r="G3659" s="20" t="s">
        <v>7724</v>
      </c>
      <c r="H3659" s="20" t="s">
        <v>103</v>
      </c>
    </row>
    <row r="3660" customFormat="false" ht="15.75" hidden="false" customHeight="false" outlineLevel="0" collapsed="false">
      <c r="A3660" s="20" t="s">
        <v>7726</v>
      </c>
      <c r="B3660" s="20" t="s">
        <v>7727</v>
      </c>
      <c r="C3660" s="20" t="s">
        <v>7728</v>
      </c>
      <c r="D3660" s="20" t="s">
        <v>7729</v>
      </c>
      <c r="E3660" s="20" t="s">
        <v>7730</v>
      </c>
      <c r="H3660" s="20" t="s">
        <v>29</v>
      </c>
    </row>
    <row r="3661" customFormat="false" ht="15.75" hidden="false" customHeight="false" outlineLevel="0" collapsed="false">
      <c r="A3661" s="20" t="s">
        <v>7731</v>
      </c>
      <c r="B3661" s="20" t="s">
        <v>7727</v>
      </c>
      <c r="C3661" s="20" t="s">
        <v>7728</v>
      </c>
      <c r="D3661" s="20" t="s">
        <v>7729</v>
      </c>
      <c r="E3661" s="20" t="s">
        <v>7730</v>
      </c>
      <c r="H3661" s="20" t="s">
        <v>29</v>
      </c>
    </row>
    <row r="3662" customFormat="false" ht="15.75" hidden="false" customHeight="false" outlineLevel="0" collapsed="false">
      <c r="A3662" s="20" t="s">
        <v>7732</v>
      </c>
      <c r="B3662" s="20" t="s">
        <v>7733</v>
      </c>
      <c r="C3662" s="20" t="s">
        <v>7734</v>
      </c>
      <c r="D3662" s="20" t="s">
        <v>7735</v>
      </c>
      <c r="E3662" s="20" t="s">
        <v>7736</v>
      </c>
      <c r="F3662" s="20" t="s">
        <v>7737</v>
      </c>
      <c r="H3662" s="20" t="s">
        <v>29</v>
      </c>
    </row>
    <row r="3663" customFormat="false" ht="15.75" hidden="false" customHeight="false" outlineLevel="0" collapsed="false">
      <c r="A3663" s="20" t="s">
        <v>7738</v>
      </c>
      <c r="B3663" s="20" t="s">
        <v>7733</v>
      </c>
      <c r="C3663" s="20" t="s">
        <v>7734</v>
      </c>
      <c r="D3663" s="20" t="s">
        <v>7735</v>
      </c>
      <c r="E3663" s="20" t="s">
        <v>7736</v>
      </c>
      <c r="F3663" s="20" t="s">
        <v>7737</v>
      </c>
      <c r="H3663" s="20" t="s">
        <v>29</v>
      </c>
    </row>
    <row r="3664" customFormat="false" ht="15.75" hidden="false" customHeight="false" outlineLevel="0" collapsed="false">
      <c r="A3664" s="20" t="s">
        <v>7739</v>
      </c>
      <c r="B3664" s="20" t="s">
        <v>7740</v>
      </c>
      <c r="C3664" s="20" t="s">
        <v>7741</v>
      </c>
      <c r="D3664" s="20" t="s">
        <v>7742</v>
      </c>
      <c r="E3664" s="20" t="s">
        <v>7743</v>
      </c>
      <c r="F3664" s="20" t="s">
        <v>7744</v>
      </c>
      <c r="G3664" s="20" t="s">
        <v>7745</v>
      </c>
      <c r="H3664" s="20" t="s">
        <v>29</v>
      </c>
    </row>
    <row r="3665" customFormat="false" ht="15.75" hidden="false" customHeight="false" outlineLevel="0" collapsed="false">
      <c r="A3665" s="20" t="s">
        <v>7746</v>
      </c>
      <c r="B3665" s="20" t="s">
        <v>7740</v>
      </c>
      <c r="C3665" s="20" t="s">
        <v>7741</v>
      </c>
      <c r="D3665" s="20" t="s">
        <v>7742</v>
      </c>
      <c r="E3665" s="20" t="s">
        <v>7743</v>
      </c>
      <c r="F3665" s="20" t="s">
        <v>7744</v>
      </c>
      <c r="G3665" s="20" t="s">
        <v>7745</v>
      </c>
      <c r="H3665" s="20" t="s">
        <v>29</v>
      </c>
    </row>
    <row r="3666" customFormat="false" ht="15.75" hidden="false" customHeight="false" outlineLevel="0" collapsed="false">
      <c r="A3666" s="20" t="s">
        <v>7747</v>
      </c>
      <c r="B3666" s="20" t="s">
        <v>7740</v>
      </c>
      <c r="C3666" s="20" t="s">
        <v>7741</v>
      </c>
      <c r="D3666" s="20" t="s">
        <v>7742</v>
      </c>
      <c r="E3666" s="20" t="s">
        <v>7748</v>
      </c>
      <c r="F3666" s="20" t="s">
        <v>7744</v>
      </c>
      <c r="G3666" s="20" t="s">
        <v>7745</v>
      </c>
      <c r="H3666" s="20" t="s">
        <v>29</v>
      </c>
    </row>
    <row r="3667" customFormat="false" ht="15.75" hidden="false" customHeight="false" outlineLevel="0" collapsed="false">
      <c r="A3667" s="20" t="s">
        <v>7749</v>
      </c>
      <c r="B3667" s="20" t="s">
        <v>7740</v>
      </c>
      <c r="C3667" s="20" t="s">
        <v>7741</v>
      </c>
      <c r="D3667" s="20" t="s">
        <v>7742</v>
      </c>
      <c r="E3667" s="20" t="s">
        <v>7748</v>
      </c>
      <c r="F3667" s="20" t="s">
        <v>7744</v>
      </c>
      <c r="G3667" s="20" t="s">
        <v>7745</v>
      </c>
      <c r="H3667" s="20" t="s">
        <v>29</v>
      </c>
    </row>
    <row r="3668" customFormat="false" ht="15.75" hidden="false" customHeight="false" outlineLevel="0" collapsed="false">
      <c r="A3668" s="20" t="s">
        <v>7750</v>
      </c>
      <c r="B3668" s="20" t="s">
        <v>7740</v>
      </c>
      <c r="C3668" s="20" t="s">
        <v>7741</v>
      </c>
      <c r="D3668" s="20" t="s">
        <v>7742</v>
      </c>
      <c r="E3668" s="20" t="s">
        <v>7751</v>
      </c>
      <c r="F3668" s="20" t="s">
        <v>7744</v>
      </c>
      <c r="G3668" s="20" t="s">
        <v>7745</v>
      </c>
      <c r="H3668" s="20" t="s">
        <v>29</v>
      </c>
    </row>
    <row r="3669" customFormat="false" ht="15.75" hidden="false" customHeight="false" outlineLevel="0" collapsed="false">
      <c r="A3669" s="20" t="s">
        <v>7752</v>
      </c>
      <c r="B3669" s="20" t="s">
        <v>7740</v>
      </c>
      <c r="C3669" s="20" t="s">
        <v>7741</v>
      </c>
      <c r="D3669" s="20" t="s">
        <v>7742</v>
      </c>
      <c r="E3669" s="20" t="s">
        <v>7751</v>
      </c>
      <c r="F3669" s="20" t="s">
        <v>7744</v>
      </c>
      <c r="G3669" s="20" t="s">
        <v>7745</v>
      </c>
      <c r="H3669" s="20" t="s">
        <v>29</v>
      </c>
    </row>
    <row r="3670" customFormat="false" ht="15.75" hidden="false" customHeight="false" outlineLevel="0" collapsed="false">
      <c r="A3670" s="20" t="s">
        <v>7753</v>
      </c>
      <c r="B3670" s="20" t="s">
        <v>7740</v>
      </c>
      <c r="C3670" s="20" t="s">
        <v>7754</v>
      </c>
      <c r="D3670" s="20" t="s">
        <v>7742</v>
      </c>
      <c r="E3670" s="20" t="s">
        <v>7743</v>
      </c>
      <c r="F3670" s="20" t="s">
        <v>7744</v>
      </c>
      <c r="G3670" s="20" t="s">
        <v>7745</v>
      </c>
      <c r="H3670" s="20" t="s">
        <v>29</v>
      </c>
    </row>
    <row r="3671" customFormat="false" ht="15.75" hidden="false" customHeight="false" outlineLevel="0" collapsed="false">
      <c r="A3671" s="20" t="s">
        <v>7755</v>
      </c>
      <c r="B3671" s="20" t="s">
        <v>7740</v>
      </c>
      <c r="C3671" s="20" t="s">
        <v>7754</v>
      </c>
      <c r="D3671" s="20" t="s">
        <v>7742</v>
      </c>
      <c r="E3671" s="20" t="s">
        <v>7743</v>
      </c>
      <c r="F3671" s="20" t="s">
        <v>7744</v>
      </c>
      <c r="G3671" s="20" t="s">
        <v>7745</v>
      </c>
      <c r="H3671" s="20" t="s">
        <v>29</v>
      </c>
    </row>
    <row r="3672" customFormat="false" ht="15.75" hidden="false" customHeight="false" outlineLevel="0" collapsed="false">
      <c r="A3672" s="20" t="s">
        <v>7756</v>
      </c>
      <c r="B3672" s="20" t="s">
        <v>7740</v>
      </c>
      <c r="C3672" s="20" t="s">
        <v>7754</v>
      </c>
      <c r="D3672" s="20" t="s">
        <v>7742</v>
      </c>
      <c r="E3672" s="20" t="s">
        <v>7748</v>
      </c>
      <c r="F3672" s="20" t="s">
        <v>7744</v>
      </c>
      <c r="G3672" s="20" t="s">
        <v>7745</v>
      </c>
      <c r="H3672" s="20" t="s">
        <v>29</v>
      </c>
    </row>
    <row r="3673" customFormat="false" ht="15.75" hidden="false" customHeight="false" outlineLevel="0" collapsed="false">
      <c r="A3673" s="20" t="s">
        <v>7757</v>
      </c>
      <c r="B3673" s="20" t="s">
        <v>7740</v>
      </c>
      <c r="C3673" s="20" t="s">
        <v>7754</v>
      </c>
      <c r="D3673" s="20" t="s">
        <v>7742</v>
      </c>
      <c r="E3673" s="20" t="s">
        <v>7748</v>
      </c>
      <c r="F3673" s="20" t="s">
        <v>7744</v>
      </c>
      <c r="G3673" s="20" t="s">
        <v>7745</v>
      </c>
      <c r="H3673" s="20" t="s">
        <v>29</v>
      </c>
    </row>
    <row r="3674" customFormat="false" ht="15.75" hidden="false" customHeight="false" outlineLevel="0" collapsed="false">
      <c r="A3674" s="20" t="s">
        <v>7758</v>
      </c>
      <c r="B3674" s="20" t="s">
        <v>7740</v>
      </c>
      <c r="C3674" s="20" t="s">
        <v>7754</v>
      </c>
      <c r="D3674" s="20" t="s">
        <v>7742</v>
      </c>
      <c r="E3674" s="20" t="s">
        <v>7751</v>
      </c>
      <c r="F3674" s="20" t="s">
        <v>7744</v>
      </c>
      <c r="G3674" s="20" t="s">
        <v>7745</v>
      </c>
      <c r="H3674" s="20" t="s">
        <v>29</v>
      </c>
    </row>
    <row r="3675" customFormat="false" ht="15.75" hidden="false" customHeight="false" outlineLevel="0" collapsed="false">
      <c r="A3675" s="20" t="s">
        <v>7759</v>
      </c>
      <c r="B3675" s="20" t="s">
        <v>7740</v>
      </c>
      <c r="C3675" s="20" t="s">
        <v>7754</v>
      </c>
      <c r="D3675" s="20" t="s">
        <v>7742</v>
      </c>
      <c r="E3675" s="20" t="s">
        <v>7751</v>
      </c>
      <c r="F3675" s="20" t="s">
        <v>7744</v>
      </c>
      <c r="G3675" s="20" t="s">
        <v>7745</v>
      </c>
      <c r="H3675" s="20" t="s">
        <v>29</v>
      </c>
    </row>
    <row r="3676" customFormat="false" ht="15.75" hidden="false" customHeight="false" outlineLevel="0" collapsed="false">
      <c r="A3676" s="20" t="s">
        <v>7760</v>
      </c>
      <c r="B3676" s="20" t="s">
        <v>7740</v>
      </c>
      <c r="C3676" s="20" t="s">
        <v>7761</v>
      </c>
      <c r="D3676" s="20" t="s">
        <v>7742</v>
      </c>
      <c r="E3676" s="20" t="s">
        <v>7743</v>
      </c>
      <c r="F3676" s="20" t="s">
        <v>7744</v>
      </c>
      <c r="G3676" s="20" t="s">
        <v>7745</v>
      </c>
      <c r="H3676" s="20" t="s">
        <v>29</v>
      </c>
    </row>
    <row r="3677" customFormat="false" ht="15.75" hidden="false" customHeight="false" outlineLevel="0" collapsed="false">
      <c r="A3677" s="20" t="s">
        <v>7762</v>
      </c>
      <c r="B3677" s="20" t="s">
        <v>7740</v>
      </c>
      <c r="C3677" s="20" t="s">
        <v>7761</v>
      </c>
      <c r="D3677" s="20" t="s">
        <v>7742</v>
      </c>
      <c r="E3677" s="20" t="s">
        <v>7743</v>
      </c>
      <c r="F3677" s="20" t="s">
        <v>7744</v>
      </c>
      <c r="G3677" s="20" t="s">
        <v>7745</v>
      </c>
      <c r="H3677" s="20" t="s">
        <v>29</v>
      </c>
    </row>
    <row r="3678" customFormat="false" ht="15.75" hidden="false" customHeight="false" outlineLevel="0" collapsed="false">
      <c r="A3678" s="20" t="s">
        <v>7763</v>
      </c>
      <c r="B3678" s="20" t="s">
        <v>7740</v>
      </c>
      <c r="C3678" s="20" t="s">
        <v>7761</v>
      </c>
      <c r="D3678" s="20" t="s">
        <v>7742</v>
      </c>
      <c r="E3678" s="20" t="s">
        <v>7748</v>
      </c>
      <c r="F3678" s="20" t="s">
        <v>7744</v>
      </c>
      <c r="G3678" s="20" t="s">
        <v>7745</v>
      </c>
      <c r="H3678" s="20" t="s">
        <v>29</v>
      </c>
    </row>
    <row r="3679" customFormat="false" ht="15.75" hidden="false" customHeight="false" outlineLevel="0" collapsed="false">
      <c r="A3679" s="20" t="s">
        <v>7764</v>
      </c>
      <c r="B3679" s="20" t="s">
        <v>7740</v>
      </c>
      <c r="C3679" s="20" t="s">
        <v>7761</v>
      </c>
      <c r="D3679" s="20" t="s">
        <v>7742</v>
      </c>
      <c r="E3679" s="20" t="s">
        <v>7748</v>
      </c>
      <c r="F3679" s="20" t="s">
        <v>7744</v>
      </c>
      <c r="G3679" s="20" t="s">
        <v>7745</v>
      </c>
      <c r="H3679" s="20" t="s">
        <v>29</v>
      </c>
    </row>
    <row r="3680" customFormat="false" ht="15.75" hidden="false" customHeight="false" outlineLevel="0" collapsed="false">
      <c r="A3680" s="20" t="s">
        <v>7765</v>
      </c>
      <c r="B3680" s="20" t="s">
        <v>7740</v>
      </c>
      <c r="C3680" s="20" t="s">
        <v>7761</v>
      </c>
      <c r="D3680" s="20" t="s">
        <v>7742</v>
      </c>
      <c r="E3680" s="20" t="s">
        <v>7751</v>
      </c>
      <c r="F3680" s="20" t="s">
        <v>7744</v>
      </c>
      <c r="G3680" s="20" t="s">
        <v>7745</v>
      </c>
      <c r="H3680" s="20" t="s">
        <v>29</v>
      </c>
    </row>
    <row r="3681" customFormat="false" ht="15.75" hidden="false" customHeight="false" outlineLevel="0" collapsed="false">
      <c r="A3681" s="20" t="s">
        <v>7766</v>
      </c>
      <c r="B3681" s="20" t="s">
        <v>7740</v>
      </c>
      <c r="C3681" s="20" t="s">
        <v>7761</v>
      </c>
      <c r="D3681" s="20" t="s">
        <v>7742</v>
      </c>
      <c r="E3681" s="20" t="s">
        <v>7751</v>
      </c>
      <c r="F3681" s="20" t="s">
        <v>7744</v>
      </c>
      <c r="G3681" s="20" t="s">
        <v>7745</v>
      </c>
      <c r="H3681" s="20" t="s">
        <v>29</v>
      </c>
    </row>
    <row r="3682" customFormat="false" ht="15.75" hidden="false" customHeight="false" outlineLevel="0" collapsed="false">
      <c r="A3682" s="20" t="s">
        <v>7767</v>
      </c>
      <c r="B3682" s="20" t="s">
        <v>7740</v>
      </c>
      <c r="C3682" s="20" t="s">
        <v>7768</v>
      </c>
      <c r="D3682" s="20" t="s">
        <v>7769</v>
      </c>
      <c r="E3682" s="20" t="s">
        <v>7770</v>
      </c>
      <c r="F3682" s="20" t="s">
        <v>7771</v>
      </c>
      <c r="G3682" s="20" t="s">
        <v>7772</v>
      </c>
      <c r="H3682" s="20" t="s">
        <v>29</v>
      </c>
    </row>
    <row r="3683" customFormat="false" ht="15.75" hidden="false" customHeight="false" outlineLevel="0" collapsed="false">
      <c r="A3683" s="20" t="s">
        <v>7773</v>
      </c>
      <c r="B3683" s="20" t="s">
        <v>7740</v>
      </c>
      <c r="C3683" s="20" t="s">
        <v>7768</v>
      </c>
      <c r="D3683" s="20" t="s">
        <v>7769</v>
      </c>
      <c r="E3683" s="20" t="s">
        <v>7770</v>
      </c>
      <c r="F3683" s="20" t="s">
        <v>7771</v>
      </c>
      <c r="G3683" s="20" t="s">
        <v>7772</v>
      </c>
      <c r="H3683" s="20" t="s">
        <v>29</v>
      </c>
    </row>
    <row r="3684" customFormat="false" ht="15.75" hidden="false" customHeight="false" outlineLevel="0" collapsed="false">
      <c r="A3684" s="20" t="s">
        <v>7774</v>
      </c>
      <c r="B3684" s="20" t="s">
        <v>7740</v>
      </c>
      <c r="C3684" s="20" t="s">
        <v>7768</v>
      </c>
      <c r="D3684" s="20" t="s">
        <v>7769</v>
      </c>
      <c r="E3684" s="20" t="s">
        <v>7775</v>
      </c>
      <c r="F3684" s="20" t="s">
        <v>7771</v>
      </c>
      <c r="G3684" s="20" t="s">
        <v>7772</v>
      </c>
      <c r="H3684" s="20" t="s">
        <v>29</v>
      </c>
    </row>
    <row r="3685" customFormat="false" ht="15.75" hidden="false" customHeight="false" outlineLevel="0" collapsed="false">
      <c r="A3685" s="20" t="s">
        <v>7776</v>
      </c>
      <c r="B3685" s="20" t="s">
        <v>7740</v>
      </c>
      <c r="C3685" s="20" t="s">
        <v>7768</v>
      </c>
      <c r="D3685" s="20" t="s">
        <v>7769</v>
      </c>
      <c r="E3685" s="20" t="s">
        <v>7775</v>
      </c>
      <c r="F3685" s="20" t="s">
        <v>7771</v>
      </c>
      <c r="G3685" s="20" t="s">
        <v>7772</v>
      </c>
      <c r="H3685" s="20" t="s">
        <v>29</v>
      </c>
    </row>
    <row r="3686" customFormat="false" ht="15.75" hidden="false" customHeight="false" outlineLevel="0" collapsed="false">
      <c r="A3686" s="20" t="s">
        <v>7777</v>
      </c>
      <c r="B3686" s="20" t="s">
        <v>7740</v>
      </c>
      <c r="C3686" s="20" t="s">
        <v>7768</v>
      </c>
      <c r="D3686" s="20" t="s">
        <v>7769</v>
      </c>
      <c r="E3686" s="20" t="s">
        <v>7778</v>
      </c>
      <c r="F3686" s="20" t="s">
        <v>7771</v>
      </c>
      <c r="G3686" s="20" t="s">
        <v>7772</v>
      </c>
      <c r="H3686" s="20" t="s">
        <v>29</v>
      </c>
    </row>
    <row r="3687" customFormat="false" ht="15.75" hidden="false" customHeight="false" outlineLevel="0" collapsed="false">
      <c r="A3687" s="20" t="s">
        <v>7779</v>
      </c>
      <c r="B3687" s="20" t="s">
        <v>7740</v>
      </c>
      <c r="C3687" s="20" t="s">
        <v>7768</v>
      </c>
      <c r="D3687" s="20" t="s">
        <v>7769</v>
      </c>
      <c r="E3687" s="20" t="s">
        <v>7778</v>
      </c>
      <c r="F3687" s="20" t="s">
        <v>7771</v>
      </c>
      <c r="G3687" s="20" t="s">
        <v>7772</v>
      </c>
      <c r="H3687" s="20" t="s">
        <v>29</v>
      </c>
    </row>
    <row r="3688" customFormat="false" ht="15.75" hidden="false" customHeight="false" outlineLevel="0" collapsed="false">
      <c r="A3688" s="20" t="s">
        <v>7780</v>
      </c>
      <c r="B3688" s="20" t="s">
        <v>7740</v>
      </c>
      <c r="C3688" s="20" t="s">
        <v>7781</v>
      </c>
      <c r="D3688" s="20" t="s">
        <v>7769</v>
      </c>
      <c r="E3688" s="20" t="s">
        <v>7770</v>
      </c>
      <c r="F3688" s="20" t="s">
        <v>7771</v>
      </c>
      <c r="G3688" s="20" t="s">
        <v>7772</v>
      </c>
      <c r="H3688" s="20" t="s">
        <v>29</v>
      </c>
    </row>
    <row r="3689" customFormat="false" ht="15.75" hidden="false" customHeight="false" outlineLevel="0" collapsed="false">
      <c r="A3689" s="20" t="s">
        <v>7782</v>
      </c>
      <c r="B3689" s="20" t="s">
        <v>7740</v>
      </c>
      <c r="C3689" s="20" t="s">
        <v>7781</v>
      </c>
      <c r="D3689" s="20" t="s">
        <v>7769</v>
      </c>
      <c r="E3689" s="20" t="s">
        <v>7770</v>
      </c>
      <c r="F3689" s="20" t="s">
        <v>7771</v>
      </c>
      <c r="G3689" s="20" t="s">
        <v>7772</v>
      </c>
      <c r="H3689" s="20" t="s">
        <v>29</v>
      </c>
    </row>
    <row r="3690" customFormat="false" ht="15.75" hidden="false" customHeight="false" outlineLevel="0" collapsed="false">
      <c r="A3690" s="20" t="s">
        <v>7783</v>
      </c>
      <c r="B3690" s="20" t="s">
        <v>7740</v>
      </c>
      <c r="C3690" s="20" t="s">
        <v>7781</v>
      </c>
      <c r="D3690" s="20" t="s">
        <v>7769</v>
      </c>
      <c r="E3690" s="20" t="s">
        <v>7775</v>
      </c>
      <c r="F3690" s="20" t="s">
        <v>7771</v>
      </c>
      <c r="G3690" s="20" t="s">
        <v>7772</v>
      </c>
      <c r="H3690" s="20" t="s">
        <v>29</v>
      </c>
    </row>
    <row r="3691" customFormat="false" ht="15.75" hidden="false" customHeight="false" outlineLevel="0" collapsed="false">
      <c r="A3691" s="20" t="s">
        <v>7784</v>
      </c>
      <c r="B3691" s="20" t="s">
        <v>7740</v>
      </c>
      <c r="C3691" s="20" t="s">
        <v>7781</v>
      </c>
      <c r="D3691" s="20" t="s">
        <v>7769</v>
      </c>
      <c r="E3691" s="20" t="s">
        <v>7775</v>
      </c>
      <c r="F3691" s="20" t="s">
        <v>7771</v>
      </c>
      <c r="G3691" s="20" t="s">
        <v>7772</v>
      </c>
      <c r="H3691" s="20" t="s">
        <v>29</v>
      </c>
    </row>
    <row r="3692" customFormat="false" ht="15.75" hidden="false" customHeight="false" outlineLevel="0" collapsed="false">
      <c r="A3692" s="20" t="s">
        <v>7785</v>
      </c>
      <c r="B3692" s="20" t="s">
        <v>7740</v>
      </c>
      <c r="C3692" s="20" t="s">
        <v>7781</v>
      </c>
      <c r="D3692" s="20" t="s">
        <v>7769</v>
      </c>
      <c r="E3692" s="20" t="s">
        <v>7778</v>
      </c>
      <c r="F3692" s="20" t="s">
        <v>7771</v>
      </c>
      <c r="G3692" s="20" t="s">
        <v>7772</v>
      </c>
      <c r="H3692" s="20" t="s">
        <v>29</v>
      </c>
    </row>
    <row r="3693" customFormat="false" ht="15.75" hidden="false" customHeight="false" outlineLevel="0" collapsed="false">
      <c r="A3693" s="20" t="s">
        <v>7786</v>
      </c>
      <c r="B3693" s="20" t="s">
        <v>7740</v>
      </c>
      <c r="C3693" s="20" t="s">
        <v>7781</v>
      </c>
      <c r="D3693" s="20" t="s">
        <v>7769</v>
      </c>
      <c r="E3693" s="20" t="s">
        <v>7778</v>
      </c>
      <c r="F3693" s="20" t="s">
        <v>7771</v>
      </c>
      <c r="G3693" s="20" t="s">
        <v>7772</v>
      </c>
      <c r="H3693" s="20" t="s">
        <v>29</v>
      </c>
    </row>
    <row r="3694" customFormat="false" ht="15.75" hidden="false" customHeight="false" outlineLevel="0" collapsed="false">
      <c r="A3694" s="20" t="s">
        <v>7787</v>
      </c>
      <c r="B3694" s="20" t="s">
        <v>7740</v>
      </c>
      <c r="C3694" s="20" t="s">
        <v>7788</v>
      </c>
      <c r="D3694" s="20" t="s">
        <v>7769</v>
      </c>
      <c r="E3694" s="20" t="s">
        <v>7770</v>
      </c>
      <c r="F3694" s="20" t="s">
        <v>7771</v>
      </c>
      <c r="G3694" s="20" t="s">
        <v>7772</v>
      </c>
      <c r="H3694" s="20" t="s">
        <v>29</v>
      </c>
    </row>
    <row r="3695" customFormat="false" ht="15.75" hidden="false" customHeight="false" outlineLevel="0" collapsed="false">
      <c r="A3695" s="20" t="s">
        <v>7789</v>
      </c>
      <c r="B3695" s="20" t="s">
        <v>7740</v>
      </c>
      <c r="C3695" s="20" t="s">
        <v>7788</v>
      </c>
      <c r="D3695" s="20" t="s">
        <v>7769</v>
      </c>
      <c r="E3695" s="20" t="s">
        <v>7770</v>
      </c>
      <c r="F3695" s="20" t="s">
        <v>7771</v>
      </c>
      <c r="G3695" s="20" t="s">
        <v>7772</v>
      </c>
      <c r="H3695" s="20" t="s">
        <v>29</v>
      </c>
    </row>
    <row r="3696" customFormat="false" ht="15.75" hidden="false" customHeight="false" outlineLevel="0" collapsed="false">
      <c r="A3696" s="20" t="s">
        <v>7790</v>
      </c>
      <c r="B3696" s="20" t="s">
        <v>7740</v>
      </c>
      <c r="C3696" s="20" t="s">
        <v>7788</v>
      </c>
      <c r="D3696" s="20" t="s">
        <v>7769</v>
      </c>
      <c r="E3696" s="20" t="s">
        <v>7775</v>
      </c>
      <c r="F3696" s="20" t="s">
        <v>7771</v>
      </c>
      <c r="G3696" s="20" t="s">
        <v>7772</v>
      </c>
      <c r="H3696" s="20" t="s">
        <v>29</v>
      </c>
    </row>
    <row r="3697" customFormat="false" ht="15.75" hidden="false" customHeight="false" outlineLevel="0" collapsed="false">
      <c r="A3697" s="20" t="s">
        <v>7791</v>
      </c>
      <c r="B3697" s="20" t="s">
        <v>7740</v>
      </c>
      <c r="C3697" s="20" t="s">
        <v>7788</v>
      </c>
      <c r="D3697" s="20" t="s">
        <v>7769</v>
      </c>
      <c r="E3697" s="20" t="s">
        <v>7775</v>
      </c>
      <c r="F3697" s="20" t="s">
        <v>7771</v>
      </c>
      <c r="G3697" s="20" t="s">
        <v>7772</v>
      </c>
      <c r="H3697" s="20" t="s">
        <v>29</v>
      </c>
    </row>
    <row r="3698" customFormat="false" ht="15.75" hidden="false" customHeight="false" outlineLevel="0" collapsed="false">
      <c r="A3698" s="20" t="s">
        <v>7792</v>
      </c>
      <c r="B3698" s="20" t="s">
        <v>7740</v>
      </c>
      <c r="C3698" s="20" t="s">
        <v>7788</v>
      </c>
      <c r="D3698" s="20" t="s">
        <v>7769</v>
      </c>
      <c r="E3698" s="20" t="s">
        <v>7778</v>
      </c>
      <c r="F3698" s="20" t="s">
        <v>7771</v>
      </c>
      <c r="G3698" s="20" t="s">
        <v>7772</v>
      </c>
      <c r="H3698" s="20" t="s">
        <v>29</v>
      </c>
    </row>
    <row r="3699" customFormat="false" ht="15.75" hidden="false" customHeight="false" outlineLevel="0" collapsed="false">
      <c r="A3699" s="20" t="s">
        <v>7793</v>
      </c>
      <c r="B3699" s="20" t="s">
        <v>7740</v>
      </c>
      <c r="C3699" s="20" t="s">
        <v>7788</v>
      </c>
      <c r="D3699" s="20" t="s">
        <v>7769</v>
      </c>
      <c r="E3699" s="20" t="s">
        <v>7778</v>
      </c>
      <c r="F3699" s="20" t="s">
        <v>7771</v>
      </c>
      <c r="G3699" s="20" t="s">
        <v>7772</v>
      </c>
      <c r="H3699" s="20" t="s">
        <v>29</v>
      </c>
    </row>
    <row r="3700" customFormat="false" ht="15.75" hidden="false" customHeight="false" outlineLevel="0" collapsed="false">
      <c r="A3700" s="20" t="s">
        <v>7794</v>
      </c>
      <c r="B3700" s="20" t="s">
        <v>7795</v>
      </c>
      <c r="C3700" s="20" t="s">
        <v>7796</v>
      </c>
      <c r="D3700" s="20" t="s">
        <v>7797</v>
      </c>
      <c r="E3700" s="20" t="s">
        <v>7798</v>
      </c>
      <c r="F3700" s="20" t="s">
        <v>7799</v>
      </c>
      <c r="H3700" s="20" t="s">
        <v>29</v>
      </c>
    </row>
    <row r="3701" customFormat="false" ht="15.75" hidden="false" customHeight="false" outlineLevel="0" collapsed="false">
      <c r="A3701" s="20" t="s">
        <v>7800</v>
      </c>
      <c r="B3701" s="20" t="s">
        <v>7795</v>
      </c>
      <c r="C3701" s="20" t="s">
        <v>7796</v>
      </c>
      <c r="D3701" s="20" t="s">
        <v>7797</v>
      </c>
      <c r="E3701" s="20" t="s">
        <v>7798</v>
      </c>
      <c r="F3701" s="20" t="s">
        <v>7799</v>
      </c>
      <c r="H3701" s="20" t="s">
        <v>29</v>
      </c>
    </row>
    <row r="3702" customFormat="false" ht="15.75" hidden="false" customHeight="false" outlineLevel="0" collapsed="false">
      <c r="A3702" s="20" t="s">
        <v>7801</v>
      </c>
      <c r="B3702" s="20" t="s">
        <v>7802</v>
      </c>
      <c r="C3702" s="20" t="s">
        <v>7803</v>
      </c>
      <c r="D3702" s="20" t="s">
        <v>7797</v>
      </c>
      <c r="E3702" s="20" t="s">
        <v>7798</v>
      </c>
      <c r="F3702" s="20" t="s">
        <v>7799</v>
      </c>
      <c r="H3702" s="20" t="s">
        <v>29</v>
      </c>
    </row>
    <row r="3703" customFormat="false" ht="15.75" hidden="false" customHeight="false" outlineLevel="0" collapsed="false">
      <c r="A3703" s="20" t="s">
        <v>7804</v>
      </c>
      <c r="B3703" s="20" t="s">
        <v>7802</v>
      </c>
      <c r="C3703" s="20" t="s">
        <v>7803</v>
      </c>
      <c r="D3703" s="20" t="s">
        <v>7797</v>
      </c>
      <c r="E3703" s="20" t="s">
        <v>7798</v>
      </c>
      <c r="F3703" s="20" t="s">
        <v>7799</v>
      </c>
      <c r="H3703" s="20" t="s">
        <v>29</v>
      </c>
    </row>
    <row r="3704" customFormat="false" ht="15.75" hidden="false" customHeight="false" outlineLevel="0" collapsed="false">
      <c r="A3704" s="20" t="s">
        <v>7805</v>
      </c>
      <c r="B3704" s="20" t="s">
        <v>7802</v>
      </c>
      <c r="C3704" s="20" t="s">
        <v>7806</v>
      </c>
      <c r="D3704" s="20" t="s">
        <v>7797</v>
      </c>
      <c r="E3704" s="20" t="s">
        <v>7798</v>
      </c>
      <c r="F3704" s="20" t="s">
        <v>7799</v>
      </c>
      <c r="H3704" s="20" t="s">
        <v>29</v>
      </c>
    </row>
    <row r="3705" customFormat="false" ht="15.75" hidden="false" customHeight="false" outlineLevel="0" collapsed="false">
      <c r="A3705" s="20" t="s">
        <v>7807</v>
      </c>
      <c r="B3705" s="20" t="s">
        <v>7802</v>
      </c>
      <c r="C3705" s="20" t="s">
        <v>7806</v>
      </c>
      <c r="D3705" s="20" t="s">
        <v>7797</v>
      </c>
      <c r="E3705" s="20" t="s">
        <v>7798</v>
      </c>
      <c r="F3705" s="20" t="s">
        <v>7799</v>
      </c>
      <c r="H3705" s="20" t="s">
        <v>29</v>
      </c>
    </row>
    <row r="3706" customFormat="false" ht="15.75" hidden="false" customHeight="false" outlineLevel="0" collapsed="false">
      <c r="A3706" s="20" t="s">
        <v>7808</v>
      </c>
      <c r="B3706" s="20" t="s">
        <v>7809</v>
      </c>
      <c r="C3706" s="20" t="s">
        <v>7810</v>
      </c>
      <c r="D3706" s="20" t="s">
        <v>7811</v>
      </c>
      <c r="E3706" s="20" t="s">
        <v>7812</v>
      </c>
      <c r="F3706" s="20" t="s">
        <v>7813</v>
      </c>
      <c r="H3706" s="20" t="s">
        <v>29</v>
      </c>
    </row>
    <row r="3707" customFormat="false" ht="15.75" hidden="false" customHeight="false" outlineLevel="0" collapsed="false">
      <c r="A3707" s="20" t="s">
        <v>7814</v>
      </c>
      <c r="B3707" s="20" t="s">
        <v>7809</v>
      </c>
      <c r="C3707" s="20" t="s">
        <v>7810</v>
      </c>
      <c r="D3707" s="20" t="s">
        <v>7811</v>
      </c>
      <c r="E3707" s="20" t="s">
        <v>7812</v>
      </c>
      <c r="F3707" s="20" t="s">
        <v>7813</v>
      </c>
      <c r="H3707" s="20" t="s">
        <v>29</v>
      </c>
    </row>
    <row r="3708" customFormat="false" ht="15.75" hidden="false" customHeight="false" outlineLevel="0" collapsed="false">
      <c r="A3708" s="20" t="s">
        <v>7815</v>
      </c>
      <c r="B3708" s="20" t="s">
        <v>7816</v>
      </c>
      <c r="C3708" s="20" t="s">
        <v>7803</v>
      </c>
      <c r="D3708" s="20" t="s">
        <v>7797</v>
      </c>
      <c r="E3708" s="20" t="s">
        <v>7798</v>
      </c>
      <c r="F3708" s="20" t="s">
        <v>7799</v>
      </c>
      <c r="H3708" s="20" t="s">
        <v>29</v>
      </c>
    </row>
    <row r="3709" customFormat="false" ht="15.75" hidden="false" customHeight="false" outlineLevel="0" collapsed="false">
      <c r="A3709" s="20" t="s">
        <v>7817</v>
      </c>
      <c r="B3709" s="20" t="s">
        <v>7816</v>
      </c>
      <c r="C3709" s="20" t="s">
        <v>7803</v>
      </c>
      <c r="D3709" s="20" t="s">
        <v>7797</v>
      </c>
      <c r="E3709" s="20" t="s">
        <v>7798</v>
      </c>
      <c r="F3709" s="20" t="s">
        <v>7799</v>
      </c>
      <c r="H3709" s="20" t="s">
        <v>29</v>
      </c>
    </row>
    <row r="3710" customFormat="false" ht="15.75" hidden="false" customHeight="false" outlineLevel="0" collapsed="false">
      <c r="A3710" s="20" t="s">
        <v>7818</v>
      </c>
      <c r="B3710" s="20" t="s">
        <v>7816</v>
      </c>
      <c r="C3710" s="20" t="s">
        <v>7806</v>
      </c>
      <c r="D3710" s="20" t="s">
        <v>7797</v>
      </c>
      <c r="E3710" s="20" t="s">
        <v>7798</v>
      </c>
      <c r="F3710" s="20" t="s">
        <v>7799</v>
      </c>
      <c r="H3710" s="20" t="s">
        <v>29</v>
      </c>
    </row>
    <row r="3711" customFormat="false" ht="15.75" hidden="false" customHeight="false" outlineLevel="0" collapsed="false">
      <c r="A3711" s="20" t="s">
        <v>7819</v>
      </c>
      <c r="B3711" s="20" t="s">
        <v>7816</v>
      </c>
      <c r="C3711" s="20" t="s">
        <v>7806</v>
      </c>
      <c r="D3711" s="20" t="s">
        <v>7797</v>
      </c>
      <c r="E3711" s="20" t="s">
        <v>7798</v>
      </c>
      <c r="F3711" s="20" t="s">
        <v>7799</v>
      </c>
      <c r="H3711" s="20" t="s">
        <v>29</v>
      </c>
    </row>
    <row r="3712" customFormat="false" ht="15.75" hidden="false" customHeight="false" outlineLevel="0" collapsed="false">
      <c r="A3712" s="20" t="s">
        <v>7820</v>
      </c>
      <c r="B3712" s="20" t="s">
        <v>7821</v>
      </c>
      <c r="C3712" s="20" t="s">
        <v>7822</v>
      </c>
      <c r="H3712" s="20" t="s">
        <v>29</v>
      </c>
    </row>
    <row r="3713" customFormat="false" ht="15.75" hidden="false" customHeight="false" outlineLevel="0" collapsed="false">
      <c r="A3713" s="20" t="s">
        <v>7823</v>
      </c>
      <c r="B3713" s="20" t="s">
        <v>7821</v>
      </c>
      <c r="C3713" s="20" t="s">
        <v>7822</v>
      </c>
      <c r="H3713" s="20" t="s">
        <v>29</v>
      </c>
    </row>
    <row r="3714" customFormat="false" ht="15.75" hidden="false" customHeight="false" outlineLevel="0" collapsed="false">
      <c r="A3714" s="20" t="s">
        <v>7824</v>
      </c>
      <c r="B3714" s="20" t="s">
        <v>7825</v>
      </c>
      <c r="C3714" s="20" t="s">
        <v>7826</v>
      </c>
      <c r="D3714" s="20" t="s">
        <v>7827</v>
      </c>
      <c r="E3714" s="20" t="s">
        <v>7828</v>
      </c>
      <c r="F3714" s="20" t="s">
        <v>7829</v>
      </c>
      <c r="G3714" s="20" t="s">
        <v>7830</v>
      </c>
      <c r="H3714" s="20" t="s">
        <v>29</v>
      </c>
    </row>
    <row r="3715" customFormat="false" ht="15.75" hidden="false" customHeight="false" outlineLevel="0" collapsed="false">
      <c r="A3715" s="20" t="s">
        <v>7831</v>
      </c>
      <c r="B3715" s="20" t="s">
        <v>7825</v>
      </c>
      <c r="C3715" s="20" t="s">
        <v>7826</v>
      </c>
      <c r="D3715" s="20" t="s">
        <v>7827</v>
      </c>
      <c r="E3715" s="20" t="s">
        <v>7828</v>
      </c>
      <c r="F3715" s="20" t="s">
        <v>7829</v>
      </c>
      <c r="G3715" s="20" t="s">
        <v>7830</v>
      </c>
      <c r="H3715" s="20" t="s">
        <v>29</v>
      </c>
    </row>
    <row r="3716" customFormat="false" ht="15.75" hidden="false" customHeight="false" outlineLevel="0" collapsed="false">
      <c r="A3716" s="20" t="s">
        <v>7832</v>
      </c>
      <c r="B3716" s="20" t="s">
        <v>7833</v>
      </c>
      <c r="C3716" s="20" t="s">
        <v>7826</v>
      </c>
      <c r="D3716" s="20" t="s">
        <v>7827</v>
      </c>
      <c r="E3716" s="20" t="s">
        <v>7834</v>
      </c>
      <c r="F3716" s="20" t="s">
        <v>7835</v>
      </c>
      <c r="G3716" s="20" t="s">
        <v>7836</v>
      </c>
      <c r="H3716" s="20" t="s">
        <v>29</v>
      </c>
    </row>
    <row r="3717" customFormat="false" ht="15.75" hidden="false" customHeight="false" outlineLevel="0" collapsed="false">
      <c r="A3717" s="20" t="s">
        <v>7837</v>
      </c>
      <c r="B3717" s="20" t="s">
        <v>7833</v>
      </c>
      <c r="C3717" s="20" t="s">
        <v>7826</v>
      </c>
      <c r="D3717" s="20" t="s">
        <v>7827</v>
      </c>
      <c r="E3717" s="20" t="s">
        <v>7834</v>
      </c>
      <c r="F3717" s="20" t="s">
        <v>7835</v>
      </c>
      <c r="G3717" s="20" t="s">
        <v>7836</v>
      </c>
      <c r="H3717" s="20" t="s">
        <v>29</v>
      </c>
    </row>
    <row r="3718" customFormat="false" ht="15.75" hidden="false" customHeight="false" outlineLevel="0" collapsed="false">
      <c r="A3718" s="20" t="s">
        <v>7838</v>
      </c>
      <c r="B3718" s="20" t="s">
        <v>7825</v>
      </c>
      <c r="C3718" s="20" t="s">
        <v>7826</v>
      </c>
      <c r="D3718" s="20" t="s">
        <v>7839</v>
      </c>
      <c r="E3718" s="20" t="s">
        <v>7828</v>
      </c>
      <c r="F3718" s="20" t="s">
        <v>7829</v>
      </c>
      <c r="G3718" s="20" t="s">
        <v>7830</v>
      </c>
      <c r="H3718" s="20" t="s">
        <v>29</v>
      </c>
    </row>
    <row r="3719" customFormat="false" ht="15.75" hidden="false" customHeight="false" outlineLevel="0" collapsed="false">
      <c r="A3719" s="20" t="s">
        <v>7840</v>
      </c>
      <c r="B3719" s="20" t="s">
        <v>7825</v>
      </c>
      <c r="C3719" s="20" t="s">
        <v>7826</v>
      </c>
      <c r="D3719" s="20" t="s">
        <v>7839</v>
      </c>
      <c r="E3719" s="20" t="s">
        <v>7828</v>
      </c>
      <c r="F3719" s="20" t="s">
        <v>7829</v>
      </c>
      <c r="G3719" s="20" t="s">
        <v>7830</v>
      </c>
      <c r="H3719" s="20" t="s">
        <v>29</v>
      </c>
    </row>
    <row r="3720" customFormat="false" ht="15.75" hidden="false" customHeight="false" outlineLevel="0" collapsed="false">
      <c r="A3720" s="20" t="s">
        <v>7841</v>
      </c>
      <c r="B3720" s="20" t="s">
        <v>7825</v>
      </c>
      <c r="C3720" s="20" t="s">
        <v>7826</v>
      </c>
      <c r="D3720" s="20" t="s">
        <v>7839</v>
      </c>
      <c r="E3720" s="20" t="s">
        <v>7828</v>
      </c>
      <c r="F3720" s="20" t="s">
        <v>7842</v>
      </c>
      <c r="G3720" s="20" t="s">
        <v>7830</v>
      </c>
      <c r="H3720" s="20" t="s">
        <v>29</v>
      </c>
    </row>
    <row r="3721" customFormat="false" ht="15.75" hidden="false" customHeight="false" outlineLevel="0" collapsed="false">
      <c r="A3721" s="20" t="s">
        <v>7843</v>
      </c>
      <c r="B3721" s="20" t="s">
        <v>7825</v>
      </c>
      <c r="C3721" s="20" t="s">
        <v>7826</v>
      </c>
      <c r="D3721" s="20" t="s">
        <v>7839</v>
      </c>
      <c r="E3721" s="20" t="s">
        <v>7828</v>
      </c>
      <c r="F3721" s="20" t="s">
        <v>7842</v>
      </c>
      <c r="G3721" s="20" t="s">
        <v>7830</v>
      </c>
      <c r="H3721" s="20" t="s">
        <v>29</v>
      </c>
    </row>
    <row r="3722" customFormat="false" ht="15.75" hidden="false" customHeight="false" outlineLevel="0" collapsed="false">
      <c r="A3722" s="20" t="s">
        <v>7844</v>
      </c>
      <c r="B3722" s="20" t="s">
        <v>7825</v>
      </c>
      <c r="C3722" s="20" t="s">
        <v>7845</v>
      </c>
      <c r="D3722" s="20" t="s">
        <v>7846</v>
      </c>
      <c r="E3722" s="20" t="s">
        <v>7847</v>
      </c>
      <c r="F3722" s="20" t="s">
        <v>7848</v>
      </c>
      <c r="G3722" s="20" t="s">
        <v>7849</v>
      </c>
      <c r="H3722" s="20" t="s">
        <v>29</v>
      </c>
    </row>
    <row r="3723" customFormat="false" ht="15.75" hidden="false" customHeight="false" outlineLevel="0" collapsed="false">
      <c r="A3723" s="20" t="s">
        <v>7850</v>
      </c>
      <c r="B3723" s="20" t="s">
        <v>7825</v>
      </c>
      <c r="C3723" s="20" t="s">
        <v>7845</v>
      </c>
      <c r="D3723" s="20" t="s">
        <v>7846</v>
      </c>
      <c r="E3723" s="20" t="s">
        <v>7847</v>
      </c>
      <c r="F3723" s="20" t="s">
        <v>7848</v>
      </c>
      <c r="G3723" s="20" t="s">
        <v>7849</v>
      </c>
      <c r="H3723" s="20" t="s">
        <v>29</v>
      </c>
    </row>
    <row r="3724" customFormat="false" ht="15.75" hidden="false" customHeight="false" outlineLevel="0" collapsed="false">
      <c r="A3724" s="20" t="s">
        <v>7851</v>
      </c>
      <c r="B3724" s="20" t="s">
        <v>7825</v>
      </c>
      <c r="C3724" s="20" t="s">
        <v>7845</v>
      </c>
      <c r="D3724" s="20" t="s">
        <v>7852</v>
      </c>
      <c r="E3724" s="20" t="s">
        <v>7853</v>
      </c>
      <c r="F3724" s="20" t="s">
        <v>7848</v>
      </c>
      <c r="G3724" s="20" t="s">
        <v>7849</v>
      </c>
      <c r="H3724" s="20" t="s">
        <v>29</v>
      </c>
    </row>
    <row r="3725" customFormat="false" ht="15.75" hidden="false" customHeight="false" outlineLevel="0" collapsed="false">
      <c r="A3725" s="20" t="s">
        <v>7854</v>
      </c>
      <c r="B3725" s="20" t="s">
        <v>7825</v>
      </c>
      <c r="C3725" s="20" t="s">
        <v>7845</v>
      </c>
      <c r="D3725" s="20" t="s">
        <v>7852</v>
      </c>
      <c r="E3725" s="20" t="s">
        <v>7853</v>
      </c>
      <c r="F3725" s="20" t="s">
        <v>7848</v>
      </c>
      <c r="G3725" s="20" t="s">
        <v>7849</v>
      </c>
      <c r="H3725" s="20" t="s">
        <v>29</v>
      </c>
    </row>
    <row r="3726" customFormat="false" ht="15.75" hidden="false" customHeight="false" outlineLevel="0" collapsed="false">
      <c r="A3726" s="20" t="s">
        <v>7855</v>
      </c>
      <c r="B3726" s="20" t="s">
        <v>7856</v>
      </c>
      <c r="C3726" s="20" t="s">
        <v>7857</v>
      </c>
      <c r="D3726" s="20" t="s">
        <v>7858</v>
      </c>
      <c r="E3726" s="20" t="s">
        <v>7859</v>
      </c>
      <c r="F3726" s="20" t="s">
        <v>7829</v>
      </c>
      <c r="G3726" s="20" t="s">
        <v>7830</v>
      </c>
      <c r="H3726" s="20" t="s">
        <v>29</v>
      </c>
    </row>
    <row r="3727" customFormat="false" ht="15.75" hidden="false" customHeight="false" outlineLevel="0" collapsed="false">
      <c r="A3727" s="20" t="s">
        <v>7860</v>
      </c>
      <c r="B3727" s="20" t="s">
        <v>7856</v>
      </c>
      <c r="C3727" s="20" t="s">
        <v>7857</v>
      </c>
      <c r="D3727" s="20" t="s">
        <v>7858</v>
      </c>
      <c r="E3727" s="20" t="s">
        <v>7859</v>
      </c>
      <c r="F3727" s="20" t="s">
        <v>7829</v>
      </c>
      <c r="G3727" s="20" t="s">
        <v>7830</v>
      </c>
      <c r="H3727" s="20" t="s">
        <v>29</v>
      </c>
    </row>
    <row r="3728" customFormat="false" ht="15.75" hidden="false" customHeight="false" outlineLevel="0" collapsed="false">
      <c r="A3728" s="20" t="s">
        <v>7861</v>
      </c>
      <c r="B3728" s="20" t="s">
        <v>7856</v>
      </c>
      <c r="C3728" s="20" t="s">
        <v>7857</v>
      </c>
      <c r="D3728" s="20" t="s">
        <v>7858</v>
      </c>
      <c r="E3728" s="20" t="s">
        <v>7859</v>
      </c>
      <c r="F3728" s="20" t="s">
        <v>7842</v>
      </c>
      <c r="G3728" s="20" t="s">
        <v>7836</v>
      </c>
      <c r="H3728" s="20" t="s">
        <v>29</v>
      </c>
    </row>
    <row r="3729" customFormat="false" ht="15.75" hidden="false" customHeight="false" outlineLevel="0" collapsed="false">
      <c r="A3729" s="20" t="s">
        <v>7862</v>
      </c>
      <c r="B3729" s="20" t="s">
        <v>7856</v>
      </c>
      <c r="C3729" s="20" t="s">
        <v>7857</v>
      </c>
      <c r="D3729" s="20" t="s">
        <v>7858</v>
      </c>
      <c r="E3729" s="20" t="s">
        <v>7859</v>
      </c>
      <c r="F3729" s="20" t="s">
        <v>7842</v>
      </c>
      <c r="G3729" s="20" t="s">
        <v>7836</v>
      </c>
      <c r="H3729" s="20" t="s">
        <v>29</v>
      </c>
    </row>
    <row r="3730" customFormat="false" ht="15.75" hidden="false" customHeight="false" outlineLevel="0" collapsed="false">
      <c r="A3730" s="20" t="s">
        <v>7863</v>
      </c>
      <c r="B3730" s="20" t="s">
        <v>7856</v>
      </c>
      <c r="C3730" s="20" t="s">
        <v>7857</v>
      </c>
      <c r="D3730" s="20" t="s">
        <v>7864</v>
      </c>
      <c r="E3730" s="20" t="s">
        <v>7865</v>
      </c>
      <c r="F3730" s="20" t="s">
        <v>7829</v>
      </c>
      <c r="G3730" s="20" t="s">
        <v>7830</v>
      </c>
      <c r="H3730" s="20" t="s">
        <v>29</v>
      </c>
    </row>
    <row r="3731" customFormat="false" ht="15.75" hidden="false" customHeight="false" outlineLevel="0" collapsed="false">
      <c r="A3731" s="20" t="s">
        <v>7866</v>
      </c>
      <c r="B3731" s="20" t="s">
        <v>7856</v>
      </c>
      <c r="C3731" s="20" t="s">
        <v>7857</v>
      </c>
      <c r="D3731" s="20" t="s">
        <v>7864</v>
      </c>
      <c r="E3731" s="20" t="s">
        <v>7865</v>
      </c>
      <c r="F3731" s="20" t="s">
        <v>7829</v>
      </c>
      <c r="G3731" s="20" t="s">
        <v>7830</v>
      </c>
      <c r="H3731" s="20" t="s">
        <v>29</v>
      </c>
    </row>
    <row r="3732" customFormat="false" ht="15.75" hidden="false" customHeight="false" outlineLevel="0" collapsed="false">
      <c r="A3732" s="20" t="s">
        <v>7867</v>
      </c>
      <c r="B3732" s="20" t="s">
        <v>7856</v>
      </c>
      <c r="C3732" s="20" t="s">
        <v>7857</v>
      </c>
      <c r="D3732" s="20" t="s">
        <v>7864</v>
      </c>
      <c r="E3732" s="20" t="s">
        <v>7859</v>
      </c>
      <c r="F3732" s="20" t="s">
        <v>7842</v>
      </c>
      <c r="G3732" s="20" t="s">
        <v>7830</v>
      </c>
      <c r="H3732" s="20" t="s">
        <v>29</v>
      </c>
    </row>
    <row r="3733" customFormat="false" ht="15.75" hidden="false" customHeight="false" outlineLevel="0" collapsed="false">
      <c r="A3733" s="20" t="s">
        <v>7868</v>
      </c>
      <c r="B3733" s="20" t="s">
        <v>7856</v>
      </c>
      <c r="C3733" s="20" t="s">
        <v>7857</v>
      </c>
      <c r="D3733" s="20" t="s">
        <v>7864</v>
      </c>
      <c r="E3733" s="20" t="s">
        <v>7859</v>
      </c>
      <c r="F3733" s="20" t="s">
        <v>7842</v>
      </c>
      <c r="G3733" s="20" t="s">
        <v>7830</v>
      </c>
      <c r="H3733" s="20" t="s">
        <v>29</v>
      </c>
    </row>
    <row r="3734" customFormat="false" ht="15.75" hidden="false" customHeight="false" outlineLevel="0" collapsed="false">
      <c r="A3734" s="20" t="s">
        <v>7869</v>
      </c>
      <c r="B3734" s="20" t="s">
        <v>7856</v>
      </c>
      <c r="C3734" s="20" t="s">
        <v>7870</v>
      </c>
      <c r="D3734" s="20" t="s">
        <v>7871</v>
      </c>
      <c r="E3734" s="20" t="s">
        <v>7872</v>
      </c>
      <c r="F3734" s="20" t="s">
        <v>7873</v>
      </c>
      <c r="G3734" s="20" t="s">
        <v>7874</v>
      </c>
      <c r="H3734" s="20" t="s">
        <v>29</v>
      </c>
    </row>
    <row r="3735" customFormat="false" ht="15.75" hidden="false" customHeight="false" outlineLevel="0" collapsed="false">
      <c r="A3735" s="20" t="s">
        <v>7875</v>
      </c>
      <c r="B3735" s="20" t="s">
        <v>7856</v>
      </c>
      <c r="C3735" s="20" t="s">
        <v>7870</v>
      </c>
      <c r="D3735" s="20" t="s">
        <v>7871</v>
      </c>
      <c r="E3735" s="20" t="s">
        <v>7872</v>
      </c>
      <c r="F3735" s="20" t="s">
        <v>7873</v>
      </c>
      <c r="G3735" s="20" t="s">
        <v>7874</v>
      </c>
      <c r="H3735" s="20" t="s">
        <v>29</v>
      </c>
    </row>
    <row r="3736" customFormat="false" ht="15.75" hidden="false" customHeight="false" outlineLevel="0" collapsed="false">
      <c r="A3736" s="20" t="s">
        <v>7876</v>
      </c>
      <c r="B3736" s="20" t="s">
        <v>7856</v>
      </c>
      <c r="C3736" s="20" t="s">
        <v>7870</v>
      </c>
      <c r="D3736" s="20" t="s">
        <v>7877</v>
      </c>
      <c r="E3736" s="20" t="s">
        <v>7872</v>
      </c>
      <c r="F3736" s="20" t="s">
        <v>7873</v>
      </c>
      <c r="G3736" s="20" t="s">
        <v>7874</v>
      </c>
      <c r="H3736" s="20" t="s">
        <v>29</v>
      </c>
    </row>
    <row r="3737" customFormat="false" ht="15.75" hidden="false" customHeight="false" outlineLevel="0" collapsed="false">
      <c r="A3737" s="20" t="s">
        <v>7878</v>
      </c>
      <c r="B3737" s="20" t="s">
        <v>7856</v>
      </c>
      <c r="C3737" s="20" t="s">
        <v>7870</v>
      </c>
      <c r="D3737" s="20" t="s">
        <v>7877</v>
      </c>
      <c r="E3737" s="20" t="s">
        <v>7872</v>
      </c>
      <c r="F3737" s="20" t="s">
        <v>7873</v>
      </c>
      <c r="G3737" s="20" t="s">
        <v>7874</v>
      </c>
      <c r="H3737" s="20" t="s">
        <v>29</v>
      </c>
    </row>
    <row r="3738" customFormat="false" ht="15.75" hidden="false" customHeight="false" outlineLevel="0" collapsed="false">
      <c r="A3738" s="20" t="s">
        <v>7879</v>
      </c>
      <c r="B3738" s="20" t="s">
        <v>7880</v>
      </c>
      <c r="C3738" s="20" t="s">
        <v>7881</v>
      </c>
      <c r="D3738" s="20" t="s">
        <v>7882</v>
      </c>
      <c r="E3738" s="20" t="s">
        <v>7883</v>
      </c>
      <c r="F3738" s="20" t="s">
        <v>7884</v>
      </c>
      <c r="H3738" s="20" t="s">
        <v>29</v>
      </c>
    </row>
    <row r="3739" customFormat="false" ht="15.75" hidden="false" customHeight="false" outlineLevel="0" collapsed="false">
      <c r="A3739" s="20" t="s">
        <v>7885</v>
      </c>
      <c r="B3739" s="20" t="s">
        <v>7880</v>
      </c>
      <c r="C3739" s="20" t="s">
        <v>7881</v>
      </c>
      <c r="D3739" s="20" t="s">
        <v>7882</v>
      </c>
      <c r="E3739" s="20" t="s">
        <v>7883</v>
      </c>
      <c r="F3739" s="20" t="s">
        <v>7884</v>
      </c>
      <c r="H3739" s="20" t="s">
        <v>29</v>
      </c>
    </row>
    <row r="3740" customFormat="false" ht="15.75" hidden="false" customHeight="false" outlineLevel="0" collapsed="false">
      <c r="A3740" s="20" t="s">
        <v>7886</v>
      </c>
      <c r="B3740" s="20" t="s">
        <v>7880</v>
      </c>
      <c r="C3740" s="20" t="s">
        <v>7887</v>
      </c>
      <c r="D3740" s="20" t="s">
        <v>7888</v>
      </c>
      <c r="E3740" s="20" t="s">
        <v>7889</v>
      </c>
      <c r="F3740" s="20" t="s">
        <v>7890</v>
      </c>
      <c r="H3740" s="20" t="s">
        <v>29</v>
      </c>
    </row>
    <row r="3741" customFormat="false" ht="15.75" hidden="false" customHeight="false" outlineLevel="0" collapsed="false">
      <c r="A3741" s="20" t="s">
        <v>7891</v>
      </c>
      <c r="B3741" s="20" t="s">
        <v>7880</v>
      </c>
      <c r="C3741" s="20" t="s">
        <v>7887</v>
      </c>
      <c r="D3741" s="20" t="s">
        <v>7888</v>
      </c>
      <c r="E3741" s="20" t="s">
        <v>7889</v>
      </c>
      <c r="F3741" s="20" t="s">
        <v>7890</v>
      </c>
      <c r="H3741" s="20" t="s">
        <v>29</v>
      </c>
    </row>
    <row r="3742" customFormat="false" ht="15.75" hidden="false" customHeight="false" outlineLevel="0" collapsed="false">
      <c r="A3742" s="20" t="s">
        <v>7892</v>
      </c>
      <c r="B3742" s="20" t="s">
        <v>7893</v>
      </c>
      <c r="C3742" s="20" t="s">
        <v>7894</v>
      </c>
      <c r="D3742" s="20" t="s">
        <v>7895</v>
      </c>
      <c r="E3742" s="20" t="s">
        <v>7896</v>
      </c>
      <c r="F3742" s="20" t="s">
        <v>7897</v>
      </c>
      <c r="G3742" s="20" t="s">
        <v>7898</v>
      </c>
      <c r="H3742" s="20" t="s">
        <v>29</v>
      </c>
    </row>
    <row r="3743" customFormat="false" ht="15.75" hidden="false" customHeight="false" outlineLevel="0" collapsed="false">
      <c r="A3743" s="20" t="s">
        <v>7899</v>
      </c>
      <c r="B3743" s="20" t="s">
        <v>7893</v>
      </c>
      <c r="C3743" s="20" t="s">
        <v>7894</v>
      </c>
      <c r="D3743" s="20" t="s">
        <v>7895</v>
      </c>
      <c r="E3743" s="20" t="s">
        <v>7896</v>
      </c>
      <c r="F3743" s="20" t="s">
        <v>7897</v>
      </c>
      <c r="G3743" s="20" t="s">
        <v>7898</v>
      </c>
      <c r="H3743" s="20" t="s">
        <v>29</v>
      </c>
    </row>
    <row r="3744" customFormat="false" ht="15.75" hidden="false" customHeight="false" outlineLevel="0" collapsed="false">
      <c r="A3744" s="20" t="s">
        <v>7900</v>
      </c>
      <c r="B3744" s="20" t="s">
        <v>7893</v>
      </c>
      <c r="C3744" s="20" t="s">
        <v>7901</v>
      </c>
      <c r="D3744" s="20" t="s">
        <v>7902</v>
      </c>
      <c r="E3744" s="20" t="s">
        <v>7903</v>
      </c>
      <c r="F3744" s="20" t="s">
        <v>7904</v>
      </c>
      <c r="G3744" s="20" t="s">
        <v>7905</v>
      </c>
      <c r="H3744" s="20" t="s">
        <v>29</v>
      </c>
    </row>
    <row r="3745" customFormat="false" ht="15.75" hidden="false" customHeight="false" outlineLevel="0" collapsed="false">
      <c r="A3745" s="20" t="s">
        <v>7906</v>
      </c>
      <c r="B3745" s="20" t="s">
        <v>7893</v>
      </c>
      <c r="C3745" s="20" t="s">
        <v>7901</v>
      </c>
      <c r="D3745" s="20" t="s">
        <v>7902</v>
      </c>
      <c r="E3745" s="20" t="s">
        <v>7903</v>
      </c>
      <c r="F3745" s="20" t="s">
        <v>7904</v>
      </c>
      <c r="G3745" s="20" t="s">
        <v>7905</v>
      </c>
      <c r="H3745" s="20" t="s">
        <v>29</v>
      </c>
    </row>
    <row r="3746" customFormat="false" ht="15.75" hidden="false" customHeight="false" outlineLevel="0" collapsed="false">
      <c r="A3746" s="20" t="s">
        <v>7907</v>
      </c>
      <c r="B3746" s="20" t="s">
        <v>7908</v>
      </c>
      <c r="C3746" s="20" t="s">
        <v>7909</v>
      </c>
      <c r="H3746" s="20" t="s">
        <v>49</v>
      </c>
    </row>
    <row r="3747" customFormat="false" ht="15.75" hidden="false" customHeight="false" outlineLevel="0" collapsed="false">
      <c r="A3747" s="20" t="s">
        <v>7910</v>
      </c>
      <c r="B3747" s="20" t="s">
        <v>7908</v>
      </c>
      <c r="C3747" s="20" t="s">
        <v>7909</v>
      </c>
      <c r="H3747" s="20" t="s">
        <v>49</v>
      </c>
    </row>
    <row r="3748" customFormat="false" ht="15.75" hidden="false" customHeight="false" outlineLevel="0" collapsed="false">
      <c r="A3748" s="20" t="s">
        <v>7911</v>
      </c>
      <c r="B3748" s="20" t="s">
        <v>7912</v>
      </c>
      <c r="C3748" s="20" t="s">
        <v>7913</v>
      </c>
      <c r="D3748" s="20" t="s">
        <v>7914</v>
      </c>
      <c r="E3748" s="20" t="s">
        <v>7915</v>
      </c>
      <c r="F3748" s="20" t="s">
        <v>7916</v>
      </c>
      <c r="H3748" s="20" t="s">
        <v>29</v>
      </c>
    </row>
    <row r="3749" customFormat="false" ht="15.75" hidden="false" customHeight="false" outlineLevel="0" collapsed="false">
      <c r="A3749" s="20" t="s">
        <v>7917</v>
      </c>
      <c r="B3749" s="20" t="s">
        <v>7912</v>
      </c>
      <c r="C3749" s="20" t="s">
        <v>7913</v>
      </c>
      <c r="D3749" s="20" t="s">
        <v>7914</v>
      </c>
      <c r="E3749" s="20" t="s">
        <v>7915</v>
      </c>
      <c r="F3749" s="20" t="s">
        <v>7916</v>
      </c>
      <c r="H3749" s="20" t="s">
        <v>29</v>
      </c>
    </row>
    <row r="3750" customFormat="false" ht="15.75" hidden="false" customHeight="false" outlineLevel="0" collapsed="false">
      <c r="A3750" s="20" t="s">
        <v>7918</v>
      </c>
      <c r="B3750" s="20" t="s">
        <v>7919</v>
      </c>
      <c r="C3750" s="20" t="s">
        <v>7920</v>
      </c>
      <c r="D3750" s="20" t="s">
        <v>7921</v>
      </c>
      <c r="E3750" s="20" t="s">
        <v>7922</v>
      </c>
      <c r="H3750" s="20" t="s">
        <v>49</v>
      </c>
    </row>
    <row r="3751" customFormat="false" ht="15.75" hidden="false" customHeight="false" outlineLevel="0" collapsed="false">
      <c r="A3751" s="20" t="s">
        <v>7923</v>
      </c>
      <c r="B3751" s="20" t="s">
        <v>7919</v>
      </c>
      <c r="C3751" s="20" t="s">
        <v>7920</v>
      </c>
      <c r="D3751" s="20" t="s">
        <v>7921</v>
      </c>
      <c r="E3751" s="20" t="s">
        <v>7922</v>
      </c>
      <c r="H3751" s="20" t="s">
        <v>49</v>
      </c>
    </row>
    <row r="3752" customFormat="false" ht="15.75" hidden="false" customHeight="false" outlineLevel="0" collapsed="false">
      <c r="A3752" s="20" t="s">
        <v>7924</v>
      </c>
      <c r="B3752" s="20" t="s">
        <v>7925</v>
      </c>
      <c r="C3752" s="20" t="s">
        <v>7926</v>
      </c>
      <c r="D3752" s="20" t="s">
        <v>7927</v>
      </c>
      <c r="E3752" s="20" t="s">
        <v>7928</v>
      </c>
      <c r="F3752" s="20" t="s">
        <v>7929</v>
      </c>
      <c r="H3752" s="20" t="s">
        <v>103</v>
      </c>
    </row>
    <row r="3753" customFormat="false" ht="15.75" hidden="false" customHeight="false" outlineLevel="0" collapsed="false">
      <c r="A3753" s="20" t="s">
        <v>7930</v>
      </c>
      <c r="B3753" s="20" t="s">
        <v>7925</v>
      </c>
      <c r="C3753" s="20" t="s">
        <v>7926</v>
      </c>
      <c r="D3753" s="20" t="s">
        <v>7927</v>
      </c>
      <c r="E3753" s="20" t="s">
        <v>7928</v>
      </c>
      <c r="F3753" s="20" t="s">
        <v>7929</v>
      </c>
      <c r="H3753" s="20" t="s">
        <v>103</v>
      </c>
    </row>
    <row r="3754" customFormat="false" ht="15.75" hidden="false" customHeight="false" outlineLevel="0" collapsed="false">
      <c r="A3754" s="20" t="s">
        <v>7931</v>
      </c>
      <c r="B3754" s="20" t="s">
        <v>7932</v>
      </c>
      <c r="C3754" s="20" t="s">
        <v>7933</v>
      </c>
      <c r="D3754" s="20" t="s">
        <v>7934</v>
      </c>
      <c r="E3754" s="20" t="s">
        <v>7935</v>
      </c>
      <c r="F3754" s="20" t="s">
        <v>7936</v>
      </c>
      <c r="H3754" s="20" t="s">
        <v>103</v>
      </c>
    </row>
    <row r="3755" customFormat="false" ht="15.75" hidden="false" customHeight="false" outlineLevel="0" collapsed="false">
      <c r="A3755" s="20" t="s">
        <v>7937</v>
      </c>
      <c r="B3755" s="20" t="s">
        <v>7932</v>
      </c>
      <c r="C3755" s="20" t="s">
        <v>7933</v>
      </c>
      <c r="D3755" s="20" t="s">
        <v>7934</v>
      </c>
      <c r="E3755" s="20" t="s">
        <v>7935</v>
      </c>
      <c r="F3755" s="20" t="s">
        <v>7936</v>
      </c>
      <c r="H3755" s="20" t="s">
        <v>103</v>
      </c>
    </row>
    <row r="3756" customFormat="false" ht="15.75" hidden="false" customHeight="false" outlineLevel="0" collapsed="false">
      <c r="A3756" s="20" t="s">
        <v>7938</v>
      </c>
      <c r="B3756" s="20" t="s">
        <v>7939</v>
      </c>
      <c r="C3756" s="20" t="s">
        <v>7940</v>
      </c>
      <c r="D3756" s="20" t="s">
        <v>7941</v>
      </c>
      <c r="E3756" s="20" t="s">
        <v>7942</v>
      </c>
      <c r="F3756" s="20" t="s">
        <v>7943</v>
      </c>
      <c r="H3756" s="20" t="s">
        <v>49</v>
      </c>
    </row>
    <row r="3757" customFormat="false" ht="15.75" hidden="false" customHeight="false" outlineLevel="0" collapsed="false">
      <c r="A3757" s="20" t="s">
        <v>7944</v>
      </c>
      <c r="B3757" s="20" t="s">
        <v>7939</v>
      </c>
      <c r="C3757" s="20" t="s">
        <v>7940</v>
      </c>
      <c r="D3757" s="20" t="s">
        <v>7941</v>
      </c>
      <c r="E3757" s="20" t="s">
        <v>7942</v>
      </c>
      <c r="F3757" s="20" t="s">
        <v>7943</v>
      </c>
      <c r="H3757" s="20" t="s">
        <v>49</v>
      </c>
    </row>
    <row r="3758" customFormat="false" ht="15.75" hidden="false" customHeight="false" outlineLevel="0" collapsed="false">
      <c r="A3758" s="20" t="s">
        <v>7945</v>
      </c>
      <c r="B3758" s="20" t="s">
        <v>7946</v>
      </c>
      <c r="C3758" s="20" t="s">
        <v>7947</v>
      </c>
      <c r="H3758" s="20" t="s">
        <v>49</v>
      </c>
    </row>
    <row r="3759" customFormat="false" ht="15.75" hidden="false" customHeight="false" outlineLevel="0" collapsed="false">
      <c r="A3759" s="20" t="s">
        <v>7948</v>
      </c>
      <c r="B3759" s="20" t="s">
        <v>7946</v>
      </c>
      <c r="C3759" s="20" t="s">
        <v>7947</v>
      </c>
      <c r="H3759" s="20" t="s">
        <v>49</v>
      </c>
    </row>
    <row r="3760" customFormat="false" ht="15.75" hidden="false" customHeight="false" outlineLevel="0" collapsed="false">
      <c r="A3760" s="20" t="s">
        <v>7949</v>
      </c>
      <c r="B3760" s="20" t="s">
        <v>7950</v>
      </c>
      <c r="C3760" s="20" t="s">
        <v>7951</v>
      </c>
      <c r="H3760" s="20" t="s">
        <v>49</v>
      </c>
    </row>
    <row r="3761" customFormat="false" ht="15.75" hidden="false" customHeight="false" outlineLevel="0" collapsed="false">
      <c r="A3761" s="20" t="s">
        <v>7952</v>
      </c>
      <c r="B3761" s="20" t="s">
        <v>7950</v>
      </c>
      <c r="C3761" s="20" t="s">
        <v>7951</v>
      </c>
      <c r="H3761" s="20" t="s">
        <v>49</v>
      </c>
    </row>
    <row r="3762" customFormat="false" ht="15.75" hidden="false" customHeight="false" outlineLevel="0" collapsed="false">
      <c r="A3762" s="20" t="s">
        <v>7953</v>
      </c>
      <c r="B3762" s="20" t="s">
        <v>7954</v>
      </c>
      <c r="C3762" s="20" t="s">
        <v>7955</v>
      </c>
      <c r="H3762" s="20" t="s">
        <v>15</v>
      </c>
    </row>
    <row r="3763" customFormat="false" ht="15.75" hidden="false" customHeight="false" outlineLevel="0" collapsed="false">
      <c r="A3763" s="20" t="s">
        <v>7956</v>
      </c>
      <c r="B3763" s="20" t="s">
        <v>7954</v>
      </c>
      <c r="C3763" s="20" t="s">
        <v>7955</v>
      </c>
      <c r="H3763" s="20" t="s">
        <v>15</v>
      </c>
    </row>
    <row r="3764" customFormat="false" ht="15.75" hidden="false" customHeight="false" outlineLevel="0" collapsed="false">
      <c r="A3764" s="20" t="s">
        <v>7957</v>
      </c>
      <c r="B3764" s="20" t="s">
        <v>7958</v>
      </c>
      <c r="H3764" s="20" t="s">
        <v>49</v>
      </c>
    </row>
    <row r="3765" customFormat="false" ht="15.75" hidden="false" customHeight="false" outlineLevel="0" collapsed="false">
      <c r="A3765" s="20" t="s">
        <v>7959</v>
      </c>
      <c r="B3765" s="20" t="s">
        <v>7958</v>
      </c>
      <c r="H3765" s="20" t="s">
        <v>49</v>
      </c>
    </row>
    <row r="3766" customFormat="false" ht="15.75" hidden="false" customHeight="false" outlineLevel="0" collapsed="false">
      <c r="A3766" s="20" t="s">
        <v>7960</v>
      </c>
      <c r="B3766" s="20" t="s">
        <v>7961</v>
      </c>
      <c r="C3766" s="20" t="s">
        <v>7962</v>
      </c>
      <c r="D3766" s="20" t="s">
        <v>7963</v>
      </c>
      <c r="E3766" s="20" t="s">
        <v>7964</v>
      </c>
      <c r="F3766" s="20" t="s">
        <v>7965</v>
      </c>
      <c r="G3766" s="20" t="s">
        <v>7966</v>
      </c>
      <c r="H3766" s="20" t="s">
        <v>7967</v>
      </c>
    </row>
    <row r="3767" customFormat="false" ht="15.75" hidden="false" customHeight="false" outlineLevel="0" collapsed="false">
      <c r="A3767" s="20" t="s">
        <v>7968</v>
      </c>
      <c r="B3767" s="20" t="s">
        <v>7961</v>
      </c>
      <c r="C3767" s="20" t="s">
        <v>7962</v>
      </c>
      <c r="D3767" s="20" t="s">
        <v>7963</v>
      </c>
      <c r="E3767" s="20" t="s">
        <v>7964</v>
      </c>
      <c r="F3767" s="20" t="s">
        <v>7965</v>
      </c>
      <c r="G3767" s="20" t="s">
        <v>7966</v>
      </c>
      <c r="H3767" s="20" t="s">
        <v>7967</v>
      </c>
    </row>
    <row r="3768" customFormat="false" ht="15.75" hidden="false" customHeight="false" outlineLevel="0" collapsed="false">
      <c r="A3768" s="20" t="s">
        <v>7969</v>
      </c>
      <c r="B3768" s="20" t="s">
        <v>7970</v>
      </c>
    </row>
    <row r="3769" customFormat="false" ht="15.75" hidden="false" customHeight="false" outlineLevel="0" collapsed="false">
      <c r="A3769" s="20" t="s">
        <v>7971</v>
      </c>
      <c r="B3769" s="20" t="s">
        <v>7970</v>
      </c>
    </row>
    <row r="3770" customFormat="false" ht="15.75" hidden="false" customHeight="false" outlineLevel="0" collapsed="false">
      <c r="A3770" s="20" t="s">
        <v>7972</v>
      </c>
      <c r="B3770" s="20" t="s">
        <v>7973</v>
      </c>
      <c r="C3770" s="20" t="s">
        <v>7974</v>
      </c>
    </row>
    <row r="3771" customFormat="false" ht="15.75" hidden="false" customHeight="false" outlineLevel="0" collapsed="false">
      <c r="A3771" s="20" t="s">
        <v>7975</v>
      </c>
      <c r="B3771" s="20" t="s">
        <v>7973</v>
      </c>
      <c r="C3771" s="20" t="s">
        <v>7974</v>
      </c>
    </row>
    <row r="3772" customFormat="false" ht="15.75" hidden="false" customHeight="false" outlineLevel="0" collapsed="false">
      <c r="A3772" s="20" t="s">
        <v>7976</v>
      </c>
      <c r="B3772" s="20" t="s">
        <v>7977</v>
      </c>
      <c r="H3772" s="20" t="s">
        <v>3687</v>
      </c>
    </row>
    <row r="3773" customFormat="false" ht="15.75" hidden="false" customHeight="false" outlineLevel="0" collapsed="false">
      <c r="A3773" s="20" t="s">
        <v>32</v>
      </c>
      <c r="B3773" s="20" t="s">
        <v>7977</v>
      </c>
      <c r="H3773" s="20" t="s">
        <v>3687</v>
      </c>
    </row>
    <row r="3774" customFormat="false" ht="15.75" hidden="false" customHeight="false" outlineLevel="0" collapsed="false">
      <c r="A3774" s="20" t="s">
        <v>7978</v>
      </c>
      <c r="B3774" s="20" t="s">
        <v>7979</v>
      </c>
      <c r="H3774" s="20" t="s">
        <v>3687</v>
      </c>
    </row>
    <row r="3775" customFormat="false" ht="15.75" hidden="false" customHeight="false" outlineLevel="0" collapsed="false">
      <c r="A3775" s="20" t="s">
        <v>7980</v>
      </c>
      <c r="B3775" s="20" t="s">
        <v>7979</v>
      </c>
      <c r="H3775" s="20" t="s">
        <v>3687</v>
      </c>
    </row>
    <row r="3776" customFormat="false" ht="15.75" hidden="false" customHeight="false" outlineLevel="0" collapsed="false">
      <c r="A3776" s="20" t="s">
        <v>7981</v>
      </c>
      <c r="B3776" s="20" t="s">
        <v>7982</v>
      </c>
      <c r="C3776" s="20" t="s">
        <v>7983</v>
      </c>
      <c r="H3776" s="20" t="s">
        <v>3687</v>
      </c>
    </row>
    <row r="3777" customFormat="false" ht="15.75" hidden="false" customHeight="false" outlineLevel="0" collapsed="false">
      <c r="A3777" s="20" t="s">
        <v>7984</v>
      </c>
      <c r="B3777" s="20" t="s">
        <v>7982</v>
      </c>
      <c r="C3777" s="20" t="s">
        <v>7983</v>
      </c>
      <c r="H3777" s="20" t="s">
        <v>3687</v>
      </c>
    </row>
    <row r="3778" customFormat="false" ht="15.75" hidden="false" customHeight="false" outlineLevel="0" collapsed="false">
      <c r="A3778" s="20" t="s">
        <v>7985</v>
      </c>
      <c r="B3778" s="20" t="s">
        <v>7986</v>
      </c>
      <c r="H3778" s="20" t="s">
        <v>3687</v>
      </c>
    </row>
    <row r="3779" customFormat="false" ht="15.75" hidden="false" customHeight="false" outlineLevel="0" collapsed="false">
      <c r="A3779" s="20" t="s">
        <v>7987</v>
      </c>
      <c r="B3779" s="20" t="s">
        <v>7986</v>
      </c>
      <c r="H3779" s="20" t="s">
        <v>3687</v>
      </c>
    </row>
    <row r="3780" customFormat="false" ht="15.75" hidden="false" customHeight="false" outlineLevel="0" collapsed="false">
      <c r="A3780" s="20" t="s">
        <v>7988</v>
      </c>
      <c r="B3780" s="20" t="s">
        <v>7989</v>
      </c>
      <c r="H3780" s="20" t="s">
        <v>3687</v>
      </c>
    </row>
    <row r="3781" customFormat="false" ht="15.75" hidden="false" customHeight="false" outlineLevel="0" collapsed="false">
      <c r="A3781" s="20" t="s">
        <v>7990</v>
      </c>
      <c r="B3781" s="20" t="s">
        <v>7989</v>
      </c>
      <c r="H3781" s="20" t="s">
        <v>3687</v>
      </c>
    </row>
    <row r="3782" customFormat="false" ht="15.75" hidden="false" customHeight="false" outlineLevel="0" collapsed="false">
      <c r="A3782" s="20" t="s">
        <v>7991</v>
      </c>
      <c r="B3782" s="20" t="s">
        <v>7992</v>
      </c>
      <c r="H3782" s="20" t="s">
        <v>3687</v>
      </c>
    </row>
    <row r="3783" customFormat="false" ht="15.75" hidden="false" customHeight="false" outlineLevel="0" collapsed="false">
      <c r="A3783" s="20" t="s">
        <v>7993</v>
      </c>
      <c r="B3783" s="20" t="s">
        <v>7992</v>
      </c>
      <c r="H3783" s="20" t="s">
        <v>3687</v>
      </c>
    </row>
    <row r="3784" customFormat="false" ht="15.75" hidden="false" customHeight="false" outlineLevel="0" collapsed="false">
      <c r="A3784" s="20" t="s">
        <v>7994</v>
      </c>
      <c r="B3784" s="20" t="s">
        <v>7995</v>
      </c>
      <c r="H3784" s="20" t="s">
        <v>3687</v>
      </c>
    </row>
    <row r="3785" customFormat="false" ht="15.75" hidden="false" customHeight="false" outlineLevel="0" collapsed="false">
      <c r="A3785" s="20" t="s">
        <v>7996</v>
      </c>
      <c r="B3785" s="20" t="s">
        <v>7995</v>
      </c>
      <c r="H3785" s="20" t="s">
        <v>3687</v>
      </c>
    </row>
    <row r="3786" customFormat="false" ht="15.75" hidden="false" customHeight="false" outlineLevel="0" collapsed="false">
      <c r="A3786" s="20" t="s">
        <v>7997</v>
      </c>
      <c r="B3786" s="20" t="s">
        <v>7998</v>
      </c>
      <c r="H3786" s="20" t="s">
        <v>3687</v>
      </c>
    </row>
    <row r="3787" customFormat="false" ht="15.75" hidden="false" customHeight="false" outlineLevel="0" collapsed="false">
      <c r="A3787" s="20" t="s">
        <v>7999</v>
      </c>
      <c r="B3787" s="20" t="s">
        <v>7998</v>
      </c>
      <c r="H3787" s="20" t="s">
        <v>3687</v>
      </c>
    </row>
    <row r="3788" customFormat="false" ht="15.75" hidden="false" customHeight="false" outlineLevel="0" collapsed="false">
      <c r="A3788" s="20" t="s">
        <v>8000</v>
      </c>
      <c r="B3788" s="20" t="s">
        <v>8001</v>
      </c>
      <c r="H3788" s="20" t="s">
        <v>3687</v>
      </c>
    </row>
    <row r="3789" customFormat="false" ht="15.75" hidden="false" customHeight="false" outlineLevel="0" collapsed="false">
      <c r="A3789" s="20" t="s">
        <v>8002</v>
      </c>
      <c r="B3789" s="20" t="s">
        <v>8001</v>
      </c>
      <c r="H3789" s="20" t="s">
        <v>3687</v>
      </c>
    </row>
    <row r="3790" customFormat="false" ht="15.75" hidden="false" customHeight="false" outlineLevel="0" collapsed="false">
      <c r="A3790" s="20" t="s">
        <v>8003</v>
      </c>
      <c r="B3790" s="20" t="s">
        <v>8004</v>
      </c>
      <c r="C3790" s="20" t="s">
        <v>3752</v>
      </c>
      <c r="H3790" s="20" t="s">
        <v>3687</v>
      </c>
    </row>
    <row r="3791" customFormat="false" ht="15.75" hidden="false" customHeight="false" outlineLevel="0" collapsed="false">
      <c r="A3791" s="20" t="s">
        <v>8005</v>
      </c>
      <c r="B3791" s="20" t="s">
        <v>8004</v>
      </c>
      <c r="C3791" s="20" t="s">
        <v>3752</v>
      </c>
      <c r="H3791" s="20" t="s">
        <v>3687</v>
      </c>
    </row>
    <row r="3792" customFormat="false" ht="15.75" hidden="false" customHeight="false" outlineLevel="0" collapsed="false">
      <c r="A3792" s="20" t="s">
        <v>8006</v>
      </c>
      <c r="B3792" s="20" t="s">
        <v>8007</v>
      </c>
      <c r="C3792" s="20" t="s">
        <v>974</v>
      </c>
      <c r="H3792" s="20" t="s">
        <v>3687</v>
      </c>
    </row>
    <row r="3793" customFormat="false" ht="15.75" hidden="false" customHeight="false" outlineLevel="0" collapsed="false">
      <c r="A3793" s="20" t="s">
        <v>8008</v>
      </c>
      <c r="B3793" s="20" t="s">
        <v>8007</v>
      </c>
      <c r="C3793" s="20" t="s">
        <v>974</v>
      </c>
      <c r="H3793" s="20" t="s">
        <v>3687</v>
      </c>
    </row>
    <row r="3794" customFormat="false" ht="15.75" hidden="false" customHeight="false" outlineLevel="0" collapsed="false">
      <c r="A3794" s="20" t="s">
        <v>8009</v>
      </c>
      <c r="B3794" s="20" t="s">
        <v>8010</v>
      </c>
      <c r="C3794" s="20" t="s">
        <v>3739</v>
      </c>
      <c r="H3794" s="20" t="s">
        <v>3687</v>
      </c>
    </row>
    <row r="3795" customFormat="false" ht="15.75" hidden="false" customHeight="false" outlineLevel="0" collapsed="false">
      <c r="A3795" s="20" t="s">
        <v>8011</v>
      </c>
      <c r="B3795" s="20" t="s">
        <v>8010</v>
      </c>
      <c r="C3795" s="20" t="s">
        <v>3739</v>
      </c>
      <c r="H3795" s="20" t="s">
        <v>3687</v>
      </c>
    </row>
    <row r="3796" customFormat="false" ht="15.75" hidden="false" customHeight="false" outlineLevel="0" collapsed="false">
      <c r="A3796" s="20" t="s">
        <v>8012</v>
      </c>
      <c r="B3796" s="20" t="s">
        <v>8013</v>
      </c>
      <c r="H3796" s="20" t="s">
        <v>3687</v>
      </c>
    </row>
    <row r="3797" customFormat="false" ht="15.75" hidden="false" customHeight="false" outlineLevel="0" collapsed="false">
      <c r="A3797" s="20" t="s">
        <v>8014</v>
      </c>
      <c r="B3797" s="20" t="s">
        <v>8013</v>
      </c>
      <c r="H3797" s="20" t="s">
        <v>3687</v>
      </c>
    </row>
    <row r="3798" customFormat="false" ht="15.75" hidden="false" customHeight="false" outlineLevel="0" collapsed="false">
      <c r="A3798" s="20" t="s">
        <v>8015</v>
      </c>
      <c r="B3798" s="20" t="s">
        <v>8016</v>
      </c>
      <c r="H3798" s="20" t="s">
        <v>3687</v>
      </c>
    </row>
    <row r="3799" customFormat="false" ht="15.75" hidden="false" customHeight="false" outlineLevel="0" collapsed="false">
      <c r="A3799" s="20" t="s">
        <v>8017</v>
      </c>
      <c r="B3799" s="20" t="s">
        <v>8016</v>
      </c>
      <c r="H3799" s="20" t="s">
        <v>3687</v>
      </c>
    </row>
    <row r="3800" customFormat="false" ht="15.75" hidden="false" customHeight="false" outlineLevel="0" collapsed="false">
      <c r="A3800" s="20" t="s">
        <v>8018</v>
      </c>
      <c r="B3800" s="20" t="s">
        <v>8019</v>
      </c>
      <c r="H3800" s="20" t="s">
        <v>3687</v>
      </c>
    </row>
    <row r="3801" customFormat="false" ht="15.75" hidden="false" customHeight="false" outlineLevel="0" collapsed="false">
      <c r="A3801" s="20" t="s">
        <v>8020</v>
      </c>
      <c r="B3801" s="20" t="s">
        <v>8019</v>
      </c>
      <c r="H3801" s="20" t="s">
        <v>3687</v>
      </c>
    </row>
    <row r="3802" customFormat="false" ht="15.75" hidden="false" customHeight="false" outlineLevel="0" collapsed="false">
      <c r="A3802" s="20" t="s">
        <v>8021</v>
      </c>
      <c r="B3802" s="20" t="s">
        <v>8022</v>
      </c>
      <c r="H3802" s="20" t="s">
        <v>3687</v>
      </c>
    </row>
    <row r="3803" customFormat="false" ht="15.75" hidden="false" customHeight="false" outlineLevel="0" collapsed="false">
      <c r="A3803" s="20" t="s">
        <v>8023</v>
      </c>
      <c r="B3803" s="20" t="s">
        <v>8022</v>
      </c>
      <c r="H3803" s="20" t="s">
        <v>3687</v>
      </c>
    </row>
    <row r="3804" customFormat="false" ht="15.75" hidden="false" customHeight="false" outlineLevel="0" collapsed="false">
      <c r="A3804" s="20" t="s">
        <v>8024</v>
      </c>
      <c r="B3804" s="20" t="s">
        <v>8025</v>
      </c>
      <c r="H3804" s="20" t="s">
        <v>3687</v>
      </c>
    </row>
    <row r="3805" customFormat="false" ht="15.75" hidden="false" customHeight="false" outlineLevel="0" collapsed="false">
      <c r="A3805" s="20" t="s">
        <v>8026</v>
      </c>
      <c r="B3805" s="20" t="s">
        <v>8025</v>
      </c>
      <c r="H3805" s="20" t="s">
        <v>3687</v>
      </c>
    </row>
    <row r="3806" customFormat="false" ht="15.75" hidden="false" customHeight="false" outlineLevel="0" collapsed="false">
      <c r="A3806" s="20" t="s">
        <v>8027</v>
      </c>
      <c r="B3806" s="20" t="s">
        <v>8028</v>
      </c>
      <c r="H3806" s="20" t="s">
        <v>3687</v>
      </c>
    </row>
    <row r="3807" customFormat="false" ht="15.75" hidden="false" customHeight="false" outlineLevel="0" collapsed="false">
      <c r="A3807" s="20" t="s">
        <v>8029</v>
      </c>
      <c r="B3807" s="20" t="s">
        <v>8028</v>
      </c>
      <c r="H3807" s="20" t="s">
        <v>3687</v>
      </c>
    </row>
    <row r="3808" customFormat="false" ht="15.75" hidden="false" customHeight="false" outlineLevel="0" collapsed="false">
      <c r="A3808" s="20" t="s">
        <v>8030</v>
      </c>
      <c r="B3808" s="20" t="s">
        <v>8031</v>
      </c>
      <c r="H3808" s="20" t="s">
        <v>3687</v>
      </c>
    </row>
    <row r="3809" customFormat="false" ht="15.75" hidden="false" customHeight="false" outlineLevel="0" collapsed="false">
      <c r="A3809" s="20" t="s">
        <v>8032</v>
      </c>
      <c r="B3809" s="20" t="s">
        <v>8031</v>
      </c>
      <c r="H3809" s="20" t="s">
        <v>3687</v>
      </c>
    </row>
    <row r="3810" customFormat="false" ht="15.75" hidden="false" customHeight="false" outlineLevel="0" collapsed="false">
      <c r="A3810" s="20" t="s">
        <v>8033</v>
      </c>
      <c r="B3810" s="20" t="s">
        <v>8034</v>
      </c>
      <c r="H3810" s="20" t="s">
        <v>3687</v>
      </c>
    </row>
    <row r="3811" customFormat="false" ht="15.75" hidden="false" customHeight="false" outlineLevel="0" collapsed="false">
      <c r="A3811" s="20" t="s">
        <v>8035</v>
      </c>
      <c r="B3811" s="20" t="s">
        <v>8034</v>
      </c>
      <c r="H3811" s="20" t="s">
        <v>3687</v>
      </c>
    </row>
    <row r="3812" customFormat="false" ht="15.75" hidden="false" customHeight="false" outlineLevel="0" collapsed="false">
      <c r="A3812" s="20" t="s">
        <v>8036</v>
      </c>
      <c r="B3812" s="20" t="s">
        <v>8037</v>
      </c>
      <c r="C3812" s="20" t="s">
        <v>8038</v>
      </c>
      <c r="H3812" s="20" t="s">
        <v>3687</v>
      </c>
    </row>
    <row r="3813" customFormat="false" ht="15.75" hidden="false" customHeight="false" outlineLevel="0" collapsed="false">
      <c r="A3813" s="20" t="s">
        <v>8039</v>
      </c>
      <c r="B3813" s="20" t="s">
        <v>8037</v>
      </c>
      <c r="C3813" s="20" t="s">
        <v>8038</v>
      </c>
      <c r="H3813" s="20" t="s">
        <v>3687</v>
      </c>
    </row>
    <row r="3814" customFormat="false" ht="15.75" hidden="false" customHeight="false" outlineLevel="0" collapsed="false">
      <c r="A3814" s="20" t="s">
        <v>8040</v>
      </c>
      <c r="B3814" s="20" t="s">
        <v>8041</v>
      </c>
      <c r="H3814" s="20" t="s">
        <v>3687</v>
      </c>
    </row>
    <row r="3815" customFormat="false" ht="15.75" hidden="false" customHeight="false" outlineLevel="0" collapsed="false">
      <c r="A3815" s="20" t="s">
        <v>8042</v>
      </c>
      <c r="B3815" s="20" t="s">
        <v>8041</v>
      </c>
      <c r="H3815" s="20" t="s">
        <v>3687</v>
      </c>
    </row>
    <row r="3816" customFormat="false" ht="15.75" hidden="false" customHeight="false" outlineLevel="0" collapsed="false">
      <c r="A3816" s="20" t="s">
        <v>8043</v>
      </c>
      <c r="B3816" s="20" t="s">
        <v>8044</v>
      </c>
      <c r="H3816" s="20" t="s">
        <v>3687</v>
      </c>
    </row>
    <row r="3817" customFormat="false" ht="15.75" hidden="false" customHeight="false" outlineLevel="0" collapsed="false">
      <c r="A3817" s="20" t="s">
        <v>8045</v>
      </c>
      <c r="B3817" s="20" t="s">
        <v>8044</v>
      </c>
      <c r="H3817" s="20" t="s">
        <v>3687</v>
      </c>
    </row>
    <row r="3818" customFormat="false" ht="15.75" hidden="false" customHeight="false" outlineLevel="0" collapsed="false">
      <c r="A3818" s="20" t="s">
        <v>8046</v>
      </c>
      <c r="B3818" s="20" t="s">
        <v>8047</v>
      </c>
      <c r="C3818" s="20" t="s">
        <v>3747</v>
      </c>
      <c r="H3818" s="20" t="s">
        <v>3687</v>
      </c>
    </row>
    <row r="3819" customFormat="false" ht="15.75" hidden="false" customHeight="false" outlineLevel="0" collapsed="false">
      <c r="A3819" s="20" t="s">
        <v>8048</v>
      </c>
      <c r="B3819" s="20" t="s">
        <v>8047</v>
      </c>
      <c r="C3819" s="20" t="s">
        <v>3747</v>
      </c>
      <c r="H3819" s="20" t="s">
        <v>3687</v>
      </c>
    </row>
    <row r="3820" customFormat="false" ht="15.75" hidden="false" customHeight="false" outlineLevel="0" collapsed="false">
      <c r="A3820" s="20" t="s">
        <v>8049</v>
      </c>
      <c r="B3820" s="20" t="s">
        <v>8050</v>
      </c>
      <c r="H3820" s="20" t="s">
        <v>3687</v>
      </c>
    </row>
    <row r="3821" customFormat="false" ht="15.75" hidden="false" customHeight="false" outlineLevel="0" collapsed="false">
      <c r="A3821" s="20" t="s">
        <v>8051</v>
      </c>
      <c r="B3821" s="20" t="s">
        <v>8050</v>
      </c>
      <c r="H3821" s="20" t="s">
        <v>3687</v>
      </c>
    </row>
    <row r="3822" customFormat="false" ht="15.75" hidden="false" customHeight="false" outlineLevel="0" collapsed="false">
      <c r="A3822" s="20" t="s">
        <v>8052</v>
      </c>
      <c r="B3822" s="20" t="s">
        <v>8053</v>
      </c>
      <c r="H3822" s="20" t="s">
        <v>3687</v>
      </c>
    </row>
    <row r="3823" customFormat="false" ht="15.75" hidden="false" customHeight="false" outlineLevel="0" collapsed="false">
      <c r="A3823" s="20" t="s">
        <v>8054</v>
      </c>
      <c r="B3823" s="20" t="s">
        <v>8053</v>
      </c>
      <c r="H3823" s="20" t="s">
        <v>3687</v>
      </c>
    </row>
    <row r="3824" customFormat="false" ht="15.75" hidden="false" customHeight="false" outlineLevel="0" collapsed="false">
      <c r="A3824" s="20" t="s">
        <v>8055</v>
      </c>
      <c r="B3824" s="20" t="s">
        <v>8056</v>
      </c>
      <c r="C3824" s="20" t="s">
        <v>3781</v>
      </c>
      <c r="H3824" s="20" t="s">
        <v>3687</v>
      </c>
    </row>
    <row r="3825" customFormat="false" ht="15.75" hidden="false" customHeight="false" outlineLevel="0" collapsed="false">
      <c r="A3825" s="20" t="s">
        <v>8057</v>
      </c>
      <c r="B3825" s="20" t="s">
        <v>8056</v>
      </c>
      <c r="C3825" s="20" t="s">
        <v>3781</v>
      </c>
      <c r="H3825" s="20" t="s">
        <v>3687</v>
      </c>
    </row>
    <row r="3826" customFormat="false" ht="15.75" hidden="false" customHeight="false" outlineLevel="0" collapsed="false">
      <c r="A3826" s="20" t="s">
        <v>8058</v>
      </c>
      <c r="B3826" s="20" t="s">
        <v>8059</v>
      </c>
      <c r="C3826" s="20" t="s">
        <v>974</v>
      </c>
      <c r="H3826" s="20" t="s">
        <v>3687</v>
      </c>
    </row>
    <row r="3827" customFormat="false" ht="15.75" hidden="false" customHeight="false" outlineLevel="0" collapsed="false">
      <c r="A3827" s="20" t="s">
        <v>44</v>
      </c>
      <c r="B3827" s="20" t="s">
        <v>8059</v>
      </c>
      <c r="C3827" s="20" t="s">
        <v>974</v>
      </c>
      <c r="H3827" s="20" t="s">
        <v>3687</v>
      </c>
    </row>
    <row r="3828" customFormat="false" ht="15.75" hidden="false" customHeight="false" outlineLevel="0" collapsed="false">
      <c r="A3828" s="20" t="s">
        <v>8060</v>
      </c>
      <c r="B3828" s="20" t="s">
        <v>8061</v>
      </c>
      <c r="H3828" s="20" t="s">
        <v>3687</v>
      </c>
    </row>
    <row r="3829" customFormat="false" ht="15.75" hidden="false" customHeight="false" outlineLevel="0" collapsed="false">
      <c r="A3829" s="20" t="s">
        <v>8062</v>
      </c>
      <c r="B3829" s="20" t="s">
        <v>8061</v>
      </c>
      <c r="H3829" s="20" t="s">
        <v>3687</v>
      </c>
    </row>
    <row r="3830" customFormat="false" ht="15.75" hidden="false" customHeight="false" outlineLevel="0" collapsed="false">
      <c r="A3830" s="20" t="s">
        <v>8063</v>
      </c>
      <c r="B3830" s="20" t="s">
        <v>8064</v>
      </c>
      <c r="H3830" s="20" t="s">
        <v>3687</v>
      </c>
    </row>
    <row r="3831" customFormat="false" ht="15.75" hidden="false" customHeight="false" outlineLevel="0" collapsed="false">
      <c r="A3831" s="20" t="s">
        <v>8065</v>
      </c>
      <c r="B3831" s="20" t="s">
        <v>8064</v>
      </c>
      <c r="H3831" s="20" t="s">
        <v>3687</v>
      </c>
    </row>
    <row r="3832" customFormat="false" ht="15.75" hidden="false" customHeight="false" outlineLevel="0" collapsed="false">
      <c r="A3832" s="20" t="s">
        <v>8066</v>
      </c>
      <c r="B3832" s="20" t="s">
        <v>8067</v>
      </c>
      <c r="C3832" s="20" t="s">
        <v>3734</v>
      </c>
      <c r="H3832" s="20" t="s">
        <v>3687</v>
      </c>
    </row>
    <row r="3833" customFormat="false" ht="15.75" hidden="false" customHeight="false" outlineLevel="0" collapsed="false">
      <c r="A3833" s="20" t="s">
        <v>8068</v>
      </c>
      <c r="B3833" s="20" t="s">
        <v>8067</v>
      </c>
      <c r="C3833" s="20" t="s">
        <v>3734</v>
      </c>
      <c r="H3833" s="20" t="s">
        <v>3687</v>
      </c>
    </row>
    <row r="3834" customFormat="false" ht="15.75" hidden="false" customHeight="false" outlineLevel="0" collapsed="false">
      <c r="A3834" s="20" t="s">
        <v>8069</v>
      </c>
      <c r="B3834" s="20" t="s">
        <v>8070</v>
      </c>
      <c r="C3834" s="20" t="s">
        <v>3776</v>
      </c>
      <c r="H3834" s="20" t="s">
        <v>3687</v>
      </c>
    </row>
    <row r="3835" customFormat="false" ht="15.75" hidden="false" customHeight="false" outlineLevel="0" collapsed="false">
      <c r="A3835" s="20" t="s">
        <v>8071</v>
      </c>
      <c r="B3835" s="20" t="s">
        <v>8070</v>
      </c>
      <c r="C3835" s="20" t="s">
        <v>3776</v>
      </c>
      <c r="H3835" s="20" t="s">
        <v>3687</v>
      </c>
    </row>
    <row r="3836" customFormat="false" ht="15.75" hidden="false" customHeight="false" outlineLevel="0" collapsed="false">
      <c r="A3836" s="20" t="s">
        <v>8072</v>
      </c>
      <c r="B3836" s="20" t="s">
        <v>8073</v>
      </c>
      <c r="C3836" s="20" t="s">
        <v>8074</v>
      </c>
      <c r="H3836" s="20" t="s">
        <v>3687</v>
      </c>
    </row>
    <row r="3837" customFormat="false" ht="15.75" hidden="false" customHeight="false" outlineLevel="0" collapsed="false">
      <c r="A3837" s="20" t="s">
        <v>8075</v>
      </c>
      <c r="B3837" s="20" t="s">
        <v>8073</v>
      </c>
      <c r="C3837" s="20" t="s">
        <v>8074</v>
      </c>
      <c r="H3837" s="20" t="s">
        <v>3687</v>
      </c>
    </row>
    <row r="3838" customFormat="false" ht="15.75" hidden="false" customHeight="false" outlineLevel="0" collapsed="false">
      <c r="A3838" s="20" t="s">
        <v>8076</v>
      </c>
      <c r="B3838" s="20" t="s">
        <v>8077</v>
      </c>
      <c r="H3838" s="20" t="s">
        <v>3687</v>
      </c>
    </row>
    <row r="3839" customFormat="false" ht="15.75" hidden="false" customHeight="false" outlineLevel="0" collapsed="false">
      <c r="A3839" s="20" t="s">
        <v>8078</v>
      </c>
      <c r="B3839" s="20" t="s">
        <v>8077</v>
      </c>
      <c r="H3839" s="20" t="s">
        <v>3687</v>
      </c>
    </row>
    <row r="3840" customFormat="false" ht="15.75" hidden="false" customHeight="false" outlineLevel="0" collapsed="false">
      <c r="A3840" s="20" t="s">
        <v>8079</v>
      </c>
      <c r="B3840" s="20" t="s">
        <v>8080</v>
      </c>
      <c r="C3840" s="20" t="s">
        <v>974</v>
      </c>
      <c r="H3840" s="20" t="s">
        <v>3687</v>
      </c>
    </row>
    <row r="3841" customFormat="false" ht="15.75" hidden="false" customHeight="false" outlineLevel="0" collapsed="false">
      <c r="A3841" s="20" t="s">
        <v>8081</v>
      </c>
      <c r="B3841" s="20" t="s">
        <v>8080</v>
      </c>
      <c r="C3841" s="20" t="s">
        <v>974</v>
      </c>
      <c r="H3841" s="20" t="s">
        <v>3687</v>
      </c>
    </row>
    <row r="3842" customFormat="false" ht="15.75" hidden="false" customHeight="false" outlineLevel="0" collapsed="false">
      <c r="A3842" s="20" t="s">
        <v>8082</v>
      </c>
      <c r="B3842" s="20" t="s">
        <v>8083</v>
      </c>
      <c r="C3842" s="20" t="s">
        <v>974</v>
      </c>
      <c r="H3842" s="20" t="s">
        <v>3687</v>
      </c>
    </row>
    <row r="3843" customFormat="false" ht="15.75" hidden="false" customHeight="false" outlineLevel="0" collapsed="false">
      <c r="A3843" s="20" t="s">
        <v>8084</v>
      </c>
      <c r="B3843" s="20" t="s">
        <v>8083</v>
      </c>
      <c r="C3843" s="20" t="s">
        <v>974</v>
      </c>
      <c r="H3843" s="20" t="s">
        <v>3687</v>
      </c>
    </row>
    <row r="3844" customFormat="false" ht="15.75" hidden="false" customHeight="false" outlineLevel="0" collapsed="false">
      <c r="A3844" s="20" t="s">
        <v>8085</v>
      </c>
      <c r="B3844" s="20" t="s">
        <v>8086</v>
      </c>
      <c r="H3844" s="20" t="s">
        <v>3687</v>
      </c>
    </row>
    <row r="3845" customFormat="false" ht="15.75" hidden="false" customHeight="false" outlineLevel="0" collapsed="false">
      <c r="A3845" s="20" t="s">
        <v>8087</v>
      </c>
      <c r="B3845" s="20" t="s">
        <v>8086</v>
      </c>
      <c r="H3845" s="20" t="s">
        <v>3687</v>
      </c>
    </row>
    <row r="3846" customFormat="false" ht="15.75" hidden="false" customHeight="false" outlineLevel="0" collapsed="false">
      <c r="A3846" s="20" t="s">
        <v>8088</v>
      </c>
      <c r="B3846" s="20" t="s">
        <v>8089</v>
      </c>
      <c r="C3846" s="20" t="s">
        <v>3781</v>
      </c>
      <c r="H3846" s="20" t="s">
        <v>3687</v>
      </c>
    </row>
    <row r="3847" customFormat="false" ht="15.75" hidden="false" customHeight="false" outlineLevel="0" collapsed="false">
      <c r="A3847" s="20" t="s">
        <v>8090</v>
      </c>
      <c r="B3847" s="20" t="s">
        <v>8089</v>
      </c>
      <c r="C3847" s="20" t="s">
        <v>3781</v>
      </c>
      <c r="H3847" s="20" t="s">
        <v>3687</v>
      </c>
    </row>
    <row r="3848" customFormat="false" ht="15.75" hidden="false" customHeight="false" outlineLevel="0" collapsed="false">
      <c r="A3848" s="20" t="s">
        <v>8091</v>
      </c>
      <c r="B3848" s="20" t="s">
        <v>8092</v>
      </c>
      <c r="H3848" s="20" t="s">
        <v>3687</v>
      </c>
    </row>
    <row r="3849" customFormat="false" ht="15.75" hidden="false" customHeight="false" outlineLevel="0" collapsed="false">
      <c r="A3849" s="20" t="s">
        <v>8093</v>
      </c>
      <c r="B3849" s="20" t="s">
        <v>8092</v>
      </c>
      <c r="H3849" s="20" t="s">
        <v>3687</v>
      </c>
    </row>
    <row r="3850" customFormat="false" ht="15.75" hidden="false" customHeight="false" outlineLevel="0" collapsed="false">
      <c r="A3850" s="20" t="s">
        <v>8094</v>
      </c>
      <c r="B3850" s="20" t="s">
        <v>8095</v>
      </c>
      <c r="C3850" s="20" t="s">
        <v>3747</v>
      </c>
      <c r="H3850" s="20" t="s">
        <v>3687</v>
      </c>
    </row>
    <row r="3851" customFormat="false" ht="15.75" hidden="false" customHeight="false" outlineLevel="0" collapsed="false">
      <c r="A3851" s="20" t="s">
        <v>8096</v>
      </c>
      <c r="B3851" s="20" t="s">
        <v>8095</v>
      </c>
      <c r="C3851" s="20" t="s">
        <v>3747</v>
      </c>
      <c r="H3851" s="20" t="s">
        <v>3687</v>
      </c>
    </row>
    <row r="3852" customFormat="false" ht="15.75" hidden="false" customHeight="false" outlineLevel="0" collapsed="false">
      <c r="A3852" s="20" t="s">
        <v>8097</v>
      </c>
      <c r="B3852" s="20" t="s">
        <v>8098</v>
      </c>
      <c r="H3852" s="20" t="s">
        <v>3687</v>
      </c>
    </row>
    <row r="3853" customFormat="false" ht="15.75" hidden="false" customHeight="false" outlineLevel="0" collapsed="false">
      <c r="A3853" s="20" t="s">
        <v>8099</v>
      </c>
      <c r="B3853" s="20" t="s">
        <v>8098</v>
      </c>
      <c r="H3853" s="20" t="s">
        <v>3687</v>
      </c>
    </row>
    <row r="3854" customFormat="false" ht="15.75" hidden="false" customHeight="false" outlineLevel="0" collapsed="false">
      <c r="A3854" s="20" t="s">
        <v>8100</v>
      </c>
      <c r="B3854" s="20" t="s">
        <v>8101</v>
      </c>
      <c r="H3854" s="20" t="s">
        <v>3687</v>
      </c>
    </row>
    <row r="3855" customFormat="false" ht="15.75" hidden="false" customHeight="false" outlineLevel="0" collapsed="false">
      <c r="A3855" s="20" t="s">
        <v>8102</v>
      </c>
      <c r="B3855" s="20" t="s">
        <v>8101</v>
      </c>
      <c r="H3855" s="20" t="s">
        <v>3687</v>
      </c>
    </row>
    <row r="3856" customFormat="false" ht="15.75" hidden="false" customHeight="false" outlineLevel="0" collapsed="false">
      <c r="A3856" s="20" t="s">
        <v>8103</v>
      </c>
      <c r="B3856" s="20" t="s">
        <v>8104</v>
      </c>
      <c r="C3856" s="20" t="s">
        <v>3789</v>
      </c>
      <c r="H3856" s="20" t="s">
        <v>3687</v>
      </c>
    </row>
    <row r="3857" customFormat="false" ht="15.75" hidden="false" customHeight="false" outlineLevel="0" collapsed="false">
      <c r="A3857" s="20" t="s">
        <v>8105</v>
      </c>
      <c r="B3857" s="20" t="s">
        <v>8104</v>
      </c>
      <c r="C3857" s="20" t="s">
        <v>3789</v>
      </c>
      <c r="H3857" s="20" t="s">
        <v>3687</v>
      </c>
    </row>
    <row r="3858" customFormat="false" ht="15.75" hidden="false" customHeight="false" outlineLevel="0" collapsed="false">
      <c r="A3858" s="20" t="s">
        <v>8106</v>
      </c>
      <c r="B3858" s="20" t="s">
        <v>8107</v>
      </c>
      <c r="H3858" s="20" t="s">
        <v>3687</v>
      </c>
    </row>
    <row r="3859" customFormat="false" ht="15.75" hidden="false" customHeight="false" outlineLevel="0" collapsed="false">
      <c r="A3859" s="20" t="s">
        <v>8108</v>
      </c>
      <c r="B3859" s="20" t="s">
        <v>8107</v>
      </c>
      <c r="H3859" s="20" t="s">
        <v>3687</v>
      </c>
    </row>
    <row r="3860" customFormat="false" ht="15.75" hidden="false" customHeight="false" outlineLevel="0" collapsed="false">
      <c r="A3860" s="20" t="s">
        <v>8109</v>
      </c>
      <c r="B3860" s="20" t="s">
        <v>8110</v>
      </c>
      <c r="C3860" s="20" t="s">
        <v>3747</v>
      </c>
      <c r="H3860" s="20" t="s">
        <v>3687</v>
      </c>
    </row>
    <row r="3861" customFormat="false" ht="15.75" hidden="false" customHeight="false" outlineLevel="0" collapsed="false">
      <c r="A3861" s="20" t="s">
        <v>8111</v>
      </c>
      <c r="B3861" s="20" t="s">
        <v>8110</v>
      </c>
      <c r="C3861" s="20" t="s">
        <v>3747</v>
      </c>
      <c r="H3861" s="20" t="s">
        <v>3687</v>
      </c>
    </row>
    <row r="3862" customFormat="false" ht="15.75" hidden="false" customHeight="false" outlineLevel="0" collapsed="false">
      <c r="A3862" s="20" t="s">
        <v>8112</v>
      </c>
      <c r="B3862" s="20" t="s">
        <v>8113</v>
      </c>
      <c r="H3862" s="20" t="s">
        <v>3687</v>
      </c>
    </row>
    <row r="3863" customFormat="false" ht="15.75" hidden="false" customHeight="false" outlineLevel="0" collapsed="false">
      <c r="A3863" s="20" t="s">
        <v>8114</v>
      </c>
      <c r="B3863" s="20" t="s">
        <v>8113</v>
      </c>
      <c r="H3863" s="20" t="s">
        <v>3687</v>
      </c>
    </row>
    <row r="3864" customFormat="false" ht="15.75" hidden="false" customHeight="false" outlineLevel="0" collapsed="false">
      <c r="A3864" s="20" t="s">
        <v>8115</v>
      </c>
      <c r="B3864" s="20" t="s">
        <v>8116</v>
      </c>
      <c r="C3864" s="20" t="s">
        <v>8117</v>
      </c>
      <c r="H3864" s="20" t="s">
        <v>3687</v>
      </c>
    </row>
    <row r="3865" customFormat="false" ht="15.75" hidden="false" customHeight="false" outlineLevel="0" collapsed="false">
      <c r="A3865" s="20" t="s">
        <v>8118</v>
      </c>
      <c r="B3865" s="20" t="s">
        <v>8116</v>
      </c>
      <c r="C3865" s="20" t="s">
        <v>8117</v>
      </c>
      <c r="H3865" s="20" t="s">
        <v>3687</v>
      </c>
    </row>
    <row r="3866" customFormat="false" ht="15.75" hidden="false" customHeight="false" outlineLevel="0" collapsed="false">
      <c r="A3866" s="20" t="s">
        <v>8119</v>
      </c>
      <c r="B3866" s="20" t="s">
        <v>8120</v>
      </c>
      <c r="C3866" s="20" t="s">
        <v>974</v>
      </c>
      <c r="H3866" s="20" t="s">
        <v>3687</v>
      </c>
    </row>
    <row r="3867" customFormat="false" ht="15.75" hidden="false" customHeight="false" outlineLevel="0" collapsed="false">
      <c r="A3867" s="20" t="s">
        <v>8121</v>
      </c>
      <c r="B3867" s="20" t="s">
        <v>8120</v>
      </c>
      <c r="C3867" s="20" t="s">
        <v>974</v>
      </c>
      <c r="H3867" s="20" t="s">
        <v>3687</v>
      </c>
    </row>
    <row r="3868" customFormat="false" ht="15.75" hidden="false" customHeight="false" outlineLevel="0" collapsed="false">
      <c r="A3868" s="20" t="s">
        <v>8122</v>
      </c>
      <c r="B3868" s="20" t="s">
        <v>8123</v>
      </c>
      <c r="H3868" s="20" t="s">
        <v>3687</v>
      </c>
    </row>
    <row r="3869" customFormat="false" ht="15.75" hidden="false" customHeight="false" outlineLevel="0" collapsed="false">
      <c r="A3869" s="20" t="s">
        <v>8124</v>
      </c>
      <c r="B3869" s="20" t="s">
        <v>8123</v>
      </c>
      <c r="H3869" s="20" t="s">
        <v>3687</v>
      </c>
    </row>
    <row r="3870" customFormat="false" ht="15.75" hidden="false" customHeight="false" outlineLevel="0" collapsed="false">
      <c r="A3870" s="20" t="s">
        <v>8125</v>
      </c>
      <c r="B3870" s="20" t="s">
        <v>8126</v>
      </c>
      <c r="H3870" s="20" t="s">
        <v>3687</v>
      </c>
    </row>
    <row r="3871" customFormat="false" ht="15.75" hidden="false" customHeight="false" outlineLevel="0" collapsed="false">
      <c r="A3871" s="20" t="s">
        <v>8127</v>
      </c>
      <c r="B3871" s="20" t="s">
        <v>8126</v>
      </c>
      <c r="H3871" s="20" t="s">
        <v>3687</v>
      </c>
    </row>
    <row r="3872" customFormat="false" ht="15.75" hidden="false" customHeight="false" outlineLevel="0" collapsed="false">
      <c r="A3872" s="20" t="s">
        <v>8128</v>
      </c>
      <c r="B3872" s="20" t="s">
        <v>8129</v>
      </c>
      <c r="H3872" s="20" t="s">
        <v>3687</v>
      </c>
    </row>
    <row r="3873" customFormat="false" ht="15.75" hidden="false" customHeight="false" outlineLevel="0" collapsed="false">
      <c r="A3873" s="20" t="s">
        <v>8130</v>
      </c>
      <c r="B3873" s="20" t="s">
        <v>8129</v>
      </c>
      <c r="H3873" s="20" t="s">
        <v>3687</v>
      </c>
    </row>
    <row r="3874" customFormat="false" ht="15.75" hidden="false" customHeight="false" outlineLevel="0" collapsed="false">
      <c r="A3874" s="20" t="s">
        <v>8131</v>
      </c>
      <c r="B3874" s="20" t="s">
        <v>8132</v>
      </c>
      <c r="C3874" s="20" t="s">
        <v>8038</v>
      </c>
      <c r="H3874" s="20" t="s">
        <v>3687</v>
      </c>
    </row>
    <row r="3875" customFormat="false" ht="15.75" hidden="false" customHeight="false" outlineLevel="0" collapsed="false">
      <c r="A3875" s="20" t="s">
        <v>8133</v>
      </c>
      <c r="B3875" s="20" t="s">
        <v>8132</v>
      </c>
      <c r="C3875" s="20" t="s">
        <v>8038</v>
      </c>
      <c r="H3875" s="20" t="s">
        <v>3687</v>
      </c>
    </row>
    <row r="3876" customFormat="false" ht="15.75" hidden="false" customHeight="false" outlineLevel="0" collapsed="false">
      <c r="A3876" s="20" t="s">
        <v>8134</v>
      </c>
      <c r="B3876" s="20" t="s">
        <v>8135</v>
      </c>
      <c r="H3876" s="20" t="s">
        <v>3687</v>
      </c>
    </row>
    <row r="3877" customFormat="false" ht="15.75" hidden="false" customHeight="false" outlineLevel="0" collapsed="false">
      <c r="A3877" s="20" t="s">
        <v>8136</v>
      </c>
      <c r="B3877" s="20" t="s">
        <v>8135</v>
      </c>
      <c r="H3877" s="20" t="s">
        <v>3687</v>
      </c>
    </row>
    <row r="3878" customFormat="false" ht="15.75" hidden="false" customHeight="false" outlineLevel="0" collapsed="false">
      <c r="A3878" s="20" t="s">
        <v>8137</v>
      </c>
      <c r="B3878" s="20" t="s">
        <v>8138</v>
      </c>
      <c r="C3878" s="20" t="s">
        <v>3789</v>
      </c>
      <c r="H3878" s="20" t="s">
        <v>3687</v>
      </c>
    </row>
    <row r="3879" customFormat="false" ht="15.75" hidden="false" customHeight="false" outlineLevel="0" collapsed="false">
      <c r="A3879" s="20" t="s">
        <v>8139</v>
      </c>
      <c r="B3879" s="20" t="s">
        <v>8138</v>
      </c>
      <c r="C3879" s="20" t="s">
        <v>3789</v>
      </c>
      <c r="H3879" s="20" t="s">
        <v>3687</v>
      </c>
    </row>
    <row r="3880" customFormat="false" ht="15.75" hidden="false" customHeight="false" outlineLevel="0" collapsed="false">
      <c r="A3880" s="20" t="s">
        <v>8140</v>
      </c>
      <c r="B3880" s="20" t="s">
        <v>8141</v>
      </c>
      <c r="C3880" s="20" t="s">
        <v>8142</v>
      </c>
      <c r="H3880" s="20" t="s">
        <v>3687</v>
      </c>
    </row>
    <row r="3881" customFormat="false" ht="15.75" hidden="false" customHeight="false" outlineLevel="0" collapsed="false">
      <c r="A3881" s="20" t="s">
        <v>8143</v>
      </c>
      <c r="B3881" s="20" t="s">
        <v>8141</v>
      </c>
      <c r="C3881" s="20" t="s">
        <v>8142</v>
      </c>
      <c r="H3881" s="20" t="s">
        <v>3687</v>
      </c>
    </row>
    <row r="3882" customFormat="false" ht="15.75" hidden="false" customHeight="false" outlineLevel="0" collapsed="false">
      <c r="A3882" s="20" t="s">
        <v>8144</v>
      </c>
      <c r="B3882" s="20" t="s">
        <v>8145</v>
      </c>
      <c r="H3882" s="20" t="s">
        <v>3687</v>
      </c>
    </row>
    <row r="3883" customFormat="false" ht="15.75" hidden="false" customHeight="false" outlineLevel="0" collapsed="false">
      <c r="A3883" s="20" t="s">
        <v>8146</v>
      </c>
      <c r="B3883" s="20" t="s">
        <v>8145</v>
      </c>
      <c r="H3883" s="20" t="s">
        <v>3687</v>
      </c>
    </row>
    <row r="3884" customFormat="false" ht="15.75" hidden="false" customHeight="false" outlineLevel="0" collapsed="false">
      <c r="A3884" s="20" t="s">
        <v>8147</v>
      </c>
      <c r="B3884" s="20" t="s">
        <v>8148</v>
      </c>
      <c r="H3884" s="20" t="s">
        <v>3687</v>
      </c>
    </row>
    <row r="3885" customFormat="false" ht="15.75" hidden="false" customHeight="false" outlineLevel="0" collapsed="false">
      <c r="A3885" s="20" t="s">
        <v>8149</v>
      </c>
      <c r="B3885" s="20" t="s">
        <v>8148</v>
      </c>
      <c r="H3885" s="20" t="s">
        <v>3687</v>
      </c>
    </row>
    <row r="3886" customFormat="false" ht="15.75" hidden="false" customHeight="false" outlineLevel="0" collapsed="false">
      <c r="A3886" s="20" t="s">
        <v>8150</v>
      </c>
      <c r="B3886" s="20" t="s">
        <v>8151</v>
      </c>
      <c r="H3886" s="20" t="s">
        <v>3687</v>
      </c>
    </row>
    <row r="3887" customFormat="false" ht="15.75" hidden="false" customHeight="false" outlineLevel="0" collapsed="false">
      <c r="A3887" s="20" t="s">
        <v>8152</v>
      </c>
      <c r="B3887" s="20" t="s">
        <v>8151</v>
      </c>
      <c r="H3887" s="20" t="s">
        <v>3687</v>
      </c>
    </row>
    <row r="3888" customFormat="false" ht="15.75" hidden="false" customHeight="false" outlineLevel="0" collapsed="false">
      <c r="A3888" s="20" t="s">
        <v>8153</v>
      </c>
      <c r="B3888" s="20" t="s">
        <v>8154</v>
      </c>
      <c r="C3888" s="20" t="s">
        <v>3752</v>
      </c>
      <c r="H3888" s="20" t="s">
        <v>3687</v>
      </c>
    </row>
    <row r="3889" customFormat="false" ht="15.75" hidden="false" customHeight="false" outlineLevel="0" collapsed="false">
      <c r="A3889" s="20" t="s">
        <v>8155</v>
      </c>
      <c r="B3889" s="20" t="s">
        <v>8154</v>
      </c>
      <c r="C3889" s="20" t="s">
        <v>3752</v>
      </c>
      <c r="H3889" s="20" t="s">
        <v>3687</v>
      </c>
    </row>
    <row r="3890" customFormat="false" ht="15.75" hidden="false" customHeight="false" outlineLevel="0" collapsed="false">
      <c r="A3890" s="20" t="s">
        <v>8156</v>
      </c>
      <c r="B3890" s="20" t="s">
        <v>8157</v>
      </c>
      <c r="C3890" s="20" t="s">
        <v>3729</v>
      </c>
      <c r="H3890" s="20" t="s">
        <v>3687</v>
      </c>
    </row>
    <row r="3891" customFormat="false" ht="15.75" hidden="false" customHeight="false" outlineLevel="0" collapsed="false">
      <c r="A3891" s="20" t="s">
        <v>8158</v>
      </c>
      <c r="B3891" s="20" t="s">
        <v>8157</v>
      </c>
      <c r="C3891" s="20" t="s">
        <v>3729</v>
      </c>
      <c r="H3891" s="20" t="s">
        <v>3687</v>
      </c>
    </row>
    <row r="3892" customFormat="false" ht="15.75" hidden="false" customHeight="false" outlineLevel="0" collapsed="false">
      <c r="A3892" s="20" t="s">
        <v>8159</v>
      </c>
      <c r="B3892" s="20" t="s">
        <v>8160</v>
      </c>
      <c r="C3892" s="20" t="s">
        <v>8142</v>
      </c>
      <c r="H3892" s="20" t="s">
        <v>3687</v>
      </c>
    </row>
    <row r="3893" customFormat="false" ht="15.75" hidden="false" customHeight="false" outlineLevel="0" collapsed="false">
      <c r="A3893" s="20" t="s">
        <v>8161</v>
      </c>
      <c r="B3893" s="20" t="s">
        <v>8160</v>
      </c>
      <c r="C3893" s="20" t="s">
        <v>8142</v>
      </c>
      <c r="H3893" s="20" t="s">
        <v>3687</v>
      </c>
    </row>
    <row r="3894" customFormat="false" ht="15.75" hidden="false" customHeight="false" outlineLevel="0" collapsed="false">
      <c r="A3894" s="20" t="s">
        <v>8162</v>
      </c>
      <c r="B3894" s="20" t="s">
        <v>8163</v>
      </c>
      <c r="C3894" s="20" t="s">
        <v>3729</v>
      </c>
      <c r="H3894" s="20" t="s">
        <v>3687</v>
      </c>
    </row>
    <row r="3895" customFormat="false" ht="15.75" hidden="false" customHeight="false" outlineLevel="0" collapsed="false">
      <c r="A3895" s="20" t="s">
        <v>8164</v>
      </c>
      <c r="B3895" s="20" t="s">
        <v>8163</v>
      </c>
      <c r="C3895" s="20" t="s">
        <v>3729</v>
      </c>
      <c r="H3895" s="20" t="s">
        <v>3687</v>
      </c>
    </row>
    <row r="3896" customFormat="false" ht="15.75" hidden="false" customHeight="false" outlineLevel="0" collapsed="false">
      <c r="A3896" s="20" t="s">
        <v>8165</v>
      </c>
      <c r="B3896" s="20" t="s">
        <v>8166</v>
      </c>
      <c r="H3896" s="20" t="s">
        <v>3687</v>
      </c>
    </row>
    <row r="3897" customFormat="false" ht="15.75" hidden="false" customHeight="false" outlineLevel="0" collapsed="false">
      <c r="A3897" s="20" t="s">
        <v>8167</v>
      </c>
      <c r="B3897" s="20" t="s">
        <v>8166</v>
      </c>
      <c r="H3897" s="20" t="s">
        <v>3687</v>
      </c>
    </row>
    <row r="3898" customFormat="false" ht="15.75" hidden="false" customHeight="false" outlineLevel="0" collapsed="false">
      <c r="A3898" s="20" t="s">
        <v>8168</v>
      </c>
      <c r="B3898" s="20" t="s">
        <v>8169</v>
      </c>
      <c r="C3898" s="20" t="s">
        <v>3747</v>
      </c>
      <c r="H3898" s="20" t="s">
        <v>3687</v>
      </c>
    </row>
    <row r="3899" customFormat="false" ht="15.75" hidden="false" customHeight="false" outlineLevel="0" collapsed="false">
      <c r="A3899" s="20" t="s">
        <v>8170</v>
      </c>
      <c r="B3899" s="20" t="s">
        <v>8169</v>
      </c>
      <c r="C3899" s="20" t="s">
        <v>3747</v>
      </c>
      <c r="H3899" s="20" t="s">
        <v>3687</v>
      </c>
    </row>
    <row r="3900" customFormat="false" ht="15.75" hidden="false" customHeight="false" outlineLevel="0" collapsed="false">
      <c r="A3900" s="20" t="s">
        <v>8171</v>
      </c>
      <c r="B3900" s="20" t="s">
        <v>8172</v>
      </c>
      <c r="C3900" s="20" t="s">
        <v>8038</v>
      </c>
      <c r="H3900" s="20" t="s">
        <v>3687</v>
      </c>
    </row>
    <row r="3901" customFormat="false" ht="15.75" hidden="false" customHeight="false" outlineLevel="0" collapsed="false">
      <c r="A3901" s="20" t="s">
        <v>8173</v>
      </c>
      <c r="B3901" s="20" t="s">
        <v>8172</v>
      </c>
      <c r="C3901" s="20" t="s">
        <v>8038</v>
      </c>
      <c r="H3901" s="20" t="s">
        <v>3687</v>
      </c>
    </row>
    <row r="3902" customFormat="false" ht="15.75" hidden="false" customHeight="false" outlineLevel="0" collapsed="false">
      <c r="A3902" s="20" t="s">
        <v>8174</v>
      </c>
      <c r="B3902" s="20" t="s">
        <v>8175</v>
      </c>
      <c r="C3902" s="20" t="s">
        <v>3734</v>
      </c>
      <c r="H3902" s="20" t="s">
        <v>3687</v>
      </c>
    </row>
    <row r="3903" customFormat="false" ht="15.75" hidden="false" customHeight="false" outlineLevel="0" collapsed="false">
      <c r="A3903" s="20" t="s">
        <v>8176</v>
      </c>
      <c r="B3903" s="20" t="s">
        <v>8175</v>
      </c>
      <c r="C3903" s="20" t="s">
        <v>3734</v>
      </c>
      <c r="H3903" s="20" t="s">
        <v>3687</v>
      </c>
    </row>
    <row r="3904" customFormat="false" ht="15.75" hidden="false" customHeight="false" outlineLevel="0" collapsed="false">
      <c r="A3904" s="20" t="s">
        <v>8177</v>
      </c>
      <c r="B3904" s="20" t="s">
        <v>8178</v>
      </c>
      <c r="H3904" s="20" t="s">
        <v>3687</v>
      </c>
    </row>
    <row r="3905" customFormat="false" ht="15.75" hidden="false" customHeight="false" outlineLevel="0" collapsed="false">
      <c r="A3905" s="20" t="s">
        <v>8179</v>
      </c>
      <c r="B3905" s="20" t="s">
        <v>8178</v>
      </c>
      <c r="H3905" s="20" t="s">
        <v>3687</v>
      </c>
    </row>
    <row r="3906" customFormat="false" ht="15.75" hidden="false" customHeight="false" outlineLevel="0" collapsed="false">
      <c r="A3906" s="20" t="s">
        <v>8180</v>
      </c>
      <c r="B3906" s="20" t="s">
        <v>8181</v>
      </c>
      <c r="H3906" s="20" t="s">
        <v>3687</v>
      </c>
    </row>
    <row r="3907" customFormat="false" ht="15.75" hidden="false" customHeight="false" outlineLevel="0" collapsed="false">
      <c r="A3907" s="20" t="s">
        <v>8182</v>
      </c>
      <c r="B3907" s="20" t="s">
        <v>8181</v>
      </c>
      <c r="H3907" s="20" t="s">
        <v>3687</v>
      </c>
    </row>
    <row r="3908" customFormat="false" ht="15.75" hidden="false" customHeight="false" outlineLevel="0" collapsed="false">
      <c r="A3908" s="20" t="s">
        <v>8183</v>
      </c>
      <c r="B3908" s="20" t="s">
        <v>8184</v>
      </c>
      <c r="H3908" s="20" t="s">
        <v>3687</v>
      </c>
    </row>
    <row r="3909" customFormat="false" ht="15.75" hidden="false" customHeight="false" outlineLevel="0" collapsed="false">
      <c r="A3909" s="20" t="s">
        <v>8185</v>
      </c>
      <c r="B3909" s="20" t="s">
        <v>8184</v>
      </c>
      <c r="H3909" s="20" t="s">
        <v>3687</v>
      </c>
    </row>
    <row r="3910" customFormat="false" ht="15.75" hidden="false" customHeight="false" outlineLevel="0" collapsed="false">
      <c r="A3910" s="20" t="s">
        <v>8186</v>
      </c>
      <c r="B3910" s="20" t="s">
        <v>8187</v>
      </c>
      <c r="H3910" s="20" t="s">
        <v>3687</v>
      </c>
    </row>
    <row r="3911" customFormat="false" ht="15.75" hidden="false" customHeight="false" outlineLevel="0" collapsed="false">
      <c r="A3911" s="20" t="s">
        <v>8188</v>
      </c>
      <c r="B3911" s="20" t="s">
        <v>8187</v>
      </c>
      <c r="H3911" s="20" t="s">
        <v>3687</v>
      </c>
    </row>
    <row r="3912" customFormat="false" ht="15.75" hidden="false" customHeight="false" outlineLevel="0" collapsed="false">
      <c r="A3912" s="20" t="s">
        <v>8189</v>
      </c>
      <c r="B3912" s="20" t="s">
        <v>8190</v>
      </c>
      <c r="H3912" s="20" t="s">
        <v>3687</v>
      </c>
    </row>
    <row r="3913" customFormat="false" ht="15.75" hidden="false" customHeight="false" outlineLevel="0" collapsed="false">
      <c r="A3913" s="20" t="s">
        <v>8191</v>
      </c>
      <c r="B3913" s="20" t="s">
        <v>8190</v>
      </c>
      <c r="H3913" s="20" t="s">
        <v>3687</v>
      </c>
    </row>
    <row r="3914" customFormat="false" ht="15.75" hidden="false" customHeight="false" outlineLevel="0" collapsed="false">
      <c r="A3914" s="20" t="s">
        <v>8192</v>
      </c>
      <c r="B3914" s="20" t="s">
        <v>8193</v>
      </c>
      <c r="H3914" s="20" t="s">
        <v>3687</v>
      </c>
    </row>
    <row r="3915" customFormat="false" ht="15.75" hidden="false" customHeight="false" outlineLevel="0" collapsed="false">
      <c r="A3915" s="20" t="s">
        <v>8194</v>
      </c>
      <c r="B3915" s="20" t="s">
        <v>8193</v>
      </c>
      <c r="H3915" s="20" t="s">
        <v>3687</v>
      </c>
    </row>
    <row r="3916" customFormat="false" ht="15.75" hidden="false" customHeight="false" outlineLevel="0" collapsed="false">
      <c r="A3916" s="20" t="s">
        <v>8195</v>
      </c>
      <c r="B3916" s="20" t="s">
        <v>8196</v>
      </c>
      <c r="H3916" s="20" t="s">
        <v>3687</v>
      </c>
    </row>
    <row r="3917" customFormat="false" ht="15.75" hidden="false" customHeight="false" outlineLevel="0" collapsed="false">
      <c r="A3917" s="20" t="s">
        <v>8197</v>
      </c>
      <c r="B3917" s="20" t="s">
        <v>8196</v>
      </c>
      <c r="H3917" s="20" t="s">
        <v>3687</v>
      </c>
    </row>
    <row r="3918" customFormat="false" ht="15.75" hidden="false" customHeight="false" outlineLevel="0" collapsed="false">
      <c r="A3918" s="20" t="s">
        <v>8198</v>
      </c>
      <c r="B3918" s="20" t="s">
        <v>8199</v>
      </c>
      <c r="H3918" s="20" t="s">
        <v>3687</v>
      </c>
    </row>
    <row r="3919" customFormat="false" ht="15.75" hidden="false" customHeight="false" outlineLevel="0" collapsed="false">
      <c r="A3919" s="20" t="s">
        <v>8200</v>
      </c>
      <c r="B3919" s="20" t="s">
        <v>8199</v>
      </c>
      <c r="H3919" s="20" t="s">
        <v>3687</v>
      </c>
    </row>
    <row r="3920" customFormat="false" ht="15.75" hidden="false" customHeight="false" outlineLevel="0" collapsed="false">
      <c r="A3920" s="20" t="s">
        <v>8201</v>
      </c>
      <c r="B3920" s="20" t="s">
        <v>8202</v>
      </c>
      <c r="C3920" s="20" t="s">
        <v>974</v>
      </c>
      <c r="H3920" s="20" t="s">
        <v>3687</v>
      </c>
    </row>
    <row r="3921" customFormat="false" ht="15.75" hidden="false" customHeight="false" outlineLevel="0" collapsed="false">
      <c r="A3921" s="20" t="s">
        <v>8203</v>
      </c>
      <c r="B3921" s="20" t="s">
        <v>8202</v>
      </c>
      <c r="C3921" s="20" t="s">
        <v>974</v>
      </c>
      <c r="H3921" s="20" t="s">
        <v>3687</v>
      </c>
    </row>
    <row r="3922" customFormat="false" ht="15.75" hidden="false" customHeight="false" outlineLevel="0" collapsed="false">
      <c r="A3922" s="20" t="s">
        <v>8204</v>
      </c>
      <c r="B3922" s="20" t="s">
        <v>8205</v>
      </c>
      <c r="C3922" s="20" t="s">
        <v>974</v>
      </c>
      <c r="H3922" s="20" t="s">
        <v>3687</v>
      </c>
    </row>
    <row r="3923" customFormat="false" ht="15.75" hidden="false" customHeight="false" outlineLevel="0" collapsed="false">
      <c r="A3923" s="20" t="s">
        <v>8206</v>
      </c>
      <c r="B3923" s="20" t="s">
        <v>8205</v>
      </c>
      <c r="C3923" s="20" t="s">
        <v>974</v>
      </c>
      <c r="H3923" s="20" t="s">
        <v>3687</v>
      </c>
    </row>
    <row r="3924" customFormat="false" ht="15.75" hidden="false" customHeight="false" outlineLevel="0" collapsed="false">
      <c r="A3924" s="20" t="s">
        <v>8207</v>
      </c>
      <c r="B3924" s="20" t="s">
        <v>8208</v>
      </c>
      <c r="C3924" s="20" t="s">
        <v>974</v>
      </c>
      <c r="H3924" s="20" t="s">
        <v>3687</v>
      </c>
    </row>
    <row r="3925" customFormat="false" ht="15.75" hidden="false" customHeight="false" outlineLevel="0" collapsed="false">
      <c r="A3925" s="20" t="s">
        <v>8209</v>
      </c>
      <c r="B3925" s="20" t="s">
        <v>8208</v>
      </c>
      <c r="C3925" s="20" t="s">
        <v>974</v>
      </c>
      <c r="H3925" s="20" t="s">
        <v>3687</v>
      </c>
    </row>
    <row r="3926" customFormat="false" ht="15.75" hidden="false" customHeight="false" outlineLevel="0" collapsed="false">
      <c r="A3926" s="20" t="s">
        <v>8210</v>
      </c>
      <c r="B3926" s="20" t="s">
        <v>8211</v>
      </c>
      <c r="C3926" s="20" t="s">
        <v>8212</v>
      </c>
      <c r="D3926" s="20" t="s">
        <v>8213</v>
      </c>
      <c r="H3926" s="20" t="s">
        <v>3687</v>
      </c>
    </row>
    <row r="3927" customFormat="false" ht="15.75" hidden="false" customHeight="false" outlineLevel="0" collapsed="false">
      <c r="A3927" s="20" t="s">
        <v>8214</v>
      </c>
      <c r="B3927" s="20" t="s">
        <v>8211</v>
      </c>
      <c r="C3927" s="20" t="s">
        <v>8212</v>
      </c>
      <c r="D3927" s="20" t="s">
        <v>8213</v>
      </c>
      <c r="H3927" s="20" t="s">
        <v>3687</v>
      </c>
    </row>
    <row r="3928" customFormat="false" ht="15.75" hidden="false" customHeight="false" outlineLevel="0" collapsed="false">
      <c r="A3928" s="20" t="s">
        <v>8215</v>
      </c>
      <c r="B3928" s="20" t="s">
        <v>8216</v>
      </c>
      <c r="C3928" s="20" t="s">
        <v>8217</v>
      </c>
      <c r="D3928" s="20" t="s">
        <v>8213</v>
      </c>
      <c r="H3928" s="20" t="s">
        <v>3687</v>
      </c>
    </row>
    <row r="3929" customFormat="false" ht="15.75" hidden="false" customHeight="false" outlineLevel="0" collapsed="false">
      <c r="A3929" s="20" t="s">
        <v>8218</v>
      </c>
      <c r="B3929" s="20" t="s">
        <v>8216</v>
      </c>
      <c r="C3929" s="20" t="s">
        <v>8217</v>
      </c>
      <c r="D3929" s="20" t="s">
        <v>8213</v>
      </c>
      <c r="H3929" s="20" t="s">
        <v>3687</v>
      </c>
    </row>
    <row r="3930" customFormat="false" ht="15.75" hidden="false" customHeight="false" outlineLevel="0" collapsed="false">
      <c r="A3930" s="20" t="s">
        <v>8219</v>
      </c>
      <c r="B3930" s="20" t="s">
        <v>8220</v>
      </c>
      <c r="C3930" s="20" t="s">
        <v>8217</v>
      </c>
      <c r="D3930" s="20" t="s">
        <v>8213</v>
      </c>
      <c r="H3930" s="20" t="s">
        <v>3687</v>
      </c>
    </row>
    <row r="3931" customFormat="false" ht="15.75" hidden="false" customHeight="false" outlineLevel="0" collapsed="false">
      <c r="A3931" s="20" t="s">
        <v>8221</v>
      </c>
      <c r="B3931" s="20" t="s">
        <v>8220</v>
      </c>
      <c r="C3931" s="20" t="s">
        <v>8217</v>
      </c>
      <c r="D3931" s="20" t="s">
        <v>8213</v>
      </c>
      <c r="H3931" s="20" t="s">
        <v>3687</v>
      </c>
    </row>
    <row r="3932" customFormat="false" ht="15.75" hidden="false" customHeight="false" outlineLevel="0" collapsed="false">
      <c r="A3932" s="20" t="s">
        <v>8222</v>
      </c>
      <c r="B3932" s="20" t="s">
        <v>8223</v>
      </c>
      <c r="C3932" s="20" t="s">
        <v>8217</v>
      </c>
      <c r="D3932" s="20" t="s">
        <v>8213</v>
      </c>
      <c r="H3932" s="20" t="s">
        <v>3687</v>
      </c>
    </row>
    <row r="3933" customFormat="false" ht="15.75" hidden="false" customHeight="false" outlineLevel="0" collapsed="false">
      <c r="A3933" s="20" t="s">
        <v>8224</v>
      </c>
      <c r="B3933" s="20" t="s">
        <v>8223</v>
      </c>
      <c r="C3933" s="20" t="s">
        <v>8217</v>
      </c>
      <c r="D3933" s="20" t="s">
        <v>8213</v>
      </c>
      <c r="H3933" s="20" t="s">
        <v>3687</v>
      </c>
    </row>
    <row r="3934" customFormat="false" ht="15.75" hidden="false" customHeight="false" outlineLevel="0" collapsed="false">
      <c r="A3934" s="20" t="s">
        <v>8225</v>
      </c>
      <c r="B3934" s="20" t="s">
        <v>8226</v>
      </c>
    </row>
    <row r="3935" customFormat="false" ht="15.75" hidden="false" customHeight="false" outlineLevel="0" collapsed="false">
      <c r="A3935" s="20" t="s">
        <v>8227</v>
      </c>
      <c r="B3935" s="20" t="s">
        <v>8226</v>
      </c>
    </row>
    <row r="3936" customFormat="false" ht="15.75" hidden="false" customHeight="false" outlineLevel="0" collapsed="false">
      <c r="A3936" s="20" t="s">
        <v>8228</v>
      </c>
      <c r="B3936" s="20" t="s">
        <v>8229</v>
      </c>
      <c r="C3936" s="20" t="s">
        <v>4742</v>
      </c>
      <c r="H3936" s="20" t="s">
        <v>3687</v>
      </c>
    </row>
    <row r="3937" customFormat="false" ht="15.75" hidden="false" customHeight="false" outlineLevel="0" collapsed="false">
      <c r="A3937" s="20" t="s">
        <v>8230</v>
      </c>
      <c r="B3937" s="20" t="s">
        <v>8229</v>
      </c>
      <c r="C3937" s="20" t="s">
        <v>4742</v>
      </c>
      <c r="H3937" s="20" t="s">
        <v>3687</v>
      </c>
    </row>
    <row r="3938" customFormat="false" ht="15.75" hidden="false" customHeight="false" outlineLevel="0" collapsed="false">
      <c r="A3938" s="20" t="s">
        <v>8231</v>
      </c>
      <c r="B3938" s="20" t="s">
        <v>8232</v>
      </c>
      <c r="C3938" s="20" t="s">
        <v>8233</v>
      </c>
      <c r="H3938" s="20" t="s">
        <v>3687</v>
      </c>
    </row>
    <row r="3939" customFormat="false" ht="15.75" hidden="false" customHeight="false" outlineLevel="0" collapsed="false">
      <c r="A3939" s="20" t="s">
        <v>8234</v>
      </c>
      <c r="B3939" s="20" t="s">
        <v>8232</v>
      </c>
      <c r="C3939" s="20" t="s">
        <v>8233</v>
      </c>
      <c r="H3939" s="20" t="s">
        <v>3687</v>
      </c>
    </row>
    <row r="3940" customFormat="false" ht="15.75" hidden="false" customHeight="false" outlineLevel="0" collapsed="false">
      <c r="A3940" s="20" t="s">
        <v>8235</v>
      </c>
      <c r="B3940" s="20" t="s">
        <v>8236</v>
      </c>
      <c r="C3940" s="20" t="s">
        <v>8233</v>
      </c>
      <c r="H3940" s="20" t="s">
        <v>3687</v>
      </c>
    </row>
    <row r="3941" customFormat="false" ht="15.75" hidden="false" customHeight="false" outlineLevel="0" collapsed="false">
      <c r="A3941" s="20" t="s">
        <v>8237</v>
      </c>
      <c r="B3941" s="20" t="s">
        <v>8236</v>
      </c>
      <c r="C3941" s="20" t="s">
        <v>8233</v>
      </c>
      <c r="H3941" s="20" t="s">
        <v>3687</v>
      </c>
    </row>
    <row r="3942" customFormat="false" ht="15.75" hidden="false" customHeight="false" outlineLevel="0" collapsed="false">
      <c r="A3942" s="20" t="s">
        <v>8238</v>
      </c>
      <c r="B3942" s="20" t="s">
        <v>8239</v>
      </c>
      <c r="C3942" s="20" t="s">
        <v>8233</v>
      </c>
      <c r="H3942" s="20" t="s">
        <v>3687</v>
      </c>
    </row>
    <row r="3943" customFormat="false" ht="15.75" hidden="false" customHeight="false" outlineLevel="0" collapsed="false">
      <c r="A3943" s="20" t="s">
        <v>8240</v>
      </c>
      <c r="B3943" s="20" t="s">
        <v>8239</v>
      </c>
      <c r="C3943" s="20" t="s">
        <v>8233</v>
      </c>
      <c r="H3943" s="20" t="s">
        <v>3687</v>
      </c>
    </row>
    <row r="3944" customFormat="false" ht="15.75" hidden="false" customHeight="false" outlineLevel="0" collapsed="false">
      <c r="A3944" s="20" t="s">
        <v>8241</v>
      </c>
      <c r="B3944" s="20" t="s">
        <v>8242</v>
      </c>
      <c r="C3944" s="20" t="s">
        <v>8243</v>
      </c>
      <c r="D3944" s="20" t="s">
        <v>8213</v>
      </c>
      <c r="H3944" s="20" t="s">
        <v>3687</v>
      </c>
    </row>
    <row r="3945" customFormat="false" ht="15.75" hidden="false" customHeight="false" outlineLevel="0" collapsed="false">
      <c r="A3945" s="20" t="s">
        <v>8244</v>
      </c>
      <c r="B3945" s="20" t="s">
        <v>8242</v>
      </c>
      <c r="C3945" s="20" t="s">
        <v>8243</v>
      </c>
      <c r="D3945" s="20" t="s">
        <v>8213</v>
      </c>
      <c r="H3945" s="20" t="s">
        <v>3687</v>
      </c>
    </row>
    <row r="3946" customFormat="false" ht="15.75" hidden="false" customHeight="false" outlineLevel="0" collapsed="false">
      <c r="A3946" s="20" t="s">
        <v>8245</v>
      </c>
      <c r="B3946" s="20" t="s">
        <v>8246</v>
      </c>
      <c r="C3946" s="20" t="s">
        <v>8247</v>
      </c>
      <c r="D3946" s="20" t="s">
        <v>8213</v>
      </c>
      <c r="H3946" s="20" t="s">
        <v>3687</v>
      </c>
    </row>
    <row r="3947" customFormat="false" ht="15.75" hidden="false" customHeight="false" outlineLevel="0" collapsed="false">
      <c r="A3947" s="20" t="s">
        <v>8248</v>
      </c>
      <c r="B3947" s="20" t="s">
        <v>8246</v>
      </c>
      <c r="C3947" s="20" t="s">
        <v>8247</v>
      </c>
      <c r="D3947" s="20" t="s">
        <v>8213</v>
      </c>
      <c r="H3947" s="20" t="s">
        <v>3687</v>
      </c>
    </row>
    <row r="3948" customFormat="false" ht="15.75" hidden="false" customHeight="false" outlineLevel="0" collapsed="false">
      <c r="A3948" s="20" t="s">
        <v>8249</v>
      </c>
      <c r="B3948" s="20" t="s">
        <v>8250</v>
      </c>
      <c r="C3948" s="20" t="s">
        <v>8247</v>
      </c>
      <c r="D3948" s="20" t="s">
        <v>8213</v>
      </c>
      <c r="H3948" s="20" t="s">
        <v>3687</v>
      </c>
    </row>
    <row r="3949" customFormat="false" ht="15.75" hidden="false" customHeight="false" outlineLevel="0" collapsed="false">
      <c r="A3949" s="20" t="s">
        <v>8251</v>
      </c>
      <c r="B3949" s="20" t="s">
        <v>8250</v>
      </c>
      <c r="C3949" s="20" t="s">
        <v>8247</v>
      </c>
      <c r="D3949" s="20" t="s">
        <v>8213</v>
      </c>
      <c r="H3949" s="20" t="s">
        <v>3687</v>
      </c>
    </row>
    <row r="3950" customFormat="false" ht="15.75" hidden="false" customHeight="false" outlineLevel="0" collapsed="false">
      <c r="A3950" s="20" t="s">
        <v>8252</v>
      </c>
      <c r="B3950" s="20" t="s">
        <v>8253</v>
      </c>
      <c r="C3950" s="20" t="s">
        <v>8247</v>
      </c>
      <c r="D3950" s="20" t="s">
        <v>8213</v>
      </c>
      <c r="H3950" s="20" t="s">
        <v>3687</v>
      </c>
    </row>
    <row r="3951" customFormat="false" ht="15.75" hidden="false" customHeight="false" outlineLevel="0" collapsed="false">
      <c r="A3951" s="20" t="s">
        <v>8254</v>
      </c>
      <c r="B3951" s="20" t="s">
        <v>8253</v>
      </c>
      <c r="C3951" s="20" t="s">
        <v>8247</v>
      </c>
      <c r="D3951" s="20" t="s">
        <v>8213</v>
      </c>
      <c r="H3951" s="20" t="s">
        <v>3687</v>
      </c>
    </row>
    <row r="3952" customFormat="false" ht="15.75" hidden="false" customHeight="false" outlineLevel="0" collapsed="false">
      <c r="A3952" s="20" t="s">
        <v>8255</v>
      </c>
      <c r="B3952" s="20" t="s">
        <v>8256</v>
      </c>
    </row>
    <row r="3953" customFormat="false" ht="15.75" hidden="false" customHeight="false" outlineLevel="0" collapsed="false">
      <c r="A3953" s="20" t="s">
        <v>8257</v>
      </c>
      <c r="B3953" s="20" t="s">
        <v>8256</v>
      </c>
    </row>
    <row r="3954" customFormat="false" ht="15.75" hidden="false" customHeight="false" outlineLevel="0" collapsed="false">
      <c r="A3954" s="20" t="s">
        <v>8258</v>
      </c>
      <c r="B3954" s="20" t="s">
        <v>8259</v>
      </c>
      <c r="C3954" s="20" t="s">
        <v>8260</v>
      </c>
      <c r="D3954" s="20" t="s">
        <v>8261</v>
      </c>
      <c r="E3954" s="20" t="s">
        <v>8262</v>
      </c>
      <c r="F3954" s="20" t="s">
        <v>8263</v>
      </c>
      <c r="G3954" s="20" t="s">
        <v>8264</v>
      </c>
      <c r="H3954" s="20" t="s">
        <v>103</v>
      </c>
    </row>
    <row r="3955" customFormat="false" ht="15.75" hidden="false" customHeight="false" outlineLevel="0" collapsed="false">
      <c r="A3955" s="20" t="s">
        <v>8265</v>
      </c>
      <c r="B3955" s="20" t="s">
        <v>8259</v>
      </c>
      <c r="C3955" s="20" t="s">
        <v>8260</v>
      </c>
      <c r="D3955" s="20" t="s">
        <v>8261</v>
      </c>
      <c r="E3955" s="20" t="s">
        <v>8262</v>
      </c>
      <c r="F3955" s="20" t="s">
        <v>8263</v>
      </c>
      <c r="G3955" s="20" t="s">
        <v>8264</v>
      </c>
      <c r="H3955" s="20" t="s">
        <v>103</v>
      </c>
    </row>
    <row r="3956" customFormat="false" ht="15.75" hidden="false" customHeight="false" outlineLevel="0" collapsed="false">
      <c r="A3956" s="20" t="s">
        <v>8266</v>
      </c>
      <c r="B3956" s="20" t="s">
        <v>8267</v>
      </c>
      <c r="C3956" s="20" t="s">
        <v>8268</v>
      </c>
      <c r="D3956" s="20" t="s">
        <v>8261</v>
      </c>
      <c r="E3956" s="20" t="s">
        <v>8262</v>
      </c>
      <c r="F3956" s="20" t="s">
        <v>8263</v>
      </c>
      <c r="G3956" s="20" t="s">
        <v>8264</v>
      </c>
      <c r="H3956" s="20" t="s">
        <v>103</v>
      </c>
    </row>
    <row r="3957" customFormat="false" ht="15.75" hidden="false" customHeight="false" outlineLevel="0" collapsed="false">
      <c r="A3957" s="20" t="s">
        <v>8269</v>
      </c>
      <c r="B3957" s="20" t="s">
        <v>8267</v>
      </c>
      <c r="C3957" s="20" t="s">
        <v>8268</v>
      </c>
      <c r="D3957" s="20" t="s">
        <v>8261</v>
      </c>
      <c r="E3957" s="20" t="s">
        <v>8262</v>
      </c>
      <c r="F3957" s="20" t="s">
        <v>8263</v>
      </c>
      <c r="G3957" s="20" t="s">
        <v>8264</v>
      </c>
      <c r="H3957" s="20" t="s">
        <v>103</v>
      </c>
    </row>
    <row r="3958" customFormat="false" ht="15.75" hidden="false" customHeight="false" outlineLevel="0" collapsed="false">
      <c r="A3958" s="20" t="s">
        <v>8270</v>
      </c>
      <c r="B3958" s="20" t="s">
        <v>8267</v>
      </c>
      <c r="C3958" s="20" t="s">
        <v>8271</v>
      </c>
      <c r="D3958" s="20" t="s">
        <v>8261</v>
      </c>
      <c r="E3958" s="20" t="s">
        <v>8262</v>
      </c>
      <c r="F3958" s="20" t="s">
        <v>8263</v>
      </c>
      <c r="G3958" s="20" t="s">
        <v>8272</v>
      </c>
      <c r="H3958" s="20" t="s">
        <v>103</v>
      </c>
    </row>
    <row r="3959" customFormat="false" ht="15.75" hidden="false" customHeight="false" outlineLevel="0" collapsed="false">
      <c r="A3959" s="20" t="s">
        <v>8273</v>
      </c>
      <c r="B3959" s="20" t="s">
        <v>8267</v>
      </c>
      <c r="C3959" s="20" t="s">
        <v>8271</v>
      </c>
      <c r="D3959" s="20" t="s">
        <v>8261</v>
      </c>
      <c r="E3959" s="20" t="s">
        <v>8262</v>
      </c>
      <c r="F3959" s="20" t="s">
        <v>8263</v>
      </c>
      <c r="G3959" s="20" t="s">
        <v>8272</v>
      </c>
      <c r="H3959" s="20" t="s">
        <v>103</v>
      </c>
    </row>
    <row r="3960" customFormat="false" ht="15.75" hidden="false" customHeight="false" outlineLevel="0" collapsed="false">
      <c r="A3960" s="20" t="s">
        <v>8274</v>
      </c>
      <c r="B3960" s="20" t="s">
        <v>8267</v>
      </c>
      <c r="C3960" s="20" t="s">
        <v>8275</v>
      </c>
      <c r="D3960" s="20" t="s">
        <v>8261</v>
      </c>
      <c r="E3960" s="20" t="s">
        <v>8262</v>
      </c>
      <c r="F3960" s="20" t="s">
        <v>8263</v>
      </c>
      <c r="G3960" s="20" t="s">
        <v>8264</v>
      </c>
      <c r="H3960" s="20" t="s">
        <v>103</v>
      </c>
    </row>
    <row r="3961" customFormat="false" ht="15.75" hidden="false" customHeight="false" outlineLevel="0" collapsed="false">
      <c r="A3961" s="20" t="s">
        <v>8276</v>
      </c>
      <c r="B3961" s="20" t="s">
        <v>8267</v>
      </c>
      <c r="C3961" s="20" t="s">
        <v>8275</v>
      </c>
      <c r="D3961" s="20" t="s">
        <v>8261</v>
      </c>
      <c r="E3961" s="20" t="s">
        <v>8262</v>
      </c>
      <c r="F3961" s="20" t="s">
        <v>8263</v>
      </c>
      <c r="G3961" s="20" t="s">
        <v>8264</v>
      </c>
      <c r="H3961" s="20" t="s">
        <v>103</v>
      </c>
    </row>
    <row r="3962" customFormat="false" ht="15.75" hidden="false" customHeight="false" outlineLevel="0" collapsed="false">
      <c r="A3962" s="20" t="s">
        <v>8277</v>
      </c>
      <c r="B3962" s="20" t="s">
        <v>8267</v>
      </c>
      <c r="C3962" s="20" t="s">
        <v>8278</v>
      </c>
      <c r="D3962" s="20" t="s">
        <v>8261</v>
      </c>
      <c r="E3962" s="20" t="s">
        <v>8262</v>
      </c>
      <c r="F3962" s="20" t="s">
        <v>8263</v>
      </c>
      <c r="G3962" s="20" t="s">
        <v>8264</v>
      </c>
      <c r="H3962" s="20" t="s">
        <v>103</v>
      </c>
    </row>
    <row r="3963" customFormat="false" ht="15.75" hidden="false" customHeight="false" outlineLevel="0" collapsed="false">
      <c r="A3963" s="20" t="s">
        <v>8279</v>
      </c>
      <c r="B3963" s="20" t="s">
        <v>8267</v>
      </c>
      <c r="C3963" s="20" t="s">
        <v>8278</v>
      </c>
      <c r="D3963" s="20" t="s">
        <v>8261</v>
      </c>
      <c r="E3963" s="20" t="s">
        <v>8262</v>
      </c>
      <c r="F3963" s="20" t="s">
        <v>8263</v>
      </c>
      <c r="G3963" s="20" t="s">
        <v>8264</v>
      </c>
      <c r="H3963" s="20" t="s">
        <v>103</v>
      </c>
    </row>
    <row r="3964" customFormat="false" ht="15.75" hidden="false" customHeight="false" outlineLevel="0" collapsed="false">
      <c r="A3964" s="20" t="s">
        <v>8280</v>
      </c>
      <c r="B3964" s="20" t="s">
        <v>8281</v>
      </c>
      <c r="C3964" s="20" t="s">
        <v>8282</v>
      </c>
      <c r="D3964" s="20" t="s">
        <v>8283</v>
      </c>
      <c r="E3964" s="20" t="s">
        <v>8284</v>
      </c>
      <c r="F3964" s="20" t="s">
        <v>8285</v>
      </c>
      <c r="G3964" s="20" t="s">
        <v>8286</v>
      </c>
      <c r="H3964" s="20" t="s">
        <v>103</v>
      </c>
    </row>
    <row r="3965" customFormat="false" ht="15.75" hidden="false" customHeight="false" outlineLevel="0" collapsed="false">
      <c r="A3965" s="20" t="s">
        <v>8287</v>
      </c>
      <c r="B3965" s="20" t="s">
        <v>8281</v>
      </c>
      <c r="C3965" s="20" t="s">
        <v>8282</v>
      </c>
      <c r="D3965" s="20" t="s">
        <v>8283</v>
      </c>
      <c r="E3965" s="20" t="s">
        <v>8284</v>
      </c>
      <c r="F3965" s="20" t="s">
        <v>8285</v>
      </c>
      <c r="G3965" s="20" t="s">
        <v>8286</v>
      </c>
      <c r="H3965" s="20" t="s">
        <v>103</v>
      </c>
    </row>
    <row r="3966" customFormat="false" ht="15.75" hidden="false" customHeight="false" outlineLevel="0" collapsed="false">
      <c r="A3966" s="20" t="s">
        <v>8288</v>
      </c>
      <c r="B3966" s="20" t="s">
        <v>8289</v>
      </c>
      <c r="C3966" s="20" t="s">
        <v>8290</v>
      </c>
      <c r="D3966" s="20" t="s">
        <v>8283</v>
      </c>
      <c r="E3966" s="20" t="s">
        <v>8284</v>
      </c>
      <c r="F3966" s="20" t="s">
        <v>8285</v>
      </c>
      <c r="G3966" s="20" t="s">
        <v>8286</v>
      </c>
      <c r="H3966" s="20" t="s">
        <v>103</v>
      </c>
    </row>
    <row r="3967" customFormat="false" ht="15.75" hidden="false" customHeight="false" outlineLevel="0" collapsed="false">
      <c r="A3967" s="20" t="s">
        <v>8291</v>
      </c>
      <c r="B3967" s="20" t="s">
        <v>8289</v>
      </c>
      <c r="C3967" s="20" t="s">
        <v>8290</v>
      </c>
      <c r="D3967" s="20" t="s">
        <v>8283</v>
      </c>
      <c r="E3967" s="20" t="s">
        <v>8284</v>
      </c>
      <c r="F3967" s="20" t="s">
        <v>8285</v>
      </c>
      <c r="G3967" s="20" t="s">
        <v>8286</v>
      </c>
      <c r="H3967" s="20" t="s">
        <v>103</v>
      </c>
    </row>
    <row r="3968" customFormat="false" ht="15.75" hidden="false" customHeight="false" outlineLevel="0" collapsed="false">
      <c r="A3968" s="20" t="s">
        <v>8292</v>
      </c>
      <c r="B3968" s="20" t="s">
        <v>8289</v>
      </c>
      <c r="C3968" s="20" t="s">
        <v>8293</v>
      </c>
      <c r="D3968" s="20" t="s">
        <v>8283</v>
      </c>
      <c r="E3968" s="20" t="s">
        <v>8284</v>
      </c>
      <c r="F3968" s="20" t="s">
        <v>8285</v>
      </c>
      <c r="G3968" s="20" t="s">
        <v>8286</v>
      </c>
      <c r="H3968" s="20" t="s">
        <v>103</v>
      </c>
    </row>
    <row r="3969" customFormat="false" ht="15.75" hidden="false" customHeight="false" outlineLevel="0" collapsed="false">
      <c r="A3969" s="20" t="s">
        <v>8294</v>
      </c>
      <c r="B3969" s="20" t="s">
        <v>8289</v>
      </c>
      <c r="C3969" s="20" t="s">
        <v>8293</v>
      </c>
      <c r="D3969" s="20" t="s">
        <v>8283</v>
      </c>
      <c r="E3969" s="20" t="s">
        <v>8284</v>
      </c>
      <c r="F3969" s="20" t="s">
        <v>8285</v>
      </c>
      <c r="G3969" s="20" t="s">
        <v>8286</v>
      </c>
      <c r="H3969" s="20" t="s">
        <v>103</v>
      </c>
    </row>
    <row r="3970" customFormat="false" ht="15.75" hidden="false" customHeight="false" outlineLevel="0" collapsed="false">
      <c r="A3970" s="20" t="s">
        <v>8295</v>
      </c>
      <c r="B3970" s="20" t="s">
        <v>8289</v>
      </c>
      <c r="C3970" s="20" t="s">
        <v>8296</v>
      </c>
      <c r="D3970" s="20" t="s">
        <v>8283</v>
      </c>
      <c r="E3970" s="20" t="s">
        <v>8284</v>
      </c>
      <c r="F3970" s="20" t="s">
        <v>8285</v>
      </c>
      <c r="G3970" s="20" t="s">
        <v>8286</v>
      </c>
      <c r="H3970" s="20" t="s">
        <v>103</v>
      </c>
    </row>
    <row r="3971" customFormat="false" ht="15.75" hidden="false" customHeight="false" outlineLevel="0" collapsed="false">
      <c r="A3971" s="20" t="s">
        <v>8297</v>
      </c>
      <c r="B3971" s="20" t="s">
        <v>8289</v>
      </c>
      <c r="C3971" s="20" t="s">
        <v>8296</v>
      </c>
      <c r="D3971" s="20" t="s">
        <v>8283</v>
      </c>
      <c r="E3971" s="20" t="s">
        <v>8284</v>
      </c>
      <c r="F3971" s="20" t="s">
        <v>8285</v>
      </c>
      <c r="G3971" s="20" t="s">
        <v>8286</v>
      </c>
      <c r="H3971" s="20" t="s">
        <v>103</v>
      </c>
    </row>
    <row r="3972" customFormat="false" ht="15.75" hidden="false" customHeight="false" outlineLevel="0" collapsed="false">
      <c r="A3972" s="20" t="s">
        <v>8298</v>
      </c>
      <c r="B3972" s="20" t="s">
        <v>8289</v>
      </c>
      <c r="C3972" s="20" t="s">
        <v>8299</v>
      </c>
      <c r="D3972" s="20" t="s">
        <v>8283</v>
      </c>
      <c r="E3972" s="20" t="s">
        <v>8284</v>
      </c>
      <c r="F3972" s="20" t="s">
        <v>8285</v>
      </c>
      <c r="G3972" s="20" t="s">
        <v>8286</v>
      </c>
      <c r="H3972" s="20" t="s">
        <v>103</v>
      </c>
    </row>
    <row r="3973" customFormat="false" ht="15.75" hidden="false" customHeight="false" outlineLevel="0" collapsed="false">
      <c r="A3973" s="20" t="s">
        <v>8300</v>
      </c>
      <c r="B3973" s="20" t="s">
        <v>8289</v>
      </c>
      <c r="C3973" s="20" t="s">
        <v>8299</v>
      </c>
      <c r="D3973" s="20" t="s">
        <v>8283</v>
      </c>
      <c r="E3973" s="20" t="s">
        <v>8284</v>
      </c>
      <c r="F3973" s="20" t="s">
        <v>8285</v>
      </c>
      <c r="G3973" s="20" t="s">
        <v>8286</v>
      </c>
      <c r="H3973" s="20" t="s">
        <v>103</v>
      </c>
    </row>
    <row r="3974" customFormat="false" ht="15.75" hidden="false" customHeight="false" outlineLevel="0" collapsed="false">
      <c r="A3974" s="20" t="s">
        <v>8301</v>
      </c>
      <c r="B3974" s="20" t="s">
        <v>8289</v>
      </c>
      <c r="C3974" s="20" t="s">
        <v>8302</v>
      </c>
      <c r="D3974" s="20" t="s">
        <v>8283</v>
      </c>
      <c r="E3974" s="20" t="s">
        <v>8284</v>
      </c>
      <c r="F3974" s="20" t="s">
        <v>8285</v>
      </c>
      <c r="G3974" s="20" t="s">
        <v>8286</v>
      </c>
      <c r="H3974" s="20" t="s">
        <v>103</v>
      </c>
    </row>
    <row r="3975" customFormat="false" ht="15.75" hidden="false" customHeight="false" outlineLevel="0" collapsed="false">
      <c r="A3975" s="20" t="s">
        <v>8303</v>
      </c>
      <c r="B3975" s="20" t="s">
        <v>8289</v>
      </c>
      <c r="C3975" s="20" t="s">
        <v>8302</v>
      </c>
      <c r="D3975" s="20" t="s">
        <v>8283</v>
      </c>
      <c r="E3975" s="20" t="s">
        <v>8284</v>
      </c>
      <c r="F3975" s="20" t="s">
        <v>8285</v>
      </c>
      <c r="G3975" s="20" t="s">
        <v>8286</v>
      </c>
      <c r="H3975" s="20" t="s">
        <v>103</v>
      </c>
    </row>
    <row r="3976" customFormat="false" ht="15.75" hidden="false" customHeight="false" outlineLevel="0" collapsed="false">
      <c r="A3976" s="20" t="s">
        <v>8304</v>
      </c>
      <c r="B3976" s="20" t="s">
        <v>8289</v>
      </c>
      <c r="C3976" s="20" t="s">
        <v>8305</v>
      </c>
      <c r="D3976" s="20" t="s">
        <v>8283</v>
      </c>
      <c r="E3976" s="20" t="s">
        <v>8284</v>
      </c>
      <c r="F3976" s="20" t="s">
        <v>8285</v>
      </c>
      <c r="G3976" s="20" t="s">
        <v>8286</v>
      </c>
      <c r="H3976" s="20" t="s">
        <v>103</v>
      </c>
    </row>
    <row r="3977" customFormat="false" ht="15.75" hidden="false" customHeight="false" outlineLevel="0" collapsed="false">
      <c r="A3977" s="20" t="s">
        <v>8306</v>
      </c>
      <c r="B3977" s="20" t="s">
        <v>8289</v>
      </c>
      <c r="C3977" s="20" t="s">
        <v>8305</v>
      </c>
      <c r="D3977" s="20" t="s">
        <v>8283</v>
      </c>
      <c r="E3977" s="20" t="s">
        <v>8284</v>
      </c>
      <c r="F3977" s="20" t="s">
        <v>8285</v>
      </c>
      <c r="G3977" s="20" t="s">
        <v>8286</v>
      </c>
      <c r="H3977" s="20" t="s">
        <v>103</v>
      </c>
    </row>
    <row r="3978" customFormat="false" ht="15.75" hidden="false" customHeight="false" outlineLevel="0" collapsed="false">
      <c r="A3978" s="20" t="s">
        <v>8307</v>
      </c>
      <c r="B3978" s="20" t="s">
        <v>8289</v>
      </c>
      <c r="C3978" s="20" t="s">
        <v>8308</v>
      </c>
      <c r="D3978" s="20" t="s">
        <v>8309</v>
      </c>
      <c r="E3978" s="20" t="s">
        <v>8310</v>
      </c>
      <c r="F3978" s="20" t="s">
        <v>8311</v>
      </c>
      <c r="G3978" s="20" t="s">
        <v>8312</v>
      </c>
      <c r="H3978" s="20" t="s">
        <v>103</v>
      </c>
    </row>
    <row r="3979" customFormat="false" ht="15.75" hidden="false" customHeight="false" outlineLevel="0" collapsed="false">
      <c r="A3979" s="20" t="s">
        <v>8313</v>
      </c>
      <c r="B3979" s="20" t="s">
        <v>8289</v>
      </c>
      <c r="C3979" s="20" t="s">
        <v>8308</v>
      </c>
      <c r="D3979" s="20" t="s">
        <v>8309</v>
      </c>
      <c r="E3979" s="20" t="s">
        <v>8310</v>
      </c>
      <c r="F3979" s="20" t="s">
        <v>8311</v>
      </c>
      <c r="G3979" s="20" t="s">
        <v>8312</v>
      </c>
      <c r="H3979" s="20" t="s">
        <v>103</v>
      </c>
    </row>
    <row r="3980" customFormat="false" ht="15.75" hidden="false" customHeight="false" outlineLevel="0" collapsed="false">
      <c r="A3980" s="20" t="s">
        <v>8314</v>
      </c>
      <c r="B3980" s="20" t="s">
        <v>8289</v>
      </c>
      <c r="C3980" s="20" t="s">
        <v>8315</v>
      </c>
      <c r="D3980" s="20" t="s">
        <v>8309</v>
      </c>
      <c r="E3980" s="20" t="s">
        <v>8310</v>
      </c>
      <c r="F3980" s="20" t="s">
        <v>8311</v>
      </c>
      <c r="G3980" s="20" t="s">
        <v>8312</v>
      </c>
      <c r="H3980" s="20" t="s">
        <v>103</v>
      </c>
    </row>
    <row r="3981" customFormat="false" ht="15.75" hidden="false" customHeight="false" outlineLevel="0" collapsed="false">
      <c r="A3981" s="20" t="s">
        <v>8316</v>
      </c>
      <c r="B3981" s="20" t="s">
        <v>8289</v>
      </c>
      <c r="C3981" s="20" t="s">
        <v>8315</v>
      </c>
      <c r="D3981" s="20" t="s">
        <v>8309</v>
      </c>
      <c r="E3981" s="20" t="s">
        <v>8310</v>
      </c>
      <c r="F3981" s="20" t="s">
        <v>8311</v>
      </c>
      <c r="G3981" s="20" t="s">
        <v>8312</v>
      </c>
      <c r="H3981" s="20" t="s">
        <v>103</v>
      </c>
    </row>
    <row r="3982" customFormat="false" ht="15.75" hidden="false" customHeight="false" outlineLevel="0" collapsed="false">
      <c r="A3982" s="20" t="s">
        <v>8317</v>
      </c>
      <c r="B3982" s="20" t="s">
        <v>8289</v>
      </c>
      <c r="C3982" s="20" t="s">
        <v>8318</v>
      </c>
      <c r="D3982" s="20" t="s">
        <v>8309</v>
      </c>
      <c r="E3982" s="20" t="s">
        <v>8310</v>
      </c>
      <c r="F3982" s="20" t="s">
        <v>8311</v>
      </c>
      <c r="G3982" s="20" t="s">
        <v>8312</v>
      </c>
      <c r="H3982" s="20" t="s">
        <v>103</v>
      </c>
    </row>
    <row r="3983" customFormat="false" ht="15.75" hidden="false" customHeight="false" outlineLevel="0" collapsed="false">
      <c r="A3983" s="20" t="s">
        <v>8319</v>
      </c>
      <c r="B3983" s="20" t="s">
        <v>8289</v>
      </c>
      <c r="C3983" s="20" t="s">
        <v>8318</v>
      </c>
      <c r="D3983" s="20" t="s">
        <v>8309</v>
      </c>
      <c r="E3983" s="20" t="s">
        <v>8310</v>
      </c>
      <c r="F3983" s="20" t="s">
        <v>8311</v>
      </c>
      <c r="G3983" s="20" t="s">
        <v>8312</v>
      </c>
      <c r="H3983" s="20" t="s">
        <v>103</v>
      </c>
    </row>
    <row r="3984" customFormat="false" ht="15.75" hidden="false" customHeight="false" outlineLevel="0" collapsed="false">
      <c r="A3984" s="20" t="s">
        <v>8320</v>
      </c>
      <c r="B3984" s="20" t="s">
        <v>8289</v>
      </c>
      <c r="C3984" s="20" t="s">
        <v>8321</v>
      </c>
      <c r="D3984" s="20" t="s">
        <v>8309</v>
      </c>
      <c r="E3984" s="20" t="s">
        <v>8310</v>
      </c>
      <c r="F3984" s="20" t="s">
        <v>8311</v>
      </c>
      <c r="G3984" s="20" t="s">
        <v>8312</v>
      </c>
      <c r="H3984" s="20" t="s">
        <v>103</v>
      </c>
    </row>
    <row r="3985" customFormat="false" ht="15.75" hidden="false" customHeight="false" outlineLevel="0" collapsed="false">
      <c r="A3985" s="20" t="s">
        <v>8322</v>
      </c>
      <c r="B3985" s="20" t="s">
        <v>8289</v>
      </c>
      <c r="C3985" s="20" t="s">
        <v>8321</v>
      </c>
      <c r="D3985" s="20" t="s">
        <v>8309</v>
      </c>
      <c r="E3985" s="20" t="s">
        <v>8310</v>
      </c>
      <c r="F3985" s="20" t="s">
        <v>8311</v>
      </c>
      <c r="G3985" s="20" t="s">
        <v>8312</v>
      </c>
      <c r="H3985" s="20" t="s">
        <v>103</v>
      </c>
    </row>
    <row r="3986" customFormat="false" ht="15.75" hidden="false" customHeight="false" outlineLevel="0" collapsed="false">
      <c r="A3986" s="20" t="s">
        <v>8323</v>
      </c>
      <c r="B3986" s="20" t="s">
        <v>8289</v>
      </c>
      <c r="C3986" s="20" t="s">
        <v>8324</v>
      </c>
      <c r="D3986" s="20" t="s">
        <v>8309</v>
      </c>
      <c r="E3986" s="20" t="s">
        <v>8310</v>
      </c>
      <c r="F3986" s="20" t="s">
        <v>8311</v>
      </c>
      <c r="G3986" s="20" t="s">
        <v>8312</v>
      </c>
      <c r="H3986" s="20" t="s">
        <v>103</v>
      </c>
    </row>
    <row r="3987" customFormat="false" ht="15.75" hidden="false" customHeight="false" outlineLevel="0" collapsed="false">
      <c r="A3987" s="20" t="s">
        <v>8325</v>
      </c>
      <c r="B3987" s="20" t="s">
        <v>8289</v>
      </c>
      <c r="C3987" s="20" t="s">
        <v>8324</v>
      </c>
      <c r="D3987" s="20" t="s">
        <v>8309</v>
      </c>
      <c r="E3987" s="20" t="s">
        <v>8310</v>
      </c>
      <c r="F3987" s="20" t="s">
        <v>8311</v>
      </c>
      <c r="G3987" s="20" t="s">
        <v>8312</v>
      </c>
      <c r="H3987" s="20" t="s">
        <v>103</v>
      </c>
    </row>
    <row r="3988" customFormat="false" ht="15.75" hidden="false" customHeight="false" outlineLevel="0" collapsed="false">
      <c r="A3988" s="20" t="s">
        <v>8326</v>
      </c>
      <c r="B3988" s="20" t="s">
        <v>8289</v>
      </c>
      <c r="C3988" s="20" t="s">
        <v>8327</v>
      </c>
      <c r="D3988" s="20" t="s">
        <v>8309</v>
      </c>
      <c r="E3988" s="20" t="s">
        <v>8310</v>
      </c>
      <c r="F3988" s="20" t="s">
        <v>8311</v>
      </c>
      <c r="G3988" s="20" t="s">
        <v>8312</v>
      </c>
      <c r="H3988" s="20" t="s">
        <v>103</v>
      </c>
    </row>
    <row r="3989" customFormat="false" ht="15.75" hidden="false" customHeight="false" outlineLevel="0" collapsed="false">
      <c r="A3989" s="20" t="s">
        <v>8328</v>
      </c>
      <c r="B3989" s="20" t="s">
        <v>8289</v>
      </c>
      <c r="C3989" s="20" t="s">
        <v>8327</v>
      </c>
      <c r="D3989" s="20" t="s">
        <v>8309</v>
      </c>
      <c r="E3989" s="20" t="s">
        <v>8310</v>
      </c>
      <c r="F3989" s="20" t="s">
        <v>8311</v>
      </c>
      <c r="G3989" s="20" t="s">
        <v>8312</v>
      </c>
      <c r="H3989" s="20" t="s">
        <v>103</v>
      </c>
    </row>
    <row r="3990" customFormat="false" ht="15.75" hidden="false" customHeight="false" outlineLevel="0" collapsed="false">
      <c r="A3990" s="20" t="s">
        <v>8329</v>
      </c>
      <c r="B3990" s="20" t="s">
        <v>8330</v>
      </c>
      <c r="C3990" s="20" t="s">
        <v>8331</v>
      </c>
      <c r="D3990" s="20" t="s">
        <v>8332</v>
      </c>
      <c r="E3990" s="20" t="s">
        <v>8283</v>
      </c>
      <c r="F3990" s="20" t="s">
        <v>8333</v>
      </c>
      <c r="G3990" s="20" t="s">
        <v>8334</v>
      </c>
      <c r="H3990" s="20" t="s">
        <v>103</v>
      </c>
    </row>
    <row r="3991" customFormat="false" ht="15.75" hidden="false" customHeight="false" outlineLevel="0" collapsed="false">
      <c r="A3991" s="20" t="s">
        <v>8335</v>
      </c>
      <c r="B3991" s="20" t="s">
        <v>8330</v>
      </c>
      <c r="C3991" s="20" t="s">
        <v>8331</v>
      </c>
      <c r="D3991" s="20" t="s">
        <v>8332</v>
      </c>
      <c r="E3991" s="20" t="s">
        <v>8283</v>
      </c>
      <c r="F3991" s="20" t="s">
        <v>8333</v>
      </c>
      <c r="G3991" s="20" t="s">
        <v>8334</v>
      </c>
      <c r="H3991" s="20" t="s">
        <v>103</v>
      </c>
    </row>
    <row r="3992" customFormat="false" ht="15.75" hidden="false" customHeight="false" outlineLevel="0" collapsed="false">
      <c r="A3992" s="20" t="s">
        <v>8336</v>
      </c>
      <c r="B3992" s="20" t="s">
        <v>8330</v>
      </c>
      <c r="C3992" s="20" t="s">
        <v>8331</v>
      </c>
      <c r="D3992" s="20" t="s">
        <v>8337</v>
      </c>
      <c r="E3992" s="20" t="s">
        <v>8338</v>
      </c>
      <c r="F3992" s="20" t="s">
        <v>8339</v>
      </c>
      <c r="G3992" s="20" t="s">
        <v>8340</v>
      </c>
      <c r="H3992" s="20" t="s">
        <v>103</v>
      </c>
    </row>
    <row r="3993" customFormat="false" ht="15.75" hidden="false" customHeight="false" outlineLevel="0" collapsed="false">
      <c r="A3993" s="20" t="s">
        <v>8341</v>
      </c>
      <c r="B3993" s="20" t="s">
        <v>8330</v>
      </c>
      <c r="C3993" s="20" t="s">
        <v>8331</v>
      </c>
      <c r="D3993" s="20" t="s">
        <v>8337</v>
      </c>
      <c r="E3993" s="20" t="s">
        <v>8338</v>
      </c>
      <c r="F3993" s="20" t="s">
        <v>8339</v>
      </c>
      <c r="G3993" s="20" t="s">
        <v>8340</v>
      </c>
      <c r="H3993" s="20" t="s">
        <v>103</v>
      </c>
    </row>
    <row r="3994" customFormat="false" ht="15.75" hidden="false" customHeight="false" outlineLevel="0" collapsed="false">
      <c r="A3994" s="20" t="s">
        <v>8342</v>
      </c>
      <c r="B3994" s="20" t="s">
        <v>8330</v>
      </c>
      <c r="C3994" s="20" t="s">
        <v>8331</v>
      </c>
      <c r="D3994" s="20" t="s">
        <v>8343</v>
      </c>
      <c r="E3994" s="20" t="s">
        <v>8338</v>
      </c>
      <c r="F3994" s="20" t="s">
        <v>8339</v>
      </c>
      <c r="G3994" s="20" t="s">
        <v>8340</v>
      </c>
      <c r="H3994" s="20" t="s">
        <v>103</v>
      </c>
    </row>
    <row r="3995" customFormat="false" ht="15.75" hidden="false" customHeight="false" outlineLevel="0" collapsed="false">
      <c r="A3995" s="20" t="s">
        <v>8344</v>
      </c>
      <c r="B3995" s="20" t="s">
        <v>8330</v>
      </c>
      <c r="C3995" s="20" t="s">
        <v>8331</v>
      </c>
      <c r="D3995" s="20" t="s">
        <v>8343</v>
      </c>
      <c r="E3995" s="20" t="s">
        <v>8338</v>
      </c>
      <c r="F3995" s="20" t="s">
        <v>8339</v>
      </c>
      <c r="G3995" s="20" t="s">
        <v>8340</v>
      </c>
      <c r="H3995" s="20" t="s">
        <v>103</v>
      </c>
    </row>
    <row r="3996" customFormat="false" ht="15.75" hidden="false" customHeight="false" outlineLevel="0" collapsed="false">
      <c r="A3996" s="20" t="s">
        <v>8345</v>
      </c>
      <c r="B3996" s="20" t="s">
        <v>8330</v>
      </c>
      <c r="C3996" s="20" t="s">
        <v>8331</v>
      </c>
      <c r="D3996" s="20" t="s">
        <v>8346</v>
      </c>
      <c r="E3996" s="20" t="s">
        <v>8338</v>
      </c>
      <c r="F3996" s="20" t="s">
        <v>8339</v>
      </c>
      <c r="G3996" s="20" t="s">
        <v>8340</v>
      </c>
      <c r="H3996" s="20" t="s">
        <v>103</v>
      </c>
    </row>
    <row r="3997" customFormat="false" ht="15.75" hidden="false" customHeight="false" outlineLevel="0" collapsed="false">
      <c r="A3997" s="20" t="s">
        <v>8347</v>
      </c>
      <c r="B3997" s="20" t="s">
        <v>8330</v>
      </c>
      <c r="C3997" s="20" t="s">
        <v>8331</v>
      </c>
      <c r="D3997" s="20" t="s">
        <v>8346</v>
      </c>
      <c r="E3997" s="20" t="s">
        <v>8338</v>
      </c>
      <c r="F3997" s="20" t="s">
        <v>8339</v>
      </c>
      <c r="G3997" s="20" t="s">
        <v>8340</v>
      </c>
      <c r="H3997" s="20" t="s">
        <v>103</v>
      </c>
    </row>
    <row r="3998" customFormat="false" ht="15.75" hidden="false" customHeight="false" outlineLevel="0" collapsed="false">
      <c r="A3998" s="20" t="s">
        <v>8348</v>
      </c>
      <c r="B3998" s="20" t="s">
        <v>8330</v>
      </c>
      <c r="C3998" s="20" t="s">
        <v>8349</v>
      </c>
      <c r="D3998" s="20" t="s">
        <v>8350</v>
      </c>
      <c r="E3998" s="20" t="s">
        <v>8338</v>
      </c>
      <c r="F3998" s="20" t="s">
        <v>8339</v>
      </c>
      <c r="G3998" s="20" t="s">
        <v>8340</v>
      </c>
      <c r="H3998" s="20" t="s">
        <v>103</v>
      </c>
    </row>
    <row r="3999" customFormat="false" ht="15.75" hidden="false" customHeight="false" outlineLevel="0" collapsed="false">
      <c r="A3999" s="20" t="s">
        <v>8351</v>
      </c>
      <c r="B3999" s="20" t="s">
        <v>8330</v>
      </c>
      <c r="C3999" s="20" t="s">
        <v>8349</v>
      </c>
      <c r="D3999" s="20" t="s">
        <v>8350</v>
      </c>
      <c r="E3999" s="20" t="s">
        <v>8338</v>
      </c>
      <c r="F3999" s="20" t="s">
        <v>8339</v>
      </c>
      <c r="G3999" s="20" t="s">
        <v>8340</v>
      </c>
      <c r="H3999" s="20" t="s">
        <v>103</v>
      </c>
    </row>
    <row r="4000" customFormat="false" ht="15.75" hidden="false" customHeight="false" outlineLevel="0" collapsed="false">
      <c r="A4000" s="20" t="s">
        <v>8352</v>
      </c>
      <c r="B4000" s="20" t="s">
        <v>8330</v>
      </c>
      <c r="C4000" s="20" t="s">
        <v>8353</v>
      </c>
      <c r="D4000" s="20" t="s">
        <v>8354</v>
      </c>
      <c r="E4000" s="20" t="s">
        <v>8338</v>
      </c>
      <c r="F4000" s="20" t="s">
        <v>8339</v>
      </c>
      <c r="G4000" s="20" t="s">
        <v>8340</v>
      </c>
      <c r="H4000" s="20" t="s">
        <v>103</v>
      </c>
    </row>
    <row r="4001" customFormat="false" ht="15.75" hidden="false" customHeight="false" outlineLevel="0" collapsed="false">
      <c r="A4001" s="20" t="s">
        <v>8355</v>
      </c>
      <c r="B4001" s="20" t="s">
        <v>8330</v>
      </c>
      <c r="C4001" s="20" t="s">
        <v>8353</v>
      </c>
      <c r="D4001" s="20" t="s">
        <v>8354</v>
      </c>
      <c r="E4001" s="20" t="s">
        <v>8338</v>
      </c>
      <c r="F4001" s="20" t="s">
        <v>8339</v>
      </c>
      <c r="G4001" s="20" t="s">
        <v>8340</v>
      </c>
      <c r="H4001" s="20" t="s">
        <v>103</v>
      </c>
    </row>
    <row r="4002" customFormat="false" ht="15.75" hidden="false" customHeight="false" outlineLevel="0" collapsed="false">
      <c r="A4002" s="20" t="s">
        <v>8356</v>
      </c>
      <c r="B4002" s="20" t="s">
        <v>8330</v>
      </c>
      <c r="C4002" s="20" t="s">
        <v>8331</v>
      </c>
      <c r="D4002" s="20" t="s">
        <v>8357</v>
      </c>
      <c r="E4002" s="20" t="s">
        <v>8338</v>
      </c>
      <c r="F4002" s="20" t="s">
        <v>8339</v>
      </c>
      <c r="G4002" s="20" t="s">
        <v>8340</v>
      </c>
      <c r="H4002" s="20" t="s">
        <v>103</v>
      </c>
    </row>
    <row r="4003" customFormat="false" ht="15.75" hidden="false" customHeight="false" outlineLevel="0" collapsed="false">
      <c r="A4003" s="20" t="s">
        <v>8358</v>
      </c>
      <c r="B4003" s="20" t="s">
        <v>8330</v>
      </c>
      <c r="C4003" s="20" t="s">
        <v>8331</v>
      </c>
      <c r="D4003" s="20" t="s">
        <v>8357</v>
      </c>
      <c r="E4003" s="20" t="s">
        <v>8338</v>
      </c>
      <c r="F4003" s="20" t="s">
        <v>8339</v>
      </c>
      <c r="G4003" s="20" t="s">
        <v>8340</v>
      </c>
      <c r="H4003" s="20" t="s">
        <v>103</v>
      </c>
    </row>
    <row r="4004" customFormat="false" ht="15.75" hidden="false" customHeight="false" outlineLevel="0" collapsed="false">
      <c r="A4004" s="20" t="s">
        <v>8359</v>
      </c>
      <c r="B4004" s="20" t="s">
        <v>8330</v>
      </c>
      <c r="C4004" s="20" t="s">
        <v>8331</v>
      </c>
      <c r="D4004" s="20" t="s">
        <v>8360</v>
      </c>
      <c r="E4004" s="20" t="s">
        <v>8361</v>
      </c>
      <c r="F4004" s="20" t="s">
        <v>8362</v>
      </c>
      <c r="G4004" s="20" t="s">
        <v>8363</v>
      </c>
      <c r="H4004" s="20" t="s">
        <v>103</v>
      </c>
    </row>
    <row r="4005" customFormat="false" ht="15.75" hidden="false" customHeight="false" outlineLevel="0" collapsed="false">
      <c r="A4005" s="20" t="s">
        <v>8364</v>
      </c>
      <c r="B4005" s="20" t="s">
        <v>8330</v>
      </c>
      <c r="C4005" s="20" t="s">
        <v>8331</v>
      </c>
      <c r="D4005" s="20" t="s">
        <v>8360</v>
      </c>
      <c r="E4005" s="20" t="s">
        <v>8361</v>
      </c>
      <c r="F4005" s="20" t="s">
        <v>8362</v>
      </c>
      <c r="G4005" s="20" t="s">
        <v>8363</v>
      </c>
      <c r="H4005" s="20" t="s">
        <v>103</v>
      </c>
    </row>
    <row r="4006" customFormat="false" ht="15.75" hidden="false" customHeight="false" outlineLevel="0" collapsed="false">
      <c r="A4006" s="20" t="s">
        <v>8365</v>
      </c>
      <c r="B4006" s="20" t="s">
        <v>8330</v>
      </c>
      <c r="C4006" s="20" t="s">
        <v>8331</v>
      </c>
      <c r="D4006" s="20" t="s">
        <v>8366</v>
      </c>
      <c r="E4006" s="20" t="s">
        <v>8361</v>
      </c>
      <c r="F4006" s="20" t="s">
        <v>8362</v>
      </c>
      <c r="G4006" s="20" t="s">
        <v>8363</v>
      </c>
      <c r="H4006" s="20" t="s">
        <v>103</v>
      </c>
    </row>
    <row r="4007" customFormat="false" ht="15.75" hidden="false" customHeight="false" outlineLevel="0" collapsed="false">
      <c r="A4007" s="20" t="s">
        <v>8367</v>
      </c>
      <c r="B4007" s="20" t="s">
        <v>8330</v>
      </c>
      <c r="C4007" s="20" t="s">
        <v>8331</v>
      </c>
      <c r="D4007" s="20" t="s">
        <v>8366</v>
      </c>
      <c r="E4007" s="20" t="s">
        <v>8361</v>
      </c>
      <c r="F4007" s="20" t="s">
        <v>8362</v>
      </c>
      <c r="G4007" s="20" t="s">
        <v>8363</v>
      </c>
      <c r="H4007" s="20" t="s">
        <v>103</v>
      </c>
    </row>
    <row r="4008" customFormat="false" ht="15.75" hidden="false" customHeight="false" outlineLevel="0" collapsed="false">
      <c r="A4008" s="20" t="s">
        <v>8368</v>
      </c>
      <c r="B4008" s="20" t="s">
        <v>8330</v>
      </c>
      <c r="C4008" s="20" t="s">
        <v>8331</v>
      </c>
      <c r="D4008" s="20" t="s">
        <v>8369</v>
      </c>
      <c r="E4008" s="20" t="s">
        <v>8361</v>
      </c>
      <c r="F4008" s="20" t="s">
        <v>8362</v>
      </c>
      <c r="G4008" s="20" t="s">
        <v>8363</v>
      </c>
      <c r="H4008" s="20" t="s">
        <v>103</v>
      </c>
    </row>
    <row r="4009" customFormat="false" ht="15.75" hidden="false" customHeight="false" outlineLevel="0" collapsed="false">
      <c r="A4009" s="20" t="s">
        <v>8370</v>
      </c>
      <c r="B4009" s="20" t="s">
        <v>8330</v>
      </c>
      <c r="C4009" s="20" t="s">
        <v>8331</v>
      </c>
      <c r="D4009" s="20" t="s">
        <v>8369</v>
      </c>
      <c r="E4009" s="20" t="s">
        <v>8361</v>
      </c>
      <c r="F4009" s="20" t="s">
        <v>8362</v>
      </c>
      <c r="G4009" s="20" t="s">
        <v>8363</v>
      </c>
      <c r="H4009" s="20" t="s">
        <v>103</v>
      </c>
    </row>
    <row r="4010" customFormat="false" ht="15.75" hidden="false" customHeight="false" outlineLevel="0" collapsed="false">
      <c r="A4010" s="20" t="s">
        <v>8371</v>
      </c>
      <c r="B4010" s="20" t="s">
        <v>8330</v>
      </c>
      <c r="C4010" s="20" t="s">
        <v>8331</v>
      </c>
      <c r="D4010" s="20" t="s">
        <v>8372</v>
      </c>
      <c r="E4010" s="20" t="s">
        <v>8361</v>
      </c>
      <c r="F4010" s="20" t="s">
        <v>8362</v>
      </c>
      <c r="G4010" s="20" t="s">
        <v>8363</v>
      </c>
      <c r="H4010" s="20" t="s">
        <v>103</v>
      </c>
    </row>
    <row r="4011" customFormat="false" ht="15.75" hidden="false" customHeight="false" outlineLevel="0" collapsed="false">
      <c r="A4011" s="20" t="s">
        <v>8373</v>
      </c>
      <c r="B4011" s="20" t="s">
        <v>8330</v>
      </c>
      <c r="C4011" s="20" t="s">
        <v>8331</v>
      </c>
      <c r="D4011" s="20" t="s">
        <v>8372</v>
      </c>
      <c r="E4011" s="20" t="s">
        <v>8361</v>
      </c>
      <c r="F4011" s="20" t="s">
        <v>8362</v>
      </c>
      <c r="G4011" s="20" t="s">
        <v>8363</v>
      </c>
      <c r="H4011" s="20" t="s">
        <v>103</v>
      </c>
    </row>
    <row r="4012" customFormat="false" ht="15.75" hidden="false" customHeight="false" outlineLevel="0" collapsed="false">
      <c r="A4012" s="20" t="s">
        <v>8374</v>
      </c>
      <c r="B4012" s="20" t="s">
        <v>8375</v>
      </c>
      <c r="C4012" s="20" t="s">
        <v>8331</v>
      </c>
      <c r="D4012" s="20" t="s">
        <v>8376</v>
      </c>
      <c r="E4012" s="20" t="s">
        <v>8361</v>
      </c>
      <c r="F4012" s="20" t="s">
        <v>8362</v>
      </c>
      <c r="G4012" s="20" t="s">
        <v>8363</v>
      </c>
      <c r="H4012" s="20" t="s">
        <v>103</v>
      </c>
    </row>
    <row r="4013" customFormat="false" ht="15.75" hidden="false" customHeight="false" outlineLevel="0" collapsed="false">
      <c r="A4013" s="20" t="s">
        <v>8377</v>
      </c>
      <c r="B4013" s="20" t="s">
        <v>8375</v>
      </c>
      <c r="C4013" s="20" t="s">
        <v>8331</v>
      </c>
      <c r="D4013" s="20" t="s">
        <v>8376</v>
      </c>
      <c r="E4013" s="20" t="s">
        <v>8361</v>
      </c>
      <c r="F4013" s="20" t="s">
        <v>8362</v>
      </c>
      <c r="G4013" s="20" t="s">
        <v>8363</v>
      </c>
      <c r="H4013" s="20" t="s">
        <v>103</v>
      </c>
    </row>
    <row r="4014" customFormat="false" ht="15.75" hidden="false" customHeight="false" outlineLevel="0" collapsed="false">
      <c r="A4014" s="20" t="s">
        <v>8378</v>
      </c>
      <c r="B4014" s="20" t="s">
        <v>8330</v>
      </c>
      <c r="C4014" s="20" t="s">
        <v>8331</v>
      </c>
      <c r="D4014" s="20" t="s">
        <v>8379</v>
      </c>
      <c r="E4014" s="20" t="s">
        <v>8361</v>
      </c>
      <c r="F4014" s="20" t="s">
        <v>8362</v>
      </c>
      <c r="G4014" s="20" t="s">
        <v>8363</v>
      </c>
      <c r="H4014" s="20" t="s">
        <v>103</v>
      </c>
    </row>
    <row r="4015" customFormat="false" ht="15.75" hidden="false" customHeight="false" outlineLevel="0" collapsed="false">
      <c r="A4015" s="20" t="s">
        <v>8380</v>
      </c>
      <c r="B4015" s="20" t="s">
        <v>8330</v>
      </c>
      <c r="C4015" s="20" t="s">
        <v>8331</v>
      </c>
      <c r="D4015" s="20" t="s">
        <v>8379</v>
      </c>
      <c r="E4015" s="20" t="s">
        <v>8361</v>
      </c>
      <c r="F4015" s="20" t="s">
        <v>8362</v>
      </c>
      <c r="G4015" s="20" t="s">
        <v>8363</v>
      </c>
      <c r="H4015" s="20" t="s">
        <v>103</v>
      </c>
    </row>
    <row r="4016" customFormat="false" ht="15.75" hidden="false" customHeight="false" outlineLevel="0" collapsed="false">
      <c r="A4016" s="20" t="s">
        <v>8381</v>
      </c>
      <c r="B4016" s="20" t="s">
        <v>8382</v>
      </c>
      <c r="C4016" s="20" t="s">
        <v>8383</v>
      </c>
      <c r="D4016" s="20" t="s">
        <v>8384</v>
      </c>
      <c r="E4016" s="20" t="s">
        <v>8385</v>
      </c>
      <c r="F4016" s="20" t="s">
        <v>8386</v>
      </c>
      <c r="H4016" s="20" t="s">
        <v>103</v>
      </c>
    </row>
    <row r="4017" customFormat="false" ht="15.75" hidden="false" customHeight="false" outlineLevel="0" collapsed="false">
      <c r="A4017" s="20" t="s">
        <v>8387</v>
      </c>
      <c r="B4017" s="20" t="s">
        <v>8382</v>
      </c>
      <c r="C4017" s="20" t="s">
        <v>8383</v>
      </c>
      <c r="D4017" s="20" t="s">
        <v>8384</v>
      </c>
      <c r="E4017" s="20" t="s">
        <v>8385</v>
      </c>
      <c r="F4017" s="20" t="s">
        <v>8386</v>
      </c>
      <c r="H4017" s="20" t="s">
        <v>103</v>
      </c>
    </row>
    <row r="4018" customFormat="false" ht="15.75" hidden="false" customHeight="false" outlineLevel="0" collapsed="false">
      <c r="A4018" s="20" t="s">
        <v>8388</v>
      </c>
      <c r="B4018" s="20" t="s">
        <v>8382</v>
      </c>
      <c r="C4018" s="20" t="s">
        <v>8383</v>
      </c>
      <c r="D4018" s="20" t="s">
        <v>8389</v>
      </c>
      <c r="E4018" s="20" t="s">
        <v>8390</v>
      </c>
      <c r="F4018" s="20" t="s">
        <v>8386</v>
      </c>
      <c r="H4018" s="20" t="s">
        <v>103</v>
      </c>
    </row>
    <row r="4019" customFormat="false" ht="15.75" hidden="false" customHeight="false" outlineLevel="0" collapsed="false">
      <c r="A4019" s="20" t="s">
        <v>8391</v>
      </c>
      <c r="B4019" s="20" t="s">
        <v>8382</v>
      </c>
      <c r="C4019" s="20" t="s">
        <v>8383</v>
      </c>
      <c r="D4019" s="20" t="s">
        <v>8389</v>
      </c>
      <c r="E4019" s="20" t="s">
        <v>8390</v>
      </c>
      <c r="F4019" s="20" t="s">
        <v>8386</v>
      </c>
      <c r="H4019" s="20" t="s">
        <v>103</v>
      </c>
    </row>
    <row r="4020" customFormat="false" ht="15.75" hidden="false" customHeight="false" outlineLevel="0" collapsed="false">
      <c r="A4020" s="20" t="s">
        <v>8392</v>
      </c>
      <c r="B4020" s="20" t="s">
        <v>8393</v>
      </c>
      <c r="C4020" s="20" t="s">
        <v>8383</v>
      </c>
      <c r="D4020" s="20" t="s">
        <v>8394</v>
      </c>
      <c r="E4020" s="20" t="s">
        <v>8390</v>
      </c>
      <c r="F4020" s="20" t="s">
        <v>8386</v>
      </c>
      <c r="H4020" s="20" t="s">
        <v>103</v>
      </c>
    </row>
    <row r="4021" customFormat="false" ht="15.75" hidden="false" customHeight="false" outlineLevel="0" collapsed="false">
      <c r="A4021" s="20" t="s">
        <v>8395</v>
      </c>
      <c r="B4021" s="20" t="s">
        <v>8393</v>
      </c>
      <c r="C4021" s="20" t="s">
        <v>8383</v>
      </c>
      <c r="D4021" s="20" t="s">
        <v>8394</v>
      </c>
      <c r="E4021" s="20" t="s">
        <v>8390</v>
      </c>
      <c r="F4021" s="20" t="s">
        <v>8386</v>
      </c>
      <c r="H4021" s="20" t="s">
        <v>103</v>
      </c>
    </row>
    <row r="4022" customFormat="false" ht="15.75" hidden="false" customHeight="false" outlineLevel="0" collapsed="false">
      <c r="A4022" s="20" t="s">
        <v>8396</v>
      </c>
      <c r="B4022" s="20" t="s">
        <v>8393</v>
      </c>
      <c r="C4022" s="20" t="s">
        <v>8383</v>
      </c>
      <c r="D4022" s="20" t="s">
        <v>8397</v>
      </c>
      <c r="E4022" s="20" t="s">
        <v>8390</v>
      </c>
      <c r="F4022" s="20" t="s">
        <v>8386</v>
      </c>
      <c r="H4022" s="20" t="s">
        <v>103</v>
      </c>
    </row>
    <row r="4023" customFormat="false" ht="15.75" hidden="false" customHeight="false" outlineLevel="0" collapsed="false">
      <c r="A4023" s="20" t="s">
        <v>8398</v>
      </c>
      <c r="B4023" s="20" t="s">
        <v>8393</v>
      </c>
      <c r="C4023" s="20" t="s">
        <v>8383</v>
      </c>
      <c r="D4023" s="20" t="s">
        <v>8397</v>
      </c>
      <c r="E4023" s="20" t="s">
        <v>8390</v>
      </c>
      <c r="F4023" s="20" t="s">
        <v>8386</v>
      </c>
      <c r="H4023" s="20" t="s">
        <v>103</v>
      </c>
    </row>
    <row r="4024" customFormat="false" ht="15.75" hidden="false" customHeight="false" outlineLevel="0" collapsed="false">
      <c r="A4024" s="20" t="s">
        <v>8399</v>
      </c>
      <c r="B4024" s="20" t="s">
        <v>8393</v>
      </c>
      <c r="C4024" s="20" t="s">
        <v>8383</v>
      </c>
      <c r="D4024" s="20" t="s">
        <v>8400</v>
      </c>
      <c r="E4024" s="20" t="s">
        <v>8390</v>
      </c>
      <c r="F4024" s="20" t="s">
        <v>8386</v>
      </c>
      <c r="H4024" s="20" t="s">
        <v>103</v>
      </c>
    </row>
    <row r="4025" customFormat="false" ht="15.75" hidden="false" customHeight="false" outlineLevel="0" collapsed="false">
      <c r="A4025" s="20" t="s">
        <v>8401</v>
      </c>
      <c r="B4025" s="20" t="s">
        <v>8393</v>
      </c>
      <c r="C4025" s="20" t="s">
        <v>8383</v>
      </c>
      <c r="D4025" s="20" t="s">
        <v>8400</v>
      </c>
      <c r="E4025" s="20" t="s">
        <v>8390</v>
      </c>
      <c r="F4025" s="20" t="s">
        <v>8386</v>
      </c>
      <c r="H4025" s="20" t="s">
        <v>103</v>
      </c>
    </row>
    <row r="4026" customFormat="false" ht="15.75" hidden="false" customHeight="false" outlineLevel="0" collapsed="false">
      <c r="A4026" s="20" t="s">
        <v>8402</v>
      </c>
      <c r="B4026" s="20" t="s">
        <v>8393</v>
      </c>
      <c r="C4026" s="20" t="s">
        <v>8383</v>
      </c>
      <c r="D4026" s="20" t="s">
        <v>8403</v>
      </c>
      <c r="E4026" s="20" t="s">
        <v>8390</v>
      </c>
      <c r="F4026" s="20" t="s">
        <v>8386</v>
      </c>
      <c r="H4026" s="20" t="s">
        <v>103</v>
      </c>
    </row>
    <row r="4027" customFormat="false" ht="15.75" hidden="false" customHeight="false" outlineLevel="0" collapsed="false">
      <c r="A4027" s="20" t="s">
        <v>8404</v>
      </c>
      <c r="B4027" s="20" t="s">
        <v>8393</v>
      </c>
      <c r="C4027" s="20" t="s">
        <v>8383</v>
      </c>
      <c r="D4027" s="20" t="s">
        <v>8403</v>
      </c>
      <c r="E4027" s="20" t="s">
        <v>8390</v>
      </c>
      <c r="F4027" s="20" t="s">
        <v>8386</v>
      </c>
      <c r="H4027" s="20" t="s">
        <v>103</v>
      </c>
    </row>
    <row r="4028" customFormat="false" ht="15.75" hidden="false" customHeight="false" outlineLevel="0" collapsed="false">
      <c r="A4028" s="20" t="s">
        <v>8405</v>
      </c>
      <c r="B4028" s="20" t="s">
        <v>8406</v>
      </c>
      <c r="C4028" s="20" t="s">
        <v>8407</v>
      </c>
      <c r="D4028" s="20" t="s">
        <v>8408</v>
      </c>
      <c r="E4028" s="20" t="s">
        <v>8409</v>
      </c>
      <c r="F4028" s="20" t="s">
        <v>8410</v>
      </c>
      <c r="G4028" s="20" t="s">
        <v>8411</v>
      </c>
      <c r="H4028" s="20" t="s">
        <v>103</v>
      </c>
    </row>
    <row r="4029" customFormat="false" ht="15.75" hidden="false" customHeight="false" outlineLevel="0" collapsed="false">
      <c r="A4029" s="20" t="s">
        <v>8412</v>
      </c>
      <c r="B4029" s="20" t="s">
        <v>8406</v>
      </c>
      <c r="C4029" s="20" t="s">
        <v>8407</v>
      </c>
      <c r="D4029" s="20" t="s">
        <v>8408</v>
      </c>
      <c r="E4029" s="20" t="s">
        <v>8409</v>
      </c>
      <c r="F4029" s="20" t="s">
        <v>8410</v>
      </c>
      <c r="G4029" s="20" t="s">
        <v>8411</v>
      </c>
      <c r="H4029" s="20" t="s">
        <v>103</v>
      </c>
    </row>
    <row r="4030" customFormat="false" ht="15.75" hidden="false" customHeight="false" outlineLevel="0" collapsed="false">
      <c r="A4030" s="20" t="s">
        <v>8413</v>
      </c>
      <c r="B4030" s="20" t="s">
        <v>8406</v>
      </c>
      <c r="C4030" s="20" t="s">
        <v>8414</v>
      </c>
      <c r="D4030" s="20" t="s">
        <v>8408</v>
      </c>
      <c r="E4030" s="20" t="s">
        <v>8409</v>
      </c>
      <c r="F4030" s="20" t="s">
        <v>8410</v>
      </c>
      <c r="G4030" s="20" t="s">
        <v>8411</v>
      </c>
      <c r="H4030" s="20" t="s">
        <v>103</v>
      </c>
    </row>
    <row r="4031" customFormat="false" ht="15.75" hidden="false" customHeight="false" outlineLevel="0" collapsed="false">
      <c r="A4031" s="20" t="s">
        <v>8415</v>
      </c>
      <c r="B4031" s="20" t="s">
        <v>8406</v>
      </c>
      <c r="C4031" s="20" t="s">
        <v>8414</v>
      </c>
      <c r="D4031" s="20" t="s">
        <v>8408</v>
      </c>
      <c r="E4031" s="20" t="s">
        <v>8409</v>
      </c>
      <c r="F4031" s="20" t="s">
        <v>8410</v>
      </c>
      <c r="G4031" s="20" t="s">
        <v>8411</v>
      </c>
      <c r="H4031" s="20" t="s">
        <v>103</v>
      </c>
    </row>
    <row r="4032" customFormat="false" ht="15.75" hidden="false" customHeight="false" outlineLevel="0" collapsed="false">
      <c r="A4032" s="20" t="s">
        <v>8416</v>
      </c>
      <c r="B4032" s="20" t="s">
        <v>8406</v>
      </c>
      <c r="C4032" s="20" t="s">
        <v>8417</v>
      </c>
      <c r="D4032" s="20" t="s">
        <v>8408</v>
      </c>
      <c r="E4032" s="20" t="s">
        <v>8409</v>
      </c>
      <c r="F4032" s="20" t="s">
        <v>8410</v>
      </c>
      <c r="G4032" s="20" t="s">
        <v>8411</v>
      </c>
      <c r="H4032" s="20" t="s">
        <v>103</v>
      </c>
    </row>
    <row r="4033" customFormat="false" ht="15.75" hidden="false" customHeight="false" outlineLevel="0" collapsed="false">
      <c r="A4033" s="20" t="s">
        <v>8418</v>
      </c>
      <c r="B4033" s="20" t="s">
        <v>8406</v>
      </c>
      <c r="C4033" s="20" t="s">
        <v>8417</v>
      </c>
      <c r="D4033" s="20" t="s">
        <v>8408</v>
      </c>
      <c r="E4033" s="20" t="s">
        <v>8409</v>
      </c>
      <c r="F4033" s="20" t="s">
        <v>8410</v>
      </c>
      <c r="G4033" s="20" t="s">
        <v>8411</v>
      </c>
      <c r="H4033" s="20" t="s">
        <v>103</v>
      </c>
    </row>
    <row r="4034" customFormat="false" ht="15.75" hidden="false" customHeight="false" outlineLevel="0" collapsed="false">
      <c r="A4034" s="20" t="s">
        <v>8419</v>
      </c>
      <c r="B4034" s="20" t="s">
        <v>8406</v>
      </c>
      <c r="C4034" s="20" t="s">
        <v>8420</v>
      </c>
      <c r="D4034" s="20" t="s">
        <v>8408</v>
      </c>
      <c r="E4034" s="20" t="s">
        <v>8409</v>
      </c>
      <c r="F4034" s="20" t="s">
        <v>8410</v>
      </c>
      <c r="G4034" s="20" t="s">
        <v>8411</v>
      </c>
      <c r="H4034" s="20" t="s">
        <v>103</v>
      </c>
    </row>
    <row r="4035" customFormat="false" ht="15.75" hidden="false" customHeight="false" outlineLevel="0" collapsed="false">
      <c r="A4035" s="20" t="s">
        <v>8421</v>
      </c>
      <c r="B4035" s="20" t="s">
        <v>8406</v>
      </c>
      <c r="C4035" s="20" t="s">
        <v>8420</v>
      </c>
      <c r="D4035" s="20" t="s">
        <v>8408</v>
      </c>
      <c r="E4035" s="20" t="s">
        <v>8409</v>
      </c>
      <c r="F4035" s="20" t="s">
        <v>8410</v>
      </c>
      <c r="G4035" s="20" t="s">
        <v>8411</v>
      </c>
      <c r="H4035" s="20" t="s">
        <v>103</v>
      </c>
    </row>
    <row r="4036" customFormat="false" ht="15.75" hidden="false" customHeight="false" outlineLevel="0" collapsed="false">
      <c r="A4036" s="20" t="s">
        <v>8422</v>
      </c>
      <c r="B4036" s="20" t="s">
        <v>8406</v>
      </c>
      <c r="C4036" s="20" t="s">
        <v>8423</v>
      </c>
      <c r="D4036" s="20" t="s">
        <v>8408</v>
      </c>
      <c r="E4036" s="20" t="s">
        <v>8409</v>
      </c>
      <c r="F4036" s="20" t="s">
        <v>8410</v>
      </c>
      <c r="G4036" s="20" t="s">
        <v>8411</v>
      </c>
      <c r="H4036" s="20" t="s">
        <v>103</v>
      </c>
    </row>
    <row r="4037" customFormat="false" ht="15.75" hidden="false" customHeight="false" outlineLevel="0" collapsed="false">
      <c r="A4037" s="20" t="s">
        <v>8424</v>
      </c>
      <c r="B4037" s="20" t="s">
        <v>8406</v>
      </c>
      <c r="C4037" s="20" t="s">
        <v>8423</v>
      </c>
      <c r="D4037" s="20" t="s">
        <v>8408</v>
      </c>
      <c r="E4037" s="20" t="s">
        <v>8409</v>
      </c>
      <c r="F4037" s="20" t="s">
        <v>8410</v>
      </c>
      <c r="G4037" s="20" t="s">
        <v>8411</v>
      </c>
      <c r="H4037" s="20" t="s">
        <v>103</v>
      </c>
    </row>
    <row r="4038" customFormat="false" ht="15.75" hidden="false" customHeight="false" outlineLevel="0" collapsed="false">
      <c r="A4038" s="20" t="s">
        <v>8425</v>
      </c>
      <c r="B4038" s="20" t="s">
        <v>8426</v>
      </c>
      <c r="C4038" s="20" t="s">
        <v>8427</v>
      </c>
      <c r="D4038" s="20" t="s">
        <v>8428</v>
      </c>
      <c r="E4038" s="20" t="s">
        <v>8429</v>
      </c>
      <c r="F4038" s="20" t="s">
        <v>8430</v>
      </c>
      <c r="H4038" s="20" t="s">
        <v>103</v>
      </c>
    </row>
    <row r="4039" customFormat="false" ht="15.75" hidden="false" customHeight="false" outlineLevel="0" collapsed="false">
      <c r="A4039" s="20" t="s">
        <v>8431</v>
      </c>
      <c r="B4039" s="20" t="s">
        <v>8426</v>
      </c>
      <c r="C4039" s="20" t="s">
        <v>8427</v>
      </c>
      <c r="D4039" s="20" t="s">
        <v>8428</v>
      </c>
      <c r="E4039" s="20" t="s">
        <v>8429</v>
      </c>
      <c r="F4039" s="20" t="s">
        <v>8430</v>
      </c>
      <c r="H4039" s="20" t="s">
        <v>103</v>
      </c>
    </row>
    <row r="4040" customFormat="false" ht="15.75" hidden="false" customHeight="false" outlineLevel="0" collapsed="false">
      <c r="A4040" s="20" t="s">
        <v>8432</v>
      </c>
      <c r="B4040" s="20" t="s">
        <v>8426</v>
      </c>
      <c r="C4040" s="20" t="s">
        <v>8427</v>
      </c>
      <c r="D4040" s="20" t="s">
        <v>8433</v>
      </c>
      <c r="E4040" s="20" t="s">
        <v>8429</v>
      </c>
      <c r="F4040" s="20" t="s">
        <v>8430</v>
      </c>
      <c r="H4040" s="20" t="s">
        <v>103</v>
      </c>
    </row>
    <row r="4041" customFormat="false" ht="15.75" hidden="false" customHeight="false" outlineLevel="0" collapsed="false">
      <c r="A4041" s="20" t="s">
        <v>8434</v>
      </c>
      <c r="B4041" s="20" t="s">
        <v>8426</v>
      </c>
      <c r="C4041" s="20" t="s">
        <v>8427</v>
      </c>
      <c r="D4041" s="20" t="s">
        <v>8433</v>
      </c>
      <c r="E4041" s="20" t="s">
        <v>8429</v>
      </c>
      <c r="F4041" s="20" t="s">
        <v>8430</v>
      </c>
      <c r="H4041" s="20" t="s">
        <v>103</v>
      </c>
    </row>
    <row r="4042" customFormat="false" ht="15.75" hidden="false" customHeight="false" outlineLevel="0" collapsed="false">
      <c r="A4042" s="20" t="s">
        <v>8435</v>
      </c>
      <c r="B4042" s="20" t="s">
        <v>8426</v>
      </c>
      <c r="C4042" s="20" t="s">
        <v>8427</v>
      </c>
      <c r="D4042" s="20" t="s">
        <v>8436</v>
      </c>
      <c r="E4042" s="20" t="s">
        <v>8429</v>
      </c>
      <c r="F4042" s="20" t="s">
        <v>8430</v>
      </c>
      <c r="H4042" s="20" t="s">
        <v>103</v>
      </c>
    </row>
    <row r="4043" customFormat="false" ht="15.75" hidden="false" customHeight="false" outlineLevel="0" collapsed="false">
      <c r="A4043" s="20" t="s">
        <v>8437</v>
      </c>
      <c r="B4043" s="20" t="s">
        <v>8426</v>
      </c>
      <c r="C4043" s="20" t="s">
        <v>8427</v>
      </c>
      <c r="D4043" s="20" t="s">
        <v>8436</v>
      </c>
      <c r="E4043" s="20" t="s">
        <v>8429</v>
      </c>
      <c r="F4043" s="20" t="s">
        <v>8430</v>
      </c>
      <c r="H4043" s="20" t="s">
        <v>103</v>
      </c>
    </row>
    <row r="4044" customFormat="false" ht="15.75" hidden="false" customHeight="false" outlineLevel="0" collapsed="false">
      <c r="A4044" s="20" t="s">
        <v>8438</v>
      </c>
      <c r="B4044" s="20" t="s">
        <v>8426</v>
      </c>
      <c r="C4044" s="20" t="s">
        <v>8427</v>
      </c>
      <c r="D4044" s="20" t="s">
        <v>8439</v>
      </c>
      <c r="E4044" s="20" t="s">
        <v>8429</v>
      </c>
      <c r="F4044" s="20" t="s">
        <v>8430</v>
      </c>
      <c r="H4044" s="20" t="s">
        <v>103</v>
      </c>
    </row>
    <row r="4045" customFormat="false" ht="15.75" hidden="false" customHeight="false" outlineLevel="0" collapsed="false">
      <c r="A4045" s="20" t="s">
        <v>8440</v>
      </c>
      <c r="B4045" s="20" t="s">
        <v>8426</v>
      </c>
      <c r="C4045" s="20" t="s">
        <v>8427</v>
      </c>
      <c r="D4045" s="20" t="s">
        <v>8439</v>
      </c>
      <c r="E4045" s="20" t="s">
        <v>8429</v>
      </c>
      <c r="F4045" s="20" t="s">
        <v>8430</v>
      </c>
      <c r="H4045" s="20" t="s">
        <v>103</v>
      </c>
    </row>
    <row r="4046" customFormat="false" ht="15.75" hidden="false" customHeight="false" outlineLevel="0" collapsed="false">
      <c r="A4046" s="20" t="s">
        <v>8441</v>
      </c>
      <c r="B4046" s="20" t="s">
        <v>8426</v>
      </c>
      <c r="C4046" s="20" t="s">
        <v>8427</v>
      </c>
      <c r="D4046" s="20" t="s">
        <v>8442</v>
      </c>
      <c r="E4046" s="20" t="s">
        <v>8429</v>
      </c>
      <c r="F4046" s="20" t="s">
        <v>8430</v>
      </c>
      <c r="H4046" s="20" t="s">
        <v>103</v>
      </c>
    </row>
    <row r="4047" customFormat="false" ht="15.75" hidden="false" customHeight="false" outlineLevel="0" collapsed="false">
      <c r="A4047" s="20" t="s">
        <v>8443</v>
      </c>
      <c r="B4047" s="20" t="s">
        <v>8426</v>
      </c>
      <c r="C4047" s="20" t="s">
        <v>8427</v>
      </c>
      <c r="D4047" s="20" t="s">
        <v>8442</v>
      </c>
      <c r="E4047" s="20" t="s">
        <v>8429</v>
      </c>
      <c r="F4047" s="20" t="s">
        <v>8430</v>
      </c>
      <c r="H4047" s="20" t="s">
        <v>103</v>
      </c>
    </row>
    <row r="4048" customFormat="false" ht="15.75" hidden="false" customHeight="false" outlineLevel="0" collapsed="false">
      <c r="A4048" s="20" t="s">
        <v>8444</v>
      </c>
      <c r="B4048" s="20" t="s">
        <v>8445</v>
      </c>
      <c r="C4048" s="20" t="s">
        <v>8446</v>
      </c>
      <c r="H4048" s="20" t="s">
        <v>103</v>
      </c>
    </row>
    <row r="4049" customFormat="false" ht="15.75" hidden="false" customHeight="false" outlineLevel="0" collapsed="false">
      <c r="A4049" s="20" t="s">
        <v>8447</v>
      </c>
      <c r="B4049" s="20" t="s">
        <v>8445</v>
      </c>
      <c r="C4049" s="20" t="s">
        <v>8446</v>
      </c>
      <c r="H4049" s="20" t="s">
        <v>103</v>
      </c>
    </row>
    <row r="4050" customFormat="false" ht="15.75" hidden="false" customHeight="false" outlineLevel="0" collapsed="false">
      <c r="A4050" s="20" t="s">
        <v>8448</v>
      </c>
      <c r="B4050" s="20" t="s">
        <v>8445</v>
      </c>
      <c r="C4050" s="20" t="s">
        <v>8449</v>
      </c>
      <c r="H4050" s="20" t="s">
        <v>103</v>
      </c>
    </row>
    <row r="4051" customFormat="false" ht="15.75" hidden="false" customHeight="false" outlineLevel="0" collapsed="false">
      <c r="A4051" s="20" t="s">
        <v>8450</v>
      </c>
      <c r="B4051" s="20" t="s">
        <v>8445</v>
      </c>
      <c r="C4051" s="20" t="s">
        <v>8449</v>
      </c>
      <c r="H4051" s="20" t="s">
        <v>103</v>
      </c>
    </row>
    <row r="4052" customFormat="false" ht="15.75" hidden="false" customHeight="false" outlineLevel="0" collapsed="false">
      <c r="A4052" s="20" t="s">
        <v>8451</v>
      </c>
      <c r="B4052" s="20" t="s">
        <v>8445</v>
      </c>
      <c r="C4052" s="20" t="s">
        <v>8452</v>
      </c>
      <c r="H4052" s="20" t="s">
        <v>103</v>
      </c>
    </row>
    <row r="4053" customFormat="false" ht="15.75" hidden="false" customHeight="false" outlineLevel="0" collapsed="false">
      <c r="A4053" s="20" t="s">
        <v>8453</v>
      </c>
      <c r="B4053" s="20" t="s">
        <v>8445</v>
      </c>
      <c r="C4053" s="20" t="s">
        <v>8452</v>
      </c>
      <c r="H4053" s="20" t="s">
        <v>103</v>
      </c>
    </row>
    <row r="4054" customFormat="false" ht="15.75" hidden="false" customHeight="false" outlineLevel="0" collapsed="false">
      <c r="A4054" s="20" t="s">
        <v>8454</v>
      </c>
      <c r="B4054" s="20" t="s">
        <v>8445</v>
      </c>
      <c r="C4054" s="20" t="s">
        <v>8455</v>
      </c>
      <c r="H4054" s="20" t="s">
        <v>103</v>
      </c>
    </row>
    <row r="4055" customFormat="false" ht="15.75" hidden="false" customHeight="false" outlineLevel="0" collapsed="false">
      <c r="A4055" s="20" t="s">
        <v>8456</v>
      </c>
      <c r="B4055" s="20" t="s">
        <v>8445</v>
      </c>
      <c r="C4055" s="20" t="s">
        <v>8455</v>
      </c>
      <c r="H4055" s="20" t="s">
        <v>103</v>
      </c>
    </row>
    <row r="4056" customFormat="false" ht="15.75" hidden="false" customHeight="false" outlineLevel="0" collapsed="false">
      <c r="A4056" s="20" t="s">
        <v>8457</v>
      </c>
      <c r="B4056" s="20" t="s">
        <v>8458</v>
      </c>
      <c r="C4056" s="20" t="s">
        <v>8459</v>
      </c>
      <c r="H4056" s="20" t="s">
        <v>49</v>
      </c>
    </row>
    <row r="4057" customFormat="false" ht="15.75" hidden="false" customHeight="false" outlineLevel="0" collapsed="false">
      <c r="A4057" s="20" t="s">
        <v>8460</v>
      </c>
      <c r="B4057" s="20" t="s">
        <v>8458</v>
      </c>
      <c r="C4057" s="20" t="s">
        <v>8459</v>
      </c>
      <c r="H4057" s="20" t="s">
        <v>49</v>
      </c>
    </row>
    <row r="4058" customFormat="false" ht="15.75" hidden="false" customHeight="false" outlineLevel="0" collapsed="false">
      <c r="A4058" s="20" t="s">
        <v>8461</v>
      </c>
      <c r="B4058" s="20" t="s">
        <v>8458</v>
      </c>
      <c r="C4058" s="20" t="s">
        <v>8462</v>
      </c>
      <c r="H4058" s="20" t="s">
        <v>49</v>
      </c>
    </row>
    <row r="4059" customFormat="false" ht="15.75" hidden="false" customHeight="false" outlineLevel="0" collapsed="false">
      <c r="A4059" s="20" t="s">
        <v>8463</v>
      </c>
      <c r="B4059" s="20" t="s">
        <v>8458</v>
      </c>
      <c r="C4059" s="20" t="s">
        <v>8462</v>
      </c>
      <c r="H4059" s="20" t="s">
        <v>49</v>
      </c>
    </row>
    <row r="4060" customFormat="false" ht="15.75" hidden="false" customHeight="false" outlineLevel="0" collapsed="false">
      <c r="A4060" s="20" t="s">
        <v>8464</v>
      </c>
      <c r="B4060" s="20" t="s">
        <v>8458</v>
      </c>
      <c r="C4060" s="20" t="s">
        <v>8465</v>
      </c>
      <c r="H4060" s="20" t="s">
        <v>49</v>
      </c>
    </row>
    <row r="4061" customFormat="false" ht="15.75" hidden="false" customHeight="false" outlineLevel="0" collapsed="false">
      <c r="A4061" s="20" t="s">
        <v>8466</v>
      </c>
      <c r="B4061" s="20" t="s">
        <v>8458</v>
      </c>
      <c r="C4061" s="20" t="s">
        <v>8465</v>
      </c>
      <c r="H4061" s="20" t="s">
        <v>49</v>
      </c>
    </row>
    <row r="4062" customFormat="false" ht="15.75" hidden="false" customHeight="false" outlineLevel="0" collapsed="false">
      <c r="A4062" s="20" t="s">
        <v>8467</v>
      </c>
      <c r="B4062" s="20" t="s">
        <v>8458</v>
      </c>
      <c r="C4062" s="20" t="s">
        <v>8468</v>
      </c>
      <c r="H4062" s="20" t="s">
        <v>49</v>
      </c>
    </row>
    <row r="4063" customFormat="false" ht="15.75" hidden="false" customHeight="false" outlineLevel="0" collapsed="false">
      <c r="A4063" s="20" t="s">
        <v>8469</v>
      </c>
      <c r="B4063" s="20" t="s">
        <v>8458</v>
      </c>
      <c r="C4063" s="20" t="s">
        <v>8468</v>
      </c>
      <c r="H4063" s="20" t="s">
        <v>49</v>
      </c>
    </row>
    <row r="4064" customFormat="false" ht="15.75" hidden="false" customHeight="false" outlineLevel="0" collapsed="false">
      <c r="A4064" s="20" t="s">
        <v>8470</v>
      </c>
      <c r="B4064" s="20" t="s">
        <v>8471</v>
      </c>
      <c r="C4064" s="20" t="s">
        <v>8472</v>
      </c>
      <c r="H4064" s="20" t="s">
        <v>49</v>
      </c>
    </row>
    <row r="4065" customFormat="false" ht="15.75" hidden="false" customHeight="false" outlineLevel="0" collapsed="false">
      <c r="A4065" s="20" t="s">
        <v>8473</v>
      </c>
      <c r="B4065" s="20" t="s">
        <v>8471</v>
      </c>
      <c r="C4065" s="20" t="s">
        <v>8472</v>
      </c>
      <c r="H4065" s="20" t="s">
        <v>49</v>
      </c>
    </row>
    <row r="4066" customFormat="false" ht="15.75" hidden="false" customHeight="false" outlineLevel="0" collapsed="false">
      <c r="A4066" s="20" t="s">
        <v>8474</v>
      </c>
      <c r="B4066" s="20" t="s">
        <v>8471</v>
      </c>
      <c r="C4066" s="20" t="s">
        <v>8459</v>
      </c>
      <c r="H4066" s="20" t="s">
        <v>49</v>
      </c>
    </row>
    <row r="4067" customFormat="false" ht="15.75" hidden="false" customHeight="false" outlineLevel="0" collapsed="false">
      <c r="A4067" s="20" t="s">
        <v>8475</v>
      </c>
      <c r="B4067" s="20" t="s">
        <v>8471</v>
      </c>
      <c r="C4067" s="20" t="s">
        <v>8459</v>
      </c>
      <c r="H4067" s="20" t="s">
        <v>49</v>
      </c>
    </row>
    <row r="4068" customFormat="false" ht="15.75" hidden="false" customHeight="false" outlineLevel="0" collapsed="false">
      <c r="A4068" s="20" t="s">
        <v>8476</v>
      </c>
      <c r="B4068" s="20" t="s">
        <v>8471</v>
      </c>
      <c r="C4068" s="20" t="s">
        <v>8462</v>
      </c>
      <c r="H4068" s="20" t="s">
        <v>49</v>
      </c>
    </row>
    <row r="4069" customFormat="false" ht="15.75" hidden="false" customHeight="false" outlineLevel="0" collapsed="false">
      <c r="A4069" s="20" t="s">
        <v>8477</v>
      </c>
      <c r="B4069" s="20" t="s">
        <v>8471</v>
      </c>
      <c r="C4069" s="20" t="s">
        <v>8462</v>
      </c>
      <c r="H4069" s="20" t="s">
        <v>49</v>
      </c>
    </row>
    <row r="4070" customFormat="false" ht="15.75" hidden="false" customHeight="false" outlineLevel="0" collapsed="false">
      <c r="A4070" s="20" t="s">
        <v>8478</v>
      </c>
      <c r="B4070" s="20" t="s">
        <v>8471</v>
      </c>
      <c r="C4070" s="20" t="s">
        <v>8465</v>
      </c>
      <c r="H4070" s="20" t="s">
        <v>49</v>
      </c>
    </row>
    <row r="4071" customFormat="false" ht="15.75" hidden="false" customHeight="false" outlineLevel="0" collapsed="false">
      <c r="A4071" s="20" t="s">
        <v>8479</v>
      </c>
      <c r="B4071" s="20" t="s">
        <v>8471</v>
      </c>
      <c r="C4071" s="20" t="s">
        <v>8465</v>
      </c>
      <c r="H4071" s="20" t="s">
        <v>49</v>
      </c>
    </row>
    <row r="4072" customFormat="false" ht="15.75" hidden="false" customHeight="false" outlineLevel="0" collapsed="false">
      <c r="A4072" s="20" t="s">
        <v>8480</v>
      </c>
      <c r="B4072" s="20" t="s">
        <v>8471</v>
      </c>
      <c r="C4072" s="20" t="s">
        <v>8468</v>
      </c>
      <c r="H4072" s="20" t="s">
        <v>49</v>
      </c>
    </row>
    <row r="4073" customFormat="false" ht="15.75" hidden="false" customHeight="false" outlineLevel="0" collapsed="false">
      <c r="A4073" s="20" t="s">
        <v>8481</v>
      </c>
      <c r="B4073" s="20" t="s">
        <v>8471</v>
      </c>
      <c r="C4073" s="20" t="s">
        <v>8468</v>
      </c>
      <c r="H4073" s="20" t="s">
        <v>49</v>
      </c>
    </row>
    <row r="4074" customFormat="false" ht="15.75" hidden="false" customHeight="false" outlineLevel="0" collapsed="false">
      <c r="A4074" s="20" t="s">
        <v>8482</v>
      </c>
      <c r="B4074" s="20" t="s">
        <v>8483</v>
      </c>
      <c r="C4074" s="20" t="s">
        <v>8484</v>
      </c>
      <c r="D4074" s="20" t="s">
        <v>8485</v>
      </c>
      <c r="E4074" s="20" t="s">
        <v>8486</v>
      </c>
      <c r="H4074" s="20" t="s">
        <v>103</v>
      </c>
    </row>
    <row r="4075" customFormat="false" ht="15.75" hidden="false" customHeight="false" outlineLevel="0" collapsed="false">
      <c r="A4075" s="20" t="s">
        <v>8487</v>
      </c>
      <c r="B4075" s="20" t="s">
        <v>8483</v>
      </c>
      <c r="C4075" s="20" t="s">
        <v>8484</v>
      </c>
      <c r="D4075" s="20" t="s">
        <v>8485</v>
      </c>
      <c r="E4075" s="20" t="s">
        <v>8486</v>
      </c>
      <c r="H4075" s="20" t="s">
        <v>103</v>
      </c>
    </row>
    <row r="4076" customFormat="false" ht="15.75" hidden="false" customHeight="false" outlineLevel="0" collapsed="false">
      <c r="A4076" s="20" t="s">
        <v>8488</v>
      </c>
      <c r="B4076" s="20" t="s">
        <v>8483</v>
      </c>
      <c r="C4076" s="20" t="s">
        <v>8484</v>
      </c>
      <c r="D4076" s="20" t="s">
        <v>8485</v>
      </c>
      <c r="E4076" s="20" t="s">
        <v>8489</v>
      </c>
      <c r="H4076" s="20" t="s">
        <v>103</v>
      </c>
    </row>
    <row r="4077" customFormat="false" ht="15.75" hidden="false" customHeight="false" outlineLevel="0" collapsed="false">
      <c r="A4077" s="20" t="s">
        <v>8490</v>
      </c>
      <c r="B4077" s="20" t="s">
        <v>8483</v>
      </c>
      <c r="C4077" s="20" t="s">
        <v>8484</v>
      </c>
      <c r="D4077" s="20" t="s">
        <v>8485</v>
      </c>
      <c r="E4077" s="20" t="s">
        <v>8489</v>
      </c>
      <c r="H4077" s="20" t="s">
        <v>103</v>
      </c>
    </row>
    <row r="4078" customFormat="false" ht="15.75" hidden="false" customHeight="false" outlineLevel="0" collapsed="false">
      <c r="A4078" s="20" t="s">
        <v>8491</v>
      </c>
      <c r="B4078" s="20" t="s">
        <v>8483</v>
      </c>
      <c r="C4078" s="20" t="s">
        <v>8484</v>
      </c>
      <c r="D4078" s="20" t="s">
        <v>8485</v>
      </c>
      <c r="E4078" s="20" t="s">
        <v>8492</v>
      </c>
      <c r="H4078" s="20" t="s">
        <v>103</v>
      </c>
    </row>
    <row r="4079" customFormat="false" ht="15.75" hidden="false" customHeight="false" outlineLevel="0" collapsed="false">
      <c r="A4079" s="20" t="s">
        <v>8493</v>
      </c>
      <c r="B4079" s="20" t="s">
        <v>8483</v>
      </c>
      <c r="C4079" s="20" t="s">
        <v>8484</v>
      </c>
      <c r="D4079" s="20" t="s">
        <v>8485</v>
      </c>
      <c r="E4079" s="20" t="s">
        <v>8492</v>
      </c>
      <c r="H4079" s="20" t="s">
        <v>103</v>
      </c>
    </row>
    <row r="4080" customFormat="false" ht="15.75" hidden="false" customHeight="false" outlineLevel="0" collapsed="false">
      <c r="A4080" s="20" t="s">
        <v>8494</v>
      </c>
      <c r="B4080" s="20" t="s">
        <v>8483</v>
      </c>
      <c r="C4080" s="20" t="s">
        <v>8484</v>
      </c>
      <c r="D4080" s="20" t="s">
        <v>8485</v>
      </c>
      <c r="E4080" s="20" t="s">
        <v>8495</v>
      </c>
      <c r="H4080" s="20" t="s">
        <v>103</v>
      </c>
    </row>
    <row r="4081" customFormat="false" ht="15.75" hidden="false" customHeight="false" outlineLevel="0" collapsed="false">
      <c r="A4081" s="20" t="s">
        <v>8496</v>
      </c>
      <c r="B4081" s="20" t="s">
        <v>8483</v>
      </c>
      <c r="C4081" s="20" t="s">
        <v>8484</v>
      </c>
      <c r="D4081" s="20" t="s">
        <v>8485</v>
      </c>
      <c r="E4081" s="20" t="s">
        <v>8495</v>
      </c>
      <c r="H4081" s="20" t="s">
        <v>103</v>
      </c>
    </row>
    <row r="4082" customFormat="false" ht="15.75" hidden="false" customHeight="false" outlineLevel="0" collapsed="false">
      <c r="A4082" s="20" t="s">
        <v>8497</v>
      </c>
      <c r="B4082" s="20" t="s">
        <v>8483</v>
      </c>
      <c r="C4082" s="20" t="s">
        <v>8484</v>
      </c>
      <c r="D4082" s="20" t="s">
        <v>8485</v>
      </c>
      <c r="E4082" s="20" t="s">
        <v>8498</v>
      </c>
      <c r="H4082" s="20" t="s">
        <v>103</v>
      </c>
    </row>
    <row r="4083" customFormat="false" ht="15.75" hidden="false" customHeight="false" outlineLevel="0" collapsed="false">
      <c r="A4083" s="20" t="s">
        <v>8499</v>
      </c>
      <c r="B4083" s="20" t="s">
        <v>8483</v>
      </c>
      <c r="C4083" s="20" t="s">
        <v>8484</v>
      </c>
      <c r="D4083" s="20" t="s">
        <v>8485</v>
      </c>
      <c r="E4083" s="20" t="s">
        <v>8498</v>
      </c>
      <c r="H4083" s="20" t="s">
        <v>103</v>
      </c>
    </row>
    <row r="4084" customFormat="false" ht="15.75" hidden="false" customHeight="false" outlineLevel="0" collapsed="false">
      <c r="A4084" s="20" t="s">
        <v>8500</v>
      </c>
      <c r="B4084" s="20" t="s">
        <v>8483</v>
      </c>
      <c r="C4084" s="20" t="s">
        <v>8484</v>
      </c>
      <c r="D4084" s="20" t="s">
        <v>8485</v>
      </c>
      <c r="E4084" s="20" t="s">
        <v>8501</v>
      </c>
      <c r="H4084" s="20" t="s">
        <v>103</v>
      </c>
    </row>
    <row r="4085" customFormat="false" ht="15.75" hidden="false" customHeight="false" outlineLevel="0" collapsed="false">
      <c r="A4085" s="20" t="s">
        <v>8502</v>
      </c>
      <c r="B4085" s="20" t="s">
        <v>8483</v>
      </c>
      <c r="C4085" s="20" t="s">
        <v>8484</v>
      </c>
      <c r="D4085" s="20" t="s">
        <v>8485</v>
      </c>
      <c r="E4085" s="20" t="s">
        <v>8501</v>
      </c>
      <c r="H4085" s="20" t="s">
        <v>103</v>
      </c>
    </row>
    <row r="4086" customFormat="false" ht="15.75" hidden="false" customHeight="false" outlineLevel="0" collapsed="false">
      <c r="A4086" s="20" t="s">
        <v>8503</v>
      </c>
      <c r="B4086" s="20" t="s">
        <v>8483</v>
      </c>
      <c r="C4086" s="20" t="s">
        <v>8484</v>
      </c>
      <c r="D4086" s="20" t="s">
        <v>8485</v>
      </c>
      <c r="E4086" s="20" t="s">
        <v>8504</v>
      </c>
      <c r="H4086" s="20" t="s">
        <v>103</v>
      </c>
    </row>
    <row r="4087" customFormat="false" ht="15.75" hidden="false" customHeight="false" outlineLevel="0" collapsed="false">
      <c r="A4087" s="20" t="s">
        <v>8505</v>
      </c>
      <c r="B4087" s="20" t="s">
        <v>8483</v>
      </c>
      <c r="C4087" s="20" t="s">
        <v>8484</v>
      </c>
      <c r="D4087" s="20" t="s">
        <v>8485</v>
      </c>
      <c r="E4087" s="20" t="s">
        <v>8504</v>
      </c>
      <c r="H4087" s="20" t="s">
        <v>103</v>
      </c>
    </row>
    <row r="4088" customFormat="false" ht="15.75" hidden="false" customHeight="false" outlineLevel="0" collapsed="false">
      <c r="A4088" s="20" t="s">
        <v>8506</v>
      </c>
      <c r="B4088" s="20" t="s">
        <v>8483</v>
      </c>
      <c r="C4088" s="20" t="s">
        <v>8484</v>
      </c>
      <c r="D4088" s="20" t="s">
        <v>8485</v>
      </c>
      <c r="E4088" s="20" t="s">
        <v>8507</v>
      </c>
      <c r="H4088" s="20" t="s">
        <v>103</v>
      </c>
    </row>
    <row r="4089" customFormat="false" ht="15.75" hidden="false" customHeight="false" outlineLevel="0" collapsed="false">
      <c r="A4089" s="20" t="s">
        <v>8508</v>
      </c>
      <c r="B4089" s="20" t="s">
        <v>8483</v>
      </c>
      <c r="C4089" s="20" t="s">
        <v>8484</v>
      </c>
      <c r="D4089" s="20" t="s">
        <v>8485</v>
      </c>
      <c r="E4089" s="20" t="s">
        <v>8507</v>
      </c>
      <c r="H4089" s="20" t="s">
        <v>103</v>
      </c>
    </row>
    <row r="4090" customFormat="false" ht="15.75" hidden="false" customHeight="false" outlineLevel="0" collapsed="false">
      <c r="A4090" s="20" t="s">
        <v>8509</v>
      </c>
      <c r="B4090" s="20" t="s">
        <v>8483</v>
      </c>
      <c r="C4090" s="20" t="s">
        <v>8484</v>
      </c>
      <c r="D4090" s="20" t="s">
        <v>8485</v>
      </c>
      <c r="E4090" s="20" t="s">
        <v>8510</v>
      </c>
      <c r="H4090" s="20" t="s">
        <v>103</v>
      </c>
    </row>
    <row r="4091" customFormat="false" ht="15.75" hidden="false" customHeight="false" outlineLevel="0" collapsed="false">
      <c r="A4091" s="20" t="s">
        <v>8511</v>
      </c>
      <c r="B4091" s="20" t="s">
        <v>8483</v>
      </c>
      <c r="C4091" s="20" t="s">
        <v>8484</v>
      </c>
      <c r="D4091" s="20" t="s">
        <v>8485</v>
      </c>
      <c r="E4091" s="20" t="s">
        <v>8510</v>
      </c>
      <c r="H4091" s="20" t="s">
        <v>103</v>
      </c>
    </row>
    <row r="4092" customFormat="false" ht="15.75" hidden="false" customHeight="false" outlineLevel="0" collapsed="false">
      <c r="A4092" s="20" t="s">
        <v>8512</v>
      </c>
      <c r="B4092" s="20" t="s">
        <v>8483</v>
      </c>
      <c r="C4092" s="20" t="s">
        <v>8484</v>
      </c>
      <c r="D4092" s="20" t="s">
        <v>8485</v>
      </c>
      <c r="E4092" s="20" t="s">
        <v>8513</v>
      </c>
      <c r="H4092" s="20" t="s">
        <v>103</v>
      </c>
    </row>
    <row r="4093" customFormat="false" ht="15.75" hidden="false" customHeight="false" outlineLevel="0" collapsed="false">
      <c r="A4093" s="20" t="s">
        <v>8514</v>
      </c>
      <c r="B4093" s="20" t="s">
        <v>8483</v>
      </c>
      <c r="C4093" s="20" t="s">
        <v>8484</v>
      </c>
      <c r="D4093" s="20" t="s">
        <v>8485</v>
      </c>
      <c r="E4093" s="20" t="s">
        <v>8513</v>
      </c>
      <c r="H4093" s="20" t="s">
        <v>103</v>
      </c>
    </row>
    <row r="4094" customFormat="false" ht="15.75" hidden="false" customHeight="false" outlineLevel="0" collapsed="false">
      <c r="A4094" s="20" t="s">
        <v>8515</v>
      </c>
      <c r="B4094" s="20" t="s">
        <v>8483</v>
      </c>
      <c r="C4094" s="20" t="s">
        <v>8484</v>
      </c>
      <c r="D4094" s="20" t="s">
        <v>8485</v>
      </c>
      <c r="E4094" s="20" t="s">
        <v>8516</v>
      </c>
      <c r="H4094" s="20" t="s">
        <v>103</v>
      </c>
    </row>
    <row r="4095" customFormat="false" ht="15.75" hidden="false" customHeight="false" outlineLevel="0" collapsed="false">
      <c r="A4095" s="20" t="s">
        <v>8517</v>
      </c>
      <c r="B4095" s="20" t="s">
        <v>8483</v>
      </c>
      <c r="C4095" s="20" t="s">
        <v>8484</v>
      </c>
      <c r="D4095" s="20" t="s">
        <v>8485</v>
      </c>
      <c r="E4095" s="20" t="s">
        <v>8516</v>
      </c>
      <c r="H4095" s="20" t="s">
        <v>103</v>
      </c>
    </row>
    <row r="4096" customFormat="false" ht="15.75" hidden="false" customHeight="false" outlineLevel="0" collapsed="false">
      <c r="A4096" s="20" t="s">
        <v>8518</v>
      </c>
      <c r="B4096" s="20" t="s">
        <v>8483</v>
      </c>
      <c r="C4096" s="20" t="s">
        <v>8484</v>
      </c>
      <c r="D4096" s="20" t="s">
        <v>8485</v>
      </c>
      <c r="E4096" s="20" t="s">
        <v>8519</v>
      </c>
      <c r="H4096" s="20" t="s">
        <v>103</v>
      </c>
    </row>
    <row r="4097" customFormat="false" ht="15.75" hidden="false" customHeight="false" outlineLevel="0" collapsed="false">
      <c r="A4097" s="20" t="s">
        <v>8520</v>
      </c>
      <c r="B4097" s="20" t="s">
        <v>8483</v>
      </c>
      <c r="C4097" s="20" t="s">
        <v>8484</v>
      </c>
      <c r="D4097" s="20" t="s">
        <v>8485</v>
      </c>
      <c r="E4097" s="20" t="s">
        <v>8519</v>
      </c>
      <c r="H4097" s="20" t="s">
        <v>103</v>
      </c>
    </row>
    <row r="4098" customFormat="false" ht="15.75" hidden="false" customHeight="false" outlineLevel="0" collapsed="false">
      <c r="A4098" s="20" t="s">
        <v>8521</v>
      </c>
      <c r="B4098" s="20" t="s">
        <v>8483</v>
      </c>
      <c r="C4098" s="20" t="s">
        <v>8484</v>
      </c>
      <c r="D4098" s="20" t="s">
        <v>8485</v>
      </c>
      <c r="E4098" s="20" t="s">
        <v>8522</v>
      </c>
      <c r="H4098" s="20" t="s">
        <v>103</v>
      </c>
    </row>
    <row r="4099" customFormat="false" ht="15.75" hidden="false" customHeight="false" outlineLevel="0" collapsed="false">
      <c r="A4099" s="20" t="s">
        <v>8523</v>
      </c>
      <c r="B4099" s="20" t="s">
        <v>8483</v>
      </c>
      <c r="C4099" s="20" t="s">
        <v>8484</v>
      </c>
      <c r="D4099" s="20" t="s">
        <v>8485</v>
      </c>
      <c r="E4099" s="20" t="s">
        <v>8522</v>
      </c>
      <c r="H4099" s="20" t="s">
        <v>103</v>
      </c>
    </row>
    <row r="4100" customFormat="false" ht="15.75" hidden="false" customHeight="false" outlineLevel="0" collapsed="false">
      <c r="A4100" s="20" t="s">
        <v>8524</v>
      </c>
      <c r="B4100" s="20" t="s">
        <v>8483</v>
      </c>
      <c r="C4100" s="20" t="s">
        <v>8484</v>
      </c>
      <c r="D4100" s="20" t="s">
        <v>8485</v>
      </c>
      <c r="E4100" s="20" t="s">
        <v>8525</v>
      </c>
      <c r="H4100" s="20" t="s">
        <v>103</v>
      </c>
    </row>
    <row r="4101" customFormat="false" ht="15.75" hidden="false" customHeight="false" outlineLevel="0" collapsed="false">
      <c r="A4101" s="20" t="s">
        <v>8526</v>
      </c>
      <c r="B4101" s="20" t="s">
        <v>8483</v>
      </c>
      <c r="C4101" s="20" t="s">
        <v>8484</v>
      </c>
      <c r="D4101" s="20" t="s">
        <v>8485</v>
      </c>
      <c r="E4101" s="20" t="s">
        <v>8525</v>
      </c>
      <c r="H4101" s="20" t="s">
        <v>103</v>
      </c>
    </row>
    <row r="4102" customFormat="false" ht="15.75" hidden="false" customHeight="false" outlineLevel="0" collapsed="false">
      <c r="A4102" s="20" t="s">
        <v>8527</v>
      </c>
      <c r="B4102" s="20" t="s">
        <v>8528</v>
      </c>
      <c r="C4102" s="20" t="s">
        <v>8484</v>
      </c>
      <c r="D4102" s="20" t="s">
        <v>8485</v>
      </c>
      <c r="E4102" s="20" t="s">
        <v>8529</v>
      </c>
      <c r="H4102" s="20" t="s">
        <v>103</v>
      </c>
    </row>
    <row r="4103" customFormat="false" ht="15.75" hidden="false" customHeight="false" outlineLevel="0" collapsed="false">
      <c r="A4103" s="20" t="s">
        <v>8530</v>
      </c>
      <c r="B4103" s="20" t="s">
        <v>8528</v>
      </c>
      <c r="C4103" s="20" t="s">
        <v>8484</v>
      </c>
      <c r="D4103" s="20" t="s">
        <v>8485</v>
      </c>
      <c r="E4103" s="20" t="s">
        <v>8529</v>
      </c>
      <c r="H4103" s="20" t="s">
        <v>103</v>
      </c>
    </row>
    <row r="4104" customFormat="false" ht="15.75" hidden="false" customHeight="false" outlineLevel="0" collapsed="false">
      <c r="A4104" s="20" t="s">
        <v>8531</v>
      </c>
      <c r="B4104" s="20" t="s">
        <v>8532</v>
      </c>
      <c r="C4104" s="20" t="s">
        <v>8533</v>
      </c>
      <c r="D4104" s="20" t="s">
        <v>8534</v>
      </c>
      <c r="H4104" s="20" t="s">
        <v>103</v>
      </c>
    </row>
    <row r="4105" customFormat="false" ht="15.75" hidden="false" customHeight="false" outlineLevel="0" collapsed="false">
      <c r="A4105" s="20" t="s">
        <v>8535</v>
      </c>
      <c r="B4105" s="20" t="s">
        <v>8532</v>
      </c>
      <c r="C4105" s="20" t="s">
        <v>8533</v>
      </c>
      <c r="D4105" s="20" t="s">
        <v>8534</v>
      </c>
      <c r="H4105" s="20" t="s">
        <v>103</v>
      </c>
    </row>
    <row r="4106" customFormat="false" ht="15.75" hidden="false" customHeight="false" outlineLevel="0" collapsed="false">
      <c r="A4106" s="20" t="s">
        <v>8536</v>
      </c>
      <c r="B4106" s="20" t="s">
        <v>8532</v>
      </c>
      <c r="C4106" s="20" t="s">
        <v>8533</v>
      </c>
      <c r="D4106" s="20" t="s">
        <v>8537</v>
      </c>
      <c r="H4106" s="20" t="s">
        <v>103</v>
      </c>
    </row>
    <row r="4107" customFormat="false" ht="15.75" hidden="false" customHeight="false" outlineLevel="0" collapsed="false">
      <c r="A4107" s="20" t="s">
        <v>8538</v>
      </c>
      <c r="B4107" s="20" t="s">
        <v>8532</v>
      </c>
      <c r="C4107" s="20" t="s">
        <v>8533</v>
      </c>
      <c r="D4107" s="20" t="s">
        <v>8537</v>
      </c>
      <c r="H4107" s="20" t="s">
        <v>103</v>
      </c>
    </row>
    <row r="4108" customFormat="false" ht="15.75" hidden="false" customHeight="false" outlineLevel="0" collapsed="false">
      <c r="A4108" s="20" t="s">
        <v>8539</v>
      </c>
      <c r="B4108" s="20" t="s">
        <v>8532</v>
      </c>
      <c r="C4108" s="20" t="s">
        <v>8533</v>
      </c>
      <c r="D4108" s="20" t="s">
        <v>8540</v>
      </c>
      <c r="H4108" s="20" t="s">
        <v>103</v>
      </c>
    </row>
    <row r="4109" customFormat="false" ht="15.75" hidden="false" customHeight="false" outlineLevel="0" collapsed="false">
      <c r="A4109" s="20" t="s">
        <v>8541</v>
      </c>
      <c r="B4109" s="20" t="s">
        <v>8532</v>
      </c>
      <c r="C4109" s="20" t="s">
        <v>8533</v>
      </c>
      <c r="D4109" s="20" t="s">
        <v>8540</v>
      </c>
      <c r="H4109" s="20" t="s">
        <v>103</v>
      </c>
    </row>
    <row r="4110" customFormat="false" ht="15.75" hidden="false" customHeight="false" outlineLevel="0" collapsed="false">
      <c r="A4110" s="20" t="s">
        <v>8542</v>
      </c>
      <c r="B4110" s="20" t="s">
        <v>8532</v>
      </c>
      <c r="C4110" s="20" t="s">
        <v>8533</v>
      </c>
      <c r="D4110" s="20" t="s">
        <v>8543</v>
      </c>
      <c r="H4110" s="20" t="s">
        <v>103</v>
      </c>
    </row>
    <row r="4111" customFormat="false" ht="15.75" hidden="false" customHeight="false" outlineLevel="0" collapsed="false">
      <c r="A4111" s="20" t="s">
        <v>8544</v>
      </c>
      <c r="B4111" s="20" t="s">
        <v>8532</v>
      </c>
      <c r="C4111" s="20" t="s">
        <v>8533</v>
      </c>
      <c r="D4111" s="20" t="s">
        <v>8543</v>
      </c>
      <c r="H4111" s="20" t="s">
        <v>103</v>
      </c>
    </row>
    <row r="4112" customFormat="false" ht="15.75" hidden="false" customHeight="false" outlineLevel="0" collapsed="false">
      <c r="A4112" s="20" t="s">
        <v>8545</v>
      </c>
      <c r="B4112" s="20" t="s">
        <v>8532</v>
      </c>
      <c r="C4112" s="20" t="s">
        <v>8533</v>
      </c>
      <c r="D4112" s="20" t="s">
        <v>8546</v>
      </c>
      <c r="H4112" s="20" t="s">
        <v>103</v>
      </c>
    </row>
    <row r="4113" customFormat="false" ht="15.75" hidden="false" customHeight="false" outlineLevel="0" collapsed="false">
      <c r="A4113" s="20" t="s">
        <v>8547</v>
      </c>
      <c r="B4113" s="20" t="s">
        <v>8532</v>
      </c>
      <c r="C4113" s="20" t="s">
        <v>8533</v>
      </c>
      <c r="D4113" s="20" t="s">
        <v>8546</v>
      </c>
      <c r="H4113" s="20" t="s">
        <v>103</v>
      </c>
    </row>
    <row r="4114" customFormat="false" ht="15.75" hidden="false" customHeight="false" outlineLevel="0" collapsed="false">
      <c r="A4114" s="20" t="s">
        <v>8548</v>
      </c>
      <c r="B4114" s="20" t="s">
        <v>8532</v>
      </c>
      <c r="C4114" s="20" t="s">
        <v>8533</v>
      </c>
      <c r="D4114" s="20" t="s">
        <v>8549</v>
      </c>
      <c r="H4114" s="20" t="s">
        <v>103</v>
      </c>
    </row>
    <row r="4115" customFormat="false" ht="15.75" hidden="false" customHeight="false" outlineLevel="0" collapsed="false">
      <c r="A4115" s="20" t="s">
        <v>8550</v>
      </c>
      <c r="B4115" s="20" t="s">
        <v>8532</v>
      </c>
      <c r="C4115" s="20" t="s">
        <v>8533</v>
      </c>
      <c r="D4115" s="20" t="s">
        <v>8549</v>
      </c>
      <c r="H4115" s="20" t="s">
        <v>103</v>
      </c>
    </row>
    <row r="4116" customFormat="false" ht="15.75" hidden="false" customHeight="false" outlineLevel="0" collapsed="false">
      <c r="A4116" s="20" t="s">
        <v>8551</v>
      </c>
      <c r="B4116" s="20" t="s">
        <v>8532</v>
      </c>
      <c r="C4116" s="20" t="s">
        <v>8533</v>
      </c>
      <c r="D4116" s="20" t="s">
        <v>8552</v>
      </c>
      <c r="H4116" s="20" t="s">
        <v>103</v>
      </c>
    </row>
    <row r="4117" customFormat="false" ht="15.75" hidden="false" customHeight="false" outlineLevel="0" collapsed="false">
      <c r="A4117" s="20" t="s">
        <v>8553</v>
      </c>
      <c r="B4117" s="20" t="s">
        <v>8532</v>
      </c>
      <c r="C4117" s="20" t="s">
        <v>8533</v>
      </c>
      <c r="D4117" s="20" t="s">
        <v>8552</v>
      </c>
      <c r="H4117" s="20" t="s">
        <v>103</v>
      </c>
    </row>
    <row r="4118" customFormat="false" ht="15.75" hidden="false" customHeight="false" outlineLevel="0" collapsed="false">
      <c r="A4118" s="20" t="s">
        <v>8554</v>
      </c>
      <c r="B4118" s="20" t="s">
        <v>8532</v>
      </c>
      <c r="C4118" s="20" t="s">
        <v>8533</v>
      </c>
      <c r="D4118" s="20" t="s">
        <v>8555</v>
      </c>
      <c r="H4118" s="20" t="s">
        <v>103</v>
      </c>
    </row>
    <row r="4119" customFormat="false" ht="15.75" hidden="false" customHeight="false" outlineLevel="0" collapsed="false">
      <c r="A4119" s="20" t="s">
        <v>8556</v>
      </c>
      <c r="B4119" s="20" t="s">
        <v>8532</v>
      </c>
      <c r="C4119" s="20" t="s">
        <v>8533</v>
      </c>
      <c r="D4119" s="20" t="s">
        <v>8555</v>
      </c>
      <c r="H4119" s="20" t="s">
        <v>103</v>
      </c>
    </row>
    <row r="4120" customFormat="false" ht="15.75" hidden="false" customHeight="false" outlineLevel="0" collapsed="false">
      <c r="A4120" s="20" t="s">
        <v>8557</v>
      </c>
      <c r="B4120" s="20" t="s">
        <v>8532</v>
      </c>
      <c r="C4120" s="20" t="s">
        <v>8533</v>
      </c>
      <c r="D4120" s="20" t="s">
        <v>8558</v>
      </c>
      <c r="E4120" s="20" t="s">
        <v>103</v>
      </c>
      <c r="H4120" s="20" t="s">
        <v>103</v>
      </c>
    </row>
    <row r="4121" customFormat="false" ht="15.75" hidden="false" customHeight="false" outlineLevel="0" collapsed="false">
      <c r="A4121" s="20" t="s">
        <v>8559</v>
      </c>
      <c r="B4121" s="20" t="s">
        <v>8532</v>
      </c>
      <c r="C4121" s="20" t="s">
        <v>8533</v>
      </c>
      <c r="D4121" s="20" t="s">
        <v>8558</v>
      </c>
      <c r="E4121" s="20" t="s">
        <v>103</v>
      </c>
      <c r="H4121" s="20" t="s">
        <v>103</v>
      </c>
    </row>
    <row r="4122" customFormat="false" ht="15.75" hidden="false" customHeight="false" outlineLevel="0" collapsed="false">
      <c r="A4122" s="20" t="s">
        <v>8560</v>
      </c>
      <c r="B4122" s="20" t="s">
        <v>8532</v>
      </c>
      <c r="C4122" s="20" t="s">
        <v>8533</v>
      </c>
      <c r="D4122" s="20" t="s">
        <v>8561</v>
      </c>
      <c r="E4122" s="20" t="s">
        <v>103</v>
      </c>
      <c r="H4122" s="20" t="s">
        <v>103</v>
      </c>
    </row>
    <row r="4123" customFormat="false" ht="15.75" hidden="false" customHeight="false" outlineLevel="0" collapsed="false">
      <c r="A4123" s="20" t="s">
        <v>8562</v>
      </c>
      <c r="B4123" s="20" t="s">
        <v>8532</v>
      </c>
      <c r="C4123" s="20" t="s">
        <v>8533</v>
      </c>
      <c r="D4123" s="20" t="s">
        <v>8561</v>
      </c>
      <c r="E4123" s="20" t="s">
        <v>103</v>
      </c>
      <c r="H4123" s="20" t="s">
        <v>103</v>
      </c>
    </row>
    <row r="4124" customFormat="false" ht="15.75" hidden="false" customHeight="false" outlineLevel="0" collapsed="false">
      <c r="A4124" s="20" t="s">
        <v>8563</v>
      </c>
      <c r="B4124" s="20" t="s">
        <v>8532</v>
      </c>
      <c r="C4124" s="20" t="s">
        <v>8533</v>
      </c>
      <c r="D4124" s="20" t="s">
        <v>8564</v>
      </c>
      <c r="E4124" s="20" t="s">
        <v>103</v>
      </c>
      <c r="H4124" s="20" t="s">
        <v>103</v>
      </c>
    </row>
    <row r="4125" customFormat="false" ht="15.75" hidden="false" customHeight="false" outlineLevel="0" collapsed="false">
      <c r="A4125" s="20" t="s">
        <v>8565</v>
      </c>
      <c r="B4125" s="20" t="s">
        <v>8532</v>
      </c>
      <c r="C4125" s="20" t="s">
        <v>8533</v>
      </c>
      <c r="D4125" s="20" t="s">
        <v>8564</v>
      </c>
      <c r="E4125" s="20" t="s">
        <v>103</v>
      </c>
      <c r="H4125" s="20" t="s">
        <v>103</v>
      </c>
    </row>
    <row r="4126" customFormat="false" ht="15.75" hidden="false" customHeight="false" outlineLevel="0" collapsed="false">
      <c r="A4126" s="20" t="s">
        <v>8566</v>
      </c>
      <c r="B4126" s="20" t="s">
        <v>8532</v>
      </c>
      <c r="C4126" s="20" t="s">
        <v>8533</v>
      </c>
      <c r="D4126" s="20" t="s">
        <v>8567</v>
      </c>
      <c r="E4126" s="20" t="s">
        <v>103</v>
      </c>
      <c r="H4126" s="20" t="s">
        <v>103</v>
      </c>
    </row>
    <row r="4127" customFormat="false" ht="15.75" hidden="false" customHeight="false" outlineLevel="0" collapsed="false">
      <c r="A4127" s="20" t="s">
        <v>8568</v>
      </c>
      <c r="B4127" s="20" t="s">
        <v>8532</v>
      </c>
      <c r="C4127" s="20" t="s">
        <v>8533</v>
      </c>
      <c r="D4127" s="20" t="s">
        <v>8567</v>
      </c>
      <c r="E4127" s="20" t="s">
        <v>103</v>
      </c>
      <c r="H4127" s="20" t="s">
        <v>103</v>
      </c>
    </row>
    <row r="4128" customFormat="false" ht="15.75" hidden="false" customHeight="false" outlineLevel="0" collapsed="false">
      <c r="A4128" s="20" t="s">
        <v>8569</v>
      </c>
      <c r="B4128" s="20" t="s">
        <v>8532</v>
      </c>
      <c r="C4128" s="20" t="s">
        <v>8533</v>
      </c>
      <c r="D4128" s="20" t="s">
        <v>8570</v>
      </c>
      <c r="E4128" s="20" t="s">
        <v>103</v>
      </c>
      <c r="H4128" s="20" t="s">
        <v>103</v>
      </c>
    </row>
    <row r="4129" customFormat="false" ht="15.75" hidden="false" customHeight="false" outlineLevel="0" collapsed="false">
      <c r="A4129" s="20" t="s">
        <v>8571</v>
      </c>
      <c r="B4129" s="20" t="s">
        <v>8532</v>
      </c>
      <c r="C4129" s="20" t="s">
        <v>8533</v>
      </c>
      <c r="D4129" s="20" t="s">
        <v>8570</v>
      </c>
      <c r="E4129" s="20" t="s">
        <v>103</v>
      </c>
      <c r="H4129" s="20" t="s">
        <v>103</v>
      </c>
    </row>
    <row r="4130" customFormat="false" ht="15.75" hidden="false" customHeight="false" outlineLevel="0" collapsed="false">
      <c r="A4130" s="20" t="s">
        <v>8572</v>
      </c>
      <c r="B4130" s="20" t="s">
        <v>8573</v>
      </c>
      <c r="C4130" s="20" t="s">
        <v>8574</v>
      </c>
      <c r="D4130" s="20" t="s">
        <v>8575</v>
      </c>
      <c r="E4130" s="20" t="s">
        <v>8576</v>
      </c>
      <c r="H4130" s="20" t="s">
        <v>103</v>
      </c>
    </row>
    <row r="4131" customFormat="false" ht="15.75" hidden="false" customHeight="false" outlineLevel="0" collapsed="false">
      <c r="A4131" s="20" t="s">
        <v>305</v>
      </c>
      <c r="B4131" s="20" t="s">
        <v>8573</v>
      </c>
      <c r="C4131" s="20" t="s">
        <v>8574</v>
      </c>
      <c r="D4131" s="20" t="s">
        <v>8575</v>
      </c>
      <c r="E4131" s="20" t="s">
        <v>8576</v>
      </c>
      <c r="H4131" s="20" t="s">
        <v>103</v>
      </c>
    </row>
    <row r="4132" customFormat="false" ht="15.75" hidden="false" customHeight="false" outlineLevel="0" collapsed="false">
      <c r="A4132" s="20" t="s">
        <v>8577</v>
      </c>
      <c r="B4132" s="20" t="s">
        <v>8573</v>
      </c>
      <c r="C4132" s="20" t="s">
        <v>8578</v>
      </c>
      <c r="D4132" s="20" t="s">
        <v>8575</v>
      </c>
      <c r="E4132" s="20" t="s">
        <v>8576</v>
      </c>
      <c r="H4132" s="20" t="s">
        <v>103</v>
      </c>
    </row>
    <row r="4133" customFormat="false" ht="15.75" hidden="false" customHeight="false" outlineLevel="0" collapsed="false">
      <c r="A4133" s="20" t="s">
        <v>8579</v>
      </c>
      <c r="B4133" s="20" t="s">
        <v>8573</v>
      </c>
      <c r="C4133" s="20" t="s">
        <v>8578</v>
      </c>
      <c r="D4133" s="20" t="s">
        <v>8575</v>
      </c>
      <c r="E4133" s="20" t="s">
        <v>8576</v>
      </c>
      <c r="H4133" s="20" t="s">
        <v>103</v>
      </c>
    </row>
    <row r="4134" customFormat="false" ht="15.75" hidden="false" customHeight="false" outlineLevel="0" collapsed="false">
      <c r="A4134" s="20" t="s">
        <v>8580</v>
      </c>
      <c r="B4134" s="20" t="s">
        <v>8573</v>
      </c>
      <c r="C4134" s="20" t="s">
        <v>8581</v>
      </c>
      <c r="D4134" s="20" t="s">
        <v>8575</v>
      </c>
      <c r="E4134" s="20" t="s">
        <v>8576</v>
      </c>
      <c r="H4134" s="20" t="s">
        <v>103</v>
      </c>
    </row>
    <row r="4135" customFormat="false" ht="15.75" hidden="false" customHeight="false" outlineLevel="0" collapsed="false">
      <c r="A4135" s="20" t="s">
        <v>8582</v>
      </c>
      <c r="B4135" s="20" t="s">
        <v>8573</v>
      </c>
      <c r="C4135" s="20" t="s">
        <v>8581</v>
      </c>
      <c r="D4135" s="20" t="s">
        <v>8575</v>
      </c>
      <c r="E4135" s="20" t="s">
        <v>8576</v>
      </c>
      <c r="H4135" s="20" t="s">
        <v>103</v>
      </c>
    </row>
    <row r="4136" customFormat="false" ht="15.75" hidden="false" customHeight="false" outlineLevel="0" collapsed="false">
      <c r="A4136" s="20" t="s">
        <v>8583</v>
      </c>
      <c r="B4136" s="20" t="s">
        <v>8584</v>
      </c>
      <c r="C4136" s="20" t="s">
        <v>8585</v>
      </c>
      <c r="D4136" s="20" t="s">
        <v>8575</v>
      </c>
      <c r="E4136" s="20" t="s">
        <v>8576</v>
      </c>
      <c r="H4136" s="20" t="s">
        <v>103</v>
      </c>
    </row>
    <row r="4137" customFormat="false" ht="15.75" hidden="false" customHeight="false" outlineLevel="0" collapsed="false">
      <c r="A4137" s="20" t="s">
        <v>8586</v>
      </c>
      <c r="B4137" s="20" t="s">
        <v>8584</v>
      </c>
      <c r="C4137" s="20" t="s">
        <v>8585</v>
      </c>
      <c r="D4137" s="20" t="s">
        <v>8575</v>
      </c>
      <c r="E4137" s="20" t="s">
        <v>8576</v>
      </c>
      <c r="H4137" s="20" t="s">
        <v>103</v>
      </c>
    </row>
    <row r="4138" customFormat="false" ht="15.75" hidden="false" customHeight="false" outlineLevel="0" collapsed="false">
      <c r="A4138" s="20" t="s">
        <v>8587</v>
      </c>
      <c r="B4138" s="20" t="s">
        <v>8584</v>
      </c>
      <c r="C4138" s="20" t="s">
        <v>8588</v>
      </c>
      <c r="D4138" s="20" t="s">
        <v>8575</v>
      </c>
      <c r="E4138" s="20" t="s">
        <v>8576</v>
      </c>
      <c r="H4138" s="20" t="s">
        <v>103</v>
      </c>
    </row>
    <row r="4139" customFormat="false" ht="15.75" hidden="false" customHeight="false" outlineLevel="0" collapsed="false">
      <c r="A4139" s="20" t="s">
        <v>8589</v>
      </c>
      <c r="B4139" s="20" t="s">
        <v>8584</v>
      </c>
      <c r="C4139" s="20" t="s">
        <v>8588</v>
      </c>
      <c r="D4139" s="20" t="s">
        <v>8575</v>
      </c>
      <c r="E4139" s="20" t="s">
        <v>8576</v>
      </c>
      <c r="H4139" s="20" t="s">
        <v>103</v>
      </c>
    </row>
    <row r="4140" customFormat="false" ht="15.75" hidden="false" customHeight="false" outlineLevel="0" collapsed="false">
      <c r="A4140" s="20" t="s">
        <v>8590</v>
      </c>
      <c r="B4140" s="20" t="s">
        <v>8573</v>
      </c>
      <c r="C4140" s="20" t="s">
        <v>8591</v>
      </c>
      <c r="D4140" s="20" t="s">
        <v>8575</v>
      </c>
      <c r="E4140" s="20" t="s">
        <v>8576</v>
      </c>
      <c r="H4140" s="20" t="s">
        <v>103</v>
      </c>
    </row>
    <row r="4141" customFormat="false" ht="15.75" hidden="false" customHeight="false" outlineLevel="0" collapsed="false">
      <c r="A4141" s="20" t="s">
        <v>8592</v>
      </c>
      <c r="B4141" s="20" t="s">
        <v>8573</v>
      </c>
      <c r="C4141" s="20" t="s">
        <v>8591</v>
      </c>
      <c r="D4141" s="20" t="s">
        <v>8575</v>
      </c>
      <c r="E4141" s="20" t="s">
        <v>8576</v>
      </c>
      <c r="H4141" s="20" t="s">
        <v>103</v>
      </c>
    </row>
    <row r="4142" customFormat="false" ht="15.75" hidden="false" customHeight="false" outlineLevel="0" collapsed="false">
      <c r="A4142" s="20" t="s">
        <v>8593</v>
      </c>
      <c r="B4142" s="20" t="s">
        <v>8573</v>
      </c>
      <c r="C4142" s="20" t="s">
        <v>8594</v>
      </c>
      <c r="D4142" s="20" t="s">
        <v>8575</v>
      </c>
      <c r="E4142" s="20" t="s">
        <v>8576</v>
      </c>
      <c r="H4142" s="20" t="s">
        <v>103</v>
      </c>
    </row>
    <row r="4143" customFormat="false" ht="15.75" hidden="false" customHeight="false" outlineLevel="0" collapsed="false">
      <c r="A4143" s="20" t="s">
        <v>8595</v>
      </c>
      <c r="B4143" s="20" t="s">
        <v>8573</v>
      </c>
      <c r="C4143" s="20" t="s">
        <v>8594</v>
      </c>
      <c r="D4143" s="20" t="s">
        <v>8575</v>
      </c>
      <c r="E4143" s="20" t="s">
        <v>8576</v>
      </c>
      <c r="H4143" s="20" t="s">
        <v>103</v>
      </c>
    </row>
    <row r="4144" customFormat="false" ht="15.75" hidden="false" customHeight="false" outlineLevel="0" collapsed="false">
      <c r="A4144" s="20" t="s">
        <v>8596</v>
      </c>
      <c r="B4144" s="20" t="s">
        <v>8597</v>
      </c>
      <c r="C4144" s="20" t="s">
        <v>8598</v>
      </c>
      <c r="D4144" s="20" t="s">
        <v>8599</v>
      </c>
      <c r="E4144" s="20" t="s">
        <v>8600</v>
      </c>
      <c r="F4144" s="20" t="s">
        <v>8601</v>
      </c>
      <c r="G4144" s="20" t="s">
        <v>8602</v>
      </c>
      <c r="H4144" s="20" t="s">
        <v>103</v>
      </c>
    </row>
    <row r="4145" customFormat="false" ht="15.75" hidden="false" customHeight="false" outlineLevel="0" collapsed="false">
      <c r="A4145" s="20" t="s">
        <v>8603</v>
      </c>
      <c r="B4145" s="20" t="s">
        <v>8597</v>
      </c>
      <c r="C4145" s="20" t="s">
        <v>8598</v>
      </c>
      <c r="D4145" s="20" t="s">
        <v>8599</v>
      </c>
      <c r="E4145" s="20" t="s">
        <v>8600</v>
      </c>
      <c r="F4145" s="20" t="s">
        <v>8601</v>
      </c>
      <c r="G4145" s="20" t="s">
        <v>8602</v>
      </c>
      <c r="H4145" s="20" t="s">
        <v>103</v>
      </c>
    </row>
    <row r="4146" customFormat="false" ht="15.75" hidden="false" customHeight="false" outlineLevel="0" collapsed="false">
      <c r="A4146" s="20" t="s">
        <v>8604</v>
      </c>
      <c r="B4146" s="20" t="s">
        <v>8597</v>
      </c>
      <c r="C4146" s="20" t="s">
        <v>8605</v>
      </c>
      <c r="D4146" s="20" t="s">
        <v>8599</v>
      </c>
      <c r="E4146" s="20" t="s">
        <v>8606</v>
      </c>
      <c r="F4146" s="20" t="s">
        <v>8607</v>
      </c>
      <c r="G4146" s="20" t="s">
        <v>8608</v>
      </c>
      <c r="H4146" s="20" t="s">
        <v>103</v>
      </c>
    </row>
    <row r="4147" customFormat="false" ht="15.75" hidden="false" customHeight="false" outlineLevel="0" collapsed="false">
      <c r="A4147" s="20" t="s">
        <v>8609</v>
      </c>
      <c r="B4147" s="20" t="s">
        <v>8597</v>
      </c>
      <c r="C4147" s="20" t="s">
        <v>8605</v>
      </c>
      <c r="D4147" s="20" t="s">
        <v>8599</v>
      </c>
      <c r="E4147" s="20" t="s">
        <v>8606</v>
      </c>
      <c r="F4147" s="20" t="s">
        <v>8607</v>
      </c>
      <c r="G4147" s="20" t="s">
        <v>8608</v>
      </c>
      <c r="H4147" s="20" t="s">
        <v>103</v>
      </c>
    </row>
    <row r="4148" customFormat="false" ht="15.75" hidden="false" customHeight="false" outlineLevel="0" collapsed="false">
      <c r="A4148" s="20" t="s">
        <v>8610</v>
      </c>
      <c r="B4148" s="20" t="s">
        <v>8597</v>
      </c>
      <c r="C4148" s="20" t="s">
        <v>8611</v>
      </c>
      <c r="D4148" s="20" t="s">
        <v>8612</v>
      </c>
      <c r="E4148" s="20" t="s">
        <v>8613</v>
      </c>
      <c r="F4148" s="20" t="s">
        <v>8614</v>
      </c>
      <c r="G4148" s="20" t="s">
        <v>8615</v>
      </c>
      <c r="H4148" s="20" t="s">
        <v>103</v>
      </c>
    </row>
    <row r="4149" customFormat="false" ht="15.75" hidden="false" customHeight="false" outlineLevel="0" collapsed="false">
      <c r="A4149" s="20" t="s">
        <v>8616</v>
      </c>
      <c r="B4149" s="20" t="s">
        <v>8597</v>
      </c>
      <c r="C4149" s="20" t="s">
        <v>8611</v>
      </c>
      <c r="D4149" s="20" t="s">
        <v>8612</v>
      </c>
      <c r="E4149" s="20" t="s">
        <v>8613</v>
      </c>
      <c r="F4149" s="20" t="s">
        <v>8614</v>
      </c>
      <c r="G4149" s="20" t="s">
        <v>8615</v>
      </c>
      <c r="H4149" s="20" t="s">
        <v>103</v>
      </c>
    </row>
    <row r="4150" customFormat="false" ht="15.75" hidden="false" customHeight="false" outlineLevel="0" collapsed="false">
      <c r="A4150" s="20" t="s">
        <v>8617</v>
      </c>
      <c r="B4150" s="20" t="s">
        <v>8597</v>
      </c>
      <c r="C4150" s="20" t="s">
        <v>8618</v>
      </c>
      <c r="D4150" s="20" t="s">
        <v>8612</v>
      </c>
      <c r="E4150" s="20" t="s">
        <v>8613</v>
      </c>
      <c r="F4150" s="20" t="s">
        <v>8614</v>
      </c>
      <c r="G4150" s="20" t="s">
        <v>8615</v>
      </c>
      <c r="H4150" s="20" t="s">
        <v>103</v>
      </c>
    </row>
    <row r="4151" customFormat="false" ht="15.75" hidden="false" customHeight="false" outlineLevel="0" collapsed="false">
      <c r="A4151" s="20" t="s">
        <v>8619</v>
      </c>
      <c r="B4151" s="20" t="s">
        <v>8597</v>
      </c>
      <c r="C4151" s="20" t="s">
        <v>8618</v>
      </c>
      <c r="D4151" s="20" t="s">
        <v>8612</v>
      </c>
      <c r="E4151" s="20" t="s">
        <v>8613</v>
      </c>
      <c r="F4151" s="20" t="s">
        <v>8614</v>
      </c>
      <c r="G4151" s="20" t="s">
        <v>8615</v>
      </c>
      <c r="H4151" s="20" t="s">
        <v>103</v>
      </c>
    </row>
    <row r="4152" customFormat="false" ht="15.75" hidden="false" customHeight="false" outlineLevel="0" collapsed="false">
      <c r="A4152" s="20" t="s">
        <v>8620</v>
      </c>
      <c r="B4152" s="20" t="s">
        <v>8597</v>
      </c>
      <c r="C4152" s="20" t="s">
        <v>8621</v>
      </c>
      <c r="D4152" s="20" t="s">
        <v>8612</v>
      </c>
      <c r="E4152" s="20" t="s">
        <v>8613</v>
      </c>
      <c r="F4152" s="20" t="s">
        <v>8607</v>
      </c>
      <c r="G4152" s="20" t="s">
        <v>8608</v>
      </c>
      <c r="H4152" s="20" t="s">
        <v>103</v>
      </c>
    </row>
    <row r="4153" customFormat="false" ht="15.75" hidden="false" customHeight="false" outlineLevel="0" collapsed="false">
      <c r="A4153" s="20" t="s">
        <v>8622</v>
      </c>
      <c r="B4153" s="20" t="s">
        <v>8597</v>
      </c>
      <c r="C4153" s="20" t="s">
        <v>8621</v>
      </c>
      <c r="D4153" s="20" t="s">
        <v>8612</v>
      </c>
      <c r="E4153" s="20" t="s">
        <v>8613</v>
      </c>
      <c r="F4153" s="20" t="s">
        <v>8607</v>
      </c>
      <c r="G4153" s="20" t="s">
        <v>8608</v>
      </c>
      <c r="H4153" s="20" t="s">
        <v>103</v>
      </c>
    </row>
    <row r="4154" customFormat="false" ht="15.75" hidden="false" customHeight="false" outlineLevel="0" collapsed="false">
      <c r="A4154" s="20" t="s">
        <v>8623</v>
      </c>
      <c r="B4154" s="20" t="s">
        <v>8597</v>
      </c>
      <c r="C4154" s="20" t="s">
        <v>8624</v>
      </c>
      <c r="D4154" s="20" t="s">
        <v>8612</v>
      </c>
      <c r="E4154" s="20" t="s">
        <v>8613</v>
      </c>
      <c r="F4154" s="20" t="s">
        <v>8614</v>
      </c>
      <c r="G4154" s="20" t="s">
        <v>8615</v>
      </c>
      <c r="H4154" s="20" t="s">
        <v>103</v>
      </c>
    </row>
    <row r="4155" customFormat="false" ht="15.75" hidden="false" customHeight="false" outlineLevel="0" collapsed="false">
      <c r="A4155" s="20" t="s">
        <v>8625</v>
      </c>
      <c r="B4155" s="20" t="s">
        <v>8597</v>
      </c>
      <c r="C4155" s="20" t="s">
        <v>8624</v>
      </c>
      <c r="D4155" s="20" t="s">
        <v>8612</v>
      </c>
      <c r="E4155" s="20" t="s">
        <v>8613</v>
      </c>
      <c r="F4155" s="20" t="s">
        <v>8614</v>
      </c>
      <c r="G4155" s="20" t="s">
        <v>8615</v>
      </c>
      <c r="H4155" s="20" t="s">
        <v>103</v>
      </c>
    </row>
    <row r="4156" customFormat="false" ht="15.75" hidden="false" customHeight="false" outlineLevel="0" collapsed="false">
      <c r="A4156" s="20" t="s">
        <v>8626</v>
      </c>
      <c r="B4156" s="20" t="s">
        <v>8597</v>
      </c>
      <c r="C4156" s="20" t="s">
        <v>8627</v>
      </c>
      <c r="D4156" s="20" t="s">
        <v>8612</v>
      </c>
      <c r="E4156" s="20" t="s">
        <v>8613</v>
      </c>
      <c r="F4156" s="20" t="s">
        <v>8614</v>
      </c>
      <c r="G4156" s="20" t="s">
        <v>8615</v>
      </c>
      <c r="H4156" s="20" t="s">
        <v>103</v>
      </c>
    </row>
    <row r="4157" customFormat="false" ht="15.75" hidden="false" customHeight="false" outlineLevel="0" collapsed="false">
      <c r="A4157" s="20" t="s">
        <v>8628</v>
      </c>
      <c r="B4157" s="20" t="s">
        <v>8597</v>
      </c>
      <c r="C4157" s="20" t="s">
        <v>8627</v>
      </c>
      <c r="D4157" s="20" t="s">
        <v>8612</v>
      </c>
      <c r="E4157" s="20" t="s">
        <v>8613</v>
      </c>
      <c r="F4157" s="20" t="s">
        <v>8614</v>
      </c>
      <c r="G4157" s="20" t="s">
        <v>8615</v>
      </c>
      <c r="H4157" s="20" t="s">
        <v>103</v>
      </c>
    </row>
    <row r="4158" customFormat="false" ht="15.75" hidden="false" customHeight="false" outlineLevel="0" collapsed="false">
      <c r="A4158" s="20" t="s">
        <v>8629</v>
      </c>
      <c r="B4158" s="20" t="s">
        <v>8597</v>
      </c>
      <c r="C4158" s="20" t="s">
        <v>8630</v>
      </c>
      <c r="D4158" s="20" t="s">
        <v>8612</v>
      </c>
      <c r="E4158" s="20" t="s">
        <v>8613</v>
      </c>
      <c r="F4158" s="20" t="s">
        <v>8614</v>
      </c>
      <c r="G4158" s="20" t="s">
        <v>8615</v>
      </c>
      <c r="H4158" s="20" t="s">
        <v>103</v>
      </c>
    </row>
    <row r="4159" customFormat="false" ht="15.75" hidden="false" customHeight="false" outlineLevel="0" collapsed="false">
      <c r="A4159" s="20" t="s">
        <v>8631</v>
      </c>
      <c r="B4159" s="20" t="s">
        <v>8597</v>
      </c>
      <c r="C4159" s="20" t="s">
        <v>8630</v>
      </c>
      <c r="D4159" s="20" t="s">
        <v>8612</v>
      </c>
      <c r="E4159" s="20" t="s">
        <v>8613</v>
      </c>
      <c r="F4159" s="20" t="s">
        <v>8614</v>
      </c>
      <c r="G4159" s="20" t="s">
        <v>8615</v>
      </c>
      <c r="H4159" s="20" t="s">
        <v>103</v>
      </c>
    </row>
    <row r="4160" customFormat="false" ht="15.75" hidden="false" customHeight="false" outlineLevel="0" collapsed="false">
      <c r="A4160" s="20" t="s">
        <v>8632</v>
      </c>
      <c r="B4160" s="20" t="s">
        <v>8597</v>
      </c>
      <c r="C4160" s="20" t="s">
        <v>8633</v>
      </c>
      <c r="D4160" s="20" t="s">
        <v>8612</v>
      </c>
      <c r="E4160" s="20" t="s">
        <v>8613</v>
      </c>
      <c r="F4160" s="20" t="s">
        <v>8614</v>
      </c>
      <c r="G4160" s="20" t="s">
        <v>8615</v>
      </c>
      <c r="H4160" s="20" t="s">
        <v>103</v>
      </c>
    </row>
    <row r="4161" customFormat="false" ht="15.75" hidden="false" customHeight="false" outlineLevel="0" collapsed="false">
      <c r="A4161" s="20" t="s">
        <v>8634</v>
      </c>
      <c r="B4161" s="20" t="s">
        <v>8597</v>
      </c>
      <c r="C4161" s="20" t="s">
        <v>8633</v>
      </c>
      <c r="D4161" s="20" t="s">
        <v>8612</v>
      </c>
      <c r="E4161" s="20" t="s">
        <v>8613</v>
      </c>
      <c r="F4161" s="20" t="s">
        <v>8614</v>
      </c>
      <c r="G4161" s="20" t="s">
        <v>8615</v>
      </c>
      <c r="H4161" s="20" t="s">
        <v>103</v>
      </c>
    </row>
    <row r="4162" customFormat="false" ht="15.75" hidden="false" customHeight="false" outlineLevel="0" collapsed="false">
      <c r="A4162" s="20" t="s">
        <v>8635</v>
      </c>
      <c r="B4162" s="20" t="s">
        <v>8636</v>
      </c>
      <c r="C4162" s="20" t="s">
        <v>8637</v>
      </c>
      <c r="D4162" s="20" t="s">
        <v>8638</v>
      </c>
      <c r="H4162" s="20" t="s">
        <v>49</v>
      </c>
    </row>
    <row r="4163" customFormat="false" ht="15.75" hidden="false" customHeight="false" outlineLevel="0" collapsed="false">
      <c r="A4163" s="20" t="s">
        <v>8639</v>
      </c>
      <c r="B4163" s="20" t="s">
        <v>8636</v>
      </c>
      <c r="C4163" s="20" t="s">
        <v>8637</v>
      </c>
      <c r="D4163" s="20" t="s">
        <v>8638</v>
      </c>
      <c r="H4163" s="20" t="s">
        <v>49</v>
      </c>
    </row>
    <row r="4164" customFormat="false" ht="15.75" hidden="false" customHeight="false" outlineLevel="0" collapsed="false">
      <c r="A4164" s="20" t="s">
        <v>8640</v>
      </c>
      <c r="B4164" s="20" t="s">
        <v>8636</v>
      </c>
      <c r="C4164" s="20" t="s">
        <v>8641</v>
      </c>
      <c r="D4164" s="20" t="s">
        <v>8638</v>
      </c>
      <c r="H4164" s="20" t="s">
        <v>49</v>
      </c>
    </row>
    <row r="4165" customFormat="false" ht="15.75" hidden="false" customHeight="false" outlineLevel="0" collapsed="false">
      <c r="A4165" s="20" t="s">
        <v>308</v>
      </c>
      <c r="B4165" s="20" t="s">
        <v>8636</v>
      </c>
      <c r="C4165" s="20" t="s">
        <v>8641</v>
      </c>
      <c r="D4165" s="20" t="s">
        <v>8638</v>
      </c>
      <c r="H4165" s="20" t="s">
        <v>49</v>
      </c>
    </row>
    <row r="4166" customFormat="false" ht="15.75" hidden="false" customHeight="false" outlineLevel="0" collapsed="false">
      <c r="A4166" s="20" t="s">
        <v>8642</v>
      </c>
      <c r="B4166" s="20" t="s">
        <v>8636</v>
      </c>
      <c r="C4166" s="20" t="s">
        <v>8643</v>
      </c>
      <c r="D4166" s="20" t="s">
        <v>8644</v>
      </c>
      <c r="H4166" s="20" t="s">
        <v>49</v>
      </c>
    </row>
    <row r="4167" customFormat="false" ht="15.75" hidden="false" customHeight="false" outlineLevel="0" collapsed="false">
      <c r="A4167" s="20" t="s">
        <v>8645</v>
      </c>
      <c r="B4167" s="20" t="s">
        <v>8636</v>
      </c>
      <c r="C4167" s="20" t="s">
        <v>8643</v>
      </c>
      <c r="D4167" s="20" t="s">
        <v>8644</v>
      </c>
      <c r="H4167" s="20" t="s">
        <v>49</v>
      </c>
    </row>
    <row r="4168" customFormat="false" ht="15.75" hidden="false" customHeight="false" outlineLevel="0" collapsed="false">
      <c r="A4168" s="20" t="s">
        <v>8646</v>
      </c>
      <c r="B4168" s="20" t="s">
        <v>8636</v>
      </c>
      <c r="C4168" s="20" t="s">
        <v>8647</v>
      </c>
      <c r="D4168" s="20" t="s">
        <v>8644</v>
      </c>
      <c r="H4168" s="20" t="s">
        <v>49</v>
      </c>
    </row>
    <row r="4169" customFormat="false" ht="15.75" hidden="false" customHeight="false" outlineLevel="0" collapsed="false">
      <c r="A4169" s="20" t="s">
        <v>8648</v>
      </c>
      <c r="B4169" s="20" t="s">
        <v>8636</v>
      </c>
      <c r="C4169" s="20" t="s">
        <v>8647</v>
      </c>
      <c r="D4169" s="20" t="s">
        <v>8644</v>
      </c>
      <c r="H4169" s="20" t="s">
        <v>49</v>
      </c>
    </row>
    <row r="4170" customFormat="false" ht="15.75" hidden="false" customHeight="false" outlineLevel="0" collapsed="false">
      <c r="A4170" s="20" t="s">
        <v>8649</v>
      </c>
      <c r="B4170" s="20" t="s">
        <v>8636</v>
      </c>
      <c r="C4170" s="20" t="s">
        <v>8650</v>
      </c>
      <c r="D4170" s="20" t="s">
        <v>8644</v>
      </c>
      <c r="H4170" s="20" t="s">
        <v>49</v>
      </c>
    </row>
    <row r="4171" customFormat="false" ht="15.75" hidden="false" customHeight="false" outlineLevel="0" collapsed="false">
      <c r="A4171" s="20" t="s">
        <v>8651</v>
      </c>
      <c r="B4171" s="20" t="s">
        <v>8636</v>
      </c>
      <c r="C4171" s="20" t="s">
        <v>8650</v>
      </c>
      <c r="D4171" s="20" t="s">
        <v>8644</v>
      </c>
      <c r="H4171" s="20" t="s">
        <v>49</v>
      </c>
    </row>
    <row r="4172" customFormat="false" ht="15.75" hidden="false" customHeight="false" outlineLevel="0" collapsed="false">
      <c r="A4172" s="20" t="s">
        <v>8652</v>
      </c>
      <c r="B4172" s="20" t="s">
        <v>8636</v>
      </c>
      <c r="C4172" s="20" t="s">
        <v>8653</v>
      </c>
      <c r="D4172" s="20" t="s">
        <v>8644</v>
      </c>
      <c r="H4172" s="20" t="s">
        <v>49</v>
      </c>
    </row>
    <row r="4173" customFormat="false" ht="15.75" hidden="false" customHeight="false" outlineLevel="0" collapsed="false">
      <c r="A4173" s="20" t="s">
        <v>8654</v>
      </c>
      <c r="B4173" s="20" t="s">
        <v>8636</v>
      </c>
      <c r="C4173" s="20" t="s">
        <v>8653</v>
      </c>
      <c r="D4173" s="20" t="s">
        <v>8644</v>
      </c>
      <c r="H4173" s="20" t="s">
        <v>49</v>
      </c>
    </row>
    <row r="4174" customFormat="false" ht="15.75" hidden="false" customHeight="false" outlineLevel="0" collapsed="false">
      <c r="A4174" s="20" t="s">
        <v>8655</v>
      </c>
      <c r="B4174" s="20" t="s">
        <v>8636</v>
      </c>
      <c r="C4174" s="20" t="s">
        <v>8656</v>
      </c>
      <c r="D4174" s="20" t="s">
        <v>8644</v>
      </c>
      <c r="H4174" s="20" t="s">
        <v>49</v>
      </c>
    </row>
    <row r="4175" customFormat="false" ht="15.75" hidden="false" customHeight="false" outlineLevel="0" collapsed="false">
      <c r="A4175" s="20" t="s">
        <v>8657</v>
      </c>
      <c r="B4175" s="20" t="s">
        <v>8636</v>
      </c>
      <c r="C4175" s="20" t="s">
        <v>8656</v>
      </c>
      <c r="D4175" s="20" t="s">
        <v>8644</v>
      </c>
      <c r="H4175" s="20" t="s">
        <v>49</v>
      </c>
    </row>
    <row r="4176" customFormat="false" ht="15.75" hidden="false" customHeight="false" outlineLevel="0" collapsed="false">
      <c r="A4176" s="20" t="s">
        <v>8658</v>
      </c>
      <c r="B4176" s="20" t="s">
        <v>8636</v>
      </c>
      <c r="C4176" s="20" t="s">
        <v>8659</v>
      </c>
      <c r="D4176" s="20" t="s">
        <v>8644</v>
      </c>
      <c r="H4176" s="20" t="s">
        <v>49</v>
      </c>
    </row>
    <row r="4177" customFormat="false" ht="15.75" hidden="false" customHeight="false" outlineLevel="0" collapsed="false">
      <c r="A4177" s="20" t="s">
        <v>8660</v>
      </c>
      <c r="B4177" s="20" t="s">
        <v>8636</v>
      </c>
      <c r="C4177" s="20" t="s">
        <v>8659</v>
      </c>
      <c r="D4177" s="20" t="s">
        <v>8644</v>
      </c>
      <c r="H4177" s="20" t="s">
        <v>49</v>
      </c>
    </row>
    <row r="4178" customFormat="false" ht="15.75" hidden="false" customHeight="false" outlineLevel="0" collapsed="false">
      <c r="A4178" s="20" t="s">
        <v>8661</v>
      </c>
      <c r="B4178" s="20" t="s">
        <v>8636</v>
      </c>
      <c r="C4178" s="20" t="s">
        <v>8662</v>
      </c>
      <c r="D4178" s="20" t="s">
        <v>8644</v>
      </c>
      <c r="H4178" s="20" t="s">
        <v>49</v>
      </c>
    </row>
    <row r="4179" customFormat="false" ht="15.75" hidden="false" customHeight="false" outlineLevel="0" collapsed="false">
      <c r="A4179" s="20" t="s">
        <v>8663</v>
      </c>
      <c r="B4179" s="20" t="s">
        <v>8636</v>
      </c>
      <c r="C4179" s="20" t="s">
        <v>8662</v>
      </c>
      <c r="D4179" s="20" t="s">
        <v>8644</v>
      </c>
      <c r="H4179" s="20" t="s">
        <v>49</v>
      </c>
    </row>
    <row r="4180" customFormat="false" ht="15.75" hidden="false" customHeight="false" outlineLevel="0" collapsed="false">
      <c r="A4180" s="20" t="s">
        <v>8664</v>
      </c>
      <c r="B4180" s="20" t="s">
        <v>8636</v>
      </c>
      <c r="C4180" s="20" t="s">
        <v>8665</v>
      </c>
      <c r="D4180" s="20" t="s">
        <v>8644</v>
      </c>
      <c r="H4180" s="20" t="s">
        <v>49</v>
      </c>
    </row>
    <row r="4181" customFormat="false" ht="15.75" hidden="false" customHeight="false" outlineLevel="0" collapsed="false">
      <c r="A4181" s="20" t="s">
        <v>8666</v>
      </c>
      <c r="B4181" s="20" t="s">
        <v>8636</v>
      </c>
      <c r="C4181" s="20" t="s">
        <v>8665</v>
      </c>
      <c r="D4181" s="20" t="s">
        <v>8644</v>
      </c>
      <c r="H4181" s="20" t="s">
        <v>49</v>
      </c>
    </row>
    <row r="4182" customFormat="false" ht="15.75" hidden="false" customHeight="false" outlineLevel="0" collapsed="false">
      <c r="A4182" s="20" t="s">
        <v>8667</v>
      </c>
      <c r="B4182" s="20" t="s">
        <v>8668</v>
      </c>
      <c r="C4182" s="20" t="s">
        <v>8669</v>
      </c>
      <c r="D4182" s="20" t="s">
        <v>8670</v>
      </c>
      <c r="H4182" s="20" t="s">
        <v>103</v>
      </c>
    </row>
    <row r="4183" customFormat="false" ht="15.75" hidden="false" customHeight="false" outlineLevel="0" collapsed="false">
      <c r="A4183" s="20" t="s">
        <v>8671</v>
      </c>
      <c r="B4183" s="20" t="s">
        <v>8668</v>
      </c>
      <c r="C4183" s="20" t="s">
        <v>8669</v>
      </c>
      <c r="D4183" s="20" t="s">
        <v>8670</v>
      </c>
      <c r="H4183" s="20" t="s">
        <v>103</v>
      </c>
    </row>
    <row r="4184" customFormat="false" ht="15.75" hidden="false" customHeight="false" outlineLevel="0" collapsed="false">
      <c r="A4184" s="20" t="s">
        <v>8672</v>
      </c>
      <c r="B4184" s="20" t="s">
        <v>8668</v>
      </c>
      <c r="C4184" s="20" t="s">
        <v>8669</v>
      </c>
      <c r="D4184" s="20" t="s">
        <v>8673</v>
      </c>
      <c r="H4184" s="20" t="s">
        <v>103</v>
      </c>
    </row>
    <row r="4185" customFormat="false" ht="15.75" hidden="false" customHeight="false" outlineLevel="0" collapsed="false">
      <c r="A4185" s="20" t="s">
        <v>8674</v>
      </c>
      <c r="B4185" s="20" t="s">
        <v>8668</v>
      </c>
      <c r="C4185" s="20" t="s">
        <v>8669</v>
      </c>
      <c r="D4185" s="20" t="s">
        <v>8673</v>
      </c>
      <c r="H4185" s="20" t="s">
        <v>103</v>
      </c>
    </row>
    <row r="4186" customFormat="false" ht="15.75" hidden="false" customHeight="false" outlineLevel="0" collapsed="false">
      <c r="A4186" s="20" t="s">
        <v>8675</v>
      </c>
      <c r="B4186" s="20" t="s">
        <v>8668</v>
      </c>
      <c r="C4186" s="20" t="s">
        <v>8669</v>
      </c>
      <c r="D4186" s="20" t="s">
        <v>8676</v>
      </c>
      <c r="H4186" s="20" t="s">
        <v>103</v>
      </c>
    </row>
    <row r="4187" customFormat="false" ht="15.75" hidden="false" customHeight="false" outlineLevel="0" collapsed="false">
      <c r="A4187" s="20" t="s">
        <v>8677</v>
      </c>
      <c r="B4187" s="20" t="s">
        <v>8668</v>
      </c>
      <c r="C4187" s="20" t="s">
        <v>8669</v>
      </c>
      <c r="D4187" s="20" t="s">
        <v>8676</v>
      </c>
      <c r="H4187" s="20" t="s">
        <v>103</v>
      </c>
    </row>
    <row r="4188" customFormat="false" ht="15.75" hidden="false" customHeight="false" outlineLevel="0" collapsed="false">
      <c r="A4188" s="20" t="s">
        <v>8678</v>
      </c>
      <c r="B4188" s="20" t="s">
        <v>8668</v>
      </c>
      <c r="C4188" s="20" t="s">
        <v>8669</v>
      </c>
      <c r="D4188" s="20" t="s">
        <v>8679</v>
      </c>
      <c r="H4188" s="20" t="s">
        <v>103</v>
      </c>
    </row>
    <row r="4189" customFormat="false" ht="15.75" hidden="false" customHeight="false" outlineLevel="0" collapsed="false">
      <c r="A4189" s="20" t="s">
        <v>8680</v>
      </c>
      <c r="B4189" s="20" t="s">
        <v>8668</v>
      </c>
      <c r="C4189" s="20" t="s">
        <v>8669</v>
      </c>
      <c r="D4189" s="20" t="s">
        <v>8679</v>
      </c>
      <c r="H4189" s="20" t="s">
        <v>103</v>
      </c>
    </row>
    <row r="4190" customFormat="false" ht="15.75" hidden="false" customHeight="false" outlineLevel="0" collapsed="false">
      <c r="A4190" s="20" t="s">
        <v>8681</v>
      </c>
      <c r="B4190" s="20" t="s">
        <v>8668</v>
      </c>
      <c r="C4190" s="20" t="s">
        <v>8669</v>
      </c>
      <c r="D4190" s="20" t="s">
        <v>8682</v>
      </c>
      <c r="H4190" s="20" t="s">
        <v>103</v>
      </c>
    </row>
    <row r="4191" customFormat="false" ht="15.75" hidden="false" customHeight="false" outlineLevel="0" collapsed="false">
      <c r="A4191" s="20" t="s">
        <v>8683</v>
      </c>
      <c r="B4191" s="20" t="s">
        <v>8668</v>
      </c>
      <c r="C4191" s="20" t="s">
        <v>8669</v>
      </c>
      <c r="D4191" s="20" t="s">
        <v>8682</v>
      </c>
      <c r="H4191" s="20" t="s">
        <v>103</v>
      </c>
    </row>
    <row r="4192" customFormat="false" ht="15.75" hidden="false" customHeight="false" outlineLevel="0" collapsed="false">
      <c r="A4192" s="20" t="s">
        <v>8684</v>
      </c>
      <c r="B4192" s="20" t="s">
        <v>8668</v>
      </c>
      <c r="C4192" s="20" t="s">
        <v>8669</v>
      </c>
      <c r="D4192" s="20" t="s">
        <v>8685</v>
      </c>
      <c r="H4192" s="20" t="s">
        <v>103</v>
      </c>
    </row>
    <row r="4193" customFormat="false" ht="15.75" hidden="false" customHeight="false" outlineLevel="0" collapsed="false">
      <c r="A4193" s="20" t="s">
        <v>8686</v>
      </c>
      <c r="B4193" s="20" t="s">
        <v>8668</v>
      </c>
      <c r="C4193" s="20" t="s">
        <v>8669</v>
      </c>
      <c r="D4193" s="20" t="s">
        <v>8685</v>
      </c>
      <c r="H4193" s="20" t="s">
        <v>103</v>
      </c>
    </row>
    <row r="4194" customFormat="false" ht="15.75" hidden="false" customHeight="false" outlineLevel="0" collapsed="false">
      <c r="A4194" s="20" t="s">
        <v>8687</v>
      </c>
      <c r="B4194" s="20" t="s">
        <v>8668</v>
      </c>
      <c r="C4194" s="20" t="s">
        <v>8669</v>
      </c>
      <c r="D4194" s="20" t="s">
        <v>8688</v>
      </c>
      <c r="H4194" s="20" t="s">
        <v>103</v>
      </c>
    </row>
    <row r="4195" customFormat="false" ht="15.75" hidden="false" customHeight="false" outlineLevel="0" collapsed="false">
      <c r="A4195" s="20" t="s">
        <v>8689</v>
      </c>
      <c r="B4195" s="20" t="s">
        <v>8668</v>
      </c>
      <c r="C4195" s="20" t="s">
        <v>8669</v>
      </c>
      <c r="D4195" s="20" t="s">
        <v>8688</v>
      </c>
      <c r="H4195" s="20" t="s">
        <v>103</v>
      </c>
    </row>
    <row r="4196" customFormat="false" ht="15.75" hidden="false" customHeight="false" outlineLevel="0" collapsed="false">
      <c r="A4196" s="20" t="s">
        <v>8690</v>
      </c>
      <c r="B4196" s="20" t="s">
        <v>8691</v>
      </c>
      <c r="C4196" s="20" t="s">
        <v>8692</v>
      </c>
      <c r="D4196" s="20" t="s">
        <v>8693</v>
      </c>
      <c r="H4196" s="20" t="s">
        <v>49</v>
      </c>
    </row>
    <row r="4197" customFormat="false" ht="15.75" hidden="false" customHeight="false" outlineLevel="0" collapsed="false">
      <c r="A4197" s="20" t="s">
        <v>8694</v>
      </c>
      <c r="B4197" s="20" t="s">
        <v>8691</v>
      </c>
      <c r="C4197" s="20" t="s">
        <v>8692</v>
      </c>
      <c r="D4197" s="20" t="s">
        <v>8693</v>
      </c>
      <c r="H4197" s="20" t="s">
        <v>49</v>
      </c>
    </row>
    <row r="4198" customFormat="false" ht="15.75" hidden="false" customHeight="false" outlineLevel="0" collapsed="false">
      <c r="A4198" s="20" t="s">
        <v>8695</v>
      </c>
      <c r="B4198" s="20" t="s">
        <v>8696</v>
      </c>
      <c r="C4198" s="20" t="s">
        <v>8697</v>
      </c>
      <c r="D4198" s="20" t="s">
        <v>8698</v>
      </c>
      <c r="H4198" s="20" t="s">
        <v>49</v>
      </c>
    </row>
    <row r="4199" customFormat="false" ht="15.75" hidden="false" customHeight="false" outlineLevel="0" collapsed="false">
      <c r="A4199" s="20" t="s">
        <v>8699</v>
      </c>
      <c r="B4199" s="20" t="s">
        <v>8696</v>
      </c>
      <c r="C4199" s="20" t="s">
        <v>8697</v>
      </c>
      <c r="D4199" s="20" t="s">
        <v>8698</v>
      </c>
      <c r="H4199" s="20" t="s">
        <v>49</v>
      </c>
    </row>
    <row r="4200" customFormat="false" ht="15.75" hidden="false" customHeight="false" outlineLevel="0" collapsed="false">
      <c r="A4200" s="20" t="s">
        <v>8700</v>
      </c>
      <c r="B4200" s="20" t="s">
        <v>8701</v>
      </c>
      <c r="C4200" s="20" t="s">
        <v>8702</v>
      </c>
      <c r="D4200" s="20" t="s">
        <v>8703</v>
      </c>
      <c r="H4200" s="20" t="s">
        <v>49</v>
      </c>
    </row>
    <row r="4201" customFormat="false" ht="15.75" hidden="false" customHeight="false" outlineLevel="0" collapsed="false">
      <c r="A4201" s="20" t="s">
        <v>8704</v>
      </c>
      <c r="B4201" s="20" t="s">
        <v>8701</v>
      </c>
      <c r="C4201" s="20" t="s">
        <v>8702</v>
      </c>
      <c r="D4201" s="20" t="s">
        <v>8703</v>
      </c>
      <c r="H4201" s="20" t="s">
        <v>49</v>
      </c>
    </row>
    <row r="4202" customFormat="false" ht="15.75" hidden="false" customHeight="false" outlineLevel="0" collapsed="false">
      <c r="A4202" s="20" t="s">
        <v>8705</v>
      </c>
      <c r="B4202" s="20" t="s">
        <v>8706</v>
      </c>
      <c r="C4202" s="20" t="s">
        <v>8707</v>
      </c>
      <c r="H4202" s="20" t="s">
        <v>49</v>
      </c>
    </row>
    <row r="4203" customFormat="false" ht="15.75" hidden="false" customHeight="false" outlineLevel="0" collapsed="false">
      <c r="A4203" s="20" t="s">
        <v>8708</v>
      </c>
      <c r="B4203" s="20" t="s">
        <v>8706</v>
      </c>
      <c r="C4203" s="20" t="s">
        <v>8707</v>
      </c>
      <c r="H4203" s="20" t="s">
        <v>49</v>
      </c>
    </row>
    <row r="4204" customFormat="false" ht="15.75" hidden="false" customHeight="false" outlineLevel="0" collapsed="false">
      <c r="A4204" s="20" t="s">
        <v>8709</v>
      </c>
      <c r="B4204" s="20" t="s">
        <v>8710</v>
      </c>
      <c r="C4204" s="20" t="s">
        <v>8711</v>
      </c>
      <c r="H4204" s="20" t="s">
        <v>49</v>
      </c>
    </row>
    <row r="4205" customFormat="false" ht="15.75" hidden="false" customHeight="false" outlineLevel="0" collapsed="false">
      <c r="A4205" s="20" t="s">
        <v>8712</v>
      </c>
      <c r="B4205" s="20" t="s">
        <v>8710</v>
      </c>
      <c r="C4205" s="20" t="s">
        <v>8711</v>
      </c>
      <c r="H4205" s="20" t="s">
        <v>49</v>
      </c>
    </row>
    <row r="4206" customFormat="false" ht="15.75" hidden="false" customHeight="false" outlineLevel="0" collapsed="false">
      <c r="A4206" s="20" t="s">
        <v>8713</v>
      </c>
      <c r="B4206" s="20" t="s">
        <v>8714</v>
      </c>
      <c r="C4206" s="20" t="s">
        <v>8715</v>
      </c>
      <c r="H4206" s="20" t="s">
        <v>49</v>
      </c>
    </row>
    <row r="4207" customFormat="false" ht="15.75" hidden="false" customHeight="false" outlineLevel="0" collapsed="false">
      <c r="A4207" s="20" t="s">
        <v>8716</v>
      </c>
      <c r="B4207" s="20" t="s">
        <v>8714</v>
      </c>
      <c r="C4207" s="20" t="s">
        <v>8715</v>
      </c>
      <c r="H4207" s="20" t="s">
        <v>49</v>
      </c>
    </row>
    <row r="4208" customFormat="false" ht="15.75" hidden="false" customHeight="false" outlineLevel="0" collapsed="false">
      <c r="A4208" s="20" t="s">
        <v>8717</v>
      </c>
      <c r="B4208" s="20" t="s">
        <v>8718</v>
      </c>
      <c r="C4208" s="20" t="s">
        <v>8711</v>
      </c>
      <c r="H4208" s="20" t="s">
        <v>49</v>
      </c>
    </row>
    <row r="4209" customFormat="false" ht="15.75" hidden="false" customHeight="false" outlineLevel="0" collapsed="false">
      <c r="A4209" s="20" t="s">
        <v>8719</v>
      </c>
      <c r="B4209" s="20" t="s">
        <v>8718</v>
      </c>
      <c r="C4209" s="20" t="s">
        <v>8711</v>
      </c>
      <c r="H4209" s="20" t="s">
        <v>49</v>
      </c>
    </row>
    <row r="4210" customFormat="false" ht="15.75" hidden="false" customHeight="false" outlineLevel="0" collapsed="false">
      <c r="A4210" s="20" t="s">
        <v>8720</v>
      </c>
      <c r="B4210" s="20" t="s">
        <v>8721</v>
      </c>
      <c r="C4210" s="20" t="s">
        <v>8707</v>
      </c>
      <c r="H4210" s="20" t="s">
        <v>49</v>
      </c>
    </row>
    <row r="4211" customFormat="false" ht="15.75" hidden="false" customHeight="false" outlineLevel="0" collapsed="false">
      <c r="A4211" s="20" t="s">
        <v>8722</v>
      </c>
      <c r="B4211" s="20" t="s">
        <v>8721</v>
      </c>
      <c r="C4211" s="20" t="s">
        <v>8707</v>
      </c>
      <c r="H4211" s="20" t="s">
        <v>49</v>
      </c>
    </row>
    <row r="4212" customFormat="false" ht="15.75" hidden="false" customHeight="false" outlineLevel="0" collapsed="false">
      <c r="A4212" s="20" t="s">
        <v>8723</v>
      </c>
      <c r="B4212" s="20" t="s">
        <v>8724</v>
      </c>
      <c r="C4212" s="20" t="s">
        <v>8707</v>
      </c>
      <c r="H4212" s="20" t="s">
        <v>49</v>
      </c>
    </row>
    <row r="4213" customFormat="false" ht="15.75" hidden="false" customHeight="false" outlineLevel="0" collapsed="false">
      <c r="A4213" s="20" t="s">
        <v>8725</v>
      </c>
      <c r="B4213" s="20" t="s">
        <v>8724</v>
      </c>
      <c r="C4213" s="20" t="s">
        <v>8707</v>
      </c>
      <c r="H4213" s="20" t="s">
        <v>49</v>
      </c>
    </row>
    <row r="4214" customFormat="false" ht="15.75" hidden="false" customHeight="false" outlineLevel="0" collapsed="false">
      <c r="A4214" s="20" t="s">
        <v>8726</v>
      </c>
      <c r="B4214" s="20" t="s">
        <v>8727</v>
      </c>
      <c r="C4214" s="20" t="s">
        <v>8707</v>
      </c>
      <c r="H4214" s="20" t="s">
        <v>49</v>
      </c>
    </row>
    <row r="4215" customFormat="false" ht="15.75" hidden="false" customHeight="false" outlineLevel="0" collapsed="false">
      <c r="A4215" s="20" t="s">
        <v>8728</v>
      </c>
      <c r="B4215" s="20" t="s">
        <v>8727</v>
      </c>
      <c r="C4215" s="20" t="s">
        <v>8707</v>
      </c>
      <c r="H4215" s="20" t="s">
        <v>49</v>
      </c>
    </row>
    <row r="4216" customFormat="false" ht="15.75" hidden="false" customHeight="false" outlineLevel="0" collapsed="false">
      <c r="A4216" s="20" t="s">
        <v>8729</v>
      </c>
      <c r="B4216" s="20" t="s">
        <v>8730</v>
      </c>
      <c r="C4216" s="20" t="s">
        <v>8731</v>
      </c>
      <c r="H4216" s="20" t="s">
        <v>49</v>
      </c>
    </row>
    <row r="4217" customFormat="false" ht="15.75" hidden="false" customHeight="false" outlineLevel="0" collapsed="false">
      <c r="A4217" s="20" t="s">
        <v>8732</v>
      </c>
      <c r="B4217" s="20" t="s">
        <v>8730</v>
      </c>
      <c r="C4217" s="20" t="s">
        <v>8731</v>
      </c>
      <c r="H4217" s="20" t="s">
        <v>49</v>
      </c>
    </row>
    <row r="4218" customFormat="false" ht="15.75" hidden="false" customHeight="false" outlineLevel="0" collapsed="false">
      <c r="A4218" s="20" t="s">
        <v>8733</v>
      </c>
      <c r="B4218" s="20" t="s">
        <v>8734</v>
      </c>
      <c r="C4218" s="20" t="s">
        <v>8731</v>
      </c>
      <c r="H4218" s="20" t="s">
        <v>49</v>
      </c>
    </row>
    <row r="4219" customFormat="false" ht="15.75" hidden="false" customHeight="false" outlineLevel="0" collapsed="false">
      <c r="A4219" s="20" t="s">
        <v>8735</v>
      </c>
      <c r="B4219" s="20" t="s">
        <v>8734</v>
      </c>
      <c r="C4219" s="20" t="s">
        <v>8731</v>
      </c>
      <c r="H4219" s="20" t="s">
        <v>49</v>
      </c>
    </row>
    <row r="4220" customFormat="false" ht="15.75" hidden="false" customHeight="false" outlineLevel="0" collapsed="false">
      <c r="A4220" s="20" t="s">
        <v>8736</v>
      </c>
      <c r="B4220" s="20" t="s">
        <v>8737</v>
      </c>
      <c r="C4220" s="20" t="s">
        <v>8731</v>
      </c>
      <c r="H4220" s="20" t="s">
        <v>49</v>
      </c>
    </row>
    <row r="4221" customFormat="false" ht="15.75" hidden="false" customHeight="false" outlineLevel="0" collapsed="false">
      <c r="A4221" s="20" t="s">
        <v>8738</v>
      </c>
      <c r="B4221" s="20" t="s">
        <v>8737</v>
      </c>
      <c r="C4221" s="20" t="s">
        <v>8731</v>
      </c>
      <c r="H4221" s="20" t="s">
        <v>49</v>
      </c>
    </row>
    <row r="4222" customFormat="false" ht="15.75" hidden="false" customHeight="false" outlineLevel="0" collapsed="false">
      <c r="A4222" s="20" t="s">
        <v>8739</v>
      </c>
      <c r="B4222" s="20" t="s">
        <v>8740</v>
      </c>
      <c r="C4222" s="20" t="s">
        <v>8741</v>
      </c>
      <c r="H4222" s="20" t="s">
        <v>49</v>
      </c>
    </row>
    <row r="4223" customFormat="false" ht="15.75" hidden="false" customHeight="false" outlineLevel="0" collapsed="false">
      <c r="A4223" s="20" t="s">
        <v>8742</v>
      </c>
      <c r="B4223" s="20" t="s">
        <v>8740</v>
      </c>
      <c r="C4223" s="20" t="s">
        <v>8741</v>
      </c>
      <c r="H4223" s="20" t="s">
        <v>49</v>
      </c>
    </row>
    <row r="4224" customFormat="false" ht="15.75" hidden="false" customHeight="false" outlineLevel="0" collapsed="false">
      <c r="A4224" s="20" t="s">
        <v>8743</v>
      </c>
      <c r="B4224" s="20" t="s">
        <v>8744</v>
      </c>
      <c r="C4224" s="20" t="s">
        <v>8741</v>
      </c>
      <c r="H4224" s="20" t="s">
        <v>49</v>
      </c>
    </row>
    <row r="4225" customFormat="false" ht="15.75" hidden="false" customHeight="false" outlineLevel="0" collapsed="false">
      <c r="A4225" s="20" t="s">
        <v>8745</v>
      </c>
      <c r="B4225" s="20" t="s">
        <v>8744</v>
      </c>
      <c r="C4225" s="20" t="s">
        <v>8741</v>
      </c>
      <c r="H4225" s="20" t="s">
        <v>49</v>
      </c>
    </row>
    <row r="4226" customFormat="false" ht="15.75" hidden="false" customHeight="false" outlineLevel="0" collapsed="false">
      <c r="A4226" s="20" t="s">
        <v>8746</v>
      </c>
      <c r="B4226" s="20" t="s">
        <v>8747</v>
      </c>
      <c r="C4226" s="20" t="s">
        <v>8748</v>
      </c>
      <c r="H4226" s="20" t="s">
        <v>49</v>
      </c>
    </row>
    <row r="4227" customFormat="false" ht="15.75" hidden="false" customHeight="false" outlineLevel="0" collapsed="false">
      <c r="A4227" s="20" t="s">
        <v>8749</v>
      </c>
      <c r="B4227" s="20" t="s">
        <v>8747</v>
      </c>
      <c r="C4227" s="20" t="s">
        <v>8748</v>
      </c>
      <c r="H4227" s="20" t="s">
        <v>49</v>
      </c>
    </row>
    <row r="4228" customFormat="false" ht="15.75" hidden="false" customHeight="false" outlineLevel="0" collapsed="false">
      <c r="A4228" s="20" t="s">
        <v>8750</v>
      </c>
      <c r="B4228" s="20" t="s">
        <v>8751</v>
      </c>
      <c r="C4228" s="20" t="s">
        <v>8752</v>
      </c>
      <c r="D4228" s="20" t="s">
        <v>8753</v>
      </c>
      <c r="H4228" s="20" t="s">
        <v>49</v>
      </c>
    </row>
    <row r="4229" customFormat="false" ht="15.75" hidden="false" customHeight="false" outlineLevel="0" collapsed="false">
      <c r="A4229" s="20" t="s">
        <v>8754</v>
      </c>
      <c r="B4229" s="20" t="s">
        <v>8751</v>
      </c>
      <c r="C4229" s="20" t="s">
        <v>8752</v>
      </c>
      <c r="D4229" s="20" t="s">
        <v>8753</v>
      </c>
      <c r="H4229" s="20" t="s">
        <v>49</v>
      </c>
    </row>
    <row r="4230" customFormat="false" ht="15.75" hidden="false" customHeight="false" outlineLevel="0" collapsed="false">
      <c r="A4230" s="20" t="s">
        <v>8755</v>
      </c>
      <c r="B4230" s="20" t="s">
        <v>8756</v>
      </c>
      <c r="C4230" s="20" t="s">
        <v>8757</v>
      </c>
      <c r="D4230" s="20" t="s">
        <v>8758</v>
      </c>
      <c r="H4230" s="20" t="s">
        <v>49</v>
      </c>
    </row>
    <row r="4231" customFormat="false" ht="15.75" hidden="false" customHeight="false" outlineLevel="0" collapsed="false">
      <c r="A4231" s="20" t="s">
        <v>8759</v>
      </c>
      <c r="B4231" s="20" t="s">
        <v>8756</v>
      </c>
      <c r="C4231" s="20" t="s">
        <v>8757</v>
      </c>
      <c r="D4231" s="20" t="s">
        <v>8758</v>
      </c>
      <c r="H4231" s="20" t="s">
        <v>49</v>
      </c>
    </row>
    <row r="4232" customFormat="false" ht="15.75" hidden="false" customHeight="false" outlineLevel="0" collapsed="false">
      <c r="A4232" s="20" t="s">
        <v>8760</v>
      </c>
      <c r="B4232" s="20" t="s">
        <v>8761</v>
      </c>
      <c r="C4232" s="20" t="s">
        <v>8762</v>
      </c>
      <c r="D4232" s="20" t="s">
        <v>8763</v>
      </c>
      <c r="H4232" s="20" t="s">
        <v>49</v>
      </c>
    </row>
    <row r="4233" customFormat="false" ht="15.75" hidden="false" customHeight="false" outlineLevel="0" collapsed="false">
      <c r="A4233" s="20" t="s">
        <v>8764</v>
      </c>
      <c r="B4233" s="20" t="s">
        <v>8761</v>
      </c>
      <c r="C4233" s="20" t="s">
        <v>8762</v>
      </c>
      <c r="D4233" s="20" t="s">
        <v>8763</v>
      </c>
      <c r="H4233" s="20" t="s">
        <v>49</v>
      </c>
    </row>
    <row r="4234" customFormat="false" ht="15.75" hidden="false" customHeight="false" outlineLevel="0" collapsed="false">
      <c r="A4234" s="20" t="s">
        <v>8765</v>
      </c>
      <c r="B4234" s="20" t="s">
        <v>8766</v>
      </c>
      <c r="C4234" s="20" t="s">
        <v>8767</v>
      </c>
      <c r="D4234" s="20" t="s">
        <v>8768</v>
      </c>
      <c r="H4234" s="20" t="s">
        <v>49</v>
      </c>
    </row>
    <row r="4235" customFormat="false" ht="15.75" hidden="false" customHeight="false" outlineLevel="0" collapsed="false">
      <c r="A4235" s="20" t="s">
        <v>8769</v>
      </c>
      <c r="B4235" s="20" t="s">
        <v>8766</v>
      </c>
      <c r="C4235" s="20" t="s">
        <v>8767</v>
      </c>
      <c r="D4235" s="20" t="s">
        <v>8768</v>
      </c>
      <c r="H4235" s="20" t="s">
        <v>49</v>
      </c>
    </row>
    <row r="4236" customFormat="false" ht="15.75" hidden="false" customHeight="false" outlineLevel="0" collapsed="false">
      <c r="A4236" s="20" t="s">
        <v>8770</v>
      </c>
      <c r="B4236" s="20" t="s">
        <v>8766</v>
      </c>
      <c r="C4236" s="20" t="s">
        <v>8771</v>
      </c>
      <c r="D4236" s="20" t="s">
        <v>8772</v>
      </c>
      <c r="H4236" s="20" t="s">
        <v>49</v>
      </c>
    </row>
    <row r="4237" customFormat="false" ht="15.75" hidden="false" customHeight="false" outlineLevel="0" collapsed="false">
      <c r="A4237" s="20" t="s">
        <v>8773</v>
      </c>
      <c r="B4237" s="20" t="s">
        <v>8766</v>
      </c>
      <c r="C4237" s="20" t="s">
        <v>8771</v>
      </c>
      <c r="D4237" s="20" t="s">
        <v>8772</v>
      </c>
      <c r="H4237" s="20" t="s">
        <v>49</v>
      </c>
    </row>
    <row r="4238" customFormat="false" ht="15.75" hidden="false" customHeight="false" outlineLevel="0" collapsed="false">
      <c r="A4238" s="20" t="s">
        <v>8774</v>
      </c>
      <c r="B4238" s="20" t="s">
        <v>8775</v>
      </c>
      <c r="C4238" s="20" t="s">
        <v>8776</v>
      </c>
      <c r="D4238" s="20" t="s">
        <v>8777</v>
      </c>
      <c r="H4238" s="20" t="s">
        <v>49</v>
      </c>
    </row>
    <row r="4239" customFormat="false" ht="15.75" hidden="false" customHeight="false" outlineLevel="0" collapsed="false">
      <c r="A4239" s="20" t="s">
        <v>8778</v>
      </c>
      <c r="B4239" s="20" t="s">
        <v>8775</v>
      </c>
      <c r="C4239" s="20" t="s">
        <v>8776</v>
      </c>
      <c r="D4239" s="20" t="s">
        <v>8777</v>
      </c>
      <c r="H4239" s="20" t="s">
        <v>49</v>
      </c>
    </row>
    <row r="4240" customFormat="false" ht="15.75" hidden="false" customHeight="false" outlineLevel="0" collapsed="false">
      <c r="A4240" s="20" t="s">
        <v>8779</v>
      </c>
      <c r="B4240" s="20" t="s">
        <v>8780</v>
      </c>
      <c r="C4240" s="20" t="s">
        <v>8781</v>
      </c>
      <c r="D4240" s="20" t="s">
        <v>8782</v>
      </c>
      <c r="H4240" s="20" t="s">
        <v>49</v>
      </c>
    </row>
    <row r="4241" customFormat="false" ht="15.75" hidden="false" customHeight="false" outlineLevel="0" collapsed="false">
      <c r="A4241" s="20" t="s">
        <v>8783</v>
      </c>
      <c r="B4241" s="20" t="s">
        <v>8780</v>
      </c>
      <c r="C4241" s="20" t="s">
        <v>8781</v>
      </c>
      <c r="D4241" s="20" t="s">
        <v>8782</v>
      </c>
      <c r="H4241" s="20" t="s">
        <v>49</v>
      </c>
    </row>
    <row r="4242" customFormat="false" ht="15.75" hidden="false" customHeight="false" outlineLevel="0" collapsed="false">
      <c r="A4242" s="20" t="s">
        <v>8784</v>
      </c>
      <c r="B4242" s="20" t="s">
        <v>8785</v>
      </c>
      <c r="C4242" s="20" t="s">
        <v>8786</v>
      </c>
      <c r="D4242" s="20" t="s">
        <v>8768</v>
      </c>
      <c r="H4242" s="20" t="s">
        <v>49</v>
      </c>
    </row>
    <row r="4243" customFormat="false" ht="15.75" hidden="false" customHeight="false" outlineLevel="0" collapsed="false">
      <c r="A4243" s="20" t="s">
        <v>8787</v>
      </c>
      <c r="B4243" s="20" t="s">
        <v>8785</v>
      </c>
      <c r="C4243" s="20" t="s">
        <v>8786</v>
      </c>
      <c r="D4243" s="20" t="s">
        <v>8768</v>
      </c>
      <c r="H4243" s="20" t="s">
        <v>49</v>
      </c>
    </row>
    <row r="4244" customFormat="false" ht="15.75" hidden="false" customHeight="false" outlineLevel="0" collapsed="false">
      <c r="A4244" s="20" t="s">
        <v>8788</v>
      </c>
      <c r="B4244" s="20" t="s">
        <v>8789</v>
      </c>
      <c r="C4244" s="20" t="s">
        <v>8790</v>
      </c>
      <c r="D4244" s="20" t="s">
        <v>8791</v>
      </c>
      <c r="H4244" s="20" t="s">
        <v>49</v>
      </c>
    </row>
    <row r="4245" customFormat="false" ht="15.75" hidden="false" customHeight="false" outlineLevel="0" collapsed="false">
      <c r="A4245" s="20" t="s">
        <v>8792</v>
      </c>
      <c r="B4245" s="20" t="s">
        <v>8789</v>
      </c>
      <c r="C4245" s="20" t="s">
        <v>8790</v>
      </c>
      <c r="D4245" s="20" t="s">
        <v>8791</v>
      </c>
      <c r="H4245" s="20" t="s">
        <v>49</v>
      </c>
    </row>
    <row r="4246" customFormat="false" ht="15.75" hidden="false" customHeight="false" outlineLevel="0" collapsed="false">
      <c r="A4246" s="20" t="s">
        <v>8793</v>
      </c>
      <c r="B4246" s="20" t="s">
        <v>8794</v>
      </c>
      <c r="C4246" s="20" t="s">
        <v>8795</v>
      </c>
      <c r="D4246" s="20" t="s">
        <v>8777</v>
      </c>
      <c r="H4246" s="20" t="s">
        <v>49</v>
      </c>
    </row>
    <row r="4247" customFormat="false" ht="15.75" hidden="false" customHeight="false" outlineLevel="0" collapsed="false">
      <c r="A4247" s="20" t="s">
        <v>8796</v>
      </c>
      <c r="B4247" s="20" t="s">
        <v>8794</v>
      </c>
      <c r="C4247" s="20" t="s">
        <v>8795</v>
      </c>
      <c r="D4247" s="20" t="s">
        <v>8777</v>
      </c>
      <c r="H4247" s="20" t="s">
        <v>49</v>
      </c>
    </row>
    <row r="4248" customFormat="false" ht="15.75" hidden="false" customHeight="false" outlineLevel="0" collapsed="false">
      <c r="A4248" s="20" t="s">
        <v>8797</v>
      </c>
      <c r="B4248" s="20" t="s">
        <v>8798</v>
      </c>
      <c r="C4248" s="20" t="s">
        <v>8799</v>
      </c>
      <c r="D4248" s="20" t="s">
        <v>8800</v>
      </c>
      <c r="E4248" s="20" t="s">
        <v>8801</v>
      </c>
      <c r="F4248" s="20" t="s">
        <v>8802</v>
      </c>
      <c r="G4248" s="20" t="s">
        <v>8803</v>
      </c>
      <c r="H4248" s="20" t="s">
        <v>103</v>
      </c>
    </row>
    <row r="4249" customFormat="false" ht="15.75" hidden="false" customHeight="false" outlineLevel="0" collapsed="false">
      <c r="A4249" s="20" t="s">
        <v>8804</v>
      </c>
      <c r="B4249" s="20" t="s">
        <v>8798</v>
      </c>
      <c r="C4249" s="20" t="s">
        <v>8799</v>
      </c>
      <c r="D4249" s="20" t="s">
        <v>8800</v>
      </c>
      <c r="E4249" s="20" t="s">
        <v>8801</v>
      </c>
      <c r="F4249" s="20" t="s">
        <v>8802</v>
      </c>
      <c r="G4249" s="20" t="s">
        <v>8803</v>
      </c>
      <c r="H4249" s="20" t="s">
        <v>103</v>
      </c>
    </row>
    <row r="4250" customFormat="false" ht="15.75" hidden="false" customHeight="false" outlineLevel="0" collapsed="false">
      <c r="A4250" s="20" t="s">
        <v>8805</v>
      </c>
      <c r="B4250" s="20" t="s">
        <v>8798</v>
      </c>
      <c r="C4250" s="20" t="s">
        <v>8799</v>
      </c>
      <c r="D4250" s="20" t="s">
        <v>8800</v>
      </c>
      <c r="E4250" s="20" t="s">
        <v>8801</v>
      </c>
      <c r="F4250" s="20" t="s">
        <v>8806</v>
      </c>
      <c r="G4250" s="20" t="s">
        <v>8807</v>
      </c>
      <c r="H4250" s="20" t="s">
        <v>103</v>
      </c>
    </row>
    <row r="4251" customFormat="false" ht="15.75" hidden="false" customHeight="false" outlineLevel="0" collapsed="false">
      <c r="A4251" s="20" t="s">
        <v>8808</v>
      </c>
      <c r="B4251" s="20" t="s">
        <v>8798</v>
      </c>
      <c r="C4251" s="20" t="s">
        <v>8799</v>
      </c>
      <c r="D4251" s="20" t="s">
        <v>8800</v>
      </c>
      <c r="E4251" s="20" t="s">
        <v>8801</v>
      </c>
      <c r="F4251" s="20" t="s">
        <v>8806</v>
      </c>
      <c r="G4251" s="20" t="s">
        <v>8807</v>
      </c>
      <c r="H4251" s="20" t="s">
        <v>103</v>
      </c>
    </row>
    <row r="4252" customFormat="false" ht="15.75" hidden="false" customHeight="false" outlineLevel="0" collapsed="false">
      <c r="A4252" s="20" t="s">
        <v>8809</v>
      </c>
      <c r="B4252" s="20" t="s">
        <v>8798</v>
      </c>
      <c r="C4252" s="20" t="s">
        <v>8799</v>
      </c>
      <c r="D4252" s="20" t="s">
        <v>8800</v>
      </c>
      <c r="E4252" s="20" t="s">
        <v>8801</v>
      </c>
      <c r="F4252" s="20" t="s">
        <v>8806</v>
      </c>
      <c r="G4252" s="20" t="s">
        <v>8810</v>
      </c>
      <c r="H4252" s="20" t="s">
        <v>103</v>
      </c>
    </row>
    <row r="4253" customFormat="false" ht="15.75" hidden="false" customHeight="false" outlineLevel="0" collapsed="false">
      <c r="A4253" s="20" t="s">
        <v>8811</v>
      </c>
      <c r="B4253" s="20" t="s">
        <v>8798</v>
      </c>
      <c r="C4253" s="20" t="s">
        <v>8799</v>
      </c>
      <c r="D4253" s="20" t="s">
        <v>8800</v>
      </c>
      <c r="E4253" s="20" t="s">
        <v>8801</v>
      </c>
      <c r="F4253" s="20" t="s">
        <v>8806</v>
      </c>
      <c r="G4253" s="20" t="s">
        <v>8810</v>
      </c>
      <c r="H4253" s="20" t="s">
        <v>103</v>
      </c>
    </row>
    <row r="4254" customFormat="false" ht="15.75" hidden="false" customHeight="false" outlineLevel="0" collapsed="false">
      <c r="A4254" s="20" t="s">
        <v>8812</v>
      </c>
      <c r="B4254" s="20" t="s">
        <v>8798</v>
      </c>
      <c r="C4254" s="20" t="s">
        <v>8799</v>
      </c>
      <c r="D4254" s="20" t="s">
        <v>8800</v>
      </c>
      <c r="E4254" s="20" t="s">
        <v>8801</v>
      </c>
      <c r="F4254" s="20" t="s">
        <v>8806</v>
      </c>
      <c r="G4254" s="20" t="s">
        <v>8813</v>
      </c>
      <c r="H4254" s="20" t="s">
        <v>103</v>
      </c>
    </row>
    <row r="4255" customFormat="false" ht="15.75" hidden="false" customHeight="false" outlineLevel="0" collapsed="false">
      <c r="A4255" s="20" t="s">
        <v>8814</v>
      </c>
      <c r="B4255" s="20" t="s">
        <v>8798</v>
      </c>
      <c r="C4255" s="20" t="s">
        <v>8799</v>
      </c>
      <c r="D4255" s="20" t="s">
        <v>8800</v>
      </c>
      <c r="E4255" s="20" t="s">
        <v>8801</v>
      </c>
      <c r="F4255" s="20" t="s">
        <v>8806</v>
      </c>
      <c r="G4255" s="20" t="s">
        <v>8813</v>
      </c>
      <c r="H4255" s="20" t="s">
        <v>103</v>
      </c>
    </row>
    <row r="4256" customFormat="false" ht="15.75" hidden="false" customHeight="false" outlineLevel="0" collapsed="false">
      <c r="A4256" s="20" t="s">
        <v>8815</v>
      </c>
      <c r="B4256" s="20" t="s">
        <v>8798</v>
      </c>
      <c r="C4256" s="20" t="s">
        <v>8799</v>
      </c>
      <c r="D4256" s="20" t="s">
        <v>8800</v>
      </c>
      <c r="E4256" s="20" t="s">
        <v>8801</v>
      </c>
      <c r="F4256" s="20" t="s">
        <v>8806</v>
      </c>
      <c r="G4256" s="20" t="s">
        <v>8816</v>
      </c>
      <c r="H4256" s="20" t="s">
        <v>103</v>
      </c>
    </row>
    <row r="4257" customFormat="false" ht="15.75" hidden="false" customHeight="false" outlineLevel="0" collapsed="false">
      <c r="A4257" s="20" t="s">
        <v>8817</v>
      </c>
      <c r="B4257" s="20" t="s">
        <v>8798</v>
      </c>
      <c r="C4257" s="20" t="s">
        <v>8799</v>
      </c>
      <c r="D4257" s="20" t="s">
        <v>8800</v>
      </c>
      <c r="E4257" s="20" t="s">
        <v>8801</v>
      </c>
      <c r="F4257" s="20" t="s">
        <v>8806</v>
      </c>
      <c r="G4257" s="20" t="s">
        <v>8816</v>
      </c>
      <c r="H4257" s="20" t="s">
        <v>103</v>
      </c>
    </row>
    <row r="4258" customFormat="false" ht="15.75" hidden="false" customHeight="false" outlineLevel="0" collapsed="false">
      <c r="A4258" s="20" t="s">
        <v>8818</v>
      </c>
      <c r="B4258" s="20" t="s">
        <v>8798</v>
      </c>
      <c r="C4258" s="20" t="s">
        <v>8799</v>
      </c>
      <c r="D4258" s="20" t="s">
        <v>8800</v>
      </c>
      <c r="E4258" s="20" t="s">
        <v>8801</v>
      </c>
      <c r="F4258" s="20" t="s">
        <v>8806</v>
      </c>
      <c r="G4258" s="20" t="s">
        <v>8819</v>
      </c>
      <c r="H4258" s="20" t="s">
        <v>103</v>
      </c>
    </row>
    <row r="4259" customFormat="false" ht="15.75" hidden="false" customHeight="false" outlineLevel="0" collapsed="false">
      <c r="A4259" s="20" t="s">
        <v>8820</v>
      </c>
      <c r="B4259" s="20" t="s">
        <v>8798</v>
      </c>
      <c r="C4259" s="20" t="s">
        <v>8799</v>
      </c>
      <c r="D4259" s="20" t="s">
        <v>8800</v>
      </c>
      <c r="E4259" s="20" t="s">
        <v>8801</v>
      </c>
      <c r="F4259" s="20" t="s">
        <v>8806</v>
      </c>
      <c r="G4259" s="20" t="s">
        <v>8819</v>
      </c>
      <c r="H4259" s="20" t="s">
        <v>103</v>
      </c>
    </row>
    <row r="4260" customFormat="false" ht="15.75" hidden="false" customHeight="false" outlineLevel="0" collapsed="false">
      <c r="A4260" s="20" t="s">
        <v>8821</v>
      </c>
      <c r="B4260" s="20" t="s">
        <v>8798</v>
      </c>
      <c r="C4260" s="20" t="s">
        <v>8799</v>
      </c>
      <c r="D4260" s="20" t="s">
        <v>8800</v>
      </c>
      <c r="E4260" s="20" t="s">
        <v>8801</v>
      </c>
      <c r="F4260" s="20" t="s">
        <v>8806</v>
      </c>
      <c r="G4260" s="20" t="s">
        <v>8822</v>
      </c>
      <c r="H4260" s="20" t="s">
        <v>103</v>
      </c>
    </row>
    <row r="4261" customFormat="false" ht="15.75" hidden="false" customHeight="false" outlineLevel="0" collapsed="false">
      <c r="A4261" s="20" t="s">
        <v>8823</v>
      </c>
      <c r="B4261" s="20" t="s">
        <v>8798</v>
      </c>
      <c r="C4261" s="20" t="s">
        <v>8799</v>
      </c>
      <c r="D4261" s="20" t="s">
        <v>8800</v>
      </c>
      <c r="E4261" s="20" t="s">
        <v>8801</v>
      </c>
      <c r="F4261" s="20" t="s">
        <v>8806</v>
      </c>
      <c r="G4261" s="20" t="s">
        <v>8822</v>
      </c>
      <c r="H4261" s="20" t="s">
        <v>103</v>
      </c>
    </row>
    <row r="4262" customFormat="false" ht="15.75" hidden="false" customHeight="false" outlineLevel="0" collapsed="false">
      <c r="A4262" s="20" t="s">
        <v>8824</v>
      </c>
      <c r="B4262" s="20" t="s">
        <v>8798</v>
      </c>
      <c r="C4262" s="20" t="s">
        <v>8799</v>
      </c>
      <c r="D4262" s="20" t="s">
        <v>8800</v>
      </c>
      <c r="E4262" s="20" t="s">
        <v>8801</v>
      </c>
      <c r="F4262" s="20" t="s">
        <v>8806</v>
      </c>
      <c r="G4262" s="20" t="s">
        <v>8825</v>
      </c>
      <c r="H4262" s="20" t="s">
        <v>103</v>
      </c>
    </row>
    <row r="4263" customFormat="false" ht="15.75" hidden="false" customHeight="false" outlineLevel="0" collapsed="false">
      <c r="A4263" s="20" t="s">
        <v>8826</v>
      </c>
      <c r="B4263" s="20" t="s">
        <v>8798</v>
      </c>
      <c r="C4263" s="20" t="s">
        <v>8799</v>
      </c>
      <c r="D4263" s="20" t="s">
        <v>8800</v>
      </c>
      <c r="E4263" s="20" t="s">
        <v>8801</v>
      </c>
      <c r="F4263" s="20" t="s">
        <v>8806</v>
      </c>
      <c r="G4263" s="20" t="s">
        <v>8825</v>
      </c>
      <c r="H4263" s="20" t="s">
        <v>103</v>
      </c>
    </row>
    <row r="4264" customFormat="false" ht="15.75" hidden="false" customHeight="false" outlineLevel="0" collapsed="false">
      <c r="A4264" s="20" t="s">
        <v>8827</v>
      </c>
      <c r="B4264" s="20" t="s">
        <v>8798</v>
      </c>
      <c r="C4264" s="20" t="s">
        <v>8799</v>
      </c>
      <c r="D4264" s="20" t="s">
        <v>8800</v>
      </c>
      <c r="E4264" s="20" t="s">
        <v>8801</v>
      </c>
      <c r="F4264" s="20" t="s">
        <v>8806</v>
      </c>
      <c r="G4264" s="20" t="s">
        <v>8828</v>
      </c>
      <c r="H4264" s="20" t="s">
        <v>103</v>
      </c>
    </row>
    <row r="4265" customFormat="false" ht="15.75" hidden="false" customHeight="false" outlineLevel="0" collapsed="false">
      <c r="A4265" s="20" t="s">
        <v>8829</v>
      </c>
      <c r="B4265" s="20" t="s">
        <v>8798</v>
      </c>
      <c r="C4265" s="20" t="s">
        <v>8799</v>
      </c>
      <c r="D4265" s="20" t="s">
        <v>8800</v>
      </c>
      <c r="E4265" s="20" t="s">
        <v>8801</v>
      </c>
      <c r="F4265" s="20" t="s">
        <v>8806</v>
      </c>
      <c r="G4265" s="20" t="s">
        <v>8828</v>
      </c>
      <c r="H4265" s="20" t="s">
        <v>103</v>
      </c>
    </row>
    <row r="4266" customFormat="false" ht="15.75" hidden="false" customHeight="false" outlineLevel="0" collapsed="false">
      <c r="A4266" s="20" t="s">
        <v>8830</v>
      </c>
      <c r="B4266" s="20" t="s">
        <v>8798</v>
      </c>
      <c r="C4266" s="20" t="s">
        <v>8799</v>
      </c>
      <c r="D4266" s="20" t="s">
        <v>8800</v>
      </c>
      <c r="E4266" s="20" t="s">
        <v>8801</v>
      </c>
      <c r="F4266" s="20" t="s">
        <v>8806</v>
      </c>
      <c r="G4266" s="20" t="s">
        <v>8831</v>
      </c>
      <c r="H4266" s="20" t="s">
        <v>103</v>
      </c>
    </row>
    <row r="4267" customFormat="false" ht="15.75" hidden="false" customHeight="false" outlineLevel="0" collapsed="false">
      <c r="A4267" s="20" t="s">
        <v>8832</v>
      </c>
      <c r="B4267" s="20" t="s">
        <v>8798</v>
      </c>
      <c r="C4267" s="20" t="s">
        <v>8799</v>
      </c>
      <c r="D4267" s="20" t="s">
        <v>8800</v>
      </c>
      <c r="E4267" s="20" t="s">
        <v>8801</v>
      </c>
      <c r="F4267" s="20" t="s">
        <v>8806</v>
      </c>
      <c r="G4267" s="20" t="s">
        <v>8831</v>
      </c>
      <c r="H4267" s="20" t="s">
        <v>103</v>
      </c>
    </row>
    <row r="4268" customFormat="false" ht="15.75" hidden="false" customHeight="false" outlineLevel="0" collapsed="false">
      <c r="A4268" s="20" t="s">
        <v>8833</v>
      </c>
      <c r="B4268" s="20" t="s">
        <v>8798</v>
      </c>
      <c r="C4268" s="20" t="s">
        <v>8799</v>
      </c>
      <c r="D4268" s="20" t="s">
        <v>8800</v>
      </c>
      <c r="E4268" s="20" t="s">
        <v>8801</v>
      </c>
      <c r="F4268" s="20" t="s">
        <v>8806</v>
      </c>
      <c r="G4268" s="20" t="s">
        <v>8834</v>
      </c>
      <c r="H4268" s="20" t="s">
        <v>103</v>
      </c>
    </row>
    <row r="4269" customFormat="false" ht="15.75" hidden="false" customHeight="false" outlineLevel="0" collapsed="false">
      <c r="A4269" s="20" t="s">
        <v>8835</v>
      </c>
      <c r="B4269" s="20" t="s">
        <v>8798</v>
      </c>
      <c r="C4269" s="20" t="s">
        <v>8799</v>
      </c>
      <c r="D4269" s="20" t="s">
        <v>8800</v>
      </c>
      <c r="E4269" s="20" t="s">
        <v>8801</v>
      </c>
      <c r="F4269" s="20" t="s">
        <v>8806</v>
      </c>
      <c r="G4269" s="20" t="s">
        <v>8834</v>
      </c>
      <c r="H4269" s="20" t="s">
        <v>103</v>
      </c>
    </row>
    <row r="4270" customFormat="false" ht="15.75" hidden="false" customHeight="false" outlineLevel="0" collapsed="false">
      <c r="A4270" s="20" t="s">
        <v>8836</v>
      </c>
      <c r="B4270" s="20" t="s">
        <v>8798</v>
      </c>
      <c r="C4270" s="20" t="s">
        <v>8799</v>
      </c>
      <c r="D4270" s="20" t="s">
        <v>8800</v>
      </c>
      <c r="E4270" s="20" t="s">
        <v>8801</v>
      </c>
      <c r="F4270" s="20" t="s">
        <v>8806</v>
      </c>
      <c r="G4270" s="20" t="s">
        <v>8837</v>
      </c>
      <c r="H4270" s="20" t="s">
        <v>103</v>
      </c>
    </row>
    <row r="4271" customFormat="false" ht="15.75" hidden="false" customHeight="false" outlineLevel="0" collapsed="false">
      <c r="A4271" s="20" t="s">
        <v>8838</v>
      </c>
      <c r="B4271" s="20" t="s">
        <v>8798</v>
      </c>
      <c r="C4271" s="20" t="s">
        <v>8799</v>
      </c>
      <c r="D4271" s="20" t="s">
        <v>8800</v>
      </c>
      <c r="E4271" s="20" t="s">
        <v>8801</v>
      </c>
      <c r="F4271" s="20" t="s">
        <v>8806</v>
      </c>
      <c r="G4271" s="20" t="s">
        <v>8837</v>
      </c>
      <c r="H4271" s="20" t="s">
        <v>103</v>
      </c>
    </row>
    <row r="4272" customFormat="false" ht="15.75" hidden="false" customHeight="false" outlineLevel="0" collapsed="false">
      <c r="A4272" s="20" t="s">
        <v>8839</v>
      </c>
      <c r="B4272" s="20" t="s">
        <v>8798</v>
      </c>
      <c r="C4272" s="20" t="s">
        <v>8799</v>
      </c>
      <c r="D4272" s="20" t="s">
        <v>8800</v>
      </c>
      <c r="E4272" s="20" t="s">
        <v>8801</v>
      </c>
      <c r="F4272" s="20" t="s">
        <v>8806</v>
      </c>
      <c r="G4272" s="20" t="s">
        <v>8840</v>
      </c>
      <c r="H4272" s="20" t="s">
        <v>103</v>
      </c>
    </row>
    <row r="4273" customFormat="false" ht="15.75" hidden="false" customHeight="false" outlineLevel="0" collapsed="false">
      <c r="A4273" s="20" t="s">
        <v>8841</v>
      </c>
      <c r="B4273" s="20" t="s">
        <v>8798</v>
      </c>
      <c r="C4273" s="20" t="s">
        <v>8799</v>
      </c>
      <c r="D4273" s="20" t="s">
        <v>8800</v>
      </c>
      <c r="E4273" s="20" t="s">
        <v>8801</v>
      </c>
      <c r="F4273" s="20" t="s">
        <v>8806</v>
      </c>
      <c r="G4273" s="20" t="s">
        <v>8840</v>
      </c>
      <c r="H4273" s="20" t="s">
        <v>103</v>
      </c>
    </row>
    <row r="4274" customFormat="false" ht="15.75" hidden="false" customHeight="false" outlineLevel="0" collapsed="false">
      <c r="A4274" s="20" t="s">
        <v>8842</v>
      </c>
      <c r="B4274" s="20" t="s">
        <v>8798</v>
      </c>
      <c r="C4274" s="20" t="s">
        <v>8799</v>
      </c>
      <c r="D4274" s="20" t="s">
        <v>8800</v>
      </c>
      <c r="E4274" s="20" t="s">
        <v>8801</v>
      </c>
      <c r="F4274" s="20" t="s">
        <v>8806</v>
      </c>
      <c r="G4274" s="20" t="s">
        <v>8843</v>
      </c>
      <c r="H4274" s="20" t="s">
        <v>103</v>
      </c>
    </row>
    <row r="4275" customFormat="false" ht="15.75" hidden="false" customHeight="false" outlineLevel="0" collapsed="false">
      <c r="A4275" s="20" t="s">
        <v>8844</v>
      </c>
      <c r="B4275" s="20" t="s">
        <v>8798</v>
      </c>
      <c r="C4275" s="20" t="s">
        <v>8799</v>
      </c>
      <c r="D4275" s="20" t="s">
        <v>8800</v>
      </c>
      <c r="E4275" s="20" t="s">
        <v>8801</v>
      </c>
      <c r="F4275" s="20" t="s">
        <v>8806</v>
      </c>
      <c r="G4275" s="20" t="s">
        <v>8843</v>
      </c>
      <c r="H4275" s="20" t="s">
        <v>103</v>
      </c>
    </row>
    <row r="4276" customFormat="false" ht="15.75" hidden="false" customHeight="false" outlineLevel="0" collapsed="false">
      <c r="A4276" s="20" t="s">
        <v>8845</v>
      </c>
      <c r="B4276" s="20" t="s">
        <v>8798</v>
      </c>
      <c r="C4276" s="20" t="s">
        <v>8799</v>
      </c>
      <c r="D4276" s="20" t="s">
        <v>8800</v>
      </c>
      <c r="E4276" s="20" t="s">
        <v>8801</v>
      </c>
      <c r="F4276" s="20" t="s">
        <v>8806</v>
      </c>
      <c r="G4276" s="20" t="s">
        <v>8846</v>
      </c>
      <c r="H4276" s="20" t="s">
        <v>103</v>
      </c>
    </row>
    <row r="4277" customFormat="false" ht="15.75" hidden="false" customHeight="false" outlineLevel="0" collapsed="false">
      <c r="A4277" s="20" t="s">
        <v>8847</v>
      </c>
      <c r="B4277" s="20" t="s">
        <v>8798</v>
      </c>
      <c r="C4277" s="20" t="s">
        <v>8799</v>
      </c>
      <c r="D4277" s="20" t="s">
        <v>8800</v>
      </c>
      <c r="E4277" s="20" t="s">
        <v>8801</v>
      </c>
      <c r="F4277" s="20" t="s">
        <v>8806</v>
      </c>
      <c r="G4277" s="20" t="s">
        <v>8846</v>
      </c>
      <c r="H4277" s="20" t="s">
        <v>103</v>
      </c>
    </row>
    <row r="4278" customFormat="false" ht="15.75" hidden="false" customHeight="false" outlineLevel="0" collapsed="false">
      <c r="A4278" s="20" t="s">
        <v>8848</v>
      </c>
      <c r="B4278" s="20" t="s">
        <v>8798</v>
      </c>
      <c r="C4278" s="20" t="s">
        <v>8799</v>
      </c>
      <c r="D4278" s="20" t="s">
        <v>8800</v>
      </c>
      <c r="E4278" s="20" t="s">
        <v>8801</v>
      </c>
      <c r="F4278" s="20" t="s">
        <v>8806</v>
      </c>
      <c r="G4278" s="20" t="s">
        <v>8849</v>
      </c>
      <c r="H4278" s="20" t="s">
        <v>103</v>
      </c>
    </row>
    <row r="4279" customFormat="false" ht="15.75" hidden="false" customHeight="false" outlineLevel="0" collapsed="false">
      <c r="A4279" s="20" t="s">
        <v>8850</v>
      </c>
      <c r="B4279" s="20" t="s">
        <v>8798</v>
      </c>
      <c r="C4279" s="20" t="s">
        <v>8799</v>
      </c>
      <c r="D4279" s="20" t="s">
        <v>8800</v>
      </c>
      <c r="E4279" s="20" t="s">
        <v>8801</v>
      </c>
      <c r="F4279" s="20" t="s">
        <v>8806</v>
      </c>
      <c r="G4279" s="20" t="s">
        <v>8849</v>
      </c>
      <c r="H4279" s="20" t="s">
        <v>103</v>
      </c>
    </row>
    <row r="4280" customFormat="false" ht="15.75" hidden="false" customHeight="false" outlineLevel="0" collapsed="false">
      <c r="A4280" s="20" t="s">
        <v>8851</v>
      </c>
      <c r="B4280" s="20" t="s">
        <v>8798</v>
      </c>
      <c r="C4280" s="20" t="s">
        <v>8799</v>
      </c>
      <c r="D4280" s="20" t="s">
        <v>8800</v>
      </c>
      <c r="E4280" s="20" t="s">
        <v>8801</v>
      </c>
      <c r="F4280" s="20" t="s">
        <v>8806</v>
      </c>
      <c r="G4280" s="20" t="s">
        <v>8852</v>
      </c>
      <c r="H4280" s="20" t="s">
        <v>103</v>
      </c>
    </row>
    <row r="4281" customFormat="false" ht="15.75" hidden="false" customHeight="false" outlineLevel="0" collapsed="false">
      <c r="A4281" s="20" t="s">
        <v>8853</v>
      </c>
      <c r="B4281" s="20" t="s">
        <v>8798</v>
      </c>
      <c r="C4281" s="20" t="s">
        <v>8799</v>
      </c>
      <c r="D4281" s="20" t="s">
        <v>8800</v>
      </c>
      <c r="E4281" s="20" t="s">
        <v>8801</v>
      </c>
      <c r="F4281" s="20" t="s">
        <v>8806</v>
      </c>
      <c r="G4281" s="20" t="s">
        <v>8852</v>
      </c>
      <c r="H4281" s="20" t="s">
        <v>103</v>
      </c>
    </row>
    <row r="4282" customFormat="false" ht="15.75" hidden="false" customHeight="false" outlineLevel="0" collapsed="false">
      <c r="A4282" s="20" t="s">
        <v>8854</v>
      </c>
      <c r="B4282" s="20" t="s">
        <v>8798</v>
      </c>
      <c r="C4282" s="20" t="s">
        <v>8855</v>
      </c>
      <c r="D4282" s="20" t="s">
        <v>8856</v>
      </c>
      <c r="E4282" s="20" t="s">
        <v>8857</v>
      </c>
      <c r="F4282" s="20" t="s">
        <v>8858</v>
      </c>
      <c r="H4282" s="20" t="s">
        <v>103</v>
      </c>
    </row>
    <row r="4283" customFormat="false" ht="15.75" hidden="false" customHeight="false" outlineLevel="0" collapsed="false">
      <c r="A4283" s="20" t="s">
        <v>8859</v>
      </c>
      <c r="B4283" s="20" t="s">
        <v>8798</v>
      </c>
      <c r="C4283" s="20" t="s">
        <v>8855</v>
      </c>
      <c r="D4283" s="20" t="s">
        <v>8856</v>
      </c>
      <c r="E4283" s="20" t="s">
        <v>8857</v>
      </c>
      <c r="F4283" s="20" t="s">
        <v>8858</v>
      </c>
      <c r="H4283" s="20" t="s">
        <v>103</v>
      </c>
    </row>
    <row r="4284" customFormat="false" ht="15.75" hidden="false" customHeight="false" outlineLevel="0" collapsed="false">
      <c r="A4284" s="20" t="s">
        <v>8860</v>
      </c>
      <c r="B4284" s="20" t="s">
        <v>8798</v>
      </c>
      <c r="C4284" s="20" t="s">
        <v>8855</v>
      </c>
      <c r="D4284" s="20" t="s">
        <v>8856</v>
      </c>
      <c r="E4284" s="20" t="s">
        <v>8857</v>
      </c>
      <c r="F4284" s="20" t="s">
        <v>8861</v>
      </c>
      <c r="H4284" s="20" t="s">
        <v>103</v>
      </c>
    </row>
    <row r="4285" customFormat="false" ht="15.75" hidden="false" customHeight="false" outlineLevel="0" collapsed="false">
      <c r="A4285" s="20" t="s">
        <v>8862</v>
      </c>
      <c r="B4285" s="20" t="s">
        <v>8798</v>
      </c>
      <c r="C4285" s="20" t="s">
        <v>8855</v>
      </c>
      <c r="D4285" s="20" t="s">
        <v>8856</v>
      </c>
      <c r="E4285" s="20" t="s">
        <v>8857</v>
      </c>
      <c r="F4285" s="20" t="s">
        <v>8861</v>
      </c>
      <c r="H4285" s="20" t="s">
        <v>103</v>
      </c>
    </row>
    <row r="4286" customFormat="false" ht="15.75" hidden="false" customHeight="false" outlineLevel="0" collapsed="false">
      <c r="A4286" s="20" t="s">
        <v>8863</v>
      </c>
      <c r="B4286" s="20" t="s">
        <v>8798</v>
      </c>
      <c r="C4286" s="20" t="s">
        <v>8855</v>
      </c>
      <c r="D4286" s="20" t="s">
        <v>8856</v>
      </c>
      <c r="E4286" s="20" t="s">
        <v>8857</v>
      </c>
      <c r="F4286" s="20" t="s">
        <v>8864</v>
      </c>
      <c r="H4286" s="20" t="s">
        <v>103</v>
      </c>
    </row>
    <row r="4287" customFormat="false" ht="15.75" hidden="false" customHeight="false" outlineLevel="0" collapsed="false">
      <c r="A4287" s="20" t="s">
        <v>8865</v>
      </c>
      <c r="B4287" s="20" t="s">
        <v>8798</v>
      </c>
      <c r="C4287" s="20" t="s">
        <v>8855</v>
      </c>
      <c r="D4287" s="20" t="s">
        <v>8856</v>
      </c>
      <c r="E4287" s="20" t="s">
        <v>8857</v>
      </c>
      <c r="F4287" s="20" t="s">
        <v>8864</v>
      </c>
      <c r="H4287" s="20" t="s">
        <v>103</v>
      </c>
    </row>
    <row r="4288" customFormat="false" ht="15.75" hidden="false" customHeight="false" outlineLevel="0" collapsed="false">
      <c r="A4288" s="20" t="s">
        <v>8866</v>
      </c>
      <c r="B4288" s="20" t="s">
        <v>8798</v>
      </c>
      <c r="C4288" s="20" t="s">
        <v>8855</v>
      </c>
      <c r="D4288" s="20" t="s">
        <v>8856</v>
      </c>
      <c r="E4288" s="20" t="s">
        <v>8857</v>
      </c>
      <c r="F4288" s="20" t="s">
        <v>8867</v>
      </c>
      <c r="H4288" s="20" t="s">
        <v>103</v>
      </c>
    </row>
    <row r="4289" customFormat="false" ht="15.75" hidden="false" customHeight="false" outlineLevel="0" collapsed="false">
      <c r="A4289" s="20" t="s">
        <v>8868</v>
      </c>
      <c r="B4289" s="20" t="s">
        <v>8798</v>
      </c>
      <c r="C4289" s="20" t="s">
        <v>8855</v>
      </c>
      <c r="D4289" s="20" t="s">
        <v>8856</v>
      </c>
      <c r="E4289" s="20" t="s">
        <v>8857</v>
      </c>
      <c r="F4289" s="20" t="s">
        <v>8867</v>
      </c>
      <c r="H4289" s="20" t="s">
        <v>103</v>
      </c>
    </row>
    <row r="4290" customFormat="false" ht="15.75" hidden="false" customHeight="false" outlineLevel="0" collapsed="false">
      <c r="A4290" s="20" t="s">
        <v>8869</v>
      </c>
      <c r="B4290" s="20" t="s">
        <v>8870</v>
      </c>
      <c r="C4290" s="20" t="s">
        <v>8855</v>
      </c>
      <c r="D4290" s="20" t="s">
        <v>8856</v>
      </c>
      <c r="E4290" s="20" t="s">
        <v>8857</v>
      </c>
      <c r="F4290" s="20" t="s">
        <v>8871</v>
      </c>
      <c r="H4290" s="20" t="s">
        <v>103</v>
      </c>
    </row>
    <row r="4291" customFormat="false" ht="15.75" hidden="false" customHeight="false" outlineLevel="0" collapsed="false">
      <c r="A4291" s="20" t="s">
        <v>8872</v>
      </c>
      <c r="B4291" s="20" t="s">
        <v>8870</v>
      </c>
      <c r="C4291" s="20" t="s">
        <v>8855</v>
      </c>
      <c r="D4291" s="20" t="s">
        <v>8856</v>
      </c>
      <c r="E4291" s="20" t="s">
        <v>8857</v>
      </c>
      <c r="F4291" s="20" t="s">
        <v>8871</v>
      </c>
      <c r="H4291" s="20" t="s">
        <v>103</v>
      </c>
    </row>
    <row r="4292" customFormat="false" ht="15.75" hidden="false" customHeight="false" outlineLevel="0" collapsed="false">
      <c r="A4292" s="20" t="s">
        <v>8873</v>
      </c>
      <c r="B4292" s="20" t="s">
        <v>8798</v>
      </c>
      <c r="C4292" s="20" t="s">
        <v>8855</v>
      </c>
      <c r="D4292" s="20" t="s">
        <v>8856</v>
      </c>
      <c r="E4292" s="20" t="s">
        <v>8857</v>
      </c>
      <c r="F4292" s="20" t="s">
        <v>8874</v>
      </c>
      <c r="H4292" s="20" t="s">
        <v>103</v>
      </c>
    </row>
    <row r="4293" customFormat="false" ht="15.75" hidden="false" customHeight="false" outlineLevel="0" collapsed="false">
      <c r="A4293" s="20" t="s">
        <v>8875</v>
      </c>
      <c r="B4293" s="20" t="s">
        <v>8798</v>
      </c>
      <c r="C4293" s="20" t="s">
        <v>8855</v>
      </c>
      <c r="D4293" s="20" t="s">
        <v>8856</v>
      </c>
      <c r="E4293" s="20" t="s">
        <v>8857</v>
      </c>
      <c r="F4293" s="20" t="s">
        <v>8874</v>
      </c>
      <c r="H4293" s="20" t="s">
        <v>103</v>
      </c>
    </row>
    <row r="4294" customFormat="false" ht="15.75" hidden="false" customHeight="false" outlineLevel="0" collapsed="false">
      <c r="A4294" s="20" t="s">
        <v>8876</v>
      </c>
      <c r="B4294" s="20" t="s">
        <v>8798</v>
      </c>
      <c r="C4294" s="20" t="s">
        <v>8855</v>
      </c>
      <c r="D4294" s="20" t="s">
        <v>8856</v>
      </c>
      <c r="E4294" s="20" t="s">
        <v>8857</v>
      </c>
      <c r="F4294" s="20" t="s">
        <v>8877</v>
      </c>
      <c r="H4294" s="20" t="s">
        <v>103</v>
      </c>
    </row>
    <row r="4295" customFormat="false" ht="15.75" hidden="false" customHeight="false" outlineLevel="0" collapsed="false">
      <c r="A4295" s="20" t="s">
        <v>8878</v>
      </c>
      <c r="B4295" s="20" t="s">
        <v>8798</v>
      </c>
      <c r="C4295" s="20" t="s">
        <v>8855</v>
      </c>
      <c r="D4295" s="20" t="s">
        <v>8856</v>
      </c>
      <c r="E4295" s="20" t="s">
        <v>8857</v>
      </c>
      <c r="F4295" s="20" t="s">
        <v>8877</v>
      </c>
      <c r="H4295" s="20" t="s">
        <v>103</v>
      </c>
    </row>
    <row r="4296" customFormat="false" ht="15.75" hidden="false" customHeight="false" outlineLevel="0" collapsed="false">
      <c r="A4296" s="20" t="s">
        <v>8879</v>
      </c>
      <c r="B4296" s="20" t="s">
        <v>8798</v>
      </c>
      <c r="C4296" s="20" t="s">
        <v>8855</v>
      </c>
      <c r="D4296" s="20" t="s">
        <v>8856</v>
      </c>
      <c r="E4296" s="20" t="s">
        <v>8857</v>
      </c>
      <c r="F4296" s="20" t="s">
        <v>8880</v>
      </c>
      <c r="H4296" s="20" t="s">
        <v>103</v>
      </c>
    </row>
    <row r="4297" customFormat="false" ht="15.75" hidden="false" customHeight="false" outlineLevel="0" collapsed="false">
      <c r="A4297" s="20" t="s">
        <v>8881</v>
      </c>
      <c r="B4297" s="20" t="s">
        <v>8798</v>
      </c>
      <c r="C4297" s="20" t="s">
        <v>8855</v>
      </c>
      <c r="D4297" s="20" t="s">
        <v>8856</v>
      </c>
      <c r="E4297" s="20" t="s">
        <v>8857</v>
      </c>
      <c r="F4297" s="20" t="s">
        <v>8880</v>
      </c>
      <c r="H4297" s="20" t="s">
        <v>103</v>
      </c>
    </row>
    <row r="4298" customFormat="false" ht="15.75" hidden="false" customHeight="false" outlineLevel="0" collapsed="false">
      <c r="A4298" s="20" t="s">
        <v>8882</v>
      </c>
      <c r="B4298" s="20" t="s">
        <v>8798</v>
      </c>
      <c r="C4298" s="20" t="s">
        <v>8855</v>
      </c>
      <c r="D4298" s="20" t="s">
        <v>8856</v>
      </c>
      <c r="E4298" s="20" t="s">
        <v>8857</v>
      </c>
      <c r="F4298" s="20" t="s">
        <v>8883</v>
      </c>
      <c r="H4298" s="20" t="s">
        <v>103</v>
      </c>
    </row>
    <row r="4299" customFormat="false" ht="15.75" hidden="false" customHeight="false" outlineLevel="0" collapsed="false">
      <c r="A4299" s="20" t="s">
        <v>8884</v>
      </c>
      <c r="B4299" s="20" t="s">
        <v>8798</v>
      </c>
      <c r="C4299" s="20" t="s">
        <v>8855</v>
      </c>
      <c r="D4299" s="20" t="s">
        <v>8856</v>
      </c>
      <c r="E4299" s="20" t="s">
        <v>8857</v>
      </c>
      <c r="F4299" s="20" t="s">
        <v>8883</v>
      </c>
      <c r="H4299" s="20" t="s">
        <v>103</v>
      </c>
    </row>
    <row r="4300" customFormat="false" ht="15.75" hidden="false" customHeight="false" outlineLevel="0" collapsed="false">
      <c r="A4300" s="20" t="s">
        <v>8885</v>
      </c>
      <c r="B4300" s="20" t="s">
        <v>8798</v>
      </c>
      <c r="C4300" s="20" t="s">
        <v>8855</v>
      </c>
      <c r="D4300" s="20" t="s">
        <v>8856</v>
      </c>
      <c r="E4300" s="20" t="s">
        <v>8857</v>
      </c>
      <c r="F4300" s="20" t="s">
        <v>8886</v>
      </c>
      <c r="H4300" s="20" t="s">
        <v>103</v>
      </c>
    </row>
    <row r="4301" customFormat="false" ht="15.75" hidden="false" customHeight="false" outlineLevel="0" collapsed="false">
      <c r="A4301" s="20" t="s">
        <v>8887</v>
      </c>
      <c r="B4301" s="20" t="s">
        <v>8798</v>
      </c>
      <c r="C4301" s="20" t="s">
        <v>8855</v>
      </c>
      <c r="D4301" s="20" t="s">
        <v>8856</v>
      </c>
      <c r="E4301" s="20" t="s">
        <v>8857</v>
      </c>
      <c r="F4301" s="20" t="s">
        <v>8886</v>
      </c>
      <c r="H4301" s="20" t="s">
        <v>103</v>
      </c>
    </row>
    <row r="4302" customFormat="false" ht="15.75" hidden="false" customHeight="false" outlineLevel="0" collapsed="false">
      <c r="A4302" s="20" t="s">
        <v>8888</v>
      </c>
      <c r="B4302" s="20" t="s">
        <v>8798</v>
      </c>
      <c r="C4302" s="20" t="s">
        <v>8855</v>
      </c>
      <c r="D4302" s="20" t="s">
        <v>8856</v>
      </c>
      <c r="E4302" s="20" t="s">
        <v>8857</v>
      </c>
      <c r="F4302" s="20" t="s">
        <v>8889</v>
      </c>
      <c r="H4302" s="20" t="s">
        <v>103</v>
      </c>
    </row>
    <row r="4303" customFormat="false" ht="15.75" hidden="false" customHeight="false" outlineLevel="0" collapsed="false">
      <c r="A4303" s="20" t="s">
        <v>8890</v>
      </c>
      <c r="B4303" s="20" t="s">
        <v>8798</v>
      </c>
      <c r="C4303" s="20" t="s">
        <v>8855</v>
      </c>
      <c r="D4303" s="20" t="s">
        <v>8856</v>
      </c>
      <c r="E4303" s="20" t="s">
        <v>8857</v>
      </c>
      <c r="F4303" s="20" t="s">
        <v>8889</v>
      </c>
      <c r="H4303" s="20" t="s">
        <v>103</v>
      </c>
    </row>
    <row r="4304" customFormat="false" ht="15.75" hidden="false" customHeight="false" outlineLevel="0" collapsed="false">
      <c r="A4304" s="20" t="s">
        <v>8891</v>
      </c>
      <c r="B4304" s="20" t="s">
        <v>8798</v>
      </c>
      <c r="C4304" s="20" t="s">
        <v>8855</v>
      </c>
      <c r="D4304" s="20" t="s">
        <v>8856</v>
      </c>
      <c r="E4304" s="20" t="s">
        <v>8857</v>
      </c>
      <c r="F4304" s="20" t="s">
        <v>8892</v>
      </c>
      <c r="H4304" s="20" t="s">
        <v>103</v>
      </c>
    </row>
    <row r="4305" customFormat="false" ht="15.75" hidden="false" customHeight="false" outlineLevel="0" collapsed="false">
      <c r="A4305" s="20" t="s">
        <v>8893</v>
      </c>
      <c r="B4305" s="20" t="s">
        <v>8798</v>
      </c>
      <c r="C4305" s="20" t="s">
        <v>8855</v>
      </c>
      <c r="D4305" s="20" t="s">
        <v>8856</v>
      </c>
      <c r="E4305" s="20" t="s">
        <v>8857</v>
      </c>
      <c r="F4305" s="20" t="s">
        <v>8892</v>
      </c>
      <c r="H4305" s="20" t="s">
        <v>103</v>
      </c>
    </row>
    <row r="4306" customFormat="false" ht="15.75" hidden="false" customHeight="false" outlineLevel="0" collapsed="false">
      <c r="A4306" s="20" t="s">
        <v>8894</v>
      </c>
      <c r="B4306" s="20" t="s">
        <v>8798</v>
      </c>
      <c r="C4306" s="20" t="s">
        <v>8855</v>
      </c>
      <c r="D4306" s="20" t="s">
        <v>8856</v>
      </c>
      <c r="E4306" s="20" t="s">
        <v>8857</v>
      </c>
      <c r="F4306" s="20" t="s">
        <v>8895</v>
      </c>
      <c r="H4306" s="20" t="s">
        <v>103</v>
      </c>
    </row>
    <row r="4307" customFormat="false" ht="15.75" hidden="false" customHeight="false" outlineLevel="0" collapsed="false">
      <c r="A4307" s="20" t="s">
        <v>8896</v>
      </c>
      <c r="B4307" s="20" t="s">
        <v>8798</v>
      </c>
      <c r="C4307" s="20" t="s">
        <v>8855</v>
      </c>
      <c r="D4307" s="20" t="s">
        <v>8856</v>
      </c>
      <c r="E4307" s="20" t="s">
        <v>8857</v>
      </c>
      <c r="F4307" s="20" t="s">
        <v>8895</v>
      </c>
      <c r="H4307" s="20" t="s">
        <v>103</v>
      </c>
    </row>
    <row r="4308" customFormat="false" ht="15.75" hidden="false" customHeight="false" outlineLevel="0" collapsed="false">
      <c r="A4308" s="20" t="s">
        <v>8897</v>
      </c>
      <c r="B4308" s="20" t="s">
        <v>8798</v>
      </c>
      <c r="C4308" s="20" t="s">
        <v>8855</v>
      </c>
      <c r="D4308" s="20" t="s">
        <v>8856</v>
      </c>
      <c r="E4308" s="20" t="s">
        <v>8857</v>
      </c>
      <c r="F4308" s="20" t="s">
        <v>8898</v>
      </c>
      <c r="H4308" s="20" t="s">
        <v>103</v>
      </c>
    </row>
    <row r="4309" customFormat="false" ht="15.75" hidden="false" customHeight="false" outlineLevel="0" collapsed="false">
      <c r="A4309" s="20" t="s">
        <v>8899</v>
      </c>
      <c r="B4309" s="20" t="s">
        <v>8798</v>
      </c>
      <c r="C4309" s="20" t="s">
        <v>8855</v>
      </c>
      <c r="D4309" s="20" t="s">
        <v>8856</v>
      </c>
      <c r="E4309" s="20" t="s">
        <v>8857</v>
      </c>
      <c r="F4309" s="20" t="s">
        <v>8898</v>
      </c>
      <c r="H4309" s="20" t="s">
        <v>103</v>
      </c>
    </row>
    <row r="4310" customFormat="false" ht="15.75" hidden="false" customHeight="false" outlineLevel="0" collapsed="false">
      <c r="A4310" s="20" t="s">
        <v>8900</v>
      </c>
      <c r="B4310" s="20" t="s">
        <v>8798</v>
      </c>
      <c r="C4310" s="20" t="s">
        <v>8855</v>
      </c>
      <c r="D4310" s="20" t="s">
        <v>8856</v>
      </c>
      <c r="E4310" s="20" t="s">
        <v>8857</v>
      </c>
      <c r="F4310" s="20" t="s">
        <v>8901</v>
      </c>
      <c r="H4310" s="20" t="s">
        <v>103</v>
      </c>
    </row>
    <row r="4311" customFormat="false" ht="15.75" hidden="false" customHeight="false" outlineLevel="0" collapsed="false">
      <c r="A4311" s="20" t="s">
        <v>8902</v>
      </c>
      <c r="B4311" s="20" t="s">
        <v>8798</v>
      </c>
      <c r="C4311" s="20" t="s">
        <v>8855</v>
      </c>
      <c r="D4311" s="20" t="s">
        <v>8856</v>
      </c>
      <c r="E4311" s="20" t="s">
        <v>8857</v>
      </c>
      <c r="F4311" s="20" t="s">
        <v>8901</v>
      </c>
      <c r="H4311" s="20" t="s">
        <v>103</v>
      </c>
    </row>
    <row r="4312" customFormat="false" ht="15.75" hidden="false" customHeight="false" outlineLevel="0" collapsed="false">
      <c r="A4312" s="20" t="s">
        <v>8903</v>
      </c>
      <c r="B4312" s="20" t="s">
        <v>8798</v>
      </c>
      <c r="C4312" s="20" t="s">
        <v>8855</v>
      </c>
      <c r="D4312" s="20" t="s">
        <v>8856</v>
      </c>
      <c r="E4312" s="20" t="s">
        <v>8857</v>
      </c>
      <c r="F4312" s="20" t="s">
        <v>8904</v>
      </c>
      <c r="H4312" s="20" t="s">
        <v>103</v>
      </c>
    </row>
    <row r="4313" customFormat="false" ht="15.75" hidden="false" customHeight="false" outlineLevel="0" collapsed="false">
      <c r="A4313" s="20" t="s">
        <v>8905</v>
      </c>
      <c r="B4313" s="20" t="s">
        <v>8798</v>
      </c>
      <c r="C4313" s="20" t="s">
        <v>8855</v>
      </c>
      <c r="D4313" s="20" t="s">
        <v>8856</v>
      </c>
      <c r="E4313" s="20" t="s">
        <v>8857</v>
      </c>
      <c r="F4313" s="20" t="s">
        <v>8904</v>
      </c>
      <c r="H4313" s="20" t="s">
        <v>103</v>
      </c>
    </row>
    <row r="4314" customFormat="false" ht="15.75" hidden="false" customHeight="false" outlineLevel="0" collapsed="false">
      <c r="A4314" s="20" t="s">
        <v>8906</v>
      </c>
      <c r="B4314" s="20" t="s">
        <v>8798</v>
      </c>
      <c r="C4314" s="20" t="s">
        <v>8855</v>
      </c>
      <c r="D4314" s="20" t="s">
        <v>8856</v>
      </c>
      <c r="E4314" s="20" t="s">
        <v>8857</v>
      </c>
      <c r="F4314" s="20" t="s">
        <v>8907</v>
      </c>
      <c r="H4314" s="20" t="s">
        <v>103</v>
      </c>
    </row>
    <row r="4315" customFormat="false" ht="15.75" hidden="false" customHeight="false" outlineLevel="0" collapsed="false">
      <c r="A4315" s="20" t="s">
        <v>8908</v>
      </c>
      <c r="B4315" s="20" t="s">
        <v>8798</v>
      </c>
      <c r="C4315" s="20" t="s">
        <v>8855</v>
      </c>
      <c r="D4315" s="20" t="s">
        <v>8856</v>
      </c>
      <c r="E4315" s="20" t="s">
        <v>8857</v>
      </c>
      <c r="F4315" s="20" t="s">
        <v>8907</v>
      </c>
      <c r="H4315" s="20" t="s">
        <v>103</v>
      </c>
    </row>
    <row r="4316" customFormat="false" ht="15.75" hidden="false" customHeight="false" outlineLevel="0" collapsed="false">
      <c r="A4316" s="20" t="s">
        <v>8909</v>
      </c>
      <c r="B4316" s="20" t="s">
        <v>8798</v>
      </c>
      <c r="C4316" s="20" t="s">
        <v>8910</v>
      </c>
      <c r="D4316" s="20" t="s">
        <v>8911</v>
      </c>
      <c r="E4316" s="20" t="s">
        <v>8801</v>
      </c>
      <c r="F4316" s="20" t="s">
        <v>8912</v>
      </c>
      <c r="G4316" s="20" t="s">
        <v>8913</v>
      </c>
      <c r="H4316" s="20" t="s">
        <v>103</v>
      </c>
    </row>
    <row r="4317" customFormat="false" ht="15.75" hidden="false" customHeight="false" outlineLevel="0" collapsed="false">
      <c r="A4317" s="20" t="s">
        <v>8914</v>
      </c>
      <c r="B4317" s="20" t="s">
        <v>8798</v>
      </c>
      <c r="C4317" s="20" t="s">
        <v>8910</v>
      </c>
      <c r="D4317" s="20" t="s">
        <v>8911</v>
      </c>
      <c r="E4317" s="20" t="s">
        <v>8801</v>
      </c>
      <c r="F4317" s="20" t="s">
        <v>8912</v>
      </c>
      <c r="G4317" s="20" t="s">
        <v>8913</v>
      </c>
      <c r="H4317" s="20" t="s">
        <v>103</v>
      </c>
    </row>
    <row r="4318" customFormat="false" ht="15.75" hidden="false" customHeight="false" outlineLevel="0" collapsed="false">
      <c r="A4318" s="20" t="s">
        <v>8915</v>
      </c>
      <c r="B4318" s="20" t="s">
        <v>8916</v>
      </c>
      <c r="C4318" s="20" t="s">
        <v>8917</v>
      </c>
      <c r="D4318" s="20" t="s">
        <v>8918</v>
      </c>
      <c r="E4318" s="20" t="s">
        <v>8919</v>
      </c>
      <c r="F4318" s="20" t="s">
        <v>8920</v>
      </c>
      <c r="G4318" s="20" t="s">
        <v>8921</v>
      </c>
      <c r="H4318" s="20" t="s">
        <v>103</v>
      </c>
    </row>
    <row r="4319" customFormat="false" ht="15.75" hidden="false" customHeight="false" outlineLevel="0" collapsed="false">
      <c r="A4319" s="20" t="s">
        <v>8922</v>
      </c>
      <c r="B4319" s="20" t="s">
        <v>8916</v>
      </c>
      <c r="C4319" s="20" t="s">
        <v>8917</v>
      </c>
      <c r="D4319" s="20" t="s">
        <v>8918</v>
      </c>
      <c r="E4319" s="20" t="s">
        <v>8919</v>
      </c>
      <c r="F4319" s="20" t="s">
        <v>8920</v>
      </c>
      <c r="G4319" s="20" t="s">
        <v>8921</v>
      </c>
      <c r="H4319" s="20" t="s">
        <v>103</v>
      </c>
    </row>
    <row r="4320" customFormat="false" ht="15.75" hidden="false" customHeight="false" outlineLevel="0" collapsed="false">
      <c r="A4320" s="20" t="s">
        <v>8923</v>
      </c>
      <c r="B4320" s="20" t="s">
        <v>8916</v>
      </c>
      <c r="C4320" s="20" t="s">
        <v>8917</v>
      </c>
      <c r="D4320" s="20" t="s">
        <v>8918</v>
      </c>
      <c r="E4320" s="20" t="s">
        <v>8919</v>
      </c>
      <c r="F4320" s="20" t="s">
        <v>8924</v>
      </c>
      <c r="G4320" s="20" t="s">
        <v>8925</v>
      </c>
      <c r="H4320" s="20" t="s">
        <v>103</v>
      </c>
    </row>
    <row r="4321" customFormat="false" ht="15.75" hidden="false" customHeight="false" outlineLevel="0" collapsed="false">
      <c r="A4321" s="20" t="s">
        <v>8926</v>
      </c>
      <c r="B4321" s="20" t="s">
        <v>8916</v>
      </c>
      <c r="C4321" s="20" t="s">
        <v>8917</v>
      </c>
      <c r="D4321" s="20" t="s">
        <v>8918</v>
      </c>
      <c r="E4321" s="20" t="s">
        <v>8919</v>
      </c>
      <c r="F4321" s="20" t="s">
        <v>8924</v>
      </c>
      <c r="G4321" s="20" t="s">
        <v>8925</v>
      </c>
      <c r="H4321" s="20" t="s">
        <v>103</v>
      </c>
    </row>
    <row r="4322" customFormat="false" ht="15.75" hidden="false" customHeight="false" outlineLevel="0" collapsed="false">
      <c r="A4322" s="20" t="s">
        <v>8927</v>
      </c>
      <c r="B4322" s="20" t="s">
        <v>8916</v>
      </c>
      <c r="C4322" s="20" t="s">
        <v>8917</v>
      </c>
      <c r="D4322" s="20" t="s">
        <v>8918</v>
      </c>
      <c r="E4322" s="20" t="s">
        <v>8919</v>
      </c>
      <c r="F4322" s="20" t="s">
        <v>8920</v>
      </c>
      <c r="G4322" s="20" t="s">
        <v>8928</v>
      </c>
      <c r="H4322" s="20" t="s">
        <v>103</v>
      </c>
    </row>
    <row r="4323" customFormat="false" ht="15.75" hidden="false" customHeight="false" outlineLevel="0" collapsed="false">
      <c r="A4323" s="20" t="s">
        <v>8929</v>
      </c>
      <c r="B4323" s="20" t="s">
        <v>8916</v>
      </c>
      <c r="C4323" s="20" t="s">
        <v>8917</v>
      </c>
      <c r="D4323" s="20" t="s">
        <v>8918</v>
      </c>
      <c r="E4323" s="20" t="s">
        <v>8919</v>
      </c>
      <c r="F4323" s="20" t="s">
        <v>8920</v>
      </c>
      <c r="G4323" s="20" t="s">
        <v>8928</v>
      </c>
      <c r="H4323" s="20" t="s">
        <v>103</v>
      </c>
    </row>
    <row r="4324" customFormat="false" ht="15.75" hidden="false" customHeight="false" outlineLevel="0" collapsed="false">
      <c r="A4324" s="20" t="s">
        <v>8930</v>
      </c>
      <c r="B4324" s="20" t="s">
        <v>8916</v>
      </c>
      <c r="C4324" s="20" t="s">
        <v>8917</v>
      </c>
      <c r="D4324" s="20" t="s">
        <v>8918</v>
      </c>
      <c r="E4324" s="20" t="s">
        <v>8919</v>
      </c>
      <c r="F4324" s="20" t="s">
        <v>8920</v>
      </c>
      <c r="G4324" s="20" t="s">
        <v>8931</v>
      </c>
      <c r="H4324" s="20" t="s">
        <v>103</v>
      </c>
    </row>
    <row r="4325" customFormat="false" ht="15.75" hidden="false" customHeight="false" outlineLevel="0" collapsed="false">
      <c r="A4325" s="20" t="s">
        <v>8932</v>
      </c>
      <c r="B4325" s="20" t="s">
        <v>8916</v>
      </c>
      <c r="C4325" s="20" t="s">
        <v>8917</v>
      </c>
      <c r="D4325" s="20" t="s">
        <v>8918</v>
      </c>
      <c r="E4325" s="20" t="s">
        <v>8919</v>
      </c>
      <c r="F4325" s="20" t="s">
        <v>8920</v>
      </c>
      <c r="G4325" s="20" t="s">
        <v>8931</v>
      </c>
      <c r="H4325" s="20" t="s">
        <v>103</v>
      </c>
    </row>
    <row r="4326" customFormat="false" ht="15.75" hidden="false" customHeight="false" outlineLevel="0" collapsed="false">
      <c r="A4326" s="20" t="s">
        <v>8933</v>
      </c>
      <c r="B4326" s="20" t="s">
        <v>8934</v>
      </c>
      <c r="C4326" s="20" t="s">
        <v>8935</v>
      </c>
      <c r="D4326" s="20" t="s">
        <v>8936</v>
      </c>
      <c r="H4326" s="20" t="s">
        <v>49</v>
      </c>
    </row>
    <row r="4327" customFormat="false" ht="15.75" hidden="false" customHeight="false" outlineLevel="0" collapsed="false">
      <c r="A4327" s="20" t="s">
        <v>8937</v>
      </c>
      <c r="B4327" s="20" t="s">
        <v>8934</v>
      </c>
      <c r="C4327" s="20" t="s">
        <v>8935</v>
      </c>
      <c r="D4327" s="20" t="s">
        <v>8936</v>
      </c>
      <c r="H4327" s="20" t="s">
        <v>49</v>
      </c>
    </row>
    <row r="4328" customFormat="false" ht="15.75" hidden="false" customHeight="false" outlineLevel="0" collapsed="false">
      <c r="A4328" s="20" t="s">
        <v>8938</v>
      </c>
      <c r="B4328" s="20" t="s">
        <v>8934</v>
      </c>
      <c r="C4328" s="20" t="s">
        <v>8939</v>
      </c>
      <c r="D4328" s="20" t="s">
        <v>8936</v>
      </c>
      <c r="H4328" s="20" t="s">
        <v>49</v>
      </c>
    </row>
    <row r="4329" customFormat="false" ht="15.75" hidden="false" customHeight="false" outlineLevel="0" collapsed="false">
      <c r="A4329" s="20" t="s">
        <v>8940</v>
      </c>
      <c r="B4329" s="20" t="s">
        <v>8934</v>
      </c>
      <c r="C4329" s="20" t="s">
        <v>8939</v>
      </c>
      <c r="D4329" s="20" t="s">
        <v>8936</v>
      </c>
      <c r="H4329" s="20" t="s">
        <v>49</v>
      </c>
    </row>
    <row r="4330" customFormat="false" ht="15.75" hidden="false" customHeight="false" outlineLevel="0" collapsed="false">
      <c r="A4330" s="20" t="s">
        <v>8941</v>
      </c>
      <c r="B4330" s="20" t="s">
        <v>8934</v>
      </c>
      <c r="C4330" s="20" t="s">
        <v>8942</v>
      </c>
      <c r="D4330" s="20" t="s">
        <v>8943</v>
      </c>
      <c r="H4330" s="20" t="s">
        <v>49</v>
      </c>
    </row>
    <row r="4331" customFormat="false" ht="15.75" hidden="false" customHeight="false" outlineLevel="0" collapsed="false">
      <c r="A4331" s="20" t="s">
        <v>8944</v>
      </c>
      <c r="B4331" s="20" t="s">
        <v>8934</v>
      </c>
      <c r="C4331" s="20" t="s">
        <v>8942</v>
      </c>
      <c r="D4331" s="20" t="s">
        <v>8943</v>
      </c>
      <c r="H4331" s="20" t="s">
        <v>49</v>
      </c>
    </row>
    <row r="4332" customFormat="false" ht="15.75" hidden="false" customHeight="false" outlineLevel="0" collapsed="false">
      <c r="A4332" s="20" t="s">
        <v>8945</v>
      </c>
      <c r="B4332" s="20" t="s">
        <v>8934</v>
      </c>
      <c r="C4332" s="20" t="s">
        <v>8946</v>
      </c>
      <c r="D4332" s="20" t="s">
        <v>8943</v>
      </c>
      <c r="H4332" s="20" t="s">
        <v>49</v>
      </c>
    </row>
    <row r="4333" customFormat="false" ht="15.75" hidden="false" customHeight="false" outlineLevel="0" collapsed="false">
      <c r="A4333" s="20" t="s">
        <v>8947</v>
      </c>
      <c r="B4333" s="20" t="s">
        <v>8934</v>
      </c>
      <c r="C4333" s="20" t="s">
        <v>8946</v>
      </c>
      <c r="D4333" s="20" t="s">
        <v>8943</v>
      </c>
      <c r="H4333" s="20" t="s">
        <v>49</v>
      </c>
    </row>
    <row r="4334" customFormat="false" ht="15.75" hidden="false" customHeight="false" outlineLevel="0" collapsed="false">
      <c r="A4334" s="20" t="s">
        <v>8948</v>
      </c>
      <c r="B4334" s="20" t="s">
        <v>8934</v>
      </c>
      <c r="C4334" s="20" t="s">
        <v>8949</v>
      </c>
      <c r="D4334" s="20" t="s">
        <v>8943</v>
      </c>
      <c r="H4334" s="20" t="s">
        <v>49</v>
      </c>
    </row>
    <row r="4335" customFormat="false" ht="15.75" hidden="false" customHeight="false" outlineLevel="0" collapsed="false">
      <c r="A4335" s="20" t="s">
        <v>8950</v>
      </c>
      <c r="B4335" s="20" t="s">
        <v>8934</v>
      </c>
      <c r="C4335" s="20" t="s">
        <v>8949</v>
      </c>
      <c r="D4335" s="20" t="s">
        <v>8943</v>
      </c>
      <c r="H4335" s="20" t="s">
        <v>49</v>
      </c>
    </row>
    <row r="4336" customFormat="false" ht="15.75" hidden="false" customHeight="false" outlineLevel="0" collapsed="false">
      <c r="A4336" s="20" t="s">
        <v>8951</v>
      </c>
      <c r="B4336" s="20" t="s">
        <v>8934</v>
      </c>
      <c r="C4336" s="20" t="s">
        <v>8952</v>
      </c>
      <c r="D4336" s="20" t="s">
        <v>8943</v>
      </c>
      <c r="H4336" s="20" t="s">
        <v>49</v>
      </c>
    </row>
    <row r="4337" customFormat="false" ht="15.75" hidden="false" customHeight="false" outlineLevel="0" collapsed="false">
      <c r="A4337" s="20" t="s">
        <v>8953</v>
      </c>
      <c r="B4337" s="20" t="s">
        <v>8934</v>
      </c>
      <c r="C4337" s="20" t="s">
        <v>8952</v>
      </c>
      <c r="D4337" s="20" t="s">
        <v>8943</v>
      </c>
      <c r="H4337" s="20" t="s">
        <v>49</v>
      </c>
    </row>
    <row r="4338" customFormat="false" ht="15.75" hidden="false" customHeight="false" outlineLevel="0" collapsed="false">
      <c r="A4338" s="20" t="s">
        <v>8954</v>
      </c>
      <c r="B4338" s="20" t="s">
        <v>8934</v>
      </c>
      <c r="C4338" s="20" t="s">
        <v>8955</v>
      </c>
      <c r="D4338" s="20" t="s">
        <v>8943</v>
      </c>
      <c r="H4338" s="20" t="s">
        <v>49</v>
      </c>
    </row>
    <row r="4339" customFormat="false" ht="15.75" hidden="false" customHeight="false" outlineLevel="0" collapsed="false">
      <c r="A4339" s="20" t="s">
        <v>8956</v>
      </c>
      <c r="B4339" s="20" t="s">
        <v>8934</v>
      </c>
      <c r="C4339" s="20" t="s">
        <v>8955</v>
      </c>
      <c r="D4339" s="20" t="s">
        <v>8943</v>
      </c>
      <c r="H4339" s="20" t="s">
        <v>49</v>
      </c>
    </row>
    <row r="4340" customFormat="false" ht="15.75" hidden="false" customHeight="false" outlineLevel="0" collapsed="false">
      <c r="A4340" s="20" t="s">
        <v>8957</v>
      </c>
      <c r="B4340" s="20" t="s">
        <v>8934</v>
      </c>
      <c r="C4340" s="20" t="s">
        <v>8958</v>
      </c>
      <c r="D4340" s="20" t="s">
        <v>8943</v>
      </c>
      <c r="H4340" s="20" t="s">
        <v>49</v>
      </c>
    </row>
    <row r="4341" customFormat="false" ht="15.75" hidden="false" customHeight="false" outlineLevel="0" collapsed="false">
      <c r="A4341" s="20" t="s">
        <v>8959</v>
      </c>
      <c r="B4341" s="20" t="s">
        <v>8934</v>
      </c>
      <c r="C4341" s="20" t="s">
        <v>8958</v>
      </c>
      <c r="D4341" s="20" t="s">
        <v>8943</v>
      </c>
      <c r="H4341" s="20" t="s">
        <v>49</v>
      </c>
    </row>
    <row r="4342" customFormat="false" ht="15.75" hidden="false" customHeight="false" outlineLevel="0" collapsed="false">
      <c r="A4342" s="20" t="s">
        <v>8960</v>
      </c>
      <c r="B4342" s="20" t="s">
        <v>8934</v>
      </c>
      <c r="C4342" s="20" t="s">
        <v>8961</v>
      </c>
      <c r="D4342" s="20" t="s">
        <v>8943</v>
      </c>
      <c r="H4342" s="20" t="s">
        <v>49</v>
      </c>
    </row>
    <row r="4343" customFormat="false" ht="15.75" hidden="false" customHeight="false" outlineLevel="0" collapsed="false">
      <c r="A4343" s="20" t="s">
        <v>8962</v>
      </c>
      <c r="B4343" s="20" t="s">
        <v>8934</v>
      </c>
      <c r="C4343" s="20" t="s">
        <v>8961</v>
      </c>
      <c r="D4343" s="20" t="s">
        <v>8943</v>
      </c>
      <c r="H4343" s="20" t="s">
        <v>49</v>
      </c>
    </row>
    <row r="4344" customFormat="false" ht="15.75" hidden="false" customHeight="false" outlineLevel="0" collapsed="false">
      <c r="A4344" s="20" t="s">
        <v>8963</v>
      </c>
      <c r="B4344" s="20" t="s">
        <v>8934</v>
      </c>
      <c r="C4344" s="20" t="s">
        <v>8964</v>
      </c>
      <c r="D4344" s="20" t="s">
        <v>8943</v>
      </c>
      <c r="H4344" s="20" t="s">
        <v>49</v>
      </c>
    </row>
    <row r="4345" customFormat="false" ht="15.75" hidden="false" customHeight="false" outlineLevel="0" collapsed="false">
      <c r="A4345" s="20" t="s">
        <v>8965</v>
      </c>
      <c r="B4345" s="20" t="s">
        <v>8934</v>
      </c>
      <c r="C4345" s="20" t="s">
        <v>8964</v>
      </c>
      <c r="D4345" s="20" t="s">
        <v>8943</v>
      </c>
      <c r="H4345" s="20" t="s">
        <v>49</v>
      </c>
    </row>
    <row r="4346" customFormat="false" ht="15.75" hidden="false" customHeight="false" outlineLevel="0" collapsed="false">
      <c r="A4346" s="20" t="s">
        <v>8966</v>
      </c>
      <c r="B4346" s="20" t="s">
        <v>8934</v>
      </c>
      <c r="C4346" s="20" t="s">
        <v>8967</v>
      </c>
      <c r="D4346" s="20" t="s">
        <v>8943</v>
      </c>
      <c r="H4346" s="20" t="s">
        <v>49</v>
      </c>
    </row>
    <row r="4347" customFormat="false" ht="15.75" hidden="false" customHeight="false" outlineLevel="0" collapsed="false">
      <c r="A4347" s="20" t="s">
        <v>8968</v>
      </c>
      <c r="B4347" s="20" t="s">
        <v>8934</v>
      </c>
      <c r="C4347" s="20" t="s">
        <v>8967</v>
      </c>
      <c r="D4347" s="20" t="s">
        <v>8943</v>
      </c>
      <c r="H4347" s="20" t="s">
        <v>49</v>
      </c>
    </row>
    <row r="4348" customFormat="false" ht="15.75" hidden="false" customHeight="false" outlineLevel="0" collapsed="false">
      <c r="A4348" s="20" t="s">
        <v>8969</v>
      </c>
      <c r="B4348" s="20" t="s">
        <v>8934</v>
      </c>
      <c r="C4348" s="20" t="s">
        <v>8970</v>
      </c>
      <c r="D4348" s="20" t="s">
        <v>8943</v>
      </c>
      <c r="H4348" s="20" t="s">
        <v>49</v>
      </c>
    </row>
    <row r="4349" customFormat="false" ht="15.75" hidden="false" customHeight="false" outlineLevel="0" collapsed="false">
      <c r="A4349" s="20" t="s">
        <v>8971</v>
      </c>
      <c r="B4349" s="20" t="s">
        <v>8934</v>
      </c>
      <c r="C4349" s="20" t="s">
        <v>8970</v>
      </c>
      <c r="D4349" s="20" t="s">
        <v>8943</v>
      </c>
      <c r="H4349" s="20" t="s">
        <v>49</v>
      </c>
    </row>
    <row r="4350" customFormat="false" ht="15.75" hidden="false" customHeight="false" outlineLevel="0" collapsed="false">
      <c r="A4350" s="20" t="s">
        <v>8972</v>
      </c>
      <c r="B4350" s="20" t="s">
        <v>8973</v>
      </c>
      <c r="C4350" s="20" t="s">
        <v>8974</v>
      </c>
      <c r="D4350" s="20" t="s">
        <v>8975</v>
      </c>
      <c r="H4350" s="20" t="s">
        <v>49</v>
      </c>
    </row>
    <row r="4351" customFormat="false" ht="15.75" hidden="false" customHeight="false" outlineLevel="0" collapsed="false">
      <c r="A4351" s="20" t="s">
        <v>8976</v>
      </c>
      <c r="B4351" s="20" t="s">
        <v>8973</v>
      </c>
      <c r="C4351" s="20" t="s">
        <v>8974</v>
      </c>
      <c r="D4351" s="20" t="s">
        <v>8975</v>
      </c>
      <c r="H4351" s="20" t="s">
        <v>49</v>
      </c>
    </row>
    <row r="4352" customFormat="false" ht="15.75" hidden="false" customHeight="false" outlineLevel="0" collapsed="false">
      <c r="A4352" s="20" t="s">
        <v>8977</v>
      </c>
      <c r="B4352" s="20" t="s">
        <v>8973</v>
      </c>
      <c r="C4352" s="20" t="s">
        <v>8978</v>
      </c>
      <c r="D4352" s="20" t="s">
        <v>8975</v>
      </c>
      <c r="H4352" s="20" t="s">
        <v>49</v>
      </c>
    </row>
    <row r="4353" customFormat="false" ht="15.75" hidden="false" customHeight="false" outlineLevel="0" collapsed="false">
      <c r="A4353" s="20" t="s">
        <v>8979</v>
      </c>
      <c r="B4353" s="20" t="s">
        <v>8973</v>
      </c>
      <c r="C4353" s="20" t="s">
        <v>8978</v>
      </c>
      <c r="D4353" s="20" t="s">
        <v>8975</v>
      </c>
      <c r="H4353" s="20" t="s">
        <v>49</v>
      </c>
    </row>
    <row r="4354" customFormat="false" ht="15.75" hidden="false" customHeight="false" outlineLevel="0" collapsed="false">
      <c r="A4354" s="20" t="s">
        <v>8980</v>
      </c>
      <c r="B4354" s="20" t="s">
        <v>8973</v>
      </c>
      <c r="C4354" s="20" t="s">
        <v>8981</v>
      </c>
      <c r="D4354" s="20" t="s">
        <v>8975</v>
      </c>
      <c r="H4354" s="20" t="s">
        <v>49</v>
      </c>
    </row>
    <row r="4355" customFormat="false" ht="15.75" hidden="false" customHeight="false" outlineLevel="0" collapsed="false">
      <c r="A4355" s="20" t="s">
        <v>8982</v>
      </c>
      <c r="B4355" s="20" t="s">
        <v>8973</v>
      </c>
      <c r="C4355" s="20" t="s">
        <v>8981</v>
      </c>
      <c r="D4355" s="20" t="s">
        <v>8975</v>
      </c>
      <c r="H4355" s="20" t="s">
        <v>49</v>
      </c>
    </row>
    <row r="4356" customFormat="false" ht="15.75" hidden="false" customHeight="false" outlineLevel="0" collapsed="false">
      <c r="A4356" s="20" t="s">
        <v>8983</v>
      </c>
      <c r="B4356" s="20" t="s">
        <v>8973</v>
      </c>
      <c r="C4356" s="20" t="s">
        <v>8984</v>
      </c>
      <c r="D4356" s="20" t="s">
        <v>8985</v>
      </c>
      <c r="H4356" s="20" t="s">
        <v>49</v>
      </c>
    </row>
    <row r="4357" customFormat="false" ht="15.75" hidden="false" customHeight="false" outlineLevel="0" collapsed="false">
      <c r="A4357" s="20" t="s">
        <v>8986</v>
      </c>
      <c r="B4357" s="20" t="s">
        <v>8973</v>
      </c>
      <c r="C4357" s="20" t="s">
        <v>8984</v>
      </c>
      <c r="D4357" s="20" t="s">
        <v>8985</v>
      </c>
      <c r="H4357" s="20" t="s">
        <v>49</v>
      </c>
    </row>
    <row r="4358" customFormat="false" ht="15.75" hidden="false" customHeight="false" outlineLevel="0" collapsed="false">
      <c r="A4358" s="20" t="s">
        <v>8987</v>
      </c>
      <c r="B4358" s="20" t="s">
        <v>8973</v>
      </c>
      <c r="C4358" s="20" t="s">
        <v>8988</v>
      </c>
      <c r="D4358" s="20" t="s">
        <v>8985</v>
      </c>
      <c r="H4358" s="20" t="s">
        <v>49</v>
      </c>
    </row>
    <row r="4359" customFormat="false" ht="15.75" hidden="false" customHeight="false" outlineLevel="0" collapsed="false">
      <c r="A4359" s="20" t="s">
        <v>8989</v>
      </c>
      <c r="B4359" s="20" t="s">
        <v>8973</v>
      </c>
      <c r="C4359" s="20" t="s">
        <v>8988</v>
      </c>
      <c r="D4359" s="20" t="s">
        <v>8985</v>
      </c>
      <c r="H4359" s="20" t="s">
        <v>49</v>
      </c>
    </row>
    <row r="4360" customFormat="false" ht="15.75" hidden="false" customHeight="false" outlineLevel="0" collapsed="false">
      <c r="A4360" s="20" t="s">
        <v>8990</v>
      </c>
      <c r="B4360" s="20" t="s">
        <v>8991</v>
      </c>
      <c r="C4360" s="20" t="s">
        <v>8992</v>
      </c>
      <c r="D4360" s="20" t="s">
        <v>8993</v>
      </c>
      <c r="H4360" s="20" t="s">
        <v>49</v>
      </c>
    </row>
    <row r="4361" customFormat="false" ht="15.75" hidden="false" customHeight="false" outlineLevel="0" collapsed="false">
      <c r="A4361" s="20" t="s">
        <v>8994</v>
      </c>
      <c r="B4361" s="20" t="s">
        <v>8991</v>
      </c>
      <c r="C4361" s="20" t="s">
        <v>8992</v>
      </c>
      <c r="D4361" s="20" t="s">
        <v>8993</v>
      </c>
      <c r="H4361" s="20" t="s">
        <v>49</v>
      </c>
    </row>
    <row r="4362" customFormat="false" ht="15.75" hidden="false" customHeight="false" outlineLevel="0" collapsed="false">
      <c r="A4362" s="20" t="s">
        <v>8995</v>
      </c>
      <c r="B4362" s="20" t="s">
        <v>8991</v>
      </c>
      <c r="C4362" s="20" t="s">
        <v>8992</v>
      </c>
      <c r="D4362" s="20" t="s">
        <v>8996</v>
      </c>
      <c r="H4362" s="20" t="s">
        <v>49</v>
      </c>
    </row>
    <row r="4363" customFormat="false" ht="15.75" hidden="false" customHeight="false" outlineLevel="0" collapsed="false">
      <c r="A4363" s="20" t="s">
        <v>8997</v>
      </c>
      <c r="B4363" s="20" t="s">
        <v>8991</v>
      </c>
      <c r="C4363" s="20" t="s">
        <v>8992</v>
      </c>
      <c r="D4363" s="20" t="s">
        <v>8996</v>
      </c>
      <c r="H4363" s="20" t="s">
        <v>49</v>
      </c>
    </row>
    <row r="4364" customFormat="false" ht="15.75" hidden="false" customHeight="false" outlineLevel="0" collapsed="false">
      <c r="A4364" s="20" t="s">
        <v>8998</v>
      </c>
      <c r="B4364" s="20" t="s">
        <v>8991</v>
      </c>
      <c r="C4364" s="20" t="s">
        <v>8992</v>
      </c>
      <c r="D4364" s="20" t="s">
        <v>8999</v>
      </c>
      <c r="H4364" s="20" t="s">
        <v>49</v>
      </c>
    </row>
    <row r="4365" customFormat="false" ht="15.75" hidden="false" customHeight="false" outlineLevel="0" collapsed="false">
      <c r="A4365" s="20" t="s">
        <v>9000</v>
      </c>
      <c r="B4365" s="20" t="s">
        <v>8991</v>
      </c>
      <c r="C4365" s="20" t="s">
        <v>8992</v>
      </c>
      <c r="D4365" s="20" t="s">
        <v>8999</v>
      </c>
      <c r="H4365" s="20" t="s">
        <v>49</v>
      </c>
    </row>
    <row r="4366" customFormat="false" ht="15.75" hidden="false" customHeight="false" outlineLevel="0" collapsed="false">
      <c r="A4366" s="20" t="s">
        <v>9001</v>
      </c>
      <c r="B4366" s="20" t="s">
        <v>8991</v>
      </c>
      <c r="C4366" s="20" t="s">
        <v>8992</v>
      </c>
      <c r="D4366" s="20" t="s">
        <v>9002</v>
      </c>
      <c r="H4366" s="20" t="s">
        <v>49</v>
      </c>
    </row>
    <row r="4367" customFormat="false" ht="15.75" hidden="false" customHeight="false" outlineLevel="0" collapsed="false">
      <c r="A4367" s="20" t="s">
        <v>9003</v>
      </c>
      <c r="B4367" s="20" t="s">
        <v>8991</v>
      </c>
      <c r="C4367" s="20" t="s">
        <v>8992</v>
      </c>
      <c r="D4367" s="20" t="s">
        <v>9002</v>
      </c>
      <c r="H4367" s="20" t="s">
        <v>49</v>
      </c>
    </row>
    <row r="4368" customFormat="false" ht="15.75" hidden="false" customHeight="false" outlineLevel="0" collapsed="false">
      <c r="A4368" s="20" t="s">
        <v>9004</v>
      </c>
      <c r="B4368" s="20" t="s">
        <v>8991</v>
      </c>
      <c r="C4368" s="20" t="s">
        <v>8992</v>
      </c>
      <c r="D4368" s="20" t="s">
        <v>9005</v>
      </c>
      <c r="H4368" s="20" t="s">
        <v>49</v>
      </c>
    </row>
    <row r="4369" customFormat="false" ht="15.75" hidden="false" customHeight="false" outlineLevel="0" collapsed="false">
      <c r="A4369" s="20" t="s">
        <v>9006</v>
      </c>
      <c r="B4369" s="20" t="s">
        <v>8991</v>
      </c>
      <c r="C4369" s="20" t="s">
        <v>8992</v>
      </c>
      <c r="D4369" s="20" t="s">
        <v>9005</v>
      </c>
      <c r="H4369" s="20" t="s">
        <v>49</v>
      </c>
    </row>
    <row r="4370" customFormat="false" ht="15.75" hidden="false" customHeight="false" outlineLevel="0" collapsed="false">
      <c r="A4370" s="20" t="s">
        <v>9007</v>
      </c>
      <c r="B4370" s="20" t="s">
        <v>8991</v>
      </c>
      <c r="C4370" s="20" t="s">
        <v>8992</v>
      </c>
      <c r="D4370" s="20" t="s">
        <v>9008</v>
      </c>
      <c r="H4370" s="20" t="s">
        <v>49</v>
      </c>
    </row>
    <row r="4371" customFormat="false" ht="15.75" hidden="false" customHeight="false" outlineLevel="0" collapsed="false">
      <c r="A4371" s="20" t="s">
        <v>9009</v>
      </c>
      <c r="B4371" s="20" t="s">
        <v>8991</v>
      </c>
      <c r="C4371" s="20" t="s">
        <v>8992</v>
      </c>
      <c r="D4371" s="20" t="s">
        <v>9008</v>
      </c>
      <c r="H4371" s="20" t="s">
        <v>49</v>
      </c>
    </row>
    <row r="4372" customFormat="false" ht="15.75" hidden="false" customHeight="false" outlineLevel="0" collapsed="false">
      <c r="A4372" s="20" t="s">
        <v>9010</v>
      </c>
      <c r="B4372" s="20" t="s">
        <v>8991</v>
      </c>
      <c r="C4372" s="20" t="s">
        <v>8992</v>
      </c>
      <c r="D4372" s="20" t="s">
        <v>9011</v>
      </c>
      <c r="H4372" s="20" t="s">
        <v>49</v>
      </c>
    </row>
    <row r="4373" customFormat="false" ht="15.75" hidden="false" customHeight="false" outlineLevel="0" collapsed="false">
      <c r="A4373" s="20" t="s">
        <v>9012</v>
      </c>
      <c r="B4373" s="20" t="s">
        <v>8991</v>
      </c>
      <c r="C4373" s="20" t="s">
        <v>8992</v>
      </c>
      <c r="D4373" s="20" t="s">
        <v>9011</v>
      </c>
      <c r="H4373" s="20" t="s">
        <v>49</v>
      </c>
    </row>
    <row r="4374" customFormat="false" ht="15.75" hidden="false" customHeight="false" outlineLevel="0" collapsed="false">
      <c r="A4374" s="20" t="s">
        <v>9013</v>
      </c>
      <c r="B4374" s="20" t="s">
        <v>8991</v>
      </c>
      <c r="C4374" s="20" t="s">
        <v>8992</v>
      </c>
      <c r="D4374" s="20" t="s">
        <v>9014</v>
      </c>
      <c r="H4374" s="20" t="s">
        <v>49</v>
      </c>
    </row>
    <row r="4375" customFormat="false" ht="15.75" hidden="false" customHeight="false" outlineLevel="0" collapsed="false">
      <c r="A4375" s="20" t="s">
        <v>9015</v>
      </c>
      <c r="B4375" s="20" t="s">
        <v>8991</v>
      </c>
      <c r="C4375" s="20" t="s">
        <v>8992</v>
      </c>
      <c r="D4375" s="20" t="s">
        <v>9014</v>
      </c>
      <c r="H4375" s="20" t="s">
        <v>49</v>
      </c>
    </row>
    <row r="4376" customFormat="false" ht="15.75" hidden="false" customHeight="false" outlineLevel="0" collapsed="false">
      <c r="A4376" s="20" t="s">
        <v>9016</v>
      </c>
      <c r="B4376" s="20" t="s">
        <v>8991</v>
      </c>
      <c r="C4376" s="20" t="s">
        <v>8992</v>
      </c>
      <c r="D4376" s="20" t="s">
        <v>9017</v>
      </c>
      <c r="H4376" s="20" t="s">
        <v>49</v>
      </c>
    </row>
    <row r="4377" customFormat="false" ht="15.75" hidden="false" customHeight="false" outlineLevel="0" collapsed="false">
      <c r="A4377" s="20" t="s">
        <v>9018</v>
      </c>
      <c r="B4377" s="20" t="s">
        <v>8991</v>
      </c>
      <c r="C4377" s="20" t="s">
        <v>8992</v>
      </c>
      <c r="D4377" s="20" t="s">
        <v>9017</v>
      </c>
      <c r="H4377" s="20" t="s">
        <v>49</v>
      </c>
    </row>
    <row r="4378" customFormat="false" ht="15.75" hidden="false" customHeight="false" outlineLevel="0" collapsed="false">
      <c r="A4378" s="20" t="s">
        <v>9019</v>
      </c>
      <c r="B4378" s="20" t="s">
        <v>8991</v>
      </c>
      <c r="C4378" s="20" t="s">
        <v>8992</v>
      </c>
      <c r="D4378" s="20" t="s">
        <v>9020</v>
      </c>
      <c r="H4378" s="20" t="s">
        <v>49</v>
      </c>
    </row>
    <row r="4379" customFormat="false" ht="15.75" hidden="false" customHeight="false" outlineLevel="0" collapsed="false">
      <c r="A4379" s="20" t="s">
        <v>9021</v>
      </c>
      <c r="B4379" s="20" t="s">
        <v>8991</v>
      </c>
      <c r="C4379" s="20" t="s">
        <v>8992</v>
      </c>
      <c r="D4379" s="20" t="s">
        <v>9020</v>
      </c>
      <c r="H4379" s="20" t="s">
        <v>49</v>
      </c>
    </row>
    <row r="4380" customFormat="false" ht="15.75" hidden="false" customHeight="false" outlineLevel="0" collapsed="false">
      <c r="A4380" s="20" t="s">
        <v>9022</v>
      </c>
      <c r="B4380" s="20" t="s">
        <v>8991</v>
      </c>
      <c r="C4380" s="20" t="s">
        <v>8992</v>
      </c>
      <c r="D4380" s="20" t="s">
        <v>9023</v>
      </c>
      <c r="H4380" s="20" t="s">
        <v>49</v>
      </c>
    </row>
    <row r="4381" customFormat="false" ht="15.75" hidden="false" customHeight="false" outlineLevel="0" collapsed="false">
      <c r="A4381" s="20" t="s">
        <v>9024</v>
      </c>
      <c r="B4381" s="20" t="s">
        <v>8991</v>
      </c>
      <c r="C4381" s="20" t="s">
        <v>8992</v>
      </c>
      <c r="D4381" s="20" t="s">
        <v>9023</v>
      </c>
      <c r="H4381" s="20" t="s">
        <v>49</v>
      </c>
    </row>
    <row r="4382" customFormat="false" ht="15.75" hidden="false" customHeight="false" outlineLevel="0" collapsed="false">
      <c r="A4382" s="20" t="s">
        <v>9025</v>
      </c>
      <c r="B4382" s="20" t="s">
        <v>8991</v>
      </c>
      <c r="C4382" s="20" t="s">
        <v>8992</v>
      </c>
      <c r="D4382" s="20" t="s">
        <v>9026</v>
      </c>
      <c r="H4382" s="20" t="s">
        <v>49</v>
      </c>
    </row>
    <row r="4383" customFormat="false" ht="15.75" hidden="false" customHeight="false" outlineLevel="0" collapsed="false">
      <c r="A4383" s="20" t="s">
        <v>9027</v>
      </c>
      <c r="B4383" s="20" t="s">
        <v>8991</v>
      </c>
      <c r="C4383" s="20" t="s">
        <v>8992</v>
      </c>
      <c r="D4383" s="20" t="s">
        <v>9026</v>
      </c>
      <c r="H4383" s="20" t="s">
        <v>49</v>
      </c>
    </row>
    <row r="4384" customFormat="false" ht="15.75" hidden="false" customHeight="false" outlineLevel="0" collapsed="false">
      <c r="A4384" s="20" t="s">
        <v>9028</v>
      </c>
      <c r="B4384" s="20" t="s">
        <v>8991</v>
      </c>
      <c r="C4384" s="20" t="s">
        <v>8992</v>
      </c>
      <c r="D4384" s="20" t="s">
        <v>9029</v>
      </c>
      <c r="H4384" s="20" t="s">
        <v>49</v>
      </c>
    </row>
    <row r="4385" customFormat="false" ht="15.75" hidden="false" customHeight="false" outlineLevel="0" collapsed="false">
      <c r="A4385" s="20" t="s">
        <v>9030</v>
      </c>
      <c r="B4385" s="20" t="s">
        <v>8991</v>
      </c>
      <c r="C4385" s="20" t="s">
        <v>8992</v>
      </c>
      <c r="D4385" s="20" t="s">
        <v>9029</v>
      </c>
      <c r="H4385" s="20" t="s">
        <v>49</v>
      </c>
    </row>
    <row r="4386" customFormat="false" ht="15.75" hidden="false" customHeight="false" outlineLevel="0" collapsed="false">
      <c r="A4386" s="20" t="s">
        <v>9031</v>
      </c>
      <c r="B4386" s="20" t="s">
        <v>8991</v>
      </c>
      <c r="C4386" s="20" t="s">
        <v>8992</v>
      </c>
      <c r="D4386" s="20" t="s">
        <v>9032</v>
      </c>
      <c r="H4386" s="20" t="s">
        <v>49</v>
      </c>
    </row>
    <row r="4387" customFormat="false" ht="15.75" hidden="false" customHeight="false" outlineLevel="0" collapsed="false">
      <c r="A4387" s="20" t="s">
        <v>9033</v>
      </c>
      <c r="B4387" s="20" t="s">
        <v>8991</v>
      </c>
      <c r="C4387" s="20" t="s">
        <v>8992</v>
      </c>
      <c r="D4387" s="20" t="s">
        <v>9032</v>
      </c>
      <c r="H4387" s="20" t="s">
        <v>49</v>
      </c>
    </row>
    <row r="4388" customFormat="false" ht="15.75" hidden="false" customHeight="false" outlineLevel="0" collapsed="false">
      <c r="A4388" s="20" t="s">
        <v>9034</v>
      </c>
      <c r="B4388" s="20" t="s">
        <v>8991</v>
      </c>
      <c r="C4388" s="20" t="s">
        <v>8992</v>
      </c>
      <c r="D4388" s="20" t="s">
        <v>9035</v>
      </c>
      <c r="H4388" s="20" t="s">
        <v>49</v>
      </c>
    </row>
    <row r="4389" customFormat="false" ht="15.75" hidden="false" customHeight="false" outlineLevel="0" collapsed="false">
      <c r="A4389" s="20" t="s">
        <v>9036</v>
      </c>
      <c r="B4389" s="20" t="s">
        <v>8991</v>
      </c>
      <c r="C4389" s="20" t="s">
        <v>8992</v>
      </c>
      <c r="D4389" s="20" t="s">
        <v>9035</v>
      </c>
      <c r="H4389" s="20" t="s">
        <v>49</v>
      </c>
    </row>
    <row r="4390" customFormat="false" ht="15.75" hidden="false" customHeight="false" outlineLevel="0" collapsed="false">
      <c r="A4390" s="20" t="s">
        <v>9037</v>
      </c>
      <c r="B4390" s="20" t="s">
        <v>8991</v>
      </c>
      <c r="C4390" s="20" t="s">
        <v>8992</v>
      </c>
      <c r="D4390" s="20" t="s">
        <v>9038</v>
      </c>
      <c r="H4390" s="20" t="s">
        <v>49</v>
      </c>
    </row>
    <row r="4391" customFormat="false" ht="15.75" hidden="false" customHeight="false" outlineLevel="0" collapsed="false">
      <c r="A4391" s="20" t="s">
        <v>9039</v>
      </c>
      <c r="B4391" s="20" t="s">
        <v>8991</v>
      </c>
      <c r="C4391" s="20" t="s">
        <v>8992</v>
      </c>
      <c r="D4391" s="20" t="s">
        <v>9038</v>
      </c>
      <c r="H4391" s="20" t="s">
        <v>49</v>
      </c>
    </row>
    <row r="4392" customFormat="false" ht="15.75" hidden="false" customHeight="false" outlineLevel="0" collapsed="false">
      <c r="A4392" s="20" t="s">
        <v>9040</v>
      </c>
      <c r="B4392" s="20" t="s">
        <v>8991</v>
      </c>
      <c r="C4392" s="20" t="s">
        <v>8992</v>
      </c>
      <c r="D4392" s="20" t="s">
        <v>9041</v>
      </c>
      <c r="H4392" s="20" t="s">
        <v>49</v>
      </c>
    </row>
    <row r="4393" customFormat="false" ht="15.75" hidden="false" customHeight="false" outlineLevel="0" collapsed="false">
      <c r="A4393" s="20" t="s">
        <v>9042</v>
      </c>
      <c r="B4393" s="20" t="s">
        <v>8991</v>
      </c>
      <c r="C4393" s="20" t="s">
        <v>8992</v>
      </c>
      <c r="D4393" s="20" t="s">
        <v>9041</v>
      </c>
      <c r="H4393" s="20" t="s">
        <v>49</v>
      </c>
    </row>
    <row r="4394" customFormat="false" ht="15.75" hidden="false" customHeight="false" outlineLevel="0" collapsed="false">
      <c r="A4394" s="20" t="s">
        <v>9043</v>
      </c>
      <c r="B4394" s="20" t="s">
        <v>9044</v>
      </c>
      <c r="C4394" s="20" t="s">
        <v>9045</v>
      </c>
      <c r="H4394" s="20" t="s">
        <v>49</v>
      </c>
    </row>
    <row r="4395" customFormat="false" ht="15.75" hidden="false" customHeight="false" outlineLevel="0" collapsed="false">
      <c r="A4395" s="20" t="s">
        <v>9046</v>
      </c>
      <c r="B4395" s="20" t="s">
        <v>9044</v>
      </c>
      <c r="C4395" s="20" t="s">
        <v>9045</v>
      </c>
      <c r="H4395" s="20" t="s">
        <v>49</v>
      </c>
    </row>
    <row r="4396" customFormat="false" ht="15.75" hidden="false" customHeight="false" outlineLevel="0" collapsed="false">
      <c r="A4396" s="20" t="s">
        <v>9047</v>
      </c>
      <c r="B4396" s="20" t="s">
        <v>9048</v>
      </c>
      <c r="C4396" s="20" t="s">
        <v>9049</v>
      </c>
      <c r="H4396" s="20" t="s">
        <v>49</v>
      </c>
    </row>
    <row r="4397" customFormat="false" ht="15.75" hidden="false" customHeight="false" outlineLevel="0" collapsed="false">
      <c r="A4397" s="20" t="s">
        <v>9050</v>
      </c>
      <c r="B4397" s="20" t="s">
        <v>9048</v>
      </c>
      <c r="C4397" s="20" t="s">
        <v>9049</v>
      </c>
      <c r="H4397" s="20" t="s">
        <v>49</v>
      </c>
    </row>
    <row r="4398" customFormat="false" ht="15.75" hidden="false" customHeight="false" outlineLevel="0" collapsed="false">
      <c r="A4398" s="20" t="s">
        <v>9051</v>
      </c>
      <c r="B4398" s="20" t="s">
        <v>9052</v>
      </c>
      <c r="C4398" s="20" t="s">
        <v>9053</v>
      </c>
      <c r="H4398" s="20" t="s">
        <v>49</v>
      </c>
    </row>
    <row r="4399" customFormat="false" ht="15.75" hidden="false" customHeight="false" outlineLevel="0" collapsed="false">
      <c r="A4399" s="20" t="s">
        <v>9054</v>
      </c>
      <c r="B4399" s="20" t="s">
        <v>9052</v>
      </c>
      <c r="C4399" s="20" t="s">
        <v>9053</v>
      </c>
      <c r="H4399" s="20" t="s">
        <v>49</v>
      </c>
    </row>
    <row r="4400" customFormat="false" ht="15.75" hidden="false" customHeight="false" outlineLevel="0" collapsed="false">
      <c r="A4400" s="20" t="s">
        <v>9055</v>
      </c>
      <c r="B4400" s="20" t="s">
        <v>9056</v>
      </c>
      <c r="C4400" s="20" t="s">
        <v>9057</v>
      </c>
      <c r="H4400" s="20" t="s">
        <v>49</v>
      </c>
    </row>
    <row r="4401" customFormat="false" ht="15.75" hidden="false" customHeight="false" outlineLevel="0" collapsed="false">
      <c r="A4401" s="20" t="s">
        <v>9058</v>
      </c>
      <c r="B4401" s="20" t="s">
        <v>9056</v>
      </c>
      <c r="C4401" s="20" t="s">
        <v>9057</v>
      </c>
      <c r="H4401" s="20" t="s">
        <v>49</v>
      </c>
    </row>
    <row r="4402" customFormat="false" ht="15.75" hidden="false" customHeight="false" outlineLevel="0" collapsed="false">
      <c r="A4402" s="20" t="s">
        <v>9059</v>
      </c>
      <c r="B4402" s="20" t="s">
        <v>9056</v>
      </c>
      <c r="C4402" s="20" t="s">
        <v>9060</v>
      </c>
      <c r="H4402" s="20" t="s">
        <v>49</v>
      </c>
    </row>
    <row r="4403" customFormat="false" ht="15.75" hidden="false" customHeight="false" outlineLevel="0" collapsed="false">
      <c r="A4403" s="20" t="s">
        <v>9061</v>
      </c>
      <c r="B4403" s="20" t="s">
        <v>9056</v>
      </c>
      <c r="C4403" s="20" t="s">
        <v>9060</v>
      </c>
      <c r="H4403" s="20" t="s">
        <v>49</v>
      </c>
    </row>
    <row r="4404" customFormat="false" ht="15.75" hidden="false" customHeight="false" outlineLevel="0" collapsed="false">
      <c r="A4404" s="20" t="s">
        <v>9062</v>
      </c>
      <c r="B4404" s="20" t="s">
        <v>9056</v>
      </c>
      <c r="C4404" s="20" t="s">
        <v>9063</v>
      </c>
      <c r="H4404" s="20" t="s">
        <v>49</v>
      </c>
    </row>
    <row r="4405" customFormat="false" ht="15.75" hidden="false" customHeight="false" outlineLevel="0" collapsed="false">
      <c r="A4405" s="20" t="s">
        <v>9064</v>
      </c>
      <c r="B4405" s="20" t="s">
        <v>9056</v>
      </c>
      <c r="C4405" s="20" t="s">
        <v>9063</v>
      </c>
      <c r="H4405" s="20" t="s">
        <v>49</v>
      </c>
    </row>
    <row r="4406" customFormat="false" ht="15.75" hidden="false" customHeight="false" outlineLevel="0" collapsed="false">
      <c r="A4406" s="20" t="s">
        <v>9065</v>
      </c>
      <c r="B4406" s="20" t="s">
        <v>9056</v>
      </c>
      <c r="C4406" s="20" t="s">
        <v>9066</v>
      </c>
      <c r="H4406" s="20" t="s">
        <v>49</v>
      </c>
    </row>
    <row r="4407" customFormat="false" ht="15.75" hidden="false" customHeight="false" outlineLevel="0" collapsed="false">
      <c r="A4407" s="20" t="s">
        <v>9067</v>
      </c>
      <c r="B4407" s="20" t="s">
        <v>9056</v>
      </c>
      <c r="C4407" s="20" t="s">
        <v>9066</v>
      </c>
      <c r="H4407" s="20" t="s">
        <v>49</v>
      </c>
    </row>
    <row r="4408" customFormat="false" ht="15.75" hidden="false" customHeight="false" outlineLevel="0" collapsed="false">
      <c r="A4408" s="20" t="s">
        <v>9068</v>
      </c>
      <c r="B4408" s="20" t="s">
        <v>9056</v>
      </c>
      <c r="C4408" s="20" t="s">
        <v>9069</v>
      </c>
      <c r="H4408" s="20" t="s">
        <v>49</v>
      </c>
    </row>
    <row r="4409" customFormat="false" ht="15.75" hidden="false" customHeight="false" outlineLevel="0" collapsed="false">
      <c r="A4409" s="20" t="s">
        <v>9070</v>
      </c>
      <c r="B4409" s="20" t="s">
        <v>9056</v>
      </c>
      <c r="C4409" s="20" t="s">
        <v>9069</v>
      </c>
      <c r="H4409" s="20" t="s">
        <v>49</v>
      </c>
    </row>
    <row r="4410" customFormat="false" ht="15.75" hidden="false" customHeight="false" outlineLevel="0" collapsed="false">
      <c r="A4410" s="20" t="s">
        <v>9071</v>
      </c>
      <c r="B4410" s="20" t="s">
        <v>9072</v>
      </c>
      <c r="C4410" s="20" t="s">
        <v>9073</v>
      </c>
      <c r="H4410" s="20" t="s">
        <v>49</v>
      </c>
    </row>
    <row r="4411" customFormat="false" ht="15.75" hidden="false" customHeight="false" outlineLevel="0" collapsed="false">
      <c r="A4411" s="20" t="s">
        <v>9074</v>
      </c>
      <c r="B4411" s="20" t="s">
        <v>9072</v>
      </c>
      <c r="C4411" s="20" t="s">
        <v>9073</v>
      </c>
      <c r="H4411" s="20" t="s">
        <v>49</v>
      </c>
    </row>
    <row r="4412" customFormat="false" ht="15.75" hidden="false" customHeight="false" outlineLevel="0" collapsed="false">
      <c r="A4412" s="20" t="s">
        <v>9075</v>
      </c>
      <c r="B4412" s="20" t="s">
        <v>9072</v>
      </c>
      <c r="C4412" s="20" t="s">
        <v>9076</v>
      </c>
      <c r="H4412" s="20" t="s">
        <v>49</v>
      </c>
    </row>
    <row r="4413" customFormat="false" ht="15.75" hidden="false" customHeight="false" outlineLevel="0" collapsed="false">
      <c r="A4413" s="20" t="s">
        <v>9077</v>
      </c>
      <c r="B4413" s="20" t="s">
        <v>9072</v>
      </c>
      <c r="C4413" s="20" t="s">
        <v>9076</v>
      </c>
      <c r="H4413" s="20" t="s">
        <v>49</v>
      </c>
    </row>
    <row r="4414" customFormat="false" ht="15.75" hidden="false" customHeight="false" outlineLevel="0" collapsed="false">
      <c r="A4414" s="20" t="s">
        <v>9078</v>
      </c>
      <c r="B4414" s="20" t="s">
        <v>9072</v>
      </c>
      <c r="C4414" s="20" t="s">
        <v>9079</v>
      </c>
      <c r="H4414" s="20" t="s">
        <v>49</v>
      </c>
    </row>
    <row r="4415" customFormat="false" ht="15.75" hidden="false" customHeight="false" outlineLevel="0" collapsed="false">
      <c r="A4415" s="20" t="s">
        <v>9080</v>
      </c>
      <c r="B4415" s="20" t="s">
        <v>9072</v>
      </c>
      <c r="C4415" s="20" t="s">
        <v>9079</v>
      </c>
      <c r="H4415" s="20" t="s">
        <v>49</v>
      </c>
    </row>
    <row r="4416" customFormat="false" ht="15.75" hidden="false" customHeight="false" outlineLevel="0" collapsed="false">
      <c r="A4416" s="20" t="s">
        <v>9081</v>
      </c>
      <c r="B4416" s="20" t="s">
        <v>9072</v>
      </c>
      <c r="C4416" s="20" t="s">
        <v>9082</v>
      </c>
      <c r="H4416" s="20" t="s">
        <v>49</v>
      </c>
    </row>
    <row r="4417" customFormat="false" ht="15.75" hidden="false" customHeight="false" outlineLevel="0" collapsed="false">
      <c r="A4417" s="20" t="s">
        <v>9083</v>
      </c>
      <c r="B4417" s="20" t="s">
        <v>9072</v>
      </c>
      <c r="C4417" s="20" t="s">
        <v>9082</v>
      </c>
      <c r="H4417" s="20" t="s">
        <v>49</v>
      </c>
    </row>
    <row r="4418" customFormat="false" ht="15.75" hidden="false" customHeight="false" outlineLevel="0" collapsed="false">
      <c r="A4418" s="20" t="s">
        <v>9084</v>
      </c>
      <c r="B4418" s="20" t="s">
        <v>9072</v>
      </c>
      <c r="C4418" s="20" t="s">
        <v>9085</v>
      </c>
      <c r="H4418" s="20" t="s">
        <v>49</v>
      </c>
    </row>
    <row r="4419" customFormat="false" ht="15.75" hidden="false" customHeight="false" outlineLevel="0" collapsed="false">
      <c r="A4419" s="20" t="s">
        <v>9086</v>
      </c>
      <c r="B4419" s="20" t="s">
        <v>9072</v>
      </c>
      <c r="C4419" s="20" t="s">
        <v>9085</v>
      </c>
      <c r="H4419" s="20" t="s">
        <v>49</v>
      </c>
    </row>
    <row r="4420" customFormat="false" ht="15.75" hidden="false" customHeight="false" outlineLevel="0" collapsed="false">
      <c r="A4420" s="20" t="s">
        <v>9087</v>
      </c>
      <c r="B4420" s="20" t="s">
        <v>9072</v>
      </c>
      <c r="C4420" s="20" t="s">
        <v>9088</v>
      </c>
      <c r="H4420" s="20" t="s">
        <v>49</v>
      </c>
    </row>
    <row r="4421" customFormat="false" ht="15.75" hidden="false" customHeight="false" outlineLevel="0" collapsed="false">
      <c r="A4421" s="20" t="s">
        <v>9089</v>
      </c>
      <c r="B4421" s="20" t="s">
        <v>9072</v>
      </c>
      <c r="C4421" s="20" t="s">
        <v>9088</v>
      </c>
      <c r="H4421" s="20" t="s">
        <v>49</v>
      </c>
    </row>
    <row r="4422" customFormat="false" ht="15.75" hidden="false" customHeight="false" outlineLevel="0" collapsed="false">
      <c r="A4422" s="20" t="s">
        <v>9090</v>
      </c>
      <c r="B4422" s="20" t="s">
        <v>9072</v>
      </c>
      <c r="C4422" s="20" t="s">
        <v>9091</v>
      </c>
      <c r="H4422" s="20" t="s">
        <v>49</v>
      </c>
    </row>
    <row r="4423" customFormat="false" ht="15.75" hidden="false" customHeight="false" outlineLevel="0" collapsed="false">
      <c r="A4423" s="20" t="s">
        <v>9092</v>
      </c>
      <c r="B4423" s="20" t="s">
        <v>9072</v>
      </c>
      <c r="C4423" s="20" t="s">
        <v>9091</v>
      </c>
      <c r="H4423" s="20" t="s">
        <v>49</v>
      </c>
    </row>
    <row r="4424" customFormat="false" ht="15.75" hidden="false" customHeight="false" outlineLevel="0" collapsed="false">
      <c r="A4424" s="20" t="s">
        <v>9093</v>
      </c>
      <c r="B4424" s="20" t="s">
        <v>9072</v>
      </c>
      <c r="C4424" s="20" t="s">
        <v>9094</v>
      </c>
      <c r="H4424" s="20" t="s">
        <v>49</v>
      </c>
    </row>
    <row r="4425" customFormat="false" ht="15.75" hidden="false" customHeight="false" outlineLevel="0" collapsed="false">
      <c r="A4425" s="20" t="s">
        <v>9095</v>
      </c>
      <c r="B4425" s="20" t="s">
        <v>9072</v>
      </c>
      <c r="C4425" s="20" t="s">
        <v>9094</v>
      </c>
      <c r="H4425" s="20" t="s">
        <v>49</v>
      </c>
    </row>
    <row r="4426" customFormat="false" ht="15.75" hidden="false" customHeight="false" outlineLevel="0" collapsed="false">
      <c r="A4426" s="20" t="s">
        <v>9096</v>
      </c>
      <c r="B4426" s="20" t="s">
        <v>9072</v>
      </c>
      <c r="C4426" s="20" t="s">
        <v>9097</v>
      </c>
      <c r="H4426" s="20" t="s">
        <v>49</v>
      </c>
    </row>
    <row r="4427" customFormat="false" ht="15.75" hidden="false" customHeight="false" outlineLevel="0" collapsed="false">
      <c r="A4427" s="20" t="s">
        <v>9098</v>
      </c>
      <c r="B4427" s="20" t="s">
        <v>9072</v>
      </c>
      <c r="C4427" s="20" t="s">
        <v>9097</v>
      </c>
      <c r="H4427" s="20" t="s">
        <v>49</v>
      </c>
    </row>
    <row r="4428" customFormat="false" ht="15.75" hidden="false" customHeight="false" outlineLevel="0" collapsed="false">
      <c r="A4428" s="20" t="s">
        <v>9099</v>
      </c>
      <c r="B4428" s="20" t="s">
        <v>9072</v>
      </c>
      <c r="C4428" s="20" t="s">
        <v>9100</v>
      </c>
      <c r="H4428" s="20" t="s">
        <v>49</v>
      </c>
    </row>
    <row r="4429" customFormat="false" ht="15.75" hidden="false" customHeight="false" outlineLevel="0" collapsed="false">
      <c r="A4429" s="20" t="s">
        <v>9101</v>
      </c>
      <c r="B4429" s="20" t="s">
        <v>9072</v>
      </c>
      <c r="C4429" s="20" t="s">
        <v>9100</v>
      </c>
      <c r="H4429" s="20" t="s">
        <v>49</v>
      </c>
    </row>
    <row r="4430" customFormat="false" ht="15.75" hidden="false" customHeight="false" outlineLevel="0" collapsed="false">
      <c r="A4430" s="20" t="s">
        <v>9102</v>
      </c>
      <c r="B4430" s="20" t="s">
        <v>9072</v>
      </c>
      <c r="C4430" s="20" t="s">
        <v>9103</v>
      </c>
      <c r="H4430" s="20" t="s">
        <v>49</v>
      </c>
    </row>
    <row r="4431" customFormat="false" ht="15.75" hidden="false" customHeight="false" outlineLevel="0" collapsed="false">
      <c r="A4431" s="20" t="s">
        <v>9104</v>
      </c>
      <c r="B4431" s="20" t="s">
        <v>9072</v>
      </c>
      <c r="C4431" s="20" t="s">
        <v>9103</v>
      </c>
      <c r="H4431" s="20" t="s">
        <v>49</v>
      </c>
    </row>
    <row r="4432" customFormat="false" ht="15.75" hidden="false" customHeight="false" outlineLevel="0" collapsed="false">
      <c r="A4432" s="20" t="s">
        <v>9105</v>
      </c>
      <c r="B4432" s="20" t="s">
        <v>9072</v>
      </c>
      <c r="C4432" s="20" t="s">
        <v>9106</v>
      </c>
      <c r="H4432" s="20" t="s">
        <v>49</v>
      </c>
    </row>
    <row r="4433" customFormat="false" ht="15.75" hidden="false" customHeight="false" outlineLevel="0" collapsed="false">
      <c r="A4433" s="20" t="s">
        <v>9107</v>
      </c>
      <c r="B4433" s="20" t="s">
        <v>9072</v>
      </c>
      <c r="C4433" s="20" t="s">
        <v>9106</v>
      </c>
      <c r="H4433" s="20" t="s">
        <v>49</v>
      </c>
    </row>
    <row r="4434" customFormat="false" ht="15.75" hidden="false" customHeight="false" outlineLevel="0" collapsed="false">
      <c r="A4434" s="20" t="s">
        <v>9108</v>
      </c>
      <c r="B4434" s="20" t="s">
        <v>9072</v>
      </c>
      <c r="C4434" s="20" t="s">
        <v>9109</v>
      </c>
      <c r="H4434" s="20" t="s">
        <v>49</v>
      </c>
    </row>
    <row r="4435" customFormat="false" ht="15.75" hidden="false" customHeight="false" outlineLevel="0" collapsed="false">
      <c r="A4435" s="20" t="s">
        <v>9110</v>
      </c>
      <c r="B4435" s="20" t="s">
        <v>9072</v>
      </c>
      <c r="C4435" s="20" t="s">
        <v>9109</v>
      </c>
      <c r="H4435" s="20" t="s">
        <v>49</v>
      </c>
    </row>
    <row r="4436" customFormat="false" ht="15.75" hidden="false" customHeight="false" outlineLevel="0" collapsed="false">
      <c r="A4436" s="20" t="s">
        <v>9111</v>
      </c>
      <c r="B4436" s="20" t="s">
        <v>9072</v>
      </c>
      <c r="C4436" s="20" t="s">
        <v>9112</v>
      </c>
      <c r="H4436" s="20" t="s">
        <v>49</v>
      </c>
    </row>
    <row r="4437" customFormat="false" ht="15.75" hidden="false" customHeight="false" outlineLevel="0" collapsed="false">
      <c r="A4437" s="20" t="s">
        <v>9113</v>
      </c>
      <c r="B4437" s="20" t="s">
        <v>9072</v>
      </c>
      <c r="C4437" s="20" t="s">
        <v>9112</v>
      </c>
      <c r="H4437" s="20" t="s">
        <v>49</v>
      </c>
    </row>
    <row r="4438" customFormat="false" ht="15.75" hidden="false" customHeight="false" outlineLevel="0" collapsed="false">
      <c r="A4438" s="20" t="s">
        <v>9114</v>
      </c>
      <c r="B4438" s="20" t="s">
        <v>9072</v>
      </c>
      <c r="C4438" s="20" t="s">
        <v>9115</v>
      </c>
      <c r="H4438" s="20" t="s">
        <v>49</v>
      </c>
    </row>
    <row r="4439" customFormat="false" ht="15.75" hidden="false" customHeight="false" outlineLevel="0" collapsed="false">
      <c r="A4439" s="20" t="s">
        <v>9116</v>
      </c>
      <c r="B4439" s="20" t="s">
        <v>9072</v>
      </c>
      <c r="C4439" s="20" t="s">
        <v>9115</v>
      </c>
      <c r="H4439" s="20" t="s">
        <v>49</v>
      </c>
    </row>
    <row r="4440" customFormat="false" ht="15.75" hidden="false" customHeight="false" outlineLevel="0" collapsed="false">
      <c r="A4440" s="20" t="s">
        <v>9117</v>
      </c>
      <c r="B4440" s="20" t="s">
        <v>9072</v>
      </c>
      <c r="C4440" s="20" t="s">
        <v>9118</v>
      </c>
      <c r="H4440" s="20" t="s">
        <v>49</v>
      </c>
    </row>
    <row r="4441" customFormat="false" ht="15.75" hidden="false" customHeight="false" outlineLevel="0" collapsed="false">
      <c r="A4441" s="20" t="s">
        <v>9119</v>
      </c>
      <c r="B4441" s="20" t="s">
        <v>9072</v>
      </c>
      <c r="C4441" s="20" t="s">
        <v>9118</v>
      </c>
      <c r="H4441" s="20" t="s">
        <v>49</v>
      </c>
    </row>
    <row r="4442" customFormat="false" ht="15.75" hidden="false" customHeight="false" outlineLevel="0" collapsed="false">
      <c r="A4442" s="20" t="s">
        <v>9120</v>
      </c>
      <c r="B4442" s="20" t="s">
        <v>9072</v>
      </c>
      <c r="C4442" s="20" t="s">
        <v>9121</v>
      </c>
      <c r="H4442" s="20" t="s">
        <v>49</v>
      </c>
    </row>
    <row r="4443" customFormat="false" ht="15.75" hidden="false" customHeight="false" outlineLevel="0" collapsed="false">
      <c r="A4443" s="20" t="s">
        <v>9122</v>
      </c>
      <c r="B4443" s="20" t="s">
        <v>9072</v>
      </c>
      <c r="C4443" s="20" t="s">
        <v>9121</v>
      </c>
      <c r="H4443" s="20" t="s">
        <v>49</v>
      </c>
    </row>
    <row r="4444" customFormat="false" ht="15.75" hidden="false" customHeight="false" outlineLevel="0" collapsed="false">
      <c r="A4444" s="20" t="s">
        <v>9123</v>
      </c>
      <c r="B4444" s="20" t="s">
        <v>9124</v>
      </c>
      <c r="C4444" s="20" t="s">
        <v>9125</v>
      </c>
      <c r="H4444" s="20" t="s">
        <v>49</v>
      </c>
    </row>
    <row r="4445" customFormat="false" ht="15.75" hidden="false" customHeight="false" outlineLevel="0" collapsed="false">
      <c r="A4445" s="20" t="s">
        <v>9126</v>
      </c>
      <c r="B4445" s="20" t="s">
        <v>9124</v>
      </c>
      <c r="C4445" s="20" t="s">
        <v>9125</v>
      </c>
      <c r="H4445" s="20" t="s">
        <v>49</v>
      </c>
    </row>
    <row r="4446" customFormat="false" ht="15.75" hidden="false" customHeight="false" outlineLevel="0" collapsed="false">
      <c r="A4446" s="20" t="s">
        <v>9127</v>
      </c>
      <c r="B4446" s="20" t="s">
        <v>9124</v>
      </c>
      <c r="C4446" s="20" t="s">
        <v>9128</v>
      </c>
      <c r="H4446" s="20" t="s">
        <v>49</v>
      </c>
    </row>
    <row r="4447" customFormat="false" ht="15.75" hidden="false" customHeight="false" outlineLevel="0" collapsed="false">
      <c r="A4447" s="20" t="s">
        <v>9129</v>
      </c>
      <c r="B4447" s="20" t="s">
        <v>9124</v>
      </c>
      <c r="C4447" s="20" t="s">
        <v>9128</v>
      </c>
      <c r="H4447" s="20" t="s">
        <v>49</v>
      </c>
    </row>
    <row r="4448" customFormat="false" ht="15.75" hidden="false" customHeight="false" outlineLevel="0" collapsed="false">
      <c r="A4448" s="20" t="s">
        <v>9130</v>
      </c>
      <c r="B4448" s="20" t="s">
        <v>9124</v>
      </c>
      <c r="C4448" s="20" t="s">
        <v>9131</v>
      </c>
      <c r="H4448" s="20" t="s">
        <v>49</v>
      </c>
    </row>
    <row r="4449" customFormat="false" ht="15.75" hidden="false" customHeight="false" outlineLevel="0" collapsed="false">
      <c r="A4449" s="20" t="s">
        <v>9132</v>
      </c>
      <c r="B4449" s="20" t="s">
        <v>9124</v>
      </c>
      <c r="C4449" s="20" t="s">
        <v>9131</v>
      </c>
      <c r="H4449" s="20" t="s">
        <v>49</v>
      </c>
    </row>
    <row r="4450" customFormat="false" ht="15.75" hidden="false" customHeight="false" outlineLevel="0" collapsed="false">
      <c r="A4450" s="20" t="s">
        <v>9133</v>
      </c>
      <c r="B4450" s="20" t="s">
        <v>9124</v>
      </c>
      <c r="C4450" s="20" t="s">
        <v>9134</v>
      </c>
      <c r="H4450" s="20" t="s">
        <v>49</v>
      </c>
    </row>
    <row r="4451" customFormat="false" ht="15.75" hidden="false" customHeight="false" outlineLevel="0" collapsed="false">
      <c r="A4451" s="20" t="s">
        <v>9135</v>
      </c>
      <c r="B4451" s="20" t="s">
        <v>9124</v>
      </c>
      <c r="C4451" s="20" t="s">
        <v>9134</v>
      </c>
      <c r="H4451" s="20" t="s">
        <v>49</v>
      </c>
    </row>
    <row r="4452" customFormat="false" ht="15.75" hidden="false" customHeight="false" outlineLevel="0" collapsed="false">
      <c r="A4452" s="20" t="s">
        <v>9136</v>
      </c>
      <c r="B4452" s="20" t="s">
        <v>9124</v>
      </c>
      <c r="C4452" s="20" t="s">
        <v>9137</v>
      </c>
      <c r="H4452" s="20" t="s">
        <v>49</v>
      </c>
    </row>
    <row r="4453" customFormat="false" ht="15.75" hidden="false" customHeight="false" outlineLevel="0" collapsed="false">
      <c r="A4453" s="20" t="s">
        <v>9138</v>
      </c>
      <c r="B4453" s="20" t="s">
        <v>9124</v>
      </c>
      <c r="C4453" s="20" t="s">
        <v>9137</v>
      </c>
      <c r="H4453" s="20" t="s">
        <v>49</v>
      </c>
    </row>
    <row r="4454" customFormat="false" ht="15.75" hidden="false" customHeight="false" outlineLevel="0" collapsed="false">
      <c r="A4454" s="20" t="s">
        <v>9139</v>
      </c>
      <c r="B4454" s="20" t="s">
        <v>9124</v>
      </c>
      <c r="C4454" s="20" t="s">
        <v>9140</v>
      </c>
      <c r="H4454" s="20" t="s">
        <v>49</v>
      </c>
    </row>
    <row r="4455" customFormat="false" ht="15.75" hidden="false" customHeight="false" outlineLevel="0" collapsed="false">
      <c r="A4455" s="20" t="s">
        <v>9141</v>
      </c>
      <c r="B4455" s="20" t="s">
        <v>9124</v>
      </c>
      <c r="C4455" s="20" t="s">
        <v>9140</v>
      </c>
      <c r="H4455" s="20" t="s">
        <v>49</v>
      </c>
    </row>
    <row r="4456" customFormat="false" ht="15.75" hidden="false" customHeight="false" outlineLevel="0" collapsed="false">
      <c r="A4456" s="20" t="s">
        <v>9142</v>
      </c>
      <c r="B4456" s="20" t="s">
        <v>9124</v>
      </c>
      <c r="C4456" s="20" t="s">
        <v>9143</v>
      </c>
      <c r="H4456" s="20" t="s">
        <v>49</v>
      </c>
    </row>
    <row r="4457" customFormat="false" ht="15.75" hidden="false" customHeight="false" outlineLevel="0" collapsed="false">
      <c r="A4457" s="20" t="s">
        <v>9144</v>
      </c>
      <c r="B4457" s="20" t="s">
        <v>9124</v>
      </c>
      <c r="C4457" s="20" t="s">
        <v>9143</v>
      </c>
      <c r="H4457" s="20" t="s">
        <v>49</v>
      </c>
    </row>
    <row r="4458" customFormat="false" ht="15.75" hidden="false" customHeight="false" outlineLevel="0" collapsed="false">
      <c r="A4458" s="20" t="s">
        <v>9145</v>
      </c>
      <c r="B4458" s="20" t="s">
        <v>9124</v>
      </c>
      <c r="C4458" s="20" t="s">
        <v>9146</v>
      </c>
      <c r="H4458" s="20" t="s">
        <v>49</v>
      </c>
    </row>
    <row r="4459" customFormat="false" ht="15.75" hidden="false" customHeight="false" outlineLevel="0" collapsed="false">
      <c r="A4459" s="20" t="s">
        <v>9147</v>
      </c>
      <c r="B4459" s="20" t="s">
        <v>9124</v>
      </c>
      <c r="C4459" s="20" t="s">
        <v>9146</v>
      </c>
      <c r="H4459" s="20" t="s">
        <v>49</v>
      </c>
    </row>
    <row r="4460" customFormat="false" ht="15.75" hidden="false" customHeight="false" outlineLevel="0" collapsed="false">
      <c r="A4460" s="20" t="s">
        <v>9148</v>
      </c>
      <c r="B4460" s="20" t="s">
        <v>9124</v>
      </c>
      <c r="C4460" s="20" t="s">
        <v>9149</v>
      </c>
      <c r="H4460" s="20" t="s">
        <v>49</v>
      </c>
    </row>
    <row r="4461" customFormat="false" ht="15.75" hidden="false" customHeight="false" outlineLevel="0" collapsed="false">
      <c r="A4461" s="20" t="s">
        <v>9150</v>
      </c>
      <c r="B4461" s="20" t="s">
        <v>9124</v>
      </c>
      <c r="C4461" s="20" t="s">
        <v>9149</v>
      </c>
      <c r="H4461" s="20" t="s">
        <v>49</v>
      </c>
    </row>
    <row r="4462" customFormat="false" ht="15.75" hidden="false" customHeight="false" outlineLevel="0" collapsed="false">
      <c r="A4462" s="20" t="s">
        <v>9151</v>
      </c>
      <c r="B4462" s="20" t="s">
        <v>9124</v>
      </c>
      <c r="C4462" s="20" t="s">
        <v>9152</v>
      </c>
      <c r="H4462" s="20" t="s">
        <v>49</v>
      </c>
    </row>
    <row r="4463" customFormat="false" ht="15.75" hidden="false" customHeight="false" outlineLevel="0" collapsed="false">
      <c r="A4463" s="20" t="s">
        <v>9153</v>
      </c>
      <c r="B4463" s="20" t="s">
        <v>9124</v>
      </c>
      <c r="C4463" s="20" t="s">
        <v>9152</v>
      </c>
      <c r="H4463" s="20" t="s">
        <v>49</v>
      </c>
    </row>
    <row r="4464" customFormat="false" ht="15.75" hidden="false" customHeight="false" outlineLevel="0" collapsed="false">
      <c r="A4464" s="20" t="s">
        <v>9154</v>
      </c>
      <c r="B4464" s="20" t="s">
        <v>9124</v>
      </c>
      <c r="C4464" s="20" t="s">
        <v>9155</v>
      </c>
      <c r="H4464" s="20" t="s">
        <v>49</v>
      </c>
    </row>
    <row r="4465" customFormat="false" ht="15.75" hidden="false" customHeight="false" outlineLevel="0" collapsed="false">
      <c r="A4465" s="20" t="s">
        <v>9156</v>
      </c>
      <c r="B4465" s="20" t="s">
        <v>9124</v>
      </c>
      <c r="C4465" s="20" t="s">
        <v>9155</v>
      </c>
      <c r="H4465" s="20" t="s">
        <v>49</v>
      </c>
    </row>
    <row r="4466" customFormat="false" ht="15.75" hidden="false" customHeight="false" outlineLevel="0" collapsed="false">
      <c r="A4466" s="20" t="s">
        <v>9157</v>
      </c>
      <c r="B4466" s="20" t="s">
        <v>9124</v>
      </c>
      <c r="C4466" s="20" t="s">
        <v>9158</v>
      </c>
      <c r="H4466" s="20" t="s">
        <v>49</v>
      </c>
    </row>
    <row r="4467" customFormat="false" ht="15.75" hidden="false" customHeight="false" outlineLevel="0" collapsed="false">
      <c r="A4467" s="20" t="s">
        <v>9159</v>
      </c>
      <c r="B4467" s="20" t="s">
        <v>9124</v>
      </c>
      <c r="C4467" s="20" t="s">
        <v>9158</v>
      </c>
      <c r="H4467" s="20" t="s">
        <v>49</v>
      </c>
    </row>
    <row r="4468" customFormat="false" ht="15.75" hidden="false" customHeight="false" outlineLevel="0" collapsed="false">
      <c r="A4468" s="20" t="s">
        <v>9160</v>
      </c>
      <c r="B4468" s="20" t="s">
        <v>9124</v>
      </c>
      <c r="C4468" s="20" t="s">
        <v>9161</v>
      </c>
      <c r="H4468" s="20" t="s">
        <v>49</v>
      </c>
    </row>
    <row r="4469" customFormat="false" ht="15.75" hidden="false" customHeight="false" outlineLevel="0" collapsed="false">
      <c r="A4469" s="20" t="s">
        <v>9162</v>
      </c>
      <c r="B4469" s="20" t="s">
        <v>9124</v>
      </c>
      <c r="C4469" s="20" t="s">
        <v>9161</v>
      </c>
      <c r="H4469" s="20" t="s">
        <v>49</v>
      </c>
    </row>
    <row r="4470" customFormat="false" ht="15.75" hidden="false" customHeight="false" outlineLevel="0" collapsed="false">
      <c r="A4470" s="20" t="s">
        <v>9163</v>
      </c>
      <c r="B4470" s="20" t="s">
        <v>9124</v>
      </c>
      <c r="C4470" s="20" t="s">
        <v>9164</v>
      </c>
      <c r="H4470" s="20" t="s">
        <v>49</v>
      </c>
    </row>
    <row r="4471" customFormat="false" ht="15.75" hidden="false" customHeight="false" outlineLevel="0" collapsed="false">
      <c r="A4471" s="20" t="s">
        <v>9165</v>
      </c>
      <c r="B4471" s="20" t="s">
        <v>9124</v>
      </c>
      <c r="C4471" s="20" t="s">
        <v>9164</v>
      </c>
      <c r="H4471" s="20" t="s">
        <v>49</v>
      </c>
    </row>
    <row r="4472" customFormat="false" ht="15.75" hidden="false" customHeight="false" outlineLevel="0" collapsed="false">
      <c r="A4472" s="20" t="s">
        <v>9166</v>
      </c>
      <c r="B4472" s="20" t="s">
        <v>9124</v>
      </c>
      <c r="C4472" s="20" t="s">
        <v>9167</v>
      </c>
      <c r="H4472" s="20" t="s">
        <v>49</v>
      </c>
    </row>
    <row r="4473" customFormat="false" ht="15.75" hidden="false" customHeight="false" outlineLevel="0" collapsed="false">
      <c r="A4473" s="20" t="s">
        <v>9168</v>
      </c>
      <c r="B4473" s="20" t="s">
        <v>9124</v>
      </c>
      <c r="C4473" s="20" t="s">
        <v>9167</v>
      </c>
      <c r="H4473" s="20" t="s">
        <v>49</v>
      </c>
    </row>
    <row r="4474" customFormat="false" ht="15.75" hidden="false" customHeight="false" outlineLevel="0" collapsed="false">
      <c r="A4474" s="20" t="s">
        <v>9169</v>
      </c>
      <c r="B4474" s="20" t="s">
        <v>9124</v>
      </c>
      <c r="C4474" s="20" t="s">
        <v>9170</v>
      </c>
      <c r="H4474" s="20" t="s">
        <v>49</v>
      </c>
    </row>
    <row r="4475" customFormat="false" ht="15.75" hidden="false" customHeight="false" outlineLevel="0" collapsed="false">
      <c r="A4475" s="20" t="s">
        <v>9171</v>
      </c>
      <c r="B4475" s="20" t="s">
        <v>9124</v>
      </c>
      <c r="C4475" s="20" t="s">
        <v>9170</v>
      </c>
      <c r="H4475" s="20" t="s">
        <v>49</v>
      </c>
    </row>
    <row r="4476" customFormat="false" ht="15.75" hidden="false" customHeight="false" outlineLevel="0" collapsed="false">
      <c r="A4476" s="20" t="s">
        <v>9172</v>
      </c>
      <c r="B4476" s="20" t="s">
        <v>9124</v>
      </c>
      <c r="C4476" s="20" t="s">
        <v>9173</v>
      </c>
      <c r="H4476" s="20" t="s">
        <v>49</v>
      </c>
    </row>
    <row r="4477" customFormat="false" ht="15.75" hidden="false" customHeight="false" outlineLevel="0" collapsed="false">
      <c r="A4477" s="20" t="s">
        <v>9174</v>
      </c>
      <c r="B4477" s="20" t="s">
        <v>9124</v>
      </c>
      <c r="C4477" s="20" t="s">
        <v>9173</v>
      </c>
      <c r="H4477" s="20" t="s">
        <v>49</v>
      </c>
    </row>
    <row r="4478" customFormat="false" ht="15.75" hidden="false" customHeight="false" outlineLevel="0" collapsed="false">
      <c r="A4478" s="20" t="s">
        <v>9175</v>
      </c>
      <c r="B4478" s="20" t="s">
        <v>9124</v>
      </c>
      <c r="C4478" s="20" t="s">
        <v>9176</v>
      </c>
      <c r="H4478" s="20" t="s">
        <v>49</v>
      </c>
    </row>
    <row r="4479" customFormat="false" ht="15.75" hidden="false" customHeight="false" outlineLevel="0" collapsed="false">
      <c r="A4479" s="20" t="s">
        <v>9177</v>
      </c>
      <c r="B4479" s="20" t="s">
        <v>9124</v>
      </c>
      <c r="C4479" s="20" t="s">
        <v>9176</v>
      </c>
      <c r="H4479" s="20" t="s">
        <v>49</v>
      </c>
    </row>
    <row r="4480" customFormat="false" ht="15.75" hidden="false" customHeight="false" outlineLevel="0" collapsed="false">
      <c r="A4480" s="20" t="s">
        <v>9178</v>
      </c>
      <c r="B4480" s="20" t="s">
        <v>9179</v>
      </c>
      <c r="C4480" s="20" t="s">
        <v>9180</v>
      </c>
      <c r="D4480" s="20" t="s">
        <v>9181</v>
      </c>
      <c r="H4480" s="20" t="s">
        <v>103</v>
      </c>
    </row>
    <row r="4481" customFormat="false" ht="15.75" hidden="false" customHeight="false" outlineLevel="0" collapsed="false">
      <c r="A4481" s="20" t="s">
        <v>9182</v>
      </c>
      <c r="B4481" s="20" t="s">
        <v>9179</v>
      </c>
      <c r="C4481" s="20" t="s">
        <v>9180</v>
      </c>
      <c r="D4481" s="20" t="s">
        <v>9181</v>
      </c>
      <c r="H4481" s="20" t="s">
        <v>103</v>
      </c>
    </row>
    <row r="4482" customFormat="false" ht="15.75" hidden="false" customHeight="false" outlineLevel="0" collapsed="false">
      <c r="A4482" s="20" t="s">
        <v>9183</v>
      </c>
      <c r="B4482" s="20" t="s">
        <v>9184</v>
      </c>
      <c r="C4482" s="20" t="s">
        <v>9185</v>
      </c>
      <c r="D4482" s="20" t="s">
        <v>9186</v>
      </c>
      <c r="H4482" s="20" t="s">
        <v>103</v>
      </c>
    </row>
    <row r="4483" customFormat="false" ht="15.75" hidden="false" customHeight="false" outlineLevel="0" collapsed="false">
      <c r="A4483" s="20" t="s">
        <v>9187</v>
      </c>
      <c r="B4483" s="20" t="s">
        <v>9184</v>
      </c>
      <c r="C4483" s="20" t="s">
        <v>9185</v>
      </c>
      <c r="D4483" s="20" t="s">
        <v>9186</v>
      </c>
      <c r="H4483" s="20" t="s">
        <v>103</v>
      </c>
    </row>
    <row r="4484" customFormat="false" ht="15.75" hidden="false" customHeight="false" outlineLevel="0" collapsed="false">
      <c r="A4484" s="20" t="s">
        <v>9188</v>
      </c>
      <c r="B4484" s="20" t="s">
        <v>9189</v>
      </c>
      <c r="C4484" s="20" t="s">
        <v>9190</v>
      </c>
      <c r="D4484" s="20" t="s">
        <v>9191</v>
      </c>
      <c r="H4484" s="20" t="s">
        <v>103</v>
      </c>
    </row>
    <row r="4485" customFormat="false" ht="15.75" hidden="false" customHeight="false" outlineLevel="0" collapsed="false">
      <c r="A4485" s="20" t="s">
        <v>9192</v>
      </c>
      <c r="B4485" s="20" t="s">
        <v>9189</v>
      </c>
      <c r="C4485" s="20" t="s">
        <v>9190</v>
      </c>
      <c r="D4485" s="20" t="s">
        <v>9191</v>
      </c>
      <c r="H4485" s="20" t="s">
        <v>103</v>
      </c>
    </row>
    <row r="4486" customFormat="false" ht="15.75" hidden="false" customHeight="false" outlineLevel="0" collapsed="false">
      <c r="A4486" s="20" t="s">
        <v>9193</v>
      </c>
      <c r="B4486" s="20" t="s">
        <v>9194</v>
      </c>
      <c r="C4486" s="20" t="s">
        <v>9195</v>
      </c>
      <c r="D4486" s="20" t="s">
        <v>9196</v>
      </c>
      <c r="H4486" s="20" t="s">
        <v>103</v>
      </c>
    </row>
    <row r="4487" customFormat="false" ht="15.75" hidden="false" customHeight="false" outlineLevel="0" collapsed="false">
      <c r="A4487" s="20" t="s">
        <v>9197</v>
      </c>
      <c r="B4487" s="20" t="s">
        <v>9194</v>
      </c>
      <c r="C4487" s="20" t="s">
        <v>9195</v>
      </c>
      <c r="D4487" s="20" t="s">
        <v>9196</v>
      </c>
      <c r="H4487" s="20" t="s">
        <v>103</v>
      </c>
    </row>
    <row r="4488" customFormat="false" ht="15.75" hidden="false" customHeight="false" outlineLevel="0" collapsed="false">
      <c r="A4488" s="20" t="s">
        <v>9198</v>
      </c>
      <c r="B4488" s="20" t="s">
        <v>9199</v>
      </c>
      <c r="C4488" s="20" t="s">
        <v>9200</v>
      </c>
      <c r="D4488" s="20" t="s">
        <v>9196</v>
      </c>
      <c r="H4488" s="20" t="s">
        <v>103</v>
      </c>
    </row>
    <row r="4489" customFormat="false" ht="15.75" hidden="false" customHeight="false" outlineLevel="0" collapsed="false">
      <c r="A4489" s="20" t="s">
        <v>9201</v>
      </c>
      <c r="B4489" s="20" t="s">
        <v>9199</v>
      </c>
      <c r="C4489" s="20" t="s">
        <v>9200</v>
      </c>
      <c r="D4489" s="20" t="s">
        <v>9196</v>
      </c>
      <c r="H4489" s="20" t="s">
        <v>103</v>
      </c>
    </row>
    <row r="4490" customFormat="false" ht="15.75" hidden="false" customHeight="false" outlineLevel="0" collapsed="false">
      <c r="A4490" s="20" t="s">
        <v>9202</v>
      </c>
      <c r="B4490" s="20" t="s">
        <v>9203</v>
      </c>
      <c r="C4490" s="20" t="s">
        <v>9204</v>
      </c>
      <c r="D4490" s="20" t="s">
        <v>9196</v>
      </c>
      <c r="H4490" s="20" t="s">
        <v>103</v>
      </c>
    </row>
    <row r="4491" customFormat="false" ht="15.75" hidden="false" customHeight="false" outlineLevel="0" collapsed="false">
      <c r="A4491" s="20" t="s">
        <v>9205</v>
      </c>
      <c r="B4491" s="20" t="s">
        <v>9203</v>
      </c>
      <c r="C4491" s="20" t="s">
        <v>9204</v>
      </c>
      <c r="D4491" s="20" t="s">
        <v>9196</v>
      </c>
      <c r="H4491" s="20" t="s">
        <v>103</v>
      </c>
    </row>
    <row r="4492" customFormat="false" ht="15.75" hidden="false" customHeight="false" outlineLevel="0" collapsed="false">
      <c r="A4492" s="20" t="s">
        <v>9206</v>
      </c>
      <c r="B4492" s="20" t="s">
        <v>9207</v>
      </c>
      <c r="C4492" s="20" t="s">
        <v>9208</v>
      </c>
      <c r="D4492" s="20" t="s">
        <v>9196</v>
      </c>
      <c r="H4492" s="20" t="s">
        <v>103</v>
      </c>
    </row>
    <row r="4493" customFormat="false" ht="15.75" hidden="false" customHeight="false" outlineLevel="0" collapsed="false">
      <c r="A4493" s="20" t="s">
        <v>9209</v>
      </c>
      <c r="B4493" s="20" t="s">
        <v>9207</v>
      </c>
      <c r="C4493" s="20" t="s">
        <v>9208</v>
      </c>
      <c r="D4493" s="20" t="s">
        <v>9196</v>
      </c>
      <c r="H4493" s="20" t="s">
        <v>103</v>
      </c>
    </row>
    <row r="4494" customFormat="false" ht="15.75" hidden="false" customHeight="false" outlineLevel="0" collapsed="false">
      <c r="A4494" s="20" t="s">
        <v>9210</v>
      </c>
      <c r="B4494" s="20" t="s">
        <v>9211</v>
      </c>
      <c r="C4494" s="20" t="s">
        <v>9212</v>
      </c>
      <c r="D4494" s="20" t="s">
        <v>9196</v>
      </c>
      <c r="H4494" s="20" t="s">
        <v>103</v>
      </c>
    </row>
    <row r="4495" customFormat="false" ht="15.75" hidden="false" customHeight="false" outlineLevel="0" collapsed="false">
      <c r="A4495" s="20" t="s">
        <v>9213</v>
      </c>
      <c r="B4495" s="20" t="s">
        <v>9211</v>
      </c>
      <c r="C4495" s="20" t="s">
        <v>9212</v>
      </c>
      <c r="D4495" s="20" t="s">
        <v>9196</v>
      </c>
      <c r="H4495" s="20" t="s">
        <v>103</v>
      </c>
    </row>
    <row r="4496" customFormat="false" ht="15.75" hidden="false" customHeight="false" outlineLevel="0" collapsed="false">
      <c r="A4496" s="20" t="s">
        <v>9214</v>
      </c>
      <c r="B4496" s="20" t="s">
        <v>9215</v>
      </c>
      <c r="C4496" s="20" t="s">
        <v>9216</v>
      </c>
      <c r="D4496" s="20" t="s">
        <v>9196</v>
      </c>
      <c r="H4496" s="20" t="s">
        <v>103</v>
      </c>
    </row>
    <row r="4497" customFormat="false" ht="15.75" hidden="false" customHeight="false" outlineLevel="0" collapsed="false">
      <c r="A4497" s="20" t="s">
        <v>9217</v>
      </c>
      <c r="B4497" s="20" t="s">
        <v>9215</v>
      </c>
      <c r="C4497" s="20" t="s">
        <v>9216</v>
      </c>
      <c r="D4497" s="20" t="s">
        <v>9196</v>
      </c>
      <c r="H4497" s="20" t="s">
        <v>103</v>
      </c>
    </row>
    <row r="4498" customFormat="false" ht="15.75" hidden="false" customHeight="false" outlineLevel="0" collapsed="false">
      <c r="A4498" s="20" t="s">
        <v>9218</v>
      </c>
      <c r="B4498" s="20" t="s">
        <v>9219</v>
      </c>
      <c r="C4498" s="20" t="s">
        <v>9220</v>
      </c>
      <c r="D4498" s="20" t="s">
        <v>9196</v>
      </c>
      <c r="H4498" s="20" t="s">
        <v>103</v>
      </c>
    </row>
    <row r="4499" customFormat="false" ht="15.75" hidden="false" customHeight="false" outlineLevel="0" collapsed="false">
      <c r="A4499" s="20" t="s">
        <v>9221</v>
      </c>
      <c r="B4499" s="20" t="s">
        <v>9219</v>
      </c>
      <c r="C4499" s="20" t="s">
        <v>9220</v>
      </c>
      <c r="D4499" s="20" t="s">
        <v>9196</v>
      </c>
      <c r="H4499" s="20" t="s">
        <v>103</v>
      </c>
    </row>
    <row r="4500" customFormat="false" ht="15.75" hidden="false" customHeight="false" outlineLevel="0" collapsed="false">
      <c r="A4500" s="20" t="s">
        <v>9222</v>
      </c>
      <c r="B4500" s="20" t="s">
        <v>9223</v>
      </c>
      <c r="C4500" s="20" t="s">
        <v>9224</v>
      </c>
      <c r="D4500" s="20" t="s">
        <v>9225</v>
      </c>
      <c r="H4500" s="20" t="s">
        <v>103</v>
      </c>
    </row>
    <row r="4501" customFormat="false" ht="15.75" hidden="false" customHeight="false" outlineLevel="0" collapsed="false">
      <c r="A4501" s="20" t="s">
        <v>9226</v>
      </c>
      <c r="B4501" s="20" t="s">
        <v>9223</v>
      </c>
      <c r="C4501" s="20" t="s">
        <v>9224</v>
      </c>
      <c r="D4501" s="20" t="s">
        <v>9225</v>
      </c>
      <c r="H4501" s="20" t="s">
        <v>103</v>
      </c>
    </row>
    <row r="4502" customFormat="false" ht="15.75" hidden="false" customHeight="false" outlineLevel="0" collapsed="false">
      <c r="A4502" s="20" t="s">
        <v>9227</v>
      </c>
      <c r="B4502" s="20" t="s">
        <v>9228</v>
      </c>
      <c r="C4502" s="20" t="s">
        <v>9229</v>
      </c>
      <c r="D4502" s="20" t="s">
        <v>9230</v>
      </c>
      <c r="H4502" s="20" t="s">
        <v>103</v>
      </c>
    </row>
    <row r="4503" customFormat="false" ht="15.75" hidden="false" customHeight="false" outlineLevel="0" collapsed="false">
      <c r="A4503" s="20" t="s">
        <v>9231</v>
      </c>
      <c r="B4503" s="20" t="s">
        <v>9228</v>
      </c>
      <c r="C4503" s="20" t="s">
        <v>9229</v>
      </c>
      <c r="D4503" s="20" t="s">
        <v>9230</v>
      </c>
      <c r="H4503" s="20" t="s">
        <v>103</v>
      </c>
    </row>
    <row r="4504" customFormat="false" ht="15.75" hidden="false" customHeight="false" outlineLevel="0" collapsed="false">
      <c r="A4504" s="20" t="s">
        <v>9232</v>
      </c>
      <c r="B4504" s="20" t="s">
        <v>9233</v>
      </c>
      <c r="C4504" s="20" t="s">
        <v>9234</v>
      </c>
      <c r="D4504" s="20" t="s">
        <v>9235</v>
      </c>
      <c r="E4504" s="20" t="s">
        <v>9236</v>
      </c>
      <c r="F4504" s="20" t="s">
        <v>9237</v>
      </c>
      <c r="G4504" s="20" t="s">
        <v>9238</v>
      </c>
      <c r="H4504" s="20" t="s">
        <v>103</v>
      </c>
    </row>
    <row r="4505" customFormat="false" ht="15.75" hidden="false" customHeight="false" outlineLevel="0" collapsed="false">
      <c r="A4505" s="20" t="s">
        <v>9239</v>
      </c>
      <c r="B4505" s="20" t="s">
        <v>9233</v>
      </c>
      <c r="C4505" s="20" t="s">
        <v>9234</v>
      </c>
      <c r="D4505" s="20" t="s">
        <v>9235</v>
      </c>
      <c r="E4505" s="20" t="s">
        <v>9236</v>
      </c>
      <c r="F4505" s="20" t="s">
        <v>9237</v>
      </c>
      <c r="G4505" s="20" t="s">
        <v>9238</v>
      </c>
      <c r="H4505" s="20" t="s">
        <v>103</v>
      </c>
    </row>
    <row r="4506" customFormat="false" ht="15.75" hidden="false" customHeight="false" outlineLevel="0" collapsed="false">
      <c r="A4506" s="20" t="s">
        <v>9240</v>
      </c>
      <c r="B4506" s="20" t="s">
        <v>9233</v>
      </c>
      <c r="C4506" s="20" t="s">
        <v>9234</v>
      </c>
      <c r="D4506" s="20" t="s">
        <v>9241</v>
      </c>
      <c r="E4506" s="20" t="s">
        <v>9236</v>
      </c>
      <c r="F4506" s="20" t="s">
        <v>9237</v>
      </c>
      <c r="G4506" s="20" t="s">
        <v>9242</v>
      </c>
      <c r="H4506" s="20" t="s">
        <v>103</v>
      </c>
    </row>
    <row r="4507" customFormat="false" ht="15.75" hidden="false" customHeight="false" outlineLevel="0" collapsed="false">
      <c r="A4507" s="20" t="s">
        <v>9243</v>
      </c>
      <c r="B4507" s="20" t="s">
        <v>9233</v>
      </c>
      <c r="C4507" s="20" t="s">
        <v>9234</v>
      </c>
      <c r="D4507" s="20" t="s">
        <v>9241</v>
      </c>
      <c r="E4507" s="20" t="s">
        <v>9236</v>
      </c>
      <c r="F4507" s="20" t="s">
        <v>9237</v>
      </c>
      <c r="G4507" s="20" t="s">
        <v>9242</v>
      </c>
      <c r="H4507" s="20" t="s">
        <v>103</v>
      </c>
    </row>
    <row r="4508" customFormat="false" ht="15.75" hidden="false" customHeight="false" outlineLevel="0" collapsed="false">
      <c r="A4508" s="20" t="s">
        <v>9244</v>
      </c>
      <c r="B4508" s="20" t="s">
        <v>9233</v>
      </c>
      <c r="C4508" s="20" t="s">
        <v>9234</v>
      </c>
      <c r="D4508" s="20" t="s">
        <v>9241</v>
      </c>
      <c r="E4508" s="20" t="s">
        <v>9236</v>
      </c>
      <c r="F4508" s="20" t="s">
        <v>9237</v>
      </c>
      <c r="G4508" s="20" t="s">
        <v>9245</v>
      </c>
      <c r="H4508" s="20" t="s">
        <v>103</v>
      </c>
    </row>
    <row r="4509" customFormat="false" ht="15.75" hidden="false" customHeight="false" outlineLevel="0" collapsed="false">
      <c r="A4509" s="20" t="s">
        <v>9246</v>
      </c>
      <c r="B4509" s="20" t="s">
        <v>9233</v>
      </c>
      <c r="C4509" s="20" t="s">
        <v>9234</v>
      </c>
      <c r="D4509" s="20" t="s">
        <v>9241</v>
      </c>
      <c r="E4509" s="20" t="s">
        <v>9236</v>
      </c>
      <c r="F4509" s="20" t="s">
        <v>9237</v>
      </c>
      <c r="G4509" s="20" t="s">
        <v>9245</v>
      </c>
      <c r="H4509" s="20" t="s">
        <v>103</v>
      </c>
    </row>
    <row r="4510" customFormat="false" ht="15.75" hidden="false" customHeight="false" outlineLevel="0" collapsed="false">
      <c r="A4510" s="20" t="s">
        <v>9247</v>
      </c>
      <c r="B4510" s="20" t="s">
        <v>9233</v>
      </c>
      <c r="C4510" s="20" t="s">
        <v>9234</v>
      </c>
      <c r="D4510" s="20" t="s">
        <v>9241</v>
      </c>
      <c r="E4510" s="20" t="s">
        <v>9236</v>
      </c>
      <c r="F4510" s="20" t="s">
        <v>9237</v>
      </c>
      <c r="G4510" s="20" t="s">
        <v>9248</v>
      </c>
      <c r="H4510" s="20" t="s">
        <v>103</v>
      </c>
    </row>
    <row r="4511" customFormat="false" ht="15.75" hidden="false" customHeight="false" outlineLevel="0" collapsed="false">
      <c r="A4511" s="20" t="s">
        <v>9249</v>
      </c>
      <c r="B4511" s="20" t="s">
        <v>9233</v>
      </c>
      <c r="C4511" s="20" t="s">
        <v>9234</v>
      </c>
      <c r="D4511" s="20" t="s">
        <v>9241</v>
      </c>
      <c r="E4511" s="20" t="s">
        <v>9236</v>
      </c>
      <c r="F4511" s="20" t="s">
        <v>9237</v>
      </c>
      <c r="G4511" s="20" t="s">
        <v>9248</v>
      </c>
      <c r="H4511" s="20" t="s">
        <v>103</v>
      </c>
    </row>
    <row r="4512" customFormat="false" ht="15.75" hidden="false" customHeight="false" outlineLevel="0" collapsed="false">
      <c r="A4512" s="20" t="s">
        <v>9250</v>
      </c>
      <c r="B4512" s="20" t="s">
        <v>9233</v>
      </c>
      <c r="C4512" s="20" t="s">
        <v>9234</v>
      </c>
      <c r="D4512" s="20" t="s">
        <v>9241</v>
      </c>
      <c r="E4512" s="20" t="s">
        <v>9236</v>
      </c>
      <c r="F4512" s="20" t="s">
        <v>9237</v>
      </c>
      <c r="G4512" s="20" t="s">
        <v>9251</v>
      </c>
      <c r="H4512" s="20" t="s">
        <v>103</v>
      </c>
    </row>
    <row r="4513" customFormat="false" ht="15.75" hidden="false" customHeight="false" outlineLevel="0" collapsed="false">
      <c r="A4513" s="20" t="s">
        <v>9252</v>
      </c>
      <c r="B4513" s="20" t="s">
        <v>9233</v>
      </c>
      <c r="C4513" s="20" t="s">
        <v>9234</v>
      </c>
      <c r="D4513" s="20" t="s">
        <v>9241</v>
      </c>
      <c r="E4513" s="20" t="s">
        <v>9236</v>
      </c>
      <c r="F4513" s="20" t="s">
        <v>9237</v>
      </c>
      <c r="G4513" s="20" t="s">
        <v>9251</v>
      </c>
      <c r="H4513" s="20" t="s">
        <v>103</v>
      </c>
    </row>
    <row r="4514" customFormat="false" ht="15.75" hidden="false" customHeight="false" outlineLevel="0" collapsed="false">
      <c r="A4514" s="20" t="s">
        <v>9253</v>
      </c>
      <c r="B4514" s="20" t="s">
        <v>9233</v>
      </c>
      <c r="C4514" s="20" t="s">
        <v>9234</v>
      </c>
      <c r="D4514" s="20" t="s">
        <v>9241</v>
      </c>
      <c r="E4514" s="20" t="s">
        <v>9236</v>
      </c>
      <c r="F4514" s="20" t="s">
        <v>9237</v>
      </c>
      <c r="G4514" s="20" t="s">
        <v>9254</v>
      </c>
      <c r="H4514" s="20" t="s">
        <v>103</v>
      </c>
    </row>
    <row r="4515" customFormat="false" ht="15.75" hidden="false" customHeight="false" outlineLevel="0" collapsed="false">
      <c r="A4515" s="20" t="s">
        <v>9255</v>
      </c>
      <c r="B4515" s="20" t="s">
        <v>9233</v>
      </c>
      <c r="C4515" s="20" t="s">
        <v>9234</v>
      </c>
      <c r="D4515" s="20" t="s">
        <v>9241</v>
      </c>
      <c r="E4515" s="20" t="s">
        <v>9236</v>
      </c>
      <c r="F4515" s="20" t="s">
        <v>9237</v>
      </c>
      <c r="G4515" s="20" t="s">
        <v>9254</v>
      </c>
      <c r="H4515" s="20" t="s">
        <v>103</v>
      </c>
    </row>
    <row r="4516" customFormat="false" ht="15.75" hidden="false" customHeight="false" outlineLevel="0" collapsed="false">
      <c r="A4516" s="20" t="s">
        <v>9256</v>
      </c>
      <c r="B4516" s="20" t="s">
        <v>9233</v>
      </c>
      <c r="C4516" s="20" t="s">
        <v>9234</v>
      </c>
      <c r="D4516" s="20" t="s">
        <v>9241</v>
      </c>
      <c r="E4516" s="20" t="s">
        <v>9236</v>
      </c>
      <c r="F4516" s="20" t="s">
        <v>9237</v>
      </c>
      <c r="G4516" s="20" t="s">
        <v>9257</v>
      </c>
      <c r="H4516" s="20" t="s">
        <v>103</v>
      </c>
    </row>
    <row r="4517" customFormat="false" ht="15.75" hidden="false" customHeight="false" outlineLevel="0" collapsed="false">
      <c r="A4517" s="20" t="s">
        <v>9258</v>
      </c>
      <c r="B4517" s="20" t="s">
        <v>9233</v>
      </c>
      <c r="C4517" s="20" t="s">
        <v>9234</v>
      </c>
      <c r="D4517" s="20" t="s">
        <v>9241</v>
      </c>
      <c r="E4517" s="20" t="s">
        <v>9236</v>
      </c>
      <c r="F4517" s="20" t="s">
        <v>9237</v>
      </c>
      <c r="G4517" s="20" t="s">
        <v>9257</v>
      </c>
      <c r="H4517" s="20" t="s">
        <v>103</v>
      </c>
    </row>
    <row r="4518" customFormat="false" ht="15.75" hidden="false" customHeight="false" outlineLevel="0" collapsed="false">
      <c r="A4518" s="20" t="s">
        <v>9259</v>
      </c>
      <c r="B4518" s="20" t="s">
        <v>9233</v>
      </c>
      <c r="C4518" s="20" t="s">
        <v>9234</v>
      </c>
      <c r="D4518" s="20" t="s">
        <v>9241</v>
      </c>
      <c r="E4518" s="20" t="s">
        <v>9236</v>
      </c>
      <c r="F4518" s="20" t="s">
        <v>9237</v>
      </c>
      <c r="G4518" s="20" t="s">
        <v>9260</v>
      </c>
      <c r="H4518" s="20" t="s">
        <v>103</v>
      </c>
    </row>
    <row r="4519" customFormat="false" ht="15.75" hidden="false" customHeight="false" outlineLevel="0" collapsed="false">
      <c r="A4519" s="20" t="s">
        <v>9261</v>
      </c>
      <c r="B4519" s="20" t="s">
        <v>9233</v>
      </c>
      <c r="C4519" s="20" t="s">
        <v>9234</v>
      </c>
      <c r="D4519" s="20" t="s">
        <v>9241</v>
      </c>
      <c r="E4519" s="20" t="s">
        <v>9236</v>
      </c>
      <c r="F4519" s="20" t="s">
        <v>9237</v>
      </c>
      <c r="G4519" s="20" t="s">
        <v>9260</v>
      </c>
      <c r="H4519" s="20" t="s">
        <v>103</v>
      </c>
    </row>
    <row r="4520" customFormat="false" ht="15.75" hidden="false" customHeight="false" outlineLevel="0" collapsed="false">
      <c r="A4520" s="20" t="s">
        <v>9262</v>
      </c>
      <c r="B4520" s="20" t="s">
        <v>9233</v>
      </c>
      <c r="C4520" s="20" t="s">
        <v>9234</v>
      </c>
      <c r="D4520" s="20" t="s">
        <v>9241</v>
      </c>
      <c r="E4520" s="20" t="s">
        <v>9236</v>
      </c>
      <c r="F4520" s="20" t="s">
        <v>9237</v>
      </c>
      <c r="G4520" s="20" t="s">
        <v>9263</v>
      </c>
      <c r="H4520" s="20" t="s">
        <v>103</v>
      </c>
    </row>
    <row r="4521" customFormat="false" ht="15.75" hidden="false" customHeight="false" outlineLevel="0" collapsed="false">
      <c r="A4521" s="20" t="s">
        <v>9264</v>
      </c>
      <c r="B4521" s="20" t="s">
        <v>9233</v>
      </c>
      <c r="C4521" s="20" t="s">
        <v>9234</v>
      </c>
      <c r="D4521" s="20" t="s">
        <v>9241</v>
      </c>
      <c r="E4521" s="20" t="s">
        <v>9236</v>
      </c>
      <c r="F4521" s="20" t="s">
        <v>9237</v>
      </c>
      <c r="G4521" s="20" t="s">
        <v>9263</v>
      </c>
      <c r="H4521" s="20" t="s">
        <v>103</v>
      </c>
    </row>
    <row r="4522" customFormat="false" ht="15.75" hidden="false" customHeight="false" outlineLevel="0" collapsed="false">
      <c r="A4522" s="20" t="s">
        <v>9265</v>
      </c>
      <c r="B4522" s="20" t="s">
        <v>9233</v>
      </c>
      <c r="C4522" s="20" t="s">
        <v>9234</v>
      </c>
      <c r="D4522" s="20" t="s">
        <v>9241</v>
      </c>
      <c r="E4522" s="20" t="s">
        <v>9236</v>
      </c>
      <c r="F4522" s="20" t="s">
        <v>9237</v>
      </c>
      <c r="G4522" s="20" t="s">
        <v>9266</v>
      </c>
      <c r="H4522" s="20" t="s">
        <v>103</v>
      </c>
    </row>
    <row r="4523" customFormat="false" ht="15.75" hidden="false" customHeight="false" outlineLevel="0" collapsed="false">
      <c r="A4523" s="20" t="s">
        <v>9267</v>
      </c>
      <c r="B4523" s="20" t="s">
        <v>9233</v>
      </c>
      <c r="C4523" s="20" t="s">
        <v>9234</v>
      </c>
      <c r="D4523" s="20" t="s">
        <v>9241</v>
      </c>
      <c r="E4523" s="20" t="s">
        <v>9236</v>
      </c>
      <c r="F4523" s="20" t="s">
        <v>9237</v>
      </c>
      <c r="G4523" s="20" t="s">
        <v>9266</v>
      </c>
      <c r="H4523" s="20" t="s">
        <v>103</v>
      </c>
    </row>
    <row r="4524" customFormat="false" ht="15.75" hidden="false" customHeight="false" outlineLevel="0" collapsed="false">
      <c r="A4524" s="20" t="s">
        <v>9268</v>
      </c>
      <c r="B4524" s="20" t="s">
        <v>9233</v>
      </c>
      <c r="C4524" s="20" t="s">
        <v>9234</v>
      </c>
      <c r="D4524" s="20" t="s">
        <v>9241</v>
      </c>
      <c r="E4524" s="20" t="s">
        <v>9236</v>
      </c>
      <c r="F4524" s="20" t="s">
        <v>9237</v>
      </c>
      <c r="G4524" s="20" t="s">
        <v>9269</v>
      </c>
      <c r="H4524" s="20" t="s">
        <v>103</v>
      </c>
    </row>
    <row r="4525" customFormat="false" ht="15.75" hidden="false" customHeight="false" outlineLevel="0" collapsed="false">
      <c r="A4525" s="20" t="s">
        <v>9270</v>
      </c>
      <c r="B4525" s="20" t="s">
        <v>9233</v>
      </c>
      <c r="C4525" s="20" t="s">
        <v>9234</v>
      </c>
      <c r="D4525" s="20" t="s">
        <v>9241</v>
      </c>
      <c r="E4525" s="20" t="s">
        <v>9236</v>
      </c>
      <c r="F4525" s="20" t="s">
        <v>9237</v>
      </c>
      <c r="G4525" s="20" t="s">
        <v>9269</v>
      </c>
      <c r="H4525" s="20" t="s">
        <v>103</v>
      </c>
    </row>
    <row r="4526" customFormat="false" ht="15.75" hidden="false" customHeight="false" outlineLevel="0" collapsed="false">
      <c r="A4526" s="20" t="s">
        <v>9271</v>
      </c>
      <c r="B4526" s="20" t="s">
        <v>9272</v>
      </c>
      <c r="C4526" s="20" t="s">
        <v>9234</v>
      </c>
      <c r="D4526" s="20" t="s">
        <v>9241</v>
      </c>
      <c r="E4526" s="20" t="s">
        <v>9236</v>
      </c>
      <c r="F4526" s="20" t="s">
        <v>9237</v>
      </c>
      <c r="G4526" s="20" t="s">
        <v>9238</v>
      </c>
      <c r="H4526" s="20" t="s">
        <v>103</v>
      </c>
    </row>
    <row r="4527" customFormat="false" ht="15.75" hidden="false" customHeight="false" outlineLevel="0" collapsed="false">
      <c r="A4527" s="20" t="s">
        <v>9273</v>
      </c>
      <c r="B4527" s="20" t="s">
        <v>9272</v>
      </c>
      <c r="C4527" s="20" t="s">
        <v>9234</v>
      </c>
      <c r="D4527" s="20" t="s">
        <v>9241</v>
      </c>
      <c r="E4527" s="20" t="s">
        <v>9236</v>
      </c>
      <c r="F4527" s="20" t="s">
        <v>9237</v>
      </c>
      <c r="G4527" s="20" t="s">
        <v>9238</v>
      </c>
      <c r="H4527" s="20" t="s">
        <v>103</v>
      </c>
    </row>
    <row r="4528" customFormat="false" ht="15.75" hidden="false" customHeight="false" outlineLevel="0" collapsed="false">
      <c r="A4528" s="20" t="s">
        <v>9274</v>
      </c>
      <c r="B4528" s="20" t="s">
        <v>9272</v>
      </c>
      <c r="C4528" s="20" t="s">
        <v>9275</v>
      </c>
      <c r="D4528" s="20" t="s">
        <v>9276</v>
      </c>
      <c r="E4528" s="20" t="s">
        <v>9236</v>
      </c>
      <c r="F4528" s="20" t="s">
        <v>9237</v>
      </c>
      <c r="G4528" s="20" t="s">
        <v>9242</v>
      </c>
      <c r="H4528" s="20" t="s">
        <v>103</v>
      </c>
    </row>
    <row r="4529" customFormat="false" ht="15.75" hidden="false" customHeight="false" outlineLevel="0" collapsed="false">
      <c r="A4529" s="20" t="s">
        <v>9277</v>
      </c>
      <c r="B4529" s="20" t="s">
        <v>9272</v>
      </c>
      <c r="C4529" s="20" t="s">
        <v>9275</v>
      </c>
      <c r="D4529" s="20" t="s">
        <v>9276</v>
      </c>
      <c r="E4529" s="20" t="s">
        <v>9236</v>
      </c>
      <c r="F4529" s="20" t="s">
        <v>9237</v>
      </c>
      <c r="G4529" s="20" t="s">
        <v>9242</v>
      </c>
      <c r="H4529" s="20" t="s">
        <v>103</v>
      </c>
    </row>
    <row r="4530" customFormat="false" ht="15.75" hidden="false" customHeight="false" outlineLevel="0" collapsed="false">
      <c r="A4530" s="20" t="s">
        <v>9278</v>
      </c>
      <c r="B4530" s="20" t="s">
        <v>9272</v>
      </c>
      <c r="C4530" s="20" t="s">
        <v>9234</v>
      </c>
      <c r="D4530" s="20" t="s">
        <v>9241</v>
      </c>
      <c r="E4530" s="20" t="s">
        <v>9236</v>
      </c>
      <c r="F4530" s="20" t="s">
        <v>9237</v>
      </c>
      <c r="G4530" s="20" t="s">
        <v>9245</v>
      </c>
      <c r="H4530" s="20" t="s">
        <v>103</v>
      </c>
    </row>
    <row r="4531" customFormat="false" ht="15.75" hidden="false" customHeight="false" outlineLevel="0" collapsed="false">
      <c r="A4531" s="20" t="s">
        <v>9279</v>
      </c>
      <c r="B4531" s="20" t="s">
        <v>9272</v>
      </c>
      <c r="C4531" s="20" t="s">
        <v>9234</v>
      </c>
      <c r="D4531" s="20" t="s">
        <v>9241</v>
      </c>
      <c r="E4531" s="20" t="s">
        <v>9236</v>
      </c>
      <c r="F4531" s="20" t="s">
        <v>9237</v>
      </c>
      <c r="G4531" s="20" t="s">
        <v>9245</v>
      </c>
      <c r="H4531" s="20" t="s">
        <v>103</v>
      </c>
    </row>
    <row r="4532" customFormat="false" ht="15.75" hidden="false" customHeight="false" outlineLevel="0" collapsed="false">
      <c r="A4532" s="20" t="s">
        <v>9280</v>
      </c>
      <c r="B4532" s="20" t="s">
        <v>9272</v>
      </c>
      <c r="C4532" s="20" t="s">
        <v>9234</v>
      </c>
      <c r="D4532" s="20" t="s">
        <v>9241</v>
      </c>
      <c r="E4532" s="20" t="s">
        <v>9236</v>
      </c>
      <c r="F4532" s="20" t="s">
        <v>9237</v>
      </c>
      <c r="G4532" s="20" t="s">
        <v>9248</v>
      </c>
      <c r="H4532" s="20" t="s">
        <v>103</v>
      </c>
    </row>
    <row r="4533" customFormat="false" ht="15.75" hidden="false" customHeight="false" outlineLevel="0" collapsed="false">
      <c r="A4533" s="20" t="s">
        <v>9281</v>
      </c>
      <c r="B4533" s="20" t="s">
        <v>9272</v>
      </c>
      <c r="C4533" s="20" t="s">
        <v>9234</v>
      </c>
      <c r="D4533" s="20" t="s">
        <v>9241</v>
      </c>
      <c r="E4533" s="20" t="s">
        <v>9236</v>
      </c>
      <c r="F4533" s="20" t="s">
        <v>9237</v>
      </c>
      <c r="G4533" s="20" t="s">
        <v>9248</v>
      </c>
      <c r="H4533" s="20" t="s">
        <v>103</v>
      </c>
    </row>
    <row r="4534" customFormat="false" ht="15.75" hidden="false" customHeight="false" outlineLevel="0" collapsed="false">
      <c r="A4534" s="20" t="s">
        <v>9282</v>
      </c>
      <c r="B4534" s="20" t="s">
        <v>9272</v>
      </c>
      <c r="C4534" s="20" t="s">
        <v>9234</v>
      </c>
      <c r="D4534" s="20" t="s">
        <v>9241</v>
      </c>
      <c r="E4534" s="20" t="s">
        <v>9236</v>
      </c>
      <c r="F4534" s="20" t="s">
        <v>9237</v>
      </c>
      <c r="G4534" s="20" t="s">
        <v>9251</v>
      </c>
      <c r="H4534" s="20" t="s">
        <v>103</v>
      </c>
    </row>
    <row r="4535" customFormat="false" ht="15.75" hidden="false" customHeight="false" outlineLevel="0" collapsed="false">
      <c r="A4535" s="20" t="s">
        <v>9283</v>
      </c>
      <c r="B4535" s="20" t="s">
        <v>9272</v>
      </c>
      <c r="C4535" s="20" t="s">
        <v>9234</v>
      </c>
      <c r="D4535" s="20" t="s">
        <v>9241</v>
      </c>
      <c r="E4535" s="20" t="s">
        <v>9236</v>
      </c>
      <c r="F4535" s="20" t="s">
        <v>9237</v>
      </c>
      <c r="G4535" s="20" t="s">
        <v>9251</v>
      </c>
      <c r="H4535" s="20" t="s">
        <v>103</v>
      </c>
    </row>
    <row r="4536" customFormat="false" ht="15.75" hidden="false" customHeight="false" outlineLevel="0" collapsed="false">
      <c r="A4536" s="20" t="s">
        <v>9284</v>
      </c>
      <c r="B4536" s="20" t="s">
        <v>9272</v>
      </c>
      <c r="C4536" s="20" t="s">
        <v>9234</v>
      </c>
      <c r="D4536" s="20" t="s">
        <v>9241</v>
      </c>
      <c r="E4536" s="20" t="s">
        <v>9236</v>
      </c>
      <c r="F4536" s="20" t="s">
        <v>9237</v>
      </c>
      <c r="G4536" s="20" t="s">
        <v>9254</v>
      </c>
      <c r="H4536" s="20" t="s">
        <v>103</v>
      </c>
    </row>
    <row r="4537" customFormat="false" ht="15.75" hidden="false" customHeight="false" outlineLevel="0" collapsed="false">
      <c r="A4537" s="20" t="s">
        <v>9285</v>
      </c>
      <c r="B4537" s="20" t="s">
        <v>9272</v>
      </c>
      <c r="C4537" s="20" t="s">
        <v>9234</v>
      </c>
      <c r="D4537" s="20" t="s">
        <v>9241</v>
      </c>
      <c r="E4537" s="20" t="s">
        <v>9236</v>
      </c>
      <c r="F4537" s="20" t="s">
        <v>9237</v>
      </c>
      <c r="G4537" s="20" t="s">
        <v>9254</v>
      </c>
      <c r="H4537" s="20" t="s">
        <v>103</v>
      </c>
    </row>
    <row r="4538" customFormat="false" ht="15.75" hidden="false" customHeight="false" outlineLevel="0" collapsed="false">
      <c r="A4538" s="20" t="s">
        <v>9286</v>
      </c>
      <c r="B4538" s="20" t="s">
        <v>9272</v>
      </c>
      <c r="C4538" s="20" t="s">
        <v>9234</v>
      </c>
      <c r="D4538" s="20" t="s">
        <v>9241</v>
      </c>
      <c r="E4538" s="20" t="s">
        <v>9236</v>
      </c>
      <c r="F4538" s="20" t="s">
        <v>9237</v>
      </c>
      <c r="G4538" s="20" t="s">
        <v>9287</v>
      </c>
      <c r="H4538" s="20" t="s">
        <v>103</v>
      </c>
    </row>
    <row r="4539" customFormat="false" ht="15.75" hidden="false" customHeight="false" outlineLevel="0" collapsed="false">
      <c r="A4539" s="20" t="s">
        <v>9288</v>
      </c>
      <c r="B4539" s="20" t="s">
        <v>9272</v>
      </c>
      <c r="C4539" s="20" t="s">
        <v>9234</v>
      </c>
      <c r="D4539" s="20" t="s">
        <v>9241</v>
      </c>
      <c r="E4539" s="20" t="s">
        <v>9236</v>
      </c>
      <c r="F4539" s="20" t="s">
        <v>9237</v>
      </c>
      <c r="G4539" s="20" t="s">
        <v>9287</v>
      </c>
      <c r="H4539" s="20" t="s">
        <v>103</v>
      </c>
    </row>
    <row r="4540" customFormat="false" ht="15.75" hidden="false" customHeight="false" outlineLevel="0" collapsed="false">
      <c r="A4540" s="20" t="s">
        <v>9289</v>
      </c>
      <c r="B4540" s="20" t="s">
        <v>9272</v>
      </c>
      <c r="C4540" s="20" t="s">
        <v>9234</v>
      </c>
      <c r="D4540" s="20" t="s">
        <v>9241</v>
      </c>
      <c r="E4540" s="20" t="s">
        <v>9236</v>
      </c>
      <c r="F4540" s="20" t="s">
        <v>9237</v>
      </c>
      <c r="G4540" s="20" t="s">
        <v>9290</v>
      </c>
      <c r="H4540" s="20" t="s">
        <v>103</v>
      </c>
    </row>
    <row r="4541" customFormat="false" ht="15.75" hidden="false" customHeight="false" outlineLevel="0" collapsed="false">
      <c r="A4541" s="20" t="s">
        <v>9291</v>
      </c>
      <c r="B4541" s="20" t="s">
        <v>9272</v>
      </c>
      <c r="C4541" s="20" t="s">
        <v>9234</v>
      </c>
      <c r="D4541" s="20" t="s">
        <v>9241</v>
      </c>
      <c r="E4541" s="20" t="s">
        <v>9236</v>
      </c>
      <c r="F4541" s="20" t="s">
        <v>9237</v>
      </c>
      <c r="G4541" s="20" t="s">
        <v>9290</v>
      </c>
      <c r="H4541" s="20" t="s">
        <v>103</v>
      </c>
    </row>
    <row r="4542" customFormat="false" ht="15.75" hidden="false" customHeight="false" outlineLevel="0" collapsed="false">
      <c r="A4542" s="20" t="s">
        <v>9292</v>
      </c>
      <c r="B4542" s="20" t="s">
        <v>9272</v>
      </c>
      <c r="C4542" s="20" t="s">
        <v>9234</v>
      </c>
      <c r="D4542" s="20" t="s">
        <v>9241</v>
      </c>
      <c r="E4542" s="20" t="s">
        <v>9236</v>
      </c>
      <c r="F4542" s="20" t="s">
        <v>9237</v>
      </c>
      <c r="G4542" s="20" t="s">
        <v>9293</v>
      </c>
      <c r="H4542" s="20" t="s">
        <v>103</v>
      </c>
    </row>
    <row r="4543" customFormat="false" ht="15.75" hidden="false" customHeight="false" outlineLevel="0" collapsed="false">
      <c r="A4543" s="20" t="s">
        <v>9294</v>
      </c>
      <c r="B4543" s="20" t="s">
        <v>9272</v>
      </c>
      <c r="C4543" s="20" t="s">
        <v>9234</v>
      </c>
      <c r="D4543" s="20" t="s">
        <v>9241</v>
      </c>
      <c r="E4543" s="20" t="s">
        <v>9236</v>
      </c>
      <c r="F4543" s="20" t="s">
        <v>9237</v>
      </c>
      <c r="G4543" s="20" t="s">
        <v>9293</v>
      </c>
      <c r="H4543" s="20" t="s">
        <v>103</v>
      </c>
    </row>
    <row r="4544" customFormat="false" ht="15.75" hidden="false" customHeight="false" outlineLevel="0" collapsed="false">
      <c r="A4544" s="20" t="s">
        <v>9295</v>
      </c>
      <c r="B4544" s="20" t="s">
        <v>9296</v>
      </c>
      <c r="C4544" s="20" t="s">
        <v>9234</v>
      </c>
      <c r="D4544" s="20" t="s">
        <v>9241</v>
      </c>
      <c r="E4544" s="20" t="s">
        <v>9236</v>
      </c>
      <c r="F4544" s="20" t="s">
        <v>9237</v>
      </c>
      <c r="G4544" s="20" t="s">
        <v>9238</v>
      </c>
      <c r="H4544" s="20" t="s">
        <v>103</v>
      </c>
    </row>
    <row r="4545" customFormat="false" ht="15.75" hidden="false" customHeight="false" outlineLevel="0" collapsed="false">
      <c r="A4545" s="20" t="s">
        <v>9297</v>
      </c>
      <c r="B4545" s="20" t="s">
        <v>9296</v>
      </c>
      <c r="C4545" s="20" t="s">
        <v>9234</v>
      </c>
      <c r="D4545" s="20" t="s">
        <v>9241</v>
      </c>
      <c r="E4545" s="20" t="s">
        <v>9236</v>
      </c>
      <c r="F4545" s="20" t="s">
        <v>9237</v>
      </c>
      <c r="G4545" s="20" t="s">
        <v>9238</v>
      </c>
      <c r="H4545" s="20" t="s">
        <v>103</v>
      </c>
    </row>
    <row r="4546" customFormat="false" ht="15.75" hidden="false" customHeight="false" outlineLevel="0" collapsed="false">
      <c r="A4546" s="20" t="s">
        <v>9298</v>
      </c>
      <c r="B4546" s="20" t="s">
        <v>9296</v>
      </c>
      <c r="C4546" s="20" t="s">
        <v>9234</v>
      </c>
      <c r="D4546" s="20" t="s">
        <v>9241</v>
      </c>
      <c r="E4546" s="20" t="s">
        <v>9236</v>
      </c>
      <c r="F4546" s="20" t="s">
        <v>9237</v>
      </c>
      <c r="G4546" s="20" t="s">
        <v>9242</v>
      </c>
      <c r="H4546" s="20" t="s">
        <v>103</v>
      </c>
    </row>
    <row r="4547" customFormat="false" ht="15.75" hidden="false" customHeight="false" outlineLevel="0" collapsed="false">
      <c r="A4547" s="20" t="s">
        <v>9299</v>
      </c>
      <c r="B4547" s="20" t="s">
        <v>9296</v>
      </c>
      <c r="C4547" s="20" t="s">
        <v>9234</v>
      </c>
      <c r="D4547" s="20" t="s">
        <v>9241</v>
      </c>
      <c r="E4547" s="20" t="s">
        <v>9236</v>
      </c>
      <c r="F4547" s="20" t="s">
        <v>9237</v>
      </c>
      <c r="G4547" s="20" t="s">
        <v>9242</v>
      </c>
      <c r="H4547" s="20" t="s">
        <v>103</v>
      </c>
    </row>
    <row r="4548" customFormat="false" ht="15.75" hidden="false" customHeight="false" outlineLevel="0" collapsed="false">
      <c r="A4548" s="20" t="s">
        <v>9300</v>
      </c>
      <c r="B4548" s="20" t="s">
        <v>9296</v>
      </c>
      <c r="C4548" s="20" t="s">
        <v>9275</v>
      </c>
      <c r="D4548" s="20" t="s">
        <v>9241</v>
      </c>
      <c r="E4548" s="20" t="s">
        <v>9236</v>
      </c>
      <c r="F4548" s="20" t="s">
        <v>9237</v>
      </c>
      <c r="G4548" s="20" t="s">
        <v>9245</v>
      </c>
      <c r="H4548" s="20" t="s">
        <v>103</v>
      </c>
    </row>
    <row r="4549" customFormat="false" ht="15.75" hidden="false" customHeight="false" outlineLevel="0" collapsed="false">
      <c r="A4549" s="20" t="s">
        <v>9301</v>
      </c>
      <c r="B4549" s="20" t="s">
        <v>9296</v>
      </c>
      <c r="C4549" s="20" t="s">
        <v>9275</v>
      </c>
      <c r="D4549" s="20" t="s">
        <v>9241</v>
      </c>
      <c r="E4549" s="20" t="s">
        <v>9236</v>
      </c>
      <c r="F4549" s="20" t="s">
        <v>9237</v>
      </c>
      <c r="G4549" s="20" t="s">
        <v>9245</v>
      </c>
      <c r="H4549" s="20" t="s">
        <v>103</v>
      </c>
    </row>
    <row r="4550" customFormat="false" ht="15.75" hidden="false" customHeight="false" outlineLevel="0" collapsed="false">
      <c r="A4550" s="20" t="s">
        <v>9302</v>
      </c>
      <c r="B4550" s="20" t="s">
        <v>9296</v>
      </c>
      <c r="C4550" s="20" t="s">
        <v>9234</v>
      </c>
      <c r="D4550" s="20" t="s">
        <v>9241</v>
      </c>
      <c r="E4550" s="20" t="s">
        <v>9236</v>
      </c>
      <c r="F4550" s="20" t="s">
        <v>9237</v>
      </c>
      <c r="G4550" s="20" t="s">
        <v>9248</v>
      </c>
      <c r="H4550" s="20" t="s">
        <v>103</v>
      </c>
    </row>
    <row r="4551" customFormat="false" ht="15.75" hidden="false" customHeight="false" outlineLevel="0" collapsed="false">
      <c r="A4551" s="20" t="s">
        <v>9303</v>
      </c>
      <c r="B4551" s="20" t="s">
        <v>9296</v>
      </c>
      <c r="C4551" s="20" t="s">
        <v>9234</v>
      </c>
      <c r="D4551" s="20" t="s">
        <v>9241</v>
      </c>
      <c r="E4551" s="20" t="s">
        <v>9236</v>
      </c>
      <c r="F4551" s="20" t="s">
        <v>9237</v>
      </c>
      <c r="G4551" s="20" t="s">
        <v>9248</v>
      </c>
      <c r="H4551" s="20" t="s">
        <v>103</v>
      </c>
    </row>
    <row r="4552" customFormat="false" ht="15.75" hidden="false" customHeight="false" outlineLevel="0" collapsed="false">
      <c r="A4552" s="20" t="s">
        <v>9304</v>
      </c>
      <c r="B4552" s="20" t="s">
        <v>9296</v>
      </c>
      <c r="C4552" s="20" t="s">
        <v>9234</v>
      </c>
      <c r="D4552" s="20" t="s">
        <v>9241</v>
      </c>
      <c r="E4552" s="20" t="s">
        <v>9236</v>
      </c>
      <c r="F4552" s="20" t="s">
        <v>9237</v>
      </c>
      <c r="G4552" s="20" t="s">
        <v>9251</v>
      </c>
      <c r="H4552" s="20" t="s">
        <v>103</v>
      </c>
    </row>
    <row r="4553" customFormat="false" ht="15.75" hidden="false" customHeight="false" outlineLevel="0" collapsed="false">
      <c r="A4553" s="20" t="s">
        <v>9305</v>
      </c>
      <c r="B4553" s="20" t="s">
        <v>9296</v>
      </c>
      <c r="C4553" s="20" t="s">
        <v>9234</v>
      </c>
      <c r="D4553" s="20" t="s">
        <v>9241</v>
      </c>
      <c r="E4553" s="20" t="s">
        <v>9236</v>
      </c>
      <c r="F4553" s="20" t="s">
        <v>9237</v>
      </c>
      <c r="G4553" s="20" t="s">
        <v>9251</v>
      </c>
      <c r="H4553" s="20" t="s">
        <v>103</v>
      </c>
    </row>
    <row r="4554" customFormat="false" ht="15.75" hidden="false" customHeight="false" outlineLevel="0" collapsed="false">
      <c r="A4554" s="20" t="s">
        <v>9306</v>
      </c>
      <c r="B4554" s="20" t="s">
        <v>9296</v>
      </c>
      <c r="C4554" s="20" t="s">
        <v>9234</v>
      </c>
      <c r="D4554" s="20" t="s">
        <v>9241</v>
      </c>
      <c r="E4554" s="20" t="s">
        <v>9236</v>
      </c>
      <c r="F4554" s="20" t="s">
        <v>9237</v>
      </c>
      <c r="G4554" s="20" t="s">
        <v>9254</v>
      </c>
      <c r="H4554" s="20" t="s">
        <v>103</v>
      </c>
    </row>
    <row r="4555" customFormat="false" ht="15.75" hidden="false" customHeight="false" outlineLevel="0" collapsed="false">
      <c r="A4555" s="20" t="s">
        <v>9307</v>
      </c>
      <c r="B4555" s="20" t="s">
        <v>9296</v>
      </c>
      <c r="C4555" s="20" t="s">
        <v>9234</v>
      </c>
      <c r="D4555" s="20" t="s">
        <v>9241</v>
      </c>
      <c r="E4555" s="20" t="s">
        <v>9236</v>
      </c>
      <c r="F4555" s="20" t="s">
        <v>9237</v>
      </c>
      <c r="G4555" s="20" t="s">
        <v>9254</v>
      </c>
      <c r="H4555" s="20" t="s">
        <v>103</v>
      </c>
    </row>
    <row r="4556" customFormat="false" ht="15.75" hidden="false" customHeight="false" outlineLevel="0" collapsed="false">
      <c r="A4556" s="20" t="s">
        <v>9308</v>
      </c>
      <c r="B4556" s="20" t="s">
        <v>9296</v>
      </c>
      <c r="C4556" s="20" t="s">
        <v>9234</v>
      </c>
      <c r="D4556" s="20" t="s">
        <v>9241</v>
      </c>
      <c r="E4556" s="20" t="s">
        <v>9236</v>
      </c>
      <c r="F4556" s="20" t="s">
        <v>9237</v>
      </c>
      <c r="G4556" s="20" t="s">
        <v>9287</v>
      </c>
      <c r="H4556" s="20" t="s">
        <v>103</v>
      </c>
    </row>
    <row r="4557" customFormat="false" ht="15.75" hidden="false" customHeight="false" outlineLevel="0" collapsed="false">
      <c r="A4557" s="20" t="s">
        <v>9309</v>
      </c>
      <c r="B4557" s="20" t="s">
        <v>9296</v>
      </c>
      <c r="C4557" s="20" t="s">
        <v>9234</v>
      </c>
      <c r="D4557" s="20" t="s">
        <v>9241</v>
      </c>
      <c r="E4557" s="20" t="s">
        <v>9236</v>
      </c>
      <c r="F4557" s="20" t="s">
        <v>9237</v>
      </c>
      <c r="G4557" s="20" t="s">
        <v>9287</v>
      </c>
      <c r="H4557" s="20" t="s">
        <v>103</v>
      </c>
    </row>
    <row r="4558" customFormat="false" ht="15.75" hidden="false" customHeight="false" outlineLevel="0" collapsed="false">
      <c r="A4558" s="20" t="s">
        <v>9310</v>
      </c>
      <c r="B4558" s="20" t="s">
        <v>9296</v>
      </c>
      <c r="C4558" s="20" t="s">
        <v>9234</v>
      </c>
      <c r="D4558" s="20" t="s">
        <v>9241</v>
      </c>
      <c r="E4558" s="20" t="s">
        <v>9236</v>
      </c>
      <c r="F4558" s="20" t="s">
        <v>9237</v>
      </c>
      <c r="G4558" s="20" t="s">
        <v>9290</v>
      </c>
      <c r="H4558" s="20" t="s">
        <v>103</v>
      </c>
    </row>
    <row r="4559" customFormat="false" ht="15.75" hidden="false" customHeight="false" outlineLevel="0" collapsed="false">
      <c r="A4559" s="20" t="s">
        <v>9311</v>
      </c>
      <c r="B4559" s="20" t="s">
        <v>9296</v>
      </c>
      <c r="C4559" s="20" t="s">
        <v>9234</v>
      </c>
      <c r="D4559" s="20" t="s">
        <v>9241</v>
      </c>
      <c r="E4559" s="20" t="s">
        <v>9236</v>
      </c>
      <c r="F4559" s="20" t="s">
        <v>9237</v>
      </c>
      <c r="G4559" s="20" t="s">
        <v>9290</v>
      </c>
      <c r="H4559" s="20" t="s">
        <v>103</v>
      </c>
    </row>
    <row r="4560" customFormat="false" ht="15.75" hidden="false" customHeight="false" outlineLevel="0" collapsed="false">
      <c r="A4560" s="20" t="s">
        <v>9312</v>
      </c>
      <c r="B4560" s="20" t="s">
        <v>9296</v>
      </c>
      <c r="C4560" s="20" t="s">
        <v>9234</v>
      </c>
      <c r="D4560" s="20" t="s">
        <v>9241</v>
      </c>
      <c r="E4560" s="20" t="s">
        <v>9236</v>
      </c>
      <c r="F4560" s="20" t="s">
        <v>9237</v>
      </c>
      <c r="G4560" s="20" t="s">
        <v>9293</v>
      </c>
      <c r="H4560" s="20" t="s">
        <v>103</v>
      </c>
    </row>
    <row r="4561" customFormat="false" ht="15.75" hidden="false" customHeight="false" outlineLevel="0" collapsed="false">
      <c r="A4561" s="20" t="s">
        <v>9313</v>
      </c>
      <c r="B4561" s="20" t="s">
        <v>9296</v>
      </c>
      <c r="C4561" s="20" t="s">
        <v>9234</v>
      </c>
      <c r="D4561" s="20" t="s">
        <v>9241</v>
      </c>
      <c r="E4561" s="20" t="s">
        <v>9236</v>
      </c>
      <c r="F4561" s="20" t="s">
        <v>9237</v>
      </c>
      <c r="G4561" s="20" t="s">
        <v>9293</v>
      </c>
      <c r="H4561" s="20" t="s">
        <v>103</v>
      </c>
    </row>
    <row r="4562" customFormat="false" ht="15.75" hidden="false" customHeight="false" outlineLevel="0" collapsed="false">
      <c r="A4562" s="20" t="s">
        <v>9314</v>
      </c>
      <c r="B4562" s="20" t="s">
        <v>9315</v>
      </c>
      <c r="C4562" s="20" t="s">
        <v>9316</v>
      </c>
      <c r="D4562" s="20" t="s">
        <v>5754</v>
      </c>
      <c r="H4562" s="20" t="s">
        <v>103</v>
      </c>
    </row>
    <row r="4563" customFormat="false" ht="15.75" hidden="false" customHeight="false" outlineLevel="0" collapsed="false">
      <c r="A4563" s="20" t="s">
        <v>9317</v>
      </c>
      <c r="B4563" s="20" t="s">
        <v>9315</v>
      </c>
      <c r="C4563" s="20" t="s">
        <v>9316</v>
      </c>
      <c r="D4563" s="20" t="s">
        <v>5754</v>
      </c>
      <c r="H4563" s="20" t="s">
        <v>103</v>
      </c>
    </row>
    <row r="4564" customFormat="false" ht="15.75" hidden="false" customHeight="false" outlineLevel="0" collapsed="false">
      <c r="A4564" s="20" t="s">
        <v>9318</v>
      </c>
      <c r="B4564" s="20" t="s">
        <v>9315</v>
      </c>
      <c r="C4564" s="20" t="s">
        <v>9319</v>
      </c>
      <c r="D4564" s="20" t="s">
        <v>5754</v>
      </c>
      <c r="H4564" s="20" t="s">
        <v>103</v>
      </c>
    </row>
    <row r="4565" customFormat="false" ht="15.75" hidden="false" customHeight="false" outlineLevel="0" collapsed="false">
      <c r="A4565" s="20" t="s">
        <v>9320</v>
      </c>
      <c r="B4565" s="20" t="s">
        <v>9315</v>
      </c>
      <c r="C4565" s="20" t="s">
        <v>9319</v>
      </c>
      <c r="D4565" s="20" t="s">
        <v>5754</v>
      </c>
      <c r="H4565" s="20" t="s">
        <v>103</v>
      </c>
    </row>
    <row r="4566" customFormat="false" ht="15.75" hidden="false" customHeight="false" outlineLevel="0" collapsed="false">
      <c r="A4566" s="20" t="s">
        <v>9321</v>
      </c>
      <c r="B4566" s="20" t="s">
        <v>9322</v>
      </c>
      <c r="C4566" s="20" t="s">
        <v>9323</v>
      </c>
      <c r="D4566" s="20" t="s">
        <v>9324</v>
      </c>
      <c r="H4566" s="20" t="s">
        <v>103</v>
      </c>
    </row>
    <row r="4567" customFormat="false" ht="15.75" hidden="false" customHeight="false" outlineLevel="0" collapsed="false">
      <c r="A4567" s="20" t="s">
        <v>9325</v>
      </c>
      <c r="B4567" s="20" t="s">
        <v>9322</v>
      </c>
      <c r="C4567" s="20" t="s">
        <v>9323</v>
      </c>
      <c r="D4567" s="20" t="s">
        <v>9324</v>
      </c>
      <c r="H4567" s="20" t="s">
        <v>103</v>
      </c>
    </row>
    <row r="4568" customFormat="false" ht="15.75" hidden="false" customHeight="false" outlineLevel="0" collapsed="false">
      <c r="A4568" s="20" t="s">
        <v>9326</v>
      </c>
      <c r="B4568" s="20" t="s">
        <v>9315</v>
      </c>
      <c r="C4568" s="20" t="s">
        <v>9327</v>
      </c>
      <c r="D4568" s="20" t="s">
        <v>5754</v>
      </c>
      <c r="H4568" s="20" t="s">
        <v>103</v>
      </c>
    </row>
    <row r="4569" customFormat="false" ht="15.75" hidden="false" customHeight="false" outlineLevel="0" collapsed="false">
      <c r="A4569" s="20" t="s">
        <v>9328</v>
      </c>
      <c r="B4569" s="20" t="s">
        <v>9315</v>
      </c>
      <c r="C4569" s="20" t="s">
        <v>9327</v>
      </c>
      <c r="D4569" s="20" t="s">
        <v>5754</v>
      </c>
      <c r="H4569" s="20" t="s">
        <v>103</v>
      </c>
    </row>
    <row r="4570" customFormat="false" ht="15.75" hidden="false" customHeight="false" outlineLevel="0" collapsed="false">
      <c r="A4570" s="20" t="s">
        <v>9329</v>
      </c>
      <c r="B4570" s="20" t="s">
        <v>9315</v>
      </c>
      <c r="C4570" s="20" t="s">
        <v>9330</v>
      </c>
      <c r="D4570" s="20" t="s">
        <v>5754</v>
      </c>
      <c r="H4570" s="20" t="s">
        <v>103</v>
      </c>
    </row>
    <row r="4571" customFormat="false" ht="15.75" hidden="false" customHeight="false" outlineLevel="0" collapsed="false">
      <c r="A4571" s="20" t="s">
        <v>9331</v>
      </c>
      <c r="B4571" s="20" t="s">
        <v>9315</v>
      </c>
      <c r="C4571" s="20" t="s">
        <v>9330</v>
      </c>
      <c r="D4571" s="20" t="s">
        <v>5754</v>
      </c>
      <c r="H4571" s="20" t="s">
        <v>103</v>
      </c>
    </row>
    <row r="4572" customFormat="false" ht="15.75" hidden="false" customHeight="false" outlineLevel="0" collapsed="false">
      <c r="A4572" s="20" t="s">
        <v>9332</v>
      </c>
      <c r="B4572" s="20" t="s">
        <v>9315</v>
      </c>
      <c r="C4572" s="20" t="s">
        <v>9333</v>
      </c>
      <c r="D4572" s="20" t="s">
        <v>5754</v>
      </c>
      <c r="H4572" s="20" t="s">
        <v>103</v>
      </c>
    </row>
    <row r="4573" customFormat="false" ht="15.75" hidden="false" customHeight="false" outlineLevel="0" collapsed="false">
      <c r="A4573" s="20" t="s">
        <v>9334</v>
      </c>
      <c r="B4573" s="20" t="s">
        <v>9315</v>
      </c>
      <c r="C4573" s="20" t="s">
        <v>9333</v>
      </c>
      <c r="D4573" s="20" t="s">
        <v>5754</v>
      </c>
      <c r="H4573" s="20" t="s">
        <v>103</v>
      </c>
    </row>
    <row r="4574" customFormat="false" ht="15.75" hidden="false" customHeight="false" outlineLevel="0" collapsed="false">
      <c r="A4574" s="20" t="s">
        <v>9335</v>
      </c>
      <c r="B4574" s="20" t="s">
        <v>9336</v>
      </c>
      <c r="C4574" s="20" t="s">
        <v>9337</v>
      </c>
      <c r="D4574" s="20" t="s">
        <v>9338</v>
      </c>
      <c r="E4574" s="20" t="s">
        <v>9339</v>
      </c>
      <c r="F4574" s="20" t="s">
        <v>9340</v>
      </c>
      <c r="G4574" s="20" t="s">
        <v>9341</v>
      </c>
      <c r="H4574" s="20" t="s">
        <v>103</v>
      </c>
    </row>
    <row r="4575" customFormat="false" ht="15.75" hidden="false" customHeight="false" outlineLevel="0" collapsed="false">
      <c r="A4575" s="20" t="s">
        <v>9342</v>
      </c>
      <c r="B4575" s="20" t="s">
        <v>9336</v>
      </c>
      <c r="C4575" s="20" t="s">
        <v>9337</v>
      </c>
      <c r="D4575" s="20" t="s">
        <v>9338</v>
      </c>
      <c r="E4575" s="20" t="s">
        <v>9339</v>
      </c>
      <c r="F4575" s="20" t="s">
        <v>9340</v>
      </c>
      <c r="G4575" s="20" t="s">
        <v>9341</v>
      </c>
      <c r="H4575" s="20" t="s">
        <v>103</v>
      </c>
    </row>
    <row r="4576" customFormat="false" ht="15.75" hidden="false" customHeight="false" outlineLevel="0" collapsed="false">
      <c r="A4576" s="20" t="s">
        <v>9343</v>
      </c>
      <c r="B4576" s="20" t="s">
        <v>9344</v>
      </c>
      <c r="C4576" s="20" t="s">
        <v>9345</v>
      </c>
      <c r="D4576" s="20" t="s">
        <v>9346</v>
      </c>
      <c r="E4576" s="20" t="s">
        <v>9347</v>
      </c>
      <c r="F4576" s="20" t="s">
        <v>9348</v>
      </c>
      <c r="G4576" s="20" t="s">
        <v>9349</v>
      </c>
      <c r="H4576" s="20" t="s">
        <v>103</v>
      </c>
    </row>
    <row r="4577" customFormat="false" ht="15.75" hidden="false" customHeight="false" outlineLevel="0" collapsed="false">
      <c r="A4577" s="20" t="s">
        <v>9350</v>
      </c>
      <c r="B4577" s="20" t="s">
        <v>9344</v>
      </c>
      <c r="C4577" s="20" t="s">
        <v>9345</v>
      </c>
      <c r="D4577" s="20" t="s">
        <v>9346</v>
      </c>
      <c r="E4577" s="20" t="s">
        <v>9347</v>
      </c>
      <c r="F4577" s="20" t="s">
        <v>9348</v>
      </c>
      <c r="G4577" s="20" t="s">
        <v>9349</v>
      </c>
      <c r="H4577" s="20" t="s">
        <v>103</v>
      </c>
    </row>
    <row r="4578" customFormat="false" ht="15.75" hidden="false" customHeight="false" outlineLevel="0" collapsed="false">
      <c r="A4578" s="20" t="s">
        <v>9351</v>
      </c>
      <c r="B4578" s="20" t="s">
        <v>9344</v>
      </c>
      <c r="C4578" s="20" t="s">
        <v>9352</v>
      </c>
      <c r="D4578" s="20" t="s">
        <v>9353</v>
      </c>
      <c r="E4578" s="20" t="s">
        <v>9347</v>
      </c>
      <c r="F4578" s="20" t="s">
        <v>9348</v>
      </c>
      <c r="G4578" s="20" t="s">
        <v>9349</v>
      </c>
      <c r="H4578" s="20" t="s">
        <v>103</v>
      </c>
    </row>
    <row r="4579" customFormat="false" ht="15.75" hidden="false" customHeight="false" outlineLevel="0" collapsed="false">
      <c r="A4579" s="20" t="s">
        <v>9354</v>
      </c>
      <c r="B4579" s="20" t="s">
        <v>9344</v>
      </c>
      <c r="C4579" s="20" t="s">
        <v>9352</v>
      </c>
      <c r="D4579" s="20" t="s">
        <v>9353</v>
      </c>
      <c r="E4579" s="20" t="s">
        <v>9347</v>
      </c>
      <c r="F4579" s="20" t="s">
        <v>9348</v>
      </c>
      <c r="G4579" s="20" t="s">
        <v>9349</v>
      </c>
      <c r="H4579" s="20" t="s">
        <v>103</v>
      </c>
    </row>
    <row r="4580" customFormat="false" ht="15.75" hidden="false" customHeight="false" outlineLevel="0" collapsed="false">
      <c r="A4580" s="20" t="s">
        <v>9355</v>
      </c>
      <c r="B4580" s="20" t="s">
        <v>9344</v>
      </c>
      <c r="C4580" s="20" t="s">
        <v>9356</v>
      </c>
      <c r="D4580" s="20" t="s">
        <v>9353</v>
      </c>
      <c r="E4580" s="20" t="s">
        <v>9347</v>
      </c>
      <c r="F4580" s="20" t="s">
        <v>9348</v>
      </c>
      <c r="G4580" s="20" t="s">
        <v>9349</v>
      </c>
      <c r="H4580" s="20" t="s">
        <v>103</v>
      </c>
    </row>
    <row r="4581" customFormat="false" ht="15.75" hidden="false" customHeight="false" outlineLevel="0" collapsed="false">
      <c r="A4581" s="20" t="s">
        <v>9357</v>
      </c>
      <c r="B4581" s="20" t="s">
        <v>9344</v>
      </c>
      <c r="C4581" s="20" t="s">
        <v>9356</v>
      </c>
      <c r="D4581" s="20" t="s">
        <v>9353</v>
      </c>
      <c r="E4581" s="20" t="s">
        <v>9347</v>
      </c>
      <c r="F4581" s="20" t="s">
        <v>9348</v>
      </c>
      <c r="G4581" s="20" t="s">
        <v>9349</v>
      </c>
      <c r="H4581" s="20" t="s">
        <v>103</v>
      </c>
    </row>
    <row r="4582" customFormat="false" ht="15.75" hidden="false" customHeight="false" outlineLevel="0" collapsed="false">
      <c r="A4582" s="20" t="s">
        <v>9358</v>
      </c>
      <c r="B4582" s="20" t="s">
        <v>9344</v>
      </c>
      <c r="C4582" s="20" t="s">
        <v>9359</v>
      </c>
      <c r="D4582" s="20" t="s">
        <v>8427</v>
      </c>
      <c r="E4582" s="20" t="s">
        <v>9360</v>
      </c>
      <c r="F4582" s="20" t="s">
        <v>9361</v>
      </c>
      <c r="G4582" s="20" t="s">
        <v>9362</v>
      </c>
      <c r="H4582" s="20" t="s">
        <v>103</v>
      </c>
    </row>
    <row r="4583" customFormat="false" ht="15.75" hidden="false" customHeight="false" outlineLevel="0" collapsed="false">
      <c r="A4583" s="20" t="s">
        <v>9363</v>
      </c>
      <c r="B4583" s="20" t="s">
        <v>9344</v>
      </c>
      <c r="C4583" s="20" t="s">
        <v>9359</v>
      </c>
      <c r="D4583" s="20" t="s">
        <v>8427</v>
      </c>
      <c r="E4583" s="20" t="s">
        <v>9360</v>
      </c>
      <c r="F4583" s="20" t="s">
        <v>9361</v>
      </c>
      <c r="G4583" s="20" t="s">
        <v>9362</v>
      </c>
      <c r="H4583" s="20" t="s">
        <v>103</v>
      </c>
    </row>
    <row r="4584" customFormat="false" ht="15.75" hidden="false" customHeight="false" outlineLevel="0" collapsed="false">
      <c r="A4584" s="20" t="s">
        <v>9364</v>
      </c>
      <c r="B4584" s="20" t="s">
        <v>9365</v>
      </c>
      <c r="C4584" s="20" t="s">
        <v>9366</v>
      </c>
      <c r="D4584" s="20" t="s">
        <v>8427</v>
      </c>
      <c r="E4584" s="20" t="s">
        <v>9360</v>
      </c>
      <c r="F4584" s="20" t="s">
        <v>9361</v>
      </c>
      <c r="G4584" s="20" t="s">
        <v>9362</v>
      </c>
      <c r="H4584" s="20" t="s">
        <v>103</v>
      </c>
    </row>
    <row r="4585" customFormat="false" ht="15.75" hidden="false" customHeight="false" outlineLevel="0" collapsed="false">
      <c r="A4585" s="20" t="s">
        <v>9367</v>
      </c>
      <c r="B4585" s="20" t="s">
        <v>9365</v>
      </c>
      <c r="C4585" s="20" t="s">
        <v>9366</v>
      </c>
      <c r="D4585" s="20" t="s">
        <v>8427</v>
      </c>
      <c r="E4585" s="20" t="s">
        <v>9360</v>
      </c>
      <c r="F4585" s="20" t="s">
        <v>9361</v>
      </c>
      <c r="G4585" s="20" t="s">
        <v>9362</v>
      </c>
      <c r="H4585" s="20" t="s">
        <v>103</v>
      </c>
    </row>
    <row r="4586" customFormat="false" ht="15.75" hidden="false" customHeight="false" outlineLevel="0" collapsed="false">
      <c r="A4586" s="20" t="s">
        <v>9368</v>
      </c>
      <c r="B4586" s="20" t="s">
        <v>9365</v>
      </c>
      <c r="C4586" s="20" t="s">
        <v>9345</v>
      </c>
      <c r="D4586" s="20" t="s">
        <v>9353</v>
      </c>
      <c r="E4586" s="20" t="s">
        <v>9347</v>
      </c>
      <c r="F4586" s="20" t="s">
        <v>9348</v>
      </c>
      <c r="G4586" s="20" t="s">
        <v>9349</v>
      </c>
      <c r="H4586" s="20" t="s">
        <v>103</v>
      </c>
    </row>
    <row r="4587" customFormat="false" ht="15.75" hidden="false" customHeight="false" outlineLevel="0" collapsed="false">
      <c r="A4587" s="20" t="s">
        <v>9369</v>
      </c>
      <c r="B4587" s="20" t="s">
        <v>9365</v>
      </c>
      <c r="C4587" s="20" t="s">
        <v>9345</v>
      </c>
      <c r="D4587" s="20" t="s">
        <v>9353</v>
      </c>
      <c r="E4587" s="20" t="s">
        <v>9347</v>
      </c>
      <c r="F4587" s="20" t="s">
        <v>9348</v>
      </c>
      <c r="G4587" s="20" t="s">
        <v>9349</v>
      </c>
      <c r="H4587" s="20" t="s">
        <v>103</v>
      </c>
    </row>
    <row r="4588" customFormat="false" ht="15.75" hidden="false" customHeight="false" outlineLevel="0" collapsed="false">
      <c r="A4588" s="20" t="s">
        <v>9370</v>
      </c>
      <c r="B4588" s="20" t="s">
        <v>9365</v>
      </c>
      <c r="C4588" s="20" t="s">
        <v>9352</v>
      </c>
      <c r="D4588" s="20" t="s">
        <v>9353</v>
      </c>
      <c r="E4588" s="20" t="s">
        <v>9347</v>
      </c>
      <c r="F4588" s="20" t="s">
        <v>9348</v>
      </c>
      <c r="G4588" s="20" t="s">
        <v>9349</v>
      </c>
      <c r="H4588" s="20" t="s">
        <v>103</v>
      </c>
    </row>
    <row r="4589" customFormat="false" ht="15.75" hidden="false" customHeight="false" outlineLevel="0" collapsed="false">
      <c r="A4589" s="20" t="s">
        <v>9371</v>
      </c>
      <c r="B4589" s="20" t="s">
        <v>9365</v>
      </c>
      <c r="C4589" s="20" t="s">
        <v>9352</v>
      </c>
      <c r="D4589" s="20" t="s">
        <v>9353</v>
      </c>
      <c r="E4589" s="20" t="s">
        <v>9347</v>
      </c>
      <c r="F4589" s="20" t="s">
        <v>9348</v>
      </c>
      <c r="G4589" s="20" t="s">
        <v>9349</v>
      </c>
      <c r="H4589" s="20" t="s">
        <v>103</v>
      </c>
    </row>
    <row r="4590" customFormat="false" ht="15.75" hidden="false" customHeight="false" outlineLevel="0" collapsed="false">
      <c r="A4590" s="20" t="s">
        <v>9372</v>
      </c>
      <c r="B4590" s="20" t="s">
        <v>9365</v>
      </c>
      <c r="C4590" s="20" t="s">
        <v>9373</v>
      </c>
      <c r="D4590" s="20" t="s">
        <v>9353</v>
      </c>
      <c r="E4590" s="20" t="s">
        <v>9347</v>
      </c>
      <c r="F4590" s="20" t="s">
        <v>9348</v>
      </c>
      <c r="G4590" s="20" t="s">
        <v>9349</v>
      </c>
      <c r="H4590" s="20" t="s">
        <v>103</v>
      </c>
    </row>
    <row r="4591" customFormat="false" ht="15.75" hidden="false" customHeight="false" outlineLevel="0" collapsed="false">
      <c r="A4591" s="20" t="s">
        <v>9374</v>
      </c>
      <c r="B4591" s="20" t="s">
        <v>9365</v>
      </c>
      <c r="C4591" s="20" t="s">
        <v>9373</v>
      </c>
      <c r="D4591" s="20" t="s">
        <v>9353</v>
      </c>
      <c r="E4591" s="20" t="s">
        <v>9347</v>
      </c>
      <c r="F4591" s="20" t="s">
        <v>9348</v>
      </c>
      <c r="G4591" s="20" t="s">
        <v>9349</v>
      </c>
      <c r="H4591" s="20" t="s">
        <v>103</v>
      </c>
    </row>
    <row r="4592" customFormat="false" ht="15.75" hidden="false" customHeight="false" outlineLevel="0" collapsed="false">
      <c r="A4592" s="20" t="s">
        <v>9375</v>
      </c>
      <c r="B4592" s="20" t="s">
        <v>9365</v>
      </c>
      <c r="C4592" s="20" t="s">
        <v>9359</v>
      </c>
      <c r="D4592" s="20" t="s">
        <v>9353</v>
      </c>
      <c r="E4592" s="20" t="s">
        <v>9347</v>
      </c>
      <c r="F4592" s="20" t="s">
        <v>9348</v>
      </c>
      <c r="G4592" s="20" t="s">
        <v>9349</v>
      </c>
      <c r="H4592" s="20" t="s">
        <v>103</v>
      </c>
    </row>
    <row r="4593" customFormat="false" ht="15.75" hidden="false" customHeight="false" outlineLevel="0" collapsed="false">
      <c r="A4593" s="20" t="s">
        <v>9376</v>
      </c>
      <c r="B4593" s="20" t="s">
        <v>9365</v>
      </c>
      <c r="C4593" s="20" t="s">
        <v>9359</v>
      </c>
      <c r="D4593" s="20" t="s">
        <v>9353</v>
      </c>
      <c r="E4593" s="20" t="s">
        <v>9347</v>
      </c>
      <c r="F4593" s="20" t="s">
        <v>9348</v>
      </c>
      <c r="G4593" s="20" t="s">
        <v>9349</v>
      </c>
      <c r="H4593" s="20" t="s">
        <v>103</v>
      </c>
    </row>
    <row r="4594" customFormat="false" ht="15.75" hidden="false" customHeight="false" outlineLevel="0" collapsed="false">
      <c r="A4594" s="20" t="s">
        <v>9377</v>
      </c>
      <c r="B4594" s="20" t="s">
        <v>9378</v>
      </c>
      <c r="C4594" s="20" t="s">
        <v>9379</v>
      </c>
      <c r="D4594" s="20" t="s">
        <v>9353</v>
      </c>
      <c r="E4594" s="20" t="s">
        <v>9347</v>
      </c>
      <c r="F4594" s="20" t="s">
        <v>9348</v>
      </c>
      <c r="G4594" s="20" t="s">
        <v>9380</v>
      </c>
      <c r="H4594" s="20" t="s">
        <v>103</v>
      </c>
    </row>
    <row r="4595" customFormat="false" ht="15.75" hidden="false" customHeight="false" outlineLevel="0" collapsed="false">
      <c r="A4595" s="20" t="s">
        <v>9381</v>
      </c>
      <c r="B4595" s="20" t="s">
        <v>9378</v>
      </c>
      <c r="C4595" s="20" t="s">
        <v>9379</v>
      </c>
      <c r="D4595" s="20" t="s">
        <v>9353</v>
      </c>
      <c r="E4595" s="20" t="s">
        <v>9347</v>
      </c>
      <c r="F4595" s="20" t="s">
        <v>9348</v>
      </c>
      <c r="G4595" s="20" t="s">
        <v>9380</v>
      </c>
      <c r="H4595" s="20" t="s">
        <v>103</v>
      </c>
    </row>
    <row r="4596" customFormat="false" ht="15.75" hidden="false" customHeight="false" outlineLevel="0" collapsed="false">
      <c r="A4596" s="20" t="s">
        <v>9382</v>
      </c>
      <c r="B4596" s="20" t="s">
        <v>9383</v>
      </c>
      <c r="C4596" s="20" t="s">
        <v>9384</v>
      </c>
      <c r="D4596" s="20" t="s">
        <v>9353</v>
      </c>
      <c r="E4596" s="20" t="s">
        <v>9347</v>
      </c>
      <c r="F4596" s="20" t="s">
        <v>9348</v>
      </c>
      <c r="G4596" s="20" t="s">
        <v>9380</v>
      </c>
      <c r="H4596" s="20" t="s">
        <v>103</v>
      </c>
    </row>
    <row r="4597" customFormat="false" ht="15.75" hidden="false" customHeight="false" outlineLevel="0" collapsed="false">
      <c r="A4597" s="20" t="s">
        <v>9385</v>
      </c>
      <c r="B4597" s="20" t="s">
        <v>9383</v>
      </c>
      <c r="C4597" s="20" t="s">
        <v>9384</v>
      </c>
      <c r="D4597" s="20" t="s">
        <v>9353</v>
      </c>
      <c r="E4597" s="20" t="s">
        <v>9347</v>
      </c>
      <c r="F4597" s="20" t="s">
        <v>9348</v>
      </c>
      <c r="G4597" s="20" t="s">
        <v>9380</v>
      </c>
      <c r="H4597" s="20" t="s">
        <v>103</v>
      </c>
    </row>
    <row r="4598" customFormat="false" ht="15.75" hidden="false" customHeight="false" outlineLevel="0" collapsed="false">
      <c r="A4598" s="20" t="s">
        <v>9386</v>
      </c>
      <c r="B4598" s="20" t="s">
        <v>9383</v>
      </c>
      <c r="C4598" s="20" t="s">
        <v>9387</v>
      </c>
      <c r="D4598" s="20" t="s">
        <v>9353</v>
      </c>
      <c r="E4598" s="20" t="s">
        <v>9347</v>
      </c>
      <c r="F4598" s="20" t="s">
        <v>9348</v>
      </c>
      <c r="G4598" s="20" t="s">
        <v>9380</v>
      </c>
      <c r="H4598" s="20" t="s">
        <v>103</v>
      </c>
    </row>
    <row r="4599" customFormat="false" ht="15.75" hidden="false" customHeight="false" outlineLevel="0" collapsed="false">
      <c r="A4599" s="20" t="s">
        <v>9388</v>
      </c>
      <c r="B4599" s="20" t="s">
        <v>9383</v>
      </c>
      <c r="C4599" s="20" t="s">
        <v>9387</v>
      </c>
      <c r="D4599" s="20" t="s">
        <v>9353</v>
      </c>
      <c r="E4599" s="20" t="s">
        <v>9347</v>
      </c>
      <c r="F4599" s="20" t="s">
        <v>9348</v>
      </c>
      <c r="G4599" s="20" t="s">
        <v>9380</v>
      </c>
      <c r="H4599" s="20" t="s">
        <v>103</v>
      </c>
    </row>
    <row r="4600" customFormat="false" ht="15.75" hidden="false" customHeight="false" outlineLevel="0" collapsed="false">
      <c r="A4600" s="20" t="s">
        <v>9389</v>
      </c>
      <c r="B4600" s="20" t="s">
        <v>9383</v>
      </c>
      <c r="C4600" s="20" t="s">
        <v>9390</v>
      </c>
      <c r="D4600" s="20" t="s">
        <v>9353</v>
      </c>
      <c r="E4600" s="20" t="s">
        <v>9347</v>
      </c>
      <c r="F4600" s="20" t="s">
        <v>9348</v>
      </c>
      <c r="G4600" s="20" t="s">
        <v>9380</v>
      </c>
      <c r="H4600" s="20" t="s">
        <v>103</v>
      </c>
    </row>
    <row r="4601" customFormat="false" ht="15.75" hidden="false" customHeight="false" outlineLevel="0" collapsed="false">
      <c r="A4601" s="20" t="s">
        <v>9391</v>
      </c>
      <c r="B4601" s="20" t="s">
        <v>9383</v>
      </c>
      <c r="C4601" s="20" t="s">
        <v>9390</v>
      </c>
      <c r="D4601" s="20" t="s">
        <v>9353</v>
      </c>
      <c r="E4601" s="20" t="s">
        <v>9347</v>
      </c>
      <c r="F4601" s="20" t="s">
        <v>9348</v>
      </c>
      <c r="G4601" s="20" t="s">
        <v>9380</v>
      </c>
      <c r="H4601" s="20" t="s">
        <v>103</v>
      </c>
    </row>
    <row r="4602" customFormat="false" ht="15.75" hidden="false" customHeight="false" outlineLevel="0" collapsed="false">
      <c r="A4602" s="20" t="s">
        <v>9392</v>
      </c>
      <c r="B4602" s="20" t="s">
        <v>9383</v>
      </c>
      <c r="C4602" s="20" t="s">
        <v>9393</v>
      </c>
      <c r="D4602" s="20" t="s">
        <v>9353</v>
      </c>
      <c r="E4602" s="20" t="s">
        <v>9347</v>
      </c>
      <c r="F4602" s="20" t="s">
        <v>9348</v>
      </c>
      <c r="G4602" s="20" t="s">
        <v>9380</v>
      </c>
      <c r="H4602" s="20" t="s">
        <v>103</v>
      </c>
    </row>
    <row r="4603" customFormat="false" ht="15.75" hidden="false" customHeight="false" outlineLevel="0" collapsed="false">
      <c r="A4603" s="20" t="s">
        <v>9394</v>
      </c>
      <c r="B4603" s="20" t="s">
        <v>9383</v>
      </c>
      <c r="C4603" s="20" t="s">
        <v>9393</v>
      </c>
      <c r="D4603" s="20" t="s">
        <v>9353</v>
      </c>
      <c r="E4603" s="20" t="s">
        <v>9347</v>
      </c>
      <c r="F4603" s="20" t="s">
        <v>9348</v>
      </c>
      <c r="G4603" s="20" t="s">
        <v>9380</v>
      </c>
      <c r="H4603" s="20" t="s">
        <v>103</v>
      </c>
    </row>
    <row r="4604" customFormat="false" ht="15.75" hidden="false" customHeight="false" outlineLevel="0" collapsed="false">
      <c r="A4604" s="20" t="s">
        <v>9395</v>
      </c>
      <c r="B4604" s="20" t="s">
        <v>9383</v>
      </c>
      <c r="C4604" s="20" t="s">
        <v>9396</v>
      </c>
      <c r="D4604" s="20" t="s">
        <v>9353</v>
      </c>
      <c r="E4604" s="20" t="s">
        <v>9347</v>
      </c>
      <c r="F4604" s="20" t="s">
        <v>9348</v>
      </c>
      <c r="G4604" s="20" t="s">
        <v>9380</v>
      </c>
      <c r="H4604" s="20" t="s">
        <v>103</v>
      </c>
    </row>
    <row r="4605" customFormat="false" ht="15.75" hidden="false" customHeight="false" outlineLevel="0" collapsed="false">
      <c r="A4605" s="20" t="s">
        <v>9397</v>
      </c>
      <c r="B4605" s="20" t="s">
        <v>9383</v>
      </c>
      <c r="C4605" s="20" t="s">
        <v>9396</v>
      </c>
      <c r="D4605" s="20" t="s">
        <v>9353</v>
      </c>
      <c r="E4605" s="20" t="s">
        <v>9347</v>
      </c>
      <c r="F4605" s="20" t="s">
        <v>9348</v>
      </c>
      <c r="G4605" s="20" t="s">
        <v>9380</v>
      </c>
      <c r="H4605" s="20" t="s">
        <v>103</v>
      </c>
    </row>
    <row r="4606" customFormat="false" ht="15.75" hidden="false" customHeight="false" outlineLevel="0" collapsed="false">
      <c r="A4606" s="20" t="s">
        <v>9398</v>
      </c>
      <c r="B4606" s="20" t="s">
        <v>9383</v>
      </c>
      <c r="C4606" s="20" t="s">
        <v>9399</v>
      </c>
      <c r="D4606" s="20" t="s">
        <v>9353</v>
      </c>
      <c r="E4606" s="20" t="s">
        <v>9347</v>
      </c>
      <c r="F4606" s="20" t="s">
        <v>9348</v>
      </c>
      <c r="G4606" s="20" t="s">
        <v>9380</v>
      </c>
      <c r="H4606" s="20" t="s">
        <v>103</v>
      </c>
    </row>
    <row r="4607" customFormat="false" ht="15.75" hidden="false" customHeight="false" outlineLevel="0" collapsed="false">
      <c r="A4607" s="20" t="s">
        <v>9400</v>
      </c>
      <c r="B4607" s="20" t="s">
        <v>9383</v>
      </c>
      <c r="C4607" s="20" t="s">
        <v>9399</v>
      </c>
      <c r="D4607" s="20" t="s">
        <v>9353</v>
      </c>
      <c r="E4607" s="20" t="s">
        <v>9347</v>
      </c>
      <c r="F4607" s="20" t="s">
        <v>9348</v>
      </c>
      <c r="G4607" s="20" t="s">
        <v>9380</v>
      </c>
      <c r="H4607" s="20" t="s">
        <v>103</v>
      </c>
    </row>
    <row r="4608" customFormat="false" ht="15.75" hidden="false" customHeight="false" outlineLevel="0" collapsed="false">
      <c r="A4608" s="20" t="s">
        <v>9401</v>
      </c>
      <c r="B4608" s="20" t="s">
        <v>9383</v>
      </c>
      <c r="C4608" s="20" t="s">
        <v>9402</v>
      </c>
      <c r="D4608" s="20" t="s">
        <v>9403</v>
      </c>
      <c r="E4608" s="20" t="s">
        <v>9404</v>
      </c>
      <c r="F4608" s="20" t="s">
        <v>9405</v>
      </c>
      <c r="G4608" s="20" t="s">
        <v>9406</v>
      </c>
      <c r="H4608" s="20" t="s">
        <v>103</v>
      </c>
    </row>
    <row r="4609" customFormat="false" ht="15.75" hidden="false" customHeight="false" outlineLevel="0" collapsed="false">
      <c r="A4609" s="20" t="s">
        <v>9407</v>
      </c>
      <c r="B4609" s="20" t="s">
        <v>9383</v>
      </c>
      <c r="C4609" s="20" t="s">
        <v>9402</v>
      </c>
      <c r="D4609" s="20" t="s">
        <v>9403</v>
      </c>
      <c r="E4609" s="20" t="s">
        <v>9404</v>
      </c>
      <c r="F4609" s="20" t="s">
        <v>9405</v>
      </c>
      <c r="G4609" s="20" t="s">
        <v>9406</v>
      </c>
      <c r="H4609" s="20" t="s">
        <v>103</v>
      </c>
    </row>
    <row r="4610" customFormat="false" ht="15.75" hidden="false" customHeight="false" outlineLevel="0" collapsed="false">
      <c r="A4610" s="20" t="s">
        <v>9408</v>
      </c>
      <c r="B4610" s="20" t="s">
        <v>9383</v>
      </c>
      <c r="C4610" s="20" t="s">
        <v>9409</v>
      </c>
      <c r="D4610" s="20" t="s">
        <v>9403</v>
      </c>
      <c r="E4610" s="20" t="s">
        <v>9404</v>
      </c>
      <c r="F4610" s="20" t="s">
        <v>9405</v>
      </c>
      <c r="G4610" s="20" t="s">
        <v>9406</v>
      </c>
      <c r="H4610" s="20" t="s">
        <v>103</v>
      </c>
    </row>
    <row r="4611" customFormat="false" ht="15.75" hidden="false" customHeight="false" outlineLevel="0" collapsed="false">
      <c r="A4611" s="20" t="s">
        <v>9410</v>
      </c>
      <c r="B4611" s="20" t="s">
        <v>9383</v>
      </c>
      <c r="C4611" s="20" t="s">
        <v>9409</v>
      </c>
      <c r="D4611" s="20" t="s">
        <v>9403</v>
      </c>
      <c r="E4611" s="20" t="s">
        <v>9404</v>
      </c>
      <c r="F4611" s="20" t="s">
        <v>9405</v>
      </c>
      <c r="G4611" s="20" t="s">
        <v>9406</v>
      </c>
      <c r="H4611" s="20" t="s">
        <v>103</v>
      </c>
    </row>
    <row r="4612" customFormat="false" ht="15.75" hidden="false" customHeight="false" outlineLevel="0" collapsed="false">
      <c r="A4612" s="20" t="s">
        <v>9411</v>
      </c>
      <c r="B4612" s="20" t="s">
        <v>9383</v>
      </c>
      <c r="C4612" s="20" t="s">
        <v>9412</v>
      </c>
      <c r="D4612" s="20" t="s">
        <v>9403</v>
      </c>
      <c r="E4612" s="20" t="s">
        <v>9404</v>
      </c>
      <c r="F4612" s="20" t="s">
        <v>9405</v>
      </c>
      <c r="G4612" s="20" t="s">
        <v>9406</v>
      </c>
      <c r="H4612" s="20" t="s">
        <v>103</v>
      </c>
    </row>
    <row r="4613" customFormat="false" ht="15.75" hidden="false" customHeight="false" outlineLevel="0" collapsed="false">
      <c r="A4613" s="20" t="s">
        <v>9413</v>
      </c>
      <c r="B4613" s="20" t="s">
        <v>9383</v>
      </c>
      <c r="C4613" s="20" t="s">
        <v>9412</v>
      </c>
      <c r="D4613" s="20" t="s">
        <v>9403</v>
      </c>
      <c r="E4613" s="20" t="s">
        <v>9404</v>
      </c>
      <c r="F4613" s="20" t="s">
        <v>9405</v>
      </c>
      <c r="G4613" s="20" t="s">
        <v>9406</v>
      </c>
      <c r="H4613" s="20" t="s">
        <v>103</v>
      </c>
    </row>
    <row r="4614" customFormat="false" ht="15.75" hidden="false" customHeight="false" outlineLevel="0" collapsed="false">
      <c r="A4614" s="20" t="s">
        <v>9414</v>
      </c>
      <c r="B4614" s="20" t="s">
        <v>9383</v>
      </c>
      <c r="C4614" s="20" t="s">
        <v>9415</v>
      </c>
      <c r="D4614" s="20" t="s">
        <v>9403</v>
      </c>
      <c r="E4614" s="20" t="s">
        <v>9404</v>
      </c>
      <c r="F4614" s="20" t="s">
        <v>9405</v>
      </c>
      <c r="G4614" s="20" t="s">
        <v>9406</v>
      </c>
      <c r="H4614" s="20" t="s">
        <v>103</v>
      </c>
    </row>
    <row r="4615" customFormat="false" ht="15.75" hidden="false" customHeight="false" outlineLevel="0" collapsed="false">
      <c r="A4615" s="20" t="s">
        <v>9416</v>
      </c>
      <c r="B4615" s="20" t="s">
        <v>9383</v>
      </c>
      <c r="C4615" s="20" t="s">
        <v>9415</v>
      </c>
      <c r="D4615" s="20" t="s">
        <v>9403</v>
      </c>
      <c r="E4615" s="20" t="s">
        <v>9404</v>
      </c>
      <c r="F4615" s="20" t="s">
        <v>9405</v>
      </c>
      <c r="G4615" s="20" t="s">
        <v>9406</v>
      </c>
      <c r="H4615" s="20" t="s">
        <v>103</v>
      </c>
    </row>
    <row r="4616" customFormat="false" ht="15.75" hidden="false" customHeight="false" outlineLevel="0" collapsed="false">
      <c r="A4616" s="20" t="s">
        <v>9417</v>
      </c>
      <c r="B4616" s="20" t="s">
        <v>9383</v>
      </c>
      <c r="C4616" s="20" t="s">
        <v>9418</v>
      </c>
      <c r="D4616" s="20" t="s">
        <v>9403</v>
      </c>
      <c r="E4616" s="20" t="s">
        <v>9404</v>
      </c>
      <c r="F4616" s="20" t="s">
        <v>9405</v>
      </c>
      <c r="G4616" s="20" t="s">
        <v>9406</v>
      </c>
      <c r="H4616" s="20" t="s">
        <v>103</v>
      </c>
    </row>
    <row r="4617" customFormat="false" ht="15.75" hidden="false" customHeight="false" outlineLevel="0" collapsed="false">
      <c r="A4617" s="20" t="s">
        <v>9419</v>
      </c>
      <c r="B4617" s="20" t="s">
        <v>9383</v>
      </c>
      <c r="C4617" s="20" t="s">
        <v>9418</v>
      </c>
      <c r="D4617" s="20" t="s">
        <v>9403</v>
      </c>
      <c r="E4617" s="20" t="s">
        <v>9404</v>
      </c>
      <c r="F4617" s="20" t="s">
        <v>9405</v>
      </c>
      <c r="G4617" s="20" t="s">
        <v>9406</v>
      </c>
      <c r="H4617" s="20" t="s">
        <v>103</v>
      </c>
    </row>
    <row r="4618" customFormat="false" ht="15.75" hidden="false" customHeight="false" outlineLevel="0" collapsed="false">
      <c r="A4618" s="20" t="s">
        <v>9420</v>
      </c>
      <c r="B4618" s="20" t="s">
        <v>9383</v>
      </c>
      <c r="C4618" s="20" t="s">
        <v>9421</v>
      </c>
      <c r="D4618" s="20" t="s">
        <v>9403</v>
      </c>
      <c r="E4618" s="20" t="s">
        <v>9404</v>
      </c>
      <c r="F4618" s="20" t="s">
        <v>9405</v>
      </c>
      <c r="G4618" s="20" t="s">
        <v>9406</v>
      </c>
      <c r="H4618" s="20" t="s">
        <v>103</v>
      </c>
    </row>
    <row r="4619" customFormat="false" ht="15.75" hidden="false" customHeight="false" outlineLevel="0" collapsed="false">
      <c r="A4619" s="20" t="s">
        <v>9422</v>
      </c>
      <c r="B4619" s="20" t="s">
        <v>9383</v>
      </c>
      <c r="C4619" s="20" t="s">
        <v>9421</v>
      </c>
      <c r="D4619" s="20" t="s">
        <v>9403</v>
      </c>
      <c r="E4619" s="20" t="s">
        <v>9404</v>
      </c>
      <c r="F4619" s="20" t="s">
        <v>9405</v>
      </c>
      <c r="G4619" s="20" t="s">
        <v>9406</v>
      </c>
      <c r="H4619" s="20" t="s">
        <v>103</v>
      </c>
    </row>
    <row r="4620" customFormat="false" ht="15.75" hidden="false" customHeight="false" outlineLevel="0" collapsed="false">
      <c r="A4620" s="20" t="s">
        <v>9423</v>
      </c>
      <c r="B4620" s="20" t="s">
        <v>9424</v>
      </c>
      <c r="C4620" s="20" t="s">
        <v>9379</v>
      </c>
      <c r="D4620" s="20" t="s">
        <v>9353</v>
      </c>
      <c r="E4620" s="20" t="s">
        <v>9347</v>
      </c>
      <c r="F4620" s="20" t="s">
        <v>9348</v>
      </c>
      <c r="G4620" s="20" t="s">
        <v>9380</v>
      </c>
      <c r="H4620" s="20" t="s">
        <v>103</v>
      </c>
    </row>
    <row r="4621" customFormat="false" ht="15.75" hidden="false" customHeight="false" outlineLevel="0" collapsed="false">
      <c r="A4621" s="20" t="s">
        <v>9425</v>
      </c>
      <c r="B4621" s="20" t="s">
        <v>9424</v>
      </c>
      <c r="C4621" s="20" t="s">
        <v>9379</v>
      </c>
      <c r="D4621" s="20" t="s">
        <v>9353</v>
      </c>
      <c r="E4621" s="20" t="s">
        <v>9347</v>
      </c>
      <c r="F4621" s="20" t="s">
        <v>9348</v>
      </c>
      <c r="G4621" s="20" t="s">
        <v>9380</v>
      </c>
      <c r="H4621" s="20" t="s">
        <v>103</v>
      </c>
    </row>
    <row r="4622" customFormat="false" ht="15.75" hidden="false" customHeight="false" outlineLevel="0" collapsed="false">
      <c r="A4622" s="20" t="s">
        <v>9426</v>
      </c>
      <c r="B4622" s="20" t="s">
        <v>9424</v>
      </c>
      <c r="C4622" s="20" t="s">
        <v>9384</v>
      </c>
      <c r="D4622" s="20" t="s">
        <v>9353</v>
      </c>
      <c r="E4622" s="20" t="s">
        <v>9347</v>
      </c>
      <c r="F4622" s="20" t="s">
        <v>9348</v>
      </c>
      <c r="G4622" s="20" t="s">
        <v>9380</v>
      </c>
      <c r="H4622" s="20" t="s">
        <v>103</v>
      </c>
    </row>
    <row r="4623" customFormat="false" ht="15.75" hidden="false" customHeight="false" outlineLevel="0" collapsed="false">
      <c r="A4623" s="20" t="s">
        <v>9427</v>
      </c>
      <c r="B4623" s="20" t="s">
        <v>9424</v>
      </c>
      <c r="C4623" s="20" t="s">
        <v>9384</v>
      </c>
      <c r="D4623" s="20" t="s">
        <v>9353</v>
      </c>
      <c r="E4623" s="20" t="s">
        <v>9347</v>
      </c>
      <c r="F4623" s="20" t="s">
        <v>9348</v>
      </c>
      <c r="G4623" s="20" t="s">
        <v>9380</v>
      </c>
      <c r="H4623" s="20" t="s">
        <v>103</v>
      </c>
    </row>
    <row r="4624" customFormat="false" ht="15.75" hidden="false" customHeight="false" outlineLevel="0" collapsed="false">
      <c r="A4624" s="20" t="s">
        <v>9428</v>
      </c>
      <c r="B4624" s="20" t="s">
        <v>9424</v>
      </c>
      <c r="C4624" s="20" t="s">
        <v>9387</v>
      </c>
      <c r="D4624" s="20" t="s">
        <v>9353</v>
      </c>
      <c r="E4624" s="20" t="s">
        <v>9347</v>
      </c>
      <c r="F4624" s="20" t="s">
        <v>9348</v>
      </c>
      <c r="G4624" s="20" t="s">
        <v>9380</v>
      </c>
      <c r="H4624" s="20" t="s">
        <v>103</v>
      </c>
    </row>
    <row r="4625" customFormat="false" ht="15.75" hidden="false" customHeight="false" outlineLevel="0" collapsed="false">
      <c r="A4625" s="20" t="s">
        <v>9429</v>
      </c>
      <c r="B4625" s="20" t="s">
        <v>9424</v>
      </c>
      <c r="C4625" s="20" t="s">
        <v>9387</v>
      </c>
      <c r="D4625" s="20" t="s">
        <v>9353</v>
      </c>
      <c r="E4625" s="20" t="s">
        <v>9347</v>
      </c>
      <c r="F4625" s="20" t="s">
        <v>9348</v>
      </c>
      <c r="G4625" s="20" t="s">
        <v>9380</v>
      </c>
      <c r="H4625" s="20" t="s">
        <v>103</v>
      </c>
    </row>
    <row r="4626" customFormat="false" ht="15.75" hidden="false" customHeight="false" outlineLevel="0" collapsed="false">
      <c r="A4626" s="20" t="s">
        <v>9430</v>
      </c>
      <c r="B4626" s="20" t="s">
        <v>9424</v>
      </c>
      <c r="C4626" s="20" t="s">
        <v>9390</v>
      </c>
      <c r="D4626" s="20" t="s">
        <v>9346</v>
      </c>
      <c r="E4626" s="20" t="s">
        <v>9347</v>
      </c>
      <c r="F4626" s="20" t="s">
        <v>9348</v>
      </c>
      <c r="G4626" s="20" t="s">
        <v>9380</v>
      </c>
      <c r="H4626" s="20" t="s">
        <v>103</v>
      </c>
    </row>
    <row r="4627" customFormat="false" ht="15.75" hidden="false" customHeight="false" outlineLevel="0" collapsed="false">
      <c r="A4627" s="20" t="s">
        <v>9431</v>
      </c>
      <c r="B4627" s="20" t="s">
        <v>9424</v>
      </c>
      <c r="C4627" s="20" t="s">
        <v>9390</v>
      </c>
      <c r="D4627" s="20" t="s">
        <v>9346</v>
      </c>
      <c r="E4627" s="20" t="s">
        <v>9347</v>
      </c>
      <c r="F4627" s="20" t="s">
        <v>9348</v>
      </c>
      <c r="G4627" s="20" t="s">
        <v>9380</v>
      </c>
      <c r="H4627" s="20" t="s">
        <v>103</v>
      </c>
    </row>
    <row r="4628" customFormat="false" ht="15.75" hidden="false" customHeight="false" outlineLevel="0" collapsed="false">
      <c r="A4628" s="20" t="s">
        <v>9432</v>
      </c>
      <c r="B4628" s="20" t="s">
        <v>9424</v>
      </c>
      <c r="C4628" s="20" t="s">
        <v>9393</v>
      </c>
      <c r="D4628" s="20" t="s">
        <v>9353</v>
      </c>
      <c r="E4628" s="20" t="s">
        <v>9347</v>
      </c>
      <c r="F4628" s="20" t="s">
        <v>9348</v>
      </c>
      <c r="G4628" s="20" t="s">
        <v>9380</v>
      </c>
      <c r="H4628" s="20" t="s">
        <v>103</v>
      </c>
    </row>
    <row r="4629" customFormat="false" ht="15.75" hidden="false" customHeight="false" outlineLevel="0" collapsed="false">
      <c r="A4629" s="20" t="s">
        <v>9433</v>
      </c>
      <c r="B4629" s="20" t="s">
        <v>9424</v>
      </c>
      <c r="C4629" s="20" t="s">
        <v>9393</v>
      </c>
      <c r="D4629" s="20" t="s">
        <v>9353</v>
      </c>
      <c r="E4629" s="20" t="s">
        <v>9347</v>
      </c>
      <c r="F4629" s="20" t="s">
        <v>9348</v>
      </c>
      <c r="G4629" s="20" t="s">
        <v>9380</v>
      </c>
      <c r="H4629" s="20" t="s">
        <v>103</v>
      </c>
    </row>
    <row r="4630" customFormat="false" ht="15.75" hidden="false" customHeight="false" outlineLevel="0" collapsed="false">
      <c r="A4630" s="20" t="s">
        <v>9434</v>
      </c>
      <c r="B4630" s="20" t="s">
        <v>9424</v>
      </c>
      <c r="C4630" s="20" t="s">
        <v>9396</v>
      </c>
      <c r="D4630" s="20" t="s">
        <v>9353</v>
      </c>
      <c r="E4630" s="20" t="s">
        <v>9347</v>
      </c>
      <c r="F4630" s="20" t="s">
        <v>9348</v>
      </c>
      <c r="G4630" s="20" t="s">
        <v>9380</v>
      </c>
      <c r="H4630" s="20" t="s">
        <v>103</v>
      </c>
    </row>
    <row r="4631" customFormat="false" ht="15.75" hidden="false" customHeight="false" outlineLevel="0" collapsed="false">
      <c r="A4631" s="20" t="s">
        <v>9435</v>
      </c>
      <c r="B4631" s="20" t="s">
        <v>9424</v>
      </c>
      <c r="C4631" s="20" t="s">
        <v>9396</v>
      </c>
      <c r="D4631" s="20" t="s">
        <v>9353</v>
      </c>
      <c r="E4631" s="20" t="s">
        <v>9347</v>
      </c>
      <c r="F4631" s="20" t="s">
        <v>9348</v>
      </c>
      <c r="G4631" s="20" t="s">
        <v>9380</v>
      </c>
      <c r="H4631" s="20" t="s">
        <v>103</v>
      </c>
    </row>
    <row r="4632" customFormat="false" ht="15.75" hidden="false" customHeight="false" outlineLevel="0" collapsed="false">
      <c r="A4632" s="20" t="s">
        <v>9436</v>
      </c>
      <c r="B4632" s="20" t="s">
        <v>9424</v>
      </c>
      <c r="C4632" s="20" t="s">
        <v>9399</v>
      </c>
      <c r="D4632" s="20" t="s">
        <v>9353</v>
      </c>
      <c r="E4632" s="20" t="s">
        <v>9347</v>
      </c>
      <c r="F4632" s="20" t="s">
        <v>9348</v>
      </c>
      <c r="G4632" s="20" t="s">
        <v>9380</v>
      </c>
      <c r="H4632" s="20" t="s">
        <v>103</v>
      </c>
    </row>
    <row r="4633" customFormat="false" ht="15.75" hidden="false" customHeight="false" outlineLevel="0" collapsed="false">
      <c r="A4633" s="20" t="s">
        <v>9437</v>
      </c>
      <c r="B4633" s="20" t="s">
        <v>9424</v>
      </c>
      <c r="C4633" s="20" t="s">
        <v>9399</v>
      </c>
      <c r="D4633" s="20" t="s">
        <v>9353</v>
      </c>
      <c r="E4633" s="20" t="s">
        <v>9347</v>
      </c>
      <c r="F4633" s="20" t="s">
        <v>9348</v>
      </c>
      <c r="G4633" s="20" t="s">
        <v>9380</v>
      </c>
      <c r="H4633" s="20" t="s">
        <v>103</v>
      </c>
    </row>
    <row r="4634" customFormat="false" ht="15.75" hidden="false" customHeight="false" outlineLevel="0" collapsed="false">
      <c r="A4634" s="20" t="s">
        <v>9438</v>
      </c>
      <c r="B4634" s="20" t="s">
        <v>9424</v>
      </c>
      <c r="C4634" s="20" t="s">
        <v>9402</v>
      </c>
      <c r="D4634" s="20" t="s">
        <v>9403</v>
      </c>
      <c r="E4634" s="20" t="s">
        <v>9404</v>
      </c>
      <c r="F4634" s="20" t="s">
        <v>9405</v>
      </c>
      <c r="G4634" s="20" t="s">
        <v>9406</v>
      </c>
      <c r="H4634" s="20" t="s">
        <v>103</v>
      </c>
    </row>
    <row r="4635" customFormat="false" ht="15.75" hidden="false" customHeight="false" outlineLevel="0" collapsed="false">
      <c r="A4635" s="20" t="s">
        <v>9439</v>
      </c>
      <c r="B4635" s="20" t="s">
        <v>9424</v>
      </c>
      <c r="C4635" s="20" t="s">
        <v>9402</v>
      </c>
      <c r="D4635" s="20" t="s">
        <v>9403</v>
      </c>
      <c r="E4635" s="20" t="s">
        <v>9404</v>
      </c>
      <c r="F4635" s="20" t="s">
        <v>9405</v>
      </c>
      <c r="G4635" s="20" t="s">
        <v>9406</v>
      </c>
      <c r="H4635" s="20" t="s">
        <v>103</v>
      </c>
    </row>
    <row r="4636" customFormat="false" ht="15.75" hidden="false" customHeight="false" outlineLevel="0" collapsed="false">
      <c r="A4636" s="20" t="s">
        <v>9440</v>
      </c>
      <c r="B4636" s="20" t="s">
        <v>9424</v>
      </c>
      <c r="C4636" s="20" t="s">
        <v>9409</v>
      </c>
      <c r="D4636" s="20" t="s">
        <v>9403</v>
      </c>
      <c r="E4636" s="20" t="s">
        <v>9404</v>
      </c>
      <c r="F4636" s="20" t="s">
        <v>9405</v>
      </c>
      <c r="G4636" s="20" t="s">
        <v>9406</v>
      </c>
      <c r="H4636" s="20" t="s">
        <v>103</v>
      </c>
    </row>
    <row r="4637" customFormat="false" ht="15.75" hidden="false" customHeight="false" outlineLevel="0" collapsed="false">
      <c r="A4637" s="20" t="s">
        <v>9441</v>
      </c>
      <c r="B4637" s="20" t="s">
        <v>9424</v>
      </c>
      <c r="C4637" s="20" t="s">
        <v>9409</v>
      </c>
      <c r="D4637" s="20" t="s">
        <v>9403</v>
      </c>
      <c r="E4637" s="20" t="s">
        <v>9404</v>
      </c>
      <c r="F4637" s="20" t="s">
        <v>9405</v>
      </c>
      <c r="G4637" s="20" t="s">
        <v>9406</v>
      </c>
      <c r="H4637" s="20" t="s">
        <v>103</v>
      </c>
    </row>
    <row r="4638" customFormat="false" ht="15.75" hidden="false" customHeight="false" outlineLevel="0" collapsed="false">
      <c r="A4638" s="20" t="s">
        <v>9442</v>
      </c>
      <c r="B4638" s="20" t="s">
        <v>9424</v>
      </c>
      <c r="C4638" s="20" t="s">
        <v>9412</v>
      </c>
      <c r="D4638" s="20" t="s">
        <v>9403</v>
      </c>
      <c r="E4638" s="20" t="s">
        <v>9404</v>
      </c>
      <c r="F4638" s="20" t="s">
        <v>9405</v>
      </c>
      <c r="G4638" s="20" t="s">
        <v>9406</v>
      </c>
      <c r="H4638" s="20" t="s">
        <v>103</v>
      </c>
    </row>
    <row r="4639" customFormat="false" ht="15.75" hidden="false" customHeight="false" outlineLevel="0" collapsed="false">
      <c r="A4639" s="20" t="s">
        <v>9443</v>
      </c>
      <c r="B4639" s="20" t="s">
        <v>9424</v>
      </c>
      <c r="C4639" s="20" t="s">
        <v>9412</v>
      </c>
      <c r="D4639" s="20" t="s">
        <v>9403</v>
      </c>
      <c r="E4639" s="20" t="s">
        <v>9404</v>
      </c>
      <c r="F4639" s="20" t="s">
        <v>9405</v>
      </c>
      <c r="G4639" s="20" t="s">
        <v>9406</v>
      </c>
      <c r="H4639" s="20" t="s">
        <v>103</v>
      </c>
    </row>
    <row r="4640" customFormat="false" ht="15.75" hidden="false" customHeight="false" outlineLevel="0" collapsed="false">
      <c r="A4640" s="20" t="s">
        <v>9444</v>
      </c>
      <c r="B4640" s="20" t="s">
        <v>9424</v>
      </c>
      <c r="C4640" s="20" t="s">
        <v>9415</v>
      </c>
      <c r="D4640" s="20" t="s">
        <v>9403</v>
      </c>
      <c r="E4640" s="20" t="s">
        <v>9404</v>
      </c>
      <c r="F4640" s="20" t="s">
        <v>9405</v>
      </c>
      <c r="G4640" s="20" t="s">
        <v>9406</v>
      </c>
      <c r="H4640" s="20" t="s">
        <v>103</v>
      </c>
    </row>
    <row r="4641" customFormat="false" ht="15.75" hidden="false" customHeight="false" outlineLevel="0" collapsed="false">
      <c r="A4641" s="20" t="s">
        <v>9445</v>
      </c>
      <c r="B4641" s="20" t="s">
        <v>9424</v>
      </c>
      <c r="C4641" s="20" t="s">
        <v>9415</v>
      </c>
      <c r="D4641" s="20" t="s">
        <v>9403</v>
      </c>
      <c r="E4641" s="20" t="s">
        <v>9404</v>
      </c>
      <c r="F4641" s="20" t="s">
        <v>9405</v>
      </c>
      <c r="G4641" s="20" t="s">
        <v>9406</v>
      </c>
      <c r="H4641" s="20" t="s">
        <v>103</v>
      </c>
    </row>
    <row r="4642" customFormat="false" ht="15.75" hidden="false" customHeight="false" outlineLevel="0" collapsed="false">
      <c r="A4642" s="20" t="s">
        <v>9446</v>
      </c>
      <c r="B4642" s="20" t="s">
        <v>9447</v>
      </c>
      <c r="C4642" s="20" t="s">
        <v>9448</v>
      </c>
      <c r="D4642" s="20" t="s">
        <v>9403</v>
      </c>
      <c r="E4642" s="20" t="s">
        <v>9404</v>
      </c>
      <c r="F4642" s="20" t="s">
        <v>9405</v>
      </c>
      <c r="G4642" s="20" t="s">
        <v>9406</v>
      </c>
      <c r="H4642" s="20" t="s">
        <v>103</v>
      </c>
    </row>
    <row r="4643" customFormat="false" ht="15.75" hidden="false" customHeight="false" outlineLevel="0" collapsed="false">
      <c r="A4643" s="20" t="s">
        <v>9449</v>
      </c>
      <c r="B4643" s="20" t="s">
        <v>9447</v>
      </c>
      <c r="C4643" s="20" t="s">
        <v>9448</v>
      </c>
      <c r="D4643" s="20" t="s">
        <v>9403</v>
      </c>
      <c r="E4643" s="20" t="s">
        <v>9404</v>
      </c>
      <c r="F4643" s="20" t="s">
        <v>9405</v>
      </c>
      <c r="G4643" s="20" t="s">
        <v>9406</v>
      </c>
      <c r="H4643" s="20" t="s">
        <v>103</v>
      </c>
    </row>
    <row r="4644" customFormat="false" ht="15.75" hidden="false" customHeight="false" outlineLevel="0" collapsed="false">
      <c r="A4644" s="20" t="s">
        <v>9450</v>
      </c>
      <c r="B4644" s="20" t="s">
        <v>9424</v>
      </c>
      <c r="C4644" s="20" t="s">
        <v>9421</v>
      </c>
      <c r="D4644" s="20" t="s">
        <v>9403</v>
      </c>
      <c r="E4644" s="20" t="s">
        <v>9404</v>
      </c>
      <c r="F4644" s="20" t="s">
        <v>9405</v>
      </c>
      <c r="G4644" s="20" t="s">
        <v>9406</v>
      </c>
      <c r="H4644" s="20" t="s">
        <v>103</v>
      </c>
    </row>
    <row r="4645" customFormat="false" ht="15.75" hidden="false" customHeight="false" outlineLevel="0" collapsed="false">
      <c r="A4645" s="20" t="s">
        <v>9451</v>
      </c>
      <c r="B4645" s="20" t="s">
        <v>9424</v>
      </c>
      <c r="C4645" s="20" t="s">
        <v>9421</v>
      </c>
      <c r="D4645" s="20" t="s">
        <v>9403</v>
      </c>
      <c r="E4645" s="20" t="s">
        <v>9404</v>
      </c>
      <c r="F4645" s="20" t="s">
        <v>9405</v>
      </c>
      <c r="G4645" s="20" t="s">
        <v>9406</v>
      </c>
      <c r="H4645" s="20" t="s">
        <v>103</v>
      </c>
    </row>
    <row r="4646" customFormat="false" ht="15.75" hidden="false" customHeight="false" outlineLevel="0" collapsed="false">
      <c r="A4646" s="20" t="s">
        <v>9452</v>
      </c>
      <c r="B4646" s="20" t="s">
        <v>9453</v>
      </c>
      <c r="C4646" s="20" t="s">
        <v>9379</v>
      </c>
      <c r="D4646" s="20" t="s">
        <v>9353</v>
      </c>
      <c r="E4646" s="20" t="s">
        <v>9347</v>
      </c>
      <c r="F4646" s="20" t="s">
        <v>9348</v>
      </c>
      <c r="G4646" s="20" t="s">
        <v>9380</v>
      </c>
      <c r="H4646" s="20" t="s">
        <v>103</v>
      </c>
    </row>
    <row r="4647" customFormat="false" ht="15.75" hidden="false" customHeight="false" outlineLevel="0" collapsed="false">
      <c r="A4647" s="20" t="s">
        <v>9454</v>
      </c>
      <c r="B4647" s="20" t="s">
        <v>9453</v>
      </c>
      <c r="C4647" s="20" t="s">
        <v>9379</v>
      </c>
      <c r="D4647" s="20" t="s">
        <v>9353</v>
      </c>
      <c r="E4647" s="20" t="s">
        <v>9347</v>
      </c>
      <c r="F4647" s="20" t="s">
        <v>9348</v>
      </c>
      <c r="G4647" s="20" t="s">
        <v>9380</v>
      </c>
      <c r="H4647" s="20" t="s">
        <v>103</v>
      </c>
    </row>
    <row r="4648" customFormat="false" ht="15.75" hidden="false" customHeight="false" outlineLevel="0" collapsed="false">
      <c r="A4648" s="20" t="s">
        <v>9455</v>
      </c>
      <c r="B4648" s="20" t="s">
        <v>9453</v>
      </c>
      <c r="C4648" s="20" t="s">
        <v>9384</v>
      </c>
      <c r="D4648" s="20" t="s">
        <v>9353</v>
      </c>
      <c r="E4648" s="20" t="s">
        <v>9347</v>
      </c>
      <c r="F4648" s="20" t="s">
        <v>9348</v>
      </c>
      <c r="G4648" s="20" t="s">
        <v>9380</v>
      </c>
      <c r="H4648" s="20" t="s">
        <v>103</v>
      </c>
    </row>
    <row r="4649" customFormat="false" ht="15.75" hidden="false" customHeight="false" outlineLevel="0" collapsed="false">
      <c r="A4649" s="20" t="s">
        <v>9456</v>
      </c>
      <c r="B4649" s="20" t="s">
        <v>9453</v>
      </c>
      <c r="C4649" s="20" t="s">
        <v>9384</v>
      </c>
      <c r="D4649" s="20" t="s">
        <v>9353</v>
      </c>
      <c r="E4649" s="20" t="s">
        <v>9347</v>
      </c>
      <c r="F4649" s="20" t="s">
        <v>9348</v>
      </c>
      <c r="G4649" s="20" t="s">
        <v>9380</v>
      </c>
      <c r="H4649" s="20" t="s">
        <v>103</v>
      </c>
    </row>
    <row r="4650" customFormat="false" ht="15.75" hidden="false" customHeight="false" outlineLevel="0" collapsed="false">
      <c r="A4650" s="20" t="s">
        <v>9457</v>
      </c>
      <c r="B4650" s="20" t="s">
        <v>9453</v>
      </c>
      <c r="C4650" s="20" t="s">
        <v>9387</v>
      </c>
      <c r="D4650" s="20" t="s">
        <v>9353</v>
      </c>
      <c r="E4650" s="20" t="s">
        <v>9347</v>
      </c>
      <c r="F4650" s="20" t="s">
        <v>9458</v>
      </c>
      <c r="G4650" s="20" t="s">
        <v>9380</v>
      </c>
      <c r="H4650" s="20" t="s">
        <v>103</v>
      </c>
    </row>
    <row r="4651" customFormat="false" ht="15.75" hidden="false" customHeight="false" outlineLevel="0" collapsed="false">
      <c r="A4651" s="20" t="s">
        <v>9459</v>
      </c>
      <c r="B4651" s="20" t="s">
        <v>9453</v>
      </c>
      <c r="C4651" s="20" t="s">
        <v>9387</v>
      </c>
      <c r="D4651" s="20" t="s">
        <v>9353</v>
      </c>
      <c r="E4651" s="20" t="s">
        <v>9347</v>
      </c>
      <c r="F4651" s="20" t="s">
        <v>9458</v>
      </c>
      <c r="G4651" s="20" t="s">
        <v>9380</v>
      </c>
      <c r="H4651" s="20" t="s">
        <v>103</v>
      </c>
    </row>
    <row r="4652" customFormat="false" ht="15.75" hidden="false" customHeight="false" outlineLevel="0" collapsed="false">
      <c r="A4652" s="20" t="s">
        <v>9460</v>
      </c>
      <c r="B4652" s="20" t="s">
        <v>9453</v>
      </c>
      <c r="C4652" s="20" t="s">
        <v>9390</v>
      </c>
      <c r="D4652" s="20" t="s">
        <v>9353</v>
      </c>
      <c r="E4652" s="20" t="s">
        <v>9347</v>
      </c>
      <c r="F4652" s="20" t="s">
        <v>9348</v>
      </c>
      <c r="G4652" s="20" t="s">
        <v>9380</v>
      </c>
      <c r="H4652" s="20" t="s">
        <v>103</v>
      </c>
    </row>
    <row r="4653" customFormat="false" ht="15.75" hidden="false" customHeight="false" outlineLevel="0" collapsed="false">
      <c r="A4653" s="20" t="s">
        <v>9461</v>
      </c>
      <c r="B4653" s="20" t="s">
        <v>9453</v>
      </c>
      <c r="C4653" s="20" t="s">
        <v>9390</v>
      </c>
      <c r="D4653" s="20" t="s">
        <v>9353</v>
      </c>
      <c r="E4653" s="20" t="s">
        <v>9347</v>
      </c>
      <c r="F4653" s="20" t="s">
        <v>9348</v>
      </c>
      <c r="G4653" s="20" t="s">
        <v>9380</v>
      </c>
      <c r="H4653" s="20" t="s">
        <v>103</v>
      </c>
    </row>
    <row r="4654" customFormat="false" ht="15.75" hidden="false" customHeight="false" outlineLevel="0" collapsed="false">
      <c r="A4654" s="20" t="s">
        <v>9462</v>
      </c>
      <c r="B4654" s="20" t="s">
        <v>9453</v>
      </c>
      <c r="C4654" s="20" t="s">
        <v>9393</v>
      </c>
      <c r="D4654" s="20" t="s">
        <v>9353</v>
      </c>
      <c r="E4654" s="20" t="s">
        <v>9347</v>
      </c>
      <c r="F4654" s="20" t="s">
        <v>9348</v>
      </c>
      <c r="G4654" s="20" t="s">
        <v>9380</v>
      </c>
      <c r="H4654" s="20" t="s">
        <v>103</v>
      </c>
    </row>
    <row r="4655" customFormat="false" ht="15.75" hidden="false" customHeight="false" outlineLevel="0" collapsed="false">
      <c r="A4655" s="20" t="s">
        <v>9463</v>
      </c>
      <c r="B4655" s="20" t="s">
        <v>9453</v>
      </c>
      <c r="C4655" s="20" t="s">
        <v>9393</v>
      </c>
      <c r="D4655" s="20" t="s">
        <v>9353</v>
      </c>
      <c r="E4655" s="20" t="s">
        <v>9347</v>
      </c>
      <c r="F4655" s="20" t="s">
        <v>9348</v>
      </c>
      <c r="G4655" s="20" t="s">
        <v>9380</v>
      </c>
      <c r="H4655" s="20" t="s">
        <v>103</v>
      </c>
    </row>
    <row r="4656" customFormat="false" ht="15.75" hidden="false" customHeight="false" outlineLevel="0" collapsed="false">
      <c r="A4656" s="20" t="s">
        <v>9464</v>
      </c>
      <c r="B4656" s="20" t="s">
        <v>9453</v>
      </c>
      <c r="C4656" s="20" t="s">
        <v>9396</v>
      </c>
      <c r="D4656" s="20" t="s">
        <v>9353</v>
      </c>
      <c r="E4656" s="20" t="s">
        <v>9347</v>
      </c>
      <c r="F4656" s="20" t="s">
        <v>9348</v>
      </c>
      <c r="G4656" s="20" t="s">
        <v>9380</v>
      </c>
      <c r="H4656" s="20" t="s">
        <v>103</v>
      </c>
    </row>
    <row r="4657" customFormat="false" ht="15.75" hidden="false" customHeight="false" outlineLevel="0" collapsed="false">
      <c r="A4657" s="20" t="s">
        <v>9465</v>
      </c>
      <c r="B4657" s="20" t="s">
        <v>9453</v>
      </c>
      <c r="C4657" s="20" t="s">
        <v>9396</v>
      </c>
      <c r="D4657" s="20" t="s">
        <v>9353</v>
      </c>
      <c r="E4657" s="20" t="s">
        <v>9347</v>
      </c>
      <c r="F4657" s="20" t="s">
        <v>9348</v>
      </c>
      <c r="G4657" s="20" t="s">
        <v>9380</v>
      </c>
      <c r="H4657" s="20" t="s">
        <v>103</v>
      </c>
    </row>
    <row r="4658" customFormat="false" ht="15.75" hidden="false" customHeight="false" outlineLevel="0" collapsed="false">
      <c r="A4658" s="20" t="s">
        <v>9466</v>
      </c>
      <c r="B4658" s="20" t="s">
        <v>9453</v>
      </c>
      <c r="C4658" s="20" t="s">
        <v>9399</v>
      </c>
      <c r="D4658" s="20" t="s">
        <v>9353</v>
      </c>
      <c r="E4658" s="20" t="s">
        <v>9347</v>
      </c>
      <c r="F4658" s="20" t="s">
        <v>9348</v>
      </c>
      <c r="G4658" s="20" t="s">
        <v>9380</v>
      </c>
      <c r="H4658" s="20" t="s">
        <v>103</v>
      </c>
    </row>
    <row r="4659" customFormat="false" ht="15.75" hidden="false" customHeight="false" outlineLevel="0" collapsed="false">
      <c r="A4659" s="20" t="s">
        <v>9467</v>
      </c>
      <c r="B4659" s="20" t="s">
        <v>9453</v>
      </c>
      <c r="C4659" s="20" t="s">
        <v>9399</v>
      </c>
      <c r="D4659" s="20" t="s">
        <v>9353</v>
      </c>
      <c r="E4659" s="20" t="s">
        <v>9347</v>
      </c>
      <c r="F4659" s="20" t="s">
        <v>9348</v>
      </c>
      <c r="G4659" s="20" t="s">
        <v>9380</v>
      </c>
      <c r="H4659" s="20" t="s">
        <v>103</v>
      </c>
    </row>
    <row r="4660" customFormat="false" ht="15.75" hidden="false" customHeight="false" outlineLevel="0" collapsed="false">
      <c r="A4660" s="20" t="s">
        <v>9468</v>
      </c>
      <c r="B4660" s="20" t="s">
        <v>9453</v>
      </c>
      <c r="C4660" s="20" t="s">
        <v>9402</v>
      </c>
      <c r="D4660" s="20" t="s">
        <v>9403</v>
      </c>
      <c r="E4660" s="20" t="s">
        <v>9404</v>
      </c>
      <c r="F4660" s="20" t="s">
        <v>9405</v>
      </c>
      <c r="G4660" s="20" t="s">
        <v>9406</v>
      </c>
      <c r="H4660" s="20" t="s">
        <v>103</v>
      </c>
    </row>
    <row r="4661" customFormat="false" ht="15.75" hidden="false" customHeight="false" outlineLevel="0" collapsed="false">
      <c r="A4661" s="20" t="s">
        <v>9469</v>
      </c>
      <c r="B4661" s="20" t="s">
        <v>9453</v>
      </c>
      <c r="C4661" s="20" t="s">
        <v>9402</v>
      </c>
      <c r="D4661" s="20" t="s">
        <v>9403</v>
      </c>
      <c r="E4661" s="20" t="s">
        <v>9404</v>
      </c>
      <c r="F4661" s="20" t="s">
        <v>9405</v>
      </c>
      <c r="G4661" s="20" t="s">
        <v>9406</v>
      </c>
      <c r="H4661" s="20" t="s">
        <v>103</v>
      </c>
    </row>
    <row r="4662" customFormat="false" ht="15.75" hidden="false" customHeight="false" outlineLevel="0" collapsed="false">
      <c r="A4662" s="20" t="s">
        <v>9470</v>
      </c>
      <c r="B4662" s="20" t="s">
        <v>9453</v>
      </c>
      <c r="C4662" s="20" t="s">
        <v>9409</v>
      </c>
      <c r="D4662" s="20" t="s">
        <v>9403</v>
      </c>
      <c r="E4662" s="20" t="s">
        <v>9404</v>
      </c>
      <c r="F4662" s="20" t="s">
        <v>9471</v>
      </c>
      <c r="G4662" s="20" t="s">
        <v>9406</v>
      </c>
      <c r="H4662" s="20" t="s">
        <v>103</v>
      </c>
    </row>
    <row r="4663" customFormat="false" ht="15.75" hidden="false" customHeight="false" outlineLevel="0" collapsed="false">
      <c r="A4663" s="20" t="s">
        <v>9472</v>
      </c>
      <c r="B4663" s="20" t="s">
        <v>9453</v>
      </c>
      <c r="C4663" s="20" t="s">
        <v>9409</v>
      </c>
      <c r="D4663" s="20" t="s">
        <v>9403</v>
      </c>
      <c r="E4663" s="20" t="s">
        <v>9404</v>
      </c>
      <c r="F4663" s="20" t="s">
        <v>9471</v>
      </c>
      <c r="G4663" s="20" t="s">
        <v>9406</v>
      </c>
      <c r="H4663" s="20" t="s">
        <v>103</v>
      </c>
    </row>
    <row r="4664" customFormat="false" ht="15.75" hidden="false" customHeight="false" outlineLevel="0" collapsed="false">
      <c r="A4664" s="20" t="s">
        <v>9473</v>
      </c>
      <c r="B4664" s="20" t="s">
        <v>9453</v>
      </c>
      <c r="C4664" s="20" t="s">
        <v>9412</v>
      </c>
      <c r="D4664" s="20" t="s">
        <v>9403</v>
      </c>
      <c r="E4664" s="20" t="s">
        <v>9404</v>
      </c>
      <c r="F4664" s="20" t="s">
        <v>9471</v>
      </c>
      <c r="G4664" s="20" t="s">
        <v>9406</v>
      </c>
      <c r="H4664" s="20" t="s">
        <v>103</v>
      </c>
    </row>
    <row r="4665" customFormat="false" ht="15.75" hidden="false" customHeight="false" outlineLevel="0" collapsed="false">
      <c r="A4665" s="20" t="s">
        <v>9474</v>
      </c>
      <c r="B4665" s="20" t="s">
        <v>9453</v>
      </c>
      <c r="C4665" s="20" t="s">
        <v>9412</v>
      </c>
      <c r="D4665" s="20" t="s">
        <v>9403</v>
      </c>
      <c r="E4665" s="20" t="s">
        <v>9404</v>
      </c>
      <c r="F4665" s="20" t="s">
        <v>9471</v>
      </c>
      <c r="G4665" s="20" t="s">
        <v>9406</v>
      </c>
      <c r="H4665" s="20" t="s">
        <v>103</v>
      </c>
    </row>
    <row r="4666" customFormat="false" ht="15.75" hidden="false" customHeight="false" outlineLevel="0" collapsed="false">
      <c r="A4666" s="20" t="s">
        <v>9475</v>
      </c>
      <c r="B4666" s="20" t="s">
        <v>9453</v>
      </c>
      <c r="C4666" s="20" t="s">
        <v>9415</v>
      </c>
      <c r="D4666" s="20" t="s">
        <v>9403</v>
      </c>
      <c r="E4666" s="20" t="s">
        <v>9404</v>
      </c>
      <c r="F4666" s="20" t="s">
        <v>9405</v>
      </c>
      <c r="G4666" s="20" t="s">
        <v>9406</v>
      </c>
      <c r="H4666" s="20" t="s">
        <v>103</v>
      </c>
    </row>
    <row r="4667" customFormat="false" ht="15.75" hidden="false" customHeight="false" outlineLevel="0" collapsed="false">
      <c r="A4667" s="20" t="s">
        <v>9476</v>
      </c>
      <c r="B4667" s="20" t="s">
        <v>9453</v>
      </c>
      <c r="C4667" s="20" t="s">
        <v>9415</v>
      </c>
      <c r="D4667" s="20" t="s">
        <v>9403</v>
      </c>
      <c r="E4667" s="20" t="s">
        <v>9404</v>
      </c>
      <c r="F4667" s="20" t="s">
        <v>9405</v>
      </c>
      <c r="G4667" s="20" t="s">
        <v>9406</v>
      </c>
      <c r="H4667" s="20" t="s">
        <v>103</v>
      </c>
    </row>
    <row r="4668" customFormat="false" ht="15.75" hidden="false" customHeight="false" outlineLevel="0" collapsed="false">
      <c r="A4668" s="20" t="s">
        <v>9477</v>
      </c>
      <c r="B4668" s="20" t="s">
        <v>9453</v>
      </c>
      <c r="C4668" s="20" t="s">
        <v>9448</v>
      </c>
      <c r="D4668" s="20" t="s">
        <v>9403</v>
      </c>
      <c r="E4668" s="20" t="s">
        <v>9404</v>
      </c>
      <c r="F4668" s="20" t="s">
        <v>9405</v>
      </c>
      <c r="G4668" s="20" t="s">
        <v>9406</v>
      </c>
      <c r="H4668" s="20" t="s">
        <v>103</v>
      </c>
    </row>
    <row r="4669" customFormat="false" ht="15.75" hidden="false" customHeight="false" outlineLevel="0" collapsed="false">
      <c r="A4669" s="20" t="s">
        <v>9478</v>
      </c>
      <c r="B4669" s="20" t="s">
        <v>9453</v>
      </c>
      <c r="C4669" s="20" t="s">
        <v>9448</v>
      </c>
      <c r="D4669" s="20" t="s">
        <v>9403</v>
      </c>
      <c r="E4669" s="20" t="s">
        <v>9404</v>
      </c>
      <c r="F4669" s="20" t="s">
        <v>9405</v>
      </c>
      <c r="G4669" s="20" t="s">
        <v>9406</v>
      </c>
      <c r="H4669" s="20" t="s">
        <v>103</v>
      </c>
    </row>
    <row r="4670" customFormat="false" ht="15.75" hidden="false" customHeight="false" outlineLevel="0" collapsed="false">
      <c r="A4670" s="20" t="s">
        <v>9479</v>
      </c>
      <c r="B4670" s="20" t="s">
        <v>9453</v>
      </c>
      <c r="C4670" s="20" t="s">
        <v>9421</v>
      </c>
      <c r="D4670" s="20" t="s">
        <v>9403</v>
      </c>
      <c r="E4670" s="20" t="s">
        <v>9404</v>
      </c>
      <c r="F4670" s="20" t="s">
        <v>9405</v>
      </c>
      <c r="G4670" s="20" t="s">
        <v>9406</v>
      </c>
      <c r="H4670" s="20" t="s">
        <v>103</v>
      </c>
    </row>
    <row r="4671" customFormat="false" ht="15.75" hidden="false" customHeight="false" outlineLevel="0" collapsed="false">
      <c r="A4671" s="20" t="s">
        <v>9480</v>
      </c>
      <c r="B4671" s="20" t="s">
        <v>9453</v>
      </c>
      <c r="C4671" s="20" t="s">
        <v>9421</v>
      </c>
      <c r="D4671" s="20" t="s">
        <v>9403</v>
      </c>
      <c r="E4671" s="20" t="s">
        <v>9404</v>
      </c>
      <c r="F4671" s="20" t="s">
        <v>9405</v>
      </c>
      <c r="G4671" s="20" t="s">
        <v>9406</v>
      </c>
      <c r="H4671" s="20" t="s">
        <v>103</v>
      </c>
    </row>
    <row r="4672" customFormat="false" ht="15.75" hidden="false" customHeight="false" outlineLevel="0" collapsed="false">
      <c r="A4672" s="20" t="s">
        <v>9481</v>
      </c>
      <c r="B4672" s="20" t="s">
        <v>9482</v>
      </c>
      <c r="C4672" s="20" t="s">
        <v>9379</v>
      </c>
      <c r="D4672" s="20" t="s">
        <v>9353</v>
      </c>
      <c r="E4672" s="20" t="s">
        <v>9347</v>
      </c>
      <c r="F4672" s="20" t="s">
        <v>9348</v>
      </c>
      <c r="G4672" s="20" t="s">
        <v>9380</v>
      </c>
      <c r="H4672" s="20" t="s">
        <v>103</v>
      </c>
    </row>
    <row r="4673" customFormat="false" ht="15.75" hidden="false" customHeight="false" outlineLevel="0" collapsed="false">
      <c r="A4673" s="20" t="s">
        <v>9483</v>
      </c>
      <c r="B4673" s="20" t="s">
        <v>9482</v>
      </c>
      <c r="C4673" s="20" t="s">
        <v>9379</v>
      </c>
      <c r="D4673" s="20" t="s">
        <v>9353</v>
      </c>
      <c r="E4673" s="20" t="s">
        <v>9347</v>
      </c>
      <c r="F4673" s="20" t="s">
        <v>9348</v>
      </c>
      <c r="G4673" s="20" t="s">
        <v>9380</v>
      </c>
      <c r="H4673" s="20" t="s">
        <v>103</v>
      </c>
    </row>
    <row r="4674" customFormat="false" ht="15.75" hidden="false" customHeight="false" outlineLevel="0" collapsed="false">
      <c r="A4674" s="20" t="s">
        <v>9484</v>
      </c>
      <c r="B4674" s="20" t="s">
        <v>9482</v>
      </c>
      <c r="C4674" s="20" t="s">
        <v>9384</v>
      </c>
      <c r="D4674" s="20" t="s">
        <v>9353</v>
      </c>
      <c r="E4674" s="20" t="s">
        <v>9347</v>
      </c>
      <c r="F4674" s="20" t="s">
        <v>9348</v>
      </c>
      <c r="G4674" s="20" t="s">
        <v>9380</v>
      </c>
      <c r="H4674" s="20" t="s">
        <v>103</v>
      </c>
    </row>
    <row r="4675" customFormat="false" ht="15.75" hidden="false" customHeight="false" outlineLevel="0" collapsed="false">
      <c r="A4675" s="20" t="s">
        <v>9485</v>
      </c>
      <c r="B4675" s="20" t="s">
        <v>9482</v>
      </c>
      <c r="C4675" s="20" t="s">
        <v>9384</v>
      </c>
      <c r="D4675" s="20" t="s">
        <v>9353</v>
      </c>
      <c r="E4675" s="20" t="s">
        <v>9347</v>
      </c>
      <c r="F4675" s="20" t="s">
        <v>9348</v>
      </c>
      <c r="G4675" s="20" t="s">
        <v>9380</v>
      </c>
      <c r="H4675" s="20" t="s">
        <v>103</v>
      </c>
    </row>
    <row r="4676" customFormat="false" ht="15.75" hidden="false" customHeight="false" outlineLevel="0" collapsed="false">
      <c r="A4676" s="20" t="s">
        <v>9486</v>
      </c>
      <c r="B4676" s="20" t="s">
        <v>9482</v>
      </c>
      <c r="C4676" s="20" t="s">
        <v>9387</v>
      </c>
      <c r="D4676" s="20" t="s">
        <v>9353</v>
      </c>
      <c r="E4676" s="20" t="s">
        <v>9347</v>
      </c>
      <c r="F4676" s="20" t="s">
        <v>9348</v>
      </c>
      <c r="G4676" s="20" t="s">
        <v>9380</v>
      </c>
      <c r="H4676" s="20" t="s">
        <v>103</v>
      </c>
    </row>
    <row r="4677" customFormat="false" ht="15.75" hidden="false" customHeight="false" outlineLevel="0" collapsed="false">
      <c r="A4677" s="20" t="s">
        <v>9487</v>
      </c>
      <c r="B4677" s="20" t="s">
        <v>9482</v>
      </c>
      <c r="C4677" s="20" t="s">
        <v>9387</v>
      </c>
      <c r="D4677" s="20" t="s">
        <v>9353</v>
      </c>
      <c r="E4677" s="20" t="s">
        <v>9347</v>
      </c>
      <c r="F4677" s="20" t="s">
        <v>9348</v>
      </c>
      <c r="G4677" s="20" t="s">
        <v>9380</v>
      </c>
      <c r="H4677" s="20" t="s">
        <v>103</v>
      </c>
    </row>
    <row r="4678" customFormat="false" ht="15.75" hidden="false" customHeight="false" outlineLevel="0" collapsed="false">
      <c r="A4678" s="20" t="s">
        <v>9488</v>
      </c>
      <c r="B4678" s="20" t="s">
        <v>9482</v>
      </c>
      <c r="C4678" s="20" t="s">
        <v>9390</v>
      </c>
      <c r="D4678" s="20" t="s">
        <v>9353</v>
      </c>
      <c r="E4678" s="20" t="s">
        <v>9347</v>
      </c>
      <c r="F4678" s="20" t="s">
        <v>9348</v>
      </c>
      <c r="G4678" s="20" t="s">
        <v>9380</v>
      </c>
      <c r="H4678" s="20" t="s">
        <v>103</v>
      </c>
    </row>
    <row r="4679" customFormat="false" ht="15.75" hidden="false" customHeight="false" outlineLevel="0" collapsed="false">
      <c r="A4679" s="20" t="s">
        <v>9489</v>
      </c>
      <c r="B4679" s="20" t="s">
        <v>9482</v>
      </c>
      <c r="C4679" s="20" t="s">
        <v>9390</v>
      </c>
      <c r="D4679" s="20" t="s">
        <v>9353</v>
      </c>
      <c r="E4679" s="20" t="s">
        <v>9347</v>
      </c>
      <c r="F4679" s="20" t="s">
        <v>9348</v>
      </c>
      <c r="G4679" s="20" t="s">
        <v>9380</v>
      </c>
      <c r="H4679" s="20" t="s">
        <v>103</v>
      </c>
    </row>
    <row r="4680" customFormat="false" ht="15.75" hidden="false" customHeight="false" outlineLevel="0" collapsed="false">
      <c r="A4680" s="20" t="s">
        <v>9490</v>
      </c>
      <c r="B4680" s="20" t="s">
        <v>9482</v>
      </c>
      <c r="C4680" s="20" t="s">
        <v>9393</v>
      </c>
      <c r="D4680" s="20" t="s">
        <v>9353</v>
      </c>
      <c r="E4680" s="20" t="s">
        <v>9347</v>
      </c>
      <c r="F4680" s="20" t="s">
        <v>9348</v>
      </c>
      <c r="G4680" s="20" t="s">
        <v>9380</v>
      </c>
      <c r="H4680" s="20" t="s">
        <v>103</v>
      </c>
    </row>
    <row r="4681" customFormat="false" ht="15.75" hidden="false" customHeight="false" outlineLevel="0" collapsed="false">
      <c r="A4681" s="20" t="s">
        <v>9491</v>
      </c>
      <c r="B4681" s="20" t="s">
        <v>9482</v>
      </c>
      <c r="C4681" s="20" t="s">
        <v>9393</v>
      </c>
      <c r="D4681" s="20" t="s">
        <v>9353</v>
      </c>
      <c r="E4681" s="20" t="s">
        <v>9347</v>
      </c>
      <c r="F4681" s="20" t="s">
        <v>9348</v>
      </c>
      <c r="G4681" s="20" t="s">
        <v>9380</v>
      </c>
      <c r="H4681" s="20" t="s">
        <v>103</v>
      </c>
    </row>
    <row r="4682" customFormat="false" ht="15.75" hidden="false" customHeight="false" outlineLevel="0" collapsed="false">
      <c r="A4682" s="20" t="s">
        <v>9492</v>
      </c>
      <c r="B4682" s="20" t="s">
        <v>9482</v>
      </c>
      <c r="C4682" s="20" t="s">
        <v>9396</v>
      </c>
      <c r="D4682" s="20" t="s">
        <v>9353</v>
      </c>
      <c r="E4682" s="20" t="s">
        <v>9347</v>
      </c>
      <c r="F4682" s="20" t="s">
        <v>9348</v>
      </c>
      <c r="G4682" s="20" t="s">
        <v>9380</v>
      </c>
      <c r="H4682" s="20" t="s">
        <v>103</v>
      </c>
    </row>
    <row r="4683" customFormat="false" ht="15.75" hidden="false" customHeight="false" outlineLevel="0" collapsed="false">
      <c r="A4683" s="20" t="s">
        <v>9493</v>
      </c>
      <c r="B4683" s="20" t="s">
        <v>9482</v>
      </c>
      <c r="C4683" s="20" t="s">
        <v>9396</v>
      </c>
      <c r="D4683" s="20" t="s">
        <v>9353</v>
      </c>
      <c r="E4683" s="20" t="s">
        <v>9347</v>
      </c>
      <c r="F4683" s="20" t="s">
        <v>9348</v>
      </c>
      <c r="G4683" s="20" t="s">
        <v>9380</v>
      </c>
      <c r="H4683" s="20" t="s">
        <v>103</v>
      </c>
    </row>
    <row r="4684" customFormat="false" ht="15.75" hidden="false" customHeight="false" outlineLevel="0" collapsed="false">
      <c r="A4684" s="20" t="s">
        <v>9494</v>
      </c>
      <c r="B4684" s="20" t="s">
        <v>9482</v>
      </c>
      <c r="C4684" s="20" t="s">
        <v>9399</v>
      </c>
      <c r="D4684" s="20" t="s">
        <v>9353</v>
      </c>
      <c r="E4684" s="20" t="s">
        <v>9347</v>
      </c>
      <c r="F4684" s="20" t="s">
        <v>9348</v>
      </c>
      <c r="G4684" s="20" t="s">
        <v>9380</v>
      </c>
      <c r="H4684" s="20" t="s">
        <v>103</v>
      </c>
    </row>
    <row r="4685" customFormat="false" ht="15.75" hidden="false" customHeight="false" outlineLevel="0" collapsed="false">
      <c r="A4685" s="20" t="s">
        <v>9495</v>
      </c>
      <c r="B4685" s="20" t="s">
        <v>9482</v>
      </c>
      <c r="C4685" s="20" t="s">
        <v>9399</v>
      </c>
      <c r="D4685" s="20" t="s">
        <v>9353</v>
      </c>
      <c r="E4685" s="20" t="s">
        <v>9347</v>
      </c>
      <c r="F4685" s="20" t="s">
        <v>9348</v>
      </c>
      <c r="G4685" s="20" t="s">
        <v>9380</v>
      </c>
      <c r="H4685" s="20" t="s">
        <v>103</v>
      </c>
    </row>
    <row r="4686" customFormat="false" ht="15.75" hidden="false" customHeight="false" outlineLevel="0" collapsed="false">
      <c r="A4686" s="20" t="s">
        <v>9496</v>
      </c>
      <c r="B4686" s="20" t="s">
        <v>9482</v>
      </c>
      <c r="C4686" s="20" t="s">
        <v>9402</v>
      </c>
      <c r="D4686" s="20" t="s">
        <v>9403</v>
      </c>
      <c r="E4686" s="20" t="s">
        <v>9404</v>
      </c>
      <c r="F4686" s="20" t="s">
        <v>9405</v>
      </c>
      <c r="G4686" s="20" t="s">
        <v>9406</v>
      </c>
      <c r="H4686" s="20" t="s">
        <v>103</v>
      </c>
    </row>
    <row r="4687" customFormat="false" ht="15.75" hidden="false" customHeight="false" outlineLevel="0" collapsed="false">
      <c r="A4687" s="20" t="s">
        <v>9497</v>
      </c>
      <c r="B4687" s="20" t="s">
        <v>9482</v>
      </c>
      <c r="C4687" s="20" t="s">
        <v>9402</v>
      </c>
      <c r="D4687" s="20" t="s">
        <v>9403</v>
      </c>
      <c r="E4687" s="20" t="s">
        <v>9404</v>
      </c>
      <c r="F4687" s="20" t="s">
        <v>9405</v>
      </c>
      <c r="G4687" s="20" t="s">
        <v>9406</v>
      </c>
      <c r="H4687" s="20" t="s">
        <v>103</v>
      </c>
    </row>
    <row r="4688" customFormat="false" ht="15.75" hidden="false" customHeight="false" outlineLevel="0" collapsed="false">
      <c r="A4688" s="20" t="s">
        <v>9498</v>
      </c>
      <c r="B4688" s="20" t="s">
        <v>9482</v>
      </c>
      <c r="C4688" s="20" t="s">
        <v>9409</v>
      </c>
      <c r="D4688" s="20" t="s">
        <v>9403</v>
      </c>
      <c r="E4688" s="20" t="s">
        <v>9404</v>
      </c>
      <c r="F4688" s="20" t="s">
        <v>9405</v>
      </c>
      <c r="G4688" s="20" t="s">
        <v>9406</v>
      </c>
      <c r="H4688" s="20" t="s">
        <v>103</v>
      </c>
    </row>
    <row r="4689" customFormat="false" ht="15.75" hidden="false" customHeight="false" outlineLevel="0" collapsed="false">
      <c r="A4689" s="20" t="s">
        <v>9499</v>
      </c>
      <c r="B4689" s="20" t="s">
        <v>9482</v>
      </c>
      <c r="C4689" s="20" t="s">
        <v>9409</v>
      </c>
      <c r="D4689" s="20" t="s">
        <v>9403</v>
      </c>
      <c r="E4689" s="20" t="s">
        <v>9404</v>
      </c>
      <c r="F4689" s="20" t="s">
        <v>9405</v>
      </c>
      <c r="G4689" s="20" t="s">
        <v>9406</v>
      </c>
      <c r="H4689" s="20" t="s">
        <v>103</v>
      </c>
    </row>
    <row r="4690" customFormat="false" ht="15.75" hidden="false" customHeight="false" outlineLevel="0" collapsed="false">
      <c r="A4690" s="20" t="s">
        <v>9500</v>
      </c>
      <c r="B4690" s="20" t="s">
        <v>9482</v>
      </c>
      <c r="C4690" s="20" t="s">
        <v>9412</v>
      </c>
      <c r="D4690" s="20" t="s">
        <v>9403</v>
      </c>
      <c r="E4690" s="20" t="s">
        <v>9404</v>
      </c>
      <c r="F4690" s="20" t="s">
        <v>9405</v>
      </c>
      <c r="G4690" s="20" t="s">
        <v>9406</v>
      </c>
      <c r="H4690" s="20" t="s">
        <v>103</v>
      </c>
    </row>
    <row r="4691" customFormat="false" ht="15.75" hidden="false" customHeight="false" outlineLevel="0" collapsed="false">
      <c r="A4691" s="20" t="s">
        <v>9501</v>
      </c>
      <c r="B4691" s="20" t="s">
        <v>9482</v>
      </c>
      <c r="C4691" s="20" t="s">
        <v>9412</v>
      </c>
      <c r="D4691" s="20" t="s">
        <v>9403</v>
      </c>
      <c r="E4691" s="20" t="s">
        <v>9404</v>
      </c>
      <c r="F4691" s="20" t="s">
        <v>9405</v>
      </c>
      <c r="G4691" s="20" t="s">
        <v>9406</v>
      </c>
      <c r="H4691" s="20" t="s">
        <v>103</v>
      </c>
    </row>
    <row r="4692" customFormat="false" ht="15.75" hidden="false" customHeight="false" outlineLevel="0" collapsed="false">
      <c r="A4692" s="20" t="s">
        <v>9502</v>
      </c>
      <c r="B4692" s="20" t="s">
        <v>9482</v>
      </c>
      <c r="C4692" s="20" t="s">
        <v>9415</v>
      </c>
      <c r="D4692" s="20" t="s">
        <v>9403</v>
      </c>
      <c r="E4692" s="20" t="s">
        <v>9404</v>
      </c>
      <c r="F4692" s="20" t="s">
        <v>9405</v>
      </c>
      <c r="G4692" s="20" t="s">
        <v>9406</v>
      </c>
      <c r="H4692" s="20" t="s">
        <v>103</v>
      </c>
    </row>
    <row r="4693" customFormat="false" ht="15.75" hidden="false" customHeight="false" outlineLevel="0" collapsed="false">
      <c r="A4693" s="20" t="s">
        <v>9503</v>
      </c>
      <c r="B4693" s="20" t="s">
        <v>9482</v>
      </c>
      <c r="C4693" s="20" t="s">
        <v>9415</v>
      </c>
      <c r="D4693" s="20" t="s">
        <v>9403</v>
      </c>
      <c r="E4693" s="20" t="s">
        <v>9404</v>
      </c>
      <c r="F4693" s="20" t="s">
        <v>9405</v>
      </c>
      <c r="G4693" s="20" t="s">
        <v>9406</v>
      </c>
      <c r="H4693" s="20" t="s">
        <v>103</v>
      </c>
    </row>
    <row r="4694" customFormat="false" ht="15.75" hidden="false" customHeight="false" outlineLevel="0" collapsed="false">
      <c r="A4694" s="20" t="s">
        <v>9504</v>
      </c>
      <c r="B4694" s="20" t="s">
        <v>9482</v>
      </c>
      <c r="C4694" s="20" t="s">
        <v>9448</v>
      </c>
      <c r="D4694" s="20" t="s">
        <v>9403</v>
      </c>
      <c r="E4694" s="20" t="s">
        <v>9404</v>
      </c>
      <c r="F4694" s="20" t="s">
        <v>9405</v>
      </c>
      <c r="G4694" s="20" t="s">
        <v>9406</v>
      </c>
      <c r="H4694" s="20" t="s">
        <v>103</v>
      </c>
    </row>
    <row r="4695" customFormat="false" ht="15.75" hidden="false" customHeight="false" outlineLevel="0" collapsed="false">
      <c r="A4695" s="20" t="s">
        <v>9505</v>
      </c>
      <c r="B4695" s="20" t="s">
        <v>9482</v>
      </c>
      <c r="C4695" s="20" t="s">
        <v>9448</v>
      </c>
      <c r="D4695" s="20" t="s">
        <v>9403</v>
      </c>
      <c r="E4695" s="20" t="s">
        <v>9404</v>
      </c>
      <c r="F4695" s="20" t="s">
        <v>9405</v>
      </c>
      <c r="G4695" s="20" t="s">
        <v>9406</v>
      </c>
      <c r="H4695" s="20" t="s">
        <v>103</v>
      </c>
    </row>
    <row r="4696" customFormat="false" ht="15.75" hidden="false" customHeight="false" outlineLevel="0" collapsed="false">
      <c r="A4696" s="20" t="s">
        <v>9506</v>
      </c>
      <c r="B4696" s="20" t="s">
        <v>9482</v>
      </c>
      <c r="C4696" s="20" t="s">
        <v>9421</v>
      </c>
      <c r="D4696" s="20" t="s">
        <v>9403</v>
      </c>
      <c r="E4696" s="20" t="s">
        <v>9404</v>
      </c>
      <c r="F4696" s="20" t="s">
        <v>9405</v>
      </c>
      <c r="G4696" s="20" t="s">
        <v>9406</v>
      </c>
      <c r="H4696" s="20" t="s">
        <v>103</v>
      </c>
    </row>
    <row r="4697" customFormat="false" ht="15.75" hidden="false" customHeight="false" outlineLevel="0" collapsed="false">
      <c r="A4697" s="20" t="s">
        <v>9507</v>
      </c>
      <c r="B4697" s="20" t="s">
        <v>9482</v>
      </c>
      <c r="C4697" s="20" t="s">
        <v>9421</v>
      </c>
      <c r="D4697" s="20" t="s">
        <v>9403</v>
      </c>
      <c r="E4697" s="20" t="s">
        <v>9404</v>
      </c>
      <c r="F4697" s="20" t="s">
        <v>9405</v>
      </c>
      <c r="G4697" s="20" t="s">
        <v>9406</v>
      </c>
      <c r="H4697" s="20" t="s">
        <v>103</v>
      </c>
    </row>
    <row r="4698" customFormat="false" ht="15.75" hidden="false" customHeight="false" outlineLevel="0" collapsed="false">
      <c r="A4698" s="20" t="s">
        <v>9508</v>
      </c>
      <c r="B4698" s="20" t="s">
        <v>9509</v>
      </c>
      <c r="C4698" s="20" t="s">
        <v>9510</v>
      </c>
      <c r="D4698" s="20" t="s">
        <v>9511</v>
      </c>
      <c r="H4698" s="20" t="s">
        <v>29</v>
      </c>
    </row>
    <row r="4699" customFormat="false" ht="15.75" hidden="false" customHeight="false" outlineLevel="0" collapsed="false">
      <c r="A4699" s="20" t="s">
        <v>9512</v>
      </c>
      <c r="B4699" s="20" t="s">
        <v>9509</v>
      </c>
      <c r="C4699" s="20" t="s">
        <v>9510</v>
      </c>
      <c r="D4699" s="20" t="s">
        <v>9511</v>
      </c>
      <c r="H4699" s="20" t="s">
        <v>29</v>
      </c>
    </row>
    <row r="4700" customFormat="false" ht="15.75" hidden="false" customHeight="false" outlineLevel="0" collapsed="false">
      <c r="A4700" s="20" t="s">
        <v>9513</v>
      </c>
      <c r="B4700" s="20" t="s">
        <v>9514</v>
      </c>
      <c r="C4700" s="20" t="s">
        <v>9515</v>
      </c>
      <c r="H4700" s="20" t="s">
        <v>29</v>
      </c>
    </row>
    <row r="4701" customFormat="false" ht="15.75" hidden="false" customHeight="false" outlineLevel="0" collapsed="false">
      <c r="A4701" s="20" t="s">
        <v>9516</v>
      </c>
      <c r="B4701" s="20" t="s">
        <v>9514</v>
      </c>
      <c r="C4701" s="20" t="s">
        <v>9515</v>
      </c>
      <c r="H4701" s="20" t="s">
        <v>29</v>
      </c>
    </row>
    <row r="4702" customFormat="false" ht="15.75" hidden="false" customHeight="false" outlineLevel="0" collapsed="false">
      <c r="A4702" s="20" t="s">
        <v>9517</v>
      </c>
      <c r="B4702" s="20" t="s">
        <v>9518</v>
      </c>
      <c r="C4702" s="20" t="s">
        <v>9519</v>
      </c>
      <c r="D4702" s="20" t="s">
        <v>9520</v>
      </c>
      <c r="E4702" s="20" t="s">
        <v>9521</v>
      </c>
      <c r="F4702" s="20" t="s">
        <v>9522</v>
      </c>
      <c r="G4702" s="20" t="s">
        <v>9523</v>
      </c>
      <c r="H4702" s="20" t="s">
        <v>103</v>
      </c>
    </row>
    <row r="4703" customFormat="false" ht="15.75" hidden="false" customHeight="false" outlineLevel="0" collapsed="false">
      <c r="A4703" s="20" t="s">
        <v>9524</v>
      </c>
      <c r="B4703" s="20" t="s">
        <v>9518</v>
      </c>
      <c r="C4703" s="20" t="s">
        <v>9519</v>
      </c>
      <c r="D4703" s="20" t="s">
        <v>9520</v>
      </c>
      <c r="E4703" s="20" t="s">
        <v>9521</v>
      </c>
      <c r="F4703" s="20" t="s">
        <v>9522</v>
      </c>
      <c r="G4703" s="20" t="s">
        <v>9523</v>
      </c>
      <c r="H4703" s="20" t="s">
        <v>103</v>
      </c>
    </row>
    <row r="4704" customFormat="false" ht="15.75" hidden="false" customHeight="false" outlineLevel="0" collapsed="false">
      <c r="A4704" s="20" t="s">
        <v>9525</v>
      </c>
      <c r="B4704" s="20" t="s">
        <v>9518</v>
      </c>
      <c r="C4704" s="20" t="s">
        <v>9526</v>
      </c>
      <c r="D4704" s="20" t="s">
        <v>9527</v>
      </c>
      <c r="E4704" s="20" t="s">
        <v>9528</v>
      </c>
      <c r="F4704" s="20" t="s">
        <v>9529</v>
      </c>
      <c r="G4704" s="20" t="s">
        <v>9530</v>
      </c>
      <c r="H4704" s="20" t="s">
        <v>103</v>
      </c>
    </row>
    <row r="4705" customFormat="false" ht="15.75" hidden="false" customHeight="false" outlineLevel="0" collapsed="false">
      <c r="A4705" s="20" t="s">
        <v>9531</v>
      </c>
      <c r="B4705" s="20" t="s">
        <v>9518</v>
      </c>
      <c r="C4705" s="20" t="s">
        <v>9526</v>
      </c>
      <c r="D4705" s="20" t="s">
        <v>9527</v>
      </c>
      <c r="E4705" s="20" t="s">
        <v>9528</v>
      </c>
      <c r="F4705" s="20" t="s">
        <v>9529</v>
      </c>
      <c r="G4705" s="20" t="s">
        <v>9530</v>
      </c>
      <c r="H4705" s="20" t="s">
        <v>103</v>
      </c>
    </row>
    <row r="4706" customFormat="false" ht="15.75" hidden="false" customHeight="false" outlineLevel="0" collapsed="false">
      <c r="A4706" s="20" t="s">
        <v>9532</v>
      </c>
      <c r="B4706" s="20" t="s">
        <v>9518</v>
      </c>
      <c r="C4706" s="20" t="s">
        <v>9526</v>
      </c>
      <c r="D4706" s="20" t="s">
        <v>9533</v>
      </c>
      <c r="E4706" s="20" t="s">
        <v>9534</v>
      </c>
      <c r="F4706" s="20" t="s">
        <v>9535</v>
      </c>
      <c r="G4706" s="20" t="s">
        <v>9530</v>
      </c>
      <c r="H4706" s="20" t="s">
        <v>103</v>
      </c>
    </row>
    <row r="4707" customFormat="false" ht="15.75" hidden="false" customHeight="false" outlineLevel="0" collapsed="false">
      <c r="A4707" s="20" t="s">
        <v>9536</v>
      </c>
      <c r="B4707" s="20" t="s">
        <v>9518</v>
      </c>
      <c r="C4707" s="20" t="s">
        <v>9526</v>
      </c>
      <c r="D4707" s="20" t="s">
        <v>9533</v>
      </c>
      <c r="E4707" s="20" t="s">
        <v>9534</v>
      </c>
      <c r="F4707" s="20" t="s">
        <v>9535</v>
      </c>
      <c r="G4707" s="20" t="s">
        <v>9530</v>
      </c>
      <c r="H4707" s="20" t="s">
        <v>103</v>
      </c>
    </row>
    <row r="4708" customFormat="false" ht="15.75" hidden="false" customHeight="false" outlineLevel="0" collapsed="false">
      <c r="A4708" s="20" t="s">
        <v>9537</v>
      </c>
      <c r="B4708" s="20" t="s">
        <v>9518</v>
      </c>
      <c r="C4708" s="20" t="s">
        <v>9526</v>
      </c>
      <c r="D4708" s="20" t="s">
        <v>9538</v>
      </c>
      <c r="E4708" s="20" t="s">
        <v>9539</v>
      </c>
      <c r="F4708" s="20" t="s">
        <v>9540</v>
      </c>
      <c r="G4708" s="20" t="s">
        <v>9530</v>
      </c>
      <c r="H4708" s="20" t="s">
        <v>103</v>
      </c>
    </row>
    <row r="4709" customFormat="false" ht="15.75" hidden="false" customHeight="false" outlineLevel="0" collapsed="false">
      <c r="A4709" s="20" t="s">
        <v>9541</v>
      </c>
      <c r="B4709" s="20" t="s">
        <v>9518</v>
      </c>
      <c r="C4709" s="20" t="s">
        <v>9526</v>
      </c>
      <c r="D4709" s="20" t="s">
        <v>9538</v>
      </c>
      <c r="E4709" s="20" t="s">
        <v>9539</v>
      </c>
      <c r="F4709" s="20" t="s">
        <v>9540</v>
      </c>
      <c r="G4709" s="20" t="s">
        <v>9530</v>
      </c>
      <c r="H4709" s="20" t="s">
        <v>103</v>
      </c>
    </row>
    <row r="4710" customFormat="false" ht="15.75" hidden="false" customHeight="false" outlineLevel="0" collapsed="false">
      <c r="A4710" s="20" t="s">
        <v>9542</v>
      </c>
      <c r="B4710" s="20" t="s">
        <v>9543</v>
      </c>
      <c r="C4710" s="20" t="s">
        <v>9544</v>
      </c>
      <c r="D4710" s="20" t="s">
        <v>9545</v>
      </c>
      <c r="E4710" s="20" t="s">
        <v>9546</v>
      </c>
      <c r="F4710" s="20" t="s">
        <v>9547</v>
      </c>
      <c r="G4710" s="20" t="s">
        <v>9523</v>
      </c>
      <c r="H4710" s="20" t="s">
        <v>103</v>
      </c>
    </row>
    <row r="4711" customFormat="false" ht="15.75" hidden="false" customHeight="false" outlineLevel="0" collapsed="false">
      <c r="A4711" s="20" t="s">
        <v>9548</v>
      </c>
      <c r="B4711" s="20" t="s">
        <v>9543</v>
      </c>
      <c r="C4711" s="20" t="s">
        <v>9544</v>
      </c>
      <c r="D4711" s="20" t="s">
        <v>9545</v>
      </c>
      <c r="E4711" s="20" t="s">
        <v>9546</v>
      </c>
      <c r="F4711" s="20" t="s">
        <v>9547</v>
      </c>
      <c r="G4711" s="20" t="s">
        <v>9523</v>
      </c>
      <c r="H4711" s="20" t="s">
        <v>103</v>
      </c>
    </row>
    <row r="4712" customFormat="false" ht="15.75" hidden="false" customHeight="false" outlineLevel="0" collapsed="false">
      <c r="A4712" s="20" t="s">
        <v>9549</v>
      </c>
      <c r="B4712" s="20" t="s">
        <v>9550</v>
      </c>
      <c r="C4712" s="20" t="s">
        <v>9551</v>
      </c>
      <c r="D4712" s="20" t="s">
        <v>9552</v>
      </c>
      <c r="E4712" s="20" t="s">
        <v>9553</v>
      </c>
      <c r="F4712" s="20" t="s">
        <v>9554</v>
      </c>
      <c r="G4712" s="20" t="s">
        <v>9555</v>
      </c>
      <c r="H4712" s="20" t="s">
        <v>103</v>
      </c>
    </row>
    <row r="4713" customFormat="false" ht="15.75" hidden="false" customHeight="false" outlineLevel="0" collapsed="false">
      <c r="A4713" s="20" t="s">
        <v>9556</v>
      </c>
      <c r="B4713" s="20" t="s">
        <v>9550</v>
      </c>
      <c r="C4713" s="20" t="s">
        <v>9551</v>
      </c>
      <c r="D4713" s="20" t="s">
        <v>9552</v>
      </c>
      <c r="E4713" s="20" t="s">
        <v>9553</v>
      </c>
      <c r="F4713" s="20" t="s">
        <v>9554</v>
      </c>
      <c r="G4713" s="20" t="s">
        <v>9555</v>
      </c>
      <c r="H4713" s="20" t="s">
        <v>103</v>
      </c>
    </row>
    <row r="4714" customFormat="false" ht="15.75" hidden="false" customHeight="false" outlineLevel="0" collapsed="false">
      <c r="A4714" s="20" t="s">
        <v>9557</v>
      </c>
      <c r="B4714" s="20" t="s">
        <v>9550</v>
      </c>
      <c r="C4714" s="20" t="s">
        <v>9558</v>
      </c>
      <c r="D4714" s="20" t="s">
        <v>9559</v>
      </c>
      <c r="E4714" s="20" t="s">
        <v>9560</v>
      </c>
      <c r="F4714" s="20" t="s">
        <v>9561</v>
      </c>
      <c r="G4714" s="20" t="s">
        <v>9562</v>
      </c>
      <c r="H4714" s="20" t="s">
        <v>103</v>
      </c>
    </row>
    <row r="4715" customFormat="false" ht="15.75" hidden="false" customHeight="false" outlineLevel="0" collapsed="false">
      <c r="A4715" s="20" t="s">
        <v>9563</v>
      </c>
      <c r="B4715" s="20" t="s">
        <v>9550</v>
      </c>
      <c r="C4715" s="20" t="s">
        <v>9558</v>
      </c>
      <c r="D4715" s="20" t="s">
        <v>9559</v>
      </c>
      <c r="E4715" s="20" t="s">
        <v>9560</v>
      </c>
      <c r="F4715" s="20" t="s">
        <v>9561</v>
      </c>
      <c r="G4715" s="20" t="s">
        <v>9562</v>
      </c>
      <c r="H4715" s="20" t="s">
        <v>103</v>
      </c>
    </row>
    <row r="4716" customFormat="false" ht="15.75" hidden="false" customHeight="false" outlineLevel="0" collapsed="false">
      <c r="A4716" s="20" t="s">
        <v>9564</v>
      </c>
      <c r="B4716" s="20" t="s">
        <v>9550</v>
      </c>
      <c r="C4716" s="20" t="s">
        <v>9565</v>
      </c>
      <c r="D4716" s="20" t="s">
        <v>9566</v>
      </c>
      <c r="E4716" s="20" t="s">
        <v>9567</v>
      </c>
      <c r="F4716" s="20" t="s">
        <v>9568</v>
      </c>
      <c r="G4716" s="20" t="s">
        <v>9562</v>
      </c>
      <c r="H4716" s="20" t="s">
        <v>103</v>
      </c>
    </row>
    <row r="4717" customFormat="false" ht="15.75" hidden="false" customHeight="false" outlineLevel="0" collapsed="false">
      <c r="A4717" s="20" t="s">
        <v>9569</v>
      </c>
      <c r="B4717" s="20" t="s">
        <v>9550</v>
      </c>
      <c r="C4717" s="20" t="s">
        <v>9565</v>
      </c>
      <c r="D4717" s="20" t="s">
        <v>9566</v>
      </c>
      <c r="E4717" s="20" t="s">
        <v>9567</v>
      </c>
      <c r="F4717" s="20" t="s">
        <v>9568</v>
      </c>
      <c r="G4717" s="20" t="s">
        <v>9562</v>
      </c>
      <c r="H4717" s="20" t="s">
        <v>103</v>
      </c>
    </row>
    <row r="4718" customFormat="false" ht="15.75" hidden="false" customHeight="false" outlineLevel="0" collapsed="false">
      <c r="A4718" s="20" t="s">
        <v>9570</v>
      </c>
      <c r="B4718" s="20" t="s">
        <v>9571</v>
      </c>
      <c r="C4718" s="20" t="s">
        <v>9572</v>
      </c>
      <c r="D4718" s="20" t="s">
        <v>9573</v>
      </c>
      <c r="E4718" s="20" t="s">
        <v>9574</v>
      </c>
      <c r="F4718" s="20" t="s">
        <v>9575</v>
      </c>
      <c r="G4718" s="20" t="s">
        <v>9576</v>
      </c>
      <c r="H4718" s="20" t="s">
        <v>103</v>
      </c>
    </row>
    <row r="4719" customFormat="false" ht="15.75" hidden="false" customHeight="false" outlineLevel="0" collapsed="false">
      <c r="A4719" s="20" t="s">
        <v>9577</v>
      </c>
      <c r="B4719" s="20" t="s">
        <v>9571</v>
      </c>
      <c r="C4719" s="20" t="s">
        <v>9572</v>
      </c>
      <c r="D4719" s="20" t="s">
        <v>9573</v>
      </c>
      <c r="E4719" s="20" t="s">
        <v>9574</v>
      </c>
      <c r="F4719" s="20" t="s">
        <v>9575</v>
      </c>
      <c r="G4719" s="20" t="s">
        <v>9576</v>
      </c>
      <c r="H4719" s="20" t="s">
        <v>103</v>
      </c>
    </row>
    <row r="4720" customFormat="false" ht="15.75" hidden="false" customHeight="false" outlineLevel="0" collapsed="false">
      <c r="A4720" s="20" t="s">
        <v>9578</v>
      </c>
      <c r="B4720" s="20" t="s">
        <v>9571</v>
      </c>
      <c r="C4720" s="20" t="s">
        <v>9579</v>
      </c>
      <c r="D4720" s="20" t="s">
        <v>9580</v>
      </c>
      <c r="E4720" s="20" t="s">
        <v>9581</v>
      </c>
      <c r="F4720" s="20" t="s">
        <v>9582</v>
      </c>
      <c r="G4720" s="20" t="s">
        <v>9562</v>
      </c>
      <c r="H4720" s="20" t="s">
        <v>103</v>
      </c>
    </row>
    <row r="4721" customFormat="false" ht="15.75" hidden="false" customHeight="false" outlineLevel="0" collapsed="false">
      <c r="A4721" s="20" t="s">
        <v>9583</v>
      </c>
      <c r="B4721" s="20" t="s">
        <v>9571</v>
      </c>
      <c r="C4721" s="20" t="s">
        <v>9579</v>
      </c>
      <c r="D4721" s="20" t="s">
        <v>9580</v>
      </c>
      <c r="E4721" s="20" t="s">
        <v>9581</v>
      </c>
      <c r="F4721" s="20" t="s">
        <v>9582</v>
      </c>
      <c r="G4721" s="20" t="s">
        <v>9562</v>
      </c>
      <c r="H4721" s="20" t="s">
        <v>103</v>
      </c>
    </row>
    <row r="4722" customFormat="false" ht="15.75" hidden="false" customHeight="false" outlineLevel="0" collapsed="false">
      <c r="A4722" s="20" t="s">
        <v>9584</v>
      </c>
      <c r="B4722" s="20" t="s">
        <v>9571</v>
      </c>
      <c r="C4722" s="20" t="s">
        <v>9585</v>
      </c>
      <c r="D4722" s="20" t="s">
        <v>9586</v>
      </c>
      <c r="E4722" s="20" t="s">
        <v>9587</v>
      </c>
      <c r="F4722" s="20" t="s">
        <v>9588</v>
      </c>
      <c r="G4722" s="20" t="s">
        <v>9562</v>
      </c>
      <c r="H4722" s="20" t="s">
        <v>103</v>
      </c>
    </row>
    <row r="4723" customFormat="false" ht="15.75" hidden="false" customHeight="false" outlineLevel="0" collapsed="false">
      <c r="A4723" s="20" t="s">
        <v>9589</v>
      </c>
      <c r="B4723" s="20" t="s">
        <v>9571</v>
      </c>
      <c r="C4723" s="20" t="s">
        <v>9585</v>
      </c>
      <c r="D4723" s="20" t="s">
        <v>9586</v>
      </c>
      <c r="E4723" s="20" t="s">
        <v>9587</v>
      </c>
      <c r="F4723" s="20" t="s">
        <v>9588</v>
      </c>
      <c r="G4723" s="20" t="s">
        <v>9562</v>
      </c>
      <c r="H4723" s="20" t="s">
        <v>103</v>
      </c>
    </row>
    <row r="4724" customFormat="false" ht="15.75" hidden="false" customHeight="false" outlineLevel="0" collapsed="false">
      <c r="A4724" s="20" t="s">
        <v>9590</v>
      </c>
      <c r="B4724" s="20" t="s">
        <v>9571</v>
      </c>
      <c r="C4724" s="20" t="s">
        <v>9591</v>
      </c>
      <c r="D4724" s="20" t="s">
        <v>9592</v>
      </c>
      <c r="E4724" s="20" t="s">
        <v>9593</v>
      </c>
      <c r="F4724" s="20" t="s">
        <v>9594</v>
      </c>
      <c r="G4724" s="20" t="s">
        <v>9595</v>
      </c>
      <c r="H4724" s="20" t="s">
        <v>103</v>
      </c>
    </row>
    <row r="4725" customFormat="false" ht="15.75" hidden="false" customHeight="false" outlineLevel="0" collapsed="false">
      <c r="A4725" s="20" t="s">
        <v>9596</v>
      </c>
      <c r="B4725" s="20" t="s">
        <v>9571</v>
      </c>
      <c r="C4725" s="20" t="s">
        <v>9591</v>
      </c>
      <c r="D4725" s="20" t="s">
        <v>9592</v>
      </c>
      <c r="E4725" s="20" t="s">
        <v>9593</v>
      </c>
      <c r="F4725" s="20" t="s">
        <v>9594</v>
      </c>
      <c r="G4725" s="20" t="s">
        <v>9595</v>
      </c>
      <c r="H4725" s="20" t="s">
        <v>103</v>
      </c>
    </row>
    <row r="4726" customFormat="false" ht="15.75" hidden="false" customHeight="false" outlineLevel="0" collapsed="false">
      <c r="A4726" s="20" t="s">
        <v>9597</v>
      </c>
      <c r="B4726" s="20" t="s">
        <v>9598</v>
      </c>
      <c r="C4726" s="20" t="s">
        <v>9599</v>
      </c>
      <c r="D4726" s="20" t="s">
        <v>9600</v>
      </c>
      <c r="H4726" s="20" t="s">
        <v>103</v>
      </c>
    </row>
    <row r="4727" customFormat="false" ht="15.75" hidden="false" customHeight="false" outlineLevel="0" collapsed="false">
      <c r="A4727" s="20" t="s">
        <v>9601</v>
      </c>
      <c r="B4727" s="20" t="s">
        <v>9598</v>
      </c>
      <c r="C4727" s="20" t="s">
        <v>9599</v>
      </c>
      <c r="D4727" s="20" t="s">
        <v>9600</v>
      </c>
      <c r="H4727" s="20" t="s">
        <v>103</v>
      </c>
    </row>
    <row r="4728" customFormat="false" ht="15.75" hidden="false" customHeight="false" outlineLevel="0" collapsed="false">
      <c r="A4728" s="20" t="s">
        <v>9602</v>
      </c>
      <c r="B4728" s="20" t="s">
        <v>9598</v>
      </c>
      <c r="C4728" s="20" t="s">
        <v>9603</v>
      </c>
      <c r="D4728" s="20" t="s">
        <v>9604</v>
      </c>
      <c r="H4728" s="20" t="s">
        <v>103</v>
      </c>
    </row>
    <row r="4729" customFormat="false" ht="15.75" hidden="false" customHeight="false" outlineLevel="0" collapsed="false">
      <c r="A4729" s="20" t="s">
        <v>9605</v>
      </c>
      <c r="B4729" s="20" t="s">
        <v>9598</v>
      </c>
      <c r="C4729" s="20" t="s">
        <v>9603</v>
      </c>
      <c r="D4729" s="20" t="s">
        <v>9604</v>
      </c>
      <c r="H4729" s="20" t="s">
        <v>103</v>
      </c>
    </row>
    <row r="4730" customFormat="false" ht="15.75" hidden="false" customHeight="false" outlineLevel="0" collapsed="false">
      <c r="A4730" s="20" t="s">
        <v>9606</v>
      </c>
      <c r="B4730" s="20" t="s">
        <v>9598</v>
      </c>
      <c r="C4730" s="20" t="s">
        <v>9607</v>
      </c>
      <c r="D4730" s="20" t="s">
        <v>9604</v>
      </c>
      <c r="H4730" s="20" t="s">
        <v>103</v>
      </c>
    </row>
    <row r="4731" customFormat="false" ht="15.75" hidden="false" customHeight="false" outlineLevel="0" collapsed="false">
      <c r="A4731" s="20" t="s">
        <v>9608</v>
      </c>
      <c r="B4731" s="20" t="s">
        <v>9598</v>
      </c>
      <c r="C4731" s="20" t="s">
        <v>9607</v>
      </c>
      <c r="D4731" s="20" t="s">
        <v>9604</v>
      </c>
      <c r="H4731" s="20" t="s">
        <v>103</v>
      </c>
    </row>
    <row r="4732" customFormat="false" ht="15.75" hidden="false" customHeight="false" outlineLevel="0" collapsed="false">
      <c r="A4732" s="20" t="s">
        <v>9609</v>
      </c>
      <c r="B4732" s="20" t="s">
        <v>9598</v>
      </c>
      <c r="C4732" s="20" t="s">
        <v>9610</v>
      </c>
      <c r="D4732" s="20" t="s">
        <v>9604</v>
      </c>
      <c r="H4732" s="20" t="s">
        <v>103</v>
      </c>
    </row>
    <row r="4733" customFormat="false" ht="15.75" hidden="false" customHeight="false" outlineLevel="0" collapsed="false">
      <c r="A4733" s="20" t="s">
        <v>9611</v>
      </c>
      <c r="B4733" s="20" t="s">
        <v>9598</v>
      </c>
      <c r="C4733" s="20" t="s">
        <v>9610</v>
      </c>
      <c r="D4733" s="20" t="s">
        <v>9604</v>
      </c>
      <c r="H4733" s="20" t="s">
        <v>103</v>
      </c>
    </row>
    <row r="4734" customFormat="false" ht="15.75" hidden="false" customHeight="false" outlineLevel="0" collapsed="false">
      <c r="A4734" s="20" t="s">
        <v>9612</v>
      </c>
      <c r="B4734" s="20" t="s">
        <v>9598</v>
      </c>
      <c r="C4734" s="20" t="s">
        <v>9613</v>
      </c>
      <c r="D4734" s="20" t="s">
        <v>9604</v>
      </c>
      <c r="H4734" s="20" t="s">
        <v>103</v>
      </c>
    </row>
    <row r="4735" customFormat="false" ht="15.75" hidden="false" customHeight="false" outlineLevel="0" collapsed="false">
      <c r="A4735" s="20" t="s">
        <v>9614</v>
      </c>
      <c r="B4735" s="20" t="s">
        <v>9598</v>
      </c>
      <c r="C4735" s="20" t="s">
        <v>9613</v>
      </c>
      <c r="D4735" s="20" t="s">
        <v>9604</v>
      </c>
      <c r="H4735" s="20" t="s">
        <v>103</v>
      </c>
    </row>
    <row r="4736" customFormat="false" ht="15.75" hidden="false" customHeight="false" outlineLevel="0" collapsed="false">
      <c r="A4736" s="20" t="s">
        <v>9615</v>
      </c>
      <c r="B4736" s="20" t="s">
        <v>9598</v>
      </c>
      <c r="C4736" s="20" t="s">
        <v>9616</v>
      </c>
      <c r="D4736" s="20" t="s">
        <v>9604</v>
      </c>
      <c r="H4736" s="20" t="s">
        <v>103</v>
      </c>
    </row>
    <row r="4737" customFormat="false" ht="15.75" hidden="false" customHeight="false" outlineLevel="0" collapsed="false">
      <c r="A4737" s="20" t="s">
        <v>9617</v>
      </c>
      <c r="B4737" s="20" t="s">
        <v>9598</v>
      </c>
      <c r="C4737" s="20" t="s">
        <v>9616</v>
      </c>
      <c r="D4737" s="20" t="s">
        <v>9604</v>
      </c>
      <c r="H4737" s="20" t="s">
        <v>103</v>
      </c>
    </row>
    <row r="4738" customFormat="false" ht="15.75" hidden="false" customHeight="false" outlineLevel="0" collapsed="false">
      <c r="A4738" s="20" t="s">
        <v>9618</v>
      </c>
      <c r="B4738" s="20" t="s">
        <v>9598</v>
      </c>
      <c r="C4738" s="20" t="s">
        <v>9619</v>
      </c>
      <c r="D4738" s="20" t="s">
        <v>9604</v>
      </c>
      <c r="H4738" s="20" t="s">
        <v>103</v>
      </c>
    </row>
    <row r="4739" customFormat="false" ht="15.75" hidden="false" customHeight="false" outlineLevel="0" collapsed="false">
      <c r="A4739" s="20" t="s">
        <v>9620</v>
      </c>
      <c r="B4739" s="20" t="s">
        <v>9598</v>
      </c>
      <c r="C4739" s="20" t="s">
        <v>9619</v>
      </c>
      <c r="D4739" s="20" t="s">
        <v>9604</v>
      </c>
      <c r="H4739" s="20" t="s">
        <v>103</v>
      </c>
    </row>
    <row r="4740" customFormat="false" ht="15.75" hidden="false" customHeight="false" outlineLevel="0" collapsed="false">
      <c r="A4740" s="20" t="s">
        <v>9621</v>
      </c>
      <c r="B4740" s="20" t="s">
        <v>9598</v>
      </c>
      <c r="C4740" s="20" t="s">
        <v>9622</v>
      </c>
      <c r="D4740" s="20" t="s">
        <v>9604</v>
      </c>
      <c r="H4740" s="20" t="s">
        <v>103</v>
      </c>
    </row>
    <row r="4741" customFormat="false" ht="15.75" hidden="false" customHeight="false" outlineLevel="0" collapsed="false">
      <c r="A4741" s="20" t="s">
        <v>9623</v>
      </c>
      <c r="B4741" s="20" t="s">
        <v>9598</v>
      </c>
      <c r="C4741" s="20" t="s">
        <v>9622</v>
      </c>
      <c r="D4741" s="20" t="s">
        <v>9604</v>
      </c>
      <c r="H4741" s="20" t="s">
        <v>103</v>
      </c>
    </row>
    <row r="4742" customFormat="false" ht="15.75" hidden="false" customHeight="false" outlineLevel="0" collapsed="false">
      <c r="A4742" s="20" t="s">
        <v>9624</v>
      </c>
      <c r="B4742" s="20" t="s">
        <v>9625</v>
      </c>
      <c r="C4742" s="20" t="s">
        <v>9626</v>
      </c>
      <c r="D4742" s="20" t="s">
        <v>9627</v>
      </c>
      <c r="E4742" s="20" t="s">
        <v>9628</v>
      </c>
      <c r="F4742" s="20" t="s">
        <v>8285</v>
      </c>
      <c r="G4742" s="20" t="s">
        <v>9629</v>
      </c>
      <c r="H4742" s="20" t="s">
        <v>103</v>
      </c>
    </row>
    <row r="4743" customFormat="false" ht="15.75" hidden="false" customHeight="false" outlineLevel="0" collapsed="false">
      <c r="A4743" s="20" t="s">
        <v>9630</v>
      </c>
      <c r="B4743" s="20" t="s">
        <v>9625</v>
      </c>
      <c r="C4743" s="20" t="s">
        <v>9626</v>
      </c>
      <c r="D4743" s="20" t="s">
        <v>9627</v>
      </c>
      <c r="E4743" s="20" t="s">
        <v>9628</v>
      </c>
      <c r="F4743" s="20" t="s">
        <v>8285</v>
      </c>
      <c r="G4743" s="20" t="s">
        <v>9629</v>
      </c>
      <c r="H4743" s="20" t="s">
        <v>103</v>
      </c>
    </row>
    <row r="4744" customFormat="false" ht="15.75" hidden="false" customHeight="false" outlineLevel="0" collapsed="false">
      <c r="A4744" s="20" t="s">
        <v>9631</v>
      </c>
      <c r="B4744" s="20" t="s">
        <v>9625</v>
      </c>
      <c r="C4744" s="20" t="s">
        <v>9626</v>
      </c>
      <c r="D4744" s="20" t="s">
        <v>9627</v>
      </c>
      <c r="E4744" s="20" t="s">
        <v>9632</v>
      </c>
      <c r="F4744" s="20" t="s">
        <v>8285</v>
      </c>
      <c r="G4744" s="20" t="s">
        <v>9629</v>
      </c>
      <c r="H4744" s="20" t="s">
        <v>103</v>
      </c>
    </row>
    <row r="4745" customFormat="false" ht="15.75" hidden="false" customHeight="false" outlineLevel="0" collapsed="false">
      <c r="A4745" s="20" t="s">
        <v>9633</v>
      </c>
      <c r="B4745" s="20" t="s">
        <v>9625</v>
      </c>
      <c r="C4745" s="20" t="s">
        <v>9626</v>
      </c>
      <c r="D4745" s="20" t="s">
        <v>9627</v>
      </c>
      <c r="E4745" s="20" t="s">
        <v>9632</v>
      </c>
      <c r="F4745" s="20" t="s">
        <v>8285</v>
      </c>
      <c r="G4745" s="20" t="s">
        <v>9629</v>
      </c>
      <c r="H4745" s="20" t="s">
        <v>103</v>
      </c>
    </row>
    <row r="4746" customFormat="false" ht="15.75" hidden="false" customHeight="false" outlineLevel="0" collapsed="false">
      <c r="A4746" s="20" t="s">
        <v>9634</v>
      </c>
      <c r="B4746" s="20" t="s">
        <v>9625</v>
      </c>
      <c r="C4746" s="20" t="s">
        <v>9626</v>
      </c>
      <c r="D4746" s="20" t="s">
        <v>9627</v>
      </c>
      <c r="E4746" s="20" t="s">
        <v>9635</v>
      </c>
      <c r="F4746" s="20" t="s">
        <v>8285</v>
      </c>
      <c r="G4746" s="20" t="s">
        <v>9629</v>
      </c>
      <c r="H4746" s="20" t="s">
        <v>103</v>
      </c>
    </row>
    <row r="4747" customFormat="false" ht="15.75" hidden="false" customHeight="false" outlineLevel="0" collapsed="false">
      <c r="A4747" s="20" t="s">
        <v>9636</v>
      </c>
      <c r="B4747" s="20" t="s">
        <v>9625</v>
      </c>
      <c r="C4747" s="20" t="s">
        <v>9626</v>
      </c>
      <c r="D4747" s="20" t="s">
        <v>9627</v>
      </c>
      <c r="E4747" s="20" t="s">
        <v>9635</v>
      </c>
      <c r="F4747" s="20" t="s">
        <v>8285</v>
      </c>
      <c r="G4747" s="20" t="s">
        <v>9629</v>
      </c>
      <c r="H4747" s="20" t="s">
        <v>103</v>
      </c>
    </row>
    <row r="4748" customFormat="false" ht="15.75" hidden="false" customHeight="false" outlineLevel="0" collapsed="false">
      <c r="A4748" s="20" t="s">
        <v>9637</v>
      </c>
      <c r="B4748" s="20" t="s">
        <v>9625</v>
      </c>
      <c r="C4748" s="20" t="s">
        <v>9626</v>
      </c>
      <c r="D4748" s="20" t="s">
        <v>9627</v>
      </c>
      <c r="E4748" s="20" t="s">
        <v>9638</v>
      </c>
      <c r="F4748" s="20" t="s">
        <v>8285</v>
      </c>
      <c r="G4748" s="20" t="s">
        <v>9629</v>
      </c>
      <c r="H4748" s="20" t="s">
        <v>103</v>
      </c>
    </row>
    <row r="4749" customFormat="false" ht="15.75" hidden="false" customHeight="false" outlineLevel="0" collapsed="false">
      <c r="A4749" s="20" t="s">
        <v>9639</v>
      </c>
      <c r="B4749" s="20" t="s">
        <v>9625</v>
      </c>
      <c r="C4749" s="20" t="s">
        <v>9626</v>
      </c>
      <c r="D4749" s="20" t="s">
        <v>9627</v>
      </c>
      <c r="E4749" s="20" t="s">
        <v>9638</v>
      </c>
      <c r="F4749" s="20" t="s">
        <v>8285</v>
      </c>
      <c r="G4749" s="20" t="s">
        <v>9629</v>
      </c>
      <c r="H4749" s="20" t="s">
        <v>103</v>
      </c>
    </row>
    <row r="4750" customFormat="false" ht="15.75" hidden="false" customHeight="false" outlineLevel="0" collapsed="false">
      <c r="A4750" s="20" t="s">
        <v>9640</v>
      </c>
      <c r="B4750" s="20" t="s">
        <v>9625</v>
      </c>
      <c r="C4750" s="20" t="s">
        <v>9626</v>
      </c>
      <c r="D4750" s="20" t="s">
        <v>9627</v>
      </c>
      <c r="E4750" s="20" t="s">
        <v>9641</v>
      </c>
      <c r="F4750" s="20" t="s">
        <v>8285</v>
      </c>
      <c r="G4750" s="20" t="s">
        <v>9629</v>
      </c>
      <c r="H4750" s="20" t="s">
        <v>103</v>
      </c>
    </row>
    <row r="4751" customFormat="false" ht="15.75" hidden="false" customHeight="false" outlineLevel="0" collapsed="false">
      <c r="A4751" s="20" t="s">
        <v>9642</v>
      </c>
      <c r="B4751" s="20" t="s">
        <v>9625</v>
      </c>
      <c r="C4751" s="20" t="s">
        <v>9626</v>
      </c>
      <c r="D4751" s="20" t="s">
        <v>9627</v>
      </c>
      <c r="E4751" s="20" t="s">
        <v>9641</v>
      </c>
      <c r="F4751" s="20" t="s">
        <v>8285</v>
      </c>
      <c r="G4751" s="20" t="s">
        <v>9629</v>
      </c>
      <c r="H4751" s="20" t="s">
        <v>103</v>
      </c>
    </row>
    <row r="4752" customFormat="false" ht="15.75" hidden="false" customHeight="false" outlineLevel="0" collapsed="false">
      <c r="A4752" s="20" t="s">
        <v>9643</v>
      </c>
      <c r="B4752" s="20" t="s">
        <v>9644</v>
      </c>
      <c r="C4752" s="20" t="s">
        <v>9645</v>
      </c>
      <c r="D4752" s="20" t="s">
        <v>9646</v>
      </c>
      <c r="E4752" s="20" t="s">
        <v>9647</v>
      </c>
      <c r="H4752" s="20" t="s">
        <v>49</v>
      </c>
    </row>
    <row r="4753" customFormat="false" ht="15.75" hidden="false" customHeight="false" outlineLevel="0" collapsed="false">
      <c r="A4753" s="20" t="s">
        <v>9648</v>
      </c>
      <c r="B4753" s="20" t="s">
        <v>9644</v>
      </c>
      <c r="C4753" s="20" t="s">
        <v>9645</v>
      </c>
      <c r="D4753" s="20" t="s">
        <v>9646</v>
      </c>
      <c r="E4753" s="20" t="s">
        <v>9647</v>
      </c>
      <c r="H4753" s="20" t="s">
        <v>49</v>
      </c>
    </row>
    <row r="4754" customFormat="false" ht="15.75" hidden="false" customHeight="false" outlineLevel="0" collapsed="false">
      <c r="A4754" s="20" t="s">
        <v>9649</v>
      </c>
      <c r="B4754" s="20" t="s">
        <v>9650</v>
      </c>
      <c r="C4754" s="20" t="s">
        <v>9651</v>
      </c>
      <c r="D4754" s="20" t="s">
        <v>9652</v>
      </c>
      <c r="H4754" s="20" t="s">
        <v>103</v>
      </c>
    </row>
    <row r="4755" customFormat="false" ht="15.75" hidden="false" customHeight="false" outlineLevel="0" collapsed="false">
      <c r="A4755" s="20" t="s">
        <v>9653</v>
      </c>
      <c r="B4755" s="20" t="s">
        <v>9650</v>
      </c>
      <c r="C4755" s="20" t="s">
        <v>9651</v>
      </c>
      <c r="D4755" s="20" t="s">
        <v>9652</v>
      </c>
      <c r="H4755" s="20" t="s">
        <v>103</v>
      </c>
    </row>
    <row r="4756" customFormat="false" ht="15.75" hidden="false" customHeight="false" outlineLevel="0" collapsed="false">
      <c r="A4756" s="20" t="s">
        <v>9654</v>
      </c>
      <c r="B4756" s="20" t="s">
        <v>9644</v>
      </c>
      <c r="C4756" s="20" t="s">
        <v>9655</v>
      </c>
      <c r="D4756" s="20" t="s">
        <v>9646</v>
      </c>
      <c r="E4756" s="20" t="s">
        <v>9647</v>
      </c>
      <c r="H4756" s="20" t="s">
        <v>49</v>
      </c>
    </row>
    <row r="4757" customFormat="false" ht="15.75" hidden="false" customHeight="false" outlineLevel="0" collapsed="false">
      <c r="A4757" s="20" t="s">
        <v>9656</v>
      </c>
      <c r="B4757" s="20" t="s">
        <v>9644</v>
      </c>
      <c r="C4757" s="20" t="s">
        <v>9655</v>
      </c>
      <c r="D4757" s="20" t="s">
        <v>9646</v>
      </c>
      <c r="E4757" s="20" t="s">
        <v>9647</v>
      </c>
      <c r="H4757" s="20" t="s">
        <v>49</v>
      </c>
    </row>
    <row r="4758" customFormat="false" ht="15.75" hidden="false" customHeight="false" outlineLevel="0" collapsed="false">
      <c r="A4758" s="20" t="s">
        <v>9657</v>
      </c>
      <c r="B4758" s="20" t="s">
        <v>9650</v>
      </c>
      <c r="C4758" s="20" t="s">
        <v>9658</v>
      </c>
      <c r="D4758" s="20" t="s">
        <v>9652</v>
      </c>
      <c r="H4758" s="20" t="s">
        <v>103</v>
      </c>
    </row>
    <row r="4759" customFormat="false" ht="15.75" hidden="false" customHeight="false" outlineLevel="0" collapsed="false">
      <c r="A4759" s="20" t="s">
        <v>9659</v>
      </c>
      <c r="B4759" s="20" t="s">
        <v>9650</v>
      </c>
      <c r="C4759" s="20" t="s">
        <v>9658</v>
      </c>
      <c r="D4759" s="20" t="s">
        <v>9652</v>
      </c>
      <c r="H4759" s="20" t="s">
        <v>103</v>
      </c>
    </row>
    <row r="4760" customFormat="false" ht="15.75" hidden="false" customHeight="false" outlineLevel="0" collapsed="false">
      <c r="A4760" s="20" t="s">
        <v>9660</v>
      </c>
      <c r="B4760" s="20" t="s">
        <v>9661</v>
      </c>
      <c r="C4760" s="20" t="s">
        <v>9662</v>
      </c>
      <c r="D4760" s="20" t="s">
        <v>9663</v>
      </c>
      <c r="H4760" s="20" t="s">
        <v>49</v>
      </c>
    </row>
    <row r="4761" customFormat="false" ht="15.75" hidden="false" customHeight="false" outlineLevel="0" collapsed="false">
      <c r="A4761" s="20" t="s">
        <v>9664</v>
      </c>
      <c r="B4761" s="20" t="s">
        <v>9661</v>
      </c>
      <c r="C4761" s="20" t="s">
        <v>9662</v>
      </c>
      <c r="D4761" s="20" t="s">
        <v>9663</v>
      </c>
      <c r="H4761" s="20" t="s">
        <v>49</v>
      </c>
    </row>
    <row r="4762" customFormat="false" ht="15.75" hidden="false" customHeight="false" outlineLevel="0" collapsed="false">
      <c r="A4762" s="20" t="s">
        <v>9665</v>
      </c>
      <c r="B4762" s="20" t="s">
        <v>9666</v>
      </c>
      <c r="C4762" s="20" t="s">
        <v>9667</v>
      </c>
      <c r="D4762" s="20" t="s">
        <v>9668</v>
      </c>
      <c r="H4762" s="20" t="s">
        <v>49</v>
      </c>
    </row>
    <row r="4763" customFormat="false" ht="15.75" hidden="false" customHeight="false" outlineLevel="0" collapsed="false">
      <c r="A4763" s="20" t="s">
        <v>9669</v>
      </c>
      <c r="B4763" s="20" t="s">
        <v>9666</v>
      </c>
      <c r="C4763" s="20" t="s">
        <v>9667</v>
      </c>
      <c r="D4763" s="20" t="s">
        <v>9668</v>
      </c>
      <c r="H4763" s="20" t="s">
        <v>49</v>
      </c>
    </row>
    <row r="4764" customFormat="false" ht="15.75" hidden="false" customHeight="false" outlineLevel="0" collapsed="false">
      <c r="A4764" s="20" t="s">
        <v>9670</v>
      </c>
      <c r="B4764" s="20" t="s">
        <v>9671</v>
      </c>
      <c r="C4764" s="20" t="s">
        <v>9672</v>
      </c>
      <c r="D4764" s="20" t="s">
        <v>9673</v>
      </c>
      <c r="E4764" s="20" t="s">
        <v>9674</v>
      </c>
      <c r="H4764" s="20" t="s">
        <v>103</v>
      </c>
    </row>
    <row r="4765" customFormat="false" ht="15.75" hidden="false" customHeight="false" outlineLevel="0" collapsed="false">
      <c r="A4765" s="20" t="s">
        <v>9675</v>
      </c>
      <c r="B4765" s="20" t="s">
        <v>9671</v>
      </c>
      <c r="C4765" s="20" t="s">
        <v>9672</v>
      </c>
      <c r="D4765" s="20" t="s">
        <v>9673</v>
      </c>
      <c r="E4765" s="20" t="s">
        <v>9674</v>
      </c>
      <c r="H4765" s="20" t="s">
        <v>103</v>
      </c>
    </row>
    <row r="4766" customFormat="false" ht="15.75" hidden="false" customHeight="false" outlineLevel="0" collapsed="false">
      <c r="A4766" s="20" t="s">
        <v>9676</v>
      </c>
      <c r="B4766" s="20" t="s">
        <v>9677</v>
      </c>
      <c r="C4766" s="20" t="s">
        <v>9667</v>
      </c>
      <c r="D4766" s="20" t="s">
        <v>9668</v>
      </c>
      <c r="H4766" s="20" t="s">
        <v>49</v>
      </c>
    </row>
    <row r="4767" customFormat="false" ht="15.75" hidden="false" customHeight="false" outlineLevel="0" collapsed="false">
      <c r="A4767" s="20" t="s">
        <v>9678</v>
      </c>
      <c r="B4767" s="20" t="s">
        <v>9677</v>
      </c>
      <c r="C4767" s="20" t="s">
        <v>9667</v>
      </c>
      <c r="D4767" s="20" t="s">
        <v>9668</v>
      </c>
      <c r="H4767" s="20" t="s">
        <v>49</v>
      </c>
    </row>
    <row r="4768" customFormat="false" ht="15.75" hidden="false" customHeight="false" outlineLevel="0" collapsed="false">
      <c r="A4768" s="20" t="s">
        <v>9679</v>
      </c>
      <c r="B4768" s="20" t="s">
        <v>9680</v>
      </c>
      <c r="C4768" s="20" t="s">
        <v>9681</v>
      </c>
      <c r="D4768" s="20" t="s">
        <v>9682</v>
      </c>
      <c r="E4768" s="20" t="s">
        <v>5774</v>
      </c>
      <c r="H4768" s="20" t="s">
        <v>103</v>
      </c>
    </row>
    <row r="4769" customFormat="false" ht="15.75" hidden="false" customHeight="false" outlineLevel="0" collapsed="false">
      <c r="A4769" s="20" t="s">
        <v>9683</v>
      </c>
      <c r="B4769" s="20" t="s">
        <v>9680</v>
      </c>
      <c r="C4769" s="20" t="s">
        <v>9681</v>
      </c>
      <c r="D4769" s="20" t="s">
        <v>9682</v>
      </c>
      <c r="E4769" s="20" t="s">
        <v>5774</v>
      </c>
      <c r="H4769" s="20" t="s">
        <v>103</v>
      </c>
    </row>
    <row r="4770" customFormat="false" ht="15.75" hidden="false" customHeight="false" outlineLevel="0" collapsed="false">
      <c r="A4770" s="20" t="s">
        <v>9684</v>
      </c>
      <c r="B4770" s="20" t="s">
        <v>9685</v>
      </c>
      <c r="C4770" s="20" t="s">
        <v>9667</v>
      </c>
      <c r="D4770" s="20" t="s">
        <v>9668</v>
      </c>
      <c r="H4770" s="20" t="s">
        <v>49</v>
      </c>
    </row>
    <row r="4771" customFormat="false" ht="15.75" hidden="false" customHeight="false" outlineLevel="0" collapsed="false">
      <c r="A4771" s="20" t="s">
        <v>9686</v>
      </c>
      <c r="B4771" s="20" t="s">
        <v>9685</v>
      </c>
      <c r="C4771" s="20" t="s">
        <v>9667</v>
      </c>
      <c r="D4771" s="20" t="s">
        <v>9668</v>
      </c>
      <c r="H4771" s="20" t="s">
        <v>49</v>
      </c>
    </row>
    <row r="4772" customFormat="false" ht="15.75" hidden="false" customHeight="false" outlineLevel="0" collapsed="false">
      <c r="A4772" s="20" t="s">
        <v>9687</v>
      </c>
      <c r="B4772" s="20" t="s">
        <v>9680</v>
      </c>
      <c r="C4772" s="20" t="s">
        <v>9688</v>
      </c>
      <c r="D4772" s="20" t="s">
        <v>9682</v>
      </c>
      <c r="E4772" s="20" t="s">
        <v>5774</v>
      </c>
      <c r="H4772" s="20" t="s">
        <v>103</v>
      </c>
    </row>
    <row r="4773" customFormat="false" ht="15.75" hidden="false" customHeight="false" outlineLevel="0" collapsed="false">
      <c r="A4773" s="20" t="s">
        <v>9689</v>
      </c>
      <c r="B4773" s="20" t="s">
        <v>9680</v>
      </c>
      <c r="C4773" s="20" t="s">
        <v>9688</v>
      </c>
      <c r="D4773" s="20" t="s">
        <v>9682</v>
      </c>
      <c r="E4773" s="20" t="s">
        <v>5774</v>
      </c>
      <c r="H4773" s="20" t="s">
        <v>103</v>
      </c>
    </row>
    <row r="4774" customFormat="false" ht="15.75" hidden="false" customHeight="false" outlineLevel="0" collapsed="false">
      <c r="A4774" s="20" t="s">
        <v>9690</v>
      </c>
      <c r="B4774" s="20" t="s">
        <v>9691</v>
      </c>
      <c r="C4774" s="20" t="s">
        <v>9667</v>
      </c>
      <c r="D4774" s="20" t="s">
        <v>9668</v>
      </c>
      <c r="H4774" s="20" t="s">
        <v>49</v>
      </c>
    </row>
    <row r="4775" customFormat="false" ht="15.75" hidden="false" customHeight="false" outlineLevel="0" collapsed="false">
      <c r="A4775" s="20" t="s">
        <v>9692</v>
      </c>
      <c r="B4775" s="20" t="s">
        <v>9691</v>
      </c>
      <c r="C4775" s="20" t="s">
        <v>9667</v>
      </c>
      <c r="D4775" s="20" t="s">
        <v>9668</v>
      </c>
      <c r="H4775" s="20" t="s">
        <v>49</v>
      </c>
    </row>
    <row r="4776" customFormat="false" ht="15.75" hidden="false" customHeight="false" outlineLevel="0" collapsed="false">
      <c r="A4776" s="20" t="s">
        <v>9693</v>
      </c>
      <c r="B4776" s="20" t="s">
        <v>9680</v>
      </c>
      <c r="C4776" s="20" t="s">
        <v>9694</v>
      </c>
      <c r="D4776" s="20" t="s">
        <v>9682</v>
      </c>
      <c r="E4776" s="20" t="s">
        <v>5774</v>
      </c>
      <c r="H4776" s="20" t="s">
        <v>103</v>
      </c>
    </row>
    <row r="4777" customFormat="false" ht="15.75" hidden="false" customHeight="false" outlineLevel="0" collapsed="false">
      <c r="A4777" s="20" t="s">
        <v>9695</v>
      </c>
      <c r="B4777" s="20" t="s">
        <v>9680</v>
      </c>
      <c r="C4777" s="20" t="s">
        <v>9694</v>
      </c>
      <c r="D4777" s="20" t="s">
        <v>9682</v>
      </c>
      <c r="E4777" s="20" t="s">
        <v>5774</v>
      </c>
      <c r="H4777" s="20" t="s">
        <v>103</v>
      </c>
    </row>
    <row r="4778" customFormat="false" ht="15.75" hidden="false" customHeight="false" outlineLevel="0" collapsed="false">
      <c r="A4778" s="20" t="s">
        <v>9696</v>
      </c>
      <c r="B4778" s="20" t="s">
        <v>9697</v>
      </c>
      <c r="C4778" s="20" t="s">
        <v>9667</v>
      </c>
      <c r="D4778" s="20" t="s">
        <v>9668</v>
      </c>
      <c r="H4778" s="20" t="s">
        <v>49</v>
      </c>
    </row>
    <row r="4779" customFormat="false" ht="15.75" hidden="false" customHeight="false" outlineLevel="0" collapsed="false">
      <c r="A4779" s="20" t="s">
        <v>9698</v>
      </c>
      <c r="B4779" s="20" t="s">
        <v>9697</v>
      </c>
      <c r="C4779" s="20" t="s">
        <v>9667</v>
      </c>
      <c r="D4779" s="20" t="s">
        <v>9668</v>
      </c>
      <c r="H4779" s="20" t="s">
        <v>49</v>
      </c>
    </row>
    <row r="4780" customFormat="false" ht="15.75" hidden="false" customHeight="false" outlineLevel="0" collapsed="false">
      <c r="A4780" s="20" t="s">
        <v>9699</v>
      </c>
      <c r="B4780" s="20" t="s">
        <v>9680</v>
      </c>
      <c r="C4780" s="20" t="s">
        <v>9700</v>
      </c>
      <c r="D4780" s="20" t="s">
        <v>9682</v>
      </c>
      <c r="E4780" s="20" t="s">
        <v>5774</v>
      </c>
      <c r="H4780" s="20" t="s">
        <v>103</v>
      </c>
    </row>
    <row r="4781" customFormat="false" ht="15.75" hidden="false" customHeight="false" outlineLevel="0" collapsed="false">
      <c r="A4781" s="20" t="s">
        <v>9701</v>
      </c>
      <c r="B4781" s="20" t="s">
        <v>9680</v>
      </c>
      <c r="C4781" s="20" t="s">
        <v>9700</v>
      </c>
      <c r="D4781" s="20" t="s">
        <v>9682</v>
      </c>
      <c r="E4781" s="20" t="s">
        <v>5774</v>
      </c>
      <c r="H4781" s="20" t="s">
        <v>103</v>
      </c>
    </row>
    <row r="4782" customFormat="false" ht="15.75" hidden="false" customHeight="false" outlineLevel="0" collapsed="false">
      <c r="A4782" s="20" t="s">
        <v>9702</v>
      </c>
      <c r="B4782" s="20" t="s">
        <v>9703</v>
      </c>
      <c r="C4782" s="20" t="s">
        <v>9704</v>
      </c>
      <c r="D4782" s="20" t="s">
        <v>9705</v>
      </c>
      <c r="E4782" s="20" t="s">
        <v>5754</v>
      </c>
      <c r="H4782" s="20" t="s">
        <v>49</v>
      </c>
    </row>
    <row r="4783" customFormat="false" ht="15.75" hidden="false" customHeight="false" outlineLevel="0" collapsed="false">
      <c r="A4783" s="20" t="s">
        <v>9706</v>
      </c>
      <c r="B4783" s="20" t="s">
        <v>9703</v>
      </c>
      <c r="C4783" s="20" t="s">
        <v>9704</v>
      </c>
      <c r="D4783" s="20" t="s">
        <v>9705</v>
      </c>
      <c r="E4783" s="20" t="s">
        <v>5754</v>
      </c>
      <c r="H4783" s="20" t="s">
        <v>49</v>
      </c>
    </row>
    <row r="4784" customFormat="false" ht="15.75" hidden="false" customHeight="false" outlineLevel="0" collapsed="false">
      <c r="A4784" s="20" t="s">
        <v>9707</v>
      </c>
      <c r="B4784" s="20" t="s">
        <v>9703</v>
      </c>
      <c r="C4784" s="20" t="s">
        <v>9708</v>
      </c>
      <c r="D4784" s="20" t="s">
        <v>9705</v>
      </c>
      <c r="E4784" s="20" t="s">
        <v>5754</v>
      </c>
      <c r="H4784" s="20" t="s">
        <v>49</v>
      </c>
    </row>
    <row r="4785" customFormat="false" ht="15.75" hidden="false" customHeight="false" outlineLevel="0" collapsed="false">
      <c r="A4785" s="20" t="s">
        <v>9709</v>
      </c>
      <c r="B4785" s="20" t="s">
        <v>9703</v>
      </c>
      <c r="C4785" s="20" t="s">
        <v>9708</v>
      </c>
      <c r="D4785" s="20" t="s">
        <v>9705</v>
      </c>
      <c r="E4785" s="20" t="s">
        <v>5754</v>
      </c>
      <c r="H4785" s="20" t="s">
        <v>49</v>
      </c>
    </row>
    <row r="4786" customFormat="false" ht="15.75" hidden="false" customHeight="false" outlineLevel="0" collapsed="false">
      <c r="A4786" s="20" t="s">
        <v>9710</v>
      </c>
      <c r="B4786" s="20" t="s">
        <v>9711</v>
      </c>
      <c r="C4786" s="20" t="s">
        <v>9712</v>
      </c>
      <c r="D4786" s="20" t="s">
        <v>9713</v>
      </c>
      <c r="H4786" s="20" t="s">
        <v>103</v>
      </c>
    </row>
    <row r="4787" customFormat="false" ht="15.75" hidden="false" customHeight="false" outlineLevel="0" collapsed="false">
      <c r="A4787" s="20" t="s">
        <v>9714</v>
      </c>
      <c r="B4787" s="20" t="s">
        <v>9711</v>
      </c>
      <c r="C4787" s="20" t="s">
        <v>9712</v>
      </c>
      <c r="D4787" s="20" t="s">
        <v>9713</v>
      </c>
      <c r="H4787" s="20" t="s">
        <v>103</v>
      </c>
    </row>
    <row r="4788" customFormat="false" ht="15.75" hidden="false" customHeight="false" outlineLevel="0" collapsed="false">
      <c r="A4788" s="20" t="s">
        <v>9715</v>
      </c>
      <c r="B4788" s="20" t="s">
        <v>9711</v>
      </c>
      <c r="C4788" s="20" t="s">
        <v>9712</v>
      </c>
      <c r="D4788" s="20" t="s">
        <v>9716</v>
      </c>
      <c r="H4788" s="20" t="s">
        <v>103</v>
      </c>
    </row>
    <row r="4789" customFormat="false" ht="15.75" hidden="false" customHeight="false" outlineLevel="0" collapsed="false">
      <c r="A4789" s="20" t="s">
        <v>9717</v>
      </c>
      <c r="B4789" s="20" t="s">
        <v>9711</v>
      </c>
      <c r="C4789" s="20" t="s">
        <v>9712</v>
      </c>
      <c r="D4789" s="20" t="s">
        <v>9716</v>
      </c>
      <c r="H4789" s="20" t="s">
        <v>103</v>
      </c>
    </row>
    <row r="4790" customFormat="false" ht="15.75" hidden="false" customHeight="false" outlineLevel="0" collapsed="false">
      <c r="A4790" s="20" t="s">
        <v>9718</v>
      </c>
      <c r="B4790" s="20" t="s">
        <v>9711</v>
      </c>
      <c r="C4790" s="20" t="s">
        <v>9712</v>
      </c>
      <c r="D4790" s="20" t="s">
        <v>9719</v>
      </c>
      <c r="H4790" s="20" t="s">
        <v>103</v>
      </c>
    </row>
    <row r="4791" customFormat="false" ht="15.75" hidden="false" customHeight="false" outlineLevel="0" collapsed="false">
      <c r="A4791" s="20" t="s">
        <v>9720</v>
      </c>
      <c r="B4791" s="20" t="s">
        <v>9711</v>
      </c>
      <c r="C4791" s="20" t="s">
        <v>9712</v>
      </c>
      <c r="D4791" s="20" t="s">
        <v>9719</v>
      </c>
      <c r="H4791" s="20" t="s">
        <v>103</v>
      </c>
    </row>
    <row r="4792" customFormat="false" ht="15.75" hidden="false" customHeight="false" outlineLevel="0" collapsed="false">
      <c r="A4792" s="20" t="s">
        <v>9721</v>
      </c>
      <c r="B4792" s="20" t="s">
        <v>9711</v>
      </c>
      <c r="C4792" s="20" t="s">
        <v>9712</v>
      </c>
      <c r="D4792" s="20" t="s">
        <v>9722</v>
      </c>
      <c r="H4792" s="20" t="s">
        <v>103</v>
      </c>
    </row>
    <row r="4793" customFormat="false" ht="15.75" hidden="false" customHeight="false" outlineLevel="0" collapsed="false">
      <c r="A4793" s="20" t="s">
        <v>9723</v>
      </c>
      <c r="B4793" s="20" t="s">
        <v>9711</v>
      </c>
      <c r="C4793" s="20" t="s">
        <v>9712</v>
      </c>
      <c r="D4793" s="20" t="s">
        <v>9722</v>
      </c>
      <c r="H4793" s="20" t="s">
        <v>103</v>
      </c>
    </row>
    <row r="4794" customFormat="false" ht="15.75" hidden="false" customHeight="false" outlineLevel="0" collapsed="false">
      <c r="A4794" s="20" t="s">
        <v>9724</v>
      </c>
      <c r="B4794" s="20" t="s">
        <v>9711</v>
      </c>
      <c r="C4794" s="20" t="s">
        <v>9712</v>
      </c>
      <c r="D4794" s="20" t="s">
        <v>9725</v>
      </c>
      <c r="H4794" s="20" t="s">
        <v>103</v>
      </c>
    </row>
    <row r="4795" customFormat="false" ht="15.75" hidden="false" customHeight="false" outlineLevel="0" collapsed="false">
      <c r="A4795" s="20" t="s">
        <v>9726</v>
      </c>
      <c r="B4795" s="20" t="s">
        <v>9711</v>
      </c>
      <c r="C4795" s="20" t="s">
        <v>9712</v>
      </c>
      <c r="D4795" s="20" t="s">
        <v>9725</v>
      </c>
      <c r="H4795" s="20" t="s">
        <v>103</v>
      </c>
    </row>
    <row r="4796" customFormat="false" ht="15.75" hidden="false" customHeight="false" outlineLevel="0" collapsed="false">
      <c r="A4796" s="20" t="s">
        <v>9727</v>
      </c>
      <c r="B4796" s="20" t="s">
        <v>9711</v>
      </c>
      <c r="C4796" s="20" t="s">
        <v>9712</v>
      </c>
      <c r="D4796" s="20" t="s">
        <v>9728</v>
      </c>
      <c r="H4796" s="20" t="s">
        <v>103</v>
      </c>
    </row>
    <row r="4797" customFormat="false" ht="15.75" hidden="false" customHeight="false" outlineLevel="0" collapsed="false">
      <c r="A4797" s="20" t="s">
        <v>9729</v>
      </c>
      <c r="B4797" s="20" t="s">
        <v>9711</v>
      </c>
      <c r="C4797" s="20" t="s">
        <v>9712</v>
      </c>
      <c r="D4797" s="20" t="s">
        <v>9728</v>
      </c>
      <c r="H4797" s="20" t="s">
        <v>103</v>
      </c>
    </row>
    <row r="4798" customFormat="false" ht="15.75" hidden="false" customHeight="false" outlineLevel="0" collapsed="false">
      <c r="A4798" s="20" t="s">
        <v>9730</v>
      </c>
      <c r="B4798" s="20" t="s">
        <v>9711</v>
      </c>
      <c r="C4798" s="20" t="s">
        <v>9712</v>
      </c>
      <c r="D4798" s="20" t="s">
        <v>9731</v>
      </c>
      <c r="H4798" s="20" t="s">
        <v>103</v>
      </c>
    </row>
    <row r="4799" customFormat="false" ht="15.75" hidden="false" customHeight="false" outlineLevel="0" collapsed="false">
      <c r="A4799" s="20" t="s">
        <v>9732</v>
      </c>
      <c r="B4799" s="20" t="s">
        <v>9711</v>
      </c>
      <c r="C4799" s="20" t="s">
        <v>9712</v>
      </c>
      <c r="D4799" s="20" t="s">
        <v>9731</v>
      </c>
      <c r="H4799" s="20" t="s">
        <v>103</v>
      </c>
    </row>
    <row r="4800" customFormat="false" ht="15.75" hidden="false" customHeight="false" outlineLevel="0" collapsed="false">
      <c r="A4800" s="20" t="s">
        <v>9733</v>
      </c>
      <c r="B4800" s="20" t="s">
        <v>9734</v>
      </c>
      <c r="C4800" s="20" t="s">
        <v>9735</v>
      </c>
      <c r="D4800" s="20" t="s">
        <v>9736</v>
      </c>
      <c r="E4800" s="20" t="s">
        <v>103</v>
      </c>
      <c r="H4800" s="20" t="s">
        <v>49</v>
      </c>
    </row>
    <row r="4801" customFormat="false" ht="15.75" hidden="false" customHeight="false" outlineLevel="0" collapsed="false">
      <c r="A4801" s="20" t="s">
        <v>9737</v>
      </c>
      <c r="B4801" s="20" t="s">
        <v>9734</v>
      </c>
      <c r="C4801" s="20" t="s">
        <v>9735</v>
      </c>
      <c r="D4801" s="20" t="s">
        <v>9736</v>
      </c>
      <c r="E4801" s="20" t="s">
        <v>103</v>
      </c>
      <c r="H4801" s="20" t="s">
        <v>49</v>
      </c>
    </row>
    <row r="4802" customFormat="false" ht="15.75" hidden="false" customHeight="false" outlineLevel="0" collapsed="false">
      <c r="A4802" s="20" t="s">
        <v>9738</v>
      </c>
      <c r="B4802" s="20" t="s">
        <v>9734</v>
      </c>
      <c r="C4802" s="20" t="s">
        <v>9735</v>
      </c>
      <c r="D4802" s="20" t="s">
        <v>9739</v>
      </c>
      <c r="E4802" s="20" t="s">
        <v>9740</v>
      </c>
      <c r="H4802" s="20" t="s">
        <v>49</v>
      </c>
    </row>
    <row r="4803" customFormat="false" ht="15.75" hidden="false" customHeight="false" outlineLevel="0" collapsed="false">
      <c r="A4803" s="20" t="s">
        <v>9741</v>
      </c>
      <c r="B4803" s="20" t="s">
        <v>9734</v>
      </c>
      <c r="C4803" s="20" t="s">
        <v>9735</v>
      </c>
      <c r="D4803" s="20" t="s">
        <v>9739</v>
      </c>
      <c r="E4803" s="20" t="s">
        <v>9740</v>
      </c>
      <c r="H4803" s="20" t="s">
        <v>49</v>
      </c>
    </row>
    <row r="4804" customFormat="false" ht="15.75" hidden="false" customHeight="false" outlineLevel="0" collapsed="false">
      <c r="A4804" s="20" t="s">
        <v>9742</v>
      </c>
      <c r="B4804" s="20" t="s">
        <v>9734</v>
      </c>
      <c r="C4804" s="20" t="s">
        <v>9735</v>
      </c>
      <c r="D4804" s="20" t="s">
        <v>9743</v>
      </c>
      <c r="E4804" s="20" t="s">
        <v>9740</v>
      </c>
      <c r="H4804" s="20" t="s">
        <v>49</v>
      </c>
    </row>
    <row r="4805" customFormat="false" ht="15.75" hidden="false" customHeight="false" outlineLevel="0" collapsed="false">
      <c r="A4805" s="20" t="s">
        <v>9744</v>
      </c>
      <c r="B4805" s="20" t="s">
        <v>9734</v>
      </c>
      <c r="C4805" s="20" t="s">
        <v>9735</v>
      </c>
      <c r="D4805" s="20" t="s">
        <v>9743</v>
      </c>
      <c r="E4805" s="20" t="s">
        <v>9740</v>
      </c>
      <c r="H4805" s="20" t="s">
        <v>49</v>
      </c>
    </row>
    <row r="4806" customFormat="false" ht="15.75" hidden="false" customHeight="false" outlineLevel="0" collapsed="false">
      <c r="A4806" s="20" t="s">
        <v>9745</v>
      </c>
      <c r="B4806" s="20" t="s">
        <v>9734</v>
      </c>
      <c r="C4806" s="20" t="s">
        <v>9735</v>
      </c>
      <c r="D4806" s="20" t="s">
        <v>9746</v>
      </c>
      <c r="E4806" s="20" t="s">
        <v>9740</v>
      </c>
      <c r="H4806" s="20" t="s">
        <v>49</v>
      </c>
    </row>
    <row r="4807" customFormat="false" ht="15.75" hidden="false" customHeight="false" outlineLevel="0" collapsed="false">
      <c r="A4807" s="20" t="s">
        <v>9747</v>
      </c>
      <c r="B4807" s="20" t="s">
        <v>9734</v>
      </c>
      <c r="C4807" s="20" t="s">
        <v>9735</v>
      </c>
      <c r="D4807" s="20" t="s">
        <v>9746</v>
      </c>
      <c r="E4807" s="20" t="s">
        <v>9740</v>
      </c>
      <c r="H4807" s="20" t="s">
        <v>49</v>
      </c>
    </row>
    <row r="4808" customFormat="false" ht="15.75" hidden="false" customHeight="false" outlineLevel="0" collapsed="false">
      <c r="A4808" s="20" t="s">
        <v>9748</v>
      </c>
      <c r="B4808" s="20" t="s">
        <v>9734</v>
      </c>
      <c r="C4808" s="20" t="s">
        <v>9735</v>
      </c>
      <c r="D4808" s="20" t="s">
        <v>9749</v>
      </c>
      <c r="E4808" s="20" t="s">
        <v>9740</v>
      </c>
      <c r="H4808" s="20" t="s">
        <v>49</v>
      </c>
    </row>
    <row r="4809" customFormat="false" ht="15.75" hidden="false" customHeight="false" outlineLevel="0" collapsed="false">
      <c r="A4809" s="20" t="s">
        <v>9750</v>
      </c>
      <c r="B4809" s="20" t="s">
        <v>9734</v>
      </c>
      <c r="C4809" s="20" t="s">
        <v>9735</v>
      </c>
      <c r="D4809" s="20" t="s">
        <v>9749</v>
      </c>
      <c r="E4809" s="20" t="s">
        <v>9740</v>
      </c>
      <c r="H4809" s="20" t="s">
        <v>49</v>
      </c>
    </row>
    <row r="4810" customFormat="false" ht="15.75" hidden="false" customHeight="false" outlineLevel="0" collapsed="false">
      <c r="A4810" s="20" t="s">
        <v>9751</v>
      </c>
      <c r="B4810" s="20" t="s">
        <v>9734</v>
      </c>
      <c r="C4810" s="20" t="s">
        <v>9735</v>
      </c>
      <c r="D4810" s="20" t="s">
        <v>9752</v>
      </c>
      <c r="E4810" s="20" t="s">
        <v>9740</v>
      </c>
      <c r="H4810" s="20" t="s">
        <v>49</v>
      </c>
    </row>
    <row r="4811" customFormat="false" ht="15.75" hidden="false" customHeight="false" outlineLevel="0" collapsed="false">
      <c r="A4811" s="20" t="s">
        <v>9753</v>
      </c>
      <c r="B4811" s="20" t="s">
        <v>9734</v>
      </c>
      <c r="C4811" s="20" t="s">
        <v>9735</v>
      </c>
      <c r="D4811" s="20" t="s">
        <v>9752</v>
      </c>
      <c r="E4811" s="20" t="s">
        <v>9740</v>
      </c>
      <c r="H4811" s="20" t="s">
        <v>49</v>
      </c>
    </row>
    <row r="4812" customFormat="false" ht="15.75" hidden="false" customHeight="false" outlineLevel="0" collapsed="false">
      <c r="A4812" s="20" t="s">
        <v>9754</v>
      </c>
      <c r="B4812" s="20" t="s">
        <v>9755</v>
      </c>
      <c r="C4812" s="20" t="s">
        <v>9756</v>
      </c>
      <c r="D4812" s="20" t="s">
        <v>9757</v>
      </c>
      <c r="H4812" s="20" t="s">
        <v>49</v>
      </c>
    </row>
    <row r="4813" customFormat="false" ht="15.75" hidden="false" customHeight="false" outlineLevel="0" collapsed="false">
      <c r="A4813" s="20" t="s">
        <v>9758</v>
      </c>
      <c r="B4813" s="20" t="s">
        <v>9755</v>
      </c>
      <c r="C4813" s="20" t="s">
        <v>9756</v>
      </c>
      <c r="D4813" s="20" t="s">
        <v>9757</v>
      </c>
      <c r="H4813" s="20" t="s">
        <v>49</v>
      </c>
    </row>
    <row r="4814" customFormat="false" ht="15.75" hidden="false" customHeight="false" outlineLevel="0" collapsed="false">
      <c r="A4814" s="20" t="s">
        <v>9759</v>
      </c>
      <c r="B4814" s="20" t="s">
        <v>9755</v>
      </c>
      <c r="C4814" s="20" t="s">
        <v>9756</v>
      </c>
      <c r="D4814" s="20" t="s">
        <v>9760</v>
      </c>
      <c r="H4814" s="20" t="s">
        <v>49</v>
      </c>
    </row>
    <row r="4815" customFormat="false" ht="15.75" hidden="false" customHeight="false" outlineLevel="0" collapsed="false">
      <c r="A4815" s="20" t="s">
        <v>9761</v>
      </c>
      <c r="B4815" s="20" t="s">
        <v>9755</v>
      </c>
      <c r="C4815" s="20" t="s">
        <v>9756</v>
      </c>
      <c r="D4815" s="20" t="s">
        <v>9760</v>
      </c>
      <c r="H4815" s="20" t="s">
        <v>49</v>
      </c>
    </row>
    <row r="4816" customFormat="false" ht="15.75" hidden="false" customHeight="false" outlineLevel="0" collapsed="false">
      <c r="A4816" s="20" t="s">
        <v>9762</v>
      </c>
      <c r="B4816" s="20" t="s">
        <v>9755</v>
      </c>
      <c r="C4816" s="20" t="s">
        <v>9756</v>
      </c>
      <c r="D4816" s="20" t="s">
        <v>9763</v>
      </c>
      <c r="H4816" s="20" t="s">
        <v>49</v>
      </c>
    </row>
    <row r="4817" customFormat="false" ht="15.75" hidden="false" customHeight="false" outlineLevel="0" collapsed="false">
      <c r="A4817" s="20" t="s">
        <v>9764</v>
      </c>
      <c r="B4817" s="20" t="s">
        <v>9755</v>
      </c>
      <c r="C4817" s="20" t="s">
        <v>9756</v>
      </c>
      <c r="D4817" s="20" t="s">
        <v>9763</v>
      </c>
      <c r="H4817" s="20" t="s">
        <v>49</v>
      </c>
    </row>
    <row r="4818" customFormat="false" ht="15.75" hidden="false" customHeight="false" outlineLevel="0" collapsed="false">
      <c r="A4818" s="20" t="s">
        <v>9765</v>
      </c>
      <c r="B4818" s="20" t="s">
        <v>9755</v>
      </c>
      <c r="C4818" s="20" t="s">
        <v>9756</v>
      </c>
      <c r="D4818" s="20" t="s">
        <v>9766</v>
      </c>
      <c r="H4818" s="20" t="s">
        <v>49</v>
      </c>
    </row>
    <row r="4819" customFormat="false" ht="15.75" hidden="false" customHeight="false" outlineLevel="0" collapsed="false">
      <c r="A4819" s="20" t="s">
        <v>9767</v>
      </c>
      <c r="B4819" s="20" t="s">
        <v>9755</v>
      </c>
      <c r="C4819" s="20" t="s">
        <v>9756</v>
      </c>
      <c r="D4819" s="20" t="s">
        <v>9766</v>
      </c>
      <c r="H4819" s="20" t="s">
        <v>49</v>
      </c>
    </row>
    <row r="4820" customFormat="false" ht="15.75" hidden="false" customHeight="false" outlineLevel="0" collapsed="false">
      <c r="A4820" s="20" t="s">
        <v>9768</v>
      </c>
      <c r="B4820" s="20" t="s">
        <v>9755</v>
      </c>
      <c r="C4820" s="20" t="s">
        <v>9756</v>
      </c>
      <c r="D4820" s="20" t="s">
        <v>9769</v>
      </c>
      <c r="H4820" s="20" t="s">
        <v>49</v>
      </c>
    </row>
    <row r="4821" customFormat="false" ht="15.75" hidden="false" customHeight="false" outlineLevel="0" collapsed="false">
      <c r="A4821" s="20" t="s">
        <v>9770</v>
      </c>
      <c r="B4821" s="20" t="s">
        <v>9755</v>
      </c>
      <c r="C4821" s="20" t="s">
        <v>9756</v>
      </c>
      <c r="D4821" s="20" t="s">
        <v>9769</v>
      </c>
      <c r="H4821" s="20" t="s">
        <v>49</v>
      </c>
    </row>
    <row r="4822" customFormat="false" ht="15.75" hidden="false" customHeight="false" outlineLevel="0" collapsed="false">
      <c r="A4822" s="20" t="s">
        <v>9771</v>
      </c>
      <c r="B4822" s="20" t="s">
        <v>9755</v>
      </c>
      <c r="C4822" s="20" t="s">
        <v>9756</v>
      </c>
      <c r="D4822" s="20" t="s">
        <v>9772</v>
      </c>
      <c r="H4822" s="20" t="s">
        <v>49</v>
      </c>
    </row>
    <row r="4823" customFormat="false" ht="15.75" hidden="false" customHeight="false" outlineLevel="0" collapsed="false">
      <c r="A4823" s="20" t="s">
        <v>9773</v>
      </c>
      <c r="B4823" s="20" t="s">
        <v>9755</v>
      </c>
      <c r="C4823" s="20" t="s">
        <v>9756</v>
      </c>
      <c r="D4823" s="20" t="s">
        <v>9772</v>
      </c>
      <c r="H4823" s="20" t="s">
        <v>49</v>
      </c>
    </row>
    <row r="4824" customFormat="false" ht="15.75" hidden="false" customHeight="false" outlineLevel="0" collapsed="false">
      <c r="A4824" s="20" t="s">
        <v>9774</v>
      </c>
      <c r="B4824" s="20" t="s">
        <v>9775</v>
      </c>
      <c r="C4824" s="20" t="s">
        <v>9776</v>
      </c>
      <c r="D4824" s="20" t="s">
        <v>9777</v>
      </c>
      <c r="H4824" s="20" t="s">
        <v>49</v>
      </c>
    </row>
    <row r="4825" customFormat="false" ht="15.75" hidden="false" customHeight="false" outlineLevel="0" collapsed="false">
      <c r="A4825" s="20" t="s">
        <v>9778</v>
      </c>
      <c r="B4825" s="20" t="s">
        <v>9775</v>
      </c>
      <c r="C4825" s="20" t="s">
        <v>9776</v>
      </c>
      <c r="D4825" s="20" t="s">
        <v>9777</v>
      </c>
      <c r="H4825" s="20" t="s">
        <v>49</v>
      </c>
    </row>
    <row r="4826" customFormat="false" ht="15.75" hidden="false" customHeight="false" outlineLevel="0" collapsed="false">
      <c r="A4826" s="20" t="s">
        <v>9779</v>
      </c>
      <c r="B4826" s="20" t="s">
        <v>9775</v>
      </c>
      <c r="C4826" s="20" t="s">
        <v>9776</v>
      </c>
      <c r="D4826" s="20" t="s">
        <v>9780</v>
      </c>
      <c r="H4826" s="20" t="s">
        <v>49</v>
      </c>
    </row>
    <row r="4827" customFormat="false" ht="15.75" hidden="false" customHeight="false" outlineLevel="0" collapsed="false">
      <c r="A4827" s="20" t="s">
        <v>9781</v>
      </c>
      <c r="B4827" s="20" t="s">
        <v>9775</v>
      </c>
      <c r="C4827" s="20" t="s">
        <v>9776</v>
      </c>
      <c r="D4827" s="20" t="s">
        <v>9780</v>
      </c>
      <c r="H4827" s="20" t="s">
        <v>49</v>
      </c>
    </row>
    <row r="4828" customFormat="false" ht="15.75" hidden="false" customHeight="false" outlineLevel="0" collapsed="false">
      <c r="A4828" s="20" t="s">
        <v>9782</v>
      </c>
      <c r="B4828" s="20" t="s">
        <v>9775</v>
      </c>
      <c r="C4828" s="20" t="s">
        <v>9776</v>
      </c>
      <c r="D4828" s="20" t="s">
        <v>9783</v>
      </c>
      <c r="H4828" s="20" t="s">
        <v>49</v>
      </c>
    </row>
    <row r="4829" customFormat="false" ht="15.75" hidden="false" customHeight="false" outlineLevel="0" collapsed="false">
      <c r="A4829" s="20" t="s">
        <v>9784</v>
      </c>
      <c r="B4829" s="20" t="s">
        <v>9775</v>
      </c>
      <c r="C4829" s="20" t="s">
        <v>9776</v>
      </c>
      <c r="D4829" s="20" t="s">
        <v>9783</v>
      </c>
      <c r="H4829" s="20" t="s">
        <v>49</v>
      </c>
    </row>
    <row r="4830" customFormat="false" ht="15.75" hidden="false" customHeight="false" outlineLevel="0" collapsed="false">
      <c r="A4830" s="20" t="s">
        <v>9785</v>
      </c>
      <c r="B4830" s="20" t="s">
        <v>9786</v>
      </c>
      <c r="C4830" s="20" t="s">
        <v>9787</v>
      </c>
      <c r="D4830" s="20" t="s">
        <v>9788</v>
      </c>
      <c r="H4830" s="20" t="s">
        <v>49</v>
      </c>
    </row>
    <row r="4831" customFormat="false" ht="15.75" hidden="false" customHeight="false" outlineLevel="0" collapsed="false">
      <c r="A4831" s="20" t="s">
        <v>9789</v>
      </c>
      <c r="B4831" s="20" t="s">
        <v>9786</v>
      </c>
      <c r="C4831" s="20" t="s">
        <v>9787</v>
      </c>
      <c r="D4831" s="20" t="s">
        <v>9788</v>
      </c>
      <c r="H4831" s="20" t="s">
        <v>49</v>
      </c>
    </row>
    <row r="4832" customFormat="false" ht="15.75" hidden="false" customHeight="false" outlineLevel="0" collapsed="false">
      <c r="A4832" s="20" t="s">
        <v>9790</v>
      </c>
      <c r="B4832" s="20" t="s">
        <v>9786</v>
      </c>
      <c r="C4832" s="20" t="s">
        <v>9787</v>
      </c>
      <c r="D4832" s="20" t="s">
        <v>9791</v>
      </c>
      <c r="H4832" s="20" t="s">
        <v>49</v>
      </c>
    </row>
    <row r="4833" customFormat="false" ht="15.75" hidden="false" customHeight="false" outlineLevel="0" collapsed="false">
      <c r="A4833" s="20" t="s">
        <v>9792</v>
      </c>
      <c r="B4833" s="20" t="s">
        <v>9786</v>
      </c>
      <c r="C4833" s="20" t="s">
        <v>9787</v>
      </c>
      <c r="D4833" s="20" t="s">
        <v>9791</v>
      </c>
      <c r="H4833" s="20" t="s">
        <v>49</v>
      </c>
    </row>
    <row r="4834" customFormat="false" ht="15.75" hidden="false" customHeight="false" outlineLevel="0" collapsed="false">
      <c r="A4834" s="20" t="s">
        <v>9793</v>
      </c>
      <c r="B4834" s="20" t="s">
        <v>9786</v>
      </c>
      <c r="C4834" s="20" t="s">
        <v>9787</v>
      </c>
      <c r="D4834" s="20" t="s">
        <v>9794</v>
      </c>
      <c r="H4834" s="20" t="s">
        <v>49</v>
      </c>
    </row>
    <row r="4835" customFormat="false" ht="15.75" hidden="false" customHeight="false" outlineLevel="0" collapsed="false">
      <c r="A4835" s="20" t="s">
        <v>9795</v>
      </c>
      <c r="B4835" s="20" t="s">
        <v>9786</v>
      </c>
      <c r="C4835" s="20" t="s">
        <v>9787</v>
      </c>
      <c r="D4835" s="20" t="s">
        <v>9794</v>
      </c>
      <c r="H4835" s="20" t="s">
        <v>49</v>
      </c>
    </row>
    <row r="4836" customFormat="false" ht="15.75" hidden="false" customHeight="false" outlineLevel="0" collapsed="false">
      <c r="A4836" s="20" t="s">
        <v>9796</v>
      </c>
      <c r="B4836" s="20" t="s">
        <v>9786</v>
      </c>
      <c r="C4836" s="20" t="s">
        <v>9787</v>
      </c>
      <c r="D4836" s="20" t="s">
        <v>9797</v>
      </c>
      <c r="H4836" s="20" t="s">
        <v>49</v>
      </c>
    </row>
    <row r="4837" customFormat="false" ht="15.75" hidden="false" customHeight="false" outlineLevel="0" collapsed="false">
      <c r="A4837" s="20" t="s">
        <v>9798</v>
      </c>
      <c r="B4837" s="20" t="s">
        <v>9786</v>
      </c>
      <c r="C4837" s="20" t="s">
        <v>9787</v>
      </c>
      <c r="D4837" s="20" t="s">
        <v>9797</v>
      </c>
      <c r="H4837" s="20" t="s">
        <v>49</v>
      </c>
    </row>
    <row r="4838" customFormat="false" ht="15.75" hidden="false" customHeight="false" outlineLevel="0" collapsed="false">
      <c r="A4838" s="20" t="s">
        <v>9799</v>
      </c>
      <c r="B4838" s="20" t="s">
        <v>9786</v>
      </c>
      <c r="C4838" s="20" t="s">
        <v>9787</v>
      </c>
      <c r="D4838" s="20" t="s">
        <v>9800</v>
      </c>
      <c r="H4838" s="20" t="s">
        <v>49</v>
      </c>
    </row>
    <row r="4839" customFormat="false" ht="15.75" hidden="false" customHeight="false" outlineLevel="0" collapsed="false">
      <c r="A4839" s="20" t="s">
        <v>9801</v>
      </c>
      <c r="B4839" s="20" t="s">
        <v>9786</v>
      </c>
      <c r="C4839" s="20" t="s">
        <v>9787</v>
      </c>
      <c r="D4839" s="20" t="s">
        <v>9800</v>
      </c>
      <c r="H4839" s="20" t="s">
        <v>49</v>
      </c>
    </row>
    <row r="4840" customFormat="false" ht="15.75" hidden="false" customHeight="false" outlineLevel="0" collapsed="false">
      <c r="A4840" s="20" t="s">
        <v>9802</v>
      </c>
      <c r="B4840" s="20" t="s">
        <v>9786</v>
      </c>
      <c r="C4840" s="20" t="s">
        <v>9787</v>
      </c>
      <c r="D4840" s="20" t="s">
        <v>9803</v>
      </c>
      <c r="H4840" s="20" t="s">
        <v>49</v>
      </c>
    </row>
    <row r="4841" customFormat="false" ht="15.75" hidden="false" customHeight="false" outlineLevel="0" collapsed="false">
      <c r="A4841" s="20" t="s">
        <v>9804</v>
      </c>
      <c r="B4841" s="20" t="s">
        <v>9786</v>
      </c>
      <c r="C4841" s="20" t="s">
        <v>9787</v>
      </c>
      <c r="D4841" s="20" t="s">
        <v>9803</v>
      </c>
      <c r="H4841" s="20" t="s">
        <v>49</v>
      </c>
    </row>
    <row r="4842" customFormat="false" ht="15.75" hidden="false" customHeight="false" outlineLevel="0" collapsed="false">
      <c r="A4842" s="20" t="s">
        <v>9805</v>
      </c>
      <c r="B4842" s="20" t="s">
        <v>9806</v>
      </c>
      <c r="C4842" s="20" t="s">
        <v>9807</v>
      </c>
      <c r="D4842" s="20" t="s">
        <v>9808</v>
      </c>
      <c r="E4842" s="20" t="s">
        <v>9809</v>
      </c>
      <c r="F4842" s="20" t="s">
        <v>9810</v>
      </c>
      <c r="G4842" s="20" t="s">
        <v>9811</v>
      </c>
      <c r="H4842" s="20" t="s">
        <v>103</v>
      </c>
    </row>
    <row r="4843" customFormat="false" ht="15.75" hidden="false" customHeight="false" outlineLevel="0" collapsed="false">
      <c r="A4843" s="20" t="s">
        <v>9812</v>
      </c>
      <c r="B4843" s="20" t="s">
        <v>9806</v>
      </c>
      <c r="C4843" s="20" t="s">
        <v>9807</v>
      </c>
      <c r="D4843" s="20" t="s">
        <v>9808</v>
      </c>
      <c r="E4843" s="20" t="s">
        <v>9809</v>
      </c>
      <c r="F4843" s="20" t="s">
        <v>9810</v>
      </c>
      <c r="G4843" s="20" t="s">
        <v>9811</v>
      </c>
      <c r="H4843" s="20" t="s">
        <v>103</v>
      </c>
    </row>
    <row r="4844" customFormat="false" ht="15.75" hidden="false" customHeight="false" outlineLevel="0" collapsed="false">
      <c r="A4844" s="20" t="s">
        <v>9813</v>
      </c>
      <c r="B4844" s="20" t="s">
        <v>9806</v>
      </c>
      <c r="C4844" s="20" t="s">
        <v>9807</v>
      </c>
      <c r="D4844" s="20" t="s">
        <v>9808</v>
      </c>
      <c r="E4844" s="20" t="s">
        <v>9809</v>
      </c>
      <c r="F4844" s="20" t="s">
        <v>9810</v>
      </c>
      <c r="G4844" s="20" t="s">
        <v>9814</v>
      </c>
      <c r="H4844" s="20" t="s">
        <v>103</v>
      </c>
    </row>
    <row r="4845" customFormat="false" ht="15.75" hidden="false" customHeight="false" outlineLevel="0" collapsed="false">
      <c r="A4845" s="20" t="s">
        <v>9815</v>
      </c>
      <c r="B4845" s="20" t="s">
        <v>9806</v>
      </c>
      <c r="C4845" s="20" t="s">
        <v>9807</v>
      </c>
      <c r="D4845" s="20" t="s">
        <v>9808</v>
      </c>
      <c r="E4845" s="20" t="s">
        <v>9809</v>
      </c>
      <c r="F4845" s="20" t="s">
        <v>9810</v>
      </c>
      <c r="G4845" s="20" t="s">
        <v>9814</v>
      </c>
      <c r="H4845" s="20" t="s">
        <v>103</v>
      </c>
    </row>
    <row r="4846" customFormat="false" ht="15.75" hidden="false" customHeight="false" outlineLevel="0" collapsed="false">
      <c r="A4846" s="20" t="s">
        <v>9816</v>
      </c>
      <c r="B4846" s="20" t="s">
        <v>9806</v>
      </c>
      <c r="C4846" s="20" t="s">
        <v>9807</v>
      </c>
      <c r="D4846" s="20" t="s">
        <v>9808</v>
      </c>
      <c r="E4846" s="20" t="s">
        <v>9809</v>
      </c>
      <c r="F4846" s="20" t="s">
        <v>9810</v>
      </c>
      <c r="G4846" s="20" t="s">
        <v>9817</v>
      </c>
      <c r="H4846" s="20" t="s">
        <v>103</v>
      </c>
    </row>
    <row r="4847" customFormat="false" ht="15.75" hidden="false" customHeight="false" outlineLevel="0" collapsed="false">
      <c r="A4847" s="20" t="s">
        <v>9818</v>
      </c>
      <c r="B4847" s="20" t="s">
        <v>9806</v>
      </c>
      <c r="C4847" s="20" t="s">
        <v>9807</v>
      </c>
      <c r="D4847" s="20" t="s">
        <v>9808</v>
      </c>
      <c r="E4847" s="20" t="s">
        <v>9809</v>
      </c>
      <c r="F4847" s="20" t="s">
        <v>9810</v>
      </c>
      <c r="G4847" s="20" t="s">
        <v>9817</v>
      </c>
      <c r="H4847" s="20" t="s">
        <v>103</v>
      </c>
    </row>
    <row r="4848" customFormat="false" ht="15.75" hidden="false" customHeight="false" outlineLevel="0" collapsed="false">
      <c r="A4848" s="20" t="s">
        <v>9819</v>
      </c>
      <c r="B4848" s="20" t="s">
        <v>9806</v>
      </c>
      <c r="C4848" s="20" t="s">
        <v>9807</v>
      </c>
      <c r="D4848" s="20" t="s">
        <v>9808</v>
      </c>
      <c r="E4848" s="20" t="s">
        <v>9809</v>
      </c>
      <c r="F4848" s="20" t="s">
        <v>9810</v>
      </c>
      <c r="G4848" s="20" t="s">
        <v>9820</v>
      </c>
      <c r="H4848" s="20" t="s">
        <v>103</v>
      </c>
    </row>
    <row r="4849" customFormat="false" ht="15.75" hidden="false" customHeight="false" outlineLevel="0" collapsed="false">
      <c r="A4849" s="20" t="s">
        <v>9821</v>
      </c>
      <c r="B4849" s="20" t="s">
        <v>9806</v>
      </c>
      <c r="C4849" s="20" t="s">
        <v>9807</v>
      </c>
      <c r="D4849" s="20" t="s">
        <v>9808</v>
      </c>
      <c r="E4849" s="20" t="s">
        <v>9809</v>
      </c>
      <c r="F4849" s="20" t="s">
        <v>9810</v>
      </c>
      <c r="G4849" s="20" t="s">
        <v>9820</v>
      </c>
      <c r="H4849" s="20" t="s">
        <v>103</v>
      </c>
    </row>
    <row r="4850" customFormat="false" ht="15.75" hidden="false" customHeight="false" outlineLevel="0" collapsed="false">
      <c r="A4850" s="20" t="s">
        <v>9822</v>
      </c>
      <c r="B4850" s="20" t="s">
        <v>9806</v>
      </c>
      <c r="C4850" s="20" t="s">
        <v>9807</v>
      </c>
      <c r="D4850" s="20" t="s">
        <v>9808</v>
      </c>
      <c r="E4850" s="20" t="s">
        <v>9809</v>
      </c>
      <c r="F4850" s="20" t="s">
        <v>9810</v>
      </c>
      <c r="G4850" s="20" t="s">
        <v>9823</v>
      </c>
      <c r="H4850" s="20" t="s">
        <v>103</v>
      </c>
    </row>
    <row r="4851" customFormat="false" ht="15.75" hidden="false" customHeight="false" outlineLevel="0" collapsed="false">
      <c r="A4851" s="20" t="s">
        <v>9824</v>
      </c>
      <c r="B4851" s="20" t="s">
        <v>9806</v>
      </c>
      <c r="C4851" s="20" t="s">
        <v>9807</v>
      </c>
      <c r="D4851" s="20" t="s">
        <v>9808</v>
      </c>
      <c r="E4851" s="20" t="s">
        <v>9809</v>
      </c>
      <c r="F4851" s="20" t="s">
        <v>9810</v>
      </c>
      <c r="G4851" s="20" t="s">
        <v>9823</v>
      </c>
      <c r="H4851" s="20" t="s">
        <v>103</v>
      </c>
    </row>
    <row r="4852" customFormat="false" ht="15.75" hidden="false" customHeight="false" outlineLevel="0" collapsed="false">
      <c r="A4852" s="20" t="s">
        <v>9825</v>
      </c>
      <c r="B4852" s="20" t="s">
        <v>9806</v>
      </c>
      <c r="C4852" s="20" t="s">
        <v>9807</v>
      </c>
      <c r="D4852" s="20" t="s">
        <v>9808</v>
      </c>
      <c r="E4852" s="20" t="s">
        <v>9809</v>
      </c>
      <c r="F4852" s="20" t="s">
        <v>9810</v>
      </c>
      <c r="G4852" s="20" t="s">
        <v>9826</v>
      </c>
      <c r="H4852" s="20" t="s">
        <v>103</v>
      </c>
    </row>
    <row r="4853" customFormat="false" ht="15.75" hidden="false" customHeight="false" outlineLevel="0" collapsed="false">
      <c r="A4853" s="20" t="s">
        <v>9827</v>
      </c>
      <c r="B4853" s="20" t="s">
        <v>9806</v>
      </c>
      <c r="C4853" s="20" t="s">
        <v>9807</v>
      </c>
      <c r="D4853" s="20" t="s">
        <v>9808</v>
      </c>
      <c r="E4853" s="20" t="s">
        <v>9809</v>
      </c>
      <c r="F4853" s="20" t="s">
        <v>9810</v>
      </c>
      <c r="G4853" s="20" t="s">
        <v>9826</v>
      </c>
      <c r="H4853" s="20" t="s">
        <v>103</v>
      </c>
    </row>
    <row r="4854" customFormat="false" ht="15.75" hidden="false" customHeight="false" outlineLevel="0" collapsed="false">
      <c r="A4854" s="20" t="s">
        <v>9828</v>
      </c>
      <c r="B4854" s="20" t="s">
        <v>9806</v>
      </c>
      <c r="C4854" s="20" t="s">
        <v>9807</v>
      </c>
      <c r="D4854" s="20" t="s">
        <v>9808</v>
      </c>
      <c r="E4854" s="20" t="s">
        <v>9809</v>
      </c>
      <c r="F4854" s="20" t="s">
        <v>9829</v>
      </c>
      <c r="G4854" s="20" t="s">
        <v>9830</v>
      </c>
      <c r="H4854" s="20" t="s">
        <v>103</v>
      </c>
    </row>
    <row r="4855" customFormat="false" ht="15.75" hidden="false" customHeight="false" outlineLevel="0" collapsed="false">
      <c r="A4855" s="20" t="s">
        <v>9831</v>
      </c>
      <c r="B4855" s="20" t="s">
        <v>9806</v>
      </c>
      <c r="C4855" s="20" t="s">
        <v>9807</v>
      </c>
      <c r="D4855" s="20" t="s">
        <v>9808</v>
      </c>
      <c r="E4855" s="20" t="s">
        <v>9809</v>
      </c>
      <c r="F4855" s="20" t="s">
        <v>9829</v>
      </c>
      <c r="G4855" s="20" t="s">
        <v>9830</v>
      </c>
      <c r="H4855" s="20" t="s">
        <v>103</v>
      </c>
    </row>
    <row r="4856" customFormat="false" ht="15.75" hidden="false" customHeight="false" outlineLevel="0" collapsed="false">
      <c r="A4856" s="20" t="s">
        <v>9832</v>
      </c>
      <c r="B4856" s="20" t="s">
        <v>9806</v>
      </c>
      <c r="C4856" s="20" t="s">
        <v>9807</v>
      </c>
      <c r="D4856" s="20" t="s">
        <v>9808</v>
      </c>
      <c r="E4856" s="20" t="s">
        <v>9809</v>
      </c>
      <c r="F4856" s="20" t="s">
        <v>9829</v>
      </c>
      <c r="G4856" s="20" t="s">
        <v>9833</v>
      </c>
      <c r="H4856" s="20" t="s">
        <v>103</v>
      </c>
    </row>
    <row r="4857" customFormat="false" ht="15.75" hidden="false" customHeight="false" outlineLevel="0" collapsed="false">
      <c r="A4857" s="20" t="s">
        <v>9834</v>
      </c>
      <c r="B4857" s="20" t="s">
        <v>9806</v>
      </c>
      <c r="C4857" s="20" t="s">
        <v>9807</v>
      </c>
      <c r="D4857" s="20" t="s">
        <v>9808</v>
      </c>
      <c r="E4857" s="20" t="s">
        <v>9809</v>
      </c>
      <c r="F4857" s="20" t="s">
        <v>9829</v>
      </c>
      <c r="G4857" s="20" t="s">
        <v>9833</v>
      </c>
      <c r="H4857" s="20" t="s">
        <v>103</v>
      </c>
    </row>
    <row r="4858" customFormat="false" ht="15.75" hidden="false" customHeight="false" outlineLevel="0" collapsed="false">
      <c r="A4858" s="20" t="s">
        <v>9835</v>
      </c>
      <c r="B4858" s="20" t="s">
        <v>9806</v>
      </c>
      <c r="C4858" s="20" t="s">
        <v>9807</v>
      </c>
      <c r="D4858" s="20" t="s">
        <v>9808</v>
      </c>
      <c r="E4858" s="20" t="s">
        <v>9809</v>
      </c>
      <c r="F4858" s="20" t="s">
        <v>9810</v>
      </c>
      <c r="G4858" s="20" t="s">
        <v>9836</v>
      </c>
      <c r="H4858" s="20" t="s">
        <v>103</v>
      </c>
    </row>
    <row r="4859" customFormat="false" ht="15.75" hidden="false" customHeight="false" outlineLevel="0" collapsed="false">
      <c r="A4859" s="20" t="s">
        <v>9837</v>
      </c>
      <c r="B4859" s="20" t="s">
        <v>9806</v>
      </c>
      <c r="C4859" s="20" t="s">
        <v>9807</v>
      </c>
      <c r="D4859" s="20" t="s">
        <v>9808</v>
      </c>
      <c r="E4859" s="20" t="s">
        <v>9809</v>
      </c>
      <c r="F4859" s="20" t="s">
        <v>9810</v>
      </c>
      <c r="G4859" s="20" t="s">
        <v>9836</v>
      </c>
      <c r="H4859" s="20" t="s">
        <v>103</v>
      </c>
    </row>
    <row r="4860" customFormat="false" ht="15.75" hidden="false" customHeight="false" outlineLevel="0" collapsed="false">
      <c r="A4860" s="20" t="s">
        <v>9838</v>
      </c>
      <c r="B4860" s="20" t="s">
        <v>9806</v>
      </c>
      <c r="C4860" s="20" t="s">
        <v>9807</v>
      </c>
      <c r="D4860" s="20" t="s">
        <v>9808</v>
      </c>
      <c r="E4860" s="20" t="s">
        <v>9809</v>
      </c>
      <c r="F4860" s="20" t="s">
        <v>9810</v>
      </c>
      <c r="G4860" s="20" t="s">
        <v>9839</v>
      </c>
      <c r="H4860" s="20" t="s">
        <v>103</v>
      </c>
    </row>
    <row r="4861" customFormat="false" ht="15.75" hidden="false" customHeight="false" outlineLevel="0" collapsed="false">
      <c r="A4861" s="20" t="s">
        <v>9840</v>
      </c>
      <c r="B4861" s="20" t="s">
        <v>9806</v>
      </c>
      <c r="C4861" s="20" t="s">
        <v>9807</v>
      </c>
      <c r="D4861" s="20" t="s">
        <v>9808</v>
      </c>
      <c r="E4861" s="20" t="s">
        <v>9809</v>
      </c>
      <c r="F4861" s="20" t="s">
        <v>9810</v>
      </c>
      <c r="G4861" s="20" t="s">
        <v>9839</v>
      </c>
      <c r="H4861" s="20" t="s">
        <v>103</v>
      </c>
    </row>
    <row r="4862" customFormat="false" ht="15.75" hidden="false" customHeight="false" outlineLevel="0" collapsed="false">
      <c r="A4862" s="20" t="s">
        <v>9841</v>
      </c>
      <c r="B4862" s="20" t="s">
        <v>9806</v>
      </c>
      <c r="C4862" s="20" t="s">
        <v>9807</v>
      </c>
      <c r="D4862" s="20" t="s">
        <v>9808</v>
      </c>
      <c r="E4862" s="20" t="s">
        <v>9809</v>
      </c>
      <c r="F4862" s="20" t="s">
        <v>9810</v>
      </c>
      <c r="G4862" s="20" t="s">
        <v>9842</v>
      </c>
      <c r="H4862" s="20" t="s">
        <v>103</v>
      </c>
    </row>
    <row r="4863" customFormat="false" ht="15.75" hidden="false" customHeight="false" outlineLevel="0" collapsed="false">
      <c r="A4863" s="20" t="s">
        <v>9843</v>
      </c>
      <c r="B4863" s="20" t="s">
        <v>9806</v>
      </c>
      <c r="C4863" s="20" t="s">
        <v>9807</v>
      </c>
      <c r="D4863" s="20" t="s">
        <v>9808</v>
      </c>
      <c r="E4863" s="20" t="s">
        <v>9809</v>
      </c>
      <c r="F4863" s="20" t="s">
        <v>9810</v>
      </c>
      <c r="G4863" s="20" t="s">
        <v>9842</v>
      </c>
      <c r="H4863" s="20" t="s">
        <v>103</v>
      </c>
    </row>
    <row r="4864" customFormat="false" ht="15.75" hidden="false" customHeight="false" outlineLevel="0" collapsed="false">
      <c r="A4864" s="20" t="s">
        <v>9844</v>
      </c>
      <c r="B4864" s="20" t="s">
        <v>9845</v>
      </c>
      <c r="C4864" s="20" t="s">
        <v>9846</v>
      </c>
      <c r="D4864" s="20" t="s">
        <v>9847</v>
      </c>
      <c r="E4864" s="20" t="s">
        <v>9848</v>
      </c>
      <c r="F4864" s="20" t="s">
        <v>9849</v>
      </c>
      <c r="G4864" s="20" t="s">
        <v>9850</v>
      </c>
      <c r="H4864" s="20" t="s">
        <v>103</v>
      </c>
    </row>
    <row r="4865" customFormat="false" ht="15.75" hidden="false" customHeight="false" outlineLevel="0" collapsed="false">
      <c r="A4865" s="20" t="s">
        <v>9851</v>
      </c>
      <c r="B4865" s="20" t="s">
        <v>9845</v>
      </c>
      <c r="C4865" s="20" t="s">
        <v>9846</v>
      </c>
      <c r="D4865" s="20" t="s">
        <v>9847</v>
      </c>
      <c r="E4865" s="20" t="s">
        <v>9848</v>
      </c>
      <c r="F4865" s="20" t="s">
        <v>9849</v>
      </c>
      <c r="G4865" s="20" t="s">
        <v>9850</v>
      </c>
      <c r="H4865" s="20" t="s">
        <v>103</v>
      </c>
    </row>
    <row r="4866" customFormat="false" ht="15.75" hidden="false" customHeight="false" outlineLevel="0" collapsed="false">
      <c r="A4866" s="20" t="s">
        <v>9852</v>
      </c>
      <c r="B4866" s="20" t="s">
        <v>9845</v>
      </c>
      <c r="C4866" s="20" t="s">
        <v>9846</v>
      </c>
      <c r="D4866" s="20" t="s">
        <v>9847</v>
      </c>
      <c r="E4866" s="20" t="s">
        <v>9848</v>
      </c>
      <c r="F4866" s="20" t="s">
        <v>9849</v>
      </c>
      <c r="G4866" s="20" t="s">
        <v>9853</v>
      </c>
      <c r="H4866" s="20" t="s">
        <v>103</v>
      </c>
    </row>
    <row r="4867" customFormat="false" ht="15.75" hidden="false" customHeight="false" outlineLevel="0" collapsed="false">
      <c r="A4867" s="20" t="s">
        <v>9854</v>
      </c>
      <c r="B4867" s="20" t="s">
        <v>9845</v>
      </c>
      <c r="C4867" s="20" t="s">
        <v>9846</v>
      </c>
      <c r="D4867" s="20" t="s">
        <v>9847</v>
      </c>
      <c r="E4867" s="20" t="s">
        <v>9848</v>
      </c>
      <c r="F4867" s="20" t="s">
        <v>9849</v>
      </c>
      <c r="G4867" s="20" t="s">
        <v>9853</v>
      </c>
      <c r="H4867" s="20" t="s">
        <v>103</v>
      </c>
    </row>
    <row r="4868" customFormat="false" ht="15.75" hidden="false" customHeight="false" outlineLevel="0" collapsed="false">
      <c r="A4868" s="20" t="s">
        <v>9855</v>
      </c>
      <c r="B4868" s="20" t="s">
        <v>9856</v>
      </c>
      <c r="C4868" s="20" t="s">
        <v>9857</v>
      </c>
      <c r="D4868" s="20" t="s">
        <v>9858</v>
      </c>
      <c r="E4868" s="20" t="s">
        <v>9859</v>
      </c>
      <c r="F4868" s="20" t="s">
        <v>9860</v>
      </c>
      <c r="G4868" s="20" t="s">
        <v>9861</v>
      </c>
      <c r="H4868" s="20" t="s">
        <v>103</v>
      </c>
    </row>
    <row r="4869" customFormat="false" ht="15.75" hidden="false" customHeight="false" outlineLevel="0" collapsed="false">
      <c r="A4869" s="20" t="s">
        <v>9862</v>
      </c>
      <c r="B4869" s="20" t="s">
        <v>9856</v>
      </c>
      <c r="C4869" s="20" t="s">
        <v>9857</v>
      </c>
      <c r="D4869" s="20" t="s">
        <v>9858</v>
      </c>
      <c r="E4869" s="20" t="s">
        <v>9859</v>
      </c>
      <c r="F4869" s="20" t="s">
        <v>9860</v>
      </c>
      <c r="G4869" s="20" t="s">
        <v>9861</v>
      </c>
      <c r="H4869" s="20" t="s">
        <v>103</v>
      </c>
    </row>
    <row r="4870" customFormat="false" ht="15.75" hidden="false" customHeight="false" outlineLevel="0" collapsed="false">
      <c r="A4870" s="20" t="s">
        <v>9863</v>
      </c>
      <c r="B4870" s="20" t="s">
        <v>9856</v>
      </c>
      <c r="C4870" s="20" t="s">
        <v>9857</v>
      </c>
      <c r="D4870" s="20" t="s">
        <v>9858</v>
      </c>
      <c r="E4870" s="20" t="s">
        <v>9859</v>
      </c>
      <c r="F4870" s="20" t="s">
        <v>9864</v>
      </c>
      <c r="G4870" s="20" t="s">
        <v>9865</v>
      </c>
      <c r="H4870" s="20" t="s">
        <v>103</v>
      </c>
    </row>
    <row r="4871" customFormat="false" ht="15.75" hidden="false" customHeight="false" outlineLevel="0" collapsed="false">
      <c r="A4871" s="20" t="s">
        <v>9866</v>
      </c>
      <c r="B4871" s="20" t="s">
        <v>9856</v>
      </c>
      <c r="C4871" s="20" t="s">
        <v>9857</v>
      </c>
      <c r="D4871" s="20" t="s">
        <v>9858</v>
      </c>
      <c r="E4871" s="20" t="s">
        <v>9859</v>
      </c>
      <c r="F4871" s="20" t="s">
        <v>9864</v>
      </c>
      <c r="G4871" s="20" t="s">
        <v>9865</v>
      </c>
      <c r="H4871" s="20" t="s">
        <v>103</v>
      </c>
    </row>
    <row r="4872" customFormat="false" ht="15.75" hidden="false" customHeight="false" outlineLevel="0" collapsed="false">
      <c r="A4872" s="20" t="s">
        <v>9867</v>
      </c>
      <c r="B4872" s="20" t="s">
        <v>9856</v>
      </c>
      <c r="C4872" s="20" t="s">
        <v>9857</v>
      </c>
      <c r="D4872" s="20" t="s">
        <v>9858</v>
      </c>
      <c r="E4872" s="20" t="s">
        <v>9859</v>
      </c>
      <c r="F4872" s="20" t="s">
        <v>9868</v>
      </c>
      <c r="G4872" s="20" t="s">
        <v>9865</v>
      </c>
      <c r="H4872" s="20" t="s">
        <v>103</v>
      </c>
    </row>
    <row r="4873" customFormat="false" ht="15.75" hidden="false" customHeight="false" outlineLevel="0" collapsed="false">
      <c r="A4873" s="20" t="s">
        <v>9869</v>
      </c>
      <c r="B4873" s="20" t="s">
        <v>9856</v>
      </c>
      <c r="C4873" s="20" t="s">
        <v>9857</v>
      </c>
      <c r="D4873" s="20" t="s">
        <v>9858</v>
      </c>
      <c r="E4873" s="20" t="s">
        <v>9859</v>
      </c>
      <c r="F4873" s="20" t="s">
        <v>9868</v>
      </c>
      <c r="G4873" s="20" t="s">
        <v>9865</v>
      </c>
      <c r="H4873" s="20" t="s">
        <v>103</v>
      </c>
    </row>
    <row r="4874" customFormat="false" ht="15.75" hidden="false" customHeight="false" outlineLevel="0" collapsed="false">
      <c r="A4874" s="20" t="s">
        <v>9870</v>
      </c>
      <c r="B4874" s="20" t="s">
        <v>9871</v>
      </c>
      <c r="C4874" s="20" t="s">
        <v>9872</v>
      </c>
      <c r="D4874" s="20" t="s">
        <v>9873</v>
      </c>
      <c r="E4874" s="20" t="s">
        <v>9874</v>
      </c>
      <c r="F4874" s="20" t="s">
        <v>9875</v>
      </c>
      <c r="G4874" s="20" t="s">
        <v>9876</v>
      </c>
      <c r="H4874" s="20" t="s">
        <v>103</v>
      </c>
    </row>
    <row r="4875" customFormat="false" ht="15.75" hidden="false" customHeight="false" outlineLevel="0" collapsed="false">
      <c r="A4875" s="20" t="s">
        <v>9877</v>
      </c>
      <c r="B4875" s="20" t="s">
        <v>9871</v>
      </c>
      <c r="C4875" s="20" t="s">
        <v>9872</v>
      </c>
      <c r="D4875" s="20" t="s">
        <v>9873</v>
      </c>
      <c r="E4875" s="20" t="s">
        <v>9874</v>
      </c>
      <c r="F4875" s="20" t="s">
        <v>9875</v>
      </c>
      <c r="G4875" s="20" t="s">
        <v>9876</v>
      </c>
      <c r="H4875" s="20" t="s">
        <v>103</v>
      </c>
    </row>
    <row r="4876" customFormat="false" ht="15.75" hidden="false" customHeight="false" outlineLevel="0" collapsed="false">
      <c r="A4876" s="20" t="s">
        <v>9878</v>
      </c>
      <c r="B4876" s="20" t="s">
        <v>9871</v>
      </c>
      <c r="C4876" s="20" t="s">
        <v>9872</v>
      </c>
      <c r="D4876" s="20" t="s">
        <v>9873</v>
      </c>
      <c r="E4876" s="20" t="s">
        <v>9879</v>
      </c>
      <c r="F4876" s="20" t="s">
        <v>9880</v>
      </c>
      <c r="G4876" s="20" t="s">
        <v>9876</v>
      </c>
      <c r="H4876" s="20" t="s">
        <v>103</v>
      </c>
    </row>
    <row r="4877" customFormat="false" ht="15.75" hidden="false" customHeight="false" outlineLevel="0" collapsed="false">
      <c r="A4877" s="20" t="s">
        <v>9881</v>
      </c>
      <c r="B4877" s="20" t="s">
        <v>9871</v>
      </c>
      <c r="C4877" s="20" t="s">
        <v>9872</v>
      </c>
      <c r="D4877" s="20" t="s">
        <v>9873</v>
      </c>
      <c r="E4877" s="20" t="s">
        <v>9879</v>
      </c>
      <c r="F4877" s="20" t="s">
        <v>9880</v>
      </c>
      <c r="G4877" s="20" t="s">
        <v>9876</v>
      </c>
      <c r="H4877" s="20" t="s">
        <v>103</v>
      </c>
    </row>
    <row r="4878" customFormat="false" ht="15.75" hidden="false" customHeight="false" outlineLevel="0" collapsed="false">
      <c r="A4878" s="20" t="s">
        <v>9882</v>
      </c>
      <c r="B4878" s="20" t="s">
        <v>9871</v>
      </c>
      <c r="C4878" s="20" t="s">
        <v>9872</v>
      </c>
      <c r="D4878" s="20" t="s">
        <v>9873</v>
      </c>
      <c r="E4878" s="20" t="s">
        <v>9883</v>
      </c>
      <c r="F4878" s="20" t="s">
        <v>9880</v>
      </c>
      <c r="G4878" s="20" t="s">
        <v>9876</v>
      </c>
      <c r="H4878" s="20" t="s">
        <v>103</v>
      </c>
    </row>
    <row r="4879" customFormat="false" ht="15.75" hidden="false" customHeight="false" outlineLevel="0" collapsed="false">
      <c r="A4879" s="20" t="s">
        <v>9884</v>
      </c>
      <c r="B4879" s="20" t="s">
        <v>9871</v>
      </c>
      <c r="C4879" s="20" t="s">
        <v>9872</v>
      </c>
      <c r="D4879" s="20" t="s">
        <v>9873</v>
      </c>
      <c r="E4879" s="20" t="s">
        <v>9883</v>
      </c>
      <c r="F4879" s="20" t="s">
        <v>9880</v>
      </c>
      <c r="G4879" s="20" t="s">
        <v>9876</v>
      </c>
      <c r="H4879" s="20" t="s">
        <v>103</v>
      </c>
    </row>
    <row r="4880" customFormat="false" ht="15.75" hidden="false" customHeight="false" outlineLevel="0" collapsed="false">
      <c r="A4880" s="20" t="s">
        <v>9885</v>
      </c>
      <c r="B4880" s="20" t="s">
        <v>9871</v>
      </c>
      <c r="C4880" s="20" t="s">
        <v>9872</v>
      </c>
      <c r="D4880" s="20" t="s">
        <v>9873</v>
      </c>
      <c r="E4880" s="20" t="s">
        <v>9886</v>
      </c>
      <c r="F4880" s="20" t="s">
        <v>9880</v>
      </c>
      <c r="G4880" s="20" t="s">
        <v>9876</v>
      </c>
      <c r="H4880" s="20" t="s">
        <v>103</v>
      </c>
    </row>
    <row r="4881" customFormat="false" ht="15.75" hidden="false" customHeight="false" outlineLevel="0" collapsed="false">
      <c r="A4881" s="20" t="s">
        <v>9887</v>
      </c>
      <c r="B4881" s="20" t="s">
        <v>9871</v>
      </c>
      <c r="C4881" s="20" t="s">
        <v>9872</v>
      </c>
      <c r="D4881" s="20" t="s">
        <v>9873</v>
      </c>
      <c r="E4881" s="20" t="s">
        <v>9886</v>
      </c>
      <c r="F4881" s="20" t="s">
        <v>9880</v>
      </c>
      <c r="G4881" s="20" t="s">
        <v>9876</v>
      </c>
      <c r="H4881" s="20" t="s">
        <v>103</v>
      </c>
    </row>
    <row r="4882" customFormat="false" ht="15.75" hidden="false" customHeight="false" outlineLevel="0" collapsed="false">
      <c r="A4882" s="20" t="s">
        <v>9888</v>
      </c>
      <c r="B4882" s="20" t="s">
        <v>9871</v>
      </c>
      <c r="C4882" s="20" t="s">
        <v>9872</v>
      </c>
      <c r="D4882" s="20" t="s">
        <v>9873</v>
      </c>
      <c r="E4882" s="20" t="s">
        <v>9889</v>
      </c>
      <c r="F4882" s="20" t="s">
        <v>9880</v>
      </c>
      <c r="G4882" s="20" t="s">
        <v>9876</v>
      </c>
      <c r="H4882" s="20" t="s">
        <v>103</v>
      </c>
    </row>
    <row r="4883" customFormat="false" ht="15.75" hidden="false" customHeight="false" outlineLevel="0" collapsed="false">
      <c r="A4883" s="20" t="s">
        <v>9890</v>
      </c>
      <c r="B4883" s="20" t="s">
        <v>9871</v>
      </c>
      <c r="C4883" s="20" t="s">
        <v>9872</v>
      </c>
      <c r="D4883" s="20" t="s">
        <v>9873</v>
      </c>
      <c r="E4883" s="20" t="s">
        <v>9889</v>
      </c>
      <c r="F4883" s="20" t="s">
        <v>9880</v>
      </c>
      <c r="G4883" s="20" t="s">
        <v>9876</v>
      </c>
      <c r="H4883" s="20" t="s">
        <v>103</v>
      </c>
    </row>
    <row r="4884" customFormat="false" ht="15.75" hidden="false" customHeight="false" outlineLevel="0" collapsed="false">
      <c r="A4884" s="20" t="s">
        <v>9891</v>
      </c>
      <c r="B4884" s="20" t="s">
        <v>9871</v>
      </c>
      <c r="C4884" s="20" t="s">
        <v>9872</v>
      </c>
      <c r="D4884" s="20" t="s">
        <v>9873</v>
      </c>
      <c r="E4884" s="20" t="s">
        <v>9892</v>
      </c>
      <c r="F4884" s="20" t="s">
        <v>9880</v>
      </c>
      <c r="G4884" s="20" t="s">
        <v>9876</v>
      </c>
      <c r="H4884" s="20" t="s">
        <v>103</v>
      </c>
    </row>
    <row r="4885" customFormat="false" ht="15.75" hidden="false" customHeight="false" outlineLevel="0" collapsed="false">
      <c r="A4885" s="20" t="s">
        <v>9893</v>
      </c>
      <c r="B4885" s="20" t="s">
        <v>9871</v>
      </c>
      <c r="C4885" s="20" t="s">
        <v>9872</v>
      </c>
      <c r="D4885" s="20" t="s">
        <v>9873</v>
      </c>
      <c r="E4885" s="20" t="s">
        <v>9892</v>
      </c>
      <c r="F4885" s="20" t="s">
        <v>9880</v>
      </c>
      <c r="G4885" s="20" t="s">
        <v>9876</v>
      </c>
      <c r="H4885" s="20" t="s">
        <v>103</v>
      </c>
    </row>
    <row r="4886" customFormat="false" ht="15.75" hidden="false" customHeight="false" outlineLevel="0" collapsed="false">
      <c r="A4886" s="20" t="s">
        <v>9894</v>
      </c>
      <c r="B4886" s="20" t="s">
        <v>9871</v>
      </c>
      <c r="C4886" s="20" t="s">
        <v>9872</v>
      </c>
      <c r="D4886" s="20" t="s">
        <v>9873</v>
      </c>
      <c r="E4886" s="20" t="s">
        <v>9895</v>
      </c>
      <c r="F4886" s="20" t="s">
        <v>9880</v>
      </c>
      <c r="G4886" s="20" t="s">
        <v>9876</v>
      </c>
      <c r="H4886" s="20" t="s">
        <v>103</v>
      </c>
    </row>
    <row r="4887" customFormat="false" ht="15.75" hidden="false" customHeight="false" outlineLevel="0" collapsed="false">
      <c r="A4887" s="20" t="s">
        <v>9896</v>
      </c>
      <c r="B4887" s="20" t="s">
        <v>9871</v>
      </c>
      <c r="C4887" s="20" t="s">
        <v>9872</v>
      </c>
      <c r="D4887" s="20" t="s">
        <v>9873</v>
      </c>
      <c r="E4887" s="20" t="s">
        <v>9895</v>
      </c>
      <c r="F4887" s="20" t="s">
        <v>9880</v>
      </c>
      <c r="G4887" s="20" t="s">
        <v>9876</v>
      </c>
      <c r="H4887" s="20" t="s">
        <v>103</v>
      </c>
    </row>
    <row r="4888" customFormat="false" ht="15.75" hidden="false" customHeight="false" outlineLevel="0" collapsed="false">
      <c r="A4888" s="20" t="s">
        <v>9897</v>
      </c>
      <c r="B4888" s="20" t="s">
        <v>9871</v>
      </c>
      <c r="C4888" s="20" t="s">
        <v>9872</v>
      </c>
      <c r="D4888" s="20" t="s">
        <v>9873</v>
      </c>
      <c r="E4888" s="20" t="s">
        <v>9898</v>
      </c>
      <c r="F4888" s="20" t="s">
        <v>9880</v>
      </c>
      <c r="G4888" s="20" t="s">
        <v>9876</v>
      </c>
      <c r="H4888" s="20" t="s">
        <v>103</v>
      </c>
    </row>
    <row r="4889" customFormat="false" ht="15.75" hidden="false" customHeight="false" outlineLevel="0" collapsed="false">
      <c r="A4889" s="20" t="s">
        <v>9899</v>
      </c>
      <c r="B4889" s="20" t="s">
        <v>9871</v>
      </c>
      <c r="C4889" s="20" t="s">
        <v>9872</v>
      </c>
      <c r="D4889" s="20" t="s">
        <v>9873</v>
      </c>
      <c r="E4889" s="20" t="s">
        <v>9898</v>
      </c>
      <c r="F4889" s="20" t="s">
        <v>9880</v>
      </c>
      <c r="G4889" s="20" t="s">
        <v>9876</v>
      </c>
      <c r="H4889" s="20" t="s">
        <v>103</v>
      </c>
    </row>
    <row r="4890" customFormat="false" ht="15.75" hidden="false" customHeight="false" outlineLevel="0" collapsed="false">
      <c r="A4890" s="20" t="s">
        <v>9900</v>
      </c>
      <c r="B4890" s="20" t="s">
        <v>9871</v>
      </c>
      <c r="C4890" s="20" t="s">
        <v>9872</v>
      </c>
      <c r="D4890" s="20" t="s">
        <v>9873</v>
      </c>
      <c r="E4890" s="20" t="s">
        <v>9901</v>
      </c>
      <c r="F4890" s="20" t="s">
        <v>9880</v>
      </c>
      <c r="G4890" s="20" t="s">
        <v>9876</v>
      </c>
      <c r="H4890" s="20" t="s">
        <v>103</v>
      </c>
    </row>
    <row r="4891" customFormat="false" ht="15.75" hidden="false" customHeight="false" outlineLevel="0" collapsed="false">
      <c r="A4891" s="20" t="s">
        <v>9902</v>
      </c>
      <c r="B4891" s="20" t="s">
        <v>9871</v>
      </c>
      <c r="C4891" s="20" t="s">
        <v>9872</v>
      </c>
      <c r="D4891" s="20" t="s">
        <v>9873</v>
      </c>
      <c r="E4891" s="20" t="s">
        <v>9901</v>
      </c>
      <c r="F4891" s="20" t="s">
        <v>9880</v>
      </c>
      <c r="G4891" s="20" t="s">
        <v>9876</v>
      </c>
      <c r="H4891" s="20" t="s">
        <v>103</v>
      </c>
    </row>
    <row r="4892" customFormat="false" ht="15.75" hidden="false" customHeight="false" outlineLevel="0" collapsed="false">
      <c r="A4892" s="20" t="s">
        <v>9903</v>
      </c>
      <c r="B4892" s="20" t="s">
        <v>9871</v>
      </c>
      <c r="C4892" s="20" t="s">
        <v>9872</v>
      </c>
      <c r="D4892" s="20" t="s">
        <v>9873</v>
      </c>
      <c r="E4892" s="20" t="s">
        <v>9904</v>
      </c>
      <c r="F4892" s="20" t="s">
        <v>9880</v>
      </c>
      <c r="G4892" s="20" t="s">
        <v>9876</v>
      </c>
      <c r="H4892" s="20" t="s">
        <v>103</v>
      </c>
    </row>
    <row r="4893" customFormat="false" ht="15.75" hidden="false" customHeight="false" outlineLevel="0" collapsed="false">
      <c r="A4893" s="20" t="s">
        <v>9905</v>
      </c>
      <c r="B4893" s="20" t="s">
        <v>9871</v>
      </c>
      <c r="C4893" s="20" t="s">
        <v>9872</v>
      </c>
      <c r="D4893" s="20" t="s">
        <v>9873</v>
      </c>
      <c r="E4893" s="20" t="s">
        <v>9904</v>
      </c>
      <c r="F4893" s="20" t="s">
        <v>9880</v>
      </c>
      <c r="G4893" s="20" t="s">
        <v>9876</v>
      </c>
      <c r="H4893" s="20" t="s">
        <v>103</v>
      </c>
    </row>
    <row r="4894" customFormat="false" ht="15.75" hidden="false" customHeight="false" outlineLevel="0" collapsed="false">
      <c r="A4894" s="20" t="s">
        <v>9906</v>
      </c>
      <c r="B4894" s="20" t="s">
        <v>9871</v>
      </c>
      <c r="C4894" s="20" t="s">
        <v>9872</v>
      </c>
      <c r="D4894" s="20" t="s">
        <v>9873</v>
      </c>
      <c r="E4894" s="20" t="s">
        <v>9907</v>
      </c>
      <c r="F4894" s="20" t="s">
        <v>9880</v>
      </c>
      <c r="G4894" s="20" t="s">
        <v>9876</v>
      </c>
      <c r="H4894" s="20" t="s">
        <v>103</v>
      </c>
    </row>
    <row r="4895" customFormat="false" ht="15.75" hidden="false" customHeight="false" outlineLevel="0" collapsed="false">
      <c r="A4895" s="20" t="s">
        <v>9908</v>
      </c>
      <c r="B4895" s="20" t="s">
        <v>9871</v>
      </c>
      <c r="C4895" s="20" t="s">
        <v>9872</v>
      </c>
      <c r="D4895" s="20" t="s">
        <v>9873</v>
      </c>
      <c r="E4895" s="20" t="s">
        <v>9907</v>
      </c>
      <c r="F4895" s="20" t="s">
        <v>9880</v>
      </c>
      <c r="G4895" s="20" t="s">
        <v>9876</v>
      </c>
      <c r="H4895" s="20" t="s">
        <v>103</v>
      </c>
    </row>
    <row r="4896" customFormat="false" ht="15.75" hidden="false" customHeight="false" outlineLevel="0" collapsed="false">
      <c r="A4896" s="20" t="s">
        <v>9909</v>
      </c>
      <c r="B4896" s="20" t="s">
        <v>9871</v>
      </c>
      <c r="C4896" s="20" t="s">
        <v>9872</v>
      </c>
      <c r="D4896" s="20" t="s">
        <v>9873</v>
      </c>
      <c r="E4896" s="20" t="s">
        <v>9910</v>
      </c>
      <c r="F4896" s="20" t="s">
        <v>9880</v>
      </c>
      <c r="G4896" s="20" t="s">
        <v>9876</v>
      </c>
      <c r="H4896" s="20" t="s">
        <v>103</v>
      </c>
    </row>
    <row r="4897" customFormat="false" ht="15.75" hidden="false" customHeight="false" outlineLevel="0" collapsed="false">
      <c r="A4897" s="20" t="s">
        <v>9911</v>
      </c>
      <c r="B4897" s="20" t="s">
        <v>9871</v>
      </c>
      <c r="C4897" s="20" t="s">
        <v>9872</v>
      </c>
      <c r="D4897" s="20" t="s">
        <v>9873</v>
      </c>
      <c r="E4897" s="20" t="s">
        <v>9910</v>
      </c>
      <c r="F4897" s="20" t="s">
        <v>9880</v>
      </c>
      <c r="G4897" s="20" t="s">
        <v>9876</v>
      </c>
      <c r="H4897" s="20" t="s">
        <v>103</v>
      </c>
    </row>
    <row r="4898" customFormat="false" ht="15.75" hidden="false" customHeight="false" outlineLevel="0" collapsed="false">
      <c r="A4898" s="20" t="s">
        <v>9912</v>
      </c>
      <c r="B4898" s="20" t="s">
        <v>9871</v>
      </c>
      <c r="C4898" s="20" t="s">
        <v>9872</v>
      </c>
      <c r="D4898" s="20" t="s">
        <v>9873</v>
      </c>
      <c r="E4898" s="20" t="s">
        <v>9913</v>
      </c>
      <c r="F4898" s="20" t="s">
        <v>9914</v>
      </c>
      <c r="G4898" s="20" t="s">
        <v>9876</v>
      </c>
      <c r="H4898" s="20" t="s">
        <v>103</v>
      </c>
    </row>
    <row r="4899" customFormat="false" ht="15.75" hidden="false" customHeight="false" outlineLevel="0" collapsed="false">
      <c r="A4899" s="20" t="s">
        <v>9915</v>
      </c>
      <c r="B4899" s="20" t="s">
        <v>9871</v>
      </c>
      <c r="C4899" s="20" t="s">
        <v>9872</v>
      </c>
      <c r="D4899" s="20" t="s">
        <v>9873</v>
      </c>
      <c r="E4899" s="20" t="s">
        <v>9913</v>
      </c>
      <c r="F4899" s="20" t="s">
        <v>9914</v>
      </c>
      <c r="G4899" s="20" t="s">
        <v>9876</v>
      </c>
      <c r="H4899" s="20" t="s">
        <v>103</v>
      </c>
    </row>
    <row r="4900" customFormat="false" ht="15.75" hidden="false" customHeight="false" outlineLevel="0" collapsed="false">
      <c r="A4900" s="20" t="s">
        <v>9916</v>
      </c>
      <c r="B4900" s="20" t="s">
        <v>9871</v>
      </c>
      <c r="C4900" s="20" t="s">
        <v>9872</v>
      </c>
      <c r="D4900" s="20" t="s">
        <v>9873</v>
      </c>
      <c r="E4900" s="20" t="s">
        <v>9917</v>
      </c>
      <c r="F4900" s="20" t="s">
        <v>9914</v>
      </c>
      <c r="G4900" s="20" t="s">
        <v>9876</v>
      </c>
      <c r="H4900" s="20" t="s">
        <v>103</v>
      </c>
    </row>
    <row r="4901" customFormat="false" ht="15.75" hidden="false" customHeight="false" outlineLevel="0" collapsed="false">
      <c r="A4901" s="20" t="s">
        <v>9918</v>
      </c>
      <c r="B4901" s="20" t="s">
        <v>9871</v>
      </c>
      <c r="C4901" s="20" t="s">
        <v>9872</v>
      </c>
      <c r="D4901" s="20" t="s">
        <v>9873</v>
      </c>
      <c r="E4901" s="20" t="s">
        <v>9917</v>
      </c>
      <c r="F4901" s="20" t="s">
        <v>9914</v>
      </c>
      <c r="G4901" s="20" t="s">
        <v>9876</v>
      </c>
      <c r="H4901" s="20" t="s">
        <v>103</v>
      </c>
    </row>
    <row r="4902" customFormat="false" ht="15.75" hidden="false" customHeight="false" outlineLevel="0" collapsed="false">
      <c r="A4902" s="20" t="s">
        <v>9919</v>
      </c>
      <c r="B4902" s="20" t="s">
        <v>9871</v>
      </c>
      <c r="C4902" s="20" t="s">
        <v>9920</v>
      </c>
      <c r="D4902" s="20" t="s">
        <v>9873</v>
      </c>
      <c r="E4902" s="20" t="s">
        <v>9883</v>
      </c>
      <c r="F4902" s="20" t="s">
        <v>9880</v>
      </c>
      <c r="G4902" s="20" t="s">
        <v>9876</v>
      </c>
      <c r="H4902" s="20" t="s">
        <v>103</v>
      </c>
    </row>
    <row r="4903" customFormat="false" ht="15.75" hidden="false" customHeight="false" outlineLevel="0" collapsed="false">
      <c r="A4903" s="20" t="s">
        <v>9921</v>
      </c>
      <c r="B4903" s="20" t="s">
        <v>9871</v>
      </c>
      <c r="C4903" s="20" t="s">
        <v>9920</v>
      </c>
      <c r="D4903" s="20" t="s">
        <v>9873</v>
      </c>
      <c r="E4903" s="20" t="s">
        <v>9883</v>
      </c>
      <c r="F4903" s="20" t="s">
        <v>9880</v>
      </c>
      <c r="G4903" s="20" t="s">
        <v>9876</v>
      </c>
      <c r="H4903" s="20" t="s">
        <v>103</v>
      </c>
    </row>
    <row r="4904" customFormat="false" ht="15.75" hidden="false" customHeight="false" outlineLevel="0" collapsed="false">
      <c r="A4904" s="20" t="s">
        <v>9922</v>
      </c>
      <c r="B4904" s="20" t="s">
        <v>9871</v>
      </c>
      <c r="C4904" s="20" t="s">
        <v>9923</v>
      </c>
      <c r="D4904" s="20" t="s">
        <v>9873</v>
      </c>
      <c r="E4904" s="20" t="s">
        <v>9886</v>
      </c>
      <c r="F4904" s="20" t="s">
        <v>9880</v>
      </c>
      <c r="G4904" s="20" t="s">
        <v>9876</v>
      </c>
      <c r="H4904" s="20" t="s">
        <v>103</v>
      </c>
    </row>
    <row r="4905" customFormat="false" ht="15.75" hidden="false" customHeight="false" outlineLevel="0" collapsed="false">
      <c r="A4905" s="20" t="s">
        <v>9924</v>
      </c>
      <c r="B4905" s="20" t="s">
        <v>9871</v>
      </c>
      <c r="C4905" s="20" t="s">
        <v>9923</v>
      </c>
      <c r="D4905" s="20" t="s">
        <v>9873</v>
      </c>
      <c r="E4905" s="20" t="s">
        <v>9886</v>
      </c>
      <c r="F4905" s="20" t="s">
        <v>9880</v>
      </c>
      <c r="G4905" s="20" t="s">
        <v>9876</v>
      </c>
      <c r="H4905" s="20" t="s">
        <v>103</v>
      </c>
    </row>
    <row r="4906" customFormat="false" ht="15.75" hidden="false" customHeight="false" outlineLevel="0" collapsed="false">
      <c r="A4906" s="20" t="s">
        <v>9925</v>
      </c>
      <c r="B4906" s="20" t="s">
        <v>9871</v>
      </c>
      <c r="C4906" s="20" t="s">
        <v>9923</v>
      </c>
      <c r="D4906" s="20" t="s">
        <v>9873</v>
      </c>
      <c r="E4906" s="20" t="s">
        <v>9889</v>
      </c>
      <c r="F4906" s="20" t="s">
        <v>9880</v>
      </c>
      <c r="G4906" s="20" t="s">
        <v>9876</v>
      </c>
      <c r="H4906" s="20" t="s">
        <v>103</v>
      </c>
    </row>
    <row r="4907" customFormat="false" ht="15.75" hidden="false" customHeight="false" outlineLevel="0" collapsed="false">
      <c r="A4907" s="20" t="s">
        <v>9926</v>
      </c>
      <c r="B4907" s="20" t="s">
        <v>9871</v>
      </c>
      <c r="C4907" s="20" t="s">
        <v>9923</v>
      </c>
      <c r="D4907" s="20" t="s">
        <v>9873</v>
      </c>
      <c r="E4907" s="20" t="s">
        <v>9889</v>
      </c>
      <c r="F4907" s="20" t="s">
        <v>9880</v>
      </c>
      <c r="G4907" s="20" t="s">
        <v>9876</v>
      </c>
      <c r="H4907" s="20" t="s">
        <v>103</v>
      </c>
    </row>
    <row r="4908" customFormat="false" ht="15.75" hidden="false" customHeight="false" outlineLevel="0" collapsed="false">
      <c r="A4908" s="20" t="s">
        <v>9927</v>
      </c>
      <c r="B4908" s="20" t="s">
        <v>9871</v>
      </c>
      <c r="C4908" s="20" t="s">
        <v>9923</v>
      </c>
      <c r="D4908" s="20" t="s">
        <v>9873</v>
      </c>
      <c r="E4908" s="20" t="s">
        <v>9892</v>
      </c>
      <c r="F4908" s="20" t="s">
        <v>9880</v>
      </c>
      <c r="G4908" s="20" t="s">
        <v>9876</v>
      </c>
      <c r="H4908" s="20" t="s">
        <v>103</v>
      </c>
    </row>
    <row r="4909" customFormat="false" ht="15.75" hidden="false" customHeight="false" outlineLevel="0" collapsed="false">
      <c r="A4909" s="20" t="s">
        <v>9928</v>
      </c>
      <c r="B4909" s="20" t="s">
        <v>9871</v>
      </c>
      <c r="C4909" s="20" t="s">
        <v>9923</v>
      </c>
      <c r="D4909" s="20" t="s">
        <v>9873</v>
      </c>
      <c r="E4909" s="20" t="s">
        <v>9892</v>
      </c>
      <c r="F4909" s="20" t="s">
        <v>9880</v>
      </c>
      <c r="G4909" s="20" t="s">
        <v>9876</v>
      </c>
      <c r="H4909" s="20" t="s">
        <v>103</v>
      </c>
    </row>
    <row r="4910" customFormat="false" ht="15.75" hidden="false" customHeight="false" outlineLevel="0" collapsed="false">
      <c r="A4910" s="20" t="s">
        <v>9929</v>
      </c>
      <c r="B4910" s="20" t="s">
        <v>9871</v>
      </c>
      <c r="C4910" s="20" t="s">
        <v>9923</v>
      </c>
      <c r="D4910" s="20" t="s">
        <v>9873</v>
      </c>
      <c r="E4910" s="20" t="s">
        <v>9895</v>
      </c>
      <c r="F4910" s="20" t="s">
        <v>9880</v>
      </c>
      <c r="G4910" s="20" t="s">
        <v>9876</v>
      </c>
      <c r="H4910" s="20" t="s">
        <v>103</v>
      </c>
    </row>
    <row r="4911" customFormat="false" ht="15.75" hidden="false" customHeight="false" outlineLevel="0" collapsed="false">
      <c r="A4911" s="20" t="s">
        <v>9930</v>
      </c>
      <c r="B4911" s="20" t="s">
        <v>9871</v>
      </c>
      <c r="C4911" s="20" t="s">
        <v>9923</v>
      </c>
      <c r="D4911" s="20" t="s">
        <v>9873</v>
      </c>
      <c r="E4911" s="20" t="s">
        <v>9895</v>
      </c>
      <c r="F4911" s="20" t="s">
        <v>9880</v>
      </c>
      <c r="G4911" s="20" t="s">
        <v>9876</v>
      </c>
      <c r="H4911" s="20" t="s">
        <v>103</v>
      </c>
    </row>
    <row r="4912" customFormat="false" ht="15.75" hidden="false" customHeight="false" outlineLevel="0" collapsed="false">
      <c r="A4912" s="20" t="s">
        <v>9931</v>
      </c>
      <c r="B4912" s="20" t="s">
        <v>9871</v>
      </c>
      <c r="C4912" s="20" t="s">
        <v>9923</v>
      </c>
      <c r="D4912" s="20" t="s">
        <v>9873</v>
      </c>
      <c r="E4912" s="20" t="s">
        <v>9898</v>
      </c>
      <c r="F4912" s="20" t="s">
        <v>9880</v>
      </c>
      <c r="G4912" s="20" t="s">
        <v>9876</v>
      </c>
      <c r="H4912" s="20" t="s">
        <v>103</v>
      </c>
    </row>
    <row r="4913" customFormat="false" ht="15.75" hidden="false" customHeight="false" outlineLevel="0" collapsed="false">
      <c r="A4913" s="20" t="s">
        <v>9932</v>
      </c>
      <c r="B4913" s="20" t="s">
        <v>9871</v>
      </c>
      <c r="C4913" s="20" t="s">
        <v>9923</v>
      </c>
      <c r="D4913" s="20" t="s">
        <v>9873</v>
      </c>
      <c r="E4913" s="20" t="s">
        <v>9898</v>
      </c>
      <c r="F4913" s="20" t="s">
        <v>9880</v>
      </c>
      <c r="G4913" s="20" t="s">
        <v>9876</v>
      </c>
      <c r="H4913" s="20" t="s">
        <v>103</v>
      </c>
    </row>
    <row r="4914" customFormat="false" ht="15.75" hidden="false" customHeight="false" outlineLevel="0" collapsed="false">
      <c r="A4914" s="20" t="s">
        <v>9933</v>
      </c>
      <c r="B4914" s="20" t="s">
        <v>9871</v>
      </c>
      <c r="C4914" s="20" t="s">
        <v>9923</v>
      </c>
      <c r="D4914" s="20" t="s">
        <v>9873</v>
      </c>
      <c r="E4914" s="20" t="s">
        <v>9901</v>
      </c>
      <c r="F4914" s="20" t="s">
        <v>9880</v>
      </c>
      <c r="G4914" s="20" t="s">
        <v>9876</v>
      </c>
      <c r="H4914" s="20" t="s">
        <v>103</v>
      </c>
    </row>
    <row r="4915" customFormat="false" ht="15.75" hidden="false" customHeight="false" outlineLevel="0" collapsed="false">
      <c r="A4915" s="20" t="s">
        <v>9934</v>
      </c>
      <c r="B4915" s="20" t="s">
        <v>9871</v>
      </c>
      <c r="C4915" s="20" t="s">
        <v>9923</v>
      </c>
      <c r="D4915" s="20" t="s">
        <v>9873</v>
      </c>
      <c r="E4915" s="20" t="s">
        <v>9901</v>
      </c>
      <c r="F4915" s="20" t="s">
        <v>9880</v>
      </c>
      <c r="G4915" s="20" t="s">
        <v>9876</v>
      </c>
      <c r="H4915" s="20" t="s">
        <v>103</v>
      </c>
    </row>
    <row r="4916" customFormat="false" ht="15.75" hidden="false" customHeight="false" outlineLevel="0" collapsed="false">
      <c r="A4916" s="20" t="s">
        <v>9935</v>
      </c>
      <c r="B4916" s="20" t="s">
        <v>9871</v>
      </c>
      <c r="C4916" s="20" t="s">
        <v>9923</v>
      </c>
      <c r="D4916" s="20" t="s">
        <v>9873</v>
      </c>
      <c r="E4916" s="20" t="s">
        <v>9904</v>
      </c>
      <c r="F4916" s="20" t="s">
        <v>9880</v>
      </c>
      <c r="G4916" s="20" t="s">
        <v>9876</v>
      </c>
      <c r="H4916" s="20" t="s">
        <v>103</v>
      </c>
    </row>
    <row r="4917" customFormat="false" ht="15.75" hidden="false" customHeight="false" outlineLevel="0" collapsed="false">
      <c r="A4917" s="20" t="s">
        <v>9936</v>
      </c>
      <c r="B4917" s="20" t="s">
        <v>9871</v>
      </c>
      <c r="C4917" s="20" t="s">
        <v>9923</v>
      </c>
      <c r="D4917" s="20" t="s">
        <v>9873</v>
      </c>
      <c r="E4917" s="20" t="s">
        <v>9904</v>
      </c>
      <c r="F4917" s="20" t="s">
        <v>9880</v>
      </c>
      <c r="G4917" s="20" t="s">
        <v>9876</v>
      </c>
      <c r="H4917" s="20" t="s">
        <v>103</v>
      </c>
    </row>
    <row r="4918" customFormat="false" ht="15.75" hidden="false" customHeight="false" outlineLevel="0" collapsed="false">
      <c r="A4918" s="20" t="s">
        <v>9937</v>
      </c>
      <c r="B4918" s="20" t="s">
        <v>9871</v>
      </c>
      <c r="C4918" s="20" t="s">
        <v>9923</v>
      </c>
      <c r="D4918" s="20" t="s">
        <v>9873</v>
      </c>
      <c r="E4918" s="20" t="s">
        <v>9907</v>
      </c>
      <c r="F4918" s="20" t="s">
        <v>9880</v>
      </c>
      <c r="G4918" s="20" t="s">
        <v>9876</v>
      </c>
      <c r="H4918" s="20" t="s">
        <v>103</v>
      </c>
    </row>
    <row r="4919" customFormat="false" ht="15.75" hidden="false" customHeight="false" outlineLevel="0" collapsed="false">
      <c r="A4919" s="20" t="s">
        <v>9938</v>
      </c>
      <c r="B4919" s="20" t="s">
        <v>9871</v>
      </c>
      <c r="C4919" s="20" t="s">
        <v>9923</v>
      </c>
      <c r="D4919" s="20" t="s">
        <v>9873</v>
      </c>
      <c r="E4919" s="20" t="s">
        <v>9907</v>
      </c>
      <c r="F4919" s="20" t="s">
        <v>9880</v>
      </c>
      <c r="G4919" s="20" t="s">
        <v>9876</v>
      </c>
      <c r="H4919" s="20" t="s">
        <v>103</v>
      </c>
    </row>
    <row r="4920" customFormat="false" ht="15.75" hidden="false" customHeight="false" outlineLevel="0" collapsed="false">
      <c r="A4920" s="20" t="s">
        <v>9939</v>
      </c>
      <c r="B4920" s="20" t="s">
        <v>9871</v>
      </c>
      <c r="C4920" s="20" t="s">
        <v>9923</v>
      </c>
      <c r="D4920" s="20" t="s">
        <v>9873</v>
      </c>
      <c r="E4920" s="20" t="s">
        <v>9910</v>
      </c>
      <c r="F4920" s="20" t="s">
        <v>9880</v>
      </c>
      <c r="G4920" s="20" t="s">
        <v>9876</v>
      </c>
      <c r="H4920" s="20" t="s">
        <v>103</v>
      </c>
    </row>
    <row r="4921" customFormat="false" ht="15.75" hidden="false" customHeight="false" outlineLevel="0" collapsed="false">
      <c r="A4921" s="20" t="s">
        <v>9940</v>
      </c>
      <c r="B4921" s="20" t="s">
        <v>9871</v>
      </c>
      <c r="C4921" s="20" t="s">
        <v>9923</v>
      </c>
      <c r="D4921" s="20" t="s">
        <v>9873</v>
      </c>
      <c r="E4921" s="20" t="s">
        <v>9910</v>
      </c>
      <c r="F4921" s="20" t="s">
        <v>9880</v>
      </c>
      <c r="G4921" s="20" t="s">
        <v>9876</v>
      </c>
      <c r="H4921" s="20" t="s">
        <v>103</v>
      </c>
    </row>
    <row r="4922" customFormat="false" ht="15.75" hidden="false" customHeight="false" outlineLevel="0" collapsed="false">
      <c r="A4922" s="20" t="s">
        <v>9941</v>
      </c>
      <c r="B4922" s="20" t="s">
        <v>9871</v>
      </c>
      <c r="C4922" s="20" t="s">
        <v>9923</v>
      </c>
      <c r="D4922" s="20" t="s">
        <v>9873</v>
      </c>
      <c r="E4922" s="20" t="s">
        <v>9913</v>
      </c>
      <c r="F4922" s="20" t="s">
        <v>9914</v>
      </c>
      <c r="G4922" s="20" t="s">
        <v>9876</v>
      </c>
      <c r="H4922" s="20" t="s">
        <v>103</v>
      </c>
    </row>
    <row r="4923" customFormat="false" ht="15.75" hidden="false" customHeight="false" outlineLevel="0" collapsed="false">
      <c r="A4923" s="20" t="s">
        <v>9942</v>
      </c>
      <c r="B4923" s="20" t="s">
        <v>9871</v>
      </c>
      <c r="C4923" s="20" t="s">
        <v>9923</v>
      </c>
      <c r="D4923" s="20" t="s">
        <v>9873</v>
      </c>
      <c r="E4923" s="20" t="s">
        <v>9913</v>
      </c>
      <c r="F4923" s="20" t="s">
        <v>9914</v>
      </c>
      <c r="G4923" s="20" t="s">
        <v>9876</v>
      </c>
      <c r="H4923" s="20" t="s">
        <v>103</v>
      </c>
    </row>
    <row r="4924" customFormat="false" ht="15.75" hidden="false" customHeight="false" outlineLevel="0" collapsed="false">
      <c r="A4924" s="20" t="s">
        <v>9943</v>
      </c>
      <c r="B4924" s="20" t="s">
        <v>9871</v>
      </c>
      <c r="C4924" s="20" t="s">
        <v>9944</v>
      </c>
      <c r="D4924" s="20" t="s">
        <v>9873</v>
      </c>
      <c r="E4924" s="20" t="s">
        <v>9917</v>
      </c>
      <c r="F4924" s="20" t="s">
        <v>9914</v>
      </c>
      <c r="G4924" s="20" t="s">
        <v>9876</v>
      </c>
      <c r="H4924" s="20" t="s">
        <v>103</v>
      </c>
    </row>
    <row r="4925" customFormat="false" ht="15.75" hidden="false" customHeight="false" outlineLevel="0" collapsed="false">
      <c r="A4925" s="20" t="s">
        <v>9945</v>
      </c>
      <c r="B4925" s="20" t="s">
        <v>9871</v>
      </c>
      <c r="C4925" s="20" t="s">
        <v>9944</v>
      </c>
      <c r="D4925" s="20" t="s">
        <v>9873</v>
      </c>
      <c r="E4925" s="20" t="s">
        <v>9917</v>
      </c>
      <c r="F4925" s="20" t="s">
        <v>9914</v>
      </c>
      <c r="G4925" s="20" t="s">
        <v>9876</v>
      </c>
      <c r="H4925" s="20" t="s">
        <v>103</v>
      </c>
    </row>
    <row r="4926" customFormat="false" ht="15.75" hidden="false" customHeight="false" outlineLevel="0" collapsed="false">
      <c r="A4926" s="20" t="s">
        <v>9946</v>
      </c>
      <c r="B4926" s="20" t="s">
        <v>9947</v>
      </c>
      <c r="C4926" s="20" t="s">
        <v>9948</v>
      </c>
      <c r="D4926" s="20" t="s">
        <v>9949</v>
      </c>
      <c r="H4926" s="20" t="s">
        <v>49</v>
      </c>
    </row>
    <row r="4927" customFormat="false" ht="15.75" hidden="false" customHeight="false" outlineLevel="0" collapsed="false">
      <c r="A4927" s="20" t="s">
        <v>9950</v>
      </c>
      <c r="B4927" s="20" t="s">
        <v>9947</v>
      </c>
      <c r="C4927" s="20" t="s">
        <v>9948</v>
      </c>
      <c r="D4927" s="20" t="s">
        <v>9949</v>
      </c>
      <c r="H4927" s="20" t="s">
        <v>49</v>
      </c>
    </row>
    <row r="4928" customFormat="false" ht="15.75" hidden="false" customHeight="false" outlineLevel="0" collapsed="false">
      <c r="A4928" s="20" t="s">
        <v>9951</v>
      </c>
      <c r="B4928" s="20" t="s">
        <v>9680</v>
      </c>
      <c r="C4928" s="20" t="s">
        <v>9952</v>
      </c>
      <c r="D4928" s="20" t="s">
        <v>9953</v>
      </c>
      <c r="H4928" s="20" t="s">
        <v>103</v>
      </c>
    </row>
    <row r="4929" customFormat="false" ht="15.75" hidden="false" customHeight="false" outlineLevel="0" collapsed="false">
      <c r="A4929" s="20" t="s">
        <v>9954</v>
      </c>
      <c r="B4929" s="20" t="s">
        <v>9680</v>
      </c>
      <c r="C4929" s="20" t="s">
        <v>9952</v>
      </c>
      <c r="D4929" s="20" t="s">
        <v>9953</v>
      </c>
      <c r="H4929" s="20" t="s">
        <v>103</v>
      </c>
    </row>
    <row r="4930" customFormat="false" ht="15.75" hidden="false" customHeight="false" outlineLevel="0" collapsed="false">
      <c r="A4930" s="20" t="s">
        <v>9955</v>
      </c>
      <c r="B4930" s="20" t="s">
        <v>9956</v>
      </c>
      <c r="C4930" s="20" t="s">
        <v>9957</v>
      </c>
      <c r="D4930" s="20" t="s">
        <v>9958</v>
      </c>
      <c r="H4930" s="20" t="s">
        <v>49</v>
      </c>
    </row>
    <row r="4931" customFormat="false" ht="15.75" hidden="false" customHeight="false" outlineLevel="0" collapsed="false">
      <c r="A4931" s="20" t="s">
        <v>9959</v>
      </c>
      <c r="B4931" s="20" t="s">
        <v>9956</v>
      </c>
      <c r="C4931" s="20" t="s">
        <v>9957</v>
      </c>
      <c r="D4931" s="20" t="s">
        <v>9958</v>
      </c>
      <c r="H4931" s="20" t="s">
        <v>49</v>
      </c>
    </row>
    <row r="4932" customFormat="false" ht="15.75" hidden="false" customHeight="false" outlineLevel="0" collapsed="false">
      <c r="A4932" s="20" t="s">
        <v>9960</v>
      </c>
      <c r="B4932" s="20" t="s">
        <v>9680</v>
      </c>
      <c r="C4932" s="20" t="s">
        <v>9961</v>
      </c>
      <c r="D4932" s="20" t="s">
        <v>9953</v>
      </c>
      <c r="H4932" s="20" t="s">
        <v>103</v>
      </c>
    </row>
    <row r="4933" customFormat="false" ht="15.75" hidden="false" customHeight="false" outlineLevel="0" collapsed="false">
      <c r="A4933" s="20" t="s">
        <v>9962</v>
      </c>
      <c r="B4933" s="20" t="s">
        <v>9680</v>
      </c>
      <c r="C4933" s="20" t="s">
        <v>9961</v>
      </c>
      <c r="D4933" s="20" t="s">
        <v>9953</v>
      </c>
      <c r="H4933" s="20" t="s">
        <v>103</v>
      </c>
    </row>
    <row r="4934" customFormat="false" ht="15.75" hidden="false" customHeight="false" outlineLevel="0" collapsed="false">
      <c r="A4934" s="20" t="s">
        <v>9963</v>
      </c>
      <c r="B4934" s="20" t="s">
        <v>9964</v>
      </c>
      <c r="C4934" s="20" t="s">
        <v>9965</v>
      </c>
      <c r="D4934" s="20" t="s">
        <v>9958</v>
      </c>
      <c r="H4934" s="20" t="s">
        <v>49</v>
      </c>
    </row>
    <row r="4935" customFormat="false" ht="15.75" hidden="false" customHeight="false" outlineLevel="0" collapsed="false">
      <c r="A4935" s="20" t="s">
        <v>9966</v>
      </c>
      <c r="B4935" s="20" t="s">
        <v>9964</v>
      </c>
      <c r="C4935" s="20" t="s">
        <v>9965</v>
      </c>
      <c r="D4935" s="20" t="s">
        <v>9958</v>
      </c>
      <c r="H4935" s="20" t="s">
        <v>49</v>
      </c>
    </row>
    <row r="4936" customFormat="false" ht="15.75" hidden="false" customHeight="false" outlineLevel="0" collapsed="false">
      <c r="A4936" s="20" t="s">
        <v>9967</v>
      </c>
      <c r="B4936" s="20" t="s">
        <v>9680</v>
      </c>
      <c r="C4936" s="20" t="s">
        <v>9968</v>
      </c>
      <c r="D4936" s="20" t="s">
        <v>9953</v>
      </c>
      <c r="H4936" s="20" t="s">
        <v>103</v>
      </c>
    </row>
    <row r="4937" customFormat="false" ht="15.75" hidden="false" customHeight="false" outlineLevel="0" collapsed="false">
      <c r="A4937" s="20" t="s">
        <v>9969</v>
      </c>
      <c r="B4937" s="20" t="s">
        <v>9680</v>
      </c>
      <c r="C4937" s="20" t="s">
        <v>9968</v>
      </c>
      <c r="D4937" s="20" t="s">
        <v>9953</v>
      </c>
      <c r="H4937" s="20" t="s">
        <v>103</v>
      </c>
    </row>
    <row r="4938" customFormat="false" ht="15.75" hidden="false" customHeight="false" outlineLevel="0" collapsed="false">
      <c r="A4938" s="20" t="s">
        <v>9970</v>
      </c>
      <c r="B4938" s="20" t="s">
        <v>9971</v>
      </c>
      <c r="C4938" s="20" t="s">
        <v>9948</v>
      </c>
      <c r="D4938" s="20" t="s">
        <v>9949</v>
      </c>
      <c r="H4938" s="20" t="s">
        <v>49</v>
      </c>
    </row>
    <row r="4939" customFormat="false" ht="15.75" hidden="false" customHeight="false" outlineLevel="0" collapsed="false">
      <c r="A4939" s="20" t="s">
        <v>9972</v>
      </c>
      <c r="B4939" s="20" t="s">
        <v>9971</v>
      </c>
      <c r="C4939" s="20" t="s">
        <v>9948</v>
      </c>
      <c r="D4939" s="20" t="s">
        <v>9949</v>
      </c>
      <c r="H4939" s="20" t="s">
        <v>49</v>
      </c>
    </row>
    <row r="4940" customFormat="false" ht="15.75" hidden="false" customHeight="false" outlineLevel="0" collapsed="false">
      <c r="A4940" s="20" t="s">
        <v>9973</v>
      </c>
      <c r="B4940" s="20" t="s">
        <v>9974</v>
      </c>
      <c r="C4940" s="20" t="s">
        <v>9975</v>
      </c>
      <c r="D4940" s="20" t="s">
        <v>9976</v>
      </c>
      <c r="H4940" s="20" t="s">
        <v>103</v>
      </c>
    </row>
    <row r="4941" customFormat="false" ht="15.75" hidden="false" customHeight="false" outlineLevel="0" collapsed="false">
      <c r="A4941" s="20" t="s">
        <v>9977</v>
      </c>
      <c r="B4941" s="20" t="s">
        <v>9974</v>
      </c>
      <c r="C4941" s="20" t="s">
        <v>9975</v>
      </c>
      <c r="D4941" s="20" t="s">
        <v>9976</v>
      </c>
      <c r="H4941" s="20" t="s">
        <v>103</v>
      </c>
    </row>
    <row r="4942" customFormat="false" ht="15.75" hidden="false" customHeight="false" outlineLevel="0" collapsed="false">
      <c r="A4942" s="20" t="s">
        <v>9978</v>
      </c>
      <c r="B4942" s="20" t="s">
        <v>9979</v>
      </c>
      <c r="C4942" s="20" t="s">
        <v>9957</v>
      </c>
      <c r="D4942" s="20" t="s">
        <v>9980</v>
      </c>
      <c r="H4942" s="20" t="s">
        <v>49</v>
      </c>
    </row>
    <row r="4943" customFormat="false" ht="15.75" hidden="false" customHeight="false" outlineLevel="0" collapsed="false">
      <c r="A4943" s="20" t="s">
        <v>9981</v>
      </c>
      <c r="B4943" s="20" t="s">
        <v>9979</v>
      </c>
      <c r="C4943" s="20" t="s">
        <v>9957</v>
      </c>
      <c r="D4943" s="20" t="s">
        <v>9980</v>
      </c>
      <c r="H4943" s="20" t="s">
        <v>49</v>
      </c>
    </row>
    <row r="4944" customFormat="false" ht="15.75" hidden="false" customHeight="false" outlineLevel="0" collapsed="false">
      <c r="A4944" s="20" t="s">
        <v>9982</v>
      </c>
      <c r="B4944" s="20" t="s">
        <v>9680</v>
      </c>
      <c r="C4944" s="20" t="s">
        <v>9983</v>
      </c>
      <c r="D4944" s="20" t="s">
        <v>9953</v>
      </c>
      <c r="H4944" s="20" t="s">
        <v>103</v>
      </c>
    </row>
    <row r="4945" customFormat="false" ht="15.75" hidden="false" customHeight="false" outlineLevel="0" collapsed="false">
      <c r="A4945" s="20" t="s">
        <v>9984</v>
      </c>
      <c r="B4945" s="20" t="s">
        <v>9680</v>
      </c>
      <c r="C4945" s="20" t="s">
        <v>9983</v>
      </c>
      <c r="D4945" s="20" t="s">
        <v>9953</v>
      </c>
      <c r="H4945" s="20" t="s">
        <v>103</v>
      </c>
    </row>
    <row r="4946" customFormat="false" ht="15.75" hidden="false" customHeight="false" outlineLevel="0" collapsed="false">
      <c r="A4946" s="20" t="s">
        <v>9985</v>
      </c>
      <c r="B4946" s="20" t="s">
        <v>9986</v>
      </c>
      <c r="C4946" s="20" t="s">
        <v>9987</v>
      </c>
      <c r="D4946" s="20" t="s">
        <v>9988</v>
      </c>
      <c r="E4946" s="20" t="s">
        <v>9989</v>
      </c>
      <c r="F4946" s="20" t="s">
        <v>9990</v>
      </c>
      <c r="H4946" s="20" t="s">
        <v>49</v>
      </c>
    </row>
    <row r="4947" customFormat="false" ht="15.75" hidden="false" customHeight="false" outlineLevel="0" collapsed="false">
      <c r="A4947" s="20" t="s">
        <v>9991</v>
      </c>
      <c r="B4947" s="20" t="s">
        <v>9986</v>
      </c>
      <c r="C4947" s="20" t="s">
        <v>9987</v>
      </c>
      <c r="D4947" s="20" t="s">
        <v>9988</v>
      </c>
      <c r="E4947" s="20" t="s">
        <v>9989</v>
      </c>
      <c r="F4947" s="20" t="s">
        <v>9990</v>
      </c>
      <c r="H4947" s="20" t="s">
        <v>49</v>
      </c>
    </row>
    <row r="4948" customFormat="false" ht="15.75" hidden="false" customHeight="false" outlineLevel="0" collapsed="false">
      <c r="A4948" s="20" t="s">
        <v>9992</v>
      </c>
      <c r="B4948" s="20" t="s">
        <v>9993</v>
      </c>
      <c r="C4948" s="20" t="s">
        <v>9987</v>
      </c>
      <c r="D4948" s="20" t="s">
        <v>9994</v>
      </c>
      <c r="E4948" s="20" t="s">
        <v>9995</v>
      </c>
      <c r="F4948" s="20" t="s">
        <v>9996</v>
      </c>
      <c r="H4948" s="20" t="s">
        <v>49</v>
      </c>
    </row>
    <row r="4949" customFormat="false" ht="15.75" hidden="false" customHeight="false" outlineLevel="0" collapsed="false">
      <c r="A4949" s="20" t="s">
        <v>9997</v>
      </c>
      <c r="B4949" s="20" t="s">
        <v>9993</v>
      </c>
      <c r="C4949" s="20" t="s">
        <v>9987</v>
      </c>
      <c r="D4949" s="20" t="s">
        <v>9994</v>
      </c>
      <c r="E4949" s="20" t="s">
        <v>9995</v>
      </c>
      <c r="F4949" s="20" t="s">
        <v>9996</v>
      </c>
      <c r="H4949" s="20" t="s">
        <v>49</v>
      </c>
    </row>
    <row r="4950" customFormat="false" ht="15.75" hidden="false" customHeight="false" outlineLevel="0" collapsed="false">
      <c r="A4950" s="20" t="s">
        <v>9998</v>
      </c>
      <c r="B4950" s="20" t="s">
        <v>9986</v>
      </c>
      <c r="C4950" s="20" t="s">
        <v>9987</v>
      </c>
      <c r="D4950" s="20" t="s">
        <v>9994</v>
      </c>
      <c r="E4950" s="20" t="s">
        <v>9999</v>
      </c>
      <c r="F4950" s="20" t="s">
        <v>10000</v>
      </c>
      <c r="H4950" s="20" t="s">
        <v>49</v>
      </c>
    </row>
    <row r="4951" customFormat="false" ht="15.75" hidden="false" customHeight="false" outlineLevel="0" collapsed="false">
      <c r="A4951" s="20" t="s">
        <v>10001</v>
      </c>
      <c r="B4951" s="20" t="s">
        <v>9986</v>
      </c>
      <c r="C4951" s="20" t="s">
        <v>9987</v>
      </c>
      <c r="D4951" s="20" t="s">
        <v>9994</v>
      </c>
      <c r="E4951" s="20" t="s">
        <v>9999</v>
      </c>
      <c r="F4951" s="20" t="s">
        <v>10000</v>
      </c>
      <c r="H4951" s="20" t="s">
        <v>49</v>
      </c>
    </row>
    <row r="4952" customFormat="false" ht="15.75" hidden="false" customHeight="false" outlineLevel="0" collapsed="false">
      <c r="A4952" s="20" t="s">
        <v>10002</v>
      </c>
      <c r="B4952" s="20" t="s">
        <v>9986</v>
      </c>
      <c r="C4952" s="20" t="s">
        <v>9987</v>
      </c>
      <c r="D4952" s="20" t="s">
        <v>9994</v>
      </c>
      <c r="E4952" s="20" t="s">
        <v>9995</v>
      </c>
      <c r="F4952" s="20" t="s">
        <v>10003</v>
      </c>
      <c r="H4952" s="20" t="s">
        <v>49</v>
      </c>
    </row>
    <row r="4953" customFormat="false" ht="15.75" hidden="false" customHeight="false" outlineLevel="0" collapsed="false">
      <c r="A4953" s="20" t="s">
        <v>10004</v>
      </c>
      <c r="B4953" s="20" t="s">
        <v>9986</v>
      </c>
      <c r="C4953" s="20" t="s">
        <v>9987</v>
      </c>
      <c r="D4953" s="20" t="s">
        <v>9994</v>
      </c>
      <c r="E4953" s="20" t="s">
        <v>9995</v>
      </c>
      <c r="F4953" s="20" t="s">
        <v>10003</v>
      </c>
      <c r="H4953" s="20" t="s">
        <v>49</v>
      </c>
    </row>
    <row r="4954" customFormat="false" ht="15.75" hidden="false" customHeight="false" outlineLevel="0" collapsed="false">
      <c r="A4954" s="20" t="s">
        <v>10005</v>
      </c>
      <c r="B4954" s="20" t="s">
        <v>9986</v>
      </c>
      <c r="C4954" s="20" t="s">
        <v>9987</v>
      </c>
      <c r="D4954" s="20" t="s">
        <v>9994</v>
      </c>
      <c r="E4954" s="20" t="s">
        <v>9995</v>
      </c>
      <c r="F4954" s="20" t="s">
        <v>10006</v>
      </c>
      <c r="H4954" s="20" t="s">
        <v>49</v>
      </c>
    </row>
    <row r="4955" customFormat="false" ht="15.75" hidden="false" customHeight="false" outlineLevel="0" collapsed="false">
      <c r="A4955" s="20" t="s">
        <v>10007</v>
      </c>
      <c r="B4955" s="20" t="s">
        <v>9986</v>
      </c>
      <c r="C4955" s="20" t="s">
        <v>9987</v>
      </c>
      <c r="D4955" s="20" t="s">
        <v>9994</v>
      </c>
      <c r="E4955" s="20" t="s">
        <v>9995</v>
      </c>
      <c r="F4955" s="20" t="s">
        <v>10006</v>
      </c>
      <c r="H4955" s="20" t="s">
        <v>49</v>
      </c>
    </row>
    <row r="4956" customFormat="false" ht="15.75" hidden="false" customHeight="false" outlineLevel="0" collapsed="false">
      <c r="A4956" s="20" t="s">
        <v>10008</v>
      </c>
      <c r="B4956" s="20" t="s">
        <v>9986</v>
      </c>
      <c r="C4956" s="20" t="s">
        <v>10009</v>
      </c>
      <c r="D4956" s="20" t="s">
        <v>9994</v>
      </c>
      <c r="E4956" s="20" t="s">
        <v>9995</v>
      </c>
      <c r="F4956" s="20" t="s">
        <v>10010</v>
      </c>
      <c r="H4956" s="20" t="s">
        <v>49</v>
      </c>
    </row>
    <row r="4957" customFormat="false" ht="15.75" hidden="false" customHeight="false" outlineLevel="0" collapsed="false">
      <c r="A4957" s="20" t="s">
        <v>10011</v>
      </c>
      <c r="B4957" s="20" t="s">
        <v>9986</v>
      </c>
      <c r="C4957" s="20" t="s">
        <v>10009</v>
      </c>
      <c r="D4957" s="20" t="s">
        <v>9994</v>
      </c>
      <c r="E4957" s="20" t="s">
        <v>9995</v>
      </c>
      <c r="F4957" s="20" t="s">
        <v>10010</v>
      </c>
      <c r="H4957" s="20" t="s">
        <v>49</v>
      </c>
    </row>
    <row r="4958" customFormat="false" ht="15.75" hidden="false" customHeight="false" outlineLevel="0" collapsed="false">
      <c r="A4958" s="20" t="s">
        <v>10012</v>
      </c>
      <c r="B4958" s="20" t="s">
        <v>9986</v>
      </c>
      <c r="C4958" s="20" t="s">
        <v>9987</v>
      </c>
      <c r="D4958" s="20" t="s">
        <v>9994</v>
      </c>
      <c r="E4958" s="20" t="s">
        <v>9995</v>
      </c>
      <c r="F4958" s="20" t="s">
        <v>10013</v>
      </c>
      <c r="H4958" s="20" t="s">
        <v>49</v>
      </c>
    </row>
    <row r="4959" customFormat="false" ht="15.75" hidden="false" customHeight="false" outlineLevel="0" collapsed="false">
      <c r="A4959" s="20" t="s">
        <v>10014</v>
      </c>
      <c r="B4959" s="20" t="s">
        <v>9986</v>
      </c>
      <c r="C4959" s="20" t="s">
        <v>9987</v>
      </c>
      <c r="D4959" s="20" t="s">
        <v>9994</v>
      </c>
      <c r="E4959" s="20" t="s">
        <v>9995</v>
      </c>
      <c r="F4959" s="20" t="s">
        <v>10013</v>
      </c>
      <c r="H4959" s="20" t="s">
        <v>49</v>
      </c>
    </row>
    <row r="4960" customFormat="false" ht="15.75" hidden="false" customHeight="false" outlineLevel="0" collapsed="false">
      <c r="A4960" s="20" t="s">
        <v>10015</v>
      </c>
      <c r="B4960" s="20" t="s">
        <v>9986</v>
      </c>
      <c r="C4960" s="20" t="s">
        <v>9987</v>
      </c>
      <c r="D4960" s="20" t="s">
        <v>9994</v>
      </c>
      <c r="E4960" s="20" t="s">
        <v>9995</v>
      </c>
      <c r="F4960" s="20" t="s">
        <v>10016</v>
      </c>
      <c r="H4960" s="20" t="s">
        <v>49</v>
      </c>
    </row>
    <row r="4961" customFormat="false" ht="15.75" hidden="false" customHeight="false" outlineLevel="0" collapsed="false">
      <c r="A4961" s="20" t="s">
        <v>10017</v>
      </c>
      <c r="B4961" s="20" t="s">
        <v>9986</v>
      </c>
      <c r="C4961" s="20" t="s">
        <v>9987</v>
      </c>
      <c r="D4961" s="20" t="s">
        <v>9994</v>
      </c>
      <c r="E4961" s="20" t="s">
        <v>9995</v>
      </c>
      <c r="F4961" s="20" t="s">
        <v>10016</v>
      </c>
      <c r="H4961" s="20" t="s">
        <v>49</v>
      </c>
    </row>
    <row r="4962" customFormat="false" ht="15.75" hidden="false" customHeight="false" outlineLevel="0" collapsed="false">
      <c r="A4962" s="20" t="s">
        <v>10018</v>
      </c>
      <c r="B4962" s="20" t="s">
        <v>9986</v>
      </c>
      <c r="C4962" s="20" t="s">
        <v>9987</v>
      </c>
      <c r="D4962" s="20" t="s">
        <v>9994</v>
      </c>
      <c r="E4962" s="20" t="s">
        <v>9995</v>
      </c>
      <c r="F4962" s="20" t="s">
        <v>10019</v>
      </c>
      <c r="H4962" s="20" t="s">
        <v>49</v>
      </c>
    </row>
    <row r="4963" customFormat="false" ht="15.75" hidden="false" customHeight="false" outlineLevel="0" collapsed="false">
      <c r="A4963" s="20" t="s">
        <v>10020</v>
      </c>
      <c r="B4963" s="20" t="s">
        <v>9986</v>
      </c>
      <c r="C4963" s="20" t="s">
        <v>9987</v>
      </c>
      <c r="D4963" s="20" t="s">
        <v>9994</v>
      </c>
      <c r="E4963" s="20" t="s">
        <v>9995</v>
      </c>
      <c r="F4963" s="20" t="s">
        <v>10019</v>
      </c>
      <c r="H4963" s="20" t="s">
        <v>49</v>
      </c>
    </row>
    <row r="4964" customFormat="false" ht="15.75" hidden="false" customHeight="false" outlineLevel="0" collapsed="false">
      <c r="A4964" s="20" t="s">
        <v>10021</v>
      </c>
      <c r="B4964" s="20" t="s">
        <v>9986</v>
      </c>
      <c r="C4964" s="20" t="s">
        <v>10022</v>
      </c>
      <c r="D4964" s="20" t="s">
        <v>10023</v>
      </c>
      <c r="E4964" s="20" t="s">
        <v>10024</v>
      </c>
      <c r="F4964" s="20" t="s">
        <v>10025</v>
      </c>
      <c r="H4964" s="20" t="s">
        <v>49</v>
      </c>
    </row>
    <row r="4965" customFormat="false" ht="15.75" hidden="false" customHeight="false" outlineLevel="0" collapsed="false">
      <c r="A4965" s="20" t="s">
        <v>10026</v>
      </c>
      <c r="B4965" s="20" t="s">
        <v>9986</v>
      </c>
      <c r="C4965" s="20" t="s">
        <v>10022</v>
      </c>
      <c r="D4965" s="20" t="s">
        <v>10023</v>
      </c>
      <c r="E4965" s="20" t="s">
        <v>10024</v>
      </c>
      <c r="F4965" s="20" t="s">
        <v>10025</v>
      </c>
      <c r="H4965" s="20" t="s">
        <v>49</v>
      </c>
    </row>
    <row r="4966" customFormat="false" ht="15.75" hidden="false" customHeight="false" outlineLevel="0" collapsed="false">
      <c r="A4966" s="20" t="s">
        <v>10027</v>
      </c>
      <c r="B4966" s="20" t="s">
        <v>9993</v>
      </c>
      <c r="C4966" s="20" t="s">
        <v>9987</v>
      </c>
      <c r="D4966" s="20" t="s">
        <v>9994</v>
      </c>
      <c r="E4966" s="20" t="s">
        <v>9995</v>
      </c>
      <c r="F4966" s="20" t="s">
        <v>10028</v>
      </c>
      <c r="H4966" s="20" t="s">
        <v>49</v>
      </c>
    </row>
    <row r="4967" customFormat="false" ht="15.75" hidden="false" customHeight="false" outlineLevel="0" collapsed="false">
      <c r="A4967" s="20" t="s">
        <v>10029</v>
      </c>
      <c r="B4967" s="20" t="s">
        <v>9993</v>
      </c>
      <c r="C4967" s="20" t="s">
        <v>9987</v>
      </c>
      <c r="D4967" s="20" t="s">
        <v>9994</v>
      </c>
      <c r="E4967" s="20" t="s">
        <v>9995</v>
      </c>
      <c r="F4967" s="20" t="s">
        <v>10028</v>
      </c>
      <c r="H4967" s="20" t="s">
        <v>49</v>
      </c>
    </row>
    <row r="4968" customFormat="false" ht="15.75" hidden="false" customHeight="false" outlineLevel="0" collapsed="false">
      <c r="A4968" s="20" t="s">
        <v>10030</v>
      </c>
      <c r="B4968" s="20" t="s">
        <v>9986</v>
      </c>
      <c r="C4968" s="20" t="s">
        <v>9987</v>
      </c>
      <c r="D4968" s="20" t="s">
        <v>9994</v>
      </c>
      <c r="E4968" s="20" t="s">
        <v>9995</v>
      </c>
      <c r="F4968" s="20" t="s">
        <v>10031</v>
      </c>
      <c r="H4968" s="20" t="s">
        <v>49</v>
      </c>
    </row>
    <row r="4969" customFormat="false" ht="15.75" hidden="false" customHeight="false" outlineLevel="0" collapsed="false">
      <c r="A4969" s="20" t="s">
        <v>10032</v>
      </c>
      <c r="B4969" s="20" t="s">
        <v>9986</v>
      </c>
      <c r="C4969" s="20" t="s">
        <v>9987</v>
      </c>
      <c r="D4969" s="20" t="s">
        <v>9994</v>
      </c>
      <c r="E4969" s="20" t="s">
        <v>9995</v>
      </c>
      <c r="F4969" s="20" t="s">
        <v>10031</v>
      </c>
      <c r="H4969" s="20" t="s">
        <v>49</v>
      </c>
    </row>
    <row r="4970" customFormat="false" ht="15.75" hidden="false" customHeight="false" outlineLevel="0" collapsed="false">
      <c r="A4970" s="20" t="s">
        <v>10033</v>
      </c>
      <c r="B4970" s="20" t="s">
        <v>9986</v>
      </c>
      <c r="C4970" s="20" t="s">
        <v>9987</v>
      </c>
      <c r="D4970" s="20" t="s">
        <v>9994</v>
      </c>
      <c r="E4970" s="20" t="s">
        <v>9995</v>
      </c>
      <c r="F4970" s="20" t="s">
        <v>10034</v>
      </c>
      <c r="H4970" s="20" t="s">
        <v>49</v>
      </c>
    </row>
    <row r="4971" customFormat="false" ht="15.75" hidden="false" customHeight="false" outlineLevel="0" collapsed="false">
      <c r="A4971" s="20" t="s">
        <v>10035</v>
      </c>
      <c r="B4971" s="20" t="s">
        <v>9986</v>
      </c>
      <c r="C4971" s="20" t="s">
        <v>9987</v>
      </c>
      <c r="D4971" s="20" t="s">
        <v>9994</v>
      </c>
      <c r="E4971" s="20" t="s">
        <v>9995</v>
      </c>
      <c r="F4971" s="20" t="s">
        <v>10034</v>
      </c>
      <c r="H4971" s="20" t="s">
        <v>49</v>
      </c>
    </row>
    <row r="4972" customFormat="false" ht="15.75" hidden="false" customHeight="false" outlineLevel="0" collapsed="false">
      <c r="A4972" s="20" t="s">
        <v>10036</v>
      </c>
      <c r="B4972" s="20" t="s">
        <v>9986</v>
      </c>
      <c r="C4972" s="20" t="s">
        <v>9987</v>
      </c>
      <c r="D4972" s="20" t="s">
        <v>9994</v>
      </c>
      <c r="E4972" s="20" t="s">
        <v>9995</v>
      </c>
      <c r="F4972" s="20" t="s">
        <v>10037</v>
      </c>
      <c r="H4972" s="20" t="s">
        <v>49</v>
      </c>
    </row>
    <row r="4973" customFormat="false" ht="15.75" hidden="false" customHeight="false" outlineLevel="0" collapsed="false">
      <c r="A4973" s="20" t="s">
        <v>10038</v>
      </c>
      <c r="B4973" s="20" t="s">
        <v>9986</v>
      </c>
      <c r="C4973" s="20" t="s">
        <v>9987</v>
      </c>
      <c r="D4973" s="20" t="s">
        <v>9994</v>
      </c>
      <c r="E4973" s="20" t="s">
        <v>9995</v>
      </c>
      <c r="F4973" s="20" t="s">
        <v>10037</v>
      </c>
      <c r="H4973" s="20" t="s">
        <v>49</v>
      </c>
    </row>
    <row r="4974" customFormat="false" ht="15.75" hidden="false" customHeight="false" outlineLevel="0" collapsed="false">
      <c r="A4974" s="20" t="s">
        <v>10039</v>
      </c>
      <c r="B4974" s="20" t="s">
        <v>9986</v>
      </c>
      <c r="C4974" s="20" t="s">
        <v>9987</v>
      </c>
      <c r="D4974" s="20" t="s">
        <v>9994</v>
      </c>
      <c r="E4974" s="20" t="s">
        <v>9995</v>
      </c>
      <c r="F4974" s="20" t="s">
        <v>10040</v>
      </c>
      <c r="H4974" s="20" t="s">
        <v>49</v>
      </c>
    </row>
    <row r="4975" customFormat="false" ht="15.75" hidden="false" customHeight="false" outlineLevel="0" collapsed="false">
      <c r="A4975" s="20" t="s">
        <v>10041</v>
      </c>
      <c r="B4975" s="20" t="s">
        <v>9986</v>
      </c>
      <c r="C4975" s="20" t="s">
        <v>9987</v>
      </c>
      <c r="D4975" s="20" t="s">
        <v>9994</v>
      </c>
      <c r="E4975" s="20" t="s">
        <v>9995</v>
      </c>
      <c r="F4975" s="20" t="s">
        <v>10040</v>
      </c>
      <c r="H4975" s="20" t="s">
        <v>49</v>
      </c>
    </row>
    <row r="4976" customFormat="false" ht="15.75" hidden="false" customHeight="false" outlineLevel="0" collapsed="false">
      <c r="A4976" s="20" t="s">
        <v>10042</v>
      </c>
      <c r="B4976" s="20" t="s">
        <v>9993</v>
      </c>
      <c r="C4976" s="20" t="s">
        <v>9987</v>
      </c>
      <c r="D4976" s="20" t="s">
        <v>9994</v>
      </c>
      <c r="E4976" s="20" t="s">
        <v>9995</v>
      </c>
      <c r="F4976" s="20" t="s">
        <v>10043</v>
      </c>
      <c r="H4976" s="20" t="s">
        <v>49</v>
      </c>
    </row>
    <row r="4977" customFormat="false" ht="15.75" hidden="false" customHeight="false" outlineLevel="0" collapsed="false">
      <c r="A4977" s="20" t="s">
        <v>10044</v>
      </c>
      <c r="B4977" s="20" t="s">
        <v>9993</v>
      </c>
      <c r="C4977" s="20" t="s">
        <v>9987</v>
      </c>
      <c r="D4977" s="20" t="s">
        <v>9994</v>
      </c>
      <c r="E4977" s="20" t="s">
        <v>9995</v>
      </c>
      <c r="F4977" s="20" t="s">
        <v>10043</v>
      </c>
      <c r="H4977" s="20" t="s">
        <v>49</v>
      </c>
    </row>
    <row r="4978" customFormat="false" ht="15.75" hidden="false" customHeight="false" outlineLevel="0" collapsed="false">
      <c r="A4978" s="20" t="s">
        <v>10045</v>
      </c>
      <c r="B4978" s="20" t="s">
        <v>9986</v>
      </c>
      <c r="C4978" s="20" t="s">
        <v>9987</v>
      </c>
      <c r="D4978" s="20" t="s">
        <v>9994</v>
      </c>
      <c r="E4978" s="20" t="s">
        <v>9995</v>
      </c>
      <c r="F4978" s="20" t="s">
        <v>10046</v>
      </c>
      <c r="H4978" s="20" t="s">
        <v>49</v>
      </c>
    </row>
    <row r="4979" customFormat="false" ht="15.75" hidden="false" customHeight="false" outlineLevel="0" collapsed="false">
      <c r="A4979" s="20" t="s">
        <v>10047</v>
      </c>
      <c r="B4979" s="20" t="s">
        <v>9986</v>
      </c>
      <c r="C4979" s="20" t="s">
        <v>9987</v>
      </c>
      <c r="D4979" s="20" t="s">
        <v>9994</v>
      </c>
      <c r="E4979" s="20" t="s">
        <v>9995</v>
      </c>
      <c r="F4979" s="20" t="s">
        <v>10046</v>
      </c>
      <c r="H4979" s="20" t="s">
        <v>49</v>
      </c>
    </row>
    <row r="4980" customFormat="false" ht="15.75" hidden="false" customHeight="false" outlineLevel="0" collapsed="false">
      <c r="A4980" s="20" t="s">
        <v>10048</v>
      </c>
      <c r="B4980" s="20" t="s">
        <v>9993</v>
      </c>
      <c r="C4980" s="20" t="s">
        <v>10049</v>
      </c>
      <c r="D4980" s="20" t="s">
        <v>9994</v>
      </c>
      <c r="E4980" s="20" t="s">
        <v>9995</v>
      </c>
      <c r="F4980" s="20" t="s">
        <v>10050</v>
      </c>
      <c r="H4980" s="20" t="s">
        <v>49</v>
      </c>
    </row>
    <row r="4981" customFormat="false" ht="15.75" hidden="false" customHeight="false" outlineLevel="0" collapsed="false">
      <c r="A4981" s="20" t="s">
        <v>10051</v>
      </c>
      <c r="B4981" s="20" t="s">
        <v>9993</v>
      </c>
      <c r="C4981" s="20" t="s">
        <v>10049</v>
      </c>
      <c r="D4981" s="20" t="s">
        <v>9994</v>
      </c>
      <c r="E4981" s="20" t="s">
        <v>9995</v>
      </c>
      <c r="F4981" s="20" t="s">
        <v>10050</v>
      </c>
      <c r="H4981" s="20" t="s">
        <v>49</v>
      </c>
    </row>
    <row r="4982" customFormat="false" ht="15.75" hidden="false" customHeight="false" outlineLevel="0" collapsed="false">
      <c r="A4982" s="20" t="s">
        <v>10052</v>
      </c>
      <c r="B4982" s="20" t="s">
        <v>9986</v>
      </c>
      <c r="C4982" s="20" t="s">
        <v>10053</v>
      </c>
      <c r="D4982" s="20" t="s">
        <v>9994</v>
      </c>
      <c r="E4982" s="20" t="s">
        <v>9995</v>
      </c>
      <c r="F4982" s="20" t="s">
        <v>9996</v>
      </c>
      <c r="H4982" s="20" t="s">
        <v>49</v>
      </c>
    </row>
    <row r="4983" customFormat="false" ht="15.75" hidden="false" customHeight="false" outlineLevel="0" collapsed="false">
      <c r="A4983" s="20" t="s">
        <v>10054</v>
      </c>
      <c r="B4983" s="20" t="s">
        <v>9986</v>
      </c>
      <c r="C4983" s="20" t="s">
        <v>10053</v>
      </c>
      <c r="D4983" s="20" t="s">
        <v>9994</v>
      </c>
      <c r="E4983" s="20" t="s">
        <v>9995</v>
      </c>
      <c r="F4983" s="20" t="s">
        <v>9996</v>
      </c>
      <c r="H4983" s="20" t="s">
        <v>49</v>
      </c>
    </row>
    <row r="4984" customFormat="false" ht="15.75" hidden="false" customHeight="false" outlineLevel="0" collapsed="false">
      <c r="A4984" s="20" t="s">
        <v>10055</v>
      </c>
      <c r="B4984" s="20" t="s">
        <v>9993</v>
      </c>
      <c r="C4984" s="20" t="s">
        <v>10049</v>
      </c>
      <c r="D4984" s="20" t="s">
        <v>9994</v>
      </c>
      <c r="E4984" s="20" t="s">
        <v>9995</v>
      </c>
      <c r="F4984" s="20" t="s">
        <v>10000</v>
      </c>
      <c r="H4984" s="20" t="s">
        <v>49</v>
      </c>
    </row>
    <row r="4985" customFormat="false" ht="15.75" hidden="false" customHeight="false" outlineLevel="0" collapsed="false">
      <c r="A4985" s="20" t="s">
        <v>10056</v>
      </c>
      <c r="B4985" s="20" t="s">
        <v>9993</v>
      </c>
      <c r="C4985" s="20" t="s">
        <v>10049</v>
      </c>
      <c r="D4985" s="20" t="s">
        <v>9994</v>
      </c>
      <c r="E4985" s="20" t="s">
        <v>9995</v>
      </c>
      <c r="F4985" s="20" t="s">
        <v>10000</v>
      </c>
      <c r="H4985" s="20" t="s">
        <v>49</v>
      </c>
    </row>
    <row r="4986" customFormat="false" ht="15.75" hidden="false" customHeight="false" outlineLevel="0" collapsed="false">
      <c r="A4986" s="20" t="s">
        <v>10057</v>
      </c>
      <c r="B4986" s="20" t="s">
        <v>9993</v>
      </c>
      <c r="C4986" s="20" t="s">
        <v>10049</v>
      </c>
      <c r="D4986" s="20" t="s">
        <v>9994</v>
      </c>
      <c r="E4986" s="20" t="s">
        <v>9995</v>
      </c>
      <c r="F4986" s="20" t="s">
        <v>10003</v>
      </c>
      <c r="H4986" s="20" t="s">
        <v>49</v>
      </c>
    </row>
    <row r="4987" customFormat="false" ht="15.75" hidden="false" customHeight="false" outlineLevel="0" collapsed="false">
      <c r="A4987" s="20" t="s">
        <v>10058</v>
      </c>
      <c r="B4987" s="20" t="s">
        <v>9993</v>
      </c>
      <c r="C4987" s="20" t="s">
        <v>10049</v>
      </c>
      <c r="D4987" s="20" t="s">
        <v>9994</v>
      </c>
      <c r="E4987" s="20" t="s">
        <v>9995</v>
      </c>
      <c r="F4987" s="20" t="s">
        <v>10003</v>
      </c>
      <c r="H4987" s="20" t="s">
        <v>49</v>
      </c>
    </row>
    <row r="4988" customFormat="false" ht="15.75" hidden="false" customHeight="false" outlineLevel="0" collapsed="false">
      <c r="A4988" s="20" t="s">
        <v>10059</v>
      </c>
      <c r="B4988" s="20" t="s">
        <v>9993</v>
      </c>
      <c r="C4988" s="20" t="s">
        <v>10049</v>
      </c>
      <c r="D4988" s="20" t="s">
        <v>9994</v>
      </c>
      <c r="E4988" s="20" t="s">
        <v>9995</v>
      </c>
      <c r="F4988" s="20" t="s">
        <v>10006</v>
      </c>
      <c r="H4988" s="20" t="s">
        <v>49</v>
      </c>
    </row>
    <row r="4989" customFormat="false" ht="15.75" hidden="false" customHeight="false" outlineLevel="0" collapsed="false">
      <c r="A4989" s="20" t="s">
        <v>10060</v>
      </c>
      <c r="B4989" s="20" t="s">
        <v>9993</v>
      </c>
      <c r="C4989" s="20" t="s">
        <v>10049</v>
      </c>
      <c r="D4989" s="20" t="s">
        <v>9994</v>
      </c>
      <c r="E4989" s="20" t="s">
        <v>9995</v>
      </c>
      <c r="F4989" s="20" t="s">
        <v>10006</v>
      </c>
      <c r="H4989" s="20" t="s">
        <v>49</v>
      </c>
    </row>
    <row r="4990" customFormat="false" ht="15.75" hidden="false" customHeight="false" outlineLevel="0" collapsed="false">
      <c r="A4990" s="20" t="s">
        <v>10061</v>
      </c>
      <c r="B4990" s="20" t="s">
        <v>9993</v>
      </c>
      <c r="C4990" s="20" t="s">
        <v>10049</v>
      </c>
      <c r="D4990" s="20" t="s">
        <v>9994</v>
      </c>
      <c r="E4990" s="20" t="s">
        <v>9995</v>
      </c>
      <c r="F4990" s="20" t="s">
        <v>10010</v>
      </c>
      <c r="H4990" s="20" t="s">
        <v>49</v>
      </c>
    </row>
    <row r="4991" customFormat="false" ht="15.75" hidden="false" customHeight="false" outlineLevel="0" collapsed="false">
      <c r="A4991" s="20" t="s">
        <v>10062</v>
      </c>
      <c r="B4991" s="20" t="s">
        <v>9993</v>
      </c>
      <c r="C4991" s="20" t="s">
        <v>10049</v>
      </c>
      <c r="D4991" s="20" t="s">
        <v>9994</v>
      </c>
      <c r="E4991" s="20" t="s">
        <v>9995</v>
      </c>
      <c r="F4991" s="20" t="s">
        <v>10010</v>
      </c>
      <c r="H4991" s="20" t="s">
        <v>49</v>
      </c>
    </row>
    <row r="4992" customFormat="false" ht="15.75" hidden="false" customHeight="false" outlineLevel="0" collapsed="false">
      <c r="A4992" s="20" t="s">
        <v>10063</v>
      </c>
      <c r="B4992" s="20" t="s">
        <v>9986</v>
      </c>
      <c r="C4992" s="20" t="s">
        <v>10049</v>
      </c>
      <c r="D4992" s="20" t="s">
        <v>9994</v>
      </c>
      <c r="E4992" s="20" t="s">
        <v>9995</v>
      </c>
      <c r="F4992" s="20" t="s">
        <v>10013</v>
      </c>
      <c r="H4992" s="20" t="s">
        <v>49</v>
      </c>
    </row>
    <row r="4993" customFormat="false" ht="15.75" hidden="false" customHeight="false" outlineLevel="0" collapsed="false">
      <c r="A4993" s="20" t="s">
        <v>10064</v>
      </c>
      <c r="B4993" s="20" t="s">
        <v>9986</v>
      </c>
      <c r="C4993" s="20" t="s">
        <v>10049</v>
      </c>
      <c r="D4993" s="20" t="s">
        <v>9994</v>
      </c>
      <c r="E4993" s="20" t="s">
        <v>9995</v>
      </c>
      <c r="F4993" s="20" t="s">
        <v>10013</v>
      </c>
      <c r="H4993" s="20" t="s">
        <v>49</v>
      </c>
    </row>
    <row r="4994" customFormat="false" ht="15.75" hidden="false" customHeight="false" outlineLevel="0" collapsed="false">
      <c r="A4994" s="20" t="s">
        <v>10065</v>
      </c>
      <c r="B4994" s="20" t="s">
        <v>9993</v>
      </c>
      <c r="C4994" s="20" t="s">
        <v>10049</v>
      </c>
      <c r="D4994" s="20" t="s">
        <v>9994</v>
      </c>
      <c r="E4994" s="20" t="s">
        <v>9995</v>
      </c>
      <c r="F4994" s="20" t="s">
        <v>10019</v>
      </c>
      <c r="H4994" s="20" t="s">
        <v>49</v>
      </c>
    </row>
    <row r="4995" customFormat="false" ht="15.75" hidden="false" customHeight="false" outlineLevel="0" collapsed="false">
      <c r="A4995" s="20" t="s">
        <v>10066</v>
      </c>
      <c r="B4995" s="20" t="s">
        <v>9993</v>
      </c>
      <c r="C4995" s="20" t="s">
        <v>10049</v>
      </c>
      <c r="D4995" s="20" t="s">
        <v>9994</v>
      </c>
      <c r="E4995" s="20" t="s">
        <v>9995</v>
      </c>
      <c r="F4995" s="20" t="s">
        <v>10019</v>
      </c>
      <c r="H4995" s="20" t="s">
        <v>49</v>
      </c>
    </row>
    <row r="4996" customFormat="false" ht="15.75" hidden="false" customHeight="false" outlineLevel="0" collapsed="false">
      <c r="A4996" s="20" t="s">
        <v>10067</v>
      </c>
      <c r="B4996" s="20" t="s">
        <v>9993</v>
      </c>
      <c r="C4996" s="20" t="s">
        <v>10022</v>
      </c>
      <c r="D4996" s="20" t="s">
        <v>10068</v>
      </c>
      <c r="E4996" s="20" t="s">
        <v>10024</v>
      </c>
      <c r="F4996" s="20" t="s">
        <v>10025</v>
      </c>
      <c r="H4996" s="20" t="s">
        <v>49</v>
      </c>
    </row>
    <row r="4997" customFormat="false" ht="15.75" hidden="false" customHeight="false" outlineLevel="0" collapsed="false">
      <c r="A4997" s="20" t="s">
        <v>10069</v>
      </c>
      <c r="B4997" s="20" t="s">
        <v>9993</v>
      </c>
      <c r="C4997" s="20" t="s">
        <v>10022</v>
      </c>
      <c r="D4997" s="20" t="s">
        <v>10068</v>
      </c>
      <c r="E4997" s="20" t="s">
        <v>10024</v>
      </c>
      <c r="F4997" s="20" t="s">
        <v>10025</v>
      </c>
      <c r="H4997" s="20" t="s">
        <v>49</v>
      </c>
    </row>
    <row r="4998" customFormat="false" ht="15.75" hidden="false" customHeight="false" outlineLevel="0" collapsed="false">
      <c r="A4998" s="20" t="s">
        <v>10070</v>
      </c>
      <c r="B4998" s="20" t="s">
        <v>9993</v>
      </c>
      <c r="C4998" s="20" t="s">
        <v>10049</v>
      </c>
      <c r="D4998" s="20" t="s">
        <v>9994</v>
      </c>
      <c r="E4998" s="20" t="s">
        <v>9995</v>
      </c>
      <c r="F4998" s="20" t="s">
        <v>10028</v>
      </c>
      <c r="H4998" s="20" t="s">
        <v>49</v>
      </c>
    </row>
    <row r="4999" customFormat="false" ht="15.75" hidden="false" customHeight="false" outlineLevel="0" collapsed="false">
      <c r="A4999" s="20" t="s">
        <v>10071</v>
      </c>
      <c r="B4999" s="20" t="s">
        <v>9993</v>
      </c>
      <c r="C4999" s="20" t="s">
        <v>10049</v>
      </c>
      <c r="D4999" s="20" t="s">
        <v>9994</v>
      </c>
      <c r="E4999" s="20" t="s">
        <v>9995</v>
      </c>
      <c r="F4999" s="20" t="s">
        <v>10028</v>
      </c>
      <c r="H4999" s="20" t="s">
        <v>49</v>
      </c>
    </row>
    <row r="5000" customFormat="false" ht="15.75" hidden="false" customHeight="false" outlineLevel="0" collapsed="false">
      <c r="A5000" s="20" t="s">
        <v>10072</v>
      </c>
      <c r="B5000" s="20" t="s">
        <v>9993</v>
      </c>
      <c r="C5000" s="20" t="s">
        <v>10049</v>
      </c>
      <c r="D5000" s="20" t="s">
        <v>9994</v>
      </c>
      <c r="E5000" s="20" t="s">
        <v>9995</v>
      </c>
      <c r="F5000" s="20" t="s">
        <v>10031</v>
      </c>
      <c r="H5000" s="20" t="s">
        <v>49</v>
      </c>
    </row>
    <row r="5001" customFormat="false" ht="15.75" hidden="false" customHeight="false" outlineLevel="0" collapsed="false">
      <c r="A5001" s="20" t="s">
        <v>10073</v>
      </c>
      <c r="B5001" s="20" t="s">
        <v>9993</v>
      </c>
      <c r="C5001" s="20" t="s">
        <v>10049</v>
      </c>
      <c r="D5001" s="20" t="s">
        <v>9994</v>
      </c>
      <c r="E5001" s="20" t="s">
        <v>9995</v>
      </c>
      <c r="F5001" s="20" t="s">
        <v>10031</v>
      </c>
      <c r="H5001" s="20" t="s">
        <v>49</v>
      </c>
    </row>
    <row r="5002" customFormat="false" ht="15.75" hidden="false" customHeight="false" outlineLevel="0" collapsed="false">
      <c r="A5002" s="20" t="s">
        <v>10074</v>
      </c>
      <c r="B5002" s="20" t="s">
        <v>9993</v>
      </c>
      <c r="C5002" s="20" t="s">
        <v>10049</v>
      </c>
      <c r="D5002" s="20" t="s">
        <v>9994</v>
      </c>
      <c r="E5002" s="20" t="s">
        <v>10075</v>
      </c>
      <c r="F5002" s="20" t="s">
        <v>10034</v>
      </c>
      <c r="H5002" s="20" t="s">
        <v>49</v>
      </c>
    </row>
    <row r="5003" customFormat="false" ht="15.75" hidden="false" customHeight="false" outlineLevel="0" collapsed="false">
      <c r="A5003" s="20" t="s">
        <v>10076</v>
      </c>
      <c r="B5003" s="20" t="s">
        <v>9993</v>
      </c>
      <c r="C5003" s="20" t="s">
        <v>10049</v>
      </c>
      <c r="D5003" s="20" t="s">
        <v>9994</v>
      </c>
      <c r="E5003" s="20" t="s">
        <v>10075</v>
      </c>
      <c r="F5003" s="20" t="s">
        <v>10034</v>
      </c>
      <c r="H5003" s="20" t="s">
        <v>49</v>
      </c>
    </row>
    <row r="5004" customFormat="false" ht="15.75" hidden="false" customHeight="false" outlineLevel="0" collapsed="false">
      <c r="A5004" s="20" t="s">
        <v>10077</v>
      </c>
      <c r="B5004" s="20" t="s">
        <v>9993</v>
      </c>
      <c r="C5004" s="20" t="s">
        <v>10049</v>
      </c>
      <c r="D5004" s="20" t="s">
        <v>9994</v>
      </c>
      <c r="E5004" s="20" t="s">
        <v>9995</v>
      </c>
      <c r="F5004" s="20" t="s">
        <v>10037</v>
      </c>
      <c r="H5004" s="20" t="s">
        <v>49</v>
      </c>
    </row>
    <row r="5005" customFormat="false" ht="15.75" hidden="false" customHeight="false" outlineLevel="0" collapsed="false">
      <c r="A5005" s="20" t="s">
        <v>10078</v>
      </c>
      <c r="B5005" s="20" t="s">
        <v>9993</v>
      </c>
      <c r="C5005" s="20" t="s">
        <v>10049</v>
      </c>
      <c r="D5005" s="20" t="s">
        <v>9994</v>
      </c>
      <c r="E5005" s="20" t="s">
        <v>9995</v>
      </c>
      <c r="F5005" s="20" t="s">
        <v>10037</v>
      </c>
      <c r="H5005" s="20" t="s">
        <v>49</v>
      </c>
    </row>
    <row r="5006" customFormat="false" ht="15.75" hidden="false" customHeight="false" outlineLevel="0" collapsed="false">
      <c r="A5006" s="20" t="s">
        <v>10079</v>
      </c>
      <c r="B5006" s="20" t="s">
        <v>9993</v>
      </c>
      <c r="C5006" s="20" t="s">
        <v>10049</v>
      </c>
      <c r="D5006" s="20" t="s">
        <v>9994</v>
      </c>
      <c r="E5006" s="20" t="s">
        <v>9995</v>
      </c>
      <c r="F5006" s="20" t="s">
        <v>10040</v>
      </c>
      <c r="H5006" s="20" t="s">
        <v>49</v>
      </c>
    </row>
    <row r="5007" customFormat="false" ht="15.75" hidden="false" customHeight="false" outlineLevel="0" collapsed="false">
      <c r="A5007" s="20" t="s">
        <v>10080</v>
      </c>
      <c r="B5007" s="20" t="s">
        <v>9993</v>
      </c>
      <c r="C5007" s="20" t="s">
        <v>10049</v>
      </c>
      <c r="D5007" s="20" t="s">
        <v>9994</v>
      </c>
      <c r="E5007" s="20" t="s">
        <v>9995</v>
      </c>
      <c r="F5007" s="20" t="s">
        <v>10040</v>
      </c>
      <c r="H5007" s="20" t="s">
        <v>49</v>
      </c>
    </row>
    <row r="5008" customFormat="false" ht="15.75" hidden="false" customHeight="false" outlineLevel="0" collapsed="false">
      <c r="A5008" s="20" t="s">
        <v>10081</v>
      </c>
      <c r="B5008" s="20" t="s">
        <v>9993</v>
      </c>
      <c r="C5008" s="20" t="s">
        <v>10049</v>
      </c>
      <c r="D5008" s="20" t="s">
        <v>9994</v>
      </c>
      <c r="E5008" s="20" t="s">
        <v>9995</v>
      </c>
      <c r="F5008" s="20" t="s">
        <v>10043</v>
      </c>
      <c r="H5008" s="20" t="s">
        <v>49</v>
      </c>
    </row>
    <row r="5009" customFormat="false" ht="15.75" hidden="false" customHeight="false" outlineLevel="0" collapsed="false">
      <c r="A5009" s="20" t="s">
        <v>10082</v>
      </c>
      <c r="B5009" s="20" t="s">
        <v>9993</v>
      </c>
      <c r="C5009" s="20" t="s">
        <v>10049</v>
      </c>
      <c r="D5009" s="20" t="s">
        <v>9994</v>
      </c>
      <c r="E5009" s="20" t="s">
        <v>9995</v>
      </c>
      <c r="F5009" s="20" t="s">
        <v>10043</v>
      </c>
      <c r="H5009" s="20" t="s">
        <v>49</v>
      </c>
    </row>
    <row r="5010" customFormat="false" ht="15.75" hidden="false" customHeight="false" outlineLevel="0" collapsed="false">
      <c r="A5010" s="20" t="s">
        <v>10083</v>
      </c>
      <c r="B5010" s="20" t="s">
        <v>9993</v>
      </c>
      <c r="C5010" s="20" t="s">
        <v>10049</v>
      </c>
      <c r="D5010" s="20" t="s">
        <v>9994</v>
      </c>
      <c r="E5010" s="20" t="s">
        <v>9995</v>
      </c>
      <c r="F5010" s="20" t="s">
        <v>10046</v>
      </c>
      <c r="H5010" s="20" t="s">
        <v>49</v>
      </c>
    </row>
    <row r="5011" customFormat="false" ht="15.75" hidden="false" customHeight="false" outlineLevel="0" collapsed="false">
      <c r="A5011" s="20" t="s">
        <v>10084</v>
      </c>
      <c r="B5011" s="20" t="s">
        <v>9993</v>
      </c>
      <c r="C5011" s="20" t="s">
        <v>10049</v>
      </c>
      <c r="D5011" s="20" t="s">
        <v>9994</v>
      </c>
      <c r="E5011" s="20" t="s">
        <v>9995</v>
      </c>
      <c r="F5011" s="20" t="s">
        <v>10046</v>
      </c>
      <c r="H5011" s="20" t="s">
        <v>49</v>
      </c>
    </row>
    <row r="5012" customFormat="false" ht="15.75" hidden="false" customHeight="false" outlineLevel="0" collapsed="false">
      <c r="A5012" s="20" t="s">
        <v>10085</v>
      </c>
      <c r="B5012" s="20" t="s">
        <v>10086</v>
      </c>
      <c r="C5012" s="20" t="s">
        <v>10087</v>
      </c>
      <c r="D5012" s="20" t="s">
        <v>10088</v>
      </c>
      <c r="E5012" s="20" t="s">
        <v>10089</v>
      </c>
      <c r="H5012" s="20" t="s">
        <v>103</v>
      </c>
    </row>
    <row r="5013" customFormat="false" ht="15.75" hidden="false" customHeight="false" outlineLevel="0" collapsed="false">
      <c r="A5013" s="20" t="s">
        <v>10090</v>
      </c>
      <c r="B5013" s="20" t="s">
        <v>10086</v>
      </c>
      <c r="C5013" s="20" t="s">
        <v>10087</v>
      </c>
      <c r="D5013" s="20" t="s">
        <v>10088</v>
      </c>
      <c r="E5013" s="20" t="s">
        <v>10089</v>
      </c>
      <c r="H5013" s="20" t="s">
        <v>103</v>
      </c>
    </row>
    <row r="5014" customFormat="false" ht="15.75" hidden="false" customHeight="false" outlineLevel="0" collapsed="false">
      <c r="A5014" s="20" t="s">
        <v>10091</v>
      </c>
      <c r="B5014" s="20" t="s">
        <v>10086</v>
      </c>
      <c r="C5014" s="20" t="s">
        <v>10087</v>
      </c>
      <c r="D5014" s="20" t="s">
        <v>10092</v>
      </c>
      <c r="E5014" s="20" t="s">
        <v>10093</v>
      </c>
      <c r="H5014" s="20" t="s">
        <v>103</v>
      </c>
    </row>
    <row r="5015" customFormat="false" ht="15.75" hidden="false" customHeight="false" outlineLevel="0" collapsed="false">
      <c r="A5015" s="20" t="s">
        <v>10094</v>
      </c>
      <c r="B5015" s="20" t="s">
        <v>10086</v>
      </c>
      <c r="C5015" s="20" t="s">
        <v>10087</v>
      </c>
      <c r="D5015" s="20" t="s">
        <v>10092</v>
      </c>
      <c r="E5015" s="20" t="s">
        <v>10093</v>
      </c>
      <c r="H5015" s="20" t="s">
        <v>103</v>
      </c>
    </row>
    <row r="5016" customFormat="false" ht="15.75" hidden="false" customHeight="false" outlineLevel="0" collapsed="false">
      <c r="A5016" s="20" t="s">
        <v>10095</v>
      </c>
      <c r="B5016" s="20" t="s">
        <v>10086</v>
      </c>
      <c r="C5016" s="20" t="s">
        <v>10087</v>
      </c>
      <c r="D5016" s="20" t="s">
        <v>10096</v>
      </c>
      <c r="E5016" s="20" t="s">
        <v>10097</v>
      </c>
      <c r="H5016" s="20" t="s">
        <v>103</v>
      </c>
    </row>
    <row r="5017" customFormat="false" ht="15.75" hidden="false" customHeight="false" outlineLevel="0" collapsed="false">
      <c r="A5017" s="20" t="s">
        <v>10098</v>
      </c>
      <c r="B5017" s="20" t="s">
        <v>10086</v>
      </c>
      <c r="C5017" s="20" t="s">
        <v>10087</v>
      </c>
      <c r="D5017" s="20" t="s">
        <v>10096</v>
      </c>
      <c r="E5017" s="20" t="s">
        <v>10097</v>
      </c>
      <c r="H5017" s="20" t="s">
        <v>103</v>
      </c>
    </row>
    <row r="5018" customFormat="false" ht="15.75" hidden="false" customHeight="false" outlineLevel="0" collapsed="false">
      <c r="A5018" s="20" t="s">
        <v>10099</v>
      </c>
      <c r="B5018" s="20" t="s">
        <v>10086</v>
      </c>
      <c r="C5018" s="20" t="s">
        <v>10087</v>
      </c>
      <c r="D5018" s="20" t="s">
        <v>10096</v>
      </c>
      <c r="E5018" s="20" t="s">
        <v>10100</v>
      </c>
      <c r="H5018" s="20" t="s">
        <v>103</v>
      </c>
    </row>
    <row r="5019" customFormat="false" ht="15.75" hidden="false" customHeight="false" outlineLevel="0" collapsed="false">
      <c r="A5019" s="20" t="s">
        <v>10101</v>
      </c>
      <c r="B5019" s="20" t="s">
        <v>10086</v>
      </c>
      <c r="C5019" s="20" t="s">
        <v>10087</v>
      </c>
      <c r="D5019" s="20" t="s">
        <v>10096</v>
      </c>
      <c r="E5019" s="20" t="s">
        <v>10100</v>
      </c>
      <c r="H5019" s="20" t="s">
        <v>103</v>
      </c>
    </row>
    <row r="5020" customFormat="false" ht="15.75" hidden="false" customHeight="false" outlineLevel="0" collapsed="false">
      <c r="A5020" s="20" t="s">
        <v>10102</v>
      </c>
      <c r="B5020" s="20" t="s">
        <v>10086</v>
      </c>
      <c r="C5020" s="20" t="s">
        <v>10087</v>
      </c>
      <c r="D5020" s="20" t="s">
        <v>10103</v>
      </c>
      <c r="E5020" s="20" t="s">
        <v>10097</v>
      </c>
      <c r="H5020" s="20" t="s">
        <v>103</v>
      </c>
    </row>
    <row r="5021" customFormat="false" ht="15.75" hidden="false" customHeight="false" outlineLevel="0" collapsed="false">
      <c r="A5021" s="20" t="s">
        <v>10104</v>
      </c>
      <c r="B5021" s="20" t="s">
        <v>10086</v>
      </c>
      <c r="C5021" s="20" t="s">
        <v>10087</v>
      </c>
      <c r="D5021" s="20" t="s">
        <v>10103</v>
      </c>
      <c r="E5021" s="20" t="s">
        <v>10097</v>
      </c>
      <c r="H5021" s="20" t="s">
        <v>103</v>
      </c>
    </row>
    <row r="5022" customFormat="false" ht="15.75" hidden="false" customHeight="false" outlineLevel="0" collapsed="false">
      <c r="A5022" s="20" t="s">
        <v>10105</v>
      </c>
      <c r="B5022" s="20" t="s">
        <v>10106</v>
      </c>
      <c r="C5022" s="20" t="s">
        <v>10087</v>
      </c>
      <c r="D5022" s="20" t="s">
        <v>10103</v>
      </c>
      <c r="E5022" s="20" t="s">
        <v>10100</v>
      </c>
      <c r="H5022" s="20" t="s">
        <v>103</v>
      </c>
    </row>
    <row r="5023" customFormat="false" ht="15.75" hidden="false" customHeight="false" outlineLevel="0" collapsed="false">
      <c r="A5023" s="20" t="s">
        <v>10107</v>
      </c>
      <c r="B5023" s="20" t="s">
        <v>10106</v>
      </c>
      <c r="C5023" s="20" t="s">
        <v>10087</v>
      </c>
      <c r="D5023" s="20" t="s">
        <v>10103</v>
      </c>
      <c r="E5023" s="20" t="s">
        <v>10100</v>
      </c>
      <c r="H5023" s="20" t="s">
        <v>103</v>
      </c>
    </row>
    <row r="5024" customFormat="false" ht="15.75" hidden="false" customHeight="false" outlineLevel="0" collapsed="false">
      <c r="A5024" s="20" t="s">
        <v>10108</v>
      </c>
      <c r="B5024" s="20" t="s">
        <v>10086</v>
      </c>
      <c r="C5024" s="20" t="s">
        <v>10087</v>
      </c>
      <c r="D5024" s="20" t="s">
        <v>10109</v>
      </c>
      <c r="E5024" s="20" t="s">
        <v>10097</v>
      </c>
      <c r="H5024" s="20" t="s">
        <v>103</v>
      </c>
    </row>
    <row r="5025" customFormat="false" ht="15.75" hidden="false" customHeight="false" outlineLevel="0" collapsed="false">
      <c r="A5025" s="20" t="s">
        <v>10110</v>
      </c>
      <c r="B5025" s="20" t="s">
        <v>10086</v>
      </c>
      <c r="C5025" s="20" t="s">
        <v>10087</v>
      </c>
      <c r="D5025" s="20" t="s">
        <v>10109</v>
      </c>
      <c r="E5025" s="20" t="s">
        <v>10097</v>
      </c>
      <c r="H5025" s="20" t="s">
        <v>103</v>
      </c>
    </row>
    <row r="5026" customFormat="false" ht="15.75" hidden="false" customHeight="false" outlineLevel="0" collapsed="false">
      <c r="A5026" s="20" t="s">
        <v>10111</v>
      </c>
      <c r="B5026" s="20" t="s">
        <v>10086</v>
      </c>
      <c r="C5026" s="20" t="s">
        <v>10087</v>
      </c>
      <c r="D5026" s="20" t="s">
        <v>10109</v>
      </c>
      <c r="E5026" s="20" t="s">
        <v>10100</v>
      </c>
      <c r="H5026" s="20" t="s">
        <v>103</v>
      </c>
    </row>
    <row r="5027" customFormat="false" ht="15.75" hidden="false" customHeight="false" outlineLevel="0" collapsed="false">
      <c r="A5027" s="20" t="s">
        <v>10112</v>
      </c>
      <c r="B5027" s="20" t="s">
        <v>10086</v>
      </c>
      <c r="C5027" s="20" t="s">
        <v>10087</v>
      </c>
      <c r="D5027" s="20" t="s">
        <v>10109</v>
      </c>
      <c r="E5027" s="20" t="s">
        <v>10100</v>
      </c>
      <c r="H5027" s="20" t="s">
        <v>103</v>
      </c>
    </row>
    <row r="5028" customFormat="false" ht="15.75" hidden="false" customHeight="false" outlineLevel="0" collapsed="false">
      <c r="A5028" s="20" t="s">
        <v>10113</v>
      </c>
      <c r="B5028" s="20" t="s">
        <v>10086</v>
      </c>
      <c r="C5028" s="20" t="s">
        <v>10087</v>
      </c>
      <c r="D5028" s="20" t="s">
        <v>10114</v>
      </c>
      <c r="E5028" s="20" t="s">
        <v>10097</v>
      </c>
      <c r="H5028" s="20" t="s">
        <v>103</v>
      </c>
    </row>
    <row r="5029" customFormat="false" ht="15.75" hidden="false" customHeight="false" outlineLevel="0" collapsed="false">
      <c r="A5029" s="20" t="s">
        <v>10115</v>
      </c>
      <c r="B5029" s="20" t="s">
        <v>10086</v>
      </c>
      <c r="C5029" s="20" t="s">
        <v>10087</v>
      </c>
      <c r="D5029" s="20" t="s">
        <v>10114</v>
      </c>
      <c r="E5029" s="20" t="s">
        <v>10097</v>
      </c>
      <c r="H5029" s="20" t="s">
        <v>103</v>
      </c>
    </row>
    <row r="5030" customFormat="false" ht="15.75" hidden="false" customHeight="false" outlineLevel="0" collapsed="false">
      <c r="A5030" s="20" t="s">
        <v>10116</v>
      </c>
      <c r="B5030" s="20" t="s">
        <v>10086</v>
      </c>
      <c r="C5030" s="20" t="s">
        <v>10087</v>
      </c>
      <c r="D5030" s="20" t="s">
        <v>10114</v>
      </c>
      <c r="E5030" s="20" t="s">
        <v>10100</v>
      </c>
      <c r="H5030" s="20" t="s">
        <v>103</v>
      </c>
    </row>
    <row r="5031" customFormat="false" ht="15.75" hidden="false" customHeight="false" outlineLevel="0" collapsed="false">
      <c r="A5031" s="20" t="s">
        <v>10117</v>
      </c>
      <c r="B5031" s="20" t="s">
        <v>10086</v>
      </c>
      <c r="C5031" s="20" t="s">
        <v>10087</v>
      </c>
      <c r="D5031" s="20" t="s">
        <v>10114</v>
      </c>
      <c r="E5031" s="20" t="s">
        <v>10100</v>
      </c>
      <c r="H5031" s="20" t="s">
        <v>103</v>
      </c>
    </row>
    <row r="5032" customFormat="false" ht="15.75" hidden="false" customHeight="false" outlineLevel="0" collapsed="false">
      <c r="A5032" s="20" t="s">
        <v>10118</v>
      </c>
      <c r="B5032" s="20" t="s">
        <v>10086</v>
      </c>
      <c r="C5032" s="20" t="s">
        <v>10087</v>
      </c>
      <c r="D5032" s="20" t="s">
        <v>10088</v>
      </c>
      <c r="E5032" s="20" t="s">
        <v>10097</v>
      </c>
      <c r="H5032" s="20" t="s">
        <v>103</v>
      </c>
    </row>
    <row r="5033" customFormat="false" ht="15.75" hidden="false" customHeight="false" outlineLevel="0" collapsed="false">
      <c r="A5033" s="20" t="s">
        <v>10119</v>
      </c>
      <c r="B5033" s="20" t="s">
        <v>10086</v>
      </c>
      <c r="C5033" s="20" t="s">
        <v>10087</v>
      </c>
      <c r="D5033" s="20" t="s">
        <v>10088</v>
      </c>
      <c r="E5033" s="20" t="s">
        <v>10097</v>
      </c>
      <c r="H5033" s="20" t="s">
        <v>103</v>
      </c>
    </row>
    <row r="5034" customFormat="false" ht="15.75" hidden="false" customHeight="false" outlineLevel="0" collapsed="false">
      <c r="A5034" s="20" t="s">
        <v>10120</v>
      </c>
      <c r="B5034" s="20" t="s">
        <v>10086</v>
      </c>
      <c r="C5034" s="20" t="s">
        <v>10087</v>
      </c>
      <c r="D5034" s="20" t="s">
        <v>10121</v>
      </c>
      <c r="E5034" s="20" t="s">
        <v>10097</v>
      </c>
      <c r="H5034" s="20" t="s">
        <v>103</v>
      </c>
    </row>
    <row r="5035" customFormat="false" ht="15.75" hidden="false" customHeight="false" outlineLevel="0" collapsed="false">
      <c r="A5035" s="20" t="s">
        <v>10122</v>
      </c>
      <c r="B5035" s="20" t="s">
        <v>10086</v>
      </c>
      <c r="C5035" s="20" t="s">
        <v>10087</v>
      </c>
      <c r="D5035" s="20" t="s">
        <v>10121</v>
      </c>
      <c r="E5035" s="20" t="s">
        <v>10097</v>
      </c>
      <c r="H5035" s="20" t="s">
        <v>103</v>
      </c>
    </row>
    <row r="5036" customFormat="false" ht="15.75" hidden="false" customHeight="false" outlineLevel="0" collapsed="false">
      <c r="A5036" s="20" t="s">
        <v>10123</v>
      </c>
      <c r="B5036" s="20" t="s">
        <v>10086</v>
      </c>
      <c r="C5036" s="20" t="s">
        <v>10087</v>
      </c>
      <c r="D5036" s="20" t="s">
        <v>10092</v>
      </c>
      <c r="E5036" s="20" t="s">
        <v>10097</v>
      </c>
      <c r="H5036" s="20" t="s">
        <v>103</v>
      </c>
    </row>
    <row r="5037" customFormat="false" ht="15.75" hidden="false" customHeight="false" outlineLevel="0" collapsed="false">
      <c r="A5037" s="20" t="s">
        <v>10124</v>
      </c>
      <c r="B5037" s="20" t="s">
        <v>10086</v>
      </c>
      <c r="C5037" s="20" t="s">
        <v>10087</v>
      </c>
      <c r="D5037" s="20" t="s">
        <v>10092</v>
      </c>
      <c r="E5037" s="20" t="s">
        <v>10097</v>
      </c>
      <c r="H5037" s="20" t="s">
        <v>103</v>
      </c>
    </row>
    <row r="5038" customFormat="false" ht="15.75" hidden="false" customHeight="false" outlineLevel="0" collapsed="false">
      <c r="A5038" s="20" t="s">
        <v>10125</v>
      </c>
      <c r="B5038" s="20" t="s">
        <v>10086</v>
      </c>
      <c r="C5038" s="20" t="s">
        <v>10087</v>
      </c>
      <c r="D5038" s="20" t="s">
        <v>10126</v>
      </c>
      <c r="E5038" s="20" t="s">
        <v>10097</v>
      </c>
      <c r="H5038" s="20" t="s">
        <v>103</v>
      </c>
    </row>
    <row r="5039" customFormat="false" ht="15.75" hidden="false" customHeight="false" outlineLevel="0" collapsed="false">
      <c r="A5039" s="20" t="s">
        <v>10127</v>
      </c>
      <c r="B5039" s="20" t="s">
        <v>10086</v>
      </c>
      <c r="C5039" s="20" t="s">
        <v>10087</v>
      </c>
      <c r="D5039" s="20" t="s">
        <v>10126</v>
      </c>
      <c r="E5039" s="20" t="s">
        <v>10097</v>
      </c>
      <c r="H5039" s="20" t="s">
        <v>103</v>
      </c>
    </row>
    <row r="5040" customFormat="false" ht="15.75" hidden="false" customHeight="false" outlineLevel="0" collapsed="false">
      <c r="A5040" s="20" t="s">
        <v>10128</v>
      </c>
      <c r="B5040" s="20" t="s">
        <v>10086</v>
      </c>
      <c r="C5040" s="20" t="s">
        <v>10087</v>
      </c>
      <c r="D5040" s="20" t="s">
        <v>10129</v>
      </c>
      <c r="E5040" s="20" t="s">
        <v>10097</v>
      </c>
      <c r="H5040" s="20" t="s">
        <v>103</v>
      </c>
    </row>
    <row r="5041" customFormat="false" ht="15.75" hidden="false" customHeight="false" outlineLevel="0" collapsed="false">
      <c r="A5041" s="20" t="s">
        <v>10130</v>
      </c>
      <c r="B5041" s="20" t="s">
        <v>10086</v>
      </c>
      <c r="C5041" s="20" t="s">
        <v>10087</v>
      </c>
      <c r="D5041" s="20" t="s">
        <v>10129</v>
      </c>
      <c r="E5041" s="20" t="s">
        <v>10097</v>
      </c>
      <c r="H5041" s="20" t="s">
        <v>103</v>
      </c>
    </row>
    <row r="5042" customFormat="false" ht="15.75" hidden="false" customHeight="false" outlineLevel="0" collapsed="false">
      <c r="A5042" s="20" t="s">
        <v>10131</v>
      </c>
      <c r="B5042" s="20" t="s">
        <v>10106</v>
      </c>
      <c r="C5042" s="20" t="s">
        <v>10087</v>
      </c>
      <c r="D5042" s="20" t="s">
        <v>10096</v>
      </c>
      <c r="E5042" s="20" t="s">
        <v>10132</v>
      </c>
      <c r="H5042" s="20" t="s">
        <v>103</v>
      </c>
    </row>
    <row r="5043" customFormat="false" ht="15.75" hidden="false" customHeight="false" outlineLevel="0" collapsed="false">
      <c r="A5043" s="20" t="s">
        <v>10133</v>
      </c>
      <c r="B5043" s="20" t="s">
        <v>10106</v>
      </c>
      <c r="C5043" s="20" t="s">
        <v>10087</v>
      </c>
      <c r="D5043" s="20" t="s">
        <v>10096</v>
      </c>
      <c r="E5043" s="20" t="s">
        <v>10132</v>
      </c>
      <c r="H5043" s="20" t="s">
        <v>103</v>
      </c>
    </row>
    <row r="5044" customFormat="false" ht="15.75" hidden="false" customHeight="false" outlineLevel="0" collapsed="false">
      <c r="A5044" s="20" t="s">
        <v>10134</v>
      </c>
      <c r="B5044" s="20" t="s">
        <v>10086</v>
      </c>
      <c r="C5044" s="20" t="s">
        <v>10087</v>
      </c>
      <c r="D5044" s="20" t="s">
        <v>10096</v>
      </c>
      <c r="E5044" s="20" t="s">
        <v>10135</v>
      </c>
      <c r="H5044" s="20" t="s">
        <v>103</v>
      </c>
    </row>
    <row r="5045" customFormat="false" ht="15.75" hidden="false" customHeight="false" outlineLevel="0" collapsed="false">
      <c r="A5045" s="20" t="s">
        <v>10136</v>
      </c>
      <c r="B5045" s="20" t="s">
        <v>10086</v>
      </c>
      <c r="C5045" s="20" t="s">
        <v>10087</v>
      </c>
      <c r="D5045" s="20" t="s">
        <v>10096</v>
      </c>
      <c r="E5045" s="20" t="s">
        <v>10135</v>
      </c>
      <c r="H5045" s="20" t="s">
        <v>103</v>
      </c>
    </row>
    <row r="5046" customFormat="false" ht="15.75" hidden="false" customHeight="false" outlineLevel="0" collapsed="false">
      <c r="A5046" s="20" t="s">
        <v>10137</v>
      </c>
      <c r="B5046" s="20" t="s">
        <v>10138</v>
      </c>
      <c r="C5046" s="20" t="s">
        <v>10139</v>
      </c>
      <c r="D5046" s="20" t="s">
        <v>10140</v>
      </c>
      <c r="E5046" s="20" t="s">
        <v>10141</v>
      </c>
      <c r="F5046" s="20" t="s">
        <v>10142</v>
      </c>
      <c r="H5046" s="20" t="s">
        <v>49</v>
      </c>
    </row>
    <row r="5047" customFormat="false" ht="15.75" hidden="false" customHeight="false" outlineLevel="0" collapsed="false">
      <c r="A5047" s="20" t="s">
        <v>10143</v>
      </c>
      <c r="B5047" s="20" t="s">
        <v>10138</v>
      </c>
      <c r="C5047" s="20" t="s">
        <v>10139</v>
      </c>
      <c r="D5047" s="20" t="s">
        <v>10140</v>
      </c>
      <c r="E5047" s="20" t="s">
        <v>10141</v>
      </c>
      <c r="F5047" s="20" t="s">
        <v>10142</v>
      </c>
      <c r="H5047" s="20" t="s">
        <v>49</v>
      </c>
    </row>
    <row r="5048" customFormat="false" ht="15.75" hidden="false" customHeight="false" outlineLevel="0" collapsed="false">
      <c r="A5048" s="20" t="s">
        <v>10144</v>
      </c>
      <c r="B5048" s="20" t="s">
        <v>10138</v>
      </c>
      <c r="C5048" s="20" t="s">
        <v>10139</v>
      </c>
      <c r="D5048" s="20" t="s">
        <v>10140</v>
      </c>
      <c r="E5048" s="20" t="s">
        <v>10141</v>
      </c>
      <c r="F5048" s="20" t="s">
        <v>10145</v>
      </c>
      <c r="H5048" s="20" t="s">
        <v>49</v>
      </c>
    </row>
    <row r="5049" customFormat="false" ht="15.75" hidden="false" customHeight="false" outlineLevel="0" collapsed="false">
      <c r="A5049" s="20" t="s">
        <v>10146</v>
      </c>
      <c r="B5049" s="20" t="s">
        <v>10138</v>
      </c>
      <c r="C5049" s="20" t="s">
        <v>10139</v>
      </c>
      <c r="D5049" s="20" t="s">
        <v>10140</v>
      </c>
      <c r="E5049" s="20" t="s">
        <v>10141</v>
      </c>
      <c r="F5049" s="20" t="s">
        <v>10145</v>
      </c>
      <c r="H5049" s="20" t="s">
        <v>49</v>
      </c>
    </row>
    <row r="5050" customFormat="false" ht="15.75" hidden="false" customHeight="false" outlineLevel="0" collapsed="false">
      <c r="A5050" s="20" t="s">
        <v>10147</v>
      </c>
      <c r="B5050" s="20" t="s">
        <v>10138</v>
      </c>
      <c r="C5050" s="20" t="s">
        <v>10139</v>
      </c>
      <c r="D5050" s="20" t="s">
        <v>10140</v>
      </c>
      <c r="E5050" s="20" t="s">
        <v>10141</v>
      </c>
      <c r="F5050" s="20" t="s">
        <v>10148</v>
      </c>
      <c r="H5050" s="20" t="s">
        <v>49</v>
      </c>
    </row>
    <row r="5051" customFormat="false" ht="15.75" hidden="false" customHeight="false" outlineLevel="0" collapsed="false">
      <c r="A5051" s="20" t="s">
        <v>10149</v>
      </c>
      <c r="B5051" s="20" t="s">
        <v>10138</v>
      </c>
      <c r="C5051" s="20" t="s">
        <v>10139</v>
      </c>
      <c r="D5051" s="20" t="s">
        <v>10140</v>
      </c>
      <c r="E5051" s="20" t="s">
        <v>10141</v>
      </c>
      <c r="F5051" s="20" t="s">
        <v>10148</v>
      </c>
      <c r="H5051" s="20" t="s">
        <v>49</v>
      </c>
    </row>
    <row r="5052" customFormat="false" ht="15.75" hidden="false" customHeight="false" outlineLevel="0" collapsed="false">
      <c r="A5052" s="20" t="s">
        <v>10150</v>
      </c>
      <c r="B5052" s="20" t="s">
        <v>10138</v>
      </c>
      <c r="C5052" s="20" t="s">
        <v>10151</v>
      </c>
      <c r="D5052" s="20" t="s">
        <v>10140</v>
      </c>
      <c r="E5052" s="20" t="s">
        <v>10141</v>
      </c>
      <c r="F5052" s="20" t="s">
        <v>10152</v>
      </c>
      <c r="H5052" s="20" t="s">
        <v>49</v>
      </c>
    </row>
    <row r="5053" customFormat="false" ht="15.75" hidden="false" customHeight="false" outlineLevel="0" collapsed="false">
      <c r="A5053" s="20" t="s">
        <v>10153</v>
      </c>
      <c r="B5053" s="20" t="s">
        <v>10138</v>
      </c>
      <c r="C5053" s="20" t="s">
        <v>10151</v>
      </c>
      <c r="D5053" s="20" t="s">
        <v>10140</v>
      </c>
      <c r="E5053" s="20" t="s">
        <v>10141</v>
      </c>
      <c r="F5053" s="20" t="s">
        <v>10152</v>
      </c>
      <c r="H5053" s="20" t="s">
        <v>49</v>
      </c>
    </row>
    <row r="5054" customFormat="false" ht="15.75" hidden="false" customHeight="false" outlineLevel="0" collapsed="false">
      <c r="A5054" s="20" t="s">
        <v>10154</v>
      </c>
      <c r="B5054" s="20" t="s">
        <v>10138</v>
      </c>
      <c r="C5054" s="20" t="s">
        <v>10151</v>
      </c>
      <c r="D5054" s="20" t="s">
        <v>10140</v>
      </c>
      <c r="E5054" s="20" t="s">
        <v>10141</v>
      </c>
      <c r="F5054" s="20" t="s">
        <v>10155</v>
      </c>
      <c r="H5054" s="20" t="s">
        <v>49</v>
      </c>
    </row>
    <row r="5055" customFormat="false" ht="15.75" hidden="false" customHeight="false" outlineLevel="0" collapsed="false">
      <c r="A5055" s="20" t="s">
        <v>10156</v>
      </c>
      <c r="B5055" s="20" t="s">
        <v>10138</v>
      </c>
      <c r="C5055" s="20" t="s">
        <v>10151</v>
      </c>
      <c r="D5055" s="20" t="s">
        <v>10140</v>
      </c>
      <c r="E5055" s="20" t="s">
        <v>10141</v>
      </c>
      <c r="F5055" s="20" t="s">
        <v>10155</v>
      </c>
      <c r="H5055" s="20" t="s">
        <v>49</v>
      </c>
    </row>
    <row r="5056" customFormat="false" ht="15.75" hidden="false" customHeight="false" outlineLevel="0" collapsed="false">
      <c r="A5056" s="20" t="s">
        <v>10157</v>
      </c>
      <c r="B5056" s="20" t="s">
        <v>10138</v>
      </c>
      <c r="C5056" s="20" t="s">
        <v>10151</v>
      </c>
      <c r="D5056" s="20" t="s">
        <v>10140</v>
      </c>
      <c r="E5056" s="20" t="s">
        <v>10141</v>
      </c>
      <c r="F5056" s="20" t="s">
        <v>10158</v>
      </c>
      <c r="H5056" s="20" t="s">
        <v>49</v>
      </c>
    </row>
    <row r="5057" customFormat="false" ht="15.75" hidden="false" customHeight="false" outlineLevel="0" collapsed="false">
      <c r="A5057" s="20" t="s">
        <v>10159</v>
      </c>
      <c r="B5057" s="20" t="s">
        <v>10138</v>
      </c>
      <c r="C5057" s="20" t="s">
        <v>10151</v>
      </c>
      <c r="D5057" s="20" t="s">
        <v>10140</v>
      </c>
      <c r="E5057" s="20" t="s">
        <v>10141</v>
      </c>
      <c r="F5057" s="20" t="s">
        <v>10158</v>
      </c>
      <c r="H5057" s="20" t="s">
        <v>49</v>
      </c>
    </row>
    <row r="5058" customFormat="false" ht="15.75" hidden="false" customHeight="false" outlineLevel="0" collapsed="false">
      <c r="A5058" s="20" t="s">
        <v>10160</v>
      </c>
      <c r="B5058" s="20" t="s">
        <v>10138</v>
      </c>
      <c r="C5058" s="20" t="s">
        <v>10151</v>
      </c>
      <c r="D5058" s="20" t="s">
        <v>10140</v>
      </c>
      <c r="E5058" s="20" t="s">
        <v>10141</v>
      </c>
      <c r="F5058" s="20" t="s">
        <v>10161</v>
      </c>
      <c r="H5058" s="20" t="s">
        <v>49</v>
      </c>
    </row>
    <row r="5059" customFormat="false" ht="15.75" hidden="false" customHeight="false" outlineLevel="0" collapsed="false">
      <c r="A5059" s="20" t="s">
        <v>10162</v>
      </c>
      <c r="B5059" s="20" t="s">
        <v>10138</v>
      </c>
      <c r="C5059" s="20" t="s">
        <v>10151</v>
      </c>
      <c r="D5059" s="20" t="s">
        <v>10140</v>
      </c>
      <c r="E5059" s="20" t="s">
        <v>10141</v>
      </c>
      <c r="F5059" s="20" t="s">
        <v>10161</v>
      </c>
      <c r="H5059" s="20" t="s">
        <v>49</v>
      </c>
    </row>
    <row r="5060" customFormat="false" ht="15.75" hidden="false" customHeight="false" outlineLevel="0" collapsed="false">
      <c r="A5060" s="20" t="s">
        <v>10163</v>
      </c>
      <c r="B5060" s="20" t="s">
        <v>10138</v>
      </c>
      <c r="C5060" s="20" t="s">
        <v>10151</v>
      </c>
      <c r="D5060" s="20" t="s">
        <v>10140</v>
      </c>
      <c r="E5060" s="20" t="s">
        <v>10141</v>
      </c>
      <c r="F5060" s="20" t="s">
        <v>10164</v>
      </c>
      <c r="H5060" s="20" t="s">
        <v>49</v>
      </c>
    </row>
    <row r="5061" customFormat="false" ht="15.75" hidden="false" customHeight="false" outlineLevel="0" collapsed="false">
      <c r="A5061" s="20" t="s">
        <v>10165</v>
      </c>
      <c r="B5061" s="20" t="s">
        <v>10138</v>
      </c>
      <c r="C5061" s="20" t="s">
        <v>10151</v>
      </c>
      <c r="D5061" s="20" t="s">
        <v>10140</v>
      </c>
      <c r="E5061" s="20" t="s">
        <v>10141</v>
      </c>
      <c r="F5061" s="20" t="s">
        <v>10164</v>
      </c>
      <c r="H5061" s="20" t="s">
        <v>49</v>
      </c>
    </row>
    <row r="5062" customFormat="false" ht="15.75" hidden="false" customHeight="false" outlineLevel="0" collapsed="false">
      <c r="A5062" s="20" t="s">
        <v>10166</v>
      </c>
      <c r="B5062" s="20" t="s">
        <v>10138</v>
      </c>
      <c r="C5062" s="20" t="s">
        <v>10151</v>
      </c>
      <c r="D5062" s="20" t="s">
        <v>10140</v>
      </c>
      <c r="E5062" s="20" t="s">
        <v>10141</v>
      </c>
      <c r="F5062" s="20" t="s">
        <v>10167</v>
      </c>
      <c r="H5062" s="20" t="s">
        <v>49</v>
      </c>
    </row>
    <row r="5063" customFormat="false" ht="15.75" hidden="false" customHeight="false" outlineLevel="0" collapsed="false">
      <c r="A5063" s="20" t="s">
        <v>10168</v>
      </c>
      <c r="B5063" s="20" t="s">
        <v>10138</v>
      </c>
      <c r="C5063" s="20" t="s">
        <v>10151</v>
      </c>
      <c r="D5063" s="20" t="s">
        <v>10140</v>
      </c>
      <c r="E5063" s="20" t="s">
        <v>10141</v>
      </c>
      <c r="F5063" s="20" t="s">
        <v>10167</v>
      </c>
      <c r="H5063" s="20" t="s">
        <v>49</v>
      </c>
    </row>
    <row r="5064" customFormat="false" ht="15.75" hidden="false" customHeight="false" outlineLevel="0" collapsed="false">
      <c r="A5064" s="20" t="s">
        <v>10169</v>
      </c>
      <c r="B5064" s="20" t="s">
        <v>10138</v>
      </c>
      <c r="C5064" s="20" t="s">
        <v>10139</v>
      </c>
      <c r="D5064" s="20" t="s">
        <v>10140</v>
      </c>
      <c r="E5064" s="20" t="s">
        <v>10141</v>
      </c>
      <c r="F5064" s="20" t="s">
        <v>10170</v>
      </c>
      <c r="H5064" s="20" t="s">
        <v>49</v>
      </c>
    </row>
    <row r="5065" customFormat="false" ht="15.75" hidden="false" customHeight="false" outlineLevel="0" collapsed="false">
      <c r="A5065" s="20" t="s">
        <v>10171</v>
      </c>
      <c r="B5065" s="20" t="s">
        <v>10138</v>
      </c>
      <c r="C5065" s="20" t="s">
        <v>10139</v>
      </c>
      <c r="D5065" s="20" t="s">
        <v>10140</v>
      </c>
      <c r="E5065" s="20" t="s">
        <v>10141</v>
      </c>
      <c r="F5065" s="20" t="s">
        <v>10170</v>
      </c>
      <c r="H5065" s="20" t="s">
        <v>49</v>
      </c>
    </row>
    <row r="5066" customFormat="false" ht="15.75" hidden="false" customHeight="false" outlineLevel="0" collapsed="false">
      <c r="A5066" s="20" t="s">
        <v>10172</v>
      </c>
      <c r="B5066" s="20" t="s">
        <v>10138</v>
      </c>
      <c r="C5066" s="20" t="s">
        <v>10151</v>
      </c>
      <c r="D5066" s="20" t="s">
        <v>10140</v>
      </c>
      <c r="E5066" s="20" t="s">
        <v>10141</v>
      </c>
      <c r="F5066" s="20" t="s">
        <v>10173</v>
      </c>
      <c r="H5066" s="20" t="s">
        <v>49</v>
      </c>
    </row>
    <row r="5067" customFormat="false" ht="15.75" hidden="false" customHeight="false" outlineLevel="0" collapsed="false">
      <c r="A5067" s="20" t="s">
        <v>10174</v>
      </c>
      <c r="B5067" s="20" t="s">
        <v>10138</v>
      </c>
      <c r="C5067" s="20" t="s">
        <v>10151</v>
      </c>
      <c r="D5067" s="20" t="s">
        <v>10140</v>
      </c>
      <c r="E5067" s="20" t="s">
        <v>10141</v>
      </c>
      <c r="F5067" s="20" t="s">
        <v>10173</v>
      </c>
      <c r="H5067" s="20" t="s">
        <v>49</v>
      </c>
    </row>
    <row r="5068" customFormat="false" ht="15.75" hidden="false" customHeight="false" outlineLevel="0" collapsed="false">
      <c r="A5068" s="20" t="s">
        <v>10175</v>
      </c>
      <c r="B5068" s="20" t="s">
        <v>10138</v>
      </c>
      <c r="C5068" s="20" t="s">
        <v>10151</v>
      </c>
      <c r="D5068" s="20" t="s">
        <v>10140</v>
      </c>
      <c r="E5068" s="20" t="s">
        <v>10141</v>
      </c>
      <c r="F5068" s="20" t="s">
        <v>10176</v>
      </c>
      <c r="H5068" s="20" t="s">
        <v>49</v>
      </c>
    </row>
    <row r="5069" customFormat="false" ht="15.75" hidden="false" customHeight="false" outlineLevel="0" collapsed="false">
      <c r="A5069" s="20" t="s">
        <v>10177</v>
      </c>
      <c r="B5069" s="20" t="s">
        <v>10138</v>
      </c>
      <c r="C5069" s="20" t="s">
        <v>10151</v>
      </c>
      <c r="D5069" s="20" t="s">
        <v>10140</v>
      </c>
      <c r="E5069" s="20" t="s">
        <v>10141</v>
      </c>
      <c r="F5069" s="20" t="s">
        <v>10176</v>
      </c>
      <c r="H5069" s="20" t="s">
        <v>49</v>
      </c>
    </row>
    <row r="5070" customFormat="false" ht="15.75" hidden="false" customHeight="false" outlineLevel="0" collapsed="false">
      <c r="A5070" s="20" t="s">
        <v>10178</v>
      </c>
      <c r="B5070" s="20" t="s">
        <v>10138</v>
      </c>
      <c r="C5070" s="20" t="s">
        <v>10151</v>
      </c>
      <c r="D5070" s="20" t="s">
        <v>10140</v>
      </c>
      <c r="E5070" s="20" t="s">
        <v>10141</v>
      </c>
      <c r="F5070" s="20" t="s">
        <v>10179</v>
      </c>
      <c r="H5070" s="20" t="s">
        <v>49</v>
      </c>
    </row>
    <row r="5071" customFormat="false" ht="15.75" hidden="false" customHeight="false" outlineLevel="0" collapsed="false">
      <c r="A5071" s="20" t="s">
        <v>10180</v>
      </c>
      <c r="B5071" s="20" t="s">
        <v>10138</v>
      </c>
      <c r="C5071" s="20" t="s">
        <v>10151</v>
      </c>
      <c r="D5071" s="20" t="s">
        <v>10140</v>
      </c>
      <c r="E5071" s="20" t="s">
        <v>10141</v>
      </c>
      <c r="F5071" s="20" t="s">
        <v>10179</v>
      </c>
      <c r="H5071" s="20" t="s">
        <v>49</v>
      </c>
    </row>
    <row r="5072" customFormat="false" ht="15.75" hidden="false" customHeight="false" outlineLevel="0" collapsed="false">
      <c r="A5072" s="20" t="s">
        <v>10181</v>
      </c>
      <c r="B5072" s="20" t="s">
        <v>10138</v>
      </c>
      <c r="C5072" s="20" t="s">
        <v>10151</v>
      </c>
      <c r="D5072" s="20" t="s">
        <v>10140</v>
      </c>
      <c r="E5072" s="20" t="s">
        <v>10141</v>
      </c>
      <c r="F5072" s="20" t="s">
        <v>10182</v>
      </c>
      <c r="H5072" s="20" t="s">
        <v>49</v>
      </c>
    </row>
    <row r="5073" customFormat="false" ht="15.75" hidden="false" customHeight="false" outlineLevel="0" collapsed="false">
      <c r="A5073" s="20" t="s">
        <v>10183</v>
      </c>
      <c r="B5073" s="20" t="s">
        <v>10138</v>
      </c>
      <c r="C5073" s="20" t="s">
        <v>10151</v>
      </c>
      <c r="D5073" s="20" t="s">
        <v>10140</v>
      </c>
      <c r="E5073" s="20" t="s">
        <v>10141</v>
      </c>
      <c r="F5073" s="20" t="s">
        <v>10182</v>
      </c>
      <c r="H5073" s="20" t="s">
        <v>49</v>
      </c>
    </row>
    <row r="5074" customFormat="false" ht="15.75" hidden="false" customHeight="false" outlineLevel="0" collapsed="false">
      <c r="A5074" s="20" t="s">
        <v>10184</v>
      </c>
      <c r="B5074" s="20" t="s">
        <v>10138</v>
      </c>
      <c r="C5074" s="20" t="s">
        <v>10151</v>
      </c>
      <c r="D5074" s="20" t="s">
        <v>10140</v>
      </c>
      <c r="E5074" s="20" t="s">
        <v>10141</v>
      </c>
      <c r="F5074" s="20" t="s">
        <v>10185</v>
      </c>
      <c r="H5074" s="20" t="s">
        <v>49</v>
      </c>
    </row>
    <row r="5075" customFormat="false" ht="15.75" hidden="false" customHeight="false" outlineLevel="0" collapsed="false">
      <c r="A5075" s="20" t="s">
        <v>10186</v>
      </c>
      <c r="B5075" s="20" t="s">
        <v>10138</v>
      </c>
      <c r="C5075" s="20" t="s">
        <v>10151</v>
      </c>
      <c r="D5075" s="20" t="s">
        <v>10140</v>
      </c>
      <c r="E5075" s="20" t="s">
        <v>10141</v>
      </c>
      <c r="F5075" s="20" t="s">
        <v>10185</v>
      </c>
      <c r="H5075" s="20" t="s">
        <v>49</v>
      </c>
    </row>
    <row r="5076" customFormat="false" ht="15.75" hidden="false" customHeight="false" outlineLevel="0" collapsed="false">
      <c r="A5076" s="20" t="s">
        <v>10187</v>
      </c>
      <c r="B5076" s="20" t="s">
        <v>10138</v>
      </c>
      <c r="C5076" s="20" t="s">
        <v>10151</v>
      </c>
      <c r="D5076" s="20" t="s">
        <v>10140</v>
      </c>
      <c r="E5076" s="20" t="s">
        <v>10141</v>
      </c>
      <c r="F5076" s="20" t="s">
        <v>10188</v>
      </c>
      <c r="H5076" s="20" t="s">
        <v>49</v>
      </c>
    </row>
    <row r="5077" customFormat="false" ht="15.75" hidden="false" customHeight="false" outlineLevel="0" collapsed="false">
      <c r="A5077" s="20" t="s">
        <v>10189</v>
      </c>
      <c r="B5077" s="20" t="s">
        <v>10138</v>
      </c>
      <c r="C5077" s="20" t="s">
        <v>10151</v>
      </c>
      <c r="D5077" s="20" t="s">
        <v>10140</v>
      </c>
      <c r="E5077" s="20" t="s">
        <v>10141</v>
      </c>
      <c r="F5077" s="20" t="s">
        <v>10188</v>
      </c>
      <c r="H5077" s="20" t="s">
        <v>49</v>
      </c>
    </row>
    <row r="5078" customFormat="false" ht="15.75" hidden="false" customHeight="false" outlineLevel="0" collapsed="false">
      <c r="A5078" s="20" t="s">
        <v>10190</v>
      </c>
      <c r="B5078" s="20" t="s">
        <v>10138</v>
      </c>
      <c r="C5078" s="20" t="s">
        <v>10151</v>
      </c>
      <c r="D5078" s="20" t="s">
        <v>10140</v>
      </c>
      <c r="E5078" s="20" t="s">
        <v>10141</v>
      </c>
      <c r="F5078" s="20" t="s">
        <v>10191</v>
      </c>
      <c r="H5078" s="20" t="s">
        <v>49</v>
      </c>
    </row>
    <row r="5079" customFormat="false" ht="15.75" hidden="false" customHeight="false" outlineLevel="0" collapsed="false">
      <c r="A5079" s="20" t="s">
        <v>10192</v>
      </c>
      <c r="B5079" s="20" t="s">
        <v>10138</v>
      </c>
      <c r="C5079" s="20" t="s">
        <v>10151</v>
      </c>
      <c r="D5079" s="20" t="s">
        <v>10140</v>
      </c>
      <c r="E5079" s="20" t="s">
        <v>10141</v>
      </c>
      <c r="F5079" s="20" t="s">
        <v>10191</v>
      </c>
      <c r="H5079" s="20" t="s">
        <v>49</v>
      </c>
    </row>
    <row r="5080" customFormat="false" ht="15.75" hidden="false" customHeight="false" outlineLevel="0" collapsed="false">
      <c r="A5080" s="20" t="s">
        <v>10193</v>
      </c>
      <c r="B5080" s="20" t="s">
        <v>10138</v>
      </c>
      <c r="C5080" s="20" t="s">
        <v>10151</v>
      </c>
      <c r="D5080" s="20" t="s">
        <v>10194</v>
      </c>
      <c r="E5080" s="20" t="s">
        <v>10141</v>
      </c>
      <c r="F5080" s="20" t="s">
        <v>10142</v>
      </c>
      <c r="H5080" s="20" t="s">
        <v>49</v>
      </c>
    </row>
    <row r="5081" customFormat="false" ht="15.75" hidden="false" customHeight="false" outlineLevel="0" collapsed="false">
      <c r="A5081" s="20" t="s">
        <v>10195</v>
      </c>
      <c r="B5081" s="20" t="s">
        <v>10138</v>
      </c>
      <c r="C5081" s="20" t="s">
        <v>10151</v>
      </c>
      <c r="D5081" s="20" t="s">
        <v>10194</v>
      </c>
      <c r="E5081" s="20" t="s">
        <v>10141</v>
      </c>
      <c r="F5081" s="20" t="s">
        <v>10142</v>
      </c>
      <c r="H5081" s="20" t="s">
        <v>49</v>
      </c>
    </row>
    <row r="5082" customFormat="false" ht="15.75" hidden="false" customHeight="false" outlineLevel="0" collapsed="false">
      <c r="A5082" s="20" t="s">
        <v>10196</v>
      </c>
      <c r="B5082" s="20" t="s">
        <v>10197</v>
      </c>
      <c r="C5082" s="20" t="s">
        <v>10151</v>
      </c>
      <c r="D5082" s="20" t="s">
        <v>10194</v>
      </c>
      <c r="E5082" s="20" t="s">
        <v>10141</v>
      </c>
      <c r="F5082" s="20" t="s">
        <v>10145</v>
      </c>
      <c r="H5082" s="20" t="s">
        <v>49</v>
      </c>
    </row>
    <row r="5083" customFormat="false" ht="15.75" hidden="false" customHeight="false" outlineLevel="0" collapsed="false">
      <c r="A5083" s="20" t="s">
        <v>10198</v>
      </c>
      <c r="B5083" s="20" t="s">
        <v>10197</v>
      </c>
      <c r="C5083" s="20" t="s">
        <v>10151</v>
      </c>
      <c r="D5083" s="20" t="s">
        <v>10194</v>
      </c>
      <c r="E5083" s="20" t="s">
        <v>10141</v>
      </c>
      <c r="F5083" s="20" t="s">
        <v>10145</v>
      </c>
      <c r="H5083" s="20" t="s">
        <v>49</v>
      </c>
    </row>
    <row r="5084" customFormat="false" ht="15.75" hidden="false" customHeight="false" outlineLevel="0" collapsed="false">
      <c r="A5084" s="20" t="s">
        <v>10199</v>
      </c>
      <c r="B5084" s="20" t="s">
        <v>10138</v>
      </c>
      <c r="C5084" s="20" t="s">
        <v>10151</v>
      </c>
      <c r="D5084" s="20" t="s">
        <v>10194</v>
      </c>
      <c r="E5084" s="20" t="s">
        <v>10141</v>
      </c>
      <c r="F5084" s="20" t="s">
        <v>10148</v>
      </c>
      <c r="H5084" s="20" t="s">
        <v>49</v>
      </c>
    </row>
    <row r="5085" customFormat="false" ht="15.75" hidden="false" customHeight="false" outlineLevel="0" collapsed="false">
      <c r="A5085" s="20" t="s">
        <v>10200</v>
      </c>
      <c r="B5085" s="20" t="s">
        <v>10138</v>
      </c>
      <c r="C5085" s="20" t="s">
        <v>10151</v>
      </c>
      <c r="D5085" s="20" t="s">
        <v>10194</v>
      </c>
      <c r="E5085" s="20" t="s">
        <v>10141</v>
      </c>
      <c r="F5085" s="20" t="s">
        <v>10148</v>
      </c>
      <c r="H5085" s="20" t="s">
        <v>49</v>
      </c>
    </row>
    <row r="5086" customFormat="false" ht="15.75" hidden="false" customHeight="false" outlineLevel="0" collapsed="false">
      <c r="A5086" s="20" t="s">
        <v>10201</v>
      </c>
      <c r="B5086" s="20" t="s">
        <v>10138</v>
      </c>
      <c r="C5086" s="20" t="s">
        <v>10151</v>
      </c>
      <c r="D5086" s="20" t="s">
        <v>10194</v>
      </c>
      <c r="E5086" s="20" t="s">
        <v>10141</v>
      </c>
      <c r="F5086" s="20" t="s">
        <v>10152</v>
      </c>
      <c r="H5086" s="20" t="s">
        <v>49</v>
      </c>
    </row>
    <row r="5087" customFormat="false" ht="15.75" hidden="false" customHeight="false" outlineLevel="0" collapsed="false">
      <c r="A5087" s="20" t="s">
        <v>10202</v>
      </c>
      <c r="B5087" s="20" t="s">
        <v>10138</v>
      </c>
      <c r="C5087" s="20" t="s">
        <v>10151</v>
      </c>
      <c r="D5087" s="20" t="s">
        <v>10194</v>
      </c>
      <c r="E5087" s="20" t="s">
        <v>10141</v>
      </c>
      <c r="F5087" s="20" t="s">
        <v>10152</v>
      </c>
      <c r="H5087" s="20" t="s">
        <v>49</v>
      </c>
    </row>
    <row r="5088" customFormat="false" ht="15.75" hidden="false" customHeight="false" outlineLevel="0" collapsed="false">
      <c r="A5088" s="20" t="s">
        <v>10203</v>
      </c>
      <c r="B5088" s="20" t="s">
        <v>10204</v>
      </c>
      <c r="C5088" s="20" t="s">
        <v>10151</v>
      </c>
      <c r="D5088" s="20" t="s">
        <v>10194</v>
      </c>
      <c r="E5088" s="20" t="s">
        <v>10141</v>
      </c>
      <c r="F5088" s="20" t="s">
        <v>10155</v>
      </c>
      <c r="H5088" s="20" t="s">
        <v>49</v>
      </c>
    </row>
    <row r="5089" customFormat="false" ht="15.75" hidden="false" customHeight="false" outlineLevel="0" collapsed="false">
      <c r="A5089" s="20" t="s">
        <v>10205</v>
      </c>
      <c r="B5089" s="20" t="s">
        <v>10204</v>
      </c>
      <c r="C5089" s="20" t="s">
        <v>10151</v>
      </c>
      <c r="D5089" s="20" t="s">
        <v>10194</v>
      </c>
      <c r="E5089" s="20" t="s">
        <v>10141</v>
      </c>
      <c r="F5089" s="20" t="s">
        <v>10155</v>
      </c>
      <c r="H5089" s="20" t="s">
        <v>49</v>
      </c>
    </row>
    <row r="5090" customFormat="false" ht="15.75" hidden="false" customHeight="false" outlineLevel="0" collapsed="false">
      <c r="A5090" s="20" t="s">
        <v>10206</v>
      </c>
      <c r="B5090" s="20" t="s">
        <v>10138</v>
      </c>
      <c r="C5090" s="20" t="s">
        <v>10151</v>
      </c>
      <c r="D5090" s="20" t="s">
        <v>10194</v>
      </c>
      <c r="E5090" s="20" t="s">
        <v>10141</v>
      </c>
      <c r="F5090" s="20" t="s">
        <v>10158</v>
      </c>
      <c r="H5090" s="20" t="s">
        <v>49</v>
      </c>
    </row>
    <row r="5091" customFormat="false" ht="15.75" hidden="false" customHeight="false" outlineLevel="0" collapsed="false">
      <c r="A5091" s="20" t="s">
        <v>10207</v>
      </c>
      <c r="B5091" s="20" t="s">
        <v>10138</v>
      </c>
      <c r="C5091" s="20" t="s">
        <v>10151</v>
      </c>
      <c r="D5091" s="20" t="s">
        <v>10194</v>
      </c>
      <c r="E5091" s="20" t="s">
        <v>10141</v>
      </c>
      <c r="F5091" s="20" t="s">
        <v>10158</v>
      </c>
      <c r="H5091" s="20" t="s">
        <v>49</v>
      </c>
    </row>
    <row r="5092" customFormat="false" ht="15.75" hidden="false" customHeight="false" outlineLevel="0" collapsed="false">
      <c r="A5092" s="20" t="s">
        <v>10208</v>
      </c>
      <c r="B5092" s="20" t="s">
        <v>10138</v>
      </c>
      <c r="C5092" s="20" t="s">
        <v>10151</v>
      </c>
      <c r="D5092" s="20" t="s">
        <v>10194</v>
      </c>
      <c r="E5092" s="20" t="s">
        <v>10141</v>
      </c>
      <c r="F5092" s="20" t="s">
        <v>10161</v>
      </c>
      <c r="H5092" s="20" t="s">
        <v>49</v>
      </c>
    </row>
    <row r="5093" customFormat="false" ht="15.75" hidden="false" customHeight="false" outlineLevel="0" collapsed="false">
      <c r="A5093" s="20" t="s">
        <v>10209</v>
      </c>
      <c r="B5093" s="20" t="s">
        <v>10138</v>
      </c>
      <c r="C5093" s="20" t="s">
        <v>10151</v>
      </c>
      <c r="D5093" s="20" t="s">
        <v>10194</v>
      </c>
      <c r="E5093" s="20" t="s">
        <v>10141</v>
      </c>
      <c r="F5093" s="20" t="s">
        <v>10161</v>
      </c>
      <c r="H5093" s="20" t="s">
        <v>49</v>
      </c>
    </row>
    <row r="5094" customFormat="false" ht="15.75" hidden="false" customHeight="false" outlineLevel="0" collapsed="false">
      <c r="A5094" s="20" t="s">
        <v>10210</v>
      </c>
      <c r="B5094" s="20" t="s">
        <v>10211</v>
      </c>
      <c r="C5094" s="20" t="s">
        <v>10212</v>
      </c>
      <c r="D5094" s="20" t="s">
        <v>10213</v>
      </c>
      <c r="E5094" s="20" t="s">
        <v>10214</v>
      </c>
      <c r="F5094" s="20" t="s">
        <v>10215</v>
      </c>
      <c r="H5094" s="20" t="s">
        <v>49</v>
      </c>
    </row>
    <row r="5095" customFormat="false" ht="15.75" hidden="false" customHeight="false" outlineLevel="0" collapsed="false">
      <c r="A5095" s="20" t="s">
        <v>10216</v>
      </c>
      <c r="B5095" s="20" t="s">
        <v>10211</v>
      </c>
      <c r="C5095" s="20" t="s">
        <v>10212</v>
      </c>
      <c r="D5095" s="20" t="s">
        <v>10213</v>
      </c>
      <c r="E5095" s="20" t="s">
        <v>10214</v>
      </c>
      <c r="F5095" s="20" t="s">
        <v>10215</v>
      </c>
      <c r="H5095" s="20" t="s">
        <v>49</v>
      </c>
    </row>
    <row r="5096" customFormat="false" ht="15.75" hidden="false" customHeight="false" outlineLevel="0" collapsed="false">
      <c r="A5096" s="20" t="s">
        <v>10217</v>
      </c>
      <c r="B5096" s="20" t="s">
        <v>10138</v>
      </c>
      <c r="C5096" s="20" t="s">
        <v>10151</v>
      </c>
      <c r="D5096" s="20" t="s">
        <v>10194</v>
      </c>
      <c r="E5096" s="20" t="s">
        <v>10141</v>
      </c>
      <c r="F5096" s="20" t="s">
        <v>10167</v>
      </c>
      <c r="H5096" s="20" t="s">
        <v>49</v>
      </c>
    </row>
    <row r="5097" customFormat="false" ht="15.75" hidden="false" customHeight="false" outlineLevel="0" collapsed="false">
      <c r="A5097" s="20" t="s">
        <v>10218</v>
      </c>
      <c r="B5097" s="20" t="s">
        <v>10138</v>
      </c>
      <c r="C5097" s="20" t="s">
        <v>10151</v>
      </c>
      <c r="D5097" s="20" t="s">
        <v>10194</v>
      </c>
      <c r="E5097" s="20" t="s">
        <v>10141</v>
      </c>
      <c r="F5097" s="20" t="s">
        <v>10167</v>
      </c>
      <c r="H5097" s="20" t="s">
        <v>49</v>
      </c>
    </row>
    <row r="5098" customFormat="false" ht="15.75" hidden="false" customHeight="false" outlineLevel="0" collapsed="false">
      <c r="A5098" s="20" t="s">
        <v>10219</v>
      </c>
      <c r="B5098" s="20" t="s">
        <v>10138</v>
      </c>
      <c r="C5098" s="20" t="s">
        <v>10139</v>
      </c>
      <c r="D5098" s="20" t="s">
        <v>10194</v>
      </c>
      <c r="E5098" s="20" t="s">
        <v>10141</v>
      </c>
      <c r="F5098" s="20" t="s">
        <v>10220</v>
      </c>
      <c r="H5098" s="20" t="s">
        <v>49</v>
      </c>
    </row>
    <row r="5099" customFormat="false" ht="15.75" hidden="false" customHeight="false" outlineLevel="0" collapsed="false">
      <c r="A5099" s="20" t="s">
        <v>10221</v>
      </c>
      <c r="B5099" s="20" t="s">
        <v>10138</v>
      </c>
      <c r="C5099" s="20" t="s">
        <v>10139</v>
      </c>
      <c r="D5099" s="20" t="s">
        <v>10194</v>
      </c>
      <c r="E5099" s="20" t="s">
        <v>10141</v>
      </c>
      <c r="F5099" s="20" t="s">
        <v>10220</v>
      </c>
      <c r="H5099" s="20" t="s">
        <v>49</v>
      </c>
    </row>
    <row r="5100" customFormat="false" ht="15.75" hidden="false" customHeight="false" outlineLevel="0" collapsed="false">
      <c r="A5100" s="20" t="s">
        <v>10222</v>
      </c>
      <c r="B5100" s="20" t="s">
        <v>10138</v>
      </c>
      <c r="C5100" s="20" t="s">
        <v>10151</v>
      </c>
      <c r="D5100" s="20" t="s">
        <v>10194</v>
      </c>
      <c r="E5100" s="20" t="s">
        <v>10141</v>
      </c>
      <c r="F5100" s="20" t="s">
        <v>10173</v>
      </c>
      <c r="H5100" s="20" t="s">
        <v>49</v>
      </c>
    </row>
    <row r="5101" customFormat="false" ht="15.75" hidden="false" customHeight="false" outlineLevel="0" collapsed="false">
      <c r="A5101" s="20" t="s">
        <v>10223</v>
      </c>
      <c r="B5101" s="20" t="s">
        <v>10138</v>
      </c>
      <c r="C5101" s="20" t="s">
        <v>10151</v>
      </c>
      <c r="D5101" s="20" t="s">
        <v>10194</v>
      </c>
      <c r="E5101" s="20" t="s">
        <v>10141</v>
      </c>
      <c r="F5101" s="20" t="s">
        <v>10173</v>
      </c>
      <c r="H5101" s="20" t="s">
        <v>49</v>
      </c>
    </row>
    <row r="5102" customFormat="false" ht="15.75" hidden="false" customHeight="false" outlineLevel="0" collapsed="false">
      <c r="A5102" s="20" t="s">
        <v>10224</v>
      </c>
      <c r="B5102" s="20" t="s">
        <v>10138</v>
      </c>
      <c r="C5102" s="20" t="s">
        <v>10151</v>
      </c>
      <c r="D5102" s="20" t="s">
        <v>10194</v>
      </c>
      <c r="E5102" s="20" t="s">
        <v>10141</v>
      </c>
      <c r="F5102" s="20" t="s">
        <v>10176</v>
      </c>
      <c r="H5102" s="20" t="s">
        <v>49</v>
      </c>
    </row>
    <row r="5103" customFormat="false" ht="15.75" hidden="false" customHeight="false" outlineLevel="0" collapsed="false">
      <c r="A5103" s="20" t="s">
        <v>10225</v>
      </c>
      <c r="B5103" s="20" t="s">
        <v>10138</v>
      </c>
      <c r="C5103" s="20" t="s">
        <v>10151</v>
      </c>
      <c r="D5103" s="20" t="s">
        <v>10194</v>
      </c>
      <c r="E5103" s="20" t="s">
        <v>10141</v>
      </c>
      <c r="F5103" s="20" t="s">
        <v>10176</v>
      </c>
      <c r="H5103" s="20" t="s">
        <v>49</v>
      </c>
    </row>
    <row r="5104" customFormat="false" ht="15.75" hidden="false" customHeight="false" outlineLevel="0" collapsed="false">
      <c r="A5104" s="20" t="s">
        <v>10226</v>
      </c>
      <c r="B5104" s="20" t="s">
        <v>10138</v>
      </c>
      <c r="C5104" s="20" t="s">
        <v>10151</v>
      </c>
      <c r="D5104" s="20" t="s">
        <v>10194</v>
      </c>
      <c r="E5104" s="20" t="s">
        <v>10141</v>
      </c>
      <c r="F5104" s="20" t="s">
        <v>10179</v>
      </c>
      <c r="H5104" s="20" t="s">
        <v>49</v>
      </c>
    </row>
    <row r="5105" customFormat="false" ht="15.75" hidden="false" customHeight="false" outlineLevel="0" collapsed="false">
      <c r="A5105" s="20" t="s">
        <v>10227</v>
      </c>
      <c r="B5105" s="20" t="s">
        <v>10138</v>
      </c>
      <c r="C5105" s="20" t="s">
        <v>10151</v>
      </c>
      <c r="D5105" s="20" t="s">
        <v>10194</v>
      </c>
      <c r="E5105" s="20" t="s">
        <v>10141</v>
      </c>
      <c r="F5105" s="20" t="s">
        <v>10179</v>
      </c>
      <c r="H5105" s="20" t="s">
        <v>49</v>
      </c>
    </row>
    <row r="5106" customFormat="false" ht="15.75" hidden="false" customHeight="false" outlineLevel="0" collapsed="false">
      <c r="A5106" s="20" t="s">
        <v>10228</v>
      </c>
      <c r="B5106" s="20" t="s">
        <v>10138</v>
      </c>
      <c r="C5106" s="20" t="s">
        <v>10151</v>
      </c>
      <c r="D5106" s="20" t="s">
        <v>10194</v>
      </c>
      <c r="E5106" s="20" t="s">
        <v>10141</v>
      </c>
      <c r="F5106" s="20" t="s">
        <v>10182</v>
      </c>
      <c r="H5106" s="20" t="s">
        <v>49</v>
      </c>
    </row>
    <row r="5107" customFormat="false" ht="15.75" hidden="false" customHeight="false" outlineLevel="0" collapsed="false">
      <c r="A5107" s="20" t="s">
        <v>10229</v>
      </c>
      <c r="B5107" s="20" t="s">
        <v>10138</v>
      </c>
      <c r="C5107" s="20" t="s">
        <v>10151</v>
      </c>
      <c r="D5107" s="20" t="s">
        <v>10194</v>
      </c>
      <c r="E5107" s="20" t="s">
        <v>10141</v>
      </c>
      <c r="F5107" s="20" t="s">
        <v>10182</v>
      </c>
      <c r="H5107" s="20" t="s">
        <v>49</v>
      </c>
    </row>
    <row r="5108" customFormat="false" ht="15.75" hidden="false" customHeight="false" outlineLevel="0" collapsed="false">
      <c r="A5108" s="20" t="s">
        <v>10230</v>
      </c>
      <c r="B5108" s="20" t="s">
        <v>10138</v>
      </c>
      <c r="C5108" s="20" t="s">
        <v>10151</v>
      </c>
      <c r="D5108" s="20" t="s">
        <v>10194</v>
      </c>
      <c r="E5108" s="20" t="s">
        <v>10141</v>
      </c>
      <c r="F5108" s="20" t="s">
        <v>10185</v>
      </c>
      <c r="H5108" s="20" t="s">
        <v>49</v>
      </c>
    </row>
    <row r="5109" customFormat="false" ht="15.75" hidden="false" customHeight="false" outlineLevel="0" collapsed="false">
      <c r="A5109" s="20" t="s">
        <v>10231</v>
      </c>
      <c r="B5109" s="20" t="s">
        <v>10138</v>
      </c>
      <c r="C5109" s="20" t="s">
        <v>10151</v>
      </c>
      <c r="D5109" s="20" t="s">
        <v>10194</v>
      </c>
      <c r="E5109" s="20" t="s">
        <v>10141</v>
      </c>
      <c r="F5109" s="20" t="s">
        <v>10185</v>
      </c>
      <c r="H5109" s="20" t="s">
        <v>49</v>
      </c>
    </row>
    <row r="5110" customFormat="false" ht="15.75" hidden="false" customHeight="false" outlineLevel="0" collapsed="false">
      <c r="A5110" s="20" t="s">
        <v>10232</v>
      </c>
      <c r="B5110" s="20" t="s">
        <v>10138</v>
      </c>
      <c r="C5110" s="20" t="s">
        <v>10151</v>
      </c>
      <c r="D5110" s="20" t="s">
        <v>10194</v>
      </c>
      <c r="E5110" s="20" t="s">
        <v>10141</v>
      </c>
      <c r="F5110" s="20" t="s">
        <v>10188</v>
      </c>
      <c r="H5110" s="20" t="s">
        <v>49</v>
      </c>
    </row>
    <row r="5111" customFormat="false" ht="15.75" hidden="false" customHeight="false" outlineLevel="0" collapsed="false">
      <c r="A5111" s="20" t="s">
        <v>10233</v>
      </c>
      <c r="B5111" s="20" t="s">
        <v>10138</v>
      </c>
      <c r="C5111" s="20" t="s">
        <v>10151</v>
      </c>
      <c r="D5111" s="20" t="s">
        <v>10194</v>
      </c>
      <c r="E5111" s="20" t="s">
        <v>10141</v>
      </c>
      <c r="F5111" s="20" t="s">
        <v>10188</v>
      </c>
      <c r="H5111" s="20" t="s">
        <v>49</v>
      </c>
    </row>
    <row r="5112" customFormat="false" ht="15.75" hidden="false" customHeight="false" outlineLevel="0" collapsed="false">
      <c r="A5112" s="20" t="s">
        <v>10234</v>
      </c>
      <c r="B5112" s="20" t="s">
        <v>10138</v>
      </c>
      <c r="C5112" s="20" t="s">
        <v>10151</v>
      </c>
      <c r="D5112" s="20" t="s">
        <v>10194</v>
      </c>
      <c r="E5112" s="20" t="s">
        <v>10141</v>
      </c>
      <c r="F5112" s="20" t="s">
        <v>10191</v>
      </c>
      <c r="H5112" s="20" t="s">
        <v>49</v>
      </c>
    </row>
    <row r="5113" customFormat="false" ht="15.75" hidden="false" customHeight="false" outlineLevel="0" collapsed="false">
      <c r="A5113" s="20" t="s">
        <v>10235</v>
      </c>
      <c r="B5113" s="20" t="s">
        <v>10138</v>
      </c>
      <c r="C5113" s="20" t="s">
        <v>10151</v>
      </c>
      <c r="D5113" s="20" t="s">
        <v>10194</v>
      </c>
      <c r="E5113" s="20" t="s">
        <v>10141</v>
      </c>
      <c r="F5113" s="20" t="s">
        <v>10191</v>
      </c>
      <c r="H5113" s="20" t="s">
        <v>49</v>
      </c>
    </row>
    <row r="5114" customFormat="false" ht="15.75" hidden="false" customHeight="false" outlineLevel="0" collapsed="false">
      <c r="A5114" s="20" t="s">
        <v>10236</v>
      </c>
      <c r="B5114" s="20" t="s">
        <v>10237</v>
      </c>
      <c r="C5114" s="20" t="s">
        <v>10238</v>
      </c>
      <c r="D5114" s="20" t="s">
        <v>10239</v>
      </c>
      <c r="E5114" s="20" t="s">
        <v>10240</v>
      </c>
      <c r="H5114" s="20" t="s">
        <v>49</v>
      </c>
    </row>
    <row r="5115" customFormat="false" ht="15.75" hidden="false" customHeight="false" outlineLevel="0" collapsed="false">
      <c r="A5115" s="20" t="s">
        <v>10241</v>
      </c>
      <c r="B5115" s="20" t="s">
        <v>10237</v>
      </c>
      <c r="C5115" s="20" t="s">
        <v>10238</v>
      </c>
      <c r="D5115" s="20" t="s">
        <v>10239</v>
      </c>
      <c r="E5115" s="20" t="s">
        <v>10240</v>
      </c>
      <c r="H5115" s="20" t="s">
        <v>49</v>
      </c>
    </row>
    <row r="5116" customFormat="false" ht="15.75" hidden="false" customHeight="false" outlineLevel="0" collapsed="false">
      <c r="A5116" s="20" t="s">
        <v>10242</v>
      </c>
      <c r="B5116" s="20" t="s">
        <v>10243</v>
      </c>
      <c r="C5116" s="20" t="s">
        <v>10238</v>
      </c>
      <c r="D5116" s="20" t="s">
        <v>10244</v>
      </c>
      <c r="E5116" s="20" t="s">
        <v>10245</v>
      </c>
      <c r="F5116" s="20" t="s">
        <v>103</v>
      </c>
      <c r="H5116" s="20" t="s">
        <v>49</v>
      </c>
    </row>
    <row r="5117" customFormat="false" ht="15.75" hidden="false" customHeight="false" outlineLevel="0" collapsed="false">
      <c r="A5117" s="20" t="s">
        <v>10246</v>
      </c>
      <c r="B5117" s="20" t="s">
        <v>10243</v>
      </c>
      <c r="C5117" s="20" t="s">
        <v>10238</v>
      </c>
      <c r="D5117" s="20" t="s">
        <v>10244</v>
      </c>
      <c r="E5117" s="20" t="s">
        <v>10245</v>
      </c>
      <c r="F5117" s="20" t="s">
        <v>103</v>
      </c>
      <c r="H5117" s="20" t="s">
        <v>49</v>
      </c>
    </row>
    <row r="5118" customFormat="false" ht="15.75" hidden="false" customHeight="false" outlineLevel="0" collapsed="false">
      <c r="A5118" s="20" t="s">
        <v>10247</v>
      </c>
      <c r="B5118" s="20" t="s">
        <v>10237</v>
      </c>
      <c r="C5118" s="20" t="s">
        <v>10238</v>
      </c>
      <c r="D5118" s="20" t="s">
        <v>10239</v>
      </c>
      <c r="E5118" s="20" t="s">
        <v>10248</v>
      </c>
      <c r="H5118" s="20" t="s">
        <v>49</v>
      </c>
    </row>
    <row r="5119" customFormat="false" ht="15.75" hidden="false" customHeight="false" outlineLevel="0" collapsed="false">
      <c r="A5119" s="20" t="s">
        <v>10249</v>
      </c>
      <c r="B5119" s="20" t="s">
        <v>10237</v>
      </c>
      <c r="C5119" s="20" t="s">
        <v>10238</v>
      </c>
      <c r="D5119" s="20" t="s">
        <v>10239</v>
      </c>
      <c r="E5119" s="20" t="s">
        <v>10248</v>
      </c>
      <c r="H5119" s="20" t="s">
        <v>49</v>
      </c>
    </row>
    <row r="5120" customFormat="false" ht="15.75" hidden="false" customHeight="false" outlineLevel="0" collapsed="false">
      <c r="A5120" s="20" t="s">
        <v>10250</v>
      </c>
      <c r="B5120" s="20" t="s">
        <v>10237</v>
      </c>
      <c r="C5120" s="20" t="s">
        <v>10238</v>
      </c>
      <c r="D5120" s="20" t="s">
        <v>10239</v>
      </c>
      <c r="E5120" s="20" t="s">
        <v>10251</v>
      </c>
      <c r="H5120" s="20" t="s">
        <v>49</v>
      </c>
    </row>
    <row r="5121" customFormat="false" ht="15.75" hidden="false" customHeight="false" outlineLevel="0" collapsed="false">
      <c r="A5121" s="20" t="s">
        <v>10252</v>
      </c>
      <c r="B5121" s="20" t="s">
        <v>10237</v>
      </c>
      <c r="C5121" s="20" t="s">
        <v>10238</v>
      </c>
      <c r="D5121" s="20" t="s">
        <v>10239</v>
      </c>
      <c r="E5121" s="20" t="s">
        <v>10251</v>
      </c>
      <c r="H5121" s="20" t="s">
        <v>49</v>
      </c>
    </row>
    <row r="5122" customFormat="false" ht="15.75" hidden="false" customHeight="false" outlineLevel="0" collapsed="false">
      <c r="A5122" s="20" t="s">
        <v>10253</v>
      </c>
      <c r="B5122" s="20" t="s">
        <v>10237</v>
      </c>
      <c r="C5122" s="20" t="s">
        <v>10238</v>
      </c>
      <c r="D5122" s="20" t="s">
        <v>10239</v>
      </c>
      <c r="E5122" s="20" t="s">
        <v>10254</v>
      </c>
      <c r="H5122" s="20" t="s">
        <v>49</v>
      </c>
    </row>
    <row r="5123" customFormat="false" ht="15.75" hidden="false" customHeight="false" outlineLevel="0" collapsed="false">
      <c r="A5123" s="20" t="s">
        <v>10255</v>
      </c>
      <c r="B5123" s="20" t="s">
        <v>10237</v>
      </c>
      <c r="C5123" s="20" t="s">
        <v>10238</v>
      </c>
      <c r="D5123" s="20" t="s">
        <v>10239</v>
      </c>
      <c r="E5123" s="20" t="s">
        <v>10254</v>
      </c>
      <c r="H5123" s="20" t="s">
        <v>49</v>
      </c>
    </row>
    <row r="5124" customFormat="false" ht="15.75" hidden="false" customHeight="false" outlineLevel="0" collapsed="false">
      <c r="A5124" s="20" t="s">
        <v>10256</v>
      </c>
      <c r="B5124" s="20" t="s">
        <v>10237</v>
      </c>
      <c r="C5124" s="20" t="s">
        <v>10238</v>
      </c>
      <c r="D5124" s="20" t="s">
        <v>10239</v>
      </c>
      <c r="E5124" s="20" t="s">
        <v>10257</v>
      </c>
      <c r="H5124" s="20" t="s">
        <v>49</v>
      </c>
    </row>
    <row r="5125" customFormat="false" ht="15.75" hidden="false" customHeight="false" outlineLevel="0" collapsed="false">
      <c r="A5125" s="20" t="s">
        <v>10258</v>
      </c>
      <c r="B5125" s="20" t="s">
        <v>10237</v>
      </c>
      <c r="C5125" s="20" t="s">
        <v>10238</v>
      </c>
      <c r="D5125" s="20" t="s">
        <v>10239</v>
      </c>
      <c r="E5125" s="20" t="s">
        <v>10257</v>
      </c>
      <c r="H5125" s="20" t="s">
        <v>49</v>
      </c>
    </row>
    <row r="5126" customFormat="false" ht="15.75" hidden="false" customHeight="false" outlineLevel="0" collapsed="false">
      <c r="A5126" s="20" t="s">
        <v>10259</v>
      </c>
      <c r="B5126" s="20" t="s">
        <v>10237</v>
      </c>
      <c r="C5126" s="20" t="s">
        <v>10238</v>
      </c>
      <c r="D5126" s="20" t="s">
        <v>10239</v>
      </c>
      <c r="E5126" s="20" t="s">
        <v>10260</v>
      </c>
      <c r="H5126" s="20" t="s">
        <v>49</v>
      </c>
    </row>
    <row r="5127" customFormat="false" ht="15.75" hidden="false" customHeight="false" outlineLevel="0" collapsed="false">
      <c r="A5127" s="20" t="s">
        <v>10261</v>
      </c>
      <c r="B5127" s="20" t="s">
        <v>10237</v>
      </c>
      <c r="C5127" s="20" t="s">
        <v>10238</v>
      </c>
      <c r="D5127" s="20" t="s">
        <v>10239</v>
      </c>
      <c r="E5127" s="20" t="s">
        <v>10260</v>
      </c>
      <c r="H5127" s="20" t="s">
        <v>49</v>
      </c>
    </row>
    <row r="5128" customFormat="false" ht="15.75" hidden="false" customHeight="false" outlineLevel="0" collapsed="false">
      <c r="A5128" s="20" t="s">
        <v>10262</v>
      </c>
      <c r="B5128" s="20" t="s">
        <v>10237</v>
      </c>
      <c r="C5128" s="20" t="s">
        <v>10238</v>
      </c>
      <c r="D5128" s="20" t="s">
        <v>10239</v>
      </c>
      <c r="E5128" s="20" t="s">
        <v>10263</v>
      </c>
      <c r="H5128" s="20" t="s">
        <v>49</v>
      </c>
    </row>
    <row r="5129" customFormat="false" ht="15.75" hidden="false" customHeight="false" outlineLevel="0" collapsed="false">
      <c r="A5129" s="20" t="s">
        <v>10264</v>
      </c>
      <c r="B5129" s="20" t="s">
        <v>10237</v>
      </c>
      <c r="C5129" s="20" t="s">
        <v>10238</v>
      </c>
      <c r="D5129" s="20" t="s">
        <v>10239</v>
      </c>
      <c r="E5129" s="20" t="s">
        <v>10263</v>
      </c>
      <c r="H5129" s="20" t="s">
        <v>49</v>
      </c>
    </row>
    <row r="5130" customFormat="false" ht="15.75" hidden="false" customHeight="false" outlineLevel="0" collapsed="false">
      <c r="A5130" s="20" t="s">
        <v>10265</v>
      </c>
      <c r="B5130" s="20" t="s">
        <v>10237</v>
      </c>
      <c r="C5130" s="20" t="s">
        <v>10238</v>
      </c>
      <c r="D5130" s="20" t="s">
        <v>10239</v>
      </c>
      <c r="E5130" s="20" t="s">
        <v>10266</v>
      </c>
      <c r="H5130" s="20" t="s">
        <v>49</v>
      </c>
    </row>
    <row r="5131" customFormat="false" ht="15.75" hidden="false" customHeight="false" outlineLevel="0" collapsed="false">
      <c r="A5131" s="20" t="s">
        <v>10267</v>
      </c>
      <c r="B5131" s="20" t="s">
        <v>10237</v>
      </c>
      <c r="C5131" s="20" t="s">
        <v>10238</v>
      </c>
      <c r="D5131" s="20" t="s">
        <v>10239</v>
      </c>
      <c r="E5131" s="20" t="s">
        <v>10266</v>
      </c>
      <c r="H5131" s="20" t="s">
        <v>49</v>
      </c>
    </row>
    <row r="5132" customFormat="false" ht="15.75" hidden="false" customHeight="false" outlineLevel="0" collapsed="false">
      <c r="A5132" s="20" t="s">
        <v>10268</v>
      </c>
      <c r="B5132" s="20" t="s">
        <v>10237</v>
      </c>
      <c r="C5132" s="20" t="s">
        <v>10238</v>
      </c>
      <c r="D5132" s="20" t="s">
        <v>10239</v>
      </c>
      <c r="E5132" s="20" t="s">
        <v>10269</v>
      </c>
      <c r="H5132" s="20" t="s">
        <v>49</v>
      </c>
    </row>
    <row r="5133" customFormat="false" ht="15.75" hidden="false" customHeight="false" outlineLevel="0" collapsed="false">
      <c r="A5133" s="20" t="s">
        <v>10270</v>
      </c>
      <c r="B5133" s="20" t="s">
        <v>10237</v>
      </c>
      <c r="C5133" s="20" t="s">
        <v>10238</v>
      </c>
      <c r="D5133" s="20" t="s">
        <v>10239</v>
      </c>
      <c r="E5133" s="20" t="s">
        <v>10269</v>
      </c>
      <c r="H5133" s="20" t="s">
        <v>49</v>
      </c>
    </row>
    <row r="5134" customFormat="false" ht="15.75" hidden="false" customHeight="false" outlineLevel="0" collapsed="false">
      <c r="A5134" s="20" t="s">
        <v>10271</v>
      </c>
      <c r="B5134" s="20" t="s">
        <v>10272</v>
      </c>
      <c r="C5134" s="20" t="s">
        <v>10238</v>
      </c>
      <c r="D5134" s="20" t="s">
        <v>10239</v>
      </c>
      <c r="E5134" s="20" t="s">
        <v>10273</v>
      </c>
      <c r="H5134" s="20" t="s">
        <v>49</v>
      </c>
    </row>
    <row r="5135" customFormat="false" ht="15.75" hidden="false" customHeight="false" outlineLevel="0" collapsed="false">
      <c r="A5135" s="20" t="s">
        <v>10274</v>
      </c>
      <c r="B5135" s="20" t="s">
        <v>10272</v>
      </c>
      <c r="C5135" s="20" t="s">
        <v>10238</v>
      </c>
      <c r="D5135" s="20" t="s">
        <v>10239</v>
      </c>
      <c r="E5135" s="20" t="s">
        <v>10273</v>
      </c>
      <c r="H5135" s="20" t="s">
        <v>49</v>
      </c>
    </row>
    <row r="5136" customFormat="false" ht="15.75" hidden="false" customHeight="false" outlineLevel="0" collapsed="false">
      <c r="A5136" s="20" t="s">
        <v>10275</v>
      </c>
      <c r="B5136" s="20" t="s">
        <v>10237</v>
      </c>
      <c r="C5136" s="20" t="s">
        <v>10238</v>
      </c>
      <c r="D5136" s="20" t="s">
        <v>10239</v>
      </c>
      <c r="E5136" s="20" t="s">
        <v>10276</v>
      </c>
      <c r="H5136" s="20" t="s">
        <v>49</v>
      </c>
    </row>
    <row r="5137" customFormat="false" ht="15.75" hidden="false" customHeight="false" outlineLevel="0" collapsed="false">
      <c r="A5137" s="20" t="s">
        <v>10277</v>
      </c>
      <c r="B5137" s="20" t="s">
        <v>10237</v>
      </c>
      <c r="C5137" s="20" t="s">
        <v>10238</v>
      </c>
      <c r="D5137" s="20" t="s">
        <v>10239</v>
      </c>
      <c r="E5137" s="20" t="s">
        <v>10276</v>
      </c>
      <c r="H5137" s="20" t="s">
        <v>49</v>
      </c>
    </row>
    <row r="5138" customFormat="false" ht="15.75" hidden="false" customHeight="false" outlineLevel="0" collapsed="false">
      <c r="A5138" s="20" t="s">
        <v>10278</v>
      </c>
      <c r="B5138" s="20" t="s">
        <v>10237</v>
      </c>
      <c r="C5138" s="20" t="s">
        <v>10238</v>
      </c>
      <c r="D5138" s="20" t="s">
        <v>10239</v>
      </c>
      <c r="E5138" s="20" t="s">
        <v>10279</v>
      </c>
      <c r="H5138" s="20" t="s">
        <v>49</v>
      </c>
    </row>
    <row r="5139" customFormat="false" ht="15.75" hidden="false" customHeight="false" outlineLevel="0" collapsed="false">
      <c r="A5139" s="20" t="s">
        <v>10280</v>
      </c>
      <c r="B5139" s="20" t="s">
        <v>10237</v>
      </c>
      <c r="C5139" s="20" t="s">
        <v>10238</v>
      </c>
      <c r="D5139" s="20" t="s">
        <v>10239</v>
      </c>
      <c r="E5139" s="20" t="s">
        <v>10279</v>
      </c>
      <c r="H5139" s="20" t="s">
        <v>49</v>
      </c>
    </row>
    <row r="5140" customFormat="false" ht="15.75" hidden="false" customHeight="false" outlineLevel="0" collapsed="false">
      <c r="A5140" s="20" t="s">
        <v>10281</v>
      </c>
      <c r="B5140" s="20" t="s">
        <v>10237</v>
      </c>
      <c r="C5140" s="20" t="s">
        <v>10238</v>
      </c>
      <c r="D5140" s="20" t="s">
        <v>10239</v>
      </c>
      <c r="E5140" s="20" t="s">
        <v>10282</v>
      </c>
      <c r="H5140" s="20" t="s">
        <v>49</v>
      </c>
    </row>
    <row r="5141" customFormat="false" ht="15.75" hidden="false" customHeight="false" outlineLevel="0" collapsed="false">
      <c r="A5141" s="20" t="s">
        <v>10283</v>
      </c>
      <c r="B5141" s="20" t="s">
        <v>10237</v>
      </c>
      <c r="C5141" s="20" t="s">
        <v>10238</v>
      </c>
      <c r="D5141" s="20" t="s">
        <v>10239</v>
      </c>
      <c r="E5141" s="20" t="s">
        <v>10282</v>
      </c>
      <c r="H5141" s="20" t="s">
        <v>49</v>
      </c>
    </row>
    <row r="5142" customFormat="false" ht="15.75" hidden="false" customHeight="false" outlineLevel="0" collapsed="false">
      <c r="A5142" s="20" t="s">
        <v>10284</v>
      </c>
      <c r="B5142" s="20" t="s">
        <v>10237</v>
      </c>
      <c r="C5142" s="20" t="s">
        <v>10238</v>
      </c>
      <c r="D5142" s="20" t="s">
        <v>10239</v>
      </c>
      <c r="E5142" s="20" t="s">
        <v>10285</v>
      </c>
      <c r="F5142" s="20" t="s">
        <v>103</v>
      </c>
      <c r="H5142" s="20" t="s">
        <v>49</v>
      </c>
    </row>
    <row r="5143" customFormat="false" ht="15.75" hidden="false" customHeight="false" outlineLevel="0" collapsed="false">
      <c r="A5143" s="20" t="s">
        <v>10286</v>
      </c>
      <c r="B5143" s="20" t="s">
        <v>10237</v>
      </c>
      <c r="C5143" s="20" t="s">
        <v>10238</v>
      </c>
      <c r="D5143" s="20" t="s">
        <v>10239</v>
      </c>
      <c r="E5143" s="20" t="s">
        <v>10285</v>
      </c>
      <c r="F5143" s="20" t="s">
        <v>103</v>
      </c>
      <c r="H5143" s="20" t="s">
        <v>49</v>
      </c>
    </row>
    <row r="5144" customFormat="false" ht="15.75" hidden="false" customHeight="false" outlineLevel="0" collapsed="false">
      <c r="A5144" s="20" t="s">
        <v>10287</v>
      </c>
      <c r="B5144" s="20" t="s">
        <v>10237</v>
      </c>
      <c r="C5144" s="20" t="s">
        <v>10238</v>
      </c>
      <c r="D5144" s="20" t="s">
        <v>10239</v>
      </c>
      <c r="E5144" s="20" t="s">
        <v>10288</v>
      </c>
      <c r="F5144" s="20" t="s">
        <v>103</v>
      </c>
      <c r="H5144" s="20" t="s">
        <v>49</v>
      </c>
    </row>
    <row r="5145" customFormat="false" ht="15.75" hidden="false" customHeight="false" outlineLevel="0" collapsed="false">
      <c r="A5145" s="20" t="s">
        <v>10289</v>
      </c>
      <c r="B5145" s="20" t="s">
        <v>10237</v>
      </c>
      <c r="C5145" s="20" t="s">
        <v>10238</v>
      </c>
      <c r="D5145" s="20" t="s">
        <v>10239</v>
      </c>
      <c r="E5145" s="20" t="s">
        <v>10288</v>
      </c>
      <c r="F5145" s="20" t="s">
        <v>103</v>
      </c>
      <c r="H5145" s="20" t="s">
        <v>49</v>
      </c>
    </row>
    <row r="5146" customFormat="false" ht="15.75" hidden="false" customHeight="false" outlineLevel="0" collapsed="false">
      <c r="A5146" s="20" t="s">
        <v>10290</v>
      </c>
      <c r="B5146" s="20" t="s">
        <v>10237</v>
      </c>
      <c r="C5146" s="20" t="s">
        <v>10291</v>
      </c>
      <c r="D5146" s="20" t="s">
        <v>10239</v>
      </c>
      <c r="E5146" s="20" t="s">
        <v>10240</v>
      </c>
      <c r="H5146" s="20" t="s">
        <v>49</v>
      </c>
    </row>
    <row r="5147" customFormat="false" ht="15.75" hidden="false" customHeight="false" outlineLevel="0" collapsed="false">
      <c r="A5147" s="20" t="s">
        <v>10292</v>
      </c>
      <c r="B5147" s="20" t="s">
        <v>10237</v>
      </c>
      <c r="C5147" s="20" t="s">
        <v>10291</v>
      </c>
      <c r="D5147" s="20" t="s">
        <v>10239</v>
      </c>
      <c r="E5147" s="20" t="s">
        <v>10240</v>
      </c>
      <c r="H5147" s="20" t="s">
        <v>49</v>
      </c>
    </row>
    <row r="5148" customFormat="false" ht="15.75" hidden="false" customHeight="false" outlineLevel="0" collapsed="false">
      <c r="A5148" s="20" t="s">
        <v>10293</v>
      </c>
      <c r="B5148" s="20" t="s">
        <v>10237</v>
      </c>
      <c r="C5148" s="20" t="s">
        <v>10291</v>
      </c>
      <c r="D5148" s="20" t="s">
        <v>10239</v>
      </c>
      <c r="E5148" s="20" t="s">
        <v>10294</v>
      </c>
      <c r="H5148" s="20" t="s">
        <v>49</v>
      </c>
    </row>
    <row r="5149" customFormat="false" ht="15.75" hidden="false" customHeight="false" outlineLevel="0" collapsed="false">
      <c r="A5149" s="20" t="s">
        <v>10295</v>
      </c>
      <c r="B5149" s="20" t="s">
        <v>10237</v>
      </c>
      <c r="C5149" s="20" t="s">
        <v>10291</v>
      </c>
      <c r="D5149" s="20" t="s">
        <v>10239</v>
      </c>
      <c r="E5149" s="20" t="s">
        <v>10294</v>
      </c>
      <c r="H5149" s="20" t="s">
        <v>49</v>
      </c>
    </row>
    <row r="5150" customFormat="false" ht="15.75" hidden="false" customHeight="false" outlineLevel="0" collapsed="false">
      <c r="A5150" s="20" t="s">
        <v>10296</v>
      </c>
      <c r="B5150" s="20" t="s">
        <v>10272</v>
      </c>
      <c r="C5150" s="20" t="s">
        <v>10291</v>
      </c>
      <c r="D5150" s="20" t="s">
        <v>10239</v>
      </c>
      <c r="E5150" s="20" t="s">
        <v>10248</v>
      </c>
      <c r="H5150" s="20" t="s">
        <v>49</v>
      </c>
    </row>
    <row r="5151" customFormat="false" ht="15.75" hidden="false" customHeight="false" outlineLevel="0" collapsed="false">
      <c r="A5151" s="20" t="s">
        <v>10297</v>
      </c>
      <c r="B5151" s="20" t="s">
        <v>10272</v>
      </c>
      <c r="C5151" s="20" t="s">
        <v>10291</v>
      </c>
      <c r="D5151" s="20" t="s">
        <v>10239</v>
      </c>
      <c r="E5151" s="20" t="s">
        <v>10248</v>
      </c>
      <c r="H5151" s="20" t="s">
        <v>49</v>
      </c>
    </row>
    <row r="5152" customFormat="false" ht="15.75" hidden="false" customHeight="false" outlineLevel="0" collapsed="false">
      <c r="A5152" s="20" t="s">
        <v>10298</v>
      </c>
      <c r="B5152" s="20" t="s">
        <v>10272</v>
      </c>
      <c r="C5152" s="20" t="s">
        <v>10291</v>
      </c>
      <c r="D5152" s="20" t="s">
        <v>10239</v>
      </c>
      <c r="E5152" s="20" t="s">
        <v>10251</v>
      </c>
      <c r="H5152" s="20" t="s">
        <v>49</v>
      </c>
    </row>
    <row r="5153" customFormat="false" ht="15.75" hidden="false" customHeight="false" outlineLevel="0" collapsed="false">
      <c r="A5153" s="20" t="s">
        <v>10299</v>
      </c>
      <c r="B5153" s="20" t="s">
        <v>10272</v>
      </c>
      <c r="C5153" s="20" t="s">
        <v>10291</v>
      </c>
      <c r="D5153" s="20" t="s">
        <v>10239</v>
      </c>
      <c r="E5153" s="20" t="s">
        <v>10251</v>
      </c>
      <c r="H5153" s="20" t="s">
        <v>49</v>
      </c>
    </row>
    <row r="5154" customFormat="false" ht="15.75" hidden="false" customHeight="false" outlineLevel="0" collapsed="false">
      <c r="A5154" s="20" t="s">
        <v>10300</v>
      </c>
      <c r="B5154" s="20" t="s">
        <v>10237</v>
      </c>
      <c r="C5154" s="20" t="s">
        <v>10291</v>
      </c>
      <c r="D5154" s="20" t="s">
        <v>10239</v>
      </c>
      <c r="E5154" s="20" t="s">
        <v>10254</v>
      </c>
      <c r="H5154" s="20" t="s">
        <v>49</v>
      </c>
    </row>
    <row r="5155" customFormat="false" ht="15.75" hidden="false" customHeight="false" outlineLevel="0" collapsed="false">
      <c r="A5155" s="20" t="s">
        <v>10301</v>
      </c>
      <c r="B5155" s="20" t="s">
        <v>10237</v>
      </c>
      <c r="C5155" s="20" t="s">
        <v>10291</v>
      </c>
      <c r="D5155" s="20" t="s">
        <v>10239</v>
      </c>
      <c r="E5155" s="20" t="s">
        <v>10254</v>
      </c>
      <c r="H5155" s="20" t="s">
        <v>49</v>
      </c>
    </row>
    <row r="5156" customFormat="false" ht="15.75" hidden="false" customHeight="false" outlineLevel="0" collapsed="false">
      <c r="A5156" s="20" t="s">
        <v>10302</v>
      </c>
      <c r="B5156" s="20" t="s">
        <v>10237</v>
      </c>
      <c r="C5156" s="20" t="s">
        <v>10291</v>
      </c>
      <c r="D5156" s="20" t="s">
        <v>10239</v>
      </c>
      <c r="E5156" s="20" t="s">
        <v>10257</v>
      </c>
      <c r="H5156" s="20" t="s">
        <v>49</v>
      </c>
    </row>
    <row r="5157" customFormat="false" ht="15.75" hidden="false" customHeight="false" outlineLevel="0" collapsed="false">
      <c r="A5157" s="20" t="s">
        <v>10303</v>
      </c>
      <c r="B5157" s="20" t="s">
        <v>10237</v>
      </c>
      <c r="C5157" s="20" t="s">
        <v>10291</v>
      </c>
      <c r="D5157" s="20" t="s">
        <v>10239</v>
      </c>
      <c r="E5157" s="20" t="s">
        <v>10257</v>
      </c>
      <c r="H5157" s="20" t="s">
        <v>49</v>
      </c>
    </row>
    <row r="5158" customFormat="false" ht="15.75" hidden="false" customHeight="false" outlineLevel="0" collapsed="false">
      <c r="A5158" s="20" t="s">
        <v>10304</v>
      </c>
      <c r="B5158" s="20" t="s">
        <v>10237</v>
      </c>
      <c r="C5158" s="20" t="s">
        <v>10291</v>
      </c>
      <c r="D5158" s="20" t="s">
        <v>10239</v>
      </c>
      <c r="E5158" s="20" t="s">
        <v>10260</v>
      </c>
      <c r="H5158" s="20" t="s">
        <v>49</v>
      </c>
    </row>
    <row r="5159" customFormat="false" ht="15.75" hidden="false" customHeight="false" outlineLevel="0" collapsed="false">
      <c r="A5159" s="20" t="s">
        <v>10305</v>
      </c>
      <c r="B5159" s="20" t="s">
        <v>10237</v>
      </c>
      <c r="C5159" s="20" t="s">
        <v>10291</v>
      </c>
      <c r="D5159" s="20" t="s">
        <v>10239</v>
      </c>
      <c r="E5159" s="20" t="s">
        <v>10260</v>
      </c>
      <c r="H5159" s="20" t="s">
        <v>49</v>
      </c>
    </row>
    <row r="5160" customFormat="false" ht="15.75" hidden="false" customHeight="false" outlineLevel="0" collapsed="false">
      <c r="A5160" s="20" t="s">
        <v>10306</v>
      </c>
      <c r="B5160" s="20" t="s">
        <v>10237</v>
      </c>
      <c r="C5160" s="20" t="s">
        <v>10291</v>
      </c>
      <c r="D5160" s="20" t="s">
        <v>10239</v>
      </c>
      <c r="E5160" s="20" t="s">
        <v>10307</v>
      </c>
      <c r="H5160" s="20" t="s">
        <v>49</v>
      </c>
    </row>
    <row r="5161" customFormat="false" ht="15.75" hidden="false" customHeight="false" outlineLevel="0" collapsed="false">
      <c r="A5161" s="20" t="s">
        <v>10308</v>
      </c>
      <c r="B5161" s="20" t="s">
        <v>10237</v>
      </c>
      <c r="C5161" s="20" t="s">
        <v>10291</v>
      </c>
      <c r="D5161" s="20" t="s">
        <v>10239</v>
      </c>
      <c r="E5161" s="20" t="s">
        <v>10307</v>
      </c>
      <c r="H5161" s="20" t="s">
        <v>49</v>
      </c>
    </row>
    <row r="5162" customFormat="false" ht="15.75" hidden="false" customHeight="false" outlineLevel="0" collapsed="false">
      <c r="A5162" s="20" t="s">
        <v>10309</v>
      </c>
      <c r="B5162" s="20" t="s">
        <v>10237</v>
      </c>
      <c r="C5162" s="20" t="s">
        <v>10291</v>
      </c>
      <c r="D5162" s="20" t="s">
        <v>10239</v>
      </c>
      <c r="E5162" s="20" t="s">
        <v>10266</v>
      </c>
      <c r="H5162" s="20" t="s">
        <v>49</v>
      </c>
    </row>
    <row r="5163" customFormat="false" ht="15.75" hidden="false" customHeight="false" outlineLevel="0" collapsed="false">
      <c r="A5163" s="20" t="s">
        <v>10310</v>
      </c>
      <c r="B5163" s="20" t="s">
        <v>10237</v>
      </c>
      <c r="C5163" s="20" t="s">
        <v>10291</v>
      </c>
      <c r="D5163" s="20" t="s">
        <v>10239</v>
      </c>
      <c r="E5163" s="20" t="s">
        <v>10266</v>
      </c>
      <c r="H5163" s="20" t="s">
        <v>49</v>
      </c>
    </row>
    <row r="5164" customFormat="false" ht="15.75" hidden="false" customHeight="false" outlineLevel="0" collapsed="false">
      <c r="A5164" s="20" t="s">
        <v>10311</v>
      </c>
      <c r="B5164" s="20" t="s">
        <v>10237</v>
      </c>
      <c r="C5164" s="20" t="s">
        <v>10291</v>
      </c>
      <c r="D5164" s="20" t="s">
        <v>10239</v>
      </c>
      <c r="E5164" s="20" t="s">
        <v>10269</v>
      </c>
      <c r="H5164" s="20" t="s">
        <v>49</v>
      </c>
    </row>
    <row r="5165" customFormat="false" ht="15.75" hidden="false" customHeight="false" outlineLevel="0" collapsed="false">
      <c r="A5165" s="20" t="s">
        <v>10312</v>
      </c>
      <c r="B5165" s="20" t="s">
        <v>10237</v>
      </c>
      <c r="C5165" s="20" t="s">
        <v>10291</v>
      </c>
      <c r="D5165" s="20" t="s">
        <v>10239</v>
      </c>
      <c r="E5165" s="20" t="s">
        <v>10269</v>
      </c>
      <c r="H5165" s="20" t="s">
        <v>49</v>
      </c>
    </row>
    <row r="5166" customFormat="false" ht="15.75" hidden="false" customHeight="false" outlineLevel="0" collapsed="false">
      <c r="A5166" s="20" t="s">
        <v>10313</v>
      </c>
      <c r="B5166" s="20" t="s">
        <v>10237</v>
      </c>
      <c r="C5166" s="20" t="s">
        <v>10291</v>
      </c>
      <c r="D5166" s="20" t="s">
        <v>10239</v>
      </c>
      <c r="E5166" s="20" t="s">
        <v>10273</v>
      </c>
      <c r="H5166" s="20" t="s">
        <v>49</v>
      </c>
    </row>
    <row r="5167" customFormat="false" ht="15.75" hidden="false" customHeight="false" outlineLevel="0" collapsed="false">
      <c r="A5167" s="20" t="s">
        <v>10314</v>
      </c>
      <c r="B5167" s="20" t="s">
        <v>10237</v>
      </c>
      <c r="C5167" s="20" t="s">
        <v>10291</v>
      </c>
      <c r="D5167" s="20" t="s">
        <v>10239</v>
      </c>
      <c r="E5167" s="20" t="s">
        <v>10273</v>
      </c>
      <c r="H5167" s="20" t="s">
        <v>49</v>
      </c>
    </row>
    <row r="5168" customFormat="false" ht="15.75" hidden="false" customHeight="false" outlineLevel="0" collapsed="false">
      <c r="A5168" s="20" t="s">
        <v>10315</v>
      </c>
      <c r="B5168" s="20" t="s">
        <v>10237</v>
      </c>
      <c r="C5168" s="20" t="s">
        <v>10291</v>
      </c>
      <c r="D5168" s="20" t="s">
        <v>10239</v>
      </c>
      <c r="E5168" s="20" t="s">
        <v>10276</v>
      </c>
      <c r="H5168" s="20" t="s">
        <v>49</v>
      </c>
    </row>
    <row r="5169" customFormat="false" ht="15.75" hidden="false" customHeight="false" outlineLevel="0" collapsed="false">
      <c r="A5169" s="20" t="s">
        <v>10316</v>
      </c>
      <c r="B5169" s="20" t="s">
        <v>10237</v>
      </c>
      <c r="C5169" s="20" t="s">
        <v>10291</v>
      </c>
      <c r="D5169" s="20" t="s">
        <v>10239</v>
      </c>
      <c r="E5169" s="20" t="s">
        <v>10276</v>
      </c>
      <c r="H5169" s="20" t="s">
        <v>49</v>
      </c>
    </row>
    <row r="5170" customFormat="false" ht="15.75" hidden="false" customHeight="false" outlineLevel="0" collapsed="false">
      <c r="A5170" s="20" t="s">
        <v>10317</v>
      </c>
      <c r="B5170" s="20" t="s">
        <v>10237</v>
      </c>
      <c r="C5170" s="20" t="s">
        <v>10291</v>
      </c>
      <c r="D5170" s="20" t="s">
        <v>10239</v>
      </c>
      <c r="E5170" s="20" t="s">
        <v>10279</v>
      </c>
      <c r="H5170" s="20" t="s">
        <v>49</v>
      </c>
    </row>
    <row r="5171" customFormat="false" ht="15.75" hidden="false" customHeight="false" outlineLevel="0" collapsed="false">
      <c r="A5171" s="20" t="s">
        <v>10318</v>
      </c>
      <c r="B5171" s="20" t="s">
        <v>10237</v>
      </c>
      <c r="C5171" s="20" t="s">
        <v>10291</v>
      </c>
      <c r="D5171" s="20" t="s">
        <v>10239</v>
      </c>
      <c r="E5171" s="20" t="s">
        <v>10279</v>
      </c>
      <c r="H5171" s="20" t="s">
        <v>49</v>
      </c>
    </row>
    <row r="5172" customFormat="false" ht="15.75" hidden="false" customHeight="false" outlineLevel="0" collapsed="false">
      <c r="A5172" s="20" t="s">
        <v>10319</v>
      </c>
      <c r="B5172" s="20" t="s">
        <v>10237</v>
      </c>
      <c r="C5172" s="20" t="s">
        <v>10291</v>
      </c>
      <c r="D5172" s="20" t="s">
        <v>10239</v>
      </c>
      <c r="E5172" s="20" t="s">
        <v>10282</v>
      </c>
      <c r="H5172" s="20" t="s">
        <v>49</v>
      </c>
    </row>
    <row r="5173" customFormat="false" ht="15.75" hidden="false" customHeight="false" outlineLevel="0" collapsed="false">
      <c r="A5173" s="20" t="s">
        <v>10320</v>
      </c>
      <c r="B5173" s="20" t="s">
        <v>10237</v>
      </c>
      <c r="C5173" s="20" t="s">
        <v>10291</v>
      </c>
      <c r="D5173" s="20" t="s">
        <v>10239</v>
      </c>
      <c r="E5173" s="20" t="s">
        <v>10282</v>
      </c>
      <c r="H5173" s="20" t="s">
        <v>49</v>
      </c>
    </row>
    <row r="5174" customFormat="false" ht="15.75" hidden="false" customHeight="false" outlineLevel="0" collapsed="false">
      <c r="A5174" s="20" t="s">
        <v>10321</v>
      </c>
      <c r="B5174" s="20" t="s">
        <v>10237</v>
      </c>
      <c r="C5174" s="20" t="s">
        <v>10291</v>
      </c>
      <c r="D5174" s="20" t="s">
        <v>10239</v>
      </c>
      <c r="E5174" s="20" t="s">
        <v>10285</v>
      </c>
      <c r="F5174" s="20" t="s">
        <v>103</v>
      </c>
      <c r="H5174" s="20" t="s">
        <v>49</v>
      </c>
    </row>
    <row r="5175" customFormat="false" ht="15.75" hidden="false" customHeight="false" outlineLevel="0" collapsed="false">
      <c r="A5175" s="20" t="s">
        <v>10322</v>
      </c>
      <c r="B5175" s="20" t="s">
        <v>10237</v>
      </c>
      <c r="C5175" s="20" t="s">
        <v>10291</v>
      </c>
      <c r="D5175" s="20" t="s">
        <v>10239</v>
      </c>
      <c r="E5175" s="20" t="s">
        <v>10285</v>
      </c>
      <c r="F5175" s="20" t="s">
        <v>103</v>
      </c>
      <c r="H5175" s="20" t="s">
        <v>49</v>
      </c>
    </row>
    <row r="5176" customFormat="false" ht="15.75" hidden="false" customHeight="false" outlineLevel="0" collapsed="false">
      <c r="A5176" s="20" t="s">
        <v>10323</v>
      </c>
      <c r="B5176" s="20" t="s">
        <v>10237</v>
      </c>
      <c r="C5176" s="20" t="s">
        <v>10291</v>
      </c>
      <c r="D5176" s="20" t="s">
        <v>10239</v>
      </c>
      <c r="E5176" s="20" t="s">
        <v>10288</v>
      </c>
      <c r="F5176" s="20" t="s">
        <v>103</v>
      </c>
      <c r="H5176" s="20" t="s">
        <v>49</v>
      </c>
    </row>
    <row r="5177" customFormat="false" ht="15.75" hidden="false" customHeight="false" outlineLevel="0" collapsed="false">
      <c r="A5177" s="20" t="s">
        <v>10324</v>
      </c>
      <c r="B5177" s="20" t="s">
        <v>10237</v>
      </c>
      <c r="C5177" s="20" t="s">
        <v>10291</v>
      </c>
      <c r="D5177" s="20" t="s">
        <v>10239</v>
      </c>
      <c r="E5177" s="20" t="s">
        <v>10288</v>
      </c>
      <c r="F5177" s="20" t="s">
        <v>103</v>
      </c>
      <c r="H5177" s="20" t="s">
        <v>49</v>
      </c>
    </row>
    <row r="5178" customFormat="false" ht="15.75" hidden="false" customHeight="false" outlineLevel="0" collapsed="false">
      <c r="A5178" s="20" t="s">
        <v>10325</v>
      </c>
      <c r="B5178" s="20" t="s">
        <v>10326</v>
      </c>
      <c r="C5178" s="20" t="s">
        <v>10327</v>
      </c>
      <c r="D5178" s="20" t="s">
        <v>10328</v>
      </c>
      <c r="E5178" s="20" t="s">
        <v>10329</v>
      </c>
      <c r="F5178" s="20" t="s">
        <v>10330</v>
      </c>
      <c r="H5178" s="20" t="s">
        <v>49</v>
      </c>
    </row>
    <row r="5179" customFormat="false" ht="15.75" hidden="false" customHeight="false" outlineLevel="0" collapsed="false">
      <c r="A5179" s="20" t="s">
        <v>10331</v>
      </c>
      <c r="B5179" s="20" t="s">
        <v>10326</v>
      </c>
      <c r="C5179" s="20" t="s">
        <v>10327</v>
      </c>
      <c r="D5179" s="20" t="s">
        <v>10328</v>
      </c>
      <c r="E5179" s="20" t="s">
        <v>10329</v>
      </c>
      <c r="F5179" s="20" t="s">
        <v>10330</v>
      </c>
      <c r="H5179" s="20" t="s">
        <v>49</v>
      </c>
    </row>
    <row r="5180" customFormat="false" ht="15.75" hidden="false" customHeight="false" outlineLevel="0" collapsed="false">
      <c r="A5180" s="20" t="s">
        <v>10332</v>
      </c>
      <c r="B5180" s="20" t="s">
        <v>10326</v>
      </c>
      <c r="C5180" s="20" t="s">
        <v>10327</v>
      </c>
      <c r="D5180" s="20" t="s">
        <v>10328</v>
      </c>
      <c r="E5180" s="20" t="s">
        <v>10329</v>
      </c>
      <c r="F5180" s="20" t="s">
        <v>10333</v>
      </c>
      <c r="H5180" s="20" t="s">
        <v>49</v>
      </c>
    </row>
    <row r="5181" customFormat="false" ht="15.75" hidden="false" customHeight="false" outlineLevel="0" collapsed="false">
      <c r="A5181" s="20" t="s">
        <v>10334</v>
      </c>
      <c r="B5181" s="20" t="s">
        <v>10326</v>
      </c>
      <c r="C5181" s="20" t="s">
        <v>10327</v>
      </c>
      <c r="D5181" s="20" t="s">
        <v>10328</v>
      </c>
      <c r="E5181" s="20" t="s">
        <v>10329</v>
      </c>
      <c r="F5181" s="20" t="s">
        <v>10333</v>
      </c>
      <c r="H5181" s="20" t="s">
        <v>49</v>
      </c>
    </row>
    <row r="5182" customFormat="false" ht="15.75" hidden="false" customHeight="false" outlineLevel="0" collapsed="false">
      <c r="A5182" s="20" t="s">
        <v>10335</v>
      </c>
      <c r="B5182" s="20" t="s">
        <v>10326</v>
      </c>
      <c r="C5182" s="20" t="s">
        <v>10327</v>
      </c>
      <c r="D5182" s="20" t="s">
        <v>10328</v>
      </c>
      <c r="E5182" s="20" t="s">
        <v>10329</v>
      </c>
      <c r="F5182" s="20" t="s">
        <v>10336</v>
      </c>
      <c r="H5182" s="20" t="s">
        <v>49</v>
      </c>
    </row>
    <row r="5183" customFormat="false" ht="15.75" hidden="false" customHeight="false" outlineLevel="0" collapsed="false">
      <c r="A5183" s="20" t="s">
        <v>10337</v>
      </c>
      <c r="B5183" s="20" t="s">
        <v>10326</v>
      </c>
      <c r="C5183" s="20" t="s">
        <v>10327</v>
      </c>
      <c r="D5183" s="20" t="s">
        <v>10328</v>
      </c>
      <c r="E5183" s="20" t="s">
        <v>10329</v>
      </c>
      <c r="F5183" s="20" t="s">
        <v>10336</v>
      </c>
      <c r="H5183" s="20" t="s">
        <v>49</v>
      </c>
    </row>
    <row r="5184" customFormat="false" ht="15.75" hidden="false" customHeight="false" outlineLevel="0" collapsed="false">
      <c r="A5184" s="20" t="s">
        <v>10338</v>
      </c>
      <c r="B5184" s="20" t="s">
        <v>10326</v>
      </c>
      <c r="C5184" s="20" t="s">
        <v>10327</v>
      </c>
      <c r="D5184" s="20" t="s">
        <v>10328</v>
      </c>
      <c r="E5184" s="20" t="s">
        <v>10329</v>
      </c>
      <c r="F5184" s="20" t="s">
        <v>10339</v>
      </c>
      <c r="H5184" s="20" t="s">
        <v>49</v>
      </c>
    </row>
    <row r="5185" customFormat="false" ht="15.75" hidden="false" customHeight="false" outlineLevel="0" collapsed="false">
      <c r="A5185" s="20" t="s">
        <v>10340</v>
      </c>
      <c r="B5185" s="20" t="s">
        <v>10326</v>
      </c>
      <c r="C5185" s="20" t="s">
        <v>10327</v>
      </c>
      <c r="D5185" s="20" t="s">
        <v>10328</v>
      </c>
      <c r="E5185" s="20" t="s">
        <v>10329</v>
      </c>
      <c r="F5185" s="20" t="s">
        <v>10339</v>
      </c>
      <c r="H5185" s="20" t="s">
        <v>49</v>
      </c>
    </row>
    <row r="5186" customFormat="false" ht="15.75" hidden="false" customHeight="false" outlineLevel="0" collapsed="false">
      <c r="A5186" s="20" t="s">
        <v>10341</v>
      </c>
      <c r="B5186" s="20" t="s">
        <v>10326</v>
      </c>
      <c r="C5186" s="20" t="s">
        <v>10327</v>
      </c>
      <c r="D5186" s="20" t="s">
        <v>10328</v>
      </c>
      <c r="E5186" s="20" t="s">
        <v>10329</v>
      </c>
      <c r="F5186" s="20" t="s">
        <v>10342</v>
      </c>
      <c r="H5186" s="20" t="s">
        <v>49</v>
      </c>
    </row>
    <row r="5187" customFormat="false" ht="15.75" hidden="false" customHeight="false" outlineLevel="0" collapsed="false">
      <c r="A5187" s="20" t="s">
        <v>10343</v>
      </c>
      <c r="B5187" s="20" t="s">
        <v>10326</v>
      </c>
      <c r="C5187" s="20" t="s">
        <v>10327</v>
      </c>
      <c r="D5187" s="20" t="s">
        <v>10328</v>
      </c>
      <c r="E5187" s="20" t="s">
        <v>10329</v>
      </c>
      <c r="F5187" s="20" t="s">
        <v>10342</v>
      </c>
      <c r="H5187" s="20" t="s">
        <v>49</v>
      </c>
    </row>
    <row r="5188" customFormat="false" ht="15.75" hidden="false" customHeight="false" outlineLevel="0" collapsed="false">
      <c r="A5188" s="20" t="s">
        <v>10344</v>
      </c>
      <c r="B5188" s="20" t="s">
        <v>10326</v>
      </c>
      <c r="C5188" s="20" t="s">
        <v>10327</v>
      </c>
      <c r="D5188" s="20" t="s">
        <v>10328</v>
      </c>
      <c r="E5188" s="20" t="s">
        <v>10329</v>
      </c>
      <c r="F5188" s="20" t="s">
        <v>10345</v>
      </c>
      <c r="H5188" s="20" t="s">
        <v>49</v>
      </c>
    </row>
    <row r="5189" customFormat="false" ht="15.75" hidden="false" customHeight="false" outlineLevel="0" collapsed="false">
      <c r="A5189" s="20" t="s">
        <v>10346</v>
      </c>
      <c r="B5189" s="20" t="s">
        <v>10326</v>
      </c>
      <c r="C5189" s="20" t="s">
        <v>10327</v>
      </c>
      <c r="D5189" s="20" t="s">
        <v>10328</v>
      </c>
      <c r="E5189" s="20" t="s">
        <v>10329</v>
      </c>
      <c r="F5189" s="20" t="s">
        <v>10345</v>
      </c>
      <c r="H5189" s="20" t="s">
        <v>49</v>
      </c>
    </row>
    <row r="5190" customFormat="false" ht="15.75" hidden="false" customHeight="false" outlineLevel="0" collapsed="false">
      <c r="A5190" s="20" t="s">
        <v>10347</v>
      </c>
      <c r="B5190" s="20" t="s">
        <v>10326</v>
      </c>
      <c r="C5190" s="20" t="s">
        <v>10327</v>
      </c>
      <c r="D5190" s="20" t="s">
        <v>10328</v>
      </c>
      <c r="E5190" s="20" t="s">
        <v>10329</v>
      </c>
      <c r="F5190" s="20" t="s">
        <v>10348</v>
      </c>
      <c r="H5190" s="20" t="s">
        <v>49</v>
      </c>
    </row>
    <row r="5191" customFormat="false" ht="15.75" hidden="false" customHeight="false" outlineLevel="0" collapsed="false">
      <c r="A5191" s="20" t="s">
        <v>10349</v>
      </c>
      <c r="B5191" s="20" t="s">
        <v>10326</v>
      </c>
      <c r="C5191" s="20" t="s">
        <v>10327</v>
      </c>
      <c r="D5191" s="20" t="s">
        <v>10328</v>
      </c>
      <c r="E5191" s="20" t="s">
        <v>10329</v>
      </c>
      <c r="F5191" s="20" t="s">
        <v>10348</v>
      </c>
      <c r="H5191" s="20" t="s">
        <v>49</v>
      </c>
    </row>
    <row r="5192" customFormat="false" ht="15.75" hidden="false" customHeight="false" outlineLevel="0" collapsed="false">
      <c r="A5192" s="20" t="s">
        <v>10350</v>
      </c>
      <c r="B5192" s="20" t="s">
        <v>10326</v>
      </c>
      <c r="C5192" s="20" t="s">
        <v>10327</v>
      </c>
      <c r="D5192" s="20" t="s">
        <v>10328</v>
      </c>
      <c r="E5192" s="20" t="s">
        <v>10329</v>
      </c>
      <c r="F5192" s="20" t="s">
        <v>10351</v>
      </c>
      <c r="H5192" s="20" t="s">
        <v>49</v>
      </c>
    </row>
    <row r="5193" customFormat="false" ht="15.75" hidden="false" customHeight="false" outlineLevel="0" collapsed="false">
      <c r="A5193" s="20" t="s">
        <v>10352</v>
      </c>
      <c r="B5193" s="20" t="s">
        <v>10326</v>
      </c>
      <c r="C5193" s="20" t="s">
        <v>10327</v>
      </c>
      <c r="D5193" s="20" t="s">
        <v>10328</v>
      </c>
      <c r="E5193" s="20" t="s">
        <v>10329</v>
      </c>
      <c r="F5193" s="20" t="s">
        <v>10351</v>
      </c>
      <c r="H5193" s="20" t="s">
        <v>49</v>
      </c>
    </row>
    <row r="5194" customFormat="false" ht="15.75" hidden="false" customHeight="false" outlineLevel="0" collapsed="false">
      <c r="A5194" s="20" t="s">
        <v>10353</v>
      </c>
      <c r="B5194" s="20" t="s">
        <v>10326</v>
      </c>
      <c r="C5194" s="20" t="s">
        <v>10327</v>
      </c>
      <c r="D5194" s="20" t="s">
        <v>10328</v>
      </c>
      <c r="E5194" s="20" t="s">
        <v>10329</v>
      </c>
      <c r="F5194" s="20" t="s">
        <v>10354</v>
      </c>
      <c r="H5194" s="20" t="s">
        <v>49</v>
      </c>
    </row>
    <row r="5195" customFormat="false" ht="15.75" hidden="false" customHeight="false" outlineLevel="0" collapsed="false">
      <c r="A5195" s="20" t="s">
        <v>10355</v>
      </c>
      <c r="B5195" s="20" t="s">
        <v>10326</v>
      </c>
      <c r="C5195" s="20" t="s">
        <v>10327</v>
      </c>
      <c r="D5195" s="20" t="s">
        <v>10328</v>
      </c>
      <c r="E5195" s="20" t="s">
        <v>10329</v>
      </c>
      <c r="F5195" s="20" t="s">
        <v>10354</v>
      </c>
      <c r="H5195" s="20" t="s">
        <v>49</v>
      </c>
    </row>
    <row r="5196" customFormat="false" ht="15.75" hidden="false" customHeight="false" outlineLevel="0" collapsed="false">
      <c r="A5196" s="20" t="s">
        <v>10356</v>
      </c>
      <c r="B5196" s="20" t="s">
        <v>10326</v>
      </c>
      <c r="C5196" s="20" t="s">
        <v>10327</v>
      </c>
      <c r="D5196" s="20" t="s">
        <v>10328</v>
      </c>
      <c r="E5196" s="20" t="s">
        <v>10329</v>
      </c>
      <c r="F5196" s="20" t="s">
        <v>10357</v>
      </c>
      <c r="H5196" s="20" t="s">
        <v>49</v>
      </c>
    </row>
    <row r="5197" customFormat="false" ht="15.75" hidden="false" customHeight="false" outlineLevel="0" collapsed="false">
      <c r="A5197" s="20" t="s">
        <v>10358</v>
      </c>
      <c r="B5197" s="20" t="s">
        <v>10326</v>
      </c>
      <c r="C5197" s="20" t="s">
        <v>10327</v>
      </c>
      <c r="D5197" s="20" t="s">
        <v>10328</v>
      </c>
      <c r="E5197" s="20" t="s">
        <v>10329</v>
      </c>
      <c r="F5197" s="20" t="s">
        <v>10357</v>
      </c>
      <c r="H5197" s="20" t="s">
        <v>49</v>
      </c>
    </row>
    <row r="5198" customFormat="false" ht="15.75" hidden="false" customHeight="false" outlineLevel="0" collapsed="false">
      <c r="A5198" s="20" t="s">
        <v>10359</v>
      </c>
      <c r="B5198" s="20" t="s">
        <v>10326</v>
      </c>
      <c r="C5198" s="20" t="s">
        <v>10327</v>
      </c>
      <c r="D5198" s="20" t="s">
        <v>10328</v>
      </c>
      <c r="E5198" s="20" t="s">
        <v>10329</v>
      </c>
      <c r="F5198" s="20" t="s">
        <v>10360</v>
      </c>
      <c r="H5198" s="20" t="s">
        <v>49</v>
      </c>
    </row>
    <row r="5199" customFormat="false" ht="15.75" hidden="false" customHeight="false" outlineLevel="0" collapsed="false">
      <c r="A5199" s="20" t="s">
        <v>10361</v>
      </c>
      <c r="B5199" s="20" t="s">
        <v>10326</v>
      </c>
      <c r="C5199" s="20" t="s">
        <v>10327</v>
      </c>
      <c r="D5199" s="20" t="s">
        <v>10328</v>
      </c>
      <c r="E5199" s="20" t="s">
        <v>10329</v>
      </c>
      <c r="F5199" s="20" t="s">
        <v>10360</v>
      </c>
      <c r="H5199" s="20" t="s">
        <v>49</v>
      </c>
    </row>
    <row r="5200" customFormat="false" ht="15.75" hidden="false" customHeight="false" outlineLevel="0" collapsed="false">
      <c r="A5200" s="20" t="s">
        <v>10362</v>
      </c>
      <c r="B5200" s="20" t="s">
        <v>10326</v>
      </c>
      <c r="C5200" s="20" t="s">
        <v>10327</v>
      </c>
      <c r="D5200" s="20" t="s">
        <v>10328</v>
      </c>
      <c r="E5200" s="20" t="s">
        <v>10329</v>
      </c>
      <c r="F5200" s="20" t="s">
        <v>10363</v>
      </c>
      <c r="H5200" s="20" t="s">
        <v>49</v>
      </c>
    </row>
    <row r="5201" customFormat="false" ht="15.75" hidden="false" customHeight="false" outlineLevel="0" collapsed="false">
      <c r="A5201" s="20" t="s">
        <v>10364</v>
      </c>
      <c r="B5201" s="20" t="s">
        <v>10326</v>
      </c>
      <c r="C5201" s="20" t="s">
        <v>10327</v>
      </c>
      <c r="D5201" s="20" t="s">
        <v>10328</v>
      </c>
      <c r="E5201" s="20" t="s">
        <v>10329</v>
      </c>
      <c r="F5201" s="20" t="s">
        <v>10363</v>
      </c>
      <c r="H5201" s="20" t="s">
        <v>49</v>
      </c>
    </row>
    <row r="5202" customFormat="false" ht="15.75" hidden="false" customHeight="false" outlineLevel="0" collapsed="false">
      <c r="A5202" s="20" t="s">
        <v>10365</v>
      </c>
      <c r="B5202" s="20" t="s">
        <v>10326</v>
      </c>
      <c r="C5202" s="20" t="s">
        <v>10327</v>
      </c>
      <c r="D5202" s="20" t="s">
        <v>10328</v>
      </c>
      <c r="E5202" s="20" t="s">
        <v>10329</v>
      </c>
      <c r="F5202" s="20" t="s">
        <v>10366</v>
      </c>
      <c r="H5202" s="20" t="s">
        <v>49</v>
      </c>
    </row>
    <row r="5203" customFormat="false" ht="15.75" hidden="false" customHeight="false" outlineLevel="0" collapsed="false">
      <c r="A5203" s="20" t="s">
        <v>10367</v>
      </c>
      <c r="B5203" s="20" t="s">
        <v>10326</v>
      </c>
      <c r="C5203" s="20" t="s">
        <v>10327</v>
      </c>
      <c r="D5203" s="20" t="s">
        <v>10328</v>
      </c>
      <c r="E5203" s="20" t="s">
        <v>10329</v>
      </c>
      <c r="F5203" s="20" t="s">
        <v>10366</v>
      </c>
      <c r="H5203" s="20" t="s">
        <v>49</v>
      </c>
    </row>
    <row r="5204" customFormat="false" ht="15.75" hidden="false" customHeight="false" outlineLevel="0" collapsed="false">
      <c r="A5204" s="20" t="s">
        <v>10368</v>
      </c>
      <c r="B5204" s="20" t="s">
        <v>10326</v>
      </c>
      <c r="C5204" s="20" t="s">
        <v>10327</v>
      </c>
      <c r="D5204" s="20" t="s">
        <v>10328</v>
      </c>
      <c r="E5204" s="20" t="s">
        <v>10329</v>
      </c>
      <c r="F5204" s="20" t="s">
        <v>10369</v>
      </c>
      <c r="H5204" s="20" t="s">
        <v>49</v>
      </c>
    </row>
    <row r="5205" customFormat="false" ht="15.75" hidden="false" customHeight="false" outlineLevel="0" collapsed="false">
      <c r="A5205" s="20" t="s">
        <v>10370</v>
      </c>
      <c r="B5205" s="20" t="s">
        <v>10326</v>
      </c>
      <c r="C5205" s="20" t="s">
        <v>10327</v>
      </c>
      <c r="D5205" s="20" t="s">
        <v>10328</v>
      </c>
      <c r="E5205" s="20" t="s">
        <v>10329</v>
      </c>
      <c r="F5205" s="20" t="s">
        <v>10369</v>
      </c>
      <c r="H5205" s="20" t="s">
        <v>49</v>
      </c>
    </row>
    <row r="5206" customFormat="false" ht="15.75" hidden="false" customHeight="false" outlineLevel="0" collapsed="false">
      <c r="A5206" s="20" t="s">
        <v>10371</v>
      </c>
      <c r="B5206" s="20" t="s">
        <v>10326</v>
      </c>
      <c r="C5206" s="20" t="s">
        <v>10327</v>
      </c>
      <c r="D5206" s="20" t="s">
        <v>10372</v>
      </c>
      <c r="E5206" s="20" t="s">
        <v>10329</v>
      </c>
      <c r="F5206" s="20" t="s">
        <v>10330</v>
      </c>
      <c r="H5206" s="20" t="s">
        <v>49</v>
      </c>
    </row>
    <row r="5207" customFormat="false" ht="15.75" hidden="false" customHeight="false" outlineLevel="0" collapsed="false">
      <c r="A5207" s="20" t="s">
        <v>10373</v>
      </c>
      <c r="B5207" s="20" t="s">
        <v>10326</v>
      </c>
      <c r="C5207" s="20" t="s">
        <v>10327</v>
      </c>
      <c r="D5207" s="20" t="s">
        <v>10372</v>
      </c>
      <c r="E5207" s="20" t="s">
        <v>10329</v>
      </c>
      <c r="F5207" s="20" t="s">
        <v>10330</v>
      </c>
      <c r="H5207" s="20" t="s">
        <v>49</v>
      </c>
    </row>
    <row r="5208" customFormat="false" ht="15.75" hidden="false" customHeight="false" outlineLevel="0" collapsed="false">
      <c r="A5208" s="20" t="s">
        <v>10374</v>
      </c>
      <c r="B5208" s="20" t="s">
        <v>10326</v>
      </c>
      <c r="C5208" s="20" t="s">
        <v>10327</v>
      </c>
      <c r="D5208" s="20" t="s">
        <v>10372</v>
      </c>
      <c r="E5208" s="20" t="s">
        <v>10329</v>
      </c>
      <c r="F5208" s="20" t="s">
        <v>10333</v>
      </c>
      <c r="H5208" s="20" t="s">
        <v>49</v>
      </c>
    </row>
    <row r="5209" customFormat="false" ht="15.75" hidden="false" customHeight="false" outlineLevel="0" collapsed="false">
      <c r="A5209" s="20" t="s">
        <v>10375</v>
      </c>
      <c r="B5209" s="20" t="s">
        <v>10326</v>
      </c>
      <c r="C5209" s="20" t="s">
        <v>10327</v>
      </c>
      <c r="D5209" s="20" t="s">
        <v>10372</v>
      </c>
      <c r="E5209" s="20" t="s">
        <v>10329</v>
      </c>
      <c r="F5209" s="20" t="s">
        <v>10333</v>
      </c>
      <c r="H5209" s="20" t="s">
        <v>49</v>
      </c>
    </row>
    <row r="5210" customFormat="false" ht="15.75" hidden="false" customHeight="false" outlineLevel="0" collapsed="false">
      <c r="A5210" s="20" t="s">
        <v>10376</v>
      </c>
      <c r="B5210" s="20" t="s">
        <v>10326</v>
      </c>
      <c r="C5210" s="20" t="s">
        <v>10327</v>
      </c>
      <c r="D5210" s="20" t="s">
        <v>10372</v>
      </c>
      <c r="E5210" s="20" t="s">
        <v>10329</v>
      </c>
      <c r="F5210" s="20" t="s">
        <v>10377</v>
      </c>
      <c r="H5210" s="20" t="s">
        <v>49</v>
      </c>
    </row>
    <row r="5211" customFormat="false" ht="15.75" hidden="false" customHeight="false" outlineLevel="0" collapsed="false">
      <c r="A5211" s="20" t="s">
        <v>10378</v>
      </c>
      <c r="B5211" s="20" t="s">
        <v>10326</v>
      </c>
      <c r="C5211" s="20" t="s">
        <v>10327</v>
      </c>
      <c r="D5211" s="20" t="s">
        <v>10372</v>
      </c>
      <c r="E5211" s="20" t="s">
        <v>10329</v>
      </c>
      <c r="F5211" s="20" t="s">
        <v>10377</v>
      </c>
      <c r="H5211" s="20" t="s">
        <v>49</v>
      </c>
    </row>
    <row r="5212" customFormat="false" ht="15.75" hidden="false" customHeight="false" outlineLevel="0" collapsed="false">
      <c r="A5212" s="20" t="s">
        <v>10379</v>
      </c>
      <c r="B5212" s="20" t="s">
        <v>10326</v>
      </c>
      <c r="C5212" s="20" t="s">
        <v>10327</v>
      </c>
      <c r="D5212" s="20" t="s">
        <v>10372</v>
      </c>
      <c r="E5212" s="20" t="s">
        <v>10329</v>
      </c>
      <c r="F5212" s="20" t="s">
        <v>10380</v>
      </c>
      <c r="H5212" s="20" t="s">
        <v>49</v>
      </c>
    </row>
    <row r="5213" customFormat="false" ht="15.75" hidden="false" customHeight="false" outlineLevel="0" collapsed="false">
      <c r="A5213" s="20" t="s">
        <v>10381</v>
      </c>
      <c r="B5213" s="20" t="s">
        <v>10326</v>
      </c>
      <c r="C5213" s="20" t="s">
        <v>10327</v>
      </c>
      <c r="D5213" s="20" t="s">
        <v>10372</v>
      </c>
      <c r="E5213" s="20" t="s">
        <v>10329</v>
      </c>
      <c r="F5213" s="20" t="s">
        <v>10380</v>
      </c>
      <c r="H5213" s="20" t="s">
        <v>49</v>
      </c>
    </row>
    <row r="5214" customFormat="false" ht="15.75" hidden="false" customHeight="false" outlineLevel="0" collapsed="false">
      <c r="A5214" s="20" t="s">
        <v>10382</v>
      </c>
      <c r="B5214" s="20" t="s">
        <v>10326</v>
      </c>
      <c r="C5214" s="20" t="s">
        <v>10327</v>
      </c>
      <c r="D5214" s="20" t="s">
        <v>10372</v>
      </c>
      <c r="E5214" s="20" t="s">
        <v>10329</v>
      </c>
      <c r="F5214" s="20" t="s">
        <v>10339</v>
      </c>
      <c r="H5214" s="20" t="s">
        <v>49</v>
      </c>
    </row>
    <row r="5215" customFormat="false" ht="15.75" hidden="false" customHeight="false" outlineLevel="0" collapsed="false">
      <c r="A5215" s="20" t="s">
        <v>10383</v>
      </c>
      <c r="B5215" s="20" t="s">
        <v>10326</v>
      </c>
      <c r="C5215" s="20" t="s">
        <v>10327</v>
      </c>
      <c r="D5215" s="20" t="s">
        <v>10372</v>
      </c>
      <c r="E5215" s="20" t="s">
        <v>10329</v>
      </c>
      <c r="F5215" s="20" t="s">
        <v>10339</v>
      </c>
      <c r="H5215" s="20" t="s">
        <v>49</v>
      </c>
    </row>
    <row r="5216" customFormat="false" ht="15.75" hidden="false" customHeight="false" outlineLevel="0" collapsed="false">
      <c r="A5216" s="20" t="s">
        <v>10384</v>
      </c>
      <c r="B5216" s="20" t="s">
        <v>10326</v>
      </c>
      <c r="C5216" s="20" t="s">
        <v>10327</v>
      </c>
      <c r="D5216" s="20" t="s">
        <v>10372</v>
      </c>
      <c r="E5216" s="20" t="s">
        <v>10329</v>
      </c>
      <c r="F5216" s="20" t="s">
        <v>10342</v>
      </c>
      <c r="H5216" s="20" t="s">
        <v>49</v>
      </c>
    </row>
    <row r="5217" customFormat="false" ht="15.75" hidden="false" customHeight="false" outlineLevel="0" collapsed="false">
      <c r="A5217" s="20" t="s">
        <v>10385</v>
      </c>
      <c r="B5217" s="20" t="s">
        <v>10326</v>
      </c>
      <c r="C5217" s="20" t="s">
        <v>10327</v>
      </c>
      <c r="D5217" s="20" t="s">
        <v>10372</v>
      </c>
      <c r="E5217" s="20" t="s">
        <v>10329</v>
      </c>
      <c r="F5217" s="20" t="s">
        <v>10342</v>
      </c>
      <c r="H5217" s="20" t="s">
        <v>49</v>
      </c>
    </row>
    <row r="5218" customFormat="false" ht="15.75" hidden="false" customHeight="false" outlineLevel="0" collapsed="false">
      <c r="A5218" s="20" t="s">
        <v>10386</v>
      </c>
      <c r="B5218" s="20" t="s">
        <v>10326</v>
      </c>
      <c r="C5218" s="20" t="s">
        <v>10327</v>
      </c>
      <c r="D5218" s="20" t="s">
        <v>10372</v>
      </c>
      <c r="E5218" s="20" t="s">
        <v>10329</v>
      </c>
      <c r="F5218" s="20" t="s">
        <v>10345</v>
      </c>
      <c r="H5218" s="20" t="s">
        <v>49</v>
      </c>
    </row>
    <row r="5219" customFormat="false" ht="15.75" hidden="false" customHeight="false" outlineLevel="0" collapsed="false">
      <c r="A5219" s="20" t="s">
        <v>10387</v>
      </c>
      <c r="B5219" s="20" t="s">
        <v>10326</v>
      </c>
      <c r="C5219" s="20" t="s">
        <v>10327</v>
      </c>
      <c r="D5219" s="20" t="s">
        <v>10372</v>
      </c>
      <c r="E5219" s="20" t="s">
        <v>10329</v>
      </c>
      <c r="F5219" s="20" t="s">
        <v>10345</v>
      </c>
      <c r="H5219" s="20" t="s">
        <v>49</v>
      </c>
    </row>
    <row r="5220" customFormat="false" ht="15.75" hidden="false" customHeight="false" outlineLevel="0" collapsed="false">
      <c r="A5220" s="20" t="s">
        <v>10388</v>
      </c>
      <c r="B5220" s="20" t="s">
        <v>10326</v>
      </c>
      <c r="C5220" s="20" t="s">
        <v>10327</v>
      </c>
      <c r="D5220" s="20" t="s">
        <v>10372</v>
      </c>
      <c r="E5220" s="20" t="s">
        <v>10329</v>
      </c>
      <c r="F5220" s="20" t="s">
        <v>10348</v>
      </c>
      <c r="H5220" s="20" t="s">
        <v>49</v>
      </c>
    </row>
    <row r="5221" customFormat="false" ht="15.75" hidden="false" customHeight="false" outlineLevel="0" collapsed="false">
      <c r="A5221" s="20" t="s">
        <v>10389</v>
      </c>
      <c r="B5221" s="20" t="s">
        <v>10326</v>
      </c>
      <c r="C5221" s="20" t="s">
        <v>10327</v>
      </c>
      <c r="D5221" s="20" t="s">
        <v>10372</v>
      </c>
      <c r="E5221" s="20" t="s">
        <v>10329</v>
      </c>
      <c r="F5221" s="20" t="s">
        <v>10348</v>
      </c>
      <c r="H5221" s="20" t="s">
        <v>49</v>
      </c>
    </row>
    <row r="5222" customFormat="false" ht="15.75" hidden="false" customHeight="false" outlineLevel="0" collapsed="false">
      <c r="A5222" s="20" t="s">
        <v>10390</v>
      </c>
      <c r="B5222" s="20" t="s">
        <v>10326</v>
      </c>
      <c r="C5222" s="20" t="s">
        <v>10327</v>
      </c>
      <c r="D5222" s="20" t="s">
        <v>10372</v>
      </c>
      <c r="E5222" s="20" t="s">
        <v>10329</v>
      </c>
      <c r="F5222" s="20" t="s">
        <v>10351</v>
      </c>
      <c r="H5222" s="20" t="s">
        <v>49</v>
      </c>
    </row>
    <row r="5223" customFormat="false" ht="15.75" hidden="false" customHeight="false" outlineLevel="0" collapsed="false">
      <c r="A5223" s="20" t="s">
        <v>10391</v>
      </c>
      <c r="B5223" s="20" t="s">
        <v>10326</v>
      </c>
      <c r="C5223" s="20" t="s">
        <v>10327</v>
      </c>
      <c r="D5223" s="20" t="s">
        <v>10372</v>
      </c>
      <c r="E5223" s="20" t="s">
        <v>10329</v>
      </c>
      <c r="F5223" s="20" t="s">
        <v>10351</v>
      </c>
      <c r="H5223" s="20" t="s">
        <v>49</v>
      </c>
    </row>
    <row r="5224" customFormat="false" ht="15.75" hidden="false" customHeight="false" outlineLevel="0" collapsed="false">
      <c r="A5224" s="20" t="s">
        <v>10392</v>
      </c>
      <c r="B5224" s="20" t="s">
        <v>10326</v>
      </c>
      <c r="C5224" s="20" t="s">
        <v>10327</v>
      </c>
      <c r="D5224" s="20" t="s">
        <v>10372</v>
      </c>
      <c r="E5224" s="20" t="s">
        <v>10329</v>
      </c>
      <c r="F5224" s="20" t="s">
        <v>10354</v>
      </c>
      <c r="H5224" s="20" t="s">
        <v>49</v>
      </c>
    </row>
    <row r="5225" customFormat="false" ht="15.75" hidden="false" customHeight="false" outlineLevel="0" collapsed="false">
      <c r="A5225" s="20" t="s">
        <v>10393</v>
      </c>
      <c r="B5225" s="20" t="s">
        <v>10326</v>
      </c>
      <c r="C5225" s="20" t="s">
        <v>10327</v>
      </c>
      <c r="D5225" s="20" t="s">
        <v>10372</v>
      </c>
      <c r="E5225" s="20" t="s">
        <v>10329</v>
      </c>
      <c r="F5225" s="20" t="s">
        <v>10354</v>
      </c>
      <c r="H5225" s="20" t="s">
        <v>49</v>
      </c>
    </row>
    <row r="5226" customFormat="false" ht="15.75" hidden="false" customHeight="false" outlineLevel="0" collapsed="false">
      <c r="A5226" s="20" t="s">
        <v>10394</v>
      </c>
      <c r="B5226" s="20" t="s">
        <v>10326</v>
      </c>
      <c r="C5226" s="20" t="s">
        <v>10327</v>
      </c>
      <c r="D5226" s="20" t="s">
        <v>10372</v>
      </c>
      <c r="E5226" s="20" t="s">
        <v>10329</v>
      </c>
      <c r="F5226" s="20" t="s">
        <v>10357</v>
      </c>
      <c r="H5226" s="20" t="s">
        <v>49</v>
      </c>
    </row>
    <row r="5227" customFormat="false" ht="15.75" hidden="false" customHeight="false" outlineLevel="0" collapsed="false">
      <c r="A5227" s="20" t="s">
        <v>10395</v>
      </c>
      <c r="B5227" s="20" t="s">
        <v>10326</v>
      </c>
      <c r="C5227" s="20" t="s">
        <v>10327</v>
      </c>
      <c r="D5227" s="20" t="s">
        <v>10372</v>
      </c>
      <c r="E5227" s="20" t="s">
        <v>10329</v>
      </c>
      <c r="F5227" s="20" t="s">
        <v>10357</v>
      </c>
      <c r="H5227" s="20" t="s">
        <v>49</v>
      </c>
    </row>
    <row r="5228" customFormat="false" ht="15.75" hidden="false" customHeight="false" outlineLevel="0" collapsed="false">
      <c r="A5228" s="20" t="s">
        <v>10396</v>
      </c>
      <c r="B5228" s="20" t="s">
        <v>10326</v>
      </c>
      <c r="C5228" s="20" t="s">
        <v>10327</v>
      </c>
      <c r="D5228" s="20" t="s">
        <v>10372</v>
      </c>
      <c r="E5228" s="20" t="s">
        <v>10329</v>
      </c>
      <c r="F5228" s="20" t="s">
        <v>10360</v>
      </c>
      <c r="H5228" s="20" t="s">
        <v>49</v>
      </c>
    </row>
    <row r="5229" customFormat="false" ht="15.75" hidden="false" customHeight="false" outlineLevel="0" collapsed="false">
      <c r="A5229" s="20" t="s">
        <v>10397</v>
      </c>
      <c r="B5229" s="20" t="s">
        <v>10326</v>
      </c>
      <c r="C5229" s="20" t="s">
        <v>10327</v>
      </c>
      <c r="D5229" s="20" t="s">
        <v>10372</v>
      </c>
      <c r="E5229" s="20" t="s">
        <v>10329</v>
      </c>
      <c r="F5229" s="20" t="s">
        <v>10360</v>
      </c>
      <c r="H5229" s="20" t="s">
        <v>49</v>
      </c>
    </row>
    <row r="5230" customFormat="false" ht="15.75" hidden="false" customHeight="false" outlineLevel="0" collapsed="false">
      <c r="A5230" s="20" t="s">
        <v>10398</v>
      </c>
      <c r="B5230" s="20" t="s">
        <v>10326</v>
      </c>
      <c r="C5230" s="20" t="s">
        <v>10327</v>
      </c>
      <c r="D5230" s="20" t="s">
        <v>10372</v>
      </c>
      <c r="E5230" s="20" t="s">
        <v>10329</v>
      </c>
      <c r="F5230" s="20" t="s">
        <v>10363</v>
      </c>
      <c r="H5230" s="20" t="s">
        <v>49</v>
      </c>
    </row>
    <row r="5231" customFormat="false" ht="15.75" hidden="false" customHeight="false" outlineLevel="0" collapsed="false">
      <c r="A5231" s="20" t="s">
        <v>10399</v>
      </c>
      <c r="B5231" s="20" t="s">
        <v>10326</v>
      </c>
      <c r="C5231" s="20" t="s">
        <v>10327</v>
      </c>
      <c r="D5231" s="20" t="s">
        <v>10372</v>
      </c>
      <c r="E5231" s="20" t="s">
        <v>10329</v>
      </c>
      <c r="F5231" s="20" t="s">
        <v>10363</v>
      </c>
      <c r="H5231" s="20" t="s">
        <v>49</v>
      </c>
    </row>
    <row r="5232" customFormat="false" ht="15.75" hidden="false" customHeight="false" outlineLevel="0" collapsed="false">
      <c r="A5232" s="20" t="s">
        <v>10400</v>
      </c>
      <c r="B5232" s="20" t="s">
        <v>10326</v>
      </c>
      <c r="C5232" s="20" t="s">
        <v>10327</v>
      </c>
      <c r="D5232" s="20" t="s">
        <v>10372</v>
      </c>
      <c r="E5232" s="20" t="s">
        <v>10329</v>
      </c>
      <c r="F5232" s="20" t="s">
        <v>10366</v>
      </c>
      <c r="H5232" s="20" t="s">
        <v>49</v>
      </c>
    </row>
    <row r="5233" customFormat="false" ht="15.75" hidden="false" customHeight="false" outlineLevel="0" collapsed="false">
      <c r="A5233" s="20" t="s">
        <v>10401</v>
      </c>
      <c r="B5233" s="20" t="s">
        <v>10326</v>
      </c>
      <c r="C5233" s="20" t="s">
        <v>10327</v>
      </c>
      <c r="D5233" s="20" t="s">
        <v>10372</v>
      </c>
      <c r="E5233" s="20" t="s">
        <v>10329</v>
      </c>
      <c r="F5233" s="20" t="s">
        <v>10366</v>
      </c>
      <c r="H5233" s="20" t="s">
        <v>49</v>
      </c>
    </row>
    <row r="5234" customFormat="false" ht="15.75" hidden="false" customHeight="false" outlineLevel="0" collapsed="false">
      <c r="A5234" s="20" t="s">
        <v>10402</v>
      </c>
      <c r="B5234" s="20" t="s">
        <v>10326</v>
      </c>
      <c r="C5234" s="20" t="s">
        <v>10327</v>
      </c>
      <c r="D5234" s="20" t="s">
        <v>10372</v>
      </c>
      <c r="E5234" s="20" t="s">
        <v>10329</v>
      </c>
      <c r="F5234" s="20" t="s">
        <v>10369</v>
      </c>
      <c r="H5234" s="20" t="s">
        <v>49</v>
      </c>
    </row>
    <row r="5235" customFormat="false" ht="15.75" hidden="false" customHeight="false" outlineLevel="0" collapsed="false">
      <c r="A5235" s="20" t="s">
        <v>10403</v>
      </c>
      <c r="B5235" s="20" t="s">
        <v>10326</v>
      </c>
      <c r="C5235" s="20" t="s">
        <v>10327</v>
      </c>
      <c r="D5235" s="20" t="s">
        <v>10372</v>
      </c>
      <c r="E5235" s="20" t="s">
        <v>10329</v>
      </c>
      <c r="F5235" s="20" t="s">
        <v>10369</v>
      </c>
      <c r="H5235" s="20" t="s">
        <v>49</v>
      </c>
    </row>
    <row r="5236" customFormat="false" ht="15.75" hidden="false" customHeight="false" outlineLevel="0" collapsed="false">
      <c r="A5236" s="20" t="s">
        <v>10404</v>
      </c>
      <c r="B5236" s="20" t="s">
        <v>9993</v>
      </c>
      <c r="C5236" s="20" t="s">
        <v>10022</v>
      </c>
      <c r="D5236" s="20" t="s">
        <v>10405</v>
      </c>
      <c r="E5236" s="20" t="s">
        <v>10406</v>
      </c>
      <c r="F5236" s="20" t="s">
        <v>10407</v>
      </c>
      <c r="H5236" s="20" t="s">
        <v>49</v>
      </c>
    </row>
    <row r="5237" customFormat="false" ht="15.75" hidden="false" customHeight="false" outlineLevel="0" collapsed="false">
      <c r="A5237" s="20" t="s">
        <v>10408</v>
      </c>
      <c r="B5237" s="20" t="s">
        <v>9993</v>
      </c>
      <c r="C5237" s="20" t="s">
        <v>10022</v>
      </c>
      <c r="D5237" s="20" t="s">
        <v>10405</v>
      </c>
      <c r="E5237" s="20" t="s">
        <v>10406</v>
      </c>
      <c r="F5237" s="20" t="s">
        <v>10407</v>
      </c>
      <c r="H5237" s="20" t="s">
        <v>49</v>
      </c>
    </row>
    <row r="5238" customFormat="false" ht="15.75" hidden="false" customHeight="false" outlineLevel="0" collapsed="false">
      <c r="A5238" s="20" t="s">
        <v>10409</v>
      </c>
      <c r="B5238" s="20" t="s">
        <v>9986</v>
      </c>
      <c r="C5238" s="20" t="s">
        <v>10022</v>
      </c>
      <c r="D5238" s="20" t="s">
        <v>10405</v>
      </c>
      <c r="E5238" s="20" t="s">
        <v>10406</v>
      </c>
      <c r="F5238" s="20" t="s">
        <v>10410</v>
      </c>
      <c r="H5238" s="20" t="s">
        <v>49</v>
      </c>
    </row>
    <row r="5239" customFormat="false" ht="15.75" hidden="false" customHeight="false" outlineLevel="0" collapsed="false">
      <c r="A5239" s="20" t="s">
        <v>10411</v>
      </c>
      <c r="B5239" s="20" t="s">
        <v>9986</v>
      </c>
      <c r="C5239" s="20" t="s">
        <v>10022</v>
      </c>
      <c r="D5239" s="20" t="s">
        <v>10405</v>
      </c>
      <c r="E5239" s="20" t="s">
        <v>10406</v>
      </c>
      <c r="F5239" s="20" t="s">
        <v>10410</v>
      </c>
      <c r="H5239" s="20" t="s">
        <v>49</v>
      </c>
    </row>
    <row r="5240" customFormat="false" ht="15.75" hidden="false" customHeight="false" outlineLevel="0" collapsed="false">
      <c r="A5240" s="20" t="s">
        <v>10412</v>
      </c>
      <c r="B5240" s="20" t="s">
        <v>9986</v>
      </c>
      <c r="C5240" s="20" t="s">
        <v>10022</v>
      </c>
      <c r="D5240" s="20" t="s">
        <v>10405</v>
      </c>
      <c r="E5240" s="20" t="s">
        <v>10406</v>
      </c>
      <c r="F5240" s="20" t="s">
        <v>10413</v>
      </c>
      <c r="H5240" s="20" t="s">
        <v>49</v>
      </c>
    </row>
    <row r="5241" customFormat="false" ht="15.75" hidden="false" customHeight="false" outlineLevel="0" collapsed="false">
      <c r="A5241" s="20" t="s">
        <v>10414</v>
      </c>
      <c r="B5241" s="20" t="s">
        <v>9986</v>
      </c>
      <c r="C5241" s="20" t="s">
        <v>10022</v>
      </c>
      <c r="D5241" s="20" t="s">
        <v>10405</v>
      </c>
      <c r="E5241" s="20" t="s">
        <v>10406</v>
      </c>
      <c r="F5241" s="20" t="s">
        <v>10413</v>
      </c>
      <c r="H5241" s="20" t="s">
        <v>49</v>
      </c>
    </row>
    <row r="5242" customFormat="false" ht="15.75" hidden="false" customHeight="false" outlineLevel="0" collapsed="false">
      <c r="A5242" s="20" t="s">
        <v>10415</v>
      </c>
      <c r="B5242" s="20" t="s">
        <v>9986</v>
      </c>
      <c r="C5242" s="20" t="s">
        <v>10022</v>
      </c>
      <c r="D5242" s="20" t="s">
        <v>10405</v>
      </c>
      <c r="E5242" s="20" t="s">
        <v>10406</v>
      </c>
      <c r="F5242" s="20" t="s">
        <v>10416</v>
      </c>
      <c r="H5242" s="20" t="s">
        <v>49</v>
      </c>
    </row>
    <row r="5243" customFormat="false" ht="15.75" hidden="false" customHeight="false" outlineLevel="0" collapsed="false">
      <c r="A5243" s="20" t="s">
        <v>10417</v>
      </c>
      <c r="B5243" s="20" t="s">
        <v>9986</v>
      </c>
      <c r="C5243" s="20" t="s">
        <v>10022</v>
      </c>
      <c r="D5243" s="20" t="s">
        <v>10405</v>
      </c>
      <c r="E5243" s="20" t="s">
        <v>10406</v>
      </c>
      <c r="F5243" s="20" t="s">
        <v>10416</v>
      </c>
      <c r="H5243" s="20" t="s">
        <v>49</v>
      </c>
    </row>
    <row r="5244" customFormat="false" ht="15.75" hidden="false" customHeight="false" outlineLevel="0" collapsed="false">
      <c r="A5244" s="20" t="s">
        <v>10418</v>
      </c>
      <c r="B5244" s="20" t="s">
        <v>9986</v>
      </c>
      <c r="C5244" s="20" t="s">
        <v>10022</v>
      </c>
      <c r="D5244" s="20" t="s">
        <v>10405</v>
      </c>
      <c r="E5244" s="20" t="s">
        <v>10406</v>
      </c>
      <c r="F5244" s="20" t="s">
        <v>10419</v>
      </c>
      <c r="H5244" s="20" t="s">
        <v>49</v>
      </c>
    </row>
    <row r="5245" customFormat="false" ht="15.75" hidden="false" customHeight="false" outlineLevel="0" collapsed="false">
      <c r="A5245" s="20" t="s">
        <v>10420</v>
      </c>
      <c r="B5245" s="20" t="s">
        <v>9986</v>
      </c>
      <c r="C5245" s="20" t="s">
        <v>10022</v>
      </c>
      <c r="D5245" s="20" t="s">
        <v>10405</v>
      </c>
      <c r="E5245" s="20" t="s">
        <v>10406</v>
      </c>
      <c r="F5245" s="20" t="s">
        <v>10419</v>
      </c>
      <c r="H5245" s="20" t="s">
        <v>49</v>
      </c>
    </row>
    <row r="5246" customFormat="false" ht="15.75" hidden="false" customHeight="false" outlineLevel="0" collapsed="false">
      <c r="A5246" s="20" t="s">
        <v>10421</v>
      </c>
      <c r="B5246" s="20" t="s">
        <v>9986</v>
      </c>
      <c r="C5246" s="20" t="s">
        <v>10022</v>
      </c>
      <c r="D5246" s="20" t="s">
        <v>10405</v>
      </c>
      <c r="E5246" s="20" t="s">
        <v>10406</v>
      </c>
      <c r="F5246" s="20" t="s">
        <v>10422</v>
      </c>
      <c r="H5246" s="20" t="s">
        <v>49</v>
      </c>
    </row>
    <row r="5247" customFormat="false" ht="15.75" hidden="false" customHeight="false" outlineLevel="0" collapsed="false">
      <c r="A5247" s="20" t="s">
        <v>10423</v>
      </c>
      <c r="B5247" s="20" t="s">
        <v>9986</v>
      </c>
      <c r="C5247" s="20" t="s">
        <v>10022</v>
      </c>
      <c r="D5247" s="20" t="s">
        <v>10405</v>
      </c>
      <c r="E5247" s="20" t="s">
        <v>10406</v>
      </c>
      <c r="F5247" s="20" t="s">
        <v>10422</v>
      </c>
      <c r="H5247" s="20" t="s">
        <v>49</v>
      </c>
    </row>
    <row r="5248" customFormat="false" ht="15.75" hidden="false" customHeight="false" outlineLevel="0" collapsed="false">
      <c r="A5248" s="20" t="s">
        <v>10424</v>
      </c>
      <c r="B5248" s="20" t="s">
        <v>9986</v>
      </c>
      <c r="C5248" s="20" t="s">
        <v>10022</v>
      </c>
      <c r="D5248" s="20" t="s">
        <v>10405</v>
      </c>
      <c r="E5248" s="20" t="s">
        <v>10406</v>
      </c>
      <c r="F5248" s="20" t="s">
        <v>10425</v>
      </c>
      <c r="H5248" s="20" t="s">
        <v>49</v>
      </c>
    </row>
    <row r="5249" customFormat="false" ht="15.75" hidden="false" customHeight="false" outlineLevel="0" collapsed="false">
      <c r="A5249" s="20" t="s">
        <v>10426</v>
      </c>
      <c r="B5249" s="20" t="s">
        <v>9986</v>
      </c>
      <c r="C5249" s="20" t="s">
        <v>10022</v>
      </c>
      <c r="D5249" s="20" t="s">
        <v>10405</v>
      </c>
      <c r="E5249" s="20" t="s">
        <v>10406</v>
      </c>
      <c r="F5249" s="20" t="s">
        <v>10425</v>
      </c>
      <c r="H5249" s="20" t="s">
        <v>49</v>
      </c>
    </row>
    <row r="5250" customFormat="false" ht="15.75" hidden="false" customHeight="false" outlineLevel="0" collapsed="false">
      <c r="A5250" s="20" t="s">
        <v>10427</v>
      </c>
      <c r="B5250" s="20" t="s">
        <v>9986</v>
      </c>
      <c r="C5250" s="20" t="s">
        <v>10022</v>
      </c>
      <c r="D5250" s="20" t="s">
        <v>10405</v>
      </c>
      <c r="E5250" s="20" t="s">
        <v>10406</v>
      </c>
      <c r="F5250" s="20" t="s">
        <v>10428</v>
      </c>
      <c r="H5250" s="20" t="s">
        <v>49</v>
      </c>
    </row>
    <row r="5251" customFormat="false" ht="15.75" hidden="false" customHeight="false" outlineLevel="0" collapsed="false">
      <c r="A5251" s="20" t="s">
        <v>10429</v>
      </c>
      <c r="B5251" s="20" t="s">
        <v>9986</v>
      </c>
      <c r="C5251" s="20" t="s">
        <v>10022</v>
      </c>
      <c r="D5251" s="20" t="s">
        <v>10405</v>
      </c>
      <c r="E5251" s="20" t="s">
        <v>10406</v>
      </c>
      <c r="F5251" s="20" t="s">
        <v>10428</v>
      </c>
      <c r="H5251" s="20" t="s">
        <v>49</v>
      </c>
    </row>
    <row r="5252" customFormat="false" ht="15.75" hidden="false" customHeight="false" outlineLevel="0" collapsed="false">
      <c r="A5252" s="20" t="s">
        <v>10430</v>
      </c>
      <c r="B5252" s="20" t="s">
        <v>9986</v>
      </c>
      <c r="C5252" s="20" t="s">
        <v>10022</v>
      </c>
      <c r="D5252" s="20" t="s">
        <v>10405</v>
      </c>
      <c r="E5252" s="20" t="s">
        <v>10406</v>
      </c>
      <c r="F5252" s="20" t="s">
        <v>10431</v>
      </c>
      <c r="H5252" s="20" t="s">
        <v>49</v>
      </c>
    </row>
    <row r="5253" customFormat="false" ht="15.75" hidden="false" customHeight="false" outlineLevel="0" collapsed="false">
      <c r="A5253" s="20" t="s">
        <v>10432</v>
      </c>
      <c r="B5253" s="20" t="s">
        <v>9986</v>
      </c>
      <c r="C5253" s="20" t="s">
        <v>10022</v>
      </c>
      <c r="D5253" s="20" t="s">
        <v>10405</v>
      </c>
      <c r="E5253" s="20" t="s">
        <v>10406</v>
      </c>
      <c r="F5253" s="20" t="s">
        <v>10431</v>
      </c>
      <c r="H5253" s="20" t="s">
        <v>49</v>
      </c>
    </row>
    <row r="5254" customFormat="false" ht="15.75" hidden="false" customHeight="false" outlineLevel="0" collapsed="false">
      <c r="A5254" s="20" t="s">
        <v>10433</v>
      </c>
      <c r="B5254" s="20" t="s">
        <v>9986</v>
      </c>
      <c r="C5254" s="20" t="s">
        <v>10022</v>
      </c>
      <c r="D5254" s="20" t="s">
        <v>10405</v>
      </c>
      <c r="E5254" s="20" t="s">
        <v>10406</v>
      </c>
      <c r="F5254" s="20" t="s">
        <v>10434</v>
      </c>
      <c r="H5254" s="20" t="s">
        <v>49</v>
      </c>
    </row>
    <row r="5255" customFormat="false" ht="15.75" hidden="false" customHeight="false" outlineLevel="0" collapsed="false">
      <c r="A5255" s="20" t="s">
        <v>10435</v>
      </c>
      <c r="B5255" s="20" t="s">
        <v>9986</v>
      </c>
      <c r="C5255" s="20" t="s">
        <v>10022</v>
      </c>
      <c r="D5255" s="20" t="s">
        <v>10405</v>
      </c>
      <c r="E5255" s="20" t="s">
        <v>10406</v>
      </c>
      <c r="F5255" s="20" t="s">
        <v>10434</v>
      </c>
      <c r="H5255" s="20" t="s">
        <v>49</v>
      </c>
    </row>
    <row r="5256" customFormat="false" ht="15.75" hidden="false" customHeight="false" outlineLevel="0" collapsed="false">
      <c r="A5256" s="20" t="s">
        <v>10436</v>
      </c>
      <c r="B5256" s="20" t="s">
        <v>9986</v>
      </c>
      <c r="C5256" s="20" t="s">
        <v>10022</v>
      </c>
      <c r="D5256" s="20" t="s">
        <v>10405</v>
      </c>
      <c r="E5256" s="20" t="s">
        <v>10406</v>
      </c>
      <c r="F5256" s="20" t="s">
        <v>10437</v>
      </c>
      <c r="H5256" s="20" t="s">
        <v>49</v>
      </c>
    </row>
    <row r="5257" customFormat="false" ht="15.75" hidden="false" customHeight="false" outlineLevel="0" collapsed="false">
      <c r="A5257" s="20" t="s">
        <v>10438</v>
      </c>
      <c r="B5257" s="20" t="s">
        <v>9986</v>
      </c>
      <c r="C5257" s="20" t="s">
        <v>10022</v>
      </c>
      <c r="D5257" s="20" t="s">
        <v>10405</v>
      </c>
      <c r="E5257" s="20" t="s">
        <v>10406</v>
      </c>
      <c r="F5257" s="20" t="s">
        <v>10437</v>
      </c>
      <c r="H5257" s="20" t="s">
        <v>49</v>
      </c>
    </row>
    <row r="5258" customFormat="false" ht="15.75" hidden="false" customHeight="false" outlineLevel="0" collapsed="false">
      <c r="A5258" s="20" t="s">
        <v>10439</v>
      </c>
      <c r="B5258" s="20" t="s">
        <v>9986</v>
      </c>
      <c r="C5258" s="20" t="s">
        <v>10022</v>
      </c>
      <c r="D5258" s="20" t="s">
        <v>10405</v>
      </c>
      <c r="E5258" s="20" t="s">
        <v>10406</v>
      </c>
      <c r="F5258" s="20" t="s">
        <v>10440</v>
      </c>
      <c r="H5258" s="20" t="s">
        <v>49</v>
      </c>
    </row>
    <row r="5259" customFormat="false" ht="15.75" hidden="false" customHeight="false" outlineLevel="0" collapsed="false">
      <c r="A5259" s="20" t="s">
        <v>10441</v>
      </c>
      <c r="B5259" s="20" t="s">
        <v>9986</v>
      </c>
      <c r="C5259" s="20" t="s">
        <v>10022</v>
      </c>
      <c r="D5259" s="20" t="s">
        <v>10405</v>
      </c>
      <c r="E5259" s="20" t="s">
        <v>10406</v>
      </c>
      <c r="F5259" s="20" t="s">
        <v>10440</v>
      </c>
      <c r="H5259" s="20" t="s">
        <v>49</v>
      </c>
    </row>
    <row r="5260" customFormat="false" ht="15.75" hidden="false" customHeight="false" outlineLevel="0" collapsed="false">
      <c r="A5260" s="20" t="s">
        <v>10442</v>
      </c>
      <c r="B5260" s="20" t="s">
        <v>9986</v>
      </c>
      <c r="C5260" s="20" t="s">
        <v>10022</v>
      </c>
      <c r="D5260" s="20" t="s">
        <v>10405</v>
      </c>
      <c r="E5260" s="20" t="s">
        <v>10406</v>
      </c>
      <c r="F5260" s="20" t="s">
        <v>10443</v>
      </c>
      <c r="H5260" s="20" t="s">
        <v>49</v>
      </c>
    </row>
    <row r="5261" customFormat="false" ht="15.75" hidden="false" customHeight="false" outlineLevel="0" collapsed="false">
      <c r="A5261" s="20" t="s">
        <v>10444</v>
      </c>
      <c r="B5261" s="20" t="s">
        <v>9986</v>
      </c>
      <c r="C5261" s="20" t="s">
        <v>10022</v>
      </c>
      <c r="D5261" s="20" t="s">
        <v>10405</v>
      </c>
      <c r="E5261" s="20" t="s">
        <v>10406</v>
      </c>
      <c r="F5261" s="20" t="s">
        <v>10443</v>
      </c>
      <c r="H5261" s="20" t="s">
        <v>49</v>
      </c>
    </row>
    <row r="5262" customFormat="false" ht="15.75" hidden="false" customHeight="false" outlineLevel="0" collapsed="false">
      <c r="A5262" s="20" t="s">
        <v>10445</v>
      </c>
      <c r="B5262" s="20" t="s">
        <v>9986</v>
      </c>
      <c r="C5262" s="20" t="s">
        <v>10022</v>
      </c>
      <c r="D5262" s="20" t="s">
        <v>10405</v>
      </c>
      <c r="E5262" s="20" t="s">
        <v>10406</v>
      </c>
      <c r="F5262" s="20" t="s">
        <v>10446</v>
      </c>
      <c r="H5262" s="20" t="s">
        <v>49</v>
      </c>
    </row>
    <row r="5263" customFormat="false" ht="15.75" hidden="false" customHeight="false" outlineLevel="0" collapsed="false">
      <c r="A5263" s="20" t="s">
        <v>10447</v>
      </c>
      <c r="B5263" s="20" t="s">
        <v>9986</v>
      </c>
      <c r="C5263" s="20" t="s">
        <v>10022</v>
      </c>
      <c r="D5263" s="20" t="s">
        <v>10405</v>
      </c>
      <c r="E5263" s="20" t="s">
        <v>10406</v>
      </c>
      <c r="F5263" s="20" t="s">
        <v>10446</v>
      </c>
      <c r="H5263" s="20" t="s">
        <v>49</v>
      </c>
    </row>
    <row r="5264" customFormat="false" ht="15.75" hidden="false" customHeight="false" outlineLevel="0" collapsed="false">
      <c r="A5264" s="20" t="s">
        <v>10448</v>
      </c>
      <c r="B5264" s="20" t="s">
        <v>9986</v>
      </c>
      <c r="C5264" s="20" t="s">
        <v>10022</v>
      </c>
      <c r="D5264" s="20" t="s">
        <v>10405</v>
      </c>
      <c r="E5264" s="20" t="s">
        <v>10406</v>
      </c>
      <c r="F5264" s="20" t="s">
        <v>10449</v>
      </c>
      <c r="H5264" s="20" t="s">
        <v>49</v>
      </c>
    </row>
    <row r="5265" customFormat="false" ht="15.75" hidden="false" customHeight="false" outlineLevel="0" collapsed="false">
      <c r="A5265" s="20" t="s">
        <v>10450</v>
      </c>
      <c r="B5265" s="20" t="s">
        <v>9986</v>
      </c>
      <c r="C5265" s="20" t="s">
        <v>10022</v>
      </c>
      <c r="D5265" s="20" t="s">
        <v>10405</v>
      </c>
      <c r="E5265" s="20" t="s">
        <v>10406</v>
      </c>
      <c r="F5265" s="20" t="s">
        <v>10449</v>
      </c>
      <c r="H5265" s="20" t="s">
        <v>49</v>
      </c>
    </row>
    <row r="5266" customFormat="false" ht="15.75" hidden="false" customHeight="false" outlineLevel="0" collapsed="false">
      <c r="A5266" s="20" t="s">
        <v>10451</v>
      </c>
      <c r="B5266" s="20" t="s">
        <v>9986</v>
      </c>
      <c r="C5266" s="20" t="s">
        <v>10022</v>
      </c>
      <c r="D5266" s="20" t="s">
        <v>10405</v>
      </c>
      <c r="E5266" s="20" t="s">
        <v>10406</v>
      </c>
      <c r="F5266" s="20" t="s">
        <v>10452</v>
      </c>
      <c r="H5266" s="20" t="s">
        <v>49</v>
      </c>
    </row>
    <row r="5267" customFormat="false" ht="15.75" hidden="false" customHeight="false" outlineLevel="0" collapsed="false">
      <c r="A5267" s="20" t="s">
        <v>10453</v>
      </c>
      <c r="B5267" s="20" t="s">
        <v>9986</v>
      </c>
      <c r="C5267" s="20" t="s">
        <v>10022</v>
      </c>
      <c r="D5267" s="20" t="s">
        <v>10405</v>
      </c>
      <c r="E5267" s="20" t="s">
        <v>10406</v>
      </c>
      <c r="F5267" s="20" t="s">
        <v>10452</v>
      </c>
      <c r="H5267" s="20" t="s">
        <v>49</v>
      </c>
    </row>
    <row r="5268" customFormat="false" ht="15.75" hidden="false" customHeight="false" outlineLevel="0" collapsed="false">
      <c r="A5268" s="20" t="s">
        <v>10454</v>
      </c>
      <c r="B5268" s="20" t="s">
        <v>9986</v>
      </c>
      <c r="C5268" s="20" t="s">
        <v>10022</v>
      </c>
      <c r="D5268" s="20" t="s">
        <v>10405</v>
      </c>
      <c r="E5268" s="20" t="s">
        <v>10406</v>
      </c>
      <c r="F5268" s="20" t="s">
        <v>10455</v>
      </c>
      <c r="H5268" s="20" t="s">
        <v>49</v>
      </c>
    </row>
    <row r="5269" customFormat="false" ht="15.75" hidden="false" customHeight="false" outlineLevel="0" collapsed="false">
      <c r="A5269" s="20" t="s">
        <v>10456</v>
      </c>
      <c r="B5269" s="20" t="s">
        <v>9986</v>
      </c>
      <c r="C5269" s="20" t="s">
        <v>10022</v>
      </c>
      <c r="D5269" s="20" t="s">
        <v>10405</v>
      </c>
      <c r="E5269" s="20" t="s">
        <v>10406</v>
      </c>
      <c r="F5269" s="20" t="s">
        <v>10455</v>
      </c>
      <c r="H5269" s="20" t="s">
        <v>49</v>
      </c>
    </row>
    <row r="5270" customFormat="false" ht="15.75" hidden="false" customHeight="false" outlineLevel="0" collapsed="false">
      <c r="A5270" s="20" t="s">
        <v>10457</v>
      </c>
      <c r="B5270" s="20" t="s">
        <v>10138</v>
      </c>
      <c r="C5270" s="20" t="s">
        <v>10458</v>
      </c>
      <c r="D5270" s="20" t="s">
        <v>10459</v>
      </c>
      <c r="E5270" s="20" t="s">
        <v>10460</v>
      </c>
      <c r="F5270" s="20" t="s">
        <v>10461</v>
      </c>
      <c r="H5270" s="20" t="s">
        <v>49</v>
      </c>
    </row>
    <row r="5271" customFormat="false" ht="15.75" hidden="false" customHeight="false" outlineLevel="0" collapsed="false">
      <c r="A5271" s="20" t="s">
        <v>10462</v>
      </c>
      <c r="B5271" s="20" t="s">
        <v>10138</v>
      </c>
      <c r="C5271" s="20" t="s">
        <v>10458</v>
      </c>
      <c r="D5271" s="20" t="s">
        <v>10459</v>
      </c>
      <c r="E5271" s="20" t="s">
        <v>10460</v>
      </c>
      <c r="F5271" s="20" t="s">
        <v>10461</v>
      </c>
      <c r="H5271" s="20" t="s">
        <v>49</v>
      </c>
    </row>
    <row r="5272" customFormat="false" ht="15.75" hidden="false" customHeight="false" outlineLevel="0" collapsed="false">
      <c r="A5272" s="20" t="s">
        <v>10463</v>
      </c>
      <c r="B5272" s="20" t="s">
        <v>10464</v>
      </c>
      <c r="C5272" s="20" t="s">
        <v>10458</v>
      </c>
      <c r="D5272" s="20" t="s">
        <v>10459</v>
      </c>
      <c r="E5272" s="20" t="s">
        <v>10460</v>
      </c>
      <c r="F5272" s="20" t="s">
        <v>10465</v>
      </c>
      <c r="H5272" s="20" t="s">
        <v>49</v>
      </c>
    </row>
    <row r="5273" customFormat="false" ht="15.75" hidden="false" customHeight="false" outlineLevel="0" collapsed="false">
      <c r="A5273" s="20" t="s">
        <v>10466</v>
      </c>
      <c r="B5273" s="20" t="s">
        <v>10464</v>
      </c>
      <c r="C5273" s="20" t="s">
        <v>10458</v>
      </c>
      <c r="D5273" s="20" t="s">
        <v>10459</v>
      </c>
      <c r="E5273" s="20" t="s">
        <v>10460</v>
      </c>
      <c r="F5273" s="20" t="s">
        <v>10465</v>
      </c>
      <c r="H5273" s="20" t="s">
        <v>49</v>
      </c>
    </row>
    <row r="5274" customFormat="false" ht="15.75" hidden="false" customHeight="false" outlineLevel="0" collapsed="false">
      <c r="A5274" s="20" t="s">
        <v>10467</v>
      </c>
      <c r="B5274" s="20" t="s">
        <v>10138</v>
      </c>
      <c r="C5274" s="20" t="s">
        <v>10458</v>
      </c>
      <c r="D5274" s="20" t="s">
        <v>10459</v>
      </c>
      <c r="E5274" s="20" t="s">
        <v>10460</v>
      </c>
      <c r="F5274" s="20" t="s">
        <v>10468</v>
      </c>
      <c r="H5274" s="20" t="s">
        <v>49</v>
      </c>
    </row>
    <row r="5275" customFormat="false" ht="15.75" hidden="false" customHeight="false" outlineLevel="0" collapsed="false">
      <c r="A5275" s="20" t="s">
        <v>10469</v>
      </c>
      <c r="B5275" s="20" t="s">
        <v>10138</v>
      </c>
      <c r="C5275" s="20" t="s">
        <v>10458</v>
      </c>
      <c r="D5275" s="20" t="s">
        <v>10459</v>
      </c>
      <c r="E5275" s="20" t="s">
        <v>10460</v>
      </c>
      <c r="F5275" s="20" t="s">
        <v>10468</v>
      </c>
      <c r="H5275" s="20" t="s">
        <v>49</v>
      </c>
    </row>
    <row r="5276" customFormat="false" ht="15.75" hidden="false" customHeight="false" outlineLevel="0" collapsed="false">
      <c r="A5276" s="20" t="s">
        <v>10470</v>
      </c>
      <c r="B5276" s="20" t="s">
        <v>10138</v>
      </c>
      <c r="C5276" s="20" t="s">
        <v>10458</v>
      </c>
      <c r="D5276" s="20" t="s">
        <v>10459</v>
      </c>
      <c r="E5276" s="20" t="s">
        <v>10460</v>
      </c>
      <c r="F5276" s="20" t="s">
        <v>10471</v>
      </c>
      <c r="H5276" s="20" t="s">
        <v>49</v>
      </c>
    </row>
    <row r="5277" customFormat="false" ht="15.75" hidden="false" customHeight="false" outlineLevel="0" collapsed="false">
      <c r="A5277" s="20" t="s">
        <v>10472</v>
      </c>
      <c r="B5277" s="20" t="s">
        <v>10138</v>
      </c>
      <c r="C5277" s="20" t="s">
        <v>10458</v>
      </c>
      <c r="D5277" s="20" t="s">
        <v>10459</v>
      </c>
      <c r="E5277" s="20" t="s">
        <v>10460</v>
      </c>
      <c r="F5277" s="20" t="s">
        <v>10471</v>
      </c>
      <c r="H5277" s="20" t="s">
        <v>49</v>
      </c>
    </row>
    <row r="5278" customFormat="false" ht="15.75" hidden="false" customHeight="false" outlineLevel="0" collapsed="false">
      <c r="A5278" s="20" t="s">
        <v>10473</v>
      </c>
      <c r="B5278" s="20" t="s">
        <v>10138</v>
      </c>
      <c r="C5278" s="20" t="s">
        <v>10458</v>
      </c>
      <c r="D5278" s="20" t="s">
        <v>10459</v>
      </c>
      <c r="E5278" s="20" t="s">
        <v>10460</v>
      </c>
      <c r="F5278" s="20" t="s">
        <v>10474</v>
      </c>
      <c r="H5278" s="20" t="s">
        <v>49</v>
      </c>
    </row>
    <row r="5279" customFormat="false" ht="15.75" hidden="false" customHeight="false" outlineLevel="0" collapsed="false">
      <c r="A5279" s="20" t="s">
        <v>10475</v>
      </c>
      <c r="B5279" s="20" t="s">
        <v>10138</v>
      </c>
      <c r="C5279" s="20" t="s">
        <v>10458</v>
      </c>
      <c r="D5279" s="20" t="s">
        <v>10459</v>
      </c>
      <c r="E5279" s="20" t="s">
        <v>10460</v>
      </c>
      <c r="F5279" s="20" t="s">
        <v>10474</v>
      </c>
      <c r="H5279" s="20" t="s">
        <v>49</v>
      </c>
    </row>
    <row r="5280" customFormat="false" ht="15.75" hidden="false" customHeight="false" outlineLevel="0" collapsed="false">
      <c r="A5280" s="20" t="s">
        <v>10476</v>
      </c>
      <c r="B5280" s="20" t="s">
        <v>10138</v>
      </c>
      <c r="C5280" s="20" t="s">
        <v>10458</v>
      </c>
      <c r="D5280" s="20" t="s">
        <v>10459</v>
      </c>
      <c r="E5280" s="20" t="s">
        <v>10460</v>
      </c>
      <c r="F5280" s="20" t="s">
        <v>10477</v>
      </c>
      <c r="H5280" s="20" t="s">
        <v>49</v>
      </c>
    </row>
    <row r="5281" customFormat="false" ht="15.75" hidden="false" customHeight="false" outlineLevel="0" collapsed="false">
      <c r="A5281" s="20" t="s">
        <v>10478</v>
      </c>
      <c r="B5281" s="20" t="s">
        <v>10138</v>
      </c>
      <c r="C5281" s="20" t="s">
        <v>10458</v>
      </c>
      <c r="D5281" s="20" t="s">
        <v>10459</v>
      </c>
      <c r="E5281" s="20" t="s">
        <v>10460</v>
      </c>
      <c r="F5281" s="20" t="s">
        <v>10477</v>
      </c>
      <c r="H5281" s="20" t="s">
        <v>49</v>
      </c>
    </row>
    <row r="5282" customFormat="false" ht="15.75" hidden="false" customHeight="false" outlineLevel="0" collapsed="false">
      <c r="A5282" s="20" t="s">
        <v>10479</v>
      </c>
      <c r="B5282" s="20" t="s">
        <v>10138</v>
      </c>
      <c r="C5282" s="20" t="s">
        <v>10458</v>
      </c>
      <c r="D5282" s="20" t="s">
        <v>10459</v>
      </c>
      <c r="E5282" s="20" t="s">
        <v>10460</v>
      </c>
      <c r="F5282" s="20" t="s">
        <v>10480</v>
      </c>
      <c r="H5282" s="20" t="s">
        <v>49</v>
      </c>
    </row>
    <row r="5283" customFormat="false" ht="15.75" hidden="false" customHeight="false" outlineLevel="0" collapsed="false">
      <c r="A5283" s="20" t="s">
        <v>10481</v>
      </c>
      <c r="B5283" s="20" t="s">
        <v>10138</v>
      </c>
      <c r="C5283" s="20" t="s">
        <v>10458</v>
      </c>
      <c r="D5283" s="20" t="s">
        <v>10459</v>
      </c>
      <c r="E5283" s="20" t="s">
        <v>10460</v>
      </c>
      <c r="F5283" s="20" t="s">
        <v>10480</v>
      </c>
      <c r="H5283" s="20" t="s">
        <v>49</v>
      </c>
    </row>
    <row r="5284" customFormat="false" ht="15.75" hidden="false" customHeight="false" outlineLevel="0" collapsed="false">
      <c r="A5284" s="20" t="s">
        <v>10482</v>
      </c>
      <c r="B5284" s="20" t="s">
        <v>10138</v>
      </c>
      <c r="C5284" s="20" t="s">
        <v>10458</v>
      </c>
      <c r="D5284" s="20" t="s">
        <v>10459</v>
      </c>
      <c r="E5284" s="20" t="s">
        <v>10460</v>
      </c>
      <c r="F5284" s="20" t="s">
        <v>10483</v>
      </c>
      <c r="H5284" s="20" t="s">
        <v>49</v>
      </c>
    </row>
    <row r="5285" customFormat="false" ht="15.75" hidden="false" customHeight="false" outlineLevel="0" collapsed="false">
      <c r="A5285" s="20" t="s">
        <v>10484</v>
      </c>
      <c r="B5285" s="20" t="s">
        <v>10138</v>
      </c>
      <c r="C5285" s="20" t="s">
        <v>10458</v>
      </c>
      <c r="D5285" s="20" t="s">
        <v>10459</v>
      </c>
      <c r="E5285" s="20" t="s">
        <v>10460</v>
      </c>
      <c r="F5285" s="20" t="s">
        <v>10483</v>
      </c>
      <c r="H5285" s="20" t="s">
        <v>49</v>
      </c>
    </row>
    <row r="5286" customFormat="false" ht="15.75" hidden="false" customHeight="false" outlineLevel="0" collapsed="false">
      <c r="A5286" s="20" t="s">
        <v>10485</v>
      </c>
      <c r="B5286" s="20" t="s">
        <v>10138</v>
      </c>
      <c r="C5286" s="20" t="s">
        <v>10458</v>
      </c>
      <c r="D5286" s="20" t="s">
        <v>10459</v>
      </c>
      <c r="E5286" s="20" t="s">
        <v>10460</v>
      </c>
      <c r="F5286" s="20" t="s">
        <v>10486</v>
      </c>
      <c r="H5286" s="20" t="s">
        <v>49</v>
      </c>
    </row>
    <row r="5287" customFormat="false" ht="15.75" hidden="false" customHeight="false" outlineLevel="0" collapsed="false">
      <c r="A5287" s="20" t="s">
        <v>10487</v>
      </c>
      <c r="B5287" s="20" t="s">
        <v>10138</v>
      </c>
      <c r="C5287" s="20" t="s">
        <v>10458</v>
      </c>
      <c r="D5287" s="20" t="s">
        <v>10459</v>
      </c>
      <c r="E5287" s="20" t="s">
        <v>10460</v>
      </c>
      <c r="F5287" s="20" t="s">
        <v>10486</v>
      </c>
      <c r="H5287" s="20" t="s">
        <v>49</v>
      </c>
    </row>
    <row r="5288" customFormat="false" ht="15.75" hidden="false" customHeight="false" outlineLevel="0" collapsed="false">
      <c r="A5288" s="20" t="s">
        <v>10488</v>
      </c>
      <c r="B5288" s="20" t="s">
        <v>10138</v>
      </c>
      <c r="C5288" s="20" t="s">
        <v>10458</v>
      </c>
      <c r="D5288" s="20" t="s">
        <v>10459</v>
      </c>
      <c r="E5288" s="20" t="s">
        <v>10460</v>
      </c>
      <c r="F5288" s="20" t="s">
        <v>10489</v>
      </c>
      <c r="H5288" s="20" t="s">
        <v>49</v>
      </c>
    </row>
    <row r="5289" customFormat="false" ht="15.75" hidden="false" customHeight="false" outlineLevel="0" collapsed="false">
      <c r="A5289" s="20" t="s">
        <v>10490</v>
      </c>
      <c r="B5289" s="20" t="s">
        <v>10138</v>
      </c>
      <c r="C5289" s="20" t="s">
        <v>10458</v>
      </c>
      <c r="D5289" s="20" t="s">
        <v>10459</v>
      </c>
      <c r="E5289" s="20" t="s">
        <v>10460</v>
      </c>
      <c r="F5289" s="20" t="s">
        <v>10489</v>
      </c>
      <c r="H5289" s="20" t="s">
        <v>49</v>
      </c>
    </row>
    <row r="5290" customFormat="false" ht="15.75" hidden="false" customHeight="false" outlineLevel="0" collapsed="false">
      <c r="A5290" s="20" t="s">
        <v>10491</v>
      </c>
      <c r="B5290" s="20" t="s">
        <v>10464</v>
      </c>
      <c r="C5290" s="20" t="s">
        <v>10458</v>
      </c>
      <c r="D5290" s="20" t="s">
        <v>10459</v>
      </c>
      <c r="E5290" s="20" t="s">
        <v>10460</v>
      </c>
      <c r="F5290" s="20" t="s">
        <v>10492</v>
      </c>
      <c r="H5290" s="20" t="s">
        <v>49</v>
      </c>
    </row>
    <row r="5291" customFormat="false" ht="15.75" hidden="false" customHeight="false" outlineLevel="0" collapsed="false">
      <c r="A5291" s="20" t="s">
        <v>10493</v>
      </c>
      <c r="B5291" s="20" t="s">
        <v>10464</v>
      </c>
      <c r="C5291" s="20" t="s">
        <v>10458</v>
      </c>
      <c r="D5291" s="20" t="s">
        <v>10459</v>
      </c>
      <c r="E5291" s="20" t="s">
        <v>10460</v>
      </c>
      <c r="F5291" s="20" t="s">
        <v>10492</v>
      </c>
      <c r="H5291" s="20" t="s">
        <v>49</v>
      </c>
    </row>
    <row r="5292" customFormat="false" ht="15.75" hidden="false" customHeight="false" outlineLevel="0" collapsed="false">
      <c r="A5292" s="20" t="s">
        <v>10494</v>
      </c>
      <c r="B5292" s="20" t="s">
        <v>10138</v>
      </c>
      <c r="C5292" s="20" t="s">
        <v>10458</v>
      </c>
      <c r="D5292" s="20" t="s">
        <v>10459</v>
      </c>
      <c r="E5292" s="20" t="s">
        <v>10460</v>
      </c>
      <c r="F5292" s="20" t="s">
        <v>10495</v>
      </c>
      <c r="H5292" s="20" t="s">
        <v>49</v>
      </c>
    </row>
    <row r="5293" customFormat="false" ht="15.75" hidden="false" customHeight="false" outlineLevel="0" collapsed="false">
      <c r="A5293" s="20" t="s">
        <v>10496</v>
      </c>
      <c r="B5293" s="20" t="s">
        <v>10138</v>
      </c>
      <c r="C5293" s="20" t="s">
        <v>10458</v>
      </c>
      <c r="D5293" s="20" t="s">
        <v>10459</v>
      </c>
      <c r="E5293" s="20" t="s">
        <v>10460</v>
      </c>
      <c r="F5293" s="20" t="s">
        <v>10495</v>
      </c>
      <c r="H5293" s="20" t="s">
        <v>49</v>
      </c>
    </row>
    <row r="5294" customFormat="false" ht="15.75" hidden="false" customHeight="false" outlineLevel="0" collapsed="false">
      <c r="A5294" s="20" t="s">
        <v>10497</v>
      </c>
      <c r="B5294" s="20" t="s">
        <v>10138</v>
      </c>
      <c r="C5294" s="20" t="s">
        <v>10458</v>
      </c>
      <c r="D5294" s="20" t="s">
        <v>10459</v>
      </c>
      <c r="E5294" s="20" t="s">
        <v>10460</v>
      </c>
      <c r="F5294" s="20" t="s">
        <v>10498</v>
      </c>
      <c r="H5294" s="20" t="s">
        <v>49</v>
      </c>
    </row>
    <row r="5295" customFormat="false" ht="15.75" hidden="false" customHeight="false" outlineLevel="0" collapsed="false">
      <c r="A5295" s="20" t="s">
        <v>10499</v>
      </c>
      <c r="B5295" s="20" t="s">
        <v>10138</v>
      </c>
      <c r="C5295" s="20" t="s">
        <v>10458</v>
      </c>
      <c r="D5295" s="20" t="s">
        <v>10459</v>
      </c>
      <c r="E5295" s="20" t="s">
        <v>10460</v>
      </c>
      <c r="F5295" s="20" t="s">
        <v>10498</v>
      </c>
      <c r="H5295" s="20" t="s">
        <v>49</v>
      </c>
    </row>
    <row r="5296" customFormat="false" ht="15.75" hidden="false" customHeight="false" outlineLevel="0" collapsed="false">
      <c r="A5296" s="20" t="s">
        <v>10500</v>
      </c>
      <c r="B5296" s="20" t="s">
        <v>10138</v>
      </c>
      <c r="C5296" s="20" t="s">
        <v>10458</v>
      </c>
      <c r="D5296" s="20" t="s">
        <v>10459</v>
      </c>
      <c r="E5296" s="20" t="s">
        <v>10460</v>
      </c>
      <c r="F5296" s="20" t="s">
        <v>10501</v>
      </c>
      <c r="H5296" s="20" t="s">
        <v>49</v>
      </c>
    </row>
    <row r="5297" customFormat="false" ht="15.75" hidden="false" customHeight="false" outlineLevel="0" collapsed="false">
      <c r="A5297" s="20" t="s">
        <v>10502</v>
      </c>
      <c r="B5297" s="20" t="s">
        <v>10138</v>
      </c>
      <c r="C5297" s="20" t="s">
        <v>10458</v>
      </c>
      <c r="D5297" s="20" t="s">
        <v>10459</v>
      </c>
      <c r="E5297" s="20" t="s">
        <v>10460</v>
      </c>
      <c r="F5297" s="20" t="s">
        <v>10501</v>
      </c>
      <c r="H5297" s="20" t="s">
        <v>49</v>
      </c>
    </row>
    <row r="5298" customFormat="false" ht="15.75" hidden="false" customHeight="false" outlineLevel="0" collapsed="false">
      <c r="A5298" s="20" t="s">
        <v>10503</v>
      </c>
      <c r="B5298" s="20" t="s">
        <v>10138</v>
      </c>
      <c r="C5298" s="20" t="s">
        <v>10458</v>
      </c>
      <c r="D5298" s="20" t="s">
        <v>10459</v>
      </c>
      <c r="E5298" s="20" t="s">
        <v>10460</v>
      </c>
      <c r="F5298" s="20" t="s">
        <v>10504</v>
      </c>
      <c r="H5298" s="20" t="s">
        <v>49</v>
      </c>
    </row>
    <row r="5299" customFormat="false" ht="15.75" hidden="false" customHeight="false" outlineLevel="0" collapsed="false">
      <c r="A5299" s="20" t="s">
        <v>10505</v>
      </c>
      <c r="B5299" s="20" t="s">
        <v>10138</v>
      </c>
      <c r="C5299" s="20" t="s">
        <v>10458</v>
      </c>
      <c r="D5299" s="20" t="s">
        <v>10459</v>
      </c>
      <c r="E5299" s="20" t="s">
        <v>10460</v>
      </c>
      <c r="F5299" s="20" t="s">
        <v>10504</v>
      </c>
      <c r="H5299" s="20" t="s">
        <v>49</v>
      </c>
    </row>
    <row r="5300" customFormat="false" ht="15.75" hidden="false" customHeight="false" outlineLevel="0" collapsed="false">
      <c r="A5300" s="20" t="s">
        <v>10506</v>
      </c>
      <c r="B5300" s="20" t="s">
        <v>10138</v>
      </c>
      <c r="C5300" s="20" t="s">
        <v>10458</v>
      </c>
      <c r="D5300" s="20" t="s">
        <v>10459</v>
      </c>
      <c r="E5300" s="20" t="s">
        <v>10460</v>
      </c>
      <c r="F5300" s="20" t="s">
        <v>10507</v>
      </c>
      <c r="H5300" s="20" t="s">
        <v>49</v>
      </c>
    </row>
    <row r="5301" customFormat="false" ht="15.75" hidden="false" customHeight="false" outlineLevel="0" collapsed="false">
      <c r="A5301" s="20" t="s">
        <v>10508</v>
      </c>
      <c r="B5301" s="20" t="s">
        <v>10138</v>
      </c>
      <c r="C5301" s="20" t="s">
        <v>10458</v>
      </c>
      <c r="D5301" s="20" t="s">
        <v>10459</v>
      </c>
      <c r="E5301" s="20" t="s">
        <v>10460</v>
      </c>
      <c r="F5301" s="20" t="s">
        <v>10507</v>
      </c>
      <c r="H5301" s="20" t="s">
        <v>49</v>
      </c>
    </row>
    <row r="5302" customFormat="false" ht="15.75" hidden="false" customHeight="false" outlineLevel="0" collapsed="false">
      <c r="A5302" s="20" t="s">
        <v>10509</v>
      </c>
      <c r="B5302" s="20" t="s">
        <v>10138</v>
      </c>
      <c r="C5302" s="20" t="s">
        <v>10458</v>
      </c>
      <c r="D5302" s="20" t="s">
        <v>10459</v>
      </c>
      <c r="E5302" s="20" t="s">
        <v>10460</v>
      </c>
      <c r="F5302" s="20" t="s">
        <v>10510</v>
      </c>
      <c r="H5302" s="20" t="s">
        <v>49</v>
      </c>
    </row>
    <row r="5303" customFormat="false" ht="15.75" hidden="false" customHeight="false" outlineLevel="0" collapsed="false">
      <c r="A5303" s="20" t="s">
        <v>10511</v>
      </c>
      <c r="B5303" s="20" t="s">
        <v>10138</v>
      </c>
      <c r="C5303" s="20" t="s">
        <v>10458</v>
      </c>
      <c r="D5303" s="20" t="s">
        <v>10459</v>
      </c>
      <c r="E5303" s="20" t="s">
        <v>10460</v>
      </c>
      <c r="F5303" s="20" t="s">
        <v>10510</v>
      </c>
      <c r="H5303" s="20" t="s">
        <v>49</v>
      </c>
    </row>
    <row r="5304" customFormat="false" ht="15.75" hidden="false" customHeight="false" outlineLevel="0" collapsed="false">
      <c r="A5304" s="20" t="s">
        <v>10512</v>
      </c>
      <c r="B5304" s="20" t="s">
        <v>10513</v>
      </c>
      <c r="C5304" s="20" t="s">
        <v>10514</v>
      </c>
      <c r="D5304" s="20" t="s">
        <v>10515</v>
      </c>
      <c r="E5304" s="20" t="s">
        <v>10516</v>
      </c>
      <c r="F5304" s="20" t="s">
        <v>10517</v>
      </c>
      <c r="G5304" s="20" t="s">
        <v>10518</v>
      </c>
      <c r="H5304" s="20" t="s">
        <v>49</v>
      </c>
    </row>
    <row r="5305" customFormat="false" ht="15.75" hidden="false" customHeight="false" outlineLevel="0" collapsed="false">
      <c r="A5305" s="20" t="s">
        <v>10519</v>
      </c>
      <c r="B5305" s="20" t="s">
        <v>10513</v>
      </c>
      <c r="C5305" s="20" t="s">
        <v>10514</v>
      </c>
      <c r="D5305" s="20" t="s">
        <v>10515</v>
      </c>
      <c r="E5305" s="20" t="s">
        <v>10516</v>
      </c>
      <c r="F5305" s="20" t="s">
        <v>10517</v>
      </c>
      <c r="G5305" s="20" t="s">
        <v>10518</v>
      </c>
      <c r="H5305" s="20" t="s">
        <v>49</v>
      </c>
    </row>
    <row r="5306" customFormat="false" ht="15.75" hidden="false" customHeight="false" outlineLevel="0" collapsed="false">
      <c r="A5306" s="20" t="s">
        <v>10520</v>
      </c>
      <c r="B5306" s="20" t="s">
        <v>10521</v>
      </c>
      <c r="C5306" s="20" t="s">
        <v>10522</v>
      </c>
      <c r="D5306" s="20" t="s">
        <v>10523</v>
      </c>
      <c r="E5306" s="20" t="s">
        <v>10516</v>
      </c>
      <c r="F5306" s="20" t="s">
        <v>10517</v>
      </c>
      <c r="G5306" s="20" t="s">
        <v>10518</v>
      </c>
      <c r="H5306" s="20" t="s">
        <v>49</v>
      </c>
    </row>
    <row r="5307" customFormat="false" ht="15.75" hidden="false" customHeight="false" outlineLevel="0" collapsed="false">
      <c r="A5307" s="20" t="s">
        <v>10524</v>
      </c>
      <c r="B5307" s="20" t="s">
        <v>10521</v>
      </c>
      <c r="C5307" s="20" t="s">
        <v>10522</v>
      </c>
      <c r="D5307" s="20" t="s">
        <v>10523</v>
      </c>
      <c r="E5307" s="20" t="s">
        <v>10516</v>
      </c>
      <c r="F5307" s="20" t="s">
        <v>10517</v>
      </c>
      <c r="G5307" s="20" t="s">
        <v>10518</v>
      </c>
      <c r="H5307" s="20" t="s">
        <v>49</v>
      </c>
    </row>
    <row r="5308" customFormat="false" ht="15.75" hidden="false" customHeight="false" outlineLevel="0" collapsed="false">
      <c r="A5308" s="20" t="s">
        <v>10525</v>
      </c>
      <c r="B5308" s="20" t="s">
        <v>10526</v>
      </c>
      <c r="C5308" s="20" t="s">
        <v>10527</v>
      </c>
      <c r="D5308" s="20" t="s">
        <v>10523</v>
      </c>
      <c r="E5308" s="20" t="s">
        <v>10516</v>
      </c>
      <c r="F5308" s="20" t="s">
        <v>10517</v>
      </c>
      <c r="G5308" s="20" t="s">
        <v>10518</v>
      </c>
      <c r="H5308" s="20" t="s">
        <v>49</v>
      </c>
    </row>
    <row r="5309" customFormat="false" ht="15.75" hidden="false" customHeight="false" outlineLevel="0" collapsed="false">
      <c r="A5309" s="20" t="s">
        <v>10528</v>
      </c>
      <c r="B5309" s="20" t="s">
        <v>10526</v>
      </c>
      <c r="C5309" s="20" t="s">
        <v>10527</v>
      </c>
      <c r="D5309" s="20" t="s">
        <v>10523</v>
      </c>
      <c r="E5309" s="20" t="s">
        <v>10516</v>
      </c>
      <c r="F5309" s="20" t="s">
        <v>10517</v>
      </c>
      <c r="G5309" s="20" t="s">
        <v>10518</v>
      </c>
      <c r="H5309" s="20" t="s">
        <v>49</v>
      </c>
    </row>
    <row r="5310" customFormat="false" ht="15.75" hidden="false" customHeight="false" outlineLevel="0" collapsed="false">
      <c r="A5310" s="20" t="s">
        <v>10529</v>
      </c>
      <c r="B5310" s="20" t="s">
        <v>10530</v>
      </c>
      <c r="C5310" s="20" t="s">
        <v>10531</v>
      </c>
      <c r="D5310" s="20" t="s">
        <v>10523</v>
      </c>
      <c r="E5310" s="20" t="s">
        <v>10516</v>
      </c>
      <c r="F5310" s="20" t="s">
        <v>10517</v>
      </c>
      <c r="G5310" s="20" t="s">
        <v>10518</v>
      </c>
      <c r="H5310" s="20" t="s">
        <v>49</v>
      </c>
    </row>
    <row r="5311" customFormat="false" ht="15.75" hidden="false" customHeight="false" outlineLevel="0" collapsed="false">
      <c r="A5311" s="20" t="s">
        <v>10532</v>
      </c>
      <c r="B5311" s="20" t="s">
        <v>10530</v>
      </c>
      <c r="C5311" s="20" t="s">
        <v>10531</v>
      </c>
      <c r="D5311" s="20" t="s">
        <v>10523</v>
      </c>
      <c r="E5311" s="20" t="s">
        <v>10516</v>
      </c>
      <c r="F5311" s="20" t="s">
        <v>10517</v>
      </c>
      <c r="G5311" s="20" t="s">
        <v>10518</v>
      </c>
      <c r="H5311" s="20" t="s">
        <v>49</v>
      </c>
    </row>
    <row r="5312" customFormat="false" ht="15.75" hidden="false" customHeight="false" outlineLevel="0" collapsed="false">
      <c r="A5312" s="20" t="s">
        <v>10533</v>
      </c>
      <c r="B5312" s="20" t="s">
        <v>10534</v>
      </c>
      <c r="C5312" s="20" t="s">
        <v>10535</v>
      </c>
      <c r="D5312" s="20" t="s">
        <v>10523</v>
      </c>
      <c r="E5312" s="20" t="s">
        <v>10516</v>
      </c>
      <c r="F5312" s="20" t="s">
        <v>10517</v>
      </c>
      <c r="G5312" s="20" t="s">
        <v>10518</v>
      </c>
      <c r="H5312" s="20" t="s">
        <v>49</v>
      </c>
    </row>
    <row r="5313" customFormat="false" ht="15.75" hidden="false" customHeight="false" outlineLevel="0" collapsed="false">
      <c r="A5313" s="20" t="s">
        <v>10536</v>
      </c>
      <c r="B5313" s="20" t="s">
        <v>10534</v>
      </c>
      <c r="C5313" s="20" t="s">
        <v>10535</v>
      </c>
      <c r="D5313" s="20" t="s">
        <v>10523</v>
      </c>
      <c r="E5313" s="20" t="s">
        <v>10516</v>
      </c>
      <c r="F5313" s="20" t="s">
        <v>10517</v>
      </c>
      <c r="G5313" s="20" t="s">
        <v>10518</v>
      </c>
      <c r="H5313" s="20" t="s">
        <v>49</v>
      </c>
    </row>
    <row r="5314" customFormat="false" ht="15.75" hidden="false" customHeight="false" outlineLevel="0" collapsed="false">
      <c r="A5314" s="20" t="s">
        <v>10537</v>
      </c>
      <c r="B5314" s="20" t="s">
        <v>10538</v>
      </c>
      <c r="C5314" s="20" t="s">
        <v>10539</v>
      </c>
      <c r="D5314" s="20" t="s">
        <v>10523</v>
      </c>
      <c r="E5314" s="20" t="s">
        <v>10516</v>
      </c>
      <c r="F5314" s="20" t="s">
        <v>10517</v>
      </c>
      <c r="G5314" s="20" t="s">
        <v>10518</v>
      </c>
      <c r="H5314" s="20" t="s">
        <v>49</v>
      </c>
    </row>
    <row r="5315" customFormat="false" ht="15.75" hidden="false" customHeight="false" outlineLevel="0" collapsed="false">
      <c r="A5315" s="20" t="s">
        <v>10540</v>
      </c>
      <c r="B5315" s="20" t="s">
        <v>10538</v>
      </c>
      <c r="C5315" s="20" t="s">
        <v>10539</v>
      </c>
      <c r="D5315" s="20" t="s">
        <v>10523</v>
      </c>
      <c r="E5315" s="20" t="s">
        <v>10516</v>
      </c>
      <c r="F5315" s="20" t="s">
        <v>10517</v>
      </c>
      <c r="G5315" s="20" t="s">
        <v>10518</v>
      </c>
      <c r="H5315" s="20" t="s">
        <v>49</v>
      </c>
    </row>
    <row r="5316" customFormat="false" ht="15.75" hidden="false" customHeight="false" outlineLevel="0" collapsed="false">
      <c r="A5316" s="20" t="s">
        <v>10541</v>
      </c>
      <c r="B5316" s="20" t="s">
        <v>10542</v>
      </c>
      <c r="C5316" s="20" t="s">
        <v>10543</v>
      </c>
      <c r="D5316" s="20" t="s">
        <v>10523</v>
      </c>
      <c r="E5316" s="20" t="s">
        <v>10516</v>
      </c>
      <c r="F5316" s="20" t="s">
        <v>10517</v>
      </c>
      <c r="G5316" s="20" t="s">
        <v>10518</v>
      </c>
      <c r="H5316" s="20" t="s">
        <v>49</v>
      </c>
    </row>
    <row r="5317" customFormat="false" ht="15.75" hidden="false" customHeight="false" outlineLevel="0" collapsed="false">
      <c r="A5317" s="20" t="s">
        <v>10544</v>
      </c>
      <c r="B5317" s="20" t="s">
        <v>10542</v>
      </c>
      <c r="C5317" s="20" t="s">
        <v>10543</v>
      </c>
      <c r="D5317" s="20" t="s">
        <v>10523</v>
      </c>
      <c r="E5317" s="20" t="s">
        <v>10516</v>
      </c>
      <c r="F5317" s="20" t="s">
        <v>10517</v>
      </c>
      <c r="G5317" s="20" t="s">
        <v>10518</v>
      </c>
      <c r="H5317" s="20" t="s">
        <v>49</v>
      </c>
    </row>
    <row r="5318" customFormat="false" ht="15.75" hidden="false" customHeight="false" outlineLevel="0" collapsed="false">
      <c r="A5318" s="20" t="s">
        <v>10545</v>
      </c>
      <c r="B5318" s="20" t="s">
        <v>10546</v>
      </c>
      <c r="C5318" s="20" t="s">
        <v>10547</v>
      </c>
      <c r="D5318" s="20" t="s">
        <v>10523</v>
      </c>
      <c r="E5318" s="20" t="s">
        <v>10516</v>
      </c>
      <c r="F5318" s="20" t="s">
        <v>10517</v>
      </c>
      <c r="G5318" s="20" t="s">
        <v>10518</v>
      </c>
      <c r="H5318" s="20" t="s">
        <v>49</v>
      </c>
    </row>
    <row r="5319" customFormat="false" ht="15.75" hidden="false" customHeight="false" outlineLevel="0" collapsed="false">
      <c r="A5319" s="20" t="s">
        <v>10548</v>
      </c>
      <c r="B5319" s="20" t="s">
        <v>10546</v>
      </c>
      <c r="C5319" s="20" t="s">
        <v>10547</v>
      </c>
      <c r="D5319" s="20" t="s">
        <v>10523</v>
      </c>
      <c r="E5319" s="20" t="s">
        <v>10516</v>
      </c>
      <c r="F5319" s="20" t="s">
        <v>10517</v>
      </c>
      <c r="G5319" s="20" t="s">
        <v>10518</v>
      </c>
      <c r="H5319" s="20" t="s">
        <v>49</v>
      </c>
    </row>
    <row r="5320" customFormat="false" ht="15.75" hidden="false" customHeight="false" outlineLevel="0" collapsed="false">
      <c r="A5320" s="20" t="s">
        <v>10549</v>
      </c>
      <c r="B5320" s="20" t="s">
        <v>10550</v>
      </c>
      <c r="C5320" s="20" t="s">
        <v>10551</v>
      </c>
      <c r="D5320" s="20" t="s">
        <v>10523</v>
      </c>
      <c r="E5320" s="20" t="s">
        <v>10516</v>
      </c>
      <c r="F5320" s="20" t="s">
        <v>10517</v>
      </c>
      <c r="G5320" s="20" t="s">
        <v>10518</v>
      </c>
      <c r="H5320" s="20" t="s">
        <v>49</v>
      </c>
    </row>
    <row r="5321" customFormat="false" ht="15.75" hidden="false" customHeight="false" outlineLevel="0" collapsed="false">
      <c r="A5321" s="20" t="s">
        <v>10552</v>
      </c>
      <c r="B5321" s="20" t="s">
        <v>10550</v>
      </c>
      <c r="C5321" s="20" t="s">
        <v>10551</v>
      </c>
      <c r="D5321" s="20" t="s">
        <v>10523</v>
      </c>
      <c r="E5321" s="20" t="s">
        <v>10516</v>
      </c>
      <c r="F5321" s="20" t="s">
        <v>10517</v>
      </c>
      <c r="G5321" s="20" t="s">
        <v>10518</v>
      </c>
      <c r="H5321" s="20" t="s">
        <v>49</v>
      </c>
    </row>
    <row r="5322" customFormat="false" ht="15.75" hidden="false" customHeight="false" outlineLevel="0" collapsed="false">
      <c r="A5322" s="20" t="s">
        <v>10553</v>
      </c>
      <c r="B5322" s="20" t="s">
        <v>10554</v>
      </c>
      <c r="C5322" s="20" t="s">
        <v>10555</v>
      </c>
      <c r="D5322" s="20" t="s">
        <v>10556</v>
      </c>
      <c r="E5322" s="20" t="s">
        <v>10557</v>
      </c>
      <c r="F5322" s="20" t="s">
        <v>10558</v>
      </c>
      <c r="G5322" s="20" t="s">
        <v>10559</v>
      </c>
      <c r="H5322" s="20" t="s">
        <v>49</v>
      </c>
    </row>
    <row r="5323" customFormat="false" ht="15.75" hidden="false" customHeight="false" outlineLevel="0" collapsed="false">
      <c r="A5323" s="20" t="s">
        <v>10560</v>
      </c>
      <c r="B5323" s="20" t="s">
        <v>10554</v>
      </c>
      <c r="C5323" s="20" t="s">
        <v>10555</v>
      </c>
      <c r="D5323" s="20" t="s">
        <v>10556</v>
      </c>
      <c r="E5323" s="20" t="s">
        <v>10557</v>
      </c>
      <c r="F5323" s="20" t="s">
        <v>10558</v>
      </c>
      <c r="G5323" s="20" t="s">
        <v>10559</v>
      </c>
      <c r="H5323" s="20" t="s">
        <v>49</v>
      </c>
    </row>
    <row r="5324" customFormat="false" ht="15.75" hidden="false" customHeight="false" outlineLevel="0" collapsed="false">
      <c r="A5324" s="20" t="s">
        <v>10561</v>
      </c>
      <c r="B5324" s="20" t="s">
        <v>10562</v>
      </c>
      <c r="C5324" s="20" t="s">
        <v>10527</v>
      </c>
      <c r="D5324" s="20" t="s">
        <v>10563</v>
      </c>
      <c r="E5324" s="20" t="s">
        <v>10564</v>
      </c>
      <c r="F5324" s="20" t="s">
        <v>10565</v>
      </c>
      <c r="G5324" s="20" t="s">
        <v>10566</v>
      </c>
      <c r="H5324" s="20" t="s">
        <v>49</v>
      </c>
    </row>
    <row r="5325" customFormat="false" ht="15.75" hidden="false" customHeight="false" outlineLevel="0" collapsed="false">
      <c r="A5325" s="20" t="s">
        <v>10567</v>
      </c>
      <c r="B5325" s="20" t="s">
        <v>10562</v>
      </c>
      <c r="C5325" s="20" t="s">
        <v>10527</v>
      </c>
      <c r="D5325" s="20" t="s">
        <v>10563</v>
      </c>
      <c r="E5325" s="20" t="s">
        <v>10564</v>
      </c>
      <c r="F5325" s="20" t="s">
        <v>10565</v>
      </c>
      <c r="G5325" s="20" t="s">
        <v>10566</v>
      </c>
      <c r="H5325" s="20" t="s">
        <v>49</v>
      </c>
    </row>
    <row r="5326" customFormat="false" ht="15.75" hidden="false" customHeight="false" outlineLevel="0" collapsed="false">
      <c r="A5326" s="20" t="s">
        <v>10568</v>
      </c>
      <c r="B5326" s="20" t="s">
        <v>10569</v>
      </c>
      <c r="C5326" s="20" t="s">
        <v>10531</v>
      </c>
      <c r="D5326" s="20" t="s">
        <v>10563</v>
      </c>
      <c r="E5326" s="20" t="s">
        <v>10564</v>
      </c>
      <c r="F5326" s="20" t="s">
        <v>10565</v>
      </c>
      <c r="G5326" s="20" t="s">
        <v>10566</v>
      </c>
      <c r="H5326" s="20" t="s">
        <v>49</v>
      </c>
    </row>
    <row r="5327" customFormat="false" ht="15.75" hidden="false" customHeight="false" outlineLevel="0" collapsed="false">
      <c r="A5327" s="20" t="s">
        <v>10570</v>
      </c>
      <c r="B5327" s="20" t="s">
        <v>10569</v>
      </c>
      <c r="C5327" s="20" t="s">
        <v>10531</v>
      </c>
      <c r="D5327" s="20" t="s">
        <v>10563</v>
      </c>
      <c r="E5327" s="20" t="s">
        <v>10564</v>
      </c>
      <c r="F5327" s="20" t="s">
        <v>10565</v>
      </c>
      <c r="G5327" s="20" t="s">
        <v>10566</v>
      </c>
      <c r="H5327" s="20" t="s">
        <v>49</v>
      </c>
    </row>
    <row r="5328" customFormat="false" ht="15.75" hidden="false" customHeight="false" outlineLevel="0" collapsed="false">
      <c r="A5328" s="20" t="s">
        <v>10571</v>
      </c>
      <c r="B5328" s="20" t="s">
        <v>10572</v>
      </c>
      <c r="C5328" s="20" t="s">
        <v>10535</v>
      </c>
      <c r="D5328" s="20" t="s">
        <v>10563</v>
      </c>
      <c r="E5328" s="20" t="s">
        <v>10564</v>
      </c>
      <c r="F5328" s="20" t="s">
        <v>10565</v>
      </c>
      <c r="G5328" s="20" t="s">
        <v>10566</v>
      </c>
      <c r="H5328" s="20" t="s">
        <v>49</v>
      </c>
    </row>
    <row r="5329" customFormat="false" ht="15.75" hidden="false" customHeight="false" outlineLevel="0" collapsed="false">
      <c r="A5329" s="20" t="s">
        <v>10573</v>
      </c>
      <c r="B5329" s="20" t="s">
        <v>10572</v>
      </c>
      <c r="C5329" s="20" t="s">
        <v>10535</v>
      </c>
      <c r="D5329" s="20" t="s">
        <v>10563</v>
      </c>
      <c r="E5329" s="20" t="s">
        <v>10564</v>
      </c>
      <c r="F5329" s="20" t="s">
        <v>10565</v>
      </c>
      <c r="G5329" s="20" t="s">
        <v>10566</v>
      </c>
      <c r="H5329" s="20" t="s">
        <v>49</v>
      </c>
    </row>
    <row r="5330" customFormat="false" ht="15.75" hidden="false" customHeight="false" outlineLevel="0" collapsed="false">
      <c r="A5330" s="20" t="s">
        <v>10574</v>
      </c>
      <c r="B5330" s="20" t="s">
        <v>10575</v>
      </c>
      <c r="C5330" s="20" t="s">
        <v>10539</v>
      </c>
      <c r="D5330" s="20" t="s">
        <v>10563</v>
      </c>
      <c r="E5330" s="20" t="s">
        <v>10564</v>
      </c>
      <c r="F5330" s="20" t="s">
        <v>10565</v>
      </c>
      <c r="G5330" s="20" t="s">
        <v>10566</v>
      </c>
      <c r="H5330" s="20" t="s">
        <v>49</v>
      </c>
    </row>
    <row r="5331" customFormat="false" ht="15.75" hidden="false" customHeight="false" outlineLevel="0" collapsed="false">
      <c r="A5331" s="20" t="s">
        <v>10576</v>
      </c>
      <c r="B5331" s="20" t="s">
        <v>10575</v>
      </c>
      <c r="C5331" s="20" t="s">
        <v>10539</v>
      </c>
      <c r="D5331" s="20" t="s">
        <v>10563</v>
      </c>
      <c r="E5331" s="20" t="s">
        <v>10564</v>
      </c>
      <c r="F5331" s="20" t="s">
        <v>10565</v>
      </c>
      <c r="G5331" s="20" t="s">
        <v>10566</v>
      </c>
      <c r="H5331" s="20" t="s">
        <v>49</v>
      </c>
    </row>
    <row r="5332" customFormat="false" ht="15.75" hidden="false" customHeight="false" outlineLevel="0" collapsed="false">
      <c r="A5332" s="20" t="s">
        <v>10577</v>
      </c>
      <c r="B5332" s="20" t="s">
        <v>10578</v>
      </c>
      <c r="C5332" s="20" t="s">
        <v>10543</v>
      </c>
      <c r="D5332" s="20" t="s">
        <v>10563</v>
      </c>
      <c r="E5332" s="20" t="s">
        <v>10564</v>
      </c>
      <c r="F5332" s="20" t="s">
        <v>10565</v>
      </c>
      <c r="G5332" s="20" t="s">
        <v>10566</v>
      </c>
      <c r="H5332" s="20" t="s">
        <v>49</v>
      </c>
    </row>
    <row r="5333" customFormat="false" ht="15.75" hidden="false" customHeight="false" outlineLevel="0" collapsed="false">
      <c r="A5333" s="20" t="s">
        <v>10579</v>
      </c>
      <c r="B5333" s="20" t="s">
        <v>10578</v>
      </c>
      <c r="C5333" s="20" t="s">
        <v>10543</v>
      </c>
      <c r="D5333" s="20" t="s">
        <v>10563</v>
      </c>
      <c r="E5333" s="20" t="s">
        <v>10564</v>
      </c>
      <c r="F5333" s="20" t="s">
        <v>10565</v>
      </c>
      <c r="G5333" s="20" t="s">
        <v>10566</v>
      </c>
      <c r="H5333" s="20" t="s">
        <v>49</v>
      </c>
    </row>
    <row r="5334" customFormat="false" ht="15.75" hidden="false" customHeight="false" outlineLevel="0" collapsed="false">
      <c r="A5334" s="20" t="s">
        <v>10580</v>
      </c>
      <c r="B5334" s="20" t="s">
        <v>10581</v>
      </c>
      <c r="C5334" s="20" t="s">
        <v>10547</v>
      </c>
      <c r="D5334" s="20" t="s">
        <v>10563</v>
      </c>
      <c r="E5334" s="20" t="s">
        <v>10564</v>
      </c>
      <c r="F5334" s="20" t="s">
        <v>10565</v>
      </c>
      <c r="G5334" s="20" t="s">
        <v>10566</v>
      </c>
      <c r="H5334" s="20" t="s">
        <v>49</v>
      </c>
    </row>
    <row r="5335" customFormat="false" ht="15.75" hidden="false" customHeight="false" outlineLevel="0" collapsed="false">
      <c r="A5335" s="20" t="s">
        <v>10582</v>
      </c>
      <c r="B5335" s="20" t="s">
        <v>10581</v>
      </c>
      <c r="C5335" s="20" t="s">
        <v>10547</v>
      </c>
      <c r="D5335" s="20" t="s">
        <v>10563</v>
      </c>
      <c r="E5335" s="20" t="s">
        <v>10564</v>
      </c>
      <c r="F5335" s="20" t="s">
        <v>10565</v>
      </c>
      <c r="G5335" s="20" t="s">
        <v>10566</v>
      </c>
      <c r="H5335" s="20" t="s">
        <v>49</v>
      </c>
    </row>
    <row r="5336" customFormat="false" ht="15.75" hidden="false" customHeight="false" outlineLevel="0" collapsed="false">
      <c r="A5336" s="20" t="s">
        <v>10583</v>
      </c>
      <c r="B5336" s="20" t="s">
        <v>10584</v>
      </c>
      <c r="C5336" s="20" t="s">
        <v>10551</v>
      </c>
      <c r="D5336" s="20" t="s">
        <v>10563</v>
      </c>
      <c r="E5336" s="20" t="s">
        <v>10564</v>
      </c>
      <c r="F5336" s="20" t="s">
        <v>10565</v>
      </c>
      <c r="G5336" s="20" t="s">
        <v>10566</v>
      </c>
      <c r="H5336" s="20" t="s">
        <v>49</v>
      </c>
    </row>
    <row r="5337" customFormat="false" ht="15.75" hidden="false" customHeight="false" outlineLevel="0" collapsed="false">
      <c r="A5337" s="20" t="s">
        <v>10585</v>
      </c>
      <c r="B5337" s="20" t="s">
        <v>10584</v>
      </c>
      <c r="C5337" s="20" t="s">
        <v>10551</v>
      </c>
      <c r="D5337" s="20" t="s">
        <v>10563</v>
      </c>
      <c r="E5337" s="20" t="s">
        <v>10564</v>
      </c>
      <c r="F5337" s="20" t="s">
        <v>10565</v>
      </c>
      <c r="G5337" s="20" t="s">
        <v>10566</v>
      </c>
      <c r="H5337" s="20" t="s">
        <v>49</v>
      </c>
    </row>
    <row r="5338" customFormat="false" ht="15.75" hidden="false" customHeight="false" outlineLevel="0" collapsed="false">
      <c r="A5338" s="20" t="s">
        <v>10586</v>
      </c>
      <c r="B5338" s="20" t="s">
        <v>10587</v>
      </c>
      <c r="C5338" s="20" t="s">
        <v>10588</v>
      </c>
      <c r="D5338" s="20" t="s">
        <v>10589</v>
      </c>
      <c r="E5338" s="20" t="s">
        <v>10590</v>
      </c>
      <c r="H5338" s="20" t="s">
        <v>49</v>
      </c>
    </row>
    <row r="5339" customFormat="false" ht="15.75" hidden="false" customHeight="false" outlineLevel="0" collapsed="false">
      <c r="A5339" s="20" t="s">
        <v>10591</v>
      </c>
      <c r="B5339" s="20" t="s">
        <v>10587</v>
      </c>
      <c r="C5339" s="20" t="s">
        <v>10588</v>
      </c>
      <c r="D5339" s="20" t="s">
        <v>10589</v>
      </c>
      <c r="E5339" s="20" t="s">
        <v>10590</v>
      </c>
      <c r="H5339" s="20" t="s">
        <v>49</v>
      </c>
    </row>
    <row r="5340" customFormat="false" ht="15.75" hidden="false" customHeight="false" outlineLevel="0" collapsed="false">
      <c r="A5340" s="20" t="s">
        <v>10592</v>
      </c>
      <c r="B5340" s="20" t="s">
        <v>10593</v>
      </c>
      <c r="C5340" s="20" t="s">
        <v>10594</v>
      </c>
      <c r="D5340" s="20" t="s">
        <v>10589</v>
      </c>
      <c r="E5340" s="20" t="s">
        <v>10590</v>
      </c>
      <c r="H5340" s="20" t="s">
        <v>49</v>
      </c>
    </row>
    <row r="5341" customFormat="false" ht="15.75" hidden="false" customHeight="false" outlineLevel="0" collapsed="false">
      <c r="A5341" s="20" t="s">
        <v>10595</v>
      </c>
      <c r="B5341" s="20" t="s">
        <v>10593</v>
      </c>
      <c r="C5341" s="20" t="s">
        <v>10594</v>
      </c>
      <c r="D5341" s="20" t="s">
        <v>10589</v>
      </c>
      <c r="E5341" s="20" t="s">
        <v>10590</v>
      </c>
      <c r="H5341" s="20" t="s">
        <v>49</v>
      </c>
    </row>
    <row r="5342" customFormat="false" ht="15.75" hidden="false" customHeight="false" outlineLevel="0" collapsed="false">
      <c r="A5342" s="20" t="s">
        <v>10596</v>
      </c>
      <c r="B5342" s="20" t="s">
        <v>10597</v>
      </c>
      <c r="C5342" s="20" t="s">
        <v>10598</v>
      </c>
      <c r="D5342" s="20" t="s">
        <v>10589</v>
      </c>
      <c r="E5342" s="20" t="s">
        <v>10590</v>
      </c>
      <c r="H5342" s="20" t="s">
        <v>49</v>
      </c>
    </row>
    <row r="5343" customFormat="false" ht="15.75" hidden="false" customHeight="false" outlineLevel="0" collapsed="false">
      <c r="A5343" s="20" t="s">
        <v>10599</v>
      </c>
      <c r="B5343" s="20" t="s">
        <v>10597</v>
      </c>
      <c r="C5343" s="20" t="s">
        <v>10598</v>
      </c>
      <c r="D5343" s="20" t="s">
        <v>10589</v>
      </c>
      <c r="E5343" s="20" t="s">
        <v>10590</v>
      </c>
      <c r="H5343" s="20" t="s">
        <v>49</v>
      </c>
    </row>
    <row r="5344" customFormat="false" ht="15.75" hidden="false" customHeight="false" outlineLevel="0" collapsed="false">
      <c r="A5344" s="20" t="s">
        <v>10600</v>
      </c>
      <c r="B5344" s="20" t="s">
        <v>10601</v>
      </c>
      <c r="C5344" s="20" t="s">
        <v>10602</v>
      </c>
      <c r="D5344" s="20" t="s">
        <v>10589</v>
      </c>
      <c r="E5344" s="20" t="s">
        <v>10590</v>
      </c>
      <c r="H5344" s="20" t="s">
        <v>49</v>
      </c>
    </row>
    <row r="5345" customFormat="false" ht="15.75" hidden="false" customHeight="false" outlineLevel="0" collapsed="false">
      <c r="A5345" s="20" t="s">
        <v>10603</v>
      </c>
      <c r="B5345" s="20" t="s">
        <v>10601</v>
      </c>
      <c r="C5345" s="20" t="s">
        <v>10602</v>
      </c>
      <c r="D5345" s="20" t="s">
        <v>10589</v>
      </c>
      <c r="E5345" s="20" t="s">
        <v>10590</v>
      </c>
      <c r="H5345" s="20" t="s">
        <v>49</v>
      </c>
    </row>
    <row r="5346" customFormat="false" ht="15.75" hidden="false" customHeight="false" outlineLevel="0" collapsed="false">
      <c r="A5346" s="20" t="s">
        <v>10604</v>
      </c>
      <c r="B5346" s="20" t="s">
        <v>10605</v>
      </c>
      <c r="C5346" s="20" t="s">
        <v>10606</v>
      </c>
      <c r="D5346" s="20" t="s">
        <v>10589</v>
      </c>
      <c r="E5346" s="20" t="s">
        <v>10590</v>
      </c>
      <c r="H5346" s="20" t="s">
        <v>49</v>
      </c>
    </row>
    <row r="5347" customFormat="false" ht="15.75" hidden="false" customHeight="false" outlineLevel="0" collapsed="false">
      <c r="A5347" s="20" t="s">
        <v>10607</v>
      </c>
      <c r="B5347" s="20" t="s">
        <v>10605</v>
      </c>
      <c r="C5347" s="20" t="s">
        <v>10606</v>
      </c>
      <c r="D5347" s="20" t="s">
        <v>10589</v>
      </c>
      <c r="E5347" s="20" t="s">
        <v>10590</v>
      </c>
      <c r="H5347" s="20" t="s">
        <v>49</v>
      </c>
    </row>
    <row r="5348" customFormat="false" ht="15.75" hidden="false" customHeight="false" outlineLevel="0" collapsed="false">
      <c r="A5348" s="20" t="s">
        <v>10608</v>
      </c>
      <c r="B5348" s="20" t="s">
        <v>10609</v>
      </c>
      <c r="C5348" s="20" t="s">
        <v>10610</v>
      </c>
      <c r="D5348" s="20" t="s">
        <v>10611</v>
      </c>
      <c r="E5348" s="20" t="s">
        <v>10612</v>
      </c>
      <c r="F5348" s="20" t="s">
        <v>10613</v>
      </c>
      <c r="G5348" s="20" t="s">
        <v>10614</v>
      </c>
      <c r="H5348" s="20" t="s">
        <v>49</v>
      </c>
    </row>
    <row r="5349" customFormat="false" ht="15.75" hidden="false" customHeight="false" outlineLevel="0" collapsed="false">
      <c r="A5349" s="20" t="s">
        <v>311</v>
      </c>
      <c r="B5349" s="20" t="s">
        <v>10609</v>
      </c>
      <c r="C5349" s="20" t="s">
        <v>10610</v>
      </c>
      <c r="D5349" s="20" t="s">
        <v>10611</v>
      </c>
      <c r="E5349" s="20" t="s">
        <v>10612</v>
      </c>
      <c r="F5349" s="20" t="s">
        <v>10613</v>
      </c>
      <c r="G5349" s="20" t="s">
        <v>10614</v>
      </c>
      <c r="H5349" s="20" t="s">
        <v>49</v>
      </c>
    </row>
    <row r="5350" customFormat="false" ht="15.75" hidden="false" customHeight="false" outlineLevel="0" collapsed="false">
      <c r="A5350" s="20" t="s">
        <v>10615</v>
      </c>
      <c r="B5350" s="20" t="s">
        <v>10609</v>
      </c>
      <c r="C5350" s="20" t="s">
        <v>10616</v>
      </c>
      <c r="D5350" s="20" t="s">
        <v>10617</v>
      </c>
      <c r="E5350" s="20" t="s">
        <v>10618</v>
      </c>
      <c r="F5350" s="20" t="s">
        <v>10619</v>
      </c>
      <c r="G5350" s="20" t="s">
        <v>10620</v>
      </c>
      <c r="H5350" s="20" t="s">
        <v>49</v>
      </c>
    </row>
    <row r="5351" customFormat="false" ht="15.75" hidden="false" customHeight="false" outlineLevel="0" collapsed="false">
      <c r="A5351" s="20" t="s">
        <v>10621</v>
      </c>
      <c r="B5351" s="20" t="s">
        <v>10609</v>
      </c>
      <c r="C5351" s="20" t="s">
        <v>10616</v>
      </c>
      <c r="D5351" s="20" t="s">
        <v>10617</v>
      </c>
      <c r="E5351" s="20" t="s">
        <v>10618</v>
      </c>
      <c r="F5351" s="20" t="s">
        <v>10619</v>
      </c>
      <c r="G5351" s="20" t="s">
        <v>10620</v>
      </c>
      <c r="H5351" s="20" t="s">
        <v>49</v>
      </c>
    </row>
    <row r="5352" customFormat="false" ht="15.75" hidden="false" customHeight="false" outlineLevel="0" collapsed="false">
      <c r="A5352" s="20" t="s">
        <v>10622</v>
      </c>
      <c r="B5352" s="20" t="s">
        <v>10609</v>
      </c>
      <c r="C5352" s="20" t="s">
        <v>10623</v>
      </c>
      <c r="D5352" s="20" t="s">
        <v>10617</v>
      </c>
      <c r="E5352" s="20" t="s">
        <v>10618</v>
      </c>
      <c r="F5352" s="20" t="s">
        <v>10619</v>
      </c>
      <c r="G5352" s="20" t="s">
        <v>10620</v>
      </c>
      <c r="H5352" s="20" t="s">
        <v>49</v>
      </c>
    </row>
    <row r="5353" customFormat="false" ht="15.75" hidden="false" customHeight="false" outlineLevel="0" collapsed="false">
      <c r="A5353" s="20" t="s">
        <v>10624</v>
      </c>
      <c r="B5353" s="20" t="s">
        <v>10609</v>
      </c>
      <c r="C5353" s="20" t="s">
        <v>10623</v>
      </c>
      <c r="D5353" s="20" t="s">
        <v>10617</v>
      </c>
      <c r="E5353" s="20" t="s">
        <v>10618</v>
      </c>
      <c r="F5353" s="20" t="s">
        <v>10619</v>
      </c>
      <c r="G5353" s="20" t="s">
        <v>10620</v>
      </c>
      <c r="H5353" s="20" t="s">
        <v>49</v>
      </c>
    </row>
    <row r="5354" customFormat="false" ht="15.75" hidden="false" customHeight="false" outlineLevel="0" collapsed="false">
      <c r="A5354" s="20" t="s">
        <v>10625</v>
      </c>
      <c r="B5354" s="20" t="s">
        <v>10609</v>
      </c>
      <c r="C5354" s="20" t="s">
        <v>10626</v>
      </c>
      <c r="D5354" s="20" t="s">
        <v>10617</v>
      </c>
      <c r="E5354" s="20" t="s">
        <v>10618</v>
      </c>
      <c r="F5354" s="20" t="s">
        <v>10619</v>
      </c>
      <c r="G5354" s="20" t="s">
        <v>10620</v>
      </c>
      <c r="H5354" s="20" t="s">
        <v>49</v>
      </c>
    </row>
    <row r="5355" customFormat="false" ht="15.75" hidden="false" customHeight="false" outlineLevel="0" collapsed="false">
      <c r="A5355" s="20" t="s">
        <v>10627</v>
      </c>
      <c r="B5355" s="20" t="s">
        <v>10609</v>
      </c>
      <c r="C5355" s="20" t="s">
        <v>10626</v>
      </c>
      <c r="D5355" s="20" t="s">
        <v>10617</v>
      </c>
      <c r="E5355" s="20" t="s">
        <v>10618</v>
      </c>
      <c r="F5355" s="20" t="s">
        <v>10619</v>
      </c>
      <c r="G5355" s="20" t="s">
        <v>10620</v>
      </c>
      <c r="H5355" s="20" t="s">
        <v>49</v>
      </c>
    </row>
    <row r="5356" customFormat="false" ht="15.75" hidden="false" customHeight="false" outlineLevel="0" collapsed="false">
      <c r="A5356" s="20" t="s">
        <v>10628</v>
      </c>
      <c r="B5356" s="20" t="s">
        <v>10609</v>
      </c>
      <c r="C5356" s="20" t="s">
        <v>10629</v>
      </c>
      <c r="D5356" s="20" t="s">
        <v>10617</v>
      </c>
      <c r="E5356" s="20" t="s">
        <v>10618</v>
      </c>
      <c r="F5356" s="20" t="s">
        <v>10619</v>
      </c>
      <c r="G5356" s="20" t="s">
        <v>10620</v>
      </c>
      <c r="H5356" s="20" t="s">
        <v>49</v>
      </c>
    </row>
    <row r="5357" customFormat="false" ht="15.75" hidden="false" customHeight="false" outlineLevel="0" collapsed="false">
      <c r="A5357" s="20" t="s">
        <v>10630</v>
      </c>
      <c r="B5357" s="20" t="s">
        <v>10609</v>
      </c>
      <c r="C5357" s="20" t="s">
        <v>10629</v>
      </c>
      <c r="D5357" s="20" t="s">
        <v>10617</v>
      </c>
      <c r="E5357" s="20" t="s">
        <v>10618</v>
      </c>
      <c r="F5357" s="20" t="s">
        <v>10619</v>
      </c>
      <c r="G5357" s="20" t="s">
        <v>10620</v>
      </c>
      <c r="H5357" s="20" t="s">
        <v>49</v>
      </c>
    </row>
    <row r="5358" customFormat="false" ht="15.75" hidden="false" customHeight="false" outlineLevel="0" collapsed="false">
      <c r="A5358" s="20" t="s">
        <v>10631</v>
      </c>
      <c r="B5358" s="20" t="s">
        <v>10609</v>
      </c>
      <c r="C5358" s="20" t="s">
        <v>10632</v>
      </c>
      <c r="D5358" s="20" t="s">
        <v>10617</v>
      </c>
      <c r="E5358" s="20" t="s">
        <v>10618</v>
      </c>
      <c r="F5358" s="20" t="s">
        <v>10619</v>
      </c>
      <c r="G5358" s="20" t="s">
        <v>10620</v>
      </c>
      <c r="H5358" s="20" t="s">
        <v>49</v>
      </c>
    </row>
    <row r="5359" customFormat="false" ht="15.75" hidden="false" customHeight="false" outlineLevel="0" collapsed="false">
      <c r="A5359" s="20" t="s">
        <v>10633</v>
      </c>
      <c r="B5359" s="20" t="s">
        <v>10609</v>
      </c>
      <c r="C5359" s="20" t="s">
        <v>10632</v>
      </c>
      <c r="D5359" s="20" t="s">
        <v>10617</v>
      </c>
      <c r="E5359" s="20" t="s">
        <v>10618</v>
      </c>
      <c r="F5359" s="20" t="s">
        <v>10619</v>
      </c>
      <c r="G5359" s="20" t="s">
        <v>10620</v>
      </c>
      <c r="H5359" s="20" t="s">
        <v>49</v>
      </c>
    </row>
    <row r="5360" customFormat="false" ht="15.75" hidden="false" customHeight="false" outlineLevel="0" collapsed="false">
      <c r="A5360" s="20" t="s">
        <v>10634</v>
      </c>
      <c r="B5360" s="20" t="s">
        <v>10609</v>
      </c>
      <c r="C5360" s="20" t="s">
        <v>10635</v>
      </c>
      <c r="D5360" s="20" t="s">
        <v>10617</v>
      </c>
      <c r="E5360" s="20" t="s">
        <v>10618</v>
      </c>
      <c r="F5360" s="20" t="s">
        <v>10619</v>
      </c>
      <c r="G5360" s="20" t="s">
        <v>10620</v>
      </c>
      <c r="H5360" s="20" t="s">
        <v>49</v>
      </c>
    </row>
    <row r="5361" customFormat="false" ht="15.75" hidden="false" customHeight="false" outlineLevel="0" collapsed="false">
      <c r="A5361" s="20" t="s">
        <v>10636</v>
      </c>
      <c r="B5361" s="20" t="s">
        <v>10609</v>
      </c>
      <c r="C5361" s="20" t="s">
        <v>10635</v>
      </c>
      <c r="D5361" s="20" t="s">
        <v>10617</v>
      </c>
      <c r="E5361" s="20" t="s">
        <v>10618</v>
      </c>
      <c r="F5361" s="20" t="s">
        <v>10619</v>
      </c>
      <c r="G5361" s="20" t="s">
        <v>10620</v>
      </c>
      <c r="H5361" s="20" t="s">
        <v>49</v>
      </c>
    </row>
    <row r="5362" customFormat="false" ht="15.75" hidden="false" customHeight="false" outlineLevel="0" collapsed="false">
      <c r="A5362" s="20" t="s">
        <v>10637</v>
      </c>
      <c r="B5362" s="20" t="s">
        <v>10609</v>
      </c>
      <c r="C5362" s="20" t="s">
        <v>10638</v>
      </c>
      <c r="D5362" s="20" t="s">
        <v>10617</v>
      </c>
      <c r="E5362" s="20" t="s">
        <v>10618</v>
      </c>
      <c r="F5362" s="20" t="s">
        <v>10619</v>
      </c>
      <c r="G5362" s="20" t="s">
        <v>10620</v>
      </c>
      <c r="H5362" s="20" t="s">
        <v>49</v>
      </c>
    </row>
    <row r="5363" customFormat="false" ht="15.75" hidden="false" customHeight="false" outlineLevel="0" collapsed="false">
      <c r="A5363" s="20" t="s">
        <v>10639</v>
      </c>
      <c r="B5363" s="20" t="s">
        <v>10609</v>
      </c>
      <c r="C5363" s="20" t="s">
        <v>10638</v>
      </c>
      <c r="D5363" s="20" t="s">
        <v>10617</v>
      </c>
      <c r="E5363" s="20" t="s">
        <v>10618</v>
      </c>
      <c r="F5363" s="20" t="s">
        <v>10619</v>
      </c>
      <c r="G5363" s="20" t="s">
        <v>10620</v>
      </c>
      <c r="H5363" s="20" t="s">
        <v>49</v>
      </c>
    </row>
    <row r="5364" customFormat="false" ht="15.75" hidden="false" customHeight="false" outlineLevel="0" collapsed="false">
      <c r="A5364" s="20" t="s">
        <v>10640</v>
      </c>
      <c r="B5364" s="20" t="s">
        <v>10609</v>
      </c>
      <c r="C5364" s="20" t="s">
        <v>10641</v>
      </c>
      <c r="D5364" s="20" t="s">
        <v>10617</v>
      </c>
      <c r="E5364" s="20" t="s">
        <v>10618</v>
      </c>
      <c r="F5364" s="20" t="s">
        <v>10619</v>
      </c>
      <c r="G5364" s="20" t="s">
        <v>10620</v>
      </c>
      <c r="H5364" s="20" t="s">
        <v>49</v>
      </c>
    </row>
    <row r="5365" customFormat="false" ht="15.75" hidden="false" customHeight="false" outlineLevel="0" collapsed="false">
      <c r="A5365" s="20" t="s">
        <v>10642</v>
      </c>
      <c r="B5365" s="20" t="s">
        <v>10609</v>
      </c>
      <c r="C5365" s="20" t="s">
        <v>10641</v>
      </c>
      <c r="D5365" s="20" t="s">
        <v>10617</v>
      </c>
      <c r="E5365" s="20" t="s">
        <v>10618</v>
      </c>
      <c r="F5365" s="20" t="s">
        <v>10619</v>
      </c>
      <c r="G5365" s="20" t="s">
        <v>10620</v>
      </c>
      <c r="H5365" s="20" t="s">
        <v>49</v>
      </c>
    </row>
    <row r="5366" customFormat="false" ht="15.75" hidden="false" customHeight="false" outlineLevel="0" collapsed="false">
      <c r="A5366" s="20" t="s">
        <v>10643</v>
      </c>
      <c r="B5366" s="20" t="s">
        <v>10609</v>
      </c>
      <c r="C5366" s="20" t="s">
        <v>10644</v>
      </c>
      <c r="D5366" s="20" t="s">
        <v>10617</v>
      </c>
      <c r="E5366" s="20" t="s">
        <v>10645</v>
      </c>
      <c r="F5366" s="20" t="s">
        <v>10646</v>
      </c>
      <c r="G5366" s="20" t="s">
        <v>10620</v>
      </c>
      <c r="H5366" s="20" t="s">
        <v>49</v>
      </c>
    </row>
    <row r="5367" customFormat="false" ht="15.75" hidden="false" customHeight="false" outlineLevel="0" collapsed="false">
      <c r="A5367" s="20" t="s">
        <v>10647</v>
      </c>
      <c r="B5367" s="20" t="s">
        <v>10609</v>
      </c>
      <c r="C5367" s="20" t="s">
        <v>10644</v>
      </c>
      <c r="D5367" s="20" t="s">
        <v>10617</v>
      </c>
      <c r="E5367" s="20" t="s">
        <v>10645</v>
      </c>
      <c r="F5367" s="20" t="s">
        <v>10646</v>
      </c>
      <c r="G5367" s="20" t="s">
        <v>10620</v>
      </c>
      <c r="H5367" s="20" t="s">
        <v>49</v>
      </c>
    </row>
    <row r="5368" customFormat="false" ht="15.75" hidden="false" customHeight="false" outlineLevel="0" collapsed="false">
      <c r="A5368" s="20" t="s">
        <v>10648</v>
      </c>
      <c r="B5368" s="20" t="s">
        <v>10609</v>
      </c>
      <c r="C5368" s="20" t="s">
        <v>10649</v>
      </c>
      <c r="D5368" s="20" t="s">
        <v>10617</v>
      </c>
      <c r="E5368" s="20" t="s">
        <v>10618</v>
      </c>
      <c r="F5368" s="20" t="s">
        <v>10619</v>
      </c>
      <c r="G5368" s="20" t="s">
        <v>10620</v>
      </c>
      <c r="H5368" s="20" t="s">
        <v>49</v>
      </c>
    </row>
    <row r="5369" customFormat="false" ht="15.75" hidden="false" customHeight="false" outlineLevel="0" collapsed="false">
      <c r="A5369" s="20" t="s">
        <v>10650</v>
      </c>
      <c r="B5369" s="20" t="s">
        <v>10609</v>
      </c>
      <c r="C5369" s="20" t="s">
        <v>10649</v>
      </c>
      <c r="D5369" s="20" t="s">
        <v>10617</v>
      </c>
      <c r="E5369" s="20" t="s">
        <v>10618</v>
      </c>
      <c r="F5369" s="20" t="s">
        <v>10619</v>
      </c>
      <c r="G5369" s="20" t="s">
        <v>10620</v>
      </c>
      <c r="H5369" s="20" t="s">
        <v>49</v>
      </c>
    </row>
    <row r="5370" customFormat="false" ht="15.75" hidden="false" customHeight="false" outlineLevel="0" collapsed="false">
      <c r="A5370" s="20" t="s">
        <v>10651</v>
      </c>
      <c r="B5370" s="20" t="s">
        <v>10609</v>
      </c>
      <c r="C5370" s="20" t="s">
        <v>10652</v>
      </c>
      <c r="D5370" s="20" t="s">
        <v>10617</v>
      </c>
      <c r="E5370" s="20" t="s">
        <v>10618</v>
      </c>
      <c r="F5370" s="20" t="s">
        <v>10619</v>
      </c>
      <c r="G5370" s="20" t="s">
        <v>10620</v>
      </c>
      <c r="H5370" s="20" t="s">
        <v>49</v>
      </c>
    </row>
    <row r="5371" customFormat="false" ht="15.75" hidden="false" customHeight="false" outlineLevel="0" collapsed="false">
      <c r="A5371" s="20" t="s">
        <v>10653</v>
      </c>
      <c r="B5371" s="20" t="s">
        <v>10609</v>
      </c>
      <c r="C5371" s="20" t="s">
        <v>10652</v>
      </c>
      <c r="D5371" s="20" t="s">
        <v>10617</v>
      </c>
      <c r="E5371" s="20" t="s">
        <v>10618</v>
      </c>
      <c r="F5371" s="20" t="s">
        <v>10619</v>
      </c>
      <c r="G5371" s="20" t="s">
        <v>10620</v>
      </c>
      <c r="H5371" s="20" t="s">
        <v>49</v>
      </c>
    </row>
    <row r="5372" customFormat="false" ht="15.75" hidden="false" customHeight="false" outlineLevel="0" collapsed="false">
      <c r="A5372" s="20" t="s">
        <v>10654</v>
      </c>
      <c r="B5372" s="20" t="s">
        <v>10609</v>
      </c>
      <c r="C5372" s="20" t="s">
        <v>10655</v>
      </c>
      <c r="D5372" s="20" t="s">
        <v>10617</v>
      </c>
      <c r="E5372" s="20" t="s">
        <v>10618</v>
      </c>
      <c r="F5372" s="20" t="s">
        <v>10619</v>
      </c>
      <c r="G5372" s="20" t="s">
        <v>10620</v>
      </c>
      <c r="H5372" s="20" t="s">
        <v>49</v>
      </c>
    </row>
    <row r="5373" customFormat="false" ht="15.75" hidden="false" customHeight="false" outlineLevel="0" collapsed="false">
      <c r="A5373" s="20" t="s">
        <v>10656</v>
      </c>
      <c r="B5373" s="20" t="s">
        <v>10609</v>
      </c>
      <c r="C5373" s="20" t="s">
        <v>10655</v>
      </c>
      <c r="D5373" s="20" t="s">
        <v>10617</v>
      </c>
      <c r="E5373" s="20" t="s">
        <v>10618</v>
      </c>
      <c r="F5373" s="20" t="s">
        <v>10619</v>
      </c>
      <c r="G5373" s="20" t="s">
        <v>10620</v>
      </c>
      <c r="H5373" s="20" t="s">
        <v>49</v>
      </c>
    </row>
    <row r="5374" customFormat="false" ht="15.75" hidden="false" customHeight="false" outlineLevel="0" collapsed="false">
      <c r="A5374" s="20" t="s">
        <v>10657</v>
      </c>
      <c r="B5374" s="20" t="s">
        <v>10609</v>
      </c>
      <c r="C5374" s="20" t="s">
        <v>10658</v>
      </c>
      <c r="D5374" s="20" t="s">
        <v>10617</v>
      </c>
      <c r="E5374" s="20" t="s">
        <v>10618</v>
      </c>
      <c r="F5374" s="20" t="s">
        <v>10619</v>
      </c>
      <c r="G5374" s="20" t="s">
        <v>10620</v>
      </c>
      <c r="H5374" s="20" t="s">
        <v>49</v>
      </c>
    </row>
    <row r="5375" customFormat="false" ht="15.75" hidden="false" customHeight="false" outlineLevel="0" collapsed="false">
      <c r="A5375" s="20" t="s">
        <v>10659</v>
      </c>
      <c r="B5375" s="20" t="s">
        <v>10609</v>
      </c>
      <c r="C5375" s="20" t="s">
        <v>10658</v>
      </c>
      <c r="D5375" s="20" t="s">
        <v>10617</v>
      </c>
      <c r="E5375" s="20" t="s">
        <v>10618</v>
      </c>
      <c r="F5375" s="20" t="s">
        <v>10619</v>
      </c>
      <c r="G5375" s="20" t="s">
        <v>10620</v>
      </c>
      <c r="H5375" s="20" t="s">
        <v>49</v>
      </c>
    </row>
    <row r="5376" customFormat="false" ht="15.75" hidden="false" customHeight="false" outlineLevel="0" collapsed="false">
      <c r="A5376" s="20" t="s">
        <v>10660</v>
      </c>
      <c r="B5376" s="20" t="s">
        <v>10609</v>
      </c>
      <c r="C5376" s="20" t="s">
        <v>10661</v>
      </c>
      <c r="D5376" s="20" t="s">
        <v>10617</v>
      </c>
      <c r="E5376" s="20" t="s">
        <v>10618</v>
      </c>
      <c r="F5376" s="20" t="s">
        <v>10619</v>
      </c>
      <c r="G5376" s="20" t="s">
        <v>10620</v>
      </c>
      <c r="H5376" s="20" t="s">
        <v>49</v>
      </c>
    </row>
    <row r="5377" customFormat="false" ht="15.75" hidden="false" customHeight="false" outlineLevel="0" collapsed="false">
      <c r="A5377" s="20" t="s">
        <v>10662</v>
      </c>
      <c r="B5377" s="20" t="s">
        <v>10609</v>
      </c>
      <c r="C5377" s="20" t="s">
        <v>10661</v>
      </c>
      <c r="D5377" s="20" t="s">
        <v>10617</v>
      </c>
      <c r="E5377" s="20" t="s">
        <v>10618</v>
      </c>
      <c r="F5377" s="20" t="s">
        <v>10619</v>
      </c>
      <c r="G5377" s="20" t="s">
        <v>10620</v>
      </c>
      <c r="H5377" s="20" t="s">
        <v>49</v>
      </c>
    </row>
    <row r="5378" customFormat="false" ht="15.75" hidden="false" customHeight="false" outlineLevel="0" collapsed="false">
      <c r="A5378" s="20" t="s">
        <v>10663</v>
      </c>
      <c r="B5378" s="20" t="s">
        <v>10609</v>
      </c>
      <c r="C5378" s="20" t="s">
        <v>10664</v>
      </c>
      <c r="D5378" s="20" t="s">
        <v>10617</v>
      </c>
      <c r="E5378" s="20" t="s">
        <v>10618</v>
      </c>
      <c r="F5378" s="20" t="s">
        <v>10619</v>
      </c>
      <c r="G5378" s="20" t="s">
        <v>10620</v>
      </c>
      <c r="H5378" s="20" t="s">
        <v>49</v>
      </c>
    </row>
    <row r="5379" customFormat="false" ht="15.75" hidden="false" customHeight="false" outlineLevel="0" collapsed="false">
      <c r="A5379" s="20" t="s">
        <v>10665</v>
      </c>
      <c r="B5379" s="20" t="s">
        <v>10609</v>
      </c>
      <c r="C5379" s="20" t="s">
        <v>10664</v>
      </c>
      <c r="D5379" s="20" t="s">
        <v>10617</v>
      </c>
      <c r="E5379" s="20" t="s">
        <v>10618</v>
      </c>
      <c r="F5379" s="20" t="s">
        <v>10619</v>
      </c>
      <c r="G5379" s="20" t="s">
        <v>10620</v>
      </c>
      <c r="H5379" s="20" t="s">
        <v>49</v>
      </c>
    </row>
    <row r="5380" customFormat="false" ht="15.75" hidden="false" customHeight="false" outlineLevel="0" collapsed="false">
      <c r="A5380" s="20" t="s">
        <v>10666</v>
      </c>
      <c r="B5380" s="20" t="s">
        <v>10609</v>
      </c>
      <c r="C5380" s="20" t="s">
        <v>10667</v>
      </c>
      <c r="D5380" s="20" t="s">
        <v>10617</v>
      </c>
      <c r="E5380" s="20" t="s">
        <v>10618</v>
      </c>
      <c r="F5380" s="20" t="s">
        <v>10619</v>
      </c>
      <c r="G5380" s="20" t="s">
        <v>10620</v>
      </c>
      <c r="H5380" s="20" t="s">
        <v>49</v>
      </c>
    </row>
    <row r="5381" customFormat="false" ht="15.75" hidden="false" customHeight="false" outlineLevel="0" collapsed="false">
      <c r="A5381" s="20" t="s">
        <v>10668</v>
      </c>
      <c r="B5381" s="20" t="s">
        <v>10609</v>
      </c>
      <c r="C5381" s="20" t="s">
        <v>10667</v>
      </c>
      <c r="D5381" s="20" t="s">
        <v>10617</v>
      </c>
      <c r="E5381" s="20" t="s">
        <v>10618</v>
      </c>
      <c r="F5381" s="20" t="s">
        <v>10619</v>
      </c>
      <c r="G5381" s="20" t="s">
        <v>10620</v>
      </c>
      <c r="H5381" s="20" t="s">
        <v>49</v>
      </c>
    </row>
    <row r="5382" customFormat="false" ht="15.75" hidden="false" customHeight="false" outlineLevel="0" collapsed="false">
      <c r="A5382" s="20" t="s">
        <v>10669</v>
      </c>
      <c r="B5382" s="20" t="s">
        <v>10609</v>
      </c>
      <c r="C5382" s="20" t="s">
        <v>10670</v>
      </c>
      <c r="D5382" s="20" t="s">
        <v>10671</v>
      </c>
      <c r="E5382" s="20" t="s">
        <v>10672</v>
      </c>
      <c r="F5382" s="20" t="s">
        <v>10673</v>
      </c>
      <c r="G5382" s="20" t="s">
        <v>10674</v>
      </c>
      <c r="H5382" s="20" t="s">
        <v>49</v>
      </c>
    </row>
    <row r="5383" customFormat="false" ht="15.75" hidden="false" customHeight="false" outlineLevel="0" collapsed="false">
      <c r="A5383" s="20" t="s">
        <v>10675</v>
      </c>
      <c r="B5383" s="20" t="s">
        <v>10609</v>
      </c>
      <c r="C5383" s="20" t="s">
        <v>10670</v>
      </c>
      <c r="D5383" s="20" t="s">
        <v>10671</v>
      </c>
      <c r="E5383" s="20" t="s">
        <v>10672</v>
      </c>
      <c r="F5383" s="20" t="s">
        <v>10673</v>
      </c>
      <c r="G5383" s="20" t="s">
        <v>10674</v>
      </c>
      <c r="H5383" s="20" t="s">
        <v>49</v>
      </c>
    </row>
    <row r="5384" customFormat="false" ht="15.75" hidden="false" customHeight="false" outlineLevel="0" collapsed="false">
      <c r="A5384" s="20" t="s">
        <v>10676</v>
      </c>
      <c r="B5384" s="20" t="s">
        <v>10609</v>
      </c>
      <c r="C5384" s="20" t="s">
        <v>10677</v>
      </c>
      <c r="D5384" s="20" t="s">
        <v>10671</v>
      </c>
      <c r="E5384" s="20" t="s">
        <v>10672</v>
      </c>
      <c r="F5384" s="20" t="s">
        <v>10673</v>
      </c>
      <c r="G5384" s="20" t="s">
        <v>10674</v>
      </c>
      <c r="H5384" s="20" t="s">
        <v>49</v>
      </c>
    </row>
    <row r="5385" customFormat="false" ht="15.75" hidden="false" customHeight="false" outlineLevel="0" collapsed="false">
      <c r="A5385" s="20" t="s">
        <v>10678</v>
      </c>
      <c r="B5385" s="20" t="s">
        <v>10609</v>
      </c>
      <c r="C5385" s="20" t="s">
        <v>10677</v>
      </c>
      <c r="D5385" s="20" t="s">
        <v>10671</v>
      </c>
      <c r="E5385" s="20" t="s">
        <v>10672</v>
      </c>
      <c r="F5385" s="20" t="s">
        <v>10673</v>
      </c>
      <c r="G5385" s="20" t="s">
        <v>10674</v>
      </c>
      <c r="H5385" s="20" t="s">
        <v>49</v>
      </c>
    </row>
    <row r="5386" customFormat="false" ht="15.75" hidden="false" customHeight="false" outlineLevel="0" collapsed="false">
      <c r="A5386" s="20" t="s">
        <v>10679</v>
      </c>
      <c r="B5386" s="20" t="s">
        <v>10609</v>
      </c>
      <c r="C5386" s="20" t="s">
        <v>10680</v>
      </c>
      <c r="D5386" s="20" t="s">
        <v>10671</v>
      </c>
      <c r="E5386" s="20" t="s">
        <v>10672</v>
      </c>
      <c r="F5386" s="20" t="s">
        <v>10673</v>
      </c>
      <c r="G5386" s="20" t="s">
        <v>10674</v>
      </c>
      <c r="H5386" s="20" t="s">
        <v>49</v>
      </c>
    </row>
    <row r="5387" customFormat="false" ht="15.75" hidden="false" customHeight="false" outlineLevel="0" collapsed="false">
      <c r="A5387" s="20" t="s">
        <v>10681</v>
      </c>
      <c r="B5387" s="20" t="s">
        <v>10609</v>
      </c>
      <c r="C5387" s="20" t="s">
        <v>10680</v>
      </c>
      <c r="D5387" s="20" t="s">
        <v>10671</v>
      </c>
      <c r="E5387" s="20" t="s">
        <v>10672</v>
      </c>
      <c r="F5387" s="20" t="s">
        <v>10673</v>
      </c>
      <c r="G5387" s="20" t="s">
        <v>10674</v>
      </c>
      <c r="H5387" s="20" t="s">
        <v>49</v>
      </c>
    </row>
    <row r="5388" customFormat="false" ht="15.75" hidden="false" customHeight="false" outlineLevel="0" collapsed="false">
      <c r="A5388" s="20" t="s">
        <v>10682</v>
      </c>
      <c r="B5388" s="20" t="s">
        <v>10609</v>
      </c>
      <c r="C5388" s="20" t="s">
        <v>10683</v>
      </c>
      <c r="D5388" s="20" t="s">
        <v>10671</v>
      </c>
      <c r="E5388" s="20" t="s">
        <v>10672</v>
      </c>
      <c r="F5388" s="20" t="s">
        <v>10673</v>
      </c>
      <c r="G5388" s="20" t="s">
        <v>10674</v>
      </c>
      <c r="H5388" s="20" t="s">
        <v>49</v>
      </c>
    </row>
    <row r="5389" customFormat="false" ht="15.75" hidden="false" customHeight="false" outlineLevel="0" collapsed="false">
      <c r="A5389" s="20" t="s">
        <v>10684</v>
      </c>
      <c r="B5389" s="20" t="s">
        <v>10609</v>
      </c>
      <c r="C5389" s="20" t="s">
        <v>10683</v>
      </c>
      <c r="D5389" s="20" t="s">
        <v>10671</v>
      </c>
      <c r="E5389" s="20" t="s">
        <v>10672</v>
      </c>
      <c r="F5389" s="20" t="s">
        <v>10673</v>
      </c>
      <c r="G5389" s="20" t="s">
        <v>10674</v>
      </c>
      <c r="H5389" s="20" t="s">
        <v>49</v>
      </c>
    </row>
    <row r="5390" customFormat="false" ht="15.75" hidden="false" customHeight="false" outlineLevel="0" collapsed="false">
      <c r="A5390" s="20" t="s">
        <v>10685</v>
      </c>
      <c r="B5390" s="20" t="s">
        <v>10609</v>
      </c>
      <c r="C5390" s="20" t="s">
        <v>10686</v>
      </c>
      <c r="D5390" s="20" t="s">
        <v>10671</v>
      </c>
      <c r="E5390" s="20" t="s">
        <v>10672</v>
      </c>
      <c r="F5390" s="20" t="s">
        <v>10673</v>
      </c>
      <c r="G5390" s="20" t="s">
        <v>10674</v>
      </c>
      <c r="H5390" s="20" t="s">
        <v>49</v>
      </c>
    </row>
    <row r="5391" customFormat="false" ht="15.75" hidden="false" customHeight="false" outlineLevel="0" collapsed="false">
      <c r="A5391" s="20" t="s">
        <v>10687</v>
      </c>
      <c r="B5391" s="20" t="s">
        <v>10609</v>
      </c>
      <c r="C5391" s="20" t="s">
        <v>10686</v>
      </c>
      <c r="D5391" s="20" t="s">
        <v>10671</v>
      </c>
      <c r="E5391" s="20" t="s">
        <v>10672</v>
      </c>
      <c r="F5391" s="20" t="s">
        <v>10673</v>
      </c>
      <c r="G5391" s="20" t="s">
        <v>10674</v>
      </c>
      <c r="H5391" s="20" t="s">
        <v>49</v>
      </c>
    </row>
    <row r="5392" customFormat="false" ht="15.75" hidden="false" customHeight="false" outlineLevel="0" collapsed="false">
      <c r="A5392" s="20" t="s">
        <v>10688</v>
      </c>
      <c r="B5392" s="20" t="s">
        <v>10609</v>
      </c>
      <c r="C5392" s="20" t="s">
        <v>10689</v>
      </c>
      <c r="D5392" s="20" t="s">
        <v>10671</v>
      </c>
      <c r="E5392" s="20" t="s">
        <v>10672</v>
      </c>
      <c r="F5392" s="20" t="s">
        <v>10673</v>
      </c>
      <c r="G5392" s="20" t="s">
        <v>10674</v>
      </c>
      <c r="H5392" s="20" t="s">
        <v>49</v>
      </c>
    </row>
    <row r="5393" customFormat="false" ht="15.75" hidden="false" customHeight="false" outlineLevel="0" collapsed="false">
      <c r="A5393" s="20" t="s">
        <v>10690</v>
      </c>
      <c r="B5393" s="20" t="s">
        <v>10609</v>
      </c>
      <c r="C5393" s="20" t="s">
        <v>10689</v>
      </c>
      <c r="D5393" s="20" t="s">
        <v>10671</v>
      </c>
      <c r="E5393" s="20" t="s">
        <v>10672</v>
      </c>
      <c r="F5393" s="20" t="s">
        <v>10673</v>
      </c>
      <c r="G5393" s="20" t="s">
        <v>10674</v>
      </c>
      <c r="H5393" s="20" t="s">
        <v>49</v>
      </c>
    </row>
    <row r="5394" customFormat="false" ht="15.75" hidden="false" customHeight="false" outlineLevel="0" collapsed="false">
      <c r="A5394" s="20" t="s">
        <v>10691</v>
      </c>
      <c r="B5394" s="20" t="s">
        <v>10609</v>
      </c>
      <c r="C5394" s="20" t="s">
        <v>10692</v>
      </c>
      <c r="D5394" s="20" t="s">
        <v>10671</v>
      </c>
      <c r="E5394" s="20" t="s">
        <v>10672</v>
      </c>
      <c r="F5394" s="20" t="s">
        <v>10673</v>
      </c>
      <c r="G5394" s="20" t="s">
        <v>10674</v>
      </c>
      <c r="H5394" s="20" t="s">
        <v>49</v>
      </c>
    </row>
    <row r="5395" customFormat="false" ht="15.75" hidden="false" customHeight="false" outlineLevel="0" collapsed="false">
      <c r="A5395" s="20" t="s">
        <v>10693</v>
      </c>
      <c r="B5395" s="20" t="s">
        <v>10609</v>
      </c>
      <c r="C5395" s="20" t="s">
        <v>10692</v>
      </c>
      <c r="D5395" s="20" t="s">
        <v>10671</v>
      </c>
      <c r="E5395" s="20" t="s">
        <v>10672</v>
      </c>
      <c r="F5395" s="20" t="s">
        <v>10673</v>
      </c>
      <c r="G5395" s="20" t="s">
        <v>10674</v>
      </c>
      <c r="H5395" s="20" t="s">
        <v>49</v>
      </c>
    </row>
    <row r="5396" customFormat="false" ht="15.75" hidden="false" customHeight="false" outlineLevel="0" collapsed="false">
      <c r="A5396" s="20" t="s">
        <v>10694</v>
      </c>
      <c r="B5396" s="20" t="s">
        <v>10609</v>
      </c>
      <c r="C5396" s="20" t="s">
        <v>10695</v>
      </c>
      <c r="D5396" s="20" t="s">
        <v>10671</v>
      </c>
      <c r="E5396" s="20" t="s">
        <v>10672</v>
      </c>
      <c r="F5396" s="20" t="s">
        <v>10673</v>
      </c>
      <c r="G5396" s="20" t="s">
        <v>10674</v>
      </c>
      <c r="H5396" s="20" t="s">
        <v>49</v>
      </c>
    </row>
    <row r="5397" customFormat="false" ht="15.75" hidden="false" customHeight="false" outlineLevel="0" collapsed="false">
      <c r="A5397" s="20" t="s">
        <v>10696</v>
      </c>
      <c r="B5397" s="20" t="s">
        <v>10609</v>
      </c>
      <c r="C5397" s="20" t="s">
        <v>10695</v>
      </c>
      <c r="D5397" s="20" t="s">
        <v>10671</v>
      </c>
      <c r="E5397" s="20" t="s">
        <v>10672</v>
      </c>
      <c r="F5397" s="20" t="s">
        <v>10673</v>
      </c>
      <c r="G5397" s="20" t="s">
        <v>10674</v>
      </c>
      <c r="H5397" s="20" t="s">
        <v>49</v>
      </c>
    </row>
    <row r="5398" customFormat="false" ht="15.75" hidden="false" customHeight="false" outlineLevel="0" collapsed="false">
      <c r="A5398" s="20" t="s">
        <v>10697</v>
      </c>
      <c r="B5398" s="20" t="s">
        <v>10609</v>
      </c>
      <c r="C5398" s="20" t="s">
        <v>10698</v>
      </c>
      <c r="D5398" s="20" t="s">
        <v>10671</v>
      </c>
      <c r="E5398" s="20" t="s">
        <v>10672</v>
      </c>
      <c r="F5398" s="20" t="s">
        <v>10673</v>
      </c>
      <c r="G5398" s="20" t="s">
        <v>10674</v>
      </c>
      <c r="H5398" s="20" t="s">
        <v>49</v>
      </c>
    </row>
    <row r="5399" customFormat="false" ht="15.75" hidden="false" customHeight="false" outlineLevel="0" collapsed="false">
      <c r="A5399" s="20" t="s">
        <v>10699</v>
      </c>
      <c r="B5399" s="20" t="s">
        <v>10609</v>
      </c>
      <c r="C5399" s="20" t="s">
        <v>10698</v>
      </c>
      <c r="D5399" s="20" t="s">
        <v>10671</v>
      </c>
      <c r="E5399" s="20" t="s">
        <v>10672</v>
      </c>
      <c r="F5399" s="20" t="s">
        <v>10673</v>
      </c>
      <c r="G5399" s="20" t="s">
        <v>10674</v>
      </c>
      <c r="H5399" s="20" t="s">
        <v>49</v>
      </c>
    </row>
    <row r="5400" customFormat="false" ht="15.75" hidden="false" customHeight="false" outlineLevel="0" collapsed="false">
      <c r="A5400" s="20" t="s">
        <v>10700</v>
      </c>
      <c r="B5400" s="20" t="s">
        <v>10609</v>
      </c>
      <c r="C5400" s="20" t="s">
        <v>10701</v>
      </c>
      <c r="D5400" s="20" t="s">
        <v>10671</v>
      </c>
      <c r="E5400" s="20" t="s">
        <v>10672</v>
      </c>
      <c r="F5400" s="20" t="s">
        <v>10673</v>
      </c>
      <c r="G5400" s="20" t="s">
        <v>10674</v>
      </c>
      <c r="H5400" s="20" t="s">
        <v>49</v>
      </c>
    </row>
    <row r="5401" customFormat="false" ht="15.75" hidden="false" customHeight="false" outlineLevel="0" collapsed="false">
      <c r="A5401" s="20" t="s">
        <v>10702</v>
      </c>
      <c r="B5401" s="20" t="s">
        <v>10609</v>
      </c>
      <c r="C5401" s="20" t="s">
        <v>10701</v>
      </c>
      <c r="D5401" s="20" t="s">
        <v>10671</v>
      </c>
      <c r="E5401" s="20" t="s">
        <v>10672</v>
      </c>
      <c r="F5401" s="20" t="s">
        <v>10673</v>
      </c>
      <c r="G5401" s="20" t="s">
        <v>10674</v>
      </c>
      <c r="H5401" s="20" t="s">
        <v>49</v>
      </c>
    </row>
    <row r="5402" customFormat="false" ht="15.75" hidden="false" customHeight="false" outlineLevel="0" collapsed="false">
      <c r="A5402" s="20" t="s">
        <v>10703</v>
      </c>
      <c r="B5402" s="20" t="s">
        <v>10609</v>
      </c>
      <c r="C5402" s="20" t="s">
        <v>10704</v>
      </c>
      <c r="D5402" s="20" t="s">
        <v>10671</v>
      </c>
      <c r="E5402" s="20" t="s">
        <v>10672</v>
      </c>
      <c r="F5402" s="20" t="s">
        <v>10673</v>
      </c>
      <c r="G5402" s="20" t="s">
        <v>10674</v>
      </c>
      <c r="H5402" s="20" t="s">
        <v>49</v>
      </c>
    </row>
    <row r="5403" customFormat="false" ht="15.75" hidden="false" customHeight="false" outlineLevel="0" collapsed="false">
      <c r="A5403" s="20" t="s">
        <v>10705</v>
      </c>
      <c r="B5403" s="20" t="s">
        <v>10609</v>
      </c>
      <c r="C5403" s="20" t="s">
        <v>10704</v>
      </c>
      <c r="D5403" s="20" t="s">
        <v>10671</v>
      </c>
      <c r="E5403" s="20" t="s">
        <v>10672</v>
      </c>
      <c r="F5403" s="20" t="s">
        <v>10673</v>
      </c>
      <c r="G5403" s="20" t="s">
        <v>10674</v>
      </c>
      <c r="H5403" s="20" t="s">
        <v>49</v>
      </c>
    </row>
    <row r="5404" customFormat="false" ht="15.75" hidden="false" customHeight="false" outlineLevel="0" collapsed="false">
      <c r="A5404" s="20" t="s">
        <v>10706</v>
      </c>
      <c r="B5404" s="20" t="s">
        <v>10609</v>
      </c>
      <c r="C5404" s="20" t="s">
        <v>10707</v>
      </c>
      <c r="D5404" s="20" t="s">
        <v>10671</v>
      </c>
      <c r="E5404" s="20" t="s">
        <v>10672</v>
      </c>
      <c r="F5404" s="20" t="s">
        <v>10673</v>
      </c>
      <c r="G5404" s="20" t="s">
        <v>10674</v>
      </c>
      <c r="H5404" s="20" t="s">
        <v>49</v>
      </c>
    </row>
    <row r="5405" customFormat="false" ht="15.75" hidden="false" customHeight="false" outlineLevel="0" collapsed="false">
      <c r="A5405" s="20" t="s">
        <v>10708</v>
      </c>
      <c r="B5405" s="20" t="s">
        <v>10609</v>
      </c>
      <c r="C5405" s="20" t="s">
        <v>10707</v>
      </c>
      <c r="D5405" s="20" t="s">
        <v>10671</v>
      </c>
      <c r="E5405" s="20" t="s">
        <v>10672</v>
      </c>
      <c r="F5405" s="20" t="s">
        <v>10673</v>
      </c>
      <c r="G5405" s="20" t="s">
        <v>10674</v>
      </c>
      <c r="H5405" s="20" t="s">
        <v>49</v>
      </c>
    </row>
    <row r="5406" customFormat="false" ht="15.75" hidden="false" customHeight="false" outlineLevel="0" collapsed="false">
      <c r="A5406" s="20" t="s">
        <v>10709</v>
      </c>
      <c r="B5406" s="20" t="s">
        <v>10609</v>
      </c>
      <c r="C5406" s="20" t="s">
        <v>10710</v>
      </c>
      <c r="D5406" s="20" t="s">
        <v>10671</v>
      </c>
      <c r="E5406" s="20" t="s">
        <v>10672</v>
      </c>
      <c r="F5406" s="20" t="s">
        <v>10673</v>
      </c>
      <c r="G5406" s="20" t="s">
        <v>10674</v>
      </c>
      <c r="H5406" s="20" t="s">
        <v>49</v>
      </c>
    </row>
    <row r="5407" customFormat="false" ht="15.75" hidden="false" customHeight="false" outlineLevel="0" collapsed="false">
      <c r="A5407" s="20" t="s">
        <v>10711</v>
      </c>
      <c r="B5407" s="20" t="s">
        <v>10609</v>
      </c>
      <c r="C5407" s="20" t="s">
        <v>10710</v>
      </c>
      <c r="D5407" s="20" t="s">
        <v>10671</v>
      </c>
      <c r="E5407" s="20" t="s">
        <v>10672</v>
      </c>
      <c r="F5407" s="20" t="s">
        <v>10673</v>
      </c>
      <c r="G5407" s="20" t="s">
        <v>10674</v>
      </c>
      <c r="H5407" s="20" t="s">
        <v>49</v>
      </c>
    </row>
    <row r="5408" customFormat="false" ht="15.75" hidden="false" customHeight="false" outlineLevel="0" collapsed="false">
      <c r="A5408" s="20" t="s">
        <v>10712</v>
      </c>
      <c r="B5408" s="20" t="s">
        <v>10609</v>
      </c>
      <c r="C5408" s="20" t="s">
        <v>10713</v>
      </c>
      <c r="D5408" s="20" t="s">
        <v>10671</v>
      </c>
      <c r="E5408" s="20" t="s">
        <v>10672</v>
      </c>
      <c r="F5408" s="20" t="s">
        <v>10673</v>
      </c>
      <c r="G5408" s="20" t="s">
        <v>10674</v>
      </c>
      <c r="H5408" s="20" t="s">
        <v>49</v>
      </c>
    </row>
    <row r="5409" customFormat="false" ht="15.75" hidden="false" customHeight="false" outlineLevel="0" collapsed="false">
      <c r="A5409" s="20" t="s">
        <v>10714</v>
      </c>
      <c r="B5409" s="20" t="s">
        <v>10609</v>
      </c>
      <c r="C5409" s="20" t="s">
        <v>10713</v>
      </c>
      <c r="D5409" s="20" t="s">
        <v>10671</v>
      </c>
      <c r="E5409" s="20" t="s">
        <v>10672</v>
      </c>
      <c r="F5409" s="20" t="s">
        <v>10673</v>
      </c>
      <c r="G5409" s="20" t="s">
        <v>10674</v>
      </c>
      <c r="H5409" s="20" t="s">
        <v>49</v>
      </c>
    </row>
    <row r="5410" customFormat="false" ht="15.75" hidden="false" customHeight="false" outlineLevel="0" collapsed="false">
      <c r="A5410" s="20" t="s">
        <v>10715</v>
      </c>
      <c r="B5410" s="20" t="s">
        <v>10609</v>
      </c>
      <c r="C5410" s="20" t="s">
        <v>10716</v>
      </c>
      <c r="D5410" s="20" t="s">
        <v>10671</v>
      </c>
      <c r="E5410" s="20" t="s">
        <v>10672</v>
      </c>
      <c r="F5410" s="20" t="s">
        <v>10673</v>
      </c>
      <c r="G5410" s="20" t="s">
        <v>10674</v>
      </c>
      <c r="H5410" s="20" t="s">
        <v>49</v>
      </c>
    </row>
    <row r="5411" customFormat="false" ht="15.75" hidden="false" customHeight="false" outlineLevel="0" collapsed="false">
      <c r="A5411" s="20" t="s">
        <v>10717</v>
      </c>
      <c r="B5411" s="20" t="s">
        <v>10609</v>
      </c>
      <c r="C5411" s="20" t="s">
        <v>10716</v>
      </c>
      <c r="D5411" s="20" t="s">
        <v>10671</v>
      </c>
      <c r="E5411" s="20" t="s">
        <v>10672</v>
      </c>
      <c r="F5411" s="20" t="s">
        <v>10673</v>
      </c>
      <c r="G5411" s="20" t="s">
        <v>10674</v>
      </c>
      <c r="H5411" s="20" t="s">
        <v>49</v>
      </c>
    </row>
    <row r="5412" customFormat="false" ht="15.75" hidden="false" customHeight="false" outlineLevel="0" collapsed="false">
      <c r="A5412" s="20" t="s">
        <v>10718</v>
      </c>
      <c r="B5412" s="20" t="s">
        <v>10609</v>
      </c>
      <c r="C5412" s="20" t="s">
        <v>10719</v>
      </c>
      <c r="D5412" s="20" t="s">
        <v>10671</v>
      </c>
      <c r="E5412" s="20" t="s">
        <v>10672</v>
      </c>
      <c r="F5412" s="20" t="s">
        <v>10673</v>
      </c>
      <c r="G5412" s="20" t="s">
        <v>10674</v>
      </c>
      <c r="H5412" s="20" t="s">
        <v>49</v>
      </c>
    </row>
    <row r="5413" customFormat="false" ht="15.75" hidden="false" customHeight="false" outlineLevel="0" collapsed="false">
      <c r="A5413" s="20" t="s">
        <v>10720</v>
      </c>
      <c r="B5413" s="20" t="s">
        <v>10609</v>
      </c>
      <c r="C5413" s="20" t="s">
        <v>10719</v>
      </c>
      <c r="D5413" s="20" t="s">
        <v>10671</v>
      </c>
      <c r="E5413" s="20" t="s">
        <v>10672</v>
      </c>
      <c r="F5413" s="20" t="s">
        <v>10673</v>
      </c>
      <c r="G5413" s="20" t="s">
        <v>10674</v>
      </c>
      <c r="H5413" s="20" t="s">
        <v>49</v>
      </c>
    </row>
    <row r="5414" customFormat="false" ht="15.75" hidden="false" customHeight="false" outlineLevel="0" collapsed="false">
      <c r="A5414" s="20" t="s">
        <v>10721</v>
      </c>
      <c r="B5414" s="20" t="s">
        <v>10609</v>
      </c>
      <c r="C5414" s="20" t="s">
        <v>10722</v>
      </c>
      <c r="D5414" s="20" t="s">
        <v>10723</v>
      </c>
      <c r="E5414" s="20" t="s">
        <v>10672</v>
      </c>
      <c r="F5414" s="20" t="s">
        <v>10673</v>
      </c>
      <c r="G5414" s="20" t="s">
        <v>10674</v>
      </c>
      <c r="H5414" s="20" t="s">
        <v>49</v>
      </c>
    </row>
    <row r="5415" customFormat="false" ht="15.75" hidden="false" customHeight="false" outlineLevel="0" collapsed="false">
      <c r="A5415" s="20" t="s">
        <v>10724</v>
      </c>
      <c r="B5415" s="20" t="s">
        <v>10609</v>
      </c>
      <c r="C5415" s="20" t="s">
        <v>10722</v>
      </c>
      <c r="D5415" s="20" t="s">
        <v>10723</v>
      </c>
      <c r="E5415" s="20" t="s">
        <v>10672</v>
      </c>
      <c r="F5415" s="20" t="s">
        <v>10673</v>
      </c>
      <c r="G5415" s="20" t="s">
        <v>10674</v>
      </c>
      <c r="H5415" s="20" t="s">
        <v>49</v>
      </c>
    </row>
    <row r="5416" customFormat="false" ht="15.75" hidden="false" customHeight="false" outlineLevel="0" collapsed="false">
      <c r="A5416" s="20" t="s">
        <v>10725</v>
      </c>
      <c r="B5416" s="20" t="s">
        <v>10609</v>
      </c>
      <c r="C5416" s="20" t="s">
        <v>10726</v>
      </c>
      <c r="D5416" s="20" t="s">
        <v>10723</v>
      </c>
      <c r="E5416" s="20" t="s">
        <v>10672</v>
      </c>
      <c r="F5416" s="20" t="s">
        <v>10673</v>
      </c>
      <c r="G5416" s="20" t="s">
        <v>10674</v>
      </c>
      <c r="H5416" s="20" t="s">
        <v>49</v>
      </c>
    </row>
    <row r="5417" customFormat="false" ht="15.75" hidden="false" customHeight="false" outlineLevel="0" collapsed="false">
      <c r="A5417" s="20" t="s">
        <v>10727</v>
      </c>
      <c r="B5417" s="20" t="s">
        <v>10609</v>
      </c>
      <c r="C5417" s="20" t="s">
        <v>10726</v>
      </c>
      <c r="D5417" s="20" t="s">
        <v>10723</v>
      </c>
      <c r="E5417" s="20" t="s">
        <v>10672</v>
      </c>
      <c r="F5417" s="20" t="s">
        <v>10673</v>
      </c>
      <c r="G5417" s="20" t="s">
        <v>10674</v>
      </c>
      <c r="H5417" s="20" t="s">
        <v>49</v>
      </c>
    </row>
    <row r="5418" customFormat="false" ht="15.75" hidden="false" customHeight="false" outlineLevel="0" collapsed="false">
      <c r="A5418" s="20" t="s">
        <v>10728</v>
      </c>
      <c r="B5418" s="20" t="s">
        <v>10609</v>
      </c>
      <c r="C5418" s="20" t="s">
        <v>10729</v>
      </c>
      <c r="D5418" s="20" t="s">
        <v>10723</v>
      </c>
      <c r="E5418" s="20" t="s">
        <v>10672</v>
      </c>
      <c r="F5418" s="20" t="s">
        <v>10673</v>
      </c>
      <c r="G5418" s="20" t="s">
        <v>10674</v>
      </c>
      <c r="H5418" s="20" t="s">
        <v>49</v>
      </c>
    </row>
    <row r="5419" customFormat="false" ht="15.75" hidden="false" customHeight="false" outlineLevel="0" collapsed="false">
      <c r="A5419" s="20" t="s">
        <v>10730</v>
      </c>
      <c r="B5419" s="20" t="s">
        <v>10609</v>
      </c>
      <c r="C5419" s="20" t="s">
        <v>10729</v>
      </c>
      <c r="D5419" s="20" t="s">
        <v>10723</v>
      </c>
      <c r="E5419" s="20" t="s">
        <v>10672</v>
      </c>
      <c r="F5419" s="20" t="s">
        <v>10673</v>
      </c>
      <c r="G5419" s="20" t="s">
        <v>10674</v>
      </c>
      <c r="H5419" s="20" t="s">
        <v>49</v>
      </c>
    </row>
    <row r="5420" customFormat="false" ht="15.75" hidden="false" customHeight="false" outlineLevel="0" collapsed="false">
      <c r="A5420" s="20" t="s">
        <v>10731</v>
      </c>
      <c r="B5420" s="20" t="s">
        <v>10609</v>
      </c>
      <c r="C5420" s="20" t="s">
        <v>10732</v>
      </c>
      <c r="D5420" s="20" t="s">
        <v>10723</v>
      </c>
      <c r="E5420" s="20" t="s">
        <v>10672</v>
      </c>
      <c r="F5420" s="20" t="s">
        <v>10673</v>
      </c>
      <c r="G5420" s="20" t="s">
        <v>10674</v>
      </c>
      <c r="H5420" s="20" t="s">
        <v>49</v>
      </c>
    </row>
    <row r="5421" customFormat="false" ht="15.75" hidden="false" customHeight="false" outlineLevel="0" collapsed="false">
      <c r="A5421" s="20" t="s">
        <v>10733</v>
      </c>
      <c r="B5421" s="20" t="s">
        <v>10609</v>
      </c>
      <c r="C5421" s="20" t="s">
        <v>10732</v>
      </c>
      <c r="D5421" s="20" t="s">
        <v>10723</v>
      </c>
      <c r="E5421" s="20" t="s">
        <v>10672</v>
      </c>
      <c r="F5421" s="20" t="s">
        <v>10673</v>
      </c>
      <c r="G5421" s="20" t="s">
        <v>10674</v>
      </c>
      <c r="H5421" s="20" t="s">
        <v>49</v>
      </c>
    </row>
    <row r="5422" customFormat="false" ht="15.75" hidden="false" customHeight="false" outlineLevel="0" collapsed="false">
      <c r="A5422" s="20" t="s">
        <v>10734</v>
      </c>
      <c r="B5422" s="20" t="s">
        <v>10609</v>
      </c>
      <c r="C5422" s="20" t="s">
        <v>10735</v>
      </c>
      <c r="D5422" s="20" t="s">
        <v>10723</v>
      </c>
      <c r="E5422" s="20" t="s">
        <v>10672</v>
      </c>
      <c r="F5422" s="20" t="s">
        <v>10673</v>
      </c>
      <c r="G5422" s="20" t="s">
        <v>10674</v>
      </c>
      <c r="H5422" s="20" t="s">
        <v>49</v>
      </c>
    </row>
    <row r="5423" customFormat="false" ht="15.75" hidden="false" customHeight="false" outlineLevel="0" collapsed="false">
      <c r="A5423" s="20" t="s">
        <v>10736</v>
      </c>
      <c r="B5423" s="20" t="s">
        <v>10609</v>
      </c>
      <c r="C5423" s="20" t="s">
        <v>10735</v>
      </c>
      <c r="D5423" s="20" t="s">
        <v>10723</v>
      </c>
      <c r="E5423" s="20" t="s">
        <v>10672</v>
      </c>
      <c r="F5423" s="20" t="s">
        <v>10673</v>
      </c>
      <c r="G5423" s="20" t="s">
        <v>10674</v>
      </c>
      <c r="H5423" s="20" t="s">
        <v>49</v>
      </c>
    </row>
    <row r="5424" customFormat="false" ht="15.75" hidden="false" customHeight="false" outlineLevel="0" collapsed="false">
      <c r="A5424" s="20" t="s">
        <v>10737</v>
      </c>
      <c r="B5424" s="20" t="s">
        <v>10609</v>
      </c>
      <c r="C5424" s="20" t="s">
        <v>10738</v>
      </c>
      <c r="D5424" s="20" t="s">
        <v>10723</v>
      </c>
      <c r="E5424" s="20" t="s">
        <v>10672</v>
      </c>
      <c r="F5424" s="20" t="s">
        <v>10673</v>
      </c>
      <c r="G5424" s="20" t="s">
        <v>10674</v>
      </c>
      <c r="H5424" s="20" t="s">
        <v>49</v>
      </c>
    </row>
    <row r="5425" customFormat="false" ht="15.75" hidden="false" customHeight="false" outlineLevel="0" collapsed="false">
      <c r="A5425" s="20" t="s">
        <v>10739</v>
      </c>
      <c r="B5425" s="20" t="s">
        <v>10609</v>
      </c>
      <c r="C5425" s="20" t="s">
        <v>10738</v>
      </c>
      <c r="D5425" s="20" t="s">
        <v>10723</v>
      </c>
      <c r="E5425" s="20" t="s">
        <v>10672</v>
      </c>
      <c r="F5425" s="20" t="s">
        <v>10673</v>
      </c>
      <c r="G5425" s="20" t="s">
        <v>10674</v>
      </c>
      <c r="H5425" s="20" t="s">
        <v>49</v>
      </c>
    </row>
    <row r="5426" customFormat="false" ht="15.75" hidden="false" customHeight="false" outlineLevel="0" collapsed="false">
      <c r="A5426" s="20" t="s">
        <v>10740</v>
      </c>
      <c r="B5426" s="20" t="s">
        <v>10609</v>
      </c>
      <c r="C5426" s="20" t="s">
        <v>10741</v>
      </c>
      <c r="D5426" s="20" t="s">
        <v>10723</v>
      </c>
      <c r="E5426" s="20" t="s">
        <v>10672</v>
      </c>
      <c r="F5426" s="20" t="s">
        <v>10673</v>
      </c>
      <c r="G5426" s="20" t="s">
        <v>10674</v>
      </c>
      <c r="H5426" s="20" t="s">
        <v>49</v>
      </c>
    </row>
    <row r="5427" customFormat="false" ht="15.75" hidden="false" customHeight="false" outlineLevel="0" collapsed="false">
      <c r="A5427" s="20" t="s">
        <v>10742</v>
      </c>
      <c r="B5427" s="20" t="s">
        <v>10609</v>
      </c>
      <c r="C5427" s="20" t="s">
        <v>10741</v>
      </c>
      <c r="D5427" s="20" t="s">
        <v>10723</v>
      </c>
      <c r="E5427" s="20" t="s">
        <v>10672</v>
      </c>
      <c r="F5427" s="20" t="s">
        <v>10673</v>
      </c>
      <c r="G5427" s="20" t="s">
        <v>10674</v>
      </c>
      <c r="H5427" s="20" t="s">
        <v>49</v>
      </c>
    </row>
    <row r="5428" customFormat="false" ht="15.75" hidden="false" customHeight="false" outlineLevel="0" collapsed="false">
      <c r="A5428" s="20" t="s">
        <v>10743</v>
      </c>
      <c r="B5428" s="20" t="s">
        <v>10609</v>
      </c>
      <c r="C5428" s="20" t="s">
        <v>10744</v>
      </c>
      <c r="D5428" s="20" t="s">
        <v>10723</v>
      </c>
      <c r="E5428" s="20" t="s">
        <v>10672</v>
      </c>
      <c r="F5428" s="20" t="s">
        <v>10673</v>
      </c>
      <c r="G5428" s="20" t="s">
        <v>10674</v>
      </c>
      <c r="H5428" s="20" t="s">
        <v>49</v>
      </c>
    </row>
    <row r="5429" customFormat="false" ht="15.75" hidden="false" customHeight="false" outlineLevel="0" collapsed="false">
      <c r="A5429" s="20" t="s">
        <v>10745</v>
      </c>
      <c r="B5429" s="20" t="s">
        <v>10609</v>
      </c>
      <c r="C5429" s="20" t="s">
        <v>10744</v>
      </c>
      <c r="D5429" s="20" t="s">
        <v>10723</v>
      </c>
      <c r="E5429" s="20" t="s">
        <v>10672</v>
      </c>
      <c r="F5429" s="20" t="s">
        <v>10673</v>
      </c>
      <c r="G5429" s="20" t="s">
        <v>10674</v>
      </c>
      <c r="H5429" s="20" t="s">
        <v>49</v>
      </c>
    </row>
    <row r="5430" customFormat="false" ht="15.75" hidden="false" customHeight="false" outlineLevel="0" collapsed="false">
      <c r="A5430" s="20" t="s">
        <v>10746</v>
      </c>
      <c r="B5430" s="20" t="s">
        <v>10609</v>
      </c>
      <c r="C5430" s="20" t="s">
        <v>10747</v>
      </c>
      <c r="D5430" s="20" t="s">
        <v>10723</v>
      </c>
      <c r="E5430" s="20" t="s">
        <v>10672</v>
      </c>
      <c r="F5430" s="20" t="s">
        <v>10673</v>
      </c>
      <c r="G5430" s="20" t="s">
        <v>10674</v>
      </c>
      <c r="H5430" s="20" t="s">
        <v>49</v>
      </c>
    </row>
    <row r="5431" customFormat="false" ht="15.75" hidden="false" customHeight="false" outlineLevel="0" collapsed="false">
      <c r="A5431" s="20" t="s">
        <v>10748</v>
      </c>
      <c r="B5431" s="20" t="s">
        <v>10609</v>
      </c>
      <c r="C5431" s="20" t="s">
        <v>10747</v>
      </c>
      <c r="D5431" s="20" t="s">
        <v>10723</v>
      </c>
      <c r="E5431" s="20" t="s">
        <v>10672</v>
      </c>
      <c r="F5431" s="20" t="s">
        <v>10673</v>
      </c>
      <c r="G5431" s="20" t="s">
        <v>10674</v>
      </c>
      <c r="H5431" s="20" t="s">
        <v>49</v>
      </c>
    </row>
    <row r="5432" customFormat="false" ht="15.75" hidden="false" customHeight="false" outlineLevel="0" collapsed="false">
      <c r="A5432" s="20" t="s">
        <v>10749</v>
      </c>
      <c r="B5432" s="20" t="s">
        <v>10609</v>
      </c>
      <c r="C5432" s="20" t="s">
        <v>10750</v>
      </c>
      <c r="D5432" s="20" t="s">
        <v>10723</v>
      </c>
      <c r="E5432" s="20" t="s">
        <v>10672</v>
      </c>
      <c r="F5432" s="20" t="s">
        <v>10673</v>
      </c>
      <c r="G5432" s="20" t="s">
        <v>10674</v>
      </c>
      <c r="H5432" s="20" t="s">
        <v>49</v>
      </c>
    </row>
    <row r="5433" customFormat="false" ht="15.75" hidden="false" customHeight="false" outlineLevel="0" collapsed="false">
      <c r="A5433" s="20" t="s">
        <v>10751</v>
      </c>
      <c r="B5433" s="20" t="s">
        <v>10609</v>
      </c>
      <c r="C5433" s="20" t="s">
        <v>10750</v>
      </c>
      <c r="D5433" s="20" t="s">
        <v>10723</v>
      </c>
      <c r="E5433" s="20" t="s">
        <v>10672</v>
      </c>
      <c r="F5433" s="20" t="s">
        <v>10673</v>
      </c>
      <c r="G5433" s="20" t="s">
        <v>10674</v>
      </c>
      <c r="H5433" s="20" t="s">
        <v>49</v>
      </c>
    </row>
    <row r="5434" customFormat="false" ht="15.75" hidden="false" customHeight="false" outlineLevel="0" collapsed="false">
      <c r="A5434" s="20" t="s">
        <v>10752</v>
      </c>
      <c r="B5434" s="20" t="s">
        <v>10609</v>
      </c>
      <c r="C5434" s="20" t="s">
        <v>10753</v>
      </c>
      <c r="D5434" s="20" t="s">
        <v>10723</v>
      </c>
      <c r="E5434" s="20" t="s">
        <v>10672</v>
      </c>
      <c r="F5434" s="20" t="s">
        <v>10673</v>
      </c>
      <c r="G5434" s="20" t="s">
        <v>10674</v>
      </c>
      <c r="H5434" s="20" t="s">
        <v>49</v>
      </c>
    </row>
    <row r="5435" customFormat="false" ht="15.75" hidden="false" customHeight="false" outlineLevel="0" collapsed="false">
      <c r="A5435" s="20" t="s">
        <v>10754</v>
      </c>
      <c r="B5435" s="20" t="s">
        <v>10609</v>
      </c>
      <c r="C5435" s="20" t="s">
        <v>10753</v>
      </c>
      <c r="D5435" s="20" t="s">
        <v>10723</v>
      </c>
      <c r="E5435" s="20" t="s">
        <v>10672</v>
      </c>
      <c r="F5435" s="20" t="s">
        <v>10673</v>
      </c>
      <c r="G5435" s="20" t="s">
        <v>10674</v>
      </c>
      <c r="H5435" s="20" t="s">
        <v>49</v>
      </c>
    </row>
    <row r="5436" customFormat="false" ht="15.75" hidden="false" customHeight="false" outlineLevel="0" collapsed="false">
      <c r="A5436" s="20" t="s">
        <v>10755</v>
      </c>
      <c r="B5436" s="20" t="s">
        <v>10609</v>
      </c>
      <c r="C5436" s="20" t="s">
        <v>10756</v>
      </c>
      <c r="D5436" s="20" t="s">
        <v>10723</v>
      </c>
      <c r="E5436" s="20" t="s">
        <v>10672</v>
      </c>
      <c r="F5436" s="20" t="s">
        <v>10673</v>
      </c>
      <c r="G5436" s="20" t="s">
        <v>10674</v>
      </c>
      <c r="H5436" s="20" t="s">
        <v>49</v>
      </c>
    </row>
    <row r="5437" customFormat="false" ht="15.75" hidden="false" customHeight="false" outlineLevel="0" collapsed="false">
      <c r="A5437" s="20" t="s">
        <v>10757</v>
      </c>
      <c r="B5437" s="20" t="s">
        <v>10609</v>
      </c>
      <c r="C5437" s="20" t="s">
        <v>10756</v>
      </c>
      <c r="D5437" s="20" t="s">
        <v>10723</v>
      </c>
      <c r="E5437" s="20" t="s">
        <v>10672</v>
      </c>
      <c r="F5437" s="20" t="s">
        <v>10673</v>
      </c>
      <c r="G5437" s="20" t="s">
        <v>10674</v>
      </c>
      <c r="H5437" s="20" t="s">
        <v>49</v>
      </c>
    </row>
    <row r="5438" customFormat="false" ht="15.75" hidden="false" customHeight="false" outlineLevel="0" collapsed="false">
      <c r="A5438" s="20" t="s">
        <v>10758</v>
      </c>
      <c r="B5438" s="20" t="s">
        <v>10759</v>
      </c>
      <c r="C5438" s="20" t="s">
        <v>10760</v>
      </c>
      <c r="D5438" s="20" t="s">
        <v>10723</v>
      </c>
      <c r="E5438" s="20" t="s">
        <v>10672</v>
      </c>
      <c r="F5438" s="20" t="s">
        <v>10673</v>
      </c>
      <c r="G5438" s="20" t="s">
        <v>10674</v>
      </c>
      <c r="H5438" s="20" t="s">
        <v>49</v>
      </c>
    </row>
    <row r="5439" customFormat="false" ht="15.75" hidden="false" customHeight="false" outlineLevel="0" collapsed="false">
      <c r="A5439" s="20" t="s">
        <v>10761</v>
      </c>
      <c r="B5439" s="20" t="s">
        <v>10759</v>
      </c>
      <c r="C5439" s="20" t="s">
        <v>10760</v>
      </c>
      <c r="D5439" s="20" t="s">
        <v>10723</v>
      </c>
      <c r="E5439" s="20" t="s">
        <v>10672</v>
      </c>
      <c r="F5439" s="20" t="s">
        <v>10673</v>
      </c>
      <c r="G5439" s="20" t="s">
        <v>10674</v>
      </c>
      <c r="H5439" s="20" t="s">
        <v>49</v>
      </c>
    </row>
    <row r="5440" customFormat="false" ht="15.75" hidden="false" customHeight="false" outlineLevel="0" collapsed="false">
      <c r="A5440" s="20" t="s">
        <v>10762</v>
      </c>
      <c r="B5440" s="20" t="s">
        <v>10609</v>
      </c>
      <c r="C5440" s="20" t="s">
        <v>10763</v>
      </c>
      <c r="D5440" s="20" t="s">
        <v>10723</v>
      </c>
      <c r="E5440" s="20" t="s">
        <v>10672</v>
      </c>
      <c r="F5440" s="20" t="s">
        <v>10673</v>
      </c>
      <c r="G5440" s="20" t="s">
        <v>10674</v>
      </c>
      <c r="H5440" s="20" t="s">
        <v>49</v>
      </c>
    </row>
    <row r="5441" customFormat="false" ht="15.75" hidden="false" customHeight="false" outlineLevel="0" collapsed="false">
      <c r="A5441" s="20" t="s">
        <v>10764</v>
      </c>
      <c r="B5441" s="20" t="s">
        <v>10609</v>
      </c>
      <c r="C5441" s="20" t="s">
        <v>10763</v>
      </c>
      <c r="D5441" s="20" t="s">
        <v>10723</v>
      </c>
      <c r="E5441" s="20" t="s">
        <v>10672</v>
      </c>
      <c r="F5441" s="20" t="s">
        <v>10673</v>
      </c>
      <c r="G5441" s="20" t="s">
        <v>10674</v>
      </c>
      <c r="H5441" s="20" t="s">
        <v>49</v>
      </c>
    </row>
    <row r="5442" customFormat="false" ht="15.75" hidden="false" customHeight="false" outlineLevel="0" collapsed="false">
      <c r="A5442" s="20" t="s">
        <v>10765</v>
      </c>
      <c r="B5442" s="20" t="s">
        <v>10609</v>
      </c>
      <c r="C5442" s="20" t="s">
        <v>10766</v>
      </c>
      <c r="D5442" s="20" t="s">
        <v>10723</v>
      </c>
      <c r="E5442" s="20" t="s">
        <v>10672</v>
      </c>
      <c r="F5442" s="20" t="s">
        <v>10673</v>
      </c>
      <c r="G5442" s="20" t="s">
        <v>10674</v>
      </c>
      <c r="H5442" s="20" t="s">
        <v>49</v>
      </c>
    </row>
    <row r="5443" customFormat="false" ht="15.75" hidden="false" customHeight="false" outlineLevel="0" collapsed="false">
      <c r="A5443" s="20" t="s">
        <v>10767</v>
      </c>
      <c r="B5443" s="20" t="s">
        <v>10609</v>
      </c>
      <c r="C5443" s="20" t="s">
        <v>10766</v>
      </c>
      <c r="D5443" s="20" t="s">
        <v>10723</v>
      </c>
      <c r="E5443" s="20" t="s">
        <v>10672</v>
      </c>
      <c r="F5443" s="20" t="s">
        <v>10673</v>
      </c>
      <c r="G5443" s="20" t="s">
        <v>10674</v>
      </c>
      <c r="H5443" s="20" t="s">
        <v>49</v>
      </c>
    </row>
    <row r="5444" customFormat="false" ht="15.75" hidden="false" customHeight="false" outlineLevel="0" collapsed="false">
      <c r="A5444" s="20" t="s">
        <v>10768</v>
      </c>
      <c r="B5444" s="20" t="s">
        <v>10759</v>
      </c>
      <c r="C5444" s="20" t="s">
        <v>10769</v>
      </c>
      <c r="D5444" s="20" t="s">
        <v>10723</v>
      </c>
      <c r="E5444" s="20" t="s">
        <v>10672</v>
      </c>
      <c r="F5444" s="20" t="s">
        <v>10673</v>
      </c>
      <c r="G5444" s="20" t="s">
        <v>10674</v>
      </c>
      <c r="H5444" s="20" t="s">
        <v>49</v>
      </c>
    </row>
    <row r="5445" customFormat="false" ht="15.75" hidden="false" customHeight="false" outlineLevel="0" collapsed="false">
      <c r="A5445" s="20" t="s">
        <v>10770</v>
      </c>
      <c r="B5445" s="20" t="s">
        <v>10759</v>
      </c>
      <c r="C5445" s="20" t="s">
        <v>10769</v>
      </c>
      <c r="D5445" s="20" t="s">
        <v>10723</v>
      </c>
      <c r="E5445" s="20" t="s">
        <v>10672</v>
      </c>
      <c r="F5445" s="20" t="s">
        <v>10673</v>
      </c>
      <c r="G5445" s="20" t="s">
        <v>10674</v>
      </c>
      <c r="H5445" s="20" t="s">
        <v>49</v>
      </c>
    </row>
    <row r="5446" customFormat="false" ht="15.75" hidden="false" customHeight="false" outlineLevel="0" collapsed="false">
      <c r="A5446" s="20" t="s">
        <v>10771</v>
      </c>
      <c r="B5446" s="20" t="s">
        <v>10609</v>
      </c>
      <c r="C5446" s="20" t="s">
        <v>10772</v>
      </c>
      <c r="D5446" s="20" t="s">
        <v>10773</v>
      </c>
      <c r="E5446" s="20" t="s">
        <v>10672</v>
      </c>
      <c r="F5446" s="20" t="s">
        <v>10673</v>
      </c>
      <c r="G5446" s="20" t="s">
        <v>10674</v>
      </c>
      <c r="H5446" s="20" t="s">
        <v>49</v>
      </c>
    </row>
    <row r="5447" customFormat="false" ht="15.75" hidden="false" customHeight="false" outlineLevel="0" collapsed="false">
      <c r="A5447" s="20" t="s">
        <v>10774</v>
      </c>
      <c r="B5447" s="20" t="s">
        <v>10609</v>
      </c>
      <c r="C5447" s="20" t="s">
        <v>10772</v>
      </c>
      <c r="D5447" s="20" t="s">
        <v>10773</v>
      </c>
      <c r="E5447" s="20" t="s">
        <v>10672</v>
      </c>
      <c r="F5447" s="20" t="s">
        <v>10673</v>
      </c>
      <c r="G5447" s="20" t="s">
        <v>10674</v>
      </c>
      <c r="H5447" s="20" t="s">
        <v>49</v>
      </c>
    </row>
    <row r="5448" customFormat="false" ht="15.75" hidden="false" customHeight="false" outlineLevel="0" collapsed="false">
      <c r="A5448" s="20" t="s">
        <v>10775</v>
      </c>
      <c r="B5448" s="20" t="s">
        <v>10609</v>
      </c>
      <c r="C5448" s="20" t="s">
        <v>10776</v>
      </c>
      <c r="D5448" s="20" t="s">
        <v>10773</v>
      </c>
      <c r="E5448" s="20" t="s">
        <v>10672</v>
      </c>
      <c r="F5448" s="20" t="s">
        <v>10673</v>
      </c>
      <c r="G5448" s="20" t="s">
        <v>10674</v>
      </c>
      <c r="H5448" s="20" t="s">
        <v>49</v>
      </c>
    </row>
    <row r="5449" customFormat="false" ht="15.75" hidden="false" customHeight="false" outlineLevel="0" collapsed="false">
      <c r="A5449" s="20" t="s">
        <v>10777</v>
      </c>
      <c r="B5449" s="20" t="s">
        <v>10609</v>
      </c>
      <c r="C5449" s="20" t="s">
        <v>10776</v>
      </c>
      <c r="D5449" s="20" t="s">
        <v>10773</v>
      </c>
      <c r="E5449" s="20" t="s">
        <v>10672</v>
      </c>
      <c r="F5449" s="20" t="s">
        <v>10673</v>
      </c>
      <c r="G5449" s="20" t="s">
        <v>10674</v>
      </c>
      <c r="H5449" s="20" t="s">
        <v>49</v>
      </c>
    </row>
    <row r="5450" customFormat="false" ht="15.75" hidden="false" customHeight="false" outlineLevel="0" collapsed="false">
      <c r="A5450" s="20" t="s">
        <v>10778</v>
      </c>
      <c r="B5450" s="20" t="s">
        <v>10609</v>
      </c>
      <c r="C5450" s="20" t="s">
        <v>10779</v>
      </c>
      <c r="D5450" s="20" t="s">
        <v>10773</v>
      </c>
      <c r="E5450" s="20" t="s">
        <v>10672</v>
      </c>
      <c r="F5450" s="20" t="s">
        <v>10673</v>
      </c>
      <c r="G5450" s="20" t="s">
        <v>10674</v>
      </c>
      <c r="H5450" s="20" t="s">
        <v>49</v>
      </c>
    </row>
    <row r="5451" customFormat="false" ht="15.75" hidden="false" customHeight="false" outlineLevel="0" collapsed="false">
      <c r="A5451" s="20" t="s">
        <v>10780</v>
      </c>
      <c r="B5451" s="20" t="s">
        <v>10609</v>
      </c>
      <c r="C5451" s="20" t="s">
        <v>10779</v>
      </c>
      <c r="D5451" s="20" t="s">
        <v>10773</v>
      </c>
      <c r="E5451" s="20" t="s">
        <v>10672</v>
      </c>
      <c r="F5451" s="20" t="s">
        <v>10673</v>
      </c>
      <c r="G5451" s="20" t="s">
        <v>10674</v>
      </c>
      <c r="H5451" s="20" t="s">
        <v>49</v>
      </c>
    </row>
    <row r="5452" customFormat="false" ht="15.75" hidden="false" customHeight="false" outlineLevel="0" collapsed="false">
      <c r="A5452" s="20" t="s">
        <v>10781</v>
      </c>
      <c r="B5452" s="20" t="s">
        <v>10609</v>
      </c>
      <c r="C5452" s="20" t="s">
        <v>10782</v>
      </c>
      <c r="D5452" s="20" t="s">
        <v>10773</v>
      </c>
      <c r="E5452" s="20" t="s">
        <v>10672</v>
      </c>
      <c r="F5452" s="20" t="s">
        <v>10673</v>
      </c>
      <c r="G5452" s="20" t="s">
        <v>10674</v>
      </c>
      <c r="H5452" s="20" t="s">
        <v>49</v>
      </c>
    </row>
    <row r="5453" customFormat="false" ht="15.75" hidden="false" customHeight="false" outlineLevel="0" collapsed="false">
      <c r="A5453" s="20" t="s">
        <v>10783</v>
      </c>
      <c r="B5453" s="20" t="s">
        <v>10609</v>
      </c>
      <c r="C5453" s="20" t="s">
        <v>10782</v>
      </c>
      <c r="D5453" s="20" t="s">
        <v>10773</v>
      </c>
      <c r="E5453" s="20" t="s">
        <v>10672</v>
      </c>
      <c r="F5453" s="20" t="s">
        <v>10673</v>
      </c>
      <c r="G5453" s="20" t="s">
        <v>10674</v>
      </c>
      <c r="H5453" s="20" t="s">
        <v>49</v>
      </c>
    </row>
    <row r="5454" customFormat="false" ht="15.75" hidden="false" customHeight="false" outlineLevel="0" collapsed="false">
      <c r="A5454" s="20" t="s">
        <v>10784</v>
      </c>
      <c r="B5454" s="20" t="s">
        <v>10609</v>
      </c>
      <c r="C5454" s="20" t="s">
        <v>10785</v>
      </c>
      <c r="D5454" s="20" t="s">
        <v>10773</v>
      </c>
      <c r="E5454" s="20" t="s">
        <v>10672</v>
      </c>
      <c r="F5454" s="20" t="s">
        <v>10673</v>
      </c>
      <c r="G5454" s="20" t="s">
        <v>10674</v>
      </c>
      <c r="H5454" s="20" t="s">
        <v>49</v>
      </c>
    </row>
    <row r="5455" customFormat="false" ht="15.75" hidden="false" customHeight="false" outlineLevel="0" collapsed="false">
      <c r="A5455" s="20" t="s">
        <v>10786</v>
      </c>
      <c r="B5455" s="20" t="s">
        <v>10609</v>
      </c>
      <c r="C5455" s="20" t="s">
        <v>10785</v>
      </c>
      <c r="D5455" s="20" t="s">
        <v>10773</v>
      </c>
      <c r="E5455" s="20" t="s">
        <v>10672</v>
      </c>
      <c r="F5455" s="20" t="s">
        <v>10673</v>
      </c>
      <c r="G5455" s="20" t="s">
        <v>10674</v>
      </c>
      <c r="H5455" s="20" t="s">
        <v>49</v>
      </c>
    </row>
    <row r="5456" customFormat="false" ht="15.75" hidden="false" customHeight="false" outlineLevel="0" collapsed="false">
      <c r="A5456" s="20" t="s">
        <v>10787</v>
      </c>
      <c r="B5456" s="20" t="s">
        <v>10609</v>
      </c>
      <c r="C5456" s="20" t="s">
        <v>10788</v>
      </c>
      <c r="D5456" s="20" t="s">
        <v>10773</v>
      </c>
      <c r="E5456" s="20" t="s">
        <v>10672</v>
      </c>
      <c r="F5456" s="20" t="s">
        <v>10673</v>
      </c>
      <c r="G5456" s="20" t="s">
        <v>10674</v>
      </c>
      <c r="H5456" s="20" t="s">
        <v>49</v>
      </c>
    </row>
    <row r="5457" customFormat="false" ht="15.75" hidden="false" customHeight="false" outlineLevel="0" collapsed="false">
      <c r="A5457" s="20" t="s">
        <v>10789</v>
      </c>
      <c r="B5457" s="20" t="s">
        <v>10609</v>
      </c>
      <c r="C5457" s="20" t="s">
        <v>10788</v>
      </c>
      <c r="D5457" s="20" t="s">
        <v>10773</v>
      </c>
      <c r="E5457" s="20" t="s">
        <v>10672</v>
      </c>
      <c r="F5457" s="20" t="s">
        <v>10673</v>
      </c>
      <c r="G5457" s="20" t="s">
        <v>10674</v>
      </c>
      <c r="H5457" s="20" t="s">
        <v>49</v>
      </c>
    </row>
    <row r="5458" customFormat="false" ht="15.75" hidden="false" customHeight="false" outlineLevel="0" collapsed="false">
      <c r="A5458" s="20" t="s">
        <v>10790</v>
      </c>
      <c r="B5458" s="20" t="s">
        <v>10609</v>
      </c>
      <c r="C5458" s="20" t="s">
        <v>10791</v>
      </c>
      <c r="D5458" s="20" t="s">
        <v>10773</v>
      </c>
      <c r="E5458" s="20" t="s">
        <v>10672</v>
      </c>
      <c r="F5458" s="20" t="s">
        <v>10673</v>
      </c>
      <c r="G5458" s="20" t="s">
        <v>10674</v>
      </c>
      <c r="H5458" s="20" t="s">
        <v>49</v>
      </c>
    </row>
    <row r="5459" customFormat="false" ht="15.75" hidden="false" customHeight="false" outlineLevel="0" collapsed="false">
      <c r="A5459" s="20" t="s">
        <v>10792</v>
      </c>
      <c r="B5459" s="20" t="s">
        <v>10609</v>
      </c>
      <c r="C5459" s="20" t="s">
        <v>10791</v>
      </c>
      <c r="D5459" s="20" t="s">
        <v>10773</v>
      </c>
      <c r="E5459" s="20" t="s">
        <v>10672</v>
      </c>
      <c r="F5459" s="20" t="s">
        <v>10673</v>
      </c>
      <c r="G5459" s="20" t="s">
        <v>10674</v>
      </c>
      <c r="H5459" s="20" t="s">
        <v>49</v>
      </c>
    </row>
    <row r="5460" customFormat="false" ht="15.75" hidden="false" customHeight="false" outlineLevel="0" collapsed="false">
      <c r="A5460" s="20" t="s">
        <v>10793</v>
      </c>
      <c r="B5460" s="20" t="s">
        <v>10609</v>
      </c>
      <c r="C5460" s="20" t="s">
        <v>10794</v>
      </c>
      <c r="D5460" s="20" t="s">
        <v>10773</v>
      </c>
      <c r="E5460" s="20" t="s">
        <v>10672</v>
      </c>
      <c r="F5460" s="20" t="s">
        <v>10673</v>
      </c>
      <c r="G5460" s="20" t="s">
        <v>10674</v>
      </c>
      <c r="H5460" s="20" t="s">
        <v>49</v>
      </c>
    </row>
    <row r="5461" customFormat="false" ht="15.75" hidden="false" customHeight="false" outlineLevel="0" collapsed="false">
      <c r="A5461" s="20" t="s">
        <v>10795</v>
      </c>
      <c r="B5461" s="20" t="s">
        <v>10609</v>
      </c>
      <c r="C5461" s="20" t="s">
        <v>10794</v>
      </c>
      <c r="D5461" s="20" t="s">
        <v>10773</v>
      </c>
      <c r="E5461" s="20" t="s">
        <v>10672</v>
      </c>
      <c r="F5461" s="20" t="s">
        <v>10673</v>
      </c>
      <c r="G5461" s="20" t="s">
        <v>10674</v>
      </c>
      <c r="H5461" s="20" t="s">
        <v>49</v>
      </c>
    </row>
    <row r="5462" customFormat="false" ht="15.75" hidden="false" customHeight="false" outlineLevel="0" collapsed="false">
      <c r="A5462" s="20" t="s">
        <v>10796</v>
      </c>
      <c r="B5462" s="20" t="s">
        <v>10609</v>
      </c>
      <c r="C5462" s="20" t="s">
        <v>10797</v>
      </c>
      <c r="D5462" s="20" t="s">
        <v>10773</v>
      </c>
      <c r="E5462" s="20" t="s">
        <v>10672</v>
      </c>
      <c r="F5462" s="20" t="s">
        <v>10673</v>
      </c>
      <c r="G5462" s="20" t="s">
        <v>10674</v>
      </c>
      <c r="H5462" s="20" t="s">
        <v>49</v>
      </c>
    </row>
    <row r="5463" customFormat="false" ht="15.75" hidden="false" customHeight="false" outlineLevel="0" collapsed="false">
      <c r="A5463" s="20" t="s">
        <v>10798</v>
      </c>
      <c r="B5463" s="20" t="s">
        <v>10609</v>
      </c>
      <c r="C5463" s="20" t="s">
        <v>10797</v>
      </c>
      <c r="D5463" s="20" t="s">
        <v>10773</v>
      </c>
      <c r="E5463" s="20" t="s">
        <v>10672</v>
      </c>
      <c r="F5463" s="20" t="s">
        <v>10673</v>
      </c>
      <c r="G5463" s="20" t="s">
        <v>10674</v>
      </c>
      <c r="H5463" s="20" t="s">
        <v>49</v>
      </c>
    </row>
    <row r="5464" customFormat="false" ht="15.75" hidden="false" customHeight="false" outlineLevel="0" collapsed="false">
      <c r="A5464" s="20" t="s">
        <v>10799</v>
      </c>
      <c r="B5464" s="20" t="s">
        <v>10609</v>
      </c>
      <c r="C5464" s="20" t="s">
        <v>10800</v>
      </c>
      <c r="D5464" s="20" t="s">
        <v>10773</v>
      </c>
      <c r="E5464" s="20" t="s">
        <v>10672</v>
      </c>
      <c r="F5464" s="20" t="s">
        <v>10673</v>
      </c>
      <c r="G5464" s="20" t="s">
        <v>10674</v>
      </c>
      <c r="H5464" s="20" t="s">
        <v>49</v>
      </c>
    </row>
    <row r="5465" customFormat="false" ht="15.75" hidden="false" customHeight="false" outlineLevel="0" collapsed="false">
      <c r="A5465" s="20" t="s">
        <v>10801</v>
      </c>
      <c r="B5465" s="20" t="s">
        <v>10609</v>
      </c>
      <c r="C5465" s="20" t="s">
        <v>10800</v>
      </c>
      <c r="D5465" s="20" t="s">
        <v>10773</v>
      </c>
      <c r="E5465" s="20" t="s">
        <v>10672</v>
      </c>
      <c r="F5465" s="20" t="s">
        <v>10673</v>
      </c>
      <c r="G5465" s="20" t="s">
        <v>10674</v>
      </c>
      <c r="H5465" s="20" t="s">
        <v>49</v>
      </c>
    </row>
    <row r="5466" customFormat="false" ht="15.75" hidden="false" customHeight="false" outlineLevel="0" collapsed="false">
      <c r="A5466" s="20" t="s">
        <v>10802</v>
      </c>
      <c r="B5466" s="20" t="s">
        <v>10609</v>
      </c>
      <c r="C5466" s="20" t="s">
        <v>10803</v>
      </c>
      <c r="D5466" s="20" t="s">
        <v>10773</v>
      </c>
      <c r="E5466" s="20" t="s">
        <v>10672</v>
      </c>
      <c r="F5466" s="20" t="s">
        <v>10673</v>
      </c>
      <c r="G5466" s="20" t="s">
        <v>10674</v>
      </c>
      <c r="H5466" s="20" t="s">
        <v>49</v>
      </c>
    </row>
    <row r="5467" customFormat="false" ht="15.75" hidden="false" customHeight="false" outlineLevel="0" collapsed="false">
      <c r="A5467" s="20" t="s">
        <v>10804</v>
      </c>
      <c r="B5467" s="20" t="s">
        <v>10609</v>
      </c>
      <c r="C5467" s="20" t="s">
        <v>10803</v>
      </c>
      <c r="D5467" s="20" t="s">
        <v>10773</v>
      </c>
      <c r="E5467" s="20" t="s">
        <v>10672</v>
      </c>
      <c r="F5467" s="20" t="s">
        <v>10673</v>
      </c>
      <c r="G5467" s="20" t="s">
        <v>10674</v>
      </c>
      <c r="H5467" s="20" t="s">
        <v>49</v>
      </c>
    </row>
    <row r="5468" customFormat="false" ht="15.75" hidden="false" customHeight="false" outlineLevel="0" collapsed="false">
      <c r="A5468" s="20" t="s">
        <v>10805</v>
      </c>
      <c r="B5468" s="20" t="s">
        <v>10609</v>
      </c>
      <c r="C5468" s="20" t="s">
        <v>10806</v>
      </c>
      <c r="D5468" s="20" t="s">
        <v>10773</v>
      </c>
      <c r="E5468" s="20" t="s">
        <v>10672</v>
      </c>
      <c r="F5468" s="20" t="s">
        <v>10673</v>
      </c>
      <c r="G5468" s="20" t="s">
        <v>10674</v>
      </c>
      <c r="H5468" s="20" t="s">
        <v>49</v>
      </c>
    </row>
    <row r="5469" customFormat="false" ht="15.75" hidden="false" customHeight="false" outlineLevel="0" collapsed="false">
      <c r="A5469" s="20" t="s">
        <v>10807</v>
      </c>
      <c r="B5469" s="20" t="s">
        <v>10609</v>
      </c>
      <c r="C5469" s="20" t="s">
        <v>10806</v>
      </c>
      <c r="D5469" s="20" t="s">
        <v>10773</v>
      </c>
      <c r="E5469" s="20" t="s">
        <v>10672</v>
      </c>
      <c r="F5469" s="20" t="s">
        <v>10673</v>
      </c>
      <c r="G5469" s="20" t="s">
        <v>10674</v>
      </c>
      <c r="H5469" s="20" t="s">
        <v>49</v>
      </c>
    </row>
    <row r="5470" customFormat="false" ht="15.75" hidden="false" customHeight="false" outlineLevel="0" collapsed="false">
      <c r="A5470" s="20" t="s">
        <v>10808</v>
      </c>
      <c r="B5470" s="20" t="s">
        <v>10609</v>
      </c>
      <c r="C5470" s="20" t="s">
        <v>10809</v>
      </c>
      <c r="D5470" s="20" t="s">
        <v>10773</v>
      </c>
      <c r="E5470" s="20" t="s">
        <v>10672</v>
      </c>
      <c r="F5470" s="20" t="s">
        <v>10673</v>
      </c>
      <c r="G5470" s="20" t="s">
        <v>10674</v>
      </c>
      <c r="H5470" s="20" t="s">
        <v>49</v>
      </c>
    </row>
    <row r="5471" customFormat="false" ht="15.75" hidden="false" customHeight="false" outlineLevel="0" collapsed="false">
      <c r="A5471" s="20" t="s">
        <v>10810</v>
      </c>
      <c r="B5471" s="20" t="s">
        <v>10609</v>
      </c>
      <c r="C5471" s="20" t="s">
        <v>10809</v>
      </c>
      <c r="D5471" s="20" t="s">
        <v>10773</v>
      </c>
      <c r="E5471" s="20" t="s">
        <v>10672</v>
      </c>
      <c r="F5471" s="20" t="s">
        <v>10673</v>
      </c>
      <c r="G5471" s="20" t="s">
        <v>10674</v>
      </c>
      <c r="H5471" s="20" t="s">
        <v>49</v>
      </c>
    </row>
    <row r="5472" customFormat="false" ht="15.75" hidden="false" customHeight="false" outlineLevel="0" collapsed="false">
      <c r="A5472" s="20" t="s">
        <v>10811</v>
      </c>
      <c r="B5472" s="20" t="s">
        <v>10609</v>
      </c>
      <c r="C5472" s="20" t="s">
        <v>10812</v>
      </c>
      <c r="D5472" s="20" t="s">
        <v>10773</v>
      </c>
      <c r="E5472" s="20" t="s">
        <v>10672</v>
      </c>
      <c r="F5472" s="20" t="s">
        <v>10673</v>
      </c>
      <c r="G5472" s="20" t="s">
        <v>10674</v>
      </c>
      <c r="H5472" s="20" t="s">
        <v>49</v>
      </c>
    </row>
    <row r="5473" customFormat="false" ht="15.75" hidden="false" customHeight="false" outlineLevel="0" collapsed="false">
      <c r="A5473" s="20" t="s">
        <v>10813</v>
      </c>
      <c r="B5473" s="20" t="s">
        <v>10609</v>
      </c>
      <c r="C5473" s="20" t="s">
        <v>10812</v>
      </c>
      <c r="D5473" s="20" t="s">
        <v>10773</v>
      </c>
      <c r="E5473" s="20" t="s">
        <v>10672</v>
      </c>
      <c r="F5473" s="20" t="s">
        <v>10673</v>
      </c>
      <c r="G5473" s="20" t="s">
        <v>10674</v>
      </c>
      <c r="H5473" s="20" t="s">
        <v>49</v>
      </c>
    </row>
    <row r="5474" customFormat="false" ht="15.75" hidden="false" customHeight="false" outlineLevel="0" collapsed="false">
      <c r="A5474" s="20" t="s">
        <v>10814</v>
      </c>
      <c r="B5474" s="20" t="s">
        <v>10609</v>
      </c>
      <c r="C5474" s="20" t="s">
        <v>10815</v>
      </c>
      <c r="D5474" s="20" t="s">
        <v>10773</v>
      </c>
      <c r="E5474" s="20" t="s">
        <v>10672</v>
      </c>
      <c r="F5474" s="20" t="s">
        <v>10673</v>
      </c>
      <c r="G5474" s="20" t="s">
        <v>10674</v>
      </c>
      <c r="H5474" s="20" t="s">
        <v>49</v>
      </c>
    </row>
    <row r="5475" customFormat="false" ht="15.75" hidden="false" customHeight="false" outlineLevel="0" collapsed="false">
      <c r="A5475" s="20" t="s">
        <v>10816</v>
      </c>
      <c r="B5475" s="20" t="s">
        <v>10609</v>
      </c>
      <c r="C5475" s="20" t="s">
        <v>10815</v>
      </c>
      <c r="D5475" s="20" t="s">
        <v>10773</v>
      </c>
      <c r="E5475" s="20" t="s">
        <v>10672</v>
      </c>
      <c r="F5475" s="20" t="s">
        <v>10673</v>
      </c>
      <c r="G5475" s="20" t="s">
        <v>10674</v>
      </c>
      <c r="H5475" s="20" t="s">
        <v>49</v>
      </c>
    </row>
    <row r="5476" customFormat="false" ht="15.75" hidden="false" customHeight="false" outlineLevel="0" collapsed="false">
      <c r="A5476" s="20" t="s">
        <v>10817</v>
      </c>
      <c r="B5476" s="20" t="s">
        <v>10609</v>
      </c>
      <c r="C5476" s="20" t="s">
        <v>10818</v>
      </c>
      <c r="D5476" s="20" t="s">
        <v>10819</v>
      </c>
      <c r="E5476" s="20" t="s">
        <v>10672</v>
      </c>
      <c r="F5476" s="20" t="s">
        <v>10673</v>
      </c>
      <c r="G5476" s="20" t="s">
        <v>10674</v>
      </c>
      <c r="H5476" s="20" t="s">
        <v>49</v>
      </c>
    </row>
    <row r="5477" customFormat="false" ht="15.75" hidden="false" customHeight="false" outlineLevel="0" collapsed="false">
      <c r="A5477" s="20" t="s">
        <v>10820</v>
      </c>
      <c r="B5477" s="20" t="s">
        <v>10609</v>
      </c>
      <c r="C5477" s="20" t="s">
        <v>10818</v>
      </c>
      <c r="D5477" s="20" t="s">
        <v>10819</v>
      </c>
      <c r="E5477" s="20" t="s">
        <v>10672</v>
      </c>
      <c r="F5477" s="20" t="s">
        <v>10673</v>
      </c>
      <c r="G5477" s="20" t="s">
        <v>10674</v>
      </c>
      <c r="H5477" s="20" t="s">
        <v>49</v>
      </c>
    </row>
    <row r="5478" customFormat="false" ht="15.75" hidden="false" customHeight="false" outlineLevel="0" collapsed="false">
      <c r="A5478" s="20" t="s">
        <v>10821</v>
      </c>
      <c r="B5478" s="20" t="s">
        <v>10609</v>
      </c>
      <c r="C5478" s="20" t="s">
        <v>10822</v>
      </c>
      <c r="D5478" s="20" t="s">
        <v>10819</v>
      </c>
      <c r="E5478" s="20" t="s">
        <v>10672</v>
      </c>
      <c r="F5478" s="20" t="s">
        <v>10673</v>
      </c>
      <c r="G5478" s="20" t="s">
        <v>10674</v>
      </c>
      <c r="H5478" s="20" t="s">
        <v>49</v>
      </c>
    </row>
    <row r="5479" customFormat="false" ht="15.75" hidden="false" customHeight="false" outlineLevel="0" collapsed="false">
      <c r="A5479" s="20" t="s">
        <v>10823</v>
      </c>
      <c r="B5479" s="20" t="s">
        <v>10609</v>
      </c>
      <c r="C5479" s="20" t="s">
        <v>10822</v>
      </c>
      <c r="D5479" s="20" t="s">
        <v>10819</v>
      </c>
      <c r="E5479" s="20" t="s">
        <v>10672</v>
      </c>
      <c r="F5479" s="20" t="s">
        <v>10673</v>
      </c>
      <c r="G5479" s="20" t="s">
        <v>10674</v>
      </c>
      <c r="H5479" s="20" t="s">
        <v>49</v>
      </c>
    </row>
    <row r="5480" customFormat="false" ht="15.75" hidden="false" customHeight="false" outlineLevel="0" collapsed="false">
      <c r="A5480" s="20" t="s">
        <v>10824</v>
      </c>
      <c r="B5480" s="20" t="s">
        <v>10609</v>
      </c>
      <c r="C5480" s="20" t="s">
        <v>10825</v>
      </c>
      <c r="D5480" s="20" t="s">
        <v>10819</v>
      </c>
      <c r="E5480" s="20" t="s">
        <v>10672</v>
      </c>
      <c r="F5480" s="20" t="s">
        <v>10673</v>
      </c>
      <c r="G5480" s="20" t="s">
        <v>10674</v>
      </c>
      <c r="H5480" s="20" t="s">
        <v>49</v>
      </c>
    </row>
    <row r="5481" customFormat="false" ht="15.75" hidden="false" customHeight="false" outlineLevel="0" collapsed="false">
      <c r="A5481" s="20" t="s">
        <v>10826</v>
      </c>
      <c r="B5481" s="20" t="s">
        <v>10609</v>
      </c>
      <c r="C5481" s="20" t="s">
        <v>10825</v>
      </c>
      <c r="D5481" s="20" t="s">
        <v>10819</v>
      </c>
      <c r="E5481" s="20" t="s">
        <v>10672</v>
      </c>
      <c r="F5481" s="20" t="s">
        <v>10673</v>
      </c>
      <c r="G5481" s="20" t="s">
        <v>10674</v>
      </c>
      <c r="H5481" s="20" t="s">
        <v>49</v>
      </c>
    </row>
    <row r="5482" customFormat="false" ht="15.75" hidden="false" customHeight="false" outlineLevel="0" collapsed="false">
      <c r="A5482" s="20" t="s">
        <v>10827</v>
      </c>
      <c r="B5482" s="20" t="s">
        <v>10609</v>
      </c>
      <c r="C5482" s="20" t="s">
        <v>10828</v>
      </c>
      <c r="D5482" s="20" t="s">
        <v>10819</v>
      </c>
      <c r="E5482" s="20" t="s">
        <v>10672</v>
      </c>
      <c r="F5482" s="20" t="s">
        <v>10673</v>
      </c>
      <c r="G5482" s="20" t="s">
        <v>10674</v>
      </c>
      <c r="H5482" s="20" t="s">
        <v>49</v>
      </c>
    </row>
    <row r="5483" customFormat="false" ht="15.75" hidden="false" customHeight="false" outlineLevel="0" collapsed="false">
      <c r="A5483" s="20" t="s">
        <v>10829</v>
      </c>
      <c r="B5483" s="20" t="s">
        <v>10609</v>
      </c>
      <c r="C5483" s="20" t="s">
        <v>10828</v>
      </c>
      <c r="D5483" s="20" t="s">
        <v>10819</v>
      </c>
      <c r="E5483" s="20" t="s">
        <v>10672</v>
      </c>
      <c r="F5483" s="20" t="s">
        <v>10673</v>
      </c>
      <c r="G5483" s="20" t="s">
        <v>10674</v>
      </c>
      <c r="H5483" s="20" t="s">
        <v>49</v>
      </c>
    </row>
    <row r="5484" customFormat="false" ht="15.75" hidden="false" customHeight="false" outlineLevel="0" collapsed="false">
      <c r="A5484" s="20" t="s">
        <v>10830</v>
      </c>
      <c r="B5484" s="20" t="s">
        <v>10609</v>
      </c>
      <c r="C5484" s="20" t="s">
        <v>10831</v>
      </c>
      <c r="D5484" s="20" t="s">
        <v>10819</v>
      </c>
      <c r="E5484" s="20" t="s">
        <v>10672</v>
      </c>
      <c r="F5484" s="20" t="s">
        <v>10673</v>
      </c>
      <c r="G5484" s="20" t="s">
        <v>10674</v>
      </c>
      <c r="H5484" s="20" t="s">
        <v>49</v>
      </c>
    </row>
    <row r="5485" customFormat="false" ht="15.75" hidden="false" customHeight="false" outlineLevel="0" collapsed="false">
      <c r="A5485" s="20" t="s">
        <v>10832</v>
      </c>
      <c r="B5485" s="20" t="s">
        <v>10609</v>
      </c>
      <c r="C5485" s="20" t="s">
        <v>10831</v>
      </c>
      <c r="D5485" s="20" t="s">
        <v>10819</v>
      </c>
      <c r="E5485" s="20" t="s">
        <v>10672</v>
      </c>
      <c r="F5485" s="20" t="s">
        <v>10673</v>
      </c>
      <c r="G5485" s="20" t="s">
        <v>10674</v>
      </c>
      <c r="H5485" s="20" t="s">
        <v>49</v>
      </c>
    </row>
    <row r="5486" customFormat="false" ht="15.75" hidden="false" customHeight="false" outlineLevel="0" collapsed="false">
      <c r="A5486" s="20" t="s">
        <v>10833</v>
      </c>
      <c r="B5486" s="20" t="s">
        <v>10609</v>
      </c>
      <c r="C5486" s="20" t="s">
        <v>10834</v>
      </c>
      <c r="D5486" s="20" t="s">
        <v>10819</v>
      </c>
      <c r="E5486" s="20" t="s">
        <v>10672</v>
      </c>
      <c r="F5486" s="20" t="s">
        <v>10673</v>
      </c>
      <c r="G5486" s="20" t="s">
        <v>10674</v>
      </c>
      <c r="H5486" s="20" t="s">
        <v>49</v>
      </c>
    </row>
    <row r="5487" customFormat="false" ht="15.75" hidden="false" customHeight="false" outlineLevel="0" collapsed="false">
      <c r="A5487" s="20" t="s">
        <v>10835</v>
      </c>
      <c r="B5487" s="20" t="s">
        <v>10609</v>
      </c>
      <c r="C5487" s="20" t="s">
        <v>10834</v>
      </c>
      <c r="D5487" s="20" t="s">
        <v>10819</v>
      </c>
      <c r="E5487" s="20" t="s">
        <v>10672</v>
      </c>
      <c r="F5487" s="20" t="s">
        <v>10673</v>
      </c>
      <c r="G5487" s="20" t="s">
        <v>10674</v>
      </c>
      <c r="H5487" s="20" t="s">
        <v>49</v>
      </c>
    </row>
    <row r="5488" customFormat="false" ht="15.75" hidden="false" customHeight="false" outlineLevel="0" collapsed="false">
      <c r="A5488" s="20" t="s">
        <v>10836</v>
      </c>
      <c r="B5488" s="20" t="s">
        <v>10609</v>
      </c>
      <c r="C5488" s="20" t="s">
        <v>10837</v>
      </c>
      <c r="D5488" s="20" t="s">
        <v>10819</v>
      </c>
      <c r="E5488" s="20" t="s">
        <v>10672</v>
      </c>
      <c r="F5488" s="20" t="s">
        <v>10673</v>
      </c>
      <c r="G5488" s="20" t="s">
        <v>10674</v>
      </c>
      <c r="H5488" s="20" t="s">
        <v>49</v>
      </c>
    </row>
    <row r="5489" customFormat="false" ht="15.75" hidden="false" customHeight="false" outlineLevel="0" collapsed="false">
      <c r="A5489" s="20" t="s">
        <v>10838</v>
      </c>
      <c r="B5489" s="20" t="s">
        <v>10609</v>
      </c>
      <c r="C5489" s="20" t="s">
        <v>10837</v>
      </c>
      <c r="D5489" s="20" t="s">
        <v>10819</v>
      </c>
      <c r="E5489" s="20" t="s">
        <v>10672</v>
      </c>
      <c r="F5489" s="20" t="s">
        <v>10673</v>
      </c>
      <c r="G5489" s="20" t="s">
        <v>10674</v>
      </c>
      <c r="H5489" s="20" t="s">
        <v>49</v>
      </c>
    </row>
    <row r="5490" customFormat="false" ht="15.75" hidden="false" customHeight="false" outlineLevel="0" collapsed="false">
      <c r="A5490" s="20" t="s">
        <v>10839</v>
      </c>
      <c r="B5490" s="20" t="s">
        <v>10609</v>
      </c>
      <c r="C5490" s="20" t="s">
        <v>10840</v>
      </c>
      <c r="D5490" s="20" t="s">
        <v>10819</v>
      </c>
      <c r="E5490" s="20" t="s">
        <v>10672</v>
      </c>
      <c r="F5490" s="20" t="s">
        <v>10673</v>
      </c>
      <c r="G5490" s="20" t="s">
        <v>10674</v>
      </c>
      <c r="H5490" s="20" t="s">
        <v>49</v>
      </c>
    </row>
    <row r="5491" customFormat="false" ht="15.75" hidden="false" customHeight="false" outlineLevel="0" collapsed="false">
      <c r="A5491" s="20" t="s">
        <v>10841</v>
      </c>
      <c r="B5491" s="20" t="s">
        <v>10609</v>
      </c>
      <c r="C5491" s="20" t="s">
        <v>10840</v>
      </c>
      <c r="D5491" s="20" t="s">
        <v>10819</v>
      </c>
      <c r="E5491" s="20" t="s">
        <v>10672</v>
      </c>
      <c r="F5491" s="20" t="s">
        <v>10673</v>
      </c>
      <c r="G5491" s="20" t="s">
        <v>10674</v>
      </c>
      <c r="H5491" s="20" t="s">
        <v>49</v>
      </c>
    </row>
    <row r="5492" customFormat="false" ht="15.75" hidden="false" customHeight="false" outlineLevel="0" collapsed="false">
      <c r="A5492" s="20" t="s">
        <v>10842</v>
      </c>
      <c r="B5492" s="20" t="s">
        <v>10609</v>
      </c>
      <c r="C5492" s="20" t="s">
        <v>10843</v>
      </c>
      <c r="D5492" s="20" t="s">
        <v>10819</v>
      </c>
      <c r="E5492" s="20" t="s">
        <v>10672</v>
      </c>
      <c r="F5492" s="20" t="s">
        <v>10673</v>
      </c>
      <c r="G5492" s="20" t="s">
        <v>10674</v>
      </c>
      <c r="H5492" s="20" t="s">
        <v>49</v>
      </c>
    </row>
    <row r="5493" customFormat="false" ht="15.75" hidden="false" customHeight="false" outlineLevel="0" collapsed="false">
      <c r="A5493" s="20" t="s">
        <v>10844</v>
      </c>
      <c r="B5493" s="20" t="s">
        <v>10609</v>
      </c>
      <c r="C5493" s="20" t="s">
        <v>10843</v>
      </c>
      <c r="D5493" s="20" t="s">
        <v>10819</v>
      </c>
      <c r="E5493" s="20" t="s">
        <v>10672</v>
      </c>
      <c r="F5493" s="20" t="s">
        <v>10673</v>
      </c>
      <c r="G5493" s="20" t="s">
        <v>10674</v>
      </c>
      <c r="H5493" s="20" t="s">
        <v>49</v>
      </c>
    </row>
    <row r="5494" customFormat="false" ht="15.75" hidden="false" customHeight="false" outlineLevel="0" collapsed="false">
      <c r="A5494" s="20" t="s">
        <v>10845</v>
      </c>
      <c r="B5494" s="20" t="s">
        <v>10609</v>
      </c>
      <c r="C5494" s="20" t="s">
        <v>10846</v>
      </c>
      <c r="D5494" s="20" t="s">
        <v>10819</v>
      </c>
      <c r="E5494" s="20" t="s">
        <v>10672</v>
      </c>
      <c r="F5494" s="20" t="s">
        <v>10673</v>
      </c>
      <c r="G5494" s="20" t="s">
        <v>10674</v>
      </c>
      <c r="H5494" s="20" t="s">
        <v>49</v>
      </c>
    </row>
    <row r="5495" customFormat="false" ht="15.75" hidden="false" customHeight="false" outlineLevel="0" collapsed="false">
      <c r="A5495" s="20" t="s">
        <v>10847</v>
      </c>
      <c r="B5495" s="20" t="s">
        <v>10609</v>
      </c>
      <c r="C5495" s="20" t="s">
        <v>10846</v>
      </c>
      <c r="D5495" s="20" t="s">
        <v>10819</v>
      </c>
      <c r="E5495" s="20" t="s">
        <v>10672</v>
      </c>
      <c r="F5495" s="20" t="s">
        <v>10673</v>
      </c>
      <c r="G5495" s="20" t="s">
        <v>10674</v>
      </c>
      <c r="H5495" s="20" t="s">
        <v>49</v>
      </c>
    </row>
    <row r="5496" customFormat="false" ht="15.75" hidden="false" customHeight="false" outlineLevel="0" collapsed="false">
      <c r="A5496" s="20" t="s">
        <v>10848</v>
      </c>
      <c r="B5496" s="20" t="s">
        <v>10609</v>
      </c>
      <c r="C5496" s="20" t="s">
        <v>10849</v>
      </c>
      <c r="D5496" s="20" t="s">
        <v>10819</v>
      </c>
      <c r="E5496" s="20" t="s">
        <v>10672</v>
      </c>
      <c r="F5496" s="20" t="s">
        <v>10673</v>
      </c>
      <c r="G5496" s="20" t="s">
        <v>10674</v>
      </c>
      <c r="H5496" s="20" t="s">
        <v>49</v>
      </c>
    </row>
    <row r="5497" customFormat="false" ht="15.75" hidden="false" customHeight="false" outlineLevel="0" collapsed="false">
      <c r="A5497" s="20" t="s">
        <v>10850</v>
      </c>
      <c r="B5497" s="20" t="s">
        <v>10609</v>
      </c>
      <c r="C5497" s="20" t="s">
        <v>10849</v>
      </c>
      <c r="D5497" s="20" t="s">
        <v>10819</v>
      </c>
      <c r="E5497" s="20" t="s">
        <v>10672</v>
      </c>
      <c r="F5497" s="20" t="s">
        <v>10673</v>
      </c>
      <c r="G5497" s="20" t="s">
        <v>10674</v>
      </c>
      <c r="H5497" s="20" t="s">
        <v>49</v>
      </c>
    </row>
    <row r="5498" customFormat="false" ht="15.75" hidden="false" customHeight="false" outlineLevel="0" collapsed="false">
      <c r="A5498" s="20" t="s">
        <v>10851</v>
      </c>
      <c r="B5498" s="20" t="s">
        <v>10609</v>
      </c>
      <c r="C5498" s="20" t="s">
        <v>10852</v>
      </c>
      <c r="D5498" s="20" t="s">
        <v>10819</v>
      </c>
      <c r="E5498" s="20" t="s">
        <v>10672</v>
      </c>
      <c r="F5498" s="20" t="s">
        <v>10673</v>
      </c>
      <c r="G5498" s="20" t="s">
        <v>10674</v>
      </c>
      <c r="H5498" s="20" t="s">
        <v>49</v>
      </c>
    </row>
    <row r="5499" customFormat="false" ht="15.75" hidden="false" customHeight="false" outlineLevel="0" collapsed="false">
      <c r="A5499" s="20" t="s">
        <v>10853</v>
      </c>
      <c r="B5499" s="20" t="s">
        <v>10609</v>
      </c>
      <c r="C5499" s="20" t="s">
        <v>10852</v>
      </c>
      <c r="D5499" s="20" t="s">
        <v>10819</v>
      </c>
      <c r="E5499" s="20" t="s">
        <v>10672</v>
      </c>
      <c r="F5499" s="20" t="s">
        <v>10673</v>
      </c>
      <c r="G5499" s="20" t="s">
        <v>10674</v>
      </c>
      <c r="H5499" s="20" t="s">
        <v>49</v>
      </c>
    </row>
    <row r="5500" customFormat="false" ht="15.75" hidden="false" customHeight="false" outlineLevel="0" collapsed="false">
      <c r="A5500" s="20" t="s">
        <v>10854</v>
      </c>
      <c r="B5500" s="20" t="s">
        <v>10609</v>
      </c>
      <c r="C5500" s="20" t="s">
        <v>10855</v>
      </c>
      <c r="D5500" s="20" t="s">
        <v>10819</v>
      </c>
      <c r="E5500" s="20" t="s">
        <v>10672</v>
      </c>
      <c r="F5500" s="20" t="s">
        <v>10673</v>
      </c>
      <c r="G5500" s="20" t="s">
        <v>10674</v>
      </c>
      <c r="H5500" s="20" t="s">
        <v>49</v>
      </c>
    </row>
    <row r="5501" customFormat="false" ht="15.75" hidden="false" customHeight="false" outlineLevel="0" collapsed="false">
      <c r="A5501" s="20" t="s">
        <v>10856</v>
      </c>
      <c r="B5501" s="20" t="s">
        <v>10609</v>
      </c>
      <c r="C5501" s="20" t="s">
        <v>10855</v>
      </c>
      <c r="D5501" s="20" t="s">
        <v>10819</v>
      </c>
      <c r="E5501" s="20" t="s">
        <v>10672</v>
      </c>
      <c r="F5501" s="20" t="s">
        <v>10673</v>
      </c>
      <c r="G5501" s="20" t="s">
        <v>10674</v>
      </c>
      <c r="H5501" s="20" t="s">
        <v>49</v>
      </c>
    </row>
    <row r="5502" customFormat="false" ht="15.75" hidden="false" customHeight="false" outlineLevel="0" collapsed="false">
      <c r="A5502" s="20" t="s">
        <v>10857</v>
      </c>
      <c r="B5502" s="20" t="s">
        <v>10609</v>
      </c>
      <c r="C5502" s="20" t="s">
        <v>10858</v>
      </c>
      <c r="D5502" s="20" t="s">
        <v>10819</v>
      </c>
      <c r="E5502" s="20" t="s">
        <v>10672</v>
      </c>
      <c r="F5502" s="20" t="s">
        <v>10673</v>
      </c>
      <c r="G5502" s="20" t="s">
        <v>10674</v>
      </c>
      <c r="H5502" s="20" t="s">
        <v>49</v>
      </c>
    </row>
    <row r="5503" customFormat="false" ht="15.75" hidden="false" customHeight="false" outlineLevel="0" collapsed="false">
      <c r="A5503" s="20" t="s">
        <v>10859</v>
      </c>
      <c r="B5503" s="20" t="s">
        <v>10609</v>
      </c>
      <c r="C5503" s="20" t="s">
        <v>10858</v>
      </c>
      <c r="D5503" s="20" t="s">
        <v>10819</v>
      </c>
      <c r="E5503" s="20" t="s">
        <v>10672</v>
      </c>
      <c r="F5503" s="20" t="s">
        <v>10673</v>
      </c>
      <c r="G5503" s="20" t="s">
        <v>10674</v>
      </c>
      <c r="H5503" s="20" t="s">
        <v>49</v>
      </c>
    </row>
    <row r="5504" customFormat="false" ht="15.75" hidden="false" customHeight="false" outlineLevel="0" collapsed="false">
      <c r="A5504" s="20" t="s">
        <v>10860</v>
      </c>
      <c r="B5504" s="20" t="s">
        <v>10609</v>
      </c>
      <c r="C5504" s="20" t="s">
        <v>10861</v>
      </c>
      <c r="D5504" s="20" t="s">
        <v>10819</v>
      </c>
      <c r="E5504" s="20" t="s">
        <v>10672</v>
      </c>
      <c r="F5504" s="20" t="s">
        <v>10673</v>
      </c>
      <c r="G5504" s="20" t="s">
        <v>10674</v>
      </c>
      <c r="H5504" s="20" t="s">
        <v>49</v>
      </c>
    </row>
    <row r="5505" customFormat="false" ht="15.75" hidden="false" customHeight="false" outlineLevel="0" collapsed="false">
      <c r="A5505" s="20" t="s">
        <v>10862</v>
      </c>
      <c r="B5505" s="20" t="s">
        <v>10609</v>
      </c>
      <c r="C5505" s="20" t="s">
        <v>10861</v>
      </c>
      <c r="D5505" s="20" t="s">
        <v>10819</v>
      </c>
      <c r="E5505" s="20" t="s">
        <v>10672</v>
      </c>
      <c r="F5505" s="20" t="s">
        <v>10673</v>
      </c>
      <c r="G5505" s="20" t="s">
        <v>10674</v>
      </c>
      <c r="H5505" s="20" t="s">
        <v>49</v>
      </c>
    </row>
    <row r="5506" customFormat="false" ht="15.75" hidden="false" customHeight="false" outlineLevel="0" collapsed="false">
      <c r="A5506" s="20" t="s">
        <v>10863</v>
      </c>
      <c r="B5506" s="20" t="s">
        <v>10609</v>
      </c>
      <c r="C5506" s="20" t="s">
        <v>10864</v>
      </c>
      <c r="D5506" s="20" t="s">
        <v>10865</v>
      </c>
      <c r="E5506" s="20" t="s">
        <v>10672</v>
      </c>
      <c r="F5506" s="20" t="s">
        <v>10673</v>
      </c>
      <c r="G5506" s="20" t="s">
        <v>10674</v>
      </c>
      <c r="H5506" s="20" t="s">
        <v>49</v>
      </c>
    </row>
    <row r="5507" customFormat="false" ht="15.75" hidden="false" customHeight="false" outlineLevel="0" collapsed="false">
      <c r="A5507" s="20" t="s">
        <v>10866</v>
      </c>
      <c r="B5507" s="20" t="s">
        <v>10609</v>
      </c>
      <c r="C5507" s="20" t="s">
        <v>10864</v>
      </c>
      <c r="D5507" s="20" t="s">
        <v>10865</v>
      </c>
      <c r="E5507" s="20" t="s">
        <v>10672</v>
      </c>
      <c r="F5507" s="20" t="s">
        <v>10673</v>
      </c>
      <c r="G5507" s="20" t="s">
        <v>10674</v>
      </c>
      <c r="H5507" s="20" t="s">
        <v>49</v>
      </c>
    </row>
    <row r="5508" customFormat="false" ht="15.75" hidden="false" customHeight="false" outlineLevel="0" collapsed="false">
      <c r="A5508" s="20" t="s">
        <v>10867</v>
      </c>
      <c r="B5508" s="20" t="s">
        <v>10609</v>
      </c>
      <c r="C5508" s="20" t="s">
        <v>10868</v>
      </c>
      <c r="D5508" s="20" t="s">
        <v>10865</v>
      </c>
      <c r="E5508" s="20" t="s">
        <v>10672</v>
      </c>
      <c r="F5508" s="20" t="s">
        <v>10673</v>
      </c>
      <c r="G5508" s="20" t="s">
        <v>10674</v>
      </c>
      <c r="H5508" s="20" t="s">
        <v>49</v>
      </c>
    </row>
    <row r="5509" customFormat="false" ht="15.75" hidden="false" customHeight="false" outlineLevel="0" collapsed="false">
      <c r="A5509" s="20" t="s">
        <v>10869</v>
      </c>
      <c r="B5509" s="20" t="s">
        <v>10609</v>
      </c>
      <c r="C5509" s="20" t="s">
        <v>10868</v>
      </c>
      <c r="D5509" s="20" t="s">
        <v>10865</v>
      </c>
      <c r="E5509" s="20" t="s">
        <v>10672</v>
      </c>
      <c r="F5509" s="20" t="s">
        <v>10673</v>
      </c>
      <c r="G5509" s="20" t="s">
        <v>10674</v>
      </c>
      <c r="H5509" s="20" t="s">
        <v>49</v>
      </c>
    </row>
    <row r="5510" customFormat="false" ht="15.75" hidden="false" customHeight="false" outlineLevel="0" collapsed="false">
      <c r="A5510" s="20" t="s">
        <v>10870</v>
      </c>
      <c r="B5510" s="20" t="s">
        <v>10609</v>
      </c>
      <c r="C5510" s="20" t="s">
        <v>10871</v>
      </c>
      <c r="D5510" s="20" t="s">
        <v>10865</v>
      </c>
      <c r="E5510" s="20" t="s">
        <v>10672</v>
      </c>
      <c r="F5510" s="20" t="s">
        <v>10673</v>
      </c>
      <c r="G5510" s="20" t="s">
        <v>10674</v>
      </c>
      <c r="H5510" s="20" t="s">
        <v>49</v>
      </c>
    </row>
    <row r="5511" customFormat="false" ht="15.75" hidden="false" customHeight="false" outlineLevel="0" collapsed="false">
      <c r="A5511" s="20" t="s">
        <v>10872</v>
      </c>
      <c r="B5511" s="20" t="s">
        <v>10609</v>
      </c>
      <c r="C5511" s="20" t="s">
        <v>10871</v>
      </c>
      <c r="D5511" s="20" t="s">
        <v>10865</v>
      </c>
      <c r="E5511" s="20" t="s">
        <v>10672</v>
      </c>
      <c r="F5511" s="20" t="s">
        <v>10673</v>
      </c>
      <c r="G5511" s="20" t="s">
        <v>10674</v>
      </c>
      <c r="H5511" s="20" t="s">
        <v>49</v>
      </c>
    </row>
    <row r="5512" customFormat="false" ht="15.75" hidden="false" customHeight="false" outlineLevel="0" collapsed="false">
      <c r="A5512" s="20" t="s">
        <v>10873</v>
      </c>
      <c r="B5512" s="20" t="s">
        <v>10609</v>
      </c>
      <c r="C5512" s="20" t="s">
        <v>10874</v>
      </c>
      <c r="D5512" s="20" t="s">
        <v>10865</v>
      </c>
      <c r="E5512" s="20" t="s">
        <v>10672</v>
      </c>
      <c r="F5512" s="20" t="s">
        <v>10673</v>
      </c>
      <c r="G5512" s="20" t="s">
        <v>10674</v>
      </c>
      <c r="H5512" s="20" t="s">
        <v>49</v>
      </c>
    </row>
    <row r="5513" customFormat="false" ht="15.75" hidden="false" customHeight="false" outlineLevel="0" collapsed="false">
      <c r="A5513" s="20" t="s">
        <v>10875</v>
      </c>
      <c r="B5513" s="20" t="s">
        <v>10609</v>
      </c>
      <c r="C5513" s="20" t="s">
        <v>10874</v>
      </c>
      <c r="D5513" s="20" t="s">
        <v>10865</v>
      </c>
      <c r="E5513" s="20" t="s">
        <v>10672</v>
      </c>
      <c r="F5513" s="20" t="s">
        <v>10673</v>
      </c>
      <c r="G5513" s="20" t="s">
        <v>10674</v>
      </c>
      <c r="H5513" s="20" t="s">
        <v>49</v>
      </c>
    </row>
    <row r="5514" customFormat="false" ht="15.75" hidden="false" customHeight="false" outlineLevel="0" collapsed="false">
      <c r="A5514" s="20" t="s">
        <v>10876</v>
      </c>
      <c r="B5514" s="20" t="s">
        <v>10609</v>
      </c>
      <c r="C5514" s="20" t="s">
        <v>10877</v>
      </c>
      <c r="D5514" s="20" t="s">
        <v>10865</v>
      </c>
      <c r="E5514" s="20" t="s">
        <v>10672</v>
      </c>
      <c r="F5514" s="20" t="s">
        <v>10673</v>
      </c>
      <c r="G5514" s="20" t="s">
        <v>10674</v>
      </c>
      <c r="H5514" s="20" t="s">
        <v>49</v>
      </c>
    </row>
    <row r="5515" customFormat="false" ht="15.75" hidden="false" customHeight="false" outlineLevel="0" collapsed="false">
      <c r="A5515" s="20" t="s">
        <v>10878</v>
      </c>
      <c r="B5515" s="20" t="s">
        <v>10609</v>
      </c>
      <c r="C5515" s="20" t="s">
        <v>10877</v>
      </c>
      <c r="D5515" s="20" t="s">
        <v>10865</v>
      </c>
      <c r="E5515" s="20" t="s">
        <v>10672</v>
      </c>
      <c r="F5515" s="20" t="s">
        <v>10673</v>
      </c>
      <c r="G5515" s="20" t="s">
        <v>10674</v>
      </c>
      <c r="H5515" s="20" t="s">
        <v>49</v>
      </c>
    </row>
    <row r="5516" customFormat="false" ht="15.75" hidden="false" customHeight="false" outlineLevel="0" collapsed="false">
      <c r="A5516" s="20" t="s">
        <v>10879</v>
      </c>
      <c r="B5516" s="20" t="s">
        <v>10609</v>
      </c>
      <c r="C5516" s="20" t="s">
        <v>10880</v>
      </c>
      <c r="D5516" s="20" t="s">
        <v>10865</v>
      </c>
      <c r="E5516" s="20" t="s">
        <v>10672</v>
      </c>
      <c r="F5516" s="20" t="s">
        <v>10673</v>
      </c>
      <c r="G5516" s="20" t="s">
        <v>10674</v>
      </c>
      <c r="H5516" s="20" t="s">
        <v>49</v>
      </c>
    </row>
    <row r="5517" customFormat="false" ht="15.75" hidden="false" customHeight="false" outlineLevel="0" collapsed="false">
      <c r="A5517" s="20" t="s">
        <v>10881</v>
      </c>
      <c r="B5517" s="20" t="s">
        <v>10609</v>
      </c>
      <c r="C5517" s="20" t="s">
        <v>10880</v>
      </c>
      <c r="D5517" s="20" t="s">
        <v>10865</v>
      </c>
      <c r="E5517" s="20" t="s">
        <v>10672</v>
      </c>
      <c r="F5517" s="20" t="s">
        <v>10673</v>
      </c>
      <c r="G5517" s="20" t="s">
        <v>10674</v>
      </c>
      <c r="H5517" s="20" t="s">
        <v>49</v>
      </c>
    </row>
    <row r="5518" customFormat="false" ht="15.75" hidden="false" customHeight="false" outlineLevel="0" collapsed="false">
      <c r="A5518" s="20" t="s">
        <v>10882</v>
      </c>
      <c r="B5518" s="20" t="s">
        <v>10609</v>
      </c>
      <c r="C5518" s="20" t="s">
        <v>10883</v>
      </c>
      <c r="D5518" s="20" t="s">
        <v>10865</v>
      </c>
      <c r="E5518" s="20" t="s">
        <v>10672</v>
      </c>
      <c r="F5518" s="20" t="s">
        <v>10673</v>
      </c>
      <c r="G5518" s="20" t="s">
        <v>10674</v>
      </c>
      <c r="H5518" s="20" t="s">
        <v>49</v>
      </c>
    </row>
    <row r="5519" customFormat="false" ht="15.75" hidden="false" customHeight="false" outlineLevel="0" collapsed="false">
      <c r="A5519" s="20" t="s">
        <v>10884</v>
      </c>
      <c r="B5519" s="20" t="s">
        <v>10609</v>
      </c>
      <c r="C5519" s="20" t="s">
        <v>10883</v>
      </c>
      <c r="D5519" s="20" t="s">
        <v>10865</v>
      </c>
      <c r="E5519" s="20" t="s">
        <v>10672</v>
      </c>
      <c r="F5519" s="20" t="s">
        <v>10673</v>
      </c>
      <c r="G5519" s="20" t="s">
        <v>10674</v>
      </c>
      <c r="H5519" s="20" t="s">
        <v>49</v>
      </c>
    </row>
    <row r="5520" customFormat="false" ht="15.75" hidden="false" customHeight="false" outlineLevel="0" collapsed="false">
      <c r="A5520" s="20" t="s">
        <v>10885</v>
      </c>
      <c r="B5520" s="20" t="s">
        <v>10609</v>
      </c>
      <c r="C5520" s="20" t="s">
        <v>10886</v>
      </c>
      <c r="D5520" s="20" t="s">
        <v>10865</v>
      </c>
      <c r="E5520" s="20" t="s">
        <v>10672</v>
      </c>
      <c r="F5520" s="20" t="s">
        <v>10673</v>
      </c>
      <c r="G5520" s="20" t="s">
        <v>10674</v>
      </c>
      <c r="H5520" s="20" t="s">
        <v>49</v>
      </c>
    </row>
    <row r="5521" customFormat="false" ht="15.75" hidden="false" customHeight="false" outlineLevel="0" collapsed="false">
      <c r="A5521" s="20" t="s">
        <v>10887</v>
      </c>
      <c r="B5521" s="20" t="s">
        <v>10609</v>
      </c>
      <c r="C5521" s="20" t="s">
        <v>10886</v>
      </c>
      <c r="D5521" s="20" t="s">
        <v>10865</v>
      </c>
      <c r="E5521" s="20" t="s">
        <v>10672</v>
      </c>
      <c r="F5521" s="20" t="s">
        <v>10673</v>
      </c>
      <c r="G5521" s="20" t="s">
        <v>10674</v>
      </c>
      <c r="H5521" s="20" t="s">
        <v>49</v>
      </c>
    </row>
    <row r="5522" customFormat="false" ht="15.75" hidden="false" customHeight="false" outlineLevel="0" collapsed="false">
      <c r="A5522" s="20" t="s">
        <v>10888</v>
      </c>
      <c r="B5522" s="20" t="s">
        <v>10609</v>
      </c>
      <c r="C5522" s="20" t="s">
        <v>10889</v>
      </c>
      <c r="D5522" s="20" t="s">
        <v>10865</v>
      </c>
      <c r="E5522" s="20" t="s">
        <v>10672</v>
      </c>
      <c r="F5522" s="20" t="s">
        <v>10673</v>
      </c>
      <c r="G5522" s="20" t="s">
        <v>10674</v>
      </c>
      <c r="H5522" s="20" t="s">
        <v>49</v>
      </c>
    </row>
    <row r="5523" customFormat="false" ht="15.75" hidden="false" customHeight="false" outlineLevel="0" collapsed="false">
      <c r="A5523" s="20" t="s">
        <v>10890</v>
      </c>
      <c r="B5523" s="20" t="s">
        <v>10609</v>
      </c>
      <c r="C5523" s="20" t="s">
        <v>10889</v>
      </c>
      <c r="D5523" s="20" t="s">
        <v>10865</v>
      </c>
      <c r="E5523" s="20" t="s">
        <v>10672</v>
      </c>
      <c r="F5523" s="20" t="s">
        <v>10673</v>
      </c>
      <c r="G5523" s="20" t="s">
        <v>10674</v>
      </c>
      <c r="H5523" s="20" t="s">
        <v>49</v>
      </c>
    </row>
    <row r="5524" customFormat="false" ht="15.75" hidden="false" customHeight="false" outlineLevel="0" collapsed="false">
      <c r="A5524" s="20" t="s">
        <v>10891</v>
      </c>
      <c r="B5524" s="20" t="s">
        <v>10609</v>
      </c>
      <c r="C5524" s="20" t="s">
        <v>10892</v>
      </c>
      <c r="D5524" s="20" t="s">
        <v>10865</v>
      </c>
      <c r="E5524" s="20" t="s">
        <v>10672</v>
      </c>
      <c r="F5524" s="20" t="s">
        <v>10673</v>
      </c>
      <c r="G5524" s="20" t="s">
        <v>10674</v>
      </c>
      <c r="H5524" s="20" t="s">
        <v>49</v>
      </c>
    </row>
    <row r="5525" customFormat="false" ht="15.75" hidden="false" customHeight="false" outlineLevel="0" collapsed="false">
      <c r="A5525" s="20" t="s">
        <v>10893</v>
      </c>
      <c r="B5525" s="20" t="s">
        <v>10609</v>
      </c>
      <c r="C5525" s="20" t="s">
        <v>10892</v>
      </c>
      <c r="D5525" s="20" t="s">
        <v>10865</v>
      </c>
      <c r="E5525" s="20" t="s">
        <v>10672</v>
      </c>
      <c r="F5525" s="20" t="s">
        <v>10673</v>
      </c>
      <c r="G5525" s="20" t="s">
        <v>10674</v>
      </c>
      <c r="H5525" s="20" t="s">
        <v>49</v>
      </c>
    </row>
    <row r="5526" customFormat="false" ht="15.75" hidden="false" customHeight="false" outlineLevel="0" collapsed="false">
      <c r="A5526" s="20" t="s">
        <v>10894</v>
      </c>
      <c r="B5526" s="20" t="s">
        <v>10609</v>
      </c>
      <c r="C5526" s="20" t="s">
        <v>10895</v>
      </c>
      <c r="D5526" s="20" t="s">
        <v>10865</v>
      </c>
      <c r="E5526" s="20" t="s">
        <v>10672</v>
      </c>
      <c r="F5526" s="20" t="s">
        <v>10673</v>
      </c>
      <c r="G5526" s="20" t="s">
        <v>10674</v>
      </c>
      <c r="H5526" s="20" t="s">
        <v>49</v>
      </c>
    </row>
    <row r="5527" customFormat="false" ht="15.75" hidden="false" customHeight="false" outlineLevel="0" collapsed="false">
      <c r="A5527" s="20" t="s">
        <v>10896</v>
      </c>
      <c r="B5527" s="20" t="s">
        <v>10609</v>
      </c>
      <c r="C5527" s="20" t="s">
        <v>10895</v>
      </c>
      <c r="D5527" s="20" t="s">
        <v>10865</v>
      </c>
      <c r="E5527" s="20" t="s">
        <v>10672</v>
      </c>
      <c r="F5527" s="20" t="s">
        <v>10673</v>
      </c>
      <c r="G5527" s="20" t="s">
        <v>10674</v>
      </c>
      <c r="H5527" s="20" t="s">
        <v>49</v>
      </c>
    </row>
    <row r="5528" customFormat="false" ht="15.75" hidden="false" customHeight="false" outlineLevel="0" collapsed="false">
      <c r="A5528" s="20" t="s">
        <v>10897</v>
      </c>
      <c r="B5528" s="20" t="s">
        <v>10609</v>
      </c>
      <c r="C5528" s="20" t="s">
        <v>10898</v>
      </c>
      <c r="D5528" s="20" t="s">
        <v>10865</v>
      </c>
      <c r="E5528" s="20" t="s">
        <v>10672</v>
      </c>
      <c r="F5528" s="20" t="s">
        <v>10673</v>
      </c>
      <c r="G5528" s="20" t="s">
        <v>10674</v>
      </c>
      <c r="H5528" s="20" t="s">
        <v>49</v>
      </c>
    </row>
    <row r="5529" customFormat="false" ht="15.75" hidden="false" customHeight="false" outlineLevel="0" collapsed="false">
      <c r="A5529" s="20" t="s">
        <v>10899</v>
      </c>
      <c r="B5529" s="20" t="s">
        <v>10609</v>
      </c>
      <c r="C5529" s="20" t="s">
        <v>10898</v>
      </c>
      <c r="D5529" s="20" t="s">
        <v>10865</v>
      </c>
      <c r="E5529" s="20" t="s">
        <v>10672</v>
      </c>
      <c r="F5529" s="20" t="s">
        <v>10673</v>
      </c>
      <c r="G5529" s="20" t="s">
        <v>10674</v>
      </c>
      <c r="H5529" s="20" t="s">
        <v>49</v>
      </c>
    </row>
    <row r="5530" customFormat="false" ht="15.75" hidden="false" customHeight="false" outlineLevel="0" collapsed="false">
      <c r="A5530" s="20" t="s">
        <v>10900</v>
      </c>
      <c r="B5530" s="20" t="s">
        <v>10609</v>
      </c>
      <c r="C5530" s="20" t="s">
        <v>10901</v>
      </c>
      <c r="D5530" s="20" t="s">
        <v>10865</v>
      </c>
      <c r="E5530" s="20" t="s">
        <v>10672</v>
      </c>
      <c r="F5530" s="20" t="s">
        <v>10673</v>
      </c>
      <c r="G5530" s="20" t="s">
        <v>10674</v>
      </c>
      <c r="H5530" s="20" t="s">
        <v>49</v>
      </c>
    </row>
    <row r="5531" customFormat="false" ht="15.75" hidden="false" customHeight="false" outlineLevel="0" collapsed="false">
      <c r="A5531" s="20" t="s">
        <v>10902</v>
      </c>
      <c r="B5531" s="20" t="s">
        <v>10609</v>
      </c>
      <c r="C5531" s="20" t="s">
        <v>10901</v>
      </c>
      <c r="D5531" s="20" t="s">
        <v>10865</v>
      </c>
      <c r="E5531" s="20" t="s">
        <v>10672</v>
      </c>
      <c r="F5531" s="20" t="s">
        <v>10673</v>
      </c>
      <c r="G5531" s="20" t="s">
        <v>10674</v>
      </c>
      <c r="H5531" s="20" t="s">
        <v>49</v>
      </c>
    </row>
    <row r="5532" customFormat="false" ht="15.75" hidden="false" customHeight="false" outlineLevel="0" collapsed="false">
      <c r="A5532" s="20" t="s">
        <v>10903</v>
      </c>
      <c r="B5532" s="20" t="s">
        <v>10609</v>
      </c>
      <c r="C5532" s="20" t="s">
        <v>10904</v>
      </c>
      <c r="D5532" s="20" t="s">
        <v>10865</v>
      </c>
      <c r="E5532" s="20" t="s">
        <v>10672</v>
      </c>
      <c r="F5532" s="20" t="s">
        <v>10673</v>
      </c>
      <c r="G5532" s="20" t="s">
        <v>10674</v>
      </c>
      <c r="H5532" s="20" t="s">
        <v>49</v>
      </c>
    </row>
    <row r="5533" customFormat="false" ht="15.75" hidden="false" customHeight="false" outlineLevel="0" collapsed="false">
      <c r="A5533" s="20" t="s">
        <v>10905</v>
      </c>
      <c r="B5533" s="20" t="s">
        <v>10609</v>
      </c>
      <c r="C5533" s="20" t="s">
        <v>10904</v>
      </c>
      <c r="D5533" s="20" t="s">
        <v>10865</v>
      </c>
      <c r="E5533" s="20" t="s">
        <v>10672</v>
      </c>
      <c r="F5533" s="20" t="s">
        <v>10673</v>
      </c>
      <c r="G5533" s="20" t="s">
        <v>10674</v>
      </c>
      <c r="H5533" s="20" t="s">
        <v>49</v>
      </c>
    </row>
    <row r="5534" customFormat="false" ht="15.75" hidden="false" customHeight="false" outlineLevel="0" collapsed="false">
      <c r="A5534" s="20" t="s">
        <v>10906</v>
      </c>
      <c r="B5534" s="20" t="s">
        <v>10609</v>
      </c>
      <c r="C5534" s="20" t="s">
        <v>10907</v>
      </c>
      <c r="D5534" s="20" t="s">
        <v>10865</v>
      </c>
      <c r="E5534" s="20" t="s">
        <v>10672</v>
      </c>
      <c r="F5534" s="20" t="s">
        <v>10673</v>
      </c>
      <c r="G5534" s="20" t="s">
        <v>10674</v>
      </c>
      <c r="H5534" s="20" t="s">
        <v>49</v>
      </c>
    </row>
    <row r="5535" customFormat="false" ht="15.75" hidden="false" customHeight="false" outlineLevel="0" collapsed="false">
      <c r="A5535" s="20" t="s">
        <v>10908</v>
      </c>
      <c r="B5535" s="20" t="s">
        <v>10609</v>
      </c>
      <c r="C5535" s="20" t="s">
        <v>10907</v>
      </c>
      <c r="D5535" s="20" t="s">
        <v>10865</v>
      </c>
      <c r="E5535" s="20" t="s">
        <v>10672</v>
      </c>
      <c r="F5535" s="20" t="s">
        <v>10673</v>
      </c>
      <c r="G5535" s="20" t="s">
        <v>10674</v>
      </c>
      <c r="H5535" s="20" t="s">
        <v>49</v>
      </c>
    </row>
    <row r="5536" customFormat="false" ht="15.75" hidden="false" customHeight="false" outlineLevel="0" collapsed="false">
      <c r="A5536" s="20" t="s">
        <v>10909</v>
      </c>
      <c r="B5536" s="20" t="s">
        <v>10609</v>
      </c>
      <c r="C5536" s="20" t="s">
        <v>10910</v>
      </c>
      <c r="D5536" s="20" t="s">
        <v>10911</v>
      </c>
      <c r="E5536" s="20" t="s">
        <v>10672</v>
      </c>
      <c r="F5536" s="20" t="s">
        <v>10673</v>
      </c>
      <c r="G5536" s="20" t="s">
        <v>10674</v>
      </c>
      <c r="H5536" s="20" t="s">
        <v>49</v>
      </c>
    </row>
    <row r="5537" customFormat="false" ht="15.75" hidden="false" customHeight="false" outlineLevel="0" collapsed="false">
      <c r="A5537" s="20" t="s">
        <v>10912</v>
      </c>
      <c r="B5537" s="20" t="s">
        <v>10609</v>
      </c>
      <c r="C5537" s="20" t="s">
        <v>10910</v>
      </c>
      <c r="D5537" s="20" t="s">
        <v>10911</v>
      </c>
      <c r="E5537" s="20" t="s">
        <v>10672</v>
      </c>
      <c r="F5537" s="20" t="s">
        <v>10673</v>
      </c>
      <c r="G5537" s="20" t="s">
        <v>10674</v>
      </c>
      <c r="H5537" s="20" t="s">
        <v>49</v>
      </c>
    </row>
    <row r="5538" customFormat="false" ht="15.75" hidden="false" customHeight="false" outlineLevel="0" collapsed="false">
      <c r="A5538" s="20" t="s">
        <v>10913</v>
      </c>
      <c r="B5538" s="20" t="s">
        <v>10609</v>
      </c>
      <c r="C5538" s="20" t="s">
        <v>10914</v>
      </c>
      <c r="D5538" s="20" t="s">
        <v>10911</v>
      </c>
      <c r="E5538" s="20" t="s">
        <v>10672</v>
      </c>
      <c r="F5538" s="20" t="s">
        <v>10673</v>
      </c>
      <c r="G5538" s="20" t="s">
        <v>10674</v>
      </c>
      <c r="H5538" s="20" t="s">
        <v>49</v>
      </c>
    </row>
    <row r="5539" customFormat="false" ht="15.75" hidden="false" customHeight="false" outlineLevel="0" collapsed="false">
      <c r="A5539" s="20" t="s">
        <v>10915</v>
      </c>
      <c r="B5539" s="20" t="s">
        <v>10609</v>
      </c>
      <c r="C5539" s="20" t="s">
        <v>10914</v>
      </c>
      <c r="D5539" s="20" t="s">
        <v>10911</v>
      </c>
      <c r="E5539" s="20" t="s">
        <v>10672</v>
      </c>
      <c r="F5539" s="20" t="s">
        <v>10673</v>
      </c>
      <c r="G5539" s="20" t="s">
        <v>10674</v>
      </c>
      <c r="H5539" s="20" t="s">
        <v>49</v>
      </c>
    </row>
    <row r="5540" customFormat="false" ht="15.75" hidden="false" customHeight="false" outlineLevel="0" collapsed="false">
      <c r="A5540" s="20" t="s">
        <v>10916</v>
      </c>
      <c r="B5540" s="20" t="s">
        <v>10609</v>
      </c>
      <c r="C5540" s="20" t="s">
        <v>10917</v>
      </c>
      <c r="D5540" s="20" t="s">
        <v>10911</v>
      </c>
      <c r="E5540" s="20" t="s">
        <v>10672</v>
      </c>
      <c r="F5540" s="20" t="s">
        <v>10673</v>
      </c>
      <c r="G5540" s="20" t="s">
        <v>10674</v>
      </c>
      <c r="H5540" s="20" t="s">
        <v>49</v>
      </c>
    </row>
    <row r="5541" customFormat="false" ht="15.75" hidden="false" customHeight="false" outlineLevel="0" collapsed="false">
      <c r="A5541" s="20" t="s">
        <v>10918</v>
      </c>
      <c r="B5541" s="20" t="s">
        <v>10609</v>
      </c>
      <c r="C5541" s="20" t="s">
        <v>10917</v>
      </c>
      <c r="D5541" s="20" t="s">
        <v>10911</v>
      </c>
      <c r="E5541" s="20" t="s">
        <v>10672</v>
      </c>
      <c r="F5541" s="20" t="s">
        <v>10673</v>
      </c>
      <c r="G5541" s="20" t="s">
        <v>10674</v>
      </c>
      <c r="H5541" s="20" t="s">
        <v>49</v>
      </c>
    </row>
    <row r="5542" customFormat="false" ht="15.75" hidden="false" customHeight="false" outlineLevel="0" collapsed="false">
      <c r="A5542" s="20" t="s">
        <v>10919</v>
      </c>
      <c r="B5542" s="20" t="s">
        <v>10609</v>
      </c>
      <c r="C5542" s="20" t="s">
        <v>10920</v>
      </c>
      <c r="D5542" s="20" t="s">
        <v>10911</v>
      </c>
      <c r="E5542" s="20" t="s">
        <v>10672</v>
      </c>
      <c r="F5542" s="20" t="s">
        <v>10673</v>
      </c>
      <c r="G5542" s="20" t="s">
        <v>10674</v>
      </c>
      <c r="H5542" s="20" t="s">
        <v>49</v>
      </c>
    </row>
    <row r="5543" customFormat="false" ht="15.75" hidden="false" customHeight="false" outlineLevel="0" collapsed="false">
      <c r="A5543" s="20" t="s">
        <v>10921</v>
      </c>
      <c r="B5543" s="20" t="s">
        <v>10609</v>
      </c>
      <c r="C5543" s="20" t="s">
        <v>10920</v>
      </c>
      <c r="D5543" s="20" t="s">
        <v>10911</v>
      </c>
      <c r="E5543" s="20" t="s">
        <v>10672</v>
      </c>
      <c r="F5543" s="20" t="s">
        <v>10673</v>
      </c>
      <c r="G5543" s="20" t="s">
        <v>10674</v>
      </c>
      <c r="H5543" s="20" t="s">
        <v>49</v>
      </c>
    </row>
    <row r="5544" customFormat="false" ht="15.75" hidden="false" customHeight="false" outlineLevel="0" collapsed="false">
      <c r="A5544" s="20" t="s">
        <v>10922</v>
      </c>
      <c r="B5544" s="20" t="s">
        <v>10609</v>
      </c>
      <c r="C5544" s="20" t="s">
        <v>10923</v>
      </c>
      <c r="D5544" s="20" t="s">
        <v>10911</v>
      </c>
      <c r="E5544" s="20" t="s">
        <v>10672</v>
      </c>
      <c r="F5544" s="20" t="s">
        <v>10673</v>
      </c>
      <c r="G5544" s="20" t="s">
        <v>10674</v>
      </c>
      <c r="H5544" s="20" t="s">
        <v>49</v>
      </c>
    </row>
    <row r="5545" customFormat="false" ht="15.75" hidden="false" customHeight="false" outlineLevel="0" collapsed="false">
      <c r="A5545" s="20" t="s">
        <v>10924</v>
      </c>
      <c r="B5545" s="20" t="s">
        <v>10609</v>
      </c>
      <c r="C5545" s="20" t="s">
        <v>10923</v>
      </c>
      <c r="D5545" s="20" t="s">
        <v>10911</v>
      </c>
      <c r="E5545" s="20" t="s">
        <v>10672</v>
      </c>
      <c r="F5545" s="20" t="s">
        <v>10673</v>
      </c>
      <c r="G5545" s="20" t="s">
        <v>10674</v>
      </c>
      <c r="H5545" s="20" t="s">
        <v>49</v>
      </c>
    </row>
    <row r="5546" customFormat="false" ht="15.75" hidden="false" customHeight="false" outlineLevel="0" collapsed="false">
      <c r="A5546" s="20" t="s">
        <v>10925</v>
      </c>
      <c r="B5546" s="20" t="s">
        <v>10609</v>
      </c>
      <c r="C5546" s="20" t="s">
        <v>10926</v>
      </c>
      <c r="D5546" s="20" t="s">
        <v>10911</v>
      </c>
      <c r="E5546" s="20" t="s">
        <v>10672</v>
      </c>
      <c r="F5546" s="20" t="s">
        <v>10673</v>
      </c>
      <c r="G5546" s="20" t="s">
        <v>10674</v>
      </c>
      <c r="H5546" s="20" t="s">
        <v>49</v>
      </c>
    </row>
    <row r="5547" customFormat="false" ht="15.75" hidden="false" customHeight="false" outlineLevel="0" collapsed="false">
      <c r="A5547" s="20" t="s">
        <v>10927</v>
      </c>
      <c r="B5547" s="20" t="s">
        <v>10609</v>
      </c>
      <c r="C5547" s="20" t="s">
        <v>10926</v>
      </c>
      <c r="D5547" s="20" t="s">
        <v>10911</v>
      </c>
      <c r="E5547" s="20" t="s">
        <v>10672</v>
      </c>
      <c r="F5547" s="20" t="s">
        <v>10673</v>
      </c>
      <c r="G5547" s="20" t="s">
        <v>10674</v>
      </c>
      <c r="H5547" s="20" t="s">
        <v>49</v>
      </c>
    </row>
    <row r="5548" customFormat="false" ht="15.75" hidden="false" customHeight="false" outlineLevel="0" collapsed="false">
      <c r="A5548" s="20" t="s">
        <v>10928</v>
      </c>
      <c r="B5548" s="20" t="s">
        <v>10609</v>
      </c>
      <c r="C5548" s="20" t="s">
        <v>10929</v>
      </c>
      <c r="D5548" s="20" t="s">
        <v>10911</v>
      </c>
      <c r="E5548" s="20" t="s">
        <v>10672</v>
      </c>
      <c r="F5548" s="20" t="s">
        <v>10673</v>
      </c>
      <c r="G5548" s="20" t="s">
        <v>10674</v>
      </c>
      <c r="H5548" s="20" t="s">
        <v>49</v>
      </c>
    </row>
    <row r="5549" customFormat="false" ht="15.75" hidden="false" customHeight="false" outlineLevel="0" collapsed="false">
      <c r="A5549" s="20" t="s">
        <v>10930</v>
      </c>
      <c r="B5549" s="20" t="s">
        <v>10609</v>
      </c>
      <c r="C5549" s="20" t="s">
        <v>10929</v>
      </c>
      <c r="D5549" s="20" t="s">
        <v>10911</v>
      </c>
      <c r="E5549" s="20" t="s">
        <v>10672</v>
      </c>
      <c r="F5549" s="20" t="s">
        <v>10673</v>
      </c>
      <c r="G5549" s="20" t="s">
        <v>10674</v>
      </c>
      <c r="H5549" s="20" t="s">
        <v>49</v>
      </c>
    </row>
    <row r="5550" customFormat="false" ht="15.75" hidden="false" customHeight="false" outlineLevel="0" collapsed="false">
      <c r="A5550" s="20" t="s">
        <v>10931</v>
      </c>
      <c r="B5550" s="20" t="s">
        <v>10609</v>
      </c>
      <c r="C5550" s="20" t="s">
        <v>10932</v>
      </c>
      <c r="D5550" s="20" t="s">
        <v>10911</v>
      </c>
      <c r="E5550" s="20" t="s">
        <v>10672</v>
      </c>
      <c r="F5550" s="20" t="s">
        <v>10673</v>
      </c>
      <c r="G5550" s="20" t="s">
        <v>10674</v>
      </c>
      <c r="H5550" s="20" t="s">
        <v>49</v>
      </c>
    </row>
    <row r="5551" customFormat="false" ht="15.75" hidden="false" customHeight="false" outlineLevel="0" collapsed="false">
      <c r="A5551" s="20" t="s">
        <v>10933</v>
      </c>
      <c r="B5551" s="20" t="s">
        <v>10609</v>
      </c>
      <c r="C5551" s="20" t="s">
        <v>10932</v>
      </c>
      <c r="D5551" s="20" t="s">
        <v>10911</v>
      </c>
      <c r="E5551" s="20" t="s">
        <v>10672</v>
      </c>
      <c r="F5551" s="20" t="s">
        <v>10673</v>
      </c>
      <c r="G5551" s="20" t="s">
        <v>10674</v>
      </c>
      <c r="H5551" s="20" t="s">
        <v>49</v>
      </c>
    </row>
    <row r="5552" customFormat="false" ht="15.75" hidden="false" customHeight="false" outlineLevel="0" collapsed="false">
      <c r="A5552" s="20" t="s">
        <v>10934</v>
      </c>
      <c r="B5552" s="20" t="s">
        <v>10609</v>
      </c>
      <c r="C5552" s="20" t="s">
        <v>10935</v>
      </c>
      <c r="D5552" s="20" t="s">
        <v>10911</v>
      </c>
      <c r="E5552" s="20" t="s">
        <v>10672</v>
      </c>
      <c r="F5552" s="20" t="s">
        <v>10673</v>
      </c>
      <c r="G5552" s="20" t="s">
        <v>10674</v>
      </c>
      <c r="H5552" s="20" t="s">
        <v>49</v>
      </c>
    </row>
    <row r="5553" customFormat="false" ht="15.75" hidden="false" customHeight="false" outlineLevel="0" collapsed="false">
      <c r="A5553" s="20" t="s">
        <v>10936</v>
      </c>
      <c r="B5553" s="20" t="s">
        <v>10609</v>
      </c>
      <c r="C5553" s="20" t="s">
        <v>10935</v>
      </c>
      <c r="D5553" s="20" t="s">
        <v>10911</v>
      </c>
      <c r="E5553" s="20" t="s">
        <v>10672</v>
      </c>
      <c r="F5553" s="20" t="s">
        <v>10673</v>
      </c>
      <c r="G5553" s="20" t="s">
        <v>10674</v>
      </c>
      <c r="H5553" s="20" t="s">
        <v>49</v>
      </c>
    </row>
    <row r="5554" customFormat="false" ht="15.75" hidden="false" customHeight="false" outlineLevel="0" collapsed="false">
      <c r="A5554" s="20" t="s">
        <v>10937</v>
      </c>
      <c r="B5554" s="20" t="s">
        <v>10609</v>
      </c>
      <c r="C5554" s="20" t="s">
        <v>10938</v>
      </c>
      <c r="D5554" s="20" t="s">
        <v>10911</v>
      </c>
      <c r="E5554" s="20" t="s">
        <v>10672</v>
      </c>
      <c r="F5554" s="20" t="s">
        <v>10673</v>
      </c>
      <c r="G5554" s="20" t="s">
        <v>10674</v>
      </c>
      <c r="H5554" s="20" t="s">
        <v>49</v>
      </c>
    </row>
    <row r="5555" customFormat="false" ht="15.75" hidden="false" customHeight="false" outlineLevel="0" collapsed="false">
      <c r="A5555" s="20" t="s">
        <v>10939</v>
      </c>
      <c r="B5555" s="20" t="s">
        <v>10609</v>
      </c>
      <c r="C5555" s="20" t="s">
        <v>10938</v>
      </c>
      <c r="D5555" s="20" t="s">
        <v>10911</v>
      </c>
      <c r="E5555" s="20" t="s">
        <v>10672</v>
      </c>
      <c r="F5555" s="20" t="s">
        <v>10673</v>
      </c>
      <c r="G5555" s="20" t="s">
        <v>10674</v>
      </c>
      <c r="H5555" s="20" t="s">
        <v>49</v>
      </c>
    </row>
    <row r="5556" customFormat="false" ht="15.75" hidden="false" customHeight="false" outlineLevel="0" collapsed="false">
      <c r="A5556" s="20" t="s">
        <v>10940</v>
      </c>
      <c r="B5556" s="20" t="s">
        <v>10609</v>
      </c>
      <c r="C5556" s="20" t="s">
        <v>10941</v>
      </c>
      <c r="D5556" s="20" t="s">
        <v>10911</v>
      </c>
      <c r="E5556" s="20" t="s">
        <v>10672</v>
      </c>
      <c r="F5556" s="20" t="s">
        <v>10673</v>
      </c>
      <c r="G5556" s="20" t="s">
        <v>10674</v>
      </c>
      <c r="H5556" s="20" t="s">
        <v>49</v>
      </c>
    </row>
    <row r="5557" customFormat="false" ht="15.75" hidden="false" customHeight="false" outlineLevel="0" collapsed="false">
      <c r="A5557" s="20" t="s">
        <v>10942</v>
      </c>
      <c r="B5557" s="20" t="s">
        <v>10609</v>
      </c>
      <c r="C5557" s="20" t="s">
        <v>10941</v>
      </c>
      <c r="D5557" s="20" t="s">
        <v>10911</v>
      </c>
      <c r="E5557" s="20" t="s">
        <v>10672</v>
      </c>
      <c r="F5557" s="20" t="s">
        <v>10673</v>
      </c>
      <c r="G5557" s="20" t="s">
        <v>10674</v>
      </c>
      <c r="H5557" s="20" t="s">
        <v>49</v>
      </c>
    </row>
    <row r="5558" customFormat="false" ht="15.75" hidden="false" customHeight="false" outlineLevel="0" collapsed="false">
      <c r="A5558" s="20" t="s">
        <v>10943</v>
      </c>
      <c r="B5558" s="20" t="s">
        <v>10609</v>
      </c>
      <c r="C5558" s="20" t="s">
        <v>10944</v>
      </c>
      <c r="D5558" s="20" t="s">
        <v>10911</v>
      </c>
      <c r="E5558" s="20" t="s">
        <v>10672</v>
      </c>
      <c r="F5558" s="20" t="s">
        <v>10673</v>
      </c>
      <c r="G5558" s="20" t="s">
        <v>10674</v>
      </c>
      <c r="H5558" s="20" t="s">
        <v>49</v>
      </c>
    </row>
    <row r="5559" customFormat="false" ht="15.75" hidden="false" customHeight="false" outlineLevel="0" collapsed="false">
      <c r="A5559" s="20" t="s">
        <v>10945</v>
      </c>
      <c r="B5559" s="20" t="s">
        <v>10609</v>
      </c>
      <c r="C5559" s="20" t="s">
        <v>10944</v>
      </c>
      <c r="D5559" s="20" t="s">
        <v>10911</v>
      </c>
      <c r="E5559" s="20" t="s">
        <v>10672</v>
      </c>
      <c r="F5559" s="20" t="s">
        <v>10673</v>
      </c>
      <c r="G5559" s="20" t="s">
        <v>10674</v>
      </c>
      <c r="H5559" s="20" t="s">
        <v>49</v>
      </c>
    </row>
    <row r="5560" customFormat="false" ht="15.75" hidden="false" customHeight="false" outlineLevel="0" collapsed="false">
      <c r="A5560" s="20" t="s">
        <v>10946</v>
      </c>
      <c r="B5560" s="20" t="s">
        <v>10609</v>
      </c>
      <c r="C5560" s="20" t="s">
        <v>10947</v>
      </c>
      <c r="D5560" s="20" t="s">
        <v>10911</v>
      </c>
      <c r="E5560" s="20" t="s">
        <v>10672</v>
      </c>
      <c r="F5560" s="20" t="s">
        <v>10673</v>
      </c>
      <c r="G5560" s="20" t="s">
        <v>10674</v>
      </c>
      <c r="H5560" s="20" t="s">
        <v>49</v>
      </c>
    </row>
    <row r="5561" customFormat="false" ht="15.75" hidden="false" customHeight="false" outlineLevel="0" collapsed="false">
      <c r="A5561" s="20" t="s">
        <v>10948</v>
      </c>
      <c r="B5561" s="20" t="s">
        <v>10609</v>
      </c>
      <c r="C5561" s="20" t="s">
        <v>10947</v>
      </c>
      <c r="D5561" s="20" t="s">
        <v>10911</v>
      </c>
      <c r="E5561" s="20" t="s">
        <v>10672</v>
      </c>
      <c r="F5561" s="20" t="s">
        <v>10673</v>
      </c>
      <c r="G5561" s="20" t="s">
        <v>10674</v>
      </c>
      <c r="H5561" s="20" t="s">
        <v>49</v>
      </c>
    </row>
    <row r="5562" customFormat="false" ht="15.75" hidden="false" customHeight="false" outlineLevel="0" collapsed="false">
      <c r="A5562" s="20" t="s">
        <v>10949</v>
      </c>
      <c r="B5562" s="20" t="s">
        <v>10609</v>
      </c>
      <c r="C5562" s="20" t="s">
        <v>10950</v>
      </c>
      <c r="D5562" s="20" t="s">
        <v>10911</v>
      </c>
      <c r="E5562" s="20" t="s">
        <v>10672</v>
      </c>
      <c r="F5562" s="20" t="s">
        <v>10673</v>
      </c>
      <c r="G5562" s="20" t="s">
        <v>10674</v>
      </c>
      <c r="H5562" s="20" t="s">
        <v>49</v>
      </c>
    </row>
    <row r="5563" customFormat="false" ht="15.75" hidden="false" customHeight="false" outlineLevel="0" collapsed="false">
      <c r="A5563" s="20" t="s">
        <v>10951</v>
      </c>
      <c r="B5563" s="20" t="s">
        <v>10609</v>
      </c>
      <c r="C5563" s="20" t="s">
        <v>10950</v>
      </c>
      <c r="D5563" s="20" t="s">
        <v>10911</v>
      </c>
      <c r="E5563" s="20" t="s">
        <v>10672</v>
      </c>
      <c r="F5563" s="20" t="s">
        <v>10673</v>
      </c>
      <c r="G5563" s="20" t="s">
        <v>10674</v>
      </c>
      <c r="H5563" s="20" t="s">
        <v>49</v>
      </c>
    </row>
    <row r="5564" customFormat="false" ht="15.75" hidden="false" customHeight="false" outlineLevel="0" collapsed="false">
      <c r="A5564" s="20" t="s">
        <v>10952</v>
      </c>
      <c r="B5564" s="20" t="s">
        <v>10609</v>
      </c>
      <c r="C5564" s="20" t="s">
        <v>10953</v>
      </c>
      <c r="D5564" s="20" t="s">
        <v>10911</v>
      </c>
      <c r="E5564" s="20" t="s">
        <v>10672</v>
      </c>
      <c r="F5564" s="20" t="s">
        <v>10673</v>
      </c>
      <c r="G5564" s="20" t="s">
        <v>10674</v>
      </c>
      <c r="H5564" s="20" t="s">
        <v>49</v>
      </c>
    </row>
    <row r="5565" customFormat="false" ht="15.75" hidden="false" customHeight="false" outlineLevel="0" collapsed="false">
      <c r="A5565" s="20" t="s">
        <v>10954</v>
      </c>
      <c r="B5565" s="20" t="s">
        <v>10609</v>
      </c>
      <c r="C5565" s="20" t="s">
        <v>10953</v>
      </c>
      <c r="D5565" s="20" t="s">
        <v>10911</v>
      </c>
      <c r="E5565" s="20" t="s">
        <v>10672</v>
      </c>
      <c r="F5565" s="20" t="s">
        <v>10673</v>
      </c>
      <c r="G5565" s="20" t="s">
        <v>10674</v>
      </c>
      <c r="H5565" s="20" t="s">
        <v>49</v>
      </c>
    </row>
    <row r="5566" customFormat="false" ht="15.75" hidden="false" customHeight="false" outlineLevel="0" collapsed="false">
      <c r="A5566" s="20" t="s">
        <v>10955</v>
      </c>
      <c r="B5566" s="20" t="s">
        <v>10609</v>
      </c>
      <c r="C5566" s="20" t="s">
        <v>10956</v>
      </c>
      <c r="D5566" s="20" t="s">
        <v>10957</v>
      </c>
      <c r="E5566" s="20" t="s">
        <v>10672</v>
      </c>
      <c r="F5566" s="20" t="s">
        <v>10673</v>
      </c>
      <c r="G5566" s="20" t="s">
        <v>10674</v>
      </c>
      <c r="H5566" s="20" t="s">
        <v>49</v>
      </c>
    </row>
    <row r="5567" customFormat="false" ht="15.75" hidden="false" customHeight="false" outlineLevel="0" collapsed="false">
      <c r="A5567" s="20" t="s">
        <v>10958</v>
      </c>
      <c r="B5567" s="20" t="s">
        <v>10609</v>
      </c>
      <c r="C5567" s="20" t="s">
        <v>10956</v>
      </c>
      <c r="D5567" s="20" t="s">
        <v>10957</v>
      </c>
      <c r="E5567" s="20" t="s">
        <v>10672</v>
      </c>
      <c r="F5567" s="20" t="s">
        <v>10673</v>
      </c>
      <c r="G5567" s="20" t="s">
        <v>10674</v>
      </c>
      <c r="H5567" s="20" t="s">
        <v>49</v>
      </c>
    </row>
    <row r="5568" customFormat="false" ht="15.75" hidden="false" customHeight="false" outlineLevel="0" collapsed="false">
      <c r="A5568" s="20" t="s">
        <v>10959</v>
      </c>
      <c r="B5568" s="20" t="s">
        <v>10609</v>
      </c>
      <c r="C5568" s="20" t="s">
        <v>10960</v>
      </c>
      <c r="D5568" s="20" t="s">
        <v>10957</v>
      </c>
      <c r="E5568" s="20" t="s">
        <v>10672</v>
      </c>
      <c r="F5568" s="20" t="s">
        <v>10673</v>
      </c>
      <c r="G5568" s="20" t="s">
        <v>10674</v>
      </c>
      <c r="H5568" s="20" t="s">
        <v>49</v>
      </c>
    </row>
    <row r="5569" customFormat="false" ht="15.75" hidden="false" customHeight="false" outlineLevel="0" collapsed="false">
      <c r="A5569" s="20" t="s">
        <v>10961</v>
      </c>
      <c r="B5569" s="20" t="s">
        <v>10609</v>
      </c>
      <c r="C5569" s="20" t="s">
        <v>10960</v>
      </c>
      <c r="D5569" s="20" t="s">
        <v>10957</v>
      </c>
      <c r="E5569" s="20" t="s">
        <v>10672</v>
      </c>
      <c r="F5569" s="20" t="s">
        <v>10673</v>
      </c>
      <c r="G5569" s="20" t="s">
        <v>10674</v>
      </c>
      <c r="H5569" s="20" t="s">
        <v>49</v>
      </c>
    </row>
    <row r="5570" customFormat="false" ht="15.75" hidden="false" customHeight="false" outlineLevel="0" collapsed="false">
      <c r="A5570" s="20" t="s">
        <v>10962</v>
      </c>
      <c r="B5570" s="20" t="s">
        <v>10609</v>
      </c>
      <c r="C5570" s="20" t="s">
        <v>10963</v>
      </c>
      <c r="D5570" s="20" t="s">
        <v>10957</v>
      </c>
      <c r="E5570" s="20" t="s">
        <v>10672</v>
      </c>
      <c r="F5570" s="20" t="s">
        <v>10673</v>
      </c>
      <c r="G5570" s="20" t="s">
        <v>10674</v>
      </c>
      <c r="H5570" s="20" t="s">
        <v>49</v>
      </c>
    </row>
    <row r="5571" customFormat="false" ht="15.75" hidden="false" customHeight="false" outlineLevel="0" collapsed="false">
      <c r="A5571" s="20" t="s">
        <v>10964</v>
      </c>
      <c r="B5571" s="20" t="s">
        <v>10609</v>
      </c>
      <c r="C5571" s="20" t="s">
        <v>10963</v>
      </c>
      <c r="D5571" s="20" t="s">
        <v>10957</v>
      </c>
      <c r="E5571" s="20" t="s">
        <v>10672</v>
      </c>
      <c r="F5571" s="20" t="s">
        <v>10673</v>
      </c>
      <c r="G5571" s="20" t="s">
        <v>10674</v>
      </c>
      <c r="H5571" s="20" t="s">
        <v>49</v>
      </c>
    </row>
    <row r="5572" customFormat="false" ht="15.75" hidden="false" customHeight="false" outlineLevel="0" collapsed="false">
      <c r="A5572" s="20" t="s">
        <v>10965</v>
      </c>
      <c r="B5572" s="20" t="s">
        <v>10609</v>
      </c>
      <c r="C5572" s="20" t="s">
        <v>10966</v>
      </c>
      <c r="D5572" s="20" t="s">
        <v>10957</v>
      </c>
      <c r="E5572" s="20" t="s">
        <v>10672</v>
      </c>
      <c r="F5572" s="20" t="s">
        <v>10673</v>
      </c>
      <c r="G5572" s="20" t="s">
        <v>10674</v>
      </c>
      <c r="H5572" s="20" t="s">
        <v>49</v>
      </c>
    </row>
    <row r="5573" customFormat="false" ht="15.75" hidden="false" customHeight="false" outlineLevel="0" collapsed="false">
      <c r="A5573" s="20" t="s">
        <v>10967</v>
      </c>
      <c r="B5573" s="20" t="s">
        <v>10609</v>
      </c>
      <c r="C5573" s="20" t="s">
        <v>10966</v>
      </c>
      <c r="D5573" s="20" t="s">
        <v>10957</v>
      </c>
      <c r="E5573" s="20" t="s">
        <v>10672</v>
      </c>
      <c r="F5573" s="20" t="s">
        <v>10673</v>
      </c>
      <c r="G5573" s="20" t="s">
        <v>10674</v>
      </c>
      <c r="H5573" s="20" t="s">
        <v>49</v>
      </c>
    </row>
    <row r="5574" customFormat="false" ht="15.75" hidden="false" customHeight="false" outlineLevel="0" collapsed="false">
      <c r="A5574" s="20" t="s">
        <v>10968</v>
      </c>
      <c r="B5574" s="20" t="s">
        <v>10609</v>
      </c>
      <c r="C5574" s="20" t="s">
        <v>10969</v>
      </c>
      <c r="D5574" s="20" t="s">
        <v>10957</v>
      </c>
      <c r="E5574" s="20" t="s">
        <v>10672</v>
      </c>
      <c r="F5574" s="20" t="s">
        <v>10673</v>
      </c>
      <c r="G5574" s="20" t="s">
        <v>10674</v>
      </c>
      <c r="H5574" s="20" t="s">
        <v>49</v>
      </c>
    </row>
    <row r="5575" customFormat="false" ht="15.75" hidden="false" customHeight="false" outlineLevel="0" collapsed="false">
      <c r="A5575" s="20" t="s">
        <v>10970</v>
      </c>
      <c r="B5575" s="20" t="s">
        <v>10609</v>
      </c>
      <c r="C5575" s="20" t="s">
        <v>10969</v>
      </c>
      <c r="D5575" s="20" t="s">
        <v>10957</v>
      </c>
      <c r="E5575" s="20" t="s">
        <v>10672</v>
      </c>
      <c r="F5575" s="20" t="s">
        <v>10673</v>
      </c>
      <c r="G5575" s="20" t="s">
        <v>10674</v>
      </c>
      <c r="H5575" s="20" t="s">
        <v>49</v>
      </c>
    </row>
    <row r="5576" customFormat="false" ht="15.75" hidden="false" customHeight="false" outlineLevel="0" collapsed="false">
      <c r="A5576" s="20" t="s">
        <v>10971</v>
      </c>
      <c r="B5576" s="20" t="s">
        <v>10609</v>
      </c>
      <c r="C5576" s="20" t="s">
        <v>10972</v>
      </c>
      <c r="D5576" s="20" t="s">
        <v>10957</v>
      </c>
      <c r="E5576" s="20" t="s">
        <v>10672</v>
      </c>
      <c r="F5576" s="20" t="s">
        <v>10673</v>
      </c>
      <c r="G5576" s="20" t="s">
        <v>10674</v>
      </c>
      <c r="H5576" s="20" t="s">
        <v>49</v>
      </c>
    </row>
    <row r="5577" customFormat="false" ht="15.75" hidden="false" customHeight="false" outlineLevel="0" collapsed="false">
      <c r="A5577" s="20" t="s">
        <v>10973</v>
      </c>
      <c r="B5577" s="20" t="s">
        <v>10609</v>
      </c>
      <c r="C5577" s="20" t="s">
        <v>10972</v>
      </c>
      <c r="D5577" s="20" t="s">
        <v>10957</v>
      </c>
      <c r="E5577" s="20" t="s">
        <v>10672</v>
      </c>
      <c r="F5577" s="20" t="s">
        <v>10673</v>
      </c>
      <c r="G5577" s="20" t="s">
        <v>10674</v>
      </c>
      <c r="H5577" s="20" t="s">
        <v>49</v>
      </c>
    </row>
    <row r="5578" customFormat="false" ht="15.75" hidden="false" customHeight="false" outlineLevel="0" collapsed="false">
      <c r="A5578" s="20" t="s">
        <v>10974</v>
      </c>
      <c r="B5578" s="20" t="s">
        <v>10609</v>
      </c>
      <c r="C5578" s="20" t="s">
        <v>10975</v>
      </c>
      <c r="D5578" s="20" t="s">
        <v>10957</v>
      </c>
      <c r="E5578" s="20" t="s">
        <v>10672</v>
      </c>
      <c r="F5578" s="20" t="s">
        <v>10673</v>
      </c>
      <c r="G5578" s="20" t="s">
        <v>10674</v>
      </c>
      <c r="H5578" s="20" t="s">
        <v>49</v>
      </c>
    </row>
    <row r="5579" customFormat="false" ht="15.75" hidden="false" customHeight="false" outlineLevel="0" collapsed="false">
      <c r="A5579" s="20" t="s">
        <v>10976</v>
      </c>
      <c r="B5579" s="20" t="s">
        <v>10609</v>
      </c>
      <c r="C5579" s="20" t="s">
        <v>10975</v>
      </c>
      <c r="D5579" s="20" t="s">
        <v>10957</v>
      </c>
      <c r="E5579" s="20" t="s">
        <v>10672</v>
      </c>
      <c r="F5579" s="20" t="s">
        <v>10673</v>
      </c>
      <c r="G5579" s="20" t="s">
        <v>10674</v>
      </c>
      <c r="H5579" s="20" t="s">
        <v>49</v>
      </c>
    </row>
    <row r="5580" customFormat="false" ht="15.75" hidden="false" customHeight="false" outlineLevel="0" collapsed="false">
      <c r="A5580" s="20" t="s">
        <v>10977</v>
      </c>
      <c r="B5580" s="20" t="s">
        <v>10609</v>
      </c>
      <c r="C5580" s="20" t="s">
        <v>10978</v>
      </c>
      <c r="D5580" s="20" t="s">
        <v>10957</v>
      </c>
      <c r="E5580" s="20" t="s">
        <v>10672</v>
      </c>
      <c r="F5580" s="20" t="s">
        <v>10673</v>
      </c>
      <c r="G5580" s="20" t="s">
        <v>10674</v>
      </c>
      <c r="H5580" s="20" t="s">
        <v>49</v>
      </c>
    </row>
    <row r="5581" customFormat="false" ht="15.75" hidden="false" customHeight="false" outlineLevel="0" collapsed="false">
      <c r="A5581" s="20" t="s">
        <v>10979</v>
      </c>
      <c r="B5581" s="20" t="s">
        <v>10609</v>
      </c>
      <c r="C5581" s="20" t="s">
        <v>10978</v>
      </c>
      <c r="D5581" s="20" t="s">
        <v>10957</v>
      </c>
      <c r="E5581" s="20" t="s">
        <v>10672</v>
      </c>
      <c r="F5581" s="20" t="s">
        <v>10673</v>
      </c>
      <c r="G5581" s="20" t="s">
        <v>10674</v>
      </c>
      <c r="H5581" s="20" t="s">
        <v>49</v>
      </c>
    </row>
    <row r="5582" customFormat="false" ht="15.75" hidden="false" customHeight="false" outlineLevel="0" collapsed="false">
      <c r="A5582" s="20" t="s">
        <v>10980</v>
      </c>
      <c r="B5582" s="20" t="s">
        <v>10609</v>
      </c>
      <c r="C5582" s="20" t="s">
        <v>10981</v>
      </c>
      <c r="D5582" s="20" t="s">
        <v>10957</v>
      </c>
      <c r="E5582" s="20" t="s">
        <v>10672</v>
      </c>
      <c r="F5582" s="20" t="s">
        <v>10673</v>
      </c>
      <c r="G5582" s="20" t="s">
        <v>10674</v>
      </c>
      <c r="H5582" s="20" t="s">
        <v>49</v>
      </c>
    </row>
    <row r="5583" customFormat="false" ht="15.75" hidden="false" customHeight="false" outlineLevel="0" collapsed="false">
      <c r="A5583" s="20" t="s">
        <v>10982</v>
      </c>
      <c r="B5583" s="20" t="s">
        <v>10609</v>
      </c>
      <c r="C5583" s="20" t="s">
        <v>10981</v>
      </c>
      <c r="D5583" s="20" t="s">
        <v>10957</v>
      </c>
      <c r="E5583" s="20" t="s">
        <v>10672</v>
      </c>
      <c r="F5583" s="20" t="s">
        <v>10673</v>
      </c>
      <c r="G5583" s="20" t="s">
        <v>10674</v>
      </c>
      <c r="H5583" s="20" t="s">
        <v>49</v>
      </c>
    </row>
    <row r="5584" customFormat="false" ht="15.75" hidden="false" customHeight="false" outlineLevel="0" collapsed="false">
      <c r="A5584" s="20" t="s">
        <v>10983</v>
      </c>
      <c r="B5584" s="20" t="s">
        <v>10609</v>
      </c>
      <c r="C5584" s="20" t="s">
        <v>10984</v>
      </c>
      <c r="D5584" s="20" t="s">
        <v>10957</v>
      </c>
      <c r="E5584" s="20" t="s">
        <v>10672</v>
      </c>
      <c r="F5584" s="20" t="s">
        <v>10673</v>
      </c>
      <c r="G5584" s="20" t="s">
        <v>10674</v>
      </c>
      <c r="H5584" s="20" t="s">
        <v>49</v>
      </c>
    </row>
    <row r="5585" customFormat="false" ht="15.75" hidden="false" customHeight="false" outlineLevel="0" collapsed="false">
      <c r="A5585" s="20" t="s">
        <v>10985</v>
      </c>
      <c r="B5585" s="20" t="s">
        <v>10609</v>
      </c>
      <c r="C5585" s="20" t="s">
        <v>10984</v>
      </c>
      <c r="D5585" s="20" t="s">
        <v>10957</v>
      </c>
      <c r="E5585" s="20" t="s">
        <v>10672</v>
      </c>
      <c r="F5585" s="20" t="s">
        <v>10673</v>
      </c>
      <c r="G5585" s="20" t="s">
        <v>10674</v>
      </c>
      <c r="H5585" s="20" t="s">
        <v>49</v>
      </c>
    </row>
    <row r="5586" customFormat="false" ht="15.75" hidden="false" customHeight="false" outlineLevel="0" collapsed="false">
      <c r="A5586" s="20" t="s">
        <v>10986</v>
      </c>
      <c r="B5586" s="20" t="s">
        <v>10609</v>
      </c>
      <c r="C5586" s="20" t="s">
        <v>10987</v>
      </c>
      <c r="D5586" s="20" t="s">
        <v>10957</v>
      </c>
      <c r="E5586" s="20" t="s">
        <v>10672</v>
      </c>
      <c r="F5586" s="20" t="s">
        <v>10673</v>
      </c>
      <c r="G5586" s="20" t="s">
        <v>10674</v>
      </c>
      <c r="H5586" s="20" t="s">
        <v>49</v>
      </c>
    </row>
    <row r="5587" customFormat="false" ht="15.75" hidden="false" customHeight="false" outlineLevel="0" collapsed="false">
      <c r="A5587" s="20" t="s">
        <v>10988</v>
      </c>
      <c r="B5587" s="20" t="s">
        <v>10609</v>
      </c>
      <c r="C5587" s="20" t="s">
        <v>10987</v>
      </c>
      <c r="D5587" s="20" t="s">
        <v>10957</v>
      </c>
      <c r="E5587" s="20" t="s">
        <v>10672</v>
      </c>
      <c r="F5587" s="20" t="s">
        <v>10673</v>
      </c>
      <c r="G5587" s="20" t="s">
        <v>10674</v>
      </c>
      <c r="H5587" s="20" t="s">
        <v>49</v>
      </c>
    </row>
    <row r="5588" customFormat="false" ht="15.75" hidden="false" customHeight="false" outlineLevel="0" collapsed="false">
      <c r="A5588" s="20" t="s">
        <v>10989</v>
      </c>
      <c r="B5588" s="20" t="s">
        <v>10609</v>
      </c>
      <c r="C5588" s="20" t="s">
        <v>10990</v>
      </c>
      <c r="D5588" s="20" t="s">
        <v>10957</v>
      </c>
      <c r="E5588" s="20" t="s">
        <v>10672</v>
      </c>
      <c r="F5588" s="20" t="s">
        <v>10673</v>
      </c>
      <c r="G5588" s="20" t="s">
        <v>10674</v>
      </c>
      <c r="H5588" s="20" t="s">
        <v>49</v>
      </c>
    </row>
    <row r="5589" customFormat="false" ht="15.75" hidden="false" customHeight="false" outlineLevel="0" collapsed="false">
      <c r="A5589" s="20" t="s">
        <v>10991</v>
      </c>
      <c r="B5589" s="20" t="s">
        <v>10609</v>
      </c>
      <c r="C5589" s="20" t="s">
        <v>10990</v>
      </c>
      <c r="D5589" s="20" t="s">
        <v>10957</v>
      </c>
      <c r="E5589" s="20" t="s">
        <v>10672</v>
      </c>
      <c r="F5589" s="20" t="s">
        <v>10673</v>
      </c>
      <c r="G5589" s="20" t="s">
        <v>10674</v>
      </c>
      <c r="H5589" s="20" t="s">
        <v>49</v>
      </c>
    </row>
    <row r="5590" customFormat="false" ht="15.75" hidden="false" customHeight="false" outlineLevel="0" collapsed="false">
      <c r="A5590" s="20" t="s">
        <v>10992</v>
      </c>
      <c r="B5590" s="20" t="s">
        <v>10609</v>
      </c>
      <c r="C5590" s="20" t="s">
        <v>10993</v>
      </c>
      <c r="D5590" s="20" t="s">
        <v>10957</v>
      </c>
      <c r="E5590" s="20" t="s">
        <v>10672</v>
      </c>
      <c r="F5590" s="20" t="s">
        <v>10673</v>
      </c>
      <c r="G5590" s="20" t="s">
        <v>10674</v>
      </c>
      <c r="H5590" s="20" t="s">
        <v>49</v>
      </c>
    </row>
    <row r="5591" customFormat="false" ht="15.75" hidden="false" customHeight="false" outlineLevel="0" collapsed="false">
      <c r="A5591" s="20" t="s">
        <v>10994</v>
      </c>
      <c r="B5591" s="20" t="s">
        <v>10609</v>
      </c>
      <c r="C5591" s="20" t="s">
        <v>10993</v>
      </c>
      <c r="D5591" s="20" t="s">
        <v>10957</v>
      </c>
      <c r="E5591" s="20" t="s">
        <v>10672</v>
      </c>
      <c r="F5591" s="20" t="s">
        <v>10673</v>
      </c>
      <c r="G5591" s="20" t="s">
        <v>10674</v>
      </c>
      <c r="H5591" s="20" t="s">
        <v>49</v>
      </c>
    </row>
    <row r="5592" customFormat="false" ht="15.75" hidden="false" customHeight="false" outlineLevel="0" collapsed="false">
      <c r="A5592" s="20" t="s">
        <v>10995</v>
      </c>
      <c r="B5592" s="20" t="s">
        <v>10996</v>
      </c>
      <c r="C5592" s="20" t="s">
        <v>10997</v>
      </c>
      <c r="D5592" s="20" t="s">
        <v>10998</v>
      </c>
      <c r="E5592" s="20" t="s">
        <v>10999</v>
      </c>
      <c r="F5592" s="20" t="s">
        <v>11000</v>
      </c>
      <c r="G5592" s="20" t="s">
        <v>11001</v>
      </c>
      <c r="H5592" s="20" t="s">
        <v>49</v>
      </c>
    </row>
    <row r="5593" customFormat="false" ht="15.75" hidden="false" customHeight="false" outlineLevel="0" collapsed="false">
      <c r="A5593" s="20" t="s">
        <v>11002</v>
      </c>
      <c r="B5593" s="20" t="s">
        <v>10996</v>
      </c>
      <c r="C5593" s="20" t="s">
        <v>10997</v>
      </c>
      <c r="D5593" s="20" t="s">
        <v>10998</v>
      </c>
      <c r="E5593" s="20" t="s">
        <v>10999</v>
      </c>
      <c r="F5593" s="20" t="s">
        <v>11000</v>
      </c>
      <c r="G5593" s="20" t="s">
        <v>11001</v>
      </c>
      <c r="H5593" s="20" t="s">
        <v>49</v>
      </c>
    </row>
    <row r="5594" customFormat="false" ht="15.75" hidden="false" customHeight="false" outlineLevel="0" collapsed="false">
      <c r="A5594" s="20" t="s">
        <v>11003</v>
      </c>
      <c r="B5594" s="20" t="s">
        <v>10996</v>
      </c>
      <c r="C5594" s="20" t="s">
        <v>11004</v>
      </c>
      <c r="D5594" s="20" t="s">
        <v>11005</v>
      </c>
      <c r="E5594" s="20" t="s">
        <v>11006</v>
      </c>
      <c r="F5594" s="20" t="s">
        <v>11007</v>
      </c>
      <c r="G5594" s="20" t="s">
        <v>11008</v>
      </c>
      <c r="H5594" s="20" t="s">
        <v>49</v>
      </c>
    </row>
    <row r="5595" customFormat="false" ht="15.75" hidden="false" customHeight="false" outlineLevel="0" collapsed="false">
      <c r="A5595" s="20" t="s">
        <v>11009</v>
      </c>
      <c r="B5595" s="20" t="s">
        <v>10996</v>
      </c>
      <c r="C5595" s="20" t="s">
        <v>11004</v>
      </c>
      <c r="D5595" s="20" t="s">
        <v>11005</v>
      </c>
      <c r="E5595" s="20" t="s">
        <v>11006</v>
      </c>
      <c r="F5595" s="20" t="s">
        <v>11007</v>
      </c>
      <c r="G5595" s="20" t="s">
        <v>11008</v>
      </c>
      <c r="H5595" s="20" t="s">
        <v>49</v>
      </c>
    </row>
    <row r="5596" customFormat="false" ht="15.75" hidden="false" customHeight="false" outlineLevel="0" collapsed="false">
      <c r="A5596" s="20" t="s">
        <v>11010</v>
      </c>
      <c r="B5596" s="20" t="s">
        <v>10996</v>
      </c>
      <c r="C5596" s="20" t="s">
        <v>11011</v>
      </c>
      <c r="D5596" s="20" t="s">
        <v>11005</v>
      </c>
      <c r="E5596" s="20" t="s">
        <v>11006</v>
      </c>
      <c r="F5596" s="20" t="s">
        <v>11007</v>
      </c>
      <c r="G5596" s="20" t="s">
        <v>11012</v>
      </c>
      <c r="H5596" s="20" t="s">
        <v>49</v>
      </c>
    </row>
    <row r="5597" customFormat="false" ht="15.75" hidden="false" customHeight="false" outlineLevel="0" collapsed="false">
      <c r="A5597" s="20" t="s">
        <v>11013</v>
      </c>
      <c r="B5597" s="20" t="s">
        <v>10996</v>
      </c>
      <c r="C5597" s="20" t="s">
        <v>11011</v>
      </c>
      <c r="D5597" s="20" t="s">
        <v>11005</v>
      </c>
      <c r="E5597" s="20" t="s">
        <v>11006</v>
      </c>
      <c r="F5597" s="20" t="s">
        <v>11007</v>
      </c>
      <c r="G5597" s="20" t="s">
        <v>11012</v>
      </c>
      <c r="H5597" s="20" t="s">
        <v>49</v>
      </c>
    </row>
    <row r="5598" customFormat="false" ht="15.75" hidden="false" customHeight="false" outlineLevel="0" collapsed="false">
      <c r="A5598" s="20" t="s">
        <v>11014</v>
      </c>
      <c r="B5598" s="20" t="s">
        <v>10996</v>
      </c>
      <c r="C5598" s="20" t="s">
        <v>11015</v>
      </c>
      <c r="D5598" s="20" t="s">
        <v>11005</v>
      </c>
      <c r="E5598" s="20" t="s">
        <v>11006</v>
      </c>
      <c r="F5598" s="20" t="s">
        <v>11007</v>
      </c>
      <c r="G5598" s="20" t="s">
        <v>11016</v>
      </c>
      <c r="H5598" s="20" t="s">
        <v>49</v>
      </c>
    </row>
    <row r="5599" customFormat="false" ht="15.75" hidden="false" customHeight="false" outlineLevel="0" collapsed="false">
      <c r="A5599" s="20" t="s">
        <v>11017</v>
      </c>
      <c r="B5599" s="20" t="s">
        <v>10996</v>
      </c>
      <c r="C5599" s="20" t="s">
        <v>11015</v>
      </c>
      <c r="D5599" s="20" t="s">
        <v>11005</v>
      </c>
      <c r="E5599" s="20" t="s">
        <v>11006</v>
      </c>
      <c r="F5599" s="20" t="s">
        <v>11007</v>
      </c>
      <c r="G5599" s="20" t="s">
        <v>11016</v>
      </c>
      <c r="H5599" s="20" t="s">
        <v>49</v>
      </c>
    </row>
    <row r="5600" customFormat="false" ht="15.75" hidden="false" customHeight="false" outlineLevel="0" collapsed="false">
      <c r="A5600" s="20" t="s">
        <v>11018</v>
      </c>
      <c r="B5600" s="20" t="s">
        <v>10996</v>
      </c>
      <c r="C5600" s="20" t="s">
        <v>11019</v>
      </c>
      <c r="D5600" s="20" t="s">
        <v>11020</v>
      </c>
      <c r="E5600" s="20" t="s">
        <v>11021</v>
      </c>
      <c r="F5600" s="20" t="s">
        <v>11022</v>
      </c>
      <c r="G5600" s="20" t="s">
        <v>11023</v>
      </c>
      <c r="H5600" s="20" t="s">
        <v>49</v>
      </c>
    </row>
    <row r="5601" customFormat="false" ht="15.75" hidden="false" customHeight="false" outlineLevel="0" collapsed="false">
      <c r="A5601" s="20" t="s">
        <v>11024</v>
      </c>
      <c r="B5601" s="20" t="s">
        <v>10996</v>
      </c>
      <c r="C5601" s="20" t="s">
        <v>11019</v>
      </c>
      <c r="D5601" s="20" t="s">
        <v>11020</v>
      </c>
      <c r="E5601" s="20" t="s">
        <v>11021</v>
      </c>
      <c r="F5601" s="20" t="s">
        <v>11022</v>
      </c>
      <c r="G5601" s="20" t="s">
        <v>11023</v>
      </c>
      <c r="H5601" s="20" t="s">
        <v>49</v>
      </c>
    </row>
    <row r="5602" customFormat="false" ht="15.75" hidden="false" customHeight="false" outlineLevel="0" collapsed="false">
      <c r="A5602" s="20" t="s">
        <v>11025</v>
      </c>
      <c r="B5602" s="20" t="s">
        <v>11026</v>
      </c>
      <c r="C5602" s="20" t="s">
        <v>11027</v>
      </c>
      <c r="D5602" s="20" t="s">
        <v>11028</v>
      </c>
      <c r="E5602" s="20" t="s">
        <v>11029</v>
      </c>
      <c r="F5602" s="20" t="s">
        <v>11030</v>
      </c>
      <c r="G5602" s="20" t="s">
        <v>11031</v>
      </c>
      <c r="H5602" s="20" t="s">
        <v>49</v>
      </c>
    </row>
    <row r="5603" customFormat="false" ht="15.75" hidden="false" customHeight="false" outlineLevel="0" collapsed="false">
      <c r="A5603" s="20" t="s">
        <v>11032</v>
      </c>
      <c r="B5603" s="20" t="s">
        <v>11026</v>
      </c>
      <c r="C5603" s="20" t="s">
        <v>11027</v>
      </c>
      <c r="D5603" s="20" t="s">
        <v>11028</v>
      </c>
      <c r="E5603" s="20" t="s">
        <v>11029</v>
      </c>
      <c r="F5603" s="20" t="s">
        <v>11030</v>
      </c>
      <c r="G5603" s="20" t="s">
        <v>11031</v>
      </c>
      <c r="H5603" s="20" t="s">
        <v>49</v>
      </c>
    </row>
    <row r="5604" customFormat="false" ht="15.75" hidden="false" customHeight="false" outlineLevel="0" collapsed="false">
      <c r="A5604" s="20" t="s">
        <v>11033</v>
      </c>
      <c r="B5604" s="20" t="s">
        <v>11026</v>
      </c>
      <c r="C5604" s="20" t="s">
        <v>11034</v>
      </c>
      <c r="D5604" s="20" t="s">
        <v>11028</v>
      </c>
      <c r="E5604" s="20" t="s">
        <v>11029</v>
      </c>
      <c r="F5604" s="20" t="s">
        <v>11030</v>
      </c>
      <c r="G5604" s="20" t="s">
        <v>11031</v>
      </c>
      <c r="H5604" s="20" t="s">
        <v>49</v>
      </c>
    </row>
    <row r="5605" customFormat="false" ht="15.75" hidden="false" customHeight="false" outlineLevel="0" collapsed="false">
      <c r="A5605" s="20" t="s">
        <v>11035</v>
      </c>
      <c r="B5605" s="20" t="s">
        <v>11026</v>
      </c>
      <c r="C5605" s="20" t="s">
        <v>11034</v>
      </c>
      <c r="D5605" s="20" t="s">
        <v>11028</v>
      </c>
      <c r="E5605" s="20" t="s">
        <v>11029</v>
      </c>
      <c r="F5605" s="20" t="s">
        <v>11030</v>
      </c>
      <c r="G5605" s="20" t="s">
        <v>11031</v>
      </c>
      <c r="H5605" s="20" t="s">
        <v>49</v>
      </c>
    </row>
    <row r="5606" customFormat="false" ht="15.75" hidden="false" customHeight="false" outlineLevel="0" collapsed="false">
      <c r="A5606" s="20" t="s">
        <v>11036</v>
      </c>
      <c r="B5606" s="20" t="s">
        <v>11026</v>
      </c>
      <c r="C5606" s="20" t="s">
        <v>11037</v>
      </c>
      <c r="D5606" s="20" t="s">
        <v>11028</v>
      </c>
      <c r="E5606" s="20" t="s">
        <v>11029</v>
      </c>
      <c r="F5606" s="20" t="s">
        <v>11038</v>
      </c>
      <c r="G5606" s="20" t="s">
        <v>11039</v>
      </c>
      <c r="H5606" s="20" t="s">
        <v>49</v>
      </c>
    </row>
    <row r="5607" customFormat="false" ht="15.75" hidden="false" customHeight="false" outlineLevel="0" collapsed="false">
      <c r="A5607" s="20" t="s">
        <v>11040</v>
      </c>
      <c r="B5607" s="20" t="s">
        <v>11026</v>
      </c>
      <c r="C5607" s="20" t="s">
        <v>11037</v>
      </c>
      <c r="D5607" s="20" t="s">
        <v>11028</v>
      </c>
      <c r="E5607" s="20" t="s">
        <v>11029</v>
      </c>
      <c r="F5607" s="20" t="s">
        <v>11038</v>
      </c>
      <c r="G5607" s="20" t="s">
        <v>11039</v>
      </c>
      <c r="H5607" s="20" t="s">
        <v>49</v>
      </c>
    </row>
    <row r="5608" customFormat="false" ht="15.75" hidden="false" customHeight="false" outlineLevel="0" collapsed="false">
      <c r="A5608" s="20" t="s">
        <v>11041</v>
      </c>
      <c r="B5608" s="20" t="s">
        <v>11026</v>
      </c>
      <c r="C5608" s="20" t="s">
        <v>11042</v>
      </c>
      <c r="D5608" s="20" t="s">
        <v>11028</v>
      </c>
      <c r="E5608" s="20" t="s">
        <v>11029</v>
      </c>
      <c r="F5608" s="20" t="s">
        <v>11030</v>
      </c>
      <c r="G5608" s="20" t="s">
        <v>11031</v>
      </c>
      <c r="H5608" s="20" t="s">
        <v>49</v>
      </c>
    </row>
    <row r="5609" customFormat="false" ht="15.75" hidden="false" customHeight="false" outlineLevel="0" collapsed="false">
      <c r="A5609" s="20" t="s">
        <v>11043</v>
      </c>
      <c r="B5609" s="20" t="s">
        <v>11026</v>
      </c>
      <c r="C5609" s="20" t="s">
        <v>11042</v>
      </c>
      <c r="D5609" s="20" t="s">
        <v>11028</v>
      </c>
      <c r="E5609" s="20" t="s">
        <v>11029</v>
      </c>
      <c r="F5609" s="20" t="s">
        <v>11030</v>
      </c>
      <c r="G5609" s="20" t="s">
        <v>11031</v>
      </c>
      <c r="H5609" s="20" t="s">
        <v>49</v>
      </c>
    </row>
    <row r="5610" customFormat="false" ht="15.75" hidden="false" customHeight="false" outlineLevel="0" collapsed="false">
      <c r="A5610" s="20" t="s">
        <v>11044</v>
      </c>
      <c r="B5610" s="20" t="s">
        <v>11026</v>
      </c>
      <c r="C5610" s="20" t="s">
        <v>11045</v>
      </c>
      <c r="D5610" s="20" t="s">
        <v>11028</v>
      </c>
      <c r="E5610" s="20" t="s">
        <v>11029</v>
      </c>
      <c r="F5610" s="20" t="s">
        <v>11030</v>
      </c>
      <c r="G5610" s="20" t="s">
        <v>11031</v>
      </c>
      <c r="H5610" s="20" t="s">
        <v>49</v>
      </c>
    </row>
    <row r="5611" customFormat="false" ht="15.75" hidden="false" customHeight="false" outlineLevel="0" collapsed="false">
      <c r="A5611" s="20" t="s">
        <v>11046</v>
      </c>
      <c r="B5611" s="20" t="s">
        <v>11026</v>
      </c>
      <c r="C5611" s="20" t="s">
        <v>11045</v>
      </c>
      <c r="D5611" s="20" t="s">
        <v>11028</v>
      </c>
      <c r="E5611" s="20" t="s">
        <v>11029</v>
      </c>
      <c r="F5611" s="20" t="s">
        <v>11030</v>
      </c>
      <c r="G5611" s="20" t="s">
        <v>11031</v>
      </c>
      <c r="H5611" s="20" t="s">
        <v>49</v>
      </c>
    </row>
    <row r="5612" customFormat="false" ht="15.75" hidden="false" customHeight="false" outlineLevel="0" collapsed="false">
      <c r="A5612" s="20" t="s">
        <v>11047</v>
      </c>
      <c r="B5612" s="20" t="s">
        <v>11026</v>
      </c>
      <c r="C5612" s="20" t="s">
        <v>11048</v>
      </c>
      <c r="D5612" s="20" t="s">
        <v>11049</v>
      </c>
      <c r="E5612" s="20" t="s">
        <v>11050</v>
      </c>
      <c r="F5612" s="20" t="s">
        <v>11051</v>
      </c>
      <c r="G5612" s="20" t="s">
        <v>11052</v>
      </c>
      <c r="H5612" s="20" t="s">
        <v>49</v>
      </c>
    </row>
    <row r="5613" customFormat="false" ht="15.75" hidden="false" customHeight="false" outlineLevel="0" collapsed="false">
      <c r="A5613" s="20" t="s">
        <v>11053</v>
      </c>
      <c r="B5613" s="20" t="s">
        <v>11026</v>
      </c>
      <c r="C5613" s="20" t="s">
        <v>11048</v>
      </c>
      <c r="D5613" s="20" t="s">
        <v>11049</v>
      </c>
      <c r="E5613" s="20" t="s">
        <v>11050</v>
      </c>
      <c r="F5613" s="20" t="s">
        <v>11051</v>
      </c>
      <c r="G5613" s="20" t="s">
        <v>11052</v>
      </c>
      <c r="H5613" s="20" t="s">
        <v>49</v>
      </c>
    </row>
    <row r="5614" customFormat="false" ht="15.75" hidden="false" customHeight="false" outlineLevel="0" collapsed="false">
      <c r="A5614" s="20" t="s">
        <v>11054</v>
      </c>
      <c r="B5614" s="20" t="s">
        <v>11026</v>
      </c>
      <c r="C5614" s="20" t="s">
        <v>11055</v>
      </c>
      <c r="D5614" s="20" t="s">
        <v>11056</v>
      </c>
      <c r="E5614" s="20" t="s">
        <v>11050</v>
      </c>
      <c r="F5614" s="20" t="s">
        <v>11051</v>
      </c>
      <c r="G5614" s="20" t="s">
        <v>11052</v>
      </c>
      <c r="H5614" s="20" t="s">
        <v>49</v>
      </c>
    </row>
    <row r="5615" customFormat="false" ht="15.75" hidden="false" customHeight="false" outlineLevel="0" collapsed="false">
      <c r="A5615" s="20" t="s">
        <v>11057</v>
      </c>
      <c r="B5615" s="20" t="s">
        <v>11026</v>
      </c>
      <c r="C5615" s="20" t="s">
        <v>11055</v>
      </c>
      <c r="D5615" s="20" t="s">
        <v>11056</v>
      </c>
      <c r="E5615" s="20" t="s">
        <v>11050</v>
      </c>
      <c r="F5615" s="20" t="s">
        <v>11051</v>
      </c>
      <c r="G5615" s="20" t="s">
        <v>11052</v>
      </c>
      <c r="H5615" s="20" t="s">
        <v>49</v>
      </c>
    </row>
    <row r="5616" customFormat="false" ht="15.75" hidden="false" customHeight="false" outlineLevel="0" collapsed="false">
      <c r="A5616" s="20" t="s">
        <v>11058</v>
      </c>
      <c r="B5616" s="20" t="s">
        <v>11026</v>
      </c>
      <c r="C5616" s="20" t="s">
        <v>11059</v>
      </c>
      <c r="D5616" s="20" t="s">
        <v>11056</v>
      </c>
      <c r="E5616" s="20" t="s">
        <v>11050</v>
      </c>
      <c r="F5616" s="20" t="s">
        <v>11051</v>
      </c>
      <c r="G5616" s="20" t="s">
        <v>11052</v>
      </c>
      <c r="H5616" s="20" t="s">
        <v>49</v>
      </c>
    </row>
    <row r="5617" customFormat="false" ht="15.75" hidden="false" customHeight="false" outlineLevel="0" collapsed="false">
      <c r="A5617" s="20" t="s">
        <v>11060</v>
      </c>
      <c r="B5617" s="20" t="s">
        <v>11026</v>
      </c>
      <c r="C5617" s="20" t="s">
        <v>11059</v>
      </c>
      <c r="D5617" s="20" t="s">
        <v>11056</v>
      </c>
      <c r="E5617" s="20" t="s">
        <v>11050</v>
      </c>
      <c r="F5617" s="20" t="s">
        <v>11051</v>
      </c>
      <c r="G5617" s="20" t="s">
        <v>11052</v>
      </c>
      <c r="H5617" s="20" t="s">
        <v>49</v>
      </c>
    </row>
    <row r="5618" customFormat="false" ht="15.75" hidden="false" customHeight="false" outlineLevel="0" collapsed="false">
      <c r="A5618" s="20" t="s">
        <v>11061</v>
      </c>
      <c r="B5618" s="20" t="s">
        <v>11026</v>
      </c>
      <c r="C5618" s="20" t="s">
        <v>11062</v>
      </c>
      <c r="D5618" s="20" t="s">
        <v>11056</v>
      </c>
      <c r="E5618" s="20" t="s">
        <v>11050</v>
      </c>
      <c r="F5618" s="20" t="s">
        <v>11051</v>
      </c>
      <c r="G5618" s="20" t="s">
        <v>11052</v>
      </c>
      <c r="H5618" s="20" t="s">
        <v>49</v>
      </c>
    </row>
    <row r="5619" customFormat="false" ht="15.75" hidden="false" customHeight="false" outlineLevel="0" collapsed="false">
      <c r="A5619" s="20" t="s">
        <v>11063</v>
      </c>
      <c r="B5619" s="20" t="s">
        <v>11026</v>
      </c>
      <c r="C5619" s="20" t="s">
        <v>11062</v>
      </c>
      <c r="D5619" s="20" t="s">
        <v>11056</v>
      </c>
      <c r="E5619" s="20" t="s">
        <v>11050</v>
      </c>
      <c r="F5619" s="20" t="s">
        <v>11051</v>
      </c>
      <c r="G5619" s="20" t="s">
        <v>11052</v>
      </c>
      <c r="H5619" s="20" t="s">
        <v>49</v>
      </c>
    </row>
    <row r="5620" customFormat="false" ht="15.75" hidden="false" customHeight="false" outlineLevel="0" collapsed="false">
      <c r="A5620" s="20" t="s">
        <v>11064</v>
      </c>
      <c r="B5620" s="20" t="s">
        <v>11026</v>
      </c>
      <c r="C5620" s="20" t="s">
        <v>11065</v>
      </c>
      <c r="D5620" s="20" t="s">
        <v>11056</v>
      </c>
      <c r="E5620" s="20" t="s">
        <v>11050</v>
      </c>
      <c r="F5620" s="20" t="s">
        <v>11051</v>
      </c>
      <c r="G5620" s="20" t="s">
        <v>11052</v>
      </c>
      <c r="H5620" s="20" t="s">
        <v>49</v>
      </c>
    </row>
    <row r="5621" customFormat="false" ht="15.75" hidden="false" customHeight="false" outlineLevel="0" collapsed="false">
      <c r="A5621" s="20" t="s">
        <v>11066</v>
      </c>
      <c r="B5621" s="20" t="s">
        <v>11026</v>
      </c>
      <c r="C5621" s="20" t="s">
        <v>11065</v>
      </c>
      <c r="D5621" s="20" t="s">
        <v>11056</v>
      </c>
      <c r="E5621" s="20" t="s">
        <v>11050</v>
      </c>
      <c r="F5621" s="20" t="s">
        <v>11051</v>
      </c>
      <c r="G5621" s="20" t="s">
        <v>11052</v>
      </c>
      <c r="H5621" s="20" t="s">
        <v>49</v>
      </c>
    </row>
    <row r="5622" customFormat="false" ht="15.75" hidden="false" customHeight="false" outlineLevel="0" collapsed="false">
      <c r="A5622" s="20" t="s">
        <v>11067</v>
      </c>
      <c r="B5622" s="20" t="s">
        <v>11068</v>
      </c>
      <c r="C5622" s="20" t="s">
        <v>11069</v>
      </c>
      <c r="D5622" s="20" t="s">
        <v>11070</v>
      </c>
      <c r="E5622" s="20" t="s">
        <v>11071</v>
      </c>
      <c r="F5622" s="20" t="s">
        <v>11072</v>
      </c>
      <c r="G5622" s="20" t="s">
        <v>11073</v>
      </c>
      <c r="H5622" s="20" t="s">
        <v>49</v>
      </c>
    </row>
    <row r="5623" customFormat="false" ht="15.75" hidden="false" customHeight="false" outlineLevel="0" collapsed="false">
      <c r="A5623" s="20" t="s">
        <v>11074</v>
      </c>
      <c r="B5623" s="20" t="s">
        <v>11068</v>
      </c>
      <c r="C5623" s="20" t="s">
        <v>11069</v>
      </c>
      <c r="D5623" s="20" t="s">
        <v>11070</v>
      </c>
      <c r="E5623" s="20" t="s">
        <v>11071</v>
      </c>
      <c r="F5623" s="20" t="s">
        <v>11072</v>
      </c>
      <c r="G5623" s="20" t="s">
        <v>11073</v>
      </c>
      <c r="H5623" s="20" t="s">
        <v>49</v>
      </c>
    </row>
    <row r="5624" customFormat="false" ht="15.75" hidden="false" customHeight="false" outlineLevel="0" collapsed="false">
      <c r="A5624" s="20" t="s">
        <v>11075</v>
      </c>
      <c r="B5624" s="20" t="s">
        <v>11068</v>
      </c>
      <c r="C5624" s="20" t="s">
        <v>11076</v>
      </c>
      <c r="D5624" s="20" t="s">
        <v>11077</v>
      </c>
      <c r="E5624" s="20" t="s">
        <v>11078</v>
      </c>
      <c r="F5624" s="20" t="s">
        <v>11079</v>
      </c>
      <c r="G5624" s="20" t="s">
        <v>11080</v>
      </c>
      <c r="H5624" s="20" t="s">
        <v>49</v>
      </c>
    </row>
    <row r="5625" customFormat="false" ht="15.75" hidden="false" customHeight="false" outlineLevel="0" collapsed="false">
      <c r="A5625" s="20" t="s">
        <v>11081</v>
      </c>
      <c r="B5625" s="20" t="s">
        <v>11068</v>
      </c>
      <c r="C5625" s="20" t="s">
        <v>11076</v>
      </c>
      <c r="D5625" s="20" t="s">
        <v>11077</v>
      </c>
      <c r="E5625" s="20" t="s">
        <v>11078</v>
      </c>
      <c r="F5625" s="20" t="s">
        <v>11079</v>
      </c>
      <c r="G5625" s="20" t="s">
        <v>11080</v>
      </c>
      <c r="H5625" s="20" t="s">
        <v>49</v>
      </c>
    </row>
    <row r="5626" customFormat="false" ht="15.75" hidden="false" customHeight="false" outlineLevel="0" collapsed="false">
      <c r="A5626" s="20" t="s">
        <v>11082</v>
      </c>
      <c r="B5626" s="20" t="s">
        <v>11068</v>
      </c>
      <c r="C5626" s="20" t="s">
        <v>11076</v>
      </c>
      <c r="D5626" s="20" t="s">
        <v>11077</v>
      </c>
      <c r="E5626" s="20" t="s">
        <v>11078</v>
      </c>
      <c r="F5626" s="20" t="s">
        <v>11083</v>
      </c>
      <c r="G5626" s="20" t="s">
        <v>11084</v>
      </c>
      <c r="H5626" s="20" t="s">
        <v>49</v>
      </c>
    </row>
    <row r="5627" customFormat="false" ht="15.75" hidden="false" customHeight="false" outlineLevel="0" collapsed="false">
      <c r="A5627" s="20" t="s">
        <v>11085</v>
      </c>
      <c r="B5627" s="20" t="s">
        <v>11068</v>
      </c>
      <c r="C5627" s="20" t="s">
        <v>11076</v>
      </c>
      <c r="D5627" s="20" t="s">
        <v>11077</v>
      </c>
      <c r="E5627" s="20" t="s">
        <v>11078</v>
      </c>
      <c r="F5627" s="20" t="s">
        <v>11083</v>
      </c>
      <c r="G5627" s="20" t="s">
        <v>11084</v>
      </c>
      <c r="H5627" s="20" t="s">
        <v>49</v>
      </c>
    </row>
    <row r="5628" customFormat="false" ht="15.75" hidden="false" customHeight="false" outlineLevel="0" collapsed="false">
      <c r="A5628" s="20" t="s">
        <v>11086</v>
      </c>
      <c r="B5628" s="20" t="s">
        <v>11068</v>
      </c>
      <c r="C5628" s="20" t="s">
        <v>11087</v>
      </c>
      <c r="D5628" s="20" t="s">
        <v>11088</v>
      </c>
      <c r="E5628" s="20" t="s">
        <v>11089</v>
      </c>
      <c r="F5628" s="20" t="s">
        <v>11090</v>
      </c>
      <c r="G5628" s="20" t="s">
        <v>11091</v>
      </c>
      <c r="H5628" s="20" t="s">
        <v>49</v>
      </c>
    </row>
    <row r="5629" customFormat="false" ht="15.75" hidden="false" customHeight="false" outlineLevel="0" collapsed="false">
      <c r="A5629" s="20" t="s">
        <v>11092</v>
      </c>
      <c r="B5629" s="20" t="s">
        <v>11068</v>
      </c>
      <c r="C5629" s="20" t="s">
        <v>11087</v>
      </c>
      <c r="D5629" s="20" t="s">
        <v>11088</v>
      </c>
      <c r="E5629" s="20" t="s">
        <v>11089</v>
      </c>
      <c r="F5629" s="20" t="s">
        <v>11090</v>
      </c>
      <c r="G5629" s="20" t="s">
        <v>11091</v>
      </c>
      <c r="H5629" s="20" t="s">
        <v>49</v>
      </c>
    </row>
    <row r="5630" customFormat="false" ht="15.75" hidden="false" customHeight="false" outlineLevel="0" collapsed="false">
      <c r="A5630" s="20" t="s">
        <v>11093</v>
      </c>
      <c r="B5630" s="20" t="s">
        <v>11094</v>
      </c>
      <c r="C5630" s="20" t="s">
        <v>11095</v>
      </c>
      <c r="D5630" s="20" t="s">
        <v>11096</v>
      </c>
      <c r="E5630" s="20" t="s">
        <v>11097</v>
      </c>
      <c r="F5630" s="20" t="s">
        <v>11098</v>
      </c>
      <c r="G5630" s="20" t="s">
        <v>11099</v>
      </c>
      <c r="H5630" s="20" t="s">
        <v>49</v>
      </c>
    </row>
    <row r="5631" customFormat="false" ht="15.75" hidden="false" customHeight="false" outlineLevel="0" collapsed="false">
      <c r="A5631" s="20" t="s">
        <v>11100</v>
      </c>
      <c r="B5631" s="20" t="s">
        <v>11094</v>
      </c>
      <c r="C5631" s="20" t="s">
        <v>11095</v>
      </c>
      <c r="D5631" s="20" t="s">
        <v>11096</v>
      </c>
      <c r="E5631" s="20" t="s">
        <v>11097</v>
      </c>
      <c r="F5631" s="20" t="s">
        <v>11098</v>
      </c>
      <c r="G5631" s="20" t="s">
        <v>11099</v>
      </c>
      <c r="H5631" s="20" t="s">
        <v>49</v>
      </c>
    </row>
    <row r="5632" customFormat="false" ht="15.75" hidden="false" customHeight="false" outlineLevel="0" collapsed="false">
      <c r="A5632" s="20" t="s">
        <v>11101</v>
      </c>
      <c r="B5632" s="20" t="s">
        <v>11102</v>
      </c>
      <c r="C5632" s="20" t="s">
        <v>11103</v>
      </c>
      <c r="D5632" s="20" t="s">
        <v>11104</v>
      </c>
      <c r="E5632" s="20" t="s">
        <v>11105</v>
      </c>
      <c r="F5632" s="20" t="s">
        <v>11106</v>
      </c>
      <c r="G5632" s="20" t="s">
        <v>11107</v>
      </c>
      <c r="H5632" s="20" t="s">
        <v>49</v>
      </c>
    </row>
    <row r="5633" customFormat="false" ht="15.75" hidden="false" customHeight="false" outlineLevel="0" collapsed="false">
      <c r="A5633" s="20" t="s">
        <v>11108</v>
      </c>
      <c r="B5633" s="20" t="s">
        <v>11102</v>
      </c>
      <c r="C5633" s="20" t="s">
        <v>11103</v>
      </c>
      <c r="D5633" s="20" t="s">
        <v>11104</v>
      </c>
      <c r="E5633" s="20" t="s">
        <v>11105</v>
      </c>
      <c r="F5633" s="20" t="s">
        <v>11106</v>
      </c>
      <c r="G5633" s="20" t="s">
        <v>11107</v>
      </c>
      <c r="H5633" s="20" t="s">
        <v>49</v>
      </c>
    </row>
    <row r="5634" customFormat="false" ht="15.75" hidden="false" customHeight="false" outlineLevel="0" collapsed="false">
      <c r="A5634" s="20" t="s">
        <v>11109</v>
      </c>
      <c r="B5634" s="20" t="s">
        <v>11102</v>
      </c>
      <c r="C5634" s="20" t="s">
        <v>11103</v>
      </c>
      <c r="D5634" s="20" t="s">
        <v>11110</v>
      </c>
      <c r="E5634" s="20" t="s">
        <v>11105</v>
      </c>
      <c r="F5634" s="20" t="s">
        <v>11106</v>
      </c>
      <c r="G5634" s="20" t="s">
        <v>11107</v>
      </c>
      <c r="H5634" s="20" t="s">
        <v>49</v>
      </c>
    </row>
    <row r="5635" customFormat="false" ht="15.75" hidden="false" customHeight="false" outlineLevel="0" collapsed="false">
      <c r="A5635" s="20" t="s">
        <v>11111</v>
      </c>
      <c r="B5635" s="20" t="s">
        <v>11102</v>
      </c>
      <c r="C5635" s="20" t="s">
        <v>11103</v>
      </c>
      <c r="D5635" s="20" t="s">
        <v>11110</v>
      </c>
      <c r="E5635" s="20" t="s">
        <v>11105</v>
      </c>
      <c r="F5635" s="20" t="s">
        <v>11106</v>
      </c>
      <c r="G5635" s="20" t="s">
        <v>11107</v>
      </c>
      <c r="H5635" s="20" t="s">
        <v>49</v>
      </c>
    </row>
    <row r="5636" customFormat="false" ht="15.75" hidden="false" customHeight="false" outlineLevel="0" collapsed="false">
      <c r="A5636" s="20" t="s">
        <v>11112</v>
      </c>
      <c r="B5636" s="20" t="s">
        <v>11102</v>
      </c>
      <c r="C5636" s="20" t="s">
        <v>11103</v>
      </c>
      <c r="D5636" s="20" t="s">
        <v>11113</v>
      </c>
      <c r="E5636" s="20" t="s">
        <v>11114</v>
      </c>
      <c r="F5636" s="20" t="s">
        <v>11115</v>
      </c>
      <c r="G5636" s="20" t="s">
        <v>11116</v>
      </c>
      <c r="H5636" s="20" t="s">
        <v>49</v>
      </c>
    </row>
    <row r="5637" customFormat="false" ht="15.75" hidden="false" customHeight="false" outlineLevel="0" collapsed="false">
      <c r="A5637" s="20" t="s">
        <v>11117</v>
      </c>
      <c r="B5637" s="20" t="s">
        <v>11102</v>
      </c>
      <c r="C5637" s="20" t="s">
        <v>11103</v>
      </c>
      <c r="D5637" s="20" t="s">
        <v>11113</v>
      </c>
      <c r="E5637" s="20" t="s">
        <v>11114</v>
      </c>
      <c r="F5637" s="20" t="s">
        <v>11115</v>
      </c>
      <c r="G5637" s="20" t="s">
        <v>11116</v>
      </c>
      <c r="H5637" s="20" t="s">
        <v>49</v>
      </c>
    </row>
    <row r="5638" customFormat="false" ht="15.75" hidden="false" customHeight="false" outlineLevel="0" collapsed="false">
      <c r="A5638" s="20" t="s">
        <v>11118</v>
      </c>
      <c r="B5638" s="20" t="s">
        <v>11102</v>
      </c>
      <c r="C5638" s="20" t="s">
        <v>11103</v>
      </c>
      <c r="D5638" s="20" t="s">
        <v>11119</v>
      </c>
      <c r="E5638" s="20" t="s">
        <v>11114</v>
      </c>
      <c r="F5638" s="20" t="s">
        <v>11115</v>
      </c>
      <c r="G5638" s="20" t="s">
        <v>11120</v>
      </c>
      <c r="H5638" s="20" t="s">
        <v>49</v>
      </c>
    </row>
    <row r="5639" customFormat="false" ht="15.75" hidden="false" customHeight="false" outlineLevel="0" collapsed="false">
      <c r="A5639" s="20" t="s">
        <v>11121</v>
      </c>
      <c r="B5639" s="20" t="s">
        <v>11102</v>
      </c>
      <c r="C5639" s="20" t="s">
        <v>11103</v>
      </c>
      <c r="D5639" s="20" t="s">
        <v>11119</v>
      </c>
      <c r="E5639" s="20" t="s">
        <v>11114</v>
      </c>
      <c r="F5639" s="20" t="s">
        <v>11115</v>
      </c>
      <c r="G5639" s="20" t="s">
        <v>11120</v>
      </c>
      <c r="H5639" s="20" t="s">
        <v>49</v>
      </c>
    </row>
    <row r="5640" customFormat="false" ht="15.75" hidden="false" customHeight="false" outlineLevel="0" collapsed="false">
      <c r="A5640" s="20" t="s">
        <v>11122</v>
      </c>
      <c r="B5640" s="20" t="s">
        <v>11102</v>
      </c>
      <c r="C5640" s="20" t="s">
        <v>11103</v>
      </c>
      <c r="D5640" s="20" t="s">
        <v>11123</v>
      </c>
      <c r="E5640" s="20" t="s">
        <v>11114</v>
      </c>
      <c r="F5640" s="20" t="s">
        <v>11115</v>
      </c>
      <c r="G5640" s="20" t="s">
        <v>11116</v>
      </c>
      <c r="H5640" s="20" t="s">
        <v>49</v>
      </c>
    </row>
    <row r="5641" customFormat="false" ht="15.75" hidden="false" customHeight="false" outlineLevel="0" collapsed="false">
      <c r="A5641" s="20" t="s">
        <v>11124</v>
      </c>
      <c r="B5641" s="20" t="s">
        <v>11102</v>
      </c>
      <c r="C5641" s="20" t="s">
        <v>11103</v>
      </c>
      <c r="D5641" s="20" t="s">
        <v>11123</v>
      </c>
      <c r="E5641" s="20" t="s">
        <v>11114</v>
      </c>
      <c r="F5641" s="20" t="s">
        <v>11115</v>
      </c>
      <c r="G5641" s="20" t="s">
        <v>11116</v>
      </c>
      <c r="H5641" s="20" t="s">
        <v>49</v>
      </c>
    </row>
    <row r="5642" customFormat="false" ht="15.75" hidden="false" customHeight="false" outlineLevel="0" collapsed="false">
      <c r="A5642" s="20" t="s">
        <v>11125</v>
      </c>
      <c r="B5642" s="20" t="s">
        <v>11126</v>
      </c>
      <c r="C5642" s="20" t="s">
        <v>11127</v>
      </c>
      <c r="D5642" s="20" t="s">
        <v>11128</v>
      </c>
      <c r="E5642" s="20" t="s">
        <v>11129</v>
      </c>
      <c r="F5642" s="20" t="s">
        <v>11130</v>
      </c>
      <c r="G5642" s="20" t="s">
        <v>11131</v>
      </c>
      <c r="H5642" s="20" t="s">
        <v>49</v>
      </c>
    </row>
    <row r="5643" customFormat="false" ht="15.75" hidden="false" customHeight="false" outlineLevel="0" collapsed="false">
      <c r="A5643" s="20" t="s">
        <v>11132</v>
      </c>
      <c r="B5643" s="20" t="s">
        <v>11126</v>
      </c>
      <c r="C5643" s="20" t="s">
        <v>11127</v>
      </c>
      <c r="D5643" s="20" t="s">
        <v>11128</v>
      </c>
      <c r="E5643" s="20" t="s">
        <v>11129</v>
      </c>
      <c r="F5643" s="20" t="s">
        <v>11130</v>
      </c>
      <c r="G5643" s="20" t="s">
        <v>11131</v>
      </c>
      <c r="H5643" s="20" t="s">
        <v>49</v>
      </c>
    </row>
    <row r="5644" customFormat="false" ht="15.75" hidden="false" customHeight="false" outlineLevel="0" collapsed="false">
      <c r="A5644" s="20" t="s">
        <v>11133</v>
      </c>
      <c r="B5644" s="20" t="s">
        <v>11126</v>
      </c>
      <c r="C5644" s="20" t="s">
        <v>11127</v>
      </c>
      <c r="D5644" s="20" t="s">
        <v>11134</v>
      </c>
      <c r="E5644" s="20" t="s">
        <v>11129</v>
      </c>
      <c r="F5644" s="20" t="s">
        <v>11135</v>
      </c>
      <c r="G5644" s="20" t="s">
        <v>11131</v>
      </c>
      <c r="H5644" s="20" t="s">
        <v>49</v>
      </c>
    </row>
    <row r="5645" customFormat="false" ht="15.75" hidden="false" customHeight="false" outlineLevel="0" collapsed="false">
      <c r="A5645" s="20" t="s">
        <v>11136</v>
      </c>
      <c r="B5645" s="20" t="s">
        <v>11126</v>
      </c>
      <c r="C5645" s="20" t="s">
        <v>11127</v>
      </c>
      <c r="D5645" s="20" t="s">
        <v>11134</v>
      </c>
      <c r="E5645" s="20" t="s">
        <v>11129</v>
      </c>
      <c r="F5645" s="20" t="s">
        <v>11135</v>
      </c>
      <c r="G5645" s="20" t="s">
        <v>11131</v>
      </c>
      <c r="H5645" s="20" t="s">
        <v>49</v>
      </c>
    </row>
    <row r="5646" customFormat="false" ht="15.75" hidden="false" customHeight="false" outlineLevel="0" collapsed="false">
      <c r="A5646" s="20" t="s">
        <v>11137</v>
      </c>
      <c r="B5646" s="20" t="s">
        <v>11126</v>
      </c>
      <c r="C5646" s="20" t="s">
        <v>11127</v>
      </c>
      <c r="D5646" s="20" t="s">
        <v>11138</v>
      </c>
      <c r="E5646" s="20" t="s">
        <v>11129</v>
      </c>
      <c r="F5646" s="20" t="s">
        <v>11130</v>
      </c>
      <c r="G5646" s="20" t="s">
        <v>11131</v>
      </c>
      <c r="H5646" s="20" t="s">
        <v>49</v>
      </c>
    </row>
    <row r="5647" customFormat="false" ht="15.75" hidden="false" customHeight="false" outlineLevel="0" collapsed="false">
      <c r="A5647" s="20" t="s">
        <v>11139</v>
      </c>
      <c r="B5647" s="20" t="s">
        <v>11126</v>
      </c>
      <c r="C5647" s="20" t="s">
        <v>11127</v>
      </c>
      <c r="D5647" s="20" t="s">
        <v>11138</v>
      </c>
      <c r="E5647" s="20" t="s">
        <v>11129</v>
      </c>
      <c r="F5647" s="20" t="s">
        <v>11130</v>
      </c>
      <c r="G5647" s="20" t="s">
        <v>11131</v>
      </c>
      <c r="H5647" s="20" t="s">
        <v>49</v>
      </c>
    </row>
    <row r="5648" customFormat="false" ht="15.75" hidden="false" customHeight="false" outlineLevel="0" collapsed="false">
      <c r="A5648" s="20" t="s">
        <v>11140</v>
      </c>
      <c r="B5648" s="20" t="s">
        <v>11126</v>
      </c>
      <c r="C5648" s="20" t="s">
        <v>11127</v>
      </c>
      <c r="D5648" s="20" t="s">
        <v>11134</v>
      </c>
      <c r="E5648" s="20" t="s">
        <v>11141</v>
      </c>
      <c r="F5648" s="20" t="s">
        <v>11142</v>
      </c>
      <c r="G5648" s="20" t="s">
        <v>11143</v>
      </c>
      <c r="H5648" s="20" t="s">
        <v>49</v>
      </c>
    </row>
    <row r="5649" customFormat="false" ht="15.75" hidden="false" customHeight="false" outlineLevel="0" collapsed="false">
      <c r="A5649" s="20" t="s">
        <v>11144</v>
      </c>
      <c r="B5649" s="20" t="s">
        <v>11126</v>
      </c>
      <c r="C5649" s="20" t="s">
        <v>11127</v>
      </c>
      <c r="D5649" s="20" t="s">
        <v>11134</v>
      </c>
      <c r="E5649" s="20" t="s">
        <v>11141</v>
      </c>
      <c r="F5649" s="20" t="s">
        <v>11142</v>
      </c>
      <c r="G5649" s="20" t="s">
        <v>11143</v>
      </c>
      <c r="H5649" s="20" t="s">
        <v>49</v>
      </c>
    </row>
    <row r="5650" customFormat="false" ht="15.75" hidden="false" customHeight="false" outlineLevel="0" collapsed="false">
      <c r="A5650" s="20" t="s">
        <v>11145</v>
      </c>
      <c r="B5650" s="20" t="s">
        <v>11126</v>
      </c>
      <c r="C5650" s="20" t="s">
        <v>11127</v>
      </c>
      <c r="D5650" s="20" t="s">
        <v>11138</v>
      </c>
      <c r="E5650" s="20" t="s">
        <v>11141</v>
      </c>
      <c r="F5650" s="20" t="s">
        <v>11142</v>
      </c>
      <c r="G5650" s="20" t="s">
        <v>11143</v>
      </c>
      <c r="H5650" s="20" t="s">
        <v>49</v>
      </c>
    </row>
    <row r="5651" customFormat="false" ht="15.75" hidden="false" customHeight="false" outlineLevel="0" collapsed="false">
      <c r="A5651" s="20" t="s">
        <v>11146</v>
      </c>
      <c r="B5651" s="20" t="s">
        <v>11126</v>
      </c>
      <c r="C5651" s="20" t="s">
        <v>11127</v>
      </c>
      <c r="D5651" s="20" t="s">
        <v>11138</v>
      </c>
      <c r="E5651" s="20" t="s">
        <v>11141</v>
      </c>
      <c r="F5651" s="20" t="s">
        <v>11142</v>
      </c>
      <c r="G5651" s="20" t="s">
        <v>11143</v>
      </c>
      <c r="H5651" s="20" t="s">
        <v>49</v>
      </c>
    </row>
    <row r="5652" customFormat="false" ht="15.75" hidden="false" customHeight="false" outlineLevel="0" collapsed="false">
      <c r="A5652" s="20" t="s">
        <v>11147</v>
      </c>
      <c r="B5652" s="20" t="s">
        <v>11126</v>
      </c>
      <c r="C5652" s="20" t="s">
        <v>11127</v>
      </c>
      <c r="D5652" s="20" t="s">
        <v>11148</v>
      </c>
      <c r="E5652" s="20" t="s">
        <v>11149</v>
      </c>
      <c r="F5652" s="20" t="s">
        <v>11150</v>
      </c>
      <c r="G5652" s="20" t="s">
        <v>11151</v>
      </c>
      <c r="H5652" s="20" t="s">
        <v>49</v>
      </c>
    </row>
    <row r="5653" customFormat="false" ht="15.75" hidden="false" customHeight="false" outlineLevel="0" collapsed="false">
      <c r="A5653" s="20" t="s">
        <v>11152</v>
      </c>
      <c r="B5653" s="20" t="s">
        <v>11126</v>
      </c>
      <c r="C5653" s="20" t="s">
        <v>11127</v>
      </c>
      <c r="D5653" s="20" t="s">
        <v>11148</v>
      </c>
      <c r="E5653" s="20" t="s">
        <v>11149</v>
      </c>
      <c r="F5653" s="20" t="s">
        <v>11150</v>
      </c>
      <c r="G5653" s="20" t="s">
        <v>11151</v>
      </c>
      <c r="H5653" s="20" t="s">
        <v>49</v>
      </c>
    </row>
    <row r="5654" customFormat="false" ht="15.75" hidden="false" customHeight="false" outlineLevel="0" collapsed="false">
      <c r="A5654" s="20" t="s">
        <v>11153</v>
      </c>
      <c r="B5654" s="20" t="s">
        <v>11154</v>
      </c>
      <c r="C5654" s="20" t="s">
        <v>11155</v>
      </c>
      <c r="D5654" s="20" t="s">
        <v>11156</v>
      </c>
      <c r="E5654" s="20" t="s">
        <v>11157</v>
      </c>
      <c r="F5654" s="20" t="s">
        <v>11158</v>
      </c>
      <c r="G5654" s="20" t="s">
        <v>11159</v>
      </c>
      <c r="H5654" s="20" t="s">
        <v>49</v>
      </c>
    </row>
    <row r="5655" customFormat="false" ht="15.75" hidden="false" customHeight="false" outlineLevel="0" collapsed="false">
      <c r="A5655" s="20" t="s">
        <v>11160</v>
      </c>
      <c r="B5655" s="20" t="s">
        <v>11154</v>
      </c>
      <c r="C5655" s="20" t="s">
        <v>11155</v>
      </c>
      <c r="D5655" s="20" t="s">
        <v>11156</v>
      </c>
      <c r="E5655" s="20" t="s">
        <v>11157</v>
      </c>
      <c r="F5655" s="20" t="s">
        <v>11158</v>
      </c>
      <c r="G5655" s="20" t="s">
        <v>11159</v>
      </c>
      <c r="H5655" s="20" t="s">
        <v>49</v>
      </c>
    </row>
    <row r="5656" customFormat="false" ht="15.75" hidden="false" customHeight="false" outlineLevel="0" collapsed="false">
      <c r="A5656" s="20" t="s">
        <v>11161</v>
      </c>
      <c r="B5656" s="20" t="s">
        <v>11154</v>
      </c>
      <c r="C5656" s="20" t="s">
        <v>11162</v>
      </c>
      <c r="D5656" s="20" t="s">
        <v>11163</v>
      </c>
      <c r="E5656" s="20" t="s">
        <v>11164</v>
      </c>
      <c r="F5656" s="20" t="s">
        <v>11165</v>
      </c>
      <c r="G5656" s="20" t="s">
        <v>11166</v>
      </c>
      <c r="H5656" s="20" t="s">
        <v>49</v>
      </c>
    </row>
    <row r="5657" customFormat="false" ht="15.75" hidden="false" customHeight="false" outlineLevel="0" collapsed="false">
      <c r="A5657" s="20" t="s">
        <v>11167</v>
      </c>
      <c r="B5657" s="20" t="s">
        <v>11154</v>
      </c>
      <c r="C5657" s="20" t="s">
        <v>11162</v>
      </c>
      <c r="D5657" s="20" t="s">
        <v>11163</v>
      </c>
      <c r="E5657" s="20" t="s">
        <v>11164</v>
      </c>
      <c r="F5657" s="20" t="s">
        <v>11165</v>
      </c>
      <c r="G5657" s="20" t="s">
        <v>11166</v>
      </c>
      <c r="H5657" s="20" t="s">
        <v>49</v>
      </c>
    </row>
    <row r="5658" customFormat="false" ht="15.75" hidden="false" customHeight="false" outlineLevel="0" collapsed="false">
      <c r="A5658" s="20" t="s">
        <v>11168</v>
      </c>
      <c r="B5658" s="20" t="s">
        <v>11154</v>
      </c>
      <c r="C5658" s="20" t="s">
        <v>11169</v>
      </c>
      <c r="D5658" s="20" t="s">
        <v>11170</v>
      </c>
      <c r="E5658" s="20" t="s">
        <v>11171</v>
      </c>
      <c r="F5658" s="20" t="s">
        <v>11172</v>
      </c>
      <c r="G5658" s="20" t="s">
        <v>11173</v>
      </c>
      <c r="H5658" s="20" t="s">
        <v>49</v>
      </c>
    </row>
    <row r="5659" customFormat="false" ht="15.75" hidden="false" customHeight="false" outlineLevel="0" collapsed="false">
      <c r="A5659" s="20" t="s">
        <v>11174</v>
      </c>
      <c r="B5659" s="20" t="s">
        <v>11154</v>
      </c>
      <c r="C5659" s="20" t="s">
        <v>11169</v>
      </c>
      <c r="D5659" s="20" t="s">
        <v>11170</v>
      </c>
      <c r="E5659" s="20" t="s">
        <v>11171</v>
      </c>
      <c r="F5659" s="20" t="s">
        <v>11172</v>
      </c>
      <c r="G5659" s="20" t="s">
        <v>11173</v>
      </c>
      <c r="H5659" s="20" t="s">
        <v>49</v>
      </c>
    </row>
    <row r="5660" customFormat="false" ht="15.75" hidden="false" customHeight="false" outlineLevel="0" collapsed="false">
      <c r="A5660" s="20" t="s">
        <v>11175</v>
      </c>
      <c r="B5660" s="20" t="s">
        <v>11154</v>
      </c>
      <c r="C5660" s="20" t="s">
        <v>11176</v>
      </c>
      <c r="D5660" s="20" t="s">
        <v>11177</v>
      </c>
      <c r="E5660" s="20" t="s">
        <v>11178</v>
      </c>
      <c r="F5660" s="20" t="s">
        <v>11179</v>
      </c>
      <c r="G5660" s="20" t="s">
        <v>11180</v>
      </c>
      <c r="H5660" s="20" t="s">
        <v>49</v>
      </c>
    </row>
    <row r="5661" customFormat="false" ht="15.75" hidden="false" customHeight="false" outlineLevel="0" collapsed="false">
      <c r="A5661" s="20" t="s">
        <v>11181</v>
      </c>
      <c r="B5661" s="20" t="s">
        <v>11154</v>
      </c>
      <c r="C5661" s="20" t="s">
        <v>11176</v>
      </c>
      <c r="D5661" s="20" t="s">
        <v>11177</v>
      </c>
      <c r="E5661" s="20" t="s">
        <v>11178</v>
      </c>
      <c r="F5661" s="20" t="s">
        <v>11179</v>
      </c>
      <c r="G5661" s="20" t="s">
        <v>11180</v>
      </c>
      <c r="H5661" s="20" t="s">
        <v>49</v>
      </c>
    </row>
    <row r="5662" customFormat="false" ht="15.75" hidden="false" customHeight="false" outlineLevel="0" collapsed="false">
      <c r="A5662" s="20" t="s">
        <v>11182</v>
      </c>
      <c r="B5662" s="20" t="s">
        <v>11154</v>
      </c>
      <c r="C5662" s="20" t="s">
        <v>11183</v>
      </c>
      <c r="D5662" s="20" t="s">
        <v>11184</v>
      </c>
      <c r="E5662" s="20" t="s">
        <v>11178</v>
      </c>
      <c r="F5662" s="20" t="s">
        <v>11179</v>
      </c>
      <c r="G5662" s="20" t="s">
        <v>11180</v>
      </c>
      <c r="H5662" s="20" t="s">
        <v>49</v>
      </c>
    </row>
    <row r="5663" customFormat="false" ht="15.75" hidden="false" customHeight="false" outlineLevel="0" collapsed="false">
      <c r="A5663" s="20" t="s">
        <v>11185</v>
      </c>
      <c r="B5663" s="20" t="s">
        <v>11154</v>
      </c>
      <c r="C5663" s="20" t="s">
        <v>11183</v>
      </c>
      <c r="D5663" s="20" t="s">
        <v>11184</v>
      </c>
      <c r="E5663" s="20" t="s">
        <v>11178</v>
      </c>
      <c r="F5663" s="20" t="s">
        <v>11179</v>
      </c>
      <c r="G5663" s="20" t="s">
        <v>11180</v>
      </c>
      <c r="H5663" s="20" t="s">
        <v>49</v>
      </c>
    </row>
    <row r="5664" customFormat="false" ht="15.75" hidden="false" customHeight="false" outlineLevel="0" collapsed="false">
      <c r="A5664" s="20" t="s">
        <v>11186</v>
      </c>
      <c r="B5664" s="20" t="s">
        <v>11154</v>
      </c>
      <c r="C5664" s="20" t="s">
        <v>11187</v>
      </c>
      <c r="D5664" s="20" t="s">
        <v>11188</v>
      </c>
      <c r="E5664" s="20" t="s">
        <v>11178</v>
      </c>
      <c r="F5664" s="20" t="s">
        <v>11179</v>
      </c>
      <c r="G5664" s="20" t="s">
        <v>11180</v>
      </c>
      <c r="H5664" s="20" t="s">
        <v>49</v>
      </c>
    </row>
    <row r="5665" customFormat="false" ht="15.75" hidden="false" customHeight="false" outlineLevel="0" collapsed="false">
      <c r="A5665" s="20" t="s">
        <v>11189</v>
      </c>
      <c r="B5665" s="20" t="s">
        <v>11154</v>
      </c>
      <c r="C5665" s="20" t="s">
        <v>11187</v>
      </c>
      <c r="D5665" s="20" t="s">
        <v>11188</v>
      </c>
      <c r="E5665" s="20" t="s">
        <v>11178</v>
      </c>
      <c r="F5665" s="20" t="s">
        <v>11179</v>
      </c>
      <c r="G5665" s="20" t="s">
        <v>11180</v>
      </c>
      <c r="H5665" s="20" t="s">
        <v>49</v>
      </c>
    </row>
    <row r="5666" customFormat="false" ht="15.75" hidden="false" customHeight="false" outlineLevel="0" collapsed="false">
      <c r="A5666" s="20" t="s">
        <v>11190</v>
      </c>
      <c r="B5666" s="20" t="s">
        <v>11154</v>
      </c>
      <c r="C5666" s="20" t="s">
        <v>11191</v>
      </c>
      <c r="D5666" s="20" t="s">
        <v>11192</v>
      </c>
      <c r="E5666" s="20" t="s">
        <v>11178</v>
      </c>
      <c r="F5666" s="20" t="s">
        <v>11179</v>
      </c>
      <c r="G5666" s="20" t="s">
        <v>11180</v>
      </c>
      <c r="H5666" s="20" t="s">
        <v>49</v>
      </c>
    </row>
    <row r="5667" customFormat="false" ht="15.75" hidden="false" customHeight="false" outlineLevel="0" collapsed="false">
      <c r="A5667" s="20" t="s">
        <v>11193</v>
      </c>
      <c r="B5667" s="20" t="s">
        <v>11154</v>
      </c>
      <c r="C5667" s="20" t="s">
        <v>11191</v>
      </c>
      <c r="D5667" s="20" t="s">
        <v>11192</v>
      </c>
      <c r="E5667" s="20" t="s">
        <v>11178</v>
      </c>
      <c r="F5667" s="20" t="s">
        <v>11179</v>
      </c>
      <c r="G5667" s="20" t="s">
        <v>11180</v>
      </c>
      <c r="H5667" s="20" t="s">
        <v>49</v>
      </c>
    </row>
    <row r="5668" customFormat="false" ht="15.75" hidden="false" customHeight="false" outlineLevel="0" collapsed="false">
      <c r="A5668" s="20" t="s">
        <v>11194</v>
      </c>
      <c r="B5668" s="20" t="s">
        <v>11195</v>
      </c>
      <c r="C5668" s="20" t="s">
        <v>11196</v>
      </c>
      <c r="D5668" s="20" t="s">
        <v>11197</v>
      </c>
      <c r="E5668" s="20" t="s">
        <v>11198</v>
      </c>
      <c r="F5668" s="20" t="s">
        <v>11199</v>
      </c>
      <c r="G5668" s="20" t="s">
        <v>11200</v>
      </c>
      <c r="H5668" s="20" t="s">
        <v>49</v>
      </c>
    </row>
    <row r="5669" customFormat="false" ht="15.75" hidden="false" customHeight="false" outlineLevel="0" collapsed="false">
      <c r="A5669" s="20" t="s">
        <v>11201</v>
      </c>
      <c r="B5669" s="20" t="s">
        <v>11195</v>
      </c>
      <c r="C5669" s="20" t="s">
        <v>11196</v>
      </c>
      <c r="D5669" s="20" t="s">
        <v>11197</v>
      </c>
      <c r="E5669" s="20" t="s">
        <v>11198</v>
      </c>
      <c r="F5669" s="20" t="s">
        <v>11199</v>
      </c>
      <c r="G5669" s="20" t="s">
        <v>11200</v>
      </c>
      <c r="H5669" s="20" t="s">
        <v>49</v>
      </c>
    </row>
    <row r="5670" customFormat="false" ht="15.75" hidden="false" customHeight="false" outlineLevel="0" collapsed="false">
      <c r="A5670" s="20" t="s">
        <v>11202</v>
      </c>
      <c r="B5670" s="20" t="s">
        <v>11195</v>
      </c>
      <c r="C5670" s="20" t="s">
        <v>11203</v>
      </c>
      <c r="D5670" s="20" t="s">
        <v>11204</v>
      </c>
      <c r="E5670" s="20" t="s">
        <v>11205</v>
      </c>
      <c r="F5670" s="20" t="s">
        <v>11206</v>
      </c>
      <c r="G5670" s="20" t="s">
        <v>11207</v>
      </c>
      <c r="H5670" s="20" t="s">
        <v>49</v>
      </c>
    </row>
    <row r="5671" customFormat="false" ht="15.75" hidden="false" customHeight="false" outlineLevel="0" collapsed="false">
      <c r="A5671" s="20" t="s">
        <v>11208</v>
      </c>
      <c r="B5671" s="20" t="s">
        <v>11195</v>
      </c>
      <c r="C5671" s="20" t="s">
        <v>11203</v>
      </c>
      <c r="D5671" s="20" t="s">
        <v>11204</v>
      </c>
      <c r="E5671" s="20" t="s">
        <v>11205</v>
      </c>
      <c r="F5671" s="20" t="s">
        <v>11206</v>
      </c>
      <c r="G5671" s="20" t="s">
        <v>11207</v>
      </c>
      <c r="H5671" s="20" t="s">
        <v>49</v>
      </c>
    </row>
    <row r="5672" customFormat="false" ht="15.75" hidden="false" customHeight="false" outlineLevel="0" collapsed="false">
      <c r="A5672" s="20" t="s">
        <v>11209</v>
      </c>
      <c r="B5672" s="20" t="s">
        <v>11210</v>
      </c>
      <c r="C5672" s="20" t="s">
        <v>11211</v>
      </c>
      <c r="D5672" s="20" t="s">
        <v>6770</v>
      </c>
      <c r="H5672" s="20" t="s">
        <v>49</v>
      </c>
    </row>
    <row r="5673" customFormat="false" ht="15.75" hidden="false" customHeight="false" outlineLevel="0" collapsed="false">
      <c r="A5673" s="20" t="s">
        <v>11212</v>
      </c>
      <c r="B5673" s="20" t="s">
        <v>11210</v>
      </c>
      <c r="C5673" s="20" t="s">
        <v>11211</v>
      </c>
      <c r="D5673" s="20" t="s">
        <v>6770</v>
      </c>
      <c r="H5673" s="20" t="s">
        <v>49</v>
      </c>
    </row>
    <row r="5674" customFormat="false" ht="15.75" hidden="false" customHeight="false" outlineLevel="0" collapsed="false">
      <c r="A5674" s="20" t="s">
        <v>11213</v>
      </c>
      <c r="B5674" s="20" t="s">
        <v>11214</v>
      </c>
      <c r="C5674" s="20" t="s">
        <v>11215</v>
      </c>
      <c r="D5674" s="20" t="s">
        <v>11216</v>
      </c>
      <c r="H5674" s="20" t="s">
        <v>49</v>
      </c>
    </row>
    <row r="5675" customFormat="false" ht="15.75" hidden="false" customHeight="false" outlineLevel="0" collapsed="false">
      <c r="A5675" s="20" t="s">
        <v>11217</v>
      </c>
      <c r="B5675" s="20" t="s">
        <v>11214</v>
      </c>
      <c r="C5675" s="20" t="s">
        <v>11215</v>
      </c>
      <c r="D5675" s="20" t="s">
        <v>11216</v>
      </c>
      <c r="H5675" s="20" t="s">
        <v>49</v>
      </c>
    </row>
    <row r="5676" customFormat="false" ht="15.75" hidden="false" customHeight="false" outlineLevel="0" collapsed="false">
      <c r="A5676" s="20" t="s">
        <v>11218</v>
      </c>
      <c r="B5676" s="20" t="s">
        <v>11210</v>
      </c>
      <c r="C5676" s="20" t="s">
        <v>11219</v>
      </c>
      <c r="D5676" s="20" t="s">
        <v>11220</v>
      </c>
      <c r="E5676" s="20" t="s">
        <v>11221</v>
      </c>
      <c r="H5676" s="20" t="s">
        <v>49</v>
      </c>
    </row>
    <row r="5677" customFormat="false" ht="15.75" hidden="false" customHeight="false" outlineLevel="0" collapsed="false">
      <c r="A5677" s="20" t="s">
        <v>11222</v>
      </c>
      <c r="B5677" s="20" t="s">
        <v>11210</v>
      </c>
      <c r="C5677" s="20" t="s">
        <v>11219</v>
      </c>
      <c r="D5677" s="20" t="s">
        <v>11220</v>
      </c>
      <c r="E5677" s="20" t="s">
        <v>11221</v>
      </c>
      <c r="H5677" s="20" t="s">
        <v>49</v>
      </c>
    </row>
    <row r="5678" customFormat="false" ht="15.75" hidden="false" customHeight="false" outlineLevel="0" collapsed="false">
      <c r="A5678" s="20" t="s">
        <v>11223</v>
      </c>
      <c r="B5678" s="20" t="s">
        <v>11224</v>
      </c>
      <c r="C5678" s="20" t="s">
        <v>11225</v>
      </c>
      <c r="D5678" s="20" t="s">
        <v>11226</v>
      </c>
      <c r="E5678" s="20" t="s">
        <v>11227</v>
      </c>
      <c r="F5678" s="20" t="s">
        <v>11228</v>
      </c>
      <c r="G5678" s="20" t="s">
        <v>11229</v>
      </c>
      <c r="H5678" s="20" t="s">
        <v>49</v>
      </c>
    </row>
    <row r="5679" customFormat="false" ht="15.75" hidden="false" customHeight="false" outlineLevel="0" collapsed="false">
      <c r="A5679" s="20" t="s">
        <v>11230</v>
      </c>
      <c r="B5679" s="20" t="s">
        <v>11224</v>
      </c>
      <c r="C5679" s="20" t="s">
        <v>11225</v>
      </c>
      <c r="D5679" s="20" t="s">
        <v>11226</v>
      </c>
      <c r="E5679" s="20" t="s">
        <v>11227</v>
      </c>
      <c r="F5679" s="20" t="s">
        <v>11228</v>
      </c>
      <c r="G5679" s="20" t="s">
        <v>11229</v>
      </c>
      <c r="H5679" s="20" t="s">
        <v>49</v>
      </c>
    </row>
    <row r="5680" customFormat="false" ht="15.75" hidden="false" customHeight="false" outlineLevel="0" collapsed="false">
      <c r="A5680" s="20" t="s">
        <v>11231</v>
      </c>
      <c r="B5680" s="20" t="s">
        <v>11232</v>
      </c>
      <c r="C5680" s="20" t="s">
        <v>11233</v>
      </c>
      <c r="D5680" s="20" t="s">
        <v>11234</v>
      </c>
      <c r="E5680" s="20" t="s">
        <v>11235</v>
      </c>
      <c r="F5680" s="20" t="s">
        <v>11236</v>
      </c>
      <c r="H5680" s="20" t="s">
        <v>49</v>
      </c>
    </row>
    <row r="5681" customFormat="false" ht="15.75" hidden="false" customHeight="false" outlineLevel="0" collapsed="false">
      <c r="A5681" s="20" t="s">
        <v>11237</v>
      </c>
      <c r="B5681" s="20" t="s">
        <v>11232</v>
      </c>
      <c r="C5681" s="20" t="s">
        <v>11233</v>
      </c>
      <c r="D5681" s="20" t="s">
        <v>11234</v>
      </c>
      <c r="E5681" s="20" t="s">
        <v>11235</v>
      </c>
      <c r="F5681" s="20" t="s">
        <v>11236</v>
      </c>
      <c r="H5681" s="20" t="s">
        <v>49</v>
      </c>
    </row>
    <row r="5682" customFormat="false" ht="15.75" hidden="false" customHeight="false" outlineLevel="0" collapsed="false">
      <c r="A5682" s="20" t="s">
        <v>11238</v>
      </c>
      <c r="B5682" s="20" t="s">
        <v>11239</v>
      </c>
      <c r="C5682" s="20" t="s">
        <v>11240</v>
      </c>
      <c r="D5682" s="20" t="s">
        <v>11228</v>
      </c>
      <c r="E5682" s="20" t="s">
        <v>11229</v>
      </c>
      <c r="H5682" s="20" t="s">
        <v>49</v>
      </c>
    </row>
    <row r="5683" customFormat="false" ht="15.75" hidden="false" customHeight="false" outlineLevel="0" collapsed="false">
      <c r="A5683" s="20" t="s">
        <v>11241</v>
      </c>
      <c r="B5683" s="20" t="s">
        <v>11239</v>
      </c>
      <c r="C5683" s="20" t="s">
        <v>11240</v>
      </c>
      <c r="D5683" s="20" t="s">
        <v>11228</v>
      </c>
      <c r="E5683" s="20" t="s">
        <v>11229</v>
      </c>
      <c r="H5683" s="20" t="s">
        <v>49</v>
      </c>
    </row>
    <row r="5684" customFormat="false" ht="15.75" hidden="false" customHeight="false" outlineLevel="0" collapsed="false">
      <c r="A5684" s="20" t="s">
        <v>11242</v>
      </c>
      <c r="B5684" s="20" t="s">
        <v>11243</v>
      </c>
      <c r="C5684" s="20" t="s">
        <v>11244</v>
      </c>
      <c r="D5684" s="20" t="s">
        <v>11245</v>
      </c>
      <c r="E5684" s="20" t="s">
        <v>11246</v>
      </c>
      <c r="F5684" s="20" t="s">
        <v>11247</v>
      </c>
      <c r="H5684" s="20" t="s">
        <v>49</v>
      </c>
    </row>
    <row r="5685" customFormat="false" ht="15.75" hidden="false" customHeight="false" outlineLevel="0" collapsed="false">
      <c r="A5685" s="20" t="s">
        <v>11248</v>
      </c>
      <c r="B5685" s="20" t="s">
        <v>11243</v>
      </c>
      <c r="C5685" s="20" t="s">
        <v>11244</v>
      </c>
      <c r="D5685" s="20" t="s">
        <v>11245</v>
      </c>
      <c r="E5685" s="20" t="s">
        <v>11246</v>
      </c>
      <c r="F5685" s="20" t="s">
        <v>11247</v>
      </c>
      <c r="H5685" s="20" t="s">
        <v>49</v>
      </c>
    </row>
    <row r="5686" customFormat="false" ht="15.75" hidden="false" customHeight="false" outlineLevel="0" collapsed="false">
      <c r="A5686" s="20" t="s">
        <v>11249</v>
      </c>
      <c r="B5686" s="20" t="s">
        <v>11250</v>
      </c>
      <c r="C5686" s="20" t="s">
        <v>11251</v>
      </c>
      <c r="D5686" s="20" t="s">
        <v>11252</v>
      </c>
      <c r="E5686" s="20" t="s">
        <v>11253</v>
      </c>
      <c r="F5686" s="20" t="s">
        <v>11254</v>
      </c>
      <c r="G5686" s="20" t="s">
        <v>11255</v>
      </c>
      <c r="H5686" s="20" t="s">
        <v>49</v>
      </c>
    </row>
    <row r="5687" customFormat="false" ht="15.75" hidden="false" customHeight="false" outlineLevel="0" collapsed="false">
      <c r="A5687" s="20" t="s">
        <v>11256</v>
      </c>
      <c r="B5687" s="20" t="s">
        <v>11250</v>
      </c>
      <c r="C5687" s="20" t="s">
        <v>11251</v>
      </c>
      <c r="D5687" s="20" t="s">
        <v>11252</v>
      </c>
      <c r="E5687" s="20" t="s">
        <v>11253</v>
      </c>
      <c r="F5687" s="20" t="s">
        <v>11254</v>
      </c>
      <c r="G5687" s="20" t="s">
        <v>11255</v>
      </c>
      <c r="H5687" s="20" t="s">
        <v>49</v>
      </c>
    </row>
    <row r="5688" customFormat="false" ht="15.75" hidden="false" customHeight="false" outlineLevel="0" collapsed="false">
      <c r="A5688" s="20" t="s">
        <v>11257</v>
      </c>
      <c r="B5688" s="20" t="s">
        <v>11258</v>
      </c>
      <c r="C5688" s="20" t="s">
        <v>11259</v>
      </c>
      <c r="D5688" s="20" t="s">
        <v>11260</v>
      </c>
      <c r="E5688" s="20" t="s">
        <v>11261</v>
      </c>
      <c r="F5688" s="20" t="s">
        <v>11262</v>
      </c>
      <c r="G5688" s="20" t="s">
        <v>11263</v>
      </c>
      <c r="H5688" s="20" t="s">
        <v>49</v>
      </c>
    </row>
    <row r="5689" customFormat="false" ht="15.75" hidden="false" customHeight="false" outlineLevel="0" collapsed="false">
      <c r="A5689" s="20" t="s">
        <v>11264</v>
      </c>
      <c r="B5689" s="20" t="s">
        <v>11258</v>
      </c>
      <c r="C5689" s="20" t="s">
        <v>11259</v>
      </c>
      <c r="D5689" s="20" t="s">
        <v>11260</v>
      </c>
      <c r="E5689" s="20" t="s">
        <v>11261</v>
      </c>
      <c r="F5689" s="20" t="s">
        <v>11262</v>
      </c>
      <c r="G5689" s="20" t="s">
        <v>11263</v>
      </c>
      <c r="H5689" s="20" t="s">
        <v>49</v>
      </c>
    </row>
    <row r="5690" customFormat="false" ht="15.75" hidden="false" customHeight="false" outlineLevel="0" collapsed="false">
      <c r="A5690" s="20" t="s">
        <v>11265</v>
      </c>
      <c r="B5690" s="20" t="s">
        <v>11266</v>
      </c>
      <c r="C5690" s="20" t="s">
        <v>11267</v>
      </c>
      <c r="D5690" s="20" t="s">
        <v>11268</v>
      </c>
      <c r="E5690" s="20" t="s">
        <v>11269</v>
      </c>
      <c r="F5690" s="20" t="s">
        <v>11255</v>
      </c>
      <c r="H5690" s="20" t="s">
        <v>49</v>
      </c>
    </row>
    <row r="5691" customFormat="false" ht="15.75" hidden="false" customHeight="false" outlineLevel="0" collapsed="false">
      <c r="A5691" s="20" t="s">
        <v>11270</v>
      </c>
      <c r="B5691" s="20" t="s">
        <v>11266</v>
      </c>
      <c r="C5691" s="20" t="s">
        <v>11267</v>
      </c>
      <c r="D5691" s="20" t="s">
        <v>11268</v>
      </c>
      <c r="E5691" s="20" t="s">
        <v>11269</v>
      </c>
      <c r="F5691" s="20" t="s">
        <v>11255</v>
      </c>
      <c r="H5691" s="20" t="s">
        <v>49</v>
      </c>
    </row>
    <row r="5692" customFormat="false" ht="15.75" hidden="false" customHeight="false" outlineLevel="0" collapsed="false">
      <c r="A5692" s="20" t="s">
        <v>11271</v>
      </c>
      <c r="B5692" s="20" t="s">
        <v>11272</v>
      </c>
      <c r="C5692" s="20" t="s">
        <v>11273</v>
      </c>
      <c r="D5692" s="20" t="s">
        <v>11274</v>
      </c>
      <c r="E5692" s="20" t="s">
        <v>11275</v>
      </c>
      <c r="F5692" s="20" t="s">
        <v>11276</v>
      </c>
      <c r="H5692" s="20" t="s">
        <v>49</v>
      </c>
    </row>
    <row r="5693" customFormat="false" ht="15.75" hidden="false" customHeight="false" outlineLevel="0" collapsed="false">
      <c r="A5693" s="20" t="s">
        <v>11277</v>
      </c>
      <c r="B5693" s="20" t="s">
        <v>11272</v>
      </c>
      <c r="C5693" s="20" t="s">
        <v>11273</v>
      </c>
      <c r="D5693" s="20" t="s">
        <v>11274</v>
      </c>
      <c r="E5693" s="20" t="s">
        <v>11275</v>
      </c>
      <c r="F5693" s="20" t="s">
        <v>11276</v>
      </c>
      <c r="H5693" s="20" t="s">
        <v>49</v>
      </c>
    </row>
    <row r="5694" customFormat="false" ht="15.75" hidden="false" customHeight="false" outlineLevel="0" collapsed="false">
      <c r="A5694" s="20" t="s">
        <v>11278</v>
      </c>
      <c r="B5694" s="20" t="s">
        <v>11279</v>
      </c>
      <c r="C5694" s="20" t="s">
        <v>11280</v>
      </c>
      <c r="D5694" s="20" t="s">
        <v>11281</v>
      </c>
      <c r="E5694" s="20" t="s">
        <v>11282</v>
      </c>
      <c r="F5694" s="20" t="s">
        <v>11283</v>
      </c>
      <c r="H5694" s="20" t="s">
        <v>49</v>
      </c>
    </row>
    <row r="5695" customFormat="false" ht="15.75" hidden="false" customHeight="false" outlineLevel="0" collapsed="false">
      <c r="A5695" s="20" t="s">
        <v>11284</v>
      </c>
      <c r="B5695" s="20" t="s">
        <v>11279</v>
      </c>
      <c r="C5695" s="20" t="s">
        <v>11280</v>
      </c>
      <c r="D5695" s="20" t="s">
        <v>11281</v>
      </c>
      <c r="E5695" s="20" t="s">
        <v>11282</v>
      </c>
      <c r="F5695" s="20" t="s">
        <v>11283</v>
      </c>
      <c r="H5695" s="20" t="s">
        <v>49</v>
      </c>
    </row>
    <row r="5696" customFormat="false" ht="15.75" hidden="false" customHeight="false" outlineLevel="0" collapsed="false">
      <c r="A5696" s="20" t="s">
        <v>11285</v>
      </c>
      <c r="B5696" s="20" t="s">
        <v>11286</v>
      </c>
      <c r="C5696" s="20" t="s">
        <v>11287</v>
      </c>
      <c r="D5696" s="20" t="s">
        <v>11288</v>
      </c>
      <c r="E5696" s="20" t="s">
        <v>11289</v>
      </c>
      <c r="F5696" s="20" t="s">
        <v>11290</v>
      </c>
      <c r="H5696" s="20" t="s">
        <v>49</v>
      </c>
    </row>
    <row r="5697" customFormat="false" ht="15.75" hidden="false" customHeight="false" outlineLevel="0" collapsed="false">
      <c r="A5697" s="20" t="s">
        <v>11291</v>
      </c>
      <c r="B5697" s="20" t="s">
        <v>11286</v>
      </c>
      <c r="C5697" s="20" t="s">
        <v>11287</v>
      </c>
      <c r="D5697" s="20" t="s">
        <v>11288</v>
      </c>
      <c r="E5697" s="20" t="s">
        <v>11289</v>
      </c>
      <c r="F5697" s="20" t="s">
        <v>11290</v>
      </c>
      <c r="H5697" s="20" t="s">
        <v>49</v>
      </c>
    </row>
    <row r="5698" customFormat="false" ht="15.75" hidden="false" customHeight="false" outlineLevel="0" collapsed="false">
      <c r="A5698" s="20" t="s">
        <v>11292</v>
      </c>
      <c r="B5698" s="20" t="s">
        <v>11286</v>
      </c>
      <c r="C5698" s="20" t="s">
        <v>11293</v>
      </c>
      <c r="D5698" s="20" t="s">
        <v>11294</v>
      </c>
      <c r="E5698" s="20" t="s">
        <v>11295</v>
      </c>
      <c r="F5698" s="20" t="s">
        <v>11296</v>
      </c>
      <c r="G5698" s="20" t="s">
        <v>4758</v>
      </c>
      <c r="H5698" s="20" t="s">
        <v>49</v>
      </c>
    </row>
    <row r="5699" customFormat="false" ht="15.75" hidden="false" customHeight="false" outlineLevel="0" collapsed="false">
      <c r="A5699" s="20" t="s">
        <v>11297</v>
      </c>
      <c r="B5699" s="20" t="s">
        <v>11286</v>
      </c>
      <c r="C5699" s="20" t="s">
        <v>11293</v>
      </c>
      <c r="D5699" s="20" t="s">
        <v>11294</v>
      </c>
      <c r="E5699" s="20" t="s">
        <v>11295</v>
      </c>
      <c r="F5699" s="20" t="s">
        <v>11296</v>
      </c>
      <c r="G5699" s="20" t="s">
        <v>4758</v>
      </c>
      <c r="H5699" s="20" t="s">
        <v>49</v>
      </c>
    </row>
    <row r="5700" customFormat="false" ht="15.75" hidden="false" customHeight="false" outlineLevel="0" collapsed="false">
      <c r="A5700" s="20" t="s">
        <v>11298</v>
      </c>
      <c r="B5700" s="20" t="s">
        <v>11299</v>
      </c>
      <c r="C5700" s="20" t="s">
        <v>11300</v>
      </c>
      <c r="D5700" s="20" t="s">
        <v>11301</v>
      </c>
      <c r="E5700" s="20" t="s">
        <v>11302</v>
      </c>
      <c r="F5700" s="20" t="s">
        <v>11303</v>
      </c>
      <c r="H5700" s="20" t="s">
        <v>49</v>
      </c>
    </row>
    <row r="5701" customFormat="false" ht="15.75" hidden="false" customHeight="false" outlineLevel="0" collapsed="false">
      <c r="A5701" s="20" t="s">
        <v>11304</v>
      </c>
      <c r="B5701" s="20" t="s">
        <v>11299</v>
      </c>
      <c r="C5701" s="20" t="s">
        <v>11300</v>
      </c>
      <c r="D5701" s="20" t="s">
        <v>11301</v>
      </c>
      <c r="E5701" s="20" t="s">
        <v>11302</v>
      </c>
      <c r="F5701" s="20" t="s">
        <v>11303</v>
      </c>
      <c r="H5701" s="20" t="s">
        <v>49</v>
      </c>
    </row>
    <row r="5702" customFormat="false" ht="15.75" hidden="false" customHeight="false" outlineLevel="0" collapsed="false">
      <c r="A5702" s="20" t="s">
        <v>11305</v>
      </c>
      <c r="B5702" s="20" t="s">
        <v>11306</v>
      </c>
      <c r="C5702" s="20" t="s">
        <v>11307</v>
      </c>
      <c r="D5702" s="20" t="s">
        <v>11308</v>
      </c>
      <c r="E5702" s="20" t="s">
        <v>11309</v>
      </c>
      <c r="F5702" s="20" t="s">
        <v>11310</v>
      </c>
      <c r="G5702" s="20" t="s">
        <v>11311</v>
      </c>
      <c r="H5702" s="20" t="s">
        <v>49</v>
      </c>
    </row>
    <row r="5703" customFormat="false" ht="15.75" hidden="false" customHeight="false" outlineLevel="0" collapsed="false">
      <c r="A5703" s="20" t="s">
        <v>11312</v>
      </c>
      <c r="B5703" s="20" t="s">
        <v>11306</v>
      </c>
      <c r="C5703" s="20" t="s">
        <v>11307</v>
      </c>
      <c r="D5703" s="20" t="s">
        <v>11308</v>
      </c>
      <c r="E5703" s="20" t="s">
        <v>11309</v>
      </c>
      <c r="F5703" s="20" t="s">
        <v>11310</v>
      </c>
      <c r="G5703" s="20" t="s">
        <v>11311</v>
      </c>
      <c r="H5703" s="20" t="s">
        <v>49</v>
      </c>
    </row>
    <row r="5704" customFormat="false" ht="15.75" hidden="false" customHeight="false" outlineLevel="0" collapsed="false">
      <c r="A5704" s="20" t="s">
        <v>11313</v>
      </c>
      <c r="B5704" s="20" t="s">
        <v>11314</v>
      </c>
      <c r="C5704" s="20" t="s">
        <v>11315</v>
      </c>
      <c r="D5704" s="20" t="s">
        <v>11316</v>
      </c>
      <c r="E5704" s="20" t="s">
        <v>11317</v>
      </c>
      <c r="F5704" s="20" t="s">
        <v>11318</v>
      </c>
      <c r="H5704" s="20" t="s">
        <v>49</v>
      </c>
    </row>
    <row r="5705" customFormat="false" ht="15.75" hidden="false" customHeight="false" outlineLevel="0" collapsed="false">
      <c r="A5705" s="20" t="s">
        <v>11319</v>
      </c>
      <c r="B5705" s="20" t="s">
        <v>11314</v>
      </c>
      <c r="C5705" s="20" t="s">
        <v>11315</v>
      </c>
      <c r="D5705" s="20" t="s">
        <v>11316</v>
      </c>
      <c r="E5705" s="20" t="s">
        <v>11317</v>
      </c>
      <c r="F5705" s="20" t="s">
        <v>11318</v>
      </c>
      <c r="H5705" s="20" t="s">
        <v>49</v>
      </c>
    </row>
    <row r="5706" customFormat="false" ht="15.75" hidden="false" customHeight="false" outlineLevel="0" collapsed="false">
      <c r="A5706" s="20" t="s">
        <v>11320</v>
      </c>
      <c r="B5706" s="20" t="s">
        <v>11321</v>
      </c>
      <c r="C5706" s="20" t="s">
        <v>11322</v>
      </c>
      <c r="D5706" s="20" t="s">
        <v>11323</v>
      </c>
      <c r="E5706" s="20" t="s">
        <v>11324</v>
      </c>
      <c r="F5706" s="20" t="s">
        <v>5806</v>
      </c>
      <c r="H5706" s="20" t="s">
        <v>49</v>
      </c>
    </row>
    <row r="5707" customFormat="false" ht="15.75" hidden="false" customHeight="false" outlineLevel="0" collapsed="false">
      <c r="A5707" s="20" t="s">
        <v>11325</v>
      </c>
      <c r="B5707" s="20" t="s">
        <v>11321</v>
      </c>
      <c r="C5707" s="20" t="s">
        <v>11322</v>
      </c>
      <c r="D5707" s="20" t="s">
        <v>11323</v>
      </c>
      <c r="E5707" s="20" t="s">
        <v>11324</v>
      </c>
      <c r="F5707" s="20" t="s">
        <v>5806</v>
      </c>
      <c r="H5707" s="20" t="s">
        <v>49</v>
      </c>
    </row>
    <row r="5708" customFormat="false" ht="15.75" hidden="false" customHeight="false" outlineLevel="0" collapsed="false">
      <c r="A5708" s="20" t="s">
        <v>11326</v>
      </c>
      <c r="B5708" s="20" t="s">
        <v>11327</v>
      </c>
      <c r="C5708" s="20" t="s">
        <v>11328</v>
      </c>
      <c r="D5708" s="20" t="s">
        <v>11329</v>
      </c>
      <c r="E5708" s="20" t="s">
        <v>11330</v>
      </c>
      <c r="F5708" s="20" t="s">
        <v>9674</v>
      </c>
      <c r="H5708" s="20" t="s">
        <v>49</v>
      </c>
    </row>
    <row r="5709" customFormat="false" ht="15.75" hidden="false" customHeight="false" outlineLevel="0" collapsed="false">
      <c r="A5709" s="20" t="s">
        <v>11331</v>
      </c>
      <c r="B5709" s="20" t="s">
        <v>11327</v>
      </c>
      <c r="C5709" s="20" t="s">
        <v>11328</v>
      </c>
      <c r="D5709" s="20" t="s">
        <v>11329</v>
      </c>
      <c r="E5709" s="20" t="s">
        <v>11330</v>
      </c>
      <c r="F5709" s="20" t="s">
        <v>9674</v>
      </c>
      <c r="H5709" s="20" t="s">
        <v>49</v>
      </c>
    </row>
    <row r="5710" customFormat="false" ht="15.75" hidden="false" customHeight="false" outlineLevel="0" collapsed="false">
      <c r="A5710" s="20" t="s">
        <v>11332</v>
      </c>
      <c r="B5710" s="20" t="s">
        <v>11333</v>
      </c>
      <c r="C5710" s="20" t="s">
        <v>11334</v>
      </c>
      <c r="D5710" s="20" t="s">
        <v>11335</v>
      </c>
      <c r="E5710" s="20" t="s">
        <v>11336</v>
      </c>
      <c r="F5710" s="20" t="s">
        <v>11337</v>
      </c>
      <c r="G5710" s="20" t="s">
        <v>4758</v>
      </c>
      <c r="H5710" s="20" t="s">
        <v>49</v>
      </c>
    </row>
    <row r="5711" customFormat="false" ht="15.75" hidden="false" customHeight="false" outlineLevel="0" collapsed="false">
      <c r="A5711" s="20" t="s">
        <v>11338</v>
      </c>
      <c r="B5711" s="20" t="s">
        <v>11333</v>
      </c>
      <c r="C5711" s="20" t="s">
        <v>11334</v>
      </c>
      <c r="D5711" s="20" t="s">
        <v>11335</v>
      </c>
      <c r="E5711" s="20" t="s">
        <v>11336</v>
      </c>
      <c r="F5711" s="20" t="s">
        <v>11337</v>
      </c>
      <c r="G5711" s="20" t="s">
        <v>4758</v>
      </c>
      <c r="H5711" s="20" t="s">
        <v>49</v>
      </c>
    </row>
    <row r="5712" customFormat="false" ht="15.75" hidden="false" customHeight="false" outlineLevel="0" collapsed="false">
      <c r="A5712" s="20" t="s">
        <v>11339</v>
      </c>
      <c r="B5712" s="20" t="s">
        <v>11333</v>
      </c>
      <c r="C5712" s="20" t="s">
        <v>11340</v>
      </c>
      <c r="D5712" s="20" t="s">
        <v>11341</v>
      </c>
      <c r="E5712" s="20" t="s">
        <v>11342</v>
      </c>
      <c r="F5712" s="20" t="s">
        <v>11343</v>
      </c>
      <c r="G5712" s="20" t="s">
        <v>11344</v>
      </c>
      <c r="H5712" s="20" t="s">
        <v>49</v>
      </c>
    </row>
    <row r="5713" customFormat="false" ht="15.75" hidden="false" customHeight="false" outlineLevel="0" collapsed="false">
      <c r="A5713" s="20" t="s">
        <v>11345</v>
      </c>
      <c r="B5713" s="20" t="s">
        <v>11333</v>
      </c>
      <c r="C5713" s="20" t="s">
        <v>11340</v>
      </c>
      <c r="D5713" s="20" t="s">
        <v>11341</v>
      </c>
      <c r="E5713" s="20" t="s">
        <v>11342</v>
      </c>
      <c r="F5713" s="20" t="s">
        <v>11343</v>
      </c>
      <c r="G5713" s="20" t="s">
        <v>11344</v>
      </c>
      <c r="H5713" s="20" t="s">
        <v>49</v>
      </c>
    </row>
    <row r="5714" customFormat="false" ht="15.75" hidden="false" customHeight="false" outlineLevel="0" collapsed="false">
      <c r="A5714" s="20" t="s">
        <v>11346</v>
      </c>
      <c r="B5714" s="20" t="s">
        <v>11347</v>
      </c>
      <c r="C5714" s="20" t="s">
        <v>11348</v>
      </c>
      <c r="D5714" s="20" t="s">
        <v>11349</v>
      </c>
      <c r="H5714" s="20" t="s">
        <v>103</v>
      </c>
    </row>
    <row r="5715" customFormat="false" ht="15.75" hidden="false" customHeight="false" outlineLevel="0" collapsed="false">
      <c r="A5715" s="20" t="s">
        <v>11350</v>
      </c>
      <c r="B5715" s="20" t="s">
        <v>11347</v>
      </c>
      <c r="C5715" s="20" t="s">
        <v>11348</v>
      </c>
      <c r="D5715" s="20" t="s">
        <v>11349</v>
      </c>
      <c r="H5715" s="20" t="s">
        <v>103</v>
      </c>
    </row>
    <row r="5716" customFormat="false" ht="15.75" hidden="false" customHeight="false" outlineLevel="0" collapsed="false">
      <c r="A5716" s="20" t="s">
        <v>11351</v>
      </c>
      <c r="B5716" s="20" t="s">
        <v>11352</v>
      </c>
      <c r="C5716" s="20" t="s">
        <v>11353</v>
      </c>
      <c r="D5716" s="20" t="s">
        <v>11354</v>
      </c>
      <c r="H5716" s="20" t="s">
        <v>103</v>
      </c>
    </row>
    <row r="5717" customFormat="false" ht="15.75" hidden="false" customHeight="false" outlineLevel="0" collapsed="false">
      <c r="A5717" s="20" t="s">
        <v>11355</v>
      </c>
      <c r="B5717" s="20" t="s">
        <v>11352</v>
      </c>
      <c r="C5717" s="20" t="s">
        <v>11353</v>
      </c>
      <c r="D5717" s="20" t="s">
        <v>11354</v>
      </c>
      <c r="H5717" s="20" t="s">
        <v>103</v>
      </c>
    </row>
    <row r="5718" customFormat="false" ht="15.75" hidden="false" customHeight="false" outlineLevel="0" collapsed="false">
      <c r="A5718" s="20" t="s">
        <v>11356</v>
      </c>
      <c r="B5718" s="20" t="s">
        <v>11357</v>
      </c>
      <c r="C5718" s="20" t="s">
        <v>11358</v>
      </c>
      <c r="D5718" s="20" t="s">
        <v>11359</v>
      </c>
      <c r="H5718" s="20" t="s">
        <v>103</v>
      </c>
    </row>
    <row r="5719" customFormat="false" ht="15.75" hidden="false" customHeight="false" outlineLevel="0" collapsed="false">
      <c r="A5719" s="20" t="s">
        <v>11360</v>
      </c>
      <c r="B5719" s="20" t="s">
        <v>11357</v>
      </c>
      <c r="C5719" s="20" t="s">
        <v>11358</v>
      </c>
      <c r="D5719" s="20" t="s">
        <v>11359</v>
      </c>
      <c r="H5719" s="20" t="s">
        <v>103</v>
      </c>
    </row>
    <row r="5720" customFormat="false" ht="15.75" hidden="false" customHeight="false" outlineLevel="0" collapsed="false">
      <c r="A5720" s="20" t="s">
        <v>11361</v>
      </c>
      <c r="B5720" s="20" t="s">
        <v>11362</v>
      </c>
      <c r="C5720" s="20" t="s">
        <v>11363</v>
      </c>
      <c r="D5720" s="20" t="s">
        <v>11364</v>
      </c>
      <c r="H5720" s="20" t="s">
        <v>103</v>
      </c>
    </row>
    <row r="5721" customFormat="false" ht="15.75" hidden="false" customHeight="false" outlineLevel="0" collapsed="false">
      <c r="A5721" s="20" t="s">
        <v>11365</v>
      </c>
      <c r="B5721" s="20" t="s">
        <v>11362</v>
      </c>
      <c r="C5721" s="20" t="s">
        <v>11363</v>
      </c>
      <c r="D5721" s="20" t="s">
        <v>11364</v>
      </c>
      <c r="H5721" s="20" t="s">
        <v>103</v>
      </c>
    </row>
    <row r="5722" customFormat="false" ht="15.75" hidden="false" customHeight="false" outlineLevel="0" collapsed="false">
      <c r="A5722" s="20" t="s">
        <v>11366</v>
      </c>
      <c r="B5722" s="20" t="s">
        <v>11367</v>
      </c>
      <c r="C5722" s="20" t="s">
        <v>11368</v>
      </c>
      <c r="D5722" s="20" t="s">
        <v>11369</v>
      </c>
      <c r="E5722" s="20" t="s">
        <v>11370</v>
      </c>
      <c r="F5722" s="20" t="s">
        <v>11371</v>
      </c>
      <c r="H5722" s="20" t="s">
        <v>49</v>
      </c>
    </row>
    <row r="5723" customFormat="false" ht="15.75" hidden="false" customHeight="false" outlineLevel="0" collapsed="false">
      <c r="A5723" s="20" t="s">
        <v>11372</v>
      </c>
      <c r="B5723" s="20" t="s">
        <v>11367</v>
      </c>
      <c r="C5723" s="20" t="s">
        <v>11368</v>
      </c>
      <c r="D5723" s="20" t="s">
        <v>11369</v>
      </c>
      <c r="E5723" s="20" t="s">
        <v>11370</v>
      </c>
      <c r="F5723" s="20" t="s">
        <v>11371</v>
      </c>
      <c r="H5723" s="20" t="s">
        <v>49</v>
      </c>
    </row>
    <row r="5724" customFormat="false" ht="15.75" hidden="false" customHeight="false" outlineLevel="0" collapsed="false">
      <c r="A5724" s="20" t="s">
        <v>11373</v>
      </c>
      <c r="B5724" s="20" t="s">
        <v>11374</v>
      </c>
      <c r="C5724" s="20" t="s">
        <v>11375</v>
      </c>
      <c r="D5724" s="20" t="s">
        <v>11376</v>
      </c>
      <c r="E5724" s="20" t="s">
        <v>11229</v>
      </c>
      <c r="H5724" s="20" t="s">
        <v>49</v>
      </c>
    </row>
    <row r="5725" customFormat="false" ht="15.75" hidden="false" customHeight="false" outlineLevel="0" collapsed="false">
      <c r="A5725" s="20" t="s">
        <v>11377</v>
      </c>
      <c r="B5725" s="20" t="s">
        <v>11374</v>
      </c>
      <c r="C5725" s="20" t="s">
        <v>11375</v>
      </c>
      <c r="D5725" s="20" t="s">
        <v>11376</v>
      </c>
      <c r="E5725" s="20" t="s">
        <v>11229</v>
      </c>
      <c r="H5725" s="20" t="s">
        <v>49</v>
      </c>
    </row>
    <row r="5726" customFormat="false" ht="15.75" hidden="false" customHeight="false" outlineLevel="0" collapsed="false">
      <c r="A5726" s="20" t="s">
        <v>11378</v>
      </c>
      <c r="B5726" s="20" t="s">
        <v>11379</v>
      </c>
      <c r="C5726" s="20" t="s">
        <v>4103</v>
      </c>
      <c r="H5726" s="20" t="s">
        <v>49</v>
      </c>
    </row>
    <row r="5727" customFormat="false" ht="15.75" hidden="false" customHeight="false" outlineLevel="0" collapsed="false">
      <c r="A5727" s="20" t="s">
        <v>11380</v>
      </c>
      <c r="B5727" s="20" t="s">
        <v>11379</v>
      </c>
      <c r="C5727" s="20" t="s">
        <v>4103</v>
      </c>
      <c r="H5727" s="20" t="s">
        <v>49</v>
      </c>
    </row>
    <row r="5728" customFormat="false" ht="15.75" hidden="false" customHeight="false" outlineLevel="0" collapsed="false">
      <c r="A5728" s="20" t="s">
        <v>11381</v>
      </c>
      <c r="B5728" s="20" t="s">
        <v>11382</v>
      </c>
      <c r="C5728" s="20" t="s">
        <v>7636</v>
      </c>
      <c r="H5728" s="20" t="s">
        <v>49</v>
      </c>
    </row>
    <row r="5729" customFormat="false" ht="15.75" hidden="false" customHeight="false" outlineLevel="0" collapsed="false">
      <c r="A5729" s="20" t="s">
        <v>11383</v>
      </c>
      <c r="B5729" s="20" t="s">
        <v>11382</v>
      </c>
      <c r="C5729" s="20" t="s">
        <v>7636</v>
      </c>
      <c r="H5729" s="20" t="s">
        <v>49</v>
      </c>
    </row>
    <row r="5730" customFormat="false" ht="15.75" hidden="false" customHeight="false" outlineLevel="0" collapsed="false">
      <c r="A5730" s="20" t="s">
        <v>11384</v>
      </c>
      <c r="B5730" s="20" t="s">
        <v>11385</v>
      </c>
      <c r="C5730" s="20" t="s">
        <v>11386</v>
      </c>
      <c r="D5730" s="20" t="s">
        <v>11387</v>
      </c>
      <c r="E5730" s="20" t="s">
        <v>11276</v>
      </c>
      <c r="H5730" s="20" t="s">
        <v>49</v>
      </c>
    </row>
    <row r="5731" customFormat="false" ht="15.75" hidden="false" customHeight="false" outlineLevel="0" collapsed="false">
      <c r="A5731" s="20" t="s">
        <v>11388</v>
      </c>
      <c r="B5731" s="20" t="s">
        <v>11385</v>
      </c>
      <c r="C5731" s="20" t="s">
        <v>11386</v>
      </c>
      <c r="D5731" s="20" t="s">
        <v>11387</v>
      </c>
      <c r="E5731" s="20" t="s">
        <v>11276</v>
      </c>
      <c r="H5731" s="20" t="s">
        <v>49</v>
      </c>
    </row>
    <row r="5732" customFormat="false" ht="15.75" hidden="false" customHeight="false" outlineLevel="0" collapsed="false">
      <c r="A5732" s="20" t="s">
        <v>11389</v>
      </c>
      <c r="B5732" s="20" t="s">
        <v>11385</v>
      </c>
      <c r="C5732" s="20" t="s">
        <v>11390</v>
      </c>
      <c r="D5732" s="20" t="s">
        <v>11391</v>
      </c>
      <c r="E5732" s="20" t="s">
        <v>11392</v>
      </c>
      <c r="H5732" s="20" t="s">
        <v>49</v>
      </c>
    </row>
    <row r="5733" customFormat="false" ht="15.75" hidden="false" customHeight="false" outlineLevel="0" collapsed="false">
      <c r="A5733" s="20" t="s">
        <v>11393</v>
      </c>
      <c r="B5733" s="20" t="s">
        <v>11385</v>
      </c>
      <c r="C5733" s="20" t="s">
        <v>11390</v>
      </c>
      <c r="D5733" s="20" t="s">
        <v>11391</v>
      </c>
      <c r="E5733" s="20" t="s">
        <v>11392</v>
      </c>
      <c r="H5733" s="20" t="s">
        <v>49</v>
      </c>
    </row>
    <row r="5734" customFormat="false" ht="15.75" hidden="false" customHeight="false" outlineLevel="0" collapsed="false">
      <c r="A5734" s="20" t="s">
        <v>11394</v>
      </c>
      <c r="B5734" s="20" t="s">
        <v>11395</v>
      </c>
      <c r="C5734" s="20" t="s">
        <v>11396</v>
      </c>
      <c r="D5734" s="20" t="s">
        <v>11397</v>
      </c>
      <c r="E5734" s="20" t="s">
        <v>11398</v>
      </c>
      <c r="H5734" s="20" t="s">
        <v>49</v>
      </c>
    </row>
    <row r="5735" customFormat="false" ht="15.75" hidden="false" customHeight="false" outlineLevel="0" collapsed="false">
      <c r="A5735" s="20" t="s">
        <v>11399</v>
      </c>
      <c r="B5735" s="20" t="s">
        <v>11395</v>
      </c>
      <c r="C5735" s="20" t="s">
        <v>11396</v>
      </c>
      <c r="D5735" s="20" t="s">
        <v>11397</v>
      </c>
      <c r="E5735" s="20" t="s">
        <v>11398</v>
      </c>
      <c r="H5735" s="20" t="s">
        <v>49</v>
      </c>
    </row>
    <row r="5736" customFormat="false" ht="15.75" hidden="false" customHeight="false" outlineLevel="0" collapsed="false">
      <c r="A5736" s="20" t="s">
        <v>11400</v>
      </c>
      <c r="B5736" s="20" t="s">
        <v>11395</v>
      </c>
      <c r="C5736" s="20" t="s">
        <v>11396</v>
      </c>
      <c r="D5736" s="20" t="s">
        <v>11401</v>
      </c>
      <c r="E5736" s="20" t="s">
        <v>11398</v>
      </c>
      <c r="H5736" s="20" t="s">
        <v>49</v>
      </c>
    </row>
    <row r="5737" customFormat="false" ht="15.75" hidden="false" customHeight="false" outlineLevel="0" collapsed="false">
      <c r="A5737" s="20" t="s">
        <v>11402</v>
      </c>
      <c r="B5737" s="20" t="s">
        <v>11395</v>
      </c>
      <c r="C5737" s="20" t="s">
        <v>11396</v>
      </c>
      <c r="D5737" s="20" t="s">
        <v>11401</v>
      </c>
      <c r="E5737" s="20" t="s">
        <v>11398</v>
      </c>
      <c r="H5737" s="20" t="s">
        <v>49</v>
      </c>
    </row>
    <row r="5738" customFormat="false" ht="15.75" hidden="false" customHeight="false" outlineLevel="0" collapsed="false">
      <c r="A5738" s="20" t="s">
        <v>11403</v>
      </c>
      <c r="B5738" s="20" t="s">
        <v>11395</v>
      </c>
      <c r="C5738" s="20" t="s">
        <v>11396</v>
      </c>
      <c r="D5738" s="20" t="s">
        <v>11404</v>
      </c>
      <c r="E5738" s="20" t="s">
        <v>11398</v>
      </c>
      <c r="H5738" s="20" t="s">
        <v>49</v>
      </c>
    </row>
    <row r="5739" customFormat="false" ht="15.75" hidden="false" customHeight="false" outlineLevel="0" collapsed="false">
      <c r="A5739" s="20" t="s">
        <v>11405</v>
      </c>
      <c r="B5739" s="20" t="s">
        <v>11395</v>
      </c>
      <c r="C5739" s="20" t="s">
        <v>11396</v>
      </c>
      <c r="D5739" s="20" t="s">
        <v>11404</v>
      </c>
      <c r="E5739" s="20" t="s">
        <v>11398</v>
      </c>
      <c r="H5739" s="20" t="s">
        <v>49</v>
      </c>
    </row>
    <row r="5740" customFormat="false" ht="15.75" hidden="false" customHeight="false" outlineLevel="0" collapsed="false">
      <c r="A5740" s="20" t="s">
        <v>11406</v>
      </c>
      <c r="B5740" s="20" t="s">
        <v>11395</v>
      </c>
      <c r="C5740" s="20" t="s">
        <v>11396</v>
      </c>
      <c r="D5740" s="20" t="s">
        <v>11404</v>
      </c>
      <c r="E5740" s="20" t="s">
        <v>11407</v>
      </c>
      <c r="H5740" s="20" t="s">
        <v>49</v>
      </c>
    </row>
    <row r="5741" customFormat="false" ht="15.75" hidden="false" customHeight="false" outlineLevel="0" collapsed="false">
      <c r="A5741" s="20" t="s">
        <v>11408</v>
      </c>
      <c r="B5741" s="20" t="s">
        <v>11395</v>
      </c>
      <c r="C5741" s="20" t="s">
        <v>11396</v>
      </c>
      <c r="D5741" s="20" t="s">
        <v>11404</v>
      </c>
      <c r="E5741" s="20" t="s">
        <v>11407</v>
      </c>
      <c r="H5741" s="20" t="s">
        <v>49</v>
      </c>
    </row>
    <row r="5742" customFormat="false" ht="15.75" hidden="false" customHeight="false" outlineLevel="0" collapsed="false">
      <c r="A5742" s="20" t="s">
        <v>11409</v>
      </c>
      <c r="B5742" s="20" t="s">
        <v>11395</v>
      </c>
      <c r="C5742" s="20" t="s">
        <v>11396</v>
      </c>
      <c r="D5742" s="20" t="s">
        <v>11410</v>
      </c>
      <c r="E5742" s="20" t="s">
        <v>11398</v>
      </c>
      <c r="H5742" s="20" t="s">
        <v>49</v>
      </c>
    </row>
    <row r="5743" customFormat="false" ht="15.75" hidden="false" customHeight="false" outlineLevel="0" collapsed="false">
      <c r="A5743" s="20" t="s">
        <v>11411</v>
      </c>
      <c r="B5743" s="20" t="s">
        <v>11395</v>
      </c>
      <c r="C5743" s="20" t="s">
        <v>11396</v>
      </c>
      <c r="D5743" s="20" t="s">
        <v>11410</v>
      </c>
      <c r="E5743" s="20" t="s">
        <v>11398</v>
      </c>
      <c r="H5743" s="20" t="s">
        <v>49</v>
      </c>
    </row>
    <row r="5744" customFormat="false" ht="15.75" hidden="false" customHeight="false" outlineLevel="0" collapsed="false">
      <c r="A5744" s="20" t="s">
        <v>11412</v>
      </c>
      <c r="B5744" s="20" t="s">
        <v>11395</v>
      </c>
      <c r="C5744" s="20" t="s">
        <v>11396</v>
      </c>
      <c r="D5744" s="20" t="s">
        <v>11413</v>
      </c>
      <c r="E5744" s="20" t="s">
        <v>11398</v>
      </c>
      <c r="H5744" s="20" t="s">
        <v>49</v>
      </c>
    </row>
    <row r="5745" customFormat="false" ht="15.75" hidden="false" customHeight="false" outlineLevel="0" collapsed="false">
      <c r="A5745" s="20" t="s">
        <v>11414</v>
      </c>
      <c r="B5745" s="20" t="s">
        <v>11395</v>
      </c>
      <c r="C5745" s="20" t="s">
        <v>11396</v>
      </c>
      <c r="D5745" s="20" t="s">
        <v>11413</v>
      </c>
      <c r="E5745" s="20" t="s">
        <v>11398</v>
      </c>
      <c r="H5745" s="20" t="s">
        <v>49</v>
      </c>
    </row>
    <row r="5746" customFormat="false" ht="15.75" hidden="false" customHeight="false" outlineLevel="0" collapsed="false">
      <c r="A5746" s="20" t="s">
        <v>11415</v>
      </c>
      <c r="B5746" s="20" t="s">
        <v>11395</v>
      </c>
      <c r="C5746" s="20" t="s">
        <v>11396</v>
      </c>
      <c r="D5746" s="20" t="s">
        <v>11416</v>
      </c>
      <c r="E5746" s="20" t="s">
        <v>11398</v>
      </c>
      <c r="H5746" s="20" t="s">
        <v>49</v>
      </c>
    </row>
    <row r="5747" customFormat="false" ht="15.75" hidden="false" customHeight="false" outlineLevel="0" collapsed="false">
      <c r="A5747" s="20" t="s">
        <v>11417</v>
      </c>
      <c r="B5747" s="20" t="s">
        <v>11395</v>
      </c>
      <c r="C5747" s="20" t="s">
        <v>11396</v>
      </c>
      <c r="D5747" s="20" t="s">
        <v>11416</v>
      </c>
      <c r="E5747" s="20" t="s">
        <v>11398</v>
      </c>
      <c r="H5747" s="20" t="s">
        <v>49</v>
      </c>
    </row>
    <row r="5748" customFormat="false" ht="15.75" hidden="false" customHeight="false" outlineLevel="0" collapsed="false">
      <c r="A5748" s="20" t="s">
        <v>11418</v>
      </c>
      <c r="B5748" s="20" t="s">
        <v>11395</v>
      </c>
      <c r="C5748" s="20" t="s">
        <v>11396</v>
      </c>
      <c r="D5748" s="20" t="s">
        <v>11419</v>
      </c>
      <c r="E5748" s="20" t="s">
        <v>11398</v>
      </c>
      <c r="H5748" s="20" t="s">
        <v>49</v>
      </c>
    </row>
    <row r="5749" customFormat="false" ht="15.75" hidden="false" customHeight="false" outlineLevel="0" collapsed="false">
      <c r="A5749" s="20" t="s">
        <v>11420</v>
      </c>
      <c r="B5749" s="20" t="s">
        <v>11395</v>
      </c>
      <c r="C5749" s="20" t="s">
        <v>11396</v>
      </c>
      <c r="D5749" s="20" t="s">
        <v>11419</v>
      </c>
      <c r="E5749" s="20" t="s">
        <v>11398</v>
      </c>
      <c r="H5749" s="20" t="s">
        <v>49</v>
      </c>
    </row>
    <row r="5750" customFormat="false" ht="15.75" hidden="false" customHeight="false" outlineLevel="0" collapsed="false">
      <c r="A5750" s="20" t="s">
        <v>11421</v>
      </c>
      <c r="B5750" s="20" t="s">
        <v>11395</v>
      </c>
      <c r="C5750" s="20" t="s">
        <v>11396</v>
      </c>
      <c r="D5750" s="20" t="s">
        <v>11422</v>
      </c>
      <c r="E5750" s="20" t="s">
        <v>11398</v>
      </c>
      <c r="H5750" s="20" t="s">
        <v>49</v>
      </c>
    </row>
    <row r="5751" customFormat="false" ht="15.75" hidden="false" customHeight="false" outlineLevel="0" collapsed="false">
      <c r="A5751" s="20" t="s">
        <v>11423</v>
      </c>
      <c r="B5751" s="20" t="s">
        <v>11395</v>
      </c>
      <c r="C5751" s="20" t="s">
        <v>11396</v>
      </c>
      <c r="D5751" s="20" t="s">
        <v>11422</v>
      </c>
      <c r="E5751" s="20" t="s">
        <v>11398</v>
      </c>
      <c r="H5751" s="20" t="s">
        <v>49</v>
      </c>
    </row>
    <row r="5752" customFormat="false" ht="15.75" hidden="false" customHeight="false" outlineLevel="0" collapsed="false">
      <c r="A5752" s="20" t="s">
        <v>11424</v>
      </c>
      <c r="B5752" s="20" t="s">
        <v>11395</v>
      </c>
      <c r="C5752" s="20" t="s">
        <v>11396</v>
      </c>
      <c r="D5752" s="20" t="s">
        <v>11425</v>
      </c>
      <c r="E5752" s="20" t="s">
        <v>11398</v>
      </c>
      <c r="H5752" s="20" t="s">
        <v>49</v>
      </c>
    </row>
    <row r="5753" customFormat="false" ht="15.75" hidden="false" customHeight="false" outlineLevel="0" collapsed="false">
      <c r="A5753" s="20" t="s">
        <v>11426</v>
      </c>
      <c r="B5753" s="20" t="s">
        <v>11395</v>
      </c>
      <c r="C5753" s="20" t="s">
        <v>11396</v>
      </c>
      <c r="D5753" s="20" t="s">
        <v>11425</v>
      </c>
      <c r="E5753" s="20" t="s">
        <v>11398</v>
      </c>
      <c r="H5753" s="20" t="s">
        <v>49</v>
      </c>
    </row>
    <row r="5754" customFormat="false" ht="15.75" hidden="false" customHeight="false" outlineLevel="0" collapsed="false">
      <c r="A5754" s="20" t="s">
        <v>11427</v>
      </c>
      <c r="B5754" s="20" t="s">
        <v>11395</v>
      </c>
      <c r="C5754" s="20" t="s">
        <v>11396</v>
      </c>
      <c r="D5754" s="20" t="s">
        <v>11428</v>
      </c>
      <c r="E5754" s="20" t="s">
        <v>11398</v>
      </c>
      <c r="H5754" s="20" t="s">
        <v>49</v>
      </c>
    </row>
    <row r="5755" customFormat="false" ht="15.75" hidden="false" customHeight="false" outlineLevel="0" collapsed="false">
      <c r="A5755" s="20" t="s">
        <v>11429</v>
      </c>
      <c r="B5755" s="20" t="s">
        <v>11395</v>
      </c>
      <c r="C5755" s="20" t="s">
        <v>11396</v>
      </c>
      <c r="D5755" s="20" t="s">
        <v>11428</v>
      </c>
      <c r="E5755" s="20" t="s">
        <v>11398</v>
      </c>
      <c r="H5755" s="20" t="s">
        <v>49</v>
      </c>
    </row>
    <row r="5756" customFormat="false" ht="15.75" hidden="false" customHeight="false" outlineLevel="0" collapsed="false">
      <c r="A5756" s="20" t="s">
        <v>11430</v>
      </c>
      <c r="B5756" s="20" t="s">
        <v>11395</v>
      </c>
      <c r="C5756" s="20" t="s">
        <v>11396</v>
      </c>
      <c r="D5756" s="20" t="s">
        <v>11431</v>
      </c>
      <c r="E5756" s="20" t="s">
        <v>11398</v>
      </c>
      <c r="H5756" s="20" t="s">
        <v>49</v>
      </c>
    </row>
    <row r="5757" customFormat="false" ht="15.75" hidden="false" customHeight="false" outlineLevel="0" collapsed="false">
      <c r="A5757" s="20" t="s">
        <v>11432</v>
      </c>
      <c r="B5757" s="20" t="s">
        <v>11395</v>
      </c>
      <c r="C5757" s="20" t="s">
        <v>11396</v>
      </c>
      <c r="D5757" s="20" t="s">
        <v>11431</v>
      </c>
      <c r="E5757" s="20" t="s">
        <v>11398</v>
      </c>
      <c r="H5757" s="20" t="s">
        <v>49</v>
      </c>
    </row>
    <row r="5758" customFormat="false" ht="15.75" hidden="false" customHeight="false" outlineLevel="0" collapsed="false">
      <c r="A5758" s="20" t="s">
        <v>11433</v>
      </c>
      <c r="B5758" s="20" t="s">
        <v>11395</v>
      </c>
      <c r="C5758" s="20" t="s">
        <v>11396</v>
      </c>
      <c r="D5758" s="20" t="s">
        <v>11434</v>
      </c>
      <c r="E5758" s="20" t="s">
        <v>11398</v>
      </c>
      <c r="H5758" s="20" t="s">
        <v>49</v>
      </c>
    </row>
    <row r="5759" customFormat="false" ht="15.75" hidden="false" customHeight="false" outlineLevel="0" collapsed="false">
      <c r="A5759" s="20" t="s">
        <v>11435</v>
      </c>
      <c r="B5759" s="20" t="s">
        <v>11395</v>
      </c>
      <c r="C5759" s="20" t="s">
        <v>11396</v>
      </c>
      <c r="D5759" s="20" t="s">
        <v>11434</v>
      </c>
      <c r="E5759" s="20" t="s">
        <v>11398</v>
      </c>
      <c r="H5759" s="20" t="s">
        <v>49</v>
      </c>
    </row>
    <row r="5760" customFormat="false" ht="15.75" hidden="false" customHeight="false" outlineLevel="0" collapsed="false">
      <c r="A5760" s="20" t="s">
        <v>11436</v>
      </c>
      <c r="B5760" s="20" t="s">
        <v>11395</v>
      </c>
      <c r="C5760" s="20" t="s">
        <v>11396</v>
      </c>
      <c r="D5760" s="20" t="s">
        <v>11437</v>
      </c>
      <c r="E5760" s="20" t="s">
        <v>11398</v>
      </c>
      <c r="H5760" s="20" t="s">
        <v>49</v>
      </c>
    </row>
    <row r="5761" customFormat="false" ht="15.75" hidden="false" customHeight="false" outlineLevel="0" collapsed="false">
      <c r="A5761" s="20" t="s">
        <v>11438</v>
      </c>
      <c r="B5761" s="20" t="s">
        <v>11395</v>
      </c>
      <c r="C5761" s="20" t="s">
        <v>11396</v>
      </c>
      <c r="D5761" s="20" t="s">
        <v>11437</v>
      </c>
      <c r="E5761" s="20" t="s">
        <v>11398</v>
      </c>
      <c r="H5761" s="20" t="s">
        <v>49</v>
      </c>
    </row>
    <row r="5762" customFormat="false" ht="15.75" hidden="false" customHeight="false" outlineLevel="0" collapsed="false">
      <c r="A5762" s="20" t="s">
        <v>11439</v>
      </c>
      <c r="B5762" s="20" t="s">
        <v>11395</v>
      </c>
      <c r="C5762" s="20" t="s">
        <v>11396</v>
      </c>
      <c r="D5762" s="20" t="s">
        <v>11440</v>
      </c>
      <c r="E5762" s="20" t="s">
        <v>11398</v>
      </c>
      <c r="H5762" s="20" t="s">
        <v>49</v>
      </c>
    </row>
    <row r="5763" customFormat="false" ht="15.75" hidden="false" customHeight="false" outlineLevel="0" collapsed="false">
      <c r="A5763" s="20" t="s">
        <v>11441</v>
      </c>
      <c r="B5763" s="20" t="s">
        <v>11395</v>
      </c>
      <c r="C5763" s="20" t="s">
        <v>11396</v>
      </c>
      <c r="D5763" s="20" t="s">
        <v>11440</v>
      </c>
      <c r="E5763" s="20" t="s">
        <v>11398</v>
      </c>
      <c r="H5763" s="20" t="s">
        <v>49</v>
      </c>
    </row>
    <row r="5764" customFormat="false" ht="15.75" hidden="false" customHeight="false" outlineLevel="0" collapsed="false">
      <c r="A5764" s="20" t="s">
        <v>11442</v>
      </c>
      <c r="B5764" s="20" t="s">
        <v>11395</v>
      </c>
      <c r="C5764" s="20" t="s">
        <v>11396</v>
      </c>
      <c r="D5764" s="20" t="s">
        <v>11443</v>
      </c>
      <c r="E5764" s="20" t="s">
        <v>11398</v>
      </c>
      <c r="H5764" s="20" t="s">
        <v>49</v>
      </c>
    </row>
    <row r="5765" customFormat="false" ht="15.75" hidden="false" customHeight="false" outlineLevel="0" collapsed="false">
      <c r="A5765" s="20" t="s">
        <v>11444</v>
      </c>
      <c r="B5765" s="20" t="s">
        <v>11395</v>
      </c>
      <c r="C5765" s="20" t="s">
        <v>11396</v>
      </c>
      <c r="D5765" s="20" t="s">
        <v>11443</v>
      </c>
      <c r="E5765" s="20" t="s">
        <v>11398</v>
      </c>
      <c r="H5765" s="20" t="s">
        <v>49</v>
      </c>
    </row>
    <row r="5766" customFormat="false" ht="15.75" hidden="false" customHeight="false" outlineLevel="0" collapsed="false">
      <c r="A5766" s="20" t="s">
        <v>11445</v>
      </c>
      <c r="B5766" s="20" t="s">
        <v>11395</v>
      </c>
      <c r="C5766" s="20" t="s">
        <v>11396</v>
      </c>
      <c r="D5766" s="20" t="s">
        <v>11446</v>
      </c>
      <c r="E5766" s="20" t="s">
        <v>11398</v>
      </c>
      <c r="H5766" s="20" t="s">
        <v>49</v>
      </c>
    </row>
    <row r="5767" customFormat="false" ht="15.75" hidden="false" customHeight="false" outlineLevel="0" collapsed="false">
      <c r="A5767" s="20" t="s">
        <v>11447</v>
      </c>
      <c r="B5767" s="20" t="s">
        <v>11395</v>
      </c>
      <c r="C5767" s="20" t="s">
        <v>11396</v>
      </c>
      <c r="D5767" s="20" t="s">
        <v>11446</v>
      </c>
      <c r="E5767" s="20" t="s">
        <v>11398</v>
      </c>
      <c r="H5767" s="20" t="s">
        <v>49</v>
      </c>
    </row>
    <row r="5768" customFormat="false" ht="15.75" hidden="false" customHeight="false" outlineLevel="0" collapsed="false">
      <c r="A5768" s="20" t="s">
        <v>11448</v>
      </c>
      <c r="B5768" s="20" t="s">
        <v>11395</v>
      </c>
      <c r="C5768" s="20" t="s">
        <v>11396</v>
      </c>
      <c r="D5768" s="20" t="s">
        <v>11449</v>
      </c>
      <c r="E5768" s="20" t="s">
        <v>11398</v>
      </c>
      <c r="H5768" s="20" t="s">
        <v>49</v>
      </c>
    </row>
    <row r="5769" customFormat="false" ht="15.75" hidden="false" customHeight="false" outlineLevel="0" collapsed="false">
      <c r="A5769" s="20" t="s">
        <v>11450</v>
      </c>
      <c r="B5769" s="20" t="s">
        <v>11395</v>
      </c>
      <c r="C5769" s="20" t="s">
        <v>11396</v>
      </c>
      <c r="D5769" s="20" t="s">
        <v>11449</v>
      </c>
      <c r="E5769" s="20" t="s">
        <v>11398</v>
      </c>
      <c r="H5769" s="20" t="s">
        <v>49</v>
      </c>
    </row>
    <row r="5770" customFormat="false" ht="15.75" hidden="false" customHeight="false" outlineLevel="0" collapsed="false">
      <c r="A5770" s="20" t="s">
        <v>11451</v>
      </c>
      <c r="B5770" s="20" t="s">
        <v>11395</v>
      </c>
      <c r="C5770" s="20" t="s">
        <v>11396</v>
      </c>
      <c r="D5770" s="20" t="s">
        <v>11452</v>
      </c>
      <c r="E5770" s="20" t="s">
        <v>11398</v>
      </c>
      <c r="H5770" s="20" t="s">
        <v>49</v>
      </c>
    </row>
    <row r="5771" customFormat="false" ht="15.75" hidden="false" customHeight="false" outlineLevel="0" collapsed="false">
      <c r="A5771" s="20" t="s">
        <v>11453</v>
      </c>
      <c r="B5771" s="20" t="s">
        <v>11395</v>
      </c>
      <c r="C5771" s="20" t="s">
        <v>11396</v>
      </c>
      <c r="D5771" s="20" t="s">
        <v>11452</v>
      </c>
      <c r="E5771" s="20" t="s">
        <v>11398</v>
      </c>
      <c r="H5771" s="20" t="s">
        <v>49</v>
      </c>
    </row>
    <row r="5772" customFormat="false" ht="15.75" hidden="false" customHeight="false" outlineLevel="0" collapsed="false">
      <c r="A5772" s="20" t="s">
        <v>11454</v>
      </c>
      <c r="B5772" s="20" t="s">
        <v>11395</v>
      </c>
      <c r="C5772" s="20" t="s">
        <v>11396</v>
      </c>
      <c r="D5772" s="20" t="s">
        <v>11455</v>
      </c>
      <c r="E5772" s="20" t="s">
        <v>11398</v>
      </c>
      <c r="H5772" s="20" t="s">
        <v>49</v>
      </c>
    </row>
    <row r="5773" customFormat="false" ht="15.75" hidden="false" customHeight="false" outlineLevel="0" collapsed="false">
      <c r="A5773" s="20" t="s">
        <v>11456</v>
      </c>
      <c r="B5773" s="20" t="s">
        <v>11395</v>
      </c>
      <c r="C5773" s="20" t="s">
        <v>11396</v>
      </c>
      <c r="D5773" s="20" t="s">
        <v>11455</v>
      </c>
      <c r="E5773" s="20" t="s">
        <v>11398</v>
      </c>
      <c r="H5773" s="20" t="s">
        <v>49</v>
      </c>
    </row>
    <row r="5774" customFormat="false" ht="15.75" hidden="false" customHeight="false" outlineLevel="0" collapsed="false">
      <c r="A5774" s="20" t="s">
        <v>11457</v>
      </c>
      <c r="B5774" s="20" t="s">
        <v>11395</v>
      </c>
      <c r="C5774" s="20" t="s">
        <v>11396</v>
      </c>
      <c r="D5774" s="20" t="s">
        <v>11458</v>
      </c>
      <c r="E5774" s="20" t="s">
        <v>11398</v>
      </c>
      <c r="H5774" s="20" t="s">
        <v>49</v>
      </c>
    </row>
    <row r="5775" customFormat="false" ht="15.75" hidden="false" customHeight="false" outlineLevel="0" collapsed="false">
      <c r="A5775" s="20" t="s">
        <v>11459</v>
      </c>
      <c r="B5775" s="20" t="s">
        <v>11395</v>
      </c>
      <c r="C5775" s="20" t="s">
        <v>11396</v>
      </c>
      <c r="D5775" s="20" t="s">
        <v>11458</v>
      </c>
      <c r="E5775" s="20" t="s">
        <v>11398</v>
      </c>
      <c r="H5775" s="20" t="s">
        <v>49</v>
      </c>
    </row>
    <row r="5776" customFormat="false" ht="15.75" hidden="false" customHeight="false" outlineLevel="0" collapsed="false">
      <c r="A5776" s="20" t="s">
        <v>11460</v>
      </c>
      <c r="B5776" s="20" t="s">
        <v>11395</v>
      </c>
      <c r="C5776" s="20" t="s">
        <v>11396</v>
      </c>
      <c r="D5776" s="20" t="s">
        <v>11461</v>
      </c>
      <c r="E5776" s="20" t="s">
        <v>11398</v>
      </c>
      <c r="H5776" s="20" t="s">
        <v>49</v>
      </c>
    </row>
    <row r="5777" customFormat="false" ht="15.75" hidden="false" customHeight="false" outlineLevel="0" collapsed="false">
      <c r="A5777" s="20" t="s">
        <v>11462</v>
      </c>
      <c r="B5777" s="20" t="s">
        <v>11395</v>
      </c>
      <c r="C5777" s="20" t="s">
        <v>11396</v>
      </c>
      <c r="D5777" s="20" t="s">
        <v>11461</v>
      </c>
      <c r="E5777" s="20" t="s">
        <v>11398</v>
      </c>
      <c r="H5777" s="20" t="s">
        <v>49</v>
      </c>
    </row>
    <row r="5778" customFormat="false" ht="15.75" hidden="false" customHeight="false" outlineLevel="0" collapsed="false">
      <c r="A5778" s="20" t="s">
        <v>11463</v>
      </c>
      <c r="B5778" s="20" t="s">
        <v>11395</v>
      </c>
      <c r="C5778" s="20" t="s">
        <v>11396</v>
      </c>
      <c r="D5778" s="20" t="s">
        <v>11464</v>
      </c>
      <c r="E5778" s="20" t="s">
        <v>11398</v>
      </c>
      <c r="H5778" s="20" t="s">
        <v>49</v>
      </c>
    </row>
    <row r="5779" customFormat="false" ht="15.75" hidden="false" customHeight="false" outlineLevel="0" collapsed="false">
      <c r="A5779" s="20" t="s">
        <v>11465</v>
      </c>
      <c r="B5779" s="20" t="s">
        <v>11395</v>
      </c>
      <c r="C5779" s="20" t="s">
        <v>11396</v>
      </c>
      <c r="D5779" s="20" t="s">
        <v>11464</v>
      </c>
      <c r="E5779" s="20" t="s">
        <v>11398</v>
      </c>
      <c r="H5779" s="20" t="s">
        <v>49</v>
      </c>
    </row>
    <row r="5780" customFormat="false" ht="15.75" hidden="false" customHeight="false" outlineLevel="0" collapsed="false">
      <c r="A5780" s="20" t="s">
        <v>11466</v>
      </c>
      <c r="B5780" s="20" t="s">
        <v>11395</v>
      </c>
      <c r="C5780" s="20" t="s">
        <v>11396</v>
      </c>
      <c r="D5780" s="20" t="s">
        <v>11467</v>
      </c>
      <c r="E5780" s="20" t="s">
        <v>11398</v>
      </c>
      <c r="H5780" s="20" t="s">
        <v>49</v>
      </c>
    </row>
    <row r="5781" customFormat="false" ht="15.75" hidden="false" customHeight="false" outlineLevel="0" collapsed="false">
      <c r="A5781" s="20" t="s">
        <v>11468</v>
      </c>
      <c r="B5781" s="20" t="s">
        <v>11395</v>
      </c>
      <c r="C5781" s="20" t="s">
        <v>11396</v>
      </c>
      <c r="D5781" s="20" t="s">
        <v>11467</v>
      </c>
      <c r="E5781" s="20" t="s">
        <v>11398</v>
      </c>
      <c r="H5781" s="20" t="s">
        <v>49</v>
      </c>
    </row>
    <row r="5782" customFormat="false" ht="15.75" hidden="false" customHeight="false" outlineLevel="0" collapsed="false">
      <c r="A5782" s="20" t="s">
        <v>11469</v>
      </c>
      <c r="B5782" s="20" t="s">
        <v>11395</v>
      </c>
      <c r="C5782" s="20" t="s">
        <v>11396</v>
      </c>
      <c r="D5782" s="20" t="s">
        <v>11470</v>
      </c>
      <c r="E5782" s="20" t="s">
        <v>11398</v>
      </c>
      <c r="H5782" s="20" t="s">
        <v>49</v>
      </c>
    </row>
    <row r="5783" customFormat="false" ht="15.75" hidden="false" customHeight="false" outlineLevel="0" collapsed="false">
      <c r="A5783" s="20" t="s">
        <v>11471</v>
      </c>
      <c r="B5783" s="20" t="s">
        <v>11395</v>
      </c>
      <c r="C5783" s="20" t="s">
        <v>11396</v>
      </c>
      <c r="D5783" s="20" t="s">
        <v>11470</v>
      </c>
      <c r="E5783" s="20" t="s">
        <v>11398</v>
      </c>
      <c r="H5783" s="20" t="s">
        <v>49</v>
      </c>
    </row>
    <row r="5784" customFormat="false" ht="15.75" hidden="false" customHeight="false" outlineLevel="0" collapsed="false">
      <c r="A5784" s="20" t="s">
        <v>11472</v>
      </c>
      <c r="B5784" s="20" t="s">
        <v>11395</v>
      </c>
      <c r="C5784" s="20" t="s">
        <v>11396</v>
      </c>
      <c r="D5784" s="20" t="s">
        <v>11473</v>
      </c>
      <c r="E5784" s="20" t="s">
        <v>11398</v>
      </c>
      <c r="H5784" s="20" t="s">
        <v>49</v>
      </c>
    </row>
    <row r="5785" customFormat="false" ht="15.75" hidden="false" customHeight="false" outlineLevel="0" collapsed="false">
      <c r="A5785" s="20" t="s">
        <v>11474</v>
      </c>
      <c r="B5785" s="20" t="s">
        <v>11395</v>
      </c>
      <c r="C5785" s="20" t="s">
        <v>11396</v>
      </c>
      <c r="D5785" s="20" t="s">
        <v>11473</v>
      </c>
      <c r="E5785" s="20" t="s">
        <v>11398</v>
      </c>
      <c r="H5785" s="20" t="s">
        <v>49</v>
      </c>
    </row>
    <row r="5786" customFormat="false" ht="15.75" hidden="false" customHeight="false" outlineLevel="0" collapsed="false">
      <c r="A5786" s="20" t="s">
        <v>11475</v>
      </c>
      <c r="B5786" s="20" t="s">
        <v>11395</v>
      </c>
      <c r="C5786" s="20" t="s">
        <v>11396</v>
      </c>
      <c r="D5786" s="20" t="s">
        <v>11476</v>
      </c>
      <c r="E5786" s="20" t="s">
        <v>11398</v>
      </c>
      <c r="H5786" s="20" t="s">
        <v>49</v>
      </c>
    </row>
    <row r="5787" customFormat="false" ht="15.75" hidden="false" customHeight="false" outlineLevel="0" collapsed="false">
      <c r="A5787" s="20" t="s">
        <v>11477</v>
      </c>
      <c r="B5787" s="20" t="s">
        <v>11395</v>
      </c>
      <c r="C5787" s="20" t="s">
        <v>11396</v>
      </c>
      <c r="D5787" s="20" t="s">
        <v>11476</v>
      </c>
      <c r="E5787" s="20" t="s">
        <v>11398</v>
      </c>
      <c r="H5787" s="20" t="s">
        <v>49</v>
      </c>
    </row>
    <row r="5788" customFormat="false" ht="15.75" hidden="false" customHeight="false" outlineLevel="0" collapsed="false">
      <c r="A5788" s="20" t="s">
        <v>11478</v>
      </c>
      <c r="B5788" s="20" t="s">
        <v>11479</v>
      </c>
      <c r="C5788" s="20" t="s">
        <v>11480</v>
      </c>
      <c r="D5788" s="20" t="s">
        <v>11481</v>
      </c>
      <c r="H5788" s="20" t="s">
        <v>49</v>
      </c>
    </row>
    <row r="5789" customFormat="false" ht="15.75" hidden="false" customHeight="false" outlineLevel="0" collapsed="false">
      <c r="A5789" s="20" t="s">
        <v>11482</v>
      </c>
      <c r="B5789" s="20" t="s">
        <v>11479</v>
      </c>
      <c r="C5789" s="20" t="s">
        <v>11480</v>
      </c>
      <c r="D5789" s="20" t="s">
        <v>11481</v>
      </c>
      <c r="H5789" s="20" t="s">
        <v>49</v>
      </c>
    </row>
    <row r="5790" customFormat="false" ht="15.75" hidden="false" customHeight="false" outlineLevel="0" collapsed="false">
      <c r="A5790" s="20" t="s">
        <v>11483</v>
      </c>
      <c r="B5790" s="20" t="s">
        <v>11479</v>
      </c>
      <c r="C5790" s="20" t="s">
        <v>11484</v>
      </c>
      <c r="D5790" s="20" t="s">
        <v>11485</v>
      </c>
      <c r="E5790" s="20" t="s">
        <v>11486</v>
      </c>
      <c r="H5790" s="20" t="s">
        <v>49</v>
      </c>
    </row>
    <row r="5791" customFormat="false" ht="15.75" hidden="false" customHeight="false" outlineLevel="0" collapsed="false">
      <c r="A5791" s="20" t="s">
        <v>11487</v>
      </c>
      <c r="B5791" s="20" t="s">
        <v>11479</v>
      </c>
      <c r="C5791" s="20" t="s">
        <v>11484</v>
      </c>
      <c r="D5791" s="20" t="s">
        <v>11485</v>
      </c>
      <c r="E5791" s="20" t="s">
        <v>11486</v>
      </c>
      <c r="H5791" s="20" t="s">
        <v>49</v>
      </c>
    </row>
    <row r="5792" customFormat="false" ht="15.75" hidden="false" customHeight="false" outlineLevel="0" collapsed="false">
      <c r="A5792" s="20" t="s">
        <v>11488</v>
      </c>
      <c r="B5792" s="20" t="s">
        <v>11479</v>
      </c>
      <c r="C5792" s="20" t="s">
        <v>11489</v>
      </c>
      <c r="D5792" s="20" t="s">
        <v>11485</v>
      </c>
      <c r="E5792" s="20" t="s">
        <v>11486</v>
      </c>
      <c r="H5792" s="20" t="s">
        <v>49</v>
      </c>
    </row>
    <row r="5793" customFormat="false" ht="15.75" hidden="false" customHeight="false" outlineLevel="0" collapsed="false">
      <c r="A5793" s="20" t="s">
        <v>11490</v>
      </c>
      <c r="B5793" s="20" t="s">
        <v>11479</v>
      </c>
      <c r="C5793" s="20" t="s">
        <v>11489</v>
      </c>
      <c r="D5793" s="20" t="s">
        <v>11485</v>
      </c>
      <c r="E5793" s="20" t="s">
        <v>11486</v>
      </c>
      <c r="H5793" s="20" t="s">
        <v>49</v>
      </c>
    </row>
    <row r="5794" customFormat="false" ht="15.75" hidden="false" customHeight="false" outlineLevel="0" collapsed="false">
      <c r="A5794" s="20" t="s">
        <v>11491</v>
      </c>
      <c r="B5794" s="20" t="s">
        <v>11479</v>
      </c>
      <c r="C5794" s="20" t="s">
        <v>11492</v>
      </c>
      <c r="D5794" s="20" t="s">
        <v>11485</v>
      </c>
      <c r="E5794" s="20" t="s">
        <v>11486</v>
      </c>
      <c r="H5794" s="20" t="s">
        <v>49</v>
      </c>
    </row>
    <row r="5795" customFormat="false" ht="15.75" hidden="false" customHeight="false" outlineLevel="0" collapsed="false">
      <c r="A5795" s="20" t="s">
        <v>11493</v>
      </c>
      <c r="B5795" s="20" t="s">
        <v>11479</v>
      </c>
      <c r="C5795" s="20" t="s">
        <v>11492</v>
      </c>
      <c r="D5795" s="20" t="s">
        <v>11485</v>
      </c>
      <c r="E5795" s="20" t="s">
        <v>11486</v>
      </c>
      <c r="H5795" s="20" t="s">
        <v>49</v>
      </c>
    </row>
    <row r="5796" customFormat="false" ht="15.75" hidden="false" customHeight="false" outlineLevel="0" collapsed="false">
      <c r="A5796" s="20" t="s">
        <v>11494</v>
      </c>
      <c r="B5796" s="20" t="s">
        <v>11495</v>
      </c>
      <c r="C5796" s="20" t="s">
        <v>11496</v>
      </c>
      <c r="D5796" s="20" t="s">
        <v>11497</v>
      </c>
      <c r="H5796" s="20" t="s">
        <v>103</v>
      </c>
    </row>
    <row r="5797" customFormat="false" ht="15.75" hidden="false" customHeight="false" outlineLevel="0" collapsed="false">
      <c r="A5797" s="20" t="s">
        <v>11498</v>
      </c>
      <c r="B5797" s="20" t="s">
        <v>11495</v>
      </c>
      <c r="C5797" s="20" t="s">
        <v>11496</v>
      </c>
      <c r="D5797" s="20" t="s">
        <v>11497</v>
      </c>
      <c r="H5797" s="20" t="s">
        <v>103</v>
      </c>
    </row>
    <row r="5798" customFormat="false" ht="15.75" hidden="false" customHeight="false" outlineLevel="0" collapsed="false">
      <c r="A5798" s="20" t="s">
        <v>11499</v>
      </c>
      <c r="B5798" s="20" t="s">
        <v>11495</v>
      </c>
      <c r="C5798" s="20" t="s">
        <v>11500</v>
      </c>
      <c r="D5798" s="20" t="s">
        <v>11501</v>
      </c>
      <c r="H5798" s="20" t="s">
        <v>103</v>
      </c>
    </row>
    <row r="5799" customFormat="false" ht="15.75" hidden="false" customHeight="false" outlineLevel="0" collapsed="false">
      <c r="A5799" s="20" t="s">
        <v>11502</v>
      </c>
      <c r="B5799" s="20" t="s">
        <v>11495</v>
      </c>
      <c r="C5799" s="20" t="s">
        <v>11500</v>
      </c>
      <c r="D5799" s="20" t="s">
        <v>11501</v>
      </c>
      <c r="H5799" s="20" t="s">
        <v>103</v>
      </c>
    </row>
    <row r="5800" customFormat="false" ht="15.75" hidden="false" customHeight="false" outlineLevel="0" collapsed="false">
      <c r="A5800" s="20" t="s">
        <v>11503</v>
      </c>
      <c r="B5800" s="20" t="s">
        <v>11495</v>
      </c>
      <c r="C5800" s="20" t="s">
        <v>11504</v>
      </c>
      <c r="D5800" s="20" t="s">
        <v>11501</v>
      </c>
      <c r="H5800" s="20" t="s">
        <v>103</v>
      </c>
    </row>
    <row r="5801" customFormat="false" ht="15.75" hidden="false" customHeight="false" outlineLevel="0" collapsed="false">
      <c r="A5801" s="20" t="s">
        <v>11505</v>
      </c>
      <c r="B5801" s="20" t="s">
        <v>11495</v>
      </c>
      <c r="C5801" s="20" t="s">
        <v>11504</v>
      </c>
      <c r="D5801" s="20" t="s">
        <v>11501</v>
      </c>
      <c r="H5801" s="20" t="s">
        <v>103</v>
      </c>
    </row>
    <row r="5802" customFormat="false" ht="15.75" hidden="false" customHeight="false" outlineLevel="0" collapsed="false">
      <c r="A5802" s="20" t="s">
        <v>11506</v>
      </c>
      <c r="B5802" s="20" t="s">
        <v>11495</v>
      </c>
      <c r="C5802" s="20" t="s">
        <v>11507</v>
      </c>
      <c r="D5802" s="20" t="s">
        <v>11501</v>
      </c>
      <c r="H5802" s="20" t="s">
        <v>103</v>
      </c>
    </row>
    <row r="5803" customFormat="false" ht="15.75" hidden="false" customHeight="false" outlineLevel="0" collapsed="false">
      <c r="A5803" s="20" t="s">
        <v>11508</v>
      </c>
      <c r="B5803" s="20" t="s">
        <v>11495</v>
      </c>
      <c r="C5803" s="20" t="s">
        <v>11507</v>
      </c>
      <c r="D5803" s="20" t="s">
        <v>11501</v>
      </c>
      <c r="H5803" s="20" t="s">
        <v>103</v>
      </c>
    </row>
    <row r="5804" customFormat="false" ht="15.75" hidden="false" customHeight="false" outlineLevel="0" collapsed="false">
      <c r="A5804" s="20" t="s">
        <v>11509</v>
      </c>
      <c r="B5804" s="20" t="s">
        <v>11495</v>
      </c>
      <c r="C5804" s="20" t="s">
        <v>11510</v>
      </c>
      <c r="D5804" s="20" t="s">
        <v>11497</v>
      </c>
      <c r="H5804" s="20" t="s">
        <v>103</v>
      </c>
    </row>
    <row r="5805" customFormat="false" ht="15.75" hidden="false" customHeight="false" outlineLevel="0" collapsed="false">
      <c r="A5805" s="20" t="s">
        <v>11511</v>
      </c>
      <c r="B5805" s="20" t="s">
        <v>11495</v>
      </c>
      <c r="C5805" s="20" t="s">
        <v>11510</v>
      </c>
      <c r="D5805" s="20" t="s">
        <v>11497</v>
      </c>
      <c r="H5805" s="20" t="s">
        <v>103</v>
      </c>
    </row>
    <row r="5806" customFormat="false" ht="15.75" hidden="false" customHeight="false" outlineLevel="0" collapsed="false">
      <c r="A5806" s="20" t="s">
        <v>11512</v>
      </c>
      <c r="B5806" s="20" t="s">
        <v>11495</v>
      </c>
      <c r="C5806" s="20" t="s">
        <v>11513</v>
      </c>
      <c r="D5806" s="20" t="s">
        <v>11501</v>
      </c>
      <c r="H5806" s="20" t="s">
        <v>103</v>
      </c>
    </row>
    <row r="5807" customFormat="false" ht="15.75" hidden="false" customHeight="false" outlineLevel="0" collapsed="false">
      <c r="A5807" s="20" t="s">
        <v>11514</v>
      </c>
      <c r="B5807" s="20" t="s">
        <v>11495</v>
      </c>
      <c r="C5807" s="20" t="s">
        <v>11513</v>
      </c>
      <c r="D5807" s="20" t="s">
        <v>11501</v>
      </c>
      <c r="H5807" s="20" t="s">
        <v>103</v>
      </c>
    </row>
    <row r="5808" customFormat="false" ht="15.75" hidden="false" customHeight="false" outlineLevel="0" collapsed="false">
      <c r="A5808" s="20" t="s">
        <v>11515</v>
      </c>
      <c r="B5808" s="20" t="s">
        <v>11495</v>
      </c>
      <c r="C5808" s="20" t="s">
        <v>11516</v>
      </c>
      <c r="D5808" s="20" t="s">
        <v>11501</v>
      </c>
      <c r="H5808" s="20" t="s">
        <v>103</v>
      </c>
    </row>
    <row r="5809" customFormat="false" ht="15.75" hidden="false" customHeight="false" outlineLevel="0" collapsed="false">
      <c r="A5809" s="20" t="s">
        <v>11517</v>
      </c>
      <c r="B5809" s="20" t="s">
        <v>11495</v>
      </c>
      <c r="C5809" s="20" t="s">
        <v>11516</v>
      </c>
      <c r="D5809" s="20" t="s">
        <v>11501</v>
      </c>
      <c r="H5809" s="20" t="s">
        <v>103</v>
      </c>
    </row>
    <row r="5810" customFormat="false" ht="15.75" hidden="false" customHeight="false" outlineLevel="0" collapsed="false">
      <c r="A5810" s="20" t="s">
        <v>11518</v>
      </c>
      <c r="B5810" s="20" t="s">
        <v>11495</v>
      </c>
      <c r="C5810" s="20" t="s">
        <v>11519</v>
      </c>
      <c r="D5810" s="20" t="s">
        <v>11501</v>
      </c>
      <c r="H5810" s="20" t="s">
        <v>103</v>
      </c>
    </row>
    <row r="5811" customFormat="false" ht="15.75" hidden="false" customHeight="false" outlineLevel="0" collapsed="false">
      <c r="A5811" s="20" t="s">
        <v>11520</v>
      </c>
      <c r="B5811" s="20" t="s">
        <v>11495</v>
      </c>
      <c r="C5811" s="20" t="s">
        <v>11519</v>
      </c>
      <c r="D5811" s="20" t="s">
        <v>11501</v>
      </c>
      <c r="H5811" s="20" t="s">
        <v>103</v>
      </c>
    </row>
    <row r="5812" customFormat="false" ht="15.75" hidden="false" customHeight="false" outlineLevel="0" collapsed="false">
      <c r="A5812" s="20" t="s">
        <v>11521</v>
      </c>
      <c r="B5812" s="20" t="s">
        <v>11522</v>
      </c>
      <c r="C5812" s="20" t="s">
        <v>11523</v>
      </c>
      <c r="H5812" s="20" t="s">
        <v>49</v>
      </c>
    </row>
    <row r="5813" customFormat="false" ht="15.75" hidden="false" customHeight="false" outlineLevel="0" collapsed="false">
      <c r="A5813" s="20" t="s">
        <v>11524</v>
      </c>
      <c r="B5813" s="20" t="s">
        <v>11522</v>
      </c>
      <c r="C5813" s="20" t="s">
        <v>11523</v>
      </c>
      <c r="H5813" s="20" t="s">
        <v>49</v>
      </c>
    </row>
    <row r="5814" customFormat="false" ht="15.75" hidden="false" customHeight="false" outlineLevel="0" collapsed="false">
      <c r="A5814" s="20" t="s">
        <v>11525</v>
      </c>
      <c r="B5814" s="20" t="s">
        <v>11526</v>
      </c>
      <c r="C5814" s="20" t="s">
        <v>11527</v>
      </c>
      <c r="H5814" s="20" t="s">
        <v>49</v>
      </c>
    </row>
    <row r="5815" customFormat="false" ht="15.75" hidden="false" customHeight="false" outlineLevel="0" collapsed="false">
      <c r="A5815" s="20" t="s">
        <v>11528</v>
      </c>
      <c r="B5815" s="20" t="s">
        <v>11526</v>
      </c>
      <c r="C5815" s="20" t="s">
        <v>11527</v>
      </c>
      <c r="H5815" s="20" t="s">
        <v>49</v>
      </c>
    </row>
    <row r="5816" customFormat="false" ht="15.75" hidden="false" customHeight="false" outlineLevel="0" collapsed="false">
      <c r="A5816" s="20" t="s">
        <v>11529</v>
      </c>
      <c r="B5816" s="20" t="s">
        <v>11530</v>
      </c>
      <c r="C5816" s="20" t="s">
        <v>11531</v>
      </c>
      <c r="H5816" s="20" t="s">
        <v>49</v>
      </c>
    </row>
    <row r="5817" customFormat="false" ht="15.75" hidden="false" customHeight="false" outlineLevel="0" collapsed="false">
      <c r="A5817" s="20" t="s">
        <v>11532</v>
      </c>
      <c r="B5817" s="20" t="s">
        <v>11530</v>
      </c>
      <c r="C5817" s="20" t="s">
        <v>11531</v>
      </c>
      <c r="H5817" s="20" t="s">
        <v>49</v>
      </c>
    </row>
    <row r="5818" customFormat="false" ht="15.75" hidden="false" customHeight="false" outlineLevel="0" collapsed="false">
      <c r="A5818" s="20" t="s">
        <v>11533</v>
      </c>
      <c r="B5818" s="20" t="s">
        <v>11534</v>
      </c>
      <c r="C5818" s="20" t="s">
        <v>11535</v>
      </c>
      <c r="H5818" s="20" t="s">
        <v>103</v>
      </c>
    </row>
    <row r="5819" customFormat="false" ht="15.75" hidden="false" customHeight="false" outlineLevel="0" collapsed="false">
      <c r="A5819" s="20" t="s">
        <v>11536</v>
      </c>
      <c r="B5819" s="20" t="s">
        <v>11534</v>
      </c>
      <c r="C5819" s="20" t="s">
        <v>11535</v>
      </c>
      <c r="H5819" s="20" t="s">
        <v>103</v>
      </c>
    </row>
    <row r="5820" customFormat="false" ht="15.75" hidden="false" customHeight="false" outlineLevel="0" collapsed="false">
      <c r="A5820" s="20" t="s">
        <v>11537</v>
      </c>
      <c r="B5820" s="20" t="s">
        <v>11534</v>
      </c>
      <c r="C5820" s="20" t="s">
        <v>11538</v>
      </c>
      <c r="H5820" s="20" t="s">
        <v>103</v>
      </c>
    </row>
    <row r="5821" customFormat="false" ht="15.75" hidden="false" customHeight="false" outlineLevel="0" collapsed="false">
      <c r="A5821" s="20" t="s">
        <v>11539</v>
      </c>
      <c r="B5821" s="20" t="s">
        <v>11534</v>
      </c>
      <c r="C5821" s="20" t="s">
        <v>11538</v>
      </c>
      <c r="H5821" s="20" t="s">
        <v>103</v>
      </c>
    </row>
    <row r="5822" customFormat="false" ht="15.75" hidden="false" customHeight="false" outlineLevel="0" collapsed="false">
      <c r="A5822" s="20" t="s">
        <v>11540</v>
      </c>
      <c r="B5822" s="20" t="s">
        <v>11534</v>
      </c>
      <c r="C5822" s="20" t="s">
        <v>11541</v>
      </c>
      <c r="H5822" s="20" t="s">
        <v>103</v>
      </c>
    </row>
    <row r="5823" customFormat="false" ht="15.75" hidden="false" customHeight="false" outlineLevel="0" collapsed="false">
      <c r="A5823" s="20" t="s">
        <v>11542</v>
      </c>
      <c r="B5823" s="20" t="s">
        <v>11534</v>
      </c>
      <c r="C5823" s="20" t="s">
        <v>11541</v>
      </c>
      <c r="H5823" s="20" t="s">
        <v>103</v>
      </c>
    </row>
    <row r="5824" customFormat="false" ht="15.75" hidden="false" customHeight="false" outlineLevel="0" collapsed="false">
      <c r="A5824" s="20" t="s">
        <v>11543</v>
      </c>
      <c r="B5824" s="20" t="s">
        <v>11534</v>
      </c>
      <c r="C5824" s="20" t="s">
        <v>11544</v>
      </c>
      <c r="H5824" s="20" t="s">
        <v>103</v>
      </c>
    </row>
    <row r="5825" customFormat="false" ht="15.75" hidden="false" customHeight="false" outlineLevel="0" collapsed="false">
      <c r="A5825" s="20" t="s">
        <v>11545</v>
      </c>
      <c r="B5825" s="20" t="s">
        <v>11534</v>
      </c>
      <c r="C5825" s="20" t="s">
        <v>11544</v>
      </c>
      <c r="H5825" s="20" t="s">
        <v>103</v>
      </c>
    </row>
    <row r="5826" customFormat="false" ht="15.75" hidden="false" customHeight="false" outlineLevel="0" collapsed="false">
      <c r="A5826" s="20" t="s">
        <v>11546</v>
      </c>
      <c r="B5826" s="20" t="s">
        <v>11534</v>
      </c>
      <c r="C5826" s="20" t="s">
        <v>11547</v>
      </c>
      <c r="H5826" s="20" t="s">
        <v>103</v>
      </c>
    </row>
    <row r="5827" customFormat="false" ht="15.75" hidden="false" customHeight="false" outlineLevel="0" collapsed="false">
      <c r="A5827" s="20" t="s">
        <v>11548</v>
      </c>
      <c r="B5827" s="20" t="s">
        <v>11534</v>
      </c>
      <c r="C5827" s="20" t="s">
        <v>11547</v>
      </c>
      <c r="H5827" s="20" t="s">
        <v>103</v>
      </c>
    </row>
    <row r="5828" customFormat="false" ht="15.75" hidden="false" customHeight="false" outlineLevel="0" collapsed="false">
      <c r="A5828" s="20" t="s">
        <v>11549</v>
      </c>
      <c r="B5828" s="20" t="s">
        <v>11550</v>
      </c>
      <c r="C5828" s="20" t="s">
        <v>11551</v>
      </c>
      <c r="D5828" s="20" t="s">
        <v>11552</v>
      </c>
      <c r="H5828" s="20" t="s">
        <v>103</v>
      </c>
    </row>
    <row r="5829" customFormat="false" ht="15.75" hidden="false" customHeight="false" outlineLevel="0" collapsed="false">
      <c r="A5829" s="20" t="s">
        <v>11553</v>
      </c>
      <c r="B5829" s="20" t="s">
        <v>11550</v>
      </c>
      <c r="C5829" s="20" t="s">
        <v>11551</v>
      </c>
      <c r="D5829" s="20" t="s">
        <v>11552</v>
      </c>
      <c r="H5829" s="20" t="s">
        <v>103</v>
      </c>
    </row>
    <row r="5830" customFormat="false" ht="15.75" hidden="false" customHeight="false" outlineLevel="0" collapsed="false">
      <c r="A5830" s="20" t="s">
        <v>11554</v>
      </c>
      <c r="B5830" s="20" t="s">
        <v>11555</v>
      </c>
      <c r="C5830" s="20" t="s">
        <v>11556</v>
      </c>
      <c r="D5830" s="20" t="s">
        <v>11557</v>
      </c>
      <c r="H5830" s="20" t="s">
        <v>103</v>
      </c>
    </row>
    <row r="5831" customFormat="false" ht="15.75" hidden="false" customHeight="false" outlineLevel="0" collapsed="false">
      <c r="A5831" s="20" t="s">
        <v>11558</v>
      </c>
      <c r="B5831" s="20" t="s">
        <v>11555</v>
      </c>
      <c r="C5831" s="20" t="s">
        <v>11556</v>
      </c>
      <c r="D5831" s="20" t="s">
        <v>11557</v>
      </c>
      <c r="H5831" s="20" t="s">
        <v>103</v>
      </c>
    </row>
    <row r="5832" customFormat="false" ht="15.75" hidden="false" customHeight="false" outlineLevel="0" collapsed="false">
      <c r="A5832" s="20" t="s">
        <v>11559</v>
      </c>
      <c r="B5832" s="20" t="s">
        <v>11560</v>
      </c>
      <c r="C5832" s="20" t="s">
        <v>11556</v>
      </c>
      <c r="D5832" s="20" t="s">
        <v>11557</v>
      </c>
      <c r="H5832" s="20" t="s">
        <v>103</v>
      </c>
    </row>
    <row r="5833" customFormat="false" ht="15.75" hidden="false" customHeight="false" outlineLevel="0" collapsed="false">
      <c r="A5833" s="20" t="s">
        <v>11561</v>
      </c>
      <c r="B5833" s="20" t="s">
        <v>11560</v>
      </c>
      <c r="C5833" s="20" t="s">
        <v>11556</v>
      </c>
      <c r="D5833" s="20" t="s">
        <v>11557</v>
      </c>
      <c r="H5833" s="20" t="s">
        <v>103</v>
      </c>
    </row>
    <row r="5834" customFormat="false" ht="15.75" hidden="false" customHeight="false" outlineLevel="0" collapsed="false">
      <c r="A5834" s="20" t="s">
        <v>11562</v>
      </c>
      <c r="B5834" s="20" t="s">
        <v>11563</v>
      </c>
      <c r="C5834" s="20" t="s">
        <v>11564</v>
      </c>
      <c r="D5834" s="20" t="s">
        <v>11565</v>
      </c>
      <c r="E5834" s="20" t="s">
        <v>11566</v>
      </c>
      <c r="H5834" s="20" t="s">
        <v>103</v>
      </c>
    </row>
    <row r="5835" customFormat="false" ht="15.75" hidden="false" customHeight="false" outlineLevel="0" collapsed="false">
      <c r="A5835" s="20" t="s">
        <v>11567</v>
      </c>
      <c r="B5835" s="20" t="s">
        <v>11563</v>
      </c>
      <c r="C5835" s="20" t="s">
        <v>11564</v>
      </c>
      <c r="D5835" s="20" t="s">
        <v>11565</v>
      </c>
      <c r="E5835" s="20" t="s">
        <v>11566</v>
      </c>
      <c r="H5835" s="20" t="s">
        <v>103</v>
      </c>
    </row>
    <row r="5836" customFormat="false" ht="15.75" hidden="false" customHeight="false" outlineLevel="0" collapsed="false">
      <c r="A5836" s="20" t="s">
        <v>11568</v>
      </c>
      <c r="B5836" s="20" t="s">
        <v>11563</v>
      </c>
      <c r="C5836" s="20" t="s">
        <v>11569</v>
      </c>
      <c r="D5836" s="20" t="s">
        <v>11565</v>
      </c>
      <c r="E5836" s="20" t="s">
        <v>11566</v>
      </c>
      <c r="H5836" s="20" t="s">
        <v>103</v>
      </c>
    </row>
    <row r="5837" customFormat="false" ht="15.75" hidden="false" customHeight="false" outlineLevel="0" collapsed="false">
      <c r="A5837" s="20" t="s">
        <v>11570</v>
      </c>
      <c r="B5837" s="20" t="s">
        <v>11563</v>
      </c>
      <c r="C5837" s="20" t="s">
        <v>11569</v>
      </c>
      <c r="D5837" s="20" t="s">
        <v>11565</v>
      </c>
      <c r="E5837" s="20" t="s">
        <v>11566</v>
      </c>
      <c r="H5837" s="20" t="s">
        <v>103</v>
      </c>
    </row>
    <row r="5838" customFormat="false" ht="15.75" hidden="false" customHeight="false" outlineLevel="0" collapsed="false">
      <c r="A5838" s="20" t="s">
        <v>11571</v>
      </c>
      <c r="B5838" s="20" t="s">
        <v>11563</v>
      </c>
      <c r="C5838" s="20" t="s">
        <v>11572</v>
      </c>
      <c r="D5838" s="20" t="s">
        <v>11565</v>
      </c>
      <c r="E5838" s="20" t="s">
        <v>11566</v>
      </c>
      <c r="H5838" s="20" t="s">
        <v>103</v>
      </c>
    </row>
    <row r="5839" customFormat="false" ht="15.75" hidden="false" customHeight="false" outlineLevel="0" collapsed="false">
      <c r="A5839" s="20" t="s">
        <v>11573</v>
      </c>
      <c r="B5839" s="20" t="s">
        <v>11563</v>
      </c>
      <c r="C5839" s="20" t="s">
        <v>11572</v>
      </c>
      <c r="D5839" s="20" t="s">
        <v>11565</v>
      </c>
      <c r="E5839" s="20" t="s">
        <v>11566</v>
      </c>
      <c r="H5839" s="20" t="s">
        <v>103</v>
      </c>
    </row>
    <row r="5840" customFormat="false" ht="15.75" hidden="false" customHeight="false" outlineLevel="0" collapsed="false">
      <c r="A5840" s="20" t="s">
        <v>11574</v>
      </c>
      <c r="B5840" s="20" t="s">
        <v>11563</v>
      </c>
      <c r="C5840" s="20" t="s">
        <v>11575</v>
      </c>
      <c r="D5840" s="20" t="s">
        <v>11565</v>
      </c>
      <c r="E5840" s="20" t="s">
        <v>11566</v>
      </c>
      <c r="H5840" s="20" t="s">
        <v>103</v>
      </c>
    </row>
    <row r="5841" customFormat="false" ht="15.75" hidden="false" customHeight="false" outlineLevel="0" collapsed="false">
      <c r="A5841" s="20" t="s">
        <v>11576</v>
      </c>
      <c r="B5841" s="20" t="s">
        <v>11563</v>
      </c>
      <c r="C5841" s="20" t="s">
        <v>11575</v>
      </c>
      <c r="D5841" s="20" t="s">
        <v>11565</v>
      </c>
      <c r="E5841" s="20" t="s">
        <v>11566</v>
      </c>
      <c r="H5841" s="20" t="s">
        <v>103</v>
      </c>
    </row>
    <row r="5842" customFormat="false" ht="15.75" hidden="false" customHeight="false" outlineLevel="0" collapsed="false">
      <c r="A5842" s="20" t="s">
        <v>11577</v>
      </c>
      <c r="B5842" s="20" t="s">
        <v>11563</v>
      </c>
      <c r="C5842" s="20" t="s">
        <v>11578</v>
      </c>
      <c r="D5842" s="20" t="s">
        <v>11565</v>
      </c>
      <c r="E5842" s="20" t="s">
        <v>11566</v>
      </c>
      <c r="H5842" s="20" t="s">
        <v>103</v>
      </c>
    </row>
    <row r="5843" customFormat="false" ht="15.75" hidden="false" customHeight="false" outlineLevel="0" collapsed="false">
      <c r="A5843" s="20" t="s">
        <v>11579</v>
      </c>
      <c r="B5843" s="20" t="s">
        <v>11563</v>
      </c>
      <c r="C5843" s="20" t="s">
        <v>11578</v>
      </c>
      <c r="D5843" s="20" t="s">
        <v>11565</v>
      </c>
      <c r="E5843" s="20" t="s">
        <v>11566</v>
      </c>
      <c r="H5843" s="20" t="s">
        <v>103</v>
      </c>
    </row>
    <row r="5844" customFormat="false" ht="15.75" hidden="false" customHeight="false" outlineLevel="0" collapsed="false">
      <c r="A5844" s="20" t="s">
        <v>11580</v>
      </c>
      <c r="B5844" s="20" t="s">
        <v>11563</v>
      </c>
      <c r="C5844" s="20" t="s">
        <v>11581</v>
      </c>
      <c r="D5844" s="20" t="s">
        <v>11565</v>
      </c>
      <c r="E5844" s="20" t="s">
        <v>11566</v>
      </c>
      <c r="H5844" s="20" t="s">
        <v>103</v>
      </c>
    </row>
    <row r="5845" customFormat="false" ht="15.75" hidden="false" customHeight="false" outlineLevel="0" collapsed="false">
      <c r="A5845" s="20" t="s">
        <v>11582</v>
      </c>
      <c r="B5845" s="20" t="s">
        <v>11563</v>
      </c>
      <c r="C5845" s="20" t="s">
        <v>11581</v>
      </c>
      <c r="D5845" s="20" t="s">
        <v>11565</v>
      </c>
      <c r="E5845" s="20" t="s">
        <v>11566</v>
      </c>
      <c r="H5845" s="20" t="s">
        <v>103</v>
      </c>
    </row>
    <row r="5846" customFormat="false" ht="15.75" hidden="false" customHeight="false" outlineLevel="0" collapsed="false">
      <c r="A5846" s="20" t="s">
        <v>11583</v>
      </c>
      <c r="B5846" s="20" t="s">
        <v>11563</v>
      </c>
      <c r="C5846" s="20" t="s">
        <v>11584</v>
      </c>
      <c r="D5846" s="20" t="s">
        <v>11565</v>
      </c>
      <c r="E5846" s="20" t="s">
        <v>11566</v>
      </c>
      <c r="H5846" s="20" t="s">
        <v>103</v>
      </c>
    </row>
    <row r="5847" customFormat="false" ht="15.75" hidden="false" customHeight="false" outlineLevel="0" collapsed="false">
      <c r="A5847" s="20" t="s">
        <v>11585</v>
      </c>
      <c r="B5847" s="20" t="s">
        <v>11563</v>
      </c>
      <c r="C5847" s="20" t="s">
        <v>11584</v>
      </c>
      <c r="D5847" s="20" t="s">
        <v>11565</v>
      </c>
      <c r="E5847" s="20" t="s">
        <v>11566</v>
      </c>
      <c r="H5847" s="20" t="s">
        <v>103</v>
      </c>
    </row>
    <row r="5848" customFormat="false" ht="15.75" hidden="false" customHeight="false" outlineLevel="0" collapsed="false">
      <c r="A5848" s="20" t="s">
        <v>11586</v>
      </c>
      <c r="B5848" s="20" t="s">
        <v>11563</v>
      </c>
      <c r="C5848" s="20" t="s">
        <v>11587</v>
      </c>
      <c r="D5848" s="20" t="s">
        <v>11565</v>
      </c>
      <c r="E5848" s="20" t="s">
        <v>11566</v>
      </c>
      <c r="H5848" s="20" t="s">
        <v>103</v>
      </c>
    </row>
    <row r="5849" customFormat="false" ht="15.75" hidden="false" customHeight="false" outlineLevel="0" collapsed="false">
      <c r="A5849" s="20" t="s">
        <v>11588</v>
      </c>
      <c r="B5849" s="20" t="s">
        <v>11563</v>
      </c>
      <c r="C5849" s="20" t="s">
        <v>11587</v>
      </c>
      <c r="D5849" s="20" t="s">
        <v>11565</v>
      </c>
      <c r="E5849" s="20" t="s">
        <v>11566</v>
      </c>
      <c r="H5849" s="20" t="s">
        <v>103</v>
      </c>
    </row>
    <row r="5850" customFormat="false" ht="15.75" hidden="false" customHeight="false" outlineLevel="0" collapsed="false">
      <c r="A5850" s="20" t="s">
        <v>11589</v>
      </c>
      <c r="B5850" s="20" t="s">
        <v>11590</v>
      </c>
      <c r="C5850" s="20" t="s">
        <v>11591</v>
      </c>
      <c r="D5850" s="20" t="s">
        <v>11592</v>
      </c>
      <c r="E5850" s="20" t="s">
        <v>11593</v>
      </c>
      <c r="H5850" s="20" t="s">
        <v>103</v>
      </c>
    </row>
    <row r="5851" customFormat="false" ht="15.75" hidden="false" customHeight="false" outlineLevel="0" collapsed="false">
      <c r="A5851" s="20" t="s">
        <v>11594</v>
      </c>
      <c r="B5851" s="20" t="s">
        <v>11590</v>
      </c>
      <c r="C5851" s="20" t="s">
        <v>11591</v>
      </c>
      <c r="D5851" s="20" t="s">
        <v>11592</v>
      </c>
      <c r="E5851" s="20" t="s">
        <v>11593</v>
      </c>
      <c r="H5851" s="20" t="s">
        <v>103</v>
      </c>
    </row>
    <row r="5852" customFormat="false" ht="15.75" hidden="false" customHeight="false" outlineLevel="0" collapsed="false">
      <c r="A5852" s="20" t="s">
        <v>11595</v>
      </c>
      <c r="B5852" s="20" t="s">
        <v>11590</v>
      </c>
      <c r="C5852" s="20" t="s">
        <v>11596</v>
      </c>
      <c r="D5852" s="20" t="s">
        <v>11592</v>
      </c>
      <c r="E5852" s="20" t="s">
        <v>11593</v>
      </c>
      <c r="H5852" s="20" t="s">
        <v>103</v>
      </c>
    </row>
    <row r="5853" customFormat="false" ht="15.75" hidden="false" customHeight="false" outlineLevel="0" collapsed="false">
      <c r="A5853" s="20" t="s">
        <v>11597</v>
      </c>
      <c r="B5853" s="20" t="s">
        <v>11590</v>
      </c>
      <c r="C5853" s="20" t="s">
        <v>11596</v>
      </c>
      <c r="D5853" s="20" t="s">
        <v>11592</v>
      </c>
      <c r="E5853" s="20" t="s">
        <v>11593</v>
      </c>
      <c r="H5853" s="20" t="s">
        <v>103</v>
      </c>
    </row>
    <row r="5854" customFormat="false" ht="15.75" hidden="false" customHeight="false" outlineLevel="0" collapsed="false">
      <c r="A5854" s="20" t="s">
        <v>11598</v>
      </c>
      <c r="B5854" s="20" t="s">
        <v>11590</v>
      </c>
      <c r="C5854" s="20" t="s">
        <v>11599</v>
      </c>
      <c r="D5854" s="20" t="s">
        <v>11592</v>
      </c>
      <c r="E5854" s="20" t="s">
        <v>11593</v>
      </c>
      <c r="H5854" s="20" t="s">
        <v>103</v>
      </c>
    </row>
    <row r="5855" customFormat="false" ht="15.75" hidden="false" customHeight="false" outlineLevel="0" collapsed="false">
      <c r="A5855" s="20" t="s">
        <v>11600</v>
      </c>
      <c r="B5855" s="20" t="s">
        <v>11590</v>
      </c>
      <c r="C5855" s="20" t="s">
        <v>11599</v>
      </c>
      <c r="D5855" s="20" t="s">
        <v>11592</v>
      </c>
      <c r="E5855" s="20" t="s">
        <v>11593</v>
      </c>
      <c r="H5855" s="20" t="s">
        <v>103</v>
      </c>
    </row>
    <row r="5856" customFormat="false" ht="15.75" hidden="false" customHeight="false" outlineLevel="0" collapsed="false">
      <c r="A5856" s="20" t="s">
        <v>11601</v>
      </c>
      <c r="B5856" s="20" t="s">
        <v>11590</v>
      </c>
      <c r="C5856" s="20" t="s">
        <v>11602</v>
      </c>
      <c r="D5856" s="20" t="s">
        <v>11592</v>
      </c>
      <c r="E5856" s="20" t="s">
        <v>11593</v>
      </c>
      <c r="H5856" s="20" t="s">
        <v>103</v>
      </c>
    </row>
    <row r="5857" customFormat="false" ht="15.75" hidden="false" customHeight="false" outlineLevel="0" collapsed="false">
      <c r="A5857" s="20" t="s">
        <v>11603</v>
      </c>
      <c r="B5857" s="20" t="s">
        <v>11590</v>
      </c>
      <c r="C5857" s="20" t="s">
        <v>11602</v>
      </c>
      <c r="D5857" s="20" t="s">
        <v>11592</v>
      </c>
      <c r="E5857" s="20" t="s">
        <v>11593</v>
      </c>
      <c r="H5857" s="20" t="s">
        <v>103</v>
      </c>
    </row>
    <row r="5858" customFormat="false" ht="15.75" hidden="false" customHeight="false" outlineLevel="0" collapsed="false">
      <c r="A5858" s="20" t="s">
        <v>11604</v>
      </c>
      <c r="B5858" s="20" t="s">
        <v>11590</v>
      </c>
      <c r="C5858" s="20" t="s">
        <v>11605</v>
      </c>
      <c r="D5858" s="20" t="s">
        <v>11592</v>
      </c>
      <c r="E5858" s="20" t="s">
        <v>11593</v>
      </c>
      <c r="H5858" s="20" t="s">
        <v>103</v>
      </c>
    </row>
    <row r="5859" customFormat="false" ht="15.75" hidden="false" customHeight="false" outlineLevel="0" collapsed="false">
      <c r="A5859" s="20" t="s">
        <v>11606</v>
      </c>
      <c r="B5859" s="20" t="s">
        <v>11590</v>
      </c>
      <c r="C5859" s="20" t="s">
        <v>11605</v>
      </c>
      <c r="D5859" s="20" t="s">
        <v>11592</v>
      </c>
      <c r="E5859" s="20" t="s">
        <v>11593</v>
      </c>
      <c r="H5859" s="20" t="s">
        <v>103</v>
      </c>
    </row>
    <row r="5860" customFormat="false" ht="15.75" hidden="false" customHeight="false" outlineLevel="0" collapsed="false">
      <c r="A5860" s="20" t="s">
        <v>11607</v>
      </c>
      <c r="B5860" s="20" t="s">
        <v>11590</v>
      </c>
      <c r="C5860" s="20" t="s">
        <v>11608</v>
      </c>
      <c r="D5860" s="20" t="s">
        <v>11592</v>
      </c>
      <c r="E5860" s="20" t="s">
        <v>11593</v>
      </c>
      <c r="H5860" s="20" t="s">
        <v>103</v>
      </c>
    </row>
    <row r="5861" customFormat="false" ht="15.75" hidden="false" customHeight="false" outlineLevel="0" collapsed="false">
      <c r="A5861" s="20" t="s">
        <v>11609</v>
      </c>
      <c r="B5861" s="20" t="s">
        <v>11590</v>
      </c>
      <c r="C5861" s="20" t="s">
        <v>11608</v>
      </c>
      <c r="D5861" s="20" t="s">
        <v>11592</v>
      </c>
      <c r="E5861" s="20" t="s">
        <v>11593</v>
      </c>
      <c r="H5861" s="20" t="s">
        <v>103</v>
      </c>
    </row>
    <row r="5862" customFormat="false" ht="15.75" hidden="false" customHeight="false" outlineLevel="0" collapsed="false">
      <c r="A5862" s="20" t="s">
        <v>11610</v>
      </c>
      <c r="B5862" s="20" t="s">
        <v>11590</v>
      </c>
      <c r="C5862" s="20" t="s">
        <v>11611</v>
      </c>
      <c r="D5862" s="20" t="s">
        <v>11592</v>
      </c>
      <c r="E5862" s="20" t="s">
        <v>11593</v>
      </c>
      <c r="H5862" s="20" t="s">
        <v>103</v>
      </c>
    </row>
    <row r="5863" customFormat="false" ht="15.75" hidden="false" customHeight="false" outlineLevel="0" collapsed="false">
      <c r="A5863" s="20" t="s">
        <v>11612</v>
      </c>
      <c r="B5863" s="20" t="s">
        <v>11590</v>
      </c>
      <c r="C5863" s="20" t="s">
        <v>11611</v>
      </c>
      <c r="D5863" s="20" t="s">
        <v>11592</v>
      </c>
      <c r="E5863" s="20" t="s">
        <v>11593</v>
      </c>
      <c r="H5863" s="20" t="s">
        <v>103</v>
      </c>
    </row>
    <row r="5864" customFormat="false" ht="15.75" hidden="false" customHeight="false" outlineLevel="0" collapsed="false">
      <c r="A5864" s="20" t="s">
        <v>11613</v>
      </c>
      <c r="B5864" s="20" t="s">
        <v>11590</v>
      </c>
      <c r="C5864" s="20" t="s">
        <v>11614</v>
      </c>
      <c r="D5864" s="20" t="s">
        <v>11592</v>
      </c>
      <c r="E5864" s="20" t="s">
        <v>11593</v>
      </c>
      <c r="H5864" s="20" t="s">
        <v>103</v>
      </c>
    </row>
    <row r="5865" customFormat="false" ht="15.75" hidden="false" customHeight="false" outlineLevel="0" collapsed="false">
      <c r="A5865" s="20" t="s">
        <v>11615</v>
      </c>
      <c r="B5865" s="20" t="s">
        <v>11590</v>
      </c>
      <c r="C5865" s="20" t="s">
        <v>11614</v>
      </c>
      <c r="D5865" s="20" t="s">
        <v>11592</v>
      </c>
      <c r="E5865" s="20" t="s">
        <v>11593</v>
      </c>
      <c r="H5865" s="20" t="s">
        <v>103</v>
      </c>
    </row>
    <row r="5866" customFormat="false" ht="15.75" hidden="false" customHeight="false" outlineLevel="0" collapsed="false">
      <c r="A5866" s="20" t="s">
        <v>11616</v>
      </c>
      <c r="B5866" s="20" t="s">
        <v>11590</v>
      </c>
      <c r="C5866" s="20" t="s">
        <v>11617</v>
      </c>
      <c r="D5866" s="20" t="s">
        <v>11592</v>
      </c>
      <c r="E5866" s="20" t="s">
        <v>11593</v>
      </c>
      <c r="H5866" s="20" t="s">
        <v>103</v>
      </c>
    </row>
    <row r="5867" customFormat="false" ht="15.75" hidden="false" customHeight="false" outlineLevel="0" collapsed="false">
      <c r="A5867" s="20" t="s">
        <v>11618</v>
      </c>
      <c r="B5867" s="20" t="s">
        <v>11590</v>
      </c>
      <c r="C5867" s="20" t="s">
        <v>11617</v>
      </c>
      <c r="D5867" s="20" t="s">
        <v>11592</v>
      </c>
      <c r="E5867" s="20" t="s">
        <v>11593</v>
      </c>
      <c r="H5867" s="20" t="s">
        <v>103</v>
      </c>
    </row>
    <row r="5868" customFormat="false" ht="15.75" hidden="false" customHeight="false" outlineLevel="0" collapsed="false">
      <c r="A5868" s="20" t="s">
        <v>11619</v>
      </c>
      <c r="B5868" s="20" t="s">
        <v>11590</v>
      </c>
      <c r="C5868" s="20" t="s">
        <v>11620</v>
      </c>
      <c r="D5868" s="20" t="s">
        <v>11592</v>
      </c>
      <c r="E5868" s="20" t="s">
        <v>11593</v>
      </c>
      <c r="H5868" s="20" t="s">
        <v>103</v>
      </c>
    </row>
    <row r="5869" customFormat="false" ht="15.75" hidden="false" customHeight="false" outlineLevel="0" collapsed="false">
      <c r="A5869" s="20" t="s">
        <v>11621</v>
      </c>
      <c r="B5869" s="20" t="s">
        <v>11590</v>
      </c>
      <c r="C5869" s="20" t="s">
        <v>11620</v>
      </c>
      <c r="D5869" s="20" t="s">
        <v>11592</v>
      </c>
      <c r="E5869" s="20" t="s">
        <v>11593</v>
      </c>
      <c r="H5869" s="20" t="s">
        <v>103</v>
      </c>
    </row>
    <row r="5870" customFormat="false" ht="15.75" hidden="false" customHeight="false" outlineLevel="0" collapsed="false">
      <c r="A5870" s="20" t="s">
        <v>11622</v>
      </c>
      <c r="B5870" s="20" t="s">
        <v>11590</v>
      </c>
      <c r="C5870" s="20" t="s">
        <v>11623</v>
      </c>
      <c r="D5870" s="20" t="s">
        <v>11592</v>
      </c>
      <c r="E5870" s="20" t="s">
        <v>11593</v>
      </c>
      <c r="H5870" s="20" t="s">
        <v>103</v>
      </c>
    </row>
    <row r="5871" customFormat="false" ht="15.75" hidden="false" customHeight="false" outlineLevel="0" collapsed="false">
      <c r="A5871" s="20" t="s">
        <v>11624</v>
      </c>
      <c r="B5871" s="20" t="s">
        <v>11590</v>
      </c>
      <c r="C5871" s="20" t="s">
        <v>11623</v>
      </c>
      <c r="D5871" s="20" t="s">
        <v>11592</v>
      </c>
      <c r="E5871" s="20" t="s">
        <v>11593</v>
      </c>
      <c r="H5871" s="20" t="s">
        <v>103</v>
      </c>
    </row>
    <row r="5872" customFormat="false" ht="15.75" hidden="false" customHeight="false" outlineLevel="0" collapsed="false">
      <c r="A5872" s="20" t="s">
        <v>11625</v>
      </c>
      <c r="B5872" s="20" t="s">
        <v>11626</v>
      </c>
      <c r="C5872" s="20" t="s">
        <v>11575</v>
      </c>
      <c r="D5872" s="20" t="s">
        <v>11565</v>
      </c>
      <c r="E5872" s="20" t="s">
        <v>11566</v>
      </c>
      <c r="H5872" s="20" t="s">
        <v>103</v>
      </c>
    </row>
    <row r="5873" customFormat="false" ht="15.75" hidden="false" customHeight="false" outlineLevel="0" collapsed="false">
      <c r="A5873" s="20" t="s">
        <v>11627</v>
      </c>
      <c r="B5873" s="20" t="s">
        <v>11626</v>
      </c>
      <c r="C5873" s="20" t="s">
        <v>11575</v>
      </c>
      <c r="D5873" s="20" t="s">
        <v>11565</v>
      </c>
      <c r="E5873" s="20" t="s">
        <v>11566</v>
      </c>
      <c r="H5873" s="20" t="s">
        <v>103</v>
      </c>
    </row>
    <row r="5874" customFormat="false" ht="15.75" hidden="false" customHeight="false" outlineLevel="0" collapsed="false">
      <c r="A5874" s="20" t="s">
        <v>11628</v>
      </c>
      <c r="B5874" s="20" t="s">
        <v>11626</v>
      </c>
      <c r="C5874" s="20" t="s">
        <v>11578</v>
      </c>
      <c r="D5874" s="20" t="s">
        <v>11565</v>
      </c>
      <c r="E5874" s="20" t="s">
        <v>11566</v>
      </c>
      <c r="H5874" s="20" t="s">
        <v>103</v>
      </c>
    </row>
    <row r="5875" customFormat="false" ht="15.75" hidden="false" customHeight="false" outlineLevel="0" collapsed="false">
      <c r="A5875" s="20" t="s">
        <v>11629</v>
      </c>
      <c r="B5875" s="20" t="s">
        <v>11626</v>
      </c>
      <c r="C5875" s="20" t="s">
        <v>11578</v>
      </c>
      <c r="D5875" s="20" t="s">
        <v>11565</v>
      </c>
      <c r="E5875" s="20" t="s">
        <v>11566</v>
      </c>
      <c r="H5875" s="20" t="s">
        <v>103</v>
      </c>
    </row>
    <row r="5876" customFormat="false" ht="15.75" hidden="false" customHeight="false" outlineLevel="0" collapsed="false">
      <c r="A5876" s="20" t="s">
        <v>11630</v>
      </c>
      <c r="B5876" s="20" t="s">
        <v>11626</v>
      </c>
      <c r="C5876" s="20" t="s">
        <v>11581</v>
      </c>
      <c r="D5876" s="20" t="s">
        <v>11565</v>
      </c>
      <c r="E5876" s="20" t="s">
        <v>11566</v>
      </c>
      <c r="H5876" s="20" t="s">
        <v>103</v>
      </c>
    </row>
    <row r="5877" customFormat="false" ht="15.75" hidden="false" customHeight="false" outlineLevel="0" collapsed="false">
      <c r="A5877" s="20" t="s">
        <v>11631</v>
      </c>
      <c r="B5877" s="20" t="s">
        <v>11626</v>
      </c>
      <c r="C5877" s="20" t="s">
        <v>11581</v>
      </c>
      <c r="D5877" s="20" t="s">
        <v>11565</v>
      </c>
      <c r="E5877" s="20" t="s">
        <v>11566</v>
      </c>
      <c r="H5877" s="20" t="s">
        <v>103</v>
      </c>
    </row>
    <row r="5878" customFormat="false" ht="15.75" hidden="false" customHeight="false" outlineLevel="0" collapsed="false">
      <c r="A5878" s="20" t="s">
        <v>11632</v>
      </c>
      <c r="B5878" s="20" t="s">
        <v>11626</v>
      </c>
      <c r="C5878" s="20" t="s">
        <v>11584</v>
      </c>
      <c r="D5878" s="20" t="s">
        <v>11565</v>
      </c>
      <c r="E5878" s="20" t="s">
        <v>11566</v>
      </c>
      <c r="H5878" s="20" t="s">
        <v>103</v>
      </c>
    </row>
    <row r="5879" customFormat="false" ht="15.75" hidden="false" customHeight="false" outlineLevel="0" collapsed="false">
      <c r="A5879" s="20" t="s">
        <v>11633</v>
      </c>
      <c r="B5879" s="20" t="s">
        <v>11626</v>
      </c>
      <c r="C5879" s="20" t="s">
        <v>11584</v>
      </c>
      <c r="D5879" s="20" t="s">
        <v>11565</v>
      </c>
      <c r="E5879" s="20" t="s">
        <v>11566</v>
      </c>
      <c r="H5879" s="20" t="s">
        <v>103</v>
      </c>
    </row>
    <row r="5880" customFormat="false" ht="15.75" hidden="false" customHeight="false" outlineLevel="0" collapsed="false">
      <c r="A5880" s="20" t="s">
        <v>11634</v>
      </c>
      <c r="B5880" s="20" t="s">
        <v>11626</v>
      </c>
      <c r="C5880" s="20" t="s">
        <v>11587</v>
      </c>
      <c r="D5880" s="20" t="s">
        <v>11565</v>
      </c>
      <c r="E5880" s="20" t="s">
        <v>11566</v>
      </c>
      <c r="H5880" s="20" t="s">
        <v>103</v>
      </c>
    </row>
    <row r="5881" customFormat="false" ht="15.75" hidden="false" customHeight="false" outlineLevel="0" collapsed="false">
      <c r="A5881" s="20" t="s">
        <v>11635</v>
      </c>
      <c r="B5881" s="20" t="s">
        <v>11626</v>
      </c>
      <c r="C5881" s="20" t="s">
        <v>11587</v>
      </c>
      <c r="D5881" s="20" t="s">
        <v>11565</v>
      </c>
      <c r="E5881" s="20" t="s">
        <v>11566</v>
      </c>
      <c r="H5881" s="20" t="s">
        <v>103</v>
      </c>
    </row>
    <row r="5882" customFormat="false" ht="15.75" hidden="false" customHeight="false" outlineLevel="0" collapsed="false">
      <c r="A5882" s="20" t="s">
        <v>11636</v>
      </c>
      <c r="B5882" s="20" t="s">
        <v>11626</v>
      </c>
      <c r="C5882" s="20" t="s">
        <v>11637</v>
      </c>
      <c r="D5882" s="20" t="s">
        <v>11565</v>
      </c>
      <c r="E5882" s="20" t="s">
        <v>11566</v>
      </c>
      <c r="H5882" s="20" t="s">
        <v>103</v>
      </c>
    </row>
    <row r="5883" customFormat="false" ht="15.75" hidden="false" customHeight="false" outlineLevel="0" collapsed="false">
      <c r="A5883" s="20" t="s">
        <v>11638</v>
      </c>
      <c r="B5883" s="20" t="s">
        <v>11626</v>
      </c>
      <c r="C5883" s="20" t="s">
        <v>11637</v>
      </c>
      <c r="D5883" s="20" t="s">
        <v>11565</v>
      </c>
      <c r="E5883" s="20" t="s">
        <v>11566</v>
      </c>
      <c r="H5883" s="20" t="s">
        <v>103</v>
      </c>
    </row>
    <row r="5884" customFormat="false" ht="15.75" hidden="false" customHeight="false" outlineLevel="0" collapsed="false">
      <c r="A5884" s="20" t="s">
        <v>11639</v>
      </c>
      <c r="B5884" s="20" t="s">
        <v>11626</v>
      </c>
      <c r="C5884" s="20" t="s">
        <v>11640</v>
      </c>
      <c r="D5884" s="20" t="s">
        <v>11565</v>
      </c>
      <c r="E5884" s="20" t="s">
        <v>11566</v>
      </c>
      <c r="H5884" s="20" t="s">
        <v>103</v>
      </c>
    </row>
    <row r="5885" customFormat="false" ht="15.75" hidden="false" customHeight="false" outlineLevel="0" collapsed="false">
      <c r="A5885" s="20" t="s">
        <v>11641</v>
      </c>
      <c r="B5885" s="20" t="s">
        <v>11626</v>
      </c>
      <c r="C5885" s="20" t="s">
        <v>11640</v>
      </c>
      <c r="D5885" s="20" t="s">
        <v>11565</v>
      </c>
      <c r="E5885" s="20" t="s">
        <v>11566</v>
      </c>
      <c r="H5885" s="20" t="s">
        <v>103</v>
      </c>
    </row>
    <row r="5886" customFormat="false" ht="15.75" hidden="false" customHeight="false" outlineLevel="0" collapsed="false">
      <c r="A5886" s="20" t="s">
        <v>11642</v>
      </c>
      <c r="B5886" s="20" t="s">
        <v>11626</v>
      </c>
      <c r="C5886" s="20" t="s">
        <v>11643</v>
      </c>
      <c r="D5886" s="20" t="s">
        <v>11565</v>
      </c>
      <c r="E5886" s="20" t="s">
        <v>11566</v>
      </c>
      <c r="H5886" s="20" t="s">
        <v>103</v>
      </c>
    </row>
    <row r="5887" customFormat="false" ht="15.75" hidden="false" customHeight="false" outlineLevel="0" collapsed="false">
      <c r="A5887" s="20" t="s">
        <v>11644</v>
      </c>
      <c r="B5887" s="20" t="s">
        <v>11626</v>
      </c>
      <c r="C5887" s="20" t="s">
        <v>11643</v>
      </c>
      <c r="D5887" s="20" t="s">
        <v>11565</v>
      </c>
      <c r="E5887" s="20" t="s">
        <v>11566</v>
      </c>
      <c r="H5887" s="20" t="s">
        <v>103</v>
      </c>
    </row>
    <row r="5888" customFormat="false" ht="15.75" hidden="false" customHeight="false" outlineLevel="0" collapsed="false">
      <c r="A5888" s="20" t="s">
        <v>11645</v>
      </c>
      <c r="B5888" s="20" t="s">
        <v>11626</v>
      </c>
      <c r="C5888" s="20" t="s">
        <v>11646</v>
      </c>
      <c r="D5888" s="20" t="s">
        <v>11565</v>
      </c>
      <c r="E5888" s="20" t="s">
        <v>11566</v>
      </c>
      <c r="H5888" s="20" t="s">
        <v>103</v>
      </c>
    </row>
    <row r="5889" customFormat="false" ht="15.75" hidden="false" customHeight="false" outlineLevel="0" collapsed="false">
      <c r="A5889" s="20" t="s">
        <v>11647</v>
      </c>
      <c r="B5889" s="20" t="s">
        <v>11626</v>
      </c>
      <c r="C5889" s="20" t="s">
        <v>11646</v>
      </c>
      <c r="D5889" s="20" t="s">
        <v>11565</v>
      </c>
      <c r="E5889" s="20" t="s">
        <v>11566</v>
      </c>
      <c r="H5889" s="20" t="s">
        <v>103</v>
      </c>
    </row>
    <row r="5890" customFormat="false" ht="15.75" hidden="false" customHeight="false" outlineLevel="0" collapsed="false">
      <c r="A5890" s="20" t="s">
        <v>11648</v>
      </c>
      <c r="B5890" s="20" t="s">
        <v>11626</v>
      </c>
      <c r="C5890" s="20" t="s">
        <v>11649</v>
      </c>
      <c r="D5890" s="20" t="s">
        <v>11650</v>
      </c>
      <c r="E5890" s="20" t="s">
        <v>11651</v>
      </c>
      <c r="H5890" s="20" t="s">
        <v>103</v>
      </c>
    </row>
    <row r="5891" customFormat="false" ht="15.75" hidden="false" customHeight="false" outlineLevel="0" collapsed="false">
      <c r="A5891" s="20" t="s">
        <v>11652</v>
      </c>
      <c r="B5891" s="20" t="s">
        <v>11626</v>
      </c>
      <c r="C5891" s="20" t="s">
        <v>11649</v>
      </c>
      <c r="D5891" s="20" t="s">
        <v>11650</v>
      </c>
      <c r="E5891" s="20" t="s">
        <v>11651</v>
      </c>
      <c r="H5891" s="20" t="s">
        <v>103</v>
      </c>
    </row>
    <row r="5892" customFormat="false" ht="15.75" hidden="false" customHeight="false" outlineLevel="0" collapsed="false">
      <c r="A5892" s="20" t="s">
        <v>11653</v>
      </c>
      <c r="B5892" s="20" t="s">
        <v>11626</v>
      </c>
      <c r="C5892" s="20" t="s">
        <v>11654</v>
      </c>
      <c r="D5892" s="20" t="s">
        <v>11650</v>
      </c>
      <c r="E5892" s="20" t="s">
        <v>11651</v>
      </c>
      <c r="H5892" s="20" t="s">
        <v>103</v>
      </c>
    </row>
    <row r="5893" customFormat="false" ht="15.75" hidden="false" customHeight="false" outlineLevel="0" collapsed="false">
      <c r="A5893" s="20" t="s">
        <v>11655</v>
      </c>
      <c r="B5893" s="20" t="s">
        <v>11626</v>
      </c>
      <c r="C5893" s="20" t="s">
        <v>11654</v>
      </c>
      <c r="D5893" s="20" t="s">
        <v>11650</v>
      </c>
      <c r="E5893" s="20" t="s">
        <v>11651</v>
      </c>
      <c r="H5893" s="20" t="s">
        <v>103</v>
      </c>
    </row>
    <row r="5894" customFormat="false" ht="15.75" hidden="false" customHeight="false" outlineLevel="0" collapsed="false">
      <c r="A5894" s="20" t="s">
        <v>11656</v>
      </c>
      <c r="B5894" s="20" t="s">
        <v>11657</v>
      </c>
      <c r="C5894" s="20" t="s">
        <v>11602</v>
      </c>
      <c r="D5894" s="20" t="s">
        <v>11592</v>
      </c>
      <c r="E5894" s="20" t="s">
        <v>11593</v>
      </c>
      <c r="H5894" s="20" t="s">
        <v>103</v>
      </c>
    </row>
    <row r="5895" customFormat="false" ht="15.75" hidden="false" customHeight="false" outlineLevel="0" collapsed="false">
      <c r="A5895" s="20" t="s">
        <v>11658</v>
      </c>
      <c r="B5895" s="20" t="s">
        <v>11657</v>
      </c>
      <c r="C5895" s="20" t="s">
        <v>11602</v>
      </c>
      <c r="D5895" s="20" t="s">
        <v>11592</v>
      </c>
      <c r="E5895" s="20" t="s">
        <v>11593</v>
      </c>
      <c r="H5895" s="20" t="s">
        <v>103</v>
      </c>
    </row>
    <row r="5896" customFormat="false" ht="15.75" hidden="false" customHeight="false" outlineLevel="0" collapsed="false">
      <c r="A5896" s="20" t="s">
        <v>11659</v>
      </c>
      <c r="B5896" s="20" t="s">
        <v>11657</v>
      </c>
      <c r="C5896" s="20" t="s">
        <v>11605</v>
      </c>
      <c r="D5896" s="20" t="s">
        <v>11592</v>
      </c>
      <c r="E5896" s="20" t="s">
        <v>11593</v>
      </c>
      <c r="H5896" s="20" t="s">
        <v>103</v>
      </c>
    </row>
    <row r="5897" customFormat="false" ht="15.75" hidden="false" customHeight="false" outlineLevel="0" collapsed="false">
      <c r="A5897" s="20" t="s">
        <v>11660</v>
      </c>
      <c r="B5897" s="20" t="s">
        <v>11657</v>
      </c>
      <c r="C5897" s="20" t="s">
        <v>11605</v>
      </c>
      <c r="D5897" s="20" t="s">
        <v>11592</v>
      </c>
      <c r="E5897" s="20" t="s">
        <v>11593</v>
      </c>
      <c r="H5897" s="20" t="s">
        <v>103</v>
      </c>
    </row>
    <row r="5898" customFormat="false" ht="15.75" hidden="false" customHeight="false" outlineLevel="0" collapsed="false">
      <c r="A5898" s="20" t="s">
        <v>11661</v>
      </c>
      <c r="B5898" s="20" t="s">
        <v>11657</v>
      </c>
      <c r="C5898" s="20" t="s">
        <v>11608</v>
      </c>
      <c r="D5898" s="20" t="s">
        <v>11592</v>
      </c>
      <c r="E5898" s="20" t="s">
        <v>11593</v>
      </c>
      <c r="H5898" s="20" t="s">
        <v>103</v>
      </c>
    </row>
    <row r="5899" customFormat="false" ht="15.75" hidden="false" customHeight="false" outlineLevel="0" collapsed="false">
      <c r="A5899" s="20" t="s">
        <v>11662</v>
      </c>
      <c r="B5899" s="20" t="s">
        <v>11657</v>
      </c>
      <c r="C5899" s="20" t="s">
        <v>11608</v>
      </c>
      <c r="D5899" s="20" t="s">
        <v>11592</v>
      </c>
      <c r="E5899" s="20" t="s">
        <v>11593</v>
      </c>
      <c r="H5899" s="20" t="s">
        <v>103</v>
      </c>
    </row>
    <row r="5900" customFormat="false" ht="15.75" hidden="false" customHeight="false" outlineLevel="0" collapsed="false">
      <c r="A5900" s="20" t="s">
        <v>11663</v>
      </c>
      <c r="B5900" s="20" t="s">
        <v>11657</v>
      </c>
      <c r="C5900" s="20" t="s">
        <v>11611</v>
      </c>
      <c r="D5900" s="20" t="s">
        <v>11592</v>
      </c>
      <c r="E5900" s="20" t="s">
        <v>11593</v>
      </c>
      <c r="H5900" s="20" t="s">
        <v>103</v>
      </c>
    </row>
    <row r="5901" customFormat="false" ht="15.75" hidden="false" customHeight="false" outlineLevel="0" collapsed="false">
      <c r="A5901" s="20" t="s">
        <v>11664</v>
      </c>
      <c r="B5901" s="20" t="s">
        <v>11657</v>
      </c>
      <c r="C5901" s="20" t="s">
        <v>11611</v>
      </c>
      <c r="D5901" s="20" t="s">
        <v>11592</v>
      </c>
      <c r="E5901" s="20" t="s">
        <v>11593</v>
      </c>
      <c r="H5901" s="20" t="s">
        <v>103</v>
      </c>
    </row>
    <row r="5902" customFormat="false" ht="15.75" hidden="false" customHeight="false" outlineLevel="0" collapsed="false">
      <c r="A5902" s="20" t="s">
        <v>11665</v>
      </c>
      <c r="B5902" s="20" t="s">
        <v>11657</v>
      </c>
      <c r="C5902" s="20" t="s">
        <v>11614</v>
      </c>
      <c r="D5902" s="20" t="s">
        <v>11592</v>
      </c>
      <c r="E5902" s="20" t="s">
        <v>11593</v>
      </c>
      <c r="H5902" s="20" t="s">
        <v>103</v>
      </c>
    </row>
    <row r="5903" customFormat="false" ht="15.75" hidden="false" customHeight="false" outlineLevel="0" collapsed="false">
      <c r="A5903" s="20" t="s">
        <v>11666</v>
      </c>
      <c r="B5903" s="20" t="s">
        <v>11657</v>
      </c>
      <c r="C5903" s="20" t="s">
        <v>11614</v>
      </c>
      <c r="D5903" s="20" t="s">
        <v>11592</v>
      </c>
      <c r="E5903" s="20" t="s">
        <v>11593</v>
      </c>
      <c r="H5903" s="20" t="s">
        <v>103</v>
      </c>
    </row>
    <row r="5904" customFormat="false" ht="15.75" hidden="false" customHeight="false" outlineLevel="0" collapsed="false">
      <c r="A5904" s="20" t="s">
        <v>11667</v>
      </c>
      <c r="B5904" s="20" t="s">
        <v>11657</v>
      </c>
      <c r="C5904" s="20" t="s">
        <v>11617</v>
      </c>
      <c r="D5904" s="20" t="s">
        <v>11592</v>
      </c>
      <c r="E5904" s="20" t="s">
        <v>11593</v>
      </c>
      <c r="H5904" s="20" t="s">
        <v>103</v>
      </c>
    </row>
    <row r="5905" customFormat="false" ht="15.75" hidden="false" customHeight="false" outlineLevel="0" collapsed="false">
      <c r="A5905" s="20" t="s">
        <v>11668</v>
      </c>
      <c r="B5905" s="20" t="s">
        <v>11657</v>
      </c>
      <c r="C5905" s="20" t="s">
        <v>11617</v>
      </c>
      <c r="D5905" s="20" t="s">
        <v>11592</v>
      </c>
      <c r="E5905" s="20" t="s">
        <v>11593</v>
      </c>
      <c r="H5905" s="20" t="s">
        <v>103</v>
      </c>
    </row>
    <row r="5906" customFormat="false" ht="15.75" hidden="false" customHeight="false" outlineLevel="0" collapsed="false">
      <c r="A5906" s="20" t="s">
        <v>11669</v>
      </c>
      <c r="B5906" s="20" t="s">
        <v>11657</v>
      </c>
      <c r="C5906" s="20" t="s">
        <v>11620</v>
      </c>
      <c r="D5906" s="20" t="s">
        <v>11592</v>
      </c>
      <c r="E5906" s="20" t="s">
        <v>11593</v>
      </c>
      <c r="H5906" s="20" t="s">
        <v>103</v>
      </c>
    </row>
    <row r="5907" customFormat="false" ht="15.75" hidden="false" customHeight="false" outlineLevel="0" collapsed="false">
      <c r="A5907" s="20" t="s">
        <v>11670</v>
      </c>
      <c r="B5907" s="20" t="s">
        <v>11657</v>
      </c>
      <c r="C5907" s="20" t="s">
        <v>11620</v>
      </c>
      <c r="D5907" s="20" t="s">
        <v>11592</v>
      </c>
      <c r="E5907" s="20" t="s">
        <v>11593</v>
      </c>
      <c r="H5907" s="20" t="s">
        <v>103</v>
      </c>
    </row>
    <row r="5908" customFormat="false" ht="15.75" hidden="false" customHeight="false" outlineLevel="0" collapsed="false">
      <c r="A5908" s="20" t="s">
        <v>11671</v>
      </c>
      <c r="B5908" s="20" t="s">
        <v>11657</v>
      </c>
      <c r="C5908" s="20" t="s">
        <v>11623</v>
      </c>
      <c r="D5908" s="20" t="s">
        <v>11592</v>
      </c>
      <c r="E5908" s="20" t="s">
        <v>11593</v>
      </c>
      <c r="H5908" s="20" t="s">
        <v>103</v>
      </c>
    </row>
    <row r="5909" customFormat="false" ht="15.75" hidden="false" customHeight="false" outlineLevel="0" collapsed="false">
      <c r="A5909" s="20" t="s">
        <v>11672</v>
      </c>
      <c r="B5909" s="20" t="s">
        <v>11657</v>
      </c>
      <c r="C5909" s="20" t="s">
        <v>11623</v>
      </c>
      <c r="D5909" s="20" t="s">
        <v>11592</v>
      </c>
      <c r="E5909" s="20" t="s">
        <v>11593</v>
      </c>
      <c r="H5909" s="20" t="s">
        <v>103</v>
      </c>
    </row>
    <row r="5910" customFormat="false" ht="15.75" hidden="false" customHeight="false" outlineLevel="0" collapsed="false">
      <c r="A5910" s="20" t="s">
        <v>11673</v>
      </c>
      <c r="B5910" s="20" t="s">
        <v>11657</v>
      </c>
      <c r="C5910" s="20" t="s">
        <v>11674</v>
      </c>
      <c r="D5910" s="20" t="s">
        <v>11592</v>
      </c>
      <c r="E5910" s="20" t="s">
        <v>11593</v>
      </c>
      <c r="H5910" s="20" t="s">
        <v>103</v>
      </c>
    </row>
    <row r="5911" customFormat="false" ht="15.75" hidden="false" customHeight="false" outlineLevel="0" collapsed="false">
      <c r="A5911" s="20" t="s">
        <v>11675</v>
      </c>
      <c r="B5911" s="20" t="s">
        <v>11657</v>
      </c>
      <c r="C5911" s="20" t="s">
        <v>11674</v>
      </c>
      <c r="D5911" s="20" t="s">
        <v>11592</v>
      </c>
      <c r="E5911" s="20" t="s">
        <v>11593</v>
      </c>
      <c r="H5911" s="20" t="s">
        <v>103</v>
      </c>
    </row>
    <row r="5912" customFormat="false" ht="15.75" hidden="false" customHeight="false" outlineLevel="0" collapsed="false">
      <c r="A5912" s="20" t="s">
        <v>11676</v>
      </c>
      <c r="B5912" s="20" t="s">
        <v>11657</v>
      </c>
      <c r="C5912" s="20" t="s">
        <v>11677</v>
      </c>
      <c r="D5912" s="20" t="s">
        <v>11565</v>
      </c>
      <c r="E5912" s="20" t="s">
        <v>11566</v>
      </c>
      <c r="H5912" s="20" t="s">
        <v>103</v>
      </c>
    </row>
    <row r="5913" customFormat="false" ht="15.75" hidden="false" customHeight="false" outlineLevel="0" collapsed="false">
      <c r="A5913" s="20" t="s">
        <v>11678</v>
      </c>
      <c r="B5913" s="20" t="s">
        <v>11657</v>
      </c>
      <c r="C5913" s="20" t="s">
        <v>11677</v>
      </c>
      <c r="D5913" s="20" t="s">
        <v>11565</v>
      </c>
      <c r="E5913" s="20" t="s">
        <v>11566</v>
      </c>
      <c r="H5913" s="20" t="s">
        <v>103</v>
      </c>
    </row>
    <row r="5914" customFormat="false" ht="15.75" hidden="false" customHeight="false" outlineLevel="0" collapsed="false">
      <c r="A5914" s="20" t="s">
        <v>11679</v>
      </c>
      <c r="B5914" s="20" t="s">
        <v>11657</v>
      </c>
      <c r="C5914" s="20" t="s">
        <v>11680</v>
      </c>
      <c r="D5914" s="20" t="s">
        <v>11565</v>
      </c>
      <c r="E5914" s="20" t="s">
        <v>11566</v>
      </c>
      <c r="H5914" s="20" t="s">
        <v>103</v>
      </c>
    </row>
    <row r="5915" customFormat="false" ht="15.75" hidden="false" customHeight="false" outlineLevel="0" collapsed="false">
      <c r="A5915" s="20" t="s">
        <v>11681</v>
      </c>
      <c r="B5915" s="20" t="s">
        <v>11657</v>
      </c>
      <c r="C5915" s="20" t="s">
        <v>11680</v>
      </c>
      <c r="D5915" s="20" t="s">
        <v>11565</v>
      </c>
      <c r="E5915" s="20" t="s">
        <v>11566</v>
      </c>
      <c r="H5915" s="20" t="s">
        <v>103</v>
      </c>
    </row>
    <row r="5916" customFormat="false" ht="15.75" hidden="false" customHeight="false" outlineLevel="0" collapsed="false">
      <c r="A5916" s="20" t="s">
        <v>11682</v>
      </c>
      <c r="B5916" s="20" t="s">
        <v>11657</v>
      </c>
      <c r="C5916" s="20" t="s">
        <v>11683</v>
      </c>
      <c r="D5916" s="20" t="s">
        <v>11565</v>
      </c>
      <c r="E5916" s="20" t="s">
        <v>11566</v>
      </c>
      <c r="H5916" s="20" t="s">
        <v>103</v>
      </c>
    </row>
    <row r="5917" customFormat="false" ht="15.75" hidden="false" customHeight="false" outlineLevel="0" collapsed="false">
      <c r="A5917" s="20" t="s">
        <v>11684</v>
      </c>
      <c r="B5917" s="20" t="s">
        <v>11657</v>
      </c>
      <c r="C5917" s="20" t="s">
        <v>11683</v>
      </c>
      <c r="D5917" s="20" t="s">
        <v>11565</v>
      </c>
      <c r="E5917" s="20" t="s">
        <v>11566</v>
      </c>
      <c r="H5917" s="20" t="s">
        <v>103</v>
      </c>
    </row>
    <row r="5918" customFormat="false" ht="15.75" hidden="false" customHeight="false" outlineLevel="0" collapsed="false">
      <c r="A5918" s="20" t="s">
        <v>11685</v>
      </c>
      <c r="B5918" s="20" t="s">
        <v>11657</v>
      </c>
      <c r="C5918" s="20" t="s">
        <v>11686</v>
      </c>
      <c r="D5918" s="20" t="s">
        <v>11565</v>
      </c>
      <c r="E5918" s="20" t="s">
        <v>11566</v>
      </c>
      <c r="H5918" s="20" t="s">
        <v>103</v>
      </c>
    </row>
    <row r="5919" customFormat="false" ht="15.75" hidden="false" customHeight="false" outlineLevel="0" collapsed="false">
      <c r="A5919" s="20" t="s">
        <v>11687</v>
      </c>
      <c r="B5919" s="20" t="s">
        <v>11657</v>
      </c>
      <c r="C5919" s="20" t="s">
        <v>11686</v>
      </c>
      <c r="D5919" s="20" t="s">
        <v>11565</v>
      </c>
      <c r="E5919" s="20" t="s">
        <v>11566</v>
      </c>
      <c r="H5919" s="20" t="s">
        <v>103</v>
      </c>
    </row>
    <row r="5920" customFormat="false" ht="15.75" hidden="false" customHeight="false" outlineLevel="0" collapsed="false">
      <c r="A5920" s="20" t="s">
        <v>11688</v>
      </c>
      <c r="B5920" s="20" t="s">
        <v>11657</v>
      </c>
      <c r="C5920" s="20" t="s">
        <v>11689</v>
      </c>
      <c r="D5920" s="20" t="s">
        <v>11565</v>
      </c>
      <c r="E5920" s="20" t="s">
        <v>11566</v>
      </c>
      <c r="H5920" s="20" t="s">
        <v>103</v>
      </c>
    </row>
    <row r="5921" customFormat="false" ht="15.75" hidden="false" customHeight="false" outlineLevel="0" collapsed="false">
      <c r="A5921" s="20" t="s">
        <v>11690</v>
      </c>
      <c r="B5921" s="20" t="s">
        <v>11657</v>
      </c>
      <c r="C5921" s="20" t="s">
        <v>11689</v>
      </c>
      <c r="D5921" s="20" t="s">
        <v>11565</v>
      </c>
      <c r="E5921" s="20" t="s">
        <v>11566</v>
      </c>
      <c r="H5921" s="20" t="s">
        <v>103</v>
      </c>
    </row>
    <row r="5922" customFormat="false" ht="15.75" hidden="false" customHeight="false" outlineLevel="0" collapsed="false">
      <c r="A5922" s="20" t="s">
        <v>11691</v>
      </c>
      <c r="B5922" s="20" t="s">
        <v>11657</v>
      </c>
      <c r="C5922" s="20" t="s">
        <v>11692</v>
      </c>
      <c r="D5922" s="20" t="s">
        <v>11565</v>
      </c>
      <c r="E5922" s="20" t="s">
        <v>11566</v>
      </c>
      <c r="H5922" s="20" t="s">
        <v>103</v>
      </c>
    </row>
    <row r="5923" customFormat="false" ht="15.75" hidden="false" customHeight="false" outlineLevel="0" collapsed="false">
      <c r="A5923" s="20" t="s">
        <v>11693</v>
      </c>
      <c r="B5923" s="20" t="s">
        <v>11657</v>
      </c>
      <c r="C5923" s="20" t="s">
        <v>11692</v>
      </c>
      <c r="D5923" s="20" t="s">
        <v>11565</v>
      </c>
      <c r="E5923" s="20" t="s">
        <v>11566</v>
      </c>
      <c r="H5923" s="20" t="s">
        <v>103</v>
      </c>
    </row>
    <row r="5924" customFormat="false" ht="15.75" hidden="false" customHeight="false" outlineLevel="0" collapsed="false">
      <c r="A5924" s="20" t="s">
        <v>11694</v>
      </c>
      <c r="B5924" s="20" t="s">
        <v>11695</v>
      </c>
      <c r="C5924" s="20" t="s">
        <v>11696</v>
      </c>
      <c r="D5924" s="20" t="s">
        <v>11697</v>
      </c>
      <c r="E5924" s="20" t="s">
        <v>11698</v>
      </c>
      <c r="H5924" s="20" t="s">
        <v>103</v>
      </c>
    </row>
    <row r="5925" customFormat="false" ht="15.75" hidden="false" customHeight="false" outlineLevel="0" collapsed="false">
      <c r="A5925" s="20" t="s">
        <v>11699</v>
      </c>
      <c r="B5925" s="20" t="s">
        <v>11695</v>
      </c>
      <c r="C5925" s="20" t="s">
        <v>11696</v>
      </c>
      <c r="D5925" s="20" t="s">
        <v>11697</v>
      </c>
      <c r="E5925" s="20" t="s">
        <v>11698</v>
      </c>
      <c r="H5925" s="20" t="s">
        <v>103</v>
      </c>
    </row>
    <row r="5926" customFormat="false" ht="15.75" hidden="false" customHeight="false" outlineLevel="0" collapsed="false">
      <c r="A5926" s="20" t="s">
        <v>11700</v>
      </c>
      <c r="B5926" s="20" t="s">
        <v>11695</v>
      </c>
      <c r="C5926" s="20" t="s">
        <v>11617</v>
      </c>
      <c r="D5926" s="20" t="s">
        <v>11592</v>
      </c>
      <c r="E5926" s="20" t="s">
        <v>11593</v>
      </c>
      <c r="H5926" s="20" t="s">
        <v>103</v>
      </c>
    </row>
    <row r="5927" customFormat="false" ht="15.75" hidden="false" customHeight="false" outlineLevel="0" collapsed="false">
      <c r="A5927" s="20" t="s">
        <v>11701</v>
      </c>
      <c r="B5927" s="20" t="s">
        <v>11695</v>
      </c>
      <c r="C5927" s="20" t="s">
        <v>11617</v>
      </c>
      <c r="D5927" s="20" t="s">
        <v>11592</v>
      </c>
      <c r="E5927" s="20" t="s">
        <v>11593</v>
      </c>
      <c r="H5927" s="20" t="s">
        <v>103</v>
      </c>
    </row>
    <row r="5928" customFormat="false" ht="15.75" hidden="false" customHeight="false" outlineLevel="0" collapsed="false">
      <c r="A5928" s="20" t="s">
        <v>11702</v>
      </c>
      <c r="B5928" s="20" t="s">
        <v>11695</v>
      </c>
      <c r="C5928" s="20" t="s">
        <v>11620</v>
      </c>
      <c r="D5928" s="20" t="s">
        <v>11592</v>
      </c>
      <c r="E5928" s="20" t="s">
        <v>11593</v>
      </c>
      <c r="H5928" s="20" t="s">
        <v>103</v>
      </c>
    </row>
    <row r="5929" customFormat="false" ht="15.75" hidden="false" customHeight="false" outlineLevel="0" collapsed="false">
      <c r="A5929" s="20" t="s">
        <v>11703</v>
      </c>
      <c r="B5929" s="20" t="s">
        <v>11695</v>
      </c>
      <c r="C5929" s="20" t="s">
        <v>11620</v>
      </c>
      <c r="D5929" s="20" t="s">
        <v>11592</v>
      </c>
      <c r="E5929" s="20" t="s">
        <v>11593</v>
      </c>
      <c r="H5929" s="20" t="s">
        <v>103</v>
      </c>
    </row>
    <row r="5930" customFormat="false" ht="15.75" hidden="false" customHeight="false" outlineLevel="0" collapsed="false">
      <c r="A5930" s="20" t="s">
        <v>11704</v>
      </c>
      <c r="B5930" s="20" t="s">
        <v>11695</v>
      </c>
      <c r="C5930" s="20" t="s">
        <v>11623</v>
      </c>
      <c r="D5930" s="20" t="s">
        <v>11592</v>
      </c>
      <c r="E5930" s="20" t="s">
        <v>11593</v>
      </c>
      <c r="H5930" s="20" t="s">
        <v>103</v>
      </c>
    </row>
    <row r="5931" customFormat="false" ht="15.75" hidden="false" customHeight="false" outlineLevel="0" collapsed="false">
      <c r="A5931" s="20" t="s">
        <v>11705</v>
      </c>
      <c r="B5931" s="20" t="s">
        <v>11695</v>
      </c>
      <c r="C5931" s="20" t="s">
        <v>11623</v>
      </c>
      <c r="D5931" s="20" t="s">
        <v>11592</v>
      </c>
      <c r="E5931" s="20" t="s">
        <v>11593</v>
      </c>
      <c r="H5931" s="20" t="s">
        <v>103</v>
      </c>
    </row>
    <row r="5932" customFormat="false" ht="15.75" hidden="false" customHeight="false" outlineLevel="0" collapsed="false">
      <c r="A5932" s="20" t="s">
        <v>11706</v>
      </c>
      <c r="B5932" s="20" t="s">
        <v>11695</v>
      </c>
      <c r="C5932" s="20" t="s">
        <v>11674</v>
      </c>
      <c r="D5932" s="20" t="s">
        <v>11592</v>
      </c>
      <c r="E5932" s="20" t="s">
        <v>11593</v>
      </c>
      <c r="H5932" s="20" t="s">
        <v>103</v>
      </c>
    </row>
    <row r="5933" customFormat="false" ht="15.75" hidden="false" customHeight="false" outlineLevel="0" collapsed="false">
      <c r="A5933" s="20" t="s">
        <v>11707</v>
      </c>
      <c r="B5933" s="20" t="s">
        <v>11695</v>
      </c>
      <c r="C5933" s="20" t="s">
        <v>11674</v>
      </c>
      <c r="D5933" s="20" t="s">
        <v>11592</v>
      </c>
      <c r="E5933" s="20" t="s">
        <v>11593</v>
      </c>
      <c r="H5933" s="20" t="s">
        <v>103</v>
      </c>
    </row>
    <row r="5934" customFormat="false" ht="15.75" hidden="false" customHeight="false" outlineLevel="0" collapsed="false">
      <c r="A5934" s="20" t="s">
        <v>11708</v>
      </c>
      <c r="B5934" s="20" t="s">
        <v>11695</v>
      </c>
      <c r="C5934" s="20" t="s">
        <v>11677</v>
      </c>
      <c r="D5934" s="20" t="s">
        <v>11565</v>
      </c>
      <c r="E5934" s="20" t="s">
        <v>11566</v>
      </c>
      <c r="H5934" s="20" t="s">
        <v>103</v>
      </c>
    </row>
    <row r="5935" customFormat="false" ht="15.75" hidden="false" customHeight="false" outlineLevel="0" collapsed="false">
      <c r="A5935" s="20" t="s">
        <v>11709</v>
      </c>
      <c r="B5935" s="20" t="s">
        <v>11695</v>
      </c>
      <c r="C5935" s="20" t="s">
        <v>11677</v>
      </c>
      <c r="D5935" s="20" t="s">
        <v>11565</v>
      </c>
      <c r="E5935" s="20" t="s">
        <v>11566</v>
      </c>
      <c r="H5935" s="20" t="s">
        <v>103</v>
      </c>
    </row>
    <row r="5936" customFormat="false" ht="15.75" hidden="false" customHeight="false" outlineLevel="0" collapsed="false">
      <c r="A5936" s="20" t="s">
        <v>11710</v>
      </c>
      <c r="B5936" s="20" t="s">
        <v>11695</v>
      </c>
      <c r="C5936" s="20" t="s">
        <v>11680</v>
      </c>
      <c r="D5936" s="20" t="s">
        <v>11565</v>
      </c>
      <c r="E5936" s="20" t="s">
        <v>11566</v>
      </c>
      <c r="H5936" s="20" t="s">
        <v>103</v>
      </c>
    </row>
    <row r="5937" customFormat="false" ht="15.75" hidden="false" customHeight="false" outlineLevel="0" collapsed="false">
      <c r="A5937" s="20" t="s">
        <v>11711</v>
      </c>
      <c r="B5937" s="20" t="s">
        <v>11695</v>
      </c>
      <c r="C5937" s="20" t="s">
        <v>11680</v>
      </c>
      <c r="D5937" s="20" t="s">
        <v>11565</v>
      </c>
      <c r="E5937" s="20" t="s">
        <v>11566</v>
      </c>
      <c r="H5937" s="20" t="s">
        <v>103</v>
      </c>
    </row>
    <row r="5938" customFormat="false" ht="15.75" hidden="false" customHeight="false" outlineLevel="0" collapsed="false">
      <c r="A5938" s="20" t="s">
        <v>11712</v>
      </c>
      <c r="B5938" s="20" t="s">
        <v>11695</v>
      </c>
      <c r="C5938" s="20" t="s">
        <v>11686</v>
      </c>
      <c r="D5938" s="20" t="s">
        <v>11565</v>
      </c>
      <c r="E5938" s="20" t="s">
        <v>11566</v>
      </c>
      <c r="H5938" s="20" t="s">
        <v>103</v>
      </c>
    </row>
    <row r="5939" customFormat="false" ht="15.75" hidden="false" customHeight="false" outlineLevel="0" collapsed="false">
      <c r="A5939" s="20" t="s">
        <v>11713</v>
      </c>
      <c r="B5939" s="20" t="s">
        <v>11695</v>
      </c>
      <c r="C5939" s="20" t="s">
        <v>11686</v>
      </c>
      <c r="D5939" s="20" t="s">
        <v>11565</v>
      </c>
      <c r="E5939" s="20" t="s">
        <v>11566</v>
      </c>
      <c r="H5939" s="20" t="s">
        <v>103</v>
      </c>
    </row>
    <row r="5940" customFormat="false" ht="15.75" hidden="false" customHeight="false" outlineLevel="0" collapsed="false">
      <c r="A5940" s="20" t="s">
        <v>11714</v>
      </c>
      <c r="B5940" s="20" t="s">
        <v>11695</v>
      </c>
      <c r="C5940" s="20" t="s">
        <v>11715</v>
      </c>
      <c r="D5940" s="20" t="s">
        <v>11565</v>
      </c>
      <c r="E5940" s="20" t="s">
        <v>11566</v>
      </c>
      <c r="H5940" s="20" t="s">
        <v>103</v>
      </c>
    </row>
    <row r="5941" customFormat="false" ht="15.75" hidden="false" customHeight="false" outlineLevel="0" collapsed="false">
      <c r="A5941" s="20" t="s">
        <v>11716</v>
      </c>
      <c r="B5941" s="20" t="s">
        <v>11695</v>
      </c>
      <c r="C5941" s="20" t="s">
        <v>11715</v>
      </c>
      <c r="D5941" s="20" t="s">
        <v>11565</v>
      </c>
      <c r="E5941" s="20" t="s">
        <v>11566</v>
      </c>
      <c r="H5941" s="20" t="s">
        <v>103</v>
      </c>
    </row>
    <row r="5942" customFormat="false" ht="15.75" hidden="false" customHeight="false" outlineLevel="0" collapsed="false">
      <c r="A5942" s="20" t="s">
        <v>11717</v>
      </c>
      <c r="B5942" s="20" t="s">
        <v>11695</v>
      </c>
      <c r="C5942" s="20" t="s">
        <v>11718</v>
      </c>
      <c r="D5942" s="20" t="s">
        <v>11565</v>
      </c>
      <c r="E5942" s="20" t="s">
        <v>11566</v>
      </c>
      <c r="H5942" s="20" t="s">
        <v>103</v>
      </c>
    </row>
    <row r="5943" customFormat="false" ht="15.75" hidden="false" customHeight="false" outlineLevel="0" collapsed="false">
      <c r="A5943" s="20" t="s">
        <v>11719</v>
      </c>
      <c r="B5943" s="20" t="s">
        <v>11695</v>
      </c>
      <c r="C5943" s="20" t="s">
        <v>11718</v>
      </c>
      <c r="D5943" s="20" t="s">
        <v>11565</v>
      </c>
      <c r="E5943" s="20" t="s">
        <v>11566</v>
      </c>
      <c r="H5943" s="20" t="s">
        <v>103</v>
      </c>
    </row>
    <row r="5944" customFormat="false" ht="15.75" hidden="false" customHeight="false" outlineLevel="0" collapsed="false">
      <c r="A5944" s="20" t="s">
        <v>11720</v>
      </c>
      <c r="B5944" s="20" t="s">
        <v>11695</v>
      </c>
      <c r="C5944" s="20" t="s">
        <v>11689</v>
      </c>
      <c r="D5944" s="20" t="s">
        <v>11565</v>
      </c>
      <c r="E5944" s="20" t="s">
        <v>11566</v>
      </c>
      <c r="H5944" s="20" t="s">
        <v>103</v>
      </c>
    </row>
    <row r="5945" customFormat="false" ht="15.75" hidden="false" customHeight="false" outlineLevel="0" collapsed="false">
      <c r="A5945" s="20" t="s">
        <v>11721</v>
      </c>
      <c r="B5945" s="20" t="s">
        <v>11695</v>
      </c>
      <c r="C5945" s="20" t="s">
        <v>11689</v>
      </c>
      <c r="D5945" s="20" t="s">
        <v>11565</v>
      </c>
      <c r="E5945" s="20" t="s">
        <v>11566</v>
      </c>
      <c r="H5945" s="20" t="s">
        <v>103</v>
      </c>
    </row>
    <row r="5946" customFormat="false" ht="15.75" hidden="false" customHeight="false" outlineLevel="0" collapsed="false">
      <c r="A5946" s="20" t="s">
        <v>11722</v>
      </c>
      <c r="B5946" s="20" t="s">
        <v>11695</v>
      </c>
      <c r="C5946" s="20" t="s">
        <v>11692</v>
      </c>
      <c r="D5946" s="20" t="s">
        <v>11565</v>
      </c>
      <c r="E5946" s="20" t="s">
        <v>11566</v>
      </c>
      <c r="H5946" s="20" t="s">
        <v>103</v>
      </c>
    </row>
    <row r="5947" customFormat="false" ht="15.75" hidden="false" customHeight="false" outlineLevel="0" collapsed="false">
      <c r="A5947" s="20" t="s">
        <v>11723</v>
      </c>
      <c r="B5947" s="20" t="s">
        <v>11695</v>
      </c>
      <c r="C5947" s="20" t="s">
        <v>11692</v>
      </c>
      <c r="D5947" s="20" t="s">
        <v>11565</v>
      </c>
      <c r="E5947" s="20" t="s">
        <v>11566</v>
      </c>
      <c r="H5947" s="20" t="s">
        <v>103</v>
      </c>
    </row>
    <row r="5948" customFormat="false" ht="15.75" hidden="false" customHeight="false" outlineLevel="0" collapsed="false">
      <c r="A5948" s="20" t="s">
        <v>11724</v>
      </c>
      <c r="B5948" s="20" t="s">
        <v>11725</v>
      </c>
      <c r="C5948" s="20" t="s">
        <v>11718</v>
      </c>
      <c r="D5948" s="20" t="s">
        <v>11565</v>
      </c>
      <c r="E5948" s="20" t="s">
        <v>11566</v>
      </c>
      <c r="H5948" s="20" t="s">
        <v>103</v>
      </c>
    </row>
    <row r="5949" customFormat="false" ht="15.75" hidden="false" customHeight="false" outlineLevel="0" collapsed="false">
      <c r="A5949" s="20" t="s">
        <v>11726</v>
      </c>
      <c r="B5949" s="20" t="s">
        <v>11725</v>
      </c>
      <c r="C5949" s="20" t="s">
        <v>11718</v>
      </c>
      <c r="D5949" s="20" t="s">
        <v>11565</v>
      </c>
      <c r="E5949" s="20" t="s">
        <v>11566</v>
      </c>
      <c r="H5949" s="20" t="s">
        <v>103</v>
      </c>
    </row>
    <row r="5950" customFormat="false" ht="15.75" hidden="false" customHeight="false" outlineLevel="0" collapsed="false">
      <c r="A5950" s="20" t="s">
        <v>11727</v>
      </c>
      <c r="B5950" s="20" t="s">
        <v>11725</v>
      </c>
      <c r="C5950" s="20" t="s">
        <v>11689</v>
      </c>
      <c r="D5950" s="20" t="s">
        <v>11565</v>
      </c>
      <c r="E5950" s="20" t="s">
        <v>11566</v>
      </c>
      <c r="H5950" s="20" t="s">
        <v>103</v>
      </c>
    </row>
    <row r="5951" customFormat="false" ht="15.75" hidden="false" customHeight="false" outlineLevel="0" collapsed="false">
      <c r="A5951" s="20" t="s">
        <v>11728</v>
      </c>
      <c r="B5951" s="20" t="s">
        <v>11725</v>
      </c>
      <c r="C5951" s="20" t="s">
        <v>11689</v>
      </c>
      <c r="D5951" s="20" t="s">
        <v>11565</v>
      </c>
      <c r="E5951" s="20" t="s">
        <v>11566</v>
      </c>
      <c r="H5951" s="20" t="s">
        <v>103</v>
      </c>
    </row>
    <row r="5952" customFormat="false" ht="15.75" hidden="false" customHeight="false" outlineLevel="0" collapsed="false">
      <c r="A5952" s="20" t="s">
        <v>11729</v>
      </c>
      <c r="B5952" s="20" t="s">
        <v>11725</v>
      </c>
      <c r="C5952" s="20" t="s">
        <v>11692</v>
      </c>
      <c r="D5952" s="20" t="s">
        <v>11565</v>
      </c>
      <c r="E5952" s="20" t="s">
        <v>11566</v>
      </c>
      <c r="H5952" s="20" t="s">
        <v>103</v>
      </c>
    </row>
    <row r="5953" customFormat="false" ht="15.75" hidden="false" customHeight="false" outlineLevel="0" collapsed="false">
      <c r="A5953" s="20" t="s">
        <v>11730</v>
      </c>
      <c r="B5953" s="20" t="s">
        <v>11725</v>
      </c>
      <c r="C5953" s="20" t="s">
        <v>11692</v>
      </c>
      <c r="D5953" s="20" t="s">
        <v>11565</v>
      </c>
      <c r="E5953" s="20" t="s">
        <v>11566</v>
      </c>
      <c r="H5953" s="20" t="s">
        <v>103</v>
      </c>
    </row>
    <row r="5954" customFormat="false" ht="15.75" hidden="false" customHeight="false" outlineLevel="0" collapsed="false">
      <c r="A5954" s="20" t="s">
        <v>11731</v>
      </c>
      <c r="B5954" s="20" t="s">
        <v>11563</v>
      </c>
      <c r="C5954" s="20" t="s">
        <v>11732</v>
      </c>
      <c r="D5954" s="20" t="s">
        <v>11650</v>
      </c>
      <c r="E5954" s="20" t="s">
        <v>11651</v>
      </c>
      <c r="H5954" s="20" t="s">
        <v>103</v>
      </c>
    </row>
    <row r="5955" customFormat="false" ht="15.75" hidden="false" customHeight="false" outlineLevel="0" collapsed="false">
      <c r="A5955" s="20" t="s">
        <v>11733</v>
      </c>
      <c r="B5955" s="20" t="s">
        <v>11563</v>
      </c>
      <c r="C5955" s="20" t="s">
        <v>11732</v>
      </c>
      <c r="D5955" s="20" t="s">
        <v>11650</v>
      </c>
      <c r="E5955" s="20" t="s">
        <v>11651</v>
      </c>
      <c r="H5955" s="20" t="s">
        <v>103</v>
      </c>
    </row>
    <row r="5956" customFormat="false" ht="15.75" hidden="false" customHeight="false" outlineLevel="0" collapsed="false">
      <c r="A5956" s="20" t="s">
        <v>11734</v>
      </c>
      <c r="B5956" s="20" t="s">
        <v>11563</v>
      </c>
      <c r="C5956" s="20" t="s">
        <v>11735</v>
      </c>
      <c r="D5956" s="20" t="s">
        <v>11650</v>
      </c>
      <c r="E5956" s="20" t="s">
        <v>11651</v>
      </c>
      <c r="H5956" s="20" t="s">
        <v>103</v>
      </c>
    </row>
    <row r="5957" customFormat="false" ht="15.75" hidden="false" customHeight="false" outlineLevel="0" collapsed="false">
      <c r="A5957" s="20" t="s">
        <v>11736</v>
      </c>
      <c r="B5957" s="20" t="s">
        <v>11563</v>
      </c>
      <c r="C5957" s="20" t="s">
        <v>11735</v>
      </c>
      <c r="D5957" s="20" t="s">
        <v>11650</v>
      </c>
      <c r="E5957" s="20" t="s">
        <v>11651</v>
      </c>
      <c r="H5957" s="20" t="s">
        <v>103</v>
      </c>
    </row>
    <row r="5958" customFormat="false" ht="15.75" hidden="false" customHeight="false" outlineLevel="0" collapsed="false">
      <c r="A5958" s="20" t="s">
        <v>11737</v>
      </c>
      <c r="B5958" s="20" t="s">
        <v>11563</v>
      </c>
      <c r="C5958" s="20" t="s">
        <v>11738</v>
      </c>
      <c r="D5958" s="20" t="s">
        <v>11650</v>
      </c>
      <c r="E5958" s="20" t="s">
        <v>11651</v>
      </c>
      <c r="H5958" s="20" t="s">
        <v>103</v>
      </c>
    </row>
    <row r="5959" customFormat="false" ht="15.75" hidden="false" customHeight="false" outlineLevel="0" collapsed="false">
      <c r="A5959" s="20" t="s">
        <v>11739</v>
      </c>
      <c r="B5959" s="20" t="s">
        <v>11563</v>
      </c>
      <c r="C5959" s="20" t="s">
        <v>11738</v>
      </c>
      <c r="D5959" s="20" t="s">
        <v>11650</v>
      </c>
      <c r="E5959" s="20" t="s">
        <v>11651</v>
      </c>
      <c r="H5959" s="20" t="s">
        <v>103</v>
      </c>
    </row>
    <row r="5960" customFormat="false" ht="15.75" hidden="false" customHeight="false" outlineLevel="0" collapsed="false">
      <c r="A5960" s="20" t="s">
        <v>11740</v>
      </c>
      <c r="B5960" s="20" t="s">
        <v>11563</v>
      </c>
      <c r="C5960" s="20" t="s">
        <v>11741</v>
      </c>
      <c r="D5960" s="20" t="s">
        <v>11650</v>
      </c>
      <c r="E5960" s="20" t="s">
        <v>11651</v>
      </c>
      <c r="H5960" s="20" t="s">
        <v>103</v>
      </c>
    </row>
    <row r="5961" customFormat="false" ht="15.75" hidden="false" customHeight="false" outlineLevel="0" collapsed="false">
      <c r="A5961" s="20" t="s">
        <v>11742</v>
      </c>
      <c r="B5961" s="20" t="s">
        <v>11563</v>
      </c>
      <c r="C5961" s="20" t="s">
        <v>11741</v>
      </c>
      <c r="D5961" s="20" t="s">
        <v>11650</v>
      </c>
      <c r="E5961" s="20" t="s">
        <v>11651</v>
      </c>
      <c r="H5961" s="20" t="s">
        <v>103</v>
      </c>
    </row>
    <row r="5962" customFormat="false" ht="15.75" hidden="false" customHeight="false" outlineLevel="0" collapsed="false">
      <c r="A5962" s="20" t="s">
        <v>11743</v>
      </c>
      <c r="B5962" s="20" t="s">
        <v>11563</v>
      </c>
      <c r="C5962" s="20" t="s">
        <v>11744</v>
      </c>
      <c r="D5962" s="20" t="s">
        <v>11650</v>
      </c>
      <c r="E5962" s="20" t="s">
        <v>11651</v>
      </c>
      <c r="H5962" s="20" t="s">
        <v>103</v>
      </c>
    </row>
    <row r="5963" customFormat="false" ht="15.75" hidden="false" customHeight="false" outlineLevel="0" collapsed="false">
      <c r="A5963" s="20" t="s">
        <v>11745</v>
      </c>
      <c r="B5963" s="20" t="s">
        <v>11563</v>
      </c>
      <c r="C5963" s="20" t="s">
        <v>11744</v>
      </c>
      <c r="D5963" s="20" t="s">
        <v>11650</v>
      </c>
      <c r="E5963" s="20" t="s">
        <v>11651</v>
      </c>
      <c r="H5963" s="20" t="s">
        <v>103</v>
      </c>
    </row>
    <row r="5964" customFormat="false" ht="15.75" hidden="false" customHeight="false" outlineLevel="0" collapsed="false">
      <c r="A5964" s="20" t="s">
        <v>11746</v>
      </c>
      <c r="B5964" s="20" t="s">
        <v>11563</v>
      </c>
      <c r="C5964" s="20" t="s">
        <v>11747</v>
      </c>
      <c r="D5964" s="20" t="s">
        <v>11650</v>
      </c>
      <c r="E5964" s="20" t="s">
        <v>11651</v>
      </c>
      <c r="H5964" s="20" t="s">
        <v>103</v>
      </c>
    </row>
    <row r="5965" customFormat="false" ht="15.75" hidden="false" customHeight="false" outlineLevel="0" collapsed="false">
      <c r="A5965" s="20" t="s">
        <v>11748</v>
      </c>
      <c r="B5965" s="20" t="s">
        <v>11563</v>
      </c>
      <c r="C5965" s="20" t="s">
        <v>11747</v>
      </c>
      <c r="D5965" s="20" t="s">
        <v>11650</v>
      </c>
      <c r="E5965" s="20" t="s">
        <v>11651</v>
      </c>
      <c r="H5965" s="20" t="s">
        <v>103</v>
      </c>
    </row>
    <row r="5966" customFormat="false" ht="15.75" hidden="false" customHeight="false" outlineLevel="0" collapsed="false">
      <c r="A5966" s="20" t="s">
        <v>11749</v>
      </c>
      <c r="B5966" s="20" t="s">
        <v>11563</v>
      </c>
      <c r="C5966" s="20" t="s">
        <v>11750</v>
      </c>
      <c r="D5966" s="20" t="s">
        <v>11650</v>
      </c>
      <c r="E5966" s="20" t="s">
        <v>11651</v>
      </c>
      <c r="H5966" s="20" t="s">
        <v>103</v>
      </c>
    </row>
    <row r="5967" customFormat="false" ht="15.75" hidden="false" customHeight="false" outlineLevel="0" collapsed="false">
      <c r="A5967" s="20" t="s">
        <v>11751</v>
      </c>
      <c r="B5967" s="20" t="s">
        <v>11563</v>
      </c>
      <c r="C5967" s="20" t="s">
        <v>11750</v>
      </c>
      <c r="D5967" s="20" t="s">
        <v>11650</v>
      </c>
      <c r="E5967" s="20" t="s">
        <v>11651</v>
      </c>
      <c r="H5967" s="20" t="s">
        <v>103</v>
      </c>
    </row>
    <row r="5968" customFormat="false" ht="15.75" hidden="false" customHeight="false" outlineLevel="0" collapsed="false">
      <c r="A5968" s="20" t="s">
        <v>11752</v>
      </c>
      <c r="B5968" s="20" t="s">
        <v>11563</v>
      </c>
      <c r="C5968" s="20" t="s">
        <v>11753</v>
      </c>
      <c r="D5968" s="20" t="s">
        <v>11650</v>
      </c>
      <c r="E5968" s="20" t="s">
        <v>11651</v>
      </c>
      <c r="H5968" s="20" t="s">
        <v>103</v>
      </c>
    </row>
    <row r="5969" customFormat="false" ht="15.75" hidden="false" customHeight="false" outlineLevel="0" collapsed="false">
      <c r="A5969" s="20" t="s">
        <v>11754</v>
      </c>
      <c r="B5969" s="20" t="s">
        <v>11563</v>
      </c>
      <c r="C5969" s="20" t="s">
        <v>11753</v>
      </c>
      <c r="D5969" s="20" t="s">
        <v>11650</v>
      </c>
      <c r="E5969" s="20" t="s">
        <v>11651</v>
      </c>
      <c r="H5969" s="20" t="s">
        <v>103</v>
      </c>
    </row>
    <row r="5970" customFormat="false" ht="15.75" hidden="false" customHeight="false" outlineLevel="0" collapsed="false">
      <c r="A5970" s="20" t="s">
        <v>11755</v>
      </c>
      <c r="B5970" s="20" t="s">
        <v>11590</v>
      </c>
      <c r="C5970" s="20" t="s">
        <v>11756</v>
      </c>
      <c r="D5970" s="20" t="s">
        <v>11565</v>
      </c>
      <c r="E5970" s="20" t="s">
        <v>11566</v>
      </c>
      <c r="H5970" s="20" t="s">
        <v>103</v>
      </c>
    </row>
    <row r="5971" customFormat="false" ht="15.75" hidden="false" customHeight="false" outlineLevel="0" collapsed="false">
      <c r="A5971" s="20" t="s">
        <v>11757</v>
      </c>
      <c r="B5971" s="20" t="s">
        <v>11590</v>
      </c>
      <c r="C5971" s="20" t="s">
        <v>11756</v>
      </c>
      <c r="D5971" s="20" t="s">
        <v>11565</v>
      </c>
      <c r="E5971" s="20" t="s">
        <v>11566</v>
      </c>
      <c r="H5971" s="20" t="s">
        <v>103</v>
      </c>
    </row>
    <row r="5972" customFormat="false" ht="15.75" hidden="false" customHeight="false" outlineLevel="0" collapsed="false">
      <c r="A5972" s="20" t="s">
        <v>11758</v>
      </c>
      <c r="B5972" s="20" t="s">
        <v>11590</v>
      </c>
      <c r="C5972" s="20" t="s">
        <v>11759</v>
      </c>
      <c r="D5972" s="20" t="s">
        <v>11565</v>
      </c>
      <c r="E5972" s="20" t="s">
        <v>11566</v>
      </c>
      <c r="H5972" s="20" t="s">
        <v>103</v>
      </c>
    </row>
    <row r="5973" customFormat="false" ht="15.75" hidden="false" customHeight="false" outlineLevel="0" collapsed="false">
      <c r="A5973" s="20" t="s">
        <v>11760</v>
      </c>
      <c r="B5973" s="20" t="s">
        <v>11590</v>
      </c>
      <c r="C5973" s="20" t="s">
        <v>11759</v>
      </c>
      <c r="D5973" s="20" t="s">
        <v>11565</v>
      </c>
      <c r="E5973" s="20" t="s">
        <v>11566</v>
      </c>
      <c r="H5973" s="20" t="s">
        <v>103</v>
      </c>
    </row>
    <row r="5974" customFormat="false" ht="15.75" hidden="false" customHeight="false" outlineLevel="0" collapsed="false">
      <c r="A5974" s="20" t="s">
        <v>11761</v>
      </c>
      <c r="B5974" s="20" t="s">
        <v>11590</v>
      </c>
      <c r="C5974" s="20" t="s">
        <v>11762</v>
      </c>
      <c r="D5974" s="20" t="s">
        <v>11565</v>
      </c>
      <c r="E5974" s="20" t="s">
        <v>11566</v>
      </c>
      <c r="H5974" s="20" t="s">
        <v>103</v>
      </c>
    </row>
    <row r="5975" customFormat="false" ht="15.75" hidden="false" customHeight="false" outlineLevel="0" collapsed="false">
      <c r="A5975" s="20" t="s">
        <v>11763</v>
      </c>
      <c r="B5975" s="20" t="s">
        <v>11590</v>
      </c>
      <c r="C5975" s="20" t="s">
        <v>11762</v>
      </c>
      <c r="D5975" s="20" t="s">
        <v>11565</v>
      </c>
      <c r="E5975" s="20" t="s">
        <v>11566</v>
      </c>
      <c r="H5975" s="20" t="s">
        <v>103</v>
      </c>
    </row>
    <row r="5976" customFormat="false" ht="15.75" hidden="false" customHeight="false" outlineLevel="0" collapsed="false">
      <c r="A5976" s="20" t="s">
        <v>11764</v>
      </c>
      <c r="B5976" s="20" t="s">
        <v>11590</v>
      </c>
      <c r="C5976" s="20" t="s">
        <v>11765</v>
      </c>
      <c r="D5976" s="20" t="s">
        <v>11565</v>
      </c>
      <c r="E5976" s="20" t="s">
        <v>11566</v>
      </c>
      <c r="H5976" s="20" t="s">
        <v>103</v>
      </c>
    </row>
    <row r="5977" customFormat="false" ht="15.75" hidden="false" customHeight="false" outlineLevel="0" collapsed="false">
      <c r="A5977" s="20" t="s">
        <v>11766</v>
      </c>
      <c r="B5977" s="20" t="s">
        <v>11590</v>
      </c>
      <c r="C5977" s="20" t="s">
        <v>11765</v>
      </c>
      <c r="D5977" s="20" t="s">
        <v>11565</v>
      </c>
      <c r="E5977" s="20" t="s">
        <v>11566</v>
      </c>
      <c r="H5977" s="20" t="s">
        <v>103</v>
      </c>
    </row>
    <row r="5978" customFormat="false" ht="15.75" hidden="false" customHeight="false" outlineLevel="0" collapsed="false">
      <c r="A5978" s="20" t="s">
        <v>11767</v>
      </c>
      <c r="B5978" s="20" t="s">
        <v>11590</v>
      </c>
      <c r="C5978" s="20" t="s">
        <v>11768</v>
      </c>
      <c r="D5978" s="20" t="s">
        <v>11565</v>
      </c>
      <c r="E5978" s="20" t="s">
        <v>11566</v>
      </c>
      <c r="H5978" s="20" t="s">
        <v>103</v>
      </c>
    </row>
    <row r="5979" customFormat="false" ht="15.75" hidden="false" customHeight="false" outlineLevel="0" collapsed="false">
      <c r="A5979" s="20" t="s">
        <v>11769</v>
      </c>
      <c r="B5979" s="20" t="s">
        <v>11590</v>
      </c>
      <c r="C5979" s="20" t="s">
        <v>11768</v>
      </c>
      <c r="D5979" s="20" t="s">
        <v>11565</v>
      </c>
      <c r="E5979" s="20" t="s">
        <v>11566</v>
      </c>
      <c r="H5979" s="20" t="s">
        <v>103</v>
      </c>
    </row>
    <row r="5980" customFormat="false" ht="15.75" hidden="false" customHeight="false" outlineLevel="0" collapsed="false">
      <c r="A5980" s="20" t="s">
        <v>11770</v>
      </c>
      <c r="B5980" s="20" t="s">
        <v>11590</v>
      </c>
      <c r="C5980" s="20" t="s">
        <v>11771</v>
      </c>
      <c r="D5980" s="20" t="s">
        <v>11565</v>
      </c>
      <c r="E5980" s="20" t="s">
        <v>11772</v>
      </c>
      <c r="H5980" s="20" t="s">
        <v>103</v>
      </c>
    </row>
    <row r="5981" customFormat="false" ht="15.75" hidden="false" customHeight="false" outlineLevel="0" collapsed="false">
      <c r="A5981" s="20" t="s">
        <v>11773</v>
      </c>
      <c r="B5981" s="20" t="s">
        <v>11590</v>
      </c>
      <c r="C5981" s="20" t="s">
        <v>11771</v>
      </c>
      <c r="D5981" s="20" t="s">
        <v>11565</v>
      </c>
      <c r="E5981" s="20" t="s">
        <v>11772</v>
      </c>
      <c r="H5981" s="20" t="s">
        <v>103</v>
      </c>
    </row>
    <row r="5982" customFormat="false" ht="15.75" hidden="false" customHeight="false" outlineLevel="0" collapsed="false">
      <c r="A5982" s="20" t="s">
        <v>11774</v>
      </c>
      <c r="B5982" s="20" t="s">
        <v>11590</v>
      </c>
      <c r="C5982" s="20" t="s">
        <v>11775</v>
      </c>
      <c r="D5982" s="20" t="s">
        <v>11565</v>
      </c>
      <c r="E5982" s="20" t="s">
        <v>11566</v>
      </c>
      <c r="H5982" s="20" t="s">
        <v>103</v>
      </c>
    </row>
    <row r="5983" customFormat="false" ht="15.75" hidden="false" customHeight="false" outlineLevel="0" collapsed="false">
      <c r="A5983" s="20" t="s">
        <v>11776</v>
      </c>
      <c r="B5983" s="20" t="s">
        <v>11590</v>
      </c>
      <c r="C5983" s="20" t="s">
        <v>11775</v>
      </c>
      <c r="D5983" s="20" t="s">
        <v>11565</v>
      </c>
      <c r="E5983" s="20" t="s">
        <v>11566</v>
      </c>
      <c r="H5983" s="20" t="s">
        <v>103</v>
      </c>
    </row>
    <row r="5984" customFormat="false" ht="15.75" hidden="false" customHeight="false" outlineLevel="0" collapsed="false">
      <c r="A5984" s="20" t="s">
        <v>11777</v>
      </c>
      <c r="B5984" s="20" t="s">
        <v>11590</v>
      </c>
      <c r="C5984" s="20" t="s">
        <v>11778</v>
      </c>
      <c r="D5984" s="20" t="s">
        <v>11565</v>
      </c>
      <c r="E5984" s="20" t="s">
        <v>11566</v>
      </c>
      <c r="H5984" s="20" t="s">
        <v>103</v>
      </c>
    </row>
    <row r="5985" customFormat="false" ht="15.75" hidden="false" customHeight="false" outlineLevel="0" collapsed="false">
      <c r="A5985" s="20" t="s">
        <v>11779</v>
      </c>
      <c r="B5985" s="20" t="s">
        <v>11590</v>
      </c>
      <c r="C5985" s="20" t="s">
        <v>11778</v>
      </c>
      <c r="D5985" s="20" t="s">
        <v>11565</v>
      </c>
      <c r="E5985" s="20" t="s">
        <v>11566</v>
      </c>
      <c r="H5985" s="20" t="s">
        <v>103</v>
      </c>
    </row>
    <row r="5986" customFormat="false" ht="15.75" hidden="false" customHeight="false" outlineLevel="0" collapsed="false">
      <c r="A5986" s="20" t="s">
        <v>11780</v>
      </c>
      <c r="B5986" s="20" t="s">
        <v>11590</v>
      </c>
      <c r="C5986" s="20" t="s">
        <v>11781</v>
      </c>
      <c r="D5986" s="20" t="s">
        <v>11565</v>
      </c>
      <c r="E5986" s="20" t="s">
        <v>11566</v>
      </c>
      <c r="H5986" s="20" t="s">
        <v>103</v>
      </c>
    </row>
    <row r="5987" customFormat="false" ht="15.75" hidden="false" customHeight="false" outlineLevel="0" collapsed="false">
      <c r="A5987" s="20" t="s">
        <v>11782</v>
      </c>
      <c r="B5987" s="20" t="s">
        <v>11590</v>
      </c>
      <c r="C5987" s="20" t="s">
        <v>11781</v>
      </c>
      <c r="D5987" s="20" t="s">
        <v>11565</v>
      </c>
      <c r="E5987" s="20" t="s">
        <v>11566</v>
      </c>
      <c r="H5987" s="20" t="s">
        <v>103</v>
      </c>
    </row>
    <row r="5988" customFormat="false" ht="15.75" hidden="false" customHeight="false" outlineLevel="0" collapsed="false">
      <c r="A5988" s="20" t="s">
        <v>11783</v>
      </c>
      <c r="B5988" s="20" t="s">
        <v>11590</v>
      </c>
      <c r="C5988" s="20" t="s">
        <v>11784</v>
      </c>
      <c r="D5988" s="20" t="s">
        <v>11565</v>
      </c>
      <c r="E5988" s="20" t="s">
        <v>11566</v>
      </c>
      <c r="H5988" s="20" t="s">
        <v>103</v>
      </c>
    </row>
    <row r="5989" customFormat="false" ht="15.75" hidden="false" customHeight="false" outlineLevel="0" collapsed="false">
      <c r="A5989" s="20" t="s">
        <v>11785</v>
      </c>
      <c r="B5989" s="20" t="s">
        <v>11590</v>
      </c>
      <c r="C5989" s="20" t="s">
        <v>11784</v>
      </c>
      <c r="D5989" s="20" t="s">
        <v>11565</v>
      </c>
      <c r="E5989" s="20" t="s">
        <v>11566</v>
      </c>
      <c r="H5989" s="20" t="s">
        <v>103</v>
      </c>
    </row>
    <row r="5990" customFormat="false" ht="15.75" hidden="false" customHeight="false" outlineLevel="0" collapsed="false">
      <c r="A5990" s="20" t="s">
        <v>11786</v>
      </c>
      <c r="B5990" s="20" t="s">
        <v>11590</v>
      </c>
      <c r="C5990" s="20" t="s">
        <v>11787</v>
      </c>
      <c r="D5990" s="20" t="s">
        <v>11565</v>
      </c>
      <c r="E5990" s="20" t="s">
        <v>11566</v>
      </c>
      <c r="H5990" s="20" t="s">
        <v>103</v>
      </c>
    </row>
    <row r="5991" customFormat="false" ht="15.75" hidden="false" customHeight="false" outlineLevel="0" collapsed="false">
      <c r="A5991" s="20" t="s">
        <v>11788</v>
      </c>
      <c r="B5991" s="20" t="s">
        <v>11590</v>
      </c>
      <c r="C5991" s="20" t="s">
        <v>11787</v>
      </c>
      <c r="D5991" s="20" t="s">
        <v>11565</v>
      </c>
      <c r="E5991" s="20" t="s">
        <v>11566</v>
      </c>
      <c r="H5991" s="20" t="s">
        <v>103</v>
      </c>
    </row>
    <row r="5992" customFormat="false" ht="15.75" hidden="false" customHeight="false" outlineLevel="0" collapsed="false">
      <c r="A5992" s="20" t="s">
        <v>11789</v>
      </c>
      <c r="B5992" s="20" t="s">
        <v>11626</v>
      </c>
      <c r="C5992" s="20" t="s">
        <v>11741</v>
      </c>
      <c r="D5992" s="20" t="s">
        <v>11650</v>
      </c>
      <c r="E5992" s="20" t="s">
        <v>11651</v>
      </c>
      <c r="H5992" s="20" t="s">
        <v>103</v>
      </c>
    </row>
    <row r="5993" customFormat="false" ht="15.75" hidden="false" customHeight="false" outlineLevel="0" collapsed="false">
      <c r="A5993" s="20" t="s">
        <v>11790</v>
      </c>
      <c r="B5993" s="20" t="s">
        <v>11626</v>
      </c>
      <c r="C5993" s="20" t="s">
        <v>11741</v>
      </c>
      <c r="D5993" s="20" t="s">
        <v>11650</v>
      </c>
      <c r="E5993" s="20" t="s">
        <v>11651</v>
      </c>
      <c r="H5993" s="20" t="s">
        <v>103</v>
      </c>
    </row>
    <row r="5994" customFormat="false" ht="15.75" hidden="false" customHeight="false" outlineLevel="0" collapsed="false">
      <c r="A5994" s="20" t="s">
        <v>11791</v>
      </c>
      <c r="B5994" s="20" t="s">
        <v>11626</v>
      </c>
      <c r="C5994" s="20" t="s">
        <v>11744</v>
      </c>
      <c r="D5994" s="20" t="s">
        <v>11650</v>
      </c>
      <c r="E5994" s="20" t="s">
        <v>11651</v>
      </c>
      <c r="H5994" s="20" t="s">
        <v>103</v>
      </c>
    </row>
    <row r="5995" customFormat="false" ht="15.75" hidden="false" customHeight="false" outlineLevel="0" collapsed="false">
      <c r="A5995" s="20" t="s">
        <v>11792</v>
      </c>
      <c r="B5995" s="20" t="s">
        <v>11626</v>
      </c>
      <c r="C5995" s="20" t="s">
        <v>11744</v>
      </c>
      <c r="D5995" s="20" t="s">
        <v>11650</v>
      </c>
      <c r="E5995" s="20" t="s">
        <v>11651</v>
      </c>
      <c r="H5995" s="20" t="s">
        <v>103</v>
      </c>
    </row>
    <row r="5996" customFormat="false" ht="15.75" hidden="false" customHeight="false" outlineLevel="0" collapsed="false">
      <c r="A5996" s="20" t="s">
        <v>11793</v>
      </c>
      <c r="B5996" s="20" t="s">
        <v>11626</v>
      </c>
      <c r="C5996" s="20" t="s">
        <v>11747</v>
      </c>
      <c r="D5996" s="20" t="s">
        <v>11650</v>
      </c>
      <c r="E5996" s="20" t="s">
        <v>11651</v>
      </c>
      <c r="H5996" s="20" t="s">
        <v>103</v>
      </c>
    </row>
    <row r="5997" customFormat="false" ht="15.75" hidden="false" customHeight="false" outlineLevel="0" collapsed="false">
      <c r="A5997" s="20" t="s">
        <v>11794</v>
      </c>
      <c r="B5997" s="20" t="s">
        <v>11626</v>
      </c>
      <c r="C5997" s="20" t="s">
        <v>11747</v>
      </c>
      <c r="D5997" s="20" t="s">
        <v>11650</v>
      </c>
      <c r="E5997" s="20" t="s">
        <v>11651</v>
      </c>
      <c r="H5997" s="20" t="s">
        <v>103</v>
      </c>
    </row>
    <row r="5998" customFormat="false" ht="15.75" hidden="false" customHeight="false" outlineLevel="0" collapsed="false">
      <c r="A5998" s="20" t="s">
        <v>11795</v>
      </c>
      <c r="B5998" s="20" t="s">
        <v>11626</v>
      </c>
      <c r="C5998" s="20" t="s">
        <v>11796</v>
      </c>
      <c r="D5998" s="20" t="s">
        <v>11650</v>
      </c>
      <c r="E5998" s="20" t="s">
        <v>11651</v>
      </c>
      <c r="H5998" s="20" t="s">
        <v>103</v>
      </c>
    </row>
    <row r="5999" customFormat="false" ht="15.75" hidden="false" customHeight="false" outlineLevel="0" collapsed="false">
      <c r="A5999" s="20" t="s">
        <v>11797</v>
      </c>
      <c r="B5999" s="20" t="s">
        <v>11626</v>
      </c>
      <c r="C5999" s="20" t="s">
        <v>11796</v>
      </c>
      <c r="D5999" s="20" t="s">
        <v>11650</v>
      </c>
      <c r="E5999" s="20" t="s">
        <v>11651</v>
      </c>
      <c r="H5999" s="20" t="s">
        <v>103</v>
      </c>
    </row>
    <row r="6000" customFormat="false" ht="15.75" hidden="false" customHeight="false" outlineLevel="0" collapsed="false">
      <c r="A6000" s="20" t="s">
        <v>11798</v>
      </c>
      <c r="B6000" s="20" t="s">
        <v>11626</v>
      </c>
      <c r="C6000" s="20" t="s">
        <v>11753</v>
      </c>
      <c r="D6000" s="20" t="s">
        <v>11650</v>
      </c>
      <c r="E6000" s="20" t="s">
        <v>11651</v>
      </c>
      <c r="H6000" s="20" t="s">
        <v>103</v>
      </c>
    </row>
    <row r="6001" customFormat="false" ht="15.75" hidden="false" customHeight="false" outlineLevel="0" collapsed="false">
      <c r="A6001" s="20" t="s">
        <v>11799</v>
      </c>
      <c r="B6001" s="20" t="s">
        <v>11626</v>
      </c>
      <c r="C6001" s="20" t="s">
        <v>11753</v>
      </c>
      <c r="D6001" s="20" t="s">
        <v>11650</v>
      </c>
      <c r="E6001" s="20" t="s">
        <v>11651</v>
      </c>
      <c r="H6001" s="20" t="s">
        <v>103</v>
      </c>
    </row>
    <row r="6002" customFormat="false" ht="15.75" hidden="false" customHeight="false" outlineLevel="0" collapsed="false">
      <c r="A6002" s="20" t="s">
        <v>11800</v>
      </c>
      <c r="B6002" s="20" t="s">
        <v>11626</v>
      </c>
      <c r="C6002" s="20" t="s">
        <v>11801</v>
      </c>
      <c r="D6002" s="20" t="s">
        <v>11650</v>
      </c>
      <c r="E6002" s="20" t="s">
        <v>11651</v>
      </c>
      <c r="H6002" s="20" t="s">
        <v>103</v>
      </c>
    </row>
    <row r="6003" customFormat="false" ht="15.75" hidden="false" customHeight="false" outlineLevel="0" collapsed="false">
      <c r="A6003" s="20" t="s">
        <v>11802</v>
      </c>
      <c r="B6003" s="20" t="s">
        <v>11626</v>
      </c>
      <c r="C6003" s="20" t="s">
        <v>11801</v>
      </c>
      <c r="D6003" s="20" t="s">
        <v>11650</v>
      </c>
      <c r="E6003" s="20" t="s">
        <v>11651</v>
      </c>
      <c r="H6003" s="20" t="s">
        <v>103</v>
      </c>
    </row>
    <row r="6004" customFormat="false" ht="15.75" hidden="false" customHeight="false" outlineLevel="0" collapsed="false">
      <c r="A6004" s="20" t="s">
        <v>11803</v>
      </c>
      <c r="B6004" s="20" t="s">
        <v>11626</v>
      </c>
      <c r="C6004" s="20" t="s">
        <v>11804</v>
      </c>
      <c r="D6004" s="20" t="s">
        <v>11650</v>
      </c>
      <c r="E6004" s="20" t="s">
        <v>11651</v>
      </c>
      <c r="H6004" s="20" t="s">
        <v>103</v>
      </c>
    </row>
    <row r="6005" customFormat="false" ht="15.75" hidden="false" customHeight="false" outlineLevel="0" collapsed="false">
      <c r="A6005" s="20" t="s">
        <v>11805</v>
      </c>
      <c r="B6005" s="20" t="s">
        <v>11626</v>
      </c>
      <c r="C6005" s="20" t="s">
        <v>11804</v>
      </c>
      <c r="D6005" s="20" t="s">
        <v>11650</v>
      </c>
      <c r="E6005" s="20" t="s">
        <v>11651</v>
      </c>
      <c r="H6005" s="20" t="s">
        <v>103</v>
      </c>
    </row>
    <row r="6006" customFormat="false" ht="15.75" hidden="false" customHeight="false" outlineLevel="0" collapsed="false">
      <c r="A6006" s="20" t="s">
        <v>11806</v>
      </c>
      <c r="B6006" s="20" t="s">
        <v>11626</v>
      </c>
      <c r="C6006" s="20" t="s">
        <v>11807</v>
      </c>
      <c r="D6006" s="20" t="s">
        <v>11650</v>
      </c>
      <c r="E6006" s="20" t="s">
        <v>11651</v>
      </c>
      <c r="H6006" s="20" t="s">
        <v>103</v>
      </c>
    </row>
    <row r="6007" customFormat="false" ht="15.75" hidden="false" customHeight="false" outlineLevel="0" collapsed="false">
      <c r="A6007" s="20" t="s">
        <v>11808</v>
      </c>
      <c r="B6007" s="20" t="s">
        <v>11626</v>
      </c>
      <c r="C6007" s="20" t="s">
        <v>11807</v>
      </c>
      <c r="D6007" s="20" t="s">
        <v>11650</v>
      </c>
      <c r="E6007" s="20" t="s">
        <v>11651</v>
      </c>
      <c r="H6007" s="20" t="s">
        <v>103</v>
      </c>
    </row>
    <row r="6008" customFormat="false" ht="15.75" hidden="false" customHeight="false" outlineLevel="0" collapsed="false">
      <c r="A6008" s="20" t="s">
        <v>11809</v>
      </c>
      <c r="B6008" s="20" t="s">
        <v>11626</v>
      </c>
      <c r="C6008" s="20" t="s">
        <v>11810</v>
      </c>
      <c r="D6008" s="20" t="s">
        <v>11650</v>
      </c>
      <c r="E6008" s="20" t="s">
        <v>11651</v>
      </c>
      <c r="H6008" s="20" t="s">
        <v>103</v>
      </c>
    </row>
    <row r="6009" customFormat="false" ht="15.75" hidden="false" customHeight="false" outlineLevel="0" collapsed="false">
      <c r="A6009" s="20" t="s">
        <v>11811</v>
      </c>
      <c r="B6009" s="20" t="s">
        <v>11626</v>
      </c>
      <c r="C6009" s="20" t="s">
        <v>11810</v>
      </c>
      <c r="D6009" s="20" t="s">
        <v>11650</v>
      </c>
      <c r="E6009" s="20" t="s">
        <v>11651</v>
      </c>
      <c r="H6009" s="20" t="s">
        <v>103</v>
      </c>
    </row>
    <row r="6010" customFormat="false" ht="15.75" hidden="false" customHeight="false" outlineLevel="0" collapsed="false">
      <c r="A6010" s="20" t="s">
        <v>11812</v>
      </c>
      <c r="B6010" s="20" t="s">
        <v>11626</v>
      </c>
      <c r="C6010" s="20" t="s">
        <v>11813</v>
      </c>
      <c r="D6010" s="20" t="s">
        <v>11814</v>
      </c>
      <c r="E6010" s="20" t="s">
        <v>11815</v>
      </c>
      <c r="H6010" s="20" t="s">
        <v>103</v>
      </c>
    </row>
    <row r="6011" customFormat="false" ht="15.75" hidden="false" customHeight="false" outlineLevel="0" collapsed="false">
      <c r="A6011" s="20" t="s">
        <v>11816</v>
      </c>
      <c r="B6011" s="20" t="s">
        <v>11626</v>
      </c>
      <c r="C6011" s="20" t="s">
        <v>11813</v>
      </c>
      <c r="D6011" s="20" t="s">
        <v>11814</v>
      </c>
      <c r="E6011" s="20" t="s">
        <v>11815</v>
      </c>
      <c r="H6011" s="20" t="s">
        <v>103</v>
      </c>
    </row>
    <row r="6012" customFormat="false" ht="15.75" hidden="false" customHeight="false" outlineLevel="0" collapsed="false">
      <c r="A6012" s="20" t="s">
        <v>11817</v>
      </c>
      <c r="B6012" s="20" t="s">
        <v>11626</v>
      </c>
      <c r="C6012" s="20" t="s">
        <v>11818</v>
      </c>
      <c r="D6012" s="20" t="s">
        <v>11814</v>
      </c>
      <c r="E6012" s="20" t="s">
        <v>11815</v>
      </c>
      <c r="H6012" s="20" t="s">
        <v>103</v>
      </c>
    </row>
    <row r="6013" customFormat="false" ht="15.75" hidden="false" customHeight="false" outlineLevel="0" collapsed="false">
      <c r="A6013" s="20" t="s">
        <v>11819</v>
      </c>
      <c r="B6013" s="20" t="s">
        <v>11626</v>
      </c>
      <c r="C6013" s="20" t="s">
        <v>11818</v>
      </c>
      <c r="D6013" s="20" t="s">
        <v>11814</v>
      </c>
      <c r="E6013" s="20" t="s">
        <v>11815</v>
      </c>
      <c r="H6013" s="20" t="s">
        <v>103</v>
      </c>
    </row>
    <row r="6014" customFormat="false" ht="15.75" hidden="false" customHeight="false" outlineLevel="0" collapsed="false">
      <c r="A6014" s="20" t="s">
        <v>11820</v>
      </c>
      <c r="B6014" s="20" t="s">
        <v>11657</v>
      </c>
      <c r="C6014" s="20" t="s">
        <v>11765</v>
      </c>
      <c r="D6014" s="20" t="s">
        <v>11565</v>
      </c>
      <c r="E6014" s="20" t="s">
        <v>11566</v>
      </c>
      <c r="H6014" s="20" t="s">
        <v>103</v>
      </c>
    </row>
    <row r="6015" customFormat="false" ht="15.75" hidden="false" customHeight="false" outlineLevel="0" collapsed="false">
      <c r="A6015" s="20" t="s">
        <v>11821</v>
      </c>
      <c r="B6015" s="20" t="s">
        <v>11657</v>
      </c>
      <c r="C6015" s="20" t="s">
        <v>11765</v>
      </c>
      <c r="D6015" s="20" t="s">
        <v>11565</v>
      </c>
      <c r="E6015" s="20" t="s">
        <v>11566</v>
      </c>
      <c r="H6015" s="20" t="s">
        <v>103</v>
      </c>
    </row>
    <row r="6016" customFormat="false" ht="15.75" hidden="false" customHeight="false" outlineLevel="0" collapsed="false">
      <c r="A6016" s="20" t="s">
        <v>11822</v>
      </c>
      <c r="B6016" s="20" t="s">
        <v>11657</v>
      </c>
      <c r="C6016" s="20" t="s">
        <v>11768</v>
      </c>
      <c r="D6016" s="20" t="s">
        <v>11565</v>
      </c>
      <c r="E6016" s="20" t="s">
        <v>11566</v>
      </c>
      <c r="H6016" s="20" t="s">
        <v>103</v>
      </c>
    </row>
    <row r="6017" customFormat="false" ht="15.75" hidden="false" customHeight="false" outlineLevel="0" collapsed="false">
      <c r="A6017" s="20" t="s">
        <v>11823</v>
      </c>
      <c r="B6017" s="20" t="s">
        <v>11657</v>
      </c>
      <c r="C6017" s="20" t="s">
        <v>11768</v>
      </c>
      <c r="D6017" s="20" t="s">
        <v>11565</v>
      </c>
      <c r="E6017" s="20" t="s">
        <v>11566</v>
      </c>
      <c r="H6017" s="20" t="s">
        <v>103</v>
      </c>
    </row>
    <row r="6018" customFormat="false" ht="15.75" hidden="false" customHeight="false" outlineLevel="0" collapsed="false">
      <c r="A6018" s="20" t="s">
        <v>11824</v>
      </c>
      <c r="B6018" s="20" t="s">
        <v>11657</v>
      </c>
      <c r="C6018" s="20" t="s">
        <v>11771</v>
      </c>
      <c r="D6018" s="20" t="s">
        <v>11565</v>
      </c>
      <c r="E6018" s="20" t="s">
        <v>11566</v>
      </c>
      <c r="H6018" s="20" t="s">
        <v>103</v>
      </c>
    </row>
    <row r="6019" customFormat="false" ht="15.75" hidden="false" customHeight="false" outlineLevel="0" collapsed="false">
      <c r="A6019" s="20" t="s">
        <v>11825</v>
      </c>
      <c r="B6019" s="20" t="s">
        <v>11657</v>
      </c>
      <c r="C6019" s="20" t="s">
        <v>11771</v>
      </c>
      <c r="D6019" s="20" t="s">
        <v>11565</v>
      </c>
      <c r="E6019" s="20" t="s">
        <v>11566</v>
      </c>
      <c r="H6019" s="20" t="s">
        <v>103</v>
      </c>
    </row>
    <row r="6020" customFormat="false" ht="15.75" hidden="false" customHeight="false" outlineLevel="0" collapsed="false">
      <c r="A6020" s="20" t="s">
        <v>11826</v>
      </c>
      <c r="B6020" s="20" t="s">
        <v>11657</v>
      </c>
      <c r="C6020" s="20" t="s">
        <v>11775</v>
      </c>
      <c r="D6020" s="20" t="s">
        <v>11565</v>
      </c>
      <c r="E6020" s="20" t="s">
        <v>11566</v>
      </c>
      <c r="H6020" s="20" t="s">
        <v>103</v>
      </c>
    </row>
    <row r="6021" customFormat="false" ht="15.75" hidden="false" customHeight="false" outlineLevel="0" collapsed="false">
      <c r="A6021" s="20" t="s">
        <v>11827</v>
      </c>
      <c r="B6021" s="20" t="s">
        <v>11657</v>
      </c>
      <c r="C6021" s="20" t="s">
        <v>11775</v>
      </c>
      <c r="D6021" s="20" t="s">
        <v>11565</v>
      </c>
      <c r="E6021" s="20" t="s">
        <v>11566</v>
      </c>
      <c r="H6021" s="20" t="s">
        <v>103</v>
      </c>
    </row>
    <row r="6022" customFormat="false" ht="15.75" hidden="false" customHeight="false" outlineLevel="0" collapsed="false">
      <c r="A6022" s="20" t="s">
        <v>11828</v>
      </c>
      <c r="B6022" s="20" t="s">
        <v>11657</v>
      </c>
      <c r="C6022" s="20" t="s">
        <v>11778</v>
      </c>
      <c r="D6022" s="20" t="s">
        <v>11565</v>
      </c>
      <c r="E6022" s="20" t="s">
        <v>11566</v>
      </c>
      <c r="H6022" s="20" t="s">
        <v>103</v>
      </c>
    </row>
    <row r="6023" customFormat="false" ht="15.75" hidden="false" customHeight="false" outlineLevel="0" collapsed="false">
      <c r="A6023" s="20" t="s">
        <v>11829</v>
      </c>
      <c r="B6023" s="20" t="s">
        <v>11657</v>
      </c>
      <c r="C6023" s="20" t="s">
        <v>11778</v>
      </c>
      <c r="D6023" s="20" t="s">
        <v>11565</v>
      </c>
      <c r="E6023" s="20" t="s">
        <v>11566</v>
      </c>
      <c r="H6023" s="20" t="s">
        <v>103</v>
      </c>
    </row>
    <row r="6024" customFormat="false" ht="15.75" hidden="false" customHeight="false" outlineLevel="0" collapsed="false">
      <c r="A6024" s="20" t="s">
        <v>11830</v>
      </c>
      <c r="B6024" s="20" t="s">
        <v>11657</v>
      </c>
      <c r="C6024" s="20" t="s">
        <v>11781</v>
      </c>
      <c r="D6024" s="20" t="s">
        <v>11565</v>
      </c>
      <c r="E6024" s="20" t="s">
        <v>11566</v>
      </c>
      <c r="H6024" s="20" t="s">
        <v>103</v>
      </c>
    </row>
    <row r="6025" customFormat="false" ht="15.75" hidden="false" customHeight="false" outlineLevel="0" collapsed="false">
      <c r="A6025" s="20" t="s">
        <v>11831</v>
      </c>
      <c r="B6025" s="20" t="s">
        <v>11657</v>
      </c>
      <c r="C6025" s="20" t="s">
        <v>11781</v>
      </c>
      <c r="D6025" s="20" t="s">
        <v>11565</v>
      </c>
      <c r="E6025" s="20" t="s">
        <v>11566</v>
      </c>
      <c r="H6025" s="20" t="s">
        <v>103</v>
      </c>
    </row>
    <row r="6026" customFormat="false" ht="15.75" hidden="false" customHeight="false" outlineLevel="0" collapsed="false">
      <c r="A6026" s="20" t="s">
        <v>11832</v>
      </c>
      <c r="B6026" s="20" t="s">
        <v>11657</v>
      </c>
      <c r="C6026" s="20" t="s">
        <v>11784</v>
      </c>
      <c r="D6026" s="20" t="s">
        <v>11565</v>
      </c>
      <c r="E6026" s="20" t="s">
        <v>11566</v>
      </c>
      <c r="H6026" s="20" t="s">
        <v>103</v>
      </c>
    </row>
    <row r="6027" customFormat="false" ht="15.75" hidden="false" customHeight="false" outlineLevel="0" collapsed="false">
      <c r="A6027" s="20" t="s">
        <v>11833</v>
      </c>
      <c r="B6027" s="20" t="s">
        <v>11657</v>
      </c>
      <c r="C6027" s="20" t="s">
        <v>11784</v>
      </c>
      <c r="D6027" s="20" t="s">
        <v>11565</v>
      </c>
      <c r="E6027" s="20" t="s">
        <v>11566</v>
      </c>
      <c r="H6027" s="20" t="s">
        <v>103</v>
      </c>
    </row>
    <row r="6028" customFormat="false" ht="15.75" hidden="false" customHeight="false" outlineLevel="0" collapsed="false">
      <c r="A6028" s="20" t="s">
        <v>11834</v>
      </c>
      <c r="B6028" s="20" t="s">
        <v>11657</v>
      </c>
      <c r="C6028" s="20" t="s">
        <v>11787</v>
      </c>
      <c r="D6028" s="20" t="s">
        <v>11565</v>
      </c>
      <c r="E6028" s="20" t="s">
        <v>11566</v>
      </c>
      <c r="H6028" s="20" t="s">
        <v>103</v>
      </c>
    </row>
    <row r="6029" customFormat="false" ht="15.75" hidden="false" customHeight="false" outlineLevel="0" collapsed="false">
      <c r="A6029" s="20" t="s">
        <v>11835</v>
      </c>
      <c r="B6029" s="20" t="s">
        <v>11657</v>
      </c>
      <c r="C6029" s="20" t="s">
        <v>11787</v>
      </c>
      <c r="D6029" s="20" t="s">
        <v>11565</v>
      </c>
      <c r="E6029" s="20" t="s">
        <v>11566</v>
      </c>
      <c r="H6029" s="20" t="s">
        <v>103</v>
      </c>
    </row>
    <row r="6030" customFormat="false" ht="15.75" hidden="false" customHeight="false" outlineLevel="0" collapsed="false">
      <c r="A6030" s="20" t="s">
        <v>11836</v>
      </c>
      <c r="B6030" s="20" t="s">
        <v>11657</v>
      </c>
      <c r="C6030" s="20" t="s">
        <v>11837</v>
      </c>
      <c r="D6030" s="20" t="s">
        <v>11565</v>
      </c>
      <c r="E6030" s="20" t="s">
        <v>11566</v>
      </c>
      <c r="H6030" s="20" t="s">
        <v>103</v>
      </c>
    </row>
    <row r="6031" customFormat="false" ht="15.75" hidden="false" customHeight="false" outlineLevel="0" collapsed="false">
      <c r="A6031" s="20" t="s">
        <v>11838</v>
      </c>
      <c r="B6031" s="20" t="s">
        <v>11657</v>
      </c>
      <c r="C6031" s="20" t="s">
        <v>11837</v>
      </c>
      <c r="D6031" s="20" t="s">
        <v>11565</v>
      </c>
      <c r="E6031" s="20" t="s">
        <v>11566</v>
      </c>
      <c r="H6031" s="20" t="s">
        <v>103</v>
      </c>
    </row>
    <row r="6032" customFormat="false" ht="15.75" hidden="false" customHeight="false" outlineLevel="0" collapsed="false">
      <c r="A6032" s="20" t="s">
        <v>11839</v>
      </c>
      <c r="B6032" s="20" t="s">
        <v>11657</v>
      </c>
      <c r="C6032" s="20" t="s">
        <v>11840</v>
      </c>
      <c r="D6032" s="20" t="s">
        <v>11650</v>
      </c>
      <c r="E6032" s="20" t="s">
        <v>11651</v>
      </c>
      <c r="H6032" s="20" t="s">
        <v>103</v>
      </c>
    </row>
    <row r="6033" customFormat="false" ht="15.75" hidden="false" customHeight="false" outlineLevel="0" collapsed="false">
      <c r="A6033" s="20" t="s">
        <v>11841</v>
      </c>
      <c r="B6033" s="20" t="s">
        <v>11657</v>
      </c>
      <c r="C6033" s="20" t="s">
        <v>11840</v>
      </c>
      <c r="D6033" s="20" t="s">
        <v>11650</v>
      </c>
      <c r="E6033" s="20" t="s">
        <v>11651</v>
      </c>
      <c r="H6033" s="20" t="s">
        <v>103</v>
      </c>
    </row>
    <row r="6034" customFormat="false" ht="15.75" hidden="false" customHeight="false" outlineLevel="0" collapsed="false">
      <c r="A6034" s="20" t="s">
        <v>11842</v>
      </c>
      <c r="B6034" s="20" t="s">
        <v>11657</v>
      </c>
      <c r="C6034" s="20" t="s">
        <v>11843</v>
      </c>
      <c r="D6034" s="20" t="s">
        <v>11650</v>
      </c>
      <c r="E6034" s="20" t="s">
        <v>11651</v>
      </c>
      <c r="H6034" s="20" t="s">
        <v>103</v>
      </c>
    </row>
    <row r="6035" customFormat="false" ht="15.75" hidden="false" customHeight="false" outlineLevel="0" collapsed="false">
      <c r="A6035" s="20" t="s">
        <v>11844</v>
      </c>
      <c r="B6035" s="20" t="s">
        <v>11657</v>
      </c>
      <c r="C6035" s="20" t="s">
        <v>11843</v>
      </c>
      <c r="D6035" s="20" t="s">
        <v>11650</v>
      </c>
      <c r="E6035" s="20" t="s">
        <v>11651</v>
      </c>
      <c r="H6035" s="20" t="s">
        <v>103</v>
      </c>
    </row>
    <row r="6036" customFormat="false" ht="15.75" hidden="false" customHeight="false" outlineLevel="0" collapsed="false">
      <c r="A6036" s="20" t="s">
        <v>11845</v>
      </c>
      <c r="B6036" s="20" t="s">
        <v>11657</v>
      </c>
      <c r="C6036" s="20" t="s">
        <v>11846</v>
      </c>
      <c r="D6036" s="20" t="s">
        <v>11650</v>
      </c>
      <c r="E6036" s="20" t="s">
        <v>11651</v>
      </c>
      <c r="H6036" s="20" t="s">
        <v>103</v>
      </c>
    </row>
    <row r="6037" customFormat="false" ht="15.75" hidden="false" customHeight="false" outlineLevel="0" collapsed="false">
      <c r="A6037" s="20" t="s">
        <v>11847</v>
      </c>
      <c r="B6037" s="20" t="s">
        <v>11657</v>
      </c>
      <c r="C6037" s="20" t="s">
        <v>11846</v>
      </c>
      <c r="D6037" s="20" t="s">
        <v>11650</v>
      </c>
      <c r="E6037" s="20" t="s">
        <v>11651</v>
      </c>
      <c r="H6037" s="20" t="s">
        <v>103</v>
      </c>
    </row>
    <row r="6038" customFormat="false" ht="15.75" hidden="false" customHeight="false" outlineLevel="0" collapsed="false">
      <c r="A6038" s="20" t="s">
        <v>11848</v>
      </c>
      <c r="B6038" s="20" t="s">
        <v>11657</v>
      </c>
      <c r="C6038" s="20" t="s">
        <v>11849</v>
      </c>
      <c r="D6038" s="20" t="s">
        <v>11650</v>
      </c>
      <c r="E6038" s="20" t="s">
        <v>11651</v>
      </c>
      <c r="H6038" s="20" t="s">
        <v>103</v>
      </c>
    </row>
    <row r="6039" customFormat="false" ht="15.75" hidden="false" customHeight="false" outlineLevel="0" collapsed="false">
      <c r="A6039" s="20" t="s">
        <v>11850</v>
      </c>
      <c r="B6039" s="20" t="s">
        <v>11657</v>
      </c>
      <c r="C6039" s="20" t="s">
        <v>11849</v>
      </c>
      <c r="D6039" s="20" t="s">
        <v>11650</v>
      </c>
      <c r="E6039" s="20" t="s">
        <v>11651</v>
      </c>
      <c r="H6039" s="20" t="s">
        <v>103</v>
      </c>
    </row>
    <row r="6040" customFormat="false" ht="15.75" hidden="false" customHeight="false" outlineLevel="0" collapsed="false">
      <c r="A6040" s="20" t="s">
        <v>11851</v>
      </c>
      <c r="B6040" s="20" t="s">
        <v>11657</v>
      </c>
      <c r="C6040" s="20" t="s">
        <v>11852</v>
      </c>
      <c r="D6040" s="20" t="s">
        <v>11650</v>
      </c>
      <c r="E6040" s="20" t="s">
        <v>11651</v>
      </c>
      <c r="H6040" s="20" t="s">
        <v>103</v>
      </c>
    </row>
    <row r="6041" customFormat="false" ht="15.75" hidden="false" customHeight="false" outlineLevel="0" collapsed="false">
      <c r="A6041" s="20" t="s">
        <v>11853</v>
      </c>
      <c r="B6041" s="20" t="s">
        <v>11657</v>
      </c>
      <c r="C6041" s="20" t="s">
        <v>11852</v>
      </c>
      <c r="D6041" s="20" t="s">
        <v>11650</v>
      </c>
      <c r="E6041" s="20" t="s">
        <v>11651</v>
      </c>
      <c r="H6041" s="20" t="s">
        <v>103</v>
      </c>
    </row>
    <row r="6042" customFormat="false" ht="15.75" hidden="false" customHeight="false" outlineLevel="0" collapsed="false">
      <c r="A6042" s="20" t="s">
        <v>11854</v>
      </c>
      <c r="B6042" s="20" t="s">
        <v>11657</v>
      </c>
      <c r="C6042" s="20" t="s">
        <v>11855</v>
      </c>
      <c r="D6042" s="20" t="s">
        <v>11650</v>
      </c>
      <c r="E6042" s="20" t="s">
        <v>11651</v>
      </c>
      <c r="H6042" s="20" t="s">
        <v>103</v>
      </c>
    </row>
    <row r="6043" customFormat="false" ht="15.75" hidden="false" customHeight="false" outlineLevel="0" collapsed="false">
      <c r="A6043" s="20" t="s">
        <v>11856</v>
      </c>
      <c r="B6043" s="20" t="s">
        <v>11657</v>
      </c>
      <c r="C6043" s="20" t="s">
        <v>11855</v>
      </c>
      <c r="D6043" s="20" t="s">
        <v>11650</v>
      </c>
      <c r="E6043" s="20" t="s">
        <v>11651</v>
      </c>
      <c r="H6043" s="20" t="s">
        <v>103</v>
      </c>
    </row>
    <row r="6044" customFormat="false" ht="15.75" hidden="false" customHeight="false" outlineLevel="0" collapsed="false">
      <c r="A6044" s="20" t="s">
        <v>11857</v>
      </c>
      <c r="B6044" s="20" t="s">
        <v>11695</v>
      </c>
      <c r="C6044" s="20" t="s">
        <v>11778</v>
      </c>
      <c r="D6044" s="20" t="s">
        <v>11565</v>
      </c>
      <c r="E6044" s="20" t="s">
        <v>11566</v>
      </c>
      <c r="H6044" s="20" t="s">
        <v>103</v>
      </c>
    </row>
    <row r="6045" customFormat="false" ht="15.75" hidden="false" customHeight="false" outlineLevel="0" collapsed="false">
      <c r="A6045" s="20" t="s">
        <v>11858</v>
      </c>
      <c r="B6045" s="20" t="s">
        <v>11695</v>
      </c>
      <c r="C6045" s="20" t="s">
        <v>11778</v>
      </c>
      <c r="D6045" s="20" t="s">
        <v>11565</v>
      </c>
      <c r="E6045" s="20" t="s">
        <v>11566</v>
      </c>
      <c r="H6045" s="20" t="s">
        <v>103</v>
      </c>
    </row>
    <row r="6046" customFormat="false" ht="15.75" hidden="false" customHeight="false" outlineLevel="0" collapsed="false">
      <c r="A6046" s="20" t="s">
        <v>11859</v>
      </c>
      <c r="B6046" s="20" t="s">
        <v>11695</v>
      </c>
      <c r="C6046" s="20" t="s">
        <v>11781</v>
      </c>
      <c r="D6046" s="20" t="s">
        <v>11565</v>
      </c>
      <c r="E6046" s="20" t="s">
        <v>11566</v>
      </c>
      <c r="H6046" s="20" t="s">
        <v>103</v>
      </c>
    </row>
    <row r="6047" customFormat="false" ht="15.75" hidden="false" customHeight="false" outlineLevel="0" collapsed="false">
      <c r="A6047" s="20" t="s">
        <v>11860</v>
      </c>
      <c r="B6047" s="20" t="s">
        <v>11695</v>
      </c>
      <c r="C6047" s="20" t="s">
        <v>11781</v>
      </c>
      <c r="D6047" s="20" t="s">
        <v>11565</v>
      </c>
      <c r="E6047" s="20" t="s">
        <v>11566</v>
      </c>
      <c r="H6047" s="20" t="s">
        <v>103</v>
      </c>
    </row>
    <row r="6048" customFormat="false" ht="15.75" hidden="false" customHeight="false" outlineLevel="0" collapsed="false">
      <c r="A6048" s="20" t="s">
        <v>11861</v>
      </c>
      <c r="B6048" s="20" t="s">
        <v>11695</v>
      </c>
      <c r="C6048" s="20" t="s">
        <v>11784</v>
      </c>
      <c r="D6048" s="20" t="s">
        <v>11565</v>
      </c>
      <c r="E6048" s="20" t="s">
        <v>11566</v>
      </c>
      <c r="H6048" s="20" t="s">
        <v>103</v>
      </c>
    </row>
    <row r="6049" customFormat="false" ht="15.75" hidden="false" customHeight="false" outlineLevel="0" collapsed="false">
      <c r="A6049" s="20" t="s">
        <v>11862</v>
      </c>
      <c r="B6049" s="20" t="s">
        <v>11695</v>
      </c>
      <c r="C6049" s="20" t="s">
        <v>11784</v>
      </c>
      <c r="D6049" s="20" t="s">
        <v>11565</v>
      </c>
      <c r="E6049" s="20" t="s">
        <v>11566</v>
      </c>
      <c r="H6049" s="20" t="s">
        <v>103</v>
      </c>
    </row>
    <row r="6050" customFormat="false" ht="15.75" hidden="false" customHeight="false" outlineLevel="0" collapsed="false">
      <c r="A6050" s="20" t="s">
        <v>11863</v>
      </c>
      <c r="B6050" s="20" t="s">
        <v>11695</v>
      </c>
      <c r="C6050" s="20" t="s">
        <v>11787</v>
      </c>
      <c r="D6050" s="20" t="s">
        <v>11565</v>
      </c>
      <c r="E6050" s="20" t="s">
        <v>11566</v>
      </c>
      <c r="H6050" s="20" t="s">
        <v>103</v>
      </c>
    </row>
    <row r="6051" customFormat="false" ht="15.75" hidden="false" customHeight="false" outlineLevel="0" collapsed="false">
      <c r="A6051" s="20" t="s">
        <v>11864</v>
      </c>
      <c r="B6051" s="20" t="s">
        <v>11695</v>
      </c>
      <c r="C6051" s="20" t="s">
        <v>11787</v>
      </c>
      <c r="D6051" s="20" t="s">
        <v>11565</v>
      </c>
      <c r="E6051" s="20" t="s">
        <v>11566</v>
      </c>
      <c r="H6051" s="20" t="s">
        <v>103</v>
      </c>
    </row>
    <row r="6052" customFormat="false" ht="15.75" hidden="false" customHeight="false" outlineLevel="0" collapsed="false">
      <c r="A6052" s="20" t="s">
        <v>11865</v>
      </c>
      <c r="B6052" s="20" t="s">
        <v>11695</v>
      </c>
      <c r="C6052" s="20" t="s">
        <v>11837</v>
      </c>
      <c r="D6052" s="20" t="s">
        <v>11565</v>
      </c>
      <c r="E6052" s="20" t="s">
        <v>11566</v>
      </c>
      <c r="H6052" s="20" t="s">
        <v>103</v>
      </c>
    </row>
    <row r="6053" customFormat="false" ht="15.75" hidden="false" customHeight="false" outlineLevel="0" collapsed="false">
      <c r="A6053" s="20" t="s">
        <v>11866</v>
      </c>
      <c r="B6053" s="20" t="s">
        <v>11695</v>
      </c>
      <c r="C6053" s="20" t="s">
        <v>11837</v>
      </c>
      <c r="D6053" s="20" t="s">
        <v>11565</v>
      </c>
      <c r="E6053" s="20" t="s">
        <v>11566</v>
      </c>
      <c r="H6053" s="20" t="s">
        <v>103</v>
      </c>
    </row>
    <row r="6054" customFormat="false" ht="15.75" hidden="false" customHeight="false" outlineLevel="0" collapsed="false">
      <c r="A6054" s="20" t="s">
        <v>11867</v>
      </c>
      <c r="B6054" s="20" t="s">
        <v>11695</v>
      </c>
      <c r="C6054" s="20" t="s">
        <v>11840</v>
      </c>
      <c r="D6054" s="20" t="s">
        <v>11650</v>
      </c>
      <c r="E6054" s="20" t="s">
        <v>11651</v>
      </c>
      <c r="H6054" s="20" t="s">
        <v>103</v>
      </c>
    </row>
    <row r="6055" customFormat="false" ht="15.75" hidden="false" customHeight="false" outlineLevel="0" collapsed="false">
      <c r="A6055" s="20" t="s">
        <v>11868</v>
      </c>
      <c r="B6055" s="20" t="s">
        <v>11695</v>
      </c>
      <c r="C6055" s="20" t="s">
        <v>11840</v>
      </c>
      <c r="D6055" s="20" t="s">
        <v>11650</v>
      </c>
      <c r="E6055" s="20" t="s">
        <v>11651</v>
      </c>
      <c r="H6055" s="20" t="s">
        <v>103</v>
      </c>
    </row>
    <row r="6056" customFormat="false" ht="15.75" hidden="false" customHeight="false" outlineLevel="0" collapsed="false">
      <c r="A6056" s="20" t="s">
        <v>11869</v>
      </c>
      <c r="B6056" s="20" t="s">
        <v>11695</v>
      </c>
      <c r="C6056" s="20" t="s">
        <v>11843</v>
      </c>
      <c r="D6056" s="20" t="s">
        <v>11650</v>
      </c>
      <c r="E6056" s="20" t="s">
        <v>11651</v>
      </c>
      <c r="H6056" s="20" t="s">
        <v>103</v>
      </c>
    </row>
    <row r="6057" customFormat="false" ht="15.75" hidden="false" customHeight="false" outlineLevel="0" collapsed="false">
      <c r="A6057" s="20" t="s">
        <v>11870</v>
      </c>
      <c r="B6057" s="20" t="s">
        <v>11695</v>
      </c>
      <c r="C6057" s="20" t="s">
        <v>11843</v>
      </c>
      <c r="D6057" s="20" t="s">
        <v>11650</v>
      </c>
      <c r="E6057" s="20" t="s">
        <v>11651</v>
      </c>
      <c r="H6057" s="20" t="s">
        <v>103</v>
      </c>
    </row>
    <row r="6058" customFormat="false" ht="15.75" hidden="false" customHeight="false" outlineLevel="0" collapsed="false">
      <c r="A6058" s="20" t="s">
        <v>11871</v>
      </c>
      <c r="B6058" s="20" t="s">
        <v>11695</v>
      </c>
      <c r="C6058" s="20" t="s">
        <v>11849</v>
      </c>
      <c r="D6058" s="20" t="s">
        <v>11650</v>
      </c>
      <c r="E6058" s="20" t="s">
        <v>11651</v>
      </c>
      <c r="H6058" s="20" t="s">
        <v>103</v>
      </c>
    </row>
    <row r="6059" customFormat="false" ht="15.75" hidden="false" customHeight="false" outlineLevel="0" collapsed="false">
      <c r="A6059" s="20" t="s">
        <v>11872</v>
      </c>
      <c r="B6059" s="20" t="s">
        <v>11695</v>
      </c>
      <c r="C6059" s="20" t="s">
        <v>11849</v>
      </c>
      <c r="D6059" s="20" t="s">
        <v>11650</v>
      </c>
      <c r="E6059" s="20" t="s">
        <v>11651</v>
      </c>
      <c r="H6059" s="20" t="s">
        <v>103</v>
      </c>
    </row>
    <row r="6060" customFormat="false" ht="15.75" hidden="false" customHeight="false" outlineLevel="0" collapsed="false">
      <c r="A6060" s="20" t="s">
        <v>11873</v>
      </c>
      <c r="B6060" s="20" t="s">
        <v>11695</v>
      </c>
      <c r="C6060" s="20" t="s">
        <v>11874</v>
      </c>
      <c r="D6060" s="20" t="s">
        <v>11650</v>
      </c>
      <c r="E6060" s="20" t="s">
        <v>11651</v>
      </c>
      <c r="H6060" s="20" t="s">
        <v>103</v>
      </c>
    </row>
    <row r="6061" customFormat="false" ht="15.75" hidden="false" customHeight="false" outlineLevel="0" collapsed="false">
      <c r="A6061" s="20" t="s">
        <v>11875</v>
      </c>
      <c r="B6061" s="20" t="s">
        <v>11695</v>
      </c>
      <c r="C6061" s="20" t="s">
        <v>11874</v>
      </c>
      <c r="D6061" s="20" t="s">
        <v>11650</v>
      </c>
      <c r="E6061" s="20" t="s">
        <v>11651</v>
      </c>
      <c r="H6061" s="20" t="s">
        <v>103</v>
      </c>
    </row>
    <row r="6062" customFormat="false" ht="15.75" hidden="false" customHeight="false" outlineLevel="0" collapsed="false">
      <c r="A6062" s="20" t="s">
        <v>11876</v>
      </c>
      <c r="B6062" s="20" t="s">
        <v>11695</v>
      </c>
      <c r="C6062" s="20" t="s">
        <v>11877</v>
      </c>
      <c r="D6062" s="20" t="s">
        <v>11650</v>
      </c>
      <c r="E6062" s="20" t="s">
        <v>11651</v>
      </c>
      <c r="H6062" s="20" t="s">
        <v>103</v>
      </c>
    </row>
    <row r="6063" customFormat="false" ht="15.75" hidden="false" customHeight="false" outlineLevel="0" collapsed="false">
      <c r="A6063" s="20" t="s">
        <v>11878</v>
      </c>
      <c r="B6063" s="20" t="s">
        <v>11695</v>
      </c>
      <c r="C6063" s="20" t="s">
        <v>11877</v>
      </c>
      <c r="D6063" s="20" t="s">
        <v>11650</v>
      </c>
      <c r="E6063" s="20" t="s">
        <v>11651</v>
      </c>
      <c r="H6063" s="20" t="s">
        <v>103</v>
      </c>
    </row>
    <row r="6064" customFormat="false" ht="15.75" hidden="false" customHeight="false" outlineLevel="0" collapsed="false">
      <c r="A6064" s="20" t="s">
        <v>11879</v>
      </c>
      <c r="B6064" s="20" t="s">
        <v>11695</v>
      </c>
      <c r="C6064" s="20" t="s">
        <v>11852</v>
      </c>
      <c r="D6064" s="20" t="s">
        <v>11650</v>
      </c>
      <c r="E6064" s="20" t="s">
        <v>11651</v>
      </c>
      <c r="H6064" s="20" t="s">
        <v>103</v>
      </c>
    </row>
    <row r="6065" customFormat="false" ht="15.75" hidden="false" customHeight="false" outlineLevel="0" collapsed="false">
      <c r="A6065" s="20" t="s">
        <v>11880</v>
      </c>
      <c r="B6065" s="20" t="s">
        <v>11695</v>
      </c>
      <c r="C6065" s="20" t="s">
        <v>11852</v>
      </c>
      <c r="D6065" s="20" t="s">
        <v>11650</v>
      </c>
      <c r="E6065" s="20" t="s">
        <v>11651</v>
      </c>
      <c r="H6065" s="20" t="s">
        <v>103</v>
      </c>
    </row>
    <row r="6066" customFormat="false" ht="15.75" hidden="false" customHeight="false" outlineLevel="0" collapsed="false">
      <c r="A6066" s="20" t="s">
        <v>11881</v>
      </c>
      <c r="B6066" s="20" t="s">
        <v>11695</v>
      </c>
      <c r="C6066" s="20" t="s">
        <v>11855</v>
      </c>
      <c r="D6066" s="20" t="s">
        <v>11650</v>
      </c>
      <c r="E6066" s="20" t="s">
        <v>11651</v>
      </c>
      <c r="H6066" s="20" t="s">
        <v>103</v>
      </c>
    </row>
    <row r="6067" customFormat="false" ht="15.75" hidden="false" customHeight="false" outlineLevel="0" collapsed="false">
      <c r="A6067" s="20" t="s">
        <v>11882</v>
      </c>
      <c r="B6067" s="20" t="s">
        <v>11695</v>
      </c>
      <c r="C6067" s="20" t="s">
        <v>11855</v>
      </c>
      <c r="D6067" s="20" t="s">
        <v>11650</v>
      </c>
      <c r="E6067" s="20" t="s">
        <v>11651</v>
      </c>
      <c r="H6067" s="20" t="s">
        <v>103</v>
      </c>
    </row>
    <row r="6068" customFormat="false" ht="15.75" hidden="false" customHeight="false" outlineLevel="0" collapsed="false">
      <c r="A6068" s="20" t="s">
        <v>11883</v>
      </c>
      <c r="B6068" s="20" t="s">
        <v>11725</v>
      </c>
      <c r="C6068" s="20" t="s">
        <v>11877</v>
      </c>
      <c r="D6068" s="20" t="s">
        <v>11650</v>
      </c>
      <c r="E6068" s="20" t="s">
        <v>11651</v>
      </c>
      <c r="H6068" s="20" t="s">
        <v>103</v>
      </c>
    </row>
    <row r="6069" customFormat="false" ht="15.75" hidden="false" customHeight="false" outlineLevel="0" collapsed="false">
      <c r="A6069" s="20" t="s">
        <v>11884</v>
      </c>
      <c r="B6069" s="20" t="s">
        <v>11725</v>
      </c>
      <c r="C6069" s="20" t="s">
        <v>11877</v>
      </c>
      <c r="D6069" s="20" t="s">
        <v>11650</v>
      </c>
      <c r="E6069" s="20" t="s">
        <v>11651</v>
      </c>
      <c r="H6069" s="20" t="s">
        <v>103</v>
      </c>
    </row>
    <row r="6070" customFormat="false" ht="15.75" hidden="false" customHeight="false" outlineLevel="0" collapsed="false">
      <c r="A6070" s="20" t="s">
        <v>11885</v>
      </c>
      <c r="B6070" s="20" t="s">
        <v>11725</v>
      </c>
      <c r="C6070" s="20" t="s">
        <v>11852</v>
      </c>
      <c r="D6070" s="20" t="s">
        <v>11650</v>
      </c>
      <c r="E6070" s="20" t="s">
        <v>11651</v>
      </c>
      <c r="H6070" s="20" t="s">
        <v>103</v>
      </c>
    </row>
    <row r="6071" customFormat="false" ht="15.75" hidden="false" customHeight="false" outlineLevel="0" collapsed="false">
      <c r="A6071" s="20" t="s">
        <v>11886</v>
      </c>
      <c r="B6071" s="20" t="s">
        <v>11725</v>
      </c>
      <c r="C6071" s="20" t="s">
        <v>11852</v>
      </c>
      <c r="D6071" s="20" t="s">
        <v>11650</v>
      </c>
      <c r="E6071" s="20" t="s">
        <v>11651</v>
      </c>
      <c r="H6071" s="20" t="s">
        <v>103</v>
      </c>
    </row>
    <row r="6072" customFormat="false" ht="15.75" hidden="false" customHeight="false" outlineLevel="0" collapsed="false">
      <c r="A6072" s="20" t="s">
        <v>11887</v>
      </c>
      <c r="B6072" s="20" t="s">
        <v>11725</v>
      </c>
      <c r="C6072" s="20" t="s">
        <v>11855</v>
      </c>
      <c r="D6072" s="20" t="s">
        <v>11650</v>
      </c>
      <c r="E6072" s="20" t="s">
        <v>11651</v>
      </c>
      <c r="H6072" s="20" t="s">
        <v>103</v>
      </c>
    </row>
    <row r="6073" customFormat="false" ht="15.75" hidden="false" customHeight="false" outlineLevel="0" collapsed="false">
      <c r="A6073" s="20" t="s">
        <v>11888</v>
      </c>
      <c r="B6073" s="20" t="s">
        <v>11725</v>
      </c>
      <c r="C6073" s="20" t="s">
        <v>11855</v>
      </c>
      <c r="D6073" s="20" t="s">
        <v>11650</v>
      </c>
      <c r="E6073" s="20" t="s">
        <v>11651</v>
      </c>
      <c r="H6073" s="20" t="s">
        <v>103</v>
      </c>
    </row>
    <row r="6074" customFormat="false" ht="15.75" hidden="false" customHeight="false" outlineLevel="0" collapsed="false">
      <c r="A6074" s="20" t="s">
        <v>11889</v>
      </c>
      <c r="B6074" s="20" t="s">
        <v>11890</v>
      </c>
      <c r="C6074" s="20" t="s">
        <v>11891</v>
      </c>
      <c r="D6074" s="20" t="s">
        <v>11892</v>
      </c>
      <c r="H6074" s="20" t="s">
        <v>49</v>
      </c>
    </row>
    <row r="6075" customFormat="false" ht="15.75" hidden="false" customHeight="false" outlineLevel="0" collapsed="false">
      <c r="A6075" s="20" t="s">
        <v>11893</v>
      </c>
      <c r="B6075" s="20" t="s">
        <v>11890</v>
      </c>
      <c r="C6075" s="20" t="s">
        <v>11891</v>
      </c>
      <c r="D6075" s="20" t="s">
        <v>11892</v>
      </c>
      <c r="H6075" s="20" t="s">
        <v>49</v>
      </c>
    </row>
    <row r="6076" customFormat="false" ht="15.75" hidden="false" customHeight="false" outlineLevel="0" collapsed="false">
      <c r="A6076" s="20" t="s">
        <v>11894</v>
      </c>
      <c r="B6076" s="20" t="s">
        <v>11890</v>
      </c>
      <c r="C6076" s="20" t="s">
        <v>11895</v>
      </c>
      <c r="D6076" s="20" t="s">
        <v>11892</v>
      </c>
      <c r="H6076" s="20" t="s">
        <v>49</v>
      </c>
    </row>
    <row r="6077" customFormat="false" ht="15.75" hidden="false" customHeight="false" outlineLevel="0" collapsed="false">
      <c r="A6077" s="20" t="s">
        <v>11896</v>
      </c>
      <c r="B6077" s="20" t="s">
        <v>11890</v>
      </c>
      <c r="C6077" s="20" t="s">
        <v>11895</v>
      </c>
      <c r="D6077" s="20" t="s">
        <v>11892</v>
      </c>
      <c r="H6077" s="20" t="s">
        <v>49</v>
      </c>
    </row>
    <row r="6078" customFormat="false" ht="15.75" hidden="false" customHeight="false" outlineLevel="0" collapsed="false">
      <c r="A6078" s="20" t="s">
        <v>11897</v>
      </c>
      <c r="B6078" s="20" t="s">
        <v>11890</v>
      </c>
      <c r="C6078" s="20" t="s">
        <v>11898</v>
      </c>
      <c r="D6078" s="20" t="s">
        <v>11892</v>
      </c>
      <c r="H6078" s="20" t="s">
        <v>49</v>
      </c>
    </row>
    <row r="6079" customFormat="false" ht="15.75" hidden="false" customHeight="false" outlineLevel="0" collapsed="false">
      <c r="A6079" s="20" t="s">
        <v>11899</v>
      </c>
      <c r="B6079" s="20" t="s">
        <v>11890</v>
      </c>
      <c r="C6079" s="20" t="s">
        <v>11898</v>
      </c>
      <c r="D6079" s="20" t="s">
        <v>11892</v>
      </c>
      <c r="H6079" s="20" t="s">
        <v>49</v>
      </c>
    </row>
    <row r="6080" customFormat="false" ht="15.75" hidden="false" customHeight="false" outlineLevel="0" collapsed="false">
      <c r="A6080" s="20" t="s">
        <v>11900</v>
      </c>
      <c r="B6080" s="20" t="s">
        <v>11901</v>
      </c>
      <c r="C6080" s="20" t="s">
        <v>11902</v>
      </c>
      <c r="D6080" s="20" t="s">
        <v>11903</v>
      </c>
      <c r="E6080" s="20" t="s">
        <v>11904</v>
      </c>
      <c r="H6080" s="20" t="s">
        <v>49</v>
      </c>
    </row>
    <row r="6081" customFormat="false" ht="15.75" hidden="false" customHeight="false" outlineLevel="0" collapsed="false">
      <c r="A6081" s="20" t="s">
        <v>11905</v>
      </c>
      <c r="B6081" s="20" t="s">
        <v>11901</v>
      </c>
      <c r="C6081" s="20" t="s">
        <v>11902</v>
      </c>
      <c r="D6081" s="20" t="s">
        <v>11903</v>
      </c>
      <c r="E6081" s="20" t="s">
        <v>11904</v>
      </c>
      <c r="H6081" s="20" t="s">
        <v>49</v>
      </c>
    </row>
    <row r="6082" customFormat="false" ht="15.75" hidden="false" customHeight="false" outlineLevel="0" collapsed="false">
      <c r="A6082" s="20" t="s">
        <v>11906</v>
      </c>
      <c r="B6082" s="20" t="s">
        <v>11901</v>
      </c>
      <c r="C6082" s="20" t="s">
        <v>11907</v>
      </c>
      <c r="D6082" s="20" t="s">
        <v>11903</v>
      </c>
      <c r="E6082" s="20" t="s">
        <v>11904</v>
      </c>
      <c r="H6082" s="20" t="s">
        <v>49</v>
      </c>
    </row>
    <row r="6083" customFormat="false" ht="15.75" hidden="false" customHeight="false" outlineLevel="0" collapsed="false">
      <c r="A6083" s="20" t="s">
        <v>11908</v>
      </c>
      <c r="B6083" s="20" t="s">
        <v>11901</v>
      </c>
      <c r="C6083" s="20" t="s">
        <v>11907</v>
      </c>
      <c r="D6083" s="20" t="s">
        <v>11903</v>
      </c>
      <c r="E6083" s="20" t="s">
        <v>11904</v>
      </c>
      <c r="H6083" s="20" t="s">
        <v>49</v>
      </c>
    </row>
    <row r="6084" customFormat="false" ht="15.75" hidden="false" customHeight="false" outlineLevel="0" collapsed="false">
      <c r="A6084" s="20" t="s">
        <v>11909</v>
      </c>
      <c r="B6084" s="20" t="s">
        <v>11901</v>
      </c>
      <c r="C6084" s="20" t="s">
        <v>11910</v>
      </c>
      <c r="D6084" s="20" t="s">
        <v>11903</v>
      </c>
      <c r="E6084" s="20" t="s">
        <v>11904</v>
      </c>
      <c r="H6084" s="20" t="s">
        <v>49</v>
      </c>
    </row>
    <row r="6085" customFormat="false" ht="15.75" hidden="false" customHeight="false" outlineLevel="0" collapsed="false">
      <c r="A6085" s="20" t="s">
        <v>11911</v>
      </c>
      <c r="B6085" s="20" t="s">
        <v>11901</v>
      </c>
      <c r="C6085" s="20" t="s">
        <v>11910</v>
      </c>
      <c r="D6085" s="20" t="s">
        <v>11903</v>
      </c>
      <c r="E6085" s="20" t="s">
        <v>11904</v>
      </c>
      <c r="H6085" s="20" t="s">
        <v>49</v>
      </c>
    </row>
    <row r="6086" customFormat="false" ht="15.75" hidden="false" customHeight="false" outlineLevel="0" collapsed="false">
      <c r="A6086" s="20" t="s">
        <v>11912</v>
      </c>
      <c r="B6086" s="20" t="s">
        <v>11901</v>
      </c>
      <c r="C6086" s="20" t="s">
        <v>11913</v>
      </c>
      <c r="D6086" s="20" t="s">
        <v>11903</v>
      </c>
      <c r="E6086" s="20" t="s">
        <v>11904</v>
      </c>
      <c r="H6086" s="20" t="s">
        <v>49</v>
      </c>
    </row>
    <row r="6087" customFormat="false" ht="15.75" hidden="false" customHeight="false" outlineLevel="0" collapsed="false">
      <c r="A6087" s="20" t="s">
        <v>11914</v>
      </c>
      <c r="B6087" s="20" t="s">
        <v>11901</v>
      </c>
      <c r="C6087" s="20" t="s">
        <v>11913</v>
      </c>
      <c r="D6087" s="20" t="s">
        <v>11903</v>
      </c>
      <c r="E6087" s="20" t="s">
        <v>11904</v>
      </c>
      <c r="H6087" s="20" t="s">
        <v>49</v>
      </c>
    </row>
    <row r="6088" customFormat="false" ht="15.75" hidden="false" customHeight="false" outlineLevel="0" collapsed="false">
      <c r="A6088" s="20" t="s">
        <v>11915</v>
      </c>
      <c r="B6088" s="20" t="s">
        <v>11901</v>
      </c>
      <c r="C6088" s="20" t="s">
        <v>11916</v>
      </c>
      <c r="D6088" s="20" t="s">
        <v>11903</v>
      </c>
      <c r="E6088" s="20" t="s">
        <v>11904</v>
      </c>
      <c r="H6088" s="20" t="s">
        <v>49</v>
      </c>
    </row>
    <row r="6089" customFormat="false" ht="15.75" hidden="false" customHeight="false" outlineLevel="0" collapsed="false">
      <c r="A6089" s="20" t="s">
        <v>11917</v>
      </c>
      <c r="B6089" s="20" t="s">
        <v>11901</v>
      </c>
      <c r="C6089" s="20" t="s">
        <v>11916</v>
      </c>
      <c r="D6089" s="20" t="s">
        <v>11903</v>
      </c>
      <c r="E6089" s="20" t="s">
        <v>11904</v>
      </c>
      <c r="H6089" s="20" t="s">
        <v>49</v>
      </c>
    </row>
    <row r="6090" customFormat="false" ht="15.75" hidden="false" customHeight="false" outlineLevel="0" collapsed="false">
      <c r="A6090" s="20" t="s">
        <v>11918</v>
      </c>
      <c r="B6090" s="20" t="s">
        <v>11901</v>
      </c>
      <c r="C6090" s="20" t="s">
        <v>11919</v>
      </c>
      <c r="D6090" s="20" t="s">
        <v>11903</v>
      </c>
      <c r="E6090" s="20" t="s">
        <v>11904</v>
      </c>
      <c r="H6090" s="20" t="s">
        <v>49</v>
      </c>
    </row>
    <row r="6091" customFormat="false" ht="15.75" hidden="false" customHeight="false" outlineLevel="0" collapsed="false">
      <c r="A6091" s="20" t="s">
        <v>11920</v>
      </c>
      <c r="B6091" s="20" t="s">
        <v>11901</v>
      </c>
      <c r="C6091" s="20" t="s">
        <v>11919</v>
      </c>
      <c r="D6091" s="20" t="s">
        <v>11903</v>
      </c>
      <c r="E6091" s="20" t="s">
        <v>11904</v>
      </c>
      <c r="H6091" s="20" t="s">
        <v>49</v>
      </c>
    </row>
    <row r="6092" customFormat="false" ht="15.75" hidden="false" customHeight="false" outlineLevel="0" collapsed="false">
      <c r="A6092" s="20" t="s">
        <v>11921</v>
      </c>
      <c r="B6092" s="20" t="s">
        <v>11901</v>
      </c>
      <c r="C6092" s="20" t="s">
        <v>11922</v>
      </c>
      <c r="D6092" s="20" t="s">
        <v>11903</v>
      </c>
      <c r="E6092" s="20" t="s">
        <v>11904</v>
      </c>
      <c r="H6092" s="20" t="s">
        <v>49</v>
      </c>
    </row>
    <row r="6093" customFormat="false" ht="15.75" hidden="false" customHeight="false" outlineLevel="0" collapsed="false">
      <c r="A6093" s="20" t="s">
        <v>11923</v>
      </c>
      <c r="B6093" s="20" t="s">
        <v>11901</v>
      </c>
      <c r="C6093" s="20" t="s">
        <v>11922</v>
      </c>
      <c r="D6093" s="20" t="s">
        <v>11903</v>
      </c>
      <c r="E6093" s="20" t="s">
        <v>11904</v>
      </c>
      <c r="H6093" s="20" t="s">
        <v>49</v>
      </c>
    </row>
    <row r="6094" customFormat="false" ht="15.75" hidden="false" customHeight="false" outlineLevel="0" collapsed="false">
      <c r="A6094" s="20" t="s">
        <v>11924</v>
      </c>
      <c r="B6094" s="20" t="s">
        <v>11901</v>
      </c>
      <c r="C6094" s="20" t="s">
        <v>11925</v>
      </c>
      <c r="D6094" s="20" t="s">
        <v>11903</v>
      </c>
      <c r="E6094" s="20" t="s">
        <v>11904</v>
      </c>
      <c r="H6094" s="20" t="s">
        <v>49</v>
      </c>
    </row>
    <row r="6095" customFormat="false" ht="15.75" hidden="false" customHeight="false" outlineLevel="0" collapsed="false">
      <c r="A6095" s="20" t="s">
        <v>11926</v>
      </c>
      <c r="B6095" s="20" t="s">
        <v>11901</v>
      </c>
      <c r="C6095" s="20" t="s">
        <v>11925</v>
      </c>
      <c r="D6095" s="20" t="s">
        <v>11903</v>
      </c>
      <c r="E6095" s="20" t="s">
        <v>11904</v>
      </c>
      <c r="H6095" s="20" t="s">
        <v>49</v>
      </c>
    </row>
    <row r="6096" customFormat="false" ht="15.75" hidden="false" customHeight="false" outlineLevel="0" collapsed="false">
      <c r="A6096" s="20" t="s">
        <v>11927</v>
      </c>
      <c r="B6096" s="20" t="s">
        <v>11928</v>
      </c>
      <c r="C6096" s="20" t="s">
        <v>11929</v>
      </c>
      <c r="D6096" s="20" t="s">
        <v>11930</v>
      </c>
      <c r="E6096" s="20" t="s">
        <v>11931</v>
      </c>
      <c r="H6096" s="20" t="s">
        <v>49</v>
      </c>
    </row>
    <row r="6097" customFormat="false" ht="15.75" hidden="false" customHeight="false" outlineLevel="0" collapsed="false">
      <c r="A6097" s="20" t="s">
        <v>11932</v>
      </c>
      <c r="B6097" s="20" t="s">
        <v>11928</v>
      </c>
      <c r="C6097" s="20" t="s">
        <v>11929</v>
      </c>
      <c r="D6097" s="20" t="s">
        <v>11930</v>
      </c>
      <c r="E6097" s="20" t="s">
        <v>11931</v>
      </c>
      <c r="H6097" s="20" t="s">
        <v>49</v>
      </c>
    </row>
    <row r="6098" customFormat="false" ht="15.75" hidden="false" customHeight="false" outlineLevel="0" collapsed="false">
      <c r="A6098" s="20" t="s">
        <v>11933</v>
      </c>
      <c r="B6098" s="20" t="s">
        <v>11928</v>
      </c>
      <c r="C6098" s="20" t="s">
        <v>11934</v>
      </c>
      <c r="D6098" s="20" t="s">
        <v>11930</v>
      </c>
      <c r="E6098" s="20" t="s">
        <v>11931</v>
      </c>
      <c r="H6098" s="20" t="s">
        <v>49</v>
      </c>
    </row>
    <row r="6099" customFormat="false" ht="15.75" hidden="false" customHeight="false" outlineLevel="0" collapsed="false">
      <c r="A6099" s="20" t="s">
        <v>11935</v>
      </c>
      <c r="B6099" s="20" t="s">
        <v>11928</v>
      </c>
      <c r="C6099" s="20" t="s">
        <v>11934</v>
      </c>
      <c r="D6099" s="20" t="s">
        <v>11930</v>
      </c>
      <c r="E6099" s="20" t="s">
        <v>11931</v>
      </c>
      <c r="H6099" s="20" t="s">
        <v>49</v>
      </c>
    </row>
    <row r="6100" customFormat="false" ht="15.75" hidden="false" customHeight="false" outlineLevel="0" collapsed="false">
      <c r="A6100" s="20" t="s">
        <v>11936</v>
      </c>
      <c r="B6100" s="20" t="s">
        <v>11928</v>
      </c>
      <c r="C6100" s="20" t="s">
        <v>11937</v>
      </c>
      <c r="D6100" s="20" t="s">
        <v>11930</v>
      </c>
      <c r="E6100" s="20" t="s">
        <v>11931</v>
      </c>
      <c r="H6100" s="20" t="s">
        <v>49</v>
      </c>
    </row>
    <row r="6101" customFormat="false" ht="15.75" hidden="false" customHeight="false" outlineLevel="0" collapsed="false">
      <c r="A6101" s="20" t="s">
        <v>11938</v>
      </c>
      <c r="B6101" s="20" t="s">
        <v>11928</v>
      </c>
      <c r="C6101" s="20" t="s">
        <v>11937</v>
      </c>
      <c r="D6101" s="20" t="s">
        <v>11930</v>
      </c>
      <c r="E6101" s="20" t="s">
        <v>11931</v>
      </c>
      <c r="H6101" s="20" t="s">
        <v>49</v>
      </c>
    </row>
    <row r="6102" customFormat="false" ht="15.75" hidden="false" customHeight="false" outlineLevel="0" collapsed="false">
      <c r="A6102" s="20" t="s">
        <v>11939</v>
      </c>
      <c r="B6102" s="20" t="s">
        <v>11928</v>
      </c>
      <c r="C6102" s="20" t="s">
        <v>11940</v>
      </c>
      <c r="D6102" s="20" t="s">
        <v>11930</v>
      </c>
      <c r="E6102" s="20" t="s">
        <v>11931</v>
      </c>
      <c r="H6102" s="20" t="s">
        <v>49</v>
      </c>
    </row>
    <row r="6103" customFormat="false" ht="15.75" hidden="false" customHeight="false" outlineLevel="0" collapsed="false">
      <c r="A6103" s="20" t="s">
        <v>11941</v>
      </c>
      <c r="B6103" s="20" t="s">
        <v>11928</v>
      </c>
      <c r="C6103" s="20" t="s">
        <v>11940</v>
      </c>
      <c r="D6103" s="20" t="s">
        <v>11930</v>
      </c>
      <c r="E6103" s="20" t="s">
        <v>11931</v>
      </c>
      <c r="H6103" s="20" t="s">
        <v>49</v>
      </c>
    </row>
    <row r="6104" customFormat="false" ht="15.75" hidden="false" customHeight="false" outlineLevel="0" collapsed="false">
      <c r="A6104" s="20" t="s">
        <v>11942</v>
      </c>
      <c r="B6104" s="20" t="s">
        <v>11928</v>
      </c>
      <c r="C6104" s="20" t="s">
        <v>11943</v>
      </c>
      <c r="D6104" s="20" t="s">
        <v>11930</v>
      </c>
      <c r="E6104" s="20" t="s">
        <v>11931</v>
      </c>
      <c r="H6104" s="20" t="s">
        <v>49</v>
      </c>
    </row>
    <row r="6105" customFormat="false" ht="15.75" hidden="false" customHeight="false" outlineLevel="0" collapsed="false">
      <c r="A6105" s="20" t="s">
        <v>11944</v>
      </c>
      <c r="B6105" s="20" t="s">
        <v>11928</v>
      </c>
      <c r="C6105" s="20" t="s">
        <v>11943</v>
      </c>
      <c r="D6105" s="20" t="s">
        <v>11930</v>
      </c>
      <c r="E6105" s="20" t="s">
        <v>11931</v>
      </c>
      <c r="H6105" s="20" t="s">
        <v>49</v>
      </c>
    </row>
    <row r="6106" customFormat="false" ht="15.75" hidden="false" customHeight="false" outlineLevel="0" collapsed="false">
      <c r="A6106" s="20" t="s">
        <v>11945</v>
      </c>
      <c r="B6106" s="20" t="s">
        <v>11928</v>
      </c>
      <c r="C6106" s="20" t="s">
        <v>11946</v>
      </c>
      <c r="D6106" s="20" t="s">
        <v>11930</v>
      </c>
      <c r="E6106" s="20" t="s">
        <v>11931</v>
      </c>
      <c r="H6106" s="20" t="s">
        <v>49</v>
      </c>
    </row>
    <row r="6107" customFormat="false" ht="15.75" hidden="false" customHeight="false" outlineLevel="0" collapsed="false">
      <c r="A6107" s="20" t="s">
        <v>11947</v>
      </c>
      <c r="B6107" s="20" t="s">
        <v>11928</v>
      </c>
      <c r="C6107" s="20" t="s">
        <v>11946</v>
      </c>
      <c r="D6107" s="20" t="s">
        <v>11930</v>
      </c>
      <c r="E6107" s="20" t="s">
        <v>11931</v>
      </c>
      <c r="H6107" s="20" t="s">
        <v>49</v>
      </c>
    </row>
    <row r="6108" customFormat="false" ht="15.75" hidden="false" customHeight="false" outlineLevel="0" collapsed="false">
      <c r="A6108" s="20" t="s">
        <v>11948</v>
      </c>
      <c r="B6108" s="20" t="s">
        <v>11928</v>
      </c>
      <c r="C6108" s="20" t="s">
        <v>11949</v>
      </c>
      <c r="D6108" s="20" t="s">
        <v>11930</v>
      </c>
      <c r="E6108" s="20" t="s">
        <v>11931</v>
      </c>
      <c r="H6108" s="20" t="s">
        <v>49</v>
      </c>
    </row>
    <row r="6109" customFormat="false" ht="15.75" hidden="false" customHeight="false" outlineLevel="0" collapsed="false">
      <c r="A6109" s="20" t="s">
        <v>11950</v>
      </c>
      <c r="B6109" s="20" t="s">
        <v>11928</v>
      </c>
      <c r="C6109" s="20" t="s">
        <v>11949</v>
      </c>
      <c r="D6109" s="20" t="s">
        <v>11930</v>
      </c>
      <c r="E6109" s="20" t="s">
        <v>11931</v>
      </c>
      <c r="H6109" s="20" t="s">
        <v>49</v>
      </c>
    </row>
    <row r="6110" customFormat="false" ht="15.75" hidden="false" customHeight="false" outlineLevel="0" collapsed="false">
      <c r="A6110" s="20" t="s">
        <v>11951</v>
      </c>
      <c r="B6110" s="20" t="s">
        <v>11928</v>
      </c>
      <c r="C6110" s="20" t="s">
        <v>11952</v>
      </c>
      <c r="D6110" s="20" t="s">
        <v>11930</v>
      </c>
      <c r="E6110" s="20" t="s">
        <v>11931</v>
      </c>
      <c r="H6110" s="20" t="s">
        <v>49</v>
      </c>
    </row>
    <row r="6111" customFormat="false" ht="15.75" hidden="false" customHeight="false" outlineLevel="0" collapsed="false">
      <c r="A6111" s="20" t="s">
        <v>11953</v>
      </c>
      <c r="B6111" s="20" t="s">
        <v>11928</v>
      </c>
      <c r="C6111" s="20" t="s">
        <v>11952</v>
      </c>
      <c r="D6111" s="20" t="s">
        <v>11930</v>
      </c>
      <c r="E6111" s="20" t="s">
        <v>11931</v>
      </c>
      <c r="H6111" s="20" t="s">
        <v>49</v>
      </c>
    </row>
    <row r="6112" customFormat="false" ht="15.75" hidden="false" customHeight="false" outlineLevel="0" collapsed="false">
      <c r="A6112" s="20" t="s">
        <v>11954</v>
      </c>
      <c r="B6112" s="20" t="s">
        <v>11928</v>
      </c>
      <c r="C6112" s="20" t="s">
        <v>11955</v>
      </c>
      <c r="D6112" s="20" t="s">
        <v>11930</v>
      </c>
      <c r="E6112" s="20" t="s">
        <v>11931</v>
      </c>
      <c r="H6112" s="20" t="s">
        <v>49</v>
      </c>
    </row>
    <row r="6113" customFormat="false" ht="15.75" hidden="false" customHeight="false" outlineLevel="0" collapsed="false">
      <c r="A6113" s="20" t="s">
        <v>11956</v>
      </c>
      <c r="B6113" s="20" t="s">
        <v>11928</v>
      </c>
      <c r="C6113" s="20" t="s">
        <v>11955</v>
      </c>
      <c r="D6113" s="20" t="s">
        <v>11930</v>
      </c>
      <c r="E6113" s="20" t="s">
        <v>11931</v>
      </c>
      <c r="H6113" s="20" t="s">
        <v>49</v>
      </c>
    </row>
    <row r="6114" customFormat="false" ht="15.75" hidden="false" customHeight="false" outlineLevel="0" collapsed="false">
      <c r="A6114" s="20" t="s">
        <v>11957</v>
      </c>
      <c r="B6114" s="20" t="s">
        <v>11928</v>
      </c>
      <c r="C6114" s="20" t="s">
        <v>11958</v>
      </c>
      <c r="D6114" s="20" t="s">
        <v>11930</v>
      </c>
      <c r="E6114" s="20" t="s">
        <v>11931</v>
      </c>
      <c r="H6114" s="20" t="s">
        <v>49</v>
      </c>
    </row>
    <row r="6115" customFormat="false" ht="15.75" hidden="false" customHeight="false" outlineLevel="0" collapsed="false">
      <c r="A6115" s="20" t="s">
        <v>11959</v>
      </c>
      <c r="B6115" s="20" t="s">
        <v>11928</v>
      </c>
      <c r="C6115" s="20" t="s">
        <v>11958</v>
      </c>
      <c r="D6115" s="20" t="s">
        <v>11930</v>
      </c>
      <c r="E6115" s="20" t="s">
        <v>11931</v>
      </c>
      <c r="H6115" s="20" t="s">
        <v>49</v>
      </c>
    </row>
    <row r="6116" customFormat="false" ht="15.75" hidden="false" customHeight="false" outlineLevel="0" collapsed="false">
      <c r="A6116" s="20" t="s">
        <v>11960</v>
      </c>
      <c r="B6116" s="20" t="s">
        <v>11928</v>
      </c>
      <c r="C6116" s="20" t="s">
        <v>11961</v>
      </c>
      <c r="D6116" s="20" t="s">
        <v>11930</v>
      </c>
      <c r="E6116" s="20" t="s">
        <v>11931</v>
      </c>
      <c r="H6116" s="20" t="s">
        <v>49</v>
      </c>
    </row>
    <row r="6117" customFormat="false" ht="15.75" hidden="false" customHeight="false" outlineLevel="0" collapsed="false">
      <c r="A6117" s="20" t="s">
        <v>11962</v>
      </c>
      <c r="B6117" s="20" t="s">
        <v>11928</v>
      </c>
      <c r="C6117" s="20" t="s">
        <v>11961</v>
      </c>
      <c r="D6117" s="20" t="s">
        <v>11930</v>
      </c>
      <c r="E6117" s="20" t="s">
        <v>11931</v>
      </c>
      <c r="H6117" s="20" t="s">
        <v>49</v>
      </c>
    </row>
    <row r="6118" customFormat="false" ht="15.75" hidden="false" customHeight="false" outlineLevel="0" collapsed="false">
      <c r="A6118" s="20" t="s">
        <v>11963</v>
      </c>
      <c r="B6118" s="20" t="s">
        <v>11964</v>
      </c>
      <c r="C6118" s="20" t="s">
        <v>11913</v>
      </c>
      <c r="D6118" s="20" t="s">
        <v>11903</v>
      </c>
      <c r="E6118" s="20" t="s">
        <v>11904</v>
      </c>
      <c r="H6118" s="20" t="s">
        <v>49</v>
      </c>
    </row>
    <row r="6119" customFormat="false" ht="15.75" hidden="false" customHeight="false" outlineLevel="0" collapsed="false">
      <c r="A6119" s="20" t="s">
        <v>11965</v>
      </c>
      <c r="B6119" s="20" t="s">
        <v>11964</v>
      </c>
      <c r="C6119" s="20" t="s">
        <v>11913</v>
      </c>
      <c r="D6119" s="20" t="s">
        <v>11903</v>
      </c>
      <c r="E6119" s="20" t="s">
        <v>11904</v>
      </c>
      <c r="H6119" s="20" t="s">
        <v>49</v>
      </c>
    </row>
    <row r="6120" customFormat="false" ht="15.75" hidden="false" customHeight="false" outlineLevel="0" collapsed="false">
      <c r="A6120" s="20" t="s">
        <v>11966</v>
      </c>
      <c r="B6120" s="20" t="s">
        <v>11964</v>
      </c>
      <c r="C6120" s="20" t="s">
        <v>11916</v>
      </c>
      <c r="D6120" s="20" t="s">
        <v>11903</v>
      </c>
      <c r="E6120" s="20" t="s">
        <v>11904</v>
      </c>
      <c r="H6120" s="20" t="s">
        <v>49</v>
      </c>
    </row>
    <row r="6121" customFormat="false" ht="15.75" hidden="false" customHeight="false" outlineLevel="0" collapsed="false">
      <c r="A6121" s="20" t="s">
        <v>11967</v>
      </c>
      <c r="B6121" s="20" t="s">
        <v>11964</v>
      </c>
      <c r="C6121" s="20" t="s">
        <v>11916</v>
      </c>
      <c r="D6121" s="20" t="s">
        <v>11903</v>
      </c>
      <c r="E6121" s="20" t="s">
        <v>11904</v>
      </c>
      <c r="H6121" s="20" t="s">
        <v>49</v>
      </c>
    </row>
    <row r="6122" customFormat="false" ht="15.75" hidden="false" customHeight="false" outlineLevel="0" collapsed="false">
      <c r="A6122" s="20" t="s">
        <v>11968</v>
      </c>
      <c r="B6122" s="20" t="s">
        <v>11964</v>
      </c>
      <c r="C6122" s="20" t="s">
        <v>11919</v>
      </c>
      <c r="D6122" s="20" t="s">
        <v>11903</v>
      </c>
      <c r="E6122" s="20" t="s">
        <v>11904</v>
      </c>
      <c r="H6122" s="20" t="s">
        <v>49</v>
      </c>
    </row>
    <row r="6123" customFormat="false" ht="15.75" hidden="false" customHeight="false" outlineLevel="0" collapsed="false">
      <c r="A6123" s="20" t="s">
        <v>11969</v>
      </c>
      <c r="B6123" s="20" t="s">
        <v>11964</v>
      </c>
      <c r="C6123" s="20" t="s">
        <v>11919</v>
      </c>
      <c r="D6123" s="20" t="s">
        <v>11903</v>
      </c>
      <c r="E6123" s="20" t="s">
        <v>11904</v>
      </c>
      <c r="H6123" s="20" t="s">
        <v>49</v>
      </c>
    </row>
    <row r="6124" customFormat="false" ht="15.75" hidden="false" customHeight="false" outlineLevel="0" collapsed="false">
      <c r="A6124" s="20" t="s">
        <v>11970</v>
      </c>
      <c r="B6124" s="20" t="s">
        <v>11964</v>
      </c>
      <c r="C6124" s="20" t="s">
        <v>11922</v>
      </c>
      <c r="D6124" s="20" t="s">
        <v>11903</v>
      </c>
      <c r="E6124" s="20" t="s">
        <v>11904</v>
      </c>
      <c r="H6124" s="20" t="s">
        <v>49</v>
      </c>
    </row>
    <row r="6125" customFormat="false" ht="15.75" hidden="false" customHeight="false" outlineLevel="0" collapsed="false">
      <c r="A6125" s="20" t="s">
        <v>11971</v>
      </c>
      <c r="B6125" s="20" t="s">
        <v>11964</v>
      </c>
      <c r="C6125" s="20" t="s">
        <v>11922</v>
      </c>
      <c r="D6125" s="20" t="s">
        <v>11903</v>
      </c>
      <c r="E6125" s="20" t="s">
        <v>11904</v>
      </c>
      <c r="H6125" s="20" t="s">
        <v>49</v>
      </c>
    </row>
    <row r="6126" customFormat="false" ht="15.75" hidden="false" customHeight="false" outlineLevel="0" collapsed="false">
      <c r="A6126" s="20" t="s">
        <v>11972</v>
      </c>
      <c r="B6126" s="20" t="s">
        <v>11964</v>
      </c>
      <c r="C6126" s="20" t="s">
        <v>11925</v>
      </c>
      <c r="D6126" s="20" t="s">
        <v>11903</v>
      </c>
      <c r="E6126" s="20" t="s">
        <v>11904</v>
      </c>
      <c r="H6126" s="20" t="s">
        <v>49</v>
      </c>
    </row>
    <row r="6127" customFormat="false" ht="15.75" hidden="false" customHeight="false" outlineLevel="0" collapsed="false">
      <c r="A6127" s="20" t="s">
        <v>11973</v>
      </c>
      <c r="B6127" s="20" t="s">
        <v>11964</v>
      </c>
      <c r="C6127" s="20" t="s">
        <v>11925</v>
      </c>
      <c r="D6127" s="20" t="s">
        <v>11903</v>
      </c>
      <c r="E6127" s="20" t="s">
        <v>11904</v>
      </c>
      <c r="H6127" s="20" t="s">
        <v>49</v>
      </c>
    </row>
    <row r="6128" customFormat="false" ht="15.75" hidden="false" customHeight="false" outlineLevel="0" collapsed="false">
      <c r="A6128" s="20" t="s">
        <v>11974</v>
      </c>
      <c r="B6128" s="20" t="s">
        <v>11964</v>
      </c>
      <c r="C6128" s="20" t="s">
        <v>11975</v>
      </c>
      <c r="D6128" s="20" t="s">
        <v>11903</v>
      </c>
      <c r="E6128" s="20" t="s">
        <v>11904</v>
      </c>
      <c r="H6128" s="20" t="s">
        <v>49</v>
      </c>
    </row>
    <row r="6129" customFormat="false" ht="15.75" hidden="false" customHeight="false" outlineLevel="0" collapsed="false">
      <c r="A6129" s="20" t="s">
        <v>11976</v>
      </c>
      <c r="B6129" s="20" t="s">
        <v>11964</v>
      </c>
      <c r="C6129" s="20" t="s">
        <v>11975</v>
      </c>
      <c r="D6129" s="20" t="s">
        <v>11903</v>
      </c>
      <c r="E6129" s="20" t="s">
        <v>11904</v>
      </c>
      <c r="H6129" s="20" t="s">
        <v>49</v>
      </c>
    </row>
    <row r="6130" customFormat="false" ht="15.75" hidden="false" customHeight="false" outlineLevel="0" collapsed="false">
      <c r="A6130" s="20" t="s">
        <v>11977</v>
      </c>
      <c r="B6130" s="20" t="s">
        <v>11964</v>
      </c>
      <c r="C6130" s="20" t="s">
        <v>11978</v>
      </c>
      <c r="D6130" s="20" t="s">
        <v>11903</v>
      </c>
      <c r="E6130" s="20" t="s">
        <v>11904</v>
      </c>
      <c r="H6130" s="20" t="s">
        <v>49</v>
      </c>
    </row>
    <row r="6131" customFormat="false" ht="15.75" hidden="false" customHeight="false" outlineLevel="0" collapsed="false">
      <c r="A6131" s="20" t="s">
        <v>11979</v>
      </c>
      <c r="B6131" s="20" t="s">
        <v>11964</v>
      </c>
      <c r="C6131" s="20" t="s">
        <v>11978</v>
      </c>
      <c r="D6131" s="20" t="s">
        <v>11903</v>
      </c>
      <c r="E6131" s="20" t="s">
        <v>11904</v>
      </c>
      <c r="H6131" s="20" t="s">
        <v>49</v>
      </c>
    </row>
    <row r="6132" customFormat="false" ht="15.75" hidden="false" customHeight="false" outlineLevel="0" collapsed="false">
      <c r="A6132" s="20" t="s">
        <v>11980</v>
      </c>
      <c r="B6132" s="20" t="s">
        <v>11964</v>
      </c>
      <c r="C6132" s="20" t="s">
        <v>11981</v>
      </c>
      <c r="D6132" s="20" t="s">
        <v>11903</v>
      </c>
      <c r="E6132" s="20" t="s">
        <v>11904</v>
      </c>
      <c r="H6132" s="20" t="s">
        <v>49</v>
      </c>
    </row>
    <row r="6133" customFormat="false" ht="15.75" hidden="false" customHeight="false" outlineLevel="0" collapsed="false">
      <c r="A6133" s="20" t="s">
        <v>11982</v>
      </c>
      <c r="B6133" s="20" t="s">
        <v>11964</v>
      </c>
      <c r="C6133" s="20" t="s">
        <v>11981</v>
      </c>
      <c r="D6133" s="20" t="s">
        <v>11903</v>
      </c>
      <c r="E6133" s="20" t="s">
        <v>11904</v>
      </c>
      <c r="H6133" s="20" t="s">
        <v>49</v>
      </c>
    </row>
    <row r="6134" customFormat="false" ht="15.75" hidden="false" customHeight="false" outlineLevel="0" collapsed="false">
      <c r="A6134" s="20" t="s">
        <v>11983</v>
      </c>
      <c r="B6134" s="20" t="s">
        <v>11964</v>
      </c>
      <c r="C6134" s="20" t="s">
        <v>11984</v>
      </c>
      <c r="D6134" s="20" t="s">
        <v>11903</v>
      </c>
      <c r="E6134" s="20" t="s">
        <v>11904</v>
      </c>
      <c r="H6134" s="20" t="s">
        <v>49</v>
      </c>
    </row>
    <row r="6135" customFormat="false" ht="15.75" hidden="false" customHeight="false" outlineLevel="0" collapsed="false">
      <c r="A6135" s="20" t="s">
        <v>11985</v>
      </c>
      <c r="B6135" s="20" t="s">
        <v>11964</v>
      </c>
      <c r="C6135" s="20" t="s">
        <v>11984</v>
      </c>
      <c r="D6135" s="20" t="s">
        <v>11903</v>
      </c>
      <c r="E6135" s="20" t="s">
        <v>11904</v>
      </c>
      <c r="H6135" s="20" t="s">
        <v>49</v>
      </c>
    </row>
    <row r="6136" customFormat="false" ht="15.75" hidden="false" customHeight="false" outlineLevel="0" collapsed="false">
      <c r="A6136" s="20" t="s">
        <v>11986</v>
      </c>
      <c r="B6136" s="20" t="s">
        <v>11964</v>
      </c>
      <c r="C6136" s="20" t="s">
        <v>11987</v>
      </c>
      <c r="D6136" s="20" t="s">
        <v>11988</v>
      </c>
      <c r="E6136" s="20" t="s">
        <v>11989</v>
      </c>
      <c r="H6136" s="20" t="s">
        <v>49</v>
      </c>
    </row>
    <row r="6137" customFormat="false" ht="15.75" hidden="false" customHeight="false" outlineLevel="0" collapsed="false">
      <c r="A6137" s="20" t="s">
        <v>11990</v>
      </c>
      <c r="B6137" s="20" t="s">
        <v>11964</v>
      </c>
      <c r="C6137" s="20" t="s">
        <v>11987</v>
      </c>
      <c r="D6137" s="20" t="s">
        <v>11988</v>
      </c>
      <c r="E6137" s="20" t="s">
        <v>11989</v>
      </c>
      <c r="H6137" s="20" t="s">
        <v>49</v>
      </c>
    </row>
    <row r="6138" customFormat="false" ht="15.75" hidden="false" customHeight="false" outlineLevel="0" collapsed="false">
      <c r="A6138" s="20" t="s">
        <v>11991</v>
      </c>
      <c r="B6138" s="20" t="s">
        <v>11964</v>
      </c>
      <c r="C6138" s="20" t="s">
        <v>11992</v>
      </c>
      <c r="D6138" s="20" t="s">
        <v>11988</v>
      </c>
      <c r="E6138" s="20" t="s">
        <v>11989</v>
      </c>
      <c r="H6138" s="20" t="s">
        <v>49</v>
      </c>
    </row>
    <row r="6139" customFormat="false" ht="15.75" hidden="false" customHeight="false" outlineLevel="0" collapsed="false">
      <c r="A6139" s="20" t="s">
        <v>11993</v>
      </c>
      <c r="B6139" s="20" t="s">
        <v>11964</v>
      </c>
      <c r="C6139" s="20" t="s">
        <v>11992</v>
      </c>
      <c r="D6139" s="20" t="s">
        <v>11988</v>
      </c>
      <c r="E6139" s="20" t="s">
        <v>11989</v>
      </c>
      <c r="H6139" s="20" t="s">
        <v>49</v>
      </c>
    </row>
    <row r="6140" customFormat="false" ht="15.75" hidden="false" customHeight="false" outlineLevel="0" collapsed="false">
      <c r="A6140" s="20" t="s">
        <v>11994</v>
      </c>
      <c r="B6140" s="20" t="s">
        <v>11995</v>
      </c>
      <c r="C6140" s="20" t="s">
        <v>11940</v>
      </c>
      <c r="D6140" s="20" t="s">
        <v>11930</v>
      </c>
      <c r="E6140" s="20" t="s">
        <v>11931</v>
      </c>
      <c r="H6140" s="20" t="s">
        <v>49</v>
      </c>
    </row>
    <row r="6141" customFormat="false" ht="15.75" hidden="false" customHeight="false" outlineLevel="0" collapsed="false">
      <c r="A6141" s="20" t="s">
        <v>11996</v>
      </c>
      <c r="B6141" s="20" t="s">
        <v>11995</v>
      </c>
      <c r="C6141" s="20" t="s">
        <v>11940</v>
      </c>
      <c r="D6141" s="20" t="s">
        <v>11930</v>
      </c>
      <c r="E6141" s="20" t="s">
        <v>11931</v>
      </c>
      <c r="H6141" s="20" t="s">
        <v>49</v>
      </c>
    </row>
    <row r="6142" customFormat="false" ht="15.75" hidden="false" customHeight="false" outlineLevel="0" collapsed="false">
      <c r="A6142" s="20" t="s">
        <v>11997</v>
      </c>
      <c r="B6142" s="20" t="s">
        <v>11995</v>
      </c>
      <c r="C6142" s="20" t="s">
        <v>11943</v>
      </c>
      <c r="D6142" s="20" t="s">
        <v>11930</v>
      </c>
      <c r="E6142" s="20" t="s">
        <v>11931</v>
      </c>
      <c r="H6142" s="20" t="s">
        <v>49</v>
      </c>
    </row>
    <row r="6143" customFormat="false" ht="15.75" hidden="false" customHeight="false" outlineLevel="0" collapsed="false">
      <c r="A6143" s="20" t="s">
        <v>11998</v>
      </c>
      <c r="B6143" s="20" t="s">
        <v>11995</v>
      </c>
      <c r="C6143" s="20" t="s">
        <v>11943</v>
      </c>
      <c r="D6143" s="20" t="s">
        <v>11930</v>
      </c>
      <c r="E6143" s="20" t="s">
        <v>11931</v>
      </c>
      <c r="H6143" s="20" t="s">
        <v>49</v>
      </c>
    </row>
    <row r="6144" customFormat="false" ht="15.75" hidden="false" customHeight="false" outlineLevel="0" collapsed="false">
      <c r="A6144" s="20" t="s">
        <v>11999</v>
      </c>
      <c r="B6144" s="20" t="s">
        <v>11995</v>
      </c>
      <c r="C6144" s="20" t="s">
        <v>11946</v>
      </c>
      <c r="D6144" s="20" t="s">
        <v>11930</v>
      </c>
      <c r="E6144" s="20" t="s">
        <v>11931</v>
      </c>
      <c r="H6144" s="20" t="s">
        <v>49</v>
      </c>
    </row>
    <row r="6145" customFormat="false" ht="15.75" hidden="false" customHeight="false" outlineLevel="0" collapsed="false">
      <c r="A6145" s="20" t="s">
        <v>12000</v>
      </c>
      <c r="B6145" s="20" t="s">
        <v>11995</v>
      </c>
      <c r="C6145" s="20" t="s">
        <v>11946</v>
      </c>
      <c r="D6145" s="20" t="s">
        <v>11930</v>
      </c>
      <c r="E6145" s="20" t="s">
        <v>11931</v>
      </c>
      <c r="H6145" s="20" t="s">
        <v>49</v>
      </c>
    </row>
    <row r="6146" customFormat="false" ht="15.75" hidden="false" customHeight="false" outlineLevel="0" collapsed="false">
      <c r="A6146" s="20" t="s">
        <v>12001</v>
      </c>
      <c r="B6146" s="20" t="s">
        <v>11995</v>
      </c>
      <c r="C6146" s="20" t="s">
        <v>11949</v>
      </c>
      <c r="D6146" s="20" t="s">
        <v>11930</v>
      </c>
      <c r="E6146" s="20" t="s">
        <v>11931</v>
      </c>
      <c r="H6146" s="20" t="s">
        <v>49</v>
      </c>
    </row>
    <row r="6147" customFormat="false" ht="15.75" hidden="false" customHeight="false" outlineLevel="0" collapsed="false">
      <c r="A6147" s="20" t="s">
        <v>12002</v>
      </c>
      <c r="B6147" s="20" t="s">
        <v>11995</v>
      </c>
      <c r="C6147" s="20" t="s">
        <v>11949</v>
      </c>
      <c r="D6147" s="20" t="s">
        <v>11930</v>
      </c>
      <c r="E6147" s="20" t="s">
        <v>11931</v>
      </c>
      <c r="H6147" s="20" t="s">
        <v>49</v>
      </c>
    </row>
    <row r="6148" customFormat="false" ht="15.75" hidden="false" customHeight="false" outlineLevel="0" collapsed="false">
      <c r="A6148" s="20" t="s">
        <v>12003</v>
      </c>
      <c r="B6148" s="20" t="s">
        <v>11995</v>
      </c>
      <c r="C6148" s="20" t="s">
        <v>11952</v>
      </c>
      <c r="D6148" s="20" t="s">
        <v>11930</v>
      </c>
      <c r="E6148" s="20" t="s">
        <v>11931</v>
      </c>
      <c r="H6148" s="20" t="s">
        <v>49</v>
      </c>
    </row>
    <row r="6149" customFormat="false" ht="15.75" hidden="false" customHeight="false" outlineLevel="0" collapsed="false">
      <c r="A6149" s="20" t="s">
        <v>12004</v>
      </c>
      <c r="B6149" s="20" t="s">
        <v>11995</v>
      </c>
      <c r="C6149" s="20" t="s">
        <v>11952</v>
      </c>
      <c r="D6149" s="20" t="s">
        <v>11930</v>
      </c>
      <c r="E6149" s="20" t="s">
        <v>11931</v>
      </c>
      <c r="H6149" s="20" t="s">
        <v>49</v>
      </c>
    </row>
    <row r="6150" customFormat="false" ht="15.75" hidden="false" customHeight="false" outlineLevel="0" collapsed="false">
      <c r="A6150" s="20" t="s">
        <v>12005</v>
      </c>
      <c r="B6150" s="20" t="s">
        <v>11995</v>
      </c>
      <c r="C6150" s="20" t="s">
        <v>11955</v>
      </c>
      <c r="D6150" s="20" t="s">
        <v>11930</v>
      </c>
      <c r="E6150" s="20" t="s">
        <v>11931</v>
      </c>
      <c r="H6150" s="20" t="s">
        <v>49</v>
      </c>
    </row>
    <row r="6151" customFormat="false" ht="15.75" hidden="false" customHeight="false" outlineLevel="0" collapsed="false">
      <c r="A6151" s="20" t="s">
        <v>12006</v>
      </c>
      <c r="B6151" s="20" t="s">
        <v>11995</v>
      </c>
      <c r="C6151" s="20" t="s">
        <v>11955</v>
      </c>
      <c r="D6151" s="20" t="s">
        <v>11930</v>
      </c>
      <c r="E6151" s="20" t="s">
        <v>11931</v>
      </c>
      <c r="H6151" s="20" t="s">
        <v>49</v>
      </c>
    </row>
    <row r="6152" customFormat="false" ht="15.75" hidden="false" customHeight="false" outlineLevel="0" collapsed="false">
      <c r="A6152" s="20" t="s">
        <v>12007</v>
      </c>
      <c r="B6152" s="20" t="s">
        <v>11995</v>
      </c>
      <c r="C6152" s="20" t="s">
        <v>11958</v>
      </c>
      <c r="D6152" s="20" t="s">
        <v>11930</v>
      </c>
      <c r="E6152" s="20" t="s">
        <v>11931</v>
      </c>
      <c r="H6152" s="20" t="s">
        <v>49</v>
      </c>
    </row>
    <row r="6153" customFormat="false" ht="15.75" hidden="false" customHeight="false" outlineLevel="0" collapsed="false">
      <c r="A6153" s="20" t="s">
        <v>12008</v>
      </c>
      <c r="B6153" s="20" t="s">
        <v>11995</v>
      </c>
      <c r="C6153" s="20" t="s">
        <v>11958</v>
      </c>
      <c r="D6153" s="20" t="s">
        <v>11930</v>
      </c>
      <c r="E6153" s="20" t="s">
        <v>11931</v>
      </c>
      <c r="H6153" s="20" t="s">
        <v>49</v>
      </c>
    </row>
    <row r="6154" customFormat="false" ht="15.75" hidden="false" customHeight="false" outlineLevel="0" collapsed="false">
      <c r="A6154" s="20" t="s">
        <v>12009</v>
      </c>
      <c r="B6154" s="20" t="s">
        <v>11995</v>
      </c>
      <c r="C6154" s="20" t="s">
        <v>11961</v>
      </c>
      <c r="D6154" s="20" t="s">
        <v>11930</v>
      </c>
      <c r="E6154" s="20" t="s">
        <v>11931</v>
      </c>
      <c r="H6154" s="20" t="s">
        <v>49</v>
      </c>
    </row>
    <row r="6155" customFormat="false" ht="15.75" hidden="false" customHeight="false" outlineLevel="0" collapsed="false">
      <c r="A6155" s="20" t="s">
        <v>12010</v>
      </c>
      <c r="B6155" s="20" t="s">
        <v>11995</v>
      </c>
      <c r="C6155" s="20" t="s">
        <v>11961</v>
      </c>
      <c r="D6155" s="20" t="s">
        <v>11930</v>
      </c>
      <c r="E6155" s="20" t="s">
        <v>11931</v>
      </c>
      <c r="H6155" s="20" t="s">
        <v>49</v>
      </c>
    </row>
    <row r="6156" customFormat="false" ht="15.75" hidden="false" customHeight="false" outlineLevel="0" collapsed="false">
      <c r="A6156" s="20" t="s">
        <v>12011</v>
      </c>
      <c r="B6156" s="20" t="s">
        <v>11995</v>
      </c>
      <c r="C6156" s="20" t="s">
        <v>12012</v>
      </c>
      <c r="D6156" s="20" t="s">
        <v>11930</v>
      </c>
      <c r="E6156" s="20" t="s">
        <v>11931</v>
      </c>
      <c r="H6156" s="20" t="s">
        <v>49</v>
      </c>
    </row>
    <row r="6157" customFormat="false" ht="15.75" hidden="false" customHeight="false" outlineLevel="0" collapsed="false">
      <c r="A6157" s="20" t="s">
        <v>12013</v>
      </c>
      <c r="B6157" s="20" t="s">
        <v>11995</v>
      </c>
      <c r="C6157" s="20" t="s">
        <v>12012</v>
      </c>
      <c r="D6157" s="20" t="s">
        <v>11930</v>
      </c>
      <c r="E6157" s="20" t="s">
        <v>11931</v>
      </c>
      <c r="H6157" s="20" t="s">
        <v>49</v>
      </c>
    </row>
    <row r="6158" customFormat="false" ht="15.75" hidden="false" customHeight="false" outlineLevel="0" collapsed="false">
      <c r="A6158" s="20" t="s">
        <v>12014</v>
      </c>
      <c r="B6158" s="20" t="s">
        <v>11995</v>
      </c>
      <c r="C6158" s="20" t="s">
        <v>11987</v>
      </c>
      <c r="D6158" s="20" t="s">
        <v>11903</v>
      </c>
      <c r="E6158" s="20" t="s">
        <v>11904</v>
      </c>
      <c r="H6158" s="20" t="s">
        <v>49</v>
      </c>
    </row>
    <row r="6159" customFormat="false" ht="15.75" hidden="false" customHeight="false" outlineLevel="0" collapsed="false">
      <c r="A6159" s="20" t="s">
        <v>12015</v>
      </c>
      <c r="B6159" s="20" t="s">
        <v>11995</v>
      </c>
      <c r="C6159" s="20" t="s">
        <v>11987</v>
      </c>
      <c r="D6159" s="20" t="s">
        <v>11903</v>
      </c>
      <c r="E6159" s="20" t="s">
        <v>11904</v>
      </c>
      <c r="H6159" s="20" t="s">
        <v>49</v>
      </c>
    </row>
    <row r="6160" customFormat="false" ht="15.75" hidden="false" customHeight="false" outlineLevel="0" collapsed="false">
      <c r="A6160" s="20" t="s">
        <v>12016</v>
      </c>
      <c r="B6160" s="20" t="s">
        <v>11995</v>
      </c>
      <c r="C6160" s="20" t="s">
        <v>11992</v>
      </c>
      <c r="D6160" s="20" t="s">
        <v>11903</v>
      </c>
      <c r="E6160" s="20" t="s">
        <v>11904</v>
      </c>
      <c r="H6160" s="20" t="s">
        <v>49</v>
      </c>
    </row>
    <row r="6161" customFormat="false" ht="15.75" hidden="false" customHeight="false" outlineLevel="0" collapsed="false">
      <c r="A6161" s="20" t="s">
        <v>12017</v>
      </c>
      <c r="B6161" s="20" t="s">
        <v>11995</v>
      </c>
      <c r="C6161" s="20" t="s">
        <v>11992</v>
      </c>
      <c r="D6161" s="20" t="s">
        <v>11903</v>
      </c>
      <c r="E6161" s="20" t="s">
        <v>11904</v>
      </c>
      <c r="H6161" s="20" t="s">
        <v>49</v>
      </c>
    </row>
    <row r="6162" customFormat="false" ht="15.75" hidden="false" customHeight="false" outlineLevel="0" collapsed="false">
      <c r="A6162" s="20" t="s">
        <v>12018</v>
      </c>
      <c r="B6162" s="20" t="s">
        <v>11995</v>
      </c>
      <c r="C6162" s="20" t="s">
        <v>12019</v>
      </c>
      <c r="D6162" s="20" t="s">
        <v>11903</v>
      </c>
      <c r="E6162" s="20" t="s">
        <v>11904</v>
      </c>
      <c r="H6162" s="20" t="s">
        <v>49</v>
      </c>
    </row>
    <row r="6163" customFormat="false" ht="15.75" hidden="false" customHeight="false" outlineLevel="0" collapsed="false">
      <c r="A6163" s="20" t="s">
        <v>12020</v>
      </c>
      <c r="B6163" s="20" t="s">
        <v>11995</v>
      </c>
      <c r="C6163" s="20" t="s">
        <v>12019</v>
      </c>
      <c r="D6163" s="20" t="s">
        <v>11903</v>
      </c>
      <c r="E6163" s="20" t="s">
        <v>11904</v>
      </c>
      <c r="H6163" s="20" t="s">
        <v>49</v>
      </c>
    </row>
    <row r="6164" customFormat="false" ht="15.75" hidden="false" customHeight="false" outlineLevel="0" collapsed="false">
      <c r="A6164" s="20" t="s">
        <v>12021</v>
      </c>
      <c r="B6164" s="20" t="s">
        <v>11995</v>
      </c>
      <c r="C6164" s="20" t="s">
        <v>12022</v>
      </c>
      <c r="D6164" s="20" t="s">
        <v>12023</v>
      </c>
      <c r="E6164" s="20" t="s">
        <v>11931</v>
      </c>
      <c r="H6164" s="20" t="s">
        <v>49</v>
      </c>
    </row>
    <row r="6165" customFormat="false" ht="15.75" hidden="false" customHeight="false" outlineLevel="0" collapsed="false">
      <c r="A6165" s="20" t="s">
        <v>12024</v>
      </c>
      <c r="B6165" s="20" t="s">
        <v>11995</v>
      </c>
      <c r="C6165" s="20" t="s">
        <v>12022</v>
      </c>
      <c r="D6165" s="20" t="s">
        <v>12023</v>
      </c>
      <c r="E6165" s="20" t="s">
        <v>11931</v>
      </c>
      <c r="H6165" s="20" t="s">
        <v>49</v>
      </c>
    </row>
    <row r="6166" customFormat="false" ht="15.75" hidden="false" customHeight="false" outlineLevel="0" collapsed="false">
      <c r="A6166" s="20" t="s">
        <v>12025</v>
      </c>
      <c r="B6166" s="20" t="s">
        <v>11995</v>
      </c>
      <c r="C6166" s="20" t="s">
        <v>12026</v>
      </c>
      <c r="D6166" s="20" t="s">
        <v>11903</v>
      </c>
      <c r="E6166" s="20" t="s">
        <v>11904</v>
      </c>
      <c r="H6166" s="20" t="s">
        <v>49</v>
      </c>
    </row>
    <row r="6167" customFormat="false" ht="15.75" hidden="false" customHeight="false" outlineLevel="0" collapsed="false">
      <c r="A6167" s="20" t="s">
        <v>12027</v>
      </c>
      <c r="B6167" s="20" t="s">
        <v>11995</v>
      </c>
      <c r="C6167" s="20" t="s">
        <v>12026</v>
      </c>
      <c r="D6167" s="20" t="s">
        <v>11903</v>
      </c>
      <c r="E6167" s="20" t="s">
        <v>11904</v>
      </c>
      <c r="H6167" s="20" t="s">
        <v>49</v>
      </c>
    </row>
    <row r="6168" customFormat="false" ht="15.75" hidden="false" customHeight="false" outlineLevel="0" collapsed="false">
      <c r="A6168" s="20" t="s">
        <v>12028</v>
      </c>
      <c r="B6168" s="20" t="s">
        <v>11995</v>
      </c>
      <c r="C6168" s="20" t="s">
        <v>12029</v>
      </c>
      <c r="D6168" s="20" t="s">
        <v>11903</v>
      </c>
      <c r="E6168" s="20" t="s">
        <v>11904</v>
      </c>
      <c r="H6168" s="20" t="s">
        <v>49</v>
      </c>
    </row>
    <row r="6169" customFormat="false" ht="15.75" hidden="false" customHeight="false" outlineLevel="0" collapsed="false">
      <c r="A6169" s="20" t="s">
        <v>12030</v>
      </c>
      <c r="B6169" s="20" t="s">
        <v>11995</v>
      </c>
      <c r="C6169" s="20" t="s">
        <v>12029</v>
      </c>
      <c r="D6169" s="20" t="s">
        <v>11903</v>
      </c>
      <c r="E6169" s="20" t="s">
        <v>11904</v>
      </c>
      <c r="H6169" s="20" t="s">
        <v>49</v>
      </c>
    </row>
    <row r="6170" customFormat="false" ht="15.75" hidden="false" customHeight="false" outlineLevel="0" collapsed="false">
      <c r="A6170" s="20" t="s">
        <v>12031</v>
      </c>
      <c r="B6170" s="20" t="s">
        <v>12032</v>
      </c>
      <c r="C6170" s="20" t="s">
        <v>11952</v>
      </c>
      <c r="D6170" s="20" t="s">
        <v>11930</v>
      </c>
      <c r="E6170" s="20" t="s">
        <v>11931</v>
      </c>
      <c r="H6170" s="20" t="s">
        <v>49</v>
      </c>
    </row>
    <row r="6171" customFormat="false" ht="15.75" hidden="false" customHeight="false" outlineLevel="0" collapsed="false">
      <c r="A6171" s="20" t="s">
        <v>12033</v>
      </c>
      <c r="B6171" s="20" t="s">
        <v>12032</v>
      </c>
      <c r="C6171" s="20" t="s">
        <v>11952</v>
      </c>
      <c r="D6171" s="20" t="s">
        <v>11930</v>
      </c>
      <c r="E6171" s="20" t="s">
        <v>11931</v>
      </c>
      <c r="H6171" s="20" t="s">
        <v>49</v>
      </c>
    </row>
    <row r="6172" customFormat="false" ht="15.75" hidden="false" customHeight="false" outlineLevel="0" collapsed="false">
      <c r="A6172" s="20" t="s">
        <v>12034</v>
      </c>
      <c r="B6172" s="20" t="s">
        <v>12032</v>
      </c>
      <c r="C6172" s="20" t="s">
        <v>11955</v>
      </c>
      <c r="D6172" s="20" t="s">
        <v>11930</v>
      </c>
      <c r="E6172" s="20" t="s">
        <v>11931</v>
      </c>
      <c r="H6172" s="20" t="s">
        <v>49</v>
      </c>
    </row>
    <row r="6173" customFormat="false" ht="15.75" hidden="false" customHeight="false" outlineLevel="0" collapsed="false">
      <c r="A6173" s="20" t="s">
        <v>12035</v>
      </c>
      <c r="B6173" s="20" t="s">
        <v>12032</v>
      </c>
      <c r="C6173" s="20" t="s">
        <v>11955</v>
      </c>
      <c r="D6173" s="20" t="s">
        <v>11930</v>
      </c>
      <c r="E6173" s="20" t="s">
        <v>11931</v>
      </c>
      <c r="H6173" s="20" t="s">
        <v>49</v>
      </c>
    </row>
    <row r="6174" customFormat="false" ht="15.75" hidden="false" customHeight="false" outlineLevel="0" collapsed="false">
      <c r="A6174" s="20" t="s">
        <v>12036</v>
      </c>
      <c r="B6174" s="20" t="s">
        <v>12032</v>
      </c>
      <c r="C6174" s="20" t="s">
        <v>11958</v>
      </c>
      <c r="D6174" s="20" t="s">
        <v>11930</v>
      </c>
      <c r="E6174" s="20" t="s">
        <v>11931</v>
      </c>
      <c r="H6174" s="20" t="s">
        <v>49</v>
      </c>
    </row>
    <row r="6175" customFormat="false" ht="15.75" hidden="false" customHeight="false" outlineLevel="0" collapsed="false">
      <c r="A6175" s="20" t="s">
        <v>12037</v>
      </c>
      <c r="B6175" s="20" t="s">
        <v>12032</v>
      </c>
      <c r="C6175" s="20" t="s">
        <v>11958</v>
      </c>
      <c r="D6175" s="20" t="s">
        <v>11930</v>
      </c>
      <c r="E6175" s="20" t="s">
        <v>11931</v>
      </c>
      <c r="H6175" s="20" t="s">
        <v>49</v>
      </c>
    </row>
    <row r="6176" customFormat="false" ht="15.75" hidden="false" customHeight="false" outlineLevel="0" collapsed="false">
      <c r="A6176" s="20" t="s">
        <v>12038</v>
      </c>
      <c r="B6176" s="20" t="s">
        <v>12032</v>
      </c>
      <c r="C6176" s="20" t="s">
        <v>11961</v>
      </c>
      <c r="D6176" s="20" t="s">
        <v>11930</v>
      </c>
      <c r="E6176" s="20" t="s">
        <v>11931</v>
      </c>
      <c r="H6176" s="20" t="s">
        <v>49</v>
      </c>
    </row>
    <row r="6177" customFormat="false" ht="15.75" hidden="false" customHeight="false" outlineLevel="0" collapsed="false">
      <c r="A6177" s="20" t="s">
        <v>12039</v>
      </c>
      <c r="B6177" s="20" t="s">
        <v>12032</v>
      </c>
      <c r="C6177" s="20" t="s">
        <v>11961</v>
      </c>
      <c r="D6177" s="20" t="s">
        <v>11930</v>
      </c>
      <c r="E6177" s="20" t="s">
        <v>11931</v>
      </c>
      <c r="H6177" s="20" t="s">
        <v>49</v>
      </c>
    </row>
    <row r="6178" customFormat="false" ht="15.75" hidden="false" customHeight="false" outlineLevel="0" collapsed="false">
      <c r="A6178" s="20" t="s">
        <v>12040</v>
      </c>
      <c r="B6178" s="20" t="s">
        <v>12032</v>
      </c>
      <c r="C6178" s="20" t="s">
        <v>12012</v>
      </c>
      <c r="D6178" s="20" t="s">
        <v>11930</v>
      </c>
      <c r="E6178" s="20" t="s">
        <v>11931</v>
      </c>
      <c r="H6178" s="20" t="s">
        <v>49</v>
      </c>
    </row>
    <row r="6179" customFormat="false" ht="15.75" hidden="false" customHeight="false" outlineLevel="0" collapsed="false">
      <c r="A6179" s="20" t="s">
        <v>12041</v>
      </c>
      <c r="B6179" s="20" t="s">
        <v>12032</v>
      </c>
      <c r="C6179" s="20" t="s">
        <v>12012</v>
      </c>
      <c r="D6179" s="20" t="s">
        <v>11930</v>
      </c>
      <c r="E6179" s="20" t="s">
        <v>11931</v>
      </c>
      <c r="H6179" s="20" t="s">
        <v>49</v>
      </c>
    </row>
    <row r="6180" customFormat="false" ht="15.75" hidden="false" customHeight="false" outlineLevel="0" collapsed="false">
      <c r="A6180" s="20" t="s">
        <v>12042</v>
      </c>
      <c r="B6180" s="20" t="s">
        <v>12032</v>
      </c>
      <c r="C6180" s="20" t="s">
        <v>11987</v>
      </c>
      <c r="D6180" s="20" t="s">
        <v>11903</v>
      </c>
      <c r="E6180" s="20" t="s">
        <v>11904</v>
      </c>
      <c r="H6180" s="20" t="s">
        <v>49</v>
      </c>
    </row>
    <row r="6181" customFormat="false" ht="15.75" hidden="false" customHeight="false" outlineLevel="0" collapsed="false">
      <c r="A6181" s="20" t="s">
        <v>12043</v>
      </c>
      <c r="B6181" s="20" t="s">
        <v>12032</v>
      </c>
      <c r="C6181" s="20" t="s">
        <v>11987</v>
      </c>
      <c r="D6181" s="20" t="s">
        <v>11903</v>
      </c>
      <c r="E6181" s="20" t="s">
        <v>11904</v>
      </c>
      <c r="H6181" s="20" t="s">
        <v>49</v>
      </c>
    </row>
    <row r="6182" customFormat="false" ht="15.75" hidden="false" customHeight="false" outlineLevel="0" collapsed="false">
      <c r="A6182" s="20" t="s">
        <v>12044</v>
      </c>
      <c r="B6182" s="20" t="s">
        <v>12032</v>
      </c>
      <c r="C6182" s="20" t="s">
        <v>11992</v>
      </c>
      <c r="D6182" s="20" t="s">
        <v>11903</v>
      </c>
      <c r="E6182" s="20" t="s">
        <v>11904</v>
      </c>
      <c r="H6182" s="20" t="s">
        <v>49</v>
      </c>
    </row>
    <row r="6183" customFormat="false" ht="15.75" hidden="false" customHeight="false" outlineLevel="0" collapsed="false">
      <c r="A6183" s="20" t="s">
        <v>12045</v>
      </c>
      <c r="B6183" s="20" t="s">
        <v>12032</v>
      </c>
      <c r="C6183" s="20" t="s">
        <v>11992</v>
      </c>
      <c r="D6183" s="20" t="s">
        <v>11903</v>
      </c>
      <c r="E6183" s="20" t="s">
        <v>11904</v>
      </c>
      <c r="H6183" s="20" t="s">
        <v>49</v>
      </c>
    </row>
    <row r="6184" customFormat="false" ht="15.75" hidden="false" customHeight="false" outlineLevel="0" collapsed="false">
      <c r="A6184" s="20" t="s">
        <v>12046</v>
      </c>
      <c r="B6184" s="20" t="s">
        <v>12032</v>
      </c>
      <c r="C6184" s="20" t="s">
        <v>12022</v>
      </c>
      <c r="D6184" s="20" t="s">
        <v>11903</v>
      </c>
      <c r="E6184" s="20" t="s">
        <v>11904</v>
      </c>
      <c r="H6184" s="20" t="s">
        <v>49</v>
      </c>
    </row>
    <row r="6185" customFormat="false" ht="15.75" hidden="false" customHeight="false" outlineLevel="0" collapsed="false">
      <c r="A6185" s="20" t="s">
        <v>12047</v>
      </c>
      <c r="B6185" s="20" t="s">
        <v>12032</v>
      </c>
      <c r="C6185" s="20" t="s">
        <v>12022</v>
      </c>
      <c r="D6185" s="20" t="s">
        <v>11903</v>
      </c>
      <c r="E6185" s="20" t="s">
        <v>11904</v>
      </c>
      <c r="H6185" s="20" t="s">
        <v>49</v>
      </c>
    </row>
    <row r="6186" customFormat="false" ht="15.75" hidden="false" customHeight="false" outlineLevel="0" collapsed="false">
      <c r="A6186" s="20" t="s">
        <v>12048</v>
      </c>
      <c r="B6186" s="20" t="s">
        <v>12032</v>
      </c>
      <c r="C6186" s="20" t="s">
        <v>12049</v>
      </c>
      <c r="D6186" s="20" t="s">
        <v>11903</v>
      </c>
      <c r="E6186" s="20" t="s">
        <v>11904</v>
      </c>
      <c r="H6186" s="20" t="s">
        <v>49</v>
      </c>
    </row>
    <row r="6187" customFormat="false" ht="15.75" hidden="false" customHeight="false" outlineLevel="0" collapsed="false">
      <c r="A6187" s="20" t="s">
        <v>12050</v>
      </c>
      <c r="B6187" s="20" t="s">
        <v>12032</v>
      </c>
      <c r="C6187" s="20" t="s">
        <v>12049</v>
      </c>
      <c r="D6187" s="20" t="s">
        <v>11903</v>
      </c>
      <c r="E6187" s="20" t="s">
        <v>11904</v>
      </c>
      <c r="H6187" s="20" t="s">
        <v>49</v>
      </c>
    </row>
    <row r="6188" customFormat="false" ht="15.75" hidden="false" customHeight="false" outlineLevel="0" collapsed="false">
      <c r="A6188" s="20" t="s">
        <v>12051</v>
      </c>
      <c r="B6188" s="20" t="s">
        <v>12032</v>
      </c>
      <c r="C6188" s="20" t="s">
        <v>12052</v>
      </c>
      <c r="D6188" s="20" t="s">
        <v>11903</v>
      </c>
      <c r="E6188" s="20" t="s">
        <v>11904</v>
      </c>
      <c r="H6188" s="20" t="s">
        <v>49</v>
      </c>
    </row>
    <row r="6189" customFormat="false" ht="15.75" hidden="false" customHeight="false" outlineLevel="0" collapsed="false">
      <c r="A6189" s="20" t="s">
        <v>12053</v>
      </c>
      <c r="B6189" s="20" t="s">
        <v>12032</v>
      </c>
      <c r="C6189" s="20" t="s">
        <v>12052</v>
      </c>
      <c r="D6189" s="20" t="s">
        <v>11903</v>
      </c>
      <c r="E6189" s="20" t="s">
        <v>11904</v>
      </c>
      <c r="H6189" s="20" t="s">
        <v>49</v>
      </c>
    </row>
    <row r="6190" customFormat="false" ht="15.75" hidden="false" customHeight="false" outlineLevel="0" collapsed="false">
      <c r="A6190" s="20" t="s">
        <v>12054</v>
      </c>
      <c r="B6190" s="20" t="s">
        <v>12032</v>
      </c>
      <c r="C6190" s="20" t="s">
        <v>12026</v>
      </c>
      <c r="D6190" s="20" t="s">
        <v>11903</v>
      </c>
      <c r="E6190" s="20" t="s">
        <v>11904</v>
      </c>
      <c r="H6190" s="20" t="s">
        <v>49</v>
      </c>
    </row>
    <row r="6191" customFormat="false" ht="15.75" hidden="false" customHeight="false" outlineLevel="0" collapsed="false">
      <c r="A6191" s="20" t="s">
        <v>12055</v>
      </c>
      <c r="B6191" s="20" t="s">
        <v>12032</v>
      </c>
      <c r="C6191" s="20" t="s">
        <v>12026</v>
      </c>
      <c r="D6191" s="20" t="s">
        <v>11903</v>
      </c>
      <c r="E6191" s="20" t="s">
        <v>11904</v>
      </c>
      <c r="H6191" s="20" t="s">
        <v>49</v>
      </c>
    </row>
    <row r="6192" customFormat="false" ht="15.75" hidden="false" customHeight="false" outlineLevel="0" collapsed="false">
      <c r="A6192" s="20" t="s">
        <v>12056</v>
      </c>
      <c r="B6192" s="20" t="s">
        <v>12032</v>
      </c>
      <c r="C6192" s="20" t="s">
        <v>12029</v>
      </c>
      <c r="D6192" s="20" t="s">
        <v>11903</v>
      </c>
      <c r="E6192" s="20" t="s">
        <v>11904</v>
      </c>
      <c r="H6192" s="20" t="s">
        <v>49</v>
      </c>
    </row>
    <row r="6193" customFormat="false" ht="15.75" hidden="false" customHeight="false" outlineLevel="0" collapsed="false">
      <c r="A6193" s="20" t="s">
        <v>12057</v>
      </c>
      <c r="B6193" s="20" t="s">
        <v>12032</v>
      </c>
      <c r="C6193" s="20" t="s">
        <v>12029</v>
      </c>
      <c r="D6193" s="20" t="s">
        <v>11903</v>
      </c>
      <c r="E6193" s="20" t="s">
        <v>11904</v>
      </c>
      <c r="H6193" s="20" t="s">
        <v>49</v>
      </c>
    </row>
    <row r="6194" customFormat="false" ht="15.75" hidden="false" customHeight="false" outlineLevel="0" collapsed="false">
      <c r="A6194" s="20" t="s">
        <v>12058</v>
      </c>
      <c r="B6194" s="20" t="s">
        <v>12059</v>
      </c>
      <c r="C6194" s="20" t="s">
        <v>12052</v>
      </c>
      <c r="D6194" s="20" t="s">
        <v>11903</v>
      </c>
      <c r="E6194" s="20" t="s">
        <v>11904</v>
      </c>
      <c r="H6194" s="20" t="s">
        <v>49</v>
      </c>
    </row>
    <row r="6195" customFormat="false" ht="15.75" hidden="false" customHeight="false" outlineLevel="0" collapsed="false">
      <c r="A6195" s="20" t="s">
        <v>12060</v>
      </c>
      <c r="B6195" s="20" t="s">
        <v>12059</v>
      </c>
      <c r="C6195" s="20" t="s">
        <v>12052</v>
      </c>
      <c r="D6195" s="20" t="s">
        <v>11903</v>
      </c>
      <c r="E6195" s="20" t="s">
        <v>11904</v>
      </c>
      <c r="H6195" s="20" t="s">
        <v>49</v>
      </c>
    </row>
    <row r="6196" customFormat="false" ht="15.75" hidden="false" customHeight="false" outlineLevel="0" collapsed="false">
      <c r="A6196" s="20" t="s">
        <v>12061</v>
      </c>
      <c r="B6196" s="20" t="s">
        <v>12059</v>
      </c>
      <c r="C6196" s="20" t="s">
        <v>12026</v>
      </c>
      <c r="D6196" s="20" t="s">
        <v>11903</v>
      </c>
      <c r="E6196" s="20" t="s">
        <v>11904</v>
      </c>
      <c r="H6196" s="20" t="s">
        <v>49</v>
      </c>
    </row>
    <row r="6197" customFormat="false" ht="15.75" hidden="false" customHeight="false" outlineLevel="0" collapsed="false">
      <c r="A6197" s="20" t="s">
        <v>12062</v>
      </c>
      <c r="B6197" s="20" t="s">
        <v>12059</v>
      </c>
      <c r="C6197" s="20" t="s">
        <v>12026</v>
      </c>
      <c r="D6197" s="20" t="s">
        <v>11903</v>
      </c>
      <c r="E6197" s="20" t="s">
        <v>11904</v>
      </c>
      <c r="H6197" s="20" t="s">
        <v>49</v>
      </c>
    </row>
    <row r="6198" customFormat="false" ht="15.75" hidden="false" customHeight="false" outlineLevel="0" collapsed="false">
      <c r="A6198" s="20" t="s">
        <v>12063</v>
      </c>
      <c r="B6198" s="20" t="s">
        <v>12059</v>
      </c>
      <c r="C6198" s="20" t="s">
        <v>12029</v>
      </c>
      <c r="D6198" s="20" t="s">
        <v>11903</v>
      </c>
      <c r="E6198" s="20" t="s">
        <v>11904</v>
      </c>
      <c r="H6198" s="20" t="s">
        <v>49</v>
      </c>
    </row>
    <row r="6199" customFormat="false" ht="15.75" hidden="false" customHeight="false" outlineLevel="0" collapsed="false">
      <c r="A6199" s="20" t="s">
        <v>12064</v>
      </c>
      <c r="B6199" s="20" t="s">
        <v>12059</v>
      </c>
      <c r="C6199" s="20" t="s">
        <v>12029</v>
      </c>
      <c r="D6199" s="20" t="s">
        <v>11903</v>
      </c>
      <c r="E6199" s="20" t="s">
        <v>11904</v>
      </c>
      <c r="H6199" s="20" t="s">
        <v>49</v>
      </c>
    </row>
    <row r="6200" customFormat="false" ht="15.75" hidden="false" customHeight="false" outlineLevel="0" collapsed="false">
      <c r="A6200" s="20" t="s">
        <v>12065</v>
      </c>
      <c r="B6200" s="20" t="s">
        <v>12066</v>
      </c>
      <c r="C6200" s="20" t="s">
        <v>12067</v>
      </c>
      <c r="D6200" s="20" t="s">
        <v>12068</v>
      </c>
      <c r="E6200" s="20" t="s">
        <v>12069</v>
      </c>
      <c r="F6200" s="20" t="s">
        <v>12070</v>
      </c>
      <c r="H6200" s="20" t="s">
        <v>49</v>
      </c>
    </row>
    <row r="6201" customFormat="false" ht="15.75" hidden="false" customHeight="false" outlineLevel="0" collapsed="false">
      <c r="A6201" s="20" t="s">
        <v>12071</v>
      </c>
      <c r="B6201" s="20" t="s">
        <v>12066</v>
      </c>
      <c r="C6201" s="20" t="s">
        <v>12067</v>
      </c>
      <c r="D6201" s="20" t="s">
        <v>12068</v>
      </c>
      <c r="E6201" s="20" t="s">
        <v>12069</v>
      </c>
      <c r="F6201" s="20" t="s">
        <v>12070</v>
      </c>
      <c r="H6201" s="20" t="s">
        <v>49</v>
      </c>
    </row>
    <row r="6202" customFormat="false" ht="15.75" hidden="false" customHeight="false" outlineLevel="0" collapsed="false">
      <c r="A6202" s="20" t="s">
        <v>12072</v>
      </c>
      <c r="B6202" s="20" t="s">
        <v>12073</v>
      </c>
      <c r="C6202" s="20" t="s">
        <v>12074</v>
      </c>
      <c r="D6202" s="20" t="s">
        <v>12075</v>
      </c>
      <c r="E6202" s="20" t="s">
        <v>12076</v>
      </c>
      <c r="F6202" s="20" t="s">
        <v>12077</v>
      </c>
      <c r="H6202" s="20" t="s">
        <v>49</v>
      </c>
    </row>
    <row r="6203" customFormat="false" ht="15.75" hidden="false" customHeight="false" outlineLevel="0" collapsed="false">
      <c r="A6203" s="20" t="s">
        <v>12078</v>
      </c>
      <c r="B6203" s="20" t="s">
        <v>12073</v>
      </c>
      <c r="C6203" s="20" t="s">
        <v>12074</v>
      </c>
      <c r="D6203" s="20" t="s">
        <v>12075</v>
      </c>
      <c r="E6203" s="20" t="s">
        <v>12076</v>
      </c>
      <c r="F6203" s="20" t="s">
        <v>12077</v>
      </c>
      <c r="H6203" s="20" t="s">
        <v>49</v>
      </c>
    </row>
    <row r="6204" customFormat="false" ht="15.75" hidden="false" customHeight="false" outlineLevel="0" collapsed="false">
      <c r="A6204" s="20" t="s">
        <v>12079</v>
      </c>
      <c r="B6204" s="20" t="s">
        <v>12066</v>
      </c>
      <c r="C6204" s="20" t="s">
        <v>12080</v>
      </c>
      <c r="D6204" s="20" t="s">
        <v>12075</v>
      </c>
      <c r="E6204" s="20" t="s">
        <v>12076</v>
      </c>
      <c r="F6204" s="20" t="s">
        <v>12077</v>
      </c>
      <c r="H6204" s="20" t="s">
        <v>49</v>
      </c>
    </row>
    <row r="6205" customFormat="false" ht="15.75" hidden="false" customHeight="false" outlineLevel="0" collapsed="false">
      <c r="A6205" s="20" t="s">
        <v>12081</v>
      </c>
      <c r="B6205" s="20" t="s">
        <v>12066</v>
      </c>
      <c r="C6205" s="20" t="s">
        <v>12080</v>
      </c>
      <c r="D6205" s="20" t="s">
        <v>12075</v>
      </c>
      <c r="E6205" s="20" t="s">
        <v>12076</v>
      </c>
      <c r="F6205" s="20" t="s">
        <v>12077</v>
      </c>
      <c r="H6205" s="20" t="s">
        <v>49</v>
      </c>
    </row>
    <row r="6206" customFormat="false" ht="15.75" hidden="false" customHeight="false" outlineLevel="0" collapsed="false">
      <c r="A6206" s="20" t="s">
        <v>12082</v>
      </c>
      <c r="B6206" s="20" t="s">
        <v>12066</v>
      </c>
      <c r="C6206" s="20" t="s">
        <v>12083</v>
      </c>
      <c r="D6206" s="20" t="s">
        <v>12075</v>
      </c>
      <c r="E6206" s="20" t="s">
        <v>12076</v>
      </c>
      <c r="F6206" s="20" t="s">
        <v>12077</v>
      </c>
      <c r="H6206" s="20" t="s">
        <v>49</v>
      </c>
    </row>
    <row r="6207" customFormat="false" ht="15.75" hidden="false" customHeight="false" outlineLevel="0" collapsed="false">
      <c r="A6207" s="20" t="s">
        <v>12084</v>
      </c>
      <c r="B6207" s="20" t="s">
        <v>12066</v>
      </c>
      <c r="C6207" s="20" t="s">
        <v>12083</v>
      </c>
      <c r="D6207" s="20" t="s">
        <v>12075</v>
      </c>
      <c r="E6207" s="20" t="s">
        <v>12076</v>
      </c>
      <c r="F6207" s="20" t="s">
        <v>12077</v>
      </c>
      <c r="H6207" s="20" t="s">
        <v>49</v>
      </c>
    </row>
    <row r="6208" customFormat="false" ht="15.75" hidden="false" customHeight="false" outlineLevel="0" collapsed="false">
      <c r="A6208" s="20" t="s">
        <v>12085</v>
      </c>
      <c r="B6208" s="20" t="s">
        <v>12066</v>
      </c>
      <c r="C6208" s="20" t="s">
        <v>12086</v>
      </c>
      <c r="D6208" s="20" t="s">
        <v>12075</v>
      </c>
      <c r="E6208" s="20" t="s">
        <v>12076</v>
      </c>
      <c r="F6208" s="20" t="s">
        <v>12077</v>
      </c>
      <c r="H6208" s="20" t="s">
        <v>49</v>
      </c>
    </row>
    <row r="6209" customFormat="false" ht="15.75" hidden="false" customHeight="false" outlineLevel="0" collapsed="false">
      <c r="A6209" s="20" t="s">
        <v>12087</v>
      </c>
      <c r="B6209" s="20" t="s">
        <v>12066</v>
      </c>
      <c r="C6209" s="20" t="s">
        <v>12086</v>
      </c>
      <c r="D6209" s="20" t="s">
        <v>12075</v>
      </c>
      <c r="E6209" s="20" t="s">
        <v>12076</v>
      </c>
      <c r="F6209" s="20" t="s">
        <v>12077</v>
      </c>
      <c r="H6209" s="20" t="s">
        <v>49</v>
      </c>
    </row>
    <row r="6210" customFormat="false" ht="15.75" hidden="false" customHeight="false" outlineLevel="0" collapsed="false">
      <c r="A6210" s="20" t="s">
        <v>12088</v>
      </c>
      <c r="B6210" s="20" t="s">
        <v>12066</v>
      </c>
      <c r="C6210" s="20" t="s">
        <v>12089</v>
      </c>
      <c r="D6210" s="20" t="s">
        <v>12075</v>
      </c>
      <c r="E6210" s="20" t="s">
        <v>12076</v>
      </c>
      <c r="F6210" s="20" t="s">
        <v>12077</v>
      </c>
      <c r="H6210" s="20" t="s">
        <v>49</v>
      </c>
    </row>
    <row r="6211" customFormat="false" ht="15.75" hidden="false" customHeight="false" outlineLevel="0" collapsed="false">
      <c r="A6211" s="20" t="s">
        <v>12090</v>
      </c>
      <c r="B6211" s="20" t="s">
        <v>12066</v>
      </c>
      <c r="C6211" s="20" t="s">
        <v>12089</v>
      </c>
      <c r="D6211" s="20" t="s">
        <v>12075</v>
      </c>
      <c r="E6211" s="20" t="s">
        <v>12076</v>
      </c>
      <c r="F6211" s="20" t="s">
        <v>12077</v>
      </c>
      <c r="H6211" s="20" t="s">
        <v>49</v>
      </c>
    </row>
    <row r="6212" customFormat="false" ht="15.75" hidden="false" customHeight="false" outlineLevel="0" collapsed="false">
      <c r="A6212" s="20" t="s">
        <v>12091</v>
      </c>
      <c r="B6212" s="20" t="s">
        <v>12066</v>
      </c>
      <c r="C6212" s="20" t="s">
        <v>12092</v>
      </c>
      <c r="D6212" s="20" t="s">
        <v>12075</v>
      </c>
      <c r="E6212" s="20" t="s">
        <v>12076</v>
      </c>
      <c r="F6212" s="20" t="s">
        <v>12077</v>
      </c>
      <c r="H6212" s="20" t="s">
        <v>49</v>
      </c>
    </row>
    <row r="6213" customFormat="false" ht="15.75" hidden="false" customHeight="false" outlineLevel="0" collapsed="false">
      <c r="A6213" s="20" t="s">
        <v>12093</v>
      </c>
      <c r="B6213" s="20" t="s">
        <v>12066</v>
      </c>
      <c r="C6213" s="20" t="s">
        <v>12092</v>
      </c>
      <c r="D6213" s="20" t="s">
        <v>12075</v>
      </c>
      <c r="E6213" s="20" t="s">
        <v>12076</v>
      </c>
      <c r="F6213" s="20" t="s">
        <v>12077</v>
      </c>
      <c r="H6213" s="20" t="s">
        <v>49</v>
      </c>
    </row>
    <row r="6214" customFormat="false" ht="15.75" hidden="false" customHeight="false" outlineLevel="0" collapsed="false">
      <c r="A6214" s="20" t="s">
        <v>12094</v>
      </c>
      <c r="B6214" s="20" t="s">
        <v>12066</v>
      </c>
      <c r="C6214" s="20" t="s">
        <v>12095</v>
      </c>
      <c r="D6214" s="20" t="s">
        <v>12075</v>
      </c>
      <c r="E6214" s="20" t="s">
        <v>12076</v>
      </c>
      <c r="F6214" s="20" t="s">
        <v>12077</v>
      </c>
      <c r="H6214" s="20" t="s">
        <v>49</v>
      </c>
    </row>
    <row r="6215" customFormat="false" ht="15.75" hidden="false" customHeight="false" outlineLevel="0" collapsed="false">
      <c r="A6215" s="20" t="s">
        <v>12096</v>
      </c>
      <c r="B6215" s="20" t="s">
        <v>12066</v>
      </c>
      <c r="C6215" s="20" t="s">
        <v>12095</v>
      </c>
      <c r="D6215" s="20" t="s">
        <v>12075</v>
      </c>
      <c r="E6215" s="20" t="s">
        <v>12076</v>
      </c>
      <c r="F6215" s="20" t="s">
        <v>12077</v>
      </c>
      <c r="H6215" s="20" t="s">
        <v>49</v>
      </c>
    </row>
    <row r="6216" customFormat="false" ht="15.75" hidden="false" customHeight="false" outlineLevel="0" collapsed="false">
      <c r="A6216" s="20" t="s">
        <v>12097</v>
      </c>
      <c r="B6216" s="20" t="s">
        <v>12066</v>
      </c>
      <c r="C6216" s="20" t="s">
        <v>12098</v>
      </c>
      <c r="D6216" s="20" t="s">
        <v>12075</v>
      </c>
      <c r="E6216" s="20" t="s">
        <v>12076</v>
      </c>
      <c r="F6216" s="20" t="s">
        <v>12077</v>
      </c>
      <c r="H6216" s="20" t="s">
        <v>49</v>
      </c>
    </row>
    <row r="6217" customFormat="false" ht="15.75" hidden="false" customHeight="false" outlineLevel="0" collapsed="false">
      <c r="A6217" s="20" t="s">
        <v>12099</v>
      </c>
      <c r="B6217" s="20" t="s">
        <v>12066</v>
      </c>
      <c r="C6217" s="20" t="s">
        <v>12098</v>
      </c>
      <c r="D6217" s="20" t="s">
        <v>12075</v>
      </c>
      <c r="E6217" s="20" t="s">
        <v>12076</v>
      </c>
      <c r="F6217" s="20" t="s">
        <v>12077</v>
      </c>
      <c r="H6217" s="20" t="s">
        <v>49</v>
      </c>
    </row>
    <row r="6218" customFormat="false" ht="15.75" hidden="false" customHeight="false" outlineLevel="0" collapsed="false">
      <c r="A6218" s="20" t="s">
        <v>12100</v>
      </c>
      <c r="B6218" s="20" t="s">
        <v>12066</v>
      </c>
      <c r="C6218" s="20" t="s">
        <v>12101</v>
      </c>
      <c r="D6218" s="20" t="s">
        <v>12102</v>
      </c>
      <c r="E6218" s="20" t="s">
        <v>12103</v>
      </c>
      <c r="F6218" s="20" t="s">
        <v>12104</v>
      </c>
      <c r="H6218" s="20" t="s">
        <v>49</v>
      </c>
    </row>
    <row r="6219" customFormat="false" ht="15.75" hidden="false" customHeight="false" outlineLevel="0" collapsed="false">
      <c r="A6219" s="20" t="s">
        <v>12105</v>
      </c>
      <c r="B6219" s="20" t="s">
        <v>12066</v>
      </c>
      <c r="C6219" s="20" t="s">
        <v>12101</v>
      </c>
      <c r="D6219" s="20" t="s">
        <v>12102</v>
      </c>
      <c r="E6219" s="20" t="s">
        <v>12103</v>
      </c>
      <c r="F6219" s="20" t="s">
        <v>12104</v>
      </c>
      <c r="H6219" s="20" t="s">
        <v>49</v>
      </c>
    </row>
    <row r="6220" customFormat="false" ht="15.75" hidden="false" customHeight="false" outlineLevel="0" collapsed="false">
      <c r="A6220" s="20" t="s">
        <v>12106</v>
      </c>
      <c r="B6220" s="20" t="s">
        <v>12066</v>
      </c>
      <c r="C6220" s="20" t="s">
        <v>12107</v>
      </c>
      <c r="D6220" s="20" t="s">
        <v>12108</v>
      </c>
      <c r="E6220" s="20" t="s">
        <v>12109</v>
      </c>
      <c r="F6220" s="20" t="s">
        <v>12104</v>
      </c>
      <c r="H6220" s="20" t="s">
        <v>49</v>
      </c>
    </row>
    <row r="6221" customFormat="false" ht="15.75" hidden="false" customHeight="false" outlineLevel="0" collapsed="false">
      <c r="A6221" s="20" t="s">
        <v>12110</v>
      </c>
      <c r="B6221" s="20" t="s">
        <v>12066</v>
      </c>
      <c r="C6221" s="20" t="s">
        <v>12107</v>
      </c>
      <c r="D6221" s="20" t="s">
        <v>12108</v>
      </c>
      <c r="E6221" s="20" t="s">
        <v>12109</v>
      </c>
      <c r="F6221" s="20" t="s">
        <v>12104</v>
      </c>
      <c r="H6221" s="20" t="s">
        <v>49</v>
      </c>
    </row>
    <row r="6222" customFormat="false" ht="15.75" hidden="false" customHeight="false" outlineLevel="0" collapsed="false">
      <c r="A6222" s="20" t="s">
        <v>12111</v>
      </c>
      <c r="B6222" s="20" t="s">
        <v>12066</v>
      </c>
      <c r="C6222" s="20" t="s">
        <v>12112</v>
      </c>
      <c r="D6222" s="20" t="s">
        <v>12108</v>
      </c>
      <c r="E6222" s="20" t="s">
        <v>12109</v>
      </c>
      <c r="F6222" s="20" t="s">
        <v>12104</v>
      </c>
      <c r="H6222" s="20" t="s">
        <v>49</v>
      </c>
    </row>
    <row r="6223" customFormat="false" ht="15.75" hidden="false" customHeight="false" outlineLevel="0" collapsed="false">
      <c r="A6223" s="20" t="s">
        <v>12113</v>
      </c>
      <c r="B6223" s="20" t="s">
        <v>12066</v>
      </c>
      <c r="C6223" s="20" t="s">
        <v>12112</v>
      </c>
      <c r="D6223" s="20" t="s">
        <v>12108</v>
      </c>
      <c r="E6223" s="20" t="s">
        <v>12109</v>
      </c>
      <c r="F6223" s="20" t="s">
        <v>12104</v>
      </c>
      <c r="H6223" s="20" t="s">
        <v>49</v>
      </c>
    </row>
    <row r="6224" customFormat="false" ht="15.75" hidden="false" customHeight="false" outlineLevel="0" collapsed="false">
      <c r="A6224" s="20" t="s">
        <v>12114</v>
      </c>
      <c r="B6224" s="20" t="s">
        <v>12066</v>
      </c>
      <c r="C6224" s="20" t="s">
        <v>12115</v>
      </c>
      <c r="D6224" s="20" t="s">
        <v>12108</v>
      </c>
      <c r="E6224" s="20" t="s">
        <v>12109</v>
      </c>
      <c r="F6224" s="20" t="s">
        <v>12104</v>
      </c>
      <c r="H6224" s="20" t="s">
        <v>49</v>
      </c>
    </row>
    <row r="6225" customFormat="false" ht="15.75" hidden="false" customHeight="false" outlineLevel="0" collapsed="false">
      <c r="A6225" s="20" t="s">
        <v>12116</v>
      </c>
      <c r="B6225" s="20" t="s">
        <v>12066</v>
      </c>
      <c r="C6225" s="20" t="s">
        <v>12115</v>
      </c>
      <c r="D6225" s="20" t="s">
        <v>12108</v>
      </c>
      <c r="E6225" s="20" t="s">
        <v>12109</v>
      </c>
      <c r="F6225" s="20" t="s">
        <v>12104</v>
      </c>
      <c r="H6225" s="20" t="s">
        <v>49</v>
      </c>
    </row>
    <row r="6226" customFormat="false" ht="15.75" hidden="false" customHeight="false" outlineLevel="0" collapsed="false">
      <c r="A6226" s="20" t="s">
        <v>12117</v>
      </c>
      <c r="B6226" s="20" t="s">
        <v>12066</v>
      </c>
      <c r="C6226" s="20" t="s">
        <v>12118</v>
      </c>
      <c r="D6226" s="20" t="s">
        <v>12108</v>
      </c>
      <c r="E6226" s="20" t="s">
        <v>12109</v>
      </c>
      <c r="F6226" s="20" t="s">
        <v>12104</v>
      </c>
      <c r="H6226" s="20" t="s">
        <v>49</v>
      </c>
    </row>
    <row r="6227" customFormat="false" ht="15.75" hidden="false" customHeight="false" outlineLevel="0" collapsed="false">
      <c r="A6227" s="20" t="s">
        <v>12119</v>
      </c>
      <c r="B6227" s="20" t="s">
        <v>12066</v>
      </c>
      <c r="C6227" s="20" t="s">
        <v>12118</v>
      </c>
      <c r="D6227" s="20" t="s">
        <v>12108</v>
      </c>
      <c r="E6227" s="20" t="s">
        <v>12109</v>
      </c>
      <c r="F6227" s="20" t="s">
        <v>12104</v>
      </c>
      <c r="H6227" s="20" t="s">
        <v>49</v>
      </c>
    </row>
    <row r="6228" customFormat="false" ht="15.75" hidden="false" customHeight="false" outlineLevel="0" collapsed="false">
      <c r="A6228" s="20" t="s">
        <v>12120</v>
      </c>
      <c r="B6228" s="20" t="s">
        <v>12066</v>
      </c>
      <c r="C6228" s="20" t="s">
        <v>12121</v>
      </c>
      <c r="D6228" s="20" t="s">
        <v>12108</v>
      </c>
      <c r="E6228" s="20" t="s">
        <v>12109</v>
      </c>
      <c r="F6228" s="20" t="s">
        <v>12104</v>
      </c>
      <c r="H6228" s="20" t="s">
        <v>49</v>
      </c>
    </row>
    <row r="6229" customFormat="false" ht="15.75" hidden="false" customHeight="false" outlineLevel="0" collapsed="false">
      <c r="A6229" s="20" t="s">
        <v>12122</v>
      </c>
      <c r="B6229" s="20" t="s">
        <v>12066</v>
      </c>
      <c r="C6229" s="20" t="s">
        <v>12121</v>
      </c>
      <c r="D6229" s="20" t="s">
        <v>12108</v>
      </c>
      <c r="E6229" s="20" t="s">
        <v>12109</v>
      </c>
      <c r="F6229" s="20" t="s">
        <v>12104</v>
      </c>
      <c r="H6229" s="20" t="s">
        <v>49</v>
      </c>
    </row>
    <row r="6230" customFormat="false" ht="15.75" hidden="false" customHeight="false" outlineLevel="0" collapsed="false">
      <c r="A6230" s="20" t="s">
        <v>12123</v>
      </c>
      <c r="B6230" s="20" t="s">
        <v>12066</v>
      </c>
      <c r="C6230" s="20" t="s">
        <v>12124</v>
      </c>
      <c r="D6230" s="20" t="s">
        <v>12108</v>
      </c>
      <c r="E6230" s="20" t="s">
        <v>12109</v>
      </c>
      <c r="F6230" s="20" t="s">
        <v>12104</v>
      </c>
      <c r="H6230" s="20" t="s">
        <v>49</v>
      </c>
    </row>
    <row r="6231" customFormat="false" ht="15.75" hidden="false" customHeight="false" outlineLevel="0" collapsed="false">
      <c r="A6231" s="20" t="s">
        <v>12125</v>
      </c>
      <c r="B6231" s="20" t="s">
        <v>12066</v>
      </c>
      <c r="C6231" s="20" t="s">
        <v>12124</v>
      </c>
      <c r="D6231" s="20" t="s">
        <v>12108</v>
      </c>
      <c r="E6231" s="20" t="s">
        <v>12109</v>
      </c>
      <c r="F6231" s="20" t="s">
        <v>12104</v>
      </c>
      <c r="H6231" s="20" t="s">
        <v>49</v>
      </c>
    </row>
    <row r="6232" customFormat="false" ht="15.75" hidden="false" customHeight="false" outlineLevel="0" collapsed="false">
      <c r="A6232" s="20" t="s">
        <v>12126</v>
      </c>
      <c r="B6232" s="20" t="s">
        <v>12066</v>
      </c>
      <c r="C6232" s="20" t="s">
        <v>12127</v>
      </c>
      <c r="D6232" s="20" t="s">
        <v>12108</v>
      </c>
      <c r="E6232" s="20" t="s">
        <v>12109</v>
      </c>
      <c r="F6232" s="20" t="s">
        <v>12104</v>
      </c>
      <c r="H6232" s="20" t="s">
        <v>49</v>
      </c>
    </row>
    <row r="6233" customFormat="false" ht="15.75" hidden="false" customHeight="false" outlineLevel="0" collapsed="false">
      <c r="A6233" s="20" t="s">
        <v>12128</v>
      </c>
      <c r="B6233" s="20" t="s">
        <v>12066</v>
      </c>
      <c r="C6233" s="20" t="s">
        <v>12127</v>
      </c>
      <c r="D6233" s="20" t="s">
        <v>12108</v>
      </c>
      <c r="E6233" s="20" t="s">
        <v>12109</v>
      </c>
      <c r="F6233" s="20" t="s">
        <v>12104</v>
      </c>
      <c r="H6233" s="20" t="s">
        <v>49</v>
      </c>
    </row>
    <row r="6234" customFormat="false" ht="15.75" hidden="false" customHeight="false" outlineLevel="0" collapsed="false">
      <c r="A6234" s="20" t="s">
        <v>12129</v>
      </c>
      <c r="B6234" s="20" t="s">
        <v>12066</v>
      </c>
      <c r="C6234" s="20" t="s">
        <v>12130</v>
      </c>
      <c r="D6234" s="20" t="s">
        <v>12108</v>
      </c>
      <c r="E6234" s="20" t="s">
        <v>12109</v>
      </c>
      <c r="F6234" s="20" t="s">
        <v>12104</v>
      </c>
      <c r="H6234" s="20" t="s">
        <v>49</v>
      </c>
    </row>
    <row r="6235" customFormat="false" ht="15.75" hidden="false" customHeight="false" outlineLevel="0" collapsed="false">
      <c r="A6235" s="20" t="s">
        <v>12131</v>
      </c>
      <c r="B6235" s="20" t="s">
        <v>12066</v>
      </c>
      <c r="C6235" s="20" t="s">
        <v>12130</v>
      </c>
      <c r="D6235" s="20" t="s">
        <v>12108</v>
      </c>
      <c r="E6235" s="20" t="s">
        <v>12109</v>
      </c>
      <c r="F6235" s="20" t="s">
        <v>12104</v>
      </c>
      <c r="H6235" s="20" t="s">
        <v>49</v>
      </c>
    </row>
    <row r="6236" customFormat="false" ht="15.75" hidden="false" customHeight="false" outlineLevel="0" collapsed="false">
      <c r="A6236" s="20" t="s">
        <v>12132</v>
      </c>
      <c r="B6236" s="20" t="s">
        <v>12066</v>
      </c>
      <c r="C6236" s="20" t="s">
        <v>12133</v>
      </c>
      <c r="D6236" s="20" t="s">
        <v>12108</v>
      </c>
      <c r="E6236" s="20" t="s">
        <v>12109</v>
      </c>
      <c r="F6236" s="20" t="s">
        <v>12104</v>
      </c>
      <c r="H6236" s="20" t="s">
        <v>49</v>
      </c>
    </row>
    <row r="6237" customFormat="false" ht="15.75" hidden="false" customHeight="false" outlineLevel="0" collapsed="false">
      <c r="A6237" s="20" t="s">
        <v>12134</v>
      </c>
      <c r="B6237" s="20" t="s">
        <v>12066</v>
      </c>
      <c r="C6237" s="20" t="s">
        <v>12133</v>
      </c>
      <c r="D6237" s="20" t="s">
        <v>12108</v>
      </c>
      <c r="E6237" s="20" t="s">
        <v>12109</v>
      </c>
      <c r="F6237" s="20" t="s">
        <v>12104</v>
      </c>
      <c r="H6237" s="20" t="s">
        <v>49</v>
      </c>
    </row>
    <row r="6238" customFormat="false" ht="15.75" hidden="false" customHeight="false" outlineLevel="0" collapsed="false">
      <c r="A6238" s="20" t="s">
        <v>12135</v>
      </c>
      <c r="B6238" s="20" t="s">
        <v>12066</v>
      </c>
      <c r="C6238" s="20" t="s">
        <v>12136</v>
      </c>
      <c r="D6238" s="20" t="s">
        <v>12108</v>
      </c>
      <c r="E6238" s="20" t="s">
        <v>12109</v>
      </c>
      <c r="F6238" s="20" t="s">
        <v>12104</v>
      </c>
      <c r="H6238" s="20" t="s">
        <v>49</v>
      </c>
    </row>
    <row r="6239" customFormat="false" ht="15.75" hidden="false" customHeight="false" outlineLevel="0" collapsed="false">
      <c r="A6239" s="20" t="s">
        <v>12137</v>
      </c>
      <c r="B6239" s="20" t="s">
        <v>12066</v>
      </c>
      <c r="C6239" s="20" t="s">
        <v>12136</v>
      </c>
      <c r="D6239" s="20" t="s">
        <v>12108</v>
      </c>
      <c r="E6239" s="20" t="s">
        <v>12109</v>
      </c>
      <c r="F6239" s="20" t="s">
        <v>12104</v>
      </c>
      <c r="H6239" s="20" t="s">
        <v>49</v>
      </c>
    </row>
    <row r="6240" customFormat="false" ht="15.75" hidden="false" customHeight="false" outlineLevel="0" collapsed="false">
      <c r="A6240" s="20" t="s">
        <v>12138</v>
      </c>
      <c r="B6240" s="20" t="s">
        <v>12066</v>
      </c>
      <c r="C6240" s="20" t="s">
        <v>12139</v>
      </c>
      <c r="D6240" s="20" t="s">
        <v>12075</v>
      </c>
      <c r="E6240" s="20" t="s">
        <v>12076</v>
      </c>
      <c r="F6240" s="20" t="s">
        <v>12077</v>
      </c>
      <c r="H6240" s="20" t="s">
        <v>49</v>
      </c>
    </row>
    <row r="6241" customFormat="false" ht="15.75" hidden="false" customHeight="false" outlineLevel="0" collapsed="false">
      <c r="A6241" s="20" t="s">
        <v>12140</v>
      </c>
      <c r="B6241" s="20" t="s">
        <v>12066</v>
      </c>
      <c r="C6241" s="20" t="s">
        <v>12139</v>
      </c>
      <c r="D6241" s="20" t="s">
        <v>12075</v>
      </c>
      <c r="E6241" s="20" t="s">
        <v>12076</v>
      </c>
      <c r="F6241" s="20" t="s">
        <v>12077</v>
      </c>
      <c r="H6241" s="20" t="s">
        <v>49</v>
      </c>
    </row>
    <row r="6242" customFormat="false" ht="15.75" hidden="false" customHeight="false" outlineLevel="0" collapsed="false">
      <c r="A6242" s="20" t="s">
        <v>12141</v>
      </c>
      <c r="B6242" s="20" t="s">
        <v>12066</v>
      </c>
      <c r="C6242" s="20" t="s">
        <v>12142</v>
      </c>
      <c r="D6242" s="20" t="s">
        <v>12075</v>
      </c>
      <c r="E6242" s="20" t="s">
        <v>12076</v>
      </c>
      <c r="F6242" s="20" t="s">
        <v>12077</v>
      </c>
      <c r="H6242" s="20" t="s">
        <v>49</v>
      </c>
    </row>
    <row r="6243" customFormat="false" ht="15.75" hidden="false" customHeight="false" outlineLevel="0" collapsed="false">
      <c r="A6243" s="20" t="s">
        <v>12143</v>
      </c>
      <c r="B6243" s="20" t="s">
        <v>12066</v>
      </c>
      <c r="C6243" s="20" t="s">
        <v>12142</v>
      </c>
      <c r="D6243" s="20" t="s">
        <v>12075</v>
      </c>
      <c r="E6243" s="20" t="s">
        <v>12076</v>
      </c>
      <c r="F6243" s="20" t="s">
        <v>12077</v>
      </c>
      <c r="H6243" s="20" t="s">
        <v>49</v>
      </c>
    </row>
    <row r="6244" customFormat="false" ht="15.75" hidden="false" customHeight="false" outlineLevel="0" collapsed="false">
      <c r="A6244" s="20" t="s">
        <v>12144</v>
      </c>
      <c r="B6244" s="20" t="s">
        <v>12066</v>
      </c>
      <c r="C6244" s="20" t="s">
        <v>12145</v>
      </c>
      <c r="D6244" s="20" t="s">
        <v>12075</v>
      </c>
      <c r="E6244" s="20" t="s">
        <v>12076</v>
      </c>
      <c r="F6244" s="20" t="s">
        <v>12077</v>
      </c>
      <c r="H6244" s="20" t="s">
        <v>49</v>
      </c>
    </row>
    <row r="6245" customFormat="false" ht="15.75" hidden="false" customHeight="false" outlineLevel="0" collapsed="false">
      <c r="A6245" s="20" t="s">
        <v>12146</v>
      </c>
      <c r="B6245" s="20" t="s">
        <v>12066</v>
      </c>
      <c r="C6245" s="20" t="s">
        <v>12145</v>
      </c>
      <c r="D6245" s="20" t="s">
        <v>12075</v>
      </c>
      <c r="E6245" s="20" t="s">
        <v>12076</v>
      </c>
      <c r="F6245" s="20" t="s">
        <v>12077</v>
      </c>
      <c r="H6245" s="20" t="s">
        <v>49</v>
      </c>
    </row>
    <row r="6246" customFormat="false" ht="15.75" hidden="false" customHeight="false" outlineLevel="0" collapsed="false">
      <c r="A6246" s="20" t="s">
        <v>12147</v>
      </c>
      <c r="B6246" s="20" t="s">
        <v>12066</v>
      </c>
      <c r="C6246" s="20" t="s">
        <v>12148</v>
      </c>
      <c r="D6246" s="20" t="s">
        <v>12075</v>
      </c>
      <c r="E6246" s="20" t="s">
        <v>12076</v>
      </c>
      <c r="F6246" s="20" t="s">
        <v>12077</v>
      </c>
      <c r="H6246" s="20" t="s">
        <v>49</v>
      </c>
    </row>
    <row r="6247" customFormat="false" ht="15.75" hidden="false" customHeight="false" outlineLevel="0" collapsed="false">
      <c r="A6247" s="20" t="s">
        <v>12149</v>
      </c>
      <c r="B6247" s="20" t="s">
        <v>12066</v>
      </c>
      <c r="C6247" s="20" t="s">
        <v>12148</v>
      </c>
      <c r="D6247" s="20" t="s">
        <v>12075</v>
      </c>
      <c r="E6247" s="20" t="s">
        <v>12076</v>
      </c>
      <c r="F6247" s="20" t="s">
        <v>12077</v>
      </c>
      <c r="H6247" s="20" t="s">
        <v>49</v>
      </c>
    </row>
    <row r="6248" customFormat="false" ht="15.75" hidden="false" customHeight="false" outlineLevel="0" collapsed="false">
      <c r="A6248" s="20" t="s">
        <v>12150</v>
      </c>
      <c r="B6248" s="20" t="s">
        <v>12066</v>
      </c>
      <c r="C6248" s="20" t="s">
        <v>12151</v>
      </c>
      <c r="D6248" s="20" t="s">
        <v>12075</v>
      </c>
      <c r="E6248" s="20" t="s">
        <v>12076</v>
      </c>
      <c r="F6248" s="20" t="s">
        <v>12077</v>
      </c>
      <c r="H6248" s="20" t="s">
        <v>49</v>
      </c>
    </row>
    <row r="6249" customFormat="false" ht="15.75" hidden="false" customHeight="false" outlineLevel="0" collapsed="false">
      <c r="A6249" s="20" t="s">
        <v>12152</v>
      </c>
      <c r="B6249" s="20" t="s">
        <v>12066</v>
      </c>
      <c r="C6249" s="20" t="s">
        <v>12151</v>
      </c>
      <c r="D6249" s="20" t="s">
        <v>12075</v>
      </c>
      <c r="E6249" s="20" t="s">
        <v>12076</v>
      </c>
      <c r="F6249" s="20" t="s">
        <v>12077</v>
      </c>
      <c r="H6249" s="20" t="s">
        <v>49</v>
      </c>
    </row>
    <row r="6250" customFormat="false" ht="15.75" hidden="false" customHeight="false" outlineLevel="0" collapsed="false">
      <c r="A6250" s="20" t="s">
        <v>12153</v>
      </c>
      <c r="B6250" s="20" t="s">
        <v>12066</v>
      </c>
      <c r="C6250" s="20" t="s">
        <v>12154</v>
      </c>
      <c r="D6250" s="20" t="s">
        <v>12075</v>
      </c>
      <c r="E6250" s="20" t="s">
        <v>12076</v>
      </c>
      <c r="F6250" s="20" t="s">
        <v>12077</v>
      </c>
      <c r="H6250" s="20" t="s">
        <v>49</v>
      </c>
    </row>
    <row r="6251" customFormat="false" ht="15.75" hidden="false" customHeight="false" outlineLevel="0" collapsed="false">
      <c r="A6251" s="20" t="s">
        <v>12155</v>
      </c>
      <c r="B6251" s="20" t="s">
        <v>12066</v>
      </c>
      <c r="C6251" s="20" t="s">
        <v>12154</v>
      </c>
      <c r="D6251" s="20" t="s">
        <v>12075</v>
      </c>
      <c r="E6251" s="20" t="s">
        <v>12076</v>
      </c>
      <c r="F6251" s="20" t="s">
        <v>12077</v>
      </c>
      <c r="H6251" s="20" t="s">
        <v>49</v>
      </c>
    </row>
    <row r="6252" customFormat="false" ht="15.75" hidden="false" customHeight="false" outlineLevel="0" collapsed="false">
      <c r="A6252" s="20" t="s">
        <v>12156</v>
      </c>
      <c r="B6252" s="20" t="s">
        <v>12066</v>
      </c>
      <c r="C6252" s="20" t="s">
        <v>12157</v>
      </c>
      <c r="D6252" s="20" t="s">
        <v>12075</v>
      </c>
      <c r="E6252" s="20" t="s">
        <v>12076</v>
      </c>
      <c r="F6252" s="20" t="s">
        <v>12077</v>
      </c>
      <c r="H6252" s="20" t="s">
        <v>49</v>
      </c>
    </row>
    <row r="6253" customFormat="false" ht="15.75" hidden="false" customHeight="false" outlineLevel="0" collapsed="false">
      <c r="A6253" s="20" t="s">
        <v>12158</v>
      </c>
      <c r="B6253" s="20" t="s">
        <v>12066</v>
      </c>
      <c r="C6253" s="20" t="s">
        <v>12157</v>
      </c>
      <c r="D6253" s="20" t="s">
        <v>12075</v>
      </c>
      <c r="E6253" s="20" t="s">
        <v>12076</v>
      </c>
      <c r="F6253" s="20" t="s">
        <v>12077</v>
      </c>
      <c r="H6253" s="20" t="s">
        <v>49</v>
      </c>
    </row>
    <row r="6254" customFormat="false" ht="15.75" hidden="false" customHeight="false" outlineLevel="0" collapsed="false">
      <c r="A6254" s="20" t="s">
        <v>12159</v>
      </c>
      <c r="B6254" s="20" t="s">
        <v>12066</v>
      </c>
      <c r="C6254" s="20" t="s">
        <v>12160</v>
      </c>
      <c r="D6254" s="20" t="s">
        <v>12075</v>
      </c>
      <c r="E6254" s="20" t="s">
        <v>12076</v>
      </c>
      <c r="F6254" s="20" t="s">
        <v>12077</v>
      </c>
      <c r="H6254" s="20" t="s">
        <v>49</v>
      </c>
    </row>
    <row r="6255" customFormat="false" ht="15.75" hidden="false" customHeight="false" outlineLevel="0" collapsed="false">
      <c r="A6255" s="20" t="s">
        <v>12161</v>
      </c>
      <c r="B6255" s="20" t="s">
        <v>12066</v>
      </c>
      <c r="C6255" s="20" t="s">
        <v>12160</v>
      </c>
      <c r="D6255" s="20" t="s">
        <v>12075</v>
      </c>
      <c r="E6255" s="20" t="s">
        <v>12076</v>
      </c>
      <c r="F6255" s="20" t="s">
        <v>12077</v>
      </c>
      <c r="H6255" s="20" t="s">
        <v>49</v>
      </c>
    </row>
    <row r="6256" customFormat="false" ht="15.75" hidden="false" customHeight="false" outlineLevel="0" collapsed="false">
      <c r="A6256" s="20" t="s">
        <v>12162</v>
      </c>
      <c r="B6256" s="20" t="s">
        <v>12066</v>
      </c>
      <c r="C6256" s="20" t="s">
        <v>12163</v>
      </c>
      <c r="D6256" s="20" t="s">
        <v>12075</v>
      </c>
      <c r="E6256" s="20" t="s">
        <v>12076</v>
      </c>
      <c r="F6256" s="20" t="s">
        <v>12077</v>
      </c>
      <c r="H6256" s="20" t="s">
        <v>49</v>
      </c>
    </row>
    <row r="6257" customFormat="false" ht="15.75" hidden="false" customHeight="false" outlineLevel="0" collapsed="false">
      <c r="A6257" s="20" t="s">
        <v>12164</v>
      </c>
      <c r="B6257" s="20" t="s">
        <v>12066</v>
      </c>
      <c r="C6257" s="20" t="s">
        <v>12163</v>
      </c>
      <c r="D6257" s="20" t="s">
        <v>12075</v>
      </c>
      <c r="E6257" s="20" t="s">
        <v>12076</v>
      </c>
      <c r="F6257" s="20" t="s">
        <v>12077</v>
      </c>
      <c r="H6257" s="20" t="s">
        <v>49</v>
      </c>
    </row>
    <row r="6258" customFormat="false" ht="15.75" hidden="false" customHeight="false" outlineLevel="0" collapsed="false">
      <c r="A6258" s="20" t="s">
        <v>12165</v>
      </c>
      <c r="B6258" s="20" t="s">
        <v>12066</v>
      </c>
      <c r="C6258" s="20" t="s">
        <v>12166</v>
      </c>
      <c r="D6258" s="20" t="s">
        <v>12167</v>
      </c>
      <c r="E6258" s="20" t="s">
        <v>12168</v>
      </c>
      <c r="F6258" s="20" t="s">
        <v>12169</v>
      </c>
      <c r="H6258" s="20" t="s">
        <v>49</v>
      </c>
    </row>
    <row r="6259" customFormat="false" ht="15.75" hidden="false" customHeight="false" outlineLevel="0" collapsed="false">
      <c r="A6259" s="20" t="s">
        <v>12170</v>
      </c>
      <c r="B6259" s="20" t="s">
        <v>12066</v>
      </c>
      <c r="C6259" s="20" t="s">
        <v>12166</v>
      </c>
      <c r="D6259" s="20" t="s">
        <v>12167</v>
      </c>
      <c r="E6259" s="20" t="s">
        <v>12168</v>
      </c>
      <c r="F6259" s="20" t="s">
        <v>12169</v>
      </c>
      <c r="H6259" s="20" t="s">
        <v>49</v>
      </c>
    </row>
    <row r="6260" customFormat="false" ht="15.75" hidden="false" customHeight="false" outlineLevel="0" collapsed="false">
      <c r="A6260" s="20" t="s">
        <v>12171</v>
      </c>
      <c r="B6260" s="20" t="s">
        <v>12066</v>
      </c>
      <c r="C6260" s="20" t="s">
        <v>12172</v>
      </c>
      <c r="D6260" s="20" t="s">
        <v>12167</v>
      </c>
      <c r="E6260" s="20" t="s">
        <v>12168</v>
      </c>
      <c r="F6260" s="20" t="s">
        <v>12169</v>
      </c>
      <c r="H6260" s="20" t="s">
        <v>49</v>
      </c>
    </row>
    <row r="6261" customFormat="false" ht="15.75" hidden="false" customHeight="false" outlineLevel="0" collapsed="false">
      <c r="A6261" s="20" t="s">
        <v>12173</v>
      </c>
      <c r="B6261" s="20" t="s">
        <v>12066</v>
      </c>
      <c r="C6261" s="20" t="s">
        <v>12172</v>
      </c>
      <c r="D6261" s="20" t="s">
        <v>12167</v>
      </c>
      <c r="E6261" s="20" t="s">
        <v>12168</v>
      </c>
      <c r="F6261" s="20" t="s">
        <v>12169</v>
      </c>
      <c r="H6261" s="20" t="s">
        <v>49</v>
      </c>
    </row>
    <row r="6262" customFormat="false" ht="15.75" hidden="false" customHeight="false" outlineLevel="0" collapsed="false">
      <c r="A6262" s="20" t="s">
        <v>12174</v>
      </c>
      <c r="B6262" s="20" t="s">
        <v>12066</v>
      </c>
      <c r="C6262" s="20" t="s">
        <v>12175</v>
      </c>
      <c r="D6262" s="20" t="s">
        <v>12108</v>
      </c>
      <c r="E6262" s="20" t="s">
        <v>12109</v>
      </c>
      <c r="F6262" s="20" t="s">
        <v>12104</v>
      </c>
      <c r="H6262" s="20" t="s">
        <v>49</v>
      </c>
    </row>
    <row r="6263" customFormat="false" ht="15.75" hidden="false" customHeight="false" outlineLevel="0" collapsed="false">
      <c r="A6263" s="20" t="s">
        <v>12176</v>
      </c>
      <c r="B6263" s="20" t="s">
        <v>12066</v>
      </c>
      <c r="C6263" s="20" t="s">
        <v>12175</v>
      </c>
      <c r="D6263" s="20" t="s">
        <v>12108</v>
      </c>
      <c r="E6263" s="20" t="s">
        <v>12109</v>
      </c>
      <c r="F6263" s="20" t="s">
        <v>12104</v>
      </c>
      <c r="H6263" s="20" t="s">
        <v>49</v>
      </c>
    </row>
    <row r="6264" customFormat="false" ht="15.75" hidden="false" customHeight="false" outlineLevel="0" collapsed="false">
      <c r="A6264" s="20" t="s">
        <v>12177</v>
      </c>
      <c r="B6264" s="20" t="s">
        <v>12066</v>
      </c>
      <c r="C6264" s="20" t="s">
        <v>12178</v>
      </c>
      <c r="D6264" s="20" t="s">
        <v>12108</v>
      </c>
      <c r="E6264" s="20" t="s">
        <v>12109</v>
      </c>
      <c r="F6264" s="20" t="s">
        <v>12104</v>
      </c>
      <c r="H6264" s="20" t="s">
        <v>49</v>
      </c>
    </row>
    <row r="6265" customFormat="false" ht="15.75" hidden="false" customHeight="false" outlineLevel="0" collapsed="false">
      <c r="A6265" s="20" t="s">
        <v>12179</v>
      </c>
      <c r="B6265" s="20" t="s">
        <v>12066</v>
      </c>
      <c r="C6265" s="20" t="s">
        <v>12178</v>
      </c>
      <c r="D6265" s="20" t="s">
        <v>12108</v>
      </c>
      <c r="E6265" s="20" t="s">
        <v>12109</v>
      </c>
      <c r="F6265" s="20" t="s">
        <v>12104</v>
      </c>
      <c r="H6265" s="20" t="s">
        <v>49</v>
      </c>
    </row>
    <row r="6266" customFormat="false" ht="15.75" hidden="false" customHeight="false" outlineLevel="0" collapsed="false">
      <c r="A6266" s="20" t="s">
        <v>12180</v>
      </c>
      <c r="B6266" s="20" t="s">
        <v>12066</v>
      </c>
      <c r="C6266" s="20" t="s">
        <v>12181</v>
      </c>
      <c r="D6266" s="20" t="s">
        <v>12108</v>
      </c>
      <c r="E6266" s="20" t="s">
        <v>12109</v>
      </c>
      <c r="F6266" s="20" t="s">
        <v>12104</v>
      </c>
      <c r="H6266" s="20" t="s">
        <v>49</v>
      </c>
    </row>
    <row r="6267" customFormat="false" ht="15.75" hidden="false" customHeight="false" outlineLevel="0" collapsed="false">
      <c r="A6267" s="20" t="s">
        <v>12182</v>
      </c>
      <c r="B6267" s="20" t="s">
        <v>12066</v>
      </c>
      <c r="C6267" s="20" t="s">
        <v>12181</v>
      </c>
      <c r="D6267" s="20" t="s">
        <v>12108</v>
      </c>
      <c r="E6267" s="20" t="s">
        <v>12109</v>
      </c>
      <c r="F6267" s="20" t="s">
        <v>12104</v>
      </c>
      <c r="H6267" s="20" t="s">
        <v>49</v>
      </c>
    </row>
    <row r="6268" customFormat="false" ht="15.75" hidden="false" customHeight="false" outlineLevel="0" collapsed="false">
      <c r="A6268" s="20" t="s">
        <v>12183</v>
      </c>
      <c r="B6268" s="20" t="s">
        <v>12066</v>
      </c>
      <c r="C6268" s="20" t="s">
        <v>12184</v>
      </c>
      <c r="D6268" s="20" t="s">
        <v>12108</v>
      </c>
      <c r="E6268" s="20" t="s">
        <v>12109</v>
      </c>
      <c r="F6268" s="20" t="s">
        <v>12104</v>
      </c>
      <c r="H6268" s="20" t="s">
        <v>49</v>
      </c>
    </row>
    <row r="6269" customFormat="false" ht="15.75" hidden="false" customHeight="false" outlineLevel="0" collapsed="false">
      <c r="A6269" s="20" t="s">
        <v>12185</v>
      </c>
      <c r="B6269" s="20" t="s">
        <v>12066</v>
      </c>
      <c r="C6269" s="20" t="s">
        <v>12184</v>
      </c>
      <c r="D6269" s="20" t="s">
        <v>12108</v>
      </c>
      <c r="E6269" s="20" t="s">
        <v>12109</v>
      </c>
      <c r="F6269" s="20" t="s">
        <v>12104</v>
      </c>
      <c r="H6269" s="20" t="s">
        <v>49</v>
      </c>
    </row>
    <row r="6270" customFormat="false" ht="15.75" hidden="false" customHeight="false" outlineLevel="0" collapsed="false">
      <c r="A6270" s="20" t="s">
        <v>12186</v>
      </c>
      <c r="B6270" s="20" t="s">
        <v>12066</v>
      </c>
      <c r="C6270" s="20" t="s">
        <v>12187</v>
      </c>
      <c r="D6270" s="20" t="s">
        <v>12108</v>
      </c>
      <c r="E6270" s="20" t="s">
        <v>12109</v>
      </c>
      <c r="F6270" s="20" t="s">
        <v>12104</v>
      </c>
      <c r="H6270" s="20" t="s">
        <v>49</v>
      </c>
    </row>
    <row r="6271" customFormat="false" ht="15.75" hidden="false" customHeight="false" outlineLevel="0" collapsed="false">
      <c r="A6271" s="20" t="s">
        <v>12188</v>
      </c>
      <c r="B6271" s="20" t="s">
        <v>12066</v>
      </c>
      <c r="C6271" s="20" t="s">
        <v>12187</v>
      </c>
      <c r="D6271" s="20" t="s">
        <v>12108</v>
      </c>
      <c r="E6271" s="20" t="s">
        <v>12109</v>
      </c>
      <c r="F6271" s="20" t="s">
        <v>12104</v>
      </c>
      <c r="H6271" s="20" t="s">
        <v>49</v>
      </c>
    </row>
    <row r="6272" customFormat="false" ht="15.75" hidden="false" customHeight="false" outlineLevel="0" collapsed="false">
      <c r="A6272" s="20" t="s">
        <v>12189</v>
      </c>
      <c r="B6272" s="20" t="s">
        <v>12066</v>
      </c>
      <c r="C6272" s="20" t="s">
        <v>12190</v>
      </c>
      <c r="D6272" s="20" t="s">
        <v>12108</v>
      </c>
      <c r="E6272" s="20" t="s">
        <v>12109</v>
      </c>
      <c r="F6272" s="20" t="s">
        <v>12104</v>
      </c>
      <c r="H6272" s="20" t="s">
        <v>49</v>
      </c>
    </row>
    <row r="6273" customFormat="false" ht="15.75" hidden="false" customHeight="false" outlineLevel="0" collapsed="false">
      <c r="A6273" s="20" t="s">
        <v>12191</v>
      </c>
      <c r="B6273" s="20" t="s">
        <v>12066</v>
      </c>
      <c r="C6273" s="20" t="s">
        <v>12190</v>
      </c>
      <c r="D6273" s="20" t="s">
        <v>12108</v>
      </c>
      <c r="E6273" s="20" t="s">
        <v>12109</v>
      </c>
      <c r="F6273" s="20" t="s">
        <v>12104</v>
      </c>
      <c r="H6273" s="20" t="s">
        <v>49</v>
      </c>
    </row>
    <row r="6274" customFormat="false" ht="15.75" hidden="false" customHeight="false" outlineLevel="0" collapsed="false">
      <c r="A6274" s="20" t="s">
        <v>12192</v>
      </c>
      <c r="B6274" s="20" t="s">
        <v>12066</v>
      </c>
      <c r="C6274" s="20" t="s">
        <v>12193</v>
      </c>
      <c r="D6274" s="20" t="s">
        <v>12108</v>
      </c>
      <c r="E6274" s="20" t="s">
        <v>12109</v>
      </c>
      <c r="F6274" s="20" t="s">
        <v>12104</v>
      </c>
      <c r="H6274" s="20" t="s">
        <v>49</v>
      </c>
    </row>
    <row r="6275" customFormat="false" ht="15.75" hidden="false" customHeight="false" outlineLevel="0" collapsed="false">
      <c r="A6275" s="20" t="s">
        <v>12194</v>
      </c>
      <c r="B6275" s="20" t="s">
        <v>12066</v>
      </c>
      <c r="C6275" s="20" t="s">
        <v>12193</v>
      </c>
      <c r="D6275" s="20" t="s">
        <v>12108</v>
      </c>
      <c r="E6275" s="20" t="s">
        <v>12109</v>
      </c>
      <c r="F6275" s="20" t="s">
        <v>12104</v>
      </c>
      <c r="H6275" s="20" t="s">
        <v>49</v>
      </c>
    </row>
    <row r="6276" customFormat="false" ht="15.75" hidden="false" customHeight="false" outlineLevel="0" collapsed="false">
      <c r="A6276" s="20" t="s">
        <v>12195</v>
      </c>
      <c r="B6276" s="20" t="s">
        <v>12066</v>
      </c>
      <c r="C6276" s="20" t="s">
        <v>12196</v>
      </c>
      <c r="D6276" s="20" t="s">
        <v>12108</v>
      </c>
      <c r="E6276" s="20" t="s">
        <v>12109</v>
      </c>
      <c r="F6276" s="20" t="s">
        <v>12104</v>
      </c>
      <c r="H6276" s="20" t="s">
        <v>49</v>
      </c>
    </row>
    <row r="6277" customFormat="false" ht="15.75" hidden="false" customHeight="false" outlineLevel="0" collapsed="false">
      <c r="A6277" s="20" t="s">
        <v>12197</v>
      </c>
      <c r="B6277" s="20" t="s">
        <v>12066</v>
      </c>
      <c r="C6277" s="20" t="s">
        <v>12196</v>
      </c>
      <c r="D6277" s="20" t="s">
        <v>12108</v>
      </c>
      <c r="E6277" s="20" t="s">
        <v>12109</v>
      </c>
      <c r="F6277" s="20" t="s">
        <v>12104</v>
      </c>
      <c r="H6277" s="20" t="s">
        <v>49</v>
      </c>
    </row>
    <row r="6278" customFormat="false" ht="15.75" hidden="false" customHeight="false" outlineLevel="0" collapsed="false">
      <c r="A6278" s="20" t="s">
        <v>12198</v>
      </c>
      <c r="B6278" s="20" t="s">
        <v>12066</v>
      </c>
      <c r="C6278" s="20" t="s">
        <v>12199</v>
      </c>
      <c r="D6278" s="20" t="s">
        <v>12108</v>
      </c>
      <c r="E6278" s="20" t="s">
        <v>12109</v>
      </c>
      <c r="F6278" s="20" t="s">
        <v>12104</v>
      </c>
      <c r="H6278" s="20" t="s">
        <v>49</v>
      </c>
    </row>
    <row r="6279" customFormat="false" ht="15.75" hidden="false" customHeight="false" outlineLevel="0" collapsed="false">
      <c r="A6279" s="20" t="s">
        <v>12200</v>
      </c>
      <c r="B6279" s="20" t="s">
        <v>12066</v>
      </c>
      <c r="C6279" s="20" t="s">
        <v>12199</v>
      </c>
      <c r="D6279" s="20" t="s">
        <v>12108</v>
      </c>
      <c r="E6279" s="20" t="s">
        <v>12109</v>
      </c>
      <c r="F6279" s="20" t="s">
        <v>12104</v>
      </c>
      <c r="H6279" s="20" t="s">
        <v>49</v>
      </c>
    </row>
    <row r="6280" customFormat="false" ht="15.75" hidden="false" customHeight="false" outlineLevel="0" collapsed="false">
      <c r="A6280" s="20" t="s">
        <v>12201</v>
      </c>
      <c r="B6280" s="20" t="s">
        <v>12066</v>
      </c>
      <c r="C6280" s="20" t="s">
        <v>12202</v>
      </c>
      <c r="D6280" s="20" t="s">
        <v>12075</v>
      </c>
      <c r="E6280" s="20" t="s">
        <v>12076</v>
      </c>
      <c r="F6280" s="20" t="s">
        <v>12077</v>
      </c>
      <c r="H6280" s="20" t="s">
        <v>49</v>
      </c>
    </row>
    <row r="6281" customFormat="false" ht="15.75" hidden="false" customHeight="false" outlineLevel="0" collapsed="false">
      <c r="A6281" s="20" t="s">
        <v>12203</v>
      </c>
      <c r="B6281" s="20" t="s">
        <v>12066</v>
      </c>
      <c r="C6281" s="20" t="s">
        <v>12202</v>
      </c>
      <c r="D6281" s="20" t="s">
        <v>12075</v>
      </c>
      <c r="E6281" s="20" t="s">
        <v>12076</v>
      </c>
      <c r="F6281" s="20" t="s">
        <v>12077</v>
      </c>
      <c r="H6281" s="20" t="s">
        <v>49</v>
      </c>
    </row>
    <row r="6282" customFormat="false" ht="15.75" hidden="false" customHeight="false" outlineLevel="0" collapsed="false">
      <c r="A6282" s="20" t="s">
        <v>12204</v>
      </c>
      <c r="B6282" s="20" t="s">
        <v>12066</v>
      </c>
      <c r="C6282" s="20" t="s">
        <v>12205</v>
      </c>
      <c r="D6282" s="20" t="s">
        <v>12075</v>
      </c>
      <c r="E6282" s="20" t="s">
        <v>12076</v>
      </c>
      <c r="F6282" s="20" t="s">
        <v>12077</v>
      </c>
      <c r="H6282" s="20" t="s">
        <v>49</v>
      </c>
    </row>
    <row r="6283" customFormat="false" ht="15.75" hidden="false" customHeight="false" outlineLevel="0" collapsed="false">
      <c r="A6283" s="20" t="s">
        <v>12206</v>
      </c>
      <c r="B6283" s="20" t="s">
        <v>12066</v>
      </c>
      <c r="C6283" s="20" t="s">
        <v>12205</v>
      </c>
      <c r="D6283" s="20" t="s">
        <v>12075</v>
      </c>
      <c r="E6283" s="20" t="s">
        <v>12076</v>
      </c>
      <c r="F6283" s="20" t="s">
        <v>12077</v>
      </c>
      <c r="H6283" s="20" t="s">
        <v>49</v>
      </c>
    </row>
    <row r="6284" customFormat="false" ht="15.75" hidden="false" customHeight="false" outlineLevel="0" collapsed="false">
      <c r="A6284" s="20" t="s">
        <v>12207</v>
      </c>
      <c r="B6284" s="20" t="s">
        <v>12066</v>
      </c>
      <c r="C6284" s="20" t="s">
        <v>12208</v>
      </c>
      <c r="D6284" s="20" t="s">
        <v>12075</v>
      </c>
      <c r="E6284" s="20" t="s">
        <v>12076</v>
      </c>
      <c r="F6284" s="20" t="s">
        <v>12077</v>
      </c>
      <c r="H6284" s="20" t="s">
        <v>49</v>
      </c>
    </row>
    <row r="6285" customFormat="false" ht="15.75" hidden="false" customHeight="false" outlineLevel="0" collapsed="false">
      <c r="A6285" s="20" t="s">
        <v>12209</v>
      </c>
      <c r="B6285" s="20" t="s">
        <v>12066</v>
      </c>
      <c r="C6285" s="20" t="s">
        <v>12208</v>
      </c>
      <c r="D6285" s="20" t="s">
        <v>12075</v>
      </c>
      <c r="E6285" s="20" t="s">
        <v>12076</v>
      </c>
      <c r="F6285" s="20" t="s">
        <v>12077</v>
      </c>
      <c r="H6285" s="20" t="s">
        <v>49</v>
      </c>
    </row>
    <row r="6286" customFormat="false" ht="15.75" hidden="false" customHeight="false" outlineLevel="0" collapsed="false">
      <c r="A6286" s="20" t="s">
        <v>12210</v>
      </c>
      <c r="B6286" s="20" t="s">
        <v>12066</v>
      </c>
      <c r="C6286" s="20" t="s">
        <v>12211</v>
      </c>
      <c r="D6286" s="20" t="s">
        <v>12075</v>
      </c>
      <c r="E6286" s="20" t="s">
        <v>12076</v>
      </c>
      <c r="F6286" s="20" t="s">
        <v>12077</v>
      </c>
      <c r="H6286" s="20" t="s">
        <v>49</v>
      </c>
    </row>
    <row r="6287" customFormat="false" ht="15.75" hidden="false" customHeight="false" outlineLevel="0" collapsed="false">
      <c r="A6287" s="20" t="s">
        <v>12212</v>
      </c>
      <c r="B6287" s="20" t="s">
        <v>12066</v>
      </c>
      <c r="C6287" s="20" t="s">
        <v>12211</v>
      </c>
      <c r="D6287" s="20" t="s">
        <v>12075</v>
      </c>
      <c r="E6287" s="20" t="s">
        <v>12076</v>
      </c>
      <c r="F6287" s="20" t="s">
        <v>12077</v>
      </c>
      <c r="H6287" s="20" t="s">
        <v>49</v>
      </c>
    </row>
    <row r="6288" customFormat="false" ht="15.75" hidden="false" customHeight="false" outlineLevel="0" collapsed="false">
      <c r="A6288" s="20" t="s">
        <v>12213</v>
      </c>
      <c r="B6288" s="20" t="s">
        <v>12066</v>
      </c>
      <c r="C6288" s="20" t="s">
        <v>12214</v>
      </c>
      <c r="D6288" s="20" t="s">
        <v>12075</v>
      </c>
      <c r="E6288" s="20" t="s">
        <v>12076</v>
      </c>
      <c r="F6288" s="20" t="s">
        <v>12077</v>
      </c>
      <c r="H6288" s="20" t="s">
        <v>49</v>
      </c>
    </row>
    <row r="6289" customFormat="false" ht="15.75" hidden="false" customHeight="false" outlineLevel="0" collapsed="false">
      <c r="A6289" s="20" t="s">
        <v>12215</v>
      </c>
      <c r="B6289" s="20" t="s">
        <v>12066</v>
      </c>
      <c r="C6289" s="20" t="s">
        <v>12214</v>
      </c>
      <c r="D6289" s="20" t="s">
        <v>12075</v>
      </c>
      <c r="E6289" s="20" t="s">
        <v>12076</v>
      </c>
      <c r="F6289" s="20" t="s">
        <v>12077</v>
      </c>
      <c r="H6289" s="20" t="s">
        <v>49</v>
      </c>
    </row>
    <row r="6290" customFormat="false" ht="15.75" hidden="false" customHeight="false" outlineLevel="0" collapsed="false">
      <c r="A6290" s="20" t="s">
        <v>12216</v>
      </c>
      <c r="B6290" s="20" t="s">
        <v>12066</v>
      </c>
      <c r="C6290" s="20" t="s">
        <v>12217</v>
      </c>
      <c r="D6290" s="20" t="s">
        <v>12075</v>
      </c>
      <c r="E6290" s="20" t="s">
        <v>12076</v>
      </c>
      <c r="F6290" s="20" t="s">
        <v>12077</v>
      </c>
      <c r="H6290" s="20" t="s">
        <v>49</v>
      </c>
    </row>
    <row r="6291" customFormat="false" ht="15.75" hidden="false" customHeight="false" outlineLevel="0" collapsed="false">
      <c r="A6291" s="20" t="s">
        <v>12218</v>
      </c>
      <c r="B6291" s="20" t="s">
        <v>12066</v>
      </c>
      <c r="C6291" s="20" t="s">
        <v>12217</v>
      </c>
      <c r="D6291" s="20" t="s">
        <v>12075</v>
      </c>
      <c r="E6291" s="20" t="s">
        <v>12076</v>
      </c>
      <c r="F6291" s="20" t="s">
        <v>12077</v>
      </c>
      <c r="H6291" s="20" t="s">
        <v>49</v>
      </c>
    </row>
    <row r="6292" customFormat="false" ht="15.75" hidden="false" customHeight="false" outlineLevel="0" collapsed="false">
      <c r="A6292" s="20" t="s">
        <v>12219</v>
      </c>
      <c r="B6292" s="20" t="s">
        <v>12066</v>
      </c>
      <c r="C6292" s="20" t="s">
        <v>12220</v>
      </c>
      <c r="D6292" s="20" t="s">
        <v>12108</v>
      </c>
      <c r="E6292" s="20" t="s">
        <v>12109</v>
      </c>
      <c r="F6292" s="20" t="s">
        <v>12104</v>
      </c>
      <c r="H6292" s="20" t="s">
        <v>49</v>
      </c>
    </row>
    <row r="6293" customFormat="false" ht="15.75" hidden="false" customHeight="false" outlineLevel="0" collapsed="false">
      <c r="A6293" s="20" t="s">
        <v>12221</v>
      </c>
      <c r="B6293" s="20" t="s">
        <v>12066</v>
      </c>
      <c r="C6293" s="20" t="s">
        <v>12220</v>
      </c>
      <c r="D6293" s="20" t="s">
        <v>12108</v>
      </c>
      <c r="E6293" s="20" t="s">
        <v>12109</v>
      </c>
      <c r="F6293" s="20" t="s">
        <v>12104</v>
      </c>
      <c r="H6293" s="20" t="s">
        <v>49</v>
      </c>
    </row>
    <row r="6294" customFormat="false" ht="15.75" hidden="false" customHeight="false" outlineLevel="0" collapsed="false">
      <c r="A6294" s="20" t="s">
        <v>12222</v>
      </c>
      <c r="B6294" s="20" t="s">
        <v>12066</v>
      </c>
      <c r="C6294" s="20" t="s">
        <v>12223</v>
      </c>
      <c r="D6294" s="20" t="s">
        <v>12108</v>
      </c>
      <c r="E6294" s="20" t="s">
        <v>12109</v>
      </c>
      <c r="F6294" s="20" t="s">
        <v>12104</v>
      </c>
      <c r="H6294" s="20" t="s">
        <v>49</v>
      </c>
    </row>
    <row r="6295" customFormat="false" ht="15.75" hidden="false" customHeight="false" outlineLevel="0" collapsed="false">
      <c r="A6295" s="20" t="s">
        <v>12224</v>
      </c>
      <c r="B6295" s="20" t="s">
        <v>12066</v>
      </c>
      <c r="C6295" s="20" t="s">
        <v>12223</v>
      </c>
      <c r="D6295" s="20" t="s">
        <v>12108</v>
      </c>
      <c r="E6295" s="20" t="s">
        <v>12109</v>
      </c>
      <c r="F6295" s="20" t="s">
        <v>12104</v>
      </c>
      <c r="H6295" s="20" t="s">
        <v>49</v>
      </c>
    </row>
    <row r="6296" customFormat="false" ht="15.75" hidden="false" customHeight="false" outlineLevel="0" collapsed="false">
      <c r="A6296" s="20" t="s">
        <v>12225</v>
      </c>
      <c r="B6296" s="20" t="s">
        <v>12066</v>
      </c>
      <c r="C6296" s="20" t="s">
        <v>12226</v>
      </c>
      <c r="D6296" s="20" t="s">
        <v>12108</v>
      </c>
      <c r="E6296" s="20" t="s">
        <v>12109</v>
      </c>
      <c r="F6296" s="20" t="s">
        <v>12104</v>
      </c>
      <c r="H6296" s="20" t="s">
        <v>49</v>
      </c>
    </row>
    <row r="6297" customFormat="false" ht="15.75" hidden="false" customHeight="false" outlineLevel="0" collapsed="false">
      <c r="A6297" s="20" t="s">
        <v>12227</v>
      </c>
      <c r="B6297" s="20" t="s">
        <v>12066</v>
      </c>
      <c r="C6297" s="20" t="s">
        <v>12226</v>
      </c>
      <c r="D6297" s="20" t="s">
        <v>12108</v>
      </c>
      <c r="E6297" s="20" t="s">
        <v>12109</v>
      </c>
      <c r="F6297" s="20" t="s">
        <v>12104</v>
      </c>
      <c r="H6297" s="20" t="s">
        <v>49</v>
      </c>
    </row>
    <row r="6298" customFormat="false" ht="15.75" hidden="false" customHeight="false" outlineLevel="0" collapsed="false">
      <c r="A6298" s="20" t="s">
        <v>12228</v>
      </c>
      <c r="B6298" s="20" t="s">
        <v>12066</v>
      </c>
      <c r="C6298" s="20" t="s">
        <v>12229</v>
      </c>
      <c r="D6298" s="20" t="s">
        <v>12108</v>
      </c>
      <c r="E6298" s="20" t="s">
        <v>12109</v>
      </c>
      <c r="F6298" s="20" t="s">
        <v>12104</v>
      </c>
      <c r="H6298" s="20" t="s">
        <v>49</v>
      </c>
    </row>
    <row r="6299" customFormat="false" ht="15.75" hidden="false" customHeight="false" outlineLevel="0" collapsed="false">
      <c r="A6299" s="20" t="s">
        <v>12230</v>
      </c>
      <c r="B6299" s="20" t="s">
        <v>12066</v>
      </c>
      <c r="C6299" s="20" t="s">
        <v>12229</v>
      </c>
      <c r="D6299" s="20" t="s">
        <v>12108</v>
      </c>
      <c r="E6299" s="20" t="s">
        <v>12109</v>
      </c>
      <c r="F6299" s="20" t="s">
        <v>12104</v>
      </c>
      <c r="H6299" s="20" t="s">
        <v>49</v>
      </c>
    </row>
    <row r="6300" customFormat="false" ht="15.75" hidden="false" customHeight="false" outlineLevel="0" collapsed="false">
      <c r="A6300" s="20" t="s">
        <v>12231</v>
      </c>
      <c r="B6300" s="20" t="s">
        <v>12066</v>
      </c>
      <c r="C6300" s="20" t="s">
        <v>12232</v>
      </c>
      <c r="D6300" s="20" t="s">
        <v>12075</v>
      </c>
      <c r="E6300" s="20" t="s">
        <v>12109</v>
      </c>
      <c r="F6300" s="20" t="s">
        <v>12104</v>
      </c>
      <c r="H6300" s="20" t="s">
        <v>49</v>
      </c>
    </row>
    <row r="6301" customFormat="false" ht="15.75" hidden="false" customHeight="false" outlineLevel="0" collapsed="false">
      <c r="A6301" s="20" t="s">
        <v>12233</v>
      </c>
      <c r="B6301" s="20" t="s">
        <v>12066</v>
      </c>
      <c r="C6301" s="20" t="s">
        <v>12232</v>
      </c>
      <c r="D6301" s="20" t="s">
        <v>12075</v>
      </c>
      <c r="E6301" s="20" t="s">
        <v>12109</v>
      </c>
      <c r="F6301" s="20" t="s">
        <v>12104</v>
      </c>
      <c r="H6301" s="20" t="s">
        <v>49</v>
      </c>
    </row>
    <row r="6302" customFormat="false" ht="15.75" hidden="false" customHeight="false" outlineLevel="0" collapsed="false">
      <c r="A6302" s="20" t="s">
        <v>12234</v>
      </c>
      <c r="B6302" s="20" t="s">
        <v>12066</v>
      </c>
      <c r="C6302" s="20" t="s">
        <v>12235</v>
      </c>
      <c r="D6302" s="20" t="s">
        <v>12075</v>
      </c>
      <c r="E6302" s="20" t="s">
        <v>12076</v>
      </c>
      <c r="F6302" s="20" t="s">
        <v>12077</v>
      </c>
      <c r="H6302" s="20" t="s">
        <v>49</v>
      </c>
    </row>
    <row r="6303" customFormat="false" ht="15.75" hidden="false" customHeight="false" outlineLevel="0" collapsed="false">
      <c r="A6303" s="20" t="s">
        <v>12236</v>
      </c>
      <c r="B6303" s="20" t="s">
        <v>12066</v>
      </c>
      <c r="C6303" s="20" t="s">
        <v>12235</v>
      </c>
      <c r="D6303" s="20" t="s">
        <v>12075</v>
      </c>
      <c r="E6303" s="20" t="s">
        <v>12076</v>
      </c>
      <c r="F6303" s="20" t="s">
        <v>12077</v>
      </c>
      <c r="H6303" s="20" t="s">
        <v>49</v>
      </c>
    </row>
    <row r="6304" customFormat="false" ht="15.75" hidden="false" customHeight="false" outlineLevel="0" collapsed="false">
      <c r="A6304" s="20" t="s">
        <v>12237</v>
      </c>
      <c r="B6304" s="20" t="s">
        <v>12238</v>
      </c>
      <c r="C6304" s="20" t="s">
        <v>12239</v>
      </c>
      <c r="D6304" s="20" t="s">
        <v>12075</v>
      </c>
      <c r="E6304" s="20" t="s">
        <v>12076</v>
      </c>
      <c r="F6304" s="20" t="s">
        <v>12077</v>
      </c>
      <c r="H6304" s="20" t="s">
        <v>49</v>
      </c>
    </row>
    <row r="6305" customFormat="false" ht="15.75" hidden="false" customHeight="false" outlineLevel="0" collapsed="false">
      <c r="A6305" s="20" t="s">
        <v>12240</v>
      </c>
      <c r="B6305" s="20" t="s">
        <v>12238</v>
      </c>
      <c r="C6305" s="20" t="s">
        <v>12239</v>
      </c>
      <c r="D6305" s="20" t="s">
        <v>12075</v>
      </c>
      <c r="E6305" s="20" t="s">
        <v>12076</v>
      </c>
      <c r="F6305" s="20" t="s">
        <v>12077</v>
      </c>
      <c r="H6305" s="20" t="s">
        <v>49</v>
      </c>
    </row>
    <row r="6306" customFormat="false" ht="15.75" hidden="false" customHeight="false" outlineLevel="0" collapsed="false">
      <c r="A6306" s="20" t="s">
        <v>12241</v>
      </c>
      <c r="B6306" s="20" t="s">
        <v>12066</v>
      </c>
      <c r="C6306" s="20" t="s">
        <v>12242</v>
      </c>
      <c r="D6306" s="20" t="s">
        <v>12075</v>
      </c>
      <c r="E6306" s="20" t="s">
        <v>12076</v>
      </c>
      <c r="F6306" s="20" t="s">
        <v>12077</v>
      </c>
      <c r="H6306" s="20" t="s">
        <v>49</v>
      </c>
    </row>
    <row r="6307" customFormat="false" ht="15.75" hidden="false" customHeight="false" outlineLevel="0" collapsed="false">
      <c r="A6307" s="20" t="s">
        <v>12243</v>
      </c>
      <c r="B6307" s="20" t="s">
        <v>12066</v>
      </c>
      <c r="C6307" s="20" t="s">
        <v>12242</v>
      </c>
      <c r="D6307" s="20" t="s">
        <v>12075</v>
      </c>
      <c r="E6307" s="20" t="s">
        <v>12076</v>
      </c>
      <c r="F6307" s="20" t="s">
        <v>12077</v>
      </c>
      <c r="H6307" s="20" t="s">
        <v>49</v>
      </c>
    </row>
    <row r="6308" customFormat="false" ht="15.75" hidden="false" customHeight="false" outlineLevel="0" collapsed="false">
      <c r="A6308" s="20" t="s">
        <v>12244</v>
      </c>
      <c r="B6308" s="20" t="s">
        <v>12066</v>
      </c>
      <c r="C6308" s="20" t="s">
        <v>12245</v>
      </c>
      <c r="D6308" s="20" t="s">
        <v>12075</v>
      </c>
      <c r="E6308" s="20" t="s">
        <v>12076</v>
      </c>
      <c r="F6308" s="20" t="s">
        <v>12077</v>
      </c>
      <c r="H6308" s="20" t="s">
        <v>49</v>
      </c>
    </row>
    <row r="6309" customFormat="false" ht="15.75" hidden="false" customHeight="false" outlineLevel="0" collapsed="false">
      <c r="A6309" s="20" t="s">
        <v>12246</v>
      </c>
      <c r="B6309" s="20" t="s">
        <v>12066</v>
      </c>
      <c r="C6309" s="20" t="s">
        <v>12245</v>
      </c>
      <c r="D6309" s="20" t="s">
        <v>12075</v>
      </c>
      <c r="E6309" s="20" t="s">
        <v>12076</v>
      </c>
      <c r="F6309" s="20" t="s">
        <v>12077</v>
      </c>
      <c r="H6309" s="20" t="s">
        <v>49</v>
      </c>
    </row>
    <row r="6310" customFormat="false" ht="15.75" hidden="false" customHeight="false" outlineLevel="0" collapsed="false">
      <c r="A6310" s="20" t="s">
        <v>12247</v>
      </c>
      <c r="B6310" s="20" t="s">
        <v>12066</v>
      </c>
      <c r="C6310" s="20" t="s">
        <v>12248</v>
      </c>
      <c r="D6310" s="20" t="s">
        <v>12075</v>
      </c>
      <c r="E6310" s="20" t="s">
        <v>12076</v>
      </c>
      <c r="F6310" s="20" t="s">
        <v>12077</v>
      </c>
      <c r="H6310" s="20" t="s">
        <v>49</v>
      </c>
    </row>
    <row r="6311" customFormat="false" ht="15.75" hidden="false" customHeight="false" outlineLevel="0" collapsed="false">
      <c r="A6311" s="20" t="s">
        <v>12249</v>
      </c>
      <c r="B6311" s="20" t="s">
        <v>12066</v>
      </c>
      <c r="C6311" s="20" t="s">
        <v>12248</v>
      </c>
      <c r="D6311" s="20" t="s">
        <v>12075</v>
      </c>
      <c r="E6311" s="20" t="s">
        <v>12076</v>
      </c>
      <c r="F6311" s="20" t="s">
        <v>12077</v>
      </c>
      <c r="H6311" s="20" t="s">
        <v>49</v>
      </c>
    </row>
    <row r="6312" customFormat="false" ht="15.75" hidden="false" customHeight="false" outlineLevel="0" collapsed="false">
      <c r="A6312" s="20" t="s">
        <v>12250</v>
      </c>
      <c r="B6312" s="20" t="s">
        <v>12066</v>
      </c>
      <c r="C6312" s="20" t="s">
        <v>12251</v>
      </c>
      <c r="D6312" s="20" t="s">
        <v>12075</v>
      </c>
      <c r="E6312" s="20" t="s">
        <v>12076</v>
      </c>
      <c r="F6312" s="20" t="s">
        <v>12077</v>
      </c>
      <c r="H6312" s="20" t="s">
        <v>49</v>
      </c>
    </row>
    <row r="6313" customFormat="false" ht="15.75" hidden="false" customHeight="false" outlineLevel="0" collapsed="false">
      <c r="A6313" s="20" t="s">
        <v>12252</v>
      </c>
      <c r="B6313" s="20" t="s">
        <v>12066</v>
      </c>
      <c r="C6313" s="20" t="s">
        <v>12251</v>
      </c>
      <c r="D6313" s="20" t="s">
        <v>12075</v>
      </c>
      <c r="E6313" s="20" t="s">
        <v>12076</v>
      </c>
      <c r="F6313" s="20" t="s">
        <v>12077</v>
      </c>
      <c r="H6313" s="20" t="s">
        <v>49</v>
      </c>
    </row>
    <row r="6314" customFormat="false" ht="15.75" hidden="false" customHeight="false" outlineLevel="0" collapsed="false">
      <c r="A6314" s="20" t="s">
        <v>12253</v>
      </c>
      <c r="B6314" s="20" t="s">
        <v>12066</v>
      </c>
      <c r="C6314" s="20" t="s">
        <v>12254</v>
      </c>
      <c r="D6314" s="20" t="s">
        <v>12075</v>
      </c>
      <c r="E6314" s="20" t="s">
        <v>12076</v>
      </c>
      <c r="F6314" s="20" t="s">
        <v>12077</v>
      </c>
      <c r="H6314" s="20" t="s">
        <v>49</v>
      </c>
    </row>
    <row r="6315" customFormat="false" ht="15.75" hidden="false" customHeight="false" outlineLevel="0" collapsed="false">
      <c r="A6315" s="20" t="s">
        <v>12255</v>
      </c>
      <c r="B6315" s="20" t="s">
        <v>12066</v>
      </c>
      <c r="C6315" s="20" t="s">
        <v>12254</v>
      </c>
      <c r="D6315" s="20" t="s">
        <v>12075</v>
      </c>
      <c r="E6315" s="20" t="s">
        <v>12076</v>
      </c>
      <c r="F6315" s="20" t="s">
        <v>12077</v>
      </c>
      <c r="H6315" s="20" t="s">
        <v>49</v>
      </c>
    </row>
    <row r="6316" customFormat="false" ht="15.75" hidden="false" customHeight="false" outlineLevel="0" collapsed="false">
      <c r="A6316" s="20" t="s">
        <v>12256</v>
      </c>
      <c r="B6316" s="20" t="s">
        <v>12066</v>
      </c>
      <c r="C6316" s="20" t="s">
        <v>12257</v>
      </c>
      <c r="D6316" s="20" t="s">
        <v>12075</v>
      </c>
      <c r="E6316" s="20" t="s">
        <v>12076</v>
      </c>
      <c r="F6316" s="20" t="s">
        <v>12077</v>
      </c>
      <c r="H6316" s="20" t="s">
        <v>49</v>
      </c>
    </row>
    <row r="6317" customFormat="false" ht="15.75" hidden="false" customHeight="false" outlineLevel="0" collapsed="false">
      <c r="A6317" s="20" t="s">
        <v>12258</v>
      </c>
      <c r="B6317" s="20" t="s">
        <v>12066</v>
      </c>
      <c r="C6317" s="20" t="s">
        <v>12257</v>
      </c>
      <c r="D6317" s="20" t="s">
        <v>12075</v>
      </c>
      <c r="E6317" s="20" t="s">
        <v>12076</v>
      </c>
      <c r="F6317" s="20" t="s">
        <v>12077</v>
      </c>
      <c r="H6317" s="20" t="s">
        <v>49</v>
      </c>
    </row>
    <row r="6318" customFormat="false" ht="15.75" hidden="false" customHeight="false" outlineLevel="0" collapsed="false">
      <c r="A6318" s="20" t="s">
        <v>12259</v>
      </c>
      <c r="B6318" s="20" t="s">
        <v>12066</v>
      </c>
      <c r="C6318" s="20" t="s">
        <v>12260</v>
      </c>
      <c r="D6318" s="20" t="s">
        <v>12075</v>
      </c>
      <c r="E6318" s="20" t="s">
        <v>12076</v>
      </c>
      <c r="F6318" s="20" t="s">
        <v>12077</v>
      </c>
      <c r="H6318" s="20" t="s">
        <v>49</v>
      </c>
    </row>
    <row r="6319" customFormat="false" ht="15.75" hidden="false" customHeight="false" outlineLevel="0" collapsed="false">
      <c r="A6319" s="20" t="s">
        <v>12261</v>
      </c>
      <c r="B6319" s="20" t="s">
        <v>12066</v>
      </c>
      <c r="C6319" s="20" t="s">
        <v>12260</v>
      </c>
      <c r="D6319" s="20" t="s">
        <v>12075</v>
      </c>
      <c r="E6319" s="20" t="s">
        <v>12076</v>
      </c>
      <c r="F6319" s="20" t="s">
        <v>12077</v>
      </c>
      <c r="H6319" s="20" t="s">
        <v>49</v>
      </c>
    </row>
    <row r="6320" customFormat="false" ht="15.75" hidden="false" customHeight="false" outlineLevel="0" collapsed="false">
      <c r="A6320" s="20" t="s">
        <v>12262</v>
      </c>
      <c r="B6320" s="20" t="s">
        <v>12066</v>
      </c>
      <c r="C6320" s="20" t="s">
        <v>12263</v>
      </c>
      <c r="D6320" s="20" t="s">
        <v>12075</v>
      </c>
      <c r="E6320" s="20" t="s">
        <v>12076</v>
      </c>
      <c r="F6320" s="20" t="s">
        <v>12077</v>
      </c>
      <c r="H6320" s="20" t="s">
        <v>49</v>
      </c>
    </row>
    <row r="6321" customFormat="false" ht="15.75" hidden="false" customHeight="false" outlineLevel="0" collapsed="false">
      <c r="A6321" s="20" t="s">
        <v>12264</v>
      </c>
      <c r="B6321" s="20" t="s">
        <v>12066</v>
      </c>
      <c r="C6321" s="20" t="s">
        <v>12263</v>
      </c>
      <c r="D6321" s="20" t="s">
        <v>12075</v>
      </c>
      <c r="E6321" s="20" t="s">
        <v>12076</v>
      </c>
      <c r="F6321" s="20" t="s">
        <v>12077</v>
      </c>
      <c r="H6321" s="20" t="s">
        <v>49</v>
      </c>
    </row>
    <row r="6322" customFormat="false" ht="15.75" hidden="false" customHeight="false" outlineLevel="0" collapsed="false">
      <c r="A6322" s="20" t="s">
        <v>12265</v>
      </c>
      <c r="B6322" s="20" t="s">
        <v>12266</v>
      </c>
      <c r="C6322" s="20" t="s">
        <v>12267</v>
      </c>
      <c r="D6322" s="20" t="s">
        <v>12268</v>
      </c>
      <c r="H6322" s="20" t="s">
        <v>49</v>
      </c>
    </row>
    <row r="6323" customFormat="false" ht="15.75" hidden="false" customHeight="false" outlineLevel="0" collapsed="false">
      <c r="A6323" s="20" t="s">
        <v>12269</v>
      </c>
      <c r="B6323" s="20" t="s">
        <v>12266</v>
      </c>
      <c r="C6323" s="20" t="s">
        <v>12267</v>
      </c>
      <c r="D6323" s="20" t="s">
        <v>12268</v>
      </c>
      <c r="H6323" s="20" t="s">
        <v>49</v>
      </c>
    </row>
    <row r="6324" customFormat="false" ht="15.75" hidden="false" customHeight="false" outlineLevel="0" collapsed="false">
      <c r="A6324" s="20" t="s">
        <v>12270</v>
      </c>
      <c r="B6324" s="20" t="s">
        <v>12271</v>
      </c>
      <c r="C6324" s="20" t="s">
        <v>12267</v>
      </c>
      <c r="D6324" s="20" t="s">
        <v>12268</v>
      </c>
      <c r="H6324" s="20" t="s">
        <v>49</v>
      </c>
    </row>
    <row r="6325" customFormat="false" ht="15.75" hidden="false" customHeight="false" outlineLevel="0" collapsed="false">
      <c r="A6325" s="20" t="s">
        <v>12272</v>
      </c>
      <c r="B6325" s="20" t="s">
        <v>12271</v>
      </c>
      <c r="C6325" s="20" t="s">
        <v>12267</v>
      </c>
      <c r="D6325" s="20" t="s">
        <v>12268</v>
      </c>
      <c r="H6325" s="20" t="s">
        <v>49</v>
      </c>
    </row>
    <row r="6326" customFormat="false" ht="15.75" hidden="false" customHeight="false" outlineLevel="0" collapsed="false">
      <c r="A6326" s="20" t="s">
        <v>12273</v>
      </c>
      <c r="B6326" s="20" t="s">
        <v>12274</v>
      </c>
      <c r="C6326" s="20" t="s">
        <v>12267</v>
      </c>
      <c r="D6326" s="20" t="s">
        <v>12268</v>
      </c>
      <c r="H6326" s="20" t="s">
        <v>49</v>
      </c>
    </row>
    <row r="6327" customFormat="false" ht="15.75" hidden="false" customHeight="false" outlineLevel="0" collapsed="false">
      <c r="A6327" s="20" t="s">
        <v>12275</v>
      </c>
      <c r="B6327" s="20" t="s">
        <v>12274</v>
      </c>
      <c r="C6327" s="20" t="s">
        <v>12267</v>
      </c>
      <c r="D6327" s="20" t="s">
        <v>12268</v>
      </c>
      <c r="H6327" s="20" t="s">
        <v>49</v>
      </c>
    </row>
    <row r="6328" customFormat="false" ht="15.75" hidden="false" customHeight="false" outlineLevel="0" collapsed="false">
      <c r="A6328" s="20" t="s">
        <v>12276</v>
      </c>
      <c r="B6328" s="20" t="s">
        <v>12277</v>
      </c>
      <c r="C6328" s="20" t="s">
        <v>12278</v>
      </c>
      <c r="D6328" s="20" t="s">
        <v>12268</v>
      </c>
      <c r="H6328" s="20" t="s">
        <v>49</v>
      </c>
    </row>
    <row r="6329" customFormat="false" ht="15.75" hidden="false" customHeight="false" outlineLevel="0" collapsed="false">
      <c r="A6329" s="20" t="s">
        <v>12279</v>
      </c>
      <c r="B6329" s="20" t="s">
        <v>12277</v>
      </c>
      <c r="C6329" s="20" t="s">
        <v>12278</v>
      </c>
      <c r="D6329" s="20" t="s">
        <v>12268</v>
      </c>
      <c r="H6329" s="20" t="s">
        <v>49</v>
      </c>
    </row>
    <row r="6330" customFormat="false" ht="15.75" hidden="false" customHeight="false" outlineLevel="0" collapsed="false">
      <c r="A6330" s="20" t="s">
        <v>12280</v>
      </c>
      <c r="B6330" s="20" t="s">
        <v>12281</v>
      </c>
      <c r="C6330" s="20" t="s">
        <v>12282</v>
      </c>
      <c r="H6330" s="20" t="s">
        <v>49</v>
      </c>
    </row>
    <row r="6331" customFormat="false" ht="15.75" hidden="false" customHeight="false" outlineLevel="0" collapsed="false">
      <c r="A6331" s="20" t="s">
        <v>12283</v>
      </c>
      <c r="B6331" s="20" t="s">
        <v>12281</v>
      </c>
      <c r="C6331" s="20" t="s">
        <v>12282</v>
      </c>
      <c r="H6331" s="20" t="s">
        <v>49</v>
      </c>
    </row>
    <row r="6332" customFormat="false" ht="15.75" hidden="false" customHeight="false" outlineLevel="0" collapsed="false">
      <c r="A6332" s="20" t="s">
        <v>12284</v>
      </c>
      <c r="B6332" s="20" t="s">
        <v>12281</v>
      </c>
      <c r="C6332" s="20" t="s">
        <v>12285</v>
      </c>
      <c r="H6332" s="20" t="s">
        <v>49</v>
      </c>
    </row>
    <row r="6333" customFormat="false" ht="15.75" hidden="false" customHeight="false" outlineLevel="0" collapsed="false">
      <c r="A6333" s="20" t="s">
        <v>12286</v>
      </c>
      <c r="B6333" s="20" t="s">
        <v>12281</v>
      </c>
      <c r="C6333" s="20" t="s">
        <v>12285</v>
      </c>
      <c r="H6333" s="20" t="s">
        <v>49</v>
      </c>
    </row>
    <row r="6334" customFormat="false" ht="15.75" hidden="false" customHeight="false" outlineLevel="0" collapsed="false">
      <c r="A6334" s="20" t="s">
        <v>12287</v>
      </c>
      <c r="B6334" s="20" t="s">
        <v>12281</v>
      </c>
      <c r="C6334" s="20" t="s">
        <v>12288</v>
      </c>
      <c r="H6334" s="20" t="s">
        <v>49</v>
      </c>
    </row>
    <row r="6335" customFormat="false" ht="15.75" hidden="false" customHeight="false" outlineLevel="0" collapsed="false">
      <c r="A6335" s="20" t="s">
        <v>12289</v>
      </c>
      <c r="B6335" s="20" t="s">
        <v>12281</v>
      </c>
      <c r="C6335" s="20" t="s">
        <v>12288</v>
      </c>
      <c r="H6335" s="20" t="s">
        <v>49</v>
      </c>
    </row>
    <row r="6336" customFormat="false" ht="15.75" hidden="false" customHeight="false" outlineLevel="0" collapsed="false">
      <c r="A6336" s="20" t="s">
        <v>12290</v>
      </c>
      <c r="B6336" s="20" t="s">
        <v>12281</v>
      </c>
      <c r="C6336" s="20" t="s">
        <v>12291</v>
      </c>
      <c r="H6336" s="20" t="s">
        <v>49</v>
      </c>
    </row>
    <row r="6337" customFormat="false" ht="15.75" hidden="false" customHeight="false" outlineLevel="0" collapsed="false">
      <c r="A6337" s="20" t="s">
        <v>12292</v>
      </c>
      <c r="B6337" s="20" t="s">
        <v>12281</v>
      </c>
      <c r="C6337" s="20" t="s">
        <v>12291</v>
      </c>
      <c r="H6337" s="20" t="s">
        <v>49</v>
      </c>
    </row>
    <row r="6338" customFormat="false" ht="15.75" hidden="false" customHeight="false" outlineLevel="0" collapsed="false">
      <c r="A6338" s="20" t="s">
        <v>12293</v>
      </c>
      <c r="B6338" s="20" t="s">
        <v>12281</v>
      </c>
      <c r="C6338" s="20" t="s">
        <v>12294</v>
      </c>
      <c r="H6338" s="20" t="s">
        <v>49</v>
      </c>
    </row>
    <row r="6339" customFormat="false" ht="15.75" hidden="false" customHeight="false" outlineLevel="0" collapsed="false">
      <c r="A6339" s="20" t="s">
        <v>12295</v>
      </c>
      <c r="B6339" s="20" t="s">
        <v>12281</v>
      </c>
      <c r="C6339" s="20" t="s">
        <v>12294</v>
      </c>
      <c r="H6339" s="20" t="s">
        <v>49</v>
      </c>
    </row>
    <row r="6340" customFormat="false" ht="15.75" hidden="false" customHeight="false" outlineLevel="0" collapsed="false">
      <c r="A6340" s="20" t="s">
        <v>12296</v>
      </c>
      <c r="B6340" s="20" t="s">
        <v>12281</v>
      </c>
      <c r="C6340" s="20" t="s">
        <v>12297</v>
      </c>
      <c r="H6340" s="20" t="s">
        <v>49</v>
      </c>
    </row>
    <row r="6341" customFormat="false" ht="15.75" hidden="false" customHeight="false" outlineLevel="0" collapsed="false">
      <c r="A6341" s="20" t="s">
        <v>12298</v>
      </c>
      <c r="B6341" s="20" t="s">
        <v>12281</v>
      </c>
      <c r="C6341" s="20" t="s">
        <v>12297</v>
      </c>
      <c r="H6341" s="20" t="s">
        <v>49</v>
      </c>
    </row>
    <row r="6342" customFormat="false" ht="15.75" hidden="false" customHeight="false" outlineLevel="0" collapsed="false">
      <c r="A6342" s="20" t="s">
        <v>12299</v>
      </c>
      <c r="B6342" s="20" t="s">
        <v>12281</v>
      </c>
      <c r="C6342" s="20" t="s">
        <v>12300</v>
      </c>
      <c r="H6342" s="20" t="s">
        <v>49</v>
      </c>
    </row>
    <row r="6343" customFormat="false" ht="15.75" hidden="false" customHeight="false" outlineLevel="0" collapsed="false">
      <c r="A6343" s="20" t="s">
        <v>12301</v>
      </c>
      <c r="B6343" s="20" t="s">
        <v>12281</v>
      </c>
      <c r="C6343" s="20" t="s">
        <v>12300</v>
      </c>
      <c r="H6343" s="20" t="s">
        <v>49</v>
      </c>
    </row>
    <row r="6344" customFormat="false" ht="15.75" hidden="false" customHeight="false" outlineLevel="0" collapsed="false">
      <c r="A6344" s="20" t="s">
        <v>12302</v>
      </c>
      <c r="B6344" s="20" t="s">
        <v>12281</v>
      </c>
      <c r="C6344" s="20" t="s">
        <v>12303</v>
      </c>
      <c r="H6344" s="20" t="s">
        <v>49</v>
      </c>
    </row>
    <row r="6345" customFormat="false" ht="15.75" hidden="false" customHeight="false" outlineLevel="0" collapsed="false">
      <c r="A6345" s="20" t="s">
        <v>12304</v>
      </c>
      <c r="B6345" s="20" t="s">
        <v>12281</v>
      </c>
      <c r="C6345" s="20" t="s">
        <v>12303</v>
      </c>
      <c r="H6345" s="20" t="s">
        <v>49</v>
      </c>
    </row>
    <row r="6346" customFormat="false" ht="15.75" hidden="false" customHeight="false" outlineLevel="0" collapsed="false">
      <c r="A6346" s="20" t="s">
        <v>12305</v>
      </c>
      <c r="B6346" s="20" t="s">
        <v>12281</v>
      </c>
      <c r="C6346" s="20" t="s">
        <v>12306</v>
      </c>
      <c r="H6346" s="20" t="s">
        <v>49</v>
      </c>
    </row>
    <row r="6347" customFormat="false" ht="15.75" hidden="false" customHeight="false" outlineLevel="0" collapsed="false">
      <c r="A6347" s="20" t="s">
        <v>12307</v>
      </c>
      <c r="B6347" s="20" t="s">
        <v>12281</v>
      </c>
      <c r="C6347" s="20" t="s">
        <v>12306</v>
      </c>
      <c r="H6347" s="20" t="s">
        <v>49</v>
      </c>
    </row>
    <row r="6348" customFormat="false" ht="15.75" hidden="false" customHeight="false" outlineLevel="0" collapsed="false">
      <c r="A6348" s="20" t="s">
        <v>12308</v>
      </c>
      <c r="B6348" s="20" t="s">
        <v>12281</v>
      </c>
      <c r="C6348" s="20" t="s">
        <v>12309</v>
      </c>
      <c r="H6348" s="20" t="s">
        <v>49</v>
      </c>
    </row>
    <row r="6349" customFormat="false" ht="15.75" hidden="false" customHeight="false" outlineLevel="0" collapsed="false">
      <c r="A6349" s="20" t="s">
        <v>12310</v>
      </c>
      <c r="B6349" s="20" t="s">
        <v>12281</v>
      </c>
      <c r="C6349" s="20" t="s">
        <v>12309</v>
      </c>
      <c r="H6349" s="20" t="s">
        <v>49</v>
      </c>
    </row>
    <row r="6350" customFormat="false" ht="15.75" hidden="false" customHeight="false" outlineLevel="0" collapsed="false">
      <c r="A6350" s="20" t="s">
        <v>12311</v>
      </c>
      <c r="B6350" s="20" t="s">
        <v>12281</v>
      </c>
      <c r="C6350" s="20" t="s">
        <v>12312</v>
      </c>
      <c r="H6350" s="20" t="s">
        <v>49</v>
      </c>
    </row>
    <row r="6351" customFormat="false" ht="15.75" hidden="false" customHeight="false" outlineLevel="0" collapsed="false">
      <c r="A6351" s="20" t="s">
        <v>12313</v>
      </c>
      <c r="B6351" s="20" t="s">
        <v>12281</v>
      </c>
      <c r="C6351" s="20" t="s">
        <v>12312</v>
      </c>
      <c r="H6351" s="20" t="s">
        <v>49</v>
      </c>
    </row>
    <row r="6352" customFormat="false" ht="15.75" hidden="false" customHeight="false" outlineLevel="0" collapsed="false">
      <c r="A6352" s="20" t="s">
        <v>12314</v>
      </c>
      <c r="B6352" s="20" t="s">
        <v>12281</v>
      </c>
      <c r="C6352" s="20" t="s">
        <v>12315</v>
      </c>
      <c r="H6352" s="20" t="s">
        <v>49</v>
      </c>
    </row>
    <row r="6353" customFormat="false" ht="15.75" hidden="false" customHeight="false" outlineLevel="0" collapsed="false">
      <c r="A6353" s="20" t="s">
        <v>12316</v>
      </c>
      <c r="B6353" s="20" t="s">
        <v>12281</v>
      </c>
      <c r="C6353" s="20" t="s">
        <v>12315</v>
      </c>
      <c r="H6353" s="20" t="s">
        <v>49</v>
      </c>
    </row>
    <row r="6354" customFormat="false" ht="15.75" hidden="false" customHeight="false" outlineLevel="0" collapsed="false">
      <c r="A6354" s="20" t="s">
        <v>12317</v>
      </c>
      <c r="B6354" s="20" t="s">
        <v>12281</v>
      </c>
      <c r="C6354" s="20" t="s">
        <v>12318</v>
      </c>
      <c r="H6354" s="20" t="s">
        <v>49</v>
      </c>
    </row>
    <row r="6355" customFormat="false" ht="15.75" hidden="false" customHeight="false" outlineLevel="0" collapsed="false">
      <c r="A6355" s="20" t="s">
        <v>12319</v>
      </c>
      <c r="B6355" s="20" t="s">
        <v>12281</v>
      </c>
      <c r="C6355" s="20" t="s">
        <v>12318</v>
      </c>
      <c r="H6355" s="20" t="s">
        <v>49</v>
      </c>
    </row>
    <row r="6356" customFormat="false" ht="15.75" hidden="false" customHeight="false" outlineLevel="0" collapsed="false">
      <c r="A6356" s="20" t="s">
        <v>12320</v>
      </c>
      <c r="B6356" s="20" t="s">
        <v>12281</v>
      </c>
      <c r="C6356" s="20" t="s">
        <v>12321</v>
      </c>
      <c r="H6356" s="20" t="s">
        <v>49</v>
      </c>
    </row>
    <row r="6357" customFormat="false" ht="15.75" hidden="false" customHeight="false" outlineLevel="0" collapsed="false">
      <c r="A6357" s="20" t="s">
        <v>12322</v>
      </c>
      <c r="B6357" s="20" t="s">
        <v>12281</v>
      </c>
      <c r="C6357" s="20" t="s">
        <v>12321</v>
      </c>
      <c r="H6357" s="20" t="s">
        <v>49</v>
      </c>
    </row>
    <row r="6358" customFormat="false" ht="15.75" hidden="false" customHeight="false" outlineLevel="0" collapsed="false">
      <c r="A6358" s="20" t="s">
        <v>12323</v>
      </c>
      <c r="B6358" s="20" t="s">
        <v>12281</v>
      </c>
      <c r="C6358" s="20" t="s">
        <v>12324</v>
      </c>
      <c r="H6358" s="20" t="s">
        <v>49</v>
      </c>
    </row>
    <row r="6359" customFormat="false" ht="15.75" hidden="false" customHeight="false" outlineLevel="0" collapsed="false">
      <c r="A6359" s="20" t="s">
        <v>12325</v>
      </c>
      <c r="B6359" s="20" t="s">
        <v>12281</v>
      </c>
      <c r="C6359" s="20" t="s">
        <v>12324</v>
      </c>
      <c r="H6359" s="20" t="s">
        <v>49</v>
      </c>
    </row>
    <row r="6360" customFormat="false" ht="15.75" hidden="false" customHeight="false" outlineLevel="0" collapsed="false">
      <c r="A6360" s="20" t="s">
        <v>12326</v>
      </c>
      <c r="B6360" s="20" t="s">
        <v>12281</v>
      </c>
      <c r="C6360" s="20" t="s">
        <v>12327</v>
      </c>
      <c r="H6360" s="20" t="s">
        <v>49</v>
      </c>
    </row>
    <row r="6361" customFormat="false" ht="15.75" hidden="false" customHeight="false" outlineLevel="0" collapsed="false">
      <c r="A6361" s="20" t="s">
        <v>12328</v>
      </c>
      <c r="B6361" s="20" t="s">
        <v>12281</v>
      </c>
      <c r="C6361" s="20" t="s">
        <v>12327</v>
      </c>
      <c r="H6361" s="20" t="s">
        <v>49</v>
      </c>
    </row>
    <row r="6362" customFormat="false" ht="15.75" hidden="false" customHeight="false" outlineLevel="0" collapsed="false">
      <c r="A6362" s="20" t="s">
        <v>12329</v>
      </c>
      <c r="B6362" s="20" t="s">
        <v>12281</v>
      </c>
      <c r="C6362" s="20" t="s">
        <v>12330</v>
      </c>
      <c r="H6362" s="20" t="s">
        <v>49</v>
      </c>
    </row>
    <row r="6363" customFormat="false" ht="15.75" hidden="false" customHeight="false" outlineLevel="0" collapsed="false">
      <c r="A6363" s="20" t="s">
        <v>12331</v>
      </c>
      <c r="B6363" s="20" t="s">
        <v>12281</v>
      </c>
      <c r="C6363" s="20" t="s">
        <v>12330</v>
      </c>
      <c r="H6363" s="20" t="s">
        <v>49</v>
      </c>
    </row>
    <row r="6364" customFormat="false" ht="15.75" hidden="false" customHeight="false" outlineLevel="0" collapsed="false">
      <c r="A6364" s="20" t="s">
        <v>12332</v>
      </c>
      <c r="B6364" s="20" t="s">
        <v>12281</v>
      </c>
      <c r="C6364" s="20" t="s">
        <v>12333</v>
      </c>
      <c r="H6364" s="20" t="s">
        <v>49</v>
      </c>
    </row>
    <row r="6365" customFormat="false" ht="15.75" hidden="false" customHeight="false" outlineLevel="0" collapsed="false">
      <c r="A6365" s="20" t="s">
        <v>12334</v>
      </c>
      <c r="B6365" s="20" t="s">
        <v>12281</v>
      </c>
      <c r="C6365" s="20" t="s">
        <v>12333</v>
      </c>
      <c r="H6365" s="20" t="s">
        <v>49</v>
      </c>
    </row>
    <row r="6366" customFormat="false" ht="15.75" hidden="false" customHeight="false" outlineLevel="0" collapsed="false">
      <c r="A6366" s="20" t="s">
        <v>12335</v>
      </c>
      <c r="B6366" s="20" t="s">
        <v>12336</v>
      </c>
      <c r="C6366" s="20" t="s">
        <v>12337</v>
      </c>
      <c r="H6366" s="20" t="s">
        <v>103</v>
      </c>
    </row>
    <row r="6367" customFormat="false" ht="15.75" hidden="false" customHeight="false" outlineLevel="0" collapsed="false">
      <c r="A6367" s="20" t="s">
        <v>12338</v>
      </c>
      <c r="B6367" s="20" t="s">
        <v>12336</v>
      </c>
      <c r="C6367" s="20" t="s">
        <v>12337</v>
      </c>
      <c r="H6367" s="20" t="s">
        <v>103</v>
      </c>
    </row>
    <row r="6368" customFormat="false" ht="15.75" hidden="false" customHeight="false" outlineLevel="0" collapsed="false">
      <c r="A6368" s="20" t="s">
        <v>12339</v>
      </c>
      <c r="B6368" s="20" t="s">
        <v>12336</v>
      </c>
      <c r="C6368" s="20" t="s">
        <v>12340</v>
      </c>
      <c r="H6368" s="20" t="s">
        <v>103</v>
      </c>
    </row>
    <row r="6369" customFormat="false" ht="15.75" hidden="false" customHeight="false" outlineLevel="0" collapsed="false">
      <c r="A6369" s="20" t="s">
        <v>12341</v>
      </c>
      <c r="B6369" s="20" t="s">
        <v>12336</v>
      </c>
      <c r="C6369" s="20" t="s">
        <v>12340</v>
      </c>
      <c r="H6369" s="20" t="s">
        <v>103</v>
      </c>
    </row>
    <row r="6370" customFormat="false" ht="15.75" hidden="false" customHeight="false" outlineLevel="0" collapsed="false">
      <c r="A6370" s="20" t="s">
        <v>12342</v>
      </c>
      <c r="B6370" s="20" t="s">
        <v>12336</v>
      </c>
      <c r="C6370" s="20" t="s">
        <v>12343</v>
      </c>
      <c r="H6370" s="20" t="s">
        <v>103</v>
      </c>
    </row>
    <row r="6371" customFormat="false" ht="15.75" hidden="false" customHeight="false" outlineLevel="0" collapsed="false">
      <c r="A6371" s="20" t="s">
        <v>12344</v>
      </c>
      <c r="B6371" s="20" t="s">
        <v>12336</v>
      </c>
      <c r="C6371" s="20" t="s">
        <v>12343</v>
      </c>
      <c r="H6371" s="20" t="s">
        <v>103</v>
      </c>
    </row>
    <row r="6372" customFormat="false" ht="15.75" hidden="false" customHeight="false" outlineLevel="0" collapsed="false">
      <c r="A6372" s="20" t="s">
        <v>12345</v>
      </c>
      <c r="B6372" s="20" t="s">
        <v>12336</v>
      </c>
      <c r="C6372" s="20" t="s">
        <v>12346</v>
      </c>
      <c r="H6372" s="20" t="s">
        <v>103</v>
      </c>
    </row>
    <row r="6373" customFormat="false" ht="15.75" hidden="false" customHeight="false" outlineLevel="0" collapsed="false">
      <c r="A6373" s="20" t="s">
        <v>12347</v>
      </c>
      <c r="B6373" s="20" t="s">
        <v>12336</v>
      </c>
      <c r="C6373" s="20" t="s">
        <v>12346</v>
      </c>
      <c r="H6373" s="20" t="s">
        <v>103</v>
      </c>
    </row>
    <row r="6374" customFormat="false" ht="15.75" hidden="false" customHeight="false" outlineLevel="0" collapsed="false">
      <c r="A6374" s="20" t="s">
        <v>12348</v>
      </c>
      <c r="B6374" s="20" t="s">
        <v>12336</v>
      </c>
      <c r="C6374" s="20" t="s">
        <v>12349</v>
      </c>
      <c r="H6374" s="20" t="s">
        <v>103</v>
      </c>
    </row>
    <row r="6375" customFormat="false" ht="15.75" hidden="false" customHeight="false" outlineLevel="0" collapsed="false">
      <c r="A6375" s="20" t="s">
        <v>12350</v>
      </c>
      <c r="B6375" s="20" t="s">
        <v>12336</v>
      </c>
      <c r="C6375" s="20" t="s">
        <v>12349</v>
      </c>
      <c r="H6375" s="20" t="s">
        <v>103</v>
      </c>
    </row>
    <row r="6376" customFormat="false" ht="15.75" hidden="false" customHeight="false" outlineLevel="0" collapsed="false">
      <c r="A6376" s="20" t="s">
        <v>12351</v>
      </c>
      <c r="B6376" s="20" t="s">
        <v>12336</v>
      </c>
      <c r="C6376" s="20" t="s">
        <v>12352</v>
      </c>
      <c r="H6376" s="20" t="s">
        <v>103</v>
      </c>
    </row>
    <row r="6377" customFormat="false" ht="15.75" hidden="false" customHeight="false" outlineLevel="0" collapsed="false">
      <c r="A6377" s="20" t="s">
        <v>12353</v>
      </c>
      <c r="B6377" s="20" t="s">
        <v>12336</v>
      </c>
      <c r="C6377" s="20" t="s">
        <v>12352</v>
      </c>
      <c r="H6377" s="20" t="s">
        <v>103</v>
      </c>
    </row>
    <row r="6378" customFormat="false" ht="15.75" hidden="false" customHeight="false" outlineLevel="0" collapsed="false">
      <c r="A6378" s="20" t="s">
        <v>12354</v>
      </c>
      <c r="B6378" s="20" t="s">
        <v>12336</v>
      </c>
      <c r="C6378" s="20" t="s">
        <v>12355</v>
      </c>
      <c r="H6378" s="20" t="s">
        <v>103</v>
      </c>
    </row>
    <row r="6379" customFormat="false" ht="15.75" hidden="false" customHeight="false" outlineLevel="0" collapsed="false">
      <c r="A6379" s="20" t="s">
        <v>12356</v>
      </c>
      <c r="B6379" s="20" t="s">
        <v>12336</v>
      </c>
      <c r="C6379" s="20" t="s">
        <v>12355</v>
      </c>
      <c r="H6379" s="20" t="s">
        <v>103</v>
      </c>
    </row>
    <row r="6380" customFormat="false" ht="15.75" hidden="false" customHeight="false" outlineLevel="0" collapsed="false">
      <c r="A6380" s="20" t="s">
        <v>12357</v>
      </c>
      <c r="B6380" s="20" t="s">
        <v>12336</v>
      </c>
      <c r="C6380" s="20" t="s">
        <v>12358</v>
      </c>
      <c r="H6380" s="20" t="s">
        <v>103</v>
      </c>
    </row>
    <row r="6381" customFormat="false" ht="15.75" hidden="false" customHeight="false" outlineLevel="0" collapsed="false">
      <c r="A6381" s="20" t="s">
        <v>12359</v>
      </c>
      <c r="B6381" s="20" t="s">
        <v>12336</v>
      </c>
      <c r="C6381" s="20" t="s">
        <v>12358</v>
      </c>
      <c r="H6381" s="20" t="s">
        <v>103</v>
      </c>
    </row>
    <row r="6382" customFormat="false" ht="15.75" hidden="false" customHeight="false" outlineLevel="0" collapsed="false">
      <c r="A6382" s="20" t="s">
        <v>12360</v>
      </c>
      <c r="B6382" s="20" t="s">
        <v>12336</v>
      </c>
      <c r="C6382" s="20" t="s">
        <v>12361</v>
      </c>
      <c r="H6382" s="20" t="s">
        <v>103</v>
      </c>
    </row>
    <row r="6383" customFormat="false" ht="15.75" hidden="false" customHeight="false" outlineLevel="0" collapsed="false">
      <c r="A6383" s="20" t="s">
        <v>12362</v>
      </c>
      <c r="B6383" s="20" t="s">
        <v>12336</v>
      </c>
      <c r="C6383" s="20" t="s">
        <v>12361</v>
      </c>
      <c r="H6383" s="20" t="s">
        <v>103</v>
      </c>
    </row>
    <row r="6384" customFormat="false" ht="15.75" hidden="false" customHeight="false" outlineLevel="0" collapsed="false">
      <c r="A6384" s="20" t="s">
        <v>12363</v>
      </c>
      <c r="B6384" s="20" t="s">
        <v>12336</v>
      </c>
      <c r="C6384" s="20" t="s">
        <v>12364</v>
      </c>
      <c r="H6384" s="20" t="s">
        <v>103</v>
      </c>
    </row>
    <row r="6385" customFormat="false" ht="15.75" hidden="false" customHeight="false" outlineLevel="0" collapsed="false">
      <c r="A6385" s="20" t="s">
        <v>12365</v>
      </c>
      <c r="B6385" s="20" t="s">
        <v>12336</v>
      </c>
      <c r="C6385" s="20" t="s">
        <v>12364</v>
      </c>
      <c r="H6385" s="20" t="s">
        <v>103</v>
      </c>
    </row>
    <row r="6386" customFormat="false" ht="15.75" hidden="false" customHeight="false" outlineLevel="0" collapsed="false">
      <c r="A6386" s="20" t="s">
        <v>12366</v>
      </c>
      <c r="B6386" s="20" t="s">
        <v>12336</v>
      </c>
      <c r="C6386" s="20" t="s">
        <v>12367</v>
      </c>
      <c r="H6386" s="20" t="s">
        <v>103</v>
      </c>
    </row>
    <row r="6387" customFormat="false" ht="15.75" hidden="false" customHeight="false" outlineLevel="0" collapsed="false">
      <c r="A6387" s="20" t="s">
        <v>12368</v>
      </c>
      <c r="B6387" s="20" t="s">
        <v>12336</v>
      </c>
      <c r="C6387" s="20" t="s">
        <v>12367</v>
      </c>
      <c r="H6387" s="20" t="s">
        <v>103</v>
      </c>
    </row>
    <row r="6388" customFormat="false" ht="15.75" hidden="false" customHeight="false" outlineLevel="0" collapsed="false">
      <c r="A6388" s="20" t="s">
        <v>12369</v>
      </c>
      <c r="B6388" s="20" t="s">
        <v>12336</v>
      </c>
      <c r="C6388" s="20" t="s">
        <v>12370</v>
      </c>
      <c r="H6388" s="20" t="s">
        <v>103</v>
      </c>
    </row>
    <row r="6389" customFormat="false" ht="15.75" hidden="false" customHeight="false" outlineLevel="0" collapsed="false">
      <c r="A6389" s="20" t="s">
        <v>12371</v>
      </c>
      <c r="B6389" s="20" t="s">
        <v>12336</v>
      </c>
      <c r="C6389" s="20" t="s">
        <v>12370</v>
      </c>
      <c r="H6389" s="20" t="s">
        <v>103</v>
      </c>
    </row>
    <row r="6390" customFormat="false" ht="15.75" hidden="false" customHeight="false" outlineLevel="0" collapsed="false">
      <c r="A6390" s="20" t="s">
        <v>12372</v>
      </c>
      <c r="B6390" s="20" t="s">
        <v>12373</v>
      </c>
      <c r="C6390" s="20" t="s">
        <v>12374</v>
      </c>
      <c r="H6390" s="20" t="s">
        <v>103</v>
      </c>
    </row>
    <row r="6391" customFormat="false" ht="15.75" hidden="false" customHeight="false" outlineLevel="0" collapsed="false">
      <c r="A6391" s="20" t="s">
        <v>12375</v>
      </c>
      <c r="B6391" s="20" t="s">
        <v>12373</v>
      </c>
      <c r="C6391" s="20" t="s">
        <v>12374</v>
      </c>
      <c r="H6391" s="20" t="s">
        <v>103</v>
      </c>
    </row>
    <row r="6392" customFormat="false" ht="15.75" hidden="false" customHeight="false" outlineLevel="0" collapsed="false">
      <c r="A6392" s="20" t="s">
        <v>12376</v>
      </c>
      <c r="B6392" s="20" t="s">
        <v>12373</v>
      </c>
      <c r="C6392" s="20" t="s">
        <v>12377</v>
      </c>
      <c r="H6392" s="20" t="s">
        <v>103</v>
      </c>
    </row>
    <row r="6393" customFormat="false" ht="15.75" hidden="false" customHeight="false" outlineLevel="0" collapsed="false">
      <c r="A6393" s="20" t="s">
        <v>12378</v>
      </c>
      <c r="B6393" s="20" t="s">
        <v>12373</v>
      </c>
      <c r="C6393" s="20" t="s">
        <v>12377</v>
      </c>
      <c r="H6393" s="20" t="s">
        <v>103</v>
      </c>
    </row>
    <row r="6394" customFormat="false" ht="15.75" hidden="false" customHeight="false" outlineLevel="0" collapsed="false">
      <c r="A6394" s="20" t="s">
        <v>12379</v>
      </c>
      <c r="B6394" s="20" t="s">
        <v>12373</v>
      </c>
      <c r="C6394" s="20" t="s">
        <v>12380</v>
      </c>
      <c r="H6394" s="20" t="s">
        <v>103</v>
      </c>
    </row>
    <row r="6395" customFormat="false" ht="15.75" hidden="false" customHeight="false" outlineLevel="0" collapsed="false">
      <c r="A6395" s="20" t="s">
        <v>12381</v>
      </c>
      <c r="B6395" s="20" t="s">
        <v>12373</v>
      </c>
      <c r="C6395" s="20" t="s">
        <v>12380</v>
      </c>
      <c r="H6395" s="20" t="s">
        <v>103</v>
      </c>
    </row>
    <row r="6396" customFormat="false" ht="15.75" hidden="false" customHeight="false" outlineLevel="0" collapsed="false">
      <c r="A6396" s="20" t="s">
        <v>12382</v>
      </c>
      <c r="B6396" s="20" t="s">
        <v>12373</v>
      </c>
      <c r="C6396" s="20" t="s">
        <v>12383</v>
      </c>
      <c r="H6396" s="20" t="s">
        <v>103</v>
      </c>
    </row>
    <row r="6397" customFormat="false" ht="15.75" hidden="false" customHeight="false" outlineLevel="0" collapsed="false">
      <c r="A6397" s="20" t="s">
        <v>12384</v>
      </c>
      <c r="B6397" s="20" t="s">
        <v>12373</v>
      </c>
      <c r="C6397" s="20" t="s">
        <v>12383</v>
      </c>
      <c r="H6397" s="20" t="s">
        <v>103</v>
      </c>
    </row>
    <row r="6398" customFormat="false" ht="15.75" hidden="false" customHeight="false" outlineLevel="0" collapsed="false">
      <c r="A6398" s="20" t="s">
        <v>12385</v>
      </c>
      <c r="B6398" s="20" t="s">
        <v>12373</v>
      </c>
      <c r="C6398" s="20" t="s">
        <v>12386</v>
      </c>
      <c r="H6398" s="20" t="s">
        <v>103</v>
      </c>
    </row>
    <row r="6399" customFormat="false" ht="15.75" hidden="false" customHeight="false" outlineLevel="0" collapsed="false">
      <c r="A6399" s="20" t="s">
        <v>12387</v>
      </c>
      <c r="B6399" s="20" t="s">
        <v>12373</v>
      </c>
      <c r="C6399" s="20" t="s">
        <v>12386</v>
      </c>
      <c r="H6399" s="20" t="s">
        <v>103</v>
      </c>
    </row>
    <row r="6400" customFormat="false" ht="15.75" hidden="false" customHeight="false" outlineLevel="0" collapsed="false">
      <c r="A6400" s="20" t="s">
        <v>12388</v>
      </c>
      <c r="B6400" s="20" t="s">
        <v>12373</v>
      </c>
      <c r="C6400" s="20" t="s">
        <v>12389</v>
      </c>
      <c r="H6400" s="20" t="s">
        <v>103</v>
      </c>
    </row>
    <row r="6401" customFormat="false" ht="15.75" hidden="false" customHeight="false" outlineLevel="0" collapsed="false">
      <c r="A6401" s="20" t="s">
        <v>12390</v>
      </c>
      <c r="B6401" s="20" t="s">
        <v>12373</v>
      </c>
      <c r="C6401" s="20" t="s">
        <v>12389</v>
      </c>
      <c r="H6401" s="20" t="s">
        <v>103</v>
      </c>
    </row>
    <row r="6402" customFormat="false" ht="15.75" hidden="false" customHeight="false" outlineLevel="0" collapsed="false">
      <c r="A6402" s="20" t="s">
        <v>12391</v>
      </c>
      <c r="B6402" s="20" t="s">
        <v>12373</v>
      </c>
      <c r="C6402" s="20" t="s">
        <v>12392</v>
      </c>
      <c r="H6402" s="20" t="s">
        <v>103</v>
      </c>
    </row>
    <row r="6403" customFormat="false" ht="15.75" hidden="false" customHeight="false" outlineLevel="0" collapsed="false">
      <c r="A6403" s="20" t="s">
        <v>12393</v>
      </c>
      <c r="B6403" s="20" t="s">
        <v>12373</v>
      </c>
      <c r="C6403" s="20" t="s">
        <v>12392</v>
      </c>
      <c r="H6403" s="20" t="s">
        <v>103</v>
      </c>
    </row>
    <row r="6404" customFormat="false" ht="15.75" hidden="false" customHeight="false" outlineLevel="0" collapsed="false">
      <c r="A6404" s="20" t="s">
        <v>12394</v>
      </c>
      <c r="B6404" s="20" t="s">
        <v>12373</v>
      </c>
      <c r="C6404" s="20" t="s">
        <v>12395</v>
      </c>
      <c r="H6404" s="20" t="s">
        <v>103</v>
      </c>
    </row>
    <row r="6405" customFormat="false" ht="15.75" hidden="false" customHeight="false" outlineLevel="0" collapsed="false">
      <c r="A6405" s="20" t="s">
        <v>12396</v>
      </c>
      <c r="B6405" s="20" t="s">
        <v>12373</v>
      </c>
      <c r="C6405" s="20" t="s">
        <v>12395</v>
      </c>
      <c r="H6405" s="20" t="s">
        <v>103</v>
      </c>
    </row>
    <row r="6406" customFormat="false" ht="15.75" hidden="false" customHeight="false" outlineLevel="0" collapsed="false">
      <c r="A6406" s="20" t="s">
        <v>12397</v>
      </c>
      <c r="B6406" s="20" t="s">
        <v>12373</v>
      </c>
      <c r="C6406" s="20" t="s">
        <v>12398</v>
      </c>
      <c r="H6406" s="20" t="s">
        <v>103</v>
      </c>
    </row>
    <row r="6407" customFormat="false" ht="15.75" hidden="false" customHeight="false" outlineLevel="0" collapsed="false">
      <c r="A6407" s="20" t="s">
        <v>12399</v>
      </c>
      <c r="B6407" s="20" t="s">
        <v>12373</v>
      </c>
      <c r="C6407" s="20" t="s">
        <v>12398</v>
      </c>
      <c r="H6407" s="20" t="s">
        <v>103</v>
      </c>
    </row>
    <row r="6408" customFormat="false" ht="15.75" hidden="false" customHeight="false" outlineLevel="0" collapsed="false">
      <c r="A6408" s="20" t="s">
        <v>12400</v>
      </c>
      <c r="B6408" s="20" t="s">
        <v>12373</v>
      </c>
      <c r="C6408" s="20" t="s">
        <v>12401</v>
      </c>
      <c r="H6408" s="20" t="s">
        <v>103</v>
      </c>
    </row>
    <row r="6409" customFormat="false" ht="15.75" hidden="false" customHeight="false" outlineLevel="0" collapsed="false">
      <c r="A6409" s="20" t="s">
        <v>12402</v>
      </c>
      <c r="B6409" s="20" t="s">
        <v>12373</v>
      </c>
      <c r="C6409" s="20" t="s">
        <v>12401</v>
      </c>
      <c r="H6409" s="20" t="s">
        <v>103</v>
      </c>
    </row>
    <row r="6410" customFormat="false" ht="15.75" hidden="false" customHeight="false" outlineLevel="0" collapsed="false">
      <c r="A6410" s="20" t="s">
        <v>12403</v>
      </c>
      <c r="B6410" s="20" t="s">
        <v>12373</v>
      </c>
      <c r="C6410" s="20" t="s">
        <v>12404</v>
      </c>
      <c r="H6410" s="20" t="s">
        <v>103</v>
      </c>
    </row>
    <row r="6411" customFormat="false" ht="15.75" hidden="false" customHeight="false" outlineLevel="0" collapsed="false">
      <c r="A6411" s="20" t="s">
        <v>12405</v>
      </c>
      <c r="B6411" s="20" t="s">
        <v>12373</v>
      </c>
      <c r="C6411" s="20" t="s">
        <v>12404</v>
      </c>
      <c r="H6411" s="20" t="s">
        <v>103</v>
      </c>
    </row>
    <row r="6412" customFormat="false" ht="15.75" hidden="false" customHeight="false" outlineLevel="0" collapsed="false">
      <c r="A6412" s="20" t="s">
        <v>12406</v>
      </c>
      <c r="B6412" s="20" t="s">
        <v>12373</v>
      </c>
      <c r="C6412" s="20" t="s">
        <v>12407</v>
      </c>
      <c r="H6412" s="20" t="s">
        <v>103</v>
      </c>
    </row>
    <row r="6413" customFormat="false" ht="15.75" hidden="false" customHeight="false" outlineLevel="0" collapsed="false">
      <c r="A6413" s="20" t="s">
        <v>12408</v>
      </c>
      <c r="B6413" s="20" t="s">
        <v>12373</v>
      </c>
      <c r="C6413" s="20" t="s">
        <v>12407</v>
      </c>
      <c r="H6413" s="20" t="s">
        <v>103</v>
      </c>
    </row>
    <row r="6414" customFormat="false" ht="15.75" hidden="false" customHeight="false" outlineLevel="0" collapsed="false">
      <c r="A6414" s="20" t="s">
        <v>12409</v>
      </c>
      <c r="B6414" s="20" t="s">
        <v>12410</v>
      </c>
      <c r="C6414" s="20" t="s">
        <v>12411</v>
      </c>
      <c r="D6414" s="20" t="s">
        <v>1778</v>
      </c>
      <c r="H6414" s="20" t="s">
        <v>49</v>
      </c>
    </row>
    <row r="6415" customFormat="false" ht="15.75" hidden="false" customHeight="false" outlineLevel="0" collapsed="false">
      <c r="A6415" s="20" t="s">
        <v>12412</v>
      </c>
      <c r="B6415" s="20" t="s">
        <v>12410</v>
      </c>
      <c r="C6415" s="20" t="s">
        <v>12411</v>
      </c>
      <c r="D6415" s="20" t="s">
        <v>1778</v>
      </c>
      <c r="H6415" s="20" t="s">
        <v>49</v>
      </c>
    </row>
    <row r="6416" customFormat="false" ht="15.75" hidden="false" customHeight="false" outlineLevel="0" collapsed="false">
      <c r="A6416" s="20" t="s">
        <v>12413</v>
      </c>
      <c r="B6416" s="20" t="s">
        <v>12414</v>
      </c>
      <c r="C6416" s="20" t="s">
        <v>12415</v>
      </c>
      <c r="D6416" s="20" t="s">
        <v>12416</v>
      </c>
      <c r="H6416" s="20" t="s">
        <v>49</v>
      </c>
    </row>
    <row r="6417" customFormat="false" ht="15.75" hidden="false" customHeight="false" outlineLevel="0" collapsed="false">
      <c r="A6417" s="20" t="s">
        <v>12417</v>
      </c>
      <c r="B6417" s="20" t="s">
        <v>12414</v>
      </c>
      <c r="C6417" s="20" t="s">
        <v>12415</v>
      </c>
      <c r="D6417" s="20" t="s">
        <v>12416</v>
      </c>
      <c r="H6417" s="20" t="s">
        <v>49</v>
      </c>
    </row>
    <row r="6418" customFormat="false" ht="15.75" hidden="false" customHeight="false" outlineLevel="0" collapsed="false">
      <c r="A6418" s="20" t="s">
        <v>12418</v>
      </c>
      <c r="B6418" s="20" t="s">
        <v>12419</v>
      </c>
      <c r="C6418" s="20" t="s">
        <v>12420</v>
      </c>
      <c r="D6418" s="20" t="s">
        <v>12421</v>
      </c>
      <c r="E6418" s="20" t="s">
        <v>12422</v>
      </c>
      <c r="F6418" s="20" t="s">
        <v>12423</v>
      </c>
      <c r="H6418" s="20" t="s">
        <v>5894</v>
      </c>
    </row>
    <row r="6419" customFormat="false" ht="15.75" hidden="false" customHeight="false" outlineLevel="0" collapsed="false">
      <c r="A6419" s="20" t="s">
        <v>12424</v>
      </c>
      <c r="B6419" s="20" t="s">
        <v>12419</v>
      </c>
      <c r="C6419" s="20" t="s">
        <v>12420</v>
      </c>
      <c r="D6419" s="20" t="s">
        <v>12421</v>
      </c>
      <c r="E6419" s="20" t="s">
        <v>12422</v>
      </c>
      <c r="F6419" s="20" t="s">
        <v>12423</v>
      </c>
      <c r="H6419" s="20" t="s">
        <v>5894</v>
      </c>
    </row>
    <row r="6420" customFormat="false" ht="15.75" hidden="false" customHeight="false" outlineLevel="0" collapsed="false">
      <c r="A6420" s="20" t="s">
        <v>12425</v>
      </c>
      <c r="B6420" s="20" t="s">
        <v>12426</v>
      </c>
      <c r="C6420" s="20" t="s">
        <v>12427</v>
      </c>
      <c r="D6420" s="20" t="s">
        <v>12428</v>
      </c>
      <c r="E6420" s="20" t="s">
        <v>12429</v>
      </c>
      <c r="H6420" s="20" t="s">
        <v>49</v>
      </c>
    </row>
    <row r="6421" customFormat="false" ht="15.75" hidden="false" customHeight="false" outlineLevel="0" collapsed="false">
      <c r="A6421" s="20" t="s">
        <v>12430</v>
      </c>
      <c r="B6421" s="20" t="s">
        <v>12426</v>
      </c>
      <c r="C6421" s="20" t="s">
        <v>12427</v>
      </c>
      <c r="D6421" s="20" t="s">
        <v>12428</v>
      </c>
      <c r="E6421" s="20" t="s">
        <v>12429</v>
      </c>
      <c r="H6421" s="20" t="s">
        <v>49</v>
      </c>
    </row>
    <row r="6422" customFormat="false" ht="15.75" hidden="false" customHeight="false" outlineLevel="0" collapsed="false">
      <c r="A6422" s="20" t="s">
        <v>12431</v>
      </c>
      <c r="B6422" s="20" t="s">
        <v>12426</v>
      </c>
      <c r="C6422" s="20" t="s">
        <v>12432</v>
      </c>
      <c r="D6422" s="20" t="s">
        <v>12428</v>
      </c>
      <c r="E6422" s="20" t="s">
        <v>12429</v>
      </c>
      <c r="H6422" s="20" t="s">
        <v>49</v>
      </c>
    </row>
    <row r="6423" customFormat="false" ht="15.75" hidden="false" customHeight="false" outlineLevel="0" collapsed="false">
      <c r="A6423" s="20" t="s">
        <v>12433</v>
      </c>
      <c r="B6423" s="20" t="s">
        <v>12426</v>
      </c>
      <c r="C6423" s="20" t="s">
        <v>12432</v>
      </c>
      <c r="D6423" s="20" t="s">
        <v>12428</v>
      </c>
      <c r="E6423" s="20" t="s">
        <v>12429</v>
      </c>
      <c r="H6423" s="20" t="s">
        <v>49</v>
      </c>
    </row>
    <row r="6424" customFormat="false" ht="15.75" hidden="false" customHeight="false" outlineLevel="0" collapsed="false">
      <c r="A6424" s="20" t="s">
        <v>12434</v>
      </c>
      <c r="B6424" s="20" t="s">
        <v>12426</v>
      </c>
      <c r="C6424" s="20" t="s">
        <v>12435</v>
      </c>
      <c r="D6424" s="20" t="s">
        <v>12428</v>
      </c>
      <c r="E6424" s="20" t="s">
        <v>12429</v>
      </c>
      <c r="H6424" s="20" t="s">
        <v>49</v>
      </c>
    </row>
    <row r="6425" customFormat="false" ht="15.75" hidden="false" customHeight="false" outlineLevel="0" collapsed="false">
      <c r="A6425" s="20" t="s">
        <v>12436</v>
      </c>
      <c r="B6425" s="20" t="s">
        <v>12426</v>
      </c>
      <c r="C6425" s="20" t="s">
        <v>12435</v>
      </c>
      <c r="D6425" s="20" t="s">
        <v>12428</v>
      </c>
      <c r="E6425" s="20" t="s">
        <v>12429</v>
      </c>
      <c r="H6425" s="20" t="s">
        <v>49</v>
      </c>
    </row>
    <row r="6426" customFormat="false" ht="15.75" hidden="false" customHeight="false" outlineLevel="0" collapsed="false">
      <c r="A6426" s="20" t="s">
        <v>12437</v>
      </c>
      <c r="B6426" s="20" t="s">
        <v>12426</v>
      </c>
      <c r="C6426" s="20" t="s">
        <v>12438</v>
      </c>
      <c r="D6426" s="20" t="s">
        <v>12428</v>
      </c>
      <c r="E6426" s="20" t="s">
        <v>12429</v>
      </c>
      <c r="H6426" s="20" t="s">
        <v>49</v>
      </c>
    </row>
    <row r="6427" customFormat="false" ht="15.75" hidden="false" customHeight="false" outlineLevel="0" collapsed="false">
      <c r="A6427" s="20" t="s">
        <v>12439</v>
      </c>
      <c r="B6427" s="20" t="s">
        <v>12426</v>
      </c>
      <c r="C6427" s="20" t="s">
        <v>12438</v>
      </c>
      <c r="D6427" s="20" t="s">
        <v>12428</v>
      </c>
      <c r="E6427" s="20" t="s">
        <v>12429</v>
      </c>
      <c r="H6427" s="20" t="s">
        <v>49</v>
      </c>
    </row>
    <row r="6428" customFormat="false" ht="15.75" hidden="false" customHeight="false" outlineLevel="0" collapsed="false">
      <c r="A6428" s="20" t="s">
        <v>12440</v>
      </c>
      <c r="B6428" s="20" t="s">
        <v>12441</v>
      </c>
      <c r="C6428" s="20" t="s">
        <v>12442</v>
      </c>
      <c r="D6428" s="20" t="s">
        <v>9405</v>
      </c>
      <c r="E6428" s="20" t="s">
        <v>12443</v>
      </c>
      <c r="H6428" s="20" t="s">
        <v>49</v>
      </c>
    </row>
    <row r="6429" customFormat="false" ht="15.75" hidden="false" customHeight="false" outlineLevel="0" collapsed="false">
      <c r="A6429" s="20" t="s">
        <v>12444</v>
      </c>
      <c r="B6429" s="20" t="s">
        <v>12441</v>
      </c>
      <c r="C6429" s="20" t="s">
        <v>12442</v>
      </c>
      <c r="D6429" s="20" t="s">
        <v>9405</v>
      </c>
      <c r="E6429" s="20" t="s">
        <v>12443</v>
      </c>
      <c r="H6429" s="20" t="s">
        <v>49</v>
      </c>
    </row>
    <row r="6430" customFormat="false" ht="15.75" hidden="false" customHeight="false" outlineLevel="0" collapsed="false">
      <c r="A6430" s="20" t="s">
        <v>12445</v>
      </c>
      <c r="B6430" s="20" t="s">
        <v>12441</v>
      </c>
      <c r="C6430" s="20" t="s">
        <v>12446</v>
      </c>
      <c r="D6430" s="20" t="s">
        <v>9405</v>
      </c>
      <c r="E6430" s="20" t="s">
        <v>12443</v>
      </c>
      <c r="H6430" s="20" t="s">
        <v>49</v>
      </c>
    </row>
    <row r="6431" customFormat="false" ht="15.75" hidden="false" customHeight="false" outlineLevel="0" collapsed="false">
      <c r="A6431" s="20" t="s">
        <v>12447</v>
      </c>
      <c r="B6431" s="20" t="s">
        <v>12441</v>
      </c>
      <c r="C6431" s="20" t="s">
        <v>12446</v>
      </c>
      <c r="D6431" s="20" t="s">
        <v>9405</v>
      </c>
      <c r="E6431" s="20" t="s">
        <v>12443</v>
      </c>
      <c r="H6431" s="20" t="s">
        <v>49</v>
      </c>
    </row>
    <row r="6432" customFormat="false" ht="15.75" hidden="false" customHeight="false" outlineLevel="0" collapsed="false">
      <c r="A6432" s="20" t="s">
        <v>12448</v>
      </c>
      <c r="B6432" s="20" t="s">
        <v>12441</v>
      </c>
      <c r="C6432" s="20" t="s">
        <v>12449</v>
      </c>
      <c r="D6432" s="20" t="s">
        <v>9405</v>
      </c>
      <c r="E6432" s="20" t="s">
        <v>12443</v>
      </c>
      <c r="H6432" s="20" t="s">
        <v>49</v>
      </c>
    </row>
    <row r="6433" customFormat="false" ht="15.75" hidden="false" customHeight="false" outlineLevel="0" collapsed="false">
      <c r="A6433" s="20" t="s">
        <v>12450</v>
      </c>
      <c r="B6433" s="20" t="s">
        <v>12441</v>
      </c>
      <c r="C6433" s="20" t="s">
        <v>12449</v>
      </c>
      <c r="D6433" s="20" t="s">
        <v>9405</v>
      </c>
      <c r="E6433" s="20" t="s">
        <v>12443</v>
      </c>
      <c r="H6433" s="20" t="s">
        <v>49</v>
      </c>
    </row>
    <row r="6434" customFormat="false" ht="15.75" hidden="false" customHeight="false" outlineLevel="0" collapsed="false">
      <c r="A6434" s="20" t="s">
        <v>12451</v>
      </c>
      <c r="B6434" s="20" t="s">
        <v>12441</v>
      </c>
      <c r="C6434" s="20" t="s">
        <v>12452</v>
      </c>
      <c r="D6434" s="20" t="s">
        <v>9405</v>
      </c>
      <c r="E6434" s="20" t="s">
        <v>12443</v>
      </c>
      <c r="H6434" s="20" t="s">
        <v>49</v>
      </c>
    </row>
    <row r="6435" customFormat="false" ht="15.75" hidden="false" customHeight="false" outlineLevel="0" collapsed="false">
      <c r="A6435" s="20" t="s">
        <v>12453</v>
      </c>
      <c r="B6435" s="20" t="s">
        <v>12441</v>
      </c>
      <c r="C6435" s="20" t="s">
        <v>12452</v>
      </c>
      <c r="D6435" s="20" t="s">
        <v>9405</v>
      </c>
      <c r="E6435" s="20" t="s">
        <v>12443</v>
      </c>
      <c r="H6435" s="20" t="s">
        <v>49</v>
      </c>
    </row>
    <row r="6436" customFormat="false" ht="15.75" hidden="false" customHeight="false" outlineLevel="0" collapsed="false">
      <c r="A6436" s="20" t="s">
        <v>12454</v>
      </c>
      <c r="B6436" s="20" t="s">
        <v>12455</v>
      </c>
      <c r="C6436" s="20" t="s">
        <v>12456</v>
      </c>
      <c r="D6436" s="20" t="s">
        <v>5754</v>
      </c>
      <c r="H6436" s="20" t="s">
        <v>49</v>
      </c>
    </row>
    <row r="6437" customFormat="false" ht="15.75" hidden="false" customHeight="false" outlineLevel="0" collapsed="false">
      <c r="A6437" s="20" t="s">
        <v>12457</v>
      </c>
      <c r="B6437" s="20" t="s">
        <v>12455</v>
      </c>
      <c r="C6437" s="20" t="s">
        <v>12456</v>
      </c>
      <c r="D6437" s="20" t="s">
        <v>5754</v>
      </c>
      <c r="H6437" s="20" t="s">
        <v>49</v>
      </c>
    </row>
    <row r="6438" customFormat="false" ht="15.75" hidden="false" customHeight="false" outlineLevel="0" collapsed="false">
      <c r="A6438" s="20" t="s">
        <v>12458</v>
      </c>
      <c r="B6438" s="20" t="s">
        <v>12459</v>
      </c>
      <c r="C6438" s="20" t="s">
        <v>12456</v>
      </c>
      <c r="D6438" s="20" t="s">
        <v>5754</v>
      </c>
      <c r="H6438" s="20" t="s">
        <v>49</v>
      </c>
    </row>
    <row r="6439" customFormat="false" ht="15.75" hidden="false" customHeight="false" outlineLevel="0" collapsed="false">
      <c r="A6439" s="20" t="s">
        <v>12460</v>
      </c>
      <c r="B6439" s="20" t="s">
        <v>12459</v>
      </c>
      <c r="C6439" s="20" t="s">
        <v>12456</v>
      </c>
      <c r="D6439" s="20" t="s">
        <v>5754</v>
      </c>
      <c r="H6439" s="20" t="s">
        <v>49</v>
      </c>
    </row>
    <row r="6440" customFormat="false" ht="15.75" hidden="false" customHeight="false" outlineLevel="0" collapsed="false">
      <c r="A6440" s="20" t="s">
        <v>12461</v>
      </c>
      <c r="B6440" s="20" t="s">
        <v>12462</v>
      </c>
      <c r="C6440" s="20" t="s">
        <v>12456</v>
      </c>
      <c r="D6440" s="20" t="s">
        <v>5754</v>
      </c>
      <c r="H6440" s="20" t="s">
        <v>49</v>
      </c>
    </row>
    <row r="6441" customFormat="false" ht="15.75" hidden="false" customHeight="false" outlineLevel="0" collapsed="false">
      <c r="A6441" s="20" t="s">
        <v>12463</v>
      </c>
      <c r="B6441" s="20" t="s">
        <v>12462</v>
      </c>
      <c r="C6441" s="20" t="s">
        <v>12456</v>
      </c>
      <c r="D6441" s="20" t="s">
        <v>5754</v>
      </c>
      <c r="H6441" s="20" t="s">
        <v>49</v>
      </c>
    </row>
    <row r="6442" customFormat="false" ht="15.75" hidden="false" customHeight="false" outlineLevel="0" collapsed="false">
      <c r="A6442" s="20" t="s">
        <v>12464</v>
      </c>
      <c r="B6442" s="20" t="s">
        <v>12465</v>
      </c>
      <c r="C6442" s="20" t="s">
        <v>12456</v>
      </c>
      <c r="D6442" s="20" t="s">
        <v>5754</v>
      </c>
      <c r="H6442" s="20" t="s">
        <v>49</v>
      </c>
    </row>
    <row r="6443" customFormat="false" ht="15.75" hidden="false" customHeight="false" outlineLevel="0" collapsed="false">
      <c r="A6443" s="20" t="s">
        <v>12466</v>
      </c>
      <c r="B6443" s="20" t="s">
        <v>12465</v>
      </c>
      <c r="C6443" s="20" t="s">
        <v>12456</v>
      </c>
      <c r="D6443" s="20" t="s">
        <v>5754</v>
      </c>
      <c r="H6443" s="20" t="s">
        <v>49</v>
      </c>
    </row>
    <row r="6444" customFormat="false" ht="15.75" hidden="false" customHeight="false" outlineLevel="0" collapsed="false">
      <c r="A6444" s="20" t="s">
        <v>12467</v>
      </c>
      <c r="B6444" s="20" t="s">
        <v>12468</v>
      </c>
      <c r="C6444" s="20" t="s">
        <v>12456</v>
      </c>
      <c r="D6444" s="20" t="s">
        <v>5754</v>
      </c>
      <c r="H6444" s="20" t="s">
        <v>49</v>
      </c>
    </row>
    <row r="6445" customFormat="false" ht="15.75" hidden="false" customHeight="false" outlineLevel="0" collapsed="false">
      <c r="A6445" s="20" t="s">
        <v>12469</v>
      </c>
      <c r="B6445" s="20" t="s">
        <v>12468</v>
      </c>
      <c r="C6445" s="20" t="s">
        <v>12456</v>
      </c>
      <c r="D6445" s="20" t="s">
        <v>5754</v>
      </c>
      <c r="H6445" s="20" t="s">
        <v>49</v>
      </c>
    </row>
    <row r="6446" customFormat="false" ht="15.75" hidden="false" customHeight="false" outlineLevel="0" collapsed="false">
      <c r="A6446" s="20" t="s">
        <v>12470</v>
      </c>
      <c r="B6446" s="20" t="s">
        <v>12471</v>
      </c>
      <c r="C6446" s="20" t="s">
        <v>12456</v>
      </c>
      <c r="D6446" s="20" t="s">
        <v>5754</v>
      </c>
      <c r="H6446" s="20" t="s">
        <v>49</v>
      </c>
    </row>
    <row r="6447" customFormat="false" ht="15.75" hidden="false" customHeight="false" outlineLevel="0" collapsed="false">
      <c r="A6447" s="20" t="s">
        <v>12472</v>
      </c>
      <c r="B6447" s="20" t="s">
        <v>12471</v>
      </c>
      <c r="C6447" s="20" t="s">
        <v>12456</v>
      </c>
      <c r="D6447" s="20" t="s">
        <v>5754</v>
      </c>
      <c r="H6447" s="20" t="s">
        <v>49</v>
      </c>
    </row>
    <row r="6448" customFormat="false" ht="15.75" hidden="false" customHeight="false" outlineLevel="0" collapsed="false">
      <c r="A6448" s="20" t="s">
        <v>12473</v>
      </c>
      <c r="B6448" s="20" t="s">
        <v>12474</v>
      </c>
      <c r="C6448" s="20" t="s">
        <v>12456</v>
      </c>
      <c r="D6448" s="20" t="s">
        <v>5754</v>
      </c>
      <c r="H6448" s="20" t="s">
        <v>49</v>
      </c>
    </row>
    <row r="6449" customFormat="false" ht="15.75" hidden="false" customHeight="false" outlineLevel="0" collapsed="false">
      <c r="A6449" s="20" t="s">
        <v>12475</v>
      </c>
      <c r="B6449" s="20" t="s">
        <v>12474</v>
      </c>
      <c r="C6449" s="20" t="s">
        <v>12456</v>
      </c>
      <c r="D6449" s="20" t="s">
        <v>5754</v>
      </c>
      <c r="H6449" s="20" t="s">
        <v>49</v>
      </c>
    </row>
    <row r="6450" customFormat="false" ht="15.75" hidden="false" customHeight="false" outlineLevel="0" collapsed="false">
      <c r="A6450" s="20" t="s">
        <v>12476</v>
      </c>
      <c r="B6450" s="20" t="s">
        <v>12477</v>
      </c>
      <c r="C6450" s="20" t="s">
        <v>12478</v>
      </c>
      <c r="D6450" s="20" t="s">
        <v>12479</v>
      </c>
      <c r="E6450" s="20" t="s">
        <v>12480</v>
      </c>
      <c r="F6450" s="20" t="s">
        <v>12481</v>
      </c>
      <c r="G6450" s="20" t="s">
        <v>12482</v>
      </c>
      <c r="H6450" s="20" t="s">
        <v>49</v>
      </c>
    </row>
    <row r="6451" customFormat="false" ht="15.75" hidden="false" customHeight="false" outlineLevel="0" collapsed="false">
      <c r="A6451" s="20" t="s">
        <v>12483</v>
      </c>
      <c r="B6451" s="20" t="s">
        <v>12477</v>
      </c>
      <c r="C6451" s="20" t="s">
        <v>12478</v>
      </c>
      <c r="D6451" s="20" t="s">
        <v>12479</v>
      </c>
      <c r="E6451" s="20" t="s">
        <v>12480</v>
      </c>
      <c r="F6451" s="20" t="s">
        <v>12481</v>
      </c>
      <c r="G6451" s="20" t="s">
        <v>12482</v>
      </c>
      <c r="H6451" s="20" t="s">
        <v>49</v>
      </c>
    </row>
    <row r="6452" customFormat="false" ht="15.75" hidden="false" customHeight="false" outlineLevel="0" collapsed="false">
      <c r="A6452" s="20" t="s">
        <v>12484</v>
      </c>
      <c r="B6452" s="20" t="s">
        <v>12477</v>
      </c>
      <c r="C6452" s="20" t="s">
        <v>12485</v>
      </c>
      <c r="D6452" s="20" t="s">
        <v>12479</v>
      </c>
      <c r="E6452" s="20" t="s">
        <v>12480</v>
      </c>
      <c r="F6452" s="20" t="s">
        <v>12481</v>
      </c>
      <c r="G6452" s="20" t="s">
        <v>12482</v>
      </c>
      <c r="H6452" s="20" t="s">
        <v>49</v>
      </c>
    </row>
    <row r="6453" customFormat="false" ht="15.75" hidden="false" customHeight="false" outlineLevel="0" collapsed="false">
      <c r="A6453" s="20" t="s">
        <v>12486</v>
      </c>
      <c r="B6453" s="20" t="s">
        <v>12477</v>
      </c>
      <c r="C6453" s="20" t="s">
        <v>12485</v>
      </c>
      <c r="D6453" s="20" t="s">
        <v>12479</v>
      </c>
      <c r="E6453" s="20" t="s">
        <v>12480</v>
      </c>
      <c r="F6453" s="20" t="s">
        <v>12481</v>
      </c>
      <c r="G6453" s="20" t="s">
        <v>12482</v>
      </c>
      <c r="H6453" s="20" t="s">
        <v>49</v>
      </c>
    </row>
    <row r="6454" customFormat="false" ht="15.75" hidden="false" customHeight="false" outlineLevel="0" collapsed="false">
      <c r="A6454" s="20" t="s">
        <v>12487</v>
      </c>
      <c r="B6454" s="20" t="s">
        <v>12488</v>
      </c>
      <c r="C6454" s="20" t="s">
        <v>12489</v>
      </c>
      <c r="H6454" s="20" t="s">
        <v>103</v>
      </c>
    </row>
    <row r="6455" customFormat="false" ht="15.75" hidden="false" customHeight="false" outlineLevel="0" collapsed="false">
      <c r="A6455" s="20" t="s">
        <v>12490</v>
      </c>
      <c r="B6455" s="20" t="s">
        <v>12488</v>
      </c>
      <c r="C6455" s="20" t="s">
        <v>12489</v>
      </c>
      <c r="H6455" s="20" t="s">
        <v>103</v>
      </c>
    </row>
    <row r="6456" customFormat="false" ht="15.75" hidden="false" customHeight="false" outlineLevel="0" collapsed="false">
      <c r="A6456" s="20" t="s">
        <v>12491</v>
      </c>
      <c r="B6456" s="20" t="s">
        <v>12488</v>
      </c>
      <c r="C6456" s="20" t="s">
        <v>12492</v>
      </c>
      <c r="H6456" s="20" t="s">
        <v>103</v>
      </c>
    </row>
    <row r="6457" customFormat="false" ht="15.75" hidden="false" customHeight="false" outlineLevel="0" collapsed="false">
      <c r="A6457" s="20" t="s">
        <v>12493</v>
      </c>
      <c r="B6457" s="20" t="s">
        <v>12488</v>
      </c>
      <c r="C6457" s="20" t="s">
        <v>12492</v>
      </c>
      <c r="H6457" s="20" t="s">
        <v>103</v>
      </c>
    </row>
    <row r="6458" customFormat="false" ht="15.75" hidden="false" customHeight="false" outlineLevel="0" collapsed="false">
      <c r="A6458" s="20" t="s">
        <v>12494</v>
      </c>
      <c r="B6458" s="20" t="s">
        <v>12488</v>
      </c>
      <c r="C6458" s="20" t="s">
        <v>12495</v>
      </c>
      <c r="H6458" s="20" t="s">
        <v>103</v>
      </c>
    </row>
    <row r="6459" customFormat="false" ht="15.75" hidden="false" customHeight="false" outlineLevel="0" collapsed="false">
      <c r="A6459" s="20" t="s">
        <v>12496</v>
      </c>
      <c r="B6459" s="20" t="s">
        <v>12488</v>
      </c>
      <c r="C6459" s="20" t="s">
        <v>12495</v>
      </c>
      <c r="H6459" s="20" t="s">
        <v>103</v>
      </c>
    </row>
    <row r="6460" customFormat="false" ht="15.75" hidden="false" customHeight="false" outlineLevel="0" collapsed="false">
      <c r="A6460" s="20" t="s">
        <v>12497</v>
      </c>
      <c r="B6460" s="20" t="s">
        <v>12488</v>
      </c>
      <c r="C6460" s="20" t="s">
        <v>12498</v>
      </c>
      <c r="H6460" s="20" t="s">
        <v>103</v>
      </c>
    </row>
    <row r="6461" customFormat="false" ht="15.75" hidden="false" customHeight="false" outlineLevel="0" collapsed="false">
      <c r="A6461" s="20" t="s">
        <v>12499</v>
      </c>
      <c r="B6461" s="20" t="s">
        <v>12488</v>
      </c>
      <c r="C6461" s="20" t="s">
        <v>12498</v>
      </c>
      <c r="H6461" s="20" t="s">
        <v>103</v>
      </c>
    </row>
    <row r="6462" customFormat="false" ht="15.75" hidden="false" customHeight="false" outlineLevel="0" collapsed="false">
      <c r="A6462" s="20" t="s">
        <v>12500</v>
      </c>
      <c r="B6462" s="20" t="s">
        <v>12488</v>
      </c>
      <c r="C6462" s="20" t="s">
        <v>12501</v>
      </c>
      <c r="H6462" s="20" t="s">
        <v>103</v>
      </c>
    </row>
    <row r="6463" customFormat="false" ht="15.75" hidden="false" customHeight="false" outlineLevel="0" collapsed="false">
      <c r="A6463" s="20" t="s">
        <v>12502</v>
      </c>
      <c r="B6463" s="20" t="s">
        <v>12488</v>
      </c>
      <c r="C6463" s="20" t="s">
        <v>12501</v>
      </c>
      <c r="H6463" s="20" t="s">
        <v>103</v>
      </c>
    </row>
    <row r="6464" customFormat="false" ht="15.75" hidden="false" customHeight="false" outlineLevel="0" collapsed="false">
      <c r="A6464" s="20" t="s">
        <v>12503</v>
      </c>
      <c r="B6464" s="20" t="s">
        <v>12488</v>
      </c>
      <c r="C6464" s="20" t="s">
        <v>12504</v>
      </c>
      <c r="H6464" s="20" t="s">
        <v>103</v>
      </c>
    </row>
    <row r="6465" customFormat="false" ht="15.75" hidden="false" customHeight="false" outlineLevel="0" collapsed="false">
      <c r="A6465" s="20" t="s">
        <v>12505</v>
      </c>
      <c r="B6465" s="20" t="s">
        <v>12488</v>
      </c>
      <c r="C6465" s="20" t="s">
        <v>12504</v>
      </c>
      <c r="H6465" s="20" t="s">
        <v>103</v>
      </c>
    </row>
    <row r="6466" customFormat="false" ht="15.75" hidden="false" customHeight="false" outlineLevel="0" collapsed="false">
      <c r="A6466" s="20" t="s">
        <v>12506</v>
      </c>
      <c r="B6466" s="20" t="s">
        <v>12488</v>
      </c>
      <c r="C6466" s="20" t="s">
        <v>12507</v>
      </c>
      <c r="H6466" s="20" t="s">
        <v>103</v>
      </c>
    </row>
    <row r="6467" customFormat="false" ht="15.75" hidden="false" customHeight="false" outlineLevel="0" collapsed="false">
      <c r="A6467" s="20" t="s">
        <v>12508</v>
      </c>
      <c r="B6467" s="20" t="s">
        <v>12488</v>
      </c>
      <c r="C6467" s="20" t="s">
        <v>12507</v>
      </c>
      <c r="H6467" s="20" t="s">
        <v>103</v>
      </c>
    </row>
    <row r="6468" customFormat="false" ht="15.75" hidden="false" customHeight="false" outlineLevel="0" collapsed="false">
      <c r="A6468" s="20" t="s">
        <v>12509</v>
      </c>
      <c r="B6468" s="20" t="s">
        <v>12488</v>
      </c>
      <c r="C6468" s="20" t="s">
        <v>12510</v>
      </c>
      <c r="H6468" s="20" t="s">
        <v>103</v>
      </c>
    </row>
    <row r="6469" customFormat="false" ht="15.75" hidden="false" customHeight="false" outlineLevel="0" collapsed="false">
      <c r="A6469" s="20" t="s">
        <v>12511</v>
      </c>
      <c r="B6469" s="20" t="s">
        <v>12488</v>
      </c>
      <c r="C6469" s="20" t="s">
        <v>12510</v>
      </c>
      <c r="H6469" s="20" t="s">
        <v>103</v>
      </c>
    </row>
    <row r="6470" customFormat="false" ht="15.75" hidden="false" customHeight="false" outlineLevel="0" collapsed="false">
      <c r="A6470" s="20" t="s">
        <v>12512</v>
      </c>
      <c r="B6470" s="20" t="s">
        <v>12488</v>
      </c>
      <c r="C6470" s="20" t="s">
        <v>12513</v>
      </c>
      <c r="H6470" s="20" t="s">
        <v>103</v>
      </c>
    </row>
    <row r="6471" customFormat="false" ht="15.75" hidden="false" customHeight="false" outlineLevel="0" collapsed="false">
      <c r="A6471" s="20" t="s">
        <v>12514</v>
      </c>
      <c r="B6471" s="20" t="s">
        <v>12488</v>
      </c>
      <c r="C6471" s="20" t="s">
        <v>12513</v>
      </c>
      <c r="H6471" s="20" t="s">
        <v>103</v>
      </c>
    </row>
    <row r="6472" customFormat="false" ht="15.75" hidden="false" customHeight="false" outlineLevel="0" collapsed="false">
      <c r="A6472" s="20" t="s">
        <v>12515</v>
      </c>
      <c r="B6472" s="20" t="s">
        <v>12488</v>
      </c>
      <c r="C6472" s="20" t="s">
        <v>12516</v>
      </c>
      <c r="H6472" s="20" t="s">
        <v>103</v>
      </c>
    </row>
    <row r="6473" customFormat="false" ht="15.75" hidden="false" customHeight="false" outlineLevel="0" collapsed="false">
      <c r="A6473" s="20" t="s">
        <v>12517</v>
      </c>
      <c r="B6473" s="20" t="s">
        <v>12488</v>
      </c>
      <c r="C6473" s="20" t="s">
        <v>12516</v>
      </c>
      <c r="H6473" s="20" t="s">
        <v>103</v>
      </c>
    </row>
    <row r="6474" customFormat="false" ht="15.75" hidden="false" customHeight="false" outlineLevel="0" collapsed="false">
      <c r="A6474" s="20" t="s">
        <v>12518</v>
      </c>
      <c r="B6474" s="20" t="s">
        <v>12519</v>
      </c>
      <c r="C6474" s="20" t="s">
        <v>12520</v>
      </c>
      <c r="D6474" s="20" t="s">
        <v>12521</v>
      </c>
      <c r="E6474" s="20" t="s">
        <v>12522</v>
      </c>
      <c r="F6474" s="20" t="s">
        <v>12523</v>
      </c>
      <c r="G6474" s="20" t="s">
        <v>12524</v>
      </c>
      <c r="H6474" s="20" t="s">
        <v>103</v>
      </c>
    </row>
    <row r="6475" customFormat="false" ht="15.75" hidden="false" customHeight="false" outlineLevel="0" collapsed="false">
      <c r="A6475" s="20" t="s">
        <v>12525</v>
      </c>
      <c r="B6475" s="20" t="s">
        <v>12519</v>
      </c>
      <c r="C6475" s="20" t="s">
        <v>12520</v>
      </c>
      <c r="D6475" s="20" t="s">
        <v>12521</v>
      </c>
      <c r="E6475" s="20" t="s">
        <v>12522</v>
      </c>
      <c r="F6475" s="20" t="s">
        <v>12523</v>
      </c>
      <c r="G6475" s="20" t="s">
        <v>12524</v>
      </c>
      <c r="H6475" s="20" t="s">
        <v>103</v>
      </c>
    </row>
    <row r="6476" customFormat="false" ht="15.75" hidden="false" customHeight="false" outlineLevel="0" collapsed="false">
      <c r="A6476" s="20" t="s">
        <v>12526</v>
      </c>
      <c r="B6476" s="20" t="s">
        <v>12527</v>
      </c>
      <c r="C6476" s="20" t="s">
        <v>12528</v>
      </c>
      <c r="D6476" s="20" t="s">
        <v>12529</v>
      </c>
      <c r="E6476" s="20" t="s">
        <v>12530</v>
      </c>
      <c r="F6476" s="20" t="s">
        <v>12531</v>
      </c>
      <c r="G6476" s="20" t="s">
        <v>12532</v>
      </c>
      <c r="H6476" s="20" t="s">
        <v>103</v>
      </c>
    </row>
    <row r="6477" customFormat="false" ht="15.75" hidden="false" customHeight="false" outlineLevel="0" collapsed="false">
      <c r="A6477" s="20" t="s">
        <v>12533</v>
      </c>
      <c r="B6477" s="20" t="s">
        <v>12527</v>
      </c>
      <c r="C6477" s="20" t="s">
        <v>12528</v>
      </c>
      <c r="D6477" s="20" t="s">
        <v>12529</v>
      </c>
      <c r="E6477" s="20" t="s">
        <v>12530</v>
      </c>
      <c r="F6477" s="20" t="s">
        <v>12531</v>
      </c>
      <c r="G6477" s="20" t="s">
        <v>12532</v>
      </c>
      <c r="H6477" s="20" t="s">
        <v>103</v>
      </c>
    </row>
    <row r="6478" customFormat="false" ht="15.75" hidden="false" customHeight="false" outlineLevel="0" collapsed="false">
      <c r="A6478" s="20" t="s">
        <v>12534</v>
      </c>
      <c r="B6478" s="20" t="s">
        <v>12519</v>
      </c>
      <c r="C6478" s="20" t="s">
        <v>12520</v>
      </c>
      <c r="D6478" s="20" t="s">
        <v>12535</v>
      </c>
      <c r="E6478" s="20" t="s">
        <v>12536</v>
      </c>
      <c r="F6478" s="20" t="s">
        <v>12537</v>
      </c>
      <c r="G6478" s="20" t="s">
        <v>12524</v>
      </c>
      <c r="H6478" s="20" t="s">
        <v>103</v>
      </c>
    </row>
    <row r="6479" customFormat="false" ht="15.75" hidden="false" customHeight="false" outlineLevel="0" collapsed="false">
      <c r="A6479" s="20" t="s">
        <v>12538</v>
      </c>
      <c r="B6479" s="20" t="s">
        <v>12519</v>
      </c>
      <c r="C6479" s="20" t="s">
        <v>12520</v>
      </c>
      <c r="D6479" s="20" t="s">
        <v>12535</v>
      </c>
      <c r="E6479" s="20" t="s">
        <v>12536</v>
      </c>
      <c r="F6479" s="20" t="s">
        <v>12537</v>
      </c>
      <c r="G6479" s="20" t="s">
        <v>12524</v>
      </c>
      <c r="H6479" s="20" t="s">
        <v>103</v>
      </c>
    </row>
    <row r="6480" customFormat="false" ht="15.75" hidden="false" customHeight="false" outlineLevel="0" collapsed="false">
      <c r="A6480" s="20" t="s">
        <v>12539</v>
      </c>
      <c r="B6480" s="20" t="s">
        <v>12527</v>
      </c>
      <c r="C6480" s="20" t="s">
        <v>12528</v>
      </c>
      <c r="D6480" s="20" t="s">
        <v>12540</v>
      </c>
      <c r="E6480" s="20" t="s">
        <v>12541</v>
      </c>
      <c r="F6480" s="20" t="s">
        <v>12531</v>
      </c>
      <c r="G6480" s="20" t="s">
        <v>12532</v>
      </c>
      <c r="H6480" s="20" t="s">
        <v>103</v>
      </c>
    </row>
    <row r="6481" customFormat="false" ht="15.75" hidden="false" customHeight="false" outlineLevel="0" collapsed="false">
      <c r="A6481" s="20" t="s">
        <v>12542</v>
      </c>
      <c r="B6481" s="20" t="s">
        <v>12527</v>
      </c>
      <c r="C6481" s="20" t="s">
        <v>12528</v>
      </c>
      <c r="D6481" s="20" t="s">
        <v>12540</v>
      </c>
      <c r="E6481" s="20" t="s">
        <v>12541</v>
      </c>
      <c r="F6481" s="20" t="s">
        <v>12531</v>
      </c>
      <c r="G6481" s="20" t="s">
        <v>12532</v>
      </c>
      <c r="H6481" s="20" t="s">
        <v>103</v>
      </c>
    </row>
    <row r="6482" customFormat="false" ht="15.75" hidden="false" customHeight="false" outlineLevel="0" collapsed="false">
      <c r="A6482" s="20" t="s">
        <v>12543</v>
      </c>
      <c r="B6482" s="20" t="s">
        <v>12519</v>
      </c>
      <c r="C6482" s="20" t="s">
        <v>12520</v>
      </c>
      <c r="D6482" s="20" t="s">
        <v>12544</v>
      </c>
      <c r="E6482" s="20" t="s">
        <v>12545</v>
      </c>
      <c r="F6482" s="20" t="s">
        <v>12546</v>
      </c>
      <c r="G6482" s="20" t="s">
        <v>12547</v>
      </c>
      <c r="H6482" s="20" t="s">
        <v>103</v>
      </c>
    </row>
    <row r="6483" customFormat="false" ht="15.75" hidden="false" customHeight="false" outlineLevel="0" collapsed="false">
      <c r="A6483" s="20" t="s">
        <v>12548</v>
      </c>
      <c r="B6483" s="20" t="s">
        <v>12519</v>
      </c>
      <c r="C6483" s="20" t="s">
        <v>12520</v>
      </c>
      <c r="D6483" s="20" t="s">
        <v>12544</v>
      </c>
      <c r="E6483" s="20" t="s">
        <v>12545</v>
      </c>
      <c r="F6483" s="20" t="s">
        <v>12546</v>
      </c>
      <c r="G6483" s="20" t="s">
        <v>12547</v>
      </c>
      <c r="H6483" s="20" t="s">
        <v>103</v>
      </c>
    </row>
    <row r="6484" customFormat="false" ht="15.75" hidden="false" customHeight="false" outlineLevel="0" collapsed="false">
      <c r="A6484" s="20" t="s">
        <v>12549</v>
      </c>
      <c r="B6484" s="20" t="s">
        <v>12527</v>
      </c>
      <c r="C6484" s="20" t="s">
        <v>12528</v>
      </c>
      <c r="D6484" s="20" t="s">
        <v>12550</v>
      </c>
      <c r="E6484" s="20" t="s">
        <v>12551</v>
      </c>
      <c r="F6484" s="20" t="s">
        <v>12552</v>
      </c>
      <c r="G6484" s="20" t="s">
        <v>12553</v>
      </c>
      <c r="H6484" s="20" t="s">
        <v>103</v>
      </c>
    </row>
    <row r="6485" customFormat="false" ht="15.75" hidden="false" customHeight="false" outlineLevel="0" collapsed="false">
      <c r="A6485" s="20" t="s">
        <v>12554</v>
      </c>
      <c r="B6485" s="20" t="s">
        <v>12527</v>
      </c>
      <c r="C6485" s="20" t="s">
        <v>12528</v>
      </c>
      <c r="D6485" s="20" t="s">
        <v>12550</v>
      </c>
      <c r="E6485" s="20" t="s">
        <v>12551</v>
      </c>
      <c r="F6485" s="20" t="s">
        <v>12552</v>
      </c>
      <c r="G6485" s="20" t="s">
        <v>12553</v>
      </c>
      <c r="H6485" s="20" t="s">
        <v>103</v>
      </c>
    </row>
    <row r="6486" customFormat="false" ht="15.75" hidden="false" customHeight="false" outlineLevel="0" collapsed="false">
      <c r="A6486" s="20" t="s">
        <v>12555</v>
      </c>
      <c r="B6486" s="20" t="s">
        <v>12519</v>
      </c>
      <c r="C6486" s="20" t="s">
        <v>12520</v>
      </c>
      <c r="D6486" s="20" t="s">
        <v>12556</v>
      </c>
      <c r="E6486" s="20" t="s">
        <v>12557</v>
      </c>
      <c r="F6486" s="20" t="s">
        <v>12546</v>
      </c>
      <c r="G6486" s="20" t="s">
        <v>12547</v>
      </c>
      <c r="H6486" s="20" t="s">
        <v>103</v>
      </c>
    </row>
    <row r="6487" customFormat="false" ht="15.75" hidden="false" customHeight="false" outlineLevel="0" collapsed="false">
      <c r="A6487" s="20" t="s">
        <v>12558</v>
      </c>
      <c r="B6487" s="20" t="s">
        <v>12519</v>
      </c>
      <c r="C6487" s="20" t="s">
        <v>12520</v>
      </c>
      <c r="D6487" s="20" t="s">
        <v>12556</v>
      </c>
      <c r="E6487" s="20" t="s">
        <v>12557</v>
      </c>
      <c r="F6487" s="20" t="s">
        <v>12546</v>
      </c>
      <c r="G6487" s="20" t="s">
        <v>12547</v>
      </c>
      <c r="H6487" s="20" t="s">
        <v>103</v>
      </c>
    </row>
    <row r="6488" customFormat="false" ht="15.75" hidden="false" customHeight="false" outlineLevel="0" collapsed="false">
      <c r="A6488" s="20" t="s">
        <v>12559</v>
      </c>
      <c r="B6488" s="20" t="s">
        <v>12527</v>
      </c>
      <c r="C6488" s="20" t="s">
        <v>12528</v>
      </c>
      <c r="D6488" s="20" t="s">
        <v>12560</v>
      </c>
      <c r="E6488" s="20" t="s">
        <v>12561</v>
      </c>
      <c r="F6488" s="20" t="s">
        <v>12552</v>
      </c>
      <c r="G6488" s="20" t="s">
        <v>12553</v>
      </c>
      <c r="H6488" s="20" t="s">
        <v>103</v>
      </c>
    </row>
    <row r="6489" customFormat="false" ht="15.75" hidden="false" customHeight="false" outlineLevel="0" collapsed="false">
      <c r="A6489" s="20" t="s">
        <v>12562</v>
      </c>
      <c r="B6489" s="20" t="s">
        <v>12527</v>
      </c>
      <c r="C6489" s="20" t="s">
        <v>12528</v>
      </c>
      <c r="D6489" s="20" t="s">
        <v>12560</v>
      </c>
      <c r="E6489" s="20" t="s">
        <v>12561</v>
      </c>
      <c r="F6489" s="20" t="s">
        <v>12552</v>
      </c>
      <c r="G6489" s="20" t="s">
        <v>12553</v>
      </c>
      <c r="H6489" s="20" t="s">
        <v>103</v>
      </c>
    </row>
    <row r="6490" customFormat="false" ht="15.75" hidden="false" customHeight="false" outlineLevel="0" collapsed="false">
      <c r="A6490" s="20" t="s">
        <v>12563</v>
      </c>
      <c r="B6490" s="20" t="s">
        <v>12519</v>
      </c>
      <c r="C6490" s="20" t="s">
        <v>12564</v>
      </c>
      <c r="D6490" s="20" t="s">
        <v>12565</v>
      </c>
      <c r="E6490" s="20" t="s">
        <v>12566</v>
      </c>
      <c r="F6490" s="20" t="s">
        <v>12546</v>
      </c>
      <c r="G6490" s="20" t="s">
        <v>12547</v>
      </c>
      <c r="H6490" s="20" t="s">
        <v>103</v>
      </c>
    </row>
    <row r="6491" customFormat="false" ht="15.75" hidden="false" customHeight="false" outlineLevel="0" collapsed="false">
      <c r="A6491" s="20" t="s">
        <v>12567</v>
      </c>
      <c r="B6491" s="20" t="s">
        <v>12519</v>
      </c>
      <c r="C6491" s="20" t="s">
        <v>12564</v>
      </c>
      <c r="D6491" s="20" t="s">
        <v>12565</v>
      </c>
      <c r="E6491" s="20" t="s">
        <v>12566</v>
      </c>
      <c r="F6491" s="20" t="s">
        <v>12546</v>
      </c>
      <c r="G6491" s="20" t="s">
        <v>12547</v>
      </c>
      <c r="H6491" s="20" t="s">
        <v>103</v>
      </c>
    </row>
    <row r="6492" customFormat="false" ht="15.75" hidden="false" customHeight="false" outlineLevel="0" collapsed="false">
      <c r="A6492" s="20" t="s">
        <v>12568</v>
      </c>
      <c r="B6492" s="20" t="s">
        <v>12527</v>
      </c>
      <c r="C6492" s="20" t="s">
        <v>12528</v>
      </c>
      <c r="D6492" s="20" t="s">
        <v>12569</v>
      </c>
      <c r="E6492" s="20" t="s">
        <v>12570</v>
      </c>
      <c r="F6492" s="20" t="s">
        <v>12552</v>
      </c>
      <c r="G6492" s="20" t="s">
        <v>12553</v>
      </c>
      <c r="H6492" s="20" t="s">
        <v>103</v>
      </c>
    </row>
    <row r="6493" customFormat="false" ht="15.75" hidden="false" customHeight="false" outlineLevel="0" collapsed="false">
      <c r="A6493" s="20" t="s">
        <v>12571</v>
      </c>
      <c r="B6493" s="20" t="s">
        <v>12527</v>
      </c>
      <c r="C6493" s="20" t="s">
        <v>12528</v>
      </c>
      <c r="D6493" s="20" t="s">
        <v>12569</v>
      </c>
      <c r="E6493" s="20" t="s">
        <v>12570</v>
      </c>
      <c r="F6493" s="20" t="s">
        <v>12552</v>
      </c>
      <c r="G6493" s="20" t="s">
        <v>12553</v>
      </c>
      <c r="H6493" s="20" t="s">
        <v>103</v>
      </c>
    </row>
    <row r="6494" customFormat="false" ht="15.75" hidden="false" customHeight="false" outlineLevel="0" collapsed="false">
      <c r="A6494" s="20" t="s">
        <v>12572</v>
      </c>
      <c r="B6494" s="20" t="s">
        <v>12519</v>
      </c>
      <c r="C6494" s="20" t="s">
        <v>12520</v>
      </c>
      <c r="D6494" s="20" t="s">
        <v>12573</v>
      </c>
      <c r="E6494" s="20" t="s">
        <v>12574</v>
      </c>
      <c r="F6494" s="20" t="s">
        <v>12575</v>
      </c>
      <c r="G6494" s="20" t="s">
        <v>12576</v>
      </c>
      <c r="H6494" s="20" t="s">
        <v>103</v>
      </c>
    </row>
    <row r="6495" customFormat="false" ht="15.75" hidden="false" customHeight="false" outlineLevel="0" collapsed="false">
      <c r="A6495" s="20" t="s">
        <v>12577</v>
      </c>
      <c r="B6495" s="20" t="s">
        <v>12519</v>
      </c>
      <c r="C6495" s="20" t="s">
        <v>12520</v>
      </c>
      <c r="D6495" s="20" t="s">
        <v>12573</v>
      </c>
      <c r="E6495" s="20" t="s">
        <v>12574</v>
      </c>
      <c r="F6495" s="20" t="s">
        <v>12575</v>
      </c>
      <c r="G6495" s="20" t="s">
        <v>12576</v>
      </c>
      <c r="H6495" s="20" t="s">
        <v>103</v>
      </c>
    </row>
    <row r="6496" customFormat="false" ht="15.75" hidden="false" customHeight="false" outlineLevel="0" collapsed="false">
      <c r="A6496" s="20" t="s">
        <v>12578</v>
      </c>
      <c r="B6496" s="20" t="s">
        <v>12527</v>
      </c>
      <c r="C6496" s="20" t="s">
        <v>12528</v>
      </c>
      <c r="D6496" s="20" t="s">
        <v>12579</v>
      </c>
      <c r="E6496" s="20" t="s">
        <v>12580</v>
      </c>
      <c r="F6496" s="20" t="s">
        <v>12537</v>
      </c>
      <c r="G6496" s="20" t="s">
        <v>12524</v>
      </c>
      <c r="H6496" s="20" t="s">
        <v>103</v>
      </c>
    </row>
    <row r="6497" customFormat="false" ht="15.75" hidden="false" customHeight="false" outlineLevel="0" collapsed="false">
      <c r="A6497" s="20" t="s">
        <v>12581</v>
      </c>
      <c r="B6497" s="20" t="s">
        <v>12527</v>
      </c>
      <c r="C6497" s="20" t="s">
        <v>12528</v>
      </c>
      <c r="D6497" s="20" t="s">
        <v>12579</v>
      </c>
      <c r="E6497" s="20" t="s">
        <v>12580</v>
      </c>
      <c r="F6497" s="20" t="s">
        <v>12537</v>
      </c>
      <c r="G6497" s="20" t="s">
        <v>12524</v>
      </c>
      <c r="H6497" s="20" t="s">
        <v>103</v>
      </c>
    </row>
    <row r="6498" customFormat="false" ht="15.75" hidden="false" customHeight="false" outlineLevel="0" collapsed="false">
      <c r="A6498" s="20" t="s">
        <v>12582</v>
      </c>
      <c r="B6498" s="20" t="s">
        <v>12519</v>
      </c>
      <c r="C6498" s="20" t="s">
        <v>12520</v>
      </c>
      <c r="D6498" s="20" t="s">
        <v>12583</v>
      </c>
      <c r="E6498" s="20" t="s">
        <v>12584</v>
      </c>
      <c r="F6498" s="20" t="s">
        <v>12575</v>
      </c>
      <c r="G6498" s="20" t="s">
        <v>12576</v>
      </c>
      <c r="H6498" s="20" t="s">
        <v>103</v>
      </c>
    </row>
    <row r="6499" customFormat="false" ht="15.75" hidden="false" customHeight="false" outlineLevel="0" collapsed="false">
      <c r="A6499" s="20" t="s">
        <v>12585</v>
      </c>
      <c r="B6499" s="20" t="s">
        <v>12519</v>
      </c>
      <c r="C6499" s="20" t="s">
        <v>12520</v>
      </c>
      <c r="D6499" s="20" t="s">
        <v>12583</v>
      </c>
      <c r="E6499" s="20" t="s">
        <v>12584</v>
      </c>
      <c r="F6499" s="20" t="s">
        <v>12575</v>
      </c>
      <c r="G6499" s="20" t="s">
        <v>12576</v>
      </c>
      <c r="H6499" s="20" t="s">
        <v>103</v>
      </c>
    </row>
    <row r="6500" customFormat="false" ht="15.75" hidden="false" customHeight="false" outlineLevel="0" collapsed="false">
      <c r="A6500" s="20" t="s">
        <v>12586</v>
      </c>
      <c r="B6500" s="20" t="s">
        <v>12527</v>
      </c>
      <c r="C6500" s="20" t="s">
        <v>12528</v>
      </c>
      <c r="D6500" s="20" t="s">
        <v>12587</v>
      </c>
      <c r="E6500" s="20" t="s">
        <v>12588</v>
      </c>
      <c r="F6500" s="20" t="s">
        <v>12537</v>
      </c>
      <c r="G6500" s="20" t="s">
        <v>12524</v>
      </c>
      <c r="H6500" s="20" t="s">
        <v>103</v>
      </c>
    </row>
    <row r="6501" customFormat="false" ht="15.75" hidden="false" customHeight="false" outlineLevel="0" collapsed="false">
      <c r="A6501" s="20" t="s">
        <v>12589</v>
      </c>
      <c r="B6501" s="20" t="s">
        <v>12527</v>
      </c>
      <c r="C6501" s="20" t="s">
        <v>12528</v>
      </c>
      <c r="D6501" s="20" t="s">
        <v>12587</v>
      </c>
      <c r="E6501" s="20" t="s">
        <v>12588</v>
      </c>
      <c r="F6501" s="20" t="s">
        <v>12537</v>
      </c>
      <c r="G6501" s="20" t="s">
        <v>12524</v>
      </c>
      <c r="H6501" s="20" t="s">
        <v>103</v>
      </c>
    </row>
    <row r="6502" customFormat="false" ht="15.75" hidden="false" customHeight="false" outlineLevel="0" collapsed="false">
      <c r="A6502" s="20" t="s">
        <v>12590</v>
      </c>
      <c r="B6502" s="20" t="s">
        <v>12591</v>
      </c>
      <c r="C6502" s="20" t="s">
        <v>12592</v>
      </c>
      <c r="D6502" s="20" t="s">
        <v>12593</v>
      </c>
      <c r="E6502" s="20" t="s">
        <v>12594</v>
      </c>
      <c r="F6502" s="20" t="s">
        <v>12595</v>
      </c>
      <c r="G6502" s="20" t="s">
        <v>12596</v>
      </c>
      <c r="H6502" s="20" t="s">
        <v>103</v>
      </c>
    </row>
    <row r="6503" customFormat="false" ht="15.75" hidden="false" customHeight="false" outlineLevel="0" collapsed="false">
      <c r="A6503" s="20" t="s">
        <v>12597</v>
      </c>
      <c r="B6503" s="20" t="s">
        <v>12591</v>
      </c>
      <c r="C6503" s="20" t="s">
        <v>12592</v>
      </c>
      <c r="D6503" s="20" t="s">
        <v>12593</v>
      </c>
      <c r="E6503" s="20" t="s">
        <v>12594</v>
      </c>
      <c r="F6503" s="20" t="s">
        <v>12595</v>
      </c>
      <c r="G6503" s="20" t="s">
        <v>12596</v>
      </c>
      <c r="H6503" s="20" t="s">
        <v>103</v>
      </c>
    </row>
    <row r="6504" customFormat="false" ht="15.75" hidden="false" customHeight="false" outlineLevel="0" collapsed="false">
      <c r="A6504" s="20" t="s">
        <v>12598</v>
      </c>
      <c r="B6504" s="20" t="s">
        <v>12599</v>
      </c>
      <c r="C6504" s="20" t="s">
        <v>12600</v>
      </c>
      <c r="D6504" s="20" t="s">
        <v>12601</v>
      </c>
      <c r="E6504" s="20" t="s">
        <v>12602</v>
      </c>
      <c r="F6504" s="20" t="s">
        <v>12603</v>
      </c>
      <c r="G6504" s="20" t="s">
        <v>12596</v>
      </c>
      <c r="H6504" s="20" t="s">
        <v>103</v>
      </c>
    </row>
    <row r="6505" customFormat="false" ht="15.75" hidden="false" customHeight="false" outlineLevel="0" collapsed="false">
      <c r="A6505" s="20" t="s">
        <v>12604</v>
      </c>
      <c r="B6505" s="20" t="s">
        <v>12599</v>
      </c>
      <c r="C6505" s="20" t="s">
        <v>12600</v>
      </c>
      <c r="D6505" s="20" t="s">
        <v>12601</v>
      </c>
      <c r="E6505" s="20" t="s">
        <v>12602</v>
      </c>
      <c r="F6505" s="20" t="s">
        <v>12603</v>
      </c>
      <c r="G6505" s="20" t="s">
        <v>12596</v>
      </c>
      <c r="H6505" s="20" t="s">
        <v>103</v>
      </c>
    </row>
    <row r="6506" customFormat="false" ht="15.75" hidden="false" customHeight="false" outlineLevel="0" collapsed="false">
      <c r="A6506" s="20" t="s">
        <v>12605</v>
      </c>
      <c r="B6506" s="20" t="s">
        <v>12591</v>
      </c>
      <c r="C6506" s="20" t="s">
        <v>12592</v>
      </c>
      <c r="D6506" s="20" t="s">
        <v>12606</v>
      </c>
      <c r="E6506" s="20" t="s">
        <v>12607</v>
      </c>
      <c r="F6506" s="20" t="s">
        <v>12608</v>
      </c>
      <c r="G6506" s="20" t="s">
        <v>12609</v>
      </c>
      <c r="H6506" s="20" t="s">
        <v>103</v>
      </c>
    </row>
    <row r="6507" customFormat="false" ht="15.75" hidden="false" customHeight="false" outlineLevel="0" collapsed="false">
      <c r="A6507" s="20" t="s">
        <v>12610</v>
      </c>
      <c r="B6507" s="20" t="s">
        <v>12591</v>
      </c>
      <c r="C6507" s="20" t="s">
        <v>12592</v>
      </c>
      <c r="D6507" s="20" t="s">
        <v>12606</v>
      </c>
      <c r="E6507" s="20" t="s">
        <v>12607</v>
      </c>
      <c r="F6507" s="20" t="s">
        <v>12608</v>
      </c>
      <c r="G6507" s="20" t="s">
        <v>12609</v>
      </c>
      <c r="H6507" s="20" t="s">
        <v>103</v>
      </c>
    </row>
    <row r="6508" customFormat="false" ht="15.75" hidden="false" customHeight="false" outlineLevel="0" collapsed="false">
      <c r="A6508" s="20" t="s">
        <v>12611</v>
      </c>
      <c r="B6508" s="20" t="s">
        <v>12599</v>
      </c>
      <c r="C6508" s="20" t="s">
        <v>12600</v>
      </c>
      <c r="D6508" s="20" t="s">
        <v>12612</v>
      </c>
      <c r="E6508" s="20" t="s">
        <v>12613</v>
      </c>
      <c r="F6508" s="20" t="s">
        <v>12614</v>
      </c>
      <c r="G6508" s="20" t="s">
        <v>12615</v>
      </c>
      <c r="H6508" s="20" t="s">
        <v>103</v>
      </c>
    </row>
    <row r="6509" customFormat="false" ht="15.75" hidden="false" customHeight="false" outlineLevel="0" collapsed="false">
      <c r="A6509" s="20" t="s">
        <v>12616</v>
      </c>
      <c r="B6509" s="20" t="s">
        <v>12599</v>
      </c>
      <c r="C6509" s="20" t="s">
        <v>12600</v>
      </c>
      <c r="D6509" s="20" t="s">
        <v>12612</v>
      </c>
      <c r="E6509" s="20" t="s">
        <v>12613</v>
      </c>
      <c r="F6509" s="20" t="s">
        <v>12614</v>
      </c>
      <c r="G6509" s="20" t="s">
        <v>12615</v>
      </c>
      <c r="H6509" s="20" t="s">
        <v>103</v>
      </c>
    </row>
    <row r="6510" customFormat="false" ht="15.75" hidden="false" customHeight="false" outlineLevel="0" collapsed="false">
      <c r="A6510" s="20" t="s">
        <v>12617</v>
      </c>
      <c r="B6510" s="20" t="s">
        <v>12591</v>
      </c>
      <c r="C6510" s="20" t="s">
        <v>12592</v>
      </c>
      <c r="D6510" s="20" t="s">
        <v>12618</v>
      </c>
      <c r="E6510" s="20" t="s">
        <v>12619</v>
      </c>
      <c r="F6510" s="20" t="s">
        <v>12620</v>
      </c>
      <c r="G6510" s="20" t="s">
        <v>12621</v>
      </c>
      <c r="H6510" s="20" t="s">
        <v>103</v>
      </c>
    </row>
    <row r="6511" customFormat="false" ht="15.75" hidden="false" customHeight="false" outlineLevel="0" collapsed="false">
      <c r="A6511" s="20" t="s">
        <v>12622</v>
      </c>
      <c r="B6511" s="20" t="s">
        <v>12591</v>
      </c>
      <c r="C6511" s="20" t="s">
        <v>12592</v>
      </c>
      <c r="D6511" s="20" t="s">
        <v>12618</v>
      </c>
      <c r="E6511" s="20" t="s">
        <v>12619</v>
      </c>
      <c r="F6511" s="20" t="s">
        <v>12620</v>
      </c>
      <c r="G6511" s="20" t="s">
        <v>12621</v>
      </c>
      <c r="H6511" s="20" t="s">
        <v>103</v>
      </c>
    </row>
    <row r="6512" customFormat="false" ht="15.75" hidden="false" customHeight="false" outlineLevel="0" collapsed="false">
      <c r="A6512" s="20" t="s">
        <v>12623</v>
      </c>
      <c r="B6512" s="20" t="s">
        <v>12599</v>
      </c>
      <c r="C6512" s="20" t="s">
        <v>12600</v>
      </c>
      <c r="D6512" s="20" t="s">
        <v>12624</v>
      </c>
      <c r="E6512" s="20" t="s">
        <v>12625</v>
      </c>
      <c r="F6512" s="20" t="s">
        <v>12626</v>
      </c>
      <c r="G6512" s="20" t="s">
        <v>12627</v>
      </c>
      <c r="H6512" s="20" t="s">
        <v>103</v>
      </c>
    </row>
    <row r="6513" customFormat="false" ht="15.75" hidden="false" customHeight="false" outlineLevel="0" collapsed="false">
      <c r="A6513" s="20" t="s">
        <v>12628</v>
      </c>
      <c r="B6513" s="20" t="s">
        <v>12599</v>
      </c>
      <c r="C6513" s="20" t="s">
        <v>12600</v>
      </c>
      <c r="D6513" s="20" t="s">
        <v>12624</v>
      </c>
      <c r="E6513" s="20" t="s">
        <v>12625</v>
      </c>
      <c r="F6513" s="20" t="s">
        <v>12626</v>
      </c>
      <c r="G6513" s="20" t="s">
        <v>12627</v>
      </c>
      <c r="H6513" s="20" t="s">
        <v>103</v>
      </c>
    </row>
    <row r="6514" customFormat="false" ht="15.75" hidden="false" customHeight="false" outlineLevel="0" collapsed="false">
      <c r="A6514" s="20" t="s">
        <v>12629</v>
      </c>
      <c r="B6514" s="20" t="s">
        <v>12591</v>
      </c>
      <c r="C6514" s="20" t="s">
        <v>12630</v>
      </c>
      <c r="D6514" s="20" t="s">
        <v>12631</v>
      </c>
      <c r="E6514" s="20" t="s">
        <v>12632</v>
      </c>
      <c r="F6514" s="20" t="s">
        <v>12633</v>
      </c>
      <c r="G6514" s="20" t="s">
        <v>12627</v>
      </c>
      <c r="H6514" s="20" t="s">
        <v>103</v>
      </c>
    </row>
    <row r="6515" customFormat="false" ht="15.75" hidden="false" customHeight="false" outlineLevel="0" collapsed="false">
      <c r="A6515" s="20" t="s">
        <v>12634</v>
      </c>
      <c r="B6515" s="20" t="s">
        <v>12591</v>
      </c>
      <c r="C6515" s="20" t="s">
        <v>12630</v>
      </c>
      <c r="D6515" s="20" t="s">
        <v>12631</v>
      </c>
      <c r="E6515" s="20" t="s">
        <v>12632</v>
      </c>
      <c r="F6515" s="20" t="s">
        <v>12633</v>
      </c>
      <c r="G6515" s="20" t="s">
        <v>12627</v>
      </c>
      <c r="H6515" s="20" t="s">
        <v>103</v>
      </c>
    </row>
    <row r="6516" customFormat="false" ht="15.75" hidden="false" customHeight="false" outlineLevel="0" collapsed="false">
      <c r="A6516" s="20" t="s">
        <v>12635</v>
      </c>
      <c r="B6516" s="20" t="s">
        <v>12599</v>
      </c>
      <c r="C6516" s="20" t="s">
        <v>12600</v>
      </c>
      <c r="D6516" s="20" t="s">
        <v>12636</v>
      </c>
      <c r="E6516" s="20" t="s">
        <v>12637</v>
      </c>
      <c r="F6516" s="20" t="s">
        <v>12620</v>
      </c>
      <c r="G6516" s="20" t="s">
        <v>12621</v>
      </c>
      <c r="H6516" s="20" t="s">
        <v>103</v>
      </c>
    </row>
    <row r="6517" customFormat="false" ht="15.75" hidden="false" customHeight="false" outlineLevel="0" collapsed="false">
      <c r="A6517" s="20" t="s">
        <v>12638</v>
      </c>
      <c r="B6517" s="20" t="s">
        <v>12599</v>
      </c>
      <c r="C6517" s="20" t="s">
        <v>12600</v>
      </c>
      <c r="D6517" s="20" t="s">
        <v>12636</v>
      </c>
      <c r="E6517" s="20" t="s">
        <v>12637</v>
      </c>
      <c r="F6517" s="20" t="s">
        <v>12620</v>
      </c>
      <c r="G6517" s="20" t="s">
        <v>12621</v>
      </c>
      <c r="H6517" s="20" t="s">
        <v>103</v>
      </c>
    </row>
    <row r="6518" customFormat="false" ht="15.75" hidden="false" customHeight="false" outlineLevel="0" collapsed="false">
      <c r="A6518" s="20" t="s">
        <v>12639</v>
      </c>
      <c r="B6518" s="20" t="s">
        <v>12591</v>
      </c>
      <c r="C6518" s="20" t="s">
        <v>12630</v>
      </c>
      <c r="D6518" s="20" t="s">
        <v>12640</v>
      </c>
      <c r="E6518" s="20" t="s">
        <v>12641</v>
      </c>
      <c r="F6518" s="20" t="s">
        <v>12642</v>
      </c>
      <c r="G6518" s="20" t="s">
        <v>12596</v>
      </c>
      <c r="H6518" s="20" t="s">
        <v>103</v>
      </c>
    </row>
    <row r="6519" customFormat="false" ht="15.75" hidden="false" customHeight="false" outlineLevel="0" collapsed="false">
      <c r="A6519" s="20" t="s">
        <v>12643</v>
      </c>
      <c r="B6519" s="20" t="s">
        <v>12591</v>
      </c>
      <c r="C6519" s="20" t="s">
        <v>12630</v>
      </c>
      <c r="D6519" s="20" t="s">
        <v>12640</v>
      </c>
      <c r="E6519" s="20" t="s">
        <v>12641</v>
      </c>
      <c r="F6519" s="20" t="s">
        <v>12642</v>
      </c>
      <c r="G6519" s="20" t="s">
        <v>12596</v>
      </c>
      <c r="H6519" s="20" t="s">
        <v>103</v>
      </c>
    </row>
    <row r="6520" customFormat="false" ht="15.75" hidden="false" customHeight="false" outlineLevel="0" collapsed="false">
      <c r="A6520" s="20" t="s">
        <v>12644</v>
      </c>
      <c r="B6520" s="20" t="s">
        <v>12599</v>
      </c>
      <c r="C6520" s="20" t="s">
        <v>12600</v>
      </c>
      <c r="D6520" s="20" t="s">
        <v>12645</v>
      </c>
      <c r="E6520" s="20" t="s">
        <v>12646</v>
      </c>
      <c r="F6520" s="20" t="s">
        <v>12647</v>
      </c>
      <c r="G6520" s="20" t="s">
        <v>12648</v>
      </c>
      <c r="H6520" s="20" t="s">
        <v>103</v>
      </c>
    </row>
    <row r="6521" customFormat="false" ht="15.75" hidden="false" customHeight="false" outlineLevel="0" collapsed="false">
      <c r="A6521" s="20" t="s">
        <v>12649</v>
      </c>
      <c r="B6521" s="20" t="s">
        <v>12599</v>
      </c>
      <c r="C6521" s="20" t="s">
        <v>12600</v>
      </c>
      <c r="D6521" s="20" t="s">
        <v>12645</v>
      </c>
      <c r="E6521" s="20" t="s">
        <v>12646</v>
      </c>
      <c r="F6521" s="20" t="s">
        <v>12647</v>
      </c>
      <c r="G6521" s="20" t="s">
        <v>12648</v>
      </c>
      <c r="H6521" s="20" t="s">
        <v>103</v>
      </c>
    </row>
    <row r="6522" customFormat="false" ht="15.75" hidden="false" customHeight="false" outlineLevel="0" collapsed="false">
      <c r="A6522" s="20" t="s">
        <v>12650</v>
      </c>
      <c r="B6522" s="20" t="s">
        <v>12591</v>
      </c>
      <c r="C6522" s="20" t="s">
        <v>12592</v>
      </c>
      <c r="D6522" s="20" t="s">
        <v>12651</v>
      </c>
      <c r="E6522" s="20" t="s">
        <v>12652</v>
      </c>
      <c r="F6522" s="20" t="s">
        <v>12653</v>
      </c>
      <c r="G6522" s="20" t="s">
        <v>12654</v>
      </c>
      <c r="H6522" s="20" t="s">
        <v>103</v>
      </c>
    </row>
    <row r="6523" customFormat="false" ht="15.75" hidden="false" customHeight="false" outlineLevel="0" collapsed="false">
      <c r="A6523" s="20" t="s">
        <v>12655</v>
      </c>
      <c r="B6523" s="20" t="s">
        <v>12591</v>
      </c>
      <c r="C6523" s="20" t="s">
        <v>12592</v>
      </c>
      <c r="D6523" s="20" t="s">
        <v>12651</v>
      </c>
      <c r="E6523" s="20" t="s">
        <v>12652</v>
      </c>
      <c r="F6523" s="20" t="s">
        <v>12653</v>
      </c>
      <c r="G6523" s="20" t="s">
        <v>12654</v>
      </c>
      <c r="H6523" s="20" t="s">
        <v>103</v>
      </c>
    </row>
    <row r="6524" customFormat="false" ht="15.75" hidden="false" customHeight="false" outlineLevel="0" collapsed="false">
      <c r="A6524" s="20" t="s">
        <v>12656</v>
      </c>
      <c r="B6524" s="20" t="s">
        <v>12599</v>
      </c>
      <c r="C6524" s="20" t="s">
        <v>12600</v>
      </c>
      <c r="D6524" s="20" t="s">
        <v>12657</v>
      </c>
      <c r="E6524" s="20" t="s">
        <v>12658</v>
      </c>
      <c r="F6524" s="20" t="s">
        <v>12633</v>
      </c>
      <c r="G6524" s="20" t="s">
        <v>12627</v>
      </c>
      <c r="H6524" s="20" t="s">
        <v>103</v>
      </c>
    </row>
    <row r="6525" customFormat="false" ht="15.75" hidden="false" customHeight="false" outlineLevel="0" collapsed="false">
      <c r="A6525" s="20" t="s">
        <v>12659</v>
      </c>
      <c r="B6525" s="20" t="s">
        <v>12599</v>
      </c>
      <c r="C6525" s="20" t="s">
        <v>12600</v>
      </c>
      <c r="D6525" s="20" t="s">
        <v>12657</v>
      </c>
      <c r="E6525" s="20" t="s">
        <v>12658</v>
      </c>
      <c r="F6525" s="20" t="s">
        <v>12633</v>
      </c>
      <c r="G6525" s="20" t="s">
        <v>12627</v>
      </c>
      <c r="H6525" s="20" t="s">
        <v>103</v>
      </c>
    </row>
    <row r="6526" customFormat="false" ht="15.75" hidden="false" customHeight="false" outlineLevel="0" collapsed="false">
      <c r="A6526" s="20" t="s">
        <v>12660</v>
      </c>
      <c r="B6526" s="20" t="s">
        <v>12591</v>
      </c>
      <c r="C6526" s="20" t="s">
        <v>12592</v>
      </c>
      <c r="D6526" s="20" t="s">
        <v>12661</v>
      </c>
      <c r="E6526" s="20" t="s">
        <v>12662</v>
      </c>
      <c r="F6526" s="20" t="s">
        <v>12653</v>
      </c>
      <c r="G6526" s="20" t="s">
        <v>12654</v>
      </c>
      <c r="H6526" s="20" t="s">
        <v>103</v>
      </c>
    </row>
    <row r="6527" customFormat="false" ht="15.75" hidden="false" customHeight="false" outlineLevel="0" collapsed="false">
      <c r="A6527" s="20" t="s">
        <v>12663</v>
      </c>
      <c r="B6527" s="20" t="s">
        <v>12591</v>
      </c>
      <c r="C6527" s="20" t="s">
        <v>12592</v>
      </c>
      <c r="D6527" s="20" t="s">
        <v>12661</v>
      </c>
      <c r="E6527" s="20" t="s">
        <v>12662</v>
      </c>
      <c r="F6527" s="20" t="s">
        <v>12653</v>
      </c>
      <c r="G6527" s="20" t="s">
        <v>12654</v>
      </c>
      <c r="H6527" s="20" t="s">
        <v>103</v>
      </c>
    </row>
    <row r="6528" customFormat="false" ht="15.75" hidden="false" customHeight="false" outlineLevel="0" collapsed="false">
      <c r="A6528" s="20" t="s">
        <v>12664</v>
      </c>
      <c r="B6528" s="20" t="s">
        <v>12599</v>
      </c>
      <c r="C6528" s="20" t="s">
        <v>12600</v>
      </c>
      <c r="D6528" s="20" t="s">
        <v>12665</v>
      </c>
      <c r="E6528" s="20" t="s">
        <v>12666</v>
      </c>
      <c r="F6528" s="20" t="s">
        <v>12633</v>
      </c>
      <c r="G6528" s="20" t="s">
        <v>12627</v>
      </c>
      <c r="H6528" s="20" t="s">
        <v>103</v>
      </c>
    </row>
    <row r="6529" customFormat="false" ht="15.75" hidden="false" customHeight="false" outlineLevel="0" collapsed="false">
      <c r="A6529" s="20" t="s">
        <v>12667</v>
      </c>
      <c r="B6529" s="20" t="s">
        <v>12599</v>
      </c>
      <c r="C6529" s="20" t="s">
        <v>12600</v>
      </c>
      <c r="D6529" s="20" t="s">
        <v>12665</v>
      </c>
      <c r="E6529" s="20" t="s">
        <v>12666</v>
      </c>
      <c r="F6529" s="20" t="s">
        <v>12633</v>
      </c>
      <c r="G6529" s="20" t="s">
        <v>12627</v>
      </c>
      <c r="H6529" s="20" t="s">
        <v>103</v>
      </c>
    </row>
    <row r="6530" customFormat="false" ht="15.75" hidden="false" customHeight="false" outlineLevel="0" collapsed="false">
      <c r="A6530" s="20" t="s">
        <v>12668</v>
      </c>
      <c r="B6530" s="20" t="s">
        <v>12591</v>
      </c>
      <c r="C6530" s="20" t="s">
        <v>12592</v>
      </c>
      <c r="D6530" s="20" t="s">
        <v>12669</v>
      </c>
      <c r="E6530" s="20" t="s">
        <v>12670</v>
      </c>
      <c r="F6530" s="20" t="s">
        <v>12671</v>
      </c>
      <c r="G6530" s="20" t="s">
        <v>12654</v>
      </c>
      <c r="H6530" s="20" t="s">
        <v>103</v>
      </c>
    </row>
    <row r="6531" customFormat="false" ht="15.75" hidden="false" customHeight="false" outlineLevel="0" collapsed="false">
      <c r="A6531" s="20" t="s">
        <v>12672</v>
      </c>
      <c r="B6531" s="20" t="s">
        <v>12591</v>
      </c>
      <c r="C6531" s="20" t="s">
        <v>12592</v>
      </c>
      <c r="D6531" s="20" t="s">
        <v>12669</v>
      </c>
      <c r="E6531" s="20" t="s">
        <v>12670</v>
      </c>
      <c r="F6531" s="20" t="s">
        <v>12671</v>
      </c>
      <c r="G6531" s="20" t="s">
        <v>12654</v>
      </c>
      <c r="H6531" s="20" t="s">
        <v>103</v>
      </c>
    </row>
    <row r="6532" customFormat="false" ht="15.75" hidden="false" customHeight="false" outlineLevel="0" collapsed="false">
      <c r="A6532" s="20" t="s">
        <v>12673</v>
      </c>
      <c r="B6532" s="20" t="s">
        <v>12599</v>
      </c>
      <c r="C6532" s="20" t="s">
        <v>12600</v>
      </c>
      <c r="D6532" s="20" t="s">
        <v>12674</v>
      </c>
      <c r="E6532" s="20" t="s">
        <v>12675</v>
      </c>
      <c r="F6532" s="20" t="s">
        <v>12676</v>
      </c>
      <c r="G6532" s="20" t="s">
        <v>12621</v>
      </c>
      <c r="H6532" s="20" t="s">
        <v>103</v>
      </c>
    </row>
    <row r="6533" customFormat="false" ht="15.75" hidden="false" customHeight="false" outlineLevel="0" collapsed="false">
      <c r="A6533" s="20" t="s">
        <v>12677</v>
      </c>
      <c r="B6533" s="20" t="s">
        <v>12599</v>
      </c>
      <c r="C6533" s="20" t="s">
        <v>12600</v>
      </c>
      <c r="D6533" s="20" t="s">
        <v>12674</v>
      </c>
      <c r="E6533" s="20" t="s">
        <v>12675</v>
      </c>
      <c r="F6533" s="20" t="s">
        <v>12676</v>
      </c>
      <c r="G6533" s="20" t="s">
        <v>12621</v>
      </c>
      <c r="H6533" s="20" t="s">
        <v>103</v>
      </c>
    </row>
    <row r="6534" customFormat="false" ht="15.75" hidden="false" customHeight="false" outlineLevel="0" collapsed="false">
      <c r="A6534" s="20" t="s">
        <v>12678</v>
      </c>
      <c r="B6534" s="20" t="s">
        <v>12679</v>
      </c>
      <c r="C6534" s="20" t="s">
        <v>12680</v>
      </c>
      <c r="D6534" s="20" t="s">
        <v>12681</v>
      </c>
      <c r="E6534" s="20" t="s">
        <v>12682</v>
      </c>
      <c r="F6534" s="20" t="s">
        <v>12683</v>
      </c>
      <c r="H6534" s="20" t="s">
        <v>53</v>
      </c>
    </row>
    <row r="6535" customFormat="false" ht="15.75" hidden="false" customHeight="false" outlineLevel="0" collapsed="false">
      <c r="A6535" s="20" t="s">
        <v>12684</v>
      </c>
      <c r="B6535" s="20" t="s">
        <v>12679</v>
      </c>
      <c r="C6535" s="20" t="s">
        <v>12680</v>
      </c>
      <c r="D6535" s="20" t="s">
        <v>12681</v>
      </c>
      <c r="E6535" s="20" t="s">
        <v>12682</v>
      </c>
      <c r="F6535" s="20" t="s">
        <v>12683</v>
      </c>
      <c r="H6535" s="20" t="s">
        <v>53</v>
      </c>
    </row>
    <row r="6536" customFormat="false" ht="15.75" hidden="false" customHeight="false" outlineLevel="0" collapsed="false">
      <c r="A6536" s="20" t="s">
        <v>12685</v>
      </c>
      <c r="B6536" s="20" t="s">
        <v>12686</v>
      </c>
      <c r="C6536" s="20" t="s">
        <v>12680</v>
      </c>
      <c r="D6536" s="20" t="s">
        <v>12687</v>
      </c>
      <c r="E6536" s="20" t="s">
        <v>12688</v>
      </c>
      <c r="F6536" s="20" t="s">
        <v>7627</v>
      </c>
      <c r="H6536" s="20" t="s">
        <v>53</v>
      </c>
    </row>
    <row r="6537" customFormat="false" ht="15.75" hidden="false" customHeight="false" outlineLevel="0" collapsed="false">
      <c r="A6537" s="20" t="s">
        <v>12689</v>
      </c>
      <c r="B6537" s="20" t="s">
        <v>12686</v>
      </c>
      <c r="C6537" s="20" t="s">
        <v>12680</v>
      </c>
      <c r="D6537" s="20" t="s">
        <v>12687</v>
      </c>
      <c r="E6537" s="20" t="s">
        <v>12688</v>
      </c>
      <c r="F6537" s="20" t="s">
        <v>7627</v>
      </c>
      <c r="H6537" s="20" t="s">
        <v>53</v>
      </c>
    </row>
    <row r="6538" customFormat="false" ht="15.75" hidden="false" customHeight="false" outlineLevel="0" collapsed="false">
      <c r="A6538" s="20" t="s">
        <v>12690</v>
      </c>
      <c r="B6538" s="20" t="s">
        <v>12679</v>
      </c>
      <c r="C6538" s="20" t="s">
        <v>12680</v>
      </c>
      <c r="D6538" s="20" t="s">
        <v>12687</v>
      </c>
      <c r="E6538" s="20" t="s">
        <v>12691</v>
      </c>
      <c r="F6538" s="20" t="s">
        <v>7572</v>
      </c>
      <c r="H6538" s="20" t="s">
        <v>53</v>
      </c>
    </row>
    <row r="6539" customFormat="false" ht="15.75" hidden="false" customHeight="false" outlineLevel="0" collapsed="false">
      <c r="A6539" s="20" t="s">
        <v>12692</v>
      </c>
      <c r="B6539" s="20" t="s">
        <v>12679</v>
      </c>
      <c r="C6539" s="20" t="s">
        <v>12680</v>
      </c>
      <c r="D6539" s="20" t="s">
        <v>12687</v>
      </c>
      <c r="E6539" s="20" t="s">
        <v>12691</v>
      </c>
      <c r="F6539" s="20" t="s">
        <v>7572</v>
      </c>
      <c r="H6539" s="20" t="s">
        <v>53</v>
      </c>
    </row>
    <row r="6540" customFormat="false" ht="15.75" hidden="false" customHeight="false" outlineLevel="0" collapsed="false">
      <c r="A6540" s="20" t="s">
        <v>12693</v>
      </c>
      <c r="B6540" s="20" t="s">
        <v>12686</v>
      </c>
      <c r="C6540" s="20" t="s">
        <v>12680</v>
      </c>
      <c r="D6540" s="20" t="s">
        <v>12687</v>
      </c>
      <c r="E6540" s="20" t="s">
        <v>12694</v>
      </c>
      <c r="F6540" s="20" t="s">
        <v>12695</v>
      </c>
      <c r="H6540" s="20" t="s">
        <v>53</v>
      </c>
    </row>
    <row r="6541" customFormat="false" ht="15.75" hidden="false" customHeight="false" outlineLevel="0" collapsed="false">
      <c r="A6541" s="20" t="s">
        <v>12696</v>
      </c>
      <c r="B6541" s="20" t="s">
        <v>12686</v>
      </c>
      <c r="C6541" s="20" t="s">
        <v>12680</v>
      </c>
      <c r="D6541" s="20" t="s">
        <v>12687</v>
      </c>
      <c r="E6541" s="20" t="s">
        <v>12694</v>
      </c>
      <c r="F6541" s="20" t="s">
        <v>12695</v>
      </c>
      <c r="H6541" s="20" t="s">
        <v>53</v>
      </c>
    </row>
    <row r="6542" customFormat="false" ht="15.75" hidden="false" customHeight="false" outlineLevel="0" collapsed="false">
      <c r="A6542" s="20" t="s">
        <v>12697</v>
      </c>
      <c r="B6542" s="20" t="s">
        <v>12679</v>
      </c>
      <c r="C6542" s="20" t="s">
        <v>12698</v>
      </c>
      <c r="D6542" s="20" t="s">
        <v>12699</v>
      </c>
      <c r="E6542" s="20" t="s">
        <v>12700</v>
      </c>
      <c r="F6542" s="20" t="s">
        <v>12701</v>
      </c>
      <c r="G6542" s="20" t="s">
        <v>12702</v>
      </c>
      <c r="H6542" s="20" t="s">
        <v>53</v>
      </c>
    </row>
    <row r="6543" customFormat="false" ht="15.75" hidden="false" customHeight="false" outlineLevel="0" collapsed="false">
      <c r="A6543" s="20" t="s">
        <v>12703</v>
      </c>
      <c r="B6543" s="20" t="s">
        <v>12679</v>
      </c>
      <c r="C6543" s="20" t="s">
        <v>12698</v>
      </c>
      <c r="D6543" s="20" t="s">
        <v>12699</v>
      </c>
      <c r="E6543" s="20" t="s">
        <v>12700</v>
      </c>
      <c r="F6543" s="20" t="s">
        <v>12701</v>
      </c>
      <c r="G6543" s="20" t="s">
        <v>12702</v>
      </c>
      <c r="H6543" s="20" t="s">
        <v>53</v>
      </c>
    </row>
    <row r="6544" customFormat="false" ht="15.75" hidden="false" customHeight="false" outlineLevel="0" collapsed="false">
      <c r="A6544" s="20" t="s">
        <v>12704</v>
      </c>
      <c r="B6544" s="20" t="s">
        <v>12686</v>
      </c>
      <c r="C6544" s="20" t="s">
        <v>12698</v>
      </c>
      <c r="D6544" s="20" t="s">
        <v>12699</v>
      </c>
      <c r="E6544" s="20" t="s">
        <v>12705</v>
      </c>
      <c r="F6544" s="20" t="s">
        <v>12706</v>
      </c>
      <c r="G6544" s="20" t="s">
        <v>12707</v>
      </c>
      <c r="H6544" s="20" t="s">
        <v>53</v>
      </c>
    </row>
    <row r="6545" customFormat="false" ht="15.75" hidden="false" customHeight="false" outlineLevel="0" collapsed="false">
      <c r="A6545" s="20" t="s">
        <v>12708</v>
      </c>
      <c r="B6545" s="20" t="s">
        <v>12686</v>
      </c>
      <c r="C6545" s="20" t="s">
        <v>12698</v>
      </c>
      <c r="D6545" s="20" t="s">
        <v>12699</v>
      </c>
      <c r="E6545" s="20" t="s">
        <v>12705</v>
      </c>
      <c r="F6545" s="20" t="s">
        <v>12706</v>
      </c>
      <c r="G6545" s="20" t="s">
        <v>12707</v>
      </c>
      <c r="H6545" s="20" t="s">
        <v>53</v>
      </c>
    </row>
    <row r="6546" customFormat="false" ht="15.75" hidden="false" customHeight="false" outlineLevel="0" collapsed="false">
      <c r="A6546" s="20" t="s">
        <v>12709</v>
      </c>
      <c r="B6546" s="20" t="s">
        <v>12710</v>
      </c>
      <c r="C6546" s="20" t="s">
        <v>12711</v>
      </c>
      <c r="D6546" s="20" t="s">
        <v>12712</v>
      </c>
      <c r="E6546" s="20" t="s">
        <v>12713</v>
      </c>
      <c r="F6546" s="20" t="s">
        <v>12714</v>
      </c>
      <c r="G6546" s="20" t="s">
        <v>4103</v>
      </c>
      <c r="H6546" s="20" t="s">
        <v>53</v>
      </c>
    </row>
    <row r="6547" customFormat="false" ht="15.75" hidden="false" customHeight="false" outlineLevel="0" collapsed="false">
      <c r="A6547" s="20" t="s">
        <v>12715</v>
      </c>
      <c r="B6547" s="20" t="s">
        <v>12710</v>
      </c>
      <c r="C6547" s="20" t="s">
        <v>12711</v>
      </c>
      <c r="D6547" s="20" t="s">
        <v>12712</v>
      </c>
      <c r="E6547" s="20" t="s">
        <v>12713</v>
      </c>
      <c r="F6547" s="20" t="s">
        <v>12714</v>
      </c>
      <c r="G6547" s="20" t="s">
        <v>4103</v>
      </c>
      <c r="H6547" s="20" t="s">
        <v>53</v>
      </c>
    </row>
    <row r="6548" customFormat="false" ht="15.75" hidden="false" customHeight="false" outlineLevel="0" collapsed="false">
      <c r="A6548" s="20" t="s">
        <v>12716</v>
      </c>
      <c r="B6548" s="20" t="s">
        <v>12717</v>
      </c>
      <c r="C6548" s="20" t="s">
        <v>12718</v>
      </c>
      <c r="D6548" s="20" t="s">
        <v>12719</v>
      </c>
      <c r="E6548" s="20" t="s">
        <v>12720</v>
      </c>
      <c r="F6548" s="20" t="s">
        <v>12721</v>
      </c>
      <c r="G6548" s="20" t="s">
        <v>12722</v>
      </c>
      <c r="H6548" s="20" t="s">
        <v>29</v>
      </c>
    </row>
    <row r="6549" customFormat="false" ht="15.75" hidden="false" customHeight="false" outlineLevel="0" collapsed="false">
      <c r="A6549" s="20" t="s">
        <v>12723</v>
      </c>
      <c r="B6549" s="20" t="s">
        <v>12717</v>
      </c>
      <c r="C6549" s="20" t="s">
        <v>12718</v>
      </c>
      <c r="D6549" s="20" t="s">
        <v>12719</v>
      </c>
      <c r="E6549" s="20" t="s">
        <v>12720</v>
      </c>
      <c r="F6549" s="20" t="s">
        <v>12721</v>
      </c>
      <c r="G6549" s="20" t="s">
        <v>12722</v>
      </c>
      <c r="H6549" s="20" t="s">
        <v>29</v>
      </c>
    </row>
    <row r="6550" customFormat="false" ht="15.75" hidden="false" customHeight="false" outlineLevel="0" collapsed="false">
      <c r="A6550" s="20" t="s">
        <v>12724</v>
      </c>
      <c r="B6550" s="20" t="s">
        <v>12725</v>
      </c>
      <c r="C6550" s="20" t="s">
        <v>12718</v>
      </c>
      <c r="D6550" s="20" t="s">
        <v>12719</v>
      </c>
      <c r="E6550" s="20" t="s">
        <v>12720</v>
      </c>
      <c r="F6550" s="20" t="s">
        <v>12721</v>
      </c>
      <c r="G6550" s="20" t="s">
        <v>12722</v>
      </c>
      <c r="H6550" s="20" t="s">
        <v>29</v>
      </c>
    </row>
    <row r="6551" customFormat="false" ht="15.75" hidden="false" customHeight="false" outlineLevel="0" collapsed="false">
      <c r="A6551" s="20" t="s">
        <v>12726</v>
      </c>
      <c r="B6551" s="20" t="s">
        <v>12725</v>
      </c>
      <c r="C6551" s="20" t="s">
        <v>12718</v>
      </c>
      <c r="D6551" s="20" t="s">
        <v>12719</v>
      </c>
      <c r="E6551" s="20" t="s">
        <v>12720</v>
      </c>
      <c r="F6551" s="20" t="s">
        <v>12721</v>
      </c>
      <c r="G6551" s="20" t="s">
        <v>12722</v>
      </c>
      <c r="H6551" s="20" t="s">
        <v>29</v>
      </c>
    </row>
    <row r="6552" customFormat="false" ht="15.75" hidden="false" customHeight="false" outlineLevel="0" collapsed="false">
      <c r="A6552" s="20" t="s">
        <v>12727</v>
      </c>
      <c r="B6552" s="20" t="s">
        <v>12679</v>
      </c>
      <c r="C6552" s="20" t="s">
        <v>12698</v>
      </c>
      <c r="D6552" s="20" t="s">
        <v>12699</v>
      </c>
      <c r="E6552" s="20" t="s">
        <v>12705</v>
      </c>
      <c r="F6552" s="20" t="s">
        <v>12728</v>
      </c>
      <c r="G6552" s="20" t="s">
        <v>12729</v>
      </c>
      <c r="H6552" s="20" t="s">
        <v>53</v>
      </c>
    </row>
    <row r="6553" customFormat="false" ht="15.75" hidden="false" customHeight="false" outlineLevel="0" collapsed="false">
      <c r="A6553" s="20" t="s">
        <v>12730</v>
      </c>
      <c r="B6553" s="20" t="s">
        <v>12679</v>
      </c>
      <c r="C6553" s="20" t="s">
        <v>12698</v>
      </c>
      <c r="D6553" s="20" t="s">
        <v>12699</v>
      </c>
      <c r="E6553" s="20" t="s">
        <v>12705</v>
      </c>
      <c r="F6553" s="20" t="s">
        <v>12728</v>
      </c>
      <c r="G6553" s="20" t="s">
        <v>12729</v>
      </c>
      <c r="H6553" s="20" t="s">
        <v>53</v>
      </c>
    </row>
    <row r="6554" customFormat="false" ht="15.75" hidden="false" customHeight="false" outlineLevel="0" collapsed="false">
      <c r="A6554" s="20" t="s">
        <v>12731</v>
      </c>
      <c r="B6554" s="20" t="s">
        <v>12686</v>
      </c>
      <c r="C6554" s="20" t="s">
        <v>12698</v>
      </c>
      <c r="D6554" s="20" t="s">
        <v>12699</v>
      </c>
      <c r="E6554" s="20" t="s">
        <v>12705</v>
      </c>
      <c r="F6554" s="20" t="s">
        <v>12728</v>
      </c>
      <c r="G6554" s="20" t="s">
        <v>12729</v>
      </c>
      <c r="H6554" s="20" t="s">
        <v>53</v>
      </c>
    </row>
    <row r="6555" customFormat="false" ht="15.75" hidden="false" customHeight="false" outlineLevel="0" collapsed="false">
      <c r="A6555" s="20" t="s">
        <v>12732</v>
      </c>
      <c r="B6555" s="20" t="s">
        <v>12686</v>
      </c>
      <c r="C6555" s="20" t="s">
        <v>12698</v>
      </c>
      <c r="D6555" s="20" t="s">
        <v>12699</v>
      </c>
      <c r="E6555" s="20" t="s">
        <v>12705</v>
      </c>
      <c r="F6555" s="20" t="s">
        <v>12728</v>
      </c>
      <c r="G6555" s="20" t="s">
        <v>12729</v>
      </c>
      <c r="H6555" s="20" t="s">
        <v>53</v>
      </c>
    </row>
    <row r="6556" customFormat="false" ht="15.75" hidden="false" customHeight="false" outlineLevel="0" collapsed="false">
      <c r="A6556" s="20" t="s">
        <v>12733</v>
      </c>
      <c r="B6556" s="20" t="s">
        <v>12710</v>
      </c>
      <c r="C6556" s="20" t="s">
        <v>12711</v>
      </c>
      <c r="D6556" s="20" t="s">
        <v>12712</v>
      </c>
      <c r="E6556" s="20" t="s">
        <v>12734</v>
      </c>
      <c r="F6556" s="20" t="s">
        <v>12694</v>
      </c>
      <c r="G6556" s="20" t="s">
        <v>12695</v>
      </c>
      <c r="H6556" s="20" t="s">
        <v>53</v>
      </c>
    </row>
    <row r="6557" customFormat="false" ht="15.75" hidden="false" customHeight="false" outlineLevel="0" collapsed="false">
      <c r="A6557" s="20" t="s">
        <v>12735</v>
      </c>
      <c r="B6557" s="20" t="s">
        <v>12710</v>
      </c>
      <c r="C6557" s="20" t="s">
        <v>12711</v>
      </c>
      <c r="D6557" s="20" t="s">
        <v>12712</v>
      </c>
      <c r="E6557" s="20" t="s">
        <v>12734</v>
      </c>
      <c r="F6557" s="20" t="s">
        <v>12694</v>
      </c>
      <c r="G6557" s="20" t="s">
        <v>12695</v>
      </c>
      <c r="H6557" s="20" t="s">
        <v>53</v>
      </c>
    </row>
    <row r="6558" customFormat="false" ht="15.75" hidden="false" customHeight="false" outlineLevel="0" collapsed="false">
      <c r="A6558" s="20" t="s">
        <v>12736</v>
      </c>
      <c r="B6558" s="20" t="s">
        <v>12717</v>
      </c>
      <c r="C6558" s="20" t="s">
        <v>12718</v>
      </c>
      <c r="D6558" s="20" t="s">
        <v>12719</v>
      </c>
      <c r="E6558" s="20" t="s">
        <v>12720</v>
      </c>
      <c r="F6558" s="20" t="s">
        <v>12737</v>
      </c>
      <c r="G6558" s="20" t="s">
        <v>12738</v>
      </c>
      <c r="H6558" s="20" t="s">
        <v>29</v>
      </c>
    </row>
    <row r="6559" customFormat="false" ht="15.75" hidden="false" customHeight="false" outlineLevel="0" collapsed="false">
      <c r="A6559" s="20" t="s">
        <v>12739</v>
      </c>
      <c r="B6559" s="20" t="s">
        <v>12717</v>
      </c>
      <c r="C6559" s="20" t="s">
        <v>12718</v>
      </c>
      <c r="D6559" s="20" t="s">
        <v>12719</v>
      </c>
      <c r="E6559" s="20" t="s">
        <v>12720</v>
      </c>
      <c r="F6559" s="20" t="s">
        <v>12737</v>
      </c>
      <c r="G6559" s="20" t="s">
        <v>12738</v>
      </c>
      <c r="H6559" s="20" t="s">
        <v>29</v>
      </c>
    </row>
    <row r="6560" customFormat="false" ht="15.75" hidden="false" customHeight="false" outlineLevel="0" collapsed="false">
      <c r="A6560" s="20" t="s">
        <v>12740</v>
      </c>
      <c r="B6560" s="20" t="s">
        <v>12725</v>
      </c>
      <c r="C6560" s="20" t="s">
        <v>12718</v>
      </c>
      <c r="D6560" s="20" t="s">
        <v>12719</v>
      </c>
      <c r="E6560" s="20" t="s">
        <v>12720</v>
      </c>
      <c r="F6560" s="20" t="s">
        <v>12737</v>
      </c>
      <c r="G6560" s="20" t="s">
        <v>12738</v>
      </c>
      <c r="H6560" s="20" t="s">
        <v>29</v>
      </c>
    </row>
    <row r="6561" customFormat="false" ht="15.75" hidden="false" customHeight="false" outlineLevel="0" collapsed="false">
      <c r="A6561" s="20" t="s">
        <v>12741</v>
      </c>
      <c r="B6561" s="20" t="s">
        <v>12725</v>
      </c>
      <c r="C6561" s="20" t="s">
        <v>12718</v>
      </c>
      <c r="D6561" s="20" t="s">
        <v>12719</v>
      </c>
      <c r="E6561" s="20" t="s">
        <v>12720</v>
      </c>
      <c r="F6561" s="20" t="s">
        <v>12737</v>
      </c>
      <c r="G6561" s="20" t="s">
        <v>12738</v>
      </c>
      <c r="H6561" s="20" t="s">
        <v>29</v>
      </c>
    </row>
    <row r="6562" customFormat="false" ht="15.75" hidden="false" customHeight="false" outlineLevel="0" collapsed="false">
      <c r="A6562" s="20" t="s">
        <v>12742</v>
      </c>
      <c r="B6562" s="20" t="s">
        <v>12743</v>
      </c>
      <c r="C6562" s="20" t="s">
        <v>12744</v>
      </c>
      <c r="D6562" s="20" t="s">
        <v>12745</v>
      </c>
      <c r="H6562" s="20" t="s">
        <v>103</v>
      </c>
    </row>
    <row r="6563" customFormat="false" ht="15.75" hidden="false" customHeight="false" outlineLevel="0" collapsed="false">
      <c r="A6563" s="20" t="s">
        <v>12746</v>
      </c>
      <c r="B6563" s="20" t="s">
        <v>12743</v>
      </c>
      <c r="C6563" s="20" t="s">
        <v>12744</v>
      </c>
      <c r="D6563" s="20" t="s">
        <v>12745</v>
      </c>
      <c r="H6563" s="20" t="s">
        <v>103</v>
      </c>
    </row>
    <row r="6564" customFormat="false" ht="15.75" hidden="false" customHeight="false" outlineLevel="0" collapsed="false">
      <c r="A6564" s="20" t="s">
        <v>12747</v>
      </c>
      <c r="B6564" s="20" t="s">
        <v>12748</v>
      </c>
      <c r="C6564" s="20" t="s">
        <v>12749</v>
      </c>
      <c r="D6564" s="20" t="s">
        <v>12750</v>
      </c>
      <c r="H6564" s="20" t="s">
        <v>103</v>
      </c>
    </row>
    <row r="6565" customFormat="false" ht="15.75" hidden="false" customHeight="false" outlineLevel="0" collapsed="false">
      <c r="A6565" s="20" t="s">
        <v>12751</v>
      </c>
      <c r="B6565" s="20" t="s">
        <v>12748</v>
      </c>
      <c r="C6565" s="20" t="s">
        <v>12749</v>
      </c>
      <c r="D6565" s="20" t="s">
        <v>12750</v>
      </c>
      <c r="H6565" s="20" t="s">
        <v>103</v>
      </c>
    </row>
    <row r="6566" customFormat="false" ht="15.75" hidden="false" customHeight="false" outlineLevel="0" collapsed="false">
      <c r="A6566" s="20" t="s">
        <v>12752</v>
      </c>
      <c r="B6566" s="20" t="s">
        <v>12753</v>
      </c>
      <c r="C6566" s="20" t="s">
        <v>12749</v>
      </c>
      <c r="D6566" s="20" t="s">
        <v>12750</v>
      </c>
      <c r="H6566" s="20" t="s">
        <v>103</v>
      </c>
    </row>
    <row r="6567" customFormat="false" ht="15.75" hidden="false" customHeight="false" outlineLevel="0" collapsed="false">
      <c r="A6567" s="20" t="s">
        <v>12754</v>
      </c>
      <c r="B6567" s="20" t="s">
        <v>12753</v>
      </c>
      <c r="C6567" s="20" t="s">
        <v>12749</v>
      </c>
      <c r="D6567" s="20" t="s">
        <v>12750</v>
      </c>
      <c r="H6567" s="20" t="s">
        <v>103</v>
      </c>
    </row>
    <row r="6568" customFormat="false" ht="15.75" hidden="false" customHeight="false" outlineLevel="0" collapsed="false">
      <c r="A6568" s="20" t="s">
        <v>12755</v>
      </c>
      <c r="B6568" s="20" t="s">
        <v>12756</v>
      </c>
      <c r="C6568" s="20" t="s">
        <v>12749</v>
      </c>
      <c r="D6568" s="20" t="s">
        <v>12750</v>
      </c>
      <c r="H6568" s="20" t="s">
        <v>103</v>
      </c>
    </row>
    <row r="6569" customFormat="false" ht="15.75" hidden="false" customHeight="false" outlineLevel="0" collapsed="false">
      <c r="A6569" s="20" t="s">
        <v>12757</v>
      </c>
      <c r="B6569" s="20" t="s">
        <v>12756</v>
      </c>
      <c r="C6569" s="20" t="s">
        <v>12749</v>
      </c>
      <c r="D6569" s="20" t="s">
        <v>12750</v>
      </c>
      <c r="H6569" s="20" t="s">
        <v>103</v>
      </c>
    </row>
    <row r="6570" customFormat="false" ht="15.75" hidden="false" customHeight="false" outlineLevel="0" collapsed="false">
      <c r="A6570" s="20" t="s">
        <v>12758</v>
      </c>
      <c r="B6570" s="20" t="s">
        <v>12759</v>
      </c>
      <c r="C6570" s="20" t="s">
        <v>12760</v>
      </c>
      <c r="H6570" s="20" t="s">
        <v>103</v>
      </c>
    </row>
    <row r="6571" customFormat="false" ht="15.75" hidden="false" customHeight="false" outlineLevel="0" collapsed="false">
      <c r="A6571" s="20" t="s">
        <v>12761</v>
      </c>
      <c r="B6571" s="20" t="s">
        <v>12759</v>
      </c>
      <c r="C6571" s="20" t="s">
        <v>12760</v>
      </c>
      <c r="H6571" s="20" t="s">
        <v>103</v>
      </c>
    </row>
    <row r="6572" customFormat="false" ht="15.75" hidden="false" customHeight="false" outlineLevel="0" collapsed="false">
      <c r="A6572" s="20" t="s">
        <v>12762</v>
      </c>
      <c r="B6572" s="20" t="s">
        <v>12763</v>
      </c>
      <c r="C6572" s="20" t="s">
        <v>12760</v>
      </c>
      <c r="H6572" s="20" t="s">
        <v>103</v>
      </c>
    </row>
    <row r="6573" customFormat="false" ht="15.75" hidden="false" customHeight="false" outlineLevel="0" collapsed="false">
      <c r="A6573" s="20" t="s">
        <v>12764</v>
      </c>
      <c r="B6573" s="20" t="s">
        <v>12763</v>
      </c>
      <c r="C6573" s="20" t="s">
        <v>12760</v>
      </c>
      <c r="H6573" s="20" t="s">
        <v>103</v>
      </c>
    </row>
    <row r="6574" customFormat="false" ht="15.75" hidden="false" customHeight="false" outlineLevel="0" collapsed="false">
      <c r="A6574" s="20" t="s">
        <v>12765</v>
      </c>
      <c r="B6574" s="20" t="s">
        <v>12766</v>
      </c>
      <c r="C6574" s="20" t="s">
        <v>12760</v>
      </c>
      <c r="H6574" s="20" t="s">
        <v>103</v>
      </c>
    </row>
    <row r="6575" customFormat="false" ht="15.75" hidden="false" customHeight="false" outlineLevel="0" collapsed="false">
      <c r="A6575" s="20" t="s">
        <v>12767</v>
      </c>
      <c r="B6575" s="20" t="s">
        <v>12766</v>
      </c>
      <c r="C6575" s="20" t="s">
        <v>12760</v>
      </c>
      <c r="H6575" s="20" t="s">
        <v>103</v>
      </c>
    </row>
    <row r="6576" customFormat="false" ht="15.75" hidden="false" customHeight="false" outlineLevel="0" collapsed="false">
      <c r="A6576" s="20" t="s">
        <v>12768</v>
      </c>
      <c r="B6576" s="20" t="s">
        <v>12769</v>
      </c>
      <c r="C6576" s="20" t="s">
        <v>12770</v>
      </c>
      <c r="H6576" s="20" t="s">
        <v>103</v>
      </c>
    </row>
    <row r="6577" customFormat="false" ht="15.75" hidden="false" customHeight="false" outlineLevel="0" collapsed="false">
      <c r="A6577" s="20" t="s">
        <v>12771</v>
      </c>
      <c r="B6577" s="20" t="s">
        <v>12769</v>
      </c>
      <c r="C6577" s="20" t="s">
        <v>12770</v>
      </c>
      <c r="H6577" s="20" t="s">
        <v>103</v>
      </c>
    </row>
    <row r="6578" customFormat="false" ht="15.75" hidden="false" customHeight="false" outlineLevel="0" collapsed="false">
      <c r="A6578" s="20" t="s">
        <v>12772</v>
      </c>
      <c r="B6578" s="20" t="s">
        <v>12773</v>
      </c>
      <c r="C6578" s="20" t="s">
        <v>12770</v>
      </c>
      <c r="H6578" s="20" t="s">
        <v>103</v>
      </c>
    </row>
    <row r="6579" customFormat="false" ht="15.75" hidden="false" customHeight="false" outlineLevel="0" collapsed="false">
      <c r="A6579" s="20" t="s">
        <v>12774</v>
      </c>
      <c r="B6579" s="20" t="s">
        <v>12773</v>
      </c>
      <c r="C6579" s="20" t="s">
        <v>12770</v>
      </c>
      <c r="H6579" s="20" t="s">
        <v>103</v>
      </c>
    </row>
    <row r="6580" customFormat="false" ht="15.75" hidden="false" customHeight="false" outlineLevel="0" collapsed="false">
      <c r="A6580" s="20" t="s">
        <v>12775</v>
      </c>
      <c r="B6580" s="20" t="s">
        <v>12776</v>
      </c>
      <c r="C6580" s="20" t="s">
        <v>12777</v>
      </c>
      <c r="H6580" s="20" t="s">
        <v>53</v>
      </c>
    </row>
    <row r="6581" customFormat="false" ht="15.75" hidden="false" customHeight="false" outlineLevel="0" collapsed="false">
      <c r="A6581" s="20" t="s">
        <v>12778</v>
      </c>
      <c r="B6581" s="20" t="s">
        <v>12776</v>
      </c>
      <c r="C6581" s="20" t="s">
        <v>12777</v>
      </c>
      <c r="H6581" s="20" t="s">
        <v>53</v>
      </c>
    </row>
    <row r="6582" customFormat="false" ht="15.75" hidden="false" customHeight="false" outlineLevel="0" collapsed="false">
      <c r="A6582" s="20" t="s">
        <v>12779</v>
      </c>
      <c r="B6582" s="20" t="s">
        <v>12780</v>
      </c>
      <c r="C6582" s="20" t="s">
        <v>12781</v>
      </c>
      <c r="D6582" s="20" t="s">
        <v>12782</v>
      </c>
      <c r="E6582" s="20" t="s">
        <v>12783</v>
      </c>
      <c r="H6582" s="20" t="s">
        <v>29</v>
      </c>
    </row>
    <row r="6583" customFormat="false" ht="15.75" hidden="false" customHeight="false" outlineLevel="0" collapsed="false">
      <c r="A6583" s="20" t="s">
        <v>12784</v>
      </c>
      <c r="B6583" s="20" t="s">
        <v>12780</v>
      </c>
      <c r="C6583" s="20" t="s">
        <v>12781</v>
      </c>
      <c r="D6583" s="20" t="s">
        <v>12782</v>
      </c>
      <c r="E6583" s="20" t="s">
        <v>12783</v>
      </c>
      <c r="H6583" s="20" t="s">
        <v>29</v>
      </c>
    </row>
    <row r="6584" customFormat="false" ht="15.75" hidden="false" customHeight="false" outlineLevel="0" collapsed="false">
      <c r="A6584" s="20" t="s">
        <v>12785</v>
      </c>
      <c r="B6584" s="20" t="s">
        <v>12786</v>
      </c>
      <c r="C6584" s="20" t="s">
        <v>12787</v>
      </c>
      <c r="H6584" s="20" t="s">
        <v>103</v>
      </c>
    </row>
    <row r="6585" customFormat="false" ht="15.75" hidden="false" customHeight="false" outlineLevel="0" collapsed="false">
      <c r="A6585" s="20" t="s">
        <v>12788</v>
      </c>
      <c r="B6585" s="20" t="s">
        <v>12786</v>
      </c>
      <c r="C6585" s="20" t="s">
        <v>12787</v>
      </c>
      <c r="H6585" s="20" t="s">
        <v>103</v>
      </c>
    </row>
    <row r="6586" customFormat="false" ht="15.75" hidden="false" customHeight="false" outlineLevel="0" collapsed="false">
      <c r="A6586" s="20" t="s">
        <v>12789</v>
      </c>
      <c r="B6586" s="20" t="s">
        <v>12790</v>
      </c>
      <c r="C6586" s="20" t="s">
        <v>12791</v>
      </c>
      <c r="H6586" s="20" t="s">
        <v>53</v>
      </c>
    </row>
    <row r="6587" customFormat="false" ht="15.75" hidden="false" customHeight="false" outlineLevel="0" collapsed="false">
      <c r="A6587" s="20" t="s">
        <v>12792</v>
      </c>
      <c r="B6587" s="20" t="s">
        <v>12790</v>
      </c>
      <c r="C6587" s="20" t="s">
        <v>12791</v>
      </c>
      <c r="H6587" s="20" t="s">
        <v>53</v>
      </c>
    </row>
    <row r="6588" customFormat="false" ht="15.75" hidden="false" customHeight="false" outlineLevel="0" collapsed="false">
      <c r="A6588" s="20" t="s">
        <v>12793</v>
      </c>
      <c r="B6588" s="20" t="s">
        <v>12794</v>
      </c>
      <c r="C6588" s="20" t="s">
        <v>12795</v>
      </c>
      <c r="H6588" s="20" t="s">
        <v>53</v>
      </c>
    </row>
    <row r="6589" customFormat="false" ht="15.75" hidden="false" customHeight="false" outlineLevel="0" collapsed="false">
      <c r="A6589" s="20" t="s">
        <v>12796</v>
      </c>
      <c r="B6589" s="20" t="s">
        <v>12794</v>
      </c>
      <c r="C6589" s="20" t="s">
        <v>12795</v>
      </c>
      <c r="H6589" s="20" t="s">
        <v>53</v>
      </c>
    </row>
    <row r="6590" customFormat="false" ht="15.75" hidden="false" customHeight="false" outlineLevel="0" collapsed="false">
      <c r="A6590" s="20" t="s">
        <v>12797</v>
      </c>
      <c r="B6590" s="20" t="s">
        <v>12798</v>
      </c>
      <c r="C6590" s="20" t="s">
        <v>12799</v>
      </c>
      <c r="H6590" s="20" t="s">
        <v>53</v>
      </c>
    </row>
    <row r="6591" customFormat="false" ht="15.75" hidden="false" customHeight="false" outlineLevel="0" collapsed="false">
      <c r="A6591" s="20" t="s">
        <v>12800</v>
      </c>
      <c r="B6591" s="20" t="s">
        <v>12798</v>
      </c>
      <c r="C6591" s="20" t="s">
        <v>12799</v>
      </c>
      <c r="H6591" s="20" t="s">
        <v>53</v>
      </c>
    </row>
    <row r="6592" customFormat="false" ht="15.75" hidden="false" customHeight="false" outlineLevel="0" collapsed="false">
      <c r="A6592" s="20" t="s">
        <v>12801</v>
      </c>
      <c r="B6592" s="20" t="s">
        <v>12802</v>
      </c>
      <c r="C6592" s="20" t="s">
        <v>12803</v>
      </c>
      <c r="H6592" s="20" t="s">
        <v>53</v>
      </c>
    </row>
    <row r="6593" customFormat="false" ht="15.75" hidden="false" customHeight="false" outlineLevel="0" collapsed="false">
      <c r="A6593" s="20" t="s">
        <v>12804</v>
      </c>
      <c r="B6593" s="20" t="s">
        <v>12802</v>
      </c>
      <c r="C6593" s="20" t="s">
        <v>12803</v>
      </c>
      <c r="H6593" s="20" t="s">
        <v>53</v>
      </c>
    </row>
    <row r="6594" customFormat="false" ht="15.75" hidden="false" customHeight="false" outlineLevel="0" collapsed="false">
      <c r="A6594" s="20" t="s">
        <v>12805</v>
      </c>
      <c r="B6594" s="20" t="s">
        <v>12806</v>
      </c>
      <c r="C6594" s="20" t="s">
        <v>12807</v>
      </c>
      <c r="H6594" s="20" t="s">
        <v>53</v>
      </c>
    </row>
    <row r="6595" customFormat="false" ht="15.75" hidden="false" customHeight="false" outlineLevel="0" collapsed="false">
      <c r="A6595" s="20" t="s">
        <v>12808</v>
      </c>
      <c r="B6595" s="20" t="s">
        <v>12806</v>
      </c>
      <c r="C6595" s="20" t="s">
        <v>12807</v>
      </c>
      <c r="H6595" s="20" t="s">
        <v>53</v>
      </c>
    </row>
    <row r="6596" customFormat="false" ht="15.75" hidden="false" customHeight="false" outlineLevel="0" collapsed="false">
      <c r="A6596" s="20" t="s">
        <v>12809</v>
      </c>
      <c r="B6596" s="20" t="s">
        <v>12810</v>
      </c>
      <c r="C6596" s="20" t="s">
        <v>12807</v>
      </c>
      <c r="H6596" s="20" t="s">
        <v>53</v>
      </c>
    </row>
    <row r="6597" customFormat="false" ht="15.75" hidden="false" customHeight="false" outlineLevel="0" collapsed="false">
      <c r="A6597" s="20" t="s">
        <v>12811</v>
      </c>
      <c r="B6597" s="20" t="s">
        <v>12810</v>
      </c>
      <c r="C6597" s="20" t="s">
        <v>12807</v>
      </c>
      <c r="H6597" s="20" t="s">
        <v>53</v>
      </c>
    </row>
    <row r="6598" customFormat="false" ht="15.75" hidden="false" customHeight="false" outlineLevel="0" collapsed="false">
      <c r="A6598" s="20" t="s">
        <v>12812</v>
      </c>
      <c r="B6598" s="20" t="s">
        <v>12813</v>
      </c>
      <c r="C6598" s="20" t="s">
        <v>12814</v>
      </c>
      <c r="H6598" s="20" t="s">
        <v>53</v>
      </c>
    </row>
    <row r="6599" customFormat="false" ht="15.75" hidden="false" customHeight="false" outlineLevel="0" collapsed="false">
      <c r="A6599" s="20" t="s">
        <v>12815</v>
      </c>
      <c r="B6599" s="20" t="s">
        <v>12813</v>
      </c>
      <c r="C6599" s="20" t="s">
        <v>12814</v>
      </c>
      <c r="H6599" s="20" t="s">
        <v>53</v>
      </c>
    </row>
    <row r="6600" customFormat="false" ht="15.75" hidden="false" customHeight="false" outlineLevel="0" collapsed="false">
      <c r="A6600" s="20" t="s">
        <v>12816</v>
      </c>
      <c r="B6600" s="20" t="s">
        <v>12817</v>
      </c>
      <c r="C6600" s="20" t="s">
        <v>12818</v>
      </c>
      <c r="D6600" s="20" t="s">
        <v>12819</v>
      </c>
      <c r="H6600" s="20" t="s">
        <v>53</v>
      </c>
    </row>
    <row r="6601" customFormat="false" ht="15.75" hidden="false" customHeight="false" outlineLevel="0" collapsed="false">
      <c r="A6601" s="20" t="s">
        <v>12820</v>
      </c>
      <c r="B6601" s="20" t="s">
        <v>12817</v>
      </c>
      <c r="C6601" s="20" t="s">
        <v>12818</v>
      </c>
      <c r="D6601" s="20" t="s">
        <v>12819</v>
      </c>
      <c r="H6601" s="20" t="s">
        <v>53</v>
      </c>
    </row>
    <row r="6602" customFormat="false" ht="15.75" hidden="false" customHeight="false" outlineLevel="0" collapsed="false">
      <c r="A6602" s="20" t="s">
        <v>12821</v>
      </c>
      <c r="B6602" s="20" t="s">
        <v>12822</v>
      </c>
      <c r="C6602" s="20" t="s">
        <v>12823</v>
      </c>
      <c r="D6602" s="20" t="s">
        <v>12824</v>
      </c>
      <c r="H6602" s="20" t="s">
        <v>53</v>
      </c>
    </row>
    <row r="6603" customFormat="false" ht="15.75" hidden="false" customHeight="false" outlineLevel="0" collapsed="false">
      <c r="A6603" s="20" t="s">
        <v>12825</v>
      </c>
      <c r="B6603" s="20" t="s">
        <v>12822</v>
      </c>
      <c r="C6603" s="20" t="s">
        <v>12823</v>
      </c>
      <c r="D6603" s="20" t="s">
        <v>12824</v>
      </c>
      <c r="H6603" s="20" t="s">
        <v>53</v>
      </c>
    </row>
    <row r="6604" customFormat="false" ht="15.75" hidden="false" customHeight="false" outlineLevel="0" collapsed="false">
      <c r="A6604" s="20" t="s">
        <v>12826</v>
      </c>
      <c r="B6604" s="20" t="s">
        <v>12827</v>
      </c>
      <c r="C6604" s="20" t="s">
        <v>12828</v>
      </c>
      <c r="H6604" s="20" t="s">
        <v>53</v>
      </c>
    </row>
    <row r="6605" customFormat="false" ht="15.75" hidden="false" customHeight="false" outlineLevel="0" collapsed="false">
      <c r="A6605" s="20" t="s">
        <v>12829</v>
      </c>
      <c r="B6605" s="20" t="s">
        <v>12827</v>
      </c>
      <c r="C6605" s="20" t="s">
        <v>12828</v>
      </c>
      <c r="H6605" s="20" t="s">
        <v>53</v>
      </c>
    </row>
    <row r="6606" customFormat="false" ht="15.75" hidden="false" customHeight="false" outlineLevel="0" collapsed="false">
      <c r="A6606" s="20" t="s">
        <v>12830</v>
      </c>
      <c r="B6606" s="20" t="s">
        <v>12831</v>
      </c>
      <c r="H6606" s="20" t="s">
        <v>53</v>
      </c>
    </row>
    <row r="6607" customFormat="false" ht="15.75" hidden="false" customHeight="false" outlineLevel="0" collapsed="false">
      <c r="A6607" s="20" t="s">
        <v>12832</v>
      </c>
      <c r="B6607" s="20" t="s">
        <v>12831</v>
      </c>
      <c r="H6607" s="20" t="s">
        <v>53</v>
      </c>
    </row>
    <row r="6608" customFormat="false" ht="15.75" hidden="false" customHeight="false" outlineLevel="0" collapsed="false">
      <c r="A6608" s="20" t="s">
        <v>12833</v>
      </c>
      <c r="B6608" s="20" t="s">
        <v>12834</v>
      </c>
      <c r="C6608" s="20" t="s">
        <v>12835</v>
      </c>
      <c r="H6608" s="20" t="s">
        <v>53</v>
      </c>
    </row>
    <row r="6609" customFormat="false" ht="15.75" hidden="false" customHeight="false" outlineLevel="0" collapsed="false">
      <c r="A6609" s="20" t="s">
        <v>12836</v>
      </c>
      <c r="B6609" s="20" t="s">
        <v>12834</v>
      </c>
      <c r="C6609" s="20" t="s">
        <v>12835</v>
      </c>
      <c r="H6609" s="20" t="s">
        <v>53</v>
      </c>
    </row>
    <row r="6610" customFormat="false" ht="15.75" hidden="false" customHeight="false" outlineLevel="0" collapsed="false">
      <c r="A6610" s="20" t="s">
        <v>12837</v>
      </c>
      <c r="B6610" s="20" t="s">
        <v>12834</v>
      </c>
      <c r="C6610" s="20" t="s">
        <v>12838</v>
      </c>
      <c r="H6610" s="20" t="s">
        <v>53</v>
      </c>
    </row>
    <row r="6611" customFormat="false" ht="15.75" hidden="false" customHeight="false" outlineLevel="0" collapsed="false">
      <c r="A6611" s="20" t="s">
        <v>12839</v>
      </c>
      <c r="B6611" s="20" t="s">
        <v>12834</v>
      </c>
      <c r="C6611" s="20" t="s">
        <v>12838</v>
      </c>
      <c r="H6611" s="20" t="s">
        <v>53</v>
      </c>
    </row>
    <row r="6612" customFormat="false" ht="15.75" hidden="false" customHeight="false" outlineLevel="0" collapsed="false">
      <c r="A6612" s="20" t="s">
        <v>12840</v>
      </c>
      <c r="B6612" s="20" t="s">
        <v>12834</v>
      </c>
      <c r="C6612" s="20" t="s">
        <v>12841</v>
      </c>
      <c r="H6612" s="20" t="s">
        <v>53</v>
      </c>
    </row>
    <row r="6613" customFormat="false" ht="15.75" hidden="false" customHeight="false" outlineLevel="0" collapsed="false">
      <c r="A6613" s="20" t="s">
        <v>12842</v>
      </c>
      <c r="B6613" s="20" t="s">
        <v>12834</v>
      </c>
      <c r="C6613" s="20" t="s">
        <v>12841</v>
      </c>
      <c r="H6613" s="20" t="s">
        <v>53</v>
      </c>
    </row>
    <row r="6614" customFormat="false" ht="15.75" hidden="false" customHeight="false" outlineLevel="0" collapsed="false">
      <c r="A6614" s="20" t="s">
        <v>12843</v>
      </c>
      <c r="B6614" s="20" t="s">
        <v>12844</v>
      </c>
      <c r="C6614" s="20" t="s">
        <v>12845</v>
      </c>
      <c r="D6614" s="20" t="s">
        <v>12846</v>
      </c>
      <c r="H6614" s="20" t="s">
        <v>53</v>
      </c>
    </row>
    <row r="6615" customFormat="false" ht="15.75" hidden="false" customHeight="false" outlineLevel="0" collapsed="false">
      <c r="A6615" s="20" t="s">
        <v>12847</v>
      </c>
      <c r="B6615" s="20" t="s">
        <v>12844</v>
      </c>
      <c r="C6615" s="20" t="s">
        <v>12845</v>
      </c>
      <c r="D6615" s="20" t="s">
        <v>12846</v>
      </c>
      <c r="H6615" s="20" t="s">
        <v>53</v>
      </c>
    </row>
    <row r="6616" customFormat="false" ht="15.75" hidden="false" customHeight="false" outlineLevel="0" collapsed="false">
      <c r="A6616" s="20" t="s">
        <v>12848</v>
      </c>
      <c r="B6616" s="20" t="s">
        <v>12849</v>
      </c>
      <c r="C6616" s="20" t="s">
        <v>12850</v>
      </c>
      <c r="D6616" s="20" t="s">
        <v>12851</v>
      </c>
      <c r="H6616" s="20" t="s">
        <v>53</v>
      </c>
    </row>
    <row r="6617" customFormat="false" ht="15.75" hidden="false" customHeight="false" outlineLevel="0" collapsed="false">
      <c r="A6617" s="20" t="s">
        <v>12852</v>
      </c>
      <c r="B6617" s="20" t="s">
        <v>12849</v>
      </c>
      <c r="C6617" s="20" t="s">
        <v>12850</v>
      </c>
      <c r="D6617" s="20" t="s">
        <v>12851</v>
      </c>
      <c r="H6617" s="20" t="s">
        <v>53</v>
      </c>
    </row>
    <row r="6618" customFormat="false" ht="15.75" hidden="false" customHeight="false" outlineLevel="0" collapsed="false">
      <c r="A6618" s="20" t="s">
        <v>12853</v>
      </c>
      <c r="B6618" s="20" t="s">
        <v>12854</v>
      </c>
      <c r="H6618" s="20" t="s">
        <v>53</v>
      </c>
    </row>
    <row r="6619" customFormat="false" ht="15.75" hidden="false" customHeight="false" outlineLevel="0" collapsed="false">
      <c r="A6619" s="20" t="s">
        <v>12855</v>
      </c>
      <c r="B6619" s="20" t="s">
        <v>12854</v>
      </c>
      <c r="H6619" s="20" t="s">
        <v>53</v>
      </c>
    </row>
    <row r="6620" customFormat="false" ht="15.75" hidden="false" customHeight="false" outlineLevel="0" collapsed="false">
      <c r="A6620" s="20" t="s">
        <v>12856</v>
      </c>
      <c r="B6620" s="20" t="s">
        <v>12857</v>
      </c>
      <c r="C6620" s="20" t="s">
        <v>12858</v>
      </c>
      <c r="H6620" s="20" t="s">
        <v>103</v>
      </c>
    </row>
    <row r="6621" customFormat="false" ht="15.75" hidden="false" customHeight="false" outlineLevel="0" collapsed="false">
      <c r="A6621" s="20" t="s">
        <v>12859</v>
      </c>
      <c r="B6621" s="20" t="s">
        <v>12857</v>
      </c>
      <c r="C6621" s="20" t="s">
        <v>12858</v>
      </c>
      <c r="H6621" s="20" t="s">
        <v>103</v>
      </c>
    </row>
    <row r="6622" customFormat="false" ht="15.75" hidden="false" customHeight="false" outlineLevel="0" collapsed="false">
      <c r="A6622" s="20" t="s">
        <v>12860</v>
      </c>
      <c r="B6622" s="20" t="s">
        <v>12861</v>
      </c>
      <c r="C6622" s="20" t="s">
        <v>12862</v>
      </c>
      <c r="D6622" s="20" t="s">
        <v>12863</v>
      </c>
      <c r="E6622" s="20" t="s">
        <v>12864</v>
      </c>
      <c r="H6622" s="20" t="s">
        <v>29</v>
      </c>
    </row>
    <row r="6623" customFormat="false" ht="15.75" hidden="false" customHeight="false" outlineLevel="0" collapsed="false">
      <c r="A6623" s="20" t="s">
        <v>12865</v>
      </c>
      <c r="B6623" s="20" t="s">
        <v>12861</v>
      </c>
      <c r="C6623" s="20" t="s">
        <v>12862</v>
      </c>
      <c r="D6623" s="20" t="s">
        <v>12863</v>
      </c>
      <c r="E6623" s="20" t="s">
        <v>12864</v>
      </c>
      <c r="H6623" s="20" t="s">
        <v>29</v>
      </c>
    </row>
    <row r="6624" customFormat="false" ht="15.75" hidden="false" customHeight="false" outlineLevel="0" collapsed="false">
      <c r="A6624" s="20" t="s">
        <v>12866</v>
      </c>
      <c r="B6624" s="20" t="s">
        <v>12867</v>
      </c>
      <c r="C6624" s="20" t="s">
        <v>12862</v>
      </c>
      <c r="D6624" s="20" t="s">
        <v>12863</v>
      </c>
      <c r="E6624" s="20" t="s">
        <v>12864</v>
      </c>
      <c r="H6624" s="20" t="s">
        <v>29</v>
      </c>
    </row>
    <row r="6625" customFormat="false" ht="15.75" hidden="false" customHeight="false" outlineLevel="0" collapsed="false">
      <c r="A6625" s="20" t="s">
        <v>12868</v>
      </c>
      <c r="B6625" s="20" t="s">
        <v>12867</v>
      </c>
      <c r="C6625" s="20" t="s">
        <v>12862</v>
      </c>
      <c r="D6625" s="20" t="s">
        <v>12863</v>
      </c>
      <c r="E6625" s="20" t="s">
        <v>12864</v>
      </c>
      <c r="H6625" s="20" t="s">
        <v>29</v>
      </c>
    </row>
    <row r="6626" customFormat="false" ht="15.75" hidden="false" customHeight="false" outlineLevel="0" collapsed="false">
      <c r="A6626" s="20" t="s">
        <v>12869</v>
      </c>
      <c r="B6626" s="20" t="s">
        <v>12870</v>
      </c>
      <c r="C6626" s="20" t="s">
        <v>12862</v>
      </c>
      <c r="D6626" s="20" t="s">
        <v>12863</v>
      </c>
      <c r="E6626" s="20" t="s">
        <v>12864</v>
      </c>
      <c r="H6626" s="20" t="s">
        <v>29</v>
      </c>
    </row>
    <row r="6627" customFormat="false" ht="15.75" hidden="false" customHeight="false" outlineLevel="0" collapsed="false">
      <c r="A6627" s="20" t="s">
        <v>12871</v>
      </c>
      <c r="B6627" s="20" t="s">
        <v>12870</v>
      </c>
      <c r="C6627" s="20" t="s">
        <v>12862</v>
      </c>
      <c r="D6627" s="20" t="s">
        <v>12863</v>
      </c>
      <c r="E6627" s="20" t="s">
        <v>12864</v>
      </c>
      <c r="H6627" s="20" t="s">
        <v>29</v>
      </c>
    </row>
    <row r="6628" customFormat="false" ht="15.75" hidden="false" customHeight="false" outlineLevel="0" collapsed="false">
      <c r="A6628" s="20" t="s">
        <v>12872</v>
      </c>
      <c r="B6628" s="20" t="s">
        <v>12873</v>
      </c>
      <c r="C6628" s="20" t="s">
        <v>12862</v>
      </c>
      <c r="D6628" s="20" t="s">
        <v>12863</v>
      </c>
      <c r="E6628" s="20" t="s">
        <v>12864</v>
      </c>
      <c r="H6628" s="20" t="s">
        <v>29</v>
      </c>
    </row>
    <row r="6629" customFormat="false" ht="15.75" hidden="false" customHeight="false" outlineLevel="0" collapsed="false">
      <c r="A6629" s="20" t="s">
        <v>12874</v>
      </c>
      <c r="B6629" s="20" t="s">
        <v>12873</v>
      </c>
      <c r="C6629" s="20" t="s">
        <v>12862</v>
      </c>
      <c r="D6629" s="20" t="s">
        <v>12863</v>
      </c>
      <c r="E6629" s="20" t="s">
        <v>12864</v>
      </c>
      <c r="H6629" s="20" t="s">
        <v>29</v>
      </c>
    </row>
    <row r="6630" customFormat="false" ht="15.75" hidden="false" customHeight="false" outlineLevel="0" collapsed="false">
      <c r="A6630" s="20" t="s">
        <v>12875</v>
      </c>
      <c r="B6630" s="20" t="s">
        <v>12876</v>
      </c>
      <c r="C6630" s="20" t="s">
        <v>12862</v>
      </c>
      <c r="D6630" s="20" t="s">
        <v>12863</v>
      </c>
      <c r="E6630" s="20" t="s">
        <v>12864</v>
      </c>
      <c r="H6630" s="20" t="s">
        <v>29</v>
      </c>
    </row>
    <row r="6631" customFormat="false" ht="15.75" hidden="false" customHeight="false" outlineLevel="0" collapsed="false">
      <c r="A6631" s="20" t="s">
        <v>12877</v>
      </c>
      <c r="B6631" s="20" t="s">
        <v>12876</v>
      </c>
      <c r="C6631" s="20" t="s">
        <v>12862</v>
      </c>
      <c r="D6631" s="20" t="s">
        <v>12863</v>
      </c>
      <c r="E6631" s="20" t="s">
        <v>12864</v>
      </c>
      <c r="H6631" s="20" t="s">
        <v>29</v>
      </c>
    </row>
    <row r="6632" customFormat="false" ht="15.75" hidden="false" customHeight="false" outlineLevel="0" collapsed="false">
      <c r="A6632" s="20" t="s">
        <v>12878</v>
      </c>
      <c r="B6632" s="20" t="s">
        <v>12879</v>
      </c>
      <c r="C6632" s="20" t="s">
        <v>12862</v>
      </c>
      <c r="D6632" s="20" t="s">
        <v>12863</v>
      </c>
      <c r="E6632" s="20" t="s">
        <v>12864</v>
      </c>
      <c r="H6632" s="20" t="s">
        <v>29</v>
      </c>
    </row>
    <row r="6633" customFormat="false" ht="15.75" hidden="false" customHeight="false" outlineLevel="0" collapsed="false">
      <c r="A6633" s="20" t="s">
        <v>12880</v>
      </c>
      <c r="B6633" s="20" t="s">
        <v>12879</v>
      </c>
      <c r="C6633" s="20" t="s">
        <v>12862</v>
      </c>
      <c r="D6633" s="20" t="s">
        <v>12863</v>
      </c>
      <c r="E6633" s="20" t="s">
        <v>12864</v>
      </c>
      <c r="H6633" s="20" t="s">
        <v>29</v>
      </c>
    </row>
    <row r="6634" customFormat="false" ht="15.75" hidden="false" customHeight="false" outlineLevel="0" collapsed="false">
      <c r="A6634" s="20" t="s">
        <v>12881</v>
      </c>
      <c r="B6634" s="20" t="s">
        <v>12882</v>
      </c>
      <c r="C6634" s="20" t="s">
        <v>12883</v>
      </c>
      <c r="D6634" s="20" t="s">
        <v>12884</v>
      </c>
      <c r="E6634" s="20" t="s">
        <v>12885</v>
      </c>
      <c r="H6634" s="20" t="s">
        <v>29</v>
      </c>
    </row>
    <row r="6635" customFormat="false" ht="15.75" hidden="false" customHeight="false" outlineLevel="0" collapsed="false">
      <c r="A6635" s="20" t="s">
        <v>12886</v>
      </c>
      <c r="B6635" s="20" t="s">
        <v>12882</v>
      </c>
      <c r="C6635" s="20" t="s">
        <v>12883</v>
      </c>
      <c r="D6635" s="20" t="s">
        <v>12884</v>
      </c>
      <c r="E6635" s="20" t="s">
        <v>12885</v>
      </c>
      <c r="H6635" s="20" t="s">
        <v>29</v>
      </c>
    </row>
    <row r="6636" customFormat="false" ht="15.75" hidden="false" customHeight="false" outlineLevel="0" collapsed="false">
      <c r="A6636" s="20" t="s">
        <v>12887</v>
      </c>
      <c r="B6636" s="20" t="s">
        <v>12888</v>
      </c>
      <c r="C6636" s="20" t="s">
        <v>12883</v>
      </c>
      <c r="D6636" s="20" t="s">
        <v>12884</v>
      </c>
      <c r="E6636" s="20" t="s">
        <v>12885</v>
      </c>
      <c r="H6636" s="20" t="s">
        <v>29</v>
      </c>
    </row>
    <row r="6637" customFormat="false" ht="15.75" hidden="false" customHeight="false" outlineLevel="0" collapsed="false">
      <c r="A6637" s="20" t="s">
        <v>12889</v>
      </c>
      <c r="B6637" s="20" t="s">
        <v>12888</v>
      </c>
      <c r="C6637" s="20" t="s">
        <v>12883</v>
      </c>
      <c r="D6637" s="20" t="s">
        <v>12884</v>
      </c>
      <c r="E6637" s="20" t="s">
        <v>12885</v>
      </c>
      <c r="H6637" s="20" t="s">
        <v>29</v>
      </c>
    </row>
    <row r="6638" customFormat="false" ht="15.75" hidden="false" customHeight="false" outlineLevel="0" collapsed="false">
      <c r="A6638" s="20" t="s">
        <v>12890</v>
      </c>
      <c r="B6638" s="20" t="s">
        <v>12891</v>
      </c>
      <c r="C6638" s="20" t="s">
        <v>12883</v>
      </c>
      <c r="D6638" s="20" t="s">
        <v>12884</v>
      </c>
      <c r="E6638" s="20" t="s">
        <v>12885</v>
      </c>
      <c r="H6638" s="20" t="s">
        <v>29</v>
      </c>
    </row>
    <row r="6639" customFormat="false" ht="15.75" hidden="false" customHeight="false" outlineLevel="0" collapsed="false">
      <c r="A6639" s="20" t="s">
        <v>12892</v>
      </c>
      <c r="B6639" s="20" t="s">
        <v>12891</v>
      </c>
      <c r="C6639" s="20" t="s">
        <v>12883</v>
      </c>
      <c r="D6639" s="20" t="s">
        <v>12884</v>
      </c>
      <c r="E6639" s="20" t="s">
        <v>12885</v>
      </c>
      <c r="H6639" s="20" t="s">
        <v>29</v>
      </c>
    </row>
    <row r="6640" customFormat="false" ht="15.75" hidden="false" customHeight="false" outlineLevel="0" collapsed="false">
      <c r="A6640" s="20" t="s">
        <v>12893</v>
      </c>
      <c r="B6640" s="20" t="s">
        <v>12894</v>
      </c>
      <c r="C6640" s="20" t="s">
        <v>7025</v>
      </c>
      <c r="H6640" s="20" t="s">
        <v>29</v>
      </c>
    </row>
    <row r="6641" customFormat="false" ht="15.75" hidden="false" customHeight="false" outlineLevel="0" collapsed="false">
      <c r="A6641" s="20" t="s">
        <v>12895</v>
      </c>
      <c r="B6641" s="20" t="s">
        <v>12894</v>
      </c>
      <c r="C6641" s="20" t="s">
        <v>7025</v>
      </c>
      <c r="H6641" s="20" t="s">
        <v>29</v>
      </c>
    </row>
    <row r="6642" customFormat="false" ht="15.75" hidden="false" customHeight="false" outlineLevel="0" collapsed="false">
      <c r="A6642" s="20" t="s">
        <v>12896</v>
      </c>
      <c r="B6642" s="20" t="s">
        <v>12897</v>
      </c>
      <c r="C6642" s="20" t="s">
        <v>12898</v>
      </c>
      <c r="H6642" s="20" t="s">
        <v>29</v>
      </c>
    </row>
    <row r="6643" customFormat="false" ht="15.75" hidden="false" customHeight="false" outlineLevel="0" collapsed="false">
      <c r="A6643" s="20" t="s">
        <v>12899</v>
      </c>
      <c r="B6643" s="20" t="s">
        <v>12897</v>
      </c>
      <c r="C6643" s="20" t="s">
        <v>12898</v>
      </c>
      <c r="H6643" s="20" t="s">
        <v>29</v>
      </c>
    </row>
    <row r="6644" customFormat="false" ht="15.75" hidden="false" customHeight="false" outlineLevel="0" collapsed="false">
      <c r="A6644" s="20" t="s">
        <v>12900</v>
      </c>
      <c r="B6644" s="20" t="s">
        <v>12901</v>
      </c>
      <c r="C6644" s="20" t="s">
        <v>12683</v>
      </c>
      <c r="H6644" s="20" t="s">
        <v>29</v>
      </c>
    </row>
    <row r="6645" customFormat="false" ht="15.75" hidden="false" customHeight="false" outlineLevel="0" collapsed="false">
      <c r="A6645" s="20" t="s">
        <v>12902</v>
      </c>
      <c r="B6645" s="20" t="s">
        <v>12901</v>
      </c>
      <c r="C6645" s="20" t="s">
        <v>12683</v>
      </c>
      <c r="H6645" s="20" t="s">
        <v>29</v>
      </c>
    </row>
    <row r="6646" customFormat="false" ht="15.75" hidden="false" customHeight="false" outlineLevel="0" collapsed="false">
      <c r="A6646" s="20" t="s">
        <v>12903</v>
      </c>
      <c r="B6646" s="20" t="s">
        <v>12904</v>
      </c>
      <c r="C6646" s="20" t="s">
        <v>7585</v>
      </c>
      <c r="H6646" s="20" t="s">
        <v>29</v>
      </c>
    </row>
    <row r="6647" customFormat="false" ht="15.75" hidden="false" customHeight="false" outlineLevel="0" collapsed="false">
      <c r="A6647" s="20" t="s">
        <v>12905</v>
      </c>
      <c r="B6647" s="20" t="s">
        <v>12904</v>
      </c>
      <c r="C6647" s="20" t="s">
        <v>7585</v>
      </c>
      <c r="H6647" s="20" t="s">
        <v>29</v>
      </c>
    </row>
    <row r="6648" customFormat="false" ht="15.75" hidden="false" customHeight="false" outlineLevel="0" collapsed="false">
      <c r="A6648" s="20" t="s">
        <v>12906</v>
      </c>
      <c r="B6648" s="20" t="s">
        <v>12907</v>
      </c>
      <c r="H6648" s="20" t="s">
        <v>29</v>
      </c>
    </row>
    <row r="6649" customFormat="false" ht="15.75" hidden="false" customHeight="false" outlineLevel="0" collapsed="false">
      <c r="A6649" s="20" t="s">
        <v>12908</v>
      </c>
      <c r="B6649" s="20" t="s">
        <v>12907</v>
      </c>
      <c r="H6649" s="20" t="s">
        <v>29</v>
      </c>
    </row>
    <row r="6650" customFormat="false" ht="15.75" hidden="false" customHeight="false" outlineLevel="0" collapsed="false">
      <c r="A6650" s="20" t="s">
        <v>12909</v>
      </c>
      <c r="B6650" s="20" t="s">
        <v>12910</v>
      </c>
      <c r="C6650" s="20" t="s">
        <v>7572</v>
      </c>
      <c r="H6650" s="20" t="s">
        <v>29</v>
      </c>
    </row>
    <row r="6651" customFormat="false" ht="15.75" hidden="false" customHeight="false" outlineLevel="0" collapsed="false">
      <c r="A6651" s="20" t="s">
        <v>12911</v>
      </c>
      <c r="B6651" s="20" t="s">
        <v>12910</v>
      </c>
      <c r="C6651" s="20" t="s">
        <v>7572</v>
      </c>
      <c r="H6651" s="20" t="s">
        <v>29</v>
      </c>
    </row>
    <row r="6652" customFormat="false" ht="15.75" hidden="false" customHeight="false" outlineLevel="0" collapsed="false">
      <c r="A6652" s="20" t="s">
        <v>12912</v>
      </c>
      <c r="B6652" s="20" t="s">
        <v>12913</v>
      </c>
      <c r="C6652" s="20" t="s">
        <v>7025</v>
      </c>
      <c r="H6652" s="20" t="s">
        <v>29</v>
      </c>
    </row>
    <row r="6653" customFormat="false" ht="15.75" hidden="false" customHeight="false" outlineLevel="0" collapsed="false">
      <c r="A6653" s="20" t="s">
        <v>12914</v>
      </c>
      <c r="B6653" s="20" t="s">
        <v>12913</v>
      </c>
      <c r="C6653" s="20" t="s">
        <v>7025</v>
      </c>
      <c r="H6653" s="20" t="s">
        <v>29</v>
      </c>
    </row>
    <row r="6654" customFormat="false" ht="15.75" hidden="false" customHeight="false" outlineLevel="0" collapsed="false">
      <c r="A6654" s="20" t="s">
        <v>12915</v>
      </c>
      <c r="B6654" s="20" t="s">
        <v>12916</v>
      </c>
      <c r="C6654" s="20" t="s">
        <v>12917</v>
      </c>
      <c r="D6654" s="20" t="s">
        <v>12918</v>
      </c>
      <c r="H6654" s="20" t="s">
        <v>29</v>
      </c>
    </row>
    <row r="6655" customFormat="false" ht="15.75" hidden="false" customHeight="false" outlineLevel="0" collapsed="false">
      <c r="A6655" s="20" t="s">
        <v>12919</v>
      </c>
      <c r="B6655" s="20" t="s">
        <v>12916</v>
      </c>
      <c r="C6655" s="20" t="s">
        <v>12917</v>
      </c>
      <c r="D6655" s="20" t="s">
        <v>12918</v>
      </c>
      <c r="H6655" s="20" t="s">
        <v>29</v>
      </c>
    </row>
    <row r="6656" customFormat="false" ht="15.75" hidden="false" customHeight="false" outlineLevel="0" collapsed="false">
      <c r="A6656" s="20" t="s">
        <v>12920</v>
      </c>
      <c r="B6656" s="20" t="s">
        <v>12916</v>
      </c>
      <c r="C6656" s="20" t="s">
        <v>12921</v>
      </c>
      <c r="D6656" s="20" t="s">
        <v>12922</v>
      </c>
      <c r="H6656" s="20" t="s">
        <v>29</v>
      </c>
    </row>
    <row r="6657" customFormat="false" ht="15.75" hidden="false" customHeight="false" outlineLevel="0" collapsed="false">
      <c r="A6657" s="20" t="s">
        <v>12923</v>
      </c>
      <c r="B6657" s="20" t="s">
        <v>12916</v>
      </c>
      <c r="C6657" s="20" t="s">
        <v>12921</v>
      </c>
      <c r="D6657" s="20" t="s">
        <v>12922</v>
      </c>
      <c r="H6657" s="20" t="s">
        <v>29</v>
      </c>
    </row>
    <row r="6658" customFormat="false" ht="15.75" hidden="false" customHeight="false" outlineLevel="0" collapsed="false">
      <c r="A6658" s="20" t="s">
        <v>12924</v>
      </c>
      <c r="B6658" s="20" t="s">
        <v>12925</v>
      </c>
      <c r="C6658" s="20" t="s">
        <v>12926</v>
      </c>
      <c r="D6658" s="20" t="s">
        <v>12927</v>
      </c>
      <c r="H6658" s="20" t="s">
        <v>29</v>
      </c>
    </row>
    <row r="6659" customFormat="false" ht="15.75" hidden="false" customHeight="false" outlineLevel="0" collapsed="false">
      <c r="A6659" s="20" t="s">
        <v>12928</v>
      </c>
      <c r="B6659" s="20" t="s">
        <v>12925</v>
      </c>
      <c r="C6659" s="20" t="s">
        <v>12926</v>
      </c>
      <c r="D6659" s="20" t="s">
        <v>12927</v>
      </c>
      <c r="H6659" s="20" t="s">
        <v>29</v>
      </c>
    </row>
    <row r="6660" customFormat="false" ht="15.75" hidden="false" customHeight="false" outlineLevel="0" collapsed="false">
      <c r="A6660" s="20" t="s">
        <v>12929</v>
      </c>
      <c r="B6660" s="20" t="s">
        <v>12925</v>
      </c>
      <c r="C6660" s="20" t="s">
        <v>12930</v>
      </c>
      <c r="D6660" s="20" t="s">
        <v>12931</v>
      </c>
      <c r="H6660" s="20" t="s">
        <v>29</v>
      </c>
    </row>
    <row r="6661" customFormat="false" ht="15.75" hidden="false" customHeight="false" outlineLevel="0" collapsed="false">
      <c r="A6661" s="20" t="s">
        <v>12932</v>
      </c>
      <c r="B6661" s="20" t="s">
        <v>12925</v>
      </c>
      <c r="C6661" s="20" t="s">
        <v>12930</v>
      </c>
      <c r="D6661" s="20" t="s">
        <v>12931</v>
      </c>
      <c r="H6661" s="20" t="s">
        <v>29</v>
      </c>
    </row>
    <row r="6662" customFormat="false" ht="15.75" hidden="false" customHeight="false" outlineLevel="0" collapsed="false">
      <c r="A6662" s="20" t="s">
        <v>12933</v>
      </c>
      <c r="B6662" s="20" t="s">
        <v>12925</v>
      </c>
      <c r="C6662" s="20" t="s">
        <v>12934</v>
      </c>
      <c r="D6662" s="20" t="s">
        <v>12935</v>
      </c>
      <c r="H6662" s="20" t="s">
        <v>29</v>
      </c>
    </row>
    <row r="6663" customFormat="false" ht="15.75" hidden="false" customHeight="false" outlineLevel="0" collapsed="false">
      <c r="A6663" s="20" t="s">
        <v>12936</v>
      </c>
      <c r="B6663" s="20" t="s">
        <v>12925</v>
      </c>
      <c r="C6663" s="20" t="s">
        <v>12934</v>
      </c>
      <c r="D6663" s="20" t="s">
        <v>12935</v>
      </c>
      <c r="H6663" s="20" t="s">
        <v>29</v>
      </c>
    </row>
    <row r="6664" customFormat="false" ht="15.75" hidden="false" customHeight="false" outlineLevel="0" collapsed="false">
      <c r="A6664" s="20" t="s">
        <v>12937</v>
      </c>
      <c r="B6664" s="20" t="s">
        <v>12938</v>
      </c>
      <c r="H6664" s="20" t="s">
        <v>29</v>
      </c>
    </row>
    <row r="6665" customFormat="false" ht="15.75" hidden="false" customHeight="false" outlineLevel="0" collapsed="false">
      <c r="A6665" s="20" t="s">
        <v>12939</v>
      </c>
      <c r="B6665" s="20" t="s">
        <v>12938</v>
      </c>
      <c r="H6665" s="20" t="s">
        <v>29</v>
      </c>
    </row>
    <row r="6666" customFormat="false" ht="15.75" hidden="false" customHeight="false" outlineLevel="0" collapsed="false">
      <c r="A6666" s="20" t="s">
        <v>12940</v>
      </c>
      <c r="B6666" s="20" t="s">
        <v>12941</v>
      </c>
      <c r="C6666" s="20" t="s">
        <v>12942</v>
      </c>
      <c r="D6666" s="20" t="s">
        <v>12943</v>
      </c>
      <c r="H6666" s="20" t="s">
        <v>29</v>
      </c>
    </row>
    <row r="6667" customFormat="false" ht="15.75" hidden="false" customHeight="false" outlineLevel="0" collapsed="false">
      <c r="A6667" s="20" t="s">
        <v>12944</v>
      </c>
      <c r="B6667" s="20" t="s">
        <v>12941</v>
      </c>
      <c r="C6667" s="20" t="s">
        <v>12942</v>
      </c>
      <c r="D6667" s="20" t="s">
        <v>12943</v>
      </c>
      <c r="H6667" s="20" t="s">
        <v>29</v>
      </c>
    </row>
    <row r="6668" customFormat="false" ht="15.75" hidden="false" customHeight="false" outlineLevel="0" collapsed="false">
      <c r="A6668" s="20" t="s">
        <v>12945</v>
      </c>
      <c r="B6668" s="20" t="s">
        <v>12941</v>
      </c>
      <c r="C6668" s="20" t="s">
        <v>12946</v>
      </c>
      <c r="D6668" s="20" t="s">
        <v>12947</v>
      </c>
      <c r="H6668" s="20" t="s">
        <v>29</v>
      </c>
    </row>
    <row r="6669" customFormat="false" ht="15.75" hidden="false" customHeight="false" outlineLevel="0" collapsed="false">
      <c r="A6669" s="20" t="s">
        <v>12948</v>
      </c>
      <c r="B6669" s="20" t="s">
        <v>12941</v>
      </c>
      <c r="C6669" s="20" t="s">
        <v>12946</v>
      </c>
      <c r="D6669" s="20" t="s">
        <v>12947</v>
      </c>
      <c r="H6669" s="20" t="s">
        <v>29</v>
      </c>
    </row>
    <row r="6670" customFormat="false" ht="15.75" hidden="false" customHeight="false" outlineLevel="0" collapsed="false">
      <c r="A6670" s="20" t="s">
        <v>12949</v>
      </c>
      <c r="B6670" s="20" t="s">
        <v>12941</v>
      </c>
      <c r="C6670" s="20" t="s">
        <v>12950</v>
      </c>
      <c r="D6670" s="20" t="s">
        <v>12951</v>
      </c>
      <c r="H6670" s="20" t="s">
        <v>29</v>
      </c>
    </row>
    <row r="6671" customFormat="false" ht="15.75" hidden="false" customHeight="false" outlineLevel="0" collapsed="false">
      <c r="A6671" s="20" t="s">
        <v>12952</v>
      </c>
      <c r="B6671" s="20" t="s">
        <v>12941</v>
      </c>
      <c r="C6671" s="20" t="s">
        <v>12950</v>
      </c>
      <c r="D6671" s="20" t="s">
        <v>12951</v>
      </c>
      <c r="H6671" s="20" t="s">
        <v>29</v>
      </c>
    </row>
    <row r="6672" customFormat="false" ht="15.75" hidden="false" customHeight="false" outlineLevel="0" collapsed="false">
      <c r="A6672" s="20" t="s">
        <v>12953</v>
      </c>
      <c r="B6672" s="20" t="s">
        <v>12941</v>
      </c>
      <c r="C6672" s="20" t="s">
        <v>12954</v>
      </c>
      <c r="D6672" s="20" t="s">
        <v>12951</v>
      </c>
      <c r="H6672" s="20" t="s">
        <v>29</v>
      </c>
    </row>
    <row r="6673" customFormat="false" ht="15.75" hidden="false" customHeight="false" outlineLevel="0" collapsed="false">
      <c r="A6673" s="20" t="s">
        <v>12955</v>
      </c>
      <c r="B6673" s="20" t="s">
        <v>12941</v>
      </c>
      <c r="C6673" s="20" t="s">
        <v>12954</v>
      </c>
      <c r="D6673" s="20" t="s">
        <v>12951</v>
      </c>
      <c r="H6673" s="20" t="s">
        <v>29</v>
      </c>
    </row>
    <row r="6674" customFormat="false" ht="15.75" hidden="false" customHeight="false" outlineLevel="0" collapsed="false">
      <c r="A6674" s="20" t="s">
        <v>12956</v>
      </c>
      <c r="B6674" s="20" t="s">
        <v>12941</v>
      </c>
      <c r="C6674" s="20" t="s">
        <v>12957</v>
      </c>
      <c r="D6674" s="20" t="s">
        <v>12951</v>
      </c>
      <c r="H6674" s="20" t="s">
        <v>29</v>
      </c>
    </row>
    <row r="6675" customFormat="false" ht="15.75" hidden="false" customHeight="false" outlineLevel="0" collapsed="false">
      <c r="A6675" s="20" t="s">
        <v>12958</v>
      </c>
      <c r="B6675" s="20" t="s">
        <v>12941</v>
      </c>
      <c r="C6675" s="20" t="s">
        <v>12957</v>
      </c>
      <c r="D6675" s="20" t="s">
        <v>12951</v>
      </c>
      <c r="H6675" s="20" t="s">
        <v>29</v>
      </c>
    </row>
    <row r="6676" customFormat="false" ht="15.75" hidden="false" customHeight="false" outlineLevel="0" collapsed="false">
      <c r="A6676" s="20" t="s">
        <v>12959</v>
      </c>
      <c r="B6676" s="20" t="s">
        <v>12941</v>
      </c>
      <c r="C6676" s="20" t="s">
        <v>12960</v>
      </c>
      <c r="D6676" s="20" t="s">
        <v>12951</v>
      </c>
      <c r="H6676" s="20" t="s">
        <v>29</v>
      </c>
    </row>
    <row r="6677" customFormat="false" ht="15.75" hidden="false" customHeight="false" outlineLevel="0" collapsed="false">
      <c r="A6677" s="20" t="s">
        <v>12961</v>
      </c>
      <c r="B6677" s="20" t="s">
        <v>12941</v>
      </c>
      <c r="C6677" s="20" t="s">
        <v>12960</v>
      </c>
      <c r="D6677" s="20" t="s">
        <v>12951</v>
      </c>
      <c r="H6677" s="20" t="s">
        <v>29</v>
      </c>
    </row>
    <row r="6678" customFormat="false" ht="15.75" hidden="false" customHeight="false" outlineLevel="0" collapsed="false">
      <c r="A6678" s="20" t="s">
        <v>12962</v>
      </c>
      <c r="B6678" s="20" t="s">
        <v>12941</v>
      </c>
      <c r="C6678" s="20" t="s">
        <v>12963</v>
      </c>
      <c r="D6678" s="20" t="s">
        <v>12964</v>
      </c>
      <c r="H6678" s="20" t="s">
        <v>29</v>
      </c>
    </row>
    <row r="6679" customFormat="false" ht="15.75" hidden="false" customHeight="false" outlineLevel="0" collapsed="false">
      <c r="A6679" s="20" t="s">
        <v>12965</v>
      </c>
      <c r="B6679" s="20" t="s">
        <v>12941</v>
      </c>
      <c r="C6679" s="20" t="s">
        <v>12963</v>
      </c>
      <c r="D6679" s="20" t="s">
        <v>12964</v>
      </c>
      <c r="H6679" s="20" t="s">
        <v>29</v>
      </c>
    </row>
    <row r="6680" customFormat="false" ht="15.75" hidden="false" customHeight="false" outlineLevel="0" collapsed="false">
      <c r="A6680" s="20" t="s">
        <v>12966</v>
      </c>
      <c r="B6680" s="20" t="s">
        <v>12941</v>
      </c>
      <c r="C6680" s="20" t="s">
        <v>12967</v>
      </c>
      <c r="D6680" s="20" t="s">
        <v>12964</v>
      </c>
      <c r="H6680" s="20" t="s">
        <v>29</v>
      </c>
    </row>
    <row r="6681" customFormat="false" ht="15.75" hidden="false" customHeight="false" outlineLevel="0" collapsed="false">
      <c r="A6681" s="20" t="s">
        <v>12968</v>
      </c>
      <c r="B6681" s="20" t="s">
        <v>12941</v>
      </c>
      <c r="C6681" s="20" t="s">
        <v>12967</v>
      </c>
      <c r="D6681" s="20" t="s">
        <v>12964</v>
      </c>
      <c r="H6681" s="20" t="s">
        <v>29</v>
      </c>
    </row>
    <row r="6682" customFormat="false" ht="15.75" hidden="false" customHeight="false" outlineLevel="0" collapsed="false">
      <c r="A6682" s="20" t="s">
        <v>12969</v>
      </c>
      <c r="B6682" s="20" t="s">
        <v>12941</v>
      </c>
      <c r="C6682" s="20" t="s">
        <v>12970</v>
      </c>
      <c r="D6682" s="20" t="s">
        <v>12964</v>
      </c>
      <c r="H6682" s="20" t="s">
        <v>29</v>
      </c>
    </row>
    <row r="6683" customFormat="false" ht="15.75" hidden="false" customHeight="false" outlineLevel="0" collapsed="false">
      <c r="A6683" s="20" t="s">
        <v>12971</v>
      </c>
      <c r="B6683" s="20" t="s">
        <v>12941</v>
      </c>
      <c r="C6683" s="20" t="s">
        <v>12970</v>
      </c>
      <c r="D6683" s="20" t="s">
        <v>12964</v>
      </c>
      <c r="H6683" s="20" t="s">
        <v>29</v>
      </c>
    </row>
    <row r="6684" customFormat="false" ht="15.75" hidden="false" customHeight="false" outlineLevel="0" collapsed="false">
      <c r="A6684" s="20" t="s">
        <v>12972</v>
      </c>
      <c r="B6684" s="20" t="s">
        <v>12941</v>
      </c>
      <c r="C6684" s="20" t="s">
        <v>12973</v>
      </c>
      <c r="H6684" s="20" t="s">
        <v>29</v>
      </c>
    </row>
    <row r="6685" customFormat="false" ht="15.75" hidden="false" customHeight="false" outlineLevel="0" collapsed="false">
      <c r="A6685" s="20" t="s">
        <v>12974</v>
      </c>
      <c r="B6685" s="20" t="s">
        <v>12941</v>
      </c>
      <c r="C6685" s="20" t="s">
        <v>12973</v>
      </c>
      <c r="H6685" s="20" t="s">
        <v>29</v>
      </c>
    </row>
    <row r="6686" customFormat="false" ht="15.75" hidden="false" customHeight="false" outlineLevel="0" collapsed="false">
      <c r="A6686" s="20" t="s">
        <v>12975</v>
      </c>
      <c r="B6686" s="20" t="s">
        <v>12941</v>
      </c>
      <c r="C6686" s="20" t="s">
        <v>12976</v>
      </c>
      <c r="H6686" s="20" t="s">
        <v>29</v>
      </c>
    </row>
    <row r="6687" customFormat="false" ht="15.75" hidden="false" customHeight="false" outlineLevel="0" collapsed="false">
      <c r="A6687" s="20" t="s">
        <v>12977</v>
      </c>
      <c r="B6687" s="20" t="s">
        <v>12941</v>
      </c>
      <c r="C6687" s="20" t="s">
        <v>12976</v>
      </c>
      <c r="H6687" s="20" t="s">
        <v>29</v>
      </c>
    </row>
    <row r="6688" customFormat="false" ht="15.75" hidden="false" customHeight="false" outlineLevel="0" collapsed="false">
      <c r="A6688" s="20" t="s">
        <v>12978</v>
      </c>
      <c r="B6688" s="20" t="s">
        <v>12941</v>
      </c>
      <c r="C6688" s="20" t="s">
        <v>12979</v>
      </c>
      <c r="H6688" s="20" t="s">
        <v>29</v>
      </c>
    </row>
    <row r="6689" customFormat="false" ht="15.75" hidden="false" customHeight="false" outlineLevel="0" collapsed="false">
      <c r="A6689" s="20" t="s">
        <v>12980</v>
      </c>
      <c r="B6689" s="20" t="s">
        <v>12941</v>
      </c>
      <c r="C6689" s="20" t="s">
        <v>12979</v>
      </c>
      <c r="H6689" s="20" t="s">
        <v>29</v>
      </c>
    </row>
    <row r="6690" customFormat="false" ht="15.75" hidden="false" customHeight="false" outlineLevel="0" collapsed="false">
      <c r="A6690" s="20" t="s">
        <v>12981</v>
      </c>
      <c r="B6690" s="20" t="s">
        <v>12982</v>
      </c>
      <c r="C6690" s="20" t="s">
        <v>12983</v>
      </c>
      <c r="D6690" s="20" t="s">
        <v>7012</v>
      </c>
      <c r="H6690" s="20" t="s">
        <v>29</v>
      </c>
    </row>
    <row r="6691" customFormat="false" ht="15.75" hidden="false" customHeight="false" outlineLevel="0" collapsed="false">
      <c r="A6691" s="20" t="s">
        <v>12984</v>
      </c>
      <c r="B6691" s="20" t="s">
        <v>12982</v>
      </c>
      <c r="C6691" s="20" t="s">
        <v>12983</v>
      </c>
      <c r="D6691" s="20" t="s">
        <v>7012</v>
      </c>
      <c r="H6691" s="20" t="s">
        <v>29</v>
      </c>
    </row>
    <row r="6692" customFormat="false" ht="15.75" hidden="false" customHeight="false" outlineLevel="0" collapsed="false">
      <c r="A6692" s="20" t="s">
        <v>12985</v>
      </c>
      <c r="B6692" s="20" t="s">
        <v>12982</v>
      </c>
      <c r="C6692" s="20" t="s">
        <v>12986</v>
      </c>
      <c r="D6692" s="20" t="s">
        <v>7644</v>
      </c>
      <c r="H6692" s="20" t="s">
        <v>29</v>
      </c>
    </row>
    <row r="6693" customFormat="false" ht="15.75" hidden="false" customHeight="false" outlineLevel="0" collapsed="false">
      <c r="A6693" s="20" t="s">
        <v>12987</v>
      </c>
      <c r="B6693" s="20" t="s">
        <v>12982</v>
      </c>
      <c r="C6693" s="20" t="s">
        <v>12986</v>
      </c>
      <c r="D6693" s="20" t="s">
        <v>7644</v>
      </c>
      <c r="H6693" s="20" t="s">
        <v>29</v>
      </c>
    </row>
    <row r="6694" customFormat="false" ht="15.75" hidden="false" customHeight="false" outlineLevel="0" collapsed="false">
      <c r="A6694" s="20" t="s">
        <v>12988</v>
      </c>
      <c r="B6694" s="20" t="s">
        <v>12982</v>
      </c>
      <c r="C6694" s="20" t="s">
        <v>12989</v>
      </c>
      <c r="D6694" s="20" t="s">
        <v>7025</v>
      </c>
      <c r="H6694" s="20" t="s">
        <v>29</v>
      </c>
    </row>
    <row r="6695" customFormat="false" ht="15.75" hidden="false" customHeight="false" outlineLevel="0" collapsed="false">
      <c r="A6695" s="20" t="s">
        <v>12990</v>
      </c>
      <c r="B6695" s="20" t="s">
        <v>12982</v>
      </c>
      <c r="C6695" s="20" t="s">
        <v>12989</v>
      </c>
      <c r="D6695" s="20" t="s">
        <v>7025</v>
      </c>
      <c r="H6695" s="20" t="s">
        <v>29</v>
      </c>
    </row>
    <row r="6696" customFormat="false" ht="15.75" hidden="false" customHeight="false" outlineLevel="0" collapsed="false">
      <c r="A6696" s="20" t="s">
        <v>12991</v>
      </c>
      <c r="B6696" s="20" t="s">
        <v>12992</v>
      </c>
      <c r="C6696" s="20" t="s">
        <v>12993</v>
      </c>
      <c r="D6696" s="20" t="s">
        <v>7644</v>
      </c>
      <c r="H6696" s="20" t="s">
        <v>29</v>
      </c>
    </row>
    <row r="6697" customFormat="false" ht="15.75" hidden="false" customHeight="false" outlineLevel="0" collapsed="false">
      <c r="A6697" s="20" t="s">
        <v>12994</v>
      </c>
      <c r="B6697" s="20" t="s">
        <v>12992</v>
      </c>
      <c r="C6697" s="20" t="s">
        <v>12993</v>
      </c>
      <c r="D6697" s="20" t="s">
        <v>7644</v>
      </c>
      <c r="H6697" s="20" t="s">
        <v>29</v>
      </c>
    </row>
    <row r="6698" customFormat="false" ht="15.75" hidden="false" customHeight="false" outlineLevel="0" collapsed="false">
      <c r="A6698" s="20" t="s">
        <v>12995</v>
      </c>
      <c r="B6698" s="20" t="s">
        <v>12992</v>
      </c>
      <c r="C6698" s="20" t="s">
        <v>12996</v>
      </c>
      <c r="D6698" s="20" t="s">
        <v>7644</v>
      </c>
      <c r="H6698" s="20" t="s">
        <v>29</v>
      </c>
    </row>
    <row r="6699" customFormat="false" ht="15.75" hidden="false" customHeight="false" outlineLevel="0" collapsed="false">
      <c r="A6699" s="20" t="s">
        <v>12997</v>
      </c>
      <c r="B6699" s="20" t="s">
        <v>12992</v>
      </c>
      <c r="C6699" s="20" t="s">
        <v>12996</v>
      </c>
      <c r="D6699" s="20" t="s">
        <v>7644</v>
      </c>
      <c r="H6699" s="20" t="s">
        <v>29</v>
      </c>
    </row>
    <row r="6700" customFormat="false" ht="15.75" hidden="false" customHeight="false" outlineLevel="0" collapsed="false">
      <c r="A6700" s="20" t="s">
        <v>12998</v>
      </c>
      <c r="B6700" s="20" t="s">
        <v>12992</v>
      </c>
      <c r="C6700" s="20" t="s">
        <v>12999</v>
      </c>
      <c r="D6700" s="20" t="s">
        <v>7644</v>
      </c>
      <c r="H6700" s="20" t="s">
        <v>29</v>
      </c>
    </row>
    <row r="6701" customFormat="false" ht="15.75" hidden="false" customHeight="false" outlineLevel="0" collapsed="false">
      <c r="A6701" s="20" t="s">
        <v>13000</v>
      </c>
      <c r="B6701" s="20" t="s">
        <v>12992</v>
      </c>
      <c r="C6701" s="20" t="s">
        <v>12999</v>
      </c>
      <c r="D6701" s="20" t="s">
        <v>7644</v>
      </c>
      <c r="H6701" s="20" t="s">
        <v>29</v>
      </c>
    </row>
    <row r="6702" customFormat="false" ht="15.75" hidden="false" customHeight="false" outlineLevel="0" collapsed="false">
      <c r="A6702" s="20" t="s">
        <v>13001</v>
      </c>
      <c r="B6702" s="20" t="s">
        <v>12992</v>
      </c>
      <c r="C6702" s="20" t="s">
        <v>13002</v>
      </c>
      <c r="D6702" s="20" t="s">
        <v>7644</v>
      </c>
      <c r="H6702" s="20" t="s">
        <v>29</v>
      </c>
    </row>
    <row r="6703" customFormat="false" ht="15.75" hidden="false" customHeight="false" outlineLevel="0" collapsed="false">
      <c r="A6703" s="20" t="s">
        <v>13003</v>
      </c>
      <c r="B6703" s="20" t="s">
        <v>12992</v>
      </c>
      <c r="C6703" s="20" t="s">
        <v>13002</v>
      </c>
      <c r="D6703" s="20" t="s">
        <v>7644</v>
      </c>
      <c r="H6703" s="20" t="s">
        <v>29</v>
      </c>
    </row>
    <row r="6704" customFormat="false" ht="15.75" hidden="false" customHeight="false" outlineLevel="0" collapsed="false">
      <c r="A6704" s="20" t="s">
        <v>13004</v>
      </c>
      <c r="B6704" s="20" t="s">
        <v>12992</v>
      </c>
      <c r="C6704" s="20" t="s">
        <v>13005</v>
      </c>
      <c r="D6704" s="20" t="s">
        <v>7644</v>
      </c>
      <c r="H6704" s="20" t="s">
        <v>29</v>
      </c>
    </row>
    <row r="6705" customFormat="false" ht="15.75" hidden="false" customHeight="false" outlineLevel="0" collapsed="false">
      <c r="A6705" s="20" t="s">
        <v>13006</v>
      </c>
      <c r="B6705" s="20" t="s">
        <v>12992</v>
      </c>
      <c r="C6705" s="20" t="s">
        <v>13005</v>
      </c>
      <c r="D6705" s="20" t="s">
        <v>7644</v>
      </c>
      <c r="H6705" s="20" t="s">
        <v>29</v>
      </c>
    </row>
    <row r="6706" customFormat="false" ht="15.75" hidden="false" customHeight="false" outlineLevel="0" collapsed="false">
      <c r="A6706" s="20" t="s">
        <v>13007</v>
      </c>
      <c r="B6706" s="20" t="s">
        <v>13008</v>
      </c>
      <c r="C6706" s="20" t="s">
        <v>13009</v>
      </c>
      <c r="D6706" s="20" t="s">
        <v>13010</v>
      </c>
      <c r="E6706" s="20" t="s">
        <v>13011</v>
      </c>
      <c r="F6706" s="20" t="s">
        <v>13012</v>
      </c>
      <c r="G6706" s="20" t="s">
        <v>13013</v>
      </c>
      <c r="H6706" s="20" t="s">
        <v>29</v>
      </c>
    </row>
    <row r="6707" customFormat="false" ht="15.75" hidden="false" customHeight="false" outlineLevel="0" collapsed="false">
      <c r="A6707" s="20" t="s">
        <v>13014</v>
      </c>
      <c r="B6707" s="20" t="s">
        <v>13008</v>
      </c>
      <c r="C6707" s="20" t="s">
        <v>13009</v>
      </c>
      <c r="D6707" s="20" t="s">
        <v>13010</v>
      </c>
      <c r="E6707" s="20" t="s">
        <v>13011</v>
      </c>
      <c r="F6707" s="20" t="s">
        <v>13012</v>
      </c>
      <c r="G6707" s="20" t="s">
        <v>13013</v>
      </c>
      <c r="H6707" s="20" t="s">
        <v>29</v>
      </c>
    </row>
    <row r="6708" customFormat="false" ht="15.75" hidden="false" customHeight="false" outlineLevel="0" collapsed="false">
      <c r="A6708" s="20" t="s">
        <v>13015</v>
      </c>
      <c r="B6708" s="20" t="s">
        <v>13016</v>
      </c>
      <c r="C6708" s="20" t="s">
        <v>13017</v>
      </c>
      <c r="D6708" s="20" t="s">
        <v>13018</v>
      </c>
      <c r="E6708" s="20" t="s">
        <v>7126</v>
      </c>
      <c r="H6708" s="20" t="s">
        <v>29</v>
      </c>
    </row>
    <row r="6709" customFormat="false" ht="15.75" hidden="false" customHeight="false" outlineLevel="0" collapsed="false">
      <c r="A6709" s="20" t="s">
        <v>13019</v>
      </c>
      <c r="B6709" s="20" t="s">
        <v>13016</v>
      </c>
      <c r="C6709" s="20" t="s">
        <v>13017</v>
      </c>
      <c r="D6709" s="20" t="s">
        <v>13018</v>
      </c>
      <c r="E6709" s="20" t="s">
        <v>7126</v>
      </c>
      <c r="H6709" s="20" t="s">
        <v>29</v>
      </c>
    </row>
    <row r="6710" customFormat="false" ht="15.75" hidden="false" customHeight="false" outlineLevel="0" collapsed="false">
      <c r="A6710" s="20" t="s">
        <v>13020</v>
      </c>
      <c r="B6710" s="20" t="s">
        <v>13016</v>
      </c>
      <c r="C6710" s="20" t="s">
        <v>13021</v>
      </c>
      <c r="D6710" s="20" t="s">
        <v>13018</v>
      </c>
      <c r="E6710" s="20" t="s">
        <v>7126</v>
      </c>
      <c r="H6710" s="20" t="s">
        <v>29</v>
      </c>
    </row>
    <row r="6711" customFormat="false" ht="15.75" hidden="false" customHeight="false" outlineLevel="0" collapsed="false">
      <c r="A6711" s="20" t="s">
        <v>13022</v>
      </c>
      <c r="B6711" s="20" t="s">
        <v>13016</v>
      </c>
      <c r="C6711" s="20" t="s">
        <v>13021</v>
      </c>
      <c r="D6711" s="20" t="s">
        <v>13018</v>
      </c>
      <c r="E6711" s="20" t="s">
        <v>7126</v>
      </c>
      <c r="H6711" s="20" t="s">
        <v>29</v>
      </c>
    </row>
    <row r="6712" customFormat="false" ht="15.75" hidden="false" customHeight="false" outlineLevel="0" collapsed="false">
      <c r="A6712" s="20" t="s">
        <v>13023</v>
      </c>
      <c r="B6712" s="20" t="s">
        <v>13024</v>
      </c>
      <c r="C6712" s="20" t="s">
        <v>13025</v>
      </c>
      <c r="D6712" s="20" t="s">
        <v>13026</v>
      </c>
      <c r="E6712" s="20" t="s">
        <v>13027</v>
      </c>
      <c r="H6712" s="20" t="s">
        <v>29</v>
      </c>
    </row>
    <row r="6713" customFormat="false" ht="15.75" hidden="false" customHeight="false" outlineLevel="0" collapsed="false">
      <c r="A6713" s="20" t="s">
        <v>13028</v>
      </c>
      <c r="B6713" s="20" t="s">
        <v>13024</v>
      </c>
      <c r="C6713" s="20" t="s">
        <v>13025</v>
      </c>
      <c r="D6713" s="20" t="s">
        <v>13026</v>
      </c>
      <c r="E6713" s="20" t="s">
        <v>13027</v>
      </c>
      <c r="H6713" s="20" t="s">
        <v>29</v>
      </c>
    </row>
    <row r="6714" customFormat="false" ht="15.75" hidden="false" customHeight="false" outlineLevel="0" collapsed="false">
      <c r="A6714" s="20" t="s">
        <v>13029</v>
      </c>
      <c r="B6714" s="20" t="s">
        <v>13030</v>
      </c>
      <c r="C6714" s="20" t="s">
        <v>13031</v>
      </c>
      <c r="D6714" s="20" t="s">
        <v>13032</v>
      </c>
      <c r="E6714" s="20" t="s">
        <v>13033</v>
      </c>
      <c r="H6714" s="20" t="s">
        <v>29</v>
      </c>
    </row>
    <row r="6715" customFormat="false" ht="15.75" hidden="false" customHeight="false" outlineLevel="0" collapsed="false">
      <c r="A6715" s="20" t="s">
        <v>13034</v>
      </c>
      <c r="B6715" s="20" t="s">
        <v>13030</v>
      </c>
      <c r="C6715" s="20" t="s">
        <v>13031</v>
      </c>
      <c r="D6715" s="20" t="s">
        <v>13032</v>
      </c>
      <c r="E6715" s="20" t="s">
        <v>13033</v>
      </c>
      <c r="H6715" s="20" t="s">
        <v>29</v>
      </c>
    </row>
    <row r="6716" customFormat="false" ht="15.75" hidden="false" customHeight="false" outlineLevel="0" collapsed="false">
      <c r="A6716" s="20" t="s">
        <v>13035</v>
      </c>
      <c r="B6716" s="20" t="s">
        <v>13030</v>
      </c>
      <c r="C6716" s="20" t="s">
        <v>13036</v>
      </c>
      <c r="D6716" s="20" t="s">
        <v>13032</v>
      </c>
      <c r="E6716" s="20" t="s">
        <v>13033</v>
      </c>
      <c r="H6716" s="20" t="s">
        <v>29</v>
      </c>
    </row>
    <row r="6717" customFormat="false" ht="15.75" hidden="false" customHeight="false" outlineLevel="0" collapsed="false">
      <c r="A6717" s="20" t="s">
        <v>13037</v>
      </c>
      <c r="B6717" s="20" t="s">
        <v>13030</v>
      </c>
      <c r="C6717" s="20" t="s">
        <v>13036</v>
      </c>
      <c r="D6717" s="20" t="s">
        <v>13032</v>
      </c>
      <c r="E6717" s="20" t="s">
        <v>13033</v>
      </c>
      <c r="H6717" s="20" t="s">
        <v>29</v>
      </c>
    </row>
    <row r="6718" customFormat="false" ht="15.75" hidden="false" customHeight="false" outlineLevel="0" collapsed="false">
      <c r="A6718" s="20" t="s">
        <v>13038</v>
      </c>
      <c r="B6718" s="20" t="s">
        <v>13024</v>
      </c>
      <c r="C6718" s="20" t="s">
        <v>13039</v>
      </c>
      <c r="D6718" s="20" t="s">
        <v>13026</v>
      </c>
      <c r="E6718" s="20" t="s">
        <v>13027</v>
      </c>
      <c r="H6718" s="20" t="s">
        <v>29</v>
      </c>
    </row>
    <row r="6719" customFormat="false" ht="15.75" hidden="false" customHeight="false" outlineLevel="0" collapsed="false">
      <c r="A6719" s="20" t="s">
        <v>13040</v>
      </c>
      <c r="B6719" s="20" t="s">
        <v>13024</v>
      </c>
      <c r="C6719" s="20" t="s">
        <v>13039</v>
      </c>
      <c r="D6719" s="20" t="s">
        <v>13026</v>
      </c>
      <c r="E6719" s="20" t="s">
        <v>13027</v>
      </c>
      <c r="H6719" s="20" t="s">
        <v>29</v>
      </c>
    </row>
    <row r="6720" customFormat="false" ht="15.75" hidden="false" customHeight="false" outlineLevel="0" collapsed="false">
      <c r="A6720" s="20" t="s">
        <v>13041</v>
      </c>
      <c r="B6720" s="20" t="s">
        <v>13016</v>
      </c>
      <c r="C6720" s="20" t="s">
        <v>13042</v>
      </c>
      <c r="D6720" s="20" t="s">
        <v>13043</v>
      </c>
      <c r="E6720" s="20" t="s">
        <v>13044</v>
      </c>
      <c r="F6720" s="20" t="s">
        <v>13045</v>
      </c>
      <c r="H6720" s="20" t="s">
        <v>29</v>
      </c>
    </row>
    <row r="6721" customFormat="false" ht="15.75" hidden="false" customHeight="false" outlineLevel="0" collapsed="false">
      <c r="A6721" s="20" t="s">
        <v>13046</v>
      </c>
      <c r="B6721" s="20" t="s">
        <v>13016</v>
      </c>
      <c r="C6721" s="20" t="s">
        <v>13042</v>
      </c>
      <c r="D6721" s="20" t="s">
        <v>13043</v>
      </c>
      <c r="E6721" s="20" t="s">
        <v>13044</v>
      </c>
      <c r="F6721" s="20" t="s">
        <v>13045</v>
      </c>
      <c r="H6721" s="20" t="s">
        <v>29</v>
      </c>
    </row>
    <row r="6722" customFormat="false" ht="15.75" hidden="false" customHeight="false" outlineLevel="0" collapsed="false">
      <c r="A6722" s="20" t="s">
        <v>13047</v>
      </c>
      <c r="B6722" s="20" t="s">
        <v>13048</v>
      </c>
      <c r="C6722" s="20" t="s">
        <v>13049</v>
      </c>
      <c r="D6722" s="20" t="s">
        <v>13050</v>
      </c>
      <c r="E6722" s="20" t="s">
        <v>7581</v>
      </c>
      <c r="H6722" s="20" t="s">
        <v>29</v>
      </c>
    </row>
    <row r="6723" customFormat="false" ht="15.75" hidden="false" customHeight="false" outlineLevel="0" collapsed="false">
      <c r="A6723" s="20" t="s">
        <v>13051</v>
      </c>
      <c r="B6723" s="20" t="s">
        <v>13048</v>
      </c>
      <c r="C6723" s="20" t="s">
        <v>13049</v>
      </c>
      <c r="D6723" s="20" t="s">
        <v>13050</v>
      </c>
      <c r="E6723" s="20" t="s">
        <v>7581</v>
      </c>
      <c r="H6723" s="20" t="s">
        <v>29</v>
      </c>
    </row>
    <row r="6724" customFormat="false" ht="15.75" hidden="false" customHeight="false" outlineLevel="0" collapsed="false">
      <c r="A6724" s="20" t="s">
        <v>13052</v>
      </c>
      <c r="B6724" s="20" t="s">
        <v>13053</v>
      </c>
      <c r="C6724" s="20" t="s">
        <v>13054</v>
      </c>
      <c r="D6724" s="20" t="s">
        <v>13055</v>
      </c>
      <c r="E6724" s="20" t="s">
        <v>13056</v>
      </c>
      <c r="H6724" s="20" t="s">
        <v>29</v>
      </c>
    </row>
    <row r="6725" customFormat="false" ht="15.75" hidden="false" customHeight="false" outlineLevel="0" collapsed="false">
      <c r="A6725" s="20" t="s">
        <v>13057</v>
      </c>
      <c r="B6725" s="20" t="s">
        <v>13053</v>
      </c>
      <c r="C6725" s="20" t="s">
        <v>13054</v>
      </c>
      <c r="D6725" s="20" t="s">
        <v>13055</v>
      </c>
      <c r="E6725" s="20" t="s">
        <v>13056</v>
      </c>
      <c r="H6725" s="20" t="s">
        <v>29</v>
      </c>
    </row>
    <row r="6726" customFormat="false" ht="15.75" hidden="false" customHeight="false" outlineLevel="0" collapsed="false">
      <c r="A6726" s="20" t="s">
        <v>13058</v>
      </c>
      <c r="B6726" s="20" t="s">
        <v>13059</v>
      </c>
      <c r="C6726" s="20" t="s">
        <v>13060</v>
      </c>
      <c r="D6726" s="20" t="s">
        <v>13061</v>
      </c>
      <c r="E6726" s="20" t="s">
        <v>13062</v>
      </c>
      <c r="F6726" s="20" t="s">
        <v>7644</v>
      </c>
      <c r="H6726" s="20" t="s">
        <v>29</v>
      </c>
    </row>
    <row r="6727" customFormat="false" ht="15.75" hidden="false" customHeight="false" outlineLevel="0" collapsed="false">
      <c r="A6727" s="20" t="s">
        <v>13063</v>
      </c>
      <c r="B6727" s="20" t="s">
        <v>13059</v>
      </c>
      <c r="C6727" s="20" t="s">
        <v>13060</v>
      </c>
      <c r="D6727" s="20" t="s">
        <v>13061</v>
      </c>
      <c r="E6727" s="20" t="s">
        <v>13062</v>
      </c>
      <c r="F6727" s="20" t="s">
        <v>7644</v>
      </c>
      <c r="H6727" s="20" t="s">
        <v>29</v>
      </c>
    </row>
    <row r="6728" customFormat="false" ht="15.75" hidden="false" customHeight="false" outlineLevel="0" collapsed="false">
      <c r="A6728" s="20" t="s">
        <v>13064</v>
      </c>
      <c r="B6728" s="20" t="s">
        <v>13065</v>
      </c>
      <c r="C6728" s="20" t="s">
        <v>13066</v>
      </c>
      <c r="D6728" s="20" t="s">
        <v>13067</v>
      </c>
      <c r="H6728" s="20" t="s">
        <v>29</v>
      </c>
    </row>
    <row r="6729" customFormat="false" ht="15.75" hidden="false" customHeight="false" outlineLevel="0" collapsed="false">
      <c r="A6729" s="20" t="s">
        <v>13068</v>
      </c>
      <c r="B6729" s="20" t="s">
        <v>13065</v>
      </c>
      <c r="C6729" s="20" t="s">
        <v>13066</v>
      </c>
      <c r="D6729" s="20" t="s">
        <v>13067</v>
      </c>
      <c r="H6729" s="20" t="s">
        <v>29</v>
      </c>
    </row>
    <row r="6730" customFormat="false" ht="15.75" hidden="false" customHeight="false" outlineLevel="0" collapsed="false">
      <c r="A6730" s="20" t="s">
        <v>13069</v>
      </c>
      <c r="B6730" s="20" t="s">
        <v>13070</v>
      </c>
      <c r="C6730" s="20" t="s">
        <v>13071</v>
      </c>
      <c r="D6730" s="20" t="s">
        <v>13072</v>
      </c>
      <c r="E6730" s="20" t="s">
        <v>13073</v>
      </c>
      <c r="H6730" s="20" t="s">
        <v>29</v>
      </c>
    </row>
    <row r="6731" customFormat="false" ht="15.75" hidden="false" customHeight="false" outlineLevel="0" collapsed="false">
      <c r="A6731" s="20" t="s">
        <v>13074</v>
      </c>
      <c r="B6731" s="20" t="s">
        <v>13070</v>
      </c>
      <c r="C6731" s="20" t="s">
        <v>13071</v>
      </c>
      <c r="D6731" s="20" t="s">
        <v>13072</v>
      </c>
      <c r="E6731" s="20" t="s">
        <v>13073</v>
      </c>
      <c r="H6731" s="20" t="s">
        <v>29</v>
      </c>
    </row>
    <row r="6732" customFormat="false" ht="15.75" hidden="false" customHeight="false" outlineLevel="0" collapsed="false">
      <c r="A6732" s="20" t="s">
        <v>13075</v>
      </c>
      <c r="B6732" s="20" t="s">
        <v>13076</v>
      </c>
      <c r="C6732" s="20" t="s">
        <v>13077</v>
      </c>
      <c r="D6732" s="20" t="s">
        <v>13078</v>
      </c>
      <c r="E6732" s="20" t="s">
        <v>13079</v>
      </c>
      <c r="H6732" s="20" t="s">
        <v>49</v>
      </c>
    </row>
    <row r="6733" customFormat="false" ht="15.75" hidden="false" customHeight="false" outlineLevel="0" collapsed="false">
      <c r="A6733" s="20" t="s">
        <v>13080</v>
      </c>
      <c r="B6733" s="20" t="s">
        <v>13076</v>
      </c>
      <c r="C6733" s="20" t="s">
        <v>13077</v>
      </c>
      <c r="D6733" s="20" t="s">
        <v>13078</v>
      </c>
      <c r="E6733" s="20" t="s">
        <v>13079</v>
      </c>
      <c r="H6733" s="20" t="s">
        <v>49</v>
      </c>
    </row>
    <row r="6734" customFormat="false" ht="15.75" hidden="false" customHeight="false" outlineLevel="0" collapsed="false">
      <c r="A6734" s="20" t="s">
        <v>13081</v>
      </c>
      <c r="B6734" s="20" t="s">
        <v>13076</v>
      </c>
      <c r="C6734" s="20" t="s">
        <v>13077</v>
      </c>
      <c r="D6734" s="20" t="s">
        <v>13082</v>
      </c>
      <c r="E6734" s="20" t="s">
        <v>13079</v>
      </c>
      <c r="H6734" s="20" t="s">
        <v>49</v>
      </c>
    </row>
    <row r="6735" customFormat="false" ht="15.75" hidden="false" customHeight="false" outlineLevel="0" collapsed="false">
      <c r="A6735" s="20" t="s">
        <v>13083</v>
      </c>
      <c r="B6735" s="20" t="s">
        <v>13076</v>
      </c>
      <c r="C6735" s="20" t="s">
        <v>13077</v>
      </c>
      <c r="D6735" s="20" t="s">
        <v>13082</v>
      </c>
      <c r="E6735" s="20" t="s">
        <v>13079</v>
      </c>
      <c r="H6735" s="20" t="s">
        <v>49</v>
      </c>
    </row>
    <row r="6736" customFormat="false" ht="15.75" hidden="false" customHeight="false" outlineLevel="0" collapsed="false">
      <c r="A6736" s="20" t="s">
        <v>13084</v>
      </c>
      <c r="B6736" s="20" t="s">
        <v>13076</v>
      </c>
      <c r="C6736" s="20" t="s">
        <v>13085</v>
      </c>
      <c r="D6736" s="20" t="s">
        <v>13086</v>
      </c>
      <c r="E6736" s="20" t="s">
        <v>13079</v>
      </c>
      <c r="H6736" s="20" t="s">
        <v>49</v>
      </c>
    </row>
    <row r="6737" customFormat="false" ht="15.75" hidden="false" customHeight="false" outlineLevel="0" collapsed="false">
      <c r="A6737" s="20" t="s">
        <v>13087</v>
      </c>
      <c r="B6737" s="20" t="s">
        <v>13076</v>
      </c>
      <c r="C6737" s="20" t="s">
        <v>13085</v>
      </c>
      <c r="D6737" s="20" t="s">
        <v>13086</v>
      </c>
      <c r="E6737" s="20" t="s">
        <v>13079</v>
      </c>
      <c r="H6737" s="20" t="s">
        <v>49</v>
      </c>
    </row>
    <row r="6738" customFormat="false" ht="15.75" hidden="false" customHeight="false" outlineLevel="0" collapsed="false">
      <c r="A6738" s="20" t="s">
        <v>13088</v>
      </c>
      <c r="B6738" s="20" t="s">
        <v>13076</v>
      </c>
      <c r="C6738" s="20" t="s">
        <v>13077</v>
      </c>
      <c r="D6738" s="20" t="s">
        <v>13089</v>
      </c>
      <c r="E6738" s="20" t="s">
        <v>13079</v>
      </c>
      <c r="H6738" s="20" t="s">
        <v>49</v>
      </c>
    </row>
    <row r="6739" customFormat="false" ht="15.75" hidden="false" customHeight="false" outlineLevel="0" collapsed="false">
      <c r="A6739" s="20" t="s">
        <v>13090</v>
      </c>
      <c r="B6739" s="20" t="s">
        <v>13076</v>
      </c>
      <c r="C6739" s="20" t="s">
        <v>13077</v>
      </c>
      <c r="D6739" s="20" t="s">
        <v>13089</v>
      </c>
      <c r="E6739" s="20" t="s">
        <v>13079</v>
      </c>
      <c r="H6739" s="20" t="s">
        <v>49</v>
      </c>
    </row>
    <row r="6740" customFormat="false" ht="15.75" hidden="false" customHeight="false" outlineLevel="0" collapsed="false">
      <c r="A6740" s="20" t="s">
        <v>13091</v>
      </c>
      <c r="B6740" s="20" t="s">
        <v>13076</v>
      </c>
      <c r="C6740" s="20" t="s">
        <v>13077</v>
      </c>
      <c r="D6740" s="20" t="s">
        <v>13092</v>
      </c>
      <c r="E6740" s="20" t="s">
        <v>13079</v>
      </c>
      <c r="H6740" s="20" t="s">
        <v>49</v>
      </c>
    </row>
    <row r="6741" customFormat="false" ht="15.75" hidden="false" customHeight="false" outlineLevel="0" collapsed="false">
      <c r="A6741" s="20" t="s">
        <v>13093</v>
      </c>
      <c r="B6741" s="20" t="s">
        <v>13076</v>
      </c>
      <c r="C6741" s="20" t="s">
        <v>13077</v>
      </c>
      <c r="D6741" s="20" t="s">
        <v>13092</v>
      </c>
      <c r="E6741" s="20" t="s">
        <v>13079</v>
      </c>
      <c r="H6741" s="20" t="s">
        <v>49</v>
      </c>
    </row>
    <row r="6742" customFormat="false" ht="15.75" hidden="false" customHeight="false" outlineLevel="0" collapsed="false">
      <c r="A6742" s="20" t="s">
        <v>13094</v>
      </c>
      <c r="B6742" s="20" t="s">
        <v>13076</v>
      </c>
      <c r="C6742" s="20" t="s">
        <v>13077</v>
      </c>
      <c r="D6742" s="20" t="s">
        <v>13095</v>
      </c>
      <c r="E6742" s="20" t="s">
        <v>13079</v>
      </c>
      <c r="H6742" s="20" t="s">
        <v>49</v>
      </c>
    </row>
    <row r="6743" customFormat="false" ht="15.75" hidden="false" customHeight="false" outlineLevel="0" collapsed="false">
      <c r="A6743" s="20" t="s">
        <v>13096</v>
      </c>
      <c r="B6743" s="20" t="s">
        <v>13076</v>
      </c>
      <c r="C6743" s="20" t="s">
        <v>13077</v>
      </c>
      <c r="D6743" s="20" t="s">
        <v>13095</v>
      </c>
      <c r="E6743" s="20" t="s">
        <v>13079</v>
      </c>
      <c r="H6743" s="20" t="s">
        <v>49</v>
      </c>
    </row>
    <row r="6744" customFormat="false" ht="15.75" hidden="false" customHeight="false" outlineLevel="0" collapsed="false">
      <c r="A6744" s="20" t="s">
        <v>13097</v>
      </c>
      <c r="B6744" s="20" t="s">
        <v>13076</v>
      </c>
      <c r="C6744" s="20" t="s">
        <v>13077</v>
      </c>
      <c r="D6744" s="20" t="s">
        <v>13098</v>
      </c>
      <c r="E6744" s="20" t="s">
        <v>13079</v>
      </c>
      <c r="H6744" s="20" t="s">
        <v>49</v>
      </c>
    </row>
    <row r="6745" customFormat="false" ht="15.75" hidden="false" customHeight="false" outlineLevel="0" collapsed="false">
      <c r="A6745" s="20" t="s">
        <v>13099</v>
      </c>
      <c r="B6745" s="20" t="s">
        <v>13076</v>
      </c>
      <c r="C6745" s="20" t="s">
        <v>13077</v>
      </c>
      <c r="D6745" s="20" t="s">
        <v>13098</v>
      </c>
      <c r="E6745" s="20" t="s">
        <v>13079</v>
      </c>
      <c r="H6745" s="20" t="s">
        <v>49</v>
      </c>
    </row>
    <row r="6746" customFormat="false" ht="15.75" hidden="false" customHeight="false" outlineLevel="0" collapsed="false">
      <c r="A6746" s="20" t="s">
        <v>13100</v>
      </c>
      <c r="B6746" s="20" t="s">
        <v>13076</v>
      </c>
      <c r="C6746" s="20" t="s">
        <v>13077</v>
      </c>
      <c r="D6746" s="20" t="s">
        <v>13101</v>
      </c>
      <c r="E6746" s="20" t="s">
        <v>13079</v>
      </c>
      <c r="H6746" s="20" t="s">
        <v>49</v>
      </c>
    </row>
    <row r="6747" customFormat="false" ht="15.75" hidden="false" customHeight="false" outlineLevel="0" collapsed="false">
      <c r="A6747" s="20" t="s">
        <v>13102</v>
      </c>
      <c r="B6747" s="20" t="s">
        <v>13076</v>
      </c>
      <c r="C6747" s="20" t="s">
        <v>13077</v>
      </c>
      <c r="D6747" s="20" t="s">
        <v>13101</v>
      </c>
      <c r="E6747" s="20" t="s">
        <v>13079</v>
      </c>
      <c r="H6747" s="20" t="s">
        <v>49</v>
      </c>
    </row>
    <row r="6748" customFormat="false" ht="15.75" hidden="false" customHeight="false" outlineLevel="0" collapsed="false">
      <c r="A6748" s="20" t="s">
        <v>13103</v>
      </c>
      <c r="B6748" s="20" t="s">
        <v>13076</v>
      </c>
      <c r="C6748" s="20" t="s">
        <v>13077</v>
      </c>
      <c r="D6748" s="20" t="s">
        <v>13104</v>
      </c>
      <c r="E6748" s="20" t="s">
        <v>13079</v>
      </c>
      <c r="H6748" s="20" t="s">
        <v>49</v>
      </c>
    </row>
    <row r="6749" customFormat="false" ht="15.75" hidden="false" customHeight="false" outlineLevel="0" collapsed="false">
      <c r="A6749" s="20" t="s">
        <v>13105</v>
      </c>
      <c r="B6749" s="20" t="s">
        <v>13076</v>
      </c>
      <c r="C6749" s="20" t="s">
        <v>13077</v>
      </c>
      <c r="D6749" s="20" t="s">
        <v>13104</v>
      </c>
      <c r="E6749" s="20" t="s">
        <v>13079</v>
      </c>
      <c r="H6749" s="20" t="s">
        <v>49</v>
      </c>
    </row>
    <row r="6750" customFormat="false" ht="15.75" hidden="false" customHeight="false" outlineLevel="0" collapsed="false">
      <c r="A6750" s="20" t="s">
        <v>13106</v>
      </c>
      <c r="B6750" s="20" t="s">
        <v>13076</v>
      </c>
      <c r="C6750" s="20" t="s">
        <v>13077</v>
      </c>
      <c r="D6750" s="20" t="s">
        <v>13107</v>
      </c>
      <c r="H6750" s="20" t="s">
        <v>49</v>
      </c>
    </row>
    <row r="6751" customFormat="false" ht="15.75" hidden="false" customHeight="false" outlineLevel="0" collapsed="false">
      <c r="A6751" s="20" t="s">
        <v>13108</v>
      </c>
      <c r="B6751" s="20" t="s">
        <v>13076</v>
      </c>
      <c r="C6751" s="20" t="s">
        <v>13077</v>
      </c>
      <c r="D6751" s="20" t="s">
        <v>13107</v>
      </c>
      <c r="H6751" s="20" t="s">
        <v>49</v>
      </c>
    </row>
    <row r="6752" customFormat="false" ht="15.75" hidden="false" customHeight="false" outlineLevel="0" collapsed="false">
      <c r="A6752" s="20" t="s">
        <v>13109</v>
      </c>
      <c r="B6752" s="20" t="s">
        <v>13076</v>
      </c>
      <c r="C6752" s="20" t="s">
        <v>13077</v>
      </c>
      <c r="D6752" s="20" t="s">
        <v>13110</v>
      </c>
      <c r="E6752" s="20" t="s">
        <v>13079</v>
      </c>
      <c r="H6752" s="20" t="s">
        <v>49</v>
      </c>
    </row>
    <row r="6753" customFormat="false" ht="15.75" hidden="false" customHeight="false" outlineLevel="0" collapsed="false">
      <c r="A6753" s="20" t="s">
        <v>13111</v>
      </c>
      <c r="B6753" s="20" t="s">
        <v>13076</v>
      </c>
      <c r="C6753" s="20" t="s">
        <v>13077</v>
      </c>
      <c r="D6753" s="20" t="s">
        <v>13110</v>
      </c>
      <c r="E6753" s="20" t="s">
        <v>13079</v>
      </c>
      <c r="H6753" s="20" t="s">
        <v>49</v>
      </c>
    </row>
    <row r="6754" customFormat="false" ht="15.75" hidden="false" customHeight="false" outlineLevel="0" collapsed="false">
      <c r="A6754" s="20" t="s">
        <v>13112</v>
      </c>
      <c r="B6754" s="20" t="s">
        <v>13076</v>
      </c>
      <c r="C6754" s="20" t="s">
        <v>13077</v>
      </c>
      <c r="D6754" s="20" t="s">
        <v>13113</v>
      </c>
      <c r="E6754" s="20" t="s">
        <v>13079</v>
      </c>
      <c r="H6754" s="20" t="s">
        <v>49</v>
      </c>
    </row>
    <row r="6755" customFormat="false" ht="15.75" hidden="false" customHeight="false" outlineLevel="0" collapsed="false">
      <c r="A6755" s="20" t="s">
        <v>13114</v>
      </c>
      <c r="B6755" s="20" t="s">
        <v>13076</v>
      </c>
      <c r="C6755" s="20" t="s">
        <v>13077</v>
      </c>
      <c r="D6755" s="20" t="s">
        <v>13113</v>
      </c>
      <c r="E6755" s="20" t="s">
        <v>13079</v>
      </c>
      <c r="H6755" s="20" t="s">
        <v>49</v>
      </c>
    </row>
    <row r="6756" customFormat="false" ht="15.75" hidden="false" customHeight="false" outlineLevel="0" collapsed="false">
      <c r="A6756" s="20" t="s">
        <v>13115</v>
      </c>
      <c r="B6756" s="20" t="s">
        <v>13076</v>
      </c>
      <c r="C6756" s="20" t="s">
        <v>13077</v>
      </c>
      <c r="D6756" s="20" t="s">
        <v>13116</v>
      </c>
      <c r="E6756" s="20" t="s">
        <v>13079</v>
      </c>
      <c r="H6756" s="20" t="s">
        <v>49</v>
      </c>
    </row>
    <row r="6757" customFormat="false" ht="15.75" hidden="false" customHeight="false" outlineLevel="0" collapsed="false">
      <c r="A6757" s="20" t="s">
        <v>13117</v>
      </c>
      <c r="B6757" s="20" t="s">
        <v>13076</v>
      </c>
      <c r="C6757" s="20" t="s">
        <v>13077</v>
      </c>
      <c r="D6757" s="20" t="s">
        <v>13116</v>
      </c>
      <c r="E6757" s="20" t="s">
        <v>13079</v>
      </c>
      <c r="H6757" s="20" t="s">
        <v>49</v>
      </c>
    </row>
    <row r="6758" customFormat="false" ht="15.75" hidden="false" customHeight="false" outlineLevel="0" collapsed="false">
      <c r="A6758" s="20" t="s">
        <v>13118</v>
      </c>
      <c r="B6758" s="20" t="s">
        <v>13076</v>
      </c>
      <c r="C6758" s="20" t="s">
        <v>13077</v>
      </c>
      <c r="D6758" s="20" t="s">
        <v>13119</v>
      </c>
      <c r="E6758" s="20" t="s">
        <v>13079</v>
      </c>
      <c r="H6758" s="20" t="s">
        <v>49</v>
      </c>
    </row>
    <row r="6759" customFormat="false" ht="15.75" hidden="false" customHeight="false" outlineLevel="0" collapsed="false">
      <c r="A6759" s="20" t="s">
        <v>13120</v>
      </c>
      <c r="B6759" s="20" t="s">
        <v>13076</v>
      </c>
      <c r="C6759" s="20" t="s">
        <v>13077</v>
      </c>
      <c r="D6759" s="20" t="s">
        <v>13119</v>
      </c>
      <c r="E6759" s="20" t="s">
        <v>13079</v>
      </c>
      <c r="H6759" s="20" t="s">
        <v>49</v>
      </c>
    </row>
    <row r="6760" customFormat="false" ht="15.75" hidden="false" customHeight="false" outlineLevel="0" collapsed="false">
      <c r="A6760" s="20" t="s">
        <v>13121</v>
      </c>
      <c r="B6760" s="20" t="s">
        <v>13076</v>
      </c>
      <c r="C6760" s="20" t="s">
        <v>13077</v>
      </c>
      <c r="D6760" s="20" t="s">
        <v>13122</v>
      </c>
      <c r="E6760" s="20" t="s">
        <v>13079</v>
      </c>
      <c r="H6760" s="20" t="s">
        <v>49</v>
      </c>
    </row>
    <row r="6761" customFormat="false" ht="15.75" hidden="false" customHeight="false" outlineLevel="0" collapsed="false">
      <c r="A6761" s="20" t="s">
        <v>13123</v>
      </c>
      <c r="B6761" s="20" t="s">
        <v>13076</v>
      </c>
      <c r="C6761" s="20" t="s">
        <v>13077</v>
      </c>
      <c r="D6761" s="20" t="s">
        <v>13122</v>
      </c>
      <c r="E6761" s="20" t="s">
        <v>13079</v>
      </c>
      <c r="H6761" s="20" t="s">
        <v>49</v>
      </c>
    </row>
    <row r="6762" customFormat="false" ht="15.75" hidden="false" customHeight="false" outlineLevel="0" collapsed="false">
      <c r="A6762" s="20" t="s">
        <v>13124</v>
      </c>
      <c r="B6762" s="20" t="s">
        <v>13076</v>
      </c>
      <c r="C6762" s="20" t="s">
        <v>13077</v>
      </c>
      <c r="D6762" s="20" t="s">
        <v>13125</v>
      </c>
      <c r="E6762" s="20" t="s">
        <v>13079</v>
      </c>
      <c r="H6762" s="20" t="s">
        <v>49</v>
      </c>
    </row>
    <row r="6763" customFormat="false" ht="15.75" hidden="false" customHeight="false" outlineLevel="0" collapsed="false">
      <c r="A6763" s="20" t="s">
        <v>13126</v>
      </c>
      <c r="B6763" s="20" t="s">
        <v>13076</v>
      </c>
      <c r="C6763" s="20" t="s">
        <v>13077</v>
      </c>
      <c r="D6763" s="20" t="s">
        <v>13125</v>
      </c>
      <c r="E6763" s="20" t="s">
        <v>13079</v>
      </c>
      <c r="H6763" s="20" t="s">
        <v>49</v>
      </c>
    </row>
    <row r="6764" customFormat="false" ht="15.75" hidden="false" customHeight="false" outlineLevel="0" collapsed="false">
      <c r="A6764" s="20" t="s">
        <v>13127</v>
      </c>
      <c r="B6764" s="20" t="s">
        <v>13076</v>
      </c>
      <c r="C6764" s="20" t="s">
        <v>13077</v>
      </c>
      <c r="D6764" s="20" t="s">
        <v>13128</v>
      </c>
      <c r="E6764" s="20" t="s">
        <v>13079</v>
      </c>
      <c r="H6764" s="20" t="s">
        <v>49</v>
      </c>
    </row>
    <row r="6765" customFormat="false" ht="15.75" hidden="false" customHeight="false" outlineLevel="0" collapsed="false">
      <c r="A6765" s="20" t="s">
        <v>13129</v>
      </c>
      <c r="B6765" s="20" t="s">
        <v>13076</v>
      </c>
      <c r="C6765" s="20" t="s">
        <v>13077</v>
      </c>
      <c r="D6765" s="20" t="s">
        <v>13128</v>
      </c>
      <c r="E6765" s="20" t="s">
        <v>13079</v>
      </c>
      <c r="H6765" s="20" t="s">
        <v>49</v>
      </c>
    </row>
    <row r="6766" customFormat="false" ht="15.75" hidden="false" customHeight="false" outlineLevel="0" collapsed="false">
      <c r="A6766" s="20" t="s">
        <v>13130</v>
      </c>
      <c r="B6766" s="20" t="s">
        <v>13076</v>
      </c>
      <c r="C6766" s="20" t="s">
        <v>13077</v>
      </c>
      <c r="D6766" s="20" t="s">
        <v>13131</v>
      </c>
      <c r="E6766" s="20" t="s">
        <v>13079</v>
      </c>
      <c r="H6766" s="20" t="s">
        <v>49</v>
      </c>
    </row>
    <row r="6767" customFormat="false" ht="15.75" hidden="false" customHeight="false" outlineLevel="0" collapsed="false">
      <c r="A6767" s="20" t="s">
        <v>13132</v>
      </c>
      <c r="B6767" s="20" t="s">
        <v>13076</v>
      </c>
      <c r="C6767" s="20" t="s">
        <v>13077</v>
      </c>
      <c r="D6767" s="20" t="s">
        <v>13131</v>
      </c>
      <c r="E6767" s="20" t="s">
        <v>13079</v>
      </c>
      <c r="H6767" s="20" t="s">
        <v>49</v>
      </c>
    </row>
    <row r="6768" customFormat="false" ht="15.75" hidden="false" customHeight="false" outlineLevel="0" collapsed="false">
      <c r="A6768" s="20" t="s">
        <v>13133</v>
      </c>
      <c r="B6768" s="20" t="s">
        <v>13076</v>
      </c>
      <c r="C6768" s="20" t="s">
        <v>13077</v>
      </c>
      <c r="D6768" s="20" t="s">
        <v>13134</v>
      </c>
      <c r="H6768" s="20" t="s">
        <v>49</v>
      </c>
    </row>
    <row r="6769" customFormat="false" ht="15.75" hidden="false" customHeight="false" outlineLevel="0" collapsed="false">
      <c r="A6769" s="20" t="s">
        <v>13135</v>
      </c>
      <c r="B6769" s="20" t="s">
        <v>13076</v>
      </c>
      <c r="C6769" s="20" t="s">
        <v>13077</v>
      </c>
      <c r="D6769" s="20" t="s">
        <v>13134</v>
      </c>
      <c r="H6769" s="20" t="s">
        <v>49</v>
      </c>
    </row>
    <row r="6770" customFormat="false" ht="15.75" hidden="false" customHeight="false" outlineLevel="0" collapsed="false">
      <c r="A6770" s="20" t="s">
        <v>13136</v>
      </c>
      <c r="B6770" s="20" t="s">
        <v>13076</v>
      </c>
      <c r="C6770" s="20" t="s">
        <v>13077</v>
      </c>
      <c r="D6770" s="20" t="s">
        <v>13137</v>
      </c>
      <c r="H6770" s="20" t="s">
        <v>49</v>
      </c>
    </row>
    <row r="6771" customFormat="false" ht="15.75" hidden="false" customHeight="false" outlineLevel="0" collapsed="false">
      <c r="A6771" s="20" t="s">
        <v>13138</v>
      </c>
      <c r="B6771" s="20" t="s">
        <v>13076</v>
      </c>
      <c r="C6771" s="20" t="s">
        <v>13077</v>
      </c>
      <c r="D6771" s="20" t="s">
        <v>13137</v>
      </c>
      <c r="H6771" s="20" t="s">
        <v>49</v>
      </c>
    </row>
    <row r="6772" customFormat="false" ht="15.75" hidden="false" customHeight="false" outlineLevel="0" collapsed="false">
      <c r="A6772" s="20" t="s">
        <v>13139</v>
      </c>
      <c r="B6772" s="20" t="s">
        <v>13140</v>
      </c>
      <c r="C6772" s="20" t="s">
        <v>13141</v>
      </c>
      <c r="D6772" s="20" t="s">
        <v>13142</v>
      </c>
      <c r="H6772" s="20" t="s">
        <v>29</v>
      </c>
    </row>
    <row r="6773" customFormat="false" ht="15.75" hidden="false" customHeight="false" outlineLevel="0" collapsed="false">
      <c r="A6773" s="20" t="s">
        <v>13143</v>
      </c>
      <c r="B6773" s="20" t="s">
        <v>13140</v>
      </c>
      <c r="C6773" s="20" t="s">
        <v>13141</v>
      </c>
      <c r="D6773" s="20" t="s">
        <v>13142</v>
      </c>
      <c r="H6773" s="20" t="s">
        <v>29</v>
      </c>
    </row>
    <row r="6774" customFormat="false" ht="15.75" hidden="false" customHeight="false" outlineLevel="0" collapsed="false">
      <c r="A6774" s="20" t="s">
        <v>13144</v>
      </c>
      <c r="B6774" s="20" t="s">
        <v>13145</v>
      </c>
      <c r="C6774" s="20" t="s">
        <v>13146</v>
      </c>
      <c r="D6774" s="20" t="s">
        <v>13147</v>
      </c>
      <c r="E6774" s="20" t="s">
        <v>13148</v>
      </c>
      <c r="F6774" s="20" t="s">
        <v>13149</v>
      </c>
      <c r="G6774" s="20" t="s">
        <v>13150</v>
      </c>
      <c r="H6774" s="20" t="s">
        <v>103</v>
      </c>
    </row>
    <row r="6775" customFormat="false" ht="15.75" hidden="false" customHeight="false" outlineLevel="0" collapsed="false">
      <c r="A6775" s="20" t="s">
        <v>13151</v>
      </c>
      <c r="B6775" s="20" t="s">
        <v>13145</v>
      </c>
      <c r="C6775" s="20" t="s">
        <v>13146</v>
      </c>
      <c r="D6775" s="20" t="s">
        <v>13147</v>
      </c>
      <c r="E6775" s="20" t="s">
        <v>13148</v>
      </c>
      <c r="F6775" s="20" t="s">
        <v>13149</v>
      </c>
      <c r="G6775" s="20" t="s">
        <v>13150</v>
      </c>
      <c r="H6775" s="20" t="s">
        <v>103</v>
      </c>
    </row>
    <row r="6776" customFormat="false" ht="15.75" hidden="false" customHeight="false" outlineLevel="0" collapsed="false">
      <c r="A6776" s="20" t="s">
        <v>13152</v>
      </c>
      <c r="B6776" s="20" t="s">
        <v>13145</v>
      </c>
      <c r="C6776" s="20" t="s">
        <v>13153</v>
      </c>
      <c r="D6776" s="20" t="s">
        <v>13147</v>
      </c>
      <c r="E6776" s="20" t="s">
        <v>13148</v>
      </c>
      <c r="F6776" s="20" t="s">
        <v>13149</v>
      </c>
      <c r="G6776" s="20" t="s">
        <v>13150</v>
      </c>
      <c r="H6776" s="20" t="s">
        <v>103</v>
      </c>
    </row>
    <row r="6777" customFormat="false" ht="15.75" hidden="false" customHeight="false" outlineLevel="0" collapsed="false">
      <c r="A6777" s="20" t="s">
        <v>13154</v>
      </c>
      <c r="B6777" s="20" t="s">
        <v>13145</v>
      </c>
      <c r="C6777" s="20" t="s">
        <v>13153</v>
      </c>
      <c r="D6777" s="20" t="s">
        <v>13147</v>
      </c>
      <c r="E6777" s="20" t="s">
        <v>13148</v>
      </c>
      <c r="F6777" s="20" t="s">
        <v>13149</v>
      </c>
      <c r="G6777" s="20" t="s">
        <v>13150</v>
      </c>
      <c r="H6777" s="20" t="s">
        <v>103</v>
      </c>
    </row>
    <row r="6778" customFormat="false" ht="15.75" hidden="false" customHeight="false" outlineLevel="0" collapsed="false">
      <c r="A6778" s="20" t="s">
        <v>13155</v>
      </c>
      <c r="B6778" s="20" t="s">
        <v>13145</v>
      </c>
      <c r="C6778" s="20" t="s">
        <v>13156</v>
      </c>
      <c r="D6778" s="20" t="s">
        <v>13147</v>
      </c>
      <c r="E6778" s="20" t="s">
        <v>13148</v>
      </c>
      <c r="F6778" s="20" t="s">
        <v>13149</v>
      </c>
      <c r="G6778" s="20" t="s">
        <v>13150</v>
      </c>
      <c r="H6778" s="20" t="s">
        <v>103</v>
      </c>
    </row>
    <row r="6779" customFormat="false" ht="15.75" hidden="false" customHeight="false" outlineLevel="0" collapsed="false">
      <c r="A6779" s="20" t="s">
        <v>13157</v>
      </c>
      <c r="B6779" s="20" t="s">
        <v>13145</v>
      </c>
      <c r="C6779" s="20" t="s">
        <v>13156</v>
      </c>
      <c r="D6779" s="20" t="s">
        <v>13147</v>
      </c>
      <c r="E6779" s="20" t="s">
        <v>13148</v>
      </c>
      <c r="F6779" s="20" t="s">
        <v>13149</v>
      </c>
      <c r="G6779" s="20" t="s">
        <v>13150</v>
      </c>
      <c r="H6779" s="20" t="s">
        <v>103</v>
      </c>
    </row>
    <row r="6780" customFormat="false" ht="15.75" hidden="false" customHeight="false" outlineLevel="0" collapsed="false">
      <c r="A6780" s="20" t="s">
        <v>13158</v>
      </c>
      <c r="B6780" s="20" t="s">
        <v>13159</v>
      </c>
      <c r="C6780" s="20" t="s">
        <v>13160</v>
      </c>
      <c r="D6780" s="20" t="s">
        <v>13161</v>
      </c>
      <c r="E6780" s="20" t="s">
        <v>13162</v>
      </c>
      <c r="F6780" s="20" t="s">
        <v>13163</v>
      </c>
      <c r="H6780" s="20" t="s">
        <v>103</v>
      </c>
    </row>
    <row r="6781" customFormat="false" ht="15.75" hidden="false" customHeight="false" outlineLevel="0" collapsed="false">
      <c r="A6781" s="20" t="s">
        <v>13164</v>
      </c>
      <c r="B6781" s="20" t="s">
        <v>13159</v>
      </c>
      <c r="C6781" s="20" t="s">
        <v>13160</v>
      </c>
      <c r="D6781" s="20" t="s">
        <v>13161</v>
      </c>
      <c r="E6781" s="20" t="s">
        <v>13162</v>
      </c>
      <c r="F6781" s="20" t="s">
        <v>13163</v>
      </c>
      <c r="H6781" s="20" t="s">
        <v>103</v>
      </c>
    </row>
    <row r="6782" customFormat="false" ht="15.75" hidden="false" customHeight="false" outlineLevel="0" collapsed="false">
      <c r="A6782" s="20" t="s">
        <v>13165</v>
      </c>
      <c r="B6782" s="20" t="s">
        <v>13159</v>
      </c>
      <c r="C6782" s="20" t="s">
        <v>13166</v>
      </c>
      <c r="D6782" s="20" t="s">
        <v>13161</v>
      </c>
      <c r="E6782" s="20" t="s">
        <v>13162</v>
      </c>
      <c r="F6782" s="20" t="s">
        <v>13163</v>
      </c>
      <c r="H6782" s="20" t="s">
        <v>103</v>
      </c>
    </row>
    <row r="6783" customFormat="false" ht="15.75" hidden="false" customHeight="false" outlineLevel="0" collapsed="false">
      <c r="A6783" s="20" t="s">
        <v>13167</v>
      </c>
      <c r="B6783" s="20" t="s">
        <v>13159</v>
      </c>
      <c r="C6783" s="20" t="s">
        <v>13166</v>
      </c>
      <c r="D6783" s="20" t="s">
        <v>13161</v>
      </c>
      <c r="E6783" s="20" t="s">
        <v>13162</v>
      </c>
      <c r="F6783" s="20" t="s">
        <v>13163</v>
      </c>
      <c r="H6783" s="20" t="s">
        <v>103</v>
      </c>
    </row>
    <row r="6784" customFormat="false" ht="15.75" hidden="false" customHeight="false" outlineLevel="0" collapsed="false">
      <c r="A6784" s="20" t="s">
        <v>13168</v>
      </c>
      <c r="B6784" s="20" t="s">
        <v>13159</v>
      </c>
      <c r="C6784" s="20" t="s">
        <v>13169</v>
      </c>
      <c r="D6784" s="20" t="s">
        <v>13161</v>
      </c>
      <c r="E6784" s="20" t="s">
        <v>13162</v>
      </c>
      <c r="F6784" s="20" t="s">
        <v>13163</v>
      </c>
      <c r="H6784" s="20" t="s">
        <v>103</v>
      </c>
    </row>
    <row r="6785" customFormat="false" ht="15.75" hidden="false" customHeight="false" outlineLevel="0" collapsed="false">
      <c r="A6785" s="20" t="s">
        <v>13170</v>
      </c>
      <c r="B6785" s="20" t="s">
        <v>13159</v>
      </c>
      <c r="C6785" s="20" t="s">
        <v>13169</v>
      </c>
      <c r="D6785" s="20" t="s">
        <v>13161</v>
      </c>
      <c r="E6785" s="20" t="s">
        <v>13162</v>
      </c>
      <c r="F6785" s="20" t="s">
        <v>13163</v>
      </c>
      <c r="H6785" s="20" t="s">
        <v>103</v>
      </c>
    </row>
    <row r="6786" customFormat="false" ht="15.75" hidden="false" customHeight="false" outlineLevel="0" collapsed="false">
      <c r="A6786" s="20" t="s">
        <v>13171</v>
      </c>
      <c r="B6786" s="20" t="s">
        <v>13159</v>
      </c>
      <c r="C6786" s="20" t="s">
        <v>13172</v>
      </c>
      <c r="D6786" s="20" t="s">
        <v>13161</v>
      </c>
      <c r="E6786" s="20" t="s">
        <v>13162</v>
      </c>
      <c r="F6786" s="20" t="s">
        <v>13163</v>
      </c>
      <c r="H6786" s="20" t="s">
        <v>103</v>
      </c>
    </row>
    <row r="6787" customFormat="false" ht="15.75" hidden="false" customHeight="false" outlineLevel="0" collapsed="false">
      <c r="A6787" s="20" t="s">
        <v>13173</v>
      </c>
      <c r="B6787" s="20" t="s">
        <v>13159</v>
      </c>
      <c r="C6787" s="20" t="s">
        <v>13172</v>
      </c>
      <c r="D6787" s="20" t="s">
        <v>13161</v>
      </c>
      <c r="E6787" s="20" t="s">
        <v>13162</v>
      </c>
      <c r="F6787" s="20" t="s">
        <v>13163</v>
      </c>
      <c r="H6787" s="20" t="s">
        <v>103</v>
      </c>
    </row>
    <row r="6788" customFormat="false" ht="15.75" hidden="false" customHeight="false" outlineLevel="0" collapsed="false">
      <c r="A6788" s="20" t="s">
        <v>13174</v>
      </c>
      <c r="B6788" s="20" t="s">
        <v>13159</v>
      </c>
      <c r="C6788" s="20" t="s">
        <v>13175</v>
      </c>
      <c r="D6788" s="20" t="s">
        <v>13161</v>
      </c>
      <c r="E6788" s="20" t="s">
        <v>13162</v>
      </c>
      <c r="F6788" s="20" t="s">
        <v>13163</v>
      </c>
      <c r="H6788" s="20" t="s">
        <v>103</v>
      </c>
    </row>
    <row r="6789" customFormat="false" ht="15.75" hidden="false" customHeight="false" outlineLevel="0" collapsed="false">
      <c r="A6789" s="20" t="s">
        <v>13176</v>
      </c>
      <c r="B6789" s="20" t="s">
        <v>13159</v>
      </c>
      <c r="C6789" s="20" t="s">
        <v>13175</v>
      </c>
      <c r="D6789" s="20" t="s">
        <v>13161</v>
      </c>
      <c r="E6789" s="20" t="s">
        <v>13162</v>
      </c>
      <c r="F6789" s="20" t="s">
        <v>13163</v>
      </c>
      <c r="H6789" s="20" t="s">
        <v>103</v>
      </c>
    </row>
    <row r="6790" customFormat="false" ht="15.75" hidden="false" customHeight="false" outlineLevel="0" collapsed="false">
      <c r="A6790" s="20" t="s">
        <v>13177</v>
      </c>
      <c r="B6790" s="20" t="s">
        <v>13178</v>
      </c>
      <c r="C6790" s="20" t="s">
        <v>13179</v>
      </c>
      <c r="D6790" s="20" t="s">
        <v>13180</v>
      </c>
      <c r="H6790" s="20" t="s">
        <v>53</v>
      </c>
    </row>
    <row r="6791" customFormat="false" ht="15.75" hidden="false" customHeight="false" outlineLevel="0" collapsed="false">
      <c r="A6791" s="20" t="s">
        <v>13181</v>
      </c>
      <c r="B6791" s="20" t="s">
        <v>13178</v>
      </c>
      <c r="C6791" s="20" t="s">
        <v>13179</v>
      </c>
      <c r="D6791" s="20" t="s">
        <v>13180</v>
      </c>
      <c r="H6791" s="20" t="s">
        <v>53</v>
      </c>
    </row>
    <row r="6792" customFormat="false" ht="15.75" hidden="false" customHeight="false" outlineLevel="0" collapsed="false">
      <c r="A6792" s="20" t="s">
        <v>13182</v>
      </c>
      <c r="B6792" s="20" t="s">
        <v>13183</v>
      </c>
      <c r="C6792" s="20" t="s">
        <v>13184</v>
      </c>
      <c r="D6792" s="20" t="s">
        <v>13185</v>
      </c>
      <c r="H6792" s="20" t="s">
        <v>53</v>
      </c>
    </row>
    <row r="6793" customFormat="false" ht="15.75" hidden="false" customHeight="false" outlineLevel="0" collapsed="false">
      <c r="A6793" s="20" t="s">
        <v>13186</v>
      </c>
      <c r="B6793" s="20" t="s">
        <v>13183</v>
      </c>
      <c r="C6793" s="20" t="s">
        <v>13184</v>
      </c>
      <c r="D6793" s="20" t="s">
        <v>13185</v>
      </c>
      <c r="H6793" s="20" t="s">
        <v>53</v>
      </c>
    </row>
    <row r="6794" customFormat="false" ht="15.75" hidden="false" customHeight="false" outlineLevel="0" collapsed="false">
      <c r="A6794" s="20" t="s">
        <v>13187</v>
      </c>
      <c r="B6794" s="20" t="s">
        <v>13188</v>
      </c>
      <c r="C6794" s="20" t="s">
        <v>13189</v>
      </c>
      <c r="D6794" s="20" t="s">
        <v>13190</v>
      </c>
      <c r="E6794" s="20" t="s">
        <v>13191</v>
      </c>
      <c r="F6794" s="20" t="s">
        <v>13192</v>
      </c>
      <c r="G6794" s="20" t="s">
        <v>13193</v>
      </c>
      <c r="H6794" s="20" t="s">
        <v>103</v>
      </c>
    </row>
    <row r="6795" customFormat="false" ht="15.75" hidden="false" customHeight="false" outlineLevel="0" collapsed="false">
      <c r="A6795" s="20" t="s">
        <v>13194</v>
      </c>
      <c r="B6795" s="20" t="s">
        <v>13188</v>
      </c>
      <c r="C6795" s="20" t="s">
        <v>13189</v>
      </c>
      <c r="D6795" s="20" t="s">
        <v>13190</v>
      </c>
      <c r="E6795" s="20" t="s">
        <v>13191</v>
      </c>
      <c r="F6795" s="20" t="s">
        <v>13192</v>
      </c>
      <c r="G6795" s="20" t="s">
        <v>13193</v>
      </c>
      <c r="H6795" s="20" t="s">
        <v>103</v>
      </c>
    </row>
    <row r="6796" customFormat="false" ht="15.75" hidden="false" customHeight="false" outlineLevel="0" collapsed="false">
      <c r="A6796" s="20" t="s">
        <v>13195</v>
      </c>
      <c r="B6796" s="20" t="s">
        <v>13188</v>
      </c>
      <c r="C6796" s="20" t="s">
        <v>13189</v>
      </c>
      <c r="D6796" s="20" t="s">
        <v>13190</v>
      </c>
      <c r="E6796" s="20" t="s">
        <v>13191</v>
      </c>
      <c r="F6796" s="20" t="s">
        <v>13192</v>
      </c>
      <c r="G6796" s="20" t="s">
        <v>13196</v>
      </c>
      <c r="H6796" s="20" t="s">
        <v>103</v>
      </c>
    </row>
    <row r="6797" customFormat="false" ht="15.75" hidden="false" customHeight="false" outlineLevel="0" collapsed="false">
      <c r="A6797" s="20" t="s">
        <v>13197</v>
      </c>
      <c r="B6797" s="20" t="s">
        <v>13188</v>
      </c>
      <c r="C6797" s="20" t="s">
        <v>13189</v>
      </c>
      <c r="D6797" s="20" t="s">
        <v>13190</v>
      </c>
      <c r="E6797" s="20" t="s">
        <v>13191</v>
      </c>
      <c r="F6797" s="20" t="s">
        <v>13192</v>
      </c>
      <c r="G6797" s="20" t="s">
        <v>13196</v>
      </c>
      <c r="H6797" s="20" t="s">
        <v>103</v>
      </c>
    </row>
    <row r="6798" customFormat="false" ht="15.75" hidden="false" customHeight="false" outlineLevel="0" collapsed="false">
      <c r="A6798" s="20" t="s">
        <v>13198</v>
      </c>
      <c r="B6798" s="20" t="s">
        <v>13188</v>
      </c>
      <c r="C6798" s="20" t="s">
        <v>13189</v>
      </c>
      <c r="D6798" s="20" t="s">
        <v>13190</v>
      </c>
      <c r="E6798" s="20" t="s">
        <v>13191</v>
      </c>
      <c r="F6798" s="20" t="s">
        <v>13192</v>
      </c>
      <c r="G6798" s="20" t="s">
        <v>13199</v>
      </c>
      <c r="H6798" s="20" t="s">
        <v>103</v>
      </c>
    </row>
    <row r="6799" customFormat="false" ht="15.75" hidden="false" customHeight="false" outlineLevel="0" collapsed="false">
      <c r="A6799" s="20" t="s">
        <v>13200</v>
      </c>
      <c r="B6799" s="20" t="s">
        <v>13188</v>
      </c>
      <c r="C6799" s="20" t="s">
        <v>13189</v>
      </c>
      <c r="D6799" s="20" t="s">
        <v>13190</v>
      </c>
      <c r="E6799" s="20" t="s">
        <v>13191</v>
      </c>
      <c r="F6799" s="20" t="s">
        <v>13192</v>
      </c>
      <c r="G6799" s="20" t="s">
        <v>13199</v>
      </c>
      <c r="H6799" s="20" t="s">
        <v>103</v>
      </c>
    </row>
    <row r="6800" customFormat="false" ht="15.75" hidden="false" customHeight="false" outlineLevel="0" collapsed="false">
      <c r="A6800" s="20" t="s">
        <v>13201</v>
      </c>
      <c r="B6800" s="20" t="s">
        <v>9871</v>
      </c>
      <c r="C6800" s="20" t="s">
        <v>13202</v>
      </c>
      <c r="D6800" s="20" t="s">
        <v>13203</v>
      </c>
      <c r="E6800" s="20" t="s">
        <v>13204</v>
      </c>
      <c r="F6800" s="20" t="s">
        <v>13205</v>
      </c>
      <c r="H6800" s="20" t="s">
        <v>103</v>
      </c>
    </row>
    <row r="6801" customFormat="false" ht="15.75" hidden="false" customHeight="false" outlineLevel="0" collapsed="false">
      <c r="A6801" s="20" t="s">
        <v>13206</v>
      </c>
      <c r="B6801" s="20" t="s">
        <v>9871</v>
      </c>
      <c r="C6801" s="20" t="s">
        <v>13202</v>
      </c>
      <c r="D6801" s="20" t="s">
        <v>13203</v>
      </c>
      <c r="E6801" s="20" t="s">
        <v>13204</v>
      </c>
      <c r="F6801" s="20" t="s">
        <v>13205</v>
      </c>
      <c r="H6801" s="20" t="s">
        <v>103</v>
      </c>
    </row>
    <row r="6802" customFormat="false" ht="15.75" hidden="false" customHeight="false" outlineLevel="0" collapsed="false">
      <c r="A6802" s="20" t="s">
        <v>13207</v>
      </c>
      <c r="B6802" s="20" t="s">
        <v>9871</v>
      </c>
      <c r="C6802" s="20" t="s">
        <v>13202</v>
      </c>
      <c r="D6802" s="20" t="s">
        <v>13203</v>
      </c>
      <c r="E6802" s="20" t="s">
        <v>13208</v>
      </c>
      <c r="F6802" s="20" t="s">
        <v>13209</v>
      </c>
      <c r="H6802" s="20" t="s">
        <v>103</v>
      </c>
    </row>
    <row r="6803" customFormat="false" ht="15.75" hidden="false" customHeight="false" outlineLevel="0" collapsed="false">
      <c r="A6803" s="20" t="s">
        <v>13210</v>
      </c>
      <c r="B6803" s="20" t="s">
        <v>9871</v>
      </c>
      <c r="C6803" s="20" t="s">
        <v>13202</v>
      </c>
      <c r="D6803" s="20" t="s">
        <v>13203</v>
      </c>
      <c r="E6803" s="20" t="s">
        <v>13208</v>
      </c>
      <c r="F6803" s="20" t="s">
        <v>13209</v>
      </c>
      <c r="H6803" s="20" t="s">
        <v>103</v>
      </c>
    </row>
    <row r="6804" customFormat="false" ht="15.75" hidden="false" customHeight="false" outlineLevel="0" collapsed="false">
      <c r="A6804" s="20" t="s">
        <v>13211</v>
      </c>
      <c r="B6804" s="20" t="s">
        <v>9871</v>
      </c>
      <c r="C6804" s="20" t="s">
        <v>13202</v>
      </c>
      <c r="D6804" s="20" t="s">
        <v>13203</v>
      </c>
      <c r="E6804" s="20" t="s">
        <v>13212</v>
      </c>
      <c r="F6804" s="20" t="s">
        <v>13209</v>
      </c>
      <c r="H6804" s="20" t="s">
        <v>103</v>
      </c>
    </row>
    <row r="6805" customFormat="false" ht="15.75" hidden="false" customHeight="false" outlineLevel="0" collapsed="false">
      <c r="A6805" s="20" t="s">
        <v>13213</v>
      </c>
      <c r="B6805" s="20" t="s">
        <v>9871</v>
      </c>
      <c r="C6805" s="20" t="s">
        <v>13202</v>
      </c>
      <c r="D6805" s="20" t="s">
        <v>13203</v>
      </c>
      <c r="E6805" s="20" t="s">
        <v>13212</v>
      </c>
      <c r="F6805" s="20" t="s">
        <v>13209</v>
      </c>
      <c r="H6805" s="20" t="s">
        <v>103</v>
      </c>
    </row>
    <row r="6806" customFormat="false" ht="15.75" hidden="false" customHeight="false" outlineLevel="0" collapsed="false">
      <c r="A6806" s="20" t="s">
        <v>13214</v>
      </c>
      <c r="B6806" s="20" t="s">
        <v>9871</v>
      </c>
      <c r="C6806" s="20" t="s">
        <v>13202</v>
      </c>
      <c r="D6806" s="20" t="s">
        <v>13203</v>
      </c>
      <c r="E6806" s="20" t="s">
        <v>13215</v>
      </c>
      <c r="F6806" s="20" t="s">
        <v>13209</v>
      </c>
      <c r="H6806" s="20" t="s">
        <v>103</v>
      </c>
    </row>
    <row r="6807" customFormat="false" ht="15.75" hidden="false" customHeight="false" outlineLevel="0" collapsed="false">
      <c r="A6807" s="20" t="s">
        <v>13216</v>
      </c>
      <c r="B6807" s="20" t="s">
        <v>9871</v>
      </c>
      <c r="C6807" s="20" t="s">
        <v>13202</v>
      </c>
      <c r="D6807" s="20" t="s">
        <v>13203</v>
      </c>
      <c r="E6807" s="20" t="s">
        <v>13215</v>
      </c>
      <c r="F6807" s="20" t="s">
        <v>13209</v>
      </c>
      <c r="H6807" s="20" t="s">
        <v>103</v>
      </c>
    </row>
    <row r="6808" customFormat="false" ht="15.75" hidden="false" customHeight="false" outlineLevel="0" collapsed="false">
      <c r="A6808" s="20" t="s">
        <v>13217</v>
      </c>
      <c r="B6808" s="20" t="s">
        <v>9871</v>
      </c>
      <c r="C6808" s="20" t="s">
        <v>13202</v>
      </c>
      <c r="D6808" s="20" t="s">
        <v>13203</v>
      </c>
      <c r="E6808" s="20" t="s">
        <v>13218</v>
      </c>
      <c r="F6808" s="20" t="s">
        <v>13209</v>
      </c>
      <c r="H6808" s="20" t="s">
        <v>103</v>
      </c>
    </row>
    <row r="6809" customFormat="false" ht="15.75" hidden="false" customHeight="false" outlineLevel="0" collapsed="false">
      <c r="A6809" s="20" t="s">
        <v>13219</v>
      </c>
      <c r="B6809" s="20" t="s">
        <v>9871</v>
      </c>
      <c r="C6809" s="20" t="s">
        <v>13202</v>
      </c>
      <c r="D6809" s="20" t="s">
        <v>13203</v>
      </c>
      <c r="E6809" s="20" t="s">
        <v>13218</v>
      </c>
      <c r="F6809" s="20" t="s">
        <v>13209</v>
      </c>
      <c r="H6809" s="20" t="s">
        <v>103</v>
      </c>
    </row>
    <row r="6810" customFormat="false" ht="15.75" hidden="false" customHeight="false" outlineLevel="0" collapsed="false">
      <c r="A6810" s="20" t="s">
        <v>13220</v>
      </c>
      <c r="B6810" s="20" t="s">
        <v>9871</v>
      </c>
      <c r="C6810" s="20" t="s">
        <v>13202</v>
      </c>
      <c r="D6810" s="20" t="s">
        <v>13203</v>
      </c>
      <c r="E6810" s="20" t="s">
        <v>13221</v>
      </c>
      <c r="F6810" s="20" t="s">
        <v>13209</v>
      </c>
      <c r="H6810" s="20" t="s">
        <v>103</v>
      </c>
    </row>
    <row r="6811" customFormat="false" ht="15.75" hidden="false" customHeight="false" outlineLevel="0" collapsed="false">
      <c r="A6811" s="20" t="s">
        <v>13222</v>
      </c>
      <c r="B6811" s="20" t="s">
        <v>9871</v>
      </c>
      <c r="C6811" s="20" t="s">
        <v>13202</v>
      </c>
      <c r="D6811" s="20" t="s">
        <v>13203</v>
      </c>
      <c r="E6811" s="20" t="s">
        <v>13221</v>
      </c>
      <c r="F6811" s="20" t="s">
        <v>13209</v>
      </c>
      <c r="H6811" s="20" t="s">
        <v>103</v>
      </c>
    </row>
    <row r="6812" customFormat="false" ht="15.75" hidden="false" customHeight="false" outlineLevel="0" collapsed="false">
      <c r="A6812" s="20" t="s">
        <v>13223</v>
      </c>
      <c r="B6812" s="20" t="s">
        <v>9871</v>
      </c>
      <c r="C6812" s="20" t="s">
        <v>13202</v>
      </c>
      <c r="D6812" s="20" t="s">
        <v>13203</v>
      </c>
      <c r="E6812" s="20" t="s">
        <v>13224</v>
      </c>
      <c r="F6812" s="20" t="s">
        <v>13209</v>
      </c>
      <c r="H6812" s="20" t="s">
        <v>103</v>
      </c>
    </row>
    <row r="6813" customFormat="false" ht="15.75" hidden="false" customHeight="false" outlineLevel="0" collapsed="false">
      <c r="A6813" s="20" t="s">
        <v>13225</v>
      </c>
      <c r="B6813" s="20" t="s">
        <v>9871</v>
      </c>
      <c r="C6813" s="20" t="s">
        <v>13202</v>
      </c>
      <c r="D6813" s="20" t="s">
        <v>13203</v>
      </c>
      <c r="E6813" s="20" t="s">
        <v>13224</v>
      </c>
      <c r="F6813" s="20" t="s">
        <v>13209</v>
      </c>
      <c r="H6813" s="20" t="s">
        <v>103</v>
      </c>
    </row>
    <row r="6814" customFormat="false" ht="15.75" hidden="false" customHeight="false" outlineLevel="0" collapsed="false">
      <c r="A6814" s="20" t="s">
        <v>13226</v>
      </c>
      <c r="B6814" s="20" t="s">
        <v>9871</v>
      </c>
      <c r="C6814" s="20" t="s">
        <v>13202</v>
      </c>
      <c r="D6814" s="20" t="s">
        <v>13203</v>
      </c>
      <c r="E6814" s="20" t="s">
        <v>13227</v>
      </c>
      <c r="F6814" s="20" t="s">
        <v>13209</v>
      </c>
      <c r="H6814" s="20" t="s">
        <v>103</v>
      </c>
    </row>
    <row r="6815" customFormat="false" ht="15.75" hidden="false" customHeight="false" outlineLevel="0" collapsed="false">
      <c r="A6815" s="20" t="s">
        <v>13228</v>
      </c>
      <c r="B6815" s="20" t="s">
        <v>9871</v>
      </c>
      <c r="C6815" s="20" t="s">
        <v>13202</v>
      </c>
      <c r="D6815" s="20" t="s">
        <v>13203</v>
      </c>
      <c r="E6815" s="20" t="s">
        <v>13227</v>
      </c>
      <c r="F6815" s="20" t="s">
        <v>13209</v>
      </c>
      <c r="H6815" s="20" t="s">
        <v>103</v>
      </c>
    </row>
    <row r="6816" customFormat="false" ht="15.75" hidden="false" customHeight="false" outlineLevel="0" collapsed="false">
      <c r="A6816" s="20" t="s">
        <v>13229</v>
      </c>
      <c r="B6816" s="20" t="s">
        <v>13230</v>
      </c>
      <c r="C6816" s="20" t="s">
        <v>13231</v>
      </c>
      <c r="D6816" s="20" t="s">
        <v>13232</v>
      </c>
      <c r="E6816" s="20" t="s">
        <v>13233</v>
      </c>
      <c r="F6816" s="20" t="s">
        <v>13234</v>
      </c>
      <c r="H6816" s="20" t="s">
        <v>103</v>
      </c>
    </row>
    <row r="6817" customFormat="false" ht="15.75" hidden="false" customHeight="false" outlineLevel="0" collapsed="false">
      <c r="A6817" s="20" t="s">
        <v>13235</v>
      </c>
      <c r="B6817" s="20" t="s">
        <v>13230</v>
      </c>
      <c r="C6817" s="20" t="s">
        <v>13231</v>
      </c>
      <c r="D6817" s="20" t="s">
        <v>13232</v>
      </c>
      <c r="E6817" s="20" t="s">
        <v>13233</v>
      </c>
      <c r="F6817" s="20" t="s">
        <v>13234</v>
      </c>
      <c r="H6817" s="20" t="s">
        <v>103</v>
      </c>
    </row>
    <row r="6818" customFormat="false" ht="15.75" hidden="false" customHeight="false" outlineLevel="0" collapsed="false">
      <c r="A6818" s="20" t="s">
        <v>13236</v>
      </c>
      <c r="B6818" s="20" t="s">
        <v>9871</v>
      </c>
      <c r="C6818" s="20" t="s">
        <v>13202</v>
      </c>
      <c r="D6818" s="20" t="s">
        <v>13203</v>
      </c>
      <c r="E6818" s="20" t="s">
        <v>13237</v>
      </c>
      <c r="F6818" s="20" t="s">
        <v>13209</v>
      </c>
      <c r="H6818" s="20" t="s">
        <v>103</v>
      </c>
    </row>
    <row r="6819" customFormat="false" ht="15.75" hidden="false" customHeight="false" outlineLevel="0" collapsed="false">
      <c r="A6819" s="20" t="s">
        <v>13238</v>
      </c>
      <c r="B6819" s="20" t="s">
        <v>9871</v>
      </c>
      <c r="C6819" s="20" t="s">
        <v>13202</v>
      </c>
      <c r="D6819" s="20" t="s">
        <v>13203</v>
      </c>
      <c r="E6819" s="20" t="s">
        <v>13237</v>
      </c>
      <c r="F6819" s="20" t="s">
        <v>13209</v>
      </c>
      <c r="H6819" s="20" t="s">
        <v>103</v>
      </c>
    </row>
    <row r="6820" customFormat="false" ht="15.75" hidden="false" customHeight="false" outlineLevel="0" collapsed="false">
      <c r="A6820" s="20" t="s">
        <v>13239</v>
      </c>
      <c r="B6820" s="20" t="s">
        <v>9871</v>
      </c>
      <c r="C6820" s="20" t="s">
        <v>13202</v>
      </c>
      <c r="D6820" s="20" t="s">
        <v>13203</v>
      </c>
      <c r="E6820" s="20" t="s">
        <v>13240</v>
      </c>
      <c r="F6820" s="20" t="s">
        <v>13209</v>
      </c>
      <c r="H6820" s="20" t="s">
        <v>103</v>
      </c>
    </row>
    <row r="6821" customFormat="false" ht="15.75" hidden="false" customHeight="false" outlineLevel="0" collapsed="false">
      <c r="A6821" s="20" t="s">
        <v>13241</v>
      </c>
      <c r="B6821" s="20" t="s">
        <v>9871</v>
      </c>
      <c r="C6821" s="20" t="s">
        <v>13202</v>
      </c>
      <c r="D6821" s="20" t="s">
        <v>13203</v>
      </c>
      <c r="E6821" s="20" t="s">
        <v>13240</v>
      </c>
      <c r="F6821" s="20" t="s">
        <v>13209</v>
      </c>
      <c r="H6821" s="20" t="s">
        <v>103</v>
      </c>
    </row>
    <row r="6822" customFormat="false" ht="15.75" hidden="false" customHeight="false" outlineLevel="0" collapsed="false">
      <c r="A6822" s="20" t="s">
        <v>13242</v>
      </c>
      <c r="B6822" s="20" t="s">
        <v>9871</v>
      </c>
      <c r="C6822" s="20" t="s">
        <v>13202</v>
      </c>
      <c r="D6822" s="20" t="s">
        <v>13203</v>
      </c>
      <c r="E6822" s="20" t="s">
        <v>13243</v>
      </c>
      <c r="F6822" s="20" t="s">
        <v>13209</v>
      </c>
      <c r="H6822" s="20" t="s">
        <v>103</v>
      </c>
    </row>
    <row r="6823" customFormat="false" ht="15.75" hidden="false" customHeight="false" outlineLevel="0" collapsed="false">
      <c r="A6823" s="20" t="s">
        <v>13244</v>
      </c>
      <c r="B6823" s="20" t="s">
        <v>9871</v>
      </c>
      <c r="C6823" s="20" t="s">
        <v>13202</v>
      </c>
      <c r="D6823" s="20" t="s">
        <v>13203</v>
      </c>
      <c r="E6823" s="20" t="s">
        <v>13243</v>
      </c>
      <c r="F6823" s="20" t="s">
        <v>13209</v>
      </c>
      <c r="H6823" s="20" t="s">
        <v>103</v>
      </c>
    </row>
    <row r="6824" customFormat="false" ht="15.75" hidden="false" customHeight="false" outlineLevel="0" collapsed="false">
      <c r="A6824" s="20" t="s">
        <v>13245</v>
      </c>
      <c r="B6824" s="20" t="s">
        <v>9871</v>
      </c>
      <c r="C6824" s="20" t="s">
        <v>13202</v>
      </c>
      <c r="D6824" s="20" t="s">
        <v>13203</v>
      </c>
      <c r="E6824" s="20" t="s">
        <v>13246</v>
      </c>
      <c r="F6824" s="20" t="s">
        <v>13209</v>
      </c>
      <c r="H6824" s="20" t="s">
        <v>103</v>
      </c>
    </row>
    <row r="6825" customFormat="false" ht="15.75" hidden="false" customHeight="false" outlineLevel="0" collapsed="false">
      <c r="A6825" s="20" t="s">
        <v>13247</v>
      </c>
      <c r="B6825" s="20" t="s">
        <v>9871</v>
      </c>
      <c r="C6825" s="20" t="s">
        <v>13202</v>
      </c>
      <c r="D6825" s="20" t="s">
        <v>13203</v>
      </c>
      <c r="E6825" s="20" t="s">
        <v>13246</v>
      </c>
      <c r="F6825" s="20" t="s">
        <v>13209</v>
      </c>
      <c r="H6825" s="20" t="s">
        <v>103</v>
      </c>
    </row>
    <row r="6826" customFormat="false" ht="15.75" hidden="false" customHeight="false" outlineLevel="0" collapsed="false">
      <c r="A6826" s="20" t="s">
        <v>13248</v>
      </c>
      <c r="B6826" s="20" t="s">
        <v>9871</v>
      </c>
      <c r="C6826" s="20" t="s">
        <v>13202</v>
      </c>
      <c r="D6826" s="20" t="s">
        <v>13203</v>
      </c>
      <c r="E6826" s="20" t="s">
        <v>13249</v>
      </c>
      <c r="F6826" s="20" t="s">
        <v>13209</v>
      </c>
      <c r="H6826" s="20" t="s">
        <v>103</v>
      </c>
    </row>
    <row r="6827" customFormat="false" ht="15.75" hidden="false" customHeight="false" outlineLevel="0" collapsed="false">
      <c r="A6827" s="20" t="s">
        <v>13250</v>
      </c>
      <c r="B6827" s="20" t="s">
        <v>9871</v>
      </c>
      <c r="C6827" s="20" t="s">
        <v>13202</v>
      </c>
      <c r="D6827" s="20" t="s">
        <v>13203</v>
      </c>
      <c r="E6827" s="20" t="s">
        <v>13249</v>
      </c>
      <c r="F6827" s="20" t="s">
        <v>13209</v>
      </c>
      <c r="H6827" s="20" t="s">
        <v>103</v>
      </c>
    </row>
    <row r="6828" customFormat="false" ht="15.75" hidden="false" customHeight="false" outlineLevel="0" collapsed="false">
      <c r="A6828" s="20" t="s">
        <v>13251</v>
      </c>
      <c r="B6828" s="20" t="s">
        <v>9871</v>
      </c>
      <c r="C6828" s="20" t="s">
        <v>13202</v>
      </c>
      <c r="D6828" s="20" t="s">
        <v>13203</v>
      </c>
      <c r="E6828" s="20" t="s">
        <v>13252</v>
      </c>
      <c r="F6828" s="20" t="s">
        <v>13209</v>
      </c>
      <c r="H6828" s="20" t="s">
        <v>103</v>
      </c>
    </row>
    <row r="6829" customFormat="false" ht="15.75" hidden="false" customHeight="false" outlineLevel="0" collapsed="false">
      <c r="A6829" s="20" t="s">
        <v>13253</v>
      </c>
      <c r="B6829" s="20" t="s">
        <v>9871</v>
      </c>
      <c r="C6829" s="20" t="s">
        <v>13202</v>
      </c>
      <c r="D6829" s="20" t="s">
        <v>13203</v>
      </c>
      <c r="E6829" s="20" t="s">
        <v>13252</v>
      </c>
      <c r="F6829" s="20" t="s">
        <v>13209</v>
      </c>
      <c r="H6829" s="20" t="s">
        <v>103</v>
      </c>
    </row>
    <row r="6830" customFormat="false" ht="15.75" hidden="false" customHeight="false" outlineLevel="0" collapsed="false">
      <c r="A6830" s="20" t="s">
        <v>13254</v>
      </c>
      <c r="B6830" s="20" t="s">
        <v>9871</v>
      </c>
      <c r="C6830" s="20" t="s">
        <v>13202</v>
      </c>
      <c r="D6830" s="20" t="s">
        <v>13203</v>
      </c>
      <c r="E6830" s="20" t="s">
        <v>13255</v>
      </c>
      <c r="F6830" s="20" t="s">
        <v>13209</v>
      </c>
      <c r="H6830" s="20" t="s">
        <v>103</v>
      </c>
    </row>
    <row r="6831" customFormat="false" ht="15.75" hidden="false" customHeight="false" outlineLevel="0" collapsed="false">
      <c r="A6831" s="20" t="s">
        <v>13256</v>
      </c>
      <c r="B6831" s="20" t="s">
        <v>9871</v>
      </c>
      <c r="C6831" s="20" t="s">
        <v>13202</v>
      </c>
      <c r="D6831" s="20" t="s">
        <v>13203</v>
      </c>
      <c r="E6831" s="20" t="s">
        <v>13255</v>
      </c>
      <c r="F6831" s="20" t="s">
        <v>13209</v>
      </c>
      <c r="H6831" s="20" t="s">
        <v>103</v>
      </c>
    </row>
    <row r="6832" customFormat="false" ht="15.75" hidden="false" customHeight="false" outlineLevel="0" collapsed="false">
      <c r="A6832" s="20" t="s">
        <v>13257</v>
      </c>
      <c r="B6832" s="20" t="s">
        <v>9871</v>
      </c>
      <c r="C6832" s="20" t="s">
        <v>13258</v>
      </c>
      <c r="D6832" s="20" t="s">
        <v>13203</v>
      </c>
      <c r="E6832" s="20" t="s">
        <v>13204</v>
      </c>
      <c r="F6832" s="20" t="s">
        <v>13259</v>
      </c>
      <c r="H6832" s="20" t="s">
        <v>103</v>
      </c>
    </row>
    <row r="6833" customFormat="false" ht="15.75" hidden="false" customHeight="false" outlineLevel="0" collapsed="false">
      <c r="A6833" s="20" t="s">
        <v>13260</v>
      </c>
      <c r="B6833" s="20" t="s">
        <v>9871</v>
      </c>
      <c r="C6833" s="20" t="s">
        <v>13258</v>
      </c>
      <c r="D6833" s="20" t="s">
        <v>13203</v>
      </c>
      <c r="E6833" s="20" t="s">
        <v>13204</v>
      </c>
      <c r="F6833" s="20" t="s">
        <v>13259</v>
      </c>
      <c r="H6833" s="20" t="s">
        <v>103</v>
      </c>
    </row>
    <row r="6834" customFormat="false" ht="15.75" hidden="false" customHeight="false" outlineLevel="0" collapsed="false">
      <c r="A6834" s="20" t="s">
        <v>13261</v>
      </c>
      <c r="B6834" s="20" t="s">
        <v>9871</v>
      </c>
      <c r="C6834" s="20" t="s">
        <v>13258</v>
      </c>
      <c r="D6834" s="20" t="s">
        <v>13203</v>
      </c>
      <c r="E6834" s="20" t="s">
        <v>13215</v>
      </c>
      <c r="F6834" s="20" t="s">
        <v>13209</v>
      </c>
      <c r="H6834" s="20" t="s">
        <v>103</v>
      </c>
    </row>
    <row r="6835" customFormat="false" ht="15.75" hidden="false" customHeight="false" outlineLevel="0" collapsed="false">
      <c r="A6835" s="20" t="s">
        <v>13262</v>
      </c>
      <c r="B6835" s="20" t="s">
        <v>9871</v>
      </c>
      <c r="C6835" s="20" t="s">
        <v>13258</v>
      </c>
      <c r="D6835" s="20" t="s">
        <v>13203</v>
      </c>
      <c r="E6835" s="20" t="s">
        <v>13215</v>
      </c>
      <c r="F6835" s="20" t="s">
        <v>13209</v>
      </c>
      <c r="H6835" s="20" t="s">
        <v>103</v>
      </c>
    </row>
    <row r="6836" customFormat="false" ht="15.75" hidden="false" customHeight="false" outlineLevel="0" collapsed="false">
      <c r="A6836" s="20" t="s">
        <v>13263</v>
      </c>
      <c r="B6836" s="20" t="s">
        <v>9871</v>
      </c>
      <c r="C6836" s="20" t="s">
        <v>13258</v>
      </c>
      <c r="D6836" s="20" t="s">
        <v>13203</v>
      </c>
      <c r="E6836" s="20" t="s">
        <v>13218</v>
      </c>
      <c r="F6836" s="20" t="s">
        <v>13209</v>
      </c>
      <c r="H6836" s="20" t="s">
        <v>103</v>
      </c>
    </row>
    <row r="6837" customFormat="false" ht="15.75" hidden="false" customHeight="false" outlineLevel="0" collapsed="false">
      <c r="A6837" s="20" t="s">
        <v>13264</v>
      </c>
      <c r="B6837" s="20" t="s">
        <v>9871</v>
      </c>
      <c r="C6837" s="20" t="s">
        <v>13258</v>
      </c>
      <c r="D6837" s="20" t="s">
        <v>13203</v>
      </c>
      <c r="E6837" s="20" t="s">
        <v>13218</v>
      </c>
      <c r="F6837" s="20" t="s">
        <v>13209</v>
      </c>
      <c r="H6837" s="20" t="s">
        <v>103</v>
      </c>
    </row>
    <row r="6838" customFormat="false" ht="15.75" hidden="false" customHeight="false" outlineLevel="0" collapsed="false">
      <c r="A6838" s="20" t="s">
        <v>13265</v>
      </c>
      <c r="B6838" s="20" t="s">
        <v>9871</v>
      </c>
      <c r="C6838" s="20" t="s">
        <v>13258</v>
      </c>
      <c r="D6838" s="20" t="s">
        <v>13203</v>
      </c>
      <c r="E6838" s="20" t="s">
        <v>13221</v>
      </c>
      <c r="F6838" s="20" t="s">
        <v>13209</v>
      </c>
      <c r="H6838" s="20" t="s">
        <v>103</v>
      </c>
    </row>
    <row r="6839" customFormat="false" ht="15.75" hidden="false" customHeight="false" outlineLevel="0" collapsed="false">
      <c r="A6839" s="20" t="s">
        <v>13266</v>
      </c>
      <c r="B6839" s="20" t="s">
        <v>9871</v>
      </c>
      <c r="C6839" s="20" t="s">
        <v>13258</v>
      </c>
      <c r="D6839" s="20" t="s">
        <v>13203</v>
      </c>
      <c r="E6839" s="20" t="s">
        <v>13221</v>
      </c>
      <c r="F6839" s="20" t="s">
        <v>13209</v>
      </c>
      <c r="H6839" s="20" t="s">
        <v>103</v>
      </c>
    </row>
    <row r="6840" customFormat="false" ht="15.75" hidden="false" customHeight="false" outlineLevel="0" collapsed="false">
      <c r="A6840" s="20" t="s">
        <v>13267</v>
      </c>
      <c r="B6840" s="20" t="s">
        <v>9871</v>
      </c>
      <c r="C6840" s="20" t="s">
        <v>13258</v>
      </c>
      <c r="D6840" s="20" t="s">
        <v>13203</v>
      </c>
      <c r="E6840" s="20" t="s">
        <v>13224</v>
      </c>
      <c r="F6840" s="20" t="s">
        <v>13209</v>
      </c>
      <c r="H6840" s="20" t="s">
        <v>103</v>
      </c>
    </row>
    <row r="6841" customFormat="false" ht="15.75" hidden="false" customHeight="false" outlineLevel="0" collapsed="false">
      <c r="A6841" s="20" t="s">
        <v>13268</v>
      </c>
      <c r="B6841" s="20" t="s">
        <v>9871</v>
      </c>
      <c r="C6841" s="20" t="s">
        <v>13258</v>
      </c>
      <c r="D6841" s="20" t="s">
        <v>13203</v>
      </c>
      <c r="E6841" s="20" t="s">
        <v>13224</v>
      </c>
      <c r="F6841" s="20" t="s">
        <v>13209</v>
      </c>
      <c r="H6841" s="20" t="s">
        <v>103</v>
      </c>
    </row>
    <row r="6842" customFormat="false" ht="15.75" hidden="false" customHeight="false" outlineLevel="0" collapsed="false">
      <c r="A6842" s="20" t="s">
        <v>13269</v>
      </c>
      <c r="B6842" s="20" t="s">
        <v>9871</v>
      </c>
      <c r="C6842" s="20" t="s">
        <v>13258</v>
      </c>
      <c r="D6842" s="20" t="s">
        <v>13203</v>
      </c>
      <c r="E6842" s="20" t="s">
        <v>13227</v>
      </c>
      <c r="F6842" s="20" t="s">
        <v>13209</v>
      </c>
      <c r="H6842" s="20" t="s">
        <v>103</v>
      </c>
    </row>
    <row r="6843" customFormat="false" ht="15.75" hidden="false" customHeight="false" outlineLevel="0" collapsed="false">
      <c r="A6843" s="20" t="s">
        <v>13270</v>
      </c>
      <c r="B6843" s="20" t="s">
        <v>9871</v>
      </c>
      <c r="C6843" s="20" t="s">
        <v>13258</v>
      </c>
      <c r="D6843" s="20" t="s">
        <v>13203</v>
      </c>
      <c r="E6843" s="20" t="s">
        <v>13227</v>
      </c>
      <c r="F6843" s="20" t="s">
        <v>13209</v>
      </c>
      <c r="H6843" s="20" t="s">
        <v>103</v>
      </c>
    </row>
    <row r="6844" customFormat="false" ht="15.75" hidden="false" customHeight="false" outlineLevel="0" collapsed="false">
      <c r="A6844" s="20" t="s">
        <v>13271</v>
      </c>
      <c r="B6844" s="20" t="s">
        <v>13230</v>
      </c>
      <c r="C6844" s="20" t="s">
        <v>13272</v>
      </c>
      <c r="D6844" s="20" t="s">
        <v>13232</v>
      </c>
      <c r="E6844" s="20" t="s">
        <v>13273</v>
      </c>
      <c r="F6844" s="20" t="s">
        <v>13234</v>
      </c>
      <c r="H6844" s="20" t="s">
        <v>103</v>
      </c>
    </row>
    <row r="6845" customFormat="false" ht="15.75" hidden="false" customHeight="false" outlineLevel="0" collapsed="false">
      <c r="A6845" s="20" t="s">
        <v>13274</v>
      </c>
      <c r="B6845" s="20" t="s">
        <v>13230</v>
      </c>
      <c r="C6845" s="20" t="s">
        <v>13272</v>
      </c>
      <c r="D6845" s="20" t="s">
        <v>13232</v>
      </c>
      <c r="E6845" s="20" t="s">
        <v>13273</v>
      </c>
      <c r="F6845" s="20" t="s">
        <v>13234</v>
      </c>
      <c r="H6845" s="20" t="s">
        <v>103</v>
      </c>
    </row>
    <row r="6846" customFormat="false" ht="15.75" hidden="false" customHeight="false" outlineLevel="0" collapsed="false">
      <c r="A6846" s="20" t="s">
        <v>13275</v>
      </c>
      <c r="B6846" s="20" t="s">
        <v>9871</v>
      </c>
      <c r="C6846" s="20" t="s">
        <v>13258</v>
      </c>
      <c r="D6846" s="20" t="s">
        <v>13203</v>
      </c>
      <c r="E6846" s="20" t="s">
        <v>13237</v>
      </c>
      <c r="F6846" s="20" t="s">
        <v>13209</v>
      </c>
      <c r="H6846" s="20" t="s">
        <v>103</v>
      </c>
    </row>
    <row r="6847" customFormat="false" ht="15.75" hidden="false" customHeight="false" outlineLevel="0" collapsed="false">
      <c r="A6847" s="20" t="s">
        <v>13276</v>
      </c>
      <c r="B6847" s="20" t="s">
        <v>9871</v>
      </c>
      <c r="C6847" s="20" t="s">
        <v>13258</v>
      </c>
      <c r="D6847" s="20" t="s">
        <v>13203</v>
      </c>
      <c r="E6847" s="20" t="s">
        <v>13237</v>
      </c>
      <c r="F6847" s="20" t="s">
        <v>13209</v>
      </c>
      <c r="H6847" s="20" t="s">
        <v>103</v>
      </c>
    </row>
    <row r="6848" customFormat="false" ht="15.75" hidden="false" customHeight="false" outlineLevel="0" collapsed="false">
      <c r="A6848" s="20" t="s">
        <v>13277</v>
      </c>
      <c r="B6848" s="20" t="s">
        <v>9871</v>
      </c>
      <c r="C6848" s="20" t="s">
        <v>13258</v>
      </c>
      <c r="D6848" s="20" t="s">
        <v>13203</v>
      </c>
      <c r="E6848" s="20" t="s">
        <v>13240</v>
      </c>
      <c r="F6848" s="20" t="s">
        <v>13209</v>
      </c>
      <c r="H6848" s="20" t="s">
        <v>103</v>
      </c>
    </row>
    <row r="6849" customFormat="false" ht="15.75" hidden="false" customHeight="false" outlineLevel="0" collapsed="false">
      <c r="A6849" s="20" t="s">
        <v>13278</v>
      </c>
      <c r="B6849" s="20" t="s">
        <v>9871</v>
      </c>
      <c r="C6849" s="20" t="s">
        <v>13258</v>
      </c>
      <c r="D6849" s="20" t="s">
        <v>13203</v>
      </c>
      <c r="E6849" s="20" t="s">
        <v>13240</v>
      </c>
      <c r="F6849" s="20" t="s">
        <v>13209</v>
      </c>
      <c r="H6849" s="20" t="s">
        <v>103</v>
      </c>
    </row>
    <row r="6850" customFormat="false" ht="15.75" hidden="false" customHeight="false" outlineLevel="0" collapsed="false">
      <c r="A6850" s="20" t="s">
        <v>13279</v>
      </c>
      <c r="B6850" s="20" t="s">
        <v>13280</v>
      </c>
      <c r="C6850" s="20" t="s">
        <v>13258</v>
      </c>
      <c r="D6850" s="20" t="s">
        <v>13203</v>
      </c>
      <c r="E6850" s="20" t="s">
        <v>13243</v>
      </c>
      <c r="F6850" s="20" t="s">
        <v>13209</v>
      </c>
      <c r="H6850" s="20" t="s">
        <v>103</v>
      </c>
    </row>
    <row r="6851" customFormat="false" ht="15.75" hidden="false" customHeight="false" outlineLevel="0" collapsed="false">
      <c r="A6851" s="20" t="s">
        <v>13281</v>
      </c>
      <c r="B6851" s="20" t="s">
        <v>13280</v>
      </c>
      <c r="C6851" s="20" t="s">
        <v>13258</v>
      </c>
      <c r="D6851" s="20" t="s">
        <v>13203</v>
      </c>
      <c r="E6851" s="20" t="s">
        <v>13243</v>
      </c>
      <c r="F6851" s="20" t="s">
        <v>13209</v>
      </c>
      <c r="H6851" s="20" t="s">
        <v>103</v>
      </c>
    </row>
    <row r="6852" customFormat="false" ht="15.75" hidden="false" customHeight="false" outlineLevel="0" collapsed="false">
      <c r="A6852" s="20" t="s">
        <v>13282</v>
      </c>
      <c r="B6852" s="20" t="s">
        <v>9871</v>
      </c>
      <c r="C6852" s="20" t="s">
        <v>13258</v>
      </c>
      <c r="D6852" s="20" t="s">
        <v>13203</v>
      </c>
      <c r="E6852" s="20" t="s">
        <v>13246</v>
      </c>
      <c r="F6852" s="20" t="s">
        <v>13209</v>
      </c>
      <c r="H6852" s="20" t="s">
        <v>103</v>
      </c>
    </row>
    <row r="6853" customFormat="false" ht="15.75" hidden="false" customHeight="false" outlineLevel="0" collapsed="false">
      <c r="A6853" s="20" t="s">
        <v>13283</v>
      </c>
      <c r="B6853" s="20" t="s">
        <v>9871</v>
      </c>
      <c r="C6853" s="20" t="s">
        <v>13258</v>
      </c>
      <c r="D6853" s="20" t="s">
        <v>13203</v>
      </c>
      <c r="E6853" s="20" t="s">
        <v>13246</v>
      </c>
      <c r="F6853" s="20" t="s">
        <v>13209</v>
      </c>
      <c r="H6853" s="20" t="s">
        <v>103</v>
      </c>
    </row>
    <row r="6854" customFormat="false" ht="15.75" hidden="false" customHeight="false" outlineLevel="0" collapsed="false">
      <c r="A6854" s="20" t="s">
        <v>13284</v>
      </c>
      <c r="B6854" s="20" t="s">
        <v>9871</v>
      </c>
      <c r="C6854" s="20" t="s">
        <v>13258</v>
      </c>
      <c r="D6854" s="20" t="s">
        <v>13203</v>
      </c>
      <c r="E6854" s="20" t="s">
        <v>13249</v>
      </c>
      <c r="F6854" s="20" t="s">
        <v>13209</v>
      </c>
      <c r="H6854" s="20" t="s">
        <v>103</v>
      </c>
    </row>
    <row r="6855" customFormat="false" ht="15.75" hidden="false" customHeight="false" outlineLevel="0" collapsed="false">
      <c r="A6855" s="20" t="s">
        <v>13285</v>
      </c>
      <c r="B6855" s="20" t="s">
        <v>9871</v>
      </c>
      <c r="C6855" s="20" t="s">
        <v>13258</v>
      </c>
      <c r="D6855" s="20" t="s">
        <v>13203</v>
      </c>
      <c r="E6855" s="20" t="s">
        <v>13249</v>
      </c>
      <c r="F6855" s="20" t="s">
        <v>13209</v>
      </c>
      <c r="H6855" s="20" t="s">
        <v>103</v>
      </c>
    </row>
    <row r="6856" customFormat="false" ht="15.75" hidden="false" customHeight="false" outlineLevel="0" collapsed="false">
      <c r="A6856" s="20" t="s">
        <v>13286</v>
      </c>
      <c r="B6856" s="20" t="s">
        <v>9871</v>
      </c>
      <c r="C6856" s="20" t="s">
        <v>13258</v>
      </c>
      <c r="D6856" s="20" t="s">
        <v>13203</v>
      </c>
      <c r="E6856" s="20" t="s">
        <v>13252</v>
      </c>
      <c r="F6856" s="20" t="s">
        <v>13209</v>
      </c>
      <c r="H6856" s="20" t="s">
        <v>103</v>
      </c>
    </row>
    <row r="6857" customFormat="false" ht="15.75" hidden="false" customHeight="false" outlineLevel="0" collapsed="false">
      <c r="A6857" s="20" t="s">
        <v>13287</v>
      </c>
      <c r="B6857" s="20" t="s">
        <v>9871</v>
      </c>
      <c r="C6857" s="20" t="s">
        <v>13258</v>
      </c>
      <c r="D6857" s="20" t="s">
        <v>13203</v>
      </c>
      <c r="E6857" s="20" t="s">
        <v>13252</v>
      </c>
      <c r="F6857" s="20" t="s">
        <v>13209</v>
      </c>
      <c r="H6857" s="20" t="s">
        <v>103</v>
      </c>
    </row>
    <row r="6858" customFormat="false" ht="15.75" hidden="false" customHeight="false" outlineLevel="0" collapsed="false">
      <c r="A6858" s="20" t="s">
        <v>13288</v>
      </c>
      <c r="B6858" s="20" t="s">
        <v>9871</v>
      </c>
      <c r="C6858" s="20" t="s">
        <v>13258</v>
      </c>
      <c r="D6858" s="20" t="s">
        <v>13203</v>
      </c>
      <c r="E6858" s="20" t="s">
        <v>13255</v>
      </c>
      <c r="F6858" s="20" t="s">
        <v>13209</v>
      </c>
      <c r="H6858" s="20" t="s">
        <v>103</v>
      </c>
    </row>
    <row r="6859" customFormat="false" ht="15.75" hidden="false" customHeight="false" outlineLevel="0" collapsed="false">
      <c r="A6859" s="20" t="s">
        <v>13289</v>
      </c>
      <c r="B6859" s="20" t="s">
        <v>9871</v>
      </c>
      <c r="C6859" s="20" t="s">
        <v>13258</v>
      </c>
      <c r="D6859" s="20" t="s">
        <v>13203</v>
      </c>
      <c r="E6859" s="20" t="s">
        <v>13255</v>
      </c>
      <c r="F6859" s="20" t="s">
        <v>13209</v>
      </c>
      <c r="H6859" s="20" t="s">
        <v>103</v>
      </c>
    </row>
    <row r="6860" customFormat="false" ht="15.75" hidden="false" customHeight="false" outlineLevel="0" collapsed="false">
      <c r="A6860" s="20" t="s">
        <v>13290</v>
      </c>
      <c r="B6860" s="20" t="s">
        <v>13291</v>
      </c>
      <c r="C6860" s="20" t="s">
        <v>13292</v>
      </c>
      <c r="D6860" s="20" t="s">
        <v>13293</v>
      </c>
      <c r="E6860" s="20" t="s">
        <v>13294</v>
      </c>
      <c r="F6860" s="20" t="s">
        <v>13295</v>
      </c>
      <c r="G6860" s="20" t="s">
        <v>13296</v>
      </c>
      <c r="H6860" s="20" t="s">
        <v>103</v>
      </c>
    </row>
    <row r="6861" customFormat="false" ht="15.75" hidden="false" customHeight="false" outlineLevel="0" collapsed="false">
      <c r="A6861" s="20" t="s">
        <v>13297</v>
      </c>
      <c r="B6861" s="20" t="s">
        <v>13291</v>
      </c>
      <c r="C6861" s="20" t="s">
        <v>13292</v>
      </c>
      <c r="D6861" s="20" t="s">
        <v>13293</v>
      </c>
      <c r="E6861" s="20" t="s">
        <v>13294</v>
      </c>
      <c r="F6861" s="20" t="s">
        <v>13295</v>
      </c>
      <c r="G6861" s="20" t="s">
        <v>13296</v>
      </c>
      <c r="H6861" s="20" t="s">
        <v>103</v>
      </c>
    </row>
    <row r="6862" customFormat="false" ht="15.75" hidden="false" customHeight="false" outlineLevel="0" collapsed="false">
      <c r="A6862" s="20" t="s">
        <v>13298</v>
      </c>
      <c r="B6862" s="20" t="s">
        <v>13291</v>
      </c>
      <c r="C6862" s="20" t="s">
        <v>13299</v>
      </c>
      <c r="D6862" s="20" t="s">
        <v>13300</v>
      </c>
      <c r="E6862" s="20" t="s">
        <v>13301</v>
      </c>
      <c r="F6862" s="20" t="s">
        <v>13302</v>
      </c>
      <c r="G6862" s="20" t="s">
        <v>13303</v>
      </c>
      <c r="H6862" s="20" t="s">
        <v>103</v>
      </c>
    </row>
    <row r="6863" customFormat="false" ht="15.75" hidden="false" customHeight="false" outlineLevel="0" collapsed="false">
      <c r="A6863" s="20" t="s">
        <v>13304</v>
      </c>
      <c r="B6863" s="20" t="s">
        <v>13291</v>
      </c>
      <c r="C6863" s="20" t="s">
        <v>13299</v>
      </c>
      <c r="D6863" s="20" t="s">
        <v>13300</v>
      </c>
      <c r="E6863" s="20" t="s">
        <v>13301</v>
      </c>
      <c r="F6863" s="20" t="s">
        <v>13302</v>
      </c>
      <c r="G6863" s="20" t="s">
        <v>13303</v>
      </c>
      <c r="H6863" s="20" t="s">
        <v>103</v>
      </c>
    </row>
    <row r="6864" customFormat="false" ht="15.75" hidden="false" customHeight="false" outlineLevel="0" collapsed="false">
      <c r="A6864" s="20" t="s">
        <v>13305</v>
      </c>
      <c r="B6864" s="20" t="s">
        <v>13291</v>
      </c>
      <c r="C6864" s="20" t="s">
        <v>13299</v>
      </c>
      <c r="D6864" s="20" t="s">
        <v>13300</v>
      </c>
      <c r="E6864" s="20" t="s">
        <v>13301</v>
      </c>
      <c r="F6864" s="20" t="s">
        <v>13302</v>
      </c>
      <c r="G6864" s="20" t="s">
        <v>13306</v>
      </c>
      <c r="H6864" s="20" t="s">
        <v>103</v>
      </c>
    </row>
    <row r="6865" customFormat="false" ht="15.75" hidden="false" customHeight="false" outlineLevel="0" collapsed="false">
      <c r="A6865" s="20" t="s">
        <v>13307</v>
      </c>
      <c r="B6865" s="20" t="s">
        <v>13291</v>
      </c>
      <c r="C6865" s="20" t="s">
        <v>13299</v>
      </c>
      <c r="D6865" s="20" t="s">
        <v>13300</v>
      </c>
      <c r="E6865" s="20" t="s">
        <v>13301</v>
      </c>
      <c r="F6865" s="20" t="s">
        <v>13302</v>
      </c>
      <c r="G6865" s="20" t="s">
        <v>13306</v>
      </c>
      <c r="H6865" s="20" t="s">
        <v>103</v>
      </c>
    </row>
    <row r="6866" customFormat="false" ht="15.75" hidden="false" customHeight="false" outlineLevel="0" collapsed="false">
      <c r="A6866" s="20" t="s">
        <v>13308</v>
      </c>
      <c r="B6866" s="20" t="s">
        <v>13291</v>
      </c>
      <c r="C6866" s="20" t="s">
        <v>13299</v>
      </c>
      <c r="D6866" s="20" t="s">
        <v>13300</v>
      </c>
      <c r="E6866" s="20" t="s">
        <v>13301</v>
      </c>
      <c r="F6866" s="20" t="s">
        <v>13302</v>
      </c>
      <c r="G6866" s="20" t="s">
        <v>13309</v>
      </c>
      <c r="H6866" s="20" t="s">
        <v>103</v>
      </c>
    </row>
    <row r="6867" customFormat="false" ht="15.75" hidden="false" customHeight="false" outlineLevel="0" collapsed="false">
      <c r="A6867" s="20" t="s">
        <v>13310</v>
      </c>
      <c r="B6867" s="20" t="s">
        <v>13291</v>
      </c>
      <c r="C6867" s="20" t="s">
        <v>13299</v>
      </c>
      <c r="D6867" s="20" t="s">
        <v>13300</v>
      </c>
      <c r="E6867" s="20" t="s">
        <v>13301</v>
      </c>
      <c r="F6867" s="20" t="s">
        <v>13302</v>
      </c>
      <c r="G6867" s="20" t="s">
        <v>13309</v>
      </c>
      <c r="H6867" s="20" t="s">
        <v>103</v>
      </c>
    </row>
    <row r="6868" customFormat="false" ht="15.75" hidden="false" customHeight="false" outlineLevel="0" collapsed="false">
      <c r="A6868" s="20" t="s">
        <v>13311</v>
      </c>
      <c r="B6868" s="20" t="s">
        <v>13291</v>
      </c>
      <c r="C6868" s="20" t="s">
        <v>13299</v>
      </c>
      <c r="D6868" s="20" t="s">
        <v>13300</v>
      </c>
      <c r="E6868" s="20" t="s">
        <v>13301</v>
      </c>
      <c r="F6868" s="20" t="s">
        <v>13302</v>
      </c>
      <c r="G6868" s="20" t="s">
        <v>13312</v>
      </c>
      <c r="H6868" s="20" t="s">
        <v>103</v>
      </c>
    </row>
    <row r="6869" customFormat="false" ht="15.75" hidden="false" customHeight="false" outlineLevel="0" collapsed="false">
      <c r="A6869" s="20" t="s">
        <v>13313</v>
      </c>
      <c r="B6869" s="20" t="s">
        <v>13291</v>
      </c>
      <c r="C6869" s="20" t="s">
        <v>13299</v>
      </c>
      <c r="D6869" s="20" t="s">
        <v>13300</v>
      </c>
      <c r="E6869" s="20" t="s">
        <v>13301</v>
      </c>
      <c r="F6869" s="20" t="s">
        <v>13302</v>
      </c>
      <c r="G6869" s="20" t="s">
        <v>13312</v>
      </c>
      <c r="H6869" s="20" t="s">
        <v>103</v>
      </c>
    </row>
    <row r="6870" customFormat="false" ht="15.75" hidden="false" customHeight="false" outlineLevel="0" collapsed="false">
      <c r="A6870" s="20" t="s">
        <v>13314</v>
      </c>
      <c r="B6870" s="20" t="s">
        <v>13291</v>
      </c>
      <c r="C6870" s="20" t="s">
        <v>13299</v>
      </c>
      <c r="D6870" s="20" t="s">
        <v>13300</v>
      </c>
      <c r="E6870" s="20" t="s">
        <v>13301</v>
      </c>
      <c r="F6870" s="20" t="s">
        <v>13302</v>
      </c>
      <c r="G6870" s="20" t="s">
        <v>13315</v>
      </c>
      <c r="H6870" s="20" t="s">
        <v>103</v>
      </c>
    </row>
    <row r="6871" customFormat="false" ht="15.75" hidden="false" customHeight="false" outlineLevel="0" collapsed="false">
      <c r="A6871" s="20" t="s">
        <v>13316</v>
      </c>
      <c r="B6871" s="20" t="s">
        <v>13291</v>
      </c>
      <c r="C6871" s="20" t="s">
        <v>13299</v>
      </c>
      <c r="D6871" s="20" t="s">
        <v>13300</v>
      </c>
      <c r="E6871" s="20" t="s">
        <v>13301</v>
      </c>
      <c r="F6871" s="20" t="s">
        <v>13302</v>
      </c>
      <c r="G6871" s="20" t="s">
        <v>13315</v>
      </c>
      <c r="H6871" s="20" t="s">
        <v>103</v>
      </c>
    </row>
    <row r="6872" customFormat="false" ht="15.75" hidden="false" customHeight="false" outlineLevel="0" collapsed="false">
      <c r="A6872" s="20" t="s">
        <v>13317</v>
      </c>
      <c r="B6872" s="20" t="s">
        <v>13291</v>
      </c>
      <c r="C6872" s="20" t="s">
        <v>13299</v>
      </c>
      <c r="D6872" s="20" t="s">
        <v>13300</v>
      </c>
      <c r="E6872" s="20" t="s">
        <v>13301</v>
      </c>
      <c r="F6872" s="20" t="s">
        <v>13302</v>
      </c>
      <c r="G6872" s="20" t="s">
        <v>13318</v>
      </c>
      <c r="H6872" s="20" t="s">
        <v>103</v>
      </c>
    </row>
    <row r="6873" customFormat="false" ht="15.75" hidden="false" customHeight="false" outlineLevel="0" collapsed="false">
      <c r="A6873" s="20" t="s">
        <v>13319</v>
      </c>
      <c r="B6873" s="20" t="s">
        <v>13291</v>
      </c>
      <c r="C6873" s="20" t="s">
        <v>13299</v>
      </c>
      <c r="D6873" s="20" t="s">
        <v>13300</v>
      </c>
      <c r="E6873" s="20" t="s">
        <v>13301</v>
      </c>
      <c r="F6873" s="20" t="s">
        <v>13302</v>
      </c>
      <c r="G6873" s="20" t="s">
        <v>13318</v>
      </c>
      <c r="H6873" s="20" t="s">
        <v>103</v>
      </c>
    </row>
    <row r="6874" customFormat="false" ht="15.75" hidden="false" customHeight="false" outlineLevel="0" collapsed="false">
      <c r="A6874" s="20" t="s">
        <v>13320</v>
      </c>
      <c r="B6874" s="20" t="s">
        <v>13291</v>
      </c>
      <c r="C6874" s="20" t="s">
        <v>13299</v>
      </c>
      <c r="D6874" s="20" t="s">
        <v>13300</v>
      </c>
      <c r="E6874" s="20" t="s">
        <v>13301</v>
      </c>
      <c r="F6874" s="20" t="s">
        <v>13302</v>
      </c>
      <c r="G6874" s="20" t="s">
        <v>13321</v>
      </c>
      <c r="H6874" s="20" t="s">
        <v>103</v>
      </c>
    </row>
    <row r="6875" customFormat="false" ht="15.75" hidden="false" customHeight="false" outlineLevel="0" collapsed="false">
      <c r="A6875" s="20" t="s">
        <v>13322</v>
      </c>
      <c r="B6875" s="20" t="s">
        <v>13291</v>
      </c>
      <c r="C6875" s="20" t="s">
        <v>13299</v>
      </c>
      <c r="D6875" s="20" t="s">
        <v>13300</v>
      </c>
      <c r="E6875" s="20" t="s">
        <v>13301</v>
      </c>
      <c r="F6875" s="20" t="s">
        <v>13302</v>
      </c>
      <c r="G6875" s="20" t="s">
        <v>13321</v>
      </c>
      <c r="H6875" s="20" t="s">
        <v>103</v>
      </c>
    </row>
    <row r="6876" customFormat="false" ht="15.75" hidden="false" customHeight="false" outlineLevel="0" collapsed="false">
      <c r="A6876" s="20" t="s">
        <v>13323</v>
      </c>
      <c r="B6876" s="20" t="s">
        <v>13291</v>
      </c>
      <c r="C6876" s="20" t="s">
        <v>13299</v>
      </c>
      <c r="D6876" s="20" t="s">
        <v>13300</v>
      </c>
      <c r="E6876" s="20" t="s">
        <v>13301</v>
      </c>
      <c r="F6876" s="20" t="s">
        <v>13302</v>
      </c>
      <c r="G6876" s="20" t="s">
        <v>13324</v>
      </c>
      <c r="H6876" s="20" t="s">
        <v>103</v>
      </c>
    </row>
    <row r="6877" customFormat="false" ht="15.75" hidden="false" customHeight="false" outlineLevel="0" collapsed="false">
      <c r="A6877" s="20" t="s">
        <v>13325</v>
      </c>
      <c r="B6877" s="20" t="s">
        <v>13291</v>
      </c>
      <c r="C6877" s="20" t="s">
        <v>13299</v>
      </c>
      <c r="D6877" s="20" t="s">
        <v>13300</v>
      </c>
      <c r="E6877" s="20" t="s">
        <v>13301</v>
      </c>
      <c r="F6877" s="20" t="s">
        <v>13302</v>
      </c>
      <c r="G6877" s="20" t="s">
        <v>13324</v>
      </c>
      <c r="H6877" s="20" t="s">
        <v>103</v>
      </c>
    </row>
    <row r="6878" customFormat="false" ht="15.75" hidden="false" customHeight="false" outlineLevel="0" collapsed="false">
      <c r="A6878" s="20" t="s">
        <v>13326</v>
      </c>
      <c r="B6878" s="20" t="s">
        <v>13291</v>
      </c>
      <c r="C6878" s="20" t="s">
        <v>13299</v>
      </c>
      <c r="D6878" s="20" t="s">
        <v>13300</v>
      </c>
      <c r="E6878" s="20" t="s">
        <v>13301</v>
      </c>
      <c r="F6878" s="20" t="s">
        <v>13302</v>
      </c>
      <c r="G6878" s="20" t="s">
        <v>13327</v>
      </c>
      <c r="H6878" s="20" t="s">
        <v>103</v>
      </c>
    </row>
    <row r="6879" customFormat="false" ht="15.75" hidden="false" customHeight="false" outlineLevel="0" collapsed="false">
      <c r="A6879" s="20" t="s">
        <v>13328</v>
      </c>
      <c r="B6879" s="20" t="s">
        <v>13291</v>
      </c>
      <c r="C6879" s="20" t="s">
        <v>13299</v>
      </c>
      <c r="D6879" s="20" t="s">
        <v>13300</v>
      </c>
      <c r="E6879" s="20" t="s">
        <v>13301</v>
      </c>
      <c r="F6879" s="20" t="s">
        <v>13302</v>
      </c>
      <c r="G6879" s="20" t="s">
        <v>13327</v>
      </c>
      <c r="H6879" s="20" t="s">
        <v>103</v>
      </c>
    </row>
    <row r="6880" customFormat="false" ht="15.75" hidden="false" customHeight="false" outlineLevel="0" collapsed="false">
      <c r="A6880" s="20" t="s">
        <v>13329</v>
      </c>
      <c r="B6880" s="20" t="s">
        <v>13291</v>
      </c>
      <c r="C6880" s="20" t="s">
        <v>13299</v>
      </c>
      <c r="D6880" s="20" t="s">
        <v>13300</v>
      </c>
      <c r="E6880" s="20" t="s">
        <v>13301</v>
      </c>
      <c r="F6880" s="20" t="s">
        <v>13302</v>
      </c>
      <c r="G6880" s="20" t="s">
        <v>13330</v>
      </c>
      <c r="H6880" s="20" t="s">
        <v>103</v>
      </c>
    </row>
    <row r="6881" customFormat="false" ht="15.75" hidden="false" customHeight="false" outlineLevel="0" collapsed="false">
      <c r="A6881" s="20" t="s">
        <v>13331</v>
      </c>
      <c r="B6881" s="20" t="s">
        <v>13291</v>
      </c>
      <c r="C6881" s="20" t="s">
        <v>13299</v>
      </c>
      <c r="D6881" s="20" t="s">
        <v>13300</v>
      </c>
      <c r="E6881" s="20" t="s">
        <v>13301</v>
      </c>
      <c r="F6881" s="20" t="s">
        <v>13302</v>
      </c>
      <c r="G6881" s="20" t="s">
        <v>13330</v>
      </c>
      <c r="H6881" s="20" t="s">
        <v>103</v>
      </c>
    </row>
    <row r="6882" customFormat="false" ht="15.75" hidden="false" customHeight="false" outlineLevel="0" collapsed="false">
      <c r="A6882" s="20" t="s">
        <v>13332</v>
      </c>
      <c r="B6882" s="20" t="s">
        <v>13291</v>
      </c>
      <c r="C6882" s="20" t="s">
        <v>13299</v>
      </c>
      <c r="D6882" s="20" t="s">
        <v>13300</v>
      </c>
      <c r="E6882" s="20" t="s">
        <v>13301</v>
      </c>
      <c r="F6882" s="20" t="s">
        <v>13302</v>
      </c>
      <c r="G6882" s="20" t="s">
        <v>13333</v>
      </c>
      <c r="H6882" s="20" t="s">
        <v>103</v>
      </c>
    </row>
    <row r="6883" customFormat="false" ht="15.75" hidden="false" customHeight="false" outlineLevel="0" collapsed="false">
      <c r="A6883" s="20" t="s">
        <v>13334</v>
      </c>
      <c r="B6883" s="20" t="s">
        <v>13291</v>
      </c>
      <c r="C6883" s="20" t="s">
        <v>13299</v>
      </c>
      <c r="D6883" s="20" t="s">
        <v>13300</v>
      </c>
      <c r="E6883" s="20" t="s">
        <v>13301</v>
      </c>
      <c r="F6883" s="20" t="s">
        <v>13302</v>
      </c>
      <c r="G6883" s="20" t="s">
        <v>13333</v>
      </c>
      <c r="H6883" s="20" t="s">
        <v>103</v>
      </c>
    </row>
    <row r="6884" customFormat="false" ht="15.75" hidden="false" customHeight="false" outlineLevel="0" collapsed="false">
      <c r="A6884" s="20" t="s">
        <v>13335</v>
      </c>
      <c r="B6884" s="20" t="s">
        <v>13291</v>
      </c>
      <c r="C6884" s="20" t="s">
        <v>13299</v>
      </c>
      <c r="D6884" s="20" t="s">
        <v>13300</v>
      </c>
      <c r="E6884" s="20" t="s">
        <v>13301</v>
      </c>
      <c r="F6884" s="20" t="s">
        <v>13302</v>
      </c>
      <c r="G6884" s="20" t="s">
        <v>13336</v>
      </c>
      <c r="H6884" s="20" t="s">
        <v>103</v>
      </c>
    </row>
    <row r="6885" customFormat="false" ht="15.75" hidden="false" customHeight="false" outlineLevel="0" collapsed="false">
      <c r="A6885" s="20" t="s">
        <v>13337</v>
      </c>
      <c r="B6885" s="20" t="s">
        <v>13291</v>
      </c>
      <c r="C6885" s="20" t="s">
        <v>13299</v>
      </c>
      <c r="D6885" s="20" t="s">
        <v>13300</v>
      </c>
      <c r="E6885" s="20" t="s">
        <v>13301</v>
      </c>
      <c r="F6885" s="20" t="s">
        <v>13302</v>
      </c>
      <c r="G6885" s="20" t="s">
        <v>13336</v>
      </c>
      <c r="H6885" s="20" t="s">
        <v>103</v>
      </c>
    </row>
    <row r="6886" customFormat="false" ht="15.75" hidden="false" customHeight="false" outlineLevel="0" collapsed="false">
      <c r="A6886" s="20" t="s">
        <v>13338</v>
      </c>
      <c r="B6886" s="20" t="s">
        <v>13291</v>
      </c>
      <c r="C6886" s="20" t="s">
        <v>13299</v>
      </c>
      <c r="D6886" s="20" t="s">
        <v>13300</v>
      </c>
      <c r="E6886" s="20" t="s">
        <v>13301</v>
      </c>
      <c r="F6886" s="20" t="s">
        <v>13302</v>
      </c>
      <c r="G6886" s="20" t="s">
        <v>13339</v>
      </c>
      <c r="H6886" s="20" t="s">
        <v>103</v>
      </c>
    </row>
    <row r="6887" customFormat="false" ht="15.75" hidden="false" customHeight="false" outlineLevel="0" collapsed="false">
      <c r="A6887" s="20" t="s">
        <v>13340</v>
      </c>
      <c r="B6887" s="20" t="s">
        <v>13291</v>
      </c>
      <c r="C6887" s="20" t="s">
        <v>13299</v>
      </c>
      <c r="D6887" s="20" t="s">
        <v>13300</v>
      </c>
      <c r="E6887" s="20" t="s">
        <v>13301</v>
      </c>
      <c r="F6887" s="20" t="s">
        <v>13302</v>
      </c>
      <c r="G6887" s="20" t="s">
        <v>13339</v>
      </c>
      <c r="H6887" s="20" t="s">
        <v>103</v>
      </c>
    </row>
    <row r="6888" customFormat="false" ht="15.75" hidden="false" customHeight="false" outlineLevel="0" collapsed="false">
      <c r="A6888" s="20" t="s">
        <v>13341</v>
      </c>
      <c r="B6888" s="20" t="s">
        <v>13291</v>
      </c>
      <c r="C6888" s="20" t="s">
        <v>13299</v>
      </c>
      <c r="D6888" s="20" t="s">
        <v>13300</v>
      </c>
      <c r="E6888" s="20" t="s">
        <v>13301</v>
      </c>
      <c r="F6888" s="20" t="s">
        <v>13302</v>
      </c>
      <c r="G6888" s="20" t="s">
        <v>13342</v>
      </c>
      <c r="H6888" s="20" t="s">
        <v>103</v>
      </c>
    </row>
    <row r="6889" customFormat="false" ht="15.75" hidden="false" customHeight="false" outlineLevel="0" collapsed="false">
      <c r="A6889" s="20" t="s">
        <v>13343</v>
      </c>
      <c r="B6889" s="20" t="s">
        <v>13291</v>
      </c>
      <c r="C6889" s="20" t="s">
        <v>13299</v>
      </c>
      <c r="D6889" s="20" t="s">
        <v>13300</v>
      </c>
      <c r="E6889" s="20" t="s">
        <v>13301</v>
      </c>
      <c r="F6889" s="20" t="s">
        <v>13302</v>
      </c>
      <c r="G6889" s="20" t="s">
        <v>13342</v>
      </c>
      <c r="H6889" s="20" t="s">
        <v>103</v>
      </c>
    </row>
    <row r="6890" customFormat="false" ht="15.75" hidden="false" customHeight="false" outlineLevel="0" collapsed="false">
      <c r="A6890" s="20" t="s">
        <v>13344</v>
      </c>
      <c r="B6890" s="20" t="s">
        <v>13291</v>
      </c>
      <c r="C6890" s="20" t="s">
        <v>13299</v>
      </c>
      <c r="D6890" s="20" t="s">
        <v>13300</v>
      </c>
      <c r="E6890" s="20" t="s">
        <v>13301</v>
      </c>
      <c r="F6890" s="20" t="s">
        <v>13345</v>
      </c>
      <c r="G6890" s="20" t="s">
        <v>13346</v>
      </c>
      <c r="H6890" s="20" t="s">
        <v>103</v>
      </c>
    </row>
    <row r="6891" customFormat="false" ht="15.75" hidden="false" customHeight="false" outlineLevel="0" collapsed="false">
      <c r="A6891" s="20" t="s">
        <v>13347</v>
      </c>
      <c r="B6891" s="20" t="s">
        <v>13291</v>
      </c>
      <c r="C6891" s="20" t="s">
        <v>13299</v>
      </c>
      <c r="D6891" s="20" t="s">
        <v>13300</v>
      </c>
      <c r="E6891" s="20" t="s">
        <v>13301</v>
      </c>
      <c r="F6891" s="20" t="s">
        <v>13345</v>
      </c>
      <c r="G6891" s="20" t="s">
        <v>13346</v>
      </c>
      <c r="H6891" s="20" t="s">
        <v>103</v>
      </c>
    </row>
    <row r="6892" customFormat="false" ht="15.75" hidden="false" customHeight="false" outlineLevel="0" collapsed="false">
      <c r="A6892" s="20" t="s">
        <v>13348</v>
      </c>
      <c r="B6892" s="20" t="s">
        <v>13349</v>
      </c>
      <c r="C6892" s="20" t="s">
        <v>13350</v>
      </c>
      <c r="D6892" s="20" t="s">
        <v>13351</v>
      </c>
      <c r="E6892" s="20" t="s">
        <v>13352</v>
      </c>
      <c r="F6892" s="20" t="s">
        <v>13353</v>
      </c>
      <c r="G6892" s="20" t="s">
        <v>13354</v>
      </c>
      <c r="H6892" s="20" t="s">
        <v>49</v>
      </c>
    </row>
    <row r="6893" customFormat="false" ht="15.75" hidden="false" customHeight="false" outlineLevel="0" collapsed="false">
      <c r="A6893" s="20" t="s">
        <v>13355</v>
      </c>
      <c r="B6893" s="20" t="s">
        <v>13349</v>
      </c>
      <c r="C6893" s="20" t="s">
        <v>13350</v>
      </c>
      <c r="D6893" s="20" t="s">
        <v>13351</v>
      </c>
      <c r="E6893" s="20" t="s">
        <v>13352</v>
      </c>
      <c r="F6893" s="20" t="s">
        <v>13353</v>
      </c>
      <c r="G6893" s="20" t="s">
        <v>13354</v>
      </c>
      <c r="H6893" s="20" t="s">
        <v>49</v>
      </c>
    </row>
    <row r="6894" customFormat="false" ht="15.75" hidden="false" customHeight="false" outlineLevel="0" collapsed="false">
      <c r="A6894" s="20" t="s">
        <v>13356</v>
      </c>
      <c r="B6894" s="20" t="s">
        <v>13349</v>
      </c>
      <c r="C6894" s="20" t="s">
        <v>13350</v>
      </c>
      <c r="D6894" s="20" t="s">
        <v>13351</v>
      </c>
      <c r="E6894" s="20" t="s">
        <v>13352</v>
      </c>
      <c r="F6894" s="20" t="s">
        <v>13357</v>
      </c>
      <c r="G6894" s="20" t="s">
        <v>13358</v>
      </c>
      <c r="H6894" s="20" t="s">
        <v>49</v>
      </c>
    </row>
    <row r="6895" customFormat="false" ht="15.75" hidden="false" customHeight="false" outlineLevel="0" collapsed="false">
      <c r="A6895" s="20" t="s">
        <v>13359</v>
      </c>
      <c r="B6895" s="20" t="s">
        <v>13349</v>
      </c>
      <c r="C6895" s="20" t="s">
        <v>13350</v>
      </c>
      <c r="D6895" s="20" t="s">
        <v>13351</v>
      </c>
      <c r="E6895" s="20" t="s">
        <v>13352</v>
      </c>
      <c r="F6895" s="20" t="s">
        <v>13357</v>
      </c>
      <c r="G6895" s="20" t="s">
        <v>13358</v>
      </c>
      <c r="H6895" s="20" t="s">
        <v>49</v>
      </c>
    </row>
    <row r="6896" customFormat="false" ht="15.75" hidden="false" customHeight="false" outlineLevel="0" collapsed="false">
      <c r="A6896" s="20" t="s">
        <v>13360</v>
      </c>
      <c r="B6896" s="20" t="s">
        <v>13349</v>
      </c>
      <c r="C6896" s="20" t="s">
        <v>13350</v>
      </c>
      <c r="D6896" s="20" t="s">
        <v>13351</v>
      </c>
      <c r="E6896" s="20" t="s">
        <v>13352</v>
      </c>
      <c r="F6896" s="20" t="s">
        <v>13361</v>
      </c>
      <c r="G6896" s="20" t="s">
        <v>13362</v>
      </c>
      <c r="H6896" s="20" t="s">
        <v>49</v>
      </c>
    </row>
    <row r="6897" customFormat="false" ht="15.75" hidden="false" customHeight="false" outlineLevel="0" collapsed="false">
      <c r="A6897" s="20" t="s">
        <v>13363</v>
      </c>
      <c r="B6897" s="20" t="s">
        <v>13349</v>
      </c>
      <c r="C6897" s="20" t="s">
        <v>13350</v>
      </c>
      <c r="D6897" s="20" t="s">
        <v>13351</v>
      </c>
      <c r="E6897" s="20" t="s">
        <v>13352</v>
      </c>
      <c r="F6897" s="20" t="s">
        <v>13361</v>
      </c>
      <c r="G6897" s="20" t="s">
        <v>13362</v>
      </c>
      <c r="H6897" s="20" t="s">
        <v>49</v>
      </c>
    </row>
    <row r="6898" customFormat="false" ht="15.75" hidden="false" customHeight="false" outlineLevel="0" collapsed="false">
      <c r="A6898" s="20" t="s">
        <v>13364</v>
      </c>
      <c r="B6898" s="20" t="s">
        <v>13349</v>
      </c>
      <c r="C6898" s="20" t="s">
        <v>13350</v>
      </c>
      <c r="D6898" s="20" t="s">
        <v>13351</v>
      </c>
      <c r="E6898" s="20" t="s">
        <v>13352</v>
      </c>
      <c r="F6898" s="20" t="s">
        <v>13365</v>
      </c>
      <c r="G6898" s="20" t="s">
        <v>13362</v>
      </c>
      <c r="H6898" s="20" t="s">
        <v>49</v>
      </c>
    </row>
    <row r="6899" customFormat="false" ht="15.75" hidden="false" customHeight="false" outlineLevel="0" collapsed="false">
      <c r="A6899" s="20" t="s">
        <v>13366</v>
      </c>
      <c r="B6899" s="20" t="s">
        <v>13349</v>
      </c>
      <c r="C6899" s="20" t="s">
        <v>13350</v>
      </c>
      <c r="D6899" s="20" t="s">
        <v>13351</v>
      </c>
      <c r="E6899" s="20" t="s">
        <v>13352</v>
      </c>
      <c r="F6899" s="20" t="s">
        <v>13365</v>
      </c>
      <c r="G6899" s="20" t="s">
        <v>13362</v>
      </c>
      <c r="H6899" s="20" t="s">
        <v>49</v>
      </c>
    </row>
    <row r="6900" customFormat="false" ht="15.75" hidden="false" customHeight="false" outlineLevel="0" collapsed="false">
      <c r="A6900" s="20" t="s">
        <v>13367</v>
      </c>
      <c r="B6900" s="20" t="s">
        <v>13349</v>
      </c>
      <c r="C6900" s="20" t="s">
        <v>13350</v>
      </c>
      <c r="D6900" s="20" t="s">
        <v>13351</v>
      </c>
      <c r="E6900" s="20" t="s">
        <v>13352</v>
      </c>
      <c r="F6900" s="20" t="s">
        <v>13368</v>
      </c>
      <c r="G6900" s="20" t="s">
        <v>13362</v>
      </c>
      <c r="H6900" s="20" t="s">
        <v>49</v>
      </c>
    </row>
    <row r="6901" customFormat="false" ht="15.75" hidden="false" customHeight="false" outlineLevel="0" collapsed="false">
      <c r="A6901" s="20" t="s">
        <v>13369</v>
      </c>
      <c r="B6901" s="20" t="s">
        <v>13349</v>
      </c>
      <c r="C6901" s="20" t="s">
        <v>13350</v>
      </c>
      <c r="D6901" s="20" t="s">
        <v>13351</v>
      </c>
      <c r="E6901" s="20" t="s">
        <v>13352</v>
      </c>
      <c r="F6901" s="20" t="s">
        <v>13368</v>
      </c>
      <c r="G6901" s="20" t="s">
        <v>13362</v>
      </c>
      <c r="H6901" s="20" t="s">
        <v>49</v>
      </c>
    </row>
    <row r="6902" customFormat="false" ht="15.75" hidden="false" customHeight="false" outlineLevel="0" collapsed="false">
      <c r="A6902" s="20" t="s">
        <v>13370</v>
      </c>
      <c r="B6902" s="20" t="s">
        <v>13349</v>
      </c>
      <c r="C6902" s="20" t="s">
        <v>13350</v>
      </c>
      <c r="D6902" s="20" t="s">
        <v>13351</v>
      </c>
      <c r="E6902" s="20" t="s">
        <v>13352</v>
      </c>
      <c r="F6902" s="20" t="s">
        <v>13371</v>
      </c>
      <c r="G6902" s="20" t="s">
        <v>13362</v>
      </c>
      <c r="H6902" s="20" t="s">
        <v>49</v>
      </c>
    </row>
    <row r="6903" customFormat="false" ht="15.75" hidden="false" customHeight="false" outlineLevel="0" collapsed="false">
      <c r="A6903" s="20" t="s">
        <v>13372</v>
      </c>
      <c r="B6903" s="20" t="s">
        <v>13349</v>
      </c>
      <c r="C6903" s="20" t="s">
        <v>13350</v>
      </c>
      <c r="D6903" s="20" t="s">
        <v>13351</v>
      </c>
      <c r="E6903" s="20" t="s">
        <v>13352</v>
      </c>
      <c r="F6903" s="20" t="s">
        <v>13371</v>
      </c>
      <c r="G6903" s="20" t="s">
        <v>13362</v>
      </c>
      <c r="H6903" s="20" t="s">
        <v>49</v>
      </c>
    </row>
    <row r="6904" customFormat="false" ht="15.75" hidden="false" customHeight="false" outlineLevel="0" collapsed="false">
      <c r="A6904" s="20" t="s">
        <v>13373</v>
      </c>
      <c r="B6904" s="20" t="s">
        <v>13349</v>
      </c>
      <c r="C6904" s="20" t="s">
        <v>13350</v>
      </c>
      <c r="D6904" s="20" t="s">
        <v>13351</v>
      </c>
      <c r="E6904" s="20" t="s">
        <v>13352</v>
      </c>
      <c r="F6904" s="20" t="s">
        <v>13374</v>
      </c>
      <c r="G6904" s="20" t="s">
        <v>13362</v>
      </c>
      <c r="H6904" s="20" t="s">
        <v>49</v>
      </c>
    </row>
    <row r="6905" customFormat="false" ht="15.75" hidden="false" customHeight="false" outlineLevel="0" collapsed="false">
      <c r="A6905" s="20" t="s">
        <v>13375</v>
      </c>
      <c r="B6905" s="20" t="s">
        <v>13349</v>
      </c>
      <c r="C6905" s="20" t="s">
        <v>13350</v>
      </c>
      <c r="D6905" s="20" t="s">
        <v>13351</v>
      </c>
      <c r="E6905" s="20" t="s">
        <v>13352</v>
      </c>
      <c r="F6905" s="20" t="s">
        <v>13374</v>
      </c>
      <c r="G6905" s="20" t="s">
        <v>13362</v>
      </c>
      <c r="H6905" s="20" t="s">
        <v>49</v>
      </c>
    </row>
    <row r="6906" customFormat="false" ht="15.75" hidden="false" customHeight="false" outlineLevel="0" collapsed="false">
      <c r="A6906" s="20" t="s">
        <v>13376</v>
      </c>
      <c r="B6906" s="20" t="s">
        <v>13349</v>
      </c>
      <c r="C6906" s="20" t="s">
        <v>13350</v>
      </c>
      <c r="D6906" s="20" t="s">
        <v>13351</v>
      </c>
      <c r="E6906" s="20" t="s">
        <v>13352</v>
      </c>
      <c r="F6906" s="20" t="s">
        <v>13377</v>
      </c>
      <c r="G6906" s="20" t="s">
        <v>13362</v>
      </c>
      <c r="H6906" s="20" t="s">
        <v>49</v>
      </c>
    </row>
    <row r="6907" customFormat="false" ht="15.75" hidden="false" customHeight="false" outlineLevel="0" collapsed="false">
      <c r="A6907" s="20" t="s">
        <v>13378</v>
      </c>
      <c r="B6907" s="20" t="s">
        <v>13349</v>
      </c>
      <c r="C6907" s="20" t="s">
        <v>13350</v>
      </c>
      <c r="D6907" s="20" t="s">
        <v>13351</v>
      </c>
      <c r="E6907" s="20" t="s">
        <v>13352</v>
      </c>
      <c r="F6907" s="20" t="s">
        <v>13377</v>
      </c>
      <c r="G6907" s="20" t="s">
        <v>13362</v>
      </c>
      <c r="H6907" s="20" t="s">
        <v>49</v>
      </c>
    </row>
    <row r="6908" customFormat="false" ht="15.75" hidden="false" customHeight="false" outlineLevel="0" collapsed="false">
      <c r="A6908" s="20" t="s">
        <v>13379</v>
      </c>
      <c r="B6908" s="20" t="s">
        <v>13349</v>
      </c>
      <c r="C6908" s="20" t="s">
        <v>13350</v>
      </c>
      <c r="D6908" s="20" t="s">
        <v>13351</v>
      </c>
      <c r="E6908" s="20" t="s">
        <v>13352</v>
      </c>
      <c r="F6908" s="20" t="s">
        <v>13380</v>
      </c>
      <c r="G6908" s="20" t="s">
        <v>13362</v>
      </c>
      <c r="H6908" s="20" t="s">
        <v>49</v>
      </c>
    </row>
    <row r="6909" customFormat="false" ht="15.75" hidden="false" customHeight="false" outlineLevel="0" collapsed="false">
      <c r="A6909" s="20" t="s">
        <v>13381</v>
      </c>
      <c r="B6909" s="20" t="s">
        <v>13349</v>
      </c>
      <c r="C6909" s="20" t="s">
        <v>13350</v>
      </c>
      <c r="D6909" s="20" t="s">
        <v>13351</v>
      </c>
      <c r="E6909" s="20" t="s">
        <v>13352</v>
      </c>
      <c r="F6909" s="20" t="s">
        <v>13380</v>
      </c>
      <c r="G6909" s="20" t="s">
        <v>13362</v>
      </c>
      <c r="H6909" s="20" t="s">
        <v>49</v>
      </c>
    </row>
    <row r="6910" customFormat="false" ht="15.75" hidden="false" customHeight="false" outlineLevel="0" collapsed="false">
      <c r="A6910" s="20" t="s">
        <v>13382</v>
      </c>
      <c r="B6910" s="20" t="s">
        <v>13349</v>
      </c>
      <c r="C6910" s="20" t="s">
        <v>13350</v>
      </c>
      <c r="D6910" s="20" t="s">
        <v>13351</v>
      </c>
      <c r="E6910" s="20" t="s">
        <v>13352</v>
      </c>
      <c r="F6910" s="20" t="s">
        <v>13383</v>
      </c>
      <c r="G6910" s="20" t="s">
        <v>13362</v>
      </c>
      <c r="H6910" s="20" t="s">
        <v>49</v>
      </c>
    </row>
    <row r="6911" customFormat="false" ht="15.75" hidden="false" customHeight="false" outlineLevel="0" collapsed="false">
      <c r="A6911" s="20" t="s">
        <v>13384</v>
      </c>
      <c r="B6911" s="20" t="s">
        <v>13349</v>
      </c>
      <c r="C6911" s="20" t="s">
        <v>13350</v>
      </c>
      <c r="D6911" s="20" t="s">
        <v>13351</v>
      </c>
      <c r="E6911" s="20" t="s">
        <v>13352</v>
      </c>
      <c r="F6911" s="20" t="s">
        <v>13383</v>
      </c>
      <c r="G6911" s="20" t="s">
        <v>13362</v>
      </c>
      <c r="H6911" s="20" t="s">
        <v>49</v>
      </c>
    </row>
    <row r="6912" customFormat="false" ht="15.75" hidden="false" customHeight="false" outlineLevel="0" collapsed="false">
      <c r="A6912" s="20" t="s">
        <v>13385</v>
      </c>
      <c r="B6912" s="20" t="s">
        <v>13349</v>
      </c>
      <c r="C6912" s="20" t="s">
        <v>13350</v>
      </c>
      <c r="D6912" s="20" t="s">
        <v>13351</v>
      </c>
      <c r="E6912" s="20" t="s">
        <v>13352</v>
      </c>
      <c r="F6912" s="20" t="s">
        <v>13386</v>
      </c>
      <c r="G6912" s="20" t="s">
        <v>13362</v>
      </c>
      <c r="H6912" s="20" t="s">
        <v>49</v>
      </c>
    </row>
    <row r="6913" customFormat="false" ht="15.75" hidden="false" customHeight="false" outlineLevel="0" collapsed="false">
      <c r="A6913" s="20" t="s">
        <v>13387</v>
      </c>
      <c r="B6913" s="20" t="s">
        <v>13349</v>
      </c>
      <c r="C6913" s="20" t="s">
        <v>13350</v>
      </c>
      <c r="D6913" s="20" t="s">
        <v>13351</v>
      </c>
      <c r="E6913" s="20" t="s">
        <v>13352</v>
      </c>
      <c r="F6913" s="20" t="s">
        <v>13386</v>
      </c>
      <c r="G6913" s="20" t="s">
        <v>13362</v>
      </c>
      <c r="H6913" s="20" t="s">
        <v>49</v>
      </c>
    </row>
    <row r="6914" customFormat="false" ht="15.75" hidden="false" customHeight="false" outlineLevel="0" collapsed="false">
      <c r="A6914" s="20" t="s">
        <v>13388</v>
      </c>
      <c r="B6914" s="20" t="s">
        <v>13389</v>
      </c>
      <c r="C6914" s="20" t="s">
        <v>13390</v>
      </c>
      <c r="D6914" s="20" t="s">
        <v>13391</v>
      </c>
      <c r="E6914" s="20" t="s">
        <v>13392</v>
      </c>
      <c r="F6914" s="20" t="s">
        <v>13393</v>
      </c>
      <c r="G6914" s="20" t="s">
        <v>13394</v>
      </c>
      <c r="H6914" s="20" t="s">
        <v>49</v>
      </c>
    </row>
    <row r="6915" customFormat="false" ht="15.75" hidden="false" customHeight="false" outlineLevel="0" collapsed="false">
      <c r="A6915" s="20" t="s">
        <v>13395</v>
      </c>
      <c r="B6915" s="20" t="s">
        <v>13389</v>
      </c>
      <c r="C6915" s="20" t="s">
        <v>13390</v>
      </c>
      <c r="D6915" s="20" t="s">
        <v>13391</v>
      </c>
      <c r="E6915" s="20" t="s">
        <v>13392</v>
      </c>
      <c r="F6915" s="20" t="s">
        <v>13393</v>
      </c>
      <c r="G6915" s="20" t="s">
        <v>13394</v>
      </c>
      <c r="H6915" s="20" t="s">
        <v>49</v>
      </c>
    </row>
    <row r="6916" customFormat="false" ht="15.75" hidden="false" customHeight="false" outlineLevel="0" collapsed="false">
      <c r="A6916" s="20" t="s">
        <v>13396</v>
      </c>
      <c r="B6916" s="20" t="s">
        <v>13389</v>
      </c>
      <c r="C6916" s="20" t="s">
        <v>13390</v>
      </c>
      <c r="D6916" s="20" t="s">
        <v>13391</v>
      </c>
      <c r="E6916" s="20" t="s">
        <v>13392</v>
      </c>
      <c r="F6916" s="20" t="s">
        <v>13397</v>
      </c>
      <c r="G6916" s="20" t="s">
        <v>13394</v>
      </c>
      <c r="H6916" s="20" t="s">
        <v>49</v>
      </c>
    </row>
    <row r="6917" customFormat="false" ht="15.75" hidden="false" customHeight="false" outlineLevel="0" collapsed="false">
      <c r="A6917" s="20" t="s">
        <v>13398</v>
      </c>
      <c r="B6917" s="20" t="s">
        <v>13389</v>
      </c>
      <c r="C6917" s="20" t="s">
        <v>13390</v>
      </c>
      <c r="D6917" s="20" t="s">
        <v>13391</v>
      </c>
      <c r="E6917" s="20" t="s">
        <v>13392</v>
      </c>
      <c r="F6917" s="20" t="s">
        <v>13397</v>
      </c>
      <c r="G6917" s="20" t="s">
        <v>13394</v>
      </c>
      <c r="H6917" s="20" t="s">
        <v>49</v>
      </c>
    </row>
    <row r="6918" customFormat="false" ht="15.75" hidden="false" customHeight="false" outlineLevel="0" collapsed="false">
      <c r="A6918" s="20" t="s">
        <v>13399</v>
      </c>
      <c r="B6918" s="20" t="s">
        <v>13389</v>
      </c>
      <c r="C6918" s="20" t="s">
        <v>13390</v>
      </c>
      <c r="D6918" s="20" t="s">
        <v>13391</v>
      </c>
      <c r="E6918" s="20" t="s">
        <v>13392</v>
      </c>
      <c r="F6918" s="20" t="s">
        <v>13400</v>
      </c>
      <c r="G6918" s="20" t="s">
        <v>13394</v>
      </c>
      <c r="H6918" s="20" t="s">
        <v>49</v>
      </c>
    </row>
    <row r="6919" customFormat="false" ht="15.75" hidden="false" customHeight="false" outlineLevel="0" collapsed="false">
      <c r="A6919" s="20" t="s">
        <v>13401</v>
      </c>
      <c r="B6919" s="20" t="s">
        <v>13389</v>
      </c>
      <c r="C6919" s="20" t="s">
        <v>13390</v>
      </c>
      <c r="D6919" s="20" t="s">
        <v>13391</v>
      </c>
      <c r="E6919" s="20" t="s">
        <v>13392</v>
      </c>
      <c r="F6919" s="20" t="s">
        <v>13400</v>
      </c>
      <c r="G6919" s="20" t="s">
        <v>13394</v>
      </c>
      <c r="H6919" s="20" t="s">
        <v>49</v>
      </c>
    </row>
    <row r="6920" customFormat="false" ht="15.75" hidden="false" customHeight="false" outlineLevel="0" collapsed="false">
      <c r="A6920" s="20" t="s">
        <v>13402</v>
      </c>
      <c r="B6920" s="20" t="s">
        <v>13389</v>
      </c>
      <c r="C6920" s="20" t="s">
        <v>13390</v>
      </c>
      <c r="D6920" s="20" t="s">
        <v>13391</v>
      </c>
      <c r="E6920" s="20" t="s">
        <v>13392</v>
      </c>
      <c r="F6920" s="20" t="s">
        <v>13403</v>
      </c>
      <c r="G6920" s="20" t="s">
        <v>13404</v>
      </c>
      <c r="H6920" s="20" t="s">
        <v>49</v>
      </c>
    </row>
    <row r="6921" customFormat="false" ht="15.75" hidden="false" customHeight="false" outlineLevel="0" collapsed="false">
      <c r="A6921" s="20" t="s">
        <v>13405</v>
      </c>
      <c r="B6921" s="20" t="s">
        <v>13389</v>
      </c>
      <c r="C6921" s="20" t="s">
        <v>13390</v>
      </c>
      <c r="D6921" s="20" t="s">
        <v>13391</v>
      </c>
      <c r="E6921" s="20" t="s">
        <v>13392</v>
      </c>
      <c r="F6921" s="20" t="s">
        <v>13403</v>
      </c>
      <c r="G6921" s="20" t="s">
        <v>13404</v>
      </c>
      <c r="H6921" s="20" t="s">
        <v>49</v>
      </c>
    </row>
    <row r="6922" customFormat="false" ht="15.75" hidden="false" customHeight="false" outlineLevel="0" collapsed="false">
      <c r="A6922" s="20" t="s">
        <v>13406</v>
      </c>
      <c r="B6922" s="20" t="s">
        <v>13389</v>
      </c>
      <c r="C6922" s="20" t="s">
        <v>13390</v>
      </c>
      <c r="D6922" s="20" t="s">
        <v>13391</v>
      </c>
      <c r="E6922" s="20" t="s">
        <v>13392</v>
      </c>
      <c r="F6922" s="20" t="s">
        <v>13407</v>
      </c>
      <c r="G6922" s="20" t="s">
        <v>13394</v>
      </c>
      <c r="H6922" s="20" t="s">
        <v>49</v>
      </c>
    </row>
    <row r="6923" customFormat="false" ht="15.75" hidden="false" customHeight="false" outlineLevel="0" collapsed="false">
      <c r="A6923" s="20" t="s">
        <v>13408</v>
      </c>
      <c r="B6923" s="20" t="s">
        <v>13389</v>
      </c>
      <c r="C6923" s="20" t="s">
        <v>13390</v>
      </c>
      <c r="D6923" s="20" t="s">
        <v>13391</v>
      </c>
      <c r="E6923" s="20" t="s">
        <v>13392</v>
      </c>
      <c r="F6923" s="20" t="s">
        <v>13407</v>
      </c>
      <c r="G6923" s="20" t="s">
        <v>13394</v>
      </c>
      <c r="H6923" s="20" t="s">
        <v>49</v>
      </c>
    </row>
    <row r="6924" customFormat="false" ht="15.75" hidden="false" customHeight="false" outlineLevel="0" collapsed="false">
      <c r="A6924" s="20" t="s">
        <v>13409</v>
      </c>
      <c r="B6924" s="20" t="s">
        <v>13410</v>
      </c>
      <c r="C6924" s="20" t="s">
        <v>13411</v>
      </c>
      <c r="D6924" s="20" t="s">
        <v>13412</v>
      </c>
      <c r="E6924" s="20" t="s">
        <v>13413</v>
      </c>
      <c r="F6924" s="20" t="s">
        <v>13414</v>
      </c>
      <c r="G6924" s="20" t="s">
        <v>13415</v>
      </c>
      <c r="H6924" s="20" t="s">
        <v>49</v>
      </c>
    </row>
    <row r="6925" customFormat="false" ht="15.75" hidden="false" customHeight="false" outlineLevel="0" collapsed="false">
      <c r="A6925" s="20" t="s">
        <v>13416</v>
      </c>
      <c r="B6925" s="20" t="s">
        <v>13410</v>
      </c>
      <c r="C6925" s="20" t="s">
        <v>13411</v>
      </c>
      <c r="D6925" s="20" t="s">
        <v>13412</v>
      </c>
      <c r="E6925" s="20" t="s">
        <v>13413</v>
      </c>
      <c r="F6925" s="20" t="s">
        <v>13414</v>
      </c>
      <c r="G6925" s="20" t="s">
        <v>13415</v>
      </c>
      <c r="H6925" s="20" t="s">
        <v>49</v>
      </c>
    </row>
    <row r="6926" customFormat="false" ht="15.75" hidden="false" customHeight="false" outlineLevel="0" collapsed="false">
      <c r="A6926" s="20" t="s">
        <v>13417</v>
      </c>
      <c r="B6926" s="20" t="s">
        <v>13410</v>
      </c>
      <c r="C6926" s="20" t="s">
        <v>13411</v>
      </c>
      <c r="D6926" s="20" t="s">
        <v>13412</v>
      </c>
      <c r="E6926" s="20" t="s">
        <v>13413</v>
      </c>
      <c r="F6926" s="20" t="s">
        <v>13418</v>
      </c>
      <c r="G6926" s="20" t="s">
        <v>13415</v>
      </c>
      <c r="H6926" s="20" t="s">
        <v>49</v>
      </c>
    </row>
    <row r="6927" customFormat="false" ht="15.75" hidden="false" customHeight="false" outlineLevel="0" collapsed="false">
      <c r="A6927" s="20" t="s">
        <v>13419</v>
      </c>
      <c r="B6927" s="20" t="s">
        <v>13410</v>
      </c>
      <c r="C6927" s="20" t="s">
        <v>13411</v>
      </c>
      <c r="D6927" s="20" t="s">
        <v>13412</v>
      </c>
      <c r="E6927" s="20" t="s">
        <v>13413</v>
      </c>
      <c r="F6927" s="20" t="s">
        <v>13418</v>
      </c>
      <c r="G6927" s="20" t="s">
        <v>13415</v>
      </c>
      <c r="H6927" s="20" t="s">
        <v>49</v>
      </c>
    </row>
    <row r="6928" customFormat="false" ht="15.75" hidden="false" customHeight="false" outlineLevel="0" collapsed="false">
      <c r="A6928" s="20" t="s">
        <v>13420</v>
      </c>
      <c r="B6928" s="20" t="s">
        <v>13410</v>
      </c>
      <c r="C6928" s="20" t="s">
        <v>13411</v>
      </c>
      <c r="D6928" s="20" t="s">
        <v>13412</v>
      </c>
      <c r="E6928" s="20" t="s">
        <v>13421</v>
      </c>
      <c r="F6928" s="20" t="s">
        <v>13422</v>
      </c>
      <c r="G6928" s="20" t="s">
        <v>13415</v>
      </c>
      <c r="H6928" s="20" t="s">
        <v>49</v>
      </c>
    </row>
    <row r="6929" customFormat="false" ht="15.75" hidden="false" customHeight="false" outlineLevel="0" collapsed="false">
      <c r="A6929" s="20" t="s">
        <v>13423</v>
      </c>
      <c r="B6929" s="20" t="s">
        <v>13410</v>
      </c>
      <c r="C6929" s="20" t="s">
        <v>13411</v>
      </c>
      <c r="D6929" s="20" t="s">
        <v>13412</v>
      </c>
      <c r="E6929" s="20" t="s">
        <v>13421</v>
      </c>
      <c r="F6929" s="20" t="s">
        <v>13422</v>
      </c>
      <c r="G6929" s="20" t="s">
        <v>13415</v>
      </c>
      <c r="H6929" s="20" t="s">
        <v>49</v>
      </c>
    </row>
    <row r="6930" customFormat="false" ht="15.75" hidden="false" customHeight="false" outlineLevel="0" collapsed="false">
      <c r="A6930" s="20" t="s">
        <v>13424</v>
      </c>
      <c r="B6930" s="20" t="s">
        <v>13410</v>
      </c>
      <c r="C6930" s="20" t="s">
        <v>13411</v>
      </c>
      <c r="D6930" s="20" t="s">
        <v>13412</v>
      </c>
      <c r="E6930" s="20" t="s">
        <v>13413</v>
      </c>
      <c r="F6930" s="20" t="s">
        <v>13425</v>
      </c>
      <c r="G6930" s="20" t="s">
        <v>13415</v>
      </c>
      <c r="H6930" s="20" t="s">
        <v>49</v>
      </c>
    </row>
    <row r="6931" customFormat="false" ht="15.75" hidden="false" customHeight="false" outlineLevel="0" collapsed="false">
      <c r="A6931" s="20" t="s">
        <v>13426</v>
      </c>
      <c r="B6931" s="20" t="s">
        <v>13410</v>
      </c>
      <c r="C6931" s="20" t="s">
        <v>13411</v>
      </c>
      <c r="D6931" s="20" t="s">
        <v>13412</v>
      </c>
      <c r="E6931" s="20" t="s">
        <v>13413</v>
      </c>
      <c r="F6931" s="20" t="s">
        <v>13425</v>
      </c>
      <c r="G6931" s="20" t="s">
        <v>13415</v>
      </c>
      <c r="H6931" s="20" t="s">
        <v>49</v>
      </c>
    </row>
    <row r="6932" customFormat="false" ht="15.75" hidden="false" customHeight="false" outlineLevel="0" collapsed="false">
      <c r="A6932" s="20" t="s">
        <v>13427</v>
      </c>
      <c r="B6932" s="20" t="s">
        <v>13410</v>
      </c>
      <c r="C6932" s="20" t="s">
        <v>13411</v>
      </c>
      <c r="D6932" s="20" t="s">
        <v>13412</v>
      </c>
      <c r="E6932" s="20" t="s">
        <v>13421</v>
      </c>
      <c r="F6932" s="20" t="s">
        <v>13428</v>
      </c>
      <c r="G6932" s="20" t="s">
        <v>13415</v>
      </c>
      <c r="H6932" s="20" t="s">
        <v>49</v>
      </c>
    </row>
    <row r="6933" customFormat="false" ht="15.75" hidden="false" customHeight="false" outlineLevel="0" collapsed="false">
      <c r="A6933" s="20" t="s">
        <v>13429</v>
      </c>
      <c r="B6933" s="20" t="s">
        <v>13410</v>
      </c>
      <c r="C6933" s="20" t="s">
        <v>13411</v>
      </c>
      <c r="D6933" s="20" t="s">
        <v>13412</v>
      </c>
      <c r="E6933" s="20" t="s">
        <v>13421</v>
      </c>
      <c r="F6933" s="20" t="s">
        <v>13428</v>
      </c>
      <c r="G6933" s="20" t="s">
        <v>13415</v>
      </c>
      <c r="H6933" s="20" t="s">
        <v>49</v>
      </c>
    </row>
    <row r="6934" customFormat="false" ht="15.75" hidden="false" customHeight="false" outlineLevel="0" collapsed="false">
      <c r="A6934" s="20" t="s">
        <v>13430</v>
      </c>
      <c r="B6934" s="20" t="s">
        <v>13410</v>
      </c>
      <c r="C6934" s="20" t="s">
        <v>13411</v>
      </c>
      <c r="D6934" s="20" t="s">
        <v>13412</v>
      </c>
      <c r="E6934" s="20" t="s">
        <v>13421</v>
      </c>
      <c r="F6934" s="20" t="s">
        <v>13431</v>
      </c>
      <c r="G6934" s="20" t="s">
        <v>13415</v>
      </c>
      <c r="H6934" s="20" t="s">
        <v>49</v>
      </c>
    </row>
    <row r="6935" customFormat="false" ht="15.75" hidden="false" customHeight="false" outlineLevel="0" collapsed="false">
      <c r="A6935" s="20" t="s">
        <v>13432</v>
      </c>
      <c r="B6935" s="20" t="s">
        <v>13410</v>
      </c>
      <c r="C6935" s="20" t="s">
        <v>13411</v>
      </c>
      <c r="D6935" s="20" t="s">
        <v>13412</v>
      </c>
      <c r="E6935" s="20" t="s">
        <v>13421</v>
      </c>
      <c r="F6935" s="20" t="s">
        <v>13431</v>
      </c>
      <c r="G6935" s="20" t="s">
        <v>13415</v>
      </c>
      <c r="H6935" s="20" t="s">
        <v>49</v>
      </c>
    </row>
    <row r="6936" customFormat="false" ht="15.75" hidden="false" customHeight="false" outlineLevel="0" collapsed="false">
      <c r="A6936" s="20" t="s">
        <v>13433</v>
      </c>
      <c r="B6936" s="20" t="s">
        <v>13410</v>
      </c>
      <c r="C6936" s="20" t="s">
        <v>13411</v>
      </c>
      <c r="D6936" s="20" t="s">
        <v>13412</v>
      </c>
      <c r="E6936" s="20" t="s">
        <v>13413</v>
      </c>
      <c r="F6936" s="20" t="s">
        <v>13434</v>
      </c>
      <c r="G6936" s="20" t="s">
        <v>13415</v>
      </c>
      <c r="H6936" s="20" t="s">
        <v>49</v>
      </c>
    </row>
    <row r="6937" customFormat="false" ht="15.75" hidden="false" customHeight="false" outlineLevel="0" collapsed="false">
      <c r="A6937" s="20" t="s">
        <v>13435</v>
      </c>
      <c r="B6937" s="20" t="s">
        <v>13410</v>
      </c>
      <c r="C6937" s="20" t="s">
        <v>13411</v>
      </c>
      <c r="D6937" s="20" t="s">
        <v>13412</v>
      </c>
      <c r="E6937" s="20" t="s">
        <v>13413</v>
      </c>
      <c r="F6937" s="20" t="s">
        <v>13434</v>
      </c>
      <c r="G6937" s="20" t="s">
        <v>13415</v>
      </c>
      <c r="H6937" s="20" t="s">
        <v>49</v>
      </c>
    </row>
    <row r="6938" customFormat="false" ht="15.75" hidden="false" customHeight="false" outlineLevel="0" collapsed="false">
      <c r="A6938" s="20" t="s">
        <v>13436</v>
      </c>
      <c r="B6938" s="20" t="s">
        <v>13410</v>
      </c>
      <c r="C6938" s="20" t="s">
        <v>13411</v>
      </c>
      <c r="D6938" s="20" t="s">
        <v>13412</v>
      </c>
      <c r="E6938" s="20" t="s">
        <v>13413</v>
      </c>
      <c r="F6938" s="20" t="s">
        <v>13437</v>
      </c>
      <c r="G6938" s="20" t="s">
        <v>13415</v>
      </c>
      <c r="H6938" s="20" t="s">
        <v>49</v>
      </c>
    </row>
    <row r="6939" customFormat="false" ht="15.75" hidden="false" customHeight="false" outlineLevel="0" collapsed="false">
      <c r="A6939" s="20" t="s">
        <v>13438</v>
      </c>
      <c r="B6939" s="20" t="s">
        <v>13410</v>
      </c>
      <c r="C6939" s="20" t="s">
        <v>13411</v>
      </c>
      <c r="D6939" s="20" t="s">
        <v>13412</v>
      </c>
      <c r="E6939" s="20" t="s">
        <v>13413</v>
      </c>
      <c r="F6939" s="20" t="s">
        <v>13437</v>
      </c>
      <c r="G6939" s="20" t="s">
        <v>13415</v>
      </c>
      <c r="H6939" s="20" t="s">
        <v>49</v>
      </c>
    </row>
    <row r="6940" customFormat="false" ht="15.75" hidden="false" customHeight="false" outlineLevel="0" collapsed="false">
      <c r="A6940" s="20" t="s">
        <v>13439</v>
      </c>
      <c r="B6940" s="20" t="s">
        <v>13410</v>
      </c>
      <c r="C6940" s="20" t="s">
        <v>13411</v>
      </c>
      <c r="D6940" s="20" t="s">
        <v>13412</v>
      </c>
      <c r="E6940" s="20" t="s">
        <v>13413</v>
      </c>
      <c r="F6940" s="20" t="s">
        <v>13440</v>
      </c>
      <c r="G6940" s="20" t="s">
        <v>13415</v>
      </c>
      <c r="H6940" s="20" t="s">
        <v>49</v>
      </c>
    </row>
    <row r="6941" customFormat="false" ht="15.75" hidden="false" customHeight="false" outlineLevel="0" collapsed="false">
      <c r="A6941" s="20" t="s">
        <v>13441</v>
      </c>
      <c r="B6941" s="20" t="s">
        <v>13410</v>
      </c>
      <c r="C6941" s="20" t="s">
        <v>13411</v>
      </c>
      <c r="D6941" s="20" t="s">
        <v>13412</v>
      </c>
      <c r="E6941" s="20" t="s">
        <v>13413</v>
      </c>
      <c r="F6941" s="20" t="s">
        <v>13440</v>
      </c>
      <c r="G6941" s="20" t="s">
        <v>13415</v>
      </c>
      <c r="H6941" s="20" t="s">
        <v>49</v>
      </c>
    </row>
    <row r="6942" customFormat="false" ht="15.75" hidden="false" customHeight="false" outlineLevel="0" collapsed="false">
      <c r="A6942" s="20" t="s">
        <v>13442</v>
      </c>
      <c r="B6942" s="20" t="s">
        <v>13410</v>
      </c>
      <c r="C6942" s="20" t="s">
        <v>13411</v>
      </c>
      <c r="D6942" s="20" t="s">
        <v>13412</v>
      </c>
      <c r="E6942" s="20" t="s">
        <v>13413</v>
      </c>
      <c r="F6942" s="20" t="s">
        <v>13443</v>
      </c>
      <c r="G6942" s="20" t="s">
        <v>13415</v>
      </c>
      <c r="H6942" s="20" t="s">
        <v>49</v>
      </c>
    </row>
    <row r="6943" customFormat="false" ht="15.75" hidden="false" customHeight="false" outlineLevel="0" collapsed="false">
      <c r="A6943" s="20" t="s">
        <v>13444</v>
      </c>
      <c r="B6943" s="20" t="s">
        <v>13410</v>
      </c>
      <c r="C6943" s="20" t="s">
        <v>13411</v>
      </c>
      <c r="D6943" s="20" t="s">
        <v>13412</v>
      </c>
      <c r="E6943" s="20" t="s">
        <v>13413</v>
      </c>
      <c r="F6943" s="20" t="s">
        <v>13443</v>
      </c>
      <c r="G6943" s="20" t="s">
        <v>13415</v>
      </c>
      <c r="H6943" s="20" t="s">
        <v>49</v>
      </c>
    </row>
    <row r="6944" customFormat="false" ht="15.75" hidden="false" customHeight="false" outlineLevel="0" collapsed="false">
      <c r="A6944" s="20" t="s">
        <v>13445</v>
      </c>
      <c r="B6944" s="20" t="s">
        <v>13410</v>
      </c>
      <c r="C6944" s="20" t="s">
        <v>13411</v>
      </c>
      <c r="D6944" s="20" t="s">
        <v>13412</v>
      </c>
      <c r="E6944" s="20" t="s">
        <v>13413</v>
      </c>
      <c r="F6944" s="20" t="s">
        <v>13446</v>
      </c>
      <c r="G6944" s="20" t="s">
        <v>13415</v>
      </c>
      <c r="H6944" s="20" t="s">
        <v>49</v>
      </c>
    </row>
    <row r="6945" customFormat="false" ht="15.75" hidden="false" customHeight="false" outlineLevel="0" collapsed="false">
      <c r="A6945" s="20" t="s">
        <v>13447</v>
      </c>
      <c r="B6945" s="20" t="s">
        <v>13410</v>
      </c>
      <c r="C6945" s="20" t="s">
        <v>13411</v>
      </c>
      <c r="D6945" s="20" t="s">
        <v>13412</v>
      </c>
      <c r="E6945" s="20" t="s">
        <v>13413</v>
      </c>
      <c r="F6945" s="20" t="s">
        <v>13446</v>
      </c>
      <c r="G6945" s="20" t="s">
        <v>13415</v>
      </c>
      <c r="H6945" s="20" t="s">
        <v>49</v>
      </c>
    </row>
    <row r="6946" customFormat="false" ht="15.75" hidden="false" customHeight="false" outlineLevel="0" collapsed="false">
      <c r="A6946" s="20" t="s">
        <v>13448</v>
      </c>
      <c r="B6946" s="20" t="s">
        <v>13449</v>
      </c>
      <c r="C6946" s="20" t="s">
        <v>13450</v>
      </c>
      <c r="D6946" s="20" t="s">
        <v>13451</v>
      </c>
      <c r="E6946" s="20" t="s">
        <v>13452</v>
      </c>
      <c r="F6946" s="20" t="s">
        <v>13453</v>
      </c>
      <c r="G6946" s="20" t="s">
        <v>13362</v>
      </c>
      <c r="H6946" s="20" t="s">
        <v>49</v>
      </c>
    </row>
    <row r="6947" customFormat="false" ht="15.75" hidden="false" customHeight="false" outlineLevel="0" collapsed="false">
      <c r="A6947" s="20" t="s">
        <v>13454</v>
      </c>
      <c r="B6947" s="20" t="s">
        <v>13449</v>
      </c>
      <c r="C6947" s="20" t="s">
        <v>13450</v>
      </c>
      <c r="D6947" s="20" t="s">
        <v>13451</v>
      </c>
      <c r="E6947" s="20" t="s">
        <v>13452</v>
      </c>
      <c r="F6947" s="20" t="s">
        <v>13453</v>
      </c>
      <c r="G6947" s="20" t="s">
        <v>13362</v>
      </c>
      <c r="H6947" s="20" t="s">
        <v>49</v>
      </c>
    </row>
    <row r="6948" customFormat="false" ht="15.75" hidden="false" customHeight="false" outlineLevel="0" collapsed="false">
      <c r="A6948" s="20" t="s">
        <v>13455</v>
      </c>
      <c r="B6948" s="20" t="s">
        <v>13456</v>
      </c>
      <c r="C6948" s="20" t="s">
        <v>13457</v>
      </c>
      <c r="D6948" s="20" t="s">
        <v>13458</v>
      </c>
      <c r="E6948" s="20" t="s">
        <v>13459</v>
      </c>
      <c r="F6948" s="20" t="s">
        <v>13460</v>
      </c>
      <c r="H6948" s="20" t="s">
        <v>49</v>
      </c>
    </row>
    <row r="6949" customFormat="false" ht="15.75" hidden="false" customHeight="false" outlineLevel="0" collapsed="false">
      <c r="A6949" s="20" t="s">
        <v>13461</v>
      </c>
      <c r="B6949" s="20" t="s">
        <v>13456</v>
      </c>
      <c r="C6949" s="20" t="s">
        <v>13457</v>
      </c>
      <c r="D6949" s="20" t="s">
        <v>13458</v>
      </c>
      <c r="E6949" s="20" t="s">
        <v>13459</v>
      </c>
      <c r="F6949" s="20" t="s">
        <v>13460</v>
      </c>
      <c r="H6949" s="20" t="s">
        <v>49</v>
      </c>
    </row>
    <row r="6950" customFormat="false" ht="15.75" hidden="false" customHeight="false" outlineLevel="0" collapsed="false">
      <c r="A6950" s="20" t="s">
        <v>13462</v>
      </c>
      <c r="B6950" s="20" t="s">
        <v>13456</v>
      </c>
      <c r="C6950" s="20" t="s">
        <v>13457</v>
      </c>
      <c r="D6950" s="20" t="s">
        <v>13458</v>
      </c>
      <c r="E6950" s="20" t="s">
        <v>13459</v>
      </c>
      <c r="F6950" s="20" t="s">
        <v>13463</v>
      </c>
      <c r="H6950" s="20" t="s">
        <v>49</v>
      </c>
    </row>
    <row r="6951" customFormat="false" ht="15.75" hidden="false" customHeight="false" outlineLevel="0" collapsed="false">
      <c r="A6951" s="20" t="s">
        <v>13464</v>
      </c>
      <c r="B6951" s="20" t="s">
        <v>13456</v>
      </c>
      <c r="C6951" s="20" t="s">
        <v>13457</v>
      </c>
      <c r="D6951" s="20" t="s">
        <v>13458</v>
      </c>
      <c r="E6951" s="20" t="s">
        <v>13459</v>
      </c>
      <c r="F6951" s="20" t="s">
        <v>13463</v>
      </c>
      <c r="H6951" s="20" t="s">
        <v>49</v>
      </c>
    </row>
    <row r="6952" customFormat="false" ht="15.75" hidden="false" customHeight="false" outlineLevel="0" collapsed="false">
      <c r="A6952" s="20" t="s">
        <v>13465</v>
      </c>
      <c r="B6952" s="20" t="s">
        <v>13456</v>
      </c>
      <c r="C6952" s="20" t="s">
        <v>13457</v>
      </c>
      <c r="D6952" s="20" t="s">
        <v>13458</v>
      </c>
      <c r="E6952" s="20" t="s">
        <v>13459</v>
      </c>
      <c r="F6952" s="20" t="s">
        <v>13466</v>
      </c>
      <c r="H6952" s="20" t="s">
        <v>49</v>
      </c>
    </row>
    <row r="6953" customFormat="false" ht="15.75" hidden="false" customHeight="false" outlineLevel="0" collapsed="false">
      <c r="A6953" s="20" t="s">
        <v>13467</v>
      </c>
      <c r="B6953" s="20" t="s">
        <v>13456</v>
      </c>
      <c r="C6953" s="20" t="s">
        <v>13457</v>
      </c>
      <c r="D6953" s="20" t="s">
        <v>13458</v>
      </c>
      <c r="E6953" s="20" t="s">
        <v>13459</v>
      </c>
      <c r="F6953" s="20" t="s">
        <v>13466</v>
      </c>
      <c r="H6953" s="20" t="s">
        <v>49</v>
      </c>
    </row>
    <row r="6954" customFormat="false" ht="15.75" hidden="false" customHeight="false" outlineLevel="0" collapsed="false">
      <c r="A6954" s="20" t="s">
        <v>13468</v>
      </c>
      <c r="B6954" s="20" t="s">
        <v>13456</v>
      </c>
      <c r="C6954" s="20" t="s">
        <v>13457</v>
      </c>
      <c r="D6954" s="20" t="s">
        <v>13458</v>
      </c>
      <c r="E6954" s="20" t="s">
        <v>13459</v>
      </c>
      <c r="F6954" s="20" t="s">
        <v>13469</v>
      </c>
      <c r="H6954" s="20" t="s">
        <v>49</v>
      </c>
    </row>
    <row r="6955" customFormat="false" ht="15.75" hidden="false" customHeight="false" outlineLevel="0" collapsed="false">
      <c r="A6955" s="20" t="s">
        <v>13470</v>
      </c>
      <c r="B6955" s="20" t="s">
        <v>13456</v>
      </c>
      <c r="C6955" s="20" t="s">
        <v>13457</v>
      </c>
      <c r="D6955" s="20" t="s">
        <v>13458</v>
      </c>
      <c r="E6955" s="20" t="s">
        <v>13459</v>
      </c>
      <c r="F6955" s="20" t="s">
        <v>13469</v>
      </c>
      <c r="H6955" s="20" t="s">
        <v>49</v>
      </c>
    </row>
    <row r="6956" customFormat="false" ht="15.75" hidden="false" customHeight="false" outlineLevel="0" collapsed="false">
      <c r="A6956" s="20" t="s">
        <v>13471</v>
      </c>
      <c r="B6956" s="20" t="s">
        <v>13456</v>
      </c>
      <c r="C6956" s="20" t="s">
        <v>13457</v>
      </c>
      <c r="D6956" s="20" t="s">
        <v>13458</v>
      </c>
      <c r="E6956" s="20" t="s">
        <v>13459</v>
      </c>
      <c r="F6956" s="20" t="s">
        <v>13472</v>
      </c>
      <c r="H6956" s="20" t="s">
        <v>49</v>
      </c>
    </row>
    <row r="6957" customFormat="false" ht="15.75" hidden="false" customHeight="false" outlineLevel="0" collapsed="false">
      <c r="A6957" s="20" t="s">
        <v>13473</v>
      </c>
      <c r="B6957" s="20" t="s">
        <v>13456</v>
      </c>
      <c r="C6957" s="20" t="s">
        <v>13457</v>
      </c>
      <c r="D6957" s="20" t="s">
        <v>13458</v>
      </c>
      <c r="E6957" s="20" t="s">
        <v>13459</v>
      </c>
      <c r="F6957" s="20" t="s">
        <v>13472</v>
      </c>
      <c r="H6957" s="20" t="s">
        <v>49</v>
      </c>
    </row>
    <row r="6958" customFormat="false" ht="15.75" hidden="false" customHeight="false" outlineLevel="0" collapsed="false">
      <c r="A6958" s="20" t="s">
        <v>13474</v>
      </c>
      <c r="B6958" s="20" t="s">
        <v>13456</v>
      </c>
      <c r="C6958" s="20" t="s">
        <v>13457</v>
      </c>
      <c r="D6958" s="20" t="s">
        <v>13458</v>
      </c>
      <c r="E6958" s="20" t="s">
        <v>13459</v>
      </c>
      <c r="F6958" s="20" t="s">
        <v>13475</v>
      </c>
      <c r="H6958" s="20" t="s">
        <v>49</v>
      </c>
    </row>
    <row r="6959" customFormat="false" ht="15.75" hidden="false" customHeight="false" outlineLevel="0" collapsed="false">
      <c r="A6959" s="20" t="s">
        <v>13476</v>
      </c>
      <c r="B6959" s="20" t="s">
        <v>13456</v>
      </c>
      <c r="C6959" s="20" t="s">
        <v>13457</v>
      </c>
      <c r="D6959" s="20" t="s">
        <v>13458</v>
      </c>
      <c r="E6959" s="20" t="s">
        <v>13459</v>
      </c>
      <c r="F6959" s="20" t="s">
        <v>13475</v>
      </c>
      <c r="H6959" s="20" t="s">
        <v>49</v>
      </c>
    </row>
    <row r="6960" customFormat="false" ht="15.75" hidden="false" customHeight="false" outlineLevel="0" collapsed="false">
      <c r="A6960" s="20" t="s">
        <v>13477</v>
      </c>
      <c r="B6960" s="20" t="s">
        <v>13456</v>
      </c>
      <c r="C6960" s="20" t="s">
        <v>13457</v>
      </c>
      <c r="D6960" s="20" t="s">
        <v>13458</v>
      </c>
      <c r="E6960" s="20" t="s">
        <v>13459</v>
      </c>
      <c r="F6960" s="20" t="s">
        <v>13478</v>
      </c>
      <c r="H6960" s="20" t="s">
        <v>49</v>
      </c>
    </row>
    <row r="6961" customFormat="false" ht="15.75" hidden="false" customHeight="false" outlineLevel="0" collapsed="false">
      <c r="A6961" s="20" t="s">
        <v>13479</v>
      </c>
      <c r="B6961" s="20" t="s">
        <v>13456</v>
      </c>
      <c r="C6961" s="20" t="s">
        <v>13457</v>
      </c>
      <c r="D6961" s="20" t="s">
        <v>13458</v>
      </c>
      <c r="E6961" s="20" t="s">
        <v>13459</v>
      </c>
      <c r="F6961" s="20" t="s">
        <v>13478</v>
      </c>
      <c r="H6961" s="20" t="s">
        <v>49</v>
      </c>
    </row>
    <row r="6962" customFormat="false" ht="15.75" hidden="false" customHeight="false" outlineLevel="0" collapsed="false">
      <c r="A6962" s="20" t="s">
        <v>13480</v>
      </c>
      <c r="B6962" s="20" t="s">
        <v>13456</v>
      </c>
      <c r="C6962" s="20" t="s">
        <v>13457</v>
      </c>
      <c r="D6962" s="20" t="s">
        <v>13458</v>
      </c>
      <c r="E6962" s="20" t="s">
        <v>13459</v>
      </c>
      <c r="F6962" s="20" t="s">
        <v>13481</v>
      </c>
      <c r="H6962" s="20" t="s">
        <v>49</v>
      </c>
    </row>
    <row r="6963" customFormat="false" ht="15.75" hidden="false" customHeight="false" outlineLevel="0" collapsed="false">
      <c r="A6963" s="20" t="s">
        <v>13482</v>
      </c>
      <c r="B6963" s="20" t="s">
        <v>13456</v>
      </c>
      <c r="C6963" s="20" t="s">
        <v>13457</v>
      </c>
      <c r="D6963" s="20" t="s">
        <v>13458</v>
      </c>
      <c r="E6963" s="20" t="s">
        <v>13459</v>
      </c>
      <c r="F6963" s="20" t="s">
        <v>13481</v>
      </c>
      <c r="H6963" s="20" t="s">
        <v>49</v>
      </c>
    </row>
    <row r="6964" customFormat="false" ht="15.75" hidden="false" customHeight="false" outlineLevel="0" collapsed="false">
      <c r="A6964" s="20" t="s">
        <v>13483</v>
      </c>
      <c r="B6964" s="20" t="s">
        <v>13456</v>
      </c>
      <c r="C6964" s="20" t="s">
        <v>13457</v>
      </c>
      <c r="D6964" s="20" t="s">
        <v>13458</v>
      </c>
      <c r="E6964" s="20" t="s">
        <v>13459</v>
      </c>
      <c r="F6964" s="20" t="s">
        <v>13484</v>
      </c>
      <c r="H6964" s="20" t="s">
        <v>49</v>
      </c>
    </row>
    <row r="6965" customFormat="false" ht="15.75" hidden="false" customHeight="false" outlineLevel="0" collapsed="false">
      <c r="A6965" s="20" t="s">
        <v>13485</v>
      </c>
      <c r="B6965" s="20" t="s">
        <v>13456</v>
      </c>
      <c r="C6965" s="20" t="s">
        <v>13457</v>
      </c>
      <c r="D6965" s="20" t="s">
        <v>13458</v>
      </c>
      <c r="E6965" s="20" t="s">
        <v>13459</v>
      </c>
      <c r="F6965" s="20" t="s">
        <v>13484</v>
      </c>
      <c r="H6965" s="20" t="s">
        <v>49</v>
      </c>
    </row>
    <row r="6966" customFormat="false" ht="15.75" hidden="false" customHeight="false" outlineLevel="0" collapsed="false">
      <c r="A6966" s="20" t="s">
        <v>13486</v>
      </c>
      <c r="B6966" s="20" t="s">
        <v>13456</v>
      </c>
      <c r="C6966" s="20" t="s">
        <v>13457</v>
      </c>
      <c r="D6966" s="20" t="s">
        <v>13458</v>
      </c>
      <c r="E6966" s="20" t="s">
        <v>13459</v>
      </c>
      <c r="F6966" s="20" t="s">
        <v>13487</v>
      </c>
      <c r="H6966" s="20" t="s">
        <v>49</v>
      </c>
    </row>
    <row r="6967" customFormat="false" ht="15.75" hidden="false" customHeight="false" outlineLevel="0" collapsed="false">
      <c r="A6967" s="20" t="s">
        <v>13488</v>
      </c>
      <c r="B6967" s="20" t="s">
        <v>13456</v>
      </c>
      <c r="C6967" s="20" t="s">
        <v>13457</v>
      </c>
      <c r="D6967" s="20" t="s">
        <v>13458</v>
      </c>
      <c r="E6967" s="20" t="s">
        <v>13459</v>
      </c>
      <c r="F6967" s="20" t="s">
        <v>13487</v>
      </c>
      <c r="H6967" s="20" t="s">
        <v>49</v>
      </c>
    </row>
    <row r="6968" customFormat="false" ht="15.75" hidden="false" customHeight="false" outlineLevel="0" collapsed="false">
      <c r="A6968" s="20" t="s">
        <v>13489</v>
      </c>
      <c r="B6968" s="20" t="s">
        <v>13456</v>
      </c>
      <c r="C6968" s="20" t="s">
        <v>13457</v>
      </c>
      <c r="D6968" s="20" t="s">
        <v>13458</v>
      </c>
      <c r="E6968" s="20" t="s">
        <v>13459</v>
      </c>
      <c r="F6968" s="20" t="s">
        <v>13490</v>
      </c>
      <c r="H6968" s="20" t="s">
        <v>49</v>
      </c>
    </row>
    <row r="6969" customFormat="false" ht="15.75" hidden="false" customHeight="false" outlineLevel="0" collapsed="false">
      <c r="A6969" s="20" t="s">
        <v>13491</v>
      </c>
      <c r="B6969" s="20" t="s">
        <v>13456</v>
      </c>
      <c r="C6969" s="20" t="s">
        <v>13457</v>
      </c>
      <c r="D6969" s="20" t="s">
        <v>13458</v>
      </c>
      <c r="E6969" s="20" t="s">
        <v>13459</v>
      </c>
      <c r="F6969" s="20" t="s">
        <v>13490</v>
      </c>
      <c r="H6969" s="20" t="s">
        <v>49</v>
      </c>
    </row>
    <row r="6970" customFormat="false" ht="15.75" hidden="false" customHeight="false" outlineLevel="0" collapsed="false">
      <c r="A6970" s="20" t="s">
        <v>13492</v>
      </c>
      <c r="B6970" s="20" t="s">
        <v>13456</v>
      </c>
      <c r="C6970" s="20" t="s">
        <v>13457</v>
      </c>
      <c r="D6970" s="20" t="s">
        <v>13458</v>
      </c>
      <c r="E6970" s="20" t="s">
        <v>13459</v>
      </c>
      <c r="F6970" s="20" t="s">
        <v>13493</v>
      </c>
      <c r="H6970" s="20" t="s">
        <v>49</v>
      </c>
    </row>
    <row r="6971" customFormat="false" ht="15.75" hidden="false" customHeight="false" outlineLevel="0" collapsed="false">
      <c r="A6971" s="20" t="s">
        <v>13494</v>
      </c>
      <c r="B6971" s="20" t="s">
        <v>13456</v>
      </c>
      <c r="C6971" s="20" t="s">
        <v>13457</v>
      </c>
      <c r="D6971" s="20" t="s">
        <v>13458</v>
      </c>
      <c r="E6971" s="20" t="s">
        <v>13459</v>
      </c>
      <c r="F6971" s="20" t="s">
        <v>13493</v>
      </c>
      <c r="H6971" s="20" t="s">
        <v>49</v>
      </c>
    </row>
    <row r="6972" customFormat="false" ht="15.75" hidden="false" customHeight="false" outlineLevel="0" collapsed="false">
      <c r="A6972" s="20" t="s">
        <v>13495</v>
      </c>
      <c r="B6972" s="20" t="s">
        <v>13496</v>
      </c>
      <c r="C6972" s="20" t="s">
        <v>13497</v>
      </c>
      <c r="D6972" s="20" t="s">
        <v>13498</v>
      </c>
      <c r="E6972" s="20" t="s">
        <v>13499</v>
      </c>
      <c r="F6972" s="20" t="s">
        <v>13500</v>
      </c>
      <c r="G6972" s="20" t="s">
        <v>13079</v>
      </c>
      <c r="H6972" s="20" t="s">
        <v>49</v>
      </c>
    </row>
    <row r="6973" customFormat="false" ht="15.75" hidden="false" customHeight="false" outlineLevel="0" collapsed="false">
      <c r="A6973" s="20" t="s">
        <v>13501</v>
      </c>
      <c r="B6973" s="20" t="s">
        <v>13496</v>
      </c>
      <c r="C6973" s="20" t="s">
        <v>13497</v>
      </c>
      <c r="D6973" s="20" t="s">
        <v>13498</v>
      </c>
      <c r="E6973" s="20" t="s">
        <v>13499</v>
      </c>
      <c r="F6973" s="20" t="s">
        <v>13500</v>
      </c>
      <c r="G6973" s="20" t="s">
        <v>13079</v>
      </c>
      <c r="H6973" s="20" t="s">
        <v>49</v>
      </c>
    </row>
    <row r="6974" customFormat="false" ht="15.75" hidden="false" customHeight="false" outlineLevel="0" collapsed="false">
      <c r="A6974" s="20" t="s">
        <v>13502</v>
      </c>
      <c r="B6974" s="20" t="s">
        <v>13496</v>
      </c>
      <c r="C6974" s="20" t="s">
        <v>13497</v>
      </c>
      <c r="D6974" s="20" t="s">
        <v>13498</v>
      </c>
      <c r="E6974" s="20" t="s">
        <v>13499</v>
      </c>
      <c r="F6974" s="20" t="s">
        <v>13503</v>
      </c>
      <c r="G6974" s="20" t="s">
        <v>13079</v>
      </c>
      <c r="H6974" s="20" t="s">
        <v>49</v>
      </c>
    </row>
    <row r="6975" customFormat="false" ht="15.75" hidden="false" customHeight="false" outlineLevel="0" collapsed="false">
      <c r="A6975" s="20" t="s">
        <v>13504</v>
      </c>
      <c r="B6975" s="20" t="s">
        <v>13496</v>
      </c>
      <c r="C6975" s="20" t="s">
        <v>13497</v>
      </c>
      <c r="D6975" s="20" t="s">
        <v>13498</v>
      </c>
      <c r="E6975" s="20" t="s">
        <v>13499</v>
      </c>
      <c r="F6975" s="20" t="s">
        <v>13503</v>
      </c>
      <c r="G6975" s="20" t="s">
        <v>13079</v>
      </c>
      <c r="H6975" s="20" t="s">
        <v>49</v>
      </c>
    </row>
    <row r="6976" customFormat="false" ht="15.75" hidden="false" customHeight="false" outlineLevel="0" collapsed="false">
      <c r="A6976" s="20" t="s">
        <v>13505</v>
      </c>
      <c r="B6976" s="20" t="s">
        <v>13496</v>
      </c>
      <c r="C6976" s="20" t="s">
        <v>13497</v>
      </c>
      <c r="D6976" s="20" t="s">
        <v>13498</v>
      </c>
      <c r="E6976" s="20" t="s">
        <v>13499</v>
      </c>
      <c r="F6976" s="20" t="s">
        <v>13506</v>
      </c>
      <c r="G6976" s="20" t="s">
        <v>13079</v>
      </c>
      <c r="H6976" s="20" t="s">
        <v>49</v>
      </c>
    </row>
    <row r="6977" customFormat="false" ht="15.75" hidden="false" customHeight="false" outlineLevel="0" collapsed="false">
      <c r="A6977" s="20" t="s">
        <v>13507</v>
      </c>
      <c r="B6977" s="20" t="s">
        <v>13496</v>
      </c>
      <c r="C6977" s="20" t="s">
        <v>13497</v>
      </c>
      <c r="D6977" s="20" t="s">
        <v>13498</v>
      </c>
      <c r="E6977" s="20" t="s">
        <v>13499</v>
      </c>
      <c r="F6977" s="20" t="s">
        <v>13506</v>
      </c>
      <c r="G6977" s="20" t="s">
        <v>13079</v>
      </c>
      <c r="H6977" s="20" t="s">
        <v>49</v>
      </c>
    </row>
    <row r="6978" customFormat="false" ht="15.75" hidden="false" customHeight="false" outlineLevel="0" collapsed="false">
      <c r="A6978" s="20" t="s">
        <v>13508</v>
      </c>
      <c r="B6978" s="20" t="s">
        <v>13496</v>
      </c>
      <c r="C6978" s="20" t="s">
        <v>13497</v>
      </c>
      <c r="D6978" s="20" t="s">
        <v>13498</v>
      </c>
      <c r="E6978" s="20" t="s">
        <v>13499</v>
      </c>
      <c r="F6978" s="20" t="s">
        <v>13509</v>
      </c>
      <c r="G6978" s="20" t="s">
        <v>13079</v>
      </c>
      <c r="H6978" s="20" t="s">
        <v>49</v>
      </c>
    </row>
    <row r="6979" customFormat="false" ht="15.75" hidden="false" customHeight="false" outlineLevel="0" collapsed="false">
      <c r="A6979" s="20" t="s">
        <v>13510</v>
      </c>
      <c r="B6979" s="20" t="s">
        <v>13496</v>
      </c>
      <c r="C6979" s="20" t="s">
        <v>13497</v>
      </c>
      <c r="D6979" s="20" t="s">
        <v>13498</v>
      </c>
      <c r="E6979" s="20" t="s">
        <v>13499</v>
      </c>
      <c r="F6979" s="20" t="s">
        <v>13509</v>
      </c>
      <c r="G6979" s="20" t="s">
        <v>13079</v>
      </c>
      <c r="H6979" s="20" t="s">
        <v>49</v>
      </c>
    </row>
    <row r="6980" customFormat="false" ht="15.75" hidden="false" customHeight="false" outlineLevel="0" collapsed="false">
      <c r="A6980" s="20" t="s">
        <v>13511</v>
      </c>
      <c r="B6980" s="20" t="s">
        <v>13496</v>
      </c>
      <c r="C6980" s="20" t="s">
        <v>13497</v>
      </c>
      <c r="D6980" s="20" t="s">
        <v>13498</v>
      </c>
      <c r="E6980" s="20" t="s">
        <v>13499</v>
      </c>
      <c r="F6980" s="20" t="s">
        <v>13512</v>
      </c>
      <c r="G6980" s="20" t="s">
        <v>13079</v>
      </c>
      <c r="H6980" s="20" t="s">
        <v>49</v>
      </c>
    </row>
    <row r="6981" customFormat="false" ht="15.75" hidden="false" customHeight="false" outlineLevel="0" collapsed="false">
      <c r="A6981" s="20" t="s">
        <v>13513</v>
      </c>
      <c r="B6981" s="20" t="s">
        <v>13496</v>
      </c>
      <c r="C6981" s="20" t="s">
        <v>13497</v>
      </c>
      <c r="D6981" s="20" t="s">
        <v>13498</v>
      </c>
      <c r="E6981" s="20" t="s">
        <v>13499</v>
      </c>
      <c r="F6981" s="20" t="s">
        <v>13512</v>
      </c>
      <c r="G6981" s="20" t="s">
        <v>13079</v>
      </c>
      <c r="H6981" s="20" t="s">
        <v>49</v>
      </c>
    </row>
    <row r="6982" customFormat="false" ht="15.75" hidden="false" customHeight="false" outlineLevel="0" collapsed="false">
      <c r="A6982" s="20" t="s">
        <v>13514</v>
      </c>
      <c r="B6982" s="20" t="s">
        <v>13496</v>
      </c>
      <c r="C6982" s="20" t="s">
        <v>13497</v>
      </c>
      <c r="D6982" s="20" t="s">
        <v>13498</v>
      </c>
      <c r="E6982" s="20" t="s">
        <v>13499</v>
      </c>
      <c r="F6982" s="20" t="s">
        <v>13515</v>
      </c>
      <c r="G6982" s="20" t="s">
        <v>13079</v>
      </c>
      <c r="H6982" s="20" t="s">
        <v>49</v>
      </c>
    </row>
    <row r="6983" customFormat="false" ht="15.75" hidden="false" customHeight="false" outlineLevel="0" collapsed="false">
      <c r="A6983" s="20" t="s">
        <v>13516</v>
      </c>
      <c r="B6983" s="20" t="s">
        <v>13496</v>
      </c>
      <c r="C6983" s="20" t="s">
        <v>13497</v>
      </c>
      <c r="D6983" s="20" t="s">
        <v>13498</v>
      </c>
      <c r="E6983" s="20" t="s">
        <v>13499</v>
      </c>
      <c r="F6983" s="20" t="s">
        <v>13515</v>
      </c>
      <c r="G6983" s="20" t="s">
        <v>13079</v>
      </c>
      <c r="H6983" s="20" t="s">
        <v>49</v>
      </c>
    </row>
    <row r="6984" customFormat="false" ht="15.75" hidden="false" customHeight="false" outlineLevel="0" collapsed="false">
      <c r="A6984" s="20" t="s">
        <v>13517</v>
      </c>
      <c r="B6984" s="20" t="s">
        <v>13496</v>
      </c>
      <c r="C6984" s="20" t="s">
        <v>13497</v>
      </c>
      <c r="D6984" s="20" t="s">
        <v>13498</v>
      </c>
      <c r="E6984" s="20" t="s">
        <v>13499</v>
      </c>
      <c r="F6984" s="20" t="s">
        <v>13518</v>
      </c>
      <c r="G6984" s="20" t="s">
        <v>13079</v>
      </c>
      <c r="H6984" s="20" t="s">
        <v>49</v>
      </c>
    </row>
    <row r="6985" customFormat="false" ht="15.75" hidden="false" customHeight="false" outlineLevel="0" collapsed="false">
      <c r="A6985" s="20" t="s">
        <v>13519</v>
      </c>
      <c r="B6985" s="20" t="s">
        <v>13496</v>
      </c>
      <c r="C6985" s="20" t="s">
        <v>13497</v>
      </c>
      <c r="D6985" s="20" t="s">
        <v>13498</v>
      </c>
      <c r="E6985" s="20" t="s">
        <v>13499</v>
      </c>
      <c r="F6985" s="20" t="s">
        <v>13518</v>
      </c>
      <c r="G6985" s="20" t="s">
        <v>13079</v>
      </c>
      <c r="H6985" s="20" t="s">
        <v>49</v>
      </c>
    </row>
    <row r="6986" customFormat="false" ht="15.75" hidden="false" customHeight="false" outlineLevel="0" collapsed="false">
      <c r="A6986" s="20" t="s">
        <v>13520</v>
      </c>
      <c r="B6986" s="20" t="s">
        <v>13496</v>
      </c>
      <c r="C6986" s="20" t="s">
        <v>13497</v>
      </c>
      <c r="D6986" s="20" t="s">
        <v>13498</v>
      </c>
      <c r="E6986" s="20" t="s">
        <v>13499</v>
      </c>
      <c r="F6986" s="20" t="s">
        <v>13521</v>
      </c>
      <c r="G6986" s="20" t="s">
        <v>13079</v>
      </c>
      <c r="H6986" s="20" t="s">
        <v>49</v>
      </c>
    </row>
    <row r="6987" customFormat="false" ht="15.75" hidden="false" customHeight="false" outlineLevel="0" collapsed="false">
      <c r="A6987" s="20" t="s">
        <v>13522</v>
      </c>
      <c r="B6987" s="20" t="s">
        <v>13496</v>
      </c>
      <c r="C6987" s="20" t="s">
        <v>13497</v>
      </c>
      <c r="D6987" s="20" t="s">
        <v>13498</v>
      </c>
      <c r="E6987" s="20" t="s">
        <v>13499</v>
      </c>
      <c r="F6987" s="20" t="s">
        <v>13521</v>
      </c>
      <c r="G6987" s="20" t="s">
        <v>13079</v>
      </c>
      <c r="H6987" s="20" t="s">
        <v>49</v>
      </c>
    </row>
    <row r="6988" customFormat="false" ht="15.75" hidden="false" customHeight="false" outlineLevel="0" collapsed="false">
      <c r="A6988" s="20" t="s">
        <v>13523</v>
      </c>
      <c r="B6988" s="20" t="s">
        <v>13496</v>
      </c>
      <c r="C6988" s="20" t="s">
        <v>13497</v>
      </c>
      <c r="D6988" s="20" t="s">
        <v>13498</v>
      </c>
      <c r="E6988" s="20" t="s">
        <v>13499</v>
      </c>
      <c r="F6988" s="20" t="s">
        <v>13524</v>
      </c>
      <c r="G6988" s="20" t="s">
        <v>13079</v>
      </c>
      <c r="H6988" s="20" t="s">
        <v>49</v>
      </c>
    </row>
    <row r="6989" customFormat="false" ht="15.75" hidden="false" customHeight="false" outlineLevel="0" collapsed="false">
      <c r="A6989" s="20" t="s">
        <v>13525</v>
      </c>
      <c r="B6989" s="20" t="s">
        <v>13496</v>
      </c>
      <c r="C6989" s="20" t="s">
        <v>13497</v>
      </c>
      <c r="D6989" s="20" t="s">
        <v>13498</v>
      </c>
      <c r="E6989" s="20" t="s">
        <v>13499</v>
      </c>
      <c r="F6989" s="20" t="s">
        <v>13524</v>
      </c>
      <c r="G6989" s="20" t="s">
        <v>13079</v>
      </c>
      <c r="H6989" s="20" t="s">
        <v>49</v>
      </c>
    </row>
    <row r="6990" customFormat="false" ht="15.75" hidden="false" customHeight="false" outlineLevel="0" collapsed="false">
      <c r="A6990" s="20" t="s">
        <v>13526</v>
      </c>
      <c r="B6990" s="20" t="s">
        <v>13496</v>
      </c>
      <c r="C6990" s="20" t="s">
        <v>13497</v>
      </c>
      <c r="D6990" s="20" t="s">
        <v>13498</v>
      </c>
      <c r="E6990" s="20" t="s">
        <v>13499</v>
      </c>
      <c r="F6990" s="20" t="s">
        <v>13527</v>
      </c>
      <c r="G6990" s="20" t="s">
        <v>13079</v>
      </c>
      <c r="H6990" s="20" t="s">
        <v>49</v>
      </c>
    </row>
    <row r="6991" customFormat="false" ht="15.75" hidden="false" customHeight="false" outlineLevel="0" collapsed="false">
      <c r="A6991" s="20" t="s">
        <v>13528</v>
      </c>
      <c r="B6991" s="20" t="s">
        <v>13496</v>
      </c>
      <c r="C6991" s="20" t="s">
        <v>13497</v>
      </c>
      <c r="D6991" s="20" t="s">
        <v>13498</v>
      </c>
      <c r="E6991" s="20" t="s">
        <v>13499</v>
      </c>
      <c r="F6991" s="20" t="s">
        <v>13527</v>
      </c>
      <c r="G6991" s="20" t="s">
        <v>13079</v>
      </c>
      <c r="H6991" s="20" t="s">
        <v>49</v>
      </c>
    </row>
    <row r="6992" customFormat="false" ht="15.75" hidden="false" customHeight="false" outlineLevel="0" collapsed="false">
      <c r="A6992" s="20" t="s">
        <v>13529</v>
      </c>
      <c r="B6992" s="20" t="s">
        <v>13496</v>
      </c>
      <c r="C6992" s="20" t="s">
        <v>13497</v>
      </c>
      <c r="D6992" s="20" t="s">
        <v>13498</v>
      </c>
      <c r="E6992" s="20" t="s">
        <v>13499</v>
      </c>
      <c r="F6992" s="20" t="s">
        <v>13530</v>
      </c>
      <c r="G6992" s="20" t="s">
        <v>13079</v>
      </c>
      <c r="H6992" s="20" t="s">
        <v>49</v>
      </c>
    </row>
    <row r="6993" customFormat="false" ht="15.75" hidden="false" customHeight="false" outlineLevel="0" collapsed="false">
      <c r="A6993" s="20" t="s">
        <v>13531</v>
      </c>
      <c r="B6993" s="20" t="s">
        <v>13496</v>
      </c>
      <c r="C6993" s="20" t="s">
        <v>13497</v>
      </c>
      <c r="D6993" s="20" t="s">
        <v>13498</v>
      </c>
      <c r="E6993" s="20" t="s">
        <v>13499</v>
      </c>
      <c r="F6993" s="20" t="s">
        <v>13530</v>
      </c>
      <c r="G6993" s="20" t="s">
        <v>13079</v>
      </c>
      <c r="H6993" s="20" t="s">
        <v>49</v>
      </c>
    </row>
    <row r="6994" customFormat="false" ht="15.75" hidden="false" customHeight="false" outlineLevel="0" collapsed="false">
      <c r="A6994" s="20" t="s">
        <v>13532</v>
      </c>
      <c r="B6994" s="20" t="s">
        <v>13533</v>
      </c>
      <c r="C6994" s="20" t="s">
        <v>13534</v>
      </c>
      <c r="D6994" s="20" t="s">
        <v>13535</v>
      </c>
      <c r="E6994" s="20" t="s">
        <v>13536</v>
      </c>
      <c r="F6994" s="20" t="s">
        <v>13537</v>
      </c>
      <c r="G6994" s="20" t="s">
        <v>13079</v>
      </c>
      <c r="H6994" s="20" t="s">
        <v>49</v>
      </c>
    </row>
    <row r="6995" customFormat="false" ht="15.75" hidden="false" customHeight="false" outlineLevel="0" collapsed="false">
      <c r="A6995" s="20" t="s">
        <v>13538</v>
      </c>
      <c r="B6995" s="20" t="s">
        <v>13533</v>
      </c>
      <c r="C6995" s="20" t="s">
        <v>13534</v>
      </c>
      <c r="D6995" s="20" t="s">
        <v>13535</v>
      </c>
      <c r="E6995" s="20" t="s">
        <v>13536</v>
      </c>
      <c r="F6995" s="20" t="s">
        <v>13537</v>
      </c>
      <c r="G6995" s="20" t="s">
        <v>13079</v>
      </c>
      <c r="H6995" s="20" t="s">
        <v>49</v>
      </c>
    </row>
    <row r="6996" customFormat="false" ht="15.75" hidden="false" customHeight="false" outlineLevel="0" collapsed="false">
      <c r="A6996" s="20" t="s">
        <v>13539</v>
      </c>
      <c r="B6996" s="20" t="s">
        <v>13533</v>
      </c>
      <c r="C6996" s="20" t="s">
        <v>13534</v>
      </c>
      <c r="D6996" s="20" t="s">
        <v>13535</v>
      </c>
      <c r="E6996" s="20" t="s">
        <v>13536</v>
      </c>
      <c r="F6996" s="20" t="s">
        <v>13540</v>
      </c>
      <c r="G6996" s="20" t="s">
        <v>13079</v>
      </c>
      <c r="H6996" s="20" t="s">
        <v>49</v>
      </c>
    </row>
    <row r="6997" customFormat="false" ht="15.75" hidden="false" customHeight="false" outlineLevel="0" collapsed="false">
      <c r="A6997" s="20" t="s">
        <v>13541</v>
      </c>
      <c r="B6997" s="20" t="s">
        <v>13533</v>
      </c>
      <c r="C6997" s="20" t="s">
        <v>13534</v>
      </c>
      <c r="D6997" s="20" t="s">
        <v>13535</v>
      </c>
      <c r="E6997" s="20" t="s">
        <v>13536</v>
      </c>
      <c r="F6997" s="20" t="s">
        <v>13540</v>
      </c>
      <c r="G6997" s="20" t="s">
        <v>13079</v>
      </c>
      <c r="H6997" s="20" t="s">
        <v>49</v>
      </c>
    </row>
    <row r="6998" customFormat="false" ht="15.75" hidden="false" customHeight="false" outlineLevel="0" collapsed="false">
      <c r="A6998" s="20" t="s">
        <v>13542</v>
      </c>
      <c r="B6998" s="20" t="s">
        <v>13533</v>
      </c>
      <c r="C6998" s="20" t="s">
        <v>13534</v>
      </c>
      <c r="D6998" s="20" t="s">
        <v>13535</v>
      </c>
      <c r="E6998" s="20" t="s">
        <v>13536</v>
      </c>
      <c r="F6998" s="20" t="s">
        <v>13543</v>
      </c>
      <c r="G6998" s="20" t="s">
        <v>13544</v>
      </c>
      <c r="H6998" s="20" t="s">
        <v>49</v>
      </c>
    </row>
    <row r="6999" customFormat="false" ht="15.75" hidden="false" customHeight="false" outlineLevel="0" collapsed="false">
      <c r="A6999" s="20" t="s">
        <v>13545</v>
      </c>
      <c r="B6999" s="20" t="s">
        <v>13533</v>
      </c>
      <c r="C6999" s="20" t="s">
        <v>13534</v>
      </c>
      <c r="D6999" s="20" t="s">
        <v>13535</v>
      </c>
      <c r="E6999" s="20" t="s">
        <v>13536</v>
      </c>
      <c r="F6999" s="20" t="s">
        <v>13543</v>
      </c>
      <c r="G6999" s="20" t="s">
        <v>13544</v>
      </c>
      <c r="H6999" s="20" t="s">
        <v>49</v>
      </c>
    </row>
    <row r="7000" customFormat="false" ht="15.75" hidden="false" customHeight="false" outlineLevel="0" collapsed="false">
      <c r="A7000" s="20" t="s">
        <v>13546</v>
      </c>
      <c r="B7000" s="20" t="s">
        <v>13533</v>
      </c>
      <c r="C7000" s="20" t="s">
        <v>13534</v>
      </c>
      <c r="D7000" s="20" t="s">
        <v>13535</v>
      </c>
      <c r="E7000" s="20" t="s">
        <v>13536</v>
      </c>
      <c r="F7000" s="20" t="s">
        <v>13547</v>
      </c>
      <c r="G7000" s="20" t="s">
        <v>13079</v>
      </c>
      <c r="H7000" s="20" t="s">
        <v>49</v>
      </c>
    </row>
    <row r="7001" customFormat="false" ht="15.75" hidden="false" customHeight="false" outlineLevel="0" collapsed="false">
      <c r="A7001" s="20" t="s">
        <v>13548</v>
      </c>
      <c r="B7001" s="20" t="s">
        <v>13533</v>
      </c>
      <c r="C7001" s="20" t="s">
        <v>13534</v>
      </c>
      <c r="D7001" s="20" t="s">
        <v>13535</v>
      </c>
      <c r="E7001" s="20" t="s">
        <v>13536</v>
      </c>
      <c r="F7001" s="20" t="s">
        <v>13547</v>
      </c>
      <c r="G7001" s="20" t="s">
        <v>13079</v>
      </c>
      <c r="H7001" s="20" t="s">
        <v>49</v>
      </c>
    </row>
    <row r="7002" customFormat="false" ht="15.75" hidden="false" customHeight="false" outlineLevel="0" collapsed="false">
      <c r="A7002" s="20" t="s">
        <v>13549</v>
      </c>
      <c r="B7002" s="20" t="s">
        <v>13533</v>
      </c>
      <c r="C7002" s="20" t="s">
        <v>13534</v>
      </c>
      <c r="D7002" s="20" t="s">
        <v>13535</v>
      </c>
      <c r="E7002" s="20" t="s">
        <v>13536</v>
      </c>
      <c r="F7002" s="20" t="s">
        <v>13550</v>
      </c>
      <c r="G7002" s="20" t="s">
        <v>13079</v>
      </c>
      <c r="H7002" s="20" t="s">
        <v>49</v>
      </c>
    </row>
    <row r="7003" customFormat="false" ht="15.75" hidden="false" customHeight="false" outlineLevel="0" collapsed="false">
      <c r="A7003" s="20" t="s">
        <v>13551</v>
      </c>
      <c r="B7003" s="20" t="s">
        <v>13533</v>
      </c>
      <c r="C7003" s="20" t="s">
        <v>13534</v>
      </c>
      <c r="D7003" s="20" t="s">
        <v>13535</v>
      </c>
      <c r="E7003" s="20" t="s">
        <v>13536</v>
      </c>
      <c r="F7003" s="20" t="s">
        <v>13550</v>
      </c>
      <c r="G7003" s="20" t="s">
        <v>13079</v>
      </c>
      <c r="H7003" s="20" t="s">
        <v>49</v>
      </c>
    </row>
    <row r="7004" customFormat="false" ht="15.75" hidden="false" customHeight="false" outlineLevel="0" collapsed="false">
      <c r="A7004" s="20" t="s">
        <v>13552</v>
      </c>
      <c r="B7004" s="20" t="s">
        <v>13496</v>
      </c>
      <c r="C7004" s="20" t="s">
        <v>13553</v>
      </c>
      <c r="D7004" s="20" t="s">
        <v>13498</v>
      </c>
      <c r="E7004" s="20" t="s">
        <v>13554</v>
      </c>
      <c r="F7004" s="20" t="s">
        <v>13555</v>
      </c>
      <c r="G7004" s="20" t="s">
        <v>13079</v>
      </c>
      <c r="H7004" s="20" t="s">
        <v>49</v>
      </c>
    </row>
    <row r="7005" customFormat="false" ht="15.75" hidden="false" customHeight="false" outlineLevel="0" collapsed="false">
      <c r="A7005" s="20" t="s">
        <v>13556</v>
      </c>
      <c r="B7005" s="20" t="s">
        <v>13496</v>
      </c>
      <c r="C7005" s="20" t="s">
        <v>13553</v>
      </c>
      <c r="D7005" s="20" t="s">
        <v>13498</v>
      </c>
      <c r="E7005" s="20" t="s">
        <v>13554</v>
      </c>
      <c r="F7005" s="20" t="s">
        <v>13555</v>
      </c>
      <c r="G7005" s="20" t="s">
        <v>13079</v>
      </c>
      <c r="H7005" s="20" t="s">
        <v>49</v>
      </c>
    </row>
    <row r="7006" customFormat="false" ht="15.75" hidden="false" customHeight="false" outlineLevel="0" collapsed="false">
      <c r="A7006" s="20" t="s">
        <v>13557</v>
      </c>
      <c r="B7006" s="20" t="s">
        <v>13496</v>
      </c>
      <c r="C7006" s="20" t="s">
        <v>13553</v>
      </c>
      <c r="D7006" s="20" t="s">
        <v>13498</v>
      </c>
      <c r="E7006" s="20" t="s">
        <v>13554</v>
      </c>
      <c r="F7006" s="20" t="s">
        <v>13558</v>
      </c>
      <c r="G7006" s="20" t="s">
        <v>13079</v>
      </c>
      <c r="H7006" s="20" t="s">
        <v>49</v>
      </c>
    </row>
    <row r="7007" customFormat="false" ht="15.75" hidden="false" customHeight="false" outlineLevel="0" collapsed="false">
      <c r="A7007" s="20" t="s">
        <v>13559</v>
      </c>
      <c r="B7007" s="20" t="s">
        <v>13496</v>
      </c>
      <c r="C7007" s="20" t="s">
        <v>13553</v>
      </c>
      <c r="D7007" s="20" t="s">
        <v>13498</v>
      </c>
      <c r="E7007" s="20" t="s">
        <v>13554</v>
      </c>
      <c r="F7007" s="20" t="s">
        <v>13558</v>
      </c>
      <c r="G7007" s="20" t="s">
        <v>13079</v>
      </c>
      <c r="H7007" s="20" t="s">
        <v>49</v>
      </c>
    </row>
    <row r="7008" customFormat="false" ht="15.75" hidden="false" customHeight="false" outlineLevel="0" collapsed="false">
      <c r="A7008" s="20" t="s">
        <v>13560</v>
      </c>
      <c r="B7008" s="20" t="s">
        <v>13496</v>
      </c>
      <c r="C7008" s="20" t="s">
        <v>13553</v>
      </c>
      <c r="D7008" s="20" t="s">
        <v>13498</v>
      </c>
      <c r="E7008" s="20" t="s">
        <v>13554</v>
      </c>
      <c r="F7008" s="20" t="s">
        <v>13561</v>
      </c>
      <c r="G7008" s="20" t="s">
        <v>13079</v>
      </c>
      <c r="H7008" s="20" t="s">
        <v>49</v>
      </c>
    </row>
    <row r="7009" customFormat="false" ht="15.75" hidden="false" customHeight="false" outlineLevel="0" collapsed="false">
      <c r="A7009" s="20" t="s">
        <v>13562</v>
      </c>
      <c r="B7009" s="20" t="s">
        <v>13496</v>
      </c>
      <c r="C7009" s="20" t="s">
        <v>13553</v>
      </c>
      <c r="D7009" s="20" t="s">
        <v>13498</v>
      </c>
      <c r="E7009" s="20" t="s">
        <v>13554</v>
      </c>
      <c r="F7009" s="20" t="s">
        <v>13561</v>
      </c>
      <c r="G7009" s="20" t="s">
        <v>13079</v>
      </c>
      <c r="H7009" s="20" t="s">
        <v>49</v>
      </c>
    </row>
    <row r="7010" customFormat="false" ht="15.75" hidden="false" customHeight="false" outlineLevel="0" collapsed="false">
      <c r="A7010" s="20" t="s">
        <v>13563</v>
      </c>
      <c r="B7010" s="20" t="s">
        <v>13496</v>
      </c>
      <c r="C7010" s="20" t="s">
        <v>13553</v>
      </c>
      <c r="D7010" s="20" t="s">
        <v>13498</v>
      </c>
      <c r="E7010" s="20" t="s">
        <v>13554</v>
      </c>
      <c r="F7010" s="20" t="s">
        <v>13564</v>
      </c>
      <c r="G7010" s="20" t="s">
        <v>13079</v>
      </c>
      <c r="H7010" s="20" t="s">
        <v>49</v>
      </c>
    </row>
    <row r="7011" customFormat="false" ht="15.75" hidden="false" customHeight="false" outlineLevel="0" collapsed="false">
      <c r="A7011" s="20" t="s">
        <v>13565</v>
      </c>
      <c r="B7011" s="20" t="s">
        <v>13496</v>
      </c>
      <c r="C7011" s="20" t="s">
        <v>13553</v>
      </c>
      <c r="D7011" s="20" t="s">
        <v>13498</v>
      </c>
      <c r="E7011" s="20" t="s">
        <v>13554</v>
      </c>
      <c r="F7011" s="20" t="s">
        <v>13564</v>
      </c>
      <c r="G7011" s="20" t="s">
        <v>13079</v>
      </c>
      <c r="H7011" s="20" t="s">
        <v>49</v>
      </c>
    </row>
    <row r="7012" customFormat="false" ht="15.75" hidden="false" customHeight="false" outlineLevel="0" collapsed="false">
      <c r="A7012" s="20" t="s">
        <v>13566</v>
      </c>
      <c r="B7012" s="20" t="s">
        <v>13496</v>
      </c>
      <c r="C7012" s="20" t="s">
        <v>13553</v>
      </c>
      <c r="D7012" s="20" t="s">
        <v>13498</v>
      </c>
      <c r="E7012" s="20" t="s">
        <v>13554</v>
      </c>
      <c r="F7012" s="20" t="s">
        <v>13567</v>
      </c>
      <c r="G7012" s="20" t="s">
        <v>13079</v>
      </c>
      <c r="H7012" s="20" t="s">
        <v>49</v>
      </c>
    </row>
    <row r="7013" customFormat="false" ht="15.75" hidden="false" customHeight="false" outlineLevel="0" collapsed="false">
      <c r="A7013" s="20" t="s">
        <v>13568</v>
      </c>
      <c r="B7013" s="20" t="s">
        <v>13496</v>
      </c>
      <c r="C7013" s="20" t="s">
        <v>13553</v>
      </c>
      <c r="D7013" s="20" t="s">
        <v>13498</v>
      </c>
      <c r="E7013" s="20" t="s">
        <v>13554</v>
      </c>
      <c r="F7013" s="20" t="s">
        <v>13567</v>
      </c>
      <c r="G7013" s="20" t="s">
        <v>13079</v>
      </c>
      <c r="H7013" s="20" t="s">
        <v>49</v>
      </c>
    </row>
    <row r="7014" customFormat="false" ht="15.75" hidden="false" customHeight="false" outlineLevel="0" collapsed="false">
      <c r="A7014" s="20" t="s">
        <v>13569</v>
      </c>
      <c r="B7014" s="20" t="s">
        <v>13496</v>
      </c>
      <c r="C7014" s="20" t="s">
        <v>13553</v>
      </c>
      <c r="D7014" s="20" t="s">
        <v>13498</v>
      </c>
      <c r="E7014" s="20" t="s">
        <v>13554</v>
      </c>
      <c r="F7014" s="20" t="s">
        <v>13570</v>
      </c>
      <c r="G7014" s="20" t="s">
        <v>13079</v>
      </c>
      <c r="H7014" s="20" t="s">
        <v>49</v>
      </c>
    </row>
    <row r="7015" customFormat="false" ht="15.75" hidden="false" customHeight="false" outlineLevel="0" collapsed="false">
      <c r="A7015" s="20" t="s">
        <v>13571</v>
      </c>
      <c r="B7015" s="20" t="s">
        <v>13496</v>
      </c>
      <c r="C7015" s="20" t="s">
        <v>13553</v>
      </c>
      <c r="D7015" s="20" t="s">
        <v>13498</v>
      </c>
      <c r="E7015" s="20" t="s">
        <v>13554</v>
      </c>
      <c r="F7015" s="20" t="s">
        <v>13570</v>
      </c>
      <c r="G7015" s="20" t="s">
        <v>13079</v>
      </c>
      <c r="H7015" s="20" t="s">
        <v>49</v>
      </c>
    </row>
    <row r="7016" customFormat="false" ht="15.75" hidden="false" customHeight="false" outlineLevel="0" collapsed="false">
      <c r="A7016" s="20" t="s">
        <v>13572</v>
      </c>
      <c r="B7016" s="20" t="s">
        <v>13496</v>
      </c>
      <c r="C7016" s="20" t="s">
        <v>13553</v>
      </c>
      <c r="D7016" s="20" t="s">
        <v>13498</v>
      </c>
      <c r="E7016" s="20" t="s">
        <v>13554</v>
      </c>
      <c r="F7016" s="20" t="s">
        <v>13573</v>
      </c>
      <c r="G7016" s="20" t="s">
        <v>13079</v>
      </c>
      <c r="H7016" s="20" t="s">
        <v>49</v>
      </c>
    </row>
    <row r="7017" customFormat="false" ht="15.75" hidden="false" customHeight="false" outlineLevel="0" collapsed="false">
      <c r="A7017" s="20" t="s">
        <v>13574</v>
      </c>
      <c r="B7017" s="20" t="s">
        <v>13496</v>
      </c>
      <c r="C7017" s="20" t="s">
        <v>13553</v>
      </c>
      <c r="D7017" s="20" t="s">
        <v>13498</v>
      </c>
      <c r="E7017" s="20" t="s">
        <v>13554</v>
      </c>
      <c r="F7017" s="20" t="s">
        <v>13573</v>
      </c>
      <c r="G7017" s="20" t="s">
        <v>13079</v>
      </c>
      <c r="H7017" s="20" t="s">
        <v>49</v>
      </c>
    </row>
    <row r="7018" customFormat="false" ht="15.75" hidden="false" customHeight="false" outlineLevel="0" collapsed="false">
      <c r="A7018" s="20" t="s">
        <v>13575</v>
      </c>
      <c r="B7018" s="20" t="s">
        <v>13496</v>
      </c>
      <c r="C7018" s="20" t="s">
        <v>13553</v>
      </c>
      <c r="D7018" s="20" t="s">
        <v>13498</v>
      </c>
      <c r="E7018" s="20" t="s">
        <v>13554</v>
      </c>
      <c r="F7018" s="20" t="s">
        <v>13576</v>
      </c>
      <c r="G7018" s="20" t="s">
        <v>13079</v>
      </c>
      <c r="H7018" s="20" t="s">
        <v>49</v>
      </c>
    </row>
    <row r="7019" customFormat="false" ht="15.75" hidden="false" customHeight="false" outlineLevel="0" collapsed="false">
      <c r="A7019" s="20" t="s">
        <v>13577</v>
      </c>
      <c r="B7019" s="20" t="s">
        <v>13496</v>
      </c>
      <c r="C7019" s="20" t="s">
        <v>13553</v>
      </c>
      <c r="D7019" s="20" t="s">
        <v>13498</v>
      </c>
      <c r="E7019" s="20" t="s">
        <v>13554</v>
      </c>
      <c r="F7019" s="20" t="s">
        <v>13576</v>
      </c>
      <c r="G7019" s="20" t="s">
        <v>13079</v>
      </c>
      <c r="H7019" s="20" t="s">
        <v>49</v>
      </c>
    </row>
    <row r="7020" customFormat="false" ht="15.75" hidden="false" customHeight="false" outlineLevel="0" collapsed="false">
      <c r="A7020" s="20" t="s">
        <v>13578</v>
      </c>
      <c r="B7020" s="20" t="s">
        <v>13496</v>
      </c>
      <c r="C7020" s="20" t="s">
        <v>13553</v>
      </c>
      <c r="D7020" s="20" t="s">
        <v>13498</v>
      </c>
      <c r="E7020" s="20" t="s">
        <v>13554</v>
      </c>
      <c r="F7020" s="20" t="s">
        <v>13579</v>
      </c>
      <c r="G7020" s="20" t="s">
        <v>13079</v>
      </c>
      <c r="H7020" s="20" t="s">
        <v>49</v>
      </c>
    </row>
    <row r="7021" customFormat="false" ht="15.75" hidden="false" customHeight="false" outlineLevel="0" collapsed="false">
      <c r="A7021" s="20" t="s">
        <v>13580</v>
      </c>
      <c r="B7021" s="20" t="s">
        <v>13496</v>
      </c>
      <c r="C7021" s="20" t="s">
        <v>13553</v>
      </c>
      <c r="D7021" s="20" t="s">
        <v>13498</v>
      </c>
      <c r="E7021" s="20" t="s">
        <v>13554</v>
      </c>
      <c r="F7021" s="20" t="s">
        <v>13579</v>
      </c>
      <c r="G7021" s="20" t="s">
        <v>13079</v>
      </c>
      <c r="H7021" s="20" t="s">
        <v>49</v>
      </c>
    </row>
    <row r="7022" customFormat="false" ht="15.75" hidden="false" customHeight="false" outlineLevel="0" collapsed="false">
      <c r="A7022" s="20" t="s">
        <v>13581</v>
      </c>
      <c r="B7022" s="20" t="s">
        <v>13496</v>
      </c>
      <c r="C7022" s="20" t="s">
        <v>13553</v>
      </c>
      <c r="D7022" s="20" t="s">
        <v>13498</v>
      </c>
      <c r="E7022" s="20" t="s">
        <v>13554</v>
      </c>
      <c r="F7022" s="20" t="s">
        <v>13582</v>
      </c>
      <c r="G7022" s="20" t="s">
        <v>13079</v>
      </c>
      <c r="H7022" s="20" t="s">
        <v>49</v>
      </c>
    </row>
    <row r="7023" customFormat="false" ht="15.75" hidden="false" customHeight="false" outlineLevel="0" collapsed="false">
      <c r="A7023" s="20" t="s">
        <v>13583</v>
      </c>
      <c r="B7023" s="20" t="s">
        <v>13496</v>
      </c>
      <c r="C7023" s="20" t="s">
        <v>13553</v>
      </c>
      <c r="D7023" s="20" t="s">
        <v>13498</v>
      </c>
      <c r="E7023" s="20" t="s">
        <v>13554</v>
      </c>
      <c r="F7023" s="20" t="s">
        <v>13582</v>
      </c>
      <c r="G7023" s="20" t="s">
        <v>13079</v>
      </c>
      <c r="H7023" s="20" t="s">
        <v>49</v>
      </c>
    </row>
    <row r="7024" customFormat="false" ht="15.75" hidden="false" customHeight="false" outlineLevel="0" collapsed="false">
      <c r="A7024" s="20" t="s">
        <v>13584</v>
      </c>
      <c r="B7024" s="20" t="s">
        <v>13496</v>
      </c>
      <c r="C7024" s="20" t="s">
        <v>13553</v>
      </c>
      <c r="D7024" s="20" t="s">
        <v>13498</v>
      </c>
      <c r="E7024" s="20" t="s">
        <v>13554</v>
      </c>
      <c r="F7024" s="20" t="s">
        <v>13585</v>
      </c>
      <c r="G7024" s="20" t="s">
        <v>13079</v>
      </c>
      <c r="H7024" s="20" t="s">
        <v>49</v>
      </c>
    </row>
    <row r="7025" customFormat="false" ht="15.75" hidden="false" customHeight="false" outlineLevel="0" collapsed="false">
      <c r="A7025" s="20" t="s">
        <v>13586</v>
      </c>
      <c r="B7025" s="20" t="s">
        <v>13496</v>
      </c>
      <c r="C7025" s="20" t="s">
        <v>13553</v>
      </c>
      <c r="D7025" s="20" t="s">
        <v>13498</v>
      </c>
      <c r="E7025" s="20" t="s">
        <v>13554</v>
      </c>
      <c r="F7025" s="20" t="s">
        <v>13585</v>
      </c>
      <c r="G7025" s="20" t="s">
        <v>13079</v>
      </c>
      <c r="H7025" s="20" t="s">
        <v>49</v>
      </c>
    </row>
    <row r="7026" customFormat="false" ht="15.75" hidden="false" customHeight="false" outlineLevel="0" collapsed="false">
      <c r="A7026" s="20" t="s">
        <v>13587</v>
      </c>
      <c r="B7026" s="20" t="s">
        <v>13533</v>
      </c>
      <c r="C7026" s="20" t="s">
        <v>13588</v>
      </c>
      <c r="D7026" s="20" t="s">
        <v>13535</v>
      </c>
      <c r="E7026" s="20" t="s">
        <v>13536</v>
      </c>
      <c r="F7026" s="20" t="s">
        <v>13589</v>
      </c>
      <c r="G7026" s="20" t="s">
        <v>13079</v>
      </c>
      <c r="H7026" s="20" t="s">
        <v>49</v>
      </c>
    </row>
    <row r="7027" customFormat="false" ht="15.75" hidden="false" customHeight="false" outlineLevel="0" collapsed="false">
      <c r="A7027" s="20" t="s">
        <v>13590</v>
      </c>
      <c r="B7027" s="20" t="s">
        <v>13533</v>
      </c>
      <c r="C7027" s="20" t="s">
        <v>13588</v>
      </c>
      <c r="D7027" s="20" t="s">
        <v>13535</v>
      </c>
      <c r="E7027" s="20" t="s">
        <v>13536</v>
      </c>
      <c r="F7027" s="20" t="s">
        <v>13589</v>
      </c>
      <c r="G7027" s="20" t="s">
        <v>13079</v>
      </c>
      <c r="H7027" s="20" t="s">
        <v>49</v>
      </c>
    </row>
    <row r="7028" customFormat="false" ht="15.75" hidden="false" customHeight="false" outlineLevel="0" collapsed="false">
      <c r="A7028" s="20" t="s">
        <v>13591</v>
      </c>
      <c r="B7028" s="20" t="s">
        <v>13592</v>
      </c>
      <c r="C7028" s="20" t="s">
        <v>13593</v>
      </c>
      <c r="D7028" s="20" t="s">
        <v>13594</v>
      </c>
      <c r="E7028" s="20" t="s">
        <v>13203</v>
      </c>
      <c r="F7028" s="20" t="s">
        <v>13595</v>
      </c>
      <c r="G7028" s="20" t="s">
        <v>13596</v>
      </c>
      <c r="H7028" s="20" t="s">
        <v>49</v>
      </c>
    </row>
    <row r="7029" customFormat="false" ht="15.75" hidden="false" customHeight="false" outlineLevel="0" collapsed="false">
      <c r="A7029" s="20" t="s">
        <v>13597</v>
      </c>
      <c r="B7029" s="20" t="s">
        <v>13592</v>
      </c>
      <c r="C7029" s="20" t="s">
        <v>13593</v>
      </c>
      <c r="D7029" s="20" t="s">
        <v>13594</v>
      </c>
      <c r="E7029" s="20" t="s">
        <v>13203</v>
      </c>
      <c r="F7029" s="20" t="s">
        <v>13595</v>
      </c>
      <c r="G7029" s="20" t="s">
        <v>13596</v>
      </c>
      <c r="H7029" s="20" t="s">
        <v>49</v>
      </c>
    </row>
    <row r="7030" customFormat="false" ht="15.75" hidden="false" customHeight="false" outlineLevel="0" collapsed="false">
      <c r="A7030" s="20" t="s">
        <v>13598</v>
      </c>
      <c r="B7030" s="20" t="s">
        <v>13592</v>
      </c>
      <c r="C7030" s="20" t="s">
        <v>13599</v>
      </c>
      <c r="D7030" s="20" t="s">
        <v>13600</v>
      </c>
      <c r="E7030" s="20" t="s">
        <v>13601</v>
      </c>
      <c r="F7030" s="20" t="s">
        <v>13602</v>
      </c>
      <c r="G7030" s="20" t="s">
        <v>13603</v>
      </c>
      <c r="H7030" s="20" t="s">
        <v>49</v>
      </c>
    </row>
    <row r="7031" customFormat="false" ht="15.75" hidden="false" customHeight="false" outlineLevel="0" collapsed="false">
      <c r="A7031" s="20" t="s">
        <v>13604</v>
      </c>
      <c r="B7031" s="20" t="s">
        <v>13592</v>
      </c>
      <c r="C7031" s="20" t="s">
        <v>13599</v>
      </c>
      <c r="D7031" s="20" t="s">
        <v>13600</v>
      </c>
      <c r="E7031" s="20" t="s">
        <v>13601</v>
      </c>
      <c r="F7031" s="20" t="s">
        <v>13602</v>
      </c>
      <c r="G7031" s="20" t="s">
        <v>13603</v>
      </c>
      <c r="H7031" s="20" t="s">
        <v>49</v>
      </c>
    </row>
    <row r="7032" customFormat="false" ht="15.75" hidden="false" customHeight="false" outlineLevel="0" collapsed="false">
      <c r="A7032" s="20" t="s">
        <v>13605</v>
      </c>
      <c r="B7032" s="20" t="s">
        <v>13592</v>
      </c>
      <c r="C7032" s="20" t="s">
        <v>13599</v>
      </c>
      <c r="D7032" s="20" t="s">
        <v>13600</v>
      </c>
      <c r="E7032" s="20" t="s">
        <v>13601</v>
      </c>
      <c r="F7032" s="20" t="s">
        <v>13602</v>
      </c>
      <c r="G7032" s="20" t="s">
        <v>13606</v>
      </c>
      <c r="H7032" s="20" t="s">
        <v>49</v>
      </c>
    </row>
    <row r="7033" customFormat="false" ht="15.75" hidden="false" customHeight="false" outlineLevel="0" collapsed="false">
      <c r="A7033" s="20" t="s">
        <v>13607</v>
      </c>
      <c r="B7033" s="20" t="s">
        <v>13592</v>
      </c>
      <c r="C7033" s="20" t="s">
        <v>13599</v>
      </c>
      <c r="D7033" s="20" t="s">
        <v>13600</v>
      </c>
      <c r="E7033" s="20" t="s">
        <v>13601</v>
      </c>
      <c r="F7033" s="20" t="s">
        <v>13602</v>
      </c>
      <c r="G7033" s="20" t="s">
        <v>13606</v>
      </c>
      <c r="H7033" s="20" t="s">
        <v>49</v>
      </c>
    </row>
    <row r="7034" customFormat="false" ht="15.75" hidden="false" customHeight="false" outlineLevel="0" collapsed="false">
      <c r="A7034" s="20" t="s">
        <v>13608</v>
      </c>
      <c r="B7034" s="20" t="s">
        <v>13592</v>
      </c>
      <c r="C7034" s="20" t="s">
        <v>13599</v>
      </c>
      <c r="D7034" s="20" t="s">
        <v>13600</v>
      </c>
      <c r="E7034" s="20" t="s">
        <v>13601</v>
      </c>
      <c r="F7034" s="20" t="s">
        <v>13602</v>
      </c>
      <c r="G7034" s="20" t="s">
        <v>13609</v>
      </c>
      <c r="H7034" s="20" t="s">
        <v>49</v>
      </c>
    </row>
    <row r="7035" customFormat="false" ht="15.75" hidden="false" customHeight="false" outlineLevel="0" collapsed="false">
      <c r="A7035" s="20" t="s">
        <v>13610</v>
      </c>
      <c r="B7035" s="20" t="s">
        <v>13592</v>
      </c>
      <c r="C7035" s="20" t="s">
        <v>13599</v>
      </c>
      <c r="D7035" s="20" t="s">
        <v>13600</v>
      </c>
      <c r="E7035" s="20" t="s">
        <v>13601</v>
      </c>
      <c r="F7035" s="20" t="s">
        <v>13602</v>
      </c>
      <c r="G7035" s="20" t="s">
        <v>13609</v>
      </c>
      <c r="H7035" s="20" t="s">
        <v>49</v>
      </c>
    </row>
    <row r="7036" customFormat="false" ht="15.75" hidden="false" customHeight="false" outlineLevel="0" collapsed="false">
      <c r="A7036" s="20" t="s">
        <v>13611</v>
      </c>
      <c r="B7036" s="20" t="s">
        <v>13592</v>
      </c>
      <c r="C7036" s="20" t="s">
        <v>13599</v>
      </c>
      <c r="D7036" s="20" t="s">
        <v>13600</v>
      </c>
      <c r="E7036" s="20" t="s">
        <v>13601</v>
      </c>
      <c r="F7036" s="20" t="s">
        <v>13602</v>
      </c>
      <c r="G7036" s="20" t="s">
        <v>13612</v>
      </c>
      <c r="H7036" s="20" t="s">
        <v>49</v>
      </c>
    </row>
    <row r="7037" customFormat="false" ht="15.75" hidden="false" customHeight="false" outlineLevel="0" collapsed="false">
      <c r="A7037" s="20" t="s">
        <v>13613</v>
      </c>
      <c r="B7037" s="20" t="s">
        <v>13592</v>
      </c>
      <c r="C7037" s="20" t="s">
        <v>13599</v>
      </c>
      <c r="D7037" s="20" t="s">
        <v>13600</v>
      </c>
      <c r="E7037" s="20" t="s">
        <v>13601</v>
      </c>
      <c r="F7037" s="20" t="s">
        <v>13602</v>
      </c>
      <c r="G7037" s="20" t="s">
        <v>13612</v>
      </c>
      <c r="H7037" s="20" t="s">
        <v>49</v>
      </c>
    </row>
    <row r="7038" customFormat="false" ht="15.75" hidden="false" customHeight="false" outlineLevel="0" collapsed="false">
      <c r="A7038" s="20" t="s">
        <v>13614</v>
      </c>
      <c r="B7038" s="20" t="s">
        <v>13592</v>
      </c>
      <c r="C7038" s="20" t="s">
        <v>13599</v>
      </c>
      <c r="D7038" s="20" t="s">
        <v>13600</v>
      </c>
      <c r="E7038" s="20" t="s">
        <v>13601</v>
      </c>
      <c r="F7038" s="20" t="s">
        <v>13602</v>
      </c>
      <c r="G7038" s="20" t="s">
        <v>13615</v>
      </c>
      <c r="H7038" s="20" t="s">
        <v>49</v>
      </c>
    </row>
    <row r="7039" customFormat="false" ht="15.75" hidden="false" customHeight="false" outlineLevel="0" collapsed="false">
      <c r="A7039" s="20" t="s">
        <v>13616</v>
      </c>
      <c r="B7039" s="20" t="s">
        <v>13592</v>
      </c>
      <c r="C7039" s="20" t="s">
        <v>13599</v>
      </c>
      <c r="D7039" s="20" t="s">
        <v>13600</v>
      </c>
      <c r="E7039" s="20" t="s">
        <v>13601</v>
      </c>
      <c r="F7039" s="20" t="s">
        <v>13602</v>
      </c>
      <c r="G7039" s="20" t="s">
        <v>13615</v>
      </c>
      <c r="H7039" s="20" t="s">
        <v>49</v>
      </c>
    </row>
    <row r="7040" customFormat="false" ht="15.75" hidden="false" customHeight="false" outlineLevel="0" collapsed="false">
      <c r="A7040" s="20" t="s">
        <v>13617</v>
      </c>
      <c r="B7040" s="20" t="s">
        <v>13592</v>
      </c>
      <c r="C7040" s="20" t="s">
        <v>13599</v>
      </c>
      <c r="D7040" s="20" t="s">
        <v>13600</v>
      </c>
      <c r="E7040" s="20" t="s">
        <v>13601</v>
      </c>
      <c r="F7040" s="20" t="s">
        <v>13602</v>
      </c>
      <c r="G7040" s="20" t="s">
        <v>13618</v>
      </c>
      <c r="H7040" s="20" t="s">
        <v>49</v>
      </c>
    </row>
    <row r="7041" customFormat="false" ht="15.75" hidden="false" customHeight="false" outlineLevel="0" collapsed="false">
      <c r="A7041" s="20" t="s">
        <v>13619</v>
      </c>
      <c r="B7041" s="20" t="s">
        <v>13592</v>
      </c>
      <c r="C7041" s="20" t="s">
        <v>13599</v>
      </c>
      <c r="D7041" s="20" t="s">
        <v>13600</v>
      </c>
      <c r="E7041" s="20" t="s">
        <v>13601</v>
      </c>
      <c r="F7041" s="20" t="s">
        <v>13602</v>
      </c>
      <c r="G7041" s="20" t="s">
        <v>13618</v>
      </c>
      <c r="H7041" s="20" t="s">
        <v>49</v>
      </c>
    </row>
    <row r="7042" customFormat="false" ht="15.75" hidden="false" customHeight="false" outlineLevel="0" collapsed="false">
      <c r="A7042" s="20" t="s">
        <v>13620</v>
      </c>
      <c r="B7042" s="20" t="s">
        <v>13592</v>
      </c>
      <c r="C7042" s="20" t="s">
        <v>13599</v>
      </c>
      <c r="D7042" s="20" t="s">
        <v>13600</v>
      </c>
      <c r="E7042" s="20" t="s">
        <v>13601</v>
      </c>
      <c r="F7042" s="20" t="s">
        <v>13602</v>
      </c>
      <c r="G7042" s="20" t="s">
        <v>13621</v>
      </c>
      <c r="H7042" s="20" t="s">
        <v>49</v>
      </c>
    </row>
    <row r="7043" customFormat="false" ht="15.75" hidden="false" customHeight="false" outlineLevel="0" collapsed="false">
      <c r="A7043" s="20" t="s">
        <v>13622</v>
      </c>
      <c r="B7043" s="20" t="s">
        <v>13592</v>
      </c>
      <c r="C7043" s="20" t="s">
        <v>13599</v>
      </c>
      <c r="D7043" s="20" t="s">
        <v>13600</v>
      </c>
      <c r="E7043" s="20" t="s">
        <v>13601</v>
      </c>
      <c r="F7043" s="20" t="s">
        <v>13602</v>
      </c>
      <c r="G7043" s="20" t="s">
        <v>13621</v>
      </c>
      <c r="H7043" s="20" t="s">
        <v>49</v>
      </c>
    </row>
    <row r="7044" customFormat="false" ht="15.75" hidden="false" customHeight="false" outlineLevel="0" collapsed="false">
      <c r="A7044" s="20" t="s">
        <v>13623</v>
      </c>
      <c r="B7044" s="20" t="s">
        <v>13592</v>
      </c>
      <c r="C7044" s="20" t="s">
        <v>13599</v>
      </c>
      <c r="D7044" s="20" t="s">
        <v>13600</v>
      </c>
      <c r="E7044" s="20" t="s">
        <v>13601</v>
      </c>
      <c r="F7044" s="20" t="s">
        <v>13602</v>
      </c>
      <c r="G7044" s="20" t="s">
        <v>13624</v>
      </c>
      <c r="H7044" s="20" t="s">
        <v>49</v>
      </c>
    </row>
    <row r="7045" customFormat="false" ht="15.75" hidden="false" customHeight="false" outlineLevel="0" collapsed="false">
      <c r="A7045" s="20" t="s">
        <v>13625</v>
      </c>
      <c r="B7045" s="20" t="s">
        <v>13592</v>
      </c>
      <c r="C7045" s="20" t="s">
        <v>13599</v>
      </c>
      <c r="D7045" s="20" t="s">
        <v>13600</v>
      </c>
      <c r="E7045" s="20" t="s">
        <v>13601</v>
      </c>
      <c r="F7045" s="20" t="s">
        <v>13602</v>
      </c>
      <c r="G7045" s="20" t="s">
        <v>13624</v>
      </c>
      <c r="H7045" s="20" t="s">
        <v>49</v>
      </c>
    </row>
    <row r="7046" customFormat="false" ht="15.75" hidden="false" customHeight="false" outlineLevel="0" collapsed="false">
      <c r="A7046" s="20" t="s">
        <v>13626</v>
      </c>
      <c r="B7046" s="20" t="s">
        <v>13592</v>
      </c>
      <c r="C7046" s="20" t="s">
        <v>13599</v>
      </c>
      <c r="D7046" s="20" t="s">
        <v>13600</v>
      </c>
      <c r="E7046" s="20" t="s">
        <v>13601</v>
      </c>
      <c r="F7046" s="20" t="s">
        <v>13602</v>
      </c>
      <c r="G7046" s="20" t="s">
        <v>13627</v>
      </c>
      <c r="H7046" s="20" t="s">
        <v>49</v>
      </c>
    </row>
    <row r="7047" customFormat="false" ht="15.75" hidden="false" customHeight="false" outlineLevel="0" collapsed="false">
      <c r="A7047" s="20" t="s">
        <v>13628</v>
      </c>
      <c r="B7047" s="20" t="s">
        <v>13592</v>
      </c>
      <c r="C7047" s="20" t="s">
        <v>13599</v>
      </c>
      <c r="D7047" s="20" t="s">
        <v>13600</v>
      </c>
      <c r="E7047" s="20" t="s">
        <v>13601</v>
      </c>
      <c r="F7047" s="20" t="s">
        <v>13602</v>
      </c>
      <c r="G7047" s="20" t="s">
        <v>13627</v>
      </c>
      <c r="H7047" s="20" t="s">
        <v>49</v>
      </c>
    </row>
    <row r="7048" customFormat="false" ht="15.75" hidden="false" customHeight="false" outlineLevel="0" collapsed="false">
      <c r="A7048" s="20" t="s">
        <v>13629</v>
      </c>
      <c r="B7048" s="20" t="s">
        <v>13592</v>
      </c>
      <c r="C7048" s="20" t="s">
        <v>13599</v>
      </c>
      <c r="D7048" s="20" t="s">
        <v>13600</v>
      </c>
      <c r="E7048" s="20" t="s">
        <v>13601</v>
      </c>
      <c r="F7048" s="20" t="s">
        <v>13602</v>
      </c>
      <c r="G7048" s="20" t="s">
        <v>13630</v>
      </c>
      <c r="H7048" s="20" t="s">
        <v>49</v>
      </c>
    </row>
    <row r="7049" customFormat="false" ht="15.75" hidden="false" customHeight="false" outlineLevel="0" collapsed="false">
      <c r="A7049" s="20" t="s">
        <v>13631</v>
      </c>
      <c r="B7049" s="20" t="s">
        <v>13592</v>
      </c>
      <c r="C7049" s="20" t="s">
        <v>13599</v>
      </c>
      <c r="D7049" s="20" t="s">
        <v>13600</v>
      </c>
      <c r="E7049" s="20" t="s">
        <v>13601</v>
      </c>
      <c r="F7049" s="20" t="s">
        <v>13602</v>
      </c>
      <c r="G7049" s="20" t="s">
        <v>13630</v>
      </c>
      <c r="H7049" s="20" t="s">
        <v>49</v>
      </c>
    </row>
    <row r="7050" customFormat="false" ht="15.75" hidden="false" customHeight="false" outlineLevel="0" collapsed="false">
      <c r="A7050" s="20" t="s">
        <v>13632</v>
      </c>
      <c r="B7050" s="20" t="s">
        <v>13592</v>
      </c>
      <c r="C7050" s="20" t="s">
        <v>13633</v>
      </c>
      <c r="D7050" s="20" t="s">
        <v>13634</v>
      </c>
      <c r="E7050" s="20" t="s">
        <v>13635</v>
      </c>
      <c r="F7050" s="20" t="s">
        <v>13636</v>
      </c>
      <c r="G7050" s="20" t="s">
        <v>13637</v>
      </c>
      <c r="H7050" s="20" t="s">
        <v>49</v>
      </c>
    </row>
    <row r="7051" customFormat="false" ht="15.75" hidden="false" customHeight="false" outlineLevel="0" collapsed="false">
      <c r="A7051" s="20" t="s">
        <v>13638</v>
      </c>
      <c r="B7051" s="20" t="s">
        <v>13592</v>
      </c>
      <c r="C7051" s="20" t="s">
        <v>13633</v>
      </c>
      <c r="D7051" s="20" t="s">
        <v>13634</v>
      </c>
      <c r="E7051" s="20" t="s">
        <v>13635</v>
      </c>
      <c r="F7051" s="20" t="s">
        <v>13636</v>
      </c>
      <c r="G7051" s="20" t="s">
        <v>13637</v>
      </c>
      <c r="H7051" s="20" t="s">
        <v>49</v>
      </c>
    </row>
    <row r="7052" customFormat="false" ht="15.75" hidden="false" customHeight="false" outlineLevel="0" collapsed="false">
      <c r="A7052" s="20" t="s">
        <v>13639</v>
      </c>
      <c r="B7052" s="20" t="s">
        <v>13592</v>
      </c>
      <c r="C7052" s="20" t="s">
        <v>13633</v>
      </c>
      <c r="D7052" s="20" t="s">
        <v>13634</v>
      </c>
      <c r="E7052" s="20" t="s">
        <v>13635</v>
      </c>
      <c r="F7052" s="20" t="s">
        <v>13636</v>
      </c>
      <c r="G7052" s="20" t="s">
        <v>13640</v>
      </c>
      <c r="H7052" s="20" t="s">
        <v>49</v>
      </c>
    </row>
    <row r="7053" customFormat="false" ht="15.75" hidden="false" customHeight="false" outlineLevel="0" collapsed="false">
      <c r="A7053" s="20" t="s">
        <v>13641</v>
      </c>
      <c r="B7053" s="20" t="s">
        <v>13592</v>
      </c>
      <c r="C7053" s="20" t="s">
        <v>13633</v>
      </c>
      <c r="D7053" s="20" t="s">
        <v>13634</v>
      </c>
      <c r="E7053" s="20" t="s">
        <v>13635</v>
      </c>
      <c r="F7053" s="20" t="s">
        <v>13636</v>
      </c>
      <c r="G7053" s="20" t="s">
        <v>13640</v>
      </c>
      <c r="H7053" s="20" t="s">
        <v>49</v>
      </c>
    </row>
    <row r="7054" customFormat="false" ht="15.75" hidden="false" customHeight="false" outlineLevel="0" collapsed="false">
      <c r="A7054" s="20" t="s">
        <v>13642</v>
      </c>
      <c r="B7054" s="20" t="s">
        <v>13592</v>
      </c>
      <c r="C7054" s="20" t="s">
        <v>13633</v>
      </c>
      <c r="D7054" s="20" t="s">
        <v>13634</v>
      </c>
      <c r="E7054" s="20" t="s">
        <v>13635</v>
      </c>
      <c r="F7054" s="20" t="s">
        <v>13636</v>
      </c>
      <c r="G7054" s="20" t="s">
        <v>13643</v>
      </c>
      <c r="H7054" s="20" t="s">
        <v>49</v>
      </c>
    </row>
    <row r="7055" customFormat="false" ht="15.75" hidden="false" customHeight="false" outlineLevel="0" collapsed="false">
      <c r="A7055" s="20" t="s">
        <v>13644</v>
      </c>
      <c r="B7055" s="20" t="s">
        <v>13592</v>
      </c>
      <c r="C7055" s="20" t="s">
        <v>13633</v>
      </c>
      <c r="D7055" s="20" t="s">
        <v>13634</v>
      </c>
      <c r="E7055" s="20" t="s">
        <v>13635</v>
      </c>
      <c r="F7055" s="20" t="s">
        <v>13636</v>
      </c>
      <c r="G7055" s="20" t="s">
        <v>13643</v>
      </c>
      <c r="H7055" s="20" t="s">
        <v>49</v>
      </c>
    </row>
    <row r="7056" customFormat="false" ht="15.75" hidden="false" customHeight="false" outlineLevel="0" collapsed="false">
      <c r="A7056" s="20" t="s">
        <v>13645</v>
      </c>
      <c r="B7056" s="20" t="s">
        <v>13592</v>
      </c>
      <c r="C7056" s="20" t="s">
        <v>13633</v>
      </c>
      <c r="D7056" s="20" t="s">
        <v>13634</v>
      </c>
      <c r="E7056" s="20" t="s">
        <v>13635</v>
      </c>
      <c r="F7056" s="20" t="s">
        <v>13636</v>
      </c>
      <c r="G7056" s="20" t="s">
        <v>13646</v>
      </c>
      <c r="H7056" s="20" t="s">
        <v>49</v>
      </c>
    </row>
    <row r="7057" customFormat="false" ht="15.75" hidden="false" customHeight="false" outlineLevel="0" collapsed="false">
      <c r="A7057" s="20" t="s">
        <v>13647</v>
      </c>
      <c r="B7057" s="20" t="s">
        <v>13592</v>
      </c>
      <c r="C7057" s="20" t="s">
        <v>13633</v>
      </c>
      <c r="D7057" s="20" t="s">
        <v>13634</v>
      </c>
      <c r="E7057" s="20" t="s">
        <v>13635</v>
      </c>
      <c r="F7057" s="20" t="s">
        <v>13636</v>
      </c>
      <c r="G7057" s="20" t="s">
        <v>13646</v>
      </c>
      <c r="H7057" s="20" t="s">
        <v>49</v>
      </c>
    </row>
    <row r="7058" customFormat="false" ht="15.75" hidden="false" customHeight="false" outlineLevel="0" collapsed="false">
      <c r="A7058" s="20" t="s">
        <v>13648</v>
      </c>
      <c r="B7058" s="20" t="s">
        <v>13592</v>
      </c>
      <c r="C7058" s="20" t="s">
        <v>13633</v>
      </c>
      <c r="D7058" s="20" t="s">
        <v>13634</v>
      </c>
      <c r="E7058" s="20" t="s">
        <v>13635</v>
      </c>
      <c r="F7058" s="20" t="s">
        <v>13636</v>
      </c>
      <c r="G7058" s="20" t="s">
        <v>13649</v>
      </c>
      <c r="H7058" s="20" t="s">
        <v>49</v>
      </c>
    </row>
    <row r="7059" customFormat="false" ht="15.75" hidden="false" customHeight="false" outlineLevel="0" collapsed="false">
      <c r="A7059" s="20" t="s">
        <v>13650</v>
      </c>
      <c r="B7059" s="20" t="s">
        <v>13592</v>
      </c>
      <c r="C7059" s="20" t="s">
        <v>13633</v>
      </c>
      <c r="D7059" s="20" t="s">
        <v>13634</v>
      </c>
      <c r="E7059" s="20" t="s">
        <v>13635</v>
      </c>
      <c r="F7059" s="20" t="s">
        <v>13636</v>
      </c>
      <c r="G7059" s="20" t="s">
        <v>13649</v>
      </c>
      <c r="H7059" s="20" t="s">
        <v>49</v>
      </c>
    </row>
    <row r="7060" customFormat="false" ht="15.75" hidden="false" customHeight="false" outlineLevel="0" collapsed="false">
      <c r="A7060" s="20" t="s">
        <v>13651</v>
      </c>
      <c r="B7060" s="20" t="s">
        <v>13592</v>
      </c>
      <c r="C7060" s="20" t="s">
        <v>13652</v>
      </c>
      <c r="D7060" s="20" t="s">
        <v>13600</v>
      </c>
      <c r="E7060" s="20" t="s">
        <v>13601</v>
      </c>
      <c r="F7060" s="20" t="s">
        <v>13602</v>
      </c>
      <c r="G7060" s="20" t="s">
        <v>13653</v>
      </c>
      <c r="H7060" s="20" t="s">
        <v>49</v>
      </c>
    </row>
    <row r="7061" customFormat="false" ht="15.75" hidden="false" customHeight="false" outlineLevel="0" collapsed="false">
      <c r="A7061" s="20" t="s">
        <v>13654</v>
      </c>
      <c r="B7061" s="20" t="s">
        <v>13592</v>
      </c>
      <c r="C7061" s="20" t="s">
        <v>13652</v>
      </c>
      <c r="D7061" s="20" t="s">
        <v>13600</v>
      </c>
      <c r="E7061" s="20" t="s">
        <v>13601</v>
      </c>
      <c r="F7061" s="20" t="s">
        <v>13602</v>
      </c>
      <c r="G7061" s="20" t="s">
        <v>13653</v>
      </c>
      <c r="H7061" s="20" t="s">
        <v>49</v>
      </c>
    </row>
    <row r="7062" customFormat="false" ht="15.75" hidden="false" customHeight="false" outlineLevel="0" collapsed="false">
      <c r="A7062" s="20" t="s">
        <v>13655</v>
      </c>
      <c r="B7062" s="20" t="s">
        <v>13592</v>
      </c>
      <c r="C7062" s="20" t="s">
        <v>13652</v>
      </c>
      <c r="D7062" s="20" t="s">
        <v>13600</v>
      </c>
      <c r="E7062" s="20" t="s">
        <v>13601</v>
      </c>
      <c r="F7062" s="20" t="s">
        <v>13602</v>
      </c>
      <c r="G7062" s="20" t="s">
        <v>13603</v>
      </c>
      <c r="H7062" s="20" t="s">
        <v>49</v>
      </c>
    </row>
    <row r="7063" customFormat="false" ht="15.75" hidden="false" customHeight="false" outlineLevel="0" collapsed="false">
      <c r="A7063" s="20" t="s">
        <v>13656</v>
      </c>
      <c r="B7063" s="20" t="s">
        <v>13592</v>
      </c>
      <c r="C7063" s="20" t="s">
        <v>13652</v>
      </c>
      <c r="D7063" s="20" t="s">
        <v>13600</v>
      </c>
      <c r="E7063" s="20" t="s">
        <v>13601</v>
      </c>
      <c r="F7063" s="20" t="s">
        <v>13602</v>
      </c>
      <c r="G7063" s="20" t="s">
        <v>13603</v>
      </c>
      <c r="H7063" s="20" t="s">
        <v>49</v>
      </c>
    </row>
    <row r="7064" customFormat="false" ht="15.75" hidden="false" customHeight="false" outlineLevel="0" collapsed="false">
      <c r="A7064" s="20" t="s">
        <v>13657</v>
      </c>
      <c r="B7064" s="20" t="s">
        <v>13592</v>
      </c>
      <c r="C7064" s="20" t="s">
        <v>13652</v>
      </c>
      <c r="D7064" s="20" t="s">
        <v>13600</v>
      </c>
      <c r="E7064" s="20" t="s">
        <v>13601</v>
      </c>
      <c r="F7064" s="20" t="s">
        <v>13602</v>
      </c>
      <c r="G7064" s="20" t="s">
        <v>13606</v>
      </c>
      <c r="H7064" s="20" t="s">
        <v>49</v>
      </c>
    </row>
    <row r="7065" customFormat="false" ht="15.75" hidden="false" customHeight="false" outlineLevel="0" collapsed="false">
      <c r="A7065" s="20" t="s">
        <v>13658</v>
      </c>
      <c r="B7065" s="20" t="s">
        <v>13592</v>
      </c>
      <c r="C7065" s="20" t="s">
        <v>13652</v>
      </c>
      <c r="D7065" s="20" t="s">
        <v>13600</v>
      </c>
      <c r="E7065" s="20" t="s">
        <v>13601</v>
      </c>
      <c r="F7065" s="20" t="s">
        <v>13602</v>
      </c>
      <c r="G7065" s="20" t="s">
        <v>13606</v>
      </c>
      <c r="H7065" s="20" t="s">
        <v>49</v>
      </c>
    </row>
    <row r="7066" customFormat="false" ht="15.75" hidden="false" customHeight="false" outlineLevel="0" collapsed="false">
      <c r="A7066" s="20" t="s">
        <v>13659</v>
      </c>
      <c r="B7066" s="20" t="s">
        <v>13592</v>
      </c>
      <c r="C7066" s="20" t="s">
        <v>13652</v>
      </c>
      <c r="D7066" s="20" t="s">
        <v>13600</v>
      </c>
      <c r="E7066" s="20" t="s">
        <v>13601</v>
      </c>
      <c r="F7066" s="20" t="s">
        <v>13602</v>
      </c>
      <c r="G7066" s="20" t="s">
        <v>13609</v>
      </c>
      <c r="H7066" s="20" t="s">
        <v>49</v>
      </c>
    </row>
    <row r="7067" customFormat="false" ht="15.75" hidden="false" customHeight="false" outlineLevel="0" collapsed="false">
      <c r="A7067" s="20" t="s">
        <v>13660</v>
      </c>
      <c r="B7067" s="20" t="s">
        <v>13592</v>
      </c>
      <c r="C7067" s="20" t="s">
        <v>13652</v>
      </c>
      <c r="D7067" s="20" t="s">
        <v>13600</v>
      </c>
      <c r="E7067" s="20" t="s">
        <v>13601</v>
      </c>
      <c r="F7067" s="20" t="s">
        <v>13602</v>
      </c>
      <c r="G7067" s="20" t="s">
        <v>13609</v>
      </c>
      <c r="H7067" s="20" t="s">
        <v>49</v>
      </c>
    </row>
    <row r="7068" customFormat="false" ht="15.75" hidden="false" customHeight="false" outlineLevel="0" collapsed="false">
      <c r="A7068" s="20" t="s">
        <v>13661</v>
      </c>
      <c r="B7068" s="20" t="s">
        <v>13592</v>
      </c>
      <c r="C7068" s="20" t="s">
        <v>13652</v>
      </c>
      <c r="D7068" s="20" t="s">
        <v>13600</v>
      </c>
      <c r="E7068" s="20" t="s">
        <v>13601</v>
      </c>
      <c r="F7068" s="20" t="s">
        <v>13602</v>
      </c>
      <c r="G7068" s="20" t="s">
        <v>13612</v>
      </c>
      <c r="H7068" s="20" t="s">
        <v>49</v>
      </c>
    </row>
    <row r="7069" customFormat="false" ht="15.75" hidden="false" customHeight="false" outlineLevel="0" collapsed="false">
      <c r="A7069" s="20" t="s">
        <v>13662</v>
      </c>
      <c r="B7069" s="20" t="s">
        <v>13592</v>
      </c>
      <c r="C7069" s="20" t="s">
        <v>13652</v>
      </c>
      <c r="D7069" s="20" t="s">
        <v>13600</v>
      </c>
      <c r="E7069" s="20" t="s">
        <v>13601</v>
      </c>
      <c r="F7069" s="20" t="s">
        <v>13602</v>
      </c>
      <c r="G7069" s="20" t="s">
        <v>13612</v>
      </c>
      <c r="H7069" s="20" t="s">
        <v>49</v>
      </c>
    </row>
    <row r="7070" customFormat="false" ht="15.75" hidden="false" customHeight="false" outlineLevel="0" collapsed="false">
      <c r="A7070" s="20" t="s">
        <v>13663</v>
      </c>
      <c r="B7070" s="20" t="s">
        <v>13592</v>
      </c>
      <c r="C7070" s="20" t="s">
        <v>13652</v>
      </c>
      <c r="D7070" s="20" t="s">
        <v>13600</v>
      </c>
      <c r="E7070" s="20" t="s">
        <v>13601</v>
      </c>
      <c r="F7070" s="20" t="s">
        <v>13602</v>
      </c>
      <c r="G7070" s="20" t="s">
        <v>13615</v>
      </c>
      <c r="H7070" s="20" t="s">
        <v>49</v>
      </c>
    </row>
    <row r="7071" customFormat="false" ht="15.75" hidden="false" customHeight="false" outlineLevel="0" collapsed="false">
      <c r="A7071" s="20" t="s">
        <v>13664</v>
      </c>
      <c r="B7071" s="20" t="s">
        <v>13592</v>
      </c>
      <c r="C7071" s="20" t="s">
        <v>13652</v>
      </c>
      <c r="D7071" s="20" t="s">
        <v>13600</v>
      </c>
      <c r="E7071" s="20" t="s">
        <v>13601</v>
      </c>
      <c r="F7071" s="20" t="s">
        <v>13602</v>
      </c>
      <c r="G7071" s="20" t="s">
        <v>13615</v>
      </c>
      <c r="H7071" s="20" t="s">
        <v>49</v>
      </c>
    </row>
    <row r="7072" customFormat="false" ht="15.75" hidden="false" customHeight="false" outlineLevel="0" collapsed="false">
      <c r="A7072" s="20" t="s">
        <v>13665</v>
      </c>
      <c r="B7072" s="20" t="s">
        <v>13592</v>
      </c>
      <c r="C7072" s="20" t="s">
        <v>13652</v>
      </c>
      <c r="D7072" s="20" t="s">
        <v>13600</v>
      </c>
      <c r="E7072" s="20" t="s">
        <v>13601</v>
      </c>
      <c r="F7072" s="20" t="s">
        <v>13602</v>
      </c>
      <c r="G7072" s="20" t="s">
        <v>13618</v>
      </c>
      <c r="H7072" s="20" t="s">
        <v>49</v>
      </c>
    </row>
    <row r="7073" customFormat="false" ht="15.75" hidden="false" customHeight="false" outlineLevel="0" collapsed="false">
      <c r="A7073" s="20" t="s">
        <v>13666</v>
      </c>
      <c r="B7073" s="20" t="s">
        <v>13592</v>
      </c>
      <c r="C7073" s="20" t="s">
        <v>13652</v>
      </c>
      <c r="D7073" s="20" t="s">
        <v>13600</v>
      </c>
      <c r="E7073" s="20" t="s">
        <v>13601</v>
      </c>
      <c r="F7073" s="20" t="s">
        <v>13602</v>
      </c>
      <c r="G7073" s="20" t="s">
        <v>13618</v>
      </c>
      <c r="H7073" s="20" t="s">
        <v>49</v>
      </c>
    </row>
    <row r="7074" customFormat="false" ht="15.75" hidden="false" customHeight="false" outlineLevel="0" collapsed="false">
      <c r="A7074" s="20" t="s">
        <v>13667</v>
      </c>
      <c r="B7074" s="20" t="s">
        <v>13592</v>
      </c>
      <c r="C7074" s="20" t="s">
        <v>13652</v>
      </c>
      <c r="D7074" s="20" t="s">
        <v>13600</v>
      </c>
      <c r="E7074" s="20" t="s">
        <v>13601</v>
      </c>
      <c r="F7074" s="20" t="s">
        <v>13602</v>
      </c>
      <c r="G7074" s="20" t="s">
        <v>13621</v>
      </c>
      <c r="H7074" s="20" t="s">
        <v>49</v>
      </c>
    </row>
    <row r="7075" customFormat="false" ht="15.75" hidden="false" customHeight="false" outlineLevel="0" collapsed="false">
      <c r="A7075" s="20" t="s">
        <v>13668</v>
      </c>
      <c r="B7075" s="20" t="s">
        <v>13592</v>
      </c>
      <c r="C7075" s="20" t="s">
        <v>13652</v>
      </c>
      <c r="D7075" s="20" t="s">
        <v>13600</v>
      </c>
      <c r="E7075" s="20" t="s">
        <v>13601</v>
      </c>
      <c r="F7075" s="20" t="s">
        <v>13602</v>
      </c>
      <c r="G7075" s="20" t="s">
        <v>13621</v>
      </c>
      <c r="H7075" s="20" t="s">
        <v>49</v>
      </c>
    </row>
    <row r="7076" customFormat="false" ht="15.75" hidden="false" customHeight="false" outlineLevel="0" collapsed="false">
      <c r="A7076" s="20" t="s">
        <v>13669</v>
      </c>
      <c r="B7076" s="20" t="s">
        <v>13592</v>
      </c>
      <c r="C7076" s="20" t="s">
        <v>13652</v>
      </c>
      <c r="D7076" s="20" t="s">
        <v>13600</v>
      </c>
      <c r="E7076" s="20" t="s">
        <v>13601</v>
      </c>
      <c r="F7076" s="20" t="s">
        <v>13602</v>
      </c>
      <c r="G7076" s="20" t="s">
        <v>13624</v>
      </c>
      <c r="H7076" s="20" t="s">
        <v>49</v>
      </c>
    </row>
    <row r="7077" customFormat="false" ht="15.75" hidden="false" customHeight="false" outlineLevel="0" collapsed="false">
      <c r="A7077" s="20" t="s">
        <v>13670</v>
      </c>
      <c r="B7077" s="20" t="s">
        <v>13592</v>
      </c>
      <c r="C7077" s="20" t="s">
        <v>13652</v>
      </c>
      <c r="D7077" s="20" t="s">
        <v>13600</v>
      </c>
      <c r="E7077" s="20" t="s">
        <v>13601</v>
      </c>
      <c r="F7077" s="20" t="s">
        <v>13602</v>
      </c>
      <c r="G7077" s="20" t="s">
        <v>13624</v>
      </c>
      <c r="H7077" s="20" t="s">
        <v>49</v>
      </c>
    </row>
    <row r="7078" customFormat="false" ht="15.75" hidden="false" customHeight="false" outlineLevel="0" collapsed="false">
      <c r="A7078" s="20" t="s">
        <v>13671</v>
      </c>
      <c r="B7078" s="20" t="s">
        <v>13592</v>
      </c>
      <c r="C7078" s="20" t="s">
        <v>13652</v>
      </c>
      <c r="D7078" s="20" t="s">
        <v>13600</v>
      </c>
      <c r="E7078" s="20" t="s">
        <v>13601</v>
      </c>
      <c r="F7078" s="20" t="s">
        <v>13602</v>
      </c>
      <c r="G7078" s="20" t="s">
        <v>13627</v>
      </c>
      <c r="H7078" s="20" t="s">
        <v>49</v>
      </c>
    </row>
    <row r="7079" customFormat="false" ht="15.75" hidden="false" customHeight="false" outlineLevel="0" collapsed="false">
      <c r="A7079" s="20" t="s">
        <v>13672</v>
      </c>
      <c r="B7079" s="20" t="s">
        <v>13592</v>
      </c>
      <c r="C7079" s="20" t="s">
        <v>13652</v>
      </c>
      <c r="D7079" s="20" t="s">
        <v>13600</v>
      </c>
      <c r="E7079" s="20" t="s">
        <v>13601</v>
      </c>
      <c r="F7079" s="20" t="s">
        <v>13602</v>
      </c>
      <c r="G7079" s="20" t="s">
        <v>13627</v>
      </c>
      <c r="H7079" s="20" t="s">
        <v>49</v>
      </c>
    </row>
    <row r="7080" customFormat="false" ht="15.75" hidden="false" customHeight="false" outlineLevel="0" collapsed="false">
      <c r="A7080" s="20" t="s">
        <v>13673</v>
      </c>
      <c r="B7080" s="20" t="s">
        <v>13592</v>
      </c>
      <c r="C7080" s="20" t="s">
        <v>13652</v>
      </c>
      <c r="D7080" s="20" t="s">
        <v>13600</v>
      </c>
      <c r="E7080" s="20" t="s">
        <v>13601</v>
      </c>
      <c r="F7080" s="20" t="s">
        <v>13602</v>
      </c>
      <c r="G7080" s="20" t="s">
        <v>13674</v>
      </c>
      <c r="H7080" s="20" t="s">
        <v>49</v>
      </c>
    </row>
    <row r="7081" customFormat="false" ht="15.75" hidden="false" customHeight="false" outlineLevel="0" collapsed="false">
      <c r="A7081" s="20" t="s">
        <v>13675</v>
      </c>
      <c r="B7081" s="20" t="s">
        <v>13592</v>
      </c>
      <c r="C7081" s="20" t="s">
        <v>13652</v>
      </c>
      <c r="D7081" s="20" t="s">
        <v>13600</v>
      </c>
      <c r="E7081" s="20" t="s">
        <v>13601</v>
      </c>
      <c r="F7081" s="20" t="s">
        <v>13602</v>
      </c>
      <c r="G7081" s="20" t="s">
        <v>13674</v>
      </c>
      <c r="H7081" s="20" t="s">
        <v>49</v>
      </c>
    </row>
    <row r="7082" customFormat="false" ht="15.75" hidden="false" customHeight="false" outlineLevel="0" collapsed="false">
      <c r="A7082" s="20" t="s">
        <v>13676</v>
      </c>
      <c r="B7082" s="20" t="s">
        <v>13592</v>
      </c>
      <c r="C7082" s="20" t="s">
        <v>13677</v>
      </c>
      <c r="D7082" s="20" t="s">
        <v>13678</v>
      </c>
      <c r="E7082" s="20" t="s">
        <v>13601</v>
      </c>
      <c r="F7082" s="20" t="s">
        <v>13602</v>
      </c>
      <c r="G7082" s="20" t="s">
        <v>13679</v>
      </c>
      <c r="H7082" s="20" t="s">
        <v>49</v>
      </c>
    </row>
    <row r="7083" customFormat="false" ht="15.75" hidden="false" customHeight="false" outlineLevel="0" collapsed="false">
      <c r="A7083" s="20" t="s">
        <v>13680</v>
      </c>
      <c r="B7083" s="20" t="s">
        <v>13592</v>
      </c>
      <c r="C7083" s="20" t="s">
        <v>13677</v>
      </c>
      <c r="D7083" s="20" t="s">
        <v>13678</v>
      </c>
      <c r="E7083" s="20" t="s">
        <v>13601</v>
      </c>
      <c r="F7083" s="20" t="s">
        <v>13602</v>
      </c>
      <c r="G7083" s="20" t="s">
        <v>13679</v>
      </c>
      <c r="H7083" s="20" t="s">
        <v>49</v>
      </c>
    </row>
    <row r="7084" customFormat="false" ht="15.75" hidden="false" customHeight="false" outlineLevel="0" collapsed="false">
      <c r="A7084" s="20" t="s">
        <v>13681</v>
      </c>
      <c r="B7084" s="20" t="s">
        <v>13682</v>
      </c>
      <c r="C7084" s="20" t="s">
        <v>13683</v>
      </c>
      <c r="D7084" s="20" t="s">
        <v>13684</v>
      </c>
      <c r="H7084" s="20" t="s">
        <v>103</v>
      </c>
    </row>
    <row r="7085" customFormat="false" ht="15.75" hidden="false" customHeight="false" outlineLevel="0" collapsed="false">
      <c r="A7085" s="20" t="s">
        <v>13685</v>
      </c>
      <c r="B7085" s="20" t="s">
        <v>13682</v>
      </c>
      <c r="C7085" s="20" t="s">
        <v>13683</v>
      </c>
      <c r="D7085" s="20" t="s">
        <v>13684</v>
      </c>
      <c r="H7085" s="20" t="s">
        <v>103</v>
      </c>
    </row>
    <row r="7086" customFormat="false" ht="15.75" hidden="false" customHeight="false" outlineLevel="0" collapsed="false">
      <c r="A7086" s="20" t="s">
        <v>13686</v>
      </c>
      <c r="B7086" s="20" t="s">
        <v>13682</v>
      </c>
      <c r="C7086" s="20" t="s">
        <v>13683</v>
      </c>
      <c r="D7086" s="20" t="s">
        <v>13687</v>
      </c>
      <c r="H7086" s="20" t="s">
        <v>103</v>
      </c>
    </row>
    <row r="7087" customFormat="false" ht="15.75" hidden="false" customHeight="false" outlineLevel="0" collapsed="false">
      <c r="A7087" s="20" t="s">
        <v>13688</v>
      </c>
      <c r="B7087" s="20" t="s">
        <v>13682</v>
      </c>
      <c r="C7087" s="20" t="s">
        <v>13683</v>
      </c>
      <c r="D7087" s="20" t="s">
        <v>13687</v>
      </c>
      <c r="H7087" s="20" t="s">
        <v>103</v>
      </c>
    </row>
    <row r="7088" customFormat="false" ht="15.75" hidden="false" customHeight="false" outlineLevel="0" collapsed="false">
      <c r="A7088" s="20" t="s">
        <v>13689</v>
      </c>
      <c r="B7088" s="20" t="s">
        <v>13682</v>
      </c>
      <c r="C7088" s="20" t="s">
        <v>13683</v>
      </c>
      <c r="D7088" s="20" t="s">
        <v>13690</v>
      </c>
      <c r="H7088" s="20" t="s">
        <v>103</v>
      </c>
    </row>
    <row r="7089" customFormat="false" ht="15.75" hidden="false" customHeight="false" outlineLevel="0" collapsed="false">
      <c r="A7089" s="20" t="s">
        <v>13691</v>
      </c>
      <c r="B7089" s="20" t="s">
        <v>13682</v>
      </c>
      <c r="C7089" s="20" t="s">
        <v>13683</v>
      </c>
      <c r="D7089" s="20" t="s">
        <v>13690</v>
      </c>
      <c r="H7089" s="20" t="s">
        <v>103</v>
      </c>
    </row>
    <row r="7090" customFormat="false" ht="15.75" hidden="false" customHeight="false" outlineLevel="0" collapsed="false">
      <c r="A7090" s="20" t="s">
        <v>13692</v>
      </c>
      <c r="B7090" s="20" t="s">
        <v>13682</v>
      </c>
      <c r="C7090" s="20" t="s">
        <v>13683</v>
      </c>
      <c r="D7090" s="20" t="s">
        <v>13693</v>
      </c>
      <c r="H7090" s="20" t="s">
        <v>103</v>
      </c>
    </row>
    <row r="7091" customFormat="false" ht="15.75" hidden="false" customHeight="false" outlineLevel="0" collapsed="false">
      <c r="A7091" s="20" t="s">
        <v>13694</v>
      </c>
      <c r="B7091" s="20" t="s">
        <v>13682</v>
      </c>
      <c r="C7091" s="20" t="s">
        <v>13683</v>
      </c>
      <c r="D7091" s="20" t="s">
        <v>13693</v>
      </c>
      <c r="H7091" s="20" t="s">
        <v>103</v>
      </c>
    </row>
    <row r="7092" customFormat="false" ht="15.75" hidden="false" customHeight="false" outlineLevel="0" collapsed="false">
      <c r="A7092" s="20" t="s">
        <v>13695</v>
      </c>
      <c r="B7092" s="20" t="s">
        <v>13682</v>
      </c>
      <c r="C7092" s="20" t="s">
        <v>13683</v>
      </c>
      <c r="D7092" s="20" t="s">
        <v>13696</v>
      </c>
      <c r="H7092" s="20" t="s">
        <v>103</v>
      </c>
    </row>
    <row r="7093" customFormat="false" ht="15.75" hidden="false" customHeight="false" outlineLevel="0" collapsed="false">
      <c r="A7093" s="20" t="s">
        <v>13697</v>
      </c>
      <c r="B7093" s="20" t="s">
        <v>13682</v>
      </c>
      <c r="C7093" s="20" t="s">
        <v>13683</v>
      </c>
      <c r="D7093" s="20" t="s">
        <v>13696</v>
      </c>
      <c r="H7093" s="20" t="s">
        <v>103</v>
      </c>
    </row>
    <row r="7094" customFormat="false" ht="15.75" hidden="false" customHeight="false" outlineLevel="0" collapsed="false">
      <c r="A7094" s="20" t="s">
        <v>13698</v>
      </c>
      <c r="B7094" s="20" t="s">
        <v>13682</v>
      </c>
      <c r="C7094" s="20" t="s">
        <v>13683</v>
      </c>
      <c r="D7094" s="20" t="s">
        <v>13699</v>
      </c>
      <c r="H7094" s="20" t="s">
        <v>103</v>
      </c>
    </row>
    <row r="7095" customFormat="false" ht="15.75" hidden="false" customHeight="false" outlineLevel="0" collapsed="false">
      <c r="A7095" s="20" t="s">
        <v>13700</v>
      </c>
      <c r="B7095" s="20" t="s">
        <v>13682</v>
      </c>
      <c r="C7095" s="20" t="s">
        <v>13683</v>
      </c>
      <c r="D7095" s="20" t="s">
        <v>13699</v>
      </c>
      <c r="H7095" s="20" t="s">
        <v>103</v>
      </c>
    </row>
    <row r="7096" customFormat="false" ht="15.75" hidden="false" customHeight="false" outlineLevel="0" collapsed="false">
      <c r="A7096" s="20" t="s">
        <v>13701</v>
      </c>
      <c r="B7096" s="20" t="s">
        <v>13682</v>
      </c>
      <c r="C7096" s="20" t="s">
        <v>13683</v>
      </c>
      <c r="D7096" s="20" t="s">
        <v>13702</v>
      </c>
      <c r="H7096" s="20" t="s">
        <v>103</v>
      </c>
    </row>
    <row r="7097" customFormat="false" ht="15.75" hidden="false" customHeight="false" outlineLevel="0" collapsed="false">
      <c r="A7097" s="20" t="s">
        <v>13703</v>
      </c>
      <c r="B7097" s="20" t="s">
        <v>13682</v>
      </c>
      <c r="C7097" s="20" t="s">
        <v>13683</v>
      </c>
      <c r="D7097" s="20" t="s">
        <v>13702</v>
      </c>
      <c r="H7097" s="20" t="s">
        <v>103</v>
      </c>
    </row>
    <row r="7098" customFormat="false" ht="15.75" hidden="false" customHeight="false" outlineLevel="0" collapsed="false">
      <c r="A7098" s="20" t="s">
        <v>13704</v>
      </c>
      <c r="B7098" s="20" t="s">
        <v>13682</v>
      </c>
      <c r="C7098" s="20" t="s">
        <v>13683</v>
      </c>
      <c r="D7098" s="20" t="s">
        <v>13705</v>
      </c>
      <c r="H7098" s="20" t="s">
        <v>103</v>
      </c>
    </row>
    <row r="7099" customFormat="false" ht="15.75" hidden="false" customHeight="false" outlineLevel="0" collapsed="false">
      <c r="A7099" s="20" t="s">
        <v>13706</v>
      </c>
      <c r="B7099" s="20" t="s">
        <v>13682</v>
      </c>
      <c r="C7099" s="20" t="s">
        <v>13683</v>
      </c>
      <c r="D7099" s="20" t="s">
        <v>13705</v>
      </c>
      <c r="H7099" s="20" t="s">
        <v>103</v>
      </c>
    </row>
    <row r="7100" customFormat="false" ht="15.75" hidden="false" customHeight="false" outlineLevel="0" collapsed="false">
      <c r="A7100" s="20" t="s">
        <v>13707</v>
      </c>
      <c r="B7100" s="20" t="s">
        <v>13682</v>
      </c>
      <c r="C7100" s="20" t="s">
        <v>13683</v>
      </c>
      <c r="D7100" s="20" t="s">
        <v>13708</v>
      </c>
      <c r="H7100" s="20" t="s">
        <v>103</v>
      </c>
    </row>
    <row r="7101" customFormat="false" ht="15.75" hidden="false" customHeight="false" outlineLevel="0" collapsed="false">
      <c r="A7101" s="20" t="s">
        <v>13709</v>
      </c>
      <c r="B7101" s="20" t="s">
        <v>13682</v>
      </c>
      <c r="C7101" s="20" t="s">
        <v>13683</v>
      </c>
      <c r="D7101" s="20" t="s">
        <v>13708</v>
      </c>
      <c r="H7101" s="20" t="s">
        <v>103</v>
      </c>
    </row>
    <row r="7102" customFormat="false" ht="15.75" hidden="false" customHeight="false" outlineLevel="0" collapsed="false">
      <c r="A7102" s="20" t="s">
        <v>13710</v>
      </c>
      <c r="B7102" s="20" t="s">
        <v>13682</v>
      </c>
      <c r="C7102" s="20" t="s">
        <v>13683</v>
      </c>
      <c r="D7102" s="20" t="s">
        <v>13711</v>
      </c>
      <c r="H7102" s="20" t="s">
        <v>103</v>
      </c>
    </row>
    <row r="7103" customFormat="false" ht="15.75" hidden="false" customHeight="false" outlineLevel="0" collapsed="false">
      <c r="A7103" s="20" t="s">
        <v>13712</v>
      </c>
      <c r="B7103" s="20" t="s">
        <v>13682</v>
      </c>
      <c r="C7103" s="20" t="s">
        <v>13683</v>
      </c>
      <c r="D7103" s="20" t="s">
        <v>13711</v>
      </c>
      <c r="H7103" s="20" t="s">
        <v>103</v>
      </c>
    </row>
    <row r="7104" customFormat="false" ht="15.75" hidden="false" customHeight="false" outlineLevel="0" collapsed="false">
      <c r="A7104" s="20" t="s">
        <v>13713</v>
      </c>
      <c r="B7104" s="20" t="s">
        <v>13682</v>
      </c>
      <c r="C7104" s="20" t="s">
        <v>13683</v>
      </c>
      <c r="D7104" s="20" t="s">
        <v>13714</v>
      </c>
      <c r="H7104" s="20" t="s">
        <v>103</v>
      </c>
    </row>
    <row r="7105" customFormat="false" ht="15.75" hidden="false" customHeight="false" outlineLevel="0" collapsed="false">
      <c r="A7105" s="20" t="s">
        <v>13715</v>
      </c>
      <c r="B7105" s="20" t="s">
        <v>13682</v>
      </c>
      <c r="C7105" s="20" t="s">
        <v>13683</v>
      </c>
      <c r="D7105" s="20" t="s">
        <v>13714</v>
      </c>
      <c r="H7105" s="20" t="s">
        <v>103</v>
      </c>
    </row>
    <row r="7106" customFormat="false" ht="15.75" hidden="false" customHeight="false" outlineLevel="0" collapsed="false">
      <c r="A7106" s="20" t="s">
        <v>13716</v>
      </c>
      <c r="B7106" s="20" t="s">
        <v>13682</v>
      </c>
      <c r="C7106" s="20" t="s">
        <v>13717</v>
      </c>
      <c r="D7106" s="20" t="s">
        <v>13718</v>
      </c>
      <c r="H7106" s="20" t="s">
        <v>103</v>
      </c>
    </row>
    <row r="7107" customFormat="false" ht="15.75" hidden="false" customHeight="false" outlineLevel="0" collapsed="false">
      <c r="A7107" s="20" t="s">
        <v>13719</v>
      </c>
      <c r="B7107" s="20" t="s">
        <v>13682</v>
      </c>
      <c r="C7107" s="20" t="s">
        <v>13717</v>
      </c>
      <c r="D7107" s="20" t="s">
        <v>13718</v>
      </c>
      <c r="H7107" s="20" t="s">
        <v>103</v>
      </c>
    </row>
    <row r="7108" customFormat="false" ht="15.75" hidden="false" customHeight="false" outlineLevel="0" collapsed="false">
      <c r="A7108" s="20" t="s">
        <v>13720</v>
      </c>
      <c r="B7108" s="20" t="s">
        <v>13682</v>
      </c>
      <c r="C7108" s="20" t="s">
        <v>13717</v>
      </c>
      <c r="D7108" s="20" t="s">
        <v>13721</v>
      </c>
      <c r="H7108" s="20" t="s">
        <v>103</v>
      </c>
    </row>
    <row r="7109" customFormat="false" ht="15.75" hidden="false" customHeight="false" outlineLevel="0" collapsed="false">
      <c r="A7109" s="20" t="s">
        <v>13722</v>
      </c>
      <c r="B7109" s="20" t="s">
        <v>13682</v>
      </c>
      <c r="C7109" s="20" t="s">
        <v>13717</v>
      </c>
      <c r="D7109" s="20" t="s">
        <v>13721</v>
      </c>
      <c r="H7109" s="20" t="s">
        <v>103</v>
      </c>
    </row>
    <row r="7110" customFormat="false" ht="15.75" hidden="false" customHeight="false" outlineLevel="0" collapsed="false">
      <c r="A7110" s="20" t="s">
        <v>13723</v>
      </c>
      <c r="B7110" s="20" t="s">
        <v>13682</v>
      </c>
      <c r="C7110" s="20" t="s">
        <v>13717</v>
      </c>
      <c r="D7110" s="20" t="s">
        <v>13724</v>
      </c>
      <c r="H7110" s="20" t="s">
        <v>103</v>
      </c>
    </row>
    <row r="7111" customFormat="false" ht="15.75" hidden="false" customHeight="false" outlineLevel="0" collapsed="false">
      <c r="A7111" s="20" t="s">
        <v>13725</v>
      </c>
      <c r="B7111" s="20" t="s">
        <v>13682</v>
      </c>
      <c r="C7111" s="20" t="s">
        <v>13717</v>
      </c>
      <c r="D7111" s="20" t="s">
        <v>13724</v>
      </c>
      <c r="H7111" s="20" t="s">
        <v>103</v>
      </c>
    </row>
    <row r="7112" customFormat="false" ht="15.75" hidden="false" customHeight="false" outlineLevel="0" collapsed="false">
      <c r="A7112" s="20" t="s">
        <v>13726</v>
      </c>
      <c r="B7112" s="20" t="s">
        <v>13682</v>
      </c>
      <c r="C7112" s="20" t="s">
        <v>13717</v>
      </c>
      <c r="D7112" s="20" t="s">
        <v>13727</v>
      </c>
      <c r="H7112" s="20" t="s">
        <v>103</v>
      </c>
    </row>
    <row r="7113" customFormat="false" ht="15.75" hidden="false" customHeight="false" outlineLevel="0" collapsed="false">
      <c r="A7113" s="20" t="s">
        <v>13728</v>
      </c>
      <c r="B7113" s="20" t="s">
        <v>13682</v>
      </c>
      <c r="C7113" s="20" t="s">
        <v>13717</v>
      </c>
      <c r="D7113" s="20" t="s">
        <v>13727</v>
      </c>
      <c r="H7113" s="20" t="s">
        <v>103</v>
      </c>
    </row>
    <row r="7114" customFormat="false" ht="15.75" hidden="false" customHeight="false" outlineLevel="0" collapsed="false">
      <c r="A7114" s="20" t="s">
        <v>13729</v>
      </c>
      <c r="B7114" s="20" t="s">
        <v>13682</v>
      </c>
      <c r="C7114" s="20" t="s">
        <v>13717</v>
      </c>
      <c r="D7114" s="20" t="s">
        <v>13730</v>
      </c>
      <c r="H7114" s="20" t="s">
        <v>103</v>
      </c>
    </row>
    <row r="7115" customFormat="false" ht="15.75" hidden="false" customHeight="false" outlineLevel="0" collapsed="false">
      <c r="A7115" s="20" t="s">
        <v>13731</v>
      </c>
      <c r="B7115" s="20" t="s">
        <v>13682</v>
      </c>
      <c r="C7115" s="20" t="s">
        <v>13717</v>
      </c>
      <c r="D7115" s="20" t="s">
        <v>13730</v>
      </c>
      <c r="H7115" s="20" t="s">
        <v>103</v>
      </c>
    </row>
    <row r="7116" customFormat="false" ht="15.75" hidden="false" customHeight="false" outlineLevel="0" collapsed="false">
      <c r="A7116" s="20" t="s">
        <v>13732</v>
      </c>
      <c r="B7116" s="20" t="s">
        <v>13682</v>
      </c>
      <c r="C7116" s="20" t="s">
        <v>13733</v>
      </c>
      <c r="D7116" s="20" t="s">
        <v>13684</v>
      </c>
      <c r="H7116" s="20" t="s">
        <v>103</v>
      </c>
    </row>
    <row r="7117" customFormat="false" ht="15.75" hidden="false" customHeight="false" outlineLevel="0" collapsed="false">
      <c r="A7117" s="20" t="s">
        <v>13734</v>
      </c>
      <c r="B7117" s="20" t="s">
        <v>13682</v>
      </c>
      <c r="C7117" s="20" t="s">
        <v>13733</v>
      </c>
      <c r="D7117" s="20" t="s">
        <v>13684</v>
      </c>
      <c r="H7117" s="20" t="s">
        <v>103</v>
      </c>
    </row>
    <row r="7118" customFormat="false" ht="15.75" hidden="false" customHeight="false" outlineLevel="0" collapsed="false">
      <c r="A7118" s="20" t="s">
        <v>13735</v>
      </c>
      <c r="B7118" s="20" t="s">
        <v>13682</v>
      </c>
      <c r="C7118" s="20" t="s">
        <v>13733</v>
      </c>
      <c r="D7118" s="20" t="s">
        <v>13687</v>
      </c>
      <c r="H7118" s="20" t="s">
        <v>103</v>
      </c>
    </row>
    <row r="7119" customFormat="false" ht="15.75" hidden="false" customHeight="false" outlineLevel="0" collapsed="false">
      <c r="A7119" s="20" t="s">
        <v>13736</v>
      </c>
      <c r="B7119" s="20" t="s">
        <v>13682</v>
      </c>
      <c r="C7119" s="20" t="s">
        <v>13733</v>
      </c>
      <c r="D7119" s="20" t="s">
        <v>13687</v>
      </c>
      <c r="H7119" s="20" t="s">
        <v>103</v>
      </c>
    </row>
    <row r="7120" customFormat="false" ht="15.75" hidden="false" customHeight="false" outlineLevel="0" collapsed="false">
      <c r="A7120" s="20" t="s">
        <v>13737</v>
      </c>
      <c r="B7120" s="20" t="s">
        <v>13682</v>
      </c>
      <c r="C7120" s="20" t="s">
        <v>13733</v>
      </c>
      <c r="D7120" s="20" t="s">
        <v>13690</v>
      </c>
      <c r="H7120" s="20" t="s">
        <v>103</v>
      </c>
    </row>
    <row r="7121" customFormat="false" ht="15.75" hidden="false" customHeight="false" outlineLevel="0" collapsed="false">
      <c r="A7121" s="20" t="s">
        <v>13738</v>
      </c>
      <c r="B7121" s="20" t="s">
        <v>13682</v>
      </c>
      <c r="C7121" s="20" t="s">
        <v>13733</v>
      </c>
      <c r="D7121" s="20" t="s">
        <v>13690</v>
      </c>
      <c r="H7121" s="20" t="s">
        <v>103</v>
      </c>
    </row>
    <row r="7122" customFormat="false" ht="15.75" hidden="false" customHeight="false" outlineLevel="0" collapsed="false">
      <c r="A7122" s="20" t="s">
        <v>13739</v>
      </c>
      <c r="B7122" s="20" t="s">
        <v>13682</v>
      </c>
      <c r="C7122" s="20" t="s">
        <v>13733</v>
      </c>
      <c r="D7122" s="20" t="s">
        <v>13693</v>
      </c>
      <c r="H7122" s="20" t="s">
        <v>103</v>
      </c>
    </row>
    <row r="7123" customFormat="false" ht="15.75" hidden="false" customHeight="false" outlineLevel="0" collapsed="false">
      <c r="A7123" s="20" t="s">
        <v>13740</v>
      </c>
      <c r="B7123" s="20" t="s">
        <v>13682</v>
      </c>
      <c r="C7123" s="20" t="s">
        <v>13733</v>
      </c>
      <c r="D7123" s="20" t="s">
        <v>13693</v>
      </c>
      <c r="H7123" s="20" t="s">
        <v>103</v>
      </c>
    </row>
    <row r="7124" customFormat="false" ht="15.75" hidden="false" customHeight="false" outlineLevel="0" collapsed="false">
      <c r="A7124" s="20" t="s">
        <v>13741</v>
      </c>
      <c r="B7124" s="20" t="s">
        <v>13682</v>
      </c>
      <c r="C7124" s="20" t="s">
        <v>13733</v>
      </c>
      <c r="D7124" s="20" t="s">
        <v>13696</v>
      </c>
      <c r="H7124" s="20" t="s">
        <v>103</v>
      </c>
    </row>
    <row r="7125" customFormat="false" ht="15.75" hidden="false" customHeight="false" outlineLevel="0" collapsed="false">
      <c r="A7125" s="20" t="s">
        <v>13742</v>
      </c>
      <c r="B7125" s="20" t="s">
        <v>13682</v>
      </c>
      <c r="C7125" s="20" t="s">
        <v>13733</v>
      </c>
      <c r="D7125" s="20" t="s">
        <v>13696</v>
      </c>
      <c r="H7125" s="20" t="s">
        <v>103</v>
      </c>
    </row>
    <row r="7126" customFormat="false" ht="15.75" hidden="false" customHeight="false" outlineLevel="0" collapsed="false">
      <c r="A7126" s="20" t="s">
        <v>13743</v>
      </c>
      <c r="B7126" s="20" t="s">
        <v>13682</v>
      </c>
      <c r="C7126" s="20" t="s">
        <v>13733</v>
      </c>
      <c r="D7126" s="20" t="s">
        <v>13699</v>
      </c>
      <c r="H7126" s="20" t="s">
        <v>103</v>
      </c>
    </row>
    <row r="7127" customFormat="false" ht="15.75" hidden="false" customHeight="false" outlineLevel="0" collapsed="false">
      <c r="A7127" s="20" t="s">
        <v>13744</v>
      </c>
      <c r="B7127" s="20" t="s">
        <v>13682</v>
      </c>
      <c r="C7127" s="20" t="s">
        <v>13733</v>
      </c>
      <c r="D7127" s="20" t="s">
        <v>13699</v>
      </c>
      <c r="H7127" s="20" t="s">
        <v>103</v>
      </c>
    </row>
    <row r="7128" customFormat="false" ht="15.75" hidden="false" customHeight="false" outlineLevel="0" collapsed="false">
      <c r="A7128" s="20" t="s">
        <v>13745</v>
      </c>
      <c r="B7128" s="20" t="s">
        <v>13682</v>
      </c>
      <c r="C7128" s="20" t="s">
        <v>13733</v>
      </c>
      <c r="D7128" s="20" t="s">
        <v>13702</v>
      </c>
      <c r="H7128" s="20" t="s">
        <v>103</v>
      </c>
    </row>
    <row r="7129" customFormat="false" ht="15.75" hidden="false" customHeight="false" outlineLevel="0" collapsed="false">
      <c r="A7129" s="20" t="s">
        <v>13746</v>
      </c>
      <c r="B7129" s="20" t="s">
        <v>13682</v>
      </c>
      <c r="C7129" s="20" t="s">
        <v>13733</v>
      </c>
      <c r="D7129" s="20" t="s">
        <v>13702</v>
      </c>
      <c r="H7129" s="20" t="s">
        <v>103</v>
      </c>
    </row>
    <row r="7130" customFormat="false" ht="15.75" hidden="false" customHeight="false" outlineLevel="0" collapsed="false">
      <c r="A7130" s="20" t="s">
        <v>13747</v>
      </c>
      <c r="B7130" s="20" t="s">
        <v>13682</v>
      </c>
      <c r="C7130" s="20" t="s">
        <v>13733</v>
      </c>
      <c r="D7130" s="20" t="s">
        <v>13705</v>
      </c>
      <c r="H7130" s="20" t="s">
        <v>103</v>
      </c>
    </row>
    <row r="7131" customFormat="false" ht="15.75" hidden="false" customHeight="false" outlineLevel="0" collapsed="false">
      <c r="A7131" s="20" t="s">
        <v>13748</v>
      </c>
      <c r="B7131" s="20" t="s">
        <v>13682</v>
      </c>
      <c r="C7131" s="20" t="s">
        <v>13733</v>
      </c>
      <c r="D7131" s="20" t="s">
        <v>13705</v>
      </c>
      <c r="H7131" s="20" t="s">
        <v>103</v>
      </c>
    </row>
    <row r="7132" customFormat="false" ht="15.75" hidden="false" customHeight="false" outlineLevel="0" collapsed="false">
      <c r="A7132" s="20" t="s">
        <v>13749</v>
      </c>
      <c r="B7132" s="20" t="s">
        <v>13682</v>
      </c>
      <c r="C7132" s="20" t="s">
        <v>13733</v>
      </c>
      <c r="D7132" s="20" t="s">
        <v>13708</v>
      </c>
      <c r="H7132" s="20" t="s">
        <v>103</v>
      </c>
    </row>
    <row r="7133" customFormat="false" ht="15.75" hidden="false" customHeight="false" outlineLevel="0" collapsed="false">
      <c r="A7133" s="20" t="s">
        <v>13750</v>
      </c>
      <c r="B7133" s="20" t="s">
        <v>13682</v>
      </c>
      <c r="C7133" s="20" t="s">
        <v>13733</v>
      </c>
      <c r="D7133" s="20" t="s">
        <v>13708</v>
      </c>
      <c r="H7133" s="20" t="s">
        <v>103</v>
      </c>
    </row>
    <row r="7134" customFormat="false" ht="15.75" hidden="false" customHeight="false" outlineLevel="0" collapsed="false">
      <c r="A7134" s="20" t="s">
        <v>13751</v>
      </c>
      <c r="B7134" s="20" t="s">
        <v>13682</v>
      </c>
      <c r="C7134" s="20" t="s">
        <v>13733</v>
      </c>
      <c r="D7134" s="20" t="s">
        <v>13711</v>
      </c>
      <c r="H7134" s="20" t="s">
        <v>103</v>
      </c>
    </row>
    <row r="7135" customFormat="false" ht="15.75" hidden="false" customHeight="false" outlineLevel="0" collapsed="false">
      <c r="A7135" s="20" t="s">
        <v>13752</v>
      </c>
      <c r="B7135" s="20" t="s">
        <v>13682</v>
      </c>
      <c r="C7135" s="20" t="s">
        <v>13733</v>
      </c>
      <c r="D7135" s="20" t="s">
        <v>13711</v>
      </c>
      <c r="H7135" s="20" t="s">
        <v>103</v>
      </c>
    </row>
    <row r="7136" customFormat="false" ht="15.75" hidden="false" customHeight="false" outlineLevel="0" collapsed="false">
      <c r="A7136" s="20" t="s">
        <v>13753</v>
      </c>
      <c r="B7136" s="20" t="s">
        <v>13682</v>
      </c>
      <c r="C7136" s="20" t="s">
        <v>13733</v>
      </c>
      <c r="D7136" s="20" t="s">
        <v>13714</v>
      </c>
      <c r="H7136" s="20" t="s">
        <v>103</v>
      </c>
    </row>
    <row r="7137" customFormat="false" ht="15.75" hidden="false" customHeight="false" outlineLevel="0" collapsed="false">
      <c r="A7137" s="20" t="s">
        <v>13754</v>
      </c>
      <c r="B7137" s="20" t="s">
        <v>13682</v>
      </c>
      <c r="C7137" s="20" t="s">
        <v>13733</v>
      </c>
      <c r="D7137" s="20" t="s">
        <v>13714</v>
      </c>
      <c r="H7137" s="20" t="s">
        <v>103</v>
      </c>
    </row>
    <row r="7138" customFormat="false" ht="15.75" hidden="false" customHeight="false" outlineLevel="0" collapsed="false">
      <c r="A7138" s="20" t="s">
        <v>13755</v>
      </c>
      <c r="B7138" s="20" t="s">
        <v>13682</v>
      </c>
      <c r="C7138" s="20" t="s">
        <v>13756</v>
      </c>
      <c r="D7138" s="20" t="s">
        <v>13718</v>
      </c>
      <c r="H7138" s="20" t="s">
        <v>103</v>
      </c>
    </row>
    <row r="7139" customFormat="false" ht="15.75" hidden="false" customHeight="false" outlineLevel="0" collapsed="false">
      <c r="A7139" s="20" t="s">
        <v>13757</v>
      </c>
      <c r="B7139" s="20" t="s">
        <v>13682</v>
      </c>
      <c r="C7139" s="20" t="s">
        <v>13756</v>
      </c>
      <c r="D7139" s="20" t="s">
        <v>13718</v>
      </c>
      <c r="H7139" s="20" t="s">
        <v>103</v>
      </c>
    </row>
    <row r="7140" customFormat="false" ht="15.75" hidden="false" customHeight="false" outlineLevel="0" collapsed="false">
      <c r="A7140" s="20" t="s">
        <v>13758</v>
      </c>
      <c r="B7140" s="20" t="s">
        <v>13682</v>
      </c>
      <c r="C7140" s="20" t="s">
        <v>13759</v>
      </c>
      <c r="D7140" s="20" t="s">
        <v>13760</v>
      </c>
      <c r="H7140" s="20" t="s">
        <v>103</v>
      </c>
    </row>
    <row r="7141" customFormat="false" ht="15.75" hidden="false" customHeight="false" outlineLevel="0" collapsed="false">
      <c r="A7141" s="20" t="s">
        <v>13761</v>
      </c>
      <c r="B7141" s="20" t="s">
        <v>13682</v>
      </c>
      <c r="C7141" s="20" t="s">
        <v>13759</v>
      </c>
      <c r="D7141" s="20" t="s">
        <v>13760</v>
      </c>
      <c r="H7141" s="20" t="s">
        <v>103</v>
      </c>
    </row>
    <row r="7142" customFormat="false" ht="15.75" hidden="false" customHeight="false" outlineLevel="0" collapsed="false">
      <c r="A7142" s="20" t="s">
        <v>13762</v>
      </c>
      <c r="B7142" s="20" t="s">
        <v>13682</v>
      </c>
      <c r="C7142" s="20" t="s">
        <v>13759</v>
      </c>
      <c r="D7142" s="20" t="s">
        <v>13763</v>
      </c>
      <c r="H7142" s="20" t="s">
        <v>103</v>
      </c>
    </row>
    <row r="7143" customFormat="false" ht="15.75" hidden="false" customHeight="false" outlineLevel="0" collapsed="false">
      <c r="A7143" s="20" t="s">
        <v>13764</v>
      </c>
      <c r="B7143" s="20" t="s">
        <v>13682</v>
      </c>
      <c r="C7143" s="20" t="s">
        <v>13759</v>
      </c>
      <c r="D7143" s="20" t="s">
        <v>13763</v>
      </c>
      <c r="H7143" s="20" t="s">
        <v>103</v>
      </c>
    </row>
    <row r="7144" customFormat="false" ht="15.75" hidden="false" customHeight="false" outlineLevel="0" collapsed="false">
      <c r="A7144" s="20" t="s">
        <v>13765</v>
      </c>
      <c r="B7144" s="20" t="s">
        <v>13682</v>
      </c>
      <c r="C7144" s="20" t="s">
        <v>13759</v>
      </c>
      <c r="D7144" s="20" t="s">
        <v>13766</v>
      </c>
      <c r="H7144" s="20" t="s">
        <v>103</v>
      </c>
    </row>
    <row r="7145" customFormat="false" ht="15.75" hidden="false" customHeight="false" outlineLevel="0" collapsed="false">
      <c r="A7145" s="20" t="s">
        <v>13767</v>
      </c>
      <c r="B7145" s="20" t="s">
        <v>13682</v>
      </c>
      <c r="C7145" s="20" t="s">
        <v>13759</v>
      </c>
      <c r="D7145" s="20" t="s">
        <v>13766</v>
      </c>
      <c r="H7145" s="20" t="s">
        <v>103</v>
      </c>
    </row>
    <row r="7146" customFormat="false" ht="15.75" hidden="false" customHeight="false" outlineLevel="0" collapsed="false">
      <c r="A7146" s="20" t="s">
        <v>13768</v>
      </c>
      <c r="B7146" s="20" t="s">
        <v>13682</v>
      </c>
      <c r="C7146" s="20" t="s">
        <v>13759</v>
      </c>
      <c r="D7146" s="20" t="s">
        <v>13769</v>
      </c>
      <c r="H7146" s="20" t="s">
        <v>103</v>
      </c>
    </row>
    <row r="7147" customFormat="false" ht="15.75" hidden="false" customHeight="false" outlineLevel="0" collapsed="false">
      <c r="A7147" s="20" t="s">
        <v>13770</v>
      </c>
      <c r="B7147" s="20" t="s">
        <v>13682</v>
      </c>
      <c r="C7147" s="20" t="s">
        <v>13759</v>
      </c>
      <c r="D7147" s="20" t="s">
        <v>13769</v>
      </c>
      <c r="H7147" s="20" t="s">
        <v>103</v>
      </c>
    </row>
    <row r="7148" customFormat="false" ht="15.75" hidden="false" customHeight="false" outlineLevel="0" collapsed="false">
      <c r="A7148" s="20" t="s">
        <v>13771</v>
      </c>
      <c r="B7148" s="20" t="s">
        <v>13772</v>
      </c>
      <c r="C7148" s="20" t="s">
        <v>13773</v>
      </c>
      <c r="D7148" s="20" t="s">
        <v>13774</v>
      </c>
      <c r="E7148" s="20" t="s">
        <v>13775</v>
      </c>
      <c r="F7148" s="20" t="s">
        <v>13776</v>
      </c>
      <c r="G7148" s="20" t="s">
        <v>13777</v>
      </c>
      <c r="H7148" s="20" t="s">
        <v>49</v>
      </c>
    </row>
    <row r="7149" customFormat="false" ht="15.75" hidden="false" customHeight="false" outlineLevel="0" collapsed="false">
      <c r="A7149" s="20" t="s">
        <v>13778</v>
      </c>
      <c r="B7149" s="20" t="s">
        <v>13772</v>
      </c>
      <c r="C7149" s="20" t="s">
        <v>13773</v>
      </c>
      <c r="D7149" s="20" t="s">
        <v>13774</v>
      </c>
      <c r="E7149" s="20" t="s">
        <v>13775</v>
      </c>
      <c r="F7149" s="20" t="s">
        <v>13776</v>
      </c>
      <c r="G7149" s="20" t="s">
        <v>13777</v>
      </c>
      <c r="H7149" s="20" t="s">
        <v>49</v>
      </c>
    </row>
    <row r="7150" customFormat="false" ht="15.75" hidden="false" customHeight="false" outlineLevel="0" collapsed="false">
      <c r="A7150" s="20" t="s">
        <v>13779</v>
      </c>
      <c r="B7150" s="20" t="s">
        <v>13772</v>
      </c>
      <c r="C7150" s="20" t="s">
        <v>13773</v>
      </c>
      <c r="D7150" s="20" t="s">
        <v>13774</v>
      </c>
      <c r="E7150" s="20" t="s">
        <v>13780</v>
      </c>
      <c r="F7150" s="20" t="s">
        <v>13781</v>
      </c>
      <c r="G7150" s="20" t="s">
        <v>13782</v>
      </c>
      <c r="H7150" s="20" t="s">
        <v>49</v>
      </c>
    </row>
    <row r="7151" customFormat="false" ht="15.75" hidden="false" customHeight="false" outlineLevel="0" collapsed="false">
      <c r="A7151" s="20" t="s">
        <v>13783</v>
      </c>
      <c r="B7151" s="20" t="s">
        <v>13772</v>
      </c>
      <c r="C7151" s="20" t="s">
        <v>13773</v>
      </c>
      <c r="D7151" s="20" t="s">
        <v>13774</v>
      </c>
      <c r="E7151" s="20" t="s">
        <v>13780</v>
      </c>
      <c r="F7151" s="20" t="s">
        <v>13781</v>
      </c>
      <c r="G7151" s="20" t="s">
        <v>13782</v>
      </c>
      <c r="H7151" s="20" t="s">
        <v>49</v>
      </c>
    </row>
    <row r="7152" customFormat="false" ht="15.75" hidden="false" customHeight="false" outlineLevel="0" collapsed="false">
      <c r="A7152" s="20" t="s">
        <v>13784</v>
      </c>
      <c r="B7152" s="20" t="s">
        <v>13772</v>
      </c>
      <c r="C7152" s="20" t="s">
        <v>13773</v>
      </c>
      <c r="D7152" s="20" t="s">
        <v>13774</v>
      </c>
      <c r="E7152" s="20" t="s">
        <v>13780</v>
      </c>
      <c r="F7152" s="20" t="s">
        <v>13781</v>
      </c>
      <c r="G7152" s="20" t="s">
        <v>13785</v>
      </c>
      <c r="H7152" s="20" t="s">
        <v>49</v>
      </c>
    </row>
    <row r="7153" customFormat="false" ht="15.75" hidden="false" customHeight="false" outlineLevel="0" collapsed="false">
      <c r="A7153" s="20" t="s">
        <v>13786</v>
      </c>
      <c r="B7153" s="20" t="s">
        <v>13772</v>
      </c>
      <c r="C7153" s="20" t="s">
        <v>13773</v>
      </c>
      <c r="D7153" s="20" t="s">
        <v>13774</v>
      </c>
      <c r="E7153" s="20" t="s">
        <v>13780</v>
      </c>
      <c r="F7153" s="20" t="s">
        <v>13781</v>
      </c>
      <c r="G7153" s="20" t="s">
        <v>13785</v>
      </c>
      <c r="H7153" s="20" t="s">
        <v>49</v>
      </c>
    </row>
    <row r="7154" customFormat="false" ht="15.75" hidden="false" customHeight="false" outlineLevel="0" collapsed="false">
      <c r="A7154" s="20" t="s">
        <v>13787</v>
      </c>
      <c r="B7154" s="20" t="s">
        <v>13772</v>
      </c>
      <c r="C7154" s="20" t="s">
        <v>13773</v>
      </c>
      <c r="D7154" s="20" t="s">
        <v>13774</v>
      </c>
      <c r="E7154" s="20" t="s">
        <v>13780</v>
      </c>
      <c r="F7154" s="20" t="s">
        <v>13781</v>
      </c>
      <c r="G7154" s="20" t="s">
        <v>13788</v>
      </c>
      <c r="H7154" s="20" t="s">
        <v>49</v>
      </c>
    </row>
    <row r="7155" customFormat="false" ht="15.75" hidden="false" customHeight="false" outlineLevel="0" collapsed="false">
      <c r="A7155" s="20" t="s">
        <v>13789</v>
      </c>
      <c r="B7155" s="20" t="s">
        <v>13772</v>
      </c>
      <c r="C7155" s="20" t="s">
        <v>13773</v>
      </c>
      <c r="D7155" s="20" t="s">
        <v>13774</v>
      </c>
      <c r="E7155" s="20" t="s">
        <v>13780</v>
      </c>
      <c r="F7155" s="20" t="s">
        <v>13781</v>
      </c>
      <c r="G7155" s="20" t="s">
        <v>13788</v>
      </c>
      <c r="H7155" s="20" t="s">
        <v>49</v>
      </c>
    </row>
    <row r="7156" customFormat="false" ht="15.75" hidden="false" customHeight="false" outlineLevel="0" collapsed="false">
      <c r="A7156" s="20" t="s">
        <v>13790</v>
      </c>
      <c r="B7156" s="20" t="s">
        <v>13772</v>
      </c>
      <c r="C7156" s="20" t="s">
        <v>13773</v>
      </c>
      <c r="D7156" s="20" t="s">
        <v>13774</v>
      </c>
      <c r="E7156" s="20" t="s">
        <v>13780</v>
      </c>
      <c r="F7156" s="20" t="s">
        <v>13781</v>
      </c>
      <c r="G7156" s="20" t="s">
        <v>13791</v>
      </c>
      <c r="H7156" s="20" t="s">
        <v>49</v>
      </c>
    </row>
    <row r="7157" customFormat="false" ht="15.75" hidden="false" customHeight="false" outlineLevel="0" collapsed="false">
      <c r="A7157" s="20" t="s">
        <v>13792</v>
      </c>
      <c r="B7157" s="20" t="s">
        <v>13772</v>
      </c>
      <c r="C7157" s="20" t="s">
        <v>13773</v>
      </c>
      <c r="D7157" s="20" t="s">
        <v>13774</v>
      </c>
      <c r="E7157" s="20" t="s">
        <v>13780</v>
      </c>
      <c r="F7157" s="20" t="s">
        <v>13781</v>
      </c>
      <c r="G7157" s="20" t="s">
        <v>13791</v>
      </c>
      <c r="H7157" s="20" t="s">
        <v>49</v>
      </c>
    </row>
    <row r="7158" customFormat="false" ht="15.75" hidden="false" customHeight="false" outlineLevel="0" collapsed="false">
      <c r="A7158" s="20" t="s">
        <v>13793</v>
      </c>
      <c r="B7158" s="20" t="s">
        <v>13772</v>
      </c>
      <c r="C7158" s="20" t="s">
        <v>13773</v>
      </c>
      <c r="D7158" s="20" t="s">
        <v>13774</v>
      </c>
      <c r="E7158" s="20" t="s">
        <v>13780</v>
      </c>
      <c r="F7158" s="20" t="s">
        <v>13781</v>
      </c>
      <c r="G7158" s="20" t="s">
        <v>13794</v>
      </c>
      <c r="H7158" s="20" t="s">
        <v>49</v>
      </c>
    </row>
    <row r="7159" customFormat="false" ht="15.75" hidden="false" customHeight="false" outlineLevel="0" collapsed="false">
      <c r="A7159" s="20" t="s">
        <v>13795</v>
      </c>
      <c r="B7159" s="20" t="s">
        <v>13772</v>
      </c>
      <c r="C7159" s="20" t="s">
        <v>13773</v>
      </c>
      <c r="D7159" s="20" t="s">
        <v>13774</v>
      </c>
      <c r="E7159" s="20" t="s">
        <v>13780</v>
      </c>
      <c r="F7159" s="20" t="s">
        <v>13781</v>
      </c>
      <c r="G7159" s="20" t="s">
        <v>13794</v>
      </c>
      <c r="H7159" s="20" t="s">
        <v>49</v>
      </c>
    </row>
    <row r="7160" customFormat="false" ht="15.75" hidden="false" customHeight="false" outlineLevel="0" collapsed="false">
      <c r="A7160" s="20" t="s">
        <v>13796</v>
      </c>
      <c r="B7160" s="20" t="s">
        <v>13772</v>
      </c>
      <c r="C7160" s="20" t="s">
        <v>13773</v>
      </c>
      <c r="D7160" s="20" t="s">
        <v>13774</v>
      </c>
      <c r="E7160" s="20" t="s">
        <v>13780</v>
      </c>
      <c r="F7160" s="20" t="s">
        <v>13781</v>
      </c>
      <c r="G7160" s="20" t="s">
        <v>13797</v>
      </c>
      <c r="H7160" s="20" t="s">
        <v>49</v>
      </c>
    </row>
    <row r="7161" customFormat="false" ht="15.75" hidden="false" customHeight="false" outlineLevel="0" collapsed="false">
      <c r="A7161" s="20" t="s">
        <v>13798</v>
      </c>
      <c r="B7161" s="20" t="s">
        <v>13772</v>
      </c>
      <c r="C7161" s="20" t="s">
        <v>13773</v>
      </c>
      <c r="D7161" s="20" t="s">
        <v>13774</v>
      </c>
      <c r="E7161" s="20" t="s">
        <v>13780</v>
      </c>
      <c r="F7161" s="20" t="s">
        <v>13781</v>
      </c>
      <c r="G7161" s="20" t="s">
        <v>13797</v>
      </c>
      <c r="H7161" s="20" t="s">
        <v>49</v>
      </c>
    </row>
    <row r="7162" customFormat="false" ht="15.75" hidden="false" customHeight="false" outlineLevel="0" collapsed="false">
      <c r="A7162" s="20" t="s">
        <v>13799</v>
      </c>
      <c r="B7162" s="20" t="s">
        <v>13772</v>
      </c>
      <c r="C7162" s="20" t="s">
        <v>13773</v>
      </c>
      <c r="D7162" s="20" t="s">
        <v>13774</v>
      </c>
      <c r="E7162" s="20" t="s">
        <v>13780</v>
      </c>
      <c r="F7162" s="20" t="s">
        <v>13781</v>
      </c>
      <c r="G7162" s="20" t="s">
        <v>13800</v>
      </c>
      <c r="H7162" s="20" t="s">
        <v>49</v>
      </c>
    </row>
    <row r="7163" customFormat="false" ht="15.75" hidden="false" customHeight="false" outlineLevel="0" collapsed="false">
      <c r="A7163" s="20" t="s">
        <v>13801</v>
      </c>
      <c r="B7163" s="20" t="s">
        <v>13772</v>
      </c>
      <c r="C7163" s="20" t="s">
        <v>13773</v>
      </c>
      <c r="D7163" s="20" t="s">
        <v>13774</v>
      </c>
      <c r="E7163" s="20" t="s">
        <v>13780</v>
      </c>
      <c r="F7163" s="20" t="s">
        <v>13781</v>
      </c>
      <c r="G7163" s="20" t="s">
        <v>13800</v>
      </c>
      <c r="H7163" s="20" t="s">
        <v>49</v>
      </c>
    </row>
    <row r="7164" customFormat="false" ht="15.75" hidden="false" customHeight="false" outlineLevel="0" collapsed="false">
      <c r="A7164" s="20" t="s">
        <v>13802</v>
      </c>
      <c r="B7164" s="20" t="s">
        <v>13772</v>
      </c>
      <c r="C7164" s="20" t="s">
        <v>13773</v>
      </c>
      <c r="D7164" s="20" t="s">
        <v>13774</v>
      </c>
      <c r="E7164" s="20" t="s">
        <v>13780</v>
      </c>
      <c r="F7164" s="20" t="s">
        <v>13781</v>
      </c>
      <c r="G7164" s="20" t="s">
        <v>13803</v>
      </c>
      <c r="H7164" s="20" t="s">
        <v>49</v>
      </c>
    </row>
    <row r="7165" customFormat="false" ht="15.75" hidden="false" customHeight="false" outlineLevel="0" collapsed="false">
      <c r="A7165" s="20" t="s">
        <v>13804</v>
      </c>
      <c r="B7165" s="20" t="s">
        <v>13772</v>
      </c>
      <c r="C7165" s="20" t="s">
        <v>13773</v>
      </c>
      <c r="D7165" s="20" t="s">
        <v>13774</v>
      </c>
      <c r="E7165" s="20" t="s">
        <v>13780</v>
      </c>
      <c r="F7165" s="20" t="s">
        <v>13781</v>
      </c>
      <c r="G7165" s="20" t="s">
        <v>13803</v>
      </c>
      <c r="H7165" s="20" t="s">
        <v>49</v>
      </c>
    </row>
    <row r="7166" customFormat="false" ht="15.75" hidden="false" customHeight="false" outlineLevel="0" collapsed="false">
      <c r="A7166" s="20" t="s">
        <v>13805</v>
      </c>
      <c r="B7166" s="20" t="s">
        <v>13772</v>
      </c>
      <c r="C7166" s="20" t="s">
        <v>13773</v>
      </c>
      <c r="D7166" s="20" t="s">
        <v>13774</v>
      </c>
      <c r="E7166" s="20" t="s">
        <v>13780</v>
      </c>
      <c r="F7166" s="20" t="s">
        <v>13781</v>
      </c>
      <c r="G7166" s="20" t="s">
        <v>13806</v>
      </c>
      <c r="H7166" s="20" t="s">
        <v>49</v>
      </c>
    </row>
    <row r="7167" customFormat="false" ht="15.75" hidden="false" customHeight="false" outlineLevel="0" collapsed="false">
      <c r="A7167" s="20" t="s">
        <v>13807</v>
      </c>
      <c r="B7167" s="20" t="s">
        <v>13772</v>
      </c>
      <c r="C7167" s="20" t="s">
        <v>13773</v>
      </c>
      <c r="D7167" s="20" t="s">
        <v>13774</v>
      </c>
      <c r="E7167" s="20" t="s">
        <v>13780</v>
      </c>
      <c r="F7167" s="20" t="s">
        <v>13781</v>
      </c>
      <c r="G7167" s="20" t="s">
        <v>13806</v>
      </c>
      <c r="H7167" s="20" t="s">
        <v>49</v>
      </c>
    </row>
    <row r="7168" customFormat="false" ht="15.75" hidden="false" customHeight="false" outlineLevel="0" collapsed="false">
      <c r="A7168" s="20" t="s">
        <v>13808</v>
      </c>
      <c r="B7168" s="20" t="s">
        <v>13772</v>
      </c>
      <c r="C7168" s="20" t="s">
        <v>13773</v>
      </c>
      <c r="D7168" s="20" t="s">
        <v>13774</v>
      </c>
      <c r="E7168" s="20" t="s">
        <v>13780</v>
      </c>
      <c r="F7168" s="20" t="s">
        <v>13781</v>
      </c>
      <c r="G7168" s="20" t="s">
        <v>13809</v>
      </c>
      <c r="H7168" s="20" t="s">
        <v>49</v>
      </c>
    </row>
    <row r="7169" customFormat="false" ht="15.75" hidden="false" customHeight="false" outlineLevel="0" collapsed="false">
      <c r="A7169" s="20" t="s">
        <v>13810</v>
      </c>
      <c r="B7169" s="20" t="s">
        <v>13772</v>
      </c>
      <c r="C7169" s="20" t="s">
        <v>13773</v>
      </c>
      <c r="D7169" s="20" t="s">
        <v>13774</v>
      </c>
      <c r="E7169" s="20" t="s">
        <v>13780</v>
      </c>
      <c r="F7169" s="20" t="s">
        <v>13781</v>
      </c>
      <c r="G7169" s="20" t="s">
        <v>13809</v>
      </c>
      <c r="H7169" s="20" t="s">
        <v>49</v>
      </c>
    </row>
    <row r="7170" customFormat="false" ht="15.75" hidden="false" customHeight="false" outlineLevel="0" collapsed="false">
      <c r="A7170" s="20" t="s">
        <v>13811</v>
      </c>
      <c r="B7170" s="20" t="s">
        <v>13812</v>
      </c>
      <c r="C7170" s="20" t="s">
        <v>13813</v>
      </c>
      <c r="D7170" s="20" t="s">
        <v>13774</v>
      </c>
      <c r="E7170" s="20" t="s">
        <v>13814</v>
      </c>
      <c r="F7170" s="20" t="s">
        <v>13815</v>
      </c>
      <c r="G7170" s="20" t="s">
        <v>13816</v>
      </c>
      <c r="H7170" s="20" t="s">
        <v>49</v>
      </c>
    </row>
    <row r="7171" customFormat="false" ht="15.75" hidden="false" customHeight="false" outlineLevel="0" collapsed="false">
      <c r="A7171" s="20" t="s">
        <v>13817</v>
      </c>
      <c r="B7171" s="20" t="s">
        <v>13812</v>
      </c>
      <c r="C7171" s="20" t="s">
        <v>13813</v>
      </c>
      <c r="D7171" s="20" t="s">
        <v>13774</v>
      </c>
      <c r="E7171" s="20" t="s">
        <v>13814</v>
      </c>
      <c r="F7171" s="20" t="s">
        <v>13815</v>
      </c>
      <c r="G7171" s="20" t="s">
        <v>13816</v>
      </c>
      <c r="H7171" s="20" t="s">
        <v>49</v>
      </c>
    </row>
    <row r="7172" customFormat="false" ht="15.75" hidden="false" customHeight="false" outlineLevel="0" collapsed="false">
      <c r="A7172" s="20" t="s">
        <v>13818</v>
      </c>
      <c r="B7172" s="20" t="s">
        <v>13812</v>
      </c>
      <c r="C7172" s="20" t="s">
        <v>13813</v>
      </c>
      <c r="D7172" s="20" t="s">
        <v>13774</v>
      </c>
      <c r="E7172" s="20" t="s">
        <v>13814</v>
      </c>
      <c r="F7172" s="20" t="s">
        <v>13815</v>
      </c>
      <c r="G7172" s="20" t="s">
        <v>13819</v>
      </c>
      <c r="H7172" s="20" t="s">
        <v>49</v>
      </c>
    </row>
    <row r="7173" customFormat="false" ht="15.75" hidden="false" customHeight="false" outlineLevel="0" collapsed="false">
      <c r="A7173" s="20" t="s">
        <v>13820</v>
      </c>
      <c r="B7173" s="20" t="s">
        <v>13812</v>
      </c>
      <c r="C7173" s="20" t="s">
        <v>13813</v>
      </c>
      <c r="D7173" s="20" t="s">
        <v>13774</v>
      </c>
      <c r="E7173" s="20" t="s">
        <v>13814</v>
      </c>
      <c r="F7173" s="20" t="s">
        <v>13815</v>
      </c>
      <c r="G7173" s="20" t="s">
        <v>13819</v>
      </c>
      <c r="H7173" s="20" t="s">
        <v>49</v>
      </c>
    </row>
    <row r="7174" customFormat="false" ht="15.75" hidden="false" customHeight="false" outlineLevel="0" collapsed="false">
      <c r="A7174" s="20" t="s">
        <v>13821</v>
      </c>
      <c r="B7174" s="20" t="s">
        <v>13812</v>
      </c>
      <c r="C7174" s="20" t="s">
        <v>13813</v>
      </c>
      <c r="D7174" s="20" t="s">
        <v>13774</v>
      </c>
      <c r="E7174" s="20" t="s">
        <v>13814</v>
      </c>
      <c r="F7174" s="20" t="s">
        <v>13815</v>
      </c>
      <c r="G7174" s="20" t="s">
        <v>13822</v>
      </c>
      <c r="H7174" s="20" t="s">
        <v>49</v>
      </c>
    </row>
    <row r="7175" customFormat="false" ht="15.75" hidden="false" customHeight="false" outlineLevel="0" collapsed="false">
      <c r="A7175" s="20" t="s">
        <v>13823</v>
      </c>
      <c r="B7175" s="20" t="s">
        <v>13812</v>
      </c>
      <c r="C7175" s="20" t="s">
        <v>13813</v>
      </c>
      <c r="D7175" s="20" t="s">
        <v>13774</v>
      </c>
      <c r="E7175" s="20" t="s">
        <v>13814</v>
      </c>
      <c r="F7175" s="20" t="s">
        <v>13815</v>
      </c>
      <c r="G7175" s="20" t="s">
        <v>13822</v>
      </c>
      <c r="H7175" s="20" t="s">
        <v>49</v>
      </c>
    </row>
    <row r="7176" customFormat="false" ht="15.75" hidden="false" customHeight="false" outlineLevel="0" collapsed="false">
      <c r="A7176" s="20" t="s">
        <v>13824</v>
      </c>
      <c r="B7176" s="20" t="s">
        <v>13812</v>
      </c>
      <c r="C7176" s="20" t="s">
        <v>13813</v>
      </c>
      <c r="D7176" s="20" t="s">
        <v>13774</v>
      </c>
      <c r="E7176" s="20" t="s">
        <v>13814</v>
      </c>
      <c r="F7176" s="20" t="s">
        <v>13815</v>
      </c>
      <c r="G7176" s="20" t="s">
        <v>13825</v>
      </c>
      <c r="H7176" s="20" t="s">
        <v>49</v>
      </c>
    </row>
    <row r="7177" customFormat="false" ht="15.75" hidden="false" customHeight="false" outlineLevel="0" collapsed="false">
      <c r="A7177" s="20" t="s">
        <v>13826</v>
      </c>
      <c r="B7177" s="20" t="s">
        <v>13812</v>
      </c>
      <c r="C7177" s="20" t="s">
        <v>13813</v>
      </c>
      <c r="D7177" s="20" t="s">
        <v>13774</v>
      </c>
      <c r="E7177" s="20" t="s">
        <v>13814</v>
      </c>
      <c r="F7177" s="20" t="s">
        <v>13815</v>
      </c>
      <c r="G7177" s="20" t="s">
        <v>13825</v>
      </c>
      <c r="H7177" s="20" t="s">
        <v>49</v>
      </c>
    </row>
    <row r="7178" customFormat="false" ht="15.75" hidden="false" customHeight="false" outlineLevel="0" collapsed="false">
      <c r="A7178" s="20" t="s">
        <v>13827</v>
      </c>
      <c r="B7178" s="20" t="s">
        <v>13812</v>
      </c>
      <c r="C7178" s="20" t="s">
        <v>13813</v>
      </c>
      <c r="D7178" s="20" t="s">
        <v>13774</v>
      </c>
      <c r="E7178" s="20" t="s">
        <v>13814</v>
      </c>
      <c r="F7178" s="20" t="s">
        <v>13815</v>
      </c>
      <c r="G7178" s="20" t="s">
        <v>13828</v>
      </c>
      <c r="H7178" s="20" t="s">
        <v>49</v>
      </c>
    </row>
    <row r="7179" customFormat="false" ht="15.75" hidden="false" customHeight="false" outlineLevel="0" collapsed="false">
      <c r="A7179" s="20" t="s">
        <v>13829</v>
      </c>
      <c r="B7179" s="20" t="s">
        <v>13812</v>
      </c>
      <c r="C7179" s="20" t="s">
        <v>13813</v>
      </c>
      <c r="D7179" s="20" t="s">
        <v>13774</v>
      </c>
      <c r="E7179" s="20" t="s">
        <v>13814</v>
      </c>
      <c r="F7179" s="20" t="s">
        <v>13815</v>
      </c>
      <c r="G7179" s="20" t="s">
        <v>13828</v>
      </c>
      <c r="H7179" s="20" t="s">
        <v>49</v>
      </c>
    </row>
    <row r="7180" customFormat="false" ht="15.75" hidden="false" customHeight="false" outlineLevel="0" collapsed="false">
      <c r="A7180" s="20" t="s">
        <v>13830</v>
      </c>
      <c r="B7180" s="20" t="s">
        <v>13772</v>
      </c>
      <c r="C7180" s="20" t="s">
        <v>13831</v>
      </c>
      <c r="D7180" s="20" t="s">
        <v>13774</v>
      </c>
      <c r="E7180" s="20" t="s">
        <v>13780</v>
      </c>
      <c r="F7180" s="20" t="s">
        <v>13781</v>
      </c>
      <c r="G7180" s="20" t="s">
        <v>13832</v>
      </c>
      <c r="H7180" s="20" t="s">
        <v>49</v>
      </c>
    </row>
    <row r="7181" customFormat="false" ht="15.75" hidden="false" customHeight="false" outlineLevel="0" collapsed="false">
      <c r="A7181" s="20" t="s">
        <v>13833</v>
      </c>
      <c r="B7181" s="20" t="s">
        <v>13772</v>
      </c>
      <c r="C7181" s="20" t="s">
        <v>13831</v>
      </c>
      <c r="D7181" s="20" t="s">
        <v>13774</v>
      </c>
      <c r="E7181" s="20" t="s">
        <v>13780</v>
      </c>
      <c r="F7181" s="20" t="s">
        <v>13781</v>
      </c>
      <c r="G7181" s="20" t="s">
        <v>13832</v>
      </c>
      <c r="H7181" s="20" t="s">
        <v>49</v>
      </c>
    </row>
    <row r="7182" customFormat="false" ht="15.75" hidden="false" customHeight="false" outlineLevel="0" collapsed="false">
      <c r="A7182" s="20" t="s">
        <v>13834</v>
      </c>
      <c r="B7182" s="20" t="s">
        <v>13772</v>
      </c>
      <c r="C7182" s="20" t="s">
        <v>13831</v>
      </c>
      <c r="D7182" s="20" t="s">
        <v>13774</v>
      </c>
      <c r="E7182" s="20" t="s">
        <v>13780</v>
      </c>
      <c r="F7182" s="20" t="s">
        <v>13781</v>
      </c>
      <c r="G7182" s="20" t="s">
        <v>13782</v>
      </c>
      <c r="H7182" s="20" t="s">
        <v>49</v>
      </c>
    </row>
    <row r="7183" customFormat="false" ht="15.75" hidden="false" customHeight="false" outlineLevel="0" collapsed="false">
      <c r="A7183" s="20" t="s">
        <v>13835</v>
      </c>
      <c r="B7183" s="20" t="s">
        <v>13772</v>
      </c>
      <c r="C7183" s="20" t="s">
        <v>13831</v>
      </c>
      <c r="D7183" s="20" t="s">
        <v>13774</v>
      </c>
      <c r="E7183" s="20" t="s">
        <v>13780</v>
      </c>
      <c r="F7183" s="20" t="s">
        <v>13781</v>
      </c>
      <c r="G7183" s="20" t="s">
        <v>13782</v>
      </c>
      <c r="H7183" s="20" t="s">
        <v>49</v>
      </c>
    </row>
    <row r="7184" customFormat="false" ht="15.75" hidden="false" customHeight="false" outlineLevel="0" collapsed="false">
      <c r="A7184" s="20" t="s">
        <v>13836</v>
      </c>
      <c r="B7184" s="20" t="s">
        <v>13772</v>
      </c>
      <c r="C7184" s="20" t="s">
        <v>13831</v>
      </c>
      <c r="D7184" s="20" t="s">
        <v>13774</v>
      </c>
      <c r="E7184" s="20" t="s">
        <v>13780</v>
      </c>
      <c r="F7184" s="20" t="s">
        <v>13781</v>
      </c>
      <c r="G7184" s="20" t="s">
        <v>13785</v>
      </c>
      <c r="H7184" s="20" t="s">
        <v>49</v>
      </c>
    </row>
    <row r="7185" customFormat="false" ht="15.75" hidden="false" customHeight="false" outlineLevel="0" collapsed="false">
      <c r="A7185" s="20" t="s">
        <v>13837</v>
      </c>
      <c r="B7185" s="20" t="s">
        <v>13772</v>
      </c>
      <c r="C7185" s="20" t="s">
        <v>13831</v>
      </c>
      <c r="D7185" s="20" t="s">
        <v>13774</v>
      </c>
      <c r="E7185" s="20" t="s">
        <v>13780</v>
      </c>
      <c r="F7185" s="20" t="s">
        <v>13781</v>
      </c>
      <c r="G7185" s="20" t="s">
        <v>13785</v>
      </c>
      <c r="H7185" s="20" t="s">
        <v>49</v>
      </c>
    </row>
    <row r="7186" customFormat="false" ht="15.75" hidden="false" customHeight="false" outlineLevel="0" collapsed="false">
      <c r="A7186" s="20" t="s">
        <v>13838</v>
      </c>
      <c r="B7186" s="20" t="s">
        <v>13772</v>
      </c>
      <c r="C7186" s="20" t="s">
        <v>13831</v>
      </c>
      <c r="D7186" s="20" t="s">
        <v>13774</v>
      </c>
      <c r="E7186" s="20" t="s">
        <v>13780</v>
      </c>
      <c r="F7186" s="20" t="s">
        <v>13781</v>
      </c>
      <c r="G7186" s="20" t="s">
        <v>13788</v>
      </c>
      <c r="H7186" s="20" t="s">
        <v>49</v>
      </c>
    </row>
    <row r="7187" customFormat="false" ht="15.75" hidden="false" customHeight="false" outlineLevel="0" collapsed="false">
      <c r="A7187" s="20" t="s">
        <v>13839</v>
      </c>
      <c r="B7187" s="20" t="s">
        <v>13772</v>
      </c>
      <c r="C7187" s="20" t="s">
        <v>13831</v>
      </c>
      <c r="D7187" s="20" t="s">
        <v>13774</v>
      </c>
      <c r="E7187" s="20" t="s">
        <v>13780</v>
      </c>
      <c r="F7187" s="20" t="s">
        <v>13781</v>
      </c>
      <c r="G7187" s="20" t="s">
        <v>13788</v>
      </c>
      <c r="H7187" s="20" t="s">
        <v>49</v>
      </c>
    </row>
    <row r="7188" customFormat="false" ht="15.75" hidden="false" customHeight="false" outlineLevel="0" collapsed="false">
      <c r="A7188" s="20" t="s">
        <v>13840</v>
      </c>
      <c r="B7188" s="20" t="s">
        <v>13772</v>
      </c>
      <c r="C7188" s="20" t="s">
        <v>13831</v>
      </c>
      <c r="D7188" s="20" t="s">
        <v>13774</v>
      </c>
      <c r="E7188" s="20" t="s">
        <v>13780</v>
      </c>
      <c r="F7188" s="20" t="s">
        <v>13781</v>
      </c>
      <c r="G7188" s="20" t="s">
        <v>13791</v>
      </c>
      <c r="H7188" s="20" t="s">
        <v>49</v>
      </c>
    </row>
    <row r="7189" customFormat="false" ht="15.75" hidden="false" customHeight="false" outlineLevel="0" collapsed="false">
      <c r="A7189" s="20" t="s">
        <v>13841</v>
      </c>
      <c r="B7189" s="20" t="s">
        <v>13772</v>
      </c>
      <c r="C7189" s="20" t="s">
        <v>13831</v>
      </c>
      <c r="D7189" s="20" t="s">
        <v>13774</v>
      </c>
      <c r="E7189" s="20" t="s">
        <v>13780</v>
      </c>
      <c r="F7189" s="20" t="s">
        <v>13781</v>
      </c>
      <c r="G7189" s="20" t="s">
        <v>13791</v>
      </c>
      <c r="H7189" s="20" t="s">
        <v>49</v>
      </c>
    </row>
    <row r="7190" customFormat="false" ht="15.75" hidden="false" customHeight="false" outlineLevel="0" collapsed="false">
      <c r="A7190" s="20" t="s">
        <v>13842</v>
      </c>
      <c r="B7190" s="20" t="s">
        <v>13772</v>
      </c>
      <c r="C7190" s="20" t="s">
        <v>13843</v>
      </c>
      <c r="D7190" s="20" t="s">
        <v>13774</v>
      </c>
      <c r="E7190" s="20" t="s">
        <v>13780</v>
      </c>
      <c r="F7190" s="20" t="s">
        <v>13781</v>
      </c>
      <c r="G7190" s="20" t="s">
        <v>13794</v>
      </c>
      <c r="H7190" s="20" t="s">
        <v>49</v>
      </c>
    </row>
    <row r="7191" customFormat="false" ht="15.75" hidden="false" customHeight="false" outlineLevel="0" collapsed="false">
      <c r="A7191" s="20" t="s">
        <v>13844</v>
      </c>
      <c r="B7191" s="20" t="s">
        <v>13772</v>
      </c>
      <c r="C7191" s="20" t="s">
        <v>13843</v>
      </c>
      <c r="D7191" s="20" t="s">
        <v>13774</v>
      </c>
      <c r="E7191" s="20" t="s">
        <v>13780</v>
      </c>
      <c r="F7191" s="20" t="s">
        <v>13781</v>
      </c>
      <c r="G7191" s="20" t="s">
        <v>13794</v>
      </c>
      <c r="H7191" s="20" t="s">
        <v>49</v>
      </c>
    </row>
    <row r="7192" customFormat="false" ht="15.75" hidden="false" customHeight="false" outlineLevel="0" collapsed="false">
      <c r="A7192" s="20" t="s">
        <v>13845</v>
      </c>
      <c r="B7192" s="20" t="s">
        <v>13772</v>
      </c>
      <c r="C7192" s="20" t="s">
        <v>13831</v>
      </c>
      <c r="D7192" s="20" t="s">
        <v>13774</v>
      </c>
      <c r="E7192" s="20" t="s">
        <v>13780</v>
      </c>
      <c r="F7192" s="20" t="s">
        <v>13781</v>
      </c>
      <c r="G7192" s="20" t="s">
        <v>13797</v>
      </c>
      <c r="H7192" s="20" t="s">
        <v>49</v>
      </c>
    </row>
    <row r="7193" customFormat="false" ht="15.75" hidden="false" customHeight="false" outlineLevel="0" collapsed="false">
      <c r="A7193" s="20" t="s">
        <v>13846</v>
      </c>
      <c r="B7193" s="20" t="s">
        <v>13772</v>
      </c>
      <c r="C7193" s="20" t="s">
        <v>13831</v>
      </c>
      <c r="D7193" s="20" t="s">
        <v>13774</v>
      </c>
      <c r="E7193" s="20" t="s">
        <v>13780</v>
      </c>
      <c r="F7193" s="20" t="s">
        <v>13781</v>
      </c>
      <c r="G7193" s="20" t="s">
        <v>13797</v>
      </c>
      <c r="H7193" s="20" t="s">
        <v>49</v>
      </c>
    </row>
    <row r="7194" customFormat="false" ht="15.75" hidden="false" customHeight="false" outlineLevel="0" collapsed="false">
      <c r="A7194" s="20" t="s">
        <v>13847</v>
      </c>
      <c r="B7194" s="20" t="s">
        <v>13772</v>
      </c>
      <c r="C7194" s="20" t="s">
        <v>13831</v>
      </c>
      <c r="D7194" s="20" t="s">
        <v>13774</v>
      </c>
      <c r="E7194" s="20" t="s">
        <v>13780</v>
      </c>
      <c r="F7194" s="20" t="s">
        <v>13781</v>
      </c>
      <c r="G7194" s="20" t="s">
        <v>13800</v>
      </c>
      <c r="H7194" s="20" t="s">
        <v>49</v>
      </c>
    </row>
    <row r="7195" customFormat="false" ht="15.75" hidden="false" customHeight="false" outlineLevel="0" collapsed="false">
      <c r="A7195" s="20" t="s">
        <v>13848</v>
      </c>
      <c r="B7195" s="20" t="s">
        <v>13772</v>
      </c>
      <c r="C7195" s="20" t="s">
        <v>13831</v>
      </c>
      <c r="D7195" s="20" t="s">
        <v>13774</v>
      </c>
      <c r="E7195" s="20" t="s">
        <v>13780</v>
      </c>
      <c r="F7195" s="20" t="s">
        <v>13781</v>
      </c>
      <c r="G7195" s="20" t="s">
        <v>13800</v>
      </c>
      <c r="H7195" s="20" t="s">
        <v>49</v>
      </c>
    </row>
    <row r="7196" customFormat="false" ht="15.75" hidden="false" customHeight="false" outlineLevel="0" collapsed="false">
      <c r="A7196" s="20" t="s">
        <v>13849</v>
      </c>
      <c r="B7196" s="20" t="s">
        <v>13772</v>
      </c>
      <c r="C7196" s="20" t="s">
        <v>13831</v>
      </c>
      <c r="D7196" s="20" t="s">
        <v>13774</v>
      </c>
      <c r="E7196" s="20" t="s">
        <v>13780</v>
      </c>
      <c r="F7196" s="20" t="s">
        <v>13781</v>
      </c>
      <c r="G7196" s="20" t="s">
        <v>13803</v>
      </c>
      <c r="H7196" s="20" t="s">
        <v>49</v>
      </c>
    </row>
    <row r="7197" customFormat="false" ht="15.75" hidden="false" customHeight="false" outlineLevel="0" collapsed="false">
      <c r="A7197" s="20" t="s">
        <v>13850</v>
      </c>
      <c r="B7197" s="20" t="s">
        <v>13772</v>
      </c>
      <c r="C7197" s="20" t="s">
        <v>13831</v>
      </c>
      <c r="D7197" s="20" t="s">
        <v>13774</v>
      </c>
      <c r="E7197" s="20" t="s">
        <v>13780</v>
      </c>
      <c r="F7197" s="20" t="s">
        <v>13781</v>
      </c>
      <c r="G7197" s="20" t="s">
        <v>13803</v>
      </c>
      <c r="H7197" s="20" t="s">
        <v>49</v>
      </c>
    </row>
    <row r="7198" customFormat="false" ht="15.75" hidden="false" customHeight="false" outlineLevel="0" collapsed="false">
      <c r="A7198" s="20" t="s">
        <v>13851</v>
      </c>
      <c r="B7198" s="20" t="s">
        <v>13772</v>
      </c>
      <c r="C7198" s="20" t="s">
        <v>13831</v>
      </c>
      <c r="D7198" s="20" t="s">
        <v>13774</v>
      </c>
      <c r="E7198" s="20" t="s">
        <v>13780</v>
      </c>
      <c r="F7198" s="20" t="s">
        <v>13781</v>
      </c>
      <c r="G7198" s="20" t="s">
        <v>13806</v>
      </c>
      <c r="H7198" s="20" t="s">
        <v>49</v>
      </c>
    </row>
    <row r="7199" customFormat="false" ht="15.75" hidden="false" customHeight="false" outlineLevel="0" collapsed="false">
      <c r="A7199" s="20" t="s">
        <v>13852</v>
      </c>
      <c r="B7199" s="20" t="s">
        <v>13772</v>
      </c>
      <c r="C7199" s="20" t="s">
        <v>13831</v>
      </c>
      <c r="D7199" s="20" t="s">
        <v>13774</v>
      </c>
      <c r="E7199" s="20" t="s">
        <v>13780</v>
      </c>
      <c r="F7199" s="20" t="s">
        <v>13781</v>
      </c>
      <c r="G7199" s="20" t="s">
        <v>13806</v>
      </c>
      <c r="H7199" s="20" t="s">
        <v>49</v>
      </c>
    </row>
    <row r="7200" customFormat="false" ht="15.75" hidden="false" customHeight="false" outlineLevel="0" collapsed="false">
      <c r="A7200" s="20" t="s">
        <v>13853</v>
      </c>
      <c r="B7200" s="20" t="s">
        <v>13772</v>
      </c>
      <c r="C7200" s="20" t="s">
        <v>13831</v>
      </c>
      <c r="D7200" s="20" t="s">
        <v>13774</v>
      </c>
      <c r="E7200" s="20" t="s">
        <v>13780</v>
      </c>
      <c r="F7200" s="20" t="s">
        <v>13781</v>
      </c>
      <c r="G7200" s="20" t="s">
        <v>13809</v>
      </c>
      <c r="H7200" s="20" t="s">
        <v>49</v>
      </c>
    </row>
    <row r="7201" customFormat="false" ht="15.75" hidden="false" customHeight="false" outlineLevel="0" collapsed="false">
      <c r="A7201" s="20" t="s">
        <v>13854</v>
      </c>
      <c r="B7201" s="20" t="s">
        <v>13772</v>
      </c>
      <c r="C7201" s="20" t="s">
        <v>13831</v>
      </c>
      <c r="D7201" s="20" t="s">
        <v>13774</v>
      </c>
      <c r="E7201" s="20" t="s">
        <v>13780</v>
      </c>
      <c r="F7201" s="20" t="s">
        <v>13781</v>
      </c>
      <c r="G7201" s="20" t="s">
        <v>13809</v>
      </c>
      <c r="H7201" s="20" t="s">
        <v>49</v>
      </c>
    </row>
    <row r="7202" customFormat="false" ht="15.75" hidden="false" customHeight="false" outlineLevel="0" collapsed="false">
      <c r="A7202" s="20" t="s">
        <v>13855</v>
      </c>
      <c r="B7202" s="20" t="s">
        <v>13812</v>
      </c>
      <c r="C7202" s="20" t="s">
        <v>13856</v>
      </c>
      <c r="D7202" s="20" t="s">
        <v>13774</v>
      </c>
      <c r="E7202" s="20" t="s">
        <v>13814</v>
      </c>
      <c r="F7202" s="20" t="s">
        <v>13815</v>
      </c>
      <c r="G7202" s="20" t="s">
        <v>13816</v>
      </c>
      <c r="H7202" s="20" t="s">
        <v>49</v>
      </c>
    </row>
    <row r="7203" customFormat="false" ht="15.75" hidden="false" customHeight="false" outlineLevel="0" collapsed="false">
      <c r="A7203" s="20" t="s">
        <v>13857</v>
      </c>
      <c r="B7203" s="20" t="s">
        <v>13812</v>
      </c>
      <c r="C7203" s="20" t="s">
        <v>13856</v>
      </c>
      <c r="D7203" s="20" t="s">
        <v>13774</v>
      </c>
      <c r="E7203" s="20" t="s">
        <v>13814</v>
      </c>
      <c r="F7203" s="20" t="s">
        <v>13815</v>
      </c>
      <c r="G7203" s="20" t="s">
        <v>13816</v>
      </c>
      <c r="H7203" s="20" t="s">
        <v>49</v>
      </c>
    </row>
    <row r="7204" customFormat="false" ht="15.75" hidden="false" customHeight="false" outlineLevel="0" collapsed="false">
      <c r="A7204" s="20" t="s">
        <v>13858</v>
      </c>
      <c r="B7204" s="20" t="s">
        <v>13456</v>
      </c>
      <c r="C7204" s="20" t="s">
        <v>13859</v>
      </c>
      <c r="D7204" s="20" t="s">
        <v>13860</v>
      </c>
      <c r="E7204" s="20" t="s">
        <v>13861</v>
      </c>
      <c r="F7204" s="20" t="s">
        <v>13862</v>
      </c>
      <c r="G7204" s="20" t="s">
        <v>13863</v>
      </c>
      <c r="H7204" s="20" t="s">
        <v>49</v>
      </c>
    </row>
    <row r="7205" customFormat="false" ht="15.75" hidden="false" customHeight="false" outlineLevel="0" collapsed="false">
      <c r="A7205" s="20" t="s">
        <v>13864</v>
      </c>
      <c r="B7205" s="20" t="s">
        <v>13456</v>
      </c>
      <c r="C7205" s="20" t="s">
        <v>13859</v>
      </c>
      <c r="D7205" s="20" t="s">
        <v>13860</v>
      </c>
      <c r="E7205" s="20" t="s">
        <v>13861</v>
      </c>
      <c r="F7205" s="20" t="s">
        <v>13862</v>
      </c>
      <c r="G7205" s="20" t="s">
        <v>13863</v>
      </c>
      <c r="H7205" s="20" t="s">
        <v>49</v>
      </c>
    </row>
    <row r="7206" customFormat="false" ht="15.75" hidden="false" customHeight="false" outlineLevel="0" collapsed="false">
      <c r="A7206" s="20" t="s">
        <v>13865</v>
      </c>
      <c r="B7206" s="20" t="s">
        <v>13456</v>
      </c>
      <c r="C7206" s="20" t="s">
        <v>13859</v>
      </c>
      <c r="D7206" s="20" t="s">
        <v>13860</v>
      </c>
      <c r="E7206" s="20" t="s">
        <v>13861</v>
      </c>
      <c r="F7206" s="20" t="s">
        <v>13862</v>
      </c>
      <c r="G7206" s="20" t="s">
        <v>13866</v>
      </c>
      <c r="H7206" s="20" t="s">
        <v>49</v>
      </c>
    </row>
    <row r="7207" customFormat="false" ht="15.75" hidden="false" customHeight="false" outlineLevel="0" collapsed="false">
      <c r="A7207" s="20" t="s">
        <v>13867</v>
      </c>
      <c r="B7207" s="20" t="s">
        <v>13456</v>
      </c>
      <c r="C7207" s="20" t="s">
        <v>13859</v>
      </c>
      <c r="D7207" s="20" t="s">
        <v>13860</v>
      </c>
      <c r="E7207" s="20" t="s">
        <v>13861</v>
      </c>
      <c r="F7207" s="20" t="s">
        <v>13862</v>
      </c>
      <c r="G7207" s="20" t="s">
        <v>13866</v>
      </c>
      <c r="H7207" s="20" t="s">
        <v>49</v>
      </c>
    </row>
    <row r="7208" customFormat="false" ht="15.75" hidden="false" customHeight="false" outlineLevel="0" collapsed="false">
      <c r="A7208" s="20" t="s">
        <v>13868</v>
      </c>
      <c r="B7208" s="20" t="s">
        <v>13456</v>
      </c>
      <c r="C7208" s="20" t="s">
        <v>13859</v>
      </c>
      <c r="D7208" s="20" t="s">
        <v>13860</v>
      </c>
      <c r="E7208" s="20" t="s">
        <v>13861</v>
      </c>
      <c r="F7208" s="20" t="s">
        <v>13862</v>
      </c>
      <c r="G7208" s="20" t="s">
        <v>13869</v>
      </c>
      <c r="H7208" s="20" t="s">
        <v>49</v>
      </c>
    </row>
    <row r="7209" customFormat="false" ht="15.75" hidden="false" customHeight="false" outlineLevel="0" collapsed="false">
      <c r="A7209" s="20" t="s">
        <v>13870</v>
      </c>
      <c r="B7209" s="20" t="s">
        <v>13456</v>
      </c>
      <c r="C7209" s="20" t="s">
        <v>13859</v>
      </c>
      <c r="D7209" s="20" t="s">
        <v>13860</v>
      </c>
      <c r="E7209" s="20" t="s">
        <v>13861</v>
      </c>
      <c r="F7209" s="20" t="s">
        <v>13862</v>
      </c>
      <c r="G7209" s="20" t="s">
        <v>13869</v>
      </c>
      <c r="H7209" s="20" t="s">
        <v>49</v>
      </c>
    </row>
    <row r="7210" customFormat="false" ht="15.75" hidden="false" customHeight="false" outlineLevel="0" collapsed="false">
      <c r="A7210" s="20" t="s">
        <v>13871</v>
      </c>
      <c r="B7210" s="20" t="s">
        <v>13456</v>
      </c>
      <c r="C7210" s="20" t="s">
        <v>13859</v>
      </c>
      <c r="D7210" s="20" t="s">
        <v>13860</v>
      </c>
      <c r="E7210" s="20" t="s">
        <v>13861</v>
      </c>
      <c r="F7210" s="20" t="s">
        <v>13862</v>
      </c>
      <c r="G7210" s="20" t="s">
        <v>13872</v>
      </c>
      <c r="H7210" s="20" t="s">
        <v>49</v>
      </c>
    </row>
    <row r="7211" customFormat="false" ht="15.75" hidden="false" customHeight="false" outlineLevel="0" collapsed="false">
      <c r="A7211" s="20" t="s">
        <v>13873</v>
      </c>
      <c r="B7211" s="20" t="s">
        <v>13456</v>
      </c>
      <c r="C7211" s="20" t="s">
        <v>13859</v>
      </c>
      <c r="D7211" s="20" t="s">
        <v>13860</v>
      </c>
      <c r="E7211" s="20" t="s">
        <v>13861</v>
      </c>
      <c r="F7211" s="20" t="s">
        <v>13862</v>
      </c>
      <c r="G7211" s="20" t="s">
        <v>13872</v>
      </c>
      <c r="H7211" s="20" t="s">
        <v>49</v>
      </c>
    </row>
    <row r="7212" customFormat="false" ht="15.75" hidden="false" customHeight="false" outlineLevel="0" collapsed="false">
      <c r="A7212" s="20" t="s">
        <v>13874</v>
      </c>
      <c r="B7212" s="20" t="s">
        <v>13456</v>
      </c>
      <c r="C7212" s="20" t="s">
        <v>13859</v>
      </c>
      <c r="D7212" s="20" t="s">
        <v>13860</v>
      </c>
      <c r="E7212" s="20" t="s">
        <v>13861</v>
      </c>
      <c r="F7212" s="20" t="s">
        <v>13862</v>
      </c>
      <c r="G7212" s="20" t="s">
        <v>13875</v>
      </c>
      <c r="H7212" s="20" t="s">
        <v>49</v>
      </c>
    </row>
    <row r="7213" customFormat="false" ht="15.75" hidden="false" customHeight="false" outlineLevel="0" collapsed="false">
      <c r="A7213" s="20" t="s">
        <v>13876</v>
      </c>
      <c r="B7213" s="20" t="s">
        <v>13456</v>
      </c>
      <c r="C7213" s="20" t="s">
        <v>13859</v>
      </c>
      <c r="D7213" s="20" t="s">
        <v>13860</v>
      </c>
      <c r="E7213" s="20" t="s">
        <v>13861</v>
      </c>
      <c r="F7213" s="20" t="s">
        <v>13862</v>
      </c>
      <c r="G7213" s="20" t="s">
        <v>13875</v>
      </c>
      <c r="H7213" s="20" t="s">
        <v>49</v>
      </c>
    </row>
    <row r="7214" customFormat="false" ht="15.75" hidden="false" customHeight="false" outlineLevel="0" collapsed="false">
      <c r="A7214" s="20" t="s">
        <v>13877</v>
      </c>
      <c r="B7214" s="20" t="s">
        <v>13456</v>
      </c>
      <c r="C7214" s="20" t="s">
        <v>13859</v>
      </c>
      <c r="D7214" s="20" t="s">
        <v>13860</v>
      </c>
      <c r="E7214" s="20" t="s">
        <v>13861</v>
      </c>
      <c r="F7214" s="20" t="s">
        <v>13862</v>
      </c>
      <c r="G7214" s="20" t="s">
        <v>13878</v>
      </c>
      <c r="H7214" s="20" t="s">
        <v>49</v>
      </c>
    </row>
    <row r="7215" customFormat="false" ht="15.75" hidden="false" customHeight="false" outlineLevel="0" collapsed="false">
      <c r="A7215" s="20" t="s">
        <v>13879</v>
      </c>
      <c r="B7215" s="20" t="s">
        <v>13456</v>
      </c>
      <c r="C7215" s="20" t="s">
        <v>13859</v>
      </c>
      <c r="D7215" s="20" t="s">
        <v>13860</v>
      </c>
      <c r="E7215" s="20" t="s">
        <v>13861</v>
      </c>
      <c r="F7215" s="20" t="s">
        <v>13862</v>
      </c>
      <c r="G7215" s="20" t="s">
        <v>13878</v>
      </c>
      <c r="H7215" s="20" t="s">
        <v>49</v>
      </c>
    </row>
    <row r="7216" customFormat="false" ht="15.75" hidden="false" customHeight="false" outlineLevel="0" collapsed="false">
      <c r="A7216" s="20" t="s">
        <v>13880</v>
      </c>
      <c r="B7216" s="20" t="s">
        <v>13456</v>
      </c>
      <c r="C7216" s="20" t="s">
        <v>13859</v>
      </c>
      <c r="D7216" s="20" t="s">
        <v>13860</v>
      </c>
      <c r="E7216" s="20" t="s">
        <v>13861</v>
      </c>
      <c r="F7216" s="20" t="s">
        <v>13862</v>
      </c>
      <c r="G7216" s="20" t="s">
        <v>13881</v>
      </c>
      <c r="H7216" s="20" t="s">
        <v>49</v>
      </c>
    </row>
    <row r="7217" customFormat="false" ht="15.75" hidden="false" customHeight="false" outlineLevel="0" collapsed="false">
      <c r="A7217" s="20" t="s">
        <v>13882</v>
      </c>
      <c r="B7217" s="20" t="s">
        <v>13456</v>
      </c>
      <c r="C7217" s="20" t="s">
        <v>13859</v>
      </c>
      <c r="D7217" s="20" t="s">
        <v>13860</v>
      </c>
      <c r="E7217" s="20" t="s">
        <v>13861</v>
      </c>
      <c r="F7217" s="20" t="s">
        <v>13862</v>
      </c>
      <c r="G7217" s="20" t="s">
        <v>13881</v>
      </c>
      <c r="H7217" s="20" t="s">
        <v>49</v>
      </c>
    </row>
    <row r="7218" customFormat="false" ht="15.75" hidden="false" customHeight="false" outlineLevel="0" collapsed="false">
      <c r="A7218" s="20" t="s">
        <v>13883</v>
      </c>
      <c r="B7218" s="20" t="s">
        <v>13456</v>
      </c>
      <c r="C7218" s="20" t="s">
        <v>13859</v>
      </c>
      <c r="D7218" s="20" t="s">
        <v>13860</v>
      </c>
      <c r="E7218" s="20" t="s">
        <v>13861</v>
      </c>
      <c r="F7218" s="20" t="s">
        <v>13862</v>
      </c>
      <c r="G7218" s="20" t="s">
        <v>13884</v>
      </c>
      <c r="H7218" s="20" t="s">
        <v>49</v>
      </c>
    </row>
    <row r="7219" customFormat="false" ht="15.75" hidden="false" customHeight="false" outlineLevel="0" collapsed="false">
      <c r="A7219" s="20" t="s">
        <v>13885</v>
      </c>
      <c r="B7219" s="20" t="s">
        <v>13456</v>
      </c>
      <c r="C7219" s="20" t="s">
        <v>13859</v>
      </c>
      <c r="D7219" s="20" t="s">
        <v>13860</v>
      </c>
      <c r="E7219" s="20" t="s">
        <v>13861</v>
      </c>
      <c r="F7219" s="20" t="s">
        <v>13862</v>
      </c>
      <c r="G7219" s="20" t="s">
        <v>13884</v>
      </c>
      <c r="H7219" s="20" t="s">
        <v>49</v>
      </c>
    </row>
    <row r="7220" customFormat="false" ht="15.75" hidden="false" customHeight="false" outlineLevel="0" collapsed="false">
      <c r="A7220" s="20" t="s">
        <v>13886</v>
      </c>
      <c r="B7220" s="20" t="s">
        <v>13456</v>
      </c>
      <c r="C7220" s="20" t="s">
        <v>13859</v>
      </c>
      <c r="D7220" s="20" t="s">
        <v>13860</v>
      </c>
      <c r="E7220" s="20" t="s">
        <v>13861</v>
      </c>
      <c r="F7220" s="20" t="s">
        <v>13862</v>
      </c>
      <c r="G7220" s="20" t="s">
        <v>13887</v>
      </c>
      <c r="H7220" s="20" t="s">
        <v>49</v>
      </c>
    </row>
    <row r="7221" customFormat="false" ht="15.75" hidden="false" customHeight="false" outlineLevel="0" collapsed="false">
      <c r="A7221" s="20" t="s">
        <v>13888</v>
      </c>
      <c r="B7221" s="20" t="s">
        <v>13456</v>
      </c>
      <c r="C7221" s="20" t="s">
        <v>13859</v>
      </c>
      <c r="D7221" s="20" t="s">
        <v>13860</v>
      </c>
      <c r="E7221" s="20" t="s">
        <v>13861</v>
      </c>
      <c r="F7221" s="20" t="s">
        <v>13862</v>
      </c>
      <c r="G7221" s="20" t="s">
        <v>13887</v>
      </c>
      <c r="H7221" s="20" t="s">
        <v>49</v>
      </c>
    </row>
    <row r="7222" customFormat="false" ht="15.75" hidden="false" customHeight="false" outlineLevel="0" collapsed="false">
      <c r="A7222" s="20" t="s">
        <v>13889</v>
      </c>
      <c r="B7222" s="20" t="s">
        <v>13456</v>
      </c>
      <c r="C7222" s="20" t="s">
        <v>13859</v>
      </c>
      <c r="D7222" s="20" t="s">
        <v>13860</v>
      </c>
      <c r="E7222" s="20" t="s">
        <v>13861</v>
      </c>
      <c r="F7222" s="20" t="s">
        <v>13862</v>
      </c>
      <c r="G7222" s="20" t="s">
        <v>13890</v>
      </c>
      <c r="H7222" s="20" t="s">
        <v>49</v>
      </c>
    </row>
    <row r="7223" customFormat="false" ht="15.75" hidden="false" customHeight="false" outlineLevel="0" collapsed="false">
      <c r="A7223" s="20" t="s">
        <v>13891</v>
      </c>
      <c r="B7223" s="20" t="s">
        <v>13456</v>
      </c>
      <c r="C7223" s="20" t="s">
        <v>13859</v>
      </c>
      <c r="D7223" s="20" t="s">
        <v>13860</v>
      </c>
      <c r="E7223" s="20" t="s">
        <v>13861</v>
      </c>
      <c r="F7223" s="20" t="s">
        <v>13862</v>
      </c>
      <c r="G7223" s="20" t="s">
        <v>13890</v>
      </c>
      <c r="H7223" s="20" t="s">
        <v>49</v>
      </c>
    </row>
    <row r="7224" customFormat="false" ht="15.75" hidden="false" customHeight="false" outlineLevel="0" collapsed="false">
      <c r="A7224" s="20" t="s">
        <v>13892</v>
      </c>
      <c r="B7224" s="20" t="s">
        <v>13456</v>
      </c>
      <c r="C7224" s="20" t="s">
        <v>13859</v>
      </c>
      <c r="D7224" s="20" t="s">
        <v>13860</v>
      </c>
      <c r="E7224" s="20" t="s">
        <v>13861</v>
      </c>
      <c r="F7224" s="20" t="s">
        <v>13862</v>
      </c>
      <c r="G7224" s="20" t="s">
        <v>13893</v>
      </c>
      <c r="H7224" s="20" t="s">
        <v>49</v>
      </c>
    </row>
    <row r="7225" customFormat="false" ht="15.75" hidden="false" customHeight="false" outlineLevel="0" collapsed="false">
      <c r="A7225" s="20" t="s">
        <v>13894</v>
      </c>
      <c r="B7225" s="20" t="s">
        <v>13456</v>
      </c>
      <c r="C7225" s="20" t="s">
        <v>13859</v>
      </c>
      <c r="D7225" s="20" t="s">
        <v>13860</v>
      </c>
      <c r="E7225" s="20" t="s">
        <v>13861</v>
      </c>
      <c r="F7225" s="20" t="s">
        <v>13862</v>
      </c>
      <c r="G7225" s="20" t="s">
        <v>13893</v>
      </c>
      <c r="H7225" s="20" t="s">
        <v>49</v>
      </c>
    </row>
    <row r="7226" customFormat="false" ht="15.75" hidden="false" customHeight="false" outlineLevel="0" collapsed="false">
      <c r="A7226" s="20" t="s">
        <v>13895</v>
      </c>
      <c r="B7226" s="20" t="s">
        <v>13456</v>
      </c>
      <c r="C7226" s="20" t="s">
        <v>13859</v>
      </c>
      <c r="D7226" s="20" t="s">
        <v>13860</v>
      </c>
      <c r="E7226" s="20" t="s">
        <v>13861</v>
      </c>
      <c r="F7226" s="20" t="s">
        <v>13862</v>
      </c>
      <c r="G7226" s="20" t="s">
        <v>13896</v>
      </c>
      <c r="H7226" s="20" t="s">
        <v>49</v>
      </c>
    </row>
    <row r="7227" customFormat="false" ht="15.75" hidden="false" customHeight="false" outlineLevel="0" collapsed="false">
      <c r="A7227" s="20" t="s">
        <v>13897</v>
      </c>
      <c r="B7227" s="20" t="s">
        <v>13456</v>
      </c>
      <c r="C7227" s="20" t="s">
        <v>13859</v>
      </c>
      <c r="D7227" s="20" t="s">
        <v>13860</v>
      </c>
      <c r="E7227" s="20" t="s">
        <v>13861</v>
      </c>
      <c r="F7227" s="20" t="s">
        <v>13862</v>
      </c>
      <c r="G7227" s="20" t="s">
        <v>13896</v>
      </c>
      <c r="H7227" s="20" t="s">
        <v>49</v>
      </c>
    </row>
    <row r="7228" customFormat="false" ht="15.75" hidden="false" customHeight="false" outlineLevel="0" collapsed="false">
      <c r="A7228" s="20" t="s">
        <v>13898</v>
      </c>
      <c r="B7228" s="20" t="s">
        <v>13496</v>
      </c>
      <c r="C7228" s="20" t="s">
        <v>13899</v>
      </c>
      <c r="D7228" s="20" t="s">
        <v>13900</v>
      </c>
      <c r="E7228" s="20" t="s">
        <v>13901</v>
      </c>
      <c r="F7228" s="20" t="s">
        <v>13902</v>
      </c>
      <c r="G7228" s="20" t="s">
        <v>13903</v>
      </c>
      <c r="H7228" s="20" t="s">
        <v>49</v>
      </c>
    </row>
    <row r="7229" customFormat="false" ht="15.75" hidden="false" customHeight="false" outlineLevel="0" collapsed="false">
      <c r="A7229" s="20" t="s">
        <v>13904</v>
      </c>
      <c r="B7229" s="20" t="s">
        <v>13496</v>
      </c>
      <c r="C7229" s="20" t="s">
        <v>13899</v>
      </c>
      <c r="D7229" s="20" t="s">
        <v>13900</v>
      </c>
      <c r="E7229" s="20" t="s">
        <v>13901</v>
      </c>
      <c r="F7229" s="20" t="s">
        <v>13902</v>
      </c>
      <c r="G7229" s="20" t="s">
        <v>13903</v>
      </c>
      <c r="H7229" s="20" t="s">
        <v>49</v>
      </c>
    </row>
    <row r="7230" customFormat="false" ht="15.75" hidden="false" customHeight="false" outlineLevel="0" collapsed="false">
      <c r="A7230" s="20" t="s">
        <v>13905</v>
      </c>
      <c r="B7230" s="20" t="s">
        <v>13496</v>
      </c>
      <c r="C7230" s="20" t="s">
        <v>13899</v>
      </c>
      <c r="D7230" s="20" t="s">
        <v>13900</v>
      </c>
      <c r="E7230" s="20" t="s">
        <v>13901</v>
      </c>
      <c r="F7230" s="20" t="s">
        <v>13902</v>
      </c>
      <c r="G7230" s="20" t="s">
        <v>13906</v>
      </c>
      <c r="H7230" s="20" t="s">
        <v>49</v>
      </c>
    </row>
    <row r="7231" customFormat="false" ht="15.75" hidden="false" customHeight="false" outlineLevel="0" collapsed="false">
      <c r="A7231" s="20" t="s">
        <v>13907</v>
      </c>
      <c r="B7231" s="20" t="s">
        <v>13496</v>
      </c>
      <c r="C7231" s="20" t="s">
        <v>13899</v>
      </c>
      <c r="D7231" s="20" t="s">
        <v>13900</v>
      </c>
      <c r="E7231" s="20" t="s">
        <v>13901</v>
      </c>
      <c r="F7231" s="20" t="s">
        <v>13902</v>
      </c>
      <c r="G7231" s="20" t="s">
        <v>13906</v>
      </c>
      <c r="H7231" s="20" t="s">
        <v>49</v>
      </c>
    </row>
    <row r="7232" customFormat="false" ht="15.75" hidden="false" customHeight="false" outlineLevel="0" collapsed="false">
      <c r="A7232" s="20" t="s">
        <v>13908</v>
      </c>
      <c r="B7232" s="20" t="s">
        <v>13496</v>
      </c>
      <c r="C7232" s="20" t="s">
        <v>13899</v>
      </c>
      <c r="D7232" s="20" t="s">
        <v>13900</v>
      </c>
      <c r="E7232" s="20" t="s">
        <v>13901</v>
      </c>
      <c r="F7232" s="20" t="s">
        <v>13902</v>
      </c>
      <c r="G7232" s="20" t="s">
        <v>13909</v>
      </c>
      <c r="H7232" s="20" t="s">
        <v>49</v>
      </c>
    </row>
    <row r="7233" customFormat="false" ht="15.75" hidden="false" customHeight="false" outlineLevel="0" collapsed="false">
      <c r="A7233" s="20" t="s">
        <v>13910</v>
      </c>
      <c r="B7233" s="20" t="s">
        <v>13496</v>
      </c>
      <c r="C7233" s="20" t="s">
        <v>13899</v>
      </c>
      <c r="D7233" s="20" t="s">
        <v>13900</v>
      </c>
      <c r="E7233" s="20" t="s">
        <v>13901</v>
      </c>
      <c r="F7233" s="20" t="s">
        <v>13902</v>
      </c>
      <c r="G7233" s="20" t="s">
        <v>13909</v>
      </c>
      <c r="H7233" s="20" t="s">
        <v>49</v>
      </c>
    </row>
    <row r="7234" customFormat="false" ht="15.75" hidden="false" customHeight="false" outlineLevel="0" collapsed="false">
      <c r="A7234" s="20" t="s">
        <v>13911</v>
      </c>
      <c r="B7234" s="20" t="s">
        <v>13496</v>
      </c>
      <c r="C7234" s="20" t="s">
        <v>13899</v>
      </c>
      <c r="D7234" s="20" t="s">
        <v>13900</v>
      </c>
      <c r="E7234" s="20" t="s">
        <v>13901</v>
      </c>
      <c r="F7234" s="20" t="s">
        <v>13902</v>
      </c>
      <c r="G7234" s="20" t="s">
        <v>13912</v>
      </c>
      <c r="H7234" s="20" t="s">
        <v>49</v>
      </c>
    </row>
    <row r="7235" customFormat="false" ht="15.75" hidden="false" customHeight="false" outlineLevel="0" collapsed="false">
      <c r="A7235" s="20" t="s">
        <v>13913</v>
      </c>
      <c r="B7235" s="20" t="s">
        <v>13496</v>
      </c>
      <c r="C7235" s="20" t="s">
        <v>13899</v>
      </c>
      <c r="D7235" s="20" t="s">
        <v>13900</v>
      </c>
      <c r="E7235" s="20" t="s">
        <v>13901</v>
      </c>
      <c r="F7235" s="20" t="s">
        <v>13902</v>
      </c>
      <c r="G7235" s="20" t="s">
        <v>13912</v>
      </c>
      <c r="H7235" s="20" t="s">
        <v>49</v>
      </c>
    </row>
    <row r="7236" customFormat="false" ht="15.75" hidden="false" customHeight="false" outlineLevel="0" collapsed="false">
      <c r="A7236" s="20" t="s">
        <v>13914</v>
      </c>
      <c r="B7236" s="20" t="s">
        <v>13496</v>
      </c>
      <c r="C7236" s="20" t="s">
        <v>13899</v>
      </c>
      <c r="D7236" s="20" t="s">
        <v>13900</v>
      </c>
      <c r="E7236" s="20" t="s">
        <v>13901</v>
      </c>
      <c r="F7236" s="20" t="s">
        <v>13902</v>
      </c>
      <c r="G7236" s="20" t="s">
        <v>13915</v>
      </c>
      <c r="H7236" s="20" t="s">
        <v>49</v>
      </c>
    </row>
    <row r="7237" customFormat="false" ht="15.75" hidden="false" customHeight="false" outlineLevel="0" collapsed="false">
      <c r="A7237" s="20" t="s">
        <v>13916</v>
      </c>
      <c r="B7237" s="20" t="s">
        <v>13496</v>
      </c>
      <c r="C7237" s="20" t="s">
        <v>13899</v>
      </c>
      <c r="D7237" s="20" t="s">
        <v>13900</v>
      </c>
      <c r="E7237" s="20" t="s">
        <v>13901</v>
      </c>
      <c r="F7237" s="20" t="s">
        <v>13902</v>
      </c>
      <c r="G7237" s="20" t="s">
        <v>13915</v>
      </c>
      <c r="H7237" s="20" t="s">
        <v>49</v>
      </c>
    </row>
    <row r="7238" customFormat="false" ht="15.75" hidden="false" customHeight="false" outlineLevel="0" collapsed="false">
      <c r="A7238" s="20" t="s">
        <v>13917</v>
      </c>
      <c r="B7238" s="20" t="s">
        <v>13496</v>
      </c>
      <c r="C7238" s="20" t="s">
        <v>13899</v>
      </c>
      <c r="D7238" s="20" t="s">
        <v>13900</v>
      </c>
      <c r="E7238" s="20" t="s">
        <v>13901</v>
      </c>
      <c r="F7238" s="20" t="s">
        <v>13902</v>
      </c>
      <c r="G7238" s="20" t="s">
        <v>13918</v>
      </c>
      <c r="H7238" s="20" t="s">
        <v>49</v>
      </c>
    </row>
    <row r="7239" customFormat="false" ht="15.75" hidden="false" customHeight="false" outlineLevel="0" collapsed="false">
      <c r="A7239" s="20" t="s">
        <v>13919</v>
      </c>
      <c r="B7239" s="20" t="s">
        <v>13496</v>
      </c>
      <c r="C7239" s="20" t="s">
        <v>13899</v>
      </c>
      <c r="D7239" s="20" t="s">
        <v>13900</v>
      </c>
      <c r="E7239" s="20" t="s">
        <v>13901</v>
      </c>
      <c r="F7239" s="20" t="s">
        <v>13902</v>
      </c>
      <c r="G7239" s="20" t="s">
        <v>13918</v>
      </c>
      <c r="H7239" s="20" t="s">
        <v>49</v>
      </c>
    </row>
    <row r="7240" customFormat="false" ht="15.75" hidden="false" customHeight="false" outlineLevel="0" collapsed="false">
      <c r="A7240" s="20" t="s">
        <v>13920</v>
      </c>
      <c r="B7240" s="20" t="s">
        <v>13496</v>
      </c>
      <c r="C7240" s="20" t="s">
        <v>13899</v>
      </c>
      <c r="D7240" s="20" t="s">
        <v>13900</v>
      </c>
      <c r="E7240" s="20" t="s">
        <v>13901</v>
      </c>
      <c r="F7240" s="20" t="s">
        <v>13902</v>
      </c>
      <c r="G7240" s="20" t="s">
        <v>13921</v>
      </c>
      <c r="H7240" s="20" t="s">
        <v>49</v>
      </c>
    </row>
    <row r="7241" customFormat="false" ht="15.75" hidden="false" customHeight="false" outlineLevel="0" collapsed="false">
      <c r="A7241" s="20" t="s">
        <v>13922</v>
      </c>
      <c r="B7241" s="20" t="s">
        <v>13496</v>
      </c>
      <c r="C7241" s="20" t="s">
        <v>13899</v>
      </c>
      <c r="D7241" s="20" t="s">
        <v>13900</v>
      </c>
      <c r="E7241" s="20" t="s">
        <v>13901</v>
      </c>
      <c r="F7241" s="20" t="s">
        <v>13902</v>
      </c>
      <c r="G7241" s="20" t="s">
        <v>13921</v>
      </c>
      <c r="H7241" s="20" t="s">
        <v>49</v>
      </c>
    </row>
    <row r="7242" customFormat="false" ht="15.75" hidden="false" customHeight="false" outlineLevel="0" collapsed="false">
      <c r="A7242" s="20" t="s">
        <v>13923</v>
      </c>
      <c r="B7242" s="20" t="s">
        <v>13496</v>
      </c>
      <c r="C7242" s="20" t="s">
        <v>13899</v>
      </c>
      <c r="D7242" s="20" t="s">
        <v>13900</v>
      </c>
      <c r="E7242" s="20" t="s">
        <v>13901</v>
      </c>
      <c r="F7242" s="20" t="s">
        <v>13902</v>
      </c>
      <c r="G7242" s="20" t="s">
        <v>13924</v>
      </c>
      <c r="H7242" s="20" t="s">
        <v>49</v>
      </c>
    </row>
    <row r="7243" customFormat="false" ht="15.75" hidden="false" customHeight="false" outlineLevel="0" collapsed="false">
      <c r="A7243" s="20" t="s">
        <v>13925</v>
      </c>
      <c r="B7243" s="20" t="s">
        <v>13496</v>
      </c>
      <c r="C7243" s="20" t="s">
        <v>13899</v>
      </c>
      <c r="D7243" s="20" t="s">
        <v>13900</v>
      </c>
      <c r="E7243" s="20" t="s">
        <v>13901</v>
      </c>
      <c r="F7243" s="20" t="s">
        <v>13902</v>
      </c>
      <c r="G7243" s="20" t="s">
        <v>13924</v>
      </c>
      <c r="H7243" s="20" t="s">
        <v>49</v>
      </c>
    </row>
    <row r="7244" customFormat="false" ht="15.75" hidden="false" customHeight="false" outlineLevel="0" collapsed="false">
      <c r="A7244" s="20" t="s">
        <v>13926</v>
      </c>
      <c r="B7244" s="20" t="s">
        <v>13496</v>
      </c>
      <c r="C7244" s="20" t="s">
        <v>13899</v>
      </c>
      <c r="D7244" s="20" t="s">
        <v>13900</v>
      </c>
      <c r="E7244" s="20" t="s">
        <v>13901</v>
      </c>
      <c r="F7244" s="20" t="s">
        <v>13902</v>
      </c>
      <c r="G7244" s="20" t="s">
        <v>13927</v>
      </c>
      <c r="H7244" s="20" t="s">
        <v>49</v>
      </c>
    </row>
    <row r="7245" customFormat="false" ht="15.75" hidden="false" customHeight="false" outlineLevel="0" collapsed="false">
      <c r="A7245" s="20" t="s">
        <v>13928</v>
      </c>
      <c r="B7245" s="20" t="s">
        <v>13496</v>
      </c>
      <c r="C7245" s="20" t="s">
        <v>13899</v>
      </c>
      <c r="D7245" s="20" t="s">
        <v>13900</v>
      </c>
      <c r="E7245" s="20" t="s">
        <v>13901</v>
      </c>
      <c r="F7245" s="20" t="s">
        <v>13902</v>
      </c>
      <c r="G7245" s="20" t="s">
        <v>13927</v>
      </c>
      <c r="H7245" s="20" t="s">
        <v>49</v>
      </c>
    </row>
    <row r="7246" customFormat="false" ht="15.75" hidden="false" customHeight="false" outlineLevel="0" collapsed="false">
      <c r="A7246" s="20" t="s">
        <v>13929</v>
      </c>
      <c r="B7246" s="20" t="s">
        <v>13496</v>
      </c>
      <c r="C7246" s="20" t="s">
        <v>13899</v>
      </c>
      <c r="D7246" s="20" t="s">
        <v>13900</v>
      </c>
      <c r="E7246" s="20" t="s">
        <v>13901</v>
      </c>
      <c r="F7246" s="20" t="s">
        <v>13902</v>
      </c>
      <c r="G7246" s="20" t="s">
        <v>13930</v>
      </c>
      <c r="H7246" s="20" t="s">
        <v>49</v>
      </c>
    </row>
    <row r="7247" customFormat="false" ht="15.75" hidden="false" customHeight="false" outlineLevel="0" collapsed="false">
      <c r="A7247" s="20" t="s">
        <v>13931</v>
      </c>
      <c r="B7247" s="20" t="s">
        <v>13496</v>
      </c>
      <c r="C7247" s="20" t="s">
        <v>13899</v>
      </c>
      <c r="D7247" s="20" t="s">
        <v>13900</v>
      </c>
      <c r="E7247" s="20" t="s">
        <v>13901</v>
      </c>
      <c r="F7247" s="20" t="s">
        <v>13902</v>
      </c>
      <c r="G7247" s="20" t="s">
        <v>13930</v>
      </c>
      <c r="H7247" s="20" t="s">
        <v>49</v>
      </c>
    </row>
    <row r="7248" customFormat="false" ht="15.75" hidden="false" customHeight="false" outlineLevel="0" collapsed="false">
      <c r="A7248" s="20" t="s">
        <v>13932</v>
      </c>
      <c r="B7248" s="20" t="s">
        <v>13496</v>
      </c>
      <c r="C7248" s="20" t="s">
        <v>13899</v>
      </c>
      <c r="D7248" s="20" t="s">
        <v>13900</v>
      </c>
      <c r="E7248" s="20" t="s">
        <v>13901</v>
      </c>
      <c r="F7248" s="20" t="s">
        <v>13902</v>
      </c>
      <c r="G7248" s="20" t="s">
        <v>13933</v>
      </c>
      <c r="H7248" s="20" t="s">
        <v>49</v>
      </c>
    </row>
    <row r="7249" customFormat="false" ht="15.75" hidden="false" customHeight="false" outlineLevel="0" collapsed="false">
      <c r="A7249" s="20" t="s">
        <v>13934</v>
      </c>
      <c r="B7249" s="20" t="s">
        <v>13496</v>
      </c>
      <c r="C7249" s="20" t="s">
        <v>13899</v>
      </c>
      <c r="D7249" s="20" t="s">
        <v>13900</v>
      </c>
      <c r="E7249" s="20" t="s">
        <v>13901</v>
      </c>
      <c r="F7249" s="20" t="s">
        <v>13902</v>
      </c>
      <c r="G7249" s="20" t="s">
        <v>13933</v>
      </c>
      <c r="H7249" s="20" t="s">
        <v>49</v>
      </c>
    </row>
    <row r="7250" customFormat="false" ht="15.75" hidden="false" customHeight="false" outlineLevel="0" collapsed="false">
      <c r="A7250" s="20" t="s">
        <v>13935</v>
      </c>
      <c r="B7250" s="20" t="s">
        <v>13533</v>
      </c>
      <c r="C7250" s="20" t="s">
        <v>13936</v>
      </c>
      <c r="D7250" s="20" t="s">
        <v>13937</v>
      </c>
      <c r="E7250" s="20" t="s">
        <v>13938</v>
      </c>
      <c r="F7250" s="20" t="s">
        <v>13939</v>
      </c>
      <c r="G7250" s="20" t="s">
        <v>13940</v>
      </c>
      <c r="H7250" s="20" t="s">
        <v>49</v>
      </c>
    </row>
    <row r="7251" customFormat="false" ht="15.75" hidden="false" customHeight="false" outlineLevel="0" collapsed="false">
      <c r="A7251" s="20" t="s">
        <v>13941</v>
      </c>
      <c r="B7251" s="20" t="s">
        <v>13533</v>
      </c>
      <c r="C7251" s="20" t="s">
        <v>13936</v>
      </c>
      <c r="D7251" s="20" t="s">
        <v>13937</v>
      </c>
      <c r="E7251" s="20" t="s">
        <v>13938</v>
      </c>
      <c r="F7251" s="20" t="s">
        <v>13939</v>
      </c>
      <c r="G7251" s="20" t="s">
        <v>13940</v>
      </c>
      <c r="H7251" s="20" t="s">
        <v>49</v>
      </c>
    </row>
    <row r="7252" customFormat="false" ht="15.75" hidden="false" customHeight="false" outlineLevel="0" collapsed="false">
      <c r="A7252" s="20" t="s">
        <v>13942</v>
      </c>
      <c r="B7252" s="20" t="s">
        <v>13533</v>
      </c>
      <c r="C7252" s="20" t="s">
        <v>13936</v>
      </c>
      <c r="D7252" s="20" t="s">
        <v>13937</v>
      </c>
      <c r="E7252" s="20" t="s">
        <v>13938</v>
      </c>
      <c r="F7252" s="20" t="s">
        <v>13939</v>
      </c>
      <c r="G7252" s="20" t="s">
        <v>13943</v>
      </c>
      <c r="H7252" s="20" t="s">
        <v>49</v>
      </c>
    </row>
    <row r="7253" customFormat="false" ht="15.75" hidden="false" customHeight="false" outlineLevel="0" collapsed="false">
      <c r="A7253" s="20" t="s">
        <v>13944</v>
      </c>
      <c r="B7253" s="20" t="s">
        <v>13533</v>
      </c>
      <c r="C7253" s="20" t="s">
        <v>13936</v>
      </c>
      <c r="D7253" s="20" t="s">
        <v>13937</v>
      </c>
      <c r="E7253" s="20" t="s">
        <v>13938</v>
      </c>
      <c r="F7253" s="20" t="s">
        <v>13939</v>
      </c>
      <c r="G7253" s="20" t="s">
        <v>13943</v>
      </c>
      <c r="H7253" s="20" t="s">
        <v>49</v>
      </c>
    </row>
    <row r="7254" customFormat="false" ht="15.75" hidden="false" customHeight="false" outlineLevel="0" collapsed="false">
      <c r="A7254" s="20" t="s">
        <v>13945</v>
      </c>
      <c r="B7254" s="20" t="s">
        <v>13533</v>
      </c>
      <c r="C7254" s="20" t="s">
        <v>13936</v>
      </c>
      <c r="D7254" s="20" t="s">
        <v>13937</v>
      </c>
      <c r="E7254" s="20" t="s">
        <v>13938</v>
      </c>
      <c r="F7254" s="20" t="s">
        <v>13939</v>
      </c>
      <c r="G7254" s="20" t="s">
        <v>13946</v>
      </c>
      <c r="H7254" s="20" t="s">
        <v>49</v>
      </c>
    </row>
    <row r="7255" customFormat="false" ht="15.75" hidden="false" customHeight="false" outlineLevel="0" collapsed="false">
      <c r="A7255" s="20" t="s">
        <v>13947</v>
      </c>
      <c r="B7255" s="20" t="s">
        <v>13533</v>
      </c>
      <c r="C7255" s="20" t="s">
        <v>13936</v>
      </c>
      <c r="D7255" s="20" t="s">
        <v>13937</v>
      </c>
      <c r="E7255" s="20" t="s">
        <v>13938</v>
      </c>
      <c r="F7255" s="20" t="s">
        <v>13939</v>
      </c>
      <c r="G7255" s="20" t="s">
        <v>13946</v>
      </c>
      <c r="H7255" s="20" t="s">
        <v>49</v>
      </c>
    </row>
    <row r="7256" customFormat="false" ht="15.75" hidden="false" customHeight="false" outlineLevel="0" collapsed="false">
      <c r="A7256" s="20" t="s">
        <v>13948</v>
      </c>
      <c r="B7256" s="20" t="s">
        <v>13533</v>
      </c>
      <c r="C7256" s="20" t="s">
        <v>13936</v>
      </c>
      <c r="D7256" s="20" t="s">
        <v>13937</v>
      </c>
      <c r="E7256" s="20" t="s">
        <v>13938</v>
      </c>
      <c r="F7256" s="20" t="s">
        <v>13939</v>
      </c>
      <c r="G7256" s="20" t="s">
        <v>13949</v>
      </c>
      <c r="H7256" s="20" t="s">
        <v>49</v>
      </c>
    </row>
    <row r="7257" customFormat="false" ht="15.75" hidden="false" customHeight="false" outlineLevel="0" collapsed="false">
      <c r="A7257" s="20" t="s">
        <v>13950</v>
      </c>
      <c r="B7257" s="20" t="s">
        <v>13533</v>
      </c>
      <c r="C7257" s="20" t="s">
        <v>13936</v>
      </c>
      <c r="D7257" s="20" t="s">
        <v>13937</v>
      </c>
      <c r="E7257" s="20" t="s">
        <v>13938</v>
      </c>
      <c r="F7257" s="20" t="s">
        <v>13939</v>
      </c>
      <c r="G7257" s="20" t="s">
        <v>13949</v>
      </c>
      <c r="H7257" s="20" t="s">
        <v>49</v>
      </c>
    </row>
    <row r="7258" customFormat="false" ht="15.75" hidden="false" customHeight="false" outlineLevel="0" collapsed="false">
      <c r="A7258" s="20" t="s">
        <v>13951</v>
      </c>
      <c r="B7258" s="20" t="s">
        <v>13533</v>
      </c>
      <c r="C7258" s="20" t="s">
        <v>13936</v>
      </c>
      <c r="D7258" s="20" t="s">
        <v>13937</v>
      </c>
      <c r="E7258" s="20" t="s">
        <v>13938</v>
      </c>
      <c r="F7258" s="20" t="s">
        <v>13939</v>
      </c>
      <c r="G7258" s="20" t="s">
        <v>13952</v>
      </c>
      <c r="H7258" s="20" t="s">
        <v>49</v>
      </c>
    </row>
    <row r="7259" customFormat="false" ht="15.75" hidden="false" customHeight="false" outlineLevel="0" collapsed="false">
      <c r="A7259" s="20" t="s">
        <v>13953</v>
      </c>
      <c r="B7259" s="20" t="s">
        <v>13533</v>
      </c>
      <c r="C7259" s="20" t="s">
        <v>13936</v>
      </c>
      <c r="D7259" s="20" t="s">
        <v>13937</v>
      </c>
      <c r="E7259" s="20" t="s">
        <v>13938</v>
      </c>
      <c r="F7259" s="20" t="s">
        <v>13939</v>
      </c>
      <c r="G7259" s="20" t="s">
        <v>13952</v>
      </c>
      <c r="H7259" s="20" t="s">
        <v>49</v>
      </c>
    </row>
    <row r="7260" customFormat="false" ht="15.75" hidden="false" customHeight="false" outlineLevel="0" collapsed="false">
      <c r="A7260" s="20" t="s">
        <v>13954</v>
      </c>
      <c r="B7260" s="20" t="s">
        <v>13496</v>
      </c>
      <c r="C7260" s="20" t="s">
        <v>13955</v>
      </c>
      <c r="D7260" s="20" t="s">
        <v>13900</v>
      </c>
      <c r="E7260" s="20" t="s">
        <v>13901</v>
      </c>
      <c r="F7260" s="20" t="s">
        <v>13956</v>
      </c>
      <c r="G7260" s="20" t="s">
        <v>13957</v>
      </c>
      <c r="H7260" s="20" t="s">
        <v>49</v>
      </c>
    </row>
    <row r="7261" customFormat="false" ht="15.75" hidden="false" customHeight="false" outlineLevel="0" collapsed="false">
      <c r="A7261" s="20" t="s">
        <v>13958</v>
      </c>
      <c r="B7261" s="20" t="s">
        <v>13496</v>
      </c>
      <c r="C7261" s="20" t="s">
        <v>13955</v>
      </c>
      <c r="D7261" s="20" t="s">
        <v>13900</v>
      </c>
      <c r="E7261" s="20" t="s">
        <v>13901</v>
      </c>
      <c r="F7261" s="20" t="s">
        <v>13956</v>
      </c>
      <c r="G7261" s="20" t="s">
        <v>13957</v>
      </c>
      <c r="H7261" s="20" t="s">
        <v>49</v>
      </c>
    </row>
    <row r="7262" customFormat="false" ht="15.75" hidden="false" customHeight="false" outlineLevel="0" collapsed="false">
      <c r="A7262" s="20" t="s">
        <v>13959</v>
      </c>
      <c r="B7262" s="20" t="s">
        <v>13496</v>
      </c>
      <c r="C7262" s="20" t="s">
        <v>13955</v>
      </c>
      <c r="D7262" s="20" t="s">
        <v>13900</v>
      </c>
      <c r="E7262" s="20" t="s">
        <v>13901</v>
      </c>
      <c r="F7262" s="20" t="s">
        <v>13956</v>
      </c>
      <c r="G7262" s="20" t="s">
        <v>13960</v>
      </c>
      <c r="H7262" s="20" t="s">
        <v>49</v>
      </c>
    </row>
    <row r="7263" customFormat="false" ht="15.75" hidden="false" customHeight="false" outlineLevel="0" collapsed="false">
      <c r="A7263" s="20" t="s">
        <v>13961</v>
      </c>
      <c r="B7263" s="20" t="s">
        <v>13496</v>
      </c>
      <c r="C7263" s="20" t="s">
        <v>13955</v>
      </c>
      <c r="D7263" s="20" t="s">
        <v>13900</v>
      </c>
      <c r="E7263" s="20" t="s">
        <v>13901</v>
      </c>
      <c r="F7263" s="20" t="s">
        <v>13956</v>
      </c>
      <c r="G7263" s="20" t="s">
        <v>13960</v>
      </c>
      <c r="H7263" s="20" t="s">
        <v>49</v>
      </c>
    </row>
    <row r="7264" customFormat="false" ht="15.75" hidden="false" customHeight="false" outlineLevel="0" collapsed="false">
      <c r="A7264" s="20" t="s">
        <v>13962</v>
      </c>
      <c r="B7264" s="20" t="s">
        <v>13496</v>
      </c>
      <c r="C7264" s="20" t="s">
        <v>13955</v>
      </c>
      <c r="D7264" s="20" t="s">
        <v>13900</v>
      </c>
      <c r="E7264" s="20" t="s">
        <v>13901</v>
      </c>
      <c r="F7264" s="20" t="s">
        <v>13956</v>
      </c>
      <c r="G7264" s="20" t="s">
        <v>13963</v>
      </c>
      <c r="H7264" s="20" t="s">
        <v>49</v>
      </c>
    </row>
    <row r="7265" customFormat="false" ht="15.75" hidden="false" customHeight="false" outlineLevel="0" collapsed="false">
      <c r="A7265" s="20" t="s">
        <v>13964</v>
      </c>
      <c r="B7265" s="20" t="s">
        <v>13496</v>
      </c>
      <c r="C7265" s="20" t="s">
        <v>13955</v>
      </c>
      <c r="D7265" s="20" t="s">
        <v>13900</v>
      </c>
      <c r="E7265" s="20" t="s">
        <v>13901</v>
      </c>
      <c r="F7265" s="20" t="s">
        <v>13956</v>
      </c>
      <c r="G7265" s="20" t="s">
        <v>13963</v>
      </c>
      <c r="H7265" s="20" t="s">
        <v>49</v>
      </c>
    </row>
    <row r="7266" customFormat="false" ht="15.75" hidden="false" customHeight="false" outlineLevel="0" collapsed="false">
      <c r="A7266" s="20" t="s">
        <v>13965</v>
      </c>
      <c r="B7266" s="20" t="s">
        <v>13496</v>
      </c>
      <c r="C7266" s="20" t="s">
        <v>13955</v>
      </c>
      <c r="D7266" s="20" t="s">
        <v>13900</v>
      </c>
      <c r="E7266" s="20" t="s">
        <v>13901</v>
      </c>
      <c r="F7266" s="20" t="s">
        <v>13956</v>
      </c>
      <c r="G7266" s="20" t="s">
        <v>13966</v>
      </c>
      <c r="H7266" s="20" t="s">
        <v>49</v>
      </c>
    </row>
    <row r="7267" customFormat="false" ht="15.75" hidden="false" customHeight="false" outlineLevel="0" collapsed="false">
      <c r="A7267" s="20" t="s">
        <v>13967</v>
      </c>
      <c r="B7267" s="20" t="s">
        <v>13496</v>
      </c>
      <c r="C7267" s="20" t="s">
        <v>13955</v>
      </c>
      <c r="D7267" s="20" t="s">
        <v>13900</v>
      </c>
      <c r="E7267" s="20" t="s">
        <v>13901</v>
      </c>
      <c r="F7267" s="20" t="s">
        <v>13956</v>
      </c>
      <c r="G7267" s="20" t="s">
        <v>13966</v>
      </c>
      <c r="H7267" s="20" t="s">
        <v>49</v>
      </c>
    </row>
    <row r="7268" customFormat="false" ht="15.75" hidden="false" customHeight="false" outlineLevel="0" collapsed="false">
      <c r="A7268" s="20" t="s">
        <v>13968</v>
      </c>
      <c r="B7268" s="20" t="s">
        <v>13496</v>
      </c>
      <c r="C7268" s="20" t="s">
        <v>13955</v>
      </c>
      <c r="D7268" s="20" t="s">
        <v>13900</v>
      </c>
      <c r="E7268" s="20" t="s">
        <v>13901</v>
      </c>
      <c r="F7268" s="20" t="s">
        <v>13956</v>
      </c>
      <c r="G7268" s="20" t="s">
        <v>13969</v>
      </c>
      <c r="H7268" s="20" t="s">
        <v>49</v>
      </c>
    </row>
    <row r="7269" customFormat="false" ht="15.75" hidden="false" customHeight="false" outlineLevel="0" collapsed="false">
      <c r="A7269" s="20" t="s">
        <v>13970</v>
      </c>
      <c r="B7269" s="20" t="s">
        <v>13496</v>
      </c>
      <c r="C7269" s="20" t="s">
        <v>13955</v>
      </c>
      <c r="D7269" s="20" t="s">
        <v>13900</v>
      </c>
      <c r="E7269" s="20" t="s">
        <v>13901</v>
      </c>
      <c r="F7269" s="20" t="s">
        <v>13956</v>
      </c>
      <c r="G7269" s="20" t="s">
        <v>13969</v>
      </c>
      <c r="H7269" s="20" t="s">
        <v>49</v>
      </c>
    </row>
    <row r="7270" customFormat="false" ht="15.75" hidden="false" customHeight="false" outlineLevel="0" collapsed="false">
      <c r="A7270" s="20" t="s">
        <v>13971</v>
      </c>
      <c r="B7270" s="20" t="s">
        <v>13496</v>
      </c>
      <c r="C7270" s="20" t="s">
        <v>13955</v>
      </c>
      <c r="D7270" s="20" t="s">
        <v>13900</v>
      </c>
      <c r="E7270" s="20" t="s">
        <v>13901</v>
      </c>
      <c r="F7270" s="20" t="s">
        <v>13956</v>
      </c>
      <c r="G7270" s="20" t="s">
        <v>13972</v>
      </c>
      <c r="H7270" s="20" t="s">
        <v>49</v>
      </c>
    </row>
    <row r="7271" customFormat="false" ht="15.75" hidden="false" customHeight="false" outlineLevel="0" collapsed="false">
      <c r="A7271" s="20" t="s">
        <v>13973</v>
      </c>
      <c r="B7271" s="20" t="s">
        <v>13496</v>
      </c>
      <c r="C7271" s="20" t="s">
        <v>13955</v>
      </c>
      <c r="D7271" s="20" t="s">
        <v>13900</v>
      </c>
      <c r="E7271" s="20" t="s">
        <v>13901</v>
      </c>
      <c r="F7271" s="20" t="s">
        <v>13956</v>
      </c>
      <c r="G7271" s="20" t="s">
        <v>13972</v>
      </c>
      <c r="H7271" s="20" t="s">
        <v>49</v>
      </c>
    </row>
    <row r="7272" customFormat="false" ht="15.75" hidden="false" customHeight="false" outlineLevel="0" collapsed="false">
      <c r="A7272" s="20" t="s">
        <v>13974</v>
      </c>
      <c r="B7272" s="20" t="s">
        <v>13496</v>
      </c>
      <c r="C7272" s="20" t="s">
        <v>13955</v>
      </c>
      <c r="D7272" s="20" t="s">
        <v>13900</v>
      </c>
      <c r="E7272" s="20" t="s">
        <v>13901</v>
      </c>
      <c r="F7272" s="20" t="s">
        <v>13956</v>
      </c>
      <c r="G7272" s="20" t="s">
        <v>13975</v>
      </c>
      <c r="H7272" s="20" t="s">
        <v>49</v>
      </c>
    </row>
    <row r="7273" customFormat="false" ht="15.75" hidden="false" customHeight="false" outlineLevel="0" collapsed="false">
      <c r="A7273" s="20" t="s">
        <v>13976</v>
      </c>
      <c r="B7273" s="20" t="s">
        <v>13496</v>
      </c>
      <c r="C7273" s="20" t="s">
        <v>13955</v>
      </c>
      <c r="D7273" s="20" t="s">
        <v>13900</v>
      </c>
      <c r="E7273" s="20" t="s">
        <v>13901</v>
      </c>
      <c r="F7273" s="20" t="s">
        <v>13956</v>
      </c>
      <c r="G7273" s="20" t="s">
        <v>13975</v>
      </c>
      <c r="H7273" s="20" t="s">
        <v>49</v>
      </c>
    </row>
    <row r="7274" customFormat="false" ht="15.75" hidden="false" customHeight="false" outlineLevel="0" collapsed="false">
      <c r="A7274" s="20" t="s">
        <v>13977</v>
      </c>
      <c r="B7274" s="20" t="s">
        <v>13496</v>
      </c>
      <c r="C7274" s="20" t="s">
        <v>13955</v>
      </c>
      <c r="D7274" s="20" t="s">
        <v>13900</v>
      </c>
      <c r="E7274" s="20" t="s">
        <v>13901</v>
      </c>
      <c r="F7274" s="20" t="s">
        <v>13956</v>
      </c>
      <c r="G7274" s="20" t="s">
        <v>13978</v>
      </c>
      <c r="H7274" s="20" t="s">
        <v>49</v>
      </c>
    </row>
    <row r="7275" customFormat="false" ht="15.75" hidden="false" customHeight="false" outlineLevel="0" collapsed="false">
      <c r="A7275" s="20" t="s">
        <v>13979</v>
      </c>
      <c r="B7275" s="20" t="s">
        <v>13496</v>
      </c>
      <c r="C7275" s="20" t="s">
        <v>13955</v>
      </c>
      <c r="D7275" s="20" t="s">
        <v>13900</v>
      </c>
      <c r="E7275" s="20" t="s">
        <v>13901</v>
      </c>
      <c r="F7275" s="20" t="s">
        <v>13956</v>
      </c>
      <c r="G7275" s="20" t="s">
        <v>13978</v>
      </c>
      <c r="H7275" s="20" t="s">
        <v>49</v>
      </c>
    </row>
    <row r="7276" customFormat="false" ht="15.75" hidden="false" customHeight="false" outlineLevel="0" collapsed="false">
      <c r="A7276" s="20" t="s">
        <v>13980</v>
      </c>
      <c r="B7276" s="20" t="s">
        <v>13496</v>
      </c>
      <c r="C7276" s="20" t="s">
        <v>13955</v>
      </c>
      <c r="D7276" s="20" t="s">
        <v>13900</v>
      </c>
      <c r="E7276" s="20" t="s">
        <v>13901</v>
      </c>
      <c r="F7276" s="20" t="s">
        <v>13956</v>
      </c>
      <c r="G7276" s="20" t="s">
        <v>13981</v>
      </c>
      <c r="H7276" s="20" t="s">
        <v>49</v>
      </c>
    </row>
    <row r="7277" customFormat="false" ht="15.75" hidden="false" customHeight="false" outlineLevel="0" collapsed="false">
      <c r="A7277" s="20" t="s">
        <v>13982</v>
      </c>
      <c r="B7277" s="20" t="s">
        <v>13496</v>
      </c>
      <c r="C7277" s="20" t="s">
        <v>13955</v>
      </c>
      <c r="D7277" s="20" t="s">
        <v>13900</v>
      </c>
      <c r="E7277" s="20" t="s">
        <v>13901</v>
      </c>
      <c r="F7277" s="20" t="s">
        <v>13956</v>
      </c>
      <c r="G7277" s="20" t="s">
        <v>13981</v>
      </c>
      <c r="H7277" s="20" t="s">
        <v>49</v>
      </c>
    </row>
    <row r="7278" customFormat="false" ht="15.75" hidden="false" customHeight="false" outlineLevel="0" collapsed="false">
      <c r="A7278" s="20" t="s">
        <v>13983</v>
      </c>
      <c r="B7278" s="20" t="s">
        <v>13496</v>
      </c>
      <c r="C7278" s="20" t="s">
        <v>13955</v>
      </c>
      <c r="D7278" s="20" t="s">
        <v>13900</v>
      </c>
      <c r="E7278" s="20" t="s">
        <v>13901</v>
      </c>
      <c r="F7278" s="20" t="s">
        <v>13956</v>
      </c>
      <c r="G7278" s="20" t="s">
        <v>13984</v>
      </c>
      <c r="H7278" s="20" t="s">
        <v>49</v>
      </c>
    </row>
    <row r="7279" customFormat="false" ht="15.75" hidden="false" customHeight="false" outlineLevel="0" collapsed="false">
      <c r="A7279" s="20" t="s">
        <v>13985</v>
      </c>
      <c r="B7279" s="20" t="s">
        <v>13496</v>
      </c>
      <c r="C7279" s="20" t="s">
        <v>13955</v>
      </c>
      <c r="D7279" s="20" t="s">
        <v>13900</v>
      </c>
      <c r="E7279" s="20" t="s">
        <v>13901</v>
      </c>
      <c r="F7279" s="20" t="s">
        <v>13956</v>
      </c>
      <c r="G7279" s="20" t="s">
        <v>13984</v>
      </c>
      <c r="H7279" s="20" t="s">
        <v>49</v>
      </c>
    </row>
    <row r="7280" customFormat="false" ht="15.75" hidden="false" customHeight="false" outlineLevel="0" collapsed="false">
      <c r="A7280" s="20" t="s">
        <v>13986</v>
      </c>
      <c r="B7280" s="20" t="s">
        <v>13496</v>
      </c>
      <c r="C7280" s="20" t="s">
        <v>13955</v>
      </c>
      <c r="D7280" s="20" t="s">
        <v>13900</v>
      </c>
      <c r="E7280" s="20" t="s">
        <v>13901</v>
      </c>
      <c r="F7280" s="20" t="s">
        <v>13956</v>
      </c>
      <c r="G7280" s="20" t="s">
        <v>13987</v>
      </c>
      <c r="H7280" s="20" t="s">
        <v>49</v>
      </c>
    </row>
    <row r="7281" customFormat="false" ht="15.75" hidden="false" customHeight="false" outlineLevel="0" collapsed="false">
      <c r="A7281" s="20" t="s">
        <v>13988</v>
      </c>
      <c r="B7281" s="20" t="s">
        <v>13496</v>
      </c>
      <c r="C7281" s="20" t="s">
        <v>13955</v>
      </c>
      <c r="D7281" s="20" t="s">
        <v>13900</v>
      </c>
      <c r="E7281" s="20" t="s">
        <v>13901</v>
      </c>
      <c r="F7281" s="20" t="s">
        <v>13956</v>
      </c>
      <c r="G7281" s="20" t="s">
        <v>13987</v>
      </c>
      <c r="H7281" s="20" t="s">
        <v>49</v>
      </c>
    </row>
    <row r="7282" customFormat="false" ht="15.75" hidden="false" customHeight="false" outlineLevel="0" collapsed="false">
      <c r="A7282" s="20" t="s">
        <v>13989</v>
      </c>
      <c r="B7282" s="20" t="s">
        <v>13533</v>
      </c>
      <c r="C7282" s="20" t="s">
        <v>13990</v>
      </c>
      <c r="D7282" s="20" t="s">
        <v>13937</v>
      </c>
      <c r="E7282" s="20" t="s">
        <v>13938</v>
      </c>
      <c r="F7282" s="20" t="s">
        <v>13939</v>
      </c>
      <c r="G7282" s="20" t="s">
        <v>13940</v>
      </c>
      <c r="H7282" s="20" t="s">
        <v>49</v>
      </c>
    </row>
    <row r="7283" customFormat="false" ht="15.75" hidden="false" customHeight="false" outlineLevel="0" collapsed="false">
      <c r="A7283" s="20" t="s">
        <v>13991</v>
      </c>
      <c r="B7283" s="20" t="s">
        <v>13533</v>
      </c>
      <c r="C7283" s="20" t="s">
        <v>13990</v>
      </c>
      <c r="D7283" s="20" t="s">
        <v>13937</v>
      </c>
      <c r="E7283" s="20" t="s">
        <v>13938</v>
      </c>
      <c r="F7283" s="20" t="s">
        <v>13939</v>
      </c>
      <c r="G7283" s="20" t="s">
        <v>13940</v>
      </c>
      <c r="H7283" s="20" t="s">
        <v>49</v>
      </c>
    </row>
    <row r="7284" customFormat="false" ht="15.75" hidden="false" customHeight="false" outlineLevel="0" collapsed="false">
      <c r="A7284" s="20" t="s">
        <v>13992</v>
      </c>
      <c r="B7284" s="20" t="s">
        <v>13592</v>
      </c>
      <c r="C7284" s="20" t="s">
        <v>13993</v>
      </c>
      <c r="D7284" s="20" t="s">
        <v>13994</v>
      </c>
      <c r="E7284" s="20" t="s">
        <v>13995</v>
      </c>
      <c r="F7284" s="20" t="s">
        <v>13996</v>
      </c>
      <c r="G7284" s="20" t="s">
        <v>13997</v>
      </c>
      <c r="H7284" s="20" t="s">
        <v>49</v>
      </c>
    </row>
    <row r="7285" customFormat="false" ht="15.75" hidden="false" customHeight="false" outlineLevel="0" collapsed="false">
      <c r="A7285" s="20" t="s">
        <v>13998</v>
      </c>
      <c r="B7285" s="20" t="s">
        <v>13592</v>
      </c>
      <c r="C7285" s="20" t="s">
        <v>13993</v>
      </c>
      <c r="D7285" s="20" t="s">
        <v>13994</v>
      </c>
      <c r="E7285" s="20" t="s">
        <v>13995</v>
      </c>
      <c r="F7285" s="20" t="s">
        <v>13996</v>
      </c>
      <c r="G7285" s="20" t="s">
        <v>13997</v>
      </c>
      <c r="H7285" s="20" t="s">
        <v>49</v>
      </c>
    </row>
    <row r="7286" customFormat="false" ht="15.75" hidden="false" customHeight="false" outlineLevel="0" collapsed="false">
      <c r="A7286" s="20" t="s">
        <v>13999</v>
      </c>
      <c r="B7286" s="20" t="s">
        <v>13592</v>
      </c>
      <c r="C7286" s="20" t="s">
        <v>13993</v>
      </c>
      <c r="D7286" s="20" t="s">
        <v>13994</v>
      </c>
      <c r="E7286" s="20" t="s">
        <v>13995</v>
      </c>
      <c r="F7286" s="20" t="s">
        <v>13996</v>
      </c>
      <c r="G7286" s="20" t="s">
        <v>14000</v>
      </c>
      <c r="H7286" s="20" t="s">
        <v>49</v>
      </c>
    </row>
    <row r="7287" customFormat="false" ht="15.75" hidden="false" customHeight="false" outlineLevel="0" collapsed="false">
      <c r="A7287" s="20" t="s">
        <v>14001</v>
      </c>
      <c r="B7287" s="20" t="s">
        <v>13592</v>
      </c>
      <c r="C7287" s="20" t="s">
        <v>13993</v>
      </c>
      <c r="D7287" s="20" t="s">
        <v>13994</v>
      </c>
      <c r="E7287" s="20" t="s">
        <v>13995</v>
      </c>
      <c r="F7287" s="20" t="s">
        <v>13996</v>
      </c>
      <c r="G7287" s="20" t="s">
        <v>14000</v>
      </c>
      <c r="H7287" s="20" t="s">
        <v>49</v>
      </c>
    </row>
    <row r="7288" customFormat="false" ht="15.75" hidden="false" customHeight="false" outlineLevel="0" collapsed="false">
      <c r="A7288" s="20" t="s">
        <v>14002</v>
      </c>
      <c r="B7288" s="20" t="s">
        <v>13592</v>
      </c>
      <c r="C7288" s="20" t="s">
        <v>13993</v>
      </c>
      <c r="D7288" s="20" t="s">
        <v>13994</v>
      </c>
      <c r="E7288" s="20" t="s">
        <v>13995</v>
      </c>
      <c r="F7288" s="20" t="s">
        <v>13996</v>
      </c>
      <c r="G7288" s="20" t="s">
        <v>14003</v>
      </c>
      <c r="H7288" s="20" t="s">
        <v>49</v>
      </c>
    </row>
    <row r="7289" customFormat="false" ht="15.75" hidden="false" customHeight="false" outlineLevel="0" collapsed="false">
      <c r="A7289" s="20" t="s">
        <v>14004</v>
      </c>
      <c r="B7289" s="20" t="s">
        <v>13592</v>
      </c>
      <c r="C7289" s="20" t="s">
        <v>13993</v>
      </c>
      <c r="D7289" s="20" t="s">
        <v>13994</v>
      </c>
      <c r="E7289" s="20" t="s">
        <v>13995</v>
      </c>
      <c r="F7289" s="20" t="s">
        <v>13996</v>
      </c>
      <c r="G7289" s="20" t="s">
        <v>14003</v>
      </c>
      <c r="H7289" s="20" t="s">
        <v>49</v>
      </c>
    </row>
    <row r="7290" customFormat="false" ht="15.75" hidden="false" customHeight="false" outlineLevel="0" collapsed="false">
      <c r="A7290" s="20" t="s">
        <v>14005</v>
      </c>
      <c r="B7290" s="20" t="s">
        <v>13592</v>
      </c>
      <c r="C7290" s="20" t="s">
        <v>13993</v>
      </c>
      <c r="D7290" s="20" t="s">
        <v>13994</v>
      </c>
      <c r="E7290" s="20" t="s">
        <v>13995</v>
      </c>
      <c r="F7290" s="20" t="s">
        <v>13996</v>
      </c>
      <c r="G7290" s="20" t="s">
        <v>14006</v>
      </c>
      <c r="H7290" s="20" t="s">
        <v>49</v>
      </c>
    </row>
    <row r="7291" customFormat="false" ht="15.75" hidden="false" customHeight="false" outlineLevel="0" collapsed="false">
      <c r="A7291" s="20" t="s">
        <v>14007</v>
      </c>
      <c r="B7291" s="20" t="s">
        <v>13592</v>
      </c>
      <c r="C7291" s="20" t="s">
        <v>13993</v>
      </c>
      <c r="D7291" s="20" t="s">
        <v>13994</v>
      </c>
      <c r="E7291" s="20" t="s">
        <v>13995</v>
      </c>
      <c r="F7291" s="20" t="s">
        <v>13996</v>
      </c>
      <c r="G7291" s="20" t="s">
        <v>14006</v>
      </c>
      <c r="H7291" s="20" t="s">
        <v>49</v>
      </c>
    </row>
    <row r="7292" customFormat="false" ht="15.75" hidden="false" customHeight="false" outlineLevel="0" collapsed="false">
      <c r="A7292" s="20" t="s">
        <v>14008</v>
      </c>
      <c r="B7292" s="20" t="s">
        <v>13592</v>
      </c>
      <c r="C7292" s="20" t="s">
        <v>13599</v>
      </c>
      <c r="D7292" s="20" t="s">
        <v>14009</v>
      </c>
      <c r="E7292" s="20" t="s">
        <v>14010</v>
      </c>
      <c r="F7292" s="20" t="s">
        <v>14011</v>
      </c>
      <c r="G7292" s="20" t="s">
        <v>13969</v>
      </c>
      <c r="H7292" s="20" t="s">
        <v>49</v>
      </c>
    </row>
    <row r="7293" customFormat="false" ht="15.75" hidden="false" customHeight="false" outlineLevel="0" collapsed="false">
      <c r="A7293" s="20" t="s">
        <v>14012</v>
      </c>
      <c r="B7293" s="20" t="s">
        <v>13592</v>
      </c>
      <c r="C7293" s="20" t="s">
        <v>13599</v>
      </c>
      <c r="D7293" s="20" t="s">
        <v>14009</v>
      </c>
      <c r="E7293" s="20" t="s">
        <v>14010</v>
      </c>
      <c r="F7293" s="20" t="s">
        <v>14011</v>
      </c>
      <c r="G7293" s="20" t="s">
        <v>13969</v>
      </c>
      <c r="H7293" s="20" t="s">
        <v>49</v>
      </c>
    </row>
    <row r="7294" customFormat="false" ht="15.75" hidden="false" customHeight="false" outlineLevel="0" collapsed="false">
      <c r="A7294" s="20" t="s">
        <v>14013</v>
      </c>
      <c r="B7294" s="20" t="s">
        <v>13592</v>
      </c>
      <c r="C7294" s="20" t="s">
        <v>13993</v>
      </c>
      <c r="D7294" s="20" t="s">
        <v>13994</v>
      </c>
      <c r="E7294" s="20" t="s">
        <v>13995</v>
      </c>
      <c r="F7294" s="20" t="s">
        <v>13996</v>
      </c>
      <c r="G7294" s="20" t="s">
        <v>14014</v>
      </c>
      <c r="H7294" s="20" t="s">
        <v>49</v>
      </c>
    </row>
    <row r="7295" customFormat="false" ht="15.75" hidden="false" customHeight="false" outlineLevel="0" collapsed="false">
      <c r="A7295" s="20" t="s">
        <v>14015</v>
      </c>
      <c r="B7295" s="20" t="s">
        <v>13592</v>
      </c>
      <c r="C7295" s="20" t="s">
        <v>13993</v>
      </c>
      <c r="D7295" s="20" t="s">
        <v>13994</v>
      </c>
      <c r="E7295" s="20" t="s">
        <v>13995</v>
      </c>
      <c r="F7295" s="20" t="s">
        <v>13996</v>
      </c>
      <c r="G7295" s="20" t="s">
        <v>14014</v>
      </c>
      <c r="H7295" s="20" t="s">
        <v>49</v>
      </c>
    </row>
    <row r="7296" customFormat="false" ht="15.75" hidden="false" customHeight="false" outlineLevel="0" collapsed="false">
      <c r="A7296" s="20" t="s">
        <v>14016</v>
      </c>
      <c r="B7296" s="20" t="s">
        <v>13592</v>
      </c>
      <c r="C7296" s="20" t="s">
        <v>13993</v>
      </c>
      <c r="D7296" s="20" t="s">
        <v>13994</v>
      </c>
      <c r="E7296" s="20" t="s">
        <v>13995</v>
      </c>
      <c r="F7296" s="20" t="s">
        <v>13996</v>
      </c>
      <c r="G7296" s="20" t="s">
        <v>14017</v>
      </c>
      <c r="H7296" s="20" t="s">
        <v>49</v>
      </c>
    </row>
    <row r="7297" customFormat="false" ht="15.75" hidden="false" customHeight="false" outlineLevel="0" collapsed="false">
      <c r="A7297" s="20" t="s">
        <v>14018</v>
      </c>
      <c r="B7297" s="20" t="s">
        <v>13592</v>
      </c>
      <c r="C7297" s="20" t="s">
        <v>13993</v>
      </c>
      <c r="D7297" s="20" t="s">
        <v>13994</v>
      </c>
      <c r="E7297" s="20" t="s">
        <v>13995</v>
      </c>
      <c r="F7297" s="20" t="s">
        <v>13996</v>
      </c>
      <c r="G7297" s="20" t="s">
        <v>14017</v>
      </c>
      <c r="H7297" s="20" t="s">
        <v>49</v>
      </c>
    </row>
    <row r="7298" customFormat="false" ht="15.75" hidden="false" customHeight="false" outlineLevel="0" collapsed="false">
      <c r="A7298" s="20" t="s">
        <v>14019</v>
      </c>
      <c r="B7298" s="20" t="s">
        <v>13592</v>
      </c>
      <c r="C7298" s="20" t="s">
        <v>13993</v>
      </c>
      <c r="D7298" s="20" t="s">
        <v>13994</v>
      </c>
      <c r="E7298" s="20" t="s">
        <v>13995</v>
      </c>
      <c r="F7298" s="20" t="s">
        <v>13996</v>
      </c>
      <c r="G7298" s="20" t="s">
        <v>14020</v>
      </c>
      <c r="H7298" s="20" t="s">
        <v>49</v>
      </c>
    </row>
    <row r="7299" customFormat="false" ht="15.75" hidden="false" customHeight="false" outlineLevel="0" collapsed="false">
      <c r="A7299" s="20" t="s">
        <v>14021</v>
      </c>
      <c r="B7299" s="20" t="s">
        <v>13592</v>
      </c>
      <c r="C7299" s="20" t="s">
        <v>13993</v>
      </c>
      <c r="D7299" s="20" t="s">
        <v>13994</v>
      </c>
      <c r="E7299" s="20" t="s">
        <v>13995</v>
      </c>
      <c r="F7299" s="20" t="s">
        <v>13996</v>
      </c>
      <c r="G7299" s="20" t="s">
        <v>14020</v>
      </c>
      <c r="H7299" s="20" t="s">
        <v>49</v>
      </c>
    </row>
    <row r="7300" customFormat="false" ht="15.75" hidden="false" customHeight="false" outlineLevel="0" collapsed="false">
      <c r="A7300" s="20" t="s">
        <v>14022</v>
      </c>
      <c r="B7300" s="20" t="s">
        <v>13592</v>
      </c>
      <c r="C7300" s="20" t="s">
        <v>13993</v>
      </c>
      <c r="D7300" s="20" t="s">
        <v>13994</v>
      </c>
      <c r="E7300" s="20" t="s">
        <v>13995</v>
      </c>
      <c r="F7300" s="20" t="s">
        <v>13996</v>
      </c>
      <c r="G7300" s="20" t="s">
        <v>14023</v>
      </c>
      <c r="H7300" s="20" t="s">
        <v>49</v>
      </c>
    </row>
    <row r="7301" customFormat="false" ht="15.75" hidden="false" customHeight="false" outlineLevel="0" collapsed="false">
      <c r="A7301" s="20" t="s">
        <v>14024</v>
      </c>
      <c r="B7301" s="20" t="s">
        <v>13592</v>
      </c>
      <c r="C7301" s="20" t="s">
        <v>13993</v>
      </c>
      <c r="D7301" s="20" t="s">
        <v>13994</v>
      </c>
      <c r="E7301" s="20" t="s">
        <v>13995</v>
      </c>
      <c r="F7301" s="20" t="s">
        <v>13996</v>
      </c>
      <c r="G7301" s="20" t="s">
        <v>14023</v>
      </c>
      <c r="H7301" s="20" t="s">
        <v>49</v>
      </c>
    </row>
    <row r="7302" customFormat="false" ht="15.75" hidden="false" customHeight="false" outlineLevel="0" collapsed="false">
      <c r="A7302" s="20" t="s">
        <v>14025</v>
      </c>
      <c r="B7302" s="20" t="s">
        <v>13592</v>
      </c>
      <c r="C7302" s="20" t="s">
        <v>13993</v>
      </c>
      <c r="D7302" s="20" t="s">
        <v>13994</v>
      </c>
      <c r="E7302" s="20" t="s">
        <v>13995</v>
      </c>
      <c r="F7302" s="20" t="s">
        <v>13996</v>
      </c>
      <c r="G7302" s="20" t="s">
        <v>14026</v>
      </c>
      <c r="H7302" s="20" t="s">
        <v>49</v>
      </c>
    </row>
    <row r="7303" customFormat="false" ht="15.75" hidden="false" customHeight="false" outlineLevel="0" collapsed="false">
      <c r="A7303" s="20" t="s">
        <v>14027</v>
      </c>
      <c r="B7303" s="20" t="s">
        <v>13592</v>
      </c>
      <c r="C7303" s="20" t="s">
        <v>13993</v>
      </c>
      <c r="D7303" s="20" t="s">
        <v>13994</v>
      </c>
      <c r="E7303" s="20" t="s">
        <v>13995</v>
      </c>
      <c r="F7303" s="20" t="s">
        <v>13996</v>
      </c>
      <c r="G7303" s="20" t="s">
        <v>14026</v>
      </c>
      <c r="H7303" s="20" t="s">
        <v>49</v>
      </c>
    </row>
    <row r="7304" customFormat="false" ht="15.75" hidden="false" customHeight="false" outlineLevel="0" collapsed="false">
      <c r="A7304" s="20" t="s">
        <v>14028</v>
      </c>
      <c r="B7304" s="20" t="s">
        <v>13592</v>
      </c>
      <c r="C7304" s="20" t="s">
        <v>13993</v>
      </c>
      <c r="D7304" s="20" t="s">
        <v>13994</v>
      </c>
      <c r="E7304" s="20" t="s">
        <v>13995</v>
      </c>
      <c r="F7304" s="20" t="s">
        <v>13996</v>
      </c>
      <c r="G7304" s="20" t="s">
        <v>14029</v>
      </c>
      <c r="H7304" s="20" t="s">
        <v>49</v>
      </c>
    </row>
    <row r="7305" customFormat="false" ht="15.75" hidden="false" customHeight="false" outlineLevel="0" collapsed="false">
      <c r="A7305" s="20" t="s">
        <v>14030</v>
      </c>
      <c r="B7305" s="20" t="s">
        <v>13592</v>
      </c>
      <c r="C7305" s="20" t="s">
        <v>13993</v>
      </c>
      <c r="D7305" s="20" t="s">
        <v>13994</v>
      </c>
      <c r="E7305" s="20" t="s">
        <v>13995</v>
      </c>
      <c r="F7305" s="20" t="s">
        <v>13996</v>
      </c>
      <c r="G7305" s="20" t="s">
        <v>14029</v>
      </c>
      <c r="H7305" s="20" t="s">
        <v>49</v>
      </c>
    </row>
    <row r="7306" customFormat="false" ht="15.75" hidden="false" customHeight="false" outlineLevel="0" collapsed="false">
      <c r="A7306" s="20" t="s">
        <v>14031</v>
      </c>
      <c r="B7306" s="20" t="s">
        <v>14032</v>
      </c>
      <c r="C7306" s="20" t="s">
        <v>13936</v>
      </c>
      <c r="D7306" s="20" t="s">
        <v>13937</v>
      </c>
      <c r="E7306" s="20" t="s">
        <v>13938</v>
      </c>
      <c r="F7306" s="20" t="s">
        <v>13939</v>
      </c>
      <c r="G7306" s="20" t="s">
        <v>14033</v>
      </c>
      <c r="H7306" s="20" t="s">
        <v>49</v>
      </c>
    </row>
    <row r="7307" customFormat="false" ht="15.75" hidden="false" customHeight="false" outlineLevel="0" collapsed="false">
      <c r="A7307" s="20" t="s">
        <v>14034</v>
      </c>
      <c r="B7307" s="20" t="s">
        <v>14032</v>
      </c>
      <c r="C7307" s="20" t="s">
        <v>13936</v>
      </c>
      <c r="D7307" s="20" t="s">
        <v>13937</v>
      </c>
      <c r="E7307" s="20" t="s">
        <v>13938</v>
      </c>
      <c r="F7307" s="20" t="s">
        <v>13939</v>
      </c>
      <c r="G7307" s="20" t="s">
        <v>14033</v>
      </c>
      <c r="H7307" s="20" t="s">
        <v>49</v>
      </c>
    </row>
    <row r="7308" customFormat="false" ht="15.75" hidden="false" customHeight="false" outlineLevel="0" collapsed="false">
      <c r="A7308" s="20" t="s">
        <v>14035</v>
      </c>
      <c r="B7308" s="20" t="s">
        <v>14036</v>
      </c>
      <c r="C7308" s="20" t="s">
        <v>14037</v>
      </c>
      <c r="D7308" s="20" t="s">
        <v>13900</v>
      </c>
      <c r="E7308" s="20" t="s">
        <v>13901</v>
      </c>
      <c r="F7308" s="20" t="s">
        <v>13956</v>
      </c>
      <c r="G7308" s="20" t="s">
        <v>14038</v>
      </c>
      <c r="H7308" s="20" t="s">
        <v>49</v>
      </c>
    </row>
    <row r="7309" customFormat="false" ht="15.75" hidden="false" customHeight="false" outlineLevel="0" collapsed="false">
      <c r="A7309" s="20" t="s">
        <v>14039</v>
      </c>
      <c r="B7309" s="20" t="s">
        <v>14036</v>
      </c>
      <c r="C7309" s="20" t="s">
        <v>14037</v>
      </c>
      <c r="D7309" s="20" t="s">
        <v>13900</v>
      </c>
      <c r="E7309" s="20" t="s">
        <v>13901</v>
      </c>
      <c r="F7309" s="20" t="s">
        <v>13956</v>
      </c>
      <c r="G7309" s="20" t="s">
        <v>14038</v>
      </c>
      <c r="H7309" s="20" t="s">
        <v>49</v>
      </c>
    </row>
    <row r="7310" customFormat="false" ht="15.75" hidden="false" customHeight="false" outlineLevel="0" collapsed="false">
      <c r="A7310" s="20" t="s">
        <v>14040</v>
      </c>
      <c r="B7310" s="20" t="s">
        <v>14036</v>
      </c>
      <c r="C7310" s="20" t="s">
        <v>14037</v>
      </c>
      <c r="D7310" s="20" t="s">
        <v>13900</v>
      </c>
      <c r="E7310" s="20" t="s">
        <v>13901</v>
      </c>
      <c r="F7310" s="20" t="s">
        <v>13956</v>
      </c>
      <c r="G7310" s="20" t="s">
        <v>14041</v>
      </c>
      <c r="H7310" s="20" t="s">
        <v>49</v>
      </c>
    </row>
    <row r="7311" customFormat="false" ht="15.75" hidden="false" customHeight="false" outlineLevel="0" collapsed="false">
      <c r="A7311" s="20" t="s">
        <v>14042</v>
      </c>
      <c r="B7311" s="20" t="s">
        <v>14036</v>
      </c>
      <c r="C7311" s="20" t="s">
        <v>14037</v>
      </c>
      <c r="D7311" s="20" t="s">
        <v>13900</v>
      </c>
      <c r="E7311" s="20" t="s">
        <v>13901</v>
      </c>
      <c r="F7311" s="20" t="s">
        <v>13956</v>
      </c>
      <c r="G7311" s="20" t="s">
        <v>14041</v>
      </c>
      <c r="H7311" s="20" t="s">
        <v>49</v>
      </c>
    </row>
    <row r="7312" customFormat="false" ht="15.75" hidden="false" customHeight="false" outlineLevel="0" collapsed="false">
      <c r="A7312" s="20" t="s">
        <v>14043</v>
      </c>
      <c r="B7312" s="20" t="s">
        <v>14032</v>
      </c>
      <c r="C7312" s="20" t="s">
        <v>13936</v>
      </c>
      <c r="D7312" s="20" t="s">
        <v>13937</v>
      </c>
      <c r="E7312" s="20" t="s">
        <v>13938</v>
      </c>
      <c r="F7312" s="20" t="s">
        <v>13939</v>
      </c>
      <c r="G7312" s="20" t="s">
        <v>13949</v>
      </c>
      <c r="H7312" s="20" t="s">
        <v>49</v>
      </c>
    </row>
    <row r="7313" customFormat="false" ht="15.75" hidden="false" customHeight="false" outlineLevel="0" collapsed="false">
      <c r="A7313" s="20" t="s">
        <v>14044</v>
      </c>
      <c r="B7313" s="20" t="s">
        <v>14032</v>
      </c>
      <c r="C7313" s="20" t="s">
        <v>13936</v>
      </c>
      <c r="D7313" s="20" t="s">
        <v>13937</v>
      </c>
      <c r="E7313" s="20" t="s">
        <v>13938</v>
      </c>
      <c r="F7313" s="20" t="s">
        <v>13939</v>
      </c>
      <c r="G7313" s="20" t="s">
        <v>13949</v>
      </c>
      <c r="H7313" s="20" t="s">
        <v>49</v>
      </c>
    </row>
    <row r="7314" customFormat="false" ht="15.75" hidden="false" customHeight="false" outlineLevel="0" collapsed="false">
      <c r="A7314" s="20" t="s">
        <v>14045</v>
      </c>
      <c r="B7314" s="20" t="s">
        <v>14032</v>
      </c>
      <c r="C7314" s="20" t="s">
        <v>13936</v>
      </c>
      <c r="D7314" s="20" t="s">
        <v>13937</v>
      </c>
      <c r="E7314" s="20" t="s">
        <v>13938</v>
      </c>
      <c r="F7314" s="20" t="s">
        <v>13939</v>
      </c>
      <c r="G7314" s="20" t="s">
        <v>13952</v>
      </c>
      <c r="H7314" s="20" t="s">
        <v>49</v>
      </c>
    </row>
    <row r="7315" customFormat="false" ht="15.75" hidden="false" customHeight="false" outlineLevel="0" collapsed="false">
      <c r="A7315" s="20" t="s">
        <v>14046</v>
      </c>
      <c r="B7315" s="20" t="s">
        <v>14032</v>
      </c>
      <c r="C7315" s="20" t="s">
        <v>13936</v>
      </c>
      <c r="D7315" s="20" t="s">
        <v>13937</v>
      </c>
      <c r="E7315" s="20" t="s">
        <v>13938</v>
      </c>
      <c r="F7315" s="20" t="s">
        <v>13939</v>
      </c>
      <c r="G7315" s="20" t="s">
        <v>13952</v>
      </c>
      <c r="H7315" s="20" t="s">
        <v>49</v>
      </c>
    </row>
    <row r="7316" customFormat="false" ht="15.75" hidden="false" customHeight="false" outlineLevel="0" collapsed="false">
      <c r="A7316" s="20" t="s">
        <v>14047</v>
      </c>
      <c r="B7316" s="20" t="s">
        <v>14048</v>
      </c>
      <c r="C7316" s="20" t="s">
        <v>13955</v>
      </c>
      <c r="D7316" s="20" t="s">
        <v>13900</v>
      </c>
      <c r="E7316" s="20" t="s">
        <v>13901</v>
      </c>
      <c r="F7316" s="20" t="s">
        <v>13956</v>
      </c>
      <c r="G7316" s="20" t="s">
        <v>14049</v>
      </c>
      <c r="H7316" s="20" t="s">
        <v>49</v>
      </c>
    </row>
    <row r="7317" customFormat="false" ht="15.75" hidden="false" customHeight="false" outlineLevel="0" collapsed="false">
      <c r="A7317" s="20" t="s">
        <v>14050</v>
      </c>
      <c r="B7317" s="20" t="s">
        <v>14048</v>
      </c>
      <c r="C7317" s="20" t="s">
        <v>13955</v>
      </c>
      <c r="D7317" s="20" t="s">
        <v>13900</v>
      </c>
      <c r="E7317" s="20" t="s">
        <v>13901</v>
      </c>
      <c r="F7317" s="20" t="s">
        <v>13956</v>
      </c>
      <c r="G7317" s="20" t="s">
        <v>14049</v>
      </c>
      <c r="H7317" s="20" t="s">
        <v>49</v>
      </c>
    </row>
    <row r="7318" customFormat="false" ht="15.75" hidden="false" customHeight="false" outlineLevel="0" collapsed="false">
      <c r="A7318" s="20" t="s">
        <v>14051</v>
      </c>
      <c r="B7318" s="20" t="s">
        <v>14048</v>
      </c>
      <c r="C7318" s="20" t="s">
        <v>13955</v>
      </c>
      <c r="D7318" s="20" t="s">
        <v>13900</v>
      </c>
      <c r="E7318" s="20" t="s">
        <v>13901</v>
      </c>
      <c r="F7318" s="20" t="s">
        <v>13956</v>
      </c>
      <c r="G7318" s="20" t="s">
        <v>14052</v>
      </c>
      <c r="H7318" s="20" t="s">
        <v>49</v>
      </c>
    </row>
    <row r="7319" customFormat="false" ht="15.75" hidden="false" customHeight="false" outlineLevel="0" collapsed="false">
      <c r="A7319" s="20" t="s">
        <v>14053</v>
      </c>
      <c r="B7319" s="20" t="s">
        <v>14048</v>
      </c>
      <c r="C7319" s="20" t="s">
        <v>13955</v>
      </c>
      <c r="D7319" s="20" t="s">
        <v>13900</v>
      </c>
      <c r="E7319" s="20" t="s">
        <v>13901</v>
      </c>
      <c r="F7319" s="20" t="s">
        <v>13956</v>
      </c>
      <c r="G7319" s="20" t="s">
        <v>14052</v>
      </c>
      <c r="H7319" s="20" t="s">
        <v>49</v>
      </c>
    </row>
    <row r="7320" customFormat="false" ht="15.75" hidden="false" customHeight="false" outlineLevel="0" collapsed="false">
      <c r="A7320" s="20" t="s">
        <v>14054</v>
      </c>
      <c r="B7320" s="20" t="s">
        <v>14048</v>
      </c>
      <c r="C7320" s="20" t="s">
        <v>13955</v>
      </c>
      <c r="D7320" s="20" t="s">
        <v>13900</v>
      </c>
      <c r="E7320" s="20" t="s">
        <v>13901</v>
      </c>
      <c r="F7320" s="20" t="s">
        <v>13956</v>
      </c>
      <c r="G7320" s="20" t="s">
        <v>14055</v>
      </c>
      <c r="H7320" s="20" t="s">
        <v>49</v>
      </c>
    </row>
    <row r="7321" customFormat="false" ht="15.75" hidden="false" customHeight="false" outlineLevel="0" collapsed="false">
      <c r="A7321" s="20" t="s">
        <v>14056</v>
      </c>
      <c r="B7321" s="20" t="s">
        <v>14048</v>
      </c>
      <c r="C7321" s="20" t="s">
        <v>13955</v>
      </c>
      <c r="D7321" s="20" t="s">
        <v>13900</v>
      </c>
      <c r="E7321" s="20" t="s">
        <v>13901</v>
      </c>
      <c r="F7321" s="20" t="s">
        <v>13956</v>
      </c>
      <c r="G7321" s="20" t="s">
        <v>14055</v>
      </c>
      <c r="H7321" s="20" t="s">
        <v>49</v>
      </c>
    </row>
    <row r="7322" customFormat="false" ht="15.75" hidden="false" customHeight="false" outlineLevel="0" collapsed="false">
      <c r="A7322" s="20" t="s">
        <v>14057</v>
      </c>
      <c r="B7322" s="20" t="s">
        <v>14048</v>
      </c>
      <c r="C7322" s="20" t="s">
        <v>13955</v>
      </c>
      <c r="D7322" s="20" t="s">
        <v>13900</v>
      </c>
      <c r="E7322" s="20" t="s">
        <v>13901</v>
      </c>
      <c r="F7322" s="20" t="s">
        <v>13956</v>
      </c>
      <c r="G7322" s="20" t="s">
        <v>14058</v>
      </c>
      <c r="H7322" s="20" t="s">
        <v>49</v>
      </c>
    </row>
    <row r="7323" customFormat="false" ht="15.75" hidden="false" customHeight="false" outlineLevel="0" collapsed="false">
      <c r="A7323" s="20" t="s">
        <v>14059</v>
      </c>
      <c r="B7323" s="20" t="s">
        <v>14048</v>
      </c>
      <c r="C7323" s="20" t="s">
        <v>13955</v>
      </c>
      <c r="D7323" s="20" t="s">
        <v>13900</v>
      </c>
      <c r="E7323" s="20" t="s">
        <v>13901</v>
      </c>
      <c r="F7323" s="20" t="s">
        <v>13956</v>
      </c>
      <c r="G7323" s="20" t="s">
        <v>14058</v>
      </c>
      <c r="H7323" s="20" t="s">
        <v>49</v>
      </c>
    </row>
    <row r="7324" customFormat="false" ht="15.75" hidden="false" customHeight="false" outlineLevel="0" collapsed="false">
      <c r="A7324" s="20" t="s">
        <v>14060</v>
      </c>
      <c r="B7324" s="20" t="s">
        <v>14048</v>
      </c>
      <c r="C7324" s="20" t="s">
        <v>13955</v>
      </c>
      <c r="D7324" s="20" t="s">
        <v>13900</v>
      </c>
      <c r="E7324" s="20" t="s">
        <v>13901</v>
      </c>
      <c r="F7324" s="20" t="s">
        <v>13956</v>
      </c>
      <c r="G7324" s="20" t="s">
        <v>14061</v>
      </c>
      <c r="H7324" s="20" t="s">
        <v>49</v>
      </c>
    </row>
    <row r="7325" customFormat="false" ht="15.75" hidden="false" customHeight="false" outlineLevel="0" collapsed="false">
      <c r="A7325" s="20" t="s">
        <v>14062</v>
      </c>
      <c r="B7325" s="20" t="s">
        <v>14048</v>
      </c>
      <c r="C7325" s="20" t="s">
        <v>13955</v>
      </c>
      <c r="D7325" s="20" t="s">
        <v>13900</v>
      </c>
      <c r="E7325" s="20" t="s">
        <v>13901</v>
      </c>
      <c r="F7325" s="20" t="s">
        <v>13956</v>
      </c>
      <c r="G7325" s="20" t="s">
        <v>14061</v>
      </c>
      <c r="H7325" s="20" t="s">
        <v>49</v>
      </c>
    </row>
    <row r="7326" customFormat="false" ht="15.75" hidden="false" customHeight="false" outlineLevel="0" collapsed="false">
      <c r="A7326" s="20" t="s">
        <v>14063</v>
      </c>
      <c r="B7326" s="20" t="s">
        <v>14048</v>
      </c>
      <c r="C7326" s="20" t="s">
        <v>13955</v>
      </c>
      <c r="D7326" s="20" t="s">
        <v>13900</v>
      </c>
      <c r="E7326" s="20" t="s">
        <v>13901</v>
      </c>
      <c r="F7326" s="20" t="s">
        <v>13956</v>
      </c>
      <c r="G7326" s="20" t="s">
        <v>14064</v>
      </c>
      <c r="H7326" s="20" t="s">
        <v>49</v>
      </c>
    </row>
    <row r="7327" customFormat="false" ht="15.75" hidden="false" customHeight="false" outlineLevel="0" collapsed="false">
      <c r="A7327" s="20" t="s">
        <v>14065</v>
      </c>
      <c r="B7327" s="20" t="s">
        <v>14048</v>
      </c>
      <c r="C7327" s="20" t="s">
        <v>13955</v>
      </c>
      <c r="D7327" s="20" t="s">
        <v>13900</v>
      </c>
      <c r="E7327" s="20" t="s">
        <v>13901</v>
      </c>
      <c r="F7327" s="20" t="s">
        <v>13956</v>
      </c>
      <c r="G7327" s="20" t="s">
        <v>14064</v>
      </c>
      <c r="H7327" s="20" t="s">
        <v>49</v>
      </c>
    </row>
    <row r="7328" customFormat="false" ht="15.75" hidden="false" customHeight="false" outlineLevel="0" collapsed="false">
      <c r="A7328" s="20" t="s">
        <v>14066</v>
      </c>
      <c r="B7328" s="20" t="s">
        <v>14048</v>
      </c>
      <c r="C7328" s="20" t="s">
        <v>13955</v>
      </c>
      <c r="D7328" s="20" t="s">
        <v>13900</v>
      </c>
      <c r="E7328" s="20" t="s">
        <v>13901</v>
      </c>
      <c r="F7328" s="20" t="s">
        <v>13956</v>
      </c>
      <c r="G7328" s="20" t="s">
        <v>14067</v>
      </c>
      <c r="H7328" s="20" t="s">
        <v>49</v>
      </c>
    </row>
    <row r="7329" customFormat="false" ht="15.75" hidden="false" customHeight="false" outlineLevel="0" collapsed="false">
      <c r="A7329" s="20" t="s">
        <v>14068</v>
      </c>
      <c r="B7329" s="20" t="s">
        <v>14048</v>
      </c>
      <c r="C7329" s="20" t="s">
        <v>13955</v>
      </c>
      <c r="D7329" s="20" t="s">
        <v>13900</v>
      </c>
      <c r="E7329" s="20" t="s">
        <v>13901</v>
      </c>
      <c r="F7329" s="20" t="s">
        <v>13956</v>
      </c>
      <c r="G7329" s="20" t="s">
        <v>14067</v>
      </c>
      <c r="H7329" s="20" t="s">
        <v>49</v>
      </c>
    </row>
    <row r="7330" customFormat="false" ht="15.75" hidden="false" customHeight="false" outlineLevel="0" collapsed="false">
      <c r="A7330" s="20" t="s">
        <v>14069</v>
      </c>
      <c r="B7330" s="20" t="s">
        <v>14048</v>
      </c>
      <c r="C7330" s="20" t="s">
        <v>13955</v>
      </c>
      <c r="D7330" s="20" t="s">
        <v>13900</v>
      </c>
      <c r="E7330" s="20" t="s">
        <v>13901</v>
      </c>
      <c r="F7330" s="20" t="s">
        <v>13956</v>
      </c>
      <c r="G7330" s="20" t="s">
        <v>14070</v>
      </c>
      <c r="H7330" s="20" t="s">
        <v>49</v>
      </c>
    </row>
    <row r="7331" customFormat="false" ht="15.75" hidden="false" customHeight="false" outlineLevel="0" collapsed="false">
      <c r="A7331" s="20" t="s">
        <v>14071</v>
      </c>
      <c r="B7331" s="20" t="s">
        <v>14048</v>
      </c>
      <c r="C7331" s="20" t="s">
        <v>13955</v>
      </c>
      <c r="D7331" s="20" t="s">
        <v>13900</v>
      </c>
      <c r="E7331" s="20" t="s">
        <v>13901</v>
      </c>
      <c r="F7331" s="20" t="s">
        <v>13956</v>
      </c>
      <c r="G7331" s="20" t="s">
        <v>14070</v>
      </c>
      <c r="H7331" s="20" t="s">
        <v>49</v>
      </c>
    </row>
    <row r="7332" customFormat="false" ht="15.75" hidden="false" customHeight="false" outlineLevel="0" collapsed="false">
      <c r="A7332" s="20" t="s">
        <v>14072</v>
      </c>
      <c r="B7332" s="20" t="s">
        <v>14048</v>
      </c>
      <c r="C7332" s="20" t="s">
        <v>13955</v>
      </c>
      <c r="D7332" s="20" t="s">
        <v>13900</v>
      </c>
      <c r="E7332" s="20" t="s">
        <v>13901</v>
      </c>
      <c r="F7332" s="20" t="s">
        <v>13956</v>
      </c>
      <c r="G7332" s="20" t="s">
        <v>14073</v>
      </c>
      <c r="H7332" s="20" t="s">
        <v>49</v>
      </c>
    </row>
    <row r="7333" customFormat="false" ht="15.75" hidden="false" customHeight="false" outlineLevel="0" collapsed="false">
      <c r="A7333" s="20" t="s">
        <v>14074</v>
      </c>
      <c r="B7333" s="20" t="s">
        <v>14048</v>
      </c>
      <c r="C7333" s="20" t="s">
        <v>13955</v>
      </c>
      <c r="D7333" s="20" t="s">
        <v>13900</v>
      </c>
      <c r="E7333" s="20" t="s">
        <v>13901</v>
      </c>
      <c r="F7333" s="20" t="s">
        <v>13956</v>
      </c>
      <c r="G7333" s="20" t="s">
        <v>14073</v>
      </c>
      <c r="H7333" s="20" t="s">
        <v>49</v>
      </c>
    </row>
    <row r="7334" customFormat="false" ht="15.75" hidden="false" customHeight="false" outlineLevel="0" collapsed="false">
      <c r="A7334" s="20" t="s">
        <v>14075</v>
      </c>
      <c r="B7334" s="20" t="s">
        <v>14048</v>
      </c>
      <c r="C7334" s="20" t="s">
        <v>13955</v>
      </c>
      <c r="D7334" s="20" t="s">
        <v>13900</v>
      </c>
      <c r="E7334" s="20" t="s">
        <v>13901</v>
      </c>
      <c r="F7334" s="20" t="s">
        <v>13956</v>
      </c>
      <c r="G7334" s="20" t="s">
        <v>14076</v>
      </c>
      <c r="H7334" s="20" t="s">
        <v>49</v>
      </c>
    </row>
    <row r="7335" customFormat="false" ht="15.75" hidden="false" customHeight="false" outlineLevel="0" collapsed="false">
      <c r="A7335" s="20" t="s">
        <v>14077</v>
      </c>
      <c r="B7335" s="20" t="s">
        <v>14048</v>
      </c>
      <c r="C7335" s="20" t="s">
        <v>13955</v>
      </c>
      <c r="D7335" s="20" t="s">
        <v>13900</v>
      </c>
      <c r="E7335" s="20" t="s">
        <v>13901</v>
      </c>
      <c r="F7335" s="20" t="s">
        <v>13956</v>
      </c>
      <c r="G7335" s="20" t="s">
        <v>14076</v>
      </c>
      <c r="H7335" s="20" t="s">
        <v>49</v>
      </c>
    </row>
    <row r="7336" customFormat="false" ht="15.75" hidden="false" customHeight="false" outlineLevel="0" collapsed="false">
      <c r="A7336" s="20" t="s">
        <v>14078</v>
      </c>
      <c r="B7336" s="20" t="s">
        <v>14048</v>
      </c>
      <c r="C7336" s="20" t="s">
        <v>13955</v>
      </c>
      <c r="D7336" s="20" t="s">
        <v>13900</v>
      </c>
      <c r="E7336" s="20" t="s">
        <v>13901</v>
      </c>
      <c r="F7336" s="20" t="s">
        <v>13956</v>
      </c>
      <c r="G7336" s="20" t="s">
        <v>14079</v>
      </c>
      <c r="H7336" s="20" t="s">
        <v>49</v>
      </c>
    </row>
    <row r="7337" customFormat="false" ht="15.75" hidden="false" customHeight="false" outlineLevel="0" collapsed="false">
      <c r="A7337" s="20" t="s">
        <v>14080</v>
      </c>
      <c r="B7337" s="20" t="s">
        <v>14048</v>
      </c>
      <c r="C7337" s="20" t="s">
        <v>13955</v>
      </c>
      <c r="D7337" s="20" t="s">
        <v>13900</v>
      </c>
      <c r="E7337" s="20" t="s">
        <v>13901</v>
      </c>
      <c r="F7337" s="20" t="s">
        <v>13956</v>
      </c>
      <c r="G7337" s="20" t="s">
        <v>14079</v>
      </c>
      <c r="H7337" s="20" t="s">
        <v>49</v>
      </c>
    </row>
    <row r="7338" customFormat="false" ht="15.75" hidden="false" customHeight="false" outlineLevel="0" collapsed="false">
      <c r="A7338" s="20" t="s">
        <v>14081</v>
      </c>
      <c r="B7338" s="20" t="s">
        <v>14032</v>
      </c>
      <c r="C7338" s="20" t="s">
        <v>13990</v>
      </c>
      <c r="D7338" s="20" t="s">
        <v>13937</v>
      </c>
      <c r="E7338" s="20" t="s">
        <v>13938</v>
      </c>
      <c r="F7338" s="20" t="s">
        <v>13939</v>
      </c>
      <c r="G7338" s="20" t="s">
        <v>14033</v>
      </c>
      <c r="H7338" s="20" t="s">
        <v>49</v>
      </c>
    </row>
    <row r="7339" customFormat="false" ht="15.75" hidden="false" customHeight="false" outlineLevel="0" collapsed="false">
      <c r="A7339" s="20" t="s">
        <v>14082</v>
      </c>
      <c r="B7339" s="20" t="s">
        <v>14032</v>
      </c>
      <c r="C7339" s="20" t="s">
        <v>13990</v>
      </c>
      <c r="D7339" s="20" t="s">
        <v>13937</v>
      </c>
      <c r="E7339" s="20" t="s">
        <v>13938</v>
      </c>
      <c r="F7339" s="20" t="s">
        <v>13939</v>
      </c>
      <c r="G7339" s="20" t="s">
        <v>14033</v>
      </c>
      <c r="H7339" s="20" t="s">
        <v>49</v>
      </c>
    </row>
    <row r="7340" customFormat="false" ht="15.75" hidden="false" customHeight="false" outlineLevel="0" collapsed="false">
      <c r="A7340" s="20" t="s">
        <v>14083</v>
      </c>
      <c r="B7340" s="20" t="s">
        <v>13682</v>
      </c>
      <c r="C7340" s="20" t="s">
        <v>14084</v>
      </c>
      <c r="D7340" s="20" t="s">
        <v>14085</v>
      </c>
      <c r="E7340" s="20" t="s">
        <v>14086</v>
      </c>
      <c r="H7340" s="20" t="s">
        <v>103</v>
      </c>
    </row>
    <row r="7341" customFormat="false" ht="15.75" hidden="false" customHeight="false" outlineLevel="0" collapsed="false">
      <c r="A7341" s="20" t="s">
        <v>14087</v>
      </c>
      <c r="B7341" s="20" t="s">
        <v>13682</v>
      </c>
      <c r="C7341" s="20" t="s">
        <v>14084</v>
      </c>
      <c r="D7341" s="20" t="s">
        <v>14085</v>
      </c>
      <c r="E7341" s="20" t="s">
        <v>14086</v>
      </c>
      <c r="H7341" s="20" t="s">
        <v>103</v>
      </c>
    </row>
    <row r="7342" customFormat="false" ht="15.75" hidden="false" customHeight="false" outlineLevel="0" collapsed="false">
      <c r="A7342" s="20" t="s">
        <v>14088</v>
      </c>
      <c r="B7342" s="20" t="s">
        <v>13682</v>
      </c>
      <c r="C7342" s="20" t="s">
        <v>14084</v>
      </c>
      <c r="D7342" s="20" t="s">
        <v>14085</v>
      </c>
      <c r="E7342" s="20" t="s">
        <v>14089</v>
      </c>
      <c r="H7342" s="20" t="s">
        <v>103</v>
      </c>
    </row>
    <row r="7343" customFormat="false" ht="15.75" hidden="false" customHeight="false" outlineLevel="0" collapsed="false">
      <c r="A7343" s="20" t="s">
        <v>14090</v>
      </c>
      <c r="B7343" s="20" t="s">
        <v>13682</v>
      </c>
      <c r="C7343" s="20" t="s">
        <v>14084</v>
      </c>
      <c r="D7343" s="20" t="s">
        <v>14085</v>
      </c>
      <c r="E7343" s="20" t="s">
        <v>14089</v>
      </c>
      <c r="H7343" s="20" t="s">
        <v>103</v>
      </c>
    </row>
    <row r="7344" customFormat="false" ht="15.75" hidden="false" customHeight="false" outlineLevel="0" collapsed="false">
      <c r="A7344" s="20" t="s">
        <v>14091</v>
      </c>
      <c r="B7344" s="20" t="s">
        <v>13682</v>
      </c>
      <c r="C7344" s="20" t="s">
        <v>14084</v>
      </c>
      <c r="D7344" s="20" t="s">
        <v>14085</v>
      </c>
      <c r="E7344" s="20" t="s">
        <v>14092</v>
      </c>
      <c r="H7344" s="20" t="s">
        <v>103</v>
      </c>
    </row>
    <row r="7345" customFormat="false" ht="15.75" hidden="false" customHeight="false" outlineLevel="0" collapsed="false">
      <c r="A7345" s="20" t="s">
        <v>14093</v>
      </c>
      <c r="B7345" s="20" t="s">
        <v>13682</v>
      </c>
      <c r="C7345" s="20" t="s">
        <v>14084</v>
      </c>
      <c r="D7345" s="20" t="s">
        <v>14085</v>
      </c>
      <c r="E7345" s="20" t="s">
        <v>14092</v>
      </c>
      <c r="H7345" s="20" t="s">
        <v>103</v>
      </c>
    </row>
    <row r="7346" customFormat="false" ht="15.75" hidden="false" customHeight="false" outlineLevel="0" collapsed="false">
      <c r="A7346" s="20" t="s">
        <v>14094</v>
      </c>
      <c r="B7346" s="20" t="s">
        <v>13682</v>
      </c>
      <c r="C7346" s="20" t="s">
        <v>14084</v>
      </c>
      <c r="D7346" s="20" t="s">
        <v>14085</v>
      </c>
      <c r="E7346" s="20" t="s">
        <v>14095</v>
      </c>
      <c r="H7346" s="20" t="s">
        <v>103</v>
      </c>
    </row>
    <row r="7347" customFormat="false" ht="15.75" hidden="false" customHeight="false" outlineLevel="0" collapsed="false">
      <c r="A7347" s="20" t="s">
        <v>14096</v>
      </c>
      <c r="B7347" s="20" t="s">
        <v>13682</v>
      </c>
      <c r="C7347" s="20" t="s">
        <v>14084</v>
      </c>
      <c r="D7347" s="20" t="s">
        <v>14085</v>
      </c>
      <c r="E7347" s="20" t="s">
        <v>14095</v>
      </c>
      <c r="H7347" s="20" t="s">
        <v>103</v>
      </c>
    </row>
    <row r="7348" customFormat="false" ht="15.75" hidden="false" customHeight="false" outlineLevel="0" collapsed="false">
      <c r="A7348" s="20" t="s">
        <v>14097</v>
      </c>
      <c r="B7348" s="20" t="s">
        <v>13682</v>
      </c>
      <c r="C7348" s="20" t="s">
        <v>14084</v>
      </c>
      <c r="D7348" s="20" t="s">
        <v>14085</v>
      </c>
      <c r="E7348" s="20" t="s">
        <v>14098</v>
      </c>
      <c r="H7348" s="20" t="s">
        <v>103</v>
      </c>
    </row>
    <row r="7349" customFormat="false" ht="15.75" hidden="false" customHeight="false" outlineLevel="0" collapsed="false">
      <c r="A7349" s="20" t="s">
        <v>14099</v>
      </c>
      <c r="B7349" s="20" t="s">
        <v>13682</v>
      </c>
      <c r="C7349" s="20" t="s">
        <v>14084</v>
      </c>
      <c r="D7349" s="20" t="s">
        <v>14085</v>
      </c>
      <c r="E7349" s="20" t="s">
        <v>14098</v>
      </c>
      <c r="H7349" s="20" t="s">
        <v>103</v>
      </c>
    </row>
    <row r="7350" customFormat="false" ht="15.75" hidden="false" customHeight="false" outlineLevel="0" collapsed="false">
      <c r="A7350" s="20" t="s">
        <v>14100</v>
      </c>
      <c r="B7350" s="20" t="s">
        <v>13682</v>
      </c>
      <c r="C7350" s="20" t="s">
        <v>14084</v>
      </c>
      <c r="D7350" s="20" t="s">
        <v>14085</v>
      </c>
      <c r="E7350" s="20" t="s">
        <v>14101</v>
      </c>
      <c r="H7350" s="20" t="s">
        <v>103</v>
      </c>
    </row>
    <row r="7351" customFormat="false" ht="15.75" hidden="false" customHeight="false" outlineLevel="0" collapsed="false">
      <c r="A7351" s="20" t="s">
        <v>14102</v>
      </c>
      <c r="B7351" s="20" t="s">
        <v>13682</v>
      </c>
      <c r="C7351" s="20" t="s">
        <v>14084</v>
      </c>
      <c r="D7351" s="20" t="s">
        <v>14085</v>
      </c>
      <c r="E7351" s="20" t="s">
        <v>14101</v>
      </c>
      <c r="H7351" s="20" t="s">
        <v>103</v>
      </c>
    </row>
    <row r="7352" customFormat="false" ht="15.75" hidden="false" customHeight="false" outlineLevel="0" collapsed="false">
      <c r="A7352" s="20" t="s">
        <v>14103</v>
      </c>
      <c r="B7352" s="20" t="s">
        <v>13682</v>
      </c>
      <c r="C7352" s="20" t="s">
        <v>14084</v>
      </c>
      <c r="D7352" s="20" t="s">
        <v>14085</v>
      </c>
      <c r="E7352" s="20" t="s">
        <v>14104</v>
      </c>
      <c r="H7352" s="20" t="s">
        <v>103</v>
      </c>
    </row>
    <row r="7353" customFormat="false" ht="15.75" hidden="false" customHeight="false" outlineLevel="0" collapsed="false">
      <c r="A7353" s="20" t="s">
        <v>14105</v>
      </c>
      <c r="B7353" s="20" t="s">
        <v>13682</v>
      </c>
      <c r="C7353" s="20" t="s">
        <v>14084</v>
      </c>
      <c r="D7353" s="20" t="s">
        <v>14085</v>
      </c>
      <c r="E7353" s="20" t="s">
        <v>14104</v>
      </c>
      <c r="H7353" s="20" t="s">
        <v>103</v>
      </c>
    </row>
    <row r="7354" customFormat="false" ht="15.75" hidden="false" customHeight="false" outlineLevel="0" collapsed="false">
      <c r="A7354" s="20" t="s">
        <v>14106</v>
      </c>
      <c r="B7354" s="20" t="s">
        <v>13682</v>
      </c>
      <c r="C7354" s="20" t="s">
        <v>14084</v>
      </c>
      <c r="D7354" s="20" t="s">
        <v>14085</v>
      </c>
      <c r="E7354" s="20" t="s">
        <v>14107</v>
      </c>
      <c r="H7354" s="20" t="s">
        <v>103</v>
      </c>
    </row>
    <row r="7355" customFormat="false" ht="15.75" hidden="false" customHeight="false" outlineLevel="0" collapsed="false">
      <c r="A7355" s="20" t="s">
        <v>14108</v>
      </c>
      <c r="B7355" s="20" t="s">
        <v>13682</v>
      </c>
      <c r="C7355" s="20" t="s">
        <v>14084</v>
      </c>
      <c r="D7355" s="20" t="s">
        <v>14085</v>
      </c>
      <c r="E7355" s="20" t="s">
        <v>14107</v>
      </c>
      <c r="H7355" s="20" t="s">
        <v>103</v>
      </c>
    </row>
    <row r="7356" customFormat="false" ht="15.75" hidden="false" customHeight="false" outlineLevel="0" collapsed="false">
      <c r="A7356" s="20" t="s">
        <v>14109</v>
      </c>
      <c r="B7356" s="20" t="s">
        <v>13682</v>
      </c>
      <c r="C7356" s="20" t="s">
        <v>14084</v>
      </c>
      <c r="D7356" s="20" t="s">
        <v>14085</v>
      </c>
      <c r="E7356" s="20" t="s">
        <v>14110</v>
      </c>
      <c r="H7356" s="20" t="s">
        <v>103</v>
      </c>
    </row>
    <row r="7357" customFormat="false" ht="15.75" hidden="false" customHeight="false" outlineLevel="0" collapsed="false">
      <c r="A7357" s="20" t="s">
        <v>14111</v>
      </c>
      <c r="B7357" s="20" t="s">
        <v>13682</v>
      </c>
      <c r="C7357" s="20" t="s">
        <v>14084</v>
      </c>
      <c r="D7357" s="20" t="s">
        <v>14085</v>
      </c>
      <c r="E7357" s="20" t="s">
        <v>14110</v>
      </c>
      <c r="H7357" s="20" t="s">
        <v>103</v>
      </c>
    </row>
    <row r="7358" customFormat="false" ht="15.75" hidden="false" customHeight="false" outlineLevel="0" collapsed="false">
      <c r="A7358" s="20" t="s">
        <v>14112</v>
      </c>
      <c r="B7358" s="20" t="s">
        <v>13682</v>
      </c>
      <c r="C7358" s="20" t="s">
        <v>14084</v>
      </c>
      <c r="D7358" s="20" t="s">
        <v>14085</v>
      </c>
      <c r="E7358" s="20" t="s">
        <v>14113</v>
      </c>
      <c r="H7358" s="20" t="s">
        <v>103</v>
      </c>
    </row>
    <row r="7359" customFormat="false" ht="15.75" hidden="false" customHeight="false" outlineLevel="0" collapsed="false">
      <c r="A7359" s="20" t="s">
        <v>14114</v>
      </c>
      <c r="B7359" s="20" t="s">
        <v>13682</v>
      </c>
      <c r="C7359" s="20" t="s">
        <v>14084</v>
      </c>
      <c r="D7359" s="20" t="s">
        <v>14085</v>
      </c>
      <c r="E7359" s="20" t="s">
        <v>14113</v>
      </c>
      <c r="H7359" s="20" t="s">
        <v>103</v>
      </c>
    </row>
    <row r="7360" customFormat="false" ht="15.75" hidden="false" customHeight="false" outlineLevel="0" collapsed="false">
      <c r="A7360" s="20" t="s">
        <v>14115</v>
      </c>
      <c r="B7360" s="20" t="s">
        <v>13682</v>
      </c>
      <c r="C7360" s="20" t="s">
        <v>14084</v>
      </c>
      <c r="D7360" s="20" t="s">
        <v>14085</v>
      </c>
      <c r="E7360" s="20" t="s">
        <v>14116</v>
      </c>
      <c r="H7360" s="20" t="s">
        <v>103</v>
      </c>
    </row>
    <row r="7361" customFormat="false" ht="15.75" hidden="false" customHeight="false" outlineLevel="0" collapsed="false">
      <c r="A7361" s="20" t="s">
        <v>14117</v>
      </c>
      <c r="B7361" s="20" t="s">
        <v>13682</v>
      </c>
      <c r="C7361" s="20" t="s">
        <v>14084</v>
      </c>
      <c r="D7361" s="20" t="s">
        <v>14085</v>
      </c>
      <c r="E7361" s="20" t="s">
        <v>14116</v>
      </c>
      <c r="H7361" s="20" t="s">
        <v>103</v>
      </c>
    </row>
    <row r="7362" customFormat="false" ht="15.75" hidden="false" customHeight="false" outlineLevel="0" collapsed="false">
      <c r="A7362" s="20" t="s">
        <v>14118</v>
      </c>
      <c r="B7362" s="20" t="s">
        <v>13682</v>
      </c>
      <c r="C7362" s="20" t="s">
        <v>14119</v>
      </c>
      <c r="D7362" s="20" t="s">
        <v>14120</v>
      </c>
      <c r="E7362" s="20" t="s">
        <v>14121</v>
      </c>
      <c r="H7362" s="20" t="s">
        <v>103</v>
      </c>
    </row>
    <row r="7363" customFormat="false" ht="15.75" hidden="false" customHeight="false" outlineLevel="0" collapsed="false">
      <c r="A7363" s="20" t="s">
        <v>14122</v>
      </c>
      <c r="B7363" s="20" t="s">
        <v>13682</v>
      </c>
      <c r="C7363" s="20" t="s">
        <v>14119</v>
      </c>
      <c r="D7363" s="20" t="s">
        <v>14120</v>
      </c>
      <c r="E7363" s="20" t="s">
        <v>14121</v>
      </c>
      <c r="H7363" s="20" t="s">
        <v>103</v>
      </c>
    </row>
    <row r="7364" customFormat="false" ht="15.75" hidden="false" customHeight="false" outlineLevel="0" collapsed="false">
      <c r="A7364" s="20" t="s">
        <v>14123</v>
      </c>
      <c r="B7364" s="20" t="s">
        <v>13682</v>
      </c>
      <c r="C7364" s="20" t="s">
        <v>14119</v>
      </c>
      <c r="D7364" s="20" t="s">
        <v>14120</v>
      </c>
      <c r="E7364" s="20" t="s">
        <v>14124</v>
      </c>
      <c r="H7364" s="20" t="s">
        <v>103</v>
      </c>
    </row>
    <row r="7365" customFormat="false" ht="15.75" hidden="false" customHeight="false" outlineLevel="0" collapsed="false">
      <c r="A7365" s="20" t="s">
        <v>14125</v>
      </c>
      <c r="B7365" s="20" t="s">
        <v>13682</v>
      </c>
      <c r="C7365" s="20" t="s">
        <v>14119</v>
      </c>
      <c r="D7365" s="20" t="s">
        <v>14120</v>
      </c>
      <c r="E7365" s="20" t="s">
        <v>14124</v>
      </c>
      <c r="H7365" s="20" t="s">
        <v>103</v>
      </c>
    </row>
    <row r="7366" customFormat="false" ht="15.75" hidden="false" customHeight="false" outlineLevel="0" collapsed="false">
      <c r="A7366" s="20" t="s">
        <v>14126</v>
      </c>
      <c r="B7366" s="20" t="s">
        <v>13682</v>
      </c>
      <c r="C7366" s="20" t="s">
        <v>14119</v>
      </c>
      <c r="D7366" s="20" t="s">
        <v>14120</v>
      </c>
      <c r="E7366" s="20" t="s">
        <v>14127</v>
      </c>
      <c r="H7366" s="20" t="s">
        <v>103</v>
      </c>
    </row>
    <row r="7367" customFormat="false" ht="15.75" hidden="false" customHeight="false" outlineLevel="0" collapsed="false">
      <c r="A7367" s="20" t="s">
        <v>14128</v>
      </c>
      <c r="B7367" s="20" t="s">
        <v>13682</v>
      </c>
      <c r="C7367" s="20" t="s">
        <v>14119</v>
      </c>
      <c r="D7367" s="20" t="s">
        <v>14120</v>
      </c>
      <c r="E7367" s="20" t="s">
        <v>14127</v>
      </c>
      <c r="H7367" s="20" t="s">
        <v>103</v>
      </c>
    </row>
    <row r="7368" customFormat="false" ht="15.75" hidden="false" customHeight="false" outlineLevel="0" collapsed="false">
      <c r="A7368" s="20" t="s">
        <v>14129</v>
      </c>
      <c r="B7368" s="20" t="s">
        <v>13682</v>
      </c>
      <c r="C7368" s="20" t="s">
        <v>14119</v>
      </c>
      <c r="D7368" s="20" t="s">
        <v>14120</v>
      </c>
      <c r="E7368" s="20" t="s">
        <v>14130</v>
      </c>
      <c r="H7368" s="20" t="s">
        <v>103</v>
      </c>
    </row>
    <row r="7369" customFormat="false" ht="15.75" hidden="false" customHeight="false" outlineLevel="0" collapsed="false">
      <c r="A7369" s="20" t="s">
        <v>14131</v>
      </c>
      <c r="B7369" s="20" t="s">
        <v>13682</v>
      </c>
      <c r="C7369" s="20" t="s">
        <v>14119</v>
      </c>
      <c r="D7369" s="20" t="s">
        <v>14120</v>
      </c>
      <c r="E7369" s="20" t="s">
        <v>14130</v>
      </c>
      <c r="H7369" s="20" t="s">
        <v>103</v>
      </c>
    </row>
    <row r="7370" customFormat="false" ht="15.75" hidden="false" customHeight="false" outlineLevel="0" collapsed="false">
      <c r="A7370" s="20" t="s">
        <v>14132</v>
      </c>
      <c r="B7370" s="20" t="s">
        <v>13682</v>
      </c>
      <c r="C7370" s="20" t="s">
        <v>14119</v>
      </c>
      <c r="D7370" s="20" t="s">
        <v>14120</v>
      </c>
      <c r="E7370" s="20" t="s">
        <v>14133</v>
      </c>
      <c r="H7370" s="20" t="s">
        <v>103</v>
      </c>
    </row>
    <row r="7371" customFormat="false" ht="15.75" hidden="false" customHeight="false" outlineLevel="0" collapsed="false">
      <c r="A7371" s="20" t="s">
        <v>14134</v>
      </c>
      <c r="B7371" s="20" t="s">
        <v>13682</v>
      </c>
      <c r="C7371" s="20" t="s">
        <v>14119</v>
      </c>
      <c r="D7371" s="20" t="s">
        <v>14120</v>
      </c>
      <c r="E7371" s="20" t="s">
        <v>14133</v>
      </c>
      <c r="H7371" s="20" t="s">
        <v>103</v>
      </c>
    </row>
    <row r="7372" customFormat="false" ht="15.75" hidden="false" customHeight="false" outlineLevel="0" collapsed="false">
      <c r="A7372" s="20" t="s">
        <v>14135</v>
      </c>
      <c r="B7372" s="20" t="s">
        <v>13682</v>
      </c>
      <c r="C7372" s="20" t="s">
        <v>14136</v>
      </c>
      <c r="D7372" s="20" t="s">
        <v>14085</v>
      </c>
      <c r="E7372" s="20" t="s">
        <v>14086</v>
      </c>
      <c r="H7372" s="20" t="s">
        <v>103</v>
      </c>
    </row>
    <row r="7373" customFormat="false" ht="15.75" hidden="false" customHeight="false" outlineLevel="0" collapsed="false">
      <c r="A7373" s="20" t="s">
        <v>14137</v>
      </c>
      <c r="B7373" s="20" t="s">
        <v>13682</v>
      </c>
      <c r="C7373" s="20" t="s">
        <v>14136</v>
      </c>
      <c r="D7373" s="20" t="s">
        <v>14085</v>
      </c>
      <c r="E7373" s="20" t="s">
        <v>14086</v>
      </c>
      <c r="H7373" s="20" t="s">
        <v>103</v>
      </c>
    </row>
    <row r="7374" customFormat="false" ht="15.75" hidden="false" customHeight="false" outlineLevel="0" collapsed="false">
      <c r="A7374" s="20" t="s">
        <v>14138</v>
      </c>
      <c r="B7374" s="20" t="s">
        <v>13682</v>
      </c>
      <c r="C7374" s="20" t="s">
        <v>14136</v>
      </c>
      <c r="D7374" s="20" t="s">
        <v>14085</v>
      </c>
      <c r="E7374" s="20" t="s">
        <v>14089</v>
      </c>
      <c r="H7374" s="20" t="s">
        <v>103</v>
      </c>
    </row>
    <row r="7375" customFormat="false" ht="15.75" hidden="false" customHeight="false" outlineLevel="0" collapsed="false">
      <c r="A7375" s="20" t="s">
        <v>14139</v>
      </c>
      <c r="B7375" s="20" t="s">
        <v>13682</v>
      </c>
      <c r="C7375" s="20" t="s">
        <v>14136</v>
      </c>
      <c r="D7375" s="20" t="s">
        <v>14085</v>
      </c>
      <c r="E7375" s="20" t="s">
        <v>14089</v>
      </c>
      <c r="H7375" s="20" t="s">
        <v>103</v>
      </c>
    </row>
    <row r="7376" customFormat="false" ht="15.75" hidden="false" customHeight="false" outlineLevel="0" collapsed="false">
      <c r="A7376" s="20" t="s">
        <v>14140</v>
      </c>
      <c r="B7376" s="20" t="s">
        <v>13682</v>
      </c>
      <c r="C7376" s="20" t="s">
        <v>14136</v>
      </c>
      <c r="D7376" s="20" t="s">
        <v>14085</v>
      </c>
      <c r="E7376" s="20" t="s">
        <v>14092</v>
      </c>
      <c r="H7376" s="20" t="s">
        <v>103</v>
      </c>
    </row>
    <row r="7377" customFormat="false" ht="15.75" hidden="false" customHeight="false" outlineLevel="0" collapsed="false">
      <c r="A7377" s="20" t="s">
        <v>14141</v>
      </c>
      <c r="B7377" s="20" t="s">
        <v>13682</v>
      </c>
      <c r="C7377" s="20" t="s">
        <v>14136</v>
      </c>
      <c r="D7377" s="20" t="s">
        <v>14085</v>
      </c>
      <c r="E7377" s="20" t="s">
        <v>14092</v>
      </c>
      <c r="H7377" s="20" t="s">
        <v>103</v>
      </c>
    </row>
    <row r="7378" customFormat="false" ht="15.75" hidden="false" customHeight="false" outlineLevel="0" collapsed="false">
      <c r="A7378" s="20" t="s">
        <v>14142</v>
      </c>
      <c r="B7378" s="20" t="s">
        <v>13682</v>
      </c>
      <c r="C7378" s="20" t="s">
        <v>14136</v>
      </c>
      <c r="D7378" s="20" t="s">
        <v>14085</v>
      </c>
      <c r="E7378" s="20" t="s">
        <v>14095</v>
      </c>
      <c r="H7378" s="20" t="s">
        <v>103</v>
      </c>
    </row>
    <row r="7379" customFormat="false" ht="15.75" hidden="false" customHeight="false" outlineLevel="0" collapsed="false">
      <c r="A7379" s="20" t="s">
        <v>14143</v>
      </c>
      <c r="B7379" s="20" t="s">
        <v>13682</v>
      </c>
      <c r="C7379" s="20" t="s">
        <v>14136</v>
      </c>
      <c r="D7379" s="20" t="s">
        <v>14085</v>
      </c>
      <c r="E7379" s="20" t="s">
        <v>14095</v>
      </c>
      <c r="H7379" s="20" t="s">
        <v>103</v>
      </c>
    </row>
    <row r="7380" customFormat="false" ht="15.75" hidden="false" customHeight="false" outlineLevel="0" collapsed="false">
      <c r="A7380" s="20" t="s">
        <v>14144</v>
      </c>
      <c r="B7380" s="20" t="s">
        <v>13682</v>
      </c>
      <c r="C7380" s="20" t="s">
        <v>14136</v>
      </c>
      <c r="D7380" s="20" t="s">
        <v>14085</v>
      </c>
      <c r="E7380" s="20" t="s">
        <v>14098</v>
      </c>
      <c r="H7380" s="20" t="s">
        <v>103</v>
      </c>
    </row>
    <row r="7381" customFormat="false" ht="15.75" hidden="false" customHeight="false" outlineLevel="0" collapsed="false">
      <c r="A7381" s="20" t="s">
        <v>14145</v>
      </c>
      <c r="B7381" s="20" t="s">
        <v>13682</v>
      </c>
      <c r="C7381" s="20" t="s">
        <v>14136</v>
      </c>
      <c r="D7381" s="20" t="s">
        <v>14085</v>
      </c>
      <c r="E7381" s="20" t="s">
        <v>14098</v>
      </c>
      <c r="H7381" s="20" t="s">
        <v>103</v>
      </c>
    </row>
    <row r="7382" customFormat="false" ht="15.75" hidden="false" customHeight="false" outlineLevel="0" collapsed="false">
      <c r="A7382" s="20" t="s">
        <v>14146</v>
      </c>
      <c r="B7382" s="20" t="s">
        <v>13682</v>
      </c>
      <c r="C7382" s="20" t="s">
        <v>14136</v>
      </c>
      <c r="D7382" s="20" t="s">
        <v>14085</v>
      </c>
      <c r="E7382" s="20" t="s">
        <v>14101</v>
      </c>
      <c r="H7382" s="20" t="s">
        <v>103</v>
      </c>
    </row>
    <row r="7383" customFormat="false" ht="15.75" hidden="false" customHeight="false" outlineLevel="0" collapsed="false">
      <c r="A7383" s="20" t="s">
        <v>14147</v>
      </c>
      <c r="B7383" s="20" t="s">
        <v>13682</v>
      </c>
      <c r="C7383" s="20" t="s">
        <v>14136</v>
      </c>
      <c r="D7383" s="20" t="s">
        <v>14085</v>
      </c>
      <c r="E7383" s="20" t="s">
        <v>14101</v>
      </c>
      <c r="H7383" s="20" t="s">
        <v>103</v>
      </c>
    </row>
    <row r="7384" customFormat="false" ht="15.75" hidden="false" customHeight="false" outlineLevel="0" collapsed="false">
      <c r="A7384" s="20" t="s">
        <v>14148</v>
      </c>
      <c r="B7384" s="20" t="s">
        <v>13682</v>
      </c>
      <c r="C7384" s="20" t="s">
        <v>14136</v>
      </c>
      <c r="D7384" s="20" t="s">
        <v>14085</v>
      </c>
      <c r="E7384" s="20" t="s">
        <v>14104</v>
      </c>
      <c r="H7384" s="20" t="s">
        <v>103</v>
      </c>
    </row>
    <row r="7385" customFormat="false" ht="15.75" hidden="false" customHeight="false" outlineLevel="0" collapsed="false">
      <c r="A7385" s="20" t="s">
        <v>14149</v>
      </c>
      <c r="B7385" s="20" t="s">
        <v>13682</v>
      </c>
      <c r="C7385" s="20" t="s">
        <v>14136</v>
      </c>
      <c r="D7385" s="20" t="s">
        <v>14085</v>
      </c>
      <c r="E7385" s="20" t="s">
        <v>14104</v>
      </c>
      <c r="H7385" s="20" t="s">
        <v>103</v>
      </c>
    </row>
    <row r="7386" customFormat="false" ht="15.75" hidden="false" customHeight="false" outlineLevel="0" collapsed="false">
      <c r="A7386" s="20" t="s">
        <v>14150</v>
      </c>
      <c r="B7386" s="20" t="s">
        <v>13682</v>
      </c>
      <c r="C7386" s="20" t="s">
        <v>14136</v>
      </c>
      <c r="D7386" s="20" t="s">
        <v>14085</v>
      </c>
      <c r="E7386" s="20" t="s">
        <v>14107</v>
      </c>
      <c r="H7386" s="20" t="s">
        <v>103</v>
      </c>
    </row>
    <row r="7387" customFormat="false" ht="15.75" hidden="false" customHeight="false" outlineLevel="0" collapsed="false">
      <c r="A7387" s="20" t="s">
        <v>14151</v>
      </c>
      <c r="B7387" s="20" t="s">
        <v>13682</v>
      </c>
      <c r="C7387" s="20" t="s">
        <v>14136</v>
      </c>
      <c r="D7387" s="20" t="s">
        <v>14085</v>
      </c>
      <c r="E7387" s="20" t="s">
        <v>14107</v>
      </c>
      <c r="H7387" s="20" t="s">
        <v>103</v>
      </c>
    </row>
    <row r="7388" customFormat="false" ht="15.75" hidden="false" customHeight="false" outlineLevel="0" collapsed="false">
      <c r="A7388" s="20" t="s">
        <v>14152</v>
      </c>
      <c r="B7388" s="20" t="s">
        <v>13682</v>
      </c>
      <c r="C7388" s="20" t="s">
        <v>14136</v>
      </c>
      <c r="D7388" s="20" t="s">
        <v>14085</v>
      </c>
      <c r="E7388" s="20" t="s">
        <v>14110</v>
      </c>
      <c r="H7388" s="20" t="s">
        <v>103</v>
      </c>
    </row>
    <row r="7389" customFormat="false" ht="15.75" hidden="false" customHeight="false" outlineLevel="0" collapsed="false">
      <c r="A7389" s="20" t="s">
        <v>14153</v>
      </c>
      <c r="B7389" s="20" t="s">
        <v>13682</v>
      </c>
      <c r="C7389" s="20" t="s">
        <v>14136</v>
      </c>
      <c r="D7389" s="20" t="s">
        <v>14085</v>
      </c>
      <c r="E7389" s="20" t="s">
        <v>14110</v>
      </c>
      <c r="H7389" s="20" t="s">
        <v>103</v>
      </c>
    </row>
    <row r="7390" customFormat="false" ht="15.75" hidden="false" customHeight="false" outlineLevel="0" collapsed="false">
      <c r="A7390" s="20" t="s">
        <v>14154</v>
      </c>
      <c r="B7390" s="20" t="s">
        <v>13682</v>
      </c>
      <c r="C7390" s="20" t="s">
        <v>14136</v>
      </c>
      <c r="D7390" s="20" t="s">
        <v>14085</v>
      </c>
      <c r="E7390" s="20" t="s">
        <v>14113</v>
      </c>
      <c r="H7390" s="20" t="s">
        <v>103</v>
      </c>
    </row>
    <row r="7391" customFormat="false" ht="15.75" hidden="false" customHeight="false" outlineLevel="0" collapsed="false">
      <c r="A7391" s="20" t="s">
        <v>14155</v>
      </c>
      <c r="B7391" s="20" t="s">
        <v>13682</v>
      </c>
      <c r="C7391" s="20" t="s">
        <v>14136</v>
      </c>
      <c r="D7391" s="20" t="s">
        <v>14085</v>
      </c>
      <c r="E7391" s="20" t="s">
        <v>14113</v>
      </c>
      <c r="H7391" s="20" t="s">
        <v>103</v>
      </c>
    </row>
    <row r="7392" customFormat="false" ht="15.75" hidden="false" customHeight="false" outlineLevel="0" collapsed="false">
      <c r="A7392" s="20" t="s">
        <v>14156</v>
      </c>
      <c r="B7392" s="20" t="s">
        <v>13682</v>
      </c>
      <c r="C7392" s="20" t="s">
        <v>14136</v>
      </c>
      <c r="D7392" s="20" t="s">
        <v>14085</v>
      </c>
      <c r="E7392" s="20" t="s">
        <v>14116</v>
      </c>
      <c r="H7392" s="20" t="s">
        <v>103</v>
      </c>
    </row>
    <row r="7393" customFormat="false" ht="15.75" hidden="false" customHeight="false" outlineLevel="0" collapsed="false">
      <c r="A7393" s="20" t="s">
        <v>14157</v>
      </c>
      <c r="B7393" s="20" t="s">
        <v>13682</v>
      </c>
      <c r="C7393" s="20" t="s">
        <v>14136</v>
      </c>
      <c r="D7393" s="20" t="s">
        <v>14085</v>
      </c>
      <c r="E7393" s="20" t="s">
        <v>14116</v>
      </c>
      <c r="H7393" s="20" t="s">
        <v>103</v>
      </c>
    </row>
    <row r="7394" customFormat="false" ht="15.75" hidden="false" customHeight="false" outlineLevel="0" collapsed="false">
      <c r="A7394" s="20" t="s">
        <v>14158</v>
      </c>
      <c r="B7394" s="20" t="s">
        <v>13682</v>
      </c>
      <c r="C7394" s="20" t="s">
        <v>14159</v>
      </c>
      <c r="D7394" s="20" t="s">
        <v>14120</v>
      </c>
      <c r="E7394" s="20" t="s">
        <v>14121</v>
      </c>
      <c r="H7394" s="20" t="s">
        <v>103</v>
      </c>
    </row>
    <row r="7395" customFormat="false" ht="15.75" hidden="false" customHeight="false" outlineLevel="0" collapsed="false">
      <c r="A7395" s="20" t="s">
        <v>14160</v>
      </c>
      <c r="B7395" s="20" t="s">
        <v>13682</v>
      </c>
      <c r="C7395" s="20" t="s">
        <v>14159</v>
      </c>
      <c r="D7395" s="20" t="s">
        <v>14120</v>
      </c>
      <c r="E7395" s="20" t="s">
        <v>14121</v>
      </c>
      <c r="H7395" s="20" t="s">
        <v>103</v>
      </c>
    </row>
    <row r="7396" customFormat="false" ht="15.75" hidden="false" customHeight="false" outlineLevel="0" collapsed="false">
      <c r="A7396" s="20" t="s">
        <v>14161</v>
      </c>
      <c r="B7396" s="20" t="s">
        <v>13682</v>
      </c>
      <c r="C7396" s="20" t="s">
        <v>13759</v>
      </c>
      <c r="D7396" s="20" t="s">
        <v>14162</v>
      </c>
      <c r="E7396" s="20" t="s">
        <v>14163</v>
      </c>
      <c r="H7396" s="20" t="s">
        <v>103</v>
      </c>
    </row>
    <row r="7397" customFormat="false" ht="15.75" hidden="false" customHeight="false" outlineLevel="0" collapsed="false">
      <c r="A7397" s="20" t="s">
        <v>14164</v>
      </c>
      <c r="B7397" s="20" t="s">
        <v>13682</v>
      </c>
      <c r="C7397" s="20" t="s">
        <v>13759</v>
      </c>
      <c r="D7397" s="20" t="s">
        <v>14162</v>
      </c>
      <c r="E7397" s="20" t="s">
        <v>14163</v>
      </c>
      <c r="H7397" s="20" t="s">
        <v>103</v>
      </c>
    </row>
    <row r="7398" customFormat="false" ht="15.75" hidden="false" customHeight="false" outlineLevel="0" collapsed="false">
      <c r="A7398" s="20" t="s">
        <v>14165</v>
      </c>
      <c r="B7398" s="20" t="s">
        <v>13682</v>
      </c>
      <c r="C7398" s="20" t="s">
        <v>13759</v>
      </c>
      <c r="D7398" s="20" t="s">
        <v>14162</v>
      </c>
      <c r="E7398" s="20" t="s">
        <v>14166</v>
      </c>
      <c r="H7398" s="20" t="s">
        <v>103</v>
      </c>
    </row>
    <row r="7399" customFormat="false" ht="15.75" hidden="false" customHeight="false" outlineLevel="0" collapsed="false">
      <c r="A7399" s="20" t="s">
        <v>14167</v>
      </c>
      <c r="B7399" s="20" t="s">
        <v>13682</v>
      </c>
      <c r="C7399" s="20" t="s">
        <v>13759</v>
      </c>
      <c r="D7399" s="20" t="s">
        <v>14162</v>
      </c>
      <c r="E7399" s="20" t="s">
        <v>14166</v>
      </c>
      <c r="H7399" s="20" t="s">
        <v>103</v>
      </c>
    </row>
    <row r="7400" customFormat="false" ht="15.75" hidden="false" customHeight="false" outlineLevel="0" collapsed="false">
      <c r="A7400" s="20" t="s">
        <v>14168</v>
      </c>
      <c r="B7400" s="20" t="s">
        <v>13682</v>
      </c>
      <c r="C7400" s="20" t="s">
        <v>13759</v>
      </c>
      <c r="D7400" s="20" t="s">
        <v>14162</v>
      </c>
      <c r="E7400" s="20" t="s">
        <v>14169</v>
      </c>
      <c r="H7400" s="20" t="s">
        <v>103</v>
      </c>
    </row>
    <row r="7401" customFormat="false" ht="15.75" hidden="false" customHeight="false" outlineLevel="0" collapsed="false">
      <c r="A7401" s="20" t="s">
        <v>14170</v>
      </c>
      <c r="B7401" s="20" t="s">
        <v>13682</v>
      </c>
      <c r="C7401" s="20" t="s">
        <v>13759</v>
      </c>
      <c r="D7401" s="20" t="s">
        <v>14162</v>
      </c>
      <c r="E7401" s="20" t="s">
        <v>14169</v>
      </c>
      <c r="H7401" s="20" t="s">
        <v>103</v>
      </c>
    </row>
    <row r="7402" customFormat="false" ht="15.75" hidden="false" customHeight="false" outlineLevel="0" collapsed="false">
      <c r="A7402" s="20" t="s">
        <v>14171</v>
      </c>
      <c r="B7402" s="20" t="s">
        <v>13682</v>
      </c>
      <c r="C7402" s="20" t="s">
        <v>13759</v>
      </c>
      <c r="D7402" s="20" t="s">
        <v>14162</v>
      </c>
      <c r="E7402" s="20" t="s">
        <v>14172</v>
      </c>
      <c r="H7402" s="20" t="s">
        <v>103</v>
      </c>
    </row>
    <row r="7403" customFormat="false" ht="15.75" hidden="false" customHeight="false" outlineLevel="0" collapsed="false">
      <c r="A7403" s="20" t="s">
        <v>14173</v>
      </c>
      <c r="B7403" s="20" t="s">
        <v>13682</v>
      </c>
      <c r="C7403" s="20" t="s">
        <v>13759</v>
      </c>
      <c r="D7403" s="20" t="s">
        <v>14162</v>
      </c>
      <c r="E7403" s="20" t="s">
        <v>14172</v>
      </c>
      <c r="H7403" s="20" t="s">
        <v>103</v>
      </c>
    </row>
    <row r="7404" customFormat="false" ht="15.75" hidden="false" customHeight="false" outlineLevel="0" collapsed="false">
      <c r="A7404" s="20" t="s">
        <v>14174</v>
      </c>
      <c r="B7404" s="20" t="s">
        <v>14175</v>
      </c>
      <c r="C7404" s="20" t="s">
        <v>14176</v>
      </c>
      <c r="H7404" s="20" t="s">
        <v>103</v>
      </c>
    </row>
    <row r="7405" customFormat="false" ht="15.75" hidden="false" customHeight="false" outlineLevel="0" collapsed="false">
      <c r="A7405" s="20" t="s">
        <v>14177</v>
      </c>
      <c r="B7405" s="20" t="s">
        <v>14175</v>
      </c>
      <c r="C7405" s="20" t="s">
        <v>14176</v>
      </c>
      <c r="H7405" s="20" t="s">
        <v>103</v>
      </c>
    </row>
    <row r="7406" customFormat="false" ht="15.75" hidden="false" customHeight="false" outlineLevel="0" collapsed="false">
      <c r="A7406" s="20" t="s">
        <v>14178</v>
      </c>
      <c r="B7406" s="20" t="s">
        <v>14175</v>
      </c>
      <c r="C7406" s="20" t="s">
        <v>14179</v>
      </c>
      <c r="H7406" s="20" t="s">
        <v>103</v>
      </c>
    </row>
    <row r="7407" customFormat="false" ht="15.75" hidden="false" customHeight="false" outlineLevel="0" collapsed="false">
      <c r="A7407" s="20" t="s">
        <v>14180</v>
      </c>
      <c r="B7407" s="20" t="s">
        <v>14175</v>
      </c>
      <c r="C7407" s="20" t="s">
        <v>14179</v>
      </c>
      <c r="H7407" s="20" t="s">
        <v>103</v>
      </c>
    </row>
    <row r="7408" customFormat="false" ht="15.75" hidden="false" customHeight="false" outlineLevel="0" collapsed="false">
      <c r="A7408" s="20" t="s">
        <v>14181</v>
      </c>
      <c r="B7408" s="20" t="s">
        <v>14175</v>
      </c>
      <c r="C7408" s="20" t="s">
        <v>14182</v>
      </c>
      <c r="H7408" s="20" t="s">
        <v>103</v>
      </c>
    </row>
    <row r="7409" customFormat="false" ht="15.75" hidden="false" customHeight="false" outlineLevel="0" collapsed="false">
      <c r="A7409" s="20" t="s">
        <v>14183</v>
      </c>
      <c r="B7409" s="20" t="s">
        <v>14175</v>
      </c>
      <c r="C7409" s="20" t="s">
        <v>14182</v>
      </c>
      <c r="H7409" s="20" t="s">
        <v>103</v>
      </c>
    </row>
    <row r="7410" customFormat="false" ht="15.75" hidden="false" customHeight="false" outlineLevel="0" collapsed="false">
      <c r="A7410" s="20" t="s">
        <v>14184</v>
      </c>
      <c r="B7410" s="20" t="s">
        <v>14175</v>
      </c>
      <c r="C7410" s="20" t="s">
        <v>14185</v>
      </c>
      <c r="H7410" s="20" t="s">
        <v>103</v>
      </c>
    </row>
    <row r="7411" customFormat="false" ht="15.75" hidden="false" customHeight="false" outlineLevel="0" collapsed="false">
      <c r="A7411" s="20" t="s">
        <v>14186</v>
      </c>
      <c r="B7411" s="20" t="s">
        <v>14175</v>
      </c>
      <c r="C7411" s="20" t="s">
        <v>14185</v>
      </c>
      <c r="H7411" s="20" t="s">
        <v>103</v>
      </c>
    </row>
    <row r="7412" customFormat="false" ht="15.75" hidden="false" customHeight="false" outlineLevel="0" collapsed="false">
      <c r="A7412" s="20" t="s">
        <v>14187</v>
      </c>
      <c r="B7412" s="20" t="s">
        <v>14175</v>
      </c>
      <c r="C7412" s="20" t="s">
        <v>14188</v>
      </c>
      <c r="H7412" s="20" t="s">
        <v>103</v>
      </c>
    </row>
    <row r="7413" customFormat="false" ht="15.75" hidden="false" customHeight="false" outlineLevel="0" collapsed="false">
      <c r="A7413" s="20" t="s">
        <v>14189</v>
      </c>
      <c r="B7413" s="20" t="s">
        <v>14175</v>
      </c>
      <c r="C7413" s="20" t="s">
        <v>14188</v>
      </c>
      <c r="H7413" s="20" t="s">
        <v>103</v>
      </c>
    </row>
    <row r="7414" customFormat="false" ht="15.75" hidden="false" customHeight="false" outlineLevel="0" collapsed="false">
      <c r="A7414" s="20" t="s">
        <v>14190</v>
      </c>
      <c r="B7414" s="20" t="s">
        <v>14175</v>
      </c>
      <c r="C7414" s="20" t="s">
        <v>14191</v>
      </c>
      <c r="H7414" s="20" t="s">
        <v>103</v>
      </c>
    </row>
    <row r="7415" customFormat="false" ht="15.75" hidden="false" customHeight="false" outlineLevel="0" collapsed="false">
      <c r="A7415" s="20" t="s">
        <v>14192</v>
      </c>
      <c r="B7415" s="20" t="s">
        <v>14175</v>
      </c>
      <c r="C7415" s="20" t="s">
        <v>14191</v>
      </c>
      <c r="H7415" s="20" t="s">
        <v>103</v>
      </c>
    </row>
    <row r="7416" customFormat="false" ht="15.75" hidden="false" customHeight="false" outlineLevel="0" collapsed="false">
      <c r="A7416" s="20" t="s">
        <v>14193</v>
      </c>
      <c r="B7416" s="20" t="s">
        <v>14175</v>
      </c>
      <c r="C7416" s="20" t="s">
        <v>14194</v>
      </c>
      <c r="H7416" s="20" t="s">
        <v>103</v>
      </c>
    </row>
    <row r="7417" customFormat="false" ht="15.75" hidden="false" customHeight="false" outlineLevel="0" collapsed="false">
      <c r="A7417" s="20" t="s">
        <v>14195</v>
      </c>
      <c r="B7417" s="20" t="s">
        <v>14175</v>
      </c>
      <c r="C7417" s="20" t="s">
        <v>14194</v>
      </c>
      <c r="H7417" s="20" t="s">
        <v>103</v>
      </c>
    </row>
    <row r="7418" customFormat="false" ht="15.75" hidden="false" customHeight="false" outlineLevel="0" collapsed="false">
      <c r="A7418" s="20" t="s">
        <v>14196</v>
      </c>
      <c r="B7418" s="20" t="s">
        <v>14175</v>
      </c>
      <c r="C7418" s="20" t="s">
        <v>14197</v>
      </c>
      <c r="H7418" s="20" t="s">
        <v>103</v>
      </c>
    </row>
    <row r="7419" customFormat="false" ht="15.75" hidden="false" customHeight="false" outlineLevel="0" collapsed="false">
      <c r="A7419" s="20" t="s">
        <v>14198</v>
      </c>
      <c r="B7419" s="20" t="s">
        <v>14175</v>
      </c>
      <c r="C7419" s="20" t="s">
        <v>14197</v>
      </c>
      <c r="H7419" s="20" t="s">
        <v>103</v>
      </c>
    </row>
    <row r="7420" customFormat="false" ht="15.75" hidden="false" customHeight="false" outlineLevel="0" collapsed="false">
      <c r="A7420" s="20" t="s">
        <v>14199</v>
      </c>
      <c r="B7420" s="20" t="s">
        <v>14175</v>
      </c>
      <c r="C7420" s="20" t="s">
        <v>14200</v>
      </c>
      <c r="H7420" s="20" t="s">
        <v>103</v>
      </c>
    </row>
    <row r="7421" customFormat="false" ht="15.75" hidden="false" customHeight="false" outlineLevel="0" collapsed="false">
      <c r="A7421" s="20" t="s">
        <v>14201</v>
      </c>
      <c r="B7421" s="20" t="s">
        <v>14175</v>
      </c>
      <c r="C7421" s="20" t="s">
        <v>14200</v>
      </c>
      <c r="H7421" s="20" t="s">
        <v>103</v>
      </c>
    </row>
    <row r="7422" customFormat="false" ht="15.75" hidden="false" customHeight="false" outlineLevel="0" collapsed="false">
      <c r="A7422" s="20" t="s">
        <v>14202</v>
      </c>
      <c r="B7422" s="20" t="s">
        <v>14175</v>
      </c>
      <c r="C7422" s="20" t="s">
        <v>14203</v>
      </c>
      <c r="H7422" s="20" t="s">
        <v>103</v>
      </c>
    </row>
    <row r="7423" customFormat="false" ht="15.75" hidden="false" customHeight="false" outlineLevel="0" collapsed="false">
      <c r="A7423" s="20" t="s">
        <v>14204</v>
      </c>
      <c r="B7423" s="20" t="s">
        <v>14175</v>
      </c>
      <c r="C7423" s="20" t="s">
        <v>14203</v>
      </c>
      <c r="H7423" s="20" t="s">
        <v>103</v>
      </c>
    </row>
    <row r="7424" customFormat="false" ht="15.75" hidden="false" customHeight="false" outlineLevel="0" collapsed="false">
      <c r="A7424" s="20" t="s">
        <v>14205</v>
      </c>
      <c r="B7424" s="20" t="s">
        <v>14175</v>
      </c>
      <c r="C7424" s="20" t="s">
        <v>14206</v>
      </c>
      <c r="H7424" s="20" t="s">
        <v>103</v>
      </c>
    </row>
    <row r="7425" customFormat="false" ht="15.75" hidden="false" customHeight="false" outlineLevel="0" collapsed="false">
      <c r="A7425" s="20" t="s">
        <v>14207</v>
      </c>
      <c r="B7425" s="20" t="s">
        <v>14175</v>
      </c>
      <c r="C7425" s="20" t="s">
        <v>14206</v>
      </c>
      <c r="H7425" s="20" t="s">
        <v>103</v>
      </c>
    </row>
    <row r="7426" customFormat="false" ht="15.75" hidden="false" customHeight="false" outlineLevel="0" collapsed="false">
      <c r="A7426" s="20" t="s">
        <v>14208</v>
      </c>
      <c r="B7426" s="20" t="s">
        <v>14175</v>
      </c>
      <c r="C7426" s="20" t="s">
        <v>14209</v>
      </c>
      <c r="H7426" s="20" t="s">
        <v>103</v>
      </c>
    </row>
    <row r="7427" customFormat="false" ht="15.75" hidden="false" customHeight="false" outlineLevel="0" collapsed="false">
      <c r="A7427" s="20" t="s">
        <v>14210</v>
      </c>
      <c r="B7427" s="20" t="s">
        <v>14175</v>
      </c>
      <c r="C7427" s="20" t="s">
        <v>14209</v>
      </c>
      <c r="H7427" s="20" t="s">
        <v>103</v>
      </c>
    </row>
    <row r="7428" customFormat="false" ht="15.75" hidden="false" customHeight="false" outlineLevel="0" collapsed="false">
      <c r="A7428" s="20" t="s">
        <v>14211</v>
      </c>
      <c r="B7428" s="20" t="s">
        <v>14175</v>
      </c>
      <c r="C7428" s="20" t="s">
        <v>14212</v>
      </c>
      <c r="H7428" s="20" t="s">
        <v>103</v>
      </c>
    </row>
    <row r="7429" customFormat="false" ht="15.75" hidden="false" customHeight="false" outlineLevel="0" collapsed="false">
      <c r="A7429" s="20" t="s">
        <v>14213</v>
      </c>
      <c r="B7429" s="20" t="s">
        <v>14175</v>
      </c>
      <c r="C7429" s="20" t="s">
        <v>14212</v>
      </c>
      <c r="H7429" s="20" t="s">
        <v>103</v>
      </c>
    </row>
    <row r="7430" customFormat="false" ht="15.75" hidden="false" customHeight="false" outlineLevel="0" collapsed="false">
      <c r="A7430" s="20" t="s">
        <v>14214</v>
      </c>
      <c r="B7430" s="20" t="s">
        <v>14175</v>
      </c>
      <c r="C7430" s="20" t="s">
        <v>14215</v>
      </c>
      <c r="H7430" s="20" t="s">
        <v>103</v>
      </c>
    </row>
    <row r="7431" customFormat="false" ht="15.75" hidden="false" customHeight="false" outlineLevel="0" collapsed="false">
      <c r="A7431" s="20" t="s">
        <v>14216</v>
      </c>
      <c r="B7431" s="20" t="s">
        <v>14175</v>
      </c>
      <c r="C7431" s="20" t="s">
        <v>14215</v>
      </c>
      <c r="H7431" s="20" t="s">
        <v>103</v>
      </c>
    </row>
    <row r="7432" customFormat="false" ht="15.75" hidden="false" customHeight="false" outlineLevel="0" collapsed="false">
      <c r="A7432" s="20" t="s">
        <v>14217</v>
      </c>
      <c r="B7432" s="20" t="s">
        <v>14175</v>
      </c>
      <c r="C7432" s="20" t="s">
        <v>14218</v>
      </c>
      <c r="H7432" s="20" t="s">
        <v>103</v>
      </c>
    </row>
    <row r="7433" customFormat="false" ht="15.75" hidden="false" customHeight="false" outlineLevel="0" collapsed="false">
      <c r="A7433" s="20" t="s">
        <v>14219</v>
      </c>
      <c r="B7433" s="20" t="s">
        <v>14175</v>
      </c>
      <c r="C7433" s="20" t="s">
        <v>14218</v>
      </c>
      <c r="H7433" s="20" t="s">
        <v>103</v>
      </c>
    </row>
    <row r="7434" customFormat="false" ht="15.75" hidden="false" customHeight="false" outlineLevel="0" collapsed="false">
      <c r="A7434" s="20" t="s">
        <v>14220</v>
      </c>
      <c r="B7434" s="20" t="s">
        <v>14175</v>
      </c>
      <c r="C7434" s="20" t="s">
        <v>14221</v>
      </c>
      <c r="H7434" s="20" t="s">
        <v>103</v>
      </c>
    </row>
    <row r="7435" customFormat="false" ht="15.75" hidden="false" customHeight="false" outlineLevel="0" collapsed="false">
      <c r="A7435" s="20" t="s">
        <v>14222</v>
      </c>
      <c r="B7435" s="20" t="s">
        <v>14175</v>
      </c>
      <c r="C7435" s="20" t="s">
        <v>14221</v>
      </c>
      <c r="H7435" s="20" t="s">
        <v>103</v>
      </c>
    </row>
    <row r="7436" customFormat="false" ht="15.75" hidden="false" customHeight="false" outlineLevel="0" collapsed="false">
      <c r="A7436" s="20" t="s">
        <v>14223</v>
      </c>
      <c r="B7436" s="20" t="s">
        <v>14224</v>
      </c>
      <c r="C7436" s="20" t="s">
        <v>14225</v>
      </c>
      <c r="H7436" s="20" t="s">
        <v>103</v>
      </c>
    </row>
    <row r="7437" customFormat="false" ht="15.75" hidden="false" customHeight="false" outlineLevel="0" collapsed="false">
      <c r="A7437" s="20" t="s">
        <v>14226</v>
      </c>
      <c r="B7437" s="20" t="s">
        <v>14224</v>
      </c>
      <c r="C7437" s="20" t="s">
        <v>14225</v>
      </c>
      <c r="H7437" s="20" t="s">
        <v>103</v>
      </c>
    </row>
    <row r="7438" customFormat="false" ht="15.75" hidden="false" customHeight="false" outlineLevel="0" collapsed="false">
      <c r="A7438" s="20" t="s">
        <v>14227</v>
      </c>
      <c r="B7438" s="20" t="s">
        <v>14175</v>
      </c>
      <c r="C7438" s="20" t="s">
        <v>14228</v>
      </c>
      <c r="H7438" s="20" t="s">
        <v>103</v>
      </c>
    </row>
    <row r="7439" customFormat="false" ht="15.75" hidden="false" customHeight="false" outlineLevel="0" collapsed="false">
      <c r="A7439" s="20" t="s">
        <v>14229</v>
      </c>
      <c r="B7439" s="20" t="s">
        <v>14175</v>
      </c>
      <c r="C7439" s="20" t="s">
        <v>14228</v>
      </c>
      <c r="H7439" s="20" t="s">
        <v>103</v>
      </c>
    </row>
    <row r="7440" customFormat="false" ht="15.75" hidden="false" customHeight="false" outlineLevel="0" collapsed="false">
      <c r="A7440" s="20" t="s">
        <v>14230</v>
      </c>
      <c r="B7440" s="20" t="s">
        <v>14224</v>
      </c>
      <c r="C7440" s="20" t="s">
        <v>14231</v>
      </c>
      <c r="H7440" s="20" t="s">
        <v>103</v>
      </c>
    </row>
    <row r="7441" customFormat="false" ht="15.75" hidden="false" customHeight="false" outlineLevel="0" collapsed="false">
      <c r="A7441" s="20" t="s">
        <v>14232</v>
      </c>
      <c r="B7441" s="20" t="s">
        <v>14224</v>
      </c>
      <c r="C7441" s="20" t="s">
        <v>14231</v>
      </c>
      <c r="H7441" s="20" t="s">
        <v>103</v>
      </c>
    </row>
    <row r="7442" customFormat="false" ht="15.75" hidden="false" customHeight="false" outlineLevel="0" collapsed="false">
      <c r="A7442" s="20" t="s">
        <v>14233</v>
      </c>
      <c r="B7442" s="20" t="s">
        <v>14224</v>
      </c>
      <c r="C7442" s="20" t="s">
        <v>14234</v>
      </c>
      <c r="H7442" s="20" t="s">
        <v>103</v>
      </c>
    </row>
    <row r="7443" customFormat="false" ht="15.75" hidden="false" customHeight="false" outlineLevel="0" collapsed="false">
      <c r="A7443" s="20" t="s">
        <v>14235</v>
      </c>
      <c r="B7443" s="20" t="s">
        <v>14224</v>
      </c>
      <c r="C7443" s="20" t="s">
        <v>14234</v>
      </c>
      <c r="H7443" s="20" t="s">
        <v>103</v>
      </c>
    </row>
    <row r="7444" customFormat="false" ht="15.75" hidden="false" customHeight="false" outlineLevel="0" collapsed="false">
      <c r="A7444" s="20" t="s">
        <v>14236</v>
      </c>
      <c r="B7444" s="20" t="s">
        <v>14175</v>
      </c>
      <c r="C7444" s="20" t="s">
        <v>14237</v>
      </c>
      <c r="H7444" s="20" t="s">
        <v>103</v>
      </c>
    </row>
    <row r="7445" customFormat="false" ht="15.75" hidden="false" customHeight="false" outlineLevel="0" collapsed="false">
      <c r="A7445" s="20" t="s">
        <v>14238</v>
      </c>
      <c r="B7445" s="20" t="s">
        <v>14175</v>
      </c>
      <c r="C7445" s="20" t="s">
        <v>14237</v>
      </c>
      <c r="H7445" s="20" t="s">
        <v>103</v>
      </c>
    </row>
    <row r="7446" customFormat="false" ht="15.75" hidden="false" customHeight="false" outlineLevel="0" collapsed="false">
      <c r="A7446" s="20" t="s">
        <v>14239</v>
      </c>
      <c r="B7446" s="20" t="s">
        <v>14224</v>
      </c>
      <c r="C7446" s="20" t="s">
        <v>14240</v>
      </c>
      <c r="H7446" s="20" t="s">
        <v>103</v>
      </c>
    </row>
    <row r="7447" customFormat="false" ht="15.75" hidden="false" customHeight="false" outlineLevel="0" collapsed="false">
      <c r="A7447" s="20" t="s">
        <v>14241</v>
      </c>
      <c r="B7447" s="20" t="s">
        <v>14224</v>
      </c>
      <c r="C7447" s="20" t="s">
        <v>14240</v>
      </c>
      <c r="H7447" s="20" t="s">
        <v>103</v>
      </c>
    </row>
    <row r="7448" customFormat="false" ht="15.75" hidden="false" customHeight="false" outlineLevel="0" collapsed="false">
      <c r="A7448" s="20" t="s">
        <v>14242</v>
      </c>
      <c r="B7448" s="20" t="s">
        <v>14224</v>
      </c>
      <c r="C7448" s="20" t="s">
        <v>14243</v>
      </c>
      <c r="H7448" s="20" t="s">
        <v>103</v>
      </c>
    </row>
    <row r="7449" customFormat="false" ht="15.75" hidden="false" customHeight="false" outlineLevel="0" collapsed="false">
      <c r="A7449" s="20" t="s">
        <v>14244</v>
      </c>
      <c r="B7449" s="20" t="s">
        <v>14224</v>
      </c>
      <c r="C7449" s="20" t="s">
        <v>14243</v>
      </c>
      <c r="H7449" s="20" t="s">
        <v>103</v>
      </c>
    </row>
    <row r="7450" customFormat="false" ht="15.75" hidden="false" customHeight="false" outlineLevel="0" collapsed="false">
      <c r="A7450" s="20" t="s">
        <v>14245</v>
      </c>
      <c r="B7450" s="20" t="s">
        <v>14224</v>
      </c>
      <c r="C7450" s="20" t="s">
        <v>14246</v>
      </c>
      <c r="H7450" s="20" t="s">
        <v>103</v>
      </c>
    </row>
    <row r="7451" customFormat="false" ht="15.75" hidden="false" customHeight="false" outlineLevel="0" collapsed="false">
      <c r="A7451" s="20" t="s">
        <v>14247</v>
      </c>
      <c r="B7451" s="20" t="s">
        <v>14224</v>
      </c>
      <c r="C7451" s="20" t="s">
        <v>14246</v>
      </c>
      <c r="H7451" s="20" t="s">
        <v>103</v>
      </c>
    </row>
    <row r="7452" customFormat="false" ht="15.75" hidden="false" customHeight="false" outlineLevel="0" collapsed="false">
      <c r="A7452" s="20" t="s">
        <v>14248</v>
      </c>
      <c r="B7452" s="20" t="s">
        <v>14224</v>
      </c>
      <c r="C7452" s="20" t="s">
        <v>14249</v>
      </c>
      <c r="H7452" s="20" t="s">
        <v>103</v>
      </c>
    </row>
    <row r="7453" customFormat="false" ht="15.75" hidden="false" customHeight="false" outlineLevel="0" collapsed="false">
      <c r="A7453" s="20" t="s">
        <v>14250</v>
      </c>
      <c r="B7453" s="20" t="s">
        <v>14224</v>
      </c>
      <c r="C7453" s="20" t="s">
        <v>14249</v>
      </c>
      <c r="H7453" s="20" t="s">
        <v>103</v>
      </c>
    </row>
    <row r="7454" customFormat="false" ht="15.75" hidden="false" customHeight="false" outlineLevel="0" collapsed="false">
      <c r="A7454" s="20" t="s">
        <v>14251</v>
      </c>
      <c r="B7454" s="20" t="s">
        <v>14224</v>
      </c>
      <c r="C7454" s="20" t="s">
        <v>14252</v>
      </c>
      <c r="H7454" s="20" t="s">
        <v>103</v>
      </c>
    </row>
    <row r="7455" customFormat="false" ht="15.75" hidden="false" customHeight="false" outlineLevel="0" collapsed="false">
      <c r="A7455" s="20" t="s">
        <v>14253</v>
      </c>
      <c r="B7455" s="20" t="s">
        <v>14224</v>
      </c>
      <c r="C7455" s="20" t="s">
        <v>14252</v>
      </c>
      <c r="H7455" s="20" t="s">
        <v>103</v>
      </c>
    </row>
    <row r="7456" customFormat="false" ht="15.75" hidden="false" customHeight="false" outlineLevel="0" collapsed="false">
      <c r="A7456" s="20" t="s">
        <v>14254</v>
      </c>
      <c r="B7456" s="20" t="s">
        <v>14224</v>
      </c>
      <c r="C7456" s="20" t="s">
        <v>14255</v>
      </c>
      <c r="H7456" s="20" t="s">
        <v>103</v>
      </c>
    </row>
    <row r="7457" customFormat="false" ht="15.75" hidden="false" customHeight="false" outlineLevel="0" collapsed="false">
      <c r="A7457" s="20" t="s">
        <v>14256</v>
      </c>
      <c r="B7457" s="20" t="s">
        <v>14224</v>
      </c>
      <c r="C7457" s="20" t="s">
        <v>14255</v>
      </c>
      <c r="H7457" s="20" t="s">
        <v>103</v>
      </c>
    </row>
    <row r="7458" customFormat="false" ht="15.75" hidden="false" customHeight="false" outlineLevel="0" collapsed="false">
      <c r="A7458" s="20" t="s">
        <v>14257</v>
      </c>
      <c r="B7458" s="20" t="s">
        <v>14224</v>
      </c>
      <c r="C7458" s="20" t="s">
        <v>14258</v>
      </c>
      <c r="H7458" s="20" t="s">
        <v>103</v>
      </c>
    </row>
    <row r="7459" customFormat="false" ht="15.75" hidden="false" customHeight="false" outlineLevel="0" collapsed="false">
      <c r="A7459" s="20" t="s">
        <v>14259</v>
      </c>
      <c r="B7459" s="20" t="s">
        <v>14224</v>
      </c>
      <c r="C7459" s="20" t="s">
        <v>14258</v>
      </c>
      <c r="H7459" s="20" t="s">
        <v>103</v>
      </c>
    </row>
    <row r="7460" customFormat="false" ht="15.75" hidden="false" customHeight="false" outlineLevel="0" collapsed="false">
      <c r="A7460" s="20" t="s">
        <v>14260</v>
      </c>
      <c r="B7460" s="20" t="s">
        <v>14175</v>
      </c>
      <c r="C7460" s="20" t="s">
        <v>14261</v>
      </c>
      <c r="H7460" s="20" t="s">
        <v>103</v>
      </c>
    </row>
    <row r="7461" customFormat="false" ht="15.75" hidden="false" customHeight="false" outlineLevel="0" collapsed="false">
      <c r="A7461" s="20" t="s">
        <v>14262</v>
      </c>
      <c r="B7461" s="20" t="s">
        <v>14175</v>
      </c>
      <c r="C7461" s="20" t="s">
        <v>14261</v>
      </c>
      <c r="H7461" s="20" t="s">
        <v>103</v>
      </c>
    </row>
    <row r="7462" customFormat="false" ht="15.75" hidden="false" customHeight="false" outlineLevel="0" collapsed="false">
      <c r="A7462" s="20" t="s">
        <v>14263</v>
      </c>
      <c r="B7462" s="20" t="s">
        <v>14175</v>
      </c>
      <c r="C7462" s="20" t="s">
        <v>14264</v>
      </c>
      <c r="H7462" s="20" t="s">
        <v>103</v>
      </c>
    </row>
    <row r="7463" customFormat="false" ht="15.75" hidden="false" customHeight="false" outlineLevel="0" collapsed="false">
      <c r="A7463" s="20" t="s">
        <v>14265</v>
      </c>
      <c r="B7463" s="20" t="s">
        <v>14175</v>
      </c>
      <c r="C7463" s="20" t="s">
        <v>14264</v>
      </c>
      <c r="H7463" s="20" t="s">
        <v>103</v>
      </c>
    </row>
    <row r="7464" customFormat="false" ht="15.75" hidden="false" customHeight="false" outlineLevel="0" collapsed="false">
      <c r="A7464" s="20" t="s">
        <v>14266</v>
      </c>
      <c r="B7464" s="20" t="s">
        <v>14175</v>
      </c>
      <c r="C7464" s="20" t="s">
        <v>14267</v>
      </c>
      <c r="H7464" s="20" t="s">
        <v>103</v>
      </c>
    </row>
    <row r="7465" customFormat="false" ht="15.75" hidden="false" customHeight="false" outlineLevel="0" collapsed="false">
      <c r="A7465" s="20" t="s">
        <v>14268</v>
      </c>
      <c r="B7465" s="20" t="s">
        <v>14175</v>
      </c>
      <c r="C7465" s="20" t="s">
        <v>14267</v>
      </c>
      <c r="H7465" s="20" t="s">
        <v>103</v>
      </c>
    </row>
    <row r="7466" customFormat="false" ht="15.75" hidden="false" customHeight="false" outlineLevel="0" collapsed="false">
      <c r="A7466" s="20" t="s">
        <v>14269</v>
      </c>
      <c r="B7466" s="20" t="s">
        <v>14175</v>
      </c>
      <c r="C7466" s="20" t="s">
        <v>14270</v>
      </c>
      <c r="H7466" s="20" t="s">
        <v>103</v>
      </c>
    </row>
    <row r="7467" customFormat="false" ht="15.75" hidden="false" customHeight="false" outlineLevel="0" collapsed="false">
      <c r="A7467" s="20" t="s">
        <v>14271</v>
      </c>
      <c r="B7467" s="20" t="s">
        <v>14175</v>
      </c>
      <c r="C7467" s="20" t="s">
        <v>14270</v>
      </c>
      <c r="H7467" s="20" t="s">
        <v>103</v>
      </c>
    </row>
    <row r="7468" customFormat="false" ht="15.75" hidden="false" customHeight="false" outlineLevel="0" collapsed="false">
      <c r="A7468" s="20" t="s">
        <v>14272</v>
      </c>
      <c r="B7468" s="20" t="s">
        <v>14175</v>
      </c>
      <c r="C7468" s="20" t="s">
        <v>14273</v>
      </c>
      <c r="H7468" s="20" t="s">
        <v>103</v>
      </c>
    </row>
    <row r="7469" customFormat="false" ht="15.75" hidden="false" customHeight="false" outlineLevel="0" collapsed="false">
      <c r="A7469" s="20" t="s">
        <v>14274</v>
      </c>
      <c r="B7469" s="20" t="s">
        <v>14175</v>
      </c>
      <c r="C7469" s="20" t="s">
        <v>14273</v>
      </c>
      <c r="H7469" s="20" t="s">
        <v>103</v>
      </c>
    </row>
    <row r="7470" customFormat="false" ht="15.75" hidden="false" customHeight="false" outlineLevel="0" collapsed="false">
      <c r="A7470" s="20" t="s">
        <v>14275</v>
      </c>
      <c r="B7470" s="20" t="s">
        <v>14175</v>
      </c>
      <c r="C7470" s="20" t="s">
        <v>14276</v>
      </c>
      <c r="H7470" s="20" t="s">
        <v>103</v>
      </c>
    </row>
    <row r="7471" customFormat="false" ht="15.75" hidden="false" customHeight="false" outlineLevel="0" collapsed="false">
      <c r="A7471" s="20" t="s">
        <v>14277</v>
      </c>
      <c r="B7471" s="20" t="s">
        <v>14175</v>
      </c>
      <c r="C7471" s="20" t="s">
        <v>14276</v>
      </c>
      <c r="H7471" s="20" t="s">
        <v>103</v>
      </c>
    </row>
    <row r="7472" customFormat="false" ht="15.75" hidden="false" customHeight="false" outlineLevel="0" collapsed="false">
      <c r="A7472" s="20" t="s">
        <v>14278</v>
      </c>
      <c r="B7472" s="20" t="s">
        <v>14175</v>
      </c>
      <c r="C7472" s="20" t="s">
        <v>14279</v>
      </c>
      <c r="H7472" s="20" t="s">
        <v>103</v>
      </c>
    </row>
    <row r="7473" customFormat="false" ht="15.75" hidden="false" customHeight="false" outlineLevel="0" collapsed="false">
      <c r="A7473" s="20" t="s">
        <v>14280</v>
      </c>
      <c r="B7473" s="20" t="s">
        <v>14175</v>
      </c>
      <c r="C7473" s="20" t="s">
        <v>14279</v>
      </c>
      <c r="H7473" s="20" t="s">
        <v>103</v>
      </c>
    </row>
    <row r="7474" customFormat="false" ht="15.75" hidden="false" customHeight="false" outlineLevel="0" collapsed="false">
      <c r="A7474" s="20" t="s">
        <v>14281</v>
      </c>
      <c r="B7474" s="20" t="s">
        <v>14175</v>
      </c>
      <c r="C7474" s="20" t="s">
        <v>14282</v>
      </c>
      <c r="H7474" s="20" t="s">
        <v>103</v>
      </c>
    </row>
    <row r="7475" customFormat="false" ht="15.75" hidden="false" customHeight="false" outlineLevel="0" collapsed="false">
      <c r="A7475" s="20" t="s">
        <v>14283</v>
      </c>
      <c r="B7475" s="20" t="s">
        <v>14175</v>
      </c>
      <c r="C7475" s="20" t="s">
        <v>14282</v>
      </c>
      <c r="H7475" s="20" t="s">
        <v>103</v>
      </c>
    </row>
    <row r="7476" customFormat="false" ht="15.75" hidden="false" customHeight="false" outlineLevel="0" collapsed="false">
      <c r="A7476" s="20" t="s">
        <v>14284</v>
      </c>
      <c r="B7476" s="20" t="s">
        <v>14175</v>
      </c>
      <c r="C7476" s="20" t="s">
        <v>14285</v>
      </c>
      <c r="H7476" s="20" t="s">
        <v>103</v>
      </c>
    </row>
    <row r="7477" customFormat="false" ht="15.75" hidden="false" customHeight="false" outlineLevel="0" collapsed="false">
      <c r="A7477" s="20" t="s">
        <v>14286</v>
      </c>
      <c r="B7477" s="20" t="s">
        <v>14175</v>
      </c>
      <c r="C7477" s="20" t="s">
        <v>14285</v>
      </c>
      <c r="H7477" s="20" t="s">
        <v>103</v>
      </c>
    </row>
    <row r="7478" customFormat="false" ht="15.75" hidden="false" customHeight="false" outlineLevel="0" collapsed="false">
      <c r="A7478" s="20" t="s">
        <v>14287</v>
      </c>
      <c r="B7478" s="20" t="s">
        <v>14175</v>
      </c>
      <c r="C7478" s="20" t="s">
        <v>14288</v>
      </c>
      <c r="H7478" s="20" t="s">
        <v>103</v>
      </c>
    </row>
    <row r="7479" customFormat="false" ht="15.75" hidden="false" customHeight="false" outlineLevel="0" collapsed="false">
      <c r="A7479" s="20" t="s">
        <v>14289</v>
      </c>
      <c r="B7479" s="20" t="s">
        <v>14175</v>
      </c>
      <c r="C7479" s="20" t="s">
        <v>14288</v>
      </c>
      <c r="H7479" s="20" t="s">
        <v>103</v>
      </c>
    </row>
    <row r="7480" customFormat="false" ht="15.75" hidden="false" customHeight="false" outlineLevel="0" collapsed="false">
      <c r="A7480" s="20" t="s">
        <v>14290</v>
      </c>
      <c r="B7480" s="20" t="s">
        <v>14175</v>
      </c>
      <c r="C7480" s="20" t="s">
        <v>14291</v>
      </c>
      <c r="H7480" s="20" t="s">
        <v>103</v>
      </c>
    </row>
    <row r="7481" customFormat="false" ht="15.75" hidden="false" customHeight="false" outlineLevel="0" collapsed="false">
      <c r="A7481" s="20" t="s">
        <v>14292</v>
      </c>
      <c r="B7481" s="20" t="s">
        <v>14175</v>
      </c>
      <c r="C7481" s="20" t="s">
        <v>14291</v>
      </c>
      <c r="H7481" s="20" t="s">
        <v>103</v>
      </c>
    </row>
    <row r="7482" customFormat="false" ht="15.75" hidden="false" customHeight="false" outlineLevel="0" collapsed="false">
      <c r="A7482" s="20" t="s">
        <v>14293</v>
      </c>
      <c r="B7482" s="20" t="s">
        <v>14175</v>
      </c>
      <c r="C7482" s="20" t="s">
        <v>14294</v>
      </c>
      <c r="H7482" s="20" t="s">
        <v>103</v>
      </c>
    </row>
    <row r="7483" customFormat="false" ht="15.75" hidden="false" customHeight="false" outlineLevel="0" collapsed="false">
      <c r="A7483" s="20" t="s">
        <v>14295</v>
      </c>
      <c r="B7483" s="20" t="s">
        <v>14175</v>
      </c>
      <c r="C7483" s="20" t="s">
        <v>14294</v>
      </c>
      <c r="H7483" s="20" t="s">
        <v>103</v>
      </c>
    </row>
    <row r="7484" customFormat="false" ht="15.75" hidden="false" customHeight="false" outlineLevel="0" collapsed="false">
      <c r="A7484" s="20" t="s">
        <v>14296</v>
      </c>
      <c r="B7484" s="20" t="s">
        <v>14175</v>
      </c>
      <c r="C7484" s="20" t="s">
        <v>14297</v>
      </c>
      <c r="H7484" s="20" t="s">
        <v>103</v>
      </c>
    </row>
    <row r="7485" customFormat="false" ht="15.75" hidden="false" customHeight="false" outlineLevel="0" collapsed="false">
      <c r="A7485" s="20" t="s">
        <v>14298</v>
      </c>
      <c r="B7485" s="20" t="s">
        <v>14175</v>
      </c>
      <c r="C7485" s="20" t="s">
        <v>14297</v>
      </c>
      <c r="H7485" s="20" t="s">
        <v>103</v>
      </c>
    </row>
    <row r="7486" customFormat="false" ht="15.75" hidden="false" customHeight="false" outlineLevel="0" collapsed="false">
      <c r="A7486" s="20" t="s">
        <v>14299</v>
      </c>
      <c r="B7486" s="20" t="s">
        <v>14175</v>
      </c>
      <c r="C7486" s="20" t="s">
        <v>14300</v>
      </c>
      <c r="H7486" s="20" t="s">
        <v>103</v>
      </c>
    </row>
    <row r="7487" customFormat="false" ht="15.75" hidden="false" customHeight="false" outlineLevel="0" collapsed="false">
      <c r="A7487" s="20" t="s">
        <v>14301</v>
      </c>
      <c r="B7487" s="20" t="s">
        <v>14175</v>
      </c>
      <c r="C7487" s="20" t="s">
        <v>14300</v>
      </c>
      <c r="H7487" s="20" t="s">
        <v>103</v>
      </c>
    </row>
    <row r="7488" customFormat="false" ht="15.75" hidden="false" customHeight="false" outlineLevel="0" collapsed="false">
      <c r="A7488" s="20" t="s">
        <v>14302</v>
      </c>
      <c r="B7488" s="20" t="s">
        <v>14175</v>
      </c>
      <c r="C7488" s="20" t="s">
        <v>14303</v>
      </c>
      <c r="H7488" s="20" t="s">
        <v>103</v>
      </c>
    </row>
    <row r="7489" customFormat="false" ht="15.75" hidden="false" customHeight="false" outlineLevel="0" collapsed="false">
      <c r="A7489" s="20" t="s">
        <v>14304</v>
      </c>
      <c r="B7489" s="20" t="s">
        <v>14175</v>
      </c>
      <c r="C7489" s="20" t="s">
        <v>14303</v>
      </c>
      <c r="H7489" s="20" t="s">
        <v>103</v>
      </c>
    </row>
    <row r="7490" customFormat="false" ht="15.75" hidden="false" customHeight="false" outlineLevel="0" collapsed="false">
      <c r="A7490" s="20" t="s">
        <v>14305</v>
      </c>
      <c r="B7490" s="20" t="s">
        <v>14175</v>
      </c>
      <c r="C7490" s="20" t="s">
        <v>14306</v>
      </c>
      <c r="H7490" s="20" t="s">
        <v>103</v>
      </c>
    </row>
    <row r="7491" customFormat="false" ht="15.75" hidden="false" customHeight="false" outlineLevel="0" collapsed="false">
      <c r="A7491" s="20" t="s">
        <v>14307</v>
      </c>
      <c r="B7491" s="20" t="s">
        <v>14175</v>
      </c>
      <c r="C7491" s="20" t="s">
        <v>14306</v>
      </c>
      <c r="H7491" s="20" t="s">
        <v>103</v>
      </c>
    </row>
    <row r="7492" customFormat="false" ht="15.75" hidden="false" customHeight="false" outlineLevel="0" collapsed="false">
      <c r="A7492" s="20" t="s">
        <v>14308</v>
      </c>
      <c r="B7492" s="20" t="s">
        <v>14175</v>
      </c>
      <c r="C7492" s="20" t="s">
        <v>14309</v>
      </c>
      <c r="H7492" s="20" t="s">
        <v>103</v>
      </c>
    </row>
    <row r="7493" customFormat="false" ht="15.75" hidden="false" customHeight="false" outlineLevel="0" collapsed="false">
      <c r="A7493" s="20" t="s">
        <v>14310</v>
      </c>
      <c r="B7493" s="20" t="s">
        <v>14175</v>
      </c>
      <c r="C7493" s="20" t="s">
        <v>14309</v>
      </c>
      <c r="H7493" s="20" t="s">
        <v>103</v>
      </c>
    </row>
    <row r="7494" customFormat="false" ht="15.75" hidden="false" customHeight="false" outlineLevel="0" collapsed="false">
      <c r="A7494" s="20" t="s">
        <v>14311</v>
      </c>
      <c r="B7494" s="20" t="s">
        <v>14175</v>
      </c>
      <c r="C7494" s="20" t="s">
        <v>14312</v>
      </c>
      <c r="H7494" s="20" t="s">
        <v>103</v>
      </c>
    </row>
    <row r="7495" customFormat="false" ht="15.75" hidden="false" customHeight="false" outlineLevel="0" collapsed="false">
      <c r="A7495" s="20" t="s">
        <v>14313</v>
      </c>
      <c r="B7495" s="20" t="s">
        <v>14175</v>
      </c>
      <c r="C7495" s="20" t="s">
        <v>14312</v>
      </c>
      <c r="H7495" s="20" t="s">
        <v>103</v>
      </c>
    </row>
    <row r="7496" customFormat="false" ht="15.75" hidden="false" customHeight="false" outlineLevel="0" collapsed="false">
      <c r="A7496" s="20" t="s">
        <v>14314</v>
      </c>
      <c r="B7496" s="20" t="s">
        <v>14175</v>
      </c>
      <c r="C7496" s="20" t="s">
        <v>14315</v>
      </c>
      <c r="H7496" s="20" t="s">
        <v>103</v>
      </c>
    </row>
    <row r="7497" customFormat="false" ht="15.75" hidden="false" customHeight="false" outlineLevel="0" collapsed="false">
      <c r="A7497" s="20" t="s">
        <v>14316</v>
      </c>
      <c r="B7497" s="20" t="s">
        <v>14175</v>
      </c>
      <c r="C7497" s="20" t="s">
        <v>14315</v>
      </c>
      <c r="H7497" s="20" t="s">
        <v>103</v>
      </c>
    </row>
    <row r="7498" customFormat="false" ht="15.75" hidden="false" customHeight="false" outlineLevel="0" collapsed="false">
      <c r="A7498" s="20" t="s">
        <v>14317</v>
      </c>
      <c r="B7498" s="20" t="s">
        <v>14175</v>
      </c>
      <c r="C7498" s="20" t="s">
        <v>14318</v>
      </c>
      <c r="H7498" s="20" t="s">
        <v>103</v>
      </c>
    </row>
    <row r="7499" customFormat="false" ht="15.75" hidden="false" customHeight="false" outlineLevel="0" collapsed="false">
      <c r="A7499" s="20" t="s">
        <v>14319</v>
      </c>
      <c r="B7499" s="20" t="s">
        <v>14175</v>
      </c>
      <c r="C7499" s="20" t="s">
        <v>14318</v>
      </c>
      <c r="H7499" s="20" t="s">
        <v>103</v>
      </c>
    </row>
    <row r="7500" customFormat="false" ht="15.75" hidden="false" customHeight="false" outlineLevel="0" collapsed="false">
      <c r="A7500" s="20" t="s">
        <v>14320</v>
      </c>
      <c r="B7500" s="20" t="s">
        <v>14175</v>
      </c>
      <c r="C7500" s="20" t="s">
        <v>14321</v>
      </c>
      <c r="H7500" s="20" t="s">
        <v>103</v>
      </c>
    </row>
    <row r="7501" customFormat="false" ht="15.75" hidden="false" customHeight="false" outlineLevel="0" collapsed="false">
      <c r="A7501" s="20" t="s">
        <v>14322</v>
      </c>
      <c r="B7501" s="20" t="s">
        <v>14175</v>
      </c>
      <c r="C7501" s="20" t="s">
        <v>14321</v>
      </c>
      <c r="H7501" s="20" t="s">
        <v>103</v>
      </c>
    </row>
    <row r="7502" customFormat="false" ht="15.75" hidden="false" customHeight="false" outlineLevel="0" collapsed="false">
      <c r="A7502" s="20" t="s">
        <v>14323</v>
      </c>
      <c r="B7502" s="20" t="s">
        <v>14175</v>
      </c>
      <c r="C7502" s="20" t="s">
        <v>14324</v>
      </c>
      <c r="H7502" s="20" t="s">
        <v>103</v>
      </c>
    </row>
    <row r="7503" customFormat="false" ht="15.75" hidden="false" customHeight="false" outlineLevel="0" collapsed="false">
      <c r="A7503" s="20" t="s">
        <v>14325</v>
      </c>
      <c r="B7503" s="20" t="s">
        <v>14175</v>
      </c>
      <c r="C7503" s="20" t="s">
        <v>14324</v>
      </c>
      <c r="H7503" s="20" t="s">
        <v>103</v>
      </c>
    </row>
    <row r="7504" customFormat="false" ht="15.75" hidden="false" customHeight="false" outlineLevel="0" collapsed="false">
      <c r="A7504" s="20" t="s">
        <v>14326</v>
      </c>
      <c r="B7504" s="20" t="s">
        <v>14175</v>
      </c>
      <c r="C7504" s="20" t="s">
        <v>14327</v>
      </c>
      <c r="H7504" s="20" t="s">
        <v>103</v>
      </c>
    </row>
    <row r="7505" customFormat="false" ht="15.75" hidden="false" customHeight="false" outlineLevel="0" collapsed="false">
      <c r="A7505" s="20" t="s">
        <v>14328</v>
      </c>
      <c r="B7505" s="20" t="s">
        <v>14175</v>
      </c>
      <c r="C7505" s="20" t="s">
        <v>14327</v>
      </c>
      <c r="H7505" s="20" t="s">
        <v>103</v>
      </c>
    </row>
    <row r="7506" customFormat="false" ht="15.75" hidden="false" customHeight="false" outlineLevel="0" collapsed="false">
      <c r="A7506" s="20" t="s">
        <v>14329</v>
      </c>
      <c r="B7506" s="20" t="s">
        <v>14175</v>
      </c>
      <c r="C7506" s="20" t="s">
        <v>14330</v>
      </c>
      <c r="H7506" s="20" t="s">
        <v>103</v>
      </c>
    </row>
    <row r="7507" customFormat="false" ht="15.75" hidden="false" customHeight="false" outlineLevel="0" collapsed="false">
      <c r="A7507" s="20" t="s">
        <v>14331</v>
      </c>
      <c r="B7507" s="20" t="s">
        <v>14175</v>
      </c>
      <c r="C7507" s="20" t="s">
        <v>14330</v>
      </c>
      <c r="H7507" s="20" t="s">
        <v>103</v>
      </c>
    </row>
    <row r="7508" customFormat="false" ht="15.75" hidden="false" customHeight="false" outlineLevel="0" collapsed="false">
      <c r="A7508" s="20" t="s">
        <v>14332</v>
      </c>
      <c r="B7508" s="20" t="s">
        <v>14175</v>
      </c>
      <c r="C7508" s="20" t="s">
        <v>14333</v>
      </c>
      <c r="H7508" s="20" t="s">
        <v>103</v>
      </c>
    </row>
    <row r="7509" customFormat="false" ht="15.75" hidden="false" customHeight="false" outlineLevel="0" collapsed="false">
      <c r="A7509" s="20" t="s">
        <v>14334</v>
      </c>
      <c r="B7509" s="20" t="s">
        <v>14175</v>
      </c>
      <c r="C7509" s="20" t="s">
        <v>14333</v>
      </c>
      <c r="H7509" s="20" t="s">
        <v>103</v>
      </c>
    </row>
    <row r="7510" customFormat="false" ht="15.75" hidden="false" customHeight="false" outlineLevel="0" collapsed="false">
      <c r="A7510" s="20" t="s">
        <v>14335</v>
      </c>
      <c r="B7510" s="20" t="s">
        <v>14175</v>
      </c>
      <c r="C7510" s="20" t="s">
        <v>14336</v>
      </c>
      <c r="H7510" s="20" t="s">
        <v>103</v>
      </c>
    </row>
    <row r="7511" customFormat="false" ht="15.75" hidden="false" customHeight="false" outlineLevel="0" collapsed="false">
      <c r="A7511" s="20" t="s">
        <v>14337</v>
      </c>
      <c r="B7511" s="20" t="s">
        <v>14175</v>
      </c>
      <c r="C7511" s="20" t="s">
        <v>14336</v>
      </c>
      <c r="H7511" s="20" t="s">
        <v>103</v>
      </c>
    </row>
    <row r="7512" customFormat="false" ht="15.75" hidden="false" customHeight="false" outlineLevel="0" collapsed="false">
      <c r="A7512" s="20" t="s">
        <v>14338</v>
      </c>
      <c r="B7512" s="20" t="s">
        <v>14175</v>
      </c>
      <c r="C7512" s="20" t="s">
        <v>14339</v>
      </c>
      <c r="H7512" s="20" t="s">
        <v>103</v>
      </c>
    </row>
    <row r="7513" customFormat="false" ht="15.75" hidden="false" customHeight="false" outlineLevel="0" collapsed="false">
      <c r="A7513" s="20" t="s">
        <v>14340</v>
      </c>
      <c r="B7513" s="20" t="s">
        <v>14175</v>
      </c>
      <c r="C7513" s="20" t="s">
        <v>14339</v>
      </c>
      <c r="H7513" s="20" t="s">
        <v>103</v>
      </c>
    </row>
    <row r="7514" customFormat="false" ht="15.75" hidden="false" customHeight="false" outlineLevel="0" collapsed="false">
      <c r="A7514" s="20" t="s">
        <v>14341</v>
      </c>
      <c r="B7514" s="20" t="s">
        <v>14175</v>
      </c>
      <c r="C7514" s="20" t="s">
        <v>14342</v>
      </c>
      <c r="H7514" s="20" t="s">
        <v>103</v>
      </c>
    </row>
    <row r="7515" customFormat="false" ht="15.75" hidden="false" customHeight="false" outlineLevel="0" collapsed="false">
      <c r="A7515" s="20" t="s">
        <v>14343</v>
      </c>
      <c r="B7515" s="20" t="s">
        <v>14175</v>
      </c>
      <c r="C7515" s="20" t="s">
        <v>14342</v>
      </c>
      <c r="H7515" s="20" t="s">
        <v>103</v>
      </c>
    </row>
    <row r="7516" customFormat="false" ht="15.75" hidden="false" customHeight="false" outlineLevel="0" collapsed="false">
      <c r="A7516" s="20" t="s">
        <v>14344</v>
      </c>
      <c r="B7516" s="20" t="s">
        <v>14175</v>
      </c>
      <c r="C7516" s="20" t="s">
        <v>14345</v>
      </c>
      <c r="H7516" s="20" t="s">
        <v>103</v>
      </c>
    </row>
    <row r="7517" customFormat="false" ht="15.75" hidden="false" customHeight="false" outlineLevel="0" collapsed="false">
      <c r="A7517" s="20" t="s">
        <v>14346</v>
      </c>
      <c r="B7517" s="20" t="s">
        <v>14175</v>
      </c>
      <c r="C7517" s="20" t="s">
        <v>14345</v>
      </c>
      <c r="H7517" s="20" t="s">
        <v>103</v>
      </c>
    </row>
    <row r="7518" customFormat="false" ht="15.75" hidden="false" customHeight="false" outlineLevel="0" collapsed="false">
      <c r="A7518" s="20" t="s">
        <v>14347</v>
      </c>
      <c r="B7518" s="20" t="s">
        <v>14175</v>
      </c>
      <c r="C7518" s="20" t="s">
        <v>14348</v>
      </c>
      <c r="H7518" s="20" t="s">
        <v>103</v>
      </c>
    </row>
    <row r="7519" customFormat="false" ht="15.75" hidden="false" customHeight="false" outlineLevel="0" collapsed="false">
      <c r="A7519" s="20" t="s">
        <v>14349</v>
      </c>
      <c r="B7519" s="20" t="s">
        <v>14175</v>
      </c>
      <c r="C7519" s="20" t="s">
        <v>14348</v>
      </c>
      <c r="H7519" s="20" t="s">
        <v>103</v>
      </c>
    </row>
    <row r="7520" customFormat="false" ht="15.75" hidden="false" customHeight="false" outlineLevel="0" collapsed="false">
      <c r="A7520" s="20" t="s">
        <v>14350</v>
      </c>
      <c r="B7520" s="20" t="s">
        <v>14175</v>
      </c>
      <c r="C7520" s="20" t="s">
        <v>14351</v>
      </c>
      <c r="H7520" s="20" t="s">
        <v>103</v>
      </c>
    </row>
    <row r="7521" customFormat="false" ht="15.75" hidden="false" customHeight="false" outlineLevel="0" collapsed="false">
      <c r="A7521" s="20" t="s">
        <v>14352</v>
      </c>
      <c r="B7521" s="20" t="s">
        <v>14175</v>
      </c>
      <c r="C7521" s="20" t="s">
        <v>14351</v>
      </c>
      <c r="H7521" s="20" t="s">
        <v>103</v>
      </c>
    </row>
    <row r="7522" customFormat="false" ht="15.75" hidden="false" customHeight="false" outlineLevel="0" collapsed="false">
      <c r="A7522" s="20" t="s">
        <v>14353</v>
      </c>
      <c r="B7522" s="20" t="s">
        <v>14175</v>
      </c>
      <c r="C7522" s="20" t="s">
        <v>14354</v>
      </c>
      <c r="H7522" s="20" t="s">
        <v>103</v>
      </c>
    </row>
    <row r="7523" customFormat="false" ht="15.75" hidden="false" customHeight="false" outlineLevel="0" collapsed="false">
      <c r="A7523" s="20" t="s">
        <v>14355</v>
      </c>
      <c r="B7523" s="20" t="s">
        <v>14175</v>
      </c>
      <c r="C7523" s="20" t="s">
        <v>14354</v>
      </c>
      <c r="H7523" s="20" t="s">
        <v>103</v>
      </c>
    </row>
    <row r="7524" customFormat="false" ht="15.75" hidden="false" customHeight="false" outlineLevel="0" collapsed="false">
      <c r="A7524" s="20" t="s">
        <v>14356</v>
      </c>
      <c r="B7524" s="20" t="s">
        <v>14175</v>
      </c>
      <c r="C7524" s="20" t="s">
        <v>14357</v>
      </c>
      <c r="H7524" s="20" t="s">
        <v>103</v>
      </c>
    </row>
    <row r="7525" customFormat="false" ht="15.75" hidden="false" customHeight="false" outlineLevel="0" collapsed="false">
      <c r="A7525" s="20" t="s">
        <v>14358</v>
      </c>
      <c r="B7525" s="20" t="s">
        <v>14175</v>
      </c>
      <c r="C7525" s="20" t="s">
        <v>14357</v>
      </c>
      <c r="H7525" s="20" t="s">
        <v>103</v>
      </c>
    </row>
    <row r="7526" customFormat="false" ht="15.75" hidden="false" customHeight="false" outlineLevel="0" collapsed="false">
      <c r="A7526" s="20" t="s">
        <v>14359</v>
      </c>
      <c r="B7526" s="20" t="s">
        <v>14175</v>
      </c>
      <c r="C7526" s="20" t="s">
        <v>14360</v>
      </c>
      <c r="H7526" s="20" t="s">
        <v>103</v>
      </c>
    </row>
    <row r="7527" customFormat="false" ht="15.75" hidden="false" customHeight="false" outlineLevel="0" collapsed="false">
      <c r="A7527" s="20" t="s">
        <v>14361</v>
      </c>
      <c r="B7527" s="20" t="s">
        <v>14175</v>
      </c>
      <c r="C7527" s="20" t="s">
        <v>14360</v>
      </c>
      <c r="H7527" s="20" t="s">
        <v>103</v>
      </c>
    </row>
    <row r="7528" customFormat="false" ht="15.75" hidden="false" customHeight="false" outlineLevel="0" collapsed="false">
      <c r="A7528" s="20" t="s">
        <v>14362</v>
      </c>
      <c r="B7528" s="20" t="s">
        <v>14175</v>
      </c>
      <c r="C7528" s="20" t="s">
        <v>14363</v>
      </c>
      <c r="H7528" s="20" t="s">
        <v>103</v>
      </c>
    </row>
    <row r="7529" customFormat="false" ht="15.75" hidden="false" customHeight="false" outlineLevel="0" collapsed="false">
      <c r="A7529" s="20" t="s">
        <v>14364</v>
      </c>
      <c r="B7529" s="20" t="s">
        <v>14175</v>
      </c>
      <c r="C7529" s="20" t="s">
        <v>14363</v>
      </c>
      <c r="H7529" s="20" t="s">
        <v>103</v>
      </c>
    </row>
    <row r="7530" customFormat="false" ht="15.75" hidden="false" customHeight="false" outlineLevel="0" collapsed="false">
      <c r="A7530" s="20" t="s">
        <v>14365</v>
      </c>
      <c r="B7530" s="20" t="s">
        <v>14175</v>
      </c>
      <c r="C7530" s="20" t="s">
        <v>14366</v>
      </c>
      <c r="H7530" s="20" t="s">
        <v>103</v>
      </c>
    </row>
    <row r="7531" customFormat="false" ht="15.75" hidden="false" customHeight="false" outlineLevel="0" collapsed="false">
      <c r="A7531" s="20" t="s">
        <v>14367</v>
      </c>
      <c r="B7531" s="20" t="s">
        <v>14175</v>
      </c>
      <c r="C7531" s="20" t="s">
        <v>14366</v>
      </c>
      <c r="H7531" s="20" t="s">
        <v>103</v>
      </c>
    </row>
    <row r="7532" customFormat="false" ht="15.75" hidden="false" customHeight="false" outlineLevel="0" collapsed="false">
      <c r="A7532" s="20" t="s">
        <v>14368</v>
      </c>
      <c r="B7532" s="20" t="s">
        <v>14175</v>
      </c>
      <c r="C7532" s="20" t="s">
        <v>14369</v>
      </c>
      <c r="H7532" s="20" t="s">
        <v>103</v>
      </c>
    </row>
    <row r="7533" customFormat="false" ht="15.75" hidden="false" customHeight="false" outlineLevel="0" collapsed="false">
      <c r="A7533" s="20" t="s">
        <v>14370</v>
      </c>
      <c r="B7533" s="20" t="s">
        <v>14175</v>
      </c>
      <c r="C7533" s="20" t="s">
        <v>14369</v>
      </c>
      <c r="H7533" s="20" t="s">
        <v>103</v>
      </c>
    </row>
    <row r="7534" customFormat="false" ht="15.75" hidden="false" customHeight="false" outlineLevel="0" collapsed="false">
      <c r="A7534" s="20" t="s">
        <v>14371</v>
      </c>
      <c r="B7534" s="20" t="s">
        <v>14175</v>
      </c>
      <c r="C7534" s="20" t="s">
        <v>14372</v>
      </c>
      <c r="H7534" s="20" t="s">
        <v>103</v>
      </c>
    </row>
    <row r="7535" customFormat="false" ht="15.75" hidden="false" customHeight="false" outlineLevel="0" collapsed="false">
      <c r="A7535" s="20" t="s">
        <v>14373</v>
      </c>
      <c r="B7535" s="20" t="s">
        <v>14175</v>
      </c>
      <c r="C7535" s="20" t="s">
        <v>14372</v>
      </c>
      <c r="H7535" s="20" t="s">
        <v>103</v>
      </c>
    </row>
    <row r="7536" customFormat="false" ht="15.75" hidden="false" customHeight="false" outlineLevel="0" collapsed="false">
      <c r="A7536" s="20" t="s">
        <v>14374</v>
      </c>
      <c r="B7536" s="20" t="s">
        <v>14175</v>
      </c>
      <c r="C7536" s="20" t="s">
        <v>14375</v>
      </c>
      <c r="H7536" s="20" t="s">
        <v>103</v>
      </c>
    </row>
    <row r="7537" customFormat="false" ht="15.75" hidden="false" customHeight="false" outlineLevel="0" collapsed="false">
      <c r="A7537" s="20" t="s">
        <v>14376</v>
      </c>
      <c r="B7537" s="20" t="s">
        <v>14175</v>
      </c>
      <c r="C7537" s="20" t="s">
        <v>14375</v>
      </c>
      <c r="H7537" s="20" t="s">
        <v>103</v>
      </c>
    </row>
    <row r="7538" customFormat="false" ht="15.75" hidden="false" customHeight="false" outlineLevel="0" collapsed="false">
      <c r="A7538" s="20" t="s">
        <v>14377</v>
      </c>
      <c r="B7538" s="20" t="s">
        <v>14378</v>
      </c>
      <c r="C7538" s="20" t="s">
        <v>14379</v>
      </c>
      <c r="H7538" s="20" t="s">
        <v>49</v>
      </c>
    </row>
    <row r="7539" customFormat="false" ht="15.75" hidden="false" customHeight="false" outlineLevel="0" collapsed="false">
      <c r="A7539" s="20" t="s">
        <v>14380</v>
      </c>
      <c r="B7539" s="20" t="s">
        <v>14378</v>
      </c>
      <c r="C7539" s="20" t="s">
        <v>14379</v>
      </c>
      <c r="H7539" s="20" t="s">
        <v>49</v>
      </c>
    </row>
    <row r="7540" customFormat="false" ht="15.75" hidden="false" customHeight="false" outlineLevel="0" collapsed="false">
      <c r="A7540" s="20" t="s">
        <v>14381</v>
      </c>
      <c r="B7540" s="20" t="s">
        <v>14378</v>
      </c>
      <c r="C7540" s="20" t="s">
        <v>14382</v>
      </c>
      <c r="H7540" s="20" t="s">
        <v>49</v>
      </c>
    </row>
    <row r="7541" customFormat="false" ht="15.75" hidden="false" customHeight="false" outlineLevel="0" collapsed="false">
      <c r="A7541" s="20" t="s">
        <v>14383</v>
      </c>
      <c r="B7541" s="20" t="s">
        <v>14378</v>
      </c>
      <c r="C7541" s="20" t="s">
        <v>14382</v>
      </c>
      <c r="H7541" s="20" t="s">
        <v>49</v>
      </c>
    </row>
    <row r="7542" customFormat="false" ht="15.75" hidden="false" customHeight="false" outlineLevel="0" collapsed="false">
      <c r="A7542" s="20" t="s">
        <v>14384</v>
      </c>
      <c r="B7542" s="20" t="s">
        <v>14378</v>
      </c>
      <c r="C7542" s="20" t="s">
        <v>14385</v>
      </c>
      <c r="H7542" s="20" t="s">
        <v>49</v>
      </c>
    </row>
    <row r="7543" customFormat="false" ht="15.75" hidden="false" customHeight="false" outlineLevel="0" collapsed="false">
      <c r="A7543" s="20" t="s">
        <v>14386</v>
      </c>
      <c r="B7543" s="20" t="s">
        <v>14378</v>
      </c>
      <c r="C7543" s="20" t="s">
        <v>14385</v>
      </c>
      <c r="H7543" s="20" t="s">
        <v>49</v>
      </c>
    </row>
    <row r="7544" customFormat="false" ht="15.75" hidden="false" customHeight="false" outlineLevel="0" collapsed="false">
      <c r="A7544" s="20" t="s">
        <v>14387</v>
      </c>
      <c r="B7544" s="20" t="s">
        <v>14378</v>
      </c>
      <c r="C7544" s="20" t="s">
        <v>14388</v>
      </c>
      <c r="H7544" s="20" t="s">
        <v>49</v>
      </c>
    </row>
    <row r="7545" customFormat="false" ht="15.75" hidden="false" customHeight="false" outlineLevel="0" collapsed="false">
      <c r="A7545" s="20" t="s">
        <v>14389</v>
      </c>
      <c r="B7545" s="20" t="s">
        <v>14378</v>
      </c>
      <c r="C7545" s="20" t="s">
        <v>14388</v>
      </c>
      <c r="H7545" s="20" t="s">
        <v>49</v>
      </c>
    </row>
    <row r="7546" customFormat="false" ht="15.75" hidden="false" customHeight="false" outlineLevel="0" collapsed="false">
      <c r="A7546" s="20" t="s">
        <v>14390</v>
      </c>
      <c r="B7546" s="20" t="s">
        <v>14378</v>
      </c>
      <c r="C7546" s="20" t="s">
        <v>14391</v>
      </c>
      <c r="H7546" s="20" t="s">
        <v>49</v>
      </c>
    </row>
    <row r="7547" customFormat="false" ht="15.75" hidden="false" customHeight="false" outlineLevel="0" collapsed="false">
      <c r="A7547" s="20" t="s">
        <v>14392</v>
      </c>
      <c r="B7547" s="20" t="s">
        <v>14378</v>
      </c>
      <c r="C7547" s="20" t="s">
        <v>14391</v>
      </c>
      <c r="H7547" s="20" t="s">
        <v>49</v>
      </c>
    </row>
    <row r="7548" customFormat="false" ht="15.75" hidden="false" customHeight="false" outlineLevel="0" collapsed="false">
      <c r="A7548" s="20" t="s">
        <v>14393</v>
      </c>
      <c r="B7548" s="20" t="s">
        <v>14378</v>
      </c>
      <c r="C7548" s="20" t="s">
        <v>14394</v>
      </c>
      <c r="H7548" s="20" t="s">
        <v>49</v>
      </c>
    </row>
    <row r="7549" customFormat="false" ht="15.75" hidden="false" customHeight="false" outlineLevel="0" collapsed="false">
      <c r="A7549" s="20" t="s">
        <v>14395</v>
      </c>
      <c r="B7549" s="20" t="s">
        <v>14378</v>
      </c>
      <c r="C7549" s="20" t="s">
        <v>14394</v>
      </c>
      <c r="H7549" s="20" t="s">
        <v>49</v>
      </c>
    </row>
    <row r="7550" customFormat="false" ht="15.75" hidden="false" customHeight="false" outlineLevel="0" collapsed="false">
      <c r="A7550" s="20" t="s">
        <v>14396</v>
      </c>
      <c r="B7550" s="20" t="s">
        <v>14378</v>
      </c>
      <c r="C7550" s="20" t="s">
        <v>14397</v>
      </c>
      <c r="H7550" s="20" t="s">
        <v>49</v>
      </c>
    </row>
    <row r="7551" customFormat="false" ht="15.75" hidden="false" customHeight="false" outlineLevel="0" collapsed="false">
      <c r="A7551" s="20" t="s">
        <v>14398</v>
      </c>
      <c r="B7551" s="20" t="s">
        <v>14378</v>
      </c>
      <c r="C7551" s="20" t="s">
        <v>14397</v>
      </c>
      <c r="H7551" s="20" t="s">
        <v>49</v>
      </c>
    </row>
    <row r="7552" customFormat="false" ht="15.75" hidden="false" customHeight="false" outlineLevel="0" collapsed="false">
      <c r="A7552" s="20" t="s">
        <v>14399</v>
      </c>
      <c r="B7552" s="20" t="s">
        <v>14378</v>
      </c>
      <c r="C7552" s="20" t="s">
        <v>14400</v>
      </c>
      <c r="H7552" s="20" t="s">
        <v>49</v>
      </c>
    </row>
    <row r="7553" customFormat="false" ht="15.75" hidden="false" customHeight="false" outlineLevel="0" collapsed="false">
      <c r="A7553" s="20" t="s">
        <v>14401</v>
      </c>
      <c r="B7553" s="20" t="s">
        <v>14378</v>
      </c>
      <c r="C7553" s="20" t="s">
        <v>14400</v>
      </c>
      <c r="H7553" s="20" t="s">
        <v>49</v>
      </c>
    </row>
    <row r="7554" customFormat="false" ht="15.75" hidden="false" customHeight="false" outlineLevel="0" collapsed="false">
      <c r="A7554" s="20" t="s">
        <v>14402</v>
      </c>
      <c r="B7554" s="20" t="s">
        <v>14378</v>
      </c>
      <c r="C7554" s="20" t="s">
        <v>14403</v>
      </c>
      <c r="H7554" s="20" t="s">
        <v>49</v>
      </c>
    </row>
    <row r="7555" customFormat="false" ht="15.75" hidden="false" customHeight="false" outlineLevel="0" collapsed="false">
      <c r="A7555" s="20" t="s">
        <v>14404</v>
      </c>
      <c r="B7555" s="20" t="s">
        <v>14378</v>
      </c>
      <c r="C7555" s="20" t="s">
        <v>14403</v>
      </c>
      <c r="H7555" s="20" t="s">
        <v>49</v>
      </c>
    </row>
    <row r="7556" customFormat="false" ht="15.75" hidden="false" customHeight="false" outlineLevel="0" collapsed="false">
      <c r="A7556" s="20" t="s">
        <v>14405</v>
      </c>
      <c r="B7556" s="20" t="s">
        <v>14378</v>
      </c>
      <c r="C7556" s="20" t="s">
        <v>14406</v>
      </c>
      <c r="H7556" s="20" t="s">
        <v>49</v>
      </c>
    </row>
    <row r="7557" customFormat="false" ht="15.75" hidden="false" customHeight="false" outlineLevel="0" collapsed="false">
      <c r="A7557" s="20" t="s">
        <v>14407</v>
      </c>
      <c r="B7557" s="20" t="s">
        <v>14378</v>
      </c>
      <c r="C7557" s="20" t="s">
        <v>14406</v>
      </c>
      <c r="H7557" s="20" t="s">
        <v>49</v>
      </c>
    </row>
    <row r="7558" customFormat="false" ht="15.75" hidden="false" customHeight="false" outlineLevel="0" collapsed="false">
      <c r="A7558" s="20" t="s">
        <v>14408</v>
      </c>
      <c r="B7558" s="20" t="s">
        <v>14378</v>
      </c>
      <c r="C7558" s="20" t="s">
        <v>14409</v>
      </c>
      <c r="H7558" s="20" t="s">
        <v>49</v>
      </c>
    </row>
    <row r="7559" customFormat="false" ht="15.75" hidden="false" customHeight="false" outlineLevel="0" collapsed="false">
      <c r="A7559" s="20" t="s">
        <v>14410</v>
      </c>
      <c r="B7559" s="20" t="s">
        <v>14378</v>
      </c>
      <c r="C7559" s="20" t="s">
        <v>14409</v>
      </c>
      <c r="H7559" s="20" t="s">
        <v>49</v>
      </c>
    </row>
    <row r="7560" customFormat="false" ht="15.75" hidden="false" customHeight="false" outlineLevel="0" collapsed="false">
      <c r="A7560" s="20" t="s">
        <v>14411</v>
      </c>
      <c r="B7560" s="20" t="s">
        <v>14378</v>
      </c>
      <c r="C7560" s="20" t="s">
        <v>14412</v>
      </c>
      <c r="H7560" s="20" t="s">
        <v>49</v>
      </c>
    </row>
    <row r="7561" customFormat="false" ht="15.75" hidden="false" customHeight="false" outlineLevel="0" collapsed="false">
      <c r="A7561" s="20" t="s">
        <v>14413</v>
      </c>
      <c r="B7561" s="20" t="s">
        <v>14378</v>
      </c>
      <c r="C7561" s="20" t="s">
        <v>14412</v>
      </c>
      <c r="H7561" s="20" t="s">
        <v>49</v>
      </c>
    </row>
    <row r="7562" customFormat="false" ht="15.75" hidden="false" customHeight="false" outlineLevel="0" collapsed="false">
      <c r="A7562" s="20" t="s">
        <v>14414</v>
      </c>
      <c r="B7562" s="20" t="s">
        <v>14378</v>
      </c>
      <c r="C7562" s="20" t="s">
        <v>14415</v>
      </c>
      <c r="H7562" s="20" t="s">
        <v>49</v>
      </c>
    </row>
    <row r="7563" customFormat="false" ht="15.75" hidden="false" customHeight="false" outlineLevel="0" collapsed="false">
      <c r="A7563" s="20" t="s">
        <v>14416</v>
      </c>
      <c r="B7563" s="20" t="s">
        <v>14378</v>
      </c>
      <c r="C7563" s="20" t="s">
        <v>14415</v>
      </c>
      <c r="H7563" s="20" t="s">
        <v>49</v>
      </c>
    </row>
    <row r="7564" customFormat="false" ht="15.75" hidden="false" customHeight="false" outlineLevel="0" collapsed="false">
      <c r="A7564" s="20" t="s">
        <v>14417</v>
      </c>
      <c r="B7564" s="20" t="s">
        <v>14378</v>
      </c>
      <c r="C7564" s="20" t="s">
        <v>14418</v>
      </c>
      <c r="H7564" s="20" t="s">
        <v>49</v>
      </c>
    </row>
    <row r="7565" customFormat="false" ht="15.75" hidden="false" customHeight="false" outlineLevel="0" collapsed="false">
      <c r="A7565" s="20" t="s">
        <v>14419</v>
      </c>
      <c r="B7565" s="20" t="s">
        <v>14378</v>
      </c>
      <c r="C7565" s="20" t="s">
        <v>14418</v>
      </c>
      <c r="H7565" s="20" t="s">
        <v>49</v>
      </c>
    </row>
    <row r="7566" customFormat="false" ht="15.75" hidden="false" customHeight="false" outlineLevel="0" collapsed="false">
      <c r="A7566" s="20" t="s">
        <v>14420</v>
      </c>
      <c r="B7566" s="20" t="s">
        <v>14378</v>
      </c>
      <c r="C7566" s="20" t="s">
        <v>14421</v>
      </c>
      <c r="H7566" s="20" t="s">
        <v>49</v>
      </c>
    </row>
    <row r="7567" customFormat="false" ht="15.75" hidden="false" customHeight="false" outlineLevel="0" collapsed="false">
      <c r="A7567" s="20" t="s">
        <v>14422</v>
      </c>
      <c r="B7567" s="20" t="s">
        <v>14378</v>
      </c>
      <c r="C7567" s="20" t="s">
        <v>14421</v>
      </c>
      <c r="H7567" s="20" t="s">
        <v>49</v>
      </c>
    </row>
    <row r="7568" customFormat="false" ht="15.75" hidden="false" customHeight="false" outlineLevel="0" collapsed="false">
      <c r="A7568" s="20" t="s">
        <v>14423</v>
      </c>
      <c r="B7568" s="20" t="s">
        <v>14378</v>
      </c>
      <c r="C7568" s="20" t="s">
        <v>14424</v>
      </c>
      <c r="H7568" s="20" t="s">
        <v>49</v>
      </c>
    </row>
    <row r="7569" customFormat="false" ht="15.75" hidden="false" customHeight="false" outlineLevel="0" collapsed="false">
      <c r="A7569" s="20" t="s">
        <v>14425</v>
      </c>
      <c r="B7569" s="20" t="s">
        <v>14378</v>
      </c>
      <c r="C7569" s="20" t="s">
        <v>14424</v>
      </c>
      <c r="H7569" s="20" t="s">
        <v>49</v>
      </c>
    </row>
    <row r="7570" customFormat="false" ht="15.75" hidden="false" customHeight="false" outlineLevel="0" collapsed="false">
      <c r="A7570" s="20" t="s">
        <v>14426</v>
      </c>
      <c r="B7570" s="20" t="s">
        <v>14378</v>
      </c>
      <c r="C7570" s="20" t="s">
        <v>14427</v>
      </c>
      <c r="H7570" s="20" t="s">
        <v>49</v>
      </c>
    </row>
    <row r="7571" customFormat="false" ht="15.75" hidden="false" customHeight="false" outlineLevel="0" collapsed="false">
      <c r="A7571" s="20" t="s">
        <v>14428</v>
      </c>
      <c r="B7571" s="20" t="s">
        <v>14378</v>
      </c>
      <c r="C7571" s="20" t="s">
        <v>14427</v>
      </c>
      <c r="H7571" s="20" t="s">
        <v>49</v>
      </c>
    </row>
    <row r="7572" customFormat="false" ht="15.75" hidden="false" customHeight="false" outlineLevel="0" collapsed="false">
      <c r="A7572" s="20" t="s">
        <v>14429</v>
      </c>
      <c r="B7572" s="20" t="s">
        <v>14378</v>
      </c>
      <c r="C7572" s="20" t="s">
        <v>14430</v>
      </c>
      <c r="H7572" s="20" t="s">
        <v>49</v>
      </c>
    </row>
    <row r="7573" customFormat="false" ht="15.75" hidden="false" customHeight="false" outlineLevel="0" collapsed="false">
      <c r="A7573" s="20" t="s">
        <v>14431</v>
      </c>
      <c r="B7573" s="20" t="s">
        <v>14378</v>
      </c>
      <c r="C7573" s="20" t="s">
        <v>14430</v>
      </c>
      <c r="H7573" s="20" t="s">
        <v>49</v>
      </c>
    </row>
    <row r="7574" customFormat="false" ht="15.75" hidden="false" customHeight="false" outlineLevel="0" collapsed="false">
      <c r="A7574" s="20" t="s">
        <v>14432</v>
      </c>
      <c r="B7574" s="20" t="s">
        <v>14378</v>
      </c>
      <c r="C7574" s="20" t="s">
        <v>14433</v>
      </c>
      <c r="H7574" s="20" t="s">
        <v>49</v>
      </c>
    </row>
    <row r="7575" customFormat="false" ht="15.75" hidden="false" customHeight="false" outlineLevel="0" collapsed="false">
      <c r="A7575" s="20" t="s">
        <v>14434</v>
      </c>
      <c r="B7575" s="20" t="s">
        <v>14378</v>
      </c>
      <c r="C7575" s="20" t="s">
        <v>14433</v>
      </c>
      <c r="H7575" s="20" t="s">
        <v>49</v>
      </c>
    </row>
    <row r="7576" customFormat="false" ht="15.75" hidden="false" customHeight="false" outlineLevel="0" collapsed="false">
      <c r="A7576" s="20" t="s">
        <v>14435</v>
      </c>
      <c r="B7576" s="20" t="s">
        <v>14378</v>
      </c>
      <c r="C7576" s="20" t="s">
        <v>14436</v>
      </c>
      <c r="H7576" s="20" t="s">
        <v>49</v>
      </c>
    </row>
    <row r="7577" customFormat="false" ht="15.75" hidden="false" customHeight="false" outlineLevel="0" collapsed="false">
      <c r="A7577" s="20" t="s">
        <v>14437</v>
      </c>
      <c r="B7577" s="20" t="s">
        <v>14378</v>
      </c>
      <c r="C7577" s="20" t="s">
        <v>14436</v>
      </c>
      <c r="H7577" s="20" t="s">
        <v>49</v>
      </c>
    </row>
    <row r="7578" customFormat="false" ht="15.75" hidden="false" customHeight="false" outlineLevel="0" collapsed="false">
      <c r="A7578" s="20" t="s">
        <v>14438</v>
      </c>
      <c r="B7578" s="20" t="s">
        <v>14378</v>
      </c>
      <c r="C7578" s="20" t="s">
        <v>14439</v>
      </c>
      <c r="H7578" s="20" t="s">
        <v>49</v>
      </c>
    </row>
    <row r="7579" customFormat="false" ht="15.75" hidden="false" customHeight="false" outlineLevel="0" collapsed="false">
      <c r="A7579" s="20" t="s">
        <v>14440</v>
      </c>
      <c r="B7579" s="20" t="s">
        <v>14378</v>
      </c>
      <c r="C7579" s="20" t="s">
        <v>14439</v>
      </c>
      <c r="H7579" s="20" t="s">
        <v>49</v>
      </c>
    </row>
    <row r="7580" customFormat="false" ht="15.75" hidden="false" customHeight="false" outlineLevel="0" collapsed="false">
      <c r="A7580" s="20" t="s">
        <v>14441</v>
      </c>
      <c r="B7580" s="20" t="s">
        <v>14378</v>
      </c>
      <c r="C7580" s="20" t="s">
        <v>14442</v>
      </c>
      <c r="H7580" s="20" t="s">
        <v>49</v>
      </c>
    </row>
    <row r="7581" customFormat="false" ht="15.75" hidden="false" customHeight="false" outlineLevel="0" collapsed="false">
      <c r="A7581" s="20" t="s">
        <v>14443</v>
      </c>
      <c r="B7581" s="20" t="s">
        <v>14378</v>
      </c>
      <c r="C7581" s="20" t="s">
        <v>14442</v>
      </c>
      <c r="H7581" s="20" t="s">
        <v>49</v>
      </c>
    </row>
    <row r="7582" customFormat="false" ht="15.75" hidden="false" customHeight="false" outlineLevel="0" collapsed="false">
      <c r="A7582" s="20" t="s">
        <v>14444</v>
      </c>
      <c r="B7582" s="20" t="s">
        <v>14378</v>
      </c>
      <c r="C7582" s="20" t="s">
        <v>14445</v>
      </c>
      <c r="H7582" s="20" t="s">
        <v>49</v>
      </c>
    </row>
    <row r="7583" customFormat="false" ht="15.75" hidden="false" customHeight="false" outlineLevel="0" collapsed="false">
      <c r="A7583" s="20" t="s">
        <v>14446</v>
      </c>
      <c r="B7583" s="20" t="s">
        <v>14378</v>
      </c>
      <c r="C7583" s="20" t="s">
        <v>14445</v>
      </c>
      <c r="H7583" s="20" t="s">
        <v>49</v>
      </c>
    </row>
    <row r="7584" customFormat="false" ht="15.75" hidden="false" customHeight="false" outlineLevel="0" collapsed="false">
      <c r="A7584" s="20" t="s">
        <v>14447</v>
      </c>
      <c r="B7584" s="20" t="s">
        <v>14378</v>
      </c>
      <c r="C7584" s="20" t="s">
        <v>14448</v>
      </c>
      <c r="H7584" s="20" t="s">
        <v>49</v>
      </c>
    </row>
    <row r="7585" customFormat="false" ht="15.75" hidden="false" customHeight="false" outlineLevel="0" collapsed="false">
      <c r="A7585" s="20" t="s">
        <v>14449</v>
      </c>
      <c r="B7585" s="20" t="s">
        <v>14378</v>
      </c>
      <c r="C7585" s="20" t="s">
        <v>14448</v>
      </c>
      <c r="H7585" s="20" t="s">
        <v>49</v>
      </c>
    </row>
    <row r="7586" customFormat="false" ht="15.75" hidden="false" customHeight="false" outlineLevel="0" collapsed="false">
      <c r="A7586" s="20" t="s">
        <v>14450</v>
      </c>
      <c r="B7586" s="20" t="s">
        <v>14378</v>
      </c>
      <c r="C7586" s="20" t="s">
        <v>14451</v>
      </c>
      <c r="H7586" s="20" t="s">
        <v>49</v>
      </c>
    </row>
    <row r="7587" customFormat="false" ht="15.75" hidden="false" customHeight="false" outlineLevel="0" collapsed="false">
      <c r="A7587" s="20" t="s">
        <v>14452</v>
      </c>
      <c r="B7587" s="20" t="s">
        <v>14378</v>
      </c>
      <c r="C7587" s="20" t="s">
        <v>14451</v>
      </c>
      <c r="H7587" s="20" t="s">
        <v>49</v>
      </c>
    </row>
    <row r="7588" customFormat="false" ht="15.75" hidden="false" customHeight="false" outlineLevel="0" collapsed="false">
      <c r="A7588" s="20" t="s">
        <v>14453</v>
      </c>
      <c r="B7588" s="20" t="s">
        <v>14378</v>
      </c>
      <c r="C7588" s="20" t="s">
        <v>14454</v>
      </c>
      <c r="H7588" s="20" t="s">
        <v>49</v>
      </c>
    </row>
    <row r="7589" customFormat="false" ht="15.75" hidden="false" customHeight="false" outlineLevel="0" collapsed="false">
      <c r="A7589" s="20" t="s">
        <v>14455</v>
      </c>
      <c r="B7589" s="20" t="s">
        <v>14378</v>
      </c>
      <c r="C7589" s="20" t="s">
        <v>14454</v>
      </c>
      <c r="H7589" s="20" t="s">
        <v>49</v>
      </c>
    </row>
    <row r="7590" customFormat="false" ht="15.75" hidden="false" customHeight="false" outlineLevel="0" collapsed="false">
      <c r="A7590" s="20" t="s">
        <v>14456</v>
      </c>
      <c r="B7590" s="20" t="s">
        <v>14378</v>
      </c>
      <c r="C7590" s="20" t="s">
        <v>14457</v>
      </c>
      <c r="H7590" s="20" t="s">
        <v>49</v>
      </c>
    </row>
    <row r="7591" customFormat="false" ht="15.75" hidden="false" customHeight="false" outlineLevel="0" collapsed="false">
      <c r="A7591" s="20" t="s">
        <v>14458</v>
      </c>
      <c r="B7591" s="20" t="s">
        <v>14378</v>
      </c>
      <c r="C7591" s="20" t="s">
        <v>14457</v>
      </c>
      <c r="H7591" s="20" t="s">
        <v>49</v>
      </c>
    </row>
    <row r="7592" customFormat="false" ht="15.75" hidden="false" customHeight="false" outlineLevel="0" collapsed="false">
      <c r="A7592" s="20" t="s">
        <v>14459</v>
      </c>
      <c r="B7592" s="20" t="s">
        <v>14378</v>
      </c>
      <c r="C7592" s="20" t="s">
        <v>14460</v>
      </c>
      <c r="H7592" s="20" t="s">
        <v>49</v>
      </c>
    </row>
    <row r="7593" customFormat="false" ht="15.75" hidden="false" customHeight="false" outlineLevel="0" collapsed="false">
      <c r="A7593" s="20" t="s">
        <v>14461</v>
      </c>
      <c r="B7593" s="20" t="s">
        <v>14378</v>
      </c>
      <c r="C7593" s="20" t="s">
        <v>14460</v>
      </c>
      <c r="H7593" s="20" t="s">
        <v>49</v>
      </c>
    </row>
    <row r="7594" customFormat="false" ht="15.75" hidden="false" customHeight="false" outlineLevel="0" collapsed="false">
      <c r="A7594" s="20" t="s">
        <v>14462</v>
      </c>
      <c r="B7594" s="20" t="s">
        <v>14378</v>
      </c>
      <c r="C7594" s="20" t="s">
        <v>14463</v>
      </c>
      <c r="H7594" s="20" t="s">
        <v>49</v>
      </c>
    </row>
    <row r="7595" customFormat="false" ht="15.75" hidden="false" customHeight="false" outlineLevel="0" collapsed="false">
      <c r="A7595" s="20" t="s">
        <v>14464</v>
      </c>
      <c r="B7595" s="20" t="s">
        <v>14378</v>
      </c>
      <c r="C7595" s="20" t="s">
        <v>14463</v>
      </c>
      <c r="H7595" s="20" t="s">
        <v>49</v>
      </c>
    </row>
    <row r="7596" customFormat="false" ht="15.75" hidden="false" customHeight="false" outlineLevel="0" collapsed="false">
      <c r="A7596" s="20" t="s">
        <v>14465</v>
      </c>
      <c r="B7596" s="20" t="s">
        <v>14378</v>
      </c>
      <c r="C7596" s="20" t="s">
        <v>14466</v>
      </c>
      <c r="H7596" s="20" t="s">
        <v>49</v>
      </c>
    </row>
    <row r="7597" customFormat="false" ht="15.75" hidden="false" customHeight="false" outlineLevel="0" collapsed="false">
      <c r="A7597" s="20" t="s">
        <v>14467</v>
      </c>
      <c r="B7597" s="20" t="s">
        <v>14378</v>
      </c>
      <c r="C7597" s="20" t="s">
        <v>14466</v>
      </c>
      <c r="H7597" s="20" t="s">
        <v>49</v>
      </c>
    </row>
    <row r="7598" customFormat="false" ht="15.75" hidden="false" customHeight="false" outlineLevel="0" collapsed="false">
      <c r="A7598" s="20" t="s">
        <v>14468</v>
      </c>
      <c r="B7598" s="20" t="s">
        <v>14378</v>
      </c>
      <c r="C7598" s="20" t="s">
        <v>14469</v>
      </c>
      <c r="H7598" s="20" t="s">
        <v>49</v>
      </c>
    </row>
    <row r="7599" customFormat="false" ht="15.75" hidden="false" customHeight="false" outlineLevel="0" collapsed="false">
      <c r="A7599" s="20" t="s">
        <v>14470</v>
      </c>
      <c r="B7599" s="20" t="s">
        <v>14378</v>
      </c>
      <c r="C7599" s="20" t="s">
        <v>14469</v>
      </c>
      <c r="H7599" s="20" t="s">
        <v>49</v>
      </c>
    </row>
    <row r="7600" customFormat="false" ht="15.75" hidden="false" customHeight="false" outlineLevel="0" collapsed="false">
      <c r="A7600" s="20" t="s">
        <v>14471</v>
      </c>
      <c r="B7600" s="20" t="s">
        <v>14378</v>
      </c>
      <c r="C7600" s="20" t="s">
        <v>14472</v>
      </c>
      <c r="H7600" s="20" t="s">
        <v>49</v>
      </c>
    </row>
    <row r="7601" customFormat="false" ht="15.75" hidden="false" customHeight="false" outlineLevel="0" collapsed="false">
      <c r="A7601" s="20" t="s">
        <v>14473</v>
      </c>
      <c r="B7601" s="20" t="s">
        <v>14378</v>
      </c>
      <c r="C7601" s="20" t="s">
        <v>14472</v>
      </c>
      <c r="H7601" s="20" t="s">
        <v>49</v>
      </c>
    </row>
    <row r="7602" customFormat="false" ht="15.75" hidden="false" customHeight="false" outlineLevel="0" collapsed="false">
      <c r="A7602" s="20" t="s">
        <v>14474</v>
      </c>
      <c r="B7602" s="20" t="s">
        <v>14378</v>
      </c>
      <c r="C7602" s="20" t="s">
        <v>14475</v>
      </c>
      <c r="H7602" s="20" t="s">
        <v>49</v>
      </c>
    </row>
    <row r="7603" customFormat="false" ht="15.75" hidden="false" customHeight="false" outlineLevel="0" collapsed="false">
      <c r="A7603" s="20" t="s">
        <v>14476</v>
      </c>
      <c r="B7603" s="20" t="s">
        <v>14378</v>
      </c>
      <c r="C7603" s="20" t="s">
        <v>14475</v>
      </c>
      <c r="H7603" s="20" t="s">
        <v>49</v>
      </c>
    </row>
    <row r="7604" customFormat="false" ht="15.75" hidden="false" customHeight="false" outlineLevel="0" collapsed="false">
      <c r="A7604" s="20" t="s">
        <v>14477</v>
      </c>
      <c r="B7604" s="20" t="s">
        <v>14378</v>
      </c>
      <c r="C7604" s="20" t="s">
        <v>14478</v>
      </c>
      <c r="H7604" s="20" t="s">
        <v>49</v>
      </c>
    </row>
    <row r="7605" customFormat="false" ht="15.75" hidden="false" customHeight="false" outlineLevel="0" collapsed="false">
      <c r="A7605" s="20" t="s">
        <v>14479</v>
      </c>
      <c r="B7605" s="20" t="s">
        <v>14378</v>
      </c>
      <c r="C7605" s="20" t="s">
        <v>14478</v>
      </c>
      <c r="H7605" s="20" t="s">
        <v>49</v>
      </c>
    </row>
    <row r="7606" customFormat="false" ht="15.75" hidden="false" customHeight="false" outlineLevel="0" collapsed="false">
      <c r="A7606" s="20" t="s">
        <v>14480</v>
      </c>
      <c r="B7606" s="20" t="s">
        <v>14378</v>
      </c>
      <c r="C7606" s="20" t="s">
        <v>14481</v>
      </c>
      <c r="H7606" s="20" t="s">
        <v>49</v>
      </c>
    </row>
    <row r="7607" customFormat="false" ht="15.75" hidden="false" customHeight="false" outlineLevel="0" collapsed="false">
      <c r="A7607" s="20" t="s">
        <v>14482</v>
      </c>
      <c r="B7607" s="20" t="s">
        <v>14378</v>
      </c>
      <c r="C7607" s="20" t="s">
        <v>14481</v>
      </c>
      <c r="H7607" s="20" t="s">
        <v>49</v>
      </c>
    </row>
    <row r="7608" customFormat="false" ht="15.75" hidden="false" customHeight="false" outlineLevel="0" collapsed="false">
      <c r="A7608" s="20" t="s">
        <v>14483</v>
      </c>
      <c r="B7608" s="20" t="s">
        <v>14378</v>
      </c>
      <c r="C7608" s="20" t="s">
        <v>14484</v>
      </c>
      <c r="H7608" s="20" t="s">
        <v>49</v>
      </c>
    </row>
    <row r="7609" customFormat="false" ht="15.75" hidden="false" customHeight="false" outlineLevel="0" collapsed="false">
      <c r="A7609" s="20" t="s">
        <v>14485</v>
      </c>
      <c r="B7609" s="20" t="s">
        <v>14378</v>
      </c>
      <c r="C7609" s="20" t="s">
        <v>14484</v>
      </c>
      <c r="H7609" s="20" t="s">
        <v>49</v>
      </c>
    </row>
    <row r="7610" customFormat="false" ht="15.75" hidden="false" customHeight="false" outlineLevel="0" collapsed="false">
      <c r="A7610" s="20" t="s">
        <v>14486</v>
      </c>
      <c r="B7610" s="20" t="s">
        <v>14378</v>
      </c>
      <c r="C7610" s="20" t="s">
        <v>14487</v>
      </c>
      <c r="H7610" s="20" t="s">
        <v>49</v>
      </c>
    </row>
    <row r="7611" customFormat="false" ht="15.75" hidden="false" customHeight="false" outlineLevel="0" collapsed="false">
      <c r="A7611" s="20" t="s">
        <v>14488</v>
      </c>
      <c r="B7611" s="20" t="s">
        <v>14378</v>
      </c>
      <c r="C7611" s="20" t="s">
        <v>14487</v>
      </c>
      <c r="H7611" s="20" t="s">
        <v>49</v>
      </c>
    </row>
    <row r="7612" customFormat="false" ht="15.75" hidden="false" customHeight="false" outlineLevel="0" collapsed="false">
      <c r="A7612" s="20" t="s">
        <v>14489</v>
      </c>
      <c r="B7612" s="20" t="s">
        <v>14378</v>
      </c>
      <c r="C7612" s="20" t="s">
        <v>14490</v>
      </c>
      <c r="H7612" s="20" t="s">
        <v>49</v>
      </c>
    </row>
    <row r="7613" customFormat="false" ht="15.75" hidden="false" customHeight="false" outlineLevel="0" collapsed="false">
      <c r="A7613" s="20" t="s">
        <v>14491</v>
      </c>
      <c r="B7613" s="20" t="s">
        <v>14378</v>
      </c>
      <c r="C7613" s="20" t="s">
        <v>14490</v>
      </c>
      <c r="H7613" s="20" t="s">
        <v>49</v>
      </c>
    </row>
    <row r="7614" customFormat="false" ht="15.75" hidden="false" customHeight="false" outlineLevel="0" collapsed="false">
      <c r="A7614" s="20" t="s">
        <v>14492</v>
      </c>
      <c r="B7614" s="20" t="s">
        <v>14378</v>
      </c>
      <c r="C7614" s="20" t="s">
        <v>14493</v>
      </c>
      <c r="H7614" s="20" t="s">
        <v>49</v>
      </c>
    </row>
    <row r="7615" customFormat="false" ht="15.75" hidden="false" customHeight="false" outlineLevel="0" collapsed="false">
      <c r="A7615" s="20" t="s">
        <v>14494</v>
      </c>
      <c r="B7615" s="20" t="s">
        <v>14378</v>
      </c>
      <c r="C7615" s="20" t="s">
        <v>14493</v>
      </c>
      <c r="H7615" s="20" t="s">
        <v>49</v>
      </c>
    </row>
    <row r="7616" customFormat="false" ht="15.75" hidden="false" customHeight="false" outlineLevel="0" collapsed="false">
      <c r="A7616" s="20" t="s">
        <v>14495</v>
      </c>
      <c r="B7616" s="20" t="s">
        <v>14378</v>
      </c>
      <c r="C7616" s="20" t="s">
        <v>14496</v>
      </c>
      <c r="H7616" s="20" t="s">
        <v>49</v>
      </c>
    </row>
    <row r="7617" customFormat="false" ht="15.75" hidden="false" customHeight="false" outlineLevel="0" collapsed="false">
      <c r="A7617" s="20" t="s">
        <v>14497</v>
      </c>
      <c r="B7617" s="20" t="s">
        <v>14378</v>
      </c>
      <c r="C7617" s="20" t="s">
        <v>14496</v>
      </c>
      <c r="H7617" s="20" t="s">
        <v>49</v>
      </c>
    </row>
    <row r="7618" customFormat="false" ht="15.75" hidden="false" customHeight="false" outlineLevel="0" collapsed="false">
      <c r="A7618" s="20" t="s">
        <v>14498</v>
      </c>
      <c r="B7618" s="20" t="s">
        <v>14378</v>
      </c>
      <c r="C7618" s="20" t="s">
        <v>14499</v>
      </c>
      <c r="H7618" s="20" t="s">
        <v>49</v>
      </c>
    </row>
    <row r="7619" customFormat="false" ht="15.75" hidden="false" customHeight="false" outlineLevel="0" collapsed="false">
      <c r="A7619" s="20" t="s">
        <v>14500</v>
      </c>
      <c r="B7619" s="20" t="s">
        <v>14378</v>
      </c>
      <c r="C7619" s="20" t="s">
        <v>14499</v>
      </c>
      <c r="H7619" s="20" t="s">
        <v>49</v>
      </c>
    </row>
    <row r="7620" customFormat="false" ht="15.75" hidden="false" customHeight="false" outlineLevel="0" collapsed="false">
      <c r="A7620" s="20" t="s">
        <v>14501</v>
      </c>
      <c r="B7620" s="20" t="s">
        <v>14378</v>
      </c>
      <c r="C7620" s="20" t="s">
        <v>14502</v>
      </c>
      <c r="H7620" s="20" t="s">
        <v>49</v>
      </c>
    </row>
    <row r="7621" customFormat="false" ht="15.75" hidden="false" customHeight="false" outlineLevel="0" collapsed="false">
      <c r="A7621" s="20" t="s">
        <v>14503</v>
      </c>
      <c r="B7621" s="20" t="s">
        <v>14378</v>
      </c>
      <c r="C7621" s="20" t="s">
        <v>14502</v>
      </c>
      <c r="H7621" s="20" t="s">
        <v>49</v>
      </c>
    </row>
    <row r="7622" customFormat="false" ht="15.75" hidden="false" customHeight="false" outlineLevel="0" collapsed="false">
      <c r="A7622" s="20" t="s">
        <v>14504</v>
      </c>
      <c r="B7622" s="20" t="s">
        <v>14378</v>
      </c>
      <c r="C7622" s="20" t="s">
        <v>14505</v>
      </c>
      <c r="H7622" s="20" t="s">
        <v>49</v>
      </c>
    </row>
    <row r="7623" customFormat="false" ht="15.75" hidden="false" customHeight="false" outlineLevel="0" collapsed="false">
      <c r="A7623" s="20" t="s">
        <v>14506</v>
      </c>
      <c r="B7623" s="20" t="s">
        <v>14378</v>
      </c>
      <c r="C7623" s="20" t="s">
        <v>14505</v>
      </c>
      <c r="H7623" s="20" t="s">
        <v>49</v>
      </c>
    </row>
    <row r="7624" customFormat="false" ht="15.75" hidden="false" customHeight="false" outlineLevel="0" collapsed="false">
      <c r="A7624" s="20" t="s">
        <v>14507</v>
      </c>
      <c r="B7624" s="20" t="s">
        <v>14378</v>
      </c>
      <c r="C7624" s="20" t="s">
        <v>14508</v>
      </c>
      <c r="H7624" s="20" t="s">
        <v>49</v>
      </c>
    </row>
    <row r="7625" customFormat="false" ht="15.75" hidden="false" customHeight="false" outlineLevel="0" collapsed="false">
      <c r="A7625" s="20" t="s">
        <v>14509</v>
      </c>
      <c r="B7625" s="20" t="s">
        <v>14378</v>
      </c>
      <c r="C7625" s="20" t="s">
        <v>14508</v>
      </c>
      <c r="H7625" s="20" t="s">
        <v>49</v>
      </c>
    </row>
    <row r="7626" customFormat="false" ht="15.75" hidden="false" customHeight="false" outlineLevel="0" collapsed="false">
      <c r="A7626" s="20" t="s">
        <v>14510</v>
      </c>
      <c r="B7626" s="20" t="s">
        <v>14378</v>
      </c>
      <c r="C7626" s="20" t="s">
        <v>14511</v>
      </c>
      <c r="H7626" s="20" t="s">
        <v>49</v>
      </c>
    </row>
    <row r="7627" customFormat="false" ht="15.75" hidden="false" customHeight="false" outlineLevel="0" collapsed="false">
      <c r="A7627" s="20" t="s">
        <v>14512</v>
      </c>
      <c r="B7627" s="20" t="s">
        <v>14378</v>
      </c>
      <c r="C7627" s="20" t="s">
        <v>14511</v>
      </c>
      <c r="H7627" s="20" t="s">
        <v>49</v>
      </c>
    </row>
    <row r="7628" customFormat="false" ht="15.75" hidden="false" customHeight="false" outlineLevel="0" collapsed="false">
      <c r="A7628" s="20" t="s">
        <v>14513</v>
      </c>
      <c r="B7628" s="20" t="s">
        <v>14378</v>
      </c>
      <c r="C7628" s="20" t="s">
        <v>14514</v>
      </c>
      <c r="H7628" s="20" t="s">
        <v>49</v>
      </c>
    </row>
    <row r="7629" customFormat="false" ht="15.75" hidden="false" customHeight="false" outlineLevel="0" collapsed="false">
      <c r="A7629" s="20" t="s">
        <v>14515</v>
      </c>
      <c r="B7629" s="20" t="s">
        <v>14378</v>
      </c>
      <c r="C7629" s="20" t="s">
        <v>14514</v>
      </c>
      <c r="H7629" s="20" t="s">
        <v>49</v>
      </c>
    </row>
    <row r="7630" customFormat="false" ht="15.75" hidden="false" customHeight="false" outlineLevel="0" collapsed="false">
      <c r="A7630" s="20" t="s">
        <v>14516</v>
      </c>
      <c r="B7630" s="20" t="s">
        <v>14378</v>
      </c>
      <c r="C7630" s="20" t="s">
        <v>14517</v>
      </c>
      <c r="H7630" s="20" t="s">
        <v>49</v>
      </c>
    </row>
    <row r="7631" customFormat="false" ht="15.75" hidden="false" customHeight="false" outlineLevel="0" collapsed="false">
      <c r="A7631" s="20" t="s">
        <v>14518</v>
      </c>
      <c r="B7631" s="20" t="s">
        <v>14378</v>
      </c>
      <c r="C7631" s="20" t="s">
        <v>14517</v>
      </c>
      <c r="H7631" s="20" t="s">
        <v>49</v>
      </c>
    </row>
    <row r="7632" customFormat="false" ht="15.75" hidden="false" customHeight="false" outlineLevel="0" collapsed="false">
      <c r="A7632" s="20" t="s">
        <v>14519</v>
      </c>
      <c r="B7632" s="20" t="s">
        <v>14378</v>
      </c>
      <c r="C7632" s="20" t="s">
        <v>14520</v>
      </c>
      <c r="H7632" s="20" t="s">
        <v>49</v>
      </c>
    </row>
    <row r="7633" customFormat="false" ht="15.75" hidden="false" customHeight="false" outlineLevel="0" collapsed="false">
      <c r="A7633" s="20" t="s">
        <v>14521</v>
      </c>
      <c r="B7633" s="20" t="s">
        <v>14378</v>
      </c>
      <c r="C7633" s="20" t="s">
        <v>14520</v>
      </c>
      <c r="H7633" s="20" t="s">
        <v>49</v>
      </c>
    </row>
    <row r="7634" customFormat="false" ht="15.75" hidden="false" customHeight="false" outlineLevel="0" collapsed="false">
      <c r="A7634" s="20" t="s">
        <v>14522</v>
      </c>
      <c r="B7634" s="20" t="s">
        <v>14378</v>
      </c>
      <c r="C7634" s="20" t="s">
        <v>14523</v>
      </c>
      <c r="H7634" s="20" t="s">
        <v>49</v>
      </c>
    </row>
    <row r="7635" customFormat="false" ht="15.75" hidden="false" customHeight="false" outlineLevel="0" collapsed="false">
      <c r="A7635" s="20" t="s">
        <v>14524</v>
      </c>
      <c r="B7635" s="20" t="s">
        <v>14378</v>
      </c>
      <c r="C7635" s="20" t="s">
        <v>14523</v>
      </c>
      <c r="H7635" s="20" t="s">
        <v>49</v>
      </c>
    </row>
    <row r="7636" customFormat="false" ht="15.75" hidden="false" customHeight="false" outlineLevel="0" collapsed="false">
      <c r="A7636" s="20" t="s">
        <v>14525</v>
      </c>
      <c r="B7636" s="20" t="s">
        <v>14378</v>
      </c>
      <c r="C7636" s="20" t="s">
        <v>14526</v>
      </c>
      <c r="H7636" s="20" t="s">
        <v>49</v>
      </c>
    </row>
    <row r="7637" customFormat="false" ht="15.75" hidden="false" customHeight="false" outlineLevel="0" collapsed="false">
      <c r="A7637" s="20" t="s">
        <v>14527</v>
      </c>
      <c r="B7637" s="20" t="s">
        <v>14378</v>
      </c>
      <c r="C7637" s="20" t="s">
        <v>14526</v>
      </c>
      <c r="H7637" s="20" t="s">
        <v>49</v>
      </c>
    </row>
    <row r="7638" customFormat="false" ht="15.75" hidden="false" customHeight="false" outlineLevel="0" collapsed="false">
      <c r="A7638" s="20" t="s">
        <v>14528</v>
      </c>
      <c r="B7638" s="20" t="s">
        <v>14378</v>
      </c>
      <c r="C7638" s="20" t="s">
        <v>14529</v>
      </c>
      <c r="H7638" s="20" t="s">
        <v>49</v>
      </c>
    </row>
    <row r="7639" customFormat="false" ht="15.75" hidden="false" customHeight="false" outlineLevel="0" collapsed="false">
      <c r="A7639" s="20" t="s">
        <v>14530</v>
      </c>
      <c r="B7639" s="20" t="s">
        <v>14378</v>
      </c>
      <c r="C7639" s="20" t="s">
        <v>14529</v>
      </c>
      <c r="H7639" s="20" t="s">
        <v>49</v>
      </c>
    </row>
    <row r="7640" customFormat="false" ht="15.75" hidden="false" customHeight="false" outlineLevel="0" collapsed="false">
      <c r="A7640" s="20" t="s">
        <v>14531</v>
      </c>
      <c r="B7640" s="20" t="s">
        <v>14378</v>
      </c>
      <c r="C7640" s="20" t="s">
        <v>14532</v>
      </c>
      <c r="H7640" s="20" t="s">
        <v>49</v>
      </c>
    </row>
    <row r="7641" customFormat="false" ht="15.75" hidden="false" customHeight="false" outlineLevel="0" collapsed="false">
      <c r="A7641" s="20" t="s">
        <v>14533</v>
      </c>
      <c r="B7641" s="20" t="s">
        <v>14378</v>
      </c>
      <c r="C7641" s="20" t="s">
        <v>14532</v>
      </c>
      <c r="H7641" s="20" t="s">
        <v>49</v>
      </c>
    </row>
    <row r="7642" customFormat="false" ht="15.75" hidden="false" customHeight="false" outlineLevel="0" collapsed="false">
      <c r="A7642" s="20" t="s">
        <v>14534</v>
      </c>
      <c r="B7642" s="20" t="s">
        <v>14378</v>
      </c>
      <c r="C7642" s="20" t="s">
        <v>14535</v>
      </c>
      <c r="H7642" s="20" t="s">
        <v>49</v>
      </c>
    </row>
    <row r="7643" customFormat="false" ht="15.75" hidden="false" customHeight="false" outlineLevel="0" collapsed="false">
      <c r="A7643" s="20" t="s">
        <v>14536</v>
      </c>
      <c r="B7643" s="20" t="s">
        <v>14378</v>
      </c>
      <c r="C7643" s="20" t="s">
        <v>14535</v>
      </c>
      <c r="H7643" s="20" t="s">
        <v>49</v>
      </c>
    </row>
    <row r="7644" customFormat="false" ht="15.75" hidden="false" customHeight="false" outlineLevel="0" collapsed="false">
      <c r="A7644" s="20" t="s">
        <v>14537</v>
      </c>
      <c r="B7644" s="20" t="s">
        <v>14378</v>
      </c>
      <c r="C7644" s="20" t="s">
        <v>14538</v>
      </c>
      <c r="H7644" s="20" t="s">
        <v>49</v>
      </c>
    </row>
    <row r="7645" customFormat="false" ht="15.75" hidden="false" customHeight="false" outlineLevel="0" collapsed="false">
      <c r="A7645" s="20" t="s">
        <v>14539</v>
      </c>
      <c r="B7645" s="20" t="s">
        <v>14378</v>
      </c>
      <c r="C7645" s="20" t="s">
        <v>14538</v>
      </c>
      <c r="H7645" s="20" t="s">
        <v>49</v>
      </c>
    </row>
    <row r="7646" customFormat="false" ht="15.75" hidden="false" customHeight="false" outlineLevel="0" collapsed="false">
      <c r="A7646" s="20" t="s">
        <v>14540</v>
      </c>
      <c r="B7646" s="20" t="s">
        <v>14378</v>
      </c>
      <c r="C7646" s="20" t="s">
        <v>14541</v>
      </c>
      <c r="H7646" s="20" t="s">
        <v>49</v>
      </c>
    </row>
    <row r="7647" customFormat="false" ht="15.75" hidden="false" customHeight="false" outlineLevel="0" collapsed="false">
      <c r="A7647" s="20" t="s">
        <v>14542</v>
      </c>
      <c r="B7647" s="20" t="s">
        <v>14378</v>
      </c>
      <c r="C7647" s="20" t="s">
        <v>14541</v>
      </c>
      <c r="H7647" s="20" t="s">
        <v>49</v>
      </c>
    </row>
    <row r="7648" customFormat="false" ht="15.75" hidden="false" customHeight="false" outlineLevel="0" collapsed="false">
      <c r="A7648" s="20" t="s">
        <v>14543</v>
      </c>
      <c r="B7648" s="20" t="s">
        <v>14378</v>
      </c>
      <c r="C7648" s="20" t="s">
        <v>14544</v>
      </c>
      <c r="H7648" s="20" t="s">
        <v>49</v>
      </c>
    </row>
    <row r="7649" customFormat="false" ht="15.75" hidden="false" customHeight="false" outlineLevel="0" collapsed="false">
      <c r="A7649" s="20" t="s">
        <v>14545</v>
      </c>
      <c r="B7649" s="20" t="s">
        <v>14378</v>
      </c>
      <c r="C7649" s="20" t="s">
        <v>14544</v>
      </c>
      <c r="H7649" s="20" t="s">
        <v>49</v>
      </c>
    </row>
    <row r="7650" customFormat="false" ht="15.75" hidden="false" customHeight="false" outlineLevel="0" collapsed="false">
      <c r="A7650" s="20" t="s">
        <v>14546</v>
      </c>
      <c r="B7650" s="20" t="s">
        <v>14378</v>
      </c>
      <c r="C7650" s="20" t="s">
        <v>14547</v>
      </c>
      <c r="H7650" s="20" t="s">
        <v>49</v>
      </c>
    </row>
    <row r="7651" customFormat="false" ht="15.75" hidden="false" customHeight="false" outlineLevel="0" collapsed="false">
      <c r="A7651" s="20" t="s">
        <v>14548</v>
      </c>
      <c r="B7651" s="20" t="s">
        <v>14378</v>
      </c>
      <c r="C7651" s="20" t="s">
        <v>14547</v>
      </c>
      <c r="H7651" s="20" t="s">
        <v>49</v>
      </c>
    </row>
    <row r="7652" customFormat="false" ht="15.75" hidden="false" customHeight="false" outlineLevel="0" collapsed="false">
      <c r="A7652" s="20" t="s">
        <v>14549</v>
      </c>
      <c r="B7652" s="20" t="s">
        <v>14378</v>
      </c>
      <c r="C7652" s="20" t="s">
        <v>14550</v>
      </c>
      <c r="H7652" s="20" t="s">
        <v>49</v>
      </c>
    </row>
    <row r="7653" customFormat="false" ht="15.75" hidden="false" customHeight="false" outlineLevel="0" collapsed="false">
      <c r="A7653" s="20" t="s">
        <v>14551</v>
      </c>
      <c r="B7653" s="20" t="s">
        <v>14378</v>
      </c>
      <c r="C7653" s="20" t="s">
        <v>14550</v>
      </c>
      <c r="H7653" s="20" t="s">
        <v>49</v>
      </c>
    </row>
    <row r="7654" customFormat="false" ht="15.75" hidden="false" customHeight="false" outlineLevel="0" collapsed="false">
      <c r="A7654" s="20" t="s">
        <v>14552</v>
      </c>
      <c r="B7654" s="20" t="s">
        <v>14378</v>
      </c>
      <c r="C7654" s="20" t="s">
        <v>14553</v>
      </c>
      <c r="H7654" s="20" t="s">
        <v>49</v>
      </c>
    </row>
    <row r="7655" customFormat="false" ht="15.75" hidden="false" customHeight="false" outlineLevel="0" collapsed="false">
      <c r="A7655" s="20" t="s">
        <v>14554</v>
      </c>
      <c r="B7655" s="20" t="s">
        <v>14378</v>
      </c>
      <c r="C7655" s="20" t="s">
        <v>14553</v>
      </c>
      <c r="H7655" s="20" t="s">
        <v>49</v>
      </c>
    </row>
    <row r="7656" customFormat="false" ht="15.75" hidden="false" customHeight="false" outlineLevel="0" collapsed="false">
      <c r="A7656" s="20" t="s">
        <v>14555</v>
      </c>
      <c r="B7656" s="20" t="s">
        <v>14378</v>
      </c>
      <c r="C7656" s="20" t="s">
        <v>14556</v>
      </c>
      <c r="H7656" s="20" t="s">
        <v>49</v>
      </c>
    </row>
    <row r="7657" customFormat="false" ht="15.75" hidden="false" customHeight="false" outlineLevel="0" collapsed="false">
      <c r="A7657" s="20" t="s">
        <v>14557</v>
      </c>
      <c r="B7657" s="20" t="s">
        <v>14378</v>
      </c>
      <c r="C7657" s="20" t="s">
        <v>14556</v>
      </c>
      <c r="H7657" s="20" t="s">
        <v>49</v>
      </c>
    </row>
    <row r="7658" customFormat="false" ht="15.75" hidden="false" customHeight="false" outlineLevel="0" collapsed="false">
      <c r="A7658" s="20" t="s">
        <v>14558</v>
      </c>
      <c r="B7658" s="20" t="s">
        <v>14378</v>
      </c>
      <c r="C7658" s="20" t="s">
        <v>14559</v>
      </c>
      <c r="H7658" s="20" t="s">
        <v>49</v>
      </c>
    </row>
    <row r="7659" customFormat="false" ht="15.75" hidden="false" customHeight="false" outlineLevel="0" collapsed="false">
      <c r="A7659" s="20" t="s">
        <v>14560</v>
      </c>
      <c r="B7659" s="20" t="s">
        <v>14378</v>
      </c>
      <c r="C7659" s="20" t="s">
        <v>14559</v>
      </c>
      <c r="H7659" s="20" t="s">
        <v>49</v>
      </c>
    </row>
    <row r="7660" customFormat="false" ht="15.75" hidden="false" customHeight="false" outlineLevel="0" collapsed="false">
      <c r="A7660" s="20" t="s">
        <v>14561</v>
      </c>
      <c r="B7660" s="20" t="s">
        <v>14562</v>
      </c>
      <c r="C7660" s="20" t="s">
        <v>14563</v>
      </c>
      <c r="H7660" s="20" t="s">
        <v>49</v>
      </c>
    </row>
    <row r="7661" customFormat="false" ht="15.75" hidden="false" customHeight="false" outlineLevel="0" collapsed="false">
      <c r="A7661" s="20" t="s">
        <v>14564</v>
      </c>
      <c r="B7661" s="20" t="s">
        <v>14562</v>
      </c>
      <c r="C7661" s="20" t="s">
        <v>14563</v>
      </c>
      <c r="H7661" s="20" t="s">
        <v>49</v>
      </c>
    </row>
    <row r="7662" customFormat="false" ht="15.75" hidden="false" customHeight="false" outlineLevel="0" collapsed="false">
      <c r="A7662" s="20" t="s">
        <v>14565</v>
      </c>
      <c r="B7662" s="20" t="s">
        <v>14562</v>
      </c>
      <c r="C7662" s="20" t="s">
        <v>14566</v>
      </c>
      <c r="H7662" s="20" t="s">
        <v>49</v>
      </c>
    </row>
    <row r="7663" customFormat="false" ht="15.75" hidden="false" customHeight="false" outlineLevel="0" collapsed="false">
      <c r="A7663" s="20" t="s">
        <v>14567</v>
      </c>
      <c r="B7663" s="20" t="s">
        <v>14562</v>
      </c>
      <c r="C7663" s="20" t="s">
        <v>14566</v>
      </c>
      <c r="H7663" s="20" t="s">
        <v>49</v>
      </c>
    </row>
    <row r="7664" customFormat="false" ht="15.75" hidden="false" customHeight="false" outlineLevel="0" collapsed="false">
      <c r="A7664" s="20" t="s">
        <v>14568</v>
      </c>
      <c r="B7664" s="20" t="s">
        <v>14562</v>
      </c>
      <c r="C7664" s="20" t="s">
        <v>14569</v>
      </c>
      <c r="H7664" s="20" t="s">
        <v>49</v>
      </c>
    </row>
    <row r="7665" customFormat="false" ht="15.75" hidden="false" customHeight="false" outlineLevel="0" collapsed="false">
      <c r="A7665" s="20" t="s">
        <v>14570</v>
      </c>
      <c r="B7665" s="20" t="s">
        <v>14562</v>
      </c>
      <c r="C7665" s="20" t="s">
        <v>14569</v>
      </c>
      <c r="H7665" s="20" t="s">
        <v>49</v>
      </c>
    </row>
    <row r="7666" customFormat="false" ht="15.75" hidden="false" customHeight="false" outlineLevel="0" collapsed="false">
      <c r="A7666" s="20" t="s">
        <v>14571</v>
      </c>
      <c r="B7666" s="20" t="s">
        <v>14562</v>
      </c>
      <c r="C7666" s="20" t="s">
        <v>14572</v>
      </c>
      <c r="H7666" s="20" t="s">
        <v>49</v>
      </c>
    </row>
    <row r="7667" customFormat="false" ht="15.75" hidden="false" customHeight="false" outlineLevel="0" collapsed="false">
      <c r="A7667" s="20" t="s">
        <v>14573</v>
      </c>
      <c r="B7667" s="20" t="s">
        <v>14562</v>
      </c>
      <c r="C7667" s="20" t="s">
        <v>14572</v>
      </c>
      <c r="H7667" s="20" t="s">
        <v>49</v>
      </c>
    </row>
    <row r="7668" customFormat="false" ht="15.75" hidden="false" customHeight="false" outlineLevel="0" collapsed="false">
      <c r="A7668" s="20" t="s">
        <v>14574</v>
      </c>
      <c r="B7668" s="20" t="s">
        <v>14562</v>
      </c>
      <c r="C7668" s="20" t="s">
        <v>14575</v>
      </c>
      <c r="H7668" s="20" t="s">
        <v>49</v>
      </c>
    </row>
    <row r="7669" customFormat="false" ht="15.75" hidden="false" customHeight="false" outlineLevel="0" collapsed="false">
      <c r="A7669" s="20" t="s">
        <v>14576</v>
      </c>
      <c r="B7669" s="20" t="s">
        <v>14562</v>
      </c>
      <c r="C7669" s="20" t="s">
        <v>14575</v>
      </c>
      <c r="H7669" s="20" t="s">
        <v>49</v>
      </c>
    </row>
    <row r="7670" customFormat="false" ht="15.75" hidden="false" customHeight="false" outlineLevel="0" collapsed="false">
      <c r="A7670" s="20" t="s">
        <v>14577</v>
      </c>
      <c r="B7670" s="20" t="s">
        <v>14562</v>
      </c>
      <c r="C7670" s="20" t="s">
        <v>14578</v>
      </c>
      <c r="H7670" s="20" t="s">
        <v>49</v>
      </c>
    </row>
    <row r="7671" customFormat="false" ht="15.75" hidden="false" customHeight="false" outlineLevel="0" collapsed="false">
      <c r="A7671" s="20" t="s">
        <v>14579</v>
      </c>
      <c r="B7671" s="20" t="s">
        <v>14562</v>
      </c>
      <c r="C7671" s="20" t="s">
        <v>14578</v>
      </c>
      <c r="H7671" s="20" t="s">
        <v>49</v>
      </c>
    </row>
    <row r="7672" customFormat="false" ht="15.75" hidden="false" customHeight="false" outlineLevel="0" collapsed="false">
      <c r="A7672" s="20" t="s">
        <v>14580</v>
      </c>
      <c r="B7672" s="20" t="s">
        <v>14562</v>
      </c>
      <c r="C7672" s="20" t="s">
        <v>14581</v>
      </c>
      <c r="H7672" s="20" t="s">
        <v>49</v>
      </c>
    </row>
    <row r="7673" customFormat="false" ht="15.75" hidden="false" customHeight="false" outlineLevel="0" collapsed="false">
      <c r="A7673" s="20" t="s">
        <v>14582</v>
      </c>
      <c r="B7673" s="20" t="s">
        <v>14562</v>
      </c>
      <c r="C7673" s="20" t="s">
        <v>14581</v>
      </c>
      <c r="H7673" s="20" t="s">
        <v>49</v>
      </c>
    </row>
    <row r="7674" customFormat="false" ht="15.75" hidden="false" customHeight="false" outlineLevel="0" collapsed="false">
      <c r="A7674" s="20" t="s">
        <v>14583</v>
      </c>
      <c r="B7674" s="20" t="s">
        <v>14562</v>
      </c>
      <c r="C7674" s="20" t="s">
        <v>14584</v>
      </c>
      <c r="H7674" s="20" t="s">
        <v>49</v>
      </c>
    </row>
    <row r="7675" customFormat="false" ht="15.75" hidden="false" customHeight="false" outlineLevel="0" collapsed="false">
      <c r="A7675" s="20" t="s">
        <v>14585</v>
      </c>
      <c r="B7675" s="20" t="s">
        <v>14562</v>
      </c>
      <c r="C7675" s="20" t="s">
        <v>14584</v>
      </c>
      <c r="H7675" s="20" t="s">
        <v>49</v>
      </c>
    </row>
    <row r="7676" customFormat="false" ht="15.75" hidden="false" customHeight="false" outlineLevel="0" collapsed="false">
      <c r="A7676" s="20" t="s">
        <v>14586</v>
      </c>
      <c r="B7676" s="20" t="s">
        <v>14562</v>
      </c>
      <c r="C7676" s="20" t="s">
        <v>14587</v>
      </c>
      <c r="H7676" s="20" t="s">
        <v>49</v>
      </c>
    </row>
    <row r="7677" customFormat="false" ht="15.75" hidden="false" customHeight="false" outlineLevel="0" collapsed="false">
      <c r="A7677" s="20" t="s">
        <v>14588</v>
      </c>
      <c r="B7677" s="20" t="s">
        <v>14562</v>
      </c>
      <c r="C7677" s="20" t="s">
        <v>14587</v>
      </c>
      <c r="H7677" s="20" t="s">
        <v>49</v>
      </c>
    </row>
    <row r="7678" customFormat="false" ht="15.75" hidden="false" customHeight="false" outlineLevel="0" collapsed="false">
      <c r="A7678" s="20" t="s">
        <v>14589</v>
      </c>
      <c r="B7678" s="20" t="s">
        <v>14562</v>
      </c>
      <c r="C7678" s="20" t="s">
        <v>14590</v>
      </c>
      <c r="H7678" s="20" t="s">
        <v>49</v>
      </c>
    </row>
    <row r="7679" customFormat="false" ht="15.75" hidden="false" customHeight="false" outlineLevel="0" collapsed="false">
      <c r="A7679" s="20" t="s">
        <v>14591</v>
      </c>
      <c r="B7679" s="20" t="s">
        <v>14562</v>
      </c>
      <c r="C7679" s="20" t="s">
        <v>14590</v>
      </c>
      <c r="H7679" s="20" t="s">
        <v>49</v>
      </c>
    </row>
    <row r="7680" customFormat="false" ht="15.75" hidden="false" customHeight="false" outlineLevel="0" collapsed="false">
      <c r="A7680" s="20" t="s">
        <v>14592</v>
      </c>
      <c r="B7680" s="20" t="s">
        <v>14562</v>
      </c>
      <c r="C7680" s="20" t="s">
        <v>14593</v>
      </c>
      <c r="H7680" s="20" t="s">
        <v>49</v>
      </c>
    </row>
    <row r="7681" customFormat="false" ht="15.75" hidden="false" customHeight="false" outlineLevel="0" collapsed="false">
      <c r="A7681" s="20" t="s">
        <v>14594</v>
      </c>
      <c r="B7681" s="20" t="s">
        <v>14562</v>
      </c>
      <c r="C7681" s="20" t="s">
        <v>14593</v>
      </c>
      <c r="H7681" s="20" t="s">
        <v>49</v>
      </c>
    </row>
    <row r="7682" customFormat="false" ht="15.75" hidden="false" customHeight="false" outlineLevel="0" collapsed="false">
      <c r="A7682" s="20" t="s">
        <v>14595</v>
      </c>
      <c r="B7682" s="20" t="s">
        <v>14562</v>
      </c>
      <c r="C7682" s="20" t="s">
        <v>14596</v>
      </c>
      <c r="H7682" s="20" t="s">
        <v>49</v>
      </c>
    </row>
    <row r="7683" customFormat="false" ht="15.75" hidden="false" customHeight="false" outlineLevel="0" collapsed="false">
      <c r="A7683" s="20" t="s">
        <v>14597</v>
      </c>
      <c r="B7683" s="20" t="s">
        <v>14562</v>
      </c>
      <c r="C7683" s="20" t="s">
        <v>14596</v>
      </c>
      <c r="H7683" s="20" t="s">
        <v>49</v>
      </c>
    </row>
    <row r="7684" customFormat="false" ht="15.75" hidden="false" customHeight="false" outlineLevel="0" collapsed="false">
      <c r="A7684" s="20" t="s">
        <v>14598</v>
      </c>
      <c r="B7684" s="20" t="s">
        <v>14562</v>
      </c>
      <c r="C7684" s="20" t="s">
        <v>14599</v>
      </c>
      <c r="H7684" s="20" t="s">
        <v>49</v>
      </c>
    </row>
    <row r="7685" customFormat="false" ht="15.75" hidden="false" customHeight="false" outlineLevel="0" collapsed="false">
      <c r="A7685" s="20" t="s">
        <v>14600</v>
      </c>
      <c r="B7685" s="20" t="s">
        <v>14562</v>
      </c>
      <c r="C7685" s="20" t="s">
        <v>14599</v>
      </c>
      <c r="H7685" s="20" t="s">
        <v>49</v>
      </c>
    </row>
    <row r="7686" customFormat="false" ht="15.75" hidden="false" customHeight="false" outlineLevel="0" collapsed="false">
      <c r="A7686" s="20" t="s">
        <v>14601</v>
      </c>
      <c r="B7686" s="20" t="s">
        <v>14562</v>
      </c>
      <c r="C7686" s="20" t="s">
        <v>14602</v>
      </c>
      <c r="H7686" s="20" t="s">
        <v>49</v>
      </c>
    </row>
    <row r="7687" customFormat="false" ht="15.75" hidden="false" customHeight="false" outlineLevel="0" collapsed="false">
      <c r="A7687" s="20" t="s">
        <v>14603</v>
      </c>
      <c r="B7687" s="20" t="s">
        <v>14562</v>
      </c>
      <c r="C7687" s="20" t="s">
        <v>14602</v>
      </c>
      <c r="H7687" s="20" t="s">
        <v>49</v>
      </c>
    </row>
    <row r="7688" customFormat="false" ht="15.75" hidden="false" customHeight="false" outlineLevel="0" collapsed="false">
      <c r="A7688" s="20" t="s">
        <v>14604</v>
      </c>
      <c r="B7688" s="20" t="s">
        <v>14562</v>
      </c>
      <c r="C7688" s="20" t="s">
        <v>14605</v>
      </c>
      <c r="H7688" s="20" t="s">
        <v>49</v>
      </c>
    </row>
    <row r="7689" customFormat="false" ht="15.75" hidden="false" customHeight="false" outlineLevel="0" collapsed="false">
      <c r="A7689" s="20" t="s">
        <v>14606</v>
      </c>
      <c r="B7689" s="20" t="s">
        <v>14562</v>
      </c>
      <c r="C7689" s="20" t="s">
        <v>14605</v>
      </c>
      <c r="H7689" s="20" t="s">
        <v>49</v>
      </c>
    </row>
    <row r="7690" customFormat="false" ht="15.75" hidden="false" customHeight="false" outlineLevel="0" collapsed="false">
      <c r="A7690" s="20" t="s">
        <v>14607</v>
      </c>
      <c r="B7690" s="20" t="s">
        <v>14562</v>
      </c>
      <c r="C7690" s="20" t="s">
        <v>14608</v>
      </c>
      <c r="H7690" s="20" t="s">
        <v>49</v>
      </c>
    </row>
    <row r="7691" customFormat="false" ht="15.75" hidden="false" customHeight="false" outlineLevel="0" collapsed="false">
      <c r="A7691" s="20" t="s">
        <v>14609</v>
      </c>
      <c r="B7691" s="20" t="s">
        <v>14562</v>
      </c>
      <c r="C7691" s="20" t="s">
        <v>14608</v>
      </c>
      <c r="H7691" s="20" t="s">
        <v>49</v>
      </c>
    </row>
    <row r="7692" customFormat="false" ht="15.75" hidden="false" customHeight="false" outlineLevel="0" collapsed="false">
      <c r="A7692" s="20" t="s">
        <v>14610</v>
      </c>
      <c r="B7692" s="20" t="s">
        <v>14562</v>
      </c>
      <c r="C7692" s="20" t="s">
        <v>14611</v>
      </c>
      <c r="H7692" s="20" t="s">
        <v>49</v>
      </c>
    </row>
    <row r="7693" customFormat="false" ht="15.75" hidden="false" customHeight="false" outlineLevel="0" collapsed="false">
      <c r="A7693" s="20" t="s">
        <v>14612</v>
      </c>
      <c r="B7693" s="20" t="s">
        <v>14562</v>
      </c>
      <c r="C7693" s="20" t="s">
        <v>14611</v>
      </c>
      <c r="H7693" s="20" t="s">
        <v>49</v>
      </c>
    </row>
    <row r="7694" customFormat="false" ht="15.75" hidden="false" customHeight="false" outlineLevel="0" collapsed="false">
      <c r="A7694" s="20" t="s">
        <v>14613</v>
      </c>
      <c r="B7694" s="20" t="s">
        <v>14562</v>
      </c>
      <c r="C7694" s="20" t="s">
        <v>14614</v>
      </c>
      <c r="H7694" s="20" t="s">
        <v>49</v>
      </c>
    </row>
    <row r="7695" customFormat="false" ht="15.75" hidden="false" customHeight="false" outlineLevel="0" collapsed="false">
      <c r="A7695" s="20" t="s">
        <v>14615</v>
      </c>
      <c r="B7695" s="20" t="s">
        <v>14562</v>
      </c>
      <c r="C7695" s="20" t="s">
        <v>14614</v>
      </c>
      <c r="H7695" s="20" t="s">
        <v>49</v>
      </c>
    </row>
    <row r="7696" customFormat="false" ht="15.75" hidden="false" customHeight="false" outlineLevel="0" collapsed="false">
      <c r="A7696" s="20" t="s">
        <v>14616</v>
      </c>
      <c r="B7696" s="20" t="s">
        <v>14562</v>
      </c>
      <c r="C7696" s="20" t="s">
        <v>14617</v>
      </c>
      <c r="H7696" s="20" t="s">
        <v>49</v>
      </c>
    </row>
    <row r="7697" customFormat="false" ht="15.75" hidden="false" customHeight="false" outlineLevel="0" collapsed="false">
      <c r="A7697" s="20" t="s">
        <v>14618</v>
      </c>
      <c r="B7697" s="20" t="s">
        <v>14562</v>
      </c>
      <c r="C7697" s="20" t="s">
        <v>14617</v>
      </c>
      <c r="H7697" s="20" t="s">
        <v>49</v>
      </c>
    </row>
    <row r="7698" customFormat="false" ht="15.75" hidden="false" customHeight="false" outlineLevel="0" collapsed="false">
      <c r="A7698" s="20" t="s">
        <v>14619</v>
      </c>
      <c r="B7698" s="20" t="s">
        <v>14620</v>
      </c>
      <c r="C7698" s="20" t="s">
        <v>14621</v>
      </c>
      <c r="H7698" s="20" t="s">
        <v>103</v>
      </c>
    </row>
    <row r="7699" customFormat="false" ht="15.75" hidden="false" customHeight="false" outlineLevel="0" collapsed="false">
      <c r="A7699" s="20" t="s">
        <v>14622</v>
      </c>
      <c r="B7699" s="20" t="s">
        <v>14620</v>
      </c>
      <c r="C7699" s="20" t="s">
        <v>14621</v>
      </c>
      <c r="H7699" s="20" t="s">
        <v>103</v>
      </c>
    </row>
    <row r="7700" customFormat="false" ht="15.75" hidden="false" customHeight="false" outlineLevel="0" collapsed="false">
      <c r="A7700" s="20" t="s">
        <v>14623</v>
      </c>
      <c r="B7700" s="20" t="s">
        <v>14620</v>
      </c>
      <c r="C7700" s="20" t="s">
        <v>14624</v>
      </c>
      <c r="H7700" s="20" t="s">
        <v>103</v>
      </c>
    </row>
    <row r="7701" customFormat="false" ht="15.75" hidden="false" customHeight="false" outlineLevel="0" collapsed="false">
      <c r="A7701" s="20" t="s">
        <v>14625</v>
      </c>
      <c r="B7701" s="20" t="s">
        <v>14620</v>
      </c>
      <c r="C7701" s="20" t="s">
        <v>14624</v>
      </c>
      <c r="H7701" s="20" t="s">
        <v>103</v>
      </c>
    </row>
    <row r="7702" customFormat="false" ht="15.75" hidden="false" customHeight="false" outlineLevel="0" collapsed="false">
      <c r="A7702" s="20" t="s">
        <v>14626</v>
      </c>
      <c r="B7702" s="20" t="s">
        <v>14620</v>
      </c>
      <c r="C7702" s="20" t="s">
        <v>14627</v>
      </c>
      <c r="H7702" s="20" t="s">
        <v>103</v>
      </c>
    </row>
    <row r="7703" customFormat="false" ht="15.75" hidden="false" customHeight="false" outlineLevel="0" collapsed="false">
      <c r="A7703" s="20" t="s">
        <v>14628</v>
      </c>
      <c r="B7703" s="20" t="s">
        <v>14620</v>
      </c>
      <c r="C7703" s="20" t="s">
        <v>14627</v>
      </c>
      <c r="H7703" s="20" t="s">
        <v>103</v>
      </c>
    </row>
    <row r="7704" customFormat="false" ht="15.75" hidden="false" customHeight="false" outlineLevel="0" collapsed="false">
      <c r="A7704" s="20" t="s">
        <v>14629</v>
      </c>
      <c r="B7704" s="20" t="s">
        <v>14620</v>
      </c>
      <c r="C7704" s="20" t="s">
        <v>14630</v>
      </c>
      <c r="H7704" s="20" t="s">
        <v>103</v>
      </c>
    </row>
    <row r="7705" customFormat="false" ht="15.75" hidden="false" customHeight="false" outlineLevel="0" collapsed="false">
      <c r="A7705" s="20" t="s">
        <v>14631</v>
      </c>
      <c r="B7705" s="20" t="s">
        <v>14620</v>
      </c>
      <c r="C7705" s="20" t="s">
        <v>14630</v>
      </c>
      <c r="H7705" s="20" t="s">
        <v>103</v>
      </c>
    </row>
    <row r="7706" customFormat="false" ht="15.75" hidden="false" customHeight="false" outlineLevel="0" collapsed="false">
      <c r="A7706" s="20" t="s">
        <v>14632</v>
      </c>
      <c r="B7706" s="20" t="s">
        <v>14620</v>
      </c>
      <c r="C7706" s="20" t="s">
        <v>14633</v>
      </c>
      <c r="H7706" s="20" t="s">
        <v>103</v>
      </c>
    </row>
    <row r="7707" customFormat="false" ht="15.75" hidden="false" customHeight="false" outlineLevel="0" collapsed="false">
      <c r="A7707" s="20" t="s">
        <v>14634</v>
      </c>
      <c r="B7707" s="20" t="s">
        <v>14620</v>
      </c>
      <c r="C7707" s="20" t="s">
        <v>14633</v>
      </c>
      <c r="H7707" s="20" t="s">
        <v>103</v>
      </c>
    </row>
    <row r="7708" customFormat="false" ht="15.75" hidden="false" customHeight="false" outlineLevel="0" collapsed="false">
      <c r="A7708" s="20" t="s">
        <v>14635</v>
      </c>
      <c r="B7708" s="20" t="s">
        <v>14620</v>
      </c>
      <c r="C7708" s="20" t="s">
        <v>14636</v>
      </c>
      <c r="H7708" s="20" t="s">
        <v>103</v>
      </c>
    </row>
    <row r="7709" customFormat="false" ht="15.75" hidden="false" customHeight="false" outlineLevel="0" collapsed="false">
      <c r="A7709" s="20" t="s">
        <v>14637</v>
      </c>
      <c r="B7709" s="20" t="s">
        <v>14620</v>
      </c>
      <c r="C7709" s="20" t="s">
        <v>14636</v>
      </c>
      <c r="H7709" s="20" t="s">
        <v>103</v>
      </c>
    </row>
    <row r="7710" customFormat="false" ht="15.75" hidden="false" customHeight="false" outlineLevel="0" collapsed="false">
      <c r="A7710" s="20" t="s">
        <v>14638</v>
      </c>
      <c r="B7710" s="20" t="s">
        <v>14620</v>
      </c>
      <c r="C7710" s="20" t="s">
        <v>14639</v>
      </c>
      <c r="H7710" s="20" t="s">
        <v>103</v>
      </c>
    </row>
    <row r="7711" customFormat="false" ht="15.75" hidden="false" customHeight="false" outlineLevel="0" collapsed="false">
      <c r="A7711" s="20" t="s">
        <v>14640</v>
      </c>
      <c r="B7711" s="20" t="s">
        <v>14620</v>
      </c>
      <c r="C7711" s="20" t="s">
        <v>14639</v>
      </c>
      <c r="H7711" s="20" t="s">
        <v>103</v>
      </c>
    </row>
    <row r="7712" customFormat="false" ht="15.75" hidden="false" customHeight="false" outlineLevel="0" collapsed="false">
      <c r="A7712" s="20" t="s">
        <v>14641</v>
      </c>
      <c r="B7712" s="20" t="s">
        <v>14620</v>
      </c>
      <c r="C7712" s="20" t="s">
        <v>14642</v>
      </c>
      <c r="H7712" s="20" t="s">
        <v>103</v>
      </c>
    </row>
    <row r="7713" customFormat="false" ht="15.75" hidden="false" customHeight="false" outlineLevel="0" collapsed="false">
      <c r="A7713" s="20" t="s">
        <v>14643</v>
      </c>
      <c r="B7713" s="20" t="s">
        <v>14620</v>
      </c>
      <c r="C7713" s="20" t="s">
        <v>14642</v>
      </c>
      <c r="H7713" s="20" t="s">
        <v>103</v>
      </c>
    </row>
    <row r="7714" customFormat="false" ht="15.75" hidden="false" customHeight="false" outlineLevel="0" collapsed="false">
      <c r="A7714" s="20" t="s">
        <v>14644</v>
      </c>
      <c r="B7714" s="20" t="s">
        <v>14620</v>
      </c>
      <c r="C7714" s="20" t="s">
        <v>14645</v>
      </c>
      <c r="H7714" s="20" t="s">
        <v>103</v>
      </c>
    </row>
    <row r="7715" customFormat="false" ht="15.75" hidden="false" customHeight="false" outlineLevel="0" collapsed="false">
      <c r="A7715" s="20" t="s">
        <v>14646</v>
      </c>
      <c r="B7715" s="20" t="s">
        <v>14620</v>
      </c>
      <c r="C7715" s="20" t="s">
        <v>14645</v>
      </c>
      <c r="H7715" s="20" t="s">
        <v>103</v>
      </c>
    </row>
    <row r="7716" customFormat="false" ht="15.75" hidden="false" customHeight="false" outlineLevel="0" collapsed="false">
      <c r="A7716" s="20" t="s">
        <v>14647</v>
      </c>
      <c r="B7716" s="20" t="s">
        <v>14620</v>
      </c>
      <c r="C7716" s="20" t="s">
        <v>14648</v>
      </c>
      <c r="H7716" s="20" t="s">
        <v>103</v>
      </c>
    </row>
    <row r="7717" customFormat="false" ht="15.75" hidden="false" customHeight="false" outlineLevel="0" collapsed="false">
      <c r="A7717" s="20" t="s">
        <v>14649</v>
      </c>
      <c r="B7717" s="20" t="s">
        <v>14620</v>
      </c>
      <c r="C7717" s="20" t="s">
        <v>14648</v>
      </c>
      <c r="H7717" s="20" t="s">
        <v>103</v>
      </c>
    </row>
    <row r="7718" customFormat="false" ht="15.75" hidden="false" customHeight="false" outlineLevel="0" collapsed="false">
      <c r="A7718" s="20" t="s">
        <v>14650</v>
      </c>
      <c r="B7718" s="20" t="s">
        <v>14620</v>
      </c>
      <c r="C7718" s="20" t="s">
        <v>14651</v>
      </c>
      <c r="H7718" s="20" t="s">
        <v>103</v>
      </c>
    </row>
    <row r="7719" customFormat="false" ht="15.75" hidden="false" customHeight="false" outlineLevel="0" collapsed="false">
      <c r="A7719" s="20" t="s">
        <v>14652</v>
      </c>
      <c r="B7719" s="20" t="s">
        <v>14620</v>
      </c>
      <c r="C7719" s="20" t="s">
        <v>14651</v>
      </c>
      <c r="H7719" s="20" t="s">
        <v>103</v>
      </c>
    </row>
    <row r="7720" customFormat="false" ht="15.75" hidden="false" customHeight="false" outlineLevel="0" collapsed="false">
      <c r="A7720" s="20" t="s">
        <v>14653</v>
      </c>
      <c r="B7720" s="20" t="s">
        <v>14620</v>
      </c>
      <c r="C7720" s="20" t="s">
        <v>14654</v>
      </c>
      <c r="H7720" s="20" t="s">
        <v>103</v>
      </c>
    </row>
    <row r="7721" customFormat="false" ht="15.75" hidden="false" customHeight="false" outlineLevel="0" collapsed="false">
      <c r="A7721" s="20" t="s">
        <v>14655</v>
      </c>
      <c r="B7721" s="20" t="s">
        <v>14620</v>
      </c>
      <c r="C7721" s="20" t="s">
        <v>14654</v>
      </c>
      <c r="H7721" s="20" t="s">
        <v>103</v>
      </c>
    </row>
    <row r="7722" customFormat="false" ht="15.75" hidden="false" customHeight="false" outlineLevel="0" collapsed="false">
      <c r="A7722" s="20" t="s">
        <v>14656</v>
      </c>
      <c r="B7722" s="20" t="s">
        <v>14620</v>
      </c>
      <c r="C7722" s="20" t="s">
        <v>14657</v>
      </c>
      <c r="H7722" s="20" t="s">
        <v>103</v>
      </c>
    </row>
    <row r="7723" customFormat="false" ht="15.75" hidden="false" customHeight="false" outlineLevel="0" collapsed="false">
      <c r="A7723" s="20" t="s">
        <v>14658</v>
      </c>
      <c r="B7723" s="20" t="s">
        <v>14620</v>
      </c>
      <c r="C7723" s="20" t="s">
        <v>14657</v>
      </c>
      <c r="H7723" s="20" t="s">
        <v>103</v>
      </c>
    </row>
    <row r="7724" customFormat="false" ht="15.75" hidden="false" customHeight="false" outlineLevel="0" collapsed="false">
      <c r="A7724" s="20" t="s">
        <v>14659</v>
      </c>
      <c r="B7724" s="20" t="s">
        <v>14620</v>
      </c>
      <c r="C7724" s="20" t="s">
        <v>14660</v>
      </c>
      <c r="H7724" s="20" t="s">
        <v>103</v>
      </c>
    </row>
    <row r="7725" customFormat="false" ht="15.75" hidden="false" customHeight="false" outlineLevel="0" collapsed="false">
      <c r="A7725" s="20" t="s">
        <v>14661</v>
      </c>
      <c r="B7725" s="20" t="s">
        <v>14620</v>
      </c>
      <c r="C7725" s="20" t="s">
        <v>14660</v>
      </c>
      <c r="H7725" s="20" t="s">
        <v>103</v>
      </c>
    </row>
    <row r="7726" customFormat="false" ht="15.75" hidden="false" customHeight="false" outlineLevel="0" collapsed="false">
      <c r="A7726" s="20" t="s">
        <v>14662</v>
      </c>
      <c r="B7726" s="20" t="s">
        <v>14620</v>
      </c>
      <c r="C7726" s="20" t="s">
        <v>14663</v>
      </c>
      <c r="H7726" s="20" t="s">
        <v>103</v>
      </c>
    </row>
    <row r="7727" customFormat="false" ht="15.75" hidden="false" customHeight="false" outlineLevel="0" collapsed="false">
      <c r="A7727" s="20" t="s">
        <v>14664</v>
      </c>
      <c r="B7727" s="20" t="s">
        <v>14620</v>
      </c>
      <c r="C7727" s="20" t="s">
        <v>14663</v>
      </c>
      <c r="H7727" s="20" t="s">
        <v>103</v>
      </c>
    </row>
    <row r="7728" customFormat="false" ht="15.75" hidden="false" customHeight="false" outlineLevel="0" collapsed="false">
      <c r="A7728" s="20" t="s">
        <v>14665</v>
      </c>
      <c r="B7728" s="20" t="s">
        <v>14620</v>
      </c>
      <c r="C7728" s="20" t="s">
        <v>14666</v>
      </c>
      <c r="H7728" s="20" t="s">
        <v>103</v>
      </c>
    </row>
    <row r="7729" customFormat="false" ht="15.75" hidden="false" customHeight="false" outlineLevel="0" collapsed="false">
      <c r="A7729" s="20" t="s">
        <v>14667</v>
      </c>
      <c r="B7729" s="20" t="s">
        <v>14620</v>
      </c>
      <c r="C7729" s="20" t="s">
        <v>14666</v>
      </c>
      <c r="H7729" s="20" t="s">
        <v>103</v>
      </c>
    </row>
    <row r="7730" customFormat="false" ht="15.75" hidden="false" customHeight="false" outlineLevel="0" collapsed="false">
      <c r="A7730" s="20" t="s">
        <v>14668</v>
      </c>
      <c r="B7730" s="20" t="s">
        <v>14620</v>
      </c>
      <c r="C7730" s="20" t="s">
        <v>14669</v>
      </c>
      <c r="H7730" s="20" t="s">
        <v>103</v>
      </c>
    </row>
    <row r="7731" customFormat="false" ht="15.75" hidden="false" customHeight="false" outlineLevel="0" collapsed="false">
      <c r="A7731" s="20" t="s">
        <v>14670</v>
      </c>
      <c r="B7731" s="20" t="s">
        <v>14620</v>
      </c>
      <c r="C7731" s="20" t="s">
        <v>14669</v>
      </c>
      <c r="H7731" s="20" t="s">
        <v>103</v>
      </c>
    </row>
    <row r="7732" customFormat="false" ht="15.75" hidden="false" customHeight="false" outlineLevel="0" collapsed="false">
      <c r="A7732" s="20" t="s">
        <v>14671</v>
      </c>
      <c r="B7732" s="20" t="s">
        <v>14620</v>
      </c>
      <c r="C7732" s="20" t="s">
        <v>14672</v>
      </c>
      <c r="H7732" s="20" t="s">
        <v>103</v>
      </c>
    </row>
    <row r="7733" customFormat="false" ht="15.75" hidden="false" customHeight="false" outlineLevel="0" collapsed="false">
      <c r="A7733" s="20" t="s">
        <v>14673</v>
      </c>
      <c r="B7733" s="20" t="s">
        <v>14620</v>
      </c>
      <c r="C7733" s="20" t="s">
        <v>14672</v>
      </c>
      <c r="H7733" s="20" t="s">
        <v>103</v>
      </c>
    </row>
    <row r="7734" customFormat="false" ht="15.75" hidden="false" customHeight="false" outlineLevel="0" collapsed="false">
      <c r="A7734" s="20" t="s">
        <v>14674</v>
      </c>
      <c r="B7734" s="20" t="s">
        <v>14675</v>
      </c>
      <c r="C7734" s="20" t="s">
        <v>14621</v>
      </c>
      <c r="H7734" s="20" t="s">
        <v>103</v>
      </c>
    </row>
    <row r="7735" customFormat="false" ht="15.75" hidden="false" customHeight="false" outlineLevel="0" collapsed="false">
      <c r="A7735" s="20" t="s">
        <v>14676</v>
      </c>
      <c r="B7735" s="20" t="s">
        <v>14675</v>
      </c>
      <c r="C7735" s="20" t="s">
        <v>14621</v>
      </c>
      <c r="H7735" s="20" t="s">
        <v>103</v>
      </c>
    </row>
    <row r="7736" customFormat="false" ht="15.75" hidden="false" customHeight="false" outlineLevel="0" collapsed="false">
      <c r="A7736" s="20" t="s">
        <v>14677</v>
      </c>
      <c r="B7736" s="20" t="s">
        <v>14675</v>
      </c>
      <c r="C7736" s="20" t="s">
        <v>14624</v>
      </c>
      <c r="H7736" s="20" t="s">
        <v>103</v>
      </c>
    </row>
    <row r="7737" customFormat="false" ht="15.75" hidden="false" customHeight="false" outlineLevel="0" collapsed="false">
      <c r="A7737" s="20" t="s">
        <v>14678</v>
      </c>
      <c r="B7737" s="20" t="s">
        <v>14675</v>
      </c>
      <c r="C7737" s="20" t="s">
        <v>14624</v>
      </c>
      <c r="H7737" s="20" t="s">
        <v>103</v>
      </c>
    </row>
    <row r="7738" customFormat="false" ht="15.75" hidden="false" customHeight="false" outlineLevel="0" collapsed="false">
      <c r="A7738" s="20" t="s">
        <v>14679</v>
      </c>
      <c r="B7738" s="20" t="s">
        <v>14675</v>
      </c>
      <c r="C7738" s="20" t="s">
        <v>14680</v>
      </c>
      <c r="H7738" s="20" t="s">
        <v>103</v>
      </c>
    </row>
    <row r="7739" customFormat="false" ht="15.75" hidden="false" customHeight="false" outlineLevel="0" collapsed="false">
      <c r="A7739" s="20" t="s">
        <v>14681</v>
      </c>
      <c r="B7739" s="20" t="s">
        <v>14675</v>
      </c>
      <c r="C7739" s="20" t="s">
        <v>14680</v>
      </c>
      <c r="H7739" s="20" t="s">
        <v>103</v>
      </c>
    </row>
    <row r="7740" customFormat="false" ht="15.75" hidden="false" customHeight="false" outlineLevel="0" collapsed="false">
      <c r="A7740" s="20" t="s">
        <v>14682</v>
      </c>
      <c r="B7740" s="20" t="s">
        <v>14675</v>
      </c>
      <c r="C7740" s="20" t="s">
        <v>14630</v>
      </c>
      <c r="H7740" s="20" t="s">
        <v>103</v>
      </c>
    </row>
    <row r="7741" customFormat="false" ht="15.75" hidden="false" customHeight="false" outlineLevel="0" collapsed="false">
      <c r="A7741" s="20" t="s">
        <v>14683</v>
      </c>
      <c r="B7741" s="20" t="s">
        <v>14675</v>
      </c>
      <c r="C7741" s="20" t="s">
        <v>14630</v>
      </c>
      <c r="H7741" s="20" t="s">
        <v>103</v>
      </c>
    </row>
    <row r="7742" customFormat="false" ht="15.75" hidden="false" customHeight="false" outlineLevel="0" collapsed="false">
      <c r="A7742" s="20" t="s">
        <v>14684</v>
      </c>
      <c r="B7742" s="20" t="s">
        <v>14675</v>
      </c>
      <c r="C7742" s="20" t="s">
        <v>14685</v>
      </c>
      <c r="H7742" s="20" t="s">
        <v>103</v>
      </c>
    </row>
    <row r="7743" customFormat="false" ht="15.75" hidden="false" customHeight="false" outlineLevel="0" collapsed="false">
      <c r="A7743" s="20" t="s">
        <v>14686</v>
      </c>
      <c r="B7743" s="20" t="s">
        <v>14675</v>
      </c>
      <c r="C7743" s="20" t="s">
        <v>14685</v>
      </c>
      <c r="H7743" s="20" t="s">
        <v>103</v>
      </c>
    </row>
    <row r="7744" customFormat="false" ht="15.75" hidden="false" customHeight="false" outlineLevel="0" collapsed="false">
      <c r="A7744" s="20" t="s">
        <v>14687</v>
      </c>
      <c r="B7744" s="20" t="s">
        <v>14688</v>
      </c>
      <c r="C7744" s="20" t="s">
        <v>14636</v>
      </c>
      <c r="H7744" s="20" t="s">
        <v>103</v>
      </c>
    </row>
    <row r="7745" customFormat="false" ht="15.75" hidden="false" customHeight="false" outlineLevel="0" collapsed="false">
      <c r="A7745" s="20" t="s">
        <v>14689</v>
      </c>
      <c r="B7745" s="20" t="s">
        <v>14688</v>
      </c>
      <c r="C7745" s="20" t="s">
        <v>14636</v>
      </c>
      <c r="H7745" s="20" t="s">
        <v>103</v>
      </c>
    </row>
    <row r="7746" customFormat="false" ht="15.75" hidden="false" customHeight="false" outlineLevel="0" collapsed="false">
      <c r="A7746" s="20" t="s">
        <v>14690</v>
      </c>
      <c r="B7746" s="20" t="s">
        <v>14688</v>
      </c>
      <c r="C7746" s="20" t="s">
        <v>14639</v>
      </c>
      <c r="H7746" s="20" t="s">
        <v>103</v>
      </c>
    </row>
    <row r="7747" customFormat="false" ht="15.75" hidden="false" customHeight="false" outlineLevel="0" collapsed="false">
      <c r="A7747" s="20" t="s">
        <v>14691</v>
      </c>
      <c r="B7747" s="20" t="s">
        <v>14688</v>
      </c>
      <c r="C7747" s="20" t="s">
        <v>14639</v>
      </c>
      <c r="H7747" s="20" t="s">
        <v>103</v>
      </c>
    </row>
    <row r="7748" customFormat="false" ht="15.75" hidden="false" customHeight="false" outlineLevel="0" collapsed="false">
      <c r="A7748" s="20" t="s">
        <v>14692</v>
      </c>
      <c r="B7748" s="20" t="s">
        <v>14688</v>
      </c>
      <c r="C7748" s="20" t="s">
        <v>14642</v>
      </c>
      <c r="H7748" s="20" t="s">
        <v>103</v>
      </c>
    </row>
    <row r="7749" customFormat="false" ht="15.75" hidden="false" customHeight="false" outlineLevel="0" collapsed="false">
      <c r="A7749" s="20" t="s">
        <v>14693</v>
      </c>
      <c r="B7749" s="20" t="s">
        <v>14688</v>
      </c>
      <c r="C7749" s="20" t="s">
        <v>14642</v>
      </c>
      <c r="H7749" s="20" t="s">
        <v>103</v>
      </c>
    </row>
    <row r="7750" customFormat="false" ht="15.75" hidden="false" customHeight="false" outlineLevel="0" collapsed="false">
      <c r="A7750" s="20" t="s">
        <v>14694</v>
      </c>
      <c r="B7750" s="20" t="s">
        <v>14688</v>
      </c>
      <c r="C7750" s="20" t="s">
        <v>14695</v>
      </c>
      <c r="H7750" s="20" t="s">
        <v>103</v>
      </c>
    </row>
    <row r="7751" customFormat="false" ht="15.75" hidden="false" customHeight="false" outlineLevel="0" collapsed="false">
      <c r="A7751" s="20" t="s">
        <v>14696</v>
      </c>
      <c r="B7751" s="20" t="s">
        <v>14688</v>
      </c>
      <c r="C7751" s="20" t="s">
        <v>14695</v>
      </c>
      <c r="H7751" s="20" t="s">
        <v>103</v>
      </c>
    </row>
    <row r="7752" customFormat="false" ht="15.75" hidden="false" customHeight="false" outlineLevel="0" collapsed="false">
      <c r="A7752" s="20" t="s">
        <v>14697</v>
      </c>
      <c r="B7752" s="20" t="s">
        <v>14688</v>
      </c>
      <c r="C7752" s="20" t="s">
        <v>14698</v>
      </c>
      <c r="H7752" s="20" t="s">
        <v>103</v>
      </c>
    </row>
    <row r="7753" customFormat="false" ht="15.75" hidden="false" customHeight="false" outlineLevel="0" collapsed="false">
      <c r="A7753" s="20" t="s">
        <v>14699</v>
      </c>
      <c r="B7753" s="20" t="s">
        <v>14688</v>
      </c>
      <c r="C7753" s="20" t="s">
        <v>14698</v>
      </c>
      <c r="H7753" s="20" t="s">
        <v>103</v>
      </c>
    </row>
    <row r="7754" customFormat="false" ht="15.75" hidden="false" customHeight="false" outlineLevel="0" collapsed="false">
      <c r="A7754" s="20" t="s">
        <v>14700</v>
      </c>
      <c r="B7754" s="20" t="s">
        <v>14688</v>
      </c>
      <c r="C7754" s="20" t="s">
        <v>14701</v>
      </c>
      <c r="H7754" s="20" t="s">
        <v>103</v>
      </c>
    </row>
    <row r="7755" customFormat="false" ht="15.75" hidden="false" customHeight="false" outlineLevel="0" collapsed="false">
      <c r="A7755" s="20" t="s">
        <v>14702</v>
      </c>
      <c r="B7755" s="20" t="s">
        <v>14688</v>
      </c>
      <c r="C7755" s="20" t="s">
        <v>14701</v>
      </c>
      <c r="H7755" s="20" t="s">
        <v>103</v>
      </c>
    </row>
    <row r="7756" customFormat="false" ht="15.75" hidden="false" customHeight="false" outlineLevel="0" collapsed="false">
      <c r="A7756" s="20" t="s">
        <v>14703</v>
      </c>
      <c r="B7756" s="20" t="s">
        <v>14688</v>
      </c>
      <c r="C7756" s="20" t="s">
        <v>14654</v>
      </c>
      <c r="H7756" s="20" t="s">
        <v>103</v>
      </c>
    </row>
    <row r="7757" customFormat="false" ht="15.75" hidden="false" customHeight="false" outlineLevel="0" collapsed="false">
      <c r="A7757" s="20" t="s">
        <v>14704</v>
      </c>
      <c r="B7757" s="20" t="s">
        <v>14688</v>
      </c>
      <c r="C7757" s="20" t="s">
        <v>14654</v>
      </c>
      <c r="H7757" s="20" t="s">
        <v>103</v>
      </c>
    </row>
    <row r="7758" customFormat="false" ht="15.75" hidden="false" customHeight="false" outlineLevel="0" collapsed="false">
      <c r="A7758" s="20" t="s">
        <v>14705</v>
      </c>
      <c r="B7758" s="20" t="s">
        <v>14688</v>
      </c>
      <c r="C7758" s="20" t="s">
        <v>14657</v>
      </c>
      <c r="H7758" s="20" t="s">
        <v>103</v>
      </c>
    </row>
    <row r="7759" customFormat="false" ht="15.75" hidden="false" customHeight="false" outlineLevel="0" collapsed="false">
      <c r="A7759" s="20" t="s">
        <v>14706</v>
      </c>
      <c r="B7759" s="20" t="s">
        <v>14688</v>
      </c>
      <c r="C7759" s="20" t="s">
        <v>14657</v>
      </c>
      <c r="H7759" s="20" t="s">
        <v>103</v>
      </c>
    </row>
    <row r="7760" customFormat="false" ht="15.75" hidden="false" customHeight="false" outlineLevel="0" collapsed="false">
      <c r="A7760" s="20" t="s">
        <v>14707</v>
      </c>
      <c r="B7760" s="20" t="s">
        <v>14688</v>
      </c>
      <c r="C7760" s="20" t="s">
        <v>14660</v>
      </c>
      <c r="H7760" s="20" t="s">
        <v>103</v>
      </c>
    </row>
    <row r="7761" customFormat="false" ht="15.75" hidden="false" customHeight="false" outlineLevel="0" collapsed="false">
      <c r="A7761" s="20" t="s">
        <v>14708</v>
      </c>
      <c r="B7761" s="20" t="s">
        <v>14688</v>
      </c>
      <c r="C7761" s="20" t="s">
        <v>14660</v>
      </c>
      <c r="H7761" s="20" t="s">
        <v>103</v>
      </c>
    </row>
    <row r="7762" customFormat="false" ht="15.75" hidden="false" customHeight="false" outlineLevel="0" collapsed="false">
      <c r="A7762" s="20" t="s">
        <v>14709</v>
      </c>
      <c r="B7762" s="20" t="s">
        <v>14688</v>
      </c>
      <c r="C7762" s="20" t="s">
        <v>14663</v>
      </c>
      <c r="H7762" s="20" t="s">
        <v>103</v>
      </c>
    </row>
    <row r="7763" customFormat="false" ht="15.75" hidden="false" customHeight="false" outlineLevel="0" collapsed="false">
      <c r="A7763" s="20" t="s">
        <v>14710</v>
      </c>
      <c r="B7763" s="20" t="s">
        <v>14688</v>
      </c>
      <c r="C7763" s="20" t="s">
        <v>14663</v>
      </c>
      <c r="H7763" s="20" t="s">
        <v>103</v>
      </c>
    </row>
    <row r="7764" customFormat="false" ht="15.75" hidden="false" customHeight="false" outlineLevel="0" collapsed="false">
      <c r="A7764" s="20" t="s">
        <v>14711</v>
      </c>
      <c r="B7764" s="20" t="s">
        <v>14675</v>
      </c>
      <c r="C7764" s="20" t="s">
        <v>14666</v>
      </c>
      <c r="H7764" s="20" t="s">
        <v>103</v>
      </c>
    </row>
    <row r="7765" customFormat="false" ht="15.75" hidden="false" customHeight="false" outlineLevel="0" collapsed="false">
      <c r="A7765" s="20" t="s">
        <v>14712</v>
      </c>
      <c r="B7765" s="20" t="s">
        <v>14675</v>
      </c>
      <c r="C7765" s="20" t="s">
        <v>14666</v>
      </c>
      <c r="H7765" s="20" t="s">
        <v>103</v>
      </c>
    </row>
    <row r="7766" customFormat="false" ht="15.75" hidden="false" customHeight="false" outlineLevel="0" collapsed="false">
      <c r="A7766" s="20" t="s">
        <v>14713</v>
      </c>
      <c r="B7766" s="20" t="s">
        <v>14675</v>
      </c>
      <c r="C7766" s="20" t="s">
        <v>14669</v>
      </c>
      <c r="H7766" s="20" t="s">
        <v>103</v>
      </c>
    </row>
    <row r="7767" customFormat="false" ht="15.75" hidden="false" customHeight="false" outlineLevel="0" collapsed="false">
      <c r="A7767" s="20" t="s">
        <v>14714</v>
      </c>
      <c r="B7767" s="20" t="s">
        <v>14675</v>
      </c>
      <c r="C7767" s="20" t="s">
        <v>14669</v>
      </c>
      <c r="H7767" s="20" t="s">
        <v>103</v>
      </c>
    </row>
    <row r="7768" customFormat="false" ht="15.75" hidden="false" customHeight="false" outlineLevel="0" collapsed="false">
      <c r="A7768" s="20" t="s">
        <v>14715</v>
      </c>
      <c r="B7768" s="20" t="s">
        <v>14675</v>
      </c>
      <c r="C7768" s="20" t="s">
        <v>14672</v>
      </c>
      <c r="H7768" s="20" t="s">
        <v>103</v>
      </c>
    </row>
    <row r="7769" customFormat="false" ht="15.75" hidden="false" customHeight="false" outlineLevel="0" collapsed="false">
      <c r="A7769" s="20" t="s">
        <v>14716</v>
      </c>
      <c r="B7769" s="20" t="s">
        <v>14675</v>
      </c>
      <c r="C7769" s="20" t="s">
        <v>14672</v>
      </c>
      <c r="H7769" s="20" t="s">
        <v>103</v>
      </c>
    </row>
    <row r="7770" customFormat="false" ht="15.75" hidden="false" customHeight="false" outlineLevel="0" collapsed="false">
      <c r="A7770" s="20" t="s">
        <v>14717</v>
      </c>
      <c r="B7770" s="20" t="s">
        <v>14718</v>
      </c>
      <c r="C7770" s="20" t="s">
        <v>14621</v>
      </c>
      <c r="H7770" s="20" t="s">
        <v>103</v>
      </c>
    </row>
    <row r="7771" customFormat="false" ht="15.75" hidden="false" customHeight="false" outlineLevel="0" collapsed="false">
      <c r="A7771" s="20" t="s">
        <v>14719</v>
      </c>
      <c r="B7771" s="20" t="s">
        <v>14718</v>
      </c>
      <c r="C7771" s="20" t="s">
        <v>14621</v>
      </c>
      <c r="H7771" s="20" t="s">
        <v>103</v>
      </c>
    </row>
    <row r="7772" customFormat="false" ht="15.75" hidden="false" customHeight="false" outlineLevel="0" collapsed="false">
      <c r="A7772" s="20" t="s">
        <v>14720</v>
      </c>
      <c r="B7772" s="20" t="s">
        <v>14718</v>
      </c>
      <c r="C7772" s="20" t="s">
        <v>14624</v>
      </c>
      <c r="H7772" s="20" t="s">
        <v>103</v>
      </c>
    </row>
    <row r="7773" customFormat="false" ht="15.75" hidden="false" customHeight="false" outlineLevel="0" collapsed="false">
      <c r="A7773" s="20" t="s">
        <v>14721</v>
      </c>
      <c r="B7773" s="20" t="s">
        <v>14718</v>
      </c>
      <c r="C7773" s="20" t="s">
        <v>14624</v>
      </c>
      <c r="H7773" s="20" t="s">
        <v>103</v>
      </c>
    </row>
    <row r="7774" customFormat="false" ht="15.75" hidden="false" customHeight="false" outlineLevel="0" collapsed="false">
      <c r="A7774" s="20" t="s">
        <v>14722</v>
      </c>
      <c r="B7774" s="20" t="s">
        <v>14718</v>
      </c>
      <c r="C7774" s="20" t="s">
        <v>14680</v>
      </c>
      <c r="H7774" s="20" t="s">
        <v>103</v>
      </c>
    </row>
    <row r="7775" customFormat="false" ht="15.75" hidden="false" customHeight="false" outlineLevel="0" collapsed="false">
      <c r="A7775" s="20" t="s">
        <v>14723</v>
      </c>
      <c r="B7775" s="20" t="s">
        <v>14718</v>
      </c>
      <c r="C7775" s="20" t="s">
        <v>14680</v>
      </c>
      <c r="H7775" s="20" t="s">
        <v>103</v>
      </c>
    </row>
    <row r="7776" customFormat="false" ht="15.75" hidden="false" customHeight="false" outlineLevel="0" collapsed="false">
      <c r="A7776" s="20" t="s">
        <v>14724</v>
      </c>
      <c r="B7776" s="20" t="s">
        <v>14718</v>
      </c>
      <c r="C7776" s="20" t="s">
        <v>14630</v>
      </c>
      <c r="H7776" s="20" t="s">
        <v>103</v>
      </c>
    </row>
    <row r="7777" customFormat="false" ht="15.75" hidden="false" customHeight="false" outlineLevel="0" collapsed="false">
      <c r="A7777" s="20" t="s">
        <v>14725</v>
      </c>
      <c r="B7777" s="20" t="s">
        <v>14718</v>
      </c>
      <c r="C7777" s="20" t="s">
        <v>14630</v>
      </c>
      <c r="H7777" s="20" t="s">
        <v>103</v>
      </c>
    </row>
    <row r="7778" customFormat="false" ht="15.75" hidden="false" customHeight="false" outlineLevel="0" collapsed="false">
      <c r="A7778" s="20" t="s">
        <v>14726</v>
      </c>
      <c r="B7778" s="20" t="s">
        <v>14718</v>
      </c>
      <c r="C7778" s="20" t="s">
        <v>14633</v>
      </c>
      <c r="H7778" s="20" t="s">
        <v>103</v>
      </c>
    </row>
    <row r="7779" customFormat="false" ht="15.75" hidden="false" customHeight="false" outlineLevel="0" collapsed="false">
      <c r="A7779" s="20" t="s">
        <v>14727</v>
      </c>
      <c r="B7779" s="20" t="s">
        <v>14718</v>
      </c>
      <c r="C7779" s="20" t="s">
        <v>14633</v>
      </c>
      <c r="H7779" s="20" t="s">
        <v>103</v>
      </c>
    </row>
    <row r="7780" customFormat="false" ht="15.75" hidden="false" customHeight="false" outlineLevel="0" collapsed="false">
      <c r="A7780" s="20" t="s">
        <v>14728</v>
      </c>
      <c r="B7780" s="20" t="s">
        <v>14729</v>
      </c>
      <c r="C7780" s="20" t="s">
        <v>14636</v>
      </c>
      <c r="H7780" s="20" t="s">
        <v>103</v>
      </c>
    </row>
    <row r="7781" customFormat="false" ht="15.75" hidden="false" customHeight="false" outlineLevel="0" collapsed="false">
      <c r="A7781" s="20" t="s">
        <v>14730</v>
      </c>
      <c r="B7781" s="20" t="s">
        <v>14729</v>
      </c>
      <c r="C7781" s="20" t="s">
        <v>14636</v>
      </c>
      <c r="H7781" s="20" t="s">
        <v>103</v>
      </c>
    </row>
    <row r="7782" customFormat="false" ht="15.75" hidden="false" customHeight="false" outlineLevel="0" collapsed="false">
      <c r="A7782" s="20" t="s">
        <v>14731</v>
      </c>
      <c r="B7782" s="20" t="s">
        <v>14729</v>
      </c>
      <c r="C7782" s="20" t="s">
        <v>14639</v>
      </c>
      <c r="H7782" s="20" t="s">
        <v>103</v>
      </c>
    </row>
    <row r="7783" customFormat="false" ht="15.75" hidden="false" customHeight="false" outlineLevel="0" collapsed="false">
      <c r="A7783" s="20" t="s">
        <v>14732</v>
      </c>
      <c r="B7783" s="20" t="s">
        <v>14729</v>
      </c>
      <c r="C7783" s="20" t="s">
        <v>14639</v>
      </c>
      <c r="H7783" s="20" t="s">
        <v>103</v>
      </c>
    </row>
    <row r="7784" customFormat="false" ht="15.75" hidden="false" customHeight="false" outlineLevel="0" collapsed="false">
      <c r="A7784" s="20" t="s">
        <v>14733</v>
      </c>
      <c r="B7784" s="20" t="s">
        <v>14729</v>
      </c>
      <c r="C7784" s="20" t="s">
        <v>14642</v>
      </c>
      <c r="H7784" s="20" t="s">
        <v>103</v>
      </c>
    </row>
    <row r="7785" customFormat="false" ht="15.75" hidden="false" customHeight="false" outlineLevel="0" collapsed="false">
      <c r="A7785" s="20" t="s">
        <v>14734</v>
      </c>
      <c r="B7785" s="20" t="s">
        <v>14729</v>
      </c>
      <c r="C7785" s="20" t="s">
        <v>14642</v>
      </c>
      <c r="H7785" s="20" t="s">
        <v>103</v>
      </c>
    </row>
    <row r="7786" customFormat="false" ht="15.75" hidden="false" customHeight="false" outlineLevel="0" collapsed="false">
      <c r="A7786" s="20" t="s">
        <v>14735</v>
      </c>
      <c r="B7786" s="20" t="s">
        <v>14729</v>
      </c>
      <c r="C7786" s="20" t="s">
        <v>14695</v>
      </c>
      <c r="H7786" s="20" t="s">
        <v>103</v>
      </c>
    </row>
    <row r="7787" customFormat="false" ht="15.75" hidden="false" customHeight="false" outlineLevel="0" collapsed="false">
      <c r="A7787" s="20" t="s">
        <v>14736</v>
      </c>
      <c r="B7787" s="20" t="s">
        <v>14729</v>
      </c>
      <c r="C7787" s="20" t="s">
        <v>14695</v>
      </c>
      <c r="H7787" s="20" t="s">
        <v>103</v>
      </c>
    </row>
    <row r="7788" customFormat="false" ht="15.75" hidden="false" customHeight="false" outlineLevel="0" collapsed="false">
      <c r="A7788" s="20" t="s">
        <v>14737</v>
      </c>
      <c r="B7788" s="20" t="s">
        <v>14729</v>
      </c>
      <c r="C7788" s="20" t="s">
        <v>14698</v>
      </c>
      <c r="H7788" s="20" t="s">
        <v>103</v>
      </c>
    </row>
    <row r="7789" customFormat="false" ht="15.75" hidden="false" customHeight="false" outlineLevel="0" collapsed="false">
      <c r="A7789" s="20" t="s">
        <v>14738</v>
      </c>
      <c r="B7789" s="20" t="s">
        <v>14729</v>
      </c>
      <c r="C7789" s="20" t="s">
        <v>14698</v>
      </c>
      <c r="H7789" s="20" t="s">
        <v>103</v>
      </c>
    </row>
    <row r="7790" customFormat="false" ht="15.75" hidden="false" customHeight="false" outlineLevel="0" collapsed="false">
      <c r="A7790" s="20" t="s">
        <v>14739</v>
      </c>
      <c r="B7790" s="20" t="s">
        <v>14729</v>
      </c>
      <c r="C7790" s="20" t="s">
        <v>14701</v>
      </c>
      <c r="H7790" s="20" t="s">
        <v>103</v>
      </c>
    </row>
    <row r="7791" customFormat="false" ht="15.75" hidden="false" customHeight="false" outlineLevel="0" collapsed="false">
      <c r="A7791" s="20" t="s">
        <v>14740</v>
      </c>
      <c r="B7791" s="20" t="s">
        <v>14729</v>
      </c>
      <c r="C7791" s="20" t="s">
        <v>14701</v>
      </c>
      <c r="H7791" s="20" t="s">
        <v>103</v>
      </c>
    </row>
    <row r="7792" customFormat="false" ht="15.75" hidden="false" customHeight="false" outlineLevel="0" collapsed="false">
      <c r="A7792" s="20" t="s">
        <v>14741</v>
      </c>
      <c r="B7792" s="20" t="s">
        <v>14729</v>
      </c>
      <c r="C7792" s="20" t="s">
        <v>14654</v>
      </c>
      <c r="H7792" s="20" t="s">
        <v>103</v>
      </c>
    </row>
    <row r="7793" customFormat="false" ht="15.75" hidden="false" customHeight="false" outlineLevel="0" collapsed="false">
      <c r="A7793" s="20" t="s">
        <v>14742</v>
      </c>
      <c r="B7793" s="20" t="s">
        <v>14729</v>
      </c>
      <c r="C7793" s="20" t="s">
        <v>14654</v>
      </c>
      <c r="H7793" s="20" t="s">
        <v>103</v>
      </c>
    </row>
    <row r="7794" customFormat="false" ht="15.75" hidden="false" customHeight="false" outlineLevel="0" collapsed="false">
      <c r="A7794" s="20" t="s">
        <v>14743</v>
      </c>
      <c r="B7794" s="20" t="s">
        <v>14729</v>
      </c>
      <c r="C7794" s="20" t="s">
        <v>14657</v>
      </c>
      <c r="H7794" s="20" t="s">
        <v>103</v>
      </c>
    </row>
    <row r="7795" customFormat="false" ht="15.75" hidden="false" customHeight="false" outlineLevel="0" collapsed="false">
      <c r="A7795" s="20" t="s">
        <v>14744</v>
      </c>
      <c r="B7795" s="20" t="s">
        <v>14729</v>
      </c>
      <c r="C7795" s="20" t="s">
        <v>14657</v>
      </c>
      <c r="H7795" s="20" t="s">
        <v>103</v>
      </c>
    </row>
    <row r="7796" customFormat="false" ht="15.75" hidden="false" customHeight="false" outlineLevel="0" collapsed="false">
      <c r="A7796" s="20" t="s">
        <v>14745</v>
      </c>
      <c r="B7796" s="20" t="s">
        <v>14729</v>
      </c>
      <c r="C7796" s="20" t="s">
        <v>14660</v>
      </c>
      <c r="H7796" s="20" t="s">
        <v>103</v>
      </c>
    </row>
    <row r="7797" customFormat="false" ht="15.75" hidden="false" customHeight="false" outlineLevel="0" collapsed="false">
      <c r="A7797" s="20" t="s">
        <v>14746</v>
      </c>
      <c r="B7797" s="20" t="s">
        <v>14729</v>
      </c>
      <c r="C7797" s="20" t="s">
        <v>14660</v>
      </c>
      <c r="H7797" s="20" t="s">
        <v>103</v>
      </c>
    </row>
    <row r="7798" customFormat="false" ht="15.75" hidden="false" customHeight="false" outlineLevel="0" collapsed="false">
      <c r="A7798" s="20" t="s">
        <v>14747</v>
      </c>
      <c r="B7798" s="20" t="s">
        <v>14729</v>
      </c>
      <c r="C7798" s="20" t="s">
        <v>14663</v>
      </c>
      <c r="H7798" s="20" t="s">
        <v>103</v>
      </c>
    </row>
    <row r="7799" customFormat="false" ht="15.75" hidden="false" customHeight="false" outlineLevel="0" collapsed="false">
      <c r="A7799" s="20" t="s">
        <v>14748</v>
      </c>
      <c r="B7799" s="20" t="s">
        <v>14729</v>
      </c>
      <c r="C7799" s="20" t="s">
        <v>14663</v>
      </c>
      <c r="H7799" s="20" t="s">
        <v>103</v>
      </c>
    </row>
    <row r="7800" customFormat="false" ht="15.75" hidden="false" customHeight="false" outlineLevel="0" collapsed="false">
      <c r="A7800" s="20" t="s">
        <v>14749</v>
      </c>
      <c r="B7800" s="20" t="s">
        <v>14718</v>
      </c>
      <c r="C7800" s="20" t="s">
        <v>14666</v>
      </c>
      <c r="H7800" s="20" t="s">
        <v>103</v>
      </c>
    </row>
    <row r="7801" customFormat="false" ht="15.75" hidden="false" customHeight="false" outlineLevel="0" collapsed="false">
      <c r="A7801" s="20" t="s">
        <v>14750</v>
      </c>
      <c r="B7801" s="20" t="s">
        <v>14718</v>
      </c>
      <c r="C7801" s="20" t="s">
        <v>14666</v>
      </c>
      <c r="H7801" s="20" t="s">
        <v>103</v>
      </c>
    </row>
    <row r="7802" customFormat="false" ht="15.75" hidden="false" customHeight="false" outlineLevel="0" collapsed="false">
      <c r="A7802" s="20" t="s">
        <v>14751</v>
      </c>
      <c r="B7802" s="20" t="s">
        <v>14718</v>
      </c>
      <c r="C7802" s="20" t="s">
        <v>14669</v>
      </c>
      <c r="H7802" s="20" t="s">
        <v>103</v>
      </c>
    </row>
    <row r="7803" customFormat="false" ht="15.75" hidden="false" customHeight="false" outlineLevel="0" collapsed="false">
      <c r="A7803" s="20" t="s">
        <v>14752</v>
      </c>
      <c r="B7803" s="20" t="s">
        <v>14718</v>
      </c>
      <c r="C7803" s="20" t="s">
        <v>14669</v>
      </c>
      <c r="H7803" s="20" t="s">
        <v>103</v>
      </c>
    </row>
    <row r="7804" customFormat="false" ht="15.75" hidden="false" customHeight="false" outlineLevel="0" collapsed="false">
      <c r="A7804" s="20" t="s">
        <v>14753</v>
      </c>
      <c r="B7804" s="20" t="s">
        <v>14718</v>
      </c>
      <c r="C7804" s="20" t="s">
        <v>14672</v>
      </c>
      <c r="H7804" s="20" t="s">
        <v>103</v>
      </c>
    </row>
    <row r="7805" customFormat="false" ht="15.75" hidden="false" customHeight="false" outlineLevel="0" collapsed="false">
      <c r="A7805" s="20" t="s">
        <v>14754</v>
      </c>
      <c r="B7805" s="20" t="s">
        <v>14718</v>
      </c>
      <c r="C7805" s="20" t="s">
        <v>14672</v>
      </c>
      <c r="H7805" s="20" t="s">
        <v>103</v>
      </c>
    </row>
    <row r="7806" customFormat="false" ht="15.75" hidden="false" customHeight="false" outlineLevel="0" collapsed="false">
      <c r="A7806" s="20" t="s">
        <v>14755</v>
      </c>
      <c r="B7806" s="20" t="s">
        <v>14620</v>
      </c>
      <c r="C7806" s="20" t="s">
        <v>14756</v>
      </c>
      <c r="H7806" s="20" t="s">
        <v>103</v>
      </c>
    </row>
    <row r="7807" customFormat="false" ht="15.75" hidden="false" customHeight="false" outlineLevel="0" collapsed="false">
      <c r="A7807" s="20" t="s">
        <v>14757</v>
      </c>
      <c r="B7807" s="20" t="s">
        <v>14620</v>
      </c>
      <c r="C7807" s="20" t="s">
        <v>14756</v>
      </c>
      <c r="H7807" s="20" t="s">
        <v>103</v>
      </c>
    </row>
    <row r="7808" customFormat="false" ht="15.75" hidden="false" customHeight="false" outlineLevel="0" collapsed="false">
      <c r="A7808" s="20" t="s">
        <v>14758</v>
      </c>
      <c r="B7808" s="20" t="s">
        <v>14620</v>
      </c>
      <c r="C7808" s="20" t="s">
        <v>14759</v>
      </c>
      <c r="H7808" s="20" t="s">
        <v>103</v>
      </c>
    </row>
    <row r="7809" customFormat="false" ht="15.75" hidden="false" customHeight="false" outlineLevel="0" collapsed="false">
      <c r="A7809" s="20" t="s">
        <v>14760</v>
      </c>
      <c r="B7809" s="20" t="s">
        <v>14620</v>
      </c>
      <c r="C7809" s="20" t="s">
        <v>14759</v>
      </c>
      <c r="H7809" s="20" t="s">
        <v>103</v>
      </c>
    </row>
    <row r="7810" customFormat="false" ht="15.75" hidden="false" customHeight="false" outlineLevel="0" collapsed="false">
      <c r="A7810" s="20" t="s">
        <v>14761</v>
      </c>
      <c r="B7810" s="20" t="s">
        <v>14620</v>
      </c>
      <c r="C7810" s="20" t="s">
        <v>14762</v>
      </c>
      <c r="H7810" s="20" t="s">
        <v>103</v>
      </c>
    </row>
    <row r="7811" customFormat="false" ht="15.75" hidden="false" customHeight="false" outlineLevel="0" collapsed="false">
      <c r="A7811" s="20" t="s">
        <v>14763</v>
      </c>
      <c r="B7811" s="20" t="s">
        <v>14620</v>
      </c>
      <c r="C7811" s="20" t="s">
        <v>14762</v>
      </c>
      <c r="H7811" s="20" t="s">
        <v>103</v>
      </c>
    </row>
    <row r="7812" customFormat="false" ht="15.75" hidden="false" customHeight="false" outlineLevel="0" collapsed="false">
      <c r="A7812" s="20" t="s">
        <v>14764</v>
      </c>
      <c r="B7812" s="20" t="s">
        <v>14620</v>
      </c>
      <c r="C7812" s="20" t="s">
        <v>14765</v>
      </c>
      <c r="H7812" s="20" t="s">
        <v>103</v>
      </c>
    </row>
    <row r="7813" customFormat="false" ht="15.75" hidden="false" customHeight="false" outlineLevel="0" collapsed="false">
      <c r="A7813" s="20" t="s">
        <v>14766</v>
      </c>
      <c r="B7813" s="20" t="s">
        <v>14620</v>
      </c>
      <c r="C7813" s="20" t="s">
        <v>14765</v>
      </c>
      <c r="H7813" s="20" t="s">
        <v>103</v>
      </c>
    </row>
    <row r="7814" customFormat="false" ht="15.75" hidden="false" customHeight="false" outlineLevel="0" collapsed="false">
      <c r="A7814" s="20" t="s">
        <v>14767</v>
      </c>
      <c r="B7814" s="20" t="s">
        <v>14620</v>
      </c>
      <c r="C7814" s="20" t="s">
        <v>14768</v>
      </c>
      <c r="H7814" s="20" t="s">
        <v>103</v>
      </c>
    </row>
    <row r="7815" customFormat="false" ht="15.75" hidden="false" customHeight="false" outlineLevel="0" collapsed="false">
      <c r="A7815" s="20" t="s">
        <v>14769</v>
      </c>
      <c r="B7815" s="20" t="s">
        <v>14620</v>
      </c>
      <c r="C7815" s="20" t="s">
        <v>14768</v>
      </c>
      <c r="H7815" s="20" t="s">
        <v>103</v>
      </c>
    </row>
    <row r="7816" customFormat="false" ht="15.75" hidden="false" customHeight="false" outlineLevel="0" collapsed="false">
      <c r="A7816" s="20" t="s">
        <v>14770</v>
      </c>
      <c r="B7816" s="20" t="s">
        <v>14620</v>
      </c>
      <c r="C7816" s="20" t="s">
        <v>14771</v>
      </c>
      <c r="H7816" s="20" t="s">
        <v>103</v>
      </c>
    </row>
    <row r="7817" customFormat="false" ht="15.75" hidden="false" customHeight="false" outlineLevel="0" collapsed="false">
      <c r="A7817" s="20" t="s">
        <v>14772</v>
      </c>
      <c r="B7817" s="20" t="s">
        <v>14620</v>
      </c>
      <c r="C7817" s="20" t="s">
        <v>14771</v>
      </c>
      <c r="H7817" s="20" t="s">
        <v>103</v>
      </c>
    </row>
    <row r="7818" customFormat="false" ht="15.75" hidden="false" customHeight="false" outlineLevel="0" collapsed="false">
      <c r="A7818" s="20" t="s">
        <v>14773</v>
      </c>
      <c r="B7818" s="20" t="s">
        <v>14620</v>
      </c>
      <c r="C7818" s="20" t="s">
        <v>14774</v>
      </c>
      <c r="H7818" s="20" t="s">
        <v>103</v>
      </c>
    </row>
    <row r="7819" customFormat="false" ht="15.75" hidden="false" customHeight="false" outlineLevel="0" collapsed="false">
      <c r="A7819" s="20" t="s">
        <v>14775</v>
      </c>
      <c r="B7819" s="20" t="s">
        <v>14620</v>
      </c>
      <c r="C7819" s="20" t="s">
        <v>14774</v>
      </c>
      <c r="H7819" s="20" t="s">
        <v>103</v>
      </c>
    </row>
    <row r="7820" customFormat="false" ht="15.75" hidden="false" customHeight="false" outlineLevel="0" collapsed="false">
      <c r="A7820" s="20" t="s">
        <v>14776</v>
      </c>
      <c r="B7820" s="20" t="s">
        <v>14620</v>
      </c>
      <c r="C7820" s="20" t="s">
        <v>14777</v>
      </c>
      <c r="H7820" s="20" t="s">
        <v>103</v>
      </c>
    </row>
    <row r="7821" customFormat="false" ht="15.75" hidden="false" customHeight="false" outlineLevel="0" collapsed="false">
      <c r="A7821" s="20" t="s">
        <v>14778</v>
      </c>
      <c r="B7821" s="20" t="s">
        <v>14620</v>
      </c>
      <c r="C7821" s="20" t="s">
        <v>14777</v>
      </c>
      <c r="H7821" s="20" t="s">
        <v>103</v>
      </c>
    </row>
    <row r="7822" customFormat="false" ht="15.75" hidden="false" customHeight="false" outlineLevel="0" collapsed="false">
      <c r="A7822" s="20" t="s">
        <v>14779</v>
      </c>
      <c r="B7822" s="20" t="s">
        <v>14620</v>
      </c>
      <c r="C7822" s="20" t="s">
        <v>14780</v>
      </c>
      <c r="H7822" s="20" t="s">
        <v>103</v>
      </c>
    </row>
    <row r="7823" customFormat="false" ht="15.75" hidden="false" customHeight="false" outlineLevel="0" collapsed="false">
      <c r="A7823" s="20" t="s">
        <v>14781</v>
      </c>
      <c r="B7823" s="20" t="s">
        <v>14620</v>
      </c>
      <c r="C7823" s="20" t="s">
        <v>14780</v>
      </c>
      <c r="H7823" s="20" t="s">
        <v>103</v>
      </c>
    </row>
    <row r="7824" customFormat="false" ht="15.75" hidden="false" customHeight="false" outlineLevel="0" collapsed="false">
      <c r="A7824" s="20" t="s">
        <v>14782</v>
      </c>
      <c r="B7824" s="20" t="s">
        <v>14620</v>
      </c>
      <c r="C7824" s="20" t="s">
        <v>14783</v>
      </c>
      <c r="H7824" s="20" t="s">
        <v>103</v>
      </c>
    </row>
    <row r="7825" customFormat="false" ht="15.75" hidden="false" customHeight="false" outlineLevel="0" collapsed="false">
      <c r="A7825" s="20" t="s">
        <v>14784</v>
      </c>
      <c r="B7825" s="20" t="s">
        <v>14620</v>
      </c>
      <c r="C7825" s="20" t="s">
        <v>14783</v>
      </c>
      <c r="H7825" s="20" t="s">
        <v>103</v>
      </c>
    </row>
    <row r="7826" customFormat="false" ht="15.75" hidden="false" customHeight="false" outlineLevel="0" collapsed="false">
      <c r="A7826" s="20" t="s">
        <v>14785</v>
      </c>
      <c r="B7826" s="20" t="s">
        <v>14620</v>
      </c>
      <c r="C7826" s="20" t="s">
        <v>14786</v>
      </c>
      <c r="H7826" s="20" t="s">
        <v>103</v>
      </c>
    </row>
    <row r="7827" customFormat="false" ht="15.75" hidden="false" customHeight="false" outlineLevel="0" collapsed="false">
      <c r="A7827" s="20" t="s">
        <v>14787</v>
      </c>
      <c r="B7827" s="20" t="s">
        <v>14620</v>
      </c>
      <c r="C7827" s="20" t="s">
        <v>14786</v>
      </c>
      <c r="H7827" s="20" t="s">
        <v>103</v>
      </c>
    </row>
    <row r="7828" customFormat="false" ht="15.75" hidden="false" customHeight="false" outlineLevel="0" collapsed="false">
      <c r="A7828" s="20" t="s">
        <v>14788</v>
      </c>
      <c r="B7828" s="20" t="s">
        <v>14620</v>
      </c>
      <c r="C7828" s="20" t="s">
        <v>14789</v>
      </c>
      <c r="H7828" s="20" t="s">
        <v>103</v>
      </c>
    </row>
    <row r="7829" customFormat="false" ht="15.75" hidden="false" customHeight="false" outlineLevel="0" collapsed="false">
      <c r="A7829" s="20" t="s">
        <v>14790</v>
      </c>
      <c r="B7829" s="20" t="s">
        <v>14620</v>
      </c>
      <c r="C7829" s="20" t="s">
        <v>14789</v>
      </c>
      <c r="H7829" s="20" t="s">
        <v>103</v>
      </c>
    </row>
    <row r="7830" customFormat="false" ht="15.75" hidden="false" customHeight="false" outlineLevel="0" collapsed="false">
      <c r="A7830" s="20" t="s">
        <v>14791</v>
      </c>
      <c r="B7830" s="20" t="s">
        <v>14620</v>
      </c>
      <c r="C7830" s="20" t="s">
        <v>14792</v>
      </c>
      <c r="H7830" s="20" t="s">
        <v>103</v>
      </c>
    </row>
    <row r="7831" customFormat="false" ht="15.75" hidden="false" customHeight="false" outlineLevel="0" collapsed="false">
      <c r="A7831" s="20" t="s">
        <v>14793</v>
      </c>
      <c r="B7831" s="20" t="s">
        <v>14620</v>
      </c>
      <c r="C7831" s="20" t="s">
        <v>14792</v>
      </c>
      <c r="H7831" s="20" t="s">
        <v>103</v>
      </c>
    </row>
    <row r="7832" customFormat="false" ht="15.75" hidden="false" customHeight="false" outlineLevel="0" collapsed="false">
      <c r="A7832" s="20" t="s">
        <v>14794</v>
      </c>
      <c r="B7832" s="20" t="s">
        <v>14620</v>
      </c>
      <c r="C7832" s="20" t="s">
        <v>14795</v>
      </c>
      <c r="H7832" s="20" t="s">
        <v>103</v>
      </c>
    </row>
    <row r="7833" customFormat="false" ht="15.75" hidden="false" customHeight="false" outlineLevel="0" collapsed="false">
      <c r="A7833" s="20" t="s">
        <v>14796</v>
      </c>
      <c r="B7833" s="20" t="s">
        <v>14620</v>
      </c>
      <c r="C7833" s="20" t="s">
        <v>14795</v>
      </c>
      <c r="H7833" s="20" t="s">
        <v>103</v>
      </c>
    </row>
    <row r="7834" customFormat="false" ht="15.75" hidden="false" customHeight="false" outlineLevel="0" collapsed="false">
      <c r="A7834" s="20" t="s">
        <v>14797</v>
      </c>
      <c r="B7834" s="20" t="s">
        <v>14620</v>
      </c>
      <c r="C7834" s="20" t="s">
        <v>14798</v>
      </c>
      <c r="H7834" s="20" t="s">
        <v>103</v>
      </c>
    </row>
    <row r="7835" customFormat="false" ht="15.75" hidden="false" customHeight="false" outlineLevel="0" collapsed="false">
      <c r="A7835" s="20" t="s">
        <v>14799</v>
      </c>
      <c r="B7835" s="20" t="s">
        <v>14620</v>
      </c>
      <c r="C7835" s="20" t="s">
        <v>14798</v>
      </c>
      <c r="H7835" s="20" t="s">
        <v>103</v>
      </c>
    </row>
    <row r="7836" customFormat="false" ht="15.75" hidden="false" customHeight="false" outlineLevel="0" collapsed="false">
      <c r="A7836" s="20" t="s">
        <v>14800</v>
      </c>
      <c r="B7836" s="20" t="s">
        <v>14620</v>
      </c>
      <c r="C7836" s="20" t="s">
        <v>14801</v>
      </c>
      <c r="H7836" s="20" t="s">
        <v>103</v>
      </c>
    </row>
    <row r="7837" customFormat="false" ht="15.75" hidden="false" customHeight="false" outlineLevel="0" collapsed="false">
      <c r="A7837" s="20" t="s">
        <v>14802</v>
      </c>
      <c r="B7837" s="20" t="s">
        <v>14620</v>
      </c>
      <c r="C7837" s="20" t="s">
        <v>14801</v>
      </c>
      <c r="H7837" s="20" t="s">
        <v>103</v>
      </c>
    </row>
    <row r="7838" customFormat="false" ht="15.75" hidden="false" customHeight="false" outlineLevel="0" collapsed="false">
      <c r="A7838" s="20" t="s">
        <v>14803</v>
      </c>
      <c r="B7838" s="20" t="s">
        <v>14620</v>
      </c>
      <c r="C7838" s="20" t="s">
        <v>14804</v>
      </c>
      <c r="H7838" s="20" t="s">
        <v>103</v>
      </c>
    </row>
    <row r="7839" customFormat="false" ht="15.75" hidden="false" customHeight="false" outlineLevel="0" collapsed="false">
      <c r="A7839" s="20" t="s">
        <v>14805</v>
      </c>
      <c r="B7839" s="20" t="s">
        <v>14620</v>
      </c>
      <c r="C7839" s="20" t="s">
        <v>14804</v>
      </c>
      <c r="H7839" s="20" t="s">
        <v>103</v>
      </c>
    </row>
    <row r="7840" customFormat="false" ht="15.75" hidden="false" customHeight="false" outlineLevel="0" collapsed="false">
      <c r="A7840" s="20" t="s">
        <v>14806</v>
      </c>
      <c r="B7840" s="20" t="s">
        <v>14620</v>
      </c>
      <c r="C7840" s="20" t="s">
        <v>14807</v>
      </c>
      <c r="H7840" s="20" t="s">
        <v>103</v>
      </c>
    </row>
    <row r="7841" customFormat="false" ht="15.75" hidden="false" customHeight="false" outlineLevel="0" collapsed="false">
      <c r="A7841" s="20" t="s">
        <v>14808</v>
      </c>
      <c r="B7841" s="20" t="s">
        <v>14620</v>
      </c>
      <c r="C7841" s="20" t="s">
        <v>14807</v>
      </c>
      <c r="H7841" s="20" t="s">
        <v>103</v>
      </c>
    </row>
    <row r="7842" customFormat="false" ht="15.75" hidden="false" customHeight="false" outlineLevel="0" collapsed="false">
      <c r="A7842" s="20" t="s">
        <v>14809</v>
      </c>
      <c r="B7842" s="20" t="s">
        <v>14675</v>
      </c>
      <c r="C7842" s="20" t="s">
        <v>14756</v>
      </c>
      <c r="H7842" s="20" t="s">
        <v>103</v>
      </c>
    </row>
    <row r="7843" customFormat="false" ht="15.75" hidden="false" customHeight="false" outlineLevel="0" collapsed="false">
      <c r="A7843" s="20" t="s">
        <v>14810</v>
      </c>
      <c r="B7843" s="20" t="s">
        <v>14675</v>
      </c>
      <c r="C7843" s="20" t="s">
        <v>14756</v>
      </c>
      <c r="H7843" s="20" t="s">
        <v>103</v>
      </c>
    </row>
    <row r="7844" customFormat="false" ht="15.75" hidden="false" customHeight="false" outlineLevel="0" collapsed="false">
      <c r="A7844" s="20" t="s">
        <v>14811</v>
      </c>
      <c r="B7844" s="20" t="s">
        <v>14675</v>
      </c>
      <c r="C7844" s="20" t="s">
        <v>14759</v>
      </c>
      <c r="H7844" s="20" t="s">
        <v>103</v>
      </c>
    </row>
    <row r="7845" customFormat="false" ht="15.75" hidden="false" customHeight="false" outlineLevel="0" collapsed="false">
      <c r="A7845" s="20" t="s">
        <v>14812</v>
      </c>
      <c r="B7845" s="20" t="s">
        <v>14675</v>
      </c>
      <c r="C7845" s="20" t="s">
        <v>14759</v>
      </c>
      <c r="H7845" s="20" t="s">
        <v>103</v>
      </c>
    </row>
    <row r="7846" customFormat="false" ht="15.75" hidden="false" customHeight="false" outlineLevel="0" collapsed="false">
      <c r="A7846" s="20" t="s">
        <v>14813</v>
      </c>
      <c r="B7846" s="20" t="s">
        <v>14675</v>
      </c>
      <c r="C7846" s="20" t="s">
        <v>14762</v>
      </c>
      <c r="H7846" s="20" t="s">
        <v>103</v>
      </c>
    </row>
    <row r="7847" customFormat="false" ht="15.75" hidden="false" customHeight="false" outlineLevel="0" collapsed="false">
      <c r="A7847" s="20" t="s">
        <v>14814</v>
      </c>
      <c r="B7847" s="20" t="s">
        <v>14675</v>
      </c>
      <c r="C7847" s="20" t="s">
        <v>14762</v>
      </c>
      <c r="H7847" s="20" t="s">
        <v>103</v>
      </c>
    </row>
    <row r="7848" customFormat="false" ht="15.75" hidden="false" customHeight="false" outlineLevel="0" collapsed="false">
      <c r="A7848" s="20" t="s">
        <v>14815</v>
      </c>
      <c r="B7848" s="20" t="s">
        <v>14675</v>
      </c>
      <c r="C7848" s="20" t="s">
        <v>14765</v>
      </c>
      <c r="H7848" s="20" t="s">
        <v>103</v>
      </c>
    </row>
    <row r="7849" customFormat="false" ht="15.75" hidden="false" customHeight="false" outlineLevel="0" collapsed="false">
      <c r="A7849" s="20" t="s">
        <v>14816</v>
      </c>
      <c r="B7849" s="20" t="s">
        <v>14675</v>
      </c>
      <c r="C7849" s="20" t="s">
        <v>14765</v>
      </c>
      <c r="H7849" s="20" t="s">
        <v>103</v>
      </c>
    </row>
    <row r="7850" customFormat="false" ht="15.75" hidden="false" customHeight="false" outlineLevel="0" collapsed="false">
      <c r="A7850" s="20" t="s">
        <v>14817</v>
      </c>
      <c r="B7850" s="20" t="s">
        <v>14675</v>
      </c>
      <c r="C7850" s="20" t="s">
        <v>14768</v>
      </c>
      <c r="H7850" s="20" t="s">
        <v>103</v>
      </c>
    </row>
    <row r="7851" customFormat="false" ht="15.75" hidden="false" customHeight="false" outlineLevel="0" collapsed="false">
      <c r="A7851" s="20" t="s">
        <v>14818</v>
      </c>
      <c r="B7851" s="20" t="s">
        <v>14675</v>
      </c>
      <c r="C7851" s="20" t="s">
        <v>14768</v>
      </c>
      <c r="H7851" s="20" t="s">
        <v>103</v>
      </c>
    </row>
    <row r="7852" customFormat="false" ht="15.75" hidden="false" customHeight="false" outlineLevel="0" collapsed="false">
      <c r="A7852" s="20" t="s">
        <v>14819</v>
      </c>
      <c r="B7852" s="20" t="s">
        <v>14675</v>
      </c>
      <c r="C7852" s="20" t="s">
        <v>14771</v>
      </c>
      <c r="H7852" s="20" t="s">
        <v>103</v>
      </c>
    </row>
    <row r="7853" customFormat="false" ht="15.75" hidden="false" customHeight="false" outlineLevel="0" collapsed="false">
      <c r="A7853" s="20" t="s">
        <v>14820</v>
      </c>
      <c r="B7853" s="20" t="s">
        <v>14675</v>
      </c>
      <c r="C7853" s="20" t="s">
        <v>14771</v>
      </c>
      <c r="H7853" s="20" t="s">
        <v>103</v>
      </c>
    </row>
    <row r="7854" customFormat="false" ht="15.75" hidden="false" customHeight="false" outlineLevel="0" collapsed="false">
      <c r="A7854" s="20" t="s">
        <v>14821</v>
      </c>
      <c r="B7854" s="20" t="s">
        <v>14675</v>
      </c>
      <c r="C7854" s="20" t="s">
        <v>14774</v>
      </c>
      <c r="H7854" s="20" t="s">
        <v>103</v>
      </c>
    </row>
    <row r="7855" customFormat="false" ht="15.75" hidden="false" customHeight="false" outlineLevel="0" collapsed="false">
      <c r="A7855" s="20" t="s">
        <v>14822</v>
      </c>
      <c r="B7855" s="20" t="s">
        <v>14675</v>
      </c>
      <c r="C7855" s="20" t="s">
        <v>14774</v>
      </c>
      <c r="H7855" s="20" t="s">
        <v>103</v>
      </c>
    </row>
    <row r="7856" customFormat="false" ht="15.75" hidden="false" customHeight="false" outlineLevel="0" collapsed="false">
      <c r="A7856" s="20" t="s">
        <v>14823</v>
      </c>
      <c r="B7856" s="20" t="s">
        <v>14675</v>
      </c>
      <c r="C7856" s="20" t="s">
        <v>14777</v>
      </c>
      <c r="H7856" s="20" t="s">
        <v>103</v>
      </c>
    </row>
    <row r="7857" customFormat="false" ht="15.75" hidden="false" customHeight="false" outlineLevel="0" collapsed="false">
      <c r="A7857" s="20" t="s">
        <v>14824</v>
      </c>
      <c r="B7857" s="20" t="s">
        <v>14675</v>
      </c>
      <c r="C7857" s="20" t="s">
        <v>14777</v>
      </c>
      <c r="H7857" s="20" t="s">
        <v>103</v>
      </c>
    </row>
    <row r="7858" customFormat="false" ht="15.75" hidden="false" customHeight="false" outlineLevel="0" collapsed="false">
      <c r="A7858" s="20" t="s">
        <v>14825</v>
      </c>
      <c r="B7858" s="20" t="s">
        <v>14675</v>
      </c>
      <c r="C7858" s="20" t="s">
        <v>14780</v>
      </c>
      <c r="H7858" s="20" t="s">
        <v>103</v>
      </c>
    </row>
    <row r="7859" customFormat="false" ht="15.75" hidden="false" customHeight="false" outlineLevel="0" collapsed="false">
      <c r="A7859" s="20" t="s">
        <v>14826</v>
      </c>
      <c r="B7859" s="20" t="s">
        <v>14675</v>
      </c>
      <c r="C7859" s="20" t="s">
        <v>14780</v>
      </c>
      <c r="H7859" s="20" t="s">
        <v>103</v>
      </c>
    </row>
    <row r="7860" customFormat="false" ht="15.75" hidden="false" customHeight="false" outlineLevel="0" collapsed="false">
      <c r="A7860" s="20" t="s">
        <v>14827</v>
      </c>
      <c r="B7860" s="20" t="s">
        <v>14675</v>
      </c>
      <c r="C7860" s="20" t="s">
        <v>14783</v>
      </c>
      <c r="H7860" s="20" t="s">
        <v>103</v>
      </c>
    </row>
    <row r="7861" customFormat="false" ht="15.75" hidden="false" customHeight="false" outlineLevel="0" collapsed="false">
      <c r="A7861" s="20" t="s">
        <v>14828</v>
      </c>
      <c r="B7861" s="20" t="s">
        <v>14675</v>
      </c>
      <c r="C7861" s="20" t="s">
        <v>14783</v>
      </c>
      <c r="H7861" s="20" t="s">
        <v>103</v>
      </c>
    </row>
    <row r="7862" customFormat="false" ht="15.75" hidden="false" customHeight="false" outlineLevel="0" collapsed="false">
      <c r="A7862" s="20" t="s">
        <v>14829</v>
      </c>
      <c r="B7862" s="20" t="s">
        <v>14675</v>
      </c>
      <c r="C7862" s="20" t="s">
        <v>14786</v>
      </c>
      <c r="H7862" s="20" t="s">
        <v>103</v>
      </c>
    </row>
    <row r="7863" customFormat="false" ht="15.75" hidden="false" customHeight="false" outlineLevel="0" collapsed="false">
      <c r="A7863" s="20" t="s">
        <v>14830</v>
      </c>
      <c r="B7863" s="20" t="s">
        <v>14675</v>
      </c>
      <c r="C7863" s="20" t="s">
        <v>14786</v>
      </c>
      <c r="H7863" s="20" t="s">
        <v>103</v>
      </c>
    </row>
    <row r="7864" customFormat="false" ht="15.75" hidden="false" customHeight="false" outlineLevel="0" collapsed="false">
      <c r="A7864" s="20" t="s">
        <v>14831</v>
      </c>
      <c r="B7864" s="20" t="s">
        <v>14675</v>
      </c>
      <c r="C7864" s="20" t="s">
        <v>14789</v>
      </c>
      <c r="H7864" s="20" t="s">
        <v>103</v>
      </c>
    </row>
    <row r="7865" customFormat="false" ht="15.75" hidden="false" customHeight="false" outlineLevel="0" collapsed="false">
      <c r="A7865" s="20" t="s">
        <v>14832</v>
      </c>
      <c r="B7865" s="20" t="s">
        <v>14675</v>
      </c>
      <c r="C7865" s="20" t="s">
        <v>14789</v>
      </c>
      <c r="H7865" s="20" t="s">
        <v>103</v>
      </c>
    </row>
    <row r="7866" customFormat="false" ht="15.75" hidden="false" customHeight="false" outlineLevel="0" collapsed="false">
      <c r="A7866" s="20" t="s">
        <v>14833</v>
      </c>
      <c r="B7866" s="20" t="s">
        <v>14675</v>
      </c>
      <c r="C7866" s="20" t="s">
        <v>14792</v>
      </c>
      <c r="H7866" s="20" t="s">
        <v>103</v>
      </c>
    </row>
    <row r="7867" customFormat="false" ht="15.75" hidden="false" customHeight="false" outlineLevel="0" collapsed="false">
      <c r="A7867" s="20" t="s">
        <v>14834</v>
      </c>
      <c r="B7867" s="20" t="s">
        <v>14675</v>
      </c>
      <c r="C7867" s="20" t="s">
        <v>14792</v>
      </c>
      <c r="H7867" s="20" t="s">
        <v>103</v>
      </c>
    </row>
    <row r="7868" customFormat="false" ht="15.75" hidden="false" customHeight="false" outlineLevel="0" collapsed="false">
      <c r="A7868" s="20" t="s">
        <v>14835</v>
      </c>
      <c r="B7868" s="20" t="s">
        <v>14675</v>
      </c>
      <c r="C7868" s="20" t="s">
        <v>14795</v>
      </c>
      <c r="H7868" s="20" t="s">
        <v>103</v>
      </c>
    </row>
    <row r="7869" customFormat="false" ht="15.75" hidden="false" customHeight="false" outlineLevel="0" collapsed="false">
      <c r="A7869" s="20" t="s">
        <v>14836</v>
      </c>
      <c r="B7869" s="20" t="s">
        <v>14675</v>
      </c>
      <c r="C7869" s="20" t="s">
        <v>14795</v>
      </c>
      <c r="H7869" s="20" t="s">
        <v>103</v>
      </c>
    </row>
    <row r="7870" customFormat="false" ht="15.75" hidden="false" customHeight="false" outlineLevel="0" collapsed="false">
      <c r="A7870" s="20" t="s">
        <v>14837</v>
      </c>
      <c r="B7870" s="20" t="s">
        <v>14675</v>
      </c>
      <c r="C7870" s="20" t="s">
        <v>14798</v>
      </c>
      <c r="H7870" s="20" t="s">
        <v>103</v>
      </c>
    </row>
    <row r="7871" customFormat="false" ht="15.75" hidden="false" customHeight="false" outlineLevel="0" collapsed="false">
      <c r="A7871" s="20" t="s">
        <v>14838</v>
      </c>
      <c r="B7871" s="20" t="s">
        <v>14675</v>
      </c>
      <c r="C7871" s="20" t="s">
        <v>14798</v>
      </c>
      <c r="H7871" s="20" t="s">
        <v>103</v>
      </c>
    </row>
    <row r="7872" customFormat="false" ht="15.75" hidden="false" customHeight="false" outlineLevel="0" collapsed="false">
      <c r="A7872" s="20" t="s">
        <v>14839</v>
      </c>
      <c r="B7872" s="20" t="s">
        <v>14675</v>
      </c>
      <c r="C7872" s="20" t="s">
        <v>14801</v>
      </c>
      <c r="H7872" s="20" t="s">
        <v>103</v>
      </c>
    </row>
    <row r="7873" customFormat="false" ht="15.75" hidden="false" customHeight="false" outlineLevel="0" collapsed="false">
      <c r="A7873" s="20" t="s">
        <v>14840</v>
      </c>
      <c r="B7873" s="20" t="s">
        <v>14675</v>
      </c>
      <c r="C7873" s="20" t="s">
        <v>14801</v>
      </c>
      <c r="H7873" s="20" t="s">
        <v>103</v>
      </c>
    </row>
    <row r="7874" customFormat="false" ht="15.75" hidden="false" customHeight="false" outlineLevel="0" collapsed="false">
      <c r="A7874" s="20" t="s">
        <v>14841</v>
      </c>
      <c r="B7874" s="20" t="s">
        <v>14675</v>
      </c>
      <c r="C7874" s="20" t="s">
        <v>14804</v>
      </c>
      <c r="H7874" s="20" t="s">
        <v>103</v>
      </c>
    </row>
    <row r="7875" customFormat="false" ht="15.75" hidden="false" customHeight="false" outlineLevel="0" collapsed="false">
      <c r="A7875" s="20" t="s">
        <v>14842</v>
      </c>
      <c r="B7875" s="20" t="s">
        <v>14675</v>
      </c>
      <c r="C7875" s="20" t="s">
        <v>14804</v>
      </c>
      <c r="H7875" s="20" t="s">
        <v>103</v>
      </c>
    </row>
    <row r="7876" customFormat="false" ht="15.75" hidden="false" customHeight="false" outlineLevel="0" collapsed="false">
      <c r="A7876" s="20" t="s">
        <v>14843</v>
      </c>
      <c r="B7876" s="20" t="s">
        <v>14675</v>
      </c>
      <c r="C7876" s="20" t="s">
        <v>14807</v>
      </c>
      <c r="H7876" s="20" t="s">
        <v>103</v>
      </c>
    </row>
    <row r="7877" customFormat="false" ht="15.75" hidden="false" customHeight="false" outlineLevel="0" collapsed="false">
      <c r="A7877" s="20" t="s">
        <v>14844</v>
      </c>
      <c r="B7877" s="20" t="s">
        <v>14675</v>
      </c>
      <c r="C7877" s="20" t="s">
        <v>14807</v>
      </c>
      <c r="H7877" s="20" t="s">
        <v>103</v>
      </c>
    </row>
    <row r="7878" customFormat="false" ht="15.75" hidden="false" customHeight="false" outlineLevel="0" collapsed="false">
      <c r="A7878" s="20" t="s">
        <v>14845</v>
      </c>
      <c r="B7878" s="20" t="s">
        <v>14718</v>
      </c>
      <c r="C7878" s="20" t="s">
        <v>14756</v>
      </c>
      <c r="H7878" s="20" t="s">
        <v>103</v>
      </c>
    </row>
    <row r="7879" customFormat="false" ht="15.75" hidden="false" customHeight="false" outlineLevel="0" collapsed="false">
      <c r="A7879" s="20" t="s">
        <v>14846</v>
      </c>
      <c r="B7879" s="20" t="s">
        <v>14718</v>
      </c>
      <c r="C7879" s="20" t="s">
        <v>14756</v>
      </c>
      <c r="H7879" s="20" t="s">
        <v>103</v>
      </c>
    </row>
    <row r="7880" customFormat="false" ht="15.75" hidden="false" customHeight="false" outlineLevel="0" collapsed="false">
      <c r="A7880" s="20" t="s">
        <v>14847</v>
      </c>
      <c r="B7880" s="20" t="s">
        <v>14718</v>
      </c>
      <c r="C7880" s="20" t="s">
        <v>14759</v>
      </c>
      <c r="H7880" s="20" t="s">
        <v>103</v>
      </c>
    </row>
    <row r="7881" customFormat="false" ht="15.75" hidden="false" customHeight="false" outlineLevel="0" collapsed="false">
      <c r="A7881" s="20" t="s">
        <v>14848</v>
      </c>
      <c r="B7881" s="20" t="s">
        <v>14718</v>
      </c>
      <c r="C7881" s="20" t="s">
        <v>14759</v>
      </c>
      <c r="H7881" s="20" t="s">
        <v>103</v>
      </c>
    </row>
    <row r="7882" customFormat="false" ht="15.75" hidden="false" customHeight="false" outlineLevel="0" collapsed="false">
      <c r="A7882" s="20" t="s">
        <v>14849</v>
      </c>
      <c r="B7882" s="20" t="s">
        <v>14718</v>
      </c>
      <c r="C7882" s="20" t="s">
        <v>14762</v>
      </c>
      <c r="H7882" s="20" t="s">
        <v>103</v>
      </c>
    </row>
    <row r="7883" customFormat="false" ht="15.75" hidden="false" customHeight="false" outlineLevel="0" collapsed="false">
      <c r="A7883" s="20" t="s">
        <v>14850</v>
      </c>
      <c r="B7883" s="20" t="s">
        <v>14718</v>
      </c>
      <c r="C7883" s="20" t="s">
        <v>14762</v>
      </c>
      <c r="H7883" s="20" t="s">
        <v>103</v>
      </c>
    </row>
    <row r="7884" customFormat="false" ht="15.75" hidden="false" customHeight="false" outlineLevel="0" collapsed="false">
      <c r="A7884" s="20" t="s">
        <v>14851</v>
      </c>
      <c r="B7884" s="20" t="s">
        <v>14718</v>
      </c>
      <c r="C7884" s="20" t="s">
        <v>14765</v>
      </c>
      <c r="H7884" s="20" t="s">
        <v>103</v>
      </c>
    </row>
    <row r="7885" customFormat="false" ht="15.75" hidden="false" customHeight="false" outlineLevel="0" collapsed="false">
      <c r="A7885" s="20" t="s">
        <v>14852</v>
      </c>
      <c r="B7885" s="20" t="s">
        <v>14718</v>
      </c>
      <c r="C7885" s="20" t="s">
        <v>14765</v>
      </c>
      <c r="H7885" s="20" t="s">
        <v>103</v>
      </c>
    </row>
    <row r="7886" customFormat="false" ht="15.75" hidden="false" customHeight="false" outlineLevel="0" collapsed="false">
      <c r="A7886" s="20" t="s">
        <v>14853</v>
      </c>
      <c r="B7886" s="20" t="s">
        <v>14718</v>
      </c>
      <c r="C7886" s="20" t="s">
        <v>14768</v>
      </c>
      <c r="H7886" s="20" t="s">
        <v>103</v>
      </c>
    </row>
    <row r="7887" customFormat="false" ht="15.75" hidden="false" customHeight="false" outlineLevel="0" collapsed="false">
      <c r="A7887" s="20" t="s">
        <v>14854</v>
      </c>
      <c r="B7887" s="20" t="s">
        <v>14718</v>
      </c>
      <c r="C7887" s="20" t="s">
        <v>14768</v>
      </c>
      <c r="H7887" s="20" t="s">
        <v>103</v>
      </c>
    </row>
    <row r="7888" customFormat="false" ht="15.75" hidden="false" customHeight="false" outlineLevel="0" collapsed="false">
      <c r="A7888" s="20" t="s">
        <v>14855</v>
      </c>
      <c r="B7888" s="20" t="s">
        <v>14718</v>
      </c>
      <c r="C7888" s="20" t="s">
        <v>14771</v>
      </c>
      <c r="H7888" s="20" t="s">
        <v>103</v>
      </c>
    </row>
    <row r="7889" customFormat="false" ht="15.75" hidden="false" customHeight="false" outlineLevel="0" collapsed="false">
      <c r="A7889" s="20" t="s">
        <v>14856</v>
      </c>
      <c r="B7889" s="20" t="s">
        <v>14718</v>
      </c>
      <c r="C7889" s="20" t="s">
        <v>14771</v>
      </c>
      <c r="H7889" s="20" t="s">
        <v>103</v>
      </c>
    </row>
    <row r="7890" customFormat="false" ht="15.75" hidden="false" customHeight="false" outlineLevel="0" collapsed="false">
      <c r="A7890" s="20" t="s">
        <v>14857</v>
      </c>
      <c r="B7890" s="20" t="s">
        <v>14718</v>
      </c>
      <c r="C7890" s="20" t="s">
        <v>14774</v>
      </c>
      <c r="H7890" s="20" t="s">
        <v>103</v>
      </c>
    </row>
    <row r="7891" customFormat="false" ht="15.75" hidden="false" customHeight="false" outlineLevel="0" collapsed="false">
      <c r="A7891" s="20" t="s">
        <v>14858</v>
      </c>
      <c r="B7891" s="20" t="s">
        <v>14718</v>
      </c>
      <c r="C7891" s="20" t="s">
        <v>14774</v>
      </c>
      <c r="H7891" s="20" t="s">
        <v>103</v>
      </c>
    </row>
    <row r="7892" customFormat="false" ht="15.75" hidden="false" customHeight="false" outlineLevel="0" collapsed="false">
      <c r="A7892" s="20" t="s">
        <v>14859</v>
      </c>
      <c r="B7892" s="20" t="s">
        <v>14718</v>
      </c>
      <c r="C7892" s="20" t="s">
        <v>14860</v>
      </c>
      <c r="H7892" s="20" t="s">
        <v>103</v>
      </c>
    </row>
    <row r="7893" customFormat="false" ht="15.75" hidden="false" customHeight="false" outlineLevel="0" collapsed="false">
      <c r="A7893" s="20" t="s">
        <v>14861</v>
      </c>
      <c r="B7893" s="20" t="s">
        <v>14718</v>
      </c>
      <c r="C7893" s="20" t="s">
        <v>14860</v>
      </c>
      <c r="H7893" s="20" t="s">
        <v>103</v>
      </c>
    </row>
    <row r="7894" customFormat="false" ht="15.75" hidden="false" customHeight="false" outlineLevel="0" collapsed="false">
      <c r="A7894" s="20" t="s">
        <v>14862</v>
      </c>
      <c r="B7894" s="20" t="s">
        <v>14718</v>
      </c>
      <c r="C7894" s="20" t="s">
        <v>14780</v>
      </c>
      <c r="H7894" s="20" t="s">
        <v>103</v>
      </c>
    </row>
    <row r="7895" customFormat="false" ht="15.75" hidden="false" customHeight="false" outlineLevel="0" collapsed="false">
      <c r="A7895" s="20" t="s">
        <v>14863</v>
      </c>
      <c r="B7895" s="20" t="s">
        <v>14718</v>
      </c>
      <c r="C7895" s="20" t="s">
        <v>14780</v>
      </c>
      <c r="H7895" s="20" t="s">
        <v>103</v>
      </c>
    </row>
    <row r="7896" customFormat="false" ht="15.75" hidden="false" customHeight="false" outlineLevel="0" collapsed="false">
      <c r="A7896" s="20" t="s">
        <v>14864</v>
      </c>
      <c r="B7896" s="20" t="s">
        <v>14718</v>
      </c>
      <c r="C7896" s="20" t="s">
        <v>14783</v>
      </c>
      <c r="H7896" s="20" t="s">
        <v>103</v>
      </c>
    </row>
    <row r="7897" customFormat="false" ht="15.75" hidden="false" customHeight="false" outlineLevel="0" collapsed="false">
      <c r="A7897" s="20" t="s">
        <v>14865</v>
      </c>
      <c r="B7897" s="20" t="s">
        <v>14718</v>
      </c>
      <c r="C7897" s="20" t="s">
        <v>14783</v>
      </c>
      <c r="H7897" s="20" t="s">
        <v>103</v>
      </c>
    </row>
    <row r="7898" customFormat="false" ht="15.75" hidden="false" customHeight="false" outlineLevel="0" collapsed="false">
      <c r="A7898" s="20" t="s">
        <v>14866</v>
      </c>
      <c r="B7898" s="20" t="s">
        <v>14718</v>
      </c>
      <c r="C7898" s="20" t="s">
        <v>14786</v>
      </c>
      <c r="H7898" s="20" t="s">
        <v>103</v>
      </c>
    </row>
    <row r="7899" customFormat="false" ht="15.75" hidden="false" customHeight="false" outlineLevel="0" collapsed="false">
      <c r="A7899" s="20" t="s">
        <v>14867</v>
      </c>
      <c r="B7899" s="20" t="s">
        <v>14718</v>
      </c>
      <c r="C7899" s="20" t="s">
        <v>14786</v>
      </c>
      <c r="H7899" s="20" t="s">
        <v>103</v>
      </c>
    </row>
    <row r="7900" customFormat="false" ht="15.75" hidden="false" customHeight="false" outlineLevel="0" collapsed="false">
      <c r="A7900" s="20" t="s">
        <v>14868</v>
      </c>
      <c r="B7900" s="20" t="s">
        <v>14718</v>
      </c>
      <c r="C7900" s="20" t="s">
        <v>14789</v>
      </c>
      <c r="H7900" s="20" t="s">
        <v>103</v>
      </c>
    </row>
    <row r="7901" customFormat="false" ht="15.75" hidden="false" customHeight="false" outlineLevel="0" collapsed="false">
      <c r="A7901" s="20" t="s">
        <v>14869</v>
      </c>
      <c r="B7901" s="20" t="s">
        <v>14718</v>
      </c>
      <c r="C7901" s="20" t="s">
        <v>14789</v>
      </c>
      <c r="H7901" s="20" t="s">
        <v>103</v>
      </c>
    </row>
    <row r="7902" customFormat="false" ht="15.75" hidden="false" customHeight="false" outlineLevel="0" collapsed="false">
      <c r="A7902" s="20" t="s">
        <v>14870</v>
      </c>
      <c r="B7902" s="20" t="s">
        <v>14718</v>
      </c>
      <c r="C7902" s="20" t="s">
        <v>14792</v>
      </c>
      <c r="H7902" s="20" t="s">
        <v>103</v>
      </c>
    </row>
    <row r="7903" customFormat="false" ht="15.75" hidden="false" customHeight="false" outlineLevel="0" collapsed="false">
      <c r="A7903" s="20" t="s">
        <v>14871</v>
      </c>
      <c r="B7903" s="20" t="s">
        <v>14718</v>
      </c>
      <c r="C7903" s="20" t="s">
        <v>14792</v>
      </c>
      <c r="H7903" s="20" t="s">
        <v>103</v>
      </c>
    </row>
    <row r="7904" customFormat="false" ht="15.75" hidden="false" customHeight="false" outlineLevel="0" collapsed="false">
      <c r="A7904" s="20" t="s">
        <v>14872</v>
      </c>
      <c r="B7904" s="20" t="s">
        <v>14718</v>
      </c>
      <c r="C7904" s="20" t="s">
        <v>14795</v>
      </c>
      <c r="H7904" s="20" t="s">
        <v>103</v>
      </c>
    </row>
    <row r="7905" customFormat="false" ht="15.75" hidden="false" customHeight="false" outlineLevel="0" collapsed="false">
      <c r="A7905" s="20" t="s">
        <v>14873</v>
      </c>
      <c r="B7905" s="20" t="s">
        <v>14718</v>
      </c>
      <c r="C7905" s="20" t="s">
        <v>14795</v>
      </c>
      <c r="H7905" s="20" t="s">
        <v>103</v>
      </c>
    </row>
    <row r="7906" customFormat="false" ht="15.75" hidden="false" customHeight="false" outlineLevel="0" collapsed="false">
      <c r="A7906" s="20" t="s">
        <v>14874</v>
      </c>
      <c r="B7906" s="20" t="s">
        <v>14718</v>
      </c>
      <c r="C7906" s="20" t="s">
        <v>14798</v>
      </c>
      <c r="H7906" s="20" t="s">
        <v>103</v>
      </c>
    </row>
    <row r="7907" customFormat="false" ht="15.75" hidden="false" customHeight="false" outlineLevel="0" collapsed="false">
      <c r="A7907" s="20" t="s">
        <v>14875</v>
      </c>
      <c r="B7907" s="20" t="s">
        <v>14718</v>
      </c>
      <c r="C7907" s="20" t="s">
        <v>14798</v>
      </c>
      <c r="H7907" s="20" t="s">
        <v>103</v>
      </c>
    </row>
    <row r="7908" customFormat="false" ht="15.75" hidden="false" customHeight="false" outlineLevel="0" collapsed="false">
      <c r="A7908" s="20" t="s">
        <v>14876</v>
      </c>
      <c r="B7908" s="20" t="s">
        <v>14718</v>
      </c>
      <c r="C7908" s="20" t="s">
        <v>14801</v>
      </c>
      <c r="H7908" s="20" t="s">
        <v>103</v>
      </c>
    </row>
    <row r="7909" customFormat="false" ht="15.75" hidden="false" customHeight="false" outlineLevel="0" collapsed="false">
      <c r="A7909" s="20" t="s">
        <v>14877</v>
      </c>
      <c r="B7909" s="20" t="s">
        <v>14718</v>
      </c>
      <c r="C7909" s="20" t="s">
        <v>14801</v>
      </c>
      <c r="H7909" s="20" t="s">
        <v>103</v>
      </c>
    </row>
    <row r="7910" customFormat="false" ht="15.75" hidden="false" customHeight="false" outlineLevel="0" collapsed="false">
      <c r="A7910" s="20" t="s">
        <v>14878</v>
      </c>
      <c r="B7910" s="20" t="s">
        <v>14718</v>
      </c>
      <c r="C7910" s="20" t="s">
        <v>14804</v>
      </c>
      <c r="H7910" s="20" t="s">
        <v>103</v>
      </c>
    </row>
    <row r="7911" customFormat="false" ht="15.75" hidden="false" customHeight="false" outlineLevel="0" collapsed="false">
      <c r="A7911" s="20" t="s">
        <v>14879</v>
      </c>
      <c r="B7911" s="20" t="s">
        <v>14718</v>
      </c>
      <c r="C7911" s="20" t="s">
        <v>14804</v>
      </c>
      <c r="H7911" s="20" t="s">
        <v>103</v>
      </c>
    </row>
    <row r="7912" customFormat="false" ht="15.75" hidden="false" customHeight="false" outlineLevel="0" collapsed="false">
      <c r="A7912" s="20" t="s">
        <v>14880</v>
      </c>
      <c r="B7912" s="20" t="s">
        <v>14718</v>
      </c>
      <c r="C7912" s="20" t="s">
        <v>14807</v>
      </c>
      <c r="H7912" s="20" t="s">
        <v>103</v>
      </c>
    </row>
    <row r="7913" customFormat="false" ht="15.75" hidden="false" customHeight="false" outlineLevel="0" collapsed="false">
      <c r="A7913" s="20" t="s">
        <v>14881</v>
      </c>
      <c r="B7913" s="20" t="s">
        <v>14718</v>
      </c>
      <c r="C7913" s="20" t="s">
        <v>14807</v>
      </c>
      <c r="H7913" s="20" t="s">
        <v>103</v>
      </c>
    </row>
    <row r="7914" customFormat="false" ht="15.75" hidden="false" customHeight="false" outlineLevel="0" collapsed="false">
      <c r="A7914" s="20" t="s">
        <v>14882</v>
      </c>
      <c r="B7914" s="20" t="s">
        <v>14883</v>
      </c>
      <c r="C7914" s="20" t="s">
        <v>14884</v>
      </c>
      <c r="D7914" s="20" t="s">
        <v>14885</v>
      </c>
      <c r="H7914" s="20" t="s">
        <v>103</v>
      </c>
    </row>
    <row r="7915" customFormat="false" ht="15.75" hidden="false" customHeight="false" outlineLevel="0" collapsed="false">
      <c r="A7915" s="20" t="s">
        <v>14886</v>
      </c>
      <c r="B7915" s="20" t="s">
        <v>14883</v>
      </c>
      <c r="C7915" s="20" t="s">
        <v>14884</v>
      </c>
      <c r="D7915" s="20" t="s">
        <v>14885</v>
      </c>
      <c r="H7915" s="20" t="s">
        <v>103</v>
      </c>
    </row>
    <row r="7916" customFormat="false" ht="15.75" hidden="false" customHeight="false" outlineLevel="0" collapsed="false">
      <c r="A7916" s="20" t="s">
        <v>14887</v>
      </c>
      <c r="B7916" s="20" t="s">
        <v>14883</v>
      </c>
      <c r="C7916" s="20" t="s">
        <v>14888</v>
      </c>
      <c r="D7916" s="20" t="s">
        <v>14885</v>
      </c>
      <c r="H7916" s="20" t="s">
        <v>103</v>
      </c>
    </row>
    <row r="7917" customFormat="false" ht="15.75" hidden="false" customHeight="false" outlineLevel="0" collapsed="false">
      <c r="A7917" s="20" t="s">
        <v>14889</v>
      </c>
      <c r="B7917" s="20" t="s">
        <v>14883</v>
      </c>
      <c r="C7917" s="20" t="s">
        <v>14888</v>
      </c>
      <c r="D7917" s="20" t="s">
        <v>14885</v>
      </c>
      <c r="H7917" s="20" t="s">
        <v>103</v>
      </c>
    </row>
    <row r="7918" customFormat="false" ht="15.75" hidden="false" customHeight="false" outlineLevel="0" collapsed="false">
      <c r="A7918" s="20" t="s">
        <v>14890</v>
      </c>
      <c r="B7918" s="20" t="s">
        <v>14883</v>
      </c>
      <c r="C7918" s="20" t="s">
        <v>14891</v>
      </c>
      <c r="D7918" s="20" t="s">
        <v>14885</v>
      </c>
      <c r="H7918" s="20" t="s">
        <v>103</v>
      </c>
    </row>
    <row r="7919" customFormat="false" ht="15.75" hidden="false" customHeight="false" outlineLevel="0" collapsed="false">
      <c r="A7919" s="20" t="s">
        <v>14892</v>
      </c>
      <c r="B7919" s="20" t="s">
        <v>14883</v>
      </c>
      <c r="C7919" s="20" t="s">
        <v>14891</v>
      </c>
      <c r="D7919" s="20" t="s">
        <v>14885</v>
      </c>
      <c r="H7919" s="20" t="s">
        <v>103</v>
      </c>
    </row>
    <row r="7920" customFormat="false" ht="15.75" hidden="false" customHeight="false" outlineLevel="0" collapsed="false">
      <c r="A7920" s="20" t="s">
        <v>14893</v>
      </c>
      <c r="B7920" s="20" t="s">
        <v>14883</v>
      </c>
      <c r="C7920" s="20" t="s">
        <v>14894</v>
      </c>
      <c r="D7920" s="20" t="s">
        <v>14885</v>
      </c>
      <c r="H7920" s="20" t="s">
        <v>103</v>
      </c>
    </row>
    <row r="7921" customFormat="false" ht="15.75" hidden="false" customHeight="false" outlineLevel="0" collapsed="false">
      <c r="A7921" s="20" t="s">
        <v>14895</v>
      </c>
      <c r="B7921" s="20" t="s">
        <v>14883</v>
      </c>
      <c r="C7921" s="20" t="s">
        <v>14894</v>
      </c>
      <c r="D7921" s="20" t="s">
        <v>14885</v>
      </c>
      <c r="H7921" s="20" t="s">
        <v>103</v>
      </c>
    </row>
    <row r="7922" customFormat="false" ht="15.75" hidden="false" customHeight="false" outlineLevel="0" collapsed="false">
      <c r="A7922" s="20" t="s">
        <v>14896</v>
      </c>
      <c r="B7922" s="20" t="s">
        <v>14883</v>
      </c>
      <c r="C7922" s="20" t="s">
        <v>14897</v>
      </c>
      <c r="D7922" s="20" t="s">
        <v>14885</v>
      </c>
      <c r="H7922" s="20" t="s">
        <v>103</v>
      </c>
    </row>
    <row r="7923" customFormat="false" ht="15.75" hidden="false" customHeight="false" outlineLevel="0" collapsed="false">
      <c r="A7923" s="20" t="s">
        <v>14898</v>
      </c>
      <c r="B7923" s="20" t="s">
        <v>14883</v>
      </c>
      <c r="C7923" s="20" t="s">
        <v>14897</v>
      </c>
      <c r="D7923" s="20" t="s">
        <v>14885</v>
      </c>
      <c r="H7923" s="20" t="s">
        <v>103</v>
      </c>
    </row>
    <row r="7924" customFormat="false" ht="15.75" hidden="false" customHeight="false" outlineLevel="0" collapsed="false">
      <c r="A7924" s="20" t="s">
        <v>14899</v>
      </c>
      <c r="B7924" s="20" t="s">
        <v>14883</v>
      </c>
      <c r="C7924" s="20" t="s">
        <v>14900</v>
      </c>
      <c r="D7924" s="20" t="s">
        <v>14885</v>
      </c>
      <c r="H7924" s="20" t="s">
        <v>103</v>
      </c>
    </row>
    <row r="7925" customFormat="false" ht="15.75" hidden="false" customHeight="false" outlineLevel="0" collapsed="false">
      <c r="A7925" s="20" t="s">
        <v>14901</v>
      </c>
      <c r="B7925" s="20" t="s">
        <v>14883</v>
      </c>
      <c r="C7925" s="20" t="s">
        <v>14900</v>
      </c>
      <c r="D7925" s="20" t="s">
        <v>14885</v>
      </c>
      <c r="H7925" s="20" t="s">
        <v>103</v>
      </c>
    </row>
    <row r="7926" customFormat="false" ht="15.75" hidden="false" customHeight="false" outlineLevel="0" collapsed="false">
      <c r="A7926" s="20" t="s">
        <v>14902</v>
      </c>
      <c r="B7926" s="20" t="s">
        <v>14883</v>
      </c>
      <c r="C7926" s="20" t="s">
        <v>14903</v>
      </c>
      <c r="D7926" s="20" t="s">
        <v>14885</v>
      </c>
      <c r="H7926" s="20" t="s">
        <v>103</v>
      </c>
    </row>
    <row r="7927" customFormat="false" ht="15.75" hidden="false" customHeight="false" outlineLevel="0" collapsed="false">
      <c r="A7927" s="20" t="s">
        <v>14904</v>
      </c>
      <c r="B7927" s="20" t="s">
        <v>14883</v>
      </c>
      <c r="C7927" s="20" t="s">
        <v>14903</v>
      </c>
      <c r="D7927" s="20" t="s">
        <v>14885</v>
      </c>
      <c r="H7927" s="20" t="s">
        <v>103</v>
      </c>
    </row>
    <row r="7928" customFormat="false" ht="15.75" hidden="false" customHeight="false" outlineLevel="0" collapsed="false">
      <c r="A7928" s="20" t="s">
        <v>14905</v>
      </c>
      <c r="B7928" s="20" t="s">
        <v>14883</v>
      </c>
      <c r="C7928" s="20" t="s">
        <v>14906</v>
      </c>
      <c r="D7928" s="20" t="s">
        <v>14885</v>
      </c>
      <c r="H7928" s="20" t="s">
        <v>103</v>
      </c>
    </row>
    <row r="7929" customFormat="false" ht="15.75" hidden="false" customHeight="false" outlineLevel="0" collapsed="false">
      <c r="A7929" s="20" t="s">
        <v>14907</v>
      </c>
      <c r="B7929" s="20" t="s">
        <v>14883</v>
      </c>
      <c r="C7929" s="20" t="s">
        <v>14906</v>
      </c>
      <c r="D7929" s="20" t="s">
        <v>14885</v>
      </c>
      <c r="H7929" s="20" t="s">
        <v>103</v>
      </c>
    </row>
    <row r="7930" customFormat="false" ht="15.75" hidden="false" customHeight="false" outlineLevel="0" collapsed="false">
      <c r="A7930" s="20" t="s">
        <v>14908</v>
      </c>
      <c r="B7930" s="20" t="s">
        <v>14883</v>
      </c>
      <c r="C7930" s="20" t="s">
        <v>14909</v>
      </c>
      <c r="D7930" s="20" t="s">
        <v>14885</v>
      </c>
      <c r="H7930" s="20" t="s">
        <v>103</v>
      </c>
    </row>
    <row r="7931" customFormat="false" ht="15.75" hidden="false" customHeight="false" outlineLevel="0" collapsed="false">
      <c r="A7931" s="20" t="s">
        <v>14910</v>
      </c>
      <c r="B7931" s="20" t="s">
        <v>14883</v>
      </c>
      <c r="C7931" s="20" t="s">
        <v>14909</v>
      </c>
      <c r="D7931" s="20" t="s">
        <v>14885</v>
      </c>
      <c r="H7931" s="20" t="s">
        <v>103</v>
      </c>
    </row>
    <row r="7932" customFormat="false" ht="15.75" hidden="false" customHeight="false" outlineLevel="0" collapsed="false">
      <c r="A7932" s="20" t="s">
        <v>14911</v>
      </c>
      <c r="B7932" s="20" t="s">
        <v>14912</v>
      </c>
      <c r="C7932" s="20" t="s">
        <v>14913</v>
      </c>
      <c r="D7932" s="20" t="s">
        <v>14885</v>
      </c>
      <c r="H7932" s="20" t="s">
        <v>103</v>
      </c>
    </row>
    <row r="7933" customFormat="false" ht="15.75" hidden="false" customHeight="false" outlineLevel="0" collapsed="false">
      <c r="A7933" s="20" t="s">
        <v>14914</v>
      </c>
      <c r="B7933" s="20" t="s">
        <v>14912</v>
      </c>
      <c r="C7933" s="20" t="s">
        <v>14913</v>
      </c>
      <c r="D7933" s="20" t="s">
        <v>14885</v>
      </c>
      <c r="H7933" s="20" t="s">
        <v>103</v>
      </c>
    </row>
    <row r="7934" customFormat="false" ht="15.75" hidden="false" customHeight="false" outlineLevel="0" collapsed="false">
      <c r="A7934" s="20" t="s">
        <v>14915</v>
      </c>
      <c r="B7934" s="20" t="s">
        <v>14912</v>
      </c>
      <c r="C7934" s="20" t="s">
        <v>14916</v>
      </c>
      <c r="D7934" s="20" t="s">
        <v>14885</v>
      </c>
      <c r="H7934" s="20" t="s">
        <v>103</v>
      </c>
    </row>
    <row r="7935" customFormat="false" ht="15.75" hidden="false" customHeight="false" outlineLevel="0" collapsed="false">
      <c r="A7935" s="20" t="s">
        <v>14917</v>
      </c>
      <c r="B7935" s="20" t="s">
        <v>14912</v>
      </c>
      <c r="C7935" s="20" t="s">
        <v>14916</v>
      </c>
      <c r="D7935" s="20" t="s">
        <v>14885</v>
      </c>
      <c r="H7935" s="20" t="s">
        <v>103</v>
      </c>
    </row>
    <row r="7936" customFormat="false" ht="15.75" hidden="false" customHeight="false" outlineLevel="0" collapsed="false">
      <c r="A7936" s="20" t="s">
        <v>14918</v>
      </c>
      <c r="B7936" s="20" t="s">
        <v>14919</v>
      </c>
      <c r="C7936" s="20" t="s">
        <v>14884</v>
      </c>
      <c r="D7936" s="20" t="s">
        <v>14885</v>
      </c>
      <c r="H7936" s="20" t="s">
        <v>103</v>
      </c>
    </row>
    <row r="7937" customFormat="false" ht="15.75" hidden="false" customHeight="false" outlineLevel="0" collapsed="false">
      <c r="A7937" s="20" t="s">
        <v>14920</v>
      </c>
      <c r="B7937" s="20" t="s">
        <v>14919</v>
      </c>
      <c r="C7937" s="20" t="s">
        <v>14884</v>
      </c>
      <c r="D7937" s="20" t="s">
        <v>14885</v>
      </c>
      <c r="H7937" s="20" t="s">
        <v>103</v>
      </c>
    </row>
    <row r="7938" customFormat="false" ht="15.75" hidden="false" customHeight="false" outlineLevel="0" collapsed="false">
      <c r="A7938" s="20" t="s">
        <v>14921</v>
      </c>
      <c r="B7938" s="20" t="s">
        <v>14919</v>
      </c>
      <c r="C7938" s="20" t="s">
        <v>14888</v>
      </c>
      <c r="D7938" s="20" t="s">
        <v>14885</v>
      </c>
      <c r="H7938" s="20" t="s">
        <v>103</v>
      </c>
    </row>
    <row r="7939" customFormat="false" ht="15.75" hidden="false" customHeight="false" outlineLevel="0" collapsed="false">
      <c r="A7939" s="20" t="s">
        <v>14922</v>
      </c>
      <c r="B7939" s="20" t="s">
        <v>14919</v>
      </c>
      <c r="C7939" s="20" t="s">
        <v>14888</v>
      </c>
      <c r="D7939" s="20" t="s">
        <v>14885</v>
      </c>
      <c r="H7939" s="20" t="s">
        <v>103</v>
      </c>
    </row>
    <row r="7940" customFormat="false" ht="15.75" hidden="false" customHeight="false" outlineLevel="0" collapsed="false">
      <c r="A7940" s="20" t="s">
        <v>14923</v>
      </c>
      <c r="B7940" s="20" t="s">
        <v>14919</v>
      </c>
      <c r="C7940" s="20" t="s">
        <v>14891</v>
      </c>
      <c r="D7940" s="20" t="s">
        <v>14885</v>
      </c>
      <c r="H7940" s="20" t="s">
        <v>103</v>
      </c>
    </row>
    <row r="7941" customFormat="false" ht="15.75" hidden="false" customHeight="false" outlineLevel="0" collapsed="false">
      <c r="A7941" s="20" t="s">
        <v>14924</v>
      </c>
      <c r="B7941" s="20" t="s">
        <v>14919</v>
      </c>
      <c r="C7941" s="20" t="s">
        <v>14891</v>
      </c>
      <c r="D7941" s="20" t="s">
        <v>14885</v>
      </c>
      <c r="H7941" s="20" t="s">
        <v>103</v>
      </c>
    </row>
    <row r="7942" customFormat="false" ht="15.75" hidden="false" customHeight="false" outlineLevel="0" collapsed="false">
      <c r="A7942" s="20" t="s">
        <v>14925</v>
      </c>
      <c r="B7942" s="20" t="s">
        <v>14919</v>
      </c>
      <c r="C7942" s="20" t="s">
        <v>14894</v>
      </c>
      <c r="D7942" s="20" t="s">
        <v>14885</v>
      </c>
      <c r="H7942" s="20" t="s">
        <v>103</v>
      </c>
    </row>
    <row r="7943" customFormat="false" ht="15.75" hidden="false" customHeight="false" outlineLevel="0" collapsed="false">
      <c r="A7943" s="20" t="s">
        <v>14926</v>
      </c>
      <c r="B7943" s="20" t="s">
        <v>14919</v>
      </c>
      <c r="C7943" s="20" t="s">
        <v>14894</v>
      </c>
      <c r="D7943" s="20" t="s">
        <v>14885</v>
      </c>
      <c r="H7943" s="20" t="s">
        <v>103</v>
      </c>
    </row>
    <row r="7944" customFormat="false" ht="15.75" hidden="false" customHeight="false" outlineLevel="0" collapsed="false">
      <c r="A7944" s="20" t="s">
        <v>14927</v>
      </c>
      <c r="B7944" s="20" t="s">
        <v>14919</v>
      </c>
      <c r="C7944" s="20" t="s">
        <v>14897</v>
      </c>
      <c r="D7944" s="20" t="s">
        <v>14885</v>
      </c>
      <c r="H7944" s="20" t="s">
        <v>103</v>
      </c>
    </row>
    <row r="7945" customFormat="false" ht="15.75" hidden="false" customHeight="false" outlineLevel="0" collapsed="false">
      <c r="A7945" s="20" t="s">
        <v>14928</v>
      </c>
      <c r="B7945" s="20" t="s">
        <v>14919</v>
      </c>
      <c r="C7945" s="20" t="s">
        <v>14897</v>
      </c>
      <c r="D7945" s="20" t="s">
        <v>14885</v>
      </c>
      <c r="H7945" s="20" t="s">
        <v>103</v>
      </c>
    </row>
    <row r="7946" customFormat="false" ht="15.75" hidden="false" customHeight="false" outlineLevel="0" collapsed="false">
      <c r="A7946" s="20" t="s">
        <v>14929</v>
      </c>
      <c r="B7946" s="20" t="s">
        <v>14919</v>
      </c>
      <c r="C7946" s="20" t="s">
        <v>14900</v>
      </c>
      <c r="D7946" s="20" t="s">
        <v>14885</v>
      </c>
      <c r="H7946" s="20" t="s">
        <v>103</v>
      </c>
    </row>
    <row r="7947" customFormat="false" ht="15.75" hidden="false" customHeight="false" outlineLevel="0" collapsed="false">
      <c r="A7947" s="20" t="s">
        <v>14930</v>
      </c>
      <c r="B7947" s="20" t="s">
        <v>14919</v>
      </c>
      <c r="C7947" s="20" t="s">
        <v>14900</v>
      </c>
      <c r="D7947" s="20" t="s">
        <v>14885</v>
      </c>
      <c r="H7947" s="20" t="s">
        <v>103</v>
      </c>
    </row>
    <row r="7948" customFormat="false" ht="15.75" hidden="false" customHeight="false" outlineLevel="0" collapsed="false">
      <c r="A7948" s="20" t="s">
        <v>14931</v>
      </c>
      <c r="B7948" s="20" t="s">
        <v>14919</v>
      </c>
      <c r="C7948" s="20" t="s">
        <v>14903</v>
      </c>
      <c r="D7948" s="20" t="s">
        <v>14885</v>
      </c>
      <c r="H7948" s="20" t="s">
        <v>103</v>
      </c>
    </row>
    <row r="7949" customFormat="false" ht="15.75" hidden="false" customHeight="false" outlineLevel="0" collapsed="false">
      <c r="A7949" s="20" t="s">
        <v>14932</v>
      </c>
      <c r="B7949" s="20" t="s">
        <v>14919</v>
      </c>
      <c r="C7949" s="20" t="s">
        <v>14903</v>
      </c>
      <c r="D7949" s="20" t="s">
        <v>14885</v>
      </c>
      <c r="H7949" s="20" t="s">
        <v>103</v>
      </c>
    </row>
    <row r="7950" customFormat="false" ht="15.75" hidden="false" customHeight="false" outlineLevel="0" collapsed="false">
      <c r="A7950" s="20" t="s">
        <v>14933</v>
      </c>
      <c r="B7950" s="20" t="s">
        <v>14919</v>
      </c>
      <c r="C7950" s="20" t="s">
        <v>14906</v>
      </c>
      <c r="D7950" s="20" t="s">
        <v>14885</v>
      </c>
      <c r="H7950" s="20" t="s">
        <v>103</v>
      </c>
    </row>
    <row r="7951" customFormat="false" ht="15.75" hidden="false" customHeight="false" outlineLevel="0" collapsed="false">
      <c r="A7951" s="20" t="s">
        <v>14934</v>
      </c>
      <c r="B7951" s="20" t="s">
        <v>14919</v>
      </c>
      <c r="C7951" s="20" t="s">
        <v>14906</v>
      </c>
      <c r="D7951" s="20" t="s">
        <v>14885</v>
      </c>
      <c r="H7951" s="20" t="s">
        <v>103</v>
      </c>
    </row>
    <row r="7952" customFormat="false" ht="15.75" hidden="false" customHeight="false" outlineLevel="0" collapsed="false">
      <c r="A7952" s="20" t="s">
        <v>14935</v>
      </c>
      <c r="B7952" s="20" t="s">
        <v>14919</v>
      </c>
      <c r="C7952" s="20" t="s">
        <v>14909</v>
      </c>
      <c r="D7952" s="20" t="s">
        <v>14885</v>
      </c>
      <c r="H7952" s="20" t="s">
        <v>103</v>
      </c>
    </row>
    <row r="7953" customFormat="false" ht="15.75" hidden="false" customHeight="false" outlineLevel="0" collapsed="false">
      <c r="A7953" s="20" t="s">
        <v>14936</v>
      </c>
      <c r="B7953" s="20" t="s">
        <v>14919</v>
      </c>
      <c r="C7953" s="20" t="s">
        <v>14909</v>
      </c>
      <c r="D7953" s="20" t="s">
        <v>14885</v>
      </c>
      <c r="H7953" s="20" t="s">
        <v>103</v>
      </c>
    </row>
    <row r="7954" customFormat="false" ht="15.75" hidden="false" customHeight="false" outlineLevel="0" collapsed="false">
      <c r="A7954" s="20" t="s">
        <v>14937</v>
      </c>
      <c r="B7954" s="20" t="s">
        <v>14938</v>
      </c>
      <c r="C7954" s="20" t="s">
        <v>14884</v>
      </c>
      <c r="D7954" s="20" t="s">
        <v>14885</v>
      </c>
      <c r="H7954" s="20" t="s">
        <v>103</v>
      </c>
    </row>
    <row r="7955" customFormat="false" ht="15.75" hidden="false" customHeight="false" outlineLevel="0" collapsed="false">
      <c r="A7955" s="20" t="s">
        <v>14939</v>
      </c>
      <c r="B7955" s="20" t="s">
        <v>14938</v>
      </c>
      <c r="C7955" s="20" t="s">
        <v>14884</v>
      </c>
      <c r="D7955" s="20" t="s">
        <v>14885</v>
      </c>
      <c r="H7955" s="20" t="s">
        <v>103</v>
      </c>
    </row>
    <row r="7956" customFormat="false" ht="15.75" hidden="false" customHeight="false" outlineLevel="0" collapsed="false">
      <c r="A7956" s="20" t="s">
        <v>14940</v>
      </c>
      <c r="B7956" s="20" t="s">
        <v>14938</v>
      </c>
      <c r="C7956" s="20" t="s">
        <v>14888</v>
      </c>
      <c r="D7956" s="20" t="s">
        <v>14885</v>
      </c>
      <c r="H7956" s="20" t="s">
        <v>103</v>
      </c>
    </row>
    <row r="7957" customFormat="false" ht="15.75" hidden="false" customHeight="false" outlineLevel="0" collapsed="false">
      <c r="A7957" s="20" t="s">
        <v>14941</v>
      </c>
      <c r="B7957" s="20" t="s">
        <v>14938</v>
      </c>
      <c r="C7957" s="20" t="s">
        <v>14888</v>
      </c>
      <c r="D7957" s="20" t="s">
        <v>14885</v>
      </c>
      <c r="H7957" s="20" t="s">
        <v>103</v>
      </c>
    </row>
    <row r="7958" customFormat="false" ht="15.75" hidden="false" customHeight="false" outlineLevel="0" collapsed="false">
      <c r="A7958" s="20" t="s">
        <v>14942</v>
      </c>
      <c r="B7958" s="20" t="s">
        <v>14938</v>
      </c>
      <c r="C7958" s="20" t="s">
        <v>14891</v>
      </c>
      <c r="D7958" s="20" t="s">
        <v>14885</v>
      </c>
      <c r="H7958" s="20" t="s">
        <v>103</v>
      </c>
    </row>
    <row r="7959" customFormat="false" ht="15.75" hidden="false" customHeight="false" outlineLevel="0" collapsed="false">
      <c r="A7959" s="20" t="s">
        <v>14943</v>
      </c>
      <c r="B7959" s="20" t="s">
        <v>14938</v>
      </c>
      <c r="C7959" s="20" t="s">
        <v>14891</v>
      </c>
      <c r="D7959" s="20" t="s">
        <v>14885</v>
      </c>
      <c r="H7959" s="20" t="s">
        <v>103</v>
      </c>
    </row>
    <row r="7960" customFormat="false" ht="15.75" hidden="false" customHeight="false" outlineLevel="0" collapsed="false">
      <c r="A7960" s="20" t="s">
        <v>14944</v>
      </c>
      <c r="B7960" s="20" t="s">
        <v>14938</v>
      </c>
      <c r="C7960" s="20" t="s">
        <v>14894</v>
      </c>
      <c r="D7960" s="20" t="s">
        <v>14885</v>
      </c>
      <c r="H7960" s="20" t="s">
        <v>103</v>
      </c>
    </row>
    <row r="7961" customFormat="false" ht="15.75" hidden="false" customHeight="false" outlineLevel="0" collapsed="false">
      <c r="A7961" s="20" t="s">
        <v>14945</v>
      </c>
      <c r="B7961" s="20" t="s">
        <v>14938</v>
      </c>
      <c r="C7961" s="20" t="s">
        <v>14894</v>
      </c>
      <c r="D7961" s="20" t="s">
        <v>14885</v>
      </c>
      <c r="H7961" s="20" t="s">
        <v>103</v>
      </c>
    </row>
    <row r="7962" customFormat="false" ht="15.75" hidden="false" customHeight="false" outlineLevel="0" collapsed="false">
      <c r="A7962" s="20" t="s">
        <v>14946</v>
      </c>
      <c r="B7962" s="20" t="s">
        <v>14938</v>
      </c>
      <c r="C7962" s="20" t="s">
        <v>14897</v>
      </c>
      <c r="D7962" s="20" t="s">
        <v>14885</v>
      </c>
      <c r="H7962" s="20" t="s">
        <v>103</v>
      </c>
    </row>
    <row r="7963" customFormat="false" ht="15.75" hidden="false" customHeight="false" outlineLevel="0" collapsed="false">
      <c r="A7963" s="20" t="s">
        <v>14947</v>
      </c>
      <c r="B7963" s="20" t="s">
        <v>14938</v>
      </c>
      <c r="C7963" s="20" t="s">
        <v>14897</v>
      </c>
      <c r="D7963" s="20" t="s">
        <v>14885</v>
      </c>
      <c r="H7963" s="20" t="s">
        <v>103</v>
      </c>
    </row>
    <row r="7964" customFormat="false" ht="15.75" hidden="false" customHeight="false" outlineLevel="0" collapsed="false">
      <c r="A7964" s="20" t="s">
        <v>14948</v>
      </c>
      <c r="B7964" s="20" t="s">
        <v>14938</v>
      </c>
      <c r="C7964" s="20" t="s">
        <v>14900</v>
      </c>
      <c r="D7964" s="20" t="s">
        <v>14885</v>
      </c>
      <c r="H7964" s="20" t="s">
        <v>103</v>
      </c>
    </row>
    <row r="7965" customFormat="false" ht="15.75" hidden="false" customHeight="false" outlineLevel="0" collapsed="false">
      <c r="A7965" s="20" t="s">
        <v>14949</v>
      </c>
      <c r="B7965" s="20" t="s">
        <v>14938</v>
      </c>
      <c r="C7965" s="20" t="s">
        <v>14900</v>
      </c>
      <c r="D7965" s="20" t="s">
        <v>14885</v>
      </c>
      <c r="H7965" s="20" t="s">
        <v>103</v>
      </c>
    </row>
    <row r="7966" customFormat="false" ht="15.75" hidden="false" customHeight="false" outlineLevel="0" collapsed="false">
      <c r="A7966" s="20" t="s">
        <v>14950</v>
      </c>
      <c r="B7966" s="20" t="s">
        <v>14938</v>
      </c>
      <c r="C7966" s="20" t="s">
        <v>14903</v>
      </c>
      <c r="D7966" s="20" t="s">
        <v>14885</v>
      </c>
      <c r="H7966" s="20" t="s">
        <v>103</v>
      </c>
    </row>
    <row r="7967" customFormat="false" ht="15.75" hidden="false" customHeight="false" outlineLevel="0" collapsed="false">
      <c r="A7967" s="20" t="s">
        <v>14951</v>
      </c>
      <c r="B7967" s="20" t="s">
        <v>14938</v>
      </c>
      <c r="C7967" s="20" t="s">
        <v>14903</v>
      </c>
      <c r="D7967" s="20" t="s">
        <v>14885</v>
      </c>
      <c r="H7967" s="20" t="s">
        <v>103</v>
      </c>
    </row>
    <row r="7968" customFormat="false" ht="15.75" hidden="false" customHeight="false" outlineLevel="0" collapsed="false">
      <c r="A7968" s="20" t="s">
        <v>14952</v>
      </c>
      <c r="B7968" s="20" t="s">
        <v>14938</v>
      </c>
      <c r="C7968" s="20" t="s">
        <v>14906</v>
      </c>
      <c r="D7968" s="20" t="s">
        <v>14885</v>
      </c>
      <c r="H7968" s="20" t="s">
        <v>103</v>
      </c>
    </row>
    <row r="7969" customFormat="false" ht="15.75" hidden="false" customHeight="false" outlineLevel="0" collapsed="false">
      <c r="A7969" s="20" t="s">
        <v>14953</v>
      </c>
      <c r="B7969" s="20" t="s">
        <v>14938</v>
      </c>
      <c r="C7969" s="20" t="s">
        <v>14906</v>
      </c>
      <c r="D7969" s="20" t="s">
        <v>14885</v>
      </c>
      <c r="H7969" s="20" t="s">
        <v>103</v>
      </c>
    </row>
    <row r="7970" customFormat="false" ht="15.75" hidden="false" customHeight="false" outlineLevel="0" collapsed="false">
      <c r="A7970" s="20" t="s">
        <v>14954</v>
      </c>
      <c r="B7970" s="20" t="s">
        <v>14938</v>
      </c>
      <c r="C7970" s="20" t="s">
        <v>14909</v>
      </c>
      <c r="D7970" s="20" t="s">
        <v>14885</v>
      </c>
      <c r="H7970" s="20" t="s">
        <v>103</v>
      </c>
    </row>
    <row r="7971" customFormat="false" ht="15.75" hidden="false" customHeight="false" outlineLevel="0" collapsed="false">
      <c r="A7971" s="20" t="s">
        <v>14955</v>
      </c>
      <c r="B7971" s="20" t="s">
        <v>14938</v>
      </c>
      <c r="C7971" s="20" t="s">
        <v>14909</v>
      </c>
      <c r="D7971" s="20" t="s">
        <v>14885</v>
      </c>
      <c r="H7971" s="20" t="s">
        <v>103</v>
      </c>
    </row>
    <row r="7972" customFormat="false" ht="15.75" hidden="false" customHeight="false" outlineLevel="0" collapsed="false">
      <c r="A7972" s="20" t="s">
        <v>14956</v>
      </c>
      <c r="B7972" s="20" t="s">
        <v>14957</v>
      </c>
      <c r="C7972" s="20" t="s">
        <v>14958</v>
      </c>
      <c r="D7972" s="20" t="s">
        <v>5806</v>
      </c>
      <c r="H7972" s="20" t="s">
        <v>103</v>
      </c>
    </row>
    <row r="7973" customFormat="false" ht="15.75" hidden="false" customHeight="false" outlineLevel="0" collapsed="false">
      <c r="A7973" s="20" t="s">
        <v>14959</v>
      </c>
      <c r="B7973" s="20" t="s">
        <v>14957</v>
      </c>
      <c r="C7973" s="20" t="s">
        <v>14958</v>
      </c>
      <c r="D7973" s="20" t="s">
        <v>5806</v>
      </c>
      <c r="H7973" s="20" t="s">
        <v>103</v>
      </c>
    </row>
    <row r="7974" customFormat="false" ht="15.75" hidden="false" customHeight="false" outlineLevel="0" collapsed="false">
      <c r="A7974" s="20" t="s">
        <v>14960</v>
      </c>
      <c r="B7974" s="20" t="s">
        <v>14957</v>
      </c>
      <c r="C7974" s="20" t="s">
        <v>14961</v>
      </c>
      <c r="D7974" s="20" t="s">
        <v>5806</v>
      </c>
      <c r="H7974" s="20" t="s">
        <v>103</v>
      </c>
    </row>
    <row r="7975" customFormat="false" ht="15.75" hidden="false" customHeight="false" outlineLevel="0" collapsed="false">
      <c r="A7975" s="20" t="s">
        <v>14962</v>
      </c>
      <c r="B7975" s="20" t="s">
        <v>14957</v>
      </c>
      <c r="C7975" s="20" t="s">
        <v>14961</v>
      </c>
      <c r="D7975" s="20" t="s">
        <v>5806</v>
      </c>
      <c r="H7975" s="20" t="s">
        <v>103</v>
      </c>
    </row>
    <row r="7976" customFormat="false" ht="15.75" hidden="false" customHeight="false" outlineLevel="0" collapsed="false">
      <c r="A7976" s="20" t="s">
        <v>14963</v>
      </c>
      <c r="B7976" s="20" t="s">
        <v>14957</v>
      </c>
      <c r="C7976" s="20" t="s">
        <v>14964</v>
      </c>
      <c r="D7976" s="20" t="s">
        <v>5806</v>
      </c>
      <c r="H7976" s="20" t="s">
        <v>103</v>
      </c>
    </row>
    <row r="7977" customFormat="false" ht="15.75" hidden="false" customHeight="false" outlineLevel="0" collapsed="false">
      <c r="A7977" s="20" t="s">
        <v>14965</v>
      </c>
      <c r="B7977" s="20" t="s">
        <v>14957</v>
      </c>
      <c r="C7977" s="20" t="s">
        <v>14964</v>
      </c>
      <c r="D7977" s="20" t="s">
        <v>5806</v>
      </c>
      <c r="H7977" s="20" t="s">
        <v>103</v>
      </c>
    </row>
    <row r="7978" customFormat="false" ht="15.75" hidden="false" customHeight="false" outlineLevel="0" collapsed="false">
      <c r="A7978" s="20" t="s">
        <v>14966</v>
      </c>
      <c r="B7978" s="20" t="s">
        <v>14957</v>
      </c>
      <c r="C7978" s="20" t="s">
        <v>14967</v>
      </c>
      <c r="D7978" s="20" t="s">
        <v>5806</v>
      </c>
      <c r="H7978" s="20" t="s">
        <v>103</v>
      </c>
    </row>
    <row r="7979" customFormat="false" ht="15.75" hidden="false" customHeight="false" outlineLevel="0" collapsed="false">
      <c r="A7979" s="20" t="s">
        <v>14968</v>
      </c>
      <c r="B7979" s="20" t="s">
        <v>14957</v>
      </c>
      <c r="C7979" s="20" t="s">
        <v>14967</v>
      </c>
      <c r="D7979" s="20" t="s">
        <v>5806</v>
      </c>
      <c r="H7979" s="20" t="s">
        <v>103</v>
      </c>
    </row>
    <row r="7980" customFormat="false" ht="15.75" hidden="false" customHeight="false" outlineLevel="0" collapsed="false">
      <c r="A7980" s="20" t="s">
        <v>14969</v>
      </c>
      <c r="B7980" s="20" t="s">
        <v>14957</v>
      </c>
      <c r="C7980" s="20" t="s">
        <v>14970</v>
      </c>
      <c r="D7980" s="20" t="s">
        <v>5806</v>
      </c>
      <c r="H7980" s="20" t="s">
        <v>103</v>
      </c>
    </row>
    <row r="7981" customFormat="false" ht="15.75" hidden="false" customHeight="false" outlineLevel="0" collapsed="false">
      <c r="A7981" s="20" t="s">
        <v>14971</v>
      </c>
      <c r="B7981" s="20" t="s">
        <v>14957</v>
      </c>
      <c r="C7981" s="20" t="s">
        <v>14970</v>
      </c>
      <c r="D7981" s="20" t="s">
        <v>5806</v>
      </c>
      <c r="H7981" s="20" t="s">
        <v>103</v>
      </c>
    </row>
    <row r="7982" customFormat="false" ht="15.75" hidden="false" customHeight="false" outlineLevel="0" collapsed="false">
      <c r="A7982" s="20" t="s">
        <v>14972</v>
      </c>
      <c r="B7982" s="20" t="s">
        <v>14957</v>
      </c>
      <c r="C7982" s="20" t="s">
        <v>14973</v>
      </c>
      <c r="D7982" s="20" t="s">
        <v>5806</v>
      </c>
      <c r="H7982" s="20" t="s">
        <v>103</v>
      </c>
    </row>
    <row r="7983" customFormat="false" ht="15.75" hidden="false" customHeight="false" outlineLevel="0" collapsed="false">
      <c r="A7983" s="20" t="s">
        <v>14974</v>
      </c>
      <c r="B7983" s="20" t="s">
        <v>14957</v>
      </c>
      <c r="C7983" s="20" t="s">
        <v>14973</v>
      </c>
      <c r="D7983" s="20" t="s">
        <v>5806</v>
      </c>
      <c r="H7983" s="20" t="s">
        <v>103</v>
      </c>
    </row>
    <row r="7984" customFormat="false" ht="15.75" hidden="false" customHeight="false" outlineLevel="0" collapsed="false">
      <c r="A7984" s="20" t="s">
        <v>14975</v>
      </c>
      <c r="B7984" s="20" t="s">
        <v>14957</v>
      </c>
      <c r="C7984" s="20" t="s">
        <v>14976</v>
      </c>
      <c r="D7984" s="20" t="s">
        <v>5806</v>
      </c>
      <c r="H7984" s="20" t="s">
        <v>103</v>
      </c>
    </row>
    <row r="7985" customFormat="false" ht="15.75" hidden="false" customHeight="false" outlineLevel="0" collapsed="false">
      <c r="A7985" s="20" t="s">
        <v>14977</v>
      </c>
      <c r="B7985" s="20" t="s">
        <v>14957</v>
      </c>
      <c r="C7985" s="20" t="s">
        <v>14976</v>
      </c>
      <c r="D7985" s="20" t="s">
        <v>5806</v>
      </c>
      <c r="H7985" s="20" t="s">
        <v>103</v>
      </c>
    </row>
    <row r="7986" customFormat="false" ht="15.75" hidden="false" customHeight="false" outlineLevel="0" collapsed="false">
      <c r="A7986" s="20" t="s">
        <v>14978</v>
      </c>
      <c r="B7986" s="20" t="s">
        <v>14957</v>
      </c>
      <c r="C7986" s="20" t="s">
        <v>14979</v>
      </c>
      <c r="D7986" s="20" t="s">
        <v>5806</v>
      </c>
      <c r="H7986" s="20" t="s">
        <v>103</v>
      </c>
    </row>
    <row r="7987" customFormat="false" ht="15.75" hidden="false" customHeight="false" outlineLevel="0" collapsed="false">
      <c r="A7987" s="20" t="s">
        <v>14980</v>
      </c>
      <c r="B7987" s="20" t="s">
        <v>14957</v>
      </c>
      <c r="C7987" s="20" t="s">
        <v>14979</v>
      </c>
      <c r="D7987" s="20" t="s">
        <v>5806</v>
      </c>
      <c r="H7987" s="20" t="s">
        <v>103</v>
      </c>
    </row>
    <row r="7988" customFormat="false" ht="15.75" hidden="false" customHeight="false" outlineLevel="0" collapsed="false">
      <c r="A7988" s="20" t="s">
        <v>14981</v>
      </c>
      <c r="B7988" s="20" t="s">
        <v>14957</v>
      </c>
      <c r="C7988" s="20" t="s">
        <v>14982</v>
      </c>
      <c r="D7988" s="20" t="s">
        <v>5806</v>
      </c>
      <c r="H7988" s="20" t="s">
        <v>103</v>
      </c>
    </row>
    <row r="7989" customFormat="false" ht="15.75" hidden="false" customHeight="false" outlineLevel="0" collapsed="false">
      <c r="A7989" s="20" t="s">
        <v>14983</v>
      </c>
      <c r="B7989" s="20" t="s">
        <v>14957</v>
      </c>
      <c r="C7989" s="20" t="s">
        <v>14982</v>
      </c>
      <c r="D7989" s="20" t="s">
        <v>5806</v>
      </c>
      <c r="H7989" s="20" t="s">
        <v>103</v>
      </c>
    </row>
    <row r="7990" customFormat="false" ht="15.75" hidden="false" customHeight="false" outlineLevel="0" collapsed="false">
      <c r="A7990" s="20" t="s">
        <v>14984</v>
      </c>
      <c r="B7990" s="20" t="s">
        <v>14957</v>
      </c>
      <c r="C7990" s="20" t="s">
        <v>14985</v>
      </c>
      <c r="D7990" s="20" t="s">
        <v>5806</v>
      </c>
      <c r="H7990" s="20" t="s">
        <v>103</v>
      </c>
    </row>
    <row r="7991" customFormat="false" ht="15.75" hidden="false" customHeight="false" outlineLevel="0" collapsed="false">
      <c r="A7991" s="20" t="s">
        <v>14986</v>
      </c>
      <c r="B7991" s="20" t="s">
        <v>14957</v>
      </c>
      <c r="C7991" s="20" t="s">
        <v>14985</v>
      </c>
      <c r="D7991" s="20" t="s">
        <v>5806</v>
      </c>
      <c r="H7991" s="20" t="s">
        <v>103</v>
      </c>
    </row>
    <row r="7992" customFormat="false" ht="15.75" hidden="false" customHeight="false" outlineLevel="0" collapsed="false">
      <c r="A7992" s="20" t="s">
        <v>14987</v>
      </c>
      <c r="B7992" s="20" t="s">
        <v>14988</v>
      </c>
      <c r="C7992" s="20" t="s">
        <v>14958</v>
      </c>
      <c r="D7992" s="20" t="s">
        <v>5806</v>
      </c>
      <c r="H7992" s="20" t="s">
        <v>103</v>
      </c>
    </row>
    <row r="7993" customFormat="false" ht="15.75" hidden="false" customHeight="false" outlineLevel="0" collapsed="false">
      <c r="A7993" s="20" t="s">
        <v>14989</v>
      </c>
      <c r="B7993" s="20" t="s">
        <v>14988</v>
      </c>
      <c r="C7993" s="20" t="s">
        <v>14958</v>
      </c>
      <c r="D7993" s="20" t="s">
        <v>5806</v>
      </c>
      <c r="H7993" s="20" t="s">
        <v>103</v>
      </c>
    </row>
    <row r="7994" customFormat="false" ht="15.75" hidden="false" customHeight="false" outlineLevel="0" collapsed="false">
      <c r="A7994" s="20" t="s">
        <v>14990</v>
      </c>
      <c r="B7994" s="20" t="s">
        <v>14988</v>
      </c>
      <c r="C7994" s="20" t="s">
        <v>14961</v>
      </c>
      <c r="D7994" s="20" t="s">
        <v>5806</v>
      </c>
      <c r="H7994" s="20" t="s">
        <v>103</v>
      </c>
    </row>
    <row r="7995" customFormat="false" ht="15.75" hidden="false" customHeight="false" outlineLevel="0" collapsed="false">
      <c r="A7995" s="20" t="s">
        <v>14991</v>
      </c>
      <c r="B7995" s="20" t="s">
        <v>14988</v>
      </c>
      <c r="C7995" s="20" t="s">
        <v>14961</v>
      </c>
      <c r="D7995" s="20" t="s">
        <v>5806</v>
      </c>
      <c r="H7995" s="20" t="s">
        <v>103</v>
      </c>
    </row>
    <row r="7996" customFormat="false" ht="15.75" hidden="false" customHeight="false" outlineLevel="0" collapsed="false">
      <c r="A7996" s="20" t="s">
        <v>14992</v>
      </c>
      <c r="B7996" s="20" t="s">
        <v>14988</v>
      </c>
      <c r="C7996" s="20" t="s">
        <v>14964</v>
      </c>
      <c r="D7996" s="20" t="s">
        <v>5806</v>
      </c>
      <c r="H7996" s="20" t="s">
        <v>103</v>
      </c>
    </row>
    <row r="7997" customFormat="false" ht="15.75" hidden="false" customHeight="false" outlineLevel="0" collapsed="false">
      <c r="A7997" s="20" t="s">
        <v>14993</v>
      </c>
      <c r="B7997" s="20" t="s">
        <v>14988</v>
      </c>
      <c r="C7997" s="20" t="s">
        <v>14964</v>
      </c>
      <c r="D7997" s="20" t="s">
        <v>5806</v>
      </c>
      <c r="H7997" s="20" t="s">
        <v>103</v>
      </c>
    </row>
    <row r="7998" customFormat="false" ht="15.75" hidden="false" customHeight="false" outlineLevel="0" collapsed="false">
      <c r="A7998" s="20" t="s">
        <v>14994</v>
      </c>
      <c r="B7998" s="20" t="s">
        <v>14988</v>
      </c>
      <c r="C7998" s="20" t="s">
        <v>14967</v>
      </c>
      <c r="D7998" s="20" t="s">
        <v>5806</v>
      </c>
      <c r="H7998" s="20" t="s">
        <v>103</v>
      </c>
    </row>
    <row r="7999" customFormat="false" ht="15.75" hidden="false" customHeight="false" outlineLevel="0" collapsed="false">
      <c r="A7999" s="20" t="s">
        <v>14995</v>
      </c>
      <c r="B7999" s="20" t="s">
        <v>14988</v>
      </c>
      <c r="C7999" s="20" t="s">
        <v>14967</v>
      </c>
      <c r="D7999" s="20" t="s">
        <v>5806</v>
      </c>
      <c r="H7999" s="20" t="s">
        <v>103</v>
      </c>
    </row>
    <row r="8000" customFormat="false" ht="15.75" hidden="false" customHeight="false" outlineLevel="0" collapsed="false">
      <c r="A8000" s="20" t="s">
        <v>14996</v>
      </c>
      <c r="B8000" s="20" t="s">
        <v>14988</v>
      </c>
      <c r="C8000" s="20" t="s">
        <v>14970</v>
      </c>
      <c r="D8000" s="20" t="s">
        <v>5806</v>
      </c>
      <c r="H8000" s="20" t="s">
        <v>103</v>
      </c>
    </row>
    <row r="8001" customFormat="false" ht="15.75" hidden="false" customHeight="false" outlineLevel="0" collapsed="false">
      <c r="A8001" s="20" t="s">
        <v>14997</v>
      </c>
      <c r="B8001" s="20" t="s">
        <v>14988</v>
      </c>
      <c r="C8001" s="20" t="s">
        <v>14970</v>
      </c>
      <c r="D8001" s="20" t="s">
        <v>5806</v>
      </c>
      <c r="H8001" s="20" t="s">
        <v>103</v>
      </c>
    </row>
    <row r="8002" customFormat="false" ht="15.75" hidden="false" customHeight="false" outlineLevel="0" collapsed="false">
      <c r="A8002" s="20" t="s">
        <v>14998</v>
      </c>
      <c r="B8002" s="20" t="s">
        <v>14988</v>
      </c>
      <c r="C8002" s="20" t="s">
        <v>14973</v>
      </c>
      <c r="D8002" s="20" t="s">
        <v>5806</v>
      </c>
      <c r="H8002" s="20" t="s">
        <v>103</v>
      </c>
    </row>
    <row r="8003" customFormat="false" ht="15.75" hidden="false" customHeight="false" outlineLevel="0" collapsed="false">
      <c r="A8003" s="20" t="s">
        <v>14999</v>
      </c>
      <c r="B8003" s="20" t="s">
        <v>14988</v>
      </c>
      <c r="C8003" s="20" t="s">
        <v>14973</v>
      </c>
      <c r="D8003" s="20" t="s">
        <v>5806</v>
      </c>
      <c r="H8003" s="20" t="s">
        <v>103</v>
      </c>
    </row>
    <row r="8004" customFormat="false" ht="15.75" hidden="false" customHeight="false" outlineLevel="0" collapsed="false">
      <c r="A8004" s="20" t="s">
        <v>15000</v>
      </c>
      <c r="B8004" s="20" t="s">
        <v>14988</v>
      </c>
      <c r="C8004" s="20" t="s">
        <v>14976</v>
      </c>
      <c r="D8004" s="20" t="s">
        <v>5806</v>
      </c>
      <c r="H8004" s="20" t="s">
        <v>103</v>
      </c>
    </row>
    <row r="8005" customFormat="false" ht="15.75" hidden="false" customHeight="false" outlineLevel="0" collapsed="false">
      <c r="A8005" s="20" t="s">
        <v>15001</v>
      </c>
      <c r="B8005" s="20" t="s">
        <v>14988</v>
      </c>
      <c r="C8005" s="20" t="s">
        <v>14976</v>
      </c>
      <c r="D8005" s="20" t="s">
        <v>5806</v>
      </c>
      <c r="H8005" s="20" t="s">
        <v>103</v>
      </c>
    </row>
    <row r="8006" customFormat="false" ht="15.75" hidden="false" customHeight="false" outlineLevel="0" collapsed="false">
      <c r="A8006" s="20" t="s">
        <v>15002</v>
      </c>
      <c r="B8006" s="20" t="s">
        <v>14988</v>
      </c>
      <c r="C8006" s="20" t="s">
        <v>14979</v>
      </c>
      <c r="D8006" s="20" t="s">
        <v>5806</v>
      </c>
      <c r="H8006" s="20" t="s">
        <v>103</v>
      </c>
    </row>
    <row r="8007" customFormat="false" ht="15.75" hidden="false" customHeight="false" outlineLevel="0" collapsed="false">
      <c r="A8007" s="20" t="s">
        <v>15003</v>
      </c>
      <c r="B8007" s="20" t="s">
        <v>14988</v>
      </c>
      <c r="C8007" s="20" t="s">
        <v>14979</v>
      </c>
      <c r="D8007" s="20" t="s">
        <v>5806</v>
      </c>
      <c r="H8007" s="20" t="s">
        <v>103</v>
      </c>
    </row>
    <row r="8008" customFormat="false" ht="15.75" hidden="false" customHeight="false" outlineLevel="0" collapsed="false">
      <c r="A8008" s="20" t="s">
        <v>15004</v>
      </c>
      <c r="B8008" s="20" t="s">
        <v>14988</v>
      </c>
      <c r="C8008" s="20" t="s">
        <v>14982</v>
      </c>
      <c r="D8008" s="20" t="s">
        <v>5806</v>
      </c>
      <c r="H8008" s="20" t="s">
        <v>103</v>
      </c>
    </row>
    <row r="8009" customFormat="false" ht="15.75" hidden="false" customHeight="false" outlineLevel="0" collapsed="false">
      <c r="A8009" s="20" t="s">
        <v>15005</v>
      </c>
      <c r="B8009" s="20" t="s">
        <v>14988</v>
      </c>
      <c r="C8009" s="20" t="s">
        <v>14982</v>
      </c>
      <c r="D8009" s="20" t="s">
        <v>5806</v>
      </c>
      <c r="H8009" s="20" t="s">
        <v>103</v>
      </c>
    </row>
    <row r="8010" customFormat="false" ht="15.75" hidden="false" customHeight="false" outlineLevel="0" collapsed="false">
      <c r="A8010" s="20" t="s">
        <v>15006</v>
      </c>
      <c r="B8010" s="20" t="s">
        <v>14988</v>
      </c>
      <c r="C8010" s="20" t="s">
        <v>14985</v>
      </c>
      <c r="D8010" s="20" t="s">
        <v>5806</v>
      </c>
      <c r="H8010" s="20" t="s">
        <v>103</v>
      </c>
    </row>
    <row r="8011" customFormat="false" ht="15.75" hidden="false" customHeight="false" outlineLevel="0" collapsed="false">
      <c r="A8011" s="20" t="s">
        <v>15007</v>
      </c>
      <c r="B8011" s="20" t="s">
        <v>14988</v>
      </c>
      <c r="C8011" s="20" t="s">
        <v>14985</v>
      </c>
      <c r="D8011" s="20" t="s">
        <v>5806</v>
      </c>
      <c r="H8011" s="20" t="s">
        <v>103</v>
      </c>
    </row>
    <row r="8012" customFormat="false" ht="15.75" hidden="false" customHeight="false" outlineLevel="0" collapsed="false">
      <c r="A8012" s="20" t="s">
        <v>15008</v>
      </c>
      <c r="B8012" s="20" t="s">
        <v>15009</v>
      </c>
      <c r="C8012" s="20" t="s">
        <v>14958</v>
      </c>
      <c r="D8012" s="20" t="s">
        <v>5806</v>
      </c>
      <c r="H8012" s="20" t="s">
        <v>103</v>
      </c>
    </row>
    <row r="8013" customFormat="false" ht="15.75" hidden="false" customHeight="false" outlineLevel="0" collapsed="false">
      <c r="A8013" s="20" t="s">
        <v>15010</v>
      </c>
      <c r="B8013" s="20" t="s">
        <v>15009</v>
      </c>
      <c r="C8013" s="20" t="s">
        <v>14958</v>
      </c>
      <c r="D8013" s="20" t="s">
        <v>5806</v>
      </c>
      <c r="H8013" s="20" t="s">
        <v>103</v>
      </c>
    </row>
    <row r="8014" customFormat="false" ht="15.75" hidden="false" customHeight="false" outlineLevel="0" collapsed="false">
      <c r="A8014" s="20" t="s">
        <v>15011</v>
      </c>
      <c r="B8014" s="20" t="s">
        <v>15009</v>
      </c>
      <c r="C8014" s="20" t="s">
        <v>14961</v>
      </c>
      <c r="D8014" s="20" t="s">
        <v>5806</v>
      </c>
      <c r="H8014" s="20" t="s">
        <v>103</v>
      </c>
    </row>
    <row r="8015" customFormat="false" ht="15.75" hidden="false" customHeight="false" outlineLevel="0" collapsed="false">
      <c r="A8015" s="20" t="s">
        <v>15012</v>
      </c>
      <c r="B8015" s="20" t="s">
        <v>15009</v>
      </c>
      <c r="C8015" s="20" t="s">
        <v>14961</v>
      </c>
      <c r="D8015" s="20" t="s">
        <v>5806</v>
      </c>
      <c r="H8015" s="20" t="s">
        <v>103</v>
      </c>
    </row>
    <row r="8016" customFormat="false" ht="15.75" hidden="false" customHeight="false" outlineLevel="0" collapsed="false">
      <c r="A8016" s="20" t="s">
        <v>15013</v>
      </c>
      <c r="B8016" s="20" t="s">
        <v>15009</v>
      </c>
      <c r="C8016" s="20" t="s">
        <v>14964</v>
      </c>
      <c r="D8016" s="20" t="s">
        <v>5806</v>
      </c>
      <c r="H8016" s="20" t="s">
        <v>103</v>
      </c>
    </row>
    <row r="8017" customFormat="false" ht="15.75" hidden="false" customHeight="false" outlineLevel="0" collapsed="false">
      <c r="A8017" s="20" t="s">
        <v>15014</v>
      </c>
      <c r="B8017" s="20" t="s">
        <v>15009</v>
      </c>
      <c r="C8017" s="20" t="s">
        <v>14964</v>
      </c>
      <c r="D8017" s="20" t="s">
        <v>5806</v>
      </c>
      <c r="H8017" s="20" t="s">
        <v>103</v>
      </c>
    </row>
    <row r="8018" customFormat="false" ht="15.75" hidden="false" customHeight="false" outlineLevel="0" collapsed="false">
      <c r="A8018" s="20" t="s">
        <v>15015</v>
      </c>
      <c r="B8018" s="20" t="s">
        <v>15009</v>
      </c>
      <c r="C8018" s="20" t="s">
        <v>14967</v>
      </c>
      <c r="D8018" s="20" t="s">
        <v>5806</v>
      </c>
      <c r="H8018" s="20" t="s">
        <v>103</v>
      </c>
    </row>
    <row r="8019" customFormat="false" ht="15.75" hidden="false" customHeight="false" outlineLevel="0" collapsed="false">
      <c r="A8019" s="20" t="s">
        <v>15016</v>
      </c>
      <c r="B8019" s="20" t="s">
        <v>15009</v>
      </c>
      <c r="C8019" s="20" t="s">
        <v>14967</v>
      </c>
      <c r="D8019" s="20" t="s">
        <v>5806</v>
      </c>
      <c r="H8019" s="20" t="s">
        <v>103</v>
      </c>
    </row>
    <row r="8020" customFormat="false" ht="15.75" hidden="false" customHeight="false" outlineLevel="0" collapsed="false">
      <c r="A8020" s="20" t="s">
        <v>15017</v>
      </c>
      <c r="B8020" s="20" t="s">
        <v>15009</v>
      </c>
      <c r="C8020" s="20" t="s">
        <v>14970</v>
      </c>
      <c r="D8020" s="20" t="s">
        <v>5806</v>
      </c>
      <c r="H8020" s="20" t="s">
        <v>103</v>
      </c>
    </row>
    <row r="8021" customFormat="false" ht="15.75" hidden="false" customHeight="false" outlineLevel="0" collapsed="false">
      <c r="A8021" s="20" t="s">
        <v>15018</v>
      </c>
      <c r="B8021" s="20" t="s">
        <v>15009</v>
      </c>
      <c r="C8021" s="20" t="s">
        <v>14970</v>
      </c>
      <c r="D8021" s="20" t="s">
        <v>5806</v>
      </c>
      <c r="H8021" s="20" t="s">
        <v>103</v>
      </c>
    </row>
    <row r="8022" customFormat="false" ht="15.75" hidden="false" customHeight="false" outlineLevel="0" collapsed="false">
      <c r="A8022" s="20" t="s">
        <v>15019</v>
      </c>
      <c r="B8022" s="20" t="s">
        <v>15009</v>
      </c>
      <c r="C8022" s="20" t="s">
        <v>14973</v>
      </c>
      <c r="D8022" s="20" t="s">
        <v>5806</v>
      </c>
      <c r="H8022" s="20" t="s">
        <v>103</v>
      </c>
    </row>
    <row r="8023" customFormat="false" ht="15.75" hidden="false" customHeight="false" outlineLevel="0" collapsed="false">
      <c r="A8023" s="20" t="s">
        <v>15020</v>
      </c>
      <c r="B8023" s="20" t="s">
        <v>15009</v>
      </c>
      <c r="C8023" s="20" t="s">
        <v>14973</v>
      </c>
      <c r="D8023" s="20" t="s">
        <v>5806</v>
      </c>
      <c r="H8023" s="20" t="s">
        <v>103</v>
      </c>
    </row>
    <row r="8024" customFormat="false" ht="15.75" hidden="false" customHeight="false" outlineLevel="0" collapsed="false">
      <c r="A8024" s="20" t="s">
        <v>15021</v>
      </c>
      <c r="B8024" s="20" t="s">
        <v>15009</v>
      </c>
      <c r="C8024" s="20" t="s">
        <v>14976</v>
      </c>
      <c r="D8024" s="20" t="s">
        <v>5806</v>
      </c>
      <c r="H8024" s="20" t="s">
        <v>103</v>
      </c>
    </row>
    <row r="8025" customFormat="false" ht="15.75" hidden="false" customHeight="false" outlineLevel="0" collapsed="false">
      <c r="A8025" s="20" t="s">
        <v>15022</v>
      </c>
      <c r="B8025" s="20" t="s">
        <v>15009</v>
      </c>
      <c r="C8025" s="20" t="s">
        <v>14976</v>
      </c>
      <c r="D8025" s="20" t="s">
        <v>5806</v>
      </c>
      <c r="H8025" s="20" t="s">
        <v>103</v>
      </c>
    </row>
    <row r="8026" customFormat="false" ht="15.75" hidden="false" customHeight="false" outlineLevel="0" collapsed="false">
      <c r="A8026" s="20" t="s">
        <v>15023</v>
      </c>
      <c r="B8026" s="20" t="s">
        <v>15009</v>
      </c>
      <c r="C8026" s="20" t="s">
        <v>14979</v>
      </c>
      <c r="D8026" s="20" t="s">
        <v>5806</v>
      </c>
      <c r="H8026" s="20" t="s">
        <v>103</v>
      </c>
    </row>
    <row r="8027" customFormat="false" ht="15.75" hidden="false" customHeight="false" outlineLevel="0" collapsed="false">
      <c r="A8027" s="20" t="s">
        <v>15024</v>
      </c>
      <c r="B8027" s="20" t="s">
        <v>15009</v>
      </c>
      <c r="C8027" s="20" t="s">
        <v>14979</v>
      </c>
      <c r="D8027" s="20" t="s">
        <v>5806</v>
      </c>
      <c r="H8027" s="20" t="s">
        <v>103</v>
      </c>
    </row>
    <row r="8028" customFormat="false" ht="15.75" hidden="false" customHeight="false" outlineLevel="0" collapsed="false">
      <c r="A8028" s="20" t="s">
        <v>15025</v>
      </c>
      <c r="B8028" s="20" t="s">
        <v>15009</v>
      </c>
      <c r="C8028" s="20" t="s">
        <v>14982</v>
      </c>
      <c r="D8028" s="20" t="s">
        <v>5806</v>
      </c>
      <c r="H8028" s="20" t="s">
        <v>103</v>
      </c>
    </row>
    <row r="8029" customFormat="false" ht="15.75" hidden="false" customHeight="false" outlineLevel="0" collapsed="false">
      <c r="A8029" s="20" t="s">
        <v>15026</v>
      </c>
      <c r="B8029" s="20" t="s">
        <v>15009</v>
      </c>
      <c r="C8029" s="20" t="s">
        <v>14982</v>
      </c>
      <c r="D8029" s="20" t="s">
        <v>5806</v>
      </c>
      <c r="H8029" s="20" t="s">
        <v>103</v>
      </c>
    </row>
    <row r="8030" customFormat="false" ht="15.75" hidden="false" customHeight="false" outlineLevel="0" collapsed="false">
      <c r="A8030" s="20" t="s">
        <v>15027</v>
      </c>
      <c r="B8030" s="20" t="s">
        <v>15009</v>
      </c>
      <c r="C8030" s="20" t="s">
        <v>14985</v>
      </c>
      <c r="D8030" s="20" t="s">
        <v>5806</v>
      </c>
      <c r="H8030" s="20" t="s">
        <v>103</v>
      </c>
    </row>
    <row r="8031" customFormat="false" ht="15.75" hidden="false" customHeight="false" outlineLevel="0" collapsed="false">
      <c r="A8031" s="20" t="s">
        <v>15028</v>
      </c>
      <c r="B8031" s="20" t="s">
        <v>15009</v>
      </c>
      <c r="C8031" s="20" t="s">
        <v>14985</v>
      </c>
      <c r="D8031" s="20" t="s">
        <v>5806</v>
      </c>
      <c r="H8031" s="20" t="s">
        <v>103</v>
      </c>
    </row>
    <row r="8032" customFormat="false" ht="15.75" hidden="false" customHeight="false" outlineLevel="0" collapsed="false">
      <c r="A8032" s="20" t="s">
        <v>15029</v>
      </c>
      <c r="B8032" s="20" t="s">
        <v>15030</v>
      </c>
      <c r="C8032" s="20" t="s">
        <v>15031</v>
      </c>
      <c r="D8032" s="20" t="s">
        <v>9674</v>
      </c>
      <c r="H8032" s="20" t="s">
        <v>103</v>
      </c>
    </row>
    <row r="8033" customFormat="false" ht="15.75" hidden="false" customHeight="false" outlineLevel="0" collapsed="false">
      <c r="A8033" s="20" t="s">
        <v>15032</v>
      </c>
      <c r="B8033" s="20" t="s">
        <v>15030</v>
      </c>
      <c r="C8033" s="20" t="s">
        <v>15031</v>
      </c>
      <c r="D8033" s="20" t="s">
        <v>9674</v>
      </c>
      <c r="H8033" s="20" t="s">
        <v>103</v>
      </c>
    </row>
    <row r="8034" customFormat="false" ht="15.75" hidden="false" customHeight="false" outlineLevel="0" collapsed="false">
      <c r="A8034" s="20" t="s">
        <v>15033</v>
      </c>
      <c r="B8034" s="20" t="s">
        <v>15030</v>
      </c>
      <c r="C8034" s="20" t="s">
        <v>15034</v>
      </c>
      <c r="D8034" s="20" t="s">
        <v>4758</v>
      </c>
      <c r="H8034" s="20" t="s">
        <v>103</v>
      </c>
    </row>
    <row r="8035" customFormat="false" ht="15.75" hidden="false" customHeight="false" outlineLevel="0" collapsed="false">
      <c r="A8035" s="20" t="s">
        <v>15035</v>
      </c>
      <c r="B8035" s="20" t="s">
        <v>15030</v>
      </c>
      <c r="C8035" s="20" t="s">
        <v>15034</v>
      </c>
      <c r="D8035" s="20" t="s">
        <v>4758</v>
      </c>
      <c r="H8035" s="20" t="s">
        <v>103</v>
      </c>
    </row>
    <row r="8036" customFormat="false" ht="15.75" hidden="false" customHeight="false" outlineLevel="0" collapsed="false">
      <c r="A8036" s="20" t="s">
        <v>15036</v>
      </c>
      <c r="B8036" s="20" t="s">
        <v>15030</v>
      </c>
      <c r="C8036" s="20" t="s">
        <v>14964</v>
      </c>
      <c r="D8036" s="20" t="s">
        <v>5806</v>
      </c>
      <c r="H8036" s="20" t="s">
        <v>103</v>
      </c>
    </row>
    <row r="8037" customFormat="false" ht="15.75" hidden="false" customHeight="false" outlineLevel="0" collapsed="false">
      <c r="A8037" s="20" t="s">
        <v>15037</v>
      </c>
      <c r="B8037" s="20" t="s">
        <v>15030</v>
      </c>
      <c r="C8037" s="20" t="s">
        <v>14964</v>
      </c>
      <c r="D8037" s="20" t="s">
        <v>5806</v>
      </c>
      <c r="H8037" s="20" t="s">
        <v>103</v>
      </c>
    </row>
    <row r="8038" customFormat="false" ht="15.75" hidden="false" customHeight="false" outlineLevel="0" collapsed="false">
      <c r="A8038" s="20" t="s">
        <v>15038</v>
      </c>
      <c r="B8038" s="20" t="s">
        <v>15030</v>
      </c>
      <c r="C8038" s="20" t="s">
        <v>14967</v>
      </c>
      <c r="D8038" s="20" t="s">
        <v>5806</v>
      </c>
      <c r="H8038" s="20" t="s">
        <v>103</v>
      </c>
    </row>
    <row r="8039" customFormat="false" ht="15.75" hidden="false" customHeight="false" outlineLevel="0" collapsed="false">
      <c r="A8039" s="20" t="s">
        <v>15039</v>
      </c>
      <c r="B8039" s="20" t="s">
        <v>15030</v>
      </c>
      <c r="C8039" s="20" t="s">
        <v>14967</v>
      </c>
      <c r="D8039" s="20" t="s">
        <v>5806</v>
      </c>
      <c r="H8039" s="20" t="s">
        <v>103</v>
      </c>
    </row>
    <row r="8040" customFormat="false" ht="15.75" hidden="false" customHeight="false" outlineLevel="0" collapsed="false">
      <c r="A8040" s="20" t="s">
        <v>15040</v>
      </c>
      <c r="B8040" s="20" t="s">
        <v>15030</v>
      </c>
      <c r="C8040" s="20" t="s">
        <v>15041</v>
      </c>
      <c r="D8040" s="20" t="s">
        <v>4742</v>
      </c>
      <c r="H8040" s="20" t="s">
        <v>103</v>
      </c>
    </row>
    <row r="8041" customFormat="false" ht="15.75" hidden="false" customHeight="false" outlineLevel="0" collapsed="false">
      <c r="A8041" s="20" t="s">
        <v>15042</v>
      </c>
      <c r="B8041" s="20" t="s">
        <v>15030</v>
      </c>
      <c r="C8041" s="20" t="s">
        <v>15041</v>
      </c>
      <c r="D8041" s="20" t="s">
        <v>4742</v>
      </c>
      <c r="H8041" s="20" t="s">
        <v>103</v>
      </c>
    </row>
    <row r="8042" customFormat="false" ht="15.75" hidden="false" customHeight="false" outlineLevel="0" collapsed="false">
      <c r="A8042" s="20" t="s">
        <v>15043</v>
      </c>
      <c r="B8042" s="20" t="s">
        <v>15030</v>
      </c>
      <c r="C8042" s="20" t="s">
        <v>14973</v>
      </c>
      <c r="D8042" s="20" t="s">
        <v>5806</v>
      </c>
      <c r="H8042" s="20" t="s">
        <v>103</v>
      </c>
    </row>
    <row r="8043" customFormat="false" ht="15.75" hidden="false" customHeight="false" outlineLevel="0" collapsed="false">
      <c r="A8043" s="20" t="s">
        <v>15044</v>
      </c>
      <c r="B8043" s="20" t="s">
        <v>15030</v>
      </c>
      <c r="C8043" s="20" t="s">
        <v>14973</v>
      </c>
      <c r="D8043" s="20" t="s">
        <v>5806</v>
      </c>
      <c r="H8043" s="20" t="s">
        <v>103</v>
      </c>
    </row>
    <row r="8044" customFormat="false" ht="15.75" hidden="false" customHeight="false" outlineLevel="0" collapsed="false">
      <c r="A8044" s="20" t="s">
        <v>15045</v>
      </c>
      <c r="B8044" s="20" t="s">
        <v>15030</v>
      </c>
      <c r="C8044" s="20" t="s">
        <v>14976</v>
      </c>
      <c r="D8044" s="20" t="s">
        <v>5806</v>
      </c>
      <c r="H8044" s="20" t="s">
        <v>103</v>
      </c>
    </row>
    <row r="8045" customFormat="false" ht="15.75" hidden="false" customHeight="false" outlineLevel="0" collapsed="false">
      <c r="A8045" s="20" t="s">
        <v>15046</v>
      </c>
      <c r="B8045" s="20" t="s">
        <v>15030</v>
      </c>
      <c r="C8045" s="20" t="s">
        <v>14976</v>
      </c>
      <c r="D8045" s="20" t="s">
        <v>5806</v>
      </c>
      <c r="H8045" s="20" t="s">
        <v>103</v>
      </c>
    </row>
    <row r="8046" customFormat="false" ht="15.75" hidden="false" customHeight="false" outlineLevel="0" collapsed="false">
      <c r="A8046" s="20" t="s">
        <v>15047</v>
      </c>
      <c r="B8046" s="20" t="s">
        <v>15030</v>
      </c>
      <c r="C8046" s="20" t="s">
        <v>14979</v>
      </c>
      <c r="D8046" s="20" t="s">
        <v>5806</v>
      </c>
      <c r="H8046" s="20" t="s">
        <v>103</v>
      </c>
    </row>
    <row r="8047" customFormat="false" ht="15.75" hidden="false" customHeight="false" outlineLevel="0" collapsed="false">
      <c r="A8047" s="20" t="s">
        <v>15048</v>
      </c>
      <c r="B8047" s="20" t="s">
        <v>15030</v>
      </c>
      <c r="C8047" s="20" t="s">
        <v>14979</v>
      </c>
      <c r="D8047" s="20" t="s">
        <v>5806</v>
      </c>
      <c r="H8047" s="20" t="s">
        <v>103</v>
      </c>
    </row>
    <row r="8048" customFormat="false" ht="15.75" hidden="false" customHeight="false" outlineLevel="0" collapsed="false">
      <c r="A8048" s="20" t="s">
        <v>15049</v>
      </c>
      <c r="B8048" s="20" t="s">
        <v>15030</v>
      </c>
      <c r="C8048" s="20" t="s">
        <v>14982</v>
      </c>
      <c r="D8048" s="20" t="s">
        <v>5806</v>
      </c>
      <c r="H8048" s="20" t="s">
        <v>103</v>
      </c>
    </row>
    <row r="8049" customFormat="false" ht="15.75" hidden="false" customHeight="false" outlineLevel="0" collapsed="false">
      <c r="A8049" s="20" t="s">
        <v>15050</v>
      </c>
      <c r="B8049" s="20" t="s">
        <v>15030</v>
      </c>
      <c r="C8049" s="20" t="s">
        <v>14982</v>
      </c>
      <c r="D8049" s="20" t="s">
        <v>5806</v>
      </c>
      <c r="H8049" s="20" t="s">
        <v>103</v>
      </c>
    </row>
    <row r="8050" customFormat="false" ht="15.75" hidden="false" customHeight="false" outlineLevel="0" collapsed="false">
      <c r="A8050" s="20" t="s">
        <v>15051</v>
      </c>
      <c r="B8050" s="20" t="s">
        <v>15030</v>
      </c>
      <c r="C8050" s="20" t="s">
        <v>14985</v>
      </c>
      <c r="D8050" s="20" t="s">
        <v>5806</v>
      </c>
      <c r="H8050" s="20" t="s">
        <v>103</v>
      </c>
    </row>
    <row r="8051" customFormat="false" ht="15.75" hidden="false" customHeight="false" outlineLevel="0" collapsed="false">
      <c r="A8051" s="20" t="s">
        <v>15052</v>
      </c>
      <c r="B8051" s="20" t="s">
        <v>15030</v>
      </c>
      <c r="C8051" s="20" t="s">
        <v>14985</v>
      </c>
      <c r="D8051" s="20" t="s">
        <v>5806</v>
      </c>
      <c r="H8051" s="20" t="s">
        <v>103</v>
      </c>
    </row>
    <row r="8052" customFormat="false" ht="15.75" hidden="false" customHeight="false" outlineLevel="0" collapsed="false">
      <c r="A8052" s="20" t="s">
        <v>15053</v>
      </c>
      <c r="B8052" s="20" t="s">
        <v>15054</v>
      </c>
      <c r="C8052" s="20" t="s">
        <v>15055</v>
      </c>
      <c r="D8052" s="20" t="s">
        <v>15056</v>
      </c>
      <c r="H8052" s="20" t="s">
        <v>103</v>
      </c>
    </row>
    <row r="8053" customFormat="false" ht="15.75" hidden="false" customHeight="false" outlineLevel="0" collapsed="false">
      <c r="A8053" s="20" t="s">
        <v>15057</v>
      </c>
      <c r="B8053" s="20" t="s">
        <v>15054</v>
      </c>
      <c r="C8053" s="20" t="s">
        <v>15055</v>
      </c>
      <c r="D8053" s="20" t="s">
        <v>15056</v>
      </c>
      <c r="H8053" s="20" t="s">
        <v>103</v>
      </c>
    </row>
    <row r="8054" customFormat="false" ht="15.75" hidden="false" customHeight="false" outlineLevel="0" collapsed="false">
      <c r="A8054" s="20" t="s">
        <v>15058</v>
      </c>
      <c r="B8054" s="20" t="s">
        <v>15054</v>
      </c>
      <c r="C8054" s="20" t="s">
        <v>15059</v>
      </c>
      <c r="D8054" s="20" t="s">
        <v>15056</v>
      </c>
      <c r="H8054" s="20" t="s">
        <v>103</v>
      </c>
    </row>
    <row r="8055" customFormat="false" ht="15.75" hidden="false" customHeight="false" outlineLevel="0" collapsed="false">
      <c r="A8055" s="20" t="s">
        <v>15060</v>
      </c>
      <c r="B8055" s="20" t="s">
        <v>15054</v>
      </c>
      <c r="C8055" s="20" t="s">
        <v>15059</v>
      </c>
      <c r="D8055" s="20" t="s">
        <v>15056</v>
      </c>
      <c r="H8055" s="20" t="s">
        <v>103</v>
      </c>
    </row>
    <row r="8056" customFormat="false" ht="15.75" hidden="false" customHeight="false" outlineLevel="0" collapsed="false">
      <c r="A8056" s="20" t="s">
        <v>15061</v>
      </c>
      <c r="B8056" s="20" t="s">
        <v>15054</v>
      </c>
      <c r="C8056" s="20" t="s">
        <v>15062</v>
      </c>
      <c r="D8056" s="20" t="s">
        <v>15056</v>
      </c>
      <c r="H8056" s="20" t="s">
        <v>103</v>
      </c>
    </row>
    <row r="8057" customFormat="false" ht="15.75" hidden="false" customHeight="false" outlineLevel="0" collapsed="false">
      <c r="A8057" s="20" t="s">
        <v>15063</v>
      </c>
      <c r="B8057" s="20" t="s">
        <v>15054</v>
      </c>
      <c r="C8057" s="20" t="s">
        <v>15062</v>
      </c>
      <c r="D8057" s="20" t="s">
        <v>15056</v>
      </c>
      <c r="H8057" s="20" t="s">
        <v>103</v>
      </c>
    </row>
    <row r="8058" customFormat="false" ht="15.75" hidden="false" customHeight="false" outlineLevel="0" collapsed="false">
      <c r="A8058" s="20" t="s">
        <v>15064</v>
      </c>
      <c r="B8058" s="20" t="s">
        <v>15065</v>
      </c>
      <c r="C8058" s="20" t="s">
        <v>15066</v>
      </c>
      <c r="D8058" s="20" t="s">
        <v>15056</v>
      </c>
      <c r="H8058" s="20" t="s">
        <v>103</v>
      </c>
    </row>
    <row r="8059" customFormat="false" ht="15.75" hidden="false" customHeight="false" outlineLevel="0" collapsed="false">
      <c r="A8059" s="20" t="s">
        <v>15067</v>
      </c>
      <c r="B8059" s="20" t="s">
        <v>15065</v>
      </c>
      <c r="C8059" s="20" t="s">
        <v>15066</v>
      </c>
      <c r="D8059" s="20" t="s">
        <v>15056</v>
      </c>
      <c r="H8059" s="20" t="s">
        <v>103</v>
      </c>
    </row>
    <row r="8060" customFormat="false" ht="15.75" hidden="false" customHeight="false" outlineLevel="0" collapsed="false">
      <c r="A8060" s="20" t="s">
        <v>15068</v>
      </c>
      <c r="B8060" s="20" t="s">
        <v>15065</v>
      </c>
      <c r="C8060" s="20" t="s">
        <v>15069</v>
      </c>
      <c r="D8060" s="20" t="s">
        <v>15056</v>
      </c>
      <c r="H8060" s="20" t="s">
        <v>103</v>
      </c>
    </row>
    <row r="8061" customFormat="false" ht="15.75" hidden="false" customHeight="false" outlineLevel="0" collapsed="false">
      <c r="A8061" s="20" t="s">
        <v>15070</v>
      </c>
      <c r="B8061" s="20" t="s">
        <v>15065</v>
      </c>
      <c r="C8061" s="20" t="s">
        <v>15069</v>
      </c>
      <c r="D8061" s="20" t="s">
        <v>15056</v>
      </c>
      <c r="H8061" s="20" t="s">
        <v>103</v>
      </c>
    </row>
    <row r="8062" customFormat="false" ht="15.75" hidden="false" customHeight="false" outlineLevel="0" collapsed="false">
      <c r="A8062" s="20" t="s">
        <v>15071</v>
      </c>
      <c r="B8062" s="20" t="s">
        <v>15065</v>
      </c>
      <c r="C8062" s="20" t="s">
        <v>15062</v>
      </c>
      <c r="D8062" s="20" t="s">
        <v>15072</v>
      </c>
      <c r="H8062" s="20" t="s">
        <v>103</v>
      </c>
    </row>
    <row r="8063" customFormat="false" ht="15.75" hidden="false" customHeight="false" outlineLevel="0" collapsed="false">
      <c r="A8063" s="20" t="s">
        <v>15073</v>
      </c>
      <c r="B8063" s="20" t="s">
        <v>15065</v>
      </c>
      <c r="C8063" s="20" t="s">
        <v>15062</v>
      </c>
      <c r="D8063" s="20" t="s">
        <v>15072</v>
      </c>
      <c r="H8063" s="20" t="s">
        <v>103</v>
      </c>
    </row>
    <row r="8064" customFormat="false" ht="15.75" hidden="false" customHeight="false" outlineLevel="0" collapsed="false">
      <c r="A8064" s="20" t="s">
        <v>15074</v>
      </c>
      <c r="B8064" s="20" t="s">
        <v>15075</v>
      </c>
      <c r="C8064" s="20" t="s">
        <v>15076</v>
      </c>
      <c r="H8064" s="20" t="s">
        <v>49</v>
      </c>
    </row>
    <row r="8065" customFormat="false" ht="15.75" hidden="false" customHeight="false" outlineLevel="0" collapsed="false">
      <c r="A8065" s="20" t="s">
        <v>15077</v>
      </c>
      <c r="B8065" s="20" t="s">
        <v>15075</v>
      </c>
      <c r="C8065" s="20" t="s">
        <v>15076</v>
      </c>
      <c r="H8065" s="20" t="s">
        <v>49</v>
      </c>
    </row>
    <row r="8066" customFormat="false" ht="15.75" hidden="false" customHeight="false" outlineLevel="0" collapsed="false">
      <c r="A8066" s="20" t="s">
        <v>15078</v>
      </c>
      <c r="B8066" s="20" t="s">
        <v>15079</v>
      </c>
      <c r="C8066" s="20" t="s">
        <v>15080</v>
      </c>
      <c r="H8066" s="20" t="s">
        <v>49</v>
      </c>
    </row>
    <row r="8067" customFormat="false" ht="15.75" hidden="false" customHeight="false" outlineLevel="0" collapsed="false">
      <c r="A8067" s="20" t="s">
        <v>15081</v>
      </c>
      <c r="B8067" s="20" t="s">
        <v>15079</v>
      </c>
      <c r="C8067" s="20" t="s">
        <v>15080</v>
      </c>
      <c r="H8067" s="20" t="s">
        <v>49</v>
      </c>
    </row>
    <row r="8068" customFormat="false" ht="15.75" hidden="false" customHeight="false" outlineLevel="0" collapsed="false">
      <c r="A8068" s="20" t="s">
        <v>15082</v>
      </c>
      <c r="B8068" s="20" t="s">
        <v>15079</v>
      </c>
      <c r="C8068" s="20" t="s">
        <v>15083</v>
      </c>
      <c r="H8068" s="20" t="s">
        <v>49</v>
      </c>
    </row>
    <row r="8069" customFormat="false" ht="15.75" hidden="false" customHeight="false" outlineLevel="0" collapsed="false">
      <c r="A8069" s="20" t="s">
        <v>15084</v>
      </c>
      <c r="B8069" s="20" t="s">
        <v>15079</v>
      </c>
      <c r="C8069" s="20" t="s">
        <v>15083</v>
      </c>
      <c r="H8069" s="20" t="s">
        <v>49</v>
      </c>
    </row>
    <row r="8070" customFormat="false" ht="15.75" hidden="false" customHeight="false" outlineLevel="0" collapsed="false">
      <c r="A8070" s="20" t="s">
        <v>15085</v>
      </c>
      <c r="B8070" s="20" t="s">
        <v>15086</v>
      </c>
      <c r="C8070" s="20" t="s">
        <v>15087</v>
      </c>
      <c r="H8070" s="20" t="s">
        <v>49</v>
      </c>
    </row>
    <row r="8071" customFormat="false" ht="15.75" hidden="false" customHeight="false" outlineLevel="0" collapsed="false">
      <c r="A8071" s="20" t="s">
        <v>15088</v>
      </c>
      <c r="B8071" s="20" t="s">
        <v>15086</v>
      </c>
      <c r="C8071" s="20" t="s">
        <v>15087</v>
      </c>
      <c r="H8071" s="20" t="s">
        <v>49</v>
      </c>
    </row>
    <row r="8072" customFormat="false" ht="15.75" hidden="false" customHeight="false" outlineLevel="0" collapsed="false">
      <c r="A8072" s="20" t="s">
        <v>15089</v>
      </c>
      <c r="B8072" s="20" t="s">
        <v>15086</v>
      </c>
      <c r="C8072" s="20" t="s">
        <v>15090</v>
      </c>
      <c r="H8072" s="20" t="s">
        <v>49</v>
      </c>
    </row>
    <row r="8073" customFormat="false" ht="15.75" hidden="false" customHeight="false" outlineLevel="0" collapsed="false">
      <c r="A8073" s="20" t="s">
        <v>15091</v>
      </c>
      <c r="B8073" s="20" t="s">
        <v>15086</v>
      </c>
      <c r="C8073" s="20" t="s">
        <v>15090</v>
      </c>
      <c r="H8073" s="20" t="s">
        <v>49</v>
      </c>
    </row>
    <row r="8074" customFormat="false" ht="15.75" hidden="false" customHeight="false" outlineLevel="0" collapsed="false">
      <c r="A8074" s="20" t="s">
        <v>15092</v>
      </c>
      <c r="B8074" s="20" t="s">
        <v>15093</v>
      </c>
      <c r="C8074" s="20" t="s">
        <v>15094</v>
      </c>
      <c r="H8074" s="20" t="s">
        <v>49</v>
      </c>
    </row>
    <row r="8075" customFormat="false" ht="15.75" hidden="false" customHeight="false" outlineLevel="0" collapsed="false">
      <c r="A8075" s="20" t="s">
        <v>15095</v>
      </c>
      <c r="B8075" s="20" t="s">
        <v>15093</v>
      </c>
      <c r="C8075" s="20" t="s">
        <v>15094</v>
      </c>
      <c r="H8075" s="20" t="s">
        <v>49</v>
      </c>
    </row>
    <row r="8076" customFormat="false" ht="15.75" hidden="false" customHeight="false" outlineLevel="0" collapsed="false">
      <c r="A8076" s="20" t="s">
        <v>15096</v>
      </c>
      <c r="B8076" s="20" t="s">
        <v>15097</v>
      </c>
      <c r="C8076" s="20" t="s">
        <v>15098</v>
      </c>
      <c r="H8076" s="20" t="s">
        <v>49</v>
      </c>
    </row>
    <row r="8077" customFormat="false" ht="15.75" hidden="false" customHeight="false" outlineLevel="0" collapsed="false">
      <c r="A8077" s="20" t="s">
        <v>15099</v>
      </c>
      <c r="B8077" s="20" t="s">
        <v>15097</v>
      </c>
      <c r="C8077" s="20" t="s">
        <v>15098</v>
      </c>
      <c r="H8077" s="20" t="s">
        <v>49</v>
      </c>
    </row>
    <row r="8078" customFormat="false" ht="15.75" hidden="false" customHeight="false" outlineLevel="0" collapsed="false">
      <c r="A8078" s="20" t="s">
        <v>15100</v>
      </c>
      <c r="B8078" s="20" t="s">
        <v>15101</v>
      </c>
      <c r="C8078" s="20" t="s">
        <v>15102</v>
      </c>
      <c r="H8078" s="20" t="s">
        <v>49</v>
      </c>
    </row>
    <row r="8079" customFormat="false" ht="15.75" hidden="false" customHeight="false" outlineLevel="0" collapsed="false">
      <c r="A8079" s="20" t="s">
        <v>15103</v>
      </c>
      <c r="B8079" s="20" t="s">
        <v>15101</v>
      </c>
      <c r="C8079" s="20" t="s">
        <v>15102</v>
      </c>
      <c r="H8079" s="20" t="s">
        <v>49</v>
      </c>
    </row>
    <row r="8080" customFormat="false" ht="15.75" hidden="false" customHeight="false" outlineLevel="0" collapsed="false">
      <c r="A8080" s="20" t="s">
        <v>15104</v>
      </c>
      <c r="B8080" s="20" t="s">
        <v>15105</v>
      </c>
      <c r="C8080" s="20" t="s">
        <v>15106</v>
      </c>
      <c r="H8080" s="20" t="s">
        <v>49</v>
      </c>
    </row>
    <row r="8081" customFormat="false" ht="15.75" hidden="false" customHeight="false" outlineLevel="0" collapsed="false">
      <c r="A8081" s="20" t="s">
        <v>15107</v>
      </c>
      <c r="B8081" s="20" t="s">
        <v>15105</v>
      </c>
      <c r="C8081" s="20" t="s">
        <v>15106</v>
      </c>
      <c r="H8081" s="20" t="s">
        <v>49</v>
      </c>
    </row>
    <row r="8082" customFormat="false" ht="15.75" hidden="false" customHeight="false" outlineLevel="0" collapsed="false">
      <c r="A8082" s="20" t="s">
        <v>15108</v>
      </c>
      <c r="B8082" s="20" t="s">
        <v>15105</v>
      </c>
      <c r="C8082" s="20" t="s">
        <v>15109</v>
      </c>
      <c r="H8082" s="20" t="s">
        <v>49</v>
      </c>
    </row>
    <row r="8083" customFormat="false" ht="15.75" hidden="false" customHeight="false" outlineLevel="0" collapsed="false">
      <c r="A8083" s="20" t="s">
        <v>15110</v>
      </c>
      <c r="B8083" s="20" t="s">
        <v>15105</v>
      </c>
      <c r="C8083" s="20" t="s">
        <v>15109</v>
      </c>
      <c r="H8083" s="20" t="s">
        <v>49</v>
      </c>
    </row>
    <row r="8084" customFormat="false" ht="15.75" hidden="false" customHeight="false" outlineLevel="0" collapsed="false">
      <c r="A8084" s="20" t="s">
        <v>15111</v>
      </c>
      <c r="B8084" s="20" t="s">
        <v>15105</v>
      </c>
      <c r="C8084" s="20" t="s">
        <v>15112</v>
      </c>
      <c r="H8084" s="20" t="s">
        <v>49</v>
      </c>
    </row>
    <row r="8085" customFormat="false" ht="15.75" hidden="false" customHeight="false" outlineLevel="0" collapsed="false">
      <c r="A8085" s="20" t="s">
        <v>15113</v>
      </c>
      <c r="B8085" s="20" t="s">
        <v>15105</v>
      </c>
      <c r="C8085" s="20" t="s">
        <v>15112</v>
      </c>
      <c r="H8085" s="20" t="s">
        <v>49</v>
      </c>
    </row>
    <row r="8086" customFormat="false" ht="15.75" hidden="false" customHeight="false" outlineLevel="0" collapsed="false">
      <c r="A8086" s="20" t="s">
        <v>15114</v>
      </c>
      <c r="B8086" s="20" t="s">
        <v>15105</v>
      </c>
      <c r="C8086" s="20" t="s">
        <v>15115</v>
      </c>
      <c r="H8086" s="20" t="s">
        <v>49</v>
      </c>
    </row>
    <row r="8087" customFormat="false" ht="15.75" hidden="false" customHeight="false" outlineLevel="0" collapsed="false">
      <c r="A8087" s="20" t="s">
        <v>15116</v>
      </c>
      <c r="B8087" s="20" t="s">
        <v>15105</v>
      </c>
      <c r="C8087" s="20" t="s">
        <v>15115</v>
      </c>
      <c r="H8087" s="20" t="s">
        <v>49</v>
      </c>
    </row>
    <row r="8088" customFormat="false" ht="15.75" hidden="false" customHeight="false" outlineLevel="0" collapsed="false">
      <c r="A8088" s="20" t="s">
        <v>15117</v>
      </c>
      <c r="B8088" s="20" t="s">
        <v>15118</v>
      </c>
      <c r="C8088" s="20" t="s">
        <v>15119</v>
      </c>
      <c r="H8088" s="20" t="s">
        <v>49</v>
      </c>
    </row>
    <row r="8089" customFormat="false" ht="15.75" hidden="false" customHeight="false" outlineLevel="0" collapsed="false">
      <c r="A8089" s="20" t="s">
        <v>15120</v>
      </c>
      <c r="B8089" s="20" t="s">
        <v>15118</v>
      </c>
      <c r="C8089" s="20" t="s">
        <v>15119</v>
      </c>
      <c r="H8089" s="20" t="s">
        <v>49</v>
      </c>
    </row>
    <row r="8090" customFormat="false" ht="15.75" hidden="false" customHeight="false" outlineLevel="0" collapsed="false">
      <c r="A8090" s="20" t="s">
        <v>15121</v>
      </c>
      <c r="B8090" s="20" t="s">
        <v>15118</v>
      </c>
      <c r="C8090" s="20" t="s">
        <v>15122</v>
      </c>
      <c r="H8090" s="20" t="s">
        <v>49</v>
      </c>
    </row>
    <row r="8091" customFormat="false" ht="15.75" hidden="false" customHeight="false" outlineLevel="0" collapsed="false">
      <c r="A8091" s="20" t="s">
        <v>15123</v>
      </c>
      <c r="B8091" s="20" t="s">
        <v>15118</v>
      </c>
      <c r="C8091" s="20" t="s">
        <v>15122</v>
      </c>
      <c r="H8091" s="20" t="s">
        <v>49</v>
      </c>
    </row>
    <row r="8092" customFormat="false" ht="15.75" hidden="false" customHeight="false" outlineLevel="0" collapsed="false">
      <c r="A8092" s="20" t="s">
        <v>15124</v>
      </c>
      <c r="B8092" s="20" t="s">
        <v>15118</v>
      </c>
      <c r="C8092" s="20" t="s">
        <v>15125</v>
      </c>
      <c r="H8092" s="20" t="s">
        <v>49</v>
      </c>
    </row>
    <row r="8093" customFormat="false" ht="15.75" hidden="false" customHeight="false" outlineLevel="0" collapsed="false">
      <c r="A8093" s="20" t="s">
        <v>15126</v>
      </c>
      <c r="B8093" s="20" t="s">
        <v>15118</v>
      </c>
      <c r="C8093" s="20" t="s">
        <v>15125</v>
      </c>
      <c r="H8093" s="20" t="s">
        <v>49</v>
      </c>
    </row>
    <row r="8094" customFormat="false" ht="15.75" hidden="false" customHeight="false" outlineLevel="0" collapsed="false">
      <c r="A8094" s="20" t="s">
        <v>15127</v>
      </c>
      <c r="B8094" s="20" t="s">
        <v>15128</v>
      </c>
      <c r="C8094" s="20" t="s">
        <v>15129</v>
      </c>
      <c r="H8094" s="20" t="s">
        <v>49</v>
      </c>
    </row>
    <row r="8095" customFormat="false" ht="15.75" hidden="false" customHeight="false" outlineLevel="0" collapsed="false">
      <c r="A8095" s="20" t="s">
        <v>15130</v>
      </c>
      <c r="B8095" s="20" t="s">
        <v>15128</v>
      </c>
      <c r="C8095" s="20" t="s">
        <v>15129</v>
      </c>
      <c r="H8095" s="20" t="s">
        <v>49</v>
      </c>
    </row>
    <row r="8096" customFormat="false" ht="15.75" hidden="false" customHeight="false" outlineLevel="0" collapsed="false">
      <c r="A8096" s="20" t="s">
        <v>15131</v>
      </c>
      <c r="B8096" s="20" t="s">
        <v>15128</v>
      </c>
      <c r="C8096" s="20" t="s">
        <v>15132</v>
      </c>
      <c r="H8096" s="20" t="s">
        <v>49</v>
      </c>
    </row>
    <row r="8097" customFormat="false" ht="15.75" hidden="false" customHeight="false" outlineLevel="0" collapsed="false">
      <c r="A8097" s="20" t="s">
        <v>15133</v>
      </c>
      <c r="B8097" s="20" t="s">
        <v>15128</v>
      </c>
      <c r="C8097" s="20" t="s">
        <v>15132</v>
      </c>
      <c r="H8097" s="20" t="s">
        <v>49</v>
      </c>
    </row>
    <row r="8098" customFormat="false" ht="15.75" hidden="false" customHeight="false" outlineLevel="0" collapsed="false">
      <c r="A8098" s="20" t="s">
        <v>15134</v>
      </c>
      <c r="B8098" s="20" t="s">
        <v>15128</v>
      </c>
      <c r="C8098" s="20" t="s">
        <v>15135</v>
      </c>
      <c r="H8098" s="20" t="s">
        <v>49</v>
      </c>
    </row>
    <row r="8099" customFormat="false" ht="15.75" hidden="false" customHeight="false" outlineLevel="0" collapsed="false">
      <c r="A8099" s="20" t="s">
        <v>15136</v>
      </c>
      <c r="B8099" s="20" t="s">
        <v>15128</v>
      </c>
      <c r="C8099" s="20" t="s">
        <v>15135</v>
      </c>
      <c r="H8099" s="20" t="s">
        <v>49</v>
      </c>
    </row>
    <row r="8100" customFormat="false" ht="15.75" hidden="false" customHeight="false" outlineLevel="0" collapsed="false">
      <c r="A8100" s="20" t="s">
        <v>15137</v>
      </c>
      <c r="B8100" s="20" t="s">
        <v>15138</v>
      </c>
      <c r="C8100" s="20" t="s">
        <v>15139</v>
      </c>
      <c r="H8100" s="20" t="s">
        <v>49</v>
      </c>
    </row>
    <row r="8101" customFormat="false" ht="15.75" hidden="false" customHeight="false" outlineLevel="0" collapsed="false">
      <c r="A8101" s="20" t="s">
        <v>15140</v>
      </c>
      <c r="B8101" s="20" t="s">
        <v>15138</v>
      </c>
      <c r="C8101" s="20" t="s">
        <v>15139</v>
      </c>
      <c r="H8101" s="20" t="s">
        <v>49</v>
      </c>
    </row>
    <row r="8102" customFormat="false" ht="15.75" hidden="false" customHeight="false" outlineLevel="0" collapsed="false">
      <c r="A8102" s="20" t="s">
        <v>15141</v>
      </c>
      <c r="B8102" s="20" t="s">
        <v>15138</v>
      </c>
      <c r="C8102" s="20" t="s">
        <v>15132</v>
      </c>
      <c r="H8102" s="20" t="s">
        <v>49</v>
      </c>
    </row>
    <row r="8103" customFormat="false" ht="15.75" hidden="false" customHeight="false" outlineLevel="0" collapsed="false">
      <c r="A8103" s="20" t="s">
        <v>15142</v>
      </c>
      <c r="B8103" s="20" t="s">
        <v>15138</v>
      </c>
      <c r="C8103" s="20" t="s">
        <v>15132</v>
      </c>
      <c r="H8103" s="20" t="s">
        <v>49</v>
      </c>
    </row>
    <row r="8104" customFormat="false" ht="15.75" hidden="false" customHeight="false" outlineLevel="0" collapsed="false">
      <c r="A8104" s="20" t="s">
        <v>15143</v>
      </c>
      <c r="B8104" s="20" t="s">
        <v>15138</v>
      </c>
      <c r="C8104" s="20" t="s">
        <v>15135</v>
      </c>
      <c r="H8104" s="20" t="s">
        <v>49</v>
      </c>
    </row>
    <row r="8105" customFormat="false" ht="15.75" hidden="false" customHeight="false" outlineLevel="0" collapsed="false">
      <c r="A8105" s="20" t="s">
        <v>15144</v>
      </c>
      <c r="B8105" s="20" t="s">
        <v>15138</v>
      </c>
      <c r="C8105" s="20" t="s">
        <v>15135</v>
      </c>
      <c r="H8105" s="20" t="s">
        <v>49</v>
      </c>
    </row>
    <row r="8106" customFormat="false" ht="15.75" hidden="false" customHeight="false" outlineLevel="0" collapsed="false">
      <c r="A8106" s="20" t="s">
        <v>15145</v>
      </c>
      <c r="B8106" s="20" t="s">
        <v>15146</v>
      </c>
      <c r="C8106" s="20" t="s">
        <v>15147</v>
      </c>
      <c r="H8106" s="20" t="s">
        <v>49</v>
      </c>
    </row>
    <row r="8107" customFormat="false" ht="15.75" hidden="false" customHeight="false" outlineLevel="0" collapsed="false">
      <c r="A8107" s="20" t="s">
        <v>15148</v>
      </c>
      <c r="B8107" s="20" t="s">
        <v>15146</v>
      </c>
      <c r="C8107" s="20" t="s">
        <v>15147</v>
      </c>
      <c r="H8107" s="20" t="s">
        <v>49</v>
      </c>
    </row>
    <row r="8108" customFormat="false" ht="15.75" hidden="false" customHeight="false" outlineLevel="0" collapsed="false">
      <c r="A8108" s="20" t="s">
        <v>15149</v>
      </c>
      <c r="B8108" s="20" t="s">
        <v>15146</v>
      </c>
      <c r="C8108" s="20" t="s">
        <v>15150</v>
      </c>
      <c r="H8108" s="20" t="s">
        <v>49</v>
      </c>
    </row>
    <row r="8109" customFormat="false" ht="15.75" hidden="false" customHeight="false" outlineLevel="0" collapsed="false">
      <c r="A8109" s="20" t="s">
        <v>15151</v>
      </c>
      <c r="B8109" s="20" t="s">
        <v>15146</v>
      </c>
      <c r="C8109" s="20" t="s">
        <v>15150</v>
      </c>
      <c r="H8109" s="20" t="s">
        <v>49</v>
      </c>
    </row>
    <row r="8110" customFormat="false" ht="15.75" hidden="false" customHeight="false" outlineLevel="0" collapsed="false">
      <c r="A8110" s="20" t="s">
        <v>15152</v>
      </c>
      <c r="B8110" s="20" t="s">
        <v>15146</v>
      </c>
      <c r="C8110" s="20" t="s">
        <v>15153</v>
      </c>
      <c r="H8110" s="20" t="s">
        <v>49</v>
      </c>
    </row>
    <row r="8111" customFormat="false" ht="15.75" hidden="false" customHeight="false" outlineLevel="0" collapsed="false">
      <c r="A8111" s="20" t="s">
        <v>15154</v>
      </c>
      <c r="B8111" s="20" t="s">
        <v>15146</v>
      </c>
      <c r="C8111" s="20" t="s">
        <v>15153</v>
      </c>
      <c r="H8111" s="20" t="s">
        <v>49</v>
      </c>
    </row>
    <row r="8112" customFormat="false" ht="15.75" hidden="false" customHeight="false" outlineLevel="0" collapsed="false">
      <c r="A8112" s="20" t="s">
        <v>15155</v>
      </c>
      <c r="B8112" s="20" t="s">
        <v>15156</v>
      </c>
      <c r="C8112" s="20" t="s">
        <v>15157</v>
      </c>
      <c r="H8112" s="20" t="s">
        <v>49</v>
      </c>
    </row>
    <row r="8113" customFormat="false" ht="15.75" hidden="false" customHeight="false" outlineLevel="0" collapsed="false">
      <c r="A8113" s="20" t="s">
        <v>15158</v>
      </c>
      <c r="B8113" s="20" t="s">
        <v>15156</v>
      </c>
      <c r="C8113" s="20" t="s">
        <v>15157</v>
      </c>
      <c r="H8113" s="20" t="s">
        <v>49</v>
      </c>
    </row>
    <row r="8114" customFormat="false" ht="15.75" hidden="false" customHeight="false" outlineLevel="0" collapsed="false">
      <c r="A8114" s="20" t="s">
        <v>15159</v>
      </c>
      <c r="B8114" s="20" t="s">
        <v>15156</v>
      </c>
      <c r="C8114" s="20" t="s">
        <v>15160</v>
      </c>
      <c r="H8114" s="20" t="s">
        <v>49</v>
      </c>
    </row>
    <row r="8115" customFormat="false" ht="15.75" hidden="false" customHeight="false" outlineLevel="0" collapsed="false">
      <c r="A8115" s="20" t="s">
        <v>15161</v>
      </c>
      <c r="B8115" s="20" t="s">
        <v>15156</v>
      </c>
      <c r="C8115" s="20" t="s">
        <v>15160</v>
      </c>
      <c r="H8115" s="20" t="s">
        <v>49</v>
      </c>
    </row>
    <row r="8116" customFormat="false" ht="15.75" hidden="false" customHeight="false" outlineLevel="0" collapsed="false">
      <c r="A8116" s="20" t="s">
        <v>15162</v>
      </c>
      <c r="B8116" s="20" t="s">
        <v>15156</v>
      </c>
      <c r="C8116" s="20" t="s">
        <v>15163</v>
      </c>
      <c r="H8116" s="20" t="s">
        <v>49</v>
      </c>
    </row>
    <row r="8117" customFormat="false" ht="15.75" hidden="false" customHeight="false" outlineLevel="0" collapsed="false">
      <c r="A8117" s="20" t="s">
        <v>15164</v>
      </c>
      <c r="B8117" s="20" t="s">
        <v>15156</v>
      </c>
      <c r="C8117" s="20" t="s">
        <v>15163</v>
      </c>
      <c r="H8117" s="20" t="s">
        <v>49</v>
      </c>
    </row>
    <row r="8118" customFormat="false" ht="15.75" hidden="false" customHeight="false" outlineLevel="0" collapsed="false">
      <c r="A8118" s="20" t="s">
        <v>15165</v>
      </c>
      <c r="B8118" s="20" t="s">
        <v>15166</v>
      </c>
      <c r="C8118" s="20" t="s">
        <v>15167</v>
      </c>
      <c r="H8118" s="20" t="s">
        <v>49</v>
      </c>
    </row>
    <row r="8119" customFormat="false" ht="15.75" hidden="false" customHeight="false" outlineLevel="0" collapsed="false">
      <c r="A8119" s="20" t="s">
        <v>15168</v>
      </c>
      <c r="B8119" s="20" t="s">
        <v>15166</v>
      </c>
      <c r="C8119" s="20" t="s">
        <v>15167</v>
      </c>
      <c r="H8119" s="20" t="s">
        <v>49</v>
      </c>
    </row>
    <row r="8120" customFormat="false" ht="15.75" hidden="false" customHeight="false" outlineLevel="0" collapsed="false">
      <c r="A8120" s="20" t="s">
        <v>15169</v>
      </c>
      <c r="B8120" s="20" t="s">
        <v>15166</v>
      </c>
      <c r="C8120" s="20" t="s">
        <v>15170</v>
      </c>
      <c r="H8120" s="20" t="s">
        <v>49</v>
      </c>
    </row>
    <row r="8121" customFormat="false" ht="15.75" hidden="false" customHeight="false" outlineLevel="0" collapsed="false">
      <c r="A8121" s="20" t="s">
        <v>15171</v>
      </c>
      <c r="B8121" s="20" t="s">
        <v>15166</v>
      </c>
      <c r="C8121" s="20" t="s">
        <v>15170</v>
      </c>
      <c r="H8121" s="20" t="s">
        <v>49</v>
      </c>
    </row>
    <row r="8122" customFormat="false" ht="15.75" hidden="false" customHeight="false" outlineLevel="0" collapsed="false">
      <c r="A8122" s="20" t="s">
        <v>15172</v>
      </c>
      <c r="B8122" s="20" t="s">
        <v>15166</v>
      </c>
      <c r="C8122" s="20" t="s">
        <v>15173</v>
      </c>
      <c r="H8122" s="20" t="s">
        <v>49</v>
      </c>
    </row>
    <row r="8123" customFormat="false" ht="15.75" hidden="false" customHeight="false" outlineLevel="0" collapsed="false">
      <c r="A8123" s="20" t="s">
        <v>15174</v>
      </c>
      <c r="B8123" s="20" t="s">
        <v>15166</v>
      </c>
      <c r="C8123" s="20" t="s">
        <v>15173</v>
      </c>
      <c r="H8123" s="20" t="s">
        <v>49</v>
      </c>
    </row>
    <row r="8124" customFormat="false" ht="15.75" hidden="false" customHeight="false" outlineLevel="0" collapsed="false">
      <c r="A8124" s="20" t="s">
        <v>15175</v>
      </c>
      <c r="B8124" s="20" t="s">
        <v>15176</v>
      </c>
      <c r="C8124" s="20" t="s">
        <v>15167</v>
      </c>
      <c r="H8124" s="20" t="s">
        <v>49</v>
      </c>
    </row>
    <row r="8125" customFormat="false" ht="15.75" hidden="false" customHeight="false" outlineLevel="0" collapsed="false">
      <c r="A8125" s="20" t="s">
        <v>15177</v>
      </c>
      <c r="B8125" s="20" t="s">
        <v>15176</v>
      </c>
      <c r="C8125" s="20" t="s">
        <v>15167</v>
      </c>
      <c r="H8125" s="20" t="s">
        <v>49</v>
      </c>
    </row>
    <row r="8126" customFormat="false" ht="15.75" hidden="false" customHeight="false" outlineLevel="0" collapsed="false">
      <c r="A8126" s="20" t="s">
        <v>15178</v>
      </c>
      <c r="B8126" s="20" t="s">
        <v>15176</v>
      </c>
      <c r="C8126" s="20" t="s">
        <v>15170</v>
      </c>
      <c r="H8126" s="20" t="s">
        <v>49</v>
      </c>
    </row>
    <row r="8127" customFormat="false" ht="15.75" hidden="false" customHeight="false" outlineLevel="0" collapsed="false">
      <c r="A8127" s="20" t="s">
        <v>15179</v>
      </c>
      <c r="B8127" s="20" t="s">
        <v>15176</v>
      </c>
      <c r="C8127" s="20" t="s">
        <v>15170</v>
      </c>
      <c r="H8127" s="20" t="s">
        <v>49</v>
      </c>
    </row>
    <row r="8128" customFormat="false" ht="15.75" hidden="false" customHeight="false" outlineLevel="0" collapsed="false">
      <c r="A8128" s="20" t="s">
        <v>15180</v>
      </c>
      <c r="B8128" s="20" t="s">
        <v>15176</v>
      </c>
      <c r="C8128" s="20" t="s">
        <v>15173</v>
      </c>
      <c r="H8128" s="20" t="s">
        <v>49</v>
      </c>
    </row>
    <row r="8129" customFormat="false" ht="15.75" hidden="false" customHeight="false" outlineLevel="0" collapsed="false">
      <c r="A8129" s="20" t="s">
        <v>15181</v>
      </c>
      <c r="B8129" s="20" t="s">
        <v>15176</v>
      </c>
      <c r="C8129" s="20" t="s">
        <v>15173</v>
      </c>
      <c r="H8129" s="20" t="s">
        <v>49</v>
      </c>
    </row>
    <row r="8130" customFormat="false" ht="15.75" hidden="false" customHeight="false" outlineLevel="0" collapsed="false">
      <c r="A8130" s="20" t="s">
        <v>15182</v>
      </c>
      <c r="B8130" s="20" t="s">
        <v>15183</v>
      </c>
      <c r="C8130" s="20" t="s">
        <v>15184</v>
      </c>
      <c r="H8130" s="20" t="s">
        <v>49</v>
      </c>
    </row>
    <row r="8131" customFormat="false" ht="15.75" hidden="false" customHeight="false" outlineLevel="0" collapsed="false">
      <c r="A8131" s="20" t="s">
        <v>15185</v>
      </c>
      <c r="B8131" s="20" t="s">
        <v>15183</v>
      </c>
      <c r="C8131" s="20" t="s">
        <v>15184</v>
      </c>
      <c r="H8131" s="20" t="s">
        <v>49</v>
      </c>
    </row>
    <row r="8132" customFormat="false" ht="15.75" hidden="false" customHeight="false" outlineLevel="0" collapsed="false">
      <c r="A8132" s="20" t="s">
        <v>15186</v>
      </c>
      <c r="B8132" s="20" t="s">
        <v>15183</v>
      </c>
      <c r="C8132" s="20" t="s">
        <v>15187</v>
      </c>
      <c r="H8132" s="20" t="s">
        <v>49</v>
      </c>
    </row>
    <row r="8133" customFormat="false" ht="15.75" hidden="false" customHeight="false" outlineLevel="0" collapsed="false">
      <c r="A8133" s="20" t="s">
        <v>15188</v>
      </c>
      <c r="B8133" s="20" t="s">
        <v>15183</v>
      </c>
      <c r="C8133" s="20" t="s">
        <v>15187</v>
      </c>
      <c r="H8133" s="20" t="s">
        <v>49</v>
      </c>
    </row>
    <row r="8134" customFormat="false" ht="15.75" hidden="false" customHeight="false" outlineLevel="0" collapsed="false">
      <c r="A8134" s="20" t="s">
        <v>15189</v>
      </c>
      <c r="B8134" s="20" t="s">
        <v>15190</v>
      </c>
      <c r="C8134" s="20" t="s">
        <v>15191</v>
      </c>
      <c r="H8134" s="20" t="s">
        <v>49</v>
      </c>
    </row>
    <row r="8135" customFormat="false" ht="15.75" hidden="false" customHeight="false" outlineLevel="0" collapsed="false">
      <c r="A8135" s="20" t="s">
        <v>15192</v>
      </c>
      <c r="B8135" s="20" t="s">
        <v>15190</v>
      </c>
      <c r="C8135" s="20" t="s">
        <v>15191</v>
      </c>
      <c r="H8135" s="20" t="s">
        <v>49</v>
      </c>
    </row>
    <row r="8136" customFormat="false" ht="15.75" hidden="false" customHeight="false" outlineLevel="0" collapsed="false">
      <c r="A8136" s="20" t="s">
        <v>15193</v>
      </c>
      <c r="B8136" s="20" t="s">
        <v>15194</v>
      </c>
      <c r="C8136" s="20" t="s">
        <v>15195</v>
      </c>
      <c r="H8136" s="20" t="s">
        <v>49</v>
      </c>
    </row>
    <row r="8137" customFormat="false" ht="15.75" hidden="false" customHeight="false" outlineLevel="0" collapsed="false">
      <c r="A8137" s="20" t="s">
        <v>15196</v>
      </c>
      <c r="B8137" s="20" t="s">
        <v>15194</v>
      </c>
      <c r="C8137" s="20" t="s">
        <v>15195</v>
      </c>
      <c r="H8137" s="20" t="s">
        <v>49</v>
      </c>
    </row>
    <row r="8138" customFormat="false" ht="15.75" hidden="false" customHeight="false" outlineLevel="0" collapsed="false">
      <c r="A8138" s="20" t="s">
        <v>15197</v>
      </c>
      <c r="B8138" s="20" t="s">
        <v>15198</v>
      </c>
      <c r="C8138" s="20" t="s">
        <v>15167</v>
      </c>
      <c r="H8138" s="20" t="s">
        <v>49</v>
      </c>
    </row>
    <row r="8139" customFormat="false" ht="15.75" hidden="false" customHeight="false" outlineLevel="0" collapsed="false">
      <c r="A8139" s="20" t="s">
        <v>15199</v>
      </c>
      <c r="B8139" s="20" t="s">
        <v>15198</v>
      </c>
      <c r="C8139" s="20" t="s">
        <v>15167</v>
      </c>
      <c r="H8139" s="20" t="s">
        <v>49</v>
      </c>
    </row>
    <row r="8140" customFormat="false" ht="15.75" hidden="false" customHeight="false" outlineLevel="0" collapsed="false">
      <c r="A8140" s="20" t="s">
        <v>15200</v>
      </c>
      <c r="B8140" s="20" t="s">
        <v>15198</v>
      </c>
      <c r="C8140" s="20" t="s">
        <v>15170</v>
      </c>
      <c r="H8140" s="20" t="s">
        <v>49</v>
      </c>
    </row>
    <row r="8141" customFormat="false" ht="15.75" hidden="false" customHeight="false" outlineLevel="0" collapsed="false">
      <c r="A8141" s="20" t="s">
        <v>15201</v>
      </c>
      <c r="B8141" s="20" t="s">
        <v>15198</v>
      </c>
      <c r="C8141" s="20" t="s">
        <v>15170</v>
      </c>
      <c r="H8141" s="20" t="s">
        <v>49</v>
      </c>
    </row>
    <row r="8142" customFormat="false" ht="15.75" hidden="false" customHeight="false" outlineLevel="0" collapsed="false">
      <c r="A8142" s="20" t="s">
        <v>15202</v>
      </c>
      <c r="B8142" s="20" t="s">
        <v>15203</v>
      </c>
      <c r="C8142" s="20" t="s">
        <v>15204</v>
      </c>
      <c r="H8142" s="20" t="s">
        <v>49</v>
      </c>
    </row>
    <row r="8143" customFormat="false" ht="15.75" hidden="false" customHeight="false" outlineLevel="0" collapsed="false">
      <c r="A8143" s="20" t="s">
        <v>15205</v>
      </c>
      <c r="B8143" s="20" t="s">
        <v>15203</v>
      </c>
      <c r="C8143" s="20" t="s">
        <v>15204</v>
      </c>
      <c r="H8143" s="20" t="s">
        <v>49</v>
      </c>
    </row>
    <row r="8144" customFormat="false" ht="15.75" hidden="false" customHeight="false" outlineLevel="0" collapsed="false">
      <c r="A8144" s="20" t="s">
        <v>15206</v>
      </c>
      <c r="B8144" s="20" t="s">
        <v>15203</v>
      </c>
      <c r="C8144" s="20" t="s">
        <v>15207</v>
      </c>
      <c r="H8144" s="20" t="s">
        <v>49</v>
      </c>
    </row>
    <row r="8145" customFormat="false" ht="15.75" hidden="false" customHeight="false" outlineLevel="0" collapsed="false">
      <c r="A8145" s="20" t="s">
        <v>15208</v>
      </c>
      <c r="B8145" s="20" t="s">
        <v>15203</v>
      </c>
      <c r="C8145" s="20" t="s">
        <v>15207</v>
      </c>
      <c r="H8145" s="20" t="s">
        <v>49</v>
      </c>
    </row>
    <row r="8146" customFormat="false" ht="15.75" hidden="false" customHeight="false" outlineLevel="0" collapsed="false">
      <c r="A8146" s="20" t="s">
        <v>15209</v>
      </c>
      <c r="B8146" s="20" t="s">
        <v>15203</v>
      </c>
      <c r="C8146" s="20" t="s">
        <v>15210</v>
      </c>
      <c r="H8146" s="20" t="s">
        <v>49</v>
      </c>
    </row>
    <row r="8147" customFormat="false" ht="15.75" hidden="false" customHeight="false" outlineLevel="0" collapsed="false">
      <c r="A8147" s="20" t="s">
        <v>15211</v>
      </c>
      <c r="B8147" s="20" t="s">
        <v>15203</v>
      </c>
      <c r="C8147" s="20" t="s">
        <v>15210</v>
      </c>
      <c r="H8147" s="20" t="s">
        <v>49</v>
      </c>
    </row>
    <row r="8148" customFormat="false" ht="15.75" hidden="false" customHeight="false" outlineLevel="0" collapsed="false">
      <c r="A8148" s="20" t="s">
        <v>15212</v>
      </c>
      <c r="B8148" s="20" t="s">
        <v>15213</v>
      </c>
      <c r="C8148" s="20" t="s">
        <v>15214</v>
      </c>
      <c r="H8148" s="20" t="s">
        <v>49</v>
      </c>
    </row>
    <row r="8149" customFormat="false" ht="15.75" hidden="false" customHeight="false" outlineLevel="0" collapsed="false">
      <c r="A8149" s="20" t="s">
        <v>15215</v>
      </c>
      <c r="B8149" s="20" t="s">
        <v>15213</v>
      </c>
      <c r="C8149" s="20" t="s">
        <v>15214</v>
      </c>
      <c r="H8149" s="20" t="s">
        <v>49</v>
      </c>
    </row>
    <row r="8150" customFormat="false" ht="15.75" hidden="false" customHeight="false" outlineLevel="0" collapsed="false">
      <c r="A8150" s="20" t="s">
        <v>15216</v>
      </c>
      <c r="B8150" s="20" t="s">
        <v>15213</v>
      </c>
      <c r="C8150" s="20" t="s">
        <v>15217</v>
      </c>
      <c r="H8150" s="20" t="s">
        <v>49</v>
      </c>
    </row>
    <row r="8151" customFormat="false" ht="15.75" hidden="false" customHeight="false" outlineLevel="0" collapsed="false">
      <c r="A8151" s="20" t="s">
        <v>15218</v>
      </c>
      <c r="B8151" s="20" t="s">
        <v>15213</v>
      </c>
      <c r="C8151" s="20" t="s">
        <v>15217</v>
      </c>
      <c r="H8151" s="20" t="s">
        <v>49</v>
      </c>
    </row>
    <row r="8152" customFormat="false" ht="15.75" hidden="false" customHeight="false" outlineLevel="0" collapsed="false">
      <c r="A8152" s="20" t="s">
        <v>15219</v>
      </c>
      <c r="B8152" s="20" t="s">
        <v>15220</v>
      </c>
      <c r="C8152" s="20" t="s">
        <v>15221</v>
      </c>
      <c r="D8152" s="20" t="s">
        <v>13079</v>
      </c>
      <c r="H8152" s="20" t="s">
        <v>103</v>
      </c>
    </row>
    <row r="8153" customFormat="false" ht="15.75" hidden="false" customHeight="false" outlineLevel="0" collapsed="false">
      <c r="A8153" s="20" t="s">
        <v>15222</v>
      </c>
      <c r="B8153" s="20" t="s">
        <v>15220</v>
      </c>
      <c r="C8153" s="20" t="s">
        <v>15221</v>
      </c>
      <c r="D8153" s="20" t="s">
        <v>13079</v>
      </c>
      <c r="H8153" s="20" t="s">
        <v>103</v>
      </c>
    </row>
    <row r="8154" customFormat="false" ht="15.75" hidden="false" customHeight="false" outlineLevel="0" collapsed="false">
      <c r="A8154" s="20" t="s">
        <v>15223</v>
      </c>
      <c r="B8154" s="20" t="s">
        <v>15220</v>
      </c>
      <c r="C8154" s="20" t="s">
        <v>15224</v>
      </c>
      <c r="D8154" s="20" t="s">
        <v>13079</v>
      </c>
      <c r="H8154" s="20" t="s">
        <v>103</v>
      </c>
    </row>
    <row r="8155" customFormat="false" ht="15.75" hidden="false" customHeight="false" outlineLevel="0" collapsed="false">
      <c r="A8155" s="20" t="s">
        <v>15225</v>
      </c>
      <c r="B8155" s="20" t="s">
        <v>15220</v>
      </c>
      <c r="C8155" s="20" t="s">
        <v>15224</v>
      </c>
      <c r="D8155" s="20" t="s">
        <v>13079</v>
      </c>
      <c r="H8155" s="20" t="s">
        <v>103</v>
      </c>
    </row>
    <row r="8156" customFormat="false" ht="15.75" hidden="false" customHeight="false" outlineLevel="0" collapsed="false">
      <c r="A8156" s="20" t="s">
        <v>15226</v>
      </c>
      <c r="B8156" s="20" t="s">
        <v>15220</v>
      </c>
      <c r="C8156" s="20" t="s">
        <v>15227</v>
      </c>
      <c r="D8156" s="20" t="s">
        <v>13079</v>
      </c>
      <c r="H8156" s="20" t="s">
        <v>103</v>
      </c>
    </row>
    <row r="8157" customFormat="false" ht="15.75" hidden="false" customHeight="false" outlineLevel="0" collapsed="false">
      <c r="A8157" s="20" t="s">
        <v>15228</v>
      </c>
      <c r="B8157" s="20" t="s">
        <v>15220</v>
      </c>
      <c r="C8157" s="20" t="s">
        <v>15227</v>
      </c>
      <c r="D8157" s="20" t="s">
        <v>13079</v>
      </c>
      <c r="H8157" s="20" t="s">
        <v>103</v>
      </c>
    </row>
    <row r="8158" customFormat="false" ht="15.75" hidden="false" customHeight="false" outlineLevel="0" collapsed="false">
      <c r="A8158" s="20" t="s">
        <v>15229</v>
      </c>
      <c r="B8158" s="20" t="s">
        <v>15220</v>
      </c>
      <c r="C8158" s="20" t="s">
        <v>15230</v>
      </c>
      <c r="D8158" s="20" t="s">
        <v>13079</v>
      </c>
      <c r="H8158" s="20" t="s">
        <v>103</v>
      </c>
    </row>
    <row r="8159" customFormat="false" ht="15.75" hidden="false" customHeight="false" outlineLevel="0" collapsed="false">
      <c r="A8159" s="20" t="s">
        <v>15231</v>
      </c>
      <c r="B8159" s="20" t="s">
        <v>15220</v>
      </c>
      <c r="C8159" s="20" t="s">
        <v>15230</v>
      </c>
      <c r="D8159" s="20" t="s">
        <v>13079</v>
      </c>
      <c r="H8159" s="20" t="s">
        <v>103</v>
      </c>
    </row>
    <row r="8160" customFormat="false" ht="15.75" hidden="false" customHeight="false" outlineLevel="0" collapsed="false">
      <c r="A8160" s="20" t="s">
        <v>15232</v>
      </c>
      <c r="B8160" s="20" t="s">
        <v>15220</v>
      </c>
      <c r="C8160" s="20" t="s">
        <v>15233</v>
      </c>
      <c r="D8160" s="20" t="s">
        <v>13079</v>
      </c>
      <c r="H8160" s="20" t="s">
        <v>103</v>
      </c>
    </row>
    <row r="8161" customFormat="false" ht="15.75" hidden="false" customHeight="false" outlineLevel="0" collapsed="false">
      <c r="A8161" s="20" t="s">
        <v>15234</v>
      </c>
      <c r="B8161" s="20" t="s">
        <v>15220</v>
      </c>
      <c r="C8161" s="20" t="s">
        <v>15233</v>
      </c>
      <c r="D8161" s="20" t="s">
        <v>13079</v>
      </c>
      <c r="H8161" s="20" t="s">
        <v>103</v>
      </c>
    </row>
    <row r="8162" customFormat="false" ht="15.75" hidden="false" customHeight="false" outlineLevel="0" collapsed="false">
      <c r="A8162" s="20" t="s">
        <v>15235</v>
      </c>
      <c r="B8162" s="20" t="s">
        <v>15220</v>
      </c>
      <c r="C8162" s="20" t="s">
        <v>15236</v>
      </c>
      <c r="D8162" s="20" t="s">
        <v>13079</v>
      </c>
      <c r="H8162" s="20" t="s">
        <v>103</v>
      </c>
    </row>
    <row r="8163" customFormat="false" ht="15.75" hidden="false" customHeight="false" outlineLevel="0" collapsed="false">
      <c r="A8163" s="20" t="s">
        <v>15237</v>
      </c>
      <c r="B8163" s="20" t="s">
        <v>15220</v>
      </c>
      <c r="C8163" s="20" t="s">
        <v>15236</v>
      </c>
      <c r="D8163" s="20" t="s">
        <v>13079</v>
      </c>
      <c r="H8163" s="20" t="s">
        <v>103</v>
      </c>
    </row>
    <row r="8164" customFormat="false" ht="15.75" hidden="false" customHeight="false" outlineLevel="0" collapsed="false">
      <c r="A8164" s="20" t="s">
        <v>15238</v>
      </c>
      <c r="B8164" s="20" t="s">
        <v>15220</v>
      </c>
      <c r="C8164" s="20" t="s">
        <v>15239</v>
      </c>
      <c r="D8164" s="20" t="s">
        <v>13079</v>
      </c>
      <c r="H8164" s="20" t="s">
        <v>103</v>
      </c>
    </row>
    <row r="8165" customFormat="false" ht="15.75" hidden="false" customHeight="false" outlineLevel="0" collapsed="false">
      <c r="A8165" s="20" t="s">
        <v>15240</v>
      </c>
      <c r="B8165" s="20" t="s">
        <v>15220</v>
      </c>
      <c r="C8165" s="20" t="s">
        <v>15239</v>
      </c>
      <c r="D8165" s="20" t="s">
        <v>13079</v>
      </c>
      <c r="H8165" s="20" t="s">
        <v>103</v>
      </c>
    </row>
    <row r="8166" customFormat="false" ht="15.75" hidden="false" customHeight="false" outlineLevel="0" collapsed="false">
      <c r="A8166" s="20" t="s">
        <v>15241</v>
      </c>
      <c r="B8166" s="20" t="s">
        <v>15242</v>
      </c>
      <c r="C8166" s="20" t="s">
        <v>15243</v>
      </c>
      <c r="H8166" s="20" t="s">
        <v>49</v>
      </c>
    </row>
    <row r="8167" customFormat="false" ht="15.75" hidden="false" customHeight="false" outlineLevel="0" collapsed="false">
      <c r="A8167" s="20" t="s">
        <v>15244</v>
      </c>
      <c r="B8167" s="20" t="s">
        <v>15242</v>
      </c>
      <c r="C8167" s="20" t="s">
        <v>15243</v>
      </c>
      <c r="H8167" s="20" t="s">
        <v>49</v>
      </c>
    </row>
    <row r="8168" customFormat="false" ht="15.75" hidden="false" customHeight="false" outlineLevel="0" collapsed="false">
      <c r="A8168" s="20" t="s">
        <v>15245</v>
      </c>
      <c r="B8168" s="20" t="s">
        <v>15242</v>
      </c>
      <c r="C8168" s="20" t="s">
        <v>15246</v>
      </c>
      <c r="H8168" s="20" t="s">
        <v>49</v>
      </c>
    </row>
    <row r="8169" customFormat="false" ht="15.75" hidden="false" customHeight="false" outlineLevel="0" collapsed="false">
      <c r="A8169" s="20" t="s">
        <v>15247</v>
      </c>
      <c r="B8169" s="20" t="s">
        <v>15242</v>
      </c>
      <c r="C8169" s="20" t="s">
        <v>15246</v>
      </c>
      <c r="H8169" s="20" t="s">
        <v>49</v>
      </c>
    </row>
    <row r="8170" customFormat="false" ht="15.75" hidden="false" customHeight="false" outlineLevel="0" collapsed="false">
      <c r="A8170" s="20" t="s">
        <v>15248</v>
      </c>
      <c r="B8170" s="20" t="s">
        <v>15242</v>
      </c>
      <c r="C8170" s="20" t="s">
        <v>15249</v>
      </c>
      <c r="H8170" s="20" t="s">
        <v>49</v>
      </c>
    </row>
    <row r="8171" customFormat="false" ht="15.75" hidden="false" customHeight="false" outlineLevel="0" collapsed="false">
      <c r="A8171" s="20" t="s">
        <v>15250</v>
      </c>
      <c r="B8171" s="20" t="s">
        <v>15242</v>
      </c>
      <c r="C8171" s="20" t="s">
        <v>15249</v>
      </c>
      <c r="H8171" s="20" t="s">
        <v>49</v>
      </c>
    </row>
    <row r="8172" customFormat="false" ht="15.75" hidden="false" customHeight="false" outlineLevel="0" collapsed="false">
      <c r="A8172" s="20" t="s">
        <v>15251</v>
      </c>
      <c r="B8172" s="20" t="s">
        <v>15242</v>
      </c>
      <c r="C8172" s="20" t="s">
        <v>15252</v>
      </c>
      <c r="H8172" s="20" t="s">
        <v>49</v>
      </c>
    </row>
    <row r="8173" customFormat="false" ht="15.75" hidden="false" customHeight="false" outlineLevel="0" collapsed="false">
      <c r="A8173" s="20" t="s">
        <v>15253</v>
      </c>
      <c r="B8173" s="20" t="s">
        <v>15242</v>
      </c>
      <c r="C8173" s="20" t="s">
        <v>15252</v>
      </c>
      <c r="H8173" s="20" t="s">
        <v>49</v>
      </c>
    </row>
    <row r="8174" customFormat="false" ht="15.75" hidden="false" customHeight="false" outlineLevel="0" collapsed="false">
      <c r="A8174" s="20" t="s">
        <v>15254</v>
      </c>
      <c r="B8174" s="20" t="s">
        <v>15242</v>
      </c>
      <c r="C8174" s="20" t="s">
        <v>15255</v>
      </c>
      <c r="H8174" s="20" t="s">
        <v>49</v>
      </c>
    </row>
    <row r="8175" customFormat="false" ht="15.75" hidden="false" customHeight="false" outlineLevel="0" collapsed="false">
      <c r="A8175" s="20" t="s">
        <v>15256</v>
      </c>
      <c r="B8175" s="20" t="s">
        <v>15242</v>
      </c>
      <c r="C8175" s="20" t="s">
        <v>15255</v>
      </c>
      <c r="H8175" s="20" t="s">
        <v>49</v>
      </c>
    </row>
    <row r="8176" customFormat="false" ht="15.75" hidden="false" customHeight="false" outlineLevel="0" collapsed="false">
      <c r="A8176" s="20" t="s">
        <v>15257</v>
      </c>
      <c r="B8176" s="20" t="s">
        <v>15258</v>
      </c>
      <c r="C8176" s="20" t="s">
        <v>15259</v>
      </c>
      <c r="H8176" s="20" t="s">
        <v>103</v>
      </c>
    </row>
    <row r="8177" customFormat="false" ht="15.75" hidden="false" customHeight="false" outlineLevel="0" collapsed="false">
      <c r="A8177" s="20" t="s">
        <v>15260</v>
      </c>
      <c r="B8177" s="20" t="s">
        <v>15258</v>
      </c>
      <c r="C8177" s="20" t="s">
        <v>15259</v>
      </c>
      <c r="H8177" s="20" t="s">
        <v>103</v>
      </c>
    </row>
    <row r="8178" customFormat="false" ht="15.75" hidden="false" customHeight="false" outlineLevel="0" collapsed="false">
      <c r="A8178" s="20" t="s">
        <v>15261</v>
      </c>
      <c r="B8178" s="20" t="s">
        <v>15258</v>
      </c>
      <c r="C8178" s="20" t="s">
        <v>15262</v>
      </c>
      <c r="H8178" s="20" t="s">
        <v>103</v>
      </c>
    </row>
    <row r="8179" customFormat="false" ht="15.75" hidden="false" customHeight="false" outlineLevel="0" collapsed="false">
      <c r="A8179" s="20" t="s">
        <v>15263</v>
      </c>
      <c r="B8179" s="20" t="s">
        <v>15258</v>
      </c>
      <c r="C8179" s="20" t="s">
        <v>15262</v>
      </c>
      <c r="H8179" s="20" t="s">
        <v>103</v>
      </c>
    </row>
    <row r="8180" customFormat="false" ht="15.75" hidden="false" customHeight="false" outlineLevel="0" collapsed="false">
      <c r="A8180" s="20" t="s">
        <v>15264</v>
      </c>
      <c r="B8180" s="20" t="s">
        <v>15258</v>
      </c>
      <c r="C8180" s="20" t="s">
        <v>15265</v>
      </c>
      <c r="H8180" s="20" t="s">
        <v>103</v>
      </c>
    </row>
    <row r="8181" customFormat="false" ht="15.75" hidden="false" customHeight="false" outlineLevel="0" collapsed="false">
      <c r="A8181" s="20" t="s">
        <v>15266</v>
      </c>
      <c r="B8181" s="20" t="s">
        <v>15258</v>
      </c>
      <c r="C8181" s="20" t="s">
        <v>15265</v>
      </c>
      <c r="H8181" s="20" t="s">
        <v>103</v>
      </c>
    </row>
    <row r="8182" customFormat="false" ht="15.75" hidden="false" customHeight="false" outlineLevel="0" collapsed="false">
      <c r="A8182" s="20" t="s">
        <v>15267</v>
      </c>
      <c r="B8182" s="20" t="s">
        <v>15258</v>
      </c>
      <c r="C8182" s="20" t="s">
        <v>15268</v>
      </c>
      <c r="H8182" s="20" t="s">
        <v>103</v>
      </c>
    </row>
    <row r="8183" customFormat="false" ht="15.75" hidden="false" customHeight="false" outlineLevel="0" collapsed="false">
      <c r="A8183" s="20" t="s">
        <v>15269</v>
      </c>
      <c r="B8183" s="20" t="s">
        <v>15258</v>
      </c>
      <c r="C8183" s="20" t="s">
        <v>15268</v>
      </c>
      <c r="H8183" s="20" t="s">
        <v>103</v>
      </c>
    </row>
    <row r="8184" customFormat="false" ht="15.75" hidden="false" customHeight="false" outlineLevel="0" collapsed="false">
      <c r="A8184" s="20" t="s">
        <v>15270</v>
      </c>
      <c r="B8184" s="20" t="s">
        <v>15271</v>
      </c>
      <c r="C8184" s="20" t="s">
        <v>15272</v>
      </c>
      <c r="H8184" s="20" t="s">
        <v>103</v>
      </c>
    </row>
    <row r="8185" customFormat="false" ht="15.75" hidden="false" customHeight="false" outlineLevel="0" collapsed="false">
      <c r="A8185" s="20" t="s">
        <v>15273</v>
      </c>
      <c r="B8185" s="20" t="s">
        <v>15271</v>
      </c>
      <c r="C8185" s="20" t="s">
        <v>15272</v>
      </c>
      <c r="H8185" s="20" t="s">
        <v>103</v>
      </c>
    </row>
    <row r="8186" customFormat="false" ht="15.75" hidden="false" customHeight="false" outlineLevel="0" collapsed="false">
      <c r="A8186" s="20" t="s">
        <v>15274</v>
      </c>
      <c r="B8186" s="20" t="s">
        <v>15258</v>
      </c>
      <c r="C8186" s="20" t="s">
        <v>15275</v>
      </c>
      <c r="H8186" s="20" t="s">
        <v>103</v>
      </c>
    </row>
    <row r="8187" customFormat="false" ht="15.75" hidden="false" customHeight="false" outlineLevel="0" collapsed="false">
      <c r="A8187" s="20" t="s">
        <v>15276</v>
      </c>
      <c r="B8187" s="20" t="s">
        <v>15258</v>
      </c>
      <c r="C8187" s="20" t="s">
        <v>15275</v>
      </c>
      <c r="H8187" s="20" t="s">
        <v>103</v>
      </c>
    </row>
    <row r="8188" customFormat="false" ht="15.75" hidden="false" customHeight="false" outlineLevel="0" collapsed="false">
      <c r="A8188" s="20" t="s">
        <v>15277</v>
      </c>
      <c r="B8188" s="20" t="s">
        <v>15271</v>
      </c>
      <c r="C8188" s="20" t="s">
        <v>15278</v>
      </c>
      <c r="H8188" s="20" t="s">
        <v>103</v>
      </c>
    </row>
    <row r="8189" customFormat="false" ht="15.75" hidden="false" customHeight="false" outlineLevel="0" collapsed="false">
      <c r="A8189" s="20" t="s">
        <v>15279</v>
      </c>
      <c r="B8189" s="20" t="s">
        <v>15271</v>
      </c>
      <c r="C8189" s="20" t="s">
        <v>15278</v>
      </c>
      <c r="H8189" s="20" t="s">
        <v>103</v>
      </c>
    </row>
    <row r="8190" customFormat="false" ht="15.75" hidden="false" customHeight="false" outlineLevel="0" collapsed="false">
      <c r="A8190" s="20" t="s">
        <v>15280</v>
      </c>
      <c r="B8190" s="20" t="s">
        <v>15281</v>
      </c>
      <c r="C8190" s="20" t="s">
        <v>15282</v>
      </c>
      <c r="H8190" s="20" t="s">
        <v>103</v>
      </c>
    </row>
    <row r="8191" customFormat="false" ht="15.75" hidden="false" customHeight="false" outlineLevel="0" collapsed="false">
      <c r="A8191" s="20" t="s">
        <v>15283</v>
      </c>
      <c r="B8191" s="20" t="s">
        <v>15281</v>
      </c>
      <c r="C8191" s="20" t="s">
        <v>15282</v>
      </c>
      <c r="H8191" s="20" t="s">
        <v>103</v>
      </c>
    </row>
    <row r="8192" customFormat="false" ht="15.75" hidden="false" customHeight="false" outlineLevel="0" collapsed="false">
      <c r="A8192" s="20" t="s">
        <v>15284</v>
      </c>
      <c r="B8192" s="20" t="s">
        <v>15281</v>
      </c>
      <c r="C8192" s="20" t="s">
        <v>15285</v>
      </c>
      <c r="H8192" s="20" t="s">
        <v>103</v>
      </c>
    </row>
    <row r="8193" customFormat="false" ht="15.75" hidden="false" customHeight="false" outlineLevel="0" collapsed="false">
      <c r="A8193" s="20" t="s">
        <v>314</v>
      </c>
      <c r="B8193" s="20" t="s">
        <v>15281</v>
      </c>
      <c r="C8193" s="20" t="s">
        <v>15285</v>
      </c>
      <c r="H8193" s="20" t="s">
        <v>103</v>
      </c>
    </row>
    <row r="8194" customFormat="false" ht="15.75" hidden="false" customHeight="false" outlineLevel="0" collapsed="false">
      <c r="A8194" s="20" t="s">
        <v>15286</v>
      </c>
      <c r="B8194" s="20" t="s">
        <v>15281</v>
      </c>
      <c r="C8194" s="20" t="s">
        <v>15287</v>
      </c>
      <c r="H8194" s="20" t="s">
        <v>103</v>
      </c>
    </row>
    <row r="8195" customFormat="false" ht="15.75" hidden="false" customHeight="false" outlineLevel="0" collapsed="false">
      <c r="A8195" s="20" t="s">
        <v>317</v>
      </c>
      <c r="B8195" s="20" t="s">
        <v>15281</v>
      </c>
      <c r="C8195" s="20" t="s">
        <v>15287</v>
      </c>
      <c r="H8195" s="20" t="s">
        <v>103</v>
      </c>
    </row>
    <row r="8196" customFormat="false" ht="15.75" hidden="false" customHeight="false" outlineLevel="0" collapsed="false">
      <c r="A8196" s="20" t="s">
        <v>15288</v>
      </c>
      <c r="B8196" s="20" t="s">
        <v>15281</v>
      </c>
      <c r="C8196" s="20" t="s">
        <v>15289</v>
      </c>
      <c r="H8196" s="20" t="s">
        <v>103</v>
      </c>
    </row>
    <row r="8197" customFormat="false" ht="15.75" hidden="false" customHeight="false" outlineLevel="0" collapsed="false">
      <c r="A8197" s="20" t="s">
        <v>15290</v>
      </c>
      <c r="B8197" s="20" t="s">
        <v>15281</v>
      </c>
      <c r="C8197" s="20" t="s">
        <v>15289</v>
      </c>
      <c r="H8197" s="20" t="s">
        <v>103</v>
      </c>
    </row>
    <row r="8198" customFormat="false" ht="15.75" hidden="false" customHeight="false" outlineLevel="0" collapsed="false">
      <c r="A8198" s="20" t="s">
        <v>15291</v>
      </c>
      <c r="B8198" s="20" t="s">
        <v>15281</v>
      </c>
      <c r="C8198" s="20" t="s">
        <v>15292</v>
      </c>
      <c r="H8198" s="20" t="s">
        <v>103</v>
      </c>
    </row>
    <row r="8199" customFormat="false" ht="15.75" hidden="false" customHeight="false" outlineLevel="0" collapsed="false">
      <c r="A8199" s="20" t="s">
        <v>15293</v>
      </c>
      <c r="B8199" s="20" t="s">
        <v>15281</v>
      </c>
      <c r="C8199" s="20" t="s">
        <v>15292</v>
      </c>
      <c r="H8199" s="20" t="s">
        <v>103</v>
      </c>
    </row>
    <row r="8200" customFormat="false" ht="15.75" hidden="false" customHeight="false" outlineLevel="0" collapsed="false">
      <c r="A8200" s="20" t="s">
        <v>15294</v>
      </c>
      <c r="B8200" s="20" t="s">
        <v>15281</v>
      </c>
      <c r="C8200" s="20" t="s">
        <v>15295</v>
      </c>
      <c r="H8200" s="20" t="s">
        <v>103</v>
      </c>
    </row>
    <row r="8201" customFormat="false" ht="15.75" hidden="false" customHeight="false" outlineLevel="0" collapsed="false">
      <c r="A8201" s="20" t="s">
        <v>15296</v>
      </c>
      <c r="B8201" s="20" t="s">
        <v>15281</v>
      </c>
      <c r="C8201" s="20" t="s">
        <v>15295</v>
      </c>
      <c r="H8201" s="20" t="s">
        <v>103</v>
      </c>
    </row>
    <row r="8202" customFormat="false" ht="15.75" hidden="false" customHeight="false" outlineLevel="0" collapsed="false">
      <c r="A8202" s="20" t="s">
        <v>15297</v>
      </c>
      <c r="B8202" s="20" t="s">
        <v>15281</v>
      </c>
      <c r="C8202" s="20" t="s">
        <v>15298</v>
      </c>
      <c r="H8202" s="20" t="s">
        <v>103</v>
      </c>
    </row>
    <row r="8203" customFormat="false" ht="15.75" hidden="false" customHeight="false" outlineLevel="0" collapsed="false">
      <c r="A8203" s="20" t="s">
        <v>15299</v>
      </c>
      <c r="B8203" s="20" t="s">
        <v>15281</v>
      </c>
      <c r="C8203" s="20" t="s">
        <v>15298</v>
      </c>
      <c r="H8203" s="20" t="s">
        <v>103</v>
      </c>
    </row>
    <row r="8204" customFormat="false" ht="15.75" hidden="false" customHeight="false" outlineLevel="0" collapsed="false">
      <c r="A8204" s="20" t="s">
        <v>15300</v>
      </c>
      <c r="B8204" s="20" t="s">
        <v>15281</v>
      </c>
      <c r="C8204" s="20" t="s">
        <v>15301</v>
      </c>
      <c r="H8204" s="20" t="s">
        <v>103</v>
      </c>
    </row>
    <row r="8205" customFormat="false" ht="15.75" hidden="false" customHeight="false" outlineLevel="0" collapsed="false">
      <c r="A8205" s="20" t="s">
        <v>15302</v>
      </c>
      <c r="B8205" s="20" t="s">
        <v>15281</v>
      </c>
      <c r="C8205" s="20" t="s">
        <v>15301</v>
      </c>
      <c r="H8205" s="20" t="s">
        <v>103</v>
      </c>
    </row>
    <row r="8206" customFormat="false" ht="15.75" hidden="false" customHeight="false" outlineLevel="0" collapsed="false">
      <c r="A8206" s="20" t="s">
        <v>15303</v>
      </c>
      <c r="B8206" s="20" t="s">
        <v>15281</v>
      </c>
      <c r="C8206" s="20" t="s">
        <v>15304</v>
      </c>
      <c r="H8206" s="20" t="s">
        <v>103</v>
      </c>
    </row>
    <row r="8207" customFormat="false" ht="15.75" hidden="false" customHeight="false" outlineLevel="0" collapsed="false">
      <c r="A8207" s="20" t="s">
        <v>15305</v>
      </c>
      <c r="B8207" s="20" t="s">
        <v>15281</v>
      </c>
      <c r="C8207" s="20" t="s">
        <v>15304</v>
      </c>
      <c r="H8207" s="20" t="s">
        <v>103</v>
      </c>
    </row>
    <row r="8208" customFormat="false" ht="15.75" hidden="false" customHeight="false" outlineLevel="0" collapsed="false">
      <c r="A8208" s="20" t="s">
        <v>15306</v>
      </c>
      <c r="B8208" s="20" t="s">
        <v>15307</v>
      </c>
      <c r="C8208" s="20" t="s">
        <v>15308</v>
      </c>
      <c r="H8208" s="20" t="s">
        <v>103</v>
      </c>
    </row>
    <row r="8209" customFormat="false" ht="15.75" hidden="false" customHeight="false" outlineLevel="0" collapsed="false">
      <c r="A8209" s="20" t="s">
        <v>15309</v>
      </c>
      <c r="B8209" s="20" t="s">
        <v>15307</v>
      </c>
      <c r="C8209" s="20" t="s">
        <v>15308</v>
      </c>
      <c r="H8209" s="20" t="s">
        <v>103</v>
      </c>
    </row>
    <row r="8210" customFormat="false" ht="15.75" hidden="false" customHeight="false" outlineLevel="0" collapsed="false">
      <c r="A8210" s="20" t="s">
        <v>15310</v>
      </c>
      <c r="B8210" s="20" t="s">
        <v>15307</v>
      </c>
      <c r="C8210" s="20" t="s">
        <v>15311</v>
      </c>
      <c r="H8210" s="20" t="s">
        <v>103</v>
      </c>
    </row>
    <row r="8211" customFormat="false" ht="15.75" hidden="false" customHeight="false" outlineLevel="0" collapsed="false">
      <c r="A8211" s="20" t="s">
        <v>15312</v>
      </c>
      <c r="B8211" s="20" t="s">
        <v>15307</v>
      </c>
      <c r="C8211" s="20" t="s">
        <v>15311</v>
      </c>
      <c r="H8211" s="20" t="s">
        <v>103</v>
      </c>
    </row>
    <row r="8212" customFormat="false" ht="15.75" hidden="false" customHeight="false" outlineLevel="0" collapsed="false">
      <c r="A8212" s="20" t="s">
        <v>15313</v>
      </c>
      <c r="B8212" s="20" t="s">
        <v>15307</v>
      </c>
      <c r="C8212" s="20" t="s">
        <v>15314</v>
      </c>
      <c r="H8212" s="20" t="s">
        <v>103</v>
      </c>
    </row>
    <row r="8213" customFormat="false" ht="15.75" hidden="false" customHeight="false" outlineLevel="0" collapsed="false">
      <c r="A8213" s="20" t="s">
        <v>15315</v>
      </c>
      <c r="B8213" s="20" t="s">
        <v>15307</v>
      </c>
      <c r="C8213" s="20" t="s">
        <v>15314</v>
      </c>
      <c r="H8213" s="20" t="s">
        <v>103</v>
      </c>
    </row>
    <row r="8214" customFormat="false" ht="15.75" hidden="false" customHeight="false" outlineLevel="0" collapsed="false">
      <c r="A8214" s="20" t="s">
        <v>15316</v>
      </c>
      <c r="B8214" s="20" t="s">
        <v>15307</v>
      </c>
      <c r="C8214" s="20" t="s">
        <v>15317</v>
      </c>
      <c r="H8214" s="20" t="s">
        <v>103</v>
      </c>
    </row>
    <row r="8215" customFormat="false" ht="15.75" hidden="false" customHeight="false" outlineLevel="0" collapsed="false">
      <c r="A8215" s="20" t="s">
        <v>15318</v>
      </c>
      <c r="B8215" s="20" t="s">
        <v>15307</v>
      </c>
      <c r="C8215" s="20" t="s">
        <v>15317</v>
      </c>
      <c r="H8215" s="20" t="s">
        <v>103</v>
      </c>
    </row>
    <row r="8216" customFormat="false" ht="15.75" hidden="false" customHeight="false" outlineLevel="0" collapsed="false">
      <c r="A8216" s="20" t="s">
        <v>15319</v>
      </c>
      <c r="B8216" s="20" t="s">
        <v>15307</v>
      </c>
      <c r="C8216" s="20" t="s">
        <v>15320</v>
      </c>
      <c r="H8216" s="20" t="s">
        <v>103</v>
      </c>
    </row>
    <row r="8217" customFormat="false" ht="15.75" hidden="false" customHeight="false" outlineLevel="0" collapsed="false">
      <c r="A8217" s="20" t="s">
        <v>15321</v>
      </c>
      <c r="B8217" s="20" t="s">
        <v>15307</v>
      </c>
      <c r="C8217" s="20" t="s">
        <v>15320</v>
      </c>
      <c r="H8217" s="20" t="s">
        <v>103</v>
      </c>
    </row>
    <row r="8218" customFormat="false" ht="15.75" hidden="false" customHeight="false" outlineLevel="0" collapsed="false">
      <c r="A8218" s="20" t="s">
        <v>15322</v>
      </c>
      <c r="B8218" s="20" t="s">
        <v>15323</v>
      </c>
      <c r="C8218" s="20" t="s">
        <v>15324</v>
      </c>
      <c r="H8218" s="20" t="s">
        <v>103</v>
      </c>
    </row>
    <row r="8219" customFormat="false" ht="15.75" hidden="false" customHeight="false" outlineLevel="0" collapsed="false">
      <c r="A8219" s="20" t="s">
        <v>15325</v>
      </c>
      <c r="B8219" s="20" t="s">
        <v>15323</v>
      </c>
      <c r="C8219" s="20" t="s">
        <v>15324</v>
      </c>
      <c r="H8219" s="20" t="s">
        <v>103</v>
      </c>
    </row>
    <row r="8220" customFormat="false" ht="15.75" hidden="false" customHeight="false" outlineLevel="0" collapsed="false">
      <c r="A8220" s="20" t="s">
        <v>15326</v>
      </c>
      <c r="B8220" s="20" t="s">
        <v>15323</v>
      </c>
      <c r="C8220" s="20" t="s">
        <v>15327</v>
      </c>
      <c r="H8220" s="20" t="s">
        <v>103</v>
      </c>
    </row>
    <row r="8221" customFormat="false" ht="15.75" hidden="false" customHeight="false" outlineLevel="0" collapsed="false">
      <c r="A8221" s="20" t="s">
        <v>15328</v>
      </c>
      <c r="B8221" s="20" t="s">
        <v>15323</v>
      </c>
      <c r="C8221" s="20" t="s">
        <v>15327</v>
      </c>
      <c r="H8221" s="20" t="s">
        <v>103</v>
      </c>
    </row>
    <row r="8222" customFormat="false" ht="15.75" hidden="false" customHeight="false" outlineLevel="0" collapsed="false">
      <c r="A8222" s="20" t="s">
        <v>15329</v>
      </c>
      <c r="B8222" s="20" t="s">
        <v>15330</v>
      </c>
      <c r="C8222" s="20" t="s">
        <v>15331</v>
      </c>
      <c r="D8222" s="20" t="s">
        <v>9674</v>
      </c>
      <c r="H8222" s="20" t="s">
        <v>49</v>
      </c>
    </row>
    <row r="8223" customFormat="false" ht="15.75" hidden="false" customHeight="false" outlineLevel="0" collapsed="false">
      <c r="A8223" s="20" t="s">
        <v>15332</v>
      </c>
      <c r="B8223" s="20" t="s">
        <v>15330</v>
      </c>
      <c r="C8223" s="20" t="s">
        <v>15331</v>
      </c>
      <c r="D8223" s="20" t="s">
        <v>9674</v>
      </c>
      <c r="H8223" s="20" t="s">
        <v>49</v>
      </c>
    </row>
    <row r="8224" customFormat="false" ht="15.75" hidden="false" customHeight="false" outlineLevel="0" collapsed="false">
      <c r="A8224" s="20" t="s">
        <v>15333</v>
      </c>
      <c r="B8224" s="20" t="s">
        <v>15330</v>
      </c>
      <c r="C8224" s="20" t="s">
        <v>15334</v>
      </c>
      <c r="D8224" s="20" t="s">
        <v>9674</v>
      </c>
      <c r="H8224" s="20" t="s">
        <v>49</v>
      </c>
    </row>
    <row r="8225" customFormat="false" ht="15.75" hidden="false" customHeight="false" outlineLevel="0" collapsed="false">
      <c r="A8225" s="20" t="s">
        <v>15335</v>
      </c>
      <c r="B8225" s="20" t="s">
        <v>15330</v>
      </c>
      <c r="C8225" s="20" t="s">
        <v>15334</v>
      </c>
      <c r="D8225" s="20" t="s">
        <v>9674</v>
      </c>
      <c r="H8225" s="20" t="s">
        <v>49</v>
      </c>
    </row>
    <row r="8226" customFormat="false" ht="15.75" hidden="false" customHeight="false" outlineLevel="0" collapsed="false">
      <c r="A8226" s="20" t="s">
        <v>15336</v>
      </c>
      <c r="B8226" s="20" t="s">
        <v>15337</v>
      </c>
      <c r="C8226" s="20" t="s">
        <v>15331</v>
      </c>
      <c r="D8226" s="20" t="s">
        <v>9674</v>
      </c>
      <c r="H8226" s="20" t="s">
        <v>49</v>
      </c>
    </row>
    <row r="8227" customFormat="false" ht="15.75" hidden="false" customHeight="false" outlineLevel="0" collapsed="false">
      <c r="A8227" s="20" t="s">
        <v>15338</v>
      </c>
      <c r="B8227" s="20" t="s">
        <v>15337</v>
      </c>
      <c r="C8227" s="20" t="s">
        <v>15331</v>
      </c>
      <c r="D8227" s="20" t="s">
        <v>9674</v>
      </c>
      <c r="H8227" s="20" t="s">
        <v>49</v>
      </c>
    </row>
    <row r="8228" customFormat="false" ht="15.75" hidden="false" customHeight="false" outlineLevel="0" collapsed="false">
      <c r="A8228" s="20" t="s">
        <v>15339</v>
      </c>
      <c r="B8228" s="20" t="s">
        <v>15337</v>
      </c>
      <c r="C8228" s="20" t="s">
        <v>15334</v>
      </c>
      <c r="D8228" s="20" t="s">
        <v>9674</v>
      </c>
      <c r="H8228" s="20" t="s">
        <v>49</v>
      </c>
    </row>
    <row r="8229" customFormat="false" ht="15.75" hidden="false" customHeight="false" outlineLevel="0" collapsed="false">
      <c r="A8229" s="20" t="s">
        <v>15340</v>
      </c>
      <c r="B8229" s="20" t="s">
        <v>15337</v>
      </c>
      <c r="C8229" s="20" t="s">
        <v>15334</v>
      </c>
      <c r="D8229" s="20" t="s">
        <v>9674</v>
      </c>
      <c r="H8229" s="20" t="s">
        <v>49</v>
      </c>
    </row>
    <row r="8230" customFormat="false" ht="15.75" hidden="false" customHeight="false" outlineLevel="0" collapsed="false">
      <c r="A8230" s="20" t="s">
        <v>15341</v>
      </c>
      <c r="B8230" s="20" t="s">
        <v>15342</v>
      </c>
      <c r="C8230" s="20" t="s">
        <v>15343</v>
      </c>
      <c r="D8230" s="20" t="s">
        <v>13079</v>
      </c>
      <c r="H8230" s="20" t="s">
        <v>49</v>
      </c>
    </row>
    <row r="8231" customFormat="false" ht="15.75" hidden="false" customHeight="false" outlineLevel="0" collapsed="false">
      <c r="A8231" s="20" t="s">
        <v>15344</v>
      </c>
      <c r="B8231" s="20" t="s">
        <v>15342</v>
      </c>
      <c r="C8231" s="20" t="s">
        <v>15343</v>
      </c>
      <c r="D8231" s="20" t="s">
        <v>13079</v>
      </c>
      <c r="H8231" s="20" t="s">
        <v>49</v>
      </c>
    </row>
    <row r="8232" customFormat="false" ht="15.75" hidden="false" customHeight="false" outlineLevel="0" collapsed="false">
      <c r="A8232" s="20" t="s">
        <v>15345</v>
      </c>
      <c r="B8232" s="20" t="s">
        <v>15342</v>
      </c>
      <c r="C8232" s="20" t="s">
        <v>15346</v>
      </c>
      <c r="D8232" s="20" t="s">
        <v>13079</v>
      </c>
      <c r="H8232" s="20" t="s">
        <v>49</v>
      </c>
    </row>
    <row r="8233" customFormat="false" ht="15.75" hidden="false" customHeight="false" outlineLevel="0" collapsed="false">
      <c r="A8233" s="20" t="s">
        <v>15347</v>
      </c>
      <c r="B8233" s="20" t="s">
        <v>15342</v>
      </c>
      <c r="C8233" s="20" t="s">
        <v>15346</v>
      </c>
      <c r="D8233" s="20" t="s">
        <v>13079</v>
      </c>
      <c r="H8233" s="20" t="s">
        <v>49</v>
      </c>
    </row>
    <row r="8234" customFormat="false" ht="15.75" hidden="false" customHeight="false" outlineLevel="0" collapsed="false">
      <c r="A8234" s="20" t="s">
        <v>15348</v>
      </c>
      <c r="B8234" s="20" t="s">
        <v>15349</v>
      </c>
      <c r="C8234" s="20" t="s">
        <v>15350</v>
      </c>
      <c r="H8234" s="20" t="s">
        <v>49</v>
      </c>
    </row>
    <row r="8235" customFormat="false" ht="15.75" hidden="false" customHeight="false" outlineLevel="0" collapsed="false">
      <c r="A8235" s="20" t="s">
        <v>15351</v>
      </c>
      <c r="B8235" s="20" t="s">
        <v>15349</v>
      </c>
      <c r="C8235" s="20" t="s">
        <v>15350</v>
      </c>
      <c r="H8235" s="20" t="s">
        <v>49</v>
      </c>
    </row>
    <row r="8236" customFormat="false" ht="15.75" hidden="false" customHeight="false" outlineLevel="0" collapsed="false">
      <c r="A8236" s="20" t="s">
        <v>15352</v>
      </c>
      <c r="B8236" s="20" t="s">
        <v>15349</v>
      </c>
      <c r="C8236" s="20" t="s">
        <v>15353</v>
      </c>
      <c r="H8236" s="20" t="s">
        <v>49</v>
      </c>
    </row>
    <row r="8237" customFormat="false" ht="15.75" hidden="false" customHeight="false" outlineLevel="0" collapsed="false">
      <c r="A8237" s="20" t="s">
        <v>15354</v>
      </c>
      <c r="B8237" s="20" t="s">
        <v>15349</v>
      </c>
      <c r="C8237" s="20" t="s">
        <v>15353</v>
      </c>
      <c r="H8237" s="20" t="s">
        <v>49</v>
      </c>
    </row>
    <row r="8238" customFormat="false" ht="15.75" hidden="false" customHeight="false" outlineLevel="0" collapsed="false">
      <c r="A8238" s="20" t="s">
        <v>15355</v>
      </c>
      <c r="B8238" s="20" t="s">
        <v>15356</v>
      </c>
      <c r="C8238" s="20" t="s">
        <v>15357</v>
      </c>
      <c r="D8238" s="20" t="s">
        <v>13079</v>
      </c>
      <c r="H8238" s="20" t="s">
        <v>49</v>
      </c>
    </row>
    <row r="8239" customFormat="false" ht="15.75" hidden="false" customHeight="false" outlineLevel="0" collapsed="false">
      <c r="A8239" s="20" t="s">
        <v>15358</v>
      </c>
      <c r="B8239" s="20" t="s">
        <v>15356</v>
      </c>
      <c r="C8239" s="20" t="s">
        <v>15357</v>
      </c>
      <c r="D8239" s="20" t="s">
        <v>13079</v>
      </c>
      <c r="H8239" s="20" t="s">
        <v>49</v>
      </c>
    </row>
    <row r="8240" customFormat="false" ht="15.75" hidden="false" customHeight="false" outlineLevel="0" collapsed="false">
      <c r="A8240" s="20" t="s">
        <v>15359</v>
      </c>
      <c r="B8240" s="20" t="s">
        <v>15360</v>
      </c>
      <c r="C8240" s="20" t="s">
        <v>15361</v>
      </c>
      <c r="D8240" s="20" t="s">
        <v>15056</v>
      </c>
      <c r="H8240" s="20" t="s">
        <v>49</v>
      </c>
    </row>
    <row r="8241" customFormat="false" ht="15.75" hidden="false" customHeight="false" outlineLevel="0" collapsed="false">
      <c r="A8241" s="20" t="s">
        <v>15362</v>
      </c>
      <c r="B8241" s="20" t="s">
        <v>15360</v>
      </c>
      <c r="C8241" s="20" t="s">
        <v>15361</v>
      </c>
      <c r="D8241" s="20" t="s">
        <v>15056</v>
      </c>
      <c r="H8241" s="20" t="s">
        <v>49</v>
      </c>
    </row>
    <row r="8242" customFormat="false" ht="15.75" hidden="false" customHeight="false" outlineLevel="0" collapsed="false">
      <c r="A8242" s="20" t="s">
        <v>15363</v>
      </c>
      <c r="B8242" s="20" t="s">
        <v>15364</v>
      </c>
      <c r="C8242" s="20" t="s">
        <v>15365</v>
      </c>
      <c r="D8242" s="20" t="s">
        <v>13079</v>
      </c>
      <c r="H8242" s="20" t="s">
        <v>49</v>
      </c>
    </row>
    <row r="8243" customFormat="false" ht="15.75" hidden="false" customHeight="false" outlineLevel="0" collapsed="false">
      <c r="A8243" s="20" t="s">
        <v>15366</v>
      </c>
      <c r="B8243" s="20" t="s">
        <v>15364</v>
      </c>
      <c r="C8243" s="20" t="s">
        <v>15365</v>
      </c>
      <c r="D8243" s="20" t="s">
        <v>13079</v>
      </c>
      <c r="H8243" s="20" t="s">
        <v>49</v>
      </c>
    </row>
    <row r="8244" customFormat="false" ht="15.75" hidden="false" customHeight="false" outlineLevel="0" collapsed="false">
      <c r="A8244" s="20" t="s">
        <v>15367</v>
      </c>
      <c r="B8244" s="20" t="s">
        <v>15368</v>
      </c>
      <c r="C8244" s="20" t="s">
        <v>15369</v>
      </c>
      <c r="H8244" s="20" t="s">
        <v>49</v>
      </c>
    </row>
    <row r="8245" customFormat="false" ht="15.75" hidden="false" customHeight="false" outlineLevel="0" collapsed="false">
      <c r="A8245" s="20" t="s">
        <v>15370</v>
      </c>
      <c r="B8245" s="20" t="s">
        <v>15368</v>
      </c>
      <c r="C8245" s="20" t="s">
        <v>15369</v>
      </c>
      <c r="H8245" s="20" t="s">
        <v>49</v>
      </c>
    </row>
    <row r="8246" customFormat="false" ht="15.75" hidden="false" customHeight="false" outlineLevel="0" collapsed="false">
      <c r="A8246" s="20" t="s">
        <v>15371</v>
      </c>
      <c r="B8246" s="20" t="s">
        <v>15368</v>
      </c>
      <c r="C8246" s="20" t="s">
        <v>15372</v>
      </c>
      <c r="H8246" s="20" t="s">
        <v>49</v>
      </c>
    </row>
    <row r="8247" customFormat="false" ht="15.75" hidden="false" customHeight="false" outlineLevel="0" collapsed="false">
      <c r="A8247" s="20" t="s">
        <v>15373</v>
      </c>
      <c r="B8247" s="20" t="s">
        <v>15368</v>
      </c>
      <c r="C8247" s="20" t="s">
        <v>15372</v>
      </c>
      <c r="H8247" s="20" t="s">
        <v>49</v>
      </c>
    </row>
    <row r="8248" customFormat="false" ht="15.75" hidden="false" customHeight="false" outlineLevel="0" collapsed="false">
      <c r="A8248" s="20" t="s">
        <v>15374</v>
      </c>
      <c r="B8248" s="20" t="s">
        <v>15375</v>
      </c>
      <c r="C8248" s="20" t="s">
        <v>15376</v>
      </c>
      <c r="H8248" s="20" t="s">
        <v>103</v>
      </c>
    </row>
    <row r="8249" customFormat="false" ht="15.75" hidden="false" customHeight="false" outlineLevel="0" collapsed="false">
      <c r="A8249" s="20" t="s">
        <v>15377</v>
      </c>
      <c r="B8249" s="20" t="s">
        <v>15375</v>
      </c>
      <c r="C8249" s="20" t="s">
        <v>15376</v>
      </c>
      <c r="H8249" s="20" t="s">
        <v>103</v>
      </c>
    </row>
    <row r="8250" customFormat="false" ht="15.75" hidden="false" customHeight="false" outlineLevel="0" collapsed="false">
      <c r="A8250" s="20" t="s">
        <v>15378</v>
      </c>
      <c r="B8250" s="20" t="s">
        <v>15379</v>
      </c>
      <c r="C8250" s="20" t="s">
        <v>15380</v>
      </c>
      <c r="H8250" s="20" t="s">
        <v>103</v>
      </c>
    </row>
    <row r="8251" customFormat="false" ht="15.75" hidden="false" customHeight="false" outlineLevel="0" collapsed="false">
      <c r="A8251" s="20" t="s">
        <v>15381</v>
      </c>
      <c r="B8251" s="20" t="s">
        <v>15379</v>
      </c>
      <c r="C8251" s="20" t="s">
        <v>15380</v>
      </c>
      <c r="H8251" s="20" t="s">
        <v>103</v>
      </c>
    </row>
    <row r="8252" customFormat="false" ht="15.75" hidden="false" customHeight="false" outlineLevel="0" collapsed="false">
      <c r="A8252" s="20" t="s">
        <v>15382</v>
      </c>
      <c r="B8252" s="20" t="s">
        <v>15379</v>
      </c>
      <c r="C8252" s="20" t="s">
        <v>15383</v>
      </c>
      <c r="H8252" s="20" t="s">
        <v>103</v>
      </c>
    </row>
    <row r="8253" customFormat="false" ht="15.75" hidden="false" customHeight="false" outlineLevel="0" collapsed="false">
      <c r="A8253" s="20" t="s">
        <v>15384</v>
      </c>
      <c r="B8253" s="20" t="s">
        <v>15379</v>
      </c>
      <c r="C8253" s="20" t="s">
        <v>15383</v>
      </c>
      <c r="H8253" s="20" t="s">
        <v>103</v>
      </c>
    </row>
    <row r="8254" customFormat="false" ht="15.75" hidden="false" customHeight="false" outlineLevel="0" collapsed="false">
      <c r="A8254" s="20" t="s">
        <v>15385</v>
      </c>
      <c r="B8254" s="20" t="s">
        <v>15379</v>
      </c>
      <c r="C8254" s="20" t="s">
        <v>15386</v>
      </c>
      <c r="H8254" s="20" t="s">
        <v>103</v>
      </c>
    </row>
    <row r="8255" customFormat="false" ht="15.75" hidden="false" customHeight="false" outlineLevel="0" collapsed="false">
      <c r="A8255" s="20" t="s">
        <v>15387</v>
      </c>
      <c r="B8255" s="20" t="s">
        <v>15379</v>
      </c>
      <c r="C8255" s="20" t="s">
        <v>15386</v>
      </c>
      <c r="H8255" s="20" t="s">
        <v>103</v>
      </c>
    </row>
    <row r="8256" customFormat="false" ht="15.75" hidden="false" customHeight="false" outlineLevel="0" collapsed="false">
      <c r="A8256" s="20" t="s">
        <v>15388</v>
      </c>
      <c r="B8256" s="20" t="s">
        <v>15379</v>
      </c>
      <c r="C8256" s="20" t="s">
        <v>15389</v>
      </c>
      <c r="H8256" s="20" t="s">
        <v>103</v>
      </c>
    </row>
    <row r="8257" customFormat="false" ht="15.75" hidden="false" customHeight="false" outlineLevel="0" collapsed="false">
      <c r="A8257" s="20" t="s">
        <v>15390</v>
      </c>
      <c r="B8257" s="20" t="s">
        <v>15379</v>
      </c>
      <c r="C8257" s="20" t="s">
        <v>15389</v>
      </c>
      <c r="H8257" s="20" t="s">
        <v>103</v>
      </c>
    </row>
    <row r="8258" customFormat="false" ht="15.75" hidden="false" customHeight="false" outlineLevel="0" collapsed="false">
      <c r="A8258" s="20" t="s">
        <v>15391</v>
      </c>
      <c r="B8258" s="20" t="s">
        <v>15379</v>
      </c>
      <c r="C8258" s="20" t="s">
        <v>15392</v>
      </c>
      <c r="H8258" s="20" t="s">
        <v>103</v>
      </c>
    </row>
    <row r="8259" customFormat="false" ht="15.75" hidden="false" customHeight="false" outlineLevel="0" collapsed="false">
      <c r="A8259" s="20" t="s">
        <v>15393</v>
      </c>
      <c r="B8259" s="20" t="s">
        <v>15379</v>
      </c>
      <c r="C8259" s="20" t="s">
        <v>15392</v>
      </c>
      <c r="H8259" s="20" t="s">
        <v>103</v>
      </c>
    </row>
    <row r="8260" customFormat="false" ht="15.75" hidden="false" customHeight="false" outlineLevel="0" collapsed="false">
      <c r="A8260" s="20" t="s">
        <v>15394</v>
      </c>
      <c r="B8260" s="20" t="s">
        <v>15375</v>
      </c>
      <c r="C8260" s="20" t="s">
        <v>15395</v>
      </c>
      <c r="H8260" s="20" t="s">
        <v>103</v>
      </c>
    </row>
    <row r="8261" customFormat="false" ht="15.75" hidden="false" customHeight="false" outlineLevel="0" collapsed="false">
      <c r="A8261" s="20" t="s">
        <v>15396</v>
      </c>
      <c r="B8261" s="20" t="s">
        <v>15375</v>
      </c>
      <c r="C8261" s="20" t="s">
        <v>15395</v>
      </c>
      <c r="H8261" s="20" t="s">
        <v>103</v>
      </c>
    </row>
    <row r="8262" customFormat="false" ht="15.75" hidden="false" customHeight="false" outlineLevel="0" collapsed="false">
      <c r="A8262" s="20" t="s">
        <v>15397</v>
      </c>
      <c r="B8262" s="20" t="s">
        <v>15379</v>
      </c>
      <c r="C8262" s="20" t="s">
        <v>15398</v>
      </c>
      <c r="H8262" s="20" t="s">
        <v>103</v>
      </c>
    </row>
    <row r="8263" customFormat="false" ht="15.75" hidden="false" customHeight="false" outlineLevel="0" collapsed="false">
      <c r="A8263" s="20" t="s">
        <v>15399</v>
      </c>
      <c r="B8263" s="20" t="s">
        <v>15379</v>
      </c>
      <c r="C8263" s="20" t="s">
        <v>15398</v>
      </c>
      <c r="H8263" s="20" t="s">
        <v>103</v>
      </c>
    </row>
    <row r="8264" customFormat="false" ht="15.75" hidden="false" customHeight="false" outlineLevel="0" collapsed="false">
      <c r="A8264" s="20" t="s">
        <v>15400</v>
      </c>
      <c r="B8264" s="20" t="s">
        <v>15379</v>
      </c>
      <c r="C8264" s="20" t="s">
        <v>15401</v>
      </c>
      <c r="H8264" s="20" t="s">
        <v>103</v>
      </c>
    </row>
    <row r="8265" customFormat="false" ht="15.75" hidden="false" customHeight="false" outlineLevel="0" collapsed="false">
      <c r="A8265" s="20" t="s">
        <v>15402</v>
      </c>
      <c r="B8265" s="20" t="s">
        <v>15379</v>
      </c>
      <c r="C8265" s="20" t="s">
        <v>15401</v>
      </c>
      <c r="H8265" s="20" t="s">
        <v>103</v>
      </c>
    </row>
    <row r="8266" customFormat="false" ht="15.75" hidden="false" customHeight="false" outlineLevel="0" collapsed="false">
      <c r="A8266" s="20" t="s">
        <v>15403</v>
      </c>
      <c r="B8266" s="20" t="s">
        <v>15379</v>
      </c>
      <c r="C8266" s="20" t="s">
        <v>15404</v>
      </c>
      <c r="H8266" s="20" t="s">
        <v>103</v>
      </c>
    </row>
    <row r="8267" customFormat="false" ht="15.75" hidden="false" customHeight="false" outlineLevel="0" collapsed="false">
      <c r="A8267" s="20" t="s">
        <v>15405</v>
      </c>
      <c r="B8267" s="20" t="s">
        <v>15379</v>
      </c>
      <c r="C8267" s="20" t="s">
        <v>15404</v>
      </c>
      <c r="H8267" s="20" t="s">
        <v>103</v>
      </c>
    </row>
    <row r="8268" customFormat="false" ht="15.75" hidden="false" customHeight="false" outlineLevel="0" collapsed="false">
      <c r="A8268" s="20" t="s">
        <v>15406</v>
      </c>
      <c r="B8268" s="20" t="s">
        <v>15379</v>
      </c>
      <c r="C8268" s="20" t="s">
        <v>15407</v>
      </c>
      <c r="H8268" s="20" t="s">
        <v>103</v>
      </c>
    </row>
    <row r="8269" customFormat="false" ht="15.75" hidden="false" customHeight="false" outlineLevel="0" collapsed="false">
      <c r="A8269" s="20" t="s">
        <v>15408</v>
      </c>
      <c r="B8269" s="20" t="s">
        <v>15379</v>
      </c>
      <c r="C8269" s="20" t="s">
        <v>15407</v>
      </c>
      <c r="H8269" s="20" t="s">
        <v>103</v>
      </c>
    </row>
    <row r="8270" customFormat="false" ht="15.75" hidden="false" customHeight="false" outlineLevel="0" collapsed="false">
      <c r="A8270" s="20" t="s">
        <v>15409</v>
      </c>
      <c r="B8270" s="20" t="s">
        <v>15379</v>
      </c>
      <c r="C8270" s="20" t="s">
        <v>15410</v>
      </c>
      <c r="H8270" s="20" t="s">
        <v>103</v>
      </c>
    </row>
    <row r="8271" customFormat="false" ht="15.75" hidden="false" customHeight="false" outlineLevel="0" collapsed="false">
      <c r="A8271" s="20" t="s">
        <v>15411</v>
      </c>
      <c r="B8271" s="20" t="s">
        <v>15379</v>
      </c>
      <c r="C8271" s="20" t="s">
        <v>15410</v>
      </c>
      <c r="H8271" s="20" t="s">
        <v>103</v>
      </c>
    </row>
    <row r="8272" customFormat="false" ht="15.75" hidden="false" customHeight="false" outlineLevel="0" collapsed="false">
      <c r="A8272" s="20" t="s">
        <v>15412</v>
      </c>
      <c r="B8272" s="20" t="s">
        <v>15379</v>
      </c>
      <c r="C8272" s="20" t="s">
        <v>15413</v>
      </c>
      <c r="H8272" s="20" t="s">
        <v>103</v>
      </c>
    </row>
    <row r="8273" customFormat="false" ht="15.75" hidden="false" customHeight="false" outlineLevel="0" collapsed="false">
      <c r="A8273" s="20" t="s">
        <v>15414</v>
      </c>
      <c r="B8273" s="20" t="s">
        <v>15379</v>
      </c>
      <c r="C8273" s="20" t="s">
        <v>15413</v>
      </c>
      <c r="H8273" s="20" t="s">
        <v>103</v>
      </c>
    </row>
    <row r="8274" customFormat="false" ht="15.75" hidden="false" customHeight="false" outlineLevel="0" collapsed="false">
      <c r="A8274" s="20" t="s">
        <v>15415</v>
      </c>
      <c r="B8274" s="20" t="s">
        <v>15379</v>
      </c>
      <c r="C8274" s="20" t="s">
        <v>15416</v>
      </c>
      <c r="H8274" s="20" t="s">
        <v>103</v>
      </c>
    </row>
    <row r="8275" customFormat="false" ht="15.75" hidden="false" customHeight="false" outlineLevel="0" collapsed="false">
      <c r="A8275" s="20" t="s">
        <v>15417</v>
      </c>
      <c r="B8275" s="20" t="s">
        <v>15379</v>
      </c>
      <c r="C8275" s="20" t="s">
        <v>15416</v>
      </c>
      <c r="H8275" s="20" t="s">
        <v>103</v>
      </c>
    </row>
    <row r="8276" customFormat="false" ht="15.75" hidden="false" customHeight="false" outlineLevel="0" collapsed="false">
      <c r="A8276" s="20" t="s">
        <v>15418</v>
      </c>
      <c r="B8276" s="20" t="s">
        <v>15379</v>
      </c>
      <c r="C8276" s="20" t="s">
        <v>15419</v>
      </c>
      <c r="H8276" s="20" t="s">
        <v>103</v>
      </c>
    </row>
    <row r="8277" customFormat="false" ht="15.75" hidden="false" customHeight="false" outlineLevel="0" collapsed="false">
      <c r="A8277" s="20" t="s">
        <v>15420</v>
      </c>
      <c r="B8277" s="20" t="s">
        <v>15379</v>
      </c>
      <c r="C8277" s="20" t="s">
        <v>15419</v>
      </c>
      <c r="H8277" s="20" t="s">
        <v>103</v>
      </c>
    </row>
    <row r="8278" customFormat="false" ht="15.75" hidden="false" customHeight="false" outlineLevel="0" collapsed="false">
      <c r="A8278" s="20" t="s">
        <v>15421</v>
      </c>
      <c r="B8278" s="20" t="s">
        <v>15422</v>
      </c>
      <c r="C8278" s="20" t="s">
        <v>15423</v>
      </c>
      <c r="H8278" s="20" t="s">
        <v>49</v>
      </c>
    </row>
    <row r="8279" customFormat="false" ht="15.75" hidden="false" customHeight="false" outlineLevel="0" collapsed="false">
      <c r="A8279" s="20" t="s">
        <v>15424</v>
      </c>
      <c r="B8279" s="20" t="s">
        <v>15422</v>
      </c>
      <c r="C8279" s="20" t="s">
        <v>15423</v>
      </c>
      <c r="H8279" s="20" t="s">
        <v>49</v>
      </c>
    </row>
    <row r="8280" customFormat="false" ht="15.75" hidden="false" customHeight="false" outlineLevel="0" collapsed="false">
      <c r="A8280" s="20" t="s">
        <v>15425</v>
      </c>
      <c r="B8280" s="20" t="s">
        <v>15422</v>
      </c>
      <c r="C8280" s="20" t="s">
        <v>15426</v>
      </c>
      <c r="H8280" s="20" t="s">
        <v>49</v>
      </c>
    </row>
    <row r="8281" customFormat="false" ht="15.75" hidden="false" customHeight="false" outlineLevel="0" collapsed="false">
      <c r="A8281" s="20" t="s">
        <v>15427</v>
      </c>
      <c r="B8281" s="20" t="s">
        <v>15422</v>
      </c>
      <c r="C8281" s="20" t="s">
        <v>15426</v>
      </c>
      <c r="H8281" s="20" t="s">
        <v>49</v>
      </c>
    </row>
    <row r="8282" customFormat="false" ht="15.75" hidden="false" customHeight="false" outlineLevel="0" collapsed="false">
      <c r="A8282" s="20" t="s">
        <v>15428</v>
      </c>
      <c r="B8282" s="20" t="s">
        <v>15422</v>
      </c>
      <c r="C8282" s="20" t="s">
        <v>15429</v>
      </c>
      <c r="H8282" s="20" t="s">
        <v>49</v>
      </c>
    </row>
    <row r="8283" customFormat="false" ht="15.75" hidden="false" customHeight="false" outlineLevel="0" collapsed="false">
      <c r="A8283" s="20" t="s">
        <v>15430</v>
      </c>
      <c r="B8283" s="20" t="s">
        <v>15422</v>
      </c>
      <c r="C8283" s="20" t="s">
        <v>15429</v>
      </c>
      <c r="H8283" s="20" t="s">
        <v>49</v>
      </c>
    </row>
    <row r="8284" customFormat="false" ht="15.75" hidden="false" customHeight="false" outlineLevel="0" collapsed="false">
      <c r="A8284" s="20" t="s">
        <v>15431</v>
      </c>
      <c r="B8284" s="20" t="s">
        <v>15432</v>
      </c>
      <c r="C8284" s="20" t="s">
        <v>15433</v>
      </c>
      <c r="H8284" s="20" t="s">
        <v>49</v>
      </c>
    </row>
    <row r="8285" customFormat="false" ht="15.75" hidden="false" customHeight="false" outlineLevel="0" collapsed="false">
      <c r="A8285" s="20" t="s">
        <v>15434</v>
      </c>
      <c r="B8285" s="20" t="s">
        <v>15432</v>
      </c>
      <c r="C8285" s="20" t="s">
        <v>15433</v>
      </c>
      <c r="H8285" s="20" t="s">
        <v>49</v>
      </c>
    </row>
    <row r="8286" customFormat="false" ht="15.75" hidden="false" customHeight="false" outlineLevel="0" collapsed="false">
      <c r="A8286" s="20" t="s">
        <v>15435</v>
      </c>
      <c r="B8286" s="20" t="s">
        <v>15432</v>
      </c>
      <c r="C8286" s="20" t="s">
        <v>15436</v>
      </c>
      <c r="H8286" s="20" t="s">
        <v>49</v>
      </c>
    </row>
    <row r="8287" customFormat="false" ht="15.75" hidden="false" customHeight="false" outlineLevel="0" collapsed="false">
      <c r="A8287" s="20" t="s">
        <v>15437</v>
      </c>
      <c r="B8287" s="20" t="s">
        <v>15432</v>
      </c>
      <c r="C8287" s="20" t="s">
        <v>15436</v>
      </c>
      <c r="H8287" s="20" t="s">
        <v>49</v>
      </c>
    </row>
    <row r="8288" customFormat="false" ht="15.75" hidden="false" customHeight="false" outlineLevel="0" collapsed="false">
      <c r="A8288" s="20" t="s">
        <v>15438</v>
      </c>
      <c r="B8288" s="20" t="s">
        <v>15432</v>
      </c>
      <c r="C8288" s="20" t="s">
        <v>15439</v>
      </c>
      <c r="H8288" s="20" t="s">
        <v>49</v>
      </c>
    </row>
    <row r="8289" customFormat="false" ht="15.75" hidden="false" customHeight="false" outlineLevel="0" collapsed="false">
      <c r="A8289" s="20" t="s">
        <v>15440</v>
      </c>
      <c r="B8289" s="20" t="s">
        <v>15432</v>
      </c>
      <c r="C8289" s="20" t="s">
        <v>15439</v>
      </c>
      <c r="H8289" s="20" t="s">
        <v>49</v>
      </c>
    </row>
    <row r="8290" customFormat="false" ht="15.75" hidden="false" customHeight="false" outlineLevel="0" collapsed="false">
      <c r="A8290" s="20" t="s">
        <v>15441</v>
      </c>
      <c r="B8290" s="20" t="s">
        <v>15442</v>
      </c>
      <c r="C8290" s="20" t="s">
        <v>15443</v>
      </c>
      <c r="H8290" s="20" t="s">
        <v>103</v>
      </c>
    </row>
    <row r="8291" customFormat="false" ht="15.75" hidden="false" customHeight="false" outlineLevel="0" collapsed="false">
      <c r="A8291" s="20" t="s">
        <v>15444</v>
      </c>
      <c r="B8291" s="20" t="s">
        <v>15442</v>
      </c>
      <c r="C8291" s="20" t="s">
        <v>15443</v>
      </c>
      <c r="H8291" s="20" t="s">
        <v>103</v>
      </c>
    </row>
    <row r="8292" customFormat="false" ht="15.75" hidden="false" customHeight="false" outlineLevel="0" collapsed="false">
      <c r="A8292" s="20" t="s">
        <v>15445</v>
      </c>
      <c r="B8292" s="20" t="s">
        <v>15442</v>
      </c>
      <c r="C8292" s="20" t="s">
        <v>15446</v>
      </c>
      <c r="H8292" s="20" t="s">
        <v>103</v>
      </c>
    </row>
    <row r="8293" customFormat="false" ht="15.75" hidden="false" customHeight="false" outlineLevel="0" collapsed="false">
      <c r="A8293" s="20" t="s">
        <v>15447</v>
      </c>
      <c r="B8293" s="20" t="s">
        <v>15442</v>
      </c>
      <c r="C8293" s="20" t="s">
        <v>15446</v>
      </c>
      <c r="H8293" s="20" t="s">
        <v>103</v>
      </c>
    </row>
    <row r="8294" customFormat="false" ht="15.75" hidden="false" customHeight="false" outlineLevel="0" collapsed="false">
      <c r="A8294" s="20" t="s">
        <v>15448</v>
      </c>
      <c r="B8294" s="20" t="s">
        <v>15442</v>
      </c>
      <c r="C8294" s="20" t="s">
        <v>15449</v>
      </c>
      <c r="H8294" s="20" t="s">
        <v>103</v>
      </c>
    </row>
    <row r="8295" customFormat="false" ht="15.75" hidden="false" customHeight="false" outlineLevel="0" collapsed="false">
      <c r="A8295" s="20" t="s">
        <v>15450</v>
      </c>
      <c r="B8295" s="20" t="s">
        <v>15442</v>
      </c>
      <c r="C8295" s="20" t="s">
        <v>15449</v>
      </c>
      <c r="H8295" s="20" t="s">
        <v>103</v>
      </c>
    </row>
    <row r="8296" customFormat="false" ht="15.75" hidden="false" customHeight="false" outlineLevel="0" collapsed="false">
      <c r="A8296" s="20" t="s">
        <v>15451</v>
      </c>
      <c r="B8296" s="20" t="s">
        <v>15442</v>
      </c>
      <c r="C8296" s="20" t="s">
        <v>15452</v>
      </c>
      <c r="H8296" s="20" t="s">
        <v>103</v>
      </c>
    </row>
    <row r="8297" customFormat="false" ht="15.75" hidden="false" customHeight="false" outlineLevel="0" collapsed="false">
      <c r="A8297" s="20" t="s">
        <v>15453</v>
      </c>
      <c r="B8297" s="20" t="s">
        <v>15442</v>
      </c>
      <c r="C8297" s="20" t="s">
        <v>15452</v>
      </c>
      <c r="H8297" s="20" t="s">
        <v>103</v>
      </c>
    </row>
    <row r="8298" customFormat="false" ht="15.75" hidden="false" customHeight="false" outlineLevel="0" collapsed="false">
      <c r="A8298" s="20" t="s">
        <v>15454</v>
      </c>
      <c r="B8298" s="20" t="s">
        <v>15442</v>
      </c>
      <c r="C8298" s="20" t="s">
        <v>15455</v>
      </c>
      <c r="H8298" s="20" t="s">
        <v>103</v>
      </c>
    </row>
    <row r="8299" customFormat="false" ht="15.75" hidden="false" customHeight="false" outlineLevel="0" collapsed="false">
      <c r="A8299" s="20" t="s">
        <v>15456</v>
      </c>
      <c r="B8299" s="20" t="s">
        <v>15442</v>
      </c>
      <c r="C8299" s="20" t="s">
        <v>15455</v>
      </c>
      <c r="H8299" s="20" t="s">
        <v>103</v>
      </c>
    </row>
    <row r="8300" customFormat="false" ht="15.75" hidden="false" customHeight="false" outlineLevel="0" collapsed="false">
      <c r="A8300" s="20" t="s">
        <v>15457</v>
      </c>
      <c r="B8300" s="20" t="s">
        <v>15458</v>
      </c>
      <c r="C8300" s="20" t="s">
        <v>15459</v>
      </c>
      <c r="D8300" s="20" t="s">
        <v>15460</v>
      </c>
      <c r="E8300" s="20" t="s">
        <v>15461</v>
      </c>
      <c r="H8300" s="20" t="s">
        <v>49</v>
      </c>
    </row>
    <row r="8301" customFormat="false" ht="15.75" hidden="false" customHeight="false" outlineLevel="0" collapsed="false">
      <c r="A8301" s="20" t="s">
        <v>15462</v>
      </c>
      <c r="B8301" s="20" t="s">
        <v>15458</v>
      </c>
      <c r="C8301" s="20" t="s">
        <v>15459</v>
      </c>
      <c r="D8301" s="20" t="s">
        <v>15460</v>
      </c>
      <c r="E8301" s="20" t="s">
        <v>15461</v>
      </c>
      <c r="H8301" s="20" t="s">
        <v>49</v>
      </c>
    </row>
    <row r="8302" customFormat="false" ht="15.75" hidden="false" customHeight="false" outlineLevel="0" collapsed="false">
      <c r="A8302" s="20" t="s">
        <v>15463</v>
      </c>
      <c r="B8302" s="20" t="s">
        <v>15458</v>
      </c>
      <c r="C8302" s="20" t="s">
        <v>15464</v>
      </c>
      <c r="D8302" s="20" t="s">
        <v>15465</v>
      </c>
      <c r="E8302" s="20" t="s">
        <v>15466</v>
      </c>
      <c r="H8302" s="20" t="s">
        <v>49</v>
      </c>
    </row>
    <row r="8303" customFormat="false" ht="15.75" hidden="false" customHeight="false" outlineLevel="0" collapsed="false">
      <c r="A8303" s="20" t="s">
        <v>15467</v>
      </c>
      <c r="B8303" s="20" t="s">
        <v>15458</v>
      </c>
      <c r="C8303" s="20" t="s">
        <v>15464</v>
      </c>
      <c r="D8303" s="20" t="s">
        <v>15465</v>
      </c>
      <c r="E8303" s="20" t="s">
        <v>15466</v>
      </c>
      <c r="H8303" s="20" t="s">
        <v>49</v>
      </c>
    </row>
    <row r="8304" customFormat="false" ht="15.75" hidden="false" customHeight="false" outlineLevel="0" collapsed="false">
      <c r="A8304" s="20" t="s">
        <v>15468</v>
      </c>
      <c r="B8304" s="20" t="s">
        <v>15458</v>
      </c>
      <c r="C8304" s="20" t="s">
        <v>15469</v>
      </c>
      <c r="D8304" s="20" t="s">
        <v>15470</v>
      </c>
      <c r="E8304" s="20" t="s">
        <v>15471</v>
      </c>
      <c r="H8304" s="20" t="s">
        <v>49</v>
      </c>
    </row>
    <row r="8305" customFormat="false" ht="15.75" hidden="false" customHeight="false" outlineLevel="0" collapsed="false">
      <c r="A8305" s="20" t="s">
        <v>15472</v>
      </c>
      <c r="B8305" s="20" t="s">
        <v>15458</v>
      </c>
      <c r="C8305" s="20" t="s">
        <v>15469</v>
      </c>
      <c r="D8305" s="20" t="s">
        <v>15470</v>
      </c>
      <c r="E8305" s="20" t="s">
        <v>15471</v>
      </c>
      <c r="H8305" s="20" t="s">
        <v>49</v>
      </c>
    </row>
    <row r="8306" customFormat="false" ht="15.75" hidden="false" customHeight="false" outlineLevel="0" collapsed="false">
      <c r="A8306" s="20" t="s">
        <v>15473</v>
      </c>
      <c r="B8306" s="20" t="s">
        <v>15458</v>
      </c>
      <c r="C8306" s="20" t="s">
        <v>15474</v>
      </c>
      <c r="D8306" s="20" t="s">
        <v>15475</v>
      </c>
      <c r="E8306" s="20" t="s">
        <v>15471</v>
      </c>
      <c r="H8306" s="20" t="s">
        <v>49</v>
      </c>
    </row>
    <row r="8307" customFormat="false" ht="15.75" hidden="false" customHeight="false" outlineLevel="0" collapsed="false">
      <c r="A8307" s="20" t="s">
        <v>15476</v>
      </c>
      <c r="B8307" s="20" t="s">
        <v>15458</v>
      </c>
      <c r="C8307" s="20" t="s">
        <v>15474</v>
      </c>
      <c r="D8307" s="20" t="s">
        <v>15475</v>
      </c>
      <c r="E8307" s="20" t="s">
        <v>15471</v>
      </c>
      <c r="H8307" s="20" t="s">
        <v>49</v>
      </c>
    </row>
    <row r="8308" customFormat="false" ht="15.75" hidden="false" customHeight="false" outlineLevel="0" collapsed="false">
      <c r="A8308" s="20" t="s">
        <v>15477</v>
      </c>
      <c r="B8308" s="20" t="s">
        <v>15458</v>
      </c>
      <c r="C8308" s="20" t="s">
        <v>15478</v>
      </c>
      <c r="D8308" s="20" t="s">
        <v>15479</v>
      </c>
      <c r="E8308" s="20" t="s">
        <v>15480</v>
      </c>
      <c r="H8308" s="20" t="s">
        <v>49</v>
      </c>
    </row>
    <row r="8309" customFormat="false" ht="15.75" hidden="false" customHeight="false" outlineLevel="0" collapsed="false">
      <c r="A8309" s="20" t="s">
        <v>15481</v>
      </c>
      <c r="B8309" s="20" t="s">
        <v>15458</v>
      </c>
      <c r="C8309" s="20" t="s">
        <v>15478</v>
      </c>
      <c r="D8309" s="20" t="s">
        <v>15479</v>
      </c>
      <c r="E8309" s="20" t="s">
        <v>15480</v>
      </c>
      <c r="H8309" s="20" t="s">
        <v>49</v>
      </c>
    </row>
    <row r="8310" customFormat="false" ht="15.75" hidden="false" customHeight="false" outlineLevel="0" collapsed="false">
      <c r="A8310" s="20" t="s">
        <v>15482</v>
      </c>
      <c r="B8310" s="20" t="s">
        <v>15458</v>
      </c>
      <c r="C8310" s="20" t="s">
        <v>15483</v>
      </c>
      <c r="D8310" s="20" t="s">
        <v>15479</v>
      </c>
      <c r="E8310" s="20" t="s">
        <v>15480</v>
      </c>
      <c r="H8310" s="20" t="s">
        <v>49</v>
      </c>
    </row>
    <row r="8311" customFormat="false" ht="15.75" hidden="false" customHeight="false" outlineLevel="0" collapsed="false">
      <c r="A8311" s="20" t="s">
        <v>15484</v>
      </c>
      <c r="B8311" s="20" t="s">
        <v>15458</v>
      </c>
      <c r="C8311" s="20" t="s">
        <v>15483</v>
      </c>
      <c r="D8311" s="20" t="s">
        <v>15479</v>
      </c>
      <c r="E8311" s="20" t="s">
        <v>15480</v>
      </c>
      <c r="H8311" s="20" t="s">
        <v>49</v>
      </c>
    </row>
    <row r="8312" customFormat="false" ht="15.75" hidden="false" customHeight="false" outlineLevel="0" collapsed="false">
      <c r="A8312" s="20" t="s">
        <v>15485</v>
      </c>
      <c r="B8312" s="20" t="s">
        <v>15486</v>
      </c>
      <c r="C8312" s="20" t="s">
        <v>15487</v>
      </c>
      <c r="D8312" s="20" t="s">
        <v>15488</v>
      </c>
      <c r="H8312" s="20" t="s">
        <v>49</v>
      </c>
    </row>
    <row r="8313" customFormat="false" ht="15.75" hidden="false" customHeight="false" outlineLevel="0" collapsed="false">
      <c r="A8313" s="20" t="s">
        <v>15489</v>
      </c>
      <c r="B8313" s="20" t="s">
        <v>15486</v>
      </c>
      <c r="C8313" s="20" t="s">
        <v>15487</v>
      </c>
      <c r="D8313" s="20" t="s">
        <v>15488</v>
      </c>
      <c r="H8313" s="20" t="s">
        <v>49</v>
      </c>
    </row>
    <row r="8314" customFormat="false" ht="15.75" hidden="false" customHeight="false" outlineLevel="0" collapsed="false">
      <c r="A8314" s="20" t="s">
        <v>15490</v>
      </c>
      <c r="B8314" s="20" t="s">
        <v>15486</v>
      </c>
      <c r="C8314" s="20" t="s">
        <v>15491</v>
      </c>
      <c r="D8314" s="20" t="s">
        <v>15492</v>
      </c>
      <c r="H8314" s="20" t="s">
        <v>49</v>
      </c>
    </row>
    <row r="8315" customFormat="false" ht="15.75" hidden="false" customHeight="false" outlineLevel="0" collapsed="false">
      <c r="A8315" s="20" t="s">
        <v>15493</v>
      </c>
      <c r="B8315" s="20" t="s">
        <v>15486</v>
      </c>
      <c r="C8315" s="20" t="s">
        <v>15491</v>
      </c>
      <c r="D8315" s="20" t="s">
        <v>15492</v>
      </c>
      <c r="H8315" s="20" t="s">
        <v>49</v>
      </c>
    </row>
    <row r="8316" customFormat="false" ht="15.75" hidden="false" customHeight="false" outlineLevel="0" collapsed="false">
      <c r="A8316" s="20" t="s">
        <v>15494</v>
      </c>
      <c r="B8316" s="20" t="s">
        <v>15486</v>
      </c>
      <c r="C8316" s="20" t="s">
        <v>15495</v>
      </c>
      <c r="D8316" s="20" t="s">
        <v>15492</v>
      </c>
      <c r="H8316" s="20" t="s">
        <v>49</v>
      </c>
    </row>
    <row r="8317" customFormat="false" ht="15.75" hidden="false" customHeight="false" outlineLevel="0" collapsed="false">
      <c r="A8317" s="20" t="s">
        <v>15496</v>
      </c>
      <c r="B8317" s="20" t="s">
        <v>15486</v>
      </c>
      <c r="C8317" s="20" t="s">
        <v>15495</v>
      </c>
      <c r="D8317" s="20" t="s">
        <v>15492</v>
      </c>
      <c r="H8317" s="20" t="s">
        <v>49</v>
      </c>
    </row>
    <row r="8318" customFormat="false" ht="15.75" hidden="false" customHeight="false" outlineLevel="0" collapsed="false">
      <c r="A8318" s="20" t="s">
        <v>15497</v>
      </c>
      <c r="B8318" s="20" t="s">
        <v>15486</v>
      </c>
      <c r="C8318" s="20" t="s">
        <v>15498</v>
      </c>
      <c r="D8318" s="20" t="s">
        <v>15492</v>
      </c>
      <c r="H8318" s="20" t="s">
        <v>49</v>
      </c>
    </row>
    <row r="8319" customFormat="false" ht="15.75" hidden="false" customHeight="false" outlineLevel="0" collapsed="false">
      <c r="A8319" s="20" t="s">
        <v>15499</v>
      </c>
      <c r="B8319" s="20" t="s">
        <v>15486</v>
      </c>
      <c r="C8319" s="20" t="s">
        <v>15498</v>
      </c>
      <c r="D8319" s="20" t="s">
        <v>15492</v>
      </c>
      <c r="H8319" s="20" t="s">
        <v>49</v>
      </c>
    </row>
    <row r="8320" customFormat="false" ht="15.75" hidden="false" customHeight="false" outlineLevel="0" collapsed="false">
      <c r="A8320" s="20" t="s">
        <v>15500</v>
      </c>
      <c r="B8320" s="20" t="s">
        <v>15486</v>
      </c>
      <c r="C8320" s="20" t="s">
        <v>15501</v>
      </c>
      <c r="D8320" s="20" t="s">
        <v>15502</v>
      </c>
      <c r="H8320" s="20" t="s">
        <v>49</v>
      </c>
    </row>
    <row r="8321" customFormat="false" ht="15.75" hidden="false" customHeight="false" outlineLevel="0" collapsed="false">
      <c r="A8321" s="20" t="s">
        <v>15503</v>
      </c>
      <c r="B8321" s="20" t="s">
        <v>15486</v>
      </c>
      <c r="C8321" s="20" t="s">
        <v>15501</v>
      </c>
      <c r="D8321" s="20" t="s">
        <v>15502</v>
      </c>
      <c r="H8321" s="20" t="s">
        <v>49</v>
      </c>
    </row>
    <row r="8322" customFormat="false" ht="15.75" hidden="false" customHeight="false" outlineLevel="0" collapsed="false">
      <c r="A8322" s="20" t="s">
        <v>15504</v>
      </c>
      <c r="B8322" s="20" t="s">
        <v>15486</v>
      </c>
      <c r="C8322" s="20" t="s">
        <v>15505</v>
      </c>
      <c r="D8322" s="20" t="s">
        <v>15492</v>
      </c>
      <c r="H8322" s="20" t="s">
        <v>49</v>
      </c>
    </row>
    <row r="8323" customFormat="false" ht="15.75" hidden="false" customHeight="false" outlineLevel="0" collapsed="false">
      <c r="A8323" s="20" t="s">
        <v>15506</v>
      </c>
      <c r="B8323" s="20" t="s">
        <v>15486</v>
      </c>
      <c r="C8323" s="20" t="s">
        <v>15505</v>
      </c>
      <c r="D8323" s="20" t="s">
        <v>15492</v>
      </c>
      <c r="H8323" s="20" t="s">
        <v>49</v>
      </c>
    </row>
    <row r="8324" customFormat="false" ht="15.75" hidden="false" customHeight="false" outlineLevel="0" collapsed="false">
      <c r="A8324" s="20" t="s">
        <v>15507</v>
      </c>
      <c r="B8324" s="20" t="s">
        <v>15508</v>
      </c>
      <c r="C8324" s="20" t="s">
        <v>15509</v>
      </c>
      <c r="D8324" s="20" t="s">
        <v>15510</v>
      </c>
      <c r="E8324" s="20" t="s">
        <v>15511</v>
      </c>
      <c r="F8324" s="20" t="s">
        <v>15512</v>
      </c>
      <c r="H8324" s="20" t="s">
        <v>49</v>
      </c>
    </row>
    <row r="8325" customFormat="false" ht="15.75" hidden="false" customHeight="false" outlineLevel="0" collapsed="false">
      <c r="A8325" s="20" t="s">
        <v>15513</v>
      </c>
      <c r="B8325" s="20" t="s">
        <v>15508</v>
      </c>
      <c r="C8325" s="20" t="s">
        <v>15509</v>
      </c>
      <c r="D8325" s="20" t="s">
        <v>15510</v>
      </c>
      <c r="E8325" s="20" t="s">
        <v>15511</v>
      </c>
      <c r="F8325" s="20" t="s">
        <v>15512</v>
      </c>
      <c r="H8325" s="20" t="s">
        <v>49</v>
      </c>
    </row>
    <row r="8326" customFormat="false" ht="15.75" hidden="false" customHeight="false" outlineLevel="0" collapsed="false">
      <c r="A8326" s="20" t="s">
        <v>15514</v>
      </c>
      <c r="B8326" s="20" t="s">
        <v>15515</v>
      </c>
      <c r="C8326" s="20" t="s">
        <v>15516</v>
      </c>
      <c r="H8326" s="20" t="s">
        <v>53</v>
      </c>
    </row>
    <row r="8327" customFormat="false" ht="15.75" hidden="false" customHeight="false" outlineLevel="0" collapsed="false">
      <c r="A8327" s="20" t="s">
        <v>15517</v>
      </c>
      <c r="B8327" s="20" t="s">
        <v>15515</v>
      </c>
      <c r="C8327" s="20" t="s">
        <v>15516</v>
      </c>
      <c r="H8327" s="20" t="s">
        <v>53</v>
      </c>
    </row>
    <row r="8328" customFormat="false" ht="15.75" hidden="false" customHeight="false" outlineLevel="0" collapsed="false">
      <c r="A8328" s="20" t="s">
        <v>15518</v>
      </c>
      <c r="B8328" s="20" t="s">
        <v>15519</v>
      </c>
      <c r="C8328" s="20" t="s">
        <v>15520</v>
      </c>
      <c r="H8328" s="20" t="s">
        <v>53</v>
      </c>
    </row>
    <row r="8329" customFormat="false" ht="15.75" hidden="false" customHeight="false" outlineLevel="0" collapsed="false">
      <c r="A8329" s="20" t="s">
        <v>15521</v>
      </c>
      <c r="B8329" s="20" t="s">
        <v>15519</v>
      </c>
      <c r="C8329" s="20" t="s">
        <v>15520</v>
      </c>
      <c r="H8329" s="20" t="s">
        <v>53</v>
      </c>
    </row>
    <row r="8330" customFormat="false" ht="15.75" hidden="false" customHeight="false" outlineLevel="0" collapsed="false">
      <c r="A8330" s="20" t="s">
        <v>15522</v>
      </c>
      <c r="B8330" s="20" t="s">
        <v>15523</v>
      </c>
      <c r="C8330" s="20" t="s">
        <v>15524</v>
      </c>
      <c r="H8330" s="20" t="s">
        <v>53</v>
      </c>
    </row>
    <row r="8331" customFormat="false" ht="15.75" hidden="false" customHeight="false" outlineLevel="0" collapsed="false">
      <c r="A8331" s="20" t="s">
        <v>15525</v>
      </c>
      <c r="B8331" s="20" t="s">
        <v>15523</v>
      </c>
      <c r="C8331" s="20" t="s">
        <v>15524</v>
      </c>
      <c r="H8331" s="20" t="s">
        <v>53</v>
      </c>
    </row>
    <row r="8332" customFormat="false" ht="15.75" hidden="false" customHeight="false" outlineLevel="0" collapsed="false">
      <c r="A8332" s="20" t="s">
        <v>15526</v>
      </c>
      <c r="B8332" s="20" t="s">
        <v>15527</v>
      </c>
      <c r="C8332" s="20" t="s">
        <v>15528</v>
      </c>
      <c r="H8332" s="20" t="s">
        <v>53</v>
      </c>
    </row>
    <row r="8333" customFormat="false" ht="15.75" hidden="false" customHeight="false" outlineLevel="0" collapsed="false">
      <c r="A8333" s="20" t="s">
        <v>15529</v>
      </c>
      <c r="B8333" s="20" t="s">
        <v>15527</v>
      </c>
      <c r="C8333" s="20" t="s">
        <v>15528</v>
      </c>
      <c r="H8333" s="20" t="s">
        <v>53</v>
      </c>
    </row>
    <row r="8334" customFormat="false" ht="15.75" hidden="false" customHeight="false" outlineLevel="0" collapsed="false">
      <c r="A8334" s="20" t="s">
        <v>15530</v>
      </c>
      <c r="B8334" s="20" t="s">
        <v>15531</v>
      </c>
      <c r="C8334" s="20" t="s">
        <v>15532</v>
      </c>
      <c r="H8334" s="20" t="s">
        <v>53</v>
      </c>
    </row>
    <row r="8335" customFormat="false" ht="15.75" hidden="false" customHeight="false" outlineLevel="0" collapsed="false">
      <c r="A8335" s="20" t="s">
        <v>15533</v>
      </c>
      <c r="B8335" s="20" t="s">
        <v>15531</v>
      </c>
      <c r="C8335" s="20" t="s">
        <v>15532</v>
      </c>
      <c r="H8335" s="20" t="s">
        <v>53</v>
      </c>
    </row>
    <row r="8336" customFormat="false" ht="15.75" hidden="false" customHeight="false" outlineLevel="0" collapsed="false">
      <c r="A8336" s="20" t="s">
        <v>15534</v>
      </c>
      <c r="B8336" s="20" t="s">
        <v>15535</v>
      </c>
      <c r="C8336" s="20" t="s">
        <v>15536</v>
      </c>
      <c r="H8336" s="20" t="s">
        <v>53</v>
      </c>
    </row>
    <row r="8337" customFormat="false" ht="15.75" hidden="false" customHeight="false" outlineLevel="0" collapsed="false">
      <c r="A8337" s="20" t="s">
        <v>15537</v>
      </c>
      <c r="B8337" s="20" t="s">
        <v>15535</v>
      </c>
      <c r="C8337" s="20" t="s">
        <v>15536</v>
      </c>
      <c r="H8337" s="20" t="s">
        <v>53</v>
      </c>
    </row>
    <row r="8338" customFormat="false" ht="15.75" hidden="false" customHeight="false" outlineLevel="0" collapsed="false">
      <c r="A8338" s="20" t="s">
        <v>15538</v>
      </c>
      <c r="B8338" s="20" t="s">
        <v>15539</v>
      </c>
      <c r="H8338" s="20" t="s">
        <v>53</v>
      </c>
    </row>
    <row r="8339" customFormat="false" ht="15.75" hidden="false" customHeight="false" outlineLevel="0" collapsed="false">
      <c r="A8339" s="20" t="s">
        <v>15540</v>
      </c>
      <c r="B8339" s="20" t="s">
        <v>15539</v>
      </c>
      <c r="H8339" s="20" t="s">
        <v>53</v>
      </c>
    </row>
    <row r="8340" customFormat="false" ht="15.75" hidden="false" customHeight="false" outlineLevel="0" collapsed="false">
      <c r="A8340" s="20" t="s">
        <v>15541</v>
      </c>
      <c r="B8340" s="20" t="s">
        <v>15542</v>
      </c>
      <c r="H8340" s="20" t="s">
        <v>53</v>
      </c>
    </row>
    <row r="8341" customFormat="false" ht="15.75" hidden="false" customHeight="false" outlineLevel="0" collapsed="false">
      <c r="A8341" s="20" t="s">
        <v>15543</v>
      </c>
      <c r="B8341" s="20" t="s">
        <v>15542</v>
      </c>
      <c r="H8341" s="20" t="s">
        <v>53</v>
      </c>
    </row>
    <row r="8342" customFormat="false" ht="15.75" hidden="false" customHeight="false" outlineLevel="0" collapsed="false">
      <c r="A8342" s="20" t="s">
        <v>15544</v>
      </c>
      <c r="B8342" s="20" t="s">
        <v>15545</v>
      </c>
      <c r="H8342" s="20" t="s">
        <v>53</v>
      </c>
    </row>
    <row r="8343" customFormat="false" ht="15.75" hidden="false" customHeight="false" outlineLevel="0" collapsed="false">
      <c r="A8343" s="20" t="s">
        <v>15546</v>
      </c>
      <c r="B8343" s="20" t="s">
        <v>15545</v>
      </c>
      <c r="H8343" s="20" t="s">
        <v>53</v>
      </c>
    </row>
    <row r="8344" customFormat="false" ht="15.75" hidden="false" customHeight="false" outlineLevel="0" collapsed="false">
      <c r="A8344" s="20" t="s">
        <v>15547</v>
      </c>
      <c r="B8344" s="20" t="s">
        <v>15548</v>
      </c>
      <c r="H8344" s="20" t="s">
        <v>53</v>
      </c>
    </row>
    <row r="8345" customFormat="false" ht="15.75" hidden="false" customHeight="false" outlineLevel="0" collapsed="false">
      <c r="A8345" s="20" t="s">
        <v>15549</v>
      </c>
      <c r="B8345" s="20" t="s">
        <v>15548</v>
      </c>
      <c r="H8345" s="20" t="s">
        <v>53</v>
      </c>
    </row>
    <row r="8346" customFormat="false" ht="15.75" hidden="false" customHeight="false" outlineLevel="0" collapsed="false">
      <c r="A8346" s="20" t="s">
        <v>15550</v>
      </c>
      <c r="B8346" s="20" t="s">
        <v>15551</v>
      </c>
      <c r="H8346" s="20" t="s">
        <v>53</v>
      </c>
    </row>
    <row r="8347" customFormat="false" ht="15.75" hidden="false" customHeight="false" outlineLevel="0" collapsed="false">
      <c r="A8347" s="20" t="s">
        <v>15552</v>
      </c>
      <c r="B8347" s="20" t="s">
        <v>15551</v>
      </c>
      <c r="H8347" s="20" t="s">
        <v>53</v>
      </c>
    </row>
    <row r="8348" customFormat="false" ht="15.75" hidden="false" customHeight="false" outlineLevel="0" collapsed="false">
      <c r="A8348" s="20" t="s">
        <v>15553</v>
      </c>
      <c r="B8348" s="20" t="s">
        <v>15554</v>
      </c>
      <c r="H8348" s="20" t="s">
        <v>53</v>
      </c>
    </row>
    <row r="8349" customFormat="false" ht="15.75" hidden="false" customHeight="false" outlineLevel="0" collapsed="false">
      <c r="A8349" s="20" t="s">
        <v>15555</v>
      </c>
      <c r="B8349" s="20" t="s">
        <v>15554</v>
      </c>
      <c r="H8349" s="20" t="s">
        <v>53</v>
      </c>
    </row>
    <row r="8350" customFormat="false" ht="15.75" hidden="false" customHeight="false" outlineLevel="0" collapsed="false">
      <c r="A8350" s="20" t="s">
        <v>15556</v>
      </c>
      <c r="B8350" s="20" t="s">
        <v>15557</v>
      </c>
      <c r="H8350" s="20" t="s">
        <v>53</v>
      </c>
    </row>
    <row r="8351" customFormat="false" ht="15.75" hidden="false" customHeight="false" outlineLevel="0" collapsed="false">
      <c r="A8351" s="20" t="s">
        <v>15558</v>
      </c>
      <c r="B8351" s="20" t="s">
        <v>15557</v>
      </c>
      <c r="H8351" s="20" t="s">
        <v>53</v>
      </c>
    </row>
    <row r="8352" customFormat="false" ht="15.75" hidden="false" customHeight="false" outlineLevel="0" collapsed="false">
      <c r="A8352" s="20" t="s">
        <v>15559</v>
      </c>
      <c r="B8352" s="20" t="s">
        <v>15560</v>
      </c>
      <c r="H8352" s="20" t="s">
        <v>53</v>
      </c>
    </row>
    <row r="8353" customFormat="false" ht="15.75" hidden="false" customHeight="false" outlineLevel="0" collapsed="false">
      <c r="A8353" s="20" t="s">
        <v>15561</v>
      </c>
      <c r="B8353" s="20" t="s">
        <v>15560</v>
      </c>
      <c r="H8353" s="20" t="s">
        <v>53</v>
      </c>
    </row>
    <row r="8354" customFormat="false" ht="15.75" hidden="false" customHeight="false" outlineLevel="0" collapsed="false">
      <c r="A8354" s="20" t="s">
        <v>15562</v>
      </c>
      <c r="B8354" s="20" t="s">
        <v>15563</v>
      </c>
      <c r="H8354" s="20" t="s">
        <v>53</v>
      </c>
    </row>
    <row r="8355" customFormat="false" ht="15.75" hidden="false" customHeight="false" outlineLevel="0" collapsed="false">
      <c r="A8355" s="20" t="s">
        <v>15564</v>
      </c>
      <c r="B8355" s="20" t="s">
        <v>15563</v>
      </c>
      <c r="H8355" s="20" t="s">
        <v>53</v>
      </c>
    </row>
    <row r="8356" customFormat="false" ht="15.75" hidden="false" customHeight="false" outlineLevel="0" collapsed="false">
      <c r="A8356" s="20" t="s">
        <v>15565</v>
      </c>
      <c r="B8356" s="20" t="s">
        <v>15566</v>
      </c>
      <c r="H8356" s="20" t="s">
        <v>53</v>
      </c>
    </row>
    <row r="8357" customFormat="false" ht="15.75" hidden="false" customHeight="false" outlineLevel="0" collapsed="false">
      <c r="A8357" s="20" t="s">
        <v>15567</v>
      </c>
      <c r="B8357" s="20" t="s">
        <v>15566</v>
      </c>
      <c r="H8357" s="20" t="s">
        <v>53</v>
      </c>
    </row>
    <row r="8358" customFormat="false" ht="15.75" hidden="false" customHeight="false" outlineLevel="0" collapsed="false">
      <c r="A8358" s="20" t="s">
        <v>15568</v>
      </c>
      <c r="B8358" s="20" t="s">
        <v>15569</v>
      </c>
      <c r="H8358" s="20" t="s">
        <v>53</v>
      </c>
    </row>
    <row r="8359" customFormat="false" ht="15.75" hidden="false" customHeight="false" outlineLevel="0" collapsed="false">
      <c r="A8359" s="20" t="s">
        <v>15570</v>
      </c>
      <c r="B8359" s="20" t="s">
        <v>15569</v>
      </c>
      <c r="H8359" s="20" t="s">
        <v>53</v>
      </c>
    </row>
    <row r="8360" customFormat="false" ht="15.75" hidden="false" customHeight="false" outlineLevel="0" collapsed="false">
      <c r="A8360" s="20" t="s">
        <v>15571</v>
      </c>
      <c r="B8360" s="20" t="s">
        <v>15572</v>
      </c>
      <c r="H8360" s="20" t="s">
        <v>53</v>
      </c>
    </row>
    <row r="8361" customFormat="false" ht="15.75" hidden="false" customHeight="false" outlineLevel="0" collapsed="false">
      <c r="A8361" s="20" t="s">
        <v>15573</v>
      </c>
      <c r="B8361" s="20" t="s">
        <v>15572</v>
      </c>
      <c r="H8361" s="20" t="s">
        <v>53</v>
      </c>
    </row>
    <row r="8362" customFormat="false" ht="15.75" hidden="false" customHeight="false" outlineLevel="0" collapsed="false">
      <c r="A8362" s="20" t="s">
        <v>15574</v>
      </c>
      <c r="B8362" s="20" t="s">
        <v>15575</v>
      </c>
      <c r="H8362" s="20" t="s">
        <v>53</v>
      </c>
    </row>
    <row r="8363" customFormat="false" ht="15.75" hidden="false" customHeight="false" outlineLevel="0" collapsed="false">
      <c r="A8363" s="20" t="s">
        <v>15576</v>
      </c>
      <c r="B8363" s="20" t="s">
        <v>15575</v>
      </c>
      <c r="H8363" s="20" t="s">
        <v>53</v>
      </c>
    </row>
    <row r="8364" customFormat="false" ht="15.75" hidden="false" customHeight="false" outlineLevel="0" collapsed="false">
      <c r="A8364" s="20" t="s">
        <v>15577</v>
      </c>
      <c r="B8364" s="20" t="s">
        <v>15578</v>
      </c>
      <c r="C8364" s="20" t="s">
        <v>854</v>
      </c>
      <c r="H8364" s="20" t="s">
        <v>53</v>
      </c>
    </row>
    <row r="8365" customFormat="false" ht="15.75" hidden="false" customHeight="false" outlineLevel="0" collapsed="false">
      <c r="A8365" s="20" t="s">
        <v>15579</v>
      </c>
      <c r="B8365" s="20" t="s">
        <v>15578</v>
      </c>
      <c r="C8365" s="20" t="s">
        <v>854</v>
      </c>
      <c r="H8365" s="20" t="s">
        <v>53</v>
      </c>
    </row>
    <row r="8366" customFormat="false" ht="15.75" hidden="false" customHeight="false" outlineLevel="0" collapsed="false">
      <c r="A8366" s="20" t="s">
        <v>15580</v>
      </c>
      <c r="B8366" s="20" t="s">
        <v>15581</v>
      </c>
      <c r="C8366" s="20" t="s">
        <v>854</v>
      </c>
      <c r="H8366" s="20" t="s">
        <v>53</v>
      </c>
    </row>
    <row r="8367" customFormat="false" ht="15.75" hidden="false" customHeight="false" outlineLevel="0" collapsed="false">
      <c r="A8367" s="20" t="s">
        <v>15582</v>
      </c>
      <c r="B8367" s="20" t="s">
        <v>15581</v>
      </c>
      <c r="C8367" s="20" t="s">
        <v>854</v>
      </c>
      <c r="H8367" s="20" t="s">
        <v>53</v>
      </c>
    </row>
    <row r="8368" customFormat="false" ht="15.75" hidden="false" customHeight="false" outlineLevel="0" collapsed="false">
      <c r="A8368" s="20" t="s">
        <v>15583</v>
      </c>
      <c r="B8368" s="20" t="s">
        <v>15584</v>
      </c>
      <c r="C8368" s="20" t="s">
        <v>15585</v>
      </c>
      <c r="H8368" s="20" t="s">
        <v>53</v>
      </c>
    </row>
    <row r="8369" customFormat="false" ht="15.75" hidden="false" customHeight="false" outlineLevel="0" collapsed="false">
      <c r="A8369" s="20" t="s">
        <v>15586</v>
      </c>
      <c r="B8369" s="20" t="s">
        <v>15584</v>
      </c>
      <c r="C8369" s="20" t="s">
        <v>15585</v>
      </c>
      <c r="H8369" s="20" t="s">
        <v>53</v>
      </c>
    </row>
    <row r="8370" customFormat="false" ht="15.75" hidden="false" customHeight="false" outlineLevel="0" collapsed="false">
      <c r="A8370" s="20" t="s">
        <v>15587</v>
      </c>
      <c r="B8370" s="20" t="s">
        <v>15588</v>
      </c>
      <c r="C8370" s="20" t="s">
        <v>15585</v>
      </c>
      <c r="H8370" s="20" t="s">
        <v>53</v>
      </c>
    </row>
    <row r="8371" customFormat="false" ht="15.75" hidden="false" customHeight="false" outlineLevel="0" collapsed="false">
      <c r="A8371" s="20" t="s">
        <v>15589</v>
      </c>
      <c r="B8371" s="20" t="s">
        <v>15588</v>
      </c>
      <c r="C8371" s="20" t="s">
        <v>15585</v>
      </c>
      <c r="H8371" s="20" t="s">
        <v>53</v>
      </c>
    </row>
    <row r="8372" customFormat="false" ht="15.75" hidden="false" customHeight="false" outlineLevel="0" collapsed="false">
      <c r="A8372" s="20" t="s">
        <v>15590</v>
      </c>
      <c r="B8372" s="20" t="s">
        <v>15591</v>
      </c>
      <c r="C8372" s="20" t="s">
        <v>15592</v>
      </c>
      <c r="H8372" s="20" t="s">
        <v>53</v>
      </c>
    </row>
    <row r="8373" customFormat="false" ht="15.75" hidden="false" customHeight="false" outlineLevel="0" collapsed="false">
      <c r="A8373" s="20" t="s">
        <v>15593</v>
      </c>
      <c r="B8373" s="20" t="s">
        <v>15591</v>
      </c>
      <c r="C8373" s="20" t="s">
        <v>15592</v>
      </c>
      <c r="H8373" s="20" t="s">
        <v>53</v>
      </c>
    </row>
    <row r="8374" customFormat="false" ht="15.75" hidden="false" customHeight="false" outlineLevel="0" collapsed="false">
      <c r="A8374" s="20" t="s">
        <v>15594</v>
      </c>
      <c r="B8374" s="20" t="s">
        <v>15595</v>
      </c>
      <c r="H8374" s="20" t="s">
        <v>53</v>
      </c>
    </row>
    <row r="8375" customFormat="false" ht="15.75" hidden="false" customHeight="false" outlineLevel="0" collapsed="false">
      <c r="A8375" s="20" t="s">
        <v>15596</v>
      </c>
      <c r="B8375" s="20" t="s">
        <v>15595</v>
      </c>
      <c r="H8375" s="20" t="s">
        <v>53</v>
      </c>
    </row>
    <row r="8376" customFormat="false" ht="15.75" hidden="false" customHeight="false" outlineLevel="0" collapsed="false">
      <c r="A8376" s="20" t="s">
        <v>15597</v>
      </c>
      <c r="B8376" s="20" t="s">
        <v>15598</v>
      </c>
      <c r="H8376" s="20" t="s">
        <v>53</v>
      </c>
    </row>
    <row r="8377" customFormat="false" ht="15.75" hidden="false" customHeight="false" outlineLevel="0" collapsed="false">
      <c r="A8377" s="20" t="s">
        <v>15599</v>
      </c>
      <c r="B8377" s="20" t="s">
        <v>15598</v>
      </c>
      <c r="H8377" s="20" t="s">
        <v>53</v>
      </c>
    </row>
    <row r="8378" customFormat="false" ht="15.75" hidden="false" customHeight="false" outlineLevel="0" collapsed="false">
      <c r="A8378" s="20" t="s">
        <v>15600</v>
      </c>
      <c r="B8378" s="20" t="s">
        <v>15601</v>
      </c>
      <c r="H8378" s="20" t="s">
        <v>53</v>
      </c>
    </row>
    <row r="8379" customFormat="false" ht="15.75" hidden="false" customHeight="false" outlineLevel="0" collapsed="false">
      <c r="A8379" s="20" t="s">
        <v>15602</v>
      </c>
      <c r="B8379" s="20" t="s">
        <v>15601</v>
      </c>
      <c r="H8379" s="20" t="s">
        <v>53</v>
      </c>
    </row>
    <row r="8380" customFormat="false" ht="15.75" hidden="false" customHeight="false" outlineLevel="0" collapsed="false">
      <c r="A8380" s="20" t="s">
        <v>15603</v>
      </c>
      <c r="B8380" s="20" t="s">
        <v>15604</v>
      </c>
      <c r="H8380" s="20" t="s">
        <v>53</v>
      </c>
    </row>
    <row r="8381" customFormat="false" ht="15.75" hidden="false" customHeight="false" outlineLevel="0" collapsed="false">
      <c r="A8381" s="20" t="s">
        <v>15605</v>
      </c>
      <c r="B8381" s="20" t="s">
        <v>15604</v>
      </c>
      <c r="H8381" s="20" t="s">
        <v>53</v>
      </c>
    </row>
    <row r="8382" customFormat="false" ht="15.75" hidden="false" customHeight="false" outlineLevel="0" collapsed="false">
      <c r="A8382" s="20" t="s">
        <v>15606</v>
      </c>
      <c r="B8382" s="20" t="s">
        <v>15607</v>
      </c>
      <c r="C8382" s="20" t="s">
        <v>15585</v>
      </c>
      <c r="H8382" s="20" t="s">
        <v>53</v>
      </c>
    </row>
    <row r="8383" customFormat="false" ht="15.75" hidden="false" customHeight="false" outlineLevel="0" collapsed="false">
      <c r="A8383" s="20" t="s">
        <v>15608</v>
      </c>
      <c r="B8383" s="20" t="s">
        <v>15607</v>
      </c>
      <c r="C8383" s="20" t="s">
        <v>15585</v>
      </c>
      <c r="H8383" s="20" t="s">
        <v>53</v>
      </c>
    </row>
    <row r="8384" customFormat="false" ht="15.75" hidden="false" customHeight="false" outlineLevel="0" collapsed="false">
      <c r="A8384" s="20" t="s">
        <v>15609</v>
      </c>
      <c r="B8384" s="20" t="s">
        <v>15610</v>
      </c>
      <c r="C8384" s="20" t="s">
        <v>15585</v>
      </c>
      <c r="H8384" s="20" t="s">
        <v>53</v>
      </c>
    </row>
    <row r="8385" customFormat="false" ht="15.75" hidden="false" customHeight="false" outlineLevel="0" collapsed="false">
      <c r="A8385" s="20" t="s">
        <v>15611</v>
      </c>
      <c r="B8385" s="20" t="s">
        <v>15610</v>
      </c>
      <c r="C8385" s="20" t="s">
        <v>15585</v>
      </c>
      <c r="H8385" s="20" t="s">
        <v>53</v>
      </c>
    </row>
    <row r="8386" customFormat="false" ht="15.75" hidden="false" customHeight="false" outlineLevel="0" collapsed="false">
      <c r="A8386" s="20" t="s">
        <v>15612</v>
      </c>
      <c r="B8386" s="20" t="s">
        <v>15613</v>
      </c>
      <c r="C8386" s="20" t="s">
        <v>15585</v>
      </c>
      <c r="H8386" s="20" t="s">
        <v>53</v>
      </c>
    </row>
    <row r="8387" customFormat="false" ht="15.75" hidden="false" customHeight="false" outlineLevel="0" collapsed="false">
      <c r="A8387" s="20" t="s">
        <v>15614</v>
      </c>
      <c r="B8387" s="20" t="s">
        <v>15613</v>
      </c>
      <c r="C8387" s="20" t="s">
        <v>15585</v>
      </c>
      <c r="H8387" s="20" t="s">
        <v>53</v>
      </c>
    </row>
    <row r="8388" customFormat="false" ht="15.75" hidden="false" customHeight="false" outlineLevel="0" collapsed="false">
      <c r="A8388" s="20" t="s">
        <v>15615</v>
      </c>
      <c r="B8388" s="20" t="s">
        <v>15616</v>
      </c>
      <c r="C8388" s="20" t="s">
        <v>15585</v>
      </c>
      <c r="H8388" s="20" t="s">
        <v>53</v>
      </c>
    </row>
    <row r="8389" customFormat="false" ht="15.75" hidden="false" customHeight="false" outlineLevel="0" collapsed="false">
      <c r="A8389" s="20" t="s">
        <v>15617</v>
      </c>
      <c r="B8389" s="20" t="s">
        <v>15616</v>
      </c>
      <c r="C8389" s="20" t="s">
        <v>15585</v>
      </c>
      <c r="H8389" s="20" t="s">
        <v>53</v>
      </c>
    </row>
    <row r="8390" customFormat="false" ht="15.75" hidden="false" customHeight="false" outlineLevel="0" collapsed="false">
      <c r="A8390" s="20" t="s">
        <v>15618</v>
      </c>
      <c r="B8390" s="20" t="s">
        <v>15619</v>
      </c>
      <c r="C8390" s="20" t="s">
        <v>15620</v>
      </c>
      <c r="H8390" s="20" t="s">
        <v>53</v>
      </c>
    </row>
    <row r="8391" customFormat="false" ht="15.75" hidden="false" customHeight="false" outlineLevel="0" collapsed="false">
      <c r="A8391" s="20" t="s">
        <v>15621</v>
      </c>
      <c r="B8391" s="20" t="s">
        <v>15619</v>
      </c>
      <c r="C8391" s="20" t="s">
        <v>15620</v>
      </c>
      <c r="H8391" s="20" t="s">
        <v>53</v>
      </c>
    </row>
    <row r="8392" customFormat="false" ht="15.75" hidden="false" customHeight="false" outlineLevel="0" collapsed="false">
      <c r="A8392" s="20" t="s">
        <v>15622</v>
      </c>
      <c r="B8392" s="20" t="s">
        <v>15623</v>
      </c>
      <c r="C8392" s="20" t="s">
        <v>15624</v>
      </c>
      <c r="H8392" s="20" t="s">
        <v>53</v>
      </c>
    </row>
    <row r="8393" customFormat="false" ht="15.75" hidden="false" customHeight="false" outlineLevel="0" collapsed="false">
      <c r="A8393" s="20" t="s">
        <v>15625</v>
      </c>
      <c r="B8393" s="20" t="s">
        <v>15623</v>
      </c>
      <c r="C8393" s="20" t="s">
        <v>15624</v>
      </c>
      <c r="H8393" s="20" t="s">
        <v>53</v>
      </c>
    </row>
    <row r="8394" customFormat="false" ht="15.75" hidden="false" customHeight="false" outlineLevel="0" collapsed="false">
      <c r="A8394" s="20" t="s">
        <v>15626</v>
      </c>
      <c r="B8394" s="20" t="s">
        <v>15627</v>
      </c>
      <c r="C8394" s="20" t="s">
        <v>15624</v>
      </c>
      <c r="H8394" s="20" t="s">
        <v>53</v>
      </c>
    </row>
    <row r="8395" customFormat="false" ht="15.75" hidden="false" customHeight="false" outlineLevel="0" collapsed="false">
      <c r="A8395" s="20" t="s">
        <v>15628</v>
      </c>
      <c r="B8395" s="20" t="s">
        <v>15627</v>
      </c>
      <c r="C8395" s="20" t="s">
        <v>15624</v>
      </c>
      <c r="H8395" s="20" t="s">
        <v>53</v>
      </c>
    </row>
    <row r="8396" customFormat="false" ht="15.75" hidden="false" customHeight="false" outlineLevel="0" collapsed="false">
      <c r="A8396" s="20" t="s">
        <v>15629</v>
      </c>
      <c r="B8396" s="20" t="s">
        <v>15630</v>
      </c>
      <c r="C8396" s="20" t="s">
        <v>15624</v>
      </c>
      <c r="H8396" s="20" t="s">
        <v>53</v>
      </c>
    </row>
    <row r="8397" customFormat="false" ht="15.75" hidden="false" customHeight="false" outlineLevel="0" collapsed="false">
      <c r="A8397" s="20" t="s">
        <v>15631</v>
      </c>
      <c r="B8397" s="20" t="s">
        <v>15630</v>
      </c>
      <c r="C8397" s="20" t="s">
        <v>15624</v>
      </c>
      <c r="H8397" s="20" t="s">
        <v>53</v>
      </c>
    </row>
    <row r="8398" customFormat="false" ht="15.75" hidden="false" customHeight="false" outlineLevel="0" collapsed="false">
      <c r="A8398" s="20" t="s">
        <v>15632</v>
      </c>
      <c r="B8398" s="20" t="s">
        <v>15633</v>
      </c>
      <c r="C8398" s="20" t="s">
        <v>15620</v>
      </c>
      <c r="H8398" s="20" t="s">
        <v>53</v>
      </c>
    </row>
    <row r="8399" customFormat="false" ht="15.75" hidden="false" customHeight="false" outlineLevel="0" collapsed="false">
      <c r="A8399" s="20" t="s">
        <v>15634</v>
      </c>
      <c r="B8399" s="20" t="s">
        <v>15633</v>
      </c>
      <c r="C8399" s="20" t="s">
        <v>15620</v>
      </c>
      <c r="H8399" s="20" t="s">
        <v>53</v>
      </c>
    </row>
    <row r="8400" customFormat="false" ht="15.75" hidden="false" customHeight="false" outlineLevel="0" collapsed="false">
      <c r="A8400" s="20" t="s">
        <v>15635</v>
      </c>
      <c r="B8400" s="20" t="s">
        <v>15636</v>
      </c>
      <c r="H8400" s="20" t="s">
        <v>53</v>
      </c>
    </row>
    <row r="8401" customFormat="false" ht="15.75" hidden="false" customHeight="false" outlineLevel="0" collapsed="false">
      <c r="A8401" s="20" t="s">
        <v>15637</v>
      </c>
      <c r="B8401" s="20" t="s">
        <v>15636</v>
      </c>
      <c r="H8401" s="20" t="s">
        <v>53</v>
      </c>
    </row>
    <row r="8402" customFormat="false" ht="15.75" hidden="false" customHeight="false" outlineLevel="0" collapsed="false">
      <c r="A8402" s="20" t="s">
        <v>15638</v>
      </c>
      <c r="B8402" s="20" t="s">
        <v>15639</v>
      </c>
      <c r="H8402" s="20" t="s">
        <v>53</v>
      </c>
    </row>
    <row r="8403" customFormat="false" ht="15.75" hidden="false" customHeight="false" outlineLevel="0" collapsed="false">
      <c r="A8403" s="20" t="s">
        <v>15640</v>
      </c>
      <c r="B8403" s="20" t="s">
        <v>15639</v>
      </c>
      <c r="H8403" s="20" t="s">
        <v>53</v>
      </c>
    </row>
    <row r="8404" customFormat="false" ht="15.75" hidden="false" customHeight="false" outlineLevel="0" collapsed="false">
      <c r="A8404" s="20" t="s">
        <v>15641</v>
      </c>
      <c r="B8404" s="20" t="s">
        <v>15642</v>
      </c>
      <c r="H8404" s="20" t="s">
        <v>53</v>
      </c>
    </row>
    <row r="8405" customFormat="false" ht="15.75" hidden="false" customHeight="false" outlineLevel="0" collapsed="false">
      <c r="A8405" s="20" t="s">
        <v>15643</v>
      </c>
      <c r="B8405" s="20" t="s">
        <v>15642</v>
      </c>
      <c r="H8405" s="20" t="s">
        <v>53</v>
      </c>
    </row>
    <row r="8406" customFormat="false" ht="15.75" hidden="false" customHeight="false" outlineLevel="0" collapsed="false">
      <c r="A8406" s="20" t="s">
        <v>15644</v>
      </c>
      <c r="B8406" s="20" t="s">
        <v>15645</v>
      </c>
      <c r="H8406" s="20" t="s">
        <v>53</v>
      </c>
    </row>
    <row r="8407" customFormat="false" ht="15.75" hidden="false" customHeight="false" outlineLevel="0" collapsed="false">
      <c r="A8407" s="20" t="s">
        <v>15646</v>
      </c>
      <c r="B8407" s="20" t="s">
        <v>15645</v>
      </c>
      <c r="H8407" s="20" t="s">
        <v>53</v>
      </c>
    </row>
    <row r="8408" customFormat="false" ht="15.75" hidden="false" customHeight="false" outlineLevel="0" collapsed="false">
      <c r="A8408" s="20" t="s">
        <v>15647</v>
      </c>
      <c r="B8408" s="20" t="s">
        <v>15648</v>
      </c>
      <c r="H8408" s="20" t="s">
        <v>53</v>
      </c>
    </row>
    <row r="8409" customFormat="false" ht="15.75" hidden="false" customHeight="false" outlineLevel="0" collapsed="false">
      <c r="A8409" s="20" t="s">
        <v>15649</v>
      </c>
      <c r="B8409" s="20" t="s">
        <v>15648</v>
      </c>
      <c r="H8409" s="20" t="s">
        <v>53</v>
      </c>
    </row>
    <row r="8410" customFormat="false" ht="15.75" hidden="false" customHeight="false" outlineLevel="0" collapsed="false">
      <c r="A8410" s="20" t="s">
        <v>15650</v>
      </c>
      <c r="B8410" s="20" t="s">
        <v>15651</v>
      </c>
      <c r="H8410" s="20" t="s">
        <v>53</v>
      </c>
    </row>
    <row r="8411" customFormat="false" ht="15.75" hidden="false" customHeight="false" outlineLevel="0" collapsed="false">
      <c r="A8411" s="20" t="s">
        <v>15652</v>
      </c>
      <c r="B8411" s="20" t="s">
        <v>15651</v>
      </c>
      <c r="H8411" s="20" t="s">
        <v>53</v>
      </c>
    </row>
    <row r="8412" customFormat="false" ht="15.75" hidden="false" customHeight="false" outlineLevel="0" collapsed="false">
      <c r="A8412" s="20" t="s">
        <v>15653</v>
      </c>
      <c r="B8412" s="20" t="s">
        <v>15654</v>
      </c>
      <c r="H8412" s="20" t="s">
        <v>53</v>
      </c>
    </row>
    <row r="8413" customFormat="false" ht="15.75" hidden="false" customHeight="false" outlineLevel="0" collapsed="false">
      <c r="A8413" s="20" t="s">
        <v>15655</v>
      </c>
      <c r="B8413" s="20" t="s">
        <v>15654</v>
      </c>
      <c r="H8413" s="20" t="s">
        <v>53</v>
      </c>
    </row>
    <row r="8414" customFormat="false" ht="15.75" hidden="false" customHeight="false" outlineLevel="0" collapsed="false">
      <c r="A8414" s="20" t="s">
        <v>15656</v>
      </c>
      <c r="B8414" s="20" t="s">
        <v>15657</v>
      </c>
      <c r="H8414" s="20" t="s">
        <v>53</v>
      </c>
    </row>
    <row r="8415" customFormat="false" ht="15.75" hidden="false" customHeight="false" outlineLevel="0" collapsed="false">
      <c r="A8415" s="20" t="s">
        <v>15658</v>
      </c>
      <c r="B8415" s="20" t="s">
        <v>15657</v>
      </c>
      <c r="H8415" s="20" t="s">
        <v>53</v>
      </c>
    </row>
    <row r="8416" customFormat="false" ht="15.75" hidden="false" customHeight="false" outlineLevel="0" collapsed="false">
      <c r="A8416" s="20" t="s">
        <v>15659</v>
      </c>
      <c r="B8416" s="20" t="s">
        <v>15660</v>
      </c>
      <c r="C8416" s="20" t="s">
        <v>15661</v>
      </c>
      <c r="H8416" s="20" t="s">
        <v>53</v>
      </c>
    </row>
    <row r="8417" customFormat="false" ht="15.75" hidden="false" customHeight="false" outlineLevel="0" collapsed="false">
      <c r="A8417" s="20" t="s">
        <v>15662</v>
      </c>
      <c r="B8417" s="20" t="s">
        <v>15660</v>
      </c>
      <c r="C8417" s="20" t="s">
        <v>15661</v>
      </c>
      <c r="H8417" s="20" t="s">
        <v>53</v>
      </c>
    </row>
    <row r="8418" customFormat="false" ht="15.75" hidden="false" customHeight="false" outlineLevel="0" collapsed="false">
      <c r="A8418" s="20" t="s">
        <v>15663</v>
      </c>
      <c r="B8418" s="20" t="s">
        <v>15664</v>
      </c>
      <c r="C8418" s="20" t="s">
        <v>15661</v>
      </c>
      <c r="H8418" s="20" t="s">
        <v>53</v>
      </c>
    </row>
    <row r="8419" customFormat="false" ht="15.75" hidden="false" customHeight="false" outlineLevel="0" collapsed="false">
      <c r="A8419" s="20" t="s">
        <v>15665</v>
      </c>
      <c r="B8419" s="20" t="s">
        <v>15664</v>
      </c>
      <c r="C8419" s="20" t="s">
        <v>15661</v>
      </c>
      <c r="H8419" s="20" t="s">
        <v>53</v>
      </c>
    </row>
    <row r="8420" customFormat="false" ht="15.75" hidden="false" customHeight="false" outlineLevel="0" collapsed="false">
      <c r="A8420" s="20" t="s">
        <v>15666</v>
      </c>
      <c r="B8420" s="20" t="s">
        <v>15584</v>
      </c>
      <c r="C8420" s="20" t="s">
        <v>15667</v>
      </c>
      <c r="H8420" s="20" t="s">
        <v>53</v>
      </c>
    </row>
    <row r="8421" customFormat="false" ht="15.75" hidden="false" customHeight="false" outlineLevel="0" collapsed="false">
      <c r="A8421" s="20" t="s">
        <v>15668</v>
      </c>
      <c r="B8421" s="20" t="s">
        <v>15584</v>
      </c>
      <c r="C8421" s="20" t="s">
        <v>15667</v>
      </c>
      <c r="H8421" s="20" t="s">
        <v>53</v>
      </c>
    </row>
    <row r="8422" customFormat="false" ht="15.75" hidden="false" customHeight="false" outlineLevel="0" collapsed="false">
      <c r="A8422" s="20" t="s">
        <v>15669</v>
      </c>
      <c r="B8422" s="20" t="s">
        <v>15588</v>
      </c>
      <c r="C8422" s="20" t="s">
        <v>15667</v>
      </c>
      <c r="H8422" s="20" t="s">
        <v>53</v>
      </c>
    </row>
    <row r="8423" customFormat="false" ht="15.75" hidden="false" customHeight="false" outlineLevel="0" collapsed="false">
      <c r="A8423" s="20" t="s">
        <v>15670</v>
      </c>
      <c r="B8423" s="20" t="s">
        <v>15588</v>
      </c>
      <c r="C8423" s="20" t="s">
        <v>15667</v>
      </c>
      <c r="H8423" s="20" t="s">
        <v>53</v>
      </c>
    </row>
    <row r="8424" customFormat="false" ht="15.75" hidden="false" customHeight="false" outlineLevel="0" collapsed="false">
      <c r="A8424" s="20" t="s">
        <v>15671</v>
      </c>
      <c r="B8424" s="20" t="s">
        <v>15591</v>
      </c>
      <c r="C8424" s="20" t="s">
        <v>15672</v>
      </c>
      <c r="H8424" s="20" t="s">
        <v>53</v>
      </c>
    </row>
    <row r="8425" customFormat="false" ht="15.75" hidden="false" customHeight="false" outlineLevel="0" collapsed="false">
      <c r="A8425" s="20" t="s">
        <v>15673</v>
      </c>
      <c r="B8425" s="20" t="s">
        <v>15591</v>
      </c>
      <c r="C8425" s="20" t="s">
        <v>15672</v>
      </c>
      <c r="H8425" s="20" t="s">
        <v>53</v>
      </c>
    </row>
    <row r="8426" customFormat="false" ht="15.75" hidden="false" customHeight="false" outlineLevel="0" collapsed="false">
      <c r="A8426" s="20" t="s">
        <v>15674</v>
      </c>
      <c r="B8426" s="20" t="s">
        <v>15675</v>
      </c>
      <c r="C8426" s="20" t="s">
        <v>15676</v>
      </c>
      <c r="H8426" s="20" t="s">
        <v>53</v>
      </c>
    </row>
    <row r="8427" customFormat="false" ht="15.75" hidden="false" customHeight="false" outlineLevel="0" collapsed="false">
      <c r="A8427" s="20" t="s">
        <v>15677</v>
      </c>
      <c r="B8427" s="20" t="s">
        <v>15675</v>
      </c>
      <c r="C8427" s="20" t="s">
        <v>15676</v>
      </c>
      <c r="H8427" s="20" t="s">
        <v>53</v>
      </c>
    </row>
    <row r="8428" customFormat="false" ht="15.75" hidden="false" customHeight="false" outlineLevel="0" collapsed="false">
      <c r="A8428" s="20" t="s">
        <v>15678</v>
      </c>
      <c r="B8428" s="20" t="s">
        <v>15675</v>
      </c>
      <c r="C8428" s="20" t="s">
        <v>15679</v>
      </c>
      <c r="H8428" s="20" t="s">
        <v>53</v>
      </c>
    </row>
    <row r="8429" customFormat="false" ht="15.75" hidden="false" customHeight="false" outlineLevel="0" collapsed="false">
      <c r="A8429" s="20" t="s">
        <v>15680</v>
      </c>
      <c r="B8429" s="20" t="s">
        <v>15675</v>
      </c>
      <c r="C8429" s="20" t="s">
        <v>15679</v>
      </c>
      <c r="H8429" s="20" t="s">
        <v>53</v>
      </c>
    </row>
    <row r="8430" customFormat="false" ht="15.75" hidden="false" customHeight="false" outlineLevel="0" collapsed="false">
      <c r="A8430" s="20" t="s">
        <v>15681</v>
      </c>
      <c r="B8430" s="20" t="s">
        <v>15675</v>
      </c>
      <c r="C8430" s="20" t="s">
        <v>15682</v>
      </c>
      <c r="H8430" s="20" t="s">
        <v>53</v>
      </c>
    </row>
    <row r="8431" customFormat="false" ht="15.75" hidden="false" customHeight="false" outlineLevel="0" collapsed="false">
      <c r="A8431" s="20" t="s">
        <v>15683</v>
      </c>
      <c r="B8431" s="20" t="s">
        <v>15675</v>
      </c>
      <c r="C8431" s="20" t="s">
        <v>15682</v>
      </c>
      <c r="H8431" s="20" t="s">
        <v>53</v>
      </c>
    </row>
    <row r="8432" customFormat="false" ht="15.75" hidden="false" customHeight="false" outlineLevel="0" collapsed="false">
      <c r="A8432" s="20" t="s">
        <v>15684</v>
      </c>
      <c r="B8432" s="20" t="s">
        <v>15685</v>
      </c>
      <c r="H8432" s="20" t="s">
        <v>53</v>
      </c>
    </row>
    <row r="8433" customFormat="false" ht="15.75" hidden="false" customHeight="false" outlineLevel="0" collapsed="false">
      <c r="A8433" s="20" t="s">
        <v>15686</v>
      </c>
      <c r="B8433" s="20" t="s">
        <v>15685</v>
      </c>
      <c r="H8433" s="20" t="s">
        <v>53</v>
      </c>
    </row>
    <row r="8434" customFormat="false" ht="15.75" hidden="false" customHeight="false" outlineLevel="0" collapsed="false">
      <c r="A8434" s="20" t="s">
        <v>15687</v>
      </c>
      <c r="B8434" s="20" t="s">
        <v>15688</v>
      </c>
      <c r="H8434" s="20" t="s">
        <v>53</v>
      </c>
    </row>
    <row r="8435" customFormat="false" ht="15.75" hidden="false" customHeight="false" outlineLevel="0" collapsed="false">
      <c r="A8435" s="20" t="s">
        <v>15689</v>
      </c>
      <c r="B8435" s="20" t="s">
        <v>15688</v>
      </c>
      <c r="H8435" s="20" t="s">
        <v>53</v>
      </c>
    </row>
    <row r="8436" customFormat="false" ht="15.75" hidden="false" customHeight="false" outlineLevel="0" collapsed="false">
      <c r="A8436" s="20" t="s">
        <v>15690</v>
      </c>
      <c r="B8436" s="20" t="s">
        <v>15691</v>
      </c>
      <c r="H8436" s="20" t="s">
        <v>53</v>
      </c>
    </row>
    <row r="8437" customFormat="false" ht="15.75" hidden="false" customHeight="false" outlineLevel="0" collapsed="false">
      <c r="A8437" s="20" t="s">
        <v>15692</v>
      </c>
      <c r="B8437" s="20" t="s">
        <v>15691</v>
      </c>
      <c r="H8437" s="20" t="s">
        <v>53</v>
      </c>
    </row>
    <row r="8438" customFormat="false" ht="15.75" hidden="false" customHeight="false" outlineLevel="0" collapsed="false">
      <c r="A8438" s="20" t="s">
        <v>15693</v>
      </c>
      <c r="B8438" s="20" t="s">
        <v>15694</v>
      </c>
      <c r="H8438" s="20" t="s">
        <v>53</v>
      </c>
    </row>
    <row r="8439" customFormat="false" ht="15.75" hidden="false" customHeight="false" outlineLevel="0" collapsed="false">
      <c r="A8439" s="20" t="s">
        <v>15695</v>
      </c>
      <c r="B8439" s="20" t="s">
        <v>15694</v>
      </c>
      <c r="H8439" s="20" t="s">
        <v>53</v>
      </c>
    </row>
    <row r="8440" customFormat="false" ht="15.75" hidden="false" customHeight="false" outlineLevel="0" collapsed="false">
      <c r="A8440" s="20" t="s">
        <v>15696</v>
      </c>
      <c r="B8440" s="20" t="s">
        <v>15607</v>
      </c>
      <c r="C8440" s="20" t="s">
        <v>15667</v>
      </c>
      <c r="H8440" s="20" t="s">
        <v>53</v>
      </c>
    </row>
    <row r="8441" customFormat="false" ht="15.75" hidden="false" customHeight="false" outlineLevel="0" collapsed="false">
      <c r="A8441" s="20" t="s">
        <v>15697</v>
      </c>
      <c r="B8441" s="20" t="s">
        <v>15607</v>
      </c>
      <c r="C8441" s="20" t="s">
        <v>15667</v>
      </c>
      <c r="H8441" s="20" t="s">
        <v>53</v>
      </c>
    </row>
    <row r="8442" customFormat="false" ht="15.75" hidden="false" customHeight="false" outlineLevel="0" collapsed="false">
      <c r="A8442" s="20" t="s">
        <v>15698</v>
      </c>
      <c r="B8442" s="20" t="s">
        <v>15610</v>
      </c>
      <c r="C8442" s="20" t="s">
        <v>15667</v>
      </c>
      <c r="H8442" s="20" t="s">
        <v>53</v>
      </c>
    </row>
    <row r="8443" customFormat="false" ht="15.75" hidden="false" customHeight="false" outlineLevel="0" collapsed="false">
      <c r="A8443" s="20" t="s">
        <v>15699</v>
      </c>
      <c r="B8443" s="20" t="s">
        <v>15610</v>
      </c>
      <c r="C8443" s="20" t="s">
        <v>15667</v>
      </c>
      <c r="H8443" s="20" t="s">
        <v>53</v>
      </c>
    </row>
    <row r="8444" customFormat="false" ht="15.75" hidden="false" customHeight="false" outlineLevel="0" collapsed="false">
      <c r="A8444" s="20" t="s">
        <v>15700</v>
      </c>
      <c r="B8444" s="20" t="s">
        <v>15613</v>
      </c>
      <c r="C8444" s="20" t="s">
        <v>15667</v>
      </c>
      <c r="H8444" s="20" t="s">
        <v>53</v>
      </c>
    </row>
    <row r="8445" customFormat="false" ht="15.75" hidden="false" customHeight="false" outlineLevel="0" collapsed="false">
      <c r="A8445" s="20" t="s">
        <v>15701</v>
      </c>
      <c r="B8445" s="20" t="s">
        <v>15613</v>
      </c>
      <c r="C8445" s="20" t="s">
        <v>15667</v>
      </c>
      <c r="H8445" s="20" t="s">
        <v>53</v>
      </c>
    </row>
    <row r="8446" customFormat="false" ht="15.75" hidden="false" customHeight="false" outlineLevel="0" collapsed="false">
      <c r="A8446" s="20" t="s">
        <v>15702</v>
      </c>
      <c r="B8446" s="20" t="s">
        <v>15616</v>
      </c>
      <c r="C8446" s="20" t="s">
        <v>15667</v>
      </c>
      <c r="H8446" s="20" t="s">
        <v>53</v>
      </c>
    </row>
    <row r="8447" customFormat="false" ht="15.75" hidden="false" customHeight="false" outlineLevel="0" collapsed="false">
      <c r="A8447" s="20" t="s">
        <v>15703</v>
      </c>
      <c r="B8447" s="20" t="s">
        <v>15616</v>
      </c>
      <c r="C8447" s="20" t="s">
        <v>15667</v>
      </c>
      <c r="H8447" s="20" t="s">
        <v>53</v>
      </c>
    </row>
    <row r="8448" customFormat="false" ht="15.75" hidden="false" customHeight="false" outlineLevel="0" collapsed="false">
      <c r="A8448" s="20" t="s">
        <v>15704</v>
      </c>
      <c r="B8448" s="20" t="s">
        <v>15705</v>
      </c>
      <c r="C8448" s="20" t="s">
        <v>15706</v>
      </c>
      <c r="H8448" s="20" t="s">
        <v>53</v>
      </c>
    </row>
    <row r="8449" customFormat="false" ht="15.75" hidden="false" customHeight="false" outlineLevel="0" collapsed="false">
      <c r="A8449" s="20" t="s">
        <v>15707</v>
      </c>
      <c r="B8449" s="20" t="s">
        <v>15705</v>
      </c>
      <c r="C8449" s="20" t="s">
        <v>15706</v>
      </c>
      <c r="H8449" s="20" t="s">
        <v>53</v>
      </c>
    </row>
    <row r="8450" customFormat="false" ht="15.75" hidden="false" customHeight="false" outlineLevel="0" collapsed="false">
      <c r="A8450" s="20" t="s">
        <v>15708</v>
      </c>
      <c r="B8450" s="20" t="s">
        <v>15623</v>
      </c>
      <c r="C8450" s="20" t="s">
        <v>15709</v>
      </c>
      <c r="H8450" s="20" t="s">
        <v>53</v>
      </c>
    </row>
    <row r="8451" customFormat="false" ht="15.75" hidden="false" customHeight="false" outlineLevel="0" collapsed="false">
      <c r="A8451" s="20" t="s">
        <v>15710</v>
      </c>
      <c r="B8451" s="20" t="s">
        <v>15623</v>
      </c>
      <c r="C8451" s="20" t="s">
        <v>15709</v>
      </c>
      <c r="H8451" s="20" t="s">
        <v>53</v>
      </c>
    </row>
    <row r="8452" customFormat="false" ht="15.75" hidden="false" customHeight="false" outlineLevel="0" collapsed="false">
      <c r="A8452" s="20" t="s">
        <v>15711</v>
      </c>
      <c r="B8452" s="20" t="s">
        <v>15627</v>
      </c>
      <c r="C8452" s="20" t="s">
        <v>15709</v>
      </c>
      <c r="H8452" s="20" t="s">
        <v>53</v>
      </c>
    </row>
    <row r="8453" customFormat="false" ht="15.75" hidden="false" customHeight="false" outlineLevel="0" collapsed="false">
      <c r="A8453" s="20" t="s">
        <v>15712</v>
      </c>
      <c r="B8453" s="20" t="s">
        <v>15627</v>
      </c>
      <c r="C8453" s="20" t="s">
        <v>15709</v>
      </c>
      <c r="H8453" s="20" t="s">
        <v>53</v>
      </c>
    </row>
    <row r="8454" customFormat="false" ht="15.75" hidden="false" customHeight="false" outlineLevel="0" collapsed="false">
      <c r="A8454" s="20" t="s">
        <v>15713</v>
      </c>
      <c r="B8454" s="20" t="s">
        <v>15630</v>
      </c>
      <c r="C8454" s="20" t="s">
        <v>15709</v>
      </c>
      <c r="H8454" s="20" t="s">
        <v>53</v>
      </c>
    </row>
    <row r="8455" customFormat="false" ht="15.75" hidden="false" customHeight="false" outlineLevel="0" collapsed="false">
      <c r="A8455" s="20" t="s">
        <v>15714</v>
      </c>
      <c r="B8455" s="20" t="s">
        <v>15630</v>
      </c>
      <c r="C8455" s="20" t="s">
        <v>15709</v>
      </c>
      <c r="H8455" s="20" t="s">
        <v>53</v>
      </c>
    </row>
    <row r="8456" customFormat="false" ht="15.75" hidden="false" customHeight="false" outlineLevel="0" collapsed="false">
      <c r="A8456" s="20" t="s">
        <v>15715</v>
      </c>
      <c r="B8456" s="20" t="s">
        <v>15716</v>
      </c>
      <c r="C8456" s="20" t="s">
        <v>15717</v>
      </c>
      <c r="H8456" s="20" t="s">
        <v>53</v>
      </c>
    </row>
    <row r="8457" customFormat="false" ht="15.75" hidden="false" customHeight="false" outlineLevel="0" collapsed="false">
      <c r="A8457" s="20" t="s">
        <v>15718</v>
      </c>
      <c r="B8457" s="20" t="s">
        <v>15716</v>
      </c>
      <c r="C8457" s="20" t="s">
        <v>15717</v>
      </c>
      <c r="H8457" s="20" t="s">
        <v>53</v>
      </c>
    </row>
    <row r="8458" customFormat="false" ht="15.75" hidden="false" customHeight="false" outlineLevel="0" collapsed="false">
      <c r="A8458" s="20" t="s">
        <v>15719</v>
      </c>
      <c r="B8458" s="20" t="s">
        <v>15720</v>
      </c>
      <c r="C8458" s="20" t="s">
        <v>3747</v>
      </c>
      <c r="H8458" s="20" t="s">
        <v>53</v>
      </c>
    </row>
    <row r="8459" customFormat="false" ht="15.75" hidden="false" customHeight="false" outlineLevel="0" collapsed="false">
      <c r="A8459" s="20" t="s">
        <v>15721</v>
      </c>
      <c r="B8459" s="20" t="s">
        <v>15720</v>
      </c>
      <c r="C8459" s="20" t="s">
        <v>3747</v>
      </c>
      <c r="H8459" s="20" t="s">
        <v>53</v>
      </c>
    </row>
    <row r="8460" customFormat="false" ht="15.75" hidden="false" customHeight="false" outlineLevel="0" collapsed="false">
      <c r="A8460" s="20" t="s">
        <v>15722</v>
      </c>
      <c r="B8460" s="20" t="s">
        <v>15723</v>
      </c>
      <c r="C8460" s="20" t="s">
        <v>15724</v>
      </c>
      <c r="D8460" s="20" t="s">
        <v>15725</v>
      </c>
      <c r="E8460" s="20" t="s">
        <v>15726</v>
      </c>
      <c r="F8460" s="20" t="s">
        <v>15727</v>
      </c>
      <c r="H8460" s="20" t="s">
        <v>53</v>
      </c>
    </row>
    <row r="8461" customFormat="false" ht="15.75" hidden="false" customHeight="false" outlineLevel="0" collapsed="false">
      <c r="A8461" s="20" t="s">
        <v>15728</v>
      </c>
      <c r="B8461" s="20" t="s">
        <v>15723</v>
      </c>
      <c r="C8461" s="20" t="s">
        <v>15724</v>
      </c>
      <c r="D8461" s="20" t="s">
        <v>15725</v>
      </c>
      <c r="E8461" s="20" t="s">
        <v>15726</v>
      </c>
      <c r="F8461" s="20" t="s">
        <v>15727</v>
      </c>
      <c r="H8461" s="20" t="s">
        <v>53</v>
      </c>
    </row>
    <row r="8462" customFormat="false" ht="15.75" hidden="false" customHeight="false" outlineLevel="0" collapsed="false">
      <c r="A8462" s="20" t="s">
        <v>15729</v>
      </c>
      <c r="B8462" s="20" t="s">
        <v>15730</v>
      </c>
      <c r="C8462" s="20" t="s">
        <v>15731</v>
      </c>
      <c r="D8462" s="20" t="s">
        <v>15732</v>
      </c>
      <c r="H8462" s="20" t="s">
        <v>53</v>
      </c>
    </row>
    <row r="8463" customFormat="false" ht="15.75" hidden="false" customHeight="false" outlineLevel="0" collapsed="false">
      <c r="A8463" s="20" t="s">
        <v>15733</v>
      </c>
      <c r="B8463" s="20" t="s">
        <v>15730</v>
      </c>
      <c r="C8463" s="20" t="s">
        <v>15731</v>
      </c>
      <c r="D8463" s="20" t="s">
        <v>15732</v>
      </c>
      <c r="H8463" s="20" t="s">
        <v>53</v>
      </c>
    </row>
    <row r="8464" customFormat="false" ht="15.75" hidden="false" customHeight="false" outlineLevel="0" collapsed="false">
      <c r="A8464" s="20" t="s">
        <v>15734</v>
      </c>
      <c r="B8464" s="20" t="s">
        <v>15735</v>
      </c>
      <c r="C8464" s="20" t="s">
        <v>15736</v>
      </c>
      <c r="D8464" s="20" t="s">
        <v>15737</v>
      </c>
      <c r="H8464" s="20" t="s">
        <v>5894</v>
      </c>
    </row>
    <row r="8465" customFormat="false" ht="15.75" hidden="false" customHeight="false" outlineLevel="0" collapsed="false">
      <c r="A8465" s="20" t="s">
        <v>15738</v>
      </c>
      <c r="B8465" s="20" t="s">
        <v>15735</v>
      </c>
      <c r="C8465" s="20" t="s">
        <v>15736</v>
      </c>
      <c r="D8465" s="20" t="s">
        <v>15737</v>
      </c>
      <c r="H8465" s="20" t="s">
        <v>5894</v>
      </c>
    </row>
    <row r="8466" customFormat="false" ht="15.75" hidden="false" customHeight="false" outlineLevel="0" collapsed="false">
      <c r="A8466" s="20" t="s">
        <v>15739</v>
      </c>
      <c r="B8466" s="20" t="s">
        <v>15740</v>
      </c>
      <c r="C8466" s="20" t="s">
        <v>15741</v>
      </c>
      <c r="D8466" s="20" t="s">
        <v>15742</v>
      </c>
      <c r="H8466" s="20" t="s">
        <v>5894</v>
      </c>
    </row>
    <row r="8467" customFormat="false" ht="15.75" hidden="false" customHeight="false" outlineLevel="0" collapsed="false">
      <c r="A8467" s="20" t="s">
        <v>15743</v>
      </c>
      <c r="B8467" s="20" t="s">
        <v>15740</v>
      </c>
      <c r="C8467" s="20" t="s">
        <v>15741</v>
      </c>
      <c r="D8467" s="20" t="s">
        <v>15742</v>
      </c>
      <c r="H8467" s="20" t="s">
        <v>5894</v>
      </c>
    </row>
    <row r="8468" customFormat="false" ht="15.75" hidden="false" customHeight="false" outlineLevel="0" collapsed="false">
      <c r="A8468" s="20" t="s">
        <v>15744</v>
      </c>
      <c r="B8468" s="20" t="s">
        <v>15745</v>
      </c>
      <c r="C8468" s="20" t="s">
        <v>15746</v>
      </c>
      <c r="D8468" s="20" t="s">
        <v>15747</v>
      </c>
      <c r="H8468" s="20" t="s">
        <v>5894</v>
      </c>
    </row>
    <row r="8469" customFormat="false" ht="15.75" hidden="false" customHeight="false" outlineLevel="0" collapsed="false">
      <c r="A8469" s="20" t="s">
        <v>15748</v>
      </c>
      <c r="B8469" s="20" t="s">
        <v>15745</v>
      </c>
      <c r="C8469" s="20" t="s">
        <v>15746</v>
      </c>
      <c r="D8469" s="20" t="s">
        <v>15747</v>
      </c>
      <c r="H8469" s="20" t="s">
        <v>5894</v>
      </c>
    </row>
    <row r="8470" customFormat="false" ht="15.75" hidden="false" customHeight="false" outlineLevel="0" collapsed="false">
      <c r="A8470" s="20" t="s">
        <v>15749</v>
      </c>
      <c r="B8470" s="20" t="s">
        <v>15740</v>
      </c>
      <c r="C8470" s="20" t="s">
        <v>15750</v>
      </c>
      <c r="D8470" s="20" t="s">
        <v>15751</v>
      </c>
      <c r="H8470" s="20" t="s">
        <v>5894</v>
      </c>
    </row>
    <row r="8471" customFormat="false" ht="15.75" hidden="false" customHeight="false" outlineLevel="0" collapsed="false">
      <c r="A8471" s="20" t="s">
        <v>15752</v>
      </c>
      <c r="B8471" s="20" t="s">
        <v>15740</v>
      </c>
      <c r="C8471" s="20" t="s">
        <v>15750</v>
      </c>
      <c r="D8471" s="20" t="s">
        <v>15751</v>
      </c>
      <c r="H8471" s="20" t="s">
        <v>5894</v>
      </c>
    </row>
    <row r="8472" customFormat="false" ht="15.75" hidden="false" customHeight="false" outlineLevel="0" collapsed="false">
      <c r="A8472" s="20" t="s">
        <v>15753</v>
      </c>
      <c r="B8472" s="20" t="s">
        <v>15754</v>
      </c>
      <c r="C8472" s="20" t="s">
        <v>15755</v>
      </c>
      <c r="H8472" s="20" t="s">
        <v>53</v>
      </c>
    </row>
    <row r="8473" customFormat="false" ht="15.75" hidden="false" customHeight="false" outlineLevel="0" collapsed="false">
      <c r="A8473" s="20" t="s">
        <v>15756</v>
      </c>
      <c r="B8473" s="20" t="s">
        <v>15754</v>
      </c>
      <c r="C8473" s="20" t="s">
        <v>15755</v>
      </c>
      <c r="H8473" s="20" t="s">
        <v>53</v>
      </c>
    </row>
    <row r="8474" customFormat="false" ht="15.75" hidden="false" customHeight="false" outlineLevel="0" collapsed="false">
      <c r="A8474" s="20" t="s">
        <v>15757</v>
      </c>
      <c r="B8474" s="20" t="s">
        <v>15758</v>
      </c>
      <c r="C8474" s="20" t="s">
        <v>15759</v>
      </c>
      <c r="H8474" s="20" t="s">
        <v>53</v>
      </c>
    </row>
    <row r="8475" customFormat="false" ht="15.75" hidden="false" customHeight="false" outlineLevel="0" collapsed="false">
      <c r="A8475" s="20" t="s">
        <v>15760</v>
      </c>
      <c r="B8475" s="20" t="s">
        <v>15758</v>
      </c>
      <c r="C8475" s="20" t="s">
        <v>15759</v>
      </c>
      <c r="H8475" s="20" t="s">
        <v>53</v>
      </c>
    </row>
    <row r="8476" customFormat="false" ht="15.75" hidden="false" customHeight="false" outlineLevel="0" collapsed="false">
      <c r="A8476" s="20" t="s">
        <v>15761</v>
      </c>
      <c r="B8476" s="20" t="s">
        <v>15762</v>
      </c>
      <c r="C8476" s="20" t="s">
        <v>15763</v>
      </c>
      <c r="H8476" s="20" t="s">
        <v>53</v>
      </c>
    </row>
    <row r="8477" customFormat="false" ht="15.75" hidden="false" customHeight="false" outlineLevel="0" collapsed="false">
      <c r="A8477" s="20" t="s">
        <v>15764</v>
      </c>
      <c r="B8477" s="20" t="s">
        <v>15762</v>
      </c>
      <c r="C8477" s="20" t="s">
        <v>15763</v>
      </c>
      <c r="H8477" s="20" t="s">
        <v>53</v>
      </c>
    </row>
    <row r="8478" customFormat="false" ht="15.75" hidden="false" customHeight="false" outlineLevel="0" collapsed="false">
      <c r="A8478" s="20" t="s">
        <v>15765</v>
      </c>
      <c r="B8478" s="20" t="s">
        <v>15766</v>
      </c>
      <c r="C8478" s="20" t="s">
        <v>15767</v>
      </c>
      <c r="H8478" s="20" t="s">
        <v>53</v>
      </c>
    </row>
    <row r="8479" customFormat="false" ht="15.75" hidden="false" customHeight="false" outlineLevel="0" collapsed="false">
      <c r="A8479" s="20" t="s">
        <v>15768</v>
      </c>
      <c r="B8479" s="20" t="s">
        <v>15766</v>
      </c>
      <c r="C8479" s="20" t="s">
        <v>15767</v>
      </c>
      <c r="H8479" s="20" t="s">
        <v>53</v>
      </c>
    </row>
    <row r="8480" customFormat="false" ht="15.75" hidden="false" customHeight="false" outlineLevel="0" collapsed="false">
      <c r="A8480" s="20" t="s">
        <v>15769</v>
      </c>
      <c r="B8480" s="20" t="s">
        <v>15770</v>
      </c>
      <c r="C8480" s="20" t="s">
        <v>15771</v>
      </c>
      <c r="D8480" s="20" t="s">
        <v>15772</v>
      </c>
      <c r="H8480" s="20" t="s">
        <v>53</v>
      </c>
    </row>
    <row r="8481" customFormat="false" ht="15.75" hidden="false" customHeight="false" outlineLevel="0" collapsed="false">
      <c r="A8481" s="20" t="s">
        <v>15773</v>
      </c>
      <c r="B8481" s="20" t="s">
        <v>15770</v>
      </c>
      <c r="C8481" s="20" t="s">
        <v>15771</v>
      </c>
      <c r="D8481" s="20" t="s">
        <v>15772</v>
      </c>
      <c r="H8481" s="20" t="s">
        <v>53</v>
      </c>
    </row>
    <row r="8482" customFormat="false" ht="15.75" hidden="false" customHeight="false" outlineLevel="0" collapsed="false">
      <c r="A8482" s="20" t="s">
        <v>15774</v>
      </c>
      <c r="B8482" s="20" t="s">
        <v>15775</v>
      </c>
      <c r="C8482" s="20" t="s">
        <v>15776</v>
      </c>
      <c r="H8482" s="20" t="s">
        <v>53</v>
      </c>
    </row>
    <row r="8483" customFormat="false" ht="15.75" hidden="false" customHeight="false" outlineLevel="0" collapsed="false">
      <c r="A8483" s="20" t="s">
        <v>15777</v>
      </c>
      <c r="B8483" s="20" t="s">
        <v>15775</v>
      </c>
      <c r="C8483" s="20" t="s">
        <v>15776</v>
      </c>
      <c r="H8483" s="20" t="s">
        <v>53</v>
      </c>
    </row>
    <row r="8484" customFormat="false" ht="15.75" hidden="false" customHeight="false" outlineLevel="0" collapsed="false">
      <c r="A8484" s="20" t="s">
        <v>15778</v>
      </c>
      <c r="B8484" s="20" t="s">
        <v>15779</v>
      </c>
      <c r="C8484" s="20" t="s">
        <v>15780</v>
      </c>
      <c r="H8484" s="20" t="s">
        <v>53</v>
      </c>
    </row>
    <row r="8485" customFormat="false" ht="15.75" hidden="false" customHeight="false" outlineLevel="0" collapsed="false">
      <c r="A8485" s="20" t="s">
        <v>15781</v>
      </c>
      <c r="B8485" s="20" t="s">
        <v>15779</v>
      </c>
      <c r="C8485" s="20" t="s">
        <v>15780</v>
      </c>
      <c r="H8485" s="20" t="s">
        <v>53</v>
      </c>
    </row>
    <row r="8486" customFormat="false" ht="15.75" hidden="false" customHeight="false" outlineLevel="0" collapsed="false">
      <c r="A8486" s="20" t="s">
        <v>15782</v>
      </c>
      <c r="B8486" s="20" t="s">
        <v>15783</v>
      </c>
      <c r="C8486" s="20" t="s">
        <v>15784</v>
      </c>
      <c r="H8486" s="20" t="s">
        <v>53</v>
      </c>
    </row>
    <row r="8487" customFormat="false" ht="15.75" hidden="false" customHeight="false" outlineLevel="0" collapsed="false">
      <c r="A8487" s="20" t="s">
        <v>15785</v>
      </c>
      <c r="B8487" s="20" t="s">
        <v>15783</v>
      </c>
      <c r="C8487" s="20" t="s">
        <v>15784</v>
      </c>
      <c r="H8487" s="20" t="s">
        <v>53</v>
      </c>
    </row>
    <row r="8488" customFormat="false" ht="15.75" hidden="false" customHeight="false" outlineLevel="0" collapsed="false">
      <c r="A8488" s="20" t="s">
        <v>15786</v>
      </c>
      <c r="B8488" s="20" t="s">
        <v>15787</v>
      </c>
      <c r="C8488" s="20" t="s">
        <v>15788</v>
      </c>
      <c r="D8488" s="20" t="s">
        <v>15789</v>
      </c>
      <c r="E8488" s="20" t="s">
        <v>15790</v>
      </c>
      <c r="F8488" s="20" t="s">
        <v>15791</v>
      </c>
      <c r="H8488" s="20" t="s">
        <v>53</v>
      </c>
    </row>
    <row r="8489" customFormat="false" ht="15.75" hidden="false" customHeight="false" outlineLevel="0" collapsed="false">
      <c r="A8489" s="20" t="s">
        <v>15792</v>
      </c>
      <c r="B8489" s="20" t="s">
        <v>15787</v>
      </c>
      <c r="C8489" s="20" t="s">
        <v>15788</v>
      </c>
      <c r="D8489" s="20" t="s">
        <v>15789</v>
      </c>
      <c r="E8489" s="20" t="s">
        <v>15790</v>
      </c>
      <c r="F8489" s="20" t="s">
        <v>15791</v>
      </c>
      <c r="H8489" s="20" t="s">
        <v>53</v>
      </c>
    </row>
    <row r="8490" customFormat="false" ht="15.75" hidden="false" customHeight="false" outlineLevel="0" collapsed="false">
      <c r="A8490" s="20" t="s">
        <v>15793</v>
      </c>
      <c r="B8490" s="20" t="s">
        <v>15794</v>
      </c>
      <c r="C8490" s="20" t="s">
        <v>15795</v>
      </c>
      <c r="D8490" s="20" t="s">
        <v>15796</v>
      </c>
      <c r="E8490" s="20" t="s">
        <v>15797</v>
      </c>
      <c r="H8490" s="20" t="s">
        <v>53</v>
      </c>
    </row>
    <row r="8491" customFormat="false" ht="15.75" hidden="false" customHeight="false" outlineLevel="0" collapsed="false">
      <c r="A8491" s="20" t="s">
        <v>15798</v>
      </c>
      <c r="B8491" s="20" t="s">
        <v>15794</v>
      </c>
      <c r="C8491" s="20" t="s">
        <v>15795</v>
      </c>
      <c r="D8491" s="20" t="s">
        <v>15796</v>
      </c>
      <c r="E8491" s="20" t="s">
        <v>15797</v>
      </c>
      <c r="H8491" s="20" t="s">
        <v>53</v>
      </c>
    </row>
    <row r="8492" customFormat="false" ht="15.75" hidden="false" customHeight="false" outlineLevel="0" collapsed="false">
      <c r="A8492" s="20" t="s">
        <v>15799</v>
      </c>
      <c r="B8492" s="20" t="s">
        <v>15800</v>
      </c>
      <c r="C8492" s="20" t="s">
        <v>15801</v>
      </c>
      <c r="D8492" s="20" t="s">
        <v>15802</v>
      </c>
      <c r="E8492" s="20" t="s">
        <v>15803</v>
      </c>
      <c r="H8492" s="20" t="s">
        <v>53</v>
      </c>
    </row>
    <row r="8493" customFormat="false" ht="15.75" hidden="false" customHeight="false" outlineLevel="0" collapsed="false">
      <c r="A8493" s="20" t="s">
        <v>15804</v>
      </c>
      <c r="B8493" s="20" t="s">
        <v>15800</v>
      </c>
      <c r="C8493" s="20" t="s">
        <v>15801</v>
      </c>
      <c r="D8493" s="20" t="s">
        <v>15802</v>
      </c>
      <c r="E8493" s="20" t="s">
        <v>15803</v>
      </c>
      <c r="H8493" s="20" t="s">
        <v>53</v>
      </c>
    </row>
    <row r="8494" customFormat="false" ht="15.75" hidden="false" customHeight="false" outlineLevel="0" collapsed="false">
      <c r="A8494" s="20" t="s">
        <v>15805</v>
      </c>
      <c r="B8494" s="20" t="s">
        <v>15806</v>
      </c>
      <c r="C8494" s="20" t="s">
        <v>15807</v>
      </c>
      <c r="D8494" s="20" t="s">
        <v>15808</v>
      </c>
      <c r="H8494" s="20" t="s">
        <v>53</v>
      </c>
    </row>
    <row r="8495" customFormat="false" ht="15.75" hidden="false" customHeight="false" outlineLevel="0" collapsed="false">
      <c r="A8495" s="20" t="s">
        <v>15809</v>
      </c>
      <c r="B8495" s="20" t="s">
        <v>15806</v>
      </c>
      <c r="C8495" s="20" t="s">
        <v>15807</v>
      </c>
      <c r="D8495" s="20" t="s">
        <v>15808</v>
      </c>
      <c r="H8495" s="20" t="s">
        <v>53</v>
      </c>
    </row>
    <row r="8496" customFormat="false" ht="15.75" hidden="false" customHeight="false" outlineLevel="0" collapsed="false">
      <c r="A8496" s="20" t="s">
        <v>15810</v>
      </c>
      <c r="B8496" s="20" t="s">
        <v>15811</v>
      </c>
      <c r="C8496" s="20" t="s">
        <v>15812</v>
      </c>
      <c r="H8496" s="20" t="s">
        <v>53</v>
      </c>
    </row>
    <row r="8497" customFormat="false" ht="15.75" hidden="false" customHeight="false" outlineLevel="0" collapsed="false">
      <c r="A8497" s="20" t="s">
        <v>15813</v>
      </c>
      <c r="B8497" s="20" t="s">
        <v>15811</v>
      </c>
      <c r="C8497" s="20" t="s">
        <v>15812</v>
      </c>
      <c r="H8497" s="20" t="s">
        <v>53</v>
      </c>
    </row>
    <row r="8498" customFormat="false" ht="15.75" hidden="false" customHeight="false" outlineLevel="0" collapsed="false">
      <c r="A8498" s="20" t="s">
        <v>15814</v>
      </c>
      <c r="B8498" s="20" t="s">
        <v>15815</v>
      </c>
      <c r="C8498" s="20" t="s">
        <v>15816</v>
      </c>
      <c r="D8498" s="20" t="s">
        <v>15817</v>
      </c>
      <c r="E8498" s="20" t="s">
        <v>15818</v>
      </c>
      <c r="H8498" s="20" t="s">
        <v>53</v>
      </c>
    </row>
    <row r="8499" customFormat="false" ht="15.75" hidden="false" customHeight="false" outlineLevel="0" collapsed="false">
      <c r="A8499" s="20" t="s">
        <v>15819</v>
      </c>
      <c r="B8499" s="20" t="s">
        <v>15815</v>
      </c>
      <c r="C8499" s="20" t="s">
        <v>15816</v>
      </c>
      <c r="D8499" s="20" t="s">
        <v>15817</v>
      </c>
      <c r="E8499" s="20" t="s">
        <v>15818</v>
      </c>
      <c r="H8499" s="20" t="s">
        <v>53</v>
      </c>
    </row>
    <row r="8500" customFormat="false" ht="15.75" hidden="false" customHeight="false" outlineLevel="0" collapsed="false">
      <c r="A8500" s="20" t="s">
        <v>15820</v>
      </c>
      <c r="B8500" s="20" t="s">
        <v>15821</v>
      </c>
      <c r="C8500" s="20" t="s">
        <v>15822</v>
      </c>
      <c r="D8500" s="20" t="s">
        <v>7012</v>
      </c>
      <c r="H8500" s="20" t="s">
        <v>53</v>
      </c>
    </row>
    <row r="8501" customFormat="false" ht="15.75" hidden="false" customHeight="false" outlineLevel="0" collapsed="false">
      <c r="A8501" s="20" t="s">
        <v>15823</v>
      </c>
      <c r="B8501" s="20" t="s">
        <v>15821</v>
      </c>
      <c r="C8501" s="20" t="s">
        <v>15822</v>
      </c>
      <c r="D8501" s="20" t="s">
        <v>7012</v>
      </c>
      <c r="H8501" s="20" t="s">
        <v>53</v>
      </c>
    </row>
    <row r="8502" customFormat="false" ht="15.75" hidden="false" customHeight="false" outlineLevel="0" collapsed="false">
      <c r="A8502" s="20" t="s">
        <v>15824</v>
      </c>
      <c r="B8502" s="20" t="s">
        <v>15825</v>
      </c>
      <c r="C8502" s="20" t="s">
        <v>15826</v>
      </c>
      <c r="D8502" s="20" t="s">
        <v>15827</v>
      </c>
      <c r="H8502" s="20" t="s">
        <v>53</v>
      </c>
    </row>
    <row r="8503" customFormat="false" ht="15.75" hidden="false" customHeight="false" outlineLevel="0" collapsed="false">
      <c r="A8503" s="20" t="s">
        <v>15828</v>
      </c>
      <c r="B8503" s="20" t="s">
        <v>15825</v>
      </c>
      <c r="C8503" s="20" t="s">
        <v>15826</v>
      </c>
      <c r="D8503" s="20" t="s">
        <v>15827</v>
      </c>
      <c r="H8503" s="20" t="s">
        <v>53</v>
      </c>
    </row>
    <row r="8504" customFormat="false" ht="15.75" hidden="false" customHeight="false" outlineLevel="0" collapsed="false">
      <c r="A8504" s="20" t="s">
        <v>15829</v>
      </c>
      <c r="B8504" s="20" t="s">
        <v>15830</v>
      </c>
      <c r="C8504" s="20" t="s">
        <v>15831</v>
      </c>
      <c r="D8504" s="20" t="s">
        <v>15832</v>
      </c>
      <c r="E8504" s="20" t="s">
        <v>15833</v>
      </c>
      <c r="F8504" s="20" t="s">
        <v>15834</v>
      </c>
      <c r="H8504" s="20" t="s">
        <v>53</v>
      </c>
    </row>
    <row r="8505" customFormat="false" ht="15.75" hidden="false" customHeight="false" outlineLevel="0" collapsed="false">
      <c r="A8505" s="20" t="s">
        <v>15835</v>
      </c>
      <c r="B8505" s="20" t="s">
        <v>15830</v>
      </c>
      <c r="C8505" s="20" t="s">
        <v>15831</v>
      </c>
      <c r="D8505" s="20" t="s">
        <v>15832</v>
      </c>
      <c r="E8505" s="20" t="s">
        <v>15833</v>
      </c>
      <c r="F8505" s="20" t="s">
        <v>15834</v>
      </c>
      <c r="H8505" s="20" t="s">
        <v>53</v>
      </c>
    </row>
    <row r="8506" customFormat="false" ht="15.75" hidden="false" customHeight="false" outlineLevel="0" collapsed="false">
      <c r="A8506" s="20" t="s">
        <v>15836</v>
      </c>
      <c r="B8506" s="20" t="s">
        <v>15837</v>
      </c>
      <c r="C8506" s="20" t="s">
        <v>15838</v>
      </c>
      <c r="D8506" s="20" t="s">
        <v>15839</v>
      </c>
      <c r="H8506" s="20" t="s">
        <v>53</v>
      </c>
    </row>
    <row r="8507" customFormat="false" ht="15.75" hidden="false" customHeight="false" outlineLevel="0" collapsed="false">
      <c r="A8507" s="20" t="s">
        <v>15840</v>
      </c>
      <c r="B8507" s="20" t="s">
        <v>15837</v>
      </c>
      <c r="C8507" s="20" t="s">
        <v>15838</v>
      </c>
      <c r="D8507" s="20" t="s">
        <v>15839</v>
      </c>
      <c r="H8507" s="20" t="s">
        <v>53</v>
      </c>
    </row>
    <row r="8508" customFormat="false" ht="15.75" hidden="false" customHeight="false" outlineLevel="0" collapsed="false">
      <c r="A8508" s="20" t="s">
        <v>15841</v>
      </c>
      <c r="B8508" s="20" t="s">
        <v>15842</v>
      </c>
      <c r="C8508" s="20" t="s">
        <v>15843</v>
      </c>
      <c r="D8508" s="20" t="s">
        <v>15844</v>
      </c>
      <c r="E8508" s="20" t="s">
        <v>15845</v>
      </c>
      <c r="F8508" s="20" t="s">
        <v>15846</v>
      </c>
      <c r="H8508" s="20" t="s">
        <v>53</v>
      </c>
    </row>
    <row r="8509" customFormat="false" ht="15.75" hidden="false" customHeight="false" outlineLevel="0" collapsed="false">
      <c r="A8509" s="20" t="s">
        <v>15847</v>
      </c>
      <c r="B8509" s="20" t="s">
        <v>15842</v>
      </c>
      <c r="C8509" s="20" t="s">
        <v>15843</v>
      </c>
      <c r="D8509" s="20" t="s">
        <v>15844</v>
      </c>
      <c r="E8509" s="20" t="s">
        <v>15845</v>
      </c>
      <c r="F8509" s="20" t="s">
        <v>15846</v>
      </c>
      <c r="H8509" s="20" t="s">
        <v>53</v>
      </c>
    </row>
    <row r="8510" customFormat="false" ht="15.75" hidden="false" customHeight="false" outlineLevel="0" collapsed="false">
      <c r="A8510" s="20" t="s">
        <v>15848</v>
      </c>
      <c r="B8510" s="20" t="s">
        <v>15849</v>
      </c>
      <c r="C8510" s="20" t="s">
        <v>15850</v>
      </c>
      <c r="D8510" s="20" t="s">
        <v>15851</v>
      </c>
      <c r="H8510" s="20" t="s">
        <v>53</v>
      </c>
    </row>
    <row r="8511" customFormat="false" ht="15.75" hidden="false" customHeight="false" outlineLevel="0" collapsed="false">
      <c r="A8511" s="20" t="s">
        <v>15852</v>
      </c>
      <c r="B8511" s="20" t="s">
        <v>15849</v>
      </c>
      <c r="C8511" s="20" t="s">
        <v>15850</v>
      </c>
      <c r="D8511" s="20" t="s">
        <v>15851</v>
      </c>
      <c r="H8511" s="20" t="s">
        <v>53</v>
      </c>
    </row>
    <row r="8512" customFormat="false" ht="15.75" hidden="false" customHeight="false" outlineLevel="0" collapsed="false">
      <c r="A8512" s="20" t="s">
        <v>15853</v>
      </c>
      <c r="B8512" s="20" t="s">
        <v>15854</v>
      </c>
      <c r="C8512" s="20" t="s">
        <v>15855</v>
      </c>
      <c r="D8512" s="20" t="s">
        <v>15856</v>
      </c>
      <c r="H8512" s="20" t="s">
        <v>53</v>
      </c>
    </row>
    <row r="8513" customFormat="false" ht="15.75" hidden="false" customHeight="false" outlineLevel="0" collapsed="false">
      <c r="A8513" s="20" t="s">
        <v>15857</v>
      </c>
      <c r="B8513" s="20" t="s">
        <v>15854</v>
      </c>
      <c r="C8513" s="20" t="s">
        <v>15855</v>
      </c>
      <c r="D8513" s="20" t="s">
        <v>15856</v>
      </c>
      <c r="H8513" s="20" t="s">
        <v>53</v>
      </c>
    </row>
    <row r="8514" customFormat="false" ht="15.75" hidden="false" customHeight="false" outlineLevel="0" collapsed="false">
      <c r="A8514" s="20" t="s">
        <v>15858</v>
      </c>
      <c r="B8514" s="20" t="s">
        <v>15854</v>
      </c>
      <c r="C8514" s="20" t="s">
        <v>15859</v>
      </c>
      <c r="D8514" s="20" t="s">
        <v>15856</v>
      </c>
      <c r="H8514" s="20" t="s">
        <v>53</v>
      </c>
    </row>
    <row r="8515" customFormat="false" ht="15.75" hidden="false" customHeight="false" outlineLevel="0" collapsed="false">
      <c r="A8515" s="20" t="s">
        <v>15860</v>
      </c>
      <c r="B8515" s="20" t="s">
        <v>15854</v>
      </c>
      <c r="C8515" s="20" t="s">
        <v>15859</v>
      </c>
      <c r="D8515" s="20" t="s">
        <v>15856</v>
      </c>
      <c r="H8515" s="20" t="s">
        <v>53</v>
      </c>
    </row>
    <row r="8516" customFormat="false" ht="15.75" hidden="false" customHeight="false" outlineLevel="0" collapsed="false">
      <c r="A8516" s="20" t="s">
        <v>15861</v>
      </c>
      <c r="B8516" s="20" t="s">
        <v>15854</v>
      </c>
      <c r="C8516" s="20" t="s">
        <v>15862</v>
      </c>
      <c r="D8516" s="20" t="s">
        <v>15856</v>
      </c>
      <c r="H8516" s="20" t="s">
        <v>53</v>
      </c>
    </row>
    <row r="8517" customFormat="false" ht="15.75" hidden="false" customHeight="false" outlineLevel="0" collapsed="false">
      <c r="A8517" s="20" t="s">
        <v>15863</v>
      </c>
      <c r="B8517" s="20" t="s">
        <v>15854</v>
      </c>
      <c r="C8517" s="20" t="s">
        <v>15862</v>
      </c>
      <c r="D8517" s="20" t="s">
        <v>15856</v>
      </c>
      <c r="H8517" s="20" t="s">
        <v>53</v>
      </c>
    </row>
    <row r="8518" customFormat="false" ht="15.75" hidden="false" customHeight="false" outlineLevel="0" collapsed="false">
      <c r="A8518" s="20" t="s">
        <v>15864</v>
      </c>
      <c r="B8518" s="20" t="s">
        <v>15865</v>
      </c>
      <c r="C8518" s="20" t="s">
        <v>15866</v>
      </c>
      <c r="D8518" s="20" t="s">
        <v>15867</v>
      </c>
      <c r="E8518" s="20" t="s">
        <v>15868</v>
      </c>
      <c r="H8518" s="20" t="s">
        <v>29</v>
      </c>
    </row>
    <row r="8519" customFormat="false" ht="15.75" hidden="false" customHeight="false" outlineLevel="0" collapsed="false">
      <c r="A8519" s="20" t="s">
        <v>15869</v>
      </c>
      <c r="B8519" s="20" t="s">
        <v>15865</v>
      </c>
      <c r="C8519" s="20" t="s">
        <v>15866</v>
      </c>
      <c r="D8519" s="20" t="s">
        <v>15867</v>
      </c>
      <c r="E8519" s="20" t="s">
        <v>15868</v>
      </c>
      <c r="H8519" s="20" t="s">
        <v>29</v>
      </c>
    </row>
    <row r="8520" customFormat="false" ht="15.75" hidden="false" customHeight="false" outlineLevel="0" collapsed="false">
      <c r="A8520" s="20" t="s">
        <v>15870</v>
      </c>
      <c r="B8520" s="20" t="s">
        <v>15865</v>
      </c>
      <c r="C8520" s="20" t="s">
        <v>15871</v>
      </c>
      <c r="D8520" s="20" t="s">
        <v>15872</v>
      </c>
      <c r="E8520" s="20" t="s">
        <v>15873</v>
      </c>
      <c r="H8520" s="20" t="s">
        <v>29</v>
      </c>
    </row>
    <row r="8521" customFormat="false" ht="15.75" hidden="false" customHeight="false" outlineLevel="0" collapsed="false">
      <c r="A8521" s="20" t="s">
        <v>15874</v>
      </c>
      <c r="B8521" s="20" t="s">
        <v>15865</v>
      </c>
      <c r="C8521" s="20" t="s">
        <v>15871</v>
      </c>
      <c r="D8521" s="20" t="s">
        <v>15872</v>
      </c>
      <c r="E8521" s="20" t="s">
        <v>15873</v>
      </c>
      <c r="H8521" s="20" t="s">
        <v>29</v>
      </c>
    </row>
    <row r="8522" customFormat="false" ht="15.75" hidden="false" customHeight="false" outlineLevel="0" collapsed="false">
      <c r="A8522" s="20" t="s">
        <v>15875</v>
      </c>
      <c r="B8522" s="20" t="s">
        <v>15876</v>
      </c>
      <c r="C8522" s="20" t="s">
        <v>15877</v>
      </c>
      <c r="D8522" s="20" t="s">
        <v>15878</v>
      </c>
      <c r="H8522" s="20" t="s">
        <v>29</v>
      </c>
    </row>
    <row r="8523" customFormat="false" ht="15.75" hidden="false" customHeight="false" outlineLevel="0" collapsed="false">
      <c r="A8523" s="20" t="s">
        <v>15879</v>
      </c>
      <c r="B8523" s="20" t="s">
        <v>15876</v>
      </c>
      <c r="C8523" s="20" t="s">
        <v>15877</v>
      </c>
      <c r="D8523" s="20" t="s">
        <v>15878</v>
      </c>
      <c r="H8523" s="20" t="s">
        <v>29</v>
      </c>
    </row>
    <row r="8524" customFormat="false" ht="15.75" hidden="false" customHeight="false" outlineLevel="0" collapsed="false">
      <c r="A8524" s="20" t="s">
        <v>15880</v>
      </c>
      <c r="B8524" s="20" t="s">
        <v>15876</v>
      </c>
      <c r="C8524" s="20" t="s">
        <v>15881</v>
      </c>
      <c r="D8524" s="20" t="s">
        <v>15882</v>
      </c>
      <c r="H8524" s="20" t="s">
        <v>29</v>
      </c>
    </row>
    <row r="8525" customFormat="false" ht="15.75" hidden="false" customHeight="false" outlineLevel="0" collapsed="false">
      <c r="A8525" s="20" t="s">
        <v>15883</v>
      </c>
      <c r="B8525" s="20" t="s">
        <v>15876</v>
      </c>
      <c r="C8525" s="20" t="s">
        <v>15881</v>
      </c>
      <c r="D8525" s="20" t="s">
        <v>15882</v>
      </c>
      <c r="H8525" s="20" t="s">
        <v>29</v>
      </c>
    </row>
    <row r="8526" customFormat="false" ht="15.75" hidden="false" customHeight="false" outlineLevel="0" collapsed="false">
      <c r="A8526" s="20" t="s">
        <v>15884</v>
      </c>
      <c r="B8526" s="20" t="s">
        <v>15885</v>
      </c>
      <c r="C8526" s="20" t="s">
        <v>15886</v>
      </c>
      <c r="H8526" s="20" t="s">
        <v>29</v>
      </c>
    </row>
    <row r="8527" customFormat="false" ht="15.75" hidden="false" customHeight="false" outlineLevel="0" collapsed="false">
      <c r="A8527" s="20" t="s">
        <v>15887</v>
      </c>
      <c r="B8527" s="20" t="s">
        <v>15885</v>
      </c>
      <c r="C8527" s="20" t="s">
        <v>15886</v>
      </c>
      <c r="H8527" s="20" t="s">
        <v>29</v>
      </c>
    </row>
    <row r="8528" customFormat="false" ht="15.75" hidden="false" customHeight="false" outlineLevel="0" collapsed="false">
      <c r="A8528" s="20" t="s">
        <v>15888</v>
      </c>
      <c r="B8528" s="20" t="s">
        <v>15889</v>
      </c>
      <c r="C8528" s="20" t="s">
        <v>15890</v>
      </c>
      <c r="H8528" s="20" t="s">
        <v>29</v>
      </c>
    </row>
    <row r="8529" customFormat="false" ht="15.75" hidden="false" customHeight="false" outlineLevel="0" collapsed="false">
      <c r="A8529" s="20" t="s">
        <v>15891</v>
      </c>
      <c r="B8529" s="20" t="s">
        <v>15889</v>
      </c>
      <c r="C8529" s="20" t="s">
        <v>15890</v>
      </c>
      <c r="H8529" s="20" t="s">
        <v>29</v>
      </c>
    </row>
    <row r="8530" customFormat="false" ht="15.75" hidden="false" customHeight="false" outlineLevel="0" collapsed="false">
      <c r="A8530" s="20" t="s">
        <v>15892</v>
      </c>
      <c r="B8530" s="20" t="s">
        <v>15889</v>
      </c>
      <c r="C8530" s="20" t="s">
        <v>15893</v>
      </c>
      <c r="H8530" s="20" t="s">
        <v>29</v>
      </c>
    </row>
    <row r="8531" customFormat="false" ht="15.75" hidden="false" customHeight="false" outlineLevel="0" collapsed="false">
      <c r="A8531" s="20" t="s">
        <v>15894</v>
      </c>
      <c r="B8531" s="20" t="s">
        <v>15889</v>
      </c>
      <c r="C8531" s="20" t="s">
        <v>15893</v>
      </c>
      <c r="H8531" s="20" t="s">
        <v>29</v>
      </c>
    </row>
    <row r="8532" customFormat="false" ht="15.75" hidden="false" customHeight="false" outlineLevel="0" collapsed="false">
      <c r="A8532" s="20" t="s">
        <v>15895</v>
      </c>
      <c r="B8532" s="20" t="s">
        <v>15896</v>
      </c>
      <c r="C8532" s="20" t="s">
        <v>15897</v>
      </c>
      <c r="D8532" s="20" t="s">
        <v>974</v>
      </c>
      <c r="H8532" s="20" t="s">
        <v>29</v>
      </c>
    </row>
    <row r="8533" customFormat="false" ht="15.75" hidden="false" customHeight="false" outlineLevel="0" collapsed="false">
      <c r="A8533" s="20" t="s">
        <v>15898</v>
      </c>
      <c r="B8533" s="20" t="s">
        <v>15896</v>
      </c>
      <c r="C8533" s="20" t="s">
        <v>15897</v>
      </c>
      <c r="D8533" s="20" t="s">
        <v>974</v>
      </c>
      <c r="H8533" s="20" t="s">
        <v>29</v>
      </c>
    </row>
    <row r="8534" customFormat="false" ht="15.75" hidden="false" customHeight="false" outlineLevel="0" collapsed="false">
      <c r="A8534" s="20" t="s">
        <v>15899</v>
      </c>
      <c r="B8534" s="20" t="s">
        <v>15865</v>
      </c>
      <c r="C8534" s="20" t="s">
        <v>15900</v>
      </c>
      <c r="D8534" s="20" t="s">
        <v>15901</v>
      </c>
      <c r="E8534" s="20" t="s">
        <v>15902</v>
      </c>
      <c r="F8534" s="20" t="s">
        <v>15903</v>
      </c>
      <c r="H8534" s="20" t="s">
        <v>29</v>
      </c>
    </row>
    <row r="8535" customFormat="false" ht="15.75" hidden="false" customHeight="false" outlineLevel="0" collapsed="false">
      <c r="A8535" s="20" t="s">
        <v>15904</v>
      </c>
      <c r="B8535" s="20" t="s">
        <v>15865</v>
      </c>
      <c r="C8535" s="20" t="s">
        <v>15900</v>
      </c>
      <c r="D8535" s="20" t="s">
        <v>15901</v>
      </c>
      <c r="E8535" s="20" t="s">
        <v>15902</v>
      </c>
      <c r="F8535" s="20" t="s">
        <v>15903</v>
      </c>
      <c r="H8535" s="20" t="s">
        <v>29</v>
      </c>
    </row>
    <row r="8536" customFormat="false" ht="15.75" hidden="false" customHeight="false" outlineLevel="0" collapsed="false">
      <c r="A8536" s="20" t="s">
        <v>15905</v>
      </c>
      <c r="B8536" s="20" t="s">
        <v>15906</v>
      </c>
      <c r="C8536" s="20" t="s">
        <v>15907</v>
      </c>
      <c r="D8536" s="20" t="s">
        <v>15908</v>
      </c>
      <c r="H8536" s="20" t="s">
        <v>29</v>
      </c>
    </row>
    <row r="8537" customFormat="false" ht="15.75" hidden="false" customHeight="false" outlineLevel="0" collapsed="false">
      <c r="A8537" s="20" t="s">
        <v>15909</v>
      </c>
      <c r="B8537" s="20" t="s">
        <v>15906</v>
      </c>
      <c r="C8537" s="20" t="s">
        <v>15907</v>
      </c>
      <c r="D8537" s="20" t="s">
        <v>15908</v>
      </c>
      <c r="H8537" s="20" t="s">
        <v>29</v>
      </c>
    </row>
    <row r="8538" customFormat="false" ht="15.75" hidden="false" customHeight="false" outlineLevel="0" collapsed="false">
      <c r="A8538" s="20" t="s">
        <v>15910</v>
      </c>
      <c r="B8538" s="20" t="s">
        <v>15865</v>
      </c>
      <c r="C8538" s="20" t="s">
        <v>15911</v>
      </c>
      <c r="D8538" s="20" t="s">
        <v>15912</v>
      </c>
      <c r="E8538" s="20" t="s">
        <v>15913</v>
      </c>
      <c r="H8538" s="20" t="s">
        <v>29</v>
      </c>
    </row>
    <row r="8539" customFormat="false" ht="15.75" hidden="false" customHeight="false" outlineLevel="0" collapsed="false">
      <c r="A8539" s="20" t="s">
        <v>15914</v>
      </c>
      <c r="B8539" s="20" t="s">
        <v>15865</v>
      </c>
      <c r="C8539" s="20" t="s">
        <v>15911</v>
      </c>
      <c r="D8539" s="20" t="s">
        <v>15912</v>
      </c>
      <c r="E8539" s="20" t="s">
        <v>15913</v>
      </c>
      <c r="H8539" s="20" t="s">
        <v>29</v>
      </c>
    </row>
    <row r="8540" customFormat="false" ht="15.75" hidden="false" customHeight="false" outlineLevel="0" collapsed="false">
      <c r="A8540" s="20" t="s">
        <v>15915</v>
      </c>
      <c r="B8540" s="20" t="s">
        <v>15906</v>
      </c>
      <c r="C8540" s="20" t="s">
        <v>15916</v>
      </c>
      <c r="H8540" s="20" t="s">
        <v>29</v>
      </c>
    </row>
    <row r="8541" customFormat="false" ht="15.75" hidden="false" customHeight="false" outlineLevel="0" collapsed="false">
      <c r="A8541" s="20" t="s">
        <v>15917</v>
      </c>
      <c r="B8541" s="20" t="s">
        <v>15906</v>
      </c>
      <c r="C8541" s="20" t="s">
        <v>15916</v>
      </c>
      <c r="H8541" s="20" t="s">
        <v>29</v>
      </c>
    </row>
    <row r="8542" customFormat="false" ht="15.75" hidden="false" customHeight="false" outlineLevel="0" collapsed="false">
      <c r="A8542" s="20" t="s">
        <v>15918</v>
      </c>
      <c r="B8542" s="20" t="s">
        <v>15919</v>
      </c>
      <c r="C8542" s="20" t="s">
        <v>15920</v>
      </c>
      <c r="D8542" s="20" t="s">
        <v>15921</v>
      </c>
      <c r="H8542" s="20" t="s">
        <v>29</v>
      </c>
    </row>
    <row r="8543" customFormat="false" ht="15.75" hidden="false" customHeight="false" outlineLevel="0" collapsed="false">
      <c r="A8543" s="20" t="s">
        <v>15922</v>
      </c>
      <c r="B8543" s="20" t="s">
        <v>15919</v>
      </c>
      <c r="C8543" s="20" t="s">
        <v>15920</v>
      </c>
      <c r="D8543" s="20" t="s">
        <v>15921</v>
      </c>
      <c r="H8543" s="20" t="s">
        <v>29</v>
      </c>
    </row>
    <row r="8544" customFormat="false" ht="15.75" hidden="false" customHeight="false" outlineLevel="0" collapsed="false">
      <c r="A8544" s="20" t="s">
        <v>15923</v>
      </c>
      <c r="B8544" s="20" t="s">
        <v>15919</v>
      </c>
      <c r="C8544" s="20" t="s">
        <v>15924</v>
      </c>
      <c r="D8544" s="20" t="s">
        <v>15925</v>
      </c>
      <c r="H8544" s="20" t="s">
        <v>29</v>
      </c>
    </row>
    <row r="8545" customFormat="false" ht="15.75" hidden="false" customHeight="false" outlineLevel="0" collapsed="false">
      <c r="A8545" s="20" t="s">
        <v>15926</v>
      </c>
      <c r="B8545" s="20" t="s">
        <v>15919</v>
      </c>
      <c r="C8545" s="20" t="s">
        <v>15924</v>
      </c>
      <c r="D8545" s="20" t="s">
        <v>15925</v>
      </c>
      <c r="H8545" s="20" t="s">
        <v>29</v>
      </c>
    </row>
    <row r="8546" customFormat="false" ht="15.75" hidden="false" customHeight="false" outlineLevel="0" collapsed="false">
      <c r="A8546" s="20" t="s">
        <v>15927</v>
      </c>
      <c r="B8546" s="20" t="s">
        <v>15928</v>
      </c>
      <c r="C8546" s="20" t="s">
        <v>15929</v>
      </c>
      <c r="D8546" s="20" t="s">
        <v>15930</v>
      </c>
      <c r="H8546" s="20" t="s">
        <v>29</v>
      </c>
    </row>
    <row r="8547" customFormat="false" ht="15.75" hidden="false" customHeight="false" outlineLevel="0" collapsed="false">
      <c r="A8547" s="20" t="s">
        <v>15931</v>
      </c>
      <c r="B8547" s="20" t="s">
        <v>15928</v>
      </c>
      <c r="C8547" s="20" t="s">
        <v>15929</v>
      </c>
      <c r="D8547" s="20" t="s">
        <v>15930</v>
      </c>
      <c r="H8547" s="20" t="s">
        <v>29</v>
      </c>
    </row>
    <row r="8548" customFormat="false" ht="15.75" hidden="false" customHeight="false" outlineLevel="0" collapsed="false">
      <c r="A8548" s="20" t="s">
        <v>15932</v>
      </c>
      <c r="B8548" s="20" t="s">
        <v>15919</v>
      </c>
      <c r="C8548" s="20" t="s">
        <v>15933</v>
      </c>
      <c r="D8548" s="20" t="s">
        <v>15934</v>
      </c>
      <c r="E8548" s="20" t="s">
        <v>15834</v>
      </c>
      <c r="H8548" s="20" t="s">
        <v>29</v>
      </c>
    </row>
    <row r="8549" customFormat="false" ht="15.75" hidden="false" customHeight="false" outlineLevel="0" collapsed="false">
      <c r="A8549" s="20" t="s">
        <v>15935</v>
      </c>
      <c r="B8549" s="20" t="s">
        <v>15919</v>
      </c>
      <c r="C8549" s="20" t="s">
        <v>15933</v>
      </c>
      <c r="D8549" s="20" t="s">
        <v>15934</v>
      </c>
      <c r="E8549" s="20" t="s">
        <v>15834</v>
      </c>
      <c r="H8549" s="20" t="s">
        <v>29</v>
      </c>
    </row>
    <row r="8550" customFormat="false" ht="15.75" hidden="false" customHeight="false" outlineLevel="0" collapsed="false">
      <c r="A8550" s="20" t="s">
        <v>15936</v>
      </c>
      <c r="B8550" s="20" t="s">
        <v>15937</v>
      </c>
      <c r="C8550" s="20" t="s">
        <v>15938</v>
      </c>
      <c r="D8550" s="20" t="s">
        <v>15939</v>
      </c>
      <c r="E8550" s="20" t="s">
        <v>2088</v>
      </c>
      <c r="H8550" s="20" t="s">
        <v>103</v>
      </c>
    </row>
    <row r="8551" customFormat="false" ht="15.75" hidden="false" customHeight="false" outlineLevel="0" collapsed="false">
      <c r="A8551" s="20" t="s">
        <v>15940</v>
      </c>
      <c r="B8551" s="20" t="s">
        <v>15937</v>
      </c>
      <c r="C8551" s="20" t="s">
        <v>15938</v>
      </c>
      <c r="D8551" s="20" t="s">
        <v>15939</v>
      </c>
      <c r="E8551" s="20" t="s">
        <v>2088</v>
      </c>
      <c r="H8551" s="20" t="s">
        <v>103</v>
      </c>
    </row>
    <row r="8552" customFormat="false" ht="15.75" hidden="false" customHeight="false" outlineLevel="0" collapsed="false">
      <c r="A8552" s="20" t="s">
        <v>15941</v>
      </c>
      <c r="B8552" s="20" t="s">
        <v>15942</v>
      </c>
      <c r="C8552" s="20" t="s">
        <v>15943</v>
      </c>
      <c r="D8552" s="20" t="s">
        <v>15944</v>
      </c>
      <c r="E8552" s="20" t="s">
        <v>15945</v>
      </c>
      <c r="H8552" s="20" t="s">
        <v>103</v>
      </c>
    </row>
    <row r="8553" customFormat="false" ht="15.75" hidden="false" customHeight="false" outlineLevel="0" collapsed="false">
      <c r="A8553" s="20" t="s">
        <v>15946</v>
      </c>
      <c r="B8553" s="20" t="s">
        <v>15942</v>
      </c>
      <c r="C8553" s="20" t="s">
        <v>15943</v>
      </c>
      <c r="D8553" s="20" t="s">
        <v>15944</v>
      </c>
      <c r="E8553" s="20" t="s">
        <v>15945</v>
      </c>
      <c r="H8553" s="20" t="s">
        <v>103</v>
      </c>
    </row>
    <row r="8554" customFormat="false" ht="15.75" hidden="false" customHeight="false" outlineLevel="0" collapsed="false">
      <c r="A8554" s="20" t="s">
        <v>15947</v>
      </c>
      <c r="B8554" s="20" t="s">
        <v>15948</v>
      </c>
      <c r="H8554" s="20" t="s">
        <v>103</v>
      </c>
    </row>
    <row r="8555" customFormat="false" ht="15.75" hidden="false" customHeight="false" outlineLevel="0" collapsed="false">
      <c r="A8555" s="20" t="s">
        <v>15949</v>
      </c>
      <c r="B8555" s="20" t="s">
        <v>15948</v>
      </c>
      <c r="H8555" s="20" t="s">
        <v>103</v>
      </c>
    </row>
    <row r="8556" customFormat="false" ht="15.75" hidden="false" customHeight="false" outlineLevel="0" collapsed="false">
      <c r="A8556" s="20" t="s">
        <v>15950</v>
      </c>
      <c r="B8556" s="20" t="s">
        <v>15951</v>
      </c>
      <c r="H8556" s="20" t="s">
        <v>103</v>
      </c>
    </row>
    <row r="8557" customFormat="false" ht="15.75" hidden="false" customHeight="false" outlineLevel="0" collapsed="false">
      <c r="A8557" s="20" t="s">
        <v>15952</v>
      </c>
      <c r="B8557" s="20" t="s">
        <v>15951</v>
      </c>
      <c r="H8557" s="20" t="s">
        <v>103</v>
      </c>
    </row>
    <row r="8558" customFormat="false" ht="15.75" hidden="false" customHeight="false" outlineLevel="0" collapsed="false">
      <c r="A8558" s="20" t="s">
        <v>15953</v>
      </c>
      <c r="B8558" s="20" t="s">
        <v>15954</v>
      </c>
      <c r="H8558" s="20" t="s">
        <v>103</v>
      </c>
    </row>
    <row r="8559" customFormat="false" ht="15.75" hidden="false" customHeight="false" outlineLevel="0" collapsed="false">
      <c r="A8559" s="20" t="s">
        <v>15955</v>
      </c>
      <c r="B8559" s="20" t="s">
        <v>15954</v>
      </c>
      <c r="H8559" s="20" t="s">
        <v>103</v>
      </c>
    </row>
    <row r="8560" customFormat="false" ht="15.75" hidden="false" customHeight="false" outlineLevel="0" collapsed="false">
      <c r="A8560" s="20" t="s">
        <v>15956</v>
      </c>
      <c r="B8560" s="20" t="s">
        <v>15957</v>
      </c>
      <c r="H8560" s="20" t="s">
        <v>103</v>
      </c>
    </row>
    <row r="8561" customFormat="false" ht="15.75" hidden="false" customHeight="false" outlineLevel="0" collapsed="false">
      <c r="A8561" s="20" t="s">
        <v>15958</v>
      </c>
      <c r="B8561" s="20" t="s">
        <v>15957</v>
      </c>
      <c r="H8561" s="20" t="s">
        <v>103</v>
      </c>
    </row>
    <row r="8562" customFormat="false" ht="15.75" hidden="false" customHeight="false" outlineLevel="0" collapsed="false">
      <c r="A8562" s="20" t="s">
        <v>15959</v>
      </c>
      <c r="B8562" s="20" t="s">
        <v>15960</v>
      </c>
      <c r="C8562" s="20" t="s">
        <v>15961</v>
      </c>
      <c r="H8562" s="20" t="s">
        <v>103</v>
      </c>
    </row>
    <row r="8563" customFormat="false" ht="15.75" hidden="false" customHeight="false" outlineLevel="0" collapsed="false">
      <c r="A8563" s="20" t="s">
        <v>15962</v>
      </c>
      <c r="B8563" s="20" t="s">
        <v>15960</v>
      </c>
      <c r="C8563" s="20" t="s">
        <v>15961</v>
      </c>
      <c r="H8563" s="20" t="s">
        <v>103</v>
      </c>
    </row>
    <row r="8564" customFormat="false" ht="15.75" hidden="false" customHeight="false" outlineLevel="0" collapsed="false">
      <c r="A8564" s="20" t="s">
        <v>15963</v>
      </c>
      <c r="B8564" s="20" t="s">
        <v>15964</v>
      </c>
      <c r="C8564" s="20" t="s">
        <v>15965</v>
      </c>
      <c r="D8564" s="20" t="s">
        <v>15966</v>
      </c>
      <c r="E8564" s="20" t="s">
        <v>15967</v>
      </c>
      <c r="F8564" s="20" t="s">
        <v>15968</v>
      </c>
      <c r="H8564" s="20" t="s">
        <v>103</v>
      </c>
    </row>
    <row r="8565" customFormat="false" ht="15.75" hidden="false" customHeight="false" outlineLevel="0" collapsed="false">
      <c r="A8565" s="20" t="s">
        <v>15969</v>
      </c>
      <c r="B8565" s="20" t="s">
        <v>15964</v>
      </c>
      <c r="C8565" s="20" t="s">
        <v>15965</v>
      </c>
      <c r="D8565" s="20" t="s">
        <v>15966</v>
      </c>
      <c r="E8565" s="20" t="s">
        <v>15967</v>
      </c>
      <c r="F8565" s="20" t="s">
        <v>15968</v>
      </c>
      <c r="H8565" s="20" t="s">
        <v>103</v>
      </c>
    </row>
    <row r="8566" customFormat="false" ht="15.75" hidden="false" customHeight="false" outlineLevel="0" collapsed="false">
      <c r="A8566" s="20" t="s">
        <v>15970</v>
      </c>
      <c r="B8566" s="20" t="s">
        <v>15971</v>
      </c>
      <c r="C8566" s="20" t="s">
        <v>15972</v>
      </c>
      <c r="D8566" s="20" t="s">
        <v>15973</v>
      </c>
      <c r="H8566" s="20" t="s">
        <v>103</v>
      </c>
    </row>
    <row r="8567" customFormat="false" ht="15.75" hidden="false" customHeight="false" outlineLevel="0" collapsed="false">
      <c r="A8567" s="20" t="s">
        <v>15974</v>
      </c>
      <c r="B8567" s="20" t="s">
        <v>15971</v>
      </c>
      <c r="C8567" s="20" t="s">
        <v>15972</v>
      </c>
      <c r="D8567" s="20" t="s">
        <v>15973</v>
      </c>
      <c r="H8567" s="20" t="s">
        <v>103</v>
      </c>
    </row>
    <row r="8568" customFormat="false" ht="15.75" hidden="false" customHeight="false" outlineLevel="0" collapsed="false">
      <c r="A8568" s="20" t="s">
        <v>15975</v>
      </c>
      <c r="B8568" s="20" t="s">
        <v>15976</v>
      </c>
      <c r="C8568" s="20" t="s">
        <v>15977</v>
      </c>
      <c r="D8568" s="20" t="s">
        <v>15978</v>
      </c>
      <c r="H8568" s="20" t="s">
        <v>29</v>
      </c>
    </row>
    <row r="8569" customFormat="false" ht="15.75" hidden="false" customHeight="false" outlineLevel="0" collapsed="false">
      <c r="A8569" s="20" t="s">
        <v>15979</v>
      </c>
      <c r="B8569" s="20" t="s">
        <v>15976</v>
      </c>
      <c r="C8569" s="20" t="s">
        <v>15977</v>
      </c>
      <c r="D8569" s="20" t="s">
        <v>15978</v>
      </c>
      <c r="H8569" s="20" t="s">
        <v>29</v>
      </c>
    </row>
    <row r="8570" customFormat="false" ht="15.75" hidden="false" customHeight="false" outlineLevel="0" collapsed="false">
      <c r="A8570" s="20" t="s">
        <v>15980</v>
      </c>
      <c r="B8570" s="20" t="s">
        <v>15981</v>
      </c>
      <c r="C8570" s="20" t="s">
        <v>15982</v>
      </c>
      <c r="D8570" s="20" t="s">
        <v>15983</v>
      </c>
      <c r="H8570" s="20" t="s">
        <v>29</v>
      </c>
    </row>
    <row r="8571" customFormat="false" ht="15.75" hidden="false" customHeight="false" outlineLevel="0" collapsed="false">
      <c r="A8571" s="20" t="s">
        <v>15984</v>
      </c>
      <c r="B8571" s="20" t="s">
        <v>15981</v>
      </c>
      <c r="C8571" s="20" t="s">
        <v>15982</v>
      </c>
      <c r="D8571" s="20" t="s">
        <v>15983</v>
      </c>
      <c r="H8571" s="20" t="s">
        <v>29</v>
      </c>
    </row>
    <row r="8572" customFormat="false" ht="15.75" hidden="false" customHeight="false" outlineLevel="0" collapsed="false">
      <c r="A8572" s="20" t="s">
        <v>15985</v>
      </c>
      <c r="B8572" s="20" t="s">
        <v>15986</v>
      </c>
      <c r="C8572" s="20" t="s">
        <v>15987</v>
      </c>
      <c r="D8572" s="20" t="s">
        <v>15988</v>
      </c>
      <c r="H8572" s="20" t="s">
        <v>29</v>
      </c>
    </row>
    <row r="8573" customFormat="false" ht="15.75" hidden="false" customHeight="false" outlineLevel="0" collapsed="false">
      <c r="A8573" s="20" t="s">
        <v>15989</v>
      </c>
      <c r="B8573" s="20" t="s">
        <v>15986</v>
      </c>
      <c r="C8573" s="20" t="s">
        <v>15987</v>
      </c>
      <c r="D8573" s="20" t="s">
        <v>15988</v>
      </c>
      <c r="H8573" s="20" t="s">
        <v>29</v>
      </c>
    </row>
    <row r="8574" customFormat="false" ht="15.75" hidden="false" customHeight="false" outlineLevel="0" collapsed="false">
      <c r="A8574" s="20" t="s">
        <v>15990</v>
      </c>
      <c r="B8574" s="20" t="s">
        <v>15991</v>
      </c>
      <c r="C8574" s="20" t="s">
        <v>15992</v>
      </c>
      <c r="D8574" s="20" t="s">
        <v>15993</v>
      </c>
      <c r="E8574" s="20" t="s">
        <v>15994</v>
      </c>
      <c r="H8574" s="20" t="s">
        <v>53</v>
      </c>
    </row>
    <row r="8575" customFormat="false" ht="15.75" hidden="false" customHeight="false" outlineLevel="0" collapsed="false">
      <c r="A8575" s="20" t="s">
        <v>15995</v>
      </c>
      <c r="B8575" s="20" t="s">
        <v>15991</v>
      </c>
      <c r="C8575" s="20" t="s">
        <v>15992</v>
      </c>
      <c r="D8575" s="20" t="s">
        <v>15993</v>
      </c>
      <c r="E8575" s="20" t="s">
        <v>15994</v>
      </c>
      <c r="H8575" s="20" t="s">
        <v>53</v>
      </c>
    </row>
    <row r="8576" customFormat="false" ht="15.75" hidden="false" customHeight="false" outlineLevel="0" collapsed="false">
      <c r="A8576" s="20" t="s">
        <v>15996</v>
      </c>
      <c r="B8576" s="20" t="s">
        <v>15997</v>
      </c>
      <c r="C8576" s="20" t="s">
        <v>15998</v>
      </c>
      <c r="D8576" s="20" t="s">
        <v>15999</v>
      </c>
      <c r="E8576" s="20" t="s">
        <v>16000</v>
      </c>
      <c r="F8576" s="20" t="s">
        <v>16001</v>
      </c>
      <c r="H8576" s="20" t="s">
        <v>53</v>
      </c>
    </row>
    <row r="8577" customFormat="false" ht="15.75" hidden="false" customHeight="false" outlineLevel="0" collapsed="false">
      <c r="A8577" s="20" t="s">
        <v>16002</v>
      </c>
      <c r="B8577" s="20" t="s">
        <v>15997</v>
      </c>
      <c r="C8577" s="20" t="s">
        <v>15998</v>
      </c>
      <c r="D8577" s="20" t="s">
        <v>15999</v>
      </c>
      <c r="E8577" s="20" t="s">
        <v>16000</v>
      </c>
      <c r="F8577" s="20" t="s">
        <v>16001</v>
      </c>
      <c r="H8577" s="20" t="s">
        <v>53</v>
      </c>
    </row>
    <row r="8578" customFormat="false" ht="15.75" hidden="false" customHeight="false" outlineLevel="0" collapsed="false">
      <c r="A8578" s="20" t="s">
        <v>16003</v>
      </c>
      <c r="B8578" s="20" t="s">
        <v>16004</v>
      </c>
      <c r="C8578" s="20" t="s">
        <v>16005</v>
      </c>
      <c r="D8578" s="20" t="s">
        <v>16006</v>
      </c>
      <c r="H8578" s="20" t="s">
        <v>29</v>
      </c>
    </row>
    <row r="8579" customFormat="false" ht="15.75" hidden="false" customHeight="false" outlineLevel="0" collapsed="false">
      <c r="A8579" s="20" t="s">
        <v>16007</v>
      </c>
      <c r="B8579" s="20" t="s">
        <v>16004</v>
      </c>
      <c r="C8579" s="20" t="s">
        <v>16005</v>
      </c>
      <c r="D8579" s="20" t="s">
        <v>16006</v>
      </c>
      <c r="H8579" s="20" t="s">
        <v>29</v>
      </c>
    </row>
    <row r="8580" customFormat="false" ht="15.75" hidden="false" customHeight="false" outlineLevel="0" collapsed="false">
      <c r="A8580" s="20" t="s">
        <v>16008</v>
      </c>
      <c r="B8580" s="20" t="s">
        <v>16009</v>
      </c>
      <c r="C8580" s="20" t="s">
        <v>16010</v>
      </c>
      <c r="D8580" s="20" t="s">
        <v>16011</v>
      </c>
      <c r="E8580" s="20" t="s">
        <v>16012</v>
      </c>
      <c r="F8580" s="20" t="s">
        <v>16013</v>
      </c>
      <c r="H8580" s="20" t="s">
        <v>89</v>
      </c>
    </row>
    <row r="8581" customFormat="false" ht="15.75" hidden="false" customHeight="false" outlineLevel="0" collapsed="false">
      <c r="A8581" s="20" t="s">
        <v>16014</v>
      </c>
      <c r="B8581" s="20" t="s">
        <v>16009</v>
      </c>
      <c r="C8581" s="20" t="s">
        <v>16010</v>
      </c>
      <c r="D8581" s="20" t="s">
        <v>16011</v>
      </c>
      <c r="E8581" s="20" t="s">
        <v>16012</v>
      </c>
      <c r="F8581" s="20" t="s">
        <v>16013</v>
      </c>
      <c r="H8581" s="20" t="s">
        <v>89</v>
      </c>
    </row>
    <row r="8582" customFormat="false" ht="15.75" hidden="false" customHeight="false" outlineLevel="0" collapsed="false">
      <c r="A8582" s="20" t="s">
        <v>16015</v>
      </c>
      <c r="B8582" s="20" t="s">
        <v>16016</v>
      </c>
      <c r="C8582" s="20" t="s">
        <v>16017</v>
      </c>
      <c r="D8582" s="20" t="s">
        <v>16018</v>
      </c>
      <c r="E8582" s="20" t="s">
        <v>16019</v>
      </c>
      <c r="F8582" s="20" t="s">
        <v>16020</v>
      </c>
      <c r="G8582" s="20" t="s">
        <v>16021</v>
      </c>
      <c r="H8582" s="20" t="s">
        <v>29</v>
      </c>
    </row>
    <row r="8583" customFormat="false" ht="15.75" hidden="false" customHeight="false" outlineLevel="0" collapsed="false">
      <c r="A8583" s="20" t="s">
        <v>16022</v>
      </c>
      <c r="B8583" s="20" t="s">
        <v>16016</v>
      </c>
      <c r="C8583" s="20" t="s">
        <v>16017</v>
      </c>
      <c r="D8583" s="20" t="s">
        <v>16018</v>
      </c>
      <c r="E8583" s="20" t="s">
        <v>16019</v>
      </c>
      <c r="F8583" s="20" t="s">
        <v>16020</v>
      </c>
      <c r="G8583" s="20" t="s">
        <v>16021</v>
      </c>
      <c r="H8583" s="20" t="s">
        <v>29</v>
      </c>
    </row>
    <row r="8584" customFormat="false" ht="15.75" hidden="false" customHeight="false" outlineLevel="0" collapsed="false">
      <c r="A8584" s="20" t="s">
        <v>16023</v>
      </c>
      <c r="B8584" s="20" t="s">
        <v>16024</v>
      </c>
      <c r="C8584" s="20" t="s">
        <v>16025</v>
      </c>
      <c r="D8584" s="20" t="s">
        <v>16026</v>
      </c>
      <c r="H8584" s="20" t="s">
        <v>103</v>
      </c>
    </row>
    <row r="8585" customFormat="false" ht="15.75" hidden="false" customHeight="false" outlineLevel="0" collapsed="false">
      <c r="A8585" s="20" t="s">
        <v>16027</v>
      </c>
      <c r="B8585" s="20" t="s">
        <v>16024</v>
      </c>
      <c r="C8585" s="20" t="s">
        <v>16025</v>
      </c>
      <c r="D8585" s="20" t="s">
        <v>16026</v>
      </c>
      <c r="H8585" s="20" t="s">
        <v>103</v>
      </c>
    </row>
    <row r="8586" customFormat="false" ht="15.75" hidden="false" customHeight="false" outlineLevel="0" collapsed="false">
      <c r="A8586" s="20" t="s">
        <v>16028</v>
      </c>
      <c r="B8586" s="20" t="s">
        <v>16029</v>
      </c>
      <c r="C8586" s="20" t="s">
        <v>16030</v>
      </c>
      <c r="D8586" s="20" t="s">
        <v>16031</v>
      </c>
      <c r="E8586" s="20" t="s">
        <v>16032</v>
      </c>
      <c r="H8586" s="20" t="s">
        <v>29</v>
      </c>
    </row>
    <row r="8587" customFormat="false" ht="15.75" hidden="false" customHeight="false" outlineLevel="0" collapsed="false">
      <c r="A8587" s="20" t="s">
        <v>16033</v>
      </c>
      <c r="B8587" s="20" t="s">
        <v>16029</v>
      </c>
      <c r="C8587" s="20" t="s">
        <v>16030</v>
      </c>
      <c r="D8587" s="20" t="s">
        <v>16031</v>
      </c>
      <c r="E8587" s="20" t="s">
        <v>16032</v>
      </c>
      <c r="H8587" s="20" t="s">
        <v>29</v>
      </c>
    </row>
    <row r="8588" customFormat="false" ht="15.75" hidden="false" customHeight="false" outlineLevel="0" collapsed="false">
      <c r="A8588" s="20" t="s">
        <v>16034</v>
      </c>
      <c r="B8588" s="20" t="s">
        <v>16035</v>
      </c>
      <c r="C8588" s="20" t="s">
        <v>16036</v>
      </c>
      <c r="D8588" s="20" t="s">
        <v>16037</v>
      </c>
      <c r="E8588" s="20" t="s">
        <v>16038</v>
      </c>
      <c r="F8588" s="20" t="s">
        <v>16039</v>
      </c>
      <c r="H8588" s="20" t="s">
        <v>29</v>
      </c>
    </row>
    <row r="8589" customFormat="false" ht="15.75" hidden="false" customHeight="false" outlineLevel="0" collapsed="false">
      <c r="A8589" s="20" t="s">
        <v>16040</v>
      </c>
      <c r="B8589" s="20" t="s">
        <v>16035</v>
      </c>
      <c r="C8589" s="20" t="s">
        <v>16036</v>
      </c>
      <c r="D8589" s="20" t="s">
        <v>16037</v>
      </c>
      <c r="E8589" s="20" t="s">
        <v>16038</v>
      </c>
      <c r="F8589" s="20" t="s">
        <v>16039</v>
      </c>
      <c r="H8589" s="20" t="s">
        <v>29</v>
      </c>
    </row>
    <row r="8590" customFormat="false" ht="15.75" hidden="false" customHeight="false" outlineLevel="0" collapsed="false">
      <c r="A8590" s="20" t="s">
        <v>16041</v>
      </c>
      <c r="B8590" s="20" t="s">
        <v>16042</v>
      </c>
      <c r="C8590" s="20" t="s">
        <v>16043</v>
      </c>
      <c r="D8590" s="20" t="s">
        <v>16044</v>
      </c>
      <c r="E8590" s="20" t="s">
        <v>16045</v>
      </c>
      <c r="F8590" s="20" t="s">
        <v>16046</v>
      </c>
      <c r="H8590" s="20" t="s">
        <v>29</v>
      </c>
    </row>
    <row r="8591" customFormat="false" ht="15.75" hidden="false" customHeight="false" outlineLevel="0" collapsed="false">
      <c r="A8591" s="20" t="s">
        <v>16047</v>
      </c>
      <c r="B8591" s="20" t="s">
        <v>16042</v>
      </c>
      <c r="C8591" s="20" t="s">
        <v>16043</v>
      </c>
      <c r="D8591" s="20" t="s">
        <v>16044</v>
      </c>
      <c r="E8591" s="20" t="s">
        <v>16045</v>
      </c>
      <c r="F8591" s="20" t="s">
        <v>16046</v>
      </c>
      <c r="H8591" s="20" t="s">
        <v>29</v>
      </c>
    </row>
    <row r="8592" customFormat="false" ht="15.75" hidden="false" customHeight="false" outlineLevel="0" collapsed="false">
      <c r="A8592" s="20" t="s">
        <v>16048</v>
      </c>
      <c r="B8592" s="20" t="s">
        <v>16049</v>
      </c>
      <c r="C8592" s="20" t="s">
        <v>16050</v>
      </c>
      <c r="D8592" s="20" t="s">
        <v>16051</v>
      </c>
      <c r="E8592" s="20" t="s">
        <v>16052</v>
      </c>
      <c r="F8592" s="20" t="s">
        <v>16053</v>
      </c>
      <c r="G8592" s="20" t="s">
        <v>16054</v>
      </c>
      <c r="H8592" s="20" t="s">
        <v>29</v>
      </c>
    </row>
    <row r="8593" customFormat="false" ht="15.75" hidden="false" customHeight="false" outlineLevel="0" collapsed="false">
      <c r="A8593" s="20" t="s">
        <v>16055</v>
      </c>
      <c r="B8593" s="20" t="s">
        <v>16049</v>
      </c>
      <c r="C8593" s="20" t="s">
        <v>16050</v>
      </c>
      <c r="D8593" s="20" t="s">
        <v>16051</v>
      </c>
      <c r="E8593" s="20" t="s">
        <v>16052</v>
      </c>
      <c r="F8593" s="20" t="s">
        <v>16053</v>
      </c>
      <c r="G8593" s="20" t="s">
        <v>16054</v>
      </c>
      <c r="H8593" s="20" t="s">
        <v>29</v>
      </c>
    </row>
    <row r="8594" customFormat="false" ht="15.75" hidden="false" customHeight="false" outlineLevel="0" collapsed="false">
      <c r="A8594" s="20" t="s">
        <v>16056</v>
      </c>
      <c r="B8594" s="20" t="s">
        <v>16057</v>
      </c>
      <c r="C8594" s="20" t="s">
        <v>16058</v>
      </c>
      <c r="D8594" s="20" t="s">
        <v>16059</v>
      </c>
      <c r="E8594" s="20" t="s">
        <v>16060</v>
      </c>
      <c r="F8594" s="20" t="s">
        <v>16061</v>
      </c>
      <c r="H8594" s="20" t="s">
        <v>89</v>
      </c>
    </row>
    <row r="8595" customFormat="false" ht="15.75" hidden="false" customHeight="false" outlineLevel="0" collapsed="false">
      <c r="A8595" s="20" t="s">
        <v>16062</v>
      </c>
      <c r="B8595" s="20" t="s">
        <v>16057</v>
      </c>
      <c r="C8595" s="20" t="s">
        <v>16058</v>
      </c>
      <c r="D8595" s="20" t="s">
        <v>16059</v>
      </c>
      <c r="E8595" s="20" t="s">
        <v>16060</v>
      </c>
      <c r="F8595" s="20" t="s">
        <v>16061</v>
      </c>
      <c r="H8595" s="20" t="s">
        <v>89</v>
      </c>
    </row>
    <row r="8596" customFormat="false" ht="15.75" hidden="false" customHeight="false" outlineLevel="0" collapsed="false">
      <c r="A8596" s="20" t="s">
        <v>16063</v>
      </c>
      <c r="B8596" s="20" t="s">
        <v>16057</v>
      </c>
      <c r="C8596" s="20" t="s">
        <v>16058</v>
      </c>
      <c r="D8596" s="20" t="s">
        <v>16059</v>
      </c>
      <c r="E8596" s="20" t="s">
        <v>16064</v>
      </c>
      <c r="F8596" s="20" t="s">
        <v>16065</v>
      </c>
      <c r="H8596" s="20" t="s">
        <v>89</v>
      </c>
    </row>
    <row r="8597" customFormat="false" ht="15.75" hidden="false" customHeight="false" outlineLevel="0" collapsed="false">
      <c r="A8597" s="20" t="s">
        <v>16066</v>
      </c>
      <c r="B8597" s="20" t="s">
        <v>16057</v>
      </c>
      <c r="C8597" s="20" t="s">
        <v>16058</v>
      </c>
      <c r="D8597" s="20" t="s">
        <v>16059</v>
      </c>
      <c r="E8597" s="20" t="s">
        <v>16064</v>
      </c>
      <c r="F8597" s="20" t="s">
        <v>16065</v>
      </c>
      <c r="H8597" s="20" t="s">
        <v>89</v>
      </c>
    </row>
    <row r="8598" customFormat="false" ht="15.75" hidden="false" customHeight="false" outlineLevel="0" collapsed="false">
      <c r="A8598" s="20" t="s">
        <v>16067</v>
      </c>
      <c r="B8598" s="20" t="s">
        <v>16057</v>
      </c>
      <c r="C8598" s="20" t="s">
        <v>16058</v>
      </c>
      <c r="D8598" s="20" t="s">
        <v>16068</v>
      </c>
      <c r="E8598" s="20" t="s">
        <v>16069</v>
      </c>
      <c r="F8598" s="20" t="s">
        <v>16070</v>
      </c>
      <c r="H8598" s="20" t="s">
        <v>89</v>
      </c>
    </row>
    <row r="8599" customFormat="false" ht="15.75" hidden="false" customHeight="false" outlineLevel="0" collapsed="false">
      <c r="A8599" s="20" t="s">
        <v>16071</v>
      </c>
      <c r="B8599" s="20" t="s">
        <v>16057</v>
      </c>
      <c r="C8599" s="20" t="s">
        <v>16058</v>
      </c>
      <c r="D8599" s="20" t="s">
        <v>16068</v>
      </c>
      <c r="E8599" s="20" t="s">
        <v>16069</v>
      </c>
      <c r="F8599" s="20" t="s">
        <v>16070</v>
      </c>
      <c r="H8599" s="20" t="s">
        <v>89</v>
      </c>
    </row>
    <row r="8600" customFormat="false" ht="15.75" hidden="false" customHeight="false" outlineLevel="0" collapsed="false">
      <c r="A8600" s="20" t="s">
        <v>16072</v>
      </c>
      <c r="B8600" s="20" t="s">
        <v>16057</v>
      </c>
      <c r="C8600" s="20" t="s">
        <v>16058</v>
      </c>
      <c r="D8600" s="20" t="s">
        <v>16073</v>
      </c>
      <c r="E8600" s="20" t="s">
        <v>16074</v>
      </c>
      <c r="H8600" s="20" t="s">
        <v>89</v>
      </c>
    </row>
    <row r="8601" customFormat="false" ht="15.75" hidden="false" customHeight="false" outlineLevel="0" collapsed="false">
      <c r="A8601" s="20" t="s">
        <v>16075</v>
      </c>
      <c r="B8601" s="20" t="s">
        <v>16057</v>
      </c>
      <c r="C8601" s="20" t="s">
        <v>16058</v>
      </c>
      <c r="D8601" s="20" t="s">
        <v>16073</v>
      </c>
      <c r="E8601" s="20" t="s">
        <v>16074</v>
      </c>
      <c r="H8601" s="20" t="s">
        <v>89</v>
      </c>
    </row>
    <row r="8602" customFormat="false" ht="15.75" hidden="false" customHeight="false" outlineLevel="0" collapsed="false">
      <c r="A8602" s="20" t="s">
        <v>16076</v>
      </c>
      <c r="B8602" s="20" t="s">
        <v>16077</v>
      </c>
      <c r="C8602" s="20" t="s">
        <v>16078</v>
      </c>
      <c r="D8602" s="20" t="s">
        <v>16079</v>
      </c>
      <c r="E8602" s="20" t="s">
        <v>16080</v>
      </c>
      <c r="F8602" s="20" t="s">
        <v>16081</v>
      </c>
      <c r="H8602" s="20" t="s">
        <v>89</v>
      </c>
    </row>
    <row r="8603" customFormat="false" ht="15.75" hidden="false" customHeight="false" outlineLevel="0" collapsed="false">
      <c r="A8603" s="20" t="s">
        <v>16082</v>
      </c>
      <c r="B8603" s="20" t="s">
        <v>16077</v>
      </c>
      <c r="C8603" s="20" t="s">
        <v>16078</v>
      </c>
      <c r="D8603" s="20" t="s">
        <v>16079</v>
      </c>
      <c r="E8603" s="20" t="s">
        <v>16080</v>
      </c>
      <c r="F8603" s="20" t="s">
        <v>16081</v>
      </c>
      <c r="H8603" s="20" t="s">
        <v>89</v>
      </c>
    </row>
    <row r="8604" customFormat="false" ht="15.75" hidden="false" customHeight="false" outlineLevel="0" collapsed="false">
      <c r="A8604" s="20" t="s">
        <v>16083</v>
      </c>
      <c r="B8604" s="20" t="s">
        <v>16077</v>
      </c>
      <c r="C8604" s="20" t="s">
        <v>16078</v>
      </c>
      <c r="D8604" s="20" t="s">
        <v>16084</v>
      </c>
      <c r="E8604" s="20" t="s">
        <v>16085</v>
      </c>
      <c r="F8604" s="20" t="s">
        <v>16086</v>
      </c>
      <c r="H8604" s="20" t="s">
        <v>89</v>
      </c>
    </row>
    <row r="8605" customFormat="false" ht="15.75" hidden="false" customHeight="false" outlineLevel="0" collapsed="false">
      <c r="A8605" s="20" t="s">
        <v>16087</v>
      </c>
      <c r="B8605" s="20" t="s">
        <v>16077</v>
      </c>
      <c r="C8605" s="20" t="s">
        <v>16078</v>
      </c>
      <c r="D8605" s="20" t="s">
        <v>16084</v>
      </c>
      <c r="E8605" s="20" t="s">
        <v>16085</v>
      </c>
      <c r="F8605" s="20" t="s">
        <v>16086</v>
      </c>
      <c r="H8605" s="20" t="s">
        <v>89</v>
      </c>
    </row>
    <row r="8606" customFormat="false" ht="15.75" hidden="false" customHeight="false" outlineLevel="0" collapsed="false">
      <c r="A8606" s="20" t="s">
        <v>16088</v>
      </c>
      <c r="B8606" s="20" t="s">
        <v>16089</v>
      </c>
      <c r="C8606" s="20" t="s">
        <v>16090</v>
      </c>
      <c r="D8606" s="20" t="s">
        <v>16091</v>
      </c>
      <c r="H8606" s="20" t="s">
        <v>29</v>
      </c>
    </row>
    <row r="8607" customFormat="false" ht="15.75" hidden="false" customHeight="false" outlineLevel="0" collapsed="false">
      <c r="A8607" s="20" t="s">
        <v>16092</v>
      </c>
      <c r="B8607" s="20" t="s">
        <v>16089</v>
      </c>
      <c r="C8607" s="20" t="s">
        <v>16090</v>
      </c>
      <c r="D8607" s="20" t="s">
        <v>16091</v>
      </c>
      <c r="H8607" s="20" t="s">
        <v>29</v>
      </c>
    </row>
    <row r="8608" customFormat="false" ht="15.75" hidden="false" customHeight="false" outlineLevel="0" collapsed="false">
      <c r="A8608" s="20" t="s">
        <v>16093</v>
      </c>
      <c r="B8608" s="20" t="s">
        <v>16089</v>
      </c>
      <c r="C8608" s="20" t="s">
        <v>16094</v>
      </c>
      <c r="D8608" s="20" t="s">
        <v>16095</v>
      </c>
      <c r="H8608" s="20" t="s">
        <v>29</v>
      </c>
    </row>
    <row r="8609" customFormat="false" ht="15.75" hidden="false" customHeight="false" outlineLevel="0" collapsed="false">
      <c r="A8609" s="20" t="s">
        <v>16096</v>
      </c>
      <c r="B8609" s="20" t="s">
        <v>16089</v>
      </c>
      <c r="C8609" s="20" t="s">
        <v>16094</v>
      </c>
      <c r="D8609" s="20" t="s">
        <v>16095</v>
      </c>
      <c r="H8609" s="20" t="s">
        <v>29</v>
      </c>
    </row>
    <row r="8610" customFormat="false" ht="15.75" hidden="false" customHeight="false" outlineLevel="0" collapsed="false">
      <c r="A8610" s="20" t="s">
        <v>16097</v>
      </c>
      <c r="B8610" s="20" t="s">
        <v>16098</v>
      </c>
      <c r="C8610" s="20" t="s">
        <v>16099</v>
      </c>
      <c r="D8610" s="20" t="s">
        <v>16100</v>
      </c>
      <c r="E8610" s="20" t="s">
        <v>16101</v>
      </c>
      <c r="F8610" s="20" t="s">
        <v>16102</v>
      </c>
      <c r="G8610" s="20" t="s">
        <v>16103</v>
      </c>
      <c r="H8610" s="20" t="s">
        <v>89</v>
      </c>
    </row>
    <row r="8611" customFormat="false" ht="15.75" hidden="false" customHeight="false" outlineLevel="0" collapsed="false">
      <c r="A8611" s="20" t="s">
        <v>16104</v>
      </c>
      <c r="B8611" s="20" t="s">
        <v>16098</v>
      </c>
      <c r="C8611" s="20" t="s">
        <v>16099</v>
      </c>
      <c r="D8611" s="20" t="s">
        <v>16100</v>
      </c>
      <c r="E8611" s="20" t="s">
        <v>16101</v>
      </c>
      <c r="F8611" s="20" t="s">
        <v>16102</v>
      </c>
      <c r="G8611" s="20" t="s">
        <v>16103</v>
      </c>
      <c r="H8611" s="20" t="s">
        <v>89</v>
      </c>
    </row>
    <row r="8612" customFormat="false" ht="15.75" hidden="false" customHeight="false" outlineLevel="0" collapsed="false">
      <c r="A8612" s="20" t="s">
        <v>16105</v>
      </c>
      <c r="B8612" s="20" t="s">
        <v>16106</v>
      </c>
      <c r="C8612" s="20" t="s">
        <v>16107</v>
      </c>
      <c r="H8612" s="20" t="s">
        <v>29</v>
      </c>
    </row>
    <row r="8613" customFormat="false" ht="15.75" hidden="false" customHeight="false" outlineLevel="0" collapsed="false">
      <c r="A8613" s="20" t="s">
        <v>16108</v>
      </c>
      <c r="B8613" s="20" t="s">
        <v>16106</v>
      </c>
      <c r="C8613" s="20" t="s">
        <v>16107</v>
      </c>
      <c r="H8613" s="20" t="s">
        <v>29</v>
      </c>
    </row>
    <row r="8614" customFormat="false" ht="15.75" hidden="false" customHeight="false" outlineLevel="0" collapsed="false">
      <c r="A8614" s="20" t="s">
        <v>16109</v>
      </c>
      <c r="B8614" s="20" t="s">
        <v>16110</v>
      </c>
      <c r="C8614" s="20" t="s">
        <v>16111</v>
      </c>
      <c r="D8614" s="20" t="s">
        <v>16112</v>
      </c>
      <c r="E8614" s="20" t="s">
        <v>16113</v>
      </c>
      <c r="H8614" s="20" t="s">
        <v>29</v>
      </c>
    </row>
    <row r="8615" customFormat="false" ht="15.75" hidden="false" customHeight="false" outlineLevel="0" collapsed="false">
      <c r="A8615" s="20" t="s">
        <v>16114</v>
      </c>
      <c r="B8615" s="20" t="s">
        <v>16110</v>
      </c>
      <c r="C8615" s="20" t="s">
        <v>16111</v>
      </c>
      <c r="D8615" s="20" t="s">
        <v>16112</v>
      </c>
      <c r="E8615" s="20" t="s">
        <v>16113</v>
      </c>
      <c r="H8615" s="20" t="s">
        <v>29</v>
      </c>
    </row>
    <row r="8616" customFormat="false" ht="15.75" hidden="false" customHeight="false" outlineLevel="0" collapsed="false">
      <c r="A8616" s="20" t="s">
        <v>16115</v>
      </c>
      <c r="B8616" s="20" t="s">
        <v>16116</v>
      </c>
      <c r="C8616" s="20" t="s">
        <v>16117</v>
      </c>
      <c r="D8616" s="20" t="s">
        <v>16118</v>
      </c>
      <c r="E8616" s="20" t="s">
        <v>3752</v>
      </c>
      <c r="H8616" s="20" t="s">
        <v>29</v>
      </c>
    </row>
    <row r="8617" customFormat="false" ht="15.75" hidden="false" customHeight="false" outlineLevel="0" collapsed="false">
      <c r="A8617" s="20" t="s">
        <v>16119</v>
      </c>
      <c r="B8617" s="20" t="s">
        <v>16116</v>
      </c>
      <c r="C8617" s="20" t="s">
        <v>16117</v>
      </c>
      <c r="D8617" s="20" t="s">
        <v>16118</v>
      </c>
      <c r="E8617" s="20" t="s">
        <v>3752</v>
      </c>
      <c r="H8617" s="20" t="s">
        <v>29</v>
      </c>
    </row>
    <row r="8618" customFormat="false" ht="15.75" hidden="false" customHeight="false" outlineLevel="0" collapsed="false">
      <c r="A8618" s="20" t="s">
        <v>16120</v>
      </c>
      <c r="B8618" s="20" t="s">
        <v>16121</v>
      </c>
      <c r="C8618" s="20" t="s">
        <v>16122</v>
      </c>
      <c r="D8618" s="20" t="s">
        <v>16123</v>
      </c>
      <c r="H8618" s="20" t="s">
        <v>29</v>
      </c>
    </row>
    <row r="8619" customFormat="false" ht="15.75" hidden="false" customHeight="false" outlineLevel="0" collapsed="false">
      <c r="A8619" s="20" t="s">
        <v>16124</v>
      </c>
      <c r="B8619" s="20" t="s">
        <v>16121</v>
      </c>
      <c r="C8619" s="20" t="s">
        <v>16122</v>
      </c>
      <c r="D8619" s="20" t="s">
        <v>16123</v>
      </c>
      <c r="H8619" s="20" t="s">
        <v>29</v>
      </c>
    </row>
    <row r="8620" customFormat="false" ht="15.75" hidden="false" customHeight="false" outlineLevel="0" collapsed="false">
      <c r="A8620" s="20" t="s">
        <v>16125</v>
      </c>
      <c r="B8620" s="20" t="s">
        <v>16121</v>
      </c>
      <c r="C8620" s="20" t="s">
        <v>16126</v>
      </c>
      <c r="D8620" s="20" t="s">
        <v>16123</v>
      </c>
      <c r="H8620" s="20" t="s">
        <v>29</v>
      </c>
    </row>
    <row r="8621" customFormat="false" ht="15.75" hidden="false" customHeight="false" outlineLevel="0" collapsed="false">
      <c r="A8621" s="20" t="s">
        <v>16127</v>
      </c>
      <c r="B8621" s="20" t="s">
        <v>16121</v>
      </c>
      <c r="C8621" s="20" t="s">
        <v>16126</v>
      </c>
      <c r="D8621" s="20" t="s">
        <v>16123</v>
      </c>
      <c r="H8621" s="20" t="s">
        <v>29</v>
      </c>
    </row>
    <row r="8622" customFormat="false" ht="15.75" hidden="false" customHeight="false" outlineLevel="0" collapsed="false">
      <c r="A8622" s="20" t="s">
        <v>16128</v>
      </c>
      <c r="B8622" s="20" t="s">
        <v>16129</v>
      </c>
      <c r="C8622" s="20" t="s">
        <v>16130</v>
      </c>
      <c r="H8622" s="20" t="s">
        <v>29</v>
      </c>
    </row>
    <row r="8623" customFormat="false" ht="15.75" hidden="false" customHeight="false" outlineLevel="0" collapsed="false">
      <c r="A8623" s="20" t="s">
        <v>16131</v>
      </c>
      <c r="B8623" s="20" t="s">
        <v>16129</v>
      </c>
      <c r="C8623" s="20" t="s">
        <v>16130</v>
      </c>
      <c r="H8623" s="20" t="s">
        <v>29</v>
      </c>
    </row>
    <row r="8624" customFormat="false" ht="15.75" hidden="false" customHeight="false" outlineLevel="0" collapsed="false">
      <c r="A8624" s="20" t="s">
        <v>16132</v>
      </c>
      <c r="B8624" s="20" t="s">
        <v>16133</v>
      </c>
      <c r="C8624" s="20" t="s">
        <v>16134</v>
      </c>
      <c r="H8624" s="20" t="s">
        <v>29</v>
      </c>
    </row>
    <row r="8625" customFormat="false" ht="15.75" hidden="false" customHeight="false" outlineLevel="0" collapsed="false">
      <c r="A8625" s="20" t="s">
        <v>16135</v>
      </c>
      <c r="B8625" s="20" t="s">
        <v>16133</v>
      </c>
      <c r="C8625" s="20" t="s">
        <v>16134</v>
      </c>
      <c r="H8625" s="20" t="s">
        <v>29</v>
      </c>
    </row>
    <row r="8626" customFormat="false" ht="15.75" hidden="false" customHeight="false" outlineLevel="0" collapsed="false">
      <c r="A8626" s="20" t="s">
        <v>16136</v>
      </c>
      <c r="B8626" s="20" t="s">
        <v>16137</v>
      </c>
      <c r="C8626" s="20" t="s">
        <v>16138</v>
      </c>
      <c r="D8626" s="20" t="s">
        <v>16139</v>
      </c>
      <c r="E8626" s="20" t="s">
        <v>16140</v>
      </c>
      <c r="F8626" s="20" t="s">
        <v>16141</v>
      </c>
      <c r="H8626" s="20" t="s">
        <v>89</v>
      </c>
    </row>
    <row r="8627" customFormat="false" ht="15.75" hidden="false" customHeight="false" outlineLevel="0" collapsed="false">
      <c r="A8627" s="20" t="s">
        <v>16142</v>
      </c>
      <c r="B8627" s="20" t="s">
        <v>16137</v>
      </c>
      <c r="C8627" s="20" t="s">
        <v>16138</v>
      </c>
      <c r="D8627" s="20" t="s">
        <v>16139</v>
      </c>
      <c r="E8627" s="20" t="s">
        <v>16140</v>
      </c>
      <c r="F8627" s="20" t="s">
        <v>16141</v>
      </c>
      <c r="H8627" s="20" t="s">
        <v>89</v>
      </c>
    </row>
    <row r="8628" customFormat="false" ht="15.75" hidden="false" customHeight="false" outlineLevel="0" collapsed="false">
      <c r="A8628" s="20" t="s">
        <v>16143</v>
      </c>
      <c r="B8628" s="20" t="s">
        <v>16144</v>
      </c>
      <c r="C8628" s="20" t="s">
        <v>16145</v>
      </c>
      <c r="D8628" s="20" t="s">
        <v>16146</v>
      </c>
      <c r="E8628" s="20" t="s">
        <v>16147</v>
      </c>
      <c r="H8628" s="20" t="s">
        <v>89</v>
      </c>
    </row>
    <row r="8629" customFormat="false" ht="15.75" hidden="false" customHeight="false" outlineLevel="0" collapsed="false">
      <c r="A8629" s="20" t="s">
        <v>16148</v>
      </c>
      <c r="B8629" s="20" t="s">
        <v>16144</v>
      </c>
      <c r="C8629" s="20" t="s">
        <v>16145</v>
      </c>
      <c r="D8629" s="20" t="s">
        <v>16146</v>
      </c>
      <c r="E8629" s="20" t="s">
        <v>16147</v>
      </c>
      <c r="H8629" s="20" t="s">
        <v>89</v>
      </c>
    </row>
    <row r="8630" customFormat="false" ht="15.75" hidden="false" customHeight="false" outlineLevel="0" collapsed="false">
      <c r="A8630" s="20" t="s">
        <v>16149</v>
      </c>
      <c r="B8630" s="20" t="s">
        <v>16150</v>
      </c>
      <c r="C8630" s="20" t="s">
        <v>16151</v>
      </c>
      <c r="D8630" s="20" t="s">
        <v>16152</v>
      </c>
      <c r="E8630" s="20" t="s">
        <v>16153</v>
      </c>
      <c r="F8630" s="20" t="s">
        <v>16154</v>
      </c>
      <c r="H8630" s="20" t="s">
        <v>89</v>
      </c>
    </row>
    <row r="8631" customFormat="false" ht="15.75" hidden="false" customHeight="false" outlineLevel="0" collapsed="false">
      <c r="A8631" s="20" t="s">
        <v>16155</v>
      </c>
      <c r="B8631" s="20" t="s">
        <v>16150</v>
      </c>
      <c r="C8631" s="20" t="s">
        <v>16151</v>
      </c>
      <c r="D8631" s="20" t="s">
        <v>16152</v>
      </c>
      <c r="E8631" s="20" t="s">
        <v>16153</v>
      </c>
      <c r="F8631" s="20" t="s">
        <v>16154</v>
      </c>
      <c r="H8631" s="20" t="s">
        <v>89</v>
      </c>
    </row>
    <row r="8632" customFormat="false" ht="15.75" hidden="false" customHeight="false" outlineLevel="0" collapsed="false">
      <c r="A8632" s="20" t="s">
        <v>16156</v>
      </c>
      <c r="B8632" s="20" t="s">
        <v>16157</v>
      </c>
      <c r="C8632" s="20" t="s">
        <v>16158</v>
      </c>
      <c r="D8632" s="20" t="s">
        <v>16159</v>
      </c>
      <c r="E8632" s="20" t="s">
        <v>16160</v>
      </c>
      <c r="H8632" s="20" t="s">
        <v>89</v>
      </c>
    </row>
    <row r="8633" customFormat="false" ht="15.75" hidden="false" customHeight="false" outlineLevel="0" collapsed="false">
      <c r="A8633" s="20" t="s">
        <v>16161</v>
      </c>
      <c r="B8633" s="20" t="s">
        <v>16157</v>
      </c>
      <c r="C8633" s="20" t="s">
        <v>16158</v>
      </c>
      <c r="D8633" s="20" t="s">
        <v>16159</v>
      </c>
      <c r="E8633" s="20" t="s">
        <v>16160</v>
      </c>
      <c r="H8633" s="20" t="s">
        <v>89</v>
      </c>
    </row>
    <row r="8634" customFormat="false" ht="15.75" hidden="false" customHeight="false" outlineLevel="0" collapsed="false">
      <c r="A8634" s="20" t="s">
        <v>16162</v>
      </c>
      <c r="B8634" s="20" t="s">
        <v>16163</v>
      </c>
      <c r="C8634" s="20" t="s">
        <v>16164</v>
      </c>
      <c r="D8634" s="20" t="s">
        <v>16165</v>
      </c>
      <c r="E8634" s="20" t="s">
        <v>16166</v>
      </c>
      <c r="F8634" s="20" t="s">
        <v>16167</v>
      </c>
      <c r="H8634" s="20" t="s">
        <v>89</v>
      </c>
    </row>
    <row r="8635" customFormat="false" ht="15.75" hidden="false" customHeight="false" outlineLevel="0" collapsed="false">
      <c r="A8635" s="20" t="s">
        <v>16168</v>
      </c>
      <c r="B8635" s="20" t="s">
        <v>16163</v>
      </c>
      <c r="C8635" s="20" t="s">
        <v>16164</v>
      </c>
      <c r="D8635" s="20" t="s">
        <v>16165</v>
      </c>
      <c r="E8635" s="20" t="s">
        <v>16166</v>
      </c>
      <c r="F8635" s="20" t="s">
        <v>16167</v>
      </c>
      <c r="H8635" s="20" t="s">
        <v>89</v>
      </c>
    </row>
    <row r="8636" customFormat="false" ht="15.75" hidden="false" customHeight="false" outlineLevel="0" collapsed="false">
      <c r="A8636" s="20" t="s">
        <v>16169</v>
      </c>
      <c r="B8636" s="20" t="s">
        <v>16170</v>
      </c>
      <c r="C8636" s="20" t="s">
        <v>16171</v>
      </c>
      <c r="H8636" s="20" t="s">
        <v>89</v>
      </c>
    </row>
    <row r="8637" customFormat="false" ht="15.75" hidden="false" customHeight="false" outlineLevel="0" collapsed="false">
      <c r="A8637" s="20" t="s">
        <v>16172</v>
      </c>
      <c r="B8637" s="20" t="s">
        <v>16170</v>
      </c>
      <c r="C8637" s="20" t="s">
        <v>16171</v>
      </c>
      <c r="H8637" s="20" t="s">
        <v>89</v>
      </c>
    </row>
    <row r="8638" customFormat="false" ht="15.75" hidden="false" customHeight="false" outlineLevel="0" collapsed="false">
      <c r="A8638" s="20" t="s">
        <v>16173</v>
      </c>
      <c r="B8638" s="20" t="s">
        <v>16174</v>
      </c>
      <c r="C8638" s="20" t="s">
        <v>16175</v>
      </c>
      <c r="D8638" s="20" t="s">
        <v>16176</v>
      </c>
      <c r="E8638" s="20" t="s">
        <v>16177</v>
      </c>
      <c r="F8638" s="20" t="s">
        <v>16178</v>
      </c>
      <c r="H8638" s="20" t="s">
        <v>89</v>
      </c>
    </row>
    <row r="8639" customFormat="false" ht="15.75" hidden="false" customHeight="false" outlineLevel="0" collapsed="false">
      <c r="A8639" s="20" t="s">
        <v>16179</v>
      </c>
      <c r="B8639" s="20" t="s">
        <v>16174</v>
      </c>
      <c r="C8639" s="20" t="s">
        <v>16175</v>
      </c>
      <c r="D8639" s="20" t="s">
        <v>16176</v>
      </c>
      <c r="E8639" s="20" t="s">
        <v>16177</v>
      </c>
      <c r="F8639" s="20" t="s">
        <v>16178</v>
      </c>
      <c r="H8639" s="20" t="s">
        <v>89</v>
      </c>
    </row>
    <row r="8640" customFormat="false" ht="15.75" hidden="false" customHeight="false" outlineLevel="0" collapsed="false">
      <c r="A8640" s="20" t="s">
        <v>16180</v>
      </c>
      <c r="B8640" s="20" t="s">
        <v>16174</v>
      </c>
      <c r="C8640" s="20" t="s">
        <v>16175</v>
      </c>
      <c r="D8640" s="20" t="s">
        <v>16181</v>
      </c>
      <c r="E8640" s="20" t="s">
        <v>16182</v>
      </c>
      <c r="F8640" s="20" t="s">
        <v>16183</v>
      </c>
      <c r="H8640" s="20" t="s">
        <v>89</v>
      </c>
    </row>
    <row r="8641" customFormat="false" ht="15.75" hidden="false" customHeight="false" outlineLevel="0" collapsed="false">
      <c r="A8641" s="20" t="s">
        <v>16184</v>
      </c>
      <c r="B8641" s="20" t="s">
        <v>16174</v>
      </c>
      <c r="C8641" s="20" t="s">
        <v>16175</v>
      </c>
      <c r="D8641" s="20" t="s">
        <v>16181</v>
      </c>
      <c r="E8641" s="20" t="s">
        <v>16182</v>
      </c>
      <c r="F8641" s="20" t="s">
        <v>16183</v>
      </c>
      <c r="H8641" s="20" t="s">
        <v>89</v>
      </c>
    </row>
    <row r="8642" customFormat="false" ht="15.75" hidden="false" customHeight="false" outlineLevel="0" collapsed="false">
      <c r="A8642" s="20" t="s">
        <v>16185</v>
      </c>
      <c r="B8642" s="20" t="s">
        <v>16186</v>
      </c>
      <c r="C8642" s="20" t="s">
        <v>16187</v>
      </c>
      <c r="D8642" s="20" t="s">
        <v>16188</v>
      </c>
      <c r="E8642" s="20" t="s">
        <v>16189</v>
      </c>
      <c r="F8642" s="20" t="s">
        <v>16190</v>
      </c>
      <c r="H8642" s="20" t="s">
        <v>89</v>
      </c>
    </row>
    <row r="8643" customFormat="false" ht="15.75" hidden="false" customHeight="false" outlineLevel="0" collapsed="false">
      <c r="A8643" s="20" t="s">
        <v>16191</v>
      </c>
      <c r="B8643" s="20" t="s">
        <v>16186</v>
      </c>
      <c r="C8643" s="20" t="s">
        <v>16187</v>
      </c>
      <c r="D8643" s="20" t="s">
        <v>16188</v>
      </c>
      <c r="E8643" s="20" t="s">
        <v>16189</v>
      </c>
      <c r="F8643" s="20" t="s">
        <v>16190</v>
      </c>
      <c r="H8643" s="20" t="s">
        <v>89</v>
      </c>
    </row>
    <row r="8644" customFormat="false" ht="15.75" hidden="false" customHeight="false" outlineLevel="0" collapsed="false">
      <c r="A8644" s="20" t="s">
        <v>16192</v>
      </c>
      <c r="B8644" s="20" t="s">
        <v>16193</v>
      </c>
      <c r="C8644" s="20" t="s">
        <v>16194</v>
      </c>
      <c r="D8644" s="20" t="s">
        <v>16195</v>
      </c>
      <c r="E8644" s="20" t="s">
        <v>16196</v>
      </c>
      <c r="F8644" s="20" t="s">
        <v>16197</v>
      </c>
      <c r="H8644" s="20" t="s">
        <v>53</v>
      </c>
    </row>
    <row r="8645" customFormat="false" ht="15.75" hidden="false" customHeight="false" outlineLevel="0" collapsed="false">
      <c r="A8645" s="20" t="s">
        <v>16198</v>
      </c>
      <c r="B8645" s="20" t="s">
        <v>16193</v>
      </c>
      <c r="C8645" s="20" t="s">
        <v>16194</v>
      </c>
      <c r="D8645" s="20" t="s">
        <v>16195</v>
      </c>
      <c r="E8645" s="20" t="s">
        <v>16196</v>
      </c>
      <c r="F8645" s="20" t="s">
        <v>16197</v>
      </c>
      <c r="H8645" s="20" t="s">
        <v>53</v>
      </c>
    </row>
    <row r="8646" customFormat="false" ht="15.75" hidden="false" customHeight="false" outlineLevel="0" collapsed="false">
      <c r="A8646" s="20" t="s">
        <v>16199</v>
      </c>
      <c r="B8646" s="20" t="s">
        <v>16200</v>
      </c>
      <c r="C8646" s="20" t="s">
        <v>16201</v>
      </c>
      <c r="H8646" s="20" t="s">
        <v>49</v>
      </c>
    </row>
    <row r="8647" customFormat="false" ht="15.75" hidden="false" customHeight="false" outlineLevel="0" collapsed="false">
      <c r="A8647" s="20" t="s">
        <v>16202</v>
      </c>
      <c r="B8647" s="20" t="s">
        <v>16200</v>
      </c>
      <c r="C8647" s="20" t="s">
        <v>16201</v>
      </c>
      <c r="H8647" s="20" t="s">
        <v>49</v>
      </c>
    </row>
    <row r="8648" customFormat="false" ht="15.75" hidden="false" customHeight="false" outlineLevel="0" collapsed="false">
      <c r="A8648" s="20" t="s">
        <v>16203</v>
      </c>
      <c r="B8648" s="20" t="s">
        <v>16204</v>
      </c>
      <c r="C8648" s="20" t="s">
        <v>16205</v>
      </c>
      <c r="D8648" s="20" t="s">
        <v>16206</v>
      </c>
      <c r="E8648" s="20" t="s">
        <v>16207</v>
      </c>
      <c r="H8648" s="20" t="s">
        <v>53</v>
      </c>
    </row>
    <row r="8649" customFormat="false" ht="15.75" hidden="false" customHeight="false" outlineLevel="0" collapsed="false">
      <c r="A8649" s="20" t="s">
        <v>16208</v>
      </c>
      <c r="B8649" s="20" t="s">
        <v>16204</v>
      </c>
      <c r="C8649" s="20" t="s">
        <v>16205</v>
      </c>
      <c r="D8649" s="20" t="s">
        <v>16206</v>
      </c>
      <c r="E8649" s="20" t="s">
        <v>16207</v>
      </c>
      <c r="H8649" s="20" t="s">
        <v>53</v>
      </c>
    </row>
    <row r="8650" customFormat="false" ht="15.75" hidden="false" customHeight="false" outlineLevel="0" collapsed="false">
      <c r="A8650" s="20" t="s">
        <v>16209</v>
      </c>
      <c r="B8650" s="20" t="s">
        <v>16210</v>
      </c>
      <c r="C8650" s="20" t="s">
        <v>16211</v>
      </c>
      <c r="D8650" s="20" t="s">
        <v>16212</v>
      </c>
      <c r="E8650" s="20" t="s">
        <v>16213</v>
      </c>
      <c r="H8650" s="20" t="s">
        <v>53</v>
      </c>
    </row>
    <row r="8651" customFormat="false" ht="15.75" hidden="false" customHeight="false" outlineLevel="0" collapsed="false">
      <c r="A8651" s="20" t="s">
        <v>16214</v>
      </c>
      <c r="B8651" s="20" t="s">
        <v>16210</v>
      </c>
      <c r="C8651" s="20" t="s">
        <v>16211</v>
      </c>
      <c r="D8651" s="20" t="s">
        <v>16212</v>
      </c>
      <c r="E8651" s="20" t="s">
        <v>16213</v>
      </c>
      <c r="H8651" s="20" t="s">
        <v>53</v>
      </c>
    </row>
    <row r="8652" customFormat="false" ht="15.75" hidden="false" customHeight="false" outlineLevel="0" collapsed="false">
      <c r="A8652" s="20" t="s">
        <v>16215</v>
      </c>
      <c r="B8652" s="20" t="s">
        <v>16216</v>
      </c>
      <c r="C8652" s="20" t="s">
        <v>16217</v>
      </c>
      <c r="D8652" s="20" t="s">
        <v>16218</v>
      </c>
      <c r="E8652" s="20" t="s">
        <v>16219</v>
      </c>
      <c r="F8652" s="20" t="s">
        <v>16220</v>
      </c>
      <c r="H8652" s="20" t="s">
        <v>53</v>
      </c>
    </row>
    <row r="8653" customFormat="false" ht="15.75" hidden="false" customHeight="false" outlineLevel="0" collapsed="false">
      <c r="A8653" s="20" t="s">
        <v>16221</v>
      </c>
      <c r="B8653" s="20" t="s">
        <v>16216</v>
      </c>
      <c r="C8653" s="20" t="s">
        <v>16217</v>
      </c>
      <c r="D8653" s="20" t="s">
        <v>16218</v>
      </c>
      <c r="E8653" s="20" t="s">
        <v>16219</v>
      </c>
      <c r="F8653" s="20" t="s">
        <v>16220</v>
      </c>
      <c r="H8653" s="20" t="s">
        <v>53</v>
      </c>
    </row>
    <row r="8654" customFormat="false" ht="15.75" hidden="false" customHeight="false" outlineLevel="0" collapsed="false">
      <c r="A8654" s="20" t="s">
        <v>16222</v>
      </c>
      <c r="B8654" s="20" t="s">
        <v>16223</v>
      </c>
      <c r="C8654" s="20" t="s">
        <v>16224</v>
      </c>
      <c r="D8654" s="20" t="s">
        <v>16218</v>
      </c>
      <c r="E8654" s="20" t="s">
        <v>16219</v>
      </c>
      <c r="F8654" s="20" t="s">
        <v>16220</v>
      </c>
      <c r="H8654" s="20" t="s">
        <v>53</v>
      </c>
    </row>
    <row r="8655" customFormat="false" ht="15.75" hidden="false" customHeight="false" outlineLevel="0" collapsed="false">
      <c r="A8655" s="20" t="s">
        <v>16225</v>
      </c>
      <c r="B8655" s="20" t="s">
        <v>16223</v>
      </c>
      <c r="C8655" s="20" t="s">
        <v>16224</v>
      </c>
      <c r="D8655" s="20" t="s">
        <v>16218</v>
      </c>
      <c r="E8655" s="20" t="s">
        <v>16219</v>
      </c>
      <c r="F8655" s="20" t="s">
        <v>16220</v>
      </c>
      <c r="H8655" s="20" t="s">
        <v>53</v>
      </c>
    </row>
    <row r="8656" customFormat="false" ht="15.75" hidden="false" customHeight="false" outlineLevel="0" collapsed="false">
      <c r="A8656" s="20" t="s">
        <v>16226</v>
      </c>
      <c r="B8656" s="20" t="s">
        <v>16227</v>
      </c>
      <c r="C8656" s="20" t="s">
        <v>16228</v>
      </c>
      <c r="D8656" s="20" t="s">
        <v>16229</v>
      </c>
      <c r="E8656" s="20" t="s">
        <v>16230</v>
      </c>
      <c r="F8656" s="20" t="s">
        <v>16231</v>
      </c>
      <c r="G8656" s="20" t="s">
        <v>16232</v>
      </c>
      <c r="H8656" s="20" t="s">
        <v>29</v>
      </c>
    </row>
    <row r="8657" customFormat="false" ht="15.75" hidden="false" customHeight="false" outlineLevel="0" collapsed="false">
      <c r="A8657" s="20" t="s">
        <v>16233</v>
      </c>
      <c r="B8657" s="20" t="s">
        <v>16227</v>
      </c>
      <c r="C8657" s="20" t="s">
        <v>16228</v>
      </c>
      <c r="D8657" s="20" t="s">
        <v>16229</v>
      </c>
      <c r="E8657" s="20" t="s">
        <v>16230</v>
      </c>
      <c r="F8657" s="20" t="s">
        <v>16231</v>
      </c>
      <c r="G8657" s="20" t="s">
        <v>16232</v>
      </c>
      <c r="H8657" s="20" t="s">
        <v>29</v>
      </c>
    </row>
    <row r="8658" customFormat="false" ht="15.75" hidden="false" customHeight="false" outlineLevel="0" collapsed="false">
      <c r="A8658" s="20" t="s">
        <v>16234</v>
      </c>
      <c r="B8658" s="20" t="s">
        <v>16235</v>
      </c>
      <c r="C8658" s="20" t="s">
        <v>16236</v>
      </c>
      <c r="D8658" s="20" t="s">
        <v>16237</v>
      </c>
      <c r="H8658" s="20" t="s">
        <v>53</v>
      </c>
    </row>
    <row r="8659" customFormat="false" ht="15.75" hidden="false" customHeight="false" outlineLevel="0" collapsed="false">
      <c r="A8659" s="20" t="s">
        <v>16238</v>
      </c>
      <c r="B8659" s="20" t="s">
        <v>16235</v>
      </c>
      <c r="C8659" s="20" t="s">
        <v>16236</v>
      </c>
      <c r="D8659" s="20" t="s">
        <v>16237</v>
      </c>
      <c r="H8659" s="20" t="s">
        <v>53</v>
      </c>
    </row>
    <row r="8660" customFormat="false" ht="15.75" hidden="false" customHeight="false" outlineLevel="0" collapsed="false">
      <c r="A8660" s="20" t="s">
        <v>16239</v>
      </c>
      <c r="B8660" s="20" t="s">
        <v>16235</v>
      </c>
      <c r="C8660" s="20" t="s">
        <v>16240</v>
      </c>
      <c r="D8660" s="20" t="s">
        <v>16237</v>
      </c>
      <c r="H8660" s="20" t="s">
        <v>53</v>
      </c>
    </row>
    <row r="8661" customFormat="false" ht="15.75" hidden="false" customHeight="false" outlineLevel="0" collapsed="false">
      <c r="A8661" s="20" t="s">
        <v>16241</v>
      </c>
      <c r="B8661" s="20" t="s">
        <v>16235</v>
      </c>
      <c r="C8661" s="20" t="s">
        <v>16240</v>
      </c>
      <c r="D8661" s="20" t="s">
        <v>16237</v>
      </c>
      <c r="H8661" s="20" t="s">
        <v>53</v>
      </c>
    </row>
    <row r="8662" customFormat="false" ht="15.75" hidden="false" customHeight="false" outlineLevel="0" collapsed="false">
      <c r="A8662" s="20" t="s">
        <v>16242</v>
      </c>
      <c r="B8662" s="20" t="s">
        <v>16235</v>
      </c>
      <c r="C8662" s="20" t="s">
        <v>16243</v>
      </c>
      <c r="D8662" s="20" t="s">
        <v>16244</v>
      </c>
      <c r="E8662" s="20" t="s">
        <v>16245</v>
      </c>
      <c r="H8662" s="20" t="s">
        <v>53</v>
      </c>
    </row>
    <row r="8663" customFormat="false" ht="15.75" hidden="false" customHeight="false" outlineLevel="0" collapsed="false">
      <c r="A8663" s="20" t="s">
        <v>16246</v>
      </c>
      <c r="B8663" s="20" t="s">
        <v>16235</v>
      </c>
      <c r="C8663" s="20" t="s">
        <v>16243</v>
      </c>
      <c r="D8663" s="20" t="s">
        <v>16244</v>
      </c>
      <c r="E8663" s="20" t="s">
        <v>16245</v>
      </c>
      <c r="H8663" s="20" t="s">
        <v>53</v>
      </c>
    </row>
    <row r="8664" customFormat="false" ht="15.75" hidden="false" customHeight="false" outlineLevel="0" collapsed="false">
      <c r="A8664" s="20" t="s">
        <v>16247</v>
      </c>
      <c r="B8664" s="20" t="s">
        <v>16248</v>
      </c>
      <c r="C8664" s="20" t="s">
        <v>16249</v>
      </c>
      <c r="D8664" s="20" t="s">
        <v>16250</v>
      </c>
      <c r="H8664" s="20" t="s">
        <v>53</v>
      </c>
    </row>
    <row r="8665" customFormat="false" ht="15.75" hidden="false" customHeight="false" outlineLevel="0" collapsed="false">
      <c r="A8665" s="20" t="s">
        <v>16251</v>
      </c>
      <c r="B8665" s="20" t="s">
        <v>16248</v>
      </c>
      <c r="C8665" s="20" t="s">
        <v>16249</v>
      </c>
      <c r="D8665" s="20" t="s">
        <v>16250</v>
      </c>
      <c r="H8665" s="20" t="s">
        <v>53</v>
      </c>
    </row>
    <row r="8666" customFormat="false" ht="15.75" hidden="false" customHeight="false" outlineLevel="0" collapsed="false">
      <c r="A8666" s="20" t="s">
        <v>16252</v>
      </c>
      <c r="B8666" s="20" t="s">
        <v>16248</v>
      </c>
      <c r="C8666" s="20" t="s">
        <v>16253</v>
      </c>
      <c r="D8666" s="20" t="s">
        <v>16250</v>
      </c>
      <c r="H8666" s="20" t="s">
        <v>53</v>
      </c>
    </row>
    <row r="8667" customFormat="false" ht="15.75" hidden="false" customHeight="false" outlineLevel="0" collapsed="false">
      <c r="A8667" s="20" t="s">
        <v>16254</v>
      </c>
      <c r="B8667" s="20" t="s">
        <v>16248</v>
      </c>
      <c r="C8667" s="20" t="s">
        <v>16253</v>
      </c>
      <c r="D8667" s="20" t="s">
        <v>16250</v>
      </c>
      <c r="H8667" s="20" t="s">
        <v>53</v>
      </c>
    </row>
    <row r="8668" customFormat="false" ht="15.75" hidden="false" customHeight="false" outlineLevel="0" collapsed="false">
      <c r="A8668" s="20" t="s">
        <v>16255</v>
      </c>
      <c r="B8668" s="20" t="s">
        <v>16256</v>
      </c>
      <c r="C8668" s="20" t="s">
        <v>16257</v>
      </c>
      <c r="D8668" s="20" t="s">
        <v>16258</v>
      </c>
      <c r="H8668" s="20" t="s">
        <v>29</v>
      </c>
    </row>
    <row r="8669" customFormat="false" ht="15.75" hidden="false" customHeight="false" outlineLevel="0" collapsed="false">
      <c r="A8669" s="20" t="s">
        <v>16259</v>
      </c>
      <c r="B8669" s="20" t="s">
        <v>16256</v>
      </c>
      <c r="C8669" s="20" t="s">
        <v>16257</v>
      </c>
      <c r="D8669" s="20" t="s">
        <v>16258</v>
      </c>
      <c r="H8669" s="20" t="s">
        <v>29</v>
      </c>
    </row>
    <row r="8670" customFormat="false" ht="15.75" hidden="false" customHeight="false" outlineLevel="0" collapsed="false">
      <c r="A8670" s="20" t="s">
        <v>16260</v>
      </c>
      <c r="B8670" s="20" t="s">
        <v>16261</v>
      </c>
      <c r="C8670" s="20" t="s">
        <v>16262</v>
      </c>
      <c r="D8670" s="20" t="s">
        <v>16263</v>
      </c>
      <c r="H8670" s="20" t="s">
        <v>103</v>
      </c>
    </row>
    <row r="8671" customFormat="false" ht="15.75" hidden="false" customHeight="false" outlineLevel="0" collapsed="false">
      <c r="A8671" s="20" t="s">
        <v>16264</v>
      </c>
      <c r="B8671" s="20" t="s">
        <v>16261</v>
      </c>
      <c r="C8671" s="20" t="s">
        <v>16262</v>
      </c>
      <c r="D8671" s="20" t="s">
        <v>16263</v>
      </c>
      <c r="H8671" s="20" t="s">
        <v>103</v>
      </c>
    </row>
    <row r="8672" customFormat="false" ht="15.75" hidden="false" customHeight="false" outlineLevel="0" collapsed="false">
      <c r="A8672" s="20" t="s">
        <v>16265</v>
      </c>
      <c r="B8672" s="20" t="s">
        <v>16266</v>
      </c>
      <c r="C8672" s="20" t="s">
        <v>16267</v>
      </c>
      <c r="H8672" s="20" t="s">
        <v>103</v>
      </c>
    </row>
    <row r="8673" customFormat="false" ht="15.75" hidden="false" customHeight="false" outlineLevel="0" collapsed="false">
      <c r="A8673" s="20" t="s">
        <v>16268</v>
      </c>
      <c r="B8673" s="20" t="s">
        <v>16266</v>
      </c>
      <c r="C8673" s="20" t="s">
        <v>16267</v>
      </c>
      <c r="H8673" s="20" t="s">
        <v>103</v>
      </c>
    </row>
    <row r="8674" customFormat="false" ht="15.75" hidden="false" customHeight="false" outlineLevel="0" collapsed="false">
      <c r="A8674" s="20" t="s">
        <v>16269</v>
      </c>
      <c r="B8674" s="20" t="s">
        <v>16270</v>
      </c>
      <c r="C8674" s="20" t="s">
        <v>16271</v>
      </c>
      <c r="H8674" s="20" t="s">
        <v>103</v>
      </c>
    </row>
    <row r="8675" customFormat="false" ht="15.75" hidden="false" customHeight="false" outlineLevel="0" collapsed="false">
      <c r="A8675" s="20" t="s">
        <v>16272</v>
      </c>
      <c r="B8675" s="20" t="s">
        <v>16270</v>
      </c>
      <c r="C8675" s="20" t="s">
        <v>16271</v>
      </c>
      <c r="H8675" s="20" t="s">
        <v>103</v>
      </c>
    </row>
    <row r="8676" customFormat="false" ht="15.75" hidden="false" customHeight="false" outlineLevel="0" collapsed="false">
      <c r="A8676" s="20" t="s">
        <v>16273</v>
      </c>
      <c r="B8676" s="20" t="s">
        <v>16274</v>
      </c>
      <c r="C8676" s="20" t="s">
        <v>16275</v>
      </c>
      <c r="H8676" s="20" t="s">
        <v>103</v>
      </c>
    </row>
    <row r="8677" customFormat="false" ht="15.75" hidden="false" customHeight="false" outlineLevel="0" collapsed="false">
      <c r="A8677" s="20" t="s">
        <v>16276</v>
      </c>
      <c r="B8677" s="20" t="s">
        <v>16274</v>
      </c>
      <c r="C8677" s="20" t="s">
        <v>16275</v>
      </c>
      <c r="H8677" s="20" t="s">
        <v>103</v>
      </c>
    </row>
    <row r="8678" customFormat="false" ht="15.75" hidden="false" customHeight="false" outlineLevel="0" collapsed="false">
      <c r="A8678" s="20" t="s">
        <v>16277</v>
      </c>
      <c r="B8678" s="20" t="s">
        <v>16278</v>
      </c>
      <c r="C8678" s="20" t="s">
        <v>16279</v>
      </c>
      <c r="H8678" s="20" t="s">
        <v>103</v>
      </c>
    </row>
    <row r="8679" customFormat="false" ht="15.75" hidden="false" customHeight="false" outlineLevel="0" collapsed="false">
      <c r="A8679" s="20" t="s">
        <v>16280</v>
      </c>
      <c r="B8679" s="20" t="s">
        <v>16278</v>
      </c>
      <c r="C8679" s="20" t="s">
        <v>16279</v>
      </c>
      <c r="H8679" s="20" t="s">
        <v>103</v>
      </c>
    </row>
    <row r="8680" customFormat="false" ht="15.75" hidden="false" customHeight="false" outlineLevel="0" collapsed="false">
      <c r="A8680" s="20" t="s">
        <v>16281</v>
      </c>
      <c r="B8680" s="20" t="s">
        <v>16282</v>
      </c>
      <c r="C8680" s="20" t="s">
        <v>16283</v>
      </c>
      <c r="D8680" s="20" t="s">
        <v>16284</v>
      </c>
      <c r="H8680" s="20" t="s">
        <v>103</v>
      </c>
    </row>
    <row r="8681" customFormat="false" ht="15.75" hidden="false" customHeight="false" outlineLevel="0" collapsed="false">
      <c r="A8681" s="20" t="s">
        <v>16285</v>
      </c>
      <c r="B8681" s="20" t="s">
        <v>16282</v>
      </c>
      <c r="C8681" s="20" t="s">
        <v>16283</v>
      </c>
      <c r="D8681" s="20" t="s">
        <v>16284</v>
      </c>
      <c r="H8681" s="20" t="s">
        <v>103</v>
      </c>
    </row>
    <row r="8682" customFormat="false" ht="15.75" hidden="false" customHeight="false" outlineLevel="0" collapsed="false">
      <c r="A8682" s="20" t="s">
        <v>16286</v>
      </c>
      <c r="B8682" s="20" t="s">
        <v>16287</v>
      </c>
      <c r="C8682" s="20" t="s">
        <v>16288</v>
      </c>
      <c r="D8682" s="20" t="s">
        <v>16289</v>
      </c>
      <c r="E8682" s="20" t="s">
        <v>16290</v>
      </c>
      <c r="F8682" s="20" t="s">
        <v>16291</v>
      </c>
      <c r="G8682" s="20" t="s">
        <v>16292</v>
      </c>
      <c r="H8682" s="20" t="s">
        <v>29</v>
      </c>
    </row>
    <row r="8683" customFormat="false" ht="15.75" hidden="false" customHeight="false" outlineLevel="0" collapsed="false">
      <c r="A8683" s="20" t="s">
        <v>16293</v>
      </c>
      <c r="B8683" s="20" t="s">
        <v>16287</v>
      </c>
      <c r="C8683" s="20" t="s">
        <v>16288</v>
      </c>
      <c r="D8683" s="20" t="s">
        <v>16289</v>
      </c>
      <c r="E8683" s="20" t="s">
        <v>16290</v>
      </c>
      <c r="F8683" s="20" t="s">
        <v>16291</v>
      </c>
      <c r="G8683" s="20" t="s">
        <v>16292</v>
      </c>
      <c r="H8683" s="20" t="s">
        <v>29</v>
      </c>
    </row>
    <row r="8684" customFormat="false" ht="15.75" hidden="false" customHeight="false" outlineLevel="0" collapsed="false">
      <c r="A8684" s="20" t="s">
        <v>16294</v>
      </c>
      <c r="B8684" s="20" t="s">
        <v>16287</v>
      </c>
      <c r="C8684" s="20" t="s">
        <v>16295</v>
      </c>
      <c r="D8684" s="20" t="s">
        <v>16289</v>
      </c>
      <c r="E8684" s="20" t="s">
        <v>16290</v>
      </c>
      <c r="F8684" s="20" t="s">
        <v>16291</v>
      </c>
      <c r="G8684" s="20" t="s">
        <v>16292</v>
      </c>
      <c r="H8684" s="20" t="s">
        <v>29</v>
      </c>
    </row>
    <row r="8685" customFormat="false" ht="15.75" hidden="false" customHeight="false" outlineLevel="0" collapsed="false">
      <c r="A8685" s="20" t="s">
        <v>358</v>
      </c>
      <c r="B8685" s="20" t="s">
        <v>16287</v>
      </c>
      <c r="C8685" s="20" t="s">
        <v>16295</v>
      </c>
      <c r="D8685" s="20" t="s">
        <v>16289</v>
      </c>
      <c r="E8685" s="20" t="s">
        <v>16290</v>
      </c>
      <c r="F8685" s="20" t="s">
        <v>16291</v>
      </c>
      <c r="G8685" s="20" t="s">
        <v>16292</v>
      </c>
      <c r="H8685" s="20" t="s">
        <v>29</v>
      </c>
    </row>
    <row r="8686" customFormat="false" ht="15.75" hidden="false" customHeight="false" outlineLevel="0" collapsed="false">
      <c r="A8686" s="20" t="s">
        <v>16296</v>
      </c>
      <c r="B8686" s="20" t="s">
        <v>16287</v>
      </c>
      <c r="C8686" s="20" t="s">
        <v>16297</v>
      </c>
      <c r="D8686" s="20" t="s">
        <v>16298</v>
      </c>
      <c r="E8686" s="20" t="s">
        <v>16299</v>
      </c>
      <c r="F8686" s="20" t="s">
        <v>16300</v>
      </c>
      <c r="G8686" s="20" t="s">
        <v>16301</v>
      </c>
      <c r="H8686" s="20" t="s">
        <v>29</v>
      </c>
    </row>
    <row r="8687" customFormat="false" ht="15.75" hidden="false" customHeight="false" outlineLevel="0" collapsed="false">
      <c r="A8687" s="20" t="s">
        <v>16302</v>
      </c>
      <c r="B8687" s="20" t="s">
        <v>16287</v>
      </c>
      <c r="C8687" s="20" t="s">
        <v>16297</v>
      </c>
      <c r="D8687" s="20" t="s">
        <v>16298</v>
      </c>
      <c r="E8687" s="20" t="s">
        <v>16299</v>
      </c>
      <c r="F8687" s="20" t="s">
        <v>16300</v>
      </c>
      <c r="G8687" s="20" t="s">
        <v>16301</v>
      </c>
      <c r="H8687" s="20" t="s">
        <v>29</v>
      </c>
    </row>
    <row r="8688" customFormat="false" ht="15.75" hidden="false" customHeight="false" outlineLevel="0" collapsed="false">
      <c r="A8688" s="20" t="s">
        <v>16303</v>
      </c>
      <c r="B8688" s="20" t="s">
        <v>16287</v>
      </c>
      <c r="C8688" s="20" t="s">
        <v>16297</v>
      </c>
      <c r="D8688" s="20" t="s">
        <v>16304</v>
      </c>
      <c r="E8688" s="20" t="s">
        <v>16305</v>
      </c>
      <c r="F8688" s="20" t="s">
        <v>16306</v>
      </c>
      <c r="G8688" s="20" t="s">
        <v>16292</v>
      </c>
      <c r="H8688" s="20" t="s">
        <v>29</v>
      </c>
    </row>
    <row r="8689" customFormat="false" ht="15.75" hidden="false" customHeight="false" outlineLevel="0" collapsed="false">
      <c r="A8689" s="20" t="s">
        <v>16307</v>
      </c>
      <c r="B8689" s="20" t="s">
        <v>16287</v>
      </c>
      <c r="C8689" s="20" t="s">
        <v>16297</v>
      </c>
      <c r="D8689" s="20" t="s">
        <v>16304</v>
      </c>
      <c r="E8689" s="20" t="s">
        <v>16305</v>
      </c>
      <c r="F8689" s="20" t="s">
        <v>16306</v>
      </c>
      <c r="G8689" s="20" t="s">
        <v>16292</v>
      </c>
      <c r="H8689" s="20" t="s">
        <v>29</v>
      </c>
    </row>
    <row r="8690" customFormat="false" ht="15.75" hidden="false" customHeight="false" outlineLevel="0" collapsed="false">
      <c r="A8690" s="20" t="s">
        <v>16308</v>
      </c>
      <c r="B8690" s="20" t="s">
        <v>16287</v>
      </c>
      <c r="C8690" s="20" t="s">
        <v>16309</v>
      </c>
      <c r="D8690" s="20" t="s">
        <v>16310</v>
      </c>
      <c r="E8690" s="20" t="s">
        <v>16311</v>
      </c>
      <c r="F8690" s="20" t="s">
        <v>16312</v>
      </c>
      <c r="G8690" s="20" t="s">
        <v>16313</v>
      </c>
      <c r="H8690" s="20" t="s">
        <v>29</v>
      </c>
    </row>
    <row r="8691" customFormat="false" ht="15.75" hidden="false" customHeight="false" outlineLevel="0" collapsed="false">
      <c r="A8691" s="20" t="s">
        <v>16314</v>
      </c>
      <c r="B8691" s="20" t="s">
        <v>16287</v>
      </c>
      <c r="C8691" s="20" t="s">
        <v>16309</v>
      </c>
      <c r="D8691" s="20" t="s">
        <v>16310</v>
      </c>
      <c r="E8691" s="20" t="s">
        <v>16311</v>
      </c>
      <c r="F8691" s="20" t="s">
        <v>16312</v>
      </c>
      <c r="G8691" s="20" t="s">
        <v>16313</v>
      </c>
      <c r="H8691" s="20" t="s">
        <v>29</v>
      </c>
    </row>
    <row r="8692" customFormat="false" ht="15.75" hidden="false" customHeight="false" outlineLevel="0" collapsed="false">
      <c r="A8692" s="20" t="s">
        <v>16315</v>
      </c>
      <c r="B8692" s="20" t="s">
        <v>16287</v>
      </c>
      <c r="C8692" s="20" t="s">
        <v>16316</v>
      </c>
      <c r="D8692" s="20" t="s">
        <v>16310</v>
      </c>
      <c r="E8692" s="20" t="s">
        <v>16311</v>
      </c>
      <c r="F8692" s="20" t="s">
        <v>16312</v>
      </c>
      <c r="G8692" s="20" t="s">
        <v>16317</v>
      </c>
      <c r="H8692" s="20" t="s">
        <v>29</v>
      </c>
    </row>
    <row r="8693" customFormat="false" ht="15.75" hidden="false" customHeight="false" outlineLevel="0" collapsed="false">
      <c r="A8693" s="20" t="s">
        <v>16318</v>
      </c>
      <c r="B8693" s="20" t="s">
        <v>16287</v>
      </c>
      <c r="C8693" s="20" t="s">
        <v>16316</v>
      </c>
      <c r="D8693" s="20" t="s">
        <v>16310</v>
      </c>
      <c r="E8693" s="20" t="s">
        <v>16311</v>
      </c>
      <c r="F8693" s="20" t="s">
        <v>16312</v>
      </c>
      <c r="G8693" s="20" t="s">
        <v>16317</v>
      </c>
      <c r="H8693" s="20" t="s">
        <v>29</v>
      </c>
    </row>
    <row r="8694" customFormat="false" ht="15.75" hidden="false" customHeight="false" outlineLevel="0" collapsed="false">
      <c r="A8694" s="20" t="s">
        <v>16319</v>
      </c>
      <c r="B8694" s="20" t="s">
        <v>16287</v>
      </c>
      <c r="C8694" s="20" t="s">
        <v>16320</v>
      </c>
      <c r="D8694" s="20" t="s">
        <v>16321</v>
      </c>
      <c r="E8694" s="20" t="s">
        <v>16322</v>
      </c>
      <c r="F8694" s="20" t="s">
        <v>16323</v>
      </c>
      <c r="G8694" s="20" t="s">
        <v>16324</v>
      </c>
      <c r="H8694" s="20" t="s">
        <v>29</v>
      </c>
    </row>
    <row r="8695" customFormat="false" ht="15.75" hidden="false" customHeight="false" outlineLevel="0" collapsed="false">
      <c r="A8695" s="20" t="s">
        <v>16325</v>
      </c>
      <c r="B8695" s="20" t="s">
        <v>16287</v>
      </c>
      <c r="C8695" s="20" t="s">
        <v>16320</v>
      </c>
      <c r="D8695" s="20" t="s">
        <v>16321</v>
      </c>
      <c r="E8695" s="20" t="s">
        <v>16322</v>
      </c>
      <c r="F8695" s="20" t="s">
        <v>16323</v>
      </c>
      <c r="G8695" s="20" t="s">
        <v>16324</v>
      </c>
      <c r="H8695" s="20" t="s">
        <v>29</v>
      </c>
    </row>
    <row r="8696" customFormat="false" ht="15.75" hidden="false" customHeight="false" outlineLevel="0" collapsed="false">
      <c r="A8696" s="20" t="s">
        <v>16326</v>
      </c>
      <c r="B8696" s="20" t="s">
        <v>16327</v>
      </c>
      <c r="C8696" s="20" t="s">
        <v>16328</v>
      </c>
      <c r="D8696" s="20" t="s">
        <v>16329</v>
      </c>
      <c r="E8696" s="20" t="s">
        <v>16330</v>
      </c>
      <c r="H8696" s="20" t="s">
        <v>29</v>
      </c>
    </row>
    <row r="8697" customFormat="false" ht="15.75" hidden="false" customHeight="false" outlineLevel="0" collapsed="false">
      <c r="A8697" s="20" t="s">
        <v>16331</v>
      </c>
      <c r="B8697" s="20" t="s">
        <v>16327</v>
      </c>
      <c r="C8697" s="20" t="s">
        <v>16328</v>
      </c>
      <c r="D8697" s="20" t="s">
        <v>16329</v>
      </c>
      <c r="E8697" s="20" t="s">
        <v>16330</v>
      </c>
      <c r="H8697" s="20" t="s">
        <v>29</v>
      </c>
    </row>
    <row r="8698" customFormat="false" ht="15.75" hidden="false" customHeight="false" outlineLevel="0" collapsed="false">
      <c r="A8698" s="20" t="s">
        <v>16332</v>
      </c>
      <c r="B8698" s="20" t="s">
        <v>16333</v>
      </c>
      <c r="C8698" s="20" t="s">
        <v>16334</v>
      </c>
      <c r="D8698" s="20" t="s">
        <v>16335</v>
      </c>
      <c r="E8698" s="20" t="s">
        <v>16336</v>
      </c>
      <c r="F8698" s="20" t="s">
        <v>4012</v>
      </c>
      <c r="H8698" s="20" t="s">
        <v>29</v>
      </c>
    </row>
    <row r="8699" customFormat="false" ht="15.75" hidden="false" customHeight="false" outlineLevel="0" collapsed="false">
      <c r="A8699" s="20" t="s">
        <v>16337</v>
      </c>
      <c r="B8699" s="20" t="s">
        <v>16333</v>
      </c>
      <c r="C8699" s="20" t="s">
        <v>16334</v>
      </c>
      <c r="D8699" s="20" t="s">
        <v>16335</v>
      </c>
      <c r="E8699" s="20" t="s">
        <v>16336</v>
      </c>
      <c r="F8699" s="20" t="s">
        <v>4012</v>
      </c>
      <c r="H8699" s="20" t="s">
        <v>29</v>
      </c>
    </row>
    <row r="8700" customFormat="false" ht="15.75" hidden="false" customHeight="false" outlineLevel="0" collapsed="false">
      <c r="A8700" s="20" t="s">
        <v>16338</v>
      </c>
      <c r="B8700" s="20" t="s">
        <v>16333</v>
      </c>
      <c r="C8700" s="20" t="s">
        <v>16339</v>
      </c>
      <c r="D8700" s="20" t="s">
        <v>16340</v>
      </c>
      <c r="E8700" s="20" t="s">
        <v>16341</v>
      </c>
      <c r="H8700" s="20" t="s">
        <v>29</v>
      </c>
    </row>
    <row r="8701" customFormat="false" ht="15.75" hidden="false" customHeight="false" outlineLevel="0" collapsed="false">
      <c r="A8701" s="20" t="s">
        <v>16342</v>
      </c>
      <c r="B8701" s="20" t="s">
        <v>16333</v>
      </c>
      <c r="C8701" s="20" t="s">
        <v>16339</v>
      </c>
      <c r="D8701" s="20" t="s">
        <v>16340</v>
      </c>
      <c r="E8701" s="20" t="s">
        <v>16341</v>
      </c>
      <c r="H8701" s="20" t="s">
        <v>29</v>
      </c>
    </row>
    <row r="8702" customFormat="false" ht="15.75" hidden="false" customHeight="false" outlineLevel="0" collapsed="false">
      <c r="A8702" s="20" t="s">
        <v>16343</v>
      </c>
      <c r="B8702" s="20" t="s">
        <v>16344</v>
      </c>
      <c r="C8702" s="20" t="s">
        <v>16345</v>
      </c>
      <c r="D8702" s="20" t="s">
        <v>16346</v>
      </c>
      <c r="E8702" s="20" t="s">
        <v>16347</v>
      </c>
      <c r="H8702" s="20" t="s">
        <v>29</v>
      </c>
    </row>
    <row r="8703" customFormat="false" ht="15.75" hidden="false" customHeight="false" outlineLevel="0" collapsed="false">
      <c r="A8703" s="20" t="s">
        <v>16348</v>
      </c>
      <c r="B8703" s="20" t="s">
        <v>16344</v>
      </c>
      <c r="C8703" s="20" t="s">
        <v>16345</v>
      </c>
      <c r="D8703" s="20" t="s">
        <v>16346</v>
      </c>
      <c r="E8703" s="20" t="s">
        <v>16347</v>
      </c>
      <c r="H8703" s="20" t="s">
        <v>29</v>
      </c>
    </row>
    <row r="8704" customFormat="false" ht="15.75" hidden="false" customHeight="false" outlineLevel="0" collapsed="false">
      <c r="A8704" s="20" t="s">
        <v>16349</v>
      </c>
      <c r="B8704" s="20" t="s">
        <v>16350</v>
      </c>
      <c r="C8704" s="20" t="s">
        <v>16351</v>
      </c>
      <c r="D8704" s="20" t="s">
        <v>16352</v>
      </c>
      <c r="H8704" s="20" t="s">
        <v>53</v>
      </c>
    </row>
    <row r="8705" customFormat="false" ht="15.75" hidden="false" customHeight="false" outlineLevel="0" collapsed="false">
      <c r="A8705" s="20" t="s">
        <v>16353</v>
      </c>
      <c r="B8705" s="20" t="s">
        <v>16350</v>
      </c>
      <c r="C8705" s="20" t="s">
        <v>16351</v>
      </c>
      <c r="D8705" s="20" t="s">
        <v>16352</v>
      </c>
      <c r="H8705" s="20" t="s">
        <v>53</v>
      </c>
    </row>
    <row r="8706" customFormat="false" ht="15.75" hidden="false" customHeight="false" outlineLevel="0" collapsed="false">
      <c r="A8706" s="20" t="s">
        <v>16354</v>
      </c>
      <c r="B8706" s="20" t="s">
        <v>16355</v>
      </c>
      <c r="C8706" s="20" t="s">
        <v>16356</v>
      </c>
      <c r="H8706" s="20" t="s">
        <v>53</v>
      </c>
    </row>
    <row r="8707" customFormat="false" ht="15.75" hidden="false" customHeight="false" outlineLevel="0" collapsed="false">
      <c r="A8707" s="20" t="s">
        <v>16357</v>
      </c>
      <c r="B8707" s="20" t="s">
        <v>16355</v>
      </c>
      <c r="C8707" s="20" t="s">
        <v>16356</v>
      </c>
      <c r="H8707" s="20" t="s">
        <v>53</v>
      </c>
    </row>
    <row r="8708" customFormat="false" ht="15.75" hidden="false" customHeight="false" outlineLevel="0" collapsed="false">
      <c r="A8708" s="20" t="s">
        <v>16358</v>
      </c>
      <c r="B8708" s="20" t="s">
        <v>16359</v>
      </c>
      <c r="C8708" s="20" t="s">
        <v>16360</v>
      </c>
      <c r="D8708" s="20" t="s">
        <v>16361</v>
      </c>
      <c r="H8708" s="20" t="s">
        <v>53</v>
      </c>
    </row>
    <row r="8709" customFormat="false" ht="15.75" hidden="false" customHeight="false" outlineLevel="0" collapsed="false">
      <c r="A8709" s="20" t="s">
        <v>16362</v>
      </c>
      <c r="B8709" s="20" t="s">
        <v>16359</v>
      </c>
      <c r="C8709" s="20" t="s">
        <v>16360</v>
      </c>
      <c r="D8709" s="20" t="s">
        <v>16361</v>
      </c>
      <c r="H8709" s="20" t="s">
        <v>53</v>
      </c>
    </row>
    <row r="8710" customFormat="false" ht="15.75" hidden="false" customHeight="false" outlineLevel="0" collapsed="false">
      <c r="A8710" s="20" t="s">
        <v>16363</v>
      </c>
      <c r="B8710" s="20" t="s">
        <v>16364</v>
      </c>
      <c r="C8710" s="20" t="s">
        <v>16365</v>
      </c>
      <c r="D8710" s="20" t="s">
        <v>16366</v>
      </c>
      <c r="E8710" s="20" t="s">
        <v>16367</v>
      </c>
      <c r="H8710" s="20" t="s">
        <v>89</v>
      </c>
    </row>
    <row r="8711" customFormat="false" ht="15.75" hidden="false" customHeight="false" outlineLevel="0" collapsed="false">
      <c r="A8711" s="20" t="s">
        <v>16368</v>
      </c>
      <c r="B8711" s="20" t="s">
        <v>16364</v>
      </c>
      <c r="C8711" s="20" t="s">
        <v>16365</v>
      </c>
      <c r="D8711" s="20" t="s">
        <v>16366</v>
      </c>
      <c r="E8711" s="20" t="s">
        <v>16367</v>
      </c>
      <c r="H8711" s="20" t="s">
        <v>89</v>
      </c>
    </row>
    <row r="8712" customFormat="false" ht="15.75" hidden="false" customHeight="false" outlineLevel="0" collapsed="false">
      <c r="A8712" s="20" t="s">
        <v>16369</v>
      </c>
      <c r="B8712" s="20" t="s">
        <v>16370</v>
      </c>
      <c r="C8712" s="20" t="s">
        <v>16371</v>
      </c>
      <c r="H8712" s="20" t="s">
        <v>29</v>
      </c>
    </row>
    <row r="8713" customFormat="false" ht="15.75" hidden="false" customHeight="false" outlineLevel="0" collapsed="false">
      <c r="A8713" s="20" t="s">
        <v>16372</v>
      </c>
      <c r="B8713" s="20" t="s">
        <v>16370</v>
      </c>
      <c r="C8713" s="20" t="s">
        <v>16371</v>
      </c>
      <c r="H8713" s="20" t="s">
        <v>29</v>
      </c>
    </row>
    <row r="8714" customFormat="false" ht="15.75" hidden="false" customHeight="false" outlineLevel="0" collapsed="false">
      <c r="A8714" s="20" t="s">
        <v>16373</v>
      </c>
      <c r="B8714" s="20" t="s">
        <v>16374</v>
      </c>
      <c r="C8714" s="20" t="s">
        <v>16375</v>
      </c>
      <c r="H8714" s="20" t="s">
        <v>29</v>
      </c>
    </row>
    <row r="8715" customFormat="false" ht="15.75" hidden="false" customHeight="false" outlineLevel="0" collapsed="false">
      <c r="A8715" s="20" t="s">
        <v>16376</v>
      </c>
      <c r="B8715" s="20" t="s">
        <v>16374</v>
      </c>
      <c r="C8715" s="20" t="s">
        <v>16375</v>
      </c>
      <c r="H8715" s="20" t="s">
        <v>29</v>
      </c>
    </row>
    <row r="8716" customFormat="false" ht="15.75" hidden="false" customHeight="false" outlineLevel="0" collapsed="false">
      <c r="A8716" s="20" t="s">
        <v>16377</v>
      </c>
      <c r="B8716" s="20" t="s">
        <v>16378</v>
      </c>
      <c r="C8716" s="20" t="s">
        <v>16379</v>
      </c>
      <c r="H8716" s="20" t="s">
        <v>29</v>
      </c>
    </row>
    <row r="8717" customFormat="false" ht="15.75" hidden="false" customHeight="false" outlineLevel="0" collapsed="false">
      <c r="A8717" s="20" t="s">
        <v>16380</v>
      </c>
      <c r="B8717" s="20" t="s">
        <v>16378</v>
      </c>
      <c r="C8717" s="20" t="s">
        <v>16379</v>
      </c>
      <c r="H8717" s="20" t="s">
        <v>29</v>
      </c>
    </row>
    <row r="8718" customFormat="false" ht="15.75" hidden="false" customHeight="false" outlineLevel="0" collapsed="false">
      <c r="A8718" s="20" t="s">
        <v>16381</v>
      </c>
      <c r="B8718" s="20" t="s">
        <v>16382</v>
      </c>
      <c r="C8718" s="20" t="s">
        <v>16383</v>
      </c>
      <c r="H8718" s="20" t="s">
        <v>29</v>
      </c>
    </row>
    <row r="8719" customFormat="false" ht="15.75" hidden="false" customHeight="false" outlineLevel="0" collapsed="false">
      <c r="A8719" s="20" t="s">
        <v>16384</v>
      </c>
      <c r="B8719" s="20" t="s">
        <v>16382</v>
      </c>
      <c r="C8719" s="20" t="s">
        <v>16383</v>
      </c>
      <c r="H8719" s="20" t="s">
        <v>29</v>
      </c>
    </row>
    <row r="8720" customFormat="false" ht="15.75" hidden="false" customHeight="false" outlineLevel="0" collapsed="false">
      <c r="A8720" s="20" t="s">
        <v>16385</v>
      </c>
      <c r="B8720" s="20" t="s">
        <v>16386</v>
      </c>
      <c r="C8720" s="20" t="s">
        <v>16387</v>
      </c>
      <c r="D8720" s="20" t="s">
        <v>16388</v>
      </c>
      <c r="E8720" s="20" t="s">
        <v>16389</v>
      </c>
      <c r="H8720" s="20" t="s">
        <v>103</v>
      </c>
    </row>
    <row r="8721" customFormat="false" ht="15.75" hidden="false" customHeight="false" outlineLevel="0" collapsed="false">
      <c r="A8721" s="20" t="s">
        <v>16390</v>
      </c>
      <c r="B8721" s="20" t="s">
        <v>16386</v>
      </c>
      <c r="C8721" s="20" t="s">
        <v>16387</v>
      </c>
      <c r="D8721" s="20" t="s">
        <v>16388</v>
      </c>
      <c r="E8721" s="20" t="s">
        <v>16389</v>
      </c>
      <c r="H8721" s="20" t="s">
        <v>103</v>
      </c>
    </row>
    <row r="8722" customFormat="false" ht="15.75" hidden="false" customHeight="false" outlineLevel="0" collapsed="false">
      <c r="A8722" s="20" t="s">
        <v>16391</v>
      </c>
      <c r="B8722" s="20" t="s">
        <v>16392</v>
      </c>
      <c r="C8722" s="20" t="s">
        <v>16393</v>
      </c>
      <c r="D8722" s="20" t="s">
        <v>16394</v>
      </c>
      <c r="E8722" s="20" t="s">
        <v>16395</v>
      </c>
      <c r="H8722" s="20" t="s">
        <v>103</v>
      </c>
    </row>
    <row r="8723" customFormat="false" ht="15.75" hidden="false" customHeight="false" outlineLevel="0" collapsed="false">
      <c r="A8723" s="20" t="s">
        <v>16396</v>
      </c>
      <c r="B8723" s="20" t="s">
        <v>16392</v>
      </c>
      <c r="C8723" s="20" t="s">
        <v>16393</v>
      </c>
      <c r="D8723" s="20" t="s">
        <v>16394</v>
      </c>
      <c r="E8723" s="20" t="s">
        <v>16395</v>
      </c>
      <c r="H8723" s="20" t="s">
        <v>103</v>
      </c>
    </row>
    <row r="8724" customFormat="false" ht="15.75" hidden="false" customHeight="false" outlineLevel="0" collapsed="false">
      <c r="A8724" s="20" t="s">
        <v>16397</v>
      </c>
      <c r="B8724" s="20" t="s">
        <v>16398</v>
      </c>
      <c r="C8724" s="20" t="s">
        <v>16399</v>
      </c>
      <c r="D8724" s="20" t="s">
        <v>16400</v>
      </c>
      <c r="E8724" s="20" t="s">
        <v>16401</v>
      </c>
      <c r="H8724" s="20" t="s">
        <v>103</v>
      </c>
    </row>
    <row r="8725" customFormat="false" ht="15.75" hidden="false" customHeight="false" outlineLevel="0" collapsed="false">
      <c r="A8725" s="20" t="s">
        <v>16402</v>
      </c>
      <c r="B8725" s="20" t="s">
        <v>16398</v>
      </c>
      <c r="C8725" s="20" t="s">
        <v>16399</v>
      </c>
      <c r="D8725" s="20" t="s">
        <v>16400</v>
      </c>
      <c r="E8725" s="20" t="s">
        <v>16401</v>
      </c>
      <c r="H8725" s="20" t="s">
        <v>103</v>
      </c>
    </row>
    <row r="8726" customFormat="false" ht="15.75" hidden="false" customHeight="false" outlineLevel="0" collapsed="false">
      <c r="A8726" s="20" t="s">
        <v>16403</v>
      </c>
      <c r="B8726" s="20" t="s">
        <v>16386</v>
      </c>
      <c r="C8726" s="20" t="s">
        <v>16404</v>
      </c>
      <c r="D8726" s="20" t="s">
        <v>16388</v>
      </c>
      <c r="E8726" s="20" t="s">
        <v>16389</v>
      </c>
      <c r="H8726" s="20" t="s">
        <v>103</v>
      </c>
    </row>
    <row r="8727" customFormat="false" ht="15.75" hidden="false" customHeight="false" outlineLevel="0" collapsed="false">
      <c r="A8727" s="20" t="s">
        <v>16405</v>
      </c>
      <c r="B8727" s="20" t="s">
        <v>16386</v>
      </c>
      <c r="C8727" s="20" t="s">
        <v>16404</v>
      </c>
      <c r="D8727" s="20" t="s">
        <v>16388</v>
      </c>
      <c r="E8727" s="20" t="s">
        <v>16389</v>
      </c>
      <c r="H8727" s="20" t="s">
        <v>103</v>
      </c>
    </row>
    <row r="8728" customFormat="false" ht="15.75" hidden="false" customHeight="false" outlineLevel="0" collapsed="false">
      <c r="A8728" s="20" t="s">
        <v>16406</v>
      </c>
      <c r="B8728" s="20" t="s">
        <v>16392</v>
      </c>
      <c r="C8728" s="20" t="s">
        <v>16407</v>
      </c>
      <c r="D8728" s="20" t="s">
        <v>16394</v>
      </c>
      <c r="E8728" s="20" t="s">
        <v>16395</v>
      </c>
      <c r="H8728" s="20" t="s">
        <v>103</v>
      </c>
    </row>
    <row r="8729" customFormat="false" ht="15.75" hidden="false" customHeight="false" outlineLevel="0" collapsed="false">
      <c r="A8729" s="20" t="s">
        <v>16408</v>
      </c>
      <c r="B8729" s="20" t="s">
        <v>16392</v>
      </c>
      <c r="C8729" s="20" t="s">
        <v>16407</v>
      </c>
      <c r="D8729" s="20" t="s">
        <v>16394</v>
      </c>
      <c r="E8729" s="20" t="s">
        <v>16395</v>
      </c>
      <c r="H8729" s="20" t="s">
        <v>103</v>
      </c>
    </row>
    <row r="8730" customFormat="false" ht="15.75" hidden="false" customHeight="false" outlineLevel="0" collapsed="false">
      <c r="A8730" s="20" t="s">
        <v>16409</v>
      </c>
      <c r="B8730" s="20" t="s">
        <v>16398</v>
      </c>
      <c r="C8730" s="20" t="s">
        <v>16410</v>
      </c>
      <c r="D8730" s="20" t="s">
        <v>16411</v>
      </c>
      <c r="E8730" s="20" t="s">
        <v>16401</v>
      </c>
      <c r="H8730" s="20" t="s">
        <v>103</v>
      </c>
    </row>
    <row r="8731" customFormat="false" ht="15.75" hidden="false" customHeight="false" outlineLevel="0" collapsed="false">
      <c r="A8731" s="20" t="s">
        <v>16412</v>
      </c>
      <c r="B8731" s="20" t="s">
        <v>16398</v>
      </c>
      <c r="C8731" s="20" t="s">
        <v>16410</v>
      </c>
      <c r="D8731" s="20" t="s">
        <v>16411</v>
      </c>
      <c r="E8731" s="20" t="s">
        <v>16401</v>
      </c>
      <c r="H8731" s="20" t="s">
        <v>103</v>
      </c>
    </row>
    <row r="8732" customFormat="false" ht="15.75" hidden="false" customHeight="false" outlineLevel="0" collapsed="false">
      <c r="A8732" s="20" t="s">
        <v>16413</v>
      </c>
      <c r="B8732" s="20" t="s">
        <v>16414</v>
      </c>
      <c r="C8732" s="20" t="s">
        <v>16415</v>
      </c>
      <c r="D8732" s="20" t="s">
        <v>16416</v>
      </c>
      <c r="E8732" s="20" t="s">
        <v>16417</v>
      </c>
      <c r="H8732" s="20" t="s">
        <v>103</v>
      </c>
    </row>
    <row r="8733" customFormat="false" ht="15.75" hidden="false" customHeight="false" outlineLevel="0" collapsed="false">
      <c r="A8733" s="20" t="s">
        <v>16418</v>
      </c>
      <c r="B8733" s="20" t="s">
        <v>16414</v>
      </c>
      <c r="C8733" s="20" t="s">
        <v>16415</v>
      </c>
      <c r="D8733" s="20" t="s">
        <v>16416</v>
      </c>
      <c r="E8733" s="20" t="s">
        <v>16417</v>
      </c>
      <c r="H8733" s="20" t="s">
        <v>103</v>
      </c>
    </row>
    <row r="8734" customFormat="false" ht="15.75" hidden="false" customHeight="false" outlineLevel="0" collapsed="false">
      <c r="A8734" s="20" t="s">
        <v>16419</v>
      </c>
      <c r="B8734" s="20" t="s">
        <v>16420</v>
      </c>
      <c r="C8734" s="20" t="s">
        <v>16421</v>
      </c>
      <c r="D8734" s="20" t="s">
        <v>16422</v>
      </c>
      <c r="E8734" s="20" t="s">
        <v>16423</v>
      </c>
      <c r="H8734" s="20" t="s">
        <v>103</v>
      </c>
    </row>
    <row r="8735" customFormat="false" ht="15.75" hidden="false" customHeight="false" outlineLevel="0" collapsed="false">
      <c r="A8735" s="20" t="s">
        <v>16424</v>
      </c>
      <c r="B8735" s="20" t="s">
        <v>16420</v>
      </c>
      <c r="C8735" s="20" t="s">
        <v>16421</v>
      </c>
      <c r="D8735" s="20" t="s">
        <v>16422</v>
      </c>
      <c r="E8735" s="20" t="s">
        <v>16423</v>
      </c>
      <c r="H8735" s="20" t="s">
        <v>103</v>
      </c>
    </row>
    <row r="8736" customFormat="false" ht="15.75" hidden="false" customHeight="false" outlineLevel="0" collapsed="false">
      <c r="A8736" s="20" t="s">
        <v>16425</v>
      </c>
      <c r="B8736" s="20" t="s">
        <v>16420</v>
      </c>
      <c r="C8736" s="20" t="s">
        <v>16426</v>
      </c>
      <c r="D8736" s="20" t="s">
        <v>16427</v>
      </c>
      <c r="E8736" s="20" t="s">
        <v>16428</v>
      </c>
      <c r="H8736" s="20" t="s">
        <v>103</v>
      </c>
    </row>
    <row r="8737" customFormat="false" ht="15.75" hidden="false" customHeight="false" outlineLevel="0" collapsed="false">
      <c r="A8737" s="20" t="s">
        <v>16429</v>
      </c>
      <c r="B8737" s="20" t="s">
        <v>16420</v>
      </c>
      <c r="C8737" s="20" t="s">
        <v>16426</v>
      </c>
      <c r="D8737" s="20" t="s">
        <v>16427</v>
      </c>
      <c r="E8737" s="20" t="s">
        <v>16428</v>
      </c>
      <c r="H8737" s="20" t="s">
        <v>103</v>
      </c>
    </row>
    <row r="8738" customFormat="false" ht="15.75" hidden="false" customHeight="false" outlineLevel="0" collapsed="false">
      <c r="A8738" s="20" t="s">
        <v>16430</v>
      </c>
      <c r="B8738" s="20" t="s">
        <v>16431</v>
      </c>
      <c r="C8738" s="20" t="s">
        <v>16432</v>
      </c>
      <c r="D8738" s="20" t="s">
        <v>16433</v>
      </c>
      <c r="E8738" s="20" t="s">
        <v>16434</v>
      </c>
      <c r="H8738" s="20" t="s">
        <v>103</v>
      </c>
    </row>
    <row r="8739" customFormat="false" ht="15.75" hidden="false" customHeight="false" outlineLevel="0" collapsed="false">
      <c r="A8739" s="20" t="s">
        <v>16435</v>
      </c>
      <c r="B8739" s="20" t="s">
        <v>16431</v>
      </c>
      <c r="C8739" s="20" t="s">
        <v>16432</v>
      </c>
      <c r="D8739" s="20" t="s">
        <v>16433</v>
      </c>
      <c r="E8739" s="20" t="s">
        <v>16434</v>
      </c>
      <c r="H8739" s="20" t="s">
        <v>103</v>
      </c>
    </row>
    <row r="8740" customFormat="false" ht="15.75" hidden="false" customHeight="false" outlineLevel="0" collapsed="false">
      <c r="A8740" s="20" t="s">
        <v>16436</v>
      </c>
      <c r="B8740" s="20" t="s">
        <v>16431</v>
      </c>
      <c r="C8740" s="20" t="s">
        <v>16437</v>
      </c>
      <c r="D8740" s="20" t="s">
        <v>16416</v>
      </c>
      <c r="E8740" s="20" t="s">
        <v>16417</v>
      </c>
      <c r="H8740" s="20" t="s">
        <v>103</v>
      </c>
    </row>
    <row r="8741" customFormat="false" ht="15.75" hidden="false" customHeight="false" outlineLevel="0" collapsed="false">
      <c r="A8741" s="20" t="s">
        <v>16438</v>
      </c>
      <c r="B8741" s="20" t="s">
        <v>16431</v>
      </c>
      <c r="C8741" s="20" t="s">
        <v>16437</v>
      </c>
      <c r="D8741" s="20" t="s">
        <v>16416</v>
      </c>
      <c r="E8741" s="20" t="s">
        <v>16417</v>
      </c>
      <c r="H8741" s="20" t="s">
        <v>103</v>
      </c>
    </row>
    <row r="8742" customFormat="false" ht="15.75" hidden="false" customHeight="false" outlineLevel="0" collapsed="false">
      <c r="A8742" s="20" t="s">
        <v>16439</v>
      </c>
      <c r="B8742" s="20" t="s">
        <v>16440</v>
      </c>
      <c r="C8742" s="20" t="s">
        <v>16421</v>
      </c>
      <c r="D8742" s="20" t="s">
        <v>16422</v>
      </c>
      <c r="E8742" s="20" t="s">
        <v>16423</v>
      </c>
      <c r="H8742" s="20" t="s">
        <v>103</v>
      </c>
    </row>
    <row r="8743" customFormat="false" ht="15.75" hidden="false" customHeight="false" outlineLevel="0" collapsed="false">
      <c r="A8743" s="20" t="s">
        <v>16441</v>
      </c>
      <c r="B8743" s="20" t="s">
        <v>16440</v>
      </c>
      <c r="C8743" s="20" t="s">
        <v>16421</v>
      </c>
      <c r="D8743" s="20" t="s">
        <v>16422</v>
      </c>
      <c r="E8743" s="20" t="s">
        <v>16423</v>
      </c>
      <c r="H8743" s="20" t="s">
        <v>103</v>
      </c>
    </row>
    <row r="8744" customFormat="false" ht="15.75" hidden="false" customHeight="false" outlineLevel="0" collapsed="false">
      <c r="A8744" s="20" t="s">
        <v>16442</v>
      </c>
      <c r="B8744" s="20" t="s">
        <v>16440</v>
      </c>
      <c r="C8744" s="20" t="s">
        <v>16426</v>
      </c>
      <c r="D8744" s="20" t="s">
        <v>16427</v>
      </c>
      <c r="E8744" s="20" t="s">
        <v>16428</v>
      </c>
      <c r="H8744" s="20" t="s">
        <v>103</v>
      </c>
    </row>
    <row r="8745" customFormat="false" ht="15.75" hidden="false" customHeight="false" outlineLevel="0" collapsed="false">
      <c r="A8745" s="20" t="s">
        <v>16443</v>
      </c>
      <c r="B8745" s="20" t="s">
        <v>16440</v>
      </c>
      <c r="C8745" s="20" t="s">
        <v>16426</v>
      </c>
      <c r="D8745" s="20" t="s">
        <v>16427</v>
      </c>
      <c r="E8745" s="20" t="s">
        <v>16428</v>
      </c>
      <c r="H8745" s="20" t="s">
        <v>103</v>
      </c>
    </row>
    <row r="8746" customFormat="false" ht="15.75" hidden="false" customHeight="false" outlineLevel="0" collapsed="false">
      <c r="A8746" s="20" t="s">
        <v>16444</v>
      </c>
      <c r="B8746" s="20" t="s">
        <v>16431</v>
      </c>
      <c r="C8746" s="20" t="s">
        <v>16445</v>
      </c>
      <c r="D8746" s="20" t="s">
        <v>16446</v>
      </c>
      <c r="E8746" s="20" t="s">
        <v>16447</v>
      </c>
      <c r="H8746" s="20" t="s">
        <v>103</v>
      </c>
    </row>
    <row r="8747" customFormat="false" ht="15.75" hidden="false" customHeight="false" outlineLevel="0" collapsed="false">
      <c r="A8747" s="20" t="s">
        <v>16448</v>
      </c>
      <c r="B8747" s="20" t="s">
        <v>16431</v>
      </c>
      <c r="C8747" s="20" t="s">
        <v>16445</v>
      </c>
      <c r="D8747" s="20" t="s">
        <v>16446</v>
      </c>
      <c r="E8747" s="20" t="s">
        <v>16447</v>
      </c>
      <c r="H8747" s="20" t="s">
        <v>103</v>
      </c>
    </row>
    <row r="8748" customFormat="false" ht="15.75" hidden="false" customHeight="false" outlineLevel="0" collapsed="false">
      <c r="A8748" s="20" t="s">
        <v>16449</v>
      </c>
      <c r="B8748" s="20" t="s">
        <v>16450</v>
      </c>
      <c r="C8748" s="20" t="s">
        <v>16451</v>
      </c>
      <c r="D8748" s="20" t="s">
        <v>16452</v>
      </c>
      <c r="E8748" s="20" t="s">
        <v>16453</v>
      </c>
      <c r="F8748" s="20" t="s">
        <v>16454</v>
      </c>
      <c r="H8748" s="20" t="s">
        <v>103</v>
      </c>
    </row>
    <row r="8749" customFormat="false" ht="15.75" hidden="false" customHeight="false" outlineLevel="0" collapsed="false">
      <c r="A8749" s="20" t="s">
        <v>16455</v>
      </c>
      <c r="B8749" s="20" t="s">
        <v>16450</v>
      </c>
      <c r="C8749" s="20" t="s">
        <v>16451</v>
      </c>
      <c r="D8749" s="20" t="s">
        <v>16452</v>
      </c>
      <c r="E8749" s="20" t="s">
        <v>16453</v>
      </c>
      <c r="F8749" s="20" t="s">
        <v>16454</v>
      </c>
      <c r="H8749" s="20" t="s">
        <v>103</v>
      </c>
    </row>
    <row r="8750" customFormat="false" ht="15.75" hidden="false" customHeight="false" outlineLevel="0" collapsed="false">
      <c r="A8750" s="20" t="s">
        <v>16456</v>
      </c>
      <c r="B8750" s="20" t="s">
        <v>16457</v>
      </c>
      <c r="C8750" s="20" t="s">
        <v>16458</v>
      </c>
      <c r="D8750" s="20" t="s">
        <v>16452</v>
      </c>
      <c r="E8750" s="20" t="s">
        <v>16459</v>
      </c>
      <c r="F8750" s="20" t="s">
        <v>16460</v>
      </c>
      <c r="H8750" s="20" t="s">
        <v>103</v>
      </c>
    </row>
    <row r="8751" customFormat="false" ht="15.75" hidden="false" customHeight="false" outlineLevel="0" collapsed="false">
      <c r="A8751" s="20" t="s">
        <v>16461</v>
      </c>
      <c r="B8751" s="20" t="s">
        <v>16457</v>
      </c>
      <c r="C8751" s="20" t="s">
        <v>16458</v>
      </c>
      <c r="D8751" s="20" t="s">
        <v>16452</v>
      </c>
      <c r="E8751" s="20" t="s">
        <v>16459</v>
      </c>
      <c r="F8751" s="20" t="s">
        <v>16460</v>
      </c>
      <c r="H8751" s="20" t="s">
        <v>103</v>
      </c>
    </row>
    <row r="8752" customFormat="false" ht="15.75" hidden="false" customHeight="false" outlineLevel="0" collapsed="false">
      <c r="A8752" s="20" t="s">
        <v>16462</v>
      </c>
      <c r="B8752" s="20" t="s">
        <v>16457</v>
      </c>
      <c r="C8752" s="20" t="s">
        <v>16463</v>
      </c>
      <c r="D8752" s="20" t="s">
        <v>16464</v>
      </c>
      <c r="E8752" s="20" t="s">
        <v>16465</v>
      </c>
      <c r="H8752" s="20" t="s">
        <v>103</v>
      </c>
    </row>
    <row r="8753" customFormat="false" ht="15.75" hidden="false" customHeight="false" outlineLevel="0" collapsed="false">
      <c r="A8753" s="20" t="s">
        <v>16466</v>
      </c>
      <c r="B8753" s="20" t="s">
        <v>16457</v>
      </c>
      <c r="C8753" s="20" t="s">
        <v>16463</v>
      </c>
      <c r="D8753" s="20" t="s">
        <v>16464</v>
      </c>
      <c r="E8753" s="20" t="s">
        <v>16465</v>
      </c>
      <c r="H8753" s="20" t="s">
        <v>103</v>
      </c>
    </row>
    <row r="8754" customFormat="false" ht="15.75" hidden="false" customHeight="false" outlineLevel="0" collapsed="false">
      <c r="A8754" s="20" t="s">
        <v>16467</v>
      </c>
      <c r="B8754" s="20" t="s">
        <v>16450</v>
      </c>
      <c r="C8754" s="20" t="s">
        <v>16468</v>
      </c>
      <c r="D8754" s="20" t="s">
        <v>16469</v>
      </c>
      <c r="E8754" s="20" t="s">
        <v>16465</v>
      </c>
      <c r="H8754" s="20" t="s">
        <v>103</v>
      </c>
    </row>
    <row r="8755" customFormat="false" ht="15.75" hidden="false" customHeight="false" outlineLevel="0" collapsed="false">
      <c r="A8755" s="20" t="s">
        <v>16470</v>
      </c>
      <c r="B8755" s="20" t="s">
        <v>16450</v>
      </c>
      <c r="C8755" s="20" t="s">
        <v>16468</v>
      </c>
      <c r="D8755" s="20" t="s">
        <v>16469</v>
      </c>
      <c r="E8755" s="20" t="s">
        <v>16465</v>
      </c>
      <c r="H8755" s="20" t="s">
        <v>103</v>
      </c>
    </row>
    <row r="8756" customFormat="false" ht="15.75" hidden="false" customHeight="false" outlineLevel="0" collapsed="false">
      <c r="A8756" s="20" t="s">
        <v>16471</v>
      </c>
      <c r="B8756" s="20" t="s">
        <v>16472</v>
      </c>
      <c r="C8756" s="20" t="s">
        <v>16473</v>
      </c>
      <c r="D8756" s="20" t="s">
        <v>16474</v>
      </c>
      <c r="E8756" s="20" t="s">
        <v>16423</v>
      </c>
      <c r="H8756" s="20" t="s">
        <v>103</v>
      </c>
    </row>
    <row r="8757" customFormat="false" ht="15.75" hidden="false" customHeight="false" outlineLevel="0" collapsed="false">
      <c r="A8757" s="20" t="s">
        <v>16475</v>
      </c>
      <c r="B8757" s="20" t="s">
        <v>16472</v>
      </c>
      <c r="C8757" s="20" t="s">
        <v>16473</v>
      </c>
      <c r="D8757" s="20" t="s">
        <v>16474</v>
      </c>
      <c r="E8757" s="20" t="s">
        <v>16423</v>
      </c>
      <c r="H8757" s="20" t="s">
        <v>103</v>
      </c>
    </row>
    <row r="8758" customFormat="false" ht="15.75" hidden="false" customHeight="false" outlineLevel="0" collapsed="false">
      <c r="A8758" s="20" t="s">
        <v>16476</v>
      </c>
      <c r="B8758" s="20" t="s">
        <v>16420</v>
      </c>
      <c r="C8758" s="20" t="s">
        <v>16477</v>
      </c>
      <c r="D8758" s="20" t="s">
        <v>16478</v>
      </c>
      <c r="E8758" s="20" t="s">
        <v>16434</v>
      </c>
      <c r="H8758" s="20" t="s">
        <v>103</v>
      </c>
    </row>
    <row r="8759" customFormat="false" ht="15.75" hidden="false" customHeight="false" outlineLevel="0" collapsed="false">
      <c r="A8759" s="20" t="s">
        <v>16479</v>
      </c>
      <c r="B8759" s="20" t="s">
        <v>16420</v>
      </c>
      <c r="C8759" s="20" t="s">
        <v>16477</v>
      </c>
      <c r="D8759" s="20" t="s">
        <v>16478</v>
      </c>
      <c r="E8759" s="20" t="s">
        <v>16434</v>
      </c>
      <c r="H8759" s="20" t="s">
        <v>103</v>
      </c>
    </row>
    <row r="8760" customFormat="false" ht="15.75" hidden="false" customHeight="false" outlineLevel="0" collapsed="false">
      <c r="A8760" s="20" t="s">
        <v>16480</v>
      </c>
      <c r="B8760" s="20" t="s">
        <v>16431</v>
      </c>
      <c r="C8760" s="20" t="s">
        <v>16481</v>
      </c>
      <c r="D8760" s="20" t="s">
        <v>16482</v>
      </c>
      <c r="E8760" s="20" t="s">
        <v>16483</v>
      </c>
      <c r="H8760" s="20" t="s">
        <v>103</v>
      </c>
    </row>
    <row r="8761" customFormat="false" ht="15.75" hidden="false" customHeight="false" outlineLevel="0" collapsed="false">
      <c r="A8761" s="20" t="s">
        <v>16484</v>
      </c>
      <c r="B8761" s="20" t="s">
        <v>16431</v>
      </c>
      <c r="C8761" s="20" t="s">
        <v>16481</v>
      </c>
      <c r="D8761" s="20" t="s">
        <v>16482</v>
      </c>
      <c r="E8761" s="20" t="s">
        <v>16483</v>
      </c>
      <c r="H8761" s="20" t="s">
        <v>103</v>
      </c>
    </row>
    <row r="8762" customFormat="false" ht="15.75" hidden="false" customHeight="false" outlineLevel="0" collapsed="false">
      <c r="A8762" s="20" t="s">
        <v>16485</v>
      </c>
      <c r="B8762" s="20" t="s">
        <v>16420</v>
      </c>
      <c r="C8762" s="20" t="s">
        <v>16486</v>
      </c>
      <c r="D8762" s="20" t="s">
        <v>16487</v>
      </c>
      <c r="E8762" s="20" t="s">
        <v>16488</v>
      </c>
      <c r="H8762" s="20" t="s">
        <v>103</v>
      </c>
    </row>
    <row r="8763" customFormat="false" ht="15.75" hidden="false" customHeight="false" outlineLevel="0" collapsed="false">
      <c r="A8763" s="20" t="s">
        <v>16489</v>
      </c>
      <c r="B8763" s="20" t="s">
        <v>16420</v>
      </c>
      <c r="C8763" s="20" t="s">
        <v>16486</v>
      </c>
      <c r="D8763" s="20" t="s">
        <v>16487</v>
      </c>
      <c r="E8763" s="20" t="s">
        <v>16488</v>
      </c>
      <c r="H8763" s="20" t="s">
        <v>103</v>
      </c>
    </row>
    <row r="8764" customFormat="false" ht="15.75" hidden="false" customHeight="false" outlineLevel="0" collapsed="false">
      <c r="A8764" s="20" t="s">
        <v>16490</v>
      </c>
      <c r="B8764" s="20" t="s">
        <v>16491</v>
      </c>
      <c r="C8764" s="20" t="s">
        <v>16492</v>
      </c>
      <c r="D8764" s="20" t="s">
        <v>16493</v>
      </c>
      <c r="E8764" s="20" t="s">
        <v>16434</v>
      </c>
      <c r="H8764" s="20" t="s">
        <v>103</v>
      </c>
    </row>
    <row r="8765" customFormat="false" ht="15.75" hidden="false" customHeight="false" outlineLevel="0" collapsed="false">
      <c r="A8765" s="20" t="s">
        <v>16494</v>
      </c>
      <c r="B8765" s="20" t="s">
        <v>16491</v>
      </c>
      <c r="C8765" s="20" t="s">
        <v>16492</v>
      </c>
      <c r="D8765" s="20" t="s">
        <v>16493</v>
      </c>
      <c r="E8765" s="20" t="s">
        <v>16434</v>
      </c>
      <c r="H8765" s="20" t="s">
        <v>103</v>
      </c>
    </row>
    <row r="8766" customFormat="false" ht="15.75" hidden="false" customHeight="false" outlineLevel="0" collapsed="false">
      <c r="A8766" s="20" t="s">
        <v>16495</v>
      </c>
      <c r="B8766" s="20" t="s">
        <v>16440</v>
      </c>
      <c r="C8766" s="20" t="s">
        <v>16477</v>
      </c>
      <c r="D8766" s="20" t="s">
        <v>16478</v>
      </c>
      <c r="E8766" s="20" t="s">
        <v>16434</v>
      </c>
      <c r="H8766" s="20" t="s">
        <v>103</v>
      </c>
    </row>
    <row r="8767" customFormat="false" ht="15.75" hidden="false" customHeight="false" outlineLevel="0" collapsed="false">
      <c r="A8767" s="20" t="s">
        <v>16496</v>
      </c>
      <c r="B8767" s="20" t="s">
        <v>16440</v>
      </c>
      <c r="C8767" s="20" t="s">
        <v>16477</v>
      </c>
      <c r="D8767" s="20" t="s">
        <v>16478</v>
      </c>
      <c r="E8767" s="20" t="s">
        <v>16434</v>
      </c>
      <c r="H8767" s="20" t="s">
        <v>103</v>
      </c>
    </row>
    <row r="8768" customFormat="false" ht="15.75" hidden="false" customHeight="false" outlineLevel="0" collapsed="false">
      <c r="A8768" s="20" t="s">
        <v>16497</v>
      </c>
      <c r="B8768" s="20" t="s">
        <v>16431</v>
      </c>
      <c r="C8768" s="20" t="s">
        <v>16498</v>
      </c>
      <c r="D8768" s="20" t="s">
        <v>16482</v>
      </c>
      <c r="E8768" s="20" t="s">
        <v>16483</v>
      </c>
      <c r="H8768" s="20" t="s">
        <v>103</v>
      </c>
    </row>
    <row r="8769" customFormat="false" ht="15.75" hidden="false" customHeight="false" outlineLevel="0" collapsed="false">
      <c r="A8769" s="20" t="s">
        <v>16499</v>
      </c>
      <c r="B8769" s="20" t="s">
        <v>16431</v>
      </c>
      <c r="C8769" s="20" t="s">
        <v>16498</v>
      </c>
      <c r="D8769" s="20" t="s">
        <v>16482</v>
      </c>
      <c r="E8769" s="20" t="s">
        <v>16483</v>
      </c>
      <c r="H8769" s="20" t="s">
        <v>103</v>
      </c>
    </row>
    <row r="8770" customFormat="false" ht="15.75" hidden="false" customHeight="false" outlineLevel="0" collapsed="false">
      <c r="A8770" s="20" t="s">
        <v>16500</v>
      </c>
      <c r="B8770" s="20" t="s">
        <v>16440</v>
      </c>
      <c r="C8770" s="20" t="s">
        <v>16486</v>
      </c>
      <c r="D8770" s="20" t="s">
        <v>16487</v>
      </c>
      <c r="E8770" s="20" t="s">
        <v>16488</v>
      </c>
      <c r="H8770" s="20" t="s">
        <v>103</v>
      </c>
    </row>
    <row r="8771" customFormat="false" ht="15.75" hidden="false" customHeight="false" outlineLevel="0" collapsed="false">
      <c r="A8771" s="20" t="s">
        <v>16501</v>
      </c>
      <c r="B8771" s="20" t="s">
        <v>16440</v>
      </c>
      <c r="C8771" s="20" t="s">
        <v>16486</v>
      </c>
      <c r="D8771" s="20" t="s">
        <v>16487</v>
      </c>
      <c r="E8771" s="20" t="s">
        <v>16488</v>
      </c>
      <c r="H8771" s="20" t="s">
        <v>103</v>
      </c>
    </row>
    <row r="8772" customFormat="false" ht="15.75" hidden="false" customHeight="false" outlineLevel="0" collapsed="false">
      <c r="A8772" s="20" t="s">
        <v>16502</v>
      </c>
      <c r="B8772" s="20" t="s">
        <v>16450</v>
      </c>
      <c r="C8772" s="20" t="s">
        <v>16503</v>
      </c>
      <c r="D8772" s="20" t="s">
        <v>16504</v>
      </c>
      <c r="E8772" s="20" t="s">
        <v>16505</v>
      </c>
      <c r="F8772" s="20" t="s">
        <v>8038</v>
      </c>
      <c r="H8772" s="20" t="s">
        <v>103</v>
      </c>
    </row>
    <row r="8773" customFormat="false" ht="15.75" hidden="false" customHeight="false" outlineLevel="0" collapsed="false">
      <c r="A8773" s="20" t="s">
        <v>16506</v>
      </c>
      <c r="B8773" s="20" t="s">
        <v>16450</v>
      </c>
      <c r="C8773" s="20" t="s">
        <v>16503</v>
      </c>
      <c r="D8773" s="20" t="s">
        <v>16504</v>
      </c>
      <c r="E8773" s="20" t="s">
        <v>16505</v>
      </c>
      <c r="F8773" s="20" t="s">
        <v>8038</v>
      </c>
      <c r="H8773" s="20" t="s">
        <v>103</v>
      </c>
    </row>
    <row r="8774" customFormat="false" ht="15.75" hidden="false" customHeight="false" outlineLevel="0" collapsed="false">
      <c r="A8774" s="20" t="s">
        <v>16507</v>
      </c>
      <c r="B8774" s="20" t="s">
        <v>16508</v>
      </c>
      <c r="C8774" s="20" t="s">
        <v>16509</v>
      </c>
      <c r="D8774" s="20" t="s">
        <v>16504</v>
      </c>
      <c r="E8774" s="20" t="s">
        <v>16505</v>
      </c>
      <c r="F8774" s="20" t="s">
        <v>8038</v>
      </c>
      <c r="H8774" s="20" t="s">
        <v>103</v>
      </c>
    </row>
    <row r="8775" customFormat="false" ht="15.75" hidden="false" customHeight="false" outlineLevel="0" collapsed="false">
      <c r="A8775" s="20" t="s">
        <v>16510</v>
      </c>
      <c r="B8775" s="20" t="s">
        <v>16508</v>
      </c>
      <c r="C8775" s="20" t="s">
        <v>16509</v>
      </c>
      <c r="D8775" s="20" t="s">
        <v>16504</v>
      </c>
      <c r="E8775" s="20" t="s">
        <v>16505</v>
      </c>
      <c r="F8775" s="20" t="s">
        <v>8038</v>
      </c>
      <c r="H8775" s="20" t="s">
        <v>103</v>
      </c>
    </row>
    <row r="8776" customFormat="false" ht="15.75" hidden="false" customHeight="false" outlineLevel="0" collapsed="false">
      <c r="A8776" s="20" t="s">
        <v>16511</v>
      </c>
      <c r="B8776" s="20" t="s">
        <v>16450</v>
      </c>
      <c r="C8776" s="20" t="s">
        <v>16512</v>
      </c>
      <c r="D8776" s="20" t="s">
        <v>16513</v>
      </c>
      <c r="E8776" s="20" t="s">
        <v>16417</v>
      </c>
      <c r="H8776" s="20" t="s">
        <v>103</v>
      </c>
    </row>
    <row r="8777" customFormat="false" ht="15.75" hidden="false" customHeight="false" outlineLevel="0" collapsed="false">
      <c r="A8777" s="20" t="s">
        <v>16514</v>
      </c>
      <c r="B8777" s="20" t="s">
        <v>16450</v>
      </c>
      <c r="C8777" s="20" t="s">
        <v>16512</v>
      </c>
      <c r="D8777" s="20" t="s">
        <v>16513</v>
      </c>
      <c r="E8777" s="20" t="s">
        <v>16417</v>
      </c>
      <c r="H8777" s="20" t="s">
        <v>103</v>
      </c>
    </row>
    <row r="8778" customFormat="false" ht="15.75" hidden="false" customHeight="false" outlineLevel="0" collapsed="false">
      <c r="A8778" s="20" t="s">
        <v>16515</v>
      </c>
      <c r="B8778" s="20" t="s">
        <v>16457</v>
      </c>
      <c r="C8778" s="20" t="s">
        <v>16516</v>
      </c>
      <c r="D8778" s="20" t="s">
        <v>16517</v>
      </c>
      <c r="E8778" s="20" t="s">
        <v>16518</v>
      </c>
      <c r="H8778" s="20" t="s">
        <v>103</v>
      </c>
    </row>
    <row r="8779" customFormat="false" ht="15.75" hidden="false" customHeight="false" outlineLevel="0" collapsed="false">
      <c r="A8779" s="20" t="s">
        <v>16519</v>
      </c>
      <c r="B8779" s="20" t="s">
        <v>16457</v>
      </c>
      <c r="C8779" s="20" t="s">
        <v>16516</v>
      </c>
      <c r="D8779" s="20" t="s">
        <v>16517</v>
      </c>
      <c r="E8779" s="20" t="s">
        <v>16518</v>
      </c>
      <c r="H8779" s="20" t="s">
        <v>103</v>
      </c>
    </row>
    <row r="8780" customFormat="false" ht="15.75" hidden="false" customHeight="false" outlineLevel="0" collapsed="false">
      <c r="A8780" s="20" t="s">
        <v>16520</v>
      </c>
      <c r="B8780" s="20" t="s">
        <v>16521</v>
      </c>
      <c r="C8780" s="20" t="s">
        <v>16522</v>
      </c>
      <c r="D8780" s="20" t="s">
        <v>16523</v>
      </c>
      <c r="E8780" s="20" t="s">
        <v>16524</v>
      </c>
      <c r="H8780" s="20" t="s">
        <v>103</v>
      </c>
    </row>
    <row r="8781" customFormat="false" ht="15.75" hidden="false" customHeight="false" outlineLevel="0" collapsed="false">
      <c r="A8781" s="20" t="s">
        <v>16525</v>
      </c>
      <c r="B8781" s="20" t="s">
        <v>16521</v>
      </c>
      <c r="C8781" s="20" t="s">
        <v>16522</v>
      </c>
      <c r="D8781" s="20" t="s">
        <v>16523</v>
      </c>
      <c r="E8781" s="20" t="s">
        <v>16524</v>
      </c>
      <c r="H8781" s="20" t="s">
        <v>103</v>
      </c>
    </row>
    <row r="8782" customFormat="false" ht="15.75" hidden="false" customHeight="false" outlineLevel="0" collapsed="false">
      <c r="A8782" s="20" t="s">
        <v>16526</v>
      </c>
      <c r="B8782" s="20" t="s">
        <v>16527</v>
      </c>
      <c r="C8782" s="20" t="s">
        <v>16528</v>
      </c>
      <c r="D8782" s="20" t="s">
        <v>15939</v>
      </c>
      <c r="E8782" s="20" t="s">
        <v>2088</v>
      </c>
      <c r="H8782" s="20" t="s">
        <v>103</v>
      </c>
    </row>
    <row r="8783" customFormat="false" ht="15.75" hidden="false" customHeight="false" outlineLevel="0" collapsed="false">
      <c r="A8783" s="20" t="s">
        <v>16529</v>
      </c>
      <c r="B8783" s="20" t="s">
        <v>16527</v>
      </c>
      <c r="C8783" s="20" t="s">
        <v>16528</v>
      </c>
      <c r="D8783" s="20" t="s">
        <v>15939</v>
      </c>
      <c r="E8783" s="20" t="s">
        <v>2088</v>
      </c>
      <c r="H8783" s="20" t="s">
        <v>103</v>
      </c>
    </row>
    <row r="8784" customFormat="false" ht="15.75" hidden="false" customHeight="false" outlineLevel="0" collapsed="false">
      <c r="A8784" s="20" t="s">
        <v>16530</v>
      </c>
      <c r="B8784" s="20" t="s">
        <v>16531</v>
      </c>
      <c r="C8784" s="20" t="s">
        <v>16532</v>
      </c>
      <c r="D8784" s="20" t="s">
        <v>16533</v>
      </c>
      <c r="E8784" s="20" t="s">
        <v>16534</v>
      </c>
      <c r="F8784" s="20" t="s">
        <v>16535</v>
      </c>
      <c r="H8784" s="20" t="s">
        <v>103</v>
      </c>
    </row>
    <row r="8785" customFormat="false" ht="15.75" hidden="false" customHeight="false" outlineLevel="0" collapsed="false">
      <c r="A8785" s="20" t="s">
        <v>16536</v>
      </c>
      <c r="B8785" s="20" t="s">
        <v>16531</v>
      </c>
      <c r="C8785" s="20" t="s">
        <v>16532</v>
      </c>
      <c r="D8785" s="20" t="s">
        <v>16533</v>
      </c>
      <c r="E8785" s="20" t="s">
        <v>16534</v>
      </c>
      <c r="F8785" s="20" t="s">
        <v>16535</v>
      </c>
      <c r="H8785" s="20" t="s">
        <v>103</v>
      </c>
    </row>
    <row r="8786" customFormat="false" ht="15.75" hidden="false" customHeight="false" outlineLevel="0" collapsed="false">
      <c r="A8786" s="20" t="s">
        <v>16537</v>
      </c>
      <c r="B8786" s="20" t="s">
        <v>16538</v>
      </c>
      <c r="C8786" s="20" t="s">
        <v>16539</v>
      </c>
      <c r="D8786" s="20" t="s">
        <v>16540</v>
      </c>
      <c r="E8786" s="20" t="s">
        <v>16541</v>
      </c>
      <c r="F8786" s="20" t="s">
        <v>16542</v>
      </c>
      <c r="G8786" s="20" t="s">
        <v>16543</v>
      </c>
      <c r="H8786" s="20" t="s">
        <v>103</v>
      </c>
    </row>
    <row r="8787" customFormat="false" ht="15.75" hidden="false" customHeight="false" outlineLevel="0" collapsed="false">
      <c r="A8787" s="20" t="s">
        <v>16544</v>
      </c>
      <c r="B8787" s="20" t="s">
        <v>16538</v>
      </c>
      <c r="C8787" s="20" t="s">
        <v>16539</v>
      </c>
      <c r="D8787" s="20" t="s">
        <v>16540</v>
      </c>
      <c r="E8787" s="20" t="s">
        <v>16541</v>
      </c>
      <c r="F8787" s="20" t="s">
        <v>16542</v>
      </c>
      <c r="G8787" s="20" t="s">
        <v>16543</v>
      </c>
      <c r="H8787" s="20" t="s">
        <v>103</v>
      </c>
    </row>
    <row r="8788" customFormat="false" ht="15.75" hidden="false" customHeight="false" outlineLevel="0" collapsed="false">
      <c r="A8788" s="20" t="s">
        <v>16545</v>
      </c>
      <c r="B8788" s="20" t="s">
        <v>16538</v>
      </c>
      <c r="C8788" s="20" t="s">
        <v>16546</v>
      </c>
      <c r="D8788" s="20" t="s">
        <v>16547</v>
      </c>
      <c r="E8788" s="20" t="s">
        <v>16548</v>
      </c>
      <c r="F8788" s="20" t="s">
        <v>16549</v>
      </c>
      <c r="G8788" s="20" t="s">
        <v>16550</v>
      </c>
      <c r="H8788" s="20" t="s">
        <v>103</v>
      </c>
    </row>
    <row r="8789" customFormat="false" ht="15.75" hidden="false" customHeight="false" outlineLevel="0" collapsed="false">
      <c r="A8789" s="20" t="s">
        <v>16551</v>
      </c>
      <c r="B8789" s="20" t="s">
        <v>16538</v>
      </c>
      <c r="C8789" s="20" t="s">
        <v>16546</v>
      </c>
      <c r="D8789" s="20" t="s">
        <v>16547</v>
      </c>
      <c r="E8789" s="20" t="s">
        <v>16548</v>
      </c>
      <c r="F8789" s="20" t="s">
        <v>16549</v>
      </c>
      <c r="G8789" s="20" t="s">
        <v>16550</v>
      </c>
      <c r="H8789" s="20" t="s">
        <v>103</v>
      </c>
    </row>
    <row r="8790" customFormat="false" ht="15.75" hidden="false" customHeight="false" outlineLevel="0" collapsed="false">
      <c r="A8790" s="20" t="s">
        <v>16552</v>
      </c>
      <c r="B8790" s="20" t="s">
        <v>16553</v>
      </c>
      <c r="C8790" s="20" t="s">
        <v>7585</v>
      </c>
      <c r="H8790" s="20" t="s">
        <v>29</v>
      </c>
    </row>
    <row r="8791" customFormat="false" ht="15.75" hidden="false" customHeight="false" outlineLevel="0" collapsed="false">
      <c r="A8791" s="20" t="s">
        <v>16554</v>
      </c>
      <c r="B8791" s="20" t="s">
        <v>16553</v>
      </c>
      <c r="C8791" s="20" t="s">
        <v>7585</v>
      </c>
      <c r="H8791" s="20" t="s">
        <v>29</v>
      </c>
    </row>
    <row r="8792" customFormat="false" ht="15.75" hidden="false" customHeight="false" outlineLevel="0" collapsed="false">
      <c r="A8792" s="20" t="s">
        <v>16555</v>
      </c>
      <c r="B8792" s="20" t="s">
        <v>16556</v>
      </c>
      <c r="C8792" s="20" t="s">
        <v>16557</v>
      </c>
      <c r="D8792" s="20" t="s">
        <v>16558</v>
      </c>
      <c r="E8792" s="20" t="s">
        <v>16559</v>
      </c>
      <c r="F8792" s="20" t="s">
        <v>16560</v>
      </c>
      <c r="H8792" s="20" t="s">
        <v>103</v>
      </c>
    </row>
    <row r="8793" customFormat="false" ht="15.75" hidden="false" customHeight="false" outlineLevel="0" collapsed="false">
      <c r="A8793" s="20" t="s">
        <v>16561</v>
      </c>
      <c r="B8793" s="20" t="s">
        <v>16556</v>
      </c>
      <c r="C8793" s="20" t="s">
        <v>16557</v>
      </c>
      <c r="D8793" s="20" t="s">
        <v>16558</v>
      </c>
      <c r="E8793" s="20" t="s">
        <v>16559</v>
      </c>
      <c r="F8793" s="20" t="s">
        <v>16560</v>
      </c>
      <c r="H8793" s="20" t="s">
        <v>103</v>
      </c>
    </row>
    <row r="8794" customFormat="false" ht="15.75" hidden="false" customHeight="false" outlineLevel="0" collapsed="false">
      <c r="A8794" s="20" t="s">
        <v>16562</v>
      </c>
      <c r="B8794" s="20" t="s">
        <v>16563</v>
      </c>
      <c r="C8794" s="20" t="s">
        <v>16564</v>
      </c>
      <c r="D8794" s="20" t="s">
        <v>16565</v>
      </c>
      <c r="E8794" s="20" t="s">
        <v>16566</v>
      </c>
      <c r="H8794" s="20" t="s">
        <v>103</v>
      </c>
    </row>
    <row r="8795" customFormat="false" ht="15.75" hidden="false" customHeight="false" outlineLevel="0" collapsed="false">
      <c r="A8795" s="20" t="s">
        <v>16567</v>
      </c>
      <c r="B8795" s="20" t="s">
        <v>16563</v>
      </c>
      <c r="C8795" s="20" t="s">
        <v>16564</v>
      </c>
      <c r="D8795" s="20" t="s">
        <v>16565</v>
      </c>
      <c r="E8795" s="20" t="s">
        <v>16566</v>
      </c>
      <c r="H8795" s="20" t="s">
        <v>103</v>
      </c>
    </row>
    <row r="8796" customFormat="false" ht="15.75" hidden="false" customHeight="false" outlineLevel="0" collapsed="false">
      <c r="A8796" s="20" t="s">
        <v>16568</v>
      </c>
      <c r="B8796" s="20" t="s">
        <v>16569</v>
      </c>
      <c r="C8796" s="20" t="s">
        <v>16570</v>
      </c>
      <c r="D8796" s="20" t="s">
        <v>16571</v>
      </c>
      <c r="H8796" s="20" t="s">
        <v>103</v>
      </c>
    </row>
    <row r="8797" customFormat="false" ht="15.75" hidden="false" customHeight="false" outlineLevel="0" collapsed="false">
      <c r="A8797" s="20" t="s">
        <v>16572</v>
      </c>
      <c r="B8797" s="20" t="s">
        <v>16569</v>
      </c>
      <c r="C8797" s="20" t="s">
        <v>16570</v>
      </c>
      <c r="D8797" s="20" t="s">
        <v>16571</v>
      </c>
      <c r="H8797" s="20" t="s">
        <v>103</v>
      </c>
    </row>
    <row r="8798" customFormat="false" ht="15.75" hidden="false" customHeight="false" outlineLevel="0" collapsed="false">
      <c r="A8798" s="20" t="s">
        <v>16573</v>
      </c>
      <c r="B8798" s="20" t="s">
        <v>16569</v>
      </c>
      <c r="C8798" s="20" t="s">
        <v>16574</v>
      </c>
      <c r="D8798" s="20" t="s">
        <v>16575</v>
      </c>
      <c r="E8798" s="20" t="s">
        <v>16576</v>
      </c>
      <c r="H8798" s="20" t="s">
        <v>103</v>
      </c>
    </row>
    <row r="8799" customFormat="false" ht="15.75" hidden="false" customHeight="false" outlineLevel="0" collapsed="false">
      <c r="A8799" s="20" t="s">
        <v>16577</v>
      </c>
      <c r="B8799" s="20" t="s">
        <v>16569</v>
      </c>
      <c r="C8799" s="20" t="s">
        <v>16574</v>
      </c>
      <c r="D8799" s="20" t="s">
        <v>16575</v>
      </c>
      <c r="E8799" s="20" t="s">
        <v>16576</v>
      </c>
      <c r="H8799" s="20" t="s">
        <v>103</v>
      </c>
    </row>
    <row r="8800" customFormat="false" ht="15.75" hidden="false" customHeight="false" outlineLevel="0" collapsed="false">
      <c r="A8800" s="20" t="s">
        <v>16578</v>
      </c>
      <c r="B8800" s="20" t="s">
        <v>16579</v>
      </c>
      <c r="C8800" s="20" t="s">
        <v>16580</v>
      </c>
      <c r="D8800" s="20" t="s">
        <v>16581</v>
      </c>
      <c r="E8800" s="20" t="s">
        <v>16582</v>
      </c>
      <c r="F8800" s="20" t="s">
        <v>16583</v>
      </c>
      <c r="G8800" s="20" t="s">
        <v>16584</v>
      </c>
      <c r="H8800" s="20" t="s">
        <v>103</v>
      </c>
    </row>
    <row r="8801" customFormat="false" ht="15.75" hidden="false" customHeight="false" outlineLevel="0" collapsed="false">
      <c r="A8801" s="20" t="s">
        <v>16585</v>
      </c>
      <c r="B8801" s="20" t="s">
        <v>16579</v>
      </c>
      <c r="C8801" s="20" t="s">
        <v>16580</v>
      </c>
      <c r="D8801" s="20" t="s">
        <v>16581</v>
      </c>
      <c r="E8801" s="20" t="s">
        <v>16582</v>
      </c>
      <c r="F8801" s="20" t="s">
        <v>16583</v>
      </c>
      <c r="G8801" s="20" t="s">
        <v>16584</v>
      </c>
      <c r="H8801" s="20" t="s">
        <v>103</v>
      </c>
    </row>
    <row r="8802" customFormat="false" ht="15.75" hidden="false" customHeight="false" outlineLevel="0" collapsed="false">
      <c r="A8802" s="20" t="s">
        <v>16586</v>
      </c>
      <c r="B8802" s="20" t="s">
        <v>16587</v>
      </c>
      <c r="C8802" s="20" t="s">
        <v>16588</v>
      </c>
      <c r="D8802" s="20" t="s">
        <v>16589</v>
      </c>
      <c r="E8802" s="20" t="s">
        <v>16590</v>
      </c>
      <c r="F8802" s="20" t="s">
        <v>16591</v>
      </c>
      <c r="H8802" s="20" t="s">
        <v>103</v>
      </c>
    </row>
    <row r="8803" customFormat="false" ht="15.75" hidden="false" customHeight="false" outlineLevel="0" collapsed="false">
      <c r="A8803" s="20" t="s">
        <v>16592</v>
      </c>
      <c r="B8803" s="20" t="s">
        <v>16587</v>
      </c>
      <c r="C8803" s="20" t="s">
        <v>16588</v>
      </c>
      <c r="D8803" s="20" t="s">
        <v>16589</v>
      </c>
      <c r="E8803" s="20" t="s">
        <v>16590</v>
      </c>
      <c r="F8803" s="20" t="s">
        <v>16591</v>
      </c>
      <c r="H8803" s="20" t="s">
        <v>103</v>
      </c>
    </row>
    <row r="8804" customFormat="false" ht="15.75" hidden="false" customHeight="false" outlineLevel="0" collapsed="false">
      <c r="A8804" s="20" t="s">
        <v>16593</v>
      </c>
      <c r="B8804" s="20" t="s">
        <v>16594</v>
      </c>
      <c r="C8804" s="20" t="s">
        <v>16595</v>
      </c>
      <c r="H8804" s="20" t="s">
        <v>53</v>
      </c>
    </row>
    <row r="8805" customFormat="false" ht="15.75" hidden="false" customHeight="false" outlineLevel="0" collapsed="false">
      <c r="A8805" s="20" t="s">
        <v>16596</v>
      </c>
      <c r="B8805" s="20" t="s">
        <v>16594</v>
      </c>
      <c r="C8805" s="20" t="s">
        <v>16595</v>
      </c>
      <c r="H8805" s="20" t="s">
        <v>53</v>
      </c>
    </row>
    <row r="8806" customFormat="false" ht="15.75" hidden="false" customHeight="false" outlineLevel="0" collapsed="false">
      <c r="A8806" s="20" t="s">
        <v>16597</v>
      </c>
      <c r="B8806" s="20" t="s">
        <v>16594</v>
      </c>
      <c r="C8806" s="20" t="s">
        <v>16598</v>
      </c>
      <c r="H8806" s="20" t="s">
        <v>53</v>
      </c>
    </row>
    <row r="8807" customFormat="false" ht="15.75" hidden="false" customHeight="false" outlineLevel="0" collapsed="false">
      <c r="A8807" s="20" t="s">
        <v>16599</v>
      </c>
      <c r="B8807" s="20" t="s">
        <v>16594</v>
      </c>
      <c r="C8807" s="20" t="s">
        <v>16598</v>
      </c>
      <c r="H8807" s="20" t="s">
        <v>53</v>
      </c>
    </row>
    <row r="8808" customFormat="false" ht="15.75" hidden="false" customHeight="false" outlineLevel="0" collapsed="false">
      <c r="A8808" s="20" t="s">
        <v>16600</v>
      </c>
      <c r="B8808" s="20" t="s">
        <v>16601</v>
      </c>
      <c r="C8808" s="20" t="s">
        <v>16602</v>
      </c>
      <c r="H8808" s="20" t="s">
        <v>53</v>
      </c>
    </row>
    <row r="8809" customFormat="false" ht="15.75" hidden="false" customHeight="false" outlineLevel="0" collapsed="false">
      <c r="A8809" s="20" t="s">
        <v>16603</v>
      </c>
      <c r="B8809" s="20" t="s">
        <v>16601</v>
      </c>
      <c r="C8809" s="20" t="s">
        <v>16602</v>
      </c>
      <c r="H8809" s="20" t="s">
        <v>53</v>
      </c>
    </row>
    <row r="8810" customFormat="false" ht="15.75" hidden="false" customHeight="false" outlineLevel="0" collapsed="false">
      <c r="A8810" s="20" t="s">
        <v>16604</v>
      </c>
      <c r="B8810" s="20" t="s">
        <v>16605</v>
      </c>
      <c r="C8810" s="20" t="s">
        <v>16606</v>
      </c>
      <c r="H8810" s="20" t="s">
        <v>53</v>
      </c>
    </row>
    <row r="8811" customFormat="false" ht="15.75" hidden="false" customHeight="false" outlineLevel="0" collapsed="false">
      <c r="A8811" s="20" t="s">
        <v>16607</v>
      </c>
      <c r="B8811" s="20" t="s">
        <v>16605</v>
      </c>
      <c r="C8811" s="20" t="s">
        <v>16606</v>
      </c>
      <c r="H8811" s="20" t="s">
        <v>53</v>
      </c>
    </row>
    <row r="8812" customFormat="false" ht="15.75" hidden="false" customHeight="false" outlineLevel="0" collapsed="false">
      <c r="A8812" s="20" t="s">
        <v>16608</v>
      </c>
      <c r="B8812" s="20" t="s">
        <v>16609</v>
      </c>
      <c r="C8812" s="20" t="s">
        <v>16610</v>
      </c>
      <c r="D8812" s="20" t="s">
        <v>16611</v>
      </c>
      <c r="E8812" s="20" t="s">
        <v>16612</v>
      </c>
      <c r="H8812" s="20" t="s">
        <v>89</v>
      </c>
    </row>
    <row r="8813" customFormat="false" ht="15.75" hidden="false" customHeight="false" outlineLevel="0" collapsed="false">
      <c r="A8813" s="20" t="s">
        <v>16613</v>
      </c>
      <c r="B8813" s="20" t="s">
        <v>16609</v>
      </c>
      <c r="C8813" s="20" t="s">
        <v>16610</v>
      </c>
      <c r="D8813" s="20" t="s">
        <v>16611</v>
      </c>
      <c r="E8813" s="20" t="s">
        <v>16612</v>
      </c>
      <c r="H8813" s="20" t="s">
        <v>89</v>
      </c>
    </row>
    <row r="8814" customFormat="false" ht="15.75" hidden="false" customHeight="false" outlineLevel="0" collapsed="false">
      <c r="A8814" s="20" t="s">
        <v>16614</v>
      </c>
      <c r="B8814" s="20" t="s">
        <v>16609</v>
      </c>
      <c r="C8814" s="20" t="s">
        <v>16610</v>
      </c>
      <c r="D8814" s="20" t="s">
        <v>16615</v>
      </c>
      <c r="E8814" s="20" t="s">
        <v>16616</v>
      </c>
      <c r="H8814" s="20" t="s">
        <v>89</v>
      </c>
    </row>
    <row r="8815" customFormat="false" ht="15.75" hidden="false" customHeight="false" outlineLevel="0" collapsed="false">
      <c r="A8815" s="20" t="s">
        <v>16617</v>
      </c>
      <c r="B8815" s="20" t="s">
        <v>16609</v>
      </c>
      <c r="C8815" s="20" t="s">
        <v>16610</v>
      </c>
      <c r="D8815" s="20" t="s">
        <v>16615</v>
      </c>
      <c r="E8815" s="20" t="s">
        <v>16616</v>
      </c>
      <c r="H8815" s="20" t="s">
        <v>89</v>
      </c>
    </row>
    <row r="8816" customFormat="false" ht="15.75" hidden="false" customHeight="false" outlineLevel="0" collapsed="false">
      <c r="A8816" s="20" t="s">
        <v>16618</v>
      </c>
      <c r="B8816" s="20" t="s">
        <v>16609</v>
      </c>
      <c r="C8816" s="20" t="s">
        <v>16610</v>
      </c>
      <c r="D8816" s="20" t="s">
        <v>16619</v>
      </c>
      <c r="E8816" s="20" t="s">
        <v>16620</v>
      </c>
      <c r="H8816" s="20" t="s">
        <v>89</v>
      </c>
    </row>
    <row r="8817" customFormat="false" ht="15.75" hidden="false" customHeight="false" outlineLevel="0" collapsed="false">
      <c r="A8817" s="20" t="s">
        <v>16621</v>
      </c>
      <c r="B8817" s="20" t="s">
        <v>16609</v>
      </c>
      <c r="C8817" s="20" t="s">
        <v>16610</v>
      </c>
      <c r="D8817" s="20" t="s">
        <v>16619</v>
      </c>
      <c r="E8817" s="20" t="s">
        <v>16620</v>
      </c>
      <c r="H8817" s="20" t="s">
        <v>89</v>
      </c>
    </row>
    <row r="8818" customFormat="false" ht="15.75" hidden="false" customHeight="false" outlineLevel="0" collapsed="false">
      <c r="A8818" s="20" t="s">
        <v>16622</v>
      </c>
      <c r="B8818" s="20" t="s">
        <v>16609</v>
      </c>
      <c r="C8818" s="20" t="s">
        <v>16610</v>
      </c>
      <c r="D8818" s="20" t="s">
        <v>16623</v>
      </c>
      <c r="H8818" s="20" t="s">
        <v>89</v>
      </c>
    </row>
    <row r="8819" customFormat="false" ht="15.75" hidden="false" customHeight="false" outlineLevel="0" collapsed="false">
      <c r="A8819" s="20" t="s">
        <v>16624</v>
      </c>
      <c r="B8819" s="20" t="s">
        <v>16609</v>
      </c>
      <c r="C8819" s="20" t="s">
        <v>16610</v>
      </c>
      <c r="D8819" s="20" t="s">
        <v>16623</v>
      </c>
      <c r="H8819" s="20" t="s">
        <v>89</v>
      </c>
    </row>
    <row r="8820" customFormat="false" ht="15.75" hidden="false" customHeight="false" outlineLevel="0" collapsed="false">
      <c r="A8820" s="20" t="s">
        <v>16625</v>
      </c>
      <c r="B8820" s="20" t="s">
        <v>16626</v>
      </c>
      <c r="C8820" s="20" t="s">
        <v>16627</v>
      </c>
      <c r="D8820" s="20" t="s">
        <v>16628</v>
      </c>
      <c r="E8820" s="20" t="s">
        <v>16629</v>
      </c>
      <c r="F8820" s="20" t="s">
        <v>16630</v>
      </c>
      <c r="G8820" s="20" t="s">
        <v>16631</v>
      </c>
      <c r="H8820" s="20" t="s">
        <v>29</v>
      </c>
    </row>
    <row r="8821" customFormat="false" ht="15.75" hidden="false" customHeight="false" outlineLevel="0" collapsed="false">
      <c r="A8821" s="20" t="s">
        <v>16632</v>
      </c>
      <c r="B8821" s="20" t="s">
        <v>16626</v>
      </c>
      <c r="C8821" s="20" t="s">
        <v>16627</v>
      </c>
      <c r="D8821" s="20" t="s">
        <v>16628</v>
      </c>
      <c r="E8821" s="20" t="s">
        <v>16629</v>
      </c>
      <c r="F8821" s="20" t="s">
        <v>16630</v>
      </c>
      <c r="G8821" s="20" t="s">
        <v>16631</v>
      </c>
      <c r="H8821" s="20" t="s">
        <v>29</v>
      </c>
    </row>
    <row r="8822" customFormat="false" ht="15.75" hidden="false" customHeight="false" outlineLevel="0" collapsed="false">
      <c r="A8822" s="20" t="s">
        <v>16633</v>
      </c>
      <c r="B8822" s="20" t="s">
        <v>16634</v>
      </c>
      <c r="C8822" s="20" t="s">
        <v>16635</v>
      </c>
      <c r="D8822" s="20" t="s">
        <v>16636</v>
      </c>
      <c r="E8822" s="20" t="s">
        <v>16637</v>
      </c>
      <c r="F8822" s="20" t="s">
        <v>16638</v>
      </c>
      <c r="H8822" s="20" t="s">
        <v>103</v>
      </c>
    </row>
    <row r="8823" customFormat="false" ht="15.75" hidden="false" customHeight="false" outlineLevel="0" collapsed="false">
      <c r="A8823" s="20" t="s">
        <v>16639</v>
      </c>
      <c r="B8823" s="20" t="s">
        <v>16634</v>
      </c>
      <c r="C8823" s="20" t="s">
        <v>16635</v>
      </c>
      <c r="D8823" s="20" t="s">
        <v>16636</v>
      </c>
      <c r="E8823" s="20" t="s">
        <v>16637</v>
      </c>
      <c r="F8823" s="20" t="s">
        <v>16638</v>
      </c>
      <c r="H8823" s="20" t="s">
        <v>103</v>
      </c>
    </row>
    <row r="8824" customFormat="false" ht="15.75" hidden="false" customHeight="false" outlineLevel="0" collapsed="false">
      <c r="A8824" s="20" t="s">
        <v>16640</v>
      </c>
      <c r="B8824" s="20" t="s">
        <v>16634</v>
      </c>
      <c r="C8824" s="20" t="s">
        <v>16635</v>
      </c>
      <c r="D8824" s="20" t="s">
        <v>16641</v>
      </c>
      <c r="E8824" s="20" t="s">
        <v>16637</v>
      </c>
      <c r="F8824" s="20" t="s">
        <v>16638</v>
      </c>
      <c r="H8824" s="20" t="s">
        <v>103</v>
      </c>
    </row>
    <row r="8825" customFormat="false" ht="15.75" hidden="false" customHeight="false" outlineLevel="0" collapsed="false">
      <c r="A8825" s="20" t="s">
        <v>16642</v>
      </c>
      <c r="B8825" s="20" t="s">
        <v>16634</v>
      </c>
      <c r="C8825" s="20" t="s">
        <v>16635</v>
      </c>
      <c r="D8825" s="20" t="s">
        <v>16641</v>
      </c>
      <c r="E8825" s="20" t="s">
        <v>16637</v>
      </c>
      <c r="F8825" s="20" t="s">
        <v>16638</v>
      </c>
      <c r="H8825" s="20" t="s">
        <v>103</v>
      </c>
    </row>
    <row r="8826" customFormat="false" ht="15.75" hidden="false" customHeight="false" outlineLevel="0" collapsed="false">
      <c r="A8826" s="20" t="s">
        <v>16643</v>
      </c>
      <c r="B8826" s="20" t="s">
        <v>16644</v>
      </c>
      <c r="C8826" s="20" t="s">
        <v>16645</v>
      </c>
      <c r="D8826" s="20" t="s">
        <v>16646</v>
      </c>
      <c r="E8826" s="20" t="s">
        <v>16647</v>
      </c>
      <c r="F8826" s="20" t="s">
        <v>16648</v>
      </c>
      <c r="H8826" s="20" t="s">
        <v>103</v>
      </c>
    </row>
    <row r="8827" customFormat="false" ht="15.75" hidden="false" customHeight="false" outlineLevel="0" collapsed="false">
      <c r="A8827" s="20" t="s">
        <v>16649</v>
      </c>
      <c r="B8827" s="20" t="s">
        <v>16644</v>
      </c>
      <c r="C8827" s="20" t="s">
        <v>16645</v>
      </c>
      <c r="D8827" s="20" t="s">
        <v>16646</v>
      </c>
      <c r="E8827" s="20" t="s">
        <v>16647</v>
      </c>
      <c r="F8827" s="20" t="s">
        <v>16648</v>
      </c>
      <c r="H8827" s="20" t="s">
        <v>103</v>
      </c>
    </row>
    <row r="8828" customFormat="false" ht="15.75" hidden="false" customHeight="false" outlineLevel="0" collapsed="false">
      <c r="A8828" s="20" t="s">
        <v>16650</v>
      </c>
      <c r="B8828" s="20" t="s">
        <v>16651</v>
      </c>
      <c r="C8828" s="20" t="s">
        <v>16652</v>
      </c>
      <c r="D8828" s="20" t="s">
        <v>16653</v>
      </c>
      <c r="E8828" s="20" t="s">
        <v>16654</v>
      </c>
      <c r="F8828" s="20" t="s">
        <v>16655</v>
      </c>
      <c r="H8828" s="20" t="s">
        <v>103</v>
      </c>
    </row>
    <row r="8829" customFormat="false" ht="15.75" hidden="false" customHeight="false" outlineLevel="0" collapsed="false">
      <c r="A8829" s="20" t="s">
        <v>16656</v>
      </c>
      <c r="B8829" s="20" t="s">
        <v>16651</v>
      </c>
      <c r="C8829" s="20" t="s">
        <v>16652</v>
      </c>
      <c r="D8829" s="20" t="s">
        <v>16653</v>
      </c>
      <c r="E8829" s="20" t="s">
        <v>16654</v>
      </c>
      <c r="F8829" s="20" t="s">
        <v>16655</v>
      </c>
      <c r="H8829" s="20" t="s">
        <v>103</v>
      </c>
    </row>
    <row r="8830" customFormat="false" ht="15.75" hidden="false" customHeight="false" outlineLevel="0" collapsed="false">
      <c r="A8830" s="20" t="s">
        <v>16657</v>
      </c>
      <c r="B8830" s="20" t="s">
        <v>16651</v>
      </c>
      <c r="C8830" s="20" t="s">
        <v>16658</v>
      </c>
      <c r="D8830" s="20" t="s">
        <v>16653</v>
      </c>
      <c r="E8830" s="20" t="s">
        <v>16654</v>
      </c>
      <c r="F8830" s="20" t="s">
        <v>16655</v>
      </c>
      <c r="H8830" s="20" t="s">
        <v>103</v>
      </c>
    </row>
    <row r="8831" customFormat="false" ht="15.75" hidden="false" customHeight="false" outlineLevel="0" collapsed="false">
      <c r="A8831" s="20" t="s">
        <v>16659</v>
      </c>
      <c r="B8831" s="20" t="s">
        <v>16651</v>
      </c>
      <c r="C8831" s="20" t="s">
        <v>16658</v>
      </c>
      <c r="D8831" s="20" t="s">
        <v>16653</v>
      </c>
      <c r="E8831" s="20" t="s">
        <v>16654</v>
      </c>
      <c r="F8831" s="20" t="s">
        <v>16655</v>
      </c>
      <c r="H8831" s="20" t="s">
        <v>103</v>
      </c>
    </row>
    <row r="8832" customFormat="false" ht="15.75" hidden="false" customHeight="false" outlineLevel="0" collapsed="false">
      <c r="A8832" s="20" t="s">
        <v>16660</v>
      </c>
      <c r="B8832" s="20" t="s">
        <v>16661</v>
      </c>
      <c r="C8832" s="20" t="s">
        <v>16662</v>
      </c>
      <c r="D8832" s="20" t="s">
        <v>16663</v>
      </c>
      <c r="E8832" s="20" t="s">
        <v>16664</v>
      </c>
      <c r="F8832" s="20" t="s">
        <v>16665</v>
      </c>
      <c r="G8832" s="20" t="s">
        <v>16666</v>
      </c>
      <c r="H8832" s="20" t="s">
        <v>103</v>
      </c>
    </row>
    <row r="8833" customFormat="false" ht="15.75" hidden="false" customHeight="false" outlineLevel="0" collapsed="false">
      <c r="A8833" s="20" t="s">
        <v>16667</v>
      </c>
      <c r="B8833" s="20" t="s">
        <v>16661</v>
      </c>
      <c r="C8833" s="20" t="s">
        <v>16662</v>
      </c>
      <c r="D8833" s="20" t="s">
        <v>16663</v>
      </c>
      <c r="E8833" s="20" t="s">
        <v>16664</v>
      </c>
      <c r="F8833" s="20" t="s">
        <v>16665</v>
      </c>
      <c r="G8833" s="20" t="s">
        <v>16666</v>
      </c>
      <c r="H8833" s="20" t="s">
        <v>103</v>
      </c>
    </row>
    <row r="8834" customFormat="false" ht="15.75" hidden="false" customHeight="false" outlineLevel="0" collapsed="false">
      <c r="A8834" s="20" t="s">
        <v>16668</v>
      </c>
      <c r="B8834" s="20" t="s">
        <v>16669</v>
      </c>
      <c r="C8834" s="20" t="s">
        <v>16670</v>
      </c>
      <c r="D8834" s="20" t="s">
        <v>16671</v>
      </c>
      <c r="H8834" s="20" t="s">
        <v>29</v>
      </c>
    </row>
    <row r="8835" customFormat="false" ht="15.75" hidden="false" customHeight="false" outlineLevel="0" collapsed="false">
      <c r="A8835" s="20" t="s">
        <v>16672</v>
      </c>
      <c r="B8835" s="20" t="s">
        <v>16669</v>
      </c>
      <c r="C8835" s="20" t="s">
        <v>16670</v>
      </c>
      <c r="D8835" s="20" t="s">
        <v>16671</v>
      </c>
      <c r="H8835" s="20" t="s">
        <v>29</v>
      </c>
    </row>
    <row r="8836" customFormat="false" ht="15.75" hidden="false" customHeight="false" outlineLevel="0" collapsed="false">
      <c r="A8836" s="20" t="s">
        <v>16673</v>
      </c>
      <c r="B8836" s="20" t="s">
        <v>16674</v>
      </c>
      <c r="C8836" s="20" t="s">
        <v>16675</v>
      </c>
      <c r="D8836" s="20" t="s">
        <v>16676</v>
      </c>
      <c r="H8836" s="20" t="s">
        <v>29</v>
      </c>
    </row>
    <row r="8837" customFormat="false" ht="15.75" hidden="false" customHeight="false" outlineLevel="0" collapsed="false">
      <c r="A8837" s="20" t="s">
        <v>16677</v>
      </c>
      <c r="B8837" s="20" t="s">
        <v>16674</v>
      </c>
      <c r="C8837" s="20" t="s">
        <v>16675</v>
      </c>
      <c r="D8837" s="20" t="s">
        <v>16676</v>
      </c>
      <c r="H8837" s="20" t="s">
        <v>29</v>
      </c>
    </row>
    <row r="8838" customFormat="false" ht="15.75" hidden="false" customHeight="false" outlineLevel="0" collapsed="false">
      <c r="A8838" s="20" t="s">
        <v>16678</v>
      </c>
      <c r="B8838" s="20" t="s">
        <v>16679</v>
      </c>
      <c r="C8838" s="20" t="s">
        <v>16680</v>
      </c>
      <c r="D8838" s="20" t="s">
        <v>16681</v>
      </c>
      <c r="H8838" s="20" t="s">
        <v>29</v>
      </c>
    </row>
    <row r="8839" customFormat="false" ht="15.75" hidden="false" customHeight="false" outlineLevel="0" collapsed="false">
      <c r="A8839" s="20" t="s">
        <v>16682</v>
      </c>
      <c r="B8839" s="20" t="s">
        <v>16679</v>
      </c>
      <c r="C8839" s="20" t="s">
        <v>16680</v>
      </c>
      <c r="D8839" s="20" t="s">
        <v>16681</v>
      </c>
      <c r="H8839" s="20" t="s">
        <v>29</v>
      </c>
    </row>
    <row r="8840" customFormat="false" ht="15.75" hidden="false" customHeight="false" outlineLevel="0" collapsed="false">
      <c r="A8840" s="20" t="s">
        <v>16683</v>
      </c>
      <c r="B8840" s="20" t="s">
        <v>16679</v>
      </c>
      <c r="C8840" s="20" t="s">
        <v>16680</v>
      </c>
      <c r="D8840" s="20" t="s">
        <v>16684</v>
      </c>
      <c r="E8840" s="20" t="s">
        <v>16685</v>
      </c>
      <c r="H8840" s="20" t="s">
        <v>29</v>
      </c>
    </row>
    <row r="8841" customFormat="false" ht="15.75" hidden="false" customHeight="false" outlineLevel="0" collapsed="false">
      <c r="A8841" s="20" t="s">
        <v>16686</v>
      </c>
      <c r="B8841" s="20" t="s">
        <v>16679</v>
      </c>
      <c r="C8841" s="20" t="s">
        <v>16680</v>
      </c>
      <c r="D8841" s="20" t="s">
        <v>16684</v>
      </c>
      <c r="E8841" s="20" t="s">
        <v>16685</v>
      </c>
      <c r="H8841" s="20" t="s">
        <v>29</v>
      </c>
    </row>
    <row r="8842" customFormat="false" ht="15.75" hidden="false" customHeight="false" outlineLevel="0" collapsed="false">
      <c r="A8842" s="20" t="s">
        <v>16687</v>
      </c>
      <c r="B8842" s="20" t="s">
        <v>16679</v>
      </c>
      <c r="C8842" s="20" t="s">
        <v>16688</v>
      </c>
      <c r="H8842" s="20" t="s">
        <v>29</v>
      </c>
    </row>
    <row r="8843" customFormat="false" ht="15.75" hidden="false" customHeight="false" outlineLevel="0" collapsed="false">
      <c r="A8843" s="20" t="s">
        <v>16689</v>
      </c>
      <c r="B8843" s="20" t="s">
        <v>16679</v>
      </c>
      <c r="C8843" s="20" t="s">
        <v>16688</v>
      </c>
      <c r="H8843" s="20" t="s">
        <v>29</v>
      </c>
    </row>
    <row r="8844" customFormat="false" ht="15.75" hidden="false" customHeight="false" outlineLevel="0" collapsed="false">
      <c r="A8844" s="20" t="s">
        <v>16690</v>
      </c>
      <c r="B8844" s="20" t="s">
        <v>16691</v>
      </c>
      <c r="C8844" s="20" t="s">
        <v>16692</v>
      </c>
      <c r="H8844" s="20" t="s">
        <v>29</v>
      </c>
    </row>
    <row r="8845" customFormat="false" ht="15.75" hidden="false" customHeight="false" outlineLevel="0" collapsed="false">
      <c r="A8845" s="20" t="s">
        <v>16693</v>
      </c>
      <c r="B8845" s="20" t="s">
        <v>16691</v>
      </c>
      <c r="C8845" s="20" t="s">
        <v>16692</v>
      </c>
      <c r="H8845" s="20" t="s">
        <v>29</v>
      </c>
    </row>
    <row r="8846" customFormat="false" ht="15.75" hidden="false" customHeight="false" outlineLevel="0" collapsed="false">
      <c r="A8846" s="20" t="s">
        <v>16694</v>
      </c>
      <c r="B8846" s="20" t="s">
        <v>16695</v>
      </c>
      <c r="C8846" s="20" t="s">
        <v>16696</v>
      </c>
      <c r="D8846" s="20" t="s">
        <v>16697</v>
      </c>
      <c r="H8846" s="20" t="s">
        <v>29</v>
      </c>
    </row>
    <row r="8847" customFormat="false" ht="15.75" hidden="false" customHeight="false" outlineLevel="0" collapsed="false">
      <c r="A8847" s="20" t="s">
        <v>16698</v>
      </c>
      <c r="B8847" s="20" t="s">
        <v>16695</v>
      </c>
      <c r="C8847" s="20" t="s">
        <v>16696</v>
      </c>
      <c r="D8847" s="20" t="s">
        <v>16697</v>
      </c>
      <c r="H8847" s="20" t="s">
        <v>29</v>
      </c>
    </row>
    <row r="8848" customFormat="false" ht="15.75" hidden="false" customHeight="false" outlineLevel="0" collapsed="false">
      <c r="A8848" s="20" t="s">
        <v>16699</v>
      </c>
      <c r="B8848" s="20" t="s">
        <v>16691</v>
      </c>
      <c r="C8848" s="20" t="s">
        <v>16700</v>
      </c>
      <c r="H8848" s="20" t="s">
        <v>29</v>
      </c>
    </row>
    <row r="8849" customFormat="false" ht="15.75" hidden="false" customHeight="false" outlineLevel="0" collapsed="false">
      <c r="A8849" s="20" t="s">
        <v>16701</v>
      </c>
      <c r="B8849" s="20" t="s">
        <v>16691</v>
      </c>
      <c r="C8849" s="20" t="s">
        <v>16700</v>
      </c>
      <c r="H8849" s="20" t="s">
        <v>29</v>
      </c>
    </row>
    <row r="8850" customFormat="false" ht="15.75" hidden="false" customHeight="false" outlineLevel="0" collapsed="false">
      <c r="A8850" s="20" t="s">
        <v>16702</v>
      </c>
      <c r="B8850" s="20" t="s">
        <v>16703</v>
      </c>
      <c r="C8850" s="20" t="s">
        <v>16704</v>
      </c>
      <c r="D8850" s="20" t="s">
        <v>16705</v>
      </c>
      <c r="H8850" s="20" t="s">
        <v>29</v>
      </c>
    </row>
    <row r="8851" customFormat="false" ht="15.75" hidden="false" customHeight="false" outlineLevel="0" collapsed="false">
      <c r="A8851" s="20" t="s">
        <v>16706</v>
      </c>
      <c r="B8851" s="20" t="s">
        <v>16703</v>
      </c>
      <c r="C8851" s="20" t="s">
        <v>16704</v>
      </c>
      <c r="D8851" s="20" t="s">
        <v>16705</v>
      </c>
      <c r="H8851" s="20" t="s">
        <v>29</v>
      </c>
    </row>
    <row r="8852" customFormat="false" ht="15.75" hidden="false" customHeight="false" outlineLevel="0" collapsed="false">
      <c r="A8852" s="20" t="s">
        <v>16707</v>
      </c>
      <c r="B8852" s="20" t="s">
        <v>16695</v>
      </c>
      <c r="C8852" s="20" t="s">
        <v>16708</v>
      </c>
      <c r="D8852" s="20" t="s">
        <v>16709</v>
      </c>
      <c r="H8852" s="20" t="s">
        <v>29</v>
      </c>
    </row>
    <row r="8853" customFormat="false" ht="15.75" hidden="false" customHeight="false" outlineLevel="0" collapsed="false">
      <c r="A8853" s="20" t="s">
        <v>16710</v>
      </c>
      <c r="B8853" s="20" t="s">
        <v>16695</v>
      </c>
      <c r="C8853" s="20" t="s">
        <v>16708</v>
      </c>
      <c r="D8853" s="20" t="s">
        <v>16709</v>
      </c>
      <c r="H8853" s="20" t="s">
        <v>29</v>
      </c>
    </row>
    <row r="8854" customFormat="false" ht="15.75" hidden="false" customHeight="false" outlineLevel="0" collapsed="false">
      <c r="A8854" s="20" t="s">
        <v>16711</v>
      </c>
      <c r="B8854" s="20" t="s">
        <v>16712</v>
      </c>
      <c r="H8854" s="20" t="s">
        <v>29</v>
      </c>
    </row>
    <row r="8855" customFormat="false" ht="15.75" hidden="false" customHeight="false" outlineLevel="0" collapsed="false">
      <c r="A8855" s="20" t="s">
        <v>16713</v>
      </c>
      <c r="B8855" s="20" t="s">
        <v>16712</v>
      </c>
      <c r="H8855" s="20" t="s">
        <v>29</v>
      </c>
    </row>
    <row r="8856" customFormat="false" ht="15.75" hidden="false" customHeight="false" outlineLevel="0" collapsed="false">
      <c r="A8856" s="20" t="s">
        <v>16714</v>
      </c>
      <c r="B8856" s="20" t="s">
        <v>16715</v>
      </c>
      <c r="C8856" s="20" t="s">
        <v>16716</v>
      </c>
      <c r="D8856" s="20" t="s">
        <v>16717</v>
      </c>
      <c r="E8856" s="20" t="s">
        <v>16718</v>
      </c>
      <c r="F8856" s="20" t="s">
        <v>6618</v>
      </c>
      <c r="H8856" s="20" t="s">
        <v>29</v>
      </c>
    </row>
    <row r="8857" customFormat="false" ht="15.75" hidden="false" customHeight="false" outlineLevel="0" collapsed="false">
      <c r="A8857" s="20" t="s">
        <v>16719</v>
      </c>
      <c r="B8857" s="20" t="s">
        <v>16715</v>
      </c>
      <c r="C8857" s="20" t="s">
        <v>16716</v>
      </c>
      <c r="D8857" s="20" t="s">
        <v>16717</v>
      </c>
      <c r="E8857" s="20" t="s">
        <v>16718</v>
      </c>
      <c r="F8857" s="20" t="s">
        <v>6618</v>
      </c>
      <c r="H8857" s="20" t="s">
        <v>29</v>
      </c>
    </row>
    <row r="8858" customFormat="false" ht="15.75" hidden="false" customHeight="false" outlineLevel="0" collapsed="false">
      <c r="A8858" s="20" t="s">
        <v>16720</v>
      </c>
      <c r="B8858" s="20" t="s">
        <v>16715</v>
      </c>
      <c r="C8858" s="20" t="s">
        <v>16721</v>
      </c>
      <c r="D8858" s="20" t="s">
        <v>16722</v>
      </c>
      <c r="E8858" s="20" t="s">
        <v>16723</v>
      </c>
      <c r="F8858" s="20" t="s">
        <v>16724</v>
      </c>
      <c r="G8858" s="20" t="s">
        <v>16725</v>
      </c>
      <c r="H8858" s="20" t="s">
        <v>29</v>
      </c>
    </row>
    <row r="8859" customFormat="false" ht="15.75" hidden="false" customHeight="false" outlineLevel="0" collapsed="false">
      <c r="A8859" s="20" t="s">
        <v>16726</v>
      </c>
      <c r="B8859" s="20" t="s">
        <v>16715</v>
      </c>
      <c r="C8859" s="20" t="s">
        <v>16721</v>
      </c>
      <c r="D8859" s="20" t="s">
        <v>16722</v>
      </c>
      <c r="E8859" s="20" t="s">
        <v>16723</v>
      </c>
      <c r="F8859" s="20" t="s">
        <v>16724</v>
      </c>
      <c r="G8859" s="20" t="s">
        <v>16725</v>
      </c>
      <c r="H8859" s="20" t="s">
        <v>29</v>
      </c>
    </row>
    <row r="8860" customFormat="false" ht="15.75" hidden="false" customHeight="false" outlineLevel="0" collapsed="false">
      <c r="A8860" s="20" t="s">
        <v>16727</v>
      </c>
      <c r="B8860" s="20" t="s">
        <v>16715</v>
      </c>
      <c r="C8860" s="20" t="s">
        <v>16721</v>
      </c>
      <c r="D8860" s="20" t="s">
        <v>16722</v>
      </c>
      <c r="E8860" s="20" t="s">
        <v>16723</v>
      </c>
      <c r="F8860" s="20" t="s">
        <v>16728</v>
      </c>
      <c r="G8860" s="20" t="s">
        <v>16729</v>
      </c>
      <c r="H8860" s="20" t="s">
        <v>29</v>
      </c>
    </row>
    <row r="8861" customFormat="false" ht="15.75" hidden="false" customHeight="false" outlineLevel="0" collapsed="false">
      <c r="A8861" s="20" t="s">
        <v>16730</v>
      </c>
      <c r="B8861" s="20" t="s">
        <v>16715</v>
      </c>
      <c r="C8861" s="20" t="s">
        <v>16721</v>
      </c>
      <c r="D8861" s="20" t="s">
        <v>16722</v>
      </c>
      <c r="E8861" s="20" t="s">
        <v>16723</v>
      </c>
      <c r="F8861" s="20" t="s">
        <v>16728</v>
      </c>
      <c r="G8861" s="20" t="s">
        <v>16729</v>
      </c>
      <c r="H8861" s="20" t="s">
        <v>29</v>
      </c>
    </row>
    <row r="8862" customFormat="false" ht="15.75" hidden="false" customHeight="false" outlineLevel="0" collapsed="false">
      <c r="A8862" s="20" t="s">
        <v>16731</v>
      </c>
      <c r="B8862" s="20" t="s">
        <v>16715</v>
      </c>
      <c r="C8862" s="20" t="s">
        <v>16721</v>
      </c>
      <c r="D8862" s="20" t="s">
        <v>16722</v>
      </c>
      <c r="E8862" s="20" t="s">
        <v>16732</v>
      </c>
      <c r="F8862" s="20" t="s">
        <v>16733</v>
      </c>
      <c r="G8862" s="20" t="s">
        <v>16734</v>
      </c>
      <c r="H8862" s="20" t="s">
        <v>29</v>
      </c>
    </row>
    <row r="8863" customFormat="false" ht="15.75" hidden="false" customHeight="false" outlineLevel="0" collapsed="false">
      <c r="A8863" s="20" t="s">
        <v>16735</v>
      </c>
      <c r="B8863" s="20" t="s">
        <v>16715</v>
      </c>
      <c r="C8863" s="20" t="s">
        <v>16721</v>
      </c>
      <c r="D8863" s="20" t="s">
        <v>16722</v>
      </c>
      <c r="E8863" s="20" t="s">
        <v>16732</v>
      </c>
      <c r="F8863" s="20" t="s">
        <v>16733</v>
      </c>
      <c r="G8863" s="20" t="s">
        <v>16734</v>
      </c>
      <c r="H8863" s="20" t="s">
        <v>29</v>
      </c>
    </row>
    <row r="8864" customFormat="false" ht="15.75" hidden="false" customHeight="false" outlineLevel="0" collapsed="false">
      <c r="A8864" s="20" t="s">
        <v>16736</v>
      </c>
      <c r="B8864" s="20" t="s">
        <v>16715</v>
      </c>
      <c r="C8864" s="20" t="s">
        <v>16737</v>
      </c>
      <c r="D8864" s="20" t="s">
        <v>16722</v>
      </c>
      <c r="E8864" s="20" t="s">
        <v>16738</v>
      </c>
      <c r="F8864" s="20" t="s">
        <v>16739</v>
      </c>
      <c r="G8864" s="20" t="s">
        <v>16740</v>
      </c>
      <c r="H8864" s="20" t="s">
        <v>29</v>
      </c>
    </row>
    <row r="8865" customFormat="false" ht="15.75" hidden="false" customHeight="false" outlineLevel="0" collapsed="false">
      <c r="A8865" s="20" t="s">
        <v>16741</v>
      </c>
      <c r="B8865" s="20" t="s">
        <v>16715</v>
      </c>
      <c r="C8865" s="20" t="s">
        <v>16737</v>
      </c>
      <c r="D8865" s="20" t="s">
        <v>16722</v>
      </c>
      <c r="E8865" s="20" t="s">
        <v>16738</v>
      </c>
      <c r="F8865" s="20" t="s">
        <v>16739</v>
      </c>
      <c r="G8865" s="20" t="s">
        <v>16740</v>
      </c>
      <c r="H8865" s="20" t="s">
        <v>29</v>
      </c>
    </row>
    <row r="8866" customFormat="false" ht="15.75" hidden="false" customHeight="false" outlineLevel="0" collapsed="false">
      <c r="A8866" s="20" t="s">
        <v>16742</v>
      </c>
      <c r="B8866" s="20" t="s">
        <v>16743</v>
      </c>
      <c r="C8866" s="20" t="s">
        <v>16744</v>
      </c>
      <c r="H8866" s="20" t="s">
        <v>29</v>
      </c>
    </row>
    <row r="8867" customFormat="false" ht="15.75" hidden="false" customHeight="false" outlineLevel="0" collapsed="false">
      <c r="A8867" s="20" t="s">
        <v>16745</v>
      </c>
      <c r="B8867" s="20" t="s">
        <v>16743</v>
      </c>
      <c r="C8867" s="20" t="s">
        <v>16744</v>
      </c>
      <c r="H8867" s="20" t="s">
        <v>29</v>
      </c>
    </row>
    <row r="8868" customFormat="false" ht="15.75" hidden="false" customHeight="false" outlineLevel="0" collapsed="false">
      <c r="A8868" s="20" t="s">
        <v>16746</v>
      </c>
      <c r="B8868" s="20" t="s">
        <v>16747</v>
      </c>
      <c r="C8868" s="20" t="s">
        <v>16748</v>
      </c>
      <c r="H8868" s="20" t="s">
        <v>29</v>
      </c>
    </row>
    <row r="8869" customFormat="false" ht="15.75" hidden="false" customHeight="false" outlineLevel="0" collapsed="false">
      <c r="A8869" s="20" t="s">
        <v>16749</v>
      </c>
      <c r="B8869" s="20" t="s">
        <v>16747</v>
      </c>
      <c r="C8869" s="20" t="s">
        <v>16748</v>
      </c>
      <c r="H8869" s="20" t="s">
        <v>29</v>
      </c>
    </row>
    <row r="8870" customFormat="false" ht="15.75" hidden="false" customHeight="false" outlineLevel="0" collapsed="false">
      <c r="A8870" s="20" t="s">
        <v>16750</v>
      </c>
      <c r="B8870" s="20" t="s">
        <v>16751</v>
      </c>
      <c r="C8870" s="20" t="s">
        <v>16752</v>
      </c>
      <c r="D8870" s="20" t="s">
        <v>16753</v>
      </c>
      <c r="H8870" s="20" t="s">
        <v>103</v>
      </c>
    </row>
    <row r="8871" customFormat="false" ht="15.75" hidden="false" customHeight="false" outlineLevel="0" collapsed="false">
      <c r="A8871" s="20" t="s">
        <v>16754</v>
      </c>
      <c r="B8871" s="20" t="s">
        <v>16751</v>
      </c>
      <c r="C8871" s="20" t="s">
        <v>16752</v>
      </c>
      <c r="D8871" s="20" t="s">
        <v>16753</v>
      </c>
      <c r="H8871" s="20" t="s">
        <v>103</v>
      </c>
    </row>
    <row r="8872" customFormat="false" ht="15.75" hidden="false" customHeight="false" outlineLevel="0" collapsed="false">
      <c r="A8872" s="20" t="s">
        <v>16755</v>
      </c>
      <c r="B8872" s="20" t="s">
        <v>16756</v>
      </c>
      <c r="C8872" s="20" t="s">
        <v>16757</v>
      </c>
      <c r="D8872" s="20" t="s">
        <v>16758</v>
      </c>
      <c r="E8872" s="20" t="s">
        <v>16759</v>
      </c>
      <c r="F8872" s="20" t="s">
        <v>16760</v>
      </c>
      <c r="G8872" s="20" t="s">
        <v>16761</v>
      </c>
      <c r="H8872" s="20" t="s">
        <v>29</v>
      </c>
    </row>
    <row r="8873" customFormat="false" ht="15.75" hidden="false" customHeight="false" outlineLevel="0" collapsed="false">
      <c r="A8873" s="20" t="s">
        <v>16762</v>
      </c>
      <c r="B8873" s="20" t="s">
        <v>16756</v>
      </c>
      <c r="C8873" s="20" t="s">
        <v>16757</v>
      </c>
      <c r="D8873" s="20" t="s">
        <v>16758</v>
      </c>
      <c r="E8873" s="20" t="s">
        <v>16759</v>
      </c>
      <c r="F8873" s="20" t="s">
        <v>16760</v>
      </c>
      <c r="G8873" s="20" t="s">
        <v>16761</v>
      </c>
      <c r="H8873" s="20" t="s">
        <v>29</v>
      </c>
    </row>
    <row r="8874" customFormat="false" ht="15.75" hidden="false" customHeight="false" outlineLevel="0" collapsed="false">
      <c r="A8874" s="20" t="s">
        <v>16763</v>
      </c>
      <c r="B8874" s="20" t="s">
        <v>16764</v>
      </c>
      <c r="C8874" s="20" t="s">
        <v>16765</v>
      </c>
      <c r="D8874" s="20" t="s">
        <v>16766</v>
      </c>
      <c r="E8874" s="20" t="s">
        <v>16767</v>
      </c>
      <c r="H8874" s="20" t="s">
        <v>49</v>
      </c>
    </row>
    <row r="8875" customFormat="false" ht="15.75" hidden="false" customHeight="false" outlineLevel="0" collapsed="false">
      <c r="A8875" s="20" t="s">
        <v>16768</v>
      </c>
      <c r="B8875" s="20" t="s">
        <v>16764</v>
      </c>
      <c r="C8875" s="20" t="s">
        <v>16765</v>
      </c>
      <c r="D8875" s="20" t="s">
        <v>16766</v>
      </c>
      <c r="E8875" s="20" t="s">
        <v>16767</v>
      </c>
      <c r="H8875" s="20" t="s">
        <v>49</v>
      </c>
    </row>
    <row r="8876" customFormat="false" ht="15.75" hidden="false" customHeight="false" outlineLevel="0" collapsed="false">
      <c r="A8876" s="20" t="s">
        <v>16769</v>
      </c>
      <c r="B8876" s="20" t="s">
        <v>16770</v>
      </c>
      <c r="C8876" s="20" t="s">
        <v>16771</v>
      </c>
      <c r="H8876" s="20" t="s">
        <v>29</v>
      </c>
    </row>
    <row r="8877" customFormat="false" ht="15.75" hidden="false" customHeight="false" outlineLevel="0" collapsed="false">
      <c r="A8877" s="20" t="s">
        <v>16772</v>
      </c>
      <c r="B8877" s="20" t="s">
        <v>16770</v>
      </c>
      <c r="C8877" s="20" t="s">
        <v>16771</v>
      </c>
      <c r="H8877" s="20" t="s">
        <v>29</v>
      </c>
    </row>
    <row r="8878" customFormat="false" ht="15.75" hidden="false" customHeight="false" outlineLevel="0" collapsed="false">
      <c r="A8878" s="20" t="s">
        <v>16773</v>
      </c>
      <c r="B8878" s="20" t="s">
        <v>16774</v>
      </c>
      <c r="C8878" s="20" t="s">
        <v>16775</v>
      </c>
      <c r="H8878" s="20" t="s">
        <v>29</v>
      </c>
    </row>
    <row r="8879" customFormat="false" ht="15.75" hidden="false" customHeight="false" outlineLevel="0" collapsed="false">
      <c r="A8879" s="20" t="s">
        <v>16776</v>
      </c>
      <c r="B8879" s="20" t="s">
        <v>16774</v>
      </c>
      <c r="C8879" s="20" t="s">
        <v>16775</v>
      </c>
      <c r="H8879" s="20" t="s">
        <v>29</v>
      </c>
    </row>
    <row r="8880" customFormat="false" ht="15.75" hidden="false" customHeight="false" outlineLevel="0" collapsed="false">
      <c r="A8880" s="20" t="s">
        <v>16777</v>
      </c>
      <c r="B8880" s="20" t="s">
        <v>16778</v>
      </c>
      <c r="C8880" s="20" t="s">
        <v>16779</v>
      </c>
      <c r="H8880" s="20" t="s">
        <v>29</v>
      </c>
    </row>
    <row r="8881" customFormat="false" ht="15.75" hidden="false" customHeight="false" outlineLevel="0" collapsed="false">
      <c r="A8881" s="20" t="s">
        <v>16780</v>
      </c>
      <c r="B8881" s="20" t="s">
        <v>16778</v>
      </c>
      <c r="C8881" s="20" t="s">
        <v>16779</v>
      </c>
      <c r="H8881" s="20" t="s">
        <v>29</v>
      </c>
    </row>
    <row r="8882" customFormat="false" ht="15.75" hidden="false" customHeight="false" outlineLevel="0" collapsed="false">
      <c r="A8882" s="20" t="s">
        <v>16781</v>
      </c>
      <c r="B8882" s="20" t="s">
        <v>16782</v>
      </c>
      <c r="C8882" s="20" t="s">
        <v>16783</v>
      </c>
      <c r="H8882" s="20" t="s">
        <v>49</v>
      </c>
    </row>
    <row r="8883" customFormat="false" ht="15.75" hidden="false" customHeight="false" outlineLevel="0" collapsed="false">
      <c r="A8883" s="20" t="s">
        <v>16784</v>
      </c>
      <c r="B8883" s="20" t="s">
        <v>16782</v>
      </c>
      <c r="C8883" s="20" t="s">
        <v>16783</v>
      </c>
      <c r="H8883" s="20" t="s">
        <v>49</v>
      </c>
    </row>
    <row r="8884" customFormat="false" ht="15.75" hidden="false" customHeight="false" outlineLevel="0" collapsed="false">
      <c r="A8884" s="20" t="s">
        <v>16785</v>
      </c>
      <c r="B8884" s="20" t="s">
        <v>16786</v>
      </c>
      <c r="C8884" s="20" t="s">
        <v>16787</v>
      </c>
      <c r="H8884" s="20" t="s">
        <v>29</v>
      </c>
    </row>
    <row r="8885" customFormat="false" ht="15.75" hidden="false" customHeight="false" outlineLevel="0" collapsed="false">
      <c r="A8885" s="20" t="s">
        <v>16788</v>
      </c>
      <c r="B8885" s="20" t="s">
        <v>16786</v>
      </c>
      <c r="C8885" s="20" t="s">
        <v>16787</v>
      </c>
      <c r="H8885" s="20" t="s">
        <v>29</v>
      </c>
    </row>
    <row r="8886" customFormat="false" ht="15.75" hidden="false" customHeight="false" outlineLevel="0" collapsed="false">
      <c r="A8886" s="20" t="s">
        <v>16789</v>
      </c>
      <c r="B8886" s="20" t="s">
        <v>16790</v>
      </c>
      <c r="C8886" s="20" t="s">
        <v>16787</v>
      </c>
      <c r="H8886" s="20" t="s">
        <v>29</v>
      </c>
    </row>
    <row r="8887" customFormat="false" ht="15.75" hidden="false" customHeight="false" outlineLevel="0" collapsed="false">
      <c r="A8887" s="20" t="s">
        <v>16791</v>
      </c>
      <c r="B8887" s="20" t="s">
        <v>16790</v>
      </c>
      <c r="C8887" s="20" t="s">
        <v>16787</v>
      </c>
      <c r="H8887" s="20" t="s">
        <v>29</v>
      </c>
    </row>
    <row r="8888" customFormat="false" ht="15.75" hidden="false" customHeight="false" outlineLevel="0" collapsed="false">
      <c r="A8888" s="20" t="s">
        <v>16792</v>
      </c>
      <c r="B8888" s="20" t="s">
        <v>16793</v>
      </c>
      <c r="C8888" s="20" t="s">
        <v>16794</v>
      </c>
      <c r="H8888" s="20" t="s">
        <v>29</v>
      </c>
    </row>
    <row r="8889" customFormat="false" ht="15.75" hidden="false" customHeight="false" outlineLevel="0" collapsed="false">
      <c r="A8889" s="20" t="s">
        <v>16795</v>
      </c>
      <c r="B8889" s="20" t="s">
        <v>16793</v>
      </c>
      <c r="C8889" s="20" t="s">
        <v>16794</v>
      </c>
      <c r="H8889" s="20" t="s">
        <v>29</v>
      </c>
    </row>
    <row r="8890" customFormat="false" ht="15.75" hidden="false" customHeight="false" outlineLevel="0" collapsed="false">
      <c r="A8890" s="20" t="s">
        <v>16796</v>
      </c>
      <c r="B8890" s="20" t="s">
        <v>16797</v>
      </c>
      <c r="C8890" s="20" t="s">
        <v>16794</v>
      </c>
      <c r="H8890" s="20" t="s">
        <v>29</v>
      </c>
    </row>
    <row r="8891" customFormat="false" ht="15.75" hidden="false" customHeight="false" outlineLevel="0" collapsed="false">
      <c r="A8891" s="20" t="s">
        <v>16798</v>
      </c>
      <c r="B8891" s="20" t="s">
        <v>16797</v>
      </c>
      <c r="C8891" s="20" t="s">
        <v>16794</v>
      </c>
      <c r="H8891" s="20" t="s">
        <v>29</v>
      </c>
    </row>
    <row r="8892" customFormat="false" ht="15.75" hidden="false" customHeight="false" outlineLevel="0" collapsed="false">
      <c r="A8892" s="20" t="s">
        <v>16799</v>
      </c>
      <c r="B8892" s="20" t="s">
        <v>16800</v>
      </c>
      <c r="C8892" s="20" t="s">
        <v>16794</v>
      </c>
      <c r="H8892" s="20" t="s">
        <v>29</v>
      </c>
    </row>
    <row r="8893" customFormat="false" ht="15.75" hidden="false" customHeight="false" outlineLevel="0" collapsed="false">
      <c r="A8893" s="20" t="s">
        <v>16801</v>
      </c>
      <c r="B8893" s="20" t="s">
        <v>16800</v>
      </c>
      <c r="C8893" s="20" t="s">
        <v>16794</v>
      </c>
      <c r="H8893" s="20" t="s">
        <v>29</v>
      </c>
    </row>
    <row r="8894" customFormat="false" ht="15.75" hidden="false" customHeight="false" outlineLevel="0" collapsed="false">
      <c r="A8894" s="20" t="s">
        <v>16802</v>
      </c>
      <c r="B8894" s="20" t="s">
        <v>16803</v>
      </c>
      <c r="C8894" s="20" t="s">
        <v>16804</v>
      </c>
      <c r="D8894" s="20" t="s">
        <v>2088</v>
      </c>
      <c r="H8894" s="20" t="s">
        <v>29</v>
      </c>
    </row>
    <row r="8895" customFormat="false" ht="15.75" hidden="false" customHeight="false" outlineLevel="0" collapsed="false">
      <c r="A8895" s="20" t="s">
        <v>16805</v>
      </c>
      <c r="B8895" s="20" t="s">
        <v>16803</v>
      </c>
      <c r="C8895" s="20" t="s">
        <v>16804</v>
      </c>
      <c r="D8895" s="20" t="s">
        <v>2088</v>
      </c>
      <c r="H8895" s="20" t="s">
        <v>29</v>
      </c>
    </row>
    <row r="8896" customFormat="false" ht="15.75" hidden="false" customHeight="false" outlineLevel="0" collapsed="false">
      <c r="A8896" s="20" t="s">
        <v>16806</v>
      </c>
      <c r="B8896" s="20" t="s">
        <v>16807</v>
      </c>
      <c r="C8896" s="20" t="s">
        <v>854</v>
      </c>
      <c r="H8896" s="20" t="s">
        <v>29</v>
      </c>
    </row>
    <row r="8897" customFormat="false" ht="15.75" hidden="false" customHeight="false" outlineLevel="0" collapsed="false">
      <c r="A8897" s="20" t="s">
        <v>16808</v>
      </c>
      <c r="B8897" s="20" t="s">
        <v>16807</v>
      </c>
      <c r="C8897" s="20" t="s">
        <v>854</v>
      </c>
      <c r="H8897" s="20" t="s">
        <v>29</v>
      </c>
    </row>
    <row r="8898" customFormat="false" ht="15.75" hidden="false" customHeight="false" outlineLevel="0" collapsed="false">
      <c r="A8898" s="20" t="s">
        <v>16809</v>
      </c>
      <c r="B8898" s="20" t="s">
        <v>16810</v>
      </c>
      <c r="C8898" s="20" t="s">
        <v>16811</v>
      </c>
      <c r="H8898" s="20" t="s">
        <v>49</v>
      </c>
    </row>
    <row r="8899" customFormat="false" ht="15.75" hidden="false" customHeight="false" outlineLevel="0" collapsed="false">
      <c r="A8899" s="20" t="s">
        <v>16812</v>
      </c>
      <c r="B8899" s="20" t="s">
        <v>16810</v>
      </c>
      <c r="C8899" s="20" t="s">
        <v>16811</v>
      </c>
      <c r="H8899" s="20" t="s">
        <v>49</v>
      </c>
    </row>
    <row r="8900" customFormat="false" ht="15.75" hidden="false" customHeight="false" outlineLevel="0" collapsed="false">
      <c r="A8900" s="20" t="s">
        <v>16813</v>
      </c>
      <c r="B8900" s="20" t="s">
        <v>16814</v>
      </c>
      <c r="C8900" s="20" t="s">
        <v>16815</v>
      </c>
      <c r="H8900" s="20" t="s">
        <v>49</v>
      </c>
    </row>
    <row r="8901" customFormat="false" ht="15.75" hidden="false" customHeight="false" outlineLevel="0" collapsed="false">
      <c r="A8901" s="20" t="s">
        <v>16816</v>
      </c>
      <c r="B8901" s="20" t="s">
        <v>16814</v>
      </c>
      <c r="C8901" s="20" t="s">
        <v>16815</v>
      </c>
      <c r="H8901" s="20" t="s">
        <v>49</v>
      </c>
    </row>
    <row r="8902" customFormat="false" ht="15.75" hidden="false" customHeight="false" outlineLevel="0" collapsed="false">
      <c r="A8902" s="20" t="s">
        <v>16817</v>
      </c>
      <c r="B8902" s="20" t="s">
        <v>16818</v>
      </c>
      <c r="C8902" s="20" t="s">
        <v>16819</v>
      </c>
      <c r="H8902" s="20" t="s">
        <v>49</v>
      </c>
    </row>
    <row r="8903" customFormat="false" ht="15.75" hidden="false" customHeight="false" outlineLevel="0" collapsed="false">
      <c r="A8903" s="20" t="s">
        <v>16820</v>
      </c>
      <c r="B8903" s="20" t="s">
        <v>16818</v>
      </c>
      <c r="C8903" s="20" t="s">
        <v>16819</v>
      </c>
      <c r="H8903" s="20" t="s">
        <v>49</v>
      </c>
    </row>
    <row r="8904" customFormat="false" ht="15.75" hidden="false" customHeight="false" outlineLevel="0" collapsed="false">
      <c r="A8904" s="20" t="s">
        <v>16821</v>
      </c>
      <c r="B8904" s="20" t="s">
        <v>16822</v>
      </c>
      <c r="C8904" s="20" t="s">
        <v>16823</v>
      </c>
      <c r="H8904" s="20" t="s">
        <v>49</v>
      </c>
    </row>
    <row r="8905" customFormat="false" ht="15.75" hidden="false" customHeight="false" outlineLevel="0" collapsed="false">
      <c r="A8905" s="20" t="s">
        <v>16824</v>
      </c>
      <c r="B8905" s="20" t="s">
        <v>16822</v>
      </c>
      <c r="C8905" s="20" t="s">
        <v>16823</v>
      </c>
      <c r="H8905" s="20" t="s">
        <v>49</v>
      </c>
    </row>
    <row r="8906" customFormat="false" ht="15.75" hidden="false" customHeight="false" outlineLevel="0" collapsed="false">
      <c r="A8906" s="20" t="s">
        <v>16825</v>
      </c>
      <c r="B8906" s="20" t="s">
        <v>16826</v>
      </c>
      <c r="C8906" s="20" t="s">
        <v>16827</v>
      </c>
      <c r="D8906" s="20" t="s">
        <v>16828</v>
      </c>
      <c r="E8906" s="20" t="s">
        <v>16829</v>
      </c>
      <c r="F8906" s="20" t="s">
        <v>16830</v>
      </c>
      <c r="H8906" s="20" t="s">
        <v>49</v>
      </c>
    </row>
    <row r="8907" customFormat="false" ht="15.75" hidden="false" customHeight="false" outlineLevel="0" collapsed="false">
      <c r="A8907" s="20" t="s">
        <v>16831</v>
      </c>
      <c r="B8907" s="20" t="s">
        <v>16826</v>
      </c>
      <c r="C8907" s="20" t="s">
        <v>16827</v>
      </c>
      <c r="D8907" s="20" t="s">
        <v>16828</v>
      </c>
      <c r="E8907" s="20" t="s">
        <v>16829</v>
      </c>
      <c r="F8907" s="20" t="s">
        <v>16830</v>
      </c>
      <c r="H8907" s="20" t="s">
        <v>49</v>
      </c>
    </row>
    <row r="8908" customFormat="false" ht="15.75" hidden="false" customHeight="false" outlineLevel="0" collapsed="false">
      <c r="A8908" s="20" t="s">
        <v>16832</v>
      </c>
      <c r="B8908" s="20" t="s">
        <v>16833</v>
      </c>
      <c r="C8908" s="20" t="s">
        <v>16834</v>
      </c>
      <c r="D8908" s="20" t="s">
        <v>16835</v>
      </c>
      <c r="E8908" s="20" t="s">
        <v>16836</v>
      </c>
      <c r="F8908" s="20" t="s">
        <v>16837</v>
      </c>
      <c r="G8908" s="20" t="s">
        <v>16838</v>
      </c>
      <c r="H8908" s="20" t="s">
        <v>49</v>
      </c>
    </row>
    <row r="8909" customFormat="false" ht="15.75" hidden="false" customHeight="false" outlineLevel="0" collapsed="false">
      <c r="A8909" s="20" t="s">
        <v>16839</v>
      </c>
      <c r="B8909" s="20" t="s">
        <v>16833</v>
      </c>
      <c r="C8909" s="20" t="s">
        <v>16834</v>
      </c>
      <c r="D8909" s="20" t="s">
        <v>16835</v>
      </c>
      <c r="E8909" s="20" t="s">
        <v>16836</v>
      </c>
      <c r="F8909" s="20" t="s">
        <v>16837</v>
      </c>
      <c r="G8909" s="20" t="s">
        <v>16838</v>
      </c>
      <c r="H8909" s="20" t="s">
        <v>49</v>
      </c>
    </row>
    <row r="8910" customFormat="false" ht="15.75" hidden="false" customHeight="false" outlineLevel="0" collapsed="false">
      <c r="A8910" s="20" t="s">
        <v>16840</v>
      </c>
      <c r="B8910" s="20" t="s">
        <v>16841</v>
      </c>
      <c r="C8910" s="20" t="s">
        <v>16842</v>
      </c>
      <c r="D8910" s="20" t="s">
        <v>16843</v>
      </c>
      <c r="H8910" s="20" t="s">
        <v>49</v>
      </c>
    </row>
    <row r="8911" customFormat="false" ht="15.75" hidden="false" customHeight="false" outlineLevel="0" collapsed="false">
      <c r="A8911" s="20" t="s">
        <v>16844</v>
      </c>
      <c r="B8911" s="20" t="s">
        <v>16841</v>
      </c>
      <c r="C8911" s="20" t="s">
        <v>16842</v>
      </c>
      <c r="D8911" s="20" t="s">
        <v>16843</v>
      </c>
      <c r="H8911" s="20" t="s">
        <v>49</v>
      </c>
    </row>
    <row r="8912" customFormat="false" ht="15.75" hidden="false" customHeight="false" outlineLevel="0" collapsed="false">
      <c r="A8912" s="20" t="s">
        <v>16845</v>
      </c>
      <c r="B8912" s="20" t="s">
        <v>16841</v>
      </c>
      <c r="C8912" s="20" t="s">
        <v>16846</v>
      </c>
      <c r="D8912" s="20" t="s">
        <v>16847</v>
      </c>
      <c r="H8912" s="20" t="s">
        <v>49</v>
      </c>
    </row>
    <row r="8913" customFormat="false" ht="15.75" hidden="false" customHeight="false" outlineLevel="0" collapsed="false">
      <c r="A8913" s="20" t="s">
        <v>16848</v>
      </c>
      <c r="B8913" s="20" t="s">
        <v>16841</v>
      </c>
      <c r="C8913" s="20" t="s">
        <v>16846</v>
      </c>
      <c r="D8913" s="20" t="s">
        <v>16847</v>
      </c>
      <c r="H8913" s="20" t="s">
        <v>49</v>
      </c>
    </row>
    <row r="8914" customFormat="false" ht="15.75" hidden="false" customHeight="false" outlineLevel="0" collapsed="false">
      <c r="A8914" s="20" t="s">
        <v>16849</v>
      </c>
      <c r="B8914" s="20" t="s">
        <v>16841</v>
      </c>
      <c r="C8914" s="20" t="s">
        <v>16850</v>
      </c>
      <c r="D8914" s="20" t="s">
        <v>16851</v>
      </c>
      <c r="H8914" s="20" t="s">
        <v>49</v>
      </c>
    </row>
    <row r="8915" customFormat="false" ht="15.75" hidden="false" customHeight="false" outlineLevel="0" collapsed="false">
      <c r="A8915" s="20" t="s">
        <v>16852</v>
      </c>
      <c r="B8915" s="20" t="s">
        <v>16841</v>
      </c>
      <c r="C8915" s="20" t="s">
        <v>16850</v>
      </c>
      <c r="D8915" s="20" t="s">
        <v>16851</v>
      </c>
      <c r="H8915" s="20" t="s">
        <v>49</v>
      </c>
    </row>
    <row r="8916" customFormat="false" ht="15.75" hidden="false" customHeight="false" outlineLevel="0" collapsed="false">
      <c r="A8916" s="20" t="s">
        <v>16853</v>
      </c>
      <c r="B8916" s="20" t="s">
        <v>16854</v>
      </c>
      <c r="C8916" s="20" t="s">
        <v>16855</v>
      </c>
      <c r="D8916" s="20" t="s">
        <v>16856</v>
      </c>
      <c r="E8916" s="20" t="s">
        <v>16857</v>
      </c>
      <c r="H8916" s="20" t="s">
        <v>49</v>
      </c>
    </row>
    <row r="8917" customFormat="false" ht="15.75" hidden="false" customHeight="false" outlineLevel="0" collapsed="false">
      <c r="A8917" s="20" t="s">
        <v>16858</v>
      </c>
      <c r="B8917" s="20" t="s">
        <v>16854</v>
      </c>
      <c r="C8917" s="20" t="s">
        <v>16855</v>
      </c>
      <c r="D8917" s="20" t="s">
        <v>16856</v>
      </c>
      <c r="E8917" s="20" t="s">
        <v>16857</v>
      </c>
      <c r="H8917" s="20" t="s">
        <v>49</v>
      </c>
    </row>
    <row r="8918" customFormat="false" ht="15.75" hidden="false" customHeight="false" outlineLevel="0" collapsed="false">
      <c r="A8918" s="20" t="s">
        <v>16859</v>
      </c>
      <c r="B8918" s="20" t="s">
        <v>16860</v>
      </c>
      <c r="C8918" s="20" t="s">
        <v>16861</v>
      </c>
      <c r="D8918" s="20" t="s">
        <v>16862</v>
      </c>
      <c r="E8918" s="20" t="s">
        <v>16863</v>
      </c>
      <c r="F8918" s="20" t="s">
        <v>16864</v>
      </c>
      <c r="H8918" s="20" t="s">
        <v>49</v>
      </c>
    </row>
    <row r="8919" customFormat="false" ht="15.75" hidden="false" customHeight="false" outlineLevel="0" collapsed="false">
      <c r="A8919" s="20" t="s">
        <v>16865</v>
      </c>
      <c r="B8919" s="20" t="s">
        <v>16860</v>
      </c>
      <c r="C8919" s="20" t="s">
        <v>16861</v>
      </c>
      <c r="D8919" s="20" t="s">
        <v>16862</v>
      </c>
      <c r="E8919" s="20" t="s">
        <v>16863</v>
      </c>
      <c r="F8919" s="20" t="s">
        <v>16864</v>
      </c>
      <c r="H8919" s="20" t="s">
        <v>49</v>
      </c>
    </row>
    <row r="8920" customFormat="false" ht="15.75" hidden="false" customHeight="false" outlineLevel="0" collapsed="false">
      <c r="A8920" s="20" t="s">
        <v>16866</v>
      </c>
      <c r="B8920" s="20" t="s">
        <v>16867</v>
      </c>
      <c r="C8920" s="20" t="s">
        <v>16868</v>
      </c>
      <c r="D8920" s="20" t="s">
        <v>16869</v>
      </c>
      <c r="E8920" s="20" t="s">
        <v>16870</v>
      </c>
      <c r="F8920" s="20" t="s">
        <v>16871</v>
      </c>
      <c r="H8920" s="20" t="s">
        <v>29</v>
      </c>
    </row>
    <row r="8921" customFormat="false" ht="15.75" hidden="false" customHeight="false" outlineLevel="0" collapsed="false">
      <c r="A8921" s="20" t="s">
        <v>16872</v>
      </c>
      <c r="B8921" s="20" t="s">
        <v>16867</v>
      </c>
      <c r="C8921" s="20" t="s">
        <v>16868</v>
      </c>
      <c r="D8921" s="20" t="s">
        <v>16869</v>
      </c>
      <c r="E8921" s="20" t="s">
        <v>16870</v>
      </c>
      <c r="F8921" s="20" t="s">
        <v>16871</v>
      </c>
      <c r="H8921" s="20" t="s">
        <v>29</v>
      </c>
    </row>
    <row r="8922" customFormat="false" ht="15.75" hidden="false" customHeight="false" outlineLevel="0" collapsed="false">
      <c r="A8922" s="20" t="s">
        <v>16873</v>
      </c>
      <c r="B8922" s="20" t="s">
        <v>16874</v>
      </c>
      <c r="C8922" s="20" t="s">
        <v>16875</v>
      </c>
      <c r="D8922" s="20" t="s">
        <v>16876</v>
      </c>
      <c r="E8922" s="20" t="s">
        <v>16877</v>
      </c>
      <c r="H8922" s="20" t="s">
        <v>29</v>
      </c>
    </row>
    <row r="8923" customFormat="false" ht="15.75" hidden="false" customHeight="false" outlineLevel="0" collapsed="false">
      <c r="A8923" s="20" t="s">
        <v>16878</v>
      </c>
      <c r="B8923" s="20" t="s">
        <v>16874</v>
      </c>
      <c r="C8923" s="20" t="s">
        <v>16875</v>
      </c>
      <c r="D8923" s="20" t="s">
        <v>16876</v>
      </c>
      <c r="E8923" s="20" t="s">
        <v>16877</v>
      </c>
      <c r="H8923" s="20" t="s">
        <v>29</v>
      </c>
    </row>
    <row r="8924" customFormat="false" ht="15.75" hidden="false" customHeight="false" outlineLevel="0" collapsed="false">
      <c r="A8924" s="20" t="s">
        <v>16879</v>
      </c>
      <c r="B8924" s="20" t="s">
        <v>16880</v>
      </c>
      <c r="C8924" s="20" t="s">
        <v>16881</v>
      </c>
      <c r="D8924" s="20" t="s">
        <v>16882</v>
      </c>
      <c r="E8924" s="20" t="s">
        <v>16883</v>
      </c>
      <c r="F8924" s="20" t="s">
        <v>16884</v>
      </c>
      <c r="G8924" s="20" t="s">
        <v>16885</v>
      </c>
      <c r="H8924" s="20" t="s">
        <v>29</v>
      </c>
    </row>
    <row r="8925" customFormat="false" ht="15.75" hidden="false" customHeight="false" outlineLevel="0" collapsed="false">
      <c r="A8925" s="20" t="s">
        <v>16886</v>
      </c>
      <c r="B8925" s="20" t="s">
        <v>16880</v>
      </c>
      <c r="C8925" s="20" t="s">
        <v>16881</v>
      </c>
      <c r="D8925" s="20" t="s">
        <v>16882</v>
      </c>
      <c r="E8925" s="20" t="s">
        <v>16883</v>
      </c>
      <c r="F8925" s="20" t="s">
        <v>16884</v>
      </c>
      <c r="G8925" s="20" t="s">
        <v>16885</v>
      </c>
      <c r="H8925" s="20" t="s">
        <v>29</v>
      </c>
    </row>
    <row r="8926" customFormat="false" ht="15.75" hidden="false" customHeight="false" outlineLevel="0" collapsed="false">
      <c r="A8926" s="20" t="s">
        <v>16887</v>
      </c>
      <c r="B8926" s="20" t="s">
        <v>16888</v>
      </c>
      <c r="C8926" s="20" t="s">
        <v>16889</v>
      </c>
      <c r="D8926" s="20" t="s">
        <v>16890</v>
      </c>
      <c r="E8926" s="20" t="s">
        <v>16891</v>
      </c>
      <c r="F8926" s="20" t="s">
        <v>16871</v>
      </c>
      <c r="H8926" s="20" t="s">
        <v>29</v>
      </c>
    </row>
    <row r="8927" customFormat="false" ht="15.75" hidden="false" customHeight="false" outlineLevel="0" collapsed="false">
      <c r="A8927" s="20" t="s">
        <v>16892</v>
      </c>
      <c r="B8927" s="20" t="s">
        <v>16888</v>
      </c>
      <c r="C8927" s="20" t="s">
        <v>16889</v>
      </c>
      <c r="D8927" s="20" t="s">
        <v>16890</v>
      </c>
      <c r="E8927" s="20" t="s">
        <v>16891</v>
      </c>
      <c r="F8927" s="20" t="s">
        <v>16871</v>
      </c>
      <c r="H8927" s="20" t="s">
        <v>29</v>
      </c>
    </row>
    <row r="8928" customFormat="false" ht="15.75" hidden="false" customHeight="false" outlineLevel="0" collapsed="false">
      <c r="A8928" s="20" t="s">
        <v>16893</v>
      </c>
      <c r="B8928" s="20" t="s">
        <v>16894</v>
      </c>
      <c r="C8928" s="20" t="s">
        <v>16895</v>
      </c>
      <c r="D8928" s="20" t="s">
        <v>16896</v>
      </c>
      <c r="E8928" s="20" t="s">
        <v>16897</v>
      </c>
      <c r="H8928" s="20" t="s">
        <v>29</v>
      </c>
    </row>
    <row r="8929" customFormat="false" ht="15.75" hidden="false" customHeight="false" outlineLevel="0" collapsed="false">
      <c r="A8929" s="20" t="s">
        <v>16898</v>
      </c>
      <c r="B8929" s="20" t="s">
        <v>16894</v>
      </c>
      <c r="C8929" s="20" t="s">
        <v>16895</v>
      </c>
      <c r="D8929" s="20" t="s">
        <v>16896</v>
      </c>
      <c r="E8929" s="20" t="s">
        <v>16897</v>
      </c>
      <c r="H8929" s="20" t="s">
        <v>29</v>
      </c>
    </row>
    <row r="8930" customFormat="false" ht="15.75" hidden="false" customHeight="false" outlineLevel="0" collapsed="false">
      <c r="A8930" s="20" t="s">
        <v>16899</v>
      </c>
      <c r="B8930" s="20" t="s">
        <v>16900</v>
      </c>
      <c r="C8930" s="20" t="s">
        <v>16901</v>
      </c>
      <c r="D8930" s="20" t="s">
        <v>16902</v>
      </c>
      <c r="E8930" s="20" t="s">
        <v>16903</v>
      </c>
      <c r="H8930" s="20" t="s">
        <v>29</v>
      </c>
    </row>
    <row r="8931" customFormat="false" ht="15.75" hidden="false" customHeight="false" outlineLevel="0" collapsed="false">
      <c r="A8931" s="20" t="s">
        <v>16904</v>
      </c>
      <c r="B8931" s="20" t="s">
        <v>16900</v>
      </c>
      <c r="C8931" s="20" t="s">
        <v>16901</v>
      </c>
      <c r="D8931" s="20" t="s">
        <v>16902</v>
      </c>
      <c r="E8931" s="20" t="s">
        <v>16903</v>
      </c>
      <c r="H8931" s="20" t="s">
        <v>29</v>
      </c>
    </row>
    <row r="8932" customFormat="false" ht="15.75" hidden="false" customHeight="false" outlineLevel="0" collapsed="false">
      <c r="A8932" s="20" t="s">
        <v>16905</v>
      </c>
      <c r="B8932" s="20" t="s">
        <v>16906</v>
      </c>
      <c r="C8932" s="20" t="s">
        <v>16907</v>
      </c>
      <c r="D8932" s="20" t="s">
        <v>16908</v>
      </c>
      <c r="E8932" s="20" t="s">
        <v>16909</v>
      </c>
      <c r="F8932" s="20" t="s">
        <v>16910</v>
      </c>
      <c r="G8932" s="20" t="s">
        <v>16911</v>
      </c>
      <c r="H8932" s="20" t="s">
        <v>29</v>
      </c>
    </row>
    <row r="8933" customFormat="false" ht="15.75" hidden="false" customHeight="false" outlineLevel="0" collapsed="false">
      <c r="A8933" s="20" t="s">
        <v>16912</v>
      </c>
      <c r="B8933" s="20" t="s">
        <v>16906</v>
      </c>
      <c r="C8933" s="20" t="s">
        <v>16907</v>
      </c>
      <c r="D8933" s="20" t="s">
        <v>16908</v>
      </c>
      <c r="E8933" s="20" t="s">
        <v>16909</v>
      </c>
      <c r="F8933" s="20" t="s">
        <v>16910</v>
      </c>
      <c r="G8933" s="20" t="s">
        <v>16911</v>
      </c>
      <c r="H8933" s="20" t="s">
        <v>29</v>
      </c>
    </row>
    <row r="8934" customFormat="false" ht="15.75" hidden="false" customHeight="false" outlineLevel="0" collapsed="false">
      <c r="A8934" s="20" t="s">
        <v>16913</v>
      </c>
      <c r="B8934" s="20" t="s">
        <v>16914</v>
      </c>
      <c r="C8934" s="20" t="s">
        <v>16915</v>
      </c>
      <c r="D8934" s="20" t="s">
        <v>16916</v>
      </c>
      <c r="E8934" s="20" t="s">
        <v>16917</v>
      </c>
      <c r="F8934" s="20" t="s">
        <v>16918</v>
      </c>
      <c r="G8934" s="20" t="s">
        <v>16919</v>
      </c>
      <c r="H8934" s="20" t="s">
        <v>29</v>
      </c>
    </row>
    <row r="8935" customFormat="false" ht="15.75" hidden="false" customHeight="false" outlineLevel="0" collapsed="false">
      <c r="A8935" s="20" t="s">
        <v>16920</v>
      </c>
      <c r="B8935" s="20" t="s">
        <v>16914</v>
      </c>
      <c r="C8935" s="20" t="s">
        <v>16915</v>
      </c>
      <c r="D8935" s="20" t="s">
        <v>16916</v>
      </c>
      <c r="E8935" s="20" t="s">
        <v>16917</v>
      </c>
      <c r="F8935" s="20" t="s">
        <v>16918</v>
      </c>
      <c r="G8935" s="20" t="s">
        <v>16919</v>
      </c>
      <c r="H8935" s="20" t="s">
        <v>29</v>
      </c>
    </row>
    <row r="8936" customFormat="false" ht="15.75" hidden="false" customHeight="false" outlineLevel="0" collapsed="false">
      <c r="A8936" s="20" t="s">
        <v>16921</v>
      </c>
      <c r="B8936" s="20" t="s">
        <v>16922</v>
      </c>
      <c r="C8936" s="20" t="s">
        <v>16923</v>
      </c>
      <c r="D8936" s="20" t="s">
        <v>16924</v>
      </c>
      <c r="E8936" s="20" t="s">
        <v>16925</v>
      </c>
      <c r="F8936" s="20" t="s">
        <v>16926</v>
      </c>
      <c r="G8936" s="20" t="s">
        <v>16927</v>
      </c>
      <c r="H8936" s="20" t="s">
        <v>29</v>
      </c>
    </row>
    <row r="8937" customFormat="false" ht="15.75" hidden="false" customHeight="false" outlineLevel="0" collapsed="false">
      <c r="A8937" s="20" t="s">
        <v>16928</v>
      </c>
      <c r="B8937" s="20" t="s">
        <v>16922</v>
      </c>
      <c r="C8937" s="20" t="s">
        <v>16923</v>
      </c>
      <c r="D8937" s="20" t="s">
        <v>16924</v>
      </c>
      <c r="E8937" s="20" t="s">
        <v>16925</v>
      </c>
      <c r="F8937" s="20" t="s">
        <v>16926</v>
      </c>
      <c r="G8937" s="20" t="s">
        <v>16927</v>
      </c>
      <c r="H8937" s="20" t="s">
        <v>29</v>
      </c>
    </row>
    <row r="8938" customFormat="false" ht="15.75" hidden="false" customHeight="false" outlineLevel="0" collapsed="false">
      <c r="A8938" s="20" t="s">
        <v>16929</v>
      </c>
      <c r="B8938" s="20" t="s">
        <v>16930</v>
      </c>
      <c r="C8938" s="20" t="s">
        <v>16931</v>
      </c>
      <c r="D8938" s="20" t="s">
        <v>16932</v>
      </c>
      <c r="E8938" s="20" t="s">
        <v>16933</v>
      </c>
      <c r="F8938" s="20" t="s">
        <v>16934</v>
      </c>
      <c r="G8938" s="20" t="s">
        <v>16935</v>
      </c>
      <c r="H8938" s="20" t="s">
        <v>29</v>
      </c>
    </row>
    <row r="8939" customFormat="false" ht="15.75" hidden="false" customHeight="false" outlineLevel="0" collapsed="false">
      <c r="A8939" s="20" t="s">
        <v>16936</v>
      </c>
      <c r="B8939" s="20" t="s">
        <v>16930</v>
      </c>
      <c r="C8939" s="20" t="s">
        <v>16931</v>
      </c>
      <c r="D8939" s="20" t="s">
        <v>16932</v>
      </c>
      <c r="E8939" s="20" t="s">
        <v>16933</v>
      </c>
      <c r="F8939" s="20" t="s">
        <v>16934</v>
      </c>
      <c r="G8939" s="20" t="s">
        <v>16935</v>
      </c>
      <c r="H8939" s="20" t="s">
        <v>29</v>
      </c>
    </row>
    <row r="8940" customFormat="false" ht="15.75" hidden="false" customHeight="false" outlineLevel="0" collapsed="false">
      <c r="A8940" s="20" t="s">
        <v>16937</v>
      </c>
      <c r="B8940" s="20" t="s">
        <v>16938</v>
      </c>
      <c r="C8940" s="20" t="s">
        <v>16939</v>
      </c>
      <c r="D8940" s="20" t="s">
        <v>16940</v>
      </c>
      <c r="E8940" s="20" t="s">
        <v>16941</v>
      </c>
      <c r="F8940" s="20" t="s">
        <v>16942</v>
      </c>
      <c r="H8940" s="20" t="s">
        <v>29</v>
      </c>
    </row>
    <row r="8941" customFormat="false" ht="15.75" hidden="false" customHeight="false" outlineLevel="0" collapsed="false">
      <c r="A8941" s="20" t="s">
        <v>16943</v>
      </c>
      <c r="B8941" s="20" t="s">
        <v>16938</v>
      </c>
      <c r="C8941" s="20" t="s">
        <v>16939</v>
      </c>
      <c r="D8941" s="20" t="s">
        <v>16940</v>
      </c>
      <c r="E8941" s="20" t="s">
        <v>16941</v>
      </c>
      <c r="F8941" s="20" t="s">
        <v>16942</v>
      </c>
      <c r="H8941" s="20" t="s">
        <v>29</v>
      </c>
    </row>
    <row r="8942" customFormat="false" ht="15.75" hidden="false" customHeight="false" outlineLevel="0" collapsed="false">
      <c r="A8942" s="20" t="s">
        <v>16944</v>
      </c>
      <c r="B8942" s="20" t="s">
        <v>16945</v>
      </c>
      <c r="C8942" s="20" t="s">
        <v>16946</v>
      </c>
      <c r="D8942" s="20" t="s">
        <v>16947</v>
      </c>
      <c r="E8942" s="20" t="s">
        <v>16948</v>
      </c>
      <c r="H8942" s="20" t="s">
        <v>29</v>
      </c>
    </row>
    <row r="8943" customFormat="false" ht="15.75" hidden="false" customHeight="false" outlineLevel="0" collapsed="false">
      <c r="A8943" s="20" t="s">
        <v>16949</v>
      </c>
      <c r="B8943" s="20" t="s">
        <v>16945</v>
      </c>
      <c r="C8943" s="20" t="s">
        <v>16946</v>
      </c>
      <c r="D8943" s="20" t="s">
        <v>16947</v>
      </c>
      <c r="E8943" s="20" t="s">
        <v>16948</v>
      </c>
      <c r="H8943" s="20" t="s">
        <v>29</v>
      </c>
    </row>
    <row r="8944" customFormat="false" ht="15.75" hidden="false" customHeight="false" outlineLevel="0" collapsed="false">
      <c r="A8944" s="20" t="s">
        <v>16950</v>
      </c>
      <c r="B8944" s="20" t="s">
        <v>16951</v>
      </c>
      <c r="C8944" s="20" t="s">
        <v>7627</v>
      </c>
      <c r="H8944" s="20" t="s">
        <v>49</v>
      </c>
    </row>
    <row r="8945" customFormat="false" ht="15.75" hidden="false" customHeight="false" outlineLevel="0" collapsed="false">
      <c r="A8945" s="20" t="s">
        <v>16952</v>
      </c>
      <c r="B8945" s="20" t="s">
        <v>16951</v>
      </c>
      <c r="C8945" s="20" t="s">
        <v>7627</v>
      </c>
      <c r="H8945" s="20" t="s">
        <v>49</v>
      </c>
    </row>
    <row r="8946" customFormat="false" ht="15.75" hidden="false" customHeight="false" outlineLevel="0" collapsed="false">
      <c r="A8946" s="20" t="s">
        <v>16953</v>
      </c>
      <c r="B8946" s="20" t="s">
        <v>16954</v>
      </c>
      <c r="C8946" s="20" t="s">
        <v>7572</v>
      </c>
      <c r="H8946" s="20" t="s">
        <v>49</v>
      </c>
    </row>
    <row r="8947" customFormat="false" ht="15.75" hidden="false" customHeight="false" outlineLevel="0" collapsed="false">
      <c r="A8947" s="20" t="s">
        <v>16955</v>
      </c>
      <c r="B8947" s="20" t="s">
        <v>16954</v>
      </c>
      <c r="C8947" s="20" t="s">
        <v>7572</v>
      </c>
      <c r="H8947" s="20" t="s">
        <v>49</v>
      </c>
    </row>
    <row r="8948" customFormat="false" ht="15.75" hidden="false" customHeight="false" outlineLevel="0" collapsed="false">
      <c r="A8948" s="20" t="s">
        <v>16956</v>
      </c>
      <c r="B8948" s="20" t="s">
        <v>16957</v>
      </c>
      <c r="C8948" s="20" t="s">
        <v>16958</v>
      </c>
      <c r="H8948" s="20" t="s">
        <v>49</v>
      </c>
    </row>
    <row r="8949" customFormat="false" ht="15.75" hidden="false" customHeight="false" outlineLevel="0" collapsed="false">
      <c r="A8949" s="20" t="s">
        <v>16959</v>
      </c>
      <c r="B8949" s="20" t="s">
        <v>16957</v>
      </c>
      <c r="C8949" s="20" t="s">
        <v>16958</v>
      </c>
      <c r="H8949" s="20" t="s">
        <v>49</v>
      </c>
    </row>
    <row r="8950" customFormat="false" ht="15.75" hidden="false" customHeight="false" outlineLevel="0" collapsed="false">
      <c r="A8950" s="20" t="s">
        <v>16960</v>
      </c>
      <c r="B8950" s="20" t="s">
        <v>16957</v>
      </c>
      <c r="C8950" s="20" t="s">
        <v>16961</v>
      </c>
      <c r="H8950" s="20" t="s">
        <v>49</v>
      </c>
    </row>
    <row r="8951" customFormat="false" ht="15.75" hidden="false" customHeight="false" outlineLevel="0" collapsed="false">
      <c r="A8951" s="20" t="s">
        <v>16962</v>
      </c>
      <c r="B8951" s="20" t="s">
        <v>16957</v>
      </c>
      <c r="C8951" s="20" t="s">
        <v>16961</v>
      </c>
      <c r="H8951" s="20" t="s">
        <v>49</v>
      </c>
    </row>
    <row r="8952" customFormat="false" ht="15.75" hidden="false" customHeight="false" outlineLevel="0" collapsed="false">
      <c r="A8952" s="20" t="s">
        <v>16963</v>
      </c>
      <c r="B8952" s="20" t="s">
        <v>16964</v>
      </c>
      <c r="C8952" s="20" t="s">
        <v>16965</v>
      </c>
      <c r="D8952" s="20" t="s">
        <v>16966</v>
      </c>
      <c r="E8952" s="20" t="s">
        <v>16967</v>
      </c>
      <c r="F8952" s="20" t="s">
        <v>16968</v>
      </c>
      <c r="G8952" s="20" t="s">
        <v>16969</v>
      </c>
      <c r="H8952" s="20" t="s">
        <v>103</v>
      </c>
    </row>
    <row r="8953" customFormat="false" ht="15.75" hidden="false" customHeight="false" outlineLevel="0" collapsed="false">
      <c r="A8953" s="20" t="s">
        <v>16970</v>
      </c>
      <c r="B8953" s="20" t="s">
        <v>16964</v>
      </c>
      <c r="C8953" s="20" t="s">
        <v>16965</v>
      </c>
      <c r="D8953" s="20" t="s">
        <v>16966</v>
      </c>
      <c r="E8953" s="20" t="s">
        <v>16967</v>
      </c>
      <c r="F8953" s="20" t="s">
        <v>16968</v>
      </c>
      <c r="G8953" s="20" t="s">
        <v>16969</v>
      </c>
      <c r="H8953" s="20" t="s">
        <v>103</v>
      </c>
    </row>
    <row r="8954" customFormat="false" ht="15.75" hidden="false" customHeight="false" outlineLevel="0" collapsed="false">
      <c r="A8954" s="20" t="s">
        <v>16971</v>
      </c>
      <c r="B8954" s="20" t="s">
        <v>16972</v>
      </c>
      <c r="C8954" s="20" t="s">
        <v>16973</v>
      </c>
      <c r="D8954" s="20" t="s">
        <v>16974</v>
      </c>
      <c r="E8954" s="20" t="s">
        <v>16975</v>
      </c>
      <c r="H8954" s="20" t="s">
        <v>103</v>
      </c>
    </row>
    <row r="8955" customFormat="false" ht="15.75" hidden="false" customHeight="false" outlineLevel="0" collapsed="false">
      <c r="A8955" s="20" t="s">
        <v>16976</v>
      </c>
      <c r="B8955" s="20" t="s">
        <v>16972</v>
      </c>
      <c r="C8955" s="20" t="s">
        <v>16973</v>
      </c>
      <c r="D8955" s="20" t="s">
        <v>16974</v>
      </c>
      <c r="E8955" s="20" t="s">
        <v>16975</v>
      </c>
      <c r="H8955" s="20" t="s">
        <v>103</v>
      </c>
    </row>
    <row r="8956" customFormat="false" ht="15.75" hidden="false" customHeight="false" outlineLevel="0" collapsed="false">
      <c r="A8956" s="20" t="s">
        <v>16977</v>
      </c>
      <c r="B8956" s="20" t="s">
        <v>16978</v>
      </c>
      <c r="C8956" s="20" t="s">
        <v>16979</v>
      </c>
      <c r="D8956" s="20" t="s">
        <v>16980</v>
      </c>
      <c r="H8956" s="20" t="s">
        <v>103</v>
      </c>
    </row>
    <row r="8957" customFormat="false" ht="15.75" hidden="false" customHeight="false" outlineLevel="0" collapsed="false">
      <c r="A8957" s="20" t="s">
        <v>16981</v>
      </c>
      <c r="B8957" s="20" t="s">
        <v>16978</v>
      </c>
      <c r="C8957" s="20" t="s">
        <v>16979</v>
      </c>
      <c r="D8957" s="20" t="s">
        <v>16980</v>
      </c>
      <c r="H8957" s="20" t="s">
        <v>103</v>
      </c>
    </row>
    <row r="8958" customFormat="false" ht="15.75" hidden="false" customHeight="false" outlineLevel="0" collapsed="false">
      <c r="A8958" s="20" t="s">
        <v>16982</v>
      </c>
      <c r="B8958" s="20" t="s">
        <v>16983</v>
      </c>
      <c r="C8958" s="20" t="s">
        <v>16984</v>
      </c>
      <c r="D8958" s="20" t="s">
        <v>16985</v>
      </c>
      <c r="E8958" s="20" t="s">
        <v>16986</v>
      </c>
      <c r="H8958" s="20" t="s">
        <v>49</v>
      </c>
    </row>
    <row r="8959" customFormat="false" ht="15.75" hidden="false" customHeight="false" outlineLevel="0" collapsed="false">
      <c r="A8959" s="20" t="s">
        <v>16987</v>
      </c>
      <c r="B8959" s="20" t="s">
        <v>16983</v>
      </c>
      <c r="C8959" s="20" t="s">
        <v>16984</v>
      </c>
      <c r="D8959" s="20" t="s">
        <v>16985</v>
      </c>
      <c r="E8959" s="20" t="s">
        <v>16986</v>
      </c>
      <c r="H8959" s="20" t="s">
        <v>49</v>
      </c>
    </row>
    <row r="8960" customFormat="false" ht="15.75" hidden="false" customHeight="false" outlineLevel="0" collapsed="false">
      <c r="A8960" s="20" t="s">
        <v>16988</v>
      </c>
      <c r="B8960" s="20" t="s">
        <v>16989</v>
      </c>
      <c r="C8960" s="20" t="s">
        <v>16990</v>
      </c>
      <c r="H8960" s="20" t="s">
        <v>103</v>
      </c>
    </row>
    <row r="8961" customFormat="false" ht="15.75" hidden="false" customHeight="false" outlineLevel="0" collapsed="false">
      <c r="A8961" s="20" t="s">
        <v>16991</v>
      </c>
      <c r="B8961" s="20" t="s">
        <v>16989</v>
      </c>
      <c r="C8961" s="20" t="s">
        <v>16990</v>
      </c>
      <c r="H8961" s="20" t="s">
        <v>103</v>
      </c>
    </row>
    <row r="8962" customFormat="false" ht="15.75" hidden="false" customHeight="false" outlineLevel="0" collapsed="false">
      <c r="A8962" s="20" t="s">
        <v>16992</v>
      </c>
      <c r="B8962" s="20" t="s">
        <v>16993</v>
      </c>
      <c r="C8962" s="20" t="s">
        <v>16994</v>
      </c>
      <c r="D8962" s="20" t="s">
        <v>16995</v>
      </c>
      <c r="E8962" s="20" t="s">
        <v>16996</v>
      </c>
      <c r="H8962" s="20" t="s">
        <v>103</v>
      </c>
    </row>
    <row r="8963" customFormat="false" ht="15.75" hidden="false" customHeight="false" outlineLevel="0" collapsed="false">
      <c r="A8963" s="20" t="s">
        <v>16997</v>
      </c>
      <c r="B8963" s="20" t="s">
        <v>16993</v>
      </c>
      <c r="C8963" s="20" t="s">
        <v>16994</v>
      </c>
      <c r="D8963" s="20" t="s">
        <v>16995</v>
      </c>
      <c r="E8963" s="20" t="s">
        <v>16996</v>
      </c>
      <c r="H8963" s="20" t="s">
        <v>103</v>
      </c>
    </row>
    <row r="8964" customFormat="false" ht="15.75" hidden="false" customHeight="false" outlineLevel="0" collapsed="false">
      <c r="A8964" s="20" t="s">
        <v>16998</v>
      </c>
      <c r="B8964" s="20" t="s">
        <v>16999</v>
      </c>
      <c r="C8964" s="20" t="s">
        <v>17000</v>
      </c>
      <c r="H8964" s="20" t="s">
        <v>49</v>
      </c>
    </row>
    <row r="8965" customFormat="false" ht="15.75" hidden="false" customHeight="false" outlineLevel="0" collapsed="false">
      <c r="A8965" s="20" t="s">
        <v>17001</v>
      </c>
      <c r="B8965" s="20" t="s">
        <v>16999</v>
      </c>
      <c r="C8965" s="20" t="s">
        <v>17000</v>
      </c>
      <c r="H8965" s="20" t="s">
        <v>49</v>
      </c>
    </row>
    <row r="8966" customFormat="false" ht="15.75" hidden="false" customHeight="false" outlineLevel="0" collapsed="false">
      <c r="A8966" s="20" t="s">
        <v>17002</v>
      </c>
      <c r="B8966" s="20" t="s">
        <v>17003</v>
      </c>
      <c r="C8966" s="20" t="s">
        <v>17004</v>
      </c>
      <c r="D8966" s="20" t="s">
        <v>17005</v>
      </c>
      <c r="E8966" s="20" t="s">
        <v>17006</v>
      </c>
      <c r="F8966" s="20" t="s">
        <v>17007</v>
      </c>
      <c r="G8966" s="20" t="s">
        <v>6242</v>
      </c>
      <c r="H8966" s="20" t="s">
        <v>103</v>
      </c>
    </row>
    <row r="8967" customFormat="false" ht="15.75" hidden="false" customHeight="false" outlineLevel="0" collapsed="false">
      <c r="A8967" s="20" t="s">
        <v>17008</v>
      </c>
      <c r="B8967" s="20" t="s">
        <v>17003</v>
      </c>
      <c r="C8967" s="20" t="s">
        <v>17004</v>
      </c>
      <c r="D8967" s="20" t="s">
        <v>17005</v>
      </c>
      <c r="E8967" s="20" t="s">
        <v>17006</v>
      </c>
      <c r="F8967" s="20" t="s">
        <v>17007</v>
      </c>
      <c r="G8967" s="20" t="s">
        <v>6242</v>
      </c>
      <c r="H8967" s="20" t="s">
        <v>103</v>
      </c>
    </row>
    <row r="8968" customFormat="false" ht="15.75" hidden="false" customHeight="false" outlineLevel="0" collapsed="false">
      <c r="A8968" s="20" t="s">
        <v>17009</v>
      </c>
      <c r="B8968" s="20" t="s">
        <v>17010</v>
      </c>
      <c r="C8968" s="20" t="s">
        <v>6242</v>
      </c>
      <c r="H8968" s="20" t="s">
        <v>103</v>
      </c>
    </row>
    <row r="8969" customFormat="false" ht="15.75" hidden="false" customHeight="false" outlineLevel="0" collapsed="false">
      <c r="A8969" s="20" t="s">
        <v>17011</v>
      </c>
      <c r="B8969" s="20" t="s">
        <v>17010</v>
      </c>
      <c r="C8969" s="20" t="s">
        <v>6242</v>
      </c>
      <c r="H8969" s="20" t="s">
        <v>103</v>
      </c>
    </row>
    <row r="8970" customFormat="false" ht="15.75" hidden="false" customHeight="false" outlineLevel="0" collapsed="false">
      <c r="A8970" s="20" t="s">
        <v>17012</v>
      </c>
      <c r="B8970" s="20" t="s">
        <v>17013</v>
      </c>
      <c r="C8970" s="20" t="s">
        <v>6242</v>
      </c>
      <c r="H8970" s="20" t="s">
        <v>103</v>
      </c>
    </row>
    <row r="8971" customFormat="false" ht="15.75" hidden="false" customHeight="false" outlineLevel="0" collapsed="false">
      <c r="A8971" s="20" t="s">
        <v>17014</v>
      </c>
      <c r="B8971" s="20" t="s">
        <v>17013</v>
      </c>
      <c r="C8971" s="20" t="s">
        <v>6242</v>
      </c>
      <c r="H8971" s="20" t="s">
        <v>103</v>
      </c>
    </row>
    <row r="8972" customFormat="false" ht="15.75" hidden="false" customHeight="false" outlineLevel="0" collapsed="false">
      <c r="A8972" s="20" t="s">
        <v>17015</v>
      </c>
      <c r="B8972" s="20" t="s">
        <v>17016</v>
      </c>
      <c r="C8972" s="20" t="s">
        <v>17017</v>
      </c>
      <c r="D8972" s="20" t="s">
        <v>17018</v>
      </c>
      <c r="E8972" s="20" t="s">
        <v>17019</v>
      </c>
      <c r="H8972" s="20" t="s">
        <v>49</v>
      </c>
    </row>
    <row r="8973" customFormat="false" ht="15.75" hidden="false" customHeight="false" outlineLevel="0" collapsed="false">
      <c r="A8973" s="20" t="s">
        <v>17020</v>
      </c>
      <c r="B8973" s="20" t="s">
        <v>17016</v>
      </c>
      <c r="C8973" s="20" t="s">
        <v>17017</v>
      </c>
      <c r="D8973" s="20" t="s">
        <v>17018</v>
      </c>
      <c r="E8973" s="20" t="s">
        <v>17019</v>
      </c>
      <c r="H8973" s="20" t="s">
        <v>49</v>
      </c>
    </row>
    <row r="8974" customFormat="false" ht="15.75" hidden="false" customHeight="false" outlineLevel="0" collapsed="false">
      <c r="A8974" s="20" t="s">
        <v>17021</v>
      </c>
      <c r="B8974" s="20" t="s">
        <v>17022</v>
      </c>
      <c r="C8974" s="20" t="s">
        <v>17023</v>
      </c>
      <c r="H8974" s="20" t="s">
        <v>49</v>
      </c>
    </row>
    <row r="8975" customFormat="false" ht="15.75" hidden="false" customHeight="false" outlineLevel="0" collapsed="false">
      <c r="A8975" s="20" t="s">
        <v>17024</v>
      </c>
      <c r="B8975" s="20" t="s">
        <v>17022</v>
      </c>
      <c r="C8975" s="20" t="s">
        <v>17023</v>
      </c>
      <c r="H8975" s="20" t="s">
        <v>49</v>
      </c>
    </row>
    <row r="8976" customFormat="false" ht="15.75" hidden="false" customHeight="false" outlineLevel="0" collapsed="false">
      <c r="A8976" s="20" t="s">
        <v>17025</v>
      </c>
      <c r="B8976" s="20" t="s">
        <v>17026</v>
      </c>
      <c r="C8976" s="20" t="s">
        <v>17027</v>
      </c>
      <c r="D8976" s="20" t="s">
        <v>7572</v>
      </c>
      <c r="H8976" s="20" t="s">
        <v>49</v>
      </c>
    </row>
    <row r="8977" customFormat="false" ht="15.75" hidden="false" customHeight="false" outlineLevel="0" collapsed="false">
      <c r="A8977" s="20" t="s">
        <v>17028</v>
      </c>
      <c r="B8977" s="20" t="s">
        <v>17026</v>
      </c>
      <c r="C8977" s="20" t="s">
        <v>17027</v>
      </c>
      <c r="D8977" s="20" t="s">
        <v>7572</v>
      </c>
      <c r="H8977" s="20" t="s">
        <v>49</v>
      </c>
    </row>
    <row r="8978" customFormat="false" ht="15.75" hidden="false" customHeight="false" outlineLevel="0" collapsed="false">
      <c r="A8978" s="20" t="s">
        <v>17029</v>
      </c>
      <c r="B8978" s="20" t="s">
        <v>17030</v>
      </c>
      <c r="C8978" s="20" t="s">
        <v>17031</v>
      </c>
      <c r="H8978" s="20" t="s">
        <v>49</v>
      </c>
    </row>
    <row r="8979" customFormat="false" ht="15.75" hidden="false" customHeight="false" outlineLevel="0" collapsed="false">
      <c r="A8979" s="20" t="s">
        <v>17032</v>
      </c>
      <c r="B8979" s="20" t="s">
        <v>17030</v>
      </c>
      <c r="C8979" s="20" t="s">
        <v>17031</v>
      </c>
      <c r="H8979" s="20" t="s">
        <v>49</v>
      </c>
    </row>
    <row r="8980" customFormat="false" ht="15.75" hidden="false" customHeight="false" outlineLevel="0" collapsed="false">
      <c r="A8980" s="20" t="s">
        <v>17033</v>
      </c>
      <c r="B8980" s="20" t="s">
        <v>17034</v>
      </c>
      <c r="C8980" s="20" t="s">
        <v>17035</v>
      </c>
      <c r="D8980" s="20" t="s">
        <v>7572</v>
      </c>
      <c r="H8980" s="20" t="s">
        <v>49</v>
      </c>
    </row>
    <row r="8981" customFormat="false" ht="15.75" hidden="false" customHeight="false" outlineLevel="0" collapsed="false">
      <c r="A8981" s="20" t="s">
        <v>17036</v>
      </c>
      <c r="B8981" s="20" t="s">
        <v>17034</v>
      </c>
      <c r="C8981" s="20" t="s">
        <v>17035</v>
      </c>
      <c r="D8981" s="20" t="s">
        <v>7572</v>
      </c>
      <c r="H8981" s="20" t="s">
        <v>49</v>
      </c>
    </row>
    <row r="8982" customFormat="false" ht="15.75" hidden="false" customHeight="false" outlineLevel="0" collapsed="false">
      <c r="A8982" s="20" t="s">
        <v>17037</v>
      </c>
      <c r="B8982" s="20" t="s">
        <v>17038</v>
      </c>
      <c r="C8982" s="20" t="s">
        <v>6242</v>
      </c>
      <c r="H8982" s="20" t="s">
        <v>49</v>
      </c>
    </row>
    <row r="8983" customFormat="false" ht="15.75" hidden="false" customHeight="false" outlineLevel="0" collapsed="false">
      <c r="A8983" s="20" t="s">
        <v>17039</v>
      </c>
      <c r="B8983" s="20" t="s">
        <v>17038</v>
      </c>
      <c r="C8983" s="20" t="s">
        <v>6242</v>
      </c>
      <c r="H8983" s="20" t="s">
        <v>49</v>
      </c>
    </row>
    <row r="8984" customFormat="false" ht="15.75" hidden="false" customHeight="false" outlineLevel="0" collapsed="false">
      <c r="A8984" s="20" t="s">
        <v>17040</v>
      </c>
      <c r="B8984" s="20" t="s">
        <v>17041</v>
      </c>
      <c r="C8984" s="20" t="s">
        <v>17042</v>
      </c>
      <c r="H8984" s="20" t="s">
        <v>29</v>
      </c>
    </row>
    <row r="8985" customFormat="false" ht="15.75" hidden="false" customHeight="false" outlineLevel="0" collapsed="false">
      <c r="A8985" s="20" t="s">
        <v>17043</v>
      </c>
      <c r="B8985" s="20" t="s">
        <v>17041</v>
      </c>
      <c r="C8985" s="20" t="s">
        <v>17042</v>
      </c>
      <c r="H8985" s="20" t="s">
        <v>29</v>
      </c>
    </row>
    <row r="8986" customFormat="false" ht="15.75" hidden="false" customHeight="false" outlineLevel="0" collapsed="false">
      <c r="A8986" s="20" t="s">
        <v>17044</v>
      </c>
      <c r="B8986" s="20" t="s">
        <v>17045</v>
      </c>
      <c r="H8986" s="20" t="s">
        <v>29</v>
      </c>
    </row>
    <row r="8987" customFormat="false" ht="15.75" hidden="false" customHeight="false" outlineLevel="0" collapsed="false">
      <c r="A8987" s="20" t="s">
        <v>17046</v>
      </c>
      <c r="B8987" s="20" t="s">
        <v>17045</v>
      </c>
      <c r="H8987" s="20" t="s">
        <v>29</v>
      </c>
    </row>
    <row r="8988" customFormat="false" ht="15.75" hidden="false" customHeight="false" outlineLevel="0" collapsed="false">
      <c r="A8988" s="20" t="s">
        <v>17047</v>
      </c>
      <c r="B8988" s="20" t="s">
        <v>17048</v>
      </c>
      <c r="H8988" s="20" t="s">
        <v>29</v>
      </c>
    </row>
    <row r="8989" customFormat="false" ht="15.75" hidden="false" customHeight="false" outlineLevel="0" collapsed="false">
      <c r="A8989" s="20" t="s">
        <v>17049</v>
      </c>
      <c r="B8989" s="20" t="s">
        <v>17048</v>
      </c>
      <c r="H8989" s="20" t="s">
        <v>29</v>
      </c>
    </row>
    <row r="8990" customFormat="false" ht="15.75" hidden="false" customHeight="false" outlineLevel="0" collapsed="false">
      <c r="A8990" s="20" t="s">
        <v>17050</v>
      </c>
      <c r="B8990" s="20" t="s">
        <v>17051</v>
      </c>
      <c r="H8990" s="20" t="s">
        <v>49</v>
      </c>
    </row>
    <row r="8991" customFormat="false" ht="15.75" hidden="false" customHeight="false" outlineLevel="0" collapsed="false">
      <c r="A8991" s="20" t="s">
        <v>17052</v>
      </c>
      <c r="B8991" s="20" t="s">
        <v>17051</v>
      </c>
      <c r="H8991" s="20" t="s">
        <v>49</v>
      </c>
    </row>
    <row r="8992" customFormat="false" ht="15.75" hidden="false" customHeight="false" outlineLevel="0" collapsed="false">
      <c r="A8992" s="20" t="s">
        <v>17053</v>
      </c>
      <c r="B8992" s="20" t="s">
        <v>17054</v>
      </c>
      <c r="C8992" s="20" t="s">
        <v>17000</v>
      </c>
      <c r="H8992" s="20" t="s">
        <v>49</v>
      </c>
    </row>
    <row r="8993" customFormat="false" ht="15.75" hidden="false" customHeight="false" outlineLevel="0" collapsed="false">
      <c r="A8993" s="20" t="s">
        <v>17055</v>
      </c>
      <c r="B8993" s="20" t="s">
        <v>17054</v>
      </c>
      <c r="C8993" s="20" t="s">
        <v>17000</v>
      </c>
      <c r="H8993" s="20" t="s">
        <v>49</v>
      </c>
    </row>
    <row r="8994" customFormat="false" ht="15.75" hidden="false" customHeight="false" outlineLevel="0" collapsed="false">
      <c r="A8994" s="20" t="s">
        <v>17056</v>
      </c>
      <c r="B8994" s="20" t="s">
        <v>17057</v>
      </c>
      <c r="C8994" s="20" t="s">
        <v>17000</v>
      </c>
      <c r="H8994" s="20" t="s">
        <v>49</v>
      </c>
    </row>
    <row r="8995" customFormat="false" ht="15.75" hidden="false" customHeight="false" outlineLevel="0" collapsed="false">
      <c r="A8995" s="20" t="s">
        <v>17058</v>
      </c>
      <c r="B8995" s="20" t="s">
        <v>17057</v>
      </c>
      <c r="C8995" s="20" t="s">
        <v>17000</v>
      </c>
      <c r="H8995" s="20" t="s">
        <v>49</v>
      </c>
    </row>
    <row r="8996" customFormat="false" ht="15.75" hidden="false" customHeight="false" outlineLevel="0" collapsed="false">
      <c r="A8996" s="20" t="s">
        <v>17059</v>
      </c>
      <c r="B8996" s="20" t="s">
        <v>17060</v>
      </c>
      <c r="C8996" s="20" t="s">
        <v>17061</v>
      </c>
      <c r="H8996" s="20" t="s">
        <v>17062</v>
      </c>
    </row>
    <row r="8997" customFormat="false" ht="15.75" hidden="false" customHeight="false" outlineLevel="0" collapsed="false">
      <c r="A8997" s="20" t="s">
        <v>17063</v>
      </c>
      <c r="B8997" s="20" t="s">
        <v>17060</v>
      </c>
      <c r="C8997" s="20" t="s">
        <v>17061</v>
      </c>
      <c r="H8997" s="20" t="s">
        <v>17062</v>
      </c>
    </row>
    <row r="8998" customFormat="false" ht="15.75" hidden="false" customHeight="false" outlineLevel="0" collapsed="false">
      <c r="A8998" s="20" t="s">
        <v>17064</v>
      </c>
      <c r="B8998" s="20" t="s">
        <v>17065</v>
      </c>
      <c r="C8998" s="20" t="s">
        <v>17066</v>
      </c>
      <c r="H8998" s="20" t="s">
        <v>1759</v>
      </c>
    </row>
    <row r="8999" customFormat="false" ht="15.75" hidden="false" customHeight="false" outlineLevel="0" collapsed="false">
      <c r="A8999" s="20" t="s">
        <v>17067</v>
      </c>
      <c r="B8999" s="20" t="s">
        <v>17065</v>
      </c>
      <c r="C8999" s="20" t="s">
        <v>17066</v>
      </c>
      <c r="H8999" s="20" t="s">
        <v>1759</v>
      </c>
    </row>
    <row r="9000" customFormat="false" ht="15.75" hidden="false" customHeight="false" outlineLevel="0" collapsed="false">
      <c r="A9000" s="20" t="s">
        <v>17068</v>
      </c>
      <c r="B9000" s="20" t="s">
        <v>17069</v>
      </c>
      <c r="H9000" s="20" t="s">
        <v>29</v>
      </c>
    </row>
    <row r="9001" customFormat="false" ht="15.75" hidden="false" customHeight="false" outlineLevel="0" collapsed="false">
      <c r="A9001" s="20" t="s">
        <v>17070</v>
      </c>
      <c r="B9001" s="20" t="s">
        <v>17069</v>
      </c>
      <c r="H9001" s="20" t="s">
        <v>29</v>
      </c>
    </row>
    <row r="9002" customFormat="false" ht="15.75" hidden="false" customHeight="false" outlineLevel="0" collapsed="false">
      <c r="A9002" s="20" t="s">
        <v>17071</v>
      </c>
      <c r="B9002" s="20" t="s">
        <v>17072</v>
      </c>
      <c r="C9002" s="20" t="s">
        <v>17073</v>
      </c>
      <c r="H9002" s="20" t="s">
        <v>53</v>
      </c>
    </row>
    <row r="9003" customFormat="false" ht="15.75" hidden="false" customHeight="false" outlineLevel="0" collapsed="false">
      <c r="A9003" s="20" t="s">
        <v>17074</v>
      </c>
      <c r="B9003" s="20" t="s">
        <v>17072</v>
      </c>
      <c r="C9003" s="20" t="s">
        <v>17073</v>
      </c>
      <c r="H9003" s="20" t="s">
        <v>53</v>
      </c>
    </row>
    <row r="9004" customFormat="false" ht="15.75" hidden="false" customHeight="false" outlineLevel="0" collapsed="false">
      <c r="A9004" s="20" t="s">
        <v>17075</v>
      </c>
      <c r="B9004" s="20" t="s">
        <v>17076</v>
      </c>
      <c r="H9004" s="20" t="s">
        <v>1759</v>
      </c>
    </row>
    <row r="9005" customFormat="false" ht="15.75" hidden="false" customHeight="false" outlineLevel="0" collapsed="false">
      <c r="A9005" s="20" t="s">
        <v>17077</v>
      </c>
      <c r="B9005" s="20" t="s">
        <v>17076</v>
      </c>
      <c r="H9005" s="20" t="s">
        <v>1759</v>
      </c>
    </row>
    <row r="9006" customFormat="false" ht="15.75" hidden="false" customHeight="false" outlineLevel="0" collapsed="false">
      <c r="A9006" s="20" t="s">
        <v>17078</v>
      </c>
      <c r="B9006" s="20" t="s">
        <v>17079</v>
      </c>
      <c r="H9006" s="20" t="s">
        <v>1759</v>
      </c>
    </row>
    <row r="9007" customFormat="false" ht="15.75" hidden="false" customHeight="false" outlineLevel="0" collapsed="false">
      <c r="A9007" s="20" t="s">
        <v>17080</v>
      </c>
      <c r="B9007" s="20" t="s">
        <v>17079</v>
      </c>
      <c r="H9007" s="20" t="s">
        <v>1759</v>
      </c>
    </row>
    <row r="9008" customFormat="false" ht="15.75" hidden="false" customHeight="false" outlineLevel="0" collapsed="false">
      <c r="A9008" s="20" t="s">
        <v>17081</v>
      </c>
      <c r="B9008" s="20" t="s">
        <v>17082</v>
      </c>
      <c r="C9008" s="20" t="s">
        <v>17083</v>
      </c>
      <c r="H9008" s="20" t="s">
        <v>1759</v>
      </c>
    </row>
    <row r="9009" customFormat="false" ht="15.75" hidden="false" customHeight="false" outlineLevel="0" collapsed="false">
      <c r="A9009" s="20" t="s">
        <v>17084</v>
      </c>
      <c r="B9009" s="20" t="s">
        <v>17082</v>
      </c>
      <c r="C9009" s="20" t="s">
        <v>17083</v>
      </c>
      <c r="H9009" s="20" t="s">
        <v>1759</v>
      </c>
    </row>
    <row r="9010" customFormat="false" ht="15.75" hidden="false" customHeight="false" outlineLevel="0" collapsed="false">
      <c r="A9010" s="20" t="s">
        <v>17085</v>
      </c>
      <c r="B9010" s="20" t="s">
        <v>17086</v>
      </c>
      <c r="C9010" s="20" t="s">
        <v>17087</v>
      </c>
      <c r="H9010" s="20" t="s">
        <v>1759</v>
      </c>
    </row>
    <row r="9011" customFormat="false" ht="15.75" hidden="false" customHeight="false" outlineLevel="0" collapsed="false">
      <c r="A9011" s="20" t="s">
        <v>17088</v>
      </c>
      <c r="B9011" s="20" t="s">
        <v>17086</v>
      </c>
      <c r="C9011" s="20" t="s">
        <v>17087</v>
      </c>
      <c r="H9011" s="20" t="s">
        <v>1759</v>
      </c>
    </row>
    <row r="9012" customFormat="false" ht="15.75" hidden="false" customHeight="false" outlineLevel="0" collapsed="false">
      <c r="A9012" s="20" t="s">
        <v>17089</v>
      </c>
      <c r="B9012" s="20" t="s">
        <v>17090</v>
      </c>
      <c r="C9012" s="20" t="s">
        <v>17091</v>
      </c>
      <c r="H9012" s="20" t="s">
        <v>1759</v>
      </c>
    </row>
    <row r="9013" customFormat="false" ht="15.75" hidden="false" customHeight="false" outlineLevel="0" collapsed="false">
      <c r="A9013" s="20" t="s">
        <v>17092</v>
      </c>
      <c r="B9013" s="20" t="s">
        <v>17090</v>
      </c>
      <c r="C9013" s="20" t="s">
        <v>17091</v>
      </c>
      <c r="H9013" s="20" t="s">
        <v>1759</v>
      </c>
    </row>
    <row r="9014" customFormat="false" ht="15.75" hidden="false" customHeight="false" outlineLevel="0" collapsed="false">
      <c r="A9014" s="20" t="s">
        <v>17093</v>
      </c>
      <c r="B9014" s="20" t="s">
        <v>17094</v>
      </c>
      <c r="H9014" s="20" t="s">
        <v>1759</v>
      </c>
    </row>
    <row r="9015" customFormat="false" ht="15.75" hidden="false" customHeight="false" outlineLevel="0" collapsed="false">
      <c r="A9015" s="20" t="s">
        <v>17095</v>
      </c>
      <c r="B9015" s="20" t="s">
        <v>17094</v>
      </c>
      <c r="H9015" s="20" t="s">
        <v>1759</v>
      </c>
    </row>
    <row r="9016" customFormat="false" ht="15.75" hidden="false" customHeight="false" outlineLevel="0" collapsed="false">
      <c r="A9016" s="20" t="s">
        <v>17096</v>
      </c>
      <c r="B9016" s="20" t="s">
        <v>17097</v>
      </c>
      <c r="C9016" s="20" t="s">
        <v>17098</v>
      </c>
      <c r="H9016" s="20" t="s">
        <v>1759</v>
      </c>
    </row>
    <row r="9017" customFormat="false" ht="15.75" hidden="false" customHeight="false" outlineLevel="0" collapsed="false">
      <c r="A9017" s="20" t="s">
        <v>17099</v>
      </c>
      <c r="B9017" s="20" t="s">
        <v>17097</v>
      </c>
      <c r="C9017" s="20" t="s">
        <v>17098</v>
      </c>
      <c r="H9017" s="20" t="s">
        <v>1759</v>
      </c>
    </row>
    <row r="9018" customFormat="false" ht="15.75" hidden="false" customHeight="false" outlineLevel="0" collapsed="false">
      <c r="A9018" s="20" t="s">
        <v>17100</v>
      </c>
      <c r="B9018" s="20" t="s">
        <v>17101</v>
      </c>
      <c r="H9018" s="20" t="s">
        <v>1759</v>
      </c>
    </row>
    <row r="9019" customFormat="false" ht="15.75" hidden="false" customHeight="false" outlineLevel="0" collapsed="false">
      <c r="A9019" s="20" t="s">
        <v>17102</v>
      </c>
      <c r="B9019" s="20" t="s">
        <v>17101</v>
      </c>
      <c r="H9019" s="20" t="s">
        <v>1759</v>
      </c>
    </row>
    <row r="9020" customFormat="false" ht="15.75" hidden="false" customHeight="false" outlineLevel="0" collapsed="false">
      <c r="A9020" s="20" t="s">
        <v>17103</v>
      </c>
      <c r="B9020" s="20" t="s">
        <v>17104</v>
      </c>
      <c r="C9020" s="20" t="s">
        <v>17105</v>
      </c>
      <c r="H9020" s="20" t="s">
        <v>1759</v>
      </c>
    </row>
    <row r="9021" customFormat="false" ht="15.75" hidden="false" customHeight="false" outlineLevel="0" collapsed="false">
      <c r="A9021" s="20" t="s">
        <v>17106</v>
      </c>
      <c r="B9021" s="20" t="s">
        <v>17104</v>
      </c>
      <c r="C9021" s="20" t="s">
        <v>17105</v>
      </c>
      <c r="H9021" s="20" t="s">
        <v>1759</v>
      </c>
    </row>
    <row r="9022" customFormat="false" ht="15.75" hidden="false" customHeight="false" outlineLevel="0" collapsed="false">
      <c r="A9022" s="20" t="s">
        <v>17107</v>
      </c>
      <c r="B9022" s="20" t="s">
        <v>17108</v>
      </c>
      <c r="H9022" s="20" t="s">
        <v>1759</v>
      </c>
    </row>
    <row r="9023" customFormat="false" ht="15.75" hidden="false" customHeight="false" outlineLevel="0" collapsed="false">
      <c r="A9023" s="20" t="s">
        <v>17109</v>
      </c>
      <c r="B9023" s="20" t="s">
        <v>17108</v>
      </c>
      <c r="H9023" s="20" t="s">
        <v>1759</v>
      </c>
    </row>
    <row r="9024" customFormat="false" ht="15.75" hidden="false" customHeight="false" outlineLevel="0" collapsed="false">
      <c r="A9024" s="20" t="s">
        <v>17110</v>
      </c>
      <c r="B9024" s="20" t="s">
        <v>17111</v>
      </c>
      <c r="C9024" s="20" t="s">
        <v>17112</v>
      </c>
      <c r="H9024" s="20" t="s">
        <v>29</v>
      </c>
    </row>
    <row r="9025" customFormat="false" ht="15.75" hidden="false" customHeight="false" outlineLevel="0" collapsed="false">
      <c r="A9025" s="20" t="s">
        <v>17113</v>
      </c>
      <c r="B9025" s="20" t="s">
        <v>17111</v>
      </c>
      <c r="C9025" s="20" t="s">
        <v>17112</v>
      </c>
      <c r="H9025" s="20" t="s">
        <v>29</v>
      </c>
    </row>
    <row r="9026" customFormat="false" ht="15.75" hidden="false" customHeight="false" outlineLevel="0" collapsed="false">
      <c r="A9026" s="20" t="s">
        <v>17114</v>
      </c>
      <c r="B9026" s="20" t="s">
        <v>17115</v>
      </c>
      <c r="C9026" s="20" t="s">
        <v>17116</v>
      </c>
      <c r="H9026" s="20" t="s">
        <v>1759</v>
      </c>
    </row>
    <row r="9027" customFormat="false" ht="15.75" hidden="false" customHeight="false" outlineLevel="0" collapsed="false">
      <c r="A9027" s="20" t="s">
        <v>17117</v>
      </c>
      <c r="B9027" s="20" t="s">
        <v>17115</v>
      </c>
      <c r="C9027" s="20" t="s">
        <v>17116</v>
      </c>
      <c r="H9027" s="20" t="s">
        <v>1759</v>
      </c>
    </row>
    <row r="9028" customFormat="false" ht="15.75" hidden="false" customHeight="false" outlineLevel="0" collapsed="false">
      <c r="A9028" s="20" t="s">
        <v>17118</v>
      </c>
      <c r="B9028" s="20" t="s">
        <v>17119</v>
      </c>
      <c r="C9028" s="20" t="s">
        <v>17083</v>
      </c>
      <c r="H9028" s="20" t="s">
        <v>49</v>
      </c>
    </row>
    <row r="9029" customFormat="false" ht="15.75" hidden="false" customHeight="false" outlineLevel="0" collapsed="false">
      <c r="A9029" s="20" t="s">
        <v>17120</v>
      </c>
      <c r="B9029" s="20" t="s">
        <v>17119</v>
      </c>
      <c r="C9029" s="20" t="s">
        <v>17083</v>
      </c>
      <c r="H9029" s="20" t="s">
        <v>49</v>
      </c>
    </row>
    <row r="9030" customFormat="false" ht="15.75" hidden="false" customHeight="false" outlineLevel="0" collapsed="false">
      <c r="A9030" s="20" t="s">
        <v>17121</v>
      </c>
      <c r="B9030" s="20" t="s">
        <v>17122</v>
      </c>
      <c r="C9030" s="20" t="s">
        <v>17083</v>
      </c>
      <c r="H9030" s="20" t="s">
        <v>49</v>
      </c>
    </row>
    <row r="9031" customFormat="false" ht="15.75" hidden="false" customHeight="false" outlineLevel="0" collapsed="false">
      <c r="A9031" s="20" t="s">
        <v>17123</v>
      </c>
      <c r="B9031" s="20" t="s">
        <v>17122</v>
      </c>
      <c r="C9031" s="20" t="s">
        <v>17083</v>
      </c>
      <c r="H9031" s="20" t="s">
        <v>49</v>
      </c>
    </row>
    <row r="9032" customFormat="false" ht="15.75" hidden="false" customHeight="false" outlineLevel="0" collapsed="false">
      <c r="A9032" s="20" t="s">
        <v>17124</v>
      </c>
      <c r="B9032" s="20" t="s">
        <v>17125</v>
      </c>
      <c r="H9032" s="20" t="s">
        <v>103</v>
      </c>
    </row>
    <row r="9033" customFormat="false" ht="15.75" hidden="false" customHeight="false" outlineLevel="0" collapsed="false">
      <c r="A9033" s="20" t="s">
        <v>17126</v>
      </c>
      <c r="B9033" s="20" t="s">
        <v>17125</v>
      </c>
      <c r="H9033" s="20" t="s">
        <v>103</v>
      </c>
    </row>
    <row r="9034" customFormat="false" ht="15.75" hidden="false" customHeight="false" outlineLevel="0" collapsed="false">
      <c r="A9034" s="20" t="s">
        <v>17127</v>
      </c>
      <c r="B9034" s="20" t="s">
        <v>17128</v>
      </c>
      <c r="C9034" s="20" t="s">
        <v>17083</v>
      </c>
      <c r="H9034" s="20" t="s">
        <v>103</v>
      </c>
    </row>
    <row r="9035" customFormat="false" ht="15.75" hidden="false" customHeight="false" outlineLevel="0" collapsed="false">
      <c r="A9035" s="20" t="s">
        <v>17129</v>
      </c>
      <c r="B9035" s="20" t="s">
        <v>17128</v>
      </c>
      <c r="C9035" s="20" t="s">
        <v>17083</v>
      </c>
      <c r="H9035" s="20" t="s">
        <v>103</v>
      </c>
    </row>
    <row r="9036" customFormat="false" ht="15.75" hidden="false" customHeight="false" outlineLevel="0" collapsed="false">
      <c r="A9036" s="20" t="s">
        <v>17130</v>
      </c>
      <c r="B9036" s="20" t="s">
        <v>17131</v>
      </c>
      <c r="C9036" s="20" t="s">
        <v>17132</v>
      </c>
      <c r="D9036" s="20" t="s">
        <v>17133</v>
      </c>
      <c r="E9036" s="20" t="s">
        <v>17134</v>
      </c>
      <c r="H9036" s="20" t="s">
        <v>53</v>
      </c>
    </row>
    <row r="9037" customFormat="false" ht="15.75" hidden="false" customHeight="false" outlineLevel="0" collapsed="false">
      <c r="A9037" s="20" t="s">
        <v>17135</v>
      </c>
      <c r="B9037" s="20" t="s">
        <v>17131</v>
      </c>
      <c r="C9037" s="20" t="s">
        <v>17132</v>
      </c>
      <c r="D9037" s="20" t="s">
        <v>17133</v>
      </c>
      <c r="E9037" s="20" t="s">
        <v>17134</v>
      </c>
      <c r="H9037" s="20" t="s">
        <v>53</v>
      </c>
    </row>
    <row r="9038" customFormat="false" ht="15.75" hidden="false" customHeight="false" outlineLevel="0" collapsed="false">
      <c r="A9038" s="20" t="s">
        <v>17136</v>
      </c>
      <c r="B9038" s="20" t="s">
        <v>17137</v>
      </c>
      <c r="C9038" s="20" t="s">
        <v>17138</v>
      </c>
      <c r="H9038" s="20" t="s">
        <v>49</v>
      </c>
    </row>
    <row r="9039" customFormat="false" ht="15.75" hidden="false" customHeight="false" outlineLevel="0" collapsed="false">
      <c r="A9039" s="20" t="s">
        <v>17139</v>
      </c>
      <c r="B9039" s="20" t="s">
        <v>17137</v>
      </c>
      <c r="C9039" s="20" t="s">
        <v>17138</v>
      </c>
      <c r="H9039" s="20" t="s">
        <v>49</v>
      </c>
    </row>
    <row r="9040" customFormat="false" ht="15.75" hidden="false" customHeight="false" outlineLevel="0" collapsed="false">
      <c r="A9040" s="20" t="s">
        <v>17140</v>
      </c>
      <c r="B9040" s="20" t="s">
        <v>17141</v>
      </c>
      <c r="C9040" s="20" t="s">
        <v>17142</v>
      </c>
      <c r="H9040" s="20" t="s">
        <v>49</v>
      </c>
    </row>
    <row r="9041" customFormat="false" ht="15.75" hidden="false" customHeight="false" outlineLevel="0" collapsed="false">
      <c r="A9041" s="20" t="s">
        <v>17143</v>
      </c>
      <c r="B9041" s="20" t="s">
        <v>17141</v>
      </c>
      <c r="C9041" s="20" t="s">
        <v>17142</v>
      </c>
      <c r="H9041" s="20" t="s">
        <v>49</v>
      </c>
    </row>
    <row r="9042" customFormat="false" ht="15.75" hidden="false" customHeight="false" outlineLevel="0" collapsed="false">
      <c r="A9042" s="20" t="s">
        <v>17144</v>
      </c>
      <c r="B9042" s="20" t="s">
        <v>17145</v>
      </c>
      <c r="C9042" s="20" t="s">
        <v>17146</v>
      </c>
      <c r="H9042" s="20" t="s">
        <v>29</v>
      </c>
    </row>
    <row r="9043" customFormat="false" ht="15.75" hidden="false" customHeight="false" outlineLevel="0" collapsed="false">
      <c r="A9043" s="20" t="s">
        <v>17147</v>
      </c>
      <c r="B9043" s="20" t="s">
        <v>17145</v>
      </c>
      <c r="C9043" s="20" t="s">
        <v>17146</v>
      </c>
      <c r="H9043" s="20" t="s">
        <v>29</v>
      </c>
    </row>
    <row r="9044" customFormat="false" ht="15.75" hidden="false" customHeight="false" outlineLevel="0" collapsed="false">
      <c r="A9044" s="20" t="s">
        <v>17148</v>
      </c>
      <c r="B9044" s="20" t="s">
        <v>17149</v>
      </c>
      <c r="C9044" s="20" t="s">
        <v>17150</v>
      </c>
      <c r="H9044" s="20" t="s">
        <v>17062</v>
      </c>
    </row>
    <row r="9045" customFormat="false" ht="15.75" hidden="false" customHeight="false" outlineLevel="0" collapsed="false">
      <c r="A9045" s="20" t="s">
        <v>17151</v>
      </c>
      <c r="B9045" s="20" t="s">
        <v>17149</v>
      </c>
      <c r="C9045" s="20" t="s">
        <v>17150</v>
      </c>
      <c r="H9045" s="20" t="s">
        <v>17062</v>
      </c>
    </row>
    <row r="9046" customFormat="false" ht="15.75" hidden="false" customHeight="false" outlineLevel="0" collapsed="false">
      <c r="A9046" s="20" t="s">
        <v>17152</v>
      </c>
      <c r="B9046" s="20" t="s">
        <v>17153</v>
      </c>
      <c r="C9046" s="20" t="s">
        <v>17154</v>
      </c>
      <c r="D9046" s="20" t="s">
        <v>17155</v>
      </c>
      <c r="H9046" s="20" t="s">
        <v>49</v>
      </c>
    </row>
    <row r="9047" customFormat="false" ht="15.75" hidden="false" customHeight="false" outlineLevel="0" collapsed="false">
      <c r="A9047" s="20" t="s">
        <v>17156</v>
      </c>
      <c r="B9047" s="20" t="s">
        <v>17153</v>
      </c>
      <c r="C9047" s="20" t="s">
        <v>17154</v>
      </c>
      <c r="D9047" s="20" t="s">
        <v>17155</v>
      </c>
      <c r="H9047" s="20" t="s">
        <v>49</v>
      </c>
    </row>
    <row r="9048" customFormat="false" ht="15.75" hidden="false" customHeight="false" outlineLevel="0" collapsed="false">
      <c r="A9048" s="20" t="s">
        <v>17157</v>
      </c>
      <c r="B9048" s="20" t="s">
        <v>17153</v>
      </c>
      <c r="C9048" s="20" t="s">
        <v>17158</v>
      </c>
      <c r="D9048" s="20" t="s">
        <v>17159</v>
      </c>
      <c r="H9048" s="20" t="s">
        <v>49</v>
      </c>
    </row>
    <row r="9049" customFormat="false" ht="15.75" hidden="false" customHeight="false" outlineLevel="0" collapsed="false">
      <c r="A9049" s="20" t="s">
        <v>17160</v>
      </c>
      <c r="B9049" s="20" t="s">
        <v>17153</v>
      </c>
      <c r="C9049" s="20" t="s">
        <v>17158</v>
      </c>
      <c r="D9049" s="20" t="s">
        <v>17159</v>
      </c>
      <c r="H9049" s="20" t="s">
        <v>49</v>
      </c>
    </row>
    <row r="9050" customFormat="false" ht="15.75" hidden="false" customHeight="false" outlineLevel="0" collapsed="false">
      <c r="A9050" s="20" t="s">
        <v>17161</v>
      </c>
      <c r="B9050" s="20" t="s">
        <v>17153</v>
      </c>
      <c r="C9050" s="20" t="s">
        <v>17162</v>
      </c>
      <c r="D9050" s="20" t="s">
        <v>17159</v>
      </c>
      <c r="H9050" s="20" t="s">
        <v>49</v>
      </c>
    </row>
    <row r="9051" customFormat="false" ht="15.75" hidden="false" customHeight="false" outlineLevel="0" collapsed="false">
      <c r="A9051" s="20" t="s">
        <v>17163</v>
      </c>
      <c r="B9051" s="20" t="s">
        <v>17153</v>
      </c>
      <c r="C9051" s="20" t="s">
        <v>17162</v>
      </c>
      <c r="D9051" s="20" t="s">
        <v>17159</v>
      </c>
      <c r="H9051" s="20" t="s">
        <v>49</v>
      </c>
    </row>
    <row r="9052" customFormat="false" ht="15.75" hidden="false" customHeight="false" outlineLevel="0" collapsed="false">
      <c r="A9052" s="20" t="s">
        <v>17164</v>
      </c>
      <c r="B9052" s="20" t="s">
        <v>17165</v>
      </c>
      <c r="C9052" s="20" t="s">
        <v>17166</v>
      </c>
      <c r="D9052" s="20" t="s">
        <v>17167</v>
      </c>
      <c r="H9052" s="20" t="s">
        <v>29</v>
      </c>
    </row>
    <row r="9053" customFormat="false" ht="15.75" hidden="false" customHeight="false" outlineLevel="0" collapsed="false">
      <c r="A9053" s="20" t="s">
        <v>17168</v>
      </c>
      <c r="B9053" s="20" t="s">
        <v>17165</v>
      </c>
      <c r="C9053" s="20" t="s">
        <v>17166</v>
      </c>
      <c r="D9053" s="20" t="s">
        <v>17167</v>
      </c>
      <c r="H9053" s="20" t="s">
        <v>29</v>
      </c>
    </row>
    <row r="9054" customFormat="false" ht="15.75" hidden="false" customHeight="false" outlineLevel="0" collapsed="false">
      <c r="A9054" s="20" t="s">
        <v>17169</v>
      </c>
      <c r="B9054" s="20" t="s">
        <v>17170</v>
      </c>
      <c r="H9054" s="20" t="s">
        <v>29</v>
      </c>
    </row>
    <row r="9055" customFormat="false" ht="15.75" hidden="false" customHeight="false" outlineLevel="0" collapsed="false">
      <c r="A9055" s="20" t="s">
        <v>17171</v>
      </c>
      <c r="B9055" s="20" t="s">
        <v>17170</v>
      </c>
      <c r="H9055" s="20" t="s">
        <v>29</v>
      </c>
    </row>
    <row r="9056" customFormat="false" ht="15.75" hidden="false" customHeight="false" outlineLevel="0" collapsed="false">
      <c r="A9056" s="20" t="s">
        <v>17172</v>
      </c>
      <c r="B9056" s="20" t="s">
        <v>17173</v>
      </c>
      <c r="C9056" s="20" t="s">
        <v>17174</v>
      </c>
      <c r="H9056" s="20" t="s">
        <v>29</v>
      </c>
    </row>
    <row r="9057" customFormat="false" ht="15.75" hidden="false" customHeight="false" outlineLevel="0" collapsed="false">
      <c r="A9057" s="20" t="s">
        <v>17175</v>
      </c>
      <c r="B9057" s="20" t="s">
        <v>17173</v>
      </c>
      <c r="C9057" s="20" t="s">
        <v>17174</v>
      </c>
      <c r="H9057" s="20" t="s">
        <v>29</v>
      </c>
    </row>
    <row r="9058" customFormat="false" ht="15.75" hidden="false" customHeight="false" outlineLevel="0" collapsed="false">
      <c r="A9058" s="20" t="s">
        <v>17176</v>
      </c>
      <c r="B9058" s="20" t="s">
        <v>17177</v>
      </c>
      <c r="C9058" s="20" t="s">
        <v>17178</v>
      </c>
      <c r="H9058" s="20" t="s">
        <v>1759</v>
      </c>
    </row>
    <row r="9059" customFormat="false" ht="15.75" hidden="false" customHeight="false" outlineLevel="0" collapsed="false">
      <c r="A9059" s="20" t="s">
        <v>17179</v>
      </c>
      <c r="B9059" s="20" t="s">
        <v>17177</v>
      </c>
      <c r="C9059" s="20" t="s">
        <v>17178</v>
      </c>
      <c r="H9059" s="20" t="s">
        <v>1759</v>
      </c>
    </row>
    <row r="9060" customFormat="false" ht="15.75" hidden="false" customHeight="false" outlineLevel="0" collapsed="false">
      <c r="A9060" s="20" t="s">
        <v>17180</v>
      </c>
      <c r="B9060" s="20" t="s">
        <v>17181</v>
      </c>
      <c r="C9060" s="20" t="s">
        <v>17182</v>
      </c>
      <c r="H9060" s="20" t="s">
        <v>1759</v>
      </c>
    </row>
    <row r="9061" customFormat="false" ht="15.75" hidden="false" customHeight="false" outlineLevel="0" collapsed="false">
      <c r="A9061" s="20" t="s">
        <v>17183</v>
      </c>
      <c r="B9061" s="20" t="s">
        <v>17181</v>
      </c>
      <c r="C9061" s="20" t="s">
        <v>17182</v>
      </c>
      <c r="H9061" s="20" t="s">
        <v>1759</v>
      </c>
    </row>
    <row r="9062" customFormat="false" ht="15.75" hidden="false" customHeight="false" outlineLevel="0" collapsed="false">
      <c r="A9062" s="20" t="s">
        <v>17184</v>
      </c>
      <c r="B9062" s="20" t="s">
        <v>17185</v>
      </c>
      <c r="H9062" s="20" t="s">
        <v>29</v>
      </c>
    </row>
    <row r="9063" customFormat="false" ht="15.75" hidden="false" customHeight="false" outlineLevel="0" collapsed="false">
      <c r="A9063" s="20" t="s">
        <v>17186</v>
      </c>
      <c r="B9063" s="20" t="s">
        <v>17185</v>
      </c>
      <c r="H9063" s="20" t="s">
        <v>29</v>
      </c>
    </row>
    <row r="9064" customFormat="false" ht="15.75" hidden="false" customHeight="false" outlineLevel="0" collapsed="false">
      <c r="A9064" s="20" t="s">
        <v>17187</v>
      </c>
      <c r="B9064" s="20" t="s">
        <v>17188</v>
      </c>
      <c r="C9064" s="20" t="s">
        <v>17189</v>
      </c>
      <c r="H9064" s="20" t="s">
        <v>49</v>
      </c>
    </row>
    <row r="9065" customFormat="false" ht="15.75" hidden="false" customHeight="false" outlineLevel="0" collapsed="false">
      <c r="A9065" s="20" t="s">
        <v>17190</v>
      </c>
      <c r="B9065" s="20" t="s">
        <v>17188</v>
      </c>
      <c r="C9065" s="20" t="s">
        <v>17189</v>
      </c>
      <c r="H9065" s="20" t="s">
        <v>49</v>
      </c>
    </row>
    <row r="9066" customFormat="false" ht="15.75" hidden="false" customHeight="false" outlineLevel="0" collapsed="false">
      <c r="A9066" s="20" t="s">
        <v>17191</v>
      </c>
      <c r="B9066" s="20" t="s">
        <v>17192</v>
      </c>
      <c r="C9066" s="20" t="s">
        <v>17193</v>
      </c>
      <c r="H9066" s="20" t="s">
        <v>1759</v>
      </c>
    </row>
    <row r="9067" customFormat="false" ht="15.75" hidden="false" customHeight="false" outlineLevel="0" collapsed="false">
      <c r="A9067" s="20" t="s">
        <v>17194</v>
      </c>
      <c r="B9067" s="20" t="s">
        <v>17192</v>
      </c>
      <c r="C9067" s="20" t="s">
        <v>17193</v>
      </c>
      <c r="H9067" s="20" t="s">
        <v>1759</v>
      </c>
    </row>
    <row r="9068" customFormat="false" ht="15.75" hidden="false" customHeight="false" outlineLevel="0" collapsed="false">
      <c r="A9068" s="20" t="s">
        <v>17195</v>
      </c>
      <c r="B9068" s="20" t="s">
        <v>17196</v>
      </c>
      <c r="H9068" s="20" t="s">
        <v>21</v>
      </c>
    </row>
    <row r="9069" customFormat="false" ht="15.75" hidden="false" customHeight="false" outlineLevel="0" collapsed="false">
      <c r="A9069" s="20" t="s">
        <v>17197</v>
      </c>
      <c r="B9069" s="20" t="s">
        <v>17196</v>
      </c>
      <c r="H9069" s="20" t="s">
        <v>21</v>
      </c>
    </row>
    <row r="9070" customFormat="false" ht="15.75" hidden="false" customHeight="false" outlineLevel="0" collapsed="false">
      <c r="A9070" s="20" t="s">
        <v>17198</v>
      </c>
      <c r="B9070" s="20" t="s">
        <v>17199</v>
      </c>
      <c r="H9070" s="20" t="s">
        <v>103</v>
      </c>
    </row>
    <row r="9071" customFormat="false" ht="15.75" hidden="false" customHeight="false" outlineLevel="0" collapsed="false">
      <c r="A9071" s="20" t="s">
        <v>17200</v>
      </c>
      <c r="B9071" s="20" t="s">
        <v>17199</v>
      </c>
      <c r="H9071" s="20" t="s">
        <v>103</v>
      </c>
    </row>
    <row r="9072" customFormat="false" ht="15.75" hidden="false" customHeight="false" outlineLevel="0" collapsed="false">
      <c r="A9072" s="20" t="s">
        <v>17201</v>
      </c>
      <c r="B9072" s="20" t="s">
        <v>17202</v>
      </c>
      <c r="H9072" s="20" t="s">
        <v>103</v>
      </c>
    </row>
    <row r="9073" customFormat="false" ht="15.75" hidden="false" customHeight="false" outlineLevel="0" collapsed="false">
      <c r="A9073" s="20" t="s">
        <v>17203</v>
      </c>
      <c r="B9073" s="20" t="s">
        <v>17202</v>
      </c>
      <c r="H9073" s="20" t="s">
        <v>103</v>
      </c>
    </row>
    <row r="9074" customFormat="false" ht="15.75" hidden="false" customHeight="false" outlineLevel="0" collapsed="false">
      <c r="A9074" s="20" t="s">
        <v>17204</v>
      </c>
      <c r="B9074" s="20" t="s">
        <v>17205</v>
      </c>
      <c r="H9074" s="20" t="s">
        <v>29</v>
      </c>
    </row>
    <row r="9075" customFormat="false" ht="15.75" hidden="false" customHeight="false" outlineLevel="0" collapsed="false">
      <c r="A9075" s="20" t="s">
        <v>17206</v>
      </c>
      <c r="B9075" s="20" t="s">
        <v>17205</v>
      </c>
      <c r="H9075" s="20" t="s">
        <v>29</v>
      </c>
    </row>
    <row r="9076" customFormat="false" ht="15.75" hidden="false" customHeight="false" outlineLevel="0" collapsed="false">
      <c r="A9076" s="20" t="s">
        <v>17207</v>
      </c>
      <c r="B9076" s="20" t="s">
        <v>17208</v>
      </c>
      <c r="H9076" s="20" t="s">
        <v>29</v>
      </c>
    </row>
    <row r="9077" customFormat="false" ht="15.75" hidden="false" customHeight="false" outlineLevel="0" collapsed="false">
      <c r="A9077" s="20" t="s">
        <v>17209</v>
      </c>
      <c r="B9077" s="20" t="s">
        <v>17208</v>
      </c>
      <c r="H9077" s="20" t="s">
        <v>29</v>
      </c>
    </row>
    <row r="9078" customFormat="false" ht="15.75" hidden="false" customHeight="false" outlineLevel="0" collapsed="false">
      <c r="A9078" s="20" t="s">
        <v>17210</v>
      </c>
      <c r="B9078" s="20" t="s">
        <v>17211</v>
      </c>
      <c r="H9078" s="20" t="s">
        <v>29</v>
      </c>
    </row>
    <row r="9079" customFormat="false" ht="15.75" hidden="false" customHeight="false" outlineLevel="0" collapsed="false">
      <c r="A9079" s="20" t="s">
        <v>17212</v>
      </c>
      <c r="B9079" s="20" t="s">
        <v>17211</v>
      </c>
      <c r="H9079" s="20" t="s">
        <v>29</v>
      </c>
    </row>
    <row r="9080" customFormat="false" ht="15.75" hidden="false" customHeight="false" outlineLevel="0" collapsed="false">
      <c r="A9080" s="20" t="s">
        <v>17213</v>
      </c>
      <c r="B9080" s="20" t="s">
        <v>17214</v>
      </c>
      <c r="C9080" s="20" t="s">
        <v>17215</v>
      </c>
      <c r="H9080" s="20" t="s">
        <v>29</v>
      </c>
    </row>
    <row r="9081" customFormat="false" ht="15.75" hidden="false" customHeight="false" outlineLevel="0" collapsed="false">
      <c r="A9081" s="20" t="s">
        <v>17216</v>
      </c>
      <c r="B9081" s="20" t="s">
        <v>17214</v>
      </c>
      <c r="C9081" s="20" t="s">
        <v>17215</v>
      </c>
      <c r="H9081" s="20" t="s">
        <v>29</v>
      </c>
    </row>
    <row r="9082" customFormat="false" ht="15.75" hidden="false" customHeight="false" outlineLevel="0" collapsed="false">
      <c r="A9082" s="20" t="s">
        <v>17217</v>
      </c>
      <c r="B9082" s="20" t="s">
        <v>17218</v>
      </c>
      <c r="H9082" s="20" t="s">
        <v>53</v>
      </c>
    </row>
    <row r="9083" customFormat="false" ht="15.75" hidden="false" customHeight="false" outlineLevel="0" collapsed="false">
      <c r="A9083" s="20" t="s">
        <v>17219</v>
      </c>
      <c r="B9083" s="20" t="s">
        <v>17218</v>
      </c>
      <c r="H9083" s="20" t="s">
        <v>53</v>
      </c>
    </row>
    <row r="9084" customFormat="false" ht="15.75" hidden="false" customHeight="false" outlineLevel="0" collapsed="false">
      <c r="A9084" s="20" t="s">
        <v>17220</v>
      </c>
      <c r="B9084" s="20" t="s">
        <v>17221</v>
      </c>
      <c r="H9084" s="20" t="s">
        <v>1759</v>
      </c>
    </row>
    <row r="9085" customFormat="false" ht="15.75" hidden="false" customHeight="false" outlineLevel="0" collapsed="false">
      <c r="A9085" s="20" t="s">
        <v>17222</v>
      </c>
      <c r="B9085" s="20" t="s">
        <v>17221</v>
      </c>
      <c r="H9085" s="20" t="s">
        <v>1759</v>
      </c>
    </row>
    <row r="9086" customFormat="false" ht="15.75" hidden="false" customHeight="false" outlineLevel="0" collapsed="false">
      <c r="A9086" s="20" t="s">
        <v>17223</v>
      </c>
      <c r="B9086" s="20" t="s">
        <v>17224</v>
      </c>
      <c r="H9086" s="20" t="s">
        <v>1759</v>
      </c>
    </row>
    <row r="9087" customFormat="false" ht="15.75" hidden="false" customHeight="false" outlineLevel="0" collapsed="false">
      <c r="A9087" s="20" t="s">
        <v>17225</v>
      </c>
      <c r="B9087" s="20" t="s">
        <v>17224</v>
      </c>
      <c r="H9087" s="20" t="s">
        <v>1759</v>
      </c>
    </row>
    <row r="9088" customFormat="false" ht="15.75" hidden="false" customHeight="false" outlineLevel="0" collapsed="false">
      <c r="A9088" s="20" t="s">
        <v>17226</v>
      </c>
      <c r="B9088" s="20" t="s">
        <v>17227</v>
      </c>
      <c r="C9088" s="20" t="s">
        <v>17228</v>
      </c>
      <c r="H9088" s="20" t="s">
        <v>1759</v>
      </c>
    </row>
    <row r="9089" customFormat="false" ht="15.75" hidden="false" customHeight="false" outlineLevel="0" collapsed="false">
      <c r="A9089" s="20" t="s">
        <v>17229</v>
      </c>
      <c r="B9089" s="20" t="s">
        <v>17227</v>
      </c>
      <c r="C9089" s="20" t="s">
        <v>17228</v>
      </c>
      <c r="H9089" s="20" t="s">
        <v>1759</v>
      </c>
    </row>
    <row r="9090" customFormat="false" ht="15.75" hidden="false" customHeight="false" outlineLevel="0" collapsed="false">
      <c r="A9090" s="20" t="s">
        <v>17230</v>
      </c>
      <c r="B9090" s="20" t="s">
        <v>17231</v>
      </c>
      <c r="C9090" s="20" t="s">
        <v>16811</v>
      </c>
      <c r="H9090" s="20" t="s">
        <v>1759</v>
      </c>
    </row>
    <row r="9091" customFormat="false" ht="15.75" hidden="false" customHeight="false" outlineLevel="0" collapsed="false">
      <c r="A9091" s="20" t="s">
        <v>17232</v>
      </c>
      <c r="B9091" s="20" t="s">
        <v>17231</v>
      </c>
      <c r="C9091" s="20" t="s">
        <v>16811</v>
      </c>
      <c r="H9091" s="20" t="s">
        <v>1759</v>
      </c>
    </row>
    <row r="9092" customFormat="false" ht="15.75" hidden="false" customHeight="false" outlineLevel="0" collapsed="false">
      <c r="A9092" s="20" t="s">
        <v>17233</v>
      </c>
      <c r="B9092" s="20" t="s">
        <v>17234</v>
      </c>
      <c r="C9092" s="20" t="s">
        <v>17235</v>
      </c>
      <c r="H9092" s="20" t="s">
        <v>1759</v>
      </c>
    </row>
    <row r="9093" customFormat="false" ht="15.75" hidden="false" customHeight="false" outlineLevel="0" collapsed="false">
      <c r="A9093" s="20" t="s">
        <v>17236</v>
      </c>
      <c r="B9093" s="20" t="s">
        <v>17234</v>
      </c>
      <c r="C9093" s="20" t="s">
        <v>17235</v>
      </c>
      <c r="H9093" s="20" t="s">
        <v>1759</v>
      </c>
    </row>
    <row r="9094" customFormat="false" ht="15.75" hidden="false" customHeight="false" outlineLevel="0" collapsed="false">
      <c r="A9094" s="20" t="s">
        <v>17237</v>
      </c>
      <c r="B9094" s="20" t="s">
        <v>17238</v>
      </c>
      <c r="H9094" s="20" t="s">
        <v>1759</v>
      </c>
    </row>
    <row r="9095" customFormat="false" ht="15.75" hidden="false" customHeight="false" outlineLevel="0" collapsed="false">
      <c r="A9095" s="20" t="s">
        <v>17239</v>
      </c>
      <c r="B9095" s="20" t="s">
        <v>17238</v>
      </c>
      <c r="H9095" s="20" t="s">
        <v>1759</v>
      </c>
    </row>
    <row r="9096" customFormat="false" ht="15.75" hidden="false" customHeight="false" outlineLevel="0" collapsed="false">
      <c r="A9096" s="20" t="s">
        <v>17240</v>
      </c>
      <c r="B9096" s="20" t="s">
        <v>17241</v>
      </c>
      <c r="H9096" s="20" t="s">
        <v>53</v>
      </c>
    </row>
    <row r="9097" customFormat="false" ht="15.75" hidden="false" customHeight="false" outlineLevel="0" collapsed="false">
      <c r="A9097" s="20" t="s">
        <v>17242</v>
      </c>
      <c r="B9097" s="20" t="s">
        <v>17241</v>
      </c>
      <c r="H9097" s="20" t="s">
        <v>53</v>
      </c>
    </row>
    <row r="9098" customFormat="false" ht="15.75" hidden="false" customHeight="false" outlineLevel="0" collapsed="false">
      <c r="A9098" s="20" t="s">
        <v>17243</v>
      </c>
      <c r="B9098" s="20" t="s">
        <v>17244</v>
      </c>
      <c r="H9098" s="20" t="s">
        <v>53</v>
      </c>
    </row>
    <row r="9099" customFormat="false" ht="15.75" hidden="false" customHeight="false" outlineLevel="0" collapsed="false">
      <c r="A9099" s="20" t="s">
        <v>17245</v>
      </c>
      <c r="B9099" s="20" t="s">
        <v>17244</v>
      </c>
      <c r="H9099" s="20" t="s">
        <v>53</v>
      </c>
    </row>
    <row r="9100" customFormat="false" ht="15.75" hidden="false" customHeight="false" outlineLevel="0" collapsed="false">
      <c r="A9100" s="20" t="s">
        <v>17246</v>
      </c>
      <c r="B9100" s="20" t="s">
        <v>17247</v>
      </c>
      <c r="C9100" s="20" t="s">
        <v>17248</v>
      </c>
      <c r="H9100" s="20" t="s">
        <v>53</v>
      </c>
    </row>
    <row r="9101" customFormat="false" ht="15.75" hidden="false" customHeight="false" outlineLevel="0" collapsed="false">
      <c r="A9101" s="20" t="s">
        <v>17249</v>
      </c>
      <c r="B9101" s="20" t="s">
        <v>17247</v>
      </c>
      <c r="C9101" s="20" t="s">
        <v>17248</v>
      </c>
      <c r="H9101" s="20" t="s">
        <v>53</v>
      </c>
    </row>
    <row r="9102" customFormat="false" ht="15.75" hidden="false" customHeight="false" outlineLevel="0" collapsed="false">
      <c r="A9102" s="20" t="s">
        <v>17250</v>
      </c>
      <c r="B9102" s="20" t="s">
        <v>17251</v>
      </c>
      <c r="C9102" s="20" t="s">
        <v>17252</v>
      </c>
      <c r="D9102" s="20" t="s">
        <v>17253</v>
      </c>
      <c r="H9102" s="20" t="s">
        <v>49</v>
      </c>
    </row>
    <row r="9103" customFormat="false" ht="15.75" hidden="false" customHeight="false" outlineLevel="0" collapsed="false">
      <c r="A9103" s="20" t="s">
        <v>17254</v>
      </c>
      <c r="B9103" s="20" t="s">
        <v>17251</v>
      </c>
      <c r="C9103" s="20" t="s">
        <v>17252</v>
      </c>
      <c r="D9103" s="20" t="s">
        <v>17253</v>
      </c>
      <c r="H9103" s="20" t="s">
        <v>49</v>
      </c>
    </row>
    <row r="9104" customFormat="false" ht="15.75" hidden="false" customHeight="false" outlineLevel="0" collapsed="false">
      <c r="A9104" s="20" t="s">
        <v>17255</v>
      </c>
      <c r="B9104" s="20" t="s">
        <v>17256</v>
      </c>
      <c r="C9104" s="20" t="s">
        <v>17257</v>
      </c>
      <c r="D9104" s="20" t="s">
        <v>17258</v>
      </c>
      <c r="H9104" s="20" t="s">
        <v>49</v>
      </c>
    </row>
    <row r="9105" customFormat="false" ht="15.75" hidden="false" customHeight="false" outlineLevel="0" collapsed="false">
      <c r="A9105" s="20" t="s">
        <v>17259</v>
      </c>
      <c r="B9105" s="20" t="s">
        <v>17256</v>
      </c>
      <c r="C9105" s="20" t="s">
        <v>17257</v>
      </c>
      <c r="D9105" s="20" t="s">
        <v>17258</v>
      </c>
      <c r="H9105" s="20" t="s">
        <v>49</v>
      </c>
    </row>
    <row r="9106" customFormat="false" ht="15.75" hidden="false" customHeight="false" outlineLevel="0" collapsed="false">
      <c r="A9106" s="20" t="s">
        <v>17260</v>
      </c>
      <c r="B9106" s="20" t="s">
        <v>17261</v>
      </c>
      <c r="C9106" s="20" t="s">
        <v>17262</v>
      </c>
      <c r="D9106" s="20" t="s">
        <v>17258</v>
      </c>
      <c r="H9106" s="20" t="s">
        <v>49</v>
      </c>
    </row>
    <row r="9107" customFormat="false" ht="15.75" hidden="false" customHeight="false" outlineLevel="0" collapsed="false">
      <c r="A9107" s="20" t="s">
        <v>17263</v>
      </c>
      <c r="B9107" s="20" t="s">
        <v>17261</v>
      </c>
      <c r="C9107" s="20" t="s">
        <v>17262</v>
      </c>
      <c r="D9107" s="20" t="s">
        <v>17258</v>
      </c>
      <c r="H9107" s="20" t="s">
        <v>49</v>
      </c>
    </row>
    <row r="9108" customFormat="false" ht="15.75" hidden="false" customHeight="false" outlineLevel="0" collapsed="false">
      <c r="A9108" s="20" t="s">
        <v>17264</v>
      </c>
      <c r="B9108" s="20" t="s">
        <v>17265</v>
      </c>
      <c r="C9108" s="20" t="s">
        <v>17266</v>
      </c>
      <c r="H9108" s="20" t="s">
        <v>29</v>
      </c>
    </row>
    <row r="9109" customFormat="false" ht="15.75" hidden="false" customHeight="false" outlineLevel="0" collapsed="false">
      <c r="A9109" s="20" t="s">
        <v>17267</v>
      </c>
      <c r="B9109" s="20" t="s">
        <v>17265</v>
      </c>
      <c r="C9109" s="20" t="s">
        <v>17266</v>
      </c>
      <c r="H9109" s="20" t="s">
        <v>29</v>
      </c>
    </row>
    <row r="9110" customFormat="false" ht="15.75" hidden="false" customHeight="false" outlineLevel="0" collapsed="false">
      <c r="A9110" s="20" t="s">
        <v>17268</v>
      </c>
      <c r="B9110" s="20" t="s">
        <v>17269</v>
      </c>
      <c r="H9110" s="20" t="s">
        <v>103</v>
      </c>
    </row>
    <row r="9111" customFormat="false" ht="15.75" hidden="false" customHeight="false" outlineLevel="0" collapsed="false">
      <c r="A9111" s="20" t="s">
        <v>17270</v>
      </c>
      <c r="B9111" s="20" t="s">
        <v>17269</v>
      </c>
      <c r="H9111" s="20" t="s">
        <v>103</v>
      </c>
    </row>
    <row r="9112" customFormat="false" ht="15.75" hidden="false" customHeight="false" outlineLevel="0" collapsed="false">
      <c r="A9112" s="20" t="s">
        <v>17271</v>
      </c>
      <c r="B9112" s="20" t="s">
        <v>17272</v>
      </c>
      <c r="C9112" s="20" t="s">
        <v>17273</v>
      </c>
      <c r="H9112" s="20" t="s">
        <v>49</v>
      </c>
    </row>
    <row r="9113" customFormat="false" ht="15.75" hidden="false" customHeight="false" outlineLevel="0" collapsed="false">
      <c r="A9113" s="20" t="s">
        <v>17274</v>
      </c>
      <c r="B9113" s="20" t="s">
        <v>17272</v>
      </c>
      <c r="C9113" s="20" t="s">
        <v>17273</v>
      </c>
      <c r="H9113" s="20" t="s">
        <v>49</v>
      </c>
    </row>
    <row r="9114" customFormat="false" ht="15.75" hidden="false" customHeight="false" outlineLevel="0" collapsed="false">
      <c r="A9114" s="20" t="s">
        <v>17275</v>
      </c>
      <c r="B9114" s="20" t="s">
        <v>17276</v>
      </c>
      <c r="H9114" s="20" t="s">
        <v>49</v>
      </c>
    </row>
    <row r="9115" customFormat="false" ht="15.75" hidden="false" customHeight="false" outlineLevel="0" collapsed="false">
      <c r="A9115" s="20" t="s">
        <v>17277</v>
      </c>
      <c r="B9115" s="20" t="s">
        <v>17276</v>
      </c>
      <c r="H9115" s="20" t="s">
        <v>49</v>
      </c>
    </row>
    <row r="9116" customFormat="false" ht="15.75" hidden="false" customHeight="false" outlineLevel="0" collapsed="false">
      <c r="A9116" s="20" t="s">
        <v>17278</v>
      </c>
      <c r="B9116" s="20" t="s">
        <v>17279</v>
      </c>
      <c r="C9116" s="20" t="s">
        <v>7012</v>
      </c>
      <c r="H9116" s="20" t="s">
        <v>53</v>
      </c>
    </row>
    <row r="9117" customFormat="false" ht="15.75" hidden="false" customHeight="false" outlineLevel="0" collapsed="false">
      <c r="A9117" s="20" t="s">
        <v>17280</v>
      </c>
      <c r="B9117" s="20" t="s">
        <v>17279</v>
      </c>
      <c r="C9117" s="20" t="s">
        <v>7012</v>
      </c>
      <c r="H9117" s="20" t="s">
        <v>53</v>
      </c>
    </row>
    <row r="9118" customFormat="false" ht="15.75" hidden="false" customHeight="false" outlineLevel="0" collapsed="false">
      <c r="A9118" s="20" t="s">
        <v>17281</v>
      </c>
      <c r="B9118" s="20" t="s">
        <v>17282</v>
      </c>
      <c r="C9118" s="20" t="s">
        <v>17283</v>
      </c>
      <c r="D9118" s="20" t="s">
        <v>17284</v>
      </c>
      <c r="E9118" s="20" t="s">
        <v>17285</v>
      </c>
      <c r="H9118" s="20" t="s">
        <v>29</v>
      </c>
    </row>
    <row r="9119" customFormat="false" ht="15.75" hidden="false" customHeight="false" outlineLevel="0" collapsed="false">
      <c r="A9119" s="20" t="s">
        <v>17286</v>
      </c>
      <c r="B9119" s="20" t="s">
        <v>17282</v>
      </c>
      <c r="C9119" s="20" t="s">
        <v>17283</v>
      </c>
      <c r="D9119" s="20" t="s">
        <v>17284</v>
      </c>
      <c r="E9119" s="20" t="s">
        <v>17285</v>
      </c>
      <c r="H9119" s="20" t="s">
        <v>29</v>
      </c>
    </row>
    <row r="9120" customFormat="false" ht="15.75" hidden="false" customHeight="false" outlineLevel="0" collapsed="false">
      <c r="A9120" s="20" t="s">
        <v>17287</v>
      </c>
      <c r="B9120" s="20" t="s">
        <v>17288</v>
      </c>
      <c r="C9120" s="20" t="s">
        <v>17289</v>
      </c>
      <c r="D9120" s="20" t="s">
        <v>17290</v>
      </c>
      <c r="H9120" s="20" t="s">
        <v>29</v>
      </c>
    </row>
    <row r="9121" customFormat="false" ht="15.75" hidden="false" customHeight="false" outlineLevel="0" collapsed="false">
      <c r="A9121" s="20" t="s">
        <v>17291</v>
      </c>
      <c r="B9121" s="20" t="s">
        <v>17288</v>
      </c>
      <c r="C9121" s="20" t="s">
        <v>17289</v>
      </c>
      <c r="D9121" s="20" t="s">
        <v>17290</v>
      </c>
      <c r="H9121" s="20" t="s">
        <v>29</v>
      </c>
    </row>
    <row r="9122" customFormat="false" ht="15.75" hidden="false" customHeight="false" outlineLevel="0" collapsed="false">
      <c r="A9122" s="20" t="s">
        <v>17292</v>
      </c>
      <c r="B9122" s="20" t="s">
        <v>17293</v>
      </c>
      <c r="C9122" s="20" t="s">
        <v>17294</v>
      </c>
      <c r="H9122" s="20" t="s">
        <v>29</v>
      </c>
    </row>
    <row r="9123" customFormat="false" ht="15.75" hidden="false" customHeight="false" outlineLevel="0" collapsed="false">
      <c r="A9123" s="20" t="s">
        <v>17295</v>
      </c>
      <c r="B9123" s="20" t="s">
        <v>17293</v>
      </c>
      <c r="C9123" s="20" t="s">
        <v>17294</v>
      </c>
      <c r="H9123" s="20" t="s">
        <v>29</v>
      </c>
    </row>
    <row r="9124" customFormat="false" ht="15.75" hidden="false" customHeight="false" outlineLevel="0" collapsed="false">
      <c r="A9124" s="20" t="s">
        <v>17296</v>
      </c>
      <c r="B9124" s="20" t="s">
        <v>17297</v>
      </c>
      <c r="C9124" s="20" t="s">
        <v>17298</v>
      </c>
      <c r="H9124" s="20" t="s">
        <v>53</v>
      </c>
    </row>
    <row r="9125" customFormat="false" ht="15.75" hidden="false" customHeight="false" outlineLevel="0" collapsed="false">
      <c r="A9125" s="20" t="s">
        <v>17299</v>
      </c>
      <c r="B9125" s="20" t="s">
        <v>17297</v>
      </c>
      <c r="C9125" s="20" t="s">
        <v>17298</v>
      </c>
      <c r="H9125" s="20" t="s">
        <v>53</v>
      </c>
    </row>
    <row r="9126" customFormat="false" ht="15.75" hidden="false" customHeight="false" outlineLevel="0" collapsed="false">
      <c r="A9126" s="20" t="s">
        <v>17300</v>
      </c>
      <c r="B9126" s="20" t="s">
        <v>17076</v>
      </c>
      <c r="H9126" s="20" t="s">
        <v>1759</v>
      </c>
    </row>
    <row r="9127" customFormat="false" ht="15.75" hidden="false" customHeight="false" outlineLevel="0" collapsed="false">
      <c r="A9127" s="20" t="s">
        <v>17301</v>
      </c>
      <c r="B9127" s="20" t="s">
        <v>17076</v>
      </c>
      <c r="H9127" s="20" t="s">
        <v>1759</v>
      </c>
    </row>
    <row r="9128" customFormat="false" ht="15.75" hidden="false" customHeight="false" outlineLevel="0" collapsed="false">
      <c r="A9128" s="20" t="s">
        <v>17302</v>
      </c>
      <c r="B9128" s="20" t="s">
        <v>17303</v>
      </c>
      <c r="C9128" s="20" t="s">
        <v>17304</v>
      </c>
      <c r="H9128" s="20" t="s">
        <v>103</v>
      </c>
    </row>
    <row r="9129" customFormat="false" ht="15.75" hidden="false" customHeight="false" outlineLevel="0" collapsed="false">
      <c r="A9129" s="20" t="s">
        <v>17305</v>
      </c>
      <c r="B9129" s="20" t="s">
        <v>17303</v>
      </c>
      <c r="C9129" s="20" t="s">
        <v>17304</v>
      </c>
      <c r="H9129" s="20" t="s">
        <v>103</v>
      </c>
    </row>
    <row r="9130" customFormat="false" ht="15.75" hidden="false" customHeight="false" outlineLevel="0" collapsed="false">
      <c r="A9130" s="20" t="s">
        <v>17306</v>
      </c>
      <c r="B9130" s="20" t="s">
        <v>17307</v>
      </c>
      <c r="C9130" s="20" t="s">
        <v>17308</v>
      </c>
      <c r="H9130" s="20" t="s">
        <v>103</v>
      </c>
    </row>
    <row r="9131" customFormat="false" ht="15.75" hidden="false" customHeight="false" outlineLevel="0" collapsed="false">
      <c r="A9131" s="20" t="s">
        <v>17309</v>
      </c>
      <c r="B9131" s="20" t="s">
        <v>17307</v>
      </c>
      <c r="C9131" s="20" t="s">
        <v>17308</v>
      </c>
      <c r="H9131" s="20" t="s">
        <v>103</v>
      </c>
    </row>
    <row r="9132" customFormat="false" ht="15.75" hidden="false" customHeight="false" outlineLevel="0" collapsed="false">
      <c r="A9132" s="20" t="s">
        <v>17310</v>
      </c>
      <c r="B9132" s="20" t="s">
        <v>17311</v>
      </c>
      <c r="C9132" s="20" t="s">
        <v>17312</v>
      </c>
      <c r="H9132" s="20" t="s">
        <v>103</v>
      </c>
    </row>
    <row r="9133" customFormat="false" ht="15.75" hidden="false" customHeight="false" outlineLevel="0" collapsed="false">
      <c r="A9133" s="20" t="s">
        <v>17313</v>
      </c>
      <c r="B9133" s="20" t="s">
        <v>17311</v>
      </c>
      <c r="C9133" s="20" t="s">
        <v>17312</v>
      </c>
      <c r="H9133" s="20" t="s">
        <v>103</v>
      </c>
    </row>
    <row r="9134" customFormat="false" ht="15.75" hidden="false" customHeight="false" outlineLevel="0" collapsed="false">
      <c r="A9134" s="20" t="s">
        <v>17314</v>
      </c>
      <c r="B9134" s="20" t="s">
        <v>17315</v>
      </c>
      <c r="C9134" s="20" t="s">
        <v>17316</v>
      </c>
      <c r="D9134" s="20" t="s">
        <v>17317</v>
      </c>
      <c r="H9134" s="20" t="s">
        <v>49</v>
      </c>
    </row>
    <row r="9135" customFormat="false" ht="15.75" hidden="false" customHeight="false" outlineLevel="0" collapsed="false">
      <c r="A9135" s="20" t="s">
        <v>17318</v>
      </c>
      <c r="B9135" s="20" t="s">
        <v>17315</v>
      </c>
      <c r="C9135" s="20" t="s">
        <v>17316</v>
      </c>
      <c r="D9135" s="20" t="s">
        <v>17317</v>
      </c>
      <c r="H9135" s="20" t="s">
        <v>49</v>
      </c>
    </row>
    <row r="9136" customFormat="false" ht="15.75" hidden="false" customHeight="false" outlineLevel="0" collapsed="false">
      <c r="A9136" s="20" t="s">
        <v>17319</v>
      </c>
      <c r="B9136" s="20" t="s">
        <v>17320</v>
      </c>
      <c r="C9136" s="20" t="s">
        <v>17321</v>
      </c>
      <c r="H9136" s="20" t="s">
        <v>103</v>
      </c>
    </row>
    <row r="9137" customFormat="false" ht="15.75" hidden="false" customHeight="false" outlineLevel="0" collapsed="false">
      <c r="A9137" s="20" t="s">
        <v>17322</v>
      </c>
      <c r="B9137" s="20" t="s">
        <v>17320</v>
      </c>
      <c r="C9137" s="20" t="s">
        <v>17321</v>
      </c>
      <c r="H9137" s="20" t="s">
        <v>103</v>
      </c>
    </row>
    <row r="9138" customFormat="false" ht="15.75" hidden="false" customHeight="false" outlineLevel="0" collapsed="false">
      <c r="A9138" s="20" t="s">
        <v>17323</v>
      </c>
      <c r="B9138" s="20" t="s">
        <v>17324</v>
      </c>
      <c r="C9138" s="20" t="s">
        <v>17325</v>
      </c>
      <c r="D9138" s="20" t="s">
        <v>17326</v>
      </c>
      <c r="E9138" s="20" t="s">
        <v>17327</v>
      </c>
      <c r="H9138" s="20" t="s">
        <v>49</v>
      </c>
    </row>
    <row r="9139" customFormat="false" ht="15.75" hidden="false" customHeight="false" outlineLevel="0" collapsed="false">
      <c r="A9139" s="20" t="s">
        <v>17328</v>
      </c>
      <c r="B9139" s="20" t="s">
        <v>17324</v>
      </c>
      <c r="C9139" s="20" t="s">
        <v>17325</v>
      </c>
      <c r="D9139" s="20" t="s">
        <v>17326</v>
      </c>
      <c r="E9139" s="20" t="s">
        <v>17327</v>
      </c>
      <c r="H9139" s="20" t="s">
        <v>49</v>
      </c>
    </row>
    <row r="9140" customFormat="false" ht="15.75" hidden="false" customHeight="false" outlineLevel="0" collapsed="false">
      <c r="A9140" s="20" t="s">
        <v>17329</v>
      </c>
      <c r="B9140" s="20" t="s">
        <v>17330</v>
      </c>
      <c r="C9140" s="20" t="s">
        <v>17331</v>
      </c>
      <c r="D9140" s="20" t="s">
        <v>17332</v>
      </c>
      <c r="E9140" s="20" t="s">
        <v>17333</v>
      </c>
      <c r="H9140" s="20" t="s">
        <v>49</v>
      </c>
    </row>
    <row r="9141" customFormat="false" ht="15.75" hidden="false" customHeight="false" outlineLevel="0" collapsed="false">
      <c r="A9141" s="20" t="s">
        <v>377</v>
      </c>
      <c r="B9141" s="20" t="s">
        <v>17330</v>
      </c>
      <c r="C9141" s="20" t="s">
        <v>17331</v>
      </c>
      <c r="D9141" s="20" t="s">
        <v>17332</v>
      </c>
      <c r="E9141" s="20" t="s">
        <v>17333</v>
      </c>
      <c r="H9141" s="20" t="s">
        <v>49</v>
      </c>
    </row>
    <row r="9142" customFormat="false" ht="15.75" hidden="false" customHeight="false" outlineLevel="0" collapsed="false">
      <c r="A9142" s="20" t="s">
        <v>17334</v>
      </c>
      <c r="B9142" s="20" t="s">
        <v>17335</v>
      </c>
      <c r="C9142" s="20" t="s">
        <v>17336</v>
      </c>
      <c r="H9142" s="20" t="s">
        <v>49</v>
      </c>
    </row>
    <row r="9143" customFormat="false" ht="15.75" hidden="false" customHeight="false" outlineLevel="0" collapsed="false">
      <c r="A9143" s="20" t="s">
        <v>17337</v>
      </c>
      <c r="B9143" s="20" t="s">
        <v>17335</v>
      </c>
      <c r="C9143" s="20" t="s">
        <v>17336</v>
      </c>
      <c r="H9143" s="20" t="s">
        <v>49</v>
      </c>
    </row>
    <row r="9144" customFormat="false" ht="15.75" hidden="false" customHeight="false" outlineLevel="0" collapsed="false">
      <c r="A9144" s="20" t="s">
        <v>17338</v>
      </c>
      <c r="B9144" s="20" t="s">
        <v>17339</v>
      </c>
      <c r="C9144" s="20" t="s">
        <v>17340</v>
      </c>
      <c r="D9144" s="20" t="s">
        <v>17341</v>
      </c>
      <c r="E9144" s="20" t="s">
        <v>17342</v>
      </c>
      <c r="H9144" s="20" t="s">
        <v>49</v>
      </c>
    </row>
    <row r="9145" customFormat="false" ht="15.75" hidden="false" customHeight="false" outlineLevel="0" collapsed="false">
      <c r="A9145" s="20" t="s">
        <v>17343</v>
      </c>
      <c r="B9145" s="20" t="s">
        <v>17339</v>
      </c>
      <c r="C9145" s="20" t="s">
        <v>17340</v>
      </c>
      <c r="D9145" s="20" t="s">
        <v>17341</v>
      </c>
      <c r="E9145" s="20" t="s">
        <v>17342</v>
      </c>
      <c r="H9145" s="20" t="s">
        <v>49</v>
      </c>
    </row>
    <row r="9146" customFormat="false" ht="15.75" hidden="false" customHeight="false" outlineLevel="0" collapsed="false">
      <c r="A9146" s="20" t="s">
        <v>17344</v>
      </c>
      <c r="B9146" s="20" t="s">
        <v>17345</v>
      </c>
      <c r="C9146" s="20" t="s">
        <v>17346</v>
      </c>
      <c r="D9146" s="20" t="s">
        <v>17347</v>
      </c>
      <c r="E9146" s="20" t="s">
        <v>17348</v>
      </c>
      <c r="H9146" s="20" t="s">
        <v>49</v>
      </c>
    </row>
    <row r="9147" customFormat="false" ht="15.75" hidden="false" customHeight="false" outlineLevel="0" collapsed="false">
      <c r="A9147" s="20" t="s">
        <v>17349</v>
      </c>
      <c r="B9147" s="20" t="s">
        <v>17345</v>
      </c>
      <c r="C9147" s="20" t="s">
        <v>17346</v>
      </c>
      <c r="D9147" s="20" t="s">
        <v>17347</v>
      </c>
      <c r="E9147" s="20" t="s">
        <v>17348</v>
      </c>
      <c r="H9147" s="20" t="s">
        <v>49</v>
      </c>
    </row>
    <row r="9148" customFormat="false" ht="15.75" hidden="false" customHeight="false" outlineLevel="0" collapsed="false">
      <c r="A9148" s="20" t="s">
        <v>17350</v>
      </c>
      <c r="B9148" s="20" t="s">
        <v>17351</v>
      </c>
      <c r="C9148" s="20" t="s">
        <v>17352</v>
      </c>
      <c r="D9148" s="20" t="s">
        <v>17353</v>
      </c>
      <c r="E9148" s="20" t="s">
        <v>17354</v>
      </c>
      <c r="F9148" s="20" t="s">
        <v>17355</v>
      </c>
      <c r="H9148" s="20" t="s">
        <v>49</v>
      </c>
    </row>
    <row r="9149" customFormat="false" ht="15.75" hidden="false" customHeight="false" outlineLevel="0" collapsed="false">
      <c r="A9149" s="20" t="s">
        <v>17356</v>
      </c>
      <c r="B9149" s="20" t="s">
        <v>17351</v>
      </c>
      <c r="C9149" s="20" t="s">
        <v>17352</v>
      </c>
      <c r="D9149" s="20" t="s">
        <v>17353</v>
      </c>
      <c r="E9149" s="20" t="s">
        <v>17354</v>
      </c>
      <c r="F9149" s="20" t="s">
        <v>17355</v>
      </c>
      <c r="H9149" s="20" t="s">
        <v>49</v>
      </c>
    </row>
    <row r="9150" customFormat="false" ht="15.75" hidden="false" customHeight="false" outlineLevel="0" collapsed="false">
      <c r="A9150" s="20" t="s">
        <v>17357</v>
      </c>
      <c r="B9150" s="20" t="s">
        <v>17358</v>
      </c>
      <c r="C9150" s="20" t="s">
        <v>17359</v>
      </c>
      <c r="H9150" s="20" t="s">
        <v>103</v>
      </c>
    </row>
    <row r="9151" customFormat="false" ht="15.75" hidden="false" customHeight="false" outlineLevel="0" collapsed="false">
      <c r="A9151" s="20" t="s">
        <v>17360</v>
      </c>
      <c r="B9151" s="20" t="s">
        <v>17358</v>
      </c>
      <c r="C9151" s="20" t="s">
        <v>17359</v>
      </c>
      <c r="H9151" s="20" t="s">
        <v>103</v>
      </c>
    </row>
    <row r="9152" customFormat="false" ht="15.75" hidden="false" customHeight="false" outlineLevel="0" collapsed="false">
      <c r="A9152" s="20" t="s">
        <v>17361</v>
      </c>
      <c r="B9152" s="20" t="s">
        <v>17362</v>
      </c>
      <c r="C9152" s="20" t="s">
        <v>17363</v>
      </c>
      <c r="D9152" s="20" t="s">
        <v>17364</v>
      </c>
      <c r="H9152" s="20" t="s">
        <v>49</v>
      </c>
    </row>
    <row r="9153" customFormat="false" ht="15.75" hidden="false" customHeight="false" outlineLevel="0" collapsed="false">
      <c r="A9153" s="20" t="s">
        <v>17365</v>
      </c>
      <c r="B9153" s="20" t="s">
        <v>17362</v>
      </c>
      <c r="C9153" s="20" t="s">
        <v>17363</v>
      </c>
      <c r="D9153" s="20" t="s">
        <v>17364</v>
      </c>
      <c r="H9153" s="20" t="s">
        <v>49</v>
      </c>
    </row>
    <row r="9154" customFormat="false" ht="15.75" hidden="false" customHeight="false" outlineLevel="0" collapsed="false">
      <c r="A9154" s="20" t="s">
        <v>17366</v>
      </c>
      <c r="B9154" s="20" t="s">
        <v>17367</v>
      </c>
      <c r="C9154" s="20" t="s">
        <v>17368</v>
      </c>
      <c r="D9154" s="20" t="s">
        <v>17369</v>
      </c>
      <c r="H9154" s="20" t="s">
        <v>49</v>
      </c>
    </row>
    <row r="9155" customFormat="false" ht="15.75" hidden="false" customHeight="false" outlineLevel="0" collapsed="false">
      <c r="A9155" s="20" t="s">
        <v>17370</v>
      </c>
      <c r="B9155" s="20" t="s">
        <v>17367</v>
      </c>
      <c r="C9155" s="20" t="s">
        <v>17368</v>
      </c>
      <c r="D9155" s="20" t="s">
        <v>17369</v>
      </c>
      <c r="H9155" s="20" t="s">
        <v>49</v>
      </c>
    </row>
    <row r="9156" customFormat="false" ht="15.75" hidden="false" customHeight="false" outlineLevel="0" collapsed="false">
      <c r="A9156" s="20" t="s">
        <v>17371</v>
      </c>
      <c r="B9156" s="20" t="s">
        <v>17372</v>
      </c>
      <c r="H9156" s="20" t="s">
        <v>49</v>
      </c>
    </row>
    <row r="9157" customFormat="false" ht="15.75" hidden="false" customHeight="false" outlineLevel="0" collapsed="false">
      <c r="A9157" s="20" t="s">
        <v>17373</v>
      </c>
      <c r="B9157" s="20" t="s">
        <v>17372</v>
      </c>
      <c r="H9157" s="20" t="s">
        <v>49</v>
      </c>
    </row>
    <row r="9158" customFormat="false" ht="15.75" hidden="false" customHeight="false" outlineLevel="0" collapsed="false">
      <c r="A9158" s="20" t="s">
        <v>17374</v>
      </c>
      <c r="B9158" s="20" t="s">
        <v>17375</v>
      </c>
      <c r="C9158" s="20" t="s">
        <v>17376</v>
      </c>
      <c r="D9158" s="20" t="s">
        <v>17377</v>
      </c>
      <c r="E9158" s="20" t="s">
        <v>7059</v>
      </c>
      <c r="H9158" s="20" t="s">
        <v>49</v>
      </c>
    </row>
    <row r="9159" customFormat="false" ht="15.75" hidden="false" customHeight="false" outlineLevel="0" collapsed="false">
      <c r="A9159" s="20" t="s">
        <v>17378</v>
      </c>
      <c r="B9159" s="20" t="s">
        <v>17375</v>
      </c>
      <c r="C9159" s="20" t="s">
        <v>17376</v>
      </c>
      <c r="D9159" s="20" t="s">
        <v>17377</v>
      </c>
      <c r="E9159" s="20" t="s">
        <v>7059</v>
      </c>
      <c r="H9159" s="20" t="s">
        <v>49</v>
      </c>
    </row>
    <row r="9160" customFormat="false" ht="15.75" hidden="false" customHeight="false" outlineLevel="0" collapsed="false">
      <c r="A9160" s="20" t="s">
        <v>17379</v>
      </c>
      <c r="B9160" s="20" t="s">
        <v>17380</v>
      </c>
      <c r="C9160" s="20" t="s">
        <v>17381</v>
      </c>
      <c r="D9160" s="20" t="s">
        <v>17382</v>
      </c>
      <c r="E9160" s="20" t="s">
        <v>17383</v>
      </c>
      <c r="H9160" s="20" t="s">
        <v>49</v>
      </c>
    </row>
    <row r="9161" customFormat="false" ht="15.75" hidden="false" customHeight="false" outlineLevel="0" collapsed="false">
      <c r="A9161" s="20" t="s">
        <v>17384</v>
      </c>
      <c r="B9161" s="20" t="s">
        <v>17380</v>
      </c>
      <c r="C9161" s="20" t="s">
        <v>17381</v>
      </c>
      <c r="D9161" s="20" t="s">
        <v>17382</v>
      </c>
      <c r="E9161" s="20" t="s">
        <v>17383</v>
      </c>
      <c r="H9161" s="20" t="s">
        <v>49</v>
      </c>
    </row>
    <row r="9162" customFormat="false" ht="15.75" hidden="false" customHeight="false" outlineLevel="0" collapsed="false">
      <c r="A9162" s="20" t="s">
        <v>17385</v>
      </c>
      <c r="B9162" s="20" t="s">
        <v>17380</v>
      </c>
      <c r="C9162" s="20" t="s">
        <v>17386</v>
      </c>
      <c r="D9162" s="20" t="s">
        <v>17387</v>
      </c>
      <c r="E9162" s="20" t="s">
        <v>7059</v>
      </c>
      <c r="H9162" s="20" t="s">
        <v>49</v>
      </c>
    </row>
    <row r="9163" customFormat="false" ht="15.75" hidden="false" customHeight="false" outlineLevel="0" collapsed="false">
      <c r="A9163" s="20" t="s">
        <v>17388</v>
      </c>
      <c r="B9163" s="20" t="s">
        <v>17380</v>
      </c>
      <c r="C9163" s="20" t="s">
        <v>17386</v>
      </c>
      <c r="D9163" s="20" t="s">
        <v>17387</v>
      </c>
      <c r="E9163" s="20" t="s">
        <v>7059</v>
      </c>
      <c r="H9163" s="20" t="s">
        <v>49</v>
      </c>
    </row>
    <row r="9164" customFormat="false" ht="15.75" hidden="false" customHeight="false" outlineLevel="0" collapsed="false">
      <c r="A9164" s="20" t="s">
        <v>17389</v>
      </c>
      <c r="B9164" s="20" t="s">
        <v>17390</v>
      </c>
      <c r="C9164" s="20" t="s">
        <v>17391</v>
      </c>
      <c r="D9164" s="20" t="s">
        <v>17392</v>
      </c>
      <c r="E9164" s="20" t="s">
        <v>17393</v>
      </c>
      <c r="H9164" s="20" t="s">
        <v>49</v>
      </c>
    </row>
    <row r="9165" customFormat="false" ht="15.75" hidden="false" customHeight="false" outlineLevel="0" collapsed="false">
      <c r="A9165" s="20" t="s">
        <v>17394</v>
      </c>
      <c r="B9165" s="20" t="s">
        <v>17390</v>
      </c>
      <c r="C9165" s="20" t="s">
        <v>17391</v>
      </c>
      <c r="D9165" s="20" t="s">
        <v>17392</v>
      </c>
      <c r="E9165" s="20" t="s">
        <v>17393</v>
      </c>
      <c r="H9165" s="20" t="s">
        <v>49</v>
      </c>
    </row>
    <row r="9166" customFormat="false" ht="15.75" hidden="false" customHeight="false" outlineLevel="0" collapsed="false">
      <c r="A9166" s="20" t="s">
        <v>17395</v>
      </c>
      <c r="B9166" s="20" t="s">
        <v>17396</v>
      </c>
      <c r="C9166" s="20" t="s">
        <v>17397</v>
      </c>
      <c r="D9166" s="20" t="s">
        <v>17398</v>
      </c>
      <c r="E9166" s="20" t="s">
        <v>17399</v>
      </c>
      <c r="F9166" s="20" t="s">
        <v>17400</v>
      </c>
      <c r="G9166" s="20" t="s">
        <v>17401</v>
      </c>
      <c r="H9166" s="20" t="s">
        <v>29</v>
      </c>
    </row>
    <row r="9167" customFormat="false" ht="15.75" hidden="false" customHeight="false" outlineLevel="0" collapsed="false">
      <c r="A9167" s="20" t="s">
        <v>17402</v>
      </c>
      <c r="B9167" s="20" t="s">
        <v>17396</v>
      </c>
      <c r="C9167" s="20" t="s">
        <v>17397</v>
      </c>
      <c r="D9167" s="20" t="s">
        <v>17398</v>
      </c>
      <c r="E9167" s="20" t="s">
        <v>17399</v>
      </c>
      <c r="F9167" s="20" t="s">
        <v>17400</v>
      </c>
      <c r="G9167" s="20" t="s">
        <v>17401</v>
      </c>
      <c r="H9167" s="20" t="s">
        <v>29</v>
      </c>
    </row>
    <row r="9168" customFormat="false" ht="15.75" hidden="false" customHeight="false" outlineLevel="0" collapsed="false">
      <c r="A9168" s="20" t="s">
        <v>17403</v>
      </c>
      <c r="B9168" s="20" t="s">
        <v>17404</v>
      </c>
      <c r="C9168" s="20" t="s">
        <v>17405</v>
      </c>
      <c r="D9168" s="20" t="s">
        <v>17406</v>
      </c>
      <c r="E9168" s="20" t="s">
        <v>17407</v>
      </c>
      <c r="F9168" s="20" t="s">
        <v>17408</v>
      </c>
      <c r="G9168" s="20" t="s">
        <v>17409</v>
      </c>
      <c r="H9168" s="20" t="s">
        <v>29</v>
      </c>
    </row>
    <row r="9169" customFormat="false" ht="15.75" hidden="false" customHeight="false" outlineLevel="0" collapsed="false">
      <c r="A9169" s="20" t="s">
        <v>17410</v>
      </c>
      <c r="B9169" s="20" t="s">
        <v>17404</v>
      </c>
      <c r="C9169" s="20" t="s">
        <v>17405</v>
      </c>
      <c r="D9169" s="20" t="s">
        <v>17406</v>
      </c>
      <c r="E9169" s="20" t="s">
        <v>17407</v>
      </c>
      <c r="F9169" s="20" t="s">
        <v>17408</v>
      </c>
      <c r="G9169" s="20" t="s">
        <v>17409</v>
      </c>
      <c r="H9169" s="20" t="s">
        <v>29</v>
      </c>
    </row>
    <row r="9170" customFormat="false" ht="15.75" hidden="false" customHeight="false" outlineLevel="0" collapsed="false">
      <c r="A9170" s="20" t="s">
        <v>17411</v>
      </c>
      <c r="B9170" s="20" t="s">
        <v>17412</v>
      </c>
      <c r="C9170" s="20" t="s">
        <v>17413</v>
      </c>
      <c r="D9170" s="20" t="s">
        <v>17414</v>
      </c>
      <c r="E9170" s="20" t="s">
        <v>17415</v>
      </c>
      <c r="F9170" s="20" t="s">
        <v>17416</v>
      </c>
      <c r="G9170" s="20" t="s">
        <v>17417</v>
      </c>
      <c r="H9170" s="20" t="s">
        <v>29</v>
      </c>
    </row>
    <row r="9171" customFormat="false" ht="15.75" hidden="false" customHeight="false" outlineLevel="0" collapsed="false">
      <c r="A9171" s="20" t="s">
        <v>17418</v>
      </c>
      <c r="B9171" s="20" t="s">
        <v>17412</v>
      </c>
      <c r="C9171" s="20" t="s">
        <v>17413</v>
      </c>
      <c r="D9171" s="20" t="s">
        <v>17414</v>
      </c>
      <c r="E9171" s="20" t="s">
        <v>17415</v>
      </c>
      <c r="F9171" s="20" t="s">
        <v>17416</v>
      </c>
      <c r="G9171" s="20" t="s">
        <v>17417</v>
      </c>
      <c r="H9171" s="20" t="s">
        <v>29</v>
      </c>
    </row>
    <row r="9172" customFormat="false" ht="15.75" hidden="false" customHeight="false" outlineLevel="0" collapsed="false">
      <c r="A9172" s="20" t="s">
        <v>17419</v>
      </c>
      <c r="B9172" s="20" t="s">
        <v>17420</v>
      </c>
      <c r="C9172" s="20" t="s">
        <v>17421</v>
      </c>
      <c r="D9172" s="20" t="s">
        <v>17422</v>
      </c>
      <c r="E9172" s="20" t="s">
        <v>17423</v>
      </c>
      <c r="F9172" s="20" t="s">
        <v>17424</v>
      </c>
      <c r="G9172" s="20" t="s">
        <v>17425</v>
      </c>
      <c r="H9172" s="20" t="s">
        <v>29</v>
      </c>
    </row>
    <row r="9173" customFormat="false" ht="15.75" hidden="false" customHeight="false" outlineLevel="0" collapsed="false">
      <c r="A9173" s="20" t="s">
        <v>17426</v>
      </c>
      <c r="B9173" s="20" t="s">
        <v>17420</v>
      </c>
      <c r="C9173" s="20" t="s">
        <v>17421</v>
      </c>
      <c r="D9173" s="20" t="s">
        <v>17422</v>
      </c>
      <c r="E9173" s="20" t="s">
        <v>17423</v>
      </c>
      <c r="F9173" s="20" t="s">
        <v>17424</v>
      </c>
      <c r="G9173" s="20" t="s">
        <v>17425</v>
      </c>
      <c r="H9173" s="20" t="s">
        <v>29</v>
      </c>
    </row>
    <row r="9174" customFormat="false" ht="15.75" hidden="false" customHeight="false" outlineLevel="0" collapsed="false">
      <c r="A9174" s="20" t="s">
        <v>17427</v>
      </c>
      <c r="B9174" s="20" t="s">
        <v>17428</v>
      </c>
      <c r="C9174" s="20" t="s">
        <v>17429</v>
      </c>
      <c r="D9174" s="20" t="s">
        <v>17430</v>
      </c>
      <c r="E9174" s="20" t="s">
        <v>17431</v>
      </c>
      <c r="F9174" s="20" t="s">
        <v>17432</v>
      </c>
      <c r="G9174" s="20" t="s">
        <v>17433</v>
      </c>
      <c r="H9174" s="20" t="s">
        <v>29</v>
      </c>
    </row>
    <row r="9175" customFormat="false" ht="15.75" hidden="false" customHeight="false" outlineLevel="0" collapsed="false">
      <c r="A9175" s="20" t="s">
        <v>17434</v>
      </c>
      <c r="B9175" s="20" t="s">
        <v>17428</v>
      </c>
      <c r="C9175" s="20" t="s">
        <v>17429</v>
      </c>
      <c r="D9175" s="20" t="s">
        <v>17430</v>
      </c>
      <c r="E9175" s="20" t="s">
        <v>17431</v>
      </c>
      <c r="F9175" s="20" t="s">
        <v>17432</v>
      </c>
      <c r="G9175" s="20" t="s">
        <v>17433</v>
      </c>
      <c r="H9175" s="20" t="s">
        <v>29</v>
      </c>
    </row>
    <row r="9176" customFormat="false" ht="15.75" hidden="false" customHeight="false" outlineLevel="0" collapsed="false">
      <c r="A9176" s="20" t="s">
        <v>17435</v>
      </c>
      <c r="B9176" s="20" t="s">
        <v>17436</v>
      </c>
      <c r="C9176" s="20" t="s">
        <v>17437</v>
      </c>
      <c r="D9176" s="20" t="s">
        <v>17438</v>
      </c>
      <c r="E9176" s="20" t="s">
        <v>17439</v>
      </c>
      <c r="F9176" s="20" t="s">
        <v>17440</v>
      </c>
      <c r="G9176" s="20" t="s">
        <v>7627</v>
      </c>
      <c r="H9176" s="20" t="s">
        <v>29</v>
      </c>
    </row>
    <row r="9177" customFormat="false" ht="15.75" hidden="false" customHeight="false" outlineLevel="0" collapsed="false">
      <c r="A9177" s="20" t="s">
        <v>17441</v>
      </c>
      <c r="B9177" s="20" t="s">
        <v>17436</v>
      </c>
      <c r="C9177" s="20" t="s">
        <v>17437</v>
      </c>
      <c r="D9177" s="20" t="s">
        <v>17438</v>
      </c>
      <c r="E9177" s="20" t="s">
        <v>17439</v>
      </c>
      <c r="F9177" s="20" t="s">
        <v>17440</v>
      </c>
      <c r="G9177" s="20" t="s">
        <v>7627</v>
      </c>
      <c r="H9177" s="20" t="s">
        <v>29</v>
      </c>
    </row>
    <row r="9178" customFormat="false" ht="15.75" hidden="false" customHeight="false" outlineLevel="0" collapsed="false">
      <c r="A9178" s="20" t="s">
        <v>17442</v>
      </c>
      <c r="B9178" s="20" t="s">
        <v>17443</v>
      </c>
      <c r="C9178" s="20" t="s">
        <v>17444</v>
      </c>
      <c r="D9178" s="20" t="s">
        <v>17445</v>
      </c>
      <c r="E9178" s="20" t="s">
        <v>17446</v>
      </c>
      <c r="H9178" s="20" t="s">
        <v>29</v>
      </c>
    </row>
    <row r="9179" customFormat="false" ht="15.75" hidden="false" customHeight="false" outlineLevel="0" collapsed="false">
      <c r="A9179" s="20" t="s">
        <v>17447</v>
      </c>
      <c r="B9179" s="20" t="s">
        <v>17443</v>
      </c>
      <c r="C9179" s="20" t="s">
        <v>17444</v>
      </c>
      <c r="D9179" s="20" t="s">
        <v>17445</v>
      </c>
      <c r="E9179" s="20" t="s">
        <v>17446</v>
      </c>
      <c r="H9179" s="20" t="s">
        <v>29</v>
      </c>
    </row>
    <row r="9180" customFormat="false" ht="15.75" hidden="false" customHeight="false" outlineLevel="0" collapsed="false">
      <c r="A9180" s="20" t="s">
        <v>17448</v>
      </c>
      <c r="B9180" s="20" t="s">
        <v>17449</v>
      </c>
      <c r="C9180" s="20" t="s">
        <v>17450</v>
      </c>
      <c r="D9180" s="20" t="s">
        <v>17451</v>
      </c>
      <c r="E9180" s="20" t="s">
        <v>17452</v>
      </c>
      <c r="F9180" s="20" t="s">
        <v>17453</v>
      </c>
      <c r="G9180" s="20" t="s">
        <v>17454</v>
      </c>
      <c r="H9180" s="20" t="s">
        <v>29</v>
      </c>
    </row>
    <row r="9181" customFormat="false" ht="15.75" hidden="false" customHeight="false" outlineLevel="0" collapsed="false">
      <c r="A9181" s="20" t="s">
        <v>17455</v>
      </c>
      <c r="B9181" s="20" t="s">
        <v>17449</v>
      </c>
      <c r="C9181" s="20" t="s">
        <v>17450</v>
      </c>
      <c r="D9181" s="20" t="s">
        <v>17451</v>
      </c>
      <c r="E9181" s="20" t="s">
        <v>17452</v>
      </c>
      <c r="F9181" s="20" t="s">
        <v>17453</v>
      </c>
      <c r="G9181" s="20" t="s">
        <v>17454</v>
      </c>
      <c r="H9181" s="20" t="s">
        <v>29</v>
      </c>
    </row>
    <row r="9182" customFormat="false" ht="15.75" hidden="false" customHeight="false" outlineLevel="0" collapsed="false">
      <c r="A9182" s="20" t="s">
        <v>17456</v>
      </c>
      <c r="B9182" s="20" t="s">
        <v>17457</v>
      </c>
      <c r="C9182" s="20" t="s">
        <v>17458</v>
      </c>
      <c r="D9182" s="20" t="s">
        <v>17459</v>
      </c>
      <c r="E9182" s="20" t="s">
        <v>17460</v>
      </c>
      <c r="F9182" s="20" t="s">
        <v>17461</v>
      </c>
      <c r="G9182" s="20" t="s">
        <v>17462</v>
      </c>
      <c r="H9182" s="20" t="s">
        <v>29</v>
      </c>
    </row>
    <row r="9183" customFormat="false" ht="15.75" hidden="false" customHeight="false" outlineLevel="0" collapsed="false">
      <c r="A9183" s="20" t="s">
        <v>17463</v>
      </c>
      <c r="B9183" s="20" t="s">
        <v>17457</v>
      </c>
      <c r="C9183" s="20" t="s">
        <v>17458</v>
      </c>
      <c r="D9183" s="20" t="s">
        <v>17459</v>
      </c>
      <c r="E9183" s="20" t="s">
        <v>17460</v>
      </c>
      <c r="F9183" s="20" t="s">
        <v>17461</v>
      </c>
      <c r="G9183" s="20" t="s">
        <v>17462</v>
      </c>
      <c r="H9183" s="20" t="s">
        <v>29</v>
      </c>
    </row>
    <row r="9184" customFormat="false" ht="15.75" hidden="false" customHeight="false" outlineLevel="0" collapsed="false">
      <c r="A9184" s="20" t="s">
        <v>17464</v>
      </c>
      <c r="B9184" s="20" t="s">
        <v>17465</v>
      </c>
      <c r="C9184" s="20" t="s">
        <v>17466</v>
      </c>
      <c r="D9184" s="20" t="s">
        <v>17467</v>
      </c>
      <c r="E9184" s="20" t="s">
        <v>17468</v>
      </c>
      <c r="F9184" s="20" t="s">
        <v>17469</v>
      </c>
      <c r="G9184" s="20" t="s">
        <v>17470</v>
      </c>
      <c r="H9184" s="20" t="s">
        <v>29</v>
      </c>
    </row>
    <row r="9185" customFormat="false" ht="15.75" hidden="false" customHeight="false" outlineLevel="0" collapsed="false">
      <c r="A9185" s="20" t="s">
        <v>17471</v>
      </c>
      <c r="B9185" s="20" t="s">
        <v>17465</v>
      </c>
      <c r="C9185" s="20" t="s">
        <v>17466</v>
      </c>
      <c r="D9185" s="20" t="s">
        <v>17467</v>
      </c>
      <c r="E9185" s="20" t="s">
        <v>17468</v>
      </c>
      <c r="F9185" s="20" t="s">
        <v>17469</v>
      </c>
      <c r="G9185" s="20" t="s">
        <v>17470</v>
      </c>
      <c r="H9185" s="20" t="s">
        <v>29</v>
      </c>
    </row>
    <row r="9186" customFormat="false" ht="15.75" hidden="false" customHeight="false" outlineLevel="0" collapsed="false">
      <c r="A9186" s="20" t="s">
        <v>17472</v>
      </c>
      <c r="B9186" s="20" t="s">
        <v>17465</v>
      </c>
      <c r="C9186" s="20" t="s">
        <v>17473</v>
      </c>
      <c r="D9186" s="20" t="s">
        <v>17474</v>
      </c>
      <c r="E9186" s="20" t="s">
        <v>17475</v>
      </c>
      <c r="F9186" s="20" t="s">
        <v>17476</v>
      </c>
      <c r="G9186" s="20" t="s">
        <v>17477</v>
      </c>
      <c r="H9186" s="20" t="s">
        <v>29</v>
      </c>
    </row>
    <row r="9187" customFormat="false" ht="15.75" hidden="false" customHeight="false" outlineLevel="0" collapsed="false">
      <c r="A9187" s="20" t="s">
        <v>17478</v>
      </c>
      <c r="B9187" s="20" t="s">
        <v>17465</v>
      </c>
      <c r="C9187" s="20" t="s">
        <v>17473</v>
      </c>
      <c r="D9187" s="20" t="s">
        <v>17474</v>
      </c>
      <c r="E9187" s="20" t="s">
        <v>17475</v>
      </c>
      <c r="F9187" s="20" t="s">
        <v>17476</v>
      </c>
      <c r="G9187" s="20" t="s">
        <v>17477</v>
      </c>
      <c r="H9187" s="20" t="s">
        <v>29</v>
      </c>
    </row>
    <row r="9188" customFormat="false" ht="15.75" hidden="false" customHeight="false" outlineLevel="0" collapsed="false">
      <c r="A9188" s="20" t="s">
        <v>17479</v>
      </c>
      <c r="B9188" s="20" t="s">
        <v>17465</v>
      </c>
      <c r="C9188" s="20" t="s">
        <v>17480</v>
      </c>
      <c r="D9188" s="20" t="s">
        <v>17481</v>
      </c>
      <c r="E9188" s="20" t="s">
        <v>17482</v>
      </c>
      <c r="F9188" s="20" t="s">
        <v>17483</v>
      </c>
      <c r="G9188" s="20" t="s">
        <v>17484</v>
      </c>
      <c r="H9188" s="20" t="s">
        <v>29</v>
      </c>
    </row>
    <row r="9189" customFormat="false" ht="15.75" hidden="false" customHeight="false" outlineLevel="0" collapsed="false">
      <c r="A9189" s="20" t="s">
        <v>17485</v>
      </c>
      <c r="B9189" s="20" t="s">
        <v>17465</v>
      </c>
      <c r="C9189" s="20" t="s">
        <v>17480</v>
      </c>
      <c r="D9189" s="20" t="s">
        <v>17481</v>
      </c>
      <c r="E9189" s="20" t="s">
        <v>17482</v>
      </c>
      <c r="F9189" s="20" t="s">
        <v>17483</v>
      </c>
      <c r="G9189" s="20" t="s">
        <v>17484</v>
      </c>
      <c r="H9189" s="20" t="s">
        <v>29</v>
      </c>
    </row>
    <row r="9190" customFormat="false" ht="15.75" hidden="false" customHeight="false" outlineLevel="0" collapsed="false">
      <c r="A9190" s="20" t="s">
        <v>17486</v>
      </c>
      <c r="B9190" s="20" t="s">
        <v>17487</v>
      </c>
      <c r="C9190" s="20" t="s">
        <v>17488</v>
      </c>
      <c r="D9190" s="20" t="s">
        <v>17489</v>
      </c>
      <c r="E9190" s="20" t="s">
        <v>17490</v>
      </c>
      <c r="F9190" s="20" t="s">
        <v>17491</v>
      </c>
      <c r="G9190" s="20" t="s">
        <v>17492</v>
      </c>
      <c r="H9190" s="20" t="s">
        <v>29</v>
      </c>
    </row>
    <row r="9191" customFormat="false" ht="15.75" hidden="false" customHeight="false" outlineLevel="0" collapsed="false">
      <c r="A9191" s="20" t="s">
        <v>17493</v>
      </c>
      <c r="B9191" s="20" t="s">
        <v>17487</v>
      </c>
      <c r="C9191" s="20" t="s">
        <v>17488</v>
      </c>
      <c r="D9191" s="20" t="s">
        <v>17489</v>
      </c>
      <c r="E9191" s="20" t="s">
        <v>17490</v>
      </c>
      <c r="F9191" s="20" t="s">
        <v>17491</v>
      </c>
      <c r="G9191" s="20" t="s">
        <v>17492</v>
      </c>
      <c r="H9191" s="20" t="s">
        <v>29</v>
      </c>
    </row>
    <row r="9192" customFormat="false" ht="15.75" hidden="false" customHeight="false" outlineLevel="0" collapsed="false">
      <c r="A9192" s="20" t="s">
        <v>17494</v>
      </c>
      <c r="B9192" s="20" t="s">
        <v>17495</v>
      </c>
      <c r="C9192" s="20" t="s">
        <v>17496</v>
      </c>
      <c r="D9192" s="20" t="s">
        <v>17497</v>
      </c>
      <c r="E9192" s="20" t="s">
        <v>17498</v>
      </c>
      <c r="F9192" s="20" t="s">
        <v>17499</v>
      </c>
      <c r="G9192" s="20" t="s">
        <v>17500</v>
      </c>
      <c r="H9192" s="20" t="s">
        <v>29</v>
      </c>
    </row>
    <row r="9193" customFormat="false" ht="15.75" hidden="false" customHeight="false" outlineLevel="0" collapsed="false">
      <c r="A9193" s="20" t="s">
        <v>17501</v>
      </c>
      <c r="B9193" s="20" t="s">
        <v>17495</v>
      </c>
      <c r="C9193" s="20" t="s">
        <v>17496</v>
      </c>
      <c r="D9193" s="20" t="s">
        <v>17497</v>
      </c>
      <c r="E9193" s="20" t="s">
        <v>17498</v>
      </c>
      <c r="F9193" s="20" t="s">
        <v>17499</v>
      </c>
      <c r="G9193" s="20" t="s">
        <v>17500</v>
      </c>
      <c r="H9193" s="20" t="s">
        <v>29</v>
      </c>
    </row>
    <row r="9194" customFormat="false" ht="15.75" hidden="false" customHeight="false" outlineLevel="0" collapsed="false">
      <c r="A9194" s="20" t="s">
        <v>17502</v>
      </c>
      <c r="B9194" s="20" t="s">
        <v>17503</v>
      </c>
      <c r="C9194" s="20" t="s">
        <v>17504</v>
      </c>
      <c r="D9194" s="20" t="s">
        <v>17505</v>
      </c>
      <c r="E9194" s="20" t="s">
        <v>17506</v>
      </c>
      <c r="F9194" s="20" t="s">
        <v>17507</v>
      </c>
      <c r="G9194" s="20" t="s">
        <v>17508</v>
      </c>
      <c r="H9194" s="20" t="s">
        <v>29</v>
      </c>
    </row>
    <row r="9195" customFormat="false" ht="15.75" hidden="false" customHeight="false" outlineLevel="0" collapsed="false">
      <c r="A9195" s="20" t="s">
        <v>17509</v>
      </c>
      <c r="B9195" s="20" t="s">
        <v>17503</v>
      </c>
      <c r="C9195" s="20" t="s">
        <v>17504</v>
      </c>
      <c r="D9195" s="20" t="s">
        <v>17505</v>
      </c>
      <c r="E9195" s="20" t="s">
        <v>17506</v>
      </c>
      <c r="F9195" s="20" t="s">
        <v>17507</v>
      </c>
      <c r="G9195" s="20" t="s">
        <v>17508</v>
      </c>
      <c r="H9195" s="20" t="s">
        <v>29</v>
      </c>
    </row>
    <row r="9196" customFormat="false" ht="15.75" hidden="false" customHeight="false" outlineLevel="0" collapsed="false">
      <c r="A9196" s="20" t="s">
        <v>17510</v>
      </c>
      <c r="B9196" s="20" t="s">
        <v>17511</v>
      </c>
      <c r="C9196" s="20" t="s">
        <v>17512</v>
      </c>
      <c r="D9196" s="20" t="s">
        <v>17513</v>
      </c>
      <c r="E9196" s="20" t="s">
        <v>17514</v>
      </c>
      <c r="F9196" s="20" t="s">
        <v>17515</v>
      </c>
      <c r="G9196" s="20" t="s">
        <v>17516</v>
      </c>
      <c r="H9196" s="20" t="s">
        <v>29</v>
      </c>
    </row>
    <row r="9197" customFormat="false" ht="15.75" hidden="false" customHeight="false" outlineLevel="0" collapsed="false">
      <c r="A9197" s="20" t="s">
        <v>17517</v>
      </c>
      <c r="B9197" s="20" t="s">
        <v>17511</v>
      </c>
      <c r="C9197" s="20" t="s">
        <v>17512</v>
      </c>
      <c r="D9197" s="20" t="s">
        <v>17513</v>
      </c>
      <c r="E9197" s="20" t="s">
        <v>17514</v>
      </c>
      <c r="F9197" s="20" t="s">
        <v>17515</v>
      </c>
      <c r="G9197" s="20" t="s">
        <v>17516</v>
      </c>
      <c r="H9197" s="20" t="s">
        <v>29</v>
      </c>
    </row>
    <row r="9198" customFormat="false" ht="15.75" hidden="false" customHeight="false" outlineLevel="0" collapsed="false">
      <c r="A9198" s="20" t="s">
        <v>17518</v>
      </c>
      <c r="B9198" s="20" t="s">
        <v>17519</v>
      </c>
      <c r="C9198" s="20" t="s">
        <v>17512</v>
      </c>
      <c r="D9198" s="20" t="s">
        <v>17520</v>
      </c>
      <c r="E9198" s="20" t="s">
        <v>17521</v>
      </c>
      <c r="F9198" s="20" t="s">
        <v>17522</v>
      </c>
      <c r="G9198" s="20" t="s">
        <v>17523</v>
      </c>
      <c r="H9198" s="20" t="s">
        <v>29</v>
      </c>
    </row>
    <row r="9199" customFormat="false" ht="15.75" hidden="false" customHeight="false" outlineLevel="0" collapsed="false">
      <c r="A9199" s="20" t="s">
        <v>17524</v>
      </c>
      <c r="B9199" s="20" t="s">
        <v>17519</v>
      </c>
      <c r="C9199" s="20" t="s">
        <v>17512</v>
      </c>
      <c r="D9199" s="20" t="s">
        <v>17520</v>
      </c>
      <c r="E9199" s="20" t="s">
        <v>17521</v>
      </c>
      <c r="F9199" s="20" t="s">
        <v>17522</v>
      </c>
      <c r="G9199" s="20" t="s">
        <v>17523</v>
      </c>
      <c r="H9199" s="20" t="s">
        <v>29</v>
      </c>
    </row>
    <row r="9200" customFormat="false" ht="15.75" hidden="false" customHeight="false" outlineLevel="0" collapsed="false">
      <c r="A9200" s="20" t="s">
        <v>17525</v>
      </c>
      <c r="B9200" s="20" t="s">
        <v>17526</v>
      </c>
      <c r="C9200" s="20" t="s">
        <v>17527</v>
      </c>
      <c r="D9200" s="20" t="s">
        <v>17528</v>
      </c>
      <c r="E9200" s="20" t="s">
        <v>17529</v>
      </c>
      <c r="F9200" s="20" t="s">
        <v>17530</v>
      </c>
      <c r="H9200" s="20" t="s">
        <v>29</v>
      </c>
    </row>
    <row r="9201" customFormat="false" ht="15.75" hidden="false" customHeight="false" outlineLevel="0" collapsed="false">
      <c r="A9201" s="20" t="s">
        <v>17531</v>
      </c>
      <c r="B9201" s="20" t="s">
        <v>17526</v>
      </c>
      <c r="C9201" s="20" t="s">
        <v>17527</v>
      </c>
      <c r="D9201" s="20" t="s">
        <v>17528</v>
      </c>
      <c r="E9201" s="20" t="s">
        <v>17529</v>
      </c>
      <c r="F9201" s="20" t="s">
        <v>17530</v>
      </c>
      <c r="H9201" s="20" t="s">
        <v>29</v>
      </c>
    </row>
    <row r="9202" customFormat="false" ht="15.75" hidden="false" customHeight="false" outlineLevel="0" collapsed="false">
      <c r="A9202" s="20" t="s">
        <v>17532</v>
      </c>
      <c r="B9202" s="20" t="s">
        <v>17533</v>
      </c>
      <c r="C9202" s="20" t="s">
        <v>17534</v>
      </c>
      <c r="D9202" s="20" t="s">
        <v>17535</v>
      </c>
      <c r="E9202" s="20" t="s">
        <v>17536</v>
      </c>
      <c r="F9202" s="20" t="s">
        <v>17537</v>
      </c>
      <c r="G9202" s="20" t="s">
        <v>17538</v>
      </c>
      <c r="H9202" s="20" t="s">
        <v>29</v>
      </c>
    </row>
    <row r="9203" customFormat="false" ht="15.75" hidden="false" customHeight="false" outlineLevel="0" collapsed="false">
      <c r="A9203" s="20" t="s">
        <v>17539</v>
      </c>
      <c r="B9203" s="20" t="s">
        <v>17533</v>
      </c>
      <c r="C9203" s="20" t="s">
        <v>17534</v>
      </c>
      <c r="D9203" s="20" t="s">
        <v>17535</v>
      </c>
      <c r="E9203" s="20" t="s">
        <v>17536</v>
      </c>
      <c r="F9203" s="20" t="s">
        <v>17537</v>
      </c>
      <c r="G9203" s="20" t="s">
        <v>17538</v>
      </c>
      <c r="H9203" s="20" t="s">
        <v>29</v>
      </c>
    </row>
    <row r="9204" customFormat="false" ht="15.75" hidden="false" customHeight="false" outlineLevel="0" collapsed="false">
      <c r="A9204" s="20" t="s">
        <v>17540</v>
      </c>
      <c r="B9204" s="20" t="s">
        <v>17533</v>
      </c>
      <c r="C9204" s="20" t="s">
        <v>17541</v>
      </c>
      <c r="D9204" s="20" t="s">
        <v>17542</v>
      </c>
      <c r="E9204" s="20" t="s">
        <v>17543</v>
      </c>
      <c r="F9204" s="20" t="s">
        <v>17544</v>
      </c>
      <c r="G9204" s="20" t="s">
        <v>17545</v>
      </c>
      <c r="H9204" s="20" t="s">
        <v>29</v>
      </c>
    </row>
    <row r="9205" customFormat="false" ht="15.75" hidden="false" customHeight="false" outlineLevel="0" collapsed="false">
      <c r="A9205" s="20" t="s">
        <v>17546</v>
      </c>
      <c r="B9205" s="20" t="s">
        <v>17533</v>
      </c>
      <c r="C9205" s="20" t="s">
        <v>17541</v>
      </c>
      <c r="D9205" s="20" t="s">
        <v>17542</v>
      </c>
      <c r="E9205" s="20" t="s">
        <v>17543</v>
      </c>
      <c r="F9205" s="20" t="s">
        <v>17544</v>
      </c>
      <c r="G9205" s="20" t="s">
        <v>17545</v>
      </c>
      <c r="H9205" s="20" t="s">
        <v>29</v>
      </c>
    </row>
    <row r="9206" customFormat="false" ht="15.75" hidden="false" customHeight="false" outlineLevel="0" collapsed="false">
      <c r="A9206" s="20" t="s">
        <v>17547</v>
      </c>
      <c r="B9206" s="20" t="s">
        <v>17533</v>
      </c>
      <c r="C9206" s="20" t="s">
        <v>17534</v>
      </c>
      <c r="D9206" s="20" t="s">
        <v>17548</v>
      </c>
      <c r="E9206" s="20" t="s">
        <v>17536</v>
      </c>
      <c r="F9206" s="20" t="s">
        <v>17537</v>
      </c>
      <c r="G9206" s="20" t="s">
        <v>17538</v>
      </c>
      <c r="H9206" s="20" t="s">
        <v>29</v>
      </c>
    </row>
    <row r="9207" customFormat="false" ht="15.75" hidden="false" customHeight="false" outlineLevel="0" collapsed="false">
      <c r="A9207" s="20" t="s">
        <v>17549</v>
      </c>
      <c r="B9207" s="20" t="s">
        <v>17533</v>
      </c>
      <c r="C9207" s="20" t="s">
        <v>17534</v>
      </c>
      <c r="D9207" s="20" t="s">
        <v>17548</v>
      </c>
      <c r="E9207" s="20" t="s">
        <v>17536</v>
      </c>
      <c r="F9207" s="20" t="s">
        <v>17537</v>
      </c>
      <c r="G9207" s="20" t="s">
        <v>17538</v>
      </c>
      <c r="H9207" s="20" t="s">
        <v>29</v>
      </c>
    </row>
    <row r="9208" customFormat="false" ht="15.75" hidden="false" customHeight="false" outlineLevel="0" collapsed="false">
      <c r="A9208" s="20" t="s">
        <v>17550</v>
      </c>
      <c r="B9208" s="20" t="s">
        <v>17551</v>
      </c>
      <c r="C9208" s="20" t="s">
        <v>17552</v>
      </c>
      <c r="D9208" s="20" t="s">
        <v>17553</v>
      </c>
      <c r="E9208" s="20" t="s">
        <v>17554</v>
      </c>
      <c r="F9208" s="20" t="s">
        <v>17537</v>
      </c>
      <c r="G9208" s="20" t="s">
        <v>17538</v>
      </c>
      <c r="H9208" s="20" t="s">
        <v>29</v>
      </c>
    </row>
    <row r="9209" customFormat="false" ht="15.75" hidden="false" customHeight="false" outlineLevel="0" collapsed="false">
      <c r="A9209" s="20" t="s">
        <v>17555</v>
      </c>
      <c r="B9209" s="20" t="s">
        <v>17551</v>
      </c>
      <c r="C9209" s="20" t="s">
        <v>17552</v>
      </c>
      <c r="D9209" s="20" t="s">
        <v>17553</v>
      </c>
      <c r="E9209" s="20" t="s">
        <v>17554</v>
      </c>
      <c r="F9209" s="20" t="s">
        <v>17537</v>
      </c>
      <c r="G9209" s="20" t="s">
        <v>17538</v>
      </c>
      <c r="H9209" s="20" t="s">
        <v>29</v>
      </c>
    </row>
    <row r="9210" customFormat="false" ht="15.75" hidden="false" customHeight="false" outlineLevel="0" collapsed="false">
      <c r="A9210" s="20" t="s">
        <v>17556</v>
      </c>
      <c r="B9210" s="20" t="s">
        <v>17551</v>
      </c>
      <c r="C9210" s="20" t="s">
        <v>17557</v>
      </c>
      <c r="D9210" s="20" t="s">
        <v>17558</v>
      </c>
      <c r="E9210" s="20" t="s">
        <v>17559</v>
      </c>
      <c r="F9210" s="20" t="s">
        <v>17560</v>
      </c>
      <c r="G9210" s="20" t="s">
        <v>17561</v>
      </c>
      <c r="H9210" s="20" t="s">
        <v>29</v>
      </c>
    </row>
    <row r="9211" customFormat="false" ht="15.75" hidden="false" customHeight="false" outlineLevel="0" collapsed="false">
      <c r="A9211" s="20" t="s">
        <v>17562</v>
      </c>
      <c r="B9211" s="20" t="s">
        <v>17551</v>
      </c>
      <c r="C9211" s="20" t="s">
        <v>17557</v>
      </c>
      <c r="D9211" s="20" t="s">
        <v>17558</v>
      </c>
      <c r="E9211" s="20" t="s">
        <v>17559</v>
      </c>
      <c r="F9211" s="20" t="s">
        <v>17560</v>
      </c>
      <c r="G9211" s="20" t="s">
        <v>17561</v>
      </c>
      <c r="H9211" s="20" t="s">
        <v>29</v>
      </c>
    </row>
    <row r="9212" customFormat="false" ht="15.75" hidden="false" customHeight="false" outlineLevel="0" collapsed="false">
      <c r="A9212" s="20" t="s">
        <v>17563</v>
      </c>
      <c r="B9212" s="20" t="s">
        <v>17551</v>
      </c>
      <c r="C9212" s="20" t="s">
        <v>17552</v>
      </c>
      <c r="D9212" s="20" t="s">
        <v>17564</v>
      </c>
      <c r="E9212" s="20" t="s">
        <v>17554</v>
      </c>
      <c r="F9212" s="20" t="s">
        <v>17537</v>
      </c>
      <c r="G9212" s="20" t="s">
        <v>17538</v>
      </c>
      <c r="H9212" s="20" t="s">
        <v>29</v>
      </c>
    </row>
    <row r="9213" customFormat="false" ht="15.75" hidden="false" customHeight="false" outlineLevel="0" collapsed="false">
      <c r="A9213" s="20" t="s">
        <v>17565</v>
      </c>
      <c r="B9213" s="20" t="s">
        <v>17551</v>
      </c>
      <c r="C9213" s="20" t="s">
        <v>17552</v>
      </c>
      <c r="D9213" s="20" t="s">
        <v>17564</v>
      </c>
      <c r="E9213" s="20" t="s">
        <v>17554</v>
      </c>
      <c r="F9213" s="20" t="s">
        <v>17537</v>
      </c>
      <c r="G9213" s="20" t="s">
        <v>17538</v>
      </c>
      <c r="H9213" s="20" t="s">
        <v>29</v>
      </c>
    </row>
    <row r="9214" customFormat="false" ht="15.75" hidden="false" customHeight="false" outlineLevel="0" collapsed="false">
      <c r="A9214" s="20" t="s">
        <v>17566</v>
      </c>
      <c r="B9214" s="20" t="s">
        <v>17567</v>
      </c>
      <c r="C9214" s="20" t="s">
        <v>17568</v>
      </c>
      <c r="D9214" s="20" t="s">
        <v>17569</v>
      </c>
      <c r="E9214" s="20" t="s">
        <v>17570</v>
      </c>
      <c r="F9214" s="20" t="s">
        <v>17571</v>
      </c>
      <c r="G9214" s="20" t="s">
        <v>17572</v>
      </c>
      <c r="H9214" s="20" t="s">
        <v>29</v>
      </c>
    </row>
    <row r="9215" customFormat="false" ht="15.75" hidden="false" customHeight="false" outlineLevel="0" collapsed="false">
      <c r="A9215" s="20" t="s">
        <v>17573</v>
      </c>
      <c r="B9215" s="20" t="s">
        <v>17567</v>
      </c>
      <c r="C9215" s="20" t="s">
        <v>17568</v>
      </c>
      <c r="D9215" s="20" t="s">
        <v>17569</v>
      </c>
      <c r="E9215" s="20" t="s">
        <v>17570</v>
      </c>
      <c r="F9215" s="20" t="s">
        <v>17571</v>
      </c>
      <c r="G9215" s="20" t="s">
        <v>17572</v>
      </c>
      <c r="H9215" s="20" t="s">
        <v>29</v>
      </c>
    </row>
    <row r="9216" customFormat="false" ht="15.75" hidden="false" customHeight="false" outlineLevel="0" collapsed="false">
      <c r="A9216" s="20" t="s">
        <v>17574</v>
      </c>
      <c r="B9216" s="20" t="s">
        <v>17575</v>
      </c>
      <c r="C9216" s="20" t="s">
        <v>17576</v>
      </c>
      <c r="D9216" s="20" t="s">
        <v>17577</v>
      </c>
      <c r="E9216" s="20" t="s">
        <v>17578</v>
      </c>
      <c r="F9216" s="20" t="s">
        <v>17579</v>
      </c>
      <c r="G9216" s="20" t="s">
        <v>17580</v>
      </c>
      <c r="H9216" s="20" t="s">
        <v>29</v>
      </c>
    </row>
    <row r="9217" customFormat="false" ht="15.75" hidden="false" customHeight="false" outlineLevel="0" collapsed="false">
      <c r="A9217" s="20" t="s">
        <v>17581</v>
      </c>
      <c r="B9217" s="20" t="s">
        <v>17575</v>
      </c>
      <c r="C9217" s="20" t="s">
        <v>17576</v>
      </c>
      <c r="D9217" s="20" t="s">
        <v>17577</v>
      </c>
      <c r="E9217" s="20" t="s">
        <v>17578</v>
      </c>
      <c r="F9217" s="20" t="s">
        <v>17579</v>
      </c>
      <c r="G9217" s="20" t="s">
        <v>17580</v>
      </c>
      <c r="H9217" s="20" t="s">
        <v>29</v>
      </c>
    </row>
    <row r="9218" customFormat="false" ht="15.75" hidden="false" customHeight="false" outlineLevel="0" collapsed="false">
      <c r="A9218" s="20" t="s">
        <v>17582</v>
      </c>
      <c r="B9218" s="20" t="s">
        <v>17583</v>
      </c>
      <c r="C9218" s="20" t="s">
        <v>17584</v>
      </c>
      <c r="D9218" s="20" t="s">
        <v>17585</v>
      </c>
      <c r="E9218" s="20" t="s">
        <v>17586</v>
      </c>
      <c r="F9218" s="20" t="s">
        <v>17587</v>
      </c>
      <c r="G9218" s="20" t="s">
        <v>17588</v>
      </c>
      <c r="H9218" s="20" t="s">
        <v>29</v>
      </c>
    </row>
    <row r="9219" customFormat="false" ht="15.75" hidden="false" customHeight="false" outlineLevel="0" collapsed="false">
      <c r="A9219" s="20" t="s">
        <v>17589</v>
      </c>
      <c r="B9219" s="20" t="s">
        <v>17583</v>
      </c>
      <c r="C9219" s="20" t="s">
        <v>17584</v>
      </c>
      <c r="D9219" s="20" t="s">
        <v>17585</v>
      </c>
      <c r="E9219" s="20" t="s">
        <v>17586</v>
      </c>
      <c r="F9219" s="20" t="s">
        <v>17587</v>
      </c>
      <c r="G9219" s="20" t="s">
        <v>17588</v>
      </c>
      <c r="H9219" s="20" t="s">
        <v>29</v>
      </c>
    </row>
    <row r="9220" customFormat="false" ht="15.75" hidden="false" customHeight="false" outlineLevel="0" collapsed="false">
      <c r="A9220" s="20" t="s">
        <v>17590</v>
      </c>
      <c r="B9220" s="20" t="s">
        <v>17591</v>
      </c>
      <c r="C9220" s="20" t="s">
        <v>17592</v>
      </c>
      <c r="D9220" s="20" t="s">
        <v>17593</v>
      </c>
      <c r="E9220" s="20" t="s">
        <v>17594</v>
      </c>
      <c r="F9220" s="20" t="s">
        <v>17595</v>
      </c>
      <c r="G9220" s="20" t="s">
        <v>17596</v>
      </c>
      <c r="H9220" s="20" t="s">
        <v>29</v>
      </c>
    </row>
    <row r="9221" customFormat="false" ht="15.75" hidden="false" customHeight="false" outlineLevel="0" collapsed="false">
      <c r="A9221" s="20" t="s">
        <v>17597</v>
      </c>
      <c r="B9221" s="20" t="s">
        <v>17591</v>
      </c>
      <c r="C9221" s="20" t="s">
        <v>17592</v>
      </c>
      <c r="D9221" s="20" t="s">
        <v>17593</v>
      </c>
      <c r="E9221" s="20" t="s">
        <v>17594</v>
      </c>
      <c r="F9221" s="20" t="s">
        <v>17595</v>
      </c>
      <c r="G9221" s="20" t="s">
        <v>17596</v>
      </c>
      <c r="H9221" s="20" t="s">
        <v>29</v>
      </c>
    </row>
    <row r="9222" customFormat="false" ht="15.75" hidden="false" customHeight="false" outlineLevel="0" collapsed="false">
      <c r="A9222" s="20" t="s">
        <v>17598</v>
      </c>
      <c r="B9222" s="20" t="s">
        <v>17599</v>
      </c>
      <c r="C9222" s="20" t="s">
        <v>17600</v>
      </c>
      <c r="D9222" s="20" t="s">
        <v>17601</v>
      </c>
      <c r="E9222" s="20" t="s">
        <v>17602</v>
      </c>
      <c r="F9222" s="20" t="s">
        <v>17603</v>
      </c>
      <c r="G9222" s="20" t="s">
        <v>17604</v>
      </c>
      <c r="H9222" s="20" t="s">
        <v>29</v>
      </c>
    </row>
    <row r="9223" customFormat="false" ht="15.75" hidden="false" customHeight="false" outlineLevel="0" collapsed="false">
      <c r="A9223" s="20" t="s">
        <v>17605</v>
      </c>
      <c r="B9223" s="20" t="s">
        <v>17599</v>
      </c>
      <c r="C9223" s="20" t="s">
        <v>17600</v>
      </c>
      <c r="D9223" s="20" t="s">
        <v>17601</v>
      </c>
      <c r="E9223" s="20" t="s">
        <v>17602</v>
      </c>
      <c r="F9223" s="20" t="s">
        <v>17603</v>
      </c>
      <c r="G9223" s="20" t="s">
        <v>17604</v>
      </c>
      <c r="H9223" s="20" t="s">
        <v>29</v>
      </c>
    </row>
    <row r="9224" customFormat="false" ht="15.75" hidden="false" customHeight="false" outlineLevel="0" collapsed="false">
      <c r="A9224" s="20" t="s">
        <v>17606</v>
      </c>
      <c r="B9224" s="20" t="s">
        <v>17607</v>
      </c>
      <c r="C9224" s="20" t="s">
        <v>17608</v>
      </c>
      <c r="D9224" s="20" t="s">
        <v>17609</v>
      </c>
      <c r="H9224" s="20" t="s">
        <v>103</v>
      </c>
    </row>
    <row r="9225" customFormat="false" ht="15.75" hidden="false" customHeight="false" outlineLevel="0" collapsed="false">
      <c r="A9225" s="20" t="s">
        <v>17610</v>
      </c>
      <c r="B9225" s="20" t="s">
        <v>17607</v>
      </c>
      <c r="C9225" s="20" t="s">
        <v>17608</v>
      </c>
      <c r="D9225" s="20" t="s">
        <v>17609</v>
      </c>
      <c r="H9225" s="20" t="s">
        <v>103</v>
      </c>
    </row>
    <row r="9226" customFormat="false" ht="15.75" hidden="false" customHeight="false" outlineLevel="0" collapsed="false">
      <c r="A9226" s="20" t="s">
        <v>17611</v>
      </c>
      <c r="B9226" s="20" t="s">
        <v>17607</v>
      </c>
      <c r="C9226" s="20" t="s">
        <v>17612</v>
      </c>
      <c r="D9226" s="20" t="s">
        <v>17613</v>
      </c>
      <c r="H9226" s="20" t="s">
        <v>103</v>
      </c>
    </row>
    <row r="9227" customFormat="false" ht="15.75" hidden="false" customHeight="false" outlineLevel="0" collapsed="false">
      <c r="A9227" s="20" t="s">
        <v>17614</v>
      </c>
      <c r="B9227" s="20" t="s">
        <v>17607</v>
      </c>
      <c r="C9227" s="20" t="s">
        <v>17612</v>
      </c>
      <c r="D9227" s="20" t="s">
        <v>17613</v>
      </c>
      <c r="H9227" s="20" t="s">
        <v>103</v>
      </c>
    </row>
    <row r="9228" customFormat="false" ht="15.75" hidden="false" customHeight="false" outlineLevel="0" collapsed="false">
      <c r="A9228" s="20" t="s">
        <v>17615</v>
      </c>
      <c r="B9228" s="20" t="s">
        <v>17607</v>
      </c>
      <c r="C9228" s="20" t="s">
        <v>17616</v>
      </c>
      <c r="D9228" s="20" t="s">
        <v>17617</v>
      </c>
      <c r="H9228" s="20" t="s">
        <v>103</v>
      </c>
    </row>
    <row r="9229" customFormat="false" ht="15.75" hidden="false" customHeight="false" outlineLevel="0" collapsed="false">
      <c r="A9229" s="20" t="s">
        <v>17618</v>
      </c>
      <c r="B9229" s="20" t="s">
        <v>17607</v>
      </c>
      <c r="C9229" s="20" t="s">
        <v>17616</v>
      </c>
      <c r="D9229" s="20" t="s">
        <v>17617</v>
      </c>
      <c r="H9229" s="20" t="s">
        <v>103</v>
      </c>
    </row>
    <row r="9230" customFormat="false" ht="15.75" hidden="false" customHeight="false" outlineLevel="0" collapsed="false">
      <c r="A9230" s="20" t="s">
        <v>17619</v>
      </c>
      <c r="B9230" s="20" t="s">
        <v>17620</v>
      </c>
      <c r="C9230" s="20" t="s">
        <v>17621</v>
      </c>
      <c r="D9230" s="20" t="s">
        <v>17622</v>
      </c>
      <c r="H9230" s="20" t="s">
        <v>49</v>
      </c>
    </row>
    <row r="9231" customFormat="false" ht="15.75" hidden="false" customHeight="false" outlineLevel="0" collapsed="false">
      <c r="A9231" s="20" t="s">
        <v>17623</v>
      </c>
      <c r="B9231" s="20" t="s">
        <v>17620</v>
      </c>
      <c r="C9231" s="20" t="s">
        <v>17621</v>
      </c>
      <c r="D9231" s="20" t="s">
        <v>17622</v>
      </c>
      <c r="H9231" s="20" t="s">
        <v>49</v>
      </c>
    </row>
    <row r="9232" customFormat="false" ht="15.75" hidden="false" customHeight="false" outlineLevel="0" collapsed="false">
      <c r="A9232" s="20" t="s">
        <v>17624</v>
      </c>
      <c r="B9232" s="20" t="s">
        <v>17625</v>
      </c>
      <c r="C9232" s="20" t="s">
        <v>17626</v>
      </c>
      <c r="D9232" s="20" t="s">
        <v>17627</v>
      </c>
      <c r="E9232" s="20" t="s">
        <v>17628</v>
      </c>
      <c r="H9232" s="20" t="s">
        <v>49</v>
      </c>
    </row>
    <row r="9233" customFormat="false" ht="15.75" hidden="false" customHeight="false" outlineLevel="0" collapsed="false">
      <c r="A9233" s="20" t="s">
        <v>17629</v>
      </c>
      <c r="B9233" s="20" t="s">
        <v>17625</v>
      </c>
      <c r="C9233" s="20" t="s">
        <v>17626</v>
      </c>
      <c r="D9233" s="20" t="s">
        <v>17627</v>
      </c>
      <c r="E9233" s="20" t="s">
        <v>17628</v>
      </c>
      <c r="H9233" s="20" t="s">
        <v>49</v>
      </c>
    </row>
    <row r="9234" customFormat="false" ht="15.75" hidden="false" customHeight="false" outlineLevel="0" collapsed="false">
      <c r="A9234" s="20" t="s">
        <v>17630</v>
      </c>
      <c r="B9234" s="20" t="s">
        <v>17631</v>
      </c>
      <c r="C9234" s="20" t="s">
        <v>17632</v>
      </c>
      <c r="D9234" s="20" t="s">
        <v>17633</v>
      </c>
      <c r="E9234" s="20" t="s">
        <v>17634</v>
      </c>
      <c r="H9234" s="20" t="s">
        <v>49</v>
      </c>
    </row>
    <row r="9235" customFormat="false" ht="15.75" hidden="false" customHeight="false" outlineLevel="0" collapsed="false">
      <c r="A9235" s="20" t="s">
        <v>17635</v>
      </c>
      <c r="B9235" s="20" t="s">
        <v>17631</v>
      </c>
      <c r="C9235" s="20" t="s">
        <v>17632</v>
      </c>
      <c r="D9235" s="20" t="s">
        <v>17633</v>
      </c>
      <c r="E9235" s="20" t="s">
        <v>17634</v>
      </c>
      <c r="H9235" s="20" t="s">
        <v>49</v>
      </c>
    </row>
    <row r="9236" customFormat="false" ht="15.75" hidden="false" customHeight="false" outlineLevel="0" collapsed="false">
      <c r="A9236" s="20" t="s">
        <v>17636</v>
      </c>
      <c r="B9236" s="20" t="s">
        <v>17637</v>
      </c>
      <c r="C9236" s="20" t="s">
        <v>17638</v>
      </c>
      <c r="D9236" s="20" t="s">
        <v>17639</v>
      </c>
      <c r="E9236" s="20" t="s">
        <v>17640</v>
      </c>
      <c r="F9236" s="20" t="s">
        <v>7138</v>
      </c>
      <c r="H9236" s="20" t="s">
        <v>49</v>
      </c>
    </row>
    <row r="9237" customFormat="false" ht="15.75" hidden="false" customHeight="false" outlineLevel="0" collapsed="false">
      <c r="A9237" s="20" t="s">
        <v>17641</v>
      </c>
      <c r="B9237" s="20" t="s">
        <v>17637</v>
      </c>
      <c r="C9237" s="20" t="s">
        <v>17638</v>
      </c>
      <c r="D9237" s="20" t="s">
        <v>17639</v>
      </c>
      <c r="E9237" s="20" t="s">
        <v>17640</v>
      </c>
      <c r="F9237" s="20" t="s">
        <v>7138</v>
      </c>
      <c r="H9237" s="20" t="s">
        <v>49</v>
      </c>
    </row>
    <row r="9238" customFormat="false" ht="15.75" hidden="false" customHeight="false" outlineLevel="0" collapsed="false">
      <c r="A9238" s="20" t="s">
        <v>17642</v>
      </c>
      <c r="B9238" s="20" t="s">
        <v>17643</v>
      </c>
      <c r="C9238" s="20" t="s">
        <v>17644</v>
      </c>
      <c r="D9238" s="20" t="s">
        <v>17645</v>
      </c>
      <c r="E9238" s="20" t="s">
        <v>17646</v>
      </c>
      <c r="H9238" s="20" t="s">
        <v>49</v>
      </c>
    </row>
    <row r="9239" customFormat="false" ht="15.75" hidden="false" customHeight="false" outlineLevel="0" collapsed="false">
      <c r="A9239" s="20" t="s">
        <v>17647</v>
      </c>
      <c r="B9239" s="20" t="s">
        <v>17643</v>
      </c>
      <c r="C9239" s="20" t="s">
        <v>17644</v>
      </c>
      <c r="D9239" s="20" t="s">
        <v>17645</v>
      </c>
      <c r="E9239" s="20" t="s">
        <v>17646</v>
      </c>
      <c r="H9239" s="20" t="s">
        <v>49</v>
      </c>
    </row>
    <row r="9240" customFormat="false" ht="15.75" hidden="false" customHeight="false" outlineLevel="0" collapsed="false">
      <c r="A9240" s="20" t="s">
        <v>17648</v>
      </c>
      <c r="B9240" s="20" t="s">
        <v>17649</v>
      </c>
      <c r="C9240" s="20" t="s">
        <v>17650</v>
      </c>
      <c r="D9240" s="20" t="s">
        <v>17651</v>
      </c>
      <c r="E9240" s="20" t="s">
        <v>17652</v>
      </c>
      <c r="F9240" s="20" t="s">
        <v>17653</v>
      </c>
      <c r="G9240" s="20" t="s">
        <v>17654</v>
      </c>
      <c r="H9240" s="20" t="s">
        <v>49</v>
      </c>
    </row>
    <row r="9241" customFormat="false" ht="15.75" hidden="false" customHeight="false" outlineLevel="0" collapsed="false">
      <c r="A9241" s="20" t="s">
        <v>17655</v>
      </c>
      <c r="B9241" s="20" t="s">
        <v>17649</v>
      </c>
      <c r="C9241" s="20" t="s">
        <v>17650</v>
      </c>
      <c r="D9241" s="20" t="s">
        <v>17651</v>
      </c>
      <c r="E9241" s="20" t="s">
        <v>17652</v>
      </c>
      <c r="F9241" s="20" t="s">
        <v>17653</v>
      </c>
      <c r="G9241" s="20" t="s">
        <v>17654</v>
      </c>
      <c r="H9241" s="20" t="s">
        <v>49</v>
      </c>
    </row>
    <row r="9242" customFormat="false" ht="15.75" hidden="false" customHeight="false" outlineLevel="0" collapsed="false">
      <c r="A9242" s="20" t="s">
        <v>17656</v>
      </c>
      <c r="B9242" s="20" t="s">
        <v>17657</v>
      </c>
      <c r="C9242" s="20" t="s">
        <v>17658</v>
      </c>
      <c r="D9242" s="20" t="s">
        <v>17659</v>
      </c>
      <c r="E9242" s="20" t="s">
        <v>17660</v>
      </c>
      <c r="F9242" s="20" t="s">
        <v>17661</v>
      </c>
      <c r="G9242" s="20" t="s">
        <v>6242</v>
      </c>
      <c r="H9242" s="20" t="s">
        <v>49</v>
      </c>
    </row>
    <row r="9243" customFormat="false" ht="15.75" hidden="false" customHeight="false" outlineLevel="0" collapsed="false">
      <c r="A9243" s="20" t="s">
        <v>17662</v>
      </c>
      <c r="B9243" s="20" t="s">
        <v>17657</v>
      </c>
      <c r="C9243" s="20" t="s">
        <v>17658</v>
      </c>
      <c r="D9243" s="20" t="s">
        <v>17659</v>
      </c>
      <c r="E9243" s="20" t="s">
        <v>17660</v>
      </c>
      <c r="F9243" s="20" t="s">
        <v>17661</v>
      </c>
      <c r="G9243" s="20" t="s">
        <v>6242</v>
      </c>
      <c r="H9243" s="20" t="s">
        <v>49</v>
      </c>
    </row>
    <row r="9244" customFormat="false" ht="15.75" hidden="false" customHeight="false" outlineLevel="0" collapsed="false">
      <c r="A9244" s="20" t="s">
        <v>17663</v>
      </c>
      <c r="B9244" s="20" t="s">
        <v>17664</v>
      </c>
      <c r="C9244" s="20" t="s">
        <v>17665</v>
      </c>
      <c r="D9244" s="20" t="s">
        <v>17666</v>
      </c>
      <c r="E9244" s="20" t="s">
        <v>17667</v>
      </c>
      <c r="F9244" s="20" t="s">
        <v>17668</v>
      </c>
      <c r="G9244" s="20" t="s">
        <v>7572</v>
      </c>
      <c r="H9244" s="20" t="s">
        <v>49</v>
      </c>
    </row>
    <row r="9245" customFormat="false" ht="15.75" hidden="false" customHeight="false" outlineLevel="0" collapsed="false">
      <c r="A9245" s="20" t="s">
        <v>17669</v>
      </c>
      <c r="B9245" s="20" t="s">
        <v>17664</v>
      </c>
      <c r="C9245" s="20" t="s">
        <v>17665</v>
      </c>
      <c r="D9245" s="20" t="s">
        <v>17666</v>
      </c>
      <c r="E9245" s="20" t="s">
        <v>17667</v>
      </c>
      <c r="F9245" s="20" t="s">
        <v>17668</v>
      </c>
      <c r="G9245" s="20" t="s">
        <v>7572</v>
      </c>
      <c r="H9245" s="20" t="s">
        <v>49</v>
      </c>
    </row>
    <row r="9246" customFormat="false" ht="15.75" hidden="false" customHeight="false" outlineLevel="0" collapsed="false">
      <c r="A9246" s="20" t="s">
        <v>17670</v>
      </c>
      <c r="B9246" s="20" t="s">
        <v>17671</v>
      </c>
      <c r="C9246" s="20" t="s">
        <v>17672</v>
      </c>
      <c r="D9246" s="20" t="s">
        <v>17673</v>
      </c>
      <c r="H9246" s="20" t="s">
        <v>49</v>
      </c>
    </row>
    <row r="9247" customFormat="false" ht="15.75" hidden="false" customHeight="false" outlineLevel="0" collapsed="false">
      <c r="A9247" s="20" t="s">
        <v>17674</v>
      </c>
      <c r="B9247" s="20" t="s">
        <v>17671</v>
      </c>
      <c r="C9247" s="20" t="s">
        <v>17672</v>
      </c>
      <c r="D9247" s="20" t="s">
        <v>17673</v>
      </c>
      <c r="H9247" s="20" t="s">
        <v>49</v>
      </c>
    </row>
    <row r="9248" customFormat="false" ht="15.75" hidden="false" customHeight="false" outlineLevel="0" collapsed="false">
      <c r="A9248" s="20" t="s">
        <v>17675</v>
      </c>
      <c r="B9248" s="20" t="s">
        <v>17676</v>
      </c>
      <c r="C9248" s="20" t="s">
        <v>17677</v>
      </c>
      <c r="D9248" s="20" t="s">
        <v>17678</v>
      </c>
      <c r="E9248" s="20" t="s">
        <v>4103</v>
      </c>
      <c r="H9248" s="20" t="s">
        <v>49</v>
      </c>
    </row>
    <row r="9249" customFormat="false" ht="15.75" hidden="false" customHeight="false" outlineLevel="0" collapsed="false">
      <c r="A9249" s="20" t="s">
        <v>17679</v>
      </c>
      <c r="B9249" s="20" t="s">
        <v>17676</v>
      </c>
      <c r="C9249" s="20" t="s">
        <v>17677</v>
      </c>
      <c r="D9249" s="20" t="s">
        <v>17678</v>
      </c>
      <c r="E9249" s="20" t="s">
        <v>4103</v>
      </c>
      <c r="H9249" s="20" t="s">
        <v>49</v>
      </c>
    </row>
    <row r="9250" customFormat="false" ht="15.75" hidden="false" customHeight="false" outlineLevel="0" collapsed="false">
      <c r="A9250" s="20" t="s">
        <v>17680</v>
      </c>
      <c r="B9250" s="20" t="s">
        <v>17681</v>
      </c>
      <c r="C9250" s="20" t="s">
        <v>7644</v>
      </c>
      <c r="H9250" s="20" t="s">
        <v>49</v>
      </c>
    </row>
    <row r="9251" customFormat="false" ht="15.75" hidden="false" customHeight="false" outlineLevel="0" collapsed="false">
      <c r="A9251" s="20" t="s">
        <v>17682</v>
      </c>
      <c r="B9251" s="20" t="s">
        <v>17681</v>
      </c>
      <c r="C9251" s="20" t="s">
        <v>7644</v>
      </c>
      <c r="H9251" s="20" t="s">
        <v>49</v>
      </c>
    </row>
    <row r="9252" customFormat="false" ht="15.75" hidden="false" customHeight="false" outlineLevel="0" collapsed="false">
      <c r="A9252" s="20" t="s">
        <v>17683</v>
      </c>
      <c r="B9252" s="20" t="s">
        <v>17684</v>
      </c>
      <c r="C9252" s="20" t="s">
        <v>17685</v>
      </c>
      <c r="D9252" s="20" t="s">
        <v>17686</v>
      </c>
      <c r="E9252" s="20" t="s">
        <v>17687</v>
      </c>
      <c r="H9252" s="20" t="s">
        <v>49</v>
      </c>
    </row>
    <row r="9253" customFormat="false" ht="15.75" hidden="false" customHeight="false" outlineLevel="0" collapsed="false">
      <c r="A9253" s="20" t="s">
        <v>17688</v>
      </c>
      <c r="B9253" s="20" t="s">
        <v>17684</v>
      </c>
      <c r="C9253" s="20" t="s">
        <v>17685</v>
      </c>
      <c r="D9253" s="20" t="s">
        <v>17686</v>
      </c>
      <c r="E9253" s="20" t="s">
        <v>17687</v>
      </c>
      <c r="H9253" s="20" t="s">
        <v>49</v>
      </c>
    </row>
    <row r="9254" customFormat="false" ht="15.75" hidden="false" customHeight="false" outlineLevel="0" collapsed="false">
      <c r="A9254" s="20" t="s">
        <v>17689</v>
      </c>
      <c r="B9254" s="20" t="s">
        <v>17690</v>
      </c>
      <c r="C9254" s="20" t="s">
        <v>17691</v>
      </c>
      <c r="D9254" s="20" t="s">
        <v>17692</v>
      </c>
      <c r="E9254" s="20" t="s">
        <v>17687</v>
      </c>
      <c r="H9254" s="20" t="s">
        <v>49</v>
      </c>
    </row>
    <row r="9255" customFormat="false" ht="15.75" hidden="false" customHeight="false" outlineLevel="0" collapsed="false">
      <c r="A9255" s="20" t="s">
        <v>17693</v>
      </c>
      <c r="B9255" s="20" t="s">
        <v>17690</v>
      </c>
      <c r="C9255" s="20" t="s">
        <v>17691</v>
      </c>
      <c r="D9255" s="20" t="s">
        <v>17692</v>
      </c>
      <c r="E9255" s="20" t="s">
        <v>17687</v>
      </c>
      <c r="H9255" s="20" t="s">
        <v>49</v>
      </c>
    </row>
    <row r="9256" customFormat="false" ht="15.75" hidden="false" customHeight="false" outlineLevel="0" collapsed="false">
      <c r="A9256" s="20" t="s">
        <v>17694</v>
      </c>
      <c r="B9256" s="20" t="s">
        <v>17695</v>
      </c>
      <c r="C9256" s="20" t="s">
        <v>17696</v>
      </c>
      <c r="D9256" s="20" t="s">
        <v>7012</v>
      </c>
      <c r="H9256" s="20" t="s">
        <v>49</v>
      </c>
    </row>
    <row r="9257" customFormat="false" ht="15.75" hidden="false" customHeight="false" outlineLevel="0" collapsed="false">
      <c r="A9257" s="20" t="s">
        <v>17697</v>
      </c>
      <c r="B9257" s="20" t="s">
        <v>17695</v>
      </c>
      <c r="C9257" s="20" t="s">
        <v>17696</v>
      </c>
      <c r="D9257" s="20" t="s">
        <v>7012</v>
      </c>
      <c r="H9257" s="20" t="s">
        <v>49</v>
      </c>
    </row>
    <row r="9258" customFormat="false" ht="15.75" hidden="false" customHeight="false" outlineLevel="0" collapsed="false">
      <c r="A9258" s="20" t="s">
        <v>17698</v>
      </c>
      <c r="B9258" s="20" t="s">
        <v>17699</v>
      </c>
      <c r="C9258" s="20" t="s">
        <v>17700</v>
      </c>
      <c r="D9258" s="20" t="s">
        <v>17701</v>
      </c>
      <c r="E9258" s="20" t="s">
        <v>17702</v>
      </c>
      <c r="H9258" s="20" t="s">
        <v>49</v>
      </c>
    </row>
    <row r="9259" customFormat="false" ht="15.75" hidden="false" customHeight="false" outlineLevel="0" collapsed="false">
      <c r="A9259" s="20" t="s">
        <v>17703</v>
      </c>
      <c r="B9259" s="20" t="s">
        <v>17699</v>
      </c>
      <c r="C9259" s="20" t="s">
        <v>17700</v>
      </c>
      <c r="D9259" s="20" t="s">
        <v>17701</v>
      </c>
      <c r="E9259" s="20" t="s">
        <v>17702</v>
      </c>
      <c r="H9259" s="20" t="s">
        <v>49</v>
      </c>
    </row>
    <row r="9260" customFormat="false" ht="15.75" hidden="false" customHeight="false" outlineLevel="0" collapsed="false">
      <c r="A9260" s="20" t="s">
        <v>17704</v>
      </c>
      <c r="B9260" s="20" t="s">
        <v>17705</v>
      </c>
      <c r="C9260" s="20" t="s">
        <v>17706</v>
      </c>
      <c r="D9260" s="20" t="s">
        <v>17707</v>
      </c>
      <c r="E9260" s="20" t="s">
        <v>17634</v>
      </c>
      <c r="H9260" s="20" t="s">
        <v>49</v>
      </c>
    </row>
    <row r="9261" customFormat="false" ht="15.75" hidden="false" customHeight="false" outlineLevel="0" collapsed="false">
      <c r="A9261" s="20" t="s">
        <v>17708</v>
      </c>
      <c r="B9261" s="20" t="s">
        <v>17705</v>
      </c>
      <c r="C9261" s="20" t="s">
        <v>17706</v>
      </c>
      <c r="D9261" s="20" t="s">
        <v>17707</v>
      </c>
      <c r="E9261" s="20" t="s">
        <v>17634</v>
      </c>
      <c r="H9261" s="20" t="s">
        <v>49</v>
      </c>
    </row>
    <row r="9262" customFormat="false" ht="15.75" hidden="false" customHeight="false" outlineLevel="0" collapsed="false">
      <c r="A9262" s="20" t="s">
        <v>17709</v>
      </c>
      <c r="B9262" s="20" t="s">
        <v>17710</v>
      </c>
      <c r="C9262" s="20" t="s">
        <v>17711</v>
      </c>
      <c r="D9262" s="20" t="s">
        <v>17712</v>
      </c>
      <c r="E9262" s="20" t="s">
        <v>17713</v>
      </c>
      <c r="F9262" s="20" t="s">
        <v>7581</v>
      </c>
      <c r="H9262" s="20" t="s">
        <v>49</v>
      </c>
    </row>
    <row r="9263" customFormat="false" ht="15.75" hidden="false" customHeight="false" outlineLevel="0" collapsed="false">
      <c r="A9263" s="20" t="s">
        <v>17714</v>
      </c>
      <c r="B9263" s="20" t="s">
        <v>17710</v>
      </c>
      <c r="C9263" s="20" t="s">
        <v>17711</v>
      </c>
      <c r="D9263" s="20" t="s">
        <v>17712</v>
      </c>
      <c r="E9263" s="20" t="s">
        <v>17713</v>
      </c>
      <c r="F9263" s="20" t="s">
        <v>7581</v>
      </c>
      <c r="H9263" s="20" t="s">
        <v>49</v>
      </c>
    </row>
    <row r="9264" customFormat="false" ht="15.75" hidden="false" customHeight="false" outlineLevel="0" collapsed="false">
      <c r="A9264" s="20" t="s">
        <v>17715</v>
      </c>
      <c r="B9264" s="20" t="s">
        <v>16983</v>
      </c>
      <c r="C9264" s="20" t="s">
        <v>17716</v>
      </c>
      <c r="D9264" s="20" t="s">
        <v>17717</v>
      </c>
      <c r="E9264" s="20" t="s">
        <v>17718</v>
      </c>
      <c r="F9264" s="20" t="s">
        <v>17719</v>
      </c>
      <c r="G9264" s="20" t="s">
        <v>17720</v>
      </c>
      <c r="H9264" s="20" t="s">
        <v>49</v>
      </c>
    </row>
    <row r="9265" customFormat="false" ht="15.75" hidden="false" customHeight="false" outlineLevel="0" collapsed="false">
      <c r="A9265" s="20" t="s">
        <v>17721</v>
      </c>
      <c r="B9265" s="20" t="s">
        <v>16983</v>
      </c>
      <c r="C9265" s="20" t="s">
        <v>17716</v>
      </c>
      <c r="D9265" s="20" t="s">
        <v>17717</v>
      </c>
      <c r="E9265" s="20" t="s">
        <v>17718</v>
      </c>
      <c r="F9265" s="20" t="s">
        <v>17719</v>
      </c>
      <c r="G9265" s="20" t="s">
        <v>17720</v>
      </c>
      <c r="H9265" s="20" t="s">
        <v>49</v>
      </c>
    </row>
    <row r="9266" customFormat="false" ht="15.75" hidden="false" customHeight="false" outlineLevel="0" collapsed="false">
      <c r="A9266" s="20" t="s">
        <v>17722</v>
      </c>
      <c r="B9266" s="20" t="s">
        <v>16983</v>
      </c>
      <c r="C9266" s="20" t="s">
        <v>17723</v>
      </c>
      <c r="D9266" s="20" t="s">
        <v>17724</v>
      </c>
      <c r="E9266" s="20" t="s">
        <v>17725</v>
      </c>
      <c r="F9266" s="20" t="s">
        <v>17726</v>
      </c>
      <c r="G9266" s="20" t="s">
        <v>17727</v>
      </c>
      <c r="H9266" s="20" t="s">
        <v>49</v>
      </c>
    </row>
    <row r="9267" customFormat="false" ht="15.75" hidden="false" customHeight="false" outlineLevel="0" collapsed="false">
      <c r="A9267" s="20" t="s">
        <v>17728</v>
      </c>
      <c r="B9267" s="20" t="s">
        <v>16983</v>
      </c>
      <c r="C9267" s="20" t="s">
        <v>17723</v>
      </c>
      <c r="D9267" s="20" t="s">
        <v>17724</v>
      </c>
      <c r="E9267" s="20" t="s">
        <v>17725</v>
      </c>
      <c r="F9267" s="20" t="s">
        <v>17726</v>
      </c>
      <c r="G9267" s="20" t="s">
        <v>17727</v>
      </c>
      <c r="H9267" s="20" t="s">
        <v>49</v>
      </c>
    </row>
    <row r="9268" customFormat="false" ht="15.75" hidden="false" customHeight="false" outlineLevel="0" collapsed="false">
      <c r="A9268" s="20" t="s">
        <v>17729</v>
      </c>
      <c r="B9268" s="20" t="s">
        <v>17730</v>
      </c>
      <c r="C9268" s="20" t="s">
        <v>17696</v>
      </c>
      <c r="D9268" s="20" t="s">
        <v>7012</v>
      </c>
      <c r="H9268" s="20" t="s">
        <v>49</v>
      </c>
    </row>
    <row r="9269" customFormat="false" ht="15.75" hidden="false" customHeight="false" outlineLevel="0" collapsed="false">
      <c r="A9269" s="20" t="s">
        <v>17731</v>
      </c>
      <c r="B9269" s="20" t="s">
        <v>17730</v>
      </c>
      <c r="C9269" s="20" t="s">
        <v>17696</v>
      </c>
      <c r="D9269" s="20" t="s">
        <v>7012</v>
      </c>
      <c r="H9269" s="20" t="s">
        <v>49</v>
      </c>
    </row>
    <row r="9270" customFormat="false" ht="15.75" hidden="false" customHeight="false" outlineLevel="0" collapsed="false">
      <c r="A9270" s="20" t="s">
        <v>17732</v>
      </c>
      <c r="B9270" s="20" t="s">
        <v>17733</v>
      </c>
      <c r="C9270" s="20" t="s">
        <v>17734</v>
      </c>
      <c r="D9270" s="20" t="s">
        <v>17735</v>
      </c>
      <c r="H9270" s="20" t="s">
        <v>49</v>
      </c>
    </row>
    <row r="9271" customFormat="false" ht="15.75" hidden="false" customHeight="false" outlineLevel="0" collapsed="false">
      <c r="A9271" s="20" t="s">
        <v>17736</v>
      </c>
      <c r="B9271" s="20" t="s">
        <v>17733</v>
      </c>
      <c r="C9271" s="20" t="s">
        <v>17734</v>
      </c>
      <c r="D9271" s="20" t="s">
        <v>17735</v>
      </c>
      <c r="H9271" s="20" t="s">
        <v>49</v>
      </c>
    </row>
    <row r="9272" customFormat="false" ht="15.75" hidden="false" customHeight="false" outlineLevel="0" collapsed="false">
      <c r="A9272" s="20" t="s">
        <v>17737</v>
      </c>
      <c r="B9272" s="20" t="s">
        <v>17738</v>
      </c>
      <c r="C9272" s="20" t="s">
        <v>17739</v>
      </c>
      <c r="D9272" s="20" t="s">
        <v>17740</v>
      </c>
      <c r="E9272" s="20" t="s">
        <v>17741</v>
      </c>
      <c r="H9272" s="20" t="s">
        <v>49</v>
      </c>
    </row>
    <row r="9273" customFormat="false" ht="15.75" hidden="false" customHeight="false" outlineLevel="0" collapsed="false">
      <c r="A9273" s="20" t="s">
        <v>17742</v>
      </c>
      <c r="B9273" s="20" t="s">
        <v>17738</v>
      </c>
      <c r="C9273" s="20" t="s">
        <v>17739</v>
      </c>
      <c r="D9273" s="20" t="s">
        <v>17740</v>
      </c>
      <c r="E9273" s="20" t="s">
        <v>17741</v>
      </c>
      <c r="H9273" s="20" t="s">
        <v>49</v>
      </c>
    </row>
    <row r="9274" customFormat="false" ht="15.75" hidden="false" customHeight="false" outlineLevel="0" collapsed="false">
      <c r="A9274" s="20" t="s">
        <v>17743</v>
      </c>
      <c r="B9274" s="20" t="s">
        <v>17744</v>
      </c>
      <c r="C9274" s="20" t="s">
        <v>17745</v>
      </c>
      <c r="H9274" s="20" t="s">
        <v>49</v>
      </c>
    </row>
    <row r="9275" customFormat="false" ht="15.75" hidden="false" customHeight="false" outlineLevel="0" collapsed="false">
      <c r="A9275" s="20" t="s">
        <v>17746</v>
      </c>
      <c r="B9275" s="20" t="s">
        <v>17744</v>
      </c>
      <c r="C9275" s="20" t="s">
        <v>17745</v>
      </c>
      <c r="H9275" s="20" t="s">
        <v>49</v>
      </c>
    </row>
    <row r="9276" customFormat="false" ht="15.75" hidden="false" customHeight="false" outlineLevel="0" collapsed="false">
      <c r="A9276" s="20" t="s">
        <v>17747</v>
      </c>
      <c r="B9276" s="20" t="s">
        <v>17748</v>
      </c>
      <c r="C9276" s="20" t="s">
        <v>17749</v>
      </c>
      <c r="H9276" s="20" t="s">
        <v>49</v>
      </c>
    </row>
    <row r="9277" customFormat="false" ht="15.75" hidden="false" customHeight="false" outlineLevel="0" collapsed="false">
      <c r="A9277" s="20" t="s">
        <v>17750</v>
      </c>
      <c r="B9277" s="20" t="s">
        <v>17748</v>
      </c>
      <c r="C9277" s="20" t="s">
        <v>17749</v>
      </c>
      <c r="H9277" s="20" t="s">
        <v>49</v>
      </c>
    </row>
    <row r="9278" customFormat="false" ht="15.75" hidden="false" customHeight="false" outlineLevel="0" collapsed="false">
      <c r="A9278" s="20" t="s">
        <v>17751</v>
      </c>
      <c r="B9278" s="20" t="s">
        <v>17748</v>
      </c>
      <c r="C9278" s="20" t="s">
        <v>17752</v>
      </c>
      <c r="H9278" s="20" t="s">
        <v>49</v>
      </c>
    </row>
    <row r="9279" customFormat="false" ht="15.75" hidden="false" customHeight="false" outlineLevel="0" collapsed="false">
      <c r="A9279" s="20" t="s">
        <v>17753</v>
      </c>
      <c r="B9279" s="20" t="s">
        <v>17748</v>
      </c>
      <c r="C9279" s="20" t="s">
        <v>17752</v>
      </c>
      <c r="H9279" s="20" t="s">
        <v>49</v>
      </c>
    </row>
    <row r="9280" customFormat="false" ht="15.75" hidden="false" customHeight="false" outlineLevel="0" collapsed="false">
      <c r="A9280" s="20" t="s">
        <v>17754</v>
      </c>
      <c r="B9280" s="20" t="s">
        <v>17755</v>
      </c>
      <c r="H9280" s="20" t="s">
        <v>5894</v>
      </c>
    </row>
    <row r="9281" customFormat="false" ht="15.75" hidden="false" customHeight="false" outlineLevel="0" collapsed="false">
      <c r="A9281" s="20" t="s">
        <v>17756</v>
      </c>
      <c r="B9281" s="20" t="s">
        <v>17755</v>
      </c>
      <c r="H9281" s="20" t="s">
        <v>5894</v>
      </c>
    </row>
    <row r="9282" customFormat="false" ht="15.75" hidden="false" customHeight="false" outlineLevel="0" collapsed="false">
      <c r="A9282" s="20" t="s">
        <v>17757</v>
      </c>
      <c r="B9282" s="20" t="s">
        <v>17758</v>
      </c>
      <c r="C9282" s="20" t="s">
        <v>17759</v>
      </c>
      <c r="D9282" s="20" t="s">
        <v>4103</v>
      </c>
      <c r="H9282" s="20" t="s">
        <v>49</v>
      </c>
    </row>
    <row r="9283" customFormat="false" ht="15.75" hidden="false" customHeight="false" outlineLevel="0" collapsed="false">
      <c r="A9283" s="20" t="s">
        <v>17760</v>
      </c>
      <c r="B9283" s="20" t="s">
        <v>17758</v>
      </c>
      <c r="C9283" s="20" t="s">
        <v>17759</v>
      </c>
      <c r="D9283" s="20" t="s">
        <v>4103</v>
      </c>
      <c r="H9283" s="20" t="s">
        <v>49</v>
      </c>
    </row>
    <row r="9284" customFormat="false" ht="15.75" hidden="false" customHeight="false" outlineLevel="0" collapsed="false">
      <c r="A9284" s="20" t="s">
        <v>17761</v>
      </c>
      <c r="B9284" s="20" t="s">
        <v>17762</v>
      </c>
      <c r="C9284" s="20" t="s">
        <v>17763</v>
      </c>
      <c r="D9284" s="20" t="s">
        <v>17764</v>
      </c>
      <c r="H9284" s="20" t="s">
        <v>49</v>
      </c>
    </row>
    <row r="9285" customFormat="false" ht="15.75" hidden="false" customHeight="false" outlineLevel="0" collapsed="false">
      <c r="A9285" s="20" t="s">
        <v>17765</v>
      </c>
      <c r="B9285" s="20" t="s">
        <v>17762</v>
      </c>
      <c r="C9285" s="20" t="s">
        <v>17763</v>
      </c>
      <c r="D9285" s="20" t="s">
        <v>17764</v>
      </c>
      <c r="H9285" s="20" t="s">
        <v>49</v>
      </c>
    </row>
    <row r="9286" customFormat="false" ht="15.75" hidden="false" customHeight="false" outlineLevel="0" collapsed="false">
      <c r="A9286" s="20" t="s">
        <v>17766</v>
      </c>
      <c r="B9286" s="20" t="s">
        <v>17767</v>
      </c>
      <c r="C9286" s="20" t="s">
        <v>17768</v>
      </c>
      <c r="D9286" s="20" t="s">
        <v>17769</v>
      </c>
      <c r="H9286" s="20" t="s">
        <v>49</v>
      </c>
    </row>
    <row r="9287" customFormat="false" ht="15.75" hidden="false" customHeight="false" outlineLevel="0" collapsed="false">
      <c r="A9287" s="20" t="s">
        <v>17770</v>
      </c>
      <c r="B9287" s="20" t="s">
        <v>17767</v>
      </c>
      <c r="C9287" s="20" t="s">
        <v>17768</v>
      </c>
      <c r="D9287" s="20" t="s">
        <v>17769</v>
      </c>
      <c r="H9287" s="20" t="s">
        <v>49</v>
      </c>
    </row>
    <row r="9288" customFormat="false" ht="15.75" hidden="false" customHeight="false" outlineLevel="0" collapsed="false">
      <c r="A9288" s="20" t="s">
        <v>17771</v>
      </c>
      <c r="B9288" s="20" t="s">
        <v>17762</v>
      </c>
      <c r="C9288" s="20" t="s">
        <v>17772</v>
      </c>
      <c r="D9288" s="20" t="s">
        <v>17764</v>
      </c>
      <c r="H9288" s="20" t="s">
        <v>49</v>
      </c>
    </row>
    <row r="9289" customFormat="false" ht="15.75" hidden="false" customHeight="false" outlineLevel="0" collapsed="false">
      <c r="A9289" s="20" t="s">
        <v>17773</v>
      </c>
      <c r="B9289" s="20" t="s">
        <v>17762</v>
      </c>
      <c r="C9289" s="20" t="s">
        <v>17772</v>
      </c>
      <c r="D9289" s="20" t="s">
        <v>17764</v>
      </c>
      <c r="H9289" s="20" t="s">
        <v>49</v>
      </c>
    </row>
    <row r="9290" customFormat="false" ht="15.75" hidden="false" customHeight="false" outlineLevel="0" collapsed="false">
      <c r="A9290" s="20" t="s">
        <v>17774</v>
      </c>
      <c r="B9290" s="20" t="s">
        <v>17775</v>
      </c>
      <c r="C9290" s="20" t="s">
        <v>17776</v>
      </c>
      <c r="H9290" s="20" t="s">
        <v>49</v>
      </c>
    </row>
    <row r="9291" customFormat="false" ht="15.75" hidden="false" customHeight="false" outlineLevel="0" collapsed="false">
      <c r="A9291" s="20" t="s">
        <v>17777</v>
      </c>
      <c r="B9291" s="20" t="s">
        <v>17775</v>
      </c>
      <c r="C9291" s="20" t="s">
        <v>17776</v>
      </c>
      <c r="H9291" s="20" t="s">
        <v>49</v>
      </c>
    </row>
    <row r="9292" customFormat="false" ht="15.75" hidden="false" customHeight="false" outlineLevel="0" collapsed="false">
      <c r="A9292" s="20" t="s">
        <v>17778</v>
      </c>
      <c r="B9292" s="20" t="s">
        <v>17779</v>
      </c>
      <c r="C9292" s="20" t="s">
        <v>17780</v>
      </c>
      <c r="H9292" s="20" t="s">
        <v>103</v>
      </c>
    </row>
    <row r="9293" customFormat="false" ht="15.75" hidden="false" customHeight="false" outlineLevel="0" collapsed="false">
      <c r="A9293" s="20" t="s">
        <v>17781</v>
      </c>
      <c r="B9293" s="20" t="s">
        <v>17779</v>
      </c>
      <c r="C9293" s="20" t="s">
        <v>17780</v>
      </c>
      <c r="H9293" s="20" t="s">
        <v>103</v>
      </c>
    </row>
    <row r="9294" customFormat="false" ht="15.75" hidden="false" customHeight="false" outlineLevel="0" collapsed="false">
      <c r="A9294" s="20" t="s">
        <v>17782</v>
      </c>
      <c r="B9294" s="20" t="s">
        <v>17783</v>
      </c>
      <c r="C9294" s="20" t="s">
        <v>17784</v>
      </c>
      <c r="H9294" s="20" t="s">
        <v>53</v>
      </c>
    </row>
    <row r="9295" customFormat="false" ht="15.75" hidden="false" customHeight="false" outlineLevel="0" collapsed="false">
      <c r="A9295" s="20" t="s">
        <v>17785</v>
      </c>
      <c r="B9295" s="20" t="s">
        <v>17783</v>
      </c>
      <c r="C9295" s="20" t="s">
        <v>17784</v>
      </c>
      <c r="H9295" s="20" t="s">
        <v>53</v>
      </c>
    </row>
    <row r="9296" customFormat="false" ht="15.75" hidden="false" customHeight="false" outlineLevel="0" collapsed="false">
      <c r="A9296" s="20" t="s">
        <v>17786</v>
      </c>
      <c r="B9296" s="20" t="s">
        <v>17783</v>
      </c>
      <c r="C9296" s="20" t="s">
        <v>17787</v>
      </c>
      <c r="H9296" s="20" t="s">
        <v>53</v>
      </c>
    </row>
    <row r="9297" customFormat="false" ht="15.75" hidden="false" customHeight="false" outlineLevel="0" collapsed="false">
      <c r="A9297" s="20" t="s">
        <v>17788</v>
      </c>
      <c r="B9297" s="20" t="s">
        <v>17783</v>
      </c>
      <c r="C9297" s="20" t="s">
        <v>17787</v>
      </c>
      <c r="H9297" s="20" t="s">
        <v>53</v>
      </c>
    </row>
    <row r="9298" customFormat="false" ht="15.75" hidden="false" customHeight="false" outlineLevel="0" collapsed="false">
      <c r="A9298" s="20" t="s">
        <v>17789</v>
      </c>
      <c r="B9298" s="20" t="s">
        <v>17790</v>
      </c>
      <c r="C9298" s="20" t="s">
        <v>17791</v>
      </c>
      <c r="D9298" s="20" t="s">
        <v>17792</v>
      </c>
      <c r="H9298" s="20" t="s">
        <v>103</v>
      </c>
    </row>
    <row r="9299" customFormat="false" ht="15.75" hidden="false" customHeight="false" outlineLevel="0" collapsed="false">
      <c r="A9299" s="20" t="s">
        <v>17793</v>
      </c>
      <c r="B9299" s="20" t="s">
        <v>17790</v>
      </c>
      <c r="C9299" s="20" t="s">
        <v>17791</v>
      </c>
      <c r="D9299" s="20" t="s">
        <v>17792</v>
      </c>
      <c r="H9299" s="20" t="s">
        <v>103</v>
      </c>
    </row>
    <row r="9300" customFormat="false" ht="15.75" hidden="false" customHeight="false" outlineLevel="0" collapsed="false">
      <c r="A9300" s="20" t="s">
        <v>17794</v>
      </c>
      <c r="B9300" s="20" t="s">
        <v>17795</v>
      </c>
      <c r="C9300" s="20" t="s">
        <v>17796</v>
      </c>
      <c r="D9300" s="20" t="s">
        <v>17797</v>
      </c>
      <c r="H9300" s="20" t="s">
        <v>103</v>
      </c>
    </row>
    <row r="9301" customFormat="false" ht="15.75" hidden="false" customHeight="false" outlineLevel="0" collapsed="false">
      <c r="A9301" s="20" t="s">
        <v>17798</v>
      </c>
      <c r="B9301" s="20" t="s">
        <v>17795</v>
      </c>
      <c r="C9301" s="20" t="s">
        <v>17796</v>
      </c>
      <c r="D9301" s="20" t="s">
        <v>17797</v>
      </c>
      <c r="H9301" s="20" t="s">
        <v>103</v>
      </c>
    </row>
    <row r="9302" customFormat="false" ht="15.75" hidden="false" customHeight="false" outlineLevel="0" collapsed="false">
      <c r="A9302" s="20" t="s">
        <v>17799</v>
      </c>
      <c r="B9302" s="20" t="s">
        <v>17800</v>
      </c>
      <c r="C9302" s="20" t="s">
        <v>17801</v>
      </c>
      <c r="D9302" s="20" t="s">
        <v>17802</v>
      </c>
      <c r="H9302" s="20" t="s">
        <v>103</v>
      </c>
    </row>
    <row r="9303" customFormat="false" ht="15.75" hidden="false" customHeight="false" outlineLevel="0" collapsed="false">
      <c r="A9303" s="20" t="s">
        <v>17803</v>
      </c>
      <c r="B9303" s="20" t="s">
        <v>17800</v>
      </c>
      <c r="C9303" s="20" t="s">
        <v>17801</v>
      </c>
      <c r="D9303" s="20" t="s">
        <v>17802</v>
      </c>
      <c r="H9303" s="20" t="s">
        <v>103</v>
      </c>
    </row>
    <row r="9304" customFormat="false" ht="15.75" hidden="false" customHeight="false" outlineLevel="0" collapsed="false">
      <c r="A9304" s="20" t="s">
        <v>17804</v>
      </c>
      <c r="B9304" s="20" t="s">
        <v>17805</v>
      </c>
      <c r="C9304" s="20" t="s">
        <v>17806</v>
      </c>
      <c r="D9304" s="20" t="s">
        <v>17807</v>
      </c>
      <c r="H9304" s="20" t="s">
        <v>103</v>
      </c>
    </row>
    <row r="9305" customFormat="false" ht="15.75" hidden="false" customHeight="false" outlineLevel="0" collapsed="false">
      <c r="A9305" s="20" t="s">
        <v>17808</v>
      </c>
      <c r="B9305" s="20" t="s">
        <v>17805</v>
      </c>
      <c r="C9305" s="20" t="s">
        <v>17806</v>
      </c>
      <c r="D9305" s="20" t="s">
        <v>17807</v>
      </c>
      <c r="H9305" s="20" t="s">
        <v>103</v>
      </c>
    </row>
    <row r="9306" customFormat="false" ht="15.75" hidden="false" customHeight="false" outlineLevel="0" collapsed="false">
      <c r="A9306" s="20" t="s">
        <v>17809</v>
      </c>
      <c r="B9306" s="20" t="s">
        <v>17810</v>
      </c>
      <c r="C9306" s="20" t="s">
        <v>17806</v>
      </c>
      <c r="D9306" s="20" t="s">
        <v>17807</v>
      </c>
      <c r="H9306" s="20" t="s">
        <v>103</v>
      </c>
    </row>
    <row r="9307" customFormat="false" ht="15.75" hidden="false" customHeight="false" outlineLevel="0" collapsed="false">
      <c r="A9307" s="20" t="s">
        <v>17811</v>
      </c>
      <c r="B9307" s="20" t="s">
        <v>17810</v>
      </c>
      <c r="C9307" s="20" t="s">
        <v>17806</v>
      </c>
      <c r="D9307" s="20" t="s">
        <v>17807</v>
      </c>
      <c r="H9307" s="20" t="s">
        <v>103</v>
      </c>
    </row>
    <row r="9308" customFormat="false" ht="15.75" hidden="false" customHeight="false" outlineLevel="0" collapsed="false">
      <c r="A9308" s="20" t="s">
        <v>17812</v>
      </c>
      <c r="B9308" s="20" t="s">
        <v>17813</v>
      </c>
      <c r="C9308" s="20" t="s">
        <v>17814</v>
      </c>
      <c r="D9308" s="20" t="s">
        <v>17815</v>
      </c>
      <c r="H9308" s="20" t="s">
        <v>103</v>
      </c>
    </row>
    <row r="9309" customFormat="false" ht="15.75" hidden="false" customHeight="false" outlineLevel="0" collapsed="false">
      <c r="A9309" s="20" t="s">
        <v>17816</v>
      </c>
      <c r="B9309" s="20" t="s">
        <v>17813</v>
      </c>
      <c r="C9309" s="20" t="s">
        <v>17814</v>
      </c>
      <c r="D9309" s="20" t="s">
        <v>17815</v>
      </c>
      <c r="H9309" s="20" t="s">
        <v>103</v>
      </c>
    </row>
    <row r="9310" customFormat="false" ht="15.75" hidden="false" customHeight="false" outlineLevel="0" collapsed="false">
      <c r="A9310" s="20" t="s">
        <v>17817</v>
      </c>
      <c r="B9310" s="20" t="s">
        <v>17818</v>
      </c>
      <c r="C9310" s="20" t="s">
        <v>17806</v>
      </c>
      <c r="D9310" s="20" t="s">
        <v>17807</v>
      </c>
      <c r="H9310" s="20" t="s">
        <v>103</v>
      </c>
    </row>
    <row r="9311" customFormat="false" ht="15.75" hidden="false" customHeight="false" outlineLevel="0" collapsed="false">
      <c r="A9311" s="20" t="s">
        <v>17819</v>
      </c>
      <c r="B9311" s="20" t="s">
        <v>17818</v>
      </c>
      <c r="C9311" s="20" t="s">
        <v>17806</v>
      </c>
      <c r="D9311" s="20" t="s">
        <v>17807</v>
      </c>
      <c r="H9311" s="20" t="s">
        <v>103</v>
      </c>
    </row>
    <row r="9312" customFormat="false" ht="15.75" hidden="false" customHeight="false" outlineLevel="0" collapsed="false">
      <c r="A9312" s="20" t="s">
        <v>17820</v>
      </c>
      <c r="B9312" s="20" t="s">
        <v>17821</v>
      </c>
      <c r="C9312" s="20" t="s">
        <v>17796</v>
      </c>
      <c r="D9312" s="20" t="s">
        <v>17797</v>
      </c>
      <c r="H9312" s="20" t="s">
        <v>103</v>
      </c>
    </row>
    <row r="9313" customFormat="false" ht="15.75" hidden="false" customHeight="false" outlineLevel="0" collapsed="false">
      <c r="A9313" s="20" t="s">
        <v>17822</v>
      </c>
      <c r="B9313" s="20" t="s">
        <v>17821</v>
      </c>
      <c r="C9313" s="20" t="s">
        <v>17796</v>
      </c>
      <c r="D9313" s="20" t="s">
        <v>17797</v>
      </c>
      <c r="H9313" s="20" t="s">
        <v>103</v>
      </c>
    </row>
    <row r="9314" customFormat="false" ht="15.75" hidden="false" customHeight="false" outlineLevel="0" collapsed="false">
      <c r="A9314" s="20" t="s">
        <v>17823</v>
      </c>
      <c r="B9314" s="20" t="s">
        <v>17824</v>
      </c>
      <c r="C9314" s="20" t="s">
        <v>17814</v>
      </c>
      <c r="D9314" s="20" t="s">
        <v>17815</v>
      </c>
      <c r="H9314" s="20" t="s">
        <v>103</v>
      </c>
    </row>
    <row r="9315" customFormat="false" ht="15.75" hidden="false" customHeight="false" outlineLevel="0" collapsed="false">
      <c r="A9315" s="20" t="s">
        <v>17825</v>
      </c>
      <c r="B9315" s="20" t="s">
        <v>17824</v>
      </c>
      <c r="C9315" s="20" t="s">
        <v>17814</v>
      </c>
      <c r="D9315" s="20" t="s">
        <v>17815</v>
      </c>
      <c r="H9315" s="20" t="s">
        <v>103</v>
      </c>
    </row>
    <row r="9316" customFormat="false" ht="15.75" hidden="false" customHeight="false" outlineLevel="0" collapsed="false">
      <c r="A9316" s="20" t="s">
        <v>17826</v>
      </c>
      <c r="B9316" s="20" t="s">
        <v>17827</v>
      </c>
      <c r="C9316" s="20" t="s">
        <v>17806</v>
      </c>
      <c r="D9316" s="20" t="s">
        <v>17807</v>
      </c>
      <c r="H9316" s="20" t="s">
        <v>103</v>
      </c>
    </row>
    <row r="9317" customFormat="false" ht="15.75" hidden="false" customHeight="false" outlineLevel="0" collapsed="false">
      <c r="A9317" s="20" t="s">
        <v>17828</v>
      </c>
      <c r="B9317" s="20" t="s">
        <v>17827</v>
      </c>
      <c r="C9317" s="20" t="s">
        <v>17806</v>
      </c>
      <c r="D9317" s="20" t="s">
        <v>17807</v>
      </c>
      <c r="H9317" s="20" t="s">
        <v>103</v>
      </c>
    </row>
    <row r="9318" customFormat="false" ht="15.75" hidden="false" customHeight="false" outlineLevel="0" collapsed="false">
      <c r="A9318" s="20" t="s">
        <v>17829</v>
      </c>
      <c r="B9318" s="20" t="s">
        <v>17830</v>
      </c>
      <c r="C9318" s="20" t="s">
        <v>17796</v>
      </c>
      <c r="D9318" s="20" t="s">
        <v>17797</v>
      </c>
      <c r="H9318" s="20" t="s">
        <v>103</v>
      </c>
    </row>
    <row r="9319" customFormat="false" ht="15.75" hidden="false" customHeight="false" outlineLevel="0" collapsed="false">
      <c r="A9319" s="20" t="s">
        <v>17831</v>
      </c>
      <c r="B9319" s="20" t="s">
        <v>17830</v>
      </c>
      <c r="C9319" s="20" t="s">
        <v>17796</v>
      </c>
      <c r="D9319" s="20" t="s">
        <v>17797</v>
      </c>
      <c r="H9319" s="20" t="s">
        <v>103</v>
      </c>
    </row>
    <row r="9320" customFormat="false" ht="15.75" hidden="false" customHeight="false" outlineLevel="0" collapsed="false">
      <c r="A9320" s="20" t="s">
        <v>17832</v>
      </c>
      <c r="B9320" s="20" t="s">
        <v>17833</v>
      </c>
      <c r="C9320" s="20" t="s">
        <v>17814</v>
      </c>
      <c r="D9320" s="20" t="s">
        <v>17815</v>
      </c>
      <c r="H9320" s="20" t="s">
        <v>103</v>
      </c>
    </row>
    <row r="9321" customFormat="false" ht="15.75" hidden="false" customHeight="false" outlineLevel="0" collapsed="false">
      <c r="A9321" s="20" t="s">
        <v>17834</v>
      </c>
      <c r="B9321" s="20" t="s">
        <v>17833</v>
      </c>
      <c r="C9321" s="20" t="s">
        <v>17814</v>
      </c>
      <c r="D9321" s="20" t="s">
        <v>17815</v>
      </c>
      <c r="H9321" s="20" t="s">
        <v>103</v>
      </c>
    </row>
    <row r="9322" customFormat="false" ht="15.75" hidden="false" customHeight="false" outlineLevel="0" collapsed="false">
      <c r="A9322" s="20" t="s">
        <v>17835</v>
      </c>
      <c r="B9322" s="20" t="s">
        <v>17836</v>
      </c>
      <c r="C9322" s="20" t="s">
        <v>17806</v>
      </c>
      <c r="D9322" s="20" t="s">
        <v>17807</v>
      </c>
      <c r="H9322" s="20" t="s">
        <v>103</v>
      </c>
    </row>
    <row r="9323" customFormat="false" ht="15.75" hidden="false" customHeight="false" outlineLevel="0" collapsed="false">
      <c r="A9323" s="20" t="s">
        <v>17837</v>
      </c>
      <c r="B9323" s="20" t="s">
        <v>17836</v>
      </c>
      <c r="C9323" s="20" t="s">
        <v>17806</v>
      </c>
      <c r="D9323" s="20" t="s">
        <v>17807</v>
      </c>
      <c r="H9323" s="20" t="s">
        <v>103</v>
      </c>
    </row>
    <row r="9324" customFormat="false" ht="15.75" hidden="false" customHeight="false" outlineLevel="0" collapsed="false">
      <c r="A9324" s="20" t="s">
        <v>17838</v>
      </c>
      <c r="B9324" s="20" t="s">
        <v>17839</v>
      </c>
      <c r="C9324" s="20" t="s">
        <v>17796</v>
      </c>
      <c r="D9324" s="20" t="s">
        <v>17797</v>
      </c>
      <c r="H9324" s="20" t="s">
        <v>103</v>
      </c>
    </row>
    <row r="9325" customFormat="false" ht="15.75" hidden="false" customHeight="false" outlineLevel="0" collapsed="false">
      <c r="A9325" s="20" t="s">
        <v>17840</v>
      </c>
      <c r="B9325" s="20" t="s">
        <v>17839</v>
      </c>
      <c r="C9325" s="20" t="s">
        <v>17796</v>
      </c>
      <c r="D9325" s="20" t="s">
        <v>17797</v>
      </c>
      <c r="H9325" s="20" t="s">
        <v>103</v>
      </c>
    </row>
    <row r="9326" customFormat="false" ht="15.75" hidden="false" customHeight="false" outlineLevel="0" collapsed="false">
      <c r="A9326" s="20" t="s">
        <v>17841</v>
      </c>
      <c r="B9326" s="20" t="s">
        <v>17842</v>
      </c>
      <c r="C9326" s="20" t="s">
        <v>17814</v>
      </c>
      <c r="D9326" s="20" t="s">
        <v>17815</v>
      </c>
      <c r="H9326" s="20" t="s">
        <v>103</v>
      </c>
    </row>
    <row r="9327" customFormat="false" ht="15.75" hidden="false" customHeight="false" outlineLevel="0" collapsed="false">
      <c r="A9327" s="20" t="s">
        <v>17843</v>
      </c>
      <c r="B9327" s="20" t="s">
        <v>17842</v>
      </c>
      <c r="C9327" s="20" t="s">
        <v>17814</v>
      </c>
      <c r="D9327" s="20" t="s">
        <v>17815</v>
      </c>
      <c r="H9327" s="20" t="s">
        <v>103</v>
      </c>
    </row>
    <row r="9328" customFormat="false" ht="15.75" hidden="false" customHeight="false" outlineLevel="0" collapsed="false">
      <c r="A9328" s="20" t="s">
        <v>17844</v>
      </c>
      <c r="B9328" s="20" t="s">
        <v>17845</v>
      </c>
      <c r="C9328" s="20" t="s">
        <v>17806</v>
      </c>
      <c r="D9328" s="20" t="s">
        <v>17807</v>
      </c>
      <c r="H9328" s="20" t="s">
        <v>103</v>
      </c>
    </row>
    <row r="9329" customFormat="false" ht="15.75" hidden="false" customHeight="false" outlineLevel="0" collapsed="false">
      <c r="A9329" s="20" t="s">
        <v>17846</v>
      </c>
      <c r="B9329" s="20" t="s">
        <v>17845</v>
      </c>
      <c r="C9329" s="20" t="s">
        <v>17806</v>
      </c>
      <c r="D9329" s="20" t="s">
        <v>17807</v>
      </c>
      <c r="H9329" s="20" t="s">
        <v>103</v>
      </c>
    </row>
    <row r="9330" customFormat="false" ht="15.75" hidden="false" customHeight="false" outlineLevel="0" collapsed="false">
      <c r="A9330" s="20" t="s">
        <v>17847</v>
      </c>
      <c r="B9330" s="20" t="s">
        <v>17848</v>
      </c>
      <c r="C9330" s="20" t="s">
        <v>17796</v>
      </c>
      <c r="D9330" s="20" t="s">
        <v>17797</v>
      </c>
      <c r="H9330" s="20" t="s">
        <v>103</v>
      </c>
    </row>
    <row r="9331" customFormat="false" ht="15.75" hidden="false" customHeight="false" outlineLevel="0" collapsed="false">
      <c r="A9331" s="20" t="s">
        <v>17849</v>
      </c>
      <c r="B9331" s="20" t="s">
        <v>17848</v>
      </c>
      <c r="C9331" s="20" t="s">
        <v>17796</v>
      </c>
      <c r="D9331" s="20" t="s">
        <v>17797</v>
      </c>
      <c r="H9331" s="20" t="s">
        <v>103</v>
      </c>
    </row>
    <row r="9332" customFormat="false" ht="15.75" hidden="false" customHeight="false" outlineLevel="0" collapsed="false">
      <c r="A9332" s="20" t="s">
        <v>17850</v>
      </c>
      <c r="B9332" s="20" t="s">
        <v>17851</v>
      </c>
      <c r="C9332" s="20" t="s">
        <v>17814</v>
      </c>
      <c r="D9332" s="20" t="s">
        <v>17815</v>
      </c>
      <c r="H9332" s="20" t="s">
        <v>103</v>
      </c>
    </row>
    <row r="9333" customFormat="false" ht="15.75" hidden="false" customHeight="false" outlineLevel="0" collapsed="false">
      <c r="A9333" s="20" t="s">
        <v>17852</v>
      </c>
      <c r="B9333" s="20" t="s">
        <v>17851</v>
      </c>
      <c r="C9333" s="20" t="s">
        <v>17814</v>
      </c>
      <c r="D9333" s="20" t="s">
        <v>17815</v>
      </c>
      <c r="H9333" s="20" t="s">
        <v>103</v>
      </c>
    </row>
    <row r="9334" customFormat="false" ht="15.75" hidden="false" customHeight="false" outlineLevel="0" collapsed="false">
      <c r="A9334" s="20" t="s">
        <v>17853</v>
      </c>
      <c r="B9334" s="20" t="s">
        <v>17854</v>
      </c>
      <c r="C9334" s="20" t="s">
        <v>17806</v>
      </c>
      <c r="D9334" s="20" t="s">
        <v>17807</v>
      </c>
      <c r="H9334" s="20" t="s">
        <v>103</v>
      </c>
    </row>
    <row r="9335" customFormat="false" ht="15.75" hidden="false" customHeight="false" outlineLevel="0" collapsed="false">
      <c r="A9335" s="20" t="s">
        <v>17855</v>
      </c>
      <c r="B9335" s="20" t="s">
        <v>17854</v>
      </c>
      <c r="C9335" s="20" t="s">
        <v>17806</v>
      </c>
      <c r="D9335" s="20" t="s">
        <v>17807</v>
      </c>
      <c r="H9335" s="20" t="s">
        <v>103</v>
      </c>
    </row>
    <row r="9336" customFormat="false" ht="15.75" hidden="false" customHeight="false" outlineLevel="0" collapsed="false">
      <c r="A9336" s="20" t="s">
        <v>17856</v>
      </c>
      <c r="B9336" s="20" t="s">
        <v>17857</v>
      </c>
      <c r="C9336" s="20" t="s">
        <v>17858</v>
      </c>
      <c r="D9336" s="20" t="s">
        <v>17859</v>
      </c>
      <c r="E9336" s="20" t="s">
        <v>17860</v>
      </c>
      <c r="H9336" s="20" t="s">
        <v>103</v>
      </c>
    </row>
    <row r="9337" customFormat="false" ht="15.75" hidden="false" customHeight="false" outlineLevel="0" collapsed="false">
      <c r="A9337" s="20" t="s">
        <v>17861</v>
      </c>
      <c r="B9337" s="20" t="s">
        <v>17857</v>
      </c>
      <c r="C9337" s="20" t="s">
        <v>17858</v>
      </c>
      <c r="D9337" s="20" t="s">
        <v>17859</v>
      </c>
      <c r="E9337" s="20" t="s">
        <v>17860</v>
      </c>
      <c r="H9337" s="20" t="s">
        <v>103</v>
      </c>
    </row>
    <row r="9338" customFormat="false" ht="15.75" hidden="false" customHeight="false" outlineLevel="0" collapsed="false">
      <c r="A9338" s="20" t="s">
        <v>17862</v>
      </c>
      <c r="B9338" s="20" t="s">
        <v>17863</v>
      </c>
      <c r="C9338" s="20" t="s">
        <v>17864</v>
      </c>
      <c r="D9338" s="20" t="s">
        <v>17865</v>
      </c>
      <c r="E9338" s="20" t="s">
        <v>17866</v>
      </c>
      <c r="H9338" s="20" t="s">
        <v>103</v>
      </c>
    </row>
    <row r="9339" customFormat="false" ht="15.75" hidden="false" customHeight="false" outlineLevel="0" collapsed="false">
      <c r="A9339" s="20" t="s">
        <v>17867</v>
      </c>
      <c r="B9339" s="20" t="s">
        <v>17863</v>
      </c>
      <c r="C9339" s="20" t="s">
        <v>17864</v>
      </c>
      <c r="D9339" s="20" t="s">
        <v>17865</v>
      </c>
      <c r="E9339" s="20" t="s">
        <v>17866</v>
      </c>
      <c r="H9339" s="20" t="s">
        <v>103</v>
      </c>
    </row>
    <row r="9340" customFormat="false" ht="15.75" hidden="false" customHeight="false" outlineLevel="0" collapsed="false">
      <c r="A9340" s="20" t="s">
        <v>17868</v>
      </c>
      <c r="B9340" s="20" t="s">
        <v>17869</v>
      </c>
      <c r="C9340" s="20" t="s">
        <v>17858</v>
      </c>
      <c r="D9340" s="20" t="s">
        <v>17870</v>
      </c>
      <c r="E9340" s="20" t="s">
        <v>17871</v>
      </c>
      <c r="H9340" s="20" t="s">
        <v>103</v>
      </c>
    </row>
    <row r="9341" customFormat="false" ht="15.75" hidden="false" customHeight="false" outlineLevel="0" collapsed="false">
      <c r="A9341" s="20" t="s">
        <v>17872</v>
      </c>
      <c r="B9341" s="20" t="s">
        <v>17869</v>
      </c>
      <c r="C9341" s="20" t="s">
        <v>17858</v>
      </c>
      <c r="D9341" s="20" t="s">
        <v>17870</v>
      </c>
      <c r="E9341" s="20" t="s">
        <v>17871</v>
      </c>
      <c r="H9341" s="20" t="s">
        <v>103</v>
      </c>
    </row>
    <row r="9342" customFormat="false" ht="15.75" hidden="false" customHeight="false" outlineLevel="0" collapsed="false">
      <c r="A9342" s="20" t="s">
        <v>17873</v>
      </c>
      <c r="B9342" s="20" t="s">
        <v>17869</v>
      </c>
      <c r="C9342" s="20" t="s">
        <v>17858</v>
      </c>
      <c r="D9342" s="20" t="s">
        <v>17874</v>
      </c>
      <c r="E9342" s="20" t="s">
        <v>17875</v>
      </c>
      <c r="H9342" s="20" t="s">
        <v>103</v>
      </c>
    </row>
    <row r="9343" customFormat="false" ht="15.75" hidden="false" customHeight="false" outlineLevel="0" collapsed="false">
      <c r="A9343" s="20" t="s">
        <v>17876</v>
      </c>
      <c r="B9343" s="20" t="s">
        <v>17869</v>
      </c>
      <c r="C9343" s="20" t="s">
        <v>17858</v>
      </c>
      <c r="D9343" s="20" t="s">
        <v>17874</v>
      </c>
      <c r="E9343" s="20" t="s">
        <v>17875</v>
      </c>
      <c r="H9343" s="20" t="s">
        <v>103</v>
      </c>
    </row>
    <row r="9344" customFormat="false" ht="15.75" hidden="false" customHeight="false" outlineLevel="0" collapsed="false">
      <c r="A9344" s="20" t="s">
        <v>17877</v>
      </c>
      <c r="B9344" s="20" t="s">
        <v>17878</v>
      </c>
      <c r="C9344" s="20" t="s">
        <v>17858</v>
      </c>
      <c r="D9344" s="20" t="s">
        <v>17870</v>
      </c>
      <c r="E9344" s="20" t="s">
        <v>17871</v>
      </c>
      <c r="H9344" s="20" t="s">
        <v>103</v>
      </c>
    </row>
    <row r="9345" customFormat="false" ht="15.75" hidden="false" customHeight="false" outlineLevel="0" collapsed="false">
      <c r="A9345" s="20" t="s">
        <v>17879</v>
      </c>
      <c r="B9345" s="20" t="s">
        <v>17878</v>
      </c>
      <c r="C9345" s="20" t="s">
        <v>17858</v>
      </c>
      <c r="D9345" s="20" t="s">
        <v>17870</v>
      </c>
      <c r="E9345" s="20" t="s">
        <v>17871</v>
      </c>
      <c r="H9345" s="20" t="s">
        <v>103</v>
      </c>
    </row>
    <row r="9346" customFormat="false" ht="15.75" hidden="false" customHeight="false" outlineLevel="0" collapsed="false">
      <c r="A9346" s="20" t="s">
        <v>17880</v>
      </c>
      <c r="B9346" s="20" t="s">
        <v>17878</v>
      </c>
      <c r="C9346" s="20" t="s">
        <v>17858</v>
      </c>
      <c r="D9346" s="20" t="s">
        <v>17874</v>
      </c>
      <c r="E9346" s="20" t="s">
        <v>17875</v>
      </c>
      <c r="H9346" s="20" t="s">
        <v>103</v>
      </c>
    </row>
    <row r="9347" customFormat="false" ht="15.75" hidden="false" customHeight="false" outlineLevel="0" collapsed="false">
      <c r="A9347" s="20" t="s">
        <v>17881</v>
      </c>
      <c r="B9347" s="20" t="s">
        <v>17878</v>
      </c>
      <c r="C9347" s="20" t="s">
        <v>17858</v>
      </c>
      <c r="D9347" s="20" t="s">
        <v>17874</v>
      </c>
      <c r="E9347" s="20" t="s">
        <v>17875</v>
      </c>
      <c r="H9347" s="20" t="s">
        <v>103</v>
      </c>
    </row>
    <row r="9348" customFormat="false" ht="15.75" hidden="false" customHeight="false" outlineLevel="0" collapsed="false">
      <c r="A9348" s="20" t="s">
        <v>17882</v>
      </c>
      <c r="B9348" s="20" t="s">
        <v>17883</v>
      </c>
      <c r="C9348" s="20" t="s">
        <v>17858</v>
      </c>
      <c r="D9348" s="20" t="s">
        <v>17870</v>
      </c>
      <c r="E9348" s="20" t="s">
        <v>17871</v>
      </c>
      <c r="H9348" s="20" t="s">
        <v>103</v>
      </c>
    </row>
    <row r="9349" customFormat="false" ht="15.75" hidden="false" customHeight="false" outlineLevel="0" collapsed="false">
      <c r="A9349" s="20" t="s">
        <v>17884</v>
      </c>
      <c r="B9349" s="20" t="s">
        <v>17883</v>
      </c>
      <c r="C9349" s="20" t="s">
        <v>17858</v>
      </c>
      <c r="D9349" s="20" t="s">
        <v>17870</v>
      </c>
      <c r="E9349" s="20" t="s">
        <v>17871</v>
      </c>
      <c r="H9349" s="20" t="s">
        <v>103</v>
      </c>
    </row>
    <row r="9350" customFormat="false" ht="15.75" hidden="false" customHeight="false" outlineLevel="0" collapsed="false">
      <c r="A9350" s="20" t="s">
        <v>17885</v>
      </c>
      <c r="B9350" s="20" t="s">
        <v>17883</v>
      </c>
      <c r="C9350" s="20" t="s">
        <v>17858</v>
      </c>
      <c r="D9350" s="20" t="s">
        <v>17874</v>
      </c>
      <c r="E9350" s="20" t="s">
        <v>17875</v>
      </c>
      <c r="H9350" s="20" t="s">
        <v>103</v>
      </c>
    </row>
    <row r="9351" customFormat="false" ht="15.75" hidden="false" customHeight="false" outlineLevel="0" collapsed="false">
      <c r="A9351" s="20" t="s">
        <v>17886</v>
      </c>
      <c r="B9351" s="20" t="s">
        <v>17883</v>
      </c>
      <c r="C9351" s="20" t="s">
        <v>17858</v>
      </c>
      <c r="D9351" s="20" t="s">
        <v>17874</v>
      </c>
      <c r="E9351" s="20" t="s">
        <v>17875</v>
      </c>
      <c r="H9351" s="20" t="s">
        <v>103</v>
      </c>
    </row>
    <row r="9352" customFormat="false" ht="15.75" hidden="false" customHeight="false" outlineLevel="0" collapsed="false">
      <c r="A9352" s="20" t="s">
        <v>17887</v>
      </c>
      <c r="B9352" s="20" t="s">
        <v>17888</v>
      </c>
      <c r="C9352" s="20" t="s">
        <v>17858</v>
      </c>
      <c r="D9352" s="20" t="s">
        <v>17889</v>
      </c>
      <c r="E9352" s="20" t="s">
        <v>17890</v>
      </c>
      <c r="H9352" s="20" t="s">
        <v>103</v>
      </c>
    </row>
    <row r="9353" customFormat="false" ht="15.75" hidden="false" customHeight="false" outlineLevel="0" collapsed="false">
      <c r="A9353" s="20" t="s">
        <v>17891</v>
      </c>
      <c r="B9353" s="20" t="s">
        <v>17888</v>
      </c>
      <c r="C9353" s="20" t="s">
        <v>17858</v>
      </c>
      <c r="D9353" s="20" t="s">
        <v>17889</v>
      </c>
      <c r="E9353" s="20" t="s">
        <v>17890</v>
      </c>
      <c r="H9353" s="20" t="s">
        <v>103</v>
      </c>
    </row>
    <row r="9354" customFormat="false" ht="15.75" hidden="false" customHeight="false" outlineLevel="0" collapsed="false">
      <c r="A9354" s="20" t="s">
        <v>17892</v>
      </c>
      <c r="B9354" s="20" t="s">
        <v>17888</v>
      </c>
      <c r="C9354" s="20" t="s">
        <v>17858</v>
      </c>
      <c r="D9354" s="20" t="s">
        <v>17874</v>
      </c>
      <c r="E9354" s="20" t="s">
        <v>17875</v>
      </c>
      <c r="H9354" s="20" t="s">
        <v>103</v>
      </c>
    </row>
    <row r="9355" customFormat="false" ht="15.75" hidden="false" customHeight="false" outlineLevel="0" collapsed="false">
      <c r="A9355" s="20" t="s">
        <v>17893</v>
      </c>
      <c r="B9355" s="20" t="s">
        <v>17888</v>
      </c>
      <c r="C9355" s="20" t="s">
        <v>17858</v>
      </c>
      <c r="D9355" s="20" t="s">
        <v>17874</v>
      </c>
      <c r="E9355" s="20" t="s">
        <v>17875</v>
      </c>
      <c r="H9355" s="20" t="s">
        <v>103</v>
      </c>
    </row>
    <row r="9356" customFormat="false" ht="15.75" hidden="false" customHeight="false" outlineLevel="0" collapsed="false">
      <c r="A9356" s="20" t="s">
        <v>17894</v>
      </c>
      <c r="B9356" s="20" t="s">
        <v>17895</v>
      </c>
      <c r="C9356" s="20" t="s">
        <v>17858</v>
      </c>
      <c r="D9356" s="20" t="s">
        <v>17889</v>
      </c>
      <c r="E9356" s="20" t="s">
        <v>17890</v>
      </c>
      <c r="H9356" s="20" t="s">
        <v>103</v>
      </c>
    </row>
    <row r="9357" customFormat="false" ht="15.75" hidden="false" customHeight="false" outlineLevel="0" collapsed="false">
      <c r="A9357" s="20" t="s">
        <v>17896</v>
      </c>
      <c r="B9357" s="20" t="s">
        <v>17895</v>
      </c>
      <c r="C9357" s="20" t="s">
        <v>17858</v>
      </c>
      <c r="D9357" s="20" t="s">
        <v>17889</v>
      </c>
      <c r="E9357" s="20" t="s">
        <v>17890</v>
      </c>
      <c r="H9357" s="20" t="s">
        <v>103</v>
      </c>
    </row>
    <row r="9358" customFormat="false" ht="15.75" hidden="false" customHeight="false" outlineLevel="0" collapsed="false">
      <c r="A9358" s="20" t="s">
        <v>17897</v>
      </c>
      <c r="B9358" s="20" t="s">
        <v>17895</v>
      </c>
      <c r="C9358" s="20" t="s">
        <v>17858</v>
      </c>
      <c r="D9358" s="20" t="s">
        <v>17874</v>
      </c>
      <c r="E9358" s="20" t="s">
        <v>17875</v>
      </c>
      <c r="H9358" s="20" t="s">
        <v>103</v>
      </c>
    </row>
    <row r="9359" customFormat="false" ht="15.75" hidden="false" customHeight="false" outlineLevel="0" collapsed="false">
      <c r="A9359" s="20" t="s">
        <v>17898</v>
      </c>
      <c r="B9359" s="20" t="s">
        <v>17895</v>
      </c>
      <c r="C9359" s="20" t="s">
        <v>17858</v>
      </c>
      <c r="D9359" s="20" t="s">
        <v>17874</v>
      </c>
      <c r="E9359" s="20" t="s">
        <v>17875</v>
      </c>
      <c r="H9359" s="20" t="s">
        <v>103</v>
      </c>
    </row>
    <row r="9360" customFormat="false" ht="15.75" hidden="false" customHeight="false" outlineLevel="0" collapsed="false">
      <c r="A9360" s="20" t="s">
        <v>17899</v>
      </c>
      <c r="B9360" s="20" t="s">
        <v>17900</v>
      </c>
      <c r="C9360" s="20" t="s">
        <v>17858</v>
      </c>
      <c r="D9360" s="20" t="s">
        <v>17889</v>
      </c>
      <c r="E9360" s="20" t="s">
        <v>17890</v>
      </c>
      <c r="H9360" s="20" t="s">
        <v>103</v>
      </c>
    </row>
    <row r="9361" customFormat="false" ht="15.75" hidden="false" customHeight="false" outlineLevel="0" collapsed="false">
      <c r="A9361" s="20" t="s">
        <v>17901</v>
      </c>
      <c r="B9361" s="20" t="s">
        <v>17900</v>
      </c>
      <c r="C9361" s="20" t="s">
        <v>17858</v>
      </c>
      <c r="D9361" s="20" t="s">
        <v>17889</v>
      </c>
      <c r="E9361" s="20" t="s">
        <v>17890</v>
      </c>
      <c r="H9361" s="20" t="s">
        <v>103</v>
      </c>
    </row>
    <row r="9362" customFormat="false" ht="15.75" hidden="false" customHeight="false" outlineLevel="0" collapsed="false">
      <c r="A9362" s="20" t="s">
        <v>17902</v>
      </c>
      <c r="B9362" s="20" t="s">
        <v>17900</v>
      </c>
      <c r="C9362" s="20" t="s">
        <v>17858</v>
      </c>
      <c r="D9362" s="20" t="s">
        <v>17874</v>
      </c>
      <c r="E9362" s="20" t="s">
        <v>17875</v>
      </c>
      <c r="H9362" s="20" t="s">
        <v>103</v>
      </c>
    </row>
    <row r="9363" customFormat="false" ht="15.75" hidden="false" customHeight="false" outlineLevel="0" collapsed="false">
      <c r="A9363" s="20" t="s">
        <v>17903</v>
      </c>
      <c r="B9363" s="20" t="s">
        <v>17900</v>
      </c>
      <c r="C9363" s="20" t="s">
        <v>17858</v>
      </c>
      <c r="D9363" s="20" t="s">
        <v>17874</v>
      </c>
      <c r="E9363" s="20" t="s">
        <v>17875</v>
      </c>
      <c r="H9363" s="20" t="s">
        <v>103</v>
      </c>
    </row>
    <row r="9364" customFormat="false" ht="15.75" hidden="false" customHeight="false" outlineLevel="0" collapsed="false">
      <c r="A9364" s="20" t="s">
        <v>17904</v>
      </c>
      <c r="B9364" s="20" t="s">
        <v>17905</v>
      </c>
      <c r="C9364" s="20" t="s">
        <v>17858</v>
      </c>
      <c r="D9364" s="20" t="s">
        <v>17889</v>
      </c>
      <c r="E9364" s="20" t="s">
        <v>17890</v>
      </c>
      <c r="H9364" s="20" t="s">
        <v>103</v>
      </c>
    </row>
    <row r="9365" customFormat="false" ht="15.75" hidden="false" customHeight="false" outlineLevel="0" collapsed="false">
      <c r="A9365" s="20" t="s">
        <v>17906</v>
      </c>
      <c r="B9365" s="20" t="s">
        <v>17905</v>
      </c>
      <c r="C9365" s="20" t="s">
        <v>17858</v>
      </c>
      <c r="D9365" s="20" t="s">
        <v>17889</v>
      </c>
      <c r="E9365" s="20" t="s">
        <v>17890</v>
      </c>
      <c r="H9365" s="20" t="s">
        <v>103</v>
      </c>
    </row>
    <row r="9366" customFormat="false" ht="15.75" hidden="false" customHeight="false" outlineLevel="0" collapsed="false">
      <c r="A9366" s="20" t="s">
        <v>17907</v>
      </c>
      <c r="B9366" s="20" t="s">
        <v>17905</v>
      </c>
      <c r="C9366" s="20" t="s">
        <v>17858</v>
      </c>
      <c r="D9366" s="20" t="s">
        <v>17874</v>
      </c>
      <c r="E9366" s="20" t="s">
        <v>17875</v>
      </c>
      <c r="H9366" s="20" t="s">
        <v>103</v>
      </c>
    </row>
    <row r="9367" customFormat="false" ht="15.75" hidden="false" customHeight="false" outlineLevel="0" collapsed="false">
      <c r="A9367" s="20" t="s">
        <v>17908</v>
      </c>
      <c r="B9367" s="20" t="s">
        <v>17905</v>
      </c>
      <c r="C9367" s="20" t="s">
        <v>17858</v>
      </c>
      <c r="D9367" s="20" t="s">
        <v>17874</v>
      </c>
      <c r="E9367" s="20" t="s">
        <v>17875</v>
      </c>
      <c r="H9367" s="20" t="s">
        <v>103</v>
      </c>
    </row>
    <row r="9368" customFormat="false" ht="15.75" hidden="false" customHeight="false" outlineLevel="0" collapsed="false">
      <c r="A9368" s="20" t="s">
        <v>17909</v>
      </c>
      <c r="B9368" s="20" t="s">
        <v>17910</v>
      </c>
      <c r="C9368" s="20" t="s">
        <v>17858</v>
      </c>
      <c r="D9368" s="20" t="s">
        <v>17911</v>
      </c>
      <c r="E9368" s="20" t="s">
        <v>17912</v>
      </c>
      <c r="H9368" s="20" t="s">
        <v>103</v>
      </c>
    </row>
    <row r="9369" customFormat="false" ht="15.75" hidden="false" customHeight="false" outlineLevel="0" collapsed="false">
      <c r="A9369" s="20" t="s">
        <v>17913</v>
      </c>
      <c r="B9369" s="20" t="s">
        <v>17910</v>
      </c>
      <c r="C9369" s="20" t="s">
        <v>17858</v>
      </c>
      <c r="D9369" s="20" t="s">
        <v>17911</v>
      </c>
      <c r="E9369" s="20" t="s">
        <v>17912</v>
      </c>
      <c r="H9369" s="20" t="s">
        <v>103</v>
      </c>
    </row>
    <row r="9370" customFormat="false" ht="15.75" hidden="false" customHeight="false" outlineLevel="0" collapsed="false">
      <c r="A9370" s="20" t="s">
        <v>17914</v>
      </c>
      <c r="B9370" s="20" t="s">
        <v>17910</v>
      </c>
      <c r="C9370" s="20" t="s">
        <v>17858</v>
      </c>
      <c r="D9370" s="20" t="s">
        <v>17915</v>
      </c>
      <c r="E9370" s="20" t="s">
        <v>17916</v>
      </c>
      <c r="H9370" s="20" t="s">
        <v>103</v>
      </c>
    </row>
    <row r="9371" customFormat="false" ht="15.75" hidden="false" customHeight="false" outlineLevel="0" collapsed="false">
      <c r="A9371" s="20" t="s">
        <v>17917</v>
      </c>
      <c r="B9371" s="20" t="s">
        <v>17910</v>
      </c>
      <c r="C9371" s="20" t="s">
        <v>17858</v>
      </c>
      <c r="D9371" s="20" t="s">
        <v>17915</v>
      </c>
      <c r="E9371" s="20" t="s">
        <v>17916</v>
      </c>
      <c r="H9371" s="20" t="s">
        <v>103</v>
      </c>
    </row>
    <row r="9372" customFormat="false" ht="15.75" hidden="false" customHeight="false" outlineLevel="0" collapsed="false">
      <c r="A9372" s="20" t="s">
        <v>17918</v>
      </c>
      <c r="B9372" s="20" t="s">
        <v>17919</v>
      </c>
      <c r="C9372" s="20" t="s">
        <v>17920</v>
      </c>
      <c r="D9372" s="20" t="s">
        <v>17921</v>
      </c>
      <c r="E9372" s="20" t="s">
        <v>17871</v>
      </c>
      <c r="H9372" s="20" t="s">
        <v>103</v>
      </c>
    </row>
    <row r="9373" customFormat="false" ht="15.75" hidden="false" customHeight="false" outlineLevel="0" collapsed="false">
      <c r="A9373" s="20" t="s">
        <v>17922</v>
      </c>
      <c r="B9373" s="20" t="s">
        <v>17919</v>
      </c>
      <c r="C9373" s="20" t="s">
        <v>17920</v>
      </c>
      <c r="D9373" s="20" t="s">
        <v>17921</v>
      </c>
      <c r="E9373" s="20" t="s">
        <v>17871</v>
      </c>
      <c r="H9373" s="20" t="s">
        <v>103</v>
      </c>
    </row>
    <row r="9374" customFormat="false" ht="15.75" hidden="false" customHeight="false" outlineLevel="0" collapsed="false">
      <c r="A9374" s="20" t="s">
        <v>17923</v>
      </c>
      <c r="B9374" s="20" t="s">
        <v>17919</v>
      </c>
      <c r="C9374" s="20" t="s">
        <v>17920</v>
      </c>
      <c r="D9374" s="20" t="s">
        <v>17924</v>
      </c>
      <c r="E9374" s="20" t="s">
        <v>17866</v>
      </c>
      <c r="H9374" s="20" t="s">
        <v>103</v>
      </c>
    </row>
    <row r="9375" customFormat="false" ht="15.75" hidden="false" customHeight="false" outlineLevel="0" collapsed="false">
      <c r="A9375" s="20" t="s">
        <v>17925</v>
      </c>
      <c r="B9375" s="20" t="s">
        <v>17919</v>
      </c>
      <c r="C9375" s="20" t="s">
        <v>17920</v>
      </c>
      <c r="D9375" s="20" t="s">
        <v>17924</v>
      </c>
      <c r="E9375" s="20" t="s">
        <v>17866</v>
      </c>
      <c r="H9375" s="20" t="s">
        <v>103</v>
      </c>
    </row>
    <row r="9376" customFormat="false" ht="15.75" hidden="false" customHeight="false" outlineLevel="0" collapsed="false">
      <c r="A9376" s="20" t="s">
        <v>17926</v>
      </c>
      <c r="B9376" s="20" t="s">
        <v>17927</v>
      </c>
      <c r="C9376" s="20" t="s">
        <v>17920</v>
      </c>
      <c r="D9376" s="20" t="s">
        <v>17921</v>
      </c>
      <c r="E9376" s="20" t="s">
        <v>17871</v>
      </c>
      <c r="H9376" s="20" t="s">
        <v>103</v>
      </c>
    </row>
    <row r="9377" customFormat="false" ht="15.75" hidden="false" customHeight="false" outlineLevel="0" collapsed="false">
      <c r="A9377" s="20" t="s">
        <v>17928</v>
      </c>
      <c r="B9377" s="20" t="s">
        <v>17927</v>
      </c>
      <c r="C9377" s="20" t="s">
        <v>17920</v>
      </c>
      <c r="D9377" s="20" t="s">
        <v>17921</v>
      </c>
      <c r="E9377" s="20" t="s">
        <v>17871</v>
      </c>
      <c r="H9377" s="20" t="s">
        <v>103</v>
      </c>
    </row>
    <row r="9378" customFormat="false" ht="15.75" hidden="false" customHeight="false" outlineLevel="0" collapsed="false">
      <c r="A9378" s="20" t="s">
        <v>17929</v>
      </c>
      <c r="B9378" s="20" t="s">
        <v>17927</v>
      </c>
      <c r="C9378" s="20" t="s">
        <v>17920</v>
      </c>
      <c r="D9378" s="20" t="s">
        <v>17930</v>
      </c>
      <c r="E9378" s="20" t="s">
        <v>17931</v>
      </c>
      <c r="H9378" s="20" t="s">
        <v>103</v>
      </c>
    </row>
    <row r="9379" customFormat="false" ht="15.75" hidden="false" customHeight="false" outlineLevel="0" collapsed="false">
      <c r="A9379" s="20" t="s">
        <v>17932</v>
      </c>
      <c r="B9379" s="20" t="s">
        <v>17927</v>
      </c>
      <c r="C9379" s="20" t="s">
        <v>17920</v>
      </c>
      <c r="D9379" s="20" t="s">
        <v>17930</v>
      </c>
      <c r="E9379" s="20" t="s">
        <v>17931</v>
      </c>
      <c r="H9379" s="20" t="s">
        <v>103</v>
      </c>
    </row>
    <row r="9380" customFormat="false" ht="15.75" hidden="false" customHeight="false" outlineLevel="0" collapsed="false">
      <c r="A9380" s="20" t="s">
        <v>17933</v>
      </c>
      <c r="B9380" s="20" t="s">
        <v>17934</v>
      </c>
      <c r="C9380" s="20" t="s">
        <v>17935</v>
      </c>
      <c r="D9380" s="20" t="s">
        <v>17936</v>
      </c>
      <c r="E9380" s="20" t="s">
        <v>17937</v>
      </c>
      <c r="H9380" s="20" t="s">
        <v>103</v>
      </c>
    </row>
    <row r="9381" customFormat="false" ht="15.75" hidden="false" customHeight="false" outlineLevel="0" collapsed="false">
      <c r="A9381" s="20" t="s">
        <v>17938</v>
      </c>
      <c r="B9381" s="20" t="s">
        <v>17934</v>
      </c>
      <c r="C9381" s="20" t="s">
        <v>17935</v>
      </c>
      <c r="D9381" s="20" t="s">
        <v>17936</v>
      </c>
      <c r="E9381" s="20" t="s">
        <v>17937</v>
      </c>
      <c r="H9381" s="20" t="s">
        <v>103</v>
      </c>
    </row>
    <row r="9382" customFormat="false" ht="15.75" hidden="false" customHeight="false" outlineLevel="0" collapsed="false">
      <c r="A9382" s="20" t="s">
        <v>17939</v>
      </c>
      <c r="B9382" s="20" t="s">
        <v>17934</v>
      </c>
      <c r="C9382" s="20" t="s">
        <v>17940</v>
      </c>
      <c r="D9382" s="20" t="s">
        <v>17941</v>
      </c>
      <c r="E9382" s="20" t="s">
        <v>17942</v>
      </c>
      <c r="H9382" s="20" t="s">
        <v>103</v>
      </c>
    </row>
    <row r="9383" customFormat="false" ht="15.75" hidden="false" customHeight="false" outlineLevel="0" collapsed="false">
      <c r="A9383" s="20" t="s">
        <v>17943</v>
      </c>
      <c r="B9383" s="20" t="s">
        <v>17934</v>
      </c>
      <c r="C9383" s="20" t="s">
        <v>17940</v>
      </c>
      <c r="D9383" s="20" t="s">
        <v>17941</v>
      </c>
      <c r="E9383" s="20" t="s">
        <v>17942</v>
      </c>
      <c r="H9383" s="20" t="s">
        <v>103</v>
      </c>
    </row>
    <row r="9384" customFormat="false" ht="15.75" hidden="false" customHeight="false" outlineLevel="0" collapsed="false">
      <c r="A9384" s="20" t="s">
        <v>17944</v>
      </c>
      <c r="B9384" s="20" t="s">
        <v>17934</v>
      </c>
      <c r="C9384" s="20" t="s">
        <v>17945</v>
      </c>
      <c r="D9384" s="20" t="s">
        <v>17946</v>
      </c>
      <c r="E9384" s="20" t="s">
        <v>17942</v>
      </c>
      <c r="H9384" s="20" t="s">
        <v>103</v>
      </c>
    </row>
    <row r="9385" customFormat="false" ht="15.75" hidden="false" customHeight="false" outlineLevel="0" collapsed="false">
      <c r="A9385" s="20" t="s">
        <v>17947</v>
      </c>
      <c r="B9385" s="20" t="s">
        <v>17934</v>
      </c>
      <c r="C9385" s="20" t="s">
        <v>17945</v>
      </c>
      <c r="D9385" s="20" t="s">
        <v>17946</v>
      </c>
      <c r="E9385" s="20" t="s">
        <v>17942</v>
      </c>
      <c r="H9385" s="20" t="s">
        <v>103</v>
      </c>
    </row>
    <row r="9386" customFormat="false" ht="15.75" hidden="false" customHeight="false" outlineLevel="0" collapsed="false">
      <c r="A9386" s="20" t="s">
        <v>17948</v>
      </c>
      <c r="B9386" s="20" t="s">
        <v>17949</v>
      </c>
      <c r="C9386" s="20" t="s">
        <v>17950</v>
      </c>
      <c r="D9386" s="20" t="s">
        <v>17951</v>
      </c>
      <c r="E9386" s="20" t="s">
        <v>17952</v>
      </c>
      <c r="H9386" s="20" t="s">
        <v>103</v>
      </c>
    </row>
    <row r="9387" customFormat="false" ht="15.75" hidden="false" customHeight="false" outlineLevel="0" collapsed="false">
      <c r="A9387" s="20" t="s">
        <v>17953</v>
      </c>
      <c r="B9387" s="20" t="s">
        <v>17949</v>
      </c>
      <c r="C9387" s="20" t="s">
        <v>17950</v>
      </c>
      <c r="D9387" s="20" t="s">
        <v>17951</v>
      </c>
      <c r="E9387" s="20" t="s">
        <v>17952</v>
      </c>
      <c r="H9387" s="20" t="s">
        <v>103</v>
      </c>
    </row>
    <row r="9388" customFormat="false" ht="15.75" hidden="false" customHeight="false" outlineLevel="0" collapsed="false">
      <c r="A9388" s="20" t="s">
        <v>17954</v>
      </c>
      <c r="B9388" s="20" t="s">
        <v>17949</v>
      </c>
      <c r="C9388" s="20" t="s">
        <v>17950</v>
      </c>
      <c r="D9388" s="20" t="s">
        <v>17955</v>
      </c>
      <c r="E9388" s="20" t="s">
        <v>17956</v>
      </c>
      <c r="H9388" s="20" t="s">
        <v>103</v>
      </c>
    </row>
    <row r="9389" customFormat="false" ht="15.75" hidden="false" customHeight="false" outlineLevel="0" collapsed="false">
      <c r="A9389" s="20" t="s">
        <v>17957</v>
      </c>
      <c r="B9389" s="20" t="s">
        <v>17949</v>
      </c>
      <c r="C9389" s="20" t="s">
        <v>17950</v>
      </c>
      <c r="D9389" s="20" t="s">
        <v>17955</v>
      </c>
      <c r="E9389" s="20" t="s">
        <v>17956</v>
      </c>
      <c r="H9389" s="20" t="s">
        <v>103</v>
      </c>
    </row>
    <row r="9390" customFormat="false" ht="15.75" hidden="false" customHeight="false" outlineLevel="0" collapsed="false">
      <c r="A9390" s="20" t="s">
        <v>17958</v>
      </c>
      <c r="B9390" s="20" t="s">
        <v>17949</v>
      </c>
      <c r="C9390" s="20" t="s">
        <v>17950</v>
      </c>
      <c r="D9390" s="20" t="s">
        <v>17959</v>
      </c>
      <c r="E9390" s="20" t="s">
        <v>17960</v>
      </c>
      <c r="H9390" s="20" t="s">
        <v>103</v>
      </c>
    </row>
    <row r="9391" customFormat="false" ht="15.75" hidden="false" customHeight="false" outlineLevel="0" collapsed="false">
      <c r="A9391" s="20" t="s">
        <v>17961</v>
      </c>
      <c r="B9391" s="20" t="s">
        <v>17949</v>
      </c>
      <c r="C9391" s="20" t="s">
        <v>17950</v>
      </c>
      <c r="D9391" s="20" t="s">
        <v>17959</v>
      </c>
      <c r="E9391" s="20" t="s">
        <v>17960</v>
      </c>
      <c r="H9391" s="20" t="s">
        <v>103</v>
      </c>
    </row>
    <row r="9392" customFormat="false" ht="15.75" hidden="false" customHeight="false" outlineLevel="0" collapsed="false">
      <c r="A9392" s="20" t="s">
        <v>17962</v>
      </c>
      <c r="B9392" s="20" t="s">
        <v>17949</v>
      </c>
      <c r="C9392" s="20" t="s">
        <v>17950</v>
      </c>
      <c r="D9392" s="20" t="s">
        <v>17963</v>
      </c>
      <c r="E9392" s="20" t="s">
        <v>17964</v>
      </c>
      <c r="H9392" s="20" t="s">
        <v>103</v>
      </c>
    </row>
    <row r="9393" customFormat="false" ht="15.75" hidden="false" customHeight="false" outlineLevel="0" collapsed="false">
      <c r="A9393" s="20" t="s">
        <v>17965</v>
      </c>
      <c r="B9393" s="20" t="s">
        <v>17949</v>
      </c>
      <c r="C9393" s="20" t="s">
        <v>17950</v>
      </c>
      <c r="D9393" s="20" t="s">
        <v>17963</v>
      </c>
      <c r="E9393" s="20" t="s">
        <v>17964</v>
      </c>
      <c r="H9393" s="20" t="s">
        <v>103</v>
      </c>
    </row>
    <row r="9394" customFormat="false" ht="15.75" hidden="false" customHeight="false" outlineLevel="0" collapsed="false">
      <c r="A9394" s="20" t="s">
        <v>17966</v>
      </c>
      <c r="B9394" s="20" t="s">
        <v>17949</v>
      </c>
      <c r="C9394" s="20" t="s">
        <v>17950</v>
      </c>
      <c r="D9394" s="20" t="s">
        <v>17967</v>
      </c>
      <c r="E9394" s="20" t="s">
        <v>17968</v>
      </c>
      <c r="H9394" s="20" t="s">
        <v>103</v>
      </c>
    </row>
    <row r="9395" customFormat="false" ht="15.75" hidden="false" customHeight="false" outlineLevel="0" collapsed="false">
      <c r="A9395" s="20" t="s">
        <v>17969</v>
      </c>
      <c r="B9395" s="20" t="s">
        <v>17949</v>
      </c>
      <c r="C9395" s="20" t="s">
        <v>17950</v>
      </c>
      <c r="D9395" s="20" t="s">
        <v>17967</v>
      </c>
      <c r="E9395" s="20" t="s">
        <v>17968</v>
      </c>
      <c r="H9395" s="20" t="s">
        <v>103</v>
      </c>
    </row>
    <row r="9396" customFormat="false" ht="15.75" hidden="false" customHeight="false" outlineLevel="0" collapsed="false">
      <c r="A9396" s="20" t="s">
        <v>17970</v>
      </c>
      <c r="B9396" s="20" t="s">
        <v>17949</v>
      </c>
      <c r="C9396" s="20" t="s">
        <v>17950</v>
      </c>
      <c r="D9396" s="20" t="s">
        <v>17971</v>
      </c>
      <c r="E9396" s="20" t="s">
        <v>17972</v>
      </c>
      <c r="H9396" s="20" t="s">
        <v>103</v>
      </c>
    </row>
    <row r="9397" customFormat="false" ht="15.75" hidden="false" customHeight="false" outlineLevel="0" collapsed="false">
      <c r="A9397" s="20" t="s">
        <v>17973</v>
      </c>
      <c r="B9397" s="20" t="s">
        <v>17949</v>
      </c>
      <c r="C9397" s="20" t="s">
        <v>17950</v>
      </c>
      <c r="D9397" s="20" t="s">
        <v>17971</v>
      </c>
      <c r="E9397" s="20" t="s">
        <v>17972</v>
      </c>
      <c r="H9397" s="20" t="s">
        <v>103</v>
      </c>
    </row>
    <row r="9398" customFormat="false" ht="15.75" hidden="false" customHeight="false" outlineLevel="0" collapsed="false">
      <c r="A9398" s="20" t="s">
        <v>17974</v>
      </c>
      <c r="B9398" s="20" t="s">
        <v>17949</v>
      </c>
      <c r="C9398" s="20" t="s">
        <v>17950</v>
      </c>
      <c r="D9398" s="20" t="s">
        <v>17975</v>
      </c>
      <c r="E9398" s="20" t="s">
        <v>17976</v>
      </c>
      <c r="H9398" s="20" t="s">
        <v>103</v>
      </c>
    </row>
    <row r="9399" customFormat="false" ht="15.75" hidden="false" customHeight="false" outlineLevel="0" collapsed="false">
      <c r="A9399" s="20" t="s">
        <v>17977</v>
      </c>
      <c r="B9399" s="20" t="s">
        <v>17949</v>
      </c>
      <c r="C9399" s="20" t="s">
        <v>17950</v>
      </c>
      <c r="D9399" s="20" t="s">
        <v>17975</v>
      </c>
      <c r="E9399" s="20" t="s">
        <v>17976</v>
      </c>
      <c r="H9399" s="20" t="s">
        <v>103</v>
      </c>
    </row>
    <row r="9400" customFormat="false" ht="15.75" hidden="false" customHeight="false" outlineLevel="0" collapsed="false">
      <c r="A9400" s="20" t="s">
        <v>17978</v>
      </c>
      <c r="B9400" s="20" t="s">
        <v>17949</v>
      </c>
      <c r="C9400" s="20" t="s">
        <v>17950</v>
      </c>
      <c r="D9400" s="20" t="s">
        <v>17979</v>
      </c>
      <c r="E9400" s="20" t="s">
        <v>17980</v>
      </c>
      <c r="H9400" s="20" t="s">
        <v>103</v>
      </c>
    </row>
    <row r="9401" customFormat="false" ht="15.75" hidden="false" customHeight="false" outlineLevel="0" collapsed="false">
      <c r="A9401" s="20" t="s">
        <v>17981</v>
      </c>
      <c r="B9401" s="20" t="s">
        <v>17949</v>
      </c>
      <c r="C9401" s="20" t="s">
        <v>17950</v>
      </c>
      <c r="D9401" s="20" t="s">
        <v>17979</v>
      </c>
      <c r="E9401" s="20" t="s">
        <v>17980</v>
      </c>
      <c r="H9401" s="20" t="s">
        <v>103</v>
      </c>
    </row>
    <row r="9402" customFormat="false" ht="15.75" hidden="false" customHeight="false" outlineLevel="0" collapsed="false">
      <c r="A9402" s="20" t="s">
        <v>17982</v>
      </c>
      <c r="B9402" s="20" t="s">
        <v>17983</v>
      </c>
      <c r="C9402" s="20" t="s">
        <v>17984</v>
      </c>
      <c r="D9402" s="20" t="s">
        <v>17985</v>
      </c>
      <c r="E9402" s="20" t="s">
        <v>17986</v>
      </c>
      <c r="H9402" s="20" t="s">
        <v>103</v>
      </c>
    </row>
    <row r="9403" customFormat="false" ht="15.75" hidden="false" customHeight="false" outlineLevel="0" collapsed="false">
      <c r="A9403" s="20" t="s">
        <v>17987</v>
      </c>
      <c r="B9403" s="20" t="s">
        <v>17983</v>
      </c>
      <c r="C9403" s="20" t="s">
        <v>17984</v>
      </c>
      <c r="D9403" s="20" t="s">
        <v>17985</v>
      </c>
      <c r="E9403" s="20" t="s">
        <v>17986</v>
      </c>
      <c r="H9403" s="20" t="s">
        <v>103</v>
      </c>
    </row>
    <row r="9404" customFormat="false" ht="15.75" hidden="false" customHeight="false" outlineLevel="0" collapsed="false">
      <c r="A9404" s="20" t="s">
        <v>17988</v>
      </c>
      <c r="B9404" s="20" t="s">
        <v>17983</v>
      </c>
      <c r="C9404" s="20" t="s">
        <v>17984</v>
      </c>
      <c r="D9404" s="20" t="s">
        <v>17989</v>
      </c>
      <c r="E9404" s="20" t="s">
        <v>17990</v>
      </c>
      <c r="H9404" s="20" t="s">
        <v>103</v>
      </c>
    </row>
    <row r="9405" customFormat="false" ht="15.75" hidden="false" customHeight="false" outlineLevel="0" collapsed="false">
      <c r="A9405" s="20" t="s">
        <v>17991</v>
      </c>
      <c r="B9405" s="20" t="s">
        <v>17983</v>
      </c>
      <c r="C9405" s="20" t="s">
        <v>17984</v>
      </c>
      <c r="D9405" s="20" t="s">
        <v>17989</v>
      </c>
      <c r="E9405" s="20" t="s">
        <v>17990</v>
      </c>
      <c r="H9405" s="20" t="s">
        <v>103</v>
      </c>
    </row>
    <row r="9406" customFormat="false" ht="15.75" hidden="false" customHeight="false" outlineLevel="0" collapsed="false">
      <c r="A9406" s="20" t="s">
        <v>17992</v>
      </c>
      <c r="B9406" s="20" t="s">
        <v>17983</v>
      </c>
      <c r="C9406" s="20" t="s">
        <v>17984</v>
      </c>
      <c r="D9406" s="20" t="s">
        <v>17993</v>
      </c>
      <c r="E9406" s="20" t="s">
        <v>17994</v>
      </c>
      <c r="H9406" s="20" t="s">
        <v>103</v>
      </c>
    </row>
    <row r="9407" customFormat="false" ht="15.75" hidden="false" customHeight="false" outlineLevel="0" collapsed="false">
      <c r="A9407" s="20" t="s">
        <v>17995</v>
      </c>
      <c r="B9407" s="20" t="s">
        <v>17983</v>
      </c>
      <c r="C9407" s="20" t="s">
        <v>17984</v>
      </c>
      <c r="D9407" s="20" t="s">
        <v>17993</v>
      </c>
      <c r="E9407" s="20" t="s">
        <v>17994</v>
      </c>
      <c r="H9407" s="20" t="s">
        <v>103</v>
      </c>
    </row>
    <row r="9408" customFormat="false" ht="15.75" hidden="false" customHeight="false" outlineLevel="0" collapsed="false">
      <c r="A9408" s="20" t="s">
        <v>17996</v>
      </c>
      <c r="B9408" s="20" t="s">
        <v>17983</v>
      </c>
      <c r="C9408" s="20" t="s">
        <v>17984</v>
      </c>
      <c r="D9408" s="20" t="s">
        <v>17997</v>
      </c>
      <c r="E9408" s="20" t="s">
        <v>17998</v>
      </c>
      <c r="H9408" s="20" t="s">
        <v>103</v>
      </c>
    </row>
    <row r="9409" customFormat="false" ht="15.75" hidden="false" customHeight="false" outlineLevel="0" collapsed="false">
      <c r="A9409" s="20" t="s">
        <v>17999</v>
      </c>
      <c r="B9409" s="20" t="s">
        <v>17983</v>
      </c>
      <c r="C9409" s="20" t="s">
        <v>17984</v>
      </c>
      <c r="D9409" s="20" t="s">
        <v>17997</v>
      </c>
      <c r="E9409" s="20" t="s">
        <v>17998</v>
      </c>
      <c r="H9409" s="20" t="s">
        <v>103</v>
      </c>
    </row>
    <row r="9410" customFormat="false" ht="15.75" hidden="false" customHeight="false" outlineLevel="0" collapsed="false">
      <c r="A9410" s="20" t="s">
        <v>18000</v>
      </c>
      <c r="B9410" s="20" t="s">
        <v>17983</v>
      </c>
      <c r="C9410" s="20" t="s">
        <v>17984</v>
      </c>
      <c r="D9410" s="20" t="s">
        <v>18001</v>
      </c>
      <c r="E9410" s="20" t="s">
        <v>18002</v>
      </c>
      <c r="H9410" s="20" t="s">
        <v>103</v>
      </c>
    </row>
    <row r="9411" customFormat="false" ht="15.75" hidden="false" customHeight="false" outlineLevel="0" collapsed="false">
      <c r="A9411" s="20" t="s">
        <v>18003</v>
      </c>
      <c r="B9411" s="20" t="s">
        <v>17983</v>
      </c>
      <c r="C9411" s="20" t="s">
        <v>17984</v>
      </c>
      <c r="D9411" s="20" t="s">
        <v>18001</v>
      </c>
      <c r="E9411" s="20" t="s">
        <v>18002</v>
      </c>
      <c r="H9411" s="20" t="s">
        <v>103</v>
      </c>
    </row>
    <row r="9412" customFormat="false" ht="15.75" hidden="false" customHeight="false" outlineLevel="0" collapsed="false">
      <c r="A9412" s="20" t="s">
        <v>18004</v>
      </c>
      <c r="B9412" s="20" t="s">
        <v>17983</v>
      </c>
      <c r="C9412" s="20" t="s">
        <v>17984</v>
      </c>
      <c r="D9412" s="20" t="s">
        <v>18005</v>
      </c>
      <c r="E9412" s="20" t="s">
        <v>18006</v>
      </c>
      <c r="H9412" s="20" t="s">
        <v>103</v>
      </c>
    </row>
    <row r="9413" customFormat="false" ht="15.75" hidden="false" customHeight="false" outlineLevel="0" collapsed="false">
      <c r="A9413" s="20" t="s">
        <v>18007</v>
      </c>
      <c r="B9413" s="20" t="s">
        <v>17983</v>
      </c>
      <c r="C9413" s="20" t="s">
        <v>17984</v>
      </c>
      <c r="D9413" s="20" t="s">
        <v>18005</v>
      </c>
      <c r="E9413" s="20" t="s">
        <v>18006</v>
      </c>
      <c r="H9413" s="20" t="s">
        <v>103</v>
      </c>
    </row>
    <row r="9414" customFormat="false" ht="15.75" hidden="false" customHeight="false" outlineLevel="0" collapsed="false">
      <c r="A9414" s="20" t="s">
        <v>18008</v>
      </c>
      <c r="B9414" s="20" t="s">
        <v>17983</v>
      </c>
      <c r="C9414" s="20" t="s">
        <v>17984</v>
      </c>
      <c r="D9414" s="20" t="s">
        <v>18009</v>
      </c>
      <c r="E9414" s="20" t="s">
        <v>18010</v>
      </c>
      <c r="H9414" s="20" t="s">
        <v>103</v>
      </c>
    </row>
    <row r="9415" customFormat="false" ht="15.75" hidden="false" customHeight="false" outlineLevel="0" collapsed="false">
      <c r="A9415" s="20" t="s">
        <v>18011</v>
      </c>
      <c r="B9415" s="20" t="s">
        <v>17983</v>
      </c>
      <c r="C9415" s="20" t="s">
        <v>17984</v>
      </c>
      <c r="D9415" s="20" t="s">
        <v>18009</v>
      </c>
      <c r="E9415" s="20" t="s">
        <v>18010</v>
      </c>
      <c r="H9415" s="20" t="s">
        <v>103</v>
      </c>
    </row>
    <row r="9416" customFormat="false" ht="15.75" hidden="false" customHeight="false" outlineLevel="0" collapsed="false">
      <c r="A9416" s="20" t="s">
        <v>18012</v>
      </c>
      <c r="B9416" s="20" t="s">
        <v>17983</v>
      </c>
      <c r="C9416" s="20" t="s">
        <v>17984</v>
      </c>
      <c r="D9416" s="20" t="s">
        <v>18013</v>
      </c>
      <c r="E9416" s="20" t="s">
        <v>18014</v>
      </c>
      <c r="H9416" s="20" t="s">
        <v>103</v>
      </c>
    </row>
    <row r="9417" customFormat="false" ht="15.75" hidden="false" customHeight="false" outlineLevel="0" collapsed="false">
      <c r="A9417" s="20" t="s">
        <v>18015</v>
      </c>
      <c r="B9417" s="20" t="s">
        <v>17983</v>
      </c>
      <c r="C9417" s="20" t="s">
        <v>17984</v>
      </c>
      <c r="D9417" s="20" t="s">
        <v>18013</v>
      </c>
      <c r="E9417" s="20" t="s">
        <v>18014</v>
      </c>
      <c r="H9417" s="20" t="s">
        <v>103</v>
      </c>
    </row>
    <row r="9418" customFormat="false" ht="15.75" hidden="false" customHeight="false" outlineLevel="0" collapsed="false">
      <c r="A9418" s="20" t="s">
        <v>18016</v>
      </c>
      <c r="B9418" s="20" t="s">
        <v>18017</v>
      </c>
      <c r="C9418" s="20" t="s">
        <v>18018</v>
      </c>
      <c r="D9418" s="20" t="s">
        <v>18019</v>
      </c>
      <c r="E9418" s="20" t="s">
        <v>18020</v>
      </c>
      <c r="H9418" s="20" t="s">
        <v>103</v>
      </c>
    </row>
    <row r="9419" customFormat="false" ht="15.75" hidden="false" customHeight="false" outlineLevel="0" collapsed="false">
      <c r="A9419" s="20" t="s">
        <v>18021</v>
      </c>
      <c r="B9419" s="20" t="s">
        <v>18017</v>
      </c>
      <c r="C9419" s="20" t="s">
        <v>18018</v>
      </c>
      <c r="D9419" s="20" t="s">
        <v>18019</v>
      </c>
      <c r="E9419" s="20" t="s">
        <v>18020</v>
      </c>
      <c r="H9419" s="20" t="s">
        <v>103</v>
      </c>
    </row>
    <row r="9420" customFormat="false" ht="15.75" hidden="false" customHeight="false" outlineLevel="0" collapsed="false">
      <c r="A9420" s="20" t="s">
        <v>18022</v>
      </c>
      <c r="B9420" s="20" t="s">
        <v>18017</v>
      </c>
      <c r="C9420" s="20" t="s">
        <v>18018</v>
      </c>
      <c r="D9420" s="20" t="s">
        <v>18019</v>
      </c>
      <c r="E9420" s="20" t="s">
        <v>18023</v>
      </c>
      <c r="H9420" s="20" t="s">
        <v>103</v>
      </c>
    </row>
    <row r="9421" customFormat="false" ht="15.75" hidden="false" customHeight="false" outlineLevel="0" collapsed="false">
      <c r="A9421" s="20" t="s">
        <v>18024</v>
      </c>
      <c r="B9421" s="20" t="s">
        <v>18017</v>
      </c>
      <c r="C9421" s="20" t="s">
        <v>18018</v>
      </c>
      <c r="D9421" s="20" t="s">
        <v>18019</v>
      </c>
      <c r="E9421" s="20" t="s">
        <v>18023</v>
      </c>
      <c r="H9421" s="20" t="s">
        <v>103</v>
      </c>
    </row>
    <row r="9422" customFormat="false" ht="15.75" hidden="false" customHeight="false" outlineLevel="0" collapsed="false">
      <c r="A9422" s="20" t="s">
        <v>18025</v>
      </c>
      <c r="B9422" s="20" t="s">
        <v>18026</v>
      </c>
      <c r="C9422" s="20" t="s">
        <v>18027</v>
      </c>
      <c r="D9422" s="20" t="s">
        <v>18019</v>
      </c>
      <c r="E9422" s="20" t="s">
        <v>18028</v>
      </c>
      <c r="H9422" s="20" t="s">
        <v>103</v>
      </c>
    </row>
    <row r="9423" customFormat="false" ht="15.75" hidden="false" customHeight="false" outlineLevel="0" collapsed="false">
      <c r="A9423" s="20" t="s">
        <v>18029</v>
      </c>
      <c r="B9423" s="20" t="s">
        <v>18026</v>
      </c>
      <c r="C9423" s="20" t="s">
        <v>18027</v>
      </c>
      <c r="D9423" s="20" t="s">
        <v>18019</v>
      </c>
      <c r="E9423" s="20" t="s">
        <v>18028</v>
      </c>
      <c r="H9423" s="20" t="s">
        <v>103</v>
      </c>
    </row>
    <row r="9424" customFormat="false" ht="15.75" hidden="false" customHeight="false" outlineLevel="0" collapsed="false">
      <c r="A9424" s="20" t="s">
        <v>18030</v>
      </c>
      <c r="B9424" s="20" t="s">
        <v>18017</v>
      </c>
      <c r="C9424" s="20" t="s">
        <v>18018</v>
      </c>
      <c r="D9424" s="20" t="s">
        <v>18019</v>
      </c>
      <c r="E9424" s="20" t="s">
        <v>18031</v>
      </c>
      <c r="H9424" s="20" t="s">
        <v>103</v>
      </c>
    </row>
    <row r="9425" customFormat="false" ht="15.75" hidden="false" customHeight="false" outlineLevel="0" collapsed="false">
      <c r="A9425" s="20" t="s">
        <v>18032</v>
      </c>
      <c r="B9425" s="20" t="s">
        <v>18017</v>
      </c>
      <c r="C9425" s="20" t="s">
        <v>18018</v>
      </c>
      <c r="D9425" s="20" t="s">
        <v>18019</v>
      </c>
      <c r="E9425" s="20" t="s">
        <v>18031</v>
      </c>
      <c r="H9425" s="20" t="s">
        <v>103</v>
      </c>
    </row>
    <row r="9426" customFormat="false" ht="15.75" hidden="false" customHeight="false" outlineLevel="0" collapsed="false">
      <c r="A9426" s="20" t="s">
        <v>18033</v>
      </c>
      <c r="B9426" s="20" t="s">
        <v>18017</v>
      </c>
      <c r="C9426" s="20" t="s">
        <v>18018</v>
      </c>
      <c r="D9426" s="20" t="s">
        <v>18019</v>
      </c>
      <c r="E9426" s="20" t="s">
        <v>18034</v>
      </c>
      <c r="H9426" s="20" t="s">
        <v>103</v>
      </c>
    </row>
    <row r="9427" customFormat="false" ht="15.75" hidden="false" customHeight="false" outlineLevel="0" collapsed="false">
      <c r="A9427" s="20" t="s">
        <v>18035</v>
      </c>
      <c r="B9427" s="20" t="s">
        <v>18017</v>
      </c>
      <c r="C9427" s="20" t="s">
        <v>18018</v>
      </c>
      <c r="D9427" s="20" t="s">
        <v>18019</v>
      </c>
      <c r="E9427" s="20" t="s">
        <v>18034</v>
      </c>
      <c r="H9427" s="20" t="s">
        <v>103</v>
      </c>
    </row>
    <row r="9428" customFormat="false" ht="15.75" hidden="false" customHeight="false" outlineLevel="0" collapsed="false">
      <c r="A9428" s="20" t="s">
        <v>18036</v>
      </c>
      <c r="B9428" s="20" t="s">
        <v>18017</v>
      </c>
      <c r="C9428" s="20" t="s">
        <v>18018</v>
      </c>
      <c r="D9428" s="20" t="s">
        <v>18019</v>
      </c>
      <c r="E9428" s="20" t="s">
        <v>18037</v>
      </c>
      <c r="H9428" s="20" t="s">
        <v>103</v>
      </c>
    </row>
    <row r="9429" customFormat="false" ht="15.75" hidden="false" customHeight="false" outlineLevel="0" collapsed="false">
      <c r="A9429" s="20" t="s">
        <v>18038</v>
      </c>
      <c r="B9429" s="20" t="s">
        <v>18017</v>
      </c>
      <c r="C9429" s="20" t="s">
        <v>18018</v>
      </c>
      <c r="D9429" s="20" t="s">
        <v>18019</v>
      </c>
      <c r="E9429" s="20" t="s">
        <v>18037</v>
      </c>
      <c r="H9429" s="20" t="s">
        <v>103</v>
      </c>
    </row>
    <row r="9430" customFormat="false" ht="15.75" hidden="false" customHeight="false" outlineLevel="0" collapsed="false">
      <c r="A9430" s="20" t="s">
        <v>18039</v>
      </c>
      <c r="B9430" s="20" t="s">
        <v>18017</v>
      </c>
      <c r="C9430" s="20" t="s">
        <v>18018</v>
      </c>
      <c r="D9430" s="20" t="s">
        <v>18019</v>
      </c>
      <c r="E9430" s="20" t="s">
        <v>18040</v>
      </c>
      <c r="H9430" s="20" t="s">
        <v>103</v>
      </c>
    </row>
    <row r="9431" customFormat="false" ht="15.75" hidden="false" customHeight="false" outlineLevel="0" collapsed="false">
      <c r="A9431" s="20" t="s">
        <v>18041</v>
      </c>
      <c r="B9431" s="20" t="s">
        <v>18017</v>
      </c>
      <c r="C9431" s="20" t="s">
        <v>18018</v>
      </c>
      <c r="D9431" s="20" t="s">
        <v>18019</v>
      </c>
      <c r="E9431" s="20" t="s">
        <v>18040</v>
      </c>
      <c r="H9431" s="20" t="s">
        <v>103</v>
      </c>
    </row>
    <row r="9432" customFormat="false" ht="15.75" hidden="false" customHeight="false" outlineLevel="0" collapsed="false">
      <c r="A9432" s="20" t="s">
        <v>18042</v>
      </c>
      <c r="B9432" s="20" t="s">
        <v>18017</v>
      </c>
      <c r="C9432" s="20" t="s">
        <v>18018</v>
      </c>
      <c r="D9432" s="20" t="s">
        <v>18019</v>
      </c>
      <c r="E9432" s="20" t="s">
        <v>18043</v>
      </c>
      <c r="H9432" s="20" t="s">
        <v>103</v>
      </c>
    </row>
    <row r="9433" customFormat="false" ht="15.75" hidden="false" customHeight="false" outlineLevel="0" collapsed="false">
      <c r="A9433" s="20" t="s">
        <v>18044</v>
      </c>
      <c r="B9433" s="20" t="s">
        <v>18017</v>
      </c>
      <c r="C9433" s="20" t="s">
        <v>18018</v>
      </c>
      <c r="D9433" s="20" t="s">
        <v>18019</v>
      </c>
      <c r="E9433" s="20" t="s">
        <v>18043</v>
      </c>
      <c r="H9433" s="20" t="s">
        <v>103</v>
      </c>
    </row>
    <row r="9434" customFormat="false" ht="15.75" hidden="false" customHeight="false" outlineLevel="0" collapsed="false">
      <c r="A9434" s="20" t="s">
        <v>18045</v>
      </c>
      <c r="B9434" s="20" t="s">
        <v>18046</v>
      </c>
      <c r="C9434" s="20" t="s">
        <v>18047</v>
      </c>
      <c r="H9434" s="20" t="s">
        <v>49</v>
      </c>
    </row>
    <row r="9435" customFormat="false" ht="15.75" hidden="false" customHeight="false" outlineLevel="0" collapsed="false">
      <c r="A9435" s="20" t="s">
        <v>18048</v>
      </c>
      <c r="B9435" s="20" t="s">
        <v>18046</v>
      </c>
      <c r="C9435" s="20" t="s">
        <v>18047</v>
      </c>
      <c r="H9435" s="20" t="s">
        <v>49</v>
      </c>
    </row>
    <row r="9436" customFormat="false" ht="15.75" hidden="false" customHeight="false" outlineLevel="0" collapsed="false">
      <c r="A9436" s="20" t="s">
        <v>18049</v>
      </c>
      <c r="B9436" s="20" t="s">
        <v>18046</v>
      </c>
      <c r="C9436" s="20" t="s">
        <v>18050</v>
      </c>
      <c r="H9436" s="20" t="s">
        <v>49</v>
      </c>
    </row>
    <row r="9437" customFormat="false" ht="15.75" hidden="false" customHeight="false" outlineLevel="0" collapsed="false">
      <c r="A9437" s="20" t="s">
        <v>18051</v>
      </c>
      <c r="B9437" s="20" t="s">
        <v>18046</v>
      </c>
      <c r="C9437" s="20" t="s">
        <v>18050</v>
      </c>
      <c r="H9437" s="20" t="s">
        <v>49</v>
      </c>
    </row>
    <row r="9438" customFormat="false" ht="15.75" hidden="false" customHeight="false" outlineLevel="0" collapsed="false">
      <c r="A9438" s="20" t="s">
        <v>18052</v>
      </c>
      <c r="B9438" s="20" t="s">
        <v>18046</v>
      </c>
      <c r="C9438" s="20" t="s">
        <v>18053</v>
      </c>
      <c r="H9438" s="20" t="s">
        <v>49</v>
      </c>
    </row>
    <row r="9439" customFormat="false" ht="15.75" hidden="false" customHeight="false" outlineLevel="0" collapsed="false">
      <c r="A9439" s="20" t="s">
        <v>18054</v>
      </c>
      <c r="B9439" s="20" t="s">
        <v>18046</v>
      </c>
      <c r="C9439" s="20" t="s">
        <v>18053</v>
      </c>
      <c r="H9439" s="20" t="s">
        <v>49</v>
      </c>
    </row>
    <row r="9440" customFormat="false" ht="15.75" hidden="false" customHeight="false" outlineLevel="0" collapsed="false">
      <c r="A9440" s="20" t="s">
        <v>18055</v>
      </c>
      <c r="B9440" s="20" t="s">
        <v>18046</v>
      </c>
      <c r="C9440" s="20" t="s">
        <v>18056</v>
      </c>
      <c r="H9440" s="20" t="s">
        <v>49</v>
      </c>
    </row>
    <row r="9441" customFormat="false" ht="15.75" hidden="false" customHeight="false" outlineLevel="0" collapsed="false">
      <c r="A9441" s="20" t="s">
        <v>18057</v>
      </c>
      <c r="B9441" s="20" t="s">
        <v>18046</v>
      </c>
      <c r="C9441" s="20" t="s">
        <v>18056</v>
      </c>
      <c r="H9441" s="20" t="s">
        <v>49</v>
      </c>
    </row>
    <row r="9442" customFormat="false" ht="15.75" hidden="false" customHeight="false" outlineLevel="0" collapsed="false">
      <c r="A9442" s="20" t="s">
        <v>18058</v>
      </c>
      <c r="B9442" s="20" t="s">
        <v>18046</v>
      </c>
      <c r="C9442" s="20" t="s">
        <v>18059</v>
      </c>
      <c r="H9442" s="20" t="s">
        <v>49</v>
      </c>
    </row>
    <row r="9443" customFormat="false" ht="15.75" hidden="false" customHeight="false" outlineLevel="0" collapsed="false">
      <c r="A9443" s="20" t="s">
        <v>18060</v>
      </c>
      <c r="B9443" s="20" t="s">
        <v>18046</v>
      </c>
      <c r="C9443" s="20" t="s">
        <v>18059</v>
      </c>
      <c r="H9443" s="20" t="s">
        <v>49</v>
      </c>
    </row>
    <row r="9444" customFormat="false" ht="15.75" hidden="false" customHeight="false" outlineLevel="0" collapsed="false">
      <c r="A9444" s="20" t="s">
        <v>18061</v>
      </c>
      <c r="B9444" s="20" t="s">
        <v>18046</v>
      </c>
      <c r="C9444" s="20" t="s">
        <v>18062</v>
      </c>
      <c r="H9444" s="20" t="s">
        <v>49</v>
      </c>
    </row>
    <row r="9445" customFormat="false" ht="15.75" hidden="false" customHeight="false" outlineLevel="0" collapsed="false">
      <c r="A9445" s="20" t="s">
        <v>18063</v>
      </c>
      <c r="B9445" s="20" t="s">
        <v>18046</v>
      </c>
      <c r="C9445" s="20" t="s">
        <v>18062</v>
      </c>
      <c r="H9445" s="20" t="s">
        <v>49</v>
      </c>
    </row>
    <row r="9446" customFormat="false" ht="15.75" hidden="false" customHeight="false" outlineLevel="0" collapsed="false">
      <c r="A9446" s="20" t="s">
        <v>18064</v>
      </c>
      <c r="B9446" s="20" t="s">
        <v>18046</v>
      </c>
      <c r="C9446" s="20" t="s">
        <v>18065</v>
      </c>
      <c r="H9446" s="20" t="s">
        <v>49</v>
      </c>
    </row>
    <row r="9447" customFormat="false" ht="15.75" hidden="false" customHeight="false" outlineLevel="0" collapsed="false">
      <c r="A9447" s="20" t="s">
        <v>18066</v>
      </c>
      <c r="B9447" s="20" t="s">
        <v>18046</v>
      </c>
      <c r="C9447" s="20" t="s">
        <v>18065</v>
      </c>
      <c r="H9447" s="20" t="s">
        <v>49</v>
      </c>
    </row>
    <row r="9448" customFormat="false" ht="15.75" hidden="false" customHeight="false" outlineLevel="0" collapsed="false">
      <c r="A9448" s="20" t="s">
        <v>18067</v>
      </c>
      <c r="B9448" s="20" t="s">
        <v>18046</v>
      </c>
      <c r="C9448" s="20" t="s">
        <v>18068</v>
      </c>
      <c r="H9448" s="20" t="s">
        <v>49</v>
      </c>
    </row>
    <row r="9449" customFormat="false" ht="15.75" hidden="false" customHeight="false" outlineLevel="0" collapsed="false">
      <c r="A9449" s="20" t="s">
        <v>18069</v>
      </c>
      <c r="B9449" s="20" t="s">
        <v>18046</v>
      </c>
      <c r="C9449" s="20" t="s">
        <v>18068</v>
      </c>
      <c r="H9449" s="20" t="s">
        <v>49</v>
      </c>
    </row>
    <row r="9450" customFormat="false" ht="15.75" hidden="false" customHeight="false" outlineLevel="0" collapsed="false">
      <c r="A9450" s="20" t="s">
        <v>18070</v>
      </c>
      <c r="B9450" s="20" t="s">
        <v>18071</v>
      </c>
      <c r="C9450" s="20" t="s">
        <v>18072</v>
      </c>
      <c r="D9450" s="20" t="s">
        <v>18073</v>
      </c>
      <c r="E9450" s="20" t="s">
        <v>18074</v>
      </c>
      <c r="H9450" s="20" t="s">
        <v>103</v>
      </c>
    </row>
    <row r="9451" customFormat="false" ht="15.75" hidden="false" customHeight="false" outlineLevel="0" collapsed="false">
      <c r="A9451" s="20" t="s">
        <v>18075</v>
      </c>
      <c r="B9451" s="20" t="s">
        <v>18071</v>
      </c>
      <c r="C9451" s="20" t="s">
        <v>18072</v>
      </c>
      <c r="D9451" s="20" t="s">
        <v>18073</v>
      </c>
      <c r="E9451" s="20" t="s">
        <v>18074</v>
      </c>
      <c r="H9451" s="20" t="s">
        <v>103</v>
      </c>
    </row>
    <row r="9452" customFormat="false" ht="15.75" hidden="false" customHeight="false" outlineLevel="0" collapsed="false">
      <c r="A9452" s="20" t="s">
        <v>18076</v>
      </c>
      <c r="B9452" s="20" t="s">
        <v>18071</v>
      </c>
      <c r="C9452" s="20" t="s">
        <v>18077</v>
      </c>
      <c r="D9452" s="20" t="s">
        <v>18078</v>
      </c>
      <c r="E9452" s="20" t="s">
        <v>18074</v>
      </c>
      <c r="H9452" s="20" t="s">
        <v>103</v>
      </c>
    </row>
    <row r="9453" customFormat="false" ht="15.75" hidden="false" customHeight="false" outlineLevel="0" collapsed="false">
      <c r="A9453" s="20" t="s">
        <v>18079</v>
      </c>
      <c r="B9453" s="20" t="s">
        <v>18071</v>
      </c>
      <c r="C9453" s="20" t="s">
        <v>18077</v>
      </c>
      <c r="D9453" s="20" t="s">
        <v>18078</v>
      </c>
      <c r="E9453" s="20" t="s">
        <v>18074</v>
      </c>
      <c r="H9453" s="20" t="s">
        <v>103</v>
      </c>
    </row>
    <row r="9454" customFormat="false" ht="15.75" hidden="false" customHeight="false" outlineLevel="0" collapsed="false">
      <c r="A9454" s="20" t="s">
        <v>18080</v>
      </c>
      <c r="B9454" s="20" t="s">
        <v>18071</v>
      </c>
      <c r="C9454" s="20" t="s">
        <v>18081</v>
      </c>
      <c r="D9454" s="20" t="s">
        <v>18082</v>
      </c>
      <c r="E9454" s="20" t="s">
        <v>18083</v>
      </c>
      <c r="H9454" s="20" t="s">
        <v>103</v>
      </c>
    </row>
    <row r="9455" customFormat="false" ht="15.75" hidden="false" customHeight="false" outlineLevel="0" collapsed="false">
      <c r="A9455" s="20" t="s">
        <v>18084</v>
      </c>
      <c r="B9455" s="20" t="s">
        <v>18071</v>
      </c>
      <c r="C9455" s="20" t="s">
        <v>18081</v>
      </c>
      <c r="D9455" s="20" t="s">
        <v>18082</v>
      </c>
      <c r="E9455" s="20" t="s">
        <v>18083</v>
      </c>
      <c r="H9455" s="20" t="s">
        <v>103</v>
      </c>
    </row>
    <row r="9456" customFormat="false" ht="15.75" hidden="false" customHeight="false" outlineLevel="0" collapsed="false">
      <c r="A9456" s="20" t="s">
        <v>18085</v>
      </c>
      <c r="B9456" s="20" t="s">
        <v>18071</v>
      </c>
      <c r="C9456" s="20" t="s">
        <v>18086</v>
      </c>
      <c r="D9456" s="20" t="s">
        <v>18087</v>
      </c>
      <c r="E9456" s="20" t="s">
        <v>18083</v>
      </c>
      <c r="H9456" s="20" t="s">
        <v>103</v>
      </c>
    </row>
    <row r="9457" customFormat="false" ht="15.75" hidden="false" customHeight="false" outlineLevel="0" collapsed="false">
      <c r="A9457" s="20" t="s">
        <v>18088</v>
      </c>
      <c r="B9457" s="20" t="s">
        <v>18071</v>
      </c>
      <c r="C9457" s="20" t="s">
        <v>18086</v>
      </c>
      <c r="D9457" s="20" t="s">
        <v>18087</v>
      </c>
      <c r="E9457" s="20" t="s">
        <v>18083</v>
      </c>
      <c r="H9457" s="20" t="s">
        <v>103</v>
      </c>
    </row>
    <row r="9458" customFormat="false" ht="15.75" hidden="false" customHeight="false" outlineLevel="0" collapsed="false">
      <c r="A9458" s="20" t="s">
        <v>18089</v>
      </c>
      <c r="B9458" s="20" t="s">
        <v>18071</v>
      </c>
      <c r="C9458" s="20" t="s">
        <v>18090</v>
      </c>
      <c r="D9458" s="20" t="s">
        <v>18091</v>
      </c>
      <c r="E9458" s="20" t="s">
        <v>18092</v>
      </c>
      <c r="H9458" s="20" t="s">
        <v>103</v>
      </c>
    </row>
    <row r="9459" customFormat="false" ht="15.75" hidden="false" customHeight="false" outlineLevel="0" collapsed="false">
      <c r="A9459" s="20" t="s">
        <v>18093</v>
      </c>
      <c r="B9459" s="20" t="s">
        <v>18071</v>
      </c>
      <c r="C9459" s="20" t="s">
        <v>18090</v>
      </c>
      <c r="D9459" s="20" t="s">
        <v>18091</v>
      </c>
      <c r="E9459" s="20" t="s">
        <v>18092</v>
      </c>
      <c r="H9459" s="20" t="s">
        <v>103</v>
      </c>
    </row>
    <row r="9460" customFormat="false" ht="15.75" hidden="false" customHeight="false" outlineLevel="0" collapsed="false">
      <c r="A9460" s="20" t="s">
        <v>18094</v>
      </c>
      <c r="B9460" s="20" t="s">
        <v>18071</v>
      </c>
      <c r="C9460" s="20" t="s">
        <v>18095</v>
      </c>
      <c r="D9460" s="20" t="s">
        <v>18096</v>
      </c>
      <c r="E9460" s="20" t="s">
        <v>18097</v>
      </c>
      <c r="F9460" s="20" t="s">
        <v>18098</v>
      </c>
      <c r="H9460" s="20" t="s">
        <v>103</v>
      </c>
    </row>
    <row r="9461" customFormat="false" ht="15.75" hidden="false" customHeight="false" outlineLevel="0" collapsed="false">
      <c r="A9461" s="20" t="s">
        <v>18099</v>
      </c>
      <c r="B9461" s="20" t="s">
        <v>18071</v>
      </c>
      <c r="C9461" s="20" t="s">
        <v>18095</v>
      </c>
      <c r="D9461" s="20" t="s">
        <v>18096</v>
      </c>
      <c r="E9461" s="20" t="s">
        <v>18097</v>
      </c>
      <c r="F9461" s="20" t="s">
        <v>18098</v>
      </c>
      <c r="H9461" s="20" t="s">
        <v>103</v>
      </c>
    </row>
    <row r="9462" customFormat="false" ht="15.75" hidden="false" customHeight="false" outlineLevel="0" collapsed="false">
      <c r="A9462" s="20" t="s">
        <v>18100</v>
      </c>
      <c r="B9462" s="20" t="s">
        <v>18071</v>
      </c>
      <c r="C9462" s="20" t="s">
        <v>18101</v>
      </c>
      <c r="D9462" s="20" t="s">
        <v>18102</v>
      </c>
      <c r="E9462" s="20" t="s">
        <v>18097</v>
      </c>
      <c r="F9462" s="20" t="s">
        <v>18098</v>
      </c>
      <c r="H9462" s="20" t="s">
        <v>103</v>
      </c>
    </row>
    <row r="9463" customFormat="false" ht="15.75" hidden="false" customHeight="false" outlineLevel="0" collapsed="false">
      <c r="A9463" s="20" t="s">
        <v>18103</v>
      </c>
      <c r="B9463" s="20" t="s">
        <v>18071</v>
      </c>
      <c r="C9463" s="20" t="s">
        <v>18101</v>
      </c>
      <c r="D9463" s="20" t="s">
        <v>18102</v>
      </c>
      <c r="E9463" s="20" t="s">
        <v>18097</v>
      </c>
      <c r="F9463" s="20" t="s">
        <v>18098</v>
      </c>
      <c r="H9463" s="20" t="s">
        <v>103</v>
      </c>
    </row>
    <row r="9464" customFormat="false" ht="15.75" hidden="false" customHeight="false" outlineLevel="0" collapsed="false">
      <c r="A9464" s="20" t="s">
        <v>18104</v>
      </c>
      <c r="B9464" s="20" t="s">
        <v>18071</v>
      </c>
      <c r="C9464" s="20" t="s">
        <v>18105</v>
      </c>
      <c r="D9464" s="20" t="s">
        <v>18106</v>
      </c>
      <c r="E9464" s="20" t="s">
        <v>18097</v>
      </c>
      <c r="F9464" s="20" t="s">
        <v>18098</v>
      </c>
      <c r="H9464" s="20" t="s">
        <v>103</v>
      </c>
    </row>
    <row r="9465" customFormat="false" ht="15.75" hidden="false" customHeight="false" outlineLevel="0" collapsed="false">
      <c r="A9465" s="20" t="s">
        <v>18107</v>
      </c>
      <c r="B9465" s="20" t="s">
        <v>18071</v>
      </c>
      <c r="C9465" s="20" t="s">
        <v>18105</v>
      </c>
      <c r="D9465" s="20" t="s">
        <v>18106</v>
      </c>
      <c r="E9465" s="20" t="s">
        <v>18097</v>
      </c>
      <c r="F9465" s="20" t="s">
        <v>18098</v>
      </c>
      <c r="H9465" s="20" t="s">
        <v>103</v>
      </c>
    </row>
    <row r="9466" customFormat="false" ht="15.75" hidden="false" customHeight="false" outlineLevel="0" collapsed="false">
      <c r="A9466" s="20" t="s">
        <v>18108</v>
      </c>
      <c r="B9466" s="20" t="s">
        <v>18071</v>
      </c>
      <c r="C9466" s="20" t="s">
        <v>18109</v>
      </c>
      <c r="D9466" s="20" t="s">
        <v>18110</v>
      </c>
      <c r="E9466" s="20" t="s">
        <v>18097</v>
      </c>
      <c r="F9466" s="20" t="s">
        <v>18098</v>
      </c>
      <c r="H9466" s="20" t="s">
        <v>103</v>
      </c>
    </row>
    <row r="9467" customFormat="false" ht="15.75" hidden="false" customHeight="false" outlineLevel="0" collapsed="false">
      <c r="A9467" s="20" t="s">
        <v>18111</v>
      </c>
      <c r="B9467" s="20" t="s">
        <v>18071</v>
      </c>
      <c r="C9467" s="20" t="s">
        <v>18109</v>
      </c>
      <c r="D9467" s="20" t="s">
        <v>18110</v>
      </c>
      <c r="E9467" s="20" t="s">
        <v>18097</v>
      </c>
      <c r="F9467" s="20" t="s">
        <v>18098</v>
      </c>
      <c r="H9467" s="20" t="s">
        <v>103</v>
      </c>
    </row>
    <row r="9468" customFormat="false" ht="15.75" hidden="false" customHeight="false" outlineLevel="0" collapsed="false">
      <c r="A9468" s="20" t="s">
        <v>18112</v>
      </c>
      <c r="B9468" s="20" t="s">
        <v>18071</v>
      </c>
      <c r="C9468" s="20" t="s">
        <v>18113</v>
      </c>
      <c r="D9468" s="20" t="s">
        <v>18114</v>
      </c>
      <c r="E9468" s="20" t="s">
        <v>18097</v>
      </c>
      <c r="F9468" s="20" t="s">
        <v>18098</v>
      </c>
      <c r="H9468" s="20" t="s">
        <v>103</v>
      </c>
    </row>
    <row r="9469" customFormat="false" ht="15.75" hidden="false" customHeight="false" outlineLevel="0" collapsed="false">
      <c r="A9469" s="20" t="s">
        <v>18115</v>
      </c>
      <c r="B9469" s="20" t="s">
        <v>18071</v>
      </c>
      <c r="C9469" s="20" t="s">
        <v>18113</v>
      </c>
      <c r="D9469" s="20" t="s">
        <v>18114</v>
      </c>
      <c r="E9469" s="20" t="s">
        <v>18097</v>
      </c>
      <c r="F9469" s="20" t="s">
        <v>18098</v>
      </c>
      <c r="H9469" s="20" t="s">
        <v>103</v>
      </c>
    </row>
    <row r="9470" customFormat="false" ht="15.75" hidden="false" customHeight="false" outlineLevel="0" collapsed="false">
      <c r="A9470" s="20" t="s">
        <v>18116</v>
      </c>
      <c r="B9470" s="20" t="s">
        <v>18117</v>
      </c>
      <c r="C9470" s="20" t="s">
        <v>18118</v>
      </c>
      <c r="D9470" s="20" t="s">
        <v>18119</v>
      </c>
      <c r="H9470" s="20" t="s">
        <v>103</v>
      </c>
    </row>
    <row r="9471" customFormat="false" ht="15.75" hidden="false" customHeight="false" outlineLevel="0" collapsed="false">
      <c r="A9471" s="20" t="s">
        <v>18120</v>
      </c>
      <c r="B9471" s="20" t="s">
        <v>18117</v>
      </c>
      <c r="C9471" s="20" t="s">
        <v>18118</v>
      </c>
      <c r="D9471" s="20" t="s">
        <v>18119</v>
      </c>
      <c r="H9471" s="20" t="s">
        <v>103</v>
      </c>
    </row>
    <row r="9472" customFormat="false" ht="15.75" hidden="false" customHeight="false" outlineLevel="0" collapsed="false">
      <c r="A9472" s="20" t="s">
        <v>18121</v>
      </c>
      <c r="B9472" s="20" t="s">
        <v>18117</v>
      </c>
      <c r="C9472" s="20" t="s">
        <v>18118</v>
      </c>
      <c r="D9472" s="20" t="s">
        <v>18122</v>
      </c>
      <c r="H9472" s="20" t="s">
        <v>103</v>
      </c>
    </row>
    <row r="9473" customFormat="false" ht="15.75" hidden="false" customHeight="false" outlineLevel="0" collapsed="false">
      <c r="A9473" s="20" t="s">
        <v>18123</v>
      </c>
      <c r="B9473" s="20" t="s">
        <v>18117</v>
      </c>
      <c r="C9473" s="20" t="s">
        <v>18118</v>
      </c>
      <c r="D9473" s="20" t="s">
        <v>18122</v>
      </c>
      <c r="H9473" s="20" t="s">
        <v>103</v>
      </c>
    </row>
    <row r="9474" customFormat="false" ht="15.75" hidden="false" customHeight="false" outlineLevel="0" collapsed="false">
      <c r="A9474" s="20" t="s">
        <v>18124</v>
      </c>
      <c r="B9474" s="20" t="s">
        <v>18117</v>
      </c>
      <c r="C9474" s="20" t="s">
        <v>18118</v>
      </c>
      <c r="D9474" s="20" t="s">
        <v>18125</v>
      </c>
      <c r="H9474" s="20" t="s">
        <v>103</v>
      </c>
    </row>
    <row r="9475" customFormat="false" ht="15.75" hidden="false" customHeight="false" outlineLevel="0" collapsed="false">
      <c r="A9475" s="20" t="s">
        <v>18126</v>
      </c>
      <c r="B9475" s="20" t="s">
        <v>18117</v>
      </c>
      <c r="C9475" s="20" t="s">
        <v>18118</v>
      </c>
      <c r="D9475" s="20" t="s">
        <v>18125</v>
      </c>
      <c r="H9475" s="20" t="s">
        <v>103</v>
      </c>
    </row>
    <row r="9476" customFormat="false" ht="15.75" hidden="false" customHeight="false" outlineLevel="0" collapsed="false">
      <c r="A9476" s="20" t="s">
        <v>18127</v>
      </c>
      <c r="B9476" s="20" t="s">
        <v>18117</v>
      </c>
      <c r="C9476" s="20" t="s">
        <v>18118</v>
      </c>
      <c r="D9476" s="20" t="s">
        <v>18128</v>
      </c>
      <c r="H9476" s="20" t="s">
        <v>103</v>
      </c>
    </row>
    <row r="9477" customFormat="false" ht="15.75" hidden="false" customHeight="false" outlineLevel="0" collapsed="false">
      <c r="A9477" s="20" t="s">
        <v>18129</v>
      </c>
      <c r="B9477" s="20" t="s">
        <v>18117</v>
      </c>
      <c r="C9477" s="20" t="s">
        <v>18118</v>
      </c>
      <c r="D9477" s="20" t="s">
        <v>18128</v>
      </c>
      <c r="H9477" s="20" t="s">
        <v>103</v>
      </c>
    </row>
    <row r="9478" customFormat="false" ht="15.75" hidden="false" customHeight="false" outlineLevel="0" collapsed="false">
      <c r="A9478" s="20" t="s">
        <v>18130</v>
      </c>
      <c r="B9478" s="20" t="s">
        <v>18117</v>
      </c>
      <c r="C9478" s="20" t="s">
        <v>18118</v>
      </c>
      <c r="D9478" s="20" t="s">
        <v>18131</v>
      </c>
      <c r="H9478" s="20" t="s">
        <v>103</v>
      </c>
    </row>
    <row r="9479" customFormat="false" ht="15.75" hidden="false" customHeight="false" outlineLevel="0" collapsed="false">
      <c r="A9479" s="20" t="s">
        <v>18132</v>
      </c>
      <c r="B9479" s="20" t="s">
        <v>18117</v>
      </c>
      <c r="C9479" s="20" t="s">
        <v>18118</v>
      </c>
      <c r="D9479" s="20" t="s">
        <v>18131</v>
      </c>
      <c r="H9479" s="20" t="s">
        <v>103</v>
      </c>
    </row>
    <row r="9480" customFormat="false" ht="15.75" hidden="false" customHeight="false" outlineLevel="0" collapsed="false">
      <c r="A9480" s="20" t="s">
        <v>18133</v>
      </c>
      <c r="B9480" s="20" t="s">
        <v>18134</v>
      </c>
      <c r="C9480" s="20" t="s">
        <v>18135</v>
      </c>
      <c r="H9480" s="20" t="s">
        <v>49</v>
      </c>
    </row>
    <row r="9481" customFormat="false" ht="15.75" hidden="false" customHeight="false" outlineLevel="0" collapsed="false">
      <c r="A9481" s="20" t="s">
        <v>18136</v>
      </c>
      <c r="B9481" s="20" t="s">
        <v>18134</v>
      </c>
      <c r="C9481" s="20" t="s">
        <v>18135</v>
      </c>
      <c r="H9481" s="20" t="s">
        <v>49</v>
      </c>
    </row>
    <row r="9482" customFormat="false" ht="15.75" hidden="false" customHeight="false" outlineLevel="0" collapsed="false">
      <c r="A9482" s="20" t="s">
        <v>18137</v>
      </c>
      <c r="B9482" s="20" t="s">
        <v>18138</v>
      </c>
      <c r="C9482" s="20" t="s">
        <v>18139</v>
      </c>
      <c r="H9482" s="20" t="s">
        <v>49</v>
      </c>
    </row>
    <row r="9483" customFormat="false" ht="15.75" hidden="false" customHeight="false" outlineLevel="0" collapsed="false">
      <c r="A9483" s="20" t="s">
        <v>18140</v>
      </c>
      <c r="B9483" s="20" t="s">
        <v>18138</v>
      </c>
      <c r="C9483" s="20" t="s">
        <v>18139</v>
      </c>
      <c r="H9483" s="20" t="s">
        <v>49</v>
      </c>
    </row>
    <row r="9484" customFormat="false" ht="15.75" hidden="false" customHeight="false" outlineLevel="0" collapsed="false">
      <c r="A9484" s="20" t="s">
        <v>18141</v>
      </c>
      <c r="B9484" s="20" t="s">
        <v>18138</v>
      </c>
      <c r="C9484" s="20" t="s">
        <v>18142</v>
      </c>
      <c r="H9484" s="20" t="s">
        <v>49</v>
      </c>
    </row>
    <row r="9485" customFormat="false" ht="15.75" hidden="false" customHeight="false" outlineLevel="0" collapsed="false">
      <c r="A9485" s="20" t="s">
        <v>18143</v>
      </c>
      <c r="B9485" s="20" t="s">
        <v>18138</v>
      </c>
      <c r="C9485" s="20" t="s">
        <v>18142</v>
      </c>
      <c r="H9485" s="20" t="s">
        <v>49</v>
      </c>
    </row>
    <row r="9486" customFormat="false" ht="15.75" hidden="false" customHeight="false" outlineLevel="0" collapsed="false">
      <c r="A9486" s="20" t="s">
        <v>18144</v>
      </c>
      <c r="B9486" s="20" t="s">
        <v>18145</v>
      </c>
      <c r="C9486" s="20" t="s">
        <v>18146</v>
      </c>
      <c r="H9486" s="20" t="s">
        <v>49</v>
      </c>
    </row>
    <row r="9487" customFormat="false" ht="15.75" hidden="false" customHeight="false" outlineLevel="0" collapsed="false">
      <c r="A9487" s="20" t="s">
        <v>18147</v>
      </c>
      <c r="B9487" s="20" t="s">
        <v>18145</v>
      </c>
      <c r="C9487" s="20" t="s">
        <v>18146</v>
      </c>
      <c r="H9487" s="20" t="s">
        <v>49</v>
      </c>
    </row>
    <row r="9488" customFormat="false" ht="15.75" hidden="false" customHeight="false" outlineLevel="0" collapsed="false">
      <c r="A9488" s="20" t="s">
        <v>18148</v>
      </c>
      <c r="B9488" s="20" t="s">
        <v>18149</v>
      </c>
      <c r="C9488" s="20" t="s">
        <v>18150</v>
      </c>
      <c r="H9488" s="20" t="s">
        <v>49</v>
      </c>
    </row>
    <row r="9489" customFormat="false" ht="15.75" hidden="false" customHeight="false" outlineLevel="0" collapsed="false">
      <c r="A9489" s="20" t="s">
        <v>18151</v>
      </c>
      <c r="B9489" s="20" t="s">
        <v>18149</v>
      </c>
      <c r="C9489" s="20" t="s">
        <v>18150</v>
      </c>
      <c r="H9489" s="20" t="s">
        <v>49</v>
      </c>
    </row>
    <row r="9490" customFormat="false" ht="15.75" hidden="false" customHeight="false" outlineLevel="0" collapsed="false">
      <c r="A9490" s="20" t="s">
        <v>18152</v>
      </c>
      <c r="B9490" s="20" t="s">
        <v>18153</v>
      </c>
      <c r="C9490" s="20" t="s">
        <v>18154</v>
      </c>
      <c r="D9490" s="20" t="s">
        <v>18155</v>
      </c>
      <c r="E9490" s="20" t="s">
        <v>18156</v>
      </c>
      <c r="F9490" s="20" t="s">
        <v>18157</v>
      </c>
      <c r="H9490" s="20" t="s">
        <v>103</v>
      </c>
    </row>
    <row r="9491" customFormat="false" ht="15.75" hidden="false" customHeight="false" outlineLevel="0" collapsed="false">
      <c r="A9491" s="20" t="s">
        <v>18158</v>
      </c>
      <c r="B9491" s="20" t="s">
        <v>18153</v>
      </c>
      <c r="C9491" s="20" t="s">
        <v>18154</v>
      </c>
      <c r="D9491" s="20" t="s">
        <v>18155</v>
      </c>
      <c r="E9491" s="20" t="s">
        <v>18156</v>
      </c>
      <c r="F9491" s="20" t="s">
        <v>18157</v>
      </c>
      <c r="H9491" s="20" t="s">
        <v>103</v>
      </c>
    </row>
    <row r="9492" customFormat="false" ht="15.75" hidden="false" customHeight="false" outlineLevel="0" collapsed="false">
      <c r="A9492" s="20" t="s">
        <v>18159</v>
      </c>
      <c r="B9492" s="20" t="s">
        <v>18153</v>
      </c>
      <c r="C9492" s="20" t="s">
        <v>18154</v>
      </c>
      <c r="D9492" s="20" t="s">
        <v>18160</v>
      </c>
      <c r="E9492" s="20" t="s">
        <v>18156</v>
      </c>
      <c r="F9492" s="20" t="s">
        <v>18157</v>
      </c>
      <c r="H9492" s="20" t="s">
        <v>103</v>
      </c>
    </row>
    <row r="9493" customFormat="false" ht="15.75" hidden="false" customHeight="false" outlineLevel="0" collapsed="false">
      <c r="A9493" s="20" t="s">
        <v>18161</v>
      </c>
      <c r="B9493" s="20" t="s">
        <v>18153</v>
      </c>
      <c r="C9493" s="20" t="s">
        <v>18154</v>
      </c>
      <c r="D9493" s="20" t="s">
        <v>18160</v>
      </c>
      <c r="E9493" s="20" t="s">
        <v>18156</v>
      </c>
      <c r="F9493" s="20" t="s">
        <v>18157</v>
      </c>
      <c r="H9493" s="20" t="s">
        <v>103</v>
      </c>
    </row>
    <row r="9494" customFormat="false" ht="15.75" hidden="false" customHeight="false" outlineLevel="0" collapsed="false">
      <c r="A9494" s="20" t="s">
        <v>18162</v>
      </c>
      <c r="B9494" s="20" t="s">
        <v>18153</v>
      </c>
      <c r="C9494" s="20" t="s">
        <v>18154</v>
      </c>
      <c r="D9494" s="20" t="s">
        <v>18163</v>
      </c>
      <c r="E9494" s="20" t="s">
        <v>18156</v>
      </c>
      <c r="F9494" s="20" t="s">
        <v>18157</v>
      </c>
      <c r="H9494" s="20" t="s">
        <v>103</v>
      </c>
    </row>
    <row r="9495" customFormat="false" ht="15.75" hidden="false" customHeight="false" outlineLevel="0" collapsed="false">
      <c r="A9495" s="20" t="s">
        <v>18164</v>
      </c>
      <c r="B9495" s="20" t="s">
        <v>18153</v>
      </c>
      <c r="C9495" s="20" t="s">
        <v>18154</v>
      </c>
      <c r="D9495" s="20" t="s">
        <v>18163</v>
      </c>
      <c r="E9495" s="20" t="s">
        <v>18156</v>
      </c>
      <c r="F9495" s="20" t="s">
        <v>18157</v>
      </c>
      <c r="H9495" s="20" t="s">
        <v>103</v>
      </c>
    </row>
    <row r="9496" customFormat="false" ht="15.75" hidden="false" customHeight="false" outlineLevel="0" collapsed="false">
      <c r="A9496" s="20" t="s">
        <v>18165</v>
      </c>
      <c r="B9496" s="20" t="s">
        <v>18153</v>
      </c>
      <c r="C9496" s="20" t="s">
        <v>18166</v>
      </c>
      <c r="D9496" s="20" t="s">
        <v>18167</v>
      </c>
      <c r="E9496" s="20" t="s">
        <v>18168</v>
      </c>
      <c r="F9496" s="20" t="s">
        <v>18169</v>
      </c>
      <c r="H9496" s="20" t="s">
        <v>103</v>
      </c>
    </row>
    <row r="9497" customFormat="false" ht="15.75" hidden="false" customHeight="false" outlineLevel="0" collapsed="false">
      <c r="A9497" s="20" t="s">
        <v>18170</v>
      </c>
      <c r="B9497" s="20" t="s">
        <v>18153</v>
      </c>
      <c r="C9497" s="20" t="s">
        <v>18166</v>
      </c>
      <c r="D9497" s="20" t="s">
        <v>18167</v>
      </c>
      <c r="E9497" s="20" t="s">
        <v>18168</v>
      </c>
      <c r="F9497" s="20" t="s">
        <v>18169</v>
      </c>
      <c r="H9497" s="20" t="s">
        <v>103</v>
      </c>
    </row>
    <row r="9498" customFormat="false" ht="15.75" hidden="false" customHeight="false" outlineLevel="0" collapsed="false">
      <c r="A9498" s="20" t="s">
        <v>18171</v>
      </c>
      <c r="B9498" s="20" t="s">
        <v>18153</v>
      </c>
      <c r="C9498" s="20" t="s">
        <v>18166</v>
      </c>
      <c r="D9498" s="20" t="s">
        <v>18167</v>
      </c>
      <c r="E9498" s="20" t="s">
        <v>18172</v>
      </c>
      <c r="F9498" s="20" t="s">
        <v>18169</v>
      </c>
      <c r="H9498" s="20" t="s">
        <v>103</v>
      </c>
    </row>
    <row r="9499" customFormat="false" ht="15.75" hidden="false" customHeight="false" outlineLevel="0" collapsed="false">
      <c r="A9499" s="20" t="s">
        <v>18173</v>
      </c>
      <c r="B9499" s="20" t="s">
        <v>18153</v>
      </c>
      <c r="C9499" s="20" t="s">
        <v>18166</v>
      </c>
      <c r="D9499" s="20" t="s">
        <v>18167</v>
      </c>
      <c r="E9499" s="20" t="s">
        <v>18172</v>
      </c>
      <c r="F9499" s="20" t="s">
        <v>18169</v>
      </c>
      <c r="H9499" s="20" t="s">
        <v>103</v>
      </c>
    </row>
    <row r="9500" customFormat="false" ht="15.75" hidden="false" customHeight="false" outlineLevel="0" collapsed="false">
      <c r="A9500" s="20" t="s">
        <v>18174</v>
      </c>
      <c r="B9500" s="20" t="s">
        <v>18153</v>
      </c>
      <c r="C9500" s="20" t="s">
        <v>18166</v>
      </c>
      <c r="D9500" s="20" t="s">
        <v>18167</v>
      </c>
      <c r="E9500" s="20" t="s">
        <v>18175</v>
      </c>
      <c r="F9500" s="20" t="s">
        <v>18169</v>
      </c>
      <c r="H9500" s="20" t="s">
        <v>103</v>
      </c>
    </row>
    <row r="9501" customFormat="false" ht="15.75" hidden="false" customHeight="false" outlineLevel="0" collapsed="false">
      <c r="A9501" s="20" t="s">
        <v>18176</v>
      </c>
      <c r="B9501" s="20" t="s">
        <v>18153</v>
      </c>
      <c r="C9501" s="20" t="s">
        <v>18166</v>
      </c>
      <c r="D9501" s="20" t="s">
        <v>18167</v>
      </c>
      <c r="E9501" s="20" t="s">
        <v>18175</v>
      </c>
      <c r="F9501" s="20" t="s">
        <v>18169</v>
      </c>
      <c r="H9501" s="20" t="s">
        <v>103</v>
      </c>
    </row>
    <row r="9502" customFormat="false" ht="15.75" hidden="false" customHeight="false" outlineLevel="0" collapsed="false">
      <c r="A9502" s="20" t="s">
        <v>18177</v>
      </c>
      <c r="B9502" s="20" t="s">
        <v>18153</v>
      </c>
      <c r="C9502" s="20" t="s">
        <v>18178</v>
      </c>
      <c r="D9502" s="20" t="s">
        <v>18155</v>
      </c>
      <c r="E9502" s="20" t="s">
        <v>18156</v>
      </c>
      <c r="F9502" s="20" t="s">
        <v>18157</v>
      </c>
      <c r="H9502" s="20" t="s">
        <v>103</v>
      </c>
    </row>
    <row r="9503" customFormat="false" ht="15.75" hidden="false" customHeight="false" outlineLevel="0" collapsed="false">
      <c r="A9503" s="20" t="s">
        <v>18179</v>
      </c>
      <c r="B9503" s="20" t="s">
        <v>18153</v>
      </c>
      <c r="C9503" s="20" t="s">
        <v>18178</v>
      </c>
      <c r="D9503" s="20" t="s">
        <v>18155</v>
      </c>
      <c r="E9503" s="20" t="s">
        <v>18156</v>
      </c>
      <c r="F9503" s="20" t="s">
        <v>18157</v>
      </c>
      <c r="H9503" s="20" t="s">
        <v>103</v>
      </c>
    </row>
    <row r="9504" customFormat="false" ht="15.75" hidden="false" customHeight="false" outlineLevel="0" collapsed="false">
      <c r="A9504" s="20" t="s">
        <v>18180</v>
      </c>
      <c r="B9504" s="20" t="s">
        <v>18153</v>
      </c>
      <c r="C9504" s="20" t="s">
        <v>18178</v>
      </c>
      <c r="D9504" s="20" t="s">
        <v>18160</v>
      </c>
      <c r="E9504" s="20" t="s">
        <v>18156</v>
      </c>
      <c r="F9504" s="20" t="s">
        <v>18157</v>
      </c>
      <c r="H9504" s="20" t="s">
        <v>103</v>
      </c>
    </row>
    <row r="9505" customFormat="false" ht="15.75" hidden="false" customHeight="false" outlineLevel="0" collapsed="false">
      <c r="A9505" s="20" t="s">
        <v>18181</v>
      </c>
      <c r="B9505" s="20" t="s">
        <v>18153</v>
      </c>
      <c r="C9505" s="20" t="s">
        <v>18178</v>
      </c>
      <c r="D9505" s="20" t="s">
        <v>18160</v>
      </c>
      <c r="E9505" s="20" t="s">
        <v>18156</v>
      </c>
      <c r="F9505" s="20" t="s">
        <v>18157</v>
      </c>
      <c r="H9505" s="20" t="s">
        <v>103</v>
      </c>
    </row>
    <row r="9506" customFormat="false" ht="15.75" hidden="false" customHeight="false" outlineLevel="0" collapsed="false">
      <c r="A9506" s="20" t="s">
        <v>18182</v>
      </c>
      <c r="B9506" s="20" t="s">
        <v>18153</v>
      </c>
      <c r="C9506" s="20" t="s">
        <v>18178</v>
      </c>
      <c r="D9506" s="20" t="s">
        <v>18163</v>
      </c>
      <c r="E9506" s="20" t="s">
        <v>18156</v>
      </c>
      <c r="F9506" s="20" t="s">
        <v>18157</v>
      </c>
      <c r="H9506" s="20" t="s">
        <v>103</v>
      </c>
    </row>
    <row r="9507" customFormat="false" ht="15.75" hidden="false" customHeight="false" outlineLevel="0" collapsed="false">
      <c r="A9507" s="20" t="s">
        <v>18183</v>
      </c>
      <c r="B9507" s="20" t="s">
        <v>18153</v>
      </c>
      <c r="C9507" s="20" t="s">
        <v>18178</v>
      </c>
      <c r="D9507" s="20" t="s">
        <v>18163</v>
      </c>
      <c r="E9507" s="20" t="s">
        <v>18156</v>
      </c>
      <c r="F9507" s="20" t="s">
        <v>18157</v>
      </c>
      <c r="H9507" s="20" t="s">
        <v>103</v>
      </c>
    </row>
    <row r="9508" customFormat="false" ht="15.75" hidden="false" customHeight="false" outlineLevel="0" collapsed="false">
      <c r="A9508" s="20" t="s">
        <v>18184</v>
      </c>
      <c r="B9508" s="20" t="s">
        <v>18153</v>
      </c>
      <c r="C9508" s="20" t="s">
        <v>18185</v>
      </c>
      <c r="D9508" s="20" t="s">
        <v>18186</v>
      </c>
      <c r="E9508" s="20" t="s">
        <v>18187</v>
      </c>
      <c r="F9508" s="20" t="s">
        <v>18188</v>
      </c>
      <c r="H9508" s="20" t="s">
        <v>103</v>
      </c>
    </row>
    <row r="9509" customFormat="false" ht="15.75" hidden="false" customHeight="false" outlineLevel="0" collapsed="false">
      <c r="A9509" s="20" t="s">
        <v>18189</v>
      </c>
      <c r="B9509" s="20" t="s">
        <v>18153</v>
      </c>
      <c r="C9509" s="20" t="s">
        <v>18185</v>
      </c>
      <c r="D9509" s="20" t="s">
        <v>18186</v>
      </c>
      <c r="E9509" s="20" t="s">
        <v>18187</v>
      </c>
      <c r="F9509" s="20" t="s">
        <v>18188</v>
      </c>
      <c r="H9509" s="20" t="s">
        <v>103</v>
      </c>
    </row>
    <row r="9510" customFormat="false" ht="15.75" hidden="false" customHeight="false" outlineLevel="0" collapsed="false">
      <c r="A9510" s="20" t="s">
        <v>18190</v>
      </c>
      <c r="B9510" s="20" t="s">
        <v>18153</v>
      </c>
      <c r="C9510" s="20" t="s">
        <v>18185</v>
      </c>
      <c r="D9510" s="20" t="s">
        <v>18186</v>
      </c>
      <c r="E9510" s="20" t="s">
        <v>18191</v>
      </c>
      <c r="F9510" s="20" t="s">
        <v>18188</v>
      </c>
      <c r="H9510" s="20" t="s">
        <v>103</v>
      </c>
    </row>
    <row r="9511" customFormat="false" ht="15.75" hidden="false" customHeight="false" outlineLevel="0" collapsed="false">
      <c r="A9511" s="20" t="s">
        <v>18192</v>
      </c>
      <c r="B9511" s="20" t="s">
        <v>18153</v>
      </c>
      <c r="C9511" s="20" t="s">
        <v>18185</v>
      </c>
      <c r="D9511" s="20" t="s">
        <v>18186</v>
      </c>
      <c r="E9511" s="20" t="s">
        <v>18191</v>
      </c>
      <c r="F9511" s="20" t="s">
        <v>18188</v>
      </c>
      <c r="H9511" s="20" t="s">
        <v>103</v>
      </c>
    </row>
    <row r="9512" customFormat="false" ht="15.75" hidden="false" customHeight="false" outlineLevel="0" collapsed="false">
      <c r="A9512" s="20" t="s">
        <v>18193</v>
      </c>
      <c r="B9512" s="20" t="s">
        <v>18153</v>
      </c>
      <c r="C9512" s="20" t="s">
        <v>18185</v>
      </c>
      <c r="D9512" s="20" t="s">
        <v>18194</v>
      </c>
      <c r="E9512" s="20" t="s">
        <v>18175</v>
      </c>
      <c r="F9512" s="20" t="s">
        <v>18169</v>
      </c>
      <c r="H9512" s="20" t="s">
        <v>103</v>
      </c>
    </row>
    <row r="9513" customFormat="false" ht="15.75" hidden="false" customHeight="false" outlineLevel="0" collapsed="false">
      <c r="A9513" s="20" t="s">
        <v>18195</v>
      </c>
      <c r="B9513" s="20" t="s">
        <v>18153</v>
      </c>
      <c r="C9513" s="20" t="s">
        <v>18185</v>
      </c>
      <c r="D9513" s="20" t="s">
        <v>18194</v>
      </c>
      <c r="E9513" s="20" t="s">
        <v>18175</v>
      </c>
      <c r="F9513" s="20" t="s">
        <v>18169</v>
      </c>
      <c r="H9513" s="20" t="s">
        <v>103</v>
      </c>
    </row>
    <row r="9514" customFormat="false" ht="15.75" hidden="false" customHeight="false" outlineLevel="0" collapsed="false">
      <c r="A9514" s="20" t="s">
        <v>18196</v>
      </c>
      <c r="B9514" s="20" t="s">
        <v>18153</v>
      </c>
      <c r="C9514" s="20" t="s">
        <v>18197</v>
      </c>
      <c r="D9514" s="20" t="s">
        <v>18198</v>
      </c>
      <c r="E9514" s="20" t="s">
        <v>18199</v>
      </c>
      <c r="F9514" s="20" t="s">
        <v>18200</v>
      </c>
      <c r="H9514" s="20" t="s">
        <v>103</v>
      </c>
    </row>
    <row r="9515" customFormat="false" ht="15.75" hidden="false" customHeight="false" outlineLevel="0" collapsed="false">
      <c r="A9515" s="20" t="s">
        <v>18201</v>
      </c>
      <c r="B9515" s="20" t="s">
        <v>18153</v>
      </c>
      <c r="C9515" s="20" t="s">
        <v>18197</v>
      </c>
      <c r="D9515" s="20" t="s">
        <v>18198</v>
      </c>
      <c r="E9515" s="20" t="s">
        <v>18199</v>
      </c>
      <c r="F9515" s="20" t="s">
        <v>18200</v>
      </c>
      <c r="H9515" s="20" t="s">
        <v>103</v>
      </c>
    </row>
    <row r="9516" customFormat="false" ht="15.75" hidden="false" customHeight="false" outlineLevel="0" collapsed="false">
      <c r="A9516" s="20" t="s">
        <v>18202</v>
      </c>
      <c r="B9516" s="20" t="s">
        <v>18153</v>
      </c>
      <c r="C9516" s="20" t="s">
        <v>18197</v>
      </c>
      <c r="D9516" s="20" t="s">
        <v>18160</v>
      </c>
      <c r="E9516" s="20" t="s">
        <v>18156</v>
      </c>
      <c r="F9516" s="20" t="s">
        <v>18157</v>
      </c>
      <c r="H9516" s="20" t="s">
        <v>103</v>
      </c>
    </row>
    <row r="9517" customFormat="false" ht="15.75" hidden="false" customHeight="false" outlineLevel="0" collapsed="false">
      <c r="A9517" s="20" t="s">
        <v>18203</v>
      </c>
      <c r="B9517" s="20" t="s">
        <v>18153</v>
      </c>
      <c r="C9517" s="20" t="s">
        <v>18197</v>
      </c>
      <c r="D9517" s="20" t="s">
        <v>18160</v>
      </c>
      <c r="E9517" s="20" t="s">
        <v>18156</v>
      </c>
      <c r="F9517" s="20" t="s">
        <v>18157</v>
      </c>
      <c r="H9517" s="20" t="s">
        <v>103</v>
      </c>
    </row>
    <row r="9518" customFormat="false" ht="15.75" hidden="false" customHeight="false" outlineLevel="0" collapsed="false">
      <c r="A9518" s="20" t="s">
        <v>18204</v>
      </c>
      <c r="B9518" s="20" t="s">
        <v>18153</v>
      </c>
      <c r="C9518" s="20" t="s">
        <v>18197</v>
      </c>
      <c r="D9518" s="20" t="s">
        <v>18163</v>
      </c>
      <c r="E9518" s="20" t="s">
        <v>18156</v>
      </c>
      <c r="F9518" s="20" t="s">
        <v>18157</v>
      </c>
      <c r="H9518" s="20" t="s">
        <v>103</v>
      </c>
    </row>
    <row r="9519" customFormat="false" ht="15.75" hidden="false" customHeight="false" outlineLevel="0" collapsed="false">
      <c r="A9519" s="20" t="s">
        <v>18205</v>
      </c>
      <c r="B9519" s="20" t="s">
        <v>18153</v>
      </c>
      <c r="C9519" s="20" t="s">
        <v>18197</v>
      </c>
      <c r="D9519" s="20" t="s">
        <v>18163</v>
      </c>
      <c r="E9519" s="20" t="s">
        <v>18156</v>
      </c>
      <c r="F9519" s="20" t="s">
        <v>18157</v>
      </c>
      <c r="H9519" s="20" t="s">
        <v>103</v>
      </c>
    </row>
    <row r="9520" customFormat="false" ht="15.75" hidden="false" customHeight="false" outlineLevel="0" collapsed="false">
      <c r="A9520" s="20" t="s">
        <v>18206</v>
      </c>
      <c r="B9520" s="20" t="s">
        <v>18153</v>
      </c>
      <c r="C9520" s="20" t="s">
        <v>18207</v>
      </c>
      <c r="D9520" s="20" t="s">
        <v>18186</v>
      </c>
      <c r="E9520" s="20" t="s">
        <v>18187</v>
      </c>
      <c r="F9520" s="20" t="s">
        <v>18188</v>
      </c>
      <c r="H9520" s="20" t="s">
        <v>103</v>
      </c>
    </row>
    <row r="9521" customFormat="false" ht="15.75" hidden="false" customHeight="false" outlineLevel="0" collapsed="false">
      <c r="A9521" s="20" t="s">
        <v>18208</v>
      </c>
      <c r="B9521" s="20" t="s">
        <v>18153</v>
      </c>
      <c r="C9521" s="20" t="s">
        <v>18207</v>
      </c>
      <c r="D9521" s="20" t="s">
        <v>18186</v>
      </c>
      <c r="E9521" s="20" t="s">
        <v>18187</v>
      </c>
      <c r="F9521" s="20" t="s">
        <v>18188</v>
      </c>
      <c r="H9521" s="20" t="s">
        <v>103</v>
      </c>
    </row>
    <row r="9522" customFormat="false" ht="15.75" hidden="false" customHeight="false" outlineLevel="0" collapsed="false">
      <c r="A9522" s="20" t="s">
        <v>18209</v>
      </c>
      <c r="B9522" s="20" t="s">
        <v>18153</v>
      </c>
      <c r="C9522" s="20" t="s">
        <v>18207</v>
      </c>
      <c r="D9522" s="20" t="s">
        <v>18210</v>
      </c>
      <c r="E9522" s="20" t="s">
        <v>18211</v>
      </c>
      <c r="F9522" s="20" t="s">
        <v>18212</v>
      </c>
      <c r="H9522" s="20" t="s">
        <v>103</v>
      </c>
    </row>
    <row r="9523" customFormat="false" ht="15.75" hidden="false" customHeight="false" outlineLevel="0" collapsed="false">
      <c r="A9523" s="20" t="s">
        <v>18213</v>
      </c>
      <c r="B9523" s="20" t="s">
        <v>18153</v>
      </c>
      <c r="C9523" s="20" t="s">
        <v>18207</v>
      </c>
      <c r="D9523" s="20" t="s">
        <v>18210</v>
      </c>
      <c r="E9523" s="20" t="s">
        <v>18211</v>
      </c>
      <c r="F9523" s="20" t="s">
        <v>18212</v>
      </c>
      <c r="H9523" s="20" t="s">
        <v>103</v>
      </c>
    </row>
    <row r="9524" customFormat="false" ht="15.75" hidden="false" customHeight="false" outlineLevel="0" collapsed="false">
      <c r="A9524" s="20" t="s">
        <v>18214</v>
      </c>
      <c r="B9524" s="20" t="s">
        <v>18153</v>
      </c>
      <c r="C9524" s="20" t="s">
        <v>18207</v>
      </c>
      <c r="D9524" s="20" t="s">
        <v>18167</v>
      </c>
      <c r="E9524" s="20" t="s">
        <v>18175</v>
      </c>
      <c r="F9524" s="20" t="s">
        <v>18169</v>
      </c>
      <c r="H9524" s="20" t="s">
        <v>103</v>
      </c>
    </row>
    <row r="9525" customFormat="false" ht="15.75" hidden="false" customHeight="false" outlineLevel="0" collapsed="false">
      <c r="A9525" s="20" t="s">
        <v>18215</v>
      </c>
      <c r="B9525" s="20" t="s">
        <v>18153</v>
      </c>
      <c r="C9525" s="20" t="s">
        <v>18207</v>
      </c>
      <c r="D9525" s="20" t="s">
        <v>18167</v>
      </c>
      <c r="E9525" s="20" t="s">
        <v>18175</v>
      </c>
      <c r="F9525" s="20" t="s">
        <v>18169</v>
      </c>
      <c r="H9525" s="20" t="s">
        <v>103</v>
      </c>
    </row>
    <row r="9526" customFormat="false" ht="15.75" hidden="false" customHeight="false" outlineLevel="0" collapsed="false">
      <c r="A9526" s="20" t="s">
        <v>18216</v>
      </c>
      <c r="B9526" s="20" t="s">
        <v>18153</v>
      </c>
      <c r="C9526" s="20" t="s">
        <v>18217</v>
      </c>
      <c r="D9526" s="20" t="s">
        <v>18155</v>
      </c>
      <c r="E9526" s="20" t="s">
        <v>18156</v>
      </c>
      <c r="F9526" s="20" t="s">
        <v>18157</v>
      </c>
      <c r="H9526" s="20" t="s">
        <v>103</v>
      </c>
    </row>
    <row r="9527" customFormat="false" ht="15.75" hidden="false" customHeight="false" outlineLevel="0" collapsed="false">
      <c r="A9527" s="20" t="s">
        <v>18218</v>
      </c>
      <c r="B9527" s="20" t="s">
        <v>18153</v>
      </c>
      <c r="C9527" s="20" t="s">
        <v>18217</v>
      </c>
      <c r="D9527" s="20" t="s">
        <v>18155</v>
      </c>
      <c r="E9527" s="20" t="s">
        <v>18156</v>
      </c>
      <c r="F9527" s="20" t="s">
        <v>18157</v>
      </c>
      <c r="H9527" s="20" t="s">
        <v>103</v>
      </c>
    </row>
    <row r="9528" customFormat="false" ht="15.75" hidden="false" customHeight="false" outlineLevel="0" collapsed="false">
      <c r="A9528" s="20" t="s">
        <v>18219</v>
      </c>
      <c r="B9528" s="20" t="s">
        <v>18153</v>
      </c>
      <c r="C9528" s="20" t="s">
        <v>18217</v>
      </c>
      <c r="D9528" s="20" t="s">
        <v>18160</v>
      </c>
      <c r="E9528" s="20" t="s">
        <v>18156</v>
      </c>
      <c r="F9528" s="20" t="s">
        <v>18157</v>
      </c>
      <c r="H9528" s="20" t="s">
        <v>103</v>
      </c>
    </row>
    <row r="9529" customFormat="false" ht="15.75" hidden="false" customHeight="false" outlineLevel="0" collapsed="false">
      <c r="A9529" s="20" t="s">
        <v>18220</v>
      </c>
      <c r="B9529" s="20" t="s">
        <v>18153</v>
      </c>
      <c r="C9529" s="20" t="s">
        <v>18217</v>
      </c>
      <c r="D9529" s="20" t="s">
        <v>18160</v>
      </c>
      <c r="E9529" s="20" t="s">
        <v>18156</v>
      </c>
      <c r="F9529" s="20" t="s">
        <v>18157</v>
      </c>
      <c r="H9529" s="20" t="s">
        <v>103</v>
      </c>
    </row>
    <row r="9530" customFormat="false" ht="15.75" hidden="false" customHeight="false" outlineLevel="0" collapsed="false">
      <c r="A9530" s="20" t="s">
        <v>18221</v>
      </c>
      <c r="B9530" s="20" t="s">
        <v>18153</v>
      </c>
      <c r="C9530" s="20" t="s">
        <v>18217</v>
      </c>
      <c r="D9530" s="20" t="s">
        <v>18163</v>
      </c>
      <c r="E9530" s="20" t="s">
        <v>18156</v>
      </c>
      <c r="F9530" s="20" t="s">
        <v>18157</v>
      </c>
      <c r="H9530" s="20" t="s">
        <v>103</v>
      </c>
    </row>
    <row r="9531" customFormat="false" ht="15.75" hidden="false" customHeight="false" outlineLevel="0" collapsed="false">
      <c r="A9531" s="20" t="s">
        <v>18222</v>
      </c>
      <c r="B9531" s="20" t="s">
        <v>18153</v>
      </c>
      <c r="C9531" s="20" t="s">
        <v>18217</v>
      </c>
      <c r="D9531" s="20" t="s">
        <v>18163</v>
      </c>
      <c r="E9531" s="20" t="s">
        <v>18156</v>
      </c>
      <c r="F9531" s="20" t="s">
        <v>18157</v>
      </c>
      <c r="H9531" s="20" t="s">
        <v>103</v>
      </c>
    </row>
    <row r="9532" customFormat="false" ht="15.75" hidden="false" customHeight="false" outlineLevel="0" collapsed="false">
      <c r="A9532" s="20" t="s">
        <v>18223</v>
      </c>
      <c r="B9532" s="20" t="s">
        <v>18153</v>
      </c>
      <c r="C9532" s="20" t="s">
        <v>18224</v>
      </c>
      <c r="D9532" s="20" t="s">
        <v>18167</v>
      </c>
      <c r="E9532" s="20" t="s">
        <v>18168</v>
      </c>
      <c r="F9532" s="20" t="s">
        <v>18169</v>
      </c>
      <c r="H9532" s="20" t="s">
        <v>103</v>
      </c>
    </row>
    <row r="9533" customFormat="false" ht="15.75" hidden="false" customHeight="false" outlineLevel="0" collapsed="false">
      <c r="A9533" s="20" t="s">
        <v>18225</v>
      </c>
      <c r="B9533" s="20" t="s">
        <v>18153</v>
      </c>
      <c r="C9533" s="20" t="s">
        <v>18224</v>
      </c>
      <c r="D9533" s="20" t="s">
        <v>18167</v>
      </c>
      <c r="E9533" s="20" t="s">
        <v>18168</v>
      </c>
      <c r="F9533" s="20" t="s">
        <v>18169</v>
      </c>
      <c r="H9533" s="20" t="s">
        <v>103</v>
      </c>
    </row>
    <row r="9534" customFormat="false" ht="15.75" hidden="false" customHeight="false" outlineLevel="0" collapsed="false">
      <c r="A9534" s="20" t="s">
        <v>18226</v>
      </c>
      <c r="B9534" s="20" t="s">
        <v>18227</v>
      </c>
      <c r="C9534" s="20" t="s">
        <v>18224</v>
      </c>
      <c r="D9534" s="20" t="s">
        <v>18167</v>
      </c>
      <c r="E9534" s="20" t="s">
        <v>18172</v>
      </c>
      <c r="F9534" s="20" t="s">
        <v>18169</v>
      </c>
      <c r="H9534" s="20" t="s">
        <v>103</v>
      </c>
    </row>
    <row r="9535" customFormat="false" ht="15.75" hidden="false" customHeight="false" outlineLevel="0" collapsed="false">
      <c r="A9535" s="20" t="s">
        <v>18228</v>
      </c>
      <c r="B9535" s="20" t="s">
        <v>18227</v>
      </c>
      <c r="C9535" s="20" t="s">
        <v>18224</v>
      </c>
      <c r="D9535" s="20" t="s">
        <v>18167</v>
      </c>
      <c r="E9535" s="20" t="s">
        <v>18172</v>
      </c>
      <c r="F9535" s="20" t="s">
        <v>18169</v>
      </c>
      <c r="H9535" s="20" t="s">
        <v>103</v>
      </c>
    </row>
    <row r="9536" customFormat="false" ht="15.75" hidden="false" customHeight="false" outlineLevel="0" collapsed="false">
      <c r="A9536" s="20" t="s">
        <v>18229</v>
      </c>
      <c r="B9536" s="20" t="s">
        <v>18153</v>
      </c>
      <c r="C9536" s="20" t="s">
        <v>18224</v>
      </c>
      <c r="D9536" s="20" t="s">
        <v>18167</v>
      </c>
      <c r="E9536" s="20" t="s">
        <v>18175</v>
      </c>
      <c r="F9536" s="20" t="s">
        <v>18169</v>
      </c>
      <c r="H9536" s="20" t="s">
        <v>103</v>
      </c>
    </row>
    <row r="9537" customFormat="false" ht="15.75" hidden="false" customHeight="false" outlineLevel="0" collapsed="false">
      <c r="A9537" s="20" t="s">
        <v>18230</v>
      </c>
      <c r="B9537" s="20" t="s">
        <v>18153</v>
      </c>
      <c r="C9537" s="20" t="s">
        <v>18224</v>
      </c>
      <c r="D9537" s="20" t="s">
        <v>18167</v>
      </c>
      <c r="E9537" s="20" t="s">
        <v>18175</v>
      </c>
      <c r="F9537" s="20" t="s">
        <v>18169</v>
      </c>
      <c r="H9537" s="20" t="s">
        <v>103</v>
      </c>
    </row>
    <row r="9538" customFormat="false" ht="15.75" hidden="false" customHeight="false" outlineLevel="0" collapsed="false">
      <c r="A9538" s="20" t="s">
        <v>18231</v>
      </c>
      <c r="B9538" s="20" t="s">
        <v>18232</v>
      </c>
      <c r="C9538" s="20" t="s">
        <v>18233</v>
      </c>
      <c r="D9538" s="20" t="s">
        <v>18234</v>
      </c>
      <c r="E9538" s="20" t="s">
        <v>18235</v>
      </c>
      <c r="F9538" s="20" t="s">
        <v>18236</v>
      </c>
      <c r="G9538" s="20" t="s">
        <v>18237</v>
      </c>
      <c r="H9538" s="20" t="s">
        <v>103</v>
      </c>
    </row>
    <row r="9539" customFormat="false" ht="15.75" hidden="false" customHeight="false" outlineLevel="0" collapsed="false">
      <c r="A9539" s="20" t="s">
        <v>18238</v>
      </c>
      <c r="B9539" s="20" t="s">
        <v>18232</v>
      </c>
      <c r="C9539" s="20" t="s">
        <v>18233</v>
      </c>
      <c r="D9539" s="20" t="s">
        <v>18234</v>
      </c>
      <c r="E9539" s="20" t="s">
        <v>18235</v>
      </c>
      <c r="F9539" s="20" t="s">
        <v>18236</v>
      </c>
      <c r="G9539" s="20" t="s">
        <v>18237</v>
      </c>
      <c r="H9539" s="20" t="s">
        <v>103</v>
      </c>
    </row>
    <row r="9540" customFormat="false" ht="15.75" hidden="false" customHeight="false" outlineLevel="0" collapsed="false">
      <c r="A9540" s="20" t="s">
        <v>18239</v>
      </c>
      <c r="B9540" s="20" t="s">
        <v>18232</v>
      </c>
      <c r="C9540" s="20" t="s">
        <v>18233</v>
      </c>
      <c r="D9540" s="20" t="s">
        <v>18240</v>
      </c>
      <c r="E9540" s="20" t="s">
        <v>18235</v>
      </c>
      <c r="F9540" s="20" t="s">
        <v>18236</v>
      </c>
      <c r="G9540" s="20" t="s">
        <v>18237</v>
      </c>
      <c r="H9540" s="20" t="s">
        <v>103</v>
      </c>
    </row>
    <row r="9541" customFormat="false" ht="15.75" hidden="false" customHeight="false" outlineLevel="0" collapsed="false">
      <c r="A9541" s="20" t="s">
        <v>18241</v>
      </c>
      <c r="B9541" s="20" t="s">
        <v>18232</v>
      </c>
      <c r="C9541" s="20" t="s">
        <v>18233</v>
      </c>
      <c r="D9541" s="20" t="s">
        <v>18240</v>
      </c>
      <c r="E9541" s="20" t="s">
        <v>18235</v>
      </c>
      <c r="F9541" s="20" t="s">
        <v>18236</v>
      </c>
      <c r="G9541" s="20" t="s">
        <v>18237</v>
      </c>
      <c r="H9541" s="20" t="s">
        <v>103</v>
      </c>
    </row>
    <row r="9542" customFormat="false" ht="15.75" hidden="false" customHeight="false" outlineLevel="0" collapsed="false">
      <c r="A9542" s="20" t="s">
        <v>18242</v>
      </c>
      <c r="B9542" s="20" t="s">
        <v>18232</v>
      </c>
      <c r="C9542" s="20" t="s">
        <v>18233</v>
      </c>
      <c r="D9542" s="20" t="s">
        <v>18243</v>
      </c>
      <c r="E9542" s="20" t="s">
        <v>18235</v>
      </c>
      <c r="F9542" s="20" t="s">
        <v>18236</v>
      </c>
      <c r="G9542" s="20" t="s">
        <v>18237</v>
      </c>
      <c r="H9542" s="20" t="s">
        <v>103</v>
      </c>
    </row>
    <row r="9543" customFormat="false" ht="15.75" hidden="false" customHeight="false" outlineLevel="0" collapsed="false">
      <c r="A9543" s="20" t="s">
        <v>18244</v>
      </c>
      <c r="B9543" s="20" t="s">
        <v>18232</v>
      </c>
      <c r="C9543" s="20" t="s">
        <v>18233</v>
      </c>
      <c r="D9543" s="20" t="s">
        <v>18243</v>
      </c>
      <c r="E9543" s="20" t="s">
        <v>18235</v>
      </c>
      <c r="F9543" s="20" t="s">
        <v>18236</v>
      </c>
      <c r="G9543" s="20" t="s">
        <v>18237</v>
      </c>
      <c r="H9543" s="20" t="s">
        <v>103</v>
      </c>
    </row>
    <row r="9544" customFormat="false" ht="15.75" hidden="false" customHeight="false" outlineLevel="0" collapsed="false">
      <c r="A9544" s="20" t="s">
        <v>18245</v>
      </c>
      <c r="B9544" s="20" t="s">
        <v>18246</v>
      </c>
      <c r="C9544" s="20" t="s">
        <v>18247</v>
      </c>
      <c r="D9544" s="20" t="s">
        <v>18167</v>
      </c>
      <c r="E9544" s="20" t="s">
        <v>18248</v>
      </c>
      <c r="F9544" s="20" t="s">
        <v>18249</v>
      </c>
      <c r="G9544" s="20" t="s">
        <v>18250</v>
      </c>
      <c r="H9544" s="20" t="s">
        <v>103</v>
      </c>
    </row>
    <row r="9545" customFormat="false" ht="15.75" hidden="false" customHeight="false" outlineLevel="0" collapsed="false">
      <c r="A9545" s="20" t="s">
        <v>18251</v>
      </c>
      <c r="B9545" s="20" t="s">
        <v>18246</v>
      </c>
      <c r="C9545" s="20" t="s">
        <v>18247</v>
      </c>
      <c r="D9545" s="20" t="s">
        <v>18167</v>
      </c>
      <c r="E9545" s="20" t="s">
        <v>18248</v>
      </c>
      <c r="F9545" s="20" t="s">
        <v>18249</v>
      </c>
      <c r="G9545" s="20" t="s">
        <v>18250</v>
      </c>
      <c r="H9545" s="20" t="s">
        <v>103</v>
      </c>
    </row>
    <row r="9546" customFormat="false" ht="15.75" hidden="false" customHeight="false" outlineLevel="0" collapsed="false">
      <c r="A9546" s="20" t="s">
        <v>18252</v>
      </c>
      <c r="B9546" s="20" t="s">
        <v>18246</v>
      </c>
      <c r="C9546" s="20" t="s">
        <v>18247</v>
      </c>
      <c r="D9546" s="20" t="s">
        <v>18167</v>
      </c>
      <c r="E9546" s="20" t="s">
        <v>18253</v>
      </c>
      <c r="F9546" s="20" t="s">
        <v>18249</v>
      </c>
      <c r="G9546" s="20" t="s">
        <v>18250</v>
      </c>
      <c r="H9546" s="20" t="s">
        <v>103</v>
      </c>
    </row>
    <row r="9547" customFormat="false" ht="15.75" hidden="false" customHeight="false" outlineLevel="0" collapsed="false">
      <c r="A9547" s="20" t="s">
        <v>18254</v>
      </c>
      <c r="B9547" s="20" t="s">
        <v>18246</v>
      </c>
      <c r="C9547" s="20" t="s">
        <v>18247</v>
      </c>
      <c r="D9547" s="20" t="s">
        <v>18167</v>
      </c>
      <c r="E9547" s="20" t="s">
        <v>18253</v>
      </c>
      <c r="F9547" s="20" t="s">
        <v>18249</v>
      </c>
      <c r="G9547" s="20" t="s">
        <v>18250</v>
      </c>
      <c r="H9547" s="20" t="s">
        <v>103</v>
      </c>
    </row>
    <row r="9548" customFormat="false" ht="15.75" hidden="false" customHeight="false" outlineLevel="0" collapsed="false">
      <c r="A9548" s="20" t="s">
        <v>18255</v>
      </c>
      <c r="B9548" s="20" t="s">
        <v>18246</v>
      </c>
      <c r="C9548" s="20" t="s">
        <v>18247</v>
      </c>
      <c r="D9548" s="20" t="s">
        <v>18167</v>
      </c>
      <c r="E9548" s="20" t="s">
        <v>18256</v>
      </c>
      <c r="F9548" s="20" t="s">
        <v>18249</v>
      </c>
      <c r="G9548" s="20" t="s">
        <v>18250</v>
      </c>
      <c r="H9548" s="20" t="s">
        <v>103</v>
      </c>
    </row>
    <row r="9549" customFormat="false" ht="15.75" hidden="false" customHeight="false" outlineLevel="0" collapsed="false">
      <c r="A9549" s="20" t="s">
        <v>18257</v>
      </c>
      <c r="B9549" s="20" t="s">
        <v>18246</v>
      </c>
      <c r="C9549" s="20" t="s">
        <v>18247</v>
      </c>
      <c r="D9549" s="20" t="s">
        <v>18167</v>
      </c>
      <c r="E9549" s="20" t="s">
        <v>18256</v>
      </c>
      <c r="F9549" s="20" t="s">
        <v>18249</v>
      </c>
      <c r="G9549" s="20" t="s">
        <v>18250</v>
      </c>
      <c r="H9549" s="20" t="s">
        <v>103</v>
      </c>
    </row>
    <row r="9550" customFormat="false" ht="15.75" hidden="false" customHeight="false" outlineLevel="0" collapsed="false">
      <c r="A9550" s="20" t="s">
        <v>18258</v>
      </c>
      <c r="B9550" s="20" t="s">
        <v>18232</v>
      </c>
      <c r="C9550" s="20" t="s">
        <v>18259</v>
      </c>
      <c r="D9550" s="20" t="s">
        <v>18260</v>
      </c>
      <c r="E9550" s="20" t="s">
        <v>18261</v>
      </c>
      <c r="F9550" s="20" t="s">
        <v>18262</v>
      </c>
      <c r="G9550" s="20" t="s">
        <v>18263</v>
      </c>
      <c r="H9550" s="20" t="s">
        <v>103</v>
      </c>
    </row>
    <row r="9551" customFormat="false" ht="15.75" hidden="false" customHeight="false" outlineLevel="0" collapsed="false">
      <c r="A9551" s="20" t="s">
        <v>18264</v>
      </c>
      <c r="B9551" s="20" t="s">
        <v>18232</v>
      </c>
      <c r="C9551" s="20" t="s">
        <v>18259</v>
      </c>
      <c r="D9551" s="20" t="s">
        <v>18260</v>
      </c>
      <c r="E9551" s="20" t="s">
        <v>18261</v>
      </c>
      <c r="F9551" s="20" t="s">
        <v>18262</v>
      </c>
      <c r="G9551" s="20" t="s">
        <v>18263</v>
      </c>
      <c r="H9551" s="20" t="s">
        <v>103</v>
      </c>
    </row>
    <row r="9552" customFormat="false" ht="15.75" hidden="false" customHeight="false" outlineLevel="0" collapsed="false">
      <c r="A9552" s="20" t="s">
        <v>18265</v>
      </c>
      <c r="B9552" s="20" t="s">
        <v>18232</v>
      </c>
      <c r="C9552" s="20" t="s">
        <v>18259</v>
      </c>
      <c r="D9552" s="20" t="s">
        <v>18266</v>
      </c>
      <c r="E9552" s="20" t="s">
        <v>18261</v>
      </c>
      <c r="F9552" s="20" t="s">
        <v>18262</v>
      </c>
      <c r="G9552" s="20" t="s">
        <v>18263</v>
      </c>
      <c r="H9552" s="20" t="s">
        <v>103</v>
      </c>
    </row>
    <row r="9553" customFormat="false" ht="15.75" hidden="false" customHeight="false" outlineLevel="0" collapsed="false">
      <c r="A9553" s="20" t="s">
        <v>18267</v>
      </c>
      <c r="B9553" s="20" t="s">
        <v>18232</v>
      </c>
      <c r="C9553" s="20" t="s">
        <v>18259</v>
      </c>
      <c r="D9553" s="20" t="s">
        <v>18266</v>
      </c>
      <c r="E9553" s="20" t="s">
        <v>18261</v>
      </c>
      <c r="F9553" s="20" t="s">
        <v>18262</v>
      </c>
      <c r="G9553" s="20" t="s">
        <v>18263</v>
      </c>
      <c r="H9553" s="20" t="s">
        <v>103</v>
      </c>
    </row>
    <row r="9554" customFormat="false" ht="15.75" hidden="false" customHeight="false" outlineLevel="0" collapsed="false">
      <c r="A9554" s="20" t="s">
        <v>18268</v>
      </c>
      <c r="B9554" s="20" t="s">
        <v>18232</v>
      </c>
      <c r="C9554" s="20" t="s">
        <v>18259</v>
      </c>
      <c r="D9554" s="20" t="s">
        <v>18269</v>
      </c>
      <c r="E9554" s="20" t="s">
        <v>18261</v>
      </c>
      <c r="F9554" s="20" t="s">
        <v>18262</v>
      </c>
      <c r="G9554" s="20" t="s">
        <v>18263</v>
      </c>
      <c r="H9554" s="20" t="s">
        <v>103</v>
      </c>
    </row>
    <row r="9555" customFormat="false" ht="15.75" hidden="false" customHeight="false" outlineLevel="0" collapsed="false">
      <c r="A9555" s="20" t="s">
        <v>18270</v>
      </c>
      <c r="B9555" s="20" t="s">
        <v>18232</v>
      </c>
      <c r="C9555" s="20" t="s">
        <v>18259</v>
      </c>
      <c r="D9555" s="20" t="s">
        <v>18269</v>
      </c>
      <c r="E9555" s="20" t="s">
        <v>18261</v>
      </c>
      <c r="F9555" s="20" t="s">
        <v>18262</v>
      </c>
      <c r="G9555" s="20" t="s">
        <v>18263</v>
      </c>
      <c r="H9555" s="20" t="s">
        <v>103</v>
      </c>
    </row>
    <row r="9556" customFormat="false" ht="15.75" hidden="false" customHeight="false" outlineLevel="0" collapsed="false">
      <c r="A9556" s="20" t="s">
        <v>18271</v>
      </c>
      <c r="B9556" s="20" t="s">
        <v>18246</v>
      </c>
      <c r="C9556" s="20" t="s">
        <v>18272</v>
      </c>
      <c r="D9556" s="20" t="s">
        <v>18167</v>
      </c>
      <c r="E9556" s="20" t="s">
        <v>18273</v>
      </c>
      <c r="F9556" s="20" t="s">
        <v>18274</v>
      </c>
      <c r="G9556" s="20" t="s">
        <v>18275</v>
      </c>
      <c r="H9556" s="20" t="s">
        <v>103</v>
      </c>
    </row>
    <row r="9557" customFormat="false" ht="15.75" hidden="false" customHeight="false" outlineLevel="0" collapsed="false">
      <c r="A9557" s="20" t="s">
        <v>18276</v>
      </c>
      <c r="B9557" s="20" t="s">
        <v>18246</v>
      </c>
      <c r="C9557" s="20" t="s">
        <v>18272</v>
      </c>
      <c r="D9557" s="20" t="s">
        <v>18167</v>
      </c>
      <c r="E9557" s="20" t="s">
        <v>18273</v>
      </c>
      <c r="F9557" s="20" t="s">
        <v>18274</v>
      </c>
      <c r="G9557" s="20" t="s">
        <v>18275</v>
      </c>
      <c r="H9557" s="20" t="s">
        <v>103</v>
      </c>
    </row>
    <row r="9558" customFormat="false" ht="15.75" hidden="false" customHeight="false" outlineLevel="0" collapsed="false">
      <c r="A9558" s="20" t="s">
        <v>18277</v>
      </c>
      <c r="B9558" s="20" t="s">
        <v>18246</v>
      </c>
      <c r="C9558" s="20" t="s">
        <v>18272</v>
      </c>
      <c r="D9558" s="20" t="s">
        <v>18167</v>
      </c>
      <c r="E9558" s="20" t="s">
        <v>18278</v>
      </c>
      <c r="F9558" s="20" t="s">
        <v>18279</v>
      </c>
      <c r="G9558" s="20" t="s">
        <v>18275</v>
      </c>
      <c r="H9558" s="20" t="s">
        <v>103</v>
      </c>
    </row>
    <row r="9559" customFormat="false" ht="15.75" hidden="false" customHeight="false" outlineLevel="0" collapsed="false">
      <c r="A9559" s="20" t="s">
        <v>18280</v>
      </c>
      <c r="B9559" s="20" t="s">
        <v>18246</v>
      </c>
      <c r="C9559" s="20" t="s">
        <v>18272</v>
      </c>
      <c r="D9559" s="20" t="s">
        <v>18167</v>
      </c>
      <c r="E9559" s="20" t="s">
        <v>18278</v>
      </c>
      <c r="F9559" s="20" t="s">
        <v>18279</v>
      </c>
      <c r="G9559" s="20" t="s">
        <v>18275</v>
      </c>
      <c r="H9559" s="20" t="s">
        <v>103</v>
      </c>
    </row>
    <row r="9560" customFormat="false" ht="15.75" hidden="false" customHeight="false" outlineLevel="0" collapsed="false">
      <c r="A9560" s="20" t="s">
        <v>18281</v>
      </c>
      <c r="B9560" s="20" t="s">
        <v>18246</v>
      </c>
      <c r="C9560" s="20" t="s">
        <v>18272</v>
      </c>
      <c r="D9560" s="20" t="s">
        <v>18167</v>
      </c>
      <c r="E9560" s="20" t="s">
        <v>18282</v>
      </c>
      <c r="F9560" s="20" t="s">
        <v>18274</v>
      </c>
      <c r="G9560" s="20" t="s">
        <v>18275</v>
      </c>
      <c r="H9560" s="20" t="s">
        <v>103</v>
      </c>
    </row>
    <row r="9561" customFormat="false" ht="15.75" hidden="false" customHeight="false" outlineLevel="0" collapsed="false">
      <c r="A9561" s="20" t="s">
        <v>18283</v>
      </c>
      <c r="B9561" s="20" t="s">
        <v>18246</v>
      </c>
      <c r="C9561" s="20" t="s">
        <v>18272</v>
      </c>
      <c r="D9561" s="20" t="s">
        <v>18167</v>
      </c>
      <c r="E9561" s="20" t="s">
        <v>18282</v>
      </c>
      <c r="F9561" s="20" t="s">
        <v>18274</v>
      </c>
      <c r="G9561" s="20" t="s">
        <v>18275</v>
      </c>
      <c r="H9561" s="20" t="s">
        <v>103</v>
      </c>
    </row>
    <row r="9562" customFormat="false" ht="15.75" hidden="false" customHeight="false" outlineLevel="0" collapsed="false">
      <c r="A9562" s="20" t="s">
        <v>18284</v>
      </c>
      <c r="B9562" s="20" t="s">
        <v>18232</v>
      </c>
      <c r="C9562" s="20" t="s">
        <v>18285</v>
      </c>
      <c r="D9562" s="20" t="s">
        <v>18260</v>
      </c>
      <c r="E9562" s="20" t="s">
        <v>18261</v>
      </c>
      <c r="F9562" s="20" t="s">
        <v>18262</v>
      </c>
      <c r="G9562" s="20" t="s">
        <v>18263</v>
      </c>
      <c r="H9562" s="20" t="s">
        <v>103</v>
      </c>
    </row>
    <row r="9563" customFormat="false" ht="15.75" hidden="false" customHeight="false" outlineLevel="0" collapsed="false">
      <c r="A9563" s="20" t="s">
        <v>18286</v>
      </c>
      <c r="B9563" s="20" t="s">
        <v>18232</v>
      </c>
      <c r="C9563" s="20" t="s">
        <v>18285</v>
      </c>
      <c r="D9563" s="20" t="s">
        <v>18260</v>
      </c>
      <c r="E9563" s="20" t="s">
        <v>18261</v>
      </c>
      <c r="F9563" s="20" t="s">
        <v>18262</v>
      </c>
      <c r="G9563" s="20" t="s">
        <v>18263</v>
      </c>
      <c r="H9563" s="20" t="s">
        <v>103</v>
      </c>
    </row>
    <row r="9564" customFormat="false" ht="15.75" hidden="false" customHeight="false" outlineLevel="0" collapsed="false">
      <c r="A9564" s="20" t="s">
        <v>18287</v>
      </c>
      <c r="B9564" s="20" t="s">
        <v>18232</v>
      </c>
      <c r="C9564" s="20" t="s">
        <v>18285</v>
      </c>
      <c r="D9564" s="20" t="s">
        <v>18266</v>
      </c>
      <c r="E9564" s="20" t="s">
        <v>18261</v>
      </c>
      <c r="F9564" s="20" t="s">
        <v>18262</v>
      </c>
      <c r="G9564" s="20" t="s">
        <v>18263</v>
      </c>
      <c r="H9564" s="20" t="s">
        <v>103</v>
      </c>
    </row>
    <row r="9565" customFormat="false" ht="15.75" hidden="false" customHeight="false" outlineLevel="0" collapsed="false">
      <c r="A9565" s="20" t="s">
        <v>18288</v>
      </c>
      <c r="B9565" s="20" t="s">
        <v>18232</v>
      </c>
      <c r="C9565" s="20" t="s">
        <v>18285</v>
      </c>
      <c r="D9565" s="20" t="s">
        <v>18266</v>
      </c>
      <c r="E9565" s="20" t="s">
        <v>18261</v>
      </c>
      <c r="F9565" s="20" t="s">
        <v>18262</v>
      </c>
      <c r="G9565" s="20" t="s">
        <v>18263</v>
      </c>
      <c r="H9565" s="20" t="s">
        <v>103</v>
      </c>
    </row>
    <row r="9566" customFormat="false" ht="15.75" hidden="false" customHeight="false" outlineLevel="0" collapsed="false">
      <c r="A9566" s="20" t="s">
        <v>18289</v>
      </c>
      <c r="B9566" s="20" t="s">
        <v>18232</v>
      </c>
      <c r="C9566" s="20" t="s">
        <v>18285</v>
      </c>
      <c r="D9566" s="20" t="s">
        <v>18269</v>
      </c>
      <c r="E9566" s="20" t="s">
        <v>18261</v>
      </c>
      <c r="F9566" s="20" t="s">
        <v>18262</v>
      </c>
      <c r="G9566" s="20" t="s">
        <v>18263</v>
      </c>
      <c r="H9566" s="20" t="s">
        <v>103</v>
      </c>
    </row>
    <row r="9567" customFormat="false" ht="15.75" hidden="false" customHeight="false" outlineLevel="0" collapsed="false">
      <c r="A9567" s="20" t="s">
        <v>18290</v>
      </c>
      <c r="B9567" s="20" t="s">
        <v>18232</v>
      </c>
      <c r="C9567" s="20" t="s">
        <v>18285</v>
      </c>
      <c r="D9567" s="20" t="s">
        <v>18269</v>
      </c>
      <c r="E9567" s="20" t="s">
        <v>18261</v>
      </c>
      <c r="F9567" s="20" t="s">
        <v>18262</v>
      </c>
      <c r="G9567" s="20" t="s">
        <v>18263</v>
      </c>
      <c r="H9567" s="20" t="s">
        <v>103</v>
      </c>
    </row>
    <row r="9568" customFormat="false" ht="15.75" hidden="false" customHeight="false" outlineLevel="0" collapsed="false">
      <c r="A9568" s="20" t="s">
        <v>18291</v>
      </c>
      <c r="B9568" s="20" t="s">
        <v>18246</v>
      </c>
      <c r="C9568" s="20" t="s">
        <v>18292</v>
      </c>
      <c r="D9568" s="20" t="s">
        <v>18293</v>
      </c>
      <c r="E9568" s="20" t="s">
        <v>18294</v>
      </c>
      <c r="F9568" s="20" t="s">
        <v>18295</v>
      </c>
      <c r="G9568" s="20" t="s">
        <v>18296</v>
      </c>
      <c r="H9568" s="20" t="s">
        <v>103</v>
      </c>
    </row>
    <row r="9569" customFormat="false" ht="15.75" hidden="false" customHeight="false" outlineLevel="0" collapsed="false">
      <c r="A9569" s="20" t="s">
        <v>18297</v>
      </c>
      <c r="B9569" s="20" t="s">
        <v>18246</v>
      </c>
      <c r="C9569" s="20" t="s">
        <v>18292</v>
      </c>
      <c r="D9569" s="20" t="s">
        <v>18293</v>
      </c>
      <c r="E9569" s="20" t="s">
        <v>18294</v>
      </c>
      <c r="F9569" s="20" t="s">
        <v>18295</v>
      </c>
      <c r="G9569" s="20" t="s">
        <v>18296</v>
      </c>
      <c r="H9569" s="20" t="s">
        <v>103</v>
      </c>
    </row>
    <row r="9570" customFormat="false" ht="15.75" hidden="false" customHeight="false" outlineLevel="0" collapsed="false">
      <c r="A9570" s="20" t="s">
        <v>18298</v>
      </c>
      <c r="B9570" s="20" t="s">
        <v>18246</v>
      </c>
      <c r="C9570" s="20" t="s">
        <v>18292</v>
      </c>
      <c r="D9570" s="20" t="s">
        <v>18293</v>
      </c>
      <c r="E9570" s="20" t="s">
        <v>18299</v>
      </c>
      <c r="F9570" s="20" t="s">
        <v>18295</v>
      </c>
      <c r="G9570" s="20" t="s">
        <v>18296</v>
      </c>
      <c r="H9570" s="20" t="s">
        <v>103</v>
      </c>
    </row>
    <row r="9571" customFormat="false" ht="15.75" hidden="false" customHeight="false" outlineLevel="0" collapsed="false">
      <c r="A9571" s="20" t="s">
        <v>18300</v>
      </c>
      <c r="B9571" s="20" t="s">
        <v>18246</v>
      </c>
      <c r="C9571" s="20" t="s">
        <v>18292</v>
      </c>
      <c r="D9571" s="20" t="s">
        <v>18293</v>
      </c>
      <c r="E9571" s="20" t="s">
        <v>18299</v>
      </c>
      <c r="F9571" s="20" t="s">
        <v>18295</v>
      </c>
      <c r="G9571" s="20" t="s">
        <v>18296</v>
      </c>
      <c r="H9571" s="20" t="s">
        <v>103</v>
      </c>
    </row>
    <row r="9572" customFormat="false" ht="15.75" hidden="false" customHeight="false" outlineLevel="0" collapsed="false">
      <c r="A9572" s="20" t="s">
        <v>18301</v>
      </c>
      <c r="B9572" s="20" t="s">
        <v>18246</v>
      </c>
      <c r="C9572" s="20" t="s">
        <v>18292</v>
      </c>
      <c r="D9572" s="20" t="s">
        <v>18293</v>
      </c>
      <c r="E9572" s="20" t="s">
        <v>18302</v>
      </c>
      <c r="F9572" s="20" t="s">
        <v>18295</v>
      </c>
      <c r="G9572" s="20" t="s">
        <v>18296</v>
      </c>
      <c r="H9572" s="20" t="s">
        <v>103</v>
      </c>
    </row>
    <row r="9573" customFormat="false" ht="15.75" hidden="false" customHeight="false" outlineLevel="0" collapsed="false">
      <c r="A9573" s="20" t="s">
        <v>18303</v>
      </c>
      <c r="B9573" s="20" t="s">
        <v>18246</v>
      </c>
      <c r="C9573" s="20" t="s">
        <v>18292</v>
      </c>
      <c r="D9573" s="20" t="s">
        <v>18293</v>
      </c>
      <c r="E9573" s="20" t="s">
        <v>18302</v>
      </c>
      <c r="F9573" s="20" t="s">
        <v>18295</v>
      </c>
      <c r="G9573" s="20" t="s">
        <v>18296</v>
      </c>
      <c r="H9573" s="20" t="s">
        <v>103</v>
      </c>
    </row>
    <row r="9574" customFormat="false" ht="15.75" hidden="false" customHeight="false" outlineLevel="0" collapsed="false">
      <c r="A9574" s="20" t="s">
        <v>18304</v>
      </c>
      <c r="B9574" s="20" t="s">
        <v>18232</v>
      </c>
      <c r="C9574" s="20" t="s">
        <v>18305</v>
      </c>
      <c r="D9574" s="20" t="s">
        <v>18260</v>
      </c>
      <c r="E9574" s="20" t="s">
        <v>18261</v>
      </c>
      <c r="F9574" s="20" t="s">
        <v>18262</v>
      </c>
      <c r="G9574" s="20" t="s">
        <v>18263</v>
      </c>
      <c r="H9574" s="20" t="s">
        <v>18306</v>
      </c>
    </row>
    <row r="9575" customFormat="false" ht="15.75" hidden="false" customHeight="false" outlineLevel="0" collapsed="false">
      <c r="A9575" s="20" t="s">
        <v>18307</v>
      </c>
      <c r="B9575" s="20" t="s">
        <v>18232</v>
      </c>
      <c r="C9575" s="20" t="s">
        <v>18305</v>
      </c>
      <c r="D9575" s="20" t="s">
        <v>18260</v>
      </c>
      <c r="E9575" s="20" t="s">
        <v>18261</v>
      </c>
      <c r="F9575" s="20" t="s">
        <v>18262</v>
      </c>
      <c r="G9575" s="20" t="s">
        <v>18263</v>
      </c>
      <c r="H9575" s="20" t="s">
        <v>18306</v>
      </c>
    </row>
    <row r="9576" customFormat="false" ht="15.75" hidden="false" customHeight="false" outlineLevel="0" collapsed="false">
      <c r="A9576" s="20" t="s">
        <v>18308</v>
      </c>
      <c r="B9576" s="20" t="s">
        <v>18232</v>
      </c>
      <c r="C9576" s="20" t="s">
        <v>18305</v>
      </c>
      <c r="D9576" s="20" t="s">
        <v>18266</v>
      </c>
      <c r="E9576" s="20" t="s">
        <v>18261</v>
      </c>
      <c r="F9576" s="20" t="s">
        <v>18262</v>
      </c>
      <c r="G9576" s="20" t="s">
        <v>18263</v>
      </c>
      <c r="H9576" s="20" t="s">
        <v>103</v>
      </c>
    </row>
    <row r="9577" customFormat="false" ht="15.75" hidden="false" customHeight="false" outlineLevel="0" collapsed="false">
      <c r="A9577" s="20" t="s">
        <v>18309</v>
      </c>
      <c r="B9577" s="20" t="s">
        <v>18232</v>
      </c>
      <c r="C9577" s="20" t="s">
        <v>18305</v>
      </c>
      <c r="D9577" s="20" t="s">
        <v>18266</v>
      </c>
      <c r="E9577" s="20" t="s">
        <v>18261</v>
      </c>
      <c r="F9577" s="20" t="s">
        <v>18262</v>
      </c>
      <c r="G9577" s="20" t="s">
        <v>18263</v>
      </c>
      <c r="H9577" s="20" t="s">
        <v>103</v>
      </c>
    </row>
    <row r="9578" customFormat="false" ht="15.75" hidden="false" customHeight="false" outlineLevel="0" collapsed="false">
      <c r="A9578" s="20" t="s">
        <v>18310</v>
      </c>
      <c r="B9578" s="20" t="s">
        <v>18232</v>
      </c>
      <c r="C9578" s="20" t="s">
        <v>18305</v>
      </c>
      <c r="D9578" s="20" t="s">
        <v>18269</v>
      </c>
      <c r="E9578" s="20" t="s">
        <v>18261</v>
      </c>
      <c r="F9578" s="20" t="s">
        <v>18262</v>
      </c>
      <c r="G9578" s="20" t="s">
        <v>18263</v>
      </c>
      <c r="H9578" s="20" t="s">
        <v>103</v>
      </c>
    </row>
    <row r="9579" customFormat="false" ht="15.75" hidden="false" customHeight="false" outlineLevel="0" collapsed="false">
      <c r="A9579" s="20" t="s">
        <v>18311</v>
      </c>
      <c r="B9579" s="20" t="s">
        <v>18232</v>
      </c>
      <c r="C9579" s="20" t="s">
        <v>18305</v>
      </c>
      <c r="D9579" s="20" t="s">
        <v>18269</v>
      </c>
      <c r="E9579" s="20" t="s">
        <v>18261</v>
      </c>
      <c r="F9579" s="20" t="s">
        <v>18262</v>
      </c>
      <c r="G9579" s="20" t="s">
        <v>18263</v>
      </c>
      <c r="H9579" s="20" t="s">
        <v>103</v>
      </c>
    </row>
    <row r="9580" customFormat="false" ht="15.75" hidden="false" customHeight="false" outlineLevel="0" collapsed="false">
      <c r="A9580" s="20" t="s">
        <v>18312</v>
      </c>
      <c r="B9580" s="20" t="s">
        <v>18246</v>
      </c>
      <c r="C9580" s="20" t="s">
        <v>18313</v>
      </c>
      <c r="D9580" s="20" t="s">
        <v>18314</v>
      </c>
      <c r="E9580" s="20" t="s">
        <v>18315</v>
      </c>
      <c r="F9580" s="20" t="s">
        <v>18316</v>
      </c>
      <c r="G9580" s="20" t="s">
        <v>18317</v>
      </c>
      <c r="H9580" s="20" t="s">
        <v>103</v>
      </c>
    </row>
    <row r="9581" customFormat="false" ht="15.75" hidden="false" customHeight="false" outlineLevel="0" collapsed="false">
      <c r="A9581" s="20" t="s">
        <v>18318</v>
      </c>
      <c r="B9581" s="20" t="s">
        <v>18246</v>
      </c>
      <c r="C9581" s="20" t="s">
        <v>18313</v>
      </c>
      <c r="D9581" s="20" t="s">
        <v>18314</v>
      </c>
      <c r="E9581" s="20" t="s">
        <v>18315</v>
      </c>
      <c r="F9581" s="20" t="s">
        <v>18316</v>
      </c>
      <c r="G9581" s="20" t="s">
        <v>18317</v>
      </c>
      <c r="H9581" s="20" t="s">
        <v>103</v>
      </c>
    </row>
    <row r="9582" customFormat="false" ht="15.75" hidden="false" customHeight="false" outlineLevel="0" collapsed="false">
      <c r="A9582" s="20" t="s">
        <v>18319</v>
      </c>
      <c r="B9582" s="20" t="s">
        <v>18246</v>
      </c>
      <c r="C9582" s="20" t="s">
        <v>18313</v>
      </c>
      <c r="D9582" s="20" t="s">
        <v>18314</v>
      </c>
      <c r="E9582" s="20" t="s">
        <v>18320</v>
      </c>
      <c r="F9582" s="20" t="s">
        <v>18316</v>
      </c>
      <c r="G9582" s="20" t="s">
        <v>18317</v>
      </c>
      <c r="H9582" s="20" t="s">
        <v>103</v>
      </c>
    </row>
    <row r="9583" customFormat="false" ht="15.75" hidden="false" customHeight="false" outlineLevel="0" collapsed="false">
      <c r="A9583" s="20" t="s">
        <v>18321</v>
      </c>
      <c r="B9583" s="20" t="s">
        <v>18246</v>
      </c>
      <c r="C9583" s="20" t="s">
        <v>18313</v>
      </c>
      <c r="D9583" s="20" t="s">
        <v>18314</v>
      </c>
      <c r="E9583" s="20" t="s">
        <v>18320</v>
      </c>
      <c r="F9583" s="20" t="s">
        <v>18316</v>
      </c>
      <c r="G9583" s="20" t="s">
        <v>18317</v>
      </c>
      <c r="H9583" s="20" t="s">
        <v>103</v>
      </c>
    </row>
    <row r="9584" customFormat="false" ht="15.75" hidden="false" customHeight="false" outlineLevel="0" collapsed="false">
      <c r="A9584" s="20" t="s">
        <v>18322</v>
      </c>
      <c r="B9584" s="20" t="s">
        <v>18246</v>
      </c>
      <c r="C9584" s="20" t="s">
        <v>18313</v>
      </c>
      <c r="D9584" s="20" t="s">
        <v>18167</v>
      </c>
      <c r="E9584" s="20" t="s">
        <v>18323</v>
      </c>
      <c r="F9584" s="20" t="s">
        <v>18316</v>
      </c>
      <c r="G9584" s="20" t="s">
        <v>18317</v>
      </c>
      <c r="H9584" s="20" t="s">
        <v>103</v>
      </c>
    </row>
    <row r="9585" customFormat="false" ht="15.75" hidden="false" customHeight="false" outlineLevel="0" collapsed="false">
      <c r="A9585" s="20" t="s">
        <v>18324</v>
      </c>
      <c r="B9585" s="20" t="s">
        <v>18246</v>
      </c>
      <c r="C9585" s="20" t="s">
        <v>18313</v>
      </c>
      <c r="D9585" s="20" t="s">
        <v>18167</v>
      </c>
      <c r="E9585" s="20" t="s">
        <v>18323</v>
      </c>
      <c r="F9585" s="20" t="s">
        <v>18316</v>
      </c>
      <c r="G9585" s="20" t="s">
        <v>18317</v>
      </c>
      <c r="H9585" s="20" t="s">
        <v>103</v>
      </c>
    </row>
    <row r="9586" customFormat="false" ht="15.75" hidden="false" customHeight="false" outlineLevel="0" collapsed="false">
      <c r="A9586" s="20" t="s">
        <v>18325</v>
      </c>
      <c r="B9586" s="20" t="s">
        <v>18232</v>
      </c>
      <c r="C9586" s="20" t="s">
        <v>18326</v>
      </c>
      <c r="D9586" s="20" t="s">
        <v>18260</v>
      </c>
      <c r="E9586" s="20" t="s">
        <v>18261</v>
      </c>
      <c r="F9586" s="20" t="s">
        <v>18262</v>
      </c>
      <c r="G9586" s="20" t="s">
        <v>18263</v>
      </c>
      <c r="H9586" s="20" t="s">
        <v>103</v>
      </c>
    </row>
    <row r="9587" customFormat="false" ht="15.75" hidden="false" customHeight="false" outlineLevel="0" collapsed="false">
      <c r="A9587" s="20" t="s">
        <v>18327</v>
      </c>
      <c r="B9587" s="20" t="s">
        <v>18232</v>
      </c>
      <c r="C9587" s="20" t="s">
        <v>18326</v>
      </c>
      <c r="D9587" s="20" t="s">
        <v>18260</v>
      </c>
      <c r="E9587" s="20" t="s">
        <v>18261</v>
      </c>
      <c r="F9587" s="20" t="s">
        <v>18262</v>
      </c>
      <c r="G9587" s="20" t="s">
        <v>18263</v>
      </c>
      <c r="H9587" s="20" t="s">
        <v>103</v>
      </c>
    </row>
    <row r="9588" customFormat="false" ht="15.75" hidden="false" customHeight="false" outlineLevel="0" collapsed="false">
      <c r="A9588" s="20" t="s">
        <v>18328</v>
      </c>
      <c r="B9588" s="20" t="s">
        <v>18232</v>
      </c>
      <c r="C9588" s="20" t="s">
        <v>18326</v>
      </c>
      <c r="D9588" s="20" t="s">
        <v>18266</v>
      </c>
      <c r="E9588" s="20" t="s">
        <v>18261</v>
      </c>
      <c r="F9588" s="20" t="s">
        <v>18262</v>
      </c>
      <c r="G9588" s="20" t="s">
        <v>18329</v>
      </c>
      <c r="H9588" s="20" t="s">
        <v>103</v>
      </c>
    </row>
    <row r="9589" customFormat="false" ht="15.75" hidden="false" customHeight="false" outlineLevel="0" collapsed="false">
      <c r="A9589" s="20" t="s">
        <v>18330</v>
      </c>
      <c r="B9589" s="20" t="s">
        <v>18232</v>
      </c>
      <c r="C9589" s="20" t="s">
        <v>18326</v>
      </c>
      <c r="D9589" s="20" t="s">
        <v>18266</v>
      </c>
      <c r="E9589" s="20" t="s">
        <v>18261</v>
      </c>
      <c r="F9589" s="20" t="s">
        <v>18262</v>
      </c>
      <c r="G9589" s="20" t="s">
        <v>18329</v>
      </c>
      <c r="H9589" s="20" t="s">
        <v>103</v>
      </c>
    </row>
    <row r="9590" customFormat="false" ht="15.75" hidden="false" customHeight="false" outlineLevel="0" collapsed="false">
      <c r="A9590" s="20" t="s">
        <v>18331</v>
      </c>
      <c r="B9590" s="20" t="s">
        <v>18232</v>
      </c>
      <c r="C9590" s="20" t="s">
        <v>18326</v>
      </c>
      <c r="D9590" s="20" t="s">
        <v>18269</v>
      </c>
      <c r="E9590" s="20" t="s">
        <v>18261</v>
      </c>
      <c r="F9590" s="20" t="s">
        <v>18262</v>
      </c>
      <c r="G9590" s="20" t="s">
        <v>18263</v>
      </c>
      <c r="H9590" s="20" t="s">
        <v>103</v>
      </c>
    </row>
    <row r="9591" customFormat="false" ht="15.75" hidden="false" customHeight="false" outlineLevel="0" collapsed="false">
      <c r="A9591" s="20" t="s">
        <v>18332</v>
      </c>
      <c r="B9591" s="20" t="s">
        <v>18232</v>
      </c>
      <c r="C9591" s="20" t="s">
        <v>18326</v>
      </c>
      <c r="D9591" s="20" t="s">
        <v>18269</v>
      </c>
      <c r="E9591" s="20" t="s">
        <v>18261</v>
      </c>
      <c r="F9591" s="20" t="s">
        <v>18262</v>
      </c>
      <c r="G9591" s="20" t="s">
        <v>18263</v>
      </c>
      <c r="H9591" s="20" t="s">
        <v>103</v>
      </c>
    </row>
    <row r="9592" customFormat="false" ht="15.75" hidden="false" customHeight="false" outlineLevel="0" collapsed="false">
      <c r="A9592" s="20" t="s">
        <v>18333</v>
      </c>
      <c r="B9592" s="20" t="s">
        <v>18246</v>
      </c>
      <c r="C9592" s="20" t="s">
        <v>18334</v>
      </c>
      <c r="D9592" s="20" t="s">
        <v>18167</v>
      </c>
      <c r="E9592" s="20" t="s">
        <v>18315</v>
      </c>
      <c r="F9592" s="20" t="s">
        <v>18316</v>
      </c>
      <c r="G9592" s="20" t="s">
        <v>18317</v>
      </c>
      <c r="H9592" s="20" t="s">
        <v>103</v>
      </c>
    </row>
    <row r="9593" customFormat="false" ht="15.75" hidden="false" customHeight="false" outlineLevel="0" collapsed="false">
      <c r="A9593" s="20" t="s">
        <v>18335</v>
      </c>
      <c r="B9593" s="20" t="s">
        <v>18246</v>
      </c>
      <c r="C9593" s="20" t="s">
        <v>18334</v>
      </c>
      <c r="D9593" s="20" t="s">
        <v>18167</v>
      </c>
      <c r="E9593" s="20" t="s">
        <v>18315</v>
      </c>
      <c r="F9593" s="20" t="s">
        <v>18316</v>
      </c>
      <c r="G9593" s="20" t="s">
        <v>18317</v>
      </c>
      <c r="H9593" s="20" t="s">
        <v>103</v>
      </c>
    </row>
    <row r="9594" customFormat="false" ht="15.75" hidden="false" customHeight="false" outlineLevel="0" collapsed="false">
      <c r="A9594" s="20" t="s">
        <v>18336</v>
      </c>
      <c r="B9594" s="20" t="s">
        <v>18246</v>
      </c>
      <c r="C9594" s="20" t="s">
        <v>18334</v>
      </c>
      <c r="D9594" s="20" t="s">
        <v>18167</v>
      </c>
      <c r="E9594" s="20" t="s">
        <v>18320</v>
      </c>
      <c r="F9594" s="20" t="s">
        <v>18316</v>
      </c>
      <c r="G9594" s="20" t="s">
        <v>18317</v>
      </c>
      <c r="H9594" s="20" t="s">
        <v>103</v>
      </c>
    </row>
    <row r="9595" customFormat="false" ht="15.75" hidden="false" customHeight="false" outlineLevel="0" collapsed="false">
      <c r="A9595" s="20" t="s">
        <v>18337</v>
      </c>
      <c r="B9595" s="20" t="s">
        <v>18246</v>
      </c>
      <c r="C9595" s="20" t="s">
        <v>18334</v>
      </c>
      <c r="D9595" s="20" t="s">
        <v>18167</v>
      </c>
      <c r="E9595" s="20" t="s">
        <v>18320</v>
      </c>
      <c r="F9595" s="20" t="s">
        <v>18316</v>
      </c>
      <c r="G9595" s="20" t="s">
        <v>18317</v>
      </c>
      <c r="H9595" s="20" t="s">
        <v>103</v>
      </c>
    </row>
    <row r="9596" customFormat="false" ht="15.75" hidden="false" customHeight="false" outlineLevel="0" collapsed="false">
      <c r="A9596" s="20" t="s">
        <v>18338</v>
      </c>
      <c r="B9596" s="20" t="s">
        <v>18246</v>
      </c>
      <c r="C9596" s="20" t="s">
        <v>18334</v>
      </c>
      <c r="D9596" s="20" t="s">
        <v>18167</v>
      </c>
      <c r="E9596" s="20" t="s">
        <v>18323</v>
      </c>
      <c r="F9596" s="20" t="s">
        <v>18316</v>
      </c>
      <c r="G9596" s="20" t="s">
        <v>18317</v>
      </c>
      <c r="H9596" s="20" t="s">
        <v>103</v>
      </c>
    </row>
    <row r="9597" customFormat="false" ht="15.75" hidden="false" customHeight="false" outlineLevel="0" collapsed="false">
      <c r="A9597" s="20" t="s">
        <v>18339</v>
      </c>
      <c r="B9597" s="20" t="s">
        <v>18246</v>
      </c>
      <c r="C9597" s="20" t="s">
        <v>18334</v>
      </c>
      <c r="D9597" s="20" t="s">
        <v>18167</v>
      </c>
      <c r="E9597" s="20" t="s">
        <v>18323</v>
      </c>
      <c r="F9597" s="20" t="s">
        <v>18316</v>
      </c>
      <c r="G9597" s="20" t="s">
        <v>18317</v>
      </c>
      <c r="H9597" s="20" t="s">
        <v>103</v>
      </c>
    </row>
    <row r="9598" customFormat="false" ht="15.75" hidden="false" customHeight="false" outlineLevel="0" collapsed="false">
      <c r="A9598" s="20" t="s">
        <v>18340</v>
      </c>
      <c r="B9598" s="20" t="s">
        <v>18232</v>
      </c>
      <c r="C9598" s="20" t="s">
        <v>18341</v>
      </c>
      <c r="D9598" s="20" t="s">
        <v>18260</v>
      </c>
      <c r="E9598" s="20" t="s">
        <v>18261</v>
      </c>
      <c r="F9598" s="20" t="s">
        <v>18262</v>
      </c>
      <c r="G9598" s="20" t="s">
        <v>18263</v>
      </c>
      <c r="H9598" s="20" t="s">
        <v>103</v>
      </c>
    </row>
    <row r="9599" customFormat="false" ht="15.75" hidden="false" customHeight="false" outlineLevel="0" collapsed="false">
      <c r="A9599" s="20" t="s">
        <v>18342</v>
      </c>
      <c r="B9599" s="20" t="s">
        <v>18232</v>
      </c>
      <c r="C9599" s="20" t="s">
        <v>18341</v>
      </c>
      <c r="D9599" s="20" t="s">
        <v>18260</v>
      </c>
      <c r="E9599" s="20" t="s">
        <v>18261</v>
      </c>
      <c r="F9599" s="20" t="s">
        <v>18262</v>
      </c>
      <c r="G9599" s="20" t="s">
        <v>18263</v>
      </c>
      <c r="H9599" s="20" t="s">
        <v>103</v>
      </c>
    </row>
    <row r="9600" customFormat="false" ht="15.75" hidden="false" customHeight="false" outlineLevel="0" collapsed="false">
      <c r="A9600" s="20" t="s">
        <v>18343</v>
      </c>
      <c r="B9600" s="20" t="s">
        <v>18232</v>
      </c>
      <c r="C9600" s="20" t="s">
        <v>18341</v>
      </c>
      <c r="D9600" s="20" t="s">
        <v>18266</v>
      </c>
      <c r="E9600" s="20" t="s">
        <v>18261</v>
      </c>
      <c r="F9600" s="20" t="s">
        <v>18262</v>
      </c>
      <c r="G9600" s="20" t="s">
        <v>18263</v>
      </c>
      <c r="H9600" s="20" t="s">
        <v>103</v>
      </c>
    </row>
    <row r="9601" customFormat="false" ht="15.75" hidden="false" customHeight="false" outlineLevel="0" collapsed="false">
      <c r="A9601" s="20" t="s">
        <v>18344</v>
      </c>
      <c r="B9601" s="20" t="s">
        <v>18232</v>
      </c>
      <c r="C9601" s="20" t="s">
        <v>18341</v>
      </c>
      <c r="D9601" s="20" t="s">
        <v>18266</v>
      </c>
      <c r="E9601" s="20" t="s">
        <v>18261</v>
      </c>
      <c r="F9601" s="20" t="s">
        <v>18262</v>
      </c>
      <c r="G9601" s="20" t="s">
        <v>18263</v>
      </c>
      <c r="H9601" s="20" t="s">
        <v>103</v>
      </c>
    </row>
    <row r="9602" customFormat="false" ht="15.75" hidden="false" customHeight="false" outlineLevel="0" collapsed="false">
      <c r="A9602" s="20" t="s">
        <v>18345</v>
      </c>
      <c r="B9602" s="20" t="s">
        <v>18232</v>
      </c>
      <c r="C9602" s="20" t="s">
        <v>18341</v>
      </c>
      <c r="D9602" s="20" t="s">
        <v>18269</v>
      </c>
      <c r="E9602" s="20" t="s">
        <v>18261</v>
      </c>
      <c r="F9602" s="20" t="s">
        <v>18262</v>
      </c>
      <c r="G9602" s="20" t="s">
        <v>18263</v>
      </c>
      <c r="H9602" s="20" t="s">
        <v>103</v>
      </c>
    </row>
    <row r="9603" customFormat="false" ht="15.75" hidden="false" customHeight="false" outlineLevel="0" collapsed="false">
      <c r="A9603" s="20" t="s">
        <v>18346</v>
      </c>
      <c r="B9603" s="20" t="s">
        <v>18232</v>
      </c>
      <c r="C9603" s="20" t="s">
        <v>18341</v>
      </c>
      <c r="D9603" s="20" t="s">
        <v>18269</v>
      </c>
      <c r="E9603" s="20" t="s">
        <v>18261</v>
      </c>
      <c r="F9603" s="20" t="s">
        <v>18262</v>
      </c>
      <c r="G9603" s="20" t="s">
        <v>18263</v>
      </c>
      <c r="H9603" s="20" t="s">
        <v>103</v>
      </c>
    </row>
    <row r="9604" customFormat="false" ht="15.75" hidden="false" customHeight="false" outlineLevel="0" collapsed="false">
      <c r="A9604" s="20" t="s">
        <v>18347</v>
      </c>
      <c r="B9604" s="20" t="s">
        <v>18246</v>
      </c>
      <c r="C9604" s="20" t="s">
        <v>18348</v>
      </c>
      <c r="D9604" s="20" t="s">
        <v>18167</v>
      </c>
      <c r="E9604" s="20" t="s">
        <v>18315</v>
      </c>
      <c r="F9604" s="20" t="s">
        <v>18316</v>
      </c>
      <c r="G9604" s="20" t="s">
        <v>18317</v>
      </c>
      <c r="H9604" s="20" t="s">
        <v>103</v>
      </c>
    </row>
    <row r="9605" customFormat="false" ht="15.75" hidden="false" customHeight="false" outlineLevel="0" collapsed="false">
      <c r="A9605" s="20" t="s">
        <v>18349</v>
      </c>
      <c r="B9605" s="20" t="s">
        <v>18246</v>
      </c>
      <c r="C9605" s="20" t="s">
        <v>18348</v>
      </c>
      <c r="D9605" s="20" t="s">
        <v>18167</v>
      </c>
      <c r="E9605" s="20" t="s">
        <v>18315</v>
      </c>
      <c r="F9605" s="20" t="s">
        <v>18316</v>
      </c>
      <c r="G9605" s="20" t="s">
        <v>18317</v>
      </c>
      <c r="H9605" s="20" t="s">
        <v>103</v>
      </c>
    </row>
    <row r="9606" customFormat="false" ht="15.75" hidden="false" customHeight="false" outlineLevel="0" collapsed="false">
      <c r="A9606" s="20" t="s">
        <v>18350</v>
      </c>
      <c r="B9606" s="20" t="s">
        <v>18246</v>
      </c>
      <c r="C9606" s="20" t="s">
        <v>18348</v>
      </c>
      <c r="D9606" s="20" t="s">
        <v>18167</v>
      </c>
      <c r="E9606" s="20" t="s">
        <v>18320</v>
      </c>
      <c r="F9606" s="20" t="s">
        <v>18316</v>
      </c>
      <c r="G9606" s="20" t="s">
        <v>18317</v>
      </c>
      <c r="H9606" s="20" t="s">
        <v>103</v>
      </c>
    </row>
    <row r="9607" customFormat="false" ht="15.75" hidden="false" customHeight="false" outlineLevel="0" collapsed="false">
      <c r="A9607" s="20" t="s">
        <v>18351</v>
      </c>
      <c r="B9607" s="20" t="s">
        <v>18246</v>
      </c>
      <c r="C9607" s="20" t="s">
        <v>18348</v>
      </c>
      <c r="D9607" s="20" t="s">
        <v>18167</v>
      </c>
      <c r="E9607" s="20" t="s">
        <v>18320</v>
      </c>
      <c r="F9607" s="20" t="s">
        <v>18316</v>
      </c>
      <c r="G9607" s="20" t="s">
        <v>18317</v>
      </c>
      <c r="H9607" s="20" t="s">
        <v>103</v>
      </c>
    </row>
    <row r="9608" customFormat="false" ht="15.75" hidden="false" customHeight="false" outlineLevel="0" collapsed="false">
      <c r="A9608" s="20" t="s">
        <v>18352</v>
      </c>
      <c r="B9608" s="20" t="s">
        <v>18246</v>
      </c>
      <c r="C9608" s="20" t="s">
        <v>18348</v>
      </c>
      <c r="D9608" s="20" t="s">
        <v>18314</v>
      </c>
      <c r="E9608" s="20" t="s">
        <v>18323</v>
      </c>
      <c r="F9608" s="20" t="s">
        <v>18316</v>
      </c>
      <c r="G9608" s="20" t="s">
        <v>18317</v>
      </c>
      <c r="H9608" s="20" t="s">
        <v>103</v>
      </c>
    </row>
    <row r="9609" customFormat="false" ht="15.75" hidden="false" customHeight="false" outlineLevel="0" collapsed="false">
      <c r="A9609" s="20" t="s">
        <v>18353</v>
      </c>
      <c r="B9609" s="20" t="s">
        <v>18246</v>
      </c>
      <c r="C9609" s="20" t="s">
        <v>18348</v>
      </c>
      <c r="D9609" s="20" t="s">
        <v>18314</v>
      </c>
      <c r="E9609" s="20" t="s">
        <v>18323</v>
      </c>
      <c r="F9609" s="20" t="s">
        <v>18316</v>
      </c>
      <c r="G9609" s="20" t="s">
        <v>18317</v>
      </c>
      <c r="H9609" s="20" t="s">
        <v>103</v>
      </c>
    </row>
    <row r="9610" customFormat="false" ht="15.75" hidden="false" customHeight="false" outlineLevel="0" collapsed="false">
      <c r="A9610" s="20" t="s">
        <v>18354</v>
      </c>
      <c r="B9610" s="20" t="s">
        <v>18232</v>
      </c>
      <c r="C9610" s="20" t="s">
        <v>18355</v>
      </c>
      <c r="D9610" s="20" t="s">
        <v>18260</v>
      </c>
      <c r="E9610" s="20" t="s">
        <v>18261</v>
      </c>
      <c r="F9610" s="20" t="s">
        <v>18262</v>
      </c>
      <c r="G9610" s="20" t="s">
        <v>18263</v>
      </c>
      <c r="H9610" s="20" t="s">
        <v>103</v>
      </c>
    </row>
    <row r="9611" customFormat="false" ht="15.75" hidden="false" customHeight="false" outlineLevel="0" collapsed="false">
      <c r="A9611" s="20" t="s">
        <v>18356</v>
      </c>
      <c r="B9611" s="20" t="s">
        <v>18232</v>
      </c>
      <c r="C9611" s="20" t="s">
        <v>18355</v>
      </c>
      <c r="D9611" s="20" t="s">
        <v>18260</v>
      </c>
      <c r="E9611" s="20" t="s">
        <v>18261</v>
      </c>
      <c r="F9611" s="20" t="s">
        <v>18262</v>
      </c>
      <c r="G9611" s="20" t="s">
        <v>18263</v>
      </c>
      <c r="H9611" s="20" t="s">
        <v>103</v>
      </c>
    </row>
    <row r="9612" customFormat="false" ht="15.75" hidden="false" customHeight="false" outlineLevel="0" collapsed="false">
      <c r="A9612" s="20" t="s">
        <v>18357</v>
      </c>
      <c r="B9612" s="20" t="s">
        <v>18232</v>
      </c>
      <c r="C9612" s="20" t="s">
        <v>18355</v>
      </c>
      <c r="D9612" s="20" t="s">
        <v>18266</v>
      </c>
      <c r="E9612" s="20" t="s">
        <v>18261</v>
      </c>
      <c r="F9612" s="20" t="s">
        <v>18262</v>
      </c>
      <c r="G9612" s="20" t="s">
        <v>18263</v>
      </c>
      <c r="H9612" s="20" t="s">
        <v>103</v>
      </c>
    </row>
    <row r="9613" customFormat="false" ht="15.75" hidden="false" customHeight="false" outlineLevel="0" collapsed="false">
      <c r="A9613" s="20" t="s">
        <v>18358</v>
      </c>
      <c r="B9613" s="20" t="s">
        <v>18232</v>
      </c>
      <c r="C9613" s="20" t="s">
        <v>18355</v>
      </c>
      <c r="D9613" s="20" t="s">
        <v>18266</v>
      </c>
      <c r="E9613" s="20" t="s">
        <v>18261</v>
      </c>
      <c r="F9613" s="20" t="s">
        <v>18262</v>
      </c>
      <c r="G9613" s="20" t="s">
        <v>18263</v>
      </c>
      <c r="H9613" s="20" t="s">
        <v>103</v>
      </c>
    </row>
    <row r="9614" customFormat="false" ht="15.75" hidden="false" customHeight="false" outlineLevel="0" collapsed="false">
      <c r="A9614" s="20" t="s">
        <v>18359</v>
      </c>
      <c r="B9614" s="20" t="s">
        <v>18232</v>
      </c>
      <c r="C9614" s="20" t="s">
        <v>18355</v>
      </c>
      <c r="D9614" s="20" t="s">
        <v>18269</v>
      </c>
      <c r="E9614" s="20" t="s">
        <v>18261</v>
      </c>
      <c r="F9614" s="20" t="s">
        <v>18262</v>
      </c>
      <c r="G9614" s="20" t="s">
        <v>18263</v>
      </c>
      <c r="H9614" s="20" t="s">
        <v>103</v>
      </c>
    </row>
    <row r="9615" customFormat="false" ht="15.75" hidden="false" customHeight="false" outlineLevel="0" collapsed="false">
      <c r="A9615" s="20" t="s">
        <v>18360</v>
      </c>
      <c r="B9615" s="20" t="s">
        <v>18232</v>
      </c>
      <c r="C9615" s="20" t="s">
        <v>18355</v>
      </c>
      <c r="D9615" s="20" t="s">
        <v>18269</v>
      </c>
      <c r="E9615" s="20" t="s">
        <v>18261</v>
      </c>
      <c r="F9615" s="20" t="s">
        <v>18262</v>
      </c>
      <c r="G9615" s="20" t="s">
        <v>18263</v>
      </c>
      <c r="H9615" s="20" t="s">
        <v>103</v>
      </c>
    </row>
    <row r="9616" customFormat="false" ht="15.75" hidden="false" customHeight="false" outlineLevel="0" collapsed="false">
      <c r="A9616" s="20" t="s">
        <v>18361</v>
      </c>
      <c r="B9616" s="20" t="s">
        <v>18246</v>
      </c>
      <c r="C9616" s="20" t="s">
        <v>18362</v>
      </c>
      <c r="D9616" s="20" t="s">
        <v>18167</v>
      </c>
      <c r="E9616" s="20" t="s">
        <v>18315</v>
      </c>
      <c r="F9616" s="20" t="s">
        <v>18316</v>
      </c>
      <c r="G9616" s="20" t="s">
        <v>18317</v>
      </c>
      <c r="H9616" s="20" t="s">
        <v>103</v>
      </c>
    </row>
    <row r="9617" customFormat="false" ht="15.75" hidden="false" customHeight="false" outlineLevel="0" collapsed="false">
      <c r="A9617" s="20" t="s">
        <v>18363</v>
      </c>
      <c r="B9617" s="20" t="s">
        <v>18246</v>
      </c>
      <c r="C9617" s="20" t="s">
        <v>18362</v>
      </c>
      <c r="D9617" s="20" t="s">
        <v>18167</v>
      </c>
      <c r="E9617" s="20" t="s">
        <v>18315</v>
      </c>
      <c r="F9617" s="20" t="s">
        <v>18316</v>
      </c>
      <c r="G9617" s="20" t="s">
        <v>18317</v>
      </c>
      <c r="H9617" s="20" t="s">
        <v>103</v>
      </c>
    </row>
    <row r="9618" customFormat="false" ht="15.75" hidden="false" customHeight="false" outlineLevel="0" collapsed="false">
      <c r="A9618" s="20" t="s">
        <v>18364</v>
      </c>
      <c r="B9618" s="20" t="s">
        <v>18246</v>
      </c>
      <c r="C9618" s="20" t="s">
        <v>18365</v>
      </c>
      <c r="D9618" s="20" t="s">
        <v>18314</v>
      </c>
      <c r="E9618" s="20" t="s">
        <v>18320</v>
      </c>
      <c r="F9618" s="20" t="s">
        <v>18316</v>
      </c>
      <c r="G9618" s="20" t="s">
        <v>18317</v>
      </c>
      <c r="H9618" s="20" t="s">
        <v>103</v>
      </c>
    </row>
    <row r="9619" customFormat="false" ht="15.75" hidden="false" customHeight="false" outlineLevel="0" collapsed="false">
      <c r="A9619" s="20" t="s">
        <v>18366</v>
      </c>
      <c r="B9619" s="20" t="s">
        <v>18246</v>
      </c>
      <c r="C9619" s="20" t="s">
        <v>18365</v>
      </c>
      <c r="D9619" s="20" t="s">
        <v>18314</v>
      </c>
      <c r="E9619" s="20" t="s">
        <v>18320</v>
      </c>
      <c r="F9619" s="20" t="s">
        <v>18316</v>
      </c>
      <c r="G9619" s="20" t="s">
        <v>18317</v>
      </c>
      <c r="H9619" s="20" t="s">
        <v>103</v>
      </c>
    </row>
    <row r="9620" customFormat="false" ht="15.75" hidden="false" customHeight="false" outlineLevel="0" collapsed="false">
      <c r="A9620" s="20" t="s">
        <v>18367</v>
      </c>
      <c r="B9620" s="20" t="s">
        <v>18246</v>
      </c>
      <c r="C9620" s="20" t="s">
        <v>18365</v>
      </c>
      <c r="D9620" s="20" t="s">
        <v>18167</v>
      </c>
      <c r="E9620" s="20" t="s">
        <v>18323</v>
      </c>
      <c r="F9620" s="20" t="s">
        <v>18316</v>
      </c>
      <c r="G9620" s="20" t="s">
        <v>18317</v>
      </c>
      <c r="H9620" s="20" t="s">
        <v>103</v>
      </c>
    </row>
    <row r="9621" customFormat="false" ht="15.75" hidden="false" customHeight="false" outlineLevel="0" collapsed="false">
      <c r="A9621" s="20" t="s">
        <v>18368</v>
      </c>
      <c r="B9621" s="20" t="s">
        <v>18246</v>
      </c>
      <c r="C9621" s="20" t="s">
        <v>18365</v>
      </c>
      <c r="D9621" s="20" t="s">
        <v>18167</v>
      </c>
      <c r="E9621" s="20" t="s">
        <v>18323</v>
      </c>
      <c r="F9621" s="20" t="s">
        <v>18316</v>
      </c>
      <c r="G9621" s="20" t="s">
        <v>18317</v>
      </c>
      <c r="H9621" s="20" t="s">
        <v>103</v>
      </c>
    </row>
    <row r="9622" customFormat="false" ht="15.75" hidden="false" customHeight="false" outlineLevel="0" collapsed="false">
      <c r="A9622" s="20" t="s">
        <v>18369</v>
      </c>
      <c r="B9622" s="20" t="s">
        <v>18232</v>
      </c>
      <c r="C9622" s="20" t="s">
        <v>18370</v>
      </c>
      <c r="D9622" s="20" t="s">
        <v>18260</v>
      </c>
      <c r="E9622" s="20" t="s">
        <v>18261</v>
      </c>
      <c r="F9622" s="20" t="s">
        <v>18262</v>
      </c>
      <c r="G9622" s="20" t="s">
        <v>18263</v>
      </c>
      <c r="H9622" s="20" t="s">
        <v>103</v>
      </c>
    </row>
    <row r="9623" customFormat="false" ht="15.75" hidden="false" customHeight="false" outlineLevel="0" collapsed="false">
      <c r="A9623" s="20" t="s">
        <v>18371</v>
      </c>
      <c r="B9623" s="20" t="s">
        <v>18232</v>
      </c>
      <c r="C9623" s="20" t="s">
        <v>18370</v>
      </c>
      <c r="D9623" s="20" t="s">
        <v>18260</v>
      </c>
      <c r="E9623" s="20" t="s">
        <v>18261</v>
      </c>
      <c r="F9623" s="20" t="s">
        <v>18262</v>
      </c>
      <c r="G9623" s="20" t="s">
        <v>18263</v>
      </c>
      <c r="H9623" s="20" t="s">
        <v>103</v>
      </c>
    </row>
    <row r="9624" customFormat="false" ht="15.75" hidden="false" customHeight="false" outlineLevel="0" collapsed="false">
      <c r="A9624" s="20" t="s">
        <v>18372</v>
      </c>
      <c r="B9624" s="20" t="s">
        <v>18232</v>
      </c>
      <c r="C9624" s="20" t="s">
        <v>18370</v>
      </c>
      <c r="D9624" s="20" t="s">
        <v>18266</v>
      </c>
      <c r="E9624" s="20" t="s">
        <v>18261</v>
      </c>
      <c r="F9624" s="20" t="s">
        <v>18262</v>
      </c>
      <c r="G9624" s="20" t="s">
        <v>18263</v>
      </c>
      <c r="H9624" s="20" t="s">
        <v>103</v>
      </c>
    </row>
    <row r="9625" customFormat="false" ht="15.75" hidden="false" customHeight="false" outlineLevel="0" collapsed="false">
      <c r="A9625" s="20" t="s">
        <v>18373</v>
      </c>
      <c r="B9625" s="20" t="s">
        <v>18232</v>
      </c>
      <c r="C9625" s="20" t="s">
        <v>18370</v>
      </c>
      <c r="D9625" s="20" t="s">
        <v>18266</v>
      </c>
      <c r="E9625" s="20" t="s">
        <v>18261</v>
      </c>
      <c r="F9625" s="20" t="s">
        <v>18262</v>
      </c>
      <c r="G9625" s="20" t="s">
        <v>18263</v>
      </c>
      <c r="H9625" s="20" t="s">
        <v>103</v>
      </c>
    </row>
    <row r="9626" customFormat="false" ht="15.75" hidden="false" customHeight="false" outlineLevel="0" collapsed="false">
      <c r="A9626" s="20" t="s">
        <v>18374</v>
      </c>
      <c r="B9626" s="20" t="s">
        <v>18232</v>
      </c>
      <c r="C9626" s="20" t="s">
        <v>18370</v>
      </c>
      <c r="D9626" s="20" t="s">
        <v>18269</v>
      </c>
      <c r="E9626" s="20" t="s">
        <v>18261</v>
      </c>
      <c r="F9626" s="20" t="s">
        <v>18262</v>
      </c>
      <c r="G9626" s="20" t="s">
        <v>18263</v>
      </c>
      <c r="H9626" s="20" t="s">
        <v>103</v>
      </c>
    </row>
    <row r="9627" customFormat="false" ht="15.75" hidden="false" customHeight="false" outlineLevel="0" collapsed="false">
      <c r="A9627" s="20" t="s">
        <v>18375</v>
      </c>
      <c r="B9627" s="20" t="s">
        <v>18232</v>
      </c>
      <c r="C9627" s="20" t="s">
        <v>18370</v>
      </c>
      <c r="D9627" s="20" t="s">
        <v>18269</v>
      </c>
      <c r="E9627" s="20" t="s">
        <v>18261</v>
      </c>
      <c r="F9627" s="20" t="s">
        <v>18262</v>
      </c>
      <c r="G9627" s="20" t="s">
        <v>18263</v>
      </c>
      <c r="H9627" s="20" t="s">
        <v>103</v>
      </c>
    </row>
    <row r="9628" customFormat="false" ht="15.75" hidden="false" customHeight="false" outlineLevel="0" collapsed="false">
      <c r="A9628" s="20" t="s">
        <v>18376</v>
      </c>
      <c r="B9628" s="20" t="s">
        <v>18246</v>
      </c>
      <c r="C9628" s="20" t="s">
        <v>18377</v>
      </c>
      <c r="D9628" s="20" t="s">
        <v>18314</v>
      </c>
      <c r="E9628" s="20" t="s">
        <v>18315</v>
      </c>
      <c r="F9628" s="20" t="s">
        <v>18316</v>
      </c>
      <c r="G9628" s="20" t="s">
        <v>18317</v>
      </c>
      <c r="H9628" s="20" t="s">
        <v>103</v>
      </c>
    </row>
    <row r="9629" customFormat="false" ht="15.75" hidden="false" customHeight="false" outlineLevel="0" collapsed="false">
      <c r="A9629" s="20" t="s">
        <v>18378</v>
      </c>
      <c r="B9629" s="20" t="s">
        <v>18246</v>
      </c>
      <c r="C9629" s="20" t="s">
        <v>18377</v>
      </c>
      <c r="D9629" s="20" t="s">
        <v>18314</v>
      </c>
      <c r="E9629" s="20" t="s">
        <v>18315</v>
      </c>
      <c r="F9629" s="20" t="s">
        <v>18316</v>
      </c>
      <c r="G9629" s="20" t="s">
        <v>18317</v>
      </c>
      <c r="H9629" s="20" t="s">
        <v>103</v>
      </c>
    </row>
    <row r="9630" customFormat="false" ht="15.75" hidden="false" customHeight="false" outlineLevel="0" collapsed="false">
      <c r="A9630" s="20" t="s">
        <v>18379</v>
      </c>
      <c r="B9630" s="20" t="s">
        <v>18246</v>
      </c>
      <c r="C9630" s="20" t="s">
        <v>18377</v>
      </c>
      <c r="D9630" s="20" t="s">
        <v>18167</v>
      </c>
      <c r="E9630" s="20" t="s">
        <v>18320</v>
      </c>
      <c r="F9630" s="20" t="s">
        <v>18316</v>
      </c>
      <c r="G9630" s="20" t="s">
        <v>18317</v>
      </c>
      <c r="H9630" s="20" t="s">
        <v>103</v>
      </c>
    </row>
    <row r="9631" customFormat="false" ht="15.75" hidden="false" customHeight="false" outlineLevel="0" collapsed="false">
      <c r="A9631" s="20" t="s">
        <v>18380</v>
      </c>
      <c r="B9631" s="20" t="s">
        <v>18246</v>
      </c>
      <c r="C9631" s="20" t="s">
        <v>18377</v>
      </c>
      <c r="D9631" s="20" t="s">
        <v>18167</v>
      </c>
      <c r="E9631" s="20" t="s">
        <v>18320</v>
      </c>
      <c r="F9631" s="20" t="s">
        <v>18316</v>
      </c>
      <c r="G9631" s="20" t="s">
        <v>18317</v>
      </c>
      <c r="H9631" s="20" t="s">
        <v>103</v>
      </c>
    </row>
    <row r="9632" customFormat="false" ht="15.75" hidden="false" customHeight="false" outlineLevel="0" collapsed="false">
      <c r="A9632" s="20" t="s">
        <v>18381</v>
      </c>
      <c r="B9632" s="20" t="s">
        <v>18246</v>
      </c>
      <c r="C9632" s="20" t="s">
        <v>18377</v>
      </c>
      <c r="D9632" s="20" t="s">
        <v>18314</v>
      </c>
      <c r="E9632" s="20" t="s">
        <v>18323</v>
      </c>
      <c r="F9632" s="20" t="s">
        <v>18316</v>
      </c>
      <c r="G9632" s="20" t="s">
        <v>18317</v>
      </c>
      <c r="H9632" s="20" t="s">
        <v>103</v>
      </c>
    </row>
    <row r="9633" customFormat="false" ht="15.75" hidden="false" customHeight="false" outlineLevel="0" collapsed="false">
      <c r="A9633" s="20" t="s">
        <v>18382</v>
      </c>
      <c r="B9633" s="20" t="s">
        <v>18246</v>
      </c>
      <c r="C9633" s="20" t="s">
        <v>18377</v>
      </c>
      <c r="D9633" s="20" t="s">
        <v>18314</v>
      </c>
      <c r="E9633" s="20" t="s">
        <v>18323</v>
      </c>
      <c r="F9633" s="20" t="s">
        <v>18316</v>
      </c>
      <c r="G9633" s="20" t="s">
        <v>18317</v>
      </c>
      <c r="H9633" s="20" t="s">
        <v>103</v>
      </c>
    </row>
    <row r="9634" customFormat="false" ht="15.75" hidden="false" customHeight="false" outlineLevel="0" collapsed="false">
      <c r="A9634" s="20" t="s">
        <v>18383</v>
      </c>
      <c r="B9634" s="20" t="s">
        <v>18384</v>
      </c>
      <c r="C9634" s="20" t="s">
        <v>18385</v>
      </c>
      <c r="D9634" s="20" t="s">
        <v>18386</v>
      </c>
      <c r="E9634" s="20" t="s">
        <v>18387</v>
      </c>
      <c r="H9634" s="20" t="s">
        <v>53</v>
      </c>
    </row>
    <row r="9635" customFormat="false" ht="15.75" hidden="false" customHeight="false" outlineLevel="0" collapsed="false">
      <c r="A9635" s="20" t="s">
        <v>18388</v>
      </c>
      <c r="B9635" s="20" t="s">
        <v>18384</v>
      </c>
      <c r="C9635" s="20" t="s">
        <v>18385</v>
      </c>
      <c r="D9635" s="20" t="s">
        <v>18386</v>
      </c>
      <c r="E9635" s="20" t="s">
        <v>18387</v>
      </c>
      <c r="H9635" s="20" t="s">
        <v>53</v>
      </c>
    </row>
    <row r="9636" customFormat="false" ht="15.75" hidden="false" customHeight="false" outlineLevel="0" collapsed="false">
      <c r="A9636" s="20" t="s">
        <v>18389</v>
      </c>
      <c r="B9636" s="20" t="s">
        <v>18384</v>
      </c>
      <c r="C9636" s="20" t="s">
        <v>18385</v>
      </c>
      <c r="D9636" s="20" t="s">
        <v>18390</v>
      </c>
      <c r="E9636" s="20" t="s">
        <v>18387</v>
      </c>
      <c r="H9636" s="20" t="s">
        <v>53</v>
      </c>
    </row>
    <row r="9637" customFormat="false" ht="15.75" hidden="false" customHeight="false" outlineLevel="0" collapsed="false">
      <c r="A9637" s="20" t="s">
        <v>18391</v>
      </c>
      <c r="B9637" s="20" t="s">
        <v>18384</v>
      </c>
      <c r="C9637" s="20" t="s">
        <v>18385</v>
      </c>
      <c r="D9637" s="20" t="s">
        <v>18390</v>
      </c>
      <c r="E9637" s="20" t="s">
        <v>18387</v>
      </c>
      <c r="H9637" s="20" t="s">
        <v>53</v>
      </c>
    </row>
    <row r="9638" customFormat="false" ht="15.75" hidden="false" customHeight="false" outlineLevel="0" collapsed="false">
      <c r="A9638" s="20" t="s">
        <v>18392</v>
      </c>
      <c r="B9638" s="20" t="s">
        <v>18384</v>
      </c>
      <c r="C9638" s="20" t="s">
        <v>18385</v>
      </c>
      <c r="D9638" s="20" t="s">
        <v>18393</v>
      </c>
      <c r="E9638" s="20" t="s">
        <v>18387</v>
      </c>
      <c r="H9638" s="20" t="s">
        <v>53</v>
      </c>
    </row>
    <row r="9639" customFormat="false" ht="15.75" hidden="false" customHeight="false" outlineLevel="0" collapsed="false">
      <c r="A9639" s="20" t="s">
        <v>18394</v>
      </c>
      <c r="B9639" s="20" t="s">
        <v>18384</v>
      </c>
      <c r="C9639" s="20" t="s">
        <v>18385</v>
      </c>
      <c r="D9639" s="20" t="s">
        <v>18393</v>
      </c>
      <c r="E9639" s="20" t="s">
        <v>18387</v>
      </c>
      <c r="H9639" s="20" t="s">
        <v>53</v>
      </c>
    </row>
    <row r="9640" customFormat="false" ht="15.75" hidden="false" customHeight="false" outlineLevel="0" collapsed="false">
      <c r="A9640" s="20" t="s">
        <v>18395</v>
      </c>
      <c r="B9640" s="20" t="s">
        <v>18384</v>
      </c>
      <c r="C9640" s="20" t="s">
        <v>18396</v>
      </c>
      <c r="D9640" s="20" t="s">
        <v>18397</v>
      </c>
      <c r="E9640" s="20" t="s">
        <v>18398</v>
      </c>
      <c r="F9640" s="20" t="s">
        <v>18399</v>
      </c>
      <c r="H9640" s="20" t="s">
        <v>53</v>
      </c>
    </row>
    <row r="9641" customFormat="false" ht="15.75" hidden="false" customHeight="false" outlineLevel="0" collapsed="false">
      <c r="A9641" s="20" t="s">
        <v>18400</v>
      </c>
      <c r="B9641" s="20" t="s">
        <v>18384</v>
      </c>
      <c r="C9641" s="20" t="s">
        <v>18396</v>
      </c>
      <c r="D9641" s="20" t="s">
        <v>18397</v>
      </c>
      <c r="E9641" s="20" t="s">
        <v>18398</v>
      </c>
      <c r="F9641" s="20" t="s">
        <v>18399</v>
      </c>
      <c r="H9641" s="20" t="s">
        <v>53</v>
      </c>
    </row>
    <row r="9642" customFormat="false" ht="15.75" hidden="false" customHeight="false" outlineLevel="0" collapsed="false">
      <c r="A9642" s="20" t="s">
        <v>18401</v>
      </c>
      <c r="B9642" s="20" t="s">
        <v>18384</v>
      </c>
      <c r="C9642" s="20" t="s">
        <v>18396</v>
      </c>
      <c r="D9642" s="20" t="s">
        <v>18397</v>
      </c>
      <c r="E9642" s="20" t="s">
        <v>18402</v>
      </c>
      <c r="F9642" s="20" t="s">
        <v>18399</v>
      </c>
      <c r="H9642" s="20" t="s">
        <v>53</v>
      </c>
    </row>
    <row r="9643" customFormat="false" ht="15.75" hidden="false" customHeight="false" outlineLevel="0" collapsed="false">
      <c r="A9643" s="20" t="s">
        <v>18403</v>
      </c>
      <c r="B9643" s="20" t="s">
        <v>18384</v>
      </c>
      <c r="C9643" s="20" t="s">
        <v>18396</v>
      </c>
      <c r="D9643" s="20" t="s">
        <v>18397</v>
      </c>
      <c r="E9643" s="20" t="s">
        <v>18402</v>
      </c>
      <c r="F9643" s="20" t="s">
        <v>18399</v>
      </c>
      <c r="H9643" s="20" t="s">
        <v>53</v>
      </c>
    </row>
    <row r="9644" customFormat="false" ht="15.75" hidden="false" customHeight="false" outlineLevel="0" collapsed="false">
      <c r="A9644" s="20" t="s">
        <v>18404</v>
      </c>
      <c r="B9644" s="20" t="s">
        <v>18384</v>
      </c>
      <c r="C9644" s="20" t="s">
        <v>18405</v>
      </c>
      <c r="D9644" s="20" t="s">
        <v>18397</v>
      </c>
      <c r="E9644" s="20" t="s">
        <v>18406</v>
      </c>
      <c r="F9644" s="20" t="s">
        <v>18399</v>
      </c>
      <c r="H9644" s="20" t="s">
        <v>53</v>
      </c>
    </row>
    <row r="9645" customFormat="false" ht="15.75" hidden="false" customHeight="false" outlineLevel="0" collapsed="false">
      <c r="A9645" s="20" t="s">
        <v>18407</v>
      </c>
      <c r="B9645" s="20" t="s">
        <v>18384</v>
      </c>
      <c r="C9645" s="20" t="s">
        <v>18405</v>
      </c>
      <c r="D9645" s="20" t="s">
        <v>18397</v>
      </c>
      <c r="E9645" s="20" t="s">
        <v>18406</v>
      </c>
      <c r="F9645" s="20" t="s">
        <v>18399</v>
      </c>
      <c r="H9645" s="20" t="s">
        <v>53</v>
      </c>
    </row>
    <row r="9646" customFormat="false" ht="15.75" hidden="false" customHeight="false" outlineLevel="0" collapsed="false">
      <c r="A9646" s="20" t="s">
        <v>18408</v>
      </c>
      <c r="B9646" s="20" t="s">
        <v>18232</v>
      </c>
      <c r="C9646" s="20" t="s">
        <v>18409</v>
      </c>
      <c r="D9646" s="20" t="s">
        <v>18410</v>
      </c>
      <c r="E9646" s="20" t="s">
        <v>18411</v>
      </c>
      <c r="F9646" s="20" t="s">
        <v>18412</v>
      </c>
      <c r="G9646" s="20" t="s">
        <v>18413</v>
      </c>
      <c r="H9646" s="20" t="s">
        <v>103</v>
      </c>
    </row>
    <row r="9647" customFormat="false" ht="15.75" hidden="false" customHeight="false" outlineLevel="0" collapsed="false">
      <c r="A9647" s="20" t="s">
        <v>18414</v>
      </c>
      <c r="B9647" s="20" t="s">
        <v>18232</v>
      </c>
      <c r="C9647" s="20" t="s">
        <v>18409</v>
      </c>
      <c r="D9647" s="20" t="s">
        <v>18410</v>
      </c>
      <c r="E9647" s="20" t="s">
        <v>18411</v>
      </c>
      <c r="F9647" s="20" t="s">
        <v>18412</v>
      </c>
      <c r="G9647" s="20" t="s">
        <v>18413</v>
      </c>
      <c r="H9647" s="20" t="s">
        <v>103</v>
      </c>
    </row>
    <row r="9648" customFormat="false" ht="15.75" hidden="false" customHeight="false" outlineLevel="0" collapsed="false">
      <c r="A9648" s="20" t="s">
        <v>18415</v>
      </c>
      <c r="B9648" s="20" t="s">
        <v>18232</v>
      </c>
      <c r="C9648" s="20" t="s">
        <v>18416</v>
      </c>
      <c r="D9648" s="20" t="s">
        <v>18417</v>
      </c>
      <c r="E9648" s="20" t="s">
        <v>18418</v>
      </c>
      <c r="F9648" s="20" t="s">
        <v>18419</v>
      </c>
      <c r="G9648" s="20" t="s">
        <v>18420</v>
      </c>
      <c r="H9648" s="20" t="s">
        <v>103</v>
      </c>
    </row>
    <row r="9649" customFormat="false" ht="15.75" hidden="false" customHeight="false" outlineLevel="0" collapsed="false">
      <c r="A9649" s="20" t="s">
        <v>18421</v>
      </c>
      <c r="B9649" s="20" t="s">
        <v>18232</v>
      </c>
      <c r="C9649" s="20" t="s">
        <v>18416</v>
      </c>
      <c r="D9649" s="20" t="s">
        <v>18417</v>
      </c>
      <c r="E9649" s="20" t="s">
        <v>18418</v>
      </c>
      <c r="F9649" s="20" t="s">
        <v>18419</v>
      </c>
      <c r="G9649" s="20" t="s">
        <v>18420</v>
      </c>
      <c r="H9649" s="20" t="s">
        <v>103</v>
      </c>
    </row>
    <row r="9650" customFormat="false" ht="15.75" hidden="false" customHeight="false" outlineLevel="0" collapsed="false">
      <c r="A9650" s="20" t="s">
        <v>18422</v>
      </c>
      <c r="B9650" s="20" t="s">
        <v>18232</v>
      </c>
      <c r="C9650" s="20" t="s">
        <v>18423</v>
      </c>
      <c r="D9650" s="20" t="s">
        <v>18424</v>
      </c>
      <c r="E9650" s="20" t="s">
        <v>18411</v>
      </c>
      <c r="F9650" s="20" t="s">
        <v>18412</v>
      </c>
      <c r="G9650" s="20" t="s">
        <v>18413</v>
      </c>
      <c r="H9650" s="20" t="s">
        <v>103</v>
      </c>
    </row>
    <row r="9651" customFormat="false" ht="15.75" hidden="false" customHeight="false" outlineLevel="0" collapsed="false">
      <c r="A9651" s="20" t="s">
        <v>18425</v>
      </c>
      <c r="B9651" s="20" t="s">
        <v>18232</v>
      </c>
      <c r="C9651" s="20" t="s">
        <v>18423</v>
      </c>
      <c r="D9651" s="20" t="s">
        <v>18424</v>
      </c>
      <c r="E9651" s="20" t="s">
        <v>18411</v>
      </c>
      <c r="F9651" s="20" t="s">
        <v>18412</v>
      </c>
      <c r="G9651" s="20" t="s">
        <v>18413</v>
      </c>
      <c r="H9651" s="20" t="s">
        <v>103</v>
      </c>
    </row>
    <row r="9652" customFormat="false" ht="15.75" hidden="false" customHeight="false" outlineLevel="0" collapsed="false">
      <c r="A9652" s="20" t="s">
        <v>18426</v>
      </c>
      <c r="B9652" s="20" t="s">
        <v>18232</v>
      </c>
      <c r="C9652" s="20" t="s">
        <v>18427</v>
      </c>
      <c r="D9652" s="20" t="s">
        <v>18417</v>
      </c>
      <c r="E9652" s="20" t="s">
        <v>18418</v>
      </c>
      <c r="F9652" s="20" t="s">
        <v>18419</v>
      </c>
      <c r="G9652" s="20" t="s">
        <v>18420</v>
      </c>
      <c r="H9652" s="20" t="s">
        <v>103</v>
      </c>
    </row>
    <row r="9653" customFormat="false" ht="15.75" hidden="false" customHeight="false" outlineLevel="0" collapsed="false">
      <c r="A9653" s="20" t="s">
        <v>18428</v>
      </c>
      <c r="B9653" s="20" t="s">
        <v>18232</v>
      </c>
      <c r="C9653" s="20" t="s">
        <v>18427</v>
      </c>
      <c r="D9653" s="20" t="s">
        <v>18417</v>
      </c>
      <c r="E9653" s="20" t="s">
        <v>18418</v>
      </c>
      <c r="F9653" s="20" t="s">
        <v>18419</v>
      </c>
      <c r="G9653" s="20" t="s">
        <v>18420</v>
      </c>
      <c r="H9653" s="20" t="s">
        <v>103</v>
      </c>
    </row>
    <row r="9654" customFormat="false" ht="15.75" hidden="false" customHeight="false" outlineLevel="0" collapsed="false">
      <c r="A9654" s="20" t="s">
        <v>18429</v>
      </c>
      <c r="B9654" s="20" t="s">
        <v>18232</v>
      </c>
      <c r="C9654" s="20" t="s">
        <v>18430</v>
      </c>
      <c r="D9654" s="20" t="s">
        <v>18410</v>
      </c>
      <c r="E9654" s="20" t="s">
        <v>18411</v>
      </c>
      <c r="F9654" s="20" t="s">
        <v>18412</v>
      </c>
      <c r="G9654" s="20" t="s">
        <v>18413</v>
      </c>
      <c r="H9654" s="20" t="s">
        <v>103</v>
      </c>
    </row>
    <row r="9655" customFormat="false" ht="15.75" hidden="false" customHeight="false" outlineLevel="0" collapsed="false">
      <c r="A9655" s="20" t="s">
        <v>18431</v>
      </c>
      <c r="B9655" s="20" t="s">
        <v>18232</v>
      </c>
      <c r="C9655" s="20" t="s">
        <v>18430</v>
      </c>
      <c r="D9655" s="20" t="s">
        <v>18410</v>
      </c>
      <c r="E9655" s="20" t="s">
        <v>18411</v>
      </c>
      <c r="F9655" s="20" t="s">
        <v>18412</v>
      </c>
      <c r="G9655" s="20" t="s">
        <v>18413</v>
      </c>
      <c r="H9655" s="20" t="s">
        <v>103</v>
      </c>
    </row>
    <row r="9656" customFormat="false" ht="15.75" hidden="false" customHeight="false" outlineLevel="0" collapsed="false">
      <c r="A9656" s="20" t="s">
        <v>18432</v>
      </c>
      <c r="B9656" s="20" t="s">
        <v>18232</v>
      </c>
      <c r="C9656" s="20" t="s">
        <v>18433</v>
      </c>
      <c r="D9656" s="20" t="s">
        <v>18417</v>
      </c>
      <c r="E9656" s="20" t="s">
        <v>18418</v>
      </c>
      <c r="F9656" s="20" t="s">
        <v>18419</v>
      </c>
      <c r="G9656" s="20" t="s">
        <v>18420</v>
      </c>
      <c r="H9656" s="20" t="s">
        <v>103</v>
      </c>
    </row>
    <row r="9657" customFormat="false" ht="15.75" hidden="false" customHeight="false" outlineLevel="0" collapsed="false">
      <c r="A9657" s="20" t="s">
        <v>18434</v>
      </c>
      <c r="B9657" s="20" t="s">
        <v>18232</v>
      </c>
      <c r="C9657" s="20" t="s">
        <v>18433</v>
      </c>
      <c r="D9657" s="20" t="s">
        <v>18417</v>
      </c>
      <c r="E9657" s="20" t="s">
        <v>18418</v>
      </c>
      <c r="F9657" s="20" t="s">
        <v>18419</v>
      </c>
      <c r="G9657" s="20" t="s">
        <v>18420</v>
      </c>
      <c r="H9657" s="20" t="s">
        <v>103</v>
      </c>
    </row>
    <row r="9658" customFormat="false" ht="15.75" hidden="false" customHeight="false" outlineLevel="0" collapsed="false">
      <c r="A9658" s="20" t="s">
        <v>18435</v>
      </c>
      <c r="B9658" s="20" t="s">
        <v>18232</v>
      </c>
      <c r="C9658" s="20" t="s">
        <v>18436</v>
      </c>
      <c r="D9658" s="20" t="s">
        <v>18410</v>
      </c>
      <c r="E9658" s="20" t="s">
        <v>18411</v>
      </c>
      <c r="F9658" s="20" t="s">
        <v>18412</v>
      </c>
      <c r="G9658" s="20" t="s">
        <v>18413</v>
      </c>
      <c r="H9658" s="20" t="s">
        <v>103</v>
      </c>
    </row>
    <row r="9659" customFormat="false" ht="15.75" hidden="false" customHeight="false" outlineLevel="0" collapsed="false">
      <c r="A9659" s="20" t="s">
        <v>18437</v>
      </c>
      <c r="B9659" s="20" t="s">
        <v>18232</v>
      </c>
      <c r="C9659" s="20" t="s">
        <v>18436</v>
      </c>
      <c r="D9659" s="20" t="s">
        <v>18410</v>
      </c>
      <c r="E9659" s="20" t="s">
        <v>18411</v>
      </c>
      <c r="F9659" s="20" t="s">
        <v>18412</v>
      </c>
      <c r="G9659" s="20" t="s">
        <v>18413</v>
      </c>
      <c r="H9659" s="20" t="s">
        <v>103</v>
      </c>
    </row>
    <row r="9660" customFormat="false" ht="15.75" hidden="false" customHeight="false" outlineLevel="0" collapsed="false">
      <c r="A9660" s="20" t="s">
        <v>18438</v>
      </c>
      <c r="B9660" s="20" t="s">
        <v>18232</v>
      </c>
      <c r="C9660" s="20" t="s">
        <v>18439</v>
      </c>
      <c r="D9660" s="20" t="s">
        <v>18417</v>
      </c>
      <c r="E9660" s="20" t="s">
        <v>18418</v>
      </c>
      <c r="F9660" s="20" t="s">
        <v>18419</v>
      </c>
      <c r="G9660" s="20" t="s">
        <v>18420</v>
      </c>
      <c r="H9660" s="20" t="s">
        <v>103</v>
      </c>
    </row>
    <row r="9661" customFormat="false" ht="15.75" hidden="false" customHeight="false" outlineLevel="0" collapsed="false">
      <c r="A9661" s="20" t="s">
        <v>18440</v>
      </c>
      <c r="B9661" s="20" t="s">
        <v>18232</v>
      </c>
      <c r="C9661" s="20" t="s">
        <v>18439</v>
      </c>
      <c r="D9661" s="20" t="s">
        <v>18417</v>
      </c>
      <c r="E9661" s="20" t="s">
        <v>18418</v>
      </c>
      <c r="F9661" s="20" t="s">
        <v>18419</v>
      </c>
      <c r="G9661" s="20" t="s">
        <v>18420</v>
      </c>
      <c r="H9661" s="20" t="s">
        <v>103</v>
      </c>
    </row>
    <row r="9662" customFormat="false" ht="15.75" hidden="false" customHeight="false" outlineLevel="0" collapsed="false">
      <c r="A9662" s="20" t="s">
        <v>18441</v>
      </c>
      <c r="B9662" s="20" t="s">
        <v>18232</v>
      </c>
      <c r="C9662" s="20" t="s">
        <v>18442</v>
      </c>
      <c r="D9662" s="20" t="s">
        <v>18410</v>
      </c>
      <c r="E9662" s="20" t="s">
        <v>18411</v>
      </c>
      <c r="F9662" s="20" t="s">
        <v>18412</v>
      </c>
      <c r="G9662" s="20" t="s">
        <v>18413</v>
      </c>
      <c r="H9662" s="20" t="s">
        <v>103</v>
      </c>
    </row>
    <row r="9663" customFormat="false" ht="15.75" hidden="false" customHeight="false" outlineLevel="0" collapsed="false">
      <c r="A9663" s="20" t="s">
        <v>18443</v>
      </c>
      <c r="B9663" s="20" t="s">
        <v>18232</v>
      </c>
      <c r="C9663" s="20" t="s">
        <v>18442</v>
      </c>
      <c r="D9663" s="20" t="s">
        <v>18410</v>
      </c>
      <c r="E9663" s="20" t="s">
        <v>18411</v>
      </c>
      <c r="F9663" s="20" t="s">
        <v>18412</v>
      </c>
      <c r="G9663" s="20" t="s">
        <v>18413</v>
      </c>
      <c r="H9663" s="20" t="s">
        <v>103</v>
      </c>
    </row>
    <row r="9664" customFormat="false" ht="15.75" hidden="false" customHeight="false" outlineLevel="0" collapsed="false">
      <c r="A9664" s="20" t="s">
        <v>18444</v>
      </c>
      <c r="B9664" s="20" t="s">
        <v>18232</v>
      </c>
      <c r="C9664" s="20" t="s">
        <v>18445</v>
      </c>
      <c r="D9664" s="20" t="s">
        <v>18417</v>
      </c>
      <c r="E9664" s="20" t="s">
        <v>18418</v>
      </c>
      <c r="F9664" s="20" t="s">
        <v>18419</v>
      </c>
      <c r="G9664" s="20" t="s">
        <v>18420</v>
      </c>
      <c r="H9664" s="20" t="s">
        <v>103</v>
      </c>
    </row>
    <row r="9665" customFormat="false" ht="15.75" hidden="false" customHeight="false" outlineLevel="0" collapsed="false">
      <c r="A9665" s="20" t="s">
        <v>18446</v>
      </c>
      <c r="B9665" s="20" t="s">
        <v>18232</v>
      </c>
      <c r="C9665" s="20" t="s">
        <v>18445</v>
      </c>
      <c r="D9665" s="20" t="s">
        <v>18417</v>
      </c>
      <c r="E9665" s="20" t="s">
        <v>18418</v>
      </c>
      <c r="F9665" s="20" t="s">
        <v>18419</v>
      </c>
      <c r="G9665" s="20" t="s">
        <v>18420</v>
      </c>
      <c r="H9665" s="20" t="s">
        <v>103</v>
      </c>
    </row>
    <row r="9666" customFormat="false" ht="15.75" hidden="false" customHeight="false" outlineLevel="0" collapsed="false">
      <c r="A9666" s="20" t="s">
        <v>18447</v>
      </c>
      <c r="B9666" s="20" t="s">
        <v>18232</v>
      </c>
      <c r="C9666" s="20" t="s">
        <v>18409</v>
      </c>
      <c r="D9666" s="20" t="s">
        <v>18448</v>
      </c>
      <c r="E9666" s="20" t="s">
        <v>18411</v>
      </c>
      <c r="F9666" s="20" t="s">
        <v>18412</v>
      </c>
      <c r="G9666" s="20" t="s">
        <v>18413</v>
      </c>
      <c r="H9666" s="20" t="s">
        <v>103</v>
      </c>
    </row>
    <row r="9667" customFormat="false" ht="15.75" hidden="false" customHeight="false" outlineLevel="0" collapsed="false">
      <c r="A9667" s="20" t="s">
        <v>18449</v>
      </c>
      <c r="B9667" s="20" t="s">
        <v>18232</v>
      </c>
      <c r="C9667" s="20" t="s">
        <v>18409</v>
      </c>
      <c r="D9667" s="20" t="s">
        <v>18448</v>
      </c>
      <c r="E9667" s="20" t="s">
        <v>18411</v>
      </c>
      <c r="F9667" s="20" t="s">
        <v>18412</v>
      </c>
      <c r="G9667" s="20" t="s">
        <v>18413</v>
      </c>
      <c r="H9667" s="20" t="s">
        <v>103</v>
      </c>
    </row>
    <row r="9668" customFormat="false" ht="15.75" hidden="false" customHeight="false" outlineLevel="0" collapsed="false">
      <c r="A9668" s="20" t="s">
        <v>18450</v>
      </c>
      <c r="B9668" s="20" t="s">
        <v>18232</v>
      </c>
      <c r="C9668" s="20" t="s">
        <v>18416</v>
      </c>
      <c r="D9668" s="20" t="s">
        <v>18451</v>
      </c>
      <c r="E9668" s="20" t="s">
        <v>18418</v>
      </c>
      <c r="F9668" s="20" t="s">
        <v>18419</v>
      </c>
      <c r="G9668" s="20" t="s">
        <v>18420</v>
      </c>
      <c r="H9668" s="20" t="s">
        <v>103</v>
      </c>
    </row>
    <row r="9669" customFormat="false" ht="15.75" hidden="false" customHeight="false" outlineLevel="0" collapsed="false">
      <c r="A9669" s="20" t="s">
        <v>18452</v>
      </c>
      <c r="B9669" s="20" t="s">
        <v>18232</v>
      </c>
      <c r="C9669" s="20" t="s">
        <v>18416</v>
      </c>
      <c r="D9669" s="20" t="s">
        <v>18451</v>
      </c>
      <c r="E9669" s="20" t="s">
        <v>18418</v>
      </c>
      <c r="F9669" s="20" t="s">
        <v>18419</v>
      </c>
      <c r="G9669" s="20" t="s">
        <v>18420</v>
      </c>
      <c r="H9669" s="20" t="s">
        <v>103</v>
      </c>
    </row>
    <row r="9670" customFormat="false" ht="15.75" hidden="false" customHeight="false" outlineLevel="0" collapsed="false">
      <c r="A9670" s="20" t="s">
        <v>18453</v>
      </c>
      <c r="B9670" s="20" t="s">
        <v>18232</v>
      </c>
      <c r="C9670" s="20" t="s">
        <v>18423</v>
      </c>
      <c r="D9670" s="20" t="s">
        <v>18448</v>
      </c>
      <c r="E9670" s="20" t="s">
        <v>18411</v>
      </c>
      <c r="F9670" s="20" t="s">
        <v>18412</v>
      </c>
      <c r="G9670" s="20" t="s">
        <v>18413</v>
      </c>
      <c r="H9670" s="20" t="s">
        <v>103</v>
      </c>
    </row>
    <row r="9671" customFormat="false" ht="15.75" hidden="false" customHeight="false" outlineLevel="0" collapsed="false">
      <c r="A9671" s="20" t="s">
        <v>18454</v>
      </c>
      <c r="B9671" s="20" t="s">
        <v>18232</v>
      </c>
      <c r="C9671" s="20" t="s">
        <v>18423</v>
      </c>
      <c r="D9671" s="20" t="s">
        <v>18448</v>
      </c>
      <c r="E9671" s="20" t="s">
        <v>18411</v>
      </c>
      <c r="F9671" s="20" t="s">
        <v>18412</v>
      </c>
      <c r="G9671" s="20" t="s">
        <v>18413</v>
      </c>
      <c r="H9671" s="20" t="s">
        <v>103</v>
      </c>
    </row>
    <row r="9672" customFormat="false" ht="15.75" hidden="false" customHeight="false" outlineLevel="0" collapsed="false">
      <c r="A9672" s="20" t="s">
        <v>18455</v>
      </c>
      <c r="B9672" s="20" t="s">
        <v>18232</v>
      </c>
      <c r="C9672" s="20" t="s">
        <v>18427</v>
      </c>
      <c r="D9672" s="20" t="s">
        <v>18451</v>
      </c>
      <c r="E9672" s="20" t="s">
        <v>18418</v>
      </c>
      <c r="F9672" s="20" t="s">
        <v>18419</v>
      </c>
      <c r="G9672" s="20" t="s">
        <v>18420</v>
      </c>
      <c r="H9672" s="20" t="s">
        <v>103</v>
      </c>
    </row>
    <row r="9673" customFormat="false" ht="15.75" hidden="false" customHeight="false" outlineLevel="0" collapsed="false">
      <c r="A9673" s="20" t="s">
        <v>18456</v>
      </c>
      <c r="B9673" s="20" t="s">
        <v>18232</v>
      </c>
      <c r="C9673" s="20" t="s">
        <v>18427</v>
      </c>
      <c r="D9673" s="20" t="s">
        <v>18451</v>
      </c>
      <c r="E9673" s="20" t="s">
        <v>18418</v>
      </c>
      <c r="F9673" s="20" t="s">
        <v>18419</v>
      </c>
      <c r="G9673" s="20" t="s">
        <v>18420</v>
      </c>
      <c r="H9673" s="20" t="s">
        <v>103</v>
      </c>
    </row>
    <row r="9674" customFormat="false" ht="15.75" hidden="false" customHeight="false" outlineLevel="0" collapsed="false">
      <c r="A9674" s="20" t="s">
        <v>18457</v>
      </c>
      <c r="B9674" s="20" t="s">
        <v>18232</v>
      </c>
      <c r="C9674" s="20" t="s">
        <v>18430</v>
      </c>
      <c r="D9674" s="20" t="s">
        <v>18448</v>
      </c>
      <c r="E9674" s="20" t="s">
        <v>18411</v>
      </c>
      <c r="F9674" s="20" t="s">
        <v>18412</v>
      </c>
      <c r="G9674" s="20" t="s">
        <v>18413</v>
      </c>
      <c r="H9674" s="20" t="s">
        <v>103</v>
      </c>
    </row>
    <row r="9675" customFormat="false" ht="15.75" hidden="false" customHeight="false" outlineLevel="0" collapsed="false">
      <c r="A9675" s="20" t="s">
        <v>18458</v>
      </c>
      <c r="B9675" s="20" t="s">
        <v>18232</v>
      </c>
      <c r="C9675" s="20" t="s">
        <v>18430</v>
      </c>
      <c r="D9675" s="20" t="s">
        <v>18448</v>
      </c>
      <c r="E9675" s="20" t="s">
        <v>18411</v>
      </c>
      <c r="F9675" s="20" t="s">
        <v>18412</v>
      </c>
      <c r="G9675" s="20" t="s">
        <v>18413</v>
      </c>
      <c r="H9675" s="20" t="s">
        <v>103</v>
      </c>
    </row>
    <row r="9676" customFormat="false" ht="15.75" hidden="false" customHeight="false" outlineLevel="0" collapsed="false">
      <c r="A9676" s="20" t="s">
        <v>18459</v>
      </c>
      <c r="B9676" s="20" t="s">
        <v>18232</v>
      </c>
      <c r="C9676" s="20" t="s">
        <v>18433</v>
      </c>
      <c r="D9676" s="20" t="s">
        <v>18451</v>
      </c>
      <c r="E9676" s="20" t="s">
        <v>18418</v>
      </c>
      <c r="F9676" s="20" t="s">
        <v>18419</v>
      </c>
      <c r="G9676" s="20" t="s">
        <v>18420</v>
      </c>
      <c r="H9676" s="20" t="s">
        <v>103</v>
      </c>
    </row>
    <row r="9677" customFormat="false" ht="15.75" hidden="false" customHeight="false" outlineLevel="0" collapsed="false">
      <c r="A9677" s="20" t="s">
        <v>18460</v>
      </c>
      <c r="B9677" s="20" t="s">
        <v>18232</v>
      </c>
      <c r="C9677" s="20" t="s">
        <v>18433</v>
      </c>
      <c r="D9677" s="20" t="s">
        <v>18451</v>
      </c>
      <c r="E9677" s="20" t="s">
        <v>18418</v>
      </c>
      <c r="F9677" s="20" t="s">
        <v>18419</v>
      </c>
      <c r="G9677" s="20" t="s">
        <v>18420</v>
      </c>
      <c r="H9677" s="20" t="s">
        <v>103</v>
      </c>
    </row>
    <row r="9678" customFormat="false" ht="15.75" hidden="false" customHeight="false" outlineLevel="0" collapsed="false">
      <c r="A9678" s="20" t="s">
        <v>18461</v>
      </c>
      <c r="B9678" s="20" t="s">
        <v>18232</v>
      </c>
      <c r="C9678" s="20" t="s">
        <v>18436</v>
      </c>
      <c r="D9678" s="20" t="s">
        <v>18448</v>
      </c>
      <c r="E9678" s="20" t="s">
        <v>18411</v>
      </c>
      <c r="F9678" s="20" t="s">
        <v>18412</v>
      </c>
      <c r="G9678" s="20" t="s">
        <v>18413</v>
      </c>
      <c r="H9678" s="20" t="s">
        <v>103</v>
      </c>
    </row>
    <row r="9679" customFormat="false" ht="15.75" hidden="false" customHeight="false" outlineLevel="0" collapsed="false">
      <c r="A9679" s="20" t="s">
        <v>18462</v>
      </c>
      <c r="B9679" s="20" t="s">
        <v>18232</v>
      </c>
      <c r="C9679" s="20" t="s">
        <v>18436</v>
      </c>
      <c r="D9679" s="20" t="s">
        <v>18448</v>
      </c>
      <c r="E9679" s="20" t="s">
        <v>18411</v>
      </c>
      <c r="F9679" s="20" t="s">
        <v>18412</v>
      </c>
      <c r="G9679" s="20" t="s">
        <v>18413</v>
      </c>
      <c r="H9679" s="20" t="s">
        <v>103</v>
      </c>
    </row>
    <row r="9680" customFormat="false" ht="15.75" hidden="false" customHeight="false" outlineLevel="0" collapsed="false">
      <c r="A9680" s="20" t="s">
        <v>18463</v>
      </c>
      <c r="B9680" s="20" t="s">
        <v>18232</v>
      </c>
      <c r="C9680" s="20" t="s">
        <v>18439</v>
      </c>
      <c r="D9680" s="20" t="s">
        <v>18451</v>
      </c>
      <c r="E9680" s="20" t="s">
        <v>18418</v>
      </c>
      <c r="F9680" s="20" t="s">
        <v>18419</v>
      </c>
      <c r="G9680" s="20" t="s">
        <v>18420</v>
      </c>
      <c r="H9680" s="20" t="s">
        <v>103</v>
      </c>
    </row>
    <row r="9681" customFormat="false" ht="15.75" hidden="false" customHeight="false" outlineLevel="0" collapsed="false">
      <c r="A9681" s="20" t="s">
        <v>18464</v>
      </c>
      <c r="B9681" s="20" t="s">
        <v>18232</v>
      </c>
      <c r="C9681" s="20" t="s">
        <v>18439</v>
      </c>
      <c r="D9681" s="20" t="s">
        <v>18451</v>
      </c>
      <c r="E9681" s="20" t="s">
        <v>18418</v>
      </c>
      <c r="F9681" s="20" t="s">
        <v>18419</v>
      </c>
      <c r="G9681" s="20" t="s">
        <v>18420</v>
      </c>
      <c r="H9681" s="20" t="s">
        <v>103</v>
      </c>
    </row>
    <row r="9682" customFormat="false" ht="15.75" hidden="false" customHeight="false" outlineLevel="0" collapsed="false">
      <c r="A9682" s="20" t="s">
        <v>18465</v>
      </c>
      <c r="B9682" s="20" t="s">
        <v>18232</v>
      </c>
      <c r="C9682" s="20" t="s">
        <v>18442</v>
      </c>
      <c r="D9682" s="20" t="s">
        <v>18448</v>
      </c>
      <c r="E9682" s="20" t="s">
        <v>18411</v>
      </c>
      <c r="F9682" s="20" t="s">
        <v>18412</v>
      </c>
      <c r="G9682" s="20" t="s">
        <v>18413</v>
      </c>
      <c r="H9682" s="20" t="s">
        <v>103</v>
      </c>
    </row>
    <row r="9683" customFormat="false" ht="15.75" hidden="false" customHeight="false" outlineLevel="0" collapsed="false">
      <c r="A9683" s="20" t="s">
        <v>18466</v>
      </c>
      <c r="B9683" s="20" t="s">
        <v>18232</v>
      </c>
      <c r="C9683" s="20" t="s">
        <v>18442</v>
      </c>
      <c r="D9683" s="20" t="s">
        <v>18448</v>
      </c>
      <c r="E9683" s="20" t="s">
        <v>18411</v>
      </c>
      <c r="F9683" s="20" t="s">
        <v>18412</v>
      </c>
      <c r="G9683" s="20" t="s">
        <v>18413</v>
      </c>
      <c r="H9683" s="20" t="s">
        <v>103</v>
      </c>
    </row>
    <row r="9684" customFormat="false" ht="15.75" hidden="false" customHeight="false" outlineLevel="0" collapsed="false">
      <c r="A9684" s="20" t="s">
        <v>18467</v>
      </c>
      <c r="B9684" s="20" t="s">
        <v>18232</v>
      </c>
      <c r="C9684" s="20" t="s">
        <v>18468</v>
      </c>
      <c r="D9684" s="20" t="s">
        <v>18451</v>
      </c>
      <c r="E9684" s="20" t="s">
        <v>18418</v>
      </c>
      <c r="F9684" s="20" t="s">
        <v>18419</v>
      </c>
      <c r="G9684" s="20" t="s">
        <v>18420</v>
      </c>
      <c r="H9684" s="20" t="s">
        <v>103</v>
      </c>
    </row>
    <row r="9685" customFormat="false" ht="15.75" hidden="false" customHeight="false" outlineLevel="0" collapsed="false">
      <c r="A9685" s="20" t="s">
        <v>18469</v>
      </c>
      <c r="B9685" s="20" t="s">
        <v>18232</v>
      </c>
      <c r="C9685" s="20" t="s">
        <v>18468</v>
      </c>
      <c r="D9685" s="20" t="s">
        <v>18451</v>
      </c>
      <c r="E9685" s="20" t="s">
        <v>18418</v>
      </c>
      <c r="F9685" s="20" t="s">
        <v>18419</v>
      </c>
      <c r="G9685" s="20" t="s">
        <v>18420</v>
      </c>
      <c r="H9685" s="20" t="s">
        <v>103</v>
      </c>
    </row>
    <row r="9686" customFormat="false" ht="15.75" hidden="false" customHeight="false" outlineLevel="0" collapsed="false">
      <c r="A9686" s="20" t="s">
        <v>18470</v>
      </c>
      <c r="B9686" s="20" t="s">
        <v>18232</v>
      </c>
      <c r="C9686" s="20" t="s">
        <v>18409</v>
      </c>
      <c r="D9686" s="20" t="s">
        <v>18471</v>
      </c>
      <c r="E9686" s="20" t="s">
        <v>18411</v>
      </c>
      <c r="F9686" s="20" t="s">
        <v>18412</v>
      </c>
      <c r="G9686" s="20" t="s">
        <v>18413</v>
      </c>
      <c r="H9686" s="20" t="s">
        <v>103</v>
      </c>
    </row>
    <row r="9687" customFormat="false" ht="15.75" hidden="false" customHeight="false" outlineLevel="0" collapsed="false">
      <c r="A9687" s="20" t="s">
        <v>18472</v>
      </c>
      <c r="B9687" s="20" t="s">
        <v>18232</v>
      </c>
      <c r="C9687" s="20" t="s">
        <v>18409</v>
      </c>
      <c r="D9687" s="20" t="s">
        <v>18471</v>
      </c>
      <c r="E9687" s="20" t="s">
        <v>18411</v>
      </c>
      <c r="F9687" s="20" t="s">
        <v>18412</v>
      </c>
      <c r="G9687" s="20" t="s">
        <v>18413</v>
      </c>
      <c r="H9687" s="20" t="s">
        <v>103</v>
      </c>
    </row>
    <row r="9688" customFormat="false" ht="15.75" hidden="false" customHeight="false" outlineLevel="0" collapsed="false">
      <c r="A9688" s="20" t="s">
        <v>18473</v>
      </c>
      <c r="B9688" s="20" t="s">
        <v>18474</v>
      </c>
      <c r="C9688" s="20" t="s">
        <v>18416</v>
      </c>
      <c r="D9688" s="20" t="s">
        <v>18475</v>
      </c>
      <c r="E9688" s="20" t="s">
        <v>18418</v>
      </c>
      <c r="F9688" s="20" t="s">
        <v>18419</v>
      </c>
      <c r="G9688" s="20" t="s">
        <v>18420</v>
      </c>
      <c r="H9688" s="20" t="s">
        <v>103</v>
      </c>
    </row>
    <row r="9689" customFormat="false" ht="15.75" hidden="false" customHeight="false" outlineLevel="0" collapsed="false">
      <c r="A9689" s="20" t="s">
        <v>18476</v>
      </c>
      <c r="B9689" s="20" t="s">
        <v>18474</v>
      </c>
      <c r="C9689" s="20" t="s">
        <v>18416</v>
      </c>
      <c r="D9689" s="20" t="s">
        <v>18475</v>
      </c>
      <c r="E9689" s="20" t="s">
        <v>18418</v>
      </c>
      <c r="F9689" s="20" t="s">
        <v>18419</v>
      </c>
      <c r="G9689" s="20" t="s">
        <v>18420</v>
      </c>
      <c r="H9689" s="20" t="s">
        <v>103</v>
      </c>
    </row>
    <row r="9690" customFormat="false" ht="15.75" hidden="false" customHeight="false" outlineLevel="0" collapsed="false">
      <c r="A9690" s="20" t="s">
        <v>18477</v>
      </c>
      <c r="B9690" s="20" t="s">
        <v>18232</v>
      </c>
      <c r="C9690" s="20" t="s">
        <v>18423</v>
      </c>
      <c r="D9690" s="20" t="s">
        <v>18471</v>
      </c>
      <c r="E9690" s="20" t="s">
        <v>18411</v>
      </c>
      <c r="F9690" s="20" t="s">
        <v>18412</v>
      </c>
      <c r="G9690" s="20" t="s">
        <v>18413</v>
      </c>
      <c r="H9690" s="20" t="s">
        <v>103</v>
      </c>
    </row>
    <row r="9691" customFormat="false" ht="15.75" hidden="false" customHeight="false" outlineLevel="0" collapsed="false">
      <c r="A9691" s="20" t="s">
        <v>18478</v>
      </c>
      <c r="B9691" s="20" t="s">
        <v>18232</v>
      </c>
      <c r="C9691" s="20" t="s">
        <v>18423</v>
      </c>
      <c r="D9691" s="20" t="s">
        <v>18471</v>
      </c>
      <c r="E9691" s="20" t="s">
        <v>18411</v>
      </c>
      <c r="F9691" s="20" t="s">
        <v>18412</v>
      </c>
      <c r="G9691" s="20" t="s">
        <v>18413</v>
      </c>
      <c r="H9691" s="20" t="s">
        <v>103</v>
      </c>
    </row>
    <row r="9692" customFormat="false" ht="15.75" hidden="false" customHeight="false" outlineLevel="0" collapsed="false">
      <c r="A9692" s="20" t="s">
        <v>18479</v>
      </c>
      <c r="B9692" s="20" t="s">
        <v>18232</v>
      </c>
      <c r="C9692" s="20" t="s">
        <v>18427</v>
      </c>
      <c r="D9692" s="20" t="s">
        <v>18475</v>
      </c>
      <c r="E9692" s="20" t="s">
        <v>18418</v>
      </c>
      <c r="F9692" s="20" t="s">
        <v>18419</v>
      </c>
      <c r="G9692" s="20" t="s">
        <v>18420</v>
      </c>
      <c r="H9692" s="20" t="s">
        <v>103</v>
      </c>
    </row>
    <row r="9693" customFormat="false" ht="15.75" hidden="false" customHeight="false" outlineLevel="0" collapsed="false">
      <c r="A9693" s="20" t="s">
        <v>18480</v>
      </c>
      <c r="B9693" s="20" t="s">
        <v>18232</v>
      </c>
      <c r="C9693" s="20" t="s">
        <v>18427</v>
      </c>
      <c r="D9693" s="20" t="s">
        <v>18475</v>
      </c>
      <c r="E9693" s="20" t="s">
        <v>18418</v>
      </c>
      <c r="F9693" s="20" t="s">
        <v>18419</v>
      </c>
      <c r="G9693" s="20" t="s">
        <v>18420</v>
      </c>
      <c r="H9693" s="20" t="s">
        <v>103</v>
      </c>
    </row>
    <row r="9694" customFormat="false" ht="15.75" hidden="false" customHeight="false" outlineLevel="0" collapsed="false">
      <c r="A9694" s="20" t="s">
        <v>18481</v>
      </c>
      <c r="B9694" s="20" t="s">
        <v>18232</v>
      </c>
      <c r="C9694" s="20" t="s">
        <v>18430</v>
      </c>
      <c r="D9694" s="20" t="s">
        <v>18471</v>
      </c>
      <c r="E9694" s="20" t="s">
        <v>18411</v>
      </c>
      <c r="F9694" s="20" t="s">
        <v>18412</v>
      </c>
      <c r="G9694" s="20" t="s">
        <v>18413</v>
      </c>
      <c r="H9694" s="20" t="s">
        <v>103</v>
      </c>
    </row>
    <row r="9695" customFormat="false" ht="15.75" hidden="false" customHeight="false" outlineLevel="0" collapsed="false">
      <c r="A9695" s="20" t="s">
        <v>18482</v>
      </c>
      <c r="B9695" s="20" t="s">
        <v>18232</v>
      </c>
      <c r="C9695" s="20" t="s">
        <v>18430</v>
      </c>
      <c r="D9695" s="20" t="s">
        <v>18471</v>
      </c>
      <c r="E9695" s="20" t="s">
        <v>18411</v>
      </c>
      <c r="F9695" s="20" t="s">
        <v>18412</v>
      </c>
      <c r="G9695" s="20" t="s">
        <v>18413</v>
      </c>
      <c r="H9695" s="20" t="s">
        <v>103</v>
      </c>
    </row>
    <row r="9696" customFormat="false" ht="15.75" hidden="false" customHeight="false" outlineLevel="0" collapsed="false">
      <c r="A9696" s="20" t="s">
        <v>18483</v>
      </c>
      <c r="B9696" s="20" t="s">
        <v>18232</v>
      </c>
      <c r="C9696" s="20" t="s">
        <v>18433</v>
      </c>
      <c r="D9696" s="20" t="s">
        <v>18475</v>
      </c>
      <c r="E9696" s="20" t="s">
        <v>18418</v>
      </c>
      <c r="F9696" s="20" t="s">
        <v>18419</v>
      </c>
      <c r="G9696" s="20" t="s">
        <v>18420</v>
      </c>
      <c r="H9696" s="20" t="s">
        <v>103</v>
      </c>
    </row>
    <row r="9697" customFormat="false" ht="15.75" hidden="false" customHeight="false" outlineLevel="0" collapsed="false">
      <c r="A9697" s="20" t="s">
        <v>18484</v>
      </c>
      <c r="B9697" s="20" t="s">
        <v>18232</v>
      </c>
      <c r="C9697" s="20" t="s">
        <v>18433</v>
      </c>
      <c r="D9697" s="20" t="s">
        <v>18475</v>
      </c>
      <c r="E9697" s="20" t="s">
        <v>18418</v>
      </c>
      <c r="F9697" s="20" t="s">
        <v>18419</v>
      </c>
      <c r="G9697" s="20" t="s">
        <v>18420</v>
      </c>
      <c r="H9697" s="20" t="s">
        <v>103</v>
      </c>
    </row>
    <row r="9698" customFormat="false" ht="15.75" hidden="false" customHeight="false" outlineLevel="0" collapsed="false">
      <c r="A9698" s="20" t="s">
        <v>18485</v>
      </c>
      <c r="B9698" s="20" t="s">
        <v>18232</v>
      </c>
      <c r="C9698" s="20" t="s">
        <v>18436</v>
      </c>
      <c r="D9698" s="20" t="s">
        <v>18486</v>
      </c>
      <c r="E9698" s="20" t="s">
        <v>18411</v>
      </c>
      <c r="F9698" s="20" t="s">
        <v>18412</v>
      </c>
      <c r="G9698" s="20" t="s">
        <v>18413</v>
      </c>
      <c r="H9698" s="20" t="s">
        <v>103</v>
      </c>
    </row>
    <row r="9699" customFormat="false" ht="15.75" hidden="false" customHeight="false" outlineLevel="0" collapsed="false">
      <c r="A9699" s="20" t="s">
        <v>18487</v>
      </c>
      <c r="B9699" s="20" t="s">
        <v>18232</v>
      </c>
      <c r="C9699" s="20" t="s">
        <v>18436</v>
      </c>
      <c r="D9699" s="20" t="s">
        <v>18486</v>
      </c>
      <c r="E9699" s="20" t="s">
        <v>18411</v>
      </c>
      <c r="F9699" s="20" t="s">
        <v>18412</v>
      </c>
      <c r="G9699" s="20" t="s">
        <v>18413</v>
      </c>
      <c r="H9699" s="20" t="s">
        <v>103</v>
      </c>
    </row>
    <row r="9700" customFormat="false" ht="15.75" hidden="false" customHeight="false" outlineLevel="0" collapsed="false">
      <c r="A9700" s="20" t="s">
        <v>18488</v>
      </c>
      <c r="B9700" s="20" t="s">
        <v>18232</v>
      </c>
      <c r="C9700" s="20" t="s">
        <v>18439</v>
      </c>
      <c r="D9700" s="20" t="s">
        <v>18475</v>
      </c>
      <c r="E9700" s="20" t="s">
        <v>18418</v>
      </c>
      <c r="F9700" s="20" t="s">
        <v>18419</v>
      </c>
      <c r="G9700" s="20" t="s">
        <v>18420</v>
      </c>
      <c r="H9700" s="20" t="s">
        <v>103</v>
      </c>
    </row>
    <row r="9701" customFormat="false" ht="15.75" hidden="false" customHeight="false" outlineLevel="0" collapsed="false">
      <c r="A9701" s="20" t="s">
        <v>18489</v>
      </c>
      <c r="B9701" s="20" t="s">
        <v>18232</v>
      </c>
      <c r="C9701" s="20" t="s">
        <v>18439</v>
      </c>
      <c r="D9701" s="20" t="s">
        <v>18475</v>
      </c>
      <c r="E9701" s="20" t="s">
        <v>18418</v>
      </c>
      <c r="F9701" s="20" t="s">
        <v>18419</v>
      </c>
      <c r="G9701" s="20" t="s">
        <v>18420</v>
      </c>
      <c r="H9701" s="20" t="s">
        <v>103</v>
      </c>
    </row>
    <row r="9702" customFormat="false" ht="15.75" hidden="false" customHeight="false" outlineLevel="0" collapsed="false">
      <c r="A9702" s="20" t="s">
        <v>18490</v>
      </c>
      <c r="B9702" s="20" t="s">
        <v>18232</v>
      </c>
      <c r="C9702" s="20" t="s">
        <v>18442</v>
      </c>
      <c r="D9702" s="20" t="s">
        <v>18471</v>
      </c>
      <c r="E9702" s="20" t="s">
        <v>18411</v>
      </c>
      <c r="F9702" s="20" t="s">
        <v>18412</v>
      </c>
      <c r="G9702" s="20" t="s">
        <v>18413</v>
      </c>
      <c r="H9702" s="20" t="s">
        <v>103</v>
      </c>
    </row>
    <row r="9703" customFormat="false" ht="15.75" hidden="false" customHeight="false" outlineLevel="0" collapsed="false">
      <c r="A9703" s="20" t="s">
        <v>18491</v>
      </c>
      <c r="B9703" s="20" t="s">
        <v>18232</v>
      </c>
      <c r="C9703" s="20" t="s">
        <v>18442</v>
      </c>
      <c r="D9703" s="20" t="s">
        <v>18471</v>
      </c>
      <c r="E9703" s="20" t="s">
        <v>18411</v>
      </c>
      <c r="F9703" s="20" t="s">
        <v>18412</v>
      </c>
      <c r="G9703" s="20" t="s">
        <v>18413</v>
      </c>
      <c r="H9703" s="20" t="s">
        <v>103</v>
      </c>
    </row>
    <row r="9704" customFormat="false" ht="15.75" hidden="false" customHeight="false" outlineLevel="0" collapsed="false">
      <c r="A9704" s="20" t="s">
        <v>18492</v>
      </c>
      <c r="B9704" s="20" t="s">
        <v>18232</v>
      </c>
      <c r="C9704" s="20" t="s">
        <v>18445</v>
      </c>
      <c r="D9704" s="20" t="s">
        <v>18475</v>
      </c>
      <c r="E9704" s="20" t="s">
        <v>18418</v>
      </c>
      <c r="F9704" s="20" t="s">
        <v>18419</v>
      </c>
      <c r="G9704" s="20" t="s">
        <v>18420</v>
      </c>
      <c r="H9704" s="20" t="s">
        <v>103</v>
      </c>
    </row>
    <row r="9705" customFormat="false" ht="15.75" hidden="false" customHeight="false" outlineLevel="0" collapsed="false">
      <c r="A9705" s="20" t="s">
        <v>18493</v>
      </c>
      <c r="B9705" s="20" t="s">
        <v>18232</v>
      </c>
      <c r="C9705" s="20" t="s">
        <v>18445</v>
      </c>
      <c r="D9705" s="20" t="s">
        <v>18475</v>
      </c>
      <c r="E9705" s="20" t="s">
        <v>18418</v>
      </c>
      <c r="F9705" s="20" t="s">
        <v>18419</v>
      </c>
      <c r="G9705" s="20" t="s">
        <v>18420</v>
      </c>
      <c r="H9705" s="20" t="s">
        <v>103</v>
      </c>
    </row>
    <row r="9706" customFormat="false" ht="15.75" hidden="false" customHeight="false" outlineLevel="0" collapsed="false">
      <c r="A9706" s="20" t="s">
        <v>18494</v>
      </c>
      <c r="B9706" s="20" t="s">
        <v>18495</v>
      </c>
      <c r="C9706" s="20" t="s">
        <v>18496</v>
      </c>
      <c r="D9706" s="20" t="s">
        <v>18497</v>
      </c>
      <c r="E9706" s="20" t="s">
        <v>18498</v>
      </c>
      <c r="H9706" s="20" t="s">
        <v>53</v>
      </c>
    </row>
    <row r="9707" customFormat="false" ht="15.75" hidden="false" customHeight="false" outlineLevel="0" collapsed="false">
      <c r="A9707" s="20" t="s">
        <v>18499</v>
      </c>
      <c r="B9707" s="20" t="s">
        <v>18495</v>
      </c>
      <c r="C9707" s="20" t="s">
        <v>18496</v>
      </c>
      <c r="D9707" s="20" t="s">
        <v>18497</v>
      </c>
      <c r="E9707" s="20" t="s">
        <v>18498</v>
      </c>
      <c r="H9707" s="20" t="s">
        <v>53</v>
      </c>
    </row>
    <row r="9708" customFormat="false" ht="15.75" hidden="false" customHeight="false" outlineLevel="0" collapsed="false">
      <c r="A9708" s="20" t="s">
        <v>18500</v>
      </c>
      <c r="B9708" s="20" t="s">
        <v>18495</v>
      </c>
      <c r="C9708" s="20" t="s">
        <v>18501</v>
      </c>
      <c r="D9708" s="20" t="s">
        <v>18502</v>
      </c>
      <c r="E9708" s="20" t="s">
        <v>18503</v>
      </c>
      <c r="H9708" s="20" t="s">
        <v>53</v>
      </c>
    </row>
    <row r="9709" customFormat="false" ht="15.75" hidden="false" customHeight="false" outlineLevel="0" collapsed="false">
      <c r="A9709" s="20" t="s">
        <v>18504</v>
      </c>
      <c r="B9709" s="20" t="s">
        <v>18495</v>
      </c>
      <c r="C9709" s="20" t="s">
        <v>18501</v>
      </c>
      <c r="D9709" s="20" t="s">
        <v>18502</v>
      </c>
      <c r="E9709" s="20" t="s">
        <v>18503</v>
      </c>
      <c r="H9709" s="20" t="s">
        <v>53</v>
      </c>
    </row>
    <row r="9710" customFormat="false" ht="15.75" hidden="false" customHeight="false" outlineLevel="0" collapsed="false">
      <c r="A9710" s="20" t="s">
        <v>18505</v>
      </c>
      <c r="B9710" s="20" t="s">
        <v>18495</v>
      </c>
      <c r="C9710" s="20" t="s">
        <v>18506</v>
      </c>
      <c r="D9710" s="20" t="s">
        <v>18497</v>
      </c>
      <c r="E9710" s="20" t="s">
        <v>18498</v>
      </c>
      <c r="H9710" s="20" t="s">
        <v>53</v>
      </c>
    </row>
    <row r="9711" customFormat="false" ht="15.75" hidden="false" customHeight="false" outlineLevel="0" collapsed="false">
      <c r="A9711" s="20" t="s">
        <v>18507</v>
      </c>
      <c r="B9711" s="20" t="s">
        <v>18495</v>
      </c>
      <c r="C9711" s="20" t="s">
        <v>18506</v>
      </c>
      <c r="D9711" s="20" t="s">
        <v>18497</v>
      </c>
      <c r="E9711" s="20" t="s">
        <v>18498</v>
      </c>
      <c r="H9711" s="20" t="s">
        <v>53</v>
      </c>
    </row>
    <row r="9712" customFormat="false" ht="15.75" hidden="false" customHeight="false" outlineLevel="0" collapsed="false">
      <c r="A9712" s="20" t="s">
        <v>18508</v>
      </c>
      <c r="B9712" s="20" t="s">
        <v>18495</v>
      </c>
      <c r="C9712" s="20" t="s">
        <v>18509</v>
      </c>
      <c r="D9712" s="20" t="s">
        <v>18510</v>
      </c>
      <c r="E9712" s="20" t="s">
        <v>18511</v>
      </c>
      <c r="H9712" s="20" t="s">
        <v>53</v>
      </c>
    </row>
    <row r="9713" customFormat="false" ht="15.75" hidden="false" customHeight="false" outlineLevel="0" collapsed="false">
      <c r="A9713" s="20" t="s">
        <v>18512</v>
      </c>
      <c r="B9713" s="20" t="s">
        <v>18495</v>
      </c>
      <c r="C9713" s="20" t="s">
        <v>18509</v>
      </c>
      <c r="D9713" s="20" t="s">
        <v>18510</v>
      </c>
      <c r="E9713" s="20" t="s">
        <v>18511</v>
      </c>
      <c r="H9713" s="20" t="s">
        <v>53</v>
      </c>
    </row>
    <row r="9714" customFormat="false" ht="15.75" hidden="false" customHeight="false" outlineLevel="0" collapsed="false">
      <c r="A9714" s="20" t="s">
        <v>18513</v>
      </c>
      <c r="B9714" s="20" t="s">
        <v>18495</v>
      </c>
      <c r="C9714" s="20" t="s">
        <v>18514</v>
      </c>
      <c r="D9714" s="20" t="s">
        <v>18497</v>
      </c>
      <c r="E9714" s="20" t="s">
        <v>18498</v>
      </c>
      <c r="H9714" s="20" t="s">
        <v>53</v>
      </c>
    </row>
    <row r="9715" customFormat="false" ht="15.75" hidden="false" customHeight="false" outlineLevel="0" collapsed="false">
      <c r="A9715" s="20" t="s">
        <v>18515</v>
      </c>
      <c r="B9715" s="20" t="s">
        <v>18495</v>
      </c>
      <c r="C9715" s="20" t="s">
        <v>18514</v>
      </c>
      <c r="D9715" s="20" t="s">
        <v>18497</v>
      </c>
      <c r="E9715" s="20" t="s">
        <v>18498</v>
      </c>
      <c r="H9715" s="20" t="s">
        <v>53</v>
      </c>
    </row>
    <row r="9716" customFormat="false" ht="15.75" hidden="false" customHeight="false" outlineLevel="0" collapsed="false">
      <c r="A9716" s="20" t="s">
        <v>18516</v>
      </c>
      <c r="B9716" s="20" t="s">
        <v>18495</v>
      </c>
      <c r="C9716" s="20" t="s">
        <v>18517</v>
      </c>
      <c r="D9716" s="20" t="s">
        <v>18510</v>
      </c>
      <c r="E9716" s="20" t="s">
        <v>18511</v>
      </c>
      <c r="H9716" s="20" t="s">
        <v>53</v>
      </c>
    </row>
    <row r="9717" customFormat="false" ht="15.75" hidden="false" customHeight="false" outlineLevel="0" collapsed="false">
      <c r="A9717" s="20" t="s">
        <v>18518</v>
      </c>
      <c r="B9717" s="20" t="s">
        <v>18495</v>
      </c>
      <c r="C9717" s="20" t="s">
        <v>18517</v>
      </c>
      <c r="D9717" s="20" t="s">
        <v>18510</v>
      </c>
      <c r="E9717" s="20" t="s">
        <v>18511</v>
      </c>
      <c r="H9717" s="20" t="s">
        <v>53</v>
      </c>
    </row>
    <row r="9718" customFormat="false" ht="15.75" hidden="false" customHeight="false" outlineLevel="0" collapsed="false">
      <c r="A9718" s="20" t="s">
        <v>18519</v>
      </c>
      <c r="B9718" s="20" t="s">
        <v>18520</v>
      </c>
      <c r="C9718" s="20" t="s">
        <v>18521</v>
      </c>
      <c r="D9718" s="20" t="s">
        <v>18522</v>
      </c>
      <c r="E9718" s="20" t="s">
        <v>18523</v>
      </c>
      <c r="H9718" s="20" t="s">
        <v>103</v>
      </c>
    </row>
    <row r="9719" customFormat="false" ht="15.75" hidden="false" customHeight="false" outlineLevel="0" collapsed="false">
      <c r="A9719" s="20" t="s">
        <v>18524</v>
      </c>
      <c r="B9719" s="20" t="s">
        <v>18520</v>
      </c>
      <c r="C9719" s="20" t="s">
        <v>18521</v>
      </c>
      <c r="D9719" s="20" t="s">
        <v>18522</v>
      </c>
      <c r="E9719" s="20" t="s">
        <v>18523</v>
      </c>
      <c r="H9719" s="20" t="s">
        <v>103</v>
      </c>
    </row>
    <row r="9720" customFormat="false" ht="15.75" hidden="false" customHeight="false" outlineLevel="0" collapsed="false">
      <c r="A9720" s="20" t="s">
        <v>18525</v>
      </c>
      <c r="B9720" s="20" t="s">
        <v>18520</v>
      </c>
      <c r="C9720" s="20" t="s">
        <v>18526</v>
      </c>
      <c r="D9720" s="20" t="s">
        <v>18522</v>
      </c>
      <c r="E9720" s="20" t="s">
        <v>18523</v>
      </c>
      <c r="H9720" s="20" t="s">
        <v>103</v>
      </c>
    </row>
    <row r="9721" customFormat="false" ht="15.75" hidden="false" customHeight="false" outlineLevel="0" collapsed="false">
      <c r="A9721" s="20" t="s">
        <v>18527</v>
      </c>
      <c r="B9721" s="20" t="s">
        <v>18520</v>
      </c>
      <c r="C9721" s="20" t="s">
        <v>18526</v>
      </c>
      <c r="D9721" s="20" t="s">
        <v>18522</v>
      </c>
      <c r="E9721" s="20" t="s">
        <v>18523</v>
      </c>
      <c r="H9721" s="20" t="s">
        <v>103</v>
      </c>
    </row>
    <row r="9722" customFormat="false" ht="15.75" hidden="false" customHeight="false" outlineLevel="0" collapsed="false">
      <c r="A9722" s="20" t="s">
        <v>18528</v>
      </c>
      <c r="B9722" s="20" t="s">
        <v>18520</v>
      </c>
      <c r="C9722" s="20" t="s">
        <v>18529</v>
      </c>
      <c r="D9722" s="20" t="s">
        <v>18522</v>
      </c>
      <c r="E9722" s="20" t="s">
        <v>18523</v>
      </c>
      <c r="H9722" s="20" t="s">
        <v>103</v>
      </c>
    </row>
    <row r="9723" customFormat="false" ht="15.75" hidden="false" customHeight="false" outlineLevel="0" collapsed="false">
      <c r="A9723" s="20" t="s">
        <v>18530</v>
      </c>
      <c r="B9723" s="20" t="s">
        <v>18520</v>
      </c>
      <c r="C9723" s="20" t="s">
        <v>18529</v>
      </c>
      <c r="D9723" s="20" t="s">
        <v>18522</v>
      </c>
      <c r="E9723" s="20" t="s">
        <v>18523</v>
      </c>
      <c r="H9723" s="20" t="s">
        <v>103</v>
      </c>
    </row>
    <row r="9724" customFormat="false" ht="15.75" hidden="false" customHeight="false" outlineLevel="0" collapsed="false">
      <c r="A9724" s="20" t="s">
        <v>18531</v>
      </c>
      <c r="B9724" s="20" t="s">
        <v>18520</v>
      </c>
      <c r="C9724" s="20" t="s">
        <v>18532</v>
      </c>
      <c r="D9724" s="20" t="s">
        <v>18522</v>
      </c>
      <c r="E9724" s="20" t="s">
        <v>18523</v>
      </c>
      <c r="H9724" s="20" t="s">
        <v>103</v>
      </c>
    </row>
    <row r="9725" customFormat="false" ht="15.75" hidden="false" customHeight="false" outlineLevel="0" collapsed="false">
      <c r="A9725" s="20" t="s">
        <v>18533</v>
      </c>
      <c r="B9725" s="20" t="s">
        <v>18520</v>
      </c>
      <c r="C9725" s="20" t="s">
        <v>18532</v>
      </c>
      <c r="D9725" s="20" t="s">
        <v>18522</v>
      </c>
      <c r="E9725" s="20" t="s">
        <v>18523</v>
      </c>
      <c r="H9725" s="20" t="s">
        <v>103</v>
      </c>
    </row>
    <row r="9726" customFormat="false" ht="15.75" hidden="false" customHeight="false" outlineLevel="0" collapsed="false">
      <c r="A9726" s="20" t="s">
        <v>18534</v>
      </c>
      <c r="B9726" s="20" t="s">
        <v>18520</v>
      </c>
      <c r="C9726" s="20" t="s">
        <v>18535</v>
      </c>
      <c r="D9726" s="20" t="s">
        <v>18522</v>
      </c>
      <c r="E9726" s="20" t="s">
        <v>18523</v>
      </c>
      <c r="H9726" s="20" t="s">
        <v>103</v>
      </c>
    </row>
    <row r="9727" customFormat="false" ht="15.75" hidden="false" customHeight="false" outlineLevel="0" collapsed="false">
      <c r="A9727" s="20" t="s">
        <v>18536</v>
      </c>
      <c r="B9727" s="20" t="s">
        <v>18520</v>
      </c>
      <c r="C9727" s="20" t="s">
        <v>18535</v>
      </c>
      <c r="D9727" s="20" t="s">
        <v>18522</v>
      </c>
      <c r="E9727" s="20" t="s">
        <v>18523</v>
      </c>
      <c r="H9727" s="20" t="s">
        <v>103</v>
      </c>
    </row>
    <row r="9728" customFormat="false" ht="15.75" hidden="false" customHeight="false" outlineLevel="0" collapsed="false">
      <c r="A9728" s="20" t="s">
        <v>18537</v>
      </c>
      <c r="B9728" s="20" t="s">
        <v>18520</v>
      </c>
      <c r="C9728" s="20" t="s">
        <v>18538</v>
      </c>
      <c r="D9728" s="20" t="s">
        <v>18522</v>
      </c>
      <c r="E9728" s="20" t="s">
        <v>18523</v>
      </c>
      <c r="H9728" s="20" t="s">
        <v>103</v>
      </c>
    </row>
    <row r="9729" customFormat="false" ht="15.75" hidden="false" customHeight="false" outlineLevel="0" collapsed="false">
      <c r="A9729" s="20" t="s">
        <v>18539</v>
      </c>
      <c r="B9729" s="20" t="s">
        <v>18520</v>
      </c>
      <c r="C9729" s="20" t="s">
        <v>18538</v>
      </c>
      <c r="D9729" s="20" t="s">
        <v>18522</v>
      </c>
      <c r="E9729" s="20" t="s">
        <v>18523</v>
      </c>
      <c r="H9729" s="20" t="s">
        <v>103</v>
      </c>
    </row>
    <row r="9730" customFormat="false" ht="15.75" hidden="false" customHeight="false" outlineLevel="0" collapsed="false">
      <c r="A9730" s="20" t="s">
        <v>18540</v>
      </c>
      <c r="B9730" s="20" t="s">
        <v>18520</v>
      </c>
      <c r="C9730" s="20" t="s">
        <v>18541</v>
      </c>
      <c r="D9730" s="20" t="s">
        <v>18522</v>
      </c>
      <c r="E9730" s="20" t="s">
        <v>18523</v>
      </c>
      <c r="H9730" s="20" t="s">
        <v>103</v>
      </c>
    </row>
    <row r="9731" customFormat="false" ht="15.75" hidden="false" customHeight="false" outlineLevel="0" collapsed="false">
      <c r="A9731" s="20" t="s">
        <v>18542</v>
      </c>
      <c r="B9731" s="20" t="s">
        <v>18520</v>
      </c>
      <c r="C9731" s="20" t="s">
        <v>18541</v>
      </c>
      <c r="D9731" s="20" t="s">
        <v>18522</v>
      </c>
      <c r="E9731" s="20" t="s">
        <v>18523</v>
      </c>
      <c r="H9731" s="20" t="s">
        <v>103</v>
      </c>
    </row>
    <row r="9732" customFormat="false" ht="15.75" hidden="false" customHeight="false" outlineLevel="0" collapsed="false">
      <c r="A9732" s="20" t="s">
        <v>18543</v>
      </c>
      <c r="B9732" s="20" t="s">
        <v>18520</v>
      </c>
      <c r="C9732" s="20" t="s">
        <v>18544</v>
      </c>
      <c r="D9732" s="20" t="s">
        <v>18522</v>
      </c>
      <c r="E9732" s="20" t="s">
        <v>18523</v>
      </c>
      <c r="H9732" s="20" t="s">
        <v>103</v>
      </c>
    </row>
    <row r="9733" customFormat="false" ht="15.75" hidden="false" customHeight="false" outlineLevel="0" collapsed="false">
      <c r="A9733" s="20" t="s">
        <v>18545</v>
      </c>
      <c r="B9733" s="20" t="s">
        <v>18520</v>
      </c>
      <c r="C9733" s="20" t="s">
        <v>18544</v>
      </c>
      <c r="D9733" s="20" t="s">
        <v>18522</v>
      </c>
      <c r="E9733" s="20" t="s">
        <v>18523</v>
      </c>
      <c r="H9733" s="20" t="s">
        <v>103</v>
      </c>
    </row>
    <row r="9734" customFormat="false" ht="15.75" hidden="false" customHeight="false" outlineLevel="0" collapsed="false">
      <c r="A9734" s="20" t="s">
        <v>18546</v>
      </c>
      <c r="B9734" s="20" t="s">
        <v>18547</v>
      </c>
      <c r="C9734" s="20" t="s">
        <v>18548</v>
      </c>
      <c r="D9734" s="20" t="s">
        <v>18549</v>
      </c>
      <c r="H9734" s="20" t="s">
        <v>53</v>
      </c>
    </row>
    <row r="9735" customFormat="false" ht="15.75" hidden="false" customHeight="false" outlineLevel="0" collapsed="false">
      <c r="A9735" s="20" t="s">
        <v>18550</v>
      </c>
      <c r="B9735" s="20" t="s">
        <v>18547</v>
      </c>
      <c r="C9735" s="20" t="s">
        <v>18548</v>
      </c>
      <c r="D9735" s="20" t="s">
        <v>18549</v>
      </c>
      <c r="H9735" s="20" t="s">
        <v>53</v>
      </c>
    </row>
    <row r="9736" customFormat="false" ht="15.75" hidden="false" customHeight="false" outlineLevel="0" collapsed="false">
      <c r="A9736" s="20" t="s">
        <v>18551</v>
      </c>
      <c r="B9736" s="20" t="s">
        <v>18552</v>
      </c>
      <c r="C9736" s="20" t="s">
        <v>18553</v>
      </c>
      <c r="D9736" s="20" t="s">
        <v>18554</v>
      </c>
      <c r="E9736" s="20" t="s">
        <v>18555</v>
      </c>
      <c r="H9736" s="20" t="s">
        <v>49</v>
      </c>
    </row>
    <row r="9737" customFormat="false" ht="15.75" hidden="false" customHeight="false" outlineLevel="0" collapsed="false">
      <c r="A9737" s="20" t="s">
        <v>18556</v>
      </c>
      <c r="B9737" s="20" t="s">
        <v>18552</v>
      </c>
      <c r="C9737" s="20" t="s">
        <v>18553</v>
      </c>
      <c r="D9737" s="20" t="s">
        <v>18554</v>
      </c>
      <c r="E9737" s="20" t="s">
        <v>18555</v>
      </c>
      <c r="H9737" s="20" t="s">
        <v>49</v>
      </c>
    </row>
    <row r="9738" customFormat="false" ht="15.75" hidden="false" customHeight="false" outlineLevel="0" collapsed="false">
      <c r="A9738" s="20" t="s">
        <v>18557</v>
      </c>
      <c r="B9738" s="20" t="s">
        <v>18558</v>
      </c>
      <c r="C9738" s="20" t="s">
        <v>18559</v>
      </c>
      <c r="D9738" s="20" t="s">
        <v>18560</v>
      </c>
      <c r="E9738" s="20" t="s">
        <v>18561</v>
      </c>
      <c r="H9738" s="20" t="s">
        <v>49</v>
      </c>
    </row>
    <row r="9739" customFormat="false" ht="15.75" hidden="false" customHeight="false" outlineLevel="0" collapsed="false">
      <c r="A9739" s="20" t="s">
        <v>18562</v>
      </c>
      <c r="B9739" s="20" t="s">
        <v>18558</v>
      </c>
      <c r="C9739" s="20" t="s">
        <v>18559</v>
      </c>
      <c r="D9739" s="20" t="s">
        <v>18560</v>
      </c>
      <c r="E9739" s="20" t="s">
        <v>18561</v>
      </c>
      <c r="H9739" s="20" t="s">
        <v>49</v>
      </c>
    </row>
    <row r="9740" customFormat="false" ht="15.75" hidden="false" customHeight="false" outlineLevel="0" collapsed="false">
      <c r="A9740" s="20" t="s">
        <v>18563</v>
      </c>
      <c r="B9740" s="20" t="s">
        <v>18564</v>
      </c>
      <c r="C9740" s="20" t="s">
        <v>18565</v>
      </c>
      <c r="D9740" s="20" t="s">
        <v>18566</v>
      </c>
      <c r="E9740" s="20" t="s">
        <v>18567</v>
      </c>
      <c r="H9740" s="20" t="s">
        <v>49</v>
      </c>
    </row>
    <row r="9741" customFormat="false" ht="15.75" hidden="false" customHeight="false" outlineLevel="0" collapsed="false">
      <c r="A9741" s="20" t="s">
        <v>18568</v>
      </c>
      <c r="B9741" s="20" t="s">
        <v>18564</v>
      </c>
      <c r="C9741" s="20" t="s">
        <v>18565</v>
      </c>
      <c r="D9741" s="20" t="s">
        <v>18566</v>
      </c>
      <c r="E9741" s="20" t="s">
        <v>18567</v>
      </c>
      <c r="H9741" s="20" t="s">
        <v>49</v>
      </c>
    </row>
    <row r="9742" customFormat="false" ht="15.75" hidden="false" customHeight="false" outlineLevel="0" collapsed="false">
      <c r="A9742" s="20" t="s">
        <v>18569</v>
      </c>
      <c r="B9742" s="20" t="s">
        <v>18570</v>
      </c>
      <c r="C9742" s="20" t="s">
        <v>18565</v>
      </c>
      <c r="D9742" s="20" t="s">
        <v>18571</v>
      </c>
      <c r="E9742" s="20" t="s">
        <v>18572</v>
      </c>
      <c r="H9742" s="20" t="s">
        <v>49</v>
      </c>
    </row>
    <row r="9743" customFormat="false" ht="15.75" hidden="false" customHeight="false" outlineLevel="0" collapsed="false">
      <c r="A9743" s="20" t="s">
        <v>18573</v>
      </c>
      <c r="B9743" s="20" t="s">
        <v>18570</v>
      </c>
      <c r="C9743" s="20" t="s">
        <v>18565</v>
      </c>
      <c r="D9743" s="20" t="s">
        <v>18571</v>
      </c>
      <c r="E9743" s="20" t="s">
        <v>18572</v>
      </c>
      <c r="H9743" s="20" t="s">
        <v>49</v>
      </c>
    </row>
    <row r="9744" customFormat="false" ht="15.75" hidden="false" customHeight="false" outlineLevel="0" collapsed="false">
      <c r="A9744" s="20" t="s">
        <v>18574</v>
      </c>
      <c r="B9744" s="20" t="s">
        <v>18575</v>
      </c>
      <c r="C9744" s="20" t="s">
        <v>18565</v>
      </c>
      <c r="D9744" s="20" t="s">
        <v>18571</v>
      </c>
      <c r="E9744" s="20" t="s">
        <v>18572</v>
      </c>
      <c r="H9744" s="20" t="s">
        <v>49</v>
      </c>
    </row>
    <row r="9745" customFormat="false" ht="15.75" hidden="false" customHeight="false" outlineLevel="0" collapsed="false">
      <c r="A9745" s="20" t="s">
        <v>18576</v>
      </c>
      <c r="B9745" s="20" t="s">
        <v>18575</v>
      </c>
      <c r="C9745" s="20" t="s">
        <v>18565</v>
      </c>
      <c r="D9745" s="20" t="s">
        <v>18571</v>
      </c>
      <c r="E9745" s="20" t="s">
        <v>18572</v>
      </c>
      <c r="H9745" s="20" t="s">
        <v>49</v>
      </c>
    </row>
    <row r="9746" customFormat="false" ht="15.75" hidden="false" customHeight="false" outlineLevel="0" collapsed="false">
      <c r="A9746" s="20" t="s">
        <v>18577</v>
      </c>
      <c r="B9746" s="20" t="s">
        <v>18578</v>
      </c>
      <c r="C9746" s="20" t="s">
        <v>18579</v>
      </c>
      <c r="D9746" s="20" t="s">
        <v>18580</v>
      </c>
      <c r="E9746" s="20" t="s">
        <v>18581</v>
      </c>
      <c r="H9746" s="20" t="s">
        <v>49</v>
      </c>
    </row>
    <row r="9747" customFormat="false" ht="15.75" hidden="false" customHeight="false" outlineLevel="0" collapsed="false">
      <c r="A9747" s="20" t="s">
        <v>18582</v>
      </c>
      <c r="B9747" s="20" t="s">
        <v>18578</v>
      </c>
      <c r="C9747" s="20" t="s">
        <v>18579</v>
      </c>
      <c r="D9747" s="20" t="s">
        <v>18580</v>
      </c>
      <c r="E9747" s="20" t="s">
        <v>18581</v>
      </c>
      <c r="H9747" s="20" t="s">
        <v>49</v>
      </c>
    </row>
    <row r="9748" customFormat="false" ht="15.75" hidden="false" customHeight="false" outlineLevel="0" collapsed="false">
      <c r="A9748" s="20" t="s">
        <v>18583</v>
      </c>
      <c r="B9748" s="20" t="s">
        <v>18584</v>
      </c>
      <c r="C9748" s="20" t="s">
        <v>18579</v>
      </c>
      <c r="D9748" s="20" t="s">
        <v>18585</v>
      </c>
      <c r="E9748" s="20" t="s">
        <v>18581</v>
      </c>
      <c r="H9748" s="20" t="s">
        <v>49</v>
      </c>
    </row>
    <row r="9749" customFormat="false" ht="15.75" hidden="false" customHeight="false" outlineLevel="0" collapsed="false">
      <c r="A9749" s="20" t="s">
        <v>18586</v>
      </c>
      <c r="B9749" s="20" t="s">
        <v>18584</v>
      </c>
      <c r="C9749" s="20" t="s">
        <v>18579</v>
      </c>
      <c r="D9749" s="20" t="s">
        <v>18585</v>
      </c>
      <c r="E9749" s="20" t="s">
        <v>18581</v>
      </c>
      <c r="H9749" s="20" t="s">
        <v>49</v>
      </c>
    </row>
    <row r="9750" customFormat="false" ht="15.75" hidden="false" customHeight="false" outlineLevel="0" collapsed="false">
      <c r="A9750" s="20" t="s">
        <v>18587</v>
      </c>
      <c r="B9750" s="20" t="s">
        <v>18588</v>
      </c>
      <c r="C9750" s="20" t="s">
        <v>18579</v>
      </c>
      <c r="D9750" s="20" t="s">
        <v>18589</v>
      </c>
      <c r="E9750" s="20" t="s">
        <v>18590</v>
      </c>
      <c r="H9750" s="20" t="s">
        <v>49</v>
      </c>
    </row>
    <row r="9751" customFormat="false" ht="15.75" hidden="false" customHeight="false" outlineLevel="0" collapsed="false">
      <c r="A9751" s="20" t="s">
        <v>18591</v>
      </c>
      <c r="B9751" s="20" t="s">
        <v>18588</v>
      </c>
      <c r="C9751" s="20" t="s">
        <v>18579</v>
      </c>
      <c r="D9751" s="20" t="s">
        <v>18589</v>
      </c>
      <c r="E9751" s="20" t="s">
        <v>18590</v>
      </c>
      <c r="H9751" s="20" t="s">
        <v>49</v>
      </c>
    </row>
    <row r="9752" customFormat="false" ht="15.75" hidden="false" customHeight="false" outlineLevel="0" collapsed="false">
      <c r="A9752" s="20" t="s">
        <v>18592</v>
      </c>
      <c r="B9752" s="20" t="s">
        <v>18593</v>
      </c>
      <c r="C9752" s="20" t="s">
        <v>18579</v>
      </c>
      <c r="D9752" s="20" t="s">
        <v>18594</v>
      </c>
      <c r="E9752" s="20" t="s">
        <v>18590</v>
      </c>
      <c r="H9752" s="20" t="s">
        <v>49</v>
      </c>
    </row>
    <row r="9753" customFormat="false" ht="15.75" hidden="false" customHeight="false" outlineLevel="0" collapsed="false">
      <c r="A9753" s="20" t="s">
        <v>18595</v>
      </c>
      <c r="B9753" s="20" t="s">
        <v>18593</v>
      </c>
      <c r="C9753" s="20" t="s">
        <v>18579</v>
      </c>
      <c r="D9753" s="20" t="s">
        <v>18594</v>
      </c>
      <c r="E9753" s="20" t="s">
        <v>18590</v>
      </c>
      <c r="H9753" s="20" t="s">
        <v>49</v>
      </c>
    </row>
    <row r="9754" customFormat="false" ht="15.75" hidden="false" customHeight="false" outlineLevel="0" collapsed="false">
      <c r="A9754" s="20" t="s">
        <v>18596</v>
      </c>
      <c r="B9754" s="20" t="s">
        <v>18597</v>
      </c>
      <c r="C9754" s="20" t="s">
        <v>18598</v>
      </c>
      <c r="D9754" s="20" t="s">
        <v>18599</v>
      </c>
      <c r="H9754" s="20" t="s">
        <v>49</v>
      </c>
    </row>
    <row r="9755" customFormat="false" ht="15.75" hidden="false" customHeight="false" outlineLevel="0" collapsed="false">
      <c r="A9755" s="20" t="s">
        <v>18600</v>
      </c>
      <c r="B9755" s="20" t="s">
        <v>18597</v>
      </c>
      <c r="C9755" s="20" t="s">
        <v>18598</v>
      </c>
      <c r="D9755" s="20" t="s">
        <v>18599</v>
      </c>
      <c r="H9755" s="20" t="s">
        <v>49</v>
      </c>
    </row>
    <row r="9756" customFormat="false" ht="15.75" hidden="false" customHeight="false" outlineLevel="0" collapsed="false">
      <c r="A9756" s="20" t="s">
        <v>18601</v>
      </c>
      <c r="B9756" s="20" t="s">
        <v>18602</v>
      </c>
      <c r="C9756" s="20" t="s">
        <v>18603</v>
      </c>
      <c r="D9756" s="20" t="s">
        <v>18604</v>
      </c>
      <c r="H9756" s="20" t="s">
        <v>49</v>
      </c>
    </row>
    <row r="9757" customFormat="false" ht="15.75" hidden="false" customHeight="false" outlineLevel="0" collapsed="false">
      <c r="A9757" s="20" t="s">
        <v>18605</v>
      </c>
      <c r="B9757" s="20" t="s">
        <v>18602</v>
      </c>
      <c r="C9757" s="20" t="s">
        <v>18603</v>
      </c>
      <c r="D9757" s="20" t="s">
        <v>18604</v>
      </c>
      <c r="H9757" s="20" t="s">
        <v>49</v>
      </c>
    </row>
    <row r="9758" customFormat="false" ht="15.75" hidden="false" customHeight="false" outlineLevel="0" collapsed="false">
      <c r="A9758" s="20" t="s">
        <v>18606</v>
      </c>
      <c r="B9758" s="20" t="s">
        <v>18607</v>
      </c>
      <c r="C9758" s="20" t="s">
        <v>18608</v>
      </c>
      <c r="D9758" s="20" t="s">
        <v>10518</v>
      </c>
      <c r="H9758" s="20" t="s">
        <v>49</v>
      </c>
    </row>
    <row r="9759" customFormat="false" ht="15.75" hidden="false" customHeight="false" outlineLevel="0" collapsed="false">
      <c r="A9759" s="20" t="s">
        <v>18609</v>
      </c>
      <c r="B9759" s="20" t="s">
        <v>18607</v>
      </c>
      <c r="C9759" s="20" t="s">
        <v>18608</v>
      </c>
      <c r="D9759" s="20" t="s">
        <v>10518</v>
      </c>
      <c r="H9759" s="20" t="s">
        <v>49</v>
      </c>
    </row>
    <row r="9760" customFormat="false" ht="15.75" hidden="false" customHeight="false" outlineLevel="0" collapsed="false">
      <c r="A9760" s="20" t="s">
        <v>18610</v>
      </c>
      <c r="B9760" s="20" t="s">
        <v>18611</v>
      </c>
      <c r="C9760" s="20" t="s">
        <v>18612</v>
      </c>
      <c r="D9760" s="20" t="s">
        <v>10518</v>
      </c>
      <c r="H9760" s="20" t="s">
        <v>49</v>
      </c>
    </row>
    <row r="9761" customFormat="false" ht="15.75" hidden="false" customHeight="false" outlineLevel="0" collapsed="false">
      <c r="A9761" s="20" t="s">
        <v>18613</v>
      </c>
      <c r="B9761" s="20" t="s">
        <v>18611</v>
      </c>
      <c r="C9761" s="20" t="s">
        <v>18612</v>
      </c>
      <c r="D9761" s="20" t="s">
        <v>10518</v>
      </c>
      <c r="H9761" s="20" t="s">
        <v>49</v>
      </c>
    </row>
    <row r="9762" customFormat="false" ht="15.75" hidden="false" customHeight="false" outlineLevel="0" collapsed="false">
      <c r="A9762" s="20" t="s">
        <v>18614</v>
      </c>
      <c r="B9762" s="20" t="s">
        <v>18615</v>
      </c>
      <c r="C9762" s="20" t="s">
        <v>18603</v>
      </c>
      <c r="D9762" s="20" t="s">
        <v>18604</v>
      </c>
      <c r="H9762" s="20" t="s">
        <v>49</v>
      </c>
    </row>
    <row r="9763" customFormat="false" ht="15.75" hidden="false" customHeight="false" outlineLevel="0" collapsed="false">
      <c r="A9763" s="20" t="s">
        <v>18616</v>
      </c>
      <c r="B9763" s="20" t="s">
        <v>18615</v>
      </c>
      <c r="C9763" s="20" t="s">
        <v>18603</v>
      </c>
      <c r="D9763" s="20" t="s">
        <v>18604</v>
      </c>
      <c r="H9763" s="20" t="s">
        <v>49</v>
      </c>
    </row>
    <row r="9764" customFormat="false" ht="15.75" hidden="false" customHeight="false" outlineLevel="0" collapsed="false">
      <c r="A9764" s="20" t="s">
        <v>18617</v>
      </c>
      <c r="B9764" s="20" t="s">
        <v>18618</v>
      </c>
      <c r="C9764" s="20" t="s">
        <v>18608</v>
      </c>
      <c r="D9764" s="20" t="s">
        <v>10518</v>
      </c>
      <c r="H9764" s="20" t="s">
        <v>49</v>
      </c>
    </row>
    <row r="9765" customFormat="false" ht="15.75" hidden="false" customHeight="false" outlineLevel="0" collapsed="false">
      <c r="A9765" s="20" t="s">
        <v>18619</v>
      </c>
      <c r="B9765" s="20" t="s">
        <v>18618</v>
      </c>
      <c r="C9765" s="20" t="s">
        <v>18608</v>
      </c>
      <c r="D9765" s="20" t="s">
        <v>10518</v>
      </c>
      <c r="H9765" s="20" t="s">
        <v>49</v>
      </c>
    </row>
    <row r="9766" customFormat="false" ht="15.75" hidden="false" customHeight="false" outlineLevel="0" collapsed="false">
      <c r="A9766" s="20" t="s">
        <v>18620</v>
      </c>
      <c r="B9766" s="20" t="s">
        <v>18621</v>
      </c>
      <c r="C9766" s="20" t="s">
        <v>18612</v>
      </c>
      <c r="D9766" s="20" t="s">
        <v>10518</v>
      </c>
      <c r="H9766" s="20" t="s">
        <v>49</v>
      </c>
    </row>
    <row r="9767" customFormat="false" ht="15.75" hidden="false" customHeight="false" outlineLevel="0" collapsed="false">
      <c r="A9767" s="20" t="s">
        <v>18622</v>
      </c>
      <c r="B9767" s="20" t="s">
        <v>18621</v>
      </c>
      <c r="C9767" s="20" t="s">
        <v>18612</v>
      </c>
      <c r="D9767" s="20" t="s">
        <v>10518</v>
      </c>
      <c r="H9767" s="20" t="s">
        <v>49</v>
      </c>
    </row>
    <row r="9768" customFormat="false" ht="15.75" hidden="false" customHeight="false" outlineLevel="0" collapsed="false">
      <c r="A9768" s="20" t="s">
        <v>18623</v>
      </c>
      <c r="B9768" s="20" t="s">
        <v>18624</v>
      </c>
      <c r="C9768" s="20" t="s">
        <v>18603</v>
      </c>
      <c r="D9768" s="20" t="s">
        <v>18604</v>
      </c>
      <c r="H9768" s="20" t="s">
        <v>49</v>
      </c>
    </row>
    <row r="9769" customFormat="false" ht="15.75" hidden="false" customHeight="false" outlineLevel="0" collapsed="false">
      <c r="A9769" s="20" t="s">
        <v>18625</v>
      </c>
      <c r="B9769" s="20" t="s">
        <v>18624</v>
      </c>
      <c r="C9769" s="20" t="s">
        <v>18603</v>
      </c>
      <c r="D9769" s="20" t="s">
        <v>18604</v>
      </c>
      <c r="H9769" s="20" t="s">
        <v>49</v>
      </c>
    </row>
    <row r="9770" customFormat="false" ht="15.75" hidden="false" customHeight="false" outlineLevel="0" collapsed="false">
      <c r="A9770" s="20" t="s">
        <v>18626</v>
      </c>
      <c r="B9770" s="20" t="s">
        <v>18627</v>
      </c>
      <c r="C9770" s="20" t="s">
        <v>18608</v>
      </c>
      <c r="D9770" s="20" t="s">
        <v>10518</v>
      </c>
      <c r="H9770" s="20" t="s">
        <v>49</v>
      </c>
    </row>
    <row r="9771" customFormat="false" ht="15.75" hidden="false" customHeight="false" outlineLevel="0" collapsed="false">
      <c r="A9771" s="20" t="s">
        <v>18628</v>
      </c>
      <c r="B9771" s="20" t="s">
        <v>18627</v>
      </c>
      <c r="C9771" s="20" t="s">
        <v>18608</v>
      </c>
      <c r="D9771" s="20" t="s">
        <v>10518</v>
      </c>
      <c r="H9771" s="20" t="s">
        <v>49</v>
      </c>
    </row>
    <row r="9772" customFormat="false" ht="15.75" hidden="false" customHeight="false" outlineLevel="0" collapsed="false">
      <c r="A9772" s="20" t="s">
        <v>18629</v>
      </c>
      <c r="B9772" s="20" t="s">
        <v>18630</v>
      </c>
      <c r="C9772" s="20" t="s">
        <v>18612</v>
      </c>
      <c r="D9772" s="20" t="s">
        <v>10518</v>
      </c>
      <c r="H9772" s="20" t="s">
        <v>49</v>
      </c>
    </row>
    <row r="9773" customFormat="false" ht="15.75" hidden="false" customHeight="false" outlineLevel="0" collapsed="false">
      <c r="A9773" s="20" t="s">
        <v>18631</v>
      </c>
      <c r="B9773" s="20" t="s">
        <v>18630</v>
      </c>
      <c r="C9773" s="20" t="s">
        <v>18612</v>
      </c>
      <c r="D9773" s="20" t="s">
        <v>10518</v>
      </c>
      <c r="H9773" s="20" t="s">
        <v>49</v>
      </c>
    </row>
    <row r="9774" customFormat="false" ht="15.75" hidden="false" customHeight="false" outlineLevel="0" collapsed="false">
      <c r="A9774" s="20" t="s">
        <v>18632</v>
      </c>
      <c r="B9774" s="20" t="s">
        <v>18633</v>
      </c>
      <c r="C9774" s="20" t="s">
        <v>18603</v>
      </c>
      <c r="D9774" s="20" t="s">
        <v>18604</v>
      </c>
      <c r="H9774" s="20" t="s">
        <v>49</v>
      </c>
    </row>
    <row r="9775" customFormat="false" ht="15.75" hidden="false" customHeight="false" outlineLevel="0" collapsed="false">
      <c r="A9775" s="20" t="s">
        <v>18634</v>
      </c>
      <c r="B9775" s="20" t="s">
        <v>18633</v>
      </c>
      <c r="C9775" s="20" t="s">
        <v>18603</v>
      </c>
      <c r="D9775" s="20" t="s">
        <v>18604</v>
      </c>
      <c r="H9775" s="20" t="s">
        <v>49</v>
      </c>
    </row>
    <row r="9776" customFormat="false" ht="15.75" hidden="false" customHeight="false" outlineLevel="0" collapsed="false">
      <c r="A9776" s="20" t="s">
        <v>18635</v>
      </c>
      <c r="B9776" s="20" t="s">
        <v>18636</v>
      </c>
      <c r="C9776" s="20" t="s">
        <v>18608</v>
      </c>
      <c r="D9776" s="20" t="s">
        <v>10518</v>
      </c>
      <c r="H9776" s="20" t="s">
        <v>49</v>
      </c>
    </row>
    <row r="9777" customFormat="false" ht="15.75" hidden="false" customHeight="false" outlineLevel="0" collapsed="false">
      <c r="A9777" s="20" t="s">
        <v>18637</v>
      </c>
      <c r="B9777" s="20" t="s">
        <v>18636</v>
      </c>
      <c r="C9777" s="20" t="s">
        <v>18608</v>
      </c>
      <c r="D9777" s="20" t="s">
        <v>10518</v>
      </c>
      <c r="H9777" s="20" t="s">
        <v>49</v>
      </c>
    </row>
    <row r="9778" customFormat="false" ht="15.75" hidden="false" customHeight="false" outlineLevel="0" collapsed="false">
      <c r="A9778" s="20" t="s">
        <v>18638</v>
      </c>
      <c r="B9778" s="20" t="s">
        <v>18639</v>
      </c>
      <c r="C9778" s="20" t="s">
        <v>18612</v>
      </c>
      <c r="D9778" s="20" t="s">
        <v>10518</v>
      </c>
      <c r="H9778" s="20" t="s">
        <v>49</v>
      </c>
    </row>
    <row r="9779" customFormat="false" ht="15.75" hidden="false" customHeight="false" outlineLevel="0" collapsed="false">
      <c r="A9779" s="20" t="s">
        <v>18640</v>
      </c>
      <c r="B9779" s="20" t="s">
        <v>18639</v>
      </c>
      <c r="C9779" s="20" t="s">
        <v>18612</v>
      </c>
      <c r="D9779" s="20" t="s">
        <v>10518</v>
      </c>
      <c r="H9779" s="20" t="s">
        <v>49</v>
      </c>
    </row>
    <row r="9780" customFormat="false" ht="15.75" hidden="false" customHeight="false" outlineLevel="0" collapsed="false">
      <c r="A9780" s="20" t="s">
        <v>18641</v>
      </c>
      <c r="B9780" s="20" t="s">
        <v>18642</v>
      </c>
      <c r="C9780" s="20" t="s">
        <v>18603</v>
      </c>
      <c r="D9780" s="20" t="s">
        <v>18604</v>
      </c>
      <c r="H9780" s="20" t="s">
        <v>49</v>
      </c>
    </row>
    <row r="9781" customFormat="false" ht="15.75" hidden="false" customHeight="false" outlineLevel="0" collapsed="false">
      <c r="A9781" s="20" t="s">
        <v>18643</v>
      </c>
      <c r="B9781" s="20" t="s">
        <v>18642</v>
      </c>
      <c r="C9781" s="20" t="s">
        <v>18603</v>
      </c>
      <c r="D9781" s="20" t="s">
        <v>18604</v>
      </c>
      <c r="H9781" s="20" t="s">
        <v>49</v>
      </c>
    </row>
    <row r="9782" customFormat="false" ht="15.75" hidden="false" customHeight="false" outlineLevel="0" collapsed="false">
      <c r="A9782" s="20" t="s">
        <v>18644</v>
      </c>
      <c r="B9782" s="20" t="s">
        <v>18645</v>
      </c>
      <c r="C9782" s="20" t="s">
        <v>18608</v>
      </c>
      <c r="D9782" s="20" t="s">
        <v>10518</v>
      </c>
      <c r="H9782" s="20" t="s">
        <v>49</v>
      </c>
    </row>
    <row r="9783" customFormat="false" ht="15.75" hidden="false" customHeight="false" outlineLevel="0" collapsed="false">
      <c r="A9783" s="20" t="s">
        <v>18646</v>
      </c>
      <c r="B9783" s="20" t="s">
        <v>18645</v>
      </c>
      <c r="C9783" s="20" t="s">
        <v>18608</v>
      </c>
      <c r="D9783" s="20" t="s">
        <v>10518</v>
      </c>
      <c r="H9783" s="20" t="s">
        <v>49</v>
      </c>
    </row>
    <row r="9784" customFormat="false" ht="15.75" hidden="false" customHeight="false" outlineLevel="0" collapsed="false">
      <c r="A9784" s="20" t="s">
        <v>18647</v>
      </c>
      <c r="B9784" s="20" t="s">
        <v>18648</v>
      </c>
      <c r="C9784" s="20" t="s">
        <v>18612</v>
      </c>
      <c r="D9784" s="20" t="s">
        <v>10518</v>
      </c>
      <c r="H9784" s="20" t="s">
        <v>49</v>
      </c>
    </row>
    <row r="9785" customFormat="false" ht="15.75" hidden="false" customHeight="false" outlineLevel="0" collapsed="false">
      <c r="A9785" s="20" t="s">
        <v>18649</v>
      </c>
      <c r="B9785" s="20" t="s">
        <v>18648</v>
      </c>
      <c r="C9785" s="20" t="s">
        <v>18612</v>
      </c>
      <c r="D9785" s="20" t="s">
        <v>10518</v>
      </c>
      <c r="H9785" s="20" t="s">
        <v>49</v>
      </c>
    </row>
    <row r="9786" customFormat="false" ht="15.75" hidden="false" customHeight="false" outlineLevel="0" collapsed="false">
      <c r="A9786" s="20" t="s">
        <v>18650</v>
      </c>
      <c r="B9786" s="20" t="s">
        <v>18651</v>
      </c>
      <c r="C9786" s="20" t="s">
        <v>18603</v>
      </c>
      <c r="D9786" s="20" t="s">
        <v>18604</v>
      </c>
      <c r="H9786" s="20" t="s">
        <v>49</v>
      </c>
    </row>
    <row r="9787" customFormat="false" ht="15.75" hidden="false" customHeight="false" outlineLevel="0" collapsed="false">
      <c r="A9787" s="20" t="s">
        <v>18652</v>
      </c>
      <c r="B9787" s="20" t="s">
        <v>18651</v>
      </c>
      <c r="C9787" s="20" t="s">
        <v>18603</v>
      </c>
      <c r="D9787" s="20" t="s">
        <v>18604</v>
      </c>
      <c r="H9787" s="20" t="s">
        <v>49</v>
      </c>
    </row>
    <row r="9788" customFormat="false" ht="15.75" hidden="false" customHeight="false" outlineLevel="0" collapsed="false">
      <c r="A9788" s="20" t="s">
        <v>18653</v>
      </c>
      <c r="B9788" s="20" t="s">
        <v>18654</v>
      </c>
      <c r="C9788" s="20" t="s">
        <v>18608</v>
      </c>
      <c r="D9788" s="20" t="s">
        <v>10518</v>
      </c>
      <c r="H9788" s="20" t="s">
        <v>49</v>
      </c>
    </row>
    <row r="9789" customFormat="false" ht="15.75" hidden="false" customHeight="false" outlineLevel="0" collapsed="false">
      <c r="A9789" s="20" t="s">
        <v>18655</v>
      </c>
      <c r="B9789" s="20" t="s">
        <v>18654</v>
      </c>
      <c r="C9789" s="20" t="s">
        <v>18608</v>
      </c>
      <c r="D9789" s="20" t="s">
        <v>10518</v>
      </c>
      <c r="H9789" s="20" t="s">
        <v>49</v>
      </c>
    </row>
    <row r="9790" customFormat="false" ht="15.75" hidden="false" customHeight="false" outlineLevel="0" collapsed="false">
      <c r="A9790" s="20" t="s">
        <v>18656</v>
      </c>
      <c r="B9790" s="20" t="s">
        <v>18657</v>
      </c>
      <c r="C9790" s="20" t="s">
        <v>18658</v>
      </c>
      <c r="D9790" s="20" t="s">
        <v>18659</v>
      </c>
      <c r="H9790" s="20" t="s">
        <v>49</v>
      </c>
    </row>
    <row r="9791" customFormat="false" ht="15.75" hidden="false" customHeight="false" outlineLevel="0" collapsed="false">
      <c r="A9791" s="20" t="s">
        <v>18660</v>
      </c>
      <c r="B9791" s="20" t="s">
        <v>18657</v>
      </c>
      <c r="C9791" s="20" t="s">
        <v>18658</v>
      </c>
      <c r="D9791" s="20" t="s">
        <v>18659</v>
      </c>
      <c r="H9791" s="20" t="s">
        <v>49</v>
      </c>
    </row>
    <row r="9792" customFormat="false" ht="15.75" hidden="false" customHeight="false" outlineLevel="0" collapsed="false">
      <c r="A9792" s="20" t="s">
        <v>18661</v>
      </c>
      <c r="B9792" s="20" t="s">
        <v>18657</v>
      </c>
      <c r="C9792" s="20" t="s">
        <v>18662</v>
      </c>
      <c r="D9792" s="20" t="s">
        <v>18659</v>
      </c>
      <c r="H9792" s="20" t="s">
        <v>49</v>
      </c>
    </row>
    <row r="9793" customFormat="false" ht="15.75" hidden="false" customHeight="false" outlineLevel="0" collapsed="false">
      <c r="A9793" s="20" t="s">
        <v>18663</v>
      </c>
      <c r="B9793" s="20" t="s">
        <v>18657</v>
      </c>
      <c r="C9793" s="20" t="s">
        <v>18662</v>
      </c>
      <c r="D9793" s="20" t="s">
        <v>18659</v>
      </c>
      <c r="H9793" s="20" t="s">
        <v>49</v>
      </c>
    </row>
    <row r="9794" customFormat="false" ht="15.75" hidden="false" customHeight="false" outlineLevel="0" collapsed="false">
      <c r="A9794" s="20" t="s">
        <v>18664</v>
      </c>
      <c r="B9794" s="20" t="s">
        <v>18657</v>
      </c>
      <c r="C9794" s="20" t="s">
        <v>18665</v>
      </c>
      <c r="D9794" s="20" t="s">
        <v>13079</v>
      </c>
      <c r="H9794" s="20" t="s">
        <v>49</v>
      </c>
    </row>
    <row r="9795" customFormat="false" ht="15.75" hidden="false" customHeight="false" outlineLevel="0" collapsed="false">
      <c r="A9795" s="20" t="s">
        <v>18666</v>
      </c>
      <c r="B9795" s="20" t="s">
        <v>18657</v>
      </c>
      <c r="C9795" s="20" t="s">
        <v>18665</v>
      </c>
      <c r="D9795" s="20" t="s">
        <v>13079</v>
      </c>
      <c r="H9795" s="20" t="s">
        <v>49</v>
      </c>
    </row>
    <row r="9796" customFormat="false" ht="15.75" hidden="false" customHeight="false" outlineLevel="0" collapsed="false">
      <c r="A9796" s="20" t="s">
        <v>18667</v>
      </c>
      <c r="B9796" s="20" t="s">
        <v>18657</v>
      </c>
      <c r="C9796" s="20" t="s">
        <v>18668</v>
      </c>
      <c r="D9796" s="20" t="s">
        <v>13079</v>
      </c>
      <c r="H9796" s="20" t="s">
        <v>49</v>
      </c>
    </row>
    <row r="9797" customFormat="false" ht="15.75" hidden="false" customHeight="false" outlineLevel="0" collapsed="false">
      <c r="A9797" s="20" t="s">
        <v>18669</v>
      </c>
      <c r="B9797" s="20" t="s">
        <v>18657</v>
      </c>
      <c r="C9797" s="20" t="s">
        <v>18668</v>
      </c>
      <c r="D9797" s="20" t="s">
        <v>13079</v>
      </c>
      <c r="H9797" s="20" t="s">
        <v>49</v>
      </c>
    </row>
    <row r="9798" customFormat="false" ht="15.75" hidden="false" customHeight="false" outlineLevel="0" collapsed="false">
      <c r="A9798" s="20" t="s">
        <v>18670</v>
      </c>
      <c r="B9798" s="20" t="s">
        <v>18657</v>
      </c>
      <c r="C9798" s="20" t="s">
        <v>18671</v>
      </c>
      <c r="D9798" s="20" t="s">
        <v>13079</v>
      </c>
      <c r="H9798" s="20" t="s">
        <v>49</v>
      </c>
    </row>
    <row r="9799" customFormat="false" ht="15.75" hidden="false" customHeight="false" outlineLevel="0" collapsed="false">
      <c r="A9799" s="20" t="s">
        <v>18672</v>
      </c>
      <c r="B9799" s="20" t="s">
        <v>18657</v>
      </c>
      <c r="C9799" s="20" t="s">
        <v>18671</v>
      </c>
      <c r="D9799" s="20" t="s">
        <v>13079</v>
      </c>
      <c r="H9799" s="20" t="s">
        <v>49</v>
      </c>
    </row>
    <row r="9800" customFormat="false" ht="15.75" hidden="false" customHeight="false" outlineLevel="0" collapsed="false">
      <c r="A9800" s="20" t="s">
        <v>18673</v>
      </c>
      <c r="B9800" s="20" t="s">
        <v>18657</v>
      </c>
      <c r="C9800" s="20" t="s">
        <v>18674</v>
      </c>
      <c r="D9800" s="20" t="s">
        <v>13079</v>
      </c>
      <c r="H9800" s="20" t="s">
        <v>49</v>
      </c>
    </row>
    <row r="9801" customFormat="false" ht="15.75" hidden="false" customHeight="false" outlineLevel="0" collapsed="false">
      <c r="A9801" s="20" t="s">
        <v>18675</v>
      </c>
      <c r="B9801" s="20" t="s">
        <v>18657</v>
      </c>
      <c r="C9801" s="20" t="s">
        <v>18674</v>
      </c>
      <c r="D9801" s="20" t="s">
        <v>13079</v>
      </c>
      <c r="H9801" s="20" t="s">
        <v>49</v>
      </c>
    </row>
    <row r="9802" customFormat="false" ht="15.75" hidden="false" customHeight="false" outlineLevel="0" collapsed="false">
      <c r="A9802" s="20" t="s">
        <v>18676</v>
      </c>
      <c r="B9802" s="20" t="s">
        <v>18677</v>
      </c>
      <c r="C9802" s="20" t="s">
        <v>18678</v>
      </c>
      <c r="D9802" s="20" t="s">
        <v>18679</v>
      </c>
      <c r="H9802" s="20" t="s">
        <v>5894</v>
      </c>
    </row>
    <row r="9803" customFormat="false" ht="15.75" hidden="false" customHeight="false" outlineLevel="0" collapsed="false">
      <c r="A9803" s="20" t="s">
        <v>18680</v>
      </c>
      <c r="B9803" s="20" t="s">
        <v>18677</v>
      </c>
      <c r="C9803" s="20" t="s">
        <v>18678</v>
      </c>
      <c r="D9803" s="20" t="s">
        <v>18679</v>
      </c>
      <c r="H9803" s="20" t="s">
        <v>5894</v>
      </c>
    </row>
    <row r="9804" customFormat="false" ht="15.75" hidden="false" customHeight="false" outlineLevel="0" collapsed="false">
      <c r="A9804" s="20" t="s">
        <v>18681</v>
      </c>
      <c r="B9804" s="20" t="s">
        <v>18682</v>
      </c>
      <c r="C9804" s="20" t="s">
        <v>18683</v>
      </c>
      <c r="H9804" s="20" t="s">
        <v>49</v>
      </c>
    </row>
    <row r="9805" customFormat="false" ht="15.75" hidden="false" customHeight="false" outlineLevel="0" collapsed="false">
      <c r="A9805" s="20" t="s">
        <v>18684</v>
      </c>
      <c r="B9805" s="20" t="s">
        <v>18682</v>
      </c>
      <c r="C9805" s="20" t="s">
        <v>18683</v>
      </c>
      <c r="H9805" s="20" t="s">
        <v>49</v>
      </c>
    </row>
    <row r="9806" customFormat="false" ht="15.75" hidden="false" customHeight="false" outlineLevel="0" collapsed="false">
      <c r="A9806" s="20" t="s">
        <v>18685</v>
      </c>
      <c r="B9806" s="20" t="s">
        <v>18682</v>
      </c>
      <c r="C9806" s="20" t="s">
        <v>18686</v>
      </c>
      <c r="H9806" s="20" t="s">
        <v>49</v>
      </c>
    </row>
    <row r="9807" customFormat="false" ht="15.75" hidden="false" customHeight="false" outlineLevel="0" collapsed="false">
      <c r="A9807" s="20" t="s">
        <v>18687</v>
      </c>
      <c r="B9807" s="20" t="s">
        <v>18682</v>
      </c>
      <c r="C9807" s="20" t="s">
        <v>18686</v>
      </c>
      <c r="H9807" s="20" t="s">
        <v>49</v>
      </c>
    </row>
    <row r="9808" customFormat="false" ht="15.75" hidden="false" customHeight="false" outlineLevel="0" collapsed="false">
      <c r="A9808" s="20" t="s">
        <v>18688</v>
      </c>
      <c r="B9808" s="20" t="s">
        <v>18682</v>
      </c>
      <c r="C9808" s="20" t="s">
        <v>18689</v>
      </c>
      <c r="H9808" s="20" t="s">
        <v>49</v>
      </c>
    </row>
    <row r="9809" customFormat="false" ht="15.75" hidden="false" customHeight="false" outlineLevel="0" collapsed="false">
      <c r="A9809" s="20" t="s">
        <v>18690</v>
      </c>
      <c r="B9809" s="20" t="s">
        <v>18682</v>
      </c>
      <c r="C9809" s="20" t="s">
        <v>18689</v>
      </c>
      <c r="H9809" s="20" t="s">
        <v>49</v>
      </c>
    </row>
    <row r="9810" customFormat="false" ht="15.75" hidden="false" customHeight="false" outlineLevel="0" collapsed="false">
      <c r="A9810" s="20" t="s">
        <v>18691</v>
      </c>
      <c r="B9810" s="20" t="s">
        <v>18682</v>
      </c>
      <c r="C9810" s="20" t="s">
        <v>18692</v>
      </c>
      <c r="H9810" s="20" t="s">
        <v>49</v>
      </c>
    </row>
    <row r="9811" customFormat="false" ht="15.75" hidden="false" customHeight="false" outlineLevel="0" collapsed="false">
      <c r="A9811" s="20" t="s">
        <v>18693</v>
      </c>
      <c r="B9811" s="20" t="s">
        <v>18682</v>
      </c>
      <c r="C9811" s="20" t="s">
        <v>18692</v>
      </c>
      <c r="H9811" s="20" t="s">
        <v>49</v>
      </c>
    </row>
    <row r="9812" customFormat="false" ht="15.75" hidden="false" customHeight="false" outlineLevel="0" collapsed="false">
      <c r="A9812" s="20" t="s">
        <v>18694</v>
      </c>
      <c r="B9812" s="20" t="s">
        <v>18695</v>
      </c>
      <c r="H9812" s="20" t="s">
        <v>49</v>
      </c>
    </row>
    <row r="9813" customFormat="false" ht="15.75" hidden="false" customHeight="false" outlineLevel="0" collapsed="false">
      <c r="A9813" s="20" t="s">
        <v>18696</v>
      </c>
      <c r="B9813" s="20" t="s">
        <v>18695</v>
      </c>
      <c r="H9813" s="20" t="s">
        <v>49</v>
      </c>
    </row>
    <row r="9814" customFormat="false" ht="15.75" hidden="false" customHeight="false" outlineLevel="0" collapsed="false">
      <c r="A9814" s="20" t="s">
        <v>18697</v>
      </c>
      <c r="B9814" s="20" t="s">
        <v>18698</v>
      </c>
      <c r="C9814" s="20" t="s">
        <v>18699</v>
      </c>
      <c r="H9814" s="20" t="s">
        <v>49</v>
      </c>
    </row>
    <row r="9815" customFormat="false" ht="15.75" hidden="false" customHeight="false" outlineLevel="0" collapsed="false">
      <c r="A9815" s="20" t="s">
        <v>18700</v>
      </c>
      <c r="B9815" s="20" t="s">
        <v>18698</v>
      </c>
      <c r="C9815" s="20" t="s">
        <v>18699</v>
      </c>
      <c r="H9815" s="20" t="s">
        <v>49</v>
      </c>
    </row>
    <row r="9816" customFormat="false" ht="15.75" hidden="false" customHeight="false" outlineLevel="0" collapsed="false">
      <c r="A9816" s="20" t="s">
        <v>18701</v>
      </c>
      <c r="B9816" s="20" t="s">
        <v>18702</v>
      </c>
      <c r="C9816" s="20" t="s">
        <v>18703</v>
      </c>
      <c r="H9816" s="20" t="s">
        <v>49</v>
      </c>
    </row>
    <row r="9817" customFormat="false" ht="15.75" hidden="false" customHeight="false" outlineLevel="0" collapsed="false">
      <c r="A9817" s="20" t="s">
        <v>18704</v>
      </c>
      <c r="B9817" s="20" t="s">
        <v>18702</v>
      </c>
      <c r="C9817" s="20" t="s">
        <v>18703</v>
      </c>
      <c r="H9817" s="20" t="s">
        <v>49</v>
      </c>
    </row>
    <row r="9818" customFormat="false" ht="15.75" hidden="false" customHeight="false" outlineLevel="0" collapsed="false">
      <c r="A9818" s="20" t="s">
        <v>18705</v>
      </c>
      <c r="B9818" s="20" t="s">
        <v>18706</v>
      </c>
      <c r="C9818" s="20" t="s">
        <v>18707</v>
      </c>
      <c r="H9818" s="20" t="s">
        <v>49</v>
      </c>
    </row>
    <row r="9819" customFormat="false" ht="15.75" hidden="false" customHeight="false" outlineLevel="0" collapsed="false">
      <c r="A9819" s="20" t="s">
        <v>18708</v>
      </c>
      <c r="B9819" s="20" t="s">
        <v>18706</v>
      </c>
      <c r="C9819" s="20" t="s">
        <v>18707</v>
      </c>
      <c r="H9819" s="20" t="s">
        <v>49</v>
      </c>
    </row>
    <row r="9820" customFormat="false" ht="15.75" hidden="false" customHeight="false" outlineLevel="0" collapsed="false">
      <c r="A9820" s="20" t="s">
        <v>18709</v>
      </c>
      <c r="B9820" s="20" t="s">
        <v>18710</v>
      </c>
      <c r="C9820" s="20" t="s">
        <v>18711</v>
      </c>
      <c r="H9820" s="20" t="s">
        <v>49</v>
      </c>
    </row>
    <row r="9821" customFormat="false" ht="15.75" hidden="false" customHeight="false" outlineLevel="0" collapsed="false">
      <c r="A9821" s="20" t="s">
        <v>18712</v>
      </c>
      <c r="B9821" s="20" t="s">
        <v>18710</v>
      </c>
      <c r="C9821" s="20" t="s">
        <v>18711</v>
      </c>
      <c r="H9821" s="20" t="s">
        <v>49</v>
      </c>
    </row>
    <row r="9822" customFormat="false" ht="15.75" hidden="false" customHeight="false" outlineLevel="0" collapsed="false">
      <c r="A9822" s="20" t="s">
        <v>18713</v>
      </c>
      <c r="B9822" s="20" t="s">
        <v>18714</v>
      </c>
      <c r="C9822" s="20" t="s">
        <v>18715</v>
      </c>
      <c r="H9822" s="20" t="s">
        <v>49</v>
      </c>
    </row>
    <row r="9823" customFormat="false" ht="15.75" hidden="false" customHeight="false" outlineLevel="0" collapsed="false">
      <c r="A9823" s="20" t="s">
        <v>18716</v>
      </c>
      <c r="B9823" s="20" t="s">
        <v>18714</v>
      </c>
      <c r="C9823" s="20" t="s">
        <v>18715</v>
      </c>
      <c r="H9823" s="20" t="s">
        <v>49</v>
      </c>
    </row>
    <row r="9824" customFormat="false" ht="15.75" hidden="false" customHeight="false" outlineLevel="0" collapsed="false">
      <c r="A9824" s="20" t="s">
        <v>18717</v>
      </c>
      <c r="B9824" s="20" t="s">
        <v>18718</v>
      </c>
      <c r="C9824" s="20" t="s">
        <v>18719</v>
      </c>
      <c r="H9824" s="20" t="s">
        <v>49</v>
      </c>
    </row>
    <row r="9825" customFormat="false" ht="15.75" hidden="false" customHeight="false" outlineLevel="0" collapsed="false">
      <c r="A9825" s="20" t="s">
        <v>18720</v>
      </c>
      <c r="B9825" s="20" t="s">
        <v>18718</v>
      </c>
      <c r="C9825" s="20" t="s">
        <v>18719</v>
      </c>
      <c r="H9825" s="20" t="s">
        <v>49</v>
      </c>
    </row>
    <row r="9826" customFormat="false" ht="15.75" hidden="false" customHeight="false" outlineLevel="0" collapsed="false">
      <c r="A9826" s="20" t="s">
        <v>18721</v>
      </c>
      <c r="B9826" s="20" t="s">
        <v>18722</v>
      </c>
      <c r="H9826" s="20" t="s">
        <v>49</v>
      </c>
    </row>
    <row r="9827" customFormat="false" ht="15.75" hidden="false" customHeight="false" outlineLevel="0" collapsed="false">
      <c r="A9827" s="20" t="s">
        <v>18723</v>
      </c>
      <c r="B9827" s="20" t="s">
        <v>18722</v>
      </c>
      <c r="H9827" s="20" t="s">
        <v>49</v>
      </c>
    </row>
    <row r="9828" customFormat="false" ht="15.75" hidden="false" customHeight="false" outlineLevel="0" collapsed="false">
      <c r="A9828" s="20" t="s">
        <v>18724</v>
      </c>
      <c r="B9828" s="20" t="s">
        <v>18725</v>
      </c>
      <c r="C9828" s="20" t="s">
        <v>18726</v>
      </c>
      <c r="H9828" s="20" t="s">
        <v>49</v>
      </c>
    </row>
    <row r="9829" customFormat="false" ht="15.75" hidden="false" customHeight="false" outlineLevel="0" collapsed="false">
      <c r="A9829" s="20" t="s">
        <v>18727</v>
      </c>
      <c r="B9829" s="20" t="s">
        <v>18725</v>
      </c>
      <c r="C9829" s="20" t="s">
        <v>18726</v>
      </c>
      <c r="H9829" s="20" t="s">
        <v>49</v>
      </c>
    </row>
    <row r="9830" customFormat="false" ht="15.75" hidden="false" customHeight="false" outlineLevel="0" collapsed="false">
      <c r="A9830" s="20" t="s">
        <v>18728</v>
      </c>
      <c r="B9830" s="20" t="s">
        <v>18729</v>
      </c>
      <c r="H9830" s="20" t="s">
        <v>49</v>
      </c>
    </row>
    <row r="9831" customFormat="false" ht="15.75" hidden="false" customHeight="false" outlineLevel="0" collapsed="false">
      <c r="A9831" s="20" t="s">
        <v>18730</v>
      </c>
      <c r="B9831" s="20" t="s">
        <v>18729</v>
      </c>
      <c r="H9831" s="20" t="s">
        <v>49</v>
      </c>
    </row>
    <row r="9832" customFormat="false" ht="15.75" hidden="false" customHeight="false" outlineLevel="0" collapsed="false">
      <c r="A9832" s="20" t="s">
        <v>18731</v>
      </c>
      <c r="B9832" s="20" t="s">
        <v>18732</v>
      </c>
      <c r="C9832" s="20" t="s">
        <v>18733</v>
      </c>
      <c r="H9832" s="20" t="s">
        <v>49</v>
      </c>
    </row>
    <row r="9833" customFormat="false" ht="15.75" hidden="false" customHeight="false" outlineLevel="0" collapsed="false">
      <c r="A9833" s="20" t="s">
        <v>18734</v>
      </c>
      <c r="B9833" s="20" t="s">
        <v>18732</v>
      </c>
      <c r="C9833" s="20" t="s">
        <v>18733</v>
      </c>
      <c r="H9833" s="20" t="s">
        <v>49</v>
      </c>
    </row>
    <row r="9834" customFormat="false" ht="15.75" hidden="false" customHeight="false" outlineLevel="0" collapsed="false">
      <c r="A9834" s="20" t="s">
        <v>18735</v>
      </c>
      <c r="B9834" s="20" t="s">
        <v>18736</v>
      </c>
      <c r="H9834" s="20" t="s">
        <v>49</v>
      </c>
    </row>
    <row r="9835" customFormat="false" ht="15.75" hidden="false" customHeight="false" outlineLevel="0" collapsed="false">
      <c r="A9835" s="20" t="s">
        <v>18737</v>
      </c>
      <c r="B9835" s="20" t="s">
        <v>18736</v>
      </c>
      <c r="H9835" s="20" t="s">
        <v>49</v>
      </c>
    </row>
    <row r="9836" customFormat="false" ht="15.75" hidden="false" customHeight="false" outlineLevel="0" collapsed="false">
      <c r="A9836" s="20" t="s">
        <v>18738</v>
      </c>
      <c r="B9836" s="20" t="s">
        <v>18739</v>
      </c>
      <c r="H9836" s="20" t="s">
        <v>49</v>
      </c>
    </row>
    <row r="9837" customFormat="false" ht="15.75" hidden="false" customHeight="false" outlineLevel="0" collapsed="false">
      <c r="A9837" s="20" t="s">
        <v>18740</v>
      </c>
      <c r="B9837" s="20" t="s">
        <v>18739</v>
      </c>
      <c r="H9837" s="20" t="s">
        <v>49</v>
      </c>
    </row>
    <row r="9838" customFormat="false" ht="15.75" hidden="false" customHeight="false" outlineLevel="0" collapsed="false">
      <c r="A9838" s="20" t="s">
        <v>18741</v>
      </c>
      <c r="B9838" s="20" t="s">
        <v>18742</v>
      </c>
      <c r="H9838" s="20" t="s">
        <v>49</v>
      </c>
    </row>
    <row r="9839" customFormat="false" ht="15.75" hidden="false" customHeight="false" outlineLevel="0" collapsed="false">
      <c r="A9839" s="20" t="s">
        <v>18743</v>
      </c>
      <c r="B9839" s="20" t="s">
        <v>18742</v>
      </c>
      <c r="H9839" s="20" t="s">
        <v>49</v>
      </c>
    </row>
    <row r="9840" customFormat="false" ht="15.75" hidden="false" customHeight="false" outlineLevel="0" collapsed="false">
      <c r="A9840" s="20" t="s">
        <v>18744</v>
      </c>
      <c r="B9840" s="20" t="s">
        <v>18745</v>
      </c>
      <c r="H9840" s="20" t="s">
        <v>49</v>
      </c>
    </row>
    <row r="9841" customFormat="false" ht="15.75" hidden="false" customHeight="false" outlineLevel="0" collapsed="false">
      <c r="A9841" s="20" t="s">
        <v>18746</v>
      </c>
      <c r="B9841" s="20" t="s">
        <v>18745</v>
      </c>
      <c r="H9841" s="20" t="s">
        <v>49</v>
      </c>
    </row>
    <row r="9842" customFormat="false" ht="15.75" hidden="false" customHeight="false" outlineLevel="0" collapsed="false">
      <c r="A9842" s="20" t="s">
        <v>18747</v>
      </c>
      <c r="B9842" s="20" t="s">
        <v>18748</v>
      </c>
      <c r="H9842" s="20" t="s">
        <v>49</v>
      </c>
    </row>
    <row r="9843" customFormat="false" ht="15.75" hidden="false" customHeight="false" outlineLevel="0" collapsed="false">
      <c r="A9843" s="20" t="s">
        <v>18749</v>
      </c>
      <c r="B9843" s="20" t="s">
        <v>18748</v>
      </c>
      <c r="H9843" s="20" t="s">
        <v>49</v>
      </c>
    </row>
    <row r="9844" customFormat="false" ht="15.75" hidden="false" customHeight="false" outlineLevel="0" collapsed="false">
      <c r="A9844" s="20" t="s">
        <v>18750</v>
      </c>
      <c r="B9844" s="20" t="s">
        <v>18751</v>
      </c>
      <c r="H9844" s="20" t="s">
        <v>49</v>
      </c>
    </row>
    <row r="9845" customFormat="false" ht="15.75" hidden="false" customHeight="false" outlineLevel="0" collapsed="false">
      <c r="A9845" s="20" t="s">
        <v>18752</v>
      </c>
      <c r="B9845" s="20" t="s">
        <v>18751</v>
      </c>
      <c r="H9845" s="20" t="s">
        <v>49</v>
      </c>
    </row>
    <row r="9846" customFormat="false" ht="15.75" hidden="false" customHeight="false" outlineLevel="0" collapsed="false">
      <c r="A9846" s="20" t="s">
        <v>18753</v>
      </c>
      <c r="B9846" s="20" t="s">
        <v>18754</v>
      </c>
      <c r="C9846" s="20" t="s">
        <v>18755</v>
      </c>
      <c r="H9846" s="20" t="s">
        <v>103</v>
      </c>
    </row>
    <row r="9847" customFormat="false" ht="15.75" hidden="false" customHeight="false" outlineLevel="0" collapsed="false">
      <c r="A9847" s="20" t="s">
        <v>18756</v>
      </c>
      <c r="B9847" s="20" t="s">
        <v>18754</v>
      </c>
      <c r="C9847" s="20" t="s">
        <v>18755</v>
      </c>
      <c r="H9847" s="20" t="s">
        <v>103</v>
      </c>
    </row>
    <row r="9848" customFormat="false" ht="15.75" hidden="false" customHeight="false" outlineLevel="0" collapsed="false">
      <c r="A9848" s="20" t="s">
        <v>18757</v>
      </c>
      <c r="B9848" s="20" t="s">
        <v>18758</v>
      </c>
      <c r="C9848" s="20" t="s">
        <v>18759</v>
      </c>
      <c r="H9848" s="20" t="s">
        <v>103</v>
      </c>
    </row>
    <row r="9849" customFormat="false" ht="15.75" hidden="false" customHeight="false" outlineLevel="0" collapsed="false">
      <c r="A9849" s="20" t="s">
        <v>18760</v>
      </c>
      <c r="B9849" s="20" t="s">
        <v>18758</v>
      </c>
      <c r="C9849" s="20" t="s">
        <v>18759</v>
      </c>
      <c r="H9849" s="20" t="s">
        <v>103</v>
      </c>
    </row>
    <row r="9850" customFormat="false" ht="15.75" hidden="false" customHeight="false" outlineLevel="0" collapsed="false">
      <c r="A9850" s="20" t="s">
        <v>18761</v>
      </c>
      <c r="B9850" s="20" t="s">
        <v>18762</v>
      </c>
      <c r="C9850" s="20" t="s">
        <v>4742</v>
      </c>
      <c r="H9850" s="20" t="s">
        <v>5894</v>
      </c>
    </row>
    <row r="9851" customFormat="false" ht="15.75" hidden="false" customHeight="false" outlineLevel="0" collapsed="false">
      <c r="A9851" s="20" t="s">
        <v>18763</v>
      </c>
      <c r="B9851" s="20" t="s">
        <v>18762</v>
      </c>
      <c r="C9851" s="20" t="s">
        <v>4742</v>
      </c>
      <c r="H9851" s="20" t="s">
        <v>5894</v>
      </c>
    </row>
    <row r="9852" customFormat="false" ht="15.75" hidden="false" customHeight="false" outlineLevel="0" collapsed="false">
      <c r="A9852" s="20" t="s">
        <v>18764</v>
      </c>
      <c r="B9852" s="20" t="s">
        <v>18765</v>
      </c>
      <c r="C9852" s="20" t="s">
        <v>18766</v>
      </c>
      <c r="H9852" s="20" t="s">
        <v>5894</v>
      </c>
    </row>
    <row r="9853" customFormat="false" ht="15.75" hidden="false" customHeight="false" outlineLevel="0" collapsed="false">
      <c r="A9853" s="20" t="s">
        <v>18767</v>
      </c>
      <c r="B9853" s="20" t="s">
        <v>18765</v>
      </c>
      <c r="C9853" s="20" t="s">
        <v>18766</v>
      </c>
      <c r="H9853" s="20" t="s">
        <v>5894</v>
      </c>
    </row>
    <row r="9854" customFormat="false" ht="15.75" hidden="false" customHeight="false" outlineLevel="0" collapsed="false">
      <c r="A9854" s="20" t="s">
        <v>18768</v>
      </c>
      <c r="B9854" s="20" t="s">
        <v>18769</v>
      </c>
      <c r="C9854" s="20" t="s">
        <v>18770</v>
      </c>
      <c r="H9854" s="20" t="s">
        <v>5894</v>
      </c>
    </row>
    <row r="9855" customFormat="false" ht="15.75" hidden="false" customHeight="false" outlineLevel="0" collapsed="false">
      <c r="A9855" s="20" t="s">
        <v>18771</v>
      </c>
      <c r="B9855" s="20" t="s">
        <v>18769</v>
      </c>
      <c r="C9855" s="20" t="s">
        <v>18770</v>
      </c>
      <c r="H9855" s="20" t="s">
        <v>5894</v>
      </c>
    </row>
    <row r="9856" customFormat="false" ht="15.75" hidden="false" customHeight="false" outlineLevel="0" collapsed="false">
      <c r="A9856" s="20" t="s">
        <v>18772</v>
      </c>
      <c r="B9856" s="20" t="s">
        <v>18773</v>
      </c>
      <c r="C9856" s="20" t="s">
        <v>18774</v>
      </c>
      <c r="D9856" s="20" t="s">
        <v>18775</v>
      </c>
      <c r="H9856" s="20" t="s">
        <v>5894</v>
      </c>
    </row>
    <row r="9857" customFormat="false" ht="15.75" hidden="false" customHeight="false" outlineLevel="0" collapsed="false">
      <c r="A9857" s="20" t="s">
        <v>18776</v>
      </c>
      <c r="B9857" s="20" t="s">
        <v>18773</v>
      </c>
      <c r="C9857" s="20" t="s">
        <v>18774</v>
      </c>
      <c r="D9857" s="20" t="s">
        <v>18775</v>
      </c>
      <c r="H9857" s="20" t="s">
        <v>5894</v>
      </c>
    </row>
    <row r="9858" customFormat="false" ht="15.75" hidden="false" customHeight="false" outlineLevel="0" collapsed="false">
      <c r="A9858" s="20" t="s">
        <v>18777</v>
      </c>
      <c r="B9858" s="20" t="s">
        <v>18778</v>
      </c>
      <c r="C9858" s="20" t="s">
        <v>17248</v>
      </c>
      <c r="H9858" s="20" t="s">
        <v>5894</v>
      </c>
    </row>
    <row r="9859" customFormat="false" ht="15.75" hidden="false" customHeight="false" outlineLevel="0" collapsed="false">
      <c r="A9859" s="20" t="s">
        <v>18779</v>
      </c>
      <c r="B9859" s="20" t="s">
        <v>18778</v>
      </c>
      <c r="C9859" s="20" t="s">
        <v>17248</v>
      </c>
      <c r="H9859" s="20" t="s">
        <v>5894</v>
      </c>
    </row>
    <row r="9860" customFormat="false" ht="15.75" hidden="false" customHeight="false" outlineLevel="0" collapsed="false">
      <c r="A9860" s="20" t="s">
        <v>18780</v>
      </c>
      <c r="B9860" s="20" t="s">
        <v>18781</v>
      </c>
      <c r="C9860" s="20" t="s">
        <v>18782</v>
      </c>
      <c r="H9860" s="20" t="s">
        <v>5894</v>
      </c>
    </row>
    <row r="9861" customFormat="false" ht="15.75" hidden="false" customHeight="false" outlineLevel="0" collapsed="false">
      <c r="A9861" s="20" t="s">
        <v>18783</v>
      </c>
      <c r="B9861" s="20" t="s">
        <v>18781</v>
      </c>
      <c r="C9861" s="20" t="s">
        <v>18782</v>
      </c>
      <c r="H9861" s="20" t="s">
        <v>5894</v>
      </c>
    </row>
    <row r="9862" customFormat="false" ht="15.75" hidden="false" customHeight="false" outlineLevel="0" collapsed="false">
      <c r="A9862" s="20" t="s">
        <v>18784</v>
      </c>
      <c r="B9862" s="20" t="s">
        <v>18785</v>
      </c>
      <c r="C9862" s="20" t="s">
        <v>17248</v>
      </c>
      <c r="H9862" s="20" t="s">
        <v>5894</v>
      </c>
    </row>
    <row r="9863" customFormat="false" ht="15.75" hidden="false" customHeight="false" outlineLevel="0" collapsed="false">
      <c r="A9863" s="20" t="s">
        <v>18786</v>
      </c>
      <c r="B9863" s="20" t="s">
        <v>18785</v>
      </c>
      <c r="C9863" s="20" t="s">
        <v>17248</v>
      </c>
      <c r="H9863" s="20" t="s">
        <v>5894</v>
      </c>
    </row>
    <row r="9864" customFormat="false" ht="15.75" hidden="false" customHeight="false" outlineLevel="0" collapsed="false">
      <c r="A9864" s="20" t="s">
        <v>18787</v>
      </c>
      <c r="B9864" s="20" t="s">
        <v>18788</v>
      </c>
      <c r="H9864" s="20" t="s">
        <v>5894</v>
      </c>
    </row>
    <row r="9865" customFormat="false" ht="15.75" hidden="false" customHeight="false" outlineLevel="0" collapsed="false">
      <c r="A9865" s="20" t="s">
        <v>18789</v>
      </c>
      <c r="B9865" s="20" t="s">
        <v>18788</v>
      </c>
      <c r="H9865" s="20" t="s">
        <v>5894</v>
      </c>
    </row>
    <row r="9866" customFormat="false" ht="15.75" hidden="false" customHeight="false" outlineLevel="0" collapsed="false">
      <c r="A9866" s="20" t="s">
        <v>18790</v>
      </c>
      <c r="B9866" s="20" t="s">
        <v>18791</v>
      </c>
      <c r="C9866" s="20" t="s">
        <v>18792</v>
      </c>
      <c r="D9866" s="20" t="s">
        <v>17248</v>
      </c>
      <c r="H9866" s="20" t="s">
        <v>5894</v>
      </c>
    </row>
    <row r="9867" customFormat="false" ht="15.75" hidden="false" customHeight="false" outlineLevel="0" collapsed="false">
      <c r="A9867" s="20" t="s">
        <v>18793</v>
      </c>
      <c r="B9867" s="20" t="s">
        <v>18791</v>
      </c>
      <c r="C9867" s="20" t="s">
        <v>18792</v>
      </c>
      <c r="D9867" s="20" t="s">
        <v>17248</v>
      </c>
      <c r="H9867" s="20" t="s">
        <v>5894</v>
      </c>
    </row>
    <row r="9868" customFormat="false" ht="15.75" hidden="false" customHeight="false" outlineLevel="0" collapsed="false">
      <c r="A9868" s="20" t="s">
        <v>18794</v>
      </c>
      <c r="B9868" s="20" t="s">
        <v>18795</v>
      </c>
      <c r="C9868" s="20" t="s">
        <v>18796</v>
      </c>
      <c r="D9868" s="20" t="s">
        <v>18782</v>
      </c>
      <c r="H9868" s="20" t="s">
        <v>5894</v>
      </c>
    </row>
    <row r="9869" customFormat="false" ht="15.75" hidden="false" customHeight="false" outlineLevel="0" collapsed="false">
      <c r="A9869" s="20" t="s">
        <v>18797</v>
      </c>
      <c r="B9869" s="20" t="s">
        <v>18795</v>
      </c>
      <c r="C9869" s="20" t="s">
        <v>18796</v>
      </c>
      <c r="D9869" s="20" t="s">
        <v>18782</v>
      </c>
      <c r="H9869" s="20" t="s">
        <v>5894</v>
      </c>
    </row>
    <row r="9870" customFormat="false" ht="15.75" hidden="false" customHeight="false" outlineLevel="0" collapsed="false">
      <c r="A9870" s="20" t="s">
        <v>18798</v>
      </c>
      <c r="B9870" s="20" t="s">
        <v>18799</v>
      </c>
      <c r="C9870" s="20" t="s">
        <v>18800</v>
      </c>
      <c r="D9870" s="20" t="s">
        <v>18801</v>
      </c>
      <c r="H9870" s="20" t="s">
        <v>5894</v>
      </c>
    </row>
    <row r="9871" customFormat="false" ht="15.75" hidden="false" customHeight="false" outlineLevel="0" collapsed="false">
      <c r="A9871" s="20" t="s">
        <v>18802</v>
      </c>
      <c r="B9871" s="20" t="s">
        <v>18799</v>
      </c>
      <c r="C9871" s="20" t="s">
        <v>18800</v>
      </c>
      <c r="D9871" s="20" t="s">
        <v>18801</v>
      </c>
      <c r="H9871" s="20" t="s">
        <v>5894</v>
      </c>
    </row>
    <row r="9872" customFormat="false" ht="15.75" hidden="false" customHeight="false" outlineLevel="0" collapsed="false">
      <c r="A9872" s="20" t="s">
        <v>18803</v>
      </c>
      <c r="B9872" s="20" t="s">
        <v>18804</v>
      </c>
      <c r="C9872" s="20" t="s">
        <v>18805</v>
      </c>
      <c r="D9872" s="20" t="s">
        <v>18806</v>
      </c>
      <c r="E9872" s="20" t="s">
        <v>18807</v>
      </c>
      <c r="F9872" s="20" t="s">
        <v>18659</v>
      </c>
      <c r="H9872" s="20" t="s">
        <v>49</v>
      </c>
    </row>
    <row r="9873" customFormat="false" ht="15.75" hidden="false" customHeight="false" outlineLevel="0" collapsed="false">
      <c r="A9873" s="20" t="s">
        <v>18808</v>
      </c>
      <c r="B9873" s="20" t="s">
        <v>18804</v>
      </c>
      <c r="C9873" s="20" t="s">
        <v>18805</v>
      </c>
      <c r="D9873" s="20" t="s">
        <v>18806</v>
      </c>
      <c r="E9873" s="20" t="s">
        <v>18807</v>
      </c>
      <c r="F9873" s="20" t="s">
        <v>18659</v>
      </c>
      <c r="H9873" s="20" t="s">
        <v>49</v>
      </c>
    </row>
    <row r="9874" customFormat="false" ht="15.75" hidden="false" customHeight="false" outlineLevel="0" collapsed="false">
      <c r="A9874" s="20" t="s">
        <v>18809</v>
      </c>
      <c r="B9874" s="20" t="s">
        <v>18810</v>
      </c>
      <c r="C9874" s="20" t="s">
        <v>18811</v>
      </c>
      <c r="H9874" s="20" t="s">
        <v>103</v>
      </c>
    </row>
    <row r="9875" customFormat="false" ht="15.75" hidden="false" customHeight="false" outlineLevel="0" collapsed="false">
      <c r="A9875" s="20" t="s">
        <v>18812</v>
      </c>
      <c r="B9875" s="20" t="s">
        <v>18810</v>
      </c>
      <c r="C9875" s="20" t="s">
        <v>18811</v>
      </c>
      <c r="H9875" s="20" t="s">
        <v>103</v>
      </c>
    </row>
    <row r="9876" customFormat="false" ht="15.75" hidden="false" customHeight="false" outlineLevel="0" collapsed="false">
      <c r="A9876" s="20" t="s">
        <v>18813</v>
      </c>
      <c r="B9876" s="20" t="s">
        <v>18814</v>
      </c>
      <c r="C9876" s="20" t="s">
        <v>18815</v>
      </c>
      <c r="D9876" s="20" t="s">
        <v>18816</v>
      </c>
      <c r="H9876" s="20" t="s">
        <v>103</v>
      </c>
    </row>
    <row r="9877" customFormat="false" ht="15.75" hidden="false" customHeight="false" outlineLevel="0" collapsed="false">
      <c r="A9877" s="20" t="s">
        <v>18817</v>
      </c>
      <c r="B9877" s="20" t="s">
        <v>18814</v>
      </c>
      <c r="C9877" s="20" t="s">
        <v>18815</v>
      </c>
      <c r="D9877" s="20" t="s">
        <v>18816</v>
      </c>
      <c r="H9877" s="20" t="s">
        <v>103</v>
      </c>
    </row>
    <row r="9878" customFormat="false" ht="15.75" hidden="false" customHeight="false" outlineLevel="0" collapsed="false">
      <c r="A9878" s="20" t="s">
        <v>18818</v>
      </c>
      <c r="B9878" s="20" t="s">
        <v>18819</v>
      </c>
      <c r="C9878" s="20" t="s">
        <v>18815</v>
      </c>
      <c r="D9878" s="20" t="s">
        <v>18816</v>
      </c>
      <c r="H9878" s="20" t="s">
        <v>103</v>
      </c>
    </row>
    <row r="9879" customFormat="false" ht="15.75" hidden="false" customHeight="false" outlineLevel="0" collapsed="false">
      <c r="A9879" s="20" t="s">
        <v>18820</v>
      </c>
      <c r="B9879" s="20" t="s">
        <v>18819</v>
      </c>
      <c r="C9879" s="20" t="s">
        <v>18815</v>
      </c>
      <c r="D9879" s="20" t="s">
        <v>18816</v>
      </c>
      <c r="H9879" s="20" t="s">
        <v>103</v>
      </c>
    </row>
    <row r="9880" customFormat="false" ht="15.75" hidden="false" customHeight="false" outlineLevel="0" collapsed="false">
      <c r="A9880" s="20" t="s">
        <v>18821</v>
      </c>
      <c r="B9880" s="20" t="s">
        <v>18822</v>
      </c>
      <c r="C9880" s="20" t="s">
        <v>18815</v>
      </c>
      <c r="D9880" s="20" t="s">
        <v>18816</v>
      </c>
      <c r="H9880" s="20" t="s">
        <v>103</v>
      </c>
    </row>
    <row r="9881" customFormat="false" ht="15.75" hidden="false" customHeight="false" outlineLevel="0" collapsed="false">
      <c r="A9881" s="20" t="s">
        <v>18823</v>
      </c>
      <c r="B9881" s="20" t="s">
        <v>18822</v>
      </c>
      <c r="C9881" s="20" t="s">
        <v>18815</v>
      </c>
      <c r="D9881" s="20" t="s">
        <v>18816</v>
      </c>
      <c r="H9881" s="20" t="s">
        <v>103</v>
      </c>
    </row>
    <row r="9882" customFormat="false" ht="15.75" hidden="false" customHeight="false" outlineLevel="0" collapsed="false">
      <c r="A9882" s="20" t="s">
        <v>18824</v>
      </c>
      <c r="B9882" s="20" t="s">
        <v>18825</v>
      </c>
      <c r="C9882" s="20" t="s">
        <v>18815</v>
      </c>
      <c r="D9882" s="20" t="s">
        <v>18816</v>
      </c>
      <c r="H9882" s="20" t="s">
        <v>103</v>
      </c>
    </row>
    <row r="9883" customFormat="false" ht="15.75" hidden="false" customHeight="false" outlineLevel="0" collapsed="false">
      <c r="A9883" s="20" t="s">
        <v>18826</v>
      </c>
      <c r="B9883" s="20" t="s">
        <v>18825</v>
      </c>
      <c r="C9883" s="20" t="s">
        <v>18815</v>
      </c>
      <c r="D9883" s="20" t="s">
        <v>18816</v>
      </c>
      <c r="H9883" s="20" t="s">
        <v>103</v>
      </c>
    </row>
    <row r="9884" customFormat="false" ht="15.75" hidden="false" customHeight="false" outlineLevel="0" collapsed="false">
      <c r="A9884" s="20" t="s">
        <v>18827</v>
      </c>
      <c r="B9884" s="20" t="s">
        <v>18828</v>
      </c>
      <c r="C9884" s="20" t="s">
        <v>18815</v>
      </c>
      <c r="D9884" s="20" t="s">
        <v>18816</v>
      </c>
      <c r="H9884" s="20" t="s">
        <v>103</v>
      </c>
    </row>
    <row r="9885" customFormat="false" ht="15.75" hidden="false" customHeight="false" outlineLevel="0" collapsed="false">
      <c r="A9885" s="20" t="s">
        <v>18829</v>
      </c>
      <c r="B9885" s="20" t="s">
        <v>18828</v>
      </c>
      <c r="C9885" s="20" t="s">
        <v>18815</v>
      </c>
      <c r="D9885" s="20" t="s">
        <v>18816</v>
      </c>
      <c r="H9885" s="20" t="s">
        <v>103</v>
      </c>
    </row>
    <row r="9886" customFormat="false" ht="15.75" hidden="false" customHeight="false" outlineLevel="0" collapsed="false">
      <c r="A9886" s="20" t="s">
        <v>18830</v>
      </c>
      <c r="B9886" s="20" t="s">
        <v>18831</v>
      </c>
      <c r="C9886" s="20" t="s">
        <v>18832</v>
      </c>
      <c r="D9886" s="20" t="s">
        <v>18833</v>
      </c>
      <c r="E9886" s="20" t="s">
        <v>18834</v>
      </c>
      <c r="H9886" s="20" t="s">
        <v>103</v>
      </c>
    </row>
    <row r="9887" customFormat="false" ht="15.75" hidden="false" customHeight="false" outlineLevel="0" collapsed="false">
      <c r="A9887" s="20" t="s">
        <v>18835</v>
      </c>
      <c r="B9887" s="20" t="s">
        <v>18831</v>
      </c>
      <c r="C9887" s="20" t="s">
        <v>18832</v>
      </c>
      <c r="D9887" s="20" t="s">
        <v>18833</v>
      </c>
      <c r="E9887" s="20" t="s">
        <v>18834</v>
      </c>
      <c r="H9887" s="20" t="s">
        <v>103</v>
      </c>
    </row>
    <row r="9888" customFormat="false" ht="15.75" hidden="false" customHeight="false" outlineLevel="0" collapsed="false">
      <c r="A9888" s="20" t="s">
        <v>18836</v>
      </c>
      <c r="B9888" s="20" t="s">
        <v>18831</v>
      </c>
      <c r="C9888" s="20" t="s">
        <v>18837</v>
      </c>
      <c r="D9888" s="20" t="s">
        <v>18838</v>
      </c>
      <c r="E9888" s="20" t="s">
        <v>18839</v>
      </c>
      <c r="H9888" s="20" t="s">
        <v>103</v>
      </c>
    </row>
    <row r="9889" customFormat="false" ht="15.75" hidden="false" customHeight="false" outlineLevel="0" collapsed="false">
      <c r="A9889" s="20" t="s">
        <v>18840</v>
      </c>
      <c r="B9889" s="20" t="s">
        <v>18831</v>
      </c>
      <c r="C9889" s="20" t="s">
        <v>18837</v>
      </c>
      <c r="D9889" s="20" t="s">
        <v>18838</v>
      </c>
      <c r="E9889" s="20" t="s">
        <v>18839</v>
      </c>
      <c r="H9889" s="20" t="s">
        <v>103</v>
      </c>
    </row>
    <row r="9890" customFormat="false" ht="15.75" hidden="false" customHeight="false" outlineLevel="0" collapsed="false">
      <c r="A9890" s="20" t="s">
        <v>18841</v>
      </c>
      <c r="B9890" s="20" t="s">
        <v>18831</v>
      </c>
      <c r="C9890" s="20" t="s">
        <v>18842</v>
      </c>
      <c r="D9890" s="20" t="s">
        <v>18833</v>
      </c>
      <c r="E9890" s="20" t="s">
        <v>18834</v>
      </c>
      <c r="H9890" s="20" t="s">
        <v>103</v>
      </c>
    </row>
    <row r="9891" customFormat="false" ht="15.75" hidden="false" customHeight="false" outlineLevel="0" collapsed="false">
      <c r="A9891" s="20" t="s">
        <v>18843</v>
      </c>
      <c r="B9891" s="20" t="s">
        <v>18831</v>
      </c>
      <c r="C9891" s="20" t="s">
        <v>18842</v>
      </c>
      <c r="D9891" s="20" t="s">
        <v>18833</v>
      </c>
      <c r="E9891" s="20" t="s">
        <v>18834</v>
      </c>
      <c r="H9891" s="20" t="s">
        <v>103</v>
      </c>
    </row>
    <row r="9892" customFormat="false" ht="15.75" hidden="false" customHeight="false" outlineLevel="0" collapsed="false">
      <c r="A9892" s="20" t="s">
        <v>18844</v>
      </c>
      <c r="B9892" s="20" t="s">
        <v>18845</v>
      </c>
      <c r="C9892" s="20" t="s">
        <v>18846</v>
      </c>
      <c r="D9892" s="20" t="s">
        <v>18847</v>
      </c>
      <c r="E9892" s="20" t="s">
        <v>18848</v>
      </c>
      <c r="F9892" s="20" t="s">
        <v>18849</v>
      </c>
      <c r="H9892" s="20" t="s">
        <v>103</v>
      </c>
    </row>
    <row r="9893" customFormat="false" ht="15.75" hidden="false" customHeight="false" outlineLevel="0" collapsed="false">
      <c r="A9893" s="20" t="s">
        <v>18850</v>
      </c>
      <c r="B9893" s="20" t="s">
        <v>18845</v>
      </c>
      <c r="C9893" s="20" t="s">
        <v>18846</v>
      </c>
      <c r="D9893" s="20" t="s">
        <v>18847</v>
      </c>
      <c r="E9893" s="20" t="s">
        <v>18848</v>
      </c>
      <c r="F9893" s="20" t="s">
        <v>18849</v>
      </c>
      <c r="H9893" s="20" t="s">
        <v>103</v>
      </c>
    </row>
    <row r="9894" customFormat="false" ht="15.75" hidden="false" customHeight="false" outlineLevel="0" collapsed="false">
      <c r="A9894" s="20" t="s">
        <v>18851</v>
      </c>
      <c r="B9894" s="20" t="s">
        <v>18845</v>
      </c>
      <c r="C9894" s="20" t="s">
        <v>18852</v>
      </c>
      <c r="D9894" s="20" t="s">
        <v>18847</v>
      </c>
      <c r="E9894" s="20" t="s">
        <v>18848</v>
      </c>
      <c r="F9894" s="20" t="s">
        <v>18849</v>
      </c>
      <c r="H9894" s="20" t="s">
        <v>103</v>
      </c>
    </row>
    <row r="9895" customFormat="false" ht="15.75" hidden="false" customHeight="false" outlineLevel="0" collapsed="false">
      <c r="A9895" s="20" t="s">
        <v>18853</v>
      </c>
      <c r="B9895" s="20" t="s">
        <v>18845</v>
      </c>
      <c r="C9895" s="20" t="s">
        <v>18852</v>
      </c>
      <c r="D9895" s="20" t="s">
        <v>18847</v>
      </c>
      <c r="E9895" s="20" t="s">
        <v>18848</v>
      </c>
      <c r="F9895" s="20" t="s">
        <v>18849</v>
      </c>
      <c r="H9895" s="20" t="s">
        <v>103</v>
      </c>
    </row>
    <row r="9896" customFormat="false" ht="15.75" hidden="false" customHeight="false" outlineLevel="0" collapsed="false">
      <c r="A9896" s="20" t="s">
        <v>18854</v>
      </c>
      <c r="B9896" s="20" t="s">
        <v>18845</v>
      </c>
      <c r="C9896" s="20" t="s">
        <v>18855</v>
      </c>
      <c r="D9896" s="20" t="s">
        <v>18847</v>
      </c>
      <c r="E9896" s="20" t="s">
        <v>18848</v>
      </c>
      <c r="F9896" s="20" t="s">
        <v>18849</v>
      </c>
      <c r="H9896" s="20" t="s">
        <v>103</v>
      </c>
    </row>
    <row r="9897" customFormat="false" ht="15.75" hidden="false" customHeight="false" outlineLevel="0" collapsed="false">
      <c r="A9897" s="20" t="s">
        <v>18856</v>
      </c>
      <c r="B9897" s="20" t="s">
        <v>18845</v>
      </c>
      <c r="C9897" s="20" t="s">
        <v>18855</v>
      </c>
      <c r="D9897" s="20" t="s">
        <v>18847</v>
      </c>
      <c r="E9897" s="20" t="s">
        <v>18848</v>
      </c>
      <c r="F9897" s="20" t="s">
        <v>18849</v>
      </c>
      <c r="H9897" s="20" t="s">
        <v>103</v>
      </c>
    </row>
    <row r="9898" customFormat="false" ht="15.75" hidden="false" customHeight="false" outlineLevel="0" collapsed="false">
      <c r="A9898" s="20" t="s">
        <v>18857</v>
      </c>
      <c r="B9898" s="20" t="s">
        <v>18845</v>
      </c>
      <c r="C9898" s="20" t="s">
        <v>18858</v>
      </c>
      <c r="D9898" s="20" t="s">
        <v>18859</v>
      </c>
      <c r="E9898" s="20" t="s">
        <v>18860</v>
      </c>
      <c r="H9898" s="20" t="s">
        <v>103</v>
      </c>
    </row>
    <row r="9899" customFormat="false" ht="15.75" hidden="false" customHeight="false" outlineLevel="0" collapsed="false">
      <c r="A9899" s="20" t="s">
        <v>18861</v>
      </c>
      <c r="B9899" s="20" t="s">
        <v>18845</v>
      </c>
      <c r="C9899" s="20" t="s">
        <v>18858</v>
      </c>
      <c r="D9899" s="20" t="s">
        <v>18859</v>
      </c>
      <c r="E9899" s="20" t="s">
        <v>18860</v>
      </c>
      <c r="H9899" s="20" t="s">
        <v>103</v>
      </c>
    </row>
    <row r="9900" customFormat="false" ht="15.75" hidden="false" customHeight="false" outlineLevel="0" collapsed="false">
      <c r="A9900" s="20" t="s">
        <v>18862</v>
      </c>
      <c r="B9900" s="20" t="s">
        <v>18845</v>
      </c>
      <c r="C9900" s="20" t="s">
        <v>18863</v>
      </c>
      <c r="D9900" s="20" t="s">
        <v>18859</v>
      </c>
      <c r="E9900" s="20" t="s">
        <v>18864</v>
      </c>
      <c r="H9900" s="20" t="s">
        <v>103</v>
      </c>
    </row>
    <row r="9901" customFormat="false" ht="15.75" hidden="false" customHeight="false" outlineLevel="0" collapsed="false">
      <c r="A9901" s="20" t="s">
        <v>18865</v>
      </c>
      <c r="B9901" s="20" t="s">
        <v>18845</v>
      </c>
      <c r="C9901" s="20" t="s">
        <v>18863</v>
      </c>
      <c r="D9901" s="20" t="s">
        <v>18859</v>
      </c>
      <c r="E9901" s="20" t="s">
        <v>18864</v>
      </c>
      <c r="H9901" s="20" t="s">
        <v>103</v>
      </c>
    </row>
    <row r="9902" customFormat="false" ht="15.75" hidden="false" customHeight="false" outlineLevel="0" collapsed="false">
      <c r="A9902" s="20" t="s">
        <v>18866</v>
      </c>
      <c r="B9902" s="20" t="s">
        <v>18845</v>
      </c>
      <c r="C9902" s="20" t="s">
        <v>18867</v>
      </c>
      <c r="D9902" s="20" t="s">
        <v>18859</v>
      </c>
      <c r="E9902" s="20" t="s">
        <v>18864</v>
      </c>
      <c r="H9902" s="20" t="s">
        <v>103</v>
      </c>
    </row>
    <row r="9903" customFormat="false" ht="15.75" hidden="false" customHeight="false" outlineLevel="0" collapsed="false">
      <c r="A9903" s="20" t="s">
        <v>18868</v>
      </c>
      <c r="B9903" s="20" t="s">
        <v>18845</v>
      </c>
      <c r="C9903" s="20" t="s">
        <v>18867</v>
      </c>
      <c r="D9903" s="20" t="s">
        <v>18859</v>
      </c>
      <c r="E9903" s="20" t="s">
        <v>18864</v>
      </c>
      <c r="H9903" s="20" t="s">
        <v>103</v>
      </c>
    </row>
    <row r="9904" customFormat="false" ht="15.75" hidden="false" customHeight="false" outlineLevel="0" collapsed="false">
      <c r="A9904" s="20" t="s">
        <v>18869</v>
      </c>
      <c r="B9904" s="20" t="s">
        <v>18870</v>
      </c>
      <c r="C9904" s="20" t="s">
        <v>18871</v>
      </c>
      <c r="D9904" s="20" t="s">
        <v>18872</v>
      </c>
      <c r="H9904" s="20" t="s">
        <v>29</v>
      </c>
    </row>
    <row r="9905" customFormat="false" ht="15.75" hidden="false" customHeight="false" outlineLevel="0" collapsed="false">
      <c r="A9905" s="20" t="s">
        <v>18873</v>
      </c>
      <c r="B9905" s="20" t="s">
        <v>18870</v>
      </c>
      <c r="C9905" s="20" t="s">
        <v>18871</v>
      </c>
      <c r="D9905" s="20" t="s">
        <v>18872</v>
      </c>
      <c r="H9905" s="20" t="s">
        <v>29</v>
      </c>
    </row>
    <row r="9906" customFormat="false" ht="15.75" hidden="false" customHeight="false" outlineLevel="0" collapsed="false">
      <c r="A9906" s="20" t="s">
        <v>18874</v>
      </c>
      <c r="B9906" s="20" t="s">
        <v>18875</v>
      </c>
      <c r="C9906" s="20" t="s">
        <v>18876</v>
      </c>
      <c r="D9906" s="20" t="s">
        <v>18877</v>
      </c>
      <c r="E9906" s="20" t="s">
        <v>18878</v>
      </c>
      <c r="F9906" s="20" t="s">
        <v>18879</v>
      </c>
      <c r="H9906" s="20" t="s">
        <v>29</v>
      </c>
    </row>
    <row r="9907" customFormat="false" ht="15.75" hidden="false" customHeight="false" outlineLevel="0" collapsed="false">
      <c r="A9907" s="20" t="s">
        <v>18880</v>
      </c>
      <c r="B9907" s="20" t="s">
        <v>18875</v>
      </c>
      <c r="C9907" s="20" t="s">
        <v>18876</v>
      </c>
      <c r="D9907" s="20" t="s">
        <v>18877</v>
      </c>
      <c r="E9907" s="20" t="s">
        <v>18878</v>
      </c>
      <c r="F9907" s="20" t="s">
        <v>18879</v>
      </c>
      <c r="H9907" s="20" t="s">
        <v>29</v>
      </c>
    </row>
    <row r="9908" customFormat="false" ht="15.75" hidden="false" customHeight="false" outlineLevel="0" collapsed="false">
      <c r="A9908" s="20" t="s">
        <v>18881</v>
      </c>
      <c r="B9908" s="20" t="s">
        <v>18882</v>
      </c>
      <c r="C9908" s="20" t="s">
        <v>18883</v>
      </c>
      <c r="D9908" s="20" t="s">
        <v>18877</v>
      </c>
      <c r="E9908" s="20" t="s">
        <v>18878</v>
      </c>
      <c r="F9908" s="20" t="s">
        <v>18879</v>
      </c>
      <c r="H9908" s="20" t="s">
        <v>29</v>
      </c>
    </row>
    <row r="9909" customFormat="false" ht="15.75" hidden="false" customHeight="false" outlineLevel="0" collapsed="false">
      <c r="A9909" s="20" t="s">
        <v>18884</v>
      </c>
      <c r="B9909" s="20" t="s">
        <v>18882</v>
      </c>
      <c r="C9909" s="20" t="s">
        <v>18883</v>
      </c>
      <c r="D9909" s="20" t="s">
        <v>18877</v>
      </c>
      <c r="E9909" s="20" t="s">
        <v>18878</v>
      </c>
      <c r="F9909" s="20" t="s">
        <v>18879</v>
      </c>
      <c r="H9909" s="20" t="s">
        <v>29</v>
      </c>
    </row>
    <row r="9910" customFormat="false" ht="15.75" hidden="false" customHeight="false" outlineLevel="0" collapsed="false">
      <c r="A9910" s="20" t="s">
        <v>18885</v>
      </c>
      <c r="B9910" s="20" t="s">
        <v>18886</v>
      </c>
      <c r="C9910" s="20" t="s">
        <v>18876</v>
      </c>
      <c r="D9910" s="20" t="s">
        <v>18887</v>
      </c>
      <c r="E9910" s="20" t="s">
        <v>18888</v>
      </c>
      <c r="F9910" s="20" t="s">
        <v>18889</v>
      </c>
      <c r="H9910" s="20" t="s">
        <v>29</v>
      </c>
    </row>
    <row r="9911" customFormat="false" ht="15.75" hidden="false" customHeight="false" outlineLevel="0" collapsed="false">
      <c r="A9911" s="20" t="s">
        <v>18890</v>
      </c>
      <c r="B9911" s="20" t="s">
        <v>18886</v>
      </c>
      <c r="C9911" s="20" t="s">
        <v>18876</v>
      </c>
      <c r="D9911" s="20" t="s">
        <v>18887</v>
      </c>
      <c r="E9911" s="20" t="s">
        <v>18888</v>
      </c>
      <c r="F9911" s="20" t="s">
        <v>18889</v>
      </c>
      <c r="H9911" s="20" t="s">
        <v>29</v>
      </c>
    </row>
    <row r="9912" customFormat="false" ht="15.75" hidden="false" customHeight="false" outlineLevel="0" collapsed="false">
      <c r="A9912" s="20" t="s">
        <v>18891</v>
      </c>
      <c r="B9912" s="20" t="s">
        <v>18892</v>
      </c>
      <c r="C9912" s="20" t="s">
        <v>18876</v>
      </c>
      <c r="D9912" s="20" t="s">
        <v>18877</v>
      </c>
      <c r="E9912" s="20" t="s">
        <v>18893</v>
      </c>
      <c r="F9912" s="20" t="s">
        <v>18894</v>
      </c>
      <c r="H9912" s="20" t="s">
        <v>29</v>
      </c>
    </row>
    <row r="9913" customFormat="false" ht="15.75" hidden="false" customHeight="false" outlineLevel="0" collapsed="false">
      <c r="A9913" s="20" t="s">
        <v>18895</v>
      </c>
      <c r="B9913" s="20" t="s">
        <v>18892</v>
      </c>
      <c r="C9913" s="20" t="s">
        <v>18876</v>
      </c>
      <c r="D9913" s="20" t="s">
        <v>18877</v>
      </c>
      <c r="E9913" s="20" t="s">
        <v>18893</v>
      </c>
      <c r="F9913" s="20" t="s">
        <v>18894</v>
      </c>
      <c r="H9913" s="20" t="s">
        <v>29</v>
      </c>
    </row>
    <row r="9914" customFormat="false" ht="15.75" hidden="false" customHeight="false" outlineLevel="0" collapsed="false">
      <c r="A9914" s="20" t="s">
        <v>18896</v>
      </c>
      <c r="B9914" s="20" t="s">
        <v>18897</v>
      </c>
      <c r="C9914" s="20" t="s">
        <v>18898</v>
      </c>
      <c r="H9914" s="20" t="s">
        <v>5894</v>
      </c>
    </row>
    <row r="9915" customFormat="false" ht="15.75" hidden="false" customHeight="false" outlineLevel="0" collapsed="false">
      <c r="A9915" s="20" t="s">
        <v>18899</v>
      </c>
      <c r="B9915" s="20" t="s">
        <v>18897</v>
      </c>
      <c r="C9915" s="20" t="s">
        <v>18898</v>
      </c>
      <c r="H9915" s="20" t="s">
        <v>5894</v>
      </c>
    </row>
    <row r="9916" customFormat="false" ht="15.75" hidden="false" customHeight="false" outlineLevel="0" collapsed="false">
      <c r="A9916" s="20" t="s">
        <v>18900</v>
      </c>
      <c r="B9916" s="20" t="s">
        <v>18901</v>
      </c>
      <c r="H9916" s="20" t="s">
        <v>89</v>
      </c>
    </row>
    <row r="9917" customFormat="false" ht="15.75" hidden="false" customHeight="false" outlineLevel="0" collapsed="false">
      <c r="A9917" s="20" t="s">
        <v>18902</v>
      </c>
      <c r="B9917" s="20" t="s">
        <v>18901</v>
      </c>
      <c r="H9917" s="20" t="s">
        <v>89</v>
      </c>
    </row>
    <row r="9918" customFormat="false" ht="15.75" hidden="false" customHeight="false" outlineLevel="0" collapsed="false">
      <c r="A9918" s="20" t="s">
        <v>18903</v>
      </c>
      <c r="B9918" s="20" t="s">
        <v>18904</v>
      </c>
      <c r="C9918" s="20" t="s">
        <v>18905</v>
      </c>
      <c r="D9918" s="20" t="s">
        <v>18906</v>
      </c>
      <c r="H9918" s="20" t="s">
        <v>53</v>
      </c>
    </row>
    <row r="9919" customFormat="false" ht="15.75" hidden="false" customHeight="false" outlineLevel="0" collapsed="false">
      <c r="A9919" s="20" t="s">
        <v>18907</v>
      </c>
      <c r="B9919" s="20" t="s">
        <v>18904</v>
      </c>
      <c r="C9919" s="20" t="s">
        <v>18905</v>
      </c>
      <c r="D9919" s="20" t="s">
        <v>18906</v>
      </c>
      <c r="H9919" s="20" t="s">
        <v>53</v>
      </c>
    </row>
    <row r="9920" customFormat="false" ht="15.75" hidden="false" customHeight="false" outlineLevel="0" collapsed="false">
      <c r="A9920" s="20" t="s">
        <v>18908</v>
      </c>
      <c r="B9920" s="20" t="s">
        <v>18904</v>
      </c>
      <c r="C9920" s="20" t="s">
        <v>18909</v>
      </c>
      <c r="D9920" s="20" t="s">
        <v>18906</v>
      </c>
      <c r="H9920" s="20" t="s">
        <v>53</v>
      </c>
    </row>
    <row r="9921" customFormat="false" ht="15.75" hidden="false" customHeight="false" outlineLevel="0" collapsed="false">
      <c r="A9921" s="20" t="s">
        <v>18910</v>
      </c>
      <c r="B9921" s="20" t="s">
        <v>18904</v>
      </c>
      <c r="C9921" s="20" t="s">
        <v>18909</v>
      </c>
      <c r="D9921" s="20" t="s">
        <v>18906</v>
      </c>
      <c r="H9921" s="20" t="s">
        <v>53</v>
      </c>
    </row>
    <row r="9922" customFormat="false" ht="15.75" hidden="false" customHeight="false" outlineLevel="0" collapsed="false">
      <c r="A9922" s="20" t="s">
        <v>18911</v>
      </c>
      <c r="B9922" s="20" t="s">
        <v>18904</v>
      </c>
      <c r="C9922" s="20" t="s">
        <v>18912</v>
      </c>
      <c r="D9922" s="20" t="s">
        <v>18906</v>
      </c>
      <c r="H9922" s="20" t="s">
        <v>53</v>
      </c>
    </row>
    <row r="9923" customFormat="false" ht="15.75" hidden="false" customHeight="false" outlineLevel="0" collapsed="false">
      <c r="A9923" s="20" t="s">
        <v>18913</v>
      </c>
      <c r="B9923" s="20" t="s">
        <v>18904</v>
      </c>
      <c r="C9923" s="20" t="s">
        <v>18912</v>
      </c>
      <c r="D9923" s="20" t="s">
        <v>18906</v>
      </c>
      <c r="H9923" s="20" t="s">
        <v>53</v>
      </c>
    </row>
    <row r="9924" customFormat="false" ht="15.75" hidden="false" customHeight="false" outlineLevel="0" collapsed="false">
      <c r="A9924" s="20" t="s">
        <v>18914</v>
      </c>
      <c r="B9924" s="20" t="s">
        <v>18904</v>
      </c>
      <c r="C9924" s="20" t="s">
        <v>18915</v>
      </c>
      <c r="D9924" s="20" t="s">
        <v>18906</v>
      </c>
      <c r="H9924" s="20" t="s">
        <v>53</v>
      </c>
    </row>
    <row r="9925" customFormat="false" ht="15.75" hidden="false" customHeight="false" outlineLevel="0" collapsed="false">
      <c r="A9925" s="20" t="s">
        <v>18916</v>
      </c>
      <c r="B9925" s="20" t="s">
        <v>18904</v>
      </c>
      <c r="C9925" s="20" t="s">
        <v>18915</v>
      </c>
      <c r="D9925" s="20" t="s">
        <v>18906</v>
      </c>
      <c r="H9925" s="20" t="s">
        <v>53</v>
      </c>
    </row>
    <row r="9926" customFormat="false" ht="15.75" hidden="false" customHeight="false" outlineLevel="0" collapsed="false">
      <c r="A9926" s="20" t="s">
        <v>18917</v>
      </c>
      <c r="B9926" s="20" t="s">
        <v>18904</v>
      </c>
      <c r="C9926" s="20" t="s">
        <v>18918</v>
      </c>
      <c r="D9926" s="20" t="s">
        <v>18906</v>
      </c>
      <c r="H9926" s="20" t="s">
        <v>53</v>
      </c>
    </row>
    <row r="9927" customFormat="false" ht="15.75" hidden="false" customHeight="false" outlineLevel="0" collapsed="false">
      <c r="A9927" s="20" t="s">
        <v>18919</v>
      </c>
      <c r="B9927" s="20" t="s">
        <v>18904</v>
      </c>
      <c r="C9927" s="20" t="s">
        <v>18918</v>
      </c>
      <c r="D9927" s="20" t="s">
        <v>18906</v>
      </c>
      <c r="H9927" s="20" t="s">
        <v>53</v>
      </c>
    </row>
    <row r="9928" customFormat="false" ht="15.75" hidden="false" customHeight="false" outlineLevel="0" collapsed="false">
      <c r="A9928" s="20" t="s">
        <v>18920</v>
      </c>
      <c r="B9928" s="20" t="s">
        <v>18904</v>
      </c>
      <c r="C9928" s="20" t="s">
        <v>18921</v>
      </c>
      <c r="D9928" s="20" t="s">
        <v>18906</v>
      </c>
      <c r="H9928" s="20" t="s">
        <v>53</v>
      </c>
    </row>
    <row r="9929" customFormat="false" ht="15.75" hidden="false" customHeight="false" outlineLevel="0" collapsed="false">
      <c r="A9929" s="20" t="s">
        <v>18922</v>
      </c>
      <c r="B9929" s="20" t="s">
        <v>18904</v>
      </c>
      <c r="C9929" s="20" t="s">
        <v>18921</v>
      </c>
      <c r="D9929" s="20" t="s">
        <v>18906</v>
      </c>
      <c r="H9929" s="20" t="s">
        <v>53</v>
      </c>
    </row>
    <row r="9930" customFormat="false" ht="15.75" hidden="false" customHeight="false" outlineLevel="0" collapsed="false">
      <c r="A9930" s="20" t="s">
        <v>18923</v>
      </c>
      <c r="B9930" s="20" t="s">
        <v>18904</v>
      </c>
      <c r="C9930" s="20" t="s">
        <v>18924</v>
      </c>
      <c r="D9930" s="20" t="s">
        <v>18906</v>
      </c>
      <c r="H9930" s="20" t="s">
        <v>53</v>
      </c>
    </row>
    <row r="9931" customFormat="false" ht="15.75" hidden="false" customHeight="false" outlineLevel="0" collapsed="false">
      <c r="A9931" s="20" t="s">
        <v>18925</v>
      </c>
      <c r="B9931" s="20" t="s">
        <v>18904</v>
      </c>
      <c r="C9931" s="20" t="s">
        <v>18924</v>
      </c>
      <c r="D9931" s="20" t="s">
        <v>18906</v>
      </c>
      <c r="H9931" s="20" t="s">
        <v>53</v>
      </c>
    </row>
    <row r="9932" customFormat="false" ht="15.75" hidden="false" customHeight="false" outlineLevel="0" collapsed="false">
      <c r="A9932" s="20" t="s">
        <v>18926</v>
      </c>
      <c r="B9932" s="20" t="s">
        <v>18904</v>
      </c>
      <c r="C9932" s="20" t="s">
        <v>18915</v>
      </c>
      <c r="D9932" s="20" t="s">
        <v>18927</v>
      </c>
      <c r="E9932" s="20" t="s">
        <v>18928</v>
      </c>
      <c r="H9932" s="20" t="s">
        <v>53</v>
      </c>
    </row>
    <row r="9933" customFormat="false" ht="15.75" hidden="false" customHeight="false" outlineLevel="0" collapsed="false">
      <c r="A9933" s="20" t="s">
        <v>18929</v>
      </c>
      <c r="B9933" s="20" t="s">
        <v>18904</v>
      </c>
      <c r="C9933" s="20" t="s">
        <v>18915</v>
      </c>
      <c r="D9933" s="20" t="s">
        <v>18927</v>
      </c>
      <c r="E9933" s="20" t="s">
        <v>18928</v>
      </c>
      <c r="H9933" s="20" t="s">
        <v>53</v>
      </c>
    </row>
    <row r="9934" customFormat="false" ht="15.75" hidden="false" customHeight="false" outlineLevel="0" collapsed="false">
      <c r="A9934" s="20" t="s">
        <v>18930</v>
      </c>
      <c r="B9934" s="20" t="s">
        <v>18931</v>
      </c>
      <c r="C9934" s="20" t="s">
        <v>18932</v>
      </c>
      <c r="D9934" s="20" t="s">
        <v>18933</v>
      </c>
      <c r="E9934" s="20" t="s">
        <v>18934</v>
      </c>
      <c r="H9934" s="20" t="s">
        <v>53</v>
      </c>
    </row>
    <row r="9935" customFormat="false" ht="15.75" hidden="false" customHeight="false" outlineLevel="0" collapsed="false">
      <c r="A9935" s="20" t="s">
        <v>18935</v>
      </c>
      <c r="B9935" s="20" t="s">
        <v>18931</v>
      </c>
      <c r="C9935" s="20" t="s">
        <v>18932</v>
      </c>
      <c r="D9935" s="20" t="s">
        <v>18933</v>
      </c>
      <c r="E9935" s="20" t="s">
        <v>18934</v>
      </c>
      <c r="H9935" s="20" t="s">
        <v>53</v>
      </c>
    </row>
    <row r="9936" customFormat="false" ht="15.75" hidden="false" customHeight="false" outlineLevel="0" collapsed="false">
      <c r="A9936" s="20" t="s">
        <v>18936</v>
      </c>
      <c r="B9936" s="20" t="s">
        <v>18937</v>
      </c>
      <c r="C9936" s="20" t="s">
        <v>18938</v>
      </c>
      <c r="D9936" s="20" t="s">
        <v>18939</v>
      </c>
      <c r="E9936" s="20" t="s">
        <v>18940</v>
      </c>
      <c r="H9936" s="20" t="s">
        <v>53</v>
      </c>
    </row>
    <row r="9937" customFormat="false" ht="15.75" hidden="false" customHeight="false" outlineLevel="0" collapsed="false">
      <c r="A9937" s="20" t="s">
        <v>18941</v>
      </c>
      <c r="B9937" s="20" t="s">
        <v>18937</v>
      </c>
      <c r="C9937" s="20" t="s">
        <v>18938</v>
      </c>
      <c r="D9937" s="20" t="s">
        <v>18939</v>
      </c>
      <c r="E9937" s="20" t="s">
        <v>18940</v>
      </c>
      <c r="H9937" s="20" t="s">
        <v>53</v>
      </c>
    </row>
    <row r="9938" customFormat="false" ht="15.75" hidden="false" customHeight="false" outlineLevel="0" collapsed="false">
      <c r="A9938" s="20" t="s">
        <v>18942</v>
      </c>
      <c r="B9938" s="20" t="s">
        <v>18943</v>
      </c>
      <c r="C9938" s="20" t="s">
        <v>18944</v>
      </c>
      <c r="D9938" s="20" t="s">
        <v>18945</v>
      </c>
      <c r="H9938" s="20" t="s">
        <v>53</v>
      </c>
    </row>
    <row r="9939" customFormat="false" ht="15.75" hidden="false" customHeight="false" outlineLevel="0" collapsed="false">
      <c r="A9939" s="20" t="s">
        <v>18946</v>
      </c>
      <c r="B9939" s="20" t="s">
        <v>18943</v>
      </c>
      <c r="C9939" s="20" t="s">
        <v>18944</v>
      </c>
      <c r="D9939" s="20" t="s">
        <v>18945</v>
      </c>
      <c r="H9939" s="20" t="s">
        <v>53</v>
      </c>
    </row>
    <row r="9940" customFormat="false" ht="15.75" hidden="false" customHeight="false" outlineLevel="0" collapsed="false">
      <c r="A9940" s="20" t="s">
        <v>18947</v>
      </c>
      <c r="B9940" s="20" t="s">
        <v>18948</v>
      </c>
      <c r="C9940" s="20" t="s">
        <v>18949</v>
      </c>
      <c r="D9940" s="20" t="s">
        <v>18950</v>
      </c>
      <c r="E9940" s="20" t="s">
        <v>18951</v>
      </c>
      <c r="H9940" s="20" t="s">
        <v>53</v>
      </c>
    </row>
    <row r="9941" customFormat="false" ht="15.75" hidden="false" customHeight="false" outlineLevel="0" collapsed="false">
      <c r="A9941" s="20" t="s">
        <v>18952</v>
      </c>
      <c r="B9941" s="20" t="s">
        <v>18948</v>
      </c>
      <c r="C9941" s="20" t="s">
        <v>18949</v>
      </c>
      <c r="D9941" s="20" t="s">
        <v>18950</v>
      </c>
      <c r="E9941" s="20" t="s">
        <v>18951</v>
      </c>
      <c r="H9941" s="20" t="s">
        <v>53</v>
      </c>
    </row>
    <row r="9942" customFormat="false" ht="15.75" hidden="false" customHeight="false" outlineLevel="0" collapsed="false">
      <c r="A9942" s="20" t="s">
        <v>18953</v>
      </c>
      <c r="B9942" s="20" t="s">
        <v>18954</v>
      </c>
      <c r="C9942" s="20" t="s">
        <v>18955</v>
      </c>
      <c r="D9942" s="20" t="s">
        <v>18956</v>
      </c>
      <c r="H9942" s="20" t="s">
        <v>53</v>
      </c>
    </row>
    <row r="9943" customFormat="false" ht="15.75" hidden="false" customHeight="false" outlineLevel="0" collapsed="false">
      <c r="A9943" s="20" t="s">
        <v>18957</v>
      </c>
      <c r="B9943" s="20" t="s">
        <v>18954</v>
      </c>
      <c r="C9943" s="20" t="s">
        <v>18955</v>
      </c>
      <c r="D9943" s="20" t="s">
        <v>18956</v>
      </c>
      <c r="H9943" s="20" t="s">
        <v>53</v>
      </c>
    </row>
    <row r="9944" customFormat="false" ht="15.75" hidden="false" customHeight="false" outlineLevel="0" collapsed="false">
      <c r="A9944" s="20" t="s">
        <v>18958</v>
      </c>
      <c r="B9944" s="20" t="s">
        <v>18959</v>
      </c>
      <c r="C9944" s="20" t="s">
        <v>18960</v>
      </c>
      <c r="D9944" s="20" t="s">
        <v>18961</v>
      </c>
      <c r="E9944" s="20" t="s">
        <v>18962</v>
      </c>
      <c r="H9944" s="20" t="s">
        <v>53</v>
      </c>
    </row>
    <row r="9945" customFormat="false" ht="15.75" hidden="false" customHeight="false" outlineLevel="0" collapsed="false">
      <c r="A9945" s="20" t="s">
        <v>18963</v>
      </c>
      <c r="B9945" s="20" t="s">
        <v>18959</v>
      </c>
      <c r="C9945" s="20" t="s">
        <v>18960</v>
      </c>
      <c r="D9945" s="20" t="s">
        <v>18961</v>
      </c>
      <c r="E9945" s="20" t="s">
        <v>18962</v>
      </c>
      <c r="H9945" s="20" t="s">
        <v>53</v>
      </c>
    </row>
    <row r="9946" customFormat="false" ht="15.75" hidden="false" customHeight="false" outlineLevel="0" collapsed="false">
      <c r="A9946" s="20" t="s">
        <v>18964</v>
      </c>
      <c r="B9946" s="20" t="s">
        <v>18959</v>
      </c>
      <c r="C9946" s="20" t="s">
        <v>18965</v>
      </c>
      <c r="D9946" s="20" t="s">
        <v>18961</v>
      </c>
      <c r="E9946" s="20" t="s">
        <v>18962</v>
      </c>
      <c r="H9946" s="20" t="s">
        <v>53</v>
      </c>
    </row>
    <row r="9947" customFormat="false" ht="15.75" hidden="false" customHeight="false" outlineLevel="0" collapsed="false">
      <c r="A9947" s="20" t="s">
        <v>18966</v>
      </c>
      <c r="B9947" s="20" t="s">
        <v>18959</v>
      </c>
      <c r="C9947" s="20" t="s">
        <v>18965</v>
      </c>
      <c r="D9947" s="20" t="s">
        <v>18961</v>
      </c>
      <c r="E9947" s="20" t="s">
        <v>18962</v>
      </c>
      <c r="H9947" s="20" t="s">
        <v>53</v>
      </c>
    </row>
    <row r="9948" customFormat="false" ht="15.75" hidden="false" customHeight="false" outlineLevel="0" collapsed="false">
      <c r="A9948" s="20" t="s">
        <v>18967</v>
      </c>
      <c r="B9948" s="20" t="s">
        <v>18959</v>
      </c>
      <c r="C9948" s="20" t="s">
        <v>18968</v>
      </c>
      <c r="D9948" s="20" t="s">
        <v>18961</v>
      </c>
      <c r="E9948" s="20" t="s">
        <v>18962</v>
      </c>
      <c r="H9948" s="20" t="s">
        <v>53</v>
      </c>
    </row>
    <row r="9949" customFormat="false" ht="15.75" hidden="false" customHeight="false" outlineLevel="0" collapsed="false">
      <c r="A9949" s="20" t="s">
        <v>18969</v>
      </c>
      <c r="B9949" s="20" t="s">
        <v>18959</v>
      </c>
      <c r="C9949" s="20" t="s">
        <v>18968</v>
      </c>
      <c r="D9949" s="20" t="s">
        <v>18961</v>
      </c>
      <c r="E9949" s="20" t="s">
        <v>18962</v>
      </c>
      <c r="H9949" s="20" t="s">
        <v>53</v>
      </c>
    </row>
    <row r="9950" customFormat="false" ht="15.75" hidden="false" customHeight="false" outlineLevel="0" collapsed="false">
      <c r="A9950" s="20" t="s">
        <v>18970</v>
      </c>
      <c r="B9950" s="20" t="s">
        <v>18971</v>
      </c>
      <c r="C9950" s="20" t="s">
        <v>18972</v>
      </c>
      <c r="H9950" s="20" t="s">
        <v>53</v>
      </c>
    </row>
    <row r="9951" customFormat="false" ht="15.75" hidden="false" customHeight="false" outlineLevel="0" collapsed="false">
      <c r="A9951" s="20" t="s">
        <v>18973</v>
      </c>
      <c r="B9951" s="20" t="s">
        <v>18971</v>
      </c>
      <c r="C9951" s="20" t="s">
        <v>18972</v>
      </c>
      <c r="H9951" s="20" t="s">
        <v>53</v>
      </c>
    </row>
    <row r="9952" customFormat="false" ht="15.75" hidden="false" customHeight="false" outlineLevel="0" collapsed="false">
      <c r="A9952" s="20" t="s">
        <v>18974</v>
      </c>
      <c r="B9952" s="20" t="s">
        <v>18975</v>
      </c>
      <c r="C9952" s="20" t="s">
        <v>18976</v>
      </c>
      <c r="D9952" s="20" t="s">
        <v>18977</v>
      </c>
      <c r="H9952" s="20" t="s">
        <v>53</v>
      </c>
    </row>
    <row r="9953" customFormat="false" ht="15.75" hidden="false" customHeight="false" outlineLevel="0" collapsed="false">
      <c r="A9953" s="20" t="s">
        <v>18978</v>
      </c>
      <c r="B9953" s="20" t="s">
        <v>18975</v>
      </c>
      <c r="C9953" s="20" t="s">
        <v>18976</v>
      </c>
      <c r="D9953" s="20" t="s">
        <v>18977</v>
      </c>
      <c r="H9953" s="20" t="s">
        <v>53</v>
      </c>
    </row>
    <row r="9954" customFormat="false" ht="15.75" hidden="false" customHeight="false" outlineLevel="0" collapsed="false">
      <c r="A9954" s="20" t="s">
        <v>18979</v>
      </c>
      <c r="B9954" s="20" t="s">
        <v>18980</v>
      </c>
      <c r="C9954" s="20" t="s">
        <v>18981</v>
      </c>
      <c r="D9954" s="20" t="s">
        <v>18982</v>
      </c>
      <c r="H9954" s="20" t="s">
        <v>53</v>
      </c>
    </row>
    <row r="9955" customFormat="false" ht="15.75" hidden="false" customHeight="false" outlineLevel="0" collapsed="false">
      <c r="A9955" s="20" t="s">
        <v>18983</v>
      </c>
      <c r="B9955" s="20" t="s">
        <v>18980</v>
      </c>
      <c r="C9955" s="20" t="s">
        <v>18981</v>
      </c>
      <c r="D9955" s="20" t="s">
        <v>18982</v>
      </c>
      <c r="H9955" s="20" t="s">
        <v>53</v>
      </c>
    </row>
    <row r="9956" customFormat="false" ht="15.75" hidden="false" customHeight="false" outlineLevel="0" collapsed="false">
      <c r="A9956" s="20" t="s">
        <v>18984</v>
      </c>
      <c r="B9956" s="20" t="s">
        <v>18980</v>
      </c>
      <c r="C9956" s="20" t="s">
        <v>18985</v>
      </c>
      <c r="D9956" s="20" t="s">
        <v>18986</v>
      </c>
      <c r="H9956" s="20" t="s">
        <v>53</v>
      </c>
    </row>
    <row r="9957" customFormat="false" ht="15.75" hidden="false" customHeight="false" outlineLevel="0" collapsed="false">
      <c r="A9957" s="20" t="s">
        <v>18987</v>
      </c>
      <c r="B9957" s="20" t="s">
        <v>18980</v>
      </c>
      <c r="C9957" s="20" t="s">
        <v>18985</v>
      </c>
      <c r="D9957" s="20" t="s">
        <v>18986</v>
      </c>
      <c r="H9957" s="20" t="s">
        <v>53</v>
      </c>
    </row>
    <row r="9958" customFormat="false" ht="15.75" hidden="false" customHeight="false" outlineLevel="0" collapsed="false">
      <c r="A9958" s="20" t="s">
        <v>18988</v>
      </c>
      <c r="B9958" s="20" t="s">
        <v>18989</v>
      </c>
      <c r="C9958" s="20" t="s">
        <v>18990</v>
      </c>
      <c r="D9958" s="20" t="s">
        <v>18991</v>
      </c>
      <c r="E9958" s="20" t="s">
        <v>6318</v>
      </c>
      <c r="H9958" s="20" t="s">
        <v>53</v>
      </c>
    </row>
    <row r="9959" customFormat="false" ht="15.75" hidden="false" customHeight="false" outlineLevel="0" collapsed="false">
      <c r="A9959" s="20" t="s">
        <v>18992</v>
      </c>
      <c r="B9959" s="20" t="s">
        <v>18989</v>
      </c>
      <c r="C9959" s="20" t="s">
        <v>18990</v>
      </c>
      <c r="D9959" s="20" t="s">
        <v>18991</v>
      </c>
      <c r="E9959" s="20" t="s">
        <v>6318</v>
      </c>
      <c r="H9959" s="20" t="s">
        <v>53</v>
      </c>
    </row>
    <row r="9960" customFormat="false" ht="15.75" hidden="false" customHeight="false" outlineLevel="0" collapsed="false">
      <c r="A9960" s="20" t="s">
        <v>18993</v>
      </c>
      <c r="B9960" s="20" t="s">
        <v>18989</v>
      </c>
      <c r="C9960" s="20" t="s">
        <v>18990</v>
      </c>
      <c r="D9960" s="20" t="s">
        <v>18994</v>
      </c>
      <c r="E9960" s="20" t="s">
        <v>6318</v>
      </c>
      <c r="H9960" s="20" t="s">
        <v>53</v>
      </c>
    </row>
    <row r="9961" customFormat="false" ht="15.75" hidden="false" customHeight="false" outlineLevel="0" collapsed="false">
      <c r="A9961" s="20" t="s">
        <v>18995</v>
      </c>
      <c r="B9961" s="20" t="s">
        <v>18989</v>
      </c>
      <c r="C9961" s="20" t="s">
        <v>18990</v>
      </c>
      <c r="D9961" s="20" t="s">
        <v>18994</v>
      </c>
      <c r="E9961" s="20" t="s">
        <v>6318</v>
      </c>
      <c r="H9961" s="20" t="s">
        <v>53</v>
      </c>
    </row>
    <row r="9962" customFormat="false" ht="15.75" hidden="false" customHeight="false" outlineLevel="0" collapsed="false">
      <c r="A9962" s="20" t="s">
        <v>18996</v>
      </c>
      <c r="B9962" s="20" t="s">
        <v>18997</v>
      </c>
      <c r="C9962" s="20" t="s">
        <v>18998</v>
      </c>
      <c r="H9962" s="20" t="s">
        <v>53</v>
      </c>
    </row>
    <row r="9963" customFormat="false" ht="15.75" hidden="false" customHeight="false" outlineLevel="0" collapsed="false">
      <c r="A9963" s="20" t="s">
        <v>18999</v>
      </c>
      <c r="B9963" s="20" t="s">
        <v>18997</v>
      </c>
      <c r="C9963" s="20" t="s">
        <v>18998</v>
      </c>
      <c r="H9963" s="20" t="s">
        <v>53</v>
      </c>
    </row>
    <row r="9964" customFormat="false" ht="15.75" hidden="false" customHeight="false" outlineLevel="0" collapsed="false">
      <c r="A9964" s="20" t="s">
        <v>19000</v>
      </c>
      <c r="B9964" s="20" t="s">
        <v>19001</v>
      </c>
      <c r="C9964" s="20" t="s">
        <v>19002</v>
      </c>
      <c r="D9964" s="20" t="s">
        <v>19003</v>
      </c>
      <c r="H9964" s="20" t="s">
        <v>53</v>
      </c>
    </row>
    <row r="9965" customFormat="false" ht="15.75" hidden="false" customHeight="false" outlineLevel="0" collapsed="false">
      <c r="A9965" s="20" t="s">
        <v>19004</v>
      </c>
      <c r="B9965" s="20" t="s">
        <v>19001</v>
      </c>
      <c r="C9965" s="20" t="s">
        <v>19002</v>
      </c>
      <c r="D9965" s="20" t="s">
        <v>19003</v>
      </c>
      <c r="H9965" s="20" t="s">
        <v>53</v>
      </c>
    </row>
    <row r="9966" customFormat="false" ht="15.75" hidden="false" customHeight="false" outlineLevel="0" collapsed="false">
      <c r="A9966" s="20" t="s">
        <v>19005</v>
      </c>
      <c r="B9966" s="20" t="s">
        <v>19006</v>
      </c>
      <c r="C9966" s="20" t="s">
        <v>19007</v>
      </c>
      <c r="D9966" s="20" t="s">
        <v>19008</v>
      </c>
      <c r="E9966" s="20" t="s">
        <v>19009</v>
      </c>
      <c r="H9966" s="20" t="s">
        <v>53</v>
      </c>
    </row>
    <row r="9967" customFormat="false" ht="15.75" hidden="false" customHeight="false" outlineLevel="0" collapsed="false">
      <c r="A9967" s="20" t="s">
        <v>19010</v>
      </c>
      <c r="B9967" s="20" t="s">
        <v>19006</v>
      </c>
      <c r="C9967" s="20" t="s">
        <v>19007</v>
      </c>
      <c r="D9967" s="20" t="s">
        <v>19008</v>
      </c>
      <c r="E9967" s="20" t="s">
        <v>19009</v>
      </c>
      <c r="H9967" s="20" t="s">
        <v>53</v>
      </c>
    </row>
    <row r="9968" customFormat="false" ht="15.75" hidden="false" customHeight="false" outlineLevel="0" collapsed="false">
      <c r="A9968" s="20" t="s">
        <v>19011</v>
      </c>
      <c r="B9968" s="20" t="s">
        <v>19006</v>
      </c>
      <c r="C9968" s="20" t="s">
        <v>19007</v>
      </c>
      <c r="D9968" s="20" t="s">
        <v>19008</v>
      </c>
      <c r="E9968" s="20" t="s">
        <v>19012</v>
      </c>
      <c r="H9968" s="20" t="s">
        <v>53</v>
      </c>
    </row>
    <row r="9969" customFormat="false" ht="15.75" hidden="false" customHeight="false" outlineLevel="0" collapsed="false">
      <c r="A9969" s="20" t="s">
        <v>19013</v>
      </c>
      <c r="B9969" s="20" t="s">
        <v>19006</v>
      </c>
      <c r="C9969" s="20" t="s">
        <v>19007</v>
      </c>
      <c r="D9969" s="20" t="s">
        <v>19008</v>
      </c>
      <c r="E9969" s="20" t="s">
        <v>19012</v>
      </c>
      <c r="H9969" s="20" t="s">
        <v>53</v>
      </c>
    </row>
    <row r="9970" customFormat="false" ht="15.75" hidden="false" customHeight="false" outlineLevel="0" collapsed="false">
      <c r="A9970" s="20" t="s">
        <v>19014</v>
      </c>
      <c r="B9970" s="20" t="s">
        <v>19006</v>
      </c>
      <c r="C9970" s="20" t="s">
        <v>19007</v>
      </c>
      <c r="D9970" s="20" t="s">
        <v>19008</v>
      </c>
      <c r="E9970" s="20" t="s">
        <v>19015</v>
      </c>
      <c r="H9970" s="20" t="s">
        <v>53</v>
      </c>
    </row>
    <row r="9971" customFormat="false" ht="15.75" hidden="false" customHeight="false" outlineLevel="0" collapsed="false">
      <c r="A9971" s="20" t="s">
        <v>19016</v>
      </c>
      <c r="B9971" s="20" t="s">
        <v>19006</v>
      </c>
      <c r="C9971" s="20" t="s">
        <v>19007</v>
      </c>
      <c r="D9971" s="20" t="s">
        <v>19008</v>
      </c>
      <c r="E9971" s="20" t="s">
        <v>19015</v>
      </c>
      <c r="H9971" s="20" t="s">
        <v>53</v>
      </c>
    </row>
    <row r="9972" customFormat="false" ht="15.75" hidden="false" customHeight="false" outlineLevel="0" collapsed="false">
      <c r="A9972" s="20" t="s">
        <v>19017</v>
      </c>
      <c r="B9972" s="20" t="s">
        <v>19018</v>
      </c>
      <c r="C9972" s="20" t="s">
        <v>19019</v>
      </c>
      <c r="D9972" s="20" t="s">
        <v>19020</v>
      </c>
      <c r="E9972" s="20" t="s">
        <v>19021</v>
      </c>
      <c r="F9972" s="20" t="s">
        <v>19022</v>
      </c>
      <c r="H9972" s="20" t="s">
        <v>53</v>
      </c>
    </row>
    <row r="9973" customFormat="false" ht="15.75" hidden="false" customHeight="false" outlineLevel="0" collapsed="false">
      <c r="A9973" s="20" t="s">
        <v>19023</v>
      </c>
      <c r="B9973" s="20" t="s">
        <v>19018</v>
      </c>
      <c r="C9973" s="20" t="s">
        <v>19019</v>
      </c>
      <c r="D9973" s="20" t="s">
        <v>19020</v>
      </c>
      <c r="E9973" s="20" t="s">
        <v>19021</v>
      </c>
      <c r="F9973" s="20" t="s">
        <v>19022</v>
      </c>
      <c r="H9973" s="20" t="s">
        <v>53</v>
      </c>
    </row>
    <row r="9974" customFormat="false" ht="15.75" hidden="false" customHeight="false" outlineLevel="0" collapsed="false">
      <c r="A9974" s="20" t="s">
        <v>19024</v>
      </c>
      <c r="B9974" s="20" t="s">
        <v>19018</v>
      </c>
      <c r="C9974" s="20" t="s">
        <v>19019</v>
      </c>
      <c r="D9974" s="20" t="s">
        <v>19020</v>
      </c>
      <c r="E9974" s="20" t="s">
        <v>19025</v>
      </c>
      <c r="F9974" s="20" t="s">
        <v>19022</v>
      </c>
      <c r="H9974" s="20" t="s">
        <v>53</v>
      </c>
    </row>
    <row r="9975" customFormat="false" ht="15.75" hidden="false" customHeight="false" outlineLevel="0" collapsed="false">
      <c r="A9975" s="20" t="s">
        <v>19026</v>
      </c>
      <c r="B9975" s="20" t="s">
        <v>19018</v>
      </c>
      <c r="C9975" s="20" t="s">
        <v>19019</v>
      </c>
      <c r="D9975" s="20" t="s">
        <v>19020</v>
      </c>
      <c r="E9975" s="20" t="s">
        <v>19025</v>
      </c>
      <c r="F9975" s="20" t="s">
        <v>19022</v>
      </c>
      <c r="H9975" s="20" t="s">
        <v>53</v>
      </c>
    </row>
    <row r="9976" customFormat="false" ht="15.75" hidden="false" customHeight="false" outlineLevel="0" collapsed="false">
      <c r="A9976" s="20" t="s">
        <v>19027</v>
      </c>
      <c r="B9976" s="20" t="s">
        <v>19028</v>
      </c>
      <c r="C9976" s="20" t="s">
        <v>19029</v>
      </c>
      <c r="D9976" s="20" t="s">
        <v>19030</v>
      </c>
      <c r="E9976" s="20" t="s">
        <v>19031</v>
      </c>
      <c r="H9976" s="20" t="s">
        <v>53</v>
      </c>
    </row>
    <row r="9977" customFormat="false" ht="15.75" hidden="false" customHeight="false" outlineLevel="0" collapsed="false">
      <c r="A9977" s="20" t="s">
        <v>19032</v>
      </c>
      <c r="B9977" s="20" t="s">
        <v>19028</v>
      </c>
      <c r="C9977" s="20" t="s">
        <v>19029</v>
      </c>
      <c r="D9977" s="20" t="s">
        <v>19030</v>
      </c>
      <c r="E9977" s="20" t="s">
        <v>19031</v>
      </c>
      <c r="H9977" s="20" t="s">
        <v>53</v>
      </c>
    </row>
    <row r="9978" customFormat="false" ht="15.75" hidden="false" customHeight="false" outlineLevel="0" collapsed="false">
      <c r="A9978" s="20" t="s">
        <v>19033</v>
      </c>
      <c r="B9978" s="20" t="s">
        <v>19028</v>
      </c>
      <c r="C9978" s="20" t="s">
        <v>19029</v>
      </c>
      <c r="D9978" s="20" t="s">
        <v>19030</v>
      </c>
      <c r="E9978" s="20" t="s">
        <v>19034</v>
      </c>
      <c r="H9978" s="20" t="s">
        <v>53</v>
      </c>
    </row>
    <row r="9979" customFormat="false" ht="15.75" hidden="false" customHeight="false" outlineLevel="0" collapsed="false">
      <c r="A9979" s="20" t="s">
        <v>19035</v>
      </c>
      <c r="B9979" s="20" t="s">
        <v>19028</v>
      </c>
      <c r="C9979" s="20" t="s">
        <v>19029</v>
      </c>
      <c r="D9979" s="20" t="s">
        <v>19030</v>
      </c>
      <c r="E9979" s="20" t="s">
        <v>19034</v>
      </c>
      <c r="H9979" s="20" t="s">
        <v>53</v>
      </c>
    </row>
    <row r="9980" customFormat="false" ht="15.75" hidden="false" customHeight="false" outlineLevel="0" collapsed="false">
      <c r="A9980" s="20" t="s">
        <v>19036</v>
      </c>
      <c r="B9980" s="20" t="s">
        <v>19028</v>
      </c>
      <c r="C9980" s="20" t="s">
        <v>19029</v>
      </c>
      <c r="D9980" s="20" t="s">
        <v>19030</v>
      </c>
      <c r="E9980" s="20" t="s">
        <v>19037</v>
      </c>
      <c r="H9980" s="20" t="s">
        <v>53</v>
      </c>
    </row>
    <row r="9981" customFormat="false" ht="15.75" hidden="false" customHeight="false" outlineLevel="0" collapsed="false">
      <c r="A9981" s="20" t="s">
        <v>19038</v>
      </c>
      <c r="B9981" s="20" t="s">
        <v>19028</v>
      </c>
      <c r="C9981" s="20" t="s">
        <v>19029</v>
      </c>
      <c r="D9981" s="20" t="s">
        <v>19030</v>
      </c>
      <c r="E9981" s="20" t="s">
        <v>19037</v>
      </c>
      <c r="H9981" s="20" t="s">
        <v>53</v>
      </c>
    </row>
    <row r="9982" customFormat="false" ht="15.75" hidden="false" customHeight="false" outlineLevel="0" collapsed="false">
      <c r="A9982" s="20" t="s">
        <v>19039</v>
      </c>
      <c r="B9982" s="20" t="s">
        <v>19040</v>
      </c>
      <c r="C9982" s="20" t="s">
        <v>19041</v>
      </c>
      <c r="D9982" s="20" t="s">
        <v>19042</v>
      </c>
      <c r="E9982" s="20" t="s">
        <v>19043</v>
      </c>
      <c r="F9982" s="20" t="s">
        <v>19044</v>
      </c>
      <c r="H9982" s="20" t="s">
        <v>53</v>
      </c>
    </row>
    <row r="9983" customFormat="false" ht="15.75" hidden="false" customHeight="false" outlineLevel="0" collapsed="false">
      <c r="A9983" s="20" t="s">
        <v>19045</v>
      </c>
      <c r="B9983" s="20" t="s">
        <v>19040</v>
      </c>
      <c r="C9983" s="20" t="s">
        <v>19041</v>
      </c>
      <c r="D9983" s="20" t="s">
        <v>19042</v>
      </c>
      <c r="E9983" s="20" t="s">
        <v>19043</v>
      </c>
      <c r="F9983" s="20" t="s">
        <v>19044</v>
      </c>
      <c r="H9983" s="20" t="s">
        <v>53</v>
      </c>
    </row>
    <row r="9984" customFormat="false" ht="15.75" hidden="false" customHeight="false" outlineLevel="0" collapsed="false">
      <c r="A9984" s="20" t="s">
        <v>19046</v>
      </c>
      <c r="B9984" s="20" t="s">
        <v>19040</v>
      </c>
      <c r="C9984" s="20" t="s">
        <v>19041</v>
      </c>
      <c r="D9984" s="20" t="s">
        <v>19042</v>
      </c>
      <c r="E9984" s="20" t="s">
        <v>19043</v>
      </c>
      <c r="F9984" s="20" t="s">
        <v>19047</v>
      </c>
      <c r="H9984" s="20" t="s">
        <v>53</v>
      </c>
    </row>
    <row r="9985" customFormat="false" ht="15.75" hidden="false" customHeight="false" outlineLevel="0" collapsed="false">
      <c r="A9985" s="20" t="s">
        <v>19048</v>
      </c>
      <c r="B9985" s="20" t="s">
        <v>19040</v>
      </c>
      <c r="C9985" s="20" t="s">
        <v>19041</v>
      </c>
      <c r="D9985" s="20" t="s">
        <v>19042</v>
      </c>
      <c r="E9985" s="20" t="s">
        <v>19043</v>
      </c>
      <c r="F9985" s="20" t="s">
        <v>19047</v>
      </c>
      <c r="H9985" s="20" t="s">
        <v>53</v>
      </c>
    </row>
    <row r="9986" customFormat="false" ht="15.75" hidden="false" customHeight="false" outlineLevel="0" collapsed="false">
      <c r="A9986" s="20" t="s">
        <v>19049</v>
      </c>
      <c r="B9986" s="20" t="s">
        <v>19050</v>
      </c>
      <c r="C9986" s="20" t="s">
        <v>19051</v>
      </c>
      <c r="D9986" s="20" t="s">
        <v>19052</v>
      </c>
      <c r="E9986" s="20" t="s">
        <v>19053</v>
      </c>
      <c r="H9986" s="20" t="s">
        <v>53</v>
      </c>
    </row>
    <row r="9987" customFormat="false" ht="15.75" hidden="false" customHeight="false" outlineLevel="0" collapsed="false">
      <c r="A9987" s="20" t="s">
        <v>19054</v>
      </c>
      <c r="B9987" s="20" t="s">
        <v>19050</v>
      </c>
      <c r="C9987" s="20" t="s">
        <v>19051</v>
      </c>
      <c r="D9987" s="20" t="s">
        <v>19052</v>
      </c>
      <c r="E9987" s="20" t="s">
        <v>19053</v>
      </c>
      <c r="H9987" s="20" t="s">
        <v>53</v>
      </c>
    </row>
    <row r="9988" customFormat="false" ht="15.75" hidden="false" customHeight="false" outlineLevel="0" collapsed="false">
      <c r="A9988" s="20" t="s">
        <v>19055</v>
      </c>
      <c r="B9988" s="20" t="s">
        <v>19050</v>
      </c>
      <c r="C9988" s="20" t="s">
        <v>19051</v>
      </c>
      <c r="D9988" s="20" t="s">
        <v>19056</v>
      </c>
      <c r="E9988" s="20" t="s">
        <v>19057</v>
      </c>
      <c r="H9988" s="20" t="s">
        <v>53</v>
      </c>
    </row>
    <row r="9989" customFormat="false" ht="15.75" hidden="false" customHeight="false" outlineLevel="0" collapsed="false">
      <c r="A9989" s="20" t="s">
        <v>19058</v>
      </c>
      <c r="B9989" s="20" t="s">
        <v>19050</v>
      </c>
      <c r="C9989" s="20" t="s">
        <v>19051</v>
      </c>
      <c r="D9989" s="20" t="s">
        <v>19056</v>
      </c>
      <c r="E9989" s="20" t="s">
        <v>19057</v>
      </c>
      <c r="H9989" s="20" t="s">
        <v>53</v>
      </c>
    </row>
    <row r="9990" customFormat="false" ht="15.75" hidden="false" customHeight="false" outlineLevel="0" collapsed="false">
      <c r="A9990" s="20" t="s">
        <v>19059</v>
      </c>
      <c r="B9990" s="20" t="s">
        <v>19050</v>
      </c>
      <c r="C9990" s="20" t="s">
        <v>19051</v>
      </c>
      <c r="D9990" s="20" t="s">
        <v>19060</v>
      </c>
      <c r="E9990" s="20" t="s">
        <v>19053</v>
      </c>
      <c r="H9990" s="20" t="s">
        <v>53</v>
      </c>
    </row>
    <row r="9991" customFormat="false" ht="15.75" hidden="false" customHeight="false" outlineLevel="0" collapsed="false">
      <c r="A9991" s="20" t="s">
        <v>19061</v>
      </c>
      <c r="B9991" s="20" t="s">
        <v>19050</v>
      </c>
      <c r="C9991" s="20" t="s">
        <v>19051</v>
      </c>
      <c r="D9991" s="20" t="s">
        <v>19060</v>
      </c>
      <c r="E9991" s="20" t="s">
        <v>19053</v>
      </c>
      <c r="H9991" s="20" t="s">
        <v>53</v>
      </c>
    </row>
    <row r="9992" customFormat="false" ht="15.75" hidden="false" customHeight="false" outlineLevel="0" collapsed="false">
      <c r="A9992" s="20" t="s">
        <v>19062</v>
      </c>
      <c r="B9992" s="20" t="s">
        <v>19040</v>
      </c>
      <c r="C9992" s="20" t="s">
        <v>19063</v>
      </c>
      <c r="D9992" s="20" t="s">
        <v>19064</v>
      </c>
      <c r="E9992" s="20" t="s">
        <v>19065</v>
      </c>
      <c r="H9992" s="20" t="s">
        <v>53</v>
      </c>
    </row>
    <row r="9993" customFormat="false" ht="15.75" hidden="false" customHeight="false" outlineLevel="0" collapsed="false">
      <c r="A9993" s="20" t="s">
        <v>19066</v>
      </c>
      <c r="B9993" s="20" t="s">
        <v>19040</v>
      </c>
      <c r="C9993" s="20" t="s">
        <v>19063</v>
      </c>
      <c r="D9993" s="20" t="s">
        <v>19064</v>
      </c>
      <c r="E9993" s="20" t="s">
        <v>19065</v>
      </c>
      <c r="H9993" s="20" t="s">
        <v>53</v>
      </c>
    </row>
    <row r="9994" customFormat="false" ht="15.75" hidden="false" customHeight="false" outlineLevel="0" collapsed="false">
      <c r="A9994" s="20" t="s">
        <v>19067</v>
      </c>
      <c r="B9994" s="20" t="s">
        <v>19040</v>
      </c>
      <c r="C9994" s="20" t="s">
        <v>19063</v>
      </c>
      <c r="D9994" s="20" t="s">
        <v>19064</v>
      </c>
      <c r="E9994" s="20" t="s">
        <v>19068</v>
      </c>
      <c r="H9994" s="20" t="s">
        <v>53</v>
      </c>
    </row>
    <row r="9995" customFormat="false" ht="15.75" hidden="false" customHeight="false" outlineLevel="0" collapsed="false">
      <c r="A9995" s="20" t="s">
        <v>19069</v>
      </c>
      <c r="B9995" s="20" t="s">
        <v>19040</v>
      </c>
      <c r="C9995" s="20" t="s">
        <v>19063</v>
      </c>
      <c r="D9995" s="20" t="s">
        <v>19064</v>
      </c>
      <c r="E9995" s="20" t="s">
        <v>19068</v>
      </c>
      <c r="H9995" s="20" t="s">
        <v>53</v>
      </c>
    </row>
    <row r="9996" customFormat="false" ht="15.75" hidden="false" customHeight="false" outlineLevel="0" collapsed="false">
      <c r="A9996" s="20" t="s">
        <v>19070</v>
      </c>
      <c r="B9996" s="20" t="s">
        <v>19071</v>
      </c>
      <c r="C9996" s="20" t="s">
        <v>19072</v>
      </c>
      <c r="H9996" s="20" t="s">
        <v>19073</v>
      </c>
    </row>
    <row r="9997" customFormat="false" ht="15.75" hidden="false" customHeight="false" outlineLevel="0" collapsed="false">
      <c r="A9997" s="20" t="s">
        <v>19074</v>
      </c>
      <c r="B9997" s="20" t="s">
        <v>19071</v>
      </c>
      <c r="C9997" s="20" t="s">
        <v>19072</v>
      </c>
      <c r="H9997" s="20" t="s">
        <v>19073</v>
      </c>
    </row>
    <row r="9998" customFormat="false" ht="15.75" hidden="false" customHeight="false" outlineLevel="0" collapsed="false">
      <c r="A9998" s="20" t="s">
        <v>19075</v>
      </c>
      <c r="B9998" s="20" t="s">
        <v>19076</v>
      </c>
      <c r="C9998" s="20" t="s">
        <v>19077</v>
      </c>
      <c r="H9998" s="20" t="s">
        <v>19073</v>
      </c>
    </row>
    <row r="9999" customFormat="false" ht="15.75" hidden="false" customHeight="false" outlineLevel="0" collapsed="false">
      <c r="A9999" s="20" t="s">
        <v>19078</v>
      </c>
      <c r="B9999" s="20" t="s">
        <v>19076</v>
      </c>
      <c r="C9999" s="20" t="s">
        <v>19077</v>
      </c>
      <c r="H9999" s="20" t="s">
        <v>19073</v>
      </c>
    </row>
    <row r="10000" customFormat="false" ht="15.75" hidden="false" customHeight="false" outlineLevel="0" collapsed="false">
      <c r="A10000" s="20" t="s">
        <v>19079</v>
      </c>
      <c r="B10000" s="20" t="s">
        <v>19080</v>
      </c>
      <c r="C10000" s="20" t="s">
        <v>19081</v>
      </c>
      <c r="D10000" s="20" t="s">
        <v>19082</v>
      </c>
      <c r="E10000" s="20" t="s">
        <v>5399</v>
      </c>
      <c r="H10000" s="20" t="s">
        <v>53</v>
      </c>
    </row>
    <row r="10001" customFormat="false" ht="15.75" hidden="false" customHeight="false" outlineLevel="0" collapsed="false">
      <c r="A10001" s="20" t="s">
        <v>19083</v>
      </c>
      <c r="B10001" s="20" t="s">
        <v>19080</v>
      </c>
      <c r="C10001" s="20" t="s">
        <v>19081</v>
      </c>
      <c r="D10001" s="20" t="s">
        <v>19082</v>
      </c>
      <c r="E10001" s="20" t="s">
        <v>5399</v>
      </c>
      <c r="H10001" s="20" t="s">
        <v>53</v>
      </c>
    </row>
    <row r="10002" customFormat="false" ht="15.75" hidden="false" customHeight="false" outlineLevel="0" collapsed="false">
      <c r="A10002" s="20" t="s">
        <v>19084</v>
      </c>
      <c r="B10002" s="20" t="s">
        <v>19080</v>
      </c>
      <c r="C10002" s="20" t="s">
        <v>19081</v>
      </c>
      <c r="D10002" s="20" t="s">
        <v>19085</v>
      </c>
      <c r="E10002" s="20" t="s">
        <v>5399</v>
      </c>
      <c r="H10002" s="20" t="s">
        <v>53</v>
      </c>
    </row>
    <row r="10003" customFormat="false" ht="15.75" hidden="false" customHeight="false" outlineLevel="0" collapsed="false">
      <c r="A10003" s="20" t="s">
        <v>19086</v>
      </c>
      <c r="B10003" s="20" t="s">
        <v>19080</v>
      </c>
      <c r="C10003" s="20" t="s">
        <v>19081</v>
      </c>
      <c r="D10003" s="20" t="s">
        <v>19085</v>
      </c>
      <c r="E10003" s="20" t="s">
        <v>5399</v>
      </c>
      <c r="H10003" s="20" t="s">
        <v>53</v>
      </c>
    </row>
    <row r="10004" customFormat="false" ht="15.75" hidden="false" customHeight="false" outlineLevel="0" collapsed="false">
      <c r="A10004" s="20" t="s">
        <v>19087</v>
      </c>
      <c r="B10004" s="20" t="s">
        <v>19080</v>
      </c>
      <c r="C10004" s="20" t="s">
        <v>19081</v>
      </c>
      <c r="D10004" s="20" t="s">
        <v>19088</v>
      </c>
      <c r="E10004" s="20" t="s">
        <v>5399</v>
      </c>
      <c r="H10004" s="20" t="s">
        <v>53</v>
      </c>
    </row>
    <row r="10005" customFormat="false" ht="15.75" hidden="false" customHeight="false" outlineLevel="0" collapsed="false">
      <c r="A10005" s="20" t="s">
        <v>19089</v>
      </c>
      <c r="B10005" s="20" t="s">
        <v>19080</v>
      </c>
      <c r="C10005" s="20" t="s">
        <v>19081</v>
      </c>
      <c r="D10005" s="20" t="s">
        <v>19088</v>
      </c>
      <c r="E10005" s="20" t="s">
        <v>5399</v>
      </c>
      <c r="H10005" s="20" t="s">
        <v>53</v>
      </c>
    </row>
    <row r="10006" customFormat="false" ht="15.75" hidden="false" customHeight="false" outlineLevel="0" collapsed="false">
      <c r="A10006" s="20" t="s">
        <v>19090</v>
      </c>
      <c r="B10006" s="20" t="s">
        <v>19018</v>
      </c>
      <c r="C10006" s="20" t="s">
        <v>19091</v>
      </c>
      <c r="D10006" s="20" t="s">
        <v>19092</v>
      </c>
      <c r="E10006" s="20" t="s">
        <v>19093</v>
      </c>
      <c r="H10006" s="20" t="s">
        <v>53</v>
      </c>
    </row>
    <row r="10007" customFormat="false" ht="15.75" hidden="false" customHeight="false" outlineLevel="0" collapsed="false">
      <c r="A10007" s="20" t="s">
        <v>19094</v>
      </c>
      <c r="B10007" s="20" t="s">
        <v>19018</v>
      </c>
      <c r="C10007" s="20" t="s">
        <v>19091</v>
      </c>
      <c r="D10007" s="20" t="s">
        <v>19092</v>
      </c>
      <c r="E10007" s="20" t="s">
        <v>19093</v>
      </c>
      <c r="H10007" s="20" t="s">
        <v>53</v>
      </c>
    </row>
    <row r="10008" customFormat="false" ht="15.75" hidden="false" customHeight="false" outlineLevel="0" collapsed="false">
      <c r="A10008" s="20" t="s">
        <v>19095</v>
      </c>
      <c r="B10008" s="20" t="s">
        <v>19018</v>
      </c>
      <c r="C10008" s="20" t="s">
        <v>19091</v>
      </c>
      <c r="D10008" s="20" t="s">
        <v>19092</v>
      </c>
      <c r="E10008" s="20" t="s">
        <v>19096</v>
      </c>
      <c r="H10008" s="20" t="s">
        <v>53</v>
      </c>
    </row>
    <row r="10009" customFormat="false" ht="15.75" hidden="false" customHeight="false" outlineLevel="0" collapsed="false">
      <c r="A10009" s="20" t="s">
        <v>19097</v>
      </c>
      <c r="B10009" s="20" t="s">
        <v>19018</v>
      </c>
      <c r="C10009" s="20" t="s">
        <v>19091</v>
      </c>
      <c r="D10009" s="20" t="s">
        <v>19092</v>
      </c>
      <c r="E10009" s="20" t="s">
        <v>19096</v>
      </c>
      <c r="H10009" s="20" t="s">
        <v>53</v>
      </c>
    </row>
    <row r="10010" customFormat="false" ht="15.75" hidden="false" customHeight="false" outlineLevel="0" collapsed="false">
      <c r="A10010" s="20" t="s">
        <v>19098</v>
      </c>
      <c r="B10010" s="20" t="s">
        <v>19006</v>
      </c>
      <c r="C10010" s="20" t="s">
        <v>19099</v>
      </c>
      <c r="D10010" s="20" t="s">
        <v>19100</v>
      </c>
      <c r="H10010" s="20" t="s">
        <v>53</v>
      </c>
    </row>
    <row r="10011" customFormat="false" ht="15.75" hidden="false" customHeight="false" outlineLevel="0" collapsed="false">
      <c r="A10011" s="20" t="s">
        <v>19101</v>
      </c>
      <c r="B10011" s="20" t="s">
        <v>19006</v>
      </c>
      <c r="C10011" s="20" t="s">
        <v>19099</v>
      </c>
      <c r="D10011" s="20" t="s">
        <v>19100</v>
      </c>
      <c r="H10011" s="20" t="s">
        <v>53</v>
      </c>
    </row>
    <row r="10012" customFormat="false" ht="15.75" hidden="false" customHeight="false" outlineLevel="0" collapsed="false">
      <c r="A10012" s="20" t="s">
        <v>19102</v>
      </c>
      <c r="B10012" s="20" t="s">
        <v>18904</v>
      </c>
      <c r="C10012" s="20" t="s">
        <v>19103</v>
      </c>
      <c r="D10012" s="20" t="s">
        <v>19104</v>
      </c>
      <c r="H10012" s="20" t="s">
        <v>53</v>
      </c>
    </row>
    <row r="10013" customFormat="false" ht="15.75" hidden="false" customHeight="false" outlineLevel="0" collapsed="false">
      <c r="A10013" s="20" t="s">
        <v>19105</v>
      </c>
      <c r="B10013" s="20" t="s">
        <v>18904</v>
      </c>
      <c r="C10013" s="20" t="s">
        <v>19103</v>
      </c>
      <c r="D10013" s="20" t="s">
        <v>19104</v>
      </c>
      <c r="H10013" s="20" t="s">
        <v>53</v>
      </c>
    </row>
    <row r="10014" customFormat="false" ht="15.75" hidden="false" customHeight="false" outlineLevel="0" collapsed="false">
      <c r="A10014" s="20" t="s">
        <v>19106</v>
      </c>
      <c r="B10014" s="20" t="s">
        <v>18904</v>
      </c>
      <c r="C10014" s="20" t="s">
        <v>19107</v>
      </c>
      <c r="D10014" s="20" t="s">
        <v>19104</v>
      </c>
      <c r="H10014" s="20" t="s">
        <v>53</v>
      </c>
    </row>
    <row r="10015" customFormat="false" ht="15.75" hidden="false" customHeight="false" outlineLevel="0" collapsed="false">
      <c r="A10015" s="20" t="s">
        <v>19108</v>
      </c>
      <c r="B10015" s="20" t="s">
        <v>18904</v>
      </c>
      <c r="C10015" s="20" t="s">
        <v>19107</v>
      </c>
      <c r="D10015" s="20" t="s">
        <v>19104</v>
      </c>
      <c r="H10015" s="20" t="s">
        <v>53</v>
      </c>
    </row>
    <row r="10016" customFormat="false" ht="15.75" hidden="false" customHeight="false" outlineLevel="0" collapsed="false">
      <c r="A10016" s="20" t="s">
        <v>19109</v>
      </c>
      <c r="B10016" s="20" t="s">
        <v>18904</v>
      </c>
      <c r="C10016" s="20" t="s">
        <v>19110</v>
      </c>
      <c r="D10016" s="20" t="s">
        <v>19104</v>
      </c>
      <c r="H10016" s="20" t="s">
        <v>53</v>
      </c>
    </row>
    <row r="10017" customFormat="false" ht="15.75" hidden="false" customHeight="false" outlineLevel="0" collapsed="false">
      <c r="A10017" s="20" t="s">
        <v>19111</v>
      </c>
      <c r="B10017" s="20" t="s">
        <v>18904</v>
      </c>
      <c r="C10017" s="20" t="s">
        <v>19110</v>
      </c>
      <c r="D10017" s="20" t="s">
        <v>19104</v>
      </c>
      <c r="H10017" s="20" t="s">
        <v>53</v>
      </c>
    </row>
    <row r="10018" customFormat="false" ht="15.75" hidden="false" customHeight="false" outlineLevel="0" collapsed="false">
      <c r="A10018" s="20" t="s">
        <v>19112</v>
      </c>
      <c r="B10018" s="20" t="s">
        <v>18904</v>
      </c>
      <c r="C10018" s="20" t="s">
        <v>19113</v>
      </c>
      <c r="D10018" s="20" t="s">
        <v>19104</v>
      </c>
      <c r="H10018" s="20" t="s">
        <v>53</v>
      </c>
    </row>
    <row r="10019" customFormat="false" ht="15.75" hidden="false" customHeight="false" outlineLevel="0" collapsed="false">
      <c r="A10019" s="20" t="s">
        <v>19114</v>
      </c>
      <c r="B10019" s="20" t="s">
        <v>18904</v>
      </c>
      <c r="C10019" s="20" t="s">
        <v>19113</v>
      </c>
      <c r="D10019" s="20" t="s">
        <v>19104</v>
      </c>
      <c r="H10019" s="20" t="s">
        <v>53</v>
      </c>
    </row>
    <row r="10020" customFormat="false" ht="15.75" hidden="false" customHeight="false" outlineLevel="0" collapsed="false">
      <c r="A10020" s="20" t="s">
        <v>19115</v>
      </c>
      <c r="B10020" s="20" t="s">
        <v>18904</v>
      </c>
      <c r="C10020" s="20" t="s">
        <v>19116</v>
      </c>
      <c r="D10020" s="20" t="s">
        <v>19104</v>
      </c>
      <c r="H10020" s="20" t="s">
        <v>53</v>
      </c>
    </row>
    <row r="10021" customFormat="false" ht="15.75" hidden="false" customHeight="false" outlineLevel="0" collapsed="false">
      <c r="A10021" s="20" t="s">
        <v>19117</v>
      </c>
      <c r="B10021" s="20" t="s">
        <v>18904</v>
      </c>
      <c r="C10021" s="20" t="s">
        <v>19116</v>
      </c>
      <c r="D10021" s="20" t="s">
        <v>19104</v>
      </c>
      <c r="H10021" s="20" t="s">
        <v>53</v>
      </c>
    </row>
    <row r="10022" customFormat="false" ht="15.75" hidden="false" customHeight="false" outlineLevel="0" collapsed="false">
      <c r="A10022" s="20" t="s">
        <v>19118</v>
      </c>
      <c r="B10022" s="20" t="s">
        <v>18904</v>
      </c>
      <c r="C10022" s="20" t="s">
        <v>19119</v>
      </c>
      <c r="D10022" s="20" t="s">
        <v>19104</v>
      </c>
      <c r="H10022" s="20" t="s">
        <v>53</v>
      </c>
    </row>
    <row r="10023" customFormat="false" ht="15.75" hidden="false" customHeight="false" outlineLevel="0" collapsed="false">
      <c r="A10023" s="20" t="s">
        <v>19120</v>
      </c>
      <c r="B10023" s="20" t="s">
        <v>18904</v>
      </c>
      <c r="C10023" s="20" t="s">
        <v>19119</v>
      </c>
      <c r="D10023" s="20" t="s">
        <v>19104</v>
      </c>
      <c r="H10023" s="20" t="s">
        <v>53</v>
      </c>
    </row>
    <row r="10024" customFormat="false" ht="15.75" hidden="false" customHeight="false" outlineLevel="0" collapsed="false">
      <c r="A10024" s="20" t="s">
        <v>19121</v>
      </c>
      <c r="B10024" s="20" t="s">
        <v>18904</v>
      </c>
      <c r="C10024" s="20" t="s">
        <v>19122</v>
      </c>
      <c r="D10024" s="20" t="s">
        <v>19104</v>
      </c>
      <c r="H10024" s="20" t="s">
        <v>53</v>
      </c>
    </row>
    <row r="10025" customFormat="false" ht="15.75" hidden="false" customHeight="false" outlineLevel="0" collapsed="false">
      <c r="A10025" s="20" t="s">
        <v>19123</v>
      </c>
      <c r="B10025" s="20" t="s">
        <v>18904</v>
      </c>
      <c r="C10025" s="20" t="s">
        <v>19122</v>
      </c>
      <c r="D10025" s="20" t="s">
        <v>19104</v>
      </c>
      <c r="H10025" s="20" t="s">
        <v>53</v>
      </c>
    </row>
    <row r="10026" customFormat="false" ht="15.75" hidden="false" customHeight="false" outlineLevel="0" collapsed="false">
      <c r="A10026" s="20" t="s">
        <v>19124</v>
      </c>
      <c r="B10026" s="20" t="s">
        <v>18904</v>
      </c>
      <c r="C10026" s="20" t="s">
        <v>19125</v>
      </c>
      <c r="D10026" s="20" t="s">
        <v>19126</v>
      </c>
      <c r="H10026" s="20" t="s">
        <v>53</v>
      </c>
    </row>
    <row r="10027" customFormat="false" ht="15.75" hidden="false" customHeight="false" outlineLevel="0" collapsed="false">
      <c r="A10027" s="20" t="s">
        <v>19127</v>
      </c>
      <c r="B10027" s="20" t="s">
        <v>18904</v>
      </c>
      <c r="C10027" s="20" t="s">
        <v>19125</v>
      </c>
      <c r="D10027" s="20" t="s">
        <v>19126</v>
      </c>
      <c r="H10027" s="20" t="s">
        <v>53</v>
      </c>
    </row>
    <row r="10028" customFormat="false" ht="15.75" hidden="false" customHeight="false" outlineLevel="0" collapsed="false">
      <c r="A10028" s="20" t="s">
        <v>19128</v>
      </c>
      <c r="B10028" s="20" t="s">
        <v>19129</v>
      </c>
      <c r="C10028" s="20" t="s">
        <v>19130</v>
      </c>
      <c r="D10028" s="20" t="s">
        <v>19131</v>
      </c>
      <c r="E10028" s="20" t="s">
        <v>19132</v>
      </c>
      <c r="H10028" s="20" t="s">
        <v>53</v>
      </c>
    </row>
    <row r="10029" customFormat="false" ht="15.75" hidden="false" customHeight="false" outlineLevel="0" collapsed="false">
      <c r="A10029" s="20" t="s">
        <v>19133</v>
      </c>
      <c r="B10029" s="20" t="s">
        <v>19129</v>
      </c>
      <c r="C10029" s="20" t="s">
        <v>19130</v>
      </c>
      <c r="D10029" s="20" t="s">
        <v>19131</v>
      </c>
      <c r="E10029" s="20" t="s">
        <v>19132</v>
      </c>
      <c r="H10029" s="20" t="s">
        <v>53</v>
      </c>
    </row>
    <row r="10030" customFormat="false" ht="15.75" hidden="false" customHeight="false" outlineLevel="0" collapsed="false">
      <c r="A10030" s="20" t="s">
        <v>19134</v>
      </c>
      <c r="B10030" s="20" t="s">
        <v>19129</v>
      </c>
      <c r="C10030" s="20" t="s">
        <v>19135</v>
      </c>
      <c r="D10030" s="20" t="s">
        <v>19136</v>
      </c>
      <c r="E10030" s="20" t="s">
        <v>19137</v>
      </c>
      <c r="H10030" s="20" t="s">
        <v>53</v>
      </c>
    </row>
    <row r="10031" customFormat="false" ht="15.75" hidden="false" customHeight="false" outlineLevel="0" collapsed="false">
      <c r="A10031" s="20" t="s">
        <v>19138</v>
      </c>
      <c r="B10031" s="20" t="s">
        <v>19129</v>
      </c>
      <c r="C10031" s="20" t="s">
        <v>19135</v>
      </c>
      <c r="D10031" s="20" t="s">
        <v>19136</v>
      </c>
      <c r="E10031" s="20" t="s">
        <v>19137</v>
      </c>
      <c r="H10031" s="20" t="s">
        <v>53</v>
      </c>
    </row>
    <row r="10032" customFormat="false" ht="15.75" hidden="false" customHeight="false" outlineLevel="0" collapsed="false">
      <c r="A10032" s="20" t="s">
        <v>19139</v>
      </c>
      <c r="B10032" s="20" t="s">
        <v>18943</v>
      </c>
      <c r="C10032" s="20" t="s">
        <v>19140</v>
      </c>
      <c r="D10032" s="20" t="s">
        <v>19141</v>
      </c>
      <c r="H10032" s="20" t="s">
        <v>53</v>
      </c>
    </row>
    <row r="10033" customFormat="false" ht="15.75" hidden="false" customHeight="false" outlineLevel="0" collapsed="false">
      <c r="A10033" s="20" t="s">
        <v>19142</v>
      </c>
      <c r="B10033" s="20" t="s">
        <v>18943</v>
      </c>
      <c r="C10033" s="20" t="s">
        <v>19140</v>
      </c>
      <c r="D10033" s="20" t="s">
        <v>19141</v>
      </c>
      <c r="H10033" s="20" t="s">
        <v>53</v>
      </c>
    </row>
    <row r="10034" customFormat="false" ht="15.75" hidden="false" customHeight="false" outlineLevel="0" collapsed="false">
      <c r="A10034" s="20" t="s">
        <v>19143</v>
      </c>
      <c r="B10034" s="20" t="s">
        <v>19144</v>
      </c>
      <c r="C10034" s="20" t="s">
        <v>19145</v>
      </c>
      <c r="D10034" s="20" t="s">
        <v>19146</v>
      </c>
      <c r="H10034" s="20" t="s">
        <v>29</v>
      </c>
    </row>
    <row r="10035" customFormat="false" ht="15.75" hidden="false" customHeight="false" outlineLevel="0" collapsed="false">
      <c r="A10035" s="20" t="s">
        <v>19147</v>
      </c>
      <c r="B10035" s="20" t="s">
        <v>19144</v>
      </c>
      <c r="C10035" s="20" t="s">
        <v>19145</v>
      </c>
      <c r="D10035" s="20" t="s">
        <v>19146</v>
      </c>
      <c r="H10035" s="20" t="s">
        <v>29</v>
      </c>
    </row>
    <row r="10036" customFormat="false" ht="15.75" hidden="false" customHeight="false" outlineLevel="0" collapsed="false">
      <c r="A10036" s="20" t="s">
        <v>19148</v>
      </c>
      <c r="B10036" s="20" t="s">
        <v>19149</v>
      </c>
      <c r="C10036" s="20" t="s">
        <v>19145</v>
      </c>
      <c r="D10036" s="20" t="s">
        <v>19146</v>
      </c>
      <c r="H10036" s="20" t="s">
        <v>29</v>
      </c>
    </row>
    <row r="10037" customFormat="false" ht="15.75" hidden="false" customHeight="false" outlineLevel="0" collapsed="false">
      <c r="A10037" s="20" t="s">
        <v>19150</v>
      </c>
      <c r="B10037" s="20" t="s">
        <v>19149</v>
      </c>
      <c r="C10037" s="20" t="s">
        <v>19145</v>
      </c>
      <c r="D10037" s="20" t="s">
        <v>19146</v>
      </c>
      <c r="H10037" s="20" t="s">
        <v>29</v>
      </c>
    </row>
    <row r="10038" customFormat="false" ht="15.75" hidden="false" customHeight="false" outlineLevel="0" collapsed="false">
      <c r="A10038" s="20" t="s">
        <v>19151</v>
      </c>
      <c r="B10038" s="20" t="s">
        <v>19152</v>
      </c>
      <c r="C10038" s="20" t="s">
        <v>19145</v>
      </c>
      <c r="D10038" s="20" t="s">
        <v>19146</v>
      </c>
      <c r="H10038" s="20" t="s">
        <v>29</v>
      </c>
    </row>
    <row r="10039" customFormat="false" ht="15.75" hidden="false" customHeight="false" outlineLevel="0" collapsed="false">
      <c r="A10039" s="20" t="s">
        <v>19153</v>
      </c>
      <c r="B10039" s="20" t="s">
        <v>19152</v>
      </c>
      <c r="C10039" s="20" t="s">
        <v>19145</v>
      </c>
      <c r="D10039" s="20" t="s">
        <v>19146</v>
      </c>
      <c r="H10039" s="20" t="s">
        <v>29</v>
      </c>
    </row>
    <row r="10040" customFormat="false" ht="15.75" hidden="false" customHeight="false" outlineLevel="0" collapsed="false">
      <c r="A10040" s="20" t="s">
        <v>19154</v>
      </c>
      <c r="B10040" s="20" t="s">
        <v>19155</v>
      </c>
      <c r="C10040" s="20" t="s">
        <v>19145</v>
      </c>
      <c r="D10040" s="20" t="s">
        <v>19146</v>
      </c>
      <c r="H10040" s="20" t="s">
        <v>29</v>
      </c>
    </row>
    <row r="10041" customFormat="false" ht="15.75" hidden="false" customHeight="false" outlineLevel="0" collapsed="false">
      <c r="A10041" s="20" t="s">
        <v>19156</v>
      </c>
      <c r="B10041" s="20" t="s">
        <v>19155</v>
      </c>
      <c r="C10041" s="20" t="s">
        <v>19145</v>
      </c>
      <c r="D10041" s="20" t="s">
        <v>19146</v>
      </c>
      <c r="H10041" s="20" t="s">
        <v>29</v>
      </c>
    </row>
    <row r="10042" customFormat="false" ht="15.75" hidden="false" customHeight="false" outlineLevel="0" collapsed="false">
      <c r="A10042" s="20" t="s">
        <v>19157</v>
      </c>
      <c r="B10042" s="20" t="s">
        <v>19144</v>
      </c>
      <c r="C10042" s="20" t="s">
        <v>19158</v>
      </c>
      <c r="D10042" s="20" t="s">
        <v>19146</v>
      </c>
      <c r="H10042" s="20" t="s">
        <v>29</v>
      </c>
    </row>
    <row r="10043" customFormat="false" ht="15.75" hidden="false" customHeight="false" outlineLevel="0" collapsed="false">
      <c r="A10043" s="20" t="s">
        <v>19159</v>
      </c>
      <c r="B10043" s="20" t="s">
        <v>19144</v>
      </c>
      <c r="C10043" s="20" t="s">
        <v>19158</v>
      </c>
      <c r="D10043" s="20" t="s">
        <v>19146</v>
      </c>
      <c r="H10043" s="20" t="s">
        <v>29</v>
      </c>
    </row>
    <row r="10044" customFormat="false" ht="15.75" hidden="false" customHeight="false" outlineLevel="0" collapsed="false">
      <c r="A10044" s="20" t="s">
        <v>19160</v>
      </c>
      <c r="B10044" s="20" t="s">
        <v>19149</v>
      </c>
      <c r="C10044" s="20" t="s">
        <v>19158</v>
      </c>
      <c r="D10044" s="20" t="s">
        <v>19146</v>
      </c>
      <c r="H10044" s="20" t="s">
        <v>29</v>
      </c>
    </row>
    <row r="10045" customFormat="false" ht="15.75" hidden="false" customHeight="false" outlineLevel="0" collapsed="false">
      <c r="A10045" s="20" t="s">
        <v>19161</v>
      </c>
      <c r="B10045" s="20" t="s">
        <v>19149</v>
      </c>
      <c r="C10045" s="20" t="s">
        <v>19158</v>
      </c>
      <c r="D10045" s="20" t="s">
        <v>19146</v>
      </c>
      <c r="H10045" s="20" t="s">
        <v>29</v>
      </c>
    </row>
    <row r="10046" customFormat="false" ht="15.75" hidden="false" customHeight="false" outlineLevel="0" collapsed="false">
      <c r="A10046" s="20" t="s">
        <v>19162</v>
      </c>
      <c r="B10046" s="20" t="s">
        <v>19152</v>
      </c>
      <c r="C10046" s="20" t="s">
        <v>19158</v>
      </c>
      <c r="D10046" s="20" t="s">
        <v>19146</v>
      </c>
      <c r="H10046" s="20" t="s">
        <v>29</v>
      </c>
    </row>
    <row r="10047" customFormat="false" ht="15.75" hidden="false" customHeight="false" outlineLevel="0" collapsed="false">
      <c r="A10047" s="20" t="s">
        <v>19163</v>
      </c>
      <c r="B10047" s="20" t="s">
        <v>19152</v>
      </c>
      <c r="C10047" s="20" t="s">
        <v>19158</v>
      </c>
      <c r="D10047" s="20" t="s">
        <v>19146</v>
      </c>
      <c r="H10047" s="20" t="s">
        <v>29</v>
      </c>
    </row>
    <row r="10048" customFormat="false" ht="15.75" hidden="false" customHeight="false" outlineLevel="0" collapsed="false">
      <c r="A10048" s="20" t="s">
        <v>19164</v>
      </c>
      <c r="B10048" s="20" t="s">
        <v>19155</v>
      </c>
      <c r="C10048" s="20" t="s">
        <v>19158</v>
      </c>
      <c r="D10048" s="20" t="s">
        <v>19146</v>
      </c>
      <c r="H10048" s="20" t="s">
        <v>29</v>
      </c>
    </row>
    <row r="10049" customFormat="false" ht="15.75" hidden="false" customHeight="false" outlineLevel="0" collapsed="false">
      <c r="A10049" s="20" t="s">
        <v>19165</v>
      </c>
      <c r="B10049" s="20" t="s">
        <v>19155</v>
      </c>
      <c r="C10049" s="20" t="s">
        <v>19158</v>
      </c>
      <c r="D10049" s="20" t="s">
        <v>19146</v>
      </c>
      <c r="H10049" s="20" t="s">
        <v>29</v>
      </c>
    </row>
    <row r="10050" customFormat="false" ht="15.75" hidden="false" customHeight="false" outlineLevel="0" collapsed="false">
      <c r="A10050" s="20" t="s">
        <v>19166</v>
      </c>
      <c r="B10050" s="20" t="s">
        <v>19144</v>
      </c>
      <c r="C10050" s="20" t="s">
        <v>19167</v>
      </c>
      <c r="D10050" s="20" t="s">
        <v>19146</v>
      </c>
      <c r="H10050" s="20" t="s">
        <v>29</v>
      </c>
    </row>
    <row r="10051" customFormat="false" ht="15.75" hidden="false" customHeight="false" outlineLevel="0" collapsed="false">
      <c r="A10051" s="20" t="s">
        <v>19168</v>
      </c>
      <c r="B10051" s="20" t="s">
        <v>19144</v>
      </c>
      <c r="C10051" s="20" t="s">
        <v>19167</v>
      </c>
      <c r="D10051" s="20" t="s">
        <v>19146</v>
      </c>
      <c r="H10051" s="20" t="s">
        <v>29</v>
      </c>
    </row>
    <row r="10052" customFormat="false" ht="15.75" hidden="false" customHeight="false" outlineLevel="0" collapsed="false">
      <c r="A10052" s="20" t="s">
        <v>19169</v>
      </c>
      <c r="B10052" s="20" t="s">
        <v>19149</v>
      </c>
      <c r="C10052" s="20" t="s">
        <v>19167</v>
      </c>
      <c r="D10052" s="20" t="s">
        <v>19146</v>
      </c>
      <c r="H10052" s="20" t="s">
        <v>29</v>
      </c>
    </row>
    <row r="10053" customFormat="false" ht="15.75" hidden="false" customHeight="false" outlineLevel="0" collapsed="false">
      <c r="A10053" s="20" t="s">
        <v>19170</v>
      </c>
      <c r="B10053" s="20" t="s">
        <v>19149</v>
      </c>
      <c r="C10053" s="20" t="s">
        <v>19167</v>
      </c>
      <c r="D10053" s="20" t="s">
        <v>19146</v>
      </c>
      <c r="H10053" s="20" t="s">
        <v>29</v>
      </c>
    </row>
    <row r="10054" customFormat="false" ht="15.75" hidden="false" customHeight="false" outlineLevel="0" collapsed="false">
      <c r="A10054" s="20" t="s">
        <v>19171</v>
      </c>
      <c r="B10054" s="20" t="s">
        <v>19152</v>
      </c>
      <c r="C10054" s="20" t="s">
        <v>19167</v>
      </c>
      <c r="D10054" s="20" t="s">
        <v>19146</v>
      </c>
      <c r="H10054" s="20" t="s">
        <v>29</v>
      </c>
    </row>
    <row r="10055" customFormat="false" ht="15.75" hidden="false" customHeight="false" outlineLevel="0" collapsed="false">
      <c r="A10055" s="20" t="s">
        <v>19172</v>
      </c>
      <c r="B10055" s="20" t="s">
        <v>19152</v>
      </c>
      <c r="C10055" s="20" t="s">
        <v>19167</v>
      </c>
      <c r="D10055" s="20" t="s">
        <v>19146</v>
      </c>
      <c r="H10055" s="20" t="s">
        <v>29</v>
      </c>
    </row>
    <row r="10056" customFormat="false" ht="15.75" hidden="false" customHeight="false" outlineLevel="0" collapsed="false">
      <c r="A10056" s="20" t="s">
        <v>19173</v>
      </c>
      <c r="B10056" s="20" t="s">
        <v>19155</v>
      </c>
      <c r="C10056" s="20" t="s">
        <v>19167</v>
      </c>
      <c r="D10056" s="20" t="s">
        <v>19146</v>
      </c>
      <c r="H10056" s="20" t="s">
        <v>29</v>
      </c>
    </row>
    <row r="10057" customFormat="false" ht="15.75" hidden="false" customHeight="false" outlineLevel="0" collapsed="false">
      <c r="A10057" s="20" t="s">
        <v>19174</v>
      </c>
      <c r="B10057" s="20" t="s">
        <v>19155</v>
      </c>
      <c r="C10057" s="20" t="s">
        <v>19167</v>
      </c>
      <c r="D10057" s="20" t="s">
        <v>19146</v>
      </c>
      <c r="H10057" s="20" t="s">
        <v>29</v>
      </c>
    </row>
    <row r="10058" customFormat="false" ht="15.75" hidden="false" customHeight="false" outlineLevel="0" collapsed="false">
      <c r="A10058" s="20" t="s">
        <v>19175</v>
      </c>
      <c r="B10058" s="20" t="s">
        <v>19176</v>
      </c>
      <c r="C10058" s="20" t="s">
        <v>19177</v>
      </c>
      <c r="D10058" s="20" t="s">
        <v>19178</v>
      </c>
      <c r="H10058" s="20" t="s">
        <v>29</v>
      </c>
    </row>
    <row r="10059" customFormat="false" ht="15.75" hidden="false" customHeight="false" outlineLevel="0" collapsed="false">
      <c r="A10059" s="20" t="s">
        <v>19179</v>
      </c>
      <c r="B10059" s="20" t="s">
        <v>19176</v>
      </c>
      <c r="C10059" s="20" t="s">
        <v>19177</v>
      </c>
      <c r="D10059" s="20" t="s">
        <v>19178</v>
      </c>
      <c r="H10059" s="20" t="s">
        <v>29</v>
      </c>
    </row>
    <row r="10060" customFormat="false" ht="15.75" hidden="false" customHeight="false" outlineLevel="0" collapsed="false">
      <c r="A10060" s="20" t="s">
        <v>19180</v>
      </c>
      <c r="B10060" s="20" t="s">
        <v>19181</v>
      </c>
      <c r="C10060" s="20" t="s">
        <v>19182</v>
      </c>
      <c r="D10060" s="20" t="s">
        <v>19183</v>
      </c>
      <c r="H10060" s="20" t="s">
        <v>29</v>
      </c>
    </row>
    <row r="10061" customFormat="false" ht="15.75" hidden="false" customHeight="false" outlineLevel="0" collapsed="false">
      <c r="A10061" s="20" t="s">
        <v>19184</v>
      </c>
      <c r="B10061" s="20" t="s">
        <v>19181</v>
      </c>
      <c r="C10061" s="20" t="s">
        <v>19182</v>
      </c>
      <c r="D10061" s="20" t="s">
        <v>19183</v>
      </c>
      <c r="H10061" s="20" t="s">
        <v>29</v>
      </c>
    </row>
    <row r="10062" customFormat="false" ht="15.75" hidden="false" customHeight="false" outlineLevel="0" collapsed="false">
      <c r="A10062" s="20" t="s">
        <v>19185</v>
      </c>
      <c r="B10062" s="20" t="s">
        <v>19186</v>
      </c>
      <c r="C10062" s="20" t="s">
        <v>19187</v>
      </c>
      <c r="D10062" s="20" t="s">
        <v>19188</v>
      </c>
      <c r="H10062" s="20" t="s">
        <v>29</v>
      </c>
    </row>
    <row r="10063" customFormat="false" ht="15.75" hidden="false" customHeight="false" outlineLevel="0" collapsed="false">
      <c r="A10063" s="20" t="s">
        <v>19189</v>
      </c>
      <c r="B10063" s="20" t="s">
        <v>19186</v>
      </c>
      <c r="C10063" s="20" t="s">
        <v>19187</v>
      </c>
      <c r="D10063" s="20" t="s">
        <v>19188</v>
      </c>
      <c r="H10063" s="20" t="s">
        <v>29</v>
      </c>
    </row>
    <row r="10064" customFormat="false" ht="15.75" hidden="false" customHeight="false" outlineLevel="0" collapsed="false">
      <c r="A10064" s="20" t="s">
        <v>19190</v>
      </c>
      <c r="B10064" s="20" t="s">
        <v>19191</v>
      </c>
      <c r="C10064" s="20" t="s">
        <v>19192</v>
      </c>
      <c r="D10064" s="20" t="s">
        <v>19193</v>
      </c>
      <c r="E10064" s="20" t="s">
        <v>19194</v>
      </c>
      <c r="H10064" s="20" t="s">
        <v>29</v>
      </c>
    </row>
    <row r="10065" customFormat="false" ht="15.75" hidden="false" customHeight="false" outlineLevel="0" collapsed="false">
      <c r="A10065" s="20" t="s">
        <v>19195</v>
      </c>
      <c r="B10065" s="20" t="s">
        <v>19191</v>
      </c>
      <c r="C10065" s="20" t="s">
        <v>19192</v>
      </c>
      <c r="D10065" s="20" t="s">
        <v>19193</v>
      </c>
      <c r="E10065" s="20" t="s">
        <v>19194</v>
      </c>
      <c r="H10065" s="20" t="s">
        <v>29</v>
      </c>
    </row>
    <row r="10066" customFormat="false" ht="15.75" hidden="false" customHeight="false" outlineLevel="0" collapsed="false">
      <c r="A10066" s="20" t="s">
        <v>19196</v>
      </c>
      <c r="B10066" s="20" t="s">
        <v>19191</v>
      </c>
      <c r="C10066" s="20" t="s">
        <v>19192</v>
      </c>
      <c r="D10066" s="20" t="s">
        <v>19197</v>
      </c>
      <c r="E10066" s="20" t="s">
        <v>9674</v>
      </c>
      <c r="H10066" s="20" t="s">
        <v>29</v>
      </c>
    </row>
    <row r="10067" customFormat="false" ht="15.75" hidden="false" customHeight="false" outlineLevel="0" collapsed="false">
      <c r="A10067" s="20" t="s">
        <v>19198</v>
      </c>
      <c r="B10067" s="20" t="s">
        <v>19191</v>
      </c>
      <c r="C10067" s="20" t="s">
        <v>19192</v>
      </c>
      <c r="D10067" s="20" t="s">
        <v>19197</v>
      </c>
      <c r="E10067" s="20" t="s">
        <v>9674</v>
      </c>
      <c r="H10067" s="20" t="s">
        <v>29</v>
      </c>
    </row>
    <row r="10068" customFormat="false" ht="15.75" hidden="false" customHeight="false" outlineLevel="0" collapsed="false">
      <c r="A10068" s="20" t="s">
        <v>19199</v>
      </c>
      <c r="B10068" s="20" t="s">
        <v>19191</v>
      </c>
      <c r="C10068" s="20" t="s">
        <v>19192</v>
      </c>
      <c r="D10068" s="20" t="s">
        <v>19200</v>
      </c>
      <c r="E10068" s="20" t="s">
        <v>19201</v>
      </c>
      <c r="H10068" s="20" t="s">
        <v>29</v>
      </c>
    </row>
    <row r="10069" customFormat="false" ht="15.75" hidden="false" customHeight="false" outlineLevel="0" collapsed="false">
      <c r="A10069" s="20" t="s">
        <v>19202</v>
      </c>
      <c r="B10069" s="20" t="s">
        <v>19191</v>
      </c>
      <c r="C10069" s="20" t="s">
        <v>19192</v>
      </c>
      <c r="D10069" s="20" t="s">
        <v>19200</v>
      </c>
      <c r="E10069" s="20" t="s">
        <v>19201</v>
      </c>
      <c r="H10069" s="20" t="s">
        <v>29</v>
      </c>
    </row>
    <row r="10070" customFormat="false" ht="15.75" hidden="false" customHeight="false" outlineLevel="0" collapsed="false">
      <c r="A10070" s="20" t="s">
        <v>19203</v>
      </c>
      <c r="B10070" s="20" t="s">
        <v>19191</v>
      </c>
      <c r="C10070" s="20" t="s">
        <v>19192</v>
      </c>
      <c r="D10070" s="20" t="s">
        <v>19204</v>
      </c>
      <c r="E10070" s="20" t="s">
        <v>4758</v>
      </c>
      <c r="H10070" s="20" t="s">
        <v>29</v>
      </c>
    </row>
    <row r="10071" customFormat="false" ht="15.75" hidden="false" customHeight="false" outlineLevel="0" collapsed="false">
      <c r="A10071" s="20" t="s">
        <v>19205</v>
      </c>
      <c r="B10071" s="20" t="s">
        <v>19191</v>
      </c>
      <c r="C10071" s="20" t="s">
        <v>19192</v>
      </c>
      <c r="D10071" s="20" t="s">
        <v>19204</v>
      </c>
      <c r="E10071" s="20" t="s">
        <v>4758</v>
      </c>
      <c r="H10071" s="20" t="s">
        <v>29</v>
      </c>
    </row>
    <row r="10072" customFormat="false" ht="15.75" hidden="false" customHeight="false" outlineLevel="0" collapsed="false">
      <c r="A10072" s="20" t="s">
        <v>19206</v>
      </c>
      <c r="B10072" s="20" t="s">
        <v>19207</v>
      </c>
      <c r="C10072" s="20" t="s">
        <v>19208</v>
      </c>
      <c r="D10072" s="20" t="s">
        <v>19209</v>
      </c>
      <c r="H10072" s="20" t="s">
        <v>29</v>
      </c>
    </row>
    <row r="10073" customFormat="false" ht="15.75" hidden="false" customHeight="false" outlineLevel="0" collapsed="false">
      <c r="A10073" s="20" t="s">
        <v>19210</v>
      </c>
      <c r="B10073" s="20" t="s">
        <v>19207</v>
      </c>
      <c r="C10073" s="20" t="s">
        <v>19208</v>
      </c>
      <c r="D10073" s="20" t="s">
        <v>19209</v>
      </c>
      <c r="H10073" s="20" t="s">
        <v>29</v>
      </c>
    </row>
    <row r="10074" customFormat="false" ht="15.75" hidden="false" customHeight="false" outlineLevel="0" collapsed="false">
      <c r="A10074" s="20" t="s">
        <v>19211</v>
      </c>
      <c r="B10074" s="20" t="s">
        <v>19207</v>
      </c>
      <c r="C10074" s="20" t="s">
        <v>19212</v>
      </c>
      <c r="D10074" s="20" t="s">
        <v>19213</v>
      </c>
      <c r="H10074" s="20" t="s">
        <v>29</v>
      </c>
    </row>
    <row r="10075" customFormat="false" ht="15.75" hidden="false" customHeight="false" outlineLevel="0" collapsed="false">
      <c r="A10075" s="20" t="s">
        <v>19214</v>
      </c>
      <c r="B10075" s="20" t="s">
        <v>19207</v>
      </c>
      <c r="C10075" s="20" t="s">
        <v>19212</v>
      </c>
      <c r="D10075" s="20" t="s">
        <v>19213</v>
      </c>
      <c r="H10075" s="20" t="s">
        <v>29</v>
      </c>
    </row>
    <row r="10076" customFormat="false" ht="15.75" hidden="false" customHeight="false" outlineLevel="0" collapsed="false">
      <c r="A10076" s="20" t="s">
        <v>19215</v>
      </c>
      <c r="B10076" s="20" t="s">
        <v>19216</v>
      </c>
      <c r="C10076" s="20" t="s">
        <v>19217</v>
      </c>
      <c r="D10076" s="20" t="s">
        <v>19218</v>
      </c>
      <c r="H10076" s="20" t="s">
        <v>29</v>
      </c>
    </row>
    <row r="10077" customFormat="false" ht="15.75" hidden="false" customHeight="false" outlineLevel="0" collapsed="false">
      <c r="A10077" s="20" t="s">
        <v>19219</v>
      </c>
      <c r="B10077" s="20" t="s">
        <v>19216</v>
      </c>
      <c r="C10077" s="20" t="s">
        <v>19217</v>
      </c>
      <c r="D10077" s="20" t="s">
        <v>19218</v>
      </c>
      <c r="H10077" s="20" t="s">
        <v>29</v>
      </c>
    </row>
    <row r="10078" customFormat="false" ht="15.75" hidden="false" customHeight="false" outlineLevel="0" collapsed="false">
      <c r="A10078" s="20" t="s">
        <v>19220</v>
      </c>
      <c r="B10078" s="20" t="s">
        <v>19221</v>
      </c>
      <c r="C10078" s="20" t="s">
        <v>19222</v>
      </c>
      <c r="D10078" s="20" t="s">
        <v>19223</v>
      </c>
      <c r="E10078" s="20" t="s">
        <v>19224</v>
      </c>
      <c r="H10078" s="20" t="s">
        <v>29</v>
      </c>
    </row>
    <row r="10079" customFormat="false" ht="15.75" hidden="false" customHeight="false" outlineLevel="0" collapsed="false">
      <c r="A10079" s="20" t="s">
        <v>19225</v>
      </c>
      <c r="B10079" s="20" t="s">
        <v>19221</v>
      </c>
      <c r="C10079" s="20" t="s">
        <v>19222</v>
      </c>
      <c r="D10079" s="20" t="s">
        <v>19223</v>
      </c>
      <c r="E10079" s="20" t="s">
        <v>19224</v>
      </c>
      <c r="H10079" s="20" t="s">
        <v>29</v>
      </c>
    </row>
    <row r="10080" customFormat="false" ht="15.75" hidden="false" customHeight="false" outlineLevel="0" collapsed="false">
      <c r="A10080" s="20" t="s">
        <v>19226</v>
      </c>
      <c r="B10080" s="20" t="s">
        <v>19227</v>
      </c>
      <c r="C10080" s="20" t="s">
        <v>19228</v>
      </c>
      <c r="D10080" s="20" t="s">
        <v>19229</v>
      </c>
      <c r="E10080" s="20" t="s">
        <v>19230</v>
      </c>
      <c r="H10080" s="20" t="s">
        <v>29</v>
      </c>
    </row>
    <row r="10081" customFormat="false" ht="15.75" hidden="false" customHeight="false" outlineLevel="0" collapsed="false">
      <c r="A10081" s="20" t="s">
        <v>19231</v>
      </c>
      <c r="B10081" s="20" t="s">
        <v>19227</v>
      </c>
      <c r="C10081" s="20" t="s">
        <v>19228</v>
      </c>
      <c r="D10081" s="20" t="s">
        <v>19229</v>
      </c>
      <c r="E10081" s="20" t="s">
        <v>19230</v>
      </c>
      <c r="H10081" s="20" t="s">
        <v>29</v>
      </c>
    </row>
    <row r="10082" customFormat="false" ht="15.75" hidden="false" customHeight="false" outlineLevel="0" collapsed="false">
      <c r="A10082" s="20" t="s">
        <v>19232</v>
      </c>
      <c r="B10082" s="20" t="s">
        <v>19233</v>
      </c>
      <c r="C10082" s="20" t="s">
        <v>19234</v>
      </c>
      <c r="D10082" s="20" t="s">
        <v>19235</v>
      </c>
      <c r="H10082" s="20" t="s">
        <v>29</v>
      </c>
    </row>
    <row r="10083" customFormat="false" ht="15.75" hidden="false" customHeight="false" outlineLevel="0" collapsed="false">
      <c r="A10083" s="20" t="s">
        <v>19236</v>
      </c>
      <c r="B10083" s="20" t="s">
        <v>19233</v>
      </c>
      <c r="C10083" s="20" t="s">
        <v>19234</v>
      </c>
      <c r="D10083" s="20" t="s">
        <v>19235</v>
      </c>
      <c r="H10083" s="20" t="s">
        <v>29</v>
      </c>
    </row>
    <row r="10084" customFormat="false" ht="15.75" hidden="false" customHeight="false" outlineLevel="0" collapsed="false">
      <c r="A10084" s="20" t="s">
        <v>19237</v>
      </c>
      <c r="B10084" s="20" t="s">
        <v>19238</v>
      </c>
      <c r="C10084" s="20" t="s">
        <v>19239</v>
      </c>
      <c r="D10084" s="20" t="s">
        <v>19240</v>
      </c>
      <c r="E10084" s="20" t="s">
        <v>19241</v>
      </c>
      <c r="F10084" s="20" t="s">
        <v>19242</v>
      </c>
      <c r="G10084" s="20" t="s">
        <v>19243</v>
      </c>
      <c r="H10084" s="20" t="s">
        <v>53</v>
      </c>
    </row>
    <row r="10085" customFormat="false" ht="15.75" hidden="false" customHeight="false" outlineLevel="0" collapsed="false">
      <c r="A10085" s="20" t="s">
        <v>19244</v>
      </c>
      <c r="B10085" s="20" t="s">
        <v>19238</v>
      </c>
      <c r="C10085" s="20" t="s">
        <v>19239</v>
      </c>
      <c r="D10085" s="20" t="s">
        <v>19240</v>
      </c>
      <c r="E10085" s="20" t="s">
        <v>19241</v>
      </c>
      <c r="F10085" s="20" t="s">
        <v>19242</v>
      </c>
      <c r="G10085" s="20" t="s">
        <v>19243</v>
      </c>
      <c r="H10085" s="20" t="s">
        <v>53</v>
      </c>
    </row>
    <row r="10086" customFormat="false" ht="15.75" hidden="false" customHeight="false" outlineLevel="0" collapsed="false">
      <c r="A10086" s="20" t="s">
        <v>19245</v>
      </c>
      <c r="B10086" s="20" t="s">
        <v>19246</v>
      </c>
      <c r="C10086" s="20" t="s">
        <v>19247</v>
      </c>
      <c r="H10086" s="20" t="s">
        <v>53</v>
      </c>
    </row>
    <row r="10087" customFormat="false" ht="15.75" hidden="false" customHeight="false" outlineLevel="0" collapsed="false">
      <c r="A10087" s="20" t="s">
        <v>19248</v>
      </c>
      <c r="B10087" s="20" t="s">
        <v>19246</v>
      </c>
      <c r="C10087" s="20" t="s">
        <v>19247</v>
      </c>
      <c r="H10087" s="20" t="s">
        <v>53</v>
      </c>
    </row>
    <row r="10088" customFormat="false" ht="15.75" hidden="false" customHeight="false" outlineLevel="0" collapsed="false">
      <c r="A10088" s="20" t="s">
        <v>19249</v>
      </c>
      <c r="B10088" s="20" t="s">
        <v>19250</v>
      </c>
      <c r="C10088" s="20" t="s">
        <v>19251</v>
      </c>
      <c r="H10088" s="20" t="s">
        <v>53</v>
      </c>
    </row>
    <row r="10089" customFormat="false" ht="15.75" hidden="false" customHeight="false" outlineLevel="0" collapsed="false">
      <c r="A10089" s="20" t="s">
        <v>19252</v>
      </c>
      <c r="B10089" s="20" t="s">
        <v>19250</v>
      </c>
      <c r="C10089" s="20" t="s">
        <v>19251</v>
      </c>
      <c r="H10089" s="20" t="s">
        <v>53</v>
      </c>
    </row>
    <row r="10090" customFormat="false" ht="15.75" hidden="false" customHeight="false" outlineLevel="0" collapsed="false">
      <c r="A10090" s="20" t="s">
        <v>19253</v>
      </c>
      <c r="B10090" s="20" t="s">
        <v>19254</v>
      </c>
      <c r="C10090" s="20" t="s">
        <v>19251</v>
      </c>
      <c r="H10090" s="20" t="s">
        <v>53</v>
      </c>
    </row>
    <row r="10091" customFormat="false" ht="15.75" hidden="false" customHeight="false" outlineLevel="0" collapsed="false">
      <c r="A10091" s="20" t="s">
        <v>19255</v>
      </c>
      <c r="B10091" s="20" t="s">
        <v>19254</v>
      </c>
      <c r="C10091" s="20" t="s">
        <v>19251</v>
      </c>
      <c r="H10091" s="20" t="s">
        <v>53</v>
      </c>
    </row>
    <row r="10092" customFormat="false" ht="15.75" hidden="false" customHeight="false" outlineLevel="0" collapsed="false">
      <c r="A10092" s="20" t="s">
        <v>19256</v>
      </c>
      <c r="B10092" s="20" t="s">
        <v>19257</v>
      </c>
      <c r="C10092" s="20" t="s">
        <v>19251</v>
      </c>
      <c r="H10092" s="20" t="s">
        <v>53</v>
      </c>
    </row>
    <row r="10093" customFormat="false" ht="15.75" hidden="false" customHeight="false" outlineLevel="0" collapsed="false">
      <c r="A10093" s="20" t="s">
        <v>19258</v>
      </c>
      <c r="B10093" s="20" t="s">
        <v>19257</v>
      </c>
      <c r="C10093" s="20" t="s">
        <v>19251</v>
      </c>
      <c r="H10093" s="20" t="s">
        <v>53</v>
      </c>
    </row>
    <row r="10094" customFormat="false" ht="15.75" hidden="false" customHeight="false" outlineLevel="0" collapsed="false">
      <c r="A10094" s="20" t="s">
        <v>19259</v>
      </c>
      <c r="B10094" s="20" t="s">
        <v>19260</v>
      </c>
      <c r="C10094" s="20" t="s">
        <v>19261</v>
      </c>
      <c r="D10094" s="20" t="s">
        <v>19262</v>
      </c>
      <c r="E10094" s="20" t="s">
        <v>19263</v>
      </c>
      <c r="F10094" s="20" t="s">
        <v>19264</v>
      </c>
      <c r="H10094" s="20" t="s">
        <v>29</v>
      </c>
    </row>
    <row r="10095" customFormat="false" ht="15.75" hidden="false" customHeight="false" outlineLevel="0" collapsed="false">
      <c r="A10095" s="20" t="s">
        <v>19265</v>
      </c>
      <c r="B10095" s="20" t="s">
        <v>19260</v>
      </c>
      <c r="C10095" s="20" t="s">
        <v>19261</v>
      </c>
      <c r="D10095" s="20" t="s">
        <v>19262</v>
      </c>
      <c r="E10095" s="20" t="s">
        <v>19263</v>
      </c>
      <c r="F10095" s="20" t="s">
        <v>19264</v>
      </c>
      <c r="H10095" s="20" t="s">
        <v>29</v>
      </c>
    </row>
    <row r="10096" customFormat="false" ht="15.75" hidden="false" customHeight="false" outlineLevel="0" collapsed="false">
      <c r="A10096" s="20" t="s">
        <v>19266</v>
      </c>
      <c r="B10096" s="20" t="s">
        <v>19267</v>
      </c>
      <c r="C10096" s="20" t="s">
        <v>19268</v>
      </c>
      <c r="D10096" s="20" t="s">
        <v>19269</v>
      </c>
      <c r="E10096" s="20" t="s">
        <v>19270</v>
      </c>
      <c r="H10096" s="20" t="s">
        <v>53</v>
      </c>
    </row>
    <row r="10097" customFormat="false" ht="15.75" hidden="false" customHeight="false" outlineLevel="0" collapsed="false">
      <c r="A10097" s="20" t="s">
        <v>19271</v>
      </c>
      <c r="B10097" s="20" t="s">
        <v>19267</v>
      </c>
      <c r="C10097" s="20" t="s">
        <v>19268</v>
      </c>
      <c r="D10097" s="20" t="s">
        <v>19269</v>
      </c>
      <c r="E10097" s="20" t="s">
        <v>19270</v>
      </c>
      <c r="H10097" s="20" t="s">
        <v>53</v>
      </c>
    </row>
    <row r="10098" customFormat="false" ht="15.75" hidden="false" customHeight="false" outlineLevel="0" collapsed="false">
      <c r="A10098" s="20" t="s">
        <v>19272</v>
      </c>
      <c r="B10098" s="20" t="s">
        <v>19273</v>
      </c>
      <c r="C10098" s="20" t="s">
        <v>19274</v>
      </c>
      <c r="D10098" s="20" t="s">
        <v>19275</v>
      </c>
      <c r="E10098" s="20" t="s">
        <v>19276</v>
      </c>
      <c r="H10098" s="20" t="s">
        <v>29</v>
      </c>
    </row>
    <row r="10099" customFormat="false" ht="15.75" hidden="false" customHeight="false" outlineLevel="0" collapsed="false">
      <c r="A10099" s="20" t="s">
        <v>19277</v>
      </c>
      <c r="B10099" s="20" t="s">
        <v>19273</v>
      </c>
      <c r="C10099" s="20" t="s">
        <v>19274</v>
      </c>
      <c r="D10099" s="20" t="s">
        <v>19275</v>
      </c>
      <c r="E10099" s="20" t="s">
        <v>19276</v>
      </c>
      <c r="H10099" s="20" t="s">
        <v>29</v>
      </c>
    </row>
    <row r="10100" customFormat="false" ht="15.75" hidden="false" customHeight="false" outlineLevel="0" collapsed="false">
      <c r="A10100" s="20" t="s">
        <v>19278</v>
      </c>
      <c r="B10100" s="20" t="s">
        <v>19279</v>
      </c>
      <c r="C10100" s="20" t="s">
        <v>19280</v>
      </c>
      <c r="H10100" s="20" t="s">
        <v>29</v>
      </c>
    </row>
    <row r="10101" customFormat="false" ht="15.75" hidden="false" customHeight="false" outlineLevel="0" collapsed="false">
      <c r="A10101" s="20" t="s">
        <v>19281</v>
      </c>
      <c r="B10101" s="20" t="s">
        <v>19279</v>
      </c>
      <c r="C10101" s="20" t="s">
        <v>19280</v>
      </c>
      <c r="H10101" s="20" t="s">
        <v>29</v>
      </c>
    </row>
    <row r="10102" customFormat="false" ht="15.75" hidden="false" customHeight="false" outlineLevel="0" collapsed="false">
      <c r="A10102" s="20" t="s">
        <v>19282</v>
      </c>
      <c r="B10102" s="20" t="s">
        <v>19279</v>
      </c>
      <c r="C10102" s="20" t="s">
        <v>19283</v>
      </c>
      <c r="H10102" s="20" t="s">
        <v>29</v>
      </c>
    </row>
    <row r="10103" customFormat="false" ht="15.75" hidden="false" customHeight="false" outlineLevel="0" collapsed="false">
      <c r="A10103" s="20" t="s">
        <v>19284</v>
      </c>
      <c r="B10103" s="20" t="s">
        <v>19279</v>
      </c>
      <c r="C10103" s="20" t="s">
        <v>19283</v>
      </c>
      <c r="H10103" s="20" t="s">
        <v>29</v>
      </c>
    </row>
    <row r="10104" customFormat="false" ht="15.75" hidden="false" customHeight="false" outlineLevel="0" collapsed="false">
      <c r="A10104" s="20" t="s">
        <v>19285</v>
      </c>
      <c r="B10104" s="20" t="s">
        <v>19286</v>
      </c>
      <c r="C10104" s="20" t="s">
        <v>19287</v>
      </c>
      <c r="D10104" s="20" t="s">
        <v>19288</v>
      </c>
      <c r="H10104" s="20" t="s">
        <v>29</v>
      </c>
    </row>
    <row r="10105" customFormat="false" ht="15.75" hidden="false" customHeight="false" outlineLevel="0" collapsed="false">
      <c r="A10105" s="20" t="s">
        <v>19289</v>
      </c>
      <c r="B10105" s="20" t="s">
        <v>19286</v>
      </c>
      <c r="C10105" s="20" t="s">
        <v>19287</v>
      </c>
      <c r="D10105" s="20" t="s">
        <v>19288</v>
      </c>
      <c r="H10105" s="20" t="s">
        <v>29</v>
      </c>
    </row>
    <row r="10106" customFormat="false" ht="15.75" hidden="false" customHeight="false" outlineLevel="0" collapsed="false">
      <c r="A10106" s="20" t="s">
        <v>19290</v>
      </c>
      <c r="B10106" s="20" t="s">
        <v>19291</v>
      </c>
      <c r="C10106" s="20" t="s">
        <v>19292</v>
      </c>
      <c r="D10106" s="20" t="s">
        <v>19293</v>
      </c>
      <c r="H10106" s="20" t="s">
        <v>29</v>
      </c>
    </row>
    <row r="10107" customFormat="false" ht="15.75" hidden="false" customHeight="false" outlineLevel="0" collapsed="false">
      <c r="A10107" s="20" t="s">
        <v>19294</v>
      </c>
      <c r="B10107" s="20" t="s">
        <v>19291</v>
      </c>
      <c r="C10107" s="20" t="s">
        <v>19292</v>
      </c>
      <c r="D10107" s="20" t="s">
        <v>19293</v>
      </c>
      <c r="H10107" s="20" t="s">
        <v>29</v>
      </c>
    </row>
    <row r="10108" customFormat="false" ht="15.75" hidden="false" customHeight="false" outlineLevel="0" collapsed="false">
      <c r="A10108" s="20" t="s">
        <v>19295</v>
      </c>
      <c r="B10108" s="20" t="s">
        <v>19296</v>
      </c>
      <c r="C10108" s="20" t="s">
        <v>19297</v>
      </c>
      <c r="D10108" s="20" t="s">
        <v>19298</v>
      </c>
      <c r="H10108" s="20" t="s">
        <v>29</v>
      </c>
    </row>
    <row r="10109" customFormat="false" ht="15.75" hidden="false" customHeight="false" outlineLevel="0" collapsed="false">
      <c r="A10109" s="20" t="s">
        <v>19299</v>
      </c>
      <c r="B10109" s="20" t="s">
        <v>19296</v>
      </c>
      <c r="C10109" s="20" t="s">
        <v>19297</v>
      </c>
      <c r="D10109" s="20" t="s">
        <v>19298</v>
      </c>
      <c r="H10109" s="20" t="s">
        <v>29</v>
      </c>
    </row>
    <row r="10110" customFormat="false" ht="15.75" hidden="false" customHeight="false" outlineLevel="0" collapsed="false">
      <c r="A10110" s="20" t="s">
        <v>19300</v>
      </c>
      <c r="B10110" s="20" t="s">
        <v>19296</v>
      </c>
      <c r="C10110" s="20" t="s">
        <v>19301</v>
      </c>
      <c r="D10110" s="20" t="s">
        <v>19302</v>
      </c>
      <c r="H10110" s="20" t="s">
        <v>29</v>
      </c>
    </row>
    <row r="10111" customFormat="false" ht="15.75" hidden="false" customHeight="false" outlineLevel="0" collapsed="false">
      <c r="A10111" s="20" t="s">
        <v>19303</v>
      </c>
      <c r="B10111" s="20" t="s">
        <v>19296</v>
      </c>
      <c r="C10111" s="20" t="s">
        <v>19301</v>
      </c>
      <c r="D10111" s="20" t="s">
        <v>19302</v>
      </c>
      <c r="H10111" s="20" t="s">
        <v>29</v>
      </c>
    </row>
    <row r="10112" customFormat="false" ht="15.75" hidden="false" customHeight="false" outlineLevel="0" collapsed="false">
      <c r="A10112" s="20" t="s">
        <v>19304</v>
      </c>
      <c r="B10112" s="20" t="s">
        <v>19296</v>
      </c>
      <c r="C10112" s="20" t="s">
        <v>19305</v>
      </c>
      <c r="D10112" s="20" t="s">
        <v>19306</v>
      </c>
      <c r="H10112" s="20" t="s">
        <v>29</v>
      </c>
    </row>
    <row r="10113" customFormat="false" ht="15.75" hidden="false" customHeight="false" outlineLevel="0" collapsed="false">
      <c r="A10113" s="20" t="s">
        <v>19307</v>
      </c>
      <c r="B10113" s="20" t="s">
        <v>19296</v>
      </c>
      <c r="C10113" s="20" t="s">
        <v>19305</v>
      </c>
      <c r="D10113" s="20" t="s">
        <v>19306</v>
      </c>
      <c r="H10113" s="20" t="s">
        <v>29</v>
      </c>
    </row>
    <row r="10114" customFormat="false" ht="15.75" hidden="false" customHeight="false" outlineLevel="0" collapsed="false">
      <c r="A10114" s="20" t="s">
        <v>19308</v>
      </c>
      <c r="B10114" s="20" t="s">
        <v>19296</v>
      </c>
      <c r="C10114" s="20" t="s">
        <v>19309</v>
      </c>
      <c r="D10114" s="20" t="s">
        <v>19310</v>
      </c>
      <c r="H10114" s="20" t="s">
        <v>29</v>
      </c>
    </row>
    <row r="10115" customFormat="false" ht="15.75" hidden="false" customHeight="false" outlineLevel="0" collapsed="false">
      <c r="A10115" s="20" t="s">
        <v>19311</v>
      </c>
      <c r="B10115" s="20" t="s">
        <v>19296</v>
      </c>
      <c r="C10115" s="20" t="s">
        <v>19309</v>
      </c>
      <c r="D10115" s="20" t="s">
        <v>19310</v>
      </c>
      <c r="H10115" s="20" t="s">
        <v>29</v>
      </c>
    </row>
    <row r="10116" customFormat="false" ht="15.75" hidden="false" customHeight="false" outlineLevel="0" collapsed="false">
      <c r="A10116" s="20" t="s">
        <v>19312</v>
      </c>
      <c r="B10116" s="20" t="s">
        <v>19296</v>
      </c>
      <c r="C10116" s="20" t="s">
        <v>19313</v>
      </c>
      <c r="D10116" s="20" t="s">
        <v>19314</v>
      </c>
      <c r="H10116" s="20" t="s">
        <v>29</v>
      </c>
    </row>
    <row r="10117" customFormat="false" ht="15.75" hidden="false" customHeight="false" outlineLevel="0" collapsed="false">
      <c r="A10117" s="20" t="s">
        <v>19315</v>
      </c>
      <c r="B10117" s="20" t="s">
        <v>19296</v>
      </c>
      <c r="C10117" s="20" t="s">
        <v>19313</v>
      </c>
      <c r="D10117" s="20" t="s">
        <v>19314</v>
      </c>
      <c r="H10117" s="20" t="s">
        <v>29</v>
      </c>
    </row>
    <row r="10118" customFormat="false" ht="15.75" hidden="false" customHeight="false" outlineLevel="0" collapsed="false">
      <c r="A10118" s="20" t="s">
        <v>19316</v>
      </c>
      <c r="B10118" s="20" t="s">
        <v>19296</v>
      </c>
      <c r="C10118" s="20" t="s">
        <v>19317</v>
      </c>
      <c r="D10118" s="20" t="s">
        <v>19310</v>
      </c>
      <c r="H10118" s="20" t="s">
        <v>29</v>
      </c>
    </row>
    <row r="10119" customFormat="false" ht="15.75" hidden="false" customHeight="false" outlineLevel="0" collapsed="false">
      <c r="A10119" s="20" t="s">
        <v>19318</v>
      </c>
      <c r="B10119" s="20" t="s">
        <v>19296</v>
      </c>
      <c r="C10119" s="20" t="s">
        <v>19317</v>
      </c>
      <c r="D10119" s="20" t="s">
        <v>19310</v>
      </c>
      <c r="H10119" s="20" t="s">
        <v>29</v>
      </c>
    </row>
    <row r="10120" customFormat="false" ht="15.75" hidden="false" customHeight="false" outlineLevel="0" collapsed="false">
      <c r="A10120" s="20" t="s">
        <v>19319</v>
      </c>
      <c r="B10120" s="20" t="s">
        <v>19320</v>
      </c>
      <c r="H10120" s="20" t="s">
        <v>103</v>
      </c>
    </row>
    <row r="10121" customFormat="false" ht="15.75" hidden="false" customHeight="false" outlineLevel="0" collapsed="false">
      <c r="A10121" s="20" t="s">
        <v>19321</v>
      </c>
      <c r="B10121" s="20" t="s">
        <v>19320</v>
      </c>
      <c r="H10121" s="20" t="s">
        <v>103</v>
      </c>
    </row>
    <row r="10122" customFormat="false" ht="15.75" hidden="false" customHeight="false" outlineLevel="0" collapsed="false">
      <c r="A10122" s="20" t="s">
        <v>19322</v>
      </c>
      <c r="B10122" s="20" t="s">
        <v>19323</v>
      </c>
      <c r="C10122" s="20" t="s">
        <v>19324</v>
      </c>
      <c r="D10122" s="20" t="s">
        <v>19325</v>
      </c>
      <c r="H10122" s="20" t="s">
        <v>103</v>
      </c>
    </row>
    <row r="10123" customFormat="false" ht="15.75" hidden="false" customHeight="false" outlineLevel="0" collapsed="false">
      <c r="A10123" s="20" t="s">
        <v>19326</v>
      </c>
      <c r="B10123" s="20" t="s">
        <v>19323</v>
      </c>
      <c r="C10123" s="20" t="s">
        <v>19324</v>
      </c>
      <c r="D10123" s="20" t="s">
        <v>19325</v>
      </c>
      <c r="H10123" s="20" t="s">
        <v>103</v>
      </c>
    </row>
    <row r="10124" customFormat="false" ht="15.75" hidden="false" customHeight="false" outlineLevel="0" collapsed="false">
      <c r="A10124" s="20" t="s">
        <v>19327</v>
      </c>
      <c r="B10124" s="20" t="s">
        <v>19328</v>
      </c>
      <c r="C10124" s="20" t="s">
        <v>19329</v>
      </c>
      <c r="D10124" s="20" t="s">
        <v>19330</v>
      </c>
      <c r="E10124" s="20" t="s">
        <v>19331</v>
      </c>
      <c r="F10124" s="20" t="s">
        <v>19332</v>
      </c>
      <c r="G10124" s="20" t="s">
        <v>19333</v>
      </c>
      <c r="H10124" s="20" t="s">
        <v>29</v>
      </c>
    </row>
    <row r="10125" customFormat="false" ht="15.75" hidden="false" customHeight="false" outlineLevel="0" collapsed="false">
      <c r="A10125" s="20" t="s">
        <v>19334</v>
      </c>
      <c r="B10125" s="20" t="s">
        <v>19328</v>
      </c>
      <c r="C10125" s="20" t="s">
        <v>19329</v>
      </c>
      <c r="D10125" s="20" t="s">
        <v>19330</v>
      </c>
      <c r="E10125" s="20" t="s">
        <v>19331</v>
      </c>
      <c r="F10125" s="20" t="s">
        <v>19332</v>
      </c>
      <c r="G10125" s="20" t="s">
        <v>19333</v>
      </c>
      <c r="H10125" s="20" t="s">
        <v>29</v>
      </c>
    </row>
    <row r="10126" customFormat="false" ht="15.75" hidden="false" customHeight="false" outlineLevel="0" collapsed="false">
      <c r="A10126" s="20" t="s">
        <v>19335</v>
      </c>
      <c r="B10126" s="20" t="s">
        <v>19336</v>
      </c>
      <c r="C10126" s="20" t="s">
        <v>19337</v>
      </c>
      <c r="D10126" s="20" t="s">
        <v>19338</v>
      </c>
      <c r="E10126" s="20" t="s">
        <v>19339</v>
      </c>
      <c r="H10126" s="20" t="s">
        <v>29</v>
      </c>
    </row>
    <row r="10127" customFormat="false" ht="15.75" hidden="false" customHeight="false" outlineLevel="0" collapsed="false">
      <c r="A10127" s="20" t="s">
        <v>19340</v>
      </c>
      <c r="B10127" s="20" t="s">
        <v>19336</v>
      </c>
      <c r="C10127" s="20" t="s">
        <v>19337</v>
      </c>
      <c r="D10127" s="20" t="s">
        <v>19338</v>
      </c>
      <c r="E10127" s="20" t="s">
        <v>19339</v>
      </c>
      <c r="H10127" s="20" t="s">
        <v>29</v>
      </c>
    </row>
    <row r="10128" customFormat="false" ht="15.75" hidden="false" customHeight="false" outlineLevel="0" collapsed="false">
      <c r="A10128" s="20" t="s">
        <v>19341</v>
      </c>
      <c r="B10128" s="20" t="s">
        <v>19336</v>
      </c>
      <c r="C10128" s="20" t="s">
        <v>19342</v>
      </c>
      <c r="D10128" s="20" t="s">
        <v>19343</v>
      </c>
      <c r="E10128" s="20" t="s">
        <v>19344</v>
      </c>
      <c r="H10128" s="20" t="s">
        <v>29</v>
      </c>
    </row>
    <row r="10129" customFormat="false" ht="15.75" hidden="false" customHeight="false" outlineLevel="0" collapsed="false">
      <c r="A10129" s="20" t="s">
        <v>19345</v>
      </c>
      <c r="B10129" s="20" t="s">
        <v>19336</v>
      </c>
      <c r="C10129" s="20" t="s">
        <v>19342</v>
      </c>
      <c r="D10129" s="20" t="s">
        <v>19343</v>
      </c>
      <c r="E10129" s="20" t="s">
        <v>19344</v>
      </c>
      <c r="H10129" s="20" t="s">
        <v>29</v>
      </c>
    </row>
    <row r="10130" customFormat="false" ht="15.75" hidden="false" customHeight="false" outlineLevel="0" collapsed="false">
      <c r="A10130" s="20" t="s">
        <v>19346</v>
      </c>
      <c r="B10130" s="20" t="s">
        <v>19347</v>
      </c>
      <c r="C10130" s="20" t="s">
        <v>19348</v>
      </c>
      <c r="D10130" s="20" t="s">
        <v>19349</v>
      </c>
      <c r="E10130" s="20" t="s">
        <v>19350</v>
      </c>
      <c r="H10130" s="20" t="s">
        <v>29</v>
      </c>
    </row>
    <row r="10131" customFormat="false" ht="15.75" hidden="false" customHeight="false" outlineLevel="0" collapsed="false">
      <c r="A10131" s="20" t="s">
        <v>19351</v>
      </c>
      <c r="B10131" s="20" t="s">
        <v>19347</v>
      </c>
      <c r="C10131" s="20" t="s">
        <v>19348</v>
      </c>
      <c r="D10131" s="20" t="s">
        <v>19349</v>
      </c>
      <c r="E10131" s="20" t="s">
        <v>19350</v>
      </c>
      <c r="H10131" s="20" t="s">
        <v>29</v>
      </c>
    </row>
    <row r="10132" customFormat="false" ht="15.75" hidden="false" customHeight="false" outlineLevel="0" collapsed="false">
      <c r="A10132" s="20" t="s">
        <v>19352</v>
      </c>
      <c r="B10132" s="20" t="s">
        <v>19347</v>
      </c>
      <c r="C10132" s="20" t="s">
        <v>19353</v>
      </c>
      <c r="D10132" s="20" t="s">
        <v>19354</v>
      </c>
      <c r="E10132" s="20" t="s">
        <v>19355</v>
      </c>
      <c r="H10132" s="20" t="s">
        <v>29</v>
      </c>
    </row>
    <row r="10133" customFormat="false" ht="15.75" hidden="false" customHeight="false" outlineLevel="0" collapsed="false">
      <c r="A10133" s="20" t="s">
        <v>19356</v>
      </c>
      <c r="B10133" s="20" t="s">
        <v>19347</v>
      </c>
      <c r="C10133" s="20" t="s">
        <v>19353</v>
      </c>
      <c r="D10133" s="20" t="s">
        <v>19354</v>
      </c>
      <c r="E10133" s="20" t="s">
        <v>19355</v>
      </c>
      <c r="H10133" s="20" t="s">
        <v>29</v>
      </c>
    </row>
    <row r="10134" customFormat="false" ht="15.75" hidden="false" customHeight="false" outlineLevel="0" collapsed="false">
      <c r="A10134" s="20" t="s">
        <v>19357</v>
      </c>
      <c r="B10134" s="20" t="s">
        <v>19358</v>
      </c>
      <c r="C10134" s="20" t="s">
        <v>19359</v>
      </c>
      <c r="D10134" s="20" t="s">
        <v>19360</v>
      </c>
      <c r="E10134" s="20" t="s">
        <v>4763</v>
      </c>
      <c r="H10134" s="20" t="s">
        <v>29</v>
      </c>
    </row>
    <row r="10135" customFormat="false" ht="15.75" hidden="false" customHeight="false" outlineLevel="0" collapsed="false">
      <c r="A10135" s="20" t="s">
        <v>19361</v>
      </c>
      <c r="B10135" s="20" t="s">
        <v>19358</v>
      </c>
      <c r="C10135" s="20" t="s">
        <v>19359</v>
      </c>
      <c r="D10135" s="20" t="s">
        <v>19360</v>
      </c>
      <c r="E10135" s="20" t="s">
        <v>4763</v>
      </c>
      <c r="H10135" s="20" t="s">
        <v>29</v>
      </c>
    </row>
    <row r="10136" customFormat="false" ht="15.75" hidden="false" customHeight="false" outlineLevel="0" collapsed="false">
      <c r="A10136" s="20" t="s">
        <v>19362</v>
      </c>
      <c r="B10136" s="20" t="s">
        <v>19358</v>
      </c>
      <c r="C10136" s="20" t="s">
        <v>19363</v>
      </c>
      <c r="D10136" s="20" t="s">
        <v>19364</v>
      </c>
      <c r="E10136" s="20" t="s">
        <v>4763</v>
      </c>
      <c r="H10136" s="20" t="s">
        <v>29</v>
      </c>
    </row>
    <row r="10137" customFormat="false" ht="15.75" hidden="false" customHeight="false" outlineLevel="0" collapsed="false">
      <c r="A10137" s="20" t="s">
        <v>19365</v>
      </c>
      <c r="B10137" s="20" t="s">
        <v>19358</v>
      </c>
      <c r="C10137" s="20" t="s">
        <v>19363</v>
      </c>
      <c r="D10137" s="20" t="s">
        <v>19364</v>
      </c>
      <c r="E10137" s="20" t="s">
        <v>4763</v>
      </c>
      <c r="H10137" s="20" t="s">
        <v>29</v>
      </c>
    </row>
    <row r="10138" customFormat="false" ht="15.75" hidden="false" customHeight="false" outlineLevel="0" collapsed="false">
      <c r="A10138" s="20" t="s">
        <v>19366</v>
      </c>
      <c r="B10138" s="20" t="s">
        <v>19347</v>
      </c>
      <c r="C10138" s="20" t="s">
        <v>19367</v>
      </c>
      <c r="D10138" s="20" t="s">
        <v>19368</v>
      </c>
      <c r="E10138" s="20" t="s">
        <v>9674</v>
      </c>
      <c r="H10138" s="20" t="s">
        <v>29</v>
      </c>
    </row>
    <row r="10139" customFormat="false" ht="15.75" hidden="false" customHeight="false" outlineLevel="0" collapsed="false">
      <c r="A10139" s="20" t="s">
        <v>19369</v>
      </c>
      <c r="B10139" s="20" t="s">
        <v>19347</v>
      </c>
      <c r="C10139" s="20" t="s">
        <v>19367</v>
      </c>
      <c r="D10139" s="20" t="s">
        <v>19368</v>
      </c>
      <c r="E10139" s="20" t="s">
        <v>9674</v>
      </c>
      <c r="H10139" s="20" t="s">
        <v>29</v>
      </c>
    </row>
    <row r="10140" customFormat="false" ht="15.75" hidden="false" customHeight="false" outlineLevel="0" collapsed="false">
      <c r="A10140" s="20" t="s">
        <v>19370</v>
      </c>
      <c r="B10140" s="20" t="s">
        <v>19371</v>
      </c>
      <c r="C10140" s="20" t="s">
        <v>19372</v>
      </c>
      <c r="D10140" s="20" t="s">
        <v>12683</v>
      </c>
      <c r="H10140" s="20" t="s">
        <v>103</v>
      </c>
    </row>
    <row r="10141" customFormat="false" ht="15.75" hidden="false" customHeight="false" outlineLevel="0" collapsed="false">
      <c r="A10141" s="20" t="s">
        <v>19373</v>
      </c>
      <c r="B10141" s="20" t="s">
        <v>19371</v>
      </c>
      <c r="C10141" s="20" t="s">
        <v>19372</v>
      </c>
      <c r="D10141" s="20" t="s">
        <v>12683</v>
      </c>
      <c r="H10141" s="20" t="s">
        <v>103</v>
      </c>
    </row>
    <row r="10142" customFormat="false" ht="15.75" hidden="false" customHeight="false" outlineLevel="0" collapsed="false">
      <c r="A10142" s="20" t="s">
        <v>19374</v>
      </c>
      <c r="B10142" s="20" t="s">
        <v>19375</v>
      </c>
      <c r="C10142" s="20" t="s">
        <v>19376</v>
      </c>
      <c r="D10142" s="20" t="s">
        <v>19377</v>
      </c>
      <c r="E10142" s="20" t="s">
        <v>19378</v>
      </c>
      <c r="F10142" s="20" t="s">
        <v>19379</v>
      </c>
      <c r="H10142" s="20" t="s">
        <v>29</v>
      </c>
    </row>
    <row r="10143" customFormat="false" ht="15.75" hidden="false" customHeight="false" outlineLevel="0" collapsed="false">
      <c r="A10143" s="20" t="s">
        <v>19380</v>
      </c>
      <c r="B10143" s="20" t="s">
        <v>19375</v>
      </c>
      <c r="C10143" s="20" t="s">
        <v>19376</v>
      </c>
      <c r="D10143" s="20" t="s">
        <v>19377</v>
      </c>
      <c r="E10143" s="20" t="s">
        <v>19378</v>
      </c>
      <c r="F10143" s="20" t="s">
        <v>19379</v>
      </c>
      <c r="H10143" s="20" t="s">
        <v>29</v>
      </c>
    </row>
    <row r="10144" customFormat="false" ht="15.75" hidden="false" customHeight="false" outlineLevel="0" collapsed="false">
      <c r="A10144" s="20" t="s">
        <v>19381</v>
      </c>
      <c r="B10144" s="20" t="s">
        <v>19382</v>
      </c>
      <c r="C10144" s="20" t="s">
        <v>19383</v>
      </c>
      <c r="D10144" s="20" t="s">
        <v>19384</v>
      </c>
      <c r="E10144" s="20" t="s">
        <v>19385</v>
      </c>
      <c r="F10144" s="20" t="s">
        <v>19386</v>
      </c>
      <c r="H10144" s="20" t="s">
        <v>29</v>
      </c>
    </row>
    <row r="10145" customFormat="false" ht="15.75" hidden="false" customHeight="false" outlineLevel="0" collapsed="false">
      <c r="A10145" s="20" t="s">
        <v>19387</v>
      </c>
      <c r="B10145" s="20" t="s">
        <v>19382</v>
      </c>
      <c r="C10145" s="20" t="s">
        <v>19383</v>
      </c>
      <c r="D10145" s="20" t="s">
        <v>19384</v>
      </c>
      <c r="E10145" s="20" t="s">
        <v>19385</v>
      </c>
      <c r="F10145" s="20" t="s">
        <v>19386</v>
      </c>
      <c r="H10145" s="20" t="s">
        <v>29</v>
      </c>
    </row>
    <row r="10146" customFormat="false" ht="15.75" hidden="false" customHeight="false" outlineLevel="0" collapsed="false">
      <c r="A10146" s="20" t="s">
        <v>19388</v>
      </c>
      <c r="B10146" s="20" t="s">
        <v>19389</v>
      </c>
      <c r="C10146" s="20" t="s">
        <v>19390</v>
      </c>
      <c r="D10146" s="20" t="s">
        <v>19391</v>
      </c>
      <c r="E10146" s="20" t="s">
        <v>19392</v>
      </c>
      <c r="F10146" s="20" t="s">
        <v>18801</v>
      </c>
      <c r="H10146" s="20" t="s">
        <v>5894</v>
      </c>
    </row>
    <row r="10147" customFormat="false" ht="15.75" hidden="false" customHeight="false" outlineLevel="0" collapsed="false">
      <c r="A10147" s="20" t="s">
        <v>19393</v>
      </c>
      <c r="B10147" s="20" t="s">
        <v>19389</v>
      </c>
      <c r="C10147" s="20" t="s">
        <v>19390</v>
      </c>
      <c r="D10147" s="20" t="s">
        <v>19391</v>
      </c>
      <c r="E10147" s="20" t="s">
        <v>19392</v>
      </c>
      <c r="F10147" s="20" t="s">
        <v>18801</v>
      </c>
      <c r="H10147" s="20" t="s">
        <v>5894</v>
      </c>
    </row>
    <row r="10148" customFormat="false" ht="15.75" hidden="false" customHeight="false" outlineLevel="0" collapsed="false">
      <c r="A10148" s="20" t="s">
        <v>19394</v>
      </c>
      <c r="B10148" s="20" t="s">
        <v>19389</v>
      </c>
      <c r="C10148" s="20" t="s">
        <v>19390</v>
      </c>
      <c r="D10148" s="20" t="s">
        <v>19395</v>
      </c>
      <c r="E10148" s="20" t="s">
        <v>19396</v>
      </c>
      <c r="F10148" s="20" t="s">
        <v>18782</v>
      </c>
      <c r="H10148" s="20" t="s">
        <v>5894</v>
      </c>
    </row>
    <row r="10149" customFormat="false" ht="15.75" hidden="false" customHeight="false" outlineLevel="0" collapsed="false">
      <c r="A10149" s="20" t="s">
        <v>19397</v>
      </c>
      <c r="B10149" s="20" t="s">
        <v>19389</v>
      </c>
      <c r="C10149" s="20" t="s">
        <v>19390</v>
      </c>
      <c r="D10149" s="20" t="s">
        <v>19395</v>
      </c>
      <c r="E10149" s="20" t="s">
        <v>19396</v>
      </c>
      <c r="F10149" s="20" t="s">
        <v>18782</v>
      </c>
      <c r="H10149" s="20" t="s">
        <v>5894</v>
      </c>
    </row>
    <row r="10150" customFormat="false" ht="15.75" hidden="false" customHeight="false" outlineLevel="0" collapsed="false">
      <c r="A10150" s="20" t="s">
        <v>19398</v>
      </c>
      <c r="B10150" s="20" t="s">
        <v>19389</v>
      </c>
      <c r="C10150" s="20" t="s">
        <v>19399</v>
      </c>
      <c r="D10150" s="20" t="s">
        <v>19400</v>
      </c>
      <c r="E10150" s="20" t="s">
        <v>19401</v>
      </c>
      <c r="F10150" s="20" t="s">
        <v>19402</v>
      </c>
      <c r="H10150" s="20" t="s">
        <v>5894</v>
      </c>
    </row>
    <row r="10151" customFormat="false" ht="15.75" hidden="false" customHeight="false" outlineLevel="0" collapsed="false">
      <c r="A10151" s="20" t="s">
        <v>19403</v>
      </c>
      <c r="B10151" s="20" t="s">
        <v>19389</v>
      </c>
      <c r="C10151" s="20" t="s">
        <v>19399</v>
      </c>
      <c r="D10151" s="20" t="s">
        <v>19400</v>
      </c>
      <c r="E10151" s="20" t="s">
        <v>19401</v>
      </c>
      <c r="F10151" s="20" t="s">
        <v>19402</v>
      </c>
      <c r="H10151" s="20" t="s">
        <v>5894</v>
      </c>
    </row>
    <row r="10152" customFormat="false" ht="15.75" hidden="false" customHeight="false" outlineLevel="0" collapsed="false">
      <c r="A10152" s="20" t="s">
        <v>19404</v>
      </c>
      <c r="B10152" s="20" t="s">
        <v>19405</v>
      </c>
      <c r="C10152" s="20" t="s">
        <v>19406</v>
      </c>
      <c r="D10152" s="20" t="s">
        <v>19407</v>
      </c>
      <c r="E10152" s="20" t="s">
        <v>19408</v>
      </c>
      <c r="F10152" s="20" t="s">
        <v>13544</v>
      </c>
      <c r="H10152" s="20" t="s">
        <v>5894</v>
      </c>
    </row>
    <row r="10153" customFormat="false" ht="15.75" hidden="false" customHeight="false" outlineLevel="0" collapsed="false">
      <c r="A10153" s="20" t="s">
        <v>19409</v>
      </c>
      <c r="B10153" s="20" t="s">
        <v>19405</v>
      </c>
      <c r="C10153" s="20" t="s">
        <v>19406</v>
      </c>
      <c r="D10153" s="20" t="s">
        <v>19407</v>
      </c>
      <c r="E10153" s="20" t="s">
        <v>19408</v>
      </c>
      <c r="F10153" s="20" t="s">
        <v>13544</v>
      </c>
      <c r="H10153" s="20" t="s">
        <v>5894</v>
      </c>
    </row>
    <row r="10154" customFormat="false" ht="15.75" hidden="false" customHeight="false" outlineLevel="0" collapsed="false">
      <c r="A10154" s="20" t="s">
        <v>19410</v>
      </c>
      <c r="B10154" s="20" t="s">
        <v>19405</v>
      </c>
      <c r="C10154" s="20" t="s">
        <v>19411</v>
      </c>
      <c r="D10154" s="20" t="s">
        <v>19412</v>
      </c>
      <c r="E10154" s="20" t="s">
        <v>19413</v>
      </c>
      <c r="H10154" s="20" t="s">
        <v>5894</v>
      </c>
    </row>
    <row r="10155" customFormat="false" ht="15.75" hidden="false" customHeight="false" outlineLevel="0" collapsed="false">
      <c r="A10155" s="20" t="s">
        <v>19414</v>
      </c>
      <c r="B10155" s="20" t="s">
        <v>19405</v>
      </c>
      <c r="C10155" s="20" t="s">
        <v>19411</v>
      </c>
      <c r="D10155" s="20" t="s">
        <v>19412</v>
      </c>
      <c r="E10155" s="20" t="s">
        <v>19413</v>
      </c>
      <c r="H10155" s="20" t="s">
        <v>5894</v>
      </c>
    </row>
    <row r="10156" customFormat="false" ht="15.75" hidden="false" customHeight="false" outlineLevel="0" collapsed="false">
      <c r="A10156" s="20" t="s">
        <v>19415</v>
      </c>
      <c r="B10156" s="20" t="s">
        <v>19416</v>
      </c>
      <c r="C10156" s="20" t="s">
        <v>19417</v>
      </c>
      <c r="D10156" s="20" t="s">
        <v>19418</v>
      </c>
      <c r="E10156" s="20" t="s">
        <v>19419</v>
      </c>
      <c r="H10156" s="20" t="s">
        <v>5894</v>
      </c>
    </row>
    <row r="10157" customFormat="false" ht="15.75" hidden="false" customHeight="false" outlineLevel="0" collapsed="false">
      <c r="A10157" s="20" t="s">
        <v>19420</v>
      </c>
      <c r="B10157" s="20" t="s">
        <v>19416</v>
      </c>
      <c r="C10157" s="20" t="s">
        <v>19417</v>
      </c>
      <c r="D10157" s="20" t="s">
        <v>19418</v>
      </c>
      <c r="E10157" s="20" t="s">
        <v>19419</v>
      </c>
      <c r="H10157" s="20" t="s">
        <v>5894</v>
      </c>
    </row>
    <row r="10158" customFormat="false" ht="15.75" hidden="false" customHeight="false" outlineLevel="0" collapsed="false">
      <c r="A10158" s="20" t="s">
        <v>19421</v>
      </c>
      <c r="B10158" s="20" t="s">
        <v>19416</v>
      </c>
      <c r="C10158" s="20" t="s">
        <v>19417</v>
      </c>
      <c r="D10158" s="20" t="s">
        <v>19422</v>
      </c>
      <c r="E10158" s="20" t="s">
        <v>19423</v>
      </c>
      <c r="H10158" s="20" t="s">
        <v>5894</v>
      </c>
    </row>
    <row r="10159" customFormat="false" ht="15.75" hidden="false" customHeight="false" outlineLevel="0" collapsed="false">
      <c r="A10159" s="20" t="s">
        <v>19424</v>
      </c>
      <c r="B10159" s="20" t="s">
        <v>19416</v>
      </c>
      <c r="C10159" s="20" t="s">
        <v>19417</v>
      </c>
      <c r="D10159" s="20" t="s">
        <v>19422</v>
      </c>
      <c r="E10159" s="20" t="s">
        <v>19423</v>
      </c>
      <c r="H10159" s="20" t="s">
        <v>5894</v>
      </c>
    </row>
    <row r="10160" customFormat="false" ht="15.75" hidden="false" customHeight="false" outlineLevel="0" collapsed="false">
      <c r="A10160" s="20" t="s">
        <v>19425</v>
      </c>
      <c r="B10160" s="20" t="s">
        <v>19416</v>
      </c>
      <c r="C10160" s="20" t="s">
        <v>19417</v>
      </c>
      <c r="D10160" s="20" t="s">
        <v>19426</v>
      </c>
      <c r="E10160" s="20" t="s">
        <v>19423</v>
      </c>
      <c r="H10160" s="20" t="s">
        <v>5894</v>
      </c>
    </row>
    <row r="10161" customFormat="false" ht="15.75" hidden="false" customHeight="false" outlineLevel="0" collapsed="false">
      <c r="A10161" s="20" t="s">
        <v>19427</v>
      </c>
      <c r="B10161" s="20" t="s">
        <v>19416</v>
      </c>
      <c r="C10161" s="20" t="s">
        <v>19417</v>
      </c>
      <c r="D10161" s="20" t="s">
        <v>19426</v>
      </c>
      <c r="E10161" s="20" t="s">
        <v>19423</v>
      </c>
      <c r="H10161" s="20" t="s">
        <v>5894</v>
      </c>
    </row>
    <row r="10162" customFormat="false" ht="15.75" hidden="false" customHeight="false" outlineLevel="0" collapsed="false">
      <c r="A10162" s="20" t="s">
        <v>19428</v>
      </c>
      <c r="B10162" s="20" t="s">
        <v>19389</v>
      </c>
      <c r="C10162" s="20" t="s">
        <v>19399</v>
      </c>
      <c r="D10162" s="20" t="s">
        <v>19429</v>
      </c>
      <c r="E10162" s="20" t="s">
        <v>19408</v>
      </c>
      <c r="F10162" s="20" t="s">
        <v>19430</v>
      </c>
      <c r="G10162" s="20" t="s">
        <v>19431</v>
      </c>
      <c r="H10162" s="20" t="s">
        <v>5894</v>
      </c>
    </row>
    <row r="10163" customFormat="false" ht="15.75" hidden="false" customHeight="false" outlineLevel="0" collapsed="false">
      <c r="A10163" s="20" t="s">
        <v>19432</v>
      </c>
      <c r="B10163" s="20" t="s">
        <v>19389</v>
      </c>
      <c r="C10163" s="20" t="s">
        <v>19399</v>
      </c>
      <c r="D10163" s="20" t="s">
        <v>19429</v>
      </c>
      <c r="E10163" s="20" t="s">
        <v>19408</v>
      </c>
      <c r="F10163" s="20" t="s">
        <v>19430</v>
      </c>
      <c r="G10163" s="20" t="s">
        <v>19431</v>
      </c>
      <c r="H10163" s="20" t="s">
        <v>5894</v>
      </c>
    </row>
    <row r="10164" customFormat="false" ht="15.75" hidden="false" customHeight="false" outlineLevel="0" collapsed="false">
      <c r="A10164" s="20" t="s">
        <v>19433</v>
      </c>
      <c r="B10164" s="20" t="s">
        <v>19389</v>
      </c>
      <c r="C10164" s="20" t="s">
        <v>19399</v>
      </c>
      <c r="D10164" s="20" t="s">
        <v>19434</v>
      </c>
      <c r="E10164" s="20" t="s">
        <v>19435</v>
      </c>
      <c r="F10164" s="20" t="s">
        <v>19436</v>
      </c>
      <c r="H10164" s="20" t="s">
        <v>5894</v>
      </c>
    </row>
    <row r="10165" customFormat="false" ht="15.75" hidden="false" customHeight="false" outlineLevel="0" collapsed="false">
      <c r="A10165" s="20" t="s">
        <v>19437</v>
      </c>
      <c r="B10165" s="20" t="s">
        <v>19389</v>
      </c>
      <c r="C10165" s="20" t="s">
        <v>19399</v>
      </c>
      <c r="D10165" s="20" t="s">
        <v>19434</v>
      </c>
      <c r="E10165" s="20" t="s">
        <v>19435</v>
      </c>
      <c r="F10165" s="20" t="s">
        <v>19436</v>
      </c>
      <c r="H10165" s="20" t="s">
        <v>5894</v>
      </c>
    </row>
    <row r="10166" customFormat="false" ht="15.75" hidden="false" customHeight="false" outlineLevel="0" collapsed="false">
      <c r="A10166" s="20" t="s">
        <v>19438</v>
      </c>
      <c r="B10166" s="20" t="s">
        <v>19389</v>
      </c>
      <c r="C10166" s="20" t="s">
        <v>19439</v>
      </c>
      <c r="D10166" s="20" t="s">
        <v>19440</v>
      </c>
      <c r="E10166" s="20" t="s">
        <v>19441</v>
      </c>
      <c r="F10166" s="20" t="s">
        <v>19442</v>
      </c>
      <c r="H10166" s="20" t="s">
        <v>5894</v>
      </c>
    </row>
    <row r="10167" customFormat="false" ht="15.75" hidden="false" customHeight="false" outlineLevel="0" collapsed="false">
      <c r="A10167" s="20" t="s">
        <v>19443</v>
      </c>
      <c r="B10167" s="20" t="s">
        <v>19389</v>
      </c>
      <c r="C10167" s="20" t="s">
        <v>19439</v>
      </c>
      <c r="D10167" s="20" t="s">
        <v>19440</v>
      </c>
      <c r="E10167" s="20" t="s">
        <v>19441</v>
      </c>
      <c r="F10167" s="20" t="s">
        <v>19442</v>
      </c>
      <c r="H10167" s="20" t="s">
        <v>5894</v>
      </c>
    </row>
    <row r="10168" customFormat="false" ht="15.75" hidden="false" customHeight="false" outlineLevel="0" collapsed="false">
      <c r="A10168" s="20" t="s">
        <v>19444</v>
      </c>
      <c r="B10168" s="20" t="s">
        <v>19405</v>
      </c>
      <c r="C10168" s="20" t="s">
        <v>19445</v>
      </c>
      <c r="D10168" s="20" t="s">
        <v>19446</v>
      </c>
      <c r="E10168" s="20" t="s">
        <v>19447</v>
      </c>
      <c r="F10168" s="20" t="s">
        <v>19448</v>
      </c>
      <c r="G10168" s="20" t="s">
        <v>19449</v>
      </c>
      <c r="H10168" s="20" t="s">
        <v>5894</v>
      </c>
    </row>
    <row r="10169" customFormat="false" ht="15.75" hidden="false" customHeight="false" outlineLevel="0" collapsed="false">
      <c r="A10169" s="20" t="s">
        <v>19450</v>
      </c>
      <c r="B10169" s="20" t="s">
        <v>19405</v>
      </c>
      <c r="C10169" s="20" t="s">
        <v>19445</v>
      </c>
      <c r="D10169" s="20" t="s">
        <v>19446</v>
      </c>
      <c r="E10169" s="20" t="s">
        <v>19447</v>
      </c>
      <c r="F10169" s="20" t="s">
        <v>19448</v>
      </c>
      <c r="G10169" s="20" t="s">
        <v>19449</v>
      </c>
      <c r="H10169" s="20" t="s">
        <v>5894</v>
      </c>
    </row>
    <row r="10170" customFormat="false" ht="15.75" hidden="false" customHeight="false" outlineLevel="0" collapsed="false">
      <c r="A10170" s="20" t="s">
        <v>19451</v>
      </c>
      <c r="B10170" s="20" t="s">
        <v>19405</v>
      </c>
      <c r="C10170" s="20" t="s">
        <v>19445</v>
      </c>
      <c r="D10170" s="20" t="s">
        <v>19452</v>
      </c>
      <c r="E10170" s="20" t="s">
        <v>19453</v>
      </c>
      <c r="F10170" s="20" t="s">
        <v>19454</v>
      </c>
      <c r="G10170" s="20" t="s">
        <v>19455</v>
      </c>
      <c r="H10170" s="20" t="s">
        <v>5894</v>
      </c>
    </row>
    <row r="10171" customFormat="false" ht="15.75" hidden="false" customHeight="false" outlineLevel="0" collapsed="false">
      <c r="A10171" s="20" t="s">
        <v>19456</v>
      </c>
      <c r="B10171" s="20" t="s">
        <v>19405</v>
      </c>
      <c r="C10171" s="20" t="s">
        <v>19445</v>
      </c>
      <c r="D10171" s="20" t="s">
        <v>19452</v>
      </c>
      <c r="E10171" s="20" t="s">
        <v>19453</v>
      </c>
      <c r="F10171" s="20" t="s">
        <v>19454</v>
      </c>
      <c r="G10171" s="20" t="s">
        <v>19455</v>
      </c>
      <c r="H10171" s="20" t="s">
        <v>5894</v>
      </c>
    </row>
    <row r="10172" customFormat="false" ht="15.75" hidden="false" customHeight="false" outlineLevel="0" collapsed="false">
      <c r="A10172" s="20" t="s">
        <v>19457</v>
      </c>
      <c r="B10172" s="20" t="s">
        <v>19416</v>
      </c>
      <c r="C10172" s="20" t="s">
        <v>19417</v>
      </c>
      <c r="D10172" s="20" t="s">
        <v>19458</v>
      </c>
      <c r="E10172" s="20" t="s">
        <v>19459</v>
      </c>
      <c r="F10172" s="20" t="s">
        <v>19460</v>
      </c>
      <c r="H10172" s="20" t="s">
        <v>5894</v>
      </c>
    </row>
    <row r="10173" customFormat="false" ht="15.75" hidden="false" customHeight="false" outlineLevel="0" collapsed="false">
      <c r="A10173" s="20" t="s">
        <v>19461</v>
      </c>
      <c r="B10173" s="20" t="s">
        <v>19416</v>
      </c>
      <c r="C10173" s="20" t="s">
        <v>19417</v>
      </c>
      <c r="D10173" s="20" t="s">
        <v>19458</v>
      </c>
      <c r="E10173" s="20" t="s">
        <v>19459</v>
      </c>
      <c r="F10173" s="20" t="s">
        <v>19460</v>
      </c>
      <c r="H10173" s="20" t="s">
        <v>5894</v>
      </c>
    </row>
    <row r="10174" customFormat="false" ht="15.75" hidden="false" customHeight="false" outlineLevel="0" collapsed="false">
      <c r="A10174" s="20" t="s">
        <v>19462</v>
      </c>
      <c r="B10174" s="20" t="s">
        <v>19416</v>
      </c>
      <c r="C10174" s="20" t="s">
        <v>19417</v>
      </c>
      <c r="D10174" s="20" t="s">
        <v>19463</v>
      </c>
      <c r="E10174" s="20" t="s">
        <v>19464</v>
      </c>
      <c r="F10174" s="20" t="s">
        <v>19465</v>
      </c>
      <c r="H10174" s="20" t="s">
        <v>5894</v>
      </c>
    </row>
    <row r="10175" customFormat="false" ht="15.75" hidden="false" customHeight="false" outlineLevel="0" collapsed="false">
      <c r="A10175" s="20" t="s">
        <v>19466</v>
      </c>
      <c r="B10175" s="20" t="s">
        <v>19416</v>
      </c>
      <c r="C10175" s="20" t="s">
        <v>19417</v>
      </c>
      <c r="D10175" s="20" t="s">
        <v>19463</v>
      </c>
      <c r="E10175" s="20" t="s">
        <v>19464</v>
      </c>
      <c r="F10175" s="20" t="s">
        <v>19465</v>
      </c>
      <c r="H10175" s="20" t="s">
        <v>5894</v>
      </c>
    </row>
    <row r="10176" customFormat="false" ht="15.75" hidden="false" customHeight="false" outlineLevel="0" collapsed="false">
      <c r="A10176" s="20" t="s">
        <v>19467</v>
      </c>
      <c r="B10176" s="20" t="s">
        <v>19416</v>
      </c>
      <c r="C10176" s="20" t="s">
        <v>19417</v>
      </c>
      <c r="D10176" s="20" t="s">
        <v>19468</v>
      </c>
      <c r="E10176" s="20" t="s">
        <v>19469</v>
      </c>
      <c r="F10176" s="20" t="s">
        <v>19470</v>
      </c>
      <c r="H10176" s="20" t="s">
        <v>5894</v>
      </c>
    </row>
    <row r="10177" customFormat="false" ht="15.75" hidden="false" customHeight="false" outlineLevel="0" collapsed="false">
      <c r="A10177" s="20" t="s">
        <v>19471</v>
      </c>
      <c r="B10177" s="20" t="s">
        <v>19416</v>
      </c>
      <c r="C10177" s="20" t="s">
        <v>19417</v>
      </c>
      <c r="D10177" s="20" t="s">
        <v>19468</v>
      </c>
      <c r="E10177" s="20" t="s">
        <v>19469</v>
      </c>
      <c r="F10177" s="20" t="s">
        <v>19470</v>
      </c>
      <c r="H10177" s="20" t="s">
        <v>5894</v>
      </c>
    </row>
    <row r="10178" customFormat="false" ht="15.75" hidden="false" customHeight="false" outlineLevel="0" collapsed="false">
      <c r="A10178" s="20" t="s">
        <v>19472</v>
      </c>
      <c r="B10178" s="20" t="s">
        <v>19473</v>
      </c>
      <c r="C10178" s="20" t="s">
        <v>19474</v>
      </c>
      <c r="D10178" s="20" t="s">
        <v>19475</v>
      </c>
      <c r="E10178" s="20" t="s">
        <v>19476</v>
      </c>
      <c r="F10178" s="20" t="s">
        <v>19477</v>
      </c>
      <c r="G10178" s="20" t="s">
        <v>19478</v>
      </c>
      <c r="H10178" s="20" t="s">
        <v>5894</v>
      </c>
    </row>
    <row r="10179" customFormat="false" ht="15.75" hidden="false" customHeight="false" outlineLevel="0" collapsed="false">
      <c r="A10179" s="20" t="s">
        <v>19479</v>
      </c>
      <c r="B10179" s="20" t="s">
        <v>19473</v>
      </c>
      <c r="C10179" s="20" t="s">
        <v>19474</v>
      </c>
      <c r="D10179" s="20" t="s">
        <v>19475</v>
      </c>
      <c r="E10179" s="20" t="s">
        <v>19476</v>
      </c>
      <c r="F10179" s="20" t="s">
        <v>19477</v>
      </c>
      <c r="G10179" s="20" t="s">
        <v>19478</v>
      </c>
      <c r="H10179" s="20" t="s">
        <v>5894</v>
      </c>
    </row>
    <row r="10180" customFormat="false" ht="15.75" hidden="false" customHeight="false" outlineLevel="0" collapsed="false">
      <c r="A10180" s="20" t="s">
        <v>19480</v>
      </c>
      <c r="B10180" s="20" t="s">
        <v>19473</v>
      </c>
      <c r="C10180" s="20" t="s">
        <v>19481</v>
      </c>
      <c r="D10180" s="20" t="s">
        <v>19482</v>
      </c>
      <c r="E10180" s="20" t="s">
        <v>19483</v>
      </c>
      <c r="F10180" s="20" t="s">
        <v>19484</v>
      </c>
      <c r="G10180" s="20" t="s">
        <v>19485</v>
      </c>
      <c r="H10180" s="20" t="s">
        <v>5894</v>
      </c>
    </row>
    <row r="10181" customFormat="false" ht="15.75" hidden="false" customHeight="false" outlineLevel="0" collapsed="false">
      <c r="A10181" s="20" t="s">
        <v>19486</v>
      </c>
      <c r="B10181" s="20" t="s">
        <v>19473</v>
      </c>
      <c r="C10181" s="20" t="s">
        <v>19481</v>
      </c>
      <c r="D10181" s="20" t="s">
        <v>19482</v>
      </c>
      <c r="E10181" s="20" t="s">
        <v>19483</v>
      </c>
      <c r="F10181" s="20" t="s">
        <v>19484</v>
      </c>
      <c r="G10181" s="20" t="s">
        <v>19485</v>
      </c>
      <c r="H10181" s="20" t="s">
        <v>5894</v>
      </c>
    </row>
    <row r="10182" customFormat="false" ht="15.75" hidden="false" customHeight="false" outlineLevel="0" collapsed="false">
      <c r="A10182" s="20" t="s">
        <v>19487</v>
      </c>
      <c r="B10182" s="20" t="s">
        <v>19473</v>
      </c>
      <c r="C10182" s="20" t="s">
        <v>19488</v>
      </c>
      <c r="D10182" s="20" t="s">
        <v>19489</v>
      </c>
      <c r="E10182" s="20" t="s">
        <v>19490</v>
      </c>
      <c r="F10182" s="20" t="s">
        <v>19491</v>
      </c>
      <c r="G10182" s="20" t="s">
        <v>19492</v>
      </c>
      <c r="H10182" s="20" t="s">
        <v>5894</v>
      </c>
    </row>
    <row r="10183" customFormat="false" ht="15.75" hidden="false" customHeight="false" outlineLevel="0" collapsed="false">
      <c r="A10183" s="20" t="s">
        <v>19493</v>
      </c>
      <c r="B10183" s="20" t="s">
        <v>19473</v>
      </c>
      <c r="C10183" s="20" t="s">
        <v>19488</v>
      </c>
      <c r="D10183" s="20" t="s">
        <v>19489</v>
      </c>
      <c r="E10183" s="20" t="s">
        <v>19490</v>
      </c>
      <c r="F10183" s="20" t="s">
        <v>19491</v>
      </c>
      <c r="G10183" s="20" t="s">
        <v>19492</v>
      </c>
      <c r="H10183" s="20" t="s">
        <v>5894</v>
      </c>
    </row>
    <row r="10184" customFormat="false" ht="15.75" hidden="false" customHeight="false" outlineLevel="0" collapsed="false">
      <c r="A10184" s="20" t="s">
        <v>19494</v>
      </c>
      <c r="B10184" s="20" t="s">
        <v>19495</v>
      </c>
      <c r="C10184" s="20" t="s">
        <v>19496</v>
      </c>
      <c r="D10184" s="20" t="s">
        <v>19497</v>
      </c>
      <c r="E10184" s="20" t="s">
        <v>19498</v>
      </c>
      <c r="F10184" s="20" t="s">
        <v>19499</v>
      </c>
      <c r="G10184" s="20" t="s">
        <v>19500</v>
      </c>
      <c r="H10184" s="20" t="s">
        <v>5894</v>
      </c>
    </row>
    <row r="10185" customFormat="false" ht="15.75" hidden="false" customHeight="false" outlineLevel="0" collapsed="false">
      <c r="A10185" s="20" t="s">
        <v>19501</v>
      </c>
      <c r="B10185" s="20" t="s">
        <v>19495</v>
      </c>
      <c r="C10185" s="20" t="s">
        <v>19496</v>
      </c>
      <c r="D10185" s="20" t="s">
        <v>19497</v>
      </c>
      <c r="E10185" s="20" t="s">
        <v>19498</v>
      </c>
      <c r="F10185" s="20" t="s">
        <v>19499</v>
      </c>
      <c r="G10185" s="20" t="s">
        <v>19500</v>
      </c>
      <c r="H10185" s="20" t="s">
        <v>5894</v>
      </c>
    </row>
    <row r="10186" customFormat="false" ht="15.75" hidden="false" customHeight="false" outlineLevel="0" collapsed="false">
      <c r="A10186" s="20" t="s">
        <v>19502</v>
      </c>
      <c r="B10186" s="20" t="s">
        <v>19503</v>
      </c>
      <c r="C10186" s="20" t="s">
        <v>19504</v>
      </c>
      <c r="D10186" s="20" t="s">
        <v>19505</v>
      </c>
      <c r="E10186" s="20" t="s">
        <v>19506</v>
      </c>
      <c r="F10186" s="20" t="s">
        <v>19507</v>
      </c>
      <c r="G10186" s="20" t="s">
        <v>19508</v>
      </c>
      <c r="H10186" s="20" t="s">
        <v>5894</v>
      </c>
    </row>
    <row r="10187" customFormat="false" ht="15.75" hidden="false" customHeight="false" outlineLevel="0" collapsed="false">
      <c r="A10187" s="20" t="s">
        <v>19509</v>
      </c>
      <c r="B10187" s="20" t="s">
        <v>19503</v>
      </c>
      <c r="C10187" s="20" t="s">
        <v>19504</v>
      </c>
      <c r="D10187" s="20" t="s">
        <v>19505</v>
      </c>
      <c r="E10187" s="20" t="s">
        <v>19506</v>
      </c>
      <c r="F10187" s="20" t="s">
        <v>19507</v>
      </c>
      <c r="G10187" s="20" t="s">
        <v>19508</v>
      </c>
      <c r="H10187" s="20" t="s">
        <v>5894</v>
      </c>
    </row>
    <row r="10188" customFormat="false" ht="15.75" hidden="false" customHeight="false" outlineLevel="0" collapsed="false">
      <c r="A10188" s="20" t="s">
        <v>19510</v>
      </c>
      <c r="B10188" s="20" t="s">
        <v>19511</v>
      </c>
      <c r="C10188" s="20" t="s">
        <v>19512</v>
      </c>
      <c r="D10188" s="20" t="s">
        <v>19513</v>
      </c>
      <c r="E10188" s="20" t="s">
        <v>19514</v>
      </c>
      <c r="F10188" s="20" t="s">
        <v>19515</v>
      </c>
      <c r="G10188" s="20" t="s">
        <v>19516</v>
      </c>
      <c r="H10188" s="20" t="s">
        <v>5894</v>
      </c>
    </row>
    <row r="10189" customFormat="false" ht="15.75" hidden="false" customHeight="false" outlineLevel="0" collapsed="false">
      <c r="A10189" s="20" t="s">
        <v>19517</v>
      </c>
      <c r="B10189" s="20" t="s">
        <v>19511</v>
      </c>
      <c r="C10189" s="20" t="s">
        <v>19512</v>
      </c>
      <c r="D10189" s="20" t="s">
        <v>19513</v>
      </c>
      <c r="E10189" s="20" t="s">
        <v>19514</v>
      </c>
      <c r="F10189" s="20" t="s">
        <v>19515</v>
      </c>
      <c r="G10189" s="20" t="s">
        <v>19516</v>
      </c>
      <c r="H10189" s="20" t="s">
        <v>5894</v>
      </c>
    </row>
    <row r="10190" customFormat="false" ht="15.75" hidden="false" customHeight="false" outlineLevel="0" collapsed="false">
      <c r="A10190" s="20" t="s">
        <v>19518</v>
      </c>
      <c r="B10190" s="20" t="s">
        <v>19519</v>
      </c>
      <c r="C10190" s="20" t="s">
        <v>19520</v>
      </c>
      <c r="D10190" s="20" t="s">
        <v>19521</v>
      </c>
      <c r="E10190" s="20" t="s">
        <v>19522</v>
      </c>
      <c r="F10190" s="20" t="s">
        <v>19523</v>
      </c>
      <c r="G10190" s="20" t="s">
        <v>19524</v>
      </c>
      <c r="H10190" s="20" t="s">
        <v>5894</v>
      </c>
    </row>
    <row r="10191" customFormat="false" ht="15.75" hidden="false" customHeight="false" outlineLevel="0" collapsed="false">
      <c r="A10191" s="20" t="s">
        <v>19525</v>
      </c>
      <c r="B10191" s="20" t="s">
        <v>19519</v>
      </c>
      <c r="C10191" s="20" t="s">
        <v>19520</v>
      </c>
      <c r="D10191" s="20" t="s">
        <v>19521</v>
      </c>
      <c r="E10191" s="20" t="s">
        <v>19522</v>
      </c>
      <c r="F10191" s="20" t="s">
        <v>19523</v>
      </c>
      <c r="G10191" s="20" t="s">
        <v>19524</v>
      </c>
      <c r="H10191" s="20" t="s">
        <v>5894</v>
      </c>
    </row>
    <row r="10192" customFormat="false" ht="15.75" hidden="false" customHeight="false" outlineLevel="0" collapsed="false">
      <c r="A10192" s="20" t="s">
        <v>19526</v>
      </c>
      <c r="B10192" s="20" t="s">
        <v>19519</v>
      </c>
      <c r="C10192" s="20" t="s">
        <v>19527</v>
      </c>
      <c r="D10192" s="20" t="s">
        <v>19528</v>
      </c>
      <c r="E10192" s="20" t="s">
        <v>19529</v>
      </c>
      <c r="F10192" s="20" t="s">
        <v>19530</v>
      </c>
      <c r="G10192" s="20" t="s">
        <v>19531</v>
      </c>
      <c r="H10192" s="20" t="s">
        <v>5894</v>
      </c>
    </row>
    <row r="10193" customFormat="false" ht="15.75" hidden="false" customHeight="false" outlineLevel="0" collapsed="false">
      <c r="A10193" s="20" t="s">
        <v>19532</v>
      </c>
      <c r="B10193" s="20" t="s">
        <v>19519</v>
      </c>
      <c r="C10193" s="20" t="s">
        <v>19527</v>
      </c>
      <c r="D10193" s="20" t="s">
        <v>19528</v>
      </c>
      <c r="E10193" s="20" t="s">
        <v>19529</v>
      </c>
      <c r="F10193" s="20" t="s">
        <v>19530</v>
      </c>
      <c r="G10193" s="20" t="s">
        <v>19531</v>
      </c>
      <c r="H10193" s="20" t="s">
        <v>5894</v>
      </c>
    </row>
    <row r="10194" customFormat="false" ht="15.75" hidden="false" customHeight="false" outlineLevel="0" collapsed="false">
      <c r="A10194" s="20" t="s">
        <v>19533</v>
      </c>
      <c r="B10194" s="20" t="s">
        <v>19534</v>
      </c>
      <c r="C10194" s="20" t="s">
        <v>19535</v>
      </c>
      <c r="D10194" s="20" t="s">
        <v>19536</v>
      </c>
      <c r="H10194" s="20" t="s">
        <v>5894</v>
      </c>
    </row>
    <row r="10195" customFormat="false" ht="15.75" hidden="false" customHeight="false" outlineLevel="0" collapsed="false">
      <c r="A10195" s="20" t="s">
        <v>19537</v>
      </c>
      <c r="B10195" s="20" t="s">
        <v>19534</v>
      </c>
      <c r="C10195" s="20" t="s">
        <v>19535</v>
      </c>
      <c r="D10195" s="20" t="s">
        <v>19536</v>
      </c>
      <c r="H10195" s="20" t="s">
        <v>5894</v>
      </c>
    </row>
    <row r="10196" customFormat="false" ht="15.75" hidden="false" customHeight="false" outlineLevel="0" collapsed="false">
      <c r="A10196" s="20" t="s">
        <v>19538</v>
      </c>
      <c r="B10196" s="20" t="s">
        <v>19539</v>
      </c>
      <c r="C10196" s="20" t="s">
        <v>19540</v>
      </c>
      <c r="D10196" s="20" t="s">
        <v>19541</v>
      </c>
      <c r="H10196" s="20" t="s">
        <v>5894</v>
      </c>
    </row>
    <row r="10197" customFormat="false" ht="15.75" hidden="false" customHeight="false" outlineLevel="0" collapsed="false">
      <c r="A10197" s="20" t="s">
        <v>19542</v>
      </c>
      <c r="B10197" s="20" t="s">
        <v>19539</v>
      </c>
      <c r="C10197" s="20" t="s">
        <v>19540</v>
      </c>
      <c r="D10197" s="20" t="s">
        <v>19541</v>
      </c>
      <c r="H10197" s="20" t="s">
        <v>5894</v>
      </c>
    </row>
    <row r="10198" customFormat="false" ht="15.75" hidden="false" customHeight="false" outlineLevel="0" collapsed="false">
      <c r="A10198" s="20" t="s">
        <v>19543</v>
      </c>
      <c r="B10198" s="20" t="s">
        <v>19544</v>
      </c>
      <c r="C10198" s="20" t="s">
        <v>19540</v>
      </c>
      <c r="D10198" s="20" t="s">
        <v>19541</v>
      </c>
      <c r="H10198" s="20" t="s">
        <v>5894</v>
      </c>
    </row>
    <row r="10199" customFormat="false" ht="15.75" hidden="false" customHeight="false" outlineLevel="0" collapsed="false">
      <c r="A10199" s="20" t="s">
        <v>19545</v>
      </c>
      <c r="B10199" s="20" t="s">
        <v>19544</v>
      </c>
      <c r="C10199" s="20" t="s">
        <v>19540</v>
      </c>
      <c r="D10199" s="20" t="s">
        <v>19541</v>
      </c>
      <c r="H10199" s="20" t="s">
        <v>5894</v>
      </c>
    </row>
    <row r="10200" customFormat="false" ht="15.75" hidden="false" customHeight="false" outlineLevel="0" collapsed="false">
      <c r="A10200" s="20" t="s">
        <v>19546</v>
      </c>
      <c r="B10200" s="20" t="s">
        <v>19547</v>
      </c>
      <c r="C10200" s="20" t="s">
        <v>19540</v>
      </c>
      <c r="D10200" s="20" t="s">
        <v>19541</v>
      </c>
      <c r="H10200" s="20" t="s">
        <v>5894</v>
      </c>
    </row>
    <row r="10201" customFormat="false" ht="15.75" hidden="false" customHeight="false" outlineLevel="0" collapsed="false">
      <c r="A10201" s="20" t="s">
        <v>19548</v>
      </c>
      <c r="B10201" s="20" t="s">
        <v>19547</v>
      </c>
      <c r="C10201" s="20" t="s">
        <v>19540</v>
      </c>
      <c r="D10201" s="20" t="s">
        <v>19541</v>
      </c>
      <c r="H10201" s="20" t="s">
        <v>5894</v>
      </c>
    </row>
    <row r="10202" customFormat="false" ht="15.75" hidden="false" customHeight="false" outlineLevel="0" collapsed="false">
      <c r="A10202" s="20" t="s">
        <v>19549</v>
      </c>
      <c r="B10202" s="20" t="s">
        <v>19550</v>
      </c>
      <c r="C10202" s="20" t="s">
        <v>19540</v>
      </c>
      <c r="D10202" s="20" t="s">
        <v>19541</v>
      </c>
      <c r="H10202" s="20" t="s">
        <v>5894</v>
      </c>
    </row>
    <row r="10203" customFormat="false" ht="15.75" hidden="false" customHeight="false" outlineLevel="0" collapsed="false">
      <c r="A10203" s="20" t="s">
        <v>19551</v>
      </c>
      <c r="B10203" s="20" t="s">
        <v>19550</v>
      </c>
      <c r="C10203" s="20" t="s">
        <v>19540</v>
      </c>
      <c r="D10203" s="20" t="s">
        <v>19541</v>
      </c>
      <c r="H10203" s="20" t="s">
        <v>5894</v>
      </c>
    </row>
    <row r="10204" customFormat="false" ht="15.75" hidden="false" customHeight="false" outlineLevel="0" collapsed="false">
      <c r="A10204" s="20" t="s">
        <v>19552</v>
      </c>
      <c r="B10204" s="20" t="s">
        <v>19553</v>
      </c>
      <c r="C10204" s="20" t="s">
        <v>19540</v>
      </c>
      <c r="D10204" s="20" t="s">
        <v>19541</v>
      </c>
      <c r="H10204" s="20" t="s">
        <v>5894</v>
      </c>
    </row>
    <row r="10205" customFormat="false" ht="15.75" hidden="false" customHeight="false" outlineLevel="0" collapsed="false">
      <c r="A10205" s="20" t="s">
        <v>19554</v>
      </c>
      <c r="B10205" s="20" t="s">
        <v>19553</v>
      </c>
      <c r="C10205" s="20" t="s">
        <v>19540</v>
      </c>
      <c r="D10205" s="20" t="s">
        <v>19541</v>
      </c>
      <c r="H10205" s="20" t="s">
        <v>5894</v>
      </c>
    </row>
    <row r="10206" customFormat="false" ht="15.75" hidden="false" customHeight="false" outlineLevel="0" collapsed="false">
      <c r="A10206" s="20" t="s">
        <v>19555</v>
      </c>
      <c r="B10206" s="20" t="s">
        <v>19556</v>
      </c>
      <c r="C10206" s="20" t="s">
        <v>19540</v>
      </c>
      <c r="D10206" s="20" t="s">
        <v>19541</v>
      </c>
      <c r="H10206" s="20" t="s">
        <v>5894</v>
      </c>
    </row>
    <row r="10207" customFormat="false" ht="15.75" hidden="false" customHeight="false" outlineLevel="0" collapsed="false">
      <c r="A10207" s="20" t="s">
        <v>19557</v>
      </c>
      <c r="B10207" s="20" t="s">
        <v>19556</v>
      </c>
      <c r="C10207" s="20" t="s">
        <v>19540</v>
      </c>
      <c r="D10207" s="20" t="s">
        <v>19541</v>
      </c>
      <c r="H10207" s="20" t="s">
        <v>5894</v>
      </c>
    </row>
    <row r="10208" customFormat="false" ht="15.75" hidden="false" customHeight="false" outlineLevel="0" collapsed="false">
      <c r="A10208" s="20" t="s">
        <v>19558</v>
      </c>
      <c r="B10208" s="20" t="s">
        <v>19559</v>
      </c>
      <c r="C10208" s="20" t="s">
        <v>19560</v>
      </c>
      <c r="D10208" s="20" t="s">
        <v>19561</v>
      </c>
      <c r="H10208" s="20" t="s">
        <v>5894</v>
      </c>
    </row>
    <row r="10209" customFormat="false" ht="15.75" hidden="false" customHeight="false" outlineLevel="0" collapsed="false">
      <c r="A10209" s="20" t="s">
        <v>19562</v>
      </c>
      <c r="B10209" s="20" t="s">
        <v>19559</v>
      </c>
      <c r="C10209" s="20" t="s">
        <v>19560</v>
      </c>
      <c r="D10209" s="20" t="s">
        <v>19561</v>
      </c>
      <c r="H10209" s="20" t="s">
        <v>5894</v>
      </c>
    </row>
    <row r="10210" customFormat="false" ht="15.75" hidden="false" customHeight="false" outlineLevel="0" collapsed="false">
      <c r="A10210" s="20" t="s">
        <v>19563</v>
      </c>
      <c r="B10210" s="20" t="s">
        <v>19564</v>
      </c>
      <c r="C10210" s="20" t="s">
        <v>19560</v>
      </c>
      <c r="D10210" s="20" t="s">
        <v>19561</v>
      </c>
      <c r="H10210" s="20" t="s">
        <v>5894</v>
      </c>
    </row>
    <row r="10211" customFormat="false" ht="15.75" hidden="false" customHeight="false" outlineLevel="0" collapsed="false">
      <c r="A10211" s="20" t="s">
        <v>19565</v>
      </c>
      <c r="B10211" s="20" t="s">
        <v>19564</v>
      </c>
      <c r="C10211" s="20" t="s">
        <v>19560</v>
      </c>
      <c r="D10211" s="20" t="s">
        <v>19561</v>
      </c>
      <c r="H10211" s="20" t="s">
        <v>5894</v>
      </c>
    </row>
    <row r="10212" customFormat="false" ht="15.75" hidden="false" customHeight="false" outlineLevel="0" collapsed="false">
      <c r="A10212" s="20" t="s">
        <v>19566</v>
      </c>
      <c r="B10212" s="20" t="s">
        <v>19567</v>
      </c>
      <c r="C10212" s="20" t="s">
        <v>19560</v>
      </c>
      <c r="D10212" s="20" t="s">
        <v>19561</v>
      </c>
      <c r="H10212" s="20" t="s">
        <v>5894</v>
      </c>
    </row>
    <row r="10213" customFormat="false" ht="15.75" hidden="false" customHeight="false" outlineLevel="0" collapsed="false">
      <c r="A10213" s="20" t="s">
        <v>19568</v>
      </c>
      <c r="B10213" s="20" t="s">
        <v>19567</v>
      </c>
      <c r="C10213" s="20" t="s">
        <v>19560</v>
      </c>
      <c r="D10213" s="20" t="s">
        <v>19561</v>
      </c>
      <c r="H10213" s="20" t="s">
        <v>5894</v>
      </c>
    </row>
    <row r="10214" customFormat="false" ht="15.75" hidden="false" customHeight="false" outlineLevel="0" collapsed="false">
      <c r="A10214" s="20" t="s">
        <v>19569</v>
      </c>
      <c r="B10214" s="20" t="s">
        <v>19570</v>
      </c>
      <c r="C10214" s="20" t="s">
        <v>19560</v>
      </c>
      <c r="D10214" s="20" t="s">
        <v>19561</v>
      </c>
      <c r="H10214" s="20" t="s">
        <v>5894</v>
      </c>
    </row>
    <row r="10215" customFormat="false" ht="15.75" hidden="false" customHeight="false" outlineLevel="0" collapsed="false">
      <c r="A10215" s="20" t="s">
        <v>19571</v>
      </c>
      <c r="B10215" s="20" t="s">
        <v>19570</v>
      </c>
      <c r="C10215" s="20" t="s">
        <v>19560</v>
      </c>
      <c r="D10215" s="20" t="s">
        <v>19561</v>
      </c>
      <c r="H10215" s="20" t="s">
        <v>5894</v>
      </c>
    </row>
    <row r="10216" customFormat="false" ht="15.75" hidden="false" customHeight="false" outlineLevel="0" collapsed="false">
      <c r="A10216" s="20" t="s">
        <v>19572</v>
      </c>
      <c r="B10216" s="20" t="s">
        <v>19573</v>
      </c>
      <c r="C10216" s="20" t="s">
        <v>19560</v>
      </c>
      <c r="D10216" s="20" t="s">
        <v>19561</v>
      </c>
      <c r="H10216" s="20" t="s">
        <v>5894</v>
      </c>
    </row>
    <row r="10217" customFormat="false" ht="15.75" hidden="false" customHeight="false" outlineLevel="0" collapsed="false">
      <c r="A10217" s="20" t="s">
        <v>19574</v>
      </c>
      <c r="B10217" s="20" t="s">
        <v>19573</v>
      </c>
      <c r="C10217" s="20" t="s">
        <v>19560</v>
      </c>
      <c r="D10217" s="20" t="s">
        <v>19561</v>
      </c>
      <c r="H10217" s="20" t="s">
        <v>5894</v>
      </c>
    </row>
    <row r="10218" customFormat="false" ht="15.75" hidden="false" customHeight="false" outlineLevel="0" collapsed="false">
      <c r="A10218" s="20" t="s">
        <v>19575</v>
      </c>
      <c r="B10218" s="20" t="s">
        <v>19576</v>
      </c>
      <c r="C10218" s="20" t="s">
        <v>19560</v>
      </c>
      <c r="D10218" s="20" t="s">
        <v>19561</v>
      </c>
      <c r="H10218" s="20" t="s">
        <v>5894</v>
      </c>
    </row>
    <row r="10219" customFormat="false" ht="15.75" hidden="false" customHeight="false" outlineLevel="0" collapsed="false">
      <c r="A10219" s="20" t="s">
        <v>19577</v>
      </c>
      <c r="B10219" s="20" t="s">
        <v>19576</v>
      </c>
      <c r="C10219" s="20" t="s">
        <v>19560</v>
      </c>
      <c r="D10219" s="20" t="s">
        <v>19561</v>
      </c>
      <c r="H10219" s="20" t="s">
        <v>5894</v>
      </c>
    </row>
    <row r="10220" customFormat="false" ht="15.75" hidden="false" customHeight="false" outlineLevel="0" collapsed="false">
      <c r="A10220" s="20" t="s">
        <v>19578</v>
      </c>
      <c r="B10220" s="20" t="s">
        <v>19579</v>
      </c>
      <c r="C10220" s="20" t="s">
        <v>19535</v>
      </c>
      <c r="D10220" s="20" t="s">
        <v>19536</v>
      </c>
      <c r="H10220" s="20" t="s">
        <v>5894</v>
      </c>
    </row>
    <row r="10221" customFormat="false" ht="15.75" hidden="false" customHeight="false" outlineLevel="0" collapsed="false">
      <c r="A10221" s="20" t="s">
        <v>19580</v>
      </c>
      <c r="B10221" s="20" t="s">
        <v>19579</v>
      </c>
      <c r="C10221" s="20" t="s">
        <v>19535</v>
      </c>
      <c r="D10221" s="20" t="s">
        <v>19536</v>
      </c>
      <c r="H10221" s="20" t="s">
        <v>5894</v>
      </c>
    </row>
    <row r="10222" customFormat="false" ht="15.75" hidden="false" customHeight="false" outlineLevel="0" collapsed="false">
      <c r="A10222" s="20" t="s">
        <v>19581</v>
      </c>
      <c r="B10222" s="20" t="s">
        <v>19582</v>
      </c>
      <c r="C10222" s="20" t="s">
        <v>19583</v>
      </c>
      <c r="D10222" s="20" t="s">
        <v>19584</v>
      </c>
      <c r="H10222" s="20" t="s">
        <v>5894</v>
      </c>
    </row>
    <row r="10223" customFormat="false" ht="15.75" hidden="false" customHeight="false" outlineLevel="0" collapsed="false">
      <c r="A10223" s="20" t="s">
        <v>19585</v>
      </c>
      <c r="B10223" s="20" t="s">
        <v>19582</v>
      </c>
      <c r="C10223" s="20" t="s">
        <v>19583</v>
      </c>
      <c r="D10223" s="20" t="s">
        <v>19584</v>
      </c>
      <c r="H10223" s="20" t="s">
        <v>5894</v>
      </c>
    </row>
    <row r="10224" customFormat="false" ht="15.75" hidden="false" customHeight="false" outlineLevel="0" collapsed="false">
      <c r="A10224" s="20" t="s">
        <v>19586</v>
      </c>
      <c r="B10224" s="20" t="s">
        <v>19587</v>
      </c>
      <c r="C10224" s="20" t="s">
        <v>19583</v>
      </c>
      <c r="D10224" s="20" t="s">
        <v>19584</v>
      </c>
      <c r="H10224" s="20" t="s">
        <v>5894</v>
      </c>
    </row>
    <row r="10225" customFormat="false" ht="15.75" hidden="false" customHeight="false" outlineLevel="0" collapsed="false">
      <c r="A10225" s="20" t="s">
        <v>19588</v>
      </c>
      <c r="B10225" s="20" t="s">
        <v>19587</v>
      </c>
      <c r="C10225" s="20" t="s">
        <v>19583</v>
      </c>
      <c r="D10225" s="20" t="s">
        <v>19584</v>
      </c>
      <c r="H10225" s="20" t="s">
        <v>5894</v>
      </c>
    </row>
    <row r="10226" customFormat="false" ht="15.75" hidden="false" customHeight="false" outlineLevel="0" collapsed="false">
      <c r="A10226" s="20" t="s">
        <v>19589</v>
      </c>
      <c r="B10226" s="20" t="s">
        <v>19590</v>
      </c>
      <c r="C10226" s="20" t="s">
        <v>19583</v>
      </c>
      <c r="D10226" s="20" t="s">
        <v>19584</v>
      </c>
      <c r="H10226" s="20" t="s">
        <v>5894</v>
      </c>
    </row>
    <row r="10227" customFormat="false" ht="15.75" hidden="false" customHeight="false" outlineLevel="0" collapsed="false">
      <c r="A10227" s="20" t="s">
        <v>19591</v>
      </c>
      <c r="B10227" s="20" t="s">
        <v>19590</v>
      </c>
      <c r="C10227" s="20" t="s">
        <v>19583</v>
      </c>
      <c r="D10227" s="20" t="s">
        <v>19584</v>
      </c>
      <c r="H10227" s="20" t="s">
        <v>5894</v>
      </c>
    </row>
    <row r="10228" customFormat="false" ht="15.75" hidden="false" customHeight="false" outlineLevel="0" collapsed="false">
      <c r="A10228" s="20" t="s">
        <v>19592</v>
      </c>
      <c r="B10228" s="20" t="s">
        <v>19593</v>
      </c>
      <c r="C10228" s="20" t="s">
        <v>19583</v>
      </c>
      <c r="D10228" s="20" t="s">
        <v>19584</v>
      </c>
      <c r="H10228" s="20" t="s">
        <v>5894</v>
      </c>
    </row>
    <row r="10229" customFormat="false" ht="15.75" hidden="false" customHeight="false" outlineLevel="0" collapsed="false">
      <c r="A10229" s="20" t="s">
        <v>19594</v>
      </c>
      <c r="B10229" s="20" t="s">
        <v>19593</v>
      </c>
      <c r="C10229" s="20" t="s">
        <v>19583</v>
      </c>
      <c r="D10229" s="20" t="s">
        <v>19584</v>
      </c>
      <c r="H10229" s="20" t="s">
        <v>5894</v>
      </c>
    </row>
    <row r="10230" customFormat="false" ht="15.75" hidden="false" customHeight="false" outlineLevel="0" collapsed="false">
      <c r="A10230" s="20" t="s">
        <v>19595</v>
      </c>
      <c r="B10230" s="20" t="s">
        <v>19596</v>
      </c>
      <c r="C10230" s="20" t="s">
        <v>19583</v>
      </c>
      <c r="D10230" s="20" t="s">
        <v>19584</v>
      </c>
      <c r="H10230" s="20" t="s">
        <v>5894</v>
      </c>
    </row>
    <row r="10231" customFormat="false" ht="15.75" hidden="false" customHeight="false" outlineLevel="0" collapsed="false">
      <c r="A10231" s="20" t="s">
        <v>19597</v>
      </c>
      <c r="B10231" s="20" t="s">
        <v>19596</v>
      </c>
      <c r="C10231" s="20" t="s">
        <v>19583</v>
      </c>
      <c r="D10231" s="20" t="s">
        <v>19584</v>
      </c>
      <c r="H10231" s="20" t="s">
        <v>5894</v>
      </c>
    </row>
    <row r="10232" customFormat="false" ht="15.75" hidden="false" customHeight="false" outlineLevel="0" collapsed="false">
      <c r="A10232" s="20" t="s">
        <v>19598</v>
      </c>
      <c r="B10232" s="20" t="s">
        <v>19599</v>
      </c>
      <c r="C10232" s="20" t="s">
        <v>19583</v>
      </c>
      <c r="D10232" s="20" t="s">
        <v>19584</v>
      </c>
      <c r="H10232" s="20" t="s">
        <v>5894</v>
      </c>
    </row>
    <row r="10233" customFormat="false" ht="15.75" hidden="false" customHeight="false" outlineLevel="0" collapsed="false">
      <c r="A10233" s="20" t="s">
        <v>19600</v>
      </c>
      <c r="B10233" s="20" t="s">
        <v>19599</v>
      </c>
      <c r="C10233" s="20" t="s">
        <v>19583</v>
      </c>
      <c r="D10233" s="20" t="s">
        <v>19584</v>
      </c>
      <c r="H10233" s="20" t="s">
        <v>5894</v>
      </c>
    </row>
    <row r="10234" customFormat="false" ht="15.75" hidden="false" customHeight="false" outlineLevel="0" collapsed="false">
      <c r="A10234" s="20" t="s">
        <v>19601</v>
      </c>
      <c r="B10234" s="20" t="s">
        <v>19602</v>
      </c>
      <c r="C10234" s="20" t="s">
        <v>19603</v>
      </c>
      <c r="D10234" s="20" t="s">
        <v>19604</v>
      </c>
      <c r="H10234" s="20" t="s">
        <v>5894</v>
      </c>
    </row>
    <row r="10235" customFormat="false" ht="15.75" hidden="false" customHeight="false" outlineLevel="0" collapsed="false">
      <c r="A10235" s="20" t="s">
        <v>19605</v>
      </c>
      <c r="B10235" s="20" t="s">
        <v>19602</v>
      </c>
      <c r="C10235" s="20" t="s">
        <v>19603</v>
      </c>
      <c r="D10235" s="20" t="s">
        <v>19604</v>
      </c>
      <c r="H10235" s="20" t="s">
        <v>5894</v>
      </c>
    </row>
    <row r="10236" customFormat="false" ht="15.75" hidden="false" customHeight="false" outlineLevel="0" collapsed="false">
      <c r="A10236" s="20" t="s">
        <v>19606</v>
      </c>
      <c r="B10236" s="20" t="s">
        <v>19607</v>
      </c>
      <c r="C10236" s="20" t="s">
        <v>19603</v>
      </c>
      <c r="D10236" s="20" t="s">
        <v>19604</v>
      </c>
      <c r="H10236" s="20" t="s">
        <v>5894</v>
      </c>
    </row>
    <row r="10237" customFormat="false" ht="15.75" hidden="false" customHeight="false" outlineLevel="0" collapsed="false">
      <c r="A10237" s="20" t="s">
        <v>19608</v>
      </c>
      <c r="B10237" s="20" t="s">
        <v>19607</v>
      </c>
      <c r="C10237" s="20" t="s">
        <v>19603</v>
      </c>
      <c r="D10237" s="20" t="s">
        <v>19604</v>
      </c>
      <c r="H10237" s="20" t="s">
        <v>5894</v>
      </c>
    </row>
    <row r="10238" customFormat="false" ht="15.75" hidden="false" customHeight="false" outlineLevel="0" collapsed="false">
      <c r="A10238" s="20" t="s">
        <v>19609</v>
      </c>
      <c r="B10238" s="20" t="s">
        <v>19610</v>
      </c>
      <c r="C10238" s="20" t="s">
        <v>19603</v>
      </c>
      <c r="D10238" s="20" t="s">
        <v>19604</v>
      </c>
      <c r="H10238" s="20" t="s">
        <v>5894</v>
      </c>
    </row>
    <row r="10239" customFormat="false" ht="15.75" hidden="false" customHeight="false" outlineLevel="0" collapsed="false">
      <c r="A10239" s="20" t="s">
        <v>19611</v>
      </c>
      <c r="B10239" s="20" t="s">
        <v>19610</v>
      </c>
      <c r="C10239" s="20" t="s">
        <v>19603</v>
      </c>
      <c r="D10239" s="20" t="s">
        <v>19604</v>
      </c>
      <c r="H10239" s="20" t="s">
        <v>5894</v>
      </c>
    </row>
    <row r="10240" customFormat="false" ht="15.75" hidden="false" customHeight="false" outlineLevel="0" collapsed="false">
      <c r="A10240" s="20" t="s">
        <v>19612</v>
      </c>
      <c r="B10240" s="20" t="s">
        <v>19613</v>
      </c>
      <c r="C10240" s="20" t="s">
        <v>19603</v>
      </c>
      <c r="D10240" s="20" t="s">
        <v>19604</v>
      </c>
      <c r="H10240" s="20" t="s">
        <v>5894</v>
      </c>
    </row>
    <row r="10241" customFormat="false" ht="15.75" hidden="false" customHeight="false" outlineLevel="0" collapsed="false">
      <c r="A10241" s="20" t="s">
        <v>19614</v>
      </c>
      <c r="B10241" s="20" t="s">
        <v>19613</v>
      </c>
      <c r="C10241" s="20" t="s">
        <v>19603</v>
      </c>
      <c r="D10241" s="20" t="s">
        <v>19604</v>
      </c>
      <c r="H10241" s="20" t="s">
        <v>5894</v>
      </c>
    </row>
    <row r="10242" customFormat="false" ht="15.75" hidden="false" customHeight="false" outlineLevel="0" collapsed="false">
      <c r="A10242" s="20" t="s">
        <v>19615</v>
      </c>
      <c r="B10242" s="20" t="s">
        <v>19616</v>
      </c>
      <c r="C10242" s="20" t="s">
        <v>19603</v>
      </c>
      <c r="D10242" s="20" t="s">
        <v>19604</v>
      </c>
      <c r="H10242" s="20" t="s">
        <v>5894</v>
      </c>
    </row>
    <row r="10243" customFormat="false" ht="15.75" hidden="false" customHeight="false" outlineLevel="0" collapsed="false">
      <c r="A10243" s="20" t="s">
        <v>19617</v>
      </c>
      <c r="B10243" s="20" t="s">
        <v>19616</v>
      </c>
      <c r="C10243" s="20" t="s">
        <v>19603</v>
      </c>
      <c r="D10243" s="20" t="s">
        <v>19604</v>
      </c>
      <c r="H10243" s="20" t="s">
        <v>5894</v>
      </c>
    </row>
    <row r="10244" customFormat="false" ht="15.75" hidden="false" customHeight="false" outlineLevel="0" collapsed="false">
      <c r="A10244" s="20" t="s">
        <v>19618</v>
      </c>
      <c r="B10244" s="20" t="s">
        <v>19619</v>
      </c>
      <c r="C10244" s="20" t="s">
        <v>19603</v>
      </c>
      <c r="D10244" s="20" t="s">
        <v>19604</v>
      </c>
      <c r="H10244" s="20" t="s">
        <v>5894</v>
      </c>
    </row>
    <row r="10245" customFormat="false" ht="15.75" hidden="false" customHeight="false" outlineLevel="0" collapsed="false">
      <c r="A10245" s="20" t="s">
        <v>19620</v>
      </c>
      <c r="B10245" s="20" t="s">
        <v>19619</v>
      </c>
      <c r="C10245" s="20" t="s">
        <v>19603</v>
      </c>
      <c r="D10245" s="20" t="s">
        <v>19604</v>
      </c>
      <c r="H10245" s="20" t="s">
        <v>5894</v>
      </c>
    </row>
    <row r="10246" customFormat="false" ht="15.75" hidden="false" customHeight="false" outlineLevel="0" collapsed="false">
      <c r="A10246" s="20" t="s">
        <v>19621</v>
      </c>
      <c r="B10246" s="20" t="s">
        <v>19622</v>
      </c>
      <c r="C10246" s="20" t="s">
        <v>19623</v>
      </c>
      <c r="D10246" s="20" t="s">
        <v>19624</v>
      </c>
      <c r="H10246" s="20" t="s">
        <v>5894</v>
      </c>
    </row>
    <row r="10247" customFormat="false" ht="15.75" hidden="false" customHeight="false" outlineLevel="0" collapsed="false">
      <c r="A10247" s="20" t="s">
        <v>19625</v>
      </c>
      <c r="B10247" s="20" t="s">
        <v>19622</v>
      </c>
      <c r="C10247" s="20" t="s">
        <v>19623</v>
      </c>
      <c r="D10247" s="20" t="s">
        <v>19624</v>
      </c>
      <c r="H10247" s="20" t="s">
        <v>5894</v>
      </c>
    </row>
    <row r="10248" customFormat="false" ht="15.75" hidden="false" customHeight="false" outlineLevel="0" collapsed="false">
      <c r="A10248" s="20" t="s">
        <v>19626</v>
      </c>
      <c r="B10248" s="20" t="s">
        <v>19627</v>
      </c>
      <c r="C10248" s="20" t="s">
        <v>19628</v>
      </c>
      <c r="D10248" s="20" t="s">
        <v>19629</v>
      </c>
      <c r="H10248" s="20" t="s">
        <v>5894</v>
      </c>
    </row>
    <row r="10249" customFormat="false" ht="15.75" hidden="false" customHeight="false" outlineLevel="0" collapsed="false">
      <c r="A10249" s="20" t="s">
        <v>19630</v>
      </c>
      <c r="B10249" s="20" t="s">
        <v>19627</v>
      </c>
      <c r="C10249" s="20" t="s">
        <v>19628</v>
      </c>
      <c r="D10249" s="20" t="s">
        <v>19629</v>
      </c>
      <c r="H10249" s="20" t="s">
        <v>5894</v>
      </c>
    </row>
    <row r="10250" customFormat="false" ht="15.75" hidden="false" customHeight="false" outlineLevel="0" collapsed="false">
      <c r="A10250" s="20" t="s">
        <v>19631</v>
      </c>
      <c r="B10250" s="20" t="s">
        <v>19632</v>
      </c>
      <c r="C10250" s="20" t="s">
        <v>19628</v>
      </c>
      <c r="D10250" s="20" t="s">
        <v>19629</v>
      </c>
      <c r="H10250" s="20" t="s">
        <v>5894</v>
      </c>
    </row>
    <row r="10251" customFormat="false" ht="15.75" hidden="false" customHeight="false" outlineLevel="0" collapsed="false">
      <c r="A10251" s="20" t="s">
        <v>19633</v>
      </c>
      <c r="B10251" s="20" t="s">
        <v>19632</v>
      </c>
      <c r="C10251" s="20" t="s">
        <v>19628</v>
      </c>
      <c r="D10251" s="20" t="s">
        <v>19629</v>
      </c>
      <c r="H10251" s="20" t="s">
        <v>5894</v>
      </c>
    </row>
    <row r="10252" customFormat="false" ht="15.75" hidden="false" customHeight="false" outlineLevel="0" collapsed="false">
      <c r="A10252" s="20" t="s">
        <v>19634</v>
      </c>
      <c r="B10252" s="20" t="s">
        <v>19635</v>
      </c>
      <c r="C10252" s="20" t="s">
        <v>19628</v>
      </c>
      <c r="D10252" s="20" t="s">
        <v>19629</v>
      </c>
      <c r="H10252" s="20" t="s">
        <v>5894</v>
      </c>
    </row>
    <row r="10253" customFormat="false" ht="15.75" hidden="false" customHeight="false" outlineLevel="0" collapsed="false">
      <c r="A10253" s="20" t="s">
        <v>19636</v>
      </c>
      <c r="B10253" s="20" t="s">
        <v>19635</v>
      </c>
      <c r="C10253" s="20" t="s">
        <v>19628</v>
      </c>
      <c r="D10253" s="20" t="s">
        <v>19629</v>
      </c>
      <c r="H10253" s="20" t="s">
        <v>5894</v>
      </c>
    </row>
    <row r="10254" customFormat="false" ht="15.75" hidden="false" customHeight="false" outlineLevel="0" collapsed="false">
      <c r="A10254" s="20" t="s">
        <v>19637</v>
      </c>
      <c r="B10254" s="20" t="s">
        <v>19638</v>
      </c>
      <c r="C10254" s="20" t="s">
        <v>19628</v>
      </c>
      <c r="D10254" s="20" t="s">
        <v>19629</v>
      </c>
      <c r="H10254" s="20" t="s">
        <v>5894</v>
      </c>
    </row>
    <row r="10255" customFormat="false" ht="15.75" hidden="false" customHeight="false" outlineLevel="0" collapsed="false">
      <c r="A10255" s="20" t="s">
        <v>19639</v>
      </c>
      <c r="B10255" s="20" t="s">
        <v>19638</v>
      </c>
      <c r="C10255" s="20" t="s">
        <v>19628</v>
      </c>
      <c r="D10255" s="20" t="s">
        <v>19629</v>
      </c>
      <c r="H10255" s="20" t="s">
        <v>5894</v>
      </c>
    </row>
    <row r="10256" customFormat="false" ht="15.75" hidden="false" customHeight="false" outlineLevel="0" collapsed="false">
      <c r="A10256" s="20" t="s">
        <v>19640</v>
      </c>
      <c r="B10256" s="20" t="s">
        <v>19641</v>
      </c>
      <c r="C10256" s="20" t="s">
        <v>19628</v>
      </c>
      <c r="D10256" s="20" t="s">
        <v>19629</v>
      </c>
      <c r="H10256" s="20" t="s">
        <v>5894</v>
      </c>
    </row>
    <row r="10257" customFormat="false" ht="15.75" hidden="false" customHeight="false" outlineLevel="0" collapsed="false">
      <c r="A10257" s="20" t="s">
        <v>19642</v>
      </c>
      <c r="B10257" s="20" t="s">
        <v>19641</v>
      </c>
      <c r="C10257" s="20" t="s">
        <v>19628</v>
      </c>
      <c r="D10257" s="20" t="s">
        <v>19629</v>
      </c>
      <c r="H10257" s="20" t="s">
        <v>5894</v>
      </c>
    </row>
    <row r="10258" customFormat="false" ht="15.75" hidden="false" customHeight="false" outlineLevel="0" collapsed="false">
      <c r="A10258" s="20" t="s">
        <v>19643</v>
      </c>
      <c r="B10258" s="20" t="s">
        <v>19644</v>
      </c>
      <c r="C10258" s="20" t="s">
        <v>19628</v>
      </c>
      <c r="D10258" s="20" t="s">
        <v>19629</v>
      </c>
      <c r="H10258" s="20" t="s">
        <v>5894</v>
      </c>
    </row>
    <row r="10259" customFormat="false" ht="15.75" hidden="false" customHeight="false" outlineLevel="0" collapsed="false">
      <c r="A10259" s="20" t="s">
        <v>19645</v>
      </c>
      <c r="B10259" s="20" t="s">
        <v>19644</v>
      </c>
      <c r="C10259" s="20" t="s">
        <v>19628</v>
      </c>
      <c r="D10259" s="20" t="s">
        <v>19629</v>
      </c>
      <c r="H10259" s="20" t="s">
        <v>5894</v>
      </c>
    </row>
    <row r="10260" customFormat="false" ht="15.75" hidden="false" customHeight="false" outlineLevel="0" collapsed="false">
      <c r="A10260" s="20" t="s">
        <v>19646</v>
      </c>
      <c r="B10260" s="20" t="s">
        <v>19647</v>
      </c>
      <c r="C10260" s="20" t="s">
        <v>19648</v>
      </c>
      <c r="D10260" s="20" t="s">
        <v>19649</v>
      </c>
      <c r="H10260" s="20" t="s">
        <v>5894</v>
      </c>
    </row>
    <row r="10261" customFormat="false" ht="15.75" hidden="false" customHeight="false" outlineLevel="0" collapsed="false">
      <c r="A10261" s="20" t="s">
        <v>19650</v>
      </c>
      <c r="B10261" s="20" t="s">
        <v>19647</v>
      </c>
      <c r="C10261" s="20" t="s">
        <v>19648</v>
      </c>
      <c r="D10261" s="20" t="s">
        <v>19649</v>
      </c>
      <c r="H10261" s="20" t="s">
        <v>5894</v>
      </c>
    </row>
    <row r="10262" customFormat="false" ht="15.75" hidden="false" customHeight="false" outlineLevel="0" collapsed="false">
      <c r="A10262" s="20" t="s">
        <v>19651</v>
      </c>
      <c r="B10262" s="20" t="s">
        <v>19652</v>
      </c>
      <c r="C10262" s="20" t="s">
        <v>19648</v>
      </c>
      <c r="D10262" s="20" t="s">
        <v>19649</v>
      </c>
      <c r="H10262" s="20" t="s">
        <v>5894</v>
      </c>
    </row>
    <row r="10263" customFormat="false" ht="15.75" hidden="false" customHeight="false" outlineLevel="0" collapsed="false">
      <c r="A10263" s="20" t="s">
        <v>19653</v>
      </c>
      <c r="B10263" s="20" t="s">
        <v>19652</v>
      </c>
      <c r="C10263" s="20" t="s">
        <v>19648</v>
      </c>
      <c r="D10263" s="20" t="s">
        <v>19649</v>
      </c>
      <c r="H10263" s="20" t="s">
        <v>5894</v>
      </c>
    </row>
    <row r="10264" customFormat="false" ht="15.75" hidden="false" customHeight="false" outlineLevel="0" collapsed="false">
      <c r="A10264" s="20" t="s">
        <v>19654</v>
      </c>
      <c r="B10264" s="20" t="s">
        <v>19655</v>
      </c>
      <c r="C10264" s="20" t="s">
        <v>19648</v>
      </c>
      <c r="D10264" s="20" t="s">
        <v>19649</v>
      </c>
      <c r="H10264" s="20" t="s">
        <v>5894</v>
      </c>
    </row>
    <row r="10265" customFormat="false" ht="15.75" hidden="false" customHeight="false" outlineLevel="0" collapsed="false">
      <c r="A10265" s="20" t="s">
        <v>19656</v>
      </c>
      <c r="B10265" s="20" t="s">
        <v>19655</v>
      </c>
      <c r="C10265" s="20" t="s">
        <v>19648</v>
      </c>
      <c r="D10265" s="20" t="s">
        <v>19649</v>
      </c>
      <c r="H10265" s="20" t="s">
        <v>5894</v>
      </c>
    </row>
    <row r="10266" customFormat="false" ht="15.75" hidden="false" customHeight="false" outlineLevel="0" collapsed="false">
      <c r="A10266" s="20" t="s">
        <v>19657</v>
      </c>
      <c r="B10266" s="20" t="s">
        <v>19658</v>
      </c>
      <c r="C10266" s="20" t="s">
        <v>19648</v>
      </c>
      <c r="D10266" s="20" t="s">
        <v>19649</v>
      </c>
      <c r="H10266" s="20" t="s">
        <v>5894</v>
      </c>
    </row>
    <row r="10267" customFormat="false" ht="15.75" hidden="false" customHeight="false" outlineLevel="0" collapsed="false">
      <c r="A10267" s="20" t="s">
        <v>19659</v>
      </c>
      <c r="B10267" s="20" t="s">
        <v>19658</v>
      </c>
      <c r="C10267" s="20" t="s">
        <v>19648</v>
      </c>
      <c r="D10267" s="20" t="s">
        <v>19649</v>
      </c>
      <c r="H10267" s="20" t="s">
        <v>5894</v>
      </c>
    </row>
    <row r="10268" customFormat="false" ht="15.75" hidden="false" customHeight="false" outlineLevel="0" collapsed="false">
      <c r="A10268" s="20" t="s">
        <v>19660</v>
      </c>
      <c r="B10268" s="20" t="s">
        <v>19661</v>
      </c>
      <c r="C10268" s="20" t="s">
        <v>19648</v>
      </c>
      <c r="D10268" s="20" t="s">
        <v>19649</v>
      </c>
      <c r="H10268" s="20" t="s">
        <v>5894</v>
      </c>
    </row>
    <row r="10269" customFormat="false" ht="15.75" hidden="false" customHeight="false" outlineLevel="0" collapsed="false">
      <c r="A10269" s="20" t="s">
        <v>19662</v>
      </c>
      <c r="B10269" s="20" t="s">
        <v>19661</v>
      </c>
      <c r="C10269" s="20" t="s">
        <v>19648</v>
      </c>
      <c r="D10269" s="20" t="s">
        <v>19649</v>
      </c>
      <c r="H10269" s="20" t="s">
        <v>5894</v>
      </c>
    </row>
    <row r="10270" customFormat="false" ht="15.75" hidden="false" customHeight="false" outlineLevel="0" collapsed="false">
      <c r="A10270" s="20" t="s">
        <v>19663</v>
      </c>
      <c r="B10270" s="20" t="s">
        <v>19664</v>
      </c>
      <c r="C10270" s="20" t="s">
        <v>19648</v>
      </c>
      <c r="D10270" s="20" t="s">
        <v>19649</v>
      </c>
      <c r="H10270" s="20" t="s">
        <v>5894</v>
      </c>
    </row>
    <row r="10271" customFormat="false" ht="15.75" hidden="false" customHeight="false" outlineLevel="0" collapsed="false">
      <c r="A10271" s="20" t="s">
        <v>19665</v>
      </c>
      <c r="B10271" s="20" t="s">
        <v>19664</v>
      </c>
      <c r="C10271" s="20" t="s">
        <v>19648</v>
      </c>
      <c r="D10271" s="20" t="s">
        <v>19649</v>
      </c>
      <c r="H10271" s="20" t="s">
        <v>5894</v>
      </c>
    </row>
    <row r="10272" customFormat="false" ht="15.75" hidden="false" customHeight="false" outlineLevel="0" collapsed="false">
      <c r="A10272" s="20" t="s">
        <v>19666</v>
      </c>
      <c r="B10272" s="20" t="s">
        <v>19667</v>
      </c>
      <c r="C10272" s="20" t="s">
        <v>19668</v>
      </c>
      <c r="H10272" s="20" t="s">
        <v>5894</v>
      </c>
    </row>
    <row r="10273" customFormat="false" ht="15.75" hidden="false" customHeight="false" outlineLevel="0" collapsed="false">
      <c r="A10273" s="20" t="s">
        <v>19669</v>
      </c>
      <c r="B10273" s="20" t="s">
        <v>19667</v>
      </c>
      <c r="C10273" s="20" t="s">
        <v>19668</v>
      </c>
      <c r="H10273" s="20" t="s">
        <v>5894</v>
      </c>
    </row>
    <row r="10274" customFormat="false" ht="15.75" hidden="false" customHeight="false" outlineLevel="0" collapsed="false">
      <c r="A10274" s="20" t="s">
        <v>19670</v>
      </c>
      <c r="B10274" s="20" t="s">
        <v>19671</v>
      </c>
      <c r="C10274" s="20" t="s">
        <v>19672</v>
      </c>
      <c r="H10274" s="20" t="s">
        <v>5894</v>
      </c>
    </row>
    <row r="10275" customFormat="false" ht="15.75" hidden="false" customHeight="false" outlineLevel="0" collapsed="false">
      <c r="A10275" s="20" t="s">
        <v>19673</v>
      </c>
      <c r="B10275" s="20" t="s">
        <v>19671</v>
      </c>
      <c r="C10275" s="20" t="s">
        <v>19672</v>
      </c>
      <c r="H10275" s="20" t="s">
        <v>5894</v>
      </c>
    </row>
    <row r="10276" customFormat="false" ht="15.75" hidden="false" customHeight="false" outlineLevel="0" collapsed="false">
      <c r="A10276" s="20" t="s">
        <v>19674</v>
      </c>
      <c r="B10276" s="20" t="s">
        <v>19671</v>
      </c>
      <c r="C10276" s="20" t="s">
        <v>19675</v>
      </c>
      <c r="D10276" s="20" t="s">
        <v>103</v>
      </c>
      <c r="H10276" s="20" t="s">
        <v>5894</v>
      </c>
    </row>
    <row r="10277" customFormat="false" ht="15.75" hidden="false" customHeight="false" outlineLevel="0" collapsed="false">
      <c r="A10277" s="20" t="s">
        <v>19676</v>
      </c>
      <c r="B10277" s="20" t="s">
        <v>19671</v>
      </c>
      <c r="C10277" s="20" t="s">
        <v>19675</v>
      </c>
      <c r="D10277" s="20" t="s">
        <v>103</v>
      </c>
      <c r="H10277" s="20" t="s">
        <v>5894</v>
      </c>
    </row>
    <row r="10278" customFormat="false" ht="15.75" hidden="false" customHeight="false" outlineLevel="0" collapsed="false">
      <c r="A10278" s="20" t="s">
        <v>19677</v>
      </c>
      <c r="B10278" s="20" t="s">
        <v>19671</v>
      </c>
      <c r="C10278" s="20" t="s">
        <v>19678</v>
      </c>
      <c r="H10278" s="20" t="s">
        <v>5894</v>
      </c>
    </row>
    <row r="10279" customFormat="false" ht="15.75" hidden="false" customHeight="false" outlineLevel="0" collapsed="false">
      <c r="A10279" s="20" t="s">
        <v>19679</v>
      </c>
      <c r="B10279" s="20" t="s">
        <v>19671</v>
      </c>
      <c r="C10279" s="20" t="s">
        <v>19678</v>
      </c>
      <c r="H10279" s="20" t="s">
        <v>5894</v>
      </c>
    </row>
    <row r="10280" customFormat="false" ht="15.75" hidden="false" customHeight="false" outlineLevel="0" collapsed="false">
      <c r="A10280" s="20" t="s">
        <v>19680</v>
      </c>
      <c r="B10280" s="20" t="s">
        <v>19671</v>
      </c>
      <c r="C10280" s="20" t="s">
        <v>19681</v>
      </c>
      <c r="H10280" s="20" t="s">
        <v>5894</v>
      </c>
    </row>
    <row r="10281" customFormat="false" ht="15.75" hidden="false" customHeight="false" outlineLevel="0" collapsed="false">
      <c r="A10281" s="20" t="s">
        <v>19682</v>
      </c>
      <c r="B10281" s="20" t="s">
        <v>19671</v>
      </c>
      <c r="C10281" s="20" t="s">
        <v>19681</v>
      </c>
      <c r="H10281" s="20" t="s">
        <v>5894</v>
      </c>
    </row>
    <row r="10282" customFormat="false" ht="15.75" hidden="false" customHeight="false" outlineLevel="0" collapsed="false">
      <c r="A10282" s="20" t="s">
        <v>19683</v>
      </c>
      <c r="B10282" s="20" t="s">
        <v>19671</v>
      </c>
      <c r="C10282" s="20" t="s">
        <v>19684</v>
      </c>
      <c r="H10282" s="20" t="s">
        <v>5894</v>
      </c>
    </row>
    <row r="10283" customFormat="false" ht="15.75" hidden="false" customHeight="false" outlineLevel="0" collapsed="false">
      <c r="A10283" s="20" t="s">
        <v>19685</v>
      </c>
      <c r="B10283" s="20" t="s">
        <v>19671</v>
      </c>
      <c r="C10283" s="20" t="s">
        <v>19684</v>
      </c>
      <c r="H10283" s="20" t="s">
        <v>5894</v>
      </c>
    </row>
    <row r="10284" customFormat="false" ht="15.75" hidden="false" customHeight="false" outlineLevel="0" collapsed="false">
      <c r="A10284" s="20" t="s">
        <v>19686</v>
      </c>
      <c r="B10284" s="20" t="s">
        <v>19671</v>
      </c>
      <c r="C10284" s="20" t="s">
        <v>19687</v>
      </c>
      <c r="H10284" s="20" t="s">
        <v>5894</v>
      </c>
    </row>
    <row r="10285" customFormat="false" ht="15.75" hidden="false" customHeight="false" outlineLevel="0" collapsed="false">
      <c r="A10285" s="20" t="s">
        <v>19688</v>
      </c>
      <c r="B10285" s="20" t="s">
        <v>19671</v>
      </c>
      <c r="C10285" s="20" t="s">
        <v>19687</v>
      </c>
      <c r="H10285" s="20" t="s">
        <v>5894</v>
      </c>
    </row>
    <row r="10286" customFormat="false" ht="15.75" hidden="false" customHeight="false" outlineLevel="0" collapsed="false">
      <c r="A10286" s="20" t="s">
        <v>19689</v>
      </c>
      <c r="B10286" s="20" t="s">
        <v>19671</v>
      </c>
      <c r="C10286" s="20" t="s">
        <v>19690</v>
      </c>
      <c r="H10286" s="20" t="s">
        <v>5894</v>
      </c>
    </row>
    <row r="10287" customFormat="false" ht="15.75" hidden="false" customHeight="false" outlineLevel="0" collapsed="false">
      <c r="A10287" s="20" t="s">
        <v>19691</v>
      </c>
      <c r="B10287" s="20" t="s">
        <v>19671</v>
      </c>
      <c r="C10287" s="20" t="s">
        <v>19690</v>
      </c>
      <c r="H10287" s="20" t="s">
        <v>5894</v>
      </c>
    </row>
    <row r="10288" customFormat="false" ht="15.75" hidden="false" customHeight="false" outlineLevel="0" collapsed="false">
      <c r="A10288" s="20" t="s">
        <v>19692</v>
      </c>
      <c r="B10288" s="20" t="s">
        <v>19671</v>
      </c>
      <c r="C10288" s="20" t="s">
        <v>19693</v>
      </c>
      <c r="D10288" s="20" t="s">
        <v>19694</v>
      </c>
      <c r="E10288" s="20" t="s">
        <v>19695</v>
      </c>
      <c r="H10288" s="20" t="s">
        <v>5894</v>
      </c>
    </row>
    <row r="10289" customFormat="false" ht="15.75" hidden="false" customHeight="false" outlineLevel="0" collapsed="false">
      <c r="A10289" s="20" t="s">
        <v>19696</v>
      </c>
      <c r="B10289" s="20" t="s">
        <v>19671</v>
      </c>
      <c r="C10289" s="20" t="s">
        <v>19693</v>
      </c>
      <c r="D10289" s="20" t="s">
        <v>19694</v>
      </c>
      <c r="E10289" s="20" t="s">
        <v>19695</v>
      </c>
      <c r="H10289" s="20" t="s">
        <v>5894</v>
      </c>
    </row>
    <row r="10290" customFormat="false" ht="15.75" hidden="false" customHeight="false" outlineLevel="0" collapsed="false">
      <c r="A10290" s="20" t="s">
        <v>19697</v>
      </c>
      <c r="B10290" s="20" t="s">
        <v>19671</v>
      </c>
      <c r="C10290" s="20" t="s">
        <v>19693</v>
      </c>
      <c r="D10290" s="20" t="s">
        <v>19694</v>
      </c>
      <c r="E10290" s="20" t="s">
        <v>19698</v>
      </c>
      <c r="H10290" s="20" t="s">
        <v>5894</v>
      </c>
    </row>
    <row r="10291" customFormat="false" ht="15.75" hidden="false" customHeight="false" outlineLevel="0" collapsed="false">
      <c r="A10291" s="20" t="s">
        <v>19699</v>
      </c>
      <c r="B10291" s="20" t="s">
        <v>19671</v>
      </c>
      <c r="C10291" s="20" t="s">
        <v>19693</v>
      </c>
      <c r="D10291" s="20" t="s">
        <v>19694</v>
      </c>
      <c r="E10291" s="20" t="s">
        <v>19698</v>
      </c>
      <c r="H10291" s="20" t="s">
        <v>5894</v>
      </c>
    </row>
    <row r="10292" customFormat="false" ht="15.75" hidden="false" customHeight="false" outlineLevel="0" collapsed="false">
      <c r="A10292" s="20" t="s">
        <v>19700</v>
      </c>
      <c r="B10292" s="20" t="s">
        <v>19671</v>
      </c>
      <c r="C10292" s="20" t="s">
        <v>19693</v>
      </c>
      <c r="D10292" s="20" t="s">
        <v>19694</v>
      </c>
      <c r="E10292" s="20" t="s">
        <v>19701</v>
      </c>
      <c r="H10292" s="20" t="s">
        <v>5894</v>
      </c>
    </row>
    <row r="10293" customFormat="false" ht="15.75" hidden="false" customHeight="false" outlineLevel="0" collapsed="false">
      <c r="A10293" s="20" t="s">
        <v>19702</v>
      </c>
      <c r="B10293" s="20" t="s">
        <v>19671</v>
      </c>
      <c r="C10293" s="20" t="s">
        <v>19693</v>
      </c>
      <c r="D10293" s="20" t="s">
        <v>19694</v>
      </c>
      <c r="E10293" s="20" t="s">
        <v>19701</v>
      </c>
      <c r="H10293" s="20" t="s">
        <v>5894</v>
      </c>
    </row>
    <row r="10294" customFormat="false" ht="15.75" hidden="false" customHeight="false" outlineLevel="0" collapsed="false">
      <c r="A10294" s="20" t="s">
        <v>19703</v>
      </c>
      <c r="B10294" s="20" t="s">
        <v>19704</v>
      </c>
      <c r="C10294" s="20" t="s">
        <v>19705</v>
      </c>
      <c r="H10294" s="20" t="s">
        <v>5894</v>
      </c>
    </row>
    <row r="10295" customFormat="false" ht="15.75" hidden="false" customHeight="false" outlineLevel="0" collapsed="false">
      <c r="A10295" s="20" t="s">
        <v>19706</v>
      </c>
      <c r="B10295" s="20" t="s">
        <v>19704</v>
      </c>
      <c r="C10295" s="20" t="s">
        <v>19705</v>
      </c>
      <c r="H10295" s="20" t="s">
        <v>5894</v>
      </c>
    </row>
    <row r="10296" customFormat="false" ht="15.75" hidden="false" customHeight="false" outlineLevel="0" collapsed="false">
      <c r="A10296" s="20" t="s">
        <v>19707</v>
      </c>
      <c r="B10296" s="20" t="s">
        <v>19708</v>
      </c>
      <c r="C10296" s="20" t="s">
        <v>19709</v>
      </c>
      <c r="D10296" s="20" t="s">
        <v>19710</v>
      </c>
      <c r="E10296" s="20" t="s">
        <v>19711</v>
      </c>
      <c r="H10296" s="20" t="s">
        <v>49</v>
      </c>
    </row>
    <row r="10297" customFormat="false" ht="15.75" hidden="false" customHeight="false" outlineLevel="0" collapsed="false">
      <c r="A10297" s="20" t="s">
        <v>19712</v>
      </c>
      <c r="B10297" s="20" t="s">
        <v>19708</v>
      </c>
      <c r="C10297" s="20" t="s">
        <v>19709</v>
      </c>
      <c r="D10297" s="20" t="s">
        <v>19710</v>
      </c>
      <c r="E10297" s="20" t="s">
        <v>19711</v>
      </c>
      <c r="H10297" s="20" t="s">
        <v>49</v>
      </c>
    </row>
    <row r="10298" customFormat="false" ht="15.75" hidden="false" customHeight="false" outlineLevel="0" collapsed="false">
      <c r="A10298" s="20" t="s">
        <v>19713</v>
      </c>
      <c r="B10298" s="20" t="s">
        <v>19714</v>
      </c>
      <c r="C10298" s="20" t="s">
        <v>19715</v>
      </c>
      <c r="D10298" s="20" t="s">
        <v>19716</v>
      </c>
      <c r="E10298" s="20" t="s">
        <v>19717</v>
      </c>
      <c r="H10298" s="20" t="s">
        <v>49</v>
      </c>
    </row>
    <row r="10299" customFormat="false" ht="15.75" hidden="false" customHeight="false" outlineLevel="0" collapsed="false">
      <c r="A10299" s="20" t="s">
        <v>19718</v>
      </c>
      <c r="B10299" s="20" t="s">
        <v>19714</v>
      </c>
      <c r="C10299" s="20" t="s">
        <v>19715</v>
      </c>
      <c r="D10299" s="20" t="s">
        <v>19716</v>
      </c>
      <c r="E10299" s="20" t="s">
        <v>19717</v>
      </c>
      <c r="H10299" s="20" t="s">
        <v>49</v>
      </c>
    </row>
    <row r="10300" customFormat="false" ht="15.75" hidden="false" customHeight="false" outlineLevel="0" collapsed="false">
      <c r="A10300" s="20" t="s">
        <v>19719</v>
      </c>
      <c r="B10300" s="20" t="s">
        <v>19720</v>
      </c>
      <c r="C10300" s="20" t="s">
        <v>19715</v>
      </c>
      <c r="D10300" s="20" t="s">
        <v>19716</v>
      </c>
      <c r="E10300" s="20" t="s">
        <v>19717</v>
      </c>
      <c r="H10300" s="20" t="s">
        <v>49</v>
      </c>
    </row>
    <row r="10301" customFormat="false" ht="15.75" hidden="false" customHeight="false" outlineLevel="0" collapsed="false">
      <c r="A10301" s="20" t="s">
        <v>19721</v>
      </c>
      <c r="B10301" s="20" t="s">
        <v>19720</v>
      </c>
      <c r="C10301" s="20" t="s">
        <v>19715</v>
      </c>
      <c r="D10301" s="20" t="s">
        <v>19716</v>
      </c>
      <c r="E10301" s="20" t="s">
        <v>19717</v>
      </c>
      <c r="H10301" s="20" t="s">
        <v>49</v>
      </c>
    </row>
    <row r="10302" customFormat="false" ht="15.75" hidden="false" customHeight="false" outlineLevel="0" collapsed="false">
      <c r="A10302" s="20" t="s">
        <v>19722</v>
      </c>
      <c r="B10302" s="20" t="s">
        <v>19723</v>
      </c>
      <c r="C10302" s="20" t="s">
        <v>19715</v>
      </c>
      <c r="D10302" s="20" t="s">
        <v>19716</v>
      </c>
      <c r="E10302" s="20" t="s">
        <v>19717</v>
      </c>
      <c r="H10302" s="20" t="s">
        <v>49</v>
      </c>
    </row>
    <row r="10303" customFormat="false" ht="15.75" hidden="false" customHeight="false" outlineLevel="0" collapsed="false">
      <c r="A10303" s="20" t="s">
        <v>19724</v>
      </c>
      <c r="B10303" s="20" t="s">
        <v>19723</v>
      </c>
      <c r="C10303" s="20" t="s">
        <v>19715</v>
      </c>
      <c r="D10303" s="20" t="s">
        <v>19716</v>
      </c>
      <c r="E10303" s="20" t="s">
        <v>19717</v>
      </c>
      <c r="H10303" s="20" t="s">
        <v>49</v>
      </c>
    </row>
    <row r="10304" customFormat="false" ht="15.75" hidden="false" customHeight="false" outlineLevel="0" collapsed="false">
      <c r="A10304" s="20" t="s">
        <v>19725</v>
      </c>
      <c r="B10304" s="20" t="s">
        <v>19726</v>
      </c>
      <c r="C10304" s="20" t="s">
        <v>19715</v>
      </c>
      <c r="D10304" s="20" t="s">
        <v>19716</v>
      </c>
      <c r="E10304" s="20" t="s">
        <v>19717</v>
      </c>
      <c r="H10304" s="20" t="s">
        <v>49</v>
      </c>
    </row>
    <row r="10305" customFormat="false" ht="15.75" hidden="false" customHeight="false" outlineLevel="0" collapsed="false">
      <c r="A10305" s="20" t="s">
        <v>19727</v>
      </c>
      <c r="B10305" s="20" t="s">
        <v>19726</v>
      </c>
      <c r="C10305" s="20" t="s">
        <v>19715</v>
      </c>
      <c r="D10305" s="20" t="s">
        <v>19716</v>
      </c>
      <c r="E10305" s="20" t="s">
        <v>19717</v>
      </c>
      <c r="H10305" s="20" t="s">
        <v>49</v>
      </c>
    </row>
    <row r="10306" customFormat="false" ht="15.75" hidden="false" customHeight="false" outlineLevel="0" collapsed="false">
      <c r="A10306" s="20" t="s">
        <v>19728</v>
      </c>
      <c r="B10306" s="20" t="s">
        <v>19729</v>
      </c>
      <c r="C10306" s="20" t="s">
        <v>19715</v>
      </c>
      <c r="D10306" s="20" t="s">
        <v>19716</v>
      </c>
      <c r="E10306" s="20" t="s">
        <v>19717</v>
      </c>
      <c r="H10306" s="20" t="s">
        <v>49</v>
      </c>
    </row>
    <row r="10307" customFormat="false" ht="15.75" hidden="false" customHeight="false" outlineLevel="0" collapsed="false">
      <c r="A10307" s="20" t="s">
        <v>19730</v>
      </c>
      <c r="B10307" s="20" t="s">
        <v>19729</v>
      </c>
      <c r="C10307" s="20" t="s">
        <v>19715</v>
      </c>
      <c r="D10307" s="20" t="s">
        <v>19716</v>
      </c>
      <c r="E10307" s="20" t="s">
        <v>19717</v>
      </c>
      <c r="H10307" s="20" t="s">
        <v>49</v>
      </c>
    </row>
    <row r="10308" customFormat="false" ht="15.75" hidden="false" customHeight="false" outlineLevel="0" collapsed="false">
      <c r="A10308" s="20" t="s">
        <v>19731</v>
      </c>
      <c r="B10308" s="20" t="s">
        <v>19732</v>
      </c>
      <c r="C10308" s="20" t="s">
        <v>19715</v>
      </c>
      <c r="D10308" s="20" t="s">
        <v>19716</v>
      </c>
      <c r="E10308" s="20" t="s">
        <v>19717</v>
      </c>
      <c r="H10308" s="20" t="s">
        <v>49</v>
      </c>
    </row>
    <row r="10309" customFormat="false" ht="15.75" hidden="false" customHeight="false" outlineLevel="0" collapsed="false">
      <c r="A10309" s="20" t="s">
        <v>19733</v>
      </c>
      <c r="B10309" s="20" t="s">
        <v>19732</v>
      </c>
      <c r="C10309" s="20" t="s">
        <v>19715</v>
      </c>
      <c r="D10309" s="20" t="s">
        <v>19716</v>
      </c>
      <c r="E10309" s="20" t="s">
        <v>19717</v>
      </c>
      <c r="H10309" s="20" t="s">
        <v>49</v>
      </c>
    </row>
    <row r="10310" customFormat="false" ht="15.75" hidden="false" customHeight="false" outlineLevel="0" collapsed="false">
      <c r="A10310" s="20" t="s">
        <v>19734</v>
      </c>
      <c r="B10310" s="20" t="s">
        <v>19735</v>
      </c>
      <c r="C10310" s="20" t="s">
        <v>19736</v>
      </c>
      <c r="D10310" s="20" t="s">
        <v>19737</v>
      </c>
      <c r="E10310" s="20" t="s">
        <v>19738</v>
      </c>
      <c r="H10310" s="20" t="s">
        <v>49</v>
      </c>
    </row>
    <row r="10311" customFormat="false" ht="15.75" hidden="false" customHeight="false" outlineLevel="0" collapsed="false">
      <c r="A10311" s="20" t="s">
        <v>19739</v>
      </c>
      <c r="B10311" s="20" t="s">
        <v>19735</v>
      </c>
      <c r="C10311" s="20" t="s">
        <v>19736</v>
      </c>
      <c r="D10311" s="20" t="s">
        <v>19737</v>
      </c>
      <c r="E10311" s="20" t="s">
        <v>19738</v>
      </c>
      <c r="H10311" s="20" t="s">
        <v>49</v>
      </c>
    </row>
    <row r="10312" customFormat="false" ht="15.75" hidden="false" customHeight="false" outlineLevel="0" collapsed="false">
      <c r="A10312" s="20" t="s">
        <v>19740</v>
      </c>
      <c r="B10312" s="20" t="s">
        <v>19741</v>
      </c>
      <c r="C10312" s="20" t="s">
        <v>19736</v>
      </c>
      <c r="D10312" s="20" t="s">
        <v>19737</v>
      </c>
      <c r="E10312" s="20" t="s">
        <v>19738</v>
      </c>
      <c r="H10312" s="20" t="s">
        <v>49</v>
      </c>
    </row>
    <row r="10313" customFormat="false" ht="15.75" hidden="false" customHeight="false" outlineLevel="0" collapsed="false">
      <c r="A10313" s="20" t="s">
        <v>19742</v>
      </c>
      <c r="B10313" s="20" t="s">
        <v>19741</v>
      </c>
      <c r="C10313" s="20" t="s">
        <v>19736</v>
      </c>
      <c r="D10313" s="20" t="s">
        <v>19737</v>
      </c>
      <c r="E10313" s="20" t="s">
        <v>19738</v>
      </c>
      <c r="H10313" s="20" t="s">
        <v>49</v>
      </c>
    </row>
    <row r="10314" customFormat="false" ht="15.75" hidden="false" customHeight="false" outlineLevel="0" collapsed="false">
      <c r="A10314" s="20" t="s">
        <v>19743</v>
      </c>
      <c r="B10314" s="20" t="s">
        <v>19744</v>
      </c>
      <c r="C10314" s="20" t="s">
        <v>19736</v>
      </c>
      <c r="D10314" s="20" t="s">
        <v>19737</v>
      </c>
      <c r="E10314" s="20" t="s">
        <v>19738</v>
      </c>
      <c r="H10314" s="20" t="s">
        <v>49</v>
      </c>
    </row>
    <row r="10315" customFormat="false" ht="15.75" hidden="false" customHeight="false" outlineLevel="0" collapsed="false">
      <c r="A10315" s="20" t="s">
        <v>19745</v>
      </c>
      <c r="B10315" s="20" t="s">
        <v>19744</v>
      </c>
      <c r="C10315" s="20" t="s">
        <v>19736</v>
      </c>
      <c r="D10315" s="20" t="s">
        <v>19737</v>
      </c>
      <c r="E10315" s="20" t="s">
        <v>19738</v>
      </c>
      <c r="H10315" s="20" t="s">
        <v>49</v>
      </c>
    </row>
    <row r="10316" customFormat="false" ht="15.75" hidden="false" customHeight="false" outlineLevel="0" collapsed="false">
      <c r="A10316" s="20" t="s">
        <v>19746</v>
      </c>
      <c r="B10316" s="20" t="s">
        <v>19747</v>
      </c>
      <c r="C10316" s="20" t="s">
        <v>19736</v>
      </c>
      <c r="D10316" s="20" t="s">
        <v>19737</v>
      </c>
      <c r="E10316" s="20" t="s">
        <v>19738</v>
      </c>
      <c r="H10316" s="20" t="s">
        <v>49</v>
      </c>
    </row>
    <row r="10317" customFormat="false" ht="15.75" hidden="false" customHeight="false" outlineLevel="0" collapsed="false">
      <c r="A10317" s="20" t="s">
        <v>19748</v>
      </c>
      <c r="B10317" s="20" t="s">
        <v>19747</v>
      </c>
      <c r="C10317" s="20" t="s">
        <v>19736</v>
      </c>
      <c r="D10317" s="20" t="s">
        <v>19737</v>
      </c>
      <c r="E10317" s="20" t="s">
        <v>19738</v>
      </c>
      <c r="H10317" s="20" t="s">
        <v>49</v>
      </c>
    </row>
    <row r="10318" customFormat="false" ht="15.75" hidden="false" customHeight="false" outlineLevel="0" collapsed="false">
      <c r="A10318" s="20" t="s">
        <v>19749</v>
      </c>
      <c r="B10318" s="20" t="s">
        <v>19750</v>
      </c>
      <c r="C10318" s="20" t="s">
        <v>19736</v>
      </c>
      <c r="D10318" s="20" t="s">
        <v>19737</v>
      </c>
      <c r="E10318" s="20" t="s">
        <v>19738</v>
      </c>
      <c r="H10318" s="20" t="s">
        <v>49</v>
      </c>
    </row>
    <row r="10319" customFormat="false" ht="15.75" hidden="false" customHeight="false" outlineLevel="0" collapsed="false">
      <c r="A10319" s="20" t="s">
        <v>19751</v>
      </c>
      <c r="B10319" s="20" t="s">
        <v>19750</v>
      </c>
      <c r="C10319" s="20" t="s">
        <v>19736</v>
      </c>
      <c r="D10319" s="20" t="s">
        <v>19737</v>
      </c>
      <c r="E10319" s="20" t="s">
        <v>19738</v>
      </c>
      <c r="H10319" s="20" t="s">
        <v>49</v>
      </c>
    </row>
    <row r="10320" customFormat="false" ht="15.75" hidden="false" customHeight="false" outlineLevel="0" collapsed="false">
      <c r="A10320" s="20" t="s">
        <v>19752</v>
      </c>
      <c r="B10320" s="20" t="s">
        <v>19753</v>
      </c>
      <c r="C10320" s="20" t="s">
        <v>19736</v>
      </c>
      <c r="D10320" s="20" t="s">
        <v>19737</v>
      </c>
      <c r="E10320" s="20" t="s">
        <v>19738</v>
      </c>
      <c r="H10320" s="20" t="s">
        <v>49</v>
      </c>
    </row>
    <row r="10321" customFormat="false" ht="15.75" hidden="false" customHeight="false" outlineLevel="0" collapsed="false">
      <c r="A10321" s="20" t="s">
        <v>19754</v>
      </c>
      <c r="B10321" s="20" t="s">
        <v>19753</v>
      </c>
      <c r="C10321" s="20" t="s">
        <v>19736</v>
      </c>
      <c r="D10321" s="20" t="s">
        <v>19737</v>
      </c>
      <c r="E10321" s="20" t="s">
        <v>19738</v>
      </c>
      <c r="H10321" s="20" t="s">
        <v>49</v>
      </c>
    </row>
    <row r="10322" customFormat="false" ht="15.75" hidden="false" customHeight="false" outlineLevel="0" collapsed="false">
      <c r="A10322" s="20" t="s">
        <v>19755</v>
      </c>
      <c r="B10322" s="20" t="s">
        <v>19756</v>
      </c>
      <c r="C10322" s="20" t="s">
        <v>19709</v>
      </c>
      <c r="D10322" s="20" t="s">
        <v>19710</v>
      </c>
      <c r="E10322" s="20" t="s">
        <v>19711</v>
      </c>
      <c r="H10322" s="20" t="s">
        <v>49</v>
      </c>
    </row>
    <row r="10323" customFormat="false" ht="15.75" hidden="false" customHeight="false" outlineLevel="0" collapsed="false">
      <c r="A10323" s="20" t="s">
        <v>19757</v>
      </c>
      <c r="B10323" s="20" t="s">
        <v>19756</v>
      </c>
      <c r="C10323" s="20" t="s">
        <v>19709</v>
      </c>
      <c r="D10323" s="20" t="s">
        <v>19710</v>
      </c>
      <c r="E10323" s="20" t="s">
        <v>19711</v>
      </c>
      <c r="H10323" s="20" t="s">
        <v>49</v>
      </c>
    </row>
    <row r="10324" customFormat="false" ht="15.75" hidden="false" customHeight="false" outlineLevel="0" collapsed="false">
      <c r="A10324" s="20" t="s">
        <v>19758</v>
      </c>
      <c r="B10324" s="20" t="s">
        <v>19759</v>
      </c>
      <c r="C10324" s="20" t="s">
        <v>19715</v>
      </c>
      <c r="D10324" s="20" t="s">
        <v>19716</v>
      </c>
      <c r="E10324" s="20" t="s">
        <v>19717</v>
      </c>
      <c r="H10324" s="20" t="s">
        <v>49</v>
      </c>
    </row>
    <row r="10325" customFormat="false" ht="15.75" hidden="false" customHeight="false" outlineLevel="0" collapsed="false">
      <c r="A10325" s="20" t="s">
        <v>19760</v>
      </c>
      <c r="B10325" s="20" t="s">
        <v>19759</v>
      </c>
      <c r="C10325" s="20" t="s">
        <v>19715</v>
      </c>
      <c r="D10325" s="20" t="s">
        <v>19716</v>
      </c>
      <c r="E10325" s="20" t="s">
        <v>19717</v>
      </c>
      <c r="H10325" s="20" t="s">
        <v>49</v>
      </c>
    </row>
    <row r="10326" customFormat="false" ht="15.75" hidden="false" customHeight="false" outlineLevel="0" collapsed="false">
      <c r="A10326" s="20" t="s">
        <v>19761</v>
      </c>
      <c r="B10326" s="20" t="s">
        <v>19762</v>
      </c>
      <c r="C10326" s="20" t="s">
        <v>19715</v>
      </c>
      <c r="D10326" s="20" t="s">
        <v>19716</v>
      </c>
      <c r="E10326" s="20" t="s">
        <v>19717</v>
      </c>
      <c r="H10326" s="20" t="s">
        <v>49</v>
      </c>
    </row>
    <row r="10327" customFormat="false" ht="15.75" hidden="false" customHeight="false" outlineLevel="0" collapsed="false">
      <c r="A10327" s="20" t="s">
        <v>19763</v>
      </c>
      <c r="B10327" s="20" t="s">
        <v>19762</v>
      </c>
      <c r="C10327" s="20" t="s">
        <v>19715</v>
      </c>
      <c r="D10327" s="20" t="s">
        <v>19716</v>
      </c>
      <c r="E10327" s="20" t="s">
        <v>19717</v>
      </c>
      <c r="H10327" s="20" t="s">
        <v>49</v>
      </c>
    </row>
    <row r="10328" customFormat="false" ht="15.75" hidden="false" customHeight="false" outlineLevel="0" collapsed="false">
      <c r="A10328" s="20" t="s">
        <v>19764</v>
      </c>
      <c r="B10328" s="20" t="s">
        <v>19765</v>
      </c>
      <c r="C10328" s="20" t="s">
        <v>19715</v>
      </c>
      <c r="D10328" s="20" t="s">
        <v>19716</v>
      </c>
      <c r="E10328" s="20" t="s">
        <v>19717</v>
      </c>
      <c r="H10328" s="20" t="s">
        <v>49</v>
      </c>
    </row>
    <row r="10329" customFormat="false" ht="15.75" hidden="false" customHeight="false" outlineLevel="0" collapsed="false">
      <c r="A10329" s="20" t="s">
        <v>19766</v>
      </c>
      <c r="B10329" s="20" t="s">
        <v>19765</v>
      </c>
      <c r="C10329" s="20" t="s">
        <v>19715</v>
      </c>
      <c r="D10329" s="20" t="s">
        <v>19716</v>
      </c>
      <c r="E10329" s="20" t="s">
        <v>19717</v>
      </c>
      <c r="H10329" s="20" t="s">
        <v>49</v>
      </c>
    </row>
    <row r="10330" customFormat="false" ht="15.75" hidden="false" customHeight="false" outlineLevel="0" collapsed="false">
      <c r="A10330" s="20" t="s">
        <v>19767</v>
      </c>
      <c r="B10330" s="20" t="s">
        <v>19768</v>
      </c>
      <c r="C10330" s="20" t="s">
        <v>19715</v>
      </c>
      <c r="D10330" s="20" t="s">
        <v>19716</v>
      </c>
      <c r="E10330" s="20" t="s">
        <v>19717</v>
      </c>
      <c r="H10330" s="20" t="s">
        <v>49</v>
      </c>
    </row>
    <row r="10331" customFormat="false" ht="15.75" hidden="false" customHeight="false" outlineLevel="0" collapsed="false">
      <c r="A10331" s="20" t="s">
        <v>19769</v>
      </c>
      <c r="B10331" s="20" t="s">
        <v>19768</v>
      </c>
      <c r="C10331" s="20" t="s">
        <v>19715</v>
      </c>
      <c r="D10331" s="20" t="s">
        <v>19716</v>
      </c>
      <c r="E10331" s="20" t="s">
        <v>19717</v>
      </c>
      <c r="H10331" s="20" t="s">
        <v>49</v>
      </c>
    </row>
    <row r="10332" customFormat="false" ht="15.75" hidden="false" customHeight="false" outlineLevel="0" collapsed="false">
      <c r="A10332" s="20" t="s">
        <v>19770</v>
      </c>
      <c r="B10332" s="20" t="s">
        <v>19771</v>
      </c>
      <c r="C10332" s="20" t="s">
        <v>19715</v>
      </c>
      <c r="D10332" s="20" t="s">
        <v>19716</v>
      </c>
      <c r="E10332" s="20" t="s">
        <v>19717</v>
      </c>
      <c r="H10332" s="20" t="s">
        <v>49</v>
      </c>
    </row>
    <row r="10333" customFormat="false" ht="15.75" hidden="false" customHeight="false" outlineLevel="0" collapsed="false">
      <c r="A10333" s="20" t="s">
        <v>19772</v>
      </c>
      <c r="B10333" s="20" t="s">
        <v>19771</v>
      </c>
      <c r="C10333" s="20" t="s">
        <v>19715</v>
      </c>
      <c r="D10333" s="20" t="s">
        <v>19716</v>
      </c>
      <c r="E10333" s="20" t="s">
        <v>19717</v>
      </c>
      <c r="H10333" s="20" t="s">
        <v>49</v>
      </c>
    </row>
    <row r="10334" customFormat="false" ht="15.75" hidden="false" customHeight="false" outlineLevel="0" collapsed="false">
      <c r="A10334" s="20" t="s">
        <v>19773</v>
      </c>
      <c r="B10334" s="20" t="s">
        <v>19774</v>
      </c>
      <c r="C10334" s="20" t="s">
        <v>19715</v>
      </c>
      <c r="D10334" s="20" t="s">
        <v>19775</v>
      </c>
      <c r="E10334" s="20" t="s">
        <v>19738</v>
      </c>
      <c r="H10334" s="20" t="s">
        <v>49</v>
      </c>
    </row>
    <row r="10335" customFormat="false" ht="15.75" hidden="false" customHeight="false" outlineLevel="0" collapsed="false">
      <c r="A10335" s="20" t="s">
        <v>19776</v>
      </c>
      <c r="B10335" s="20" t="s">
        <v>19774</v>
      </c>
      <c r="C10335" s="20" t="s">
        <v>19715</v>
      </c>
      <c r="D10335" s="20" t="s">
        <v>19775</v>
      </c>
      <c r="E10335" s="20" t="s">
        <v>19738</v>
      </c>
      <c r="H10335" s="20" t="s">
        <v>49</v>
      </c>
    </row>
    <row r="10336" customFormat="false" ht="15.75" hidden="false" customHeight="false" outlineLevel="0" collapsed="false">
      <c r="A10336" s="20" t="s">
        <v>19777</v>
      </c>
      <c r="B10336" s="20" t="s">
        <v>19778</v>
      </c>
      <c r="C10336" s="20" t="s">
        <v>19736</v>
      </c>
      <c r="D10336" s="20" t="s">
        <v>19737</v>
      </c>
      <c r="E10336" s="20" t="s">
        <v>19738</v>
      </c>
      <c r="H10336" s="20" t="s">
        <v>49</v>
      </c>
    </row>
    <row r="10337" customFormat="false" ht="15.75" hidden="false" customHeight="false" outlineLevel="0" collapsed="false">
      <c r="A10337" s="20" t="s">
        <v>19779</v>
      </c>
      <c r="B10337" s="20" t="s">
        <v>19778</v>
      </c>
      <c r="C10337" s="20" t="s">
        <v>19736</v>
      </c>
      <c r="D10337" s="20" t="s">
        <v>19737</v>
      </c>
      <c r="E10337" s="20" t="s">
        <v>19738</v>
      </c>
      <c r="H10337" s="20" t="s">
        <v>49</v>
      </c>
    </row>
    <row r="10338" customFormat="false" ht="15.75" hidden="false" customHeight="false" outlineLevel="0" collapsed="false">
      <c r="A10338" s="20" t="s">
        <v>19780</v>
      </c>
      <c r="B10338" s="20" t="s">
        <v>19781</v>
      </c>
      <c r="C10338" s="20" t="s">
        <v>19736</v>
      </c>
      <c r="D10338" s="20" t="s">
        <v>19737</v>
      </c>
      <c r="E10338" s="20" t="s">
        <v>19738</v>
      </c>
      <c r="H10338" s="20" t="s">
        <v>49</v>
      </c>
    </row>
    <row r="10339" customFormat="false" ht="15.75" hidden="false" customHeight="false" outlineLevel="0" collapsed="false">
      <c r="A10339" s="20" t="s">
        <v>19782</v>
      </c>
      <c r="B10339" s="20" t="s">
        <v>19781</v>
      </c>
      <c r="C10339" s="20" t="s">
        <v>19736</v>
      </c>
      <c r="D10339" s="20" t="s">
        <v>19737</v>
      </c>
      <c r="E10339" s="20" t="s">
        <v>19738</v>
      </c>
      <c r="H10339" s="20" t="s">
        <v>49</v>
      </c>
    </row>
    <row r="10340" customFormat="false" ht="15.75" hidden="false" customHeight="false" outlineLevel="0" collapsed="false">
      <c r="A10340" s="20" t="s">
        <v>19783</v>
      </c>
      <c r="B10340" s="20" t="s">
        <v>19784</v>
      </c>
      <c r="C10340" s="20" t="s">
        <v>19736</v>
      </c>
      <c r="D10340" s="20" t="s">
        <v>19737</v>
      </c>
      <c r="E10340" s="20" t="s">
        <v>19738</v>
      </c>
      <c r="H10340" s="20" t="s">
        <v>49</v>
      </c>
    </row>
    <row r="10341" customFormat="false" ht="15.75" hidden="false" customHeight="false" outlineLevel="0" collapsed="false">
      <c r="A10341" s="20" t="s">
        <v>19785</v>
      </c>
      <c r="B10341" s="20" t="s">
        <v>19784</v>
      </c>
      <c r="C10341" s="20" t="s">
        <v>19736</v>
      </c>
      <c r="D10341" s="20" t="s">
        <v>19737</v>
      </c>
      <c r="E10341" s="20" t="s">
        <v>19738</v>
      </c>
      <c r="H10341" s="20" t="s">
        <v>49</v>
      </c>
    </row>
    <row r="10342" customFormat="false" ht="15.75" hidden="false" customHeight="false" outlineLevel="0" collapsed="false">
      <c r="A10342" s="20" t="s">
        <v>19786</v>
      </c>
      <c r="B10342" s="20" t="s">
        <v>19787</v>
      </c>
      <c r="C10342" s="20" t="s">
        <v>19736</v>
      </c>
      <c r="D10342" s="20" t="s">
        <v>19737</v>
      </c>
      <c r="E10342" s="20" t="s">
        <v>19738</v>
      </c>
      <c r="H10342" s="20" t="s">
        <v>49</v>
      </c>
    </row>
    <row r="10343" customFormat="false" ht="15.75" hidden="false" customHeight="false" outlineLevel="0" collapsed="false">
      <c r="A10343" s="20" t="s">
        <v>19788</v>
      </c>
      <c r="B10343" s="20" t="s">
        <v>19787</v>
      </c>
      <c r="C10343" s="20" t="s">
        <v>19736</v>
      </c>
      <c r="D10343" s="20" t="s">
        <v>19737</v>
      </c>
      <c r="E10343" s="20" t="s">
        <v>19738</v>
      </c>
      <c r="H10343" s="20" t="s">
        <v>49</v>
      </c>
    </row>
    <row r="10344" customFormat="false" ht="15.75" hidden="false" customHeight="false" outlineLevel="0" collapsed="false">
      <c r="A10344" s="20" t="s">
        <v>19789</v>
      </c>
      <c r="B10344" s="20" t="s">
        <v>19790</v>
      </c>
      <c r="C10344" s="20" t="s">
        <v>19736</v>
      </c>
      <c r="D10344" s="20" t="s">
        <v>19737</v>
      </c>
      <c r="E10344" s="20" t="s">
        <v>19738</v>
      </c>
      <c r="H10344" s="20" t="s">
        <v>49</v>
      </c>
    </row>
    <row r="10345" customFormat="false" ht="15.75" hidden="false" customHeight="false" outlineLevel="0" collapsed="false">
      <c r="A10345" s="20" t="s">
        <v>19791</v>
      </c>
      <c r="B10345" s="20" t="s">
        <v>19790</v>
      </c>
      <c r="C10345" s="20" t="s">
        <v>19736</v>
      </c>
      <c r="D10345" s="20" t="s">
        <v>19737</v>
      </c>
      <c r="E10345" s="20" t="s">
        <v>19738</v>
      </c>
      <c r="H10345" s="20" t="s">
        <v>49</v>
      </c>
    </row>
    <row r="10346" customFormat="false" ht="15.75" hidden="false" customHeight="false" outlineLevel="0" collapsed="false">
      <c r="A10346" s="20" t="s">
        <v>19792</v>
      </c>
      <c r="B10346" s="20" t="s">
        <v>19793</v>
      </c>
      <c r="C10346" s="20" t="s">
        <v>19736</v>
      </c>
      <c r="D10346" s="20" t="s">
        <v>19737</v>
      </c>
      <c r="E10346" s="20" t="s">
        <v>19738</v>
      </c>
      <c r="H10346" s="20" t="s">
        <v>49</v>
      </c>
    </row>
    <row r="10347" customFormat="false" ht="15.75" hidden="false" customHeight="false" outlineLevel="0" collapsed="false">
      <c r="A10347" s="20" t="s">
        <v>19794</v>
      </c>
      <c r="B10347" s="20" t="s">
        <v>19793</v>
      </c>
      <c r="C10347" s="20" t="s">
        <v>19736</v>
      </c>
      <c r="D10347" s="20" t="s">
        <v>19737</v>
      </c>
      <c r="E10347" s="20" t="s">
        <v>19738</v>
      </c>
      <c r="H10347" s="20" t="s">
        <v>49</v>
      </c>
    </row>
    <row r="10348" customFormat="false" ht="15.75" hidden="false" customHeight="false" outlineLevel="0" collapsed="false">
      <c r="A10348" s="20" t="s">
        <v>19795</v>
      </c>
      <c r="B10348" s="20" t="s">
        <v>19796</v>
      </c>
      <c r="C10348" s="20" t="s">
        <v>19797</v>
      </c>
      <c r="H10348" s="20" t="s">
        <v>53</v>
      </c>
    </row>
    <row r="10349" customFormat="false" ht="15.75" hidden="false" customHeight="false" outlineLevel="0" collapsed="false">
      <c r="A10349" s="20" t="s">
        <v>276</v>
      </c>
      <c r="B10349" s="20" t="s">
        <v>19796</v>
      </c>
      <c r="C10349" s="20" t="s">
        <v>19797</v>
      </c>
      <c r="H10349" s="20" t="s">
        <v>53</v>
      </c>
    </row>
    <row r="10350" customFormat="false" ht="15.75" hidden="false" customHeight="false" outlineLevel="0" collapsed="false">
      <c r="A10350" s="20" t="s">
        <v>19798</v>
      </c>
      <c r="B10350" s="20" t="s">
        <v>19799</v>
      </c>
      <c r="C10350" s="20" t="s">
        <v>19800</v>
      </c>
      <c r="D10350" s="20" t="s">
        <v>19801</v>
      </c>
      <c r="E10350" s="20" t="s">
        <v>7550</v>
      </c>
      <c r="H10350" s="20" t="s">
        <v>103</v>
      </c>
    </row>
    <row r="10351" customFormat="false" ht="15.75" hidden="false" customHeight="false" outlineLevel="0" collapsed="false">
      <c r="A10351" s="20" t="s">
        <v>19802</v>
      </c>
      <c r="B10351" s="20" t="s">
        <v>19799</v>
      </c>
      <c r="C10351" s="20" t="s">
        <v>19800</v>
      </c>
      <c r="D10351" s="20" t="s">
        <v>19801</v>
      </c>
      <c r="E10351" s="20" t="s">
        <v>7550</v>
      </c>
      <c r="H10351" s="20" t="s">
        <v>103</v>
      </c>
    </row>
    <row r="10352" customFormat="false" ht="15.75" hidden="false" customHeight="false" outlineLevel="0" collapsed="false">
      <c r="A10352" s="20" t="s">
        <v>19803</v>
      </c>
      <c r="B10352" s="20" t="s">
        <v>19804</v>
      </c>
      <c r="C10352" s="20" t="s">
        <v>19805</v>
      </c>
      <c r="D10352" s="20" t="s">
        <v>19806</v>
      </c>
      <c r="H10352" s="20" t="s">
        <v>103</v>
      </c>
    </row>
    <row r="10353" customFormat="false" ht="15.75" hidden="false" customHeight="false" outlineLevel="0" collapsed="false">
      <c r="A10353" s="20" t="s">
        <v>19807</v>
      </c>
      <c r="B10353" s="20" t="s">
        <v>19804</v>
      </c>
      <c r="C10353" s="20" t="s">
        <v>19805</v>
      </c>
      <c r="D10353" s="20" t="s">
        <v>19806</v>
      </c>
      <c r="H10353" s="20" t="s">
        <v>103</v>
      </c>
    </row>
    <row r="10354" customFormat="false" ht="15.75" hidden="false" customHeight="false" outlineLevel="0" collapsed="false">
      <c r="A10354" s="20" t="s">
        <v>19808</v>
      </c>
      <c r="B10354" s="20" t="s">
        <v>19809</v>
      </c>
      <c r="C10354" s="20" t="s">
        <v>19810</v>
      </c>
      <c r="D10354" s="20" t="s">
        <v>19811</v>
      </c>
      <c r="E10354" s="20" t="s">
        <v>19812</v>
      </c>
      <c r="F10354" s="20" t="s">
        <v>19813</v>
      </c>
      <c r="H10354" s="20" t="s">
        <v>29</v>
      </c>
    </row>
    <row r="10355" customFormat="false" ht="15.75" hidden="false" customHeight="false" outlineLevel="0" collapsed="false">
      <c r="A10355" s="20" t="s">
        <v>19814</v>
      </c>
      <c r="B10355" s="20" t="s">
        <v>19809</v>
      </c>
      <c r="C10355" s="20" t="s">
        <v>19810</v>
      </c>
      <c r="D10355" s="20" t="s">
        <v>19811</v>
      </c>
      <c r="E10355" s="20" t="s">
        <v>19812</v>
      </c>
      <c r="F10355" s="20" t="s">
        <v>19813</v>
      </c>
      <c r="H10355" s="20" t="s">
        <v>29</v>
      </c>
    </row>
    <row r="10356" customFormat="false" ht="15.75" hidden="false" customHeight="false" outlineLevel="0" collapsed="false">
      <c r="A10356" s="20" t="s">
        <v>19815</v>
      </c>
      <c r="B10356" s="20" t="s">
        <v>19816</v>
      </c>
      <c r="C10356" s="20" t="s">
        <v>19817</v>
      </c>
      <c r="D10356" s="20" t="s">
        <v>19818</v>
      </c>
      <c r="E10356" s="20" t="s">
        <v>19819</v>
      </c>
      <c r="H10356" s="20" t="s">
        <v>53</v>
      </c>
    </row>
    <row r="10357" customFormat="false" ht="15.75" hidden="false" customHeight="false" outlineLevel="0" collapsed="false">
      <c r="A10357" s="20" t="s">
        <v>19820</v>
      </c>
      <c r="B10357" s="20" t="s">
        <v>19816</v>
      </c>
      <c r="C10357" s="20" t="s">
        <v>19817</v>
      </c>
      <c r="D10357" s="20" t="s">
        <v>19818</v>
      </c>
      <c r="E10357" s="20" t="s">
        <v>19819</v>
      </c>
      <c r="H10357" s="20" t="s">
        <v>53</v>
      </c>
    </row>
    <row r="10358" customFormat="false" ht="15.75" hidden="false" customHeight="false" outlineLevel="0" collapsed="false">
      <c r="A10358" s="20" t="s">
        <v>19821</v>
      </c>
      <c r="B10358" s="20" t="s">
        <v>19822</v>
      </c>
      <c r="C10358" s="20" t="s">
        <v>19823</v>
      </c>
      <c r="D10358" s="20" t="s">
        <v>19824</v>
      </c>
      <c r="E10358" s="20" t="s">
        <v>19825</v>
      </c>
      <c r="H10358" s="20" t="s">
        <v>53</v>
      </c>
    </row>
    <row r="10359" customFormat="false" ht="15.75" hidden="false" customHeight="false" outlineLevel="0" collapsed="false">
      <c r="A10359" s="20" t="s">
        <v>19826</v>
      </c>
      <c r="B10359" s="20" t="s">
        <v>19822</v>
      </c>
      <c r="C10359" s="20" t="s">
        <v>19823</v>
      </c>
      <c r="D10359" s="20" t="s">
        <v>19824</v>
      </c>
      <c r="E10359" s="20" t="s">
        <v>19825</v>
      </c>
      <c r="H10359" s="20" t="s">
        <v>53</v>
      </c>
    </row>
    <row r="10360" customFormat="false" ht="15.75" hidden="false" customHeight="false" outlineLevel="0" collapsed="false">
      <c r="A10360" s="20" t="s">
        <v>19827</v>
      </c>
      <c r="B10360" s="20" t="s">
        <v>19828</v>
      </c>
      <c r="C10360" s="20" t="s">
        <v>19823</v>
      </c>
      <c r="D10360" s="20" t="s">
        <v>19829</v>
      </c>
      <c r="E10360" s="20" t="s">
        <v>19825</v>
      </c>
      <c r="H10360" s="20" t="s">
        <v>53</v>
      </c>
    </row>
    <row r="10361" customFormat="false" ht="15.75" hidden="false" customHeight="false" outlineLevel="0" collapsed="false">
      <c r="A10361" s="20" t="s">
        <v>19830</v>
      </c>
      <c r="B10361" s="20" t="s">
        <v>19828</v>
      </c>
      <c r="C10361" s="20" t="s">
        <v>19823</v>
      </c>
      <c r="D10361" s="20" t="s">
        <v>19829</v>
      </c>
      <c r="E10361" s="20" t="s">
        <v>19825</v>
      </c>
      <c r="H10361" s="20" t="s">
        <v>53</v>
      </c>
    </row>
    <row r="10362" customFormat="false" ht="15.75" hidden="false" customHeight="false" outlineLevel="0" collapsed="false">
      <c r="A10362" s="20" t="s">
        <v>19831</v>
      </c>
      <c r="B10362" s="20" t="s">
        <v>19832</v>
      </c>
      <c r="C10362" s="20" t="s">
        <v>19833</v>
      </c>
      <c r="D10362" s="20" t="s">
        <v>19834</v>
      </c>
      <c r="H10362" s="20" t="s">
        <v>29</v>
      </c>
    </row>
    <row r="10363" customFormat="false" ht="15.75" hidden="false" customHeight="false" outlineLevel="0" collapsed="false">
      <c r="A10363" s="20" t="s">
        <v>19835</v>
      </c>
      <c r="B10363" s="20" t="s">
        <v>19832</v>
      </c>
      <c r="C10363" s="20" t="s">
        <v>19833</v>
      </c>
      <c r="D10363" s="20" t="s">
        <v>19834</v>
      </c>
      <c r="H10363" s="20" t="s">
        <v>29</v>
      </c>
    </row>
    <row r="10364" customFormat="false" ht="15.75" hidden="false" customHeight="false" outlineLevel="0" collapsed="false">
      <c r="A10364" s="20" t="s">
        <v>19836</v>
      </c>
      <c r="B10364" s="20" t="s">
        <v>19832</v>
      </c>
      <c r="C10364" s="20" t="s">
        <v>19837</v>
      </c>
      <c r="H10364" s="20" t="s">
        <v>29</v>
      </c>
    </row>
    <row r="10365" customFormat="false" ht="15.75" hidden="false" customHeight="false" outlineLevel="0" collapsed="false">
      <c r="A10365" s="20" t="s">
        <v>19838</v>
      </c>
      <c r="B10365" s="20" t="s">
        <v>19832</v>
      </c>
      <c r="C10365" s="20" t="s">
        <v>19837</v>
      </c>
      <c r="H10365" s="20" t="s">
        <v>29</v>
      </c>
    </row>
    <row r="10366" customFormat="false" ht="15.75" hidden="false" customHeight="false" outlineLevel="0" collapsed="false">
      <c r="A10366" s="20" t="s">
        <v>19839</v>
      </c>
      <c r="B10366" s="20" t="s">
        <v>19832</v>
      </c>
      <c r="C10366" s="20" t="s">
        <v>19840</v>
      </c>
      <c r="D10366" s="20" t="s">
        <v>19834</v>
      </c>
      <c r="H10366" s="20" t="s">
        <v>29</v>
      </c>
    </row>
    <row r="10367" customFormat="false" ht="15.75" hidden="false" customHeight="false" outlineLevel="0" collapsed="false">
      <c r="A10367" s="20" t="s">
        <v>19841</v>
      </c>
      <c r="B10367" s="20" t="s">
        <v>19832</v>
      </c>
      <c r="C10367" s="20" t="s">
        <v>19840</v>
      </c>
      <c r="D10367" s="20" t="s">
        <v>19834</v>
      </c>
      <c r="H10367" s="20" t="s">
        <v>29</v>
      </c>
    </row>
    <row r="10368" customFormat="false" ht="15.75" hidden="false" customHeight="false" outlineLevel="0" collapsed="false">
      <c r="A10368" s="20" t="s">
        <v>19842</v>
      </c>
      <c r="B10368" s="20" t="s">
        <v>19832</v>
      </c>
      <c r="C10368" s="20" t="s">
        <v>19843</v>
      </c>
      <c r="H10368" s="20" t="s">
        <v>29</v>
      </c>
    </row>
    <row r="10369" customFormat="false" ht="15.75" hidden="false" customHeight="false" outlineLevel="0" collapsed="false">
      <c r="A10369" s="20" t="s">
        <v>19844</v>
      </c>
      <c r="B10369" s="20" t="s">
        <v>19832</v>
      </c>
      <c r="C10369" s="20" t="s">
        <v>19843</v>
      </c>
      <c r="H10369" s="20" t="s">
        <v>29</v>
      </c>
    </row>
    <row r="10370" customFormat="false" ht="15.75" hidden="false" customHeight="false" outlineLevel="0" collapsed="false">
      <c r="A10370" s="20" t="s">
        <v>19845</v>
      </c>
      <c r="B10370" s="20" t="s">
        <v>19832</v>
      </c>
      <c r="C10370" s="20" t="s">
        <v>19846</v>
      </c>
      <c r="D10370" s="20" t="s">
        <v>19847</v>
      </c>
      <c r="H10370" s="20" t="s">
        <v>29</v>
      </c>
    </row>
    <row r="10371" customFormat="false" ht="15.75" hidden="false" customHeight="false" outlineLevel="0" collapsed="false">
      <c r="A10371" s="20" t="s">
        <v>19848</v>
      </c>
      <c r="B10371" s="20" t="s">
        <v>19832</v>
      </c>
      <c r="C10371" s="20" t="s">
        <v>19846</v>
      </c>
      <c r="D10371" s="20" t="s">
        <v>19847</v>
      </c>
      <c r="H10371" s="20" t="s">
        <v>29</v>
      </c>
    </row>
    <row r="10372" customFormat="false" ht="15.75" hidden="false" customHeight="false" outlineLevel="0" collapsed="false">
      <c r="A10372" s="20" t="s">
        <v>19849</v>
      </c>
      <c r="B10372" s="20" t="s">
        <v>19832</v>
      </c>
      <c r="C10372" s="20" t="s">
        <v>19850</v>
      </c>
      <c r="H10372" s="20" t="s">
        <v>29</v>
      </c>
    </row>
    <row r="10373" customFormat="false" ht="15.75" hidden="false" customHeight="false" outlineLevel="0" collapsed="false">
      <c r="A10373" s="20" t="s">
        <v>19851</v>
      </c>
      <c r="B10373" s="20" t="s">
        <v>19832</v>
      </c>
      <c r="C10373" s="20" t="s">
        <v>19850</v>
      </c>
      <c r="H10373" s="20" t="s">
        <v>29</v>
      </c>
    </row>
    <row r="10374" customFormat="false" ht="15.75" hidden="false" customHeight="false" outlineLevel="0" collapsed="false">
      <c r="A10374" s="20" t="s">
        <v>19852</v>
      </c>
      <c r="B10374" s="20" t="s">
        <v>19832</v>
      </c>
      <c r="C10374" s="20" t="s">
        <v>19853</v>
      </c>
      <c r="D10374" s="20" t="s">
        <v>19854</v>
      </c>
      <c r="E10374" s="20" t="s">
        <v>19855</v>
      </c>
      <c r="H10374" s="20" t="s">
        <v>29</v>
      </c>
    </row>
    <row r="10375" customFormat="false" ht="15.75" hidden="false" customHeight="false" outlineLevel="0" collapsed="false">
      <c r="A10375" s="20" t="s">
        <v>19856</v>
      </c>
      <c r="B10375" s="20" t="s">
        <v>19832</v>
      </c>
      <c r="C10375" s="20" t="s">
        <v>19853</v>
      </c>
      <c r="D10375" s="20" t="s">
        <v>19854</v>
      </c>
      <c r="E10375" s="20" t="s">
        <v>19855</v>
      </c>
      <c r="H10375" s="20" t="s">
        <v>29</v>
      </c>
    </row>
    <row r="10376" customFormat="false" ht="15.75" hidden="false" customHeight="false" outlineLevel="0" collapsed="false">
      <c r="A10376" s="20" t="s">
        <v>19857</v>
      </c>
      <c r="B10376" s="20" t="s">
        <v>19832</v>
      </c>
      <c r="C10376" s="20" t="s">
        <v>19858</v>
      </c>
      <c r="D10376" s="20" t="s">
        <v>19859</v>
      </c>
      <c r="H10376" s="20" t="s">
        <v>29</v>
      </c>
    </row>
    <row r="10377" customFormat="false" ht="15.75" hidden="false" customHeight="false" outlineLevel="0" collapsed="false">
      <c r="A10377" s="20" t="s">
        <v>19860</v>
      </c>
      <c r="B10377" s="20" t="s">
        <v>19832</v>
      </c>
      <c r="C10377" s="20" t="s">
        <v>19858</v>
      </c>
      <c r="D10377" s="20" t="s">
        <v>19859</v>
      </c>
      <c r="H10377" s="20" t="s">
        <v>29</v>
      </c>
    </row>
    <row r="10378" customFormat="false" ht="15.75" hidden="false" customHeight="false" outlineLevel="0" collapsed="false">
      <c r="A10378" s="20" t="s">
        <v>19861</v>
      </c>
      <c r="B10378" s="20" t="s">
        <v>19832</v>
      </c>
      <c r="C10378" s="20" t="s">
        <v>19862</v>
      </c>
      <c r="D10378" s="20" t="s">
        <v>19863</v>
      </c>
      <c r="E10378" s="20" t="s">
        <v>19864</v>
      </c>
      <c r="H10378" s="20" t="s">
        <v>29</v>
      </c>
    </row>
    <row r="10379" customFormat="false" ht="15.75" hidden="false" customHeight="false" outlineLevel="0" collapsed="false">
      <c r="A10379" s="20" t="s">
        <v>19865</v>
      </c>
      <c r="B10379" s="20" t="s">
        <v>19832</v>
      </c>
      <c r="C10379" s="20" t="s">
        <v>19862</v>
      </c>
      <c r="D10379" s="20" t="s">
        <v>19863</v>
      </c>
      <c r="E10379" s="20" t="s">
        <v>19864</v>
      </c>
      <c r="H10379" s="20" t="s">
        <v>29</v>
      </c>
    </row>
    <row r="10380" customFormat="false" ht="15.75" hidden="false" customHeight="false" outlineLevel="0" collapsed="false">
      <c r="A10380" s="20" t="s">
        <v>19866</v>
      </c>
      <c r="B10380" s="20" t="s">
        <v>19832</v>
      </c>
      <c r="C10380" s="20" t="s">
        <v>19867</v>
      </c>
      <c r="D10380" s="20" t="s">
        <v>19859</v>
      </c>
      <c r="H10380" s="20" t="s">
        <v>29</v>
      </c>
    </row>
    <row r="10381" customFormat="false" ht="15.75" hidden="false" customHeight="false" outlineLevel="0" collapsed="false">
      <c r="A10381" s="20" t="s">
        <v>19868</v>
      </c>
      <c r="B10381" s="20" t="s">
        <v>19832</v>
      </c>
      <c r="C10381" s="20" t="s">
        <v>19867</v>
      </c>
      <c r="D10381" s="20" t="s">
        <v>19859</v>
      </c>
      <c r="H10381" s="20" t="s">
        <v>29</v>
      </c>
    </row>
    <row r="10382" customFormat="false" ht="15.75" hidden="false" customHeight="false" outlineLevel="0" collapsed="false">
      <c r="A10382" s="20" t="s">
        <v>19869</v>
      </c>
      <c r="B10382" s="20" t="s">
        <v>19832</v>
      </c>
      <c r="C10382" s="20" t="s">
        <v>19870</v>
      </c>
      <c r="D10382" s="20" t="s">
        <v>19863</v>
      </c>
      <c r="E10382" s="20" t="s">
        <v>19864</v>
      </c>
      <c r="H10382" s="20" t="s">
        <v>29</v>
      </c>
    </row>
    <row r="10383" customFormat="false" ht="15.75" hidden="false" customHeight="false" outlineLevel="0" collapsed="false">
      <c r="A10383" s="20" t="s">
        <v>19871</v>
      </c>
      <c r="B10383" s="20" t="s">
        <v>19832</v>
      </c>
      <c r="C10383" s="20" t="s">
        <v>19870</v>
      </c>
      <c r="D10383" s="20" t="s">
        <v>19863</v>
      </c>
      <c r="E10383" s="20" t="s">
        <v>19864</v>
      </c>
      <c r="H10383" s="20" t="s">
        <v>29</v>
      </c>
    </row>
    <row r="10384" customFormat="false" ht="15.75" hidden="false" customHeight="false" outlineLevel="0" collapsed="false">
      <c r="A10384" s="20" t="s">
        <v>19872</v>
      </c>
      <c r="B10384" s="20" t="s">
        <v>19873</v>
      </c>
      <c r="C10384" s="20" t="s">
        <v>19874</v>
      </c>
      <c r="D10384" s="20" t="s">
        <v>19875</v>
      </c>
      <c r="E10384" s="20" t="s">
        <v>19876</v>
      </c>
      <c r="F10384" s="20" t="s">
        <v>19877</v>
      </c>
      <c r="H10384" s="20" t="s">
        <v>53</v>
      </c>
    </row>
    <row r="10385" customFormat="false" ht="15.75" hidden="false" customHeight="false" outlineLevel="0" collapsed="false">
      <c r="A10385" s="20" t="s">
        <v>19878</v>
      </c>
      <c r="B10385" s="20" t="s">
        <v>19873</v>
      </c>
      <c r="C10385" s="20" t="s">
        <v>19874</v>
      </c>
      <c r="D10385" s="20" t="s">
        <v>19875</v>
      </c>
      <c r="E10385" s="20" t="s">
        <v>19876</v>
      </c>
      <c r="F10385" s="20" t="s">
        <v>19877</v>
      </c>
      <c r="H10385" s="20" t="s">
        <v>53</v>
      </c>
    </row>
    <row r="10386" customFormat="false" ht="15.75" hidden="false" customHeight="false" outlineLevel="0" collapsed="false">
      <c r="A10386" s="20" t="s">
        <v>19879</v>
      </c>
      <c r="B10386" s="20" t="s">
        <v>19880</v>
      </c>
      <c r="C10386" s="20" t="s">
        <v>19874</v>
      </c>
      <c r="D10386" s="20" t="s">
        <v>19875</v>
      </c>
      <c r="E10386" s="20" t="s">
        <v>19876</v>
      </c>
      <c r="F10386" s="20" t="s">
        <v>19877</v>
      </c>
      <c r="H10386" s="20" t="s">
        <v>53</v>
      </c>
    </row>
    <row r="10387" customFormat="false" ht="15.75" hidden="false" customHeight="false" outlineLevel="0" collapsed="false">
      <c r="A10387" s="20" t="s">
        <v>19881</v>
      </c>
      <c r="B10387" s="20" t="s">
        <v>19880</v>
      </c>
      <c r="C10387" s="20" t="s">
        <v>19874</v>
      </c>
      <c r="D10387" s="20" t="s">
        <v>19875</v>
      </c>
      <c r="E10387" s="20" t="s">
        <v>19876</v>
      </c>
      <c r="F10387" s="20" t="s">
        <v>19877</v>
      </c>
      <c r="H10387" s="20" t="s">
        <v>53</v>
      </c>
    </row>
    <row r="10388" customFormat="false" ht="15.75" hidden="false" customHeight="false" outlineLevel="0" collapsed="false">
      <c r="A10388" s="20" t="s">
        <v>19882</v>
      </c>
      <c r="B10388" s="20" t="s">
        <v>19883</v>
      </c>
      <c r="C10388" s="20" t="s">
        <v>19874</v>
      </c>
      <c r="D10388" s="20" t="s">
        <v>19875</v>
      </c>
      <c r="E10388" s="20" t="s">
        <v>19876</v>
      </c>
      <c r="F10388" s="20" t="s">
        <v>19877</v>
      </c>
      <c r="H10388" s="20" t="s">
        <v>53</v>
      </c>
    </row>
    <row r="10389" customFormat="false" ht="15.75" hidden="false" customHeight="false" outlineLevel="0" collapsed="false">
      <c r="A10389" s="20" t="s">
        <v>19884</v>
      </c>
      <c r="B10389" s="20" t="s">
        <v>19883</v>
      </c>
      <c r="C10389" s="20" t="s">
        <v>19874</v>
      </c>
      <c r="D10389" s="20" t="s">
        <v>19875</v>
      </c>
      <c r="E10389" s="20" t="s">
        <v>19876</v>
      </c>
      <c r="F10389" s="20" t="s">
        <v>19877</v>
      </c>
      <c r="H10389" s="20" t="s">
        <v>53</v>
      </c>
    </row>
    <row r="10390" customFormat="false" ht="15.75" hidden="false" customHeight="false" outlineLevel="0" collapsed="false">
      <c r="A10390" s="20" t="s">
        <v>19885</v>
      </c>
      <c r="B10390" s="20" t="s">
        <v>19873</v>
      </c>
      <c r="C10390" s="20" t="s">
        <v>19886</v>
      </c>
      <c r="D10390" s="20" t="s">
        <v>19875</v>
      </c>
      <c r="E10390" s="20" t="s">
        <v>19887</v>
      </c>
      <c r="F10390" s="20" t="s">
        <v>19877</v>
      </c>
      <c r="H10390" s="20" t="s">
        <v>53</v>
      </c>
    </row>
    <row r="10391" customFormat="false" ht="15.75" hidden="false" customHeight="false" outlineLevel="0" collapsed="false">
      <c r="A10391" s="20" t="s">
        <v>19888</v>
      </c>
      <c r="B10391" s="20" t="s">
        <v>19873</v>
      </c>
      <c r="C10391" s="20" t="s">
        <v>19886</v>
      </c>
      <c r="D10391" s="20" t="s">
        <v>19875</v>
      </c>
      <c r="E10391" s="20" t="s">
        <v>19887</v>
      </c>
      <c r="F10391" s="20" t="s">
        <v>19877</v>
      </c>
      <c r="H10391" s="20" t="s">
        <v>53</v>
      </c>
    </row>
    <row r="10392" customFormat="false" ht="15.75" hidden="false" customHeight="false" outlineLevel="0" collapsed="false">
      <c r="A10392" s="20" t="s">
        <v>19889</v>
      </c>
      <c r="B10392" s="20" t="s">
        <v>19880</v>
      </c>
      <c r="C10392" s="20" t="s">
        <v>19886</v>
      </c>
      <c r="D10392" s="20" t="s">
        <v>19875</v>
      </c>
      <c r="E10392" s="20" t="s">
        <v>19890</v>
      </c>
      <c r="F10392" s="20" t="s">
        <v>19877</v>
      </c>
      <c r="H10392" s="20" t="s">
        <v>53</v>
      </c>
    </row>
    <row r="10393" customFormat="false" ht="15.75" hidden="false" customHeight="false" outlineLevel="0" collapsed="false">
      <c r="A10393" s="20" t="s">
        <v>19891</v>
      </c>
      <c r="B10393" s="20" t="s">
        <v>19880</v>
      </c>
      <c r="C10393" s="20" t="s">
        <v>19886</v>
      </c>
      <c r="D10393" s="20" t="s">
        <v>19875</v>
      </c>
      <c r="E10393" s="20" t="s">
        <v>19890</v>
      </c>
      <c r="F10393" s="20" t="s">
        <v>19877</v>
      </c>
      <c r="H10393" s="20" t="s">
        <v>53</v>
      </c>
    </row>
    <row r="10394" customFormat="false" ht="15.75" hidden="false" customHeight="false" outlineLevel="0" collapsed="false">
      <c r="A10394" s="20" t="s">
        <v>19892</v>
      </c>
      <c r="B10394" s="20" t="s">
        <v>19883</v>
      </c>
      <c r="C10394" s="20" t="s">
        <v>19886</v>
      </c>
      <c r="D10394" s="20" t="s">
        <v>19875</v>
      </c>
      <c r="E10394" s="20" t="s">
        <v>19887</v>
      </c>
      <c r="F10394" s="20" t="s">
        <v>19877</v>
      </c>
      <c r="H10394" s="20" t="s">
        <v>53</v>
      </c>
    </row>
    <row r="10395" customFormat="false" ht="15.75" hidden="false" customHeight="false" outlineLevel="0" collapsed="false">
      <c r="A10395" s="20" t="s">
        <v>19893</v>
      </c>
      <c r="B10395" s="20" t="s">
        <v>19883</v>
      </c>
      <c r="C10395" s="20" t="s">
        <v>19886</v>
      </c>
      <c r="D10395" s="20" t="s">
        <v>19875</v>
      </c>
      <c r="E10395" s="20" t="s">
        <v>19887</v>
      </c>
      <c r="F10395" s="20" t="s">
        <v>19877</v>
      </c>
      <c r="H10395" s="20" t="s">
        <v>53</v>
      </c>
    </row>
    <row r="10396" customFormat="false" ht="15.75" hidden="false" customHeight="false" outlineLevel="0" collapsed="false">
      <c r="A10396" s="20" t="s">
        <v>19894</v>
      </c>
      <c r="B10396" s="20" t="s">
        <v>19873</v>
      </c>
      <c r="C10396" s="20" t="s">
        <v>19886</v>
      </c>
      <c r="D10396" s="20" t="s">
        <v>19895</v>
      </c>
      <c r="E10396" s="20" t="s">
        <v>19896</v>
      </c>
      <c r="F10396" s="20" t="s">
        <v>19897</v>
      </c>
      <c r="H10396" s="20" t="s">
        <v>53</v>
      </c>
    </row>
    <row r="10397" customFormat="false" ht="15.75" hidden="false" customHeight="false" outlineLevel="0" collapsed="false">
      <c r="A10397" s="20" t="s">
        <v>19898</v>
      </c>
      <c r="B10397" s="20" t="s">
        <v>19873</v>
      </c>
      <c r="C10397" s="20" t="s">
        <v>19886</v>
      </c>
      <c r="D10397" s="20" t="s">
        <v>19895</v>
      </c>
      <c r="E10397" s="20" t="s">
        <v>19896</v>
      </c>
      <c r="F10397" s="20" t="s">
        <v>19897</v>
      </c>
      <c r="H10397" s="20" t="s">
        <v>53</v>
      </c>
    </row>
    <row r="10398" customFormat="false" ht="15.75" hidden="false" customHeight="false" outlineLevel="0" collapsed="false">
      <c r="A10398" s="20" t="s">
        <v>19899</v>
      </c>
      <c r="B10398" s="20" t="s">
        <v>19880</v>
      </c>
      <c r="C10398" s="20" t="s">
        <v>19886</v>
      </c>
      <c r="D10398" s="20" t="s">
        <v>19895</v>
      </c>
      <c r="E10398" s="20" t="s">
        <v>19900</v>
      </c>
      <c r="F10398" s="20" t="s">
        <v>19901</v>
      </c>
      <c r="H10398" s="20" t="s">
        <v>53</v>
      </c>
    </row>
    <row r="10399" customFormat="false" ht="15.75" hidden="false" customHeight="false" outlineLevel="0" collapsed="false">
      <c r="A10399" s="20" t="s">
        <v>19902</v>
      </c>
      <c r="B10399" s="20" t="s">
        <v>19880</v>
      </c>
      <c r="C10399" s="20" t="s">
        <v>19886</v>
      </c>
      <c r="D10399" s="20" t="s">
        <v>19895</v>
      </c>
      <c r="E10399" s="20" t="s">
        <v>19900</v>
      </c>
      <c r="F10399" s="20" t="s">
        <v>19901</v>
      </c>
      <c r="H10399" s="20" t="s">
        <v>53</v>
      </c>
    </row>
    <row r="10400" customFormat="false" ht="15.75" hidden="false" customHeight="false" outlineLevel="0" collapsed="false">
      <c r="A10400" s="20" t="s">
        <v>19903</v>
      </c>
      <c r="B10400" s="20" t="s">
        <v>19883</v>
      </c>
      <c r="C10400" s="20" t="s">
        <v>19886</v>
      </c>
      <c r="D10400" s="20" t="s">
        <v>19895</v>
      </c>
      <c r="E10400" s="20" t="s">
        <v>19900</v>
      </c>
      <c r="F10400" s="20" t="s">
        <v>19901</v>
      </c>
      <c r="H10400" s="20" t="s">
        <v>53</v>
      </c>
    </row>
    <row r="10401" customFormat="false" ht="15.75" hidden="false" customHeight="false" outlineLevel="0" collapsed="false">
      <c r="A10401" s="20" t="s">
        <v>19904</v>
      </c>
      <c r="B10401" s="20" t="s">
        <v>19883</v>
      </c>
      <c r="C10401" s="20" t="s">
        <v>19886</v>
      </c>
      <c r="D10401" s="20" t="s">
        <v>19895</v>
      </c>
      <c r="E10401" s="20" t="s">
        <v>19900</v>
      </c>
      <c r="F10401" s="20" t="s">
        <v>19901</v>
      </c>
      <c r="H10401" s="20" t="s">
        <v>53</v>
      </c>
    </row>
    <row r="10402" customFormat="false" ht="15.75" hidden="false" customHeight="false" outlineLevel="0" collapsed="false">
      <c r="A10402" s="20" t="s">
        <v>19905</v>
      </c>
      <c r="B10402" s="20" t="s">
        <v>19906</v>
      </c>
      <c r="C10402" s="20" t="s">
        <v>19907</v>
      </c>
      <c r="H10402" s="20" t="s">
        <v>5894</v>
      </c>
    </row>
    <row r="10403" customFormat="false" ht="15.75" hidden="false" customHeight="false" outlineLevel="0" collapsed="false">
      <c r="A10403" s="20" t="s">
        <v>19908</v>
      </c>
      <c r="B10403" s="20" t="s">
        <v>19906</v>
      </c>
      <c r="C10403" s="20" t="s">
        <v>19907</v>
      </c>
      <c r="H10403" s="20" t="s">
        <v>5894</v>
      </c>
    </row>
    <row r="10404" customFormat="false" ht="15.75" hidden="false" customHeight="false" outlineLevel="0" collapsed="false">
      <c r="A10404" s="20" t="s">
        <v>19909</v>
      </c>
      <c r="B10404" s="20" t="s">
        <v>19910</v>
      </c>
      <c r="C10404" s="20" t="s">
        <v>19911</v>
      </c>
      <c r="H10404" s="20" t="s">
        <v>5894</v>
      </c>
    </row>
    <row r="10405" customFormat="false" ht="15.75" hidden="false" customHeight="false" outlineLevel="0" collapsed="false">
      <c r="A10405" s="20" t="s">
        <v>19912</v>
      </c>
      <c r="B10405" s="20" t="s">
        <v>19910</v>
      </c>
      <c r="C10405" s="20" t="s">
        <v>19911</v>
      </c>
      <c r="H10405" s="20" t="s">
        <v>5894</v>
      </c>
    </row>
    <row r="10406" customFormat="false" ht="15.75" hidden="false" customHeight="false" outlineLevel="0" collapsed="false">
      <c r="A10406" s="20" t="s">
        <v>19913</v>
      </c>
      <c r="B10406" s="20" t="s">
        <v>19914</v>
      </c>
      <c r="C10406" s="20" t="s">
        <v>19915</v>
      </c>
      <c r="H10406" s="20" t="s">
        <v>5894</v>
      </c>
    </row>
    <row r="10407" customFormat="false" ht="15.75" hidden="false" customHeight="false" outlineLevel="0" collapsed="false">
      <c r="A10407" s="20" t="s">
        <v>19916</v>
      </c>
      <c r="B10407" s="20" t="s">
        <v>19914</v>
      </c>
      <c r="C10407" s="20" t="s">
        <v>19915</v>
      </c>
      <c r="H10407" s="20" t="s">
        <v>5894</v>
      </c>
    </row>
    <row r="10408" customFormat="false" ht="15.75" hidden="false" customHeight="false" outlineLevel="0" collapsed="false">
      <c r="A10408" s="20" t="s">
        <v>19917</v>
      </c>
      <c r="B10408" s="20" t="s">
        <v>19918</v>
      </c>
      <c r="C10408" s="20" t="s">
        <v>19919</v>
      </c>
      <c r="H10408" s="20" t="s">
        <v>53</v>
      </c>
    </row>
    <row r="10409" customFormat="false" ht="15.75" hidden="false" customHeight="false" outlineLevel="0" collapsed="false">
      <c r="A10409" s="20" t="s">
        <v>19920</v>
      </c>
      <c r="B10409" s="20" t="s">
        <v>19918</v>
      </c>
      <c r="C10409" s="20" t="s">
        <v>19919</v>
      </c>
      <c r="H10409" s="20" t="s">
        <v>53</v>
      </c>
    </row>
    <row r="10410" customFormat="false" ht="15.75" hidden="false" customHeight="false" outlineLevel="0" collapsed="false">
      <c r="A10410" s="20" t="s">
        <v>19921</v>
      </c>
      <c r="B10410" s="20" t="s">
        <v>19922</v>
      </c>
      <c r="C10410" s="20" t="s">
        <v>19923</v>
      </c>
      <c r="D10410" s="20" t="s">
        <v>19924</v>
      </c>
      <c r="H10410" s="20" t="s">
        <v>53</v>
      </c>
    </row>
    <row r="10411" customFormat="false" ht="15.75" hidden="false" customHeight="false" outlineLevel="0" collapsed="false">
      <c r="A10411" s="20" t="s">
        <v>19925</v>
      </c>
      <c r="B10411" s="20" t="s">
        <v>19922</v>
      </c>
      <c r="C10411" s="20" t="s">
        <v>19923</v>
      </c>
      <c r="D10411" s="20" t="s">
        <v>19924</v>
      </c>
      <c r="H10411" s="20" t="s">
        <v>53</v>
      </c>
    </row>
    <row r="10412" customFormat="false" ht="15.75" hidden="false" customHeight="false" outlineLevel="0" collapsed="false">
      <c r="A10412" s="20" t="s">
        <v>19926</v>
      </c>
      <c r="B10412" s="20" t="s">
        <v>19927</v>
      </c>
      <c r="C10412" s="20" t="s">
        <v>19928</v>
      </c>
      <c r="D10412" s="20" t="s">
        <v>19929</v>
      </c>
      <c r="E10412" s="20" t="s">
        <v>19930</v>
      </c>
      <c r="H10412" s="20" t="s">
        <v>19931</v>
      </c>
    </row>
    <row r="10413" customFormat="false" ht="15.75" hidden="false" customHeight="false" outlineLevel="0" collapsed="false">
      <c r="A10413" s="20" t="s">
        <v>19932</v>
      </c>
      <c r="B10413" s="20" t="s">
        <v>19927</v>
      </c>
      <c r="C10413" s="20" t="s">
        <v>19928</v>
      </c>
      <c r="D10413" s="20" t="s">
        <v>19929</v>
      </c>
      <c r="E10413" s="20" t="s">
        <v>19930</v>
      </c>
      <c r="H10413" s="20" t="s">
        <v>19931</v>
      </c>
    </row>
    <row r="10414" customFormat="false" ht="15.75" hidden="false" customHeight="false" outlineLevel="0" collapsed="false">
      <c r="A10414" s="20" t="s">
        <v>19933</v>
      </c>
      <c r="B10414" s="20" t="s">
        <v>19934</v>
      </c>
      <c r="C10414" s="20" t="s">
        <v>19935</v>
      </c>
      <c r="D10414" s="20" t="s">
        <v>19936</v>
      </c>
      <c r="H10414" s="20" t="s">
        <v>19931</v>
      </c>
    </row>
    <row r="10415" customFormat="false" ht="15.75" hidden="false" customHeight="false" outlineLevel="0" collapsed="false">
      <c r="A10415" s="20" t="s">
        <v>19937</v>
      </c>
      <c r="B10415" s="20" t="s">
        <v>19934</v>
      </c>
      <c r="C10415" s="20" t="s">
        <v>19935</v>
      </c>
      <c r="D10415" s="20" t="s">
        <v>19936</v>
      </c>
      <c r="H10415" s="20" t="s">
        <v>19931</v>
      </c>
    </row>
    <row r="10416" customFormat="false" ht="15.75" hidden="false" customHeight="false" outlineLevel="0" collapsed="false">
      <c r="A10416" s="20" t="s">
        <v>19938</v>
      </c>
      <c r="B10416" s="20" t="s">
        <v>19939</v>
      </c>
      <c r="C10416" s="20" t="s">
        <v>19940</v>
      </c>
      <c r="D10416" s="20" t="s">
        <v>19941</v>
      </c>
      <c r="H10416" s="20" t="s">
        <v>53</v>
      </c>
    </row>
    <row r="10417" customFormat="false" ht="15.75" hidden="false" customHeight="false" outlineLevel="0" collapsed="false">
      <c r="A10417" s="20" t="s">
        <v>19942</v>
      </c>
      <c r="B10417" s="20" t="s">
        <v>19939</v>
      </c>
      <c r="C10417" s="20" t="s">
        <v>19940</v>
      </c>
      <c r="D10417" s="20" t="s">
        <v>19941</v>
      </c>
      <c r="H10417" s="20" t="s">
        <v>53</v>
      </c>
    </row>
    <row r="10418" customFormat="false" ht="15.75" hidden="false" customHeight="false" outlineLevel="0" collapsed="false">
      <c r="A10418" s="20" t="s">
        <v>19943</v>
      </c>
      <c r="B10418" s="20" t="s">
        <v>19944</v>
      </c>
      <c r="C10418" s="20" t="s">
        <v>19945</v>
      </c>
      <c r="D10418" s="20" t="s">
        <v>19946</v>
      </c>
      <c r="E10418" s="20" t="s">
        <v>19947</v>
      </c>
      <c r="F10418" s="20" t="s">
        <v>19948</v>
      </c>
      <c r="H10418" s="20" t="s">
        <v>5894</v>
      </c>
    </row>
    <row r="10419" customFormat="false" ht="15.75" hidden="false" customHeight="false" outlineLevel="0" collapsed="false">
      <c r="A10419" s="20" t="s">
        <v>19949</v>
      </c>
      <c r="B10419" s="20" t="s">
        <v>19944</v>
      </c>
      <c r="C10419" s="20" t="s">
        <v>19945</v>
      </c>
      <c r="D10419" s="20" t="s">
        <v>19946</v>
      </c>
      <c r="E10419" s="20" t="s">
        <v>19947</v>
      </c>
      <c r="F10419" s="20" t="s">
        <v>19948</v>
      </c>
      <c r="H10419" s="20" t="s">
        <v>5894</v>
      </c>
    </row>
    <row r="10420" customFormat="false" ht="15.75" hidden="false" customHeight="false" outlineLevel="0" collapsed="false">
      <c r="A10420" s="20" t="s">
        <v>19950</v>
      </c>
      <c r="B10420" s="20" t="s">
        <v>19951</v>
      </c>
      <c r="C10420" s="20" t="s">
        <v>19952</v>
      </c>
      <c r="D10420" s="20" t="s">
        <v>19953</v>
      </c>
      <c r="H10420" s="20" t="s">
        <v>89</v>
      </c>
    </row>
    <row r="10421" customFormat="false" ht="15.75" hidden="false" customHeight="false" outlineLevel="0" collapsed="false">
      <c r="A10421" s="20" t="s">
        <v>19954</v>
      </c>
      <c r="B10421" s="20" t="s">
        <v>19951</v>
      </c>
      <c r="C10421" s="20" t="s">
        <v>19952</v>
      </c>
      <c r="D10421" s="20" t="s">
        <v>19953</v>
      </c>
      <c r="H10421" s="20" t="s">
        <v>89</v>
      </c>
    </row>
    <row r="10422" customFormat="false" ht="15.75" hidden="false" customHeight="false" outlineLevel="0" collapsed="false">
      <c r="A10422" s="20" t="s">
        <v>19955</v>
      </c>
      <c r="B10422" s="20" t="s">
        <v>19944</v>
      </c>
      <c r="C10422" s="20" t="s">
        <v>19945</v>
      </c>
      <c r="D10422" s="20" t="s">
        <v>19956</v>
      </c>
      <c r="E10422" s="20" t="s">
        <v>19957</v>
      </c>
      <c r="F10422" s="20" t="s">
        <v>19958</v>
      </c>
      <c r="G10422" s="20" t="s">
        <v>19959</v>
      </c>
      <c r="H10422" s="20" t="s">
        <v>29</v>
      </c>
    </row>
    <row r="10423" customFormat="false" ht="15.75" hidden="false" customHeight="false" outlineLevel="0" collapsed="false">
      <c r="A10423" s="20" t="s">
        <v>19960</v>
      </c>
      <c r="B10423" s="20" t="s">
        <v>19944</v>
      </c>
      <c r="C10423" s="20" t="s">
        <v>19945</v>
      </c>
      <c r="D10423" s="20" t="s">
        <v>19956</v>
      </c>
      <c r="E10423" s="20" t="s">
        <v>19957</v>
      </c>
      <c r="F10423" s="20" t="s">
        <v>19958</v>
      </c>
      <c r="G10423" s="20" t="s">
        <v>19959</v>
      </c>
      <c r="H10423" s="20" t="s">
        <v>29</v>
      </c>
    </row>
    <row r="10424" customFormat="false" ht="15.75" hidden="false" customHeight="false" outlineLevel="0" collapsed="false">
      <c r="A10424" s="20" t="s">
        <v>19961</v>
      </c>
      <c r="B10424" s="20" t="s">
        <v>19944</v>
      </c>
      <c r="C10424" s="20" t="s">
        <v>19945</v>
      </c>
      <c r="D10424" s="20" t="s">
        <v>19956</v>
      </c>
      <c r="E10424" s="20" t="s">
        <v>19962</v>
      </c>
      <c r="F10424" s="20" t="s">
        <v>19963</v>
      </c>
      <c r="G10424" s="20" t="s">
        <v>12423</v>
      </c>
      <c r="H10424" s="20" t="s">
        <v>29</v>
      </c>
    </row>
    <row r="10425" customFormat="false" ht="15.75" hidden="false" customHeight="false" outlineLevel="0" collapsed="false">
      <c r="A10425" s="20" t="s">
        <v>19964</v>
      </c>
      <c r="B10425" s="20" t="s">
        <v>19944</v>
      </c>
      <c r="C10425" s="20" t="s">
        <v>19945</v>
      </c>
      <c r="D10425" s="20" t="s">
        <v>19956</v>
      </c>
      <c r="E10425" s="20" t="s">
        <v>19962</v>
      </c>
      <c r="F10425" s="20" t="s">
        <v>19963</v>
      </c>
      <c r="G10425" s="20" t="s">
        <v>12423</v>
      </c>
      <c r="H10425" s="20" t="s">
        <v>29</v>
      </c>
    </row>
    <row r="10426" customFormat="false" ht="15.75" hidden="false" customHeight="false" outlineLevel="0" collapsed="false">
      <c r="A10426" s="20" t="s">
        <v>19965</v>
      </c>
      <c r="B10426" s="20" t="s">
        <v>19944</v>
      </c>
      <c r="C10426" s="20" t="s">
        <v>19945</v>
      </c>
      <c r="D10426" s="20" t="s">
        <v>19956</v>
      </c>
      <c r="E10426" s="20" t="s">
        <v>19966</v>
      </c>
      <c r="F10426" s="20" t="s">
        <v>19963</v>
      </c>
      <c r="G10426" s="20" t="s">
        <v>12423</v>
      </c>
      <c r="H10426" s="20" t="s">
        <v>29</v>
      </c>
    </row>
    <row r="10427" customFormat="false" ht="15.75" hidden="false" customHeight="false" outlineLevel="0" collapsed="false">
      <c r="A10427" s="20" t="s">
        <v>19967</v>
      </c>
      <c r="B10427" s="20" t="s">
        <v>19944</v>
      </c>
      <c r="C10427" s="20" t="s">
        <v>19945</v>
      </c>
      <c r="D10427" s="20" t="s">
        <v>19956</v>
      </c>
      <c r="E10427" s="20" t="s">
        <v>19966</v>
      </c>
      <c r="F10427" s="20" t="s">
        <v>19963</v>
      </c>
      <c r="G10427" s="20" t="s">
        <v>12423</v>
      </c>
      <c r="H10427" s="20" t="s">
        <v>29</v>
      </c>
    </row>
    <row r="10428" customFormat="false" ht="15.75" hidden="false" customHeight="false" outlineLevel="0" collapsed="false">
      <c r="A10428" s="20" t="s">
        <v>19968</v>
      </c>
      <c r="B10428" s="20" t="s">
        <v>19944</v>
      </c>
      <c r="C10428" s="20" t="s">
        <v>19945</v>
      </c>
      <c r="D10428" s="20" t="s">
        <v>19956</v>
      </c>
      <c r="E10428" s="20" t="s">
        <v>19969</v>
      </c>
      <c r="F10428" s="20" t="s">
        <v>19963</v>
      </c>
      <c r="G10428" s="20" t="s">
        <v>12423</v>
      </c>
      <c r="H10428" s="20" t="s">
        <v>29</v>
      </c>
    </row>
    <row r="10429" customFormat="false" ht="15.75" hidden="false" customHeight="false" outlineLevel="0" collapsed="false">
      <c r="A10429" s="20" t="s">
        <v>19970</v>
      </c>
      <c r="B10429" s="20" t="s">
        <v>19944</v>
      </c>
      <c r="C10429" s="20" t="s">
        <v>19945</v>
      </c>
      <c r="D10429" s="20" t="s">
        <v>19956</v>
      </c>
      <c r="E10429" s="20" t="s">
        <v>19969</v>
      </c>
      <c r="F10429" s="20" t="s">
        <v>19963</v>
      </c>
      <c r="G10429" s="20" t="s">
        <v>12423</v>
      </c>
      <c r="H10429" s="20" t="s">
        <v>29</v>
      </c>
    </row>
    <row r="10430" customFormat="false" ht="15.75" hidden="false" customHeight="false" outlineLevel="0" collapsed="false">
      <c r="A10430" s="20" t="s">
        <v>19971</v>
      </c>
      <c r="B10430" s="20" t="s">
        <v>19972</v>
      </c>
      <c r="C10430" s="20" t="s">
        <v>19973</v>
      </c>
      <c r="H10430" s="20" t="s">
        <v>5894</v>
      </c>
    </row>
    <row r="10431" customFormat="false" ht="15.75" hidden="false" customHeight="false" outlineLevel="0" collapsed="false">
      <c r="A10431" s="20" t="s">
        <v>19974</v>
      </c>
      <c r="B10431" s="20" t="s">
        <v>19972</v>
      </c>
      <c r="C10431" s="20" t="s">
        <v>19973</v>
      </c>
      <c r="H10431" s="20" t="s">
        <v>5894</v>
      </c>
    </row>
    <row r="10432" customFormat="false" ht="15.75" hidden="false" customHeight="false" outlineLevel="0" collapsed="false">
      <c r="A10432" s="20" t="s">
        <v>19975</v>
      </c>
      <c r="B10432" s="20" t="s">
        <v>19976</v>
      </c>
      <c r="C10432" s="20" t="s">
        <v>19977</v>
      </c>
      <c r="D10432" s="20" t="s">
        <v>19978</v>
      </c>
      <c r="H10432" s="20" t="s">
        <v>5894</v>
      </c>
    </row>
    <row r="10433" customFormat="false" ht="15.75" hidden="false" customHeight="false" outlineLevel="0" collapsed="false">
      <c r="A10433" s="20" t="s">
        <v>19979</v>
      </c>
      <c r="B10433" s="20" t="s">
        <v>19976</v>
      </c>
      <c r="C10433" s="20" t="s">
        <v>19977</v>
      </c>
      <c r="D10433" s="20" t="s">
        <v>19978</v>
      </c>
      <c r="H10433" s="20" t="s">
        <v>5894</v>
      </c>
    </row>
    <row r="10434" customFormat="false" ht="15.75" hidden="false" customHeight="false" outlineLevel="0" collapsed="false">
      <c r="A10434" s="20" t="s">
        <v>19980</v>
      </c>
      <c r="B10434" s="20" t="s">
        <v>19981</v>
      </c>
      <c r="C10434" s="20" t="s">
        <v>19982</v>
      </c>
      <c r="D10434" s="20" t="s">
        <v>19983</v>
      </c>
      <c r="H10434" s="20" t="s">
        <v>5894</v>
      </c>
    </row>
    <row r="10435" customFormat="false" ht="15.75" hidden="false" customHeight="false" outlineLevel="0" collapsed="false">
      <c r="A10435" s="20" t="s">
        <v>19984</v>
      </c>
      <c r="B10435" s="20" t="s">
        <v>19981</v>
      </c>
      <c r="C10435" s="20" t="s">
        <v>19982</v>
      </c>
      <c r="D10435" s="20" t="s">
        <v>19983</v>
      </c>
      <c r="H10435" s="20" t="s">
        <v>5894</v>
      </c>
    </row>
    <row r="10436" customFormat="false" ht="15.75" hidden="false" customHeight="false" outlineLevel="0" collapsed="false">
      <c r="A10436" s="20" t="s">
        <v>19985</v>
      </c>
      <c r="B10436" s="20" t="s">
        <v>19986</v>
      </c>
      <c r="C10436" s="20" t="s">
        <v>19987</v>
      </c>
      <c r="D10436" s="20" t="s">
        <v>19988</v>
      </c>
      <c r="E10436" s="20" t="s">
        <v>19989</v>
      </c>
      <c r="F10436" s="20" t="s">
        <v>19990</v>
      </c>
      <c r="G10436" s="20" t="s">
        <v>19991</v>
      </c>
      <c r="H10436" s="20" t="s">
        <v>5894</v>
      </c>
    </row>
    <row r="10437" customFormat="false" ht="15.75" hidden="false" customHeight="false" outlineLevel="0" collapsed="false">
      <c r="A10437" s="20" t="s">
        <v>19992</v>
      </c>
      <c r="B10437" s="20" t="s">
        <v>19986</v>
      </c>
      <c r="C10437" s="20" t="s">
        <v>19987</v>
      </c>
      <c r="D10437" s="20" t="s">
        <v>19988</v>
      </c>
      <c r="E10437" s="20" t="s">
        <v>19989</v>
      </c>
      <c r="F10437" s="20" t="s">
        <v>19990</v>
      </c>
      <c r="G10437" s="20" t="s">
        <v>19991</v>
      </c>
      <c r="H10437" s="20" t="s">
        <v>5894</v>
      </c>
    </row>
    <row r="10438" customFormat="false" ht="15.75" hidden="false" customHeight="false" outlineLevel="0" collapsed="false">
      <c r="A10438" s="20" t="s">
        <v>19993</v>
      </c>
      <c r="B10438" s="20" t="s">
        <v>19986</v>
      </c>
      <c r="C10438" s="20" t="s">
        <v>19994</v>
      </c>
      <c r="D10438" s="20" t="s">
        <v>19995</v>
      </c>
      <c r="E10438" s="20" t="s">
        <v>19996</v>
      </c>
      <c r="F10438" s="20" t="s">
        <v>19997</v>
      </c>
      <c r="G10438" s="20" t="s">
        <v>19998</v>
      </c>
      <c r="H10438" s="20" t="s">
        <v>29</v>
      </c>
    </row>
    <row r="10439" customFormat="false" ht="15.75" hidden="false" customHeight="false" outlineLevel="0" collapsed="false">
      <c r="A10439" s="20" t="s">
        <v>19999</v>
      </c>
      <c r="B10439" s="20" t="s">
        <v>19986</v>
      </c>
      <c r="C10439" s="20" t="s">
        <v>19994</v>
      </c>
      <c r="D10439" s="20" t="s">
        <v>19995</v>
      </c>
      <c r="E10439" s="20" t="s">
        <v>19996</v>
      </c>
      <c r="F10439" s="20" t="s">
        <v>19997</v>
      </c>
      <c r="G10439" s="20" t="s">
        <v>19998</v>
      </c>
      <c r="H10439" s="20" t="s">
        <v>29</v>
      </c>
    </row>
    <row r="10440" customFormat="false" ht="15.75" hidden="false" customHeight="false" outlineLevel="0" collapsed="false">
      <c r="A10440" s="20" t="s">
        <v>20000</v>
      </c>
      <c r="B10440" s="20" t="s">
        <v>19986</v>
      </c>
      <c r="C10440" s="20" t="s">
        <v>20001</v>
      </c>
      <c r="D10440" s="20" t="s">
        <v>20002</v>
      </c>
      <c r="E10440" s="20" t="s">
        <v>20003</v>
      </c>
      <c r="F10440" s="20" t="s">
        <v>20004</v>
      </c>
      <c r="H10440" s="20" t="s">
        <v>29</v>
      </c>
    </row>
    <row r="10441" customFormat="false" ht="15.75" hidden="false" customHeight="false" outlineLevel="0" collapsed="false">
      <c r="A10441" s="20" t="s">
        <v>20005</v>
      </c>
      <c r="B10441" s="20" t="s">
        <v>19986</v>
      </c>
      <c r="C10441" s="20" t="s">
        <v>20001</v>
      </c>
      <c r="D10441" s="20" t="s">
        <v>20002</v>
      </c>
      <c r="E10441" s="20" t="s">
        <v>20003</v>
      </c>
      <c r="F10441" s="20" t="s">
        <v>20004</v>
      </c>
      <c r="H10441" s="20" t="s">
        <v>29</v>
      </c>
    </row>
    <row r="10442" customFormat="false" ht="15.75" hidden="false" customHeight="false" outlineLevel="0" collapsed="false">
      <c r="A10442" s="20" t="s">
        <v>20006</v>
      </c>
      <c r="B10442" s="20" t="s">
        <v>20007</v>
      </c>
      <c r="C10442" s="20" t="s">
        <v>20008</v>
      </c>
      <c r="D10442" s="20" t="s">
        <v>20009</v>
      </c>
      <c r="E10442" s="20" t="s">
        <v>20010</v>
      </c>
      <c r="F10442" s="20" t="s">
        <v>20011</v>
      </c>
      <c r="H10442" s="20" t="s">
        <v>29</v>
      </c>
    </row>
    <row r="10443" customFormat="false" ht="15.75" hidden="false" customHeight="false" outlineLevel="0" collapsed="false">
      <c r="A10443" s="20" t="s">
        <v>20012</v>
      </c>
      <c r="B10443" s="20" t="s">
        <v>20007</v>
      </c>
      <c r="C10443" s="20" t="s">
        <v>20008</v>
      </c>
      <c r="D10443" s="20" t="s">
        <v>20009</v>
      </c>
      <c r="E10443" s="20" t="s">
        <v>20010</v>
      </c>
      <c r="F10443" s="20" t="s">
        <v>20011</v>
      </c>
      <c r="H10443" s="20" t="s">
        <v>29</v>
      </c>
    </row>
    <row r="10444" customFormat="false" ht="15.75" hidden="false" customHeight="false" outlineLevel="0" collapsed="false">
      <c r="A10444" s="20" t="s">
        <v>20013</v>
      </c>
      <c r="B10444" s="20" t="s">
        <v>20014</v>
      </c>
      <c r="C10444" s="20" t="s">
        <v>20015</v>
      </c>
      <c r="D10444" s="20" t="s">
        <v>20016</v>
      </c>
      <c r="E10444" s="20" t="s">
        <v>20017</v>
      </c>
      <c r="F10444" s="20" t="s">
        <v>20018</v>
      </c>
      <c r="H10444" s="20" t="s">
        <v>5894</v>
      </c>
    </row>
    <row r="10445" customFormat="false" ht="15.75" hidden="false" customHeight="false" outlineLevel="0" collapsed="false">
      <c r="A10445" s="20" t="s">
        <v>20019</v>
      </c>
      <c r="B10445" s="20" t="s">
        <v>20014</v>
      </c>
      <c r="C10445" s="20" t="s">
        <v>20015</v>
      </c>
      <c r="D10445" s="20" t="s">
        <v>20016</v>
      </c>
      <c r="E10445" s="20" t="s">
        <v>20017</v>
      </c>
      <c r="F10445" s="20" t="s">
        <v>20018</v>
      </c>
      <c r="H10445" s="20" t="s">
        <v>5894</v>
      </c>
    </row>
    <row r="10446" customFormat="false" ht="15.75" hidden="false" customHeight="false" outlineLevel="0" collapsed="false">
      <c r="A10446" s="20" t="s">
        <v>20020</v>
      </c>
      <c r="B10446" s="20" t="s">
        <v>20014</v>
      </c>
      <c r="C10446" s="20" t="s">
        <v>20015</v>
      </c>
      <c r="D10446" s="20" t="s">
        <v>20021</v>
      </c>
      <c r="E10446" s="20" t="s">
        <v>20022</v>
      </c>
      <c r="F10446" s="20" t="s">
        <v>20023</v>
      </c>
      <c r="H10446" s="20" t="s">
        <v>5894</v>
      </c>
    </row>
    <row r="10447" customFormat="false" ht="15.75" hidden="false" customHeight="false" outlineLevel="0" collapsed="false">
      <c r="A10447" s="20" t="s">
        <v>20024</v>
      </c>
      <c r="B10447" s="20" t="s">
        <v>20014</v>
      </c>
      <c r="C10447" s="20" t="s">
        <v>20015</v>
      </c>
      <c r="D10447" s="20" t="s">
        <v>20021</v>
      </c>
      <c r="E10447" s="20" t="s">
        <v>20022</v>
      </c>
      <c r="F10447" s="20" t="s">
        <v>20023</v>
      </c>
      <c r="H10447" s="20" t="s">
        <v>5894</v>
      </c>
    </row>
    <row r="10448" customFormat="false" ht="15.75" hidden="false" customHeight="false" outlineLevel="0" collapsed="false">
      <c r="A10448" s="20" t="s">
        <v>20025</v>
      </c>
      <c r="B10448" s="20" t="s">
        <v>20014</v>
      </c>
      <c r="C10448" s="20" t="s">
        <v>20015</v>
      </c>
      <c r="D10448" s="20" t="s">
        <v>20016</v>
      </c>
      <c r="E10448" s="20" t="s">
        <v>20026</v>
      </c>
      <c r="F10448" s="20" t="s">
        <v>20027</v>
      </c>
      <c r="H10448" s="20" t="s">
        <v>5894</v>
      </c>
    </row>
    <row r="10449" customFormat="false" ht="15.75" hidden="false" customHeight="false" outlineLevel="0" collapsed="false">
      <c r="A10449" s="20" t="s">
        <v>20028</v>
      </c>
      <c r="B10449" s="20" t="s">
        <v>20014</v>
      </c>
      <c r="C10449" s="20" t="s">
        <v>20015</v>
      </c>
      <c r="D10449" s="20" t="s">
        <v>20016</v>
      </c>
      <c r="E10449" s="20" t="s">
        <v>20026</v>
      </c>
      <c r="F10449" s="20" t="s">
        <v>20027</v>
      </c>
      <c r="H10449" s="20" t="s">
        <v>5894</v>
      </c>
    </row>
    <row r="10450" customFormat="false" ht="15.75" hidden="false" customHeight="false" outlineLevel="0" collapsed="false">
      <c r="A10450" s="20" t="s">
        <v>20029</v>
      </c>
      <c r="B10450" s="20" t="s">
        <v>20030</v>
      </c>
      <c r="C10450" s="20" t="s">
        <v>20031</v>
      </c>
      <c r="D10450" s="20" t="s">
        <v>20032</v>
      </c>
      <c r="H10450" s="20" t="s">
        <v>5894</v>
      </c>
    </row>
    <row r="10451" customFormat="false" ht="15.75" hidden="false" customHeight="false" outlineLevel="0" collapsed="false">
      <c r="A10451" s="20" t="s">
        <v>20033</v>
      </c>
      <c r="B10451" s="20" t="s">
        <v>20030</v>
      </c>
      <c r="C10451" s="20" t="s">
        <v>20031</v>
      </c>
      <c r="D10451" s="20" t="s">
        <v>20032</v>
      </c>
      <c r="H10451" s="20" t="s">
        <v>5894</v>
      </c>
    </row>
    <row r="10452" customFormat="false" ht="15.75" hidden="false" customHeight="false" outlineLevel="0" collapsed="false">
      <c r="A10452" s="20" t="s">
        <v>20034</v>
      </c>
      <c r="B10452" s="20" t="s">
        <v>20030</v>
      </c>
      <c r="C10452" s="20" t="s">
        <v>20031</v>
      </c>
      <c r="D10452" s="20" t="s">
        <v>20035</v>
      </c>
      <c r="E10452" s="20" t="s">
        <v>20036</v>
      </c>
      <c r="H10452" s="20" t="s">
        <v>5894</v>
      </c>
    </row>
    <row r="10453" customFormat="false" ht="15.75" hidden="false" customHeight="false" outlineLevel="0" collapsed="false">
      <c r="A10453" s="20" t="s">
        <v>20037</v>
      </c>
      <c r="B10453" s="20" t="s">
        <v>20030</v>
      </c>
      <c r="C10453" s="20" t="s">
        <v>20031</v>
      </c>
      <c r="D10453" s="20" t="s">
        <v>20035</v>
      </c>
      <c r="E10453" s="20" t="s">
        <v>20036</v>
      </c>
      <c r="H10453" s="20" t="s">
        <v>5894</v>
      </c>
    </row>
    <row r="10454" customFormat="false" ht="15.75" hidden="false" customHeight="false" outlineLevel="0" collapsed="false">
      <c r="A10454" s="20" t="s">
        <v>20038</v>
      </c>
      <c r="B10454" s="20" t="s">
        <v>20039</v>
      </c>
      <c r="C10454" s="20" t="s">
        <v>20040</v>
      </c>
      <c r="D10454" s="20" t="s">
        <v>20041</v>
      </c>
      <c r="H10454" s="20" t="s">
        <v>5894</v>
      </c>
    </row>
    <row r="10455" customFormat="false" ht="15.75" hidden="false" customHeight="false" outlineLevel="0" collapsed="false">
      <c r="A10455" s="20" t="s">
        <v>20042</v>
      </c>
      <c r="B10455" s="20" t="s">
        <v>20039</v>
      </c>
      <c r="C10455" s="20" t="s">
        <v>20040</v>
      </c>
      <c r="D10455" s="20" t="s">
        <v>20041</v>
      </c>
      <c r="H10455" s="20" t="s">
        <v>5894</v>
      </c>
    </row>
    <row r="10456" customFormat="false" ht="15.75" hidden="false" customHeight="false" outlineLevel="0" collapsed="false">
      <c r="A10456" s="20" t="s">
        <v>20043</v>
      </c>
      <c r="B10456" s="20" t="s">
        <v>20044</v>
      </c>
      <c r="C10456" s="20" t="s">
        <v>20045</v>
      </c>
      <c r="D10456" s="20" t="s">
        <v>20046</v>
      </c>
      <c r="E10456" s="20" t="s">
        <v>20047</v>
      </c>
      <c r="H10456" s="20" t="s">
        <v>103</v>
      </c>
    </row>
    <row r="10457" customFormat="false" ht="15.75" hidden="false" customHeight="false" outlineLevel="0" collapsed="false">
      <c r="A10457" s="20" t="s">
        <v>20048</v>
      </c>
      <c r="B10457" s="20" t="s">
        <v>20044</v>
      </c>
      <c r="C10457" s="20" t="s">
        <v>20045</v>
      </c>
      <c r="D10457" s="20" t="s">
        <v>20046</v>
      </c>
      <c r="E10457" s="20" t="s">
        <v>20047</v>
      </c>
      <c r="H10457" s="20" t="s">
        <v>103</v>
      </c>
    </row>
    <row r="10458" customFormat="false" ht="15.75" hidden="false" customHeight="false" outlineLevel="0" collapsed="false">
      <c r="A10458" s="20" t="s">
        <v>20049</v>
      </c>
      <c r="B10458" s="20" t="s">
        <v>20044</v>
      </c>
      <c r="C10458" s="20" t="s">
        <v>20050</v>
      </c>
      <c r="D10458" s="20" t="s">
        <v>20051</v>
      </c>
      <c r="E10458" s="20" t="s">
        <v>20052</v>
      </c>
      <c r="H10458" s="20" t="s">
        <v>103</v>
      </c>
    </row>
    <row r="10459" customFormat="false" ht="15.75" hidden="false" customHeight="false" outlineLevel="0" collapsed="false">
      <c r="A10459" s="20" t="s">
        <v>20053</v>
      </c>
      <c r="B10459" s="20" t="s">
        <v>20044</v>
      </c>
      <c r="C10459" s="20" t="s">
        <v>20050</v>
      </c>
      <c r="D10459" s="20" t="s">
        <v>20051</v>
      </c>
      <c r="E10459" s="20" t="s">
        <v>20052</v>
      </c>
      <c r="H10459" s="20" t="s">
        <v>103</v>
      </c>
    </row>
    <row r="10460" customFormat="false" ht="15.75" hidden="false" customHeight="false" outlineLevel="0" collapsed="false">
      <c r="A10460" s="20" t="s">
        <v>20054</v>
      </c>
      <c r="B10460" s="20" t="s">
        <v>20044</v>
      </c>
      <c r="C10460" s="20" t="s">
        <v>20055</v>
      </c>
      <c r="D10460" s="20" t="s">
        <v>20046</v>
      </c>
      <c r="E10460" s="20" t="s">
        <v>20047</v>
      </c>
      <c r="H10460" s="20" t="s">
        <v>103</v>
      </c>
    </row>
    <row r="10461" customFormat="false" ht="15.75" hidden="false" customHeight="false" outlineLevel="0" collapsed="false">
      <c r="A10461" s="20" t="s">
        <v>20056</v>
      </c>
      <c r="B10461" s="20" t="s">
        <v>20044</v>
      </c>
      <c r="C10461" s="20" t="s">
        <v>20055</v>
      </c>
      <c r="D10461" s="20" t="s">
        <v>20046</v>
      </c>
      <c r="E10461" s="20" t="s">
        <v>20047</v>
      </c>
      <c r="H10461" s="20" t="s">
        <v>103</v>
      </c>
    </row>
    <row r="10462" customFormat="false" ht="15.75" hidden="false" customHeight="false" outlineLevel="0" collapsed="false">
      <c r="A10462" s="20" t="s">
        <v>20057</v>
      </c>
      <c r="B10462" s="20" t="s">
        <v>20044</v>
      </c>
      <c r="C10462" s="20" t="s">
        <v>20058</v>
      </c>
      <c r="D10462" s="20" t="s">
        <v>20051</v>
      </c>
      <c r="E10462" s="20" t="s">
        <v>20052</v>
      </c>
      <c r="H10462" s="20" t="s">
        <v>103</v>
      </c>
    </row>
    <row r="10463" customFormat="false" ht="15.75" hidden="false" customHeight="false" outlineLevel="0" collapsed="false">
      <c r="A10463" s="20" t="s">
        <v>20059</v>
      </c>
      <c r="B10463" s="20" t="s">
        <v>20044</v>
      </c>
      <c r="C10463" s="20" t="s">
        <v>20058</v>
      </c>
      <c r="D10463" s="20" t="s">
        <v>20051</v>
      </c>
      <c r="E10463" s="20" t="s">
        <v>20052</v>
      </c>
      <c r="H10463" s="20" t="s">
        <v>103</v>
      </c>
    </row>
    <row r="10464" customFormat="false" ht="15.75" hidden="false" customHeight="false" outlineLevel="0" collapsed="false">
      <c r="A10464" s="20" t="s">
        <v>20060</v>
      </c>
      <c r="B10464" s="20" t="s">
        <v>20044</v>
      </c>
      <c r="C10464" s="20" t="s">
        <v>20061</v>
      </c>
      <c r="D10464" s="20" t="s">
        <v>20046</v>
      </c>
      <c r="E10464" s="20" t="s">
        <v>20047</v>
      </c>
      <c r="H10464" s="20" t="s">
        <v>103</v>
      </c>
    </row>
    <row r="10465" customFormat="false" ht="15.75" hidden="false" customHeight="false" outlineLevel="0" collapsed="false">
      <c r="A10465" s="20" t="s">
        <v>20062</v>
      </c>
      <c r="B10465" s="20" t="s">
        <v>20044</v>
      </c>
      <c r="C10465" s="20" t="s">
        <v>20061</v>
      </c>
      <c r="D10465" s="20" t="s">
        <v>20046</v>
      </c>
      <c r="E10465" s="20" t="s">
        <v>20047</v>
      </c>
      <c r="H10465" s="20" t="s">
        <v>103</v>
      </c>
    </row>
    <row r="10466" customFormat="false" ht="15.75" hidden="false" customHeight="false" outlineLevel="0" collapsed="false">
      <c r="A10466" s="20" t="s">
        <v>20063</v>
      </c>
      <c r="B10466" s="20" t="s">
        <v>20044</v>
      </c>
      <c r="C10466" s="20" t="s">
        <v>20064</v>
      </c>
      <c r="D10466" s="20" t="s">
        <v>20051</v>
      </c>
      <c r="E10466" s="20" t="s">
        <v>20052</v>
      </c>
      <c r="H10466" s="20" t="s">
        <v>103</v>
      </c>
    </row>
    <row r="10467" customFormat="false" ht="15.75" hidden="false" customHeight="false" outlineLevel="0" collapsed="false">
      <c r="A10467" s="20" t="s">
        <v>20065</v>
      </c>
      <c r="B10467" s="20" t="s">
        <v>20044</v>
      </c>
      <c r="C10467" s="20" t="s">
        <v>20064</v>
      </c>
      <c r="D10467" s="20" t="s">
        <v>20051</v>
      </c>
      <c r="E10467" s="20" t="s">
        <v>20052</v>
      </c>
      <c r="H10467" s="20" t="s">
        <v>103</v>
      </c>
    </row>
    <row r="10468" customFormat="false" ht="15.75" hidden="false" customHeight="false" outlineLevel="0" collapsed="false">
      <c r="A10468" s="20" t="s">
        <v>20066</v>
      </c>
      <c r="B10468" s="20" t="s">
        <v>20067</v>
      </c>
      <c r="C10468" s="20" t="s">
        <v>20068</v>
      </c>
      <c r="D10468" s="20" t="s">
        <v>17000</v>
      </c>
      <c r="H10468" s="20" t="s">
        <v>103</v>
      </c>
    </row>
    <row r="10469" customFormat="false" ht="15.75" hidden="false" customHeight="false" outlineLevel="0" collapsed="false">
      <c r="A10469" s="20" t="s">
        <v>20069</v>
      </c>
      <c r="B10469" s="20" t="s">
        <v>20067</v>
      </c>
      <c r="C10469" s="20" t="s">
        <v>20068</v>
      </c>
      <c r="D10469" s="20" t="s">
        <v>17000</v>
      </c>
      <c r="H10469" s="20" t="s">
        <v>103</v>
      </c>
    </row>
    <row r="10470" customFormat="false" ht="15.75" hidden="false" customHeight="false" outlineLevel="0" collapsed="false">
      <c r="A10470" s="20" t="s">
        <v>20070</v>
      </c>
      <c r="B10470" s="20" t="s">
        <v>20067</v>
      </c>
      <c r="C10470" s="20" t="s">
        <v>20071</v>
      </c>
      <c r="D10470" s="20" t="s">
        <v>17000</v>
      </c>
      <c r="H10470" s="20" t="s">
        <v>103</v>
      </c>
    </row>
    <row r="10471" customFormat="false" ht="15.75" hidden="false" customHeight="false" outlineLevel="0" collapsed="false">
      <c r="A10471" s="20" t="s">
        <v>20072</v>
      </c>
      <c r="B10471" s="20" t="s">
        <v>20067</v>
      </c>
      <c r="C10471" s="20" t="s">
        <v>20071</v>
      </c>
      <c r="D10471" s="20" t="s">
        <v>17000</v>
      </c>
      <c r="H10471" s="20" t="s">
        <v>103</v>
      </c>
    </row>
    <row r="10472" customFormat="false" ht="15.75" hidden="false" customHeight="false" outlineLevel="0" collapsed="false">
      <c r="A10472" s="20" t="s">
        <v>20073</v>
      </c>
      <c r="B10472" s="20" t="s">
        <v>20067</v>
      </c>
      <c r="C10472" s="20" t="s">
        <v>20074</v>
      </c>
      <c r="D10472" s="20" t="s">
        <v>7581</v>
      </c>
      <c r="H10472" s="20" t="s">
        <v>103</v>
      </c>
    </row>
    <row r="10473" customFormat="false" ht="15.75" hidden="false" customHeight="false" outlineLevel="0" collapsed="false">
      <c r="A10473" s="20" t="s">
        <v>20075</v>
      </c>
      <c r="B10473" s="20" t="s">
        <v>20067</v>
      </c>
      <c r="C10473" s="20" t="s">
        <v>20074</v>
      </c>
      <c r="D10473" s="20" t="s">
        <v>7581</v>
      </c>
      <c r="H10473" s="20" t="s">
        <v>103</v>
      </c>
    </row>
    <row r="10474" customFormat="false" ht="15.75" hidden="false" customHeight="false" outlineLevel="0" collapsed="false">
      <c r="A10474" s="20" t="s">
        <v>20076</v>
      </c>
      <c r="B10474" s="20" t="s">
        <v>20067</v>
      </c>
      <c r="C10474" s="20" t="s">
        <v>20077</v>
      </c>
      <c r="D10474" s="20" t="s">
        <v>17000</v>
      </c>
      <c r="H10474" s="20" t="s">
        <v>103</v>
      </c>
    </row>
    <row r="10475" customFormat="false" ht="15.75" hidden="false" customHeight="false" outlineLevel="0" collapsed="false">
      <c r="A10475" s="20" t="s">
        <v>20078</v>
      </c>
      <c r="B10475" s="20" t="s">
        <v>20067</v>
      </c>
      <c r="C10475" s="20" t="s">
        <v>20077</v>
      </c>
      <c r="D10475" s="20" t="s">
        <v>17000</v>
      </c>
      <c r="H10475" s="20" t="s">
        <v>103</v>
      </c>
    </row>
    <row r="10476" customFormat="false" ht="15.75" hidden="false" customHeight="false" outlineLevel="0" collapsed="false">
      <c r="A10476" s="20" t="s">
        <v>20079</v>
      </c>
      <c r="B10476" s="20" t="s">
        <v>20067</v>
      </c>
      <c r="C10476" s="20" t="s">
        <v>20080</v>
      </c>
      <c r="D10476" s="20" t="s">
        <v>17000</v>
      </c>
      <c r="H10476" s="20" t="s">
        <v>103</v>
      </c>
    </row>
    <row r="10477" customFormat="false" ht="15.75" hidden="false" customHeight="false" outlineLevel="0" collapsed="false">
      <c r="A10477" s="20" t="s">
        <v>20081</v>
      </c>
      <c r="B10477" s="20" t="s">
        <v>20067</v>
      </c>
      <c r="C10477" s="20" t="s">
        <v>20080</v>
      </c>
      <c r="D10477" s="20" t="s">
        <v>17000</v>
      </c>
      <c r="H10477" s="20" t="s">
        <v>103</v>
      </c>
    </row>
    <row r="10478" customFormat="false" ht="15.75" hidden="false" customHeight="false" outlineLevel="0" collapsed="false">
      <c r="A10478" s="20" t="s">
        <v>20082</v>
      </c>
      <c r="B10478" s="20" t="s">
        <v>20083</v>
      </c>
      <c r="C10478" s="20" t="s">
        <v>20084</v>
      </c>
      <c r="D10478" s="20" t="s">
        <v>7138</v>
      </c>
      <c r="H10478" s="20" t="s">
        <v>103</v>
      </c>
    </row>
    <row r="10479" customFormat="false" ht="15.75" hidden="false" customHeight="false" outlineLevel="0" collapsed="false">
      <c r="A10479" s="20" t="s">
        <v>20085</v>
      </c>
      <c r="B10479" s="20" t="s">
        <v>20083</v>
      </c>
      <c r="C10479" s="20" t="s">
        <v>20084</v>
      </c>
      <c r="D10479" s="20" t="s">
        <v>7138</v>
      </c>
      <c r="H10479" s="20" t="s">
        <v>103</v>
      </c>
    </row>
    <row r="10480" customFormat="false" ht="15.75" hidden="false" customHeight="false" outlineLevel="0" collapsed="false">
      <c r="A10480" s="20" t="s">
        <v>20086</v>
      </c>
      <c r="B10480" s="20" t="s">
        <v>20087</v>
      </c>
      <c r="C10480" s="20" t="s">
        <v>20088</v>
      </c>
      <c r="H10480" s="20" t="s">
        <v>29</v>
      </c>
    </row>
    <row r="10481" customFormat="false" ht="15.75" hidden="false" customHeight="false" outlineLevel="0" collapsed="false">
      <c r="A10481" s="20" t="s">
        <v>20089</v>
      </c>
      <c r="B10481" s="20" t="s">
        <v>20087</v>
      </c>
      <c r="C10481" s="20" t="s">
        <v>20088</v>
      </c>
      <c r="H10481" s="20" t="s">
        <v>29</v>
      </c>
    </row>
    <row r="10482" customFormat="false" ht="15.75" hidden="false" customHeight="false" outlineLevel="0" collapsed="false">
      <c r="A10482" s="20" t="s">
        <v>20090</v>
      </c>
      <c r="B10482" s="20" t="s">
        <v>20091</v>
      </c>
      <c r="C10482" s="20" t="s">
        <v>20088</v>
      </c>
      <c r="H10482" s="20" t="s">
        <v>29</v>
      </c>
    </row>
    <row r="10483" customFormat="false" ht="15.75" hidden="false" customHeight="false" outlineLevel="0" collapsed="false">
      <c r="A10483" s="20" t="s">
        <v>20092</v>
      </c>
      <c r="B10483" s="20" t="s">
        <v>20091</v>
      </c>
      <c r="C10483" s="20" t="s">
        <v>20088</v>
      </c>
      <c r="H10483" s="20" t="s">
        <v>29</v>
      </c>
    </row>
    <row r="10484" customFormat="false" ht="15.75" hidden="false" customHeight="false" outlineLevel="0" collapsed="false">
      <c r="A10484" s="20" t="s">
        <v>20093</v>
      </c>
      <c r="B10484" s="20" t="s">
        <v>20094</v>
      </c>
      <c r="C10484" s="20" t="s">
        <v>20088</v>
      </c>
      <c r="H10484" s="20" t="s">
        <v>29</v>
      </c>
    </row>
    <row r="10485" customFormat="false" ht="15.75" hidden="false" customHeight="false" outlineLevel="0" collapsed="false">
      <c r="A10485" s="20" t="s">
        <v>20095</v>
      </c>
      <c r="B10485" s="20" t="s">
        <v>20094</v>
      </c>
      <c r="C10485" s="20" t="s">
        <v>20088</v>
      </c>
      <c r="H10485" s="20" t="s">
        <v>29</v>
      </c>
    </row>
    <row r="10486" customFormat="false" ht="15.75" hidden="false" customHeight="false" outlineLevel="0" collapsed="false">
      <c r="A10486" s="20" t="s">
        <v>20096</v>
      </c>
      <c r="B10486" s="20" t="s">
        <v>20097</v>
      </c>
      <c r="C10486" s="20" t="s">
        <v>20088</v>
      </c>
      <c r="H10486" s="20" t="s">
        <v>29</v>
      </c>
    </row>
    <row r="10487" customFormat="false" ht="15.75" hidden="false" customHeight="false" outlineLevel="0" collapsed="false">
      <c r="A10487" s="20" t="s">
        <v>20098</v>
      </c>
      <c r="B10487" s="20" t="s">
        <v>20097</v>
      </c>
      <c r="C10487" s="20" t="s">
        <v>20088</v>
      </c>
      <c r="H10487" s="20" t="s">
        <v>29</v>
      </c>
    </row>
    <row r="10488" customFormat="false" ht="15.75" hidden="false" customHeight="false" outlineLevel="0" collapsed="false">
      <c r="A10488" s="20" t="s">
        <v>20099</v>
      </c>
      <c r="B10488" s="20" t="s">
        <v>20100</v>
      </c>
      <c r="C10488" s="20" t="s">
        <v>20101</v>
      </c>
      <c r="H10488" s="20" t="s">
        <v>29</v>
      </c>
    </row>
    <row r="10489" customFormat="false" ht="15.75" hidden="false" customHeight="false" outlineLevel="0" collapsed="false">
      <c r="A10489" s="20" t="s">
        <v>20102</v>
      </c>
      <c r="B10489" s="20" t="s">
        <v>20100</v>
      </c>
      <c r="C10489" s="20" t="s">
        <v>20101</v>
      </c>
      <c r="H10489" s="20" t="s">
        <v>29</v>
      </c>
    </row>
    <row r="10490" customFormat="false" ht="15.75" hidden="false" customHeight="false" outlineLevel="0" collapsed="false">
      <c r="A10490" s="20" t="s">
        <v>20103</v>
      </c>
      <c r="B10490" s="20" t="s">
        <v>20104</v>
      </c>
      <c r="C10490" s="20" t="s">
        <v>20105</v>
      </c>
      <c r="D10490" s="20" t="s">
        <v>20106</v>
      </c>
      <c r="E10490" s="20" t="s">
        <v>20107</v>
      </c>
      <c r="F10490" s="20" t="s">
        <v>20108</v>
      </c>
      <c r="G10490" s="20" t="s">
        <v>20109</v>
      </c>
      <c r="H10490" s="20" t="s">
        <v>29</v>
      </c>
    </row>
    <row r="10491" customFormat="false" ht="15.75" hidden="false" customHeight="false" outlineLevel="0" collapsed="false">
      <c r="A10491" s="20" t="s">
        <v>20110</v>
      </c>
      <c r="B10491" s="20" t="s">
        <v>20104</v>
      </c>
      <c r="C10491" s="20" t="s">
        <v>20105</v>
      </c>
      <c r="D10491" s="20" t="s">
        <v>20106</v>
      </c>
      <c r="E10491" s="20" t="s">
        <v>20107</v>
      </c>
      <c r="F10491" s="20" t="s">
        <v>20108</v>
      </c>
      <c r="G10491" s="20" t="s">
        <v>20109</v>
      </c>
      <c r="H10491" s="20" t="s">
        <v>29</v>
      </c>
    </row>
    <row r="10492" customFormat="false" ht="15.75" hidden="false" customHeight="false" outlineLevel="0" collapsed="false">
      <c r="A10492" s="20" t="s">
        <v>20111</v>
      </c>
      <c r="B10492" s="20" t="s">
        <v>20112</v>
      </c>
      <c r="C10492" s="20" t="s">
        <v>20113</v>
      </c>
      <c r="D10492" s="20" t="s">
        <v>20114</v>
      </c>
      <c r="E10492" s="20" t="s">
        <v>20115</v>
      </c>
      <c r="F10492" s="20" t="s">
        <v>20116</v>
      </c>
      <c r="G10492" s="20" t="s">
        <v>20117</v>
      </c>
      <c r="H10492" s="20" t="s">
        <v>29</v>
      </c>
    </row>
    <row r="10493" customFormat="false" ht="15.75" hidden="false" customHeight="false" outlineLevel="0" collapsed="false">
      <c r="A10493" s="20" t="s">
        <v>20118</v>
      </c>
      <c r="B10493" s="20" t="s">
        <v>20112</v>
      </c>
      <c r="C10493" s="20" t="s">
        <v>20113</v>
      </c>
      <c r="D10493" s="20" t="s">
        <v>20114</v>
      </c>
      <c r="E10493" s="20" t="s">
        <v>20115</v>
      </c>
      <c r="F10493" s="20" t="s">
        <v>20116</v>
      </c>
      <c r="G10493" s="20" t="s">
        <v>20117</v>
      </c>
      <c r="H10493" s="20" t="s">
        <v>29</v>
      </c>
    </row>
    <row r="10494" customFormat="false" ht="15.75" hidden="false" customHeight="false" outlineLevel="0" collapsed="false">
      <c r="A10494" s="20" t="s">
        <v>20119</v>
      </c>
      <c r="B10494" s="20" t="s">
        <v>20112</v>
      </c>
      <c r="C10494" s="20" t="s">
        <v>20113</v>
      </c>
      <c r="D10494" s="20" t="s">
        <v>20120</v>
      </c>
      <c r="E10494" s="20" t="s">
        <v>20121</v>
      </c>
      <c r="F10494" s="20" t="s">
        <v>20122</v>
      </c>
      <c r="G10494" s="20" t="s">
        <v>20123</v>
      </c>
      <c r="H10494" s="20" t="s">
        <v>29</v>
      </c>
    </row>
    <row r="10495" customFormat="false" ht="15.75" hidden="false" customHeight="false" outlineLevel="0" collapsed="false">
      <c r="A10495" s="20" t="s">
        <v>20124</v>
      </c>
      <c r="B10495" s="20" t="s">
        <v>20112</v>
      </c>
      <c r="C10495" s="20" t="s">
        <v>20113</v>
      </c>
      <c r="D10495" s="20" t="s">
        <v>20120</v>
      </c>
      <c r="E10495" s="20" t="s">
        <v>20121</v>
      </c>
      <c r="F10495" s="20" t="s">
        <v>20122</v>
      </c>
      <c r="G10495" s="20" t="s">
        <v>20123</v>
      </c>
      <c r="H10495" s="20" t="s">
        <v>29</v>
      </c>
    </row>
    <row r="10496" customFormat="false" ht="15.75" hidden="false" customHeight="false" outlineLevel="0" collapsed="false">
      <c r="A10496" s="20" t="s">
        <v>20125</v>
      </c>
      <c r="B10496" s="20" t="s">
        <v>20126</v>
      </c>
      <c r="C10496" s="20" t="s">
        <v>20127</v>
      </c>
      <c r="D10496" s="20" t="s">
        <v>20128</v>
      </c>
      <c r="E10496" s="20" t="s">
        <v>20129</v>
      </c>
      <c r="H10496" s="20" t="s">
        <v>5894</v>
      </c>
    </row>
    <row r="10497" customFormat="false" ht="15.75" hidden="false" customHeight="false" outlineLevel="0" collapsed="false">
      <c r="A10497" s="20" t="s">
        <v>20130</v>
      </c>
      <c r="B10497" s="20" t="s">
        <v>20126</v>
      </c>
      <c r="C10497" s="20" t="s">
        <v>20127</v>
      </c>
      <c r="D10497" s="20" t="s">
        <v>20128</v>
      </c>
      <c r="E10497" s="20" t="s">
        <v>20129</v>
      </c>
      <c r="H10497" s="20" t="s">
        <v>5894</v>
      </c>
    </row>
    <row r="10498" customFormat="false" ht="15.75" hidden="false" customHeight="false" outlineLevel="0" collapsed="false">
      <c r="A10498" s="20" t="s">
        <v>20131</v>
      </c>
      <c r="B10498" s="20" t="s">
        <v>20132</v>
      </c>
      <c r="C10498" s="20" t="s">
        <v>20133</v>
      </c>
      <c r="D10498" s="20" t="s">
        <v>20134</v>
      </c>
      <c r="H10498" s="20" t="s">
        <v>5894</v>
      </c>
    </row>
    <row r="10499" customFormat="false" ht="15.75" hidden="false" customHeight="false" outlineLevel="0" collapsed="false">
      <c r="A10499" s="20" t="s">
        <v>20135</v>
      </c>
      <c r="B10499" s="20" t="s">
        <v>20132</v>
      </c>
      <c r="C10499" s="20" t="s">
        <v>20133</v>
      </c>
      <c r="D10499" s="20" t="s">
        <v>20134</v>
      </c>
      <c r="H10499" s="20" t="s">
        <v>5894</v>
      </c>
    </row>
    <row r="10500" customFormat="false" ht="15.75" hidden="false" customHeight="false" outlineLevel="0" collapsed="false">
      <c r="A10500" s="20" t="s">
        <v>20136</v>
      </c>
      <c r="B10500" s="20" t="s">
        <v>20137</v>
      </c>
      <c r="C10500" s="20" t="s">
        <v>20138</v>
      </c>
      <c r="D10500" s="20" t="s">
        <v>20139</v>
      </c>
      <c r="E10500" s="20" t="s">
        <v>20140</v>
      </c>
      <c r="H10500" s="20" t="s">
        <v>103</v>
      </c>
    </row>
    <row r="10501" customFormat="false" ht="15.75" hidden="false" customHeight="false" outlineLevel="0" collapsed="false">
      <c r="A10501" s="20" t="s">
        <v>20141</v>
      </c>
      <c r="B10501" s="20" t="s">
        <v>20137</v>
      </c>
      <c r="C10501" s="20" t="s">
        <v>20138</v>
      </c>
      <c r="D10501" s="20" t="s">
        <v>20139</v>
      </c>
      <c r="E10501" s="20" t="s">
        <v>20140</v>
      </c>
      <c r="H10501" s="20" t="s">
        <v>103</v>
      </c>
    </row>
    <row r="10502" customFormat="false" ht="15.75" hidden="false" customHeight="false" outlineLevel="0" collapsed="false">
      <c r="A10502" s="20" t="s">
        <v>20142</v>
      </c>
      <c r="B10502" s="20" t="s">
        <v>20143</v>
      </c>
      <c r="C10502" s="20" t="s">
        <v>20144</v>
      </c>
      <c r="D10502" s="20" t="s">
        <v>20145</v>
      </c>
      <c r="E10502" s="20" t="s">
        <v>20146</v>
      </c>
      <c r="H10502" s="20" t="s">
        <v>103</v>
      </c>
    </row>
    <row r="10503" customFormat="false" ht="15.75" hidden="false" customHeight="false" outlineLevel="0" collapsed="false">
      <c r="A10503" s="20" t="s">
        <v>20147</v>
      </c>
      <c r="B10503" s="20" t="s">
        <v>20143</v>
      </c>
      <c r="C10503" s="20" t="s">
        <v>20144</v>
      </c>
      <c r="D10503" s="20" t="s">
        <v>20145</v>
      </c>
      <c r="E10503" s="20" t="s">
        <v>20146</v>
      </c>
      <c r="H10503" s="20" t="s">
        <v>103</v>
      </c>
    </row>
    <row r="10504" customFormat="false" ht="15.75" hidden="false" customHeight="false" outlineLevel="0" collapsed="false">
      <c r="A10504" s="20" t="s">
        <v>20148</v>
      </c>
      <c r="B10504" s="20" t="s">
        <v>20137</v>
      </c>
      <c r="C10504" s="20" t="s">
        <v>20149</v>
      </c>
      <c r="D10504" s="20" t="s">
        <v>20150</v>
      </c>
      <c r="E10504" s="20" t="s">
        <v>20151</v>
      </c>
      <c r="H10504" s="20" t="s">
        <v>103</v>
      </c>
    </row>
    <row r="10505" customFormat="false" ht="15.75" hidden="false" customHeight="false" outlineLevel="0" collapsed="false">
      <c r="A10505" s="20" t="s">
        <v>20152</v>
      </c>
      <c r="B10505" s="20" t="s">
        <v>20137</v>
      </c>
      <c r="C10505" s="20" t="s">
        <v>20149</v>
      </c>
      <c r="D10505" s="20" t="s">
        <v>20150</v>
      </c>
      <c r="E10505" s="20" t="s">
        <v>20151</v>
      </c>
      <c r="H10505" s="20" t="s">
        <v>103</v>
      </c>
    </row>
    <row r="10506" customFormat="false" ht="15.75" hidden="false" customHeight="false" outlineLevel="0" collapsed="false">
      <c r="A10506" s="20" t="s">
        <v>20153</v>
      </c>
      <c r="B10506" s="20" t="s">
        <v>20143</v>
      </c>
      <c r="C10506" s="20" t="s">
        <v>20154</v>
      </c>
      <c r="D10506" s="20" t="s">
        <v>20155</v>
      </c>
      <c r="E10506" s="20" t="s">
        <v>20156</v>
      </c>
      <c r="H10506" s="20" t="s">
        <v>103</v>
      </c>
    </row>
    <row r="10507" customFormat="false" ht="15.75" hidden="false" customHeight="false" outlineLevel="0" collapsed="false">
      <c r="A10507" s="20" t="s">
        <v>20157</v>
      </c>
      <c r="B10507" s="20" t="s">
        <v>20143</v>
      </c>
      <c r="C10507" s="20" t="s">
        <v>20154</v>
      </c>
      <c r="D10507" s="20" t="s">
        <v>20155</v>
      </c>
      <c r="E10507" s="20" t="s">
        <v>20156</v>
      </c>
      <c r="H10507" s="20" t="s">
        <v>103</v>
      </c>
    </row>
    <row r="10508" customFormat="false" ht="15.75" hidden="false" customHeight="false" outlineLevel="0" collapsed="false">
      <c r="A10508" s="20" t="s">
        <v>20158</v>
      </c>
      <c r="B10508" s="20" t="s">
        <v>20137</v>
      </c>
      <c r="C10508" s="20" t="s">
        <v>20159</v>
      </c>
      <c r="D10508" s="20" t="s">
        <v>20160</v>
      </c>
      <c r="E10508" s="20" t="s">
        <v>20161</v>
      </c>
      <c r="H10508" s="20" t="s">
        <v>103</v>
      </c>
    </row>
    <row r="10509" customFormat="false" ht="15.75" hidden="false" customHeight="false" outlineLevel="0" collapsed="false">
      <c r="A10509" s="20" t="s">
        <v>20162</v>
      </c>
      <c r="B10509" s="20" t="s">
        <v>20137</v>
      </c>
      <c r="C10509" s="20" t="s">
        <v>20159</v>
      </c>
      <c r="D10509" s="20" t="s">
        <v>20160</v>
      </c>
      <c r="E10509" s="20" t="s">
        <v>20161</v>
      </c>
      <c r="H10509" s="20" t="s">
        <v>103</v>
      </c>
    </row>
    <row r="10510" customFormat="false" ht="15.75" hidden="false" customHeight="false" outlineLevel="0" collapsed="false">
      <c r="A10510" s="20" t="s">
        <v>20163</v>
      </c>
      <c r="B10510" s="20" t="s">
        <v>20143</v>
      </c>
      <c r="C10510" s="20" t="s">
        <v>20164</v>
      </c>
      <c r="D10510" s="20" t="s">
        <v>20165</v>
      </c>
      <c r="E10510" s="20" t="s">
        <v>20166</v>
      </c>
      <c r="H10510" s="20" t="s">
        <v>103</v>
      </c>
    </row>
    <row r="10511" customFormat="false" ht="15.75" hidden="false" customHeight="false" outlineLevel="0" collapsed="false">
      <c r="A10511" s="20" t="s">
        <v>20167</v>
      </c>
      <c r="B10511" s="20" t="s">
        <v>20143</v>
      </c>
      <c r="C10511" s="20" t="s">
        <v>20164</v>
      </c>
      <c r="D10511" s="20" t="s">
        <v>20165</v>
      </c>
      <c r="E10511" s="20" t="s">
        <v>20166</v>
      </c>
      <c r="H10511" s="20" t="s">
        <v>103</v>
      </c>
    </row>
    <row r="10512" customFormat="false" ht="15.75" hidden="false" customHeight="false" outlineLevel="0" collapsed="false">
      <c r="A10512" s="20" t="s">
        <v>20168</v>
      </c>
      <c r="B10512" s="20" t="s">
        <v>20169</v>
      </c>
      <c r="C10512" s="20" t="s">
        <v>20170</v>
      </c>
      <c r="H10512" s="20" t="s">
        <v>49</v>
      </c>
    </row>
    <row r="10513" customFormat="false" ht="15.75" hidden="false" customHeight="false" outlineLevel="0" collapsed="false">
      <c r="A10513" s="20" t="s">
        <v>20171</v>
      </c>
      <c r="B10513" s="20" t="s">
        <v>20169</v>
      </c>
      <c r="C10513" s="20" t="s">
        <v>20170</v>
      </c>
      <c r="H10513" s="20" t="s">
        <v>49</v>
      </c>
    </row>
    <row r="10514" customFormat="false" ht="15.75" hidden="false" customHeight="false" outlineLevel="0" collapsed="false">
      <c r="A10514" s="20" t="s">
        <v>20172</v>
      </c>
      <c r="B10514" s="20" t="s">
        <v>20173</v>
      </c>
      <c r="C10514" s="20" t="s">
        <v>20174</v>
      </c>
      <c r="D10514" s="20" t="s">
        <v>20175</v>
      </c>
      <c r="H10514" s="20" t="s">
        <v>103</v>
      </c>
    </row>
    <row r="10515" customFormat="false" ht="15.75" hidden="false" customHeight="false" outlineLevel="0" collapsed="false">
      <c r="A10515" s="20" t="s">
        <v>20176</v>
      </c>
      <c r="B10515" s="20" t="s">
        <v>20173</v>
      </c>
      <c r="C10515" s="20" t="s">
        <v>20174</v>
      </c>
      <c r="D10515" s="20" t="s">
        <v>20175</v>
      </c>
      <c r="H10515" s="20" t="s">
        <v>103</v>
      </c>
    </row>
    <row r="10516" customFormat="false" ht="15.75" hidden="false" customHeight="false" outlineLevel="0" collapsed="false">
      <c r="A10516" s="20" t="s">
        <v>20177</v>
      </c>
      <c r="B10516" s="20" t="s">
        <v>20178</v>
      </c>
      <c r="C10516" s="20" t="s">
        <v>20179</v>
      </c>
      <c r="D10516" s="20" t="s">
        <v>20180</v>
      </c>
      <c r="E10516" s="20" t="s">
        <v>20181</v>
      </c>
      <c r="H10516" s="20" t="s">
        <v>5894</v>
      </c>
    </row>
    <row r="10517" customFormat="false" ht="15.75" hidden="false" customHeight="false" outlineLevel="0" collapsed="false">
      <c r="A10517" s="20" t="s">
        <v>20182</v>
      </c>
      <c r="B10517" s="20" t="s">
        <v>20178</v>
      </c>
      <c r="C10517" s="20" t="s">
        <v>20179</v>
      </c>
      <c r="D10517" s="20" t="s">
        <v>20180</v>
      </c>
      <c r="E10517" s="20" t="s">
        <v>20181</v>
      </c>
      <c r="H10517" s="20" t="s">
        <v>5894</v>
      </c>
    </row>
    <row r="10518" customFormat="false" ht="15.75" hidden="false" customHeight="false" outlineLevel="0" collapsed="false">
      <c r="A10518" s="20" t="s">
        <v>20183</v>
      </c>
      <c r="B10518" s="20" t="s">
        <v>20178</v>
      </c>
      <c r="C10518" s="20" t="s">
        <v>20184</v>
      </c>
      <c r="D10518" s="20" t="s">
        <v>20185</v>
      </c>
      <c r="E10518" s="20" t="s">
        <v>20186</v>
      </c>
      <c r="H10518" s="20" t="s">
        <v>5894</v>
      </c>
    </row>
    <row r="10519" customFormat="false" ht="15.75" hidden="false" customHeight="false" outlineLevel="0" collapsed="false">
      <c r="A10519" s="20" t="s">
        <v>20187</v>
      </c>
      <c r="B10519" s="20" t="s">
        <v>20178</v>
      </c>
      <c r="C10519" s="20" t="s">
        <v>20184</v>
      </c>
      <c r="D10519" s="20" t="s">
        <v>20185</v>
      </c>
      <c r="E10519" s="20" t="s">
        <v>20186</v>
      </c>
      <c r="H10519" s="20" t="s">
        <v>5894</v>
      </c>
    </row>
    <row r="10520" customFormat="false" ht="15.75" hidden="false" customHeight="false" outlineLevel="0" collapsed="false">
      <c r="A10520" s="20" t="s">
        <v>20188</v>
      </c>
      <c r="B10520" s="20" t="s">
        <v>20178</v>
      </c>
      <c r="C10520" s="20" t="s">
        <v>20189</v>
      </c>
      <c r="D10520" s="20" t="s">
        <v>20190</v>
      </c>
      <c r="E10520" s="20" t="s">
        <v>20191</v>
      </c>
      <c r="H10520" s="20" t="s">
        <v>5894</v>
      </c>
    </row>
    <row r="10521" customFormat="false" ht="15.75" hidden="false" customHeight="false" outlineLevel="0" collapsed="false">
      <c r="A10521" s="20" t="s">
        <v>20192</v>
      </c>
      <c r="B10521" s="20" t="s">
        <v>20178</v>
      </c>
      <c r="C10521" s="20" t="s">
        <v>20189</v>
      </c>
      <c r="D10521" s="20" t="s">
        <v>20190</v>
      </c>
      <c r="E10521" s="20" t="s">
        <v>20191</v>
      </c>
      <c r="H10521" s="20" t="s">
        <v>5894</v>
      </c>
    </row>
    <row r="10522" customFormat="false" ht="15.75" hidden="false" customHeight="false" outlineLevel="0" collapsed="false">
      <c r="A10522" s="20" t="s">
        <v>20193</v>
      </c>
      <c r="B10522" s="20" t="s">
        <v>20194</v>
      </c>
      <c r="C10522" s="20" t="s">
        <v>20195</v>
      </c>
      <c r="D10522" s="20" t="s">
        <v>20196</v>
      </c>
      <c r="E10522" s="20" t="s">
        <v>20197</v>
      </c>
      <c r="H10522" s="20" t="s">
        <v>5894</v>
      </c>
    </row>
    <row r="10523" customFormat="false" ht="15.75" hidden="false" customHeight="false" outlineLevel="0" collapsed="false">
      <c r="A10523" s="20" t="s">
        <v>20198</v>
      </c>
      <c r="B10523" s="20" t="s">
        <v>20194</v>
      </c>
      <c r="C10523" s="20" t="s">
        <v>20195</v>
      </c>
      <c r="D10523" s="20" t="s">
        <v>20196</v>
      </c>
      <c r="E10523" s="20" t="s">
        <v>20197</v>
      </c>
      <c r="H10523" s="20" t="s">
        <v>5894</v>
      </c>
    </row>
    <row r="10524" customFormat="false" ht="15.75" hidden="false" customHeight="false" outlineLevel="0" collapsed="false">
      <c r="A10524" s="20" t="s">
        <v>20199</v>
      </c>
      <c r="B10524" s="20" t="s">
        <v>20178</v>
      </c>
      <c r="C10524" s="20" t="s">
        <v>20184</v>
      </c>
      <c r="D10524" s="20" t="s">
        <v>20185</v>
      </c>
      <c r="E10524" s="20" t="s">
        <v>20200</v>
      </c>
      <c r="H10524" s="20" t="s">
        <v>5894</v>
      </c>
    </row>
    <row r="10525" customFormat="false" ht="15.75" hidden="false" customHeight="false" outlineLevel="0" collapsed="false">
      <c r="A10525" s="20" t="s">
        <v>20201</v>
      </c>
      <c r="B10525" s="20" t="s">
        <v>20178</v>
      </c>
      <c r="C10525" s="20" t="s">
        <v>20184</v>
      </c>
      <c r="D10525" s="20" t="s">
        <v>20185</v>
      </c>
      <c r="E10525" s="20" t="s">
        <v>20200</v>
      </c>
      <c r="H10525" s="20" t="s">
        <v>5894</v>
      </c>
    </row>
    <row r="10526" customFormat="false" ht="15.75" hidden="false" customHeight="false" outlineLevel="0" collapsed="false">
      <c r="A10526" s="20" t="s">
        <v>20202</v>
      </c>
      <c r="B10526" s="20" t="s">
        <v>20203</v>
      </c>
      <c r="C10526" s="20" t="s">
        <v>20204</v>
      </c>
      <c r="D10526" s="20" t="s">
        <v>20205</v>
      </c>
      <c r="E10526" s="20" t="s">
        <v>20206</v>
      </c>
      <c r="H10526" s="20" t="s">
        <v>53</v>
      </c>
    </row>
    <row r="10527" customFormat="false" ht="15.75" hidden="false" customHeight="false" outlineLevel="0" collapsed="false">
      <c r="A10527" s="20" t="s">
        <v>20207</v>
      </c>
      <c r="B10527" s="20" t="s">
        <v>20203</v>
      </c>
      <c r="C10527" s="20" t="s">
        <v>20204</v>
      </c>
      <c r="D10527" s="20" t="s">
        <v>20205</v>
      </c>
      <c r="E10527" s="20" t="s">
        <v>20206</v>
      </c>
      <c r="H10527" s="20" t="s">
        <v>53</v>
      </c>
    </row>
    <row r="10528" customFormat="false" ht="15.75" hidden="false" customHeight="false" outlineLevel="0" collapsed="false">
      <c r="A10528" s="20" t="s">
        <v>20208</v>
      </c>
      <c r="B10528" s="20" t="s">
        <v>20203</v>
      </c>
      <c r="C10528" s="20" t="s">
        <v>20204</v>
      </c>
      <c r="D10528" s="20" t="s">
        <v>20209</v>
      </c>
      <c r="E10528" s="20" t="s">
        <v>20210</v>
      </c>
      <c r="H10528" s="20" t="s">
        <v>53</v>
      </c>
    </row>
    <row r="10529" customFormat="false" ht="15.75" hidden="false" customHeight="false" outlineLevel="0" collapsed="false">
      <c r="A10529" s="20" t="s">
        <v>20211</v>
      </c>
      <c r="B10529" s="20" t="s">
        <v>20203</v>
      </c>
      <c r="C10529" s="20" t="s">
        <v>20204</v>
      </c>
      <c r="D10529" s="20" t="s">
        <v>20209</v>
      </c>
      <c r="E10529" s="20" t="s">
        <v>20210</v>
      </c>
      <c r="H10529" s="20" t="s">
        <v>53</v>
      </c>
    </row>
    <row r="10530" customFormat="false" ht="15.75" hidden="false" customHeight="false" outlineLevel="0" collapsed="false">
      <c r="A10530" s="20" t="s">
        <v>20212</v>
      </c>
      <c r="B10530" s="20" t="s">
        <v>20203</v>
      </c>
      <c r="C10530" s="20" t="s">
        <v>20204</v>
      </c>
      <c r="D10530" s="20" t="s">
        <v>20205</v>
      </c>
      <c r="E10530" s="20" t="s">
        <v>20213</v>
      </c>
      <c r="H10530" s="20" t="s">
        <v>53</v>
      </c>
    </row>
    <row r="10531" customFormat="false" ht="15.75" hidden="false" customHeight="false" outlineLevel="0" collapsed="false">
      <c r="A10531" s="20" t="s">
        <v>20214</v>
      </c>
      <c r="B10531" s="20" t="s">
        <v>20203</v>
      </c>
      <c r="C10531" s="20" t="s">
        <v>20204</v>
      </c>
      <c r="D10531" s="20" t="s">
        <v>20205</v>
      </c>
      <c r="E10531" s="20" t="s">
        <v>20213</v>
      </c>
      <c r="H10531" s="20" t="s">
        <v>53</v>
      </c>
    </row>
    <row r="10532" customFormat="false" ht="15.75" hidden="false" customHeight="false" outlineLevel="0" collapsed="false">
      <c r="A10532" s="20" t="s">
        <v>20215</v>
      </c>
      <c r="B10532" s="20" t="s">
        <v>20203</v>
      </c>
      <c r="C10532" s="20" t="s">
        <v>20204</v>
      </c>
      <c r="D10532" s="20" t="s">
        <v>20209</v>
      </c>
      <c r="E10532" s="20" t="s">
        <v>20216</v>
      </c>
      <c r="H10532" s="20" t="s">
        <v>53</v>
      </c>
    </row>
    <row r="10533" customFormat="false" ht="15.75" hidden="false" customHeight="false" outlineLevel="0" collapsed="false">
      <c r="A10533" s="20" t="s">
        <v>20217</v>
      </c>
      <c r="B10533" s="20" t="s">
        <v>20203</v>
      </c>
      <c r="C10533" s="20" t="s">
        <v>20204</v>
      </c>
      <c r="D10533" s="20" t="s">
        <v>20209</v>
      </c>
      <c r="E10533" s="20" t="s">
        <v>20216</v>
      </c>
      <c r="H10533" s="20" t="s">
        <v>53</v>
      </c>
    </row>
    <row r="10534" customFormat="false" ht="15.75" hidden="false" customHeight="false" outlineLevel="0" collapsed="false">
      <c r="A10534" s="20" t="s">
        <v>20218</v>
      </c>
      <c r="B10534" s="20" t="s">
        <v>20219</v>
      </c>
      <c r="C10534" s="20" t="s">
        <v>20220</v>
      </c>
      <c r="D10534" s="20" t="s">
        <v>20221</v>
      </c>
      <c r="E10534" s="20" t="s">
        <v>20222</v>
      </c>
      <c r="F10534" s="20" t="s">
        <v>20223</v>
      </c>
      <c r="G10534" s="20" t="s">
        <v>20224</v>
      </c>
      <c r="H10534" s="20" t="s">
        <v>53</v>
      </c>
    </row>
    <row r="10535" customFormat="false" ht="15.75" hidden="false" customHeight="false" outlineLevel="0" collapsed="false">
      <c r="A10535" s="20" t="s">
        <v>20225</v>
      </c>
      <c r="B10535" s="20" t="s">
        <v>20219</v>
      </c>
      <c r="C10535" s="20" t="s">
        <v>20220</v>
      </c>
      <c r="D10535" s="20" t="s">
        <v>20221</v>
      </c>
      <c r="E10535" s="20" t="s">
        <v>20222</v>
      </c>
      <c r="F10535" s="20" t="s">
        <v>20223</v>
      </c>
      <c r="G10535" s="20" t="s">
        <v>20224</v>
      </c>
      <c r="H10535" s="20" t="s">
        <v>53</v>
      </c>
    </row>
    <row r="10536" customFormat="false" ht="15.75" hidden="false" customHeight="false" outlineLevel="0" collapsed="false">
      <c r="A10536" s="20" t="s">
        <v>20226</v>
      </c>
      <c r="B10536" s="20" t="s">
        <v>20219</v>
      </c>
      <c r="C10536" s="20" t="s">
        <v>20220</v>
      </c>
      <c r="D10536" s="20" t="s">
        <v>20221</v>
      </c>
      <c r="E10536" s="20" t="s">
        <v>20222</v>
      </c>
      <c r="F10536" s="20" t="s">
        <v>20227</v>
      </c>
      <c r="G10536" s="20" t="s">
        <v>20228</v>
      </c>
      <c r="H10536" s="20" t="s">
        <v>53</v>
      </c>
    </row>
    <row r="10537" customFormat="false" ht="15.75" hidden="false" customHeight="false" outlineLevel="0" collapsed="false">
      <c r="A10537" s="20" t="s">
        <v>20229</v>
      </c>
      <c r="B10537" s="20" t="s">
        <v>20219</v>
      </c>
      <c r="C10537" s="20" t="s">
        <v>20220</v>
      </c>
      <c r="D10537" s="20" t="s">
        <v>20221</v>
      </c>
      <c r="E10537" s="20" t="s">
        <v>20222</v>
      </c>
      <c r="F10537" s="20" t="s">
        <v>20227</v>
      </c>
      <c r="G10537" s="20" t="s">
        <v>20228</v>
      </c>
      <c r="H10537" s="20" t="s">
        <v>53</v>
      </c>
    </row>
    <row r="10538" customFormat="false" ht="15.75" hidden="false" customHeight="false" outlineLevel="0" collapsed="false">
      <c r="A10538" s="20" t="s">
        <v>20230</v>
      </c>
      <c r="B10538" s="20" t="s">
        <v>20219</v>
      </c>
      <c r="C10538" s="20" t="s">
        <v>20220</v>
      </c>
      <c r="D10538" s="20" t="s">
        <v>20221</v>
      </c>
      <c r="E10538" s="20" t="s">
        <v>20222</v>
      </c>
      <c r="F10538" s="20" t="s">
        <v>20231</v>
      </c>
      <c r="G10538" s="20" t="s">
        <v>20232</v>
      </c>
      <c r="H10538" s="20" t="s">
        <v>53</v>
      </c>
    </row>
    <row r="10539" customFormat="false" ht="15.75" hidden="false" customHeight="false" outlineLevel="0" collapsed="false">
      <c r="A10539" s="20" t="s">
        <v>20233</v>
      </c>
      <c r="B10539" s="20" t="s">
        <v>20219</v>
      </c>
      <c r="C10539" s="20" t="s">
        <v>20220</v>
      </c>
      <c r="D10539" s="20" t="s">
        <v>20221</v>
      </c>
      <c r="E10539" s="20" t="s">
        <v>20222</v>
      </c>
      <c r="F10539" s="20" t="s">
        <v>20231</v>
      </c>
      <c r="G10539" s="20" t="s">
        <v>20232</v>
      </c>
      <c r="H10539" s="20" t="s">
        <v>53</v>
      </c>
    </row>
    <row r="10540" customFormat="false" ht="15.75" hidden="false" customHeight="false" outlineLevel="0" collapsed="false">
      <c r="A10540" s="20" t="s">
        <v>20234</v>
      </c>
      <c r="B10540" s="20" t="s">
        <v>20219</v>
      </c>
      <c r="C10540" s="20" t="s">
        <v>20220</v>
      </c>
      <c r="D10540" s="20" t="s">
        <v>20221</v>
      </c>
      <c r="E10540" s="20" t="s">
        <v>20222</v>
      </c>
      <c r="F10540" s="20" t="s">
        <v>20235</v>
      </c>
      <c r="G10540" s="20" t="s">
        <v>7012</v>
      </c>
      <c r="H10540" s="20" t="s">
        <v>53</v>
      </c>
    </row>
    <row r="10541" customFormat="false" ht="15.75" hidden="false" customHeight="false" outlineLevel="0" collapsed="false">
      <c r="A10541" s="20" t="s">
        <v>20236</v>
      </c>
      <c r="B10541" s="20" t="s">
        <v>20219</v>
      </c>
      <c r="C10541" s="20" t="s">
        <v>20220</v>
      </c>
      <c r="D10541" s="20" t="s">
        <v>20221</v>
      </c>
      <c r="E10541" s="20" t="s">
        <v>20222</v>
      </c>
      <c r="F10541" s="20" t="s">
        <v>20235</v>
      </c>
      <c r="G10541" s="20" t="s">
        <v>7012</v>
      </c>
      <c r="H10541" s="20" t="s">
        <v>53</v>
      </c>
    </row>
    <row r="10542" customFormat="false" ht="15.75" hidden="false" customHeight="false" outlineLevel="0" collapsed="false">
      <c r="A10542" s="20" t="s">
        <v>20237</v>
      </c>
      <c r="B10542" s="20" t="s">
        <v>20238</v>
      </c>
      <c r="C10542" s="20" t="s">
        <v>20239</v>
      </c>
      <c r="D10542" s="20" t="s">
        <v>20240</v>
      </c>
      <c r="H10542" s="20" t="s">
        <v>53</v>
      </c>
    </row>
    <row r="10543" customFormat="false" ht="15.75" hidden="false" customHeight="false" outlineLevel="0" collapsed="false">
      <c r="A10543" s="20" t="s">
        <v>20241</v>
      </c>
      <c r="B10543" s="20" t="s">
        <v>20238</v>
      </c>
      <c r="C10543" s="20" t="s">
        <v>20239</v>
      </c>
      <c r="D10543" s="20" t="s">
        <v>20240</v>
      </c>
      <c r="H10543" s="20" t="s">
        <v>53</v>
      </c>
    </row>
    <row r="10544" customFormat="false" ht="15.75" hidden="false" customHeight="false" outlineLevel="0" collapsed="false">
      <c r="A10544" s="20" t="s">
        <v>20242</v>
      </c>
      <c r="B10544" s="20" t="s">
        <v>20243</v>
      </c>
      <c r="C10544" s="20" t="s">
        <v>20239</v>
      </c>
      <c r="D10544" s="20" t="s">
        <v>20240</v>
      </c>
      <c r="H10544" s="20" t="s">
        <v>53</v>
      </c>
    </row>
    <row r="10545" customFormat="false" ht="15.75" hidden="false" customHeight="false" outlineLevel="0" collapsed="false">
      <c r="A10545" s="20" t="s">
        <v>20244</v>
      </c>
      <c r="B10545" s="20" t="s">
        <v>20243</v>
      </c>
      <c r="C10545" s="20" t="s">
        <v>20239</v>
      </c>
      <c r="D10545" s="20" t="s">
        <v>20240</v>
      </c>
      <c r="H10545" s="20" t="s">
        <v>53</v>
      </c>
    </row>
    <row r="10546" customFormat="false" ht="15.75" hidden="false" customHeight="false" outlineLevel="0" collapsed="false">
      <c r="A10546" s="20" t="s">
        <v>20245</v>
      </c>
      <c r="B10546" s="20" t="s">
        <v>20246</v>
      </c>
      <c r="C10546" s="20" t="s">
        <v>20239</v>
      </c>
      <c r="D10546" s="20" t="s">
        <v>20240</v>
      </c>
      <c r="H10546" s="20" t="s">
        <v>53</v>
      </c>
    </row>
    <row r="10547" customFormat="false" ht="15.75" hidden="false" customHeight="false" outlineLevel="0" collapsed="false">
      <c r="A10547" s="20" t="s">
        <v>20247</v>
      </c>
      <c r="B10547" s="20" t="s">
        <v>20246</v>
      </c>
      <c r="C10547" s="20" t="s">
        <v>20239</v>
      </c>
      <c r="D10547" s="20" t="s">
        <v>20240</v>
      </c>
      <c r="H10547" s="20" t="s">
        <v>53</v>
      </c>
    </row>
    <row r="10548" customFormat="false" ht="15.75" hidden="false" customHeight="false" outlineLevel="0" collapsed="false">
      <c r="A10548" s="20" t="s">
        <v>20248</v>
      </c>
      <c r="B10548" s="20" t="s">
        <v>20249</v>
      </c>
      <c r="C10548" s="20" t="s">
        <v>20239</v>
      </c>
      <c r="D10548" s="20" t="s">
        <v>20240</v>
      </c>
      <c r="H10548" s="20" t="s">
        <v>53</v>
      </c>
    </row>
    <row r="10549" customFormat="false" ht="15.75" hidden="false" customHeight="false" outlineLevel="0" collapsed="false">
      <c r="A10549" s="20" t="s">
        <v>20250</v>
      </c>
      <c r="B10549" s="20" t="s">
        <v>20249</v>
      </c>
      <c r="C10549" s="20" t="s">
        <v>20239</v>
      </c>
      <c r="D10549" s="20" t="s">
        <v>20240</v>
      </c>
      <c r="H10549" s="20" t="s">
        <v>53</v>
      </c>
    </row>
    <row r="10550" customFormat="false" ht="15.75" hidden="false" customHeight="false" outlineLevel="0" collapsed="false">
      <c r="A10550" s="20" t="s">
        <v>20251</v>
      </c>
      <c r="B10550" s="20" t="s">
        <v>20252</v>
      </c>
      <c r="C10550" s="20" t="s">
        <v>20239</v>
      </c>
      <c r="D10550" s="20" t="s">
        <v>20240</v>
      </c>
      <c r="H10550" s="20" t="s">
        <v>53</v>
      </c>
    </row>
    <row r="10551" customFormat="false" ht="15.75" hidden="false" customHeight="false" outlineLevel="0" collapsed="false">
      <c r="A10551" s="20" t="s">
        <v>20253</v>
      </c>
      <c r="B10551" s="20" t="s">
        <v>20252</v>
      </c>
      <c r="C10551" s="20" t="s">
        <v>20239</v>
      </c>
      <c r="D10551" s="20" t="s">
        <v>20240</v>
      </c>
      <c r="H10551" s="20" t="s">
        <v>53</v>
      </c>
    </row>
    <row r="10552" customFormat="false" ht="15.75" hidden="false" customHeight="false" outlineLevel="0" collapsed="false">
      <c r="A10552" s="20" t="s">
        <v>20254</v>
      </c>
      <c r="B10552" s="20" t="s">
        <v>20255</v>
      </c>
      <c r="C10552" s="20" t="s">
        <v>20239</v>
      </c>
      <c r="D10552" s="20" t="s">
        <v>20240</v>
      </c>
      <c r="H10552" s="20" t="s">
        <v>53</v>
      </c>
    </row>
    <row r="10553" customFormat="false" ht="15.75" hidden="false" customHeight="false" outlineLevel="0" collapsed="false">
      <c r="A10553" s="20" t="s">
        <v>20256</v>
      </c>
      <c r="B10553" s="20" t="s">
        <v>20255</v>
      </c>
      <c r="C10553" s="20" t="s">
        <v>20239</v>
      </c>
      <c r="D10553" s="20" t="s">
        <v>20240</v>
      </c>
      <c r="H10553" s="20" t="s">
        <v>53</v>
      </c>
    </row>
    <row r="10554" customFormat="false" ht="15.75" hidden="false" customHeight="false" outlineLevel="0" collapsed="false">
      <c r="A10554" s="20" t="s">
        <v>20257</v>
      </c>
      <c r="B10554" s="20" t="s">
        <v>20258</v>
      </c>
      <c r="C10554" s="20" t="s">
        <v>20259</v>
      </c>
      <c r="H10554" s="20" t="s">
        <v>29</v>
      </c>
    </row>
    <row r="10555" customFormat="false" ht="15.75" hidden="false" customHeight="false" outlineLevel="0" collapsed="false">
      <c r="A10555" s="20" t="s">
        <v>20260</v>
      </c>
      <c r="B10555" s="20" t="s">
        <v>20258</v>
      </c>
      <c r="C10555" s="20" t="s">
        <v>20259</v>
      </c>
      <c r="H10555" s="20" t="s">
        <v>29</v>
      </c>
    </row>
    <row r="10556" customFormat="false" ht="15.75" hidden="false" customHeight="false" outlineLevel="0" collapsed="false">
      <c r="A10556" s="20" t="s">
        <v>20261</v>
      </c>
      <c r="B10556" s="20" t="s">
        <v>20262</v>
      </c>
      <c r="C10556" s="20" t="s">
        <v>20263</v>
      </c>
      <c r="H10556" s="20" t="s">
        <v>29</v>
      </c>
    </row>
    <row r="10557" customFormat="false" ht="15.75" hidden="false" customHeight="false" outlineLevel="0" collapsed="false">
      <c r="A10557" s="20" t="s">
        <v>20264</v>
      </c>
      <c r="B10557" s="20" t="s">
        <v>20262</v>
      </c>
      <c r="C10557" s="20" t="s">
        <v>20263</v>
      </c>
      <c r="H10557" s="20" t="s">
        <v>29</v>
      </c>
    </row>
    <row r="10558" customFormat="false" ht="15.75" hidden="false" customHeight="false" outlineLevel="0" collapsed="false">
      <c r="A10558" s="20" t="s">
        <v>20265</v>
      </c>
      <c r="B10558" s="20" t="s">
        <v>20266</v>
      </c>
      <c r="C10558" s="20" t="s">
        <v>20267</v>
      </c>
      <c r="D10558" s="20" t="s">
        <v>20268</v>
      </c>
      <c r="H10558" s="20" t="s">
        <v>29</v>
      </c>
    </row>
    <row r="10559" customFormat="false" ht="15.75" hidden="false" customHeight="false" outlineLevel="0" collapsed="false">
      <c r="A10559" s="20" t="s">
        <v>20269</v>
      </c>
      <c r="B10559" s="20" t="s">
        <v>20266</v>
      </c>
      <c r="C10559" s="20" t="s">
        <v>20267</v>
      </c>
      <c r="D10559" s="20" t="s">
        <v>20268</v>
      </c>
      <c r="H10559" s="20" t="s">
        <v>29</v>
      </c>
    </row>
    <row r="10560" customFormat="false" ht="15.75" hidden="false" customHeight="false" outlineLevel="0" collapsed="false">
      <c r="A10560" s="20" t="s">
        <v>20270</v>
      </c>
      <c r="B10560" s="20" t="s">
        <v>20271</v>
      </c>
      <c r="C10560" s="20" t="s">
        <v>20272</v>
      </c>
      <c r="D10560" s="20" t="s">
        <v>20273</v>
      </c>
      <c r="E10560" s="20" t="s">
        <v>20274</v>
      </c>
      <c r="F10560" s="20" t="s">
        <v>20275</v>
      </c>
      <c r="G10560" s="20" t="s">
        <v>20276</v>
      </c>
      <c r="H10560" s="20" t="s">
        <v>29</v>
      </c>
    </row>
    <row r="10561" customFormat="false" ht="15.75" hidden="false" customHeight="false" outlineLevel="0" collapsed="false">
      <c r="A10561" s="20" t="s">
        <v>20277</v>
      </c>
      <c r="B10561" s="20" t="s">
        <v>20271</v>
      </c>
      <c r="C10561" s="20" t="s">
        <v>20272</v>
      </c>
      <c r="D10561" s="20" t="s">
        <v>20273</v>
      </c>
      <c r="E10561" s="20" t="s">
        <v>20274</v>
      </c>
      <c r="F10561" s="20" t="s">
        <v>20275</v>
      </c>
      <c r="G10561" s="20" t="s">
        <v>20276</v>
      </c>
      <c r="H10561" s="20" t="s">
        <v>29</v>
      </c>
    </row>
    <row r="10562" customFormat="false" ht="15.75" hidden="false" customHeight="false" outlineLevel="0" collapsed="false">
      <c r="A10562" s="20" t="s">
        <v>20278</v>
      </c>
      <c r="B10562" s="20" t="s">
        <v>20271</v>
      </c>
      <c r="C10562" s="20" t="s">
        <v>20279</v>
      </c>
      <c r="D10562" s="20" t="s">
        <v>20280</v>
      </c>
      <c r="E10562" s="20" t="s">
        <v>20281</v>
      </c>
      <c r="F10562" s="20" t="s">
        <v>20282</v>
      </c>
      <c r="G10562" s="20" t="s">
        <v>20283</v>
      </c>
      <c r="H10562" s="20" t="s">
        <v>29</v>
      </c>
    </row>
    <row r="10563" customFormat="false" ht="15.75" hidden="false" customHeight="false" outlineLevel="0" collapsed="false">
      <c r="A10563" s="20" t="s">
        <v>20284</v>
      </c>
      <c r="B10563" s="20" t="s">
        <v>20271</v>
      </c>
      <c r="C10563" s="20" t="s">
        <v>20279</v>
      </c>
      <c r="D10563" s="20" t="s">
        <v>20280</v>
      </c>
      <c r="E10563" s="20" t="s">
        <v>20281</v>
      </c>
      <c r="F10563" s="20" t="s">
        <v>20282</v>
      </c>
      <c r="G10563" s="20" t="s">
        <v>20283</v>
      </c>
      <c r="H10563" s="20" t="s">
        <v>29</v>
      </c>
    </row>
    <row r="10564" customFormat="false" ht="15.75" hidden="false" customHeight="false" outlineLevel="0" collapsed="false">
      <c r="A10564" s="20" t="s">
        <v>20285</v>
      </c>
      <c r="B10564" s="20" t="s">
        <v>20286</v>
      </c>
      <c r="C10564" s="20" t="s">
        <v>20287</v>
      </c>
      <c r="D10564" s="20" t="s">
        <v>20288</v>
      </c>
      <c r="E10564" s="20" t="s">
        <v>20289</v>
      </c>
      <c r="H10564" s="20" t="s">
        <v>29</v>
      </c>
    </row>
    <row r="10565" customFormat="false" ht="15.75" hidden="false" customHeight="false" outlineLevel="0" collapsed="false">
      <c r="A10565" s="20" t="s">
        <v>20290</v>
      </c>
      <c r="B10565" s="20" t="s">
        <v>20286</v>
      </c>
      <c r="C10565" s="20" t="s">
        <v>20287</v>
      </c>
      <c r="D10565" s="20" t="s">
        <v>20288</v>
      </c>
      <c r="E10565" s="20" t="s">
        <v>20289</v>
      </c>
      <c r="H10565" s="20" t="s">
        <v>29</v>
      </c>
    </row>
    <row r="10566" customFormat="false" ht="15.75" hidden="false" customHeight="false" outlineLevel="0" collapsed="false">
      <c r="A10566" s="20" t="s">
        <v>20291</v>
      </c>
      <c r="B10566" s="20" t="s">
        <v>20292</v>
      </c>
      <c r="C10566" s="20" t="s">
        <v>20293</v>
      </c>
      <c r="D10566" s="20" t="s">
        <v>20294</v>
      </c>
      <c r="E10566" s="20" t="s">
        <v>20295</v>
      </c>
      <c r="F10566" s="20" t="s">
        <v>20296</v>
      </c>
      <c r="G10566" s="20" t="s">
        <v>20297</v>
      </c>
      <c r="H10566" s="20" t="s">
        <v>29</v>
      </c>
    </row>
    <row r="10567" customFormat="false" ht="15.75" hidden="false" customHeight="false" outlineLevel="0" collapsed="false">
      <c r="A10567" s="20" t="s">
        <v>20298</v>
      </c>
      <c r="B10567" s="20" t="s">
        <v>20292</v>
      </c>
      <c r="C10567" s="20" t="s">
        <v>20293</v>
      </c>
      <c r="D10567" s="20" t="s">
        <v>20294</v>
      </c>
      <c r="E10567" s="20" t="s">
        <v>20295</v>
      </c>
      <c r="F10567" s="20" t="s">
        <v>20296</v>
      </c>
      <c r="G10567" s="20" t="s">
        <v>20297</v>
      </c>
      <c r="H10567" s="20" t="s">
        <v>29</v>
      </c>
    </row>
    <row r="10568" customFormat="false" ht="15.75" hidden="false" customHeight="false" outlineLevel="0" collapsed="false">
      <c r="A10568" s="20" t="s">
        <v>20299</v>
      </c>
      <c r="B10568" s="20" t="s">
        <v>20292</v>
      </c>
      <c r="C10568" s="20" t="s">
        <v>20300</v>
      </c>
      <c r="D10568" s="20" t="s">
        <v>20294</v>
      </c>
      <c r="E10568" s="20" t="s">
        <v>20295</v>
      </c>
      <c r="F10568" s="20" t="s">
        <v>20296</v>
      </c>
      <c r="G10568" s="20" t="s">
        <v>20297</v>
      </c>
      <c r="H10568" s="20" t="s">
        <v>29</v>
      </c>
    </row>
    <row r="10569" customFormat="false" ht="15.75" hidden="false" customHeight="false" outlineLevel="0" collapsed="false">
      <c r="A10569" s="20" t="s">
        <v>20301</v>
      </c>
      <c r="B10569" s="20" t="s">
        <v>20292</v>
      </c>
      <c r="C10569" s="20" t="s">
        <v>20300</v>
      </c>
      <c r="D10569" s="20" t="s">
        <v>20294</v>
      </c>
      <c r="E10569" s="20" t="s">
        <v>20295</v>
      </c>
      <c r="F10569" s="20" t="s">
        <v>20296</v>
      </c>
      <c r="G10569" s="20" t="s">
        <v>20297</v>
      </c>
      <c r="H10569" s="20" t="s">
        <v>29</v>
      </c>
    </row>
    <row r="10570" customFormat="false" ht="15.75" hidden="false" customHeight="false" outlineLevel="0" collapsed="false">
      <c r="A10570" s="20" t="s">
        <v>20302</v>
      </c>
      <c r="B10570" s="20" t="s">
        <v>20303</v>
      </c>
      <c r="C10570" s="20" t="s">
        <v>20304</v>
      </c>
      <c r="D10570" s="20" t="s">
        <v>20305</v>
      </c>
      <c r="H10570" s="20" t="s">
        <v>29</v>
      </c>
    </row>
    <row r="10571" customFormat="false" ht="15.75" hidden="false" customHeight="false" outlineLevel="0" collapsed="false">
      <c r="A10571" s="20" t="s">
        <v>20306</v>
      </c>
      <c r="B10571" s="20" t="s">
        <v>20303</v>
      </c>
      <c r="C10571" s="20" t="s">
        <v>20304</v>
      </c>
      <c r="D10571" s="20" t="s">
        <v>20305</v>
      </c>
      <c r="H10571" s="20" t="s">
        <v>29</v>
      </c>
    </row>
    <row r="10572" customFormat="false" ht="15.75" hidden="false" customHeight="false" outlineLevel="0" collapsed="false">
      <c r="A10572" s="20" t="s">
        <v>20307</v>
      </c>
      <c r="B10572" s="20" t="s">
        <v>20308</v>
      </c>
      <c r="C10572" s="20" t="s">
        <v>20309</v>
      </c>
      <c r="D10572" s="20" t="s">
        <v>20310</v>
      </c>
      <c r="E10572" s="20" t="s">
        <v>20311</v>
      </c>
      <c r="H10572" s="20" t="s">
        <v>29</v>
      </c>
    </row>
    <row r="10573" customFormat="false" ht="15.75" hidden="false" customHeight="false" outlineLevel="0" collapsed="false">
      <c r="A10573" s="20" t="s">
        <v>20312</v>
      </c>
      <c r="B10573" s="20" t="s">
        <v>20308</v>
      </c>
      <c r="C10573" s="20" t="s">
        <v>20309</v>
      </c>
      <c r="D10573" s="20" t="s">
        <v>20310</v>
      </c>
      <c r="E10573" s="20" t="s">
        <v>20311</v>
      </c>
      <c r="H10573" s="20" t="s">
        <v>29</v>
      </c>
    </row>
    <row r="10574" customFormat="false" ht="15.75" hidden="false" customHeight="false" outlineLevel="0" collapsed="false">
      <c r="A10574" s="20" t="s">
        <v>20313</v>
      </c>
      <c r="B10574" s="20" t="s">
        <v>20308</v>
      </c>
      <c r="C10574" s="20" t="s">
        <v>20309</v>
      </c>
      <c r="D10574" s="20" t="s">
        <v>20314</v>
      </c>
      <c r="E10574" s="20" t="s">
        <v>20311</v>
      </c>
      <c r="H10574" s="20" t="s">
        <v>29</v>
      </c>
    </row>
    <row r="10575" customFormat="false" ht="15.75" hidden="false" customHeight="false" outlineLevel="0" collapsed="false">
      <c r="A10575" s="20" t="s">
        <v>20315</v>
      </c>
      <c r="B10575" s="20" t="s">
        <v>20308</v>
      </c>
      <c r="C10575" s="20" t="s">
        <v>20309</v>
      </c>
      <c r="D10575" s="20" t="s">
        <v>20314</v>
      </c>
      <c r="E10575" s="20" t="s">
        <v>20311</v>
      </c>
      <c r="H10575" s="20" t="s">
        <v>29</v>
      </c>
    </row>
    <row r="10576" customFormat="false" ht="15.75" hidden="false" customHeight="false" outlineLevel="0" collapsed="false">
      <c r="A10576" s="20" t="s">
        <v>20316</v>
      </c>
      <c r="B10576" s="20" t="s">
        <v>20308</v>
      </c>
      <c r="C10576" s="20" t="s">
        <v>20309</v>
      </c>
      <c r="D10576" s="20" t="s">
        <v>20317</v>
      </c>
      <c r="E10576" s="20" t="s">
        <v>20311</v>
      </c>
      <c r="H10576" s="20" t="s">
        <v>29</v>
      </c>
    </row>
    <row r="10577" customFormat="false" ht="15.75" hidden="false" customHeight="false" outlineLevel="0" collapsed="false">
      <c r="A10577" s="20" t="s">
        <v>20318</v>
      </c>
      <c r="B10577" s="20" t="s">
        <v>20308</v>
      </c>
      <c r="C10577" s="20" t="s">
        <v>20309</v>
      </c>
      <c r="D10577" s="20" t="s">
        <v>20317</v>
      </c>
      <c r="E10577" s="20" t="s">
        <v>20311</v>
      </c>
      <c r="H10577" s="20" t="s">
        <v>29</v>
      </c>
    </row>
    <row r="10578" customFormat="false" ht="15.75" hidden="false" customHeight="false" outlineLevel="0" collapsed="false">
      <c r="A10578" s="20" t="s">
        <v>20319</v>
      </c>
      <c r="B10578" s="20" t="s">
        <v>20320</v>
      </c>
      <c r="C10578" s="20" t="s">
        <v>20321</v>
      </c>
      <c r="D10578" s="20" t="s">
        <v>20322</v>
      </c>
      <c r="E10578" s="20" t="s">
        <v>20311</v>
      </c>
      <c r="H10578" s="20" t="s">
        <v>29</v>
      </c>
    </row>
    <row r="10579" customFormat="false" ht="15.75" hidden="false" customHeight="false" outlineLevel="0" collapsed="false">
      <c r="A10579" s="20" t="s">
        <v>20323</v>
      </c>
      <c r="B10579" s="20" t="s">
        <v>20320</v>
      </c>
      <c r="C10579" s="20" t="s">
        <v>20321</v>
      </c>
      <c r="D10579" s="20" t="s">
        <v>20322</v>
      </c>
      <c r="E10579" s="20" t="s">
        <v>20311</v>
      </c>
      <c r="H10579" s="20" t="s">
        <v>29</v>
      </c>
    </row>
    <row r="10580" customFormat="false" ht="15.75" hidden="false" customHeight="false" outlineLevel="0" collapsed="false">
      <c r="A10580" s="20" t="s">
        <v>20324</v>
      </c>
      <c r="B10580" s="20" t="s">
        <v>20320</v>
      </c>
      <c r="C10580" s="20" t="s">
        <v>20321</v>
      </c>
      <c r="D10580" s="20" t="s">
        <v>20325</v>
      </c>
      <c r="E10580" s="20" t="s">
        <v>20311</v>
      </c>
      <c r="H10580" s="20" t="s">
        <v>29</v>
      </c>
    </row>
    <row r="10581" customFormat="false" ht="15.75" hidden="false" customHeight="false" outlineLevel="0" collapsed="false">
      <c r="A10581" s="20" t="s">
        <v>20326</v>
      </c>
      <c r="B10581" s="20" t="s">
        <v>20320</v>
      </c>
      <c r="C10581" s="20" t="s">
        <v>20321</v>
      </c>
      <c r="D10581" s="20" t="s">
        <v>20325</v>
      </c>
      <c r="E10581" s="20" t="s">
        <v>20311</v>
      </c>
      <c r="H10581" s="20" t="s">
        <v>29</v>
      </c>
    </row>
    <row r="10582" customFormat="false" ht="15.75" hidden="false" customHeight="false" outlineLevel="0" collapsed="false">
      <c r="A10582" s="20" t="s">
        <v>20327</v>
      </c>
      <c r="B10582" s="20" t="s">
        <v>20320</v>
      </c>
      <c r="C10582" s="20" t="s">
        <v>20321</v>
      </c>
      <c r="D10582" s="20" t="s">
        <v>20328</v>
      </c>
      <c r="E10582" s="20" t="s">
        <v>20311</v>
      </c>
      <c r="H10582" s="20" t="s">
        <v>29</v>
      </c>
    </row>
    <row r="10583" customFormat="false" ht="15.75" hidden="false" customHeight="false" outlineLevel="0" collapsed="false">
      <c r="A10583" s="20" t="s">
        <v>20329</v>
      </c>
      <c r="B10583" s="20" t="s">
        <v>20320</v>
      </c>
      <c r="C10583" s="20" t="s">
        <v>20321</v>
      </c>
      <c r="D10583" s="20" t="s">
        <v>20328</v>
      </c>
      <c r="E10583" s="20" t="s">
        <v>20311</v>
      </c>
      <c r="H10583" s="20" t="s">
        <v>29</v>
      </c>
    </row>
    <row r="10584" customFormat="false" ht="15.75" hidden="false" customHeight="false" outlineLevel="0" collapsed="false">
      <c r="A10584" s="20" t="s">
        <v>20330</v>
      </c>
      <c r="B10584" s="20" t="s">
        <v>20331</v>
      </c>
      <c r="C10584" s="20" t="s">
        <v>20332</v>
      </c>
      <c r="D10584" s="20" t="s">
        <v>20322</v>
      </c>
      <c r="E10584" s="20" t="s">
        <v>20311</v>
      </c>
      <c r="H10584" s="20" t="s">
        <v>29</v>
      </c>
    </row>
    <row r="10585" customFormat="false" ht="15.75" hidden="false" customHeight="false" outlineLevel="0" collapsed="false">
      <c r="A10585" s="20" t="s">
        <v>20333</v>
      </c>
      <c r="B10585" s="20" t="s">
        <v>20331</v>
      </c>
      <c r="C10585" s="20" t="s">
        <v>20332</v>
      </c>
      <c r="D10585" s="20" t="s">
        <v>20322</v>
      </c>
      <c r="E10585" s="20" t="s">
        <v>20311</v>
      </c>
      <c r="H10585" s="20" t="s">
        <v>29</v>
      </c>
    </row>
    <row r="10586" customFormat="false" ht="15.75" hidden="false" customHeight="false" outlineLevel="0" collapsed="false">
      <c r="A10586" s="20" t="s">
        <v>20334</v>
      </c>
      <c r="B10586" s="20" t="s">
        <v>20331</v>
      </c>
      <c r="C10586" s="20" t="s">
        <v>20332</v>
      </c>
      <c r="D10586" s="20" t="s">
        <v>20325</v>
      </c>
      <c r="E10586" s="20" t="s">
        <v>20311</v>
      </c>
      <c r="H10586" s="20" t="s">
        <v>29</v>
      </c>
    </row>
    <row r="10587" customFormat="false" ht="15.75" hidden="false" customHeight="false" outlineLevel="0" collapsed="false">
      <c r="A10587" s="20" t="s">
        <v>20335</v>
      </c>
      <c r="B10587" s="20" t="s">
        <v>20331</v>
      </c>
      <c r="C10587" s="20" t="s">
        <v>20332</v>
      </c>
      <c r="D10587" s="20" t="s">
        <v>20325</v>
      </c>
      <c r="E10587" s="20" t="s">
        <v>20311</v>
      </c>
      <c r="H10587" s="20" t="s">
        <v>29</v>
      </c>
    </row>
    <row r="10588" customFormat="false" ht="15.75" hidden="false" customHeight="false" outlineLevel="0" collapsed="false">
      <c r="A10588" s="20" t="s">
        <v>20336</v>
      </c>
      <c r="B10588" s="20" t="s">
        <v>20331</v>
      </c>
      <c r="C10588" s="20" t="s">
        <v>20332</v>
      </c>
      <c r="D10588" s="20" t="s">
        <v>20328</v>
      </c>
      <c r="E10588" s="20" t="s">
        <v>20311</v>
      </c>
      <c r="H10588" s="20" t="s">
        <v>29</v>
      </c>
    </row>
    <row r="10589" customFormat="false" ht="15.75" hidden="false" customHeight="false" outlineLevel="0" collapsed="false">
      <c r="A10589" s="20" t="s">
        <v>20337</v>
      </c>
      <c r="B10589" s="20" t="s">
        <v>20331</v>
      </c>
      <c r="C10589" s="20" t="s">
        <v>20332</v>
      </c>
      <c r="D10589" s="20" t="s">
        <v>20328</v>
      </c>
      <c r="E10589" s="20" t="s">
        <v>20311</v>
      </c>
      <c r="H10589" s="20" t="s">
        <v>29</v>
      </c>
    </row>
    <row r="10590" customFormat="false" ht="15.75" hidden="false" customHeight="false" outlineLevel="0" collapsed="false">
      <c r="A10590" s="20" t="s">
        <v>20338</v>
      </c>
      <c r="B10590" s="20" t="s">
        <v>20339</v>
      </c>
      <c r="C10590" s="20" t="s">
        <v>20340</v>
      </c>
      <c r="D10590" s="20" t="s">
        <v>20322</v>
      </c>
      <c r="E10590" s="20" t="s">
        <v>20311</v>
      </c>
      <c r="H10590" s="20" t="s">
        <v>29</v>
      </c>
    </row>
    <row r="10591" customFormat="false" ht="15.75" hidden="false" customHeight="false" outlineLevel="0" collapsed="false">
      <c r="A10591" s="20" t="s">
        <v>20341</v>
      </c>
      <c r="B10591" s="20" t="s">
        <v>20339</v>
      </c>
      <c r="C10591" s="20" t="s">
        <v>20340</v>
      </c>
      <c r="D10591" s="20" t="s">
        <v>20322</v>
      </c>
      <c r="E10591" s="20" t="s">
        <v>20311</v>
      </c>
      <c r="H10591" s="20" t="s">
        <v>29</v>
      </c>
    </row>
    <row r="10592" customFormat="false" ht="15.75" hidden="false" customHeight="false" outlineLevel="0" collapsed="false">
      <c r="A10592" s="20" t="s">
        <v>20342</v>
      </c>
      <c r="B10592" s="20" t="s">
        <v>20339</v>
      </c>
      <c r="C10592" s="20" t="s">
        <v>20340</v>
      </c>
      <c r="D10592" s="20" t="s">
        <v>20325</v>
      </c>
      <c r="E10592" s="20" t="s">
        <v>20311</v>
      </c>
      <c r="H10592" s="20" t="s">
        <v>29</v>
      </c>
    </row>
    <row r="10593" customFormat="false" ht="15.75" hidden="false" customHeight="false" outlineLevel="0" collapsed="false">
      <c r="A10593" s="20" t="s">
        <v>20343</v>
      </c>
      <c r="B10593" s="20" t="s">
        <v>20339</v>
      </c>
      <c r="C10593" s="20" t="s">
        <v>20340</v>
      </c>
      <c r="D10593" s="20" t="s">
        <v>20325</v>
      </c>
      <c r="E10593" s="20" t="s">
        <v>20311</v>
      </c>
      <c r="H10593" s="20" t="s">
        <v>29</v>
      </c>
    </row>
    <row r="10594" customFormat="false" ht="15.75" hidden="false" customHeight="false" outlineLevel="0" collapsed="false">
      <c r="A10594" s="20" t="s">
        <v>20344</v>
      </c>
      <c r="B10594" s="20" t="s">
        <v>20339</v>
      </c>
      <c r="C10594" s="20" t="s">
        <v>20340</v>
      </c>
      <c r="D10594" s="20" t="s">
        <v>20328</v>
      </c>
      <c r="E10594" s="20" t="s">
        <v>20311</v>
      </c>
      <c r="H10594" s="20" t="s">
        <v>29</v>
      </c>
    </row>
    <row r="10595" customFormat="false" ht="15.75" hidden="false" customHeight="false" outlineLevel="0" collapsed="false">
      <c r="A10595" s="20" t="s">
        <v>93</v>
      </c>
      <c r="B10595" s="20" t="s">
        <v>20339</v>
      </c>
      <c r="C10595" s="20" t="s">
        <v>20340</v>
      </c>
      <c r="D10595" s="20" t="s">
        <v>20328</v>
      </c>
      <c r="E10595" s="20" t="s">
        <v>20311</v>
      </c>
      <c r="H10595" s="20" t="s">
        <v>29</v>
      </c>
    </row>
    <row r="10596" customFormat="false" ht="15.75" hidden="false" customHeight="false" outlineLevel="0" collapsed="false">
      <c r="A10596" s="20" t="s">
        <v>20345</v>
      </c>
      <c r="B10596" s="20" t="s">
        <v>20346</v>
      </c>
      <c r="C10596" s="20" t="s">
        <v>20347</v>
      </c>
      <c r="D10596" s="20" t="s">
        <v>20348</v>
      </c>
      <c r="E10596" s="20" t="s">
        <v>20349</v>
      </c>
      <c r="H10596" s="20" t="s">
        <v>29</v>
      </c>
    </row>
    <row r="10597" customFormat="false" ht="15.75" hidden="false" customHeight="false" outlineLevel="0" collapsed="false">
      <c r="A10597" s="20" t="s">
        <v>20350</v>
      </c>
      <c r="B10597" s="20" t="s">
        <v>20346</v>
      </c>
      <c r="C10597" s="20" t="s">
        <v>20347</v>
      </c>
      <c r="D10597" s="20" t="s">
        <v>20348</v>
      </c>
      <c r="E10597" s="20" t="s">
        <v>20349</v>
      </c>
      <c r="H10597" s="20" t="s">
        <v>29</v>
      </c>
    </row>
    <row r="10598" customFormat="false" ht="15.75" hidden="false" customHeight="false" outlineLevel="0" collapsed="false">
      <c r="A10598" s="20" t="s">
        <v>20351</v>
      </c>
      <c r="B10598" s="20" t="s">
        <v>20346</v>
      </c>
      <c r="C10598" s="20" t="s">
        <v>20352</v>
      </c>
      <c r="D10598" s="20" t="s">
        <v>20353</v>
      </c>
      <c r="E10598" s="20" t="s">
        <v>20354</v>
      </c>
      <c r="H10598" s="20" t="s">
        <v>29</v>
      </c>
    </row>
    <row r="10599" customFormat="false" ht="15.75" hidden="false" customHeight="false" outlineLevel="0" collapsed="false">
      <c r="A10599" s="20" t="s">
        <v>20355</v>
      </c>
      <c r="B10599" s="20" t="s">
        <v>20346</v>
      </c>
      <c r="C10599" s="20" t="s">
        <v>20352</v>
      </c>
      <c r="D10599" s="20" t="s">
        <v>20353</v>
      </c>
      <c r="E10599" s="20" t="s">
        <v>20354</v>
      </c>
      <c r="H10599" s="20" t="s">
        <v>29</v>
      </c>
    </row>
    <row r="10600" customFormat="false" ht="15.75" hidden="false" customHeight="false" outlineLevel="0" collapsed="false">
      <c r="A10600" s="20" t="s">
        <v>20356</v>
      </c>
      <c r="B10600" s="20" t="s">
        <v>20357</v>
      </c>
      <c r="C10600" s="20" t="s">
        <v>20358</v>
      </c>
      <c r="D10600" s="20" t="s">
        <v>20359</v>
      </c>
      <c r="E10600" s="20" t="s">
        <v>20360</v>
      </c>
      <c r="H10600" s="20" t="s">
        <v>29</v>
      </c>
    </row>
    <row r="10601" customFormat="false" ht="15.75" hidden="false" customHeight="false" outlineLevel="0" collapsed="false">
      <c r="A10601" s="20" t="s">
        <v>20361</v>
      </c>
      <c r="B10601" s="20" t="s">
        <v>20357</v>
      </c>
      <c r="C10601" s="20" t="s">
        <v>20358</v>
      </c>
      <c r="D10601" s="20" t="s">
        <v>20359</v>
      </c>
      <c r="E10601" s="20" t="s">
        <v>20360</v>
      </c>
      <c r="H10601" s="20" t="s">
        <v>29</v>
      </c>
    </row>
    <row r="10602" customFormat="false" ht="15.75" hidden="false" customHeight="false" outlineLevel="0" collapsed="false">
      <c r="A10602" s="20" t="s">
        <v>20362</v>
      </c>
      <c r="B10602" s="20" t="s">
        <v>20357</v>
      </c>
      <c r="C10602" s="20" t="s">
        <v>20363</v>
      </c>
      <c r="D10602" s="20" t="s">
        <v>20364</v>
      </c>
      <c r="E10602" s="20" t="s">
        <v>9324</v>
      </c>
      <c r="H10602" s="20" t="s">
        <v>29</v>
      </c>
    </row>
    <row r="10603" customFormat="false" ht="15.75" hidden="false" customHeight="false" outlineLevel="0" collapsed="false">
      <c r="A10603" s="20" t="s">
        <v>20365</v>
      </c>
      <c r="B10603" s="20" t="s">
        <v>20357</v>
      </c>
      <c r="C10603" s="20" t="s">
        <v>20363</v>
      </c>
      <c r="D10603" s="20" t="s">
        <v>20364</v>
      </c>
      <c r="E10603" s="20" t="s">
        <v>9324</v>
      </c>
      <c r="H10603" s="20" t="s">
        <v>29</v>
      </c>
    </row>
    <row r="10604" customFormat="false" ht="15.75" hidden="false" customHeight="false" outlineLevel="0" collapsed="false">
      <c r="A10604" s="20" t="s">
        <v>20366</v>
      </c>
      <c r="B10604" s="20" t="s">
        <v>20367</v>
      </c>
      <c r="C10604" s="20" t="s">
        <v>20368</v>
      </c>
      <c r="D10604" s="20" t="s">
        <v>20369</v>
      </c>
      <c r="E10604" s="20" t="s">
        <v>11255</v>
      </c>
      <c r="H10604" s="20" t="s">
        <v>29</v>
      </c>
    </row>
    <row r="10605" customFormat="false" ht="15.75" hidden="false" customHeight="false" outlineLevel="0" collapsed="false">
      <c r="A10605" s="20" t="s">
        <v>20370</v>
      </c>
      <c r="B10605" s="20" t="s">
        <v>20367</v>
      </c>
      <c r="C10605" s="20" t="s">
        <v>20368</v>
      </c>
      <c r="D10605" s="20" t="s">
        <v>20369</v>
      </c>
      <c r="E10605" s="20" t="s">
        <v>11255</v>
      </c>
      <c r="H10605" s="20" t="s">
        <v>29</v>
      </c>
    </row>
    <row r="10606" customFormat="false" ht="15.75" hidden="false" customHeight="false" outlineLevel="0" collapsed="false">
      <c r="A10606" s="20" t="s">
        <v>20371</v>
      </c>
      <c r="B10606" s="20" t="s">
        <v>20367</v>
      </c>
      <c r="C10606" s="20" t="s">
        <v>20372</v>
      </c>
      <c r="D10606" s="20" t="s">
        <v>20373</v>
      </c>
      <c r="H10606" s="20" t="s">
        <v>29</v>
      </c>
    </row>
    <row r="10607" customFormat="false" ht="15.75" hidden="false" customHeight="false" outlineLevel="0" collapsed="false">
      <c r="A10607" s="20" t="s">
        <v>20374</v>
      </c>
      <c r="B10607" s="20" t="s">
        <v>20367</v>
      </c>
      <c r="C10607" s="20" t="s">
        <v>20372</v>
      </c>
      <c r="D10607" s="20" t="s">
        <v>20373</v>
      </c>
      <c r="H10607" s="20" t="s">
        <v>29</v>
      </c>
    </row>
    <row r="10608" customFormat="false" ht="15.75" hidden="false" customHeight="false" outlineLevel="0" collapsed="false">
      <c r="A10608" s="20" t="s">
        <v>20375</v>
      </c>
      <c r="B10608" s="20" t="s">
        <v>20376</v>
      </c>
      <c r="C10608" s="20" t="s">
        <v>20377</v>
      </c>
      <c r="D10608" s="20" t="s">
        <v>20378</v>
      </c>
      <c r="E10608" s="20" t="s">
        <v>20379</v>
      </c>
      <c r="H10608" s="20" t="s">
        <v>29</v>
      </c>
    </row>
    <row r="10609" customFormat="false" ht="15.75" hidden="false" customHeight="false" outlineLevel="0" collapsed="false">
      <c r="A10609" s="20" t="s">
        <v>20380</v>
      </c>
      <c r="B10609" s="20" t="s">
        <v>20376</v>
      </c>
      <c r="C10609" s="20" t="s">
        <v>20377</v>
      </c>
      <c r="D10609" s="20" t="s">
        <v>20378</v>
      </c>
      <c r="E10609" s="20" t="s">
        <v>20379</v>
      </c>
      <c r="H10609" s="20" t="s">
        <v>29</v>
      </c>
    </row>
    <row r="10610" customFormat="false" ht="15.75" hidden="false" customHeight="false" outlineLevel="0" collapsed="false">
      <c r="A10610" s="20" t="s">
        <v>20381</v>
      </c>
      <c r="B10610" s="20" t="s">
        <v>20382</v>
      </c>
      <c r="C10610" s="20" t="s">
        <v>20383</v>
      </c>
      <c r="D10610" s="20" t="s">
        <v>20384</v>
      </c>
      <c r="H10610" s="20" t="s">
        <v>103</v>
      </c>
    </row>
    <row r="10611" customFormat="false" ht="15.75" hidden="false" customHeight="false" outlineLevel="0" collapsed="false">
      <c r="A10611" s="20" t="s">
        <v>20385</v>
      </c>
      <c r="B10611" s="20" t="s">
        <v>20382</v>
      </c>
      <c r="C10611" s="20" t="s">
        <v>20383</v>
      </c>
      <c r="D10611" s="20" t="s">
        <v>20384</v>
      </c>
      <c r="H10611" s="20" t="s">
        <v>103</v>
      </c>
    </row>
    <row r="10612" customFormat="false" ht="15.75" hidden="false" customHeight="false" outlineLevel="0" collapsed="false">
      <c r="A10612" s="20" t="s">
        <v>20386</v>
      </c>
      <c r="B10612" s="20" t="s">
        <v>20382</v>
      </c>
      <c r="C10612" s="20" t="s">
        <v>20387</v>
      </c>
      <c r="D10612" s="20" t="s">
        <v>20384</v>
      </c>
      <c r="H10612" s="20" t="s">
        <v>103</v>
      </c>
    </row>
    <row r="10613" customFormat="false" ht="15.75" hidden="false" customHeight="false" outlineLevel="0" collapsed="false">
      <c r="A10613" s="20" t="s">
        <v>20388</v>
      </c>
      <c r="B10613" s="20" t="s">
        <v>20382</v>
      </c>
      <c r="C10613" s="20" t="s">
        <v>20387</v>
      </c>
      <c r="D10613" s="20" t="s">
        <v>20384</v>
      </c>
      <c r="H10613" s="20" t="s">
        <v>103</v>
      </c>
    </row>
    <row r="10614" customFormat="false" ht="15.75" hidden="false" customHeight="false" outlineLevel="0" collapsed="false">
      <c r="A10614" s="20" t="s">
        <v>20389</v>
      </c>
      <c r="B10614" s="20" t="s">
        <v>20390</v>
      </c>
      <c r="C10614" s="20" t="s">
        <v>20391</v>
      </c>
      <c r="D10614" s="20" t="s">
        <v>20392</v>
      </c>
      <c r="H10614" s="20" t="s">
        <v>29</v>
      </c>
    </row>
    <row r="10615" customFormat="false" ht="15.75" hidden="false" customHeight="false" outlineLevel="0" collapsed="false">
      <c r="A10615" s="20" t="s">
        <v>20393</v>
      </c>
      <c r="B10615" s="20" t="s">
        <v>20390</v>
      </c>
      <c r="C10615" s="20" t="s">
        <v>20391</v>
      </c>
      <c r="D10615" s="20" t="s">
        <v>20392</v>
      </c>
      <c r="H10615" s="20" t="s">
        <v>29</v>
      </c>
    </row>
    <row r="10616" customFormat="false" ht="15.75" hidden="false" customHeight="false" outlineLevel="0" collapsed="false">
      <c r="A10616" s="20" t="s">
        <v>20394</v>
      </c>
      <c r="B10616" s="20" t="s">
        <v>20390</v>
      </c>
      <c r="C10616" s="20" t="s">
        <v>20391</v>
      </c>
      <c r="D10616" s="20" t="s">
        <v>20395</v>
      </c>
      <c r="H10616" s="20" t="s">
        <v>29</v>
      </c>
    </row>
    <row r="10617" customFormat="false" ht="15.75" hidden="false" customHeight="false" outlineLevel="0" collapsed="false">
      <c r="A10617" s="20" t="s">
        <v>20396</v>
      </c>
      <c r="B10617" s="20" t="s">
        <v>20390</v>
      </c>
      <c r="C10617" s="20" t="s">
        <v>20391</v>
      </c>
      <c r="D10617" s="20" t="s">
        <v>20395</v>
      </c>
      <c r="H10617" s="20" t="s">
        <v>29</v>
      </c>
    </row>
    <row r="10618" customFormat="false" ht="15.75" hidden="false" customHeight="false" outlineLevel="0" collapsed="false">
      <c r="A10618" s="20" t="s">
        <v>20397</v>
      </c>
      <c r="B10618" s="20" t="s">
        <v>20398</v>
      </c>
      <c r="C10618" s="20" t="s">
        <v>20399</v>
      </c>
      <c r="D10618" s="20" t="s">
        <v>20400</v>
      </c>
      <c r="H10618" s="20" t="s">
        <v>29</v>
      </c>
    </row>
    <row r="10619" customFormat="false" ht="15.75" hidden="false" customHeight="false" outlineLevel="0" collapsed="false">
      <c r="A10619" s="20" t="s">
        <v>20401</v>
      </c>
      <c r="B10619" s="20" t="s">
        <v>20398</v>
      </c>
      <c r="C10619" s="20" t="s">
        <v>20399</v>
      </c>
      <c r="D10619" s="20" t="s">
        <v>20400</v>
      </c>
      <c r="H10619" s="20" t="s">
        <v>29</v>
      </c>
    </row>
    <row r="10620" customFormat="false" ht="15.75" hidden="false" customHeight="false" outlineLevel="0" collapsed="false">
      <c r="A10620" s="20" t="s">
        <v>20402</v>
      </c>
      <c r="B10620" s="20" t="s">
        <v>20403</v>
      </c>
      <c r="C10620" s="20" t="s">
        <v>20404</v>
      </c>
      <c r="D10620" s="20" t="s">
        <v>20405</v>
      </c>
      <c r="E10620" s="20" t="s">
        <v>12695</v>
      </c>
      <c r="H10620" s="20" t="s">
        <v>29</v>
      </c>
    </row>
    <row r="10621" customFormat="false" ht="15.75" hidden="false" customHeight="false" outlineLevel="0" collapsed="false">
      <c r="A10621" s="20" t="s">
        <v>20406</v>
      </c>
      <c r="B10621" s="20" t="s">
        <v>20403</v>
      </c>
      <c r="C10621" s="20" t="s">
        <v>20404</v>
      </c>
      <c r="D10621" s="20" t="s">
        <v>20405</v>
      </c>
      <c r="E10621" s="20" t="s">
        <v>12695</v>
      </c>
      <c r="H10621" s="20" t="s">
        <v>29</v>
      </c>
    </row>
    <row r="10622" customFormat="false" ht="15.75" hidden="false" customHeight="false" outlineLevel="0" collapsed="false">
      <c r="A10622" s="20" t="s">
        <v>20407</v>
      </c>
      <c r="B10622" s="20" t="s">
        <v>20403</v>
      </c>
      <c r="C10622" s="20" t="s">
        <v>20408</v>
      </c>
      <c r="D10622" s="20" t="s">
        <v>20405</v>
      </c>
      <c r="E10622" s="20" t="s">
        <v>12695</v>
      </c>
      <c r="H10622" s="20" t="s">
        <v>29</v>
      </c>
    </row>
    <row r="10623" customFormat="false" ht="15.75" hidden="false" customHeight="false" outlineLevel="0" collapsed="false">
      <c r="A10623" s="20" t="s">
        <v>20409</v>
      </c>
      <c r="B10623" s="20" t="s">
        <v>20403</v>
      </c>
      <c r="C10623" s="20" t="s">
        <v>20408</v>
      </c>
      <c r="D10623" s="20" t="s">
        <v>20405</v>
      </c>
      <c r="E10623" s="20" t="s">
        <v>12695</v>
      </c>
      <c r="H10623" s="20" t="s">
        <v>29</v>
      </c>
    </row>
    <row r="10624" customFormat="false" ht="15.75" hidden="false" customHeight="false" outlineLevel="0" collapsed="false">
      <c r="A10624" s="20" t="s">
        <v>20410</v>
      </c>
      <c r="B10624" s="20" t="s">
        <v>20403</v>
      </c>
      <c r="C10624" s="20" t="s">
        <v>20411</v>
      </c>
      <c r="D10624" s="20" t="s">
        <v>20405</v>
      </c>
      <c r="E10624" s="20" t="s">
        <v>12695</v>
      </c>
      <c r="H10624" s="20" t="s">
        <v>29</v>
      </c>
    </row>
    <row r="10625" customFormat="false" ht="15.75" hidden="false" customHeight="false" outlineLevel="0" collapsed="false">
      <c r="A10625" s="20" t="s">
        <v>20412</v>
      </c>
      <c r="B10625" s="20" t="s">
        <v>20403</v>
      </c>
      <c r="C10625" s="20" t="s">
        <v>20411</v>
      </c>
      <c r="D10625" s="20" t="s">
        <v>20405</v>
      </c>
      <c r="E10625" s="20" t="s">
        <v>12695</v>
      </c>
      <c r="H10625" s="20" t="s">
        <v>29</v>
      </c>
    </row>
    <row r="10626" customFormat="false" ht="15.75" hidden="false" customHeight="false" outlineLevel="0" collapsed="false">
      <c r="A10626" s="20" t="s">
        <v>20413</v>
      </c>
      <c r="B10626" s="20" t="s">
        <v>20414</v>
      </c>
      <c r="C10626" s="20" t="s">
        <v>20415</v>
      </c>
      <c r="H10626" s="20" t="s">
        <v>19931</v>
      </c>
    </row>
    <row r="10627" customFormat="false" ht="15.75" hidden="false" customHeight="false" outlineLevel="0" collapsed="false">
      <c r="A10627" s="20" t="s">
        <v>20416</v>
      </c>
      <c r="B10627" s="20" t="s">
        <v>20414</v>
      </c>
      <c r="C10627" s="20" t="s">
        <v>20415</v>
      </c>
      <c r="H10627" s="20" t="s">
        <v>19931</v>
      </c>
    </row>
    <row r="10628" customFormat="false" ht="15.75" hidden="false" customHeight="false" outlineLevel="0" collapsed="false">
      <c r="A10628" s="20" t="s">
        <v>20417</v>
      </c>
      <c r="B10628" s="20" t="s">
        <v>20418</v>
      </c>
      <c r="C10628" s="20" t="s">
        <v>20419</v>
      </c>
      <c r="H10628" s="20" t="s">
        <v>19931</v>
      </c>
    </row>
    <row r="10629" customFormat="false" ht="15.75" hidden="false" customHeight="false" outlineLevel="0" collapsed="false">
      <c r="A10629" s="20" t="s">
        <v>20420</v>
      </c>
      <c r="B10629" s="20" t="s">
        <v>20418</v>
      </c>
      <c r="C10629" s="20" t="s">
        <v>20419</v>
      </c>
      <c r="H10629" s="20" t="s">
        <v>19931</v>
      </c>
    </row>
    <row r="10630" customFormat="false" ht="15.75" hidden="false" customHeight="false" outlineLevel="0" collapsed="false">
      <c r="A10630" s="20" t="s">
        <v>20421</v>
      </c>
      <c r="B10630" s="20" t="s">
        <v>20422</v>
      </c>
      <c r="C10630" s="20" t="s">
        <v>7644</v>
      </c>
      <c r="H10630" s="20" t="s">
        <v>5894</v>
      </c>
    </row>
    <row r="10631" customFormat="false" ht="15.75" hidden="false" customHeight="false" outlineLevel="0" collapsed="false">
      <c r="A10631" s="20" t="s">
        <v>20423</v>
      </c>
      <c r="B10631" s="20" t="s">
        <v>20422</v>
      </c>
      <c r="C10631" s="20" t="s">
        <v>7644</v>
      </c>
      <c r="H10631" s="20" t="s">
        <v>5894</v>
      </c>
    </row>
    <row r="10632" customFormat="false" ht="15.75" hidden="false" customHeight="false" outlineLevel="0" collapsed="false">
      <c r="A10632" s="20" t="s">
        <v>20424</v>
      </c>
      <c r="B10632" s="20" t="s">
        <v>20425</v>
      </c>
      <c r="C10632" s="20" t="s">
        <v>20426</v>
      </c>
      <c r="D10632" s="20" t="s">
        <v>20427</v>
      </c>
      <c r="E10632" s="20" t="s">
        <v>20428</v>
      </c>
      <c r="H10632" s="20" t="s">
        <v>29</v>
      </c>
    </row>
    <row r="10633" customFormat="false" ht="15.75" hidden="false" customHeight="false" outlineLevel="0" collapsed="false">
      <c r="A10633" s="20" t="s">
        <v>20429</v>
      </c>
      <c r="B10633" s="20" t="s">
        <v>20425</v>
      </c>
      <c r="C10633" s="20" t="s">
        <v>20426</v>
      </c>
      <c r="D10633" s="20" t="s">
        <v>20427</v>
      </c>
      <c r="E10633" s="20" t="s">
        <v>20428</v>
      </c>
      <c r="H10633" s="20" t="s">
        <v>29</v>
      </c>
    </row>
    <row r="10634" customFormat="false" ht="15.75" hidden="false" customHeight="false" outlineLevel="0" collapsed="false">
      <c r="A10634" s="20" t="s">
        <v>20430</v>
      </c>
      <c r="B10634" s="20" t="s">
        <v>20431</v>
      </c>
      <c r="C10634" s="20" t="s">
        <v>20432</v>
      </c>
      <c r="D10634" s="20" t="s">
        <v>20433</v>
      </c>
      <c r="H10634" s="20" t="s">
        <v>49</v>
      </c>
    </row>
    <row r="10635" customFormat="false" ht="15.75" hidden="false" customHeight="false" outlineLevel="0" collapsed="false">
      <c r="A10635" s="20" t="s">
        <v>20434</v>
      </c>
      <c r="B10635" s="20" t="s">
        <v>20431</v>
      </c>
      <c r="C10635" s="20" t="s">
        <v>20432</v>
      </c>
      <c r="D10635" s="20" t="s">
        <v>20433</v>
      </c>
      <c r="H10635" s="20" t="s">
        <v>49</v>
      </c>
    </row>
    <row r="10636" customFormat="false" ht="15.75" hidden="false" customHeight="false" outlineLevel="0" collapsed="false">
      <c r="A10636" s="20" t="s">
        <v>20435</v>
      </c>
      <c r="B10636" s="20" t="s">
        <v>20436</v>
      </c>
      <c r="C10636" s="20" t="s">
        <v>20437</v>
      </c>
      <c r="D10636" s="20" t="s">
        <v>20438</v>
      </c>
      <c r="E10636" s="20" t="s">
        <v>20439</v>
      </c>
      <c r="F10636" s="20" t="s">
        <v>7627</v>
      </c>
      <c r="H10636" s="20" t="s">
        <v>29</v>
      </c>
    </row>
    <row r="10637" customFormat="false" ht="15.75" hidden="false" customHeight="false" outlineLevel="0" collapsed="false">
      <c r="A10637" s="20" t="s">
        <v>20440</v>
      </c>
      <c r="B10637" s="20" t="s">
        <v>20436</v>
      </c>
      <c r="C10637" s="20" t="s">
        <v>20437</v>
      </c>
      <c r="D10637" s="20" t="s">
        <v>20438</v>
      </c>
      <c r="E10637" s="20" t="s">
        <v>20439</v>
      </c>
      <c r="F10637" s="20" t="s">
        <v>7627</v>
      </c>
      <c r="H10637" s="20" t="s">
        <v>29</v>
      </c>
    </row>
    <row r="10638" customFormat="false" ht="15.75" hidden="false" customHeight="false" outlineLevel="0" collapsed="false">
      <c r="A10638" s="20" t="s">
        <v>20441</v>
      </c>
      <c r="B10638" s="20" t="s">
        <v>20436</v>
      </c>
      <c r="C10638" s="20" t="s">
        <v>20442</v>
      </c>
      <c r="D10638" s="20" t="s">
        <v>20438</v>
      </c>
      <c r="E10638" s="20" t="s">
        <v>20439</v>
      </c>
      <c r="F10638" s="20" t="s">
        <v>7627</v>
      </c>
      <c r="H10638" s="20" t="s">
        <v>29</v>
      </c>
    </row>
    <row r="10639" customFormat="false" ht="15.75" hidden="false" customHeight="false" outlineLevel="0" collapsed="false">
      <c r="A10639" s="20" t="s">
        <v>20443</v>
      </c>
      <c r="B10639" s="20" t="s">
        <v>20436</v>
      </c>
      <c r="C10639" s="20" t="s">
        <v>20442</v>
      </c>
      <c r="D10639" s="20" t="s">
        <v>20438</v>
      </c>
      <c r="E10639" s="20" t="s">
        <v>20439</v>
      </c>
      <c r="F10639" s="20" t="s">
        <v>7627</v>
      </c>
      <c r="H10639" s="20" t="s">
        <v>29</v>
      </c>
    </row>
    <row r="10640" customFormat="false" ht="15.75" hidden="false" customHeight="false" outlineLevel="0" collapsed="false">
      <c r="A10640" s="20" t="s">
        <v>20444</v>
      </c>
      <c r="B10640" s="20" t="s">
        <v>20445</v>
      </c>
      <c r="C10640" s="20" t="s">
        <v>20446</v>
      </c>
      <c r="D10640" s="20" t="s">
        <v>20447</v>
      </c>
      <c r="E10640" s="20" t="s">
        <v>20448</v>
      </c>
      <c r="F10640" s="20" t="s">
        <v>20449</v>
      </c>
      <c r="G10640" s="20" t="s">
        <v>20450</v>
      </c>
      <c r="H10640" s="20" t="s">
        <v>29</v>
      </c>
    </row>
    <row r="10641" customFormat="false" ht="15.75" hidden="false" customHeight="false" outlineLevel="0" collapsed="false">
      <c r="A10641" s="20" t="s">
        <v>20451</v>
      </c>
      <c r="B10641" s="20" t="s">
        <v>20445</v>
      </c>
      <c r="C10641" s="20" t="s">
        <v>20446</v>
      </c>
      <c r="D10641" s="20" t="s">
        <v>20447</v>
      </c>
      <c r="E10641" s="20" t="s">
        <v>20448</v>
      </c>
      <c r="F10641" s="20" t="s">
        <v>20449</v>
      </c>
      <c r="G10641" s="20" t="s">
        <v>20450</v>
      </c>
      <c r="H10641" s="20" t="s">
        <v>29</v>
      </c>
    </row>
    <row r="10642" customFormat="false" ht="15.75" hidden="false" customHeight="false" outlineLevel="0" collapsed="false">
      <c r="A10642" s="20" t="s">
        <v>20452</v>
      </c>
      <c r="B10642" s="20" t="s">
        <v>20453</v>
      </c>
      <c r="C10642" s="20" t="s">
        <v>20454</v>
      </c>
      <c r="D10642" s="20" t="s">
        <v>20455</v>
      </c>
      <c r="E10642" s="20" t="s">
        <v>20456</v>
      </c>
      <c r="F10642" s="20" t="s">
        <v>20457</v>
      </c>
      <c r="G10642" s="20" t="s">
        <v>20458</v>
      </c>
      <c r="H10642" s="20" t="s">
        <v>29</v>
      </c>
    </row>
    <row r="10643" customFormat="false" ht="15.75" hidden="false" customHeight="false" outlineLevel="0" collapsed="false">
      <c r="A10643" s="20" t="s">
        <v>20459</v>
      </c>
      <c r="B10643" s="20" t="s">
        <v>20453</v>
      </c>
      <c r="C10643" s="20" t="s">
        <v>20454</v>
      </c>
      <c r="D10643" s="20" t="s">
        <v>20455</v>
      </c>
      <c r="E10643" s="20" t="s">
        <v>20456</v>
      </c>
      <c r="F10643" s="20" t="s">
        <v>20457</v>
      </c>
      <c r="G10643" s="20" t="s">
        <v>20458</v>
      </c>
      <c r="H10643" s="20" t="s">
        <v>29</v>
      </c>
    </row>
    <row r="10644" customFormat="false" ht="15.75" hidden="false" customHeight="false" outlineLevel="0" collapsed="false">
      <c r="A10644" s="20" t="s">
        <v>20460</v>
      </c>
      <c r="B10644" s="20" t="s">
        <v>20461</v>
      </c>
      <c r="C10644" s="20" t="s">
        <v>20462</v>
      </c>
      <c r="D10644" s="20" t="s">
        <v>20463</v>
      </c>
      <c r="E10644" s="20" t="s">
        <v>20464</v>
      </c>
      <c r="H10644" s="20" t="s">
        <v>103</v>
      </c>
    </row>
    <row r="10645" customFormat="false" ht="15.75" hidden="false" customHeight="false" outlineLevel="0" collapsed="false">
      <c r="A10645" s="20" t="s">
        <v>20465</v>
      </c>
      <c r="B10645" s="20" t="s">
        <v>20461</v>
      </c>
      <c r="C10645" s="20" t="s">
        <v>20462</v>
      </c>
      <c r="D10645" s="20" t="s">
        <v>20463</v>
      </c>
      <c r="E10645" s="20" t="s">
        <v>20464</v>
      </c>
      <c r="H10645" s="20" t="s">
        <v>103</v>
      </c>
    </row>
    <row r="10646" customFormat="false" ht="15.75" hidden="false" customHeight="false" outlineLevel="0" collapsed="false">
      <c r="A10646" s="20" t="s">
        <v>20466</v>
      </c>
      <c r="B10646" s="20" t="s">
        <v>20461</v>
      </c>
      <c r="C10646" s="20" t="s">
        <v>20467</v>
      </c>
      <c r="D10646" s="20" t="s">
        <v>20463</v>
      </c>
      <c r="E10646" s="20" t="s">
        <v>20464</v>
      </c>
      <c r="H10646" s="20" t="s">
        <v>103</v>
      </c>
    </row>
    <row r="10647" customFormat="false" ht="15.75" hidden="false" customHeight="false" outlineLevel="0" collapsed="false">
      <c r="A10647" s="20" t="s">
        <v>20468</v>
      </c>
      <c r="B10647" s="20" t="s">
        <v>20461</v>
      </c>
      <c r="C10647" s="20" t="s">
        <v>20467</v>
      </c>
      <c r="D10647" s="20" t="s">
        <v>20463</v>
      </c>
      <c r="E10647" s="20" t="s">
        <v>20464</v>
      </c>
      <c r="H10647" s="20" t="s">
        <v>103</v>
      </c>
    </row>
    <row r="10648" customFormat="false" ht="15.75" hidden="false" customHeight="false" outlineLevel="0" collapsed="false">
      <c r="A10648" s="20" t="s">
        <v>20469</v>
      </c>
      <c r="B10648" s="20" t="s">
        <v>20461</v>
      </c>
      <c r="C10648" s="20" t="s">
        <v>20470</v>
      </c>
      <c r="D10648" s="20" t="s">
        <v>20471</v>
      </c>
      <c r="E10648" s="20" t="s">
        <v>20472</v>
      </c>
      <c r="H10648" s="20" t="s">
        <v>103</v>
      </c>
    </row>
    <row r="10649" customFormat="false" ht="15.75" hidden="false" customHeight="false" outlineLevel="0" collapsed="false">
      <c r="A10649" s="20" t="s">
        <v>20473</v>
      </c>
      <c r="B10649" s="20" t="s">
        <v>20461</v>
      </c>
      <c r="C10649" s="20" t="s">
        <v>20470</v>
      </c>
      <c r="D10649" s="20" t="s">
        <v>20471</v>
      </c>
      <c r="E10649" s="20" t="s">
        <v>20472</v>
      </c>
      <c r="H10649" s="20" t="s">
        <v>103</v>
      </c>
    </row>
    <row r="10650" customFormat="false" ht="15.75" hidden="false" customHeight="false" outlineLevel="0" collapsed="false">
      <c r="A10650" s="20" t="s">
        <v>20474</v>
      </c>
      <c r="B10650" s="20" t="s">
        <v>20461</v>
      </c>
      <c r="C10650" s="20" t="s">
        <v>20475</v>
      </c>
      <c r="D10650" s="20" t="s">
        <v>20471</v>
      </c>
      <c r="E10650" s="20" t="s">
        <v>20472</v>
      </c>
      <c r="H10650" s="20" t="s">
        <v>103</v>
      </c>
    </row>
    <row r="10651" customFormat="false" ht="15.75" hidden="false" customHeight="false" outlineLevel="0" collapsed="false">
      <c r="A10651" s="20" t="s">
        <v>20476</v>
      </c>
      <c r="B10651" s="20" t="s">
        <v>20461</v>
      </c>
      <c r="C10651" s="20" t="s">
        <v>20475</v>
      </c>
      <c r="D10651" s="20" t="s">
        <v>20471</v>
      </c>
      <c r="E10651" s="20" t="s">
        <v>20472</v>
      </c>
      <c r="H10651" s="20" t="s">
        <v>103</v>
      </c>
    </row>
    <row r="10652" customFormat="false" ht="15.75" hidden="false" customHeight="false" outlineLevel="0" collapsed="false">
      <c r="A10652" s="20" t="s">
        <v>20477</v>
      </c>
      <c r="B10652" s="20" t="s">
        <v>20461</v>
      </c>
      <c r="C10652" s="20" t="s">
        <v>20478</v>
      </c>
      <c r="D10652" s="20" t="s">
        <v>20479</v>
      </c>
      <c r="E10652" s="20" t="s">
        <v>20480</v>
      </c>
      <c r="H10652" s="20" t="s">
        <v>103</v>
      </c>
    </row>
    <row r="10653" customFormat="false" ht="15.75" hidden="false" customHeight="false" outlineLevel="0" collapsed="false">
      <c r="A10653" s="20" t="s">
        <v>20481</v>
      </c>
      <c r="B10653" s="20" t="s">
        <v>20461</v>
      </c>
      <c r="C10653" s="20" t="s">
        <v>20478</v>
      </c>
      <c r="D10653" s="20" t="s">
        <v>20479</v>
      </c>
      <c r="E10653" s="20" t="s">
        <v>20480</v>
      </c>
      <c r="H10653" s="20" t="s">
        <v>103</v>
      </c>
    </row>
    <row r="10654" customFormat="false" ht="15.75" hidden="false" customHeight="false" outlineLevel="0" collapsed="false">
      <c r="A10654" s="20" t="s">
        <v>20482</v>
      </c>
      <c r="B10654" s="20" t="s">
        <v>20461</v>
      </c>
      <c r="C10654" s="20" t="s">
        <v>20483</v>
      </c>
      <c r="D10654" s="20" t="s">
        <v>20479</v>
      </c>
      <c r="E10654" s="20" t="s">
        <v>20480</v>
      </c>
      <c r="H10654" s="20" t="s">
        <v>103</v>
      </c>
    </row>
    <row r="10655" customFormat="false" ht="15.75" hidden="false" customHeight="false" outlineLevel="0" collapsed="false">
      <c r="A10655" s="20" t="s">
        <v>20484</v>
      </c>
      <c r="B10655" s="20" t="s">
        <v>20461</v>
      </c>
      <c r="C10655" s="20" t="s">
        <v>20483</v>
      </c>
      <c r="D10655" s="20" t="s">
        <v>20479</v>
      </c>
      <c r="E10655" s="20" t="s">
        <v>20480</v>
      </c>
      <c r="H10655" s="20" t="s">
        <v>103</v>
      </c>
    </row>
    <row r="10656" customFormat="false" ht="15.75" hidden="false" customHeight="false" outlineLevel="0" collapsed="false">
      <c r="A10656" s="20" t="s">
        <v>20485</v>
      </c>
      <c r="B10656" s="20" t="s">
        <v>20461</v>
      </c>
      <c r="C10656" s="20" t="s">
        <v>20486</v>
      </c>
      <c r="D10656" s="20" t="s">
        <v>20479</v>
      </c>
      <c r="E10656" s="20" t="s">
        <v>20480</v>
      </c>
      <c r="H10656" s="20" t="s">
        <v>103</v>
      </c>
    </row>
    <row r="10657" customFormat="false" ht="15.75" hidden="false" customHeight="false" outlineLevel="0" collapsed="false">
      <c r="A10657" s="20" t="s">
        <v>20487</v>
      </c>
      <c r="B10657" s="20" t="s">
        <v>20461</v>
      </c>
      <c r="C10657" s="20" t="s">
        <v>20486</v>
      </c>
      <c r="D10657" s="20" t="s">
        <v>20479</v>
      </c>
      <c r="E10657" s="20" t="s">
        <v>20480</v>
      </c>
      <c r="H10657" s="20" t="s">
        <v>103</v>
      </c>
    </row>
    <row r="10658" customFormat="false" ht="15.75" hidden="false" customHeight="false" outlineLevel="0" collapsed="false">
      <c r="A10658" s="20" t="s">
        <v>20488</v>
      </c>
      <c r="B10658" s="20" t="s">
        <v>20461</v>
      </c>
      <c r="C10658" s="20" t="s">
        <v>20489</v>
      </c>
      <c r="D10658" s="20" t="s">
        <v>20490</v>
      </c>
      <c r="E10658" s="20" t="s">
        <v>20491</v>
      </c>
      <c r="H10658" s="20" t="s">
        <v>103</v>
      </c>
    </row>
    <row r="10659" customFormat="false" ht="15.75" hidden="false" customHeight="false" outlineLevel="0" collapsed="false">
      <c r="A10659" s="20" t="s">
        <v>20492</v>
      </c>
      <c r="B10659" s="20" t="s">
        <v>20461</v>
      </c>
      <c r="C10659" s="20" t="s">
        <v>20489</v>
      </c>
      <c r="D10659" s="20" t="s">
        <v>20490</v>
      </c>
      <c r="E10659" s="20" t="s">
        <v>20491</v>
      </c>
      <c r="H10659" s="20" t="s">
        <v>103</v>
      </c>
    </row>
    <row r="10660" customFormat="false" ht="15.75" hidden="false" customHeight="false" outlineLevel="0" collapsed="false">
      <c r="A10660" s="20" t="s">
        <v>20493</v>
      </c>
      <c r="B10660" s="20" t="s">
        <v>20461</v>
      </c>
      <c r="C10660" s="20" t="s">
        <v>20494</v>
      </c>
      <c r="D10660" s="20" t="s">
        <v>20490</v>
      </c>
      <c r="E10660" s="20" t="s">
        <v>20491</v>
      </c>
      <c r="H10660" s="20" t="s">
        <v>103</v>
      </c>
    </row>
    <row r="10661" customFormat="false" ht="15.75" hidden="false" customHeight="false" outlineLevel="0" collapsed="false">
      <c r="A10661" s="20" t="s">
        <v>20495</v>
      </c>
      <c r="B10661" s="20" t="s">
        <v>20461</v>
      </c>
      <c r="C10661" s="20" t="s">
        <v>20494</v>
      </c>
      <c r="D10661" s="20" t="s">
        <v>20490</v>
      </c>
      <c r="E10661" s="20" t="s">
        <v>20491</v>
      </c>
      <c r="H10661" s="20" t="s">
        <v>103</v>
      </c>
    </row>
    <row r="10662" customFormat="false" ht="15.75" hidden="false" customHeight="false" outlineLevel="0" collapsed="false">
      <c r="A10662" s="20" t="s">
        <v>20496</v>
      </c>
      <c r="B10662" s="20" t="s">
        <v>20497</v>
      </c>
      <c r="C10662" s="20" t="s">
        <v>20498</v>
      </c>
      <c r="D10662" s="20" t="s">
        <v>20499</v>
      </c>
      <c r="E10662" s="20" t="s">
        <v>20500</v>
      </c>
      <c r="H10662" s="20" t="s">
        <v>103</v>
      </c>
    </row>
    <row r="10663" customFormat="false" ht="15.75" hidden="false" customHeight="false" outlineLevel="0" collapsed="false">
      <c r="A10663" s="20" t="s">
        <v>20501</v>
      </c>
      <c r="B10663" s="20" t="s">
        <v>20497</v>
      </c>
      <c r="C10663" s="20" t="s">
        <v>20498</v>
      </c>
      <c r="D10663" s="20" t="s">
        <v>20499</v>
      </c>
      <c r="E10663" s="20" t="s">
        <v>20500</v>
      </c>
      <c r="H10663" s="20" t="s">
        <v>103</v>
      </c>
    </row>
    <row r="10664" customFormat="false" ht="15.75" hidden="false" customHeight="false" outlineLevel="0" collapsed="false">
      <c r="A10664" s="20" t="s">
        <v>20502</v>
      </c>
      <c r="B10664" s="20" t="s">
        <v>20503</v>
      </c>
      <c r="C10664" s="20" t="s">
        <v>20498</v>
      </c>
      <c r="D10664" s="20" t="s">
        <v>20499</v>
      </c>
      <c r="E10664" s="20" t="s">
        <v>20500</v>
      </c>
      <c r="H10664" s="20" t="s">
        <v>103</v>
      </c>
    </row>
    <row r="10665" customFormat="false" ht="15.75" hidden="false" customHeight="false" outlineLevel="0" collapsed="false">
      <c r="A10665" s="20" t="s">
        <v>20504</v>
      </c>
      <c r="B10665" s="20" t="s">
        <v>20503</v>
      </c>
      <c r="C10665" s="20" t="s">
        <v>20498</v>
      </c>
      <c r="D10665" s="20" t="s">
        <v>20499</v>
      </c>
      <c r="E10665" s="20" t="s">
        <v>20500</v>
      </c>
      <c r="H10665" s="20" t="s">
        <v>103</v>
      </c>
    </row>
    <row r="10666" customFormat="false" ht="15.75" hidden="false" customHeight="false" outlineLevel="0" collapsed="false">
      <c r="A10666" s="20" t="s">
        <v>20505</v>
      </c>
      <c r="B10666" s="20" t="s">
        <v>20506</v>
      </c>
      <c r="C10666" s="20" t="s">
        <v>20507</v>
      </c>
      <c r="D10666" s="20" t="s">
        <v>20508</v>
      </c>
      <c r="E10666" s="20" t="s">
        <v>20509</v>
      </c>
      <c r="H10666" s="20" t="s">
        <v>103</v>
      </c>
    </row>
    <row r="10667" customFormat="false" ht="15.75" hidden="false" customHeight="false" outlineLevel="0" collapsed="false">
      <c r="A10667" s="20" t="s">
        <v>20510</v>
      </c>
      <c r="B10667" s="20" t="s">
        <v>20506</v>
      </c>
      <c r="C10667" s="20" t="s">
        <v>20507</v>
      </c>
      <c r="D10667" s="20" t="s">
        <v>20508</v>
      </c>
      <c r="E10667" s="20" t="s">
        <v>20509</v>
      </c>
      <c r="H10667" s="20" t="s">
        <v>103</v>
      </c>
    </row>
    <row r="10668" customFormat="false" ht="15.75" hidden="false" customHeight="false" outlineLevel="0" collapsed="false">
      <c r="A10668" s="20" t="s">
        <v>20511</v>
      </c>
      <c r="B10668" s="20" t="s">
        <v>20512</v>
      </c>
      <c r="C10668" s="20" t="s">
        <v>20507</v>
      </c>
      <c r="D10668" s="20" t="s">
        <v>20508</v>
      </c>
      <c r="E10668" s="20" t="s">
        <v>20509</v>
      </c>
      <c r="H10668" s="20" t="s">
        <v>103</v>
      </c>
    </row>
    <row r="10669" customFormat="false" ht="15.75" hidden="false" customHeight="false" outlineLevel="0" collapsed="false">
      <c r="A10669" s="20" t="s">
        <v>20513</v>
      </c>
      <c r="B10669" s="20" t="s">
        <v>20512</v>
      </c>
      <c r="C10669" s="20" t="s">
        <v>20507</v>
      </c>
      <c r="D10669" s="20" t="s">
        <v>20508</v>
      </c>
      <c r="E10669" s="20" t="s">
        <v>20509</v>
      </c>
      <c r="H10669" s="20" t="s">
        <v>103</v>
      </c>
    </row>
    <row r="10670" customFormat="false" ht="15.75" hidden="false" customHeight="false" outlineLevel="0" collapsed="false">
      <c r="A10670" s="20" t="s">
        <v>20514</v>
      </c>
      <c r="B10670" s="20" t="s">
        <v>20515</v>
      </c>
      <c r="C10670" s="20" t="s">
        <v>20507</v>
      </c>
      <c r="D10670" s="20" t="s">
        <v>20508</v>
      </c>
      <c r="E10670" s="20" t="s">
        <v>20509</v>
      </c>
      <c r="H10670" s="20" t="s">
        <v>103</v>
      </c>
    </row>
    <row r="10671" customFormat="false" ht="15.75" hidden="false" customHeight="false" outlineLevel="0" collapsed="false">
      <c r="A10671" s="20" t="s">
        <v>20516</v>
      </c>
      <c r="B10671" s="20" t="s">
        <v>20515</v>
      </c>
      <c r="C10671" s="20" t="s">
        <v>20507</v>
      </c>
      <c r="D10671" s="20" t="s">
        <v>20508</v>
      </c>
      <c r="E10671" s="20" t="s">
        <v>20509</v>
      </c>
      <c r="H10671" s="20" t="s">
        <v>103</v>
      </c>
    </row>
    <row r="10672" customFormat="false" ht="15.75" hidden="false" customHeight="false" outlineLevel="0" collapsed="false">
      <c r="A10672" s="20" t="s">
        <v>20517</v>
      </c>
      <c r="B10672" s="20" t="s">
        <v>20518</v>
      </c>
      <c r="C10672" s="20" t="s">
        <v>20519</v>
      </c>
      <c r="D10672" s="20" t="s">
        <v>20520</v>
      </c>
      <c r="E10672" s="20" t="s">
        <v>20521</v>
      </c>
      <c r="H10672" s="20" t="s">
        <v>103</v>
      </c>
    </row>
    <row r="10673" customFormat="false" ht="15.75" hidden="false" customHeight="false" outlineLevel="0" collapsed="false">
      <c r="A10673" s="20" t="s">
        <v>20522</v>
      </c>
      <c r="B10673" s="20" t="s">
        <v>20518</v>
      </c>
      <c r="C10673" s="20" t="s">
        <v>20519</v>
      </c>
      <c r="D10673" s="20" t="s">
        <v>20520</v>
      </c>
      <c r="E10673" s="20" t="s">
        <v>20521</v>
      </c>
      <c r="H10673" s="20" t="s">
        <v>103</v>
      </c>
    </row>
    <row r="10674" customFormat="false" ht="15.75" hidden="false" customHeight="false" outlineLevel="0" collapsed="false">
      <c r="A10674" s="20" t="s">
        <v>20523</v>
      </c>
      <c r="B10674" s="20" t="s">
        <v>20497</v>
      </c>
      <c r="C10674" s="20" t="s">
        <v>20519</v>
      </c>
      <c r="D10674" s="20" t="s">
        <v>20520</v>
      </c>
      <c r="E10674" s="20" t="s">
        <v>20521</v>
      </c>
      <c r="H10674" s="20" t="s">
        <v>103</v>
      </c>
    </row>
    <row r="10675" customFormat="false" ht="15.75" hidden="false" customHeight="false" outlineLevel="0" collapsed="false">
      <c r="A10675" s="20" t="s">
        <v>20524</v>
      </c>
      <c r="B10675" s="20" t="s">
        <v>20497</v>
      </c>
      <c r="C10675" s="20" t="s">
        <v>20519</v>
      </c>
      <c r="D10675" s="20" t="s">
        <v>20520</v>
      </c>
      <c r="E10675" s="20" t="s">
        <v>20521</v>
      </c>
      <c r="H10675" s="20" t="s">
        <v>103</v>
      </c>
    </row>
    <row r="10676" customFormat="false" ht="15.75" hidden="false" customHeight="false" outlineLevel="0" collapsed="false">
      <c r="A10676" s="20" t="s">
        <v>20525</v>
      </c>
      <c r="B10676" s="20" t="s">
        <v>20503</v>
      </c>
      <c r="C10676" s="20" t="s">
        <v>20519</v>
      </c>
      <c r="D10676" s="20" t="s">
        <v>20520</v>
      </c>
      <c r="E10676" s="20" t="s">
        <v>20521</v>
      </c>
      <c r="H10676" s="20" t="s">
        <v>103</v>
      </c>
    </row>
    <row r="10677" customFormat="false" ht="15.75" hidden="false" customHeight="false" outlineLevel="0" collapsed="false">
      <c r="A10677" s="20" t="s">
        <v>20526</v>
      </c>
      <c r="B10677" s="20" t="s">
        <v>20503</v>
      </c>
      <c r="C10677" s="20" t="s">
        <v>20519</v>
      </c>
      <c r="D10677" s="20" t="s">
        <v>20520</v>
      </c>
      <c r="E10677" s="20" t="s">
        <v>20521</v>
      </c>
      <c r="H10677" s="20" t="s">
        <v>103</v>
      </c>
    </row>
    <row r="10678" customFormat="false" ht="15.75" hidden="false" customHeight="false" outlineLevel="0" collapsed="false">
      <c r="A10678" s="20" t="s">
        <v>20527</v>
      </c>
      <c r="B10678" s="20" t="s">
        <v>20506</v>
      </c>
      <c r="C10678" s="20" t="s">
        <v>20519</v>
      </c>
      <c r="D10678" s="20" t="s">
        <v>20528</v>
      </c>
      <c r="E10678" s="20" t="s">
        <v>20529</v>
      </c>
      <c r="H10678" s="20" t="s">
        <v>103</v>
      </c>
    </row>
    <row r="10679" customFormat="false" ht="15.75" hidden="false" customHeight="false" outlineLevel="0" collapsed="false">
      <c r="A10679" s="20" t="s">
        <v>20530</v>
      </c>
      <c r="B10679" s="20" t="s">
        <v>20506</v>
      </c>
      <c r="C10679" s="20" t="s">
        <v>20519</v>
      </c>
      <c r="D10679" s="20" t="s">
        <v>20528</v>
      </c>
      <c r="E10679" s="20" t="s">
        <v>20529</v>
      </c>
      <c r="H10679" s="20" t="s">
        <v>103</v>
      </c>
    </row>
    <row r="10680" customFormat="false" ht="15.75" hidden="false" customHeight="false" outlineLevel="0" collapsed="false">
      <c r="A10680" s="20" t="s">
        <v>20531</v>
      </c>
      <c r="B10680" s="20" t="s">
        <v>20512</v>
      </c>
      <c r="C10680" s="20" t="s">
        <v>20519</v>
      </c>
      <c r="D10680" s="20" t="s">
        <v>20528</v>
      </c>
      <c r="E10680" s="20" t="s">
        <v>20529</v>
      </c>
      <c r="H10680" s="20" t="s">
        <v>103</v>
      </c>
    </row>
    <row r="10681" customFormat="false" ht="15.75" hidden="false" customHeight="false" outlineLevel="0" collapsed="false">
      <c r="A10681" s="20" t="s">
        <v>20532</v>
      </c>
      <c r="B10681" s="20" t="s">
        <v>20512</v>
      </c>
      <c r="C10681" s="20" t="s">
        <v>20519</v>
      </c>
      <c r="D10681" s="20" t="s">
        <v>20528</v>
      </c>
      <c r="E10681" s="20" t="s">
        <v>20529</v>
      </c>
      <c r="H10681" s="20" t="s">
        <v>103</v>
      </c>
    </row>
    <row r="10682" customFormat="false" ht="15.75" hidden="false" customHeight="false" outlineLevel="0" collapsed="false">
      <c r="A10682" s="20" t="s">
        <v>20533</v>
      </c>
      <c r="B10682" s="20" t="s">
        <v>20497</v>
      </c>
      <c r="C10682" s="20" t="s">
        <v>20498</v>
      </c>
      <c r="D10682" s="20" t="s">
        <v>20534</v>
      </c>
      <c r="H10682" s="20" t="s">
        <v>103</v>
      </c>
    </row>
    <row r="10683" customFormat="false" ht="15.75" hidden="false" customHeight="false" outlineLevel="0" collapsed="false">
      <c r="A10683" s="20" t="s">
        <v>20535</v>
      </c>
      <c r="B10683" s="20" t="s">
        <v>20497</v>
      </c>
      <c r="C10683" s="20" t="s">
        <v>20498</v>
      </c>
      <c r="D10683" s="20" t="s">
        <v>20534</v>
      </c>
      <c r="H10683" s="20" t="s">
        <v>103</v>
      </c>
    </row>
    <row r="10684" customFormat="false" ht="15.75" hidden="false" customHeight="false" outlineLevel="0" collapsed="false">
      <c r="A10684" s="20" t="s">
        <v>20536</v>
      </c>
      <c r="B10684" s="20" t="s">
        <v>20503</v>
      </c>
      <c r="C10684" s="20" t="s">
        <v>20498</v>
      </c>
      <c r="D10684" s="20" t="s">
        <v>20534</v>
      </c>
      <c r="H10684" s="20" t="s">
        <v>103</v>
      </c>
    </row>
    <row r="10685" customFormat="false" ht="15.75" hidden="false" customHeight="false" outlineLevel="0" collapsed="false">
      <c r="A10685" s="20" t="s">
        <v>20537</v>
      </c>
      <c r="B10685" s="20" t="s">
        <v>20503</v>
      </c>
      <c r="C10685" s="20" t="s">
        <v>20498</v>
      </c>
      <c r="D10685" s="20" t="s">
        <v>20534</v>
      </c>
      <c r="H10685" s="20" t="s">
        <v>103</v>
      </c>
    </row>
    <row r="10686" customFormat="false" ht="15.75" hidden="false" customHeight="false" outlineLevel="0" collapsed="false">
      <c r="A10686" s="20" t="s">
        <v>20538</v>
      </c>
      <c r="B10686" s="20" t="s">
        <v>20506</v>
      </c>
      <c r="C10686" s="20" t="s">
        <v>20507</v>
      </c>
      <c r="D10686" s="20" t="s">
        <v>20539</v>
      </c>
      <c r="H10686" s="20" t="s">
        <v>103</v>
      </c>
    </row>
    <row r="10687" customFormat="false" ht="15.75" hidden="false" customHeight="false" outlineLevel="0" collapsed="false">
      <c r="A10687" s="20" t="s">
        <v>20540</v>
      </c>
      <c r="B10687" s="20" t="s">
        <v>20506</v>
      </c>
      <c r="C10687" s="20" t="s">
        <v>20507</v>
      </c>
      <c r="D10687" s="20" t="s">
        <v>20539</v>
      </c>
      <c r="H10687" s="20" t="s">
        <v>103</v>
      </c>
    </row>
    <row r="10688" customFormat="false" ht="15.75" hidden="false" customHeight="false" outlineLevel="0" collapsed="false">
      <c r="A10688" s="20" t="s">
        <v>20541</v>
      </c>
      <c r="B10688" s="20" t="s">
        <v>20512</v>
      </c>
      <c r="C10688" s="20" t="s">
        <v>20507</v>
      </c>
      <c r="D10688" s="20" t="s">
        <v>20542</v>
      </c>
      <c r="H10688" s="20" t="s">
        <v>103</v>
      </c>
    </row>
    <row r="10689" customFormat="false" ht="15.75" hidden="false" customHeight="false" outlineLevel="0" collapsed="false">
      <c r="A10689" s="20" t="s">
        <v>20543</v>
      </c>
      <c r="B10689" s="20" t="s">
        <v>20512</v>
      </c>
      <c r="C10689" s="20" t="s">
        <v>20507</v>
      </c>
      <c r="D10689" s="20" t="s">
        <v>20542</v>
      </c>
      <c r="H10689" s="20" t="s">
        <v>103</v>
      </c>
    </row>
    <row r="10690" customFormat="false" ht="15.75" hidden="false" customHeight="false" outlineLevel="0" collapsed="false">
      <c r="A10690" s="20" t="s">
        <v>20544</v>
      </c>
      <c r="B10690" s="20" t="s">
        <v>20515</v>
      </c>
      <c r="C10690" s="20" t="s">
        <v>20507</v>
      </c>
      <c r="D10690" s="20" t="s">
        <v>20542</v>
      </c>
      <c r="H10690" s="20" t="s">
        <v>103</v>
      </c>
    </row>
    <row r="10691" customFormat="false" ht="15.75" hidden="false" customHeight="false" outlineLevel="0" collapsed="false">
      <c r="A10691" s="20" t="s">
        <v>20545</v>
      </c>
      <c r="B10691" s="20" t="s">
        <v>20515</v>
      </c>
      <c r="C10691" s="20" t="s">
        <v>20507</v>
      </c>
      <c r="D10691" s="20" t="s">
        <v>20542</v>
      </c>
      <c r="H10691" s="20" t="s">
        <v>103</v>
      </c>
    </row>
    <row r="10692" customFormat="false" ht="15.75" hidden="false" customHeight="false" outlineLevel="0" collapsed="false">
      <c r="A10692" s="20" t="s">
        <v>20546</v>
      </c>
      <c r="B10692" s="20" t="s">
        <v>20518</v>
      </c>
      <c r="C10692" s="20" t="s">
        <v>20519</v>
      </c>
      <c r="D10692" s="20" t="s">
        <v>20547</v>
      </c>
      <c r="H10692" s="20" t="s">
        <v>103</v>
      </c>
    </row>
    <row r="10693" customFormat="false" ht="15.75" hidden="false" customHeight="false" outlineLevel="0" collapsed="false">
      <c r="A10693" s="20" t="s">
        <v>20548</v>
      </c>
      <c r="B10693" s="20" t="s">
        <v>20518</v>
      </c>
      <c r="C10693" s="20" t="s">
        <v>20519</v>
      </c>
      <c r="D10693" s="20" t="s">
        <v>20547</v>
      </c>
      <c r="H10693" s="20" t="s">
        <v>103</v>
      </c>
    </row>
    <row r="10694" customFormat="false" ht="15.75" hidden="false" customHeight="false" outlineLevel="0" collapsed="false">
      <c r="A10694" s="20" t="s">
        <v>20549</v>
      </c>
      <c r="B10694" s="20" t="s">
        <v>20497</v>
      </c>
      <c r="C10694" s="20" t="s">
        <v>20519</v>
      </c>
      <c r="D10694" s="20" t="s">
        <v>20547</v>
      </c>
      <c r="H10694" s="20" t="s">
        <v>103</v>
      </c>
    </row>
    <row r="10695" customFormat="false" ht="15.75" hidden="false" customHeight="false" outlineLevel="0" collapsed="false">
      <c r="A10695" s="20" t="s">
        <v>20550</v>
      </c>
      <c r="B10695" s="20" t="s">
        <v>20497</v>
      </c>
      <c r="C10695" s="20" t="s">
        <v>20519</v>
      </c>
      <c r="D10695" s="20" t="s">
        <v>20547</v>
      </c>
      <c r="H10695" s="20" t="s">
        <v>103</v>
      </c>
    </row>
    <row r="10696" customFormat="false" ht="15.75" hidden="false" customHeight="false" outlineLevel="0" collapsed="false">
      <c r="A10696" s="20" t="s">
        <v>20551</v>
      </c>
      <c r="B10696" s="20" t="s">
        <v>20503</v>
      </c>
      <c r="C10696" s="20" t="s">
        <v>20519</v>
      </c>
      <c r="D10696" s="20" t="s">
        <v>20547</v>
      </c>
      <c r="H10696" s="20" t="s">
        <v>103</v>
      </c>
    </row>
    <row r="10697" customFormat="false" ht="15.75" hidden="false" customHeight="false" outlineLevel="0" collapsed="false">
      <c r="A10697" s="20" t="s">
        <v>20552</v>
      </c>
      <c r="B10697" s="20" t="s">
        <v>20503</v>
      </c>
      <c r="C10697" s="20" t="s">
        <v>20519</v>
      </c>
      <c r="D10697" s="20" t="s">
        <v>20547</v>
      </c>
      <c r="H10697" s="20" t="s">
        <v>103</v>
      </c>
    </row>
    <row r="10698" customFormat="false" ht="15.75" hidden="false" customHeight="false" outlineLevel="0" collapsed="false">
      <c r="A10698" s="20" t="s">
        <v>20553</v>
      </c>
      <c r="B10698" s="20" t="s">
        <v>20506</v>
      </c>
      <c r="C10698" s="20" t="s">
        <v>20519</v>
      </c>
      <c r="D10698" s="20" t="s">
        <v>20547</v>
      </c>
      <c r="H10698" s="20" t="s">
        <v>103</v>
      </c>
    </row>
    <row r="10699" customFormat="false" ht="15.75" hidden="false" customHeight="false" outlineLevel="0" collapsed="false">
      <c r="A10699" s="20" t="s">
        <v>20554</v>
      </c>
      <c r="B10699" s="20" t="s">
        <v>20506</v>
      </c>
      <c r="C10699" s="20" t="s">
        <v>20519</v>
      </c>
      <c r="D10699" s="20" t="s">
        <v>20547</v>
      </c>
      <c r="H10699" s="20" t="s">
        <v>103</v>
      </c>
    </row>
    <row r="10700" customFormat="false" ht="15.75" hidden="false" customHeight="false" outlineLevel="0" collapsed="false">
      <c r="A10700" s="20" t="s">
        <v>20555</v>
      </c>
      <c r="B10700" s="20" t="s">
        <v>20512</v>
      </c>
      <c r="C10700" s="20" t="s">
        <v>20519</v>
      </c>
      <c r="D10700" s="20" t="s">
        <v>20547</v>
      </c>
      <c r="H10700" s="20" t="s">
        <v>103</v>
      </c>
    </row>
    <row r="10701" customFormat="false" ht="15.75" hidden="false" customHeight="false" outlineLevel="0" collapsed="false">
      <c r="A10701" s="20" t="s">
        <v>20556</v>
      </c>
      <c r="B10701" s="20" t="s">
        <v>20512</v>
      </c>
      <c r="C10701" s="20" t="s">
        <v>20519</v>
      </c>
      <c r="D10701" s="20" t="s">
        <v>20547</v>
      </c>
      <c r="H10701" s="20" t="s">
        <v>103</v>
      </c>
    </row>
    <row r="10702" customFormat="false" ht="15.75" hidden="false" customHeight="false" outlineLevel="0" collapsed="false">
      <c r="A10702" s="20" t="s">
        <v>20557</v>
      </c>
      <c r="B10702" s="20" t="s">
        <v>20558</v>
      </c>
      <c r="C10702" s="20" t="s">
        <v>20559</v>
      </c>
      <c r="D10702" s="20" t="s">
        <v>20560</v>
      </c>
      <c r="H10702" s="20" t="s">
        <v>49</v>
      </c>
    </row>
    <row r="10703" customFormat="false" ht="15.75" hidden="false" customHeight="false" outlineLevel="0" collapsed="false">
      <c r="A10703" s="20" t="s">
        <v>20561</v>
      </c>
      <c r="B10703" s="20" t="s">
        <v>20558</v>
      </c>
      <c r="C10703" s="20" t="s">
        <v>20559</v>
      </c>
      <c r="D10703" s="20" t="s">
        <v>20560</v>
      </c>
      <c r="H10703" s="20" t="s">
        <v>49</v>
      </c>
    </row>
    <row r="10704" customFormat="false" ht="15.75" hidden="false" customHeight="false" outlineLevel="0" collapsed="false">
      <c r="A10704" s="20" t="s">
        <v>20562</v>
      </c>
      <c r="B10704" s="20" t="s">
        <v>20558</v>
      </c>
      <c r="C10704" s="20" t="s">
        <v>20563</v>
      </c>
      <c r="D10704" s="20" t="s">
        <v>20564</v>
      </c>
      <c r="H10704" s="20" t="s">
        <v>49</v>
      </c>
    </row>
    <row r="10705" customFormat="false" ht="15.75" hidden="false" customHeight="false" outlineLevel="0" collapsed="false">
      <c r="A10705" s="20" t="s">
        <v>20565</v>
      </c>
      <c r="B10705" s="20" t="s">
        <v>20558</v>
      </c>
      <c r="C10705" s="20" t="s">
        <v>20563</v>
      </c>
      <c r="D10705" s="20" t="s">
        <v>20564</v>
      </c>
      <c r="H10705" s="20" t="s">
        <v>49</v>
      </c>
    </row>
    <row r="10706" customFormat="false" ht="15.75" hidden="false" customHeight="false" outlineLevel="0" collapsed="false">
      <c r="A10706" s="20" t="s">
        <v>20566</v>
      </c>
      <c r="B10706" s="20" t="s">
        <v>20558</v>
      </c>
      <c r="C10706" s="20" t="s">
        <v>20567</v>
      </c>
      <c r="D10706" s="20" t="s">
        <v>20564</v>
      </c>
      <c r="H10706" s="20" t="s">
        <v>49</v>
      </c>
    </row>
    <row r="10707" customFormat="false" ht="15.75" hidden="false" customHeight="false" outlineLevel="0" collapsed="false">
      <c r="A10707" s="20" t="s">
        <v>20568</v>
      </c>
      <c r="B10707" s="20" t="s">
        <v>20558</v>
      </c>
      <c r="C10707" s="20" t="s">
        <v>20567</v>
      </c>
      <c r="D10707" s="20" t="s">
        <v>20564</v>
      </c>
      <c r="H10707" s="20" t="s">
        <v>49</v>
      </c>
    </row>
    <row r="10708" customFormat="false" ht="15.75" hidden="false" customHeight="false" outlineLevel="0" collapsed="false">
      <c r="A10708" s="20" t="s">
        <v>20569</v>
      </c>
      <c r="B10708" s="20" t="s">
        <v>20558</v>
      </c>
      <c r="C10708" s="20" t="s">
        <v>20570</v>
      </c>
      <c r="D10708" s="20" t="s">
        <v>20571</v>
      </c>
      <c r="H10708" s="20" t="s">
        <v>49</v>
      </c>
    </row>
    <row r="10709" customFormat="false" ht="15.75" hidden="false" customHeight="false" outlineLevel="0" collapsed="false">
      <c r="A10709" s="20" t="s">
        <v>20572</v>
      </c>
      <c r="B10709" s="20" t="s">
        <v>20558</v>
      </c>
      <c r="C10709" s="20" t="s">
        <v>20570</v>
      </c>
      <c r="D10709" s="20" t="s">
        <v>20571</v>
      </c>
      <c r="H10709" s="20" t="s">
        <v>49</v>
      </c>
    </row>
    <row r="10710" customFormat="false" ht="15.75" hidden="false" customHeight="false" outlineLevel="0" collapsed="false">
      <c r="A10710" s="20" t="s">
        <v>20573</v>
      </c>
      <c r="B10710" s="20" t="s">
        <v>20558</v>
      </c>
      <c r="C10710" s="20" t="s">
        <v>20574</v>
      </c>
      <c r="D10710" s="20" t="s">
        <v>20571</v>
      </c>
      <c r="H10710" s="20" t="s">
        <v>49</v>
      </c>
    </row>
    <row r="10711" customFormat="false" ht="15.75" hidden="false" customHeight="false" outlineLevel="0" collapsed="false">
      <c r="A10711" s="20" t="s">
        <v>20575</v>
      </c>
      <c r="B10711" s="20" t="s">
        <v>20558</v>
      </c>
      <c r="C10711" s="20" t="s">
        <v>20574</v>
      </c>
      <c r="D10711" s="20" t="s">
        <v>20571</v>
      </c>
      <c r="H10711" s="20" t="s">
        <v>49</v>
      </c>
    </row>
    <row r="10712" customFormat="false" ht="15.75" hidden="false" customHeight="false" outlineLevel="0" collapsed="false">
      <c r="A10712" s="20" t="s">
        <v>20576</v>
      </c>
      <c r="B10712" s="20" t="s">
        <v>20577</v>
      </c>
      <c r="C10712" s="20" t="s">
        <v>20578</v>
      </c>
      <c r="H10712" s="20" t="s">
        <v>49</v>
      </c>
    </row>
    <row r="10713" customFormat="false" ht="15.75" hidden="false" customHeight="false" outlineLevel="0" collapsed="false">
      <c r="A10713" s="20" t="s">
        <v>20579</v>
      </c>
      <c r="B10713" s="20" t="s">
        <v>20577</v>
      </c>
      <c r="C10713" s="20" t="s">
        <v>20578</v>
      </c>
      <c r="H10713" s="20" t="s">
        <v>49</v>
      </c>
    </row>
    <row r="10714" customFormat="false" ht="15.75" hidden="false" customHeight="false" outlineLevel="0" collapsed="false">
      <c r="A10714" s="20" t="s">
        <v>20580</v>
      </c>
      <c r="B10714" s="20" t="s">
        <v>20581</v>
      </c>
      <c r="C10714" s="20" t="s">
        <v>20582</v>
      </c>
      <c r="H10714" s="20" t="s">
        <v>49</v>
      </c>
    </row>
    <row r="10715" customFormat="false" ht="15.75" hidden="false" customHeight="false" outlineLevel="0" collapsed="false">
      <c r="A10715" s="20" t="s">
        <v>20583</v>
      </c>
      <c r="B10715" s="20" t="s">
        <v>20581</v>
      </c>
      <c r="C10715" s="20" t="s">
        <v>20582</v>
      </c>
      <c r="H10715" s="20" t="s">
        <v>49</v>
      </c>
    </row>
    <row r="10716" customFormat="false" ht="15.75" hidden="false" customHeight="false" outlineLevel="0" collapsed="false">
      <c r="A10716" s="20" t="s">
        <v>20584</v>
      </c>
      <c r="B10716" s="20" t="s">
        <v>20585</v>
      </c>
      <c r="C10716" s="20" t="s">
        <v>20586</v>
      </c>
      <c r="H10716" s="20" t="s">
        <v>49</v>
      </c>
    </row>
    <row r="10717" customFormat="false" ht="15.75" hidden="false" customHeight="false" outlineLevel="0" collapsed="false">
      <c r="A10717" s="20" t="s">
        <v>20587</v>
      </c>
      <c r="B10717" s="20" t="s">
        <v>20585</v>
      </c>
      <c r="C10717" s="20" t="s">
        <v>20586</v>
      </c>
      <c r="H10717" s="20" t="s">
        <v>49</v>
      </c>
    </row>
    <row r="10718" customFormat="false" ht="15.75" hidden="false" customHeight="false" outlineLevel="0" collapsed="false">
      <c r="A10718" s="20" t="s">
        <v>20588</v>
      </c>
      <c r="B10718" s="20" t="s">
        <v>20558</v>
      </c>
      <c r="C10718" s="20" t="s">
        <v>20589</v>
      </c>
      <c r="D10718" s="20" t="s">
        <v>20564</v>
      </c>
      <c r="H10718" s="20" t="s">
        <v>49</v>
      </c>
    </row>
    <row r="10719" customFormat="false" ht="15.75" hidden="false" customHeight="false" outlineLevel="0" collapsed="false">
      <c r="A10719" s="20" t="s">
        <v>20590</v>
      </c>
      <c r="B10719" s="20" t="s">
        <v>20558</v>
      </c>
      <c r="C10719" s="20" t="s">
        <v>20589</v>
      </c>
      <c r="D10719" s="20" t="s">
        <v>20564</v>
      </c>
      <c r="H10719" s="20" t="s">
        <v>49</v>
      </c>
    </row>
    <row r="10720" customFormat="false" ht="15.75" hidden="false" customHeight="false" outlineLevel="0" collapsed="false">
      <c r="A10720" s="20" t="s">
        <v>20591</v>
      </c>
      <c r="B10720" s="20" t="s">
        <v>20558</v>
      </c>
      <c r="C10720" s="20" t="s">
        <v>20592</v>
      </c>
      <c r="D10720" s="20" t="s">
        <v>20564</v>
      </c>
      <c r="H10720" s="20" t="s">
        <v>49</v>
      </c>
    </row>
    <row r="10721" customFormat="false" ht="15.75" hidden="false" customHeight="false" outlineLevel="0" collapsed="false">
      <c r="A10721" s="20" t="s">
        <v>20593</v>
      </c>
      <c r="B10721" s="20" t="s">
        <v>20558</v>
      </c>
      <c r="C10721" s="20" t="s">
        <v>20592</v>
      </c>
      <c r="D10721" s="20" t="s">
        <v>20564</v>
      </c>
      <c r="H10721" s="20" t="s">
        <v>49</v>
      </c>
    </row>
    <row r="10722" customFormat="false" ht="15.75" hidden="false" customHeight="false" outlineLevel="0" collapsed="false">
      <c r="A10722" s="20" t="s">
        <v>20594</v>
      </c>
      <c r="B10722" s="20" t="s">
        <v>20558</v>
      </c>
      <c r="C10722" s="20" t="s">
        <v>20595</v>
      </c>
      <c r="D10722" s="20" t="s">
        <v>20564</v>
      </c>
      <c r="H10722" s="20" t="s">
        <v>49</v>
      </c>
    </row>
    <row r="10723" customFormat="false" ht="15.75" hidden="false" customHeight="false" outlineLevel="0" collapsed="false">
      <c r="A10723" s="20" t="s">
        <v>20596</v>
      </c>
      <c r="B10723" s="20" t="s">
        <v>20558</v>
      </c>
      <c r="C10723" s="20" t="s">
        <v>20595</v>
      </c>
      <c r="D10723" s="20" t="s">
        <v>20564</v>
      </c>
      <c r="H10723" s="20" t="s">
        <v>49</v>
      </c>
    </row>
    <row r="10724" customFormat="false" ht="15.75" hidden="false" customHeight="false" outlineLevel="0" collapsed="false">
      <c r="A10724" s="20" t="s">
        <v>20597</v>
      </c>
      <c r="B10724" s="20" t="s">
        <v>20558</v>
      </c>
      <c r="C10724" s="20" t="s">
        <v>20598</v>
      </c>
      <c r="D10724" s="20" t="s">
        <v>20564</v>
      </c>
      <c r="H10724" s="20" t="s">
        <v>49</v>
      </c>
    </row>
    <row r="10725" customFormat="false" ht="15.75" hidden="false" customHeight="false" outlineLevel="0" collapsed="false">
      <c r="A10725" s="20" t="s">
        <v>20599</v>
      </c>
      <c r="B10725" s="20" t="s">
        <v>20558</v>
      </c>
      <c r="C10725" s="20" t="s">
        <v>20598</v>
      </c>
      <c r="D10725" s="20" t="s">
        <v>20564</v>
      </c>
      <c r="H10725" s="20" t="s">
        <v>49</v>
      </c>
    </row>
    <row r="10726" customFormat="false" ht="15.75" hidden="false" customHeight="false" outlineLevel="0" collapsed="false">
      <c r="A10726" s="20" t="s">
        <v>20600</v>
      </c>
      <c r="B10726" s="20" t="s">
        <v>20558</v>
      </c>
      <c r="C10726" s="20" t="s">
        <v>20601</v>
      </c>
      <c r="D10726" s="20" t="s">
        <v>20564</v>
      </c>
      <c r="H10726" s="20" t="s">
        <v>49</v>
      </c>
    </row>
    <row r="10727" customFormat="false" ht="15.75" hidden="false" customHeight="false" outlineLevel="0" collapsed="false">
      <c r="A10727" s="20" t="s">
        <v>20602</v>
      </c>
      <c r="B10727" s="20" t="s">
        <v>20558</v>
      </c>
      <c r="C10727" s="20" t="s">
        <v>20601</v>
      </c>
      <c r="D10727" s="20" t="s">
        <v>20564</v>
      </c>
      <c r="H10727" s="20" t="s">
        <v>49</v>
      </c>
    </row>
    <row r="10728" customFormat="false" ht="15.75" hidden="false" customHeight="false" outlineLevel="0" collapsed="false">
      <c r="A10728" s="20" t="s">
        <v>20603</v>
      </c>
      <c r="B10728" s="20" t="s">
        <v>20604</v>
      </c>
      <c r="C10728" s="20" t="s">
        <v>20605</v>
      </c>
      <c r="H10728" s="20" t="s">
        <v>53</v>
      </c>
    </row>
    <row r="10729" customFormat="false" ht="15.75" hidden="false" customHeight="false" outlineLevel="0" collapsed="false">
      <c r="A10729" s="20" t="s">
        <v>20606</v>
      </c>
      <c r="B10729" s="20" t="s">
        <v>20604</v>
      </c>
      <c r="C10729" s="20" t="s">
        <v>20605</v>
      </c>
      <c r="H10729" s="20" t="s">
        <v>53</v>
      </c>
    </row>
    <row r="10730" customFormat="false" ht="15.75" hidden="false" customHeight="false" outlineLevel="0" collapsed="false">
      <c r="A10730" s="20" t="s">
        <v>20607</v>
      </c>
      <c r="B10730" s="20" t="s">
        <v>20604</v>
      </c>
      <c r="C10730" s="20" t="s">
        <v>20608</v>
      </c>
      <c r="H10730" s="20" t="s">
        <v>53</v>
      </c>
    </row>
    <row r="10731" customFormat="false" ht="15.75" hidden="false" customHeight="false" outlineLevel="0" collapsed="false">
      <c r="A10731" s="20" t="s">
        <v>20609</v>
      </c>
      <c r="B10731" s="20" t="s">
        <v>20604</v>
      </c>
      <c r="C10731" s="20" t="s">
        <v>20608</v>
      </c>
      <c r="H10731" s="20" t="s">
        <v>53</v>
      </c>
    </row>
    <row r="10732" customFormat="false" ht="15.75" hidden="false" customHeight="false" outlineLevel="0" collapsed="false">
      <c r="A10732" s="20" t="s">
        <v>20610</v>
      </c>
      <c r="B10732" s="20" t="s">
        <v>20604</v>
      </c>
      <c r="C10732" s="20" t="s">
        <v>20611</v>
      </c>
      <c r="H10732" s="20" t="s">
        <v>53</v>
      </c>
    </row>
    <row r="10733" customFormat="false" ht="15.75" hidden="false" customHeight="false" outlineLevel="0" collapsed="false">
      <c r="A10733" s="20" t="s">
        <v>20612</v>
      </c>
      <c r="B10733" s="20" t="s">
        <v>20604</v>
      </c>
      <c r="C10733" s="20" t="s">
        <v>20611</v>
      </c>
      <c r="H10733" s="20" t="s">
        <v>53</v>
      </c>
    </row>
    <row r="10734" customFormat="false" ht="15.75" hidden="false" customHeight="false" outlineLevel="0" collapsed="false">
      <c r="A10734" s="20" t="s">
        <v>20613</v>
      </c>
      <c r="B10734" s="20" t="s">
        <v>20604</v>
      </c>
      <c r="C10734" s="20" t="s">
        <v>20614</v>
      </c>
      <c r="H10734" s="20" t="s">
        <v>53</v>
      </c>
    </row>
    <row r="10735" customFormat="false" ht="15.75" hidden="false" customHeight="false" outlineLevel="0" collapsed="false">
      <c r="A10735" s="20" t="s">
        <v>20615</v>
      </c>
      <c r="B10735" s="20" t="s">
        <v>20604</v>
      </c>
      <c r="C10735" s="20" t="s">
        <v>20614</v>
      </c>
      <c r="H10735" s="20" t="s">
        <v>53</v>
      </c>
    </row>
    <row r="10736" customFormat="false" ht="15.75" hidden="false" customHeight="false" outlineLevel="0" collapsed="false">
      <c r="A10736" s="20" t="s">
        <v>20616</v>
      </c>
      <c r="B10736" s="20" t="s">
        <v>20604</v>
      </c>
      <c r="C10736" s="20" t="s">
        <v>20617</v>
      </c>
      <c r="H10736" s="20" t="s">
        <v>53</v>
      </c>
    </row>
    <row r="10737" customFormat="false" ht="15.75" hidden="false" customHeight="false" outlineLevel="0" collapsed="false">
      <c r="A10737" s="20" t="s">
        <v>20618</v>
      </c>
      <c r="B10737" s="20" t="s">
        <v>20604</v>
      </c>
      <c r="C10737" s="20" t="s">
        <v>20617</v>
      </c>
      <c r="H10737" s="20" t="s">
        <v>53</v>
      </c>
    </row>
    <row r="10738" customFormat="false" ht="15.75" hidden="false" customHeight="false" outlineLevel="0" collapsed="false">
      <c r="A10738" s="20" t="s">
        <v>20619</v>
      </c>
      <c r="B10738" s="20" t="s">
        <v>20604</v>
      </c>
      <c r="C10738" s="20" t="s">
        <v>20620</v>
      </c>
      <c r="H10738" s="20" t="s">
        <v>53</v>
      </c>
    </row>
    <row r="10739" customFormat="false" ht="15.75" hidden="false" customHeight="false" outlineLevel="0" collapsed="false">
      <c r="A10739" s="20" t="s">
        <v>20621</v>
      </c>
      <c r="B10739" s="20" t="s">
        <v>20604</v>
      </c>
      <c r="C10739" s="20" t="s">
        <v>20620</v>
      </c>
      <c r="H10739" s="20" t="s">
        <v>53</v>
      </c>
    </row>
    <row r="10740" customFormat="false" ht="15.75" hidden="false" customHeight="false" outlineLevel="0" collapsed="false">
      <c r="A10740" s="20" t="s">
        <v>20622</v>
      </c>
      <c r="B10740" s="20" t="s">
        <v>20604</v>
      </c>
      <c r="C10740" s="20" t="s">
        <v>20623</v>
      </c>
      <c r="H10740" s="20" t="s">
        <v>53</v>
      </c>
    </row>
    <row r="10741" customFormat="false" ht="15.75" hidden="false" customHeight="false" outlineLevel="0" collapsed="false">
      <c r="A10741" s="20" t="s">
        <v>20624</v>
      </c>
      <c r="B10741" s="20" t="s">
        <v>20604</v>
      </c>
      <c r="C10741" s="20" t="s">
        <v>20623</v>
      </c>
      <c r="H10741" s="20" t="s">
        <v>53</v>
      </c>
    </row>
    <row r="10742" customFormat="false" ht="15.75" hidden="false" customHeight="false" outlineLevel="0" collapsed="false">
      <c r="A10742" s="20" t="s">
        <v>20625</v>
      </c>
      <c r="B10742" s="20" t="s">
        <v>20626</v>
      </c>
      <c r="C10742" s="20" t="s">
        <v>20627</v>
      </c>
      <c r="D10742" s="20" t="s">
        <v>20628</v>
      </c>
      <c r="H10742" s="20" t="s">
        <v>53</v>
      </c>
    </row>
    <row r="10743" customFormat="false" ht="15.75" hidden="false" customHeight="false" outlineLevel="0" collapsed="false">
      <c r="A10743" s="20" t="s">
        <v>20629</v>
      </c>
      <c r="B10743" s="20" t="s">
        <v>20626</v>
      </c>
      <c r="C10743" s="20" t="s">
        <v>20627</v>
      </c>
      <c r="D10743" s="20" t="s">
        <v>20628</v>
      </c>
      <c r="H10743" s="20" t="s">
        <v>53</v>
      </c>
    </row>
    <row r="10744" customFormat="false" ht="15.75" hidden="false" customHeight="false" outlineLevel="0" collapsed="false">
      <c r="A10744" s="20" t="s">
        <v>20630</v>
      </c>
      <c r="B10744" s="20" t="s">
        <v>18904</v>
      </c>
      <c r="C10744" s="20" t="s">
        <v>20631</v>
      </c>
      <c r="D10744" s="20" t="s">
        <v>20632</v>
      </c>
      <c r="E10744" s="20" t="s">
        <v>20633</v>
      </c>
      <c r="H10744" s="20" t="s">
        <v>53</v>
      </c>
    </row>
    <row r="10745" customFormat="false" ht="15.75" hidden="false" customHeight="false" outlineLevel="0" collapsed="false">
      <c r="A10745" s="20" t="s">
        <v>20634</v>
      </c>
      <c r="B10745" s="20" t="s">
        <v>18904</v>
      </c>
      <c r="C10745" s="20" t="s">
        <v>20631</v>
      </c>
      <c r="D10745" s="20" t="s">
        <v>20632</v>
      </c>
      <c r="E10745" s="20" t="s">
        <v>20633</v>
      </c>
      <c r="H10745" s="20" t="s">
        <v>53</v>
      </c>
    </row>
    <row r="10746" customFormat="false" ht="15.75" hidden="false" customHeight="false" outlineLevel="0" collapsed="false">
      <c r="A10746" s="20" t="s">
        <v>20635</v>
      </c>
      <c r="B10746" s="20" t="s">
        <v>18959</v>
      </c>
      <c r="C10746" s="20" t="s">
        <v>20636</v>
      </c>
      <c r="D10746" s="20" t="s">
        <v>20637</v>
      </c>
      <c r="E10746" s="20" t="s">
        <v>20638</v>
      </c>
      <c r="H10746" s="20" t="s">
        <v>53</v>
      </c>
    </row>
    <row r="10747" customFormat="false" ht="15.75" hidden="false" customHeight="false" outlineLevel="0" collapsed="false">
      <c r="A10747" s="20" t="s">
        <v>20639</v>
      </c>
      <c r="B10747" s="20" t="s">
        <v>18959</v>
      </c>
      <c r="C10747" s="20" t="s">
        <v>20636</v>
      </c>
      <c r="D10747" s="20" t="s">
        <v>20637</v>
      </c>
      <c r="E10747" s="20" t="s">
        <v>20638</v>
      </c>
      <c r="H10747" s="20" t="s">
        <v>53</v>
      </c>
    </row>
    <row r="10748" customFormat="false" ht="15.75" hidden="false" customHeight="false" outlineLevel="0" collapsed="false">
      <c r="A10748" s="20" t="s">
        <v>20640</v>
      </c>
      <c r="B10748" s="20" t="s">
        <v>18959</v>
      </c>
      <c r="C10748" s="20" t="s">
        <v>20641</v>
      </c>
      <c r="D10748" s="20" t="s">
        <v>20642</v>
      </c>
      <c r="E10748" s="20" t="s">
        <v>20643</v>
      </c>
      <c r="H10748" s="20" t="s">
        <v>53</v>
      </c>
    </row>
    <row r="10749" customFormat="false" ht="15.75" hidden="false" customHeight="false" outlineLevel="0" collapsed="false">
      <c r="A10749" s="20" t="s">
        <v>20644</v>
      </c>
      <c r="B10749" s="20" t="s">
        <v>18959</v>
      </c>
      <c r="C10749" s="20" t="s">
        <v>20641</v>
      </c>
      <c r="D10749" s="20" t="s">
        <v>20642</v>
      </c>
      <c r="E10749" s="20" t="s">
        <v>20643</v>
      </c>
      <c r="H10749" s="20" t="s">
        <v>53</v>
      </c>
    </row>
    <row r="10750" customFormat="false" ht="15.75" hidden="false" customHeight="false" outlineLevel="0" collapsed="false">
      <c r="A10750" s="20" t="s">
        <v>20645</v>
      </c>
      <c r="B10750" s="20" t="s">
        <v>18959</v>
      </c>
      <c r="C10750" s="20" t="s">
        <v>20646</v>
      </c>
      <c r="D10750" s="20" t="s">
        <v>20637</v>
      </c>
      <c r="E10750" s="20" t="s">
        <v>20647</v>
      </c>
      <c r="H10750" s="20" t="s">
        <v>53</v>
      </c>
    </row>
    <row r="10751" customFormat="false" ht="15.75" hidden="false" customHeight="false" outlineLevel="0" collapsed="false">
      <c r="A10751" s="20" t="s">
        <v>20648</v>
      </c>
      <c r="B10751" s="20" t="s">
        <v>18959</v>
      </c>
      <c r="C10751" s="20" t="s">
        <v>20646</v>
      </c>
      <c r="D10751" s="20" t="s">
        <v>20637</v>
      </c>
      <c r="E10751" s="20" t="s">
        <v>20647</v>
      </c>
      <c r="H10751" s="20" t="s">
        <v>53</v>
      </c>
    </row>
    <row r="10752" customFormat="false" ht="15.75" hidden="false" customHeight="false" outlineLevel="0" collapsed="false">
      <c r="A10752" s="20" t="s">
        <v>20649</v>
      </c>
      <c r="B10752" s="20" t="s">
        <v>20650</v>
      </c>
      <c r="H10752" s="20" t="s">
        <v>53</v>
      </c>
    </row>
    <row r="10753" customFormat="false" ht="15.75" hidden="false" customHeight="false" outlineLevel="0" collapsed="false">
      <c r="A10753" s="20" t="s">
        <v>20651</v>
      </c>
      <c r="B10753" s="20" t="s">
        <v>20650</v>
      </c>
      <c r="H10753" s="20" t="s">
        <v>53</v>
      </c>
    </row>
    <row r="10754" customFormat="false" ht="15.75" hidden="false" customHeight="false" outlineLevel="0" collapsed="false">
      <c r="A10754" s="20" t="s">
        <v>20652</v>
      </c>
      <c r="B10754" s="20" t="s">
        <v>20653</v>
      </c>
      <c r="C10754" s="20" t="s">
        <v>20654</v>
      </c>
      <c r="D10754" s="20" t="s">
        <v>20655</v>
      </c>
      <c r="E10754" s="20" t="s">
        <v>20656</v>
      </c>
      <c r="H10754" s="20" t="s">
        <v>103</v>
      </c>
    </row>
    <row r="10755" customFormat="false" ht="15.75" hidden="false" customHeight="false" outlineLevel="0" collapsed="false">
      <c r="A10755" s="20" t="s">
        <v>20657</v>
      </c>
      <c r="B10755" s="20" t="s">
        <v>20653</v>
      </c>
      <c r="C10755" s="20" t="s">
        <v>20654</v>
      </c>
      <c r="D10755" s="20" t="s">
        <v>20655</v>
      </c>
      <c r="E10755" s="20" t="s">
        <v>20656</v>
      </c>
      <c r="H10755" s="20" t="s">
        <v>103</v>
      </c>
    </row>
    <row r="10756" customFormat="false" ht="15.75" hidden="false" customHeight="false" outlineLevel="0" collapsed="false">
      <c r="A10756" s="20" t="s">
        <v>20658</v>
      </c>
      <c r="B10756" s="20" t="s">
        <v>20659</v>
      </c>
      <c r="C10756" s="20" t="s">
        <v>20660</v>
      </c>
      <c r="D10756" s="20" t="s">
        <v>20661</v>
      </c>
      <c r="E10756" s="20" t="s">
        <v>20662</v>
      </c>
      <c r="F10756" s="20" t="s">
        <v>20663</v>
      </c>
      <c r="H10756" s="20" t="s">
        <v>49</v>
      </c>
    </row>
    <row r="10757" customFormat="false" ht="15.75" hidden="false" customHeight="false" outlineLevel="0" collapsed="false">
      <c r="A10757" s="20" t="s">
        <v>20664</v>
      </c>
      <c r="B10757" s="20" t="s">
        <v>20659</v>
      </c>
      <c r="C10757" s="20" t="s">
        <v>20660</v>
      </c>
      <c r="D10757" s="20" t="s">
        <v>20661</v>
      </c>
      <c r="E10757" s="20" t="s">
        <v>20662</v>
      </c>
      <c r="F10757" s="20" t="s">
        <v>20663</v>
      </c>
      <c r="H10757" s="20" t="s">
        <v>49</v>
      </c>
    </row>
    <row r="10758" customFormat="false" ht="15.75" hidden="false" customHeight="false" outlineLevel="0" collapsed="false">
      <c r="A10758" s="20" t="s">
        <v>20665</v>
      </c>
      <c r="B10758" s="20" t="s">
        <v>20653</v>
      </c>
      <c r="C10758" s="20" t="s">
        <v>20654</v>
      </c>
      <c r="D10758" s="20" t="s">
        <v>20666</v>
      </c>
      <c r="E10758" s="20" t="s">
        <v>20667</v>
      </c>
      <c r="F10758" s="20" t="s">
        <v>20668</v>
      </c>
      <c r="H10758" s="20" t="s">
        <v>103</v>
      </c>
    </row>
    <row r="10759" customFormat="false" ht="15.75" hidden="false" customHeight="false" outlineLevel="0" collapsed="false">
      <c r="A10759" s="20" t="s">
        <v>20669</v>
      </c>
      <c r="B10759" s="20" t="s">
        <v>20653</v>
      </c>
      <c r="C10759" s="20" t="s">
        <v>20654</v>
      </c>
      <c r="D10759" s="20" t="s">
        <v>20666</v>
      </c>
      <c r="E10759" s="20" t="s">
        <v>20667</v>
      </c>
      <c r="F10759" s="20" t="s">
        <v>20668</v>
      </c>
      <c r="H10759" s="20" t="s">
        <v>103</v>
      </c>
    </row>
    <row r="10760" customFormat="false" ht="15.75" hidden="false" customHeight="false" outlineLevel="0" collapsed="false">
      <c r="A10760" s="20" t="s">
        <v>20670</v>
      </c>
      <c r="B10760" s="20" t="s">
        <v>20671</v>
      </c>
      <c r="C10760" s="20" t="s">
        <v>20672</v>
      </c>
      <c r="D10760" s="20" t="s">
        <v>20673</v>
      </c>
      <c r="E10760" s="20" t="s">
        <v>20674</v>
      </c>
      <c r="H10760" s="20" t="s">
        <v>103</v>
      </c>
    </row>
    <row r="10761" customFormat="false" ht="15.75" hidden="false" customHeight="false" outlineLevel="0" collapsed="false">
      <c r="A10761" s="20" t="s">
        <v>20675</v>
      </c>
      <c r="B10761" s="20" t="s">
        <v>20671</v>
      </c>
      <c r="C10761" s="20" t="s">
        <v>20672</v>
      </c>
      <c r="D10761" s="20" t="s">
        <v>20673</v>
      </c>
      <c r="E10761" s="20" t="s">
        <v>20674</v>
      </c>
      <c r="H10761" s="20" t="s">
        <v>103</v>
      </c>
    </row>
    <row r="10762" customFormat="false" ht="15.75" hidden="false" customHeight="false" outlineLevel="0" collapsed="false">
      <c r="A10762" s="20" t="s">
        <v>20676</v>
      </c>
      <c r="B10762" s="20" t="s">
        <v>20659</v>
      </c>
      <c r="C10762" s="20" t="s">
        <v>20677</v>
      </c>
      <c r="D10762" s="20" t="s">
        <v>20678</v>
      </c>
      <c r="E10762" s="20" t="s">
        <v>20679</v>
      </c>
      <c r="F10762" s="20" t="s">
        <v>20680</v>
      </c>
      <c r="H10762" s="20" t="s">
        <v>49</v>
      </c>
    </row>
    <row r="10763" customFormat="false" ht="15.75" hidden="false" customHeight="false" outlineLevel="0" collapsed="false">
      <c r="A10763" s="20" t="s">
        <v>20681</v>
      </c>
      <c r="B10763" s="20" t="s">
        <v>20659</v>
      </c>
      <c r="C10763" s="20" t="s">
        <v>20677</v>
      </c>
      <c r="D10763" s="20" t="s">
        <v>20678</v>
      </c>
      <c r="E10763" s="20" t="s">
        <v>20679</v>
      </c>
      <c r="F10763" s="20" t="s">
        <v>20680</v>
      </c>
      <c r="H10763" s="20" t="s">
        <v>49</v>
      </c>
    </row>
    <row r="10764" customFormat="false" ht="15.75" hidden="false" customHeight="false" outlineLevel="0" collapsed="false">
      <c r="A10764" s="20" t="s">
        <v>20682</v>
      </c>
      <c r="B10764" s="20" t="s">
        <v>20683</v>
      </c>
      <c r="C10764" s="20" t="s">
        <v>20684</v>
      </c>
      <c r="H10764" s="20" t="s">
        <v>49</v>
      </c>
    </row>
    <row r="10765" customFormat="false" ht="15.75" hidden="false" customHeight="false" outlineLevel="0" collapsed="false">
      <c r="A10765" s="20" t="s">
        <v>20685</v>
      </c>
      <c r="B10765" s="20" t="s">
        <v>20683</v>
      </c>
      <c r="C10765" s="20" t="s">
        <v>20684</v>
      </c>
      <c r="H10765" s="20" t="s">
        <v>49</v>
      </c>
    </row>
    <row r="10766" customFormat="false" ht="15.75" hidden="false" customHeight="false" outlineLevel="0" collapsed="false">
      <c r="A10766" s="20" t="s">
        <v>20686</v>
      </c>
      <c r="B10766" s="20" t="s">
        <v>20687</v>
      </c>
      <c r="C10766" s="20" t="s">
        <v>20688</v>
      </c>
      <c r="D10766" s="20" t="s">
        <v>20689</v>
      </c>
      <c r="E10766" s="20" t="s">
        <v>4758</v>
      </c>
      <c r="H10766" s="20" t="s">
        <v>53</v>
      </c>
    </row>
    <row r="10767" customFormat="false" ht="15.75" hidden="false" customHeight="false" outlineLevel="0" collapsed="false">
      <c r="A10767" s="20" t="s">
        <v>20690</v>
      </c>
      <c r="B10767" s="20" t="s">
        <v>20687</v>
      </c>
      <c r="C10767" s="20" t="s">
        <v>20688</v>
      </c>
      <c r="D10767" s="20" t="s">
        <v>20689</v>
      </c>
      <c r="E10767" s="20" t="s">
        <v>4758</v>
      </c>
      <c r="H10767" s="20" t="s">
        <v>53</v>
      </c>
    </row>
    <row r="10768" customFormat="false" ht="15.75" hidden="false" customHeight="false" outlineLevel="0" collapsed="false">
      <c r="A10768" s="20" t="s">
        <v>20691</v>
      </c>
      <c r="B10768" s="20" t="s">
        <v>20687</v>
      </c>
      <c r="C10768" s="20" t="s">
        <v>20692</v>
      </c>
      <c r="D10768" s="20" t="s">
        <v>20689</v>
      </c>
      <c r="E10768" s="20" t="s">
        <v>4758</v>
      </c>
      <c r="H10768" s="20" t="s">
        <v>53</v>
      </c>
    </row>
    <row r="10769" customFormat="false" ht="15.75" hidden="false" customHeight="false" outlineLevel="0" collapsed="false">
      <c r="A10769" s="20" t="s">
        <v>20693</v>
      </c>
      <c r="B10769" s="20" t="s">
        <v>20687</v>
      </c>
      <c r="C10769" s="20" t="s">
        <v>20692</v>
      </c>
      <c r="D10769" s="20" t="s">
        <v>20689</v>
      </c>
      <c r="E10769" s="20" t="s">
        <v>4758</v>
      </c>
      <c r="H10769" s="20" t="s">
        <v>53</v>
      </c>
    </row>
    <row r="10770" customFormat="false" ht="15.75" hidden="false" customHeight="false" outlineLevel="0" collapsed="false">
      <c r="A10770" s="20" t="s">
        <v>20694</v>
      </c>
      <c r="B10770" s="20" t="s">
        <v>20687</v>
      </c>
      <c r="C10770" s="20" t="s">
        <v>20695</v>
      </c>
      <c r="D10770" s="20" t="s">
        <v>20689</v>
      </c>
      <c r="E10770" s="20" t="s">
        <v>4758</v>
      </c>
      <c r="H10770" s="20" t="s">
        <v>53</v>
      </c>
    </row>
    <row r="10771" customFormat="false" ht="15.75" hidden="false" customHeight="false" outlineLevel="0" collapsed="false">
      <c r="A10771" s="20" t="s">
        <v>20696</v>
      </c>
      <c r="B10771" s="20" t="s">
        <v>20687</v>
      </c>
      <c r="C10771" s="20" t="s">
        <v>20695</v>
      </c>
      <c r="D10771" s="20" t="s">
        <v>20689</v>
      </c>
      <c r="E10771" s="20" t="s">
        <v>4758</v>
      </c>
      <c r="H10771" s="20" t="s">
        <v>53</v>
      </c>
    </row>
    <row r="10772" customFormat="false" ht="15.75" hidden="false" customHeight="false" outlineLevel="0" collapsed="false">
      <c r="A10772" s="20" t="s">
        <v>20697</v>
      </c>
      <c r="B10772" s="20" t="s">
        <v>20687</v>
      </c>
      <c r="C10772" s="20" t="s">
        <v>20698</v>
      </c>
      <c r="D10772" s="20" t="s">
        <v>20689</v>
      </c>
      <c r="E10772" s="20" t="s">
        <v>4758</v>
      </c>
      <c r="H10772" s="20" t="s">
        <v>53</v>
      </c>
    </row>
    <row r="10773" customFormat="false" ht="15.75" hidden="false" customHeight="false" outlineLevel="0" collapsed="false">
      <c r="A10773" s="20" t="s">
        <v>20699</v>
      </c>
      <c r="B10773" s="20" t="s">
        <v>20687</v>
      </c>
      <c r="C10773" s="20" t="s">
        <v>20698</v>
      </c>
      <c r="D10773" s="20" t="s">
        <v>20689</v>
      </c>
      <c r="E10773" s="20" t="s">
        <v>4758</v>
      </c>
      <c r="H10773" s="20" t="s">
        <v>53</v>
      </c>
    </row>
    <row r="10774" customFormat="false" ht="15.75" hidden="false" customHeight="false" outlineLevel="0" collapsed="false">
      <c r="A10774" s="20" t="s">
        <v>20700</v>
      </c>
      <c r="B10774" s="20" t="s">
        <v>20687</v>
      </c>
      <c r="C10774" s="20" t="s">
        <v>20701</v>
      </c>
      <c r="D10774" s="20" t="s">
        <v>20689</v>
      </c>
      <c r="E10774" s="20" t="s">
        <v>4758</v>
      </c>
      <c r="H10774" s="20" t="s">
        <v>53</v>
      </c>
    </row>
    <row r="10775" customFormat="false" ht="15.75" hidden="false" customHeight="false" outlineLevel="0" collapsed="false">
      <c r="A10775" s="20" t="s">
        <v>20702</v>
      </c>
      <c r="B10775" s="20" t="s">
        <v>20687</v>
      </c>
      <c r="C10775" s="20" t="s">
        <v>20701</v>
      </c>
      <c r="D10775" s="20" t="s">
        <v>20689</v>
      </c>
      <c r="E10775" s="20" t="s">
        <v>4758</v>
      </c>
      <c r="H10775" s="20" t="s">
        <v>53</v>
      </c>
    </row>
    <row r="10776" customFormat="false" ht="15.75" hidden="false" customHeight="false" outlineLevel="0" collapsed="false">
      <c r="A10776" s="20" t="s">
        <v>20703</v>
      </c>
      <c r="B10776" s="20" t="s">
        <v>20687</v>
      </c>
      <c r="C10776" s="20" t="s">
        <v>20704</v>
      </c>
      <c r="D10776" s="20" t="s">
        <v>20689</v>
      </c>
      <c r="E10776" s="20" t="s">
        <v>4758</v>
      </c>
      <c r="H10776" s="20" t="s">
        <v>53</v>
      </c>
    </row>
    <row r="10777" customFormat="false" ht="15.75" hidden="false" customHeight="false" outlineLevel="0" collapsed="false">
      <c r="A10777" s="20" t="s">
        <v>20705</v>
      </c>
      <c r="B10777" s="20" t="s">
        <v>20687</v>
      </c>
      <c r="C10777" s="20" t="s">
        <v>20704</v>
      </c>
      <c r="D10777" s="20" t="s">
        <v>20689</v>
      </c>
      <c r="E10777" s="20" t="s">
        <v>4758</v>
      </c>
      <c r="H10777" s="20" t="s">
        <v>53</v>
      </c>
    </row>
    <row r="10778" customFormat="false" ht="15.75" hidden="false" customHeight="false" outlineLevel="0" collapsed="false">
      <c r="A10778" s="20" t="s">
        <v>20706</v>
      </c>
      <c r="B10778" s="20" t="s">
        <v>20687</v>
      </c>
      <c r="C10778" s="20" t="s">
        <v>20707</v>
      </c>
      <c r="D10778" s="20" t="s">
        <v>20689</v>
      </c>
      <c r="E10778" s="20" t="s">
        <v>4758</v>
      </c>
      <c r="H10778" s="20" t="s">
        <v>53</v>
      </c>
    </row>
    <row r="10779" customFormat="false" ht="15.75" hidden="false" customHeight="false" outlineLevel="0" collapsed="false">
      <c r="A10779" s="20" t="s">
        <v>20708</v>
      </c>
      <c r="B10779" s="20" t="s">
        <v>20687</v>
      </c>
      <c r="C10779" s="20" t="s">
        <v>20707</v>
      </c>
      <c r="D10779" s="20" t="s">
        <v>20689</v>
      </c>
      <c r="E10779" s="20" t="s">
        <v>4758</v>
      </c>
      <c r="H10779" s="20" t="s">
        <v>53</v>
      </c>
    </row>
    <row r="10780" customFormat="false" ht="15.75" hidden="false" customHeight="false" outlineLevel="0" collapsed="false">
      <c r="A10780" s="20" t="s">
        <v>20709</v>
      </c>
      <c r="B10780" s="20" t="s">
        <v>20710</v>
      </c>
      <c r="C10780" s="20" t="s">
        <v>20711</v>
      </c>
      <c r="D10780" s="20" t="s">
        <v>20712</v>
      </c>
      <c r="E10780" s="20" t="s">
        <v>20713</v>
      </c>
      <c r="F10780" s="20" t="s">
        <v>20714</v>
      </c>
      <c r="H10780" s="20" t="s">
        <v>29</v>
      </c>
    </row>
    <row r="10781" customFormat="false" ht="15.75" hidden="false" customHeight="false" outlineLevel="0" collapsed="false">
      <c r="A10781" s="20" t="s">
        <v>20715</v>
      </c>
      <c r="B10781" s="20" t="s">
        <v>20710</v>
      </c>
      <c r="C10781" s="20" t="s">
        <v>20711</v>
      </c>
      <c r="D10781" s="20" t="s">
        <v>20712</v>
      </c>
      <c r="E10781" s="20" t="s">
        <v>20713</v>
      </c>
      <c r="F10781" s="20" t="s">
        <v>20714</v>
      </c>
      <c r="H10781" s="20" t="s">
        <v>29</v>
      </c>
    </row>
    <row r="10782" customFormat="false" ht="15.75" hidden="false" customHeight="false" outlineLevel="0" collapsed="false">
      <c r="A10782" s="20" t="s">
        <v>20716</v>
      </c>
      <c r="B10782" s="20" t="s">
        <v>20717</v>
      </c>
      <c r="C10782" s="20" t="s">
        <v>20711</v>
      </c>
      <c r="D10782" s="20" t="s">
        <v>20712</v>
      </c>
      <c r="E10782" s="20" t="s">
        <v>20713</v>
      </c>
      <c r="F10782" s="20" t="s">
        <v>20714</v>
      </c>
      <c r="H10782" s="20" t="s">
        <v>29</v>
      </c>
    </row>
    <row r="10783" customFormat="false" ht="15.75" hidden="false" customHeight="false" outlineLevel="0" collapsed="false">
      <c r="A10783" s="20" t="s">
        <v>20718</v>
      </c>
      <c r="B10783" s="20" t="s">
        <v>20717</v>
      </c>
      <c r="C10783" s="20" t="s">
        <v>20711</v>
      </c>
      <c r="D10783" s="20" t="s">
        <v>20712</v>
      </c>
      <c r="E10783" s="20" t="s">
        <v>20713</v>
      </c>
      <c r="F10783" s="20" t="s">
        <v>20714</v>
      </c>
      <c r="H10783" s="20" t="s">
        <v>29</v>
      </c>
    </row>
    <row r="10784" customFormat="false" ht="15.75" hidden="false" customHeight="false" outlineLevel="0" collapsed="false">
      <c r="A10784" s="20" t="s">
        <v>20719</v>
      </c>
      <c r="B10784" s="20" t="s">
        <v>20720</v>
      </c>
      <c r="C10784" s="20" t="s">
        <v>20721</v>
      </c>
      <c r="D10784" s="20" t="s">
        <v>20722</v>
      </c>
      <c r="E10784" s="20" t="s">
        <v>20723</v>
      </c>
      <c r="F10784" s="20" t="s">
        <v>20724</v>
      </c>
      <c r="H10784" s="20" t="s">
        <v>29</v>
      </c>
    </row>
    <row r="10785" customFormat="false" ht="15.75" hidden="false" customHeight="false" outlineLevel="0" collapsed="false">
      <c r="A10785" s="20" t="s">
        <v>20725</v>
      </c>
      <c r="B10785" s="20" t="s">
        <v>20720</v>
      </c>
      <c r="C10785" s="20" t="s">
        <v>20721</v>
      </c>
      <c r="D10785" s="20" t="s">
        <v>20722</v>
      </c>
      <c r="E10785" s="20" t="s">
        <v>20723</v>
      </c>
      <c r="F10785" s="20" t="s">
        <v>20724</v>
      </c>
      <c r="H10785" s="20" t="s">
        <v>29</v>
      </c>
    </row>
    <row r="10786" customFormat="false" ht="15.75" hidden="false" customHeight="false" outlineLevel="0" collapsed="false">
      <c r="A10786" s="20" t="s">
        <v>20726</v>
      </c>
      <c r="B10786" s="20" t="s">
        <v>20727</v>
      </c>
      <c r="C10786" s="20" t="s">
        <v>20728</v>
      </c>
      <c r="D10786" s="20" t="s">
        <v>20729</v>
      </c>
      <c r="E10786" s="20" t="s">
        <v>20730</v>
      </c>
      <c r="F10786" s="20" t="s">
        <v>20731</v>
      </c>
      <c r="H10786" s="20" t="s">
        <v>20732</v>
      </c>
    </row>
    <row r="10787" customFormat="false" ht="15.75" hidden="false" customHeight="false" outlineLevel="0" collapsed="false">
      <c r="A10787" s="20" t="s">
        <v>20733</v>
      </c>
      <c r="B10787" s="20" t="s">
        <v>20727</v>
      </c>
      <c r="C10787" s="20" t="s">
        <v>20728</v>
      </c>
      <c r="D10787" s="20" t="s">
        <v>20729</v>
      </c>
      <c r="E10787" s="20" t="s">
        <v>20730</v>
      </c>
      <c r="F10787" s="20" t="s">
        <v>20731</v>
      </c>
      <c r="H10787" s="20" t="s">
        <v>20732</v>
      </c>
    </row>
    <row r="10788" customFormat="false" ht="15.75" hidden="false" customHeight="false" outlineLevel="0" collapsed="false">
      <c r="A10788" s="20" t="s">
        <v>20734</v>
      </c>
      <c r="B10788" s="20" t="s">
        <v>20735</v>
      </c>
      <c r="C10788" s="20" t="s">
        <v>20736</v>
      </c>
      <c r="D10788" s="20" t="s">
        <v>20737</v>
      </c>
      <c r="E10788" s="20" t="s">
        <v>20738</v>
      </c>
      <c r="H10788" s="20" t="s">
        <v>6805</v>
      </c>
    </row>
    <row r="10789" customFormat="false" ht="15.75" hidden="false" customHeight="false" outlineLevel="0" collapsed="false">
      <c r="A10789" s="20" t="s">
        <v>20739</v>
      </c>
      <c r="B10789" s="20" t="s">
        <v>20735</v>
      </c>
      <c r="C10789" s="20" t="s">
        <v>20736</v>
      </c>
      <c r="D10789" s="20" t="s">
        <v>20737</v>
      </c>
      <c r="E10789" s="20" t="s">
        <v>20738</v>
      </c>
      <c r="H10789" s="20" t="s">
        <v>6805</v>
      </c>
    </row>
    <row r="10790" customFormat="false" ht="15.75" hidden="false" customHeight="false" outlineLevel="0" collapsed="false">
      <c r="A10790" s="20" t="s">
        <v>20740</v>
      </c>
      <c r="B10790" s="20" t="s">
        <v>20741</v>
      </c>
      <c r="C10790" s="20" t="s">
        <v>20742</v>
      </c>
      <c r="D10790" s="20" t="s">
        <v>20743</v>
      </c>
      <c r="E10790" s="20" t="s">
        <v>20744</v>
      </c>
      <c r="H10790" s="20" t="s">
        <v>20732</v>
      </c>
    </row>
    <row r="10791" customFormat="false" ht="15.75" hidden="false" customHeight="false" outlineLevel="0" collapsed="false">
      <c r="A10791" s="20" t="s">
        <v>20745</v>
      </c>
      <c r="B10791" s="20" t="s">
        <v>20741</v>
      </c>
      <c r="C10791" s="20" t="s">
        <v>20742</v>
      </c>
      <c r="D10791" s="20" t="s">
        <v>20743</v>
      </c>
      <c r="E10791" s="20" t="s">
        <v>20744</v>
      </c>
      <c r="H10791" s="20" t="s">
        <v>20732</v>
      </c>
    </row>
    <row r="10792" customFormat="false" ht="15.75" hidden="false" customHeight="false" outlineLevel="0" collapsed="false">
      <c r="A10792" s="20" t="s">
        <v>20746</v>
      </c>
      <c r="B10792" s="20" t="s">
        <v>20747</v>
      </c>
      <c r="C10792" s="20" t="s">
        <v>20748</v>
      </c>
      <c r="D10792" s="20" t="s">
        <v>20749</v>
      </c>
      <c r="E10792" s="20" t="s">
        <v>20750</v>
      </c>
      <c r="F10792" s="20" t="s">
        <v>20751</v>
      </c>
      <c r="G10792" s="20" t="s">
        <v>20752</v>
      </c>
      <c r="H10792" s="20" t="s">
        <v>53</v>
      </c>
    </row>
    <row r="10793" customFormat="false" ht="15.75" hidden="false" customHeight="false" outlineLevel="0" collapsed="false">
      <c r="A10793" s="20" t="s">
        <v>20753</v>
      </c>
      <c r="B10793" s="20" t="s">
        <v>20747</v>
      </c>
      <c r="C10793" s="20" t="s">
        <v>20748</v>
      </c>
      <c r="D10793" s="20" t="s">
        <v>20749</v>
      </c>
      <c r="E10793" s="20" t="s">
        <v>20750</v>
      </c>
      <c r="F10793" s="20" t="s">
        <v>20751</v>
      </c>
      <c r="G10793" s="20" t="s">
        <v>20752</v>
      </c>
      <c r="H10793" s="20" t="s">
        <v>53</v>
      </c>
    </row>
    <row r="10794" customFormat="false" ht="15.75" hidden="false" customHeight="false" outlineLevel="0" collapsed="false">
      <c r="A10794" s="20" t="s">
        <v>20754</v>
      </c>
      <c r="B10794" s="20" t="s">
        <v>20755</v>
      </c>
      <c r="C10794" s="20" t="s">
        <v>20756</v>
      </c>
      <c r="D10794" s="20" t="s">
        <v>20757</v>
      </c>
      <c r="E10794" s="20" t="s">
        <v>20758</v>
      </c>
      <c r="F10794" s="20" t="s">
        <v>20759</v>
      </c>
      <c r="G10794" s="20" t="s">
        <v>20760</v>
      </c>
      <c r="H10794" s="20" t="s">
        <v>103</v>
      </c>
    </row>
    <row r="10795" customFormat="false" ht="15.75" hidden="false" customHeight="false" outlineLevel="0" collapsed="false">
      <c r="A10795" s="20" t="s">
        <v>20761</v>
      </c>
      <c r="B10795" s="20" t="s">
        <v>20755</v>
      </c>
      <c r="C10795" s="20" t="s">
        <v>20756</v>
      </c>
      <c r="D10795" s="20" t="s">
        <v>20757</v>
      </c>
      <c r="E10795" s="20" t="s">
        <v>20758</v>
      </c>
      <c r="F10795" s="20" t="s">
        <v>20759</v>
      </c>
      <c r="G10795" s="20" t="s">
        <v>20760</v>
      </c>
      <c r="H10795" s="20" t="s">
        <v>103</v>
      </c>
    </row>
    <row r="10796" customFormat="false" ht="15.75" hidden="false" customHeight="false" outlineLevel="0" collapsed="false">
      <c r="A10796" s="20" t="s">
        <v>20762</v>
      </c>
      <c r="B10796" s="20" t="s">
        <v>20763</v>
      </c>
      <c r="C10796" s="20" t="s">
        <v>20764</v>
      </c>
      <c r="D10796" s="20" t="s">
        <v>20765</v>
      </c>
      <c r="E10796" s="20" t="s">
        <v>20766</v>
      </c>
      <c r="F10796" s="20" t="s">
        <v>20767</v>
      </c>
      <c r="H10796" s="20" t="s">
        <v>53</v>
      </c>
    </row>
    <row r="10797" customFormat="false" ht="15.75" hidden="false" customHeight="false" outlineLevel="0" collapsed="false">
      <c r="A10797" s="20" t="s">
        <v>20768</v>
      </c>
      <c r="B10797" s="20" t="s">
        <v>20763</v>
      </c>
      <c r="C10797" s="20" t="s">
        <v>20764</v>
      </c>
      <c r="D10797" s="20" t="s">
        <v>20765</v>
      </c>
      <c r="E10797" s="20" t="s">
        <v>20766</v>
      </c>
      <c r="F10797" s="20" t="s">
        <v>20767</v>
      </c>
      <c r="H10797" s="20" t="s">
        <v>53</v>
      </c>
    </row>
    <row r="10798" customFormat="false" ht="15.75" hidden="false" customHeight="false" outlineLevel="0" collapsed="false">
      <c r="A10798" s="20" t="s">
        <v>20769</v>
      </c>
      <c r="B10798" s="20" t="s">
        <v>20770</v>
      </c>
      <c r="C10798" s="20" t="s">
        <v>20771</v>
      </c>
      <c r="D10798" s="20" t="s">
        <v>20772</v>
      </c>
      <c r="E10798" s="20" t="s">
        <v>20773</v>
      </c>
      <c r="H10798" s="20" t="s">
        <v>103</v>
      </c>
    </row>
    <row r="10799" customFormat="false" ht="15.75" hidden="false" customHeight="false" outlineLevel="0" collapsed="false">
      <c r="A10799" s="20" t="s">
        <v>20774</v>
      </c>
      <c r="B10799" s="20" t="s">
        <v>20770</v>
      </c>
      <c r="C10799" s="20" t="s">
        <v>20771</v>
      </c>
      <c r="D10799" s="20" t="s">
        <v>20772</v>
      </c>
      <c r="E10799" s="20" t="s">
        <v>20773</v>
      </c>
      <c r="H10799" s="20" t="s">
        <v>103</v>
      </c>
    </row>
    <row r="10800" customFormat="false" ht="15.75" hidden="false" customHeight="false" outlineLevel="0" collapsed="false">
      <c r="A10800" s="20" t="s">
        <v>20775</v>
      </c>
      <c r="B10800" s="20" t="s">
        <v>20770</v>
      </c>
      <c r="C10800" s="20" t="s">
        <v>20776</v>
      </c>
      <c r="D10800" s="20" t="s">
        <v>20777</v>
      </c>
      <c r="E10800" s="20" t="s">
        <v>20778</v>
      </c>
      <c r="H10800" s="20" t="s">
        <v>103</v>
      </c>
    </row>
    <row r="10801" customFormat="false" ht="15.75" hidden="false" customHeight="false" outlineLevel="0" collapsed="false">
      <c r="A10801" s="20" t="s">
        <v>20779</v>
      </c>
      <c r="B10801" s="20" t="s">
        <v>20770</v>
      </c>
      <c r="C10801" s="20" t="s">
        <v>20776</v>
      </c>
      <c r="D10801" s="20" t="s">
        <v>20777</v>
      </c>
      <c r="E10801" s="20" t="s">
        <v>20778</v>
      </c>
      <c r="H10801" s="20" t="s">
        <v>103</v>
      </c>
    </row>
    <row r="10802" customFormat="false" ht="15.75" hidden="false" customHeight="false" outlineLevel="0" collapsed="false">
      <c r="A10802" s="20" t="s">
        <v>20780</v>
      </c>
      <c r="B10802" s="20" t="s">
        <v>20770</v>
      </c>
      <c r="C10802" s="20" t="s">
        <v>20781</v>
      </c>
      <c r="D10802" s="20" t="s">
        <v>20782</v>
      </c>
      <c r="E10802" s="20" t="s">
        <v>20783</v>
      </c>
      <c r="F10802" s="20" t="s">
        <v>20784</v>
      </c>
      <c r="H10802" s="20" t="s">
        <v>103</v>
      </c>
    </row>
    <row r="10803" customFormat="false" ht="15.75" hidden="false" customHeight="false" outlineLevel="0" collapsed="false">
      <c r="A10803" s="20" t="s">
        <v>20785</v>
      </c>
      <c r="B10803" s="20" t="s">
        <v>20770</v>
      </c>
      <c r="C10803" s="20" t="s">
        <v>20781</v>
      </c>
      <c r="D10803" s="20" t="s">
        <v>20782</v>
      </c>
      <c r="E10803" s="20" t="s">
        <v>20783</v>
      </c>
      <c r="F10803" s="20" t="s">
        <v>20784</v>
      </c>
      <c r="H10803" s="20" t="s">
        <v>103</v>
      </c>
    </row>
    <row r="10804" customFormat="false" ht="15.75" hidden="false" customHeight="false" outlineLevel="0" collapsed="false">
      <c r="A10804" s="20" t="s">
        <v>20786</v>
      </c>
      <c r="B10804" s="20" t="s">
        <v>20770</v>
      </c>
      <c r="C10804" s="20" t="s">
        <v>20787</v>
      </c>
      <c r="D10804" s="20" t="s">
        <v>20788</v>
      </c>
      <c r="E10804" s="20" t="s">
        <v>20789</v>
      </c>
      <c r="F10804" s="20" t="s">
        <v>20790</v>
      </c>
      <c r="H10804" s="20" t="s">
        <v>103</v>
      </c>
    </row>
    <row r="10805" customFormat="false" ht="15.75" hidden="false" customHeight="false" outlineLevel="0" collapsed="false">
      <c r="A10805" s="20" t="s">
        <v>20791</v>
      </c>
      <c r="B10805" s="20" t="s">
        <v>20770</v>
      </c>
      <c r="C10805" s="20" t="s">
        <v>20787</v>
      </c>
      <c r="D10805" s="20" t="s">
        <v>20788</v>
      </c>
      <c r="E10805" s="20" t="s">
        <v>20789</v>
      </c>
      <c r="F10805" s="20" t="s">
        <v>20790</v>
      </c>
      <c r="H10805" s="20" t="s">
        <v>103</v>
      </c>
    </row>
    <row r="10806" customFormat="false" ht="15.75" hidden="false" customHeight="false" outlineLevel="0" collapsed="false">
      <c r="A10806" s="20" t="s">
        <v>20792</v>
      </c>
      <c r="B10806" s="20" t="s">
        <v>20770</v>
      </c>
      <c r="C10806" s="20" t="s">
        <v>20787</v>
      </c>
      <c r="D10806" s="20" t="s">
        <v>20788</v>
      </c>
      <c r="E10806" s="20" t="s">
        <v>20793</v>
      </c>
      <c r="F10806" s="20" t="s">
        <v>20790</v>
      </c>
      <c r="H10806" s="20" t="s">
        <v>103</v>
      </c>
    </row>
    <row r="10807" customFormat="false" ht="15.75" hidden="false" customHeight="false" outlineLevel="0" collapsed="false">
      <c r="A10807" s="20" t="s">
        <v>20794</v>
      </c>
      <c r="B10807" s="20" t="s">
        <v>20770</v>
      </c>
      <c r="C10807" s="20" t="s">
        <v>20787</v>
      </c>
      <c r="D10807" s="20" t="s">
        <v>20788</v>
      </c>
      <c r="E10807" s="20" t="s">
        <v>20793</v>
      </c>
      <c r="F10807" s="20" t="s">
        <v>20790</v>
      </c>
      <c r="H10807" s="20" t="s">
        <v>103</v>
      </c>
    </row>
    <row r="10808" customFormat="false" ht="15.75" hidden="false" customHeight="false" outlineLevel="0" collapsed="false">
      <c r="A10808" s="20" t="s">
        <v>20795</v>
      </c>
      <c r="B10808" s="20" t="s">
        <v>20770</v>
      </c>
      <c r="C10808" s="20" t="s">
        <v>20796</v>
      </c>
      <c r="D10808" s="20" t="s">
        <v>20797</v>
      </c>
      <c r="E10808" s="20" t="s">
        <v>20798</v>
      </c>
      <c r="H10808" s="20" t="s">
        <v>103</v>
      </c>
    </row>
    <row r="10809" customFormat="false" ht="15.75" hidden="false" customHeight="false" outlineLevel="0" collapsed="false">
      <c r="A10809" s="20" t="s">
        <v>20799</v>
      </c>
      <c r="B10809" s="20" t="s">
        <v>20770</v>
      </c>
      <c r="C10809" s="20" t="s">
        <v>20796</v>
      </c>
      <c r="D10809" s="20" t="s">
        <v>20797</v>
      </c>
      <c r="E10809" s="20" t="s">
        <v>20798</v>
      </c>
      <c r="H10809" s="20" t="s">
        <v>103</v>
      </c>
    </row>
    <row r="10810" customFormat="false" ht="15.75" hidden="false" customHeight="false" outlineLevel="0" collapsed="false">
      <c r="A10810" s="20" t="s">
        <v>20800</v>
      </c>
      <c r="B10810" s="20" t="s">
        <v>20770</v>
      </c>
      <c r="C10810" s="20" t="s">
        <v>20796</v>
      </c>
      <c r="D10810" s="20" t="s">
        <v>20801</v>
      </c>
      <c r="E10810" s="20" t="s">
        <v>20802</v>
      </c>
      <c r="H10810" s="20" t="s">
        <v>103</v>
      </c>
    </row>
    <row r="10811" customFormat="false" ht="15.75" hidden="false" customHeight="false" outlineLevel="0" collapsed="false">
      <c r="A10811" s="20" t="s">
        <v>20803</v>
      </c>
      <c r="B10811" s="20" t="s">
        <v>20770</v>
      </c>
      <c r="C10811" s="20" t="s">
        <v>20796</v>
      </c>
      <c r="D10811" s="20" t="s">
        <v>20801</v>
      </c>
      <c r="E10811" s="20" t="s">
        <v>20802</v>
      </c>
      <c r="H10811" s="20" t="s">
        <v>103</v>
      </c>
    </row>
    <row r="10812" customFormat="false" ht="15.75" hidden="false" customHeight="false" outlineLevel="0" collapsed="false">
      <c r="A10812" s="20" t="s">
        <v>20804</v>
      </c>
      <c r="B10812" s="20" t="s">
        <v>20770</v>
      </c>
      <c r="C10812" s="20" t="s">
        <v>20805</v>
      </c>
      <c r="D10812" s="20" t="s">
        <v>20806</v>
      </c>
      <c r="E10812" s="20" t="s">
        <v>20807</v>
      </c>
      <c r="F10812" s="20" t="s">
        <v>20808</v>
      </c>
      <c r="H10812" s="20" t="s">
        <v>103</v>
      </c>
    </row>
    <row r="10813" customFormat="false" ht="15.75" hidden="false" customHeight="false" outlineLevel="0" collapsed="false">
      <c r="A10813" s="20" t="s">
        <v>20809</v>
      </c>
      <c r="B10813" s="20" t="s">
        <v>20770</v>
      </c>
      <c r="C10813" s="20" t="s">
        <v>20805</v>
      </c>
      <c r="D10813" s="20" t="s">
        <v>20806</v>
      </c>
      <c r="E10813" s="20" t="s">
        <v>20807</v>
      </c>
      <c r="F10813" s="20" t="s">
        <v>20808</v>
      </c>
      <c r="H10813" s="20" t="s">
        <v>103</v>
      </c>
    </row>
    <row r="10814" customFormat="false" ht="15.75" hidden="false" customHeight="false" outlineLevel="0" collapsed="false">
      <c r="A10814" s="20" t="s">
        <v>20810</v>
      </c>
      <c r="B10814" s="20" t="s">
        <v>20811</v>
      </c>
      <c r="C10814" s="20" t="s">
        <v>20812</v>
      </c>
      <c r="D10814" s="20" t="s">
        <v>20813</v>
      </c>
      <c r="H10814" s="20" t="s">
        <v>103</v>
      </c>
    </row>
    <row r="10815" customFormat="false" ht="15.75" hidden="false" customHeight="false" outlineLevel="0" collapsed="false">
      <c r="A10815" s="20" t="s">
        <v>20814</v>
      </c>
      <c r="B10815" s="20" t="s">
        <v>20811</v>
      </c>
      <c r="C10815" s="20" t="s">
        <v>20812</v>
      </c>
      <c r="D10815" s="20" t="s">
        <v>20813</v>
      </c>
      <c r="H10815" s="20" t="s">
        <v>103</v>
      </c>
    </row>
    <row r="10816" customFormat="false" ht="15.75" hidden="false" customHeight="false" outlineLevel="0" collapsed="false">
      <c r="A10816" s="20" t="s">
        <v>20815</v>
      </c>
      <c r="B10816" s="20" t="s">
        <v>20816</v>
      </c>
      <c r="C10816" s="20" t="s">
        <v>20817</v>
      </c>
      <c r="D10816" s="20" t="s">
        <v>20818</v>
      </c>
      <c r="E10816" s="20" t="s">
        <v>20819</v>
      </c>
      <c r="H10816" s="20" t="s">
        <v>49</v>
      </c>
    </row>
    <row r="10817" customFormat="false" ht="15.75" hidden="false" customHeight="false" outlineLevel="0" collapsed="false">
      <c r="A10817" s="20" t="s">
        <v>20820</v>
      </c>
      <c r="B10817" s="20" t="s">
        <v>20816</v>
      </c>
      <c r="C10817" s="20" t="s">
        <v>20817</v>
      </c>
      <c r="D10817" s="20" t="s">
        <v>20818</v>
      </c>
      <c r="E10817" s="20" t="s">
        <v>20819</v>
      </c>
      <c r="H10817" s="20" t="s">
        <v>49</v>
      </c>
    </row>
    <row r="10818" customFormat="false" ht="15.75" hidden="false" customHeight="false" outlineLevel="0" collapsed="false">
      <c r="A10818" s="20" t="s">
        <v>20821</v>
      </c>
      <c r="B10818" s="20" t="s">
        <v>20822</v>
      </c>
      <c r="C10818" s="20" t="s">
        <v>20823</v>
      </c>
      <c r="D10818" s="20" t="s">
        <v>20824</v>
      </c>
      <c r="E10818" s="20" t="s">
        <v>20825</v>
      </c>
      <c r="F10818" s="20" t="s">
        <v>20826</v>
      </c>
      <c r="G10818" s="20" t="s">
        <v>20827</v>
      </c>
      <c r="H10818" s="20" t="s">
        <v>29</v>
      </c>
    </row>
    <row r="10819" customFormat="false" ht="15.75" hidden="false" customHeight="false" outlineLevel="0" collapsed="false">
      <c r="A10819" s="20" t="s">
        <v>20828</v>
      </c>
      <c r="B10819" s="20" t="s">
        <v>20822</v>
      </c>
      <c r="C10819" s="20" t="s">
        <v>20823</v>
      </c>
      <c r="D10819" s="20" t="s">
        <v>20824</v>
      </c>
      <c r="E10819" s="20" t="s">
        <v>20825</v>
      </c>
      <c r="F10819" s="20" t="s">
        <v>20826</v>
      </c>
      <c r="G10819" s="20" t="s">
        <v>20827</v>
      </c>
      <c r="H10819" s="20" t="s">
        <v>29</v>
      </c>
    </row>
    <row r="10820" customFormat="false" ht="15.75" hidden="false" customHeight="false" outlineLevel="0" collapsed="false">
      <c r="A10820" s="20" t="s">
        <v>20829</v>
      </c>
      <c r="B10820" s="20" t="s">
        <v>20822</v>
      </c>
      <c r="C10820" s="20" t="s">
        <v>20823</v>
      </c>
      <c r="D10820" s="20" t="s">
        <v>20824</v>
      </c>
      <c r="E10820" s="20" t="s">
        <v>20830</v>
      </c>
      <c r="F10820" s="20" t="s">
        <v>20831</v>
      </c>
      <c r="H10820" s="20" t="s">
        <v>29</v>
      </c>
    </row>
    <row r="10821" customFormat="false" ht="15.75" hidden="false" customHeight="false" outlineLevel="0" collapsed="false">
      <c r="A10821" s="20" t="s">
        <v>20832</v>
      </c>
      <c r="B10821" s="20" t="s">
        <v>20822</v>
      </c>
      <c r="C10821" s="20" t="s">
        <v>20823</v>
      </c>
      <c r="D10821" s="20" t="s">
        <v>20824</v>
      </c>
      <c r="E10821" s="20" t="s">
        <v>20830</v>
      </c>
      <c r="F10821" s="20" t="s">
        <v>20831</v>
      </c>
      <c r="H10821" s="20" t="s">
        <v>29</v>
      </c>
    </row>
    <row r="10822" customFormat="false" ht="15.75" hidden="false" customHeight="false" outlineLevel="0" collapsed="false">
      <c r="A10822" s="20" t="s">
        <v>20833</v>
      </c>
      <c r="B10822" s="20" t="s">
        <v>20834</v>
      </c>
      <c r="C10822" s="20" t="s">
        <v>20835</v>
      </c>
      <c r="D10822" s="20" t="s">
        <v>20836</v>
      </c>
      <c r="E10822" s="20" t="s">
        <v>20837</v>
      </c>
      <c r="H10822" s="20" t="s">
        <v>53</v>
      </c>
    </row>
    <row r="10823" customFormat="false" ht="15.75" hidden="false" customHeight="false" outlineLevel="0" collapsed="false">
      <c r="A10823" s="20" t="s">
        <v>20838</v>
      </c>
      <c r="B10823" s="20" t="s">
        <v>20834</v>
      </c>
      <c r="C10823" s="20" t="s">
        <v>20835</v>
      </c>
      <c r="D10823" s="20" t="s">
        <v>20836</v>
      </c>
      <c r="E10823" s="20" t="s">
        <v>20837</v>
      </c>
      <c r="H10823" s="20" t="s">
        <v>53</v>
      </c>
    </row>
    <row r="10824" customFormat="false" ht="15.75" hidden="false" customHeight="false" outlineLevel="0" collapsed="false">
      <c r="A10824" s="20" t="s">
        <v>20839</v>
      </c>
      <c r="B10824" s="20" t="s">
        <v>20834</v>
      </c>
      <c r="C10824" s="20" t="s">
        <v>20835</v>
      </c>
      <c r="D10824" s="20" t="s">
        <v>20840</v>
      </c>
      <c r="H10824" s="20" t="s">
        <v>53</v>
      </c>
    </row>
    <row r="10825" customFormat="false" ht="15.75" hidden="false" customHeight="false" outlineLevel="0" collapsed="false">
      <c r="A10825" s="20" t="s">
        <v>20841</v>
      </c>
      <c r="B10825" s="20" t="s">
        <v>20834</v>
      </c>
      <c r="C10825" s="20" t="s">
        <v>20835</v>
      </c>
      <c r="D10825" s="20" t="s">
        <v>20840</v>
      </c>
      <c r="H10825" s="20" t="s">
        <v>53</v>
      </c>
    </row>
    <row r="10826" customFormat="false" ht="15.75" hidden="false" customHeight="false" outlineLevel="0" collapsed="false">
      <c r="A10826" s="20" t="s">
        <v>20842</v>
      </c>
      <c r="B10826" s="20" t="s">
        <v>20843</v>
      </c>
      <c r="C10826" s="20" t="s">
        <v>20844</v>
      </c>
      <c r="D10826" s="20" t="s">
        <v>20845</v>
      </c>
      <c r="E10826" s="20" t="s">
        <v>20846</v>
      </c>
      <c r="H10826" s="20" t="s">
        <v>103</v>
      </c>
    </row>
    <row r="10827" customFormat="false" ht="15.75" hidden="false" customHeight="false" outlineLevel="0" collapsed="false">
      <c r="A10827" s="20" t="s">
        <v>20847</v>
      </c>
      <c r="B10827" s="20" t="s">
        <v>20843</v>
      </c>
      <c r="C10827" s="20" t="s">
        <v>20844</v>
      </c>
      <c r="D10827" s="20" t="s">
        <v>20845</v>
      </c>
      <c r="E10827" s="20" t="s">
        <v>20846</v>
      </c>
      <c r="H10827" s="20" t="s">
        <v>103</v>
      </c>
    </row>
    <row r="10828" customFormat="false" ht="15.75" hidden="false" customHeight="false" outlineLevel="0" collapsed="false">
      <c r="A10828" s="20" t="s">
        <v>20848</v>
      </c>
      <c r="B10828" s="20" t="s">
        <v>20849</v>
      </c>
      <c r="C10828" s="20" t="s">
        <v>20850</v>
      </c>
      <c r="D10828" s="20" t="s">
        <v>7636</v>
      </c>
      <c r="H10828" s="20" t="s">
        <v>5894</v>
      </c>
    </row>
    <row r="10829" customFormat="false" ht="15.75" hidden="false" customHeight="false" outlineLevel="0" collapsed="false">
      <c r="A10829" s="20" t="s">
        <v>20851</v>
      </c>
      <c r="B10829" s="20" t="s">
        <v>20849</v>
      </c>
      <c r="C10829" s="20" t="s">
        <v>20850</v>
      </c>
      <c r="D10829" s="20" t="s">
        <v>7636</v>
      </c>
      <c r="H10829" s="20" t="s">
        <v>5894</v>
      </c>
    </row>
    <row r="10830" customFormat="false" ht="15.75" hidden="false" customHeight="false" outlineLevel="0" collapsed="false">
      <c r="A10830" s="20" t="s">
        <v>20852</v>
      </c>
      <c r="B10830" s="20" t="s">
        <v>20849</v>
      </c>
      <c r="C10830" s="20" t="s">
        <v>20853</v>
      </c>
      <c r="D10830" s="20" t="s">
        <v>7025</v>
      </c>
      <c r="H10830" s="20" t="s">
        <v>5894</v>
      </c>
    </row>
    <row r="10831" customFormat="false" ht="15.75" hidden="false" customHeight="false" outlineLevel="0" collapsed="false">
      <c r="A10831" s="20" t="s">
        <v>20854</v>
      </c>
      <c r="B10831" s="20" t="s">
        <v>20849</v>
      </c>
      <c r="C10831" s="20" t="s">
        <v>20853</v>
      </c>
      <c r="D10831" s="20" t="s">
        <v>7025</v>
      </c>
      <c r="H10831" s="20" t="s">
        <v>5894</v>
      </c>
    </row>
    <row r="10832" customFormat="false" ht="15.75" hidden="false" customHeight="false" outlineLevel="0" collapsed="false">
      <c r="A10832" s="20" t="s">
        <v>20855</v>
      </c>
      <c r="B10832" s="20" t="s">
        <v>20856</v>
      </c>
      <c r="C10832" s="20" t="s">
        <v>20857</v>
      </c>
      <c r="D10832" s="20" t="s">
        <v>525</v>
      </c>
      <c r="H10832" s="20" t="s">
        <v>5894</v>
      </c>
    </row>
    <row r="10833" customFormat="false" ht="15.75" hidden="false" customHeight="false" outlineLevel="0" collapsed="false">
      <c r="A10833" s="20" t="s">
        <v>20858</v>
      </c>
      <c r="B10833" s="20" t="s">
        <v>20856</v>
      </c>
      <c r="C10833" s="20" t="s">
        <v>20857</v>
      </c>
      <c r="D10833" s="20" t="s">
        <v>525</v>
      </c>
      <c r="H10833" s="20" t="s">
        <v>5894</v>
      </c>
    </row>
    <row r="10834" customFormat="false" ht="15.75" hidden="false" customHeight="false" outlineLevel="0" collapsed="false">
      <c r="A10834" s="20" t="s">
        <v>20859</v>
      </c>
      <c r="B10834" s="20" t="s">
        <v>20860</v>
      </c>
      <c r="C10834" s="20" t="s">
        <v>20861</v>
      </c>
      <c r="D10834" s="20" t="s">
        <v>20862</v>
      </c>
      <c r="H10834" s="20" t="s">
        <v>29</v>
      </c>
    </row>
    <row r="10835" customFormat="false" ht="15.75" hidden="false" customHeight="false" outlineLevel="0" collapsed="false">
      <c r="A10835" s="20" t="s">
        <v>20863</v>
      </c>
      <c r="B10835" s="20" t="s">
        <v>20860</v>
      </c>
      <c r="C10835" s="20" t="s">
        <v>20861</v>
      </c>
      <c r="D10835" s="20" t="s">
        <v>20862</v>
      </c>
      <c r="H10835" s="20" t="s">
        <v>29</v>
      </c>
    </row>
    <row r="10836" customFormat="false" ht="15.75" hidden="false" customHeight="false" outlineLevel="0" collapsed="false">
      <c r="A10836" s="20" t="s">
        <v>20864</v>
      </c>
      <c r="B10836" s="20" t="s">
        <v>20865</v>
      </c>
      <c r="C10836" s="20" t="s">
        <v>20866</v>
      </c>
      <c r="D10836" s="20" t="s">
        <v>20867</v>
      </c>
      <c r="E10836" s="20" t="s">
        <v>20868</v>
      </c>
      <c r="H10836" s="20" t="s">
        <v>29</v>
      </c>
    </row>
    <row r="10837" customFormat="false" ht="15.75" hidden="false" customHeight="false" outlineLevel="0" collapsed="false">
      <c r="A10837" s="20" t="s">
        <v>20869</v>
      </c>
      <c r="B10837" s="20" t="s">
        <v>20865</v>
      </c>
      <c r="C10837" s="20" t="s">
        <v>20866</v>
      </c>
      <c r="D10837" s="20" t="s">
        <v>20867</v>
      </c>
      <c r="E10837" s="20" t="s">
        <v>20868</v>
      </c>
      <c r="H10837" s="20" t="s">
        <v>29</v>
      </c>
    </row>
    <row r="10838" customFormat="false" ht="15.75" hidden="false" customHeight="false" outlineLevel="0" collapsed="false">
      <c r="A10838" s="20" t="s">
        <v>20870</v>
      </c>
      <c r="B10838" s="20" t="s">
        <v>20871</v>
      </c>
      <c r="C10838" s="20" t="s">
        <v>20872</v>
      </c>
      <c r="D10838" s="20" t="s">
        <v>20873</v>
      </c>
      <c r="E10838" s="20" t="s">
        <v>20874</v>
      </c>
      <c r="H10838" s="20" t="s">
        <v>103</v>
      </c>
    </row>
    <row r="10839" customFormat="false" ht="15.75" hidden="false" customHeight="false" outlineLevel="0" collapsed="false">
      <c r="A10839" s="20" t="s">
        <v>20875</v>
      </c>
      <c r="B10839" s="20" t="s">
        <v>20871</v>
      </c>
      <c r="C10839" s="20" t="s">
        <v>20872</v>
      </c>
      <c r="D10839" s="20" t="s">
        <v>20873</v>
      </c>
      <c r="E10839" s="20" t="s">
        <v>20874</v>
      </c>
      <c r="H10839" s="20" t="s">
        <v>103</v>
      </c>
    </row>
    <row r="10840" customFormat="false" ht="15.75" hidden="false" customHeight="false" outlineLevel="0" collapsed="false">
      <c r="A10840" s="20" t="s">
        <v>20876</v>
      </c>
      <c r="B10840" s="20" t="s">
        <v>20877</v>
      </c>
      <c r="C10840" s="20" t="s">
        <v>20878</v>
      </c>
      <c r="D10840" s="20" t="s">
        <v>20879</v>
      </c>
      <c r="H10840" s="20" t="s">
        <v>29</v>
      </c>
    </row>
    <row r="10841" customFormat="false" ht="15.75" hidden="false" customHeight="false" outlineLevel="0" collapsed="false">
      <c r="A10841" s="20" t="s">
        <v>20880</v>
      </c>
      <c r="B10841" s="20" t="s">
        <v>20877</v>
      </c>
      <c r="C10841" s="20" t="s">
        <v>20878</v>
      </c>
      <c r="D10841" s="20" t="s">
        <v>20879</v>
      </c>
      <c r="H10841" s="20" t="s">
        <v>29</v>
      </c>
    </row>
    <row r="10842" customFormat="false" ht="15.75" hidden="false" customHeight="false" outlineLevel="0" collapsed="false">
      <c r="A10842" s="20" t="s">
        <v>20881</v>
      </c>
      <c r="B10842" s="20" t="s">
        <v>20882</v>
      </c>
      <c r="C10842" s="20" t="s">
        <v>20883</v>
      </c>
      <c r="D10842" s="20" t="s">
        <v>20884</v>
      </c>
      <c r="H10842" s="20" t="s">
        <v>53</v>
      </c>
    </row>
    <row r="10843" customFormat="false" ht="15.75" hidden="false" customHeight="false" outlineLevel="0" collapsed="false">
      <c r="A10843" s="20" t="s">
        <v>20885</v>
      </c>
      <c r="B10843" s="20" t="s">
        <v>20882</v>
      </c>
      <c r="C10843" s="20" t="s">
        <v>20883</v>
      </c>
      <c r="D10843" s="20" t="s">
        <v>20884</v>
      </c>
      <c r="H10843" s="20" t="s">
        <v>53</v>
      </c>
    </row>
    <row r="10844" customFormat="false" ht="15.75" hidden="false" customHeight="false" outlineLevel="0" collapsed="false">
      <c r="A10844" s="20" t="s">
        <v>20886</v>
      </c>
      <c r="B10844" s="20" t="s">
        <v>20887</v>
      </c>
      <c r="C10844" s="20" t="s">
        <v>20888</v>
      </c>
      <c r="D10844" s="20" t="s">
        <v>20889</v>
      </c>
      <c r="E10844" s="20" t="s">
        <v>20890</v>
      </c>
      <c r="F10844" s="20" t="s">
        <v>20891</v>
      </c>
      <c r="H10844" s="20" t="s">
        <v>53</v>
      </c>
    </row>
    <row r="10845" customFormat="false" ht="15.75" hidden="false" customHeight="false" outlineLevel="0" collapsed="false">
      <c r="A10845" s="20" t="s">
        <v>20892</v>
      </c>
      <c r="B10845" s="20" t="s">
        <v>20887</v>
      </c>
      <c r="C10845" s="20" t="s">
        <v>20888</v>
      </c>
      <c r="D10845" s="20" t="s">
        <v>20889</v>
      </c>
      <c r="E10845" s="20" t="s">
        <v>20890</v>
      </c>
      <c r="F10845" s="20" t="s">
        <v>20891</v>
      </c>
      <c r="H10845" s="20" t="s">
        <v>53</v>
      </c>
    </row>
    <row r="10846" customFormat="false" ht="15.75" hidden="false" customHeight="false" outlineLevel="0" collapsed="false">
      <c r="A10846" s="20" t="s">
        <v>20893</v>
      </c>
      <c r="B10846" s="20" t="s">
        <v>20894</v>
      </c>
      <c r="C10846" s="20" t="s">
        <v>20895</v>
      </c>
      <c r="D10846" s="20" t="s">
        <v>20896</v>
      </c>
      <c r="H10846" s="20" t="s">
        <v>29</v>
      </c>
    </row>
    <row r="10847" customFormat="false" ht="15.75" hidden="false" customHeight="false" outlineLevel="0" collapsed="false">
      <c r="A10847" s="20" t="s">
        <v>20897</v>
      </c>
      <c r="B10847" s="20" t="s">
        <v>20894</v>
      </c>
      <c r="C10847" s="20" t="s">
        <v>20895</v>
      </c>
      <c r="D10847" s="20" t="s">
        <v>20896</v>
      </c>
      <c r="H10847" s="20" t="s">
        <v>29</v>
      </c>
    </row>
    <row r="10848" customFormat="false" ht="15.75" hidden="false" customHeight="false" outlineLevel="0" collapsed="false">
      <c r="A10848" s="20" t="s">
        <v>20898</v>
      </c>
      <c r="B10848" s="20" t="s">
        <v>20899</v>
      </c>
      <c r="C10848" s="20" t="s">
        <v>20900</v>
      </c>
      <c r="D10848" s="20" t="s">
        <v>20901</v>
      </c>
      <c r="H10848" s="20" t="s">
        <v>29</v>
      </c>
    </row>
    <row r="10849" customFormat="false" ht="15.75" hidden="false" customHeight="false" outlineLevel="0" collapsed="false">
      <c r="A10849" s="20" t="s">
        <v>20902</v>
      </c>
      <c r="B10849" s="20" t="s">
        <v>20899</v>
      </c>
      <c r="C10849" s="20" t="s">
        <v>20900</v>
      </c>
      <c r="D10849" s="20" t="s">
        <v>20901</v>
      </c>
      <c r="H10849" s="20" t="s">
        <v>29</v>
      </c>
    </row>
    <row r="10850" customFormat="false" ht="15.75" hidden="false" customHeight="false" outlineLevel="0" collapsed="false">
      <c r="A10850" s="20" t="s">
        <v>20903</v>
      </c>
      <c r="B10850" s="20" t="s">
        <v>20904</v>
      </c>
      <c r="C10850" s="20" t="s">
        <v>20905</v>
      </c>
      <c r="H10850" s="20" t="s">
        <v>49</v>
      </c>
    </row>
    <row r="10851" customFormat="false" ht="15.75" hidden="false" customHeight="false" outlineLevel="0" collapsed="false">
      <c r="A10851" s="20" t="s">
        <v>20906</v>
      </c>
      <c r="B10851" s="20" t="s">
        <v>20904</v>
      </c>
      <c r="C10851" s="20" t="s">
        <v>20905</v>
      </c>
      <c r="H10851" s="20" t="s">
        <v>49</v>
      </c>
    </row>
    <row r="10852" customFormat="false" ht="15.75" hidden="false" customHeight="false" outlineLevel="0" collapsed="false">
      <c r="A10852" s="20" t="s">
        <v>20907</v>
      </c>
      <c r="B10852" s="20" t="s">
        <v>20908</v>
      </c>
      <c r="C10852" s="20" t="s">
        <v>20909</v>
      </c>
      <c r="D10852" s="20" t="s">
        <v>20910</v>
      </c>
      <c r="E10852" s="20" t="s">
        <v>20911</v>
      </c>
      <c r="F10852" s="20" t="s">
        <v>20912</v>
      </c>
      <c r="G10852" s="20" t="s">
        <v>2461</v>
      </c>
      <c r="H10852" s="20" t="s">
        <v>49</v>
      </c>
    </row>
    <row r="10853" customFormat="false" ht="15.75" hidden="false" customHeight="false" outlineLevel="0" collapsed="false">
      <c r="A10853" s="20" t="s">
        <v>20913</v>
      </c>
      <c r="B10853" s="20" t="s">
        <v>20908</v>
      </c>
      <c r="C10853" s="20" t="s">
        <v>20909</v>
      </c>
      <c r="D10853" s="20" t="s">
        <v>20910</v>
      </c>
      <c r="E10853" s="20" t="s">
        <v>20911</v>
      </c>
      <c r="F10853" s="20" t="s">
        <v>20912</v>
      </c>
      <c r="G10853" s="20" t="s">
        <v>2461</v>
      </c>
      <c r="H10853" s="20" t="s">
        <v>49</v>
      </c>
    </row>
    <row r="10854" customFormat="false" ht="15.75" hidden="false" customHeight="false" outlineLevel="0" collapsed="false">
      <c r="A10854" s="20" t="s">
        <v>20914</v>
      </c>
      <c r="B10854" s="20" t="s">
        <v>17783</v>
      </c>
      <c r="C10854" s="20" t="s">
        <v>17787</v>
      </c>
      <c r="H10854" s="20" t="s">
        <v>53</v>
      </c>
    </row>
    <row r="10855" customFormat="false" ht="15.75" hidden="false" customHeight="false" outlineLevel="0" collapsed="false">
      <c r="A10855" s="20" t="s">
        <v>20915</v>
      </c>
      <c r="B10855" s="20" t="s">
        <v>17783</v>
      </c>
      <c r="C10855" s="20" t="s">
        <v>17787</v>
      </c>
      <c r="H10855" s="20" t="s">
        <v>53</v>
      </c>
    </row>
    <row r="10856" customFormat="false" ht="15.75" hidden="false" customHeight="false" outlineLevel="0" collapsed="false">
      <c r="A10856" s="20" t="s">
        <v>20916</v>
      </c>
      <c r="B10856" s="20" t="s">
        <v>17783</v>
      </c>
      <c r="C10856" s="20" t="s">
        <v>17784</v>
      </c>
      <c r="H10856" s="20" t="s">
        <v>53</v>
      </c>
    </row>
    <row r="10857" customFormat="false" ht="15.75" hidden="false" customHeight="false" outlineLevel="0" collapsed="false">
      <c r="A10857" s="20" t="s">
        <v>20917</v>
      </c>
      <c r="B10857" s="20" t="s">
        <v>17783</v>
      </c>
      <c r="C10857" s="20" t="s">
        <v>17784</v>
      </c>
      <c r="H10857" s="20" t="s">
        <v>53</v>
      </c>
    </row>
    <row r="10858" customFormat="false" ht="15.75" hidden="false" customHeight="false" outlineLevel="0" collapsed="false">
      <c r="A10858" s="20" t="s">
        <v>20918</v>
      </c>
      <c r="B10858" s="20" t="s">
        <v>20919</v>
      </c>
      <c r="C10858" s="20" t="s">
        <v>20920</v>
      </c>
      <c r="D10858" s="20" t="s">
        <v>20921</v>
      </c>
      <c r="E10858" s="20" t="s">
        <v>20922</v>
      </c>
      <c r="H10858" s="20" t="s">
        <v>53</v>
      </c>
    </row>
    <row r="10859" customFormat="false" ht="15.75" hidden="false" customHeight="false" outlineLevel="0" collapsed="false">
      <c r="A10859" s="20" t="s">
        <v>20923</v>
      </c>
      <c r="B10859" s="20" t="s">
        <v>20919</v>
      </c>
      <c r="C10859" s="20" t="s">
        <v>20920</v>
      </c>
      <c r="D10859" s="20" t="s">
        <v>20921</v>
      </c>
      <c r="E10859" s="20" t="s">
        <v>20922</v>
      </c>
      <c r="H10859" s="20" t="s">
        <v>53</v>
      </c>
    </row>
    <row r="10860" customFormat="false" ht="15.75" hidden="false" customHeight="false" outlineLevel="0" collapsed="false">
      <c r="A10860" s="20" t="s">
        <v>20924</v>
      </c>
      <c r="B10860" s="20" t="s">
        <v>20919</v>
      </c>
      <c r="C10860" s="20" t="s">
        <v>20920</v>
      </c>
      <c r="D10860" s="20" t="s">
        <v>20921</v>
      </c>
      <c r="E10860" s="20" t="s">
        <v>20925</v>
      </c>
      <c r="H10860" s="20" t="s">
        <v>53</v>
      </c>
    </row>
    <row r="10861" customFormat="false" ht="15.75" hidden="false" customHeight="false" outlineLevel="0" collapsed="false">
      <c r="A10861" s="20" t="s">
        <v>20926</v>
      </c>
      <c r="B10861" s="20" t="s">
        <v>20919</v>
      </c>
      <c r="C10861" s="20" t="s">
        <v>20920</v>
      </c>
      <c r="D10861" s="20" t="s">
        <v>20921</v>
      </c>
      <c r="E10861" s="20" t="s">
        <v>20925</v>
      </c>
      <c r="H10861" s="20" t="s">
        <v>53</v>
      </c>
    </row>
    <row r="10862" customFormat="false" ht="15.75" hidden="false" customHeight="false" outlineLevel="0" collapsed="false">
      <c r="A10862" s="20" t="s">
        <v>20927</v>
      </c>
      <c r="B10862" s="20" t="s">
        <v>20919</v>
      </c>
      <c r="C10862" s="20" t="s">
        <v>20920</v>
      </c>
      <c r="D10862" s="20" t="s">
        <v>20921</v>
      </c>
      <c r="E10862" s="20" t="s">
        <v>20928</v>
      </c>
      <c r="H10862" s="20" t="s">
        <v>53</v>
      </c>
    </row>
    <row r="10863" customFormat="false" ht="15.75" hidden="false" customHeight="false" outlineLevel="0" collapsed="false">
      <c r="A10863" s="20" t="s">
        <v>20929</v>
      </c>
      <c r="B10863" s="20" t="s">
        <v>20919</v>
      </c>
      <c r="C10863" s="20" t="s">
        <v>20920</v>
      </c>
      <c r="D10863" s="20" t="s">
        <v>20921</v>
      </c>
      <c r="E10863" s="20" t="s">
        <v>20928</v>
      </c>
      <c r="H10863" s="20" t="s">
        <v>53</v>
      </c>
    </row>
    <row r="10864" customFormat="false" ht="15.75" hidden="false" customHeight="false" outlineLevel="0" collapsed="false">
      <c r="A10864" s="20" t="s">
        <v>20930</v>
      </c>
      <c r="B10864" s="20" t="s">
        <v>20919</v>
      </c>
      <c r="C10864" s="20" t="s">
        <v>20920</v>
      </c>
      <c r="D10864" s="20" t="s">
        <v>20921</v>
      </c>
      <c r="E10864" s="20" t="s">
        <v>20931</v>
      </c>
      <c r="H10864" s="20" t="s">
        <v>53</v>
      </c>
    </row>
    <row r="10865" customFormat="false" ht="15.75" hidden="false" customHeight="false" outlineLevel="0" collapsed="false">
      <c r="A10865" s="20" t="s">
        <v>20932</v>
      </c>
      <c r="B10865" s="20" t="s">
        <v>20919</v>
      </c>
      <c r="C10865" s="20" t="s">
        <v>20920</v>
      </c>
      <c r="D10865" s="20" t="s">
        <v>20921</v>
      </c>
      <c r="E10865" s="20" t="s">
        <v>20931</v>
      </c>
      <c r="H10865" s="20" t="s">
        <v>53</v>
      </c>
    </row>
    <row r="10866" customFormat="false" ht="15.75" hidden="false" customHeight="false" outlineLevel="0" collapsed="false">
      <c r="A10866" s="20" t="s">
        <v>20933</v>
      </c>
      <c r="B10866" s="20" t="s">
        <v>20934</v>
      </c>
      <c r="C10866" s="20" t="s">
        <v>20935</v>
      </c>
      <c r="D10866" s="20" t="s">
        <v>20936</v>
      </c>
      <c r="H10866" s="20" t="s">
        <v>29</v>
      </c>
    </row>
    <row r="10867" customFormat="false" ht="15.75" hidden="false" customHeight="false" outlineLevel="0" collapsed="false">
      <c r="A10867" s="20" t="s">
        <v>20937</v>
      </c>
      <c r="B10867" s="20" t="s">
        <v>20934</v>
      </c>
      <c r="C10867" s="20" t="s">
        <v>20935</v>
      </c>
      <c r="D10867" s="20" t="s">
        <v>20936</v>
      </c>
      <c r="H10867" s="20" t="s">
        <v>29</v>
      </c>
    </row>
    <row r="10868" customFormat="false" ht="15.75" hidden="false" customHeight="false" outlineLevel="0" collapsed="false">
      <c r="A10868" s="20" t="s">
        <v>20938</v>
      </c>
      <c r="B10868" s="20" t="s">
        <v>20939</v>
      </c>
      <c r="C10868" s="20" t="s">
        <v>20940</v>
      </c>
      <c r="D10868" s="20" t="s">
        <v>20941</v>
      </c>
      <c r="H10868" s="20" t="s">
        <v>29</v>
      </c>
    </row>
    <row r="10869" customFormat="false" ht="15.75" hidden="false" customHeight="false" outlineLevel="0" collapsed="false">
      <c r="A10869" s="20" t="s">
        <v>20942</v>
      </c>
      <c r="B10869" s="20" t="s">
        <v>20939</v>
      </c>
      <c r="C10869" s="20" t="s">
        <v>20940</v>
      </c>
      <c r="D10869" s="20" t="s">
        <v>20941</v>
      </c>
      <c r="H10869" s="20" t="s">
        <v>29</v>
      </c>
    </row>
    <row r="10870" customFormat="false" ht="15.75" hidden="false" customHeight="false" outlineLevel="0" collapsed="false">
      <c r="A10870" s="20" t="s">
        <v>20943</v>
      </c>
      <c r="B10870" s="20" t="s">
        <v>20944</v>
      </c>
      <c r="C10870" s="20" t="s">
        <v>20945</v>
      </c>
      <c r="D10870" s="20" t="s">
        <v>20946</v>
      </c>
      <c r="H10870" s="20" t="s">
        <v>53</v>
      </c>
    </row>
    <row r="10871" customFormat="false" ht="15.75" hidden="false" customHeight="false" outlineLevel="0" collapsed="false">
      <c r="A10871" s="20" t="s">
        <v>20947</v>
      </c>
      <c r="B10871" s="20" t="s">
        <v>20944</v>
      </c>
      <c r="C10871" s="20" t="s">
        <v>20945</v>
      </c>
      <c r="D10871" s="20" t="s">
        <v>20946</v>
      </c>
      <c r="H10871" s="20" t="s">
        <v>53</v>
      </c>
    </row>
    <row r="10872" customFormat="false" ht="15.75" hidden="false" customHeight="false" outlineLevel="0" collapsed="false">
      <c r="A10872" s="20" t="s">
        <v>20948</v>
      </c>
      <c r="B10872" s="20" t="s">
        <v>20949</v>
      </c>
      <c r="C10872" s="20" t="s">
        <v>20950</v>
      </c>
      <c r="D10872" s="20" t="s">
        <v>20951</v>
      </c>
      <c r="H10872" s="20" t="s">
        <v>53</v>
      </c>
    </row>
    <row r="10873" customFormat="false" ht="15.75" hidden="false" customHeight="false" outlineLevel="0" collapsed="false">
      <c r="A10873" s="20" t="s">
        <v>20952</v>
      </c>
      <c r="B10873" s="20" t="s">
        <v>20949</v>
      </c>
      <c r="C10873" s="20" t="s">
        <v>20950</v>
      </c>
      <c r="D10873" s="20" t="s">
        <v>20951</v>
      </c>
      <c r="H10873" s="20" t="s">
        <v>53</v>
      </c>
    </row>
    <row r="10874" customFormat="false" ht="15.75" hidden="false" customHeight="false" outlineLevel="0" collapsed="false">
      <c r="A10874" s="20" t="s">
        <v>20953</v>
      </c>
      <c r="B10874" s="20" t="s">
        <v>20919</v>
      </c>
      <c r="C10874" s="20" t="s">
        <v>20954</v>
      </c>
      <c r="D10874" s="20" t="s">
        <v>20955</v>
      </c>
      <c r="E10874" s="20" t="s">
        <v>20956</v>
      </c>
      <c r="H10874" s="20" t="s">
        <v>53</v>
      </c>
    </row>
    <row r="10875" customFormat="false" ht="15.75" hidden="false" customHeight="false" outlineLevel="0" collapsed="false">
      <c r="A10875" s="20" t="s">
        <v>20957</v>
      </c>
      <c r="B10875" s="20" t="s">
        <v>20919</v>
      </c>
      <c r="C10875" s="20" t="s">
        <v>20954</v>
      </c>
      <c r="D10875" s="20" t="s">
        <v>20955</v>
      </c>
      <c r="E10875" s="20" t="s">
        <v>20956</v>
      </c>
      <c r="H10875" s="20" t="s">
        <v>53</v>
      </c>
    </row>
    <row r="10876" customFormat="false" ht="15.75" hidden="false" customHeight="false" outlineLevel="0" collapsed="false">
      <c r="A10876" s="20" t="s">
        <v>20958</v>
      </c>
      <c r="B10876" s="20" t="s">
        <v>20919</v>
      </c>
      <c r="C10876" s="20" t="s">
        <v>20954</v>
      </c>
      <c r="D10876" s="20" t="s">
        <v>20959</v>
      </c>
      <c r="E10876" s="20" t="s">
        <v>20956</v>
      </c>
      <c r="H10876" s="20" t="s">
        <v>53</v>
      </c>
    </row>
    <row r="10877" customFormat="false" ht="15.75" hidden="false" customHeight="false" outlineLevel="0" collapsed="false">
      <c r="A10877" s="20" t="s">
        <v>20960</v>
      </c>
      <c r="B10877" s="20" t="s">
        <v>20919</v>
      </c>
      <c r="C10877" s="20" t="s">
        <v>20954</v>
      </c>
      <c r="D10877" s="20" t="s">
        <v>20959</v>
      </c>
      <c r="E10877" s="20" t="s">
        <v>20956</v>
      </c>
      <c r="H10877" s="20" t="s">
        <v>53</v>
      </c>
    </row>
    <row r="10878" customFormat="false" ht="15.75" hidden="false" customHeight="false" outlineLevel="0" collapsed="false">
      <c r="A10878" s="20" t="s">
        <v>20961</v>
      </c>
      <c r="B10878" s="20" t="s">
        <v>20962</v>
      </c>
      <c r="C10878" s="20" t="s">
        <v>20963</v>
      </c>
      <c r="D10878" s="20" t="s">
        <v>20964</v>
      </c>
      <c r="E10878" s="20" t="s">
        <v>20965</v>
      </c>
      <c r="H10878" s="20" t="s">
        <v>53</v>
      </c>
    </row>
    <row r="10879" customFormat="false" ht="15.75" hidden="false" customHeight="false" outlineLevel="0" collapsed="false">
      <c r="A10879" s="20" t="s">
        <v>20966</v>
      </c>
      <c r="B10879" s="20" t="s">
        <v>20962</v>
      </c>
      <c r="C10879" s="20" t="s">
        <v>20963</v>
      </c>
      <c r="D10879" s="20" t="s">
        <v>20964</v>
      </c>
      <c r="E10879" s="20" t="s">
        <v>20965</v>
      </c>
      <c r="H10879" s="20" t="s">
        <v>53</v>
      </c>
    </row>
    <row r="10880" customFormat="false" ht="15.75" hidden="false" customHeight="false" outlineLevel="0" collapsed="false">
      <c r="A10880" s="20" t="s">
        <v>20967</v>
      </c>
      <c r="B10880" s="20" t="s">
        <v>20962</v>
      </c>
      <c r="C10880" s="20" t="s">
        <v>20963</v>
      </c>
      <c r="D10880" s="20" t="s">
        <v>20968</v>
      </c>
      <c r="E10880" s="20" t="s">
        <v>20965</v>
      </c>
      <c r="H10880" s="20" t="s">
        <v>53</v>
      </c>
    </row>
    <row r="10881" customFormat="false" ht="15.75" hidden="false" customHeight="false" outlineLevel="0" collapsed="false">
      <c r="A10881" s="20" t="s">
        <v>20969</v>
      </c>
      <c r="B10881" s="20" t="s">
        <v>20962</v>
      </c>
      <c r="C10881" s="20" t="s">
        <v>20963</v>
      </c>
      <c r="D10881" s="20" t="s">
        <v>20968</v>
      </c>
      <c r="E10881" s="20" t="s">
        <v>20965</v>
      </c>
      <c r="H10881" s="20" t="s">
        <v>53</v>
      </c>
    </row>
    <row r="10882" customFormat="false" ht="15.75" hidden="false" customHeight="false" outlineLevel="0" collapsed="false">
      <c r="A10882" s="20" t="s">
        <v>20970</v>
      </c>
      <c r="B10882" s="20" t="s">
        <v>20971</v>
      </c>
      <c r="C10882" s="20" t="s">
        <v>20972</v>
      </c>
      <c r="H10882" s="20" t="s">
        <v>29</v>
      </c>
    </row>
    <row r="10883" customFormat="false" ht="15.75" hidden="false" customHeight="false" outlineLevel="0" collapsed="false">
      <c r="A10883" s="20" t="s">
        <v>20973</v>
      </c>
      <c r="B10883" s="20" t="s">
        <v>20971</v>
      </c>
      <c r="C10883" s="20" t="s">
        <v>20972</v>
      </c>
      <c r="H10883" s="20" t="s">
        <v>29</v>
      </c>
    </row>
    <row r="10884" customFormat="false" ht="15.75" hidden="false" customHeight="false" outlineLevel="0" collapsed="false">
      <c r="A10884" s="20" t="s">
        <v>20974</v>
      </c>
      <c r="B10884" s="20" t="s">
        <v>20975</v>
      </c>
      <c r="C10884" s="20" t="s">
        <v>20976</v>
      </c>
      <c r="H10884" s="20" t="s">
        <v>53</v>
      </c>
    </row>
    <row r="10885" customFormat="false" ht="15.75" hidden="false" customHeight="false" outlineLevel="0" collapsed="false">
      <c r="A10885" s="20" t="s">
        <v>20977</v>
      </c>
      <c r="B10885" s="20" t="s">
        <v>20975</v>
      </c>
      <c r="C10885" s="20" t="s">
        <v>20976</v>
      </c>
      <c r="H10885" s="20" t="s">
        <v>53</v>
      </c>
    </row>
    <row r="10886" customFormat="false" ht="15.75" hidden="false" customHeight="false" outlineLevel="0" collapsed="false">
      <c r="A10886" s="20" t="s">
        <v>20978</v>
      </c>
      <c r="B10886" s="20" t="s">
        <v>20975</v>
      </c>
      <c r="C10886" s="20" t="s">
        <v>20979</v>
      </c>
      <c r="H10886" s="20" t="s">
        <v>53</v>
      </c>
    </row>
    <row r="10887" customFormat="false" ht="15.75" hidden="false" customHeight="false" outlineLevel="0" collapsed="false">
      <c r="A10887" s="20" t="s">
        <v>20980</v>
      </c>
      <c r="B10887" s="20" t="s">
        <v>20975</v>
      </c>
      <c r="C10887" s="20" t="s">
        <v>20979</v>
      </c>
      <c r="H10887" s="20" t="s">
        <v>53</v>
      </c>
    </row>
    <row r="10888" customFormat="false" ht="15.75" hidden="false" customHeight="false" outlineLevel="0" collapsed="false">
      <c r="A10888" s="20" t="s">
        <v>20981</v>
      </c>
      <c r="B10888" s="20" t="s">
        <v>20975</v>
      </c>
      <c r="C10888" s="20" t="s">
        <v>20982</v>
      </c>
      <c r="D10888" s="20" t="s">
        <v>20983</v>
      </c>
      <c r="E10888" s="20" t="s">
        <v>1630</v>
      </c>
      <c r="H10888" s="20" t="s">
        <v>29</v>
      </c>
    </row>
    <row r="10889" customFormat="false" ht="15.75" hidden="false" customHeight="false" outlineLevel="0" collapsed="false">
      <c r="A10889" s="20" t="s">
        <v>20984</v>
      </c>
      <c r="B10889" s="20" t="s">
        <v>20975</v>
      </c>
      <c r="C10889" s="20" t="s">
        <v>20982</v>
      </c>
      <c r="D10889" s="20" t="s">
        <v>20983</v>
      </c>
      <c r="E10889" s="20" t="s">
        <v>1630</v>
      </c>
      <c r="H10889" s="20" t="s">
        <v>29</v>
      </c>
    </row>
    <row r="10890" customFormat="false" ht="15.75" hidden="false" customHeight="false" outlineLevel="0" collapsed="false">
      <c r="A10890" s="20" t="s">
        <v>20985</v>
      </c>
      <c r="B10890" s="20" t="s">
        <v>20975</v>
      </c>
      <c r="C10890" s="20" t="s">
        <v>20986</v>
      </c>
      <c r="D10890" s="20" t="s">
        <v>20987</v>
      </c>
      <c r="H10890" s="20" t="s">
        <v>29</v>
      </c>
    </row>
    <row r="10891" customFormat="false" ht="15.75" hidden="false" customHeight="false" outlineLevel="0" collapsed="false">
      <c r="A10891" s="20" t="s">
        <v>20988</v>
      </c>
      <c r="B10891" s="20" t="s">
        <v>20975</v>
      </c>
      <c r="C10891" s="20" t="s">
        <v>20986</v>
      </c>
      <c r="D10891" s="20" t="s">
        <v>20987</v>
      </c>
      <c r="H10891" s="20" t="s">
        <v>29</v>
      </c>
    </row>
    <row r="10892" customFormat="false" ht="15.75" hidden="false" customHeight="false" outlineLevel="0" collapsed="false">
      <c r="A10892" s="20" t="s">
        <v>20989</v>
      </c>
      <c r="B10892" s="20" t="s">
        <v>20975</v>
      </c>
      <c r="C10892" s="20" t="s">
        <v>20990</v>
      </c>
      <c r="D10892" s="20" t="s">
        <v>20991</v>
      </c>
      <c r="H10892" s="20" t="s">
        <v>29</v>
      </c>
    </row>
    <row r="10893" customFormat="false" ht="15.75" hidden="false" customHeight="false" outlineLevel="0" collapsed="false">
      <c r="A10893" s="20" t="s">
        <v>20992</v>
      </c>
      <c r="B10893" s="20" t="s">
        <v>20975</v>
      </c>
      <c r="C10893" s="20" t="s">
        <v>20990</v>
      </c>
      <c r="D10893" s="20" t="s">
        <v>20991</v>
      </c>
      <c r="H10893" s="20" t="s">
        <v>29</v>
      </c>
    </row>
    <row r="10894" customFormat="false" ht="15.75" hidden="false" customHeight="false" outlineLevel="0" collapsed="false">
      <c r="A10894" s="20" t="s">
        <v>20993</v>
      </c>
      <c r="B10894" s="20" t="s">
        <v>20975</v>
      </c>
      <c r="C10894" s="20" t="s">
        <v>20994</v>
      </c>
      <c r="D10894" s="20" t="s">
        <v>20995</v>
      </c>
      <c r="H10894" s="20" t="s">
        <v>29</v>
      </c>
    </row>
    <row r="10895" customFormat="false" ht="15.75" hidden="false" customHeight="false" outlineLevel="0" collapsed="false">
      <c r="A10895" s="20" t="s">
        <v>20996</v>
      </c>
      <c r="B10895" s="20" t="s">
        <v>20975</v>
      </c>
      <c r="C10895" s="20" t="s">
        <v>20994</v>
      </c>
      <c r="D10895" s="20" t="s">
        <v>20995</v>
      </c>
      <c r="H10895" s="20" t="s">
        <v>29</v>
      </c>
    </row>
    <row r="10896" customFormat="false" ht="15.75" hidden="false" customHeight="false" outlineLevel="0" collapsed="false">
      <c r="A10896" s="20" t="s">
        <v>20997</v>
      </c>
      <c r="B10896" s="20" t="s">
        <v>20975</v>
      </c>
      <c r="C10896" s="20" t="s">
        <v>20990</v>
      </c>
      <c r="D10896" s="20" t="s">
        <v>20998</v>
      </c>
      <c r="E10896" s="20" t="s">
        <v>20999</v>
      </c>
      <c r="H10896" s="20" t="s">
        <v>29</v>
      </c>
    </row>
    <row r="10897" customFormat="false" ht="15.75" hidden="false" customHeight="false" outlineLevel="0" collapsed="false">
      <c r="A10897" s="20" t="s">
        <v>21000</v>
      </c>
      <c r="B10897" s="20" t="s">
        <v>20975</v>
      </c>
      <c r="C10897" s="20" t="s">
        <v>20990</v>
      </c>
      <c r="D10897" s="20" t="s">
        <v>20998</v>
      </c>
      <c r="E10897" s="20" t="s">
        <v>20999</v>
      </c>
      <c r="H10897" s="20" t="s">
        <v>29</v>
      </c>
    </row>
    <row r="10898" customFormat="false" ht="15.75" hidden="false" customHeight="false" outlineLevel="0" collapsed="false">
      <c r="A10898" s="20" t="s">
        <v>21001</v>
      </c>
      <c r="B10898" s="20" t="s">
        <v>20975</v>
      </c>
      <c r="C10898" s="20" t="s">
        <v>21002</v>
      </c>
      <c r="D10898" s="20" t="s">
        <v>20983</v>
      </c>
      <c r="E10898" s="20" t="s">
        <v>1630</v>
      </c>
      <c r="H10898" s="20" t="s">
        <v>29</v>
      </c>
    </row>
    <row r="10899" customFormat="false" ht="15.75" hidden="false" customHeight="false" outlineLevel="0" collapsed="false">
      <c r="A10899" s="20" t="s">
        <v>21003</v>
      </c>
      <c r="B10899" s="20" t="s">
        <v>20975</v>
      </c>
      <c r="C10899" s="20" t="s">
        <v>21002</v>
      </c>
      <c r="D10899" s="20" t="s">
        <v>20983</v>
      </c>
      <c r="E10899" s="20" t="s">
        <v>1630</v>
      </c>
      <c r="H10899" s="20" t="s">
        <v>29</v>
      </c>
    </row>
    <row r="10900" customFormat="false" ht="15.75" hidden="false" customHeight="false" outlineLevel="0" collapsed="false">
      <c r="A10900" s="20" t="s">
        <v>21004</v>
      </c>
      <c r="B10900" s="20" t="s">
        <v>20975</v>
      </c>
      <c r="C10900" s="20" t="s">
        <v>21002</v>
      </c>
      <c r="D10900" s="20" t="s">
        <v>21005</v>
      </c>
      <c r="E10900" s="20" t="s">
        <v>1630</v>
      </c>
      <c r="H10900" s="20" t="s">
        <v>29</v>
      </c>
    </row>
    <row r="10901" customFormat="false" ht="15.75" hidden="false" customHeight="false" outlineLevel="0" collapsed="false">
      <c r="A10901" s="20" t="s">
        <v>21006</v>
      </c>
      <c r="B10901" s="20" t="s">
        <v>20975</v>
      </c>
      <c r="C10901" s="20" t="s">
        <v>21002</v>
      </c>
      <c r="D10901" s="20" t="s">
        <v>21005</v>
      </c>
      <c r="E10901" s="20" t="s">
        <v>1630</v>
      </c>
      <c r="H10901" s="20" t="s">
        <v>29</v>
      </c>
    </row>
    <row r="10902" customFormat="false" ht="15.75" hidden="false" customHeight="false" outlineLevel="0" collapsed="false">
      <c r="A10902" s="20" t="s">
        <v>21007</v>
      </c>
      <c r="B10902" s="20" t="s">
        <v>20975</v>
      </c>
      <c r="C10902" s="20" t="s">
        <v>21008</v>
      </c>
      <c r="D10902" s="20" t="s">
        <v>21009</v>
      </c>
      <c r="H10902" s="20" t="s">
        <v>29</v>
      </c>
    </row>
    <row r="10903" customFormat="false" ht="15.75" hidden="false" customHeight="false" outlineLevel="0" collapsed="false">
      <c r="A10903" s="20" t="s">
        <v>21010</v>
      </c>
      <c r="B10903" s="20" t="s">
        <v>20975</v>
      </c>
      <c r="C10903" s="20" t="s">
        <v>21008</v>
      </c>
      <c r="D10903" s="20" t="s">
        <v>21009</v>
      </c>
      <c r="H10903" s="20" t="s">
        <v>29</v>
      </c>
    </row>
    <row r="10904" customFormat="false" ht="15.75" hidden="false" customHeight="false" outlineLevel="0" collapsed="false">
      <c r="A10904" s="20" t="s">
        <v>21011</v>
      </c>
      <c r="B10904" s="20" t="s">
        <v>20975</v>
      </c>
      <c r="C10904" s="20" t="s">
        <v>21002</v>
      </c>
      <c r="D10904" s="20" t="s">
        <v>21012</v>
      </c>
      <c r="E10904" s="20" t="s">
        <v>21013</v>
      </c>
      <c r="H10904" s="20" t="s">
        <v>29</v>
      </c>
    </row>
    <row r="10905" customFormat="false" ht="15.75" hidden="false" customHeight="false" outlineLevel="0" collapsed="false">
      <c r="A10905" s="20" t="s">
        <v>21014</v>
      </c>
      <c r="B10905" s="20" t="s">
        <v>20975</v>
      </c>
      <c r="C10905" s="20" t="s">
        <v>21002</v>
      </c>
      <c r="D10905" s="20" t="s">
        <v>21012</v>
      </c>
      <c r="E10905" s="20" t="s">
        <v>21013</v>
      </c>
      <c r="H10905" s="20" t="s">
        <v>29</v>
      </c>
    </row>
    <row r="10906" customFormat="false" ht="15.75" hidden="false" customHeight="false" outlineLevel="0" collapsed="false">
      <c r="A10906" s="20" t="s">
        <v>21015</v>
      </c>
      <c r="B10906" s="20" t="s">
        <v>20975</v>
      </c>
      <c r="C10906" s="20" t="s">
        <v>21016</v>
      </c>
      <c r="D10906" s="20" t="s">
        <v>21017</v>
      </c>
      <c r="E10906" s="20" t="s">
        <v>21018</v>
      </c>
      <c r="H10906" s="20" t="s">
        <v>29</v>
      </c>
    </row>
    <row r="10907" customFormat="false" ht="15.75" hidden="false" customHeight="false" outlineLevel="0" collapsed="false">
      <c r="A10907" s="20" t="s">
        <v>21019</v>
      </c>
      <c r="B10907" s="20" t="s">
        <v>20975</v>
      </c>
      <c r="C10907" s="20" t="s">
        <v>21016</v>
      </c>
      <c r="D10907" s="20" t="s">
        <v>21017</v>
      </c>
      <c r="E10907" s="20" t="s">
        <v>21018</v>
      </c>
      <c r="H10907" s="20" t="s">
        <v>29</v>
      </c>
    </row>
    <row r="10908" customFormat="false" ht="15.75" hidden="false" customHeight="false" outlineLevel="0" collapsed="false">
      <c r="A10908" s="20" t="s">
        <v>21020</v>
      </c>
      <c r="B10908" s="20" t="s">
        <v>21021</v>
      </c>
      <c r="C10908" s="20" t="s">
        <v>21022</v>
      </c>
      <c r="D10908" s="20" t="s">
        <v>21023</v>
      </c>
      <c r="E10908" s="20" t="s">
        <v>4023</v>
      </c>
      <c r="H10908" s="20" t="s">
        <v>29</v>
      </c>
    </row>
    <row r="10909" customFormat="false" ht="15.75" hidden="false" customHeight="false" outlineLevel="0" collapsed="false">
      <c r="A10909" s="20" t="s">
        <v>21024</v>
      </c>
      <c r="B10909" s="20" t="s">
        <v>21021</v>
      </c>
      <c r="C10909" s="20" t="s">
        <v>21022</v>
      </c>
      <c r="D10909" s="20" t="s">
        <v>21023</v>
      </c>
      <c r="E10909" s="20" t="s">
        <v>4023</v>
      </c>
      <c r="H10909" s="20" t="s">
        <v>29</v>
      </c>
    </row>
    <row r="10910" customFormat="false" ht="15.75" hidden="false" customHeight="false" outlineLevel="0" collapsed="false">
      <c r="A10910" s="20" t="s">
        <v>21025</v>
      </c>
      <c r="B10910" s="20" t="s">
        <v>21021</v>
      </c>
      <c r="C10910" s="20" t="s">
        <v>21022</v>
      </c>
      <c r="D10910" s="20" t="s">
        <v>21026</v>
      </c>
      <c r="E10910" s="20" t="s">
        <v>4023</v>
      </c>
      <c r="H10910" s="20" t="s">
        <v>29</v>
      </c>
    </row>
    <row r="10911" customFormat="false" ht="15.75" hidden="false" customHeight="false" outlineLevel="0" collapsed="false">
      <c r="A10911" s="20" t="s">
        <v>21027</v>
      </c>
      <c r="B10911" s="20" t="s">
        <v>21021</v>
      </c>
      <c r="C10911" s="20" t="s">
        <v>21022</v>
      </c>
      <c r="D10911" s="20" t="s">
        <v>21026</v>
      </c>
      <c r="E10911" s="20" t="s">
        <v>4023</v>
      </c>
      <c r="H10911" s="20" t="s">
        <v>29</v>
      </c>
    </row>
    <row r="10912" customFormat="false" ht="15.75" hidden="false" customHeight="false" outlineLevel="0" collapsed="false">
      <c r="A10912" s="20" t="s">
        <v>21028</v>
      </c>
      <c r="B10912" s="20" t="s">
        <v>21029</v>
      </c>
      <c r="C10912" s="20" t="s">
        <v>21030</v>
      </c>
      <c r="D10912" s="20" t="s">
        <v>21031</v>
      </c>
      <c r="E10912" s="20" t="s">
        <v>21032</v>
      </c>
      <c r="H10912" s="20" t="s">
        <v>29</v>
      </c>
    </row>
    <row r="10913" customFormat="false" ht="15.75" hidden="false" customHeight="false" outlineLevel="0" collapsed="false">
      <c r="A10913" s="20" t="s">
        <v>21033</v>
      </c>
      <c r="B10913" s="20" t="s">
        <v>21029</v>
      </c>
      <c r="C10913" s="20" t="s">
        <v>21030</v>
      </c>
      <c r="D10913" s="20" t="s">
        <v>21031</v>
      </c>
      <c r="E10913" s="20" t="s">
        <v>21032</v>
      </c>
      <c r="H10913" s="20" t="s">
        <v>29</v>
      </c>
    </row>
    <row r="10914" customFormat="false" ht="15.75" hidden="false" customHeight="false" outlineLevel="0" collapsed="false">
      <c r="A10914" s="20" t="s">
        <v>21034</v>
      </c>
      <c r="B10914" s="20" t="s">
        <v>21035</v>
      </c>
      <c r="C10914" s="20" t="s">
        <v>21036</v>
      </c>
      <c r="D10914" s="20" t="s">
        <v>21037</v>
      </c>
      <c r="H10914" s="20" t="s">
        <v>103</v>
      </c>
    </row>
    <row r="10915" customFormat="false" ht="15.75" hidden="false" customHeight="false" outlineLevel="0" collapsed="false">
      <c r="A10915" s="20" t="s">
        <v>21038</v>
      </c>
      <c r="B10915" s="20" t="s">
        <v>21035</v>
      </c>
      <c r="C10915" s="20" t="s">
        <v>21036</v>
      </c>
      <c r="D10915" s="20" t="s">
        <v>21037</v>
      </c>
      <c r="H10915" s="20" t="s">
        <v>103</v>
      </c>
    </row>
    <row r="10916" customFormat="false" ht="15.75" hidden="false" customHeight="false" outlineLevel="0" collapsed="false">
      <c r="A10916" s="20" t="s">
        <v>21039</v>
      </c>
      <c r="B10916" s="20" t="s">
        <v>21035</v>
      </c>
      <c r="C10916" s="20" t="s">
        <v>21040</v>
      </c>
      <c r="D10916" s="20" t="s">
        <v>21041</v>
      </c>
      <c r="H10916" s="20" t="s">
        <v>103</v>
      </c>
    </row>
    <row r="10917" customFormat="false" ht="15.75" hidden="false" customHeight="false" outlineLevel="0" collapsed="false">
      <c r="A10917" s="20" t="s">
        <v>21042</v>
      </c>
      <c r="B10917" s="20" t="s">
        <v>21035</v>
      </c>
      <c r="C10917" s="20" t="s">
        <v>21040</v>
      </c>
      <c r="D10917" s="20" t="s">
        <v>21041</v>
      </c>
      <c r="H10917" s="20" t="s">
        <v>103</v>
      </c>
    </row>
    <row r="10918" customFormat="false" ht="15.75" hidden="false" customHeight="false" outlineLevel="0" collapsed="false">
      <c r="A10918" s="20" t="s">
        <v>21043</v>
      </c>
      <c r="B10918" s="20" t="s">
        <v>21044</v>
      </c>
      <c r="C10918" s="20" t="s">
        <v>21045</v>
      </c>
      <c r="H10918" s="20" t="s">
        <v>53</v>
      </c>
    </row>
    <row r="10919" customFormat="false" ht="15.75" hidden="false" customHeight="false" outlineLevel="0" collapsed="false">
      <c r="A10919" s="20" t="s">
        <v>21046</v>
      </c>
      <c r="B10919" s="20" t="s">
        <v>21044</v>
      </c>
      <c r="C10919" s="20" t="s">
        <v>21045</v>
      </c>
      <c r="H10919" s="20" t="s">
        <v>53</v>
      </c>
    </row>
    <row r="10920" customFormat="false" ht="15.75" hidden="false" customHeight="false" outlineLevel="0" collapsed="false">
      <c r="A10920" s="20" t="s">
        <v>21047</v>
      </c>
      <c r="B10920" s="20" t="s">
        <v>21048</v>
      </c>
      <c r="C10920" s="20" t="s">
        <v>21049</v>
      </c>
      <c r="D10920" s="20" t="s">
        <v>21050</v>
      </c>
      <c r="E10920" s="20" t="s">
        <v>21051</v>
      </c>
      <c r="H10920" s="20" t="s">
        <v>29</v>
      </c>
    </row>
    <row r="10921" customFormat="false" ht="15.75" hidden="false" customHeight="false" outlineLevel="0" collapsed="false">
      <c r="A10921" s="20" t="s">
        <v>21052</v>
      </c>
      <c r="B10921" s="20" t="s">
        <v>21048</v>
      </c>
      <c r="C10921" s="20" t="s">
        <v>21049</v>
      </c>
      <c r="D10921" s="20" t="s">
        <v>21050</v>
      </c>
      <c r="E10921" s="20" t="s">
        <v>21051</v>
      </c>
      <c r="H10921" s="20" t="s">
        <v>29</v>
      </c>
    </row>
    <row r="10922" customFormat="false" ht="15.75" hidden="false" customHeight="false" outlineLevel="0" collapsed="false">
      <c r="A10922" s="20" t="s">
        <v>21053</v>
      </c>
      <c r="B10922" s="20" t="s">
        <v>21048</v>
      </c>
      <c r="C10922" s="20" t="s">
        <v>21049</v>
      </c>
      <c r="D10922" s="20" t="s">
        <v>21054</v>
      </c>
      <c r="E10922" s="20" t="s">
        <v>21051</v>
      </c>
      <c r="H10922" s="20" t="s">
        <v>29</v>
      </c>
    </row>
    <row r="10923" customFormat="false" ht="15.75" hidden="false" customHeight="false" outlineLevel="0" collapsed="false">
      <c r="A10923" s="20" t="s">
        <v>21055</v>
      </c>
      <c r="B10923" s="20" t="s">
        <v>21048</v>
      </c>
      <c r="C10923" s="20" t="s">
        <v>21049</v>
      </c>
      <c r="D10923" s="20" t="s">
        <v>21054</v>
      </c>
      <c r="E10923" s="20" t="s">
        <v>21051</v>
      </c>
      <c r="H10923" s="20" t="s">
        <v>29</v>
      </c>
    </row>
    <row r="10924" customFormat="false" ht="15.75" hidden="false" customHeight="false" outlineLevel="0" collapsed="false">
      <c r="A10924" s="20" t="s">
        <v>21056</v>
      </c>
      <c r="B10924" s="20" t="s">
        <v>21048</v>
      </c>
      <c r="C10924" s="20" t="s">
        <v>21049</v>
      </c>
      <c r="D10924" s="20" t="s">
        <v>21057</v>
      </c>
      <c r="E10924" s="20" t="s">
        <v>21058</v>
      </c>
      <c r="H10924" s="20" t="s">
        <v>29</v>
      </c>
    </row>
    <row r="10925" customFormat="false" ht="15.75" hidden="false" customHeight="false" outlineLevel="0" collapsed="false">
      <c r="A10925" s="20" t="s">
        <v>21059</v>
      </c>
      <c r="B10925" s="20" t="s">
        <v>21048</v>
      </c>
      <c r="C10925" s="20" t="s">
        <v>21049</v>
      </c>
      <c r="D10925" s="20" t="s">
        <v>21057</v>
      </c>
      <c r="E10925" s="20" t="s">
        <v>21058</v>
      </c>
      <c r="H10925" s="20" t="s">
        <v>29</v>
      </c>
    </row>
    <row r="10926" customFormat="false" ht="15.75" hidden="false" customHeight="false" outlineLevel="0" collapsed="false">
      <c r="A10926" s="20" t="s">
        <v>21060</v>
      </c>
      <c r="B10926" s="20" t="s">
        <v>21048</v>
      </c>
      <c r="C10926" s="20" t="s">
        <v>21049</v>
      </c>
      <c r="D10926" s="20" t="s">
        <v>21061</v>
      </c>
      <c r="E10926" s="20" t="s">
        <v>21062</v>
      </c>
      <c r="H10926" s="20" t="s">
        <v>29</v>
      </c>
    </row>
    <row r="10927" customFormat="false" ht="15.75" hidden="false" customHeight="false" outlineLevel="0" collapsed="false">
      <c r="A10927" s="20" t="s">
        <v>21063</v>
      </c>
      <c r="B10927" s="20" t="s">
        <v>21048</v>
      </c>
      <c r="C10927" s="20" t="s">
        <v>21049</v>
      </c>
      <c r="D10927" s="20" t="s">
        <v>21061</v>
      </c>
      <c r="E10927" s="20" t="s">
        <v>21062</v>
      </c>
      <c r="H10927" s="20" t="s">
        <v>29</v>
      </c>
    </row>
    <row r="10928" customFormat="false" ht="15.75" hidden="false" customHeight="false" outlineLevel="0" collapsed="false">
      <c r="A10928" s="20" t="s">
        <v>21064</v>
      </c>
      <c r="B10928" s="20" t="s">
        <v>21048</v>
      </c>
      <c r="C10928" s="20" t="s">
        <v>21049</v>
      </c>
      <c r="D10928" s="20" t="s">
        <v>21065</v>
      </c>
      <c r="E10928" s="20" t="s">
        <v>21066</v>
      </c>
      <c r="H10928" s="20" t="s">
        <v>29</v>
      </c>
    </row>
    <row r="10929" customFormat="false" ht="15.75" hidden="false" customHeight="false" outlineLevel="0" collapsed="false">
      <c r="A10929" s="20" t="s">
        <v>21067</v>
      </c>
      <c r="B10929" s="20" t="s">
        <v>21048</v>
      </c>
      <c r="C10929" s="20" t="s">
        <v>21049</v>
      </c>
      <c r="D10929" s="20" t="s">
        <v>21065</v>
      </c>
      <c r="E10929" s="20" t="s">
        <v>21066</v>
      </c>
      <c r="H10929" s="20" t="s">
        <v>29</v>
      </c>
    </row>
    <row r="10930" customFormat="false" ht="15.75" hidden="false" customHeight="false" outlineLevel="0" collapsed="false">
      <c r="A10930" s="20" t="s">
        <v>21068</v>
      </c>
      <c r="B10930" s="20" t="s">
        <v>21048</v>
      </c>
      <c r="C10930" s="20" t="s">
        <v>21049</v>
      </c>
      <c r="D10930" s="20" t="s">
        <v>21069</v>
      </c>
      <c r="E10930" s="20" t="s">
        <v>21070</v>
      </c>
      <c r="H10930" s="20" t="s">
        <v>29</v>
      </c>
    </row>
    <row r="10931" customFormat="false" ht="15.75" hidden="false" customHeight="false" outlineLevel="0" collapsed="false">
      <c r="A10931" s="20" t="s">
        <v>21071</v>
      </c>
      <c r="B10931" s="20" t="s">
        <v>21048</v>
      </c>
      <c r="C10931" s="20" t="s">
        <v>21049</v>
      </c>
      <c r="D10931" s="20" t="s">
        <v>21069</v>
      </c>
      <c r="E10931" s="20" t="s">
        <v>21070</v>
      </c>
      <c r="H10931" s="20" t="s">
        <v>29</v>
      </c>
    </row>
    <row r="10932" customFormat="false" ht="15.75" hidden="false" customHeight="false" outlineLevel="0" collapsed="false">
      <c r="A10932" s="20" t="s">
        <v>21072</v>
      </c>
      <c r="B10932" s="20" t="s">
        <v>21048</v>
      </c>
      <c r="C10932" s="20" t="s">
        <v>21049</v>
      </c>
      <c r="D10932" s="20" t="s">
        <v>21073</v>
      </c>
      <c r="E10932" s="20" t="s">
        <v>21070</v>
      </c>
      <c r="H10932" s="20" t="s">
        <v>29</v>
      </c>
    </row>
    <row r="10933" customFormat="false" ht="15.75" hidden="false" customHeight="false" outlineLevel="0" collapsed="false">
      <c r="A10933" s="20" t="s">
        <v>21074</v>
      </c>
      <c r="B10933" s="20" t="s">
        <v>21048</v>
      </c>
      <c r="C10933" s="20" t="s">
        <v>21049</v>
      </c>
      <c r="D10933" s="20" t="s">
        <v>21073</v>
      </c>
      <c r="E10933" s="20" t="s">
        <v>21070</v>
      </c>
      <c r="H10933" s="20" t="s">
        <v>29</v>
      </c>
    </row>
    <row r="10934" customFormat="false" ht="15.75" hidden="false" customHeight="false" outlineLevel="0" collapsed="false">
      <c r="A10934" s="20" t="s">
        <v>21075</v>
      </c>
      <c r="B10934" s="20" t="s">
        <v>21048</v>
      </c>
      <c r="C10934" s="20" t="s">
        <v>21049</v>
      </c>
      <c r="D10934" s="20" t="s">
        <v>21076</v>
      </c>
      <c r="E10934" s="20" t="s">
        <v>21058</v>
      </c>
      <c r="H10934" s="20" t="s">
        <v>29</v>
      </c>
    </row>
    <row r="10935" customFormat="false" ht="15.75" hidden="false" customHeight="false" outlineLevel="0" collapsed="false">
      <c r="A10935" s="20" t="s">
        <v>21077</v>
      </c>
      <c r="B10935" s="20" t="s">
        <v>21048</v>
      </c>
      <c r="C10935" s="20" t="s">
        <v>21049</v>
      </c>
      <c r="D10935" s="20" t="s">
        <v>21076</v>
      </c>
      <c r="E10935" s="20" t="s">
        <v>21058</v>
      </c>
      <c r="H10935" s="20" t="s">
        <v>29</v>
      </c>
    </row>
    <row r="10936" customFormat="false" ht="15.75" hidden="false" customHeight="false" outlineLevel="0" collapsed="false">
      <c r="A10936" s="20" t="s">
        <v>21078</v>
      </c>
      <c r="B10936" s="20" t="s">
        <v>21048</v>
      </c>
      <c r="C10936" s="20" t="s">
        <v>21049</v>
      </c>
      <c r="D10936" s="20" t="s">
        <v>21079</v>
      </c>
      <c r="E10936" s="20" t="s">
        <v>21080</v>
      </c>
      <c r="H10936" s="20" t="s">
        <v>29</v>
      </c>
    </row>
    <row r="10937" customFormat="false" ht="15.75" hidden="false" customHeight="false" outlineLevel="0" collapsed="false">
      <c r="A10937" s="20" t="s">
        <v>21081</v>
      </c>
      <c r="B10937" s="20" t="s">
        <v>21048</v>
      </c>
      <c r="C10937" s="20" t="s">
        <v>21049</v>
      </c>
      <c r="D10937" s="20" t="s">
        <v>21079</v>
      </c>
      <c r="E10937" s="20" t="s">
        <v>21080</v>
      </c>
      <c r="H10937" s="20" t="s">
        <v>29</v>
      </c>
    </row>
    <row r="10938" customFormat="false" ht="15.75" hidden="false" customHeight="false" outlineLevel="0" collapsed="false">
      <c r="A10938" s="20" t="s">
        <v>21082</v>
      </c>
      <c r="B10938" s="20" t="s">
        <v>21048</v>
      </c>
      <c r="C10938" s="20" t="s">
        <v>21049</v>
      </c>
      <c r="D10938" s="20" t="s">
        <v>21083</v>
      </c>
      <c r="E10938" s="20" t="s">
        <v>21084</v>
      </c>
      <c r="H10938" s="20" t="s">
        <v>29</v>
      </c>
    </row>
    <row r="10939" customFormat="false" ht="15.75" hidden="false" customHeight="false" outlineLevel="0" collapsed="false">
      <c r="A10939" s="20" t="s">
        <v>21085</v>
      </c>
      <c r="B10939" s="20" t="s">
        <v>21048</v>
      </c>
      <c r="C10939" s="20" t="s">
        <v>21049</v>
      </c>
      <c r="D10939" s="20" t="s">
        <v>21083</v>
      </c>
      <c r="E10939" s="20" t="s">
        <v>21084</v>
      </c>
      <c r="H10939" s="20" t="s">
        <v>29</v>
      </c>
    </row>
    <row r="10940" customFormat="false" ht="15.75" hidden="false" customHeight="false" outlineLevel="0" collapsed="false">
      <c r="A10940" s="20" t="s">
        <v>21086</v>
      </c>
      <c r="B10940" s="20" t="s">
        <v>21087</v>
      </c>
      <c r="C10940" s="20" t="s">
        <v>21088</v>
      </c>
      <c r="D10940" s="20" t="s">
        <v>21089</v>
      </c>
      <c r="E10940" s="20" t="s">
        <v>21090</v>
      </c>
      <c r="F10940" s="20" t="s">
        <v>21018</v>
      </c>
      <c r="H10940" s="20" t="s">
        <v>29</v>
      </c>
    </row>
    <row r="10941" customFormat="false" ht="15.75" hidden="false" customHeight="false" outlineLevel="0" collapsed="false">
      <c r="A10941" s="20" t="s">
        <v>21091</v>
      </c>
      <c r="B10941" s="20" t="s">
        <v>21087</v>
      </c>
      <c r="C10941" s="20" t="s">
        <v>21088</v>
      </c>
      <c r="D10941" s="20" t="s">
        <v>21089</v>
      </c>
      <c r="E10941" s="20" t="s">
        <v>21090</v>
      </c>
      <c r="F10941" s="20" t="s">
        <v>21018</v>
      </c>
      <c r="H10941" s="20" t="s">
        <v>29</v>
      </c>
    </row>
    <row r="10942" customFormat="false" ht="15.75" hidden="false" customHeight="false" outlineLevel="0" collapsed="false">
      <c r="A10942" s="20" t="s">
        <v>21092</v>
      </c>
      <c r="B10942" s="20" t="s">
        <v>21087</v>
      </c>
      <c r="C10942" s="20" t="s">
        <v>21088</v>
      </c>
      <c r="D10942" s="20" t="s">
        <v>21089</v>
      </c>
      <c r="E10942" s="20" t="s">
        <v>21093</v>
      </c>
      <c r="F10942" s="20" t="s">
        <v>21018</v>
      </c>
      <c r="H10942" s="20" t="s">
        <v>29</v>
      </c>
    </row>
    <row r="10943" customFormat="false" ht="15.75" hidden="false" customHeight="false" outlineLevel="0" collapsed="false">
      <c r="A10943" s="20" t="s">
        <v>21094</v>
      </c>
      <c r="B10943" s="20" t="s">
        <v>21087</v>
      </c>
      <c r="C10943" s="20" t="s">
        <v>21088</v>
      </c>
      <c r="D10943" s="20" t="s">
        <v>21089</v>
      </c>
      <c r="E10943" s="20" t="s">
        <v>21093</v>
      </c>
      <c r="F10943" s="20" t="s">
        <v>21018</v>
      </c>
      <c r="H10943" s="20" t="s">
        <v>29</v>
      </c>
    </row>
    <row r="10944" customFormat="false" ht="15.75" hidden="false" customHeight="false" outlineLevel="0" collapsed="false">
      <c r="A10944" s="20" t="s">
        <v>21095</v>
      </c>
      <c r="B10944" s="20" t="s">
        <v>21087</v>
      </c>
      <c r="C10944" s="20" t="s">
        <v>21088</v>
      </c>
      <c r="D10944" s="20" t="s">
        <v>21089</v>
      </c>
      <c r="E10944" s="20" t="s">
        <v>21096</v>
      </c>
      <c r="F10944" s="20" t="s">
        <v>20999</v>
      </c>
      <c r="H10944" s="20" t="s">
        <v>29</v>
      </c>
    </row>
    <row r="10945" customFormat="false" ht="15.75" hidden="false" customHeight="false" outlineLevel="0" collapsed="false">
      <c r="A10945" s="20" t="s">
        <v>21097</v>
      </c>
      <c r="B10945" s="20" t="s">
        <v>21087</v>
      </c>
      <c r="C10945" s="20" t="s">
        <v>21088</v>
      </c>
      <c r="D10945" s="20" t="s">
        <v>21089</v>
      </c>
      <c r="E10945" s="20" t="s">
        <v>21096</v>
      </c>
      <c r="F10945" s="20" t="s">
        <v>20999</v>
      </c>
      <c r="H10945" s="20" t="s">
        <v>29</v>
      </c>
    </row>
    <row r="10946" customFormat="false" ht="15.75" hidden="false" customHeight="false" outlineLevel="0" collapsed="false">
      <c r="A10946" s="20" t="s">
        <v>21098</v>
      </c>
      <c r="B10946" s="20" t="s">
        <v>21087</v>
      </c>
      <c r="C10946" s="20" t="s">
        <v>21088</v>
      </c>
      <c r="D10946" s="20" t="s">
        <v>21089</v>
      </c>
      <c r="E10946" s="20" t="s">
        <v>21099</v>
      </c>
      <c r="F10946" s="20" t="s">
        <v>21084</v>
      </c>
      <c r="H10946" s="20" t="s">
        <v>29</v>
      </c>
    </row>
    <row r="10947" customFormat="false" ht="15.75" hidden="false" customHeight="false" outlineLevel="0" collapsed="false">
      <c r="A10947" s="20" t="s">
        <v>21100</v>
      </c>
      <c r="B10947" s="20" t="s">
        <v>21087</v>
      </c>
      <c r="C10947" s="20" t="s">
        <v>21088</v>
      </c>
      <c r="D10947" s="20" t="s">
        <v>21089</v>
      </c>
      <c r="E10947" s="20" t="s">
        <v>21099</v>
      </c>
      <c r="F10947" s="20" t="s">
        <v>21084</v>
      </c>
      <c r="H10947" s="20" t="s">
        <v>29</v>
      </c>
    </row>
    <row r="10948" customFormat="false" ht="15.75" hidden="false" customHeight="false" outlineLevel="0" collapsed="false">
      <c r="A10948" s="20" t="s">
        <v>21101</v>
      </c>
      <c r="B10948" s="20" t="s">
        <v>21087</v>
      </c>
      <c r="C10948" s="20" t="s">
        <v>21088</v>
      </c>
      <c r="D10948" s="20" t="s">
        <v>21089</v>
      </c>
      <c r="E10948" s="20" t="s">
        <v>21102</v>
      </c>
      <c r="F10948" s="20" t="s">
        <v>20289</v>
      </c>
      <c r="H10948" s="20" t="s">
        <v>29</v>
      </c>
    </row>
    <row r="10949" customFormat="false" ht="15.75" hidden="false" customHeight="false" outlineLevel="0" collapsed="false">
      <c r="A10949" s="20" t="s">
        <v>21103</v>
      </c>
      <c r="B10949" s="20" t="s">
        <v>21087</v>
      </c>
      <c r="C10949" s="20" t="s">
        <v>21088</v>
      </c>
      <c r="D10949" s="20" t="s">
        <v>21089</v>
      </c>
      <c r="E10949" s="20" t="s">
        <v>21102</v>
      </c>
      <c r="F10949" s="20" t="s">
        <v>20289</v>
      </c>
      <c r="H10949" s="20" t="s">
        <v>29</v>
      </c>
    </row>
    <row r="10950" customFormat="false" ht="15.75" hidden="false" customHeight="false" outlineLevel="0" collapsed="false">
      <c r="A10950" s="20" t="s">
        <v>21104</v>
      </c>
      <c r="B10950" s="20" t="s">
        <v>21087</v>
      </c>
      <c r="C10950" s="20" t="s">
        <v>21105</v>
      </c>
      <c r="D10950" s="20" t="s">
        <v>21106</v>
      </c>
      <c r="E10950" s="20" t="s">
        <v>21107</v>
      </c>
      <c r="F10950" s="20" t="s">
        <v>21018</v>
      </c>
      <c r="H10950" s="20" t="s">
        <v>29</v>
      </c>
    </row>
    <row r="10951" customFormat="false" ht="15.75" hidden="false" customHeight="false" outlineLevel="0" collapsed="false">
      <c r="A10951" s="20" t="s">
        <v>108</v>
      </c>
      <c r="B10951" s="20" t="s">
        <v>21087</v>
      </c>
      <c r="C10951" s="20" t="s">
        <v>21105</v>
      </c>
      <c r="D10951" s="20" t="s">
        <v>21106</v>
      </c>
      <c r="E10951" s="20" t="s">
        <v>21107</v>
      </c>
      <c r="F10951" s="20" t="s">
        <v>21018</v>
      </c>
      <c r="H10951" s="20" t="s">
        <v>29</v>
      </c>
    </row>
    <row r="10952" customFormat="false" ht="15.75" hidden="false" customHeight="false" outlineLevel="0" collapsed="false">
      <c r="A10952" s="20" t="s">
        <v>21108</v>
      </c>
      <c r="B10952" s="20" t="s">
        <v>21087</v>
      </c>
      <c r="C10952" s="20" t="s">
        <v>21105</v>
      </c>
      <c r="D10952" s="20" t="s">
        <v>21106</v>
      </c>
      <c r="E10952" s="20" t="s">
        <v>21109</v>
      </c>
      <c r="F10952" s="20" t="s">
        <v>21018</v>
      </c>
      <c r="H10952" s="20" t="s">
        <v>29</v>
      </c>
    </row>
    <row r="10953" customFormat="false" ht="15.75" hidden="false" customHeight="false" outlineLevel="0" collapsed="false">
      <c r="A10953" s="20" t="s">
        <v>21110</v>
      </c>
      <c r="B10953" s="20" t="s">
        <v>21087</v>
      </c>
      <c r="C10953" s="20" t="s">
        <v>21105</v>
      </c>
      <c r="D10953" s="20" t="s">
        <v>21106</v>
      </c>
      <c r="E10953" s="20" t="s">
        <v>21109</v>
      </c>
      <c r="F10953" s="20" t="s">
        <v>21018</v>
      </c>
      <c r="H10953" s="20" t="s">
        <v>29</v>
      </c>
    </row>
    <row r="10954" customFormat="false" ht="15.75" hidden="false" customHeight="false" outlineLevel="0" collapsed="false">
      <c r="A10954" s="20" t="s">
        <v>21111</v>
      </c>
      <c r="B10954" s="20" t="s">
        <v>21087</v>
      </c>
      <c r="C10954" s="20" t="s">
        <v>21105</v>
      </c>
      <c r="D10954" s="20" t="s">
        <v>21106</v>
      </c>
      <c r="E10954" s="20" t="s">
        <v>21112</v>
      </c>
      <c r="F10954" s="20" t="s">
        <v>20999</v>
      </c>
      <c r="H10954" s="20" t="s">
        <v>29</v>
      </c>
    </row>
    <row r="10955" customFormat="false" ht="15.75" hidden="false" customHeight="false" outlineLevel="0" collapsed="false">
      <c r="A10955" s="20" t="s">
        <v>21113</v>
      </c>
      <c r="B10955" s="20" t="s">
        <v>21087</v>
      </c>
      <c r="C10955" s="20" t="s">
        <v>21105</v>
      </c>
      <c r="D10955" s="20" t="s">
        <v>21106</v>
      </c>
      <c r="E10955" s="20" t="s">
        <v>21112</v>
      </c>
      <c r="F10955" s="20" t="s">
        <v>20999</v>
      </c>
      <c r="H10955" s="20" t="s">
        <v>29</v>
      </c>
    </row>
    <row r="10956" customFormat="false" ht="15.75" hidden="false" customHeight="false" outlineLevel="0" collapsed="false">
      <c r="A10956" s="20" t="s">
        <v>21114</v>
      </c>
      <c r="B10956" s="20" t="s">
        <v>21087</v>
      </c>
      <c r="C10956" s="20" t="s">
        <v>21105</v>
      </c>
      <c r="D10956" s="20" t="s">
        <v>21115</v>
      </c>
      <c r="E10956" s="20" t="s">
        <v>21116</v>
      </c>
      <c r="F10956" s="20" t="s">
        <v>21084</v>
      </c>
      <c r="H10956" s="20" t="s">
        <v>29</v>
      </c>
    </row>
    <row r="10957" customFormat="false" ht="15.75" hidden="false" customHeight="false" outlineLevel="0" collapsed="false">
      <c r="A10957" s="20" t="s">
        <v>21117</v>
      </c>
      <c r="B10957" s="20" t="s">
        <v>21087</v>
      </c>
      <c r="C10957" s="20" t="s">
        <v>21105</v>
      </c>
      <c r="D10957" s="20" t="s">
        <v>21115</v>
      </c>
      <c r="E10957" s="20" t="s">
        <v>21116</v>
      </c>
      <c r="F10957" s="20" t="s">
        <v>21084</v>
      </c>
      <c r="H10957" s="20" t="s">
        <v>29</v>
      </c>
    </row>
    <row r="10958" customFormat="false" ht="15.75" hidden="false" customHeight="false" outlineLevel="0" collapsed="false">
      <c r="A10958" s="20" t="s">
        <v>21118</v>
      </c>
      <c r="B10958" s="20" t="s">
        <v>21087</v>
      </c>
      <c r="C10958" s="20" t="s">
        <v>21105</v>
      </c>
      <c r="D10958" s="20" t="s">
        <v>21106</v>
      </c>
      <c r="E10958" s="20" t="s">
        <v>21119</v>
      </c>
      <c r="F10958" s="20" t="s">
        <v>21120</v>
      </c>
      <c r="H10958" s="20" t="s">
        <v>29</v>
      </c>
    </row>
    <row r="10959" customFormat="false" ht="15.75" hidden="false" customHeight="false" outlineLevel="0" collapsed="false">
      <c r="A10959" s="20" t="s">
        <v>21121</v>
      </c>
      <c r="B10959" s="20" t="s">
        <v>21087</v>
      </c>
      <c r="C10959" s="20" t="s">
        <v>21105</v>
      </c>
      <c r="D10959" s="20" t="s">
        <v>21106</v>
      </c>
      <c r="E10959" s="20" t="s">
        <v>21119</v>
      </c>
      <c r="F10959" s="20" t="s">
        <v>21120</v>
      </c>
      <c r="H10959" s="20" t="s">
        <v>29</v>
      </c>
    </row>
    <row r="10960" customFormat="false" ht="15.75" hidden="false" customHeight="false" outlineLevel="0" collapsed="false">
      <c r="A10960" s="20" t="s">
        <v>21122</v>
      </c>
      <c r="B10960" s="20" t="s">
        <v>21048</v>
      </c>
      <c r="C10960" s="20" t="s">
        <v>21123</v>
      </c>
      <c r="D10960" s="20" t="s">
        <v>21124</v>
      </c>
      <c r="E10960" s="20" t="s">
        <v>21125</v>
      </c>
      <c r="H10960" s="20" t="s">
        <v>29</v>
      </c>
    </row>
    <row r="10961" customFormat="false" ht="15.75" hidden="false" customHeight="false" outlineLevel="0" collapsed="false">
      <c r="A10961" s="20" t="s">
        <v>21126</v>
      </c>
      <c r="B10961" s="20" t="s">
        <v>21048</v>
      </c>
      <c r="C10961" s="20" t="s">
        <v>21123</v>
      </c>
      <c r="D10961" s="20" t="s">
        <v>21124</v>
      </c>
      <c r="E10961" s="20" t="s">
        <v>21125</v>
      </c>
      <c r="H10961" s="20" t="s">
        <v>29</v>
      </c>
    </row>
    <row r="10962" customFormat="false" ht="15.75" hidden="false" customHeight="false" outlineLevel="0" collapsed="false">
      <c r="A10962" s="20" t="s">
        <v>21127</v>
      </c>
      <c r="B10962" s="20" t="s">
        <v>21048</v>
      </c>
      <c r="C10962" s="20" t="s">
        <v>21123</v>
      </c>
      <c r="D10962" s="20" t="s">
        <v>21124</v>
      </c>
      <c r="E10962" s="20" t="s">
        <v>21128</v>
      </c>
      <c r="H10962" s="20" t="s">
        <v>29</v>
      </c>
    </row>
    <row r="10963" customFormat="false" ht="15.75" hidden="false" customHeight="false" outlineLevel="0" collapsed="false">
      <c r="A10963" s="20" t="s">
        <v>21129</v>
      </c>
      <c r="B10963" s="20" t="s">
        <v>21048</v>
      </c>
      <c r="C10963" s="20" t="s">
        <v>21123</v>
      </c>
      <c r="D10963" s="20" t="s">
        <v>21124</v>
      </c>
      <c r="E10963" s="20" t="s">
        <v>21128</v>
      </c>
      <c r="H10963" s="20" t="s">
        <v>29</v>
      </c>
    </row>
    <row r="10964" customFormat="false" ht="15.75" hidden="false" customHeight="false" outlineLevel="0" collapsed="false">
      <c r="A10964" s="20" t="s">
        <v>21130</v>
      </c>
      <c r="B10964" s="20" t="s">
        <v>21048</v>
      </c>
      <c r="C10964" s="20" t="s">
        <v>21123</v>
      </c>
      <c r="D10964" s="20" t="s">
        <v>21131</v>
      </c>
      <c r="E10964" s="20" t="s">
        <v>21132</v>
      </c>
      <c r="H10964" s="20" t="s">
        <v>29</v>
      </c>
    </row>
    <row r="10965" customFormat="false" ht="15.75" hidden="false" customHeight="false" outlineLevel="0" collapsed="false">
      <c r="A10965" s="20" t="s">
        <v>21133</v>
      </c>
      <c r="B10965" s="20" t="s">
        <v>21048</v>
      </c>
      <c r="C10965" s="20" t="s">
        <v>21123</v>
      </c>
      <c r="D10965" s="20" t="s">
        <v>21131</v>
      </c>
      <c r="E10965" s="20" t="s">
        <v>21132</v>
      </c>
      <c r="H10965" s="20" t="s">
        <v>29</v>
      </c>
    </row>
    <row r="10966" customFormat="false" ht="15.75" hidden="false" customHeight="false" outlineLevel="0" collapsed="false">
      <c r="A10966" s="20" t="s">
        <v>21134</v>
      </c>
      <c r="B10966" s="20" t="s">
        <v>21135</v>
      </c>
      <c r="C10966" s="20" t="s">
        <v>21123</v>
      </c>
      <c r="D10966" s="20" t="s">
        <v>21124</v>
      </c>
      <c r="E10966" s="20" t="s">
        <v>21136</v>
      </c>
      <c r="H10966" s="20" t="s">
        <v>29</v>
      </c>
    </row>
    <row r="10967" customFormat="false" ht="15.75" hidden="false" customHeight="false" outlineLevel="0" collapsed="false">
      <c r="A10967" s="20" t="s">
        <v>21137</v>
      </c>
      <c r="B10967" s="20" t="s">
        <v>21135</v>
      </c>
      <c r="C10967" s="20" t="s">
        <v>21123</v>
      </c>
      <c r="D10967" s="20" t="s">
        <v>21124</v>
      </c>
      <c r="E10967" s="20" t="s">
        <v>21136</v>
      </c>
      <c r="H10967" s="20" t="s">
        <v>29</v>
      </c>
    </row>
    <row r="10968" customFormat="false" ht="15.75" hidden="false" customHeight="false" outlineLevel="0" collapsed="false">
      <c r="A10968" s="20" t="s">
        <v>21138</v>
      </c>
      <c r="B10968" s="20" t="s">
        <v>21048</v>
      </c>
      <c r="C10968" s="20" t="s">
        <v>21123</v>
      </c>
      <c r="D10968" s="20" t="s">
        <v>21131</v>
      </c>
      <c r="E10968" s="20" t="s">
        <v>21139</v>
      </c>
      <c r="H10968" s="20" t="s">
        <v>29</v>
      </c>
    </row>
    <row r="10969" customFormat="false" ht="15.75" hidden="false" customHeight="false" outlineLevel="0" collapsed="false">
      <c r="A10969" s="20" t="s">
        <v>21140</v>
      </c>
      <c r="B10969" s="20" t="s">
        <v>21048</v>
      </c>
      <c r="C10969" s="20" t="s">
        <v>21123</v>
      </c>
      <c r="D10969" s="20" t="s">
        <v>21131</v>
      </c>
      <c r="E10969" s="20" t="s">
        <v>21139</v>
      </c>
      <c r="H10969" s="20" t="s">
        <v>29</v>
      </c>
    </row>
    <row r="10970" customFormat="false" ht="15.75" hidden="false" customHeight="false" outlineLevel="0" collapsed="false">
      <c r="A10970" s="20" t="s">
        <v>21141</v>
      </c>
      <c r="B10970" s="20" t="s">
        <v>21142</v>
      </c>
      <c r="C10970" s="20" t="s">
        <v>21123</v>
      </c>
      <c r="D10970" s="20" t="s">
        <v>21143</v>
      </c>
      <c r="E10970" s="20" t="s">
        <v>21144</v>
      </c>
      <c r="H10970" s="20" t="s">
        <v>29</v>
      </c>
    </row>
    <row r="10971" customFormat="false" ht="15.75" hidden="false" customHeight="false" outlineLevel="0" collapsed="false">
      <c r="A10971" s="20" t="s">
        <v>21145</v>
      </c>
      <c r="B10971" s="20" t="s">
        <v>21142</v>
      </c>
      <c r="C10971" s="20" t="s">
        <v>21123</v>
      </c>
      <c r="D10971" s="20" t="s">
        <v>21143</v>
      </c>
      <c r="E10971" s="20" t="s">
        <v>21144</v>
      </c>
      <c r="H10971" s="20" t="s">
        <v>29</v>
      </c>
    </row>
    <row r="10972" customFormat="false" ht="15.75" hidden="false" customHeight="false" outlineLevel="0" collapsed="false">
      <c r="A10972" s="20" t="s">
        <v>21146</v>
      </c>
      <c r="B10972" s="20" t="s">
        <v>21147</v>
      </c>
      <c r="C10972" s="20" t="s">
        <v>21123</v>
      </c>
      <c r="D10972" s="20" t="s">
        <v>21143</v>
      </c>
      <c r="E10972" s="20" t="s">
        <v>21148</v>
      </c>
      <c r="H10972" s="20" t="s">
        <v>29</v>
      </c>
    </row>
    <row r="10973" customFormat="false" ht="15.75" hidden="false" customHeight="false" outlineLevel="0" collapsed="false">
      <c r="A10973" s="20" t="s">
        <v>21149</v>
      </c>
      <c r="B10973" s="20" t="s">
        <v>21147</v>
      </c>
      <c r="C10973" s="20" t="s">
        <v>21123</v>
      </c>
      <c r="D10973" s="20" t="s">
        <v>21143</v>
      </c>
      <c r="E10973" s="20" t="s">
        <v>21148</v>
      </c>
      <c r="H10973" s="20" t="s">
        <v>29</v>
      </c>
    </row>
    <row r="10974" customFormat="false" ht="15.75" hidden="false" customHeight="false" outlineLevel="0" collapsed="false">
      <c r="A10974" s="20" t="s">
        <v>21150</v>
      </c>
      <c r="B10974" s="20" t="s">
        <v>21048</v>
      </c>
      <c r="C10974" s="20" t="s">
        <v>21123</v>
      </c>
      <c r="D10974" s="20" t="s">
        <v>21151</v>
      </c>
      <c r="E10974" s="20" t="s">
        <v>21152</v>
      </c>
      <c r="H10974" s="20" t="s">
        <v>29</v>
      </c>
    </row>
    <row r="10975" customFormat="false" ht="15.75" hidden="false" customHeight="false" outlineLevel="0" collapsed="false">
      <c r="A10975" s="20" t="s">
        <v>21153</v>
      </c>
      <c r="B10975" s="20" t="s">
        <v>21048</v>
      </c>
      <c r="C10975" s="20" t="s">
        <v>21123</v>
      </c>
      <c r="D10975" s="20" t="s">
        <v>21151</v>
      </c>
      <c r="E10975" s="20" t="s">
        <v>21152</v>
      </c>
      <c r="H10975" s="20" t="s">
        <v>29</v>
      </c>
    </row>
    <row r="10976" customFormat="false" ht="15.75" hidden="false" customHeight="false" outlineLevel="0" collapsed="false">
      <c r="A10976" s="20" t="s">
        <v>21154</v>
      </c>
      <c r="B10976" s="20" t="s">
        <v>21142</v>
      </c>
      <c r="C10976" s="20" t="s">
        <v>21123</v>
      </c>
      <c r="D10976" s="20" t="s">
        <v>21143</v>
      </c>
      <c r="E10976" s="20" t="s">
        <v>21155</v>
      </c>
      <c r="H10976" s="20" t="s">
        <v>29</v>
      </c>
    </row>
    <row r="10977" customFormat="false" ht="15.75" hidden="false" customHeight="false" outlineLevel="0" collapsed="false">
      <c r="A10977" s="20" t="s">
        <v>21156</v>
      </c>
      <c r="B10977" s="20" t="s">
        <v>21142</v>
      </c>
      <c r="C10977" s="20" t="s">
        <v>21123</v>
      </c>
      <c r="D10977" s="20" t="s">
        <v>21143</v>
      </c>
      <c r="E10977" s="20" t="s">
        <v>21155</v>
      </c>
      <c r="H10977" s="20" t="s">
        <v>29</v>
      </c>
    </row>
    <row r="10978" customFormat="false" ht="15.75" hidden="false" customHeight="false" outlineLevel="0" collapsed="false">
      <c r="A10978" s="20" t="s">
        <v>21157</v>
      </c>
      <c r="B10978" s="20" t="s">
        <v>21048</v>
      </c>
      <c r="C10978" s="20" t="s">
        <v>21123</v>
      </c>
      <c r="D10978" s="20" t="s">
        <v>21151</v>
      </c>
      <c r="E10978" s="20" t="s">
        <v>21158</v>
      </c>
      <c r="H10978" s="20" t="s">
        <v>29</v>
      </c>
    </row>
    <row r="10979" customFormat="false" ht="15.75" hidden="false" customHeight="false" outlineLevel="0" collapsed="false">
      <c r="A10979" s="20" t="s">
        <v>21159</v>
      </c>
      <c r="B10979" s="20" t="s">
        <v>21048</v>
      </c>
      <c r="C10979" s="20" t="s">
        <v>21123</v>
      </c>
      <c r="D10979" s="20" t="s">
        <v>21151</v>
      </c>
      <c r="E10979" s="20" t="s">
        <v>21158</v>
      </c>
      <c r="H10979" s="20" t="s">
        <v>29</v>
      </c>
    </row>
    <row r="10980" customFormat="false" ht="15.75" hidden="false" customHeight="false" outlineLevel="0" collapsed="false">
      <c r="A10980" s="20" t="s">
        <v>21160</v>
      </c>
      <c r="B10980" s="20" t="s">
        <v>21087</v>
      </c>
      <c r="C10980" s="20" t="s">
        <v>21088</v>
      </c>
      <c r="D10980" s="20" t="s">
        <v>21161</v>
      </c>
      <c r="E10980" s="20" t="s">
        <v>21162</v>
      </c>
      <c r="F10980" s="20" t="s">
        <v>21163</v>
      </c>
      <c r="H10980" s="20" t="s">
        <v>29</v>
      </c>
    </row>
    <row r="10981" customFormat="false" ht="15.75" hidden="false" customHeight="false" outlineLevel="0" collapsed="false">
      <c r="A10981" s="20" t="s">
        <v>21164</v>
      </c>
      <c r="B10981" s="20" t="s">
        <v>21087</v>
      </c>
      <c r="C10981" s="20" t="s">
        <v>21088</v>
      </c>
      <c r="D10981" s="20" t="s">
        <v>21161</v>
      </c>
      <c r="E10981" s="20" t="s">
        <v>21162</v>
      </c>
      <c r="F10981" s="20" t="s">
        <v>21163</v>
      </c>
      <c r="H10981" s="20" t="s">
        <v>29</v>
      </c>
    </row>
    <row r="10982" customFormat="false" ht="15.75" hidden="false" customHeight="false" outlineLevel="0" collapsed="false">
      <c r="A10982" s="20" t="s">
        <v>21165</v>
      </c>
      <c r="B10982" s="20" t="s">
        <v>21087</v>
      </c>
      <c r="C10982" s="20" t="s">
        <v>21088</v>
      </c>
      <c r="D10982" s="20" t="s">
        <v>21161</v>
      </c>
      <c r="E10982" s="20" t="s">
        <v>21166</v>
      </c>
      <c r="F10982" s="20" t="s">
        <v>21163</v>
      </c>
      <c r="H10982" s="20" t="s">
        <v>29</v>
      </c>
    </row>
    <row r="10983" customFormat="false" ht="15.75" hidden="false" customHeight="false" outlineLevel="0" collapsed="false">
      <c r="A10983" s="20" t="s">
        <v>21167</v>
      </c>
      <c r="B10983" s="20" t="s">
        <v>21087</v>
      </c>
      <c r="C10983" s="20" t="s">
        <v>21088</v>
      </c>
      <c r="D10983" s="20" t="s">
        <v>21161</v>
      </c>
      <c r="E10983" s="20" t="s">
        <v>21166</v>
      </c>
      <c r="F10983" s="20" t="s">
        <v>21163</v>
      </c>
      <c r="H10983" s="20" t="s">
        <v>29</v>
      </c>
    </row>
    <row r="10984" customFormat="false" ht="15.75" hidden="false" customHeight="false" outlineLevel="0" collapsed="false">
      <c r="A10984" s="20" t="s">
        <v>21168</v>
      </c>
      <c r="B10984" s="20" t="s">
        <v>21087</v>
      </c>
      <c r="C10984" s="20" t="s">
        <v>21088</v>
      </c>
      <c r="D10984" s="20" t="s">
        <v>21161</v>
      </c>
      <c r="E10984" s="20" t="s">
        <v>21169</v>
      </c>
      <c r="F10984" s="20" t="s">
        <v>21170</v>
      </c>
      <c r="H10984" s="20" t="s">
        <v>29</v>
      </c>
    </row>
    <row r="10985" customFormat="false" ht="15.75" hidden="false" customHeight="false" outlineLevel="0" collapsed="false">
      <c r="A10985" s="20" t="s">
        <v>21171</v>
      </c>
      <c r="B10985" s="20" t="s">
        <v>21087</v>
      </c>
      <c r="C10985" s="20" t="s">
        <v>21088</v>
      </c>
      <c r="D10985" s="20" t="s">
        <v>21161</v>
      </c>
      <c r="E10985" s="20" t="s">
        <v>21169</v>
      </c>
      <c r="F10985" s="20" t="s">
        <v>21170</v>
      </c>
      <c r="H10985" s="20" t="s">
        <v>29</v>
      </c>
    </row>
    <row r="10986" customFormat="false" ht="15.75" hidden="false" customHeight="false" outlineLevel="0" collapsed="false">
      <c r="A10986" s="20" t="s">
        <v>21172</v>
      </c>
      <c r="B10986" s="20" t="s">
        <v>21087</v>
      </c>
      <c r="C10986" s="20" t="s">
        <v>21088</v>
      </c>
      <c r="D10986" s="20" t="s">
        <v>21161</v>
      </c>
      <c r="E10986" s="20" t="s">
        <v>21173</v>
      </c>
      <c r="F10986" s="20" t="s">
        <v>21174</v>
      </c>
      <c r="H10986" s="20" t="s">
        <v>29</v>
      </c>
    </row>
    <row r="10987" customFormat="false" ht="15.75" hidden="false" customHeight="false" outlineLevel="0" collapsed="false">
      <c r="A10987" s="20" t="s">
        <v>21175</v>
      </c>
      <c r="B10987" s="20" t="s">
        <v>21087</v>
      </c>
      <c r="C10987" s="20" t="s">
        <v>21088</v>
      </c>
      <c r="D10987" s="20" t="s">
        <v>21161</v>
      </c>
      <c r="E10987" s="20" t="s">
        <v>21173</v>
      </c>
      <c r="F10987" s="20" t="s">
        <v>21174</v>
      </c>
      <c r="H10987" s="20" t="s">
        <v>29</v>
      </c>
    </row>
    <row r="10988" customFormat="false" ht="15.75" hidden="false" customHeight="false" outlineLevel="0" collapsed="false">
      <c r="A10988" s="20" t="s">
        <v>21176</v>
      </c>
      <c r="B10988" s="20" t="s">
        <v>21087</v>
      </c>
      <c r="C10988" s="20" t="s">
        <v>21088</v>
      </c>
      <c r="D10988" s="20" t="s">
        <v>21161</v>
      </c>
      <c r="E10988" s="20" t="s">
        <v>21177</v>
      </c>
      <c r="F10988" s="20" t="s">
        <v>21178</v>
      </c>
      <c r="H10988" s="20" t="s">
        <v>29</v>
      </c>
    </row>
    <row r="10989" customFormat="false" ht="15.75" hidden="false" customHeight="false" outlineLevel="0" collapsed="false">
      <c r="A10989" s="20" t="s">
        <v>21179</v>
      </c>
      <c r="B10989" s="20" t="s">
        <v>21087</v>
      </c>
      <c r="C10989" s="20" t="s">
        <v>21088</v>
      </c>
      <c r="D10989" s="20" t="s">
        <v>21161</v>
      </c>
      <c r="E10989" s="20" t="s">
        <v>21177</v>
      </c>
      <c r="F10989" s="20" t="s">
        <v>21178</v>
      </c>
      <c r="H10989" s="20" t="s">
        <v>29</v>
      </c>
    </row>
    <row r="10990" customFormat="false" ht="15.75" hidden="false" customHeight="false" outlineLevel="0" collapsed="false">
      <c r="A10990" s="20" t="s">
        <v>21180</v>
      </c>
      <c r="B10990" s="20" t="s">
        <v>21087</v>
      </c>
      <c r="C10990" s="20" t="s">
        <v>21105</v>
      </c>
      <c r="D10990" s="20" t="s">
        <v>21181</v>
      </c>
      <c r="E10990" s="20" t="s">
        <v>21182</v>
      </c>
      <c r="F10990" s="20" t="s">
        <v>21163</v>
      </c>
      <c r="H10990" s="20" t="s">
        <v>29</v>
      </c>
    </row>
    <row r="10991" customFormat="false" ht="15.75" hidden="false" customHeight="false" outlineLevel="0" collapsed="false">
      <c r="A10991" s="20" t="s">
        <v>21183</v>
      </c>
      <c r="B10991" s="20" t="s">
        <v>21087</v>
      </c>
      <c r="C10991" s="20" t="s">
        <v>21105</v>
      </c>
      <c r="D10991" s="20" t="s">
        <v>21181</v>
      </c>
      <c r="E10991" s="20" t="s">
        <v>21182</v>
      </c>
      <c r="F10991" s="20" t="s">
        <v>21163</v>
      </c>
      <c r="H10991" s="20" t="s">
        <v>29</v>
      </c>
    </row>
    <row r="10992" customFormat="false" ht="15.75" hidden="false" customHeight="false" outlineLevel="0" collapsed="false">
      <c r="A10992" s="20" t="s">
        <v>21184</v>
      </c>
      <c r="B10992" s="20" t="s">
        <v>21087</v>
      </c>
      <c r="C10992" s="20" t="s">
        <v>21105</v>
      </c>
      <c r="D10992" s="20" t="s">
        <v>21181</v>
      </c>
      <c r="E10992" s="20" t="s">
        <v>21185</v>
      </c>
      <c r="F10992" s="20" t="s">
        <v>21163</v>
      </c>
      <c r="H10992" s="20" t="s">
        <v>29</v>
      </c>
    </row>
    <row r="10993" customFormat="false" ht="15.75" hidden="false" customHeight="false" outlineLevel="0" collapsed="false">
      <c r="A10993" s="20" t="s">
        <v>21186</v>
      </c>
      <c r="B10993" s="20" t="s">
        <v>21087</v>
      </c>
      <c r="C10993" s="20" t="s">
        <v>21105</v>
      </c>
      <c r="D10993" s="20" t="s">
        <v>21181</v>
      </c>
      <c r="E10993" s="20" t="s">
        <v>21185</v>
      </c>
      <c r="F10993" s="20" t="s">
        <v>21163</v>
      </c>
      <c r="H10993" s="20" t="s">
        <v>29</v>
      </c>
    </row>
    <row r="10994" customFormat="false" ht="15.75" hidden="false" customHeight="false" outlineLevel="0" collapsed="false">
      <c r="A10994" s="20" t="s">
        <v>21187</v>
      </c>
      <c r="B10994" s="20" t="s">
        <v>21087</v>
      </c>
      <c r="C10994" s="20" t="s">
        <v>21105</v>
      </c>
      <c r="D10994" s="20" t="s">
        <v>21181</v>
      </c>
      <c r="E10994" s="20" t="s">
        <v>21188</v>
      </c>
      <c r="F10994" s="20" t="s">
        <v>21170</v>
      </c>
      <c r="H10994" s="20" t="s">
        <v>29</v>
      </c>
    </row>
    <row r="10995" customFormat="false" ht="15.75" hidden="false" customHeight="false" outlineLevel="0" collapsed="false">
      <c r="A10995" s="20" t="s">
        <v>21189</v>
      </c>
      <c r="B10995" s="20" t="s">
        <v>21087</v>
      </c>
      <c r="C10995" s="20" t="s">
        <v>21105</v>
      </c>
      <c r="D10995" s="20" t="s">
        <v>21181</v>
      </c>
      <c r="E10995" s="20" t="s">
        <v>21188</v>
      </c>
      <c r="F10995" s="20" t="s">
        <v>21170</v>
      </c>
      <c r="H10995" s="20" t="s">
        <v>29</v>
      </c>
    </row>
    <row r="10996" customFormat="false" ht="15.75" hidden="false" customHeight="false" outlineLevel="0" collapsed="false">
      <c r="A10996" s="20" t="s">
        <v>21190</v>
      </c>
      <c r="B10996" s="20" t="s">
        <v>21087</v>
      </c>
      <c r="C10996" s="20" t="s">
        <v>21105</v>
      </c>
      <c r="D10996" s="20" t="s">
        <v>21181</v>
      </c>
      <c r="E10996" s="20" t="s">
        <v>21191</v>
      </c>
      <c r="F10996" s="20" t="s">
        <v>21174</v>
      </c>
      <c r="H10996" s="20" t="s">
        <v>29</v>
      </c>
    </row>
    <row r="10997" customFormat="false" ht="15.75" hidden="false" customHeight="false" outlineLevel="0" collapsed="false">
      <c r="A10997" s="20" t="s">
        <v>21192</v>
      </c>
      <c r="B10997" s="20" t="s">
        <v>21087</v>
      </c>
      <c r="C10997" s="20" t="s">
        <v>21105</v>
      </c>
      <c r="D10997" s="20" t="s">
        <v>21181</v>
      </c>
      <c r="E10997" s="20" t="s">
        <v>21191</v>
      </c>
      <c r="F10997" s="20" t="s">
        <v>21174</v>
      </c>
      <c r="H10997" s="20" t="s">
        <v>29</v>
      </c>
    </row>
    <row r="10998" customFormat="false" ht="15.75" hidden="false" customHeight="false" outlineLevel="0" collapsed="false">
      <c r="A10998" s="20" t="s">
        <v>21193</v>
      </c>
      <c r="B10998" s="20" t="s">
        <v>21087</v>
      </c>
      <c r="C10998" s="20" t="s">
        <v>21105</v>
      </c>
      <c r="D10998" s="20" t="s">
        <v>21181</v>
      </c>
      <c r="E10998" s="20" t="s">
        <v>21194</v>
      </c>
      <c r="F10998" s="20" t="s">
        <v>21195</v>
      </c>
      <c r="H10998" s="20" t="s">
        <v>29</v>
      </c>
    </row>
    <row r="10999" customFormat="false" ht="15.75" hidden="false" customHeight="false" outlineLevel="0" collapsed="false">
      <c r="A10999" s="20" t="s">
        <v>21196</v>
      </c>
      <c r="B10999" s="20" t="s">
        <v>21087</v>
      </c>
      <c r="C10999" s="20" t="s">
        <v>21105</v>
      </c>
      <c r="D10999" s="20" t="s">
        <v>21181</v>
      </c>
      <c r="E10999" s="20" t="s">
        <v>21194</v>
      </c>
      <c r="F10999" s="20" t="s">
        <v>21195</v>
      </c>
      <c r="H10999" s="20" t="s">
        <v>29</v>
      </c>
    </row>
    <row r="11000" customFormat="false" ht="15.75" hidden="false" customHeight="false" outlineLevel="0" collapsed="false">
      <c r="A11000" s="20" t="s">
        <v>21197</v>
      </c>
      <c r="B11000" s="20" t="s">
        <v>21198</v>
      </c>
      <c r="C11000" s="20" t="s">
        <v>21199</v>
      </c>
      <c r="D11000" s="20" t="s">
        <v>21200</v>
      </c>
      <c r="E11000" s="20" t="s">
        <v>21201</v>
      </c>
      <c r="H11000" s="20" t="s">
        <v>29</v>
      </c>
    </row>
    <row r="11001" customFormat="false" ht="15.75" hidden="false" customHeight="false" outlineLevel="0" collapsed="false">
      <c r="A11001" s="20" t="s">
        <v>21202</v>
      </c>
      <c r="B11001" s="20" t="s">
        <v>21198</v>
      </c>
      <c r="C11001" s="20" t="s">
        <v>21199</v>
      </c>
      <c r="D11001" s="20" t="s">
        <v>21200</v>
      </c>
      <c r="E11001" s="20" t="s">
        <v>21201</v>
      </c>
      <c r="H11001" s="20" t="s">
        <v>29</v>
      </c>
    </row>
    <row r="11002" customFormat="false" ht="15.75" hidden="false" customHeight="false" outlineLevel="0" collapsed="false">
      <c r="A11002" s="20" t="s">
        <v>21203</v>
      </c>
      <c r="B11002" s="20" t="s">
        <v>21204</v>
      </c>
      <c r="C11002" s="20" t="s">
        <v>21205</v>
      </c>
      <c r="D11002" s="20" t="s">
        <v>21206</v>
      </c>
      <c r="E11002" s="20" t="s">
        <v>21084</v>
      </c>
      <c r="H11002" s="20" t="s">
        <v>29</v>
      </c>
    </row>
    <row r="11003" customFormat="false" ht="15.75" hidden="false" customHeight="false" outlineLevel="0" collapsed="false">
      <c r="A11003" s="20" t="s">
        <v>21207</v>
      </c>
      <c r="B11003" s="20" t="s">
        <v>21204</v>
      </c>
      <c r="C11003" s="20" t="s">
        <v>21205</v>
      </c>
      <c r="D11003" s="20" t="s">
        <v>21206</v>
      </c>
      <c r="E11003" s="20" t="s">
        <v>21084</v>
      </c>
      <c r="H11003" s="20" t="s">
        <v>29</v>
      </c>
    </row>
    <row r="11004" customFormat="false" ht="15.75" hidden="false" customHeight="false" outlineLevel="0" collapsed="false">
      <c r="A11004" s="20" t="s">
        <v>21208</v>
      </c>
      <c r="B11004" s="20" t="s">
        <v>21204</v>
      </c>
      <c r="C11004" s="20" t="s">
        <v>21205</v>
      </c>
      <c r="D11004" s="20" t="s">
        <v>21209</v>
      </c>
      <c r="E11004" s="20" t="s">
        <v>21210</v>
      </c>
      <c r="H11004" s="20" t="s">
        <v>29</v>
      </c>
    </row>
    <row r="11005" customFormat="false" ht="15.75" hidden="false" customHeight="false" outlineLevel="0" collapsed="false">
      <c r="A11005" s="20" t="s">
        <v>21211</v>
      </c>
      <c r="B11005" s="20" t="s">
        <v>21204</v>
      </c>
      <c r="C11005" s="20" t="s">
        <v>21205</v>
      </c>
      <c r="D11005" s="20" t="s">
        <v>21209</v>
      </c>
      <c r="E11005" s="20" t="s">
        <v>21210</v>
      </c>
      <c r="H11005" s="20" t="s">
        <v>29</v>
      </c>
    </row>
    <row r="11006" customFormat="false" ht="15.75" hidden="false" customHeight="false" outlineLevel="0" collapsed="false">
      <c r="A11006" s="20" t="s">
        <v>21212</v>
      </c>
      <c r="B11006" s="20" t="s">
        <v>21204</v>
      </c>
      <c r="C11006" s="20" t="s">
        <v>21205</v>
      </c>
      <c r="D11006" s="20" t="s">
        <v>21213</v>
      </c>
      <c r="E11006" s="20" t="s">
        <v>21214</v>
      </c>
      <c r="H11006" s="20" t="s">
        <v>29</v>
      </c>
    </row>
    <row r="11007" customFormat="false" ht="15.75" hidden="false" customHeight="false" outlineLevel="0" collapsed="false">
      <c r="A11007" s="20" t="s">
        <v>21215</v>
      </c>
      <c r="B11007" s="20" t="s">
        <v>21204</v>
      </c>
      <c r="C11007" s="20" t="s">
        <v>21205</v>
      </c>
      <c r="D11007" s="20" t="s">
        <v>21213</v>
      </c>
      <c r="E11007" s="20" t="s">
        <v>21214</v>
      </c>
      <c r="H11007" s="20" t="s">
        <v>29</v>
      </c>
    </row>
    <row r="11008" customFormat="false" ht="15.75" hidden="false" customHeight="false" outlineLevel="0" collapsed="false">
      <c r="A11008" s="20" t="s">
        <v>21216</v>
      </c>
      <c r="B11008" s="20" t="s">
        <v>21204</v>
      </c>
      <c r="C11008" s="20" t="s">
        <v>21205</v>
      </c>
      <c r="D11008" s="20" t="s">
        <v>21217</v>
      </c>
      <c r="E11008" s="20" t="s">
        <v>21218</v>
      </c>
      <c r="H11008" s="20" t="s">
        <v>29</v>
      </c>
    </row>
    <row r="11009" customFormat="false" ht="15.75" hidden="false" customHeight="false" outlineLevel="0" collapsed="false">
      <c r="A11009" s="20" t="s">
        <v>21219</v>
      </c>
      <c r="B11009" s="20" t="s">
        <v>21204</v>
      </c>
      <c r="C11009" s="20" t="s">
        <v>21205</v>
      </c>
      <c r="D11009" s="20" t="s">
        <v>21217</v>
      </c>
      <c r="E11009" s="20" t="s">
        <v>21218</v>
      </c>
      <c r="H11009" s="20" t="s">
        <v>29</v>
      </c>
    </row>
    <row r="11010" customFormat="false" ht="15.75" hidden="false" customHeight="false" outlineLevel="0" collapsed="false">
      <c r="A11010" s="20" t="s">
        <v>21220</v>
      </c>
      <c r="B11010" s="20" t="s">
        <v>21221</v>
      </c>
      <c r="C11010" s="20" t="s">
        <v>21222</v>
      </c>
      <c r="D11010" s="20" t="s">
        <v>21223</v>
      </c>
      <c r="E11010" s="20" t="s">
        <v>21224</v>
      </c>
      <c r="H11010" s="20" t="s">
        <v>29</v>
      </c>
    </row>
    <row r="11011" customFormat="false" ht="15.75" hidden="false" customHeight="false" outlineLevel="0" collapsed="false">
      <c r="A11011" s="20" t="s">
        <v>21225</v>
      </c>
      <c r="B11011" s="20" t="s">
        <v>21221</v>
      </c>
      <c r="C11011" s="20" t="s">
        <v>21222</v>
      </c>
      <c r="D11011" s="20" t="s">
        <v>21223</v>
      </c>
      <c r="E11011" s="20" t="s">
        <v>21224</v>
      </c>
      <c r="H11011" s="20" t="s">
        <v>29</v>
      </c>
    </row>
    <row r="11012" customFormat="false" ht="15.75" hidden="false" customHeight="false" outlineLevel="0" collapsed="false">
      <c r="A11012" s="20" t="s">
        <v>21226</v>
      </c>
      <c r="B11012" s="20" t="s">
        <v>21221</v>
      </c>
      <c r="C11012" s="20" t="s">
        <v>21222</v>
      </c>
      <c r="D11012" s="20" t="s">
        <v>21209</v>
      </c>
      <c r="E11012" s="20" t="s">
        <v>21210</v>
      </c>
      <c r="H11012" s="20" t="s">
        <v>29</v>
      </c>
    </row>
    <row r="11013" customFormat="false" ht="15.75" hidden="false" customHeight="false" outlineLevel="0" collapsed="false">
      <c r="A11013" s="20" t="s">
        <v>21227</v>
      </c>
      <c r="B11013" s="20" t="s">
        <v>21221</v>
      </c>
      <c r="C11013" s="20" t="s">
        <v>21222</v>
      </c>
      <c r="D11013" s="20" t="s">
        <v>21209</v>
      </c>
      <c r="E11013" s="20" t="s">
        <v>21210</v>
      </c>
      <c r="H11013" s="20" t="s">
        <v>29</v>
      </c>
    </row>
    <row r="11014" customFormat="false" ht="15.75" hidden="false" customHeight="false" outlineLevel="0" collapsed="false">
      <c r="A11014" s="20" t="s">
        <v>21228</v>
      </c>
      <c r="B11014" s="20" t="s">
        <v>21221</v>
      </c>
      <c r="C11014" s="20" t="s">
        <v>21222</v>
      </c>
      <c r="D11014" s="20" t="s">
        <v>21213</v>
      </c>
      <c r="E11014" s="20" t="s">
        <v>21070</v>
      </c>
      <c r="H11014" s="20" t="s">
        <v>29</v>
      </c>
    </row>
    <row r="11015" customFormat="false" ht="15.75" hidden="false" customHeight="false" outlineLevel="0" collapsed="false">
      <c r="A11015" s="20" t="s">
        <v>21229</v>
      </c>
      <c r="B11015" s="20" t="s">
        <v>21221</v>
      </c>
      <c r="C11015" s="20" t="s">
        <v>21222</v>
      </c>
      <c r="D11015" s="20" t="s">
        <v>21213</v>
      </c>
      <c r="E11015" s="20" t="s">
        <v>21070</v>
      </c>
      <c r="H11015" s="20" t="s">
        <v>29</v>
      </c>
    </row>
    <row r="11016" customFormat="false" ht="15.75" hidden="false" customHeight="false" outlineLevel="0" collapsed="false">
      <c r="A11016" s="20" t="s">
        <v>21230</v>
      </c>
      <c r="B11016" s="20" t="s">
        <v>21221</v>
      </c>
      <c r="C11016" s="20" t="s">
        <v>21222</v>
      </c>
      <c r="D11016" s="20" t="s">
        <v>21231</v>
      </c>
      <c r="E11016" s="20" t="s">
        <v>21051</v>
      </c>
      <c r="H11016" s="20" t="s">
        <v>29</v>
      </c>
    </row>
    <row r="11017" customFormat="false" ht="15.75" hidden="false" customHeight="false" outlineLevel="0" collapsed="false">
      <c r="A11017" s="20" t="s">
        <v>21232</v>
      </c>
      <c r="B11017" s="20" t="s">
        <v>21221</v>
      </c>
      <c r="C11017" s="20" t="s">
        <v>21222</v>
      </c>
      <c r="D11017" s="20" t="s">
        <v>21231</v>
      </c>
      <c r="E11017" s="20" t="s">
        <v>21051</v>
      </c>
      <c r="H11017" s="20" t="s">
        <v>29</v>
      </c>
    </row>
    <row r="11018" customFormat="false" ht="15.75" hidden="false" customHeight="false" outlineLevel="0" collapsed="false">
      <c r="A11018" s="20" t="s">
        <v>21233</v>
      </c>
      <c r="B11018" s="20" t="s">
        <v>21234</v>
      </c>
      <c r="C11018" s="20" t="s">
        <v>21235</v>
      </c>
      <c r="D11018" s="20" t="s">
        <v>21223</v>
      </c>
      <c r="E11018" s="20" t="s">
        <v>21224</v>
      </c>
      <c r="H11018" s="20" t="s">
        <v>29</v>
      </c>
    </row>
    <row r="11019" customFormat="false" ht="15.75" hidden="false" customHeight="false" outlineLevel="0" collapsed="false">
      <c r="A11019" s="20" t="s">
        <v>21236</v>
      </c>
      <c r="B11019" s="20" t="s">
        <v>21234</v>
      </c>
      <c r="C11019" s="20" t="s">
        <v>21235</v>
      </c>
      <c r="D11019" s="20" t="s">
        <v>21223</v>
      </c>
      <c r="E11019" s="20" t="s">
        <v>21224</v>
      </c>
      <c r="H11019" s="20" t="s">
        <v>29</v>
      </c>
    </row>
    <row r="11020" customFormat="false" ht="15.75" hidden="false" customHeight="false" outlineLevel="0" collapsed="false">
      <c r="A11020" s="20" t="s">
        <v>21237</v>
      </c>
      <c r="B11020" s="20" t="s">
        <v>21234</v>
      </c>
      <c r="C11020" s="20" t="s">
        <v>21235</v>
      </c>
      <c r="D11020" s="20" t="s">
        <v>21209</v>
      </c>
      <c r="E11020" s="20" t="s">
        <v>21210</v>
      </c>
      <c r="H11020" s="20" t="s">
        <v>29</v>
      </c>
    </row>
    <row r="11021" customFormat="false" ht="15.75" hidden="false" customHeight="false" outlineLevel="0" collapsed="false">
      <c r="A11021" s="20" t="s">
        <v>21238</v>
      </c>
      <c r="B11021" s="20" t="s">
        <v>21234</v>
      </c>
      <c r="C11021" s="20" t="s">
        <v>21235</v>
      </c>
      <c r="D11021" s="20" t="s">
        <v>21209</v>
      </c>
      <c r="E11021" s="20" t="s">
        <v>21210</v>
      </c>
      <c r="H11021" s="20" t="s">
        <v>29</v>
      </c>
    </row>
    <row r="11022" customFormat="false" ht="15.75" hidden="false" customHeight="false" outlineLevel="0" collapsed="false">
      <c r="A11022" s="20" t="s">
        <v>21239</v>
      </c>
      <c r="B11022" s="20" t="s">
        <v>21234</v>
      </c>
      <c r="C11022" s="20" t="s">
        <v>21235</v>
      </c>
      <c r="D11022" s="20" t="s">
        <v>21213</v>
      </c>
      <c r="E11022" s="20" t="s">
        <v>21070</v>
      </c>
      <c r="H11022" s="20" t="s">
        <v>29</v>
      </c>
    </row>
    <row r="11023" customFormat="false" ht="15.75" hidden="false" customHeight="false" outlineLevel="0" collapsed="false">
      <c r="A11023" s="20" t="s">
        <v>21240</v>
      </c>
      <c r="B11023" s="20" t="s">
        <v>21234</v>
      </c>
      <c r="C11023" s="20" t="s">
        <v>21235</v>
      </c>
      <c r="D11023" s="20" t="s">
        <v>21213</v>
      </c>
      <c r="E11023" s="20" t="s">
        <v>21070</v>
      </c>
      <c r="H11023" s="20" t="s">
        <v>29</v>
      </c>
    </row>
    <row r="11024" customFormat="false" ht="15.75" hidden="false" customHeight="false" outlineLevel="0" collapsed="false">
      <c r="A11024" s="20" t="s">
        <v>21241</v>
      </c>
      <c r="B11024" s="20" t="s">
        <v>21234</v>
      </c>
      <c r="C11024" s="20" t="s">
        <v>21235</v>
      </c>
      <c r="D11024" s="20" t="s">
        <v>21217</v>
      </c>
      <c r="E11024" s="20" t="s">
        <v>21218</v>
      </c>
      <c r="H11024" s="20" t="s">
        <v>29</v>
      </c>
    </row>
    <row r="11025" customFormat="false" ht="15.75" hidden="false" customHeight="false" outlineLevel="0" collapsed="false">
      <c r="A11025" s="20" t="s">
        <v>21242</v>
      </c>
      <c r="B11025" s="20" t="s">
        <v>21234</v>
      </c>
      <c r="C11025" s="20" t="s">
        <v>21235</v>
      </c>
      <c r="D11025" s="20" t="s">
        <v>21217</v>
      </c>
      <c r="E11025" s="20" t="s">
        <v>21218</v>
      </c>
      <c r="H11025" s="20" t="s">
        <v>29</v>
      </c>
    </row>
    <row r="11026" customFormat="false" ht="15.75" hidden="false" customHeight="false" outlineLevel="0" collapsed="false">
      <c r="A11026" s="20" t="s">
        <v>21243</v>
      </c>
      <c r="B11026" s="20" t="s">
        <v>21204</v>
      </c>
      <c r="C11026" s="20" t="s">
        <v>21244</v>
      </c>
      <c r="D11026" s="20" t="s">
        <v>21245</v>
      </c>
      <c r="E11026" s="20" t="s">
        <v>21132</v>
      </c>
      <c r="H11026" s="20" t="s">
        <v>29</v>
      </c>
    </row>
    <row r="11027" customFormat="false" ht="15.75" hidden="false" customHeight="false" outlineLevel="0" collapsed="false">
      <c r="A11027" s="20" t="s">
        <v>21246</v>
      </c>
      <c r="B11027" s="20" t="s">
        <v>21204</v>
      </c>
      <c r="C11027" s="20" t="s">
        <v>21244</v>
      </c>
      <c r="D11027" s="20" t="s">
        <v>21245</v>
      </c>
      <c r="E11027" s="20" t="s">
        <v>21132</v>
      </c>
      <c r="H11027" s="20" t="s">
        <v>29</v>
      </c>
    </row>
    <row r="11028" customFormat="false" ht="15.75" hidden="false" customHeight="false" outlineLevel="0" collapsed="false">
      <c r="A11028" s="20" t="s">
        <v>21247</v>
      </c>
      <c r="B11028" s="20" t="s">
        <v>21204</v>
      </c>
      <c r="C11028" s="20" t="s">
        <v>21244</v>
      </c>
      <c r="D11028" s="20" t="s">
        <v>21248</v>
      </c>
      <c r="E11028" s="20" t="s">
        <v>21249</v>
      </c>
      <c r="H11028" s="20" t="s">
        <v>29</v>
      </c>
    </row>
    <row r="11029" customFormat="false" ht="15.75" hidden="false" customHeight="false" outlineLevel="0" collapsed="false">
      <c r="A11029" s="20" t="s">
        <v>21250</v>
      </c>
      <c r="B11029" s="20" t="s">
        <v>21204</v>
      </c>
      <c r="C11029" s="20" t="s">
        <v>21244</v>
      </c>
      <c r="D11029" s="20" t="s">
        <v>21248</v>
      </c>
      <c r="E11029" s="20" t="s">
        <v>21249</v>
      </c>
      <c r="H11029" s="20" t="s">
        <v>29</v>
      </c>
    </row>
    <row r="11030" customFormat="false" ht="15.75" hidden="false" customHeight="false" outlineLevel="0" collapsed="false">
      <c r="A11030" s="20" t="s">
        <v>21251</v>
      </c>
      <c r="B11030" s="20" t="s">
        <v>21204</v>
      </c>
      <c r="C11030" s="20" t="s">
        <v>21244</v>
      </c>
      <c r="D11030" s="20" t="s">
        <v>21245</v>
      </c>
      <c r="E11030" s="20" t="s">
        <v>21252</v>
      </c>
      <c r="H11030" s="20" t="s">
        <v>29</v>
      </c>
    </row>
    <row r="11031" customFormat="false" ht="15.75" hidden="false" customHeight="false" outlineLevel="0" collapsed="false">
      <c r="A11031" s="20" t="s">
        <v>21253</v>
      </c>
      <c r="B11031" s="20" t="s">
        <v>21204</v>
      </c>
      <c r="C11031" s="20" t="s">
        <v>21244</v>
      </c>
      <c r="D11031" s="20" t="s">
        <v>21245</v>
      </c>
      <c r="E11031" s="20" t="s">
        <v>21252</v>
      </c>
      <c r="H11031" s="20" t="s">
        <v>29</v>
      </c>
    </row>
    <row r="11032" customFormat="false" ht="15.75" hidden="false" customHeight="false" outlineLevel="0" collapsed="false">
      <c r="A11032" s="20" t="s">
        <v>21254</v>
      </c>
      <c r="B11032" s="20" t="s">
        <v>21204</v>
      </c>
      <c r="C11032" s="20" t="s">
        <v>21244</v>
      </c>
      <c r="D11032" s="20" t="s">
        <v>21255</v>
      </c>
      <c r="E11032" s="20" t="s">
        <v>21256</v>
      </c>
      <c r="H11032" s="20" t="s">
        <v>29</v>
      </c>
    </row>
    <row r="11033" customFormat="false" ht="15.75" hidden="false" customHeight="false" outlineLevel="0" collapsed="false">
      <c r="A11033" s="20" t="s">
        <v>21257</v>
      </c>
      <c r="B11033" s="20" t="s">
        <v>21204</v>
      </c>
      <c r="C11033" s="20" t="s">
        <v>21244</v>
      </c>
      <c r="D11033" s="20" t="s">
        <v>21255</v>
      </c>
      <c r="E11033" s="20" t="s">
        <v>21256</v>
      </c>
      <c r="H11033" s="20" t="s">
        <v>29</v>
      </c>
    </row>
    <row r="11034" customFormat="false" ht="15.75" hidden="false" customHeight="false" outlineLevel="0" collapsed="false">
      <c r="A11034" s="20" t="s">
        <v>21258</v>
      </c>
      <c r="B11034" s="20" t="s">
        <v>21221</v>
      </c>
      <c r="C11034" s="20" t="s">
        <v>21244</v>
      </c>
      <c r="D11034" s="20" t="s">
        <v>21259</v>
      </c>
      <c r="E11034" s="20" t="s">
        <v>21132</v>
      </c>
      <c r="H11034" s="20" t="s">
        <v>29</v>
      </c>
    </row>
    <row r="11035" customFormat="false" ht="15.75" hidden="false" customHeight="false" outlineLevel="0" collapsed="false">
      <c r="A11035" s="20" t="s">
        <v>21260</v>
      </c>
      <c r="B11035" s="20" t="s">
        <v>21221</v>
      </c>
      <c r="C11035" s="20" t="s">
        <v>21244</v>
      </c>
      <c r="D11035" s="20" t="s">
        <v>21259</v>
      </c>
      <c r="E11035" s="20" t="s">
        <v>21132</v>
      </c>
      <c r="H11035" s="20" t="s">
        <v>29</v>
      </c>
    </row>
    <row r="11036" customFormat="false" ht="15.75" hidden="false" customHeight="false" outlineLevel="0" collapsed="false">
      <c r="A11036" s="20" t="s">
        <v>21261</v>
      </c>
      <c r="B11036" s="20" t="s">
        <v>21221</v>
      </c>
      <c r="C11036" s="20" t="s">
        <v>21244</v>
      </c>
      <c r="D11036" s="20" t="s">
        <v>21262</v>
      </c>
      <c r="E11036" s="20" t="s">
        <v>21249</v>
      </c>
      <c r="H11036" s="20" t="s">
        <v>29</v>
      </c>
    </row>
    <row r="11037" customFormat="false" ht="15.75" hidden="false" customHeight="false" outlineLevel="0" collapsed="false">
      <c r="A11037" s="20" t="s">
        <v>21263</v>
      </c>
      <c r="B11037" s="20" t="s">
        <v>21221</v>
      </c>
      <c r="C11037" s="20" t="s">
        <v>21244</v>
      </c>
      <c r="D11037" s="20" t="s">
        <v>21262</v>
      </c>
      <c r="E11037" s="20" t="s">
        <v>21249</v>
      </c>
      <c r="H11037" s="20" t="s">
        <v>29</v>
      </c>
    </row>
    <row r="11038" customFormat="false" ht="15.75" hidden="false" customHeight="false" outlineLevel="0" collapsed="false">
      <c r="A11038" s="20" t="s">
        <v>21264</v>
      </c>
      <c r="B11038" s="20" t="s">
        <v>21221</v>
      </c>
      <c r="C11038" s="20" t="s">
        <v>21244</v>
      </c>
      <c r="D11038" s="20" t="s">
        <v>21259</v>
      </c>
      <c r="E11038" s="20" t="s">
        <v>21252</v>
      </c>
      <c r="H11038" s="20" t="s">
        <v>29</v>
      </c>
    </row>
    <row r="11039" customFormat="false" ht="15.75" hidden="false" customHeight="false" outlineLevel="0" collapsed="false">
      <c r="A11039" s="20" t="s">
        <v>21265</v>
      </c>
      <c r="B11039" s="20" t="s">
        <v>21221</v>
      </c>
      <c r="C11039" s="20" t="s">
        <v>21244</v>
      </c>
      <c r="D11039" s="20" t="s">
        <v>21259</v>
      </c>
      <c r="E11039" s="20" t="s">
        <v>21252</v>
      </c>
      <c r="H11039" s="20" t="s">
        <v>29</v>
      </c>
    </row>
    <row r="11040" customFormat="false" ht="15.75" hidden="false" customHeight="false" outlineLevel="0" collapsed="false">
      <c r="A11040" s="20" t="s">
        <v>21266</v>
      </c>
      <c r="B11040" s="20" t="s">
        <v>21221</v>
      </c>
      <c r="C11040" s="20" t="s">
        <v>21244</v>
      </c>
      <c r="D11040" s="20" t="s">
        <v>21267</v>
      </c>
      <c r="E11040" s="20" t="s">
        <v>21256</v>
      </c>
      <c r="H11040" s="20" t="s">
        <v>29</v>
      </c>
    </row>
    <row r="11041" customFormat="false" ht="15.75" hidden="false" customHeight="false" outlineLevel="0" collapsed="false">
      <c r="A11041" s="20" t="s">
        <v>21268</v>
      </c>
      <c r="B11041" s="20" t="s">
        <v>21221</v>
      </c>
      <c r="C11041" s="20" t="s">
        <v>21244</v>
      </c>
      <c r="D11041" s="20" t="s">
        <v>21267</v>
      </c>
      <c r="E11041" s="20" t="s">
        <v>21256</v>
      </c>
      <c r="H11041" s="20" t="s">
        <v>29</v>
      </c>
    </row>
    <row r="11042" customFormat="false" ht="15.75" hidden="false" customHeight="false" outlineLevel="0" collapsed="false">
      <c r="A11042" s="20" t="s">
        <v>21269</v>
      </c>
      <c r="B11042" s="20" t="s">
        <v>21234</v>
      </c>
      <c r="C11042" s="20" t="s">
        <v>21244</v>
      </c>
      <c r="D11042" s="20" t="s">
        <v>21270</v>
      </c>
      <c r="E11042" s="20" t="s">
        <v>21132</v>
      </c>
      <c r="H11042" s="20" t="s">
        <v>29</v>
      </c>
    </row>
    <row r="11043" customFormat="false" ht="15.75" hidden="false" customHeight="false" outlineLevel="0" collapsed="false">
      <c r="A11043" s="20" t="s">
        <v>21271</v>
      </c>
      <c r="B11043" s="20" t="s">
        <v>21234</v>
      </c>
      <c r="C11043" s="20" t="s">
        <v>21244</v>
      </c>
      <c r="D11043" s="20" t="s">
        <v>21270</v>
      </c>
      <c r="E11043" s="20" t="s">
        <v>21132</v>
      </c>
      <c r="H11043" s="20" t="s">
        <v>29</v>
      </c>
    </row>
    <row r="11044" customFormat="false" ht="15.75" hidden="false" customHeight="false" outlineLevel="0" collapsed="false">
      <c r="A11044" s="20" t="s">
        <v>21272</v>
      </c>
      <c r="B11044" s="20" t="s">
        <v>21234</v>
      </c>
      <c r="C11044" s="20" t="s">
        <v>21273</v>
      </c>
      <c r="D11044" s="20" t="s">
        <v>21274</v>
      </c>
      <c r="E11044" s="20" t="s">
        <v>21249</v>
      </c>
      <c r="H11044" s="20" t="s">
        <v>29</v>
      </c>
    </row>
    <row r="11045" customFormat="false" ht="15.75" hidden="false" customHeight="false" outlineLevel="0" collapsed="false">
      <c r="A11045" s="20" t="s">
        <v>21275</v>
      </c>
      <c r="B11045" s="20" t="s">
        <v>21234</v>
      </c>
      <c r="C11045" s="20" t="s">
        <v>21273</v>
      </c>
      <c r="D11045" s="20" t="s">
        <v>21274</v>
      </c>
      <c r="E11045" s="20" t="s">
        <v>21249</v>
      </c>
      <c r="H11045" s="20" t="s">
        <v>29</v>
      </c>
    </row>
    <row r="11046" customFormat="false" ht="15.75" hidden="false" customHeight="false" outlineLevel="0" collapsed="false">
      <c r="A11046" s="20" t="s">
        <v>21276</v>
      </c>
      <c r="B11046" s="20" t="s">
        <v>21234</v>
      </c>
      <c r="C11046" s="20" t="s">
        <v>21244</v>
      </c>
      <c r="D11046" s="20" t="s">
        <v>21270</v>
      </c>
      <c r="E11046" s="20" t="s">
        <v>21252</v>
      </c>
      <c r="H11046" s="20" t="s">
        <v>29</v>
      </c>
    </row>
    <row r="11047" customFormat="false" ht="15.75" hidden="false" customHeight="false" outlineLevel="0" collapsed="false">
      <c r="A11047" s="20" t="s">
        <v>21277</v>
      </c>
      <c r="B11047" s="20" t="s">
        <v>21234</v>
      </c>
      <c r="C11047" s="20" t="s">
        <v>21244</v>
      </c>
      <c r="D11047" s="20" t="s">
        <v>21270</v>
      </c>
      <c r="E11047" s="20" t="s">
        <v>21252</v>
      </c>
      <c r="H11047" s="20" t="s">
        <v>29</v>
      </c>
    </row>
    <row r="11048" customFormat="false" ht="15.75" hidden="false" customHeight="false" outlineLevel="0" collapsed="false">
      <c r="A11048" s="20" t="s">
        <v>21278</v>
      </c>
      <c r="B11048" s="20" t="s">
        <v>21234</v>
      </c>
      <c r="C11048" s="20" t="s">
        <v>21244</v>
      </c>
      <c r="D11048" s="20" t="s">
        <v>21279</v>
      </c>
      <c r="E11048" s="20" t="s">
        <v>21256</v>
      </c>
      <c r="H11048" s="20" t="s">
        <v>29</v>
      </c>
    </row>
    <row r="11049" customFormat="false" ht="15.75" hidden="false" customHeight="false" outlineLevel="0" collapsed="false">
      <c r="A11049" s="20" t="s">
        <v>21280</v>
      </c>
      <c r="B11049" s="20" t="s">
        <v>21234</v>
      </c>
      <c r="C11049" s="20" t="s">
        <v>21244</v>
      </c>
      <c r="D11049" s="20" t="s">
        <v>21279</v>
      </c>
      <c r="E11049" s="20" t="s">
        <v>21256</v>
      </c>
      <c r="H11049" s="20" t="s">
        <v>29</v>
      </c>
    </row>
    <row r="11050" customFormat="false" ht="15.75" hidden="false" customHeight="false" outlineLevel="0" collapsed="false">
      <c r="A11050" s="20" t="s">
        <v>21281</v>
      </c>
      <c r="B11050" s="20" t="s">
        <v>21282</v>
      </c>
      <c r="C11050" s="20" t="s">
        <v>21283</v>
      </c>
      <c r="D11050" s="20" t="s">
        <v>21284</v>
      </c>
      <c r="E11050" s="20" t="s">
        <v>21285</v>
      </c>
      <c r="H11050" s="20" t="s">
        <v>29</v>
      </c>
    </row>
    <row r="11051" customFormat="false" ht="15.75" hidden="false" customHeight="false" outlineLevel="0" collapsed="false">
      <c r="A11051" s="20" t="s">
        <v>21286</v>
      </c>
      <c r="B11051" s="20" t="s">
        <v>21282</v>
      </c>
      <c r="C11051" s="20" t="s">
        <v>21283</v>
      </c>
      <c r="D11051" s="20" t="s">
        <v>21284</v>
      </c>
      <c r="E11051" s="20" t="s">
        <v>21285</v>
      </c>
      <c r="H11051" s="20" t="s">
        <v>29</v>
      </c>
    </row>
    <row r="11052" customFormat="false" ht="15.75" hidden="false" customHeight="false" outlineLevel="0" collapsed="false">
      <c r="A11052" s="20" t="s">
        <v>21287</v>
      </c>
      <c r="B11052" s="20" t="s">
        <v>21288</v>
      </c>
      <c r="C11052" s="20" t="s">
        <v>21289</v>
      </c>
      <c r="D11052" s="20" t="s">
        <v>21290</v>
      </c>
      <c r="E11052" s="20" t="s">
        <v>21291</v>
      </c>
      <c r="H11052" s="20" t="s">
        <v>29</v>
      </c>
    </row>
    <row r="11053" customFormat="false" ht="15.75" hidden="false" customHeight="false" outlineLevel="0" collapsed="false">
      <c r="A11053" s="20" t="s">
        <v>21292</v>
      </c>
      <c r="B11053" s="20" t="s">
        <v>21288</v>
      </c>
      <c r="C11053" s="20" t="s">
        <v>21289</v>
      </c>
      <c r="D11053" s="20" t="s">
        <v>21290</v>
      </c>
      <c r="E11053" s="20" t="s">
        <v>21291</v>
      </c>
      <c r="H11053" s="20" t="s">
        <v>29</v>
      </c>
    </row>
    <row r="11054" customFormat="false" ht="15.75" hidden="false" customHeight="false" outlineLevel="0" collapsed="false">
      <c r="A11054" s="20" t="s">
        <v>21293</v>
      </c>
      <c r="B11054" s="20" t="s">
        <v>21294</v>
      </c>
      <c r="C11054" s="20" t="s">
        <v>21289</v>
      </c>
      <c r="D11054" s="20" t="s">
        <v>21290</v>
      </c>
      <c r="E11054" s="20" t="s">
        <v>21291</v>
      </c>
      <c r="H11054" s="20" t="s">
        <v>29</v>
      </c>
    </row>
    <row r="11055" customFormat="false" ht="15.75" hidden="false" customHeight="false" outlineLevel="0" collapsed="false">
      <c r="A11055" s="20" t="s">
        <v>21295</v>
      </c>
      <c r="B11055" s="20" t="s">
        <v>21294</v>
      </c>
      <c r="C11055" s="20" t="s">
        <v>21289</v>
      </c>
      <c r="D11055" s="20" t="s">
        <v>21290</v>
      </c>
      <c r="E11055" s="20" t="s">
        <v>21291</v>
      </c>
      <c r="H11055" s="20" t="s">
        <v>29</v>
      </c>
    </row>
    <row r="11056" customFormat="false" ht="15.75" hidden="false" customHeight="false" outlineLevel="0" collapsed="false">
      <c r="A11056" s="20" t="s">
        <v>21296</v>
      </c>
      <c r="B11056" s="20" t="s">
        <v>21297</v>
      </c>
      <c r="C11056" s="20" t="s">
        <v>21298</v>
      </c>
      <c r="D11056" s="20" t="s">
        <v>21299</v>
      </c>
      <c r="E11056" s="20" t="s">
        <v>21062</v>
      </c>
      <c r="H11056" s="20" t="s">
        <v>29</v>
      </c>
    </row>
    <row r="11057" customFormat="false" ht="15.75" hidden="false" customHeight="false" outlineLevel="0" collapsed="false">
      <c r="A11057" s="20" t="s">
        <v>21300</v>
      </c>
      <c r="B11057" s="20" t="s">
        <v>21297</v>
      </c>
      <c r="C11057" s="20" t="s">
        <v>21298</v>
      </c>
      <c r="D11057" s="20" t="s">
        <v>21299</v>
      </c>
      <c r="E11057" s="20" t="s">
        <v>21062</v>
      </c>
      <c r="H11057" s="20" t="s">
        <v>29</v>
      </c>
    </row>
    <row r="11058" customFormat="false" ht="15.75" hidden="false" customHeight="false" outlineLevel="0" collapsed="false">
      <c r="A11058" s="20" t="s">
        <v>21301</v>
      </c>
      <c r="B11058" s="20" t="s">
        <v>21297</v>
      </c>
      <c r="C11058" s="20" t="s">
        <v>21298</v>
      </c>
      <c r="D11058" s="20" t="s">
        <v>21302</v>
      </c>
      <c r="E11058" s="20" t="s">
        <v>21066</v>
      </c>
      <c r="H11058" s="20" t="s">
        <v>29</v>
      </c>
    </row>
    <row r="11059" customFormat="false" ht="15.75" hidden="false" customHeight="false" outlineLevel="0" collapsed="false">
      <c r="A11059" s="20" t="s">
        <v>21303</v>
      </c>
      <c r="B11059" s="20" t="s">
        <v>21297</v>
      </c>
      <c r="C11059" s="20" t="s">
        <v>21298</v>
      </c>
      <c r="D11059" s="20" t="s">
        <v>21302</v>
      </c>
      <c r="E11059" s="20" t="s">
        <v>21066</v>
      </c>
      <c r="H11059" s="20" t="s">
        <v>29</v>
      </c>
    </row>
    <row r="11060" customFormat="false" ht="15.75" hidden="false" customHeight="false" outlineLevel="0" collapsed="false">
      <c r="A11060" s="20" t="s">
        <v>21304</v>
      </c>
      <c r="B11060" s="20" t="s">
        <v>21297</v>
      </c>
      <c r="C11060" s="20" t="s">
        <v>21298</v>
      </c>
      <c r="D11060" s="20" t="s">
        <v>21305</v>
      </c>
      <c r="E11060" s="20" t="s">
        <v>21195</v>
      </c>
      <c r="H11060" s="20" t="s">
        <v>29</v>
      </c>
    </row>
    <row r="11061" customFormat="false" ht="15.75" hidden="false" customHeight="false" outlineLevel="0" collapsed="false">
      <c r="A11061" s="20" t="s">
        <v>21306</v>
      </c>
      <c r="B11061" s="20" t="s">
        <v>21297</v>
      </c>
      <c r="C11061" s="20" t="s">
        <v>21298</v>
      </c>
      <c r="D11061" s="20" t="s">
        <v>21305</v>
      </c>
      <c r="E11061" s="20" t="s">
        <v>21195</v>
      </c>
      <c r="H11061" s="20" t="s">
        <v>29</v>
      </c>
    </row>
    <row r="11062" customFormat="false" ht="15.75" hidden="false" customHeight="false" outlineLevel="0" collapsed="false">
      <c r="A11062" s="20" t="s">
        <v>21307</v>
      </c>
      <c r="B11062" s="20" t="s">
        <v>21297</v>
      </c>
      <c r="C11062" s="20" t="s">
        <v>21298</v>
      </c>
      <c r="D11062" s="20" t="s">
        <v>21308</v>
      </c>
      <c r="E11062" s="20" t="s">
        <v>21163</v>
      </c>
      <c r="H11062" s="20" t="s">
        <v>29</v>
      </c>
    </row>
    <row r="11063" customFormat="false" ht="15.75" hidden="false" customHeight="false" outlineLevel="0" collapsed="false">
      <c r="A11063" s="20" t="s">
        <v>21309</v>
      </c>
      <c r="B11063" s="20" t="s">
        <v>21297</v>
      </c>
      <c r="C11063" s="20" t="s">
        <v>21298</v>
      </c>
      <c r="D11063" s="20" t="s">
        <v>21308</v>
      </c>
      <c r="E11063" s="20" t="s">
        <v>21163</v>
      </c>
      <c r="H11063" s="20" t="s">
        <v>29</v>
      </c>
    </row>
    <row r="11064" customFormat="false" ht="15.75" hidden="false" customHeight="false" outlineLevel="0" collapsed="false">
      <c r="A11064" s="20" t="s">
        <v>21310</v>
      </c>
      <c r="B11064" s="20" t="s">
        <v>21297</v>
      </c>
      <c r="C11064" s="20" t="s">
        <v>21311</v>
      </c>
      <c r="D11064" s="20" t="s">
        <v>21312</v>
      </c>
      <c r="E11064" s="20" t="s">
        <v>21313</v>
      </c>
      <c r="H11064" s="20" t="s">
        <v>29</v>
      </c>
    </row>
    <row r="11065" customFormat="false" ht="15.75" hidden="false" customHeight="false" outlineLevel="0" collapsed="false">
      <c r="A11065" s="20" t="s">
        <v>21314</v>
      </c>
      <c r="B11065" s="20" t="s">
        <v>21297</v>
      </c>
      <c r="C11065" s="20" t="s">
        <v>21311</v>
      </c>
      <c r="D11065" s="20" t="s">
        <v>21312</v>
      </c>
      <c r="E11065" s="20" t="s">
        <v>21313</v>
      </c>
      <c r="H11065" s="20" t="s">
        <v>29</v>
      </c>
    </row>
    <row r="11066" customFormat="false" ht="15.75" hidden="false" customHeight="false" outlineLevel="0" collapsed="false">
      <c r="A11066" s="20" t="s">
        <v>21315</v>
      </c>
      <c r="B11066" s="20" t="s">
        <v>21297</v>
      </c>
      <c r="C11066" s="20" t="s">
        <v>21311</v>
      </c>
      <c r="D11066" s="20" t="s">
        <v>21316</v>
      </c>
      <c r="E11066" s="20" t="s">
        <v>21317</v>
      </c>
      <c r="H11066" s="20" t="s">
        <v>29</v>
      </c>
    </row>
    <row r="11067" customFormat="false" ht="15.75" hidden="false" customHeight="false" outlineLevel="0" collapsed="false">
      <c r="A11067" s="20" t="s">
        <v>21318</v>
      </c>
      <c r="B11067" s="20" t="s">
        <v>21297</v>
      </c>
      <c r="C11067" s="20" t="s">
        <v>21311</v>
      </c>
      <c r="D11067" s="20" t="s">
        <v>21316</v>
      </c>
      <c r="E11067" s="20" t="s">
        <v>21317</v>
      </c>
      <c r="H11067" s="20" t="s">
        <v>29</v>
      </c>
    </row>
    <row r="11068" customFormat="false" ht="15.75" hidden="false" customHeight="false" outlineLevel="0" collapsed="false">
      <c r="A11068" s="20" t="s">
        <v>21319</v>
      </c>
      <c r="B11068" s="20" t="s">
        <v>21297</v>
      </c>
      <c r="C11068" s="20" t="s">
        <v>21311</v>
      </c>
      <c r="D11068" s="20" t="s">
        <v>21312</v>
      </c>
      <c r="E11068" s="20" t="s">
        <v>21320</v>
      </c>
      <c r="H11068" s="20" t="s">
        <v>29</v>
      </c>
    </row>
    <row r="11069" customFormat="false" ht="15.75" hidden="false" customHeight="false" outlineLevel="0" collapsed="false">
      <c r="A11069" s="20" t="s">
        <v>21321</v>
      </c>
      <c r="B11069" s="20" t="s">
        <v>21297</v>
      </c>
      <c r="C11069" s="20" t="s">
        <v>21311</v>
      </c>
      <c r="D11069" s="20" t="s">
        <v>21312</v>
      </c>
      <c r="E11069" s="20" t="s">
        <v>21320</v>
      </c>
      <c r="H11069" s="20" t="s">
        <v>29</v>
      </c>
    </row>
    <row r="11070" customFormat="false" ht="15.75" hidden="false" customHeight="false" outlineLevel="0" collapsed="false">
      <c r="A11070" s="20" t="s">
        <v>21322</v>
      </c>
      <c r="B11070" s="20" t="s">
        <v>21297</v>
      </c>
      <c r="C11070" s="20" t="s">
        <v>21311</v>
      </c>
      <c r="D11070" s="20" t="s">
        <v>21316</v>
      </c>
      <c r="E11070" s="20" t="s">
        <v>21323</v>
      </c>
      <c r="H11070" s="20" t="s">
        <v>29</v>
      </c>
    </row>
    <row r="11071" customFormat="false" ht="15.75" hidden="false" customHeight="false" outlineLevel="0" collapsed="false">
      <c r="A11071" s="20" t="s">
        <v>21324</v>
      </c>
      <c r="B11071" s="20" t="s">
        <v>21297</v>
      </c>
      <c r="C11071" s="20" t="s">
        <v>21311</v>
      </c>
      <c r="D11071" s="20" t="s">
        <v>21316</v>
      </c>
      <c r="E11071" s="20" t="s">
        <v>21323</v>
      </c>
      <c r="H11071" s="20" t="s">
        <v>29</v>
      </c>
    </row>
    <row r="11072" customFormat="false" ht="15.75" hidden="false" customHeight="false" outlineLevel="0" collapsed="false">
      <c r="A11072" s="20" t="s">
        <v>21325</v>
      </c>
      <c r="B11072" s="20" t="s">
        <v>21326</v>
      </c>
      <c r="C11072" s="20" t="s">
        <v>21327</v>
      </c>
      <c r="D11072" s="20" t="s">
        <v>21328</v>
      </c>
      <c r="E11072" s="20" t="s">
        <v>21329</v>
      </c>
      <c r="H11072" s="20" t="s">
        <v>29</v>
      </c>
    </row>
    <row r="11073" customFormat="false" ht="15.75" hidden="false" customHeight="false" outlineLevel="0" collapsed="false">
      <c r="A11073" s="20" t="s">
        <v>21330</v>
      </c>
      <c r="B11073" s="20" t="s">
        <v>21326</v>
      </c>
      <c r="C11073" s="20" t="s">
        <v>21327</v>
      </c>
      <c r="D11073" s="20" t="s">
        <v>21328</v>
      </c>
      <c r="E11073" s="20" t="s">
        <v>21329</v>
      </c>
      <c r="H11073" s="20" t="s">
        <v>29</v>
      </c>
    </row>
    <row r="11074" customFormat="false" ht="15.75" hidden="false" customHeight="false" outlineLevel="0" collapsed="false">
      <c r="A11074" s="20" t="s">
        <v>21331</v>
      </c>
      <c r="B11074" s="20" t="s">
        <v>21332</v>
      </c>
      <c r="C11074" s="20" t="s">
        <v>21333</v>
      </c>
      <c r="H11074" s="20" t="s">
        <v>29</v>
      </c>
    </row>
    <row r="11075" customFormat="false" ht="15.75" hidden="false" customHeight="false" outlineLevel="0" collapsed="false">
      <c r="A11075" s="20" t="s">
        <v>21334</v>
      </c>
      <c r="B11075" s="20" t="s">
        <v>21332</v>
      </c>
      <c r="C11075" s="20" t="s">
        <v>21333</v>
      </c>
      <c r="H11075" s="20" t="s">
        <v>29</v>
      </c>
    </row>
    <row r="11076" customFormat="false" ht="15.75" hidden="false" customHeight="false" outlineLevel="0" collapsed="false">
      <c r="A11076" s="20" t="s">
        <v>21335</v>
      </c>
      <c r="B11076" s="20" t="s">
        <v>21332</v>
      </c>
      <c r="C11076" s="20" t="s">
        <v>21336</v>
      </c>
      <c r="H11076" s="20" t="s">
        <v>29</v>
      </c>
    </row>
    <row r="11077" customFormat="false" ht="15.75" hidden="false" customHeight="false" outlineLevel="0" collapsed="false">
      <c r="A11077" s="20" t="s">
        <v>21337</v>
      </c>
      <c r="B11077" s="20" t="s">
        <v>21332</v>
      </c>
      <c r="C11077" s="20" t="s">
        <v>21336</v>
      </c>
      <c r="H11077" s="20" t="s">
        <v>29</v>
      </c>
    </row>
    <row r="11078" customFormat="false" ht="15.75" hidden="false" customHeight="false" outlineLevel="0" collapsed="false">
      <c r="A11078" s="20" t="s">
        <v>21338</v>
      </c>
      <c r="B11078" s="20" t="s">
        <v>21332</v>
      </c>
      <c r="C11078" s="20" t="s">
        <v>21339</v>
      </c>
      <c r="H11078" s="20" t="s">
        <v>29</v>
      </c>
    </row>
    <row r="11079" customFormat="false" ht="15.75" hidden="false" customHeight="false" outlineLevel="0" collapsed="false">
      <c r="A11079" s="20" t="s">
        <v>21340</v>
      </c>
      <c r="B11079" s="20" t="s">
        <v>21332</v>
      </c>
      <c r="C11079" s="20" t="s">
        <v>21339</v>
      </c>
      <c r="H11079" s="20" t="s">
        <v>29</v>
      </c>
    </row>
    <row r="11080" customFormat="false" ht="15.75" hidden="false" customHeight="false" outlineLevel="0" collapsed="false">
      <c r="A11080" s="20" t="s">
        <v>21341</v>
      </c>
      <c r="B11080" s="20" t="s">
        <v>21332</v>
      </c>
      <c r="C11080" s="20" t="s">
        <v>21342</v>
      </c>
      <c r="H11080" s="20" t="s">
        <v>29</v>
      </c>
    </row>
    <row r="11081" customFormat="false" ht="15.75" hidden="false" customHeight="false" outlineLevel="0" collapsed="false">
      <c r="A11081" s="20" t="s">
        <v>21343</v>
      </c>
      <c r="B11081" s="20" t="s">
        <v>21332</v>
      </c>
      <c r="C11081" s="20" t="s">
        <v>21342</v>
      </c>
      <c r="H11081" s="20" t="s">
        <v>29</v>
      </c>
    </row>
    <row r="11082" customFormat="false" ht="15.75" hidden="false" customHeight="false" outlineLevel="0" collapsed="false">
      <c r="A11082" s="20" t="s">
        <v>21344</v>
      </c>
      <c r="B11082" s="20" t="s">
        <v>21332</v>
      </c>
      <c r="C11082" s="20" t="s">
        <v>21345</v>
      </c>
      <c r="H11082" s="20" t="s">
        <v>29</v>
      </c>
    </row>
    <row r="11083" customFormat="false" ht="15.75" hidden="false" customHeight="false" outlineLevel="0" collapsed="false">
      <c r="A11083" s="20" t="s">
        <v>21346</v>
      </c>
      <c r="B11083" s="20" t="s">
        <v>21332</v>
      </c>
      <c r="C11083" s="20" t="s">
        <v>21345</v>
      </c>
      <c r="H11083" s="20" t="s">
        <v>29</v>
      </c>
    </row>
    <row r="11084" customFormat="false" ht="15.75" hidden="false" customHeight="false" outlineLevel="0" collapsed="false">
      <c r="A11084" s="20" t="s">
        <v>21347</v>
      </c>
      <c r="B11084" s="20" t="s">
        <v>21332</v>
      </c>
      <c r="C11084" s="20" t="s">
        <v>21348</v>
      </c>
      <c r="H11084" s="20" t="s">
        <v>29</v>
      </c>
    </row>
    <row r="11085" customFormat="false" ht="15.75" hidden="false" customHeight="false" outlineLevel="0" collapsed="false">
      <c r="A11085" s="20" t="s">
        <v>21349</v>
      </c>
      <c r="B11085" s="20" t="s">
        <v>21332</v>
      </c>
      <c r="C11085" s="20" t="s">
        <v>21348</v>
      </c>
      <c r="H11085" s="20" t="s">
        <v>29</v>
      </c>
    </row>
    <row r="11086" customFormat="false" ht="15.75" hidden="false" customHeight="false" outlineLevel="0" collapsed="false">
      <c r="A11086" s="20" t="s">
        <v>21350</v>
      </c>
      <c r="B11086" s="20" t="s">
        <v>21351</v>
      </c>
      <c r="C11086" s="20" t="s">
        <v>21352</v>
      </c>
      <c r="D11086" s="20" t="s">
        <v>21353</v>
      </c>
      <c r="H11086" s="20" t="s">
        <v>29</v>
      </c>
    </row>
    <row r="11087" customFormat="false" ht="15.75" hidden="false" customHeight="false" outlineLevel="0" collapsed="false">
      <c r="A11087" s="20" t="s">
        <v>380</v>
      </c>
      <c r="B11087" s="20" t="s">
        <v>21351</v>
      </c>
      <c r="C11087" s="20" t="s">
        <v>21352</v>
      </c>
      <c r="D11087" s="20" t="s">
        <v>21353</v>
      </c>
      <c r="H11087" s="20" t="s">
        <v>29</v>
      </c>
    </row>
    <row r="11088" customFormat="false" ht="15.75" hidden="false" customHeight="false" outlineLevel="0" collapsed="false">
      <c r="A11088" s="20" t="s">
        <v>21354</v>
      </c>
      <c r="B11088" s="20" t="s">
        <v>21351</v>
      </c>
      <c r="C11088" s="20" t="s">
        <v>21355</v>
      </c>
      <c r="D11088" s="20" t="s">
        <v>21356</v>
      </c>
      <c r="H11088" s="20" t="s">
        <v>29</v>
      </c>
    </row>
    <row r="11089" customFormat="false" ht="15.75" hidden="false" customHeight="false" outlineLevel="0" collapsed="false">
      <c r="A11089" s="20" t="s">
        <v>21357</v>
      </c>
      <c r="B11089" s="20" t="s">
        <v>21351</v>
      </c>
      <c r="C11089" s="20" t="s">
        <v>21355</v>
      </c>
      <c r="D11089" s="20" t="s">
        <v>21356</v>
      </c>
      <c r="H11089" s="20" t="s">
        <v>29</v>
      </c>
    </row>
    <row r="11090" customFormat="false" ht="15.75" hidden="false" customHeight="false" outlineLevel="0" collapsed="false">
      <c r="A11090" s="20" t="s">
        <v>21358</v>
      </c>
      <c r="B11090" s="20" t="s">
        <v>21359</v>
      </c>
      <c r="C11090" s="20" t="s">
        <v>21360</v>
      </c>
      <c r="D11090" s="20" t="s">
        <v>20936</v>
      </c>
      <c r="H11090" s="20" t="s">
        <v>29</v>
      </c>
    </row>
    <row r="11091" customFormat="false" ht="15.75" hidden="false" customHeight="false" outlineLevel="0" collapsed="false">
      <c r="A11091" s="20" t="s">
        <v>21361</v>
      </c>
      <c r="B11091" s="20" t="s">
        <v>21359</v>
      </c>
      <c r="C11091" s="20" t="s">
        <v>21360</v>
      </c>
      <c r="D11091" s="20" t="s">
        <v>20936</v>
      </c>
      <c r="H11091" s="20" t="s">
        <v>29</v>
      </c>
    </row>
    <row r="11092" customFormat="false" ht="15.75" hidden="false" customHeight="false" outlineLevel="0" collapsed="false">
      <c r="A11092" s="20" t="s">
        <v>21362</v>
      </c>
      <c r="B11092" s="20" t="s">
        <v>21363</v>
      </c>
      <c r="C11092" s="20" t="s">
        <v>21364</v>
      </c>
      <c r="D11092" s="20" t="s">
        <v>21365</v>
      </c>
      <c r="H11092" s="20" t="s">
        <v>29</v>
      </c>
    </row>
    <row r="11093" customFormat="false" ht="15.75" hidden="false" customHeight="false" outlineLevel="0" collapsed="false">
      <c r="A11093" s="20" t="s">
        <v>21366</v>
      </c>
      <c r="B11093" s="20" t="s">
        <v>21363</v>
      </c>
      <c r="C11093" s="20" t="s">
        <v>21364</v>
      </c>
      <c r="D11093" s="20" t="s">
        <v>21365</v>
      </c>
      <c r="H11093" s="20" t="s">
        <v>29</v>
      </c>
    </row>
    <row r="11094" customFormat="false" ht="15.75" hidden="false" customHeight="false" outlineLevel="0" collapsed="false">
      <c r="A11094" s="20" t="s">
        <v>21367</v>
      </c>
      <c r="B11094" s="20" t="s">
        <v>21363</v>
      </c>
      <c r="C11094" s="20" t="s">
        <v>21368</v>
      </c>
      <c r="D11094" s="20" t="s">
        <v>20936</v>
      </c>
      <c r="H11094" s="20" t="s">
        <v>29</v>
      </c>
    </row>
    <row r="11095" customFormat="false" ht="15.75" hidden="false" customHeight="false" outlineLevel="0" collapsed="false">
      <c r="A11095" s="20" t="s">
        <v>21369</v>
      </c>
      <c r="B11095" s="20" t="s">
        <v>21363</v>
      </c>
      <c r="C11095" s="20" t="s">
        <v>21368</v>
      </c>
      <c r="D11095" s="20" t="s">
        <v>20936</v>
      </c>
      <c r="H11095" s="20" t="s">
        <v>29</v>
      </c>
    </row>
    <row r="11096" customFormat="false" ht="15.75" hidden="false" customHeight="false" outlineLevel="0" collapsed="false">
      <c r="A11096" s="20" t="s">
        <v>21370</v>
      </c>
      <c r="B11096" s="20" t="s">
        <v>21371</v>
      </c>
      <c r="C11096" s="20" t="s">
        <v>20972</v>
      </c>
      <c r="H11096" s="20" t="s">
        <v>29</v>
      </c>
    </row>
    <row r="11097" customFormat="false" ht="15.75" hidden="false" customHeight="false" outlineLevel="0" collapsed="false">
      <c r="A11097" s="20" t="s">
        <v>21372</v>
      </c>
      <c r="B11097" s="20" t="s">
        <v>21371</v>
      </c>
      <c r="C11097" s="20" t="s">
        <v>20972</v>
      </c>
      <c r="H11097" s="20" t="s">
        <v>29</v>
      </c>
    </row>
    <row r="11098" customFormat="false" ht="15.75" hidden="false" customHeight="false" outlineLevel="0" collapsed="false">
      <c r="A11098" s="20" t="s">
        <v>21373</v>
      </c>
      <c r="B11098" s="20" t="s">
        <v>21374</v>
      </c>
      <c r="C11098" s="20" t="s">
        <v>21375</v>
      </c>
      <c r="D11098" s="20" t="s">
        <v>21376</v>
      </c>
      <c r="E11098" s="20" t="s">
        <v>20999</v>
      </c>
      <c r="H11098" s="20" t="s">
        <v>29</v>
      </c>
    </row>
    <row r="11099" customFormat="false" ht="15.75" hidden="false" customHeight="false" outlineLevel="0" collapsed="false">
      <c r="A11099" s="20" t="s">
        <v>21377</v>
      </c>
      <c r="B11099" s="20" t="s">
        <v>21374</v>
      </c>
      <c r="C11099" s="20" t="s">
        <v>21375</v>
      </c>
      <c r="D11099" s="20" t="s">
        <v>21376</v>
      </c>
      <c r="E11099" s="20" t="s">
        <v>20999</v>
      </c>
      <c r="H11099" s="20" t="s">
        <v>29</v>
      </c>
    </row>
    <row r="11100" customFormat="false" ht="15.75" hidden="false" customHeight="false" outlineLevel="0" collapsed="false">
      <c r="A11100" s="20" t="s">
        <v>21378</v>
      </c>
      <c r="B11100" s="20" t="s">
        <v>21379</v>
      </c>
      <c r="C11100" s="20" t="s">
        <v>21375</v>
      </c>
      <c r="D11100" s="20" t="s">
        <v>21380</v>
      </c>
      <c r="E11100" s="20" t="s">
        <v>20999</v>
      </c>
      <c r="H11100" s="20" t="s">
        <v>29</v>
      </c>
    </row>
    <row r="11101" customFormat="false" ht="15.75" hidden="false" customHeight="false" outlineLevel="0" collapsed="false">
      <c r="A11101" s="20" t="s">
        <v>21381</v>
      </c>
      <c r="B11101" s="20" t="s">
        <v>21379</v>
      </c>
      <c r="C11101" s="20" t="s">
        <v>21375</v>
      </c>
      <c r="D11101" s="20" t="s">
        <v>21380</v>
      </c>
      <c r="E11101" s="20" t="s">
        <v>20999</v>
      </c>
      <c r="H11101" s="20" t="s">
        <v>29</v>
      </c>
    </row>
    <row r="11102" customFormat="false" ht="15.75" hidden="false" customHeight="false" outlineLevel="0" collapsed="false">
      <c r="A11102" s="20" t="s">
        <v>21382</v>
      </c>
      <c r="B11102" s="20" t="s">
        <v>21383</v>
      </c>
      <c r="C11102" s="20" t="s">
        <v>21375</v>
      </c>
      <c r="D11102" s="20" t="s">
        <v>21384</v>
      </c>
      <c r="E11102" s="20" t="s">
        <v>20999</v>
      </c>
      <c r="H11102" s="20" t="s">
        <v>29</v>
      </c>
    </row>
    <row r="11103" customFormat="false" ht="15.75" hidden="false" customHeight="false" outlineLevel="0" collapsed="false">
      <c r="A11103" s="20" t="s">
        <v>21385</v>
      </c>
      <c r="B11103" s="20" t="s">
        <v>21383</v>
      </c>
      <c r="C11103" s="20" t="s">
        <v>21375</v>
      </c>
      <c r="D11103" s="20" t="s">
        <v>21384</v>
      </c>
      <c r="E11103" s="20" t="s">
        <v>20999</v>
      </c>
      <c r="H11103" s="20" t="s">
        <v>29</v>
      </c>
    </row>
    <row r="11104" customFormat="false" ht="15.75" hidden="false" customHeight="false" outlineLevel="0" collapsed="false">
      <c r="A11104" s="20" t="s">
        <v>21386</v>
      </c>
      <c r="B11104" s="20" t="s">
        <v>21387</v>
      </c>
      <c r="C11104" s="20" t="s">
        <v>21388</v>
      </c>
      <c r="D11104" s="20" t="s">
        <v>21389</v>
      </c>
      <c r="E11104" s="20" t="s">
        <v>21390</v>
      </c>
      <c r="F11104" s="20" t="s">
        <v>21391</v>
      </c>
      <c r="H11104" s="20" t="s">
        <v>29</v>
      </c>
    </row>
    <row r="11105" customFormat="false" ht="15.75" hidden="false" customHeight="false" outlineLevel="0" collapsed="false">
      <c r="A11105" s="20" t="s">
        <v>21392</v>
      </c>
      <c r="B11105" s="20" t="s">
        <v>21387</v>
      </c>
      <c r="C11105" s="20" t="s">
        <v>21388</v>
      </c>
      <c r="D11105" s="20" t="s">
        <v>21389</v>
      </c>
      <c r="E11105" s="20" t="s">
        <v>21390</v>
      </c>
      <c r="F11105" s="20" t="s">
        <v>21391</v>
      </c>
      <c r="H11105" s="20" t="s">
        <v>29</v>
      </c>
    </row>
    <row r="11106" customFormat="false" ht="15.75" hidden="false" customHeight="false" outlineLevel="0" collapsed="false">
      <c r="A11106" s="20" t="s">
        <v>21393</v>
      </c>
      <c r="B11106" s="20" t="s">
        <v>21394</v>
      </c>
      <c r="C11106" s="20" t="s">
        <v>21395</v>
      </c>
      <c r="D11106" s="20" t="s">
        <v>21396</v>
      </c>
      <c r="E11106" s="20" t="s">
        <v>21397</v>
      </c>
      <c r="F11106" s="20" t="s">
        <v>21398</v>
      </c>
      <c r="H11106" s="20" t="s">
        <v>29</v>
      </c>
    </row>
    <row r="11107" customFormat="false" ht="15.75" hidden="false" customHeight="false" outlineLevel="0" collapsed="false">
      <c r="A11107" s="20" t="s">
        <v>21399</v>
      </c>
      <c r="B11107" s="20" t="s">
        <v>21394</v>
      </c>
      <c r="C11107" s="20" t="s">
        <v>21395</v>
      </c>
      <c r="D11107" s="20" t="s">
        <v>21396</v>
      </c>
      <c r="E11107" s="20" t="s">
        <v>21397</v>
      </c>
      <c r="F11107" s="20" t="s">
        <v>21398</v>
      </c>
      <c r="H11107" s="20" t="s">
        <v>29</v>
      </c>
    </row>
    <row r="11108" customFormat="false" ht="15.75" hidden="false" customHeight="false" outlineLevel="0" collapsed="false">
      <c r="A11108" s="20" t="s">
        <v>21400</v>
      </c>
      <c r="B11108" s="20" t="s">
        <v>21401</v>
      </c>
      <c r="C11108" s="20" t="s">
        <v>21402</v>
      </c>
      <c r="D11108" s="20" t="s">
        <v>21403</v>
      </c>
      <c r="E11108" s="20" t="s">
        <v>21404</v>
      </c>
      <c r="F11108" s="20" t="s">
        <v>21405</v>
      </c>
      <c r="H11108" s="20" t="s">
        <v>29</v>
      </c>
    </row>
    <row r="11109" customFormat="false" ht="15.75" hidden="false" customHeight="false" outlineLevel="0" collapsed="false">
      <c r="A11109" s="20" t="s">
        <v>21406</v>
      </c>
      <c r="B11109" s="20" t="s">
        <v>21401</v>
      </c>
      <c r="C11109" s="20" t="s">
        <v>21402</v>
      </c>
      <c r="D11109" s="20" t="s">
        <v>21403</v>
      </c>
      <c r="E11109" s="20" t="s">
        <v>21404</v>
      </c>
      <c r="F11109" s="20" t="s">
        <v>21405</v>
      </c>
      <c r="H11109" s="20" t="s">
        <v>29</v>
      </c>
    </row>
    <row r="11110" customFormat="false" ht="15.75" hidden="false" customHeight="false" outlineLevel="0" collapsed="false">
      <c r="A11110" s="20" t="s">
        <v>21407</v>
      </c>
      <c r="B11110" s="20" t="s">
        <v>21408</v>
      </c>
      <c r="C11110" s="20" t="s">
        <v>21409</v>
      </c>
      <c r="D11110" s="20" t="s">
        <v>21410</v>
      </c>
      <c r="H11110" s="20" t="s">
        <v>29</v>
      </c>
    </row>
    <row r="11111" customFormat="false" ht="15.75" hidden="false" customHeight="false" outlineLevel="0" collapsed="false">
      <c r="A11111" s="20" t="s">
        <v>21411</v>
      </c>
      <c r="B11111" s="20" t="s">
        <v>21408</v>
      </c>
      <c r="C11111" s="20" t="s">
        <v>21409</v>
      </c>
      <c r="D11111" s="20" t="s">
        <v>21410</v>
      </c>
      <c r="H11111" s="20" t="s">
        <v>29</v>
      </c>
    </row>
    <row r="11112" customFormat="false" ht="15.75" hidden="false" customHeight="false" outlineLevel="0" collapsed="false">
      <c r="A11112" s="20" t="s">
        <v>21412</v>
      </c>
      <c r="B11112" s="20" t="s">
        <v>21413</v>
      </c>
      <c r="C11112" s="20" t="s">
        <v>21414</v>
      </c>
      <c r="D11112" s="20" t="s">
        <v>21415</v>
      </c>
      <c r="E11112" s="20" t="s">
        <v>21416</v>
      </c>
      <c r="H11112" s="20" t="s">
        <v>29</v>
      </c>
    </row>
    <row r="11113" customFormat="false" ht="15.75" hidden="false" customHeight="false" outlineLevel="0" collapsed="false">
      <c r="A11113" s="20" t="s">
        <v>21417</v>
      </c>
      <c r="B11113" s="20" t="s">
        <v>21413</v>
      </c>
      <c r="C11113" s="20" t="s">
        <v>21414</v>
      </c>
      <c r="D11113" s="20" t="s">
        <v>21415</v>
      </c>
      <c r="E11113" s="20" t="s">
        <v>21416</v>
      </c>
      <c r="H11113" s="20" t="s">
        <v>29</v>
      </c>
    </row>
    <row r="11114" customFormat="false" ht="15.75" hidden="false" customHeight="false" outlineLevel="0" collapsed="false">
      <c r="A11114" s="20" t="s">
        <v>21418</v>
      </c>
      <c r="B11114" s="20" t="s">
        <v>21419</v>
      </c>
      <c r="C11114" s="20" t="s">
        <v>21420</v>
      </c>
      <c r="D11114" s="20" t="s">
        <v>21421</v>
      </c>
      <c r="E11114" s="20" t="s">
        <v>21422</v>
      </c>
      <c r="F11114" s="20" t="s">
        <v>21423</v>
      </c>
      <c r="H11114" s="20" t="s">
        <v>29</v>
      </c>
    </row>
    <row r="11115" customFormat="false" ht="15.75" hidden="false" customHeight="false" outlineLevel="0" collapsed="false">
      <c r="A11115" s="20" t="s">
        <v>21424</v>
      </c>
      <c r="B11115" s="20" t="s">
        <v>21419</v>
      </c>
      <c r="C11115" s="20" t="s">
        <v>21420</v>
      </c>
      <c r="D11115" s="20" t="s">
        <v>21421</v>
      </c>
      <c r="E11115" s="20" t="s">
        <v>21422</v>
      </c>
      <c r="F11115" s="20" t="s">
        <v>21423</v>
      </c>
      <c r="H11115" s="20" t="s">
        <v>29</v>
      </c>
    </row>
    <row r="11116" customFormat="false" ht="15.75" hidden="false" customHeight="false" outlineLevel="0" collapsed="false">
      <c r="A11116" s="20" t="s">
        <v>21425</v>
      </c>
      <c r="B11116" s="20" t="s">
        <v>21419</v>
      </c>
      <c r="C11116" s="20" t="s">
        <v>21420</v>
      </c>
      <c r="D11116" s="20" t="s">
        <v>21421</v>
      </c>
      <c r="E11116" s="20" t="s">
        <v>21426</v>
      </c>
      <c r="F11116" s="20" t="s">
        <v>21427</v>
      </c>
      <c r="H11116" s="20" t="s">
        <v>29</v>
      </c>
    </row>
    <row r="11117" customFormat="false" ht="15.75" hidden="false" customHeight="false" outlineLevel="0" collapsed="false">
      <c r="A11117" s="20" t="s">
        <v>21428</v>
      </c>
      <c r="B11117" s="20" t="s">
        <v>21419</v>
      </c>
      <c r="C11117" s="20" t="s">
        <v>21420</v>
      </c>
      <c r="D11117" s="20" t="s">
        <v>21421</v>
      </c>
      <c r="E11117" s="20" t="s">
        <v>21426</v>
      </c>
      <c r="F11117" s="20" t="s">
        <v>21427</v>
      </c>
      <c r="H11117" s="20" t="s">
        <v>29</v>
      </c>
    </row>
    <row r="11118" customFormat="false" ht="15.75" hidden="false" customHeight="false" outlineLevel="0" collapsed="false">
      <c r="A11118" s="20" t="s">
        <v>21429</v>
      </c>
      <c r="B11118" s="20" t="s">
        <v>21419</v>
      </c>
      <c r="C11118" s="20" t="s">
        <v>21420</v>
      </c>
      <c r="D11118" s="20" t="s">
        <v>21430</v>
      </c>
      <c r="E11118" s="20" t="s">
        <v>21431</v>
      </c>
      <c r="F11118" s="20" t="s">
        <v>21432</v>
      </c>
      <c r="G11118" s="20" t="s">
        <v>21433</v>
      </c>
      <c r="H11118" s="20" t="s">
        <v>29</v>
      </c>
    </row>
    <row r="11119" customFormat="false" ht="15.75" hidden="false" customHeight="false" outlineLevel="0" collapsed="false">
      <c r="A11119" s="20" t="s">
        <v>21434</v>
      </c>
      <c r="B11119" s="20" t="s">
        <v>21419</v>
      </c>
      <c r="C11119" s="20" t="s">
        <v>21420</v>
      </c>
      <c r="D11119" s="20" t="s">
        <v>21430</v>
      </c>
      <c r="E11119" s="20" t="s">
        <v>21431</v>
      </c>
      <c r="F11119" s="20" t="s">
        <v>21432</v>
      </c>
      <c r="G11119" s="20" t="s">
        <v>21433</v>
      </c>
      <c r="H11119" s="20" t="s">
        <v>29</v>
      </c>
    </row>
    <row r="11120" customFormat="false" ht="15.75" hidden="false" customHeight="false" outlineLevel="0" collapsed="false">
      <c r="A11120" s="20" t="s">
        <v>21435</v>
      </c>
      <c r="B11120" s="20" t="s">
        <v>21419</v>
      </c>
      <c r="C11120" s="20" t="s">
        <v>21420</v>
      </c>
      <c r="D11120" s="20" t="s">
        <v>21436</v>
      </c>
      <c r="E11120" s="20" t="s">
        <v>21437</v>
      </c>
      <c r="F11120" s="20" t="s">
        <v>21438</v>
      </c>
      <c r="H11120" s="20" t="s">
        <v>29</v>
      </c>
    </row>
    <row r="11121" customFormat="false" ht="15.75" hidden="false" customHeight="false" outlineLevel="0" collapsed="false">
      <c r="A11121" s="20" t="s">
        <v>21439</v>
      </c>
      <c r="B11121" s="20" t="s">
        <v>21419</v>
      </c>
      <c r="C11121" s="20" t="s">
        <v>21420</v>
      </c>
      <c r="D11121" s="20" t="s">
        <v>21436</v>
      </c>
      <c r="E11121" s="20" t="s">
        <v>21437</v>
      </c>
      <c r="F11121" s="20" t="s">
        <v>21438</v>
      </c>
      <c r="H11121" s="20" t="s">
        <v>29</v>
      </c>
    </row>
    <row r="11122" customFormat="false" ht="15.75" hidden="false" customHeight="false" outlineLevel="0" collapsed="false">
      <c r="A11122" s="20" t="s">
        <v>21440</v>
      </c>
      <c r="B11122" s="20" t="s">
        <v>21419</v>
      </c>
      <c r="C11122" s="20" t="s">
        <v>21441</v>
      </c>
      <c r="D11122" s="20" t="s">
        <v>21442</v>
      </c>
      <c r="E11122" s="20" t="s">
        <v>21443</v>
      </c>
      <c r="F11122" s="20" t="s">
        <v>21444</v>
      </c>
      <c r="G11122" s="20" t="s">
        <v>21427</v>
      </c>
      <c r="H11122" s="20" t="s">
        <v>29</v>
      </c>
    </row>
    <row r="11123" customFormat="false" ht="15.75" hidden="false" customHeight="false" outlineLevel="0" collapsed="false">
      <c r="A11123" s="20" t="s">
        <v>21445</v>
      </c>
      <c r="B11123" s="20" t="s">
        <v>21419</v>
      </c>
      <c r="C11123" s="20" t="s">
        <v>21441</v>
      </c>
      <c r="D11123" s="20" t="s">
        <v>21442</v>
      </c>
      <c r="E11123" s="20" t="s">
        <v>21443</v>
      </c>
      <c r="F11123" s="20" t="s">
        <v>21444</v>
      </c>
      <c r="G11123" s="20" t="s">
        <v>21427</v>
      </c>
      <c r="H11123" s="20" t="s">
        <v>29</v>
      </c>
    </row>
    <row r="11124" customFormat="false" ht="15.75" hidden="false" customHeight="false" outlineLevel="0" collapsed="false">
      <c r="A11124" s="20" t="s">
        <v>21446</v>
      </c>
      <c r="B11124" s="20" t="s">
        <v>21419</v>
      </c>
      <c r="C11124" s="20" t="s">
        <v>21441</v>
      </c>
      <c r="D11124" s="20" t="s">
        <v>21442</v>
      </c>
      <c r="E11124" s="20" t="s">
        <v>21443</v>
      </c>
      <c r="F11124" s="20" t="s">
        <v>21447</v>
      </c>
      <c r="G11124" s="20" t="s">
        <v>21448</v>
      </c>
      <c r="H11124" s="20" t="s">
        <v>29</v>
      </c>
    </row>
    <row r="11125" customFormat="false" ht="15.75" hidden="false" customHeight="false" outlineLevel="0" collapsed="false">
      <c r="A11125" s="20" t="s">
        <v>21449</v>
      </c>
      <c r="B11125" s="20" t="s">
        <v>21419</v>
      </c>
      <c r="C11125" s="20" t="s">
        <v>21441</v>
      </c>
      <c r="D11125" s="20" t="s">
        <v>21442</v>
      </c>
      <c r="E11125" s="20" t="s">
        <v>21443</v>
      </c>
      <c r="F11125" s="20" t="s">
        <v>21447</v>
      </c>
      <c r="G11125" s="20" t="s">
        <v>21448</v>
      </c>
      <c r="H11125" s="20" t="s">
        <v>29</v>
      </c>
    </row>
    <row r="11126" customFormat="false" ht="15.75" hidden="false" customHeight="false" outlineLevel="0" collapsed="false">
      <c r="A11126" s="20" t="s">
        <v>21450</v>
      </c>
      <c r="B11126" s="20" t="s">
        <v>21419</v>
      </c>
      <c r="C11126" s="20" t="s">
        <v>21441</v>
      </c>
      <c r="D11126" s="20" t="s">
        <v>21442</v>
      </c>
      <c r="E11126" s="20" t="s">
        <v>21451</v>
      </c>
      <c r="F11126" s="20" t="s">
        <v>21452</v>
      </c>
      <c r="G11126" s="20" t="s">
        <v>21427</v>
      </c>
      <c r="H11126" s="20" t="s">
        <v>29</v>
      </c>
    </row>
    <row r="11127" customFormat="false" ht="15.75" hidden="false" customHeight="false" outlineLevel="0" collapsed="false">
      <c r="A11127" s="20" t="s">
        <v>21453</v>
      </c>
      <c r="B11127" s="20" t="s">
        <v>21419</v>
      </c>
      <c r="C11127" s="20" t="s">
        <v>21441</v>
      </c>
      <c r="D11127" s="20" t="s">
        <v>21442</v>
      </c>
      <c r="E11127" s="20" t="s">
        <v>21451</v>
      </c>
      <c r="F11127" s="20" t="s">
        <v>21452</v>
      </c>
      <c r="G11127" s="20" t="s">
        <v>21427</v>
      </c>
      <c r="H11127" s="20" t="s">
        <v>29</v>
      </c>
    </row>
    <row r="11128" customFormat="false" ht="15.75" hidden="false" customHeight="false" outlineLevel="0" collapsed="false">
      <c r="A11128" s="20" t="s">
        <v>21454</v>
      </c>
      <c r="B11128" s="20" t="s">
        <v>21419</v>
      </c>
      <c r="C11128" s="20" t="s">
        <v>21441</v>
      </c>
      <c r="D11128" s="20" t="s">
        <v>21455</v>
      </c>
      <c r="E11128" s="20" t="s">
        <v>21456</v>
      </c>
      <c r="F11128" s="20" t="s">
        <v>21457</v>
      </c>
      <c r="G11128" s="20" t="s">
        <v>21458</v>
      </c>
      <c r="H11128" s="20" t="s">
        <v>29</v>
      </c>
    </row>
    <row r="11129" customFormat="false" ht="15.75" hidden="false" customHeight="false" outlineLevel="0" collapsed="false">
      <c r="A11129" s="20" t="s">
        <v>21459</v>
      </c>
      <c r="B11129" s="20" t="s">
        <v>21419</v>
      </c>
      <c r="C11129" s="20" t="s">
        <v>21441</v>
      </c>
      <c r="D11129" s="20" t="s">
        <v>21455</v>
      </c>
      <c r="E11129" s="20" t="s">
        <v>21456</v>
      </c>
      <c r="F11129" s="20" t="s">
        <v>21457</v>
      </c>
      <c r="G11129" s="20" t="s">
        <v>21458</v>
      </c>
      <c r="H11129" s="20" t="s">
        <v>29</v>
      </c>
    </row>
    <row r="11130" customFormat="false" ht="15.75" hidden="false" customHeight="false" outlineLevel="0" collapsed="false">
      <c r="A11130" s="20" t="s">
        <v>21460</v>
      </c>
      <c r="B11130" s="20" t="s">
        <v>21419</v>
      </c>
      <c r="C11130" s="20" t="s">
        <v>21461</v>
      </c>
      <c r="D11130" s="20" t="s">
        <v>21462</v>
      </c>
      <c r="E11130" s="20" t="s">
        <v>21463</v>
      </c>
      <c r="F11130" s="20" t="s">
        <v>21464</v>
      </c>
      <c r="G11130" s="20" t="s">
        <v>21465</v>
      </c>
      <c r="H11130" s="20" t="s">
        <v>29</v>
      </c>
    </row>
    <row r="11131" customFormat="false" ht="15.75" hidden="false" customHeight="false" outlineLevel="0" collapsed="false">
      <c r="A11131" s="20" t="s">
        <v>21466</v>
      </c>
      <c r="B11131" s="20" t="s">
        <v>21419</v>
      </c>
      <c r="C11131" s="20" t="s">
        <v>21461</v>
      </c>
      <c r="D11131" s="20" t="s">
        <v>21462</v>
      </c>
      <c r="E11131" s="20" t="s">
        <v>21463</v>
      </c>
      <c r="F11131" s="20" t="s">
        <v>21464</v>
      </c>
      <c r="G11131" s="20" t="s">
        <v>21465</v>
      </c>
      <c r="H11131" s="20" t="s">
        <v>29</v>
      </c>
    </row>
    <row r="11132" customFormat="false" ht="15.75" hidden="false" customHeight="false" outlineLevel="0" collapsed="false">
      <c r="A11132" s="20" t="s">
        <v>21467</v>
      </c>
      <c r="B11132" s="20" t="s">
        <v>21419</v>
      </c>
      <c r="C11132" s="20" t="s">
        <v>21468</v>
      </c>
      <c r="D11132" s="20" t="s">
        <v>21469</v>
      </c>
      <c r="E11132" s="20" t="s">
        <v>21470</v>
      </c>
      <c r="F11132" s="20" t="s">
        <v>21471</v>
      </c>
      <c r="G11132" s="20" t="s">
        <v>21458</v>
      </c>
      <c r="H11132" s="20" t="s">
        <v>29</v>
      </c>
    </row>
    <row r="11133" customFormat="false" ht="15.75" hidden="false" customHeight="false" outlineLevel="0" collapsed="false">
      <c r="A11133" s="20" t="s">
        <v>21472</v>
      </c>
      <c r="B11133" s="20" t="s">
        <v>21419</v>
      </c>
      <c r="C11133" s="20" t="s">
        <v>21468</v>
      </c>
      <c r="D11133" s="20" t="s">
        <v>21469</v>
      </c>
      <c r="E11133" s="20" t="s">
        <v>21470</v>
      </c>
      <c r="F11133" s="20" t="s">
        <v>21471</v>
      </c>
      <c r="G11133" s="20" t="s">
        <v>21458</v>
      </c>
      <c r="H11133" s="20" t="s">
        <v>29</v>
      </c>
    </row>
    <row r="11134" customFormat="false" ht="15.75" hidden="false" customHeight="false" outlineLevel="0" collapsed="false">
      <c r="A11134" s="20" t="s">
        <v>21473</v>
      </c>
      <c r="B11134" s="20" t="s">
        <v>21419</v>
      </c>
      <c r="C11134" s="20" t="s">
        <v>21468</v>
      </c>
      <c r="D11134" s="20" t="s">
        <v>21469</v>
      </c>
      <c r="E11134" s="20" t="s">
        <v>21474</v>
      </c>
      <c r="F11134" s="20" t="s">
        <v>21475</v>
      </c>
      <c r="G11134" s="20" t="s">
        <v>21476</v>
      </c>
      <c r="H11134" s="20" t="s">
        <v>29</v>
      </c>
    </row>
    <row r="11135" customFormat="false" ht="15.75" hidden="false" customHeight="false" outlineLevel="0" collapsed="false">
      <c r="A11135" s="20" t="s">
        <v>21477</v>
      </c>
      <c r="B11135" s="20" t="s">
        <v>21419</v>
      </c>
      <c r="C11135" s="20" t="s">
        <v>21468</v>
      </c>
      <c r="D11135" s="20" t="s">
        <v>21469</v>
      </c>
      <c r="E11135" s="20" t="s">
        <v>21474</v>
      </c>
      <c r="F11135" s="20" t="s">
        <v>21475</v>
      </c>
      <c r="G11135" s="20" t="s">
        <v>21476</v>
      </c>
      <c r="H11135" s="20" t="s">
        <v>29</v>
      </c>
    </row>
    <row r="11136" customFormat="false" ht="15.75" hidden="false" customHeight="false" outlineLevel="0" collapsed="false">
      <c r="A11136" s="20" t="s">
        <v>21478</v>
      </c>
      <c r="B11136" s="20" t="s">
        <v>21419</v>
      </c>
      <c r="C11136" s="20" t="s">
        <v>21468</v>
      </c>
      <c r="D11136" s="20" t="s">
        <v>21469</v>
      </c>
      <c r="E11136" s="20" t="s">
        <v>21474</v>
      </c>
      <c r="F11136" s="20" t="s">
        <v>21479</v>
      </c>
      <c r="G11136" s="20" t="s">
        <v>21480</v>
      </c>
      <c r="H11136" s="20" t="s">
        <v>29</v>
      </c>
    </row>
    <row r="11137" customFormat="false" ht="15.75" hidden="false" customHeight="false" outlineLevel="0" collapsed="false">
      <c r="A11137" s="20" t="s">
        <v>21481</v>
      </c>
      <c r="B11137" s="20" t="s">
        <v>21419</v>
      </c>
      <c r="C11137" s="20" t="s">
        <v>21468</v>
      </c>
      <c r="D11137" s="20" t="s">
        <v>21469</v>
      </c>
      <c r="E11137" s="20" t="s">
        <v>21474</v>
      </c>
      <c r="F11137" s="20" t="s">
        <v>21479</v>
      </c>
      <c r="G11137" s="20" t="s">
        <v>21480</v>
      </c>
      <c r="H11137" s="20" t="s">
        <v>29</v>
      </c>
    </row>
    <row r="11138" customFormat="false" ht="15.75" hidden="false" customHeight="false" outlineLevel="0" collapsed="false">
      <c r="A11138" s="20" t="s">
        <v>21482</v>
      </c>
      <c r="B11138" s="20" t="s">
        <v>21483</v>
      </c>
      <c r="C11138" s="20" t="s">
        <v>21484</v>
      </c>
      <c r="D11138" s="20" t="s">
        <v>21485</v>
      </c>
      <c r="E11138" s="20" t="s">
        <v>21486</v>
      </c>
      <c r="F11138" s="20" t="s">
        <v>21487</v>
      </c>
      <c r="G11138" s="20" t="s">
        <v>21488</v>
      </c>
      <c r="H11138" s="20" t="s">
        <v>29</v>
      </c>
    </row>
    <row r="11139" customFormat="false" ht="15.75" hidden="false" customHeight="false" outlineLevel="0" collapsed="false">
      <c r="A11139" s="20" t="s">
        <v>21489</v>
      </c>
      <c r="B11139" s="20" t="s">
        <v>21483</v>
      </c>
      <c r="C11139" s="20" t="s">
        <v>21484</v>
      </c>
      <c r="D11139" s="20" t="s">
        <v>21485</v>
      </c>
      <c r="E11139" s="20" t="s">
        <v>21486</v>
      </c>
      <c r="F11139" s="20" t="s">
        <v>21487</v>
      </c>
      <c r="G11139" s="20" t="s">
        <v>21488</v>
      </c>
      <c r="H11139" s="20" t="s">
        <v>29</v>
      </c>
    </row>
    <row r="11140" customFormat="false" ht="15.75" hidden="false" customHeight="false" outlineLevel="0" collapsed="false">
      <c r="A11140" s="20" t="s">
        <v>21490</v>
      </c>
      <c r="B11140" s="20" t="s">
        <v>21491</v>
      </c>
      <c r="C11140" s="20" t="s">
        <v>21492</v>
      </c>
      <c r="D11140" s="20" t="s">
        <v>21493</v>
      </c>
      <c r="E11140" s="20" t="s">
        <v>21494</v>
      </c>
      <c r="F11140" s="20" t="s">
        <v>21495</v>
      </c>
      <c r="G11140" s="20" t="s">
        <v>21496</v>
      </c>
      <c r="H11140" s="20" t="s">
        <v>29</v>
      </c>
    </row>
    <row r="11141" customFormat="false" ht="15.75" hidden="false" customHeight="false" outlineLevel="0" collapsed="false">
      <c r="A11141" s="20" t="s">
        <v>21497</v>
      </c>
      <c r="B11141" s="20" t="s">
        <v>21491</v>
      </c>
      <c r="C11141" s="20" t="s">
        <v>21492</v>
      </c>
      <c r="D11141" s="20" t="s">
        <v>21493</v>
      </c>
      <c r="E11141" s="20" t="s">
        <v>21494</v>
      </c>
      <c r="F11141" s="20" t="s">
        <v>21495</v>
      </c>
      <c r="G11141" s="20" t="s">
        <v>21496</v>
      </c>
      <c r="H11141" s="20" t="s">
        <v>29</v>
      </c>
    </row>
    <row r="11142" customFormat="false" ht="15.75" hidden="false" customHeight="false" outlineLevel="0" collapsed="false">
      <c r="A11142" s="20" t="s">
        <v>21498</v>
      </c>
      <c r="B11142" s="20" t="s">
        <v>21491</v>
      </c>
      <c r="C11142" s="20" t="s">
        <v>21499</v>
      </c>
      <c r="D11142" s="20" t="s">
        <v>21500</v>
      </c>
      <c r="E11142" s="20" t="s">
        <v>21501</v>
      </c>
      <c r="F11142" s="20" t="s">
        <v>21502</v>
      </c>
      <c r="G11142" s="20" t="s">
        <v>21503</v>
      </c>
      <c r="H11142" s="20" t="s">
        <v>29</v>
      </c>
    </row>
    <row r="11143" customFormat="false" ht="15.75" hidden="false" customHeight="false" outlineLevel="0" collapsed="false">
      <c r="A11143" s="20" t="s">
        <v>21504</v>
      </c>
      <c r="B11143" s="20" t="s">
        <v>21491</v>
      </c>
      <c r="C11143" s="20" t="s">
        <v>21499</v>
      </c>
      <c r="D11143" s="20" t="s">
        <v>21500</v>
      </c>
      <c r="E11143" s="20" t="s">
        <v>21501</v>
      </c>
      <c r="F11143" s="20" t="s">
        <v>21502</v>
      </c>
      <c r="G11143" s="20" t="s">
        <v>21503</v>
      </c>
      <c r="H11143" s="20" t="s">
        <v>29</v>
      </c>
    </row>
    <row r="11144" customFormat="false" ht="15.75" hidden="false" customHeight="false" outlineLevel="0" collapsed="false">
      <c r="A11144" s="20" t="s">
        <v>21505</v>
      </c>
      <c r="B11144" s="20" t="s">
        <v>21419</v>
      </c>
      <c r="C11144" s="20" t="s">
        <v>21506</v>
      </c>
      <c r="D11144" s="20" t="s">
        <v>21493</v>
      </c>
      <c r="E11144" s="20" t="s">
        <v>21507</v>
      </c>
      <c r="F11144" s="20" t="s">
        <v>21508</v>
      </c>
      <c r="G11144" s="20" t="s">
        <v>21423</v>
      </c>
      <c r="H11144" s="20" t="s">
        <v>29</v>
      </c>
    </row>
    <row r="11145" customFormat="false" ht="15.75" hidden="false" customHeight="false" outlineLevel="0" collapsed="false">
      <c r="A11145" s="20" t="s">
        <v>21509</v>
      </c>
      <c r="B11145" s="20" t="s">
        <v>21419</v>
      </c>
      <c r="C11145" s="20" t="s">
        <v>21506</v>
      </c>
      <c r="D11145" s="20" t="s">
        <v>21493</v>
      </c>
      <c r="E11145" s="20" t="s">
        <v>21507</v>
      </c>
      <c r="F11145" s="20" t="s">
        <v>21508</v>
      </c>
      <c r="G11145" s="20" t="s">
        <v>21423</v>
      </c>
      <c r="H11145" s="20" t="s">
        <v>29</v>
      </c>
    </row>
    <row r="11146" customFormat="false" ht="15.75" hidden="false" customHeight="false" outlineLevel="0" collapsed="false">
      <c r="A11146" s="20" t="s">
        <v>21510</v>
      </c>
      <c r="B11146" s="20" t="s">
        <v>21419</v>
      </c>
      <c r="C11146" s="20" t="s">
        <v>21511</v>
      </c>
      <c r="D11146" s="20" t="s">
        <v>21512</v>
      </c>
      <c r="E11146" s="20" t="s">
        <v>21513</v>
      </c>
      <c r="F11146" s="20" t="s">
        <v>21514</v>
      </c>
      <c r="G11146" s="20" t="s">
        <v>21515</v>
      </c>
      <c r="H11146" s="20" t="s">
        <v>29</v>
      </c>
    </row>
    <row r="11147" customFormat="false" ht="15.75" hidden="false" customHeight="false" outlineLevel="0" collapsed="false">
      <c r="A11147" s="20" t="s">
        <v>21516</v>
      </c>
      <c r="B11147" s="20" t="s">
        <v>21419</v>
      </c>
      <c r="C11147" s="20" t="s">
        <v>21511</v>
      </c>
      <c r="D11147" s="20" t="s">
        <v>21512</v>
      </c>
      <c r="E11147" s="20" t="s">
        <v>21513</v>
      </c>
      <c r="F11147" s="20" t="s">
        <v>21514</v>
      </c>
      <c r="G11147" s="20" t="s">
        <v>21515</v>
      </c>
      <c r="H11147" s="20" t="s">
        <v>29</v>
      </c>
    </row>
    <row r="11148" customFormat="false" ht="15.75" hidden="false" customHeight="false" outlineLevel="0" collapsed="false">
      <c r="A11148" s="20" t="s">
        <v>21517</v>
      </c>
      <c r="B11148" s="20" t="s">
        <v>21419</v>
      </c>
      <c r="C11148" s="20" t="s">
        <v>21511</v>
      </c>
      <c r="D11148" s="20" t="s">
        <v>21512</v>
      </c>
      <c r="E11148" s="20" t="s">
        <v>21518</v>
      </c>
      <c r="F11148" s="20" t="s">
        <v>21519</v>
      </c>
      <c r="G11148" s="20" t="s">
        <v>21520</v>
      </c>
      <c r="H11148" s="20" t="s">
        <v>29</v>
      </c>
    </row>
    <row r="11149" customFormat="false" ht="15.75" hidden="false" customHeight="false" outlineLevel="0" collapsed="false">
      <c r="A11149" s="20" t="s">
        <v>21521</v>
      </c>
      <c r="B11149" s="20" t="s">
        <v>21419</v>
      </c>
      <c r="C11149" s="20" t="s">
        <v>21511</v>
      </c>
      <c r="D11149" s="20" t="s">
        <v>21512</v>
      </c>
      <c r="E11149" s="20" t="s">
        <v>21518</v>
      </c>
      <c r="F11149" s="20" t="s">
        <v>21519</v>
      </c>
      <c r="G11149" s="20" t="s">
        <v>21520</v>
      </c>
      <c r="H11149" s="20" t="s">
        <v>29</v>
      </c>
    </row>
    <row r="11150" customFormat="false" ht="15.75" hidden="false" customHeight="false" outlineLevel="0" collapsed="false">
      <c r="A11150" s="20" t="s">
        <v>21522</v>
      </c>
      <c r="B11150" s="20" t="s">
        <v>21419</v>
      </c>
      <c r="C11150" s="20" t="s">
        <v>21511</v>
      </c>
      <c r="D11150" s="20" t="s">
        <v>21512</v>
      </c>
      <c r="E11150" s="20" t="s">
        <v>21523</v>
      </c>
      <c r="F11150" s="20" t="s">
        <v>21524</v>
      </c>
      <c r="G11150" s="20" t="s">
        <v>21525</v>
      </c>
      <c r="H11150" s="20" t="s">
        <v>29</v>
      </c>
    </row>
    <row r="11151" customFormat="false" ht="15.75" hidden="false" customHeight="false" outlineLevel="0" collapsed="false">
      <c r="A11151" s="20" t="s">
        <v>21526</v>
      </c>
      <c r="B11151" s="20" t="s">
        <v>21419</v>
      </c>
      <c r="C11151" s="20" t="s">
        <v>21511</v>
      </c>
      <c r="D11151" s="20" t="s">
        <v>21512</v>
      </c>
      <c r="E11151" s="20" t="s">
        <v>21523</v>
      </c>
      <c r="F11151" s="20" t="s">
        <v>21524</v>
      </c>
      <c r="G11151" s="20" t="s">
        <v>21525</v>
      </c>
      <c r="H11151" s="20" t="s">
        <v>29</v>
      </c>
    </row>
    <row r="11152" customFormat="false" ht="15.75" hidden="false" customHeight="false" outlineLevel="0" collapsed="false">
      <c r="A11152" s="20" t="s">
        <v>21527</v>
      </c>
      <c r="B11152" s="20" t="s">
        <v>21419</v>
      </c>
      <c r="C11152" s="20" t="s">
        <v>21511</v>
      </c>
      <c r="D11152" s="20" t="s">
        <v>21512</v>
      </c>
      <c r="E11152" s="20" t="s">
        <v>21528</v>
      </c>
      <c r="F11152" s="20" t="s">
        <v>21529</v>
      </c>
      <c r="G11152" s="20" t="s">
        <v>21530</v>
      </c>
      <c r="H11152" s="20" t="s">
        <v>29</v>
      </c>
    </row>
    <row r="11153" customFormat="false" ht="15.75" hidden="false" customHeight="false" outlineLevel="0" collapsed="false">
      <c r="A11153" s="20" t="s">
        <v>21531</v>
      </c>
      <c r="B11153" s="20" t="s">
        <v>21419</v>
      </c>
      <c r="C11153" s="20" t="s">
        <v>21511</v>
      </c>
      <c r="D11153" s="20" t="s">
        <v>21512</v>
      </c>
      <c r="E11153" s="20" t="s">
        <v>21528</v>
      </c>
      <c r="F11153" s="20" t="s">
        <v>21529</v>
      </c>
      <c r="G11153" s="20" t="s">
        <v>21530</v>
      </c>
      <c r="H11153" s="20" t="s">
        <v>29</v>
      </c>
    </row>
    <row r="11154" customFormat="false" ht="15.75" hidden="false" customHeight="false" outlineLevel="0" collapsed="false">
      <c r="A11154" s="20" t="s">
        <v>21532</v>
      </c>
      <c r="B11154" s="20" t="s">
        <v>21533</v>
      </c>
      <c r="C11154" s="20" t="s">
        <v>21534</v>
      </c>
      <c r="D11154" s="20" t="s">
        <v>21535</v>
      </c>
      <c r="E11154" s="20" t="s">
        <v>21536</v>
      </c>
      <c r="F11154" s="20" t="s">
        <v>21537</v>
      </c>
      <c r="G11154" s="20" t="s">
        <v>21538</v>
      </c>
      <c r="H11154" s="20" t="s">
        <v>29</v>
      </c>
    </row>
    <row r="11155" customFormat="false" ht="15.75" hidden="false" customHeight="false" outlineLevel="0" collapsed="false">
      <c r="A11155" s="20" t="s">
        <v>21539</v>
      </c>
      <c r="B11155" s="20" t="s">
        <v>21533</v>
      </c>
      <c r="C11155" s="20" t="s">
        <v>21534</v>
      </c>
      <c r="D11155" s="20" t="s">
        <v>21535</v>
      </c>
      <c r="E11155" s="20" t="s">
        <v>21536</v>
      </c>
      <c r="F11155" s="20" t="s">
        <v>21537</v>
      </c>
      <c r="G11155" s="20" t="s">
        <v>21538</v>
      </c>
      <c r="H11155" s="20" t="s">
        <v>29</v>
      </c>
    </row>
    <row r="11156" customFormat="false" ht="15.75" hidden="false" customHeight="false" outlineLevel="0" collapsed="false">
      <c r="A11156" s="20" t="s">
        <v>21540</v>
      </c>
      <c r="B11156" s="20" t="s">
        <v>21533</v>
      </c>
      <c r="C11156" s="20" t="s">
        <v>21541</v>
      </c>
      <c r="D11156" s="20" t="s">
        <v>21535</v>
      </c>
      <c r="E11156" s="20" t="s">
        <v>21536</v>
      </c>
      <c r="F11156" s="20" t="s">
        <v>21542</v>
      </c>
      <c r="G11156" s="20" t="s">
        <v>21427</v>
      </c>
      <c r="H11156" s="20" t="s">
        <v>29</v>
      </c>
    </row>
    <row r="11157" customFormat="false" ht="15.75" hidden="false" customHeight="false" outlineLevel="0" collapsed="false">
      <c r="A11157" s="20" t="s">
        <v>21543</v>
      </c>
      <c r="B11157" s="20" t="s">
        <v>21533</v>
      </c>
      <c r="C11157" s="20" t="s">
        <v>21541</v>
      </c>
      <c r="D11157" s="20" t="s">
        <v>21535</v>
      </c>
      <c r="E11157" s="20" t="s">
        <v>21536</v>
      </c>
      <c r="F11157" s="20" t="s">
        <v>21542</v>
      </c>
      <c r="G11157" s="20" t="s">
        <v>21427</v>
      </c>
      <c r="H11157" s="20" t="s">
        <v>29</v>
      </c>
    </row>
    <row r="11158" customFormat="false" ht="15.75" hidden="false" customHeight="false" outlineLevel="0" collapsed="false">
      <c r="A11158" s="20" t="s">
        <v>21544</v>
      </c>
      <c r="B11158" s="20" t="s">
        <v>21533</v>
      </c>
      <c r="C11158" s="20" t="s">
        <v>21545</v>
      </c>
      <c r="D11158" s="20" t="s">
        <v>21535</v>
      </c>
      <c r="E11158" s="20" t="s">
        <v>21546</v>
      </c>
      <c r="F11158" s="20" t="s">
        <v>21547</v>
      </c>
      <c r="G11158" s="20" t="s">
        <v>21548</v>
      </c>
      <c r="H11158" s="20" t="s">
        <v>29</v>
      </c>
    </row>
    <row r="11159" customFormat="false" ht="15.75" hidden="false" customHeight="false" outlineLevel="0" collapsed="false">
      <c r="A11159" s="20" t="s">
        <v>21549</v>
      </c>
      <c r="B11159" s="20" t="s">
        <v>21533</v>
      </c>
      <c r="C11159" s="20" t="s">
        <v>21545</v>
      </c>
      <c r="D11159" s="20" t="s">
        <v>21535</v>
      </c>
      <c r="E11159" s="20" t="s">
        <v>21546</v>
      </c>
      <c r="F11159" s="20" t="s">
        <v>21547</v>
      </c>
      <c r="G11159" s="20" t="s">
        <v>21548</v>
      </c>
      <c r="H11159" s="20" t="s">
        <v>29</v>
      </c>
    </row>
    <row r="11160" customFormat="false" ht="15.75" hidden="false" customHeight="false" outlineLevel="0" collapsed="false">
      <c r="A11160" s="20" t="s">
        <v>21550</v>
      </c>
      <c r="B11160" s="20" t="s">
        <v>21533</v>
      </c>
      <c r="C11160" s="20" t="s">
        <v>21545</v>
      </c>
      <c r="D11160" s="20" t="s">
        <v>21535</v>
      </c>
      <c r="E11160" s="20" t="s">
        <v>21546</v>
      </c>
      <c r="F11160" s="20" t="s">
        <v>21551</v>
      </c>
      <c r="G11160" s="20" t="s">
        <v>21427</v>
      </c>
      <c r="H11160" s="20" t="s">
        <v>29</v>
      </c>
    </row>
    <row r="11161" customFormat="false" ht="15.75" hidden="false" customHeight="false" outlineLevel="0" collapsed="false">
      <c r="A11161" s="20" t="s">
        <v>21552</v>
      </c>
      <c r="B11161" s="20" t="s">
        <v>21533</v>
      </c>
      <c r="C11161" s="20" t="s">
        <v>21545</v>
      </c>
      <c r="D11161" s="20" t="s">
        <v>21535</v>
      </c>
      <c r="E11161" s="20" t="s">
        <v>21546</v>
      </c>
      <c r="F11161" s="20" t="s">
        <v>21551</v>
      </c>
      <c r="G11161" s="20" t="s">
        <v>21427</v>
      </c>
      <c r="H11161" s="20" t="s">
        <v>29</v>
      </c>
    </row>
    <row r="11162" customFormat="false" ht="15.75" hidden="false" customHeight="false" outlineLevel="0" collapsed="false">
      <c r="A11162" s="20" t="s">
        <v>21553</v>
      </c>
      <c r="B11162" s="20" t="s">
        <v>21554</v>
      </c>
      <c r="C11162" s="20" t="s">
        <v>21555</v>
      </c>
      <c r="D11162" s="20" t="s">
        <v>21556</v>
      </c>
      <c r="E11162" s="20" t="s">
        <v>21557</v>
      </c>
      <c r="F11162" s="20" t="s">
        <v>21558</v>
      </c>
      <c r="G11162" s="20" t="s">
        <v>21559</v>
      </c>
      <c r="H11162" s="20" t="s">
        <v>29</v>
      </c>
    </row>
    <row r="11163" customFormat="false" ht="15.75" hidden="false" customHeight="false" outlineLevel="0" collapsed="false">
      <c r="A11163" s="20" t="s">
        <v>21560</v>
      </c>
      <c r="B11163" s="20" t="s">
        <v>21554</v>
      </c>
      <c r="C11163" s="20" t="s">
        <v>21555</v>
      </c>
      <c r="D11163" s="20" t="s">
        <v>21556</v>
      </c>
      <c r="E11163" s="20" t="s">
        <v>21557</v>
      </c>
      <c r="F11163" s="20" t="s">
        <v>21558</v>
      </c>
      <c r="G11163" s="20" t="s">
        <v>21559</v>
      </c>
      <c r="H11163" s="20" t="s">
        <v>29</v>
      </c>
    </row>
    <row r="11164" customFormat="false" ht="15.75" hidden="false" customHeight="false" outlineLevel="0" collapsed="false">
      <c r="A11164" s="20" t="s">
        <v>21561</v>
      </c>
      <c r="B11164" s="20" t="s">
        <v>21562</v>
      </c>
      <c r="C11164" s="20" t="s">
        <v>21563</v>
      </c>
      <c r="D11164" s="20" t="s">
        <v>21564</v>
      </c>
      <c r="E11164" s="20" t="s">
        <v>21565</v>
      </c>
      <c r="F11164" s="20" t="s">
        <v>21566</v>
      </c>
      <c r="G11164" s="20" t="s">
        <v>21567</v>
      </c>
      <c r="H11164" s="20" t="s">
        <v>29</v>
      </c>
    </row>
    <row r="11165" customFormat="false" ht="15.75" hidden="false" customHeight="false" outlineLevel="0" collapsed="false">
      <c r="A11165" s="20" t="s">
        <v>21568</v>
      </c>
      <c r="B11165" s="20" t="s">
        <v>21562</v>
      </c>
      <c r="C11165" s="20" t="s">
        <v>21563</v>
      </c>
      <c r="D11165" s="20" t="s">
        <v>21564</v>
      </c>
      <c r="E11165" s="20" t="s">
        <v>21565</v>
      </c>
      <c r="F11165" s="20" t="s">
        <v>21566</v>
      </c>
      <c r="G11165" s="20" t="s">
        <v>21567</v>
      </c>
      <c r="H11165" s="20" t="s">
        <v>29</v>
      </c>
    </row>
    <row r="11166" customFormat="false" ht="15.75" hidden="false" customHeight="false" outlineLevel="0" collapsed="false">
      <c r="A11166" s="20" t="s">
        <v>21569</v>
      </c>
      <c r="B11166" s="20" t="s">
        <v>21570</v>
      </c>
      <c r="C11166" s="20" t="s">
        <v>21571</v>
      </c>
      <c r="D11166" s="20" t="s">
        <v>21556</v>
      </c>
      <c r="E11166" s="20" t="s">
        <v>21557</v>
      </c>
      <c r="F11166" s="20" t="s">
        <v>21558</v>
      </c>
      <c r="G11166" s="20" t="s">
        <v>21572</v>
      </c>
      <c r="H11166" s="20" t="s">
        <v>29</v>
      </c>
    </row>
    <row r="11167" customFormat="false" ht="15.75" hidden="false" customHeight="false" outlineLevel="0" collapsed="false">
      <c r="A11167" s="20" t="s">
        <v>21573</v>
      </c>
      <c r="B11167" s="20" t="s">
        <v>21570</v>
      </c>
      <c r="C11167" s="20" t="s">
        <v>21571</v>
      </c>
      <c r="D11167" s="20" t="s">
        <v>21556</v>
      </c>
      <c r="E11167" s="20" t="s">
        <v>21557</v>
      </c>
      <c r="F11167" s="20" t="s">
        <v>21558</v>
      </c>
      <c r="G11167" s="20" t="s">
        <v>21572</v>
      </c>
      <c r="H11167" s="20" t="s">
        <v>29</v>
      </c>
    </row>
    <row r="11168" customFormat="false" ht="15.75" hidden="false" customHeight="false" outlineLevel="0" collapsed="false">
      <c r="A11168" s="20" t="s">
        <v>21574</v>
      </c>
      <c r="B11168" s="20" t="s">
        <v>21570</v>
      </c>
      <c r="C11168" s="20" t="s">
        <v>21575</v>
      </c>
      <c r="D11168" s="20" t="s">
        <v>21576</v>
      </c>
      <c r="E11168" s="20" t="s">
        <v>21577</v>
      </c>
      <c r="F11168" s="20" t="s">
        <v>21578</v>
      </c>
      <c r="G11168" s="20" t="s">
        <v>21579</v>
      </c>
      <c r="H11168" s="20" t="s">
        <v>29</v>
      </c>
    </row>
    <row r="11169" customFormat="false" ht="15.75" hidden="false" customHeight="false" outlineLevel="0" collapsed="false">
      <c r="A11169" s="20" t="s">
        <v>21580</v>
      </c>
      <c r="B11169" s="20" t="s">
        <v>21570</v>
      </c>
      <c r="C11169" s="20" t="s">
        <v>21575</v>
      </c>
      <c r="D11169" s="20" t="s">
        <v>21576</v>
      </c>
      <c r="E11169" s="20" t="s">
        <v>21577</v>
      </c>
      <c r="F11169" s="20" t="s">
        <v>21578</v>
      </c>
      <c r="G11169" s="20" t="s">
        <v>21579</v>
      </c>
      <c r="H11169" s="20" t="s">
        <v>29</v>
      </c>
    </row>
    <row r="11170" customFormat="false" ht="15.75" hidden="false" customHeight="false" outlineLevel="0" collapsed="false">
      <c r="A11170" s="20" t="s">
        <v>21581</v>
      </c>
      <c r="B11170" s="20" t="s">
        <v>21582</v>
      </c>
      <c r="C11170" s="20" t="s">
        <v>21583</v>
      </c>
      <c r="D11170" s="20" t="s">
        <v>21584</v>
      </c>
      <c r="E11170" s="20" t="s">
        <v>21585</v>
      </c>
      <c r="F11170" s="20" t="s">
        <v>21586</v>
      </c>
      <c r="G11170" s="20" t="s">
        <v>21587</v>
      </c>
      <c r="H11170" s="20" t="s">
        <v>29</v>
      </c>
    </row>
    <row r="11171" customFormat="false" ht="15.75" hidden="false" customHeight="false" outlineLevel="0" collapsed="false">
      <c r="A11171" s="20" t="s">
        <v>21588</v>
      </c>
      <c r="B11171" s="20" t="s">
        <v>21582</v>
      </c>
      <c r="C11171" s="20" t="s">
        <v>21583</v>
      </c>
      <c r="D11171" s="20" t="s">
        <v>21584</v>
      </c>
      <c r="E11171" s="20" t="s">
        <v>21585</v>
      </c>
      <c r="F11171" s="20" t="s">
        <v>21586</v>
      </c>
      <c r="G11171" s="20" t="s">
        <v>21587</v>
      </c>
      <c r="H11171" s="20" t="s">
        <v>29</v>
      </c>
    </row>
    <row r="11172" customFormat="false" ht="15.75" hidden="false" customHeight="false" outlineLevel="0" collapsed="false">
      <c r="A11172" s="20" t="s">
        <v>21589</v>
      </c>
      <c r="B11172" s="20" t="s">
        <v>21590</v>
      </c>
      <c r="C11172" s="20" t="s">
        <v>21591</v>
      </c>
      <c r="D11172" s="20" t="s">
        <v>21592</v>
      </c>
      <c r="E11172" s="20" t="s">
        <v>21593</v>
      </c>
      <c r="F11172" s="20" t="s">
        <v>21594</v>
      </c>
      <c r="G11172" s="20" t="s">
        <v>21595</v>
      </c>
      <c r="H11172" s="20" t="s">
        <v>29</v>
      </c>
    </row>
    <row r="11173" customFormat="false" ht="15.75" hidden="false" customHeight="false" outlineLevel="0" collapsed="false">
      <c r="A11173" s="20" t="s">
        <v>21596</v>
      </c>
      <c r="B11173" s="20" t="s">
        <v>21590</v>
      </c>
      <c r="C11173" s="20" t="s">
        <v>21591</v>
      </c>
      <c r="D11173" s="20" t="s">
        <v>21592</v>
      </c>
      <c r="E11173" s="20" t="s">
        <v>21593</v>
      </c>
      <c r="F11173" s="20" t="s">
        <v>21594</v>
      </c>
      <c r="G11173" s="20" t="s">
        <v>21595</v>
      </c>
      <c r="H11173" s="20" t="s">
        <v>29</v>
      </c>
    </row>
    <row r="11174" customFormat="false" ht="15.75" hidden="false" customHeight="false" outlineLevel="0" collapsed="false">
      <c r="A11174" s="20" t="s">
        <v>21597</v>
      </c>
      <c r="B11174" s="20" t="s">
        <v>21598</v>
      </c>
      <c r="C11174" s="20" t="s">
        <v>21599</v>
      </c>
      <c r="D11174" s="20" t="s">
        <v>21600</v>
      </c>
      <c r="E11174" s="20" t="s">
        <v>21601</v>
      </c>
      <c r="F11174" s="20" t="s">
        <v>21602</v>
      </c>
      <c r="G11174" s="20" t="s">
        <v>21603</v>
      </c>
      <c r="H11174" s="20" t="s">
        <v>29</v>
      </c>
    </row>
    <row r="11175" customFormat="false" ht="15.75" hidden="false" customHeight="false" outlineLevel="0" collapsed="false">
      <c r="A11175" s="20" t="s">
        <v>21604</v>
      </c>
      <c r="B11175" s="20" t="s">
        <v>21598</v>
      </c>
      <c r="C11175" s="20" t="s">
        <v>21599</v>
      </c>
      <c r="D11175" s="20" t="s">
        <v>21600</v>
      </c>
      <c r="E11175" s="20" t="s">
        <v>21601</v>
      </c>
      <c r="F11175" s="20" t="s">
        <v>21602</v>
      </c>
      <c r="G11175" s="20" t="s">
        <v>21603</v>
      </c>
      <c r="H11175" s="20" t="s">
        <v>29</v>
      </c>
    </row>
    <row r="11176" customFormat="false" ht="15.75" hidden="false" customHeight="false" outlineLevel="0" collapsed="false">
      <c r="A11176" s="20" t="s">
        <v>21605</v>
      </c>
      <c r="B11176" s="20" t="s">
        <v>21606</v>
      </c>
      <c r="C11176" s="20" t="s">
        <v>21607</v>
      </c>
      <c r="D11176" s="20" t="s">
        <v>21608</v>
      </c>
      <c r="E11176" s="20" t="s">
        <v>21609</v>
      </c>
      <c r="F11176" s="20" t="s">
        <v>21610</v>
      </c>
      <c r="G11176" s="20" t="s">
        <v>21611</v>
      </c>
      <c r="H11176" s="20" t="s">
        <v>29</v>
      </c>
    </row>
    <row r="11177" customFormat="false" ht="15.75" hidden="false" customHeight="false" outlineLevel="0" collapsed="false">
      <c r="A11177" s="20" t="s">
        <v>21612</v>
      </c>
      <c r="B11177" s="20" t="s">
        <v>21606</v>
      </c>
      <c r="C11177" s="20" t="s">
        <v>21607</v>
      </c>
      <c r="D11177" s="20" t="s">
        <v>21608</v>
      </c>
      <c r="E11177" s="20" t="s">
        <v>21609</v>
      </c>
      <c r="F11177" s="20" t="s">
        <v>21610</v>
      </c>
      <c r="G11177" s="20" t="s">
        <v>21611</v>
      </c>
      <c r="H11177" s="20" t="s">
        <v>29</v>
      </c>
    </row>
    <row r="11178" customFormat="false" ht="15.75" hidden="false" customHeight="false" outlineLevel="0" collapsed="false">
      <c r="A11178" s="20" t="s">
        <v>21613</v>
      </c>
      <c r="B11178" s="20" t="s">
        <v>21614</v>
      </c>
      <c r="C11178" s="20" t="s">
        <v>21615</v>
      </c>
      <c r="D11178" s="20" t="s">
        <v>21616</v>
      </c>
      <c r="E11178" s="20" t="s">
        <v>21617</v>
      </c>
      <c r="F11178" s="20" t="s">
        <v>21558</v>
      </c>
      <c r="G11178" s="20" t="s">
        <v>21618</v>
      </c>
      <c r="H11178" s="20" t="s">
        <v>29</v>
      </c>
    </row>
    <row r="11179" customFormat="false" ht="15.75" hidden="false" customHeight="false" outlineLevel="0" collapsed="false">
      <c r="A11179" s="20" t="s">
        <v>21619</v>
      </c>
      <c r="B11179" s="20" t="s">
        <v>21614</v>
      </c>
      <c r="C11179" s="20" t="s">
        <v>21615</v>
      </c>
      <c r="D11179" s="20" t="s">
        <v>21616</v>
      </c>
      <c r="E11179" s="20" t="s">
        <v>21617</v>
      </c>
      <c r="F11179" s="20" t="s">
        <v>21558</v>
      </c>
      <c r="G11179" s="20" t="s">
        <v>21618</v>
      </c>
      <c r="H11179" s="20" t="s">
        <v>29</v>
      </c>
    </row>
    <row r="11180" customFormat="false" ht="15.75" hidden="false" customHeight="false" outlineLevel="0" collapsed="false">
      <c r="A11180" s="20" t="s">
        <v>21620</v>
      </c>
      <c r="B11180" s="20" t="s">
        <v>21621</v>
      </c>
      <c r="C11180" s="20" t="s">
        <v>21622</v>
      </c>
      <c r="D11180" s="20" t="s">
        <v>21623</v>
      </c>
      <c r="E11180" s="20" t="s">
        <v>21624</v>
      </c>
      <c r="F11180" s="20" t="s">
        <v>21625</v>
      </c>
      <c r="G11180" s="20" t="s">
        <v>21626</v>
      </c>
      <c r="H11180" s="20" t="s">
        <v>29</v>
      </c>
    </row>
    <row r="11181" customFormat="false" ht="15.75" hidden="false" customHeight="false" outlineLevel="0" collapsed="false">
      <c r="A11181" s="20" t="s">
        <v>21627</v>
      </c>
      <c r="B11181" s="20" t="s">
        <v>21621</v>
      </c>
      <c r="C11181" s="20" t="s">
        <v>21622</v>
      </c>
      <c r="D11181" s="20" t="s">
        <v>21623</v>
      </c>
      <c r="E11181" s="20" t="s">
        <v>21624</v>
      </c>
      <c r="F11181" s="20" t="s">
        <v>21625</v>
      </c>
      <c r="G11181" s="20" t="s">
        <v>21626</v>
      </c>
      <c r="H11181" s="20" t="s">
        <v>29</v>
      </c>
    </row>
    <row r="11182" customFormat="false" ht="15.75" hidden="false" customHeight="false" outlineLevel="0" collapsed="false">
      <c r="A11182" s="20" t="s">
        <v>21628</v>
      </c>
      <c r="B11182" s="20" t="s">
        <v>21629</v>
      </c>
      <c r="C11182" s="20" t="s">
        <v>21630</v>
      </c>
      <c r="D11182" s="20" t="s">
        <v>21631</v>
      </c>
      <c r="E11182" s="20" t="s">
        <v>21632</v>
      </c>
      <c r="F11182" s="20" t="s">
        <v>21633</v>
      </c>
      <c r="G11182" s="20" t="s">
        <v>21634</v>
      </c>
      <c r="H11182" s="20" t="s">
        <v>29</v>
      </c>
    </row>
    <row r="11183" customFormat="false" ht="15.75" hidden="false" customHeight="false" outlineLevel="0" collapsed="false">
      <c r="A11183" s="20" t="s">
        <v>21635</v>
      </c>
      <c r="B11183" s="20" t="s">
        <v>21629</v>
      </c>
      <c r="C11183" s="20" t="s">
        <v>21630</v>
      </c>
      <c r="D11183" s="20" t="s">
        <v>21631</v>
      </c>
      <c r="E11183" s="20" t="s">
        <v>21632</v>
      </c>
      <c r="F11183" s="20" t="s">
        <v>21633</v>
      </c>
      <c r="G11183" s="20" t="s">
        <v>21634</v>
      </c>
      <c r="H11183" s="20" t="s">
        <v>29</v>
      </c>
    </row>
    <row r="11184" customFormat="false" ht="15.75" hidden="false" customHeight="false" outlineLevel="0" collapsed="false">
      <c r="A11184" s="20" t="s">
        <v>21636</v>
      </c>
      <c r="B11184" s="20" t="s">
        <v>21629</v>
      </c>
      <c r="C11184" s="20" t="s">
        <v>21637</v>
      </c>
      <c r="D11184" s="20" t="s">
        <v>21631</v>
      </c>
      <c r="E11184" s="20" t="s">
        <v>21638</v>
      </c>
      <c r="F11184" s="20" t="s">
        <v>21639</v>
      </c>
      <c r="G11184" s="20" t="s">
        <v>21640</v>
      </c>
      <c r="H11184" s="20" t="s">
        <v>29</v>
      </c>
    </row>
    <row r="11185" customFormat="false" ht="15.75" hidden="false" customHeight="false" outlineLevel="0" collapsed="false">
      <c r="A11185" s="20" t="s">
        <v>21641</v>
      </c>
      <c r="B11185" s="20" t="s">
        <v>21629</v>
      </c>
      <c r="C11185" s="20" t="s">
        <v>21637</v>
      </c>
      <c r="D11185" s="20" t="s">
        <v>21631</v>
      </c>
      <c r="E11185" s="20" t="s">
        <v>21638</v>
      </c>
      <c r="F11185" s="20" t="s">
        <v>21639</v>
      </c>
      <c r="G11185" s="20" t="s">
        <v>21640</v>
      </c>
      <c r="H11185" s="20" t="s">
        <v>29</v>
      </c>
    </row>
    <row r="11186" customFormat="false" ht="15.75" hidden="false" customHeight="false" outlineLevel="0" collapsed="false">
      <c r="A11186" s="20" t="s">
        <v>21642</v>
      </c>
      <c r="B11186" s="20" t="s">
        <v>21629</v>
      </c>
      <c r="C11186" s="20" t="s">
        <v>21637</v>
      </c>
      <c r="D11186" s="20" t="s">
        <v>21643</v>
      </c>
      <c r="E11186" s="20" t="s">
        <v>21644</v>
      </c>
      <c r="F11186" s="20" t="s">
        <v>21645</v>
      </c>
      <c r="G11186" s="20" t="s">
        <v>21646</v>
      </c>
      <c r="H11186" s="20" t="s">
        <v>29</v>
      </c>
    </row>
    <row r="11187" customFormat="false" ht="15.75" hidden="false" customHeight="false" outlineLevel="0" collapsed="false">
      <c r="A11187" s="20" t="s">
        <v>21647</v>
      </c>
      <c r="B11187" s="20" t="s">
        <v>21629</v>
      </c>
      <c r="C11187" s="20" t="s">
        <v>21637</v>
      </c>
      <c r="D11187" s="20" t="s">
        <v>21643</v>
      </c>
      <c r="E11187" s="20" t="s">
        <v>21644</v>
      </c>
      <c r="F11187" s="20" t="s">
        <v>21645</v>
      </c>
      <c r="G11187" s="20" t="s">
        <v>21646</v>
      </c>
      <c r="H11187" s="20" t="s">
        <v>29</v>
      </c>
    </row>
    <row r="11188" customFormat="false" ht="15.75" hidden="false" customHeight="false" outlineLevel="0" collapsed="false">
      <c r="A11188" s="20" t="s">
        <v>21648</v>
      </c>
      <c r="B11188" s="20" t="s">
        <v>21629</v>
      </c>
      <c r="C11188" s="20" t="s">
        <v>21637</v>
      </c>
      <c r="D11188" s="20" t="s">
        <v>21643</v>
      </c>
      <c r="E11188" s="20" t="s">
        <v>21649</v>
      </c>
      <c r="F11188" s="20" t="s">
        <v>21650</v>
      </c>
      <c r="G11188" s="20" t="s">
        <v>21651</v>
      </c>
      <c r="H11188" s="20" t="s">
        <v>29</v>
      </c>
    </row>
    <row r="11189" customFormat="false" ht="15.75" hidden="false" customHeight="false" outlineLevel="0" collapsed="false">
      <c r="A11189" s="20" t="s">
        <v>21652</v>
      </c>
      <c r="B11189" s="20" t="s">
        <v>21629</v>
      </c>
      <c r="C11189" s="20" t="s">
        <v>21637</v>
      </c>
      <c r="D11189" s="20" t="s">
        <v>21643</v>
      </c>
      <c r="E11189" s="20" t="s">
        <v>21649</v>
      </c>
      <c r="F11189" s="20" t="s">
        <v>21650</v>
      </c>
      <c r="G11189" s="20" t="s">
        <v>21651</v>
      </c>
      <c r="H11189" s="20" t="s">
        <v>29</v>
      </c>
    </row>
    <row r="11190" customFormat="false" ht="15.75" hidden="false" customHeight="false" outlineLevel="0" collapsed="false">
      <c r="A11190" s="20" t="s">
        <v>21653</v>
      </c>
      <c r="B11190" s="20" t="s">
        <v>21629</v>
      </c>
      <c r="C11190" s="20" t="s">
        <v>21637</v>
      </c>
      <c r="D11190" s="20" t="s">
        <v>21654</v>
      </c>
      <c r="E11190" s="20" t="s">
        <v>21655</v>
      </c>
      <c r="F11190" s="20" t="s">
        <v>21656</v>
      </c>
      <c r="G11190" s="20" t="s">
        <v>21657</v>
      </c>
      <c r="H11190" s="20" t="s">
        <v>29</v>
      </c>
    </row>
    <row r="11191" customFormat="false" ht="15.75" hidden="false" customHeight="false" outlineLevel="0" collapsed="false">
      <c r="A11191" s="20" t="s">
        <v>21658</v>
      </c>
      <c r="B11191" s="20" t="s">
        <v>21629</v>
      </c>
      <c r="C11191" s="20" t="s">
        <v>21637</v>
      </c>
      <c r="D11191" s="20" t="s">
        <v>21654</v>
      </c>
      <c r="E11191" s="20" t="s">
        <v>21655</v>
      </c>
      <c r="F11191" s="20" t="s">
        <v>21656</v>
      </c>
      <c r="G11191" s="20" t="s">
        <v>21657</v>
      </c>
      <c r="H11191" s="20" t="s">
        <v>29</v>
      </c>
    </row>
    <row r="11192" customFormat="false" ht="15.75" hidden="false" customHeight="false" outlineLevel="0" collapsed="false">
      <c r="A11192" s="20" t="s">
        <v>21659</v>
      </c>
      <c r="B11192" s="20" t="s">
        <v>21629</v>
      </c>
      <c r="C11192" s="20" t="s">
        <v>21637</v>
      </c>
      <c r="D11192" s="20" t="s">
        <v>21654</v>
      </c>
      <c r="E11192" s="20" t="s">
        <v>21660</v>
      </c>
      <c r="F11192" s="20" t="s">
        <v>21661</v>
      </c>
      <c r="G11192" s="20" t="s">
        <v>21640</v>
      </c>
      <c r="H11192" s="20" t="s">
        <v>29</v>
      </c>
    </row>
    <row r="11193" customFormat="false" ht="15.75" hidden="false" customHeight="false" outlineLevel="0" collapsed="false">
      <c r="A11193" s="20" t="s">
        <v>21662</v>
      </c>
      <c r="B11193" s="20" t="s">
        <v>21629</v>
      </c>
      <c r="C11193" s="20" t="s">
        <v>21637</v>
      </c>
      <c r="D11193" s="20" t="s">
        <v>21654</v>
      </c>
      <c r="E11193" s="20" t="s">
        <v>21660</v>
      </c>
      <c r="F11193" s="20" t="s">
        <v>21661</v>
      </c>
      <c r="G11193" s="20" t="s">
        <v>21640</v>
      </c>
      <c r="H11193" s="20" t="s">
        <v>29</v>
      </c>
    </row>
    <row r="11194" customFormat="false" ht="15.75" hidden="false" customHeight="false" outlineLevel="0" collapsed="false">
      <c r="A11194" s="20" t="s">
        <v>21663</v>
      </c>
      <c r="B11194" s="20" t="s">
        <v>21664</v>
      </c>
      <c r="C11194" s="20" t="s">
        <v>21665</v>
      </c>
      <c r="D11194" s="20" t="s">
        <v>21666</v>
      </c>
      <c r="E11194" s="20" t="s">
        <v>21667</v>
      </c>
      <c r="F11194" s="20" t="s">
        <v>21668</v>
      </c>
      <c r="G11194" s="20" t="s">
        <v>21669</v>
      </c>
      <c r="H11194" s="20" t="s">
        <v>29</v>
      </c>
    </row>
    <row r="11195" customFormat="false" ht="15.75" hidden="false" customHeight="false" outlineLevel="0" collapsed="false">
      <c r="A11195" s="20" t="s">
        <v>21670</v>
      </c>
      <c r="B11195" s="20" t="s">
        <v>21664</v>
      </c>
      <c r="C11195" s="20" t="s">
        <v>21665</v>
      </c>
      <c r="D11195" s="20" t="s">
        <v>21666</v>
      </c>
      <c r="E11195" s="20" t="s">
        <v>21667</v>
      </c>
      <c r="F11195" s="20" t="s">
        <v>21668</v>
      </c>
      <c r="G11195" s="20" t="s">
        <v>21669</v>
      </c>
      <c r="H11195" s="20" t="s">
        <v>29</v>
      </c>
    </row>
    <row r="11196" customFormat="false" ht="15.75" hidden="false" customHeight="false" outlineLevel="0" collapsed="false">
      <c r="A11196" s="20" t="s">
        <v>21671</v>
      </c>
      <c r="B11196" s="20" t="s">
        <v>21672</v>
      </c>
      <c r="C11196" s="20" t="s">
        <v>21673</v>
      </c>
      <c r="D11196" s="20" t="s">
        <v>21674</v>
      </c>
      <c r="E11196" s="20" t="s">
        <v>21675</v>
      </c>
      <c r="F11196" s="20" t="s">
        <v>21676</v>
      </c>
      <c r="H11196" s="20" t="s">
        <v>29</v>
      </c>
    </row>
    <row r="11197" customFormat="false" ht="15.75" hidden="false" customHeight="false" outlineLevel="0" collapsed="false">
      <c r="A11197" s="20" t="s">
        <v>21677</v>
      </c>
      <c r="B11197" s="20" t="s">
        <v>21672</v>
      </c>
      <c r="C11197" s="20" t="s">
        <v>21673</v>
      </c>
      <c r="D11197" s="20" t="s">
        <v>21674</v>
      </c>
      <c r="E11197" s="20" t="s">
        <v>21675</v>
      </c>
      <c r="F11197" s="20" t="s">
        <v>21676</v>
      </c>
      <c r="H11197" s="20" t="s">
        <v>29</v>
      </c>
    </row>
    <row r="11198" customFormat="false" ht="15.75" hidden="false" customHeight="false" outlineLevel="0" collapsed="false">
      <c r="A11198" s="20" t="s">
        <v>21678</v>
      </c>
      <c r="B11198" s="20" t="s">
        <v>21679</v>
      </c>
      <c r="C11198" s="20" t="s">
        <v>21680</v>
      </c>
      <c r="D11198" s="20" t="s">
        <v>21681</v>
      </c>
      <c r="E11198" s="20" t="s">
        <v>21682</v>
      </c>
      <c r="F11198" s="20" t="s">
        <v>21683</v>
      </c>
      <c r="G11198" s="20" t="s">
        <v>21684</v>
      </c>
      <c r="H11198" s="20" t="s">
        <v>29</v>
      </c>
    </row>
    <row r="11199" customFormat="false" ht="15.75" hidden="false" customHeight="false" outlineLevel="0" collapsed="false">
      <c r="A11199" s="20" t="s">
        <v>21685</v>
      </c>
      <c r="B11199" s="20" t="s">
        <v>21679</v>
      </c>
      <c r="C11199" s="20" t="s">
        <v>21680</v>
      </c>
      <c r="D11199" s="20" t="s">
        <v>21681</v>
      </c>
      <c r="E11199" s="20" t="s">
        <v>21682</v>
      </c>
      <c r="F11199" s="20" t="s">
        <v>21683</v>
      </c>
      <c r="G11199" s="20" t="s">
        <v>21684</v>
      </c>
      <c r="H11199" s="20" t="s">
        <v>29</v>
      </c>
    </row>
    <row r="11200" customFormat="false" ht="15.75" hidden="false" customHeight="false" outlineLevel="0" collapsed="false">
      <c r="A11200" s="20" t="s">
        <v>21686</v>
      </c>
      <c r="B11200" s="20" t="s">
        <v>21687</v>
      </c>
      <c r="C11200" s="20" t="s">
        <v>21688</v>
      </c>
      <c r="D11200" s="20" t="s">
        <v>21689</v>
      </c>
      <c r="H11200" s="20" t="s">
        <v>29</v>
      </c>
    </row>
    <row r="11201" customFormat="false" ht="15.75" hidden="false" customHeight="false" outlineLevel="0" collapsed="false">
      <c r="A11201" s="20" t="s">
        <v>21690</v>
      </c>
      <c r="B11201" s="20" t="s">
        <v>21687</v>
      </c>
      <c r="C11201" s="20" t="s">
        <v>21688</v>
      </c>
      <c r="D11201" s="20" t="s">
        <v>21689</v>
      </c>
      <c r="H11201" s="20" t="s">
        <v>29</v>
      </c>
    </row>
    <row r="11202" customFormat="false" ht="15.75" hidden="false" customHeight="false" outlineLevel="0" collapsed="false">
      <c r="A11202" s="20" t="s">
        <v>21691</v>
      </c>
      <c r="B11202" s="20" t="s">
        <v>21692</v>
      </c>
      <c r="C11202" s="20" t="s">
        <v>21693</v>
      </c>
      <c r="D11202" s="20" t="s">
        <v>21694</v>
      </c>
      <c r="E11202" s="20" t="s">
        <v>525</v>
      </c>
      <c r="H11202" s="20" t="s">
        <v>29</v>
      </c>
    </row>
    <row r="11203" customFormat="false" ht="15.75" hidden="false" customHeight="false" outlineLevel="0" collapsed="false">
      <c r="A11203" s="20" t="s">
        <v>21695</v>
      </c>
      <c r="B11203" s="20" t="s">
        <v>21692</v>
      </c>
      <c r="C11203" s="20" t="s">
        <v>21693</v>
      </c>
      <c r="D11203" s="20" t="s">
        <v>21694</v>
      </c>
      <c r="E11203" s="20" t="s">
        <v>525</v>
      </c>
      <c r="H11203" s="20" t="s">
        <v>29</v>
      </c>
    </row>
    <row r="11204" customFormat="false" ht="15.75" hidden="false" customHeight="false" outlineLevel="0" collapsed="false">
      <c r="A11204" s="20" t="s">
        <v>21696</v>
      </c>
      <c r="B11204" s="20" t="s">
        <v>21697</v>
      </c>
      <c r="C11204" s="20" t="s">
        <v>21698</v>
      </c>
      <c r="D11204" s="20" t="s">
        <v>21699</v>
      </c>
      <c r="H11204" s="20" t="s">
        <v>29</v>
      </c>
    </row>
    <row r="11205" customFormat="false" ht="15.75" hidden="false" customHeight="false" outlineLevel="0" collapsed="false">
      <c r="A11205" s="20" t="s">
        <v>21700</v>
      </c>
      <c r="B11205" s="20" t="s">
        <v>21697</v>
      </c>
      <c r="C11205" s="20" t="s">
        <v>21698</v>
      </c>
      <c r="D11205" s="20" t="s">
        <v>21699</v>
      </c>
      <c r="H11205" s="20" t="s">
        <v>29</v>
      </c>
    </row>
    <row r="11206" customFormat="false" ht="15.75" hidden="false" customHeight="false" outlineLevel="0" collapsed="false">
      <c r="A11206" s="20" t="s">
        <v>21701</v>
      </c>
      <c r="B11206" s="20" t="s">
        <v>21702</v>
      </c>
      <c r="C11206" s="20" t="s">
        <v>21703</v>
      </c>
      <c r="D11206" s="20" t="s">
        <v>21704</v>
      </c>
      <c r="E11206" s="20" t="s">
        <v>7012</v>
      </c>
      <c r="H11206" s="20" t="s">
        <v>29</v>
      </c>
    </row>
    <row r="11207" customFormat="false" ht="15.75" hidden="false" customHeight="false" outlineLevel="0" collapsed="false">
      <c r="A11207" s="20" t="s">
        <v>21705</v>
      </c>
      <c r="B11207" s="20" t="s">
        <v>21702</v>
      </c>
      <c r="C11207" s="20" t="s">
        <v>21703</v>
      </c>
      <c r="D11207" s="20" t="s">
        <v>21704</v>
      </c>
      <c r="E11207" s="20" t="s">
        <v>7012</v>
      </c>
      <c r="H11207" s="20" t="s">
        <v>29</v>
      </c>
    </row>
    <row r="11208" customFormat="false" ht="15.75" hidden="false" customHeight="false" outlineLevel="0" collapsed="false">
      <c r="A11208" s="20" t="s">
        <v>21706</v>
      </c>
      <c r="B11208" s="20" t="s">
        <v>21707</v>
      </c>
      <c r="C11208" s="20" t="s">
        <v>21693</v>
      </c>
      <c r="D11208" s="20" t="s">
        <v>21694</v>
      </c>
      <c r="E11208" s="20" t="s">
        <v>525</v>
      </c>
      <c r="H11208" s="20" t="s">
        <v>29</v>
      </c>
    </row>
    <row r="11209" customFormat="false" ht="15.75" hidden="false" customHeight="false" outlineLevel="0" collapsed="false">
      <c r="A11209" s="20" t="s">
        <v>21708</v>
      </c>
      <c r="B11209" s="20" t="s">
        <v>21707</v>
      </c>
      <c r="C11209" s="20" t="s">
        <v>21693</v>
      </c>
      <c r="D11209" s="20" t="s">
        <v>21694</v>
      </c>
      <c r="E11209" s="20" t="s">
        <v>525</v>
      </c>
      <c r="H11209" s="20" t="s">
        <v>29</v>
      </c>
    </row>
    <row r="11210" customFormat="false" ht="15.75" hidden="false" customHeight="false" outlineLevel="0" collapsed="false">
      <c r="A11210" s="20" t="s">
        <v>21709</v>
      </c>
      <c r="B11210" s="20" t="s">
        <v>21710</v>
      </c>
      <c r="C11210" s="20" t="s">
        <v>21693</v>
      </c>
      <c r="D11210" s="20" t="s">
        <v>21694</v>
      </c>
      <c r="E11210" s="20" t="s">
        <v>525</v>
      </c>
      <c r="H11210" s="20" t="s">
        <v>29</v>
      </c>
    </row>
    <row r="11211" customFormat="false" ht="15.75" hidden="false" customHeight="false" outlineLevel="0" collapsed="false">
      <c r="A11211" s="20" t="s">
        <v>21711</v>
      </c>
      <c r="B11211" s="20" t="s">
        <v>21710</v>
      </c>
      <c r="C11211" s="20" t="s">
        <v>21693</v>
      </c>
      <c r="D11211" s="20" t="s">
        <v>21694</v>
      </c>
      <c r="E11211" s="20" t="s">
        <v>525</v>
      </c>
      <c r="H11211" s="20" t="s">
        <v>29</v>
      </c>
    </row>
    <row r="11212" customFormat="false" ht="15.75" hidden="false" customHeight="false" outlineLevel="0" collapsed="false">
      <c r="A11212" s="20" t="s">
        <v>21712</v>
      </c>
      <c r="B11212" s="20" t="s">
        <v>21713</v>
      </c>
      <c r="C11212" s="20" t="s">
        <v>21714</v>
      </c>
      <c r="D11212" s="20" t="s">
        <v>21715</v>
      </c>
      <c r="E11212" s="20" t="s">
        <v>21716</v>
      </c>
      <c r="F11212" s="20" t="s">
        <v>21717</v>
      </c>
      <c r="G11212" s="20" t="s">
        <v>21718</v>
      </c>
      <c r="H11212" s="20" t="s">
        <v>29</v>
      </c>
    </row>
    <row r="11213" customFormat="false" ht="15.75" hidden="false" customHeight="false" outlineLevel="0" collapsed="false">
      <c r="A11213" s="20" t="s">
        <v>21719</v>
      </c>
      <c r="B11213" s="20" t="s">
        <v>21713</v>
      </c>
      <c r="C11213" s="20" t="s">
        <v>21714</v>
      </c>
      <c r="D11213" s="20" t="s">
        <v>21715</v>
      </c>
      <c r="E11213" s="20" t="s">
        <v>21716</v>
      </c>
      <c r="F11213" s="20" t="s">
        <v>21717</v>
      </c>
      <c r="G11213" s="20" t="s">
        <v>21718</v>
      </c>
      <c r="H11213" s="20" t="s">
        <v>29</v>
      </c>
    </row>
    <row r="11214" customFormat="false" ht="15.75" hidden="false" customHeight="false" outlineLevel="0" collapsed="false">
      <c r="A11214" s="20" t="s">
        <v>21720</v>
      </c>
      <c r="B11214" s="20" t="s">
        <v>21721</v>
      </c>
      <c r="C11214" s="20" t="s">
        <v>21722</v>
      </c>
      <c r="D11214" s="20" t="s">
        <v>21723</v>
      </c>
      <c r="E11214" s="20" t="s">
        <v>7680</v>
      </c>
      <c r="H11214" s="20" t="s">
        <v>29</v>
      </c>
    </row>
    <row r="11215" customFormat="false" ht="15.75" hidden="false" customHeight="false" outlineLevel="0" collapsed="false">
      <c r="A11215" s="20" t="s">
        <v>21724</v>
      </c>
      <c r="B11215" s="20" t="s">
        <v>21721</v>
      </c>
      <c r="C11215" s="20" t="s">
        <v>21722</v>
      </c>
      <c r="D11215" s="20" t="s">
        <v>21723</v>
      </c>
      <c r="E11215" s="20" t="s">
        <v>7680</v>
      </c>
      <c r="H11215" s="20" t="s">
        <v>29</v>
      </c>
    </row>
    <row r="11216" customFormat="false" ht="15.75" hidden="false" customHeight="false" outlineLevel="0" collapsed="false">
      <c r="A11216" s="20" t="s">
        <v>21725</v>
      </c>
      <c r="B11216" s="20" t="s">
        <v>21726</v>
      </c>
      <c r="C11216" s="20" t="s">
        <v>21727</v>
      </c>
      <c r="H11216" s="20" t="s">
        <v>29</v>
      </c>
    </row>
    <row r="11217" customFormat="false" ht="15.75" hidden="false" customHeight="false" outlineLevel="0" collapsed="false">
      <c r="A11217" s="20" t="s">
        <v>21728</v>
      </c>
      <c r="B11217" s="20" t="s">
        <v>21726</v>
      </c>
      <c r="C11217" s="20" t="s">
        <v>21727</v>
      </c>
      <c r="H11217" s="20" t="s">
        <v>29</v>
      </c>
    </row>
    <row r="11218" customFormat="false" ht="15.75" hidden="false" customHeight="false" outlineLevel="0" collapsed="false">
      <c r="A11218" s="20" t="s">
        <v>21729</v>
      </c>
      <c r="B11218" s="20" t="s">
        <v>21730</v>
      </c>
      <c r="C11218" s="20" t="s">
        <v>21731</v>
      </c>
      <c r="D11218" s="20" t="s">
        <v>21732</v>
      </c>
      <c r="E11218" s="20" t="s">
        <v>21733</v>
      </c>
      <c r="F11218" s="20" t="s">
        <v>21734</v>
      </c>
      <c r="H11218" s="20" t="s">
        <v>29</v>
      </c>
    </row>
    <row r="11219" customFormat="false" ht="15.75" hidden="false" customHeight="false" outlineLevel="0" collapsed="false">
      <c r="A11219" s="20" t="s">
        <v>21735</v>
      </c>
      <c r="B11219" s="20" t="s">
        <v>21730</v>
      </c>
      <c r="C11219" s="20" t="s">
        <v>21731</v>
      </c>
      <c r="D11219" s="20" t="s">
        <v>21732</v>
      </c>
      <c r="E11219" s="20" t="s">
        <v>21733</v>
      </c>
      <c r="F11219" s="20" t="s">
        <v>21734</v>
      </c>
      <c r="H11219" s="20" t="s">
        <v>29</v>
      </c>
    </row>
    <row r="11220" customFormat="false" ht="15.75" hidden="false" customHeight="false" outlineLevel="0" collapsed="false">
      <c r="A11220" s="20" t="s">
        <v>21736</v>
      </c>
      <c r="B11220" s="20" t="s">
        <v>21737</v>
      </c>
      <c r="C11220" s="20" t="s">
        <v>21738</v>
      </c>
      <c r="D11220" s="20" t="s">
        <v>21739</v>
      </c>
      <c r="E11220" s="20" t="s">
        <v>21740</v>
      </c>
      <c r="F11220" s="20" t="s">
        <v>21741</v>
      </c>
      <c r="H11220" s="20" t="s">
        <v>103</v>
      </c>
    </row>
    <row r="11221" customFormat="false" ht="15.75" hidden="false" customHeight="false" outlineLevel="0" collapsed="false">
      <c r="A11221" s="20" t="s">
        <v>21742</v>
      </c>
      <c r="B11221" s="20" t="s">
        <v>21737</v>
      </c>
      <c r="C11221" s="20" t="s">
        <v>21738</v>
      </c>
      <c r="D11221" s="20" t="s">
        <v>21739</v>
      </c>
      <c r="E11221" s="20" t="s">
        <v>21740</v>
      </c>
      <c r="F11221" s="20" t="s">
        <v>21741</v>
      </c>
      <c r="H11221" s="20" t="s">
        <v>103</v>
      </c>
    </row>
    <row r="11222" customFormat="false" ht="15.75" hidden="false" customHeight="false" outlineLevel="0" collapsed="false">
      <c r="A11222" s="20" t="s">
        <v>21743</v>
      </c>
      <c r="B11222" s="20" t="s">
        <v>21744</v>
      </c>
      <c r="C11222" s="20" t="s">
        <v>21738</v>
      </c>
      <c r="D11222" s="20" t="s">
        <v>21739</v>
      </c>
      <c r="E11222" s="20" t="s">
        <v>21745</v>
      </c>
      <c r="F11222" s="20" t="s">
        <v>21746</v>
      </c>
      <c r="G11222" s="20" t="s">
        <v>21747</v>
      </c>
      <c r="H11222" s="20" t="s">
        <v>103</v>
      </c>
    </row>
    <row r="11223" customFormat="false" ht="15.75" hidden="false" customHeight="false" outlineLevel="0" collapsed="false">
      <c r="A11223" s="20" t="s">
        <v>21748</v>
      </c>
      <c r="B11223" s="20" t="s">
        <v>21744</v>
      </c>
      <c r="C11223" s="20" t="s">
        <v>21738</v>
      </c>
      <c r="D11223" s="20" t="s">
        <v>21739</v>
      </c>
      <c r="E11223" s="20" t="s">
        <v>21745</v>
      </c>
      <c r="F11223" s="20" t="s">
        <v>21746</v>
      </c>
      <c r="G11223" s="20" t="s">
        <v>21747</v>
      </c>
      <c r="H11223" s="20" t="s">
        <v>103</v>
      </c>
    </row>
    <row r="11224" customFormat="false" ht="15.75" hidden="false" customHeight="false" outlineLevel="0" collapsed="false">
      <c r="A11224" s="20" t="s">
        <v>21749</v>
      </c>
      <c r="B11224" s="20" t="s">
        <v>21750</v>
      </c>
      <c r="C11224" s="20" t="s">
        <v>21751</v>
      </c>
      <c r="D11224" s="20" t="s">
        <v>21752</v>
      </c>
      <c r="E11224" s="20" t="s">
        <v>21753</v>
      </c>
      <c r="F11224" s="20" t="s">
        <v>21754</v>
      </c>
      <c r="H11224" s="20" t="s">
        <v>29</v>
      </c>
    </row>
    <row r="11225" customFormat="false" ht="15.75" hidden="false" customHeight="false" outlineLevel="0" collapsed="false">
      <c r="A11225" s="20" t="s">
        <v>21755</v>
      </c>
      <c r="B11225" s="20" t="s">
        <v>21750</v>
      </c>
      <c r="C11225" s="20" t="s">
        <v>21751</v>
      </c>
      <c r="D11225" s="20" t="s">
        <v>21752</v>
      </c>
      <c r="E11225" s="20" t="s">
        <v>21753</v>
      </c>
      <c r="F11225" s="20" t="s">
        <v>21754</v>
      </c>
      <c r="H11225" s="20" t="s">
        <v>29</v>
      </c>
    </row>
    <row r="11226" customFormat="false" ht="15.75" hidden="false" customHeight="false" outlineLevel="0" collapsed="false">
      <c r="A11226" s="20" t="s">
        <v>21756</v>
      </c>
      <c r="B11226" s="20" t="s">
        <v>21730</v>
      </c>
      <c r="C11226" s="20" t="s">
        <v>21731</v>
      </c>
      <c r="D11226" s="20" t="s">
        <v>21732</v>
      </c>
      <c r="E11226" s="20" t="s">
        <v>21757</v>
      </c>
      <c r="F11226" s="20" t="s">
        <v>21758</v>
      </c>
      <c r="H11226" s="20" t="s">
        <v>29</v>
      </c>
    </row>
    <row r="11227" customFormat="false" ht="15.75" hidden="false" customHeight="false" outlineLevel="0" collapsed="false">
      <c r="A11227" s="20" t="s">
        <v>21759</v>
      </c>
      <c r="B11227" s="20" t="s">
        <v>21730</v>
      </c>
      <c r="C11227" s="20" t="s">
        <v>21731</v>
      </c>
      <c r="D11227" s="20" t="s">
        <v>21732</v>
      </c>
      <c r="E11227" s="20" t="s">
        <v>21757</v>
      </c>
      <c r="F11227" s="20" t="s">
        <v>21758</v>
      </c>
      <c r="H11227" s="20" t="s">
        <v>29</v>
      </c>
    </row>
    <row r="11228" customFormat="false" ht="15.75" hidden="false" customHeight="false" outlineLevel="0" collapsed="false">
      <c r="A11228" s="20" t="s">
        <v>21760</v>
      </c>
      <c r="B11228" s="20" t="s">
        <v>21761</v>
      </c>
      <c r="C11228" s="20" t="s">
        <v>21762</v>
      </c>
      <c r="H11228" s="20" t="s">
        <v>29</v>
      </c>
    </row>
    <row r="11229" customFormat="false" ht="15.75" hidden="false" customHeight="false" outlineLevel="0" collapsed="false">
      <c r="A11229" s="20" t="s">
        <v>111</v>
      </c>
      <c r="B11229" s="20" t="s">
        <v>21761</v>
      </c>
      <c r="C11229" s="20" t="s">
        <v>21762</v>
      </c>
      <c r="H11229" s="20" t="s">
        <v>29</v>
      </c>
    </row>
    <row r="11230" customFormat="false" ht="15.75" hidden="false" customHeight="false" outlineLevel="0" collapsed="false">
      <c r="A11230" s="20" t="s">
        <v>21763</v>
      </c>
      <c r="B11230" s="20" t="s">
        <v>21761</v>
      </c>
      <c r="C11230" s="20" t="s">
        <v>21764</v>
      </c>
      <c r="D11230" s="20" t="s">
        <v>21765</v>
      </c>
      <c r="H11230" s="20" t="s">
        <v>29</v>
      </c>
    </row>
    <row r="11231" customFormat="false" ht="15.75" hidden="false" customHeight="false" outlineLevel="0" collapsed="false">
      <c r="A11231" s="20" t="s">
        <v>21766</v>
      </c>
      <c r="B11231" s="20" t="s">
        <v>21761</v>
      </c>
      <c r="C11231" s="20" t="s">
        <v>21764</v>
      </c>
      <c r="D11231" s="20" t="s">
        <v>21765</v>
      </c>
      <c r="H11231" s="20" t="s">
        <v>29</v>
      </c>
    </row>
    <row r="11232" customFormat="false" ht="15.75" hidden="false" customHeight="false" outlineLevel="0" collapsed="false">
      <c r="A11232" s="20" t="s">
        <v>21767</v>
      </c>
      <c r="B11232" s="20" t="s">
        <v>21768</v>
      </c>
      <c r="C11232" s="20" t="s">
        <v>21769</v>
      </c>
      <c r="D11232" s="20" t="s">
        <v>21770</v>
      </c>
      <c r="H11232" s="20" t="s">
        <v>29</v>
      </c>
    </row>
    <row r="11233" customFormat="false" ht="15.75" hidden="false" customHeight="false" outlineLevel="0" collapsed="false">
      <c r="A11233" s="20" t="s">
        <v>21771</v>
      </c>
      <c r="B11233" s="20" t="s">
        <v>21768</v>
      </c>
      <c r="C11233" s="20" t="s">
        <v>21769</v>
      </c>
      <c r="D11233" s="20" t="s">
        <v>21770</v>
      </c>
      <c r="H11233" s="20" t="s">
        <v>29</v>
      </c>
    </row>
    <row r="11234" customFormat="false" ht="15.75" hidden="false" customHeight="false" outlineLevel="0" collapsed="false">
      <c r="A11234" s="20" t="s">
        <v>21772</v>
      </c>
      <c r="B11234" s="20" t="s">
        <v>21773</v>
      </c>
      <c r="C11234" s="20" t="s">
        <v>21774</v>
      </c>
      <c r="H11234" s="20" t="s">
        <v>29</v>
      </c>
    </row>
    <row r="11235" customFormat="false" ht="15.75" hidden="false" customHeight="false" outlineLevel="0" collapsed="false">
      <c r="A11235" s="20" t="s">
        <v>21775</v>
      </c>
      <c r="B11235" s="20" t="s">
        <v>21773</v>
      </c>
      <c r="C11235" s="20" t="s">
        <v>21774</v>
      </c>
      <c r="H11235" s="20" t="s">
        <v>29</v>
      </c>
    </row>
    <row r="11236" customFormat="false" ht="15.75" hidden="false" customHeight="false" outlineLevel="0" collapsed="false">
      <c r="A11236" s="20" t="s">
        <v>21776</v>
      </c>
      <c r="B11236" s="20" t="s">
        <v>21777</v>
      </c>
      <c r="C11236" s="20" t="s">
        <v>21778</v>
      </c>
      <c r="D11236" s="20" t="s">
        <v>21779</v>
      </c>
      <c r="H11236" s="20" t="s">
        <v>29</v>
      </c>
    </row>
    <row r="11237" customFormat="false" ht="15.75" hidden="false" customHeight="false" outlineLevel="0" collapsed="false">
      <c r="A11237" s="20" t="s">
        <v>21780</v>
      </c>
      <c r="B11237" s="20" t="s">
        <v>21777</v>
      </c>
      <c r="C11237" s="20" t="s">
        <v>21778</v>
      </c>
      <c r="D11237" s="20" t="s">
        <v>21779</v>
      </c>
      <c r="H11237" s="20" t="s">
        <v>29</v>
      </c>
    </row>
    <row r="11238" customFormat="false" ht="15.75" hidden="false" customHeight="false" outlineLevel="0" collapsed="false">
      <c r="A11238" s="20" t="s">
        <v>21781</v>
      </c>
      <c r="B11238" s="20" t="s">
        <v>21782</v>
      </c>
      <c r="C11238" s="20" t="s">
        <v>21783</v>
      </c>
      <c r="D11238" s="20" t="s">
        <v>21784</v>
      </c>
      <c r="H11238" s="20" t="s">
        <v>29</v>
      </c>
    </row>
    <row r="11239" customFormat="false" ht="15.75" hidden="false" customHeight="false" outlineLevel="0" collapsed="false">
      <c r="A11239" s="20" t="s">
        <v>21785</v>
      </c>
      <c r="B11239" s="20" t="s">
        <v>21782</v>
      </c>
      <c r="C11239" s="20" t="s">
        <v>21783</v>
      </c>
      <c r="D11239" s="20" t="s">
        <v>21784</v>
      </c>
      <c r="H11239" s="20" t="s">
        <v>29</v>
      </c>
    </row>
    <row r="11240" customFormat="false" ht="15.75" hidden="false" customHeight="false" outlineLevel="0" collapsed="false">
      <c r="A11240" s="20" t="s">
        <v>21786</v>
      </c>
      <c r="B11240" s="20" t="s">
        <v>21787</v>
      </c>
      <c r="C11240" s="20" t="s">
        <v>21783</v>
      </c>
      <c r="D11240" s="20" t="s">
        <v>21784</v>
      </c>
      <c r="H11240" s="20" t="s">
        <v>29</v>
      </c>
    </row>
    <row r="11241" customFormat="false" ht="15.75" hidden="false" customHeight="false" outlineLevel="0" collapsed="false">
      <c r="A11241" s="20" t="s">
        <v>242</v>
      </c>
      <c r="B11241" s="20" t="s">
        <v>21787</v>
      </c>
      <c r="C11241" s="20" t="s">
        <v>21783</v>
      </c>
      <c r="D11241" s="20" t="s">
        <v>21784</v>
      </c>
      <c r="H11241" s="20" t="s">
        <v>29</v>
      </c>
    </row>
    <row r="11242" customFormat="false" ht="15.75" hidden="false" customHeight="false" outlineLevel="0" collapsed="false">
      <c r="A11242" s="20" t="s">
        <v>21788</v>
      </c>
      <c r="B11242" s="20" t="s">
        <v>21789</v>
      </c>
      <c r="C11242" s="20" t="s">
        <v>21790</v>
      </c>
      <c r="D11242" s="20" t="s">
        <v>21791</v>
      </c>
      <c r="H11242" s="20" t="s">
        <v>29</v>
      </c>
    </row>
    <row r="11243" customFormat="false" ht="15.75" hidden="false" customHeight="false" outlineLevel="0" collapsed="false">
      <c r="A11243" s="20" t="s">
        <v>21792</v>
      </c>
      <c r="B11243" s="20" t="s">
        <v>21789</v>
      </c>
      <c r="C11243" s="20" t="s">
        <v>21790</v>
      </c>
      <c r="D11243" s="20" t="s">
        <v>21791</v>
      </c>
      <c r="H11243" s="20" t="s">
        <v>29</v>
      </c>
    </row>
    <row r="11244" customFormat="false" ht="15.75" hidden="false" customHeight="false" outlineLevel="0" collapsed="false">
      <c r="A11244" s="20" t="s">
        <v>21793</v>
      </c>
      <c r="B11244" s="20" t="s">
        <v>21794</v>
      </c>
      <c r="C11244" s="20" t="s">
        <v>21783</v>
      </c>
      <c r="D11244" s="20" t="s">
        <v>21784</v>
      </c>
      <c r="H11244" s="20" t="s">
        <v>29</v>
      </c>
    </row>
    <row r="11245" customFormat="false" ht="15.75" hidden="false" customHeight="false" outlineLevel="0" collapsed="false">
      <c r="A11245" s="20" t="s">
        <v>21795</v>
      </c>
      <c r="B11245" s="20" t="s">
        <v>21794</v>
      </c>
      <c r="C11245" s="20" t="s">
        <v>21783</v>
      </c>
      <c r="D11245" s="20" t="s">
        <v>21784</v>
      </c>
      <c r="H11245" s="20" t="s">
        <v>29</v>
      </c>
    </row>
    <row r="11246" customFormat="false" ht="15.75" hidden="false" customHeight="false" outlineLevel="0" collapsed="false">
      <c r="A11246" s="20" t="s">
        <v>21796</v>
      </c>
      <c r="B11246" s="20" t="s">
        <v>21797</v>
      </c>
      <c r="C11246" s="20" t="s">
        <v>21798</v>
      </c>
      <c r="D11246" s="20" t="s">
        <v>21799</v>
      </c>
      <c r="H11246" s="20" t="s">
        <v>29</v>
      </c>
    </row>
    <row r="11247" customFormat="false" ht="15.75" hidden="false" customHeight="false" outlineLevel="0" collapsed="false">
      <c r="A11247" s="20" t="s">
        <v>21800</v>
      </c>
      <c r="B11247" s="20" t="s">
        <v>21797</v>
      </c>
      <c r="C11247" s="20" t="s">
        <v>21798</v>
      </c>
      <c r="D11247" s="20" t="s">
        <v>21799</v>
      </c>
      <c r="H11247" s="20" t="s">
        <v>29</v>
      </c>
    </row>
    <row r="11248" customFormat="false" ht="15.75" hidden="false" customHeight="false" outlineLevel="0" collapsed="false">
      <c r="A11248" s="20" t="s">
        <v>21801</v>
      </c>
      <c r="B11248" s="20" t="s">
        <v>21802</v>
      </c>
      <c r="C11248" s="20" t="s">
        <v>21803</v>
      </c>
      <c r="D11248" s="20" t="s">
        <v>21804</v>
      </c>
      <c r="H11248" s="20" t="s">
        <v>29</v>
      </c>
    </row>
    <row r="11249" customFormat="false" ht="15.75" hidden="false" customHeight="false" outlineLevel="0" collapsed="false">
      <c r="A11249" s="20" t="s">
        <v>21805</v>
      </c>
      <c r="B11249" s="20" t="s">
        <v>21802</v>
      </c>
      <c r="C11249" s="20" t="s">
        <v>21803</v>
      </c>
      <c r="D11249" s="20" t="s">
        <v>21804</v>
      </c>
      <c r="H11249" s="20" t="s">
        <v>29</v>
      </c>
    </row>
    <row r="11250" customFormat="false" ht="15.75" hidden="false" customHeight="false" outlineLevel="0" collapsed="false">
      <c r="A11250" s="20" t="s">
        <v>21806</v>
      </c>
      <c r="B11250" s="20" t="s">
        <v>21802</v>
      </c>
      <c r="C11250" s="20" t="s">
        <v>21807</v>
      </c>
      <c r="D11250" s="20" t="s">
        <v>21808</v>
      </c>
      <c r="H11250" s="20" t="s">
        <v>29</v>
      </c>
    </row>
    <row r="11251" customFormat="false" ht="15.75" hidden="false" customHeight="false" outlineLevel="0" collapsed="false">
      <c r="A11251" s="20" t="s">
        <v>21809</v>
      </c>
      <c r="B11251" s="20" t="s">
        <v>21802</v>
      </c>
      <c r="C11251" s="20" t="s">
        <v>21807</v>
      </c>
      <c r="D11251" s="20" t="s">
        <v>21808</v>
      </c>
      <c r="H11251" s="20" t="s">
        <v>29</v>
      </c>
    </row>
    <row r="11252" customFormat="false" ht="15.75" hidden="false" customHeight="false" outlineLevel="0" collapsed="false">
      <c r="A11252" s="20" t="s">
        <v>21810</v>
      </c>
      <c r="B11252" s="20" t="s">
        <v>21802</v>
      </c>
      <c r="C11252" s="20" t="s">
        <v>21811</v>
      </c>
      <c r="D11252" s="20" t="s">
        <v>21812</v>
      </c>
      <c r="H11252" s="20" t="s">
        <v>29</v>
      </c>
    </row>
    <row r="11253" customFormat="false" ht="15.75" hidden="false" customHeight="false" outlineLevel="0" collapsed="false">
      <c r="A11253" s="20" t="s">
        <v>21813</v>
      </c>
      <c r="B11253" s="20" t="s">
        <v>21802</v>
      </c>
      <c r="C11253" s="20" t="s">
        <v>21811</v>
      </c>
      <c r="D11253" s="20" t="s">
        <v>21812</v>
      </c>
      <c r="H11253" s="20" t="s">
        <v>29</v>
      </c>
    </row>
    <row r="11254" customFormat="false" ht="15.75" hidden="false" customHeight="false" outlineLevel="0" collapsed="false">
      <c r="A11254" s="20" t="s">
        <v>21814</v>
      </c>
      <c r="B11254" s="20" t="s">
        <v>21802</v>
      </c>
      <c r="C11254" s="20" t="s">
        <v>21815</v>
      </c>
      <c r="D11254" s="20" t="s">
        <v>21816</v>
      </c>
      <c r="H11254" s="20" t="s">
        <v>29</v>
      </c>
    </row>
    <row r="11255" customFormat="false" ht="15.75" hidden="false" customHeight="false" outlineLevel="0" collapsed="false">
      <c r="A11255" s="20" t="s">
        <v>114</v>
      </c>
      <c r="B11255" s="20" t="s">
        <v>21802</v>
      </c>
      <c r="C11255" s="20" t="s">
        <v>21815</v>
      </c>
      <c r="D11255" s="20" t="s">
        <v>21816</v>
      </c>
      <c r="H11255" s="20" t="s">
        <v>29</v>
      </c>
    </row>
    <row r="11256" customFormat="false" ht="15.75" hidden="false" customHeight="false" outlineLevel="0" collapsed="false">
      <c r="A11256" s="20" t="s">
        <v>21817</v>
      </c>
      <c r="B11256" s="20" t="s">
        <v>21818</v>
      </c>
      <c r="C11256" s="20" t="s">
        <v>21819</v>
      </c>
      <c r="D11256" s="20" t="s">
        <v>21820</v>
      </c>
      <c r="H11256" s="20" t="s">
        <v>29</v>
      </c>
    </row>
    <row r="11257" customFormat="false" ht="15.75" hidden="false" customHeight="false" outlineLevel="0" collapsed="false">
      <c r="A11257" s="20" t="s">
        <v>21821</v>
      </c>
      <c r="B11257" s="20" t="s">
        <v>21818</v>
      </c>
      <c r="C11257" s="20" t="s">
        <v>21819</v>
      </c>
      <c r="D11257" s="20" t="s">
        <v>21820</v>
      </c>
      <c r="H11257" s="20" t="s">
        <v>29</v>
      </c>
    </row>
    <row r="11258" customFormat="false" ht="15.75" hidden="false" customHeight="false" outlineLevel="0" collapsed="false">
      <c r="A11258" s="20" t="s">
        <v>21822</v>
      </c>
      <c r="B11258" s="20" t="s">
        <v>21818</v>
      </c>
      <c r="C11258" s="20" t="s">
        <v>21823</v>
      </c>
      <c r="D11258" s="20" t="s">
        <v>21820</v>
      </c>
      <c r="H11258" s="20" t="s">
        <v>29</v>
      </c>
    </row>
    <row r="11259" customFormat="false" ht="15.75" hidden="false" customHeight="false" outlineLevel="0" collapsed="false">
      <c r="A11259" s="20" t="s">
        <v>21824</v>
      </c>
      <c r="B11259" s="20" t="s">
        <v>21818</v>
      </c>
      <c r="C11259" s="20" t="s">
        <v>21823</v>
      </c>
      <c r="D11259" s="20" t="s">
        <v>21820</v>
      </c>
      <c r="H11259" s="20" t="s">
        <v>29</v>
      </c>
    </row>
    <row r="11260" customFormat="false" ht="15.75" hidden="false" customHeight="false" outlineLevel="0" collapsed="false">
      <c r="A11260" s="20" t="s">
        <v>21825</v>
      </c>
      <c r="B11260" s="20" t="s">
        <v>21818</v>
      </c>
      <c r="C11260" s="20" t="s">
        <v>21826</v>
      </c>
      <c r="D11260" s="20" t="s">
        <v>21820</v>
      </c>
      <c r="H11260" s="20" t="s">
        <v>29</v>
      </c>
    </row>
    <row r="11261" customFormat="false" ht="15.75" hidden="false" customHeight="false" outlineLevel="0" collapsed="false">
      <c r="A11261" s="20" t="s">
        <v>21827</v>
      </c>
      <c r="B11261" s="20" t="s">
        <v>21818</v>
      </c>
      <c r="C11261" s="20" t="s">
        <v>21826</v>
      </c>
      <c r="D11261" s="20" t="s">
        <v>21820</v>
      </c>
      <c r="H11261" s="20" t="s">
        <v>29</v>
      </c>
    </row>
    <row r="11262" customFormat="false" ht="15.75" hidden="false" customHeight="false" outlineLevel="0" collapsed="false">
      <c r="A11262" s="20" t="s">
        <v>21828</v>
      </c>
      <c r="B11262" s="20" t="s">
        <v>21829</v>
      </c>
      <c r="C11262" s="20" t="s">
        <v>21830</v>
      </c>
      <c r="D11262" s="20" t="s">
        <v>21831</v>
      </c>
      <c r="E11262" s="20" t="s">
        <v>21832</v>
      </c>
      <c r="H11262" s="20" t="s">
        <v>29</v>
      </c>
    </row>
    <row r="11263" customFormat="false" ht="15.75" hidden="false" customHeight="false" outlineLevel="0" collapsed="false">
      <c r="A11263" s="20" t="s">
        <v>21833</v>
      </c>
      <c r="B11263" s="20" t="s">
        <v>21829</v>
      </c>
      <c r="C11263" s="20" t="s">
        <v>21830</v>
      </c>
      <c r="D11263" s="20" t="s">
        <v>21831</v>
      </c>
      <c r="E11263" s="20" t="s">
        <v>21832</v>
      </c>
      <c r="H11263" s="20" t="s">
        <v>29</v>
      </c>
    </row>
    <row r="11264" customFormat="false" ht="15.75" hidden="false" customHeight="false" outlineLevel="0" collapsed="false">
      <c r="A11264" s="20" t="s">
        <v>21834</v>
      </c>
      <c r="B11264" s="20" t="s">
        <v>21835</v>
      </c>
      <c r="C11264" s="20" t="s">
        <v>21836</v>
      </c>
      <c r="H11264" s="20" t="s">
        <v>29</v>
      </c>
    </row>
    <row r="11265" customFormat="false" ht="15.75" hidden="false" customHeight="false" outlineLevel="0" collapsed="false">
      <c r="A11265" s="20" t="s">
        <v>21837</v>
      </c>
      <c r="B11265" s="20" t="s">
        <v>21835</v>
      </c>
      <c r="C11265" s="20" t="s">
        <v>21836</v>
      </c>
      <c r="H11265" s="20" t="s">
        <v>29</v>
      </c>
    </row>
    <row r="11266" customFormat="false" ht="15.75" hidden="false" customHeight="false" outlineLevel="0" collapsed="false">
      <c r="A11266" s="20" t="s">
        <v>21838</v>
      </c>
      <c r="B11266" s="20" t="s">
        <v>21839</v>
      </c>
      <c r="C11266" s="20" t="s">
        <v>21840</v>
      </c>
      <c r="D11266" s="20" t="s">
        <v>21841</v>
      </c>
      <c r="H11266" s="20" t="s">
        <v>29</v>
      </c>
    </row>
    <row r="11267" customFormat="false" ht="15.75" hidden="false" customHeight="false" outlineLevel="0" collapsed="false">
      <c r="A11267" s="20" t="s">
        <v>21842</v>
      </c>
      <c r="B11267" s="20" t="s">
        <v>21839</v>
      </c>
      <c r="C11267" s="20" t="s">
        <v>21840</v>
      </c>
      <c r="D11267" s="20" t="s">
        <v>21841</v>
      </c>
      <c r="H11267" s="20" t="s">
        <v>29</v>
      </c>
    </row>
    <row r="11268" customFormat="false" ht="15.75" hidden="false" customHeight="false" outlineLevel="0" collapsed="false">
      <c r="A11268" s="20" t="s">
        <v>21843</v>
      </c>
      <c r="B11268" s="20" t="s">
        <v>21839</v>
      </c>
      <c r="C11268" s="20" t="s">
        <v>21844</v>
      </c>
      <c r="D11268" s="20" t="s">
        <v>21841</v>
      </c>
      <c r="H11268" s="20" t="s">
        <v>29</v>
      </c>
    </row>
    <row r="11269" customFormat="false" ht="15.75" hidden="false" customHeight="false" outlineLevel="0" collapsed="false">
      <c r="A11269" s="20" t="s">
        <v>21845</v>
      </c>
      <c r="B11269" s="20" t="s">
        <v>21839</v>
      </c>
      <c r="C11269" s="20" t="s">
        <v>21844</v>
      </c>
      <c r="D11269" s="20" t="s">
        <v>21841</v>
      </c>
      <c r="H11269" s="20" t="s">
        <v>29</v>
      </c>
    </row>
    <row r="11270" customFormat="false" ht="15.75" hidden="false" customHeight="false" outlineLevel="0" collapsed="false">
      <c r="A11270" s="20" t="s">
        <v>21846</v>
      </c>
      <c r="B11270" s="20" t="s">
        <v>21839</v>
      </c>
      <c r="C11270" s="20" t="s">
        <v>21847</v>
      </c>
      <c r="D11270" s="20" t="s">
        <v>21841</v>
      </c>
      <c r="H11270" s="20" t="s">
        <v>29</v>
      </c>
    </row>
    <row r="11271" customFormat="false" ht="15.75" hidden="false" customHeight="false" outlineLevel="0" collapsed="false">
      <c r="A11271" s="20" t="s">
        <v>21848</v>
      </c>
      <c r="B11271" s="20" t="s">
        <v>21839</v>
      </c>
      <c r="C11271" s="20" t="s">
        <v>21847</v>
      </c>
      <c r="D11271" s="20" t="s">
        <v>21841</v>
      </c>
      <c r="H11271" s="20" t="s">
        <v>29</v>
      </c>
    </row>
    <row r="11272" customFormat="false" ht="15.75" hidden="false" customHeight="false" outlineLevel="0" collapsed="false">
      <c r="A11272" s="20" t="s">
        <v>21849</v>
      </c>
      <c r="B11272" s="20" t="s">
        <v>21850</v>
      </c>
      <c r="C11272" s="20" t="s">
        <v>21851</v>
      </c>
      <c r="D11272" s="20" t="s">
        <v>21852</v>
      </c>
      <c r="H11272" s="20" t="s">
        <v>29</v>
      </c>
    </row>
    <row r="11273" customFormat="false" ht="15.75" hidden="false" customHeight="false" outlineLevel="0" collapsed="false">
      <c r="A11273" s="20" t="s">
        <v>21853</v>
      </c>
      <c r="B11273" s="20" t="s">
        <v>21850</v>
      </c>
      <c r="C11273" s="20" t="s">
        <v>21851</v>
      </c>
      <c r="D11273" s="20" t="s">
        <v>21852</v>
      </c>
      <c r="H11273" s="20" t="s">
        <v>29</v>
      </c>
    </row>
    <row r="11274" customFormat="false" ht="15.75" hidden="false" customHeight="false" outlineLevel="0" collapsed="false">
      <c r="A11274" s="20" t="s">
        <v>21854</v>
      </c>
      <c r="B11274" s="20" t="s">
        <v>21850</v>
      </c>
      <c r="C11274" s="20" t="s">
        <v>21855</v>
      </c>
      <c r="D11274" s="20" t="s">
        <v>21852</v>
      </c>
      <c r="H11274" s="20" t="s">
        <v>29</v>
      </c>
    </row>
    <row r="11275" customFormat="false" ht="15.75" hidden="false" customHeight="false" outlineLevel="0" collapsed="false">
      <c r="A11275" s="20" t="s">
        <v>21856</v>
      </c>
      <c r="B11275" s="20" t="s">
        <v>21850</v>
      </c>
      <c r="C11275" s="20" t="s">
        <v>21855</v>
      </c>
      <c r="D11275" s="20" t="s">
        <v>21852</v>
      </c>
      <c r="H11275" s="20" t="s">
        <v>29</v>
      </c>
    </row>
    <row r="11276" customFormat="false" ht="15.75" hidden="false" customHeight="false" outlineLevel="0" collapsed="false">
      <c r="A11276" s="20" t="s">
        <v>21857</v>
      </c>
      <c r="B11276" s="20" t="s">
        <v>21850</v>
      </c>
      <c r="C11276" s="20" t="s">
        <v>21858</v>
      </c>
      <c r="D11276" s="20" t="s">
        <v>21852</v>
      </c>
      <c r="H11276" s="20" t="s">
        <v>29</v>
      </c>
    </row>
    <row r="11277" customFormat="false" ht="15.75" hidden="false" customHeight="false" outlineLevel="0" collapsed="false">
      <c r="A11277" s="20" t="s">
        <v>21859</v>
      </c>
      <c r="B11277" s="20" t="s">
        <v>21850</v>
      </c>
      <c r="C11277" s="20" t="s">
        <v>21858</v>
      </c>
      <c r="D11277" s="20" t="s">
        <v>21852</v>
      </c>
      <c r="H11277" s="20" t="s">
        <v>29</v>
      </c>
    </row>
    <row r="11278" customFormat="false" ht="15.75" hidden="false" customHeight="false" outlineLevel="0" collapsed="false">
      <c r="A11278" s="20" t="s">
        <v>21860</v>
      </c>
      <c r="B11278" s="20" t="s">
        <v>21861</v>
      </c>
      <c r="C11278" s="20" t="s">
        <v>21862</v>
      </c>
      <c r="D11278" s="20" t="s">
        <v>21863</v>
      </c>
      <c r="H11278" s="20" t="s">
        <v>29</v>
      </c>
    </row>
    <row r="11279" customFormat="false" ht="15.75" hidden="false" customHeight="false" outlineLevel="0" collapsed="false">
      <c r="A11279" s="20" t="s">
        <v>21864</v>
      </c>
      <c r="B11279" s="20" t="s">
        <v>21861</v>
      </c>
      <c r="C11279" s="20" t="s">
        <v>21862</v>
      </c>
      <c r="D11279" s="20" t="s">
        <v>21863</v>
      </c>
      <c r="H11279" s="20" t="s">
        <v>29</v>
      </c>
    </row>
    <row r="11280" customFormat="false" ht="15.75" hidden="false" customHeight="false" outlineLevel="0" collapsed="false">
      <c r="A11280" s="20" t="s">
        <v>21865</v>
      </c>
      <c r="B11280" s="20" t="s">
        <v>21861</v>
      </c>
      <c r="C11280" s="20" t="s">
        <v>21866</v>
      </c>
      <c r="D11280" s="20" t="s">
        <v>21863</v>
      </c>
      <c r="H11280" s="20" t="s">
        <v>29</v>
      </c>
    </row>
    <row r="11281" customFormat="false" ht="15.75" hidden="false" customHeight="false" outlineLevel="0" collapsed="false">
      <c r="A11281" s="20" t="s">
        <v>21867</v>
      </c>
      <c r="B11281" s="20" t="s">
        <v>21861</v>
      </c>
      <c r="C11281" s="20" t="s">
        <v>21866</v>
      </c>
      <c r="D11281" s="20" t="s">
        <v>21863</v>
      </c>
      <c r="H11281" s="20" t="s">
        <v>29</v>
      </c>
    </row>
    <row r="11282" customFormat="false" ht="15.75" hidden="false" customHeight="false" outlineLevel="0" collapsed="false">
      <c r="A11282" s="20" t="s">
        <v>21868</v>
      </c>
      <c r="B11282" s="20" t="s">
        <v>21869</v>
      </c>
      <c r="C11282" s="20" t="s">
        <v>21870</v>
      </c>
      <c r="D11282" s="20" t="s">
        <v>21871</v>
      </c>
      <c r="E11282" s="20" t="s">
        <v>21872</v>
      </c>
      <c r="H11282" s="20" t="s">
        <v>29</v>
      </c>
    </row>
    <row r="11283" customFormat="false" ht="15.75" hidden="false" customHeight="false" outlineLevel="0" collapsed="false">
      <c r="A11283" s="20" t="s">
        <v>21873</v>
      </c>
      <c r="B11283" s="20" t="s">
        <v>21869</v>
      </c>
      <c r="C11283" s="20" t="s">
        <v>21870</v>
      </c>
      <c r="D11283" s="20" t="s">
        <v>21871</v>
      </c>
      <c r="E11283" s="20" t="s">
        <v>21872</v>
      </c>
      <c r="H11283" s="20" t="s">
        <v>29</v>
      </c>
    </row>
    <row r="11284" customFormat="false" ht="15.75" hidden="false" customHeight="false" outlineLevel="0" collapsed="false">
      <c r="A11284" s="20" t="s">
        <v>21874</v>
      </c>
      <c r="B11284" s="20" t="s">
        <v>21875</v>
      </c>
      <c r="C11284" s="20" t="s">
        <v>21876</v>
      </c>
      <c r="D11284" s="20" t="s">
        <v>21877</v>
      </c>
      <c r="H11284" s="20" t="s">
        <v>29</v>
      </c>
    </row>
    <row r="11285" customFormat="false" ht="15.75" hidden="false" customHeight="false" outlineLevel="0" collapsed="false">
      <c r="A11285" s="20" t="s">
        <v>21878</v>
      </c>
      <c r="B11285" s="20" t="s">
        <v>21875</v>
      </c>
      <c r="C11285" s="20" t="s">
        <v>21876</v>
      </c>
      <c r="D11285" s="20" t="s">
        <v>21877</v>
      </c>
      <c r="H11285" s="20" t="s">
        <v>29</v>
      </c>
    </row>
    <row r="11286" customFormat="false" ht="15.75" hidden="false" customHeight="false" outlineLevel="0" collapsed="false">
      <c r="A11286" s="20" t="s">
        <v>21879</v>
      </c>
      <c r="B11286" s="20" t="s">
        <v>21875</v>
      </c>
      <c r="C11286" s="20" t="s">
        <v>21880</v>
      </c>
      <c r="D11286" s="20" t="s">
        <v>21881</v>
      </c>
      <c r="H11286" s="20" t="s">
        <v>29</v>
      </c>
    </row>
    <row r="11287" customFormat="false" ht="15.75" hidden="false" customHeight="false" outlineLevel="0" collapsed="false">
      <c r="A11287" s="20" t="s">
        <v>21882</v>
      </c>
      <c r="B11287" s="20" t="s">
        <v>21875</v>
      </c>
      <c r="C11287" s="20" t="s">
        <v>21880</v>
      </c>
      <c r="D11287" s="20" t="s">
        <v>21881</v>
      </c>
      <c r="H11287" s="20" t="s">
        <v>29</v>
      </c>
    </row>
    <row r="11288" customFormat="false" ht="15.75" hidden="false" customHeight="false" outlineLevel="0" collapsed="false">
      <c r="A11288" s="20" t="s">
        <v>21883</v>
      </c>
      <c r="B11288" s="20" t="s">
        <v>21884</v>
      </c>
      <c r="C11288" s="20" t="s">
        <v>21885</v>
      </c>
      <c r="D11288" s="20" t="s">
        <v>21886</v>
      </c>
      <c r="H11288" s="20" t="s">
        <v>29</v>
      </c>
    </row>
    <row r="11289" customFormat="false" ht="15.75" hidden="false" customHeight="false" outlineLevel="0" collapsed="false">
      <c r="A11289" s="20" t="s">
        <v>21887</v>
      </c>
      <c r="B11289" s="20" t="s">
        <v>21884</v>
      </c>
      <c r="C11289" s="20" t="s">
        <v>21885</v>
      </c>
      <c r="D11289" s="20" t="s">
        <v>21886</v>
      </c>
      <c r="H11289" s="20" t="s">
        <v>29</v>
      </c>
    </row>
    <row r="11290" customFormat="false" ht="15.75" hidden="false" customHeight="false" outlineLevel="0" collapsed="false">
      <c r="A11290" s="20" t="s">
        <v>21888</v>
      </c>
      <c r="B11290" s="20" t="s">
        <v>21889</v>
      </c>
      <c r="C11290" s="20" t="s">
        <v>21890</v>
      </c>
      <c r="D11290" s="20" t="s">
        <v>21891</v>
      </c>
      <c r="E11290" s="20" t="s">
        <v>21892</v>
      </c>
      <c r="H11290" s="20" t="s">
        <v>29</v>
      </c>
    </row>
    <row r="11291" customFormat="false" ht="15.75" hidden="false" customHeight="false" outlineLevel="0" collapsed="false">
      <c r="A11291" s="20" t="s">
        <v>21893</v>
      </c>
      <c r="B11291" s="20" t="s">
        <v>21889</v>
      </c>
      <c r="C11291" s="20" t="s">
        <v>21890</v>
      </c>
      <c r="D11291" s="20" t="s">
        <v>21891</v>
      </c>
      <c r="E11291" s="20" t="s">
        <v>21892</v>
      </c>
      <c r="H11291" s="20" t="s">
        <v>29</v>
      </c>
    </row>
    <row r="11292" customFormat="false" ht="15.75" hidden="false" customHeight="false" outlineLevel="0" collapsed="false">
      <c r="A11292" s="20" t="s">
        <v>21894</v>
      </c>
      <c r="B11292" s="20" t="s">
        <v>21895</v>
      </c>
      <c r="C11292" s="20" t="s">
        <v>21896</v>
      </c>
      <c r="D11292" s="20" t="s">
        <v>21897</v>
      </c>
      <c r="E11292" s="20" t="s">
        <v>21898</v>
      </c>
      <c r="H11292" s="20" t="s">
        <v>29</v>
      </c>
    </row>
    <row r="11293" customFormat="false" ht="15.75" hidden="false" customHeight="false" outlineLevel="0" collapsed="false">
      <c r="A11293" s="20" t="s">
        <v>21899</v>
      </c>
      <c r="B11293" s="20" t="s">
        <v>21895</v>
      </c>
      <c r="C11293" s="20" t="s">
        <v>21896</v>
      </c>
      <c r="D11293" s="20" t="s">
        <v>21897</v>
      </c>
      <c r="E11293" s="20" t="s">
        <v>21898</v>
      </c>
      <c r="H11293" s="20" t="s">
        <v>29</v>
      </c>
    </row>
    <row r="11294" customFormat="false" ht="15.75" hidden="false" customHeight="false" outlineLevel="0" collapsed="false">
      <c r="A11294" s="20" t="s">
        <v>21900</v>
      </c>
      <c r="B11294" s="20" t="s">
        <v>21895</v>
      </c>
      <c r="C11294" s="20" t="s">
        <v>21896</v>
      </c>
      <c r="D11294" s="20" t="s">
        <v>21901</v>
      </c>
      <c r="E11294" s="20" t="s">
        <v>21902</v>
      </c>
      <c r="H11294" s="20" t="s">
        <v>29</v>
      </c>
    </row>
    <row r="11295" customFormat="false" ht="15.75" hidden="false" customHeight="false" outlineLevel="0" collapsed="false">
      <c r="A11295" s="20" t="s">
        <v>21903</v>
      </c>
      <c r="B11295" s="20" t="s">
        <v>21895</v>
      </c>
      <c r="C11295" s="20" t="s">
        <v>21896</v>
      </c>
      <c r="D11295" s="20" t="s">
        <v>21901</v>
      </c>
      <c r="E11295" s="20" t="s">
        <v>21902</v>
      </c>
      <c r="H11295" s="20" t="s">
        <v>29</v>
      </c>
    </row>
    <row r="11296" customFormat="false" ht="15.75" hidden="false" customHeight="false" outlineLevel="0" collapsed="false">
      <c r="A11296" s="20" t="s">
        <v>21904</v>
      </c>
      <c r="B11296" s="20" t="s">
        <v>21905</v>
      </c>
      <c r="C11296" s="20" t="s">
        <v>21896</v>
      </c>
      <c r="D11296" s="20" t="s">
        <v>21906</v>
      </c>
      <c r="E11296" s="20" t="s">
        <v>21907</v>
      </c>
      <c r="F11296" s="20" t="s">
        <v>21908</v>
      </c>
      <c r="H11296" s="20" t="s">
        <v>29</v>
      </c>
    </row>
    <row r="11297" customFormat="false" ht="15.75" hidden="false" customHeight="false" outlineLevel="0" collapsed="false">
      <c r="A11297" s="20" t="s">
        <v>21909</v>
      </c>
      <c r="B11297" s="20" t="s">
        <v>21905</v>
      </c>
      <c r="C11297" s="20" t="s">
        <v>21896</v>
      </c>
      <c r="D11297" s="20" t="s">
        <v>21906</v>
      </c>
      <c r="E11297" s="20" t="s">
        <v>21907</v>
      </c>
      <c r="F11297" s="20" t="s">
        <v>21908</v>
      </c>
      <c r="H11297" s="20" t="s">
        <v>29</v>
      </c>
    </row>
    <row r="11298" customFormat="false" ht="15.75" hidden="false" customHeight="false" outlineLevel="0" collapsed="false">
      <c r="A11298" s="20" t="s">
        <v>21910</v>
      </c>
      <c r="B11298" s="20" t="s">
        <v>21905</v>
      </c>
      <c r="C11298" s="20" t="s">
        <v>21896</v>
      </c>
      <c r="D11298" s="20" t="s">
        <v>21911</v>
      </c>
      <c r="E11298" s="20" t="s">
        <v>21912</v>
      </c>
      <c r="F11298" s="20" t="s">
        <v>9740</v>
      </c>
      <c r="H11298" s="20" t="s">
        <v>29</v>
      </c>
    </row>
    <row r="11299" customFormat="false" ht="15.75" hidden="false" customHeight="false" outlineLevel="0" collapsed="false">
      <c r="A11299" s="20" t="s">
        <v>21913</v>
      </c>
      <c r="B11299" s="20" t="s">
        <v>21905</v>
      </c>
      <c r="C11299" s="20" t="s">
        <v>21896</v>
      </c>
      <c r="D11299" s="20" t="s">
        <v>21911</v>
      </c>
      <c r="E11299" s="20" t="s">
        <v>21912</v>
      </c>
      <c r="F11299" s="20" t="s">
        <v>9740</v>
      </c>
      <c r="H11299" s="20" t="s">
        <v>29</v>
      </c>
    </row>
    <row r="11300" customFormat="false" ht="15.75" hidden="false" customHeight="false" outlineLevel="0" collapsed="false">
      <c r="A11300" s="20" t="s">
        <v>21914</v>
      </c>
      <c r="B11300" s="20" t="s">
        <v>21905</v>
      </c>
      <c r="C11300" s="20" t="s">
        <v>21896</v>
      </c>
      <c r="D11300" s="20" t="s">
        <v>21915</v>
      </c>
      <c r="E11300" s="20" t="s">
        <v>21912</v>
      </c>
      <c r="F11300" s="20" t="s">
        <v>9740</v>
      </c>
      <c r="H11300" s="20" t="s">
        <v>29</v>
      </c>
    </row>
    <row r="11301" customFormat="false" ht="15.75" hidden="false" customHeight="false" outlineLevel="0" collapsed="false">
      <c r="A11301" s="20" t="s">
        <v>21916</v>
      </c>
      <c r="B11301" s="20" t="s">
        <v>21905</v>
      </c>
      <c r="C11301" s="20" t="s">
        <v>21896</v>
      </c>
      <c r="D11301" s="20" t="s">
        <v>21915</v>
      </c>
      <c r="E11301" s="20" t="s">
        <v>21912</v>
      </c>
      <c r="F11301" s="20" t="s">
        <v>9740</v>
      </c>
      <c r="H11301" s="20" t="s">
        <v>29</v>
      </c>
    </row>
    <row r="11302" customFormat="false" ht="15.75" hidden="false" customHeight="false" outlineLevel="0" collapsed="false">
      <c r="A11302" s="20" t="s">
        <v>21917</v>
      </c>
      <c r="B11302" s="20" t="s">
        <v>21905</v>
      </c>
      <c r="C11302" s="20" t="s">
        <v>21896</v>
      </c>
      <c r="D11302" s="20" t="s">
        <v>21918</v>
      </c>
      <c r="E11302" s="20" t="s">
        <v>21919</v>
      </c>
      <c r="F11302" s="20" t="s">
        <v>21920</v>
      </c>
      <c r="H11302" s="20" t="s">
        <v>29</v>
      </c>
    </row>
    <row r="11303" customFormat="false" ht="15.75" hidden="false" customHeight="false" outlineLevel="0" collapsed="false">
      <c r="A11303" s="20" t="s">
        <v>21921</v>
      </c>
      <c r="B11303" s="20" t="s">
        <v>21905</v>
      </c>
      <c r="C11303" s="20" t="s">
        <v>21896</v>
      </c>
      <c r="D11303" s="20" t="s">
        <v>21918</v>
      </c>
      <c r="E11303" s="20" t="s">
        <v>21919</v>
      </c>
      <c r="F11303" s="20" t="s">
        <v>21920</v>
      </c>
      <c r="H11303" s="20" t="s">
        <v>29</v>
      </c>
    </row>
    <row r="11304" customFormat="false" ht="15.75" hidden="false" customHeight="false" outlineLevel="0" collapsed="false">
      <c r="A11304" s="20" t="s">
        <v>21922</v>
      </c>
      <c r="B11304" s="20" t="s">
        <v>21905</v>
      </c>
      <c r="C11304" s="20" t="s">
        <v>21896</v>
      </c>
      <c r="D11304" s="20" t="s">
        <v>21923</v>
      </c>
      <c r="E11304" s="20" t="s">
        <v>21924</v>
      </c>
      <c r="F11304" s="20" t="s">
        <v>21925</v>
      </c>
      <c r="H11304" s="20" t="s">
        <v>29</v>
      </c>
    </row>
    <row r="11305" customFormat="false" ht="15.75" hidden="false" customHeight="false" outlineLevel="0" collapsed="false">
      <c r="A11305" s="20" t="s">
        <v>21926</v>
      </c>
      <c r="B11305" s="20" t="s">
        <v>21905</v>
      </c>
      <c r="C11305" s="20" t="s">
        <v>21896</v>
      </c>
      <c r="D11305" s="20" t="s">
        <v>21923</v>
      </c>
      <c r="E11305" s="20" t="s">
        <v>21924</v>
      </c>
      <c r="F11305" s="20" t="s">
        <v>21925</v>
      </c>
      <c r="H11305" s="20" t="s">
        <v>29</v>
      </c>
    </row>
    <row r="11306" customFormat="false" ht="15.75" hidden="false" customHeight="false" outlineLevel="0" collapsed="false">
      <c r="A11306" s="20" t="s">
        <v>21927</v>
      </c>
      <c r="B11306" s="20" t="s">
        <v>21905</v>
      </c>
      <c r="C11306" s="20" t="s">
        <v>21896</v>
      </c>
      <c r="D11306" s="20" t="s">
        <v>21928</v>
      </c>
      <c r="E11306" s="20" t="s">
        <v>21929</v>
      </c>
      <c r="F11306" s="20" t="s">
        <v>21930</v>
      </c>
      <c r="H11306" s="20" t="s">
        <v>29</v>
      </c>
    </row>
    <row r="11307" customFormat="false" ht="15.75" hidden="false" customHeight="false" outlineLevel="0" collapsed="false">
      <c r="A11307" s="20" t="s">
        <v>21931</v>
      </c>
      <c r="B11307" s="20" t="s">
        <v>21905</v>
      </c>
      <c r="C11307" s="20" t="s">
        <v>21896</v>
      </c>
      <c r="D11307" s="20" t="s">
        <v>21928</v>
      </c>
      <c r="E11307" s="20" t="s">
        <v>21929</v>
      </c>
      <c r="F11307" s="20" t="s">
        <v>21930</v>
      </c>
      <c r="H11307" s="20" t="s">
        <v>29</v>
      </c>
    </row>
    <row r="11308" customFormat="false" ht="15.75" hidden="false" customHeight="false" outlineLevel="0" collapsed="false">
      <c r="A11308" s="20" t="s">
        <v>21932</v>
      </c>
      <c r="B11308" s="20" t="s">
        <v>21905</v>
      </c>
      <c r="C11308" s="20" t="s">
        <v>21896</v>
      </c>
      <c r="D11308" s="20" t="s">
        <v>21933</v>
      </c>
      <c r="E11308" s="20" t="s">
        <v>21929</v>
      </c>
      <c r="F11308" s="20" t="s">
        <v>21930</v>
      </c>
      <c r="H11308" s="20" t="s">
        <v>29</v>
      </c>
    </row>
    <row r="11309" customFormat="false" ht="15.75" hidden="false" customHeight="false" outlineLevel="0" collapsed="false">
      <c r="A11309" s="20" t="s">
        <v>21934</v>
      </c>
      <c r="B11309" s="20" t="s">
        <v>21905</v>
      </c>
      <c r="C11309" s="20" t="s">
        <v>21896</v>
      </c>
      <c r="D11309" s="20" t="s">
        <v>21933</v>
      </c>
      <c r="E11309" s="20" t="s">
        <v>21929</v>
      </c>
      <c r="F11309" s="20" t="s">
        <v>21930</v>
      </c>
      <c r="H11309" s="20" t="s">
        <v>29</v>
      </c>
    </row>
    <row r="11310" customFormat="false" ht="15.75" hidden="false" customHeight="false" outlineLevel="0" collapsed="false">
      <c r="A11310" s="20" t="s">
        <v>21935</v>
      </c>
      <c r="B11310" s="20" t="s">
        <v>21936</v>
      </c>
      <c r="C11310" s="20" t="s">
        <v>21937</v>
      </c>
      <c r="D11310" s="20" t="s">
        <v>21938</v>
      </c>
      <c r="H11310" s="20" t="s">
        <v>29</v>
      </c>
    </row>
    <row r="11311" customFormat="false" ht="15.75" hidden="false" customHeight="false" outlineLevel="0" collapsed="false">
      <c r="A11311" s="20" t="s">
        <v>21939</v>
      </c>
      <c r="B11311" s="20" t="s">
        <v>21936</v>
      </c>
      <c r="C11311" s="20" t="s">
        <v>21937</v>
      </c>
      <c r="D11311" s="20" t="s">
        <v>21938</v>
      </c>
      <c r="H11311" s="20" t="s">
        <v>29</v>
      </c>
    </row>
    <row r="11312" customFormat="false" ht="15.75" hidden="false" customHeight="false" outlineLevel="0" collapsed="false">
      <c r="A11312" s="20" t="s">
        <v>21940</v>
      </c>
      <c r="B11312" s="20" t="s">
        <v>21936</v>
      </c>
      <c r="C11312" s="20" t="s">
        <v>21937</v>
      </c>
      <c r="D11312" s="20" t="s">
        <v>21941</v>
      </c>
      <c r="E11312" s="20" t="s">
        <v>21942</v>
      </c>
      <c r="H11312" s="20" t="s">
        <v>29</v>
      </c>
    </row>
    <row r="11313" customFormat="false" ht="15.75" hidden="false" customHeight="false" outlineLevel="0" collapsed="false">
      <c r="A11313" s="20" t="s">
        <v>21943</v>
      </c>
      <c r="B11313" s="20" t="s">
        <v>21936</v>
      </c>
      <c r="C11313" s="20" t="s">
        <v>21937</v>
      </c>
      <c r="D11313" s="20" t="s">
        <v>21941</v>
      </c>
      <c r="E11313" s="20" t="s">
        <v>21942</v>
      </c>
      <c r="H11313" s="20" t="s">
        <v>29</v>
      </c>
    </row>
    <row r="11314" customFormat="false" ht="15.75" hidden="false" customHeight="false" outlineLevel="0" collapsed="false">
      <c r="A11314" s="20" t="s">
        <v>21944</v>
      </c>
      <c r="B11314" s="20" t="s">
        <v>21945</v>
      </c>
      <c r="C11314" s="20" t="s">
        <v>21946</v>
      </c>
      <c r="H11314" s="20" t="s">
        <v>29</v>
      </c>
    </row>
    <row r="11315" customFormat="false" ht="15.75" hidden="false" customHeight="false" outlineLevel="0" collapsed="false">
      <c r="A11315" s="20" t="s">
        <v>21947</v>
      </c>
      <c r="B11315" s="20" t="s">
        <v>21945</v>
      </c>
      <c r="C11315" s="20" t="s">
        <v>21946</v>
      </c>
      <c r="H11315" s="20" t="s">
        <v>29</v>
      </c>
    </row>
    <row r="11316" customFormat="false" ht="15.75" hidden="false" customHeight="false" outlineLevel="0" collapsed="false">
      <c r="A11316" s="20" t="s">
        <v>21948</v>
      </c>
      <c r="B11316" s="20" t="s">
        <v>21945</v>
      </c>
      <c r="C11316" s="20" t="s">
        <v>21949</v>
      </c>
      <c r="H11316" s="20" t="s">
        <v>29</v>
      </c>
    </row>
    <row r="11317" customFormat="false" ht="15.75" hidden="false" customHeight="false" outlineLevel="0" collapsed="false">
      <c r="A11317" s="20" t="s">
        <v>21950</v>
      </c>
      <c r="B11317" s="20" t="s">
        <v>21945</v>
      </c>
      <c r="C11317" s="20" t="s">
        <v>21949</v>
      </c>
      <c r="H11317" s="20" t="s">
        <v>29</v>
      </c>
    </row>
    <row r="11318" customFormat="false" ht="15.75" hidden="false" customHeight="false" outlineLevel="0" collapsed="false">
      <c r="A11318" s="20" t="s">
        <v>21951</v>
      </c>
      <c r="B11318" s="20" t="s">
        <v>21952</v>
      </c>
      <c r="C11318" s="20" t="s">
        <v>21953</v>
      </c>
      <c r="D11318" s="20" t="s">
        <v>21954</v>
      </c>
      <c r="H11318" s="20" t="s">
        <v>29</v>
      </c>
    </row>
    <row r="11319" customFormat="false" ht="15.75" hidden="false" customHeight="false" outlineLevel="0" collapsed="false">
      <c r="A11319" s="20" t="s">
        <v>21955</v>
      </c>
      <c r="B11319" s="20" t="s">
        <v>21952</v>
      </c>
      <c r="C11319" s="20" t="s">
        <v>21953</v>
      </c>
      <c r="D11319" s="20" t="s">
        <v>21954</v>
      </c>
      <c r="H11319" s="20" t="s">
        <v>29</v>
      </c>
    </row>
    <row r="11320" customFormat="false" ht="15.75" hidden="false" customHeight="false" outlineLevel="0" collapsed="false">
      <c r="A11320" s="20" t="s">
        <v>21956</v>
      </c>
      <c r="B11320" s="20" t="s">
        <v>21952</v>
      </c>
      <c r="C11320" s="20" t="s">
        <v>21957</v>
      </c>
      <c r="D11320" s="20" t="s">
        <v>21954</v>
      </c>
      <c r="H11320" s="20" t="s">
        <v>29</v>
      </c>
    </row>
    <row r="11321" customFormat="false" ht="15.75" hidden="false" customHeight="false" outlineLevel="0" collapsed="false">
      <c r="A11321" s="20" t="s">
        <v>21958</v>
      </c>
      <c r="B11321" s="20" t="s">
        <v>21952</v>
      </c>
      <c r="C11321" s="20" t="s">
        <v>21957</v>
      </c>
      <c r="D11321" s="20" t="s">
        <v>21954</v>
      </c>
      <c r="H11321" s="20" t="s">
        <v>29</v>
      </c>
    </row>
    <row r="11322" customFormat="false" ht="15.75" hidden="false" customHeight="false" outlineLevel="0" collapsed="false">
      <c r="A11322" s="20" t="s">
        <v>21959</v>
      </c>
      <c r="B11322" s="20" t="s">
        <v>21960</v>
      </c>
      <c r="C11322" s="20" t="s">
        <v>21961</v>
      </c>
      <c r="D11322" s="20" t="s">
        <v>21962</v>
      </c>
      <c r="H11322" s="20" t="s">
        <v>29</v>
      </c>
    </row>
    <row r="11323" customFormat="false" ht="15.75" hidden="false" customHeight="false" outlineLevel="0" collapsed="false">
      <c r="A11323" s="20" t="s">
        <v>21963</v>
      </c>
      <c r="B11323" s="20" t="s">
        <v>21960</v>
      </c>
      <c r="C11323" s="20" t="s">
        <v>21961</v>
      </c>
      <c r="D11323" s="20" t="s">
        <v>21962</v>
      </c>
      <c r="H11323" s="20" t="s">
        <v>29</v>
      </c>
    </row>
    <row r="11324" customFormat="false" ht="15.75" hidden="false" customHeight="false" outlineLevel="0" collapsed="false">
      <c r="A11324" s="20" t="s">
        <v>21964</v>
      </c>
      <c r="B11324" s="20" t="s">
        <v>21960</v>
      </c>
      <c r="C11324" s="20" t="s">
        <v>21965</v>
      </c>
      <c r="D11324" s="20" t="s">
        <v>21966</v>
      </c>
      <c r="H11324" s="20" t="s">
        <v>29</v>
      </c>
    </row>
    <row r="11325" customFormat="false" ht="15.75" hidden="false" customHeight="false" outlineLevel="0" collapsed="false">
      <c r="A11325" s="20" t="s">
        <v>21967</v>
      </c>
      <c r="B11325" s="20" t="s">
        <v>21960</v>
      </c>
      <c r="C11325" s="20" t="s">
        <v>21965</v>
      </c>
      <c r="D11325" s="20" t="s">
        <v>21966</v>
      </c>
      <c r="H11325" s="20" t="s">
        <v>29</v>
      </c>
    </row>
    <row r="11326" customFormat="false" ht="15.75" hidden="false" customHeight="false" outlineLevel="0" collapsed="false">
      <c r="A11326" s="20" t="s">
        <v>21968</v>
      </c>
      <c r="B11326" s="20" t="s">
        <v>21969</v>
      </c>
      <c r="C11326" s="20" t="s">
        <v>21970</v>
      </c>
      <c r="H11326" s="20" t="s">
        <v>103</v>
      </c>
    </row>
    <row r="11327" customFormat="false" ht="15.75" hidden="false" customHeight="false" outlineLevel="0" collapsed="false">
      <c r="A11327" s="20" t="s">
        <v>21971</v>
      </c>
      <c r="B11327" s="20" t="s">
        <v>21969</v>
      </c>
      <c r="C11327" s="20" t="s">
        <v>21970</v>
      </c>
      <c r="H11327" s="20" t="s">
        <v>103</v>
      </c>
    </row>
    <row r="11328" customFormat="false" ht="15.75" hidden="false" customHeight="false" outlineLevel="0" collapsed="false">
      <c r="A11328" s="20" t="s">
        <v>21972</v>
      </c>
      <c r="B11328" s="20" t="s">
        <v>21973</v>
      </c>
      <c r="C11328" s="20" t="s">
        <v>21974</v>
      </c>
      <c r="H11328" s="20" t="s">
        <v>103</v>
      </c>
    </row>
    <row r="11329" customFormat="false" ht="15.75" hidden="false" customHeight="false" outlineLevel="0" collapsed="false">
      <c r="A11329" s="20" t="s">
        <v>21975</v>
      </c>
      <c r="B11329" s="20" t="s">
        <v>21973</v>
      </c>
      <c r="C11329" s="20" t="s">
        <v>21974</v>
      </c>
      <c r="H11329" s="20" t="s">
        <v>103</v>
      </c>
    </row>
    <row r="11330" customFormat="false" ht="15.75" hidden="false" customHeight="false" outlineLevel="0" collapsed="false">
      <c r="A11330" s="20" t="s">
        <v>21976</v>
      </c>
      <c r="B11330" s="20" t="s">
        <v>21977</v>
      </c>
      <c r="C11330" s="20" t="s">
        <v>21978</v>
      </c>
      <c r="D11330" s="20" t="s">
        <v>21979</v>
      </c>
      <c r="H11330" s="20" t="s">
        <v>103</v>
      </c>
    </row>
    <row r="11331" customFormat="false" ht="15.75" hidden="false" customHeight="false" outlineLevel="0" collapsed="false">
      <c r="A11331" s="20" t="s">
        <v>21980</v>
      </c>
      <c r="B11331" s="20" t="s">
        <v>21977</v>
      </c>
      <c r="C11331" s="20" t="s">
        <v>21978</v>
      </c>
      <c r="D11331" s="20" t="s">
        <v>21979</v>
      </c>
      <c r="H11331" s="20" t="s">
        <v>103</v>
      </c>
    </row>
    <row r="11332" customFormat="false" ht="15.75" hidden="false" customHeight="false" outlineLevel="0" collapsed="false">
      <c r="A11332" s="20" t="s">
        <v>21981</v>
      </c>
      <c r="B11332" s="20" t="s">
        <v>21982</v>
      </c>
      <c r="H11332" s="20" t="s">
        <v>53</v>
      </c>
    </row>
    <row r="11333" customFormat="false" ht="15.75" hidden="false" customHeight="false" outlineLevel="0" collapsed="false">
      <c r="A11333" s="20" t="s">
        <v>21983</v>
      </c>
      <c r="B11333" s="20" t="s">
        <v>21982</v>
      </c>
      <c r="H11333" s="20" t="s">
        <v>53</v>
      </c>
    </row>
    <row r="11334" customFormat="false" ht="15.75" hidden="false" customHeight="false" outlineLevel="0" collapsed="false">
      <c r="A11334" s="20" t="s">
        <v>21984</v>
      </c>
      <c r="B11334" s="20" t="s">
        <v>21985</v>
      </c>
      <c r="C11334" s="20" t="s">
        <v>21986</v>
      </c>
      <c r="H11334" s="20" t="s">
        <v>53</v>
      </c>
    </row>
    <row r="11335" customFormat="false" ht="15.75" hidden="false" customHeight="false" outlineLevel="0" collapsed="false">
      <c r="A11335" s="20" t="s">
        <v>21987</v>
      </c>
      <c r="B11335" s="20" t="s">
        <v>21985</v>
      </c>
      <c r="C11335" s="20" t="s">
        <v>21986</v>
      </c>
      <c r="H11335" s="20" t="s">
        <v>53</v>
      </c>
    </row>
    <row r="11336" customFormat="false" ht="15.75" hidden="false" customHeight="false" outlineLevel="0" collapsed="false">
      <c r="A11336" s="20" t="s">
        <v>21988</v>
      </c>
      <c r="B11336" s="20" t="s">
        <v>21989</v>
      </c>
      <c r="C11336" s="20" t="s">
        <v>21990</v>
      </c>
      <c r="D11336" s="20" t="s">
        <v>21991</v>
      </c>
      <c r="H11336" s="20" t="s">
        <v>29</v>
      </c>
    </row>
    <row r="11337" customFormat="false" ht="15.75" hidden="false" customHeight="false" outlineLevel="0" collapsed="false">
      <c r="A11337" s="20" t="s">
        <v>21992</v>
      </c>
      <c r="B11337" s="20" t="s">
        <v>21989</v>
      </c>
      <c r="C11337" s="20" t="s">
        <v>21990</v>
      </c>
      <c r="D11337" s="20" t="s">
        <v>21991</v>
      </c>
      <c r="H11337" s="20" t="s">
        <v>29</v>
      </c>
    </row>
    <row r="11338" customFormat="false" ht="15.75" hidden="false" customHeight="false" outlineLevel="0" collapsed="false">
      <c r="A11338" s="20" t="s">
        <v>21993</v>
      </c>
      <c r="B11338" s="20" t="s">
        <v>21994</v>
      </c>
      <c r="C11338" s="20" t="s">
        <v>21995</v>
      </c>
      <c r="H11338" s="20" t="s">
        <v>29</v>
      </c>
    </row>
    <row r="11339" customFormat="false" ht="15.75" hidden="false" customHeight="false" outlineLevel="0" collapsed="false">
      <c r="A11339" s="20" t="s">
        <v>21996</v>
      </c>
      <c r="B11339" s="20" t="s">
        <v>21994</v>
      </c>
      <c r="C11339" s="20" t="s">
        <v>21995</v>
      </c>
      <c r="H11339" s="20" t="s">
        <v>29</v>
      </c>
    </row>
    <row r="11340" customFormat="false" ht="15.75" hidden="false" customHeight="false" outlineLevel="0" collapsed="false">
      <c r="A11340" s="20" t="s">
        <v>21997</v>
      </c>
      <c r="B11340" s="20" t="s">
        <v>21998</v>
      </c>
      <c r="C11340" s="20" t="s">
        <v>21999</v>
      </c>
      <c r="D11340" s="20" t="s">
        <v>22000</v>
      </c>
      <c r="H11340" s="20" t="s">
        <v>29</v>
      </c>
    </row>
    <row r="11341" customFormat="false" ht="15.75" hidden="false" customHeight="false" outlineLevel="0" collapsed="false">
      <c r="A11341" s="20" t="s">
        <v>22001</v>
      </c>
      <c r="B11341" s="20" t="s">
        <v>21998</v>
      </c>
      <c r="C11341" s="20" t="s">
        <v>21999</v>
      </c>
      <c r="D11341" s="20" t="s">
        <v>22000</v>
      </c>
      <c r="H11341" s="20" t="s">
        <v>29</v>
      </c>
    </row>
    <row r="11342" customFormat="false" ht="15.75" hidden="false" customHeight="false" outlineLevel="0" collapsed="false">
      <c r="A11342" s="20" t="s">
        <v>22002</v>
      </c>
      <c r="B11342" s="20" t="s">
        <v>22003</v>
      </c>
      <c r="C11342" s="20" t="s">
        <v>22004</v>
      </c>
      <c r="D11342" s="20" t="s">
        <v>22005</v>
      </c>
      <c r="E11342" s="20" t="s">
        <v>22006</v>
      </c>
      <c r="F11342" s="20" t="s">
        <v>22007</v>
      </c>
      <c r="G11342" s="20" t="s">
        <v>22008</v>
      </c>
      <c r="H11342" s="20" t="s">
        <v>29</v>
      </c>
    </row>
    <row r="11343" customFormat="false" ht="15.75" hidden="false" customHeight="false" outlineLevel="0" collapsed="false">
      <c r="A11343" s="20" t="s">
        <v>22009</v>
      </c>
      <c r="B11343" s="20" t="s">
        <v>22003</v>
      </c>
      <c r="C11343" s="20" t="s">
        <v>22004</v>
      </c>
      <c r="D11343" s="20" t="s">
        <v>22005</v>
      </c>
      <c r="E11343" s="20" t="s">
        <v>22006</v>
      </c>
      <c r="F11343" s="20" t="s">
        <v>22007</v>
      </c>
      <c r="G11343" s="20" t="s">
        <v>22008</v>
      </c>
      <c r="H11343" s="20" t="s">
        <v>29</v>
      </c>
    </row>
    <row r="11344" customFormat="false" ht="15.75" hidden="false" customHeight="false" outlineLevel="0" collapsed="false">
      <c r="A11344" s="20" t="s">
        <v>22010</v>
      </c>
      <c r="B11344" s="20" t="s">
        <v>22003</v>
      </c>
      <c r="C11344" s="20" t="s">
        <v>22011</v>
      </c>
      <c r="D11344" s="20" t="s">
        <v>22012</v>
      </c>
      <c r="E11344" s="20" t="s">
        <v>22013</v>
      </c>
      <c r="F11344" s="20" t="s">
        <v>22014</v>
      </c>
      <c r="H11344" s="20" t="s">
        <v>29</v>
      </c>
    </row>
    <row r="11345" customFormat="false" ht="15.75" hidden="false" customHeight="false" outlineLevel="0" collapsed="false">
      <c r="A11345" s="20" t="s">
        <v>22015</v>
      </c>
      <c r="B11345" s="20" t="s">
        <v>22003</v>
      </c>
      <c r="C11345" s="20" t="s">
        <v>22011</v>
      </c>
      <c r="D11345" s="20" t="s">
        <v>22012</v>
      </c>
      <c r="E11345" s="20" t="s">
        <v>22013</v>
      </c>
      <c r="F11345" s="20" t="s">
        <v>22014</v>
      </c>
      <c r="H11345" s="20" t="s">
        <v>29</v>
      </c>
    </row>
    <row r="11346" customFormat="false" ht="15.75" hidden="false" customHeight="false" outlineLevel="0" collapsed="false">
      <c r="A11346" s="20" t="s">
        <v>22016</v>
      </c>
      <c r="B11346" s="20" t="s">
        <v>22017</v>
      </c>
      <c r="C11346" s="20" t="s">
        <v>22018</v>
      </c>
      <c r="D11346" s="20" t="s">
        <v>22019</v>
      </c>
      <c r="E11346" s="20" t="s">
        <v>22020</v>
      </c>
      <c r="F11346" s="20" t="s">
        <v>22021</v>
      </c>
      <c r="G11346" s="20" t="s">
        <v>22022</v>
      </c>
      <c r="H11346" s="20" t="s">
        <v>29</v>
      </c>
    </row>
    <row r="11347" customFormat="false" ht="15.75" hidden="false" customHeight="false" outlineLevel="0" collapsed="false">
      <c r="A11347" s="20" t="s">
        <v>22023</v>
      </c>
      <c r="B11347" s="20" t="s">
        <v>22017</v>
      </c>
      <c r="C11347" s="20" t="s">
        <v>22018</v>
      </c>
      <c r="D11347" s="20" t="s">
        <v>22019</v>
      </c>
      <c r="E11347" s="20" t="s">
        <v>22020</v>
      </c>
      <c r="F11347" s="20" t="s">
        <v>22021</v>
      </c>
      <c r="G11347" s="20" t="s">
        <v>22022</v>
      </c>
      <c r="H11347" s="20" t="s">
        <v>29</v>
      </c>
    </row>
    <row r="11348" customFormat="false" ht="15.75" hidden="false" customHeight="false" outlineLevel="0" collapsed="false">
      <c r="A11348" s="20" t="s">
        <v>22024</v>
      </c>
      <c r="B11348" s="20" t="s">
        <v>22017</v>
      </c>
      <c r="C11348" s="20" t="s">
        <v>22025</v>
      </c>
      <c r="D11348" s="20" t="s">
        <v>22026</v>
      </c>
      <c r="E11348" s="20" t="s">
        <v>22027</v>
      </c>
      <c r="F11348" s="20" t="s">
        <v>22028</v>
      </c>
      <c r="H11348" s="20" t="s">
        <v>29</v>
      </c>
    </row>
    <row r="11349" customFormat="false" ht="15.75" hidden="false" customHeight="false" outlineLevel="0" collapsed="false">
      <c r="A11349" s="20" t="s">
        <v>22029</v>
      </c>
      <c r="B11349" s="20" t="s">
        <v>22017</v>
      </c>
      <c r="C11349" s="20" t="s">
        <v>22025</v>
      </c>
      <c r="D11349" s="20" t="s">
        <v>22026</v>
      </c>
      <c r="E11349" s="20" t="s">
        <v>22027</v>
      </c>
      <c r="F11349" s="20" t="s">
        <v>22028</v>
      </c>
      <c r="H11349" s="20" t="s">
        <v>29</v>
      </c>
    </row>
    <row r="11350" customFormat="false" ht="15.75" hidden="false" customHeight="false" outlineLevel="0" collapsed="false">
      <c r="A11350" s="20" t="s">
        <v>22030</v>
      </c>
      <c r="B11350" s="20" t="s">
        <v>22017</v>
      </c>
      <c r="C11350" s="20" t="s">
        <v>22031</v>
      </c>
      <c r="D11350" s="20" t="s">
        <v>22032</v>
      </c>
      <c r="E11350" s="20" t="s">
        <v>22033</v>
      </c>
      <c r="F11350" s="20" t="s">
        <v>22034</v>
      </c>
      <c r="H11350" s="20" t="s">
        <v>29</v>
      </c>
    </row>
    <row r="11351" customFormat="false" ht="15.75" hidden="false" customHeight="false" outlineLevel="0" collapsed="false">
      <c r="A11351" s="20" t="s">
        <v>22035</v>
      </c>
      <c r="B11351" s="20" t="s">
        <v>22017</v>
      </c>
      <c r="C11351" s="20" t="s">
        <v>22031</v>
      </c>
      <c r="D11351" s="20" t="s">
        <v>22032</v>
      </c>
      <c r="E11351" s="20" t="s">
        <v>22033</v>
      </c>
      <c r="F11351" s="20" t="s">
        <v>22034</v>
      </c>
      <c r="H11351" s="20" t="s">
        <v>29</v>
      </c>
    </row>
    <row r="11352" customFormat="false" ht="15.75" hidden="false" customHeight="false" outlineLevel="0" collapsed="false">
      <c r="A11352" s="20" t="s">
        <v>22036</v>
      </c>
      <c r="B11352" s="20" t="s">
        <v>22037</v>
      </c>
      <c r="C11352" s="20" t="s">
        <v>22038</v>
      </c>
      <c r="H11352" s="20" t="s">
        <v>29</v>
      </c>
    </row>
    <row r="11353" customFormat="false" ht="15.75" hidden="false" customHeight="false" outlineLevel="0" collapsed="false">
      <c r="A11353" s="20" t="s">
        <v>22039</v>
      </c>
      <c r="B11353" s="20" t="s">
        <v>22037</v>
      </c>
      <c r="C11353" s="20" t="s">
        <v>22038</v>
      </c>
      <c r="H11353" s="20" t="s">
        <v>29</v>
      </c>
    </row>
    <row r="11354" customFormat="false" ht="15.75" hidden="false" customHeight="false" outlineLevel="0" collapsed="false">
      <c r="A11354" s="20" t="s">
        <v>22040</v>
      </c>
      <c r="B11354" s="20" t="s">
        <v>22037</v>
      </c>
      <c r="C11354" s="20" t="s">
        <v>22041</v>
      </c>
      <c r="H11354" s="20" t="s">
        <v>29</v>
      </c>
    </row>
    <row r="11355" customFormat="false" ht="15.75" hidden="false" customHeight="false" outlineLevel="0" collapsed="false">
      <c r="A11355" s="20" t="s">
        <v>22042</v>
      </c>
      <c r="B11355" s="20" t="s">
        <v>22037</v>
      </c>
      <c r="C11355" s="20" t="s">
        <v>22041</v>
      </c>
      <c r="H11355" s="20" t="s">
        <v>29</v>
      </c>
    </row>
    <row r="11356" customFormat="false" ht="15.75" hidden="false" customHeight="false" outlineLevel="0" collapsed="false">
      <c r="A11356" s="20" t="s">
        <v>22043</v>
      </c>
      <c r="B11356" s="20" t="s">
        <v>22037</v>
      </c>
      <c r="C11356" s="20" t="s">
        <v>22044</v>
      </c>
      <c r="D11356" s="20" t="s">
        <v>22045</v>
      </c>
      <c r="H11356" s="20" t="s">
        <v>29</v>
      </c>
    </row>
    <row r="11357" customFormat="false" ht="15.75" hidden="false" customHeight="false" outlineLevel="0" collapsed="false">
      <c r="A11357" s="20" t="s">
        <v>22046</v>
      </c>
      <c r="B11357" s="20" t="s">
        <v>22037</v>
      </c>
      <c r="C11357" s="20" t="s">
        <v>22044</v>
      </c>
      <c r="D11357" s="20" t="s">
        <v>22045</v>
      </c>
      <c r="H11357" s="20" t="s">
        <v>29</v>
      </c>
    </row>
    <row r="11358" customFormat="false" ht="15.75" hidden="false" customHeight="false" outlineLevel="0" collapsed="false">
      <c r="A11358" s="20" t="s">
        <v>22047</v>
      </c>
      <c r="B11358" s="20" t="s">
        <v>22048</v>
      </c>
      <c r="C11358" s="20" t="s">
        <v>22049</v>
      </c>
      <c r="D11358" s="20" t="s">
        <v>22050</v>
      </c>
      <c r="E11358" s="20" t="s">
        <v>22051</v>
      </c>
      <c r="H11358" s="20" t="s">
        <v>29</v>
      </c>
    </row>
    <row r="11359" customFormat="false" ht="15.75" hidden="false" customHeight="false" outlineLevel="0" collapsed="false">
      <c r="A11359" s="20" t="s">
        <v>22052</v>
      </c>
      <c r="B11359" s="20" t="s">
        <v>22048</v>
      </c>
      <c r="C11359" s="20" t="s">
        <v>22049</v>
      </c>
      <c r="D11359" s="20" t="s">
        <v>22050</v>
      </c>
      <c r="E11359" s="20" t="s">
        <v>22051</v>
      </c>
      <c r="H11359" s="20" t="s">
        <v>29</v>
      </c>
    </row>
    <row r="11360" customFormat="false" ht="15.75" hidden="false" customHeight="false" outlineLevel="0" collapsed="false">
      <c r="A11360" s="20" t="s">
        <v>22053</v>
      </c>
      <c r="B11360" s="20" t="s">
        <v>22054</v>
      </c>
      <c r="C11360" s="20" t="s">
        <v>22055</v>
      </c>
      <c r="D11360" s="20" t="s">
        <v>22056</v>
      </c>
      <c r="E11360" s="20" t="s">
        <v>22057</v>
      </c>
      <c r="F11360" s="20" t="s">
        <v>22058</v>
      </c>
      <c r="G11360" s="20" t="s">
        <v>22059</v>
      </c>
      <c r="H11360" s="20" t="s">
        <v>29</v>
      </c>
    </row>
    <row r="11361" customFormat="false" ht="15.75" hidden="false" customHeight="false" outlineLevel="0" collapsed="false">
      <c r="A11361" s="20" t="s">
        <v>22060</v>
      </c>
      <c r="B11361" s="20" t="s">
        <v>22054</v>
      </c>
      <c r="C11361" s="20" t="s">
        <v>22055</v>
      </c>
      <c r="D11361" s="20" t="s">
        <v>22056</v>
      </c>
      <c r="E11361" s="20" t="s">
        <v>22057</v>
      </c>
      <c r="F11361" s="20" t="s">
        <v>22058</v>
      </c>
      <c r="G11361" s="20" t="s">
        <v>22059</v>
      </c>
      <c r="H11361" s="20" t="s">
        <v>29</v>
      </c>
    </row>
    <row r="11362" customFormat="false" ht="15.75" hidden="false" customHeight="false" outlineLevel="0" collapsed="false">
      <c r="A11362" s="20" t="s">
        <v>22061</v>
      </c>
      <c r="B11362" s="20" t="s">
        <v>22054</v>
      </c>
      <c r="C11362" s="20" t="s">
        <v>22062</v>
      </c>
      <c r="D11362" s="20" t="s">
        <v>22063</v>
      </c>
      <c r="E11362" s="20" t="s">
        <v>22064</v>
      </c>
      <c r="H11362" s="20" t="s">
        <v>29</v>
      </c>
    </row>
    <row r="11363" customFormat="false" ht="15.75" hidden="false" customHeight="false" outlineLevel="0" collapsed="false">
      <c r="A11363" s="20" t="s">
        <v>22065</v>
      </c>
      <c r="B11363" s="20" t="s">
        <v>22054</v>
      </c>
      <c r="C11363" s="20" t="s">
        <v>22062</v>
      </c>
      <c r="D11363" s="20" t="s">
        <v>22063</v>
      </c>
      <c r="E11363" s="20" t="s">
        <v>22064</v>
      </c>
      <c r="H11363" s="20" t="s">
        <v>29</v>
      </c>
    </row>
    <row r="11364" customFormat="false" ht="15.75" hidden="false" customHeight="false" outlineLevel="0" collapsed="false">
      <c r="A11364" s="20" t="s">
        <v>22066</v>
      </c>
      <c r="B11364" s="20" t="s">
        <v>22067</v>
      </c>
      <c r="C11364" s="20" t="s">
        <v>22068</v>
      </c>
      <c r="D11364" s="20" t="s">
        <v>22069</v>
      </c>
      <c r="E11364" s="20" t="s">
        <v>22070</v>
      </c>
      <c r="F11364" s="20" t="s">
        <v>22071</v>
      </c>
      <c r="H11364" s="20" t="s">
        <v>29</v>
      </c>
    </row>
    <row r="11365" customFormat="false" ht="15.75" hidden="false" customHeight="false" outlineLevel="0" collapsed="false">
      <c r="A11365" s="20" t="s">
        <v>22072</v>
      </c>
      <c r="B11365" s="20" t="s">
        <v>22067</v>
      </c>
      <c r="C11365" s="20" t="s">
        <v>22068</v>
      </c>
      <c r="D11365" s="20" t="s">
        <v>22069</v>
      </c>
      <c r="E11365" s="20" t="s">
        <v>22070</v>
      </c>
      <c r="F11365" s="20" t="s">
        <v>22071</v>
      </c>
      <c r="H11365" s="20" t="s">
        <v>29</v>
      </c>
    </row>
    <row r="11366" customFormat="false" ht="15.75" hidden="false" customHeight="false" outlineLevel="0" collapsed="false">
      <c r="A11366" s="20" t="s">
        <v>22073</v>
      </c>
      <c r="B11366" s="20" t="s">
        <v>22067</v>
      </c>
      <c r="C11366" s="20" t="s">
        <v>22074</v>
      </c>
      <c r="D11366" s="20" t="s">
        <v>22075</v>
      </c>
      <c r="H11366" s="20" t="s">
        <v>29</v>
      </c>
    </row>
    <row r="11367" customFormat="false" ht="15.75" hidden="false" customHeight="false" outlineLevel="0" collapsed="false">
      <c r="A11367" s="20" t="s">
        <v>22076</v>
      </c>
      <c r="B11367" s="20" t="s">
        <v>22067</v>
      </c>
      <c r="C11367" s="20" t="s">
        <v>22074</v>
      </c>
      <c r="D11367" s="20" t="s">
        <v>22075</v>
      </c>
      <c r="H11367" s="20" t="s">
        <v>29</v>
      </c>
    </row>
    <row r="11368" customFormat="false" ht="15.75" hidden="false" customHeight="false" outlineLevel="0" collapsed="false">
      <c r="A11368" s="20" t="s">
        <v>22077</v>
      </c>
      <c r="B11368" s="20" t="s">
        <v>22067</v>
      </c>
      <c r="C11368" s="20" t="s">
        <v>22078</v>
      </c>
      <c r="D11368" s="20" t="s">
        <v>22079</v>
      </c>
      <c r="E11368" s="20" t="s">
        <v>22080</v>
      </c>
      <c r="F11368" s="20" t="s">
        <v>22071</v>
      </c>
      <c r="H11368" s="20" t="s">
        <v>29</v>
      </c>
    </row>
    <row r="11369" customFormat="false" ht="15.75" hidden="false" customHeight="false" outlineLevel="0" collapsed="false">
      <c r="A11369" s="20" t="s">
        <v>22081</v>
      </c>
      <c r="B11369" s="20" t="s">
        <v>22067</v>
      </c>
      <c r="C11369" s="20" t="s">
        <v>22078</v>
      </c>
      <c r="D11369" s="20" t="s">
        <v>22079</v>
      </c>
      <c r="E11369" s="20" t="s">
        <v>22080</v>
      </c>
      <c r="F11369" s="20" t="s">
        <v>22071</v>
      </c>
      <c r="H11369" s="20" t="s">
        <v>29</v>
      </c>
    </row>
    <row r="11370" customFormat="false" ht="15.75" hidden="false" customHeight="false" outlineLevel="0" collapsed="false">
      <c r="A11370" s="20" t="s">
        <v>22082</v>
      </c>
      <c r="B11370" s="20" t="s">
        <v>22067</v>
      </c>
      <c r="C11370" s="20" t="s">
        <v>22078</v>
      </c>
      <c r="D11370" s="20" t="s">
        <v>22083</v>
      </c>
      <c r="H11370" s="20" t="s">
        <v>29</v>
      </c>
    </row>
    <row r="11371" customFormat="false" ht="15.75" hidden="false" customHeight="false" outlineLevel="0" collapsed="false">
      <c r="A11371" s="20" t="s">
        <v>22084</v>
      </c>
      <c r="B11371" s="20" t="s">
        <v>22067</v>
      </c>
      <c r="C11371" s="20" t="s">
        <v>22078</v>
      </c>
      <c r="D11371" s="20" t="s">
        <v>22083</v>
      </c>
      <c r="H11371" s="20" t="s">
        <v>29</v>
      </c>
    </row>
    <row r="11372" customFormat="false" ht="15.75" hidden="false" customHeight="false" outlineLevel="0" collapsed="false">
      <c r="A11372" s="20" t="s">
        <v>22085</v>
      </c>
      <c r="B11372" s="20" t="s">
        <v>22086</v>
      </c>
      <c r="C11372" s="20" t="s">
        <v>22087</v>
      </c>
      <c r="D11372" s="20" t="s">
        <v>22088</v>
      </c>
      <c r="E11372" s="20" t="s">
        <v>22089</v>
      </c>
      <c r="F11372" s="20" t="s">
        <v>22090</v>
      </c>
      <c r="H11372" s="20" t="s">
        <v>29</v>
      </c>
    </row>
    <row r="11373" customFormat="false" ht="15.75" hidden="false" customHeight="false" outlineLevel="0" collapsed="false">
      <c r="A11373" s="20" t="s">
        <v>22091</v>
      </c>
      <c r="B11373" s="20" t="s">
        <v>22086</v>
      </c>
      <c r="C11373" s="20" t="s">
        <v>22087</v>
      </c>
      <c r="D11373" s="20" t="s">
        <v>22088</v>
      </c>
      <c r="E11373" s="20" t="s">
        <v>22089</v>
      </c>
      <c r="F11373" s="20" t="s">
        <v>22090</v>
      </c>
      <c r="H11373" s="20" t="s">
        <v>29</v>
      </c>
    </row>
    <row r="11374" customFormat="false" ht="15.75" hidden="false" customHeight="false" outlineLevel="0" collapsed="false">
      <c r="A11374" s="20" t="s">
        <v>22092</v>
      </c>
      <c r="B11374" s="20" t="s">
        <v>22086</v>
      </c>
      <c r="C11374" s="20" t="s">
        <v>22093</v>
      </c>
      <c r="D11374" s="20" t="s">
        <v>22094</v>
      </c>
      <c r="H11374" s="20" t="s">
        <v>29</v>
      </c>
    </row>
    <row r="11375" customFormat="false" ht="15.75" hidden="false" customHeight="false" outlineLevel="0" collapsed="false">
      <c r="A11375" s="20" t="s">
        <v>22095</v>
      </c>
      <c r="B11375" s="20" t="s">
        <v>22086</v>
      </c>
      <c r="C11375" s="20" t="s">
        <v>22093</v>
      </c>
      <c r="D11375" s="20" t="s">
        <v>22094</v>
      </c>
      <c r="H11375" s="20" t="s">
        <v>29</v>
      </c>
    </row>
    <row r="11376" customFormat="false" ht="15.75" hidden="false" customHeight="false" outlineLevel="0" collapsed="false">
      <c r="A11376" s="20" t="s">
        <v>22096</v>
      </c>
      <c r="B11376" s="20" t="s">
        <v>22097</v>
      </c>
      <c r="C11376" s="20" t="s">
        <v>22098</v>
      </c>
      <c r="D11376" s="20" t="s">
        <v>22099</v>
      </c>
      <c r="H11376" s="20" t="s">
        <v>29</v>
      </c>
    </row>
    <row r="11377" customFormat="false" ht="15.75" hidden="false" customHeight="false" outlineLevel="0" collapsed="false">
      <c r="A11377" s="20" t="s">
        <v>22100</v>
      </c>
      <c r="B11377" s="20" t="s">
        <v>22097</v>
      </c>
      <c r="C11377" s="20" t="s">
        <v>22098</v>
      </c>
      <c r="D11377" s="20" t="s">
        <v>22099</v>
      </c>
      <c r="H11377" s="20" t="s">
        <v>29</v>
      </c>
    </row>
    <row r="11378" customFormat="false" ht="15.75" hidden="false" customHeight="false" outlineLevel="0" collapsed="false">
      <c r="A11378" s="20" t="s">
        <v>22101</v>
      </c>
      <c r="B11378" s="20" t="s">
        <v>22102</v>
      </c>
      <c r="C11378" s="20" t="s">
        <v>22103</v>
      </c>
      <c r="D11378" s="20" t="s">
        <v>22104</v>
      </c>
      <c r="E11378" s="20" t="s">
        <v>22105</v>
      </c>
      <c r="F11378" s="20" t="s">
        <v>22059</v>
      </c>
      <c r="H11378" s="20" t="s">
        <v>29</v>
      </c>
    </row>
    <row r="11379" customFormat="false" ht="15.75" hidden="false" customHeight="false" outlineLevel="0" collapsed="false">
      <c r="A11379" s="20" t="s">
        <v>22106</v>
      </c>
      <c r="B11379" s="20" t="s">
        <v>22102</v>
      </c>
      <c r="C11379" s="20" t="s">
        <v>22103</v>
      </c>
      <c r="D11379" s="20" t="s">
        <v>22104</v>
      </c>
      <c r="E11379" s="20" t="s">
        <v>22105</v>
      </c>
      <c r="F11379" s="20" t="s">
        <v>22059</v>
      </c>
      <c r="H11379" s="20" t="s">
        <v>29</v>
      </c>
    </row>
    <row r="11380" customFormat="false" ht="15.75" hidden="false" customHeight="false" outlineLevel="0" collapsed="false">
      <c r="A11380" s="20" t="s">
        <v>22107</v>
      </c>
      <c r="B11380" s="20" t="s">
        <v>22102</v>
      </c>
      <c r="C11380" s="20" t="s">
        <v>22103</v>
      </c>
      <c r="D11380" s="20" t="s">
        <v>22104</v>
      </c>
      <c r="E11380" s="20" t="s">
        <v>22105</v>
      </c>
      <c r="F11380" s="20" t="s">
        <v>22108</v>
      </c>
      <c r="H11380" s="20" t="s">
        <v>29</v>
      </c>
    </row>
    <row r="11381" customFormat="false" ht="15.75" hidden="false" customHeight="false" outlineLevel="0" collapsed="false">
      <c r="A11381" s="20" t="s">
        <v>22109</v>
      </c>
      <c r="B11381" s="20" t="s">
        <v>22102</v>
      </c>
      <c r="C11381" s="20" t="s">
        <v>22103</v>
      </c>
      <c r="D11381" s="20" t="s">
        <v>22104</v>
      </c>
      <c r="E11381" s="20" t="s">
        <v>22105</v>
      </c>
      <c r="F11381" s="20" t="s">
        <v>22108</v>
      </c>
      <c r="H11381" s="20" t="s">
        <v>29</v>
      </c>
    </row>
    <row r="11382" customFormat="false" ht="15.75" hidden="false" customHeight="false" outlineLevel="0" collapsed="false">
      <c r="A11382" s="20" t="s">
        <v>22110</v>
      </c>
      <c r="B11382" s="20" t="s">
        <v>22111</v>
      </c>
      <c r="C11382" s="20" t="s">
        <v>22112</v>
      </c>
      <c r="H11382" s="20" t="s">
        <v>29</v>
      </c>
    </row>
    <row r="11383" customFormat="false" ht="15.75" hidden="false" customHeight="false" outlineLevel="0" collapsed="false">
      <c r="A11383" s="20" t="s">
        <v>22113</v>
      </c>
      <c r="B11383" s="20" t="s">
        <v>22111</v>
      </c>
      <c r="C11383" s="20" t="s">
        <v>22112</v>
      </c>
      <c r="H11383" s="20" t="s">
        <v>29</v>
      </c>
    </row>
    <row r="11384" customFormat="false" ht="15.75" hidden="false" customHeight="false" outlineLevel="0" collapsed="false">
      <c r="A11384" s="20" t="s">
        <v>22114</v>
      </c>
      <c r="B11384" s="20" t="s">
        <v>22102</v>
      </c>
      <c r="C11384" s="20" t="s">
        <v>22115</v>
      </c>
      <c r="D11384" s="20" t="s">
        <v>22116</v>
      </c>
      <c r="E11384" s="20" t="s">
        <v>22117</v>
      </c>
      <c r="H11384" s="20" t="s">
        <v>29</v>
      </c>
    </row>
    <row r="11385" customFormat="false" ht="15.75" hidden="false" customHeight="false" outlineLevel="0" collapsed="false">
      <c r="A11385" s="20" t="s">
        <v>22118</v>
      </c>
      <c r="B11385" s="20" t="s">
        <v>22102</v>
      </c>
      <c r="C11385" s="20" t="s">
        <v>22115</v>
      </c>
      <c r="D11385" s="20" t="s">
        <v>22116</v>
      </c>
      <c r="E11385" s="20" t="s">
        <v>22117</v>
      </c>
      <c r="H11385" s="20" t="s">
        <v>29</v>
      </c>
    </row>
    <row r="11386" customFormat="false" ht="15.75" hidden="false" customHeight="false" outlineLevel="0" collapsed="false">
      <c r="A11386" s="20" t="s">
        <v>22119</v>
      </c>
      <c r="B11386" s="20" t="s">
        <v>22102</v>
      </c>
      <c r="C11386" s="20" t="s">
        <v>22115</v>
      </c>
      <c r="D11386" s="20" t="s">
        <v>22116</v>
      </c>
      <c r="E11386" s="20" t="s">
        <v>22120</v>
      </c>
      <c r="F11386" s="20" t="s">
        <v>22121</v>
      </c>
      <c r="H11386" s="20" t="s">
        <v>29</v>
      </c>
    </row>
    <row r="11387" customFormat="false" ht="15.75" hidden="false" customHeight="false" outlineLevel="0" collapsed="false">
      <c r="A11387" s="20" t="s">
        <v>266</v>
      </c>
      <c r="B11387" s="20" t="s">
        <v>22102</v>
      </c>
      <c r="C11387" s="20" t="s">
        <v>22115</v>
      </c>
      <c r="D11387" s="20" t="s">
        <v>22116</v>
      </c>
      <c r="E11387" s="20" t="s">
        <v>22120</v>
      </c>
      <c r="F11387" s="20" t="s">
        <v>22121</v>
      </c>
      <c r="H11387" s="20" t="s">
        <v>29</v>
      </c>
    </row>
    <row r="11388" customFormat="false" ht="15.75" hidden="false" customHeight="false" outlineLevel="0" collapsed="false">
      <c r="A11388" s="20" t="s">
        <v>22122</v>
      </c>
      <c r="B11388" s="20" t="s">
        <v>22102</v>
      </c>
      <c r="C11388" s="20" t="s">
        <v>22123</v>
      </c>
      <c r="D11388" s="20" t="s">
        <v>22124</v>
      </c>
      <c r="H11388" s="20" t="s">
        <v>29</v>
      </c>
    </row>
    <row r="11389" customFormat="false" ht="15.75" hidden="false" customHeight="false" outlineLevel="0" collapsed="false">
      <c r="A11389" s="20" t="s">
        <v>22125</v>
      </c>
      <c r="B11389" s="20" t="s">
        <v>22102</v>
      </c>
      <c r="C11389" s="20" t="s">
        <v>22123</v>
      </c>
      <c r="D11389" s="20" t="s">
        <v>22124</v>
      </c>
      <c r="H11389" s="20" t="s">
        <v>29</v>
      </c>
    </row>
    <row r="11390" customFormat="false" ht="15.75" hidden="false" customHeight="false" outlineLevel="0" collapsed="false">
      <c r="A11390" s="20" t="s">
        <v>22126</v>
      </c>
      <c r="B11390" s="20" t="s">
        <v>22127</v>
      </c>
      <c r="C11390" s="20" t="s">
        <v>22128</v>
      </c>
      <c r="D11390" s="20" t="s">
        <v>22129</v>
      </c>
      <c r="H11390" s="20" t="s">
        <v>103</v>
      </c>
    </row>
    <row r="11391" customFormat="false" ht="15.75" hidden="false" customHeight="false" outlineLevel="0" collapsed="false">
      <c r="A11391" s="20" t="s">
        <v>22130</v>
      </c>
      <c r="B11391" s="20" t="s">
        <v>22127</v>
      </c>
      <c r="C11391" s="20" t="s">
        <v>22128</v>
      </c>
      <c r="D11391" s="20" t="s">
        <v>22129</v>
      </c>
      <c r="H11391" s="20" t="s">
        <v>103</v>
      </c>
    </row>
    <row r="11392" customFormat="false" ht="15.75" hidden="false" customHeight="false" outlineLevel="0" collapsed="false">
      <c r="A11392" s="20" t="s">
        <v>22131</v>
      </c>
      <c r="B11392" s="20" t="s">
        <v>22132</v>
      </c>
      <c r="C11392" s="20" t="s">
        <v>22133</v>
      </c>
      <c r="D11392" s="20" t="s">
        <v>22134</v>
      </c>
      <c r="H11392" s="20" t="s">
        <v>103</v>
      </c>
    </row>
    <row r="11393" customFormat="false" ht="15.75" hidden="false" customHeight="false" outlineLevel="0" collapsed="false">
      <c r="A11393" s="20" t="s">
        <v>22135</v>
      </c>
      <c r="B11393" s="20" t="s">
        <v>22132</v>
      </c>
      <c r="C11393" s="20" t="s">
        <v>22133</v>
      </c>
      <c r="D11393" s="20" t="s">
        <v>22134</v>
      </c>
      <c r="H11393" s="20" t="s">
        <v>103</v>
      </c>
    </row>
    <row r="11394" customFormat="false" ht="15.75" hidden="false" customHeight="false" outlineLevel="0" collapsed="false">
      <c r="A11394" s="20" t="s">
        <v>22136</v>
      </c>
      <c r="B11394" s="20" t="s">
        <v>22137</v>
      </c>
      <c r="C11394" s="20" t="s">
        <v>22138</v>
      </c>
      <c r="D11394" s="20" t="s">
        <v>22139</v>
      </c>
      <c r="H11394" s="20" t="s">
        <v>29</v>
      </c>
    </row>
    <row r="11395" customFormat="false" ht="15.75" hidden="false" customHeight="false" outlineLevel="0" collapsed="false">
      <c r="A11395" s="20" t="s">
        <v>22140</v>
      </c>
      <c r="B11395" s="20" t="s">
        <v>22137</v>
      </c>
      <c r="C11395" s="20" t="s">
        <v>22138</v>
      </c>
      <c r="D11395" s="20" t="s">
        <v>22139</v>
      </c>
      <c r="H11395" s="20" t="s">
        <v>29</v>
      </c>
    </row>
    <row r="11396" customFormat="false" ht="15.75" hidden="false" customHeight="false" outlineLevel="0" collapsed="false">
      <c r="A11396" s="20" t="s">
        <v>22141</v>
      </c>
      <c r="B11396" s="20" t="s">
        <v>22142</v>
      </c>
      <c r="C11396" s="20" t="s">
        <v>22143</v>
      </c>
      <c r="D11396" s="20" t="s">
        <v>22144</v>
      </c>
      <c r="E11396" s="20" t="s">
        <v>22145</v>
      </c>
      <c r="F11396" s="20" t="s">
        <v>22146</v>
      </c>
      <c r="G11396" s="20" t="s">
        <v>22147</v>
      </c>
      <c r="H11396" s="20" t="s">
        <v>29</v>
      </c>
    </row>
    <row r="11397" customFormat="false" ht="15.75" hidden="false" customHeight="false" outlineLevel="0" collapsed="false">
      <c r="A11397" s="20" t="s">
        <v>22148</v>
      </c>
      <c r="B11397" s="20" t="s">
        <v>22142</v>
      </c>
      <c r="C11397" s="20" t="s">
        <v>22143</v>
      </c>
      <c r="D11397" s="20" t="s">
        <v>22144</v>
      </c>
      <c r="E11397" s="20" t="s">
        <v>22145</v>
      </c>
      <c r="F11397" s="20" t="s">
        <v>22146</v>
      </c>
      <c r="G11397" s="20" t="s">
        <v>22147</v>
      </c>
      <c r="H11397" s="20" t="s">
        <v>29</v>
      </c>
    </row>
    <row r="11398" customFormat="false" ht="15.75" hidden="false" customHeight="false" outlineLevel="0" collapsed="false">
      <c r="A11398" s="20" t="s">
        <v>22149</v>
      </c>
      <c r="B11398" s="20" t="s">
        <v>22142</v>
      </c>
      <c r="C11398" s="20" t="s">
        <v>22143</v>
      </c>
      <c r="D11398" s="20" t="s">
        <v>22150</v>
      </c>
      <c r="E11398" s="20" t="s">
        <v>22151</v>
      </c>
      <c r="H11398" s="20" t="s">
        <v>29</v>
      </c>
    </row>
    <row r="11399" customFormat="false" ht="15.75" hidden="false" customHeight="false" outlineLevel="0" collapsed="false">
      <c r="A11399" s="20" t="s">
        <v>245</v>
      </c>
      <c r="B11399" s="20" t="s">
        <v>22142</v>
      </c>
      <c r="C11399" s="20" t="s">
        <v>22143</v>
      </c>
      <c r="D11399" s="20" t="s">
        <v>22150</v>
      </c>
      <c r="E11399" s="20" t="s">
        <v>22151</v>
      </c>
      <c r="H11399" s="20" t="s">
        <v>29</v>
      </c>
    </row>
    <row r="11400" customFormat="false" ht="15.75" hidden="false" customHeight="false" outlineLevel="0" collapsed="false">
      <c r="A11400" s="20" t="s">
        <v>22152</v>
      </c>
      <c r="B11400" s="20" t="s">
        <v>22142</v>
      </c>
      <c r="C11400" s="20" t="s">
        <v>22153</v>
      </c>
      <c r="H11400" s="20" t="s">
        <v>29</v>
      </c>
    </row>
    <row r="11401" customFormat="false" ht="15.75" hidden="false" customHeight="false" outlineLevel="0" collapsed="false">
      <c r="A11401" s="20" t="s">
        <v>22154</v>
      </c>
      <c r="B11401" s="20" t="s">
        <v>22142</v>
      </c>
      <c r="C11401" s="20" t="s">
        <v>22153</v>
      </c>
      <c r="H11401" s="20" t="s">
        <v>29</v>
      </c>
    </row>
    <row r="11402" customFormat="false" ht="15.75" hidden="false" customHeight="false" outlineLevel="0" collapsed="false">
      <c r="A11402" s="20" t="s">
        <v>22155</v>
      </c>
      <c r="B11402" s="20" t="s">
        <v>22156</v>
      </c>
      <c r="C11402" s="20" t="s">
        <v>22157</v>
      </c>
      <c r="D11402" s="20" t="s">
        <v>22158</v>
      </c>
      <c r="E11402" s="20" t="s">
        <v>22159</v>
      </c>
      <c r="F11402" s="20" t="s">
        <v>22160</v>
      </c>
      <c r="G11402" s="20" t="s">
        <v>22161</v>
      </c>
      <c r="H11402" s="20" t="s">
        <v>29</v>
      </c>
    </row>
    <row r="11403" customFormat="false" ht="15.75" hidden="false" customHeight="false" outlineLevel="0" collapsed="false">
      <c r="A11403" s="20" t="s">
        <v>22162</v>
      </c>
      <c r="B11403" s="20" t="s">
        <v>22156</v>
      </c>
      <c r="C11403" s="20" t="s">
        <v>22157</v>
      </c>
      <c r="D11403" s="20" t="s">
        <v>22158</v>
      </c>
      <c r="E11403" s="20" t="s">
        <v>22159</v>
      </c>
      <c r="F11403" s="20" t="s">
        <v>22160</v>
      </c>
      <c r="G11403" s="20" t="s">
        <v>22161</v>
      </c>
      <c r="H11403" s="20" t="s">
        <v>29</v>
      </c>
    </row>
    <row r="11404" customFormat="false" ht="15.75" hidden="false" customHeight="false" outlineLevel="0" collapsed="false">
      <c r="A11404" s="20" t="s">
        <v>22163</v>
      </c>
      <c r="B11404" s="20" t="s">
        <v>22164</v>
      </c>
      <c r="C11404" s="20" t="s">
        <v>22165</v>
      </c>
      <c r="D11404" s="20" t="s">
        <v>22166</v>
      </c>
      <c r="E11404" s="20" t="s">
        <v>22167</v>
      </c>
      <c r="F11404" s="20" t="s">
        <v>22168</v>
      </c>
      <c r="G11404" s="20" t="s">
        <v>22169</v>
      </c>
      <c r="H11404" s="20" t="s">
        <v>29</v>
      </c>
    </row>
    <row r="11405" customFormat="false" ht="15.75" hidden="false" customHeight="false" outlineLevel="0" collapsed="false">
      <c r="A11405" s="20" t="s">
        <v>22170</v>
      </c>
      <c r="B11405" s="20" t="s">
        <v>22164</v>
      </c>
      <c r="C11405" s="20" t="s">
        <v>22165</v>
      </c>
      <c r="D11405" s="20" t="s">
        <v>22166</v>
      </c>
      <c r="E11405" s="20" t="s">
        <v>22167</v>
      </c>
      <c r="F11405" s="20" t="s">
        <v>22168</v>
      </c>
      <c r="G11405" s="20" t="s">
        <v>22169</v>
      </c>
      <c r="H11405" s="20" t="s">
        <v>29</v>
      </c>
    </row>
    <row r="11406" customFormat="false" ht="15.75" hidden="false" customHeight="false" outlineLevel="0" collapsed="false">
      <c r="A11406" s="20" t="s">
        <v>22171</v>
      </c>
      <c r="B11406" s="20" t="s">
        <v>22172</v>
      </c>
      <c r="C11406" s="20" t="s">
        <v>22173</v>
      </c>
      <c r="H11406" s="20" t="s">
        <v>29</v>
      </c>
    </row>
    <row r="11407" customFormat="false" ht="15.75" hidden="false" customHeight="false" outlineLevel="0" collapsed="false">
      <c r="A11407" s="20" t="s">
        <v>22174</v>
      </c>
      <c r="B11407" s="20" t="s">
        <v>22172</v>
      </c>
      <c r="C11407" s="20" t="s">
        <v>22173</v>
      </c>
      <c r="H11407" s="20" t="s">
        <v>29</v>
      </c>
    </row>
    <row r="11408" customFormat="false" ht="15.75" hidden="false" customHeight="false" outlineLevel="0" collapsed="false">
      <c r="A11408" s="20" t="s">
        <v>22175</v>
      </c>
      <c r="B11408" s="20" t="s">
        <v>22172</v>
      </c>
      <c r="C11408" s="20" t="s">
        <v>22176</v>
      </c>
      <c r="H11408" s="20" t="s">
        <v>29</v>
      </c>
    </row>
    <row r="11409" customFormat="false" ht="15.75" hidden="false" customHeight="false" outlineLevel="0" collapsed="false">
      <c r="A11409" s="20" t="s">
        <v>22177</v>
      </c>
      <c r="B11409" s="20" t="s">
        <v>22172</v>
      </c>
      <c r="C11409" s="20" t="s">
        <v>22176</v>
      </c>
      <c r="H11409" s="20" t="s">
        <v>29</v>
      </c>
    </row>
    <row r="11410" customFormat="false" ht="15.75" hidden="false" customHeight="false" outlineLevel="0" collapsed="false">
      <c r="A11410" s="20" t="s">
        <v>22178</v>
      </c>
      <c r="B11410" s="20" t="s">
        <v>22172</v>
      </c>
      <c r="C11410" s="20" t="s">
        <v>22179</v>
      </c>
      <c r="D11410" s="20" t="s">
        <v>22180</v>
      </c>
      <c r="H11410" s="20" t="s">
        <v>29</v>
      </c>
    </row>
    <row r="11411" customFormat="false" ht="15.75" hidden="false" customHeight="false" outlineLevel="0" collapsed="false">
      <c r="A11411" s="20" t="s">
        <v>22181</v>
      </c>
      <c r="B11411" s="20" t="s">
        <v>22172</v>
      </c>
      <c r="C11411" s="20" t="s">
        <v>22179</v>
      </c>
      <c r="D11411" s="20" t="s">
        <v>22180</v>
      </c>
      <c r="H11411" s="20" t="s">
        <v>29</v>
      </c>
    </row>
    <row r="11412" customFormat="false" ht="15.75" hidden="false" customHeight="false" outlineLevel="0" collapsed="false">
      <c r="A11412" s="20" t="s">
        <v>22182</v>
      </c>
      <c r="B11412" s="20" t="s">
        <v>22183</v>
      </c>
      <c r="C11412" s="20" t="s">
        <v>22184</v>
      </c>
      <c r="D11412" s="20" t="s">
        <v>22185</v>
      </c>
      <c r="E11412" s="20" t="s">
        <v>22186</v>
      </c>
      <c r="F11412" s="20" t="s">
        <v>22187</v>
      </c>
      <c r="H11412" s="20" t="s">
        <v>29</v>
      </c>
    </row>
    <row r="11413" customFormat="false" ht="15.75" hidden="false" customHeight="false" outlineLevel="0" collapsed="false">
      <c r="A11413" s="20" t="s">
        <v>22188</v>
      </c>
      <c r="B11413" s="20" t="s">
        <v>22183</v>
      </c>
      <c r="C11413" s="20" t="s">
        <v>22184</v>
      </c>
      <c r="D11413" s="20" t="s">
        <v>22185</v>
      </c>
      <c r="E11413" s="20" t="s">
        <v>22186</v>
      </c>
      <c r="F11413" s="20" t="s">
        <v>22187</v>
      </c>
      <c r="H11413" s="20" t="s">
        <v>29</v>
      </c>
    </row>
    <row r="11414" customFormat="false" ht="15.75" hidden="false" customHeight="false" outlineLevel="0" collapsed="false">
      <c r="A11414" s="20" t="s">
        <v>22189</v>
      </c>
      <c r="B11414" s="20" t="s">
        <v>22183</v>
      </c>
      <c r="C11414" s="20" t="s">
        <v>22190</v>
      </c>
      <c r="D11414" s="20" t="s">
        <v>22191</v>
      </c>
      <c r="H11414" s="20" t="s">
        <v>29</v>
      </c>
    </row>
    <row r="11415" customFormat="false" ht="15.75" hidden="false" customHeight="false" outlineLevel="0" collapsed="false">
      <c r="A11415" s="20" t="s">
        <v>262</v>
      </c>
      <c r="B11415" s="20" t="s">
        <v>22183</v>
      </c>
      <c r="C11415" s="20" t="s">
        <v>22190</v>
      </c>
      <c r="D11415" s="20" t="s">
        <v>22191</v>
      </c>
      <c r="H11415" s="20" t="s">
        <v>29</v>
      </c>
    </row>
    <row r="11416" customFormat="false" ht="15.75" hidden="false" customHeight="false" outlineLevel="0" collapsed="false">
      <c r="A11416" s="20" t="s">
        <v>22192</v>
      </c>
      <c r="B11416" s="20" t="s">
        <v>22193</v>
      </c>
      <c r="C11416" s="20" t="s">
        <v>22194</v>
      </c>
      <c r="D11416" s="20" t="s">
        <v>22195</v>
      </c>
      <c r="E11416" s="20" t="s">
        <v>22196</v>
      </c>
      <c r="H11416" s="20" t="s">
        <v>29</v>
      </c>
    </row>
    <row r="11417" customFormat="false" ht="15.75" hidden="false" customHeight="false" outlineLevel="0" collapsed="false">
      <c r="A11417" s="20" t="s">
        <v>22197</v>
      </c>
      <c r="B11417" s="20" t="s">
        <v>22193</v>
      </c>
      <c r="C11417" s="20" t="s">
        <v>22194</v>
      </c>
      <c r="D11417" s="20" t="s">
        <v>22195</v>
      </c>
      <c r="E11417" s="20" t="s">
        <v>22196</v>
      </c>
      <c r="H11417" s="20" t="s">
        <v>29</v>
      </c>
    </row>
    <row r="11418" customFormat="false" ht="15.75" hidden="false" customHeight="false" outlineLevel="0" collapsed="false">
      <c r="A11418" s="20" t="s">
        <v>22198</v>
      </c>
      <c r="B11418" s="20" t="s">
        <v>22193</v>
      </c>
      <c r="C11418" s="20" t="s">
        <v>22199</v>
      </c>
      <c r="D11418" s="20" t="s">
        <v>22200</v>
      </c>
      <c r="H11418" s="20" t="s">
        <v>29</v>
      </c>
    </row>
    <row r="11419" customFormat="false" ht="15.75" hidden="false" customHeight="false" outlineLevel="0" collapsed="false">
      <c r="A11419" s="20" t="s">
        <v>22201</v>
      </c>
      <c r="B11419" s="20" t="s">
        <v>22193</v>
      </c>
      <c r="C11419" s="20" t="s">
        <v>22199</v>
      </c>
      <c r="D11419" s="20" t="s">
        <v>22200</v>
      </c>
      <c r="H11419" s="20" t="s">
        <v>29</v>
      </c>
    </row>
    <row r="11420" customFormat="false" ht="15.75" hidden="false" customHeight="false" outlineLevel="0" collapsed="false">
      <c r="A11420" s="20" t="s">
        <v>22202</v>
      </c>
      <c r="B11420" s="20" t="s">
        <v>22193</v>
      </c>
      <c r="C11420" s="20" t="s">
        <v>22203</v>
      </c>
      <c r="D11420" s="20" t="s">
        <v>22204</v>
      </c>
      <c r="E11420" s="20" t="s">
        <v>22205</v>
      </c>
      <c r="H11420" s="20" t="s">
        <v>29</v>
      </c>
    </row>
    <row r="11421" customFormat="false" ht="15.75" hidden="false" customHeight="false" outlineLevel="0" collapsed="false">
      <c r="A11421" s="20" t="s">
        <v>22206</v>
      </c>
      <c r="B11421" s="20" t="s">
        <v>22193</v>
      </c>
      <c r="C11421" s="20" t="s">
        <v>22203</v>
      </c>
      <c r="D11421" s="20" t="s">
        <v>22204</v>
      </c>
      <c r="E11421" s="20" t="s">
        <v>22205</v>
      </c>
      <c r="H11421" s="20" t="s">
        <v>29</v>
      </c>
    </row>
    <row r="11422" customFormat="false" ht="15.75" hidden="false" customHeight="false" outlineLevel="0" collapsed="false">
      <c r="A11422" s="20" t="s">
        <v>22207</v>
      </c>
      <c r="B11422" s="20" t="s">
        <v>22193</v>
      </c>
      <c r="C11422" s="20" t="s">
        <v>22208</v>
      </c>
      <c r="D11422" s="20" t="s">
        <v>22209</v>
      </c>
      <c r="H11422" s="20" t="s">
        <v>29</v>
      </c>
    </row>
    <row r="11423" customFormat="false" ht="15.75" hidden="false" customHeight="false" outlineLevel="0" collapsed="false">
      <c r="A11423" s="20" t="s">
        <v>22210</v>
      </c>
      <c r="B11423" s="20" t="s">
        <v>22193</v>
      </c>
      <c r="C11423" s="20" t="s">
        <v>22208</v>
      </c>
      <c r="D11423" s="20" t="s">
        <v>22209</v>
      </c>
      <c r="H11423" s="20" t="s">
        <v>29</v>
      </c>
    </row>
    <row r="11424" customFormat="false" ht="15.75" hidden="false" customHeight="false" outlineLevel="0" collapsed="false">
      <c r="A11424" s="20" t="s">
        <v>22211</v>
      </c>
      <c r="B11424" s="20" t="s">
        <v>22193</v>
      </c>
      <c r="C11424" s="20" t="s">
        <v>22212</v>
      </c>
      <c r="D11424" s="20" t="s">
        <v>22213</v>
      </c>
      <c r="E11424" s="20" t="s">
        <v>22214</v>
      </c>
      <c r="H11424" s="20" t="s">
        <v>29</v>
      </c>
    </row>
    <row r="11425" customFormat="false" ht="15.75" hidden="false" customHeight="false" outlineLevel="0" collapsed="false">
      <c r="A11425" s="20" t="s">
        <v>22215</v>
      </c>
      <c r="B11425" s="20" t="s">
        <v>22193</v>
      </c>
      <c r="C11425" s="20" t="s">
        <v>22212</v>
      </c>
      <c r="D11425" s="20" t="s">
        <v>22213</v>
      </c>
      <c r="E11425" s="20" t="s">
        <v>22214</v>
      </c>
      <c r="H11425" s="20" t="s">
        <v>29</v>
      </c>
    </row>
    <row r="11426" customFormat="false" ht="15.75" hidden="false" customHeight="false" outlineLevel="0" collapsed="false">
      <c r="A11426" s="20" t="s">
        <v>22216</v>
      </c>
      <c r="B11426" s="20" t="s">
        <v>22193</v>
      </c>
      <c r="C11426" s="20" t="s">
        <v>22217</v>
      </c>
      <c r="D11426" s="20" t="s">
        <v>22218</v>
      </c>
      <c r="H11426" s="20" t="s">
        <v>29</v>
      </c>
    </row>
    <row r="11427" customFormat="false" ht="15.75" hidden="false" customHeight="false" outlineLevel="0" collapsed="false">
      <c r="A11427" s="20" t="s">
        <v>22219</v>
      </c>
      <c r="B11427" s="20" t="s">
        <v>22193</v>
      </c>
      <c r="C11427" s="20" t="s">
        <v>22217</v>
      </c>
      <c r="D11427" s="20" t="s">
        <v>22218</v>
      </c>
      <c r="H11427" s="20" t="s">
        <v>29</v>
      </c>
    </row>
    <row r="11428" customFormat="false" ht="15.75" hidden="false" customHeight="false" outlineLevel="0" collapsed="false">
      <c r="A11428" s="20" t="s">
        <v>22220</v>
      </c>
      <c r="B11428" s="20" t="s">
        <v>22221</v>
      </c>
      <c r="C11428" s="20" t="s">
        <v>22222</v>
      </c>
      <c r="H11428" s="20" t="s">
        <v>29</v>
      </c>
    </row>
    <row r="11429" customFormat="false" ht="15.75" hidden="false" customHeight="false" outlineLevel="0" collapsed="false">
      <c r="A11429" s="20" t="s">
        <v>22223</v>
      </c>
      <c r="B11429" s="20" t="s">
        <v>22221</v>
      </c>
      <c r="C11429" s="20" t="s">
        <v>22222</v>
      </c>
      <c r="H11429" s="20" t="s">
        <v>29</v>
      </c>
    </row>
    <row r="11430" customFormat="false" ht="15.75" hidden="false" customHeight="false" outlineLevel="0" collapsed="false">
      <c r="A11430" s="20" t="s">
        <v>22224</v>
      </c>
      <c r="B11430" s="20" t="s">
        <v>22221</v>
      </c>
      <c r="C11430" s="20" t="s">
        <v>22225</v>
      </c>
      <c r="H11430" s="20" t="s">
        <v>29</v>
      </c>
    </row>
    <row r="11431" customFormat="false" ht="15.75" hidden="false" customHeight="false" outlineLevel="0" collapsed="false">
      <c r="A11431" s="20" t="s">
        <v>22226</v>
      </c>
      <c r="B11431" s="20" t="s">
        <v>22221</v>
      </c>
      <c r="C11431" s="20" t="s">
        <v>22225</v>
      </c>
      <c r="H11431" s="20" t="s">
        <v>29</v>
      </c>
    </row>
    <row r="11432" customFormat="false" ht="15.75" hidden="false" customHeight="false" outlineLevel="0" collapsed="false">
      <c r="A11432" s="20" t="s">
        <v>22227</v>
      </c>
      <c r="B11432" s="20" t="s">
        <v>22221</v>
      </c>
      <c r="C11432" s="20" t="s">
        <v>22228</v>
      </c>
      <c r="D11432" s="20" t="s">
        <v>22229</v>
      </c>
      <c r="H11432" s="20" t="s">
        <v>29</v>
      </c>
    </row>
    <row r="11433" customFormat="false" ht="15.75" hidden="false" customHeight="false" outlineLevel="0" collapsed="false">
      <c r="A11433" s="20" t="s">
        <v>22230</v>
      </c>
      <c r="B11433" s="20" t="s">
        <v>22221</v>
      </c>
      <c r="C11433" s="20" t="s">
        <v>22228</v>
      </c>
      <c r="D11433" s="20" t="s">
        <v>22229</v>
      </c>
      <c r="H11433" s="20" t="s">
        <v>29</v>
      </c>
    </row>
    <row r="11434" customFormat="false" ht="15.75" hidden="false" customHeight="false" outlineLevel="0" collapsed="false">
      <c r="A11434" s="20" t="s">
        <v>22231</v>
      </c>
      <c r="B11434" s="20" t="s">
        <v>22232</v>
      </c>
      <c r="C11434" s="20" t="s">
        <v>22233</v>
      </c>
      <c r="D11434" s="20" t="s">
        <v>22234</v>
      </c>
      <c r="E11434" s="20" t="s">
        <v>22235</v>
      </c>
      <c r="F11434" s="20" t="s">
        <v>22236</v>
      </c>
      <c r="G11434" s="20" t="s">
        <v>22237</v>
      </c>
      <c r="H11434" s="20" t="s">
        <v>29</v>
      </c>
    </row>
    <row r="11435" customFormat="false" ht="15.75" hidden="false" customHeight="false" outlineLevel="0" collapsed="false">
      <c r="A11435" s="20" t="s">
        <v>22238</v>
      </c>
      <c r="B11435" s="20" t="s">
        <v>22232</v>
      </c>
      <c r="C11435" s="20" t="s">
        <v>22233</v>
      </c>
      <c r="D11435" s="20" t="s">
        <v>22234</v>
      </c>
      <c r="E11435" s="20" t="s">
        <v>22235</v>
      </c>
      <c r="F11435" s="20" t="s">
        <v>22236</v>
      </c>
      <c r="G11435" s="20" t="s">
        <v>22237</v>
      </c>
      <c r="H11435" s="20" t="s">
        <v>29</v>
      </c>
    </row>
    <row r="11436" customFormat="false" ht="15.75" hidden="false" customHeight="false" outlineLevel="0" collapsed="false">
      <c r="A11436" s="20" t="s">
        <v>22239</v>
      </c>
      <c r="B11436" s="20" t="s">
        <v>22232</v>
      </c>
      <c r="C11436" s="20" t="s">
        <v>22240</v>
      </c>
      <c r="D11436" s="20" t="s">
        <v>22234</v>
      </c>
      <c r="E11436" s="20" t="s">
        <v>22235</v>
      </c>
      <c r="F11436" s="20" t="s">
        <v>22236</v>
      </c>
      <c r="G11436" s="20" t="s">
        <v>22237</v>
      </c>
      <c r="H11436" s="20" t="s">
        <v>29</v>
      </c>
    </row>
    <row r="11437" customFormat="false" ht="15.75" hidden="false" customHeight="false" outlineLevel="0" collapsed="false">
      <c r="A11437" s="20" t="s">
        <v>22241</v>
      </c>
      <c r="B11437" s="20" t="s">
        <v>22232</v>
      </c>
      <c r="C11437" s="20" t="s">
        <v>22240</v>
      </c>
      <c r="D11437" s="20" t="s">
        <v>22234</v>
      </c>
      <c r="E11437" s="20" t="s">
        <v>22235</v>
      </c>
      <c r="F11437" s="20" t="s">
        <v>22236</v>
      </c>
      <c r="G11437" s="20" t="s">
        <v>22237</v>
      </c>
      <c r="H11437" s="20" t="s">
        <v>29</v>
      </c>
    </row>
    <row r="11438" customFormat="false" ht="15.75" hidden="false" customHeight="false" outlineLevel="0" collapsed="false">
      <c r="A11438" s="20" t="s">
        <v>22242</v>
      </c>
      <c r="B11438" s="20" t="s">
        <v>22232</v>
      </c>
      <c r="C11438" s="20" t="s">
        <v>22233</v>
      </c>
      <c r="D11438" s="20" t="s">
        <v>22243</v>
      </c>
      <c r="E11438" s="20" t="s">
        <v>22235</v>
      </c>
      <c r="F11438" s="20" t="s">
        <v>22236</v>
      </c>
      <c r="G11438" s="20" t="s">
        <v>22237</v>
      </c>
      <c r="H11438" s="20" t="s">
        <v>29</v>
      </c>
    </row>
    <row r="11439" customFormat="false" ht="15.75" hidden="false" customHeight="false" outlineLevel="0" collapsed="false">
      <c r="A11439" s="20" t="s">
        <v>22244</v>
      </c>
      <c r="B11439" s="20" t="s">
        <v>22232</v>
      </c>
      <c r="C11439" s="20" t="s">
        <v>22233</v>
      </c>
      <c r="D11439" s="20" t="s">
        <v>22243</v>
      </c>
      <c r="E11439" s="20" t="s">
        <v>22235</v>
      </c>
      <c r="F11439" s="20" t="s">
        <v>22236</v>
      </c>
      <c r="G11439" s="20" t="s">
        <v>22237</v>
      </c>
      <c r="H11439" s="20" t="s">
        <v>29</v>
      </c>
    </row>
    <row r="11440" customFormat="false" ht="15.75" hidden="false" customHeight="false" outlineLevel="0" collapsed="false">
      <c r="A11440" s="20" t="s">
        <v>22245</v>
      </c>
      <c r="B11440" s="20" t="s">
        <v>22232</v>
      </c>
      <c r="C11440" s="20" t="s">
        <v>22240</v>
      </c>
      <c r="D11440" s="20" t="s">
        <v>22243</v>
      </c>
      <c r="E11440" s="20" t="s">
        <v>22235</v>
      </c>
      <c r="F11440" s="20" t="s">
        <v>22236</v>
      </c>
      <c r="G11440" s="20" t="s">
        <v>22237</v>
      </c>
      <c r="H11440" s="20" t="s">
        <v>29</v>
      </c>
    </row>
    <row r="11441" customFormat="false" ht="15.75" hidden="false" customHeight="false" outlineLevel="0" collapsed="false">
      <c r="A11441" s="20" t="s">
        <v>22246</v>
      </c>
      <c r="B11441" s="20" t="s">
        <v>22232</v>
      </c>
      <c r="C11441" s="20" t="s">
        <v>22240</v>
      </c>
      <c r="D11441" s="20" t="s">
        <v>22243</v>
      </c>
      <c r="E11441" s="20" t="s">
        <v>22235</v>
      </c>
      <c r="F11441" s="20" t="s">
        <v>22236</v>
      </c>
      <c r="G11441" s="20" t="s">
        <v>22237</v>
      </c>
      <c r="H11441" s="20" t="s">
        <v>29</v>
      </c>
    </row>
    <row r="11442" customFormat="false" ht="15.75" hidden="false" customHeight="false" outlineLevel="0" collapsed="false">
      <c r="A11442" s="20" t="s">
        <v>22247</v>
      </c>
      <c r="B11442" s="20" t="s">
        <v>22248</v>
      </c>
      <c r="C11442" s="20" t="s">
        <v>22249</v>
      </c>
      <c r="D11442" s="20" t="s">
        <v>22250</v>
      </c>
      <c r="E11442" s="20" t="s">
        <v>22251</v>
      </c>
      <c r="H11442" s="20" t="s">
        <v>29</v>
      </c>
    </row>
    <row r="11443" customFormat="false" ht="15.75" hidden="false" customHeight="false" outlineLevel="0" collapsed="false">
      <c r="A11443" s="20" t="s">
        <v>22252</v>
      </c>
      <c r="B11443" s="20" t="s">
        <v>22248</v>
      </c>
      <c r="C11443" s="20" t="s">
        <v>22249</v>
      </c>
      <c r="D11443" s="20" t="s">
        <v>22250</v>
      </c>
      <c r="E11443" s="20" t="s">
        <v>22251</v>
      </c>
      <c r="H11443" s="20" t="s">
        <v>29</v>
      </c>
    </row>
    <row r="11444" customFormat="false" ht="15.75" hidden="false" customHeight="false" outlineLevel="0" collapsed="false">
      <c r="A11444" s="20" t="s">
        <v>22253</v>
      </c>
      <c r="B11444" s="20" t="s">
        <v>22248</v>
      </c>
      <c r="C11444" s="20" t="s">
        <v>22254</v>
      </c>
      <c r="D11444" s="20" t="s">
        <v>22255</v>
      </c>
      <c r="H11444" s="20" t="s">
        <v>29</v>
      </c>
    </row>
    <row r="11445" customFormat="false" ht="15.75" hidden="false" customHeight="false" outlineLevel="0" collapsed="false">
      <c r="A11445" s="20" t="s">
        <v>22256</v>
      </c>
      <c r="B11445" s="20" t="s">
        <v>22248</v>
      </c>
      <c r="C11445" s="20" t="s">
        <v>22254</v>
      </c>
      <c r="D11445" s="20" t="s">
        <v>22255</v>
      </c>
      <c r="H11445" s="20" t="s">
        <v>29</v>
      </c>
    </row>
    <row r="11446" customFormat="false" ht="15.75" hidden="false" customHeight="false" outlineLevel="0" collapsed="false">
      <c r="A11446" s="20" t="s">
        <v>22257</v>
      </c>
      <c r="B11446" s="20" t="s">
        <v>22258</v>
      </c>
      <c r="C11446" s="20" t="s">
        <v>22259</v>
      </c>
      <c r="D11446" s="20" t="s">
        <v>22260</v>
      </c>
      <c r="E11446" s="20" t="s">
        <v>22261</v>
      </c>
      <c r="H11446" s="20" t="s">
        <v>103</v>
      </c>
    </row>
    <row r="11447" customFormat="false" ht="15.75" hidden="false" customHeight="false" outlineLevel="0" collapsed="false">
      <c r="A11447" s="20" t="s">
        <v>22262</v>
      </c>
      <c r="B11447" s="20" t="s">
        <v>22258</v>
      </c>
      <c r="C11447" s="20" t="s">
        <v>22259</v>
      </c>
      <c r="D11447" s="20" t="s">
        <v>22260</v>
      </c>
      <c r="E11447" s="20" t="s">
        <v>22261</v>
      </c>
      <c r="H11447" s="20" t="s">
        <v>103</v>
      </c>
    </row>
    <row r="11448" customFormat="false" ht="15.75" hidden="false" customHeight="false" outlineLevel="0" collapsed="false">
      <c r="A11448" s="20" t="s">
        <v>22263</v>
      </c>
      <c r="B11448" s="20" t="s">
        <v>22258</v>
      </c>
      <c r="C11448" s="20" t="s">
        <v>22264</v>
      </c>
      <c r="H11448" s="20" t="s">
        <v>103</v>
      </c>
    </row>
    <row r="11449" customFormat="false" ht="15.75" hidden="false" customHeight="false" outlineLevel="0" collapsed="false">
      <c r="A11449" s="20" t="s">
        <v>22265</v>
      </c>
      <c r="B11449" s="20" t="s">
        <v>22258</v>
      </c>
      <c r="C11449" s="20" t="s">
        <v>22264</v>
      </c>
      <c r="H11449" s="20" t="s">
        <v>103</v>
      </c>
    </row>
    <row r="11450" customFormat="false" ht="15.75" hidden="false" customHeight="false" outlineLevel="0" collapsed="false">
      <c r="A11450" s="20" t="s">
        <v>22266</v>
      </c>
      <c r="B11450" s="20" t="s">
        <v>22267</v>
      </c>
      <c r="C11450" s="20" t="s">
        <v>22268</v>
      </c>
      <c r="D11450" s="20" t="s">
        <v>22269</v>
      </c>
      <c r="H11450" s="20" t="s">
        <v>29</v>
      </c>
    </row>
    <row r="11451" customFormat="false" ht="15.75" hidden="false" customHeight="false" outlineLevel="0" collapsed="false">
      <c r="A11451" s="20" t="s">
        <v>22270</v>
      </c>
      <c r="B11451" s="20" t="s">
        <v>22267</v>
      </c>
      <c r="C11451" s="20" t="s">
        <v>22268</v>
      </c>
      <c r="D11451" s="20" t="s">
        <v>22269</v>
      </c>
      <c r="H11451" s="20" t="s">
        <v>29</v>
      </c>
    </row>
    <row r="11452" customFormat="false" ht="15.75" hidden="false" customHeight="false" outlineLevel="0" collapsed="false">
      <c r="A11452" s="20" t="s">
        <v>22271</v>
      </c>
      <c r="B11452" s="20" t="s">
        <v>22267</v>
      </c>
      <c r="C11452" s="20" t="s">
        <v>22272</v>
      </c>
      <c r="D11452" s="20" t="s">
        <v>22124</v>
      </c>
      <c r="H11452" s="20" t="s">
        <v>29</v>
      </c>
    </row>
    <row r="11453" customFormat="false" ht="15.75" hidden="false" customHeight="false" outlineLevel="0" collapsed="false">
      <c r="A11453" s="20" t="s">
        <v>22273</v>
      </c>
      <c r="B11453" s="20" t="s">
        <v>22267</v>
      </c>
      <c r="C11453" s="20" t="s">
        <v>22272</v>
      </c>
      <c r="D11453" s="20" t="s">
        <v>22124</v>
      </c>
      <c r="H11453" s="20" t="s">
        <v>29</v>
      </c>
    </row>
    <row r="11454" customFormat="false" ht="15.75" hidden="false" customHeight="false" outlineLevel="0" collapsed="false">
      <c r="A11454" s="20" t="s">
        <v>22274</v>
      </c>
      <c r="B11454" s="20" t="s">
        <v>22275</v>
      </c>
      <c r="C11454" s="20" t="s">
        <v>22276</v>
      </c>
      <c r="D11454" s="20" t="s">
        <v>22277</v>
      </c>
      <c r="H11454" s="20" t="s">
        <v>29</v>
      </c>
    </row>
    <row r="11455" customFormat="false" ht="15.75" hidden="false" customHeight="false" outlineLevel="0" collapsed="false">
      <c r="A11455" s="20" t="s">
        <v>22278</v>
      </c>
      <c r="B11455" s="20" t="s">
        <v>22275</v>
      </c>
      <c r="C11455" s="20" t="s">
        <v>22276</v>
      </c>
      <c r="D11455" s="20" t="s">
        <v>22277</v>
      </c>
      <c r="H11455" s="20" t="s">
        <v>29</v>
      </c>
    </row>
    <row r="11456" customFormat="false" ht="15.75" hidden="false" customHeight="false" outlineLevel="0" collapsed="false">
      <c r="A11456" s="20" t="s">
        <v>22279</v>
      </c>
      <c r="B11456" s="20" t="s">
        <v>22275</v>
      </c>
      <c r="C11456" s="20" t="s">
        <v>22276</v>
      </c>
      <c r="D11456" s="20" t="s">
        <v>22280</v>
      </c>
      <c r="H11456" s="20" t="s">
        <v>29</v>
      </c>
    </row>
    <row r="11457" customFormat="false" ht="15.75" hidden="false" customHeight="false" outlineLevel="0" collapsed="false">
      <c r="A11457" s="20" t="s">
        <v>22281</v>
      </c>
      <c r="B11457" s="20" t="s">
        <v>22275</v>
      </c>
      <c r="C11457" s="20" t="s">
        <v>22276</v>
      </c>
      <c r="D11457" s="20" t="s">
        <v>22280</v>
      </c>
      <c r="H11457" s="20" t="s">
        <v>29</v>
      </c>
    </row>
    <row r="11458" customFormat="false" ht="15.75" hidden="false" customHeight="false" outlineLevel="0" collapsed="false">
      <c r="A11458" s="20" t="s">
        <v>22282</v>
      </c>
      <c r="B11458" s="20" t="s">
        <v>22283</v>
      </c>
      <c r="C11458" s="20" t="s">
        <v>22284</v>
      </c>
      <c r="D11458" s="20" t="s">
        <v>22285</v>
      </c>
      <c r="H11458" s="20" t="s">
        <v>103</v>
      </c>
    </row>
    <row r="11459" customFormat="false" ht="15.75" hidden="false" customHeight="false" outlineLevel="0" collapsed="false">
      <c r="A11459" s="20" t="s">
        <v>22286</v>
      </c>
      <c r="B11459" s="20" t="s">
        <v>22283</v>
      </c>
      <c r="C11459" s="20" t="s">
        <v>22284</v>
      </c>
      <c r="D11459" s="20" t="s">
        <v>22285</v>
      </c>
      <c r="H11459" s="20" t="s">
        <v>103</v>
      </c>
    </row>
    <row r="11460" customFormat="false" ht="15.75" hidden="false" customHeight="false" outlineLevel="0" collapsed="false">
      <c r="A11460" s="20" t="s">
        <v>22287</v>
      </c>
      <c r="B11460" s="20" t="s">
        <v>22288</v>
      </c>
      <c r="C11460" s="20" t="s">
        <v>22289</v>
      </c>
      <c r="D11460" s="20" t="s">
        <v>22290</v>
      </c>
      <c r="H11460" s="20" t="s">
        <v>103</v>
      </c>
    </row>
    <row r="11461" customFormat="false" ht="15.75" hidden="false" customHeight="false" outlineLevel="0" collapsed="false">
      <c r="A11461" s="20" t="s">
        <v>22291</v>
      </c>
      <c r="B11461" s="20" t="s">
        <v>22288</v>
      </c>
      <c r="C11461" s="20" t="s">
        <v>22289</v>
      </c>
      <c r="D11461" s="20" t="s">
        <v>22290</v>
      </c>
      <c r="H11461" s="20" t="s">
        <v>103</v>
      </c>
    </row>
    <row r="11462" customFormat="false" ht="15.75" hidden="false" customHeight="false" outlineLevel="0" collapsed="false">
      <c r="A11462" s="20" t="s">
        <v>22292</v>
      </c>
      <c r="B11462" s="20" t="s">
        <v>22293</v>
      </c>
      <c r="C11462" s="20" t="s">
        <v>22294</v>
      </c>
      <c r="H11462" s="20" t="s">
        <v>103</v>
      </c>
    </row>
    <row r="11463" customFormat="false" ht="15.75" hidden="false" customHeight="false" outlineLevel="0" collapsed="false">
      <c r="A11463" s="20" t="s">
        <v>22295</v>
      </c>
      <c r="B11463" s="20" t="s">
        <v>22293</v>
      </c>
      <c r="C11463" s="20" t="s">
        <v>22294</v>
      </c>
      <c r="H11463" s="20" t="s">
        <v>103</v>
      </c>
    </row>
    <row r="11464" customFormat="false" ht="15.75" hidden="false" customHeight="false" outlineLevel="0" collapsed="false">
      <c r="A11464" s="20" t="s">
        <v>22296</v>
      </c>
      <c r="B11464" s="20" t="s">
        <v>22297</v>
      </c>
      <c r="C11464" s="20" t="s">
        <v>22298</v>
      </c>
      <c r="H11464" s="20" t="s">
        <v>103</v>
      </c>
    </row>
    <row r="11465" customFormat="false" ht="15.75" hidden="false" customHeight="false" outlineLevel="0" collapsed="false">
      <c r="A11465" s="20" t="s">
        <v>22299</v>
      </c>
      <c r="B11465" s="20" t="s">
        <v>22297</v>
      </c>
      <c r="C11465" s="20" t="s">
        <v>22298</v>
      </c>
      <c r="H11465" s="20" t="s">
        <v>103</v>
      </c>
    </row>
    <row r="11466" customFormat="false" ht="15.75" hidden="false" customHeight="false" outlineLevel="0" collapsed="false">
      <c r="A11466" s="20" t="s">
        <v>22300</v>
      </c>
      <c r="B11466" s="20" t="s">
        <v>22301</v>
      </c>
      <c r="C11466" s="20" t="s">
        <v>22294</v>
      </c>
      <c r="H11466" s="20" t="s">
        <v>103</v>
      </c>
    </row>
    <row r="11467" customFormat="false" ht="15.75" hidden="false" customHeight="false" outlineLevel="0" collapsed="false">
      <c r="A11467" s="20" t="s">
        <v>22302</v>
      </c>
      <c r="B11467" s="20" t="s">
        <v>22301</v>
      </c>
      <c r="C11467" s="20" t="s">
        <v>22294</v>
      </c>
      <c r="H11467" s="20" t="s">
        <v>103</v>
      </c>
    </row>
    <row r="11468" customFormat="false" ht="15.75" hidden="false" customHeight="false" outlineLevel="0" collapsed="false">
      <c r="A11468" s="20" t="s">
        <v>22303</v>
      </c>
      <c r="B11468" s="20" t="s">
        <v>22304</v>
      </c>
      <c r="C11468" s="20" t="s">
        <v>22305</v>
      </c>
      <c r="D11468" s="20" t="s">
        <v>22306</v>
      </c>
      <c r="H11468" s="20" t="s">
        <v>103</v>
      </c>
    </row>
    <row r="11469" customFormat="false" ht="15.75" hidden="false" customHeight="false" outlineLevel="0" collapsed="false">
      <c r="A11469" s="20" t="s">
        <v>22307</v>
      </c>
      <c r="B11469" s="20" t="s">
        <v>22304</v>
      </c>
      <c r="C11469" s="20" t="s">
        <v>22305</v>
      </c>
      <c r="D11469" s="20" t="s">
        <v>22306</v>
      </c>
      <c r="H11469" s="20" t="s">
        <v>103</v>
      </c>
    </row>
    <row r="11470" customFormat="false" ht="15.75" hidden="false" customHeight="false" outlineLevel="0" collapsed="false">
      <c r="A11470" s="20" t="s">
        <v>22308</v>
      </c>
      <c r="B11470" s="20" t="s">
        <v>22309</v>
      </c>
      <c r="C11470" s="20" t="s">
        <v>22310</v>
      </c>
      <c r="D11470" s="20" t="s">
        <v>22311</v>
      </c>
      <c r="E11470" s="20" t="s">
        <v>22312</v>
      </c>
      <c r="F11470" s="20" t="s">
        <v>22313</v>
      </c>
      <c r="H11470" s="20" t="s">
        <v>29</v>
      </c>
    </row>
    <row r="11471" customFormat="false" ht="15.75" hidden="false" customHeight="false" outlineLevel="0" collapsed="false">
      <c r="A11471" s="20" t="s">
        <v>22314</v>
      </c>
      <c r="B11471" s="20" t="s">
        <v>22309</v>
      </c>
      <c r="C11471" s="20" t="s">
        <v>22310</v>
      </c>
      <c r="D11471" s="20" t="s">
        <v>22311</v>
      </c>
      <c r="E11471" s="20" t="s">
        <v>22312</v>
      </c>
      <c r="F11471" s="20" t="s">
        <v>22313</v>
      </c>
      <c r="H11471" s="20" t="s">
        <v>29</v>
      </c>
    </row>
    <row r="11472" customFormat="false" ht="15.75" hidden="false" customHeight="false" outlineLevel="0" collapsed="false">
      <c r="A11472" s="20" t="s">
        <v>22315</v>
      </c>
      <c r="B11472" s="20" t="s">
        <v>22309</v>
      </c>
      <c r="C11472" s="20" t="s">
        <v>22310</v>
      </c>
      <c r="D11472" s="20" t="s">
        <v>22311</v>
      </c>
      <c r="E11472" s="20" t="s">
        <v>22316</v>
      </c>
      <c r="F11472" s="20" t="s">
        <v>5774</v>
      </c>
      <c r="H11472" s="20" t="s">
        <v>29</v>
      </c>
    </row>
    <row r="11473" customFormat="false" ht="15.75" hidden="false" customHeight="false" outlineLevel="0" collapsed="false">
      <c r="A11473" s="20" t="s">
        <v>22317</v>
      </c>
      <c r="B11473" s="20" t="s">
        <v>22309</v>
      </c>
      <c r="C11473" s="20" t="s">
        <v>22310</v>
      </c>
      <c r="D11473" s="20" t="s">
        <v>22311</v>
      </c>
      <c r="E11473" s="20" t="s">
        <v>22316</v>
      </c>
      <c r="F11473" s="20" t="s">
        <v>5774</v>
      </c>
      <c r="H11473" s="20" t="s">
        <v>29</v>
      </c>
    </row>
    <row r="11474" customFormat="false" ht="15.75" hidden="false" customHeight="false" outlineLevel="0" collapsed="false">
      <c r="A11474" s="20" t="s">
        <v>22318</v>
      </c>
      <c r="B11474" s="20" t="s">
        <v>22319</v>
      </c>
      <c r="C11474" s="20" t="s">
        <v>22320</v>
      </c>
      <c r="D11474" s="20" t="s">
        <v>22321</v>
      </c>
      <c r="H11474" s="20" t="s">
        <v>29</v>
      </c>
    </row>
    <row r="11475" customFormat="false" ht="15.75" hidden="false" customHeight="false" outlineLevel="0" collapsed="false">
      <c r="A11475" s="20" t="s">
        <v>22322</v>
      </c>
      <c r="B11475" s="20" t="s">
        <v>22319</v>
      </c>
      <c r="C11475" s="20" t="s">
        <v>22320</v>
      </c>
      <c r="D11475" s="20" t="s">
        <v>22321</v>
      </c>
      <c r="H11475" s="20" t="s">
        <v>29</v>
      </c>
    </row>
    <row r="11476" customFormat="false" ht="15.75" hidden="false" customHeight="false" outlineLevel="0" collapsed="false">
      <c r="A11476" s="20" t="s">
        <v>22323</v>
      </c>
      <c r="B11476" s="20" t="s">
        <v>22319</v>
      </c>
      <c r="C11476" s="20" t="s">
        <v>22324</v>
      </c>
      <c r="D11476" s="20" t="s">
        <v>22325</v>
      </c>
      <c r="E11476" s="20" t="s">
        <v>4742</v>
      </c>
      <c r="H11476" s="20" t="s">
        <v>29</v>
      </c>
    </row>
    <row r="11477" customFormat="false" ht="15.75" hidden="false" customHeight="false" outlineLevel="0" collapsed="false">
      <c r="A11477" s="20" t="s">
        <v>22326</v>
      </c>
      <c r="B11477" s="20" t="s">
        <v>22319</v>
      </c>
      <c r="C11477" s="20" t="s">
        <v>22324</v>
      </c>
      <c r="D11477" s="20" t="s">
        <v>22325</v>
      </c>
      <c r="E11477" s="20" t="s">
        <v>4742</v>
      </c>
      <c r="H11477" s="20" t="s">
        <v>29</v>
      </c>
    </row>
    <row r="11478" customFormat="false" ht="15.75" hidden="false" customHeight="false" outlineLevel="0" collapsed="false">
      <c r="A11478" s="20" t="s">
        <v>22327</v>
      </c>
      <c r="B11478" s="20" t="s">
        <v>22328</v>
      </c>
      <c r="C11478" s="20" t="s">
        <v>22329</v>
      </c>
      <c r="D11478" s="20" t="s">
        <v>22330</v>
      </c>
      <c r="H11478" s="20" t="s">
        <v>29</v>
      </c>
    </row>
    <row r="11479" customFormat="false" ht="15.75" hidden="false" customHeight="false" outlineLevel="0" collapsed="false">
      <c r="A11479" s="20" t="s">
        <v>22331</v>
      </c>
      <c r="B11479" s="20" t="s">
        <v>22328</v>
      </c>
      <c r="C11479" s="20" t="s">
        <v>22329</v>
      </c>
      <c r="D11479" s="20" t="s">
        <v>22330</v>
      </c>
      <c r="H11479" s="20" t="s">
        <v>29</v>
      </c>
    </row>
    <row r="11480" customFormat="false" ht="15.75" hidden="false" customHeight="false" outlineLevel="0" collapsed="false">
      <c r="A11480" s="20" t="s">
        <v>22332</v>
      </c>
      <c r="B11480" s="20" t="s">
        <v>22328</v>
      </c>
      <c r="C11480" s="20" t="s">
        <v>22329</v>
      </c>
      <c r="D11480" s="20" t="s">
        <v>22333</v>
      </c>
      <c r="E11480" s="20" t="s">
        <v>22334</v>
      </c>
      <c r="H11480" s="20" t="s">
        <v>29</v>
      </c>
    </row>
    <row r="11481" customFormat="false" ht="15.75" hidden="false" customHeight="false" outlineLevel="0" collapsed="false">
      <c r="A11481" s="20" t="s">
        <v>22335</v>
      </c>
      <c r="B11481" s="20" t="s">
        <v>22328</v>
      </c>
      <c r="C11481" s="20" t="s">
        <v>22329</v>
      </c>
      <c r="D11481" s="20" t="s">
        <v>22333</v>
      </c>
      <c r="E11481" s="20" t="s">
        <v>22334</v>
      </c>
      <c r="H11481" s="20" t="s">
        <v>29</v>
      </c>
    </row>
    <row r="11482" customFormat="false" ht="15.75" hidden="false" customHeight="false" outlineLevel="0" collapsed="false">
      <c r="A11482" s="20" t="s">
        <v>22336</v>
      </c>
      <c r="B11482" s="20" t="s">
        <v>22337</v>
      </c>
      <c r="C11482" s="20" t="s">
        <v>22338</v>
      </c>
      <c r="D11482" s="20" t="s">
        <v>22330</v>
      </c>
      <c r="H11482" s="20" t="s">
        <v>29</v>
      </c>
    </row>
    <row r="11483" customFormat="false" ht="15.75" hidden="false" customHeight="false" outlineLevel="0" collapsed="false">
      <c r="A11483" s="20" t="s">
        <v>22339</v>
      </c>
      <c r="B11483" s="20" t="s">
        <v>22337</v>
      </c>
      <c r="C11483" s="20" t="s">
        <v>22338</v>
      </c>
      <c r="D11483" s="20" t="s">
        <v>22330</v>
      </c>
      <c r="H11483" s="20" t="s">
        <v>29</v>
      </c>
    </row>
    <row r="11484" customFormat="false" ht="15.75" hidden="false" customHeight="false" outlineLevel="0" collapsed="false">
      <c r="A11484" s="20" t="s">
        <v>22340</v>
      </c>
      <c r="B11484" s="20" t="s">
        <v>22337</v>
      </c>
      <c r="C11484" s="20" t="s">
        <v>22338</v>
      </c>
      <c r="D11484" s="20" t="s">
        <v>22333</v>
      </c>
      <c r="E11484" s="20" t="s">
        <v>22334</v>
      </c>
      <c r="H11484" s="20" t="s">
        <v>29</v>
      </c>
    </row>
    <row r="11485" customFormat="false" ht="15.75" hidden="false" customHeight="false" outlineLevel="0" collapsed="false">
      <c r="A11485" s="20" t="s">
        <v>22341</v>
      </c>
      <c r="B11485" s="20" t="s">
        <v>22337</v>
      </c>
      <c r="C11485" s="20" t="s">
        <v>22338</v>
      </c>
      <c r="D11485" s="20" t="s">
        <v>22333</v>
      </c>
      <c r="E11485" s="20" t="s">
        <v>22334</v>
      </c>
      <c r="H11485" s="20" t="s">
        <v>29</v>
      </c>
    </row>
    <row r="11486" customFormat="false" ht="15.75" hidden="false" customHeight="false" outlineLevel="0" collapsed="false">
      <c r="A11486" s="20" t="s">
        <v>22342</v>
      </c>
      <c r="B11486" s="20" t="s">
        <v>22343</v>
      </c>
      <c r="C11486" s="20" t="s">
        <v>22344</v>
      </c>
      <c r="H11486" s="20" t="s">
        <v>103</v>
      </c>
    </row>
    <row r="11487" customFormat="false" ht="15.75" hidden="false" customHeight="false" outlineLevel="0" collapsed="false">
      <c r="A11487" s="20" t="s">
        <v>22345</v>
      </c>
      <c r="B11487" s="20" t="s">
        <v>22343</v>
      </c>
      <c r="C11487" s="20" t="s">
        <v>22344</v>
      </c>
      <c r="H11487" s="20" t="s">
        <v>103</v>
      </c>
    </row>
    <row r="11488" customFormat="false" ht="15.75" hidden="false" customHeight="false" outlineLevel="0" collapsed="false">
      <c r="A11488" s="20" t="s">
        <v>22346</v>
      </c>
      <c r="B11488" s="20" t="s">
        <v>22347</v>
      </c>
      <c r="C11488" s="20" t="s">
        <v>22348</v>
      </c>
      <c r="D11488" s="20" t="s">
        <v>22349</v>
      </c>
      <c r="H11488" s="20" t="s">
        <v>29</v>
      </c>
    </row>
    <row r="11489" customFormat="false" ht="15.75" hidden="false" customHeight="false" outlineLevel="0" collapsed="false">
      <c r="A11489" s="20" t="s">
        <v>22350</v>
      </c>
      <c r="B11489" s="20" t="s">
        <v>22347</v>
      </c>
      <c r="C11489" s="20" t="s">
        <v>22348</v>
      </c>
      <c r="D11489" s="20" t="s">
        <v>22349</v>
      </c>
      <c r="H11489" s="20" t="s">
        <v>29</v>
      </c>
    </row>
    <row r="11490" customFormat="false" ht="15.75" hidden="false" customHeight="false" outlineLevel="0" collapsed="false">
      <c r="A11490" s="20" t="s">
        <v>22351</v>
      </c>
      <c r="B11490" s="20" t="s">
        <v>22352</v>
      </c>
      <c r="C11490" s="20" t="s">
        <v>22353</v>
      </c>
      <c r="D11490" s="20" t="s">
        <v>22349</v>
      </c>
      <c r="H11490" s="20" t="s">
        <v>29</v>
      </c>
    </row>
    <row r="11491" customFormat="false" ht="15.75" hidden="false" customHeight="false" outlineLevel="0" collapsed="false">
      <c r="A11491" s="20" t="s">
        <v>22354</v>
      </c>
      <c r="B11491" s="20" t="s">
        <v>22352</v>
      </c>
      <c r="C11491" s="20" t="s">
        <v>22353</v>
      </c>
      <c r="D11491" s="20" t="s">
        <v>22349</v>
      </c>
      <c r="H11491" s="20" t="s">
        <v>29</v>
      </c>
    </row>
    <row r="11492" customFormat="false" ht="15.75" hidden="false" customHeight="false" outlineLevel="0" collapsed="false">
      <c r="A11492" s="20" t="s">
        <v>22355</v>
      </c>
      <c r="B11492" s="20" t="s">
        <v>22356</v>
      </c>
      <c r="C11492" s="20" t="s">
        <v>22357</v>
      </c>
      <c r="D11492" s="20" t="s">
        <v>22358</v>
      </c>
      <c r="E11492" s="20" t="s">
        <v>22359</v>
      </c>
      <c r="H11492" s="20" t="s">
        <v>29</v>
      </c>
    </row>
    <row r="11493" customFormat="false" ht="15.75" hidden="false" customHeight="false" outlineLevel="0" collapsed="false">
      <c r="A11493" s="20" t="s">
        <v>22360</v>
      </c>
      <c r="B11493" s="20" t="s">
        <v>22356</v>
      </c>
      <c r="C11493" s="20" t="s">
        <v>22357</v>
      </c>
      <c r="D11493" s="20" t="s">
        <v>22358</v>
      </c>
      <c r="E11493" s="20" t="s">
        <v>22359</v>
      </c>
      <c r="H11493" s="20" t="s">
        <v>29</v>
      </c>
    </row>
    <row r="11494" customFormat="false" ht="15.75" hidden="false" customHeight="false" outlineLevel="0" collapsed="false">
      <c r="A11494" s="20" t="s">
        <v>22361</v>
      </c>
      <c r="B11494" s="20" t="s">
        <v>22356</v>
      </c>
      <c r="C11494" s="20" t="s">
        <v>22362</v>
      </c>
      <c r="D11494" s="20" t="s">
        <v>22363</v>
      </c>
      <c r="E11494" s="20" t="s">
        <v>22364</v>
      </c>
      <c r="H11494" s="20" t="s">
        <v>29</v>
      </c>
    </row>
    <row r="11495" customFormat="false" ht="15.75" hidden="false" customHeight="false" outlineLevel="0" collapsed="false">
      <c r="A11495" s="20" t="s">
        <v>22365</v>
      </c>
      <c r="B11495" s="20" t="s">
        <v>22356</v>
      </c>
      <c r="C11495" s="20" t="s">
        <v>22362</v>
      </c>
      <c r="D11495" s="20" t="s">
        <v>22363</v>
      </c>
      <c r="E11495" s="20" t="s">
        <v>22364</v>
      </c>
      <c r="H11495" s="20" t="s">
        <v>29</v>
      </c>
    </row>
    <row r="11496" customFormat="false" ht="15.75" hidden="false" customHeight="false" outlineLevel="0" collapsed="false">
      <c r="A11496" s="20" t="s">
        <v>22366</v>
      </c>
      <c r="B11496" s="20" t="s">
        <v>22367</v>
      </c>
      <c r="C11496" s="20" t="s">
        <v>22368</v>
      </c>
      <c r="D11496" s="20" t="s">
        <v>22358</v>
      </c>
      <c r="E11496" s="20" t="s">
        <v>22359</v>
      </c>
      <c r="H11496" s="20" t="s">
        <v>29</v>
      </c>
    </row>
    <row r="11497" customFormat="false" ht="15.75" hidden="false" customHeight="false" outlineLevel="0" collapsed="false">
      <c r="A11497" s="20" t="s">
        <v>22369</v>
      </c>
      <c r="B11497" s="20" t="s">
        <v>22367</v>
      </c>
      <c r="C11497" s="20" t="s">
        <v>22368</v>
      </c>
      <c r="D11497" s="20" t="s">
        <v>22358</v>
      </c>
      <c r="E11497" s="20" t="s">
        <v>22359</v>
      </c>
      <c r="H11497" s="20" t="s">
        <v>29</v>
      </c>
    </row>
    <row r="11498" customFormat="false" ht="15.75" hidden="false" customHeight="false" outlineLevel="0" collapsed="false">
      <c r="A11498" s="20" t="s">
        <v>22370</v>
      </c>
      <c r="B11498" s="20" t="s">
        <v>22371</v>
      </c>
      <c r="C11498" s="20" t="s">
        <v>22372</v>
      </c>
      <c r="H11498" s="20" t="s">
        <v>29</v>
      </c>
    </row>
    <row r="11499" customFormat="false" ht="15.75" hidden="false" customHeight="false" outlineLevel="0" collapsed="false">
      <c r="A11499" s="20" t="s">
        <v>22373</v>
      </c>
      <c r="B11499" s="20" t="s">
        <v>22371</v>
      </c>
      <c r="C11499" s="20" t="s">
        <v>22372</v>
      </c>
      <c r="H11499" s="20" t="s">
        <v>29</v>
      </c>
    </row>
    <row r="11500" customFormat="false" ht="15.75" hidden="false" customHeight="false" outlineLevel="0" collapsed="false">
      <c r="A11500" s="20" t="s">
        <v>22374</v>
      </c>
      <c r="B11500" s="20" t="s">
        <v>22375</v>
      </c>
      <c r="C11500" s="20" t="s">
        <v>22376</v>
      </c>
      <c r="D11500" s="20" t="s">
        <v>22377</v>
      </c>
      <c r="E11500" s="20" t="s">
        <v>22378</v>
      </c>
      <c r="F11500" s="20" t="s">
        <v>22379</v>
      </c>
      <c r="G11500" s="20" t="s">
        <v>22380</v>
      </c>
      <c r="H11500" s="20" t="s">
        <v>29</v>
      </c>
    </row>
    <row r="11501" customFormat="false" ht="15.75" hidden="false" customHeight="false" outlineLevel="0" collapsed="false">
      <c r="A11501" s="20" t="s">
        <v>22381</v>
      </c>
      <c r="B11501" s="20" t="s">
        <v>22375</v>
      </c>
      <c r="C11501" s="20" t="s">
        <v>22376</v>
      </c>
      <c r="D11501" s="20" t="s">
        <v>22377</v>
      </c>
      <c r="E11501" s="20" t="s">
        <v>22378</v>
      </c>
      <c r="F11501" s="20" t="s">
        <v>22379</v>
      </c>
      <c r="G11501" s="20" t="s">
        <v>22380</v>
      </c>
      <c r="H11501" s="20" t="s">
        <v>29</v>
      </c>
    </row>
    <row r="11502" customFormat="false" ht="15.75" hidden="false" customHeight="false" outlineLevel="0" collapsed="false">
      <c r="A11502" s="20" t="s">
        <v>22382</v>
      </c>
      <c r="B11502" s="20" t="s">
        <v>22383</v>
      </c>
      <c r="C11502" s="20" t="s">
        <v>22384</v>
      </c>
      <c r="D11502" s="20" t="s">
        <v>22385</v>
      </c>
      <c r="E11502" s="20" t="s">
        <v>22386</v>
      </c>
      <c r="F11502" s="20" t="s">
        <v>22387</v>
      </c>
      <c r="G11502" s="20" t="s">
        <v>12683</v>
      </c>
      <c r="H11502" s="20" t="s">
        <v>29</v>
      </c>
    </row>
    <row r="11503" customFormat="false" ht="15.75" hidden="false" customHeight="false" outlineLevel="0" collapsed="false">
      <c r="A11503" s="20" t="s">
        <v>22388</v>
      </c>
      <c r="B11503" s="20" t="s">
        <v>22383</v>
      </c>
      <c r="C11503" s="20" t="s">
        <v>22384</v>
      </c>
      <c r="D11503" s="20" t="s">
        <v>22385</v>
      </c>
      <c r="E11503" s="20" t="s">
        <v>22386</v>
      </c>
      <c r="F11503" s="20" t="s">
        <v>22387</v>
      </c>
      <c r="G11503" s="20" t="s">
        <v>12683</v>
      </c>
      <c r="H11503" s="20" t="s">
        <v>29</v>
      </c>
    </row>
    <row r="11504" customFormat="false" ht="15.75" hidden="false" customHeight="false" outlineLevel="0" collapsed="false">
      <c r="A11504" s="20" t="s">
        <v>22389</v>
      </c>
      <c r="B11504" s="20" t="s">
        <v>22390</v>
      </c>
      <c r="C11504" s="20" t="s">
        <v>22391</v>
      </c>
      <c r="H11504" s="20" t="s">
        <v>29</v>
      </c>
    </row>
    <row r="11505" customFormat="false" ht="15.75" hidden="false" customHeight="false" outlineLevel="0" collapsed="false">
      <c r="A11505" s="20" t="s">
        <v>22392</v>
      </c>
      <c r="B11505" s="20" t="s">
        <v>22390</v>
      </c>
      <c r="C11505" s="20" t="s">
        <v>22391</v>
      </c>
      <c r="H11505" s="20" t="s">
        <v>29</v>
      </c>
    </row>
    <row r="11506" customFormat="false" ht="15.75" hidden="false" customHeight="false" outlineLevel="0" collapsed="false">
      <c r="A11506" s="20" t="s">
        <v>22393</v>
      </c>
      <c r="B11506" s="20" t="s">
        <v>22394</v>
      </c>
      <c r="C11506" s="20" t="s">
        <v>22395</v>
      </c>
      <c r="D11506" s="20" t="s">
        <v>22396</v>
      </c>
      <c r="H11506" s="20" t="s">
        <v>29</v>
      </c>
    </row>
    <row r="11507" customFormat="false" ht="15.75" hidden="false" customHeight="false" outlineLevel="0" collapsed="false">
      <c r="A11507" s="20" t="s">
        <v>22397</v>
      </c>
      <c r="B11507" s="20" t="s">
        <v>22394</v>
      </c>
      <c r="C11507" s="20" t="s">
        <v>22395</v>
      </c>
      <c r="D11507" s="20" t="s">
        <v>22396</v>
      </c>
      <c r="H11507" s="20" t="s">
        <v>29</v>
      </c>
    </row>
    <row r="11508" customFormat="false" ht="15.75" hidden="false" customHeight="false" outlineLevel="0" collapsed="false">
      <c r="A11508" s="20" t="s">
        <v>22398</v>
      </c>
      <c r="B11508" s="20" t="s">
        <v>22399</v>
      </c>
      <c r="C11508" s="20" t="s">
        <v>22400</v>
      </c>
      <c r="D11508" s="20" t="s">
        <v>22401</v>
      </c>
      <c r="H11508" s="20" t="s">
        <v>29</v>
      </c>
    </row>
    <row r="11509" customFormat="false" ht="15.75" hidden="false" customHeight="false" outlineLevel="0" collapsed="false">
      <c r="A11509" s="20" t="s">
        <v>22402</v>
      </c>
      <c r="B11509" s="20" t="s">
        <v>22399</v>
      </c>
      <c r="C11509" s="20" t="s">
        <v>22400</v>
      </c>
      <c r="D11509" s="20" t="s">
        <v>22401</v>
      </c>
      <c r="H11509" s="20" t="s">
        <v>29</v>
      </c>
    </row>
    <row r="11510" customFormat="false" ht="15.75" hidden="false" customHeight="false" outlineLevel="0" collapsed="false">
      <c r="A11510" s="20" t="s">
        <v>22403</v>
      </c>
      <c r="B11510" s="20" t="s">
        <v>22404</v>
      </c>
      <c r="C11510" s="20" t="s">
        <v>22405</v>
      </c>
      <c r="D11510" s="20" t="s">
        <v>22406</v>
      </c>
      <c r="E11510" s="20" t="s">
        <v>22407</v>
      </c>
      <c r="F11510" s="20" t="s">
        <v>22408</v>
      </c>
      <c r="G11510" s="20" t="s">
        <v>22409</v>
      </c>
      <c r="H11510" s="20" t="s">
        <v>29</v>
      </c>
    </row>
    <row r="11511" customFormat="false" ht="15.75" hidden="false" customHeight="false" outlineLevel="0" collapsed="false">
      <c r="A11511" s="20" t="s">
        <v>22410</v>
      </c>
      <c r="B11511" s="20" t="s">
        <v>22404</v>
      </c>
      <c r="C11511" s="20" t="s">
        <v>22405</v>
      </c>
      <c r="D11511" s="20" t="s">
        <v>22406</v>
      </c>
      <c r="E11511" s="20" t="s">
        <v>22407</v>
      </c>
      <c r="F11511" s="20" t="s">
        <v>22408</v>
      </c>
      <c r="G11511" s="20" t="s">
        <v>22409</v>
      </c>
      <c r="H11511" s="20" t="s">
        <v>29</v>
      </c>
    </row>
    <row r="11512" customFormat="false" ht="15.75" hidden="false" customHeight="false" outlineLevel="0" collapsed="false">
      <c r="A11512" s="20" t="s">
        <v>22411</v>
      </c>
      <c r="B11512" s="20" t="s">
        <v>22412</v>
      </c>
      <c r="C11512" s="20" t="s">
        <v>22413</v>
      </c>
      <c r="D11512" s="20" t="s">
        <v>22414</v>
      </c>
      <c r="E11512" s="20" t="s">
        <v>22407</v>
      </c>
      <c r="F11512" s="20" t="s">
        <v>22408</v>
      </c>
      <c r="G11512" s="20" t="s">
        <v>22415</v>
      </c>
      <c r="H11512" s="20" t="s">
        <v>29</v>
      </c>
    </row>
    <row r="11513" customFormat="false" ht="15.75" hidden="false" customHeight="false" outlineLevel="0" collapsed="false">
      <c r="A11513" s="20" t="s">
        <v>22416</v>
      </c>
      <c r="B11513" s="20" t="s">
        <v>22412</v>
      </c>
      <c r="C11513" s="20" t="s">
        <v>22413</v>
      </c>
      <c r="D11513" s="20" t="s">
        <v>22414</v>
      </c>
      <c r="E11513" s="20" t="s">
        <v>22407</v>
      </c>
      <c r="F11513" s="20" t="s">
        <v>22408</v>
      </c>
      <c r="G11513" s="20" t="s">
        <v>22415</v>
      </c>
      <c r="H11513" s="20" t="s">
        <v>29</v>
      </c>
    </row>
    <row r="11514" customFormat="false" ht="15.75" hidden="false" customHeight="false" outlineLevel="0" collapsed="false">
      <c r="A11514" s="20" t="s">
        <v>22417</v>
      </c>
      <c r="B11514" s="20" t="s">
        <v>22418</v>
      </c>
      <c r="C11514" s="20" t="s">
        <v>22419</v>
      </c>
      <c r="D11514" s="20" t="s">
        <v>6770</v>
      </c>
      <c r="H11514" s="20" t="s">
        <v>29</v>
      </c>
    </row>
    <row r="11515" customFormat="false" ht="15.75" hidden="false" customHeight="false" outlineLevel="0" collapsed="false">
      <c r="A11515" s="20" t="s">
        <v>22420</v>
      </c>
      <c r="B11515" s="20" t="s">
        <v>22418</v>
      </c>
      <c r="C11515" s="20" t="s">
        <v>22419</v>
      </c>
      <c r="D11515" s="20" t="s">
        <v>6770</v>
      </c>
      <c r="H11515" s="20" t="s">
        <v>29</v>
      </c>
    </row>
    <row r="11516" customFormat="false" ht="15.75" hidden="false" customHeight="false" outlineLevel="0" collapsed="false">
      <c r="A11516" s="20" t="s">
        <v>22421</v>
      </c>
      <c r="B11516" s="20" t="s">
        <v>22422</v>
      </c>
      <c r="C11516" s="20" t="s">
        <v>22423</v>
      </c>
      <c r="D11516" s="20" t="s">
        <v>22424</v>
      </c>
      <c r="H11516" s="20" t="s">
        <v>29</v>
      </c>
    </row>
    <row r="11517" customFormat="false" ht="15.75" hidden="false" customHeight="false" outlineLevel="0" collapsed="false">
      <c r="A11517" s="20" t="s">
        <v>22425</v>
      </c>
      <c r="B11517" s="20" t="s">
        <v>22422</v>
      </c>
      <c r="C11517" s="20" t="s">
        <v>22423</v>
      </c>
      <c r="D11517" s="20" t="s">
        <v>22424</v>
      </c>
      <c r="H11517" s="20" t="s">
        <v>29</v>
      </c>
    </row>
    <row r="11518" customFormat="false" ht="15.75" hidden="false" customHeight="false" outlineLevel="0" collapsed="false">
      <c r="A11518" s="20" t="s">
        <v>22426</v>
      </c>
      <c r="B11518" s="20" t="s">
        <v>22427</v>
      </c>
      <c r="C11518" s="20" t="s">
        <v>22428</v>
      </c>
      <c r="H11518" s="20" t="s">
        <v>29</v>
      </c>
    </row>
    <row r="11519" customFormat="false" ht="15.75" hidden="false" customHeight="false" outlineLevel="0" collapsed="false">
      <c r="A11519" s="20" t="s">
        <v>22429</v>
      </c>
      <c r="B11519" s="20" t="s">
        <v>22427</v>
      </c>
      <c r="C11519" s="20" t="s">
        <v>22428</v>
      </c>
      <c r="H11519" s="20" t="s">
        <v>29</v>
      </c>
    </row>
    <row r="11520" customFormat="false" ht="15.75" hidden="false" customHeight="false" outlineLevel="0" collapsed="false">
      <c r="A11520" s="20" t="s">
        <v>22430</v>
      </c>
      <c r="B11520" s="20" t="s">
        <v>22431</v>
      </c>
      <c r="C11520" s="20" t="s">
        <v>22432</v>
      </c>
      <c r="H11520" s="20" t="s">
        <v>29</v>
      </c>
    </row>
    <row r="11521" customFormat="false" ht="15.75" hidden="false" customHeight="false" outlineLevel="0" collapsed="false">
      <c r="A11521" s="20" t="s">
        <v>22433</v>
      </c>
      <c r="B11521" s="20" t="s">
        <v>22431</v>
      </c>
      <c r="C11521" s="20" t="s">
        <v>22432</v>
      </c>
      <c r="H11521" s="20" t="s">
        <v>29</v>
      </c>
    </row>
    <row r="11522" customFormat="false" ht="15.75" hidden="false" customHeight="false" outlineLevel="0" collapsed="false">
      <c r="A11522" s="20" t="s">
        <v>22434</v>
      </c>
      <c r="B11522" s="20" t="s">
        <v>22435</v>
      </c>
      <c r="C11522" s="20" t="s">
        <v>22436</v>
      </c>
      <c r="H11522" s="20" t="s">
        <v>29</v>
      </c>
    </row>
    <row r="11523" customFormat="false" ht="15.75" hidden="false" customHeight="false" outlineLevel="0" collapsed="false">
      <c r="A11523" s="20" t="s">
        <v>22437</v>
      </c>
      <c r="B11523" s="20" t="s">
        <v>22435</v>
      </c>
      <c r="C11523" s="20" t="s">
        <v>22436</v>
      </c>
      <c r="H11523" s="20" t="s">
        <v>29</v>
      </c>
    </row>
    <row r="11524" customFormat="false" ht="15.75" hidden="false" customHeight="false" outlineLevel="0" collapsed="false">
      <c r="A11524" s="20" t="s">
        <v>22438</v>
      </c>
      <c r="B11524" s="20" t="s">
        <v>22439</v>
      </c>
      <c r="C11524" s="20" t="s">
        <v>22440</v>
      </c>
      <c r="D11524" s="20" t="s">
        <v>22441</v>
      </c>
      <c r="E11524" s="20" t="s">
        <v>22442</v>
      </c>
      <c r="H11524" s="20" t="s">
        <v>29</v>
      </c>
    </row>
    <row r="11525" customFormat="false" ht="15.75" hidden="false" customHeight="false" outlineLevel="0" collapsed="false">
      <c r="A11525" s="20" t="s">
        <v>22443</v>
      </c>
      <c r="B11525" s="20" t="s">
        <v>22439</v>
      </c>
      <c r="C11525" s="20" t="s">
        <v>22440</v>
      </c>
      <c r="D11525" s="20" t="s">
        <v>22441</v>
      </c>
      <c r="E11525" s="20" t="s">
        <v>22442</v>
      </c>
      <c r="H11525" s="20" t="s">
        <v>29</v>
      </c>
    </row>
    <row r="11526" customFormat="false" ht="15.75" hidden="false" customHeight="false" outlineLevel="0" collapsed="false">
      <c r="A11526" s="20" t="s">
        <v>22444</v>
      </c>
      <c r="B11526" s="20" t="s">
        <v>22445</v>
      </c>
      <c r="C11526" s="20" t="s">
        <v>22446</v>
      </c>
      <c r="D11526" s="20" t="s">
        <v>22447</v>
      </c>
      <c r="H11526" s="20" t="s">
        <v>29</v>
      </c>
    </row>
    <row r="11527" customFormat="false" ht="15.75" hidden="false" customHeight="false" outlineLevel="0" collapsed="false">
      <c r="A11527" s="20" t="s">
        <v>22448</v>
      </c>
      <c r="B11527" s="20" t="s">
        <v>22445</v>
      </c>
      <c r="C11527" s="20" t="s">
        <v>22446</v>
      </c>
      <c r="D11527" s="20" t="s">
        <v>22447</v>
      </c>
      <c r="H11527" s="20" t="s">
        <v>29</v>
      </c>
    </row>
    <row r="11528" customFormat="false" ht="15.75" hidden="false" customHeight="false" outlineLevel="0" collapsed="false">
      <c r="A11528" s="20" t="s">
        <v>22449</v>
      </c>
      <c r="B11528" s="20" t="s">
        <v>22450</v>
      </c>
      <c r="C11528" s="20" t="s">
        <v>22451</v>
      </c>
      <c r="D11528" s="20" t="s">
        <v>12898</v>
      </c>
      <c r="H11528" s="20" t="s">
        <v>29</v>
      </c>
    </row>
    <row r="11529" customFormat="false" ht="15.75" hidden="false" customHeight="false" outlineLevel="0" collapsed="false">
      <c r="A11529" s="20" t="s">
        <v>116</v>
      </c>
      <c r="B11529" s="20" t="s">
        <v>22450</v>
      </c>
      <c r="C11529" s="20" t="s">
        <v>22451</v>
      </c>
      <c r="D11529" s="20" t="s">
        <v>12898</v>
      </c>
      <c r="H11529" s="20" t="s">
        <v>29</v>
      </c>
    </row>
    <row r="11530" customFormat="false" ht="15.75" hidden="false" customHeight="false" outlineLevel="0" collapsed="false">
      <c r="A11530" s="20" t="s">
        <v>22452</v>
      </c>
      <c r="B11530" s="20" t="s">
        <v>22453</v>
      </c>
      <c r="C11530" s="20" t="s">
        <v>22454</v>
      </c>
      <c r="D11530" s="20" t="s">
        <v>22455</v>
      </c>
      <c r="E11530" s="20" t="s">
        <v>7550</v>
      </c>
      <c r="H11530" s="20" t="s">
        <v>29</v>
      </c>
    </row>
    <row r="11531" customFormat="false" ht="15.75" hidden="false" customHeight="false" outlineLevel="0" collapsed="false">
      <c r="A11531" s="20" t="s">
        <v>22456</v>
      </c>
      <c r="B11531" s="20" t="s">
        <v>22453</v>
      </c>
      <c r="C11531" s="20" t="s">
        <v>22454</v>
      </c>
      <c r="D11531" s="20" t="s">
        <v>22455</v>
      </c>
      <c r="E11531" s="20" t="s">
        <v>7550</v>
      </c>
      <c r="H11531" s="20" t="s">
        <v>29</v>
      </c>
    </row>
    <row r="11532" customFormat="false" ht="15.75" hidden="false" customHeight="false" outlineLevel="0" collapsed="false">
      <c r="A11532" s="20" t="s">
        <v>22457</v>
      </c>
      <c r="B11532" s="20" t="s">
        <v>22458</v>
      </c>
      <c r="C11532" s="20" t="s">
        <v>22459</v>
      </c>
      <c r="D11532" s="20" t="s">
        <v>22460</v>
      </c>
      <c r="E11532" s="20" t="s">
        <v>7680</v>
      </c>
      <c r="H11532" s="20" t="s">
        <v>29</v>
      </c>
    </row>
    <row r="11533" customFormat="false" ht="15.75" hidden="false" customHeight="false" outlineLevel="0" collapsed="false">
      <c r="A11533" s="20" t="s">
        <v>22461</v>
      </c>
      <c r="B11533" s="20" t="s">
        <v>22458</v>
      </c>
      <c r="C11533" s="20" t="s">
        <v>22459</v>
      </c>
      <c r="D11533" s="20" t="s">
        <v>22460</v>
      </c>
      <c r="E11533" s="20" t="s">
        <v>7680</v>
      </c>
      <c r="H11533" s="20" t="s">
        <v>29</v>
      </c>
    </row>
    <row r="11534" customFormat="false" ht="15.75" hidden="false" customHeight="false" outlineLevel="0" collapsed="false">
      <c r="A11534" s="20" t="s">
        <v>22462</v>
      </c>
      <c r="B11534" s="20" t="s">
        <v>22463</v>
      </c>
      <c r="C11534" s="20" t="s">
        <v>22464</v>
      </c>
      <c r="D11534" s="20" t="s">
        <v>22465</v>
      </c>
      <c r="H11534" s="20" t="s">
        <v>29</v>
      </c>
    </row>
    <row r="11535" customFormat="false" ht="15.75" hidden="false" customHeight="false" outlineLevel="0" collapsed="false">
      <c r="A11535" s="20" t="s">
        <v>22466</v>
      </c>
      <c r="B11535" s="20" t="s">
        <v>22463</v>
      </c>
      <c r="C11535" s="20" t="s">
        <v>22464</v>
      </c>
      <c r="D11535" s="20" t="s">
        <v>22465</v>
      </c>
      <c r="H11535" s="20" t="s">
        <v>29</v>
      </c>
    </row>
    <row r="11536" customFormat="false" ht="15.75" hidden="false" customHeight="false" outlineLevel="0" collapsed="false">
      <c r="A11536" s="20" t="s">
        <v>22467</v>
      </c>
      <c r="B11536" s="20" t="s">
        <v>22468</v>
      </c>
      <c r="C11536" s="20" t="s">
        <v>22469</v>
      </c>
      <c r="D11536" s="20" t="s">
        <v>12898</v>
      </c>
      <c r="H11536" s="20" t="s">
        <v>29</v>
      </c>
    </row>
    <row r="11537" customFormat="false" ht="15.75" hidden="false" customHeight="false" outlineLevel="0" collapsed="false">
      <c r="A11537" s="20" t="s">
        <v>22470</v>
      </c>
      <c r="B11537" s="20" t="s">
        <v>22468</v>
      </c>
      <c r="C11537" s="20" t="s">
        <v>22469</v>
      </c>
      <c r="D11537" s="20" t="s">
        <v>12898</v>
      </c>
      <c r="H11537" s="20" t="s">
        <v>29</v>
      </c>
    </row>
    <row r="11538" customFormat="false" ht="15.75" hidden="false" customHeight="false" outlineLevel="0" collapsed="false">
      <c r="A11538" s="20" t="s">
        <v>22471</v>
      </c>
      <c r="B11538" s="20" t="s">
        <v>22472</v>
      </c>
      <c r="C11538" s="20" t="s">
        <v>22473</v>
      </c>
      <c r="D11538" s="20" t="s">
        <v>22474</v>
      </c>
      <c r="H11538" s="20" t="s">
        <v>29</v>
      </c>
    </row>
    <row r="11539" customFormat="false" ht="15.75" hidden="false" customHeight="false" outlineLevel="0" collapsed="false">
      <c r="A11539" s="20" t="s">
        <v>22475</v>
      </c>
      <c r="B11539" s="20" t="s">
        <v>22472</v>
      </c>
      <c r="C11539" s="20" t="s">
        <v>22473</v>
      </c>
      <c r="D11539" s="20" t="s">
        <v>22474</v>
      </c>
      <c r="H11539" s="20" t="s">
        <v>29</v>
      </c>
    </row>
    <row r="11540" customFormat="false" ht="15.75" hidden="false" customHeight="false" outlineLevel="0" collapsed="false">
      <c r="A11540" s="20" t="s">
        <v>22476</v>
      </c>
      <c r="B11540" s="20" t="s">
        <v>22477</v>
      </c>
      <c r="C11540" s="20" t="s">
        <v>22478</v>
      </c>
      <c r="D11540" s="20" t="s">
        <v>4103</v>
      </c>
      <c r="H11540" s="20" t="s">
        <v>29</v>
      </c>
    </row>
    <row r="11541" customFormat="false" ht="15.75" hidden="false" customHeight="false" outlineLevel="0" collapsed="false">
      <c r="A11541" s="20" t="s">
        <v>22479</v>
      </c>
      <c r="B11541" s="20" t="s">
        <v>22477</v>
      </c>
      <c r="C11541" s="20" t="s">
        <v>22478</v>
      </c>
      <c r="D11541" s="20" t="s">
        <v>4103</v>
      </c>
      <c r="H11541" s="20" t="s">
        <v>29</v>
      </c>
    </row>
    <row r="11542" customFormat="false" ht="15.75" hidden="false" customHeight="false" outlineLevel="0" collapsed="false">
      <c r="A11542" s="20" t="s">
        <v>22480</v>
      </c>
      <c r="B11542" s="20" t="s">
        <v>22481</v>
      </c>
      <c r="C11542" s="20" t="s">
        <v>22482</v>
      </c>
      <c r="D11542" s="20" t="s">
        <v>22483</v>
      </c>
      <c r="E11542" s="20" t="s">
        <v>22484</v>
      </c>
      <c r="F11542" s="20" t="s">
        <v>22485</v>
      </c>
      <c r="G11542" s="20" t="s">
        <v>22486</v>
      </c>
      <c r="H11542" s="20" t="s">
        <v>29</v>
      </c>
    </row>
    <row r="11543" customFormat="false" ht="15.75" hidden="false" customHeight="false" outlineLevel="0" collapsed="false">
      <c r="A11543" s="20" t="s">
        <v>22487</v>
      </c>
      <c r="B11543" s="20" t="s">
        <v>22481</v>
      </c>
      <c r="C11543" s="20" t="s">
        <v>22482</v>
      </c>
      <c r="D11543" s="20" t="s">
        <v>22483</v>
      </c>
      <c r="E11543" s="20" t="s">
        <v>22484</v>
      </c>
      <c r="F11543" s="20" t="s">
        <v>22485</v>
      </c>
      <c r="G11543" s="20" t="s">
        <v>22486</v>
      </c>
      <c r="H11543" s="20" t="s">
        <v>29</v>
      </c>
    </row>
    <row r="11544" customFormat="false" ht="15.75" hidden="false" customHeight="false" outlineLevel="0" collapsed="false">
      <c r="A11544" s="20" t="s">
        <v>22488</v>
      </c>
      <c r="B11544" s="20" t="s">
        <v>22489</v>
      </c>
      <c r="C11544" s="20" t="s">
        <v>22490</v>
      </c>
      <c r="D11544" s="20" t="s">
        <v>22491</v>
      </c>
      <c r="E11544" s="20" t="s">
        <v>22492</v>
      </c>
      <c r="F11544" s="20" t="s">
        <v>22493</v>
      </c>
      <c r="G11544" s="20" t="s">
        <v>22494</v>
      </c>
      <c r="H11544" s="20" t="s">
        <v>29</v>
      </c>
    </row>
    <row r="11545" customFormat="false" ht="15.75" hidden="false" customHeight="false" outlineLevel="0" collapsed="false">
      <c r="A11545" s="20" t="s">
        <v>22495</v>
      </c>
      <c r="B11545" s="20" t="s">
        <v>22489</v>
      </c>
      <c r="C11545" s="20" t="s">
        <v>22490</v>
      </c>
      <c r="D11545" s="20" t="s">
        <v>22491</v>
      </c>
      <c r="E11545" s="20" t="s">
        <v>22492</v>
      </c>
      <c r="F11545" s="20" t="s">
        <v>22493</v>
      </c>
      <c r="G11545" s="20" t="s">
        <v>22494</v>
      </c>
      <c r="H11545" s="20" t="s">
        <v>29</v>
      </c>
    </row>
    <row r="11546" customFormat="false" ht="15.75" hidden="false" customHeight="false" outlineLevel="0" collapsed="false">
      <c r="A11546" s="20" t="s">
        <v>22496</v>
      </c>
      <c r="B11546" s="20" t="s">
        <v>22481</v>
      </c>
      <c r="C11546" s="20" t="s">
        <v>22482</v>
      </c>
      <c r="D11546" s="20" t="s">
        <v>22497</v>
      </c>
      <c r="E11546" s="20" t="s">
        <v>22498</v>
      </c>
      <c r="F11546" s="20" t="s">
        <v>22499</v>
      </c>
      <c r="G11546" s="20" t="s">
        <v>22500</v>
      </c>
      <c r="H11546" s="20" t="s">
        <v>29</v>
      </c>
    </row>
    <row r="11547" customFormat="false" ht="15.75" hidden="false" customHeight="false" outlineLevel="0" collapsed="false">
      <c r="A11547" s="20" t="s">
        <v>22501</v>
      </c>
      <c r="B11547" s="20" t="s">
        <v>22481</v>
      </c>
      <c r="C11547" s="20" t="s">
        <v>22482</v>
      </c>
      <c r="D11547" s="20" t="s">
        <v>22497</v>
      </c>
      <c r="E11547" s="20" t="s">
        <v>22498</v>
      </c>
      <c r="F11547" s="20" t="s">
        <v>22499</v>
      </c>
      <c r="G11547" s="20" t="s">
        <v>22500</v>
      </c>
      <c r="H11547" s="20" t="s">
        <v>29</v>
      </c>
    </row>
    <row r="11548" customFormat="false" ht="15.75" hidden="false" customHeight="false" outlineLevel="0" collapsed="false">
      <c r="A11548" s="20" t="s">
        <v>22502</v>
      </c>
      <c r="B11548" s="20" t="s">
        <v>22503</v>
      </c>
      <c r="C11548" s="20" t="s">
        <v>22504</v>
      </c>
      <c r="D11548" s="20" t="s">
        <v>22505</v>
      </c>
      <c r="E11548" s="20" t="s">
        <v>22506</v>
      </c>
      <c r="F11548" s="20" t="s">
        <v>22507</v>
      </c>
      <c r="G11548" s="20" t="s">
        <v>22508</v>
      </c>
      <c r="H11548" s="20" t="s">
        <v>29</v>
      </c>
    </row>
    <row r="11549" customFormat="false" ht="15.75" hidden="false" customHeight="false" outlineLevel="0" collapsed="false">
      <c r="A11549" s="20" t="s">
        <v>22509</v>
      </c>
      <c r="B11549" s="20" t="s">
        <v>22503</v>
      </c>
      <c r="C11549" s="20" t="s">
        <v>22504</v>
      </c>
      <c r="D11549" s="20" t="s">
        <v>22505</v>
      </c>
      <c r="E11549" s="20" t="s">
        <v>22506</v>
      </c>
      <c r="F11549" s="20" t="s">
        <v>22507</v>
      </c>
      <c r="G11549" s="20" t="s">
        <v>22508</v>
      </c>
      <c r="H11549" s="20" t="s">
        <v>29</v>
      </c>
    </row>
    <row r="11550" customFormat="false" ht="15.75" hidden="false" customHeight="false" outlineLevel="0" collapsed="false">
      <c r="A11550" s="20" t="s">
        <v>22510</v>
      </c>
      <c r="B11550" s="20" t="s">
        <v>22511</v>
      </c>
      <c r="C11550" s="20" t="s">
        <v>22512</v>
      </c>
      <c r="D11550" s="20" t="s">
        <v>22513</v>
      </c>
      <c r="E11550" s="20" t="s">
        <v>22514</v>
      </c>
      <c r="F11550" s="20" t="s">
        <v>22515</v>
      </c>
      <c r="G11550" s="20" t="s">
        <v>22516</v>
      </c>
      <c r="H11550" s="20" t="s">
        <v>29</v>
      </c>
    </row>
    <row r="11551" customFormat="false" ht="15.75" hidden="false" customHeight="false" outlineLevel="0" collapsed="false">
      <c r="A11551" s="20" t="s">
        <v>22517</v>
      </c>
      <c r="B11551" s="20" t="s">
        <v>22511</v>
      </c>
      <c r="C11551" s="20" t="s">
        <v>22512</v>
      </c>
      <c r="D11551" s="20" t="s">
        <v>22513</v>
      </c>
      <c r="E11551" s="20" t="s">
        <v>22514</v>
      </c>
      <c r="F11551" s="20" t="s">
        <v>22515</v>
      </c>
      <c r="G11551" s="20" t="s">
        <v>22516</v>
      </c>
      <c r="H11551" s="20" t="s">
        <v>29</v>
      </c>
    </row>
    <row r="11552" customFormat="false" ht="15.75" hidden="false" customHeight="false" outlineLevel="0" collapsed="false">
      <c r="A11552" s="20" t="s">
        <v>22518</v>
      </c>
      <c r="B11552" s="20" t="s">
        <v>22503</v>
      </c>
      <c r="C11552" s="20" t="s">
        <v>22519</v>
      </c>
      <c r="D11552" s="20" t="s">
        <v>22520</v>
      </c>
      <c r="E11552" s="20" t="s">
        <v>22521</v>
      </c>
      <c r="F11552" s="20" t="s">
        <v>22522</v>
      </c>
      <c r="G11552" s="20" t="s">
        <v>22523</v>
      </c>
      <c r="H11552" s="20" t="s">
        <v>29</v>
      </c>
    </row>
    <row r="11553" customFormat="false" ht="15.75" hidden="false" customHeight="false" outlineLevel="0" collapsed="false">
      <c r="A11553" s="20" t="s">
        <v>22524</v>
      </c>
      <c r="B11553" s="20" t="s">
        <v>22503</v>
      </c>
      <c r="C11553" s="20" t="s">
        <v>22519</v>
      </c>
      <c r="D11553" s="20" t="s">
        <v>22520</v>
      </c>
      <c r="E11553" s="20" t="s">
        <v>22521</v>
      </c>
      <c r="F11553" s="20" t="s">
        <v>22522</v>
      </c>
      <c r="G11553" s="20" t="s">
        <v>22523</v>
      </c>
      <c r="H11553" s="20" t="s">
        <v>29</v>
      </c>
    </row>
    <row r="11554" customFormat="false" ht="15.75" hidden="false" customHeight="false" outlineLevel="0" collapsed="false">
      <c r="A11554" s="20" t="s">
        <v>22525</v>
      </c>
      <c r="B11554" s="20" t="s">
        <v>22511</v>
      </c>
      <c r="C11554" s="20" t="s">
        <v>22526</v>
      </c>
      <c r="D11554" s="20" t="s">
        <v>22527</v>
      </c>
      <c r="E11554" s="20" t="s">
        <v>22528</v>
      </c>
      <c r="F11554" s="20" t="s">
        <v>22529</v>
      </c>
      <c r="G11554" s="20" t="s">
        <v>22530</v>
      </c>
      <c r="H11554" s="20" t="s">
        <v>29</v>
      </c>
    </row>
    <row r="11555" customFormat="false" ht="15.75" hidden="false" customHeight="false" outlineLevel="0" collapsed="false">
      <c r="A11555" s="20" t="s">
        <v>22531</v>
      </c>
      <c r="B11555" s="20" t="s">
        <v>22511</v>
      </c>
      <c r="C11555" s="20" t="s">
        <v>22526</v>
      </c>
      <c r="D11555" s="20" t="s">
        <v>22527</v>
      </c>
      <c r="E11555" s="20" t="s">
        <v>22528</v>
      </c>
      <c r="F11555" s="20" t="s">
        <v>22529</v>
      </c>
      <c r="G11555" s="20" t="s">
        <v>22530</v>
      </c>
      <c r="H11555" s="20" t="s">
        <v>29</v>
      </c>
    </row>
    <row r="11556" customFormat="false" ht="15.75" hidden="false" customHeight="false" outlineLevel="0" collapsed="false">
      <c r="A11556" s="20" t="s">
        <v>22532</v>
      </c>
      <c r="B11556" s="20" t="s">
        <v>22503</v>
      </c>
      <c r="C11556" s="20" t="s">
        <v>22533</v>
      </c>
      <c r="D11556" s="20" t="s">
        <v>22534</v>
      </c>
      <c r="E11556" s="20" t="s">
        <v>22535</v>
      </c>
      <c r="F11556" s="20" t="s">
        <v>22536</v>
      </c>
      <c r="G11556" s="20" t="s">
        <v>22537</v>
      </c>
      <c r="H11556" s="20" t="s">
        <v>29</v>
      </c>
    </row>
    <row r="11557" customFormat="false" ht="15.75" hidden="false" customHeight="false" outlineLevel="0" collapsed="false">
      <c r="A11557" s="20" t="s">
        <v>22538</v>
      </c>
      <c r="B11557" s="20" t="s">
        <v>22503</v>
      </c>
      <c r="C11557" s="20" t="s">
        <v>22533</v>
      </c>
      <c r="D11557" s="20" t="s">
        <v>22534</v>
      </c>
      <c r="E11557" s="20" t="s">
        <v>22535</v>
      </c>
      <c r="F11557" s="20" t="s">
        <v>22536</v>
      </c>
      <c r="G11557" s="20" t="s">
        <v>22537</v>
      </c>
      <c r="H11557" s="20" t="s">
        <v>29</v>
      </c>
    </row>
    <row r="11558" customFormat="false" ht="15.75" hidden="false" customHeight="false" outlineLevel="0" collapsed="false">
      <c r="A11558" s="20" t="s">
        <v>22539</v>
      </c>
      <c r="B11558" s="20" t="s">
        <v>22540</v>
      </c>
      <c r="C11558" s="20" t="s">
        <v>22541</v>
      </c>
      <c r="D11558" s="20" t="s">
        <v>22542</v>
      </c>
      <c r="E11558" s="20" t="s">
        <v>22543</v>
      </c>
      <c r="F11558" s="20" t="s">
        <v>22544</v>
      </c>
      <c r="G11558" s="20" t="s">
        <v>22545</v>
      </c>
      <c r="H11558" s="20" t="s">
        <v>29</v>
      </c>
    </row>
    <row r="11559" customFormat="false" ht="15.75" hidden="false" customHeight="false" outlineLevel="0" collapsed="false">
      <c r="A11559" s="20" t="s">
        <v>22546</v>
      </c>
      <c r="B11559" s="20" t="s">
        <v>22540</v>
      </c>
      <c r="C11559" s="20" t="s">
        <v>22541</v>
      </c>
      <c r="D11559" s="20" t="s">
        <v>22542</v>
      </c>
      <c r="E11559" s="20" t="s">
        <v>22543</v>
      </c>
      <c r="F11559" s="20" t="s">
        <v>22544</v>
      </c>
      <c r="G11559" s="20" t="s">
        <v>22545</v>
      </c>
      <c r="H11559" s="20" t="s">
        <v>29</v>
      </c>
    </row>
    <row r="11560" customFormat="false" ht="15.75" hidden="false" customHeight="false" outlineLevel="0" collapsed="false">
      <c r="A11560" s="20" t="s">
        <v>22547</v>
      </c>
      <c r="B11560" s="20" t="s">
        <v>22548</v>
      </c>
      <c r="C11560" s="20" t="s">
        <v>22549</v>
      </c>
      <c r="D11560" s="20" t="s">
        <v>22550</v>
      </c>
      <c r="E11560" s="20" t="s">
        <v>22551</v>
      </c>
      <c r="F11560" s="20" t="s">
        <v>22552</v>
      </c>
      <c r="G11560" s="20" t="s">
        <v>22553</v>
      </c>
      <c r="H11560" s="20" t="s">
        <v>29</v>
      </c>
    </row>
    <row r="11561" customFormat="false" ht="15.75" hidden="false" customHeight="false" outlineLevel="0" collapsed="false">
      <c r="A11561" s="20" t="s">
        <v>22554</v>
      </c>
      <c r="B11561" s="20" t="s">
        <v>22548</v>
      </c>
      <c r="C11561" s="20" t="s">
        <v>22549</v>
      </c>
      <c r="D11561" s="20" t="s">
        <v>22550</v>
      </c>
      <c r="E11561" s="20" t="s">
        <v>22551</v>
      </c>
      <c r="F11561" s="20" t="s">
        <v>22552</v>
      </c>
      <c r="G11561" s="20" t="s">
        <v>22553</v>
      </c>
      <c r="H11561" s="20" t="s">
        <v>29</v>
      </c>
    </row>
    <row r="11562" customFormat="false" ht="15.75" hidden="false" customHeight="false" outlineLevel="0" collapsed="false">
      <c r="A11562" s="20" t="s">
        <v>22555</v>
      </c>
      <c r="B11562" s="20" t="s">
        <v>22556</v>
      </c>
      <c r="C11562" s="20" t="s">
        <v>22557</v>
      </c>
      <c r="D11562" s="20" t="s">
        <v>22558</v>
      </c>
      <c r="E11562" s="20" t="s">
        <v>22559</v>
      </c>
      <c r="F11562" s="20" t="s">
        <v>22560</v>
      </c>
      <c r="G11562" s="20" t="s">
        <v>22561</v>
      </c>
      <c r="H11562" s="20" t="s">
        <v>29</v>
      </c>
    </row>
    <row r="11563" customFormat="false" ht="15.75" hidden="false" customHeight="false" outlineLevel="0" collapsed="false">
      <c r="A11563" s="20" t="s">
        <v>22562</v>
      </c>
      <c r="B11563" s="20" t="s">
        <v>22556</v>
      </c>
      <c r="C11563" s="20" t="s">
        <v>22557</v>
      </c>
      <c r="D11563" s="20" t="s">
        <v>22558</v>
      </c>
      <c r="E11563" s="20" t="s">
        <v>22559</v>
      </c>
      <c r="F11563" s="20" t="s">
        <v>22560</v>
      </c>
      <c r="G11563" s="20" t="s">
        <v>22561</v>
      </c>
      <c r="H11563" s="20" t="s">
        <v>29</v>
      </c>
    </row>
    <row r="11564" customFormat="false" ht="15.75" hidden="false" customHeight="false" outlineLevel="0" collapsed="false">
      <c r="A11564" s="20" t="s">
        <v>22563</v>
      </c>
      <c r="B11564" s="20" t="s">
        <v>22556</v>
      </c>
      <c r="C11564" s="20" t="s">
        <v>22564</v>
      </c>
      <c r="D11564" s="20" t="s">
        <v>22565</v>
      </c>
      <c r="E11564" s="20" t="s">
        <v>22566</v>
      </c>
      <c r="F11564" s="20" t="s">
        <v>22567</v>
      </c>
      <c r="G11564" s="20" t="s">
        <v>22568</v>
      </c>
      <c r="H11564" s="20" t="s">
        <v>29</v>
      </c>
    </row>
    <row r="11565" customFormat="false" ht="15.75" hidden="false" customHeight="false" outlineLevel="0" collapsed="false">
      <c r="A11565" s="20" t="s">
        <v>22569</v>
      </c>
      <c r="B11565" s="20" t="s">
        <v>22556</v>
      </c>
      <c r="C11565" s="20" t="s">
        <v>22564</v>
      </c>
      <c r="D11565" s="20" t="s">
        <v>22565</v>
      </c>
      <c r="E11565" s="20" t="s">
        <v>22566</v>
      </c>
      <c r="F11565" s="20" t="s">
        <v>22567</v>
      </c>
      <c r="G11565" s="20" t="s">
        <v>22568</v>
      </c>
      <c r="H11565" s="20" t="s">
        <v>29</v>
      </c>
    </row>
    <row r="11566" customFormat="false" ht="15.75" hidden="false" customHeight="false" outlineLevel="0" collapsed="false">
      <c r="A11566" s="20" t="s">
        <v>22570</v>
      </c>
      <c r="B11566" s="20" t="s">
        <v>22571</v>
      </c>
      <c r="C11566" s="20" t="s">
        <v>22572</v>
      </c>
      <c r="D11566" s="20" t="s">
        <v>22573</v>
      </c>
      <c r="E11566" s="20" t="s">
        <v>22574</v>
      </c>
      <c r="F11566" s="20" t="s">
        <v>22575</v>
      </c>
      <c r="G11566" s="20" t="s">
        <v>22561</v>
      </c>
      <c r="H11566" s="20" t="s">
        <v>29</v>
      </c>
    </row>
    <row r="11567" customFormat="false" ht="15.75" hidden="false" customHeight="false" outlineLevel="0" collapsed="false">
      <c r="A11567" s="20" t="s">
        <v>22576</v>
      </c>
      <c r="B11567" s="20" t="s">
        <v>22571</v>
      </c>
      <c r="C11567" s="20" t="s">
        <v>22572</v>
      </c>
      <c r="D11567" s="20" t="s">
        <v>22573</v>
      </c>
      <c r="E11567" s="20" t="s">
        <v>22574</v>
      </c>
      <c r="F11567" s="20" t="s">
        <v>22575</v>
      </c>
      <c r="G11567" s="20" t="s">
        <v>22561</v>
      </c>
      <c r="H11567" s="20" t="s">
        <v>29</v>
      </c>
    </row>
    <row r="11568" customFormat="false" ht="15.75" hidden="false" customHeight="false" outlineLevel="0" collapsed="false">
      <c r="A11568" s="20" t="s">
        <v>22577</v>
      </c>
      <c r="B11568" s="20" t="s">
        <v>22578</v>
      </c>
      <c r="C11568" s="20" t="s">
        <v>22579</v>
      </c>
      <c r="D11568" s="20" t="s">
        <v>22580</v>
      </c>
      <c r="E11568" s="20" t="s">
        <v>22581</v>
      </c>
      <c r="F11568" s="20" t="s">
        <v>22582</v>
      </c>
      <c r="G11568" s="20" t="s">
        <v>22583</v>
      </c>
      <c r="H11568" s="20" t="s">
        <v>29</v>
      </c>
    </row>
    <row r="11569" customFormat="false" ht="15.75" hidden="false" customHeight="false" outlineLevel="0" collapsed="false">
      <c r="A11569" s="20" t="s">
        <v>22584</v>
      </c>
      <c r="B11569" s="20" t="s">
        <v>22578</v>
      </c>
      <c r="C11569" s="20" t="s">
        <v>22579</v>
      </c>
      <c r="D11569" s="20" t="s">
        <v>22580</v>
      </c>
      <c r="E11569" s="20" t="s">
        <v>22581</v>
      </c>
      <c r="F11569" s="20" t="s">
        <v>22582</v>
      </c>
      <c r="G11569" s="20" t="s">
        <v>22583</v>
      </c>
      <c r="H11569" s="20" t="s">
        <v>29</v>
      </c>
    </row>
    <row r="11570" customFormat="false" ht="15.75" hidden="false" customHeight="false" outlineLevel="0" collapsed="false">
      <c r="A11570" s="20" t="s">
        <v>22585</v>
      </c>
      <c r="B11570" s="20" t="s">
        <v>22586</v>
      </c>
      <c r="C11570" s="20" t="s">
        <v>22587</v>
      </c>
      <c r="D11570" s="20" t="s">
        <v>22588</v>
      </c>
      <c r="E11570" s="20" t="s">
        <v>22589</v>
      </c>
      <c r="F11570" s="20" t="s">
        <v>22590</v>
      </c>
      <c r="G11570" s="20" t="s">
        <v>22591</v>
      </c>
      <c r="H11570" s="20" t="s">
        <v>29</v>
      </c>
    </row>
    <row r="11571" customFormat="false" ht="15.75" hidden="false" customHeight="false" outlineLevel="0" collapsed="false">
      <c r="A11571" s="20" t="s">
        <v>22592</v>
      </c>
      <c r="B11571" s="20" t="s">
        <v>22586</v>
      </c>
      <c r="C11571" s="20" t="s">
        <v>22587</v>
      </c>
      <c r="D11571" s="20" t="s">
        <v>22588</v>
      </c>
      <c r="E11571" s="20" t="s">
        <v>22589</v>
      </c>
      <c r="F11571" s="20" t="s">
        <v>22590</v>
      </c>
      <c r="G11571" s="20" t="s">
        <v>22591</v>
      </c>
      <c r="H11571" s="20" t="s">
        <v>29</v>
      </c>
    </row>
    <row r="11572" customFormat="false" ht="15.75" hidden="false" customHeight="false" outlineLevel="0" collapsed="false">
      <c r="A11572" s="20" t="s">
        <v>22593</v>
      </c>
      <c r="B11572" s="20" t="s">
        <v>22594</v>
      </c>
      <c r="C11572" s="20" t="s">
        <v>22595</v>
      </c>
      <c r="D11572" s="20" t="s">
        <v>22596</v>
      </c>
      <c r="E11572" s="20" t="s">
        <v>22597</v>
      </c>
      <c r="F11572" s="20" t="s">
        <v>22598</v>
      </c>
      <c r="G11572" s="20" t="s">
        <v>22591</v>
      </c>
      <c r="H11572" s="20" t="s">
        <v>29</v>
      </c>
    </row>
    <row r="11573" customFormat="false" ht="15.75" hidden="false" customHeight="false" outlineLevel="0" collapsed="false">
      <c r="A11573" s="20" t="s">
        <v>22599</v>
      </c>
      <c r="B11573" s="20" t="s">
        <v>22594</v>
      </c>
      <c r="C11573" s="20" t="s">
        <v>22595</v>
      </c>
      <c r="D11573" s="20" t="s">
        <v>22596</v>
      </c>
      <c r="E11573" s="20" t="s">
        <v>22597</v>
      </c>
      <c r="F11573" s="20" t="s">
        <v>22598</v>
      </c>
      <c r="G11573" s="20" t="s">
        <v>22591</v>
      </c>
      <c r="H11573" s="20" t="s">
        <v>29</v>
      </c>
    </row>
    <row r="11574" customFormat="false" ht="15.75" hidden="false" customHeight="false" outlineLevel="0" collapsed="false">
      <c r="A11574" s="20" t="s">
        <v>22600</v>
      </c>
      <c r="B11574" s="20" t="s">
        <v>22586</v>
      </c>
      <c r="C11574" s="20" t="s">
        <v>22601</v>
      </c>
      <c r="D11574" s="20" t="s">
        <v>22588</v>
      </c>
      <c r="E11574" s="20" t="s">
        <v>22602</v>
      </c>
      <c r="F11574" s="20" t="s">
        <v>22590</v>
      </c>
      <c r="G11574" s="20" t="s">
        <v>22591</v>
      </c>
      <c r="H11574" s="20" t="s">
        <v>29</v>
      </c>
    </row>
    <row r="11575" customFormat="false" ht="15.75" hidden="false" customHeight="false" outlineLevel="0" collapsed="false">
      <c r="A11575" s="20" t="s">
        <v>22603</v>
      </c>
      <c r="B11575" s="20" t="s">
        <v>22586</v>
      </c>
      <c r="C11575" s="20" t="s">
        <v>22601</v>
      </c>
      <c r="D11575" s="20" t="s">
        <v>22588</v>
      </c>
      <c r="E11575" s="20" t="s">
        <v>22602</v>
      </c>
      <c r="F11575" s="20" t="s">
        <v>22590</v>
      </c>
      <c r="G11575" s="20" t="s">
        <v>22591</v>
      </c>
      <c r="H11575" s="20" t="s">
        <v>29</v>
      </c>
    </row>
    <row r="11576" customFormat="false" ht="15.75" hidden="false" customHeight="false" outlineLevel="0" collapsed="false">
      <c r="A11576" s="20" t="s">
        <v>22604</v>
      </c>
      <c r="B11576" s="20" t="s">
        <v>22586</v>
      </c>
      <c r="C11576" s="20" t="s">
        <v>22605</v>
      </c>
      <c r="D11576" s="20" t="s">
        <v>22596</v>
      </c>
      <c r="E11576" s="20" t="s">
        <v>22606</v>
      </c>
      <c r="F11576" s="20" t="s">
        <v>22598</v>
      </c>
      <c r="G11576" s="20" t="s">
        <v>22607</v>
      </c>
      <c r="H11576" s="20" t="s">
        <v>29</v>
      </c>
    </row>
    <row r="11577" customFormat="false" ht="15.75" hidden="false" customHeight="false" outlineLevel="0" collapsed="false">
      <c r="A11577" s="20" t="s">
        <v>22608</v>
      </c>
      <c r="B11577" s="20" t="s">
        <v>22586</v>
      </c>
      <c r="C11577" s="20" t="s">
        <v>22605</v>
      </c>
      <c r="D11577" s="20" t="s">
        <v>22596</v>
      </c>
      <c r="E11577" s="20" t="s">
        <v>22606</v>
      </c>
      <c r="F11577" s="20" t="s">
        <v>22598</v>
      </c>
      <c r="G11577" s="20" t="s">
        <v>22607</v>
      </c>
      <c r="H11577" s="20" t="s">
        <v>29</v>
      </c>
    </row>
    <row r="11578" customFormat="false" ht="15.75" hidden="false" customHeight="false" outlineLevel="0" collapsed="false">
      <c r="A11578" s="20" t="s">
        <v>22609</v>
      </c>
      <c r="B11578" s="20" t="s">
        <v>22586</v>
      </c>
      <c r="C11578" s="20" t="s">
        <v>22610</v>
      </c>
      <c r="D11578" s="20" t="s">
        <v>22588</v>
      </c>
      <c r="E11578" s="20" t="s">
        <v>22602</v>
      </c>
      <c r="F11578" s="20" t="s">
        <v>22590</v>
      </c>
      <c r="G11578" s="20" t="s">
        <v>22607</v>
      </c>
      <c r="H11578" s="20" t="s">
        <v>29</v>
      </c>
    </row>
    <row r="11579" customFormat="false" ht="15.75" hidden="false" customHeight="false" outlineLevel="0" collapsed="false">
      <c r="A11579" s="20" t="s">
        <v>22611</v>
      </c>
      <c r="B11579" s="20" t="s">
        <v>22586</v>
      </c>
      <c r="C11579" s="20" t="s">
        <v>22610</v>
      </c>
      <c r="D11579" s="20" t="s">
        <v>22588</v>
      </c>
      <c r="E11579" s="20" t="s">
        <v>22602</v>
      </c>
      <c r="F11579" s="20" t="s">
        <v>22590</v>
      </c>
      <c r="G11579" s="20" t="s">
        <v>22607</v>
      </c>
      <c r="H11579" s="20" t="s">
        <v>29</v>
      </c>
    </row>
    <row r="11580" customFormat="false" ht="15.75" hidden="false" customHeight="false" outlineLevel="0" collapsed="false">
      <c r="A11580" s="20" t="s">
        <v>22612</v>
      </c>
      <c r="B11580" s="20" t="s">
        <v>22586</v>
      </c>
      <c r="C11580" s="20" t="s">
        <v>22613</v>
      </c>
      <c r="D11580" s="20" t="s">
        <v>22614</v>
      </c>
      <c r="E11580" s="20" t="s">
        <v>22615</v>
      </c>
      <c r="F11580" s="20" t="s">
        <v>22616</v>
      </c>
      <c r="G11580" s="20" t="s">
        <v>22591</v>
      </c>
      <c r="H11580" s="20" t="s">
        <v>29</v>
      </c>
    </row>
    <row r="11581" customFormat="false" ht="15.75" hidden="false" customHeight="false" outlineLevel="0" collapsed="false">
      <c r="A11581" s="20" t="s">
        <v>22617</v>
      </c>
      <c r="B11581" s="20" t="s">
        <v>22586</v>
      </c>
      <c r="C11581" s="20" t="s">
        <v>22613</v>
      </c>
      <c r="D11581" s="20" t="s">
        <v>22614</v>
      </c>
      <c r="E11581" s="20" t="s">
        <v>22615</v>
      </c>
      <c r="F11581" s="20" t="s">
        <v>22616</v>
      </c>
      <c r="G11581" s="20" t="s">
        <v>22591</v>
      </c>
      <c r="H11581" s="20" t="s">
        <v>29</v>
      </c>
    </row>
    <row r="11582" customFormat="false" ht="15.75" hidden="false" customHeight="false" outlineLevel="0" collapsed="false">
      <c r="A11582" s="20" t="s">
        <v>22618</v>
      </c>
      <c r="B11582" s="20" t="s">
        <v>22619</v>
      </c>
      <c r="C11582" s="20" t="s">
        <v>22620</v>
      </c>
      <c r="D11582" s="20" t="s">
        <v>22621</v>
      </c>
      <c r="E11582" s="20" t="s">
        <v>22622</v>
      </c>
      <c r="F11582" s="20" t="s">
        <v>22623</v>
      </c>
      <c r="G11582" s="20" t="s">
        <v>22624</v>
      </c>
      <c r="H11582" s="20" t="s">
        <v>29</v>
      </c>
    </row>
    <row r="11583" customFormat="false" ht="15.75" hidden="false" customHeight="false" outlineLevel="0" collapsed="false">
      <c r="A11583" s="20" t="s">
        <v>22625</v>
      </c>
      <c r="B11583" s="20" t="s">
        <v>22619</v>
      </c>
      <c r="C11583" s="20" t="s">
        <v>22620</v>
      </c>
      <c r="D11583" s="20" t="s">
        <v>22621</v>
      </c>
      <c r="E11583" s="20" t="s">
        <v>22622</v>
      </c>
      <c r="F11583" s="20" t="s">
        <v>22623</v>
      </c>
      <c r="G11583" s="20" t="s">
        <v>22624</v>
      </c>
      <c r="H11583" s="20" t="s">
        <v>29</v>
      </c>
    </row>
    <row r="11584" customFormat="false" ht="15.75" hidden="false" customHeight="false" outlineLevel="0" collapsed="false">
      <c r="A11584" s="20" t="s">
        <v>22626</v>
      </c>
      <c r="B11584" s="20" t="s">
        <v>22619</v>
      </c>
      <c r="C11584" s="20" t="s">
        <v>22627</v>
      </c>
      <c r="D11584" s="20" t="s">
        <v>22628</v>
      </c>
      <c r="E11584" s="20" t="s">
        <v>22629</v>
      </c>
      <c r="F11584" s="20" t="s">
        <v>22630</v>
      </c>
      <c r="G11584" s="20" t="s">
        <v>22631</v>
      </c>
      <c r="H11584" s="20" t="s">
        <v>29</v>
      </c>
    </row>
    <row r="11585" customFormat="false" ht="15.75" hidden="false" customHeight="false" outlineLevel="0" collapsed="false">
      <c r="A11585" s="20" t="s">
        <v>22632</v>
      </c>
      <c r="B11585" s="20" t="s">
        <v>22619</v>
      </c>
      <c r="C11585" s="20" t="s">
        <v>22627</v>
      </c>
      <c r="D11585" s="20" t="s">
        <v>22628</v>
      </c>
      <c r="E11585" s="20" t="s">
        <v>22629</v>
      </c>
      <c r="F11585" s="20" t="s">
        <v>22630</v>
      </c>
      <c r="G11585" s="20" t="s">
        <v>22631</v>
      </c>
      <c r="H11585" s="20" t="s">
        <v>29</v>
      </c>
    </row>
    <row r="11586" customFormat="false" ht="15.75" hidden="false" customHeight="false" outlineLevel="0" collapsed="false">
      <c r="A11586" s="20" t="s">
        <v>22633</v>
      </c>
      <c r="B11586" s="20" t="s">
        <v>22634</v>
      </c>
      <c r="C11586" s="20" t="s">
        <v>22635</v>
      </c>
      <c r="D11586" s="20" t="s">
        <v>22636</v>
      </c>
      <c r="E11586" s="20" t="s">
        <v>22637</v>
      </c>
      <c r="F11586" s="20" t="s">
        <v>22638</v>
      </c>
      <c r="G11586" s="20" t="s">
        <v>22631</v>
      </c>
      <c r="H11586" s="20" t="s">
        <v>29</v>
      </c>
    </row>
    <row r="11587" customFormat="false" ht="15.75" hidden="false" customHeight="false" outlineLevel="0" collapsed="false">
      <c r="A11587" s="20" t="s">
        <v>22639</v>
      </c>
      <c r="B11587" s="20" t="s">
        <v>22634</v>
      </c>
      <c r="C11587" s="20" t="s">
        <v>22635</v>
      </c>
      <c r="D11587" s="20" t="s">
        <v>22636</v>
      </c>
      <c r="E11587" s="20" t="s">
        <v>22637</v>
      </c>
      <c r="F11587" s="20" t="s">
        <v>22638</v>
      </c>
      <c r="G11587" s="20" t="s">
        <v>22631</v>
      </c>
      <c r="H11587" s="20" t="s">
        <v>29</v>
      </c>
    </row>
    <row r="11588" customFormat="false" ht="15.75" hidden="false" customHeight="false" outlineLevel="0" collapsed="false">
      <c r="A11588" s="20" t="s">
        <v>22640</v>
      </c>
      <c r="B11588" s="20" t="s">
        <v>22641</v>
      </c>
      <c r="C11588" s="20" t="s">
        <v>22642</v>
      </c>
      <c r="D11588" s="20" t="s">
        <v>22643</v>
      </c>
      <c r="E11588" s="20" t="s">
        <v>22644</v>
      </c>
      <c r="F11588" s="20" t="s">
        <v>22645</v>
      </c>
      <c r="G11588" s="20" t="s">
        <v>22646</v>
      </c>
      <c r="H11588" s="20" t="s">
        <v>29</v>
      </c>
    </row>
    <row r="11589" customFormat="false" ht="15.75" hidden="false" customHeight="false" outlineLevel="0" collapsed="false">
      <c r="A11589" s="20" t="s">
        <v>22647</v>
      </c>
      <c r="B11589" s="20" t="s">
        <v>22641</v>
      </c>
      <c r="C11589" s="20" t="s">
        <v>22642</v>
      </c>
      <c r="D11589" s="20" t="s">
        <v>22643</v>
      </c>
      <c r="E11589" s="20" t="s">
        <v>22644</v>
      </c>
      <c r="F11589" s="20" t="s">
        <v>22645</v>
      </c>
      <c r="G11589" s="20" t="s">
        <v>22646</v>
      </c>
      <c r="H11589" s="20" t="s">
        <v>29</v>
      </c>
    </row>
    <row r="11590" customFormat="false" ht="15.75" hidden="false" customHeight="false" outlineLevel="0" collapsed="false">
      <c r="A11590" s="20" t="s">
        <v>22648</v>
      </c>
      <c r="B11590" s="20" t="s">
        <v>22641</v>
      </c>
      <c r="C11590" s="20" t="s">
        <v>22649</v>
      </c>
      <c r="D11590" s="20" t="s">
        <v>22650</v>
      </c>
      <c r="E11590" s="20" t="s">
        <v>22651</v>
      </c>
      <c r="F11590" s="20" t="s">
        <v>22652</v>
      </c>
      <c r="G11590" s="20" t="s">
        <v>22653</v>
      </c>
      <c r="H11590" s="20" t="s">
        <v>29</v>
      </c>
    </row>
    <row r="11591" customFormat="false" ht="15.75" hidden="false" customHeight="false" outlineLevel="0" collapsed="false">
      <c r="A11591" s="20" t="s">
        <v>22654</v>
      </c>
      <c r="B11591" s="20" t="s">
        <v>22641</v>
      </c>
      <c r="C11591" s="20" t="s">
        <v>22649</v>
      </c>
      <c r="D11591" s="20" t="s">
        <v>22650</v>
      </c>
      <c r="E11591" s="20" t="s">
        <v>22651</v>
      </c>
      <c r="F11591" s="20" t="s">
        <v>22652</v>
      </c>
      <c r="G11591" s="20" t="s">
        <v>22653</v>
      </c>
      <c r="H11591" s="20" t="s">
        <v>29</v>
      </c>
    </row>
    <row r="11592" customFormat="false" ht="15.75" hidden="false" customHeight="false" outlineLevel="0" collapsed="false">
      <c r="A11592" s="20" t="s">
        <v>22655</v>
      </c>
      <c r="B11592" s="20" t="s">
        <v>22641</v>
      </c>
      <c r="C11592" s="20" t="s">
        <v>22656</v>
      </c>
      <c r="D11592" s="20" t="s">
        <v>22657</v>
      </c>
      <c r="E11592" s="20" t="s">
        <v>22658</v>
      </c>
      <c r="F11592" s="20" t="s">
        <v>22659</v>
      </c>
      <c r="G11592" s="20" t="s">
        <v>22660</v>
      </c>
      <c r="H11592" s="20" t="s">
        <v>29</v>
      </c>
    </row>
    <row r="11593" customFormat="false" ht="15.75" hidden="false" customHeight="false" outlineLevel="0" collapsed="false">
      <c r="A11593" s="20" t="s">
        <v>22661</v>
      </c>
      <c r="B11593" s="20" t="s">
        <v>22641</v>
      </c>
      <c r="C11593" s="20" t="s">
        <v>22656</v>
      </c>
      <c r="D11593" s="20" t="s">
        <v>22657</v>
      </c>
      <c r="E11593" s="20" t="s">
        <v>22658</v>
      </c>
      <c r="F11593" s="20" t="s">
        <v>22659</v>
      </c>
      <c r="G11593" s="20" t="s">
        <v>22660</v>
      </c>
      <c r="H11593" s="20" t="s">
        <v>29</v>
      </c>
    </row>
    <row r="11594" customFormat="false" ht="15.75" hidden="false" customHeight="false" outlineLevel="0" collapsed="false">
      <c r="A11594" s="20" t="s">
        <v>22662</v>
      </c>
      <c r="B11594" s="20" t="s">
        <v>22641</v>
      </c>
      <c r="C11594" s="20" t="s">
        <v>22656</v>
      </c>
      <c r="D11594" s="20" t="s">
        <v>22663</v>
      </c>
      <c r="E11594" s="20" t="s">
        <v>22664</v>
      </c>
      <c r="F11594" s="20" t="s">
        <v>22665</v>
      </c>
      <c r="G11594" s="20" t="s">
        <v>22666</v>
      </c>
      <c r="H11594" s="20" t="s">
        <v>29</v>
      </c>
    </row>
    <row r="11595" customFormat="false" ht="15.75" hidden="false" customHeight="false" outlineLevel="0" collapsed="false">
      <c r="A11595" s="20" t="s">
        <v>22667</v>
      </c>
      <c r="B11595" s="20" t="s">
        <v>22641</v>
      </c>
      <c r="C11595" s="20" t="s">
        <v>22656</v>
      </c>
      <c r="D11595" s="20" t="s">
        <v>22663</v>
      </c>
      <c r="E11595" s="20" t="s">
        <v>22664</v>
      </c>
      <c r="F11595" s="20" t="s">
        <v>22665</v>
      </c>
      <c r="G11595" s="20" t="s">
        <v>22666</v>
      </c>
      <c r="H11595" s="20" t="s">
        <v>29</v>
      </c>
    </row>
    <row r="11596" customFormat="false" ht="15.75" hidden="false" customHeight="false" outlineLevel="0" collapsed="false">
      <c r="A11596" s="20" t="s">
        <v>22668</v>
      </c>
      <c r="B11596" s="20" t="s">
        <v>22641</v>
      </c>
      <c r="C11596" s="20" t="s">
        <v>22656</v>
      </c>
      <c r="D11596" s="20" t="s">
        <v>22657</v>
      </c>
      <c r="E11596" s="20" t="s">
        <v>22658</v>
      </c>
      <c r="F11596" s="20" t="s">
        <v>22669</v>
      </c>
      <c r="G11596" s="20" t="s">
        <v>22670</v>
      </c>
      <c r="H11596" s="20" t="s">
        <v>29</v>
      </c>
    </row>
    <row r="11597" customFormat="false" ht="15.75" hidden="false" customHeight="false" outlineLevel="0" collapsed="false">
      <c r="A11597" s="20" t="s">
        <v>22671</v>
      </c>
      <c r="B11597" s="20" t="s">
        <v>22641</v>
      </c>
      <c r="C11597" s="20" t="s">
        <v>22656</v>
      </c>
      <c r="D11597" s="20" t="s">
        <v>22657</v>
      </c>
      <c r="E11597" s="20" t="s">
        <v>22658</v>
      </c>
      <c r="F11597" s="20" t="s">
        <v>22669</v>
      </c>
      <c r="G11597" s="20" t="s">
        <v>22670</v>
      </c>
      <c r="H11597" s="20" t="s">
        <v>29</v>
      </c>
    </row>
    <row r="11598" customFormat="false" ht="15.75" hidden="false" customHeight="false" outlineLevel="0" collapsed="false">
      <c r="A11598" s="20" t="s">
        <v>22672</v>
      </c>
      <c r="B11598" s="20" t="s">
        <v>22673</v>
      </c>
      <c r="C11598" s="20" t="s">
        <v>22674</v>
      </c>
      <c r="D11598" s="20" t="s">
        <v>22675</v>
      </c>
      <c r="E11598" s="20" t="s">
        <v>22676</v>
      </c>
      <c r="F11598" s="20" t="s">
        <v>22677</v>
      </c>
      <c r="G11598" s="20" t="s">
        <v>22678</v>
      </c>
      <c r="H11598" s="20" t="s">
        <v>29</v>
      </c>
    </row>
    <row r="11599" customFormat="false" ht="15.75" hidden="false" customHeight="false" outlineLevel="0" collapsed="false">
      <c r="A11599" s="20" t="s">
        <v>22679</v>
      </c>
      <c r="B11599" s="20" t="s">
        <v>22673</v>
      </c>
      <c r="C11599" s="20" t="s">
        <v>22674</v>
      </c>
      <c r="D11599" s="20" t="s">
        <v>22675</v>
      </c>
      <c r="E11599" s="20" t="s">
        <v>22676</v>
      </c>
      <c r="F11599" s="20" t="s">
        <v>22677</v>
      </c>
      <c r="G11599" s="20" t="s">
        <v>22678</v>
      </c>
      <c r="H11599" s="20" t="s">
        <v>29</v>
      </c>
    </row>
    <row r="11600" customFormat="false" ht="15.75" hidden="false" customHeight="false" outlineLevel="0" collapsed="false">
      <c r="A11600" s="20" t="s">
        <v>22680</v>
      </c>
      <c r="B11600" s="20" t="s">
        <v>22681</v>
      </c>
      <c r="C11600" s="20" t="s">
        <v>22682</v>
      </c>
      <c r="D11600" s="20" t="s">
        <v>22683</v>
      </c>
      <c r="E11600" s="20" t="s">
        <v>22684</v>
      </c>
      <c r="F11600" s="20" t="s">
        <v>22685</v>
      </c>
      <c r="G11600" s="20" t="s">
        <v>22686</v>
      </c>
      <c r="H11600" s="20" t="s">
        <v>29</v>
      </c>
    </row>
    <row r="11601" customFormat="false" ht="15.75" hidden="false" customHeight="false" outlineLevel="0" collapsed="false">
      <c r="A11601" s="20" t="s">
        <v>22687</v>
      </c>
      <c r="B11601" s="20" t="s">
        <v>22681</v>
      </c>
      <c r="C11601" s="20" t="s">
        <v>22682</v>
      </c>
      <c r="D11601" s="20" t="s">
        <v>22683</v>
      </c>
      <c r="E11601" s="20" t="s">
        <v>22684</v>
      </c>
      <c r="F11601" s="20" t="s">
        <v>22685</v>
      </c>
      <c r="G11601" s="20" t="s">
        <v>22686</v>
      </c>
      <c r="H11601" s="20" t="s">
        <v>29</v>
      </c>
    </row>
    <row r="11602" customFormat="false" ht="15.75" hidden="false" customHeight="false" outlineLevel="0" collapsed="false">
      <c r="A11602" s="20" t="s">
        <v>22688</v>
      </c>
      <c r="B11602" s="20" t="s">
        <v>22681</v>
      </c>
      <c r="C11602" s="20" t="s">
        <v>22682</v>
      </c>
      <c r="D11602" s="20" t="s">
        <v>22689</v>
      </c>
      <c r="E11602" s="20" t="s">
        <v>22690</v>
      </c>
      <c r="F11602" s="20" t="s">
        <v>22691</v>
      </c>
      <c r="G11602" s="20" t="s">
        <v>22692</v>
      </c>
      <c r="H11602" s="20" t="s">
        <v>29</v>
      </c>
    </row>
    <row r="11603" customFormat="false" ht="15.75" hidden="false" customHeight="false" outlineLevel="0" collapsed="false">
      <c r="A11603" s="20" t="s">
        <v>22693</v>
      </c>
      <c r="B11603" s="20" t="s">
        <v>22681</v>
      </c>
      <c r="C11603" s="20" t="s">
        <v>22682</v>
      </c>
      <c r="D11603" s="20" t="s">
        <v>22689</v>
      </c>
      <c r="E11603" s="20" t="s">
        <v>22690</v>
      </c>
      <c r="F11603" s="20" t="s">
        <v>22691</v>
      </c>
      <c r="G11603" s="20" t="s">
        <v>22692</v>
      </c>
      <c r="H11603" s="20" t="s">
        <v>29</v>
      </c>
    </row>
    <row r="11604" customFormat="false" ht="15.75" hidden="false" customHeight="false" outlineLevel="0" collapsed="false">
      <c r="A11604" s="20" t="s">
        <v>22694</v>
      </c>
      <c r="B11604" s="20" t="s">
        <v>22695</v>
      </c>
      <c r="C11604" s="20" t="s">
        <v>22696</v>
      </c>
      <c r="D11604" s="20" t="s">
        <v>22697</v>
      </c>
      <c r="E11604" s="20" t="s">
        <v>22698</v>
      </c>
      <c r="F11604" s="20" t="s">
        <v>22699</v>
      </c>
      <c r="G11604" s="20" t="s">
        <v>22700</v>
      </c>
      <c r="H11604" s="20" t="s">
        <v>29</v>
      </c>
    </row>
    <row r="11605" customFormat="false" ht="15.75" hidden="false" customHeight="false" outlineLevel="0" collapsed="false">
      <c r="A11605" s="20" t="s">
        <v>22701</v>
      </c>
      <c r="B11605" s="20" t="s">
        <v>22695</v>
      </c>
      <c r="C11605" s="20" t="s">
        <v>22696</v>
      </c>
      <c r="D11605" s="20" t="s">
        <v>22697</v>
      </c>
      <c r="E11605" s="20" t="s">
        <v>22698</v>
      </c>
      <c r="F11605" s="20" t="s">
        <v>22699</v>
      </c>
      <c r="G11605" s="20" t="s">
        <v>22700</v>
      </c>
      <c r="H11605" s="20" t="s">
        <v>29</v>
      </c>
    </row>
    <row r="11606" customFormat="false" ht="15.75" hidden="false" customHeight="false" outlineLevel="0" collapsed="false">
      <c r="A11606" s="20" t="s">
        <v>22702</v>
      </c>
      <c r="B11606" s="20" t="s">
        <v>22703</v>
      </c>
      <c r="C11606" s="20" t="s">
        <v>22704</v>
      </c>
      <c r="D11606" s="20" t="s">
        <v>22705</v>
      </c>
      <c r="E11606" s="20" t="s">
        <v>22706</v>
      </c>
      <c r="F11606" s="20" t="s">
        <v>22707</v>
      </c>
      <c r="G11606" s="20" t="s">
        <v>22708</v>
      </c>
      <c r="H11606" s="20" t="s">
        <v>29</v>
      </c>
    </row>
    <row r="11607" customFormat="false" ht="15.75" hidden="false" customHeight="false" outlineLevel="0" collapsed="false">
      <c r="A11607" s="20" t="s">
        <v>22709</v>
      </c>
      <c r="B11607" s="20" t="s">
        <v>22703</v>
      </c>
      <c r="C11607" s="20" t="s">
        <v>22704</v>
      </c>
      <c r="D11607" s="20" t="s">
        <v>22705</v>
      </c>
      <c r="E11607" s="20" t="s">
        <v>22706</v>
      </c>
      <c r="F11607" s="20" t="s">
        <v>22707</v>
      </c>
      <c r="G11607" s="20" t="s">
        <v>22708</v>
      </c>
      <c r="H11607" s="20" t="s">
        <v>29</v>
      </c>
    </row>
    <row r="11608" customFormat="false" ht="15.75" hidden="false" customHeight="false" outlineLevel="0" collapsed="false">
      <c r="A11608" s="20" t="s">
        <v>22710</v>
      </c>
      <c r="B11608" s="20" t="s">
        <v>22711</v>
      </c>
      <c r="C11608" s="20" t="s">
        <v>22712</v>
      </c>
      <c r="D11608" s="20" t="s">
        <v>22713</v>
      </c>
      <c r="E11608" s="20" t="s">
        <v>22714</v>
      </c>
      <c r="F11608" s="20" t="s">
        <v>22715</v>
      </c>
      <c r="G11608" s="20" t="s">
        <v>22716</v>
      </c>
      <c r="H11608" s="20" t="s">
        <v>29</v>
      </c>
    </row>
    <row r="11609" customFormat="false" ht="15.75" hidden="false" customHeight="false" outlineLevel="0" collapsed="false">
      <c r="A11609" s="20" t="s">
        <v>22717</v>
      </c>
      <c r="B11609" s="20" t="s">
        <v>22711</v>
      </c>
      <c r="C11609" s="20" t="s">
        <v>22712</v>
      </c>
      <c r="D11609" s="20" t="s">
        <v>22713</v>
      </c>
      <c r="E11609" s="20" t="s">
        <v>22714</v>
      </c>
      <c r="F11609" s="20" t="s">
        <v>22715</v>
      </c>
      <c r="G11609" s="20" t="s">
        <v>22716</v>
      </c>
      <c r="H11609" s="20" t="s">
        <v>29</v>
      </c>
    </row>
    <row r="11610" customFormat="false" ht="15.75" hidden="false" customHeight="false" outlineLevel="0" collapsed="false">
      <c r="A11610" s="20" t="s">
        <v>22718</v>
      </c>
      <c r="B11610" s="20" t="s">
        <v>22695</v>
      </c>
      <c r="C11610" s="20" t="s">
        <v>22696</v>
      </c>
      <c r="D11610" s="20" t="s">
        <v>22697</v>
      </c>
      <c r="E11610" s="20" t="s">
        <v>22719</v>
      </c>
      <c r="F11610" s="20" t="s">
        <v>22720</v>
      </c>
      <c r="G11610" s="20" t="s">
        <v>22721</v>
      </c>
      <c r="H11610" s="20" t="s">
        <v>29</v>
      </c>
    </row>
    <row r="11611" customFormat="false" ht="15.75" hidden="false" customHeight="false" outlineLevel="0" collapsed="false">
      <c r="A11611" s="20" t="s">
        <v>22722</v>
      </c>
      <c r="B11611" s="20" t="s">
        <v>22695</v>
      </c>
      <c r="C11611" s="20" t="s">
        <v>22696</v>
      </c>
      <c r="D11611" s="20" t="s">
        <v>22697</v>
      </c>
      <c r="E11611" s="20" t="s">
        <v>22719</v>
      </c>
      <c r="F11611" s="20" t="s">
        <v>22720</v>
      </c>
      <c r="G11611" s="20" t="s">
        <v>22721</v>
      </c>
      <c r="H11611" s="20" t="s">
        <v>29</v>
      </c>
    </row>
    <row r="11612" customFormat="false" ht="15.75" hidden="false" customHeight="false" outlineLevel="0" collapsed="false">
      <c r="A11612" s="20" t="s">
        <v>22723</v>
      </c>
      <c r="B11612" s="20" t="s">
        <v>22724</v>
      </c>
      <c r="C11612" s="20" t="s">
        <v>22725</v>
      </c>
      <c r="D11612" s="20" t="s">
        <v>22726</v>
      </c>
      <c r="E11612" s="20" t="s">
        <v>22727</v>
      </c>
      <c r="F11612" s="20" t="s">
        <v>22728</v>
      </c>
      <c r="G11612" s="20" t="s">
        <v>22729</v>
      </c>
      <c r="H11612" s="20" t="s">
        <v>29</v>
      </c>
    </row>
    <row r="11613" customFormat="false" ht="15.75" hidden="false" customHeight="false" outlineLevel="0" collapsed="false">
      <c r="A11613" s="20" t="s">
        <v>22730</v>
      </c>
      <c r="B11613" s="20" t="s">
        <v>22724</v>
      </c>
      <c r="C11613" s="20" t="s">
        <v>22725</v>
      </c>
      <c r="D11613" s="20" t="s">
        <v>22726</v>
      </c>
      <c r="E11613" s="20" t="s">
        <v>22727</v>
      </c>
      <c r="F11613" s="20" t="s">
        <v>22728</v>
      </c>
      <c r="G11613" s="20" t="s">
        <v>22729</v>
      </c>
      <c r="H11613" s="20" t="s">
        <v>29</v>
      </c>
    </row>
    <row r="11614" customFormat="false" ht="15.75" hidden="false" customHeight="false" outlineLevel="0" collapsed="false">
      <c r="A11614" s="20" t="s">
        <v>22731</v>
      </c>
      <c r="B11614" s="20" t="s">
        <v>22732</v>
      </c>
      <c r="C11614" s="20" t="s">
        <v>22733</v>
      </c>
      <c r="D11614" s="20" t="s">
        <v>22734</v>
      </c>
      <c r="E11614" s="20" t="s">
        <v>22735</v>
      </c>
      <c r="F11614" s="20" t="s">
        <v>22736</v>
      </c>
      <c r="G11614" s="20" t="s">
        <v>22737</v>
      </c>
      <c r="H11614" s="20" t="s">
        <v>29</v>
      </c>
    </row>
    <row r="11615" customFormat="false" ht="15.75" hidden="false" customHeight="false" outlineLevel="0" collapsed="false">
      <c r="A11615" s="20" t="s">
        <v>22738</v>
      </c>
      <c r="B11615" s="20" t="s">
        <v>22732</v>
      </c>
      <c r="C11615" s="20" t="s">
        <v>22733</v>
      </c>
      <c r="D11615" s="20" t="s">
        <v>22734</v>
      </c>
      <c r="E11615" s="20" t="s">
        <v>22735</v>
      </c>
      <c r="F11615" s="20" t="s">
        <v>22736</v>
      </c>
      <c r="G11615" s="20" t="s">
        <v>22737</v>
      </c>
      <c r="H11615" s="20" t="s">
        <v>29</v>
      </c>
    </row>
    <row r="11616" customFormat="false" ht="15.75" hidden="false" customHeight="false" outlineLevel="0" collapsed="false">
      <c r="A11616" s="20" t="s">
        <v>22739</v>
      </c>
      <c r="B11616" s="20" t="s">
        <v>22732</v>
      </c>
      <c r="C11616" s="20" t="s">
        <v>22733</v>
      </c>
      <c r="D11616" s="20" t="s">
        <v>22734</v>
      </c>
      <c r="E11616" s="20" t="s">
        <v>22727</v>
      </c>
      <c r="F11616" s="20" t="s">
        <v>22740</v>
      </c>
      <c r="G11616" s="20" t="s">
        <v>22741</v>
      </c>
      <c r="H11616" s="20" t="s">
        <v>29</v>
      </c>
    </row>
    <row r="11617" customFormat="false" ht="15.75" hidden="false" customHeight="false" outlineLevel="0" collapsed="false">
      <c r="A11617" s="20" t="s">
        <v>22742</v>
      </c>
      <c r="B11617" s="20" t="s">
        <v>22732</v>
      </c>
      <c r="C11617" s="20" t="s">
        <v>22733</v>
      </c>
      <c r="D11617" s="20" t="s">
        <v>22734</v>
      </c>
      <c r="E11617" s="20" t="s">
        <v>22727</v>
      </c>
      <c r="F11617" s="20" t="s">
        <v>22740</v>
      </c>
      <c r="G11617" s="20" t="s">
        <v>22741</v>
      </c>
      <c r="H11617" s="20" t="s">
        <v>29</v>
      </c>
    </row>
    <row r="11618" customFormat="false" ht="15.75" hidden="false" customHeight="false" outlineLevel="0" collapsed="false">
      <c r="A11618" s="20" t="s">
        <v>22743</v>
      </c>
      <c r="B11618" s="20" t="s">
        <v>22732</v>
      </c>
      <c r="C11618" s="20" t="s">
        <v>22733</v>
      </c>
      <c r="D11618" s="20" t="s">
        <v>22734</v>
      </c>
      <c r="E11618" s="20" t="s">
        <v>22744</v>
      </c>
      <c r="F11618" s="20" t="s">
        <v>22745</v>
      </c>
      <c r="G11618" s="20" t="s">
        <v>22746</v>
      </c>
      <c r="H11618" s="20" t="s">
        <v>29</v>
      </c>
    </row>
    <row r="11619" customFormat="false" ht="15.75" hidden="false" customHeight="false" outlineLevel="0" collapsed="false">
      <c r="A11619" s="20" t="s">
        <v>22747</v>
      </c>
      <c r="B11619" s="20" t="s">
        <v>22732</v>
      </c>
      <c r="C11619" s="20" t="s">
        <v>22733</v>
      </c>
      <c r="D11619" s="20" t="s">
        <v>22734</v>
      </c>
      <c r="E11619" s="20" t="s">
        <v>22744</v>
      </c>
      <c r="F11619" s="20" t="s">
        <v>22745</v>
      </c>
      <c r="G11619" s="20" t="s">
        <v>22746</v>
      </c>
      <c r="H11619" s="20" t="s">
        <v>29</v>
      </c>
    </row>
    <row r="11620" customFormat="false" ht="15.75" hidden="false" customHeight="false" outlineLevel="0" collapsed="false">
      <c r="A11620" s="20" t="s">
        <v>22748</v>
      </c>
      <c r="B11620" s="20" t="s">
        <v>22724</v>
      </c>
      <c r="C11620" s="20" t="s">
        <v>22725</v>
      </c>
      <c r="D11620" s="20" t="s">
        <v>22749</v>
      </c>
      <c r="E11620" s="20" t="s">
        <v>22750</v>
      </c>
      <c r="F11620" s="20" t="s">
        <v>22751</v>
      </c>
      <c r="G11620" s="20" t="s">
        <v>22752</v>
      </c>
      <c r="H11620" s="20" t="s">
        <v>29</v>
      </c>
    </row>
    <row r="11621" customFormat="false" ht="15.75" hidden="false" customHeight="false" outlineLevel="0" collapsed="false">
      <c r="A11621" s="20" t="s">
        <v>22753</v>
      </c>
      <c r="B11621" s="20" t="s">
        <v>22724</v>
      </c>
      <c r="C11621" s="20" t="s">
        <v>22725</v>
      </c>
      <c r="D11621" s="20" t="s">
        <v>22749</v>
      </c>
      <c r="E11621" s="20" t="s">
        <v>22750</v>
      </c>
      <c r="F11621" s="20" t="s">
        <v>22751</v>
      </c>
      <c r="G11621" s="20" t="s">
        <v>22752</v>
      </c>
      <c r="H11621" s="20" t="s">
        <v>29</v>
      </c>
    </row>
    <row r="11622" customFormat="false" ht="15.75" hidden="false" customHeight="false" outlineLevel="0" collapsed="false">
      <c r="A11622" s="20" t="s">
        <v>22754</v>
      </c>
      <c r="B11622" s="20" t="s">
        <v>22732</v>
      </c>
      <c r="C11622" s="20" t="s">
        <v>22733</v>
      </c>
      <c r="D11622" s="20" t="s">
        <v>22734</v>
      </c>
      <c r="E11622" s="20" t="s">
        <v>22744</v>
      </c>
      <c r="F11622" s="20" t="s">
        <v>22755</v>
      </c>
      <c r="G11622" s="20" t="s">
        <v>22756</v>
      </c>
      <c r="H11622" s="20" t="s">
        <v>29</v>
      </c>
    </row>
    <row r="11623" customFormat="false" ht="15.75" hidden="false" customHeight="false" outlineLevel="0" collapsed="false">
      <c r="A11623" s="20" t="s">
        <v>22757</v>
      </c>
      <c r="B11623" s="20" t="s">
        <v>22732</v>
      </c>
      <c r="C11623" s="20" t="s">
        <v>22733</v>
      </c>
      <c r="D11623" s="20" t="s">
        <v>22734</v>
      </c>
      <c r="E11623" s="20" t="s">
        <v>22744</v>
      </c>
      <c r="F11623" s="20" t="s">
        <v>22755</v>
      </c>
      <c r="G11623" s="20" t="s">
        <v>22756</v>
      </c>
      <c r="H11623" s="20" t="s">
        <v>29</v>
      </c>
    </row>
    <row r="11624" customFormat="false" ht="15.75" hidden="false" customHeight="false" outlineLevel="0" collapsed="false">
      <c r="A11624" s="20" t="s">
        <v>22758</v>
      </c>
      <c r="B11624" s="20" t="s">
        <v>22759</v>
      </c>
      <c r="C11624" s="20" t="s">
        <v>22760</v>
      </c>
      <c r="D11624" s="20" t="s">
        <v>22761</v>
      </c>
      <c r="E11624" s="20" t="s">
        <v>22762</v>
      </c>
      <c r="F11624" s="20" t="s">
        <v>22763</v>
      </c>
      <c r="G11624" s="20" t="s">
        <v>22764</v>
      </c>
      <c r="H11624" s="20" t="s">
        <v>29</v>
      </c>
    </row>
    <row r="11625" customFormat="false" ht="15.75" hidden="false" customHeight="false" outlineLevel="0" collapsed="false">
      <c r="A11625" s="20" t="s">
        <v>22765</v>
      </c>
      <c r="B11625" s="20" t="s">
        <v>22759</v>
      </c>
      <c r="C11625" s="20" t="s">
        <v>22760</v>
      </c>
      <c r="D11625" s="20" t="s">
        <v>22761</v>
      </c>
      <c r="E11625" s="20" t="s">
        <v>22762</v>
      </c>
      <c r="F11625" s="20" t="s">
        <v>22763</v>
      </c>
      <c r="G11625" s="20" t="s">
        <v>22764</v>
      </c>
      <c r="H11625" s="20" t="s">
        <v>29</v>
      </c>
    </row>
    <row r="11626" customFormat="false" ht="15.75" hidden="false" customHeight="false" outlineLevel="0" collapsed="false">
      <c r="A11626" s="20" t="s">
        <v>22766</v>
      </c>
      <c r="B11626" s="20" t="s">
        <v>22759</v>
      </c>
      <c r="C11626" s="20" t="s">
        <v>22767</v>
      </c>
      <c r="D11626" s="20" t="s">
        <v>22768</v>
      </c>
      <c r="E11626" s="20" t="s">
        <v>22769</v>
      </c>
      <c r="F11626" s="20" t="s">
        <v>22770</v>
      </c>
      <c r="G11626" s="20" t="s">
        <v>22741</v>
      </c>
      <c r="H11626" s="20" t="s">
        <v>29</v>
      </c>
    </row>
    <row r="11627" customFormat="false" ht="15.75" hidden="false" customHeight="false" outlineLevel="0" collapsed="false">
      <c r="A11627" s="20" t="s">
        <v>22771</v>
      </c>
      <c r="B11627" s="20" t="s">
        <v>22759</v>
      </c>
      <c r="C11627" s="20" t="s">
        <v>22767</v>
      </c>
      <c r="D11627" s="20" t="s">
        <v>22768</v>
      </c>
      <c r="E11627" s="20" t="s">
        <v>22769</v>
      </c>
      <c r="F11627" s="20" t="s">
        <v>22770</v>
      </c>
      <c r="G11627" s="20" t="s">
        <v>22741</v>
      </c>
      <c r="H11627" s="20" t="s">
        <v>29</v>
      </c>
    </row>
    <row r="11628" customFormat="false" ht="15.75" hidden="false" customHeight="false" outlineLevel="0" collapsed="false">
      <c r="A11628" s="20" t="s">
        <v>22772</v>
      </c>
      <c r="B11628" s="20" t="s">
        <v>22773</v>
      </c>
      <c r="C11628" s="20" t="s">
        <v>22774</v>
      </c>
      <c r="D11628" s="20" t="s">
        <v>22775</v>
      </c>
      <c r="E11628" s="20" t="s">
        <v>22776</v>
      </c>
      <c r="F11628" s="20" t="s">
        <v>22777</v>
      </c>
      <c r="G11628" s="20" t="s">
        <v>22778</v>
      </c>
      <c r="H11628" s="20" t="s">
        <v>29</v>
      </c>
    </row>
    <row r="11629" customFormat="false" ht="15.75" hidden="false" customHeight="false" outlineLevel="0" collapsed="false">
      <c r="A11629" s="20" t="s">
        <v>22779</v>
      </c>
      <c r="B11629" s="20" t="s">
        <v>22773</v>
      </c>
      <c r="C11629" s="20" t="s">
        <v>22774</v>
      </c>
      <c r="D11629" s="20" t="s">
        <v>22775</v>
      </c>
      <c r="E11629" s="20" t="s">
        <v>22776</v>
      </c>
      <c r="F11629" s="20" t="s">
        <v>22777</v>
      </c>
      <c r="G11629" s="20" t="s">
        <v>22778</v>
      </c>
      <c r="H11629" s="20" t="s">
        <v>29</v>
      </c>
    </row>
    <row r="11630" customFormat="false" ht="15.75" hidden="false" customHeight="false" outlineLevel="0" collapsed="false">
      <c r="A11630" s="20" t="s">
        <v>22780</v>
      </c>
      <c r="B11630" s="20" t="s">
        <v>22773</v>
      </c>
      <c r="C11630" s="20" t="s">
        <v>22774</v>
      </c>
      <c r="D11630" s="20" t="s">
        <v>22775</v>
      </c>
      <c r="E11630" s="20" t="s">
        <v>22781</v>
      </c>
      <c r="F11630" s="20" t="s">
        <v>22782</v>
      </c>
      <c r="G11630" s="20" t="s">
        <v>22756</v>
      </c>
      <c r="H11630" s="20" t="s">
        <v>29</v>
      </c>
    </row>
    <row r="11631" customFormat="false" ht="15.75" hidden="false" customHeight="false" outlineLevel="0" collapsed="false">
      <c r="A11631" s="20" t="s">
        <v>22783</v>
      </c>
      <c r="B11631" s="20" t="s">
        <v>22773</v>
      </c>
      <c r="C11631" s="20" t="s">
        <v>22774</v>
      </c>
      <c r="D11631" s="20" t="s">
        <v>22775</v>
      </c>
      <c r="E11631" s="20" t="s">
        <v>22781</v>
      </c>
      <c r="F11631" s="20" t="s">
        <v>22782</v>
      </c>
      <c r="G11631" s="20" t="s">
        <v>22756</v>
      </c>
      <c r="H11631" s="20" t="s">
        <v>29</v>
      </c>
    </row>
    <row r="11632" customFormat="false" ht="15.75" hidden="false" customHeight="false" outlineLevel="0" collapsed="false">
      <c r="A11632" s="20" t="s">
        <v>22784</v>
      </c>
      <c r="B11632" s="20" t="s">
        <v>22759</v>
      </c>
      <c r="C11632" s="20" t="s">
        <v>22767</v>
      </c>
      <c r="D11632" s="20" t="s">
        <v>22768</v>
      </c>
      <c r="E11632" s="20" t="s">
        <v>22785</v>
      </c>
      <c r="F11632" s="20" t="s">
        <v>22786</v>
      </c>
      <c r="G11632" s="20" t="s">
        <v>22737</v>
      </c>
      <c r="H11632" s="20" t="s">
        <v>29</v>
      </c>
    </row>
    <row r="11633" customFormat="false" ht="15.75" hidden="false" customHeight="false" outlineLevel="0" collapsed="false">
      <c r="A11633" s="20" t="s">
        <v>22787</v>
      </c>
      <c r="B11633" s="20" t="s">
        <v>22759</v>
      </c>
      <c r="C11633" s="20" t="s">
        <v>22767</v>
      </c>
      <c r="D11633" s="20" t="s">
        <v>22768</v>
      </c>
      <c r="E11633" s="20" t="s">
        <v>22785</v>
      </c>
      <c r="F11633" s="20" t="s">
        <v>22786</v>
      </c>
      <c r="G11633" s="20" t="s">
        <v>22737</v>
      </c>
      <c r="H11633" s="20" t="s">
        <v>29</v>
      </c>
    </row>
    <row r="11634" customFormat="false" ht="15.75" hidden="false" customHeight="false" outlineLevel="0" collapsed="false">
      <c r="A11634" s="20" t="s">
        <v>22788</v>
      </c>
      <c r="B11634" s="20" t="s">
        <v>22759</v>
      </c>
      <c r="C11634" s="20" t="s">
        <v>22767</v>
      </c>
      <c r="D11634" s="20" t="s">
        <v>22768</v>
      </c>
      <c r="E11634" s="20" t="s">
        <v>22789</v>
      </c>
      <c r="F11634" s="20" t="s">
        <v>22790</v>
      </c>
      <c r="G11634" s="20" t="s">
        <v>22791</v>
      </c>
      <c r="H11634" s="20" t="s">
        <v>29</v>
      </c>
    </row>
    <row r="11635" customFormat="false" ht="15.75" hidden="false" customHeight="false" outlineLevel="0" collapsed="false">
      <c r="A11635" s="20" t="s">
        <v>22792</v>
      </c>
      <c r="B11635" s="20" t="s">
        <v>22759</v>
      </c>
      <c r="C11635" s="20" t="s">
        <v>22767</v>
      </c>
      <c r="D11635" s="20" t="s">
        <v>22768</v>
      </c>
      <c r="E11635" s="20" t="s">
        <v>22789</v>
      </c>
      <c r="F11635" s="20" t="s">
        <v>22790</v>
      </c>
      <c r="G11635" s="20" t="s">
        <v>22791</v>
      </c>
      <c r="H11635" s="20" t="s">
        <v>29</v>
      </c>
    </row>
    <row r="11636" customFormat="false" ht="15.75" hidden="false" customHeight="false" outlineLevel="0" collapsed="false">
      <c r="A11636" s="20" t="s">
        <v>22793</v>
      </c>
      <c r="B11636" s="20" t="s">
        <v>22794</v>
      </c>
      <c r="C11636" s="20" t="s">
        <v>22795</v>
      </c>
      <c r="D11636" s="20" t="s">
        <v>22796</v>
      </c>
      <c r="E11636" s="20" t="s">
        <v>22797</v>
      </c>
      <c r="F11636" s="20" t="s">
        <v>22798</v>
      </c>
      <c r="G11636" s="20" t="s">
        <v>22799</v>
      </c>
      <c r="H11636" s="20" t="s">
        <v>29</v>
      </c>
    </row>
    <row r="11637" customFormat="false" ht="15.75" hidden="false" customHeight="false" outlineLevel="0" collapsed="false">
      <c r="A11637" s="20" t="s">
        <v>22800</v>
      </c>
      <c r="B11637" s="20" t="s">
        <v>22794</v>
      </c>
      <c r="C11637" s="20" t="s">
        <v>22795</v>
      </c>
      <c r="D11637" s="20" t="s">
        <v>22796</v>
      </c>
      <c r="E11637" s="20" t="s">
        <v>22797</v>
      </c>
      <c r="F11637" s="20" t="s">
        <v>22798</v>
      </c>
      <c r="G11637" s="20" t="s">
        <v>22799</v>
      </c>
      <c r="H11637" s="20" t="s">
        <v>29</v>
      </c>
    </row>
    <row r="11638" customFormat="false" ht="15.75" hidden="false" customHeight="false" outlineLevel="0" collapsed="false">
      <c r="A11638" s="20" t="s">
        <v>22801</v>
      </c>
      <c r="B11638" s="20" t="s">
        <v>22794</v>
      </c>
      <c r="C11638" s="20" t="s">
        <v>22802</v>
      </c>
      <c r="D11638" s="20" t="s">
        <v>22803</v>
      </c>
      <c r="E11638" s="20" t="s">
        <v>22804</v>
      </c>
      <c r="F11638" s="20" t="s">
        <v>22805</v>
      </c>
      <c r="G11638" s="20" t="s">
        <v>22806</v>
      </c>
      <c r="H11638" s="20" t="s">
        <v>29</v>
      </c>
    </row>
    <row r="11639" customFormat="false" ht="15.75" hidden="false" customHeight="false" outlineLevel="0" collapsed="false">
      <c r="A11639" s="20" t="s">
        <v>22807</v>
      </c>
      <c r="B11639" s="20" t="s">
        <v>22794</v>
      </c>
      <c r="C11639" s="20" t="s">
        <v>22802</v>
      </c>
      <c r="D11639" s="20" t="s">
        <v>22803</v>
      </c>
      <c r="E11639" s="20" t="s">
        <v>22804</v>
      </c>
      <c r="F11639" s="20" t="s">
        <v>22805</v>
      </c>
      <c r="G11639" s="20" t="s">
        <v>22806</v>
      </c>
      <c r="H11639" s="20" t="s">
        <v>29</v>
      </c>
    </row>
    <row r="11640" customFormat="false" ht="15.75" hidden="false" customHeight="false" outlineLevel="0" collapsed="false">
      <c r="A11640" s="20" t="s">
        <v>22808</v>
      </c>
      <c r="B11640" s="20" t="s">
        <v>22794</v>
      </c>
      <c r="C11640" s="20" t="s">
        <v>22795</v>
      </c>
      <c r="D11640" s="20" t="s">
        <v>22809</v>
      </c>
      <c r="E11640" s="20" t="s">
        <v>22810</v>
      </c>
      <c r="F11640" s="20" t="s">
        <v>22811</v>
      </c>
      <c r="G11640" s="20" t="s">
        <v>22812</v>
      </c>
      <c r="H11640" s="20" t="s">
        <v>29</v>
      </c>
    </row>
    <row r="11641" customFormat="false" ht="15.75" hidden="false" customHeight="false" outlineLevel="0" collapsed="false">
      <c r="A11641" s="20" t="s">
        <v>22813</v>
      </c>
      <c r="B11641" s="20" t="s">
        <v>22794</v>
      </c>
      <c r="C11641" s="20" t="s">
        <v>22795</v>
      </c>
      <c r="D11641" s="20" t="s">
        <v>22809</v>
      </c>
      <c r="E11641" s="20" t="s">
        <v>22810</v>
      </c>
      <c r="F11641" s="20" t="s">
        <v>22811</v>
      </c>
      <c r="G11641" s="20" t="s">
        <v>22812</v>
      </c>
      <c r="H11641" s="20" t="s">
        <v>29</v>
      </c>
    </row>
    <row r="11642" customFormat="false" ht="15.75" hidden="false" customHeight="false" outlineLevel="0" collapsed="false">
      <c r="A11642" s="20" t="s">
        <v>22814</v>
      </c>
      <c r="B11642" s="20" t="s">
        <v>22794</v>
      </c>
      <c r="C11642" s="20" t="s">
        <v>22795</v>
      </c>
      <c r="D11642" s="20" t="s">
        <v>22809</v>
      </c>
      <c r="E11642" s="20" t="s">
        <v>22815</v>
      </c>
      <c r="F11642" s="20" t="s">
        <v>22816</v>
      </c>
      <c r="G11642" s="20" t="s">
        <v>22817</v>
      </c>
      <c r="H11642" s="20" t="s">
        <v>29</v>
      </c>
    </row>
    <row r="11643" customFormat="false" ht="15.75" hidden="false" customHeight="false" outlineLevel="0" collapsed="false">
      <c r="A11643" s="20" t="s">
        <v>22818</v>
      </c>
      <c r="B11643" s="20" t="s">
        <v>22794</v>
      </c>
      <c r="C11643" s="20" t="s">
        <v>22795</v>
      </c>
      <c r="D11643" s="20" t="s">
        <v>22809</v>
      </c>
      <c r="E11643" s="20" t="s">
        <v>22815</v>
      </c>
      <c r="F11643" s="20" t="s">
        <v>22816</v>
      </c>
      <c r="G11643" s="20" t="s">
        <v>22817</v>
      </c>
      <c r="H11643" s="20" t="s">
        <v>29</v>
      </c>
    </row>
    <row r="11644" customFormat="false" ht="15.75" hidden="false" customHeight="false" outlineLevel="0" collapsed="false">
      <c r="A11644" s="20" t="s">
        <v>22819</v>
      </c>
      <c r="B11644" s="20" t="s">
        <v>22820</v>
      </c>
      <c r="C11644" s="20" t="s">
        <v>22821</v>
      </c>
      <c r="D11644" s="20" t="s">
        <v>22822</v>
      </c>
      <c r="E11644" s="20" t="s">
        <v>22823</v>
      </c>
      <c r="F11644" s="20" t="s">
        <v>22824</v>
      </c>
      <c r="G11644" s="20" t="s">
        <v>22825</v>
      </c>
      <c r="H11644" s="20" t="s">
        <v>29</v>
      </c>
    </row>
    <row r="11645" customFormat="false" ht="15.75" hidden="false" customHeight="false" outlineLevel="0" collapsed="false">
      <c r="A11645" s="20" t="s">
        <v>22826</v>
      </c>
      <c r="B11645" s="20" t="s">
        <v>22820</v>
      </c>
      <c r="C11645" s="20" t="s">
        <v>22821</v>
      </c>
      <c r="D11645" s="20" t="s">
        <v>22822</v>
      </c>
      <c r="E11645" s="20" t="s">
        <v>22823</v>
      </c>
      <c r="F11645" s="20" t="s">
        <v>22824</v>
      </c>
      <c r="G11645" s="20" t="s">
        <v>22825</v>
      </c>
      <c r="H11645" s="20" t="s">
        <v>29</v>
      </c>
    </row>
    <row r="11646" customFormat="false" ht="15.75" hidden="false" customHeight="false" outlineLevel="0" collapsed="false">
      <c r="A11646" s="20" t="s">
        <v>22827</v>
      </c>
      <c r="B11646" s="20" t="s">
        <v>22794</v>
      </c>
      <c r="C11646" s="20" t="s">
        <v>22795</v>
      </c>
      <c r="D11646" s="20" t="s">
        <v>22828</v>
      </c>
      <c r="E11646" s="20" t="s">
        <v>22829</v>
      </c>
      <c r="F11646" s="20" t="s">
        <v>22830</v>
      </c>
      <c r="G11646" s="20" t="s">
        <v>22831</v>
      </c>
      <c r="H11646" s="20" t="s">
        <v>29</v>
      </c>
    </row>
    <row r="11647" customFormat="false" ht="15.75" hidden="false" customHeight="false" outlineLevel="0" collapsed="false">
      <c r="A11647" s="20" t="s">
        <v>22832</v>
      </c>
      <c r="B11647" s="20" t="s">
        <v>22794</v>
      </c>
      <c r="C11647" s="20" t="s">
        <v>22795</v>
      </c>
      <c r="D11647" s="20" t="s">
        <v>22828</v>
      </c>
      <c r="E11647" s="20" t="s">
        <v>22829</v>
      </c>
      <c r="F11647" s="20" t="s">
        <v>22830</v>
      </c>
      <c r="G11647" s="20" t="s">
        <v>22831</v>
      </c>
      <c r="H11647" s="20" t="s">
        <v>29</v>
      </c>
    </row>
    <row r="11648" customFormat="false" ht="15.75" hidden="false" customHeight="false" outlineLevel="0" collapsed="false">
      <c r="A11648" s="20" t="s">
        <v>22833</v>
      </c>
      <c r="B11648" s="20" t="s">
        <v>22834</v>
      </c>
      <c r="C11648" s="20" t="s">
        <v>22835</v>
      </c>
      <c r="D11648" s="20" t="s">
        <v>22836</v>
      </c>
      <c r="E11648" s="20" t="s">
        <v>22837</v>
      </c>
      <c r="F11648" s="20" t="s">
        <v>22838</v>
      </c>
      <c r="G11648" s="20" t="s">
        <v>22839</v>
      </c>
      <c r="H11648" s="20" t="s">
        <v>29</v>
      </c>
    </row>
    <row r="11649" customFormat="false" ht="15.75" hidden="false" customHeight="false" outlineLevel="0" collapsed="false">
      <c r="A11649" s="20" t="s">
        <v>22840</v>
      </c>
      <c r="B11649" s="20" t="s">
        <v>22834</v>
      </c>
      <c r="C11649" s="20" t="s">
        <v>22835</v>
      </c>
      <c r="D11649" s="20" t="s">
        <v>22836</v>
      </c>
      <c r="E11649" s="20" t="s">
        <v>22837</v>
      </c>
      <c r="F11649" s="20" t="s">
        <v>22838</v>
      </c>
      <c r="G11649" s="20" t="s">
        <v>22839</v>
      </c>
      <c r="H11649" s="20" t="s">
        <v>29</v>
      </c>
    </row>
    <row r="11650" customFormat="false" ht="15.75" hidden="false" customHeight="false" outlineLevel="0" collapsed="false">
      <c r="A11650" s="20" t="s">
        <v>22841</v>
      </c>
      <c r="B11650" s="20" t="s">
        <v>22834</v>
      </c>
      <c r="C11650" s="20" t="s">
        <v>22842</v>
      </c>
      <c r="D11650" s="20" t="s">
        <v>22836</v>
      </c>
      <c r="E11650" s="20" t="s">
        <v>22843</v>
      </c>
      <c r="F11650" s="20" t="s">
        <v>22844</v>
      </c>
      <c r="G11650" s="20" t="s">
        <v>22845</v>
      </c>
      <c r="H11650" s="20" t="s">
        <v>29</v>
      </c>
    </row>
    <row r="11651" customFormat="false" ht="15.75" hidden="false" customHeight="false" outlineLevel="0" collapsed="false">
      <c r="A11651" s="20" t="s">
        <v>22846</v>
      </c>
      <c r="B11651" s="20" t="s">
        <v>22834</v>
      </c>
      <c r="C11651" s="20" t="s">
        <v>22842</v>
      </c>
      <c r="D11651" s="20" t="s">
        <v>22836</v>
      </c>
      <c r="E11651" s="20" t="s">
        <v>22843</v>
      </c>
      <c r="F11651" s="20" t="s">
        <v>22844</v>
      </c>
      <c r="G11651" s="20" t="s">
        <v>22845</v>
      </c>
      <c r="H11651" s="20" t="s">
        <v>29</v>
      </c>
    </row>
    <row r="11652" customFormat="false" ht="15.75" hidden="false" customHeight="false" outlineLevel="0" collapsed="false">
      <c r="A11652" s="20" t="s">
        <v>22847</v>
      </c>
      <c r="B11652" s="20" t="s">
        <v>22834</v>
      </c>
      <c r="C11652" s="20" t="s">
        <v>22842</v>
      </c>
      <c r="D11652" s="20" t="s">
        <v>22836</v>
      </c>
      <c r="E11652" s="20" t="s">
        <v>22848</v>
      </c>
      <c r="F11652" s="20" t="s">
        <v>22824</v>
      </c>
      <c r="G11652" s="20" t="s">
        <v>22849</v>
      </c>
      <c r="H11652" s="20" t="s">
        <v>29</v>
      </c>
    </row>
    <row r="11653" customFormat="false" ht="15.75" hidden="false" customHeight="false" outlineLevel="0" collapsed="false">
      <c r="A11653" s="20" t="s">
        <v>22850</v>
      </c>
      <c r="B11653" s="20" t="s">
        <v>22834</v>
      </c>
      <c r="C11653" s="20" t="s">
        <v>22842</v>
      </c>
      <c r="D11653" s="20" t="s">
        <v>22836</v>
      </c>
      <c r="E11653" s="20" t="s">
        <v>22848</v>
      </c>
      <c r="F11653" s="20" t="s">
        <v>22824</v>
      </c>
      <c r="G11653" s="20" t="s">
        <v>22849</v>
      </c>
      <c r="H11653" s="20" t="s">
        <v>29</v>
      </c>
    </row>
    <row r="11654" customFormat="false" ht="15.75" hidden="false" customHeight="false" outlineLevel="0" collapsed="false">
      <c r="A11654" s="20" t="s">
        <v>22851</v>
      </c>
      <c r="B11654" s="20" t="s">
        <v>22852</v>
      </c>
      <c r="C11654" s="20" t="s">
        <v>22853</v>
      </c>
      <c r="D11654" s="20" t="s">
        <v>22854</v>
      </c>
      <c r="E11654" s="20" t="s">
        <v>22855</v>
      </c>
      <c r="F11654" s="20" t="s">
        <v>22856</v>
      </c>
      <c r="G11654" s="20" t="s">
        <v>22857</v>
      </c>
      <c r="H11654" s="20" t="s">
        <v>29</v>
      </c>
    </row>
    <row r="11655" customFormat="false" ht="15.75" hidden="false" customHeight="false" outlineLevel="0" collapsed="false">
      <c r="A11655" s="20" t="s">
        <v>22858</v>
      </c>
      <c r="B11655" s="20" t="s">
        <v>22852</v>
      </c>
      <c r="C11655" s="20" t="s">
        <v>22853</v>
      </c>
      <c r="D11655" s="20" t="s">
        <v>22854</v>
      </c>
      <c r="E11655" s="20" t="s">
        <v>22855</v>
      </c>
      <c r="F11655" s="20" t="s">
        <v>22856</v>
      </c>
      <c r="G11655" s="20" t="s">
        <v>22857</v>
      </c>
      <c r="H11655" s="20" t="s">
        <v>29</v>
      </c>
    </row>
    <row r="11656" customFormat="false" ht="15.75" hidden="false" customHeight="false" outlineLevel="0" collapsed="false">
      <c r="A11656" s="20" t="s">
        <v>22859</v>
      </c>
      <c r="B11656" s="20" t="s">
        <v>22834</v>
      </c>
      <c r="C11656" s="20" t="s">
        <v>22842</v>
      </c>
      <c r="D11656" s="20" t="s">
        <v>22836</v>
      </c>
      <c r="E11656" s="20" t="s">
        <v>22860</v>
      </c>
      <c r="F11656" s="20" t="s">
        <v>22861</v>
      </c>
      <c r="G11656" s="20" t="s">
        <v>22862</v>
      </c>
      <c r="H11656" s="20" t="s">
        <v>29</v>
      </c>
    </row>
    <row r="11657" customFormat="false" ht="15.75" hidden="false" customHeight="false" outlineLevel="0" collapsed="false">
      <c r="A11657" s="20" t="s">
        <v>22863</v>
      </c>
      <c r="B11657" s="20" t="s">
        <v>22834</v>
      </c>
      <c r="C11657" s="20" t="s">
        <v>22842</v>
      </c>
      <c r="D11657" s="20" t="s">
        <v>22836</v>
      </c>
      <c r="E11657" s="20" t="s">
        <v>22860</v>
      </c>
      <c r="F11657" s="20" t="s">
        <v>22861</v>
      </c>
      <c r="G11657" s="20" t="s">
        <v>22862</v>
      </c>
      <c r="H11657" s="20" t="s">
        <v>29</v>
      </c>
    </row>
    <row r="11658" customFormat="false" ht="15.75" hidden="false" customHeight="false" outlineLevel="0" collapsed="false">
      <c r="A11658" s="20" t="s">
        <v>22864</v>
      </c>
      <c r="B11658" s="20" t="s">
        <v>22865</v>
      </c>
      <c r="C11658" s="20" t="s">
        <v>22866</v>
      </c>
      <c r="D11658" s="20" t="s">
        <v>22867</v>
      </c>
      <c r="E11658" s="20" t="s">
        <v>22868</v>
      </c>
      <c r="F11658" s="20" t="s">
        <v>22869</v>
      </c>
      <c r="G11658" s="20" t="s">
        <v>22870</v>
      </c>
      <c r="H11658" s="20" t="s">
        <v>29</v>
      </c>
    </row>
    <row r="11659" customFormat="false" ht="15.75" hidden="false" customHeight="false" outlineLevel="0" collapsed="false">
      <c r="A11659" s="20" t="s">
        <v>22871</v>
      </c>
      <c r="B11659" s="20" t="s">
        <v>22865</v>
      </c>
      <c r="C11659" s="20" t="s">
        <v>22866</v>
      </c>
      <c r="D11659" s="20" t="s">
        <v>22867</v>
      </c>
      <c r="E11659" s="20" t="s">
        <v>22868</v>
      </c>
      <c r="F11659" s="20" t="s">
        <v>22869</v>
      </c>
      <c r="G11659" s="20" t="s">
        <v>22870</v>
      </c>
      <c r="H11659" s="20" t="s">
        <v>29</v>
      </c>
    </row>
    <row r="11660" customFormat="false" ht="15.75" hidden="false" customHeight="false" outlineLevel="0" collapsed="false">
      <c r="A11660" s="20" t="s">
        <v>22872</v>
      </c>
      <c r="B11660" s="20" t="s">
        <v>22873</v>
      </c>
      <c r="C11660" s="20" t="s">
        <v>22874</v>
      </c>
      <c r="D11660" s="20" t="s">
        <v>22875</v>
      </c>
      <c r="E11660" s="20" t="s">
        <v>22876</v>
      </c>
      <c r="F11660" s="20" t="s">
        <v>22877</v>
      </c>
      <c r="G11660" s="20" t="s">
        <v>22878</v>
      </c>
      <c r="H11660" s="20" t="s">
        <v>29</v>
      </c>
    </row>
    <row r="11661" customFormat="false" ht="15.75" hidden="false" customHeight="false" outlineLevel="0" collapsed="false">
      <c r="A11661" s="20" t="s">
        <v>22879</v>
      </c>
      <c r="B11661" s="20" t="s">
        <v>22873</v>
      </c>
      <c r="C11661" s="20" t="s">
        <v>22874</v>
      </c>
      <c r="D11661" s="20" t="s">
        <v>22875</v>
      </c>
      <c r="E11661" s="20" t="s">
        <v>22876</v>
      </c>
      <c r="F11661" s="20" t="s">
        <v>22877</v>
      </c>
      <c r="G11661" s="20" t="s">
        <v>22878</v>
      </c>
      <c r="H11661" s="20" t="s">
        <v>29</v>
      </c>
    </row>
    <row r="11662" customFormat="false" ht="15.75" hidden="false" customHeight="false" outlineLevel="0" collapsed="false">
      <c r="A11662" s="20" t="s">
        <v>22880</v>
      </c>
      <c r="B11662" s="20" t="s">
        <v>22873</v>
      </c>
      <c r="C11662" s="20" t="s">
        <v>22874</v>
      </c>
      <c r="D11662" s="20" t="s">
        <v>22881</v>
      </c>
      <c r="E11662" s="20" t="s">
        <v>22882</v>
      </c>
      <c r="F11662" s="20" t="s">
        <v>22856</v>
      </c>
      <c r="G11662" s="20" t="s">
        <v>22857</v>
      </c>
      <c r="H11662" s="20" t="s">
        <v>29</v>
      </c>
    </row>
    <row r="11663" customFormat="false" ht="15.75" hidden="false" customHeight="false" outlineLevel="0" collapsed="false">
      <c r="A11663" s="20" t="s">
        <v>22883</v>
      </c>
      <c r="B11663" s="20" t="s">
        <v>22873</v>
      </c>
      <c r="C11663" s="20" t="s">
        <v>22874</v>
      </c>
      <c r="D11663" s="20" t="s">
        <v>22881</v>
      </c>
      <c r="E11663" s="20" t="s">
        <v>22882</v>
      </c>
      <c r="F11663" s="20" t="s">
        <v>22856</v>
      </c>
      <c r="G11663" s="20" t="s">
        <v>22857</v>
      </c>
      <c r="H11663" s="20" t="s">
        <v>29</v>
      </c>
    </row>
    <row r="11664" customFormat="false" ht="15.75" hidden="false" customHeight="false" outlineLevel="0" collapsed="false">
      <c r="A11664" s="20" t="s">
        <v>22884</v>
      </c>
      <c r="B11664" s="20" t="s">
        <v>22873</v>
      </c>
      <c r="C11664" s="20" t="s">
        <v>22874</v>
      </c>
      <c r="D11664" s="20" t="s">
        <v>22875</v>
      </c>
      <c r="E11664" s="20" t="s">
        <v>22885</v>
      </c>
      <c r="F11664" s="20" t="s">
        <v>22886</v>
      </c>
      <c r="G11664" s="20" t="s">
        <v>22849</v>
      </c>
      <c r="H11664" s="20" t="s">
        <v>29</v>
      </c>
    </row>
    <row r="11665" customFormat="false" ht="15.75" hidden="false" customHeight="false" outlineLevel="0" collapsed="false">
      <c r="A11665" s="20" t="s">
        <v>22887</v>
      </c>
      <c r="B11665" s="20" t="s">
        <v>22873</v>
      </c>
      <c r="C11665" s="20" t="s">
        <v>22874</v>
      </c>
      <c r="D11665" s="20" t="s">
        <v>22875</v>
      </c>
      <c r="E11665" s="20" t="s">
        <v>22885</v>
      </c>
      <c r="F11665" s="20" t="s">
        <v>22886</v>
      </c>
      <c r="G11665" s="20" t="s">
        <v>22849</v>
      </c>
      <c r="H11665" s="20" t="s">
        <v>29</v>
      </c>
    </row>
    <row r="11666" customFormat="false" ht="15.75" hidden="false" customHeight="false" outlineLevel="0" collapsed="false">
      <c r="A11666" s="20" t="s">
        <v>22888</v>
      </c>
      <c r="B11666" s="20" t="s">
        <v>22889</v>
      </c>
      <c r="C11666" s="20" t="s">
        <v>22890</v>
      </c>
      <c r="D11666" s="20" t="s">
        <v>22891</v>
      </c>
      <c r="E11666" s="20" t="s">
        <v>22892</v>
      </c>
      <c r="F11666" s="20" t="s">
        <v>22893</v>
      </c>
      <c r="G11666" s="20" t="s">
        <v>22670</v>
      </c>
      <c r="H11666" s="20" t="s">
        <v>29</v>
      </c>
    </row>
    <row r="11667" customFormat="false" ht="15.75" hidden="false" customHeight="false" outlineLevel="0" collapsed="false">
      <c r="A11667" s="20" t="s">
        <v>22894</v>
      </c>
      <c r="B11667" s="20" t="s">
        <v>22889</v>
      </c>
      <c r="C11667" s="20" t="s">
        <v>22890</v>
      </c>
      <c r="D11667" s="20" t="s">
        <v>22891</v>
      </c>
      <c r="E11667" s="20" t="s">
        <v>22892</v>
      </c>
      <c r="F11667" s="20" t="s">
        <v>22893</v>
      </c>
      <c r="G11667" s="20" t="s">
        <v>22670</v>
      </c>
      <c r="H11667" s="20" t="s">
        <v>29</v>
      </c>
    </row>
    <row r="11668" customFormat="false" ht="15.75" hidden="false" customHeight="false" outlineLevel="0" collapsed="false">
      <c r="A11668" s="20" t="s">
        <v>22895</v>
      </c>
      <c r="B11668" s="20" t="s">
        <v>22873</v>
      </c>
      <c r="C11668" s="20" t="s">
        <v>22874</v>
      </c>
      <c r="D11668" s="20" t="s">
        <v>22875</v>
      </c>
      <c r="E11668" s="20" t="s">
        <v>22896</v>
      </c>
      <c r="F11668" s="20" t="s">
        <v>22897</v>
      </c>
      <c r="G11668" s="20" t="s">
        <v>22898</v>
      </c>
      <c r="H11668" s="20" t="s">
        <v>29</v>
      </c>
    </row>
    <row r="11669" customFormat="false" ht="15.75" hidden="false" customHeight="false" outlineLevel="0" collapsed="false">
      <c r="A11669" s="20" t="s">
        <v>22899</v>
      </c>
      <c r="B11669" s="20" t="s">
        <v>22873</v>
      </c>
      <c r="C11669" s="20" t="s">
        <v>22874</v>
      </c>
      <c r="D11669" s="20" t="s">
        <v>22875</v>
      </c>
      <c r="E11669" s="20" t="s">
        <v>22896</v>
      </c>
      <c r="F11669" s="20" t="s">
        <v>22897</v>
      </c>
      <c r="G11669" s="20" t="s">
        <v>22898</v>
      </c>
      <c r="H11669" s="20" t="s">
        <v>29</v>
      </c>
    </row>
    <row r="11670" customFormat="false" ht="15.75" hidden="false" customHeight="false" outlineLevel="0" collapsed="false">
      <c r="A11670" s="20" t="s">
        <v>22900</v>
      </c>
      <c r="B11670" s="20" t="s">
        <v>22889</v>
      </c>
      <c r="C11670" s="20" t="s">
        <v>22901</v>
      </c>
      <c r="D11670" s="20" t="s">
        <v>22902</v>
      </c>
      <c r="E11670" s="20" t="s">
        <v>22903</v>
      </c>
      <c r="F11670" s="20" t="s">
        <v>22856</v>
      </c>
      <c r="G11670" s="20" t="s">
        <v>22857</v>
      </c>
      <c r="H11670" s="20" t="s">
        <v>29</v>
      </c>
    </row>
    <row r="11671" customFormat="false" ht="15.75" hidden="false" customHeight="false" outlineLevel="0" collapsed="false">
      <c r="A11671" s="20" t="s">
        <v>22904</v>
      </c>
      <c r="B11671" s="20" t="s">
        <v>22889</v>
      </c>
      <c r="C11671" s="20" t="s">
        <v>22901</v>
      </c>
      <c r="D11671" s="20" t="s">
        <v>22902</v>
      </c>
      <c r="E11671" s="20" t="s">
        <v>22903</v>
      </c>
      <c r="F11671" s="20" t="s">
        <v>22856</v>
      </c>
      <c r="G11671" s="20" t="s">
        <v>22857</v>
      </c>
      <c r="H11671" s="20" t="s">
        <v>29</v>
      </c>
    </row>
    <row r="11672" customFormat="false" ht="15.75" hidden="false" customHeight="false" outlineLevel="0" collapsed="false">
      <c r="A11672" s="20" t="s">
        <v>22905</v>
      </c>
      <c r="B11672" s="20" t="s">
        <v>22906</v>
      </c>
      <c r="C11672" s="20" t="s">
        <v>22821</v>
      </c>
      <c r="D11672" s="20" t="s">
        <v>22907</v>
      </c>
      <c r="E11672" s="20" t="s">
        <v>22908</v>
      </c>
      <c r="F11672" s="20" t="s">
        <v>22909</v>
      </c>
      <c r="G11672" s="20" t="s">
        <v>22910</v>
      </c>
      <c r="H11672" s="20" t="s">
        <v>29</v>
      </c>
    </row>
    <row r="11673" customFormat="false" ht="15.75" hidden="false" customHeight="false" outlineLevel="0" collapsed="false">
      <c r="A11673" s="20" t="s">
        <v>22911</v>
      </c>
      <c r="B11673" s="20" t="s">
        <v>22906</v>
      </c>
      <c r="C11673" s="20" t="s">
        <v>22821</v>
      </c>
      <c r="D11673" s="20" t="s">
        <v>22907</v>
      </c>
      <c r="E11673" s="20" t="s">
        <v>22908</v>
      </c>
      <c r="F11673" s="20" t="s">
        <v>22909</v>
      </c>
      <c r="G11673" s="20" t="s">
        <v>22910</v>
      </c>
      <c r="H11673" s="20" t="s">
        <v>29</v>
      </c>
    </row>
    <row r="11674" customFormat="false" ht="15.75" hidden="false" customHeight="false" outlineLevel="0" collapsed="false">
      <c r="A11674" s="20" t="s">
        <v>22912</v>
      </c>
      <c r="B11674" s="20" t="s">
        <v>22906</v>
      </c>
      <c r="C11674" s="20" t="s">
        <v>22821</v>
      </c>
      <c r="D11674" s="20" t="s">
        <v>22907</v>
      </c>
      <c r="E11674" s="20" t="s">
        <v>22913</v>
      </c>
      <c r="F11674" s="20" t="s">
        <v>22830</v>
      </c>
      <c r="G11674" s="20" t="s">
        <v>22831</v>
      </c>
      <c r="H11674" s="20" t="s">
        <v>29</v>
      </c>
    </row>
    <row r="11675" customFormat="false" ht="15.75" hidden="false" customHeight="false" outlineLevel="0" collapsed="false">
      <c r="A11675" s="20" t="s">
        <v>22914</v>
      </c>
      <c r="B11675" s="20" t="s">
        <v>22906</v>
      </c>
      <c r="C11675" s="20" t="s">
        <v>22821</v>
      </c>
      <c r="D11675" s="20" t="s">
        <v>22907</v>
      </c>
      <c r="E11675" s="20" t="s">
        <v>22913</v>
      </c>
      <c r="F11675" s="20" t="s">
        <v>22830</v>
      </c>
      <c r="G11675" s="20" t="s">
        <v>22831</v>
      </c>
      <c r="H11675" s="20" t="s">
        <v>29</v>
      </c>
    </row>
    <row r="11676" customFormat="false" ht="15.75" hidden="false" customHeight="false" outlineLevel="0" collapsed="false">
      <c r="A11676" s="20" t="s">
        <v>22915</v>
      </c>
      <c r="B11676" s="20" t="s">
        <v>22906</v>
      </c>
      <c r="C11676" s="20" t="s">
        <v>22821</v>
      </c>
      <c r="D11676" s="20" t="s">
        <v>22916</v>
      </c>
      <c r="E11676" s="20" t="s">
        <v>22917</v>
      </c>
      <c r="F11676" s="20" t="s">
        <v>22918</v>
      </c>
      <c r="G11676" s="20" t="s">
        <v>22919</v>
      </c>
      <c r="H11676" s="20" t="s">
        <v>29</v>
      </c>
    </row>
    <row r="11677" customFormat="false" ht="15.75" hidden="false" customHeight="false" outlineLevel="0" collapsed="false">
      <c r="A11677" s="20" t="s">
        <v>22920</v>
      </c>
      <c r="B11677" s="20" t="s">
        <v>22906</v>
      </c>
      <c r="C11677" s="20" t="s">
        <v>22821</v>
      </c>
      <c r="D11677" s="20" t="s">
        <v>22916</v>
      </c>
      <c r="E11677" s="20" t="s">
        <v>22917</v>
      </c>
      <c r="F11677" s="20" t="s">
        <v>22918</v>
      </c>
      <c r="G11677" s="20" t="s">
        <v>22919</v>
      </c>
      <c r="H11677" s="20" t="s">
        <v>29</v>
      </c>
    </row>
    <row r="11678" customFormat="false" ht="15.75" hidden="false" customHeight="false" outlineLevel="0" collapsed="false">
      <c r="A11678" s="20" t="s">
        <v>22921</v>
      </c>
      <c r="B11678" s="20" t="s">
        <v>22906</v>
      </c>
      <c r="C11678" s="20" t="s">
        <v>22922</v>
      </c>
      <c r="D11678" s="20" t="s">
        <v>22923</v>
      </c>
      <c r="E11678" s="20" t="s">
        <v>22924</v>
      </c>
      <c r="F11678" s="20" t="s">
        <v>22925</v>
      </c>
      <c r="G11678" s="20" t="s">
        <v>22926</v>
      </c>
      <c r="H11678" s="20" t="s">
        <v>29</v>
      </c>
    </row>
    <row r="11679" customFormat="false" ht="15.75" hidden="false" customHeight="false" outlineLevel="0" collapsed="false">
      <c r="A11679" s="20" t="s">
        <v>22927</v>
      </c>
      <c r="B11679" s="20" t="s">
        <v>22906</v>
      </c>
      <c r="C11679" s="20" t="s">
        <v>22922</v>
      </c>
      <c r="D11679" s="20" t="s">
        <v>22923</v>
      </c>
      <c r="E11679" s="20" t="s">
        <v>22924</v>
      </c>
      <c r="F11679" s="20" t="s">
        <v>22925</v>
      </c>
      <c r="G11679" s="20" t="s">
        <v>22926</v>
      </c>
      <c r="H11679" s="20" t="s">
        <v>29</v>
      </c>
    </row>
    <row r="11680" customFormat="false" ht="15.75" hidden="false" customHeight="false" outlineLevel="0" collapsed="false">
      <c r="A11680" s="20" t="s">
        <v>22928</v>
      </c>
      <c r="B11680" s="20" t="s">
        <v>22906</v>
      </c>
      <c r="C11680" s="20" t="s">
        <v>22821</v>
      </c>
      <c r="D11680" s="20" t="s">
        <v>22907</v>
      </c>
      <c r="E11680" s="20" t="s">
        <v>22929</v>
      </c>
      <c r="F11680" s="20" t="s">
        <v>22930</v>
      </c>
      <c r="G11680" s="20" t="s">
        <v>22931</v>
      </c>
      <c r="H11680" s="20" t="s">
        <v>29</v>
      </c>
    </row>
    <row r="11681" customFormat="false" ht="15.75" hidden="false" customHeight="false" outlineLevel="0" collapsed="false">
      <c r="A11681" s="20" t="s">
        <v>22932</v>
      </c>
      <c r="B11681" s="20" t="s">
        <v>22906</v>
      </c>
      <c r="C11681" s="20" t="s">
        <v>22821</v>
      </c>
      <c r="D11681" s="20" t="s">
        <v>22907</v>
      </c>
      <c r="E11681" s="20" t="s">
        <v>22929</v>
      </c>
      <c r="F11681" s="20" t="s">
        <v>22930</v>
      </c>
      <c r="G11681" s="20" t="s">
        <v>22931</v>
      </c>
      <c r="H11681" s="20" t="s">
        <v>29</v>
      </c>
    </row>
    <row r="11682" customFormat="false" ht="15.75" hidden="false" customHeight="false" outlineLevel="0" collapsed="false">
      <c r="A11682" s="20" t="s">
        <v>22933</v>
      </c>
      <c r="B11682" s="20" t="s">
        <v>22934</v>
      </c>
      <c r="C11682" s="20" t="s">
        <v>22935</v>
      </c>
      <c r="D11682" s="20" t="s">
        <v>22936</v>
      </c>
      <c r="E11682" s="20" t="s">
        <v>22937</v>
      </c>
      <c r="F11682" s="20" t="s">
        <v>22938</v>
      </c>
      <c r="G11682" s="20" t="s">
        <v>22939</v>
      </c>
      <c r="H11682" s="20" t="s">
        <v>29</v>
      </c>
    </row>
    <row r="11683" customFormat="false" ht="15.75" hidden="false" customHeight="false" outlineLevel="0" collapsed="false">
      <c r="A11683" s="20" t="s">
        <v>22940</v>
      </c>
      <c r="B11683" s="20" t="s">
        <v>22934</v>
      </c>
      <c r="C11683" s="20" t="s">
        <v>22935</v>
      </c>
      <c r="D11683" s="20" t="s">
        <v>22936</v>
      </c>
      <c r="E11683" s="20" t="s">
        <v>22937</v>
      </c>
      <c r="F11683" s="20" t="s">
        <v>22938</v>
      </c>
      <c r="G11683" s="20" t="s">
        <v>22939</v>
      </c>
      <c r="H11683" s="20" t="s">
        <v>29</v>
      </c>
    </row>
    <row r="11684" customFormat="false" ht="15.75" hidden="false" customHeight="false" outlineLevel="0" collapsed="false">
      <c r="A11684" s="20" t="s">
        <v>22941</v>
      </c>
      <c r="B11684" s="20" t="s">
        <v>22942</v>
      </c>
      <c r="C11684" s="20" t="s">
        <v>22853</v>
      </c>
      <c r="D11684" s="20" t="s">
        <v>22943</v>
      </c>
      <c r="E11684" s="20" t="s">
        <v>22944</v>
      </c>
      <c r="F11684" s="20" t="s">
        <v>22945</v>
      </c>
      <c r="G11684" s="20" t="s">
        <v>22910</v>
      </c>
      <c r="H11684" s="20" t="s">
        <v>29</v>
      </c>
    </row>
    <row r="11685" customFormat="false" ht="15.75" hidden="false" customHeight="false" outlineLevel="0" collapsed="false">
      <c r="A11685" s="20" t="s">
        <v>22946</v>
      </c>
      <c r="B11685" s="20" t="s">
        <v>22942</v>
      </c>
      <c r="C11685" s="20" t="s">
        <v>22853</v>
      </c>
      <c r="D11685" s="20" t="s">
        <v>22943</v>
      </c>
      <c r="E11685" s="20" t="s">
        <v>22944</v>
      </c>
      <c r="F11685" s="20" t="s">
        <v>22945</v>
      </c>
      <c r="G11685" s="20" t="s">
        <v>22910</v>
      </c>
      <c r="H11685" s="20" t="s">
        <v>29</v>
      </c>
    </row>
    <row r="11686" customFormat="false" ht="15.75" hidden="false" customHeight="false" outlineLevel="0" collapsed="false">
      <c r="A11686" s="20" t="s">
        <v>22947</v>
      </c>
      <c r="B11686" s="20" t="s">
        <v>22948</v>
      </c>
      <c r="C11686" s="20" t="s">
        <v>22842</v>
      </c>
      <c r="D11686" s="20" t="s">
        <v>22949</v>
      </c>
      <c r="E11686" s="20" t="s">
        <v>22913</v>
      </c>
      <c r="F11686" s="20" t="s">
        <v>22830</v>
      </c>
      <c r="G11686" s="20" t="s">
        <v>22831</v>
      </c>
      <c r="H11686" s="20" t="s">
        <v>29</v>
      </c>
    </row>
    <row r="11687" customFormat="false" ht="15.75" hidden="false" customHeight="false" outlineLevel="0" collapsed="false">
      <c r="A11687" s="20" t="s">
        <v>22950</v>
      </c>
      <c r="B11687" s="20" t="s">
        <v>22948</v>
      </c>
      <c r="C11687" s="20" t="s">
        <v>22842</v>
      </c>
      <c r="D11687" s="20" t="s">
        <v>22949</v>
      </c>
      <c r="E11687" s="20" t="s">
        <v>22913</v>
      </c>
      <c r="F11687" s="20" t="s">
        <v>22830</v>
      </c>
      <c r="G11687" s="20" t="s">
        <v>22831</v>
      </c>
      <c r="H11687" s="20" t="s">
        <v>29</v>
      </c>
    </row>
    <row r="11688" customFormat="false" ht="15.75" hidden="false" customHeight="false" outlineLevel="0" collapsed="false">
      <c r="A11688" s="20" t="s">
        <v>22951</v>
      </c>
      <c r="B11688" s="20" t="s">
        <v>22952</v>
      </c>
      <c r="C11688" s="20" t="s">
        <v>22953</v>
      </c>
      <c r="D11688" s="20" t="s">
        <v>22954</v>
      </c>
      <c r="E11688" s="20" t="s">
        <v>22955</v>
      </c>
      <c r="F11688" s="20" t="s">
        <v>22956</v>
      </c>
      <c r="G11688" s="20" t="s">
        <v>22957</v>
      </c>
      <c r="H11688" s="20" t="s">
        <v>29</v>
      </c>
    </row>
    <row r="11689" customFormat="false" ht="15.75" hidden="false" customHeight="false" outlineLevel="0" collapsed="false">
      <c r="A11689" s="20" t="s">
        <v>22958</v>
      </c>
      <c r="B11689" s="20" t="s">
        <v>22952</v>
      </c>
      <c r="C11689" s="20" t="s">
        <v>22953</v>
      </c>
      <c r="D11689" s="20" t="s">
        <v>22954</v>
      </c>
      <c r="E11689" s="20" t="s">
        <v>22955</v>
      </c>
      <c r="F11689" s="20" t="s">
        <v>22956</v>
      </c>
      <c r="G11689" s="20" t="s">
        <v>22957</v>
      </c>
      <c r="H11689" s="20" t="s">
        <v>29</v>
      </c>
    </row>
    <row r="11690" customFormat="false" ht="15.75" hidden="false" customHeight="false" outlineLevel="0" collapsed="false">
      <c r="A11690" s="20" t="s">
        <v>22959</v>
      </c>
      <c r="B11690" s="20" t="s">
        <v>22960</v>
      </c>
      <c r="C11690" s="20" t="s">
        <v>22961</v>
      </c>
      <c r="D11690" s="20" t="s">
        <v>22962</v>
      </c>
      <c r="E11690" s="20" t="s">
        <v>22963</v>
      </c>
      <c r="F11690" s="20" t="s">
        <v>22964</v>
      </c>
      <c r="G11690" s="20" t="s">
        <v>22965</v>
      </c>
      <c r="H11690" s="20" t="s">
        <v>29</v>
      </c>
    </row>
    <row r="11691" customFormat="false" ht="15.75" hidden="false" customHeight="false" outlineLevel="0" collapsed="false">
      <c r="A11691" s="20" t="s">
        <v>22966</v>
      </c>
      <c r="B11691" s="20" t="s">
        <v>22960</v>
      </c>
      <c r="C11691" s="20" t="s">
        <v>22961</v>
      </c>
      <c r="D11691" s="20" t="s">
        <v>22962</v>
      </c>
      <c r="E11691" s="20" t="s">
        <v>22963</v>
      </c>
      <c r="F11691" s="20" t="s">
        <v>22964</v>
      </c>
      <c r="G11691" s="20" t="s">
        <v>22965</v>
      </c>
      <c r="H11691" s="20" t="s">
        <v>29</v>
      </c>
    </row>
    <row r="11692" customFormat="false" ht="15.75" hidden="false" customHeight="false" outlineLevel="0" collapsed="false">
      <c r="A11692" s="20" t="s">
        <v>22967</v>
      </c>
      <c r="B11692" s="20" t="s">
        <v>22968</v>
      </c>
      <c r="C11692" s="20" t="s">
        <v>22969</v>
      </c>
      <c r="D11692" s="20" t="s">
        <v>22970</v>
      </c>
      <c r="E11692" s="20" t="s">
        <v>22971</v>
      </c>
      <c r="F11692" s="20" t="s">
        <v>22972</v>
      </c>
      <c r="G11692" s="20" t="s">
        <v>22973</v>
      </c>
      <c r="H11692" s="20" t="s">
        <v>29</v>
      </c>
    </row>
    <row r="11693" customFormat="false" ht="15.75" hidden="false" customHeight="false" outlineLevel="0" collapsed="false">
      <c r="A11693" s="20" t="s">
        <v>22974</v>
      </c>
      <c r="B11693" s="20" t="s">
        <v>22968</v>
      </c>
      <c r="C11693" s="20" t="s">
        <v>22969</v>
      </c>
      <c r="D11693" s="20" t="s">
        <v>22970</v>
      </c>
      <c r="E11693" s="20" t="s">
        <v>22971</v>
      </c>
      <c r="F11693" s="20" t="s">
        <v>22972</v>
      </c>
      <c r="G11693" s="20" t="s">
        <v>22973</v>
      </c>
      <c r="H11693" s="20" t="s">
        <v>29</v>
      </c>
    </row>
    <row r="11694" customFormat="false" ht="15.75" hidden="false" customHeight="false" outlineLevel="0" collapsed="false">
      <c r="A11694" s="20" t="s">
        <v>22975</v>
      </c>
      <c r="B11694" s="20" t="s">
        <v>22968</v>
      </c>
      <c r="C11694" s="20" t="s">
        <v>22969</v>
      </c>
      <c r="D11694" s="20" t="s">
        <v>22976</v>
      </c>
      <c r="E11694" s="20" t="s">
        <v>22977</v>
      </c>
      <c r="F11694" s="20" t="s">
        <v>22978</v>
      </c>
      <c r="G11694" s="20" t="s">
        <v>22965</v>
      </c>
      <c r="H11694" s="20" t="s">
        <v>29</v>
      </c>
    </row>
    <row r="11695" customFormat="false" ht="15.75" hidden="false" customHeight="false" outlineLevel="0" collapsed="false">
      <c r="A11695" s="20" t="s">
        <v>22979</v>
      </c>
      <c r="B11695" s="20" t="s">
        <v>22968</v>
      </c>
      <c r="C11695" s="20" t="s">
        <v>22969</v>
      </c>
      <c r="D11695" s="20" t="s">
        <v>22976</v>
      </c>
      <c r="E11695" s="20" t="s">
        <v>22977</v>
      </c>
      <c r="F11695" s="20" t="s">
        <v>22978</v>
      </c>
      <c r="G11695" s="20" t="s">
        <v>22965</v>
      </c>
      <c r="H11695" s="20" t="s">
        <v>29</v>
      </c>
    </row>
    <row r="11696" customFormat="false" ht="15.75" hidden="false" customHeight="false" outlineLevel="0" collapsed="false">
      <c r="A11696" s="20" t="s">
        <v>22980</v>
      </c>
      <c r="B11696" s="20" t="s">
        <v>22981</v>
      </c>
      <c r="C11696" s="20" t="s">
        <v>22874</v>
      </c>
      <c r="D11696" s="20" t="s">
        <v>22982</v>
      </c>
      <c r="E11696" s="20" t="s">
        <v>22983</v>
      </c>
      <c r="F11696" s="20" t="s">
        <v>22984</v>
      </c>
      <c r="G11696" s="20" t="s">
        <v>22985</v>
      </c>
      <c r="H11696" s="20" t="s">
        <v>29</v>
      </c>
    </row>
    <row r="11697" customFormat="false" ht="15.75" hidden="false" customHeight="false" outlineLevel="0" collapsed="false">
      <c r="A11697" s="20" t="s">
        <v>22986</v>
      </c>
      <c r="B11697" s="20" t="s">
        <v>22981</v>
      </c>
      <c r="C11697" s="20" t="s">
        <v>22874</v>
      </c>
      <c r="D11697" s="20" t="s">
        <v>22982</v>
      </c>
      <c r="E11697" s="20" t="s">
        <v>22983</v>
      </c>
      <c r="F11697" s="20" t="s">
        <v>22984</v>
      </c>
      <c r="G11697" s="20" t="s">
        <v>22985</v>
      </c>
      <c r="H11697" s="20" t="s">
        <v>29</v>
      </c>
    </row>
    <row r="11698" customFormat="false" ht="15.75" hidden="false" customHeight="false" outlineLevel="0" collapsed="false">
      <c r="A11698" s="20" t="s">
        <v>22987</v>
      </c>
      <c r="B11698" s="20" t="s">
        <v>22988</v>
      </c>
      <c r="C11698" s="20" t="s">
        <v>22989</v>
      </c>
      <c r="D11698" s="20" t="s">
        <v>22990</v>
      </c>
      <c r="E11698" s="20" t="s">
        <v>22991</v>
      </c>
      <c r="F11698" s="20" t="s">
        <v>22805</v>
      </c>
      <c r="G11698" s="20" t="s">
        <v>22992</v>
      </c>
      <c r="H11698" s="20" t="s">
        <v>29</v>
      </c>
    </row>
    <row r="11699" customFormat="false" ht="15.75" hidden="false" customHeight="false" outlineLevel="0" collapsed="false">
      <c r="A11699" s="20" t="s">
        <v>22993</v>
      </c>
      <c r="B11699" s="20" t="s">
        <v>22988</v>
      </c>
      <c r="C11699" s="20" t="s">
        <v>22989</v>
      </c>
      <c r="D11699" s="20" t="s">
        <v>22990</v>
      </c>
      <c r="E11699" s="20" t="s">
        <v>22991</v>
      </c>
      <c r="F11699" s="20" t="s">
        <v>22805</v>
      </c>
      <c r="G11699" s="20" t="s">
        <v>22992</v>
      </c>
      <c r="H11699" s="20" t="s">
        <v>29</v>
      </c>
    </row>
    <row r="11700" customFormat="false" ht="15.75" hidden="false" customHeight="false" outlineLevel="0" collapsed="false">
      <c r="A11700" s="20" t="s">
        <v>22994</v>
      </c>
      <c r="B11700" s="20" t="s">
        <v>22995</v>
      </c>
      <c r="C11700" s="20" t="s">
        <v>22996</v>
      </c>
      <c r="D11700" s="20" t="s">
        <v>22997</v>
      </c>
      <c r="E11700" s="20" t="s">
        <v>22998</v>
      </c>
      <c r="F11700" s="20" t="s">
        <v>22925</v>
      </c>
      <c r="G11700" s="20" t="s">
        <v>22926</v>
      </c>
      <c r="H11700" s="20" t="s">
        <v>29</v>
      </c>
    </row>
    <row r="11701" customFormat="false" ht="15.75" hidden="false" customHeight="false" outlineLevel="0" collapsed="false">
      <c r="A11701" s="20" t="s">
        <v>22999</v>
      </c>
      <c r="B11701" s="20" t="s">
        <v>22995</v>
      </c>
      <c r="C11701" s="20" t="s">
        <v>22996</v>
      </c>
      <c r="D11701" s="20" t="s">
        <v>22997</v>
      </c>
      <c r="E11701" s="20" t="s">
        <v>22998</v>
      </c>
      <c r="F11701" s="20" t="s">
        <v>22925</v>
      </c>
      <c r="G11701" s="20" t="s">
        <v>22926</v>
      </c>
      <c r="H11701" s="20" t="s">
        <v>29</v>
      </c>
    </row>
    <row r="11702" customFormat="false" ht="15.75" hidden="false" customHeight="false" outlineLevel="0" collapsed="false">
      <c r="A11702" s="20" t="s">
        <v>23000</v>
      </c>
      <c r="B11702" s="20" t="s">
        <v>22995</v>
      </c>
      <c r="C11702" s="20" t="s">
        <v>23001</v>
      </c>
      <c r="D11702" s="20" t="s">
        <v>23002</v>
      </c>
      <c r="E11702" s="20" t="s">
        <v>23003</v>
      </c>
      <c r="F11702" s="20" t="s">
        <v>23004</v>
      </c>
      <c r="G11702" s="20" t="s">
        <v>23005</v>
      </c>
      <c r="H11702" s="20" t="s">
        <v>29</v>
      </c>
    </row>
    <row r="11703" customFormat="false" ht="15.75" hidden="false" customHeight="false" outlineLevel="0" collapsed="false">
      <c r="A11703" s="20" t="s">
        <v>23006</v>
      </c>
      <c r="B11703" s="20" t="s">
        <v>22995</v>
      </c>
      <c r="C11703" s="20" t="s">
        <v>23001</v>
      </c>
      <c r="D11703" s="20" t="s">
        <v>23002</v>
      </c>
      <c r="E11703" s="20" t="s">
        <v>23003</v>
      </c>
      <c r="F11703" s="20" t="s">
        <v>23004</v>
      </c>
      <c r="G11703" s="20" t="s">
        <v>23005</v>
      </c>
      <c r="H11703" s="20" t="s">
        <v>29</v>
      </c>
    </row>
    <row r="11704" customFormat="false" ht="15.75" hidden="false" customHeight="false" outlineLevel="0" collapsed="false">
      <c r="A11704" s="20" t="s">
        <v>23007</v>
      </c>
      <c r="B11704" s="20" t="s">
        <v>23008</v>
      </c>
      <c r="C11704" s="20" t="s">
        <v>23009</v>
      </c>
      <c r="D11704" s="20" t="s">
        <v>23010</v>
      </c>
      <c r="E11704" s="20" t="s">
        <v>23011</v>
      </c>
      <c r="F11704" s="20" t="s">
        <v>23012</v>
      </c>
      <c r="G11704" s="20" t="s">
        <v>23013</v>
      </c>
      <c r="H11704" s="20" t="s">
        <v>29</v>
      </c>
    </row>
    <row r="11705" customFormat="false" ht="15.75" hidden="false" customHeight="false" outlineLevel="0" collapsed="false">
      <c r="A11705" s="20" t="s">
        <v>23014</v>
      </c>
      <c r="B11705" s="20" t="s">
        <v>23008</v>
      </c>
      <c r="C11705" s="20" t="s">
        <v>23009</v>
      </c>
      <c r="D11705" s="20" t="s">
        <v>23010</v>
      </c>
      <c r="E11705" s="20" t="s">
        <v>23011</v>
      </c>
      <c r="F11705" s="20" t="s">
        <v>23012</v>
      </c>
      <c r="G11705" s="20" t="s">
        <v>23013</v>
      </c>
      <c r="H11705" s="20" t="s">
        <v>29</v>
      </c>
    </row>
    <row r="11706" customFormat="false" ht="15.75" hidden="false" customHeight="false" outlineLevel="0" collapsed="false">
      <c r="A11706" s="20" t="s">
        <v>23015</v>
      </c>
      <c r="B11706" s="20" t="s">
        <v>22995</v>
      </c>
      <c r="C11706" s="20" t="s">
        <v>22996</v>
      </c>
      <c r="D11706" s="20" t="s">
        <v>23016</v>
      </c>
      <c r="E11706" s="20" t="s">
        <v>23017</v>
      </c>
      <c r="F11706" s="20" t="s">
        <v>23018</v>
      </c>
      <c r="G11706" s="20" t="s">
        <v>23019</v>
      </c>
      <c r="H11706" s="20" t="s">
        <v>29</v>
      </c>
    </row>
    <row r="11707" customFormat="false" ht="15.75" hidden="false" customHeight="false" outlineLevel="0" collapsed="false">
      <c r="A11707" s="20" t="s">
        <v>23020</v>
      </c>
      <c r="B11707" s="20" t="s">
        <v>22995</v>
      </c>
      <c r="C11707" s="20" t="s">
        <v>22996</v>
      </c>
      <c r="D11707" s="20" t="s">
        <v>23016</v>
      </c>
      <c r="E11707" s="20" t="s">
        <v>23017</v>
      </c>
      <c r="F11707" s="20" t="s">
        <v>23018</v>
      </c>
      <c r="G11707" s="20" t="s">
        <v>23019</v>
      </c>
      <c r="H11707" s="20" t="s">
        <v>29</v>
      </c>
    </row>
    <row r="11708" customFormat="false" ht="15.75" hidden="false" customHeight="false" outlineLevel="0" collapsed="false">
      <c r="A11708" s="20" t="s">
        <v>23021</v>
      </c>
      <c r="B11708" s="20" t="s">
        <v>23022</v>
      </c>
      <c r="C11708" s="20" t="s">
        <v>23023</v>
      </c>
      <c r="D11708" s="20" t="s">
        <v>23024</v>
      </c>
      <c r="E11708" s="20" t="s">
        <v>23025</v>
      </c>
      <c r="H11708" s="20" t="s">
        <v>29</v>
      </c>
    </row>
    <row r="11709" customFormat="false" ht="15.75" hidden="false" customHeight="false" outlineLevel="0" collapsed="false">
      <c r="A11709" s="20" t="s">
        <v>23026</v>
      </c>
      <c r="B11709" s="20" t="s">
        <v>23022</v>
      </c>
      <c r="C11709" s="20" t="s">
        <v>23023</v>
      </c>
      <c r="D11709" s="20" t="s">
        <v>23024</v>
      </c>
      <c r="E11709" s="20" t="s">
        <v>23025</v>
      </c>
      <c r="H11709" s="20" t="s">
        <v>29</v>
      </c>
    </row>
    <row r="11710" customFormat="false" ht="15.75" hidden="false" customHeight="false" outlineLevel="0" collapsed="false">
      <c r="A11710" s="20" t="s">
        <v>23027</v>
      </c>
      <c r="B11710" s="20" t="s">
        <v>23028</v>
      </c>
      <c r="C11710" s="20" t="s">
        <v>23029</v>
      </c>
      <c r="D11710" s="20" t="s">
        <v>23030</v>
      </c>
      <c r="E11710" s="20" t="s">
        <v>23031</v>
      </c>
      <c r="H11710" s="20" t="s">
        <v>29</v>
      </c>
    </row>
    <row r="11711" customFormat="false" ht="15.75" hidden="false" customHeight="false" outlineLevel="0" collapsed="false">
      <c r="A11711" s="20" t="s">
        <v>23032</v>
      </c>
      <c r="B11711" s="20" t="s">
        <v>23028</v>
      </c>
      <c r="C11711" s="20" t="s">
        <v>23029</v>
      </c>
      <c r="D11711" s="20" t="s">
        <v>23030</v>
      </c>
      <c r="E11711" s="20" t="s">
        <v>23031</v>
      </c>
      <c r="H11711" s="20" t="s">
        <v>29</v>
      </c>
    </row>
    <row r="11712" customFormat="false" ht="15.75" hidden="false" customHeight="false" outlineLevel="0" collapsed="false">
      <c r="A11712" s="20" t="s">
        <v>23033</v>
      </c>
      <c r="B11712" s="20" t="s">
        <v>23034</v>
      </c>
      <c r="C11712" s="20" t="s">
        <v>23035</v>
      </c>
      <c r="D11712" s="20" t="s">
        <v>23031</v>
      </c>
      <c r="H11712" s="20" t="s">
        <v>29</v>
      </c>
    </row>
    <row r="11713" customFormat="false" ht="15.75" hidden="false" customHeight="false" outlineLevel="0" collapsed="false">
      <c r="A11713" s="20" t="s">
        <v>23036</v>
      </c>
      <c r="B11713" s="20" t="s">
        <v>23034</v>
      </c>
      <c r="C11713" s="20" t="s">
        <v>23035</v>
      </c>
      <c r="D11713" s="20" t="s">
        <v>23031</v>
      </c>
      <c r="H11713" s="20" t="s">
        <v>29</v>
      </c>
    </row>
    <row r="11714" customFormat="false" ht="15.75" hidden="false" customHeight="false" outlineLevel="0" collapsed="false">
      <c r="A11714" s="20" t="s">
        <v>23037</v>
      </c>
      <c r="B11714" s="20" t="s">
        <v>23038</v>
      </c>
      <c r="C11714" s="20" t="s">
        <v>23039</v>
      </c>
      <c r="D11714" s="20" t="s">
        <v>23040</v>
      </c>
      <c r="H11714" s="20" t="s">
        <v>29</v>
      </c>
    </row>
    <row r="11715" customFormat="false" ht="15.75" hidden="false" customHeight="false" outlineLevel="0" collapsed="false">
      <c r="A11715" s="20" t="s">
        <v>23041</v>
      </c>
      <c r="B11715" s="20" t="s">
        <v>23038</v>
      </c>
      <c r="C11715" s="20" t="s">
        <v>23039</v>
      </c>
      <c r="D11715" s="20" t="s">
        <v>23040</v>
      </c>
      <c r="H11715" s="20" t="s">
        <v>29</v>
      </c>
    </row>
    <row r="11716" customFormat="false" ht="15.75" hidden="false" customHeight="false" outlineLevel="0" collapsed="false">
      <c r="A11716" s="20" t="s">
        <v>23042</v>
      </c>
      <c r="B11716" s="20" t="s">
        <v>23043</v>
      </c>
      <c r="C11716" s="20" t="s">
        <v>23044</v>
      </c>
      <c r="D11716" s="20" t="s">
        <v>23045</v>
      </c>
      <c r="H11716" s="20" t="s">
        <v>29</v>
      </c>
    </row>
    <row r="11717" customFormat="false" ht="15.75" hidden="false" customHeight="false" outlineLevel="0" collapsed="false">
      <c r="A11717" s="20" t="s">
        <v>23046</v>
      </c>
      <c r="B11717" s="20" t="s">
        <v>23043</v>
      </c>
      <c r="C11717" s="20" t="s">
        <v>23044</v>
      </c>
      <c r="D11717" s="20" t="s">
        <v>23045</v>
      </c>
      <c r="H11717" s="20" t="s">
        <v>29</v>
      </c>
    </row>
    <row r="11718" customFormat="false" ht="15.75" hidden="false" customHeight="false" outlineLevel="0" collapsed="false">
      <c r="A11718" s="20" t="s">
        <v>23047</v>
      </c>
      <c r="B11718" s="20" t="s">
        <v>23043</v>
      </c>
      <c r="C11718" s="20" t="s">
        <v>23048</v>
      </c>
      <c r="D11718" s="20" t="s">
        <v>23049</v>
      </c>
      <c r="E11718" s="20" t="s">
        <v>23050</v>
      </c>
      <c r="H11718" s="20" t="s">
        <v>29</v>
      </c>
    </row>
    <row r="11719" customFormat="false" ht="15.75" hidden="false" customHeight="false" outlineLevel="0" collapsed="false">
      <c r="A11719" s="20" t="s">
        <v>23051</v>
      </c>
      <c r="B11719" s="20" t="s">
        <v>23043</v>
      </c>
      <c r="C11719" s="20" t="s">
        <v>23048</v>
      </c>
      <c r="D11719" s="20" t="s">
        <v>23049</v>
      </c>
      <c r="E11719" s="20" t="s">
        <v>23050</v>
      </c>
      <c r="H11719" s="20" t="s">
        <v>29</v>
      </c>
    </row>
    <row r="11720" customFormat="false" ht="15.75" hidden="false" customHeight="false" outlineLevel="0" collapsed="false">
      <c r="A11720" s="20" t="s">
        <v>23052</v>
      </c>
      <c r="B11720" s="20" t="s">
        <v>23053</v>
      </c>
      <c r="C11720" s="20" t="s">
        <v>23054</v>
      </c>
      <c r="D11720" s="20" t="s">
        <v>23055</v>
      </c>
      <c r="H11720" s="20" t="s">
        <v>29</v>
      </c>
    </row>
    <row r="11721" customFormat="false" ht="15.75" hidden="false" customHeight="false" outlineLevel="0" collapsed="false">
      <c r="A11721" s="20" t="s">
        <v>23056</v>
      </c>
      <c r="B11721" s="20" t="s">
        <v>23053</v>
      </c>
      <c r="C11721" s="20" t="s">
        <v>23054</v>
      </c>
      <c r="D11721" s="20" t="s">
        <v>23055</v>
      </c>
      <c r="H11721" s="20" t="s">
        <v>29</v>
      </c>
    </row>
    <row r="11722" customFormat="false" ht="15.75" hidden="false" customHeight="false" outlineLevel="0" collapsed="false">
      <c r="A11722" s="20" t="s">
        <v>23057</v>
      </c>
      <c r="B11722" s="20" t="s">
        <v>23058</v>
      </c>
      <c r="C11722" s="20" t="s">
        <v>23059</v>
      </c>
      <c r="D11722" s="20" t="s">
        <v>23060</v>
      </c>
      <c r="E11722" s="20" t="s">
        <v>23061</v>
      </c>
      <c r="H11722" s="20" t="s">
        <v>103</v>
      </c>
    </row>
    <row r="11723" customFormat="false" ht="15.75" hidden="false" customHeight="false" outlineLevel="0" collapsed="false">
      <c r="A11723" s="20" t="s">
        <v>23062</v>
      </c>
      <c r="B11723" s="20" t="s">
        <v>23058</v>
      </c>
      <c r="C11723" s="20" t="s">
        <v>23059</v>
      </c>
      <c r="D11723" s="20" t="s">
        <v>23060</v>
      </c>
      <c r="E11723" s="20" t="s">
        <v>23061</v>
      </c>
      <c r="H11723" s="20" t="s">
        <v>103</v>
      </c>
    </row>
    <row r="11724" customFormat="false" ht="15.75" hidden="false" customHeight="false" outlineLevel="0" collapsed="false">
      <c r="A11724" s="20" t="s">
        <v>23063</v>
      </c>
      <c r="B11724" s="20" t="s">
        <v>23064</v>
      </c>
      <c r="C11724" s="20" t="s">
        <v>23065</v>
      </c>
      <c r="D11724" s="20" t="s">
        <v>23066</v>
      </c>
      <c r="E11724" s="20" t="s">
        <v>23067</v>
      </c>
      <c r="H11724" s="20" t="s">
        <v>103</v>
      </c>
    </row>
    <row r="11725" customFormat="false" ht="15.75" hidden="false" customHeight="false" outlineLevel="0" collapsed="false">
      <c r="A11725" s="20" t="s">
        <v>23068</v>
      </c>
      <c r="B11725" s="20" t="s">
        <v>23064</v>
      </c>
      <c r="C11725" s="20" t="s">
        <v>23065</v>
      </c>
      <c r="D11725" s="20" t="s">
        <v>23066</v>
      </c>
      <c r="E11725" s="20" t="s">
        <v>23067</v>
      </c>
      <c r="H11725" s="20" t="s">
        <v>103</v>
      </c>
    </row>
    <row r="11726" customFormat="false" ht="15.75" hidden="false" customHeight="false" outlineLevel="0" collapsed="false">
      <c r="A11726" s="20" t="s">
        <v>23069</v>
      </c>
      <c r="B11726" s="20" t="s">
        <v>23070</v>
      </c>
      <c r="C11726" s="20" t="s">
        <v>23059</v>
      </c>
      <c r="D11726" s="20" t="s">
        <v>23060</v>
      </c>
      <c r="E11726" s="20" t="s">
        <v>23061</v>
      </c>
      <c r="H11726" s="20" t="s">
        <v>103</v>
      </c>
    </row>
    <row r="11727" customFormat="false" ht="15.75" hidden="false" customHeight="false" outlineLevel="0" collapsed="false">
      <c r="A11727" s="20" t="s">
        <v>23071</v>
      </c>
      <c r="B11727" s="20" t="s">
        <v>23070</v>
      </c>
      <c r="C11727" s="20" t="s">
        <v>23059</v>
      </c>
      <c r="D11727" s="20" t="s">
        <v>23060</v>
      </c>
      <c r="E11727" s="20" t="s">
        <v>23061</v>
      </c>
      <c r="H11727" s="20" t="s">
        <v>103</v>
      </c>
    </row>
    <row r="11728" customFormat="false" ht="15.75" hidden="false" customHeight="false" outlineLevel="0" collapsed="false">
      <c r="A11728" s="20" t="s">
        <v>23072</v>
      </c>
      <c r="B11728" s="20" t="s">
        <v>23073</v>
      </c>
      <c r="C11728" s="20" t="s">
        <v>23074</v>
      </c>
      <c r="D11728" s="20" t="s">
        <v>23075</v>
      </c>
      <c r="E11728" s="20" t="s">
        <v>23076</v>
      </c>
      <c r="F11728" s="20" t="s">
        <v>23077</v>
      </c>
      <c r="H11728" s="20" t="s">
        <v>103</v>
      </c>
    </row>
    <row r="11729" customFormat="false" ht="15.75" hidden="false" customHeight="false" outlineLevel="0" collapsed="false">
      <c r="A11729" s="20" t="s">
        <v>23078</v>
      </c>
      <c r="B11729" s="20" t="s">
        <v>23073</v>
      </c>
      <c r="C11729" s="20" t="s">
        <v>23074</v>
      </c>
      <c r="D11729" s="20" t="s">
        <v>23075</v>
      </c>
      <c r="E11729" s="20" t="s">
        <v>23076</v>
      </c>
      <c r="F11729" s="20" t="s">
        <v>23077</v>
      </c>
      <c r="H11729" s="20" t="s">
        <v>103</v>
      </c>
    </row>
    <row r="11730" customFormat="false" ht="15.75" hidden="false" customHeight="false" outlineLevel="0" collapsed="false">
      <c r="A11730" s="20" t="s">
        <v>23079</v>
      </c>
      <c r="B11730" s="20" t="s">
        <v>23080</v>
      </c>
      <c r="C11730" s="20" t="s">
        <v>23081</v>
      </c>
      <c r="H11730" s="20" t="s">
        <v>29</v>
      </c>
    </row>
    <row r="11731" customFormat="false" ht="15.75" hidden="false" customHeight="false" outlineLevel="0" collapsed="false">
      <c r="A11731" s="20" t="s">
        <v>23082</v>
      </c>
      <c r="B11731" s="20" t="s">
        <v>23080</v>
      </c>
      <c r="C11731" s="20" t="s">
        <v>23081</v>
      </c>
      <c r="H11731" s="20" t="s">
        <v>29</v>
      </c>
    </row>
    <row r="11732" customFormat="false" ht="15.75" hidden="false" customHeight="false" outlineLevel="0" collapsed="false">
      <c r="A11732" s="20" t="s">
        <v>23083</v>
      </c>
      <c r="B11732" s="20" t="s">
        <v>23084</v>
      </c>
      <c r="C11732" s="20" t="s">
        <v>23085</v>
      </c>
      <c r="D11732" s="20" t="s">
        <v>23086</v>
      </c>
      <c r="H11732" s="20" t="s">
        <v>29</v>
      </c>
    </row>
    <row r="11733" customFormat="false" ht="15.75" hidden="false" customHeight="false" outlineLevel="0" collapsed="false">
      <c r="A11733" s="20" t="s">
        <v>211</v>
      </c>
      <c r="B11733" s="20" t="s">
        <v>23084</v>
      </c>
      <c r="C11733" s="20" t="s">
        <v>23085</v>
      </c>
      <c r="D11733" s="20" t="s">
        <v>23086</v>
      </c>
      <c r="H11733" s="20" t="s">
        <v>29</v>
      </c>
    </row>
    <row r="11734" customFormat="false" ht="15.75" hidden="false" customHeight="false" outlineLevel="0" collapsed="false">
      <c r="A11734" s="20" t="s">
        <v>23087</v>
      </c>
      <c r="B11734" s="20" t="s">
        <v>23084</v>
      </c>
      <c r="C11734" s="20" t="s">
        <v>23088</v>
      </c>
      <c r="D11734" s="20" t="s">
        <v>23089</v>
      </c>
      <c r="H11734" s="20" t="s">
        <v>29</v>
      </c>
    </row>
    <row r="11735" customFormat="false" ht="15.75" hidden="false" customHeight="false" outlineLevel="0" collapsed="false">
      <c r="A11735" s="20" t="s">
        <v>23090</v>
      </c>
      <c r="B11735" s="20" t="s">
        <v>23084</v>
      </c>
      <c r="C11735" s="20" t="s">
        <v>23088</v>
      </c>
      <c r="D11735" s="20" t="s">
        <v>23089</v>
      </c>
      <c r="H11735" s="20" t="s">
        <v>29</v>
      </c>
    </row>
    <row r="11736" customFormat="false" ht="15.75" hidden="false" customHeight="false" outlineLevel="0" collapsed="false">
      <c r="A11736" s="20" t="s">
        <v>23091</v>
      </c>
      <c r="B11736" s="20" t="s">
        <v>23084</v>
      </c>
      <c r="C11736" s="20" t="s">
        <v>23092</v>
      </c>
      <c r="D11736" s="20" t="s">
        <v>23093</v>
      </c>
      <c r="H11736" s="20" t="s">
        <v>29</v>
      </c>
    </row>
    <row r="11737" customFormat="false" ht="15.75" hidden="false" customHeight="false" outlineLevel="0" collapsed="false">
      <c r="A11737" s="20" t="s">
        <v>23094</v>
      </c>
      <c r="B11737" s="20" t="s">
        <v>23084</v>
      </c>
      <c r="C11737" s="20" t="s">
        <v>23092</v>
      </c>
      <c r="D11737" s="20" t="s">
        <v>23093</v>
      </c>
      <c r="H11737" s="20" t="s">
        <v>29</v>
      </c>
    </row>
    <row r="11738" customFormat="false" ht="15.75" hidden="false" customHeight="false" outlineLevel="0" collapsed="false">
      <c r="A11738" s="20" t="s">
        <v>23095</v>
      </c>
      <c r="B11738" s="20" t="s">
        <v>23084</v>
      </c>
      <c r="C11738" s="20" t="s">
        <v>23096</v>
      </c>
      <c r="D11738" s="20" t="s">
        <v>23097</v>
      </c>
      <c r="E11738" s="20" t="s">
        <v>23098</v>
      </c>
      <c r="H11738" s="20" t="s">
        <v>29</v>
      </c>
    </row>
    <row r="11739" customFormat="false" ht="15.75" hidden="false" customHeight="false" outlineLevel="0" collapsed="false">
      <c r="A11739" s="20" t="s">
        <v>23099</v>
      </c>
      <c r="B11739" s="20" t="s">
        <v>23084</v>
      </c>
      <c r="C11739" s="20" t="s">
        <v>23096</v>
      </c>
      <c r="D11739" s="20" t="s">
        <v>23097</v>
      </c>
      <c r="E11739" s="20" t="s">
        <v>23098</v>
      </c>
      <c r="H11739" s="20" t="s">
        <v>29</v>
      </c>
    </row>
    <row r="11740" customFormat="false" ht="15.75" hidden="false" customHeight="false" outlineLevel="0" collapsed="false">
      <c r="A11740" s="20" t="s">
        <v>23100</v>
      </c>
      <c r="B11740" s="20" t="s">
        <v>23084</v>
      </c>
      <c r="C11740" s="20" t="s">
        <v>23101</v>
      </c>
      <c r="D11740" s="20" t="s">
        <v>23102</v>
      </c>
      <c r="H11740" s="20" t="s">
        <v>29</v>
      </c>
    </row>
    <row r="11741" customFormat="false" ht="15.75" hidden="false" customHeight="false" outlineLevel="0" collapsed="false">
      <c r="A11741" s="20" t="s">
        <v>23103</v>
      </c>
      <c r="B11741" s="20" t="s">
        <v>23084</v>
      </c>
      <c r="C11741" s="20" t="s">
        <v>23101</v>
      </c>
      <c r="D11741" s="20" t="s">
        <v>23102</v>
      </c>
      <c r="H11741" s="20" t="s">
        <v>29</v>
      </c>
    </row>
    <row r="11742" customFormat="false" ht="15.75" hidden="false" customHeight="false" outlineLevel="0" collapsed="false">
      <c r="A11742" s="20" t="s">
        <v>23104</v>
      </c>
      <c r="B11742" s="20" t="s">
        <v>23084</v>
      </c>
      <c r="C11742" s="20" t="s">
        <v>23105</v>
      </c>
      <c r="D11742" s="20" t="s">
        <v>23106</v>
      </c>
      <c r="E11742" s="20" t="s">
        <v>23086</v>
      </c>
      <c r="H11742" s="20" t="s">
        <v>29</v>
      </c>
    </row>
    <row r="11743" customFormat="false" ht="15.75" hidden="false" customHeight="false" outlineLevel="0" collapsed="false">
      <c r="A11743" s="20" t="s">
        <v>23107</v>
      </c>
      <c r="B11743" s="20" t="s">
        <v>23084</v>
      </c>
      <c r="C11743" s="20" t="s">
        <v>23105</v>
      </c>
      <c r="D11743" s="20" t="s">
        <v>23106</v>
      </c>
      <c r="E11743" s="20" t="s">
        <v>23086</v>
      </c>
      <c r="H11743" s="20" t="s">
        <v>29</v>
      </c>
    </row>
    <row r="11744" customFormat="false" ht="15.75" hidden="false" customHeight="false" outlineLevel="0" collapsed="false">
      <c r="A11744" s="20" t="s">
        <v>23108</v>
      </c>
      <c r="B11744" s="20" t="s">
        <v>23109</v>
      </c>
      <c r="C11744" s="20" t="s">
        <v>23110</v>
      </c>
      <c r="H11744" s="20" t="s">
        <v>103</v>
      </c>
    </row>
    <row r="11745" customFormat="false" ht="15.75" hidden="false" customHeight="false" outlineLevel="0" collapsed="false">
      <c r="A11745" s="20" t="s">
        <v>23111</v>
      </c>
      <c r="B11745" s="20" t="s">
        <v>23109</v>
      </c>
      <c r="C11745" s="20" t="s">
        <v>23110</v>
      </c>
      <c r="H11745" s="20" t="s">
        <v>103</v>
      </c>
    </row>
    <row r="11746" customFormat="false" ht="15.75" hidden="false" customHeight="false" outlineLevel="0" collapsed="false">
      <c r="A11746" s="20" t="s">
        <v>23112</v>
      </c>
      <c r="B11746" s="20" t="s">
        <v>23109</v>
      </c>
      <c r="C11746" s="20" t="s">
        <v>23113</v>
      </c>
      <c r="D11746" s="20" t="s">
        <v>23086</v>
      </c>
      <c r="H11746" s="20" t="s">
        <v>103</v>
      </c>
    </row>
    <row r="11747" customFormat="false" ht="15.75" hidden="false" customHeight="false" outlineLevel="0" collapsed="false">
      <c r="A11747" s="20" t="s">
        <v>23114</v>
      </c>
      <c r="B11747" s="20" t="s">
        <v>23109</v>
      </c>
      <c r="C11747" s="20" t="s">
        <v>23113</v>
      </c>
      <c r="D11747" s="20" t="s">
        <v>23086</v>
      </c>
      <c r="H11747" s="20" t="s">
        <v>103</v>
      </c>
    </row>
    <row r="11748" customFormat="false" ht="15.75" hidden="false" customHeight="false" outlineLevel="0" collapsed="false">
      <c r="A11748" s="20" t="s">
        <v>23115</v>
      </c>
      <c r="B11748" s="20" t="s">
        <v>23116</v>
      </c>
      <c r="C11748" s="20" t="s">
        <v>23117</v>
      </c>
      <c r="H11748" s="20" t="s">
        <v>103</v>
      </c>
    </row>
    <row r="11749" customFormat="false" ht="15.75" hidden="false" customHeight="false" outlineLevel="0" collapsed="false">
      <c r="A11749" s="20" t="s">
        <v>23118</v>
      </c>
      <c r="B11749" s="20" t="s">
        <v>23116</v>
      </c>
      <c r="C11749" s="20" t="s">
        <v>23117</v>
      </c>
      <c r="H11749" s="20" t="s">
        <v>103</v>
      </c>
    </row>
    <row r="11750" customFormat="false" ht="15.75" hidden="false" customHeight="false" outlineLevel="0" collapsed="false">
      <c r="A11750" s="20" t="s">
        <v>23119</v>
      </c>
      <c r="B11750" s="20" t="s">
        <v>23120</v>
      </c>
      <c r="C11750" s="20" t="s">
        <v>23121</v>
      </c>
      <c r="D11750" s="20" t="s">
        <v>23122</v>
      </c>
      <c r="E11750" s="20" t="s">
        <v>23123</v>
      </c>
      <c r="H11750" s="20" t="s">
        <v>29</v>
      </c>
    </row>
    <row r="11751" customFormat="false" ht="15.75" hidden="false" customHeight="false" outlineLevel="0" collapsed="false">
      <c r="A11751" s="20" t="s">
        <v>23124</v>
      </c>
      <c r="B11751" s="20" t="s">
        <v>23120</v>
      </c>
      <c r="C11751" s="20" t="s">
        <v>23121</v>
      </c>
      <c r="D11751" s="20" t="s">
        <v>23122</v>
      </c>
      <c r="E11751" s="20" t="s">
        <v>23123</v>
      </c>
      <c r="H11751" s="20" t="s">
        <v>29</v>
      </c>
    </row>
    <row r="11752" customFormat="false" ht="15.75" hidden="false" customHeight="false" outlineLevel="0" collapsed="false">
      <c r="A11752" s="20" t="s">
        <v>23125</v>
      </c>
      <c r="B11752" s="20" t="s">
        <v>23126</v>
      </c>
      <c r="C11752" s="20" t="s">
        <v>23127</v>
      </c>
      <c r="D11752" s="20" t="s">
        <v>23128</v>
      </c>
      <c r="E11752" s="20" t="s">
        <v>23129</v>
      </c>
      <c r="F11752" s="20" t="s">
        <v>23130</v>
      </c>
      <c r="H11752" s="20" t="s">
        <v>29</v>
      </c>
    </row>
    <row r="11753" customFormat="false" ht="15.75" hidden="false" customHeight="false" outlineLevel="0" collapsed="false">
      <c r="A11753" s="20" t="s">
        <v>23131</v>
      </c>
      <c r="B11753" s="20" t="s">
        <v>23126</v>
      </c>
      <c r="C11753" s="20" t="s">
        <v>23127</v>
      </c>
      <c r="D11753" s="20" t="s">
        <v>23128</v>
      </c>
      <c r="E11753" s="20" t="s">
        <v>23129</v>
      </c>
      <c r="F11753" s="20" t="s">
        <v>23130</v>
      </c>
      <c r="H11753" s="20" t="s">
        <v>29</v>
      </c>
    </row>
    <row r="11754" customFormat="false" ht="15.75" hidden="false" customHeight="false" outlineLevel="0" collapsed="false">
      <c r="A11754" s="20" t="s">
        <v>23132</v>
      </c>
      <c r="B11754" s="20" t="s">
        <v>23133</v>
      </c>
      <c r="C11754" s="20" t="s">
        <v>23134</v>
      </c>
      <c r="D11754" s="20" t="s">
        <v>23135</v>
      </c>
      <c r="E11754" s="20" t="s">
        <v>23136</v>
      </c>
      <c r="H11754" s="20" t="s">
        <v>103</v>
      </c>
    </row>
    <row r="11755" customFormat="false" ht="15.75" hidden="false" customHeight="false" outlineLevel="0" collapsed="false">
      <c r="A11755" s="20" t="s">
        <v>23137</v>
      </c>
      <c r="B11755" s="20" t="s">
        <v>23133</v>
      </c>
      <c r="C11755" s="20" t="s">
        <v>23134</v>
      </c>
      <c r="D11755" s="20" t="s">
        <v>23135</v>
      </c>
      <c r="E11755" s="20" t="s">
        <v>23136</v>
      </c>
      <c r="H11755" s="20" t="s">
        <v>103</v>
      </c>
    </row>
    <row r="11756" customFormat="false" ht="15.75" hidden="false" customHeight="false" outlineLevel="0" collapsed="false">
      <c r="A11756" s="20" t="s">
        <v>23138</v>
      </c>
      <c r="B11756" s="20" t="s">
        <v>23139</v>
      </c>
      <c r="C11756" s="20" t="s">
        <v>23140</v>
      </c>
      <c r="D11756" s="20" t="s">
        <v>23141</v>
      </c>
      <c r="E11756" s="20" t="s">
        <v>23142</v>
      </c>
      <c r="F11756" s="20" t="s">
        <v>23143</v>
      </c>
      <c r="H11756" s="20" t="s">
        <v>103</v>
      </c>
    </row>
    <row r="11757" customFormat="false" ht="15.75" hidden="false" customHeight="false" outlineLevel="0" collapsed="false">
      <c r="A11757" s="20" t="s">
        <v>23144</v>
      </c>
      <c r="B11757" s="20" t="s">
        <v>23139</v>
      </c>
      <c r="C11757" s="20" t="s">
        <v>23140</v>
      </c>
      <c r="D11757" s="20" t="s">
        <v>23141</v>
      </c>
      <c r="E11757" s="20" t="s">
        <v>23142</v>
      </c>
      <c r="F11757" s="20" t="s">
        <v>23143</v>
      </c>
      <c r="H11757" s="20" t="s">
        <v>103</v>
      </c>
    </row>
    <row r="11758" customFormat="false" ht="15.75" hidden="false" customHeight="false" outlineLevel="0" collapsed="false">
      <c r="A11758" s="20" t="s">
        <v>23145</v>
      </c>
      <c r="B11758" s="20" t="s">
        <v>23146</v>
      </c>
      <c r="C11758" s="20" t="s">
        <v>23147</v>
      </c>
      <c r="D11758" s="20" t="s">
        <v>23141</v>
      </c>
      <c r="E11758" s="20" t="s">
        <v>23142</v>
      </c>
      <c r="F11758" s="20" t="s">
        <v>23143</v>
      </c>
      <c r="H11758" s="20" t="s">
        <v>103</v>
      </c>
    </row>
    <row r="11759" customFormat="false" ht="15.75" hidden="false" customHeight="false" outlineLevel="0" collapsed="false">
      <c r="A11759" s="20" t="s">
        <v>23148</v>
      </c>
      <c r="B11759" s="20" t="s">
        <v>23146</v>
      </c>
      <c r="C11759" s="20" t="s">
        <v>23147</v>
      </c>
      <c r="D11759" s="20" t="s">
        <v>23141</v>
      </c>
      <c r="E11759" s="20" t="s">
        <v>23142</v>
      </c>
      <c r="F11759" s="20" t="s">
        <v>23143</v>
      </c>
      <c r="H11759" s="20" t="s">
        <v>103</v>
      </c>
    </row>
    <row r="11760" customFormat="false" ht="15.75" hidden="false" customHeight="false" outlineLevel="0" collapsed="false">
      <c r="A11760" s="20" t="s">
        <v>23149</v>
      </c>
      <c r="B11760" s="20" t="s">
        <v>23150</v>
      </c>
      <c r="C11760" s="20" t="s">
        <v>23151</v>
      </c>
      <c r="H11760" s="20" t="s">
        <v>29</v>
      </c>
    </row>
    <row r="11761" customFormat="false" ht="15.75" hidden="false" customHeight="false" outlineLevel="0" collapsed="false">
      <c r="A11761" s="20" t="s">
        <v>23152</v>
      </c>
      <c r="B11761" s="20" t="s">
        <v>23150</v>
      </c>
      <c r="C11761" s="20" t="s">
        <v>23151</v>
      </c>
      <c r="H11761" s="20" t="s">
        <v>29</v>
      </c>
    </row>
    <row r="11762" customFormat="false" ht="15.75" hidden="false" customHeight="false" outlineLevel="0" collapsed="false">
      <c r="A11762" s="20" t="s">
        <v>23153</v>
      </c>
      <c r="B11762" s="20" t="s">
        <v>23150</v>
      </c>
      <c r="C11762" s="20" t="s">
        <v>23154</v>
      </c>
      <c r="H11762" s="20" t="s">
        <v>29</v>
      </c>
    </row>
    <row r="11763" customFormat="false" ht="15.75" hidden="false" customHeight="false" outlineLevel="0" collapsed="false">
      <c r="A11763" s="20" t="s">
        <v>23155</v>
      </c>
      <c r="B11763" s="20" t="s">
        <v>23150</v>
      </c>
      <c r="C11763" s="20" t="s">
        <v>23154</v>
      </c>
      <c r="H11763" s="20" t="s">
        <v>29</v>
      </c>
    </row>
    <row r="11764" customFormat="false" ht="15.75" hidden="false" customHeight="false" outlineLevel="0" collapsed="false">
      <c r="A11764" s="20" t="s">
        <v>23156</v>
      </c>
      <c r="B11764" s="20" t="s">
        <v>23157</v>
      </c>
      <c r="C11764" s="20" t="s">
        <v>23158</v>
      </c>
      <c r="H11764" s="20" t="s">
        <v>29</v>
      </c>
    </row>
    <row r="11765" customFormat="false" ht="15.75" hidden="false" customHeight="false" outlineLevel="0" collapsed="false">
      <c r="A11765" s="20" t="s">
        <v>23159</v>
      </c>
      <c r="B11765" s="20" t="s">
        <v>23157</v>
      </c>
      <c r="C11765" s="20" t="s">
        <v>23158</v>
      </c>
      <c r="H11765" s="20" t="s">
        <v>29</v>
      </c>
    </row>
    <row r="11766" customFormat="false" ht="15.75" hidden="false" customHeight="false" outlineLevel="0" collapsed="false">
      <c r="A11766" s="20" t="s">
        <v>23160</v>
      </c>
      <c r="B11766" s="20" t="s">
        <v>23157</v>
      </c>
      <c r="C11766" s="20" t="s">
        <v>23161</v>
      </c>
      <c r="H11766" s="20" t="s">
        <v>29</v>
      </c>
    </row>
    <row r="11767" customFormat="false" ht="15.75" hidden="false" customHeight="false" outlineLevel="0" collapsed="false">
      <c r="A11767" s="20" t="s">
        <v>97</v>
      </c>
      <c r="B11767" s="20" t="s">
        <v>23157</v>
      </c>
      <c r="C11767" s="20" t="s">
        <v>23161</v>
      </c>
      <c r="H11767" s="20" t="s">
        <v>29</v>
      </c>
    </row>
    <row r="11768" customFormat="false" ht="15.75" hidden="false" customHeight="false" outlineLevel="0" collapsed="false">
      <c r="A11768" s="20" t="s">
        <v>23162</v>
      </c>
      <c r="B11768" s="20" t="s">
        <v>23157</v>
      </c>
      <c r="C11768" s="20" t="s">
        <v>23163</v>
      </c>
      <c r="H11768" s="20" t="s">
        <v>29</v>
      </c>
    </row>
    <row r="11769" customFormat="false" ht="15.75" hidden="false" customHeight="false" outlineLevel="0" collapsed="false">
      <c r="A11769" s="20" t="s">
        <v>23164</v>
      </c>
      <c r="B11769" s="20" t="s">
        <v>23157</v>
      </c>
      <c r="C11769" s="20" t="s">
        <v>23163</v>
      </c>
      <c r="H11769" s="20" t="s">
        <v>29</v>
      </c>
    </row>
    <row r="11770" customFormat="false" ht="15.75" hidden="false" customHeight="false" outlineLevel="0" collapsed="false">
      <c r="A11770" s="20" t="s">
        <v>23165</v>
      </c>
      <c r="B11770" s="20" t="s">
        <v>23157</v>
      </c>
      <c r="C11770" s="20" t="s">
        <v>23166</v>
      </c>
      <c r="H11770" s="20" t="s">
        <v>29</v>
      </c>
    </row>
    <row r="11771" customFormat="false" ht="15.75" hidden="false" customHeight="false" outlineLevel="0" collapsed="false">
      <c r="A11771" s="20" t="s">
        <v>23167</v>
      </c>
      <c r="B11771" s="20" t="s">
        <v>23157</v>
      </c>
      <c r="C11771" s="20" t="s">
        <v>23166</v>
      </c>
      <c r="H11771" s="20" t="s">
        <v>29</v>
      </c>
    </row>
    <row r="11772" customFormat="false" ht="15.75" hidden="false" customHeight="false" outlineLevel="0" collapsed="false">
      <c r="A11772" s="20" t="s">
        <v>23168</v>
      </c>
      <c r="B11772" s="20" t="s">
        <v>23157</v>
      </c>
      <c r="C11772" s="20" t="s">
        <v>23169</v>
      </c>
      <c r="H11772" s="20" t="s">
        <v>29</v>
      </c>
    </row>
    <row r="11773" customFormat="false" ht="15.75" hidden="false" customHeight="false" outlineLevel="0" collapsed="false">
      <c r="A11773" s="20" t="s">
        <v>23170</v>
      </c>
      <c r="B11773" s="20" t="s">
        <v>23157</v>
      </c>
      <c r="C11773" s="20" t="s">
        <v>23169</v>
      </c>
      <c r="H11773" s="20" t="s">
        <v>29</v>
      </c>
    </row>
    <row r="11774" customFormat="false" ht="15.75" hidden="false" customHeight="false" outlineLevel="0" collapsed="false">
      <c r="A11774" s="20" t="s">
        <v>23171</v>
      </c>
      <c r="B11774" s="20" t="s">
        <v>23157</v>
      </c>
      <c r="C11774" s="20" t="s">
        <v>23172</v>
      </c>
      <c r="H11774" s="20" t="s">
        <v>29</v>
      </c>
    </row>
    <row r="11775" customFormat="false" ht="15.75" hidden="false" customHeight="false" outlineLevel="0" collapsed="false">
      <c r="A11775" s="20" t="s">
        <v>23173</v>
      </c>
      <c r="B11775" s="20" t="s">
        <v>23157</v>
      </c>
      <c r="C11775" s="20" t="s">
        <v>23172</v>
      </c>
      <c r="H11775" s="20" t="s">
        <v>29</v>
      </c>
    </row>
    <row r="11776" customFormat="false" ht="15.75" hidden="false" customHeight="false" outlineLevel="0" collapsed="false">
      <c r="A11776" s="20" t="s">
        <v>23174</v>
      </c>
      <c r="B11776" s="20" t="s">
        <v>23157</v>
      </c>
      <c r="C11776" s="20" t="s">
        <v>23175</v>
      </c>
      <c r="H11776" s="20" t="s">
        <v>29</v>
      </c>
    </row>
    <row r="11777" customFormat="false" ht="15.75" hidden="false" customHeight="false" outlineLevel="0" collapsed="false">
      <c r="A11777" s="20" t="s">
        <v>23176</v>
      </c>
      <c r="B11777" s="20" t="s">
        <v>23157</v>
      </c>
      <c r="C11777" s="20" t="s">
        <v>23175</v>
      </c>
      <c r="H11777" s="20" t="s">
        <v>29</v>
      </c>
    </row>
    <row r="11778" customFormat="false" ht="15.75" hidden="false" customHeight="false" outlineLevel="0" collapsed="false">
      <c r="A11778" s="20" t="s">
        <v>23177</v>
      </c>
      <c r="B11778" s="20" t="s">
        <v>23178</v>
      </c>
      <c r="C11778" s="20" t="s">
        <v>23179</v>
      </c>
      <c r="H11778" s="20" t="s">
        <v>29</v>
      </c>
    </row>
    <row r="11779" customFormat="false" ht="15.75" hidden="false" customHeight="false" outlineLevel="0" collapsed="false">
      <c r="A11779" s="20" t="s">
        <v>23180</v>
      </c>
      <c r="B11779" s="20" t="s">
        <v>23178</v>
      </c>
      <c r="C11779" s="20" t="s">
        <v>23179</v>
      </c>
      <c r="H11779" s="20" t="s">
        <v>29</v>
      </c>
    </row>
    <row r="11780" customFormat="false" ht="15.75" hidden="false" customHeight="false" outlineLevel="0" collapsed="false">
      <c r="A11780" s="20" t="s">
        <v>23181</v>
      </c>
      <c r="B11780" s="20" t="s">
        <v>23178</v>
      </c>
      <c r="C11780" s="20" t="s">
        <v>23182</v>
      </c>
      <c r="H11780" s="20" t="s">
        <v>29</v>
      </c>
    </row>
    <row r="11781" customFormat="false" ht="15.75" hidden="false" customHeight="false" outlineLevel="0" collapsed="false">
      <c r="A11781" s="20" t="s">
        <v>23183</v>
      </c>
      <c r="B11781" s="20" t="s">
        <v>23178</v>
      </c>
      <c r="C11781" s="20" t="s">
        <v>23182</v>
      </c>
      <c r="H11781" s="20" t="s">
        <v>29</v>
      </c>
    </row>
    <row r="11782" customFormat="false" ht="15.75" hidden="false" customHeight="false" outlineLevel="0" collapsed="false">
      <c r="A11782" s="20" t="s">
        <v>23184</v>
      </c>
      <c r="B11782" s="20" t="s">
        <v>23185</v>
      </c>
      <c r="C11782" s="20" t="s">
        <v>23186</v>
      </c>
      <c r="D11782" s="20" t="s">
        <v>23187</v>
      </c>
      <c r="H11782" s="20" t="s">
        <v>29</v>
      </c>
    </row>
    <row r="11783" customFormat="false" ht="15.75" hidden="false" customHeight="false" outlineLevel="0" collapsed="false">
      <c r="A11783" s="20" t="s">
        <v>23188</v>
      </c>
      <c r="B11783" s="20" t="s">
        <v>23185</v>
      </c>
      <c r="C11783" s="20" t="s">
        <v>23186</v>
      </c>
      <c r="D11783" s="20" t="s">
        <v>23187</v>
      </c>
      <c r="H11783" s="20" t="s">
        <v>29</v>
      </c>
    </row>
    <row r="11784" customFormat="false" ht="15.75" hidden="false" customHeight="false" outlineLevel="0" collapsed="false">
      <c r="A11784" s="20" t="s">
        <v>23189</v>
      </c>
      <c r="B11784" s="20" t="s">
        <v>23190</v>
      </c>
      <c r="C11784" s="20" t="s">
        <v>23191</v>
      </c>
      <c r="D11784" s="20" t="s">
        <v>23192</v>
      </c>
      <c r="E11784" s="20" t="s">
        <v>23193</v>
      </c>
      <c r="F11784" s="20" t="s">
        <v>23194</v>
      </c>
      <c r="H11784" s="20" t="s">
        <v>29</v>
      </c>
    </row>
    <row r="11785" customFormat="false" ht="15.75" hidden="false" customHeight="false" outlineLevel="0" collapsed="false">
      <c r="A11785" s="20" t="s">
        <v>23195</v>
      </c>
      <c r="B11785" s="20" t="s">
        <v>23190</v>
      </c>
      <c r="C11785" s="20" t="s">
        <v>23191</v>
      </c>
      <c r="D11785" s="20" t="s">
        <v>23192</v>
      </c>
      <c r="E11785" s="20" t="s">
        <v>23193</v>
      </c>
      <c r="F11785" s="20" t="s">
        <v>23194</v>
      </c>
      <c r="H11785" s="20" t="s">
        <v>29</v>
      </c>
    </row>
    <row r="11786" customFormat="false" ht="15.75" hidden="false" customHeight="false" outlineLevel="0" collapsed="false">
      <c r="A11786" s="20" t="s">
        <v>23196</v>
      </c>
      <c r="B11786" s="20" t="s">
        <v>23197</v>
      </c>
      <c r="C11786" s="20" t="s">
        <v>23198</v>
      </c>
      <c r="D11786" s="20" t="s">
        <v>23199</v>
      </c>
      <c r="H11786" s="20" t="s">
        <v>29</v>
      </c>
    </row>
    <row r="11787" customFormat="false" ht="15.75" hidden="false" customHeight="false" outlineLevel="0" collapsed="false">
      <c r="A11787" s="20" t="s">
        <v>23200</v>
      </c>
      <c r="B11787" s="20" t="s">
        <v>23197</v>
      </c>
      <c r="C11787" s="20" t="s">
        <v>23198</v>
      </c>
      <c r="D11787" s="20" t="s">
        <v>23199</v>
      </c>
      <c r="H11787" s="20" t="s">
        <v>29</v>
      </c>
    </row>
    <row r="11788" customFormat="false" ht="15.75" hidden="false" customHeight="false" outlineLevel="0" collapsed="false">
      <c r="A11788" s="20" t="s">
        <v>23201</v>
      </c>
      <c r="B11788" s="20" t="s">
        <v>23202</v>
      </c>
      <c r="C11788" s="20" t="s">
        <v>15585</v>
      </c>
      <c r="H11788" s="20" t="s">
        <v>29</v>
      </c>
    </row>
    <row r="11789" customFormat="false" ht="15.75" hidden="false" customHeight="false" outlineLevel="0" collapsed="false">
      <c r="A11789" s="20" t="s">
        <v>23203</v>
      </c>
      <c r="B11789" s="20" t="s">
        <v>23202</v>
      </c>
      <c r="C11789" s="20" t="s">
        <v>15585</v>
      </c>
      <c r="H11789" s="20" t="s">
        <v>29</v>
      </c>
    </row>
    <row r="11790" customFormat="false" ht="15.75" hidden="false" customHeight="false" outlineLevel="0" collapsed="false">
      <c r="A11790" s="20" t="s">
        <v>23204</v>
      </c>
      <c r="B11790" s="20" t="s">
        <v>23205</v>
      </c>
      <c r="C11790" s="20" t="s">
        <v>23206</v>
      </c>
      <c r="D11790" s="20" t="s">
        <v>23207</v>
      </c>
      <c r="E11790" s="20" t="s">
        <v>23208</v>
      </c>
      <c r="H11790" s="20" t="s">
        <v>29</v>
      </c>
    </row>
    <row r="11791" customFormat="false" ht="15.75" hidden="false" customHeight="false" outlineLevel="0" collapsed="false">
      <c r="A11791" s="20" t="s">
        <v>23209</v>
      </c>
      <c r="B11791" s="20" t="s">
        <v>23205</v>
      </c>
      <c r="C11791" s="20" t="s">
        <v>23206</v>
      </c>
      <c r="D11791" s="20" t="s">
        <v>23207</v>
      </c>
      <c r="E11791" s="20" t="s">
        <v>23208</v>
      </c>
      <c r="H11791" s="20" t="s">
        <v>29</v>
      </c>
    </row>
    <row r="11792" customFormat="false" ht="15.75" hidden="false" customHeight="false" outlineLevel="0" collapsed="false">
      <c r="A11792" s="20" t="s">
        <v>23210</v>
      </c>
      <c r="B11792" s="20" t="s">
        <v>23211</v>
      </c>
      <c r="C11792" s="20" t="s">
        <v>23212</v>
      </c>
      <c r="D11792" s="20" t="s">
        <v>23213</v>
      </c>
      <c r="E11792" s="20" t="s">
        <v>23214</v>
      </c>
      <c r="H11792" s="20" t="s">
        <v>29</v>
      </c>
    </row>
    <row r="11793" customFormat="false" ht="15.75" hidden="false" customHeight="false" outlineLevel="0" collapsed="false">
      <c r="A11793" s="20" t="s">
        <v>23215</v>
      </c>
      <c r="B11793" s="20" t="s">
        <v>23211</v>
      </c>
      <c r="C11793" s="20" t="s">
        <v>23212</v>
      </c>
      <c r="D11793" s="20" t="s">
        <v>23213</v>
      </c>
      <c r="E11793" s="20" t="s">
        <v>23214</v>
      </c>
      <c r="H11793" s="20" t="s">
        <v>29</v>
      </c>
    </row>
    <row r="11794" customFormat="false" ht="15.75" hidden="false" customHeight="false" outlineLevel="0" collapsed="false">
      <c r="A11794" s="20" t="s">
        <v>23216</v>
      </c>
      <c r="B11794" s="20" t="s">
        <v>23211</v>
      </c>
      <c r="C11794" s="20" t="s">
        <v>23217</v>
      </c>
      <c r="D11794" s="20" t="s">
        <v>23218</v>
      </c>
      <c r="H11794" s="20" t="s">
        <v>29</v>
      </c>
    </row>
    <row r="11795" customFormat="false" ht="15.75" hidden="false" customHeight="false" outlineLevel="0" collapsed="false">
      <c r="A11795" s="20" t="s">
        <v>23219</v>
      </c>
      <c r="B11795" s="20" t="s">
        <v>23211</v>
      </c>
      <c r="C11795" s="20" t="s">
        <v>23217</v>
      </c>
      <c r="D11795" s="20" t="s">
        <v>23218</v>
      </c>
      <c r="H11795" s="20" t="s">
        <v>29</v>
      </c>
    </row>
    <row r="11796" customFormat="false" ht="15.75" hidden="false" customHeight="false" outlineLevel="0" collapsed="false">
      <c r="A11796" s="20" t="s">
        <v>23220</v>
      </c>
      <c r="B11796" s="20" t="s">
        <v>23221</v>
      </c>
      <c r="C11796" s="20" t="s">
        <v>23222</v>
      </c>
      <c r="D11796" s="20" t="s">
        <v>23223</v>
      </c>
      <c r="H11796" s="20" t="s">
        <v>29</v>
      </c>
    </row>
    <row r="11797" customFormat="false" ht="15.75" hidden="false" customHeight="false" outlineLevel="0" collapsed="false">
      <c r="A11797" s="20" t="s">
        <v>23224</v>
      </c>
      <c r="B11797" s="20" t="s">
        <v>23221</v>
      </c>
      <c r="C11797" s="20" t="s">
        <v>23222</v>
      </c>
      <c r="D11797" s="20" t="s">
        <v>23223</v>
      </c>
      <c r="H11797" s="20" t="s">
        <v>29</v>
      </c>
    </row>
    <row r="11798" customFormat="false" ht="15.75" hidden="false" customHeight="false" outlineLevel="0" collapsed="false">
      <c r="A11798" s="20" t="s">
        <v>23225</v>
      </c>
      <c r="B11798" s="20" t="s">
        <v>23226</v>
      </c>
      <c r="C11798" s="20" t="s">
        <v>23227</v>
      </c>
      <c r="D11798" s="20" t="s">
        <v>23228</v>
      </c>
      <c r="E11798" s="20" t="s">
        <v>23229</v>
      </c>
      <c r="H11798" s="20" t="s">
        <v>29</v>
      </c>
    </row>
    <row r="11799" customFormat="false" ht="15.75" hidden="false" customHeight="false" outlineLevel="0" collapsed="false">
      <c r="A11799" s="20" t="s">
        <v>23230</v>
      </c>
      <c r="B11799" s="20" t="s">
        <v>23226</v>
      </c>
      <c r="C11799" s="20" t="s">
        <v>23227</v>
      </c>
      <c r="D11799" s="20" t="s">
        <v>23228</v>
      </c>
      <c r="E11799" s="20" t="s">
        <v>23229</v>
      </c>
      <c r="H11799" s="20" t="s">
        <v>29</v>
      </c>
    </row>
    <row r="11800" customFormat="false" ht="15.75" hidden="false" customHeight="false" outlineLevel="0" collapsed="false">
      <c r="A11800" s="20" t="s">
        <v>23231</v>
      </c>
      <c r="B11800" s="20" t="s">
        <v>23226</v>
      </c>
      <c r="C11800" s="20" t="s">
        <v>23227</v>
      </c>
      <c r="D11800" s="20" t="s">
        <v>23232</v>
      </c>
      <c r="E11800" s="20" t="s">
        <v>23233</v>
      </c>
      <c r="H11800" s="20" t="s">
        <v>29</v>
      </c>
    </row>
    <row r="11801" customFormat="false" ht="15.75" hidden="false" customHeight="false" outlineLevel="0" collapsed="false">
      <c r="A11801" s="20" t="s">
        <v>23234</v>
      </c>
      <c r="B11801" s="20" t="s">
        <v>23226</v>
      </c>
      <c r="C11801" s="20" t="s">
        <v>23227</v>
      </c>
      <c r="D11801" s="20" t="s">
        <v>23232</v>
      </c>
      <c r="E11801" s="20" t="s">
        <v>23233</v>
      </c>
      <c r="H11801" s="20" t="s">
        <v>29</v>
      </c>
    </row>
    <row r="11802" customFormat="false" ht="15.75" hidden="false" customHeight="false" outlineLevel="0" collapsed="false">
      <c r="A11802" s="20" t="s">
        <v>23235</v>
      </c>
      <c r="B11802" s="20" t="s">
        <v>23236</v>
      </c>
      <c r="C11802" s="20" t="s">
        <v>23237</v>
      </c>
      <c r="D11802" s="20" t="s">
        <v>23238</v>
      </c>
      <c r="E11802" s="20" t="s">
        <v>23239</v>
      </c>
      <c r="F11802" s="20" t="s">
        <v>23240</v>
      </c>
      <c r="H11802" s="20" t="s">
        <v>29</v>
      </c>
    </row>
    <row r="11803" customFormat="false" ht="15.75" hidden="false" customHeight="false" outlineLevel="0" collapsed="false">
      <c r="A11803" s="20" t="s">
        <v>23241</v>
      </c>
      <c r="B11803" s="20" t="s">
        <v>23236</v>
      </c>
      <c r="C11803" s="20" t="s">
        <v>23237</v>
      </c>
      <c r="D11803" s="20" t="s">
        <v>23238</v>
      </c>
      <c r="E11803" s="20" t="s">
        <v>23239</v>
      </c>
      <c r="F11803" s="20" t="s">
        <v>23240</v>
      </c>
      <c r="H11803" s="20" t="s">
        <v>29</v>
      </c>
    </row>
    <row r="11804" customFormat="false" ht="15.75" hidden="false" customHeight="false" outlineLevel="0" collapsed="false">
      <c r="A11804" s="20" t="s">
        <v>23242</v>
      </c>
      <c r="B11804" s="20" t="s">
        <v>23236</v>
      </c>
      <c r="C11804" s="20" t="s">
        <v>23237</v>
      </c>
      <c r="D11804" s="20" t="s">
        <v>23243</v>
      </c>
      <c r="E11804" s="20" t="s">
        <v>23244</v>
      </c>
      <c r="F11804" s="20" t="s">
        <v>23245</v>
      </c>
      <c r="H11804" s="20" t="s">
        <v>29</v>
      </c>
    </row>
    <row r="11805" customFormat="false" ht="15.75" hidden="false" customHeight="false" outlineLevel="0" collapsed="false">
      <c r="A11805" s="20" t="s">
        <v>23246</v>
      </c>
      <c r="B11805" s="20" t="s">
        <v>23236</v>
      </c>
      <c r="C11805" s="20" t="s">
        <v>23237</v>
      </c>
      <c r="D11805" s="20" t="s">
        <v>23243</v>
      </c>
      <c r="E11805" s="20" t="s">
        <v>23244</v>
      </c>
      <c r="F11805" s="20" t="s">
        <v>23245</v>
      </c>
      <c r="H11805" s="20" t="s">
        <v>29</v>
      </c>
    </row>
    <row r="11806" customFormat="false" ht="15.75" hidden="false" customHeight="false" outlineLevel="0" collapsed="false">
      <c r="A11806" s="20" t="s">
        <v>23247</v>
      </c>
      <c r="B11806" s="20" t="s">
        <v>23248</v>
      </c>
      <c r="C11806" s="20" t="s">
        <v>23249</v>
      </c>
      <c r="D11806" s="20" t="s">
        <v>23250</v>
      </c>
      <c r="E11806" s="20" t="s">
        <v>23251</v>
      </c>
      <c r="H11806" s="20" t="s">
        <v>29</v>
      </c>
    </row>
    <row r="11807" customFormat="false" ht="15.75" hidden="false" customHeight="false" outlineLevel="0" collapsed="false">
      <c r="A11807" s="20" t="s">
        <v>23252</v>
      </c>
      <c r="B11807" s="20" t="s">
        <v>23248</v>
      </c>
      <c r="C11807" s="20" t="s">
        <v>23249</v>
      </c>
      <c r="D11807" s="20" t="s">
        <v>23250</v>
      </c>
      <c r="E11807" s="20" t="s">
        <v>23251</v>
      </c>
      <c r="H11807" s="20" t="s">
        <v>29</v>
      </c>
    </row>
    <row r="11808" customFormat="false" ht="15.75" hidden="false" customHeight="false" outlineLevel="0" collapsed="false">
      <c r="A11808" s="20" t="s">
        <v>23253</v>
      </c>
      <c r="B11808" s="20" t="s">
        <v>23254</v>
      </c>
      <c r="C11808" s="20" t="s">
        <v>23255</v>
      </c>
      <c r="D11808" s="20" t="s">
        <v>23256</v>
      </c>
      <c r="E11808" s="20" t="s">
        <v>23257</v>
      </c>
      <c r="F11808" s="20" t="s">
        <v>23258</v>
      </c>
      <c r="H11808" s="20" t="s">
        <v>103</v>
      </c>
    </row>
    <row r="11809" customFormat="false" ht="15.75" hidden="false" customHeight="false" outlineLevel="0" collapsed="false">
      <c r="A11809" s="20" t="s">
        <v>23259</v>
      </c>
      <c r="B11809" s="20" t="s">
        <v>23254</v>
      </c>
      <c r="C11809" s="20" t="s">
        <v>23255</v>
      </c>
      <c r="D11809" s="20" t="s">
        <v>23256</v>
      </c>
      <c r="E11809" s="20" t="s">
        <v>23257</v>
      </c>
      <c r="F11809" s="20" t="s">
        <v>23258</v>
      </c>
      <c r="H11809" s="20" t="s">
        <v>103</v>
      </c>
    </row>
    <row r="11810" customFormat="false" ht="15.75" hidden="false" customHeight="false" outlineLevel="0" collapsed="false">
      <c r="A11810" s="20" t="s">
        <v>23260</v>
      </c>
      <c r="B11810" s="20" t="s">
        <v>23261</v>
      </c>
      <c r="C11810" s="20" t="s">
        <v>23262</v>
      </c>
      <c r="D11810" s="20" t="s">
        <v>23263</v>
      </c>
      <c r="E11810" s="20" t="s">
        <v>23264</v>
      </c>
      <c r="F11810" s="20" t="s">
        <v>23265</v>
      </c>
      <c r="H11810" s="20" t="s">
        <v>103</v>
      </c>
    </row>
    <row r="11811" customFormat="false" ht="15.75" hidden="false" customHeight="false" outlineLevel="0" collapsed="false">
      <c r="A11811" s="20" t="s">
        <v>23266</v>
      </c>
      <c r="B11811" s="20" t="s">
        <v>23261</v>
      </c>
      <c r="C11811" s="20" t="s">
        <v>23262</v>
      </c>
      <c r="D11811" s="20" t="s">
        <v>23263</v>
      </c>
      <c r="E11811" s="20" t="s">
        <v>23264</v>
      </c>
      <c r="F11811" s="20" t="s">
        <v>23265</v>
      </c>
      <c r="H11811" s="20" t="s">
        <v>103</v>
      </c>
    </row>
    <row r="11812" customFormat="false" ht="15.75" hidden="false" customHeight="false" outlineLevel="0" collapsed="false">
      <c r="A11812" s="20" t="s">
        <v>23267</v>
      </c>
      <c r="B11812" s="20" t="s">
        <v>23268</v>
      </c>
      <c r="C11812" s="20" t="s">
        <v>23269</v>
      </c>
      <c r="D11812" s="20" t="s">
        <v>23270</v>
      </c>
      <c r="E11812" s="20" t="s">
        <v>23271</v>
      </c>
      <c r="F11812" s="20" t="s">
        <v>23272</v>
      </c>
      <c r="H11812" s="20" t="s">
        <v>103</v>
      </c>
    </row>
    <row r="11813" customFormat="false" ht="15.75" hidden="false" customHeight="false" outlineLevel="0" collapsed="false">
      <c r="A11813" s="20" t="s">
        <v>23273</v>
      </c>
      <c r="B11813" s="20" t="s">
        <v>23268</v>
      </c>
      <c r="C11813" s="20" t="s">
        <v>23269</v>
      </c>
      <c r="D11813" s="20" t="s">
        <v>23270</v>
      </c>
      <c r="E11813" s="20" t="s">
        <v>23271</v>
      </c>
      <c r="F11813" s="20" t="s">
        <v>23272</v>
      </c>
      <c r="H11813" s="20" t="s">
        <v>103</v>
      </c>
    </row>
    <row r="11814" customFormat="false" ht="15.75" hidden="false" customHeight="false" outlineLevel="0" collapsed="false">
      <c r="A11814" s="20" t="s">
        <v>23274</v>
      </c>
      <c r="B11814" s="20" t="s">
        <v>23275</v>
      </c>
      <c r="C11814" s="20" t="s">
        <v>23276</v>
      </c>
      <c r="D11814" s="20" t="s">
        <v>23277</v>
      </c>
      <c r="E11814" s="20" t="s">
        <v>23278</v>
      </c>
      <c r="F11814" s="20" t="s">
        <v>23240</v>
      </c>
      <c r="H11814" s="20" t="s">
        <v>103</v>
      </c>
    </row>
    <row r="11815" customFormat="false" ht="15.75" hidden="false" customHeight="false" outlineLevel="0" collapsed="false">
      <c r="A11815" s="20" t="s">
        <v>23279</v>
      </c>
      <c r="B11815" s="20" t="s">
        <v>23275</v>
      </c>
      <c r="C11815" s="20" t="s">
        <v>23276</v>
      </c>
      <c r="D11815" s="20" t="s">
        <v>23277</v>
      </c>
      <c r="E11815" s="20" t="s">
        <v>23278</v>
      </c>
      <c r="F11815" s="20" t="s">
        <v>23240</v>
      </c>
      <c r="H11815" s="20" t="s">
        <v>103</v>
      </c>
    </row>
    <row r="11816" customFormat="false" ht="15.75" hidden="false" customHeight="false" outlineLevel="0" collapsed="false">
      <c r="A11816" s="20" t="s">
        <v>23280</v>
      </c>
      <c r="B11816" s="20" t="s">
        <v>23281</v>
      </c>
      <c r="C11816" s="20" t="s">
        <v>23282</v>
      </c>
      <c r="D11816" s="20" t="s">
        <v>23283</v>
      </c>
      <c r="E11816" s="20" t="s">
        <v>23284</v>
      </c>
      <c r="F11816" s="20" t="s">
        <v>23285</v>
      </c>
      <c r="H11816" s="20" t="s">
        <v>103</v>
      </c>
    </row>
    <row r="11817" customFormat="false" ht="15.75" hidden="false" customHeight="false" outlineLevel="0" collapsed="false">
      <c r="A11817" s="20" t="s">
        <v>23286</v>
      </c>
      <c r="B11817" s="20" t="s">
        <v>23281</v>
      </c>
      <c r="C11817" s="20" t="s">
        <v>23282</v>
      </c>
      <c r="D11817" s="20" t="s">
        <v>23283</v>
      </c>
      <c r="E11817" s="20" t="s">
        <v>23284</v>
      </c>
      <c r="F11817" s="20" t="s">
        <v>23285</v>
      </c>
      <c r="H11817" s="20" t="s">
        <v>103</v>
      </c>
    </row>
    <row r="11818" customFormat="false" ht="15.75" hidden="false" customHeight="false" outlineLevel="0" collapsed="false">
      <c r="A11818" s="20" t="s">
        <v>23287</v>
      </c>
      <c r="B11818" s="20" t="s">
        <v>23288</v>
      </c>
      <c r="C11818" s="20" t="s">
        <v>23289</v>
      </c>
      <c r="D11818" s="20" t="s">
        <v>23290</v>
      </c>
      <c r="E11818" s="20" t="s">
        <v>23291</v>
      </c>
      <c r="F11818" s="20" t="s">
        <v>23292</v>
      </c>
      <c r="H11818" s="20" t="s">
        <v>103</v>
      </c>
    </row>
    <row r="11819" customFormat="false" ht="15.75" hidden="false" customHeight="false" outlineLevel="0" collapsed="false">
      <c r="A11819" s="20" t="s">
        <v>23293</v>
      </c>
      <c r="B11819" s="20" t="s">
        <v>23288</v>
      </c>
      <c r="C11819" s="20" t="s">
        <v>23289</v>
      </c>
      <c r="D11819" s="20" t="s">
        <v>23290</v>
      </c>
      <c r="E11819" s="20" t="s">
        <v>23291</v>
      </c>
      <c r="F11819" s="20" t="s">
        <v>23292</v>
      </c>
      <c r="H11819" s="20" t="s">
        <v>103</v>
      </c>
    </row>
    <row r="11820" customFormat="false" ht="15.75" hidden="false" customHeight="false" outlineLevel="0" collapsed="false">
      <c r="A11820" s="20" t="s">
        <v>23294</v>
      </c>
      <c r="B11820" s="20" t="s">
        <v>23295</v>
      </c>
      <c r="C11820" s="20" t="s">
        <v>23296</v>
      </c>
      <c r="D11820" s="20" t="s">
        <v>23256</v>
      </c>
      <c r="E11820" s="20" t="s">
        <v>23257</v>
      </c>
      <c r="F11820" s="20" t="s">
        <v>23258</v>
      </c>
      <c r="H11820" s="20" t="s">
        <v>103</v>
      </c>
    </row>
    <row r="11821" customFormat="false" ht="15.75" hidden="false" customHeight="false" outlineLevel="0" collapsed="false">
      <c r="A11821" s="20" t="s">
        <v>23297</v>
      </c>
      <c r="B11821" s="20" t="s">
        <v>23295</v>
      </c>
      <c r="C11821" s="20" t="s">
        <v>23296</v>
      </c>
      <c r="D11821" s="20" t="s">
        <v>23256</v>
      </c>
      <c r="E11821" s="20" t="s">
        <v>23257</v>
      </c>
      <c r="F11821" s="20" t="s">
        <v>23258</v>
      </c>
      <c r="H11821" s="20" t="s">
        <v>103</v>
      </c>
    </row>
    <row r="11822" customFormat="false" ht="15.75" hidden="false" customHeight="false" outlineLevel="0" collapsed="false">
      <c r="A11822" s="20" t="s">
        <v>23298</v>
      </c>
      <c r="B11822" s="20" t="s">
        <v>23299</v>
      </c>
      <c r="C11822" s="20" t="s">
        <v>23300</v>
      </c>
      <c r="D11822" s="20" t="s">
        <v>23301</v>
      </c>
      <c r="E11822" s="20" t="s">
        <v>23302</v>
      </c>
      <c r="F11822" s="20" t="s">
        <v>23303</v>
      </c>
      <c r="G11822" s="20" t="s">
        <v>23304</v>
      </c>
      <c r="H11822" s="20" t="s">
        <v>29</v>
      </c>
    </row>
    <row r="11823" customFormat="false" ht="15.75" hidden="false" customHeight="false" outlineLevel="0" collapsed="false">
      <c r="A11823" s="20" t="s">
        <v>23305</v>
      </c>
      <c r="B11823" s="20" t="s">
        <v>23299</v>
      </c>
      <c r="C11823" s="20" t="s">
        <v>23300</v>
      </c>
      <c r="D11823" s="20" t="s">
        <v>23301</v>
      </c>
      <c r="E11823" s="20" t="s">
        <v>23302</v>
      </c>
      <c r="F11823" s="20" t="s">
        <v>23303</v>
      </c>
      <c r="G11823" s="20" t="s">
        <v>23304</v>
      </c>
      <c r="H11823" s="20" t="s">
        <v>29</v>
      </c>
    </row>
    <row r="11824" customFormat="false" ht="15.75" hidden="false" customHeight="false" outlineLevel="0" collapsed="false">
      <c r="A11824" s="20" t="s">
        <v>23306</v>
      </c>
      <c r="B11824" s="20" t="s">
        <v>23299</v>
      </c>
      <c r="C11824" s="20" t="s">
        <v>23300</v>
      </c>
      <c r="D11824" s="20" t="s">
        <v>23307</v>
      </c>
      <c r="E11824" s="20" t="s">
        <v>23308</v>
      </c>
      <c r="F11824" s="20" t="s">
        <v>23309</v>
      </c>
      <c r="G11824" s="20" t="s">
        <v>4758</v>
      </c>
      <c r="H11824" s="20" t="s">
        <v>29</v>
      </c>
    </row>
    <row r="11825" customFormat="false" ht="15.75" hidden="false" customHeight="false" outlineLevel="0" collapsed="false">
      <c r="A11825" s="20" t="s">
        <v>23310</v>
      </c>
      <c r="B11825" s="20" t="s">
        <v>23299</v>
      </c>
      <c r="C11825" s="20" t="s">
        <v>23300</v>
      </c>
      <c r="D11825" s="20" t="s">
        <v>23307</v>
      </c>
      <c r="E11825" s="20" t="s">
        <v>23308</v>
      </c>
      <c r="F11825" s="20" t="s">
        <v>23309</v>
      </c>
      <c r="G11825" s="20" t="s">
        <v>4758</v>
      </c>
      <c r="H11825" s="20" t="s">
        <v>29</v>
      </c>
    </row>
    <row r="11826" customFormat="false" ht="15.75" hidden="false" customHeight="false" outlineLevel="0" collapsed="false">
      <c r="A11826" s="20" t="s">
        <v>23311</v>
      </c>
      <c r="B11826" s="20" t="s">
        <v>23299</v>
      </c>
      <c r="C11826" s="20" t="s">
        <v>23312</v>
      </c>
      <c r="D11826" s="20" t="s">
        <v>23313</v>
      </c>
      <c r="E11826" s="20" t="s">
        <v>23314</v>
      </c>
      <c r="F11826" s="20" t="s">
        <v>23303</v>
      </c>
      <c r="G11826" s="20" t="s">
        <v>23304</v>
      </c>
      <c r="H11826" s="20" t="s">
        <v>29</v>
      </c>
    </row>
    <row r="11827" customFormat="false" ht="15.75" hidden="false" customHeight="false" outlineLevel="0" collapsed="false">
      <c r="A11827" s="20" t="s">
        <v>23315</v>
      </c>
      <c r="B11827" s="20" t="s">
        <v>23299</v>
      </c>
      <c r="C11827" s="20" t="s">
        <v>23312</v>
      </c>
      <c r="D11827" s="20" t="s">
        <v>23313</v>
      </c>
      <c r="E11827" s="20" t="s">
        <v>23314</v>
      </c>
      <c r="F11827" s="20" t="s">
        <v>23303</v>
      </c>
      <c r="G11827" s="20" t="s">
        <v>23304</v>
      </c>
      <c r="H11827" s="20" t="s">
        <v>29</v>
      </c>
    </row>
    <row r="11828" customFormat="false" ht="15.75" hidden="false" customHeight="false" outlineLevel="0" collapsed="false">
      <c r="A11828" s="20" t="s">
        <v>23316</v>
      </c>
      <c r="B11828" s="20" t="s">
        <v>23299</v>
      </c>
      <c r="C11828" s="20" t="s">
        <v>23317</v>
      </c>
      <c r="D11828" s="20" t="s">
        <v>23313</v>
      </c>
      <c r="E11828" s="20" t="s">
        <v>23308</v>
      </c>
      <c r="F11828" s="20" t="s">
        <v>23318</v>
      </c>
      <c r="G11828" s="20" t="s">
        <v>23319</v>
      </c>
      <c r="H11828" s="20" t="s">
        <v>29</v>
      </c>
    </row>
    <row r="11829" customFormat="false" ht="15.75" hidden="false" customHeight="false" outlineLevel="0" collapsed="false">
      <c r="A11829" s="20" t="s">
        <v>23320</v>
      </c>
      <c r="B11829" s="20" t="s">
        <v>23299</v>
      </c>
      <c r="C11829" s="20" t="s">
        <v>23317</v>
      </c>
      <c r="D11829" s="20" t="s">
        <v>23313</v>
      </c>
      <c r="E11829" s="20" t="s">
        <v>23308</v>
      </c>
      <c r="F11829" s="20" t="s">
        <v>23318</v>
      </c>
      <c r="G11829" s="20" t="s">
        <v>23319</v>
      </c>
      <c r="H11829" s="20" t="s">
        <v>29</v>
      </c>
    </row>
    <row r="11830" customFormat="false" ht="15.75" hidden="false" customHeight="false" outlineLevel="0" collapsed="false">
      <c r="A11830" s="20" t="s">
        <v>23321</v>
      </c>
      <c r="B11830" s="20" t="s">
        <v>23322</v>
      </c>
      <c r="C11830" s="20" t="s">
        <v>23323</v>
      </c>
      <c r="D11830" s="20" t="s">
        <v>23324</v>
      </c>
      <c r="H11830" s="20" t="s">
        <v>29</v>
      </c>
    </row>
    <row r="11831" customFormat="false" ht="15.75" hidden="false" customHeight="false" outlineLevel="0" collapsed="false">
      <c r="A11831" s="20" t="s">
        <v>23325</v>
      </c>
      <c r="B11831" s="20" t="s">
        <v>23322</v>
      </c>
      <c r="C11831" s="20" t="s">
        <v>23323</v>
      </c>
      <c r="D11831" s="20" t="s">
        <v>23324</v>
      </c>
      <c r="H11831" s="20" t="s">
        <v>29</v>
      </c>
    </row>
    <row r="11832" customFormat="false" ht="15.75" hidden="false" customHeight="false" outlineLevel="0" collapsed="false">
      <c r="A11832" s="20" t="s">
        <v>23326</v>
      </c>
      <c r="B11832" s="20" t="s">
        <v>23322</v>
      </c>
      <c r="C11832" s="20" t="s">
        <v>23327</v>
      </c>
      <c r="D11832" s="20" t="s">
        <v>23328</v>
      </c>
      <c r="E11832" s="20" t="s">
        <v>23329</v>
      </c>
      <c r="H11832" s="20" t="s">
        <v>29</v>
      </c>
    </row>
    <row r="11833" customFormat="false" ht="15.75" hidden="false" customHeight="false" outlineLevel="0" collapsed="false">
      <c r="A11833" s="20" t="s">
        <v>23330</v>
      </c>
      <c r="B11833" s="20" t="s">
        <v>23322</v>
      </c>
      <c r="C11833" s="20" t="s">
        <v>23327</v>
      </c>
      <c r="D11833" s="20" t="s">
        <v>23328</v>
      </c>
      <c r="E11833" s="20" t="s">
        <v>23329</v>
      </c>
      <c r="H11833" s="20" t="s">
        <v>29</v>
      </c>
    </row>
    <row r="11834" customFormat="false" ht="15.75" hidden="false" customHeight="false" outlineLevel="0" collapsed="false">
      <c r="A11834" s="20" t="s">
        <v>23331</v>
      </c>
      <c r="B11834" s="20" t="s">
        <v>23332</v>
      </c>
      <c r="C11834" s="20" t="s">
        <v>23333</v>
      </c>
      <c r="D11834" s="20" t="s">
        <v>23334</v>
      </c>
      <c r="E11834" s="20" t="s">
        <v>23335</v>
      </c>
      <c r="F11834" s="20" t="s">
        <v>23336</v>
      </c>
      <c r="H11834" s="20" t="s">
        <v>29</v>
      </c>
    </row>
    <row r="11835" customFormat="false" ht="15.75" hidden="false" customHeight="false" outlineLevel="0" collapsed="false">
      <c r="A11835" s="20" t="s">
        <v>100</v>
      </c>
      <c r="B11835" s="20" t="s">
        <v>23332</v>
      </c>
      <c r="C11835" s="20" t="s">
        <v>23333</v>
      </c>
      <c r="D11835" s="20" t="s">
        <v>23334</v>
      </c>
      <c r="E11835" s="20" t="s">
        <v>23335</v>
      </c>
      <c r="F11835" s="20" t="s">
        <v>23336</v>
      </c>
      <c r="H11835" s="20" t="s">
        <v>29</v>
      </c>
    </row>
    <row r="11836" customFormat="false" ht="15.75" hidden="false" customHeight="false" outlineLevel="0" collapsed="false">
      <c r="A11836" s="20" t="s">
        <v>23337</v>
      </c>
      <c r="B11836" s="20" t="s">
        <v>23338</v>
      </c>
      <c r="C11836" s="20" t="s">
        <v>23339</v>
      </c>
      <c r="D11836" s="20" t="s">
        <v>23340</v>
      </c>
      <c r="E11836" s="20" t="s">
        <v>23341</v>
      </c>
      <c r="H11836" s="20" t="s">
        <v>29</v>
      </c>
    </row>
    <row r="11837" customFormat="false" ht="15.75" hidden="false" customHeight="false" outlineLevel="0" collapsed="false">
      <c r="A11837" s="20" t="s">
        <v>23342</v>
      </c>
      <c r="B11837" s="20" t="s">
        <v>23338</v>
      </c>
      <c r="C11837" s="20" t="s">
        <v>23339</v>
      </c>
      <c r="D11837" s="20" t="s">
        <v>23340</v>
      </c>
      <c r="E11837" s="20" t="s">
        <v>23341</v>
      </c>
      <c r="H11837" s="20" t="s">
        <v>29</v>
      </c>
    </row>
    <row r="11838" customFormat="false" ht="15.75" hidden="false" customHeight="false" outlineLevel="0" collapsed="false">
      <c r="A11838" s="20" t="s">
        <v>23343</v>
      </c>
      <c r="B11838" s="20" t="s">
        <v>23344</v>
      </c>
      <c r="C11838" s="20" t="s">
        <v>23345</v>
      </c>
      <c r="D11838" s="20" t="s">
        <v>23346</v>
      </c>
      <c r="H11838" s="20" t="s">
        <v>29</v>
      </c>
    </row>
    <row r="11839" customFormat="false" ht="15.75" hidden="false" customHeight="false" outlineLevel="0" collapsed="false">
      <c r="A11839" s="20" t="s">
        <v>23347</v>
      </c>
      <c r="B11839" s="20" t="s">
        <v>23344</v>
      </c>
      <c r="C11839" s="20" t="s">
        <v>23345</v>
      </c>
      <c r="D11839" s="20" t="s">
        <v>23346</v>
      </c>
      <c r="H11839" s="20" t="s">
        <v>29</v>
      </c>
    </row>
    <row r="11840" customFormat="false" ht="15.75" hidden="false" customHeight="false" outlineLevel="0" collapsed="false">
      <c r="A11840" s="20" t="s">
        <v>23348</v>
      </c>
      <c r="B11840" s="20" t="s">
        <v>23344</v>
      </c>
      <c r="C11840" s="20" t="s">
        <v>23349</v>
      </c>
      <c r="D11840" s="20" t="s">
        <v>23350</v>
      </c>
      <c r="H11840" s="20" t="s">
        <v>29</v>
      </c>
    </row>
    <row r="11841" customFormat="false" ht="15.75" hidden="false" customHeight="false" outlineLevel="0" collapsed="false">
      <c r="A11841" s="20" t="s">
        <v>23351</v>
      </c>
      <c r="B11841" s="20" t="s">
        <v>23344</v>
      </c>
      <c r="C11841" s="20" t="s">
        <v>23349</v>
      </c>
      <c r="D11841" s="20" t="s">
        <v>23350</v>
      </c>
      <c r="H11841" s="20" t="s">
        <v>29</v>
      </c>
    </row>
    <row r="11842" customFormat="false" ht="15.75" hidden="false" customHeight="false" outlineLevel="0" collapsed="false">
      <c r="A11842" s="20" t="s">
        <v>23352</v>
      </c>
      <c r="B11842" s="20" t="s">
        <v>23353</v>
      </c>
      <c r="C11842" s="20" t="s">
        <v>23354</v>
      </c>
      <c r="H11842" s="20" t="s">
        <v>103</v>
      </c>
    </row>
    <row r="11843" customFormat="false" ht="15.75" hidden="false" customHeight="false" outlineLevel="0" collapsed="false">
      <c r="A11843" s="20" t="s">
        <v>102</v>
      </c>
      <c r="B11843" s="20" t="s">
        <v>23353</v>
      </c>
      <c r="C11843" s="20" t="s">
        <v>23354</v>
      </c>
      <c r="H11843" s="20" t="s">
        <v>103</v>
      </c>
    </row>
    <row r="11844" customFormat="false" ht="15.75" hidden="false" customHeight="false" outlineLevel="0" collapsed="false">
      <c r="A11844" s="20" t="s">
        <v>23355</v>
      </c>
      <c r="B11844" s="20" t="s">
        <v>23353</v>
      </c>
      <c r="C11844" s="20" t="s">
        <v>23356</v>
      </c>
      <c r="H11844" s="20" t="s">
        <v>103</v>
      </c>
    </row>
    <row r="11845" customFormat="false" ht="15.75" hidden="false" customHeight="false" outlineLevel="0" collapsed="false">
      <c r="A11845" s="20" t="s">
        <v>23357</v>
      </c>
      <c r="B11845" s="20" t="s">
        <v>23353</v>
      </c>
      <c r="C11845" s="20" t="s">
        <v>23356</v>
      </c>
      <c r="H11845" s="20" t="s">
        <v>103</v>
      </c>
    </row>
    <row r="11846" customFormat="false" ht="15.75" hidden="false" customHeight="false" outlineLevel="0" collapsed="false">
      <c r="A11846" s="20" t="s">
        <v>23358</v>
      </c>
      <c r="B11846" s="20" t="s">
        <v>23359</v>
      </c>
      <c r="C11846" s="20" t="s">
        <v>23360</v>
      </c>
      <c r="H11846" s="20" t="s">
        <v>103</v>
      </c>
    </row>
    <row r="11847" customFormat="false" ht="15.75" hidden="false" customHeight="false" outlineLevel="0" collapsed="false">
      <c r="A11847" s="20" t="s">
        <v>23361</v>
      </c>
      <c r="B11847" s="20" t="s">
        <v>23359</v>
      </c>
      <c r="C11847" s="20" t="s">
        <v>23360</v>
      </c>
      <c r="H11847" s="20" t="s">
        <v>103</v>
      </c>
    </row>
    <row r="11848" customFormat="false" ht="15.75" hidden="false" customHeight="false" outlineLevel="0" collapsed="false">
      <c r="A11848" s="20" t="s">
        <v>23362</v>
      </c>
      <c r="B11848" s="20" t="s">
        <v>23363</v>
      </c>
      <c r="C11848" s="20" t="s">
        <v>23364</v>
      </c>
      <c r="H11848" s="20" t="s">
        <v>103</v>
      </c>
    </row>
    <row r="11849" customFormat="false" ht="15.75" hidden="false" customHeight="false" outlineLevel="0" collapsed="false">
      <c r="A11849" s="20" t="s">
        <v>23365</v>
      </c>
      <c r="B11849" s="20" t="s">
        <v>23363</v>
      </c>
      <c r="C11849" s="20" t="s">
        <v>23364</v>
      </c>
      <c r="H11849" s="20" t="s">
        <v>103</v>
      </c>
    </row>
    <row r="11850" customFormat="false" ht="15.75" hidden="false" customHeight="false" outlineLevel="0" collapsed="false">
      <c r="A11850" s="20" t="s">
        <v>23366</v>
      </c>
      <c r="B11850" s="20" t="s">
        <v>23367</v>
      </c>
      <c r="C11850" s="20" t="s">
        <v>23368</v>
      </c>
      <c r="D11850" s="20" t="s">
        <v>23369</v>
      </c>
      <c r="H11850" s="20" t="s">
        <v>29</v>
      </c>
    </row>
    <row r="11851" customFormat="false" ht="15.75" hidden="false" customHeight="false" outlineLevel="0" collapsed="false">
      <c r="A11851" s="20" t="s">
        <v>23370</v>
      </c>
      <c r="B11851" s="20" t="s">
        <v>23367</v>
      </c>
      <c r="C11851" s="20" t="s">
        <v>23368</v>
      </c>
      <c r="D11851" s="20" t="s">
        <v>23369</v>
      </c>
      <c r="H11851" s="20" t="s">
        <v>29</v>
      </c>
    </row>
    <row r="11852" customFormat="false" ht="15.75" hidden="false" customHeight="false" outlineLevel="0" collapsed="false">
      <c r="A11852" s="20" t="s">
        <v>23371</v>
      </c>
      <c r="B11852" s="20" t="s">
        <v>23372</v>
      </c>
      <c r="C11852" s="20" t="s">
        <v>23373</v>
      </c>
      <c r="D11852" s="20" t="s">
        <v>23374</v>
      </c>
      <c r="E11852" s="20" t="s">
        <v>23375</v>
      </c>
      <c r="F11852" s="20" t="s">
        <v>23376</v>
      </c>
      <c r="H11852" s="20" t="s">
        <v>29</v>
      </c>
    </row>
    <row r="11853" customFormat="false" ht="15.75" hidden="false" customHeight="false" outlineLevel="0" collapsed="false">
      <c r="A11853" s="20" t="s">
        <v>23377</v>
      </c>
      <c r="B11853" s="20" t="s">
        <v>23372</v>
      </c>
      <c r="C11853" s="20" t="s">
        <v>23373</v>
      </c>
      <c r="D11853" s="20" t="s">
        <v>23374</v>
      </c>
      <c r="E11853" s="20" t="s">
        <v>23375</v>
      </c>
      <c r="F11853" s="20" t="s">
        <v>23376</v>
      </c>
      <c r="H11853" s="20" t="s">
        <v>29</v>
      </c>
    </row>
    <row r="11854" customFormat="false" ht="15.75" hidden="false" customHeight="false" outlineLevel="0" collapsed="false">
      <c r="A11854" s="20" t="s">
        <v>23378</v>
      </c>
      <c r="B11854" s="20" t="s">
        <v>23379</v>
      </c>
      <c r="C11854" s="20" t="s">
        <v>23373</v>
      </c>
      <c r="D11854" s="20" t="s">
        <v>23380</v>
      </c>
      <c r="E11854" s="20" t="s">
        <v>23381</v>
      </c>
      <c r="H11854" s="20" t="s">
        <v>29</v>
      </c>
    </row>
    <row r="11855" customFormat="false" ht="15.75" hidden="false" customHeight="false" outlineLevel="0" collapsed="false">
      <c r="A11855" s="20" t="s">
        <v>23382</v>
      </c>
      <c r="B11855" s="20" t="s">
        <v>23379</v>
      </c>
      <c r="C11855" s="20" t="s">
        <v>23373</v>
      </c>
      <c r="D11855" s="20" t="s">
        <v>23380</v>
      </c>
      <c r="E11855" s="20" t="s">
        <v>23381</v>
      </c>
      <c r="H11855" s="20" t="s">
        <v>29</v>
      </c>
    </row>
    <row r="11856" customFormat="false" ht="15.75" hidden="false" customHeight="false" outlineLevel="0" collapsed="false">
      <c r="A11856" s="20" t="s">
        <v>23383</v>
      </c>
      <c r="B11856" s="20" t="s">
        <v>23372</v>
      </c>
      <c r="C11856" s="20" t="s">
        <v>23373</v>
      </c>
      <c r="D11856" s="20" t="s">
        <v>23384</v>
      </c>
      <c r="E11856" s="20" t="s">
        <v>23385</v>
      </c>
      <c r="H11856" s="20" t="s">
        <v>29</v>
      </c>
    </row>
    <row r="11857" customFormat="false" ht="15.75" hidden="false" customHeight="false" outlineLevel="0" collapsed="false">
      <c r="A11857" s="20" t="s">
        <v>23386</v>
      </c>
      <c r="B11857" s="20" t="s">
        <v>23372</v>
      </c>
      <c r="C11857" s="20" t="s">
        <v>23373</v>
      </c>
      <c r="D11857" s="20" t="s">
        <v>23384</v>
      </c>
      <c r="E11857" s="20" t="s">
        <v>23385</v>
      </c>
      <c r="H11857" s="20" t="s">
        <v>29</v>
      </c>
    </row>
    <row r="11858" customFormat="false" ht="15.75" hidden="false" customHeight="false" outlineLevel="0" collapsed="false">
      <c r="A11858" s="20" t="s">
        <v>23387</v>
      </c>
      <c r="B11858" s="20" t="s">
        <v>23388</v>
      </c>
      <c r="C11858" s="20" t="s">
        <v>23389</v>
      </c>
      <c r="H11858" s="20" t="s">
        <v>103</v>
      </c>
    </row>
    <row r="11859" customFormat="false" ht="15.75" hidden="false" customHeight="false" outlineLevel="0" collapsed="false">
      <c r="A11859" s="20" t="s">
        <v>23390</v>
      </c>
      <c r="B11859" s="20" t="s">
        <v>23388</v>
      </c>
      <c r="C11859" s="20" t="s">
        <v>23389</v>
      </c>
      <c r="H11859" s="20" t="s">
        <v>103</v>
      </c>
    </row>
    <row r="11860" customFormat="false" ht="15.75" hidden="false" customHeight="false" outlineLevel="0" collapsed="false">
      <c r="A11860" s="20" t="s">
        <v>23391</v>
      </c>
      <c r="B11860" s="20" t="s">
        <v>23392</v>
      </c>
      <c r="C11860" s="20" t="s">
        <v>23393</v>
      </c>
      <c r="H11860" s="20" t="s">
        <v>103</v>
      </c>
    </row>
    <row r="11861" customFormat="false" ht="15.75" hidden="false" customHeight="false" outlineLevel="0" collapsed="false">
      <c r="A11861" s="20" t="s">
        <v>23394</v>
      </c>
      <c r="B11861" s="20" t="s">
        <v>23392</v>
      </c>
      <c r="C11861" s="20" t="s">
        <v>23393</v>
      </c>
      <c r="H11861" s="20" t="s">
        <v>103</v>
      </c>
    </row>
    <row r="11862" customFormat="false" ht="15.75" hidden="false" customHeight="false" outlineLevel="0" collapsed="false">
      <c r="A11862" s="20" t="s">
        <v>23395</v>
      </c>
      <c r="B11862" s="20" t="s">
        <v>23396</v>
      </c>
      <c r="C11862" s="20" t="s">
        <v>23397</v>
      </c>
      <c r="H11862" s="20" t="s">
        <v>29</v>
      </c>
    </row>
    <row r="11863" customFormat="false" ht="15.75" hidden="false" customHeight="false" outlineLevel="0" collapsed="false">
      <c r="A11863" s="20" t="s">
        <v>23398</v>
      </c>
      <c r="B11863" s="20" t="s">
        <v>23396</v>
      </c>
      <c r="C11863" s="20" t="s">
        <v>23397</v>
      </c>
      <c r="H11863" s="20" t="s">
        <v>29</v>
      </c>
    </row>
    <row r="11864" customFormat="false" ht="15.75" hidden="false" customHeight="false" outlineLevel="0" collapsed="false">
      <c r="A11864" s="20" t="s">
        <v>23399</v>
      </c>
      <c r="B11864" s="20" t="s">
        <v>23396</v>
      </c>
      <c r="C11864" s="20" t="s">
        <v>23400</v>
      </c>
      <c r="H11864" s="20" t="s">
        <v>29</v>
      </c>
    </row>
    <row r="11865" customFormat="false" ht="15.75" hidden="false" customHeight="false" outlineLevel="0" collapsed="false">
      <c r="A11865" s="20" t="s">
        <v>23401</v>
      </c>
      <c r="B11865" s="20" t="s">
        <v>23396</v>
      </c>
      <c r="C11865" s="20" t="s">
        <v>23400</v>
      </c>
      <c r="H11865" s="20" t="s">
        <v>29</v>
      </c>
    </row>
    <row r="11866" customFormat="false" ht="15.75" hidden="false" customHeight="false" outlineLevel="0" collapsed="false">
      <c r="A11866" s="20" t="s">
        <v>23402</v>
      </c>
      <c r="B11866" s="20" t="s">
        <v>23403</v>
      </c>
      <c r="C11866" s="20" t="s">
        <v>23404</v>
      </c>
      <c r="H11866" s="20" t="s">
        <v>29</v>
      </c>
    </row>
    <row r="11867" customFormat="false" ht="15.75" hidden="false" customHeight="false" outlineLevel="0" collapsed="false">
      <c r="A11867" s="20" t="s">
        <v>23405</v>
      </c>
      <c r="B11867" s="20" t="s">
        <v>23403</v>
      </c>
      <c r="C11867" s="20" t="s">
        <v>23404</v>
      </c>
      <c r="H11867" s="20" t="s">
        <v>29</v>
      </c>
    </row>
    <row r="11868" customFormat="false" ht="15.75" hidden="false" customHeight="false" outlineLevel="0" collapsed="false">
      <c r="A11868" s="20" t="s">
        <v>23406</v>
      </c>
      <c r="B11868" s="20" t="s">
        <v>23407</v>
      </c>
      <c r="C11868" s="20" t="s">
        <v>23408</v>
      </c>
      <c r="D11868" s="20" t="s">
        <v>23409</v>
      </c>
      <c r="H11868" s="20" t="s">
        <v>29</v>
      </c>
    </row>
    <row r="11869" customFormat="false" ht="15.75" hidden="false" customHeight="false" outlineLevel="0" collapsed="false">
      <c r="A11869" s="20" t="s">
        <v>23410</v>
      </c>
      <c r="B11869" s="20" t="s">
        <v>23407</v>
      </c>
      <c r="C11869" s="20" t="s">
        <v>23408</v>
      </c>
      <c r="D11869" s="20" t="s">
        <v>23409</v>
      </c>
      <c r="H11869" s="20" t="s">
        <v>29</v>
      </c>
    </row>
    <row r="11870" customFormat="false" ht="15.75" hidden="false" customHeight="false" outlineLevel="0" collapsed="false">
      <c r="A11870" s="20" t="s">
        <v>23411</v>
      </c>
      <c r="B11870" s="20" t="s">
        <v>23407</v>
      </c>
      <c r="C11870" s="20" t="s">
        <v>23412</v>
      </c>
      <c r="D11870" s="20" t="s">
        <v>23413</v>
      </c>
      <c r="E11870" s="20" t="s">
        <v>23414</v>
      </c>
      <c r="H11870" s="20" t="s">
        <v>29</v>
      </c>
    </row>
    <row r="11871" customFormat="false" ht="15.75" hidden="false" customHeight="false" outlineLevel="0" collapsed="false">
      <c r="A11871" s="20" t="s">
        <v>23415</v>
      </c>
      <c r="B11871" s="20" t="s">
        <v>23407</v>
      </c>
      <c r="C11871" s="20" t="s">
        <v>23412</v>
      </c>
      <c r="D11871" s="20" t="s">
        <v>23413</v>
      </c>
      <c r="E11871" s="20" t="s">
        <v>23414</v>
      </c>
      <c r="H11871" s="20" t="s">
        <v>29</v>
      </c>
    </row>
    <row r="11872" customFormat="false" ht="15.75" hidden="false" customHeight="false" outlineLevel="0" collapsed="false">
      <c r="A11872" s="20" t="s">
        <v>23416</v>
      </c>
      <c r="B11872" s="20" t="s">
        <v>23417</v>
      </c>
      <c r="C11872" s="20" t="s">
        <v>23418</v>
      </c>
      <c r="D11872" s="20" t="s">
        <v>23419</v>
      </c>
      <c r="H11872" s="20" t="s">
        <v>29</v>
      </c>
    </row>
    <row r="11873" customFormat="false" ht="15.75" hidden="false" customHeight="false" outlineLevel="0" collapsed="false">
      <c r="A11873" s="20" t="s">
        <v>23420</v>
      </c>
      <c r="B11873" s="20" t="s">
        <v>23417</v>
      </c>
      <c r="C11873" s="20" t="s">
        <v>23418</v>
      </c>
      <c r="D11873" s="20" t="s">
        <v>23419</v>
      </c>
      <c r="H11873" s="20" t="s">
        <v>29</v>
      </c>
    </row>
    <row r="11874" customFormat="false" ht="15.75" hidden="false" customHeight="false" outlineLevel="0" collapsed="false">
      <c r="A11874" s="20" t="s">
        <v>23421</v>
      </c>
      <c r="B11874" s="20" t="s">
        <v>23417</v>
      </c>
      <c r="C11874" s="20" t="s">
        <v>23422</v>
      </c>
      <c r="D11874" s="20" t="s">
        <v>23423</v>
      </c>
      <c r="E11874" s="20" t="s">
        <v>23424</v>
      </c>
      <c r="H11874" s="20" t="s">
        <v>29</v>
      </c>
    </row>
    <row r="11875" customFormat="false" ht="15.75" hidden="false" customHeight="false" outlineLevel="0" collapsed="false">
      <c r="A11875" s="20" t="s">
        <v>23425</v>
      </c>
      <c r="B11875" s="20" t="s">
        <v>23417</v>
      </c>
      <c r="C11875" s="20" t="s">
        <v>23422</v>
      </c>
      <c r="D11875" s="20" t="s">
        <v>23423</v>
      </c>
      <c r="E11875" s="20" t="s">
        <v>23424</v>
      </c>
      <c r="H11875" s="20" t="s">
        <v>29</v>
      </c>
    </row>
    <row r="11876" customFormat="false" ht="15.75" hidden="false" customHeight="false" outlineLevel="0" collapsed="false">
      <c r="A11876" s="20" t="s">
        <v>23426</v>
      </c>
      <c r="B11876" s="20" t="s">
        <v>23427</v>
      </c>
      <c r="C11876" s="20" t="s">
        <v>23428</v>
      </c>
      <c r="D11876" s="20" t="s">
        <v>23429</v>
      </c>
      <c r="H11876" s="20" t="s">
        <v>29</v>
      </c>
    </row>
    <row r="11877" customFormat="false" ht="15.75" hidden="false" customHeight="false" outlineLevel="0" collapsed="false">
      <c r="A11877" s="20" t="s">
        <v>23430</v>
      </c>
      <c r="B11877" s="20" t="s">
        <v>23427</v>
      </c>
      <c r="C11877" s="20" t="s">
        <v>23428</v>
      </c>
      <c r="D11877" s="20" t="s">
        <v>23429</v>
      </c>
      <c r="H11877" s="20" t="s">
        <v>29</v>
      </c>
    </row>
    <row r="11878" customFormat="false" ht="15.75" hidden="false" customHeight="false" outlineLevel="0" collapsed="false">
      <c r="A11878" s="20" t="s">
        <v>23431</v>
      </c>
      <c r="B11878" s="20" t="s">
        <v>23432</v>
      </c>
      <c r="C11878" s="20" t="s">
        <v>23433</v>
      </c>
      <c r="D11878" s="20" t="s">
        <v>23434</v>
      </c>
      <c r="E11878" s="20" t="s">
        <v>23435</v>
      </c>
      <c r="H11878" s="20" t="s">
        <v>29</v>
      </c>
    </row>
    <row r="11879" customFormat="false" ht="15.75" hidden="false" customHeight="false" outlineLevel="0" collapsed="false">
      <c r="A11879" s="20" t="s">
        <v>23436</v>
      </c>
      <c r="B11879" s="20" t="s">
        <v>23432</v>
      </c>
      <c r="C11879" s="20" t="s">
        <v>23433</v>
      </c>
      <c r="D11879" s="20" t="s">
        <v>23434</v>
      </c>
      <c r="E11879" s="20" t="s">
        <v>23435</v>
      </c>
      <c r="H11879" s="20" t="s">
        <v>29</v>
      </c>
    </row>
    <row r="11880" customFormat="false" ht="15.75" hidden="false" customHeight="false" outlineLevel="0" collapsed="false">
      <c r="A11880" s="20" t="s">
        <v>23437</v>
      </c>
      <c r="B11880" s="20" t="s">
        <v>23438</v>
      </c>
      <c r="C11880" s="20" t="s">
        <v>23433</v>
      </c>
      <c r="D11880" s="20" t="s">
        <v>23434</v>
      </c>
      <c r="E11880" s="20" t="s">
        <v>23435</v>
      </c>
      <c r="H11880" s="20" t="s">
        <v>29</v>
      </c>
    </row>
    <row r="11881" customFormat="false" ht="15.75" hidden="false" customHeight="false" outlineLevel="0" collapsed="false">
      <c r="A11881" s="20" t="s">
        <v>23439</v>
      </c>
      <c r="B11881" s="20" t="s">
        <v>23438</v>
      </c>
      <c r="C11881" s="20" t="s">
        <v>23433</v>
      </c>
      <c r="D11881" s="20" t="s">
        <v>23434</v>
      </c>
      <c r="E11881" s="20" t="s">
        <v>23435</v>
      </c>
      <c r="H11881" s="20" t="s">
        <v>29</v>
      </c>
    </row>
    <row r="11882" customFormat="false" ht="15.75" hidden="false" customHeight="false" outlineLevel="0" collapsed="false">
      <c r="A11882" s="20" t="s">
        <v>23440</v>
      </c>
      <c r="B11882" s="20" t="s">
        <v>23432</v>
      </c>
      <c r="C11882" s="20" t="s">
        <v>23433</v>
      </c>
      <c r="D11882" s="20" t="s">
        <v>23441</v>
      </c>
      <c r="H11882" s="20" t="s">
        <v>29</v>
      </c>
    </row>
    <row r="11883" customFormat="false" ht="15.75" hidden="false" customHeight="false" outlineLevel="0" collapsed="false">
      <c r="A11883" s="20" t="s">
        <v>23442</v>
      </c>
      <c r="B11883" s="20" t="s">
        <v>23432</v>
      </c>
      <c r="C11883" s="20" t="s">
        <v>23433</v>
      </c>
      <c r="D11883" s="20" t="s">
        <v>23441</v>
      </c>
      <c r="H11883" s="20" t="s">
        <v>29</v>
      </c>
    </row>
    <row r="11884" customFormat="false" ht="15.75" hidden="false" customHeight="false" outlineLevel="0" collapsed="false">
      <c r="A11884" s="20" t="s">
        <v>23443</v>
      </c>
      <c r="B11884" s="20" t="s">
        <v>23438</v>
      </c>
      <c r="C11884" s="20" t="s">
        <v>23433</v>
      </c>
      <c r="D11884" s="20" t="s">
        <v>23441</v>
      </c>
      <c r="H11884" s="20" t="s">
        <v>29</v>
      </c>
    </row>
    <row r="11885" customFormat="false" ht="15.75" hidden="false" customHeight="false" outlineLevel="0" collapsed="false">
      <c r="A11885" s="20" t="s">
        <v>23444</v>
      </c>
      <c r="B11885" s="20" t="s">
        <v>23438</v>
      </c>
      <c r="C11885" s="20" t="s">
        <v>23433</v>
      </c>
      <c r="D11885" s="20" t="s">
        <v>23441</v>
      </c>
      <c r="H11885" s="20" t="s">
        <v>29</v>
      </c>
    </row>
    <row r="11886" customFormat="false" ht="15.75" hidden="false" customHeight="false" outlineLevel="0" collapsed="false">
      <c r="A11886" s="20" t="s">
        <v>23445</v>
      </c>
      <c r="B11886" s="20" t="s">
        <v>23446</v>
      </c>
      <c r="C11886" s="20" t="s">
        <v>23447</v>
      </c>
      <c r="D11886" s="20" t="s">
        <v>23448</v>
      </c>
      <c r="E11886" s="20" t="s">
        <v>23449</v>
      </c>
      <c r="F11886" s="20" t="s">
        <v>23450</v>
      </c>
      <c r="H11886" s="20" t="s">
        <v>103</v>
      </c>
    </row>
    <row r="11887" customFormat="false" ht="15.75" hidden="false" customHeight="false" outlineLevel="0" collapsed="false">
      <c r="A11887" s="20" t="s">
        <v>23451</v>
      </c>
      <c r="B11887" s="20" t="s">
        <v>23446</v>
      </c>
      <c r="C11887" s="20" t="s">
        <v>23447</v>
      </c>
      <c r="D11887" s="20" t="s">
        <v>23448</v>
      </c>
      <c r="E11887" s="20" t="s">
        <v>23449</v>
      </c>
      <c r="F11887" s="20" t="s">
        <v>23450</v>
      </c>
      <c r="H11887" s="20" t="s">
        <v>103</v>
      </c>
    </row>
    <row r="11888" customFormat="false" ht="15.75" hidden="false" customHeight="false" outlineLevel="0" collapsed="false">
      <c r="A11888" s="20" t="s">
        <v>23452</v>
      </c>
      <c r="B11888" s="20" t="s">
        <v>23446</v>
      </c>
      <c r="C11888" s="20" t="s">
        <v>23453</v>
      </c>
      <c r="D11888" s="20" t="s">
        <v>23454</v>
      </c>
      <c r="H11888" s="20" t="s">
        <v>103</v>
      </c>
    </row>
    <row r="11889" customFormat="false" ht="15.75" hidden="false" customHeight="false" outlineLevel="0" collapsed="false">
      <c r="A11889" s="20" t="s">
        <v>23455</v>
      </c>
      <c r="B11889" s="20" t="s">
        <v>23446</v>
      </c>
      <c r="C11889" s="20" t="s">
        <v>23453</v>
      </c>
      <c r="D11889" s="20" t="s">
        <v>23454</v>
      </c>
      <c r="H11889" s="20" t="s">
        <v>103</v>
      </c>
    </row>
    <row r="11890" customFormat="false" ht="15.75" hidden="false" customHeight="false" outlineLevel="0" collapsed="false">
      <c r="A11890" s="20" t="s">
        <v>23456</v>
      </c>
      <c r="B11890" s="20" t="s">
        <v>23457</v>
      </c>
      <c r="C11890" s="20" t="s">
        <v>23458</v>
      </c>
      <c r="H11890" s="20" t="s">
        <v>103</v>
      </c>
    </row>
    <row r="11891" customFormat="false" ht="15.75" hidden="false" customHeight="false" outlineLevel="0" collapsed="false">
      <c r="A11891" s="20" t="s">
        <v>23459</v>
      </c>
      <c r="B11891" s="20" t="s">
        <v>23457</v>
      </c>
      <c r="C11891" s="20" t="s">
        <v>23458</v>
      </c>
      <c r="H11891" s="20" t="s">
        <v>103</v>
      </c>
    </row>
    <row r="11892" customFormat="false" ht="15.75" hidden="false" customHeight="false" outlineLevel="0" collapsed="false">
      <c r="A11892" s="20" t="s">
        <v>23460</v>
      </c>
      <c r="B11892" s="20" t="s">
        <v>23457</v>
      </c>
      <c r="C11892" s="20" t="s">
        <v>23461</v>
      </c>
      <c r="H11892" s="20" t="s">
        <v>103</v>
      </c>
    </row>
    <row r="11893" customFormat="false" ht="15.75" hidden="false" customHeight="false" outlineLevel="0" collapsed="false">
      <c r="A11893" s="20" t="s">
        <v>23462</v>
      </c>
      <c r="B11893" s="20" t="s">
        <v>23457</v>
      </c>
      <c r="C11893" s="20" t="s">
        <v>23461</v>
      </c>
      <c r="H11893" s="20" t="s">
        <v>103</v>
      </c>
    </row>
    <row r="11894" customFormat="false" ht="15.75" hidden="false" customHeight="false" outlineLevel="0" collapsed="false">
      <c r="A11894" s="20" t="s">
        <v>23463</v>
      </c>
      <c r="B11894" s="20" t="s">
        <v>23464</v>
      </c>
      <c r="C11894" s="20" t="s">
        <v>23458</v>
      </c>
      <c r="H11894" s="20" t="s">
        <v>103</v>
      </c>
    </row>
    <row r="11895" customFormat="false" ht="15.75" hidden="false" customHeight="false" outlineLevel="0" collapsed="false">
      <c r="A11895" s="20" t="s">
        <v>23465</v>
      </c>
      <c r="B11895" s="20" t="s">
        <v>23464</v>
      </c>
      <c r="C11895" s="20" t="s">
        <v>23458</v>
      </c>
      <c r="H11895" s="20" t="s">
        <v>103</v>
      </c>
    </row>
    <row r="11896" customFormat="false" ht="15.75" hidden="false" customHeight="false" outlineLevel="0" collapsed="false">
      <c r="A11896" s="20" t="s">
        <v>23466</v>
      </c>
      <c r="B11896" s="20" t="s">
        <v>23464</v>
      </c>
      <c r="C11896" s="20" t="s">
        <v>23461</v>
      </c>
      <c r="H11896" s="20" t="s">
        <v>103</v>
      </c>
    </row>
    <row r="11897" customFormat="false" ht="15.75" hidden="false" customHeight="false" outlineLevel="0" collapsed="false">
      <c r="A11897" s="20" t="s">
        <v>23467</v>
      </c>
      <c r="B11897" s="20" t="s">
        <v>23464</v>
      </c>
      <c r="C11897" s="20" t="s">
        <v>23461</v>
      </c>
      <c r="H11897" s="20" t="s">
        <v>103</v>
      </c>
    </row>
    <row r="11898" customFormat="false" ht="15.75" hidden="false" customHeight="false" outlineLevel="0" collapsed="false">
      <c r="A11898" s="20" t="s">
        <v>23468</v>
      </c>
      <c r="B11898" s="20" t="s">
        <v>23469</v>
      </c>
      <c r="C11898" s="20" t="s">
        <v>23458</v>
      </c>
      <c r="H11898" s="20" t="s">
        <v>103</v>
      </c>
    </row>
    <row r="11899" customFormat="false" ht="15.75" hidden="false" customHeight="false" outlineLevel="0" collapsed="false">
      <c r="A11899" s="20" t="s">
        <v>23470</v>
      </c>
      <c r="B11899" s="20" t="s">
        <v>23469</v>
      </c>
      <c r="C11899" s="20" t="s">
        <v>23458</v>
      </c>
      <c r="H11899" s="20" t="s">
        <v>103</v>
      </c>
    </row>
    <row r="11900" customFormat="false" ht="15.75" hidden="false" customHeight="false" outlineLevel="0" collapsed="false">
      <c r="A11900" s="20" t="s">
        <v>23471</v>
      </c>
      <c r="B11900" s="20" t="s">
        <v>23469</v>
      </c>
      <c r="C11900" s="20" t="s">
        <v>23461</v>
      </c>
      <c r="H11900" s="20" t="s">
        <v>103</v>
      </c>
    </row>
    <row r="11901" customFormat="false" ht="15.75" hidden="false" customHeight="false" outlineLevel="0" collapsed="false">
      <c r="A11901" s="20" t="s">
        <v>23472</v>
      </c>
      <c r="B11901" s="20" t="s">
        <v>23469</v>
      </c>
      <c r="C11901" s="20" t="s">
        <v>23461</v>
      </c>
      <c r="H11901" s="20" t="s">
        <v>103</v>
      </c>
    </row>
    <row r="11902" customFormat="false" ht="15.75" hidden="false" customHeight="false" outlineLevel="0" collapsed="false">
      <c r="A11902" s="20" t="s">
        <v>23473</v>
      </c>
      <c r="B11902" s="20" t="s">
        <v>23474</v>
      </c>
      <c r="C11902" s="20" t="s">
        <v>23475</v>
      </c>
      <c r="H11902" s="20" t="s">
        <v>103</v>
      </c>
    </row>
    <row r="11903" customFormat="false" ht="15.75" hidden="false" customHeight="false" outlineLevel="0" collapsed="false">
      <c r="A11903" s="20" t="s">
        <v>23476</v>
      </c>
      <c r="B11903" s="20" t="s">
        <v>23474</v>
      </c>
      <c r="C11903" s="20" t="s">
        <v>23475</v>
      </c>
      <c r="H11903" s="20" t="s">
        <v>103</v>
      </c>
    </row>
    <row r="11904" customFormat="false" ht="15.75" hidden="false" customHeight="false" outlineLevel="0" collapsed="false">
      <c r="A11904" s="20" t="s">
        <v>23477</v>
      </c>
      <c r="B11904" s="20" t="s">
        <v>23474</v>
      </c>
      <c r="C11904" s="20" t="s">
        <v>23478</v>
      </c>
      <c r="D11904" s="20" t="s">
        <v>22124</v>
      </c>
      <c r="H11904" s="20" t="s">
        <v>103</v>
      </c>
    </row>
    <row r="11905" customFormat="false" ht="15.75" hidden="false" customHeight="false" outlineLevel="0" collapsed="false">
      <c r="A11905" s="20" t="s">
        <v>23479</v>
      </c>
      <c r="B11905" s="20" t="s">
        <v>23474</v>
      </c>
      <c r="C11905" s="20" t="s">
        <v>23478</v>
      </c>
      <c r="D11905" s="20" t="s">
        <v>22124</v>
      </c>
      <c r="H11905" s="20" t="s">
        <v>103</v>
      </c>
    </row>
    <row r="11906" customFormat="false" ht="15.75" hidden="false" customHeight="false" outlineLevel="0" collapsed="false">
      <c r="A11906" s="20" t="s">
        <v>23480</v>
      </c>
      <c r="B11906" s="20" t="s">
        <v>23481</v>
      </c>
      <c r="C11906" s="20" t="s">
        <v>23482</v>
      </c>
      <c r="H11906" s="20" t="s">
        <v>103</v>
      </c>
    </row>
    <row r="11907" customFormat="false" ht="15.75" hidden="false" customHeight="false" outlineLevel="0" collapsed="false">
      <c r="A11907" s="20" t="s">
        <v>23483</v>
      </c>
      <c r="B11907" s="20" t="s">
        <v>23481</v>
      </c>
      <c r="C11907" s="20" t="s">
        <v>23482</v>
      </c>
      <c r="H11907" s="20" t="s">
        <v>103</v>
      </c>
    </row>
    <row r="11908" customFormat="false" ht="15.75" hidden="false" customHeight="false" outlineLevel="0" collapsed="false">
      <c r="A11908" s="20" t="s">
        <v>23484</v>
      </c>
      <c r="B11908" s="20" t="s">
        <v>23481</v>
      </c>
      <c r="C11908" s="20" t="s">
        <v>23485</v>
      </c>
      <c r="D11908" s="20" t="s">
        <v>22124</v>
      </c>
      <c r="H11908" s="20" t="s">
        <v>103</v>
      </c>
    </row>
    <row r="11909" customFormat="false" ht="15.75" hidden="false" customHeight="false" outlineLevel="0" collapsed="false">
      <c r="A11909" s="20" t="s">
        <v>23486</v>
      </c>
      <c r="B11909" s="20" t="s">
        <v>23481</v>
      </c>
      <c r="C11909" s="20" t="s">
        <v>23485</v>
      </c>
      <c r="D11909" s="20" t="s">
        <v>22124</v>
      </c>
      <c r="H11909" s="20" t="s">
        <v>103</v>
      </c>
    </row>
    <row r="11910" customFormat="false" ht="15.75" hidden="false" customHeight="false" outlineLevel="0" collapsed="false">
      <c r="A11910" s="20" t="s">
        <v>23487</v>
      </c>
      <c r="B11910" s="20" t="s">
        <v>23488</v>
      </c>
      <c r="C11910" s="20" t="s">
        <v>23489</v>
      </c>
      <c r="H11910" s="20" t="s">
        <v>103</v>
      </c>
    </row>
    <row r="11911" customFormat="false" ht="15.75" hidden="false" customHeight="false" outlineLevel="0" collapsed="false">
      <c r="A11911" s="20" t="s">
        <v>23490</v>
      </c>
      <c r="B11911" s="20" t="s">
        <v>23488</v>
      </c>
      <c r="C11911" s="20" t="s">
        <v>23489</v>
      </c>
      <c r="H11911" s="20" t="s">
        <v>103</v>
      </c>
    </row>
    <row r="11912" customFormat="false" ht="15.75" hidden="false" customHeight="false" outlineLevel="0" collapsed="false">
      <c r="A11912" s="20" t="s">
        <v>23491</v>
      </c>
      <c r="B11912" s="20" t="s">
        <v>23492</v>
      </c>
      <c r="C11912" s="20" t="s">
        <v>23493</v>
      </c>
      <c r="H11912" s="20" t="s">
        <v>103</v>
      </c>
    </row>
    <row r="11913" customFormat="false" ht="15.75" hidden="false" customHeight="false" outlineLevel="0" collapsed="false">
      <c r="A11913" s="20" t="s">
        <v>23494</v>
      </c>
      <c r="B11913" s="20" t="s">
        <v>23492</v>
      </c>
      <c r="C11913" s="20" t="s">
        <v>23493</v>
      </c>
      <c r="H11913" s="20" t="s">
        <v>103</v>
      </c>
    </row>
    <row r="11914" customFormat="false" ht="15.75" hidden="false" customHeight="false" outlineLevel="0" collapsed="false">
      <c r="A11914" s="20" t="s">
        <v>23495</v>
      </c>
      <c r="B11914" s="20" t="s">
        <v>23496</v>
      </c>
      <c r="C11914" s="20" t="s">
        <v>23489</v>
      </c>
      <c r="H11914" s="20" t="s">
        <v>103</v>
      </c>
    </row>
    <row r="11915" customFormat="false" ht="15.75" hidden="false" customHeight="false" outlineLevel="0" collapsed="false">
      <c r="A11915" s="20" t="s">
        <v>23497</v>
      </c>
      <c r="B11915" s="20" t="s">
        <v>23496</v>
      </c>
      <c r="C11915" s="20" t="s">
        <v>23489</v>
      </c>
      <c r="H11915" s="20" t="s">
        <v>103</v>
      </c>
    </row>
    <row r="11916" customFormat="false" ht="15.75" hidden="false" customHeight="false" outlineLevel="0" collapsed="false">
      <c r="A11916" s="20" t="s">
        <v>23498</v>
      </c>
      <c r="B11916" s="20" t="s">
        <v>23499</v>
      </c>
      <c r="C11916" s="20" t="s">
        <v>23493</v>
      </c>
      <c r="H11916" s="20" t="s">
        <v>103</v>
      </c>
    </row>
    <row r="11917" customFormat="false" ht="15.75" hidden="false" customHeight="false" outlineLevel="0" collapsed="false">
      <c r="A11917" s="20" t="s">
        <v>23500</v>
      </c>
      <c r="B11917" s="20" t="s">
        <v>23499</v>
      </c>
      <c r="C11917" s="20" t="s">
        <v>23493</v>
      </c>
      <c r="H11917" s="20" t="s">
        <v>103</v>
      </c>
    </row>
    <row r="11918" customFormat="false" ht="15.75" hidden="false" customHeight="false" outlineLevel="0" collapsed="false">
      <c r="A11918" s="20" t="s">
        <v>23501</v>
      </c>
      <c r="B11918" s="20" t="s">
        <v>23502</v>
      </c>
      <c r="C11918" s="20" t="s">
        <v>23503</v>
      </c>
      <c r="D11918" s="20" t="s">
        <v>23504</v>
      </c>
      <c r="E11918" s="20" t="s">
        <v>23505</v>
      </c>
      <c r="H11918" s="20" t="s">
        <v>29</v>
      </c>
    </row>
    <row r="11919" customFormat="false" ht="15.75" hidden="false" customHeight="false" outlineLevel="0" collapsed="false">
      <c r="A11919" s="20" t="s">
        <v>23506</v>
      </c>
      <c r="B11919" s="20" t="s">
        <v>23502</v>
      </c>
      <c r="C11919" s="20" t="s">
        <v>23503</v>
      </c>
      <c r="D11919" s="20" t="s">
        <v>23504</v>
      </c>
      <c r="E11919" s="20" t="s">
        <v>23505</v>
      </c>
      <c r="H11919" s="20" t="s">
        <v>29</v>
      </c>
    </row>
    <row r="11920" customFormat="false" ht="15.75" hidden="false" customHeight="false" outlineLevel="0" collapsed="false">
      <c r="A11920" s="20" t="s">
        <v>23507</v>
      </c>
      <c r="B11920" s="20" t="s">
        <v>23502</v>
      </c>
      <c r="C11920" s="20" t="s">
        <v>23503</v>
      </c>
      <c r="D11920" s="20" t="s">
        <v>23508</v>
      </c>
      <c r="H11920" s="20" t="s">
        <v>29</v>
      </c>
    </row>
    <row r="11921" customFormat="false" ht="15.75" hidden="false" customHeight="false" outlineLevel="0" collapsed="false">
      <c r="A11921" s="20" t="s">
        <v>23509</v>
      </c>
      <c r="B11921" s="20" t="s">
        <v>23502</v>
      </c>
      <c r="C11921" s="20" t="s">
        <v>23503</v>
      </c>
      <c r="D11921" s="20" t="s">
        <v>23508</v>
      </c>
      <c r="H11921" s="20" t="s">
        <v>29</v>
      </c>
    </row>
    <row r="11922" customFormat="false" ht="15.75" hidden="false" customHeight="false" outlineLevel="0" collapsed="false">
      <c r="A11922" s="20" t="s">
        <v>23510</v>
      </c>
      <c r="B11922" s="20" t="s">
        <v>23511</v>
      </c>
      <c r="C11922" s="20" t="s">
        <v>23512</v>
      </c>
      <c r="D11922" s="20" t="s">
        <v>23513</v>
      </c>
      <c r="E11922" s="20" t="s">
        <v>23514</v>
      </c>
      <c r="H11922" s="20" t="s">
        <v>29</v>
      </c>
    </row>
    <row r="11923" customFormat="false" ht="15.75" hidden="false" customHeight="false" outlineLevel="0" collapsed="false">
      <c r="A11923" s="20" t="s">
        <v>23515</v>
      </c>
      <c r="B11923" s="20" t="s">
        <v>23511</v>
      </c>
      <c r="C11923" s="20" t="s">
        <v>23512</v>
      </c>
      <c r="D11923" s="20" t="s">
        <v>23513</v>
      </c>
      <c r="E11923" s="20" t="s">
        <v>23514</v>
      </c>
      <c r="H11923" s="20" t="s">
        <v>29</v>
      </c>
    </row>
    <row r="11924" customFormat="false" ht="15.75" hidden="false" customHeight="false" outlineLevel="0" collapsed="false">
      <c r="A11924" s="20" t="s">
        <v>23516</v>
      </c>
      <c r="B11924" s="20" t="s">
        <v>23517</v>
      </c>
      <c r="C11924" s="20" t="s">
        <v>23518</v>
      </c>
      <c r="D11924" s="20" t="s">
        <v>23519</v>
      </c>
      <c r="E11924" s="20" t="s">
        <v>23520</v>
      </c>
      <c r="F11924" s="20" t="s">
        <v>23521</v>
      </c>
      <c r="H11924" s="20" t="s">
        <v>103</v>
      </c>
    </row>
    <row r="11925" customFormat="false" ht="15.75" hidden="false" customHeight="false" outlineLevel="0" collapsed="false">
      <c r="A11925" s="20" t="s">
        <v>23522</v>
      </c>
      <c r="B11925" s="20" t="s">
        <v>23517</v>
      </c>
      <c r="C11925" s="20" t="s">
        <v>23518</v>
      </c>
      <c r="D11925" s="20" t="s">
        <v>23519</v>
      </c>
      <c r="E11925" s="20" t="s">
        <v>23520</v>
      </c>
      <c r="F11925" s="20" t="s">
        <v>23521</v>
      </c>
      <c r="H11925" s="20" t="s">
        <v>103</v>
      </c>
    </row>
    <row r="11926" customFormat="false" ht="15.75" hidden="false" customHeight="false" outlineLevel="0" collapsed="false">
      <c r="A11926" s="20" t="s">
        <v>23523</v>
      </c>
      <c r="B11926" s="20" t="s">
        <v>23517</v>
      </c>
      <c r="C11926" s="20" t="s">
        <v>23524</v>
      </c>
      <c r="D11926" s="20" t="s">
        <v>23525</v>
      </c>
      <c r="H11926" s="20" t="s">
        <v>103</v>
      </c>
    </row>
    <row r="11927" customFormat="false" ht="15.75" hidden="false" customHeight="false" outlineLevel="0" collapsed="false">
      <c r="A11927" s="20" t="s">
        <v>23526</v>
      </c>
      <c r="B11927" s="20" t="s">
        <v>23517</v>
      </c>
      <c r="C11927" s="20" t="s">
        <v>23524</v>
      </c>
      <c r="D11927" s="20" t="s">
        <v>23525</v>
      </c>
      <c r="H11927" s="20" t="s">
        <v>103</v>
      </c>
    </row>
    <row r="11928" customFormat="false" ht="15.75" hidden="false" customHeight="false" outlineLevel="0" collapsed="false">
      <c r="A11928" s="20" t="s">
        <v>23527</v>
      </c>
      <c r="B11928" s="20" t="s">
        <v>23528</v>
      </c>
      <c r="C11928" s="20" t="s">
        <v>23529</v>
      </c>
      <c r="H11928" s="20" t="s">
        <v>103</v>
      </c>
    </row>
    <row r="11929" customFormat="false" ht="15.75" hidden="false" customHeight="false" outlineLevel="0" collapsed="false">
      <c r="A11929" s="20" t="s">
        <v>23530</v>
      </c>
      <c r="B11929" s="20" t="s">
        <v>23528</v>
      </c>
      <c r="C11929" s="20" t="s">
        <v>23529</v>
      </c>
      <c r="H11929" s="20" t="s">
        <v>103</v>
      </c>
    </row>
    <row r="11930" customFormat="false" ht="15.75" hidden="false" customHeight="false" outlineLevel="0" collapsed="false">
      <c r="A11930" s="20" t="s">
        <v>23531</v>
      </c>
      <c r="B11930" s="20" t="s">
        <v>23528</v>
      </c>
      <c r="C11930" s="20" t="s">
        <v>23532</v>
      </c>
      <c r="H11930" s="20" t="s">
        <v>103</v>
      </c>
    </row>
    <row r="11931" customFormat="false" ht="15.75" hidden="false" customHeight="false" outlineLevel="0" collapsed="false">
      <c r="A11931" s="20" t="s">
        <v>23533</v>
      </c>
      <c r="B11931" s="20" t="s">
        <v>23528</v>
      </c>
      <c r="C11931" s="20" t="s">
        <v>23532</v>
      </c>
      <c r="H11931" s="20" t="s">
        <v>103</v>
      </c>
    </row>
    <row r="11932" customFormat="false" ht="15.75" hidden="false" customHeight="false" outlineLevel="0" collapsed="false">
      <c r="A11932" s="20" t="s">
        <v>23534</v>
      </c>
      <c r="B11932" s="20" t="s">
        <v>23535</v>
      </c>
      <c r="C11932" s="20" t="s">
        <v>23536</v>
      </c>
      <c r="H11932" s="20" t="s">
        <v>103</v>
      </c>
    </row>
    <row r="11933" customFormat="false" ht="15.75" hidden="false" customHeight="false" outlineLevel="0" collapsed="false">
      <c r="A11933" s="20" t="s">
        <v>23537</v>
      </c>
      <c r="B11933" s="20" t="s">
        <v>23535</v>
      </c>
      <c r="C11933" s="20" t="s">
        <v>23536</v>
      </c>
      <c r="H11933" s="20" t="s">
        <v>103</v>
      </c>
    </row>
    <row r="11934" customFormat="false" ht="15.75" hidden="false" customHeight="false" outlineLevel="0" collapsed="false">
      <c r="A11934" s="20" t="s">
        <v>23538</v>
      </c>
      <c r="B11934" s="20" t="s">
        <v>23535</v>
      </c>
      <c r="C11934" s="20" t="s">
        <v>23539</v>
      </c>
      <c r="D11934" s="20" t="s">
        <v>5774</v>
      </c>
      <c r="H11934" s="20" t="s">
        <v>103</v>
      </c>
    </row>
    <row r="11935" customFormat="false" ht="15.75" hidden="false" customHeight="false" outlineLevel="0" collapsed="false">
      <c r="A11935" s="20" t="s">
        <v>23540</v>
      </c>
      <c r="B11935" s="20" t="s">
        <v>23535</v>
      </c>
      <c r="C11935" s="20" t="s">
        <v>23539</v>
      </c>
      <c r="D11935" s="20" t="s">
        <v>5774</v>
      </c>
      <c r="H11935" s="20" t="s">
        <v>103</v>
      </c>
    </row>
    <row r="11936" customFormat="false" ht="15.75" hidden="false" customHeight="false" outlineLevel="0" collapsed="false">
      <c r="A11936" s="20" t="s">
        <v>23541</v>
      </c>
      <c r="B11936" s="20" t="s">
        <v>23542</v>
      </c>
      <c r="C11936" s="20" t="s">
        <v>23543</v>
      </c>
      <c r="D11936" s="20" t="s">
        <v>23544</v>
      </c>
      <c r="E11936" s="20" t="s">
        <v>23545</v>
      </c>
      <c r="H11936" s="20" t="s">
        <v>103</v>
      </c>
    </row>
    <row r="11937" customFormat="false" ht="15.75" hidden="false" customHeight="false" outlineLevel="0" collapsed="false">
      <c r="A11937" s="20" t="s">
        <v>23546</v>
      </c>
      <c r="B11937" s="20" t="s">
        <v>23542</v>
      </c>
      <c r="C11937" s="20" t="s">
        <v>23543</v>
      </c>
      <c r="D11937" s="20" t="s">
        <v>23544</v>
      </c>
      <c r="E11937" s="20" t="s">
        <v>23545</v>
      </c>
      <c r="H11937" s="20" t="s">
        <v>103</v>
      </c>
    </row>
    <row r="11938" customFormat="false" ht="15.75" hidden="false" customHeight="false" outlineLevel="0" collapsed="false">
      <c r="A11938" s="20" t="s">
        <v>23547</v>
      </c>
      <c r="B11938" s="20" t="s">
        <v>23542</v>
      </c>
      <c r="C11938" s="20" t="s">
        <v>23548</v>
      </c>
      <c r="D11938" s="20" t="s">
        <v>4742</v>
      </c>
      <c r="H11938" s="20" t="s">
        <v>103</v>
      </c>
    </row>
    <row r="11939" customFormat="false" ht="15.75" hidden="false" customHeight="false" outlineLevel="0" collapsed="false">
      <c r="A11939" s="20" t="s">
        <v>23549</v>
      </c>
      <c r="B11939" s="20" t="s">
        <v>23542</v>
      </c>
      <c r="C11939" s="20" t="s">
        <v>23548</v>
      </c>
      <c r="D11939" s="20" t="s">
        <v>4742</v>
      </c>
      <c r="H11939" s="20" t="s">
        <v>103</v>
      </c>
    </row>
    <row r="11940" customFormat="false" ht="15.75" hidden="false" customHeight="false" outlineLevel="0" collapsed="false">
      <c r="A11940" s="20" t="s">
        <v>23550</v>
      </c>
      <c r="B11940" s="20" t="s">
        <v>23542</v>
      </c>
      <c r="C11940" s="20" t="s">
        <v>23551</v>
      </c>
      <c r="D11940" s="20" t="s">
        <v>23552</v>
      </c>
      <c r="E11940" s="20" t="s">
        <v>23553</v>
      </c>
      <c r="H11940" s="20" t="s">
        <v>103</v>
      </c>
    </row>
    <row r="11941" customFormat="false" ht="15.75" hidden="false" customHeight="false" outlineLevel="0" collapsed="false">
      <c r="A11941" s="20" t="s">
        <v>23554</v>
      </c>
      <c r="B11941" s="20" t="s">
        <v>23542</v>
      </c>
      <c r="C11941" s="20" t="s">
        <v>23551</v>
      </c>
      <c r="D11941" s="20" t="s">
        <v>23552</v>
      </c>
      <c r="E11941" s="20" t="s">
        <v>23553</v>
      </c>
      <c r="H11941" s="20" t="s">
        <v>103</v>
      </c>
    </row>
    <row r="11942" customFormat="false" ht="15.75" hidden="false" customHeight="false" outlineLevel="0" collapsed="false">
      <c r="A11942" s="20" t="s">
        <v>23555</v>
      </c>
      <c r="B11942" s="20" t="s">
        <v>23542</v>
      </c>
      <c r="C11942" s="20" t="s">
        <v>23556</v>
      </c>
      <c r="H11942" s="20" t="s">
        <v>103</v>
      </c>
    </row>
    <row r="11943" customFormat="false" ht="15.75" hidden="false" customHeight="false" outlineLevel="0" collapsed="false">
      <c r="A11943" s="20" t="s">
        <v>23557</v>
      </c>
      <c r="B11943" s="20" t="s">
        <v>23542</v>
      </c>
      <c r="C11943" s="20" t="s">
        <v>23556</v>
      </c>
      <c r="H11943" s="20" t="s">
        <v>103</v>
      </c>
    </row>
    <row r="11944" customFormat="false" ht="15.75" hidden="false" customHeight="false" outlineLevel="0" collapsed="false">
      <c r="A11944" s="20" t="s">
        <v>23558</v>
      </c>
      <c r="B11944" s="20" t="s">
        <v>23559</v>
      </c>
      <c r="C11944" s="20" t="s">
        <v>23560</v>
      </c>
      <c r="D11944" s="20" t="s">
        <v>23561</v>
      </c>
      <c r="E11944" s="20" t="s">
        <v>23240</v>
      </c>
      <c r="H11944" s="20" t="s">
        <v>103</v>
      </c>
    </row>
    <row r="11945" customFormat="false" ht="15.75" hidden="false" customHeight="false" outlineLevel="0" collapsed="false">
      <c r="A11945" s="20" t="s">
        <v>23562</v>
      </c>
      <c r="B11945" s="20" t="s">
        <v>23559</v>
      </c>
      <c r="C11945" s="20" t="s">
        <v>23560</v>
      </c>
      <c r="D11945" s="20" t="s">
        <v>23561</v>
      </c>
      <c r="E11945" s="20" t="s">
        <v>23240</v>
      </c>
      <c r="H11945" s="20" t="s">
        <v>103</v>
      </c>
    </row>
    <row r="11946" customFormat="false" ht="15.75" hidden="false" customHeight="false" outlineLevel="0" collapsed="false">
      <c r="A11946" s="20" t="s">
        <v>23563</v>
      </c>
      <c r="B11946" s="20" t="s">
        <v>23564</v>
      </c>
      <c r="C11946" s="20" t="s">
        <v>23565</v>
      </c>
      <c r="H11946" s="20" t="s">
        <v>103</v>
      </c>
    </row>
    <row r="11947" customFormat="false" ht="15.75" hidden="false" customHeight="false" outlineLevel="0" collapsed="false">
      <c r="A11947" s="20" t="s">
        <v>23566</v>
      </c>
      <c r="B11947" s="20" t="s">
        <v>23564</v>
      </c>
      <c r="C11947" s="20" t="s">
        <v>23565</v>
      </c>
      <c r="H11947" s="20" t="s">
        <v>103</v>
      </c>
    </row>
    <row r="11948" customFormat="false" ht="15.75" hidden="false" customHeight="false" outlineLevel="0" collapsed="false">
      <c r="A11948" s="20" t="s">
        <v>23567</v>
      </c>
      <c r="B11948" s="20" t="s">
        <v>23568</v>
      </c>
      <c r="C11948" s="20" t="s">
        <v>23569</v>
      </c>
      <c r="D11948" s="20" t="s">
        <v>23561</v>
      </c>
      <c r="E11948" s="20" t="s">
        <v>23240</v>
      </c>
      <c r="H11948" s="20" t="s">
        <v>103</v>
      </c>
    </row>
    <row r="11949" customFormat="false" ht="15.75" hidden="false" customHeight="false" outlineLevel="0" collapsed="false">
      <c r="A11949" s="20" t="s">
        <v>23570</v>
      </c>
      <c r="B11949" s="20" t="s">
        <v>23568</v>
      </c>
      <c r="C11949" s="20" t="s">
        <v>23569</v>
      </c>
      <c r="D11949" s="20" t="s">
        <v>23561</v>
      </c>
      <c r="E11949" s="20" t="s">
        <v>23240</v>
      </c>
      <c r="H11949" s="20" t="s">
        <v>103</v>
      </c>
    </row>
    <row r="11950" customFormat="false" ht="15.75" hidden="false" customHeight="false" outlineLevel="0" collapsed="false">
      <c r="A11950" s="20" t="s">
        <v>23571</v>
      </c>
      <c r="B11950" s="20" t="s">
        <v>23559</v>
      </c>
      <c r="C11950" s="20" t="s">
        <v>23572</v>
      </c>
      <c r="H11950" s="20" t="s">
        <v>103</v>
      </c>
    </row>
    <row r="11951" customFormat="false" ht="15.75" hidden="false" customHeight="false" outlineLevel="0" collapsed="false">
      <c r="A11951" s="20" t="s">
        <v>23573</v>
      </c>
      <c r="B11951" s="20" t="s">
        <v>23559</v>
      </c>
      <c r="C11951" s="20" t="s">
        <v>23572</v>
      </c>
      <c r="H11951" s="20" t="s">
        <v>103</v>
      </c>
    </row>
    <row r="11952" customFormat="false" ht="15.75" hidden="false" customHeight="false" outlineLevel="0" collapsed="false">
      <c r="A11952" s="20" t="s">
        <v>23574</v>
      </c>
      <c r="B11952" s="20" t="s">
        <v>23559</v>
      </c>
      <c r="C11952" s="20" t="s">
        <v>23575</v>
      </c>
      <c r="D11952" s="20" t="s">
        <v>23561</v>
      </c>
      <c r="E11952" s="20" t="s">
        <v>23240</v>
      </c>
      <c r="H11952" s="20" t="s">
        <v>103</v>
      </c>
    </row>
    <row r="11953" customFormat="false" ht="15.75" hidden="false" customHeight="false" outlineLevel="0" collapsed="false">
      <c r="A11953" s="20" t="s">
        <v>23576</v>
      </c>
      <c r="B11953" s="20" t="s">
        <v>23559</v>
      </c>
      <c r="C11953" s="20" t="s">
        <v>23575</v>
      </c>
      <c r="D11953" s="20" t="s">
        <v>23561</v>
      </c>
      <c r="E11953" s="20" t="s">
        <v>23240</v>
      </c>
      <c r="H11953" s="20" t="s">
        <v>103</v>
      </c>
    </row>
    <row r="11954" customFormat="false" ht="15.75" hidden="false" customHeight="false" outlineLevel="0" collapsed="false">
      <c r="A11954" s="20" t="s">
        <v>23577</v>
      </c>
      <c r="B11954" s="20" t="s">
        <v>23559</v>
      </c>
      <c r="C11954" s="20" t="s">
        <v>23578</v>
      </c>
      <c r="H11954" s="20" t="s">
        <v>103</v>
      </c>
    </row>
    <row r="11955" customFormat="false" ht="15.75" hidden="false" customHeight="false" outlineLevel="0" collapsed="false">
      <c r="A11955" s="20" t="s">
        <v>23579</v>
      </c>
      <c r="B11955" s="20" t="s">
        <v>23559</v>
      </c>
      <c r="C11955" s="20" t="s">
        <v>23578</v>
      </c>
      <c r="H11955" s="20" t="s">
        <v>103</v>
      </c>
    </row>
    <row r="11956" customFormat="false" ht="15.75" hidden="false" customHeight="false" outlineLevel="0" collapsed="false">
      <c r="A11956" s="20" t="s">
        <v>23580</v>
      </c>
      <c r="B11956" s="20" t="s">
        <v>23581</v>
      </c>
      <c r="C11956" s="20" t="s">
        <v>23582</v>
      </c>
      <c r="D11956" s="20" t="s">
        <v>23583</v>
      </c>
      <c r="E11956" s="20" t="s">
        <v>23584</v>
      </c>
      <c r="H11956" s="20" t="s">
        <v>29</v>
      </c>
    </row>
    <row r="11957" customFormat="false" ht="15.75" hidden="false" customHeight="false" outlineLevel="0" collapsed="false">
      <c r="A11957" s="20" t="s">
        <v>23585</v>
      </c>
      <c r="B11957" s="20" t="s">
        <v>23581</v>
      </c>
      <c r="C11957" s="20" t="s">
        <v>23582</v>
      </c>
      <c r="D11957" s="20" t="s">
        <v>23583</v>
      </c>
      <c r="E11957" s="20" t="s">
        <v>23584</v>
      </c>
      <c r="H11957" s="20" t="s">
        <v>29</v>
      </c>
    </row>
    <row r="11958" customFormat="false" ht="15.75" hidden="false" customHeight="false" outlineLevel="0" collapsed="false">
      <c r="A11958" s="20" t="s">
        <v>23586</v>
      </c>
      <c r="B11958" s="20" t="s">
        <v>23581</v>
      </c>
      <c r="C11958" s="20" t="s">
        <v>23587</v>
      </c>
      <c r="D11958" s="20" t="s">
        <v>23588</v>
      </c>
      <c r="H11958" s="20" t="s">
        <v>29</v>
      </c>
    </row>
    <row r="11959" customFormat="false" ht="15.75" hidden="false" customHeight="false" outlineLevel="0" collapsed="false">
      <c r="A11959" s="20" t="s">
        <v>23589</v>
      </c>
      <c r="B11959" s="20" t="s">
        <v>23581</v>
      </c>
      <c r="C11959" s="20" t="s">
        <v>23587</v>
      </c>
      <c r="D11959" s="20" t="s">
        <v>23588</v>
      </c>
      <c r="H11959" s="20" t="s">
        <v>29</v>
      </c>
    </row>
    <row r="11960" customFormat="false" ht="15.75" hidden="false" customHeight="false" outlineLevel="0" collapsed="false">
      <c r="A11960" s="20" t="s">
        <v>23590</v>
      </c>
      <c r="B11960" s="20" t="s">
        <v>23591</v>
      </c>
      <c r="C11960" s="20" t="s">
        <v>23592</v>
      </c>
      <c r="D11960" s="20" t="s">
        <v>23593</v>
      </c>
      <c r="E11960" s="20" t="s">
        <v>23594</v>
      </c>
      <c r="F11960" s="20" t="s">
        <v>23595</v>
      </c>
      <c r="H11960" s="20" t="s">
        <v>29</v>
      </c>
    </row>
    <row r="11961" customFormat="false" ht="15.75" hidden="false" customHeight="false" outlineLevel="0" collapsed="false">
      <c r="A11961" s="20" t="s">
        <v>23596</v>
      </c>
      <c r="B11961" s="20" t="s">
        <v>23591</v>
      </c>
      <c r="C11961" s="20" t="s">
        <v>23592</v>
      </c>
      <c r="D11961" s="20" t="s">
        <v>23593</v>
      </c>
      <c r="E11961" s="20" t="s">
        <v>23594</v>
      </c>
      <c r="F11961" s="20" t="s">
        <v>23595</v>
      </c>
      <c r="H11961" s="20" t="s">
        <v>29</v>
      </c>
    </row>
    <row r="11962" customFormat="false" ht="15.75" hidden="false" customHeight="false" outlineLevel="0" collapsed="false">
      <c r="A11962" s="20" t="s">
        <v>23597</v>
      </c>
      <c r="B11962" s="20" t="s">
        <v>23591</v>
      </c>
      <c r="C11962" s="20" t="s">
        <v>23598</v>
      </c>
      <c r="D11962" s="20" t="s">
        <v>23599</v>
      </c>
      <c r="E11962" s="20" t="s">
        <v>23600</v>
      </c>
      <c r="H11962" s="20" t="s">
        <v>29</v>
      </c>
    </row>
    <row r="11963" customFormat="false" ht="15.75" hidden="false" customHeight="false" outlineLevel="0" collapsed="false">
      <c r="A11963" s="20" t="s">
        <v>23601</v>
      </c>
      <c r="B11963" s="20" t="s">
        <v>23591</v>
      </c>
      <c r="C11963" s="20" t="s">
        <v>23598</v>
      </c>
      <c r="D11963" s="20" t="s">
        <v>23599</v>
      </c>
      <c r="E11963" s="20" t="s">
        <v>23600</v>
      </c>
      <c r="H11963" s="20" t="s">
        <v>29</v>
      </c>
    </row>
    <row r="11964" customFormat="false" ht="15.75" hidden="false" customHeight="false" outlineLevel="0" collapsed="false">
      <c r="A11964" s="20" t="s">
        <v>23602</v>
      </c>
      <c r="B11964" s="20" t="s">
        <v>23603</v>
      </c>
      <c r="C11964" s="20" t="s">
        <v>23604</v>
      </c>
      <c r="D11964" s="20" t="s">
        <v>23605</v>
      </c>
      <c r="E11964" s="20" t="s">
        <v>23606</v>
      </c>
      <c r="F11964" s="20" t="s">
        <v>23607</v>
      </c>
      <c r="H11964" s="20" t="s">
        <v>103</v>
      </c>
    </row>
    <row r="11965" customFormat="false" ht="15.75" hidden="false" customHeight="false" outlineLevel="0" collapsed="false">
      <c r="A11965" s="20" t="s">
        <v>23608</v>
      </c>
      <c r="B11965" s="20" t="s">
        <v>23603</v>
      </c>
      <c r="C11965" s="20" t="s">
        <v>23604</v>
      </c>
      <c r="D11965" s="20" t="s">
        <v>23605</v>
      </c>
      <c r="E11965" s="20" t="s">
        <v>23606</v>
      </c>
      <c r="F11965" s="20" t="s">
        <v>23607</v>
      </c>
      <c r="H11965" s="20" t="s">
        <v>103</v>
      </c>
    </row>
    <row r="11966" customFormat="false" ht="15.75" hidden="false" customHeight="false" outlineLevel="0" collapsed="false">
      <c r="A11966" s="20" t="s">
        <v>23609</v>
      </c>
      <c r="B11966" s="20" t="s">
        <v>23603</v>
      </c>
      <c r="C11966" s="20" t="s">
        <v>23610</v>
      </c>
      <c r="D11966" s="20" t="s">
        <v>23611</v>
      </c>
      <c r="H11966" s="20" t="s">
        <v>103</v>
      </c>
    </row>
    <row r="11967" customFormat="false" ht="15.75" hidden="false" customHeight="false" outlineLevel="0" collapsed="false">
      <c r="A11967" s="20" t="s">
        <v>23612</v>
      </c>
      <c r="B11967" s="20" t="s">
        <v>23603</v>
      </c>
      <c r="C11967" s="20" t="s">
        <v>23610</v>
      </c>
      <c r="D11967" s="20" t="s">
        <v>23611</v>
      </c>
      <c r="H11967" s="20" t="s">
        <v>103</v>
      </c>
    </row>
    <row r="11968" customFormat="false" ht="15.75" hidden="false" customHeight="false" outlineLevel="0" collapsed="false">
      <c r="A11968" s="20" t="s">
        <v>23613</v>
      </c>
      <c r="B11968" s="20" t="s">
        <v>23614</v>
      </c>
      <c r="C11968" s="20" t="s">
        <v>23615</v>
      </c>
      <c r="H11968" s="20" t="s">
        <v>103</v>
      </c>
    </row>
    <row r="11969" customFormat="false" ht="15.75" hidden="false" customHeight="false" outlineLevel="0" collapsed="false">
      <c r="A11969" s="20" t="s">
        <v>23616</v>
      </c>
      <c r="B11969" s="20" t="s">
        <v>23614</v>
      </c>
      <c r="C11969" s="20" t="s">
        <v>23615</v>
      </c>
      <c r="H11969" s="20" t="s">
        <v>103</v>
      </c>
    </row>
    <row r="11970" customFormat="false" ht="15.75" hidden="false" customHeight="false" outlineLevel="0" collapsed="false">
      <c r="A11970" s="20" t="s">
        <v>23617</v>
      </c>
      <c r="B11970" s="20" t="s">
        <v>23618</v>
      </c>
      <c r="C11970" s="20" t="s">
        <v>23619</v>
      </c>
      <c r="H11970" s="20" t="s">
        <v>103</v>
      </c>
    </row>
    <row r="11971" customFormat="false" ht="15.75" hidden="false" customHeight="false" outlineLevel="0" collapsed="false">
      <c r="A11971" s="20" t="s">
        <v>23620</v>
      </c>
      <c r="B11971" s="20" t="s">
        <v>23618</v>
      </c>
      <c r="C11971" s="20" t="s">
        <v>23619</v>
      </c>
      <c r="H11971" s="20" t="s">
        <v>103</v>
      </c>
    </row>
    <row r="11972" customFormat="false" ht="15.75" hidden="false" customHeight="false" outlineLevel="0" collapsed="false">
      <c r="A11972" s="20" t="s">
        <v>23621</v>
      </c>
      <c r="B11972" s="20" t="s">
        <v>23622</v>
      </c>
      <c r="C11972" s="20" t="s">
        <v>23615</v>
      </c>
      <c r="H11972" s="20" t="s">
        <v>103</v>
      </c>
    </row>
    <row r="11973" customFormat="false" ht="15.75" hidden="false" customHeight="false" outlineLevel="0" collapsed="false">
      <c r="A11973" s="20" t="s">
        <v>23623</v>
      </c>
      <c r="B11973" s="20" t="s">
        <v>23622</v>
      </c>
      <c r="C11973" s="20" t="s">
        <v>23615</v>
      </c>
      <c r="H11973" s="20" t="s">
        <v>103</v>
      </c>
    </row>
    <row r="11974" customFormat="false" ht="15.75" hidden="false" customHeight="false" outlineLevel="0" collapsed="false">
      <c r="A11974" s="20" t="s">
        <v>23624</v>
      </c>
      <c r="B11974" s="20" t="s">
        <v>23625</v>
      </c>
      <c r="C11974" s="20" t="s">
        <v>23619</v>
      </c>
      <c r="H11974" s="20" t="s">
        <v>103</v>
      </c>
    </row>
    <row r="11975" customFormat="false" ht="15.75" hidden="false" customHeight="false" outlineLevel="0" collapsed="false">
      <c r="A11975" s="20" t="s">
        <v>23626</v>
      </c>
      <c r="B11975" s="20" t="s">
        <v>23625</v>
      </c>
      <c r="C11975" s="20" t="s">
        <v>23619</v>
      </c>
      <c r="H11975" s="20" t="s">
        <v>103</v>
      </c>
    </row>
    <row r="11976" customFormat="false" ht="15.75" hidden="false" customHeight="false" outlineLevel="0" collapsed="false">
      <c r="A11976" s="20" t="s">
        <v>23627</v>
      </c>
      <c r="B11976" s="20" t="s">
        <v>23628</v>
      </c>
      <c r="C11976" s="20" t="s">
        <v>23615</v>
      </c>
      <c r="H11976" s="20" t="s">
        <v>103</v>
      </c>
    </row>
    <row r="11977" customFormat="false" ht="15.75" hidden="false" customHeight="false" outlineLevel="0" collapsed="false">
      <c r="A11977" s="20" t="s">
        <v>23629</v>
      </c>
      <c r="B11977" s="20" t="s">
        <v>23628</v>
      </c>
      <c r="C11977" s="20" t="s">
        <v>23615</v>
      </c>
      <c r="H11977" s="20" t="s">
        <v>103</v>
      </c>
    </row>
    <row r="11978" customFormat="false" ht="15.75" hidden="false" customHeight="false" outlineLevel="0" collapsed="false">
      <c r="A11978" s="20" t="s">
        <v>23630</v>
      </c>
      <c r="B11978" s="20" t="s">
        <v>23631</v>
      </c>
      <c r="C11978" s="20" t="s">
        <v>23619</v>
      </c>
      <c r="H11978" s="20" t="s">
        <v>103</v>
      </c>
    </row>
    <row r="11979" customFormat="false" ht="15.75" hidden="false" customHeight="false" outlineLevel="0" collapsed="false">
      <c r="A11979" s="20" t="s">
        <v>23632</v>
      </c>
      <c r="B11979" s="20" t="s">
        <v>23631</v>
      </c>
      <c r="C11979" s="20" t="s">
        <v>23619</v>
      </c>
      <c r="H11979" s="20" t="s">
        <v>103</v>
      </c>
    </row>
    <row r="11980" customFormat="false" ht="15.75" hidden="false" customHeight="false" outlineLevel="0" collapsed="false">
      <c r="A11980" s="20" t="s">
        <v>23633</v>
      </c>
      <c r="B11980" s="20" t="s">
        <v>23634</v>
      </c>
      <c r="C11980" s="20" t="s">
        <v>23635</v>
      </c>
      <c r="H11980" s="20" t="s">
        <v>103</v>
      </c>
    </row>
    <row r="11981" customFormat="false" ht="15.75" hidden="false" customHeight="false" outlineLevel="0" collapsed="false">
      <c r="A11981" s="20" t="s">
        <v>23636</v>
      </c>
      <c r="B11981" s="20" t="s">
        <v>23634</v>
      </c>
      <c r="C11981" s="20" t="s">
        <v>23635</v>
      </c>
      <c r="H11981" s="20" t="s">
        <v>103</v>
      </c>
    </row>
    <row r="11982" customFormat="false" ht="15.75" hidden="false" customHeight="false" outlineLevel="0" collapsed="false">
      <c r="A11982" s="20" t="s">
        <v>23637</v>
      </c>
      <c r="B11982" s="20" t="s">
        <v>23634</v>
      </c>
      <c r="C11982" s="20" t="s">
        <v>23638</v>
      </c>
      <c r="D11982" s="20" t="s">
        <v>4012</v>
      </c>
      <c r="H11982" s="20" t="s">
        <v>103</v>
      </c>
    </row>
    <row r="11983" customFormat="false" ht="15.75" hidden="false" customHeight="false" outlineLevel="0" collapsed="false">
      <c r="A11983" s="20" t="s">
        <v>23639</v>
      </c>
      <c r="B11983" s="20" t="s">
        <v>23634</v>
      </c>
      <c r="C11983" s="20" t="s">
        <v>23638</v>
      </c>
      <c r="D11983" s="20" t="s">
        <v>4012</v>
      </c>
      <c r="H11983" s="20" t="s">
        <v>103</v>
      </c>
    </row>
    <row r="11984" customFormat="false" ht="15.75" hidden="false" customHeight="false" outlineLevel="0" collapsed="false">
      <c r="A11984" s="20" t="s">
        <v>23640</v>
      </c>
      <c r="B11984" s="20" t="s">
        <v>23641</v>
      </c>
      <c r="C11984" s="20" t="s">
        <v>23642</v>
      </c>
      <c r="H11984" s="20" t="s">
        <v>103</v>
      </c>
    </row>
    <row r="11985" customFormat="false" ht="15.75" hidden="false" customHeight="false" outlineLevel="0" collapsed="false">
      <c r="A11985" s="20" t="s">
        <v>23643</v>
      </c>
      <c r="B11985" s="20" t="s">
        <v>23641</v>
      </c>
      <c r="C11985" s="20" t="s">
        <v>23642</v>
      </c>
      <c r="H11985" s="20" t="s">
        <v>103</v>
      </c>
    </row>
    <row r="11986" customFormat="false" ht="15.75" hidden="false" customHeight="false" outlineLevel="0" collapsed="false">
      <c r="A11986" s="20" t="s">
        <v>23644</v>
      </c>
      <c r="B11986" s="20" t="s">
        <v>23645</v>
      </c>
      <c r="C11986" s="20" t="s">
        <v>23646</v>
      </c>
      <c r="H11986" s="20" t="s">
        <v>103</v>
      </c>
    </row>
    <row r="11987" customFormat="false" ht="15.75" hidden="false" customHeight="false" outlineLevel="0" collapsed="false">
      <c r="A11987" s="20" t="s">
        <v>23647</v>
      </c>
      <c r="B11987" s="20" t="s">
        <v>23645</v>
      </c>
      <c r="C11987" s="20" t="s">
        <v>23646</v>
      </c>
      <c r="H11987" s="20" t="s">
        <v>103</v>
      </c>
    </row>
    <row r="11988" customFormat="false" ht="15.75" hidden="false" customHeight="false" outlineLevel="0" collapsed="false">
      <c r="A11988" s="20" t="s">
        <v>23648</v>
      </c>
      <c r="B11988" s="20" t="s">
        <v>23649</v>
      </c>
      <c r="C11988" s="20" t="s">
        <v>23642</v>
      </c>
      <c r="H11988" s="20" t="s">
        <v>103</v>
      </c>
    </row>
    <row r="11989" customFormat="false" ht="15.75" hidden="false" customHeight="false" outlineLevel="0" collapsed="false">
      <c r="A11989" s="20" t="s">
        <v>23650</v>
      </c>
      <c r="B11989" s="20" t="s">
        <v>23649</v>
      </c>
      <c r="C11989" s="20" t="s">
        <v>23642</v>
      </c>
      <c r="H11989" s="20" t="s">
        <v>103</v>
      </c>
    </row>
    <row r="11990" customFormat="false" ht="15.75" hidden="false" customHeight="false" outlineLevel="0" collapsed="false">
      <c r="A11990" s="20" t="s">
        <v>23651</v>
      </c>
      <c r="B11990" s="20" t="s">
        <v>23652</v>
      </c>
      <c r="C11990" s="20" t="s">
        <v>23646</v>
      </c>
      <c r="H11990" s="20" t="s">
        <v>103</v>
      </c>
    </row>
    <row r="11991" customFormat="false" ht="15.75" hidden="false" customHeight="false" outlineLevel="0" collapsed="false">
      <c r="A11991" s="20" t="s">
        <v>23653</v>
      </c>
      <c r="B11991" s="20" t="s">
        <v>23652</v>
      </c>
      <c r="C11991" s="20" t="s">
        <v>23646</v>
      </c>
      <c r="H11991" s="20" t="s">
        <v>103</v>
      </c>
    </row>
    <row r="11992" customFormat="false" ht="15.75" hidden="false" customHeight="false" outlineLevel="0" collapsed="false">
      <c r="A11992" s="20" t="s">
        <v>23654</v>
      </c>
      <c r="B11992" s="20" t="s">
        <v>23655</v>
      </c>
      <c r="C11992" s="20" t="s">
        <v>23656</v>
      </c>
      <c r="D11992" s="20" t="s">
        <v>23657</v>
      </c>
      <c r="H11992" s="20" t="s">
        <v>29</v>
      </c>
    </row>
    <row r="11993" customFormat="false" ht="15.75" hidden="false" customHeight="false" outlineLevel="0" collapsed="false">
      <c r="A11993" s="20" t="s">
        <v>23658</v>
      </c>
      <c r="B11993" s="20" t="s">
        <v>23655</v>
      </c>
      <c r="C11993" s="20" t="s">
        <v>23656</v>
      </c>
      <c r="D11993" s="20" t="s">
        <v>23657</v>
      </c>
      <c r="H11993" s="20" t="s">
        <v>29</v>
      </c>
    </row>
    <row r="11994" customFormat="false" ht="15.75" hidden="false" customHeight="false" outlineLevel="0" collapsed="false">
      <c r="A11994" s="20" t="s">
        <v>23659</v>
      </c>
      <c r="B11994" s="20" t="s">
        <v>23655</v>
      </c>
      <c r="C11994" s="20" t="s">
        <v>23660</v>
      </c>
      <c r="D11994" s="20" t="s">
        <v>23661</v>
      </c>
      <c r="H11994" s="20" t="s">
        <v>29</v>
      </c>
    </row>
    <row r="11995" customFormat="false" ht="15.75" hidden="false" customHeight="false" outlineLevel="0" collapsed="false">
      <c r="A11995" s="20" t="s">
        <v>23662</v>
      </c>
      <c r="B11995" s="20" t="s">
        <v>23655</v>
      </c>
      <c r="C11995" s="20" t="s">
        <v>23660</v>
      </c>
      <c r="D11995" s="20" t="s">
        <v>23661</v>
      </c>
      <c r="H11995" s="20" t="s">
        <v>29</v>
      </c>
    </row>
    <row r="11996" customFormat="false" ht="15.75" hidden="false" customHeight="false" outlineLevel="0" collapsed="false">
      <c r="A11996" s="20" t="s">
        <v>23663</v>
      </c>
      <c r="B11996" s="20" t="s">
        <v>23655</v>
      </c>
      <c r="C11996" s="20" t="s">
        <v>23664</v>
      </c>
      <c r="D11996" s="20" t="s">
        <v>23665</v>
      </c>
      <c r="H11996" s="20" t="s">
        <v>29</v>
      </c>
    </row>
    <row r="11997" customFormat="false" ht="15.75" hidden="false" customHeight="false" outlineLevel="0" collapsed="false">
      <c r="A11997" s="20" t="s">
        <v>23666</v>
      </c>
      <c r="B11997" s="20" t="s">
        <v>23655</v>
      </c>
      <c r="C11997" s="20" t="s">
        <v>23664</v>
      </c>
      <c r="D11997" s="20" t="s">
        <v>23665</v>
      </c>
      <c r="H11997" s="20" t="s">
        <v>29</v>
      </c>
    </row>
    <row r="11998" customFormat="false" ht="15.75" hidden="false" customHeight="false" outlineLevel="0" collapsed="false">
      <c r="A11998" s="20" t="s">
        <v>23667</v>
      </c>
      <c r="B11998" s="20" t="s">
        <v>23655</v>
      </c>
      <c r="C11998" s="20" t="s">
        <v>23668</v>
      </c>
      <c r="D11998" s="20" t="s">
        <v>22124</v>
      </c>
      <c r="H11998" s="20" t="s">
        <v>29</v>
      </c>
    </row>
    <row r="11999" customFormat="false" ht="15.75" hidden="false" customHeight="false" outlineLevel="0" collapsed="false">
      <c r="A11999" s="20" t="s">
        <v>23669</v>
      </c>
      <c r="B11999" s="20" t="s">
        <v>23655</v>
      </c>
      <c r="C11999" s="20" t="s">
        <v>23668</v>
      </c>
      <c r="D11999" s="20" t="s">
        <v>22124</v>
      </c>
      <c r="H11999" s="20" t="s">
        <v>29</v>
      </c>
    </row>
    <row r="12000" customFormat="false" ht="15.75" hidden="false" customHeight="false" outlineLevel="0" collapsed="false">
      <c r="A12000" s="20" t="s">
        <v>23670</v>
      </c>
      <c r="B12000" s="20" t="s">
        <v>23671</v>
      </c>
      <c r="C12000" s="20" t="s">
        <v>23672</v>
      </c>
      <c r="D12000" s="20" t="s">
        <v>23673</v>
      </c>
      <c r="E12000" s="20" t="s">
        <v>23674</v>
      </c>
      <c r="F12000" s="20" t="s">
        <v>22261</v>
      </c>
      <c r="H12000" s="20" t="s">
        <v>103</v>
      </c>
    </row>
    <row r="12001" customFormat="false" ht="15.75" hidden="false" customHeight="false" outlineLevel="0" collapsed="false">
      <c r="A12001" s="20" t="s">
        <v>23675</v>
      </c>
      <c r="B12001" s="20" t="s">
        <v>23671</v>
      </c>
      <c r="C12001" s="20" t="s">
        <v>23672</v>
      </c>
      <c r="D12001" s="20" t="s">
        <v>23673</v>
      </c>
      <c r="E12001" s="20" t="s">
        <v>23674</v>
      </c>
      <c r="F12001" s="20" t="s">
        <v>22261</v>
      </c>
      <c r="H12001" s="20" t="s">
        <v>103</v>
      </c>
    </row>
    <row r="12002" customFormat="false" ht="15.75" hidden="false" customHeight="false" outlineLevel="0" collapsed="false">
      <c r="A12002" s="20" t="s">
        <v>23676</v>
      </c>
      <c r="B12002" s="20" t="s">
        <v>23671</v>
      </c>
      <c r="C12002" s="20" t="s">
        <v>23677</v>
      </c>
      <c r="D12002" s="20" t="s">
        <v>23678</v>
      </c>
      <c r="H12002" s="20" t="s">
        <v>103</v>
      </c>
    </row>
    <row r="12003" customFormat="false" ht="15.75" hidden="false" customHeight="false" outlineLevel="0" collapsed="false">
      <c r="A12003" s="20" t="s">
        <v>23679</v>
      </c>
      <c r="B12003" s="20" t="s">
        <v>23671</v>
      </c>
      <c r="C12003" s="20" t="s">
        <v>23677</v>
      </c>
      <c r="D12003" s="20" t="s">
        <v>23678</v>
      </c>
      <c r="H12003" s="20" t="s">
        <v>103</v>
      </c>
    </row>
    <row r="12004" customFormat="false" ht="15.75" hidden="false" customHeight="false" outlineLevel="0" collapsed="false">
      <c r="A12004" s="20" t="s">
        <v>23680</v>
      </c>
      <c r="B12004" s="20" t="s">
        <v>23681</v>
      </c>
      <c r="C12004" s="20" t="s">
        <v>23682</v>
      </c>
      <c r="D12004" s="20" t="s">
        <v>23683</v>
      </c>
      <c r="E12004" s="20" t="s">
        <v>23684</v>
      </c>
      <c r="H12004" s="20" t="s">
        <v>103</v>
      </c>
    </row>
    <row r="12005" customFormat="false" ht="15.75" hidden="false" customHeight="false" outlineLevel="0" collapsed="false">
      <c r="A12005" s="20" t="s">
        <v>23685</v>
      </c>
      <c r="B12005" s="20" t="s">
        <v>23681</v>
      </c>
      <c r="C12005" s="20" t="s">
        <v>23682</v>
      </c>
      <c r="D12005" s="20" t="s">
        <v>23683</v>
      </c>
      <c r="E12005" s="20" t="s">
        <v>23684</v>
      </c>
      <c r="H12005" s="20" t="s">
        <v>103</v>
      </c>
    </row>
    <row r="12006" customFormat="false" ht="15.75" hidden="false" customHeight="false" outlineLevel="0" collapsed="false">
      <c r="A12006" s="20" t="s">
        <v>23686</v>
      </c>
      <c r="B12006" s="20" t="s">
        <v>23687</v>
      </c>
      <c r="C12006" s="20" t="s">
        <v>23688</v>
      </c>
      <c r="D12006" s="20" t="s">
        <v>23646</v>
      </c>
      <c r="H12006" s="20" t="s">
        <v>103</v>
      </c>
    </row>
    <row r="12007" customFormat="false" ht="15.75" hidden="false" customHeight="false" outlineLevel="0" collapsed="false">
      <c r="A12007" s="20" t="s">
        <v>23689</v>
      </c>
      <c r="B12007" s="20" t="s">
        <v>23687</v>
      </c>
      <c r="C12007" s="20" t="s">
        <v>23688</v>
      </c>
      <c r="D12007" s="20" t="s">
        <v>23646</v>
      </c>
      <c r="H12007" s="20" t="s">
        <v>103</v>
      </c>
    </row>
    <row r="12008" customFormat="false" ht="15.75" hidden="false" customHeight="false" outlineLevel="0" collapsed="false">
      <c r="A12008" s="20" t="s">
        <v>23690</v>
      </c>
      <c r="B12008" s="20" t="s">
        <v>23691</v>
      </c>
      <c r="C12008" s="20" t="s">
        <v>23692</v>
      </c>
      <c r="H12008" s="20" t="s">
        <v>103</v>
      </c>
    </row>
    <row r="12009" customFormat="false" ht="15.75" hidden="false" customHeight="false" outlineLevel="0" collapsed="false">
      <c r="A12009" s="20" t="s">
        <v>23693</v>
      </c>
      <c r="B12009" s="20" t="s">
        <v>23691</v>
      </c>
      <c r="C12009" s="20" t="s">
        <v>23692</v>
      </c>
      <c r="H12009" s="20" t="s">
        <v>103</v>
      </c>
    </row>
    <row r="12010" customFormat="false" ht="15.75" hidden="false" customHeight="false" outlineLevel="0" collapsed="false">
      <c r="A12010" s="20" t="s">
        <v>23694</v>
      </c>
      <c r="B12010" s="20" t="s">
        <v>23695</v>
      </c>
      <c r="C12010" s="20" t="s">
        <v>23696</v>
      </c>
      <c r="D12010" s="20" t="s">
        <v>23697</v>
      </c>
      <c r="H12010" s="20" t="s">
        <v>103</v>
      </c>
    </row>
    <row r="12011" customFormat="false" ht="15.75" hidden="false" customHeight="false" outlineLevel="0" collapsed="false">
      <c r="A12011" s="20" t="s">
        <v>23698</v>
      </c>
      <c r="B12011" s="20" t="s">
        <v>23695</v>
      </c>
      <c r="C12011" s="20" t="s">
        <v>23696</v>
      </c>
      <c r="D12011" s="20" t="s">
        <v>23697</v>
      </c>
      <c r="H12011" s="20" t="s">
        <v>103</v>
      </c>
    </row>
    <row r="12012" customFormat="false" ht="15.75" hidden="false" customHeight="false" outlineLevel="0" collapsed="false">
      <c r="A12012" s="20" t="s">
        <v>23699</v>
      </c>
      <c r="B12012" s="20" t="s">
        <v>23700</v>
      </c>
      <c r="C12012" s="20" t="s">
        <v>23701</v>
      </c>
      <c r="D12012" s="20" t="s">
        <v>23702</v>
      </c>
      <c r="E12012" s="20" t="s">
        <v>23703</v>
      </c>
      <c r="F12012" s="20" t="s">
        <v>23704</v>
      </c>
      <c r="H12012" s="20" t="s">
        <v>103</v>
      </c>
    </row>
    <row r="12013" customFormat="false" ht="15.75" hidden="false" customHeight="false" outlineLevel="0" collapsed="false">
      <c r="A12013" s="20" t="s">
        <v>23705</v>
      </c>
      <c r="B12013" s="20" t="s">
        <v>23700</v>
      </c>
      <c r="C12013" s="20" t="s">
        <v>23701</v>
      </c>
      <c r="D12013" s="20" t="s">
        <v>23702</v>
      </c>
      <c r="E12013" s="20" t="s">
        <v>23703</v>
      </c>
      <c r="F12013" s="20" t="s">
        <v>23704</v>
      </c>
      <c r="H12013" s="20" t="s">
        <v>103</v>
      </c>
    </row>
    <row r="12014" customFormat="false" ht="15.75" hidden="false" customHeight="false" outlineLevel="0" collapsed="false">
      <c r="A12014" s="20" t="s">
        <v>23706</v>
      </c>
      <c r="B12014" s="20" t="s">
        <v>23700</v>
      </c>
      <c r="C12014" s="20" t="s">
        <v>23707</v>
      </c>
      <c r="D12014" s="20" t="s">
        <v>23708</v>
      </c>
      <c r="H12014" s="20" t="s">
        <v>103</v>
      </c>
    </row>
    <row r="12015" customFormat="false" ht="15.75" hidden="false" customHeight="false" outlineLevel="0" collapsed="false">
      <c r="A12015" s="20" t="s">
        <v>23709</v>
      </c>
      <c r="B12015" s="20" t="s">
        <v>23700</v>
      </c>
      <c r="C12015" s="20" t="s">
        <v>23707</v>
      </c>
      <c r="D12015" s="20" t="s">
        <v>23708</v>
      </c>
      <c r="H12015" s="20" t="s">
        <v>103</v>
      </c>
    </row>
    <row r="12016" customFormat="false" ht="15.75" hidden="false" customHeight="false" outlineLevel="0" collapsed="false">
      <c r="A12016" s="20" t="s">
        <v>23710</v>
      </c>
      <c r="B12016" s="20" t="s">
        <v>23711</v>
      </c>
      <c r="C12016" s="20" t="s">
        <v>23712</v>
      </c>
      <c r="D12016" s="20" t="s">
        <v>23713</v>
      </c>
      <c r="E12016" s="20" t="s">
        <v>23714</v>
      </c>
      <c r="H12016" s="20" t="s">
        <v>103</v>
      </c>
    </row>
    <row r="12017" customFormat="false" ht="15.75" hidden="false" customHeight="false" outlineLevel="0" collapsed="false">
      <c r="A12017" s="20" t="s">
        <v>23715</v>
      </c>
      <c r="B12017" s="20" t="s">
        <v>23711</v>
      </c>
      <c r="C12017" s="20" t="s">
        <v>23712</v>
      </c>
      <c r="D12017" s="20" t="s">
        <v>23713</v>
      </c>
      <c r="E12017" s="20" t="s">
        <v>23714</v>
      </c>
      <c r="H12017" s="20" t="s">
        <v>103</v>
      </c>
    </row>
    <row r="12018" customFormat="false" ht="15.75" hidden="false" customHeight="false" outlineLevel="0" collapsed="false">
      <c r="A12018" s="20" t="s">
        <v>23716</v>
      </c>
      <c r="B12018" s="20" t="s">
        <v>23711</v>
      </c>
      <c r="C12018" s="20" t="s">
        <v>23717</v>
      </c>
      <c r="D12018" s="20" t="s">
        <v>4742</v>
      </c>
      <c r="H12018" s="20" t="s">
        <v>103</v>
      </c>
    </row>
    <row r="12019" customFormat="false" ht="15.75" hidden="false" customHeight="false" outlineLevel="0" collapsed="false">
      <c r="A12019" s="20" t="s">
        <v>23718</v>
      </c>
      <c r="B12019" s="20" t="s">
        <v>23711</v>
      </c>
      <c r="C12019" s="20" t="s">
        <v>23717</v>
      </c>
      <c r="D12019" s="20" t="s">
        <v>4742</v>
      </c>
      <c r="H12019" s="20" t="s">
        <v>103</v>
      </c>
    </row>
    <row r="12020" customFormat="false" ht="15.75" hidden="false" customHeight="false" outlineLevel="0" collapsed="false">
      <c r="A12020" s="20" t="s">
        <v>23719</v>
      </c>
      <c r="B12020" s="20" t="s">
        <v>23720</v>
      </c>
      <c r="C12020" s="20" t="s">
        <v>23721</v>
      </c>
      <c r="D12020" s="20" t="s">
        <v>23722</v>
      </c>
      <c r="E12020" s="20" t="s">
        <v>23545</v>
      </c>
      <c r="H12020" s="20" t="s">
        <v>103</v>
      </c>
    </row>
    <row r="12021" customFormat="false" ht="15.75" hidden="false" customHeight="false" outlineLevel="0" collapsed="false">
      <c r="A12021" s="20" t="s">
        <v>23723</v>
      </c>
      <c r="B12021" s="20" t="s">
        <v>23720</v>
      </c>
      <c r="C12021" s="20" t="s">
        <v>23721</v>
      </c>
      <c r="D12021" s="20" t="s">
        <v>23722</v>
      </c>
      <c r="E12021" s="20" t="s">
        <v>23545</v>
      </c>
      <c r="H12021" s="20" t="s">
        <v>103</v>
      </c>
    </row>
    <row r="12022" customFormat="false" ht="15.75" hidden="false" customHeight="false" outlineLevel="0" collapsed="false">
      <c r="A12022" s="20" t="s">
        <v>23724</v>
      </c>
      <c r="B12022" s="20" t="s">
        <v>23720</v>
      </c>
      <c r="C12022" s="20" t="s">
        <v>23556</v>
      </c>
      <c r="H12022" s="20" t="s">
        <v>103</v>
      </c>
    </row>
    <row r="12023" customFormat="false" ht="15.75" hidden="false" customHeight="false" outlineLevel="0" collapsed="false">
      <c r="A12023" s="20" t="s">
        <v>23725</v>
      </c>
      <c r="B12023" s="20" t="s">
        <v>23720</v>
      </c>
      <c r="C12023" s="20" t="s">
        <v>23556</v>
      </c>
      <c r="H12023" s="20" t="s">
        <v>103</v>
      </c>
    </row>
    <row r="12024" customFormat="false" ht="15.75" hidden="false" customHeight="false" outlineLevel="0" collapsed="false">
      <c r="A12024" s="20" t="s">
        <v>23726</v>
      </c>
      <c r="B12024" s="20" t="s">
        <v>23727</v>
      </c>
      <c r="C12024" s="20" t="s">
        <v>23728</v>
      </c>
      <c r="D12024" s="20" t="s">
        <v>23729</v>
      </c>
      <c r="E12024" s="20" t="s">
        <v>23730</v>
      </c>
      <c r="H12024" s="20" t="s">
        <v>103</v>
      </c>
    </row>
    <row r="12025" customFormat="false" ht="15.75" hidden="false" customHeight="false" outlineLevel="0" collapsed="false">
      <c r="A12025" s="20" t="s">
        <v>23731</v>
      </c>
      <c r="B12025" s="20" t="s">
        <v>23727</v>
      </c>
      <c r="C12025" s="20" t="s">
        <v>23728</v>
      </c>
      <c r="D12025" s="20" t="s">
        <v>23729</v>
      </c>
      <c r="E12025" s="20" t="s">
        <v>23730</v>
      </c>
      <c r="H12025" s="20" t="s">
        <v>103</v>
      </c>
    </row>
    <row r="12026" customFormat="false" ht="15.75" hidden="false" customHeight="false" outlineLevel="0" collapsed="false">
      <c r="A12026" s="20" t="s">
        <v>23732</v>
      </c>
      <c r="B12026" s="20" t="s">
        <v>23727</v>
      </c>
      <c r="C12026" s="20" t="s">
        <v>23733</v>
      </c>
      <c r="D12026" s="20" t="s">
        <v>23734</v>
      </c>
      <c r="H12026" s="20" t="s">
        <v>103</v>
      </c>
    </row>
    <row r="12027" customFormat="false" ht="15.75" hidden="false" customHeight="false" outlineLevel="0" collapsed="false">
      <c r="A12027" s="20" t="s">
        <v>23735</v>
      </c>
      <c r="B12027" s="20" t="s">
        <v>23727</v>
      </c>
      <c r="C12027" s="20" t="s">
        <v>23733</v>
      </c>
      <c r="D12027" s="20" t="s">
        <v>23734</v>
      </c>
      <c r="H12027" s="20" t="s">
        <v>103</v>
      </c>
    </row>
    <row r="12028" customFormat="false" ht="15.75" hidden="false" customHeight="false" outlineLevel="0" collapsed="false">
      <c r="A12028" s="20" t="s">
        <v>23736</v>
      </c>
      <c r="B12028" s="20" t="s">
        <v>23727</v>
      </c>
      <c r="C12028" s="20" t="s">
        <v>23737</v>
      </c>
      <c r="D12028" s="20" t="s">
        <v>23729</v>
      </c>
      <c r="E12028" s="20" t="s">
        <v>23730</v>
      </c>
      <c r="H12028" s="20" t="s">
        <v>103</v>
      </c>
    </row>
    <row r="12029" customFormat="false" ht="15.75" hidden="false" customHeight="false" outlineLevel="0" collapsed="false">
      <c r="A12029" s="20" t="s">
        <v>23738</v>
      </c>
      <c r="B12029" s="20" t="s">
        <v>23727</v>
      </c>
      <c r="C12029" s="20" t="s">
        <v>23737</v>
      </c>
      <c r="D12029" s="20" t="s">
        <v>23729</v>
      </c>
      <c r="E12029" s="20" t="s">
        <v>23730</v>
      </c>
      <c r="H12029" s="20" t="s">
        <v>103</v>
      </c>
    </row>
    <row r="12030" customFormat="false" ht="15.75" hidden="false" customHeight="false" outlineLevel="0" collapsed="false">
      <c r="A12030" s="20" t="s">
        <v>23739</v>
      </c>
      <c r="B12030" s="20" t="s">
        <v>23727</v>
      </c>
      <c r="C12030" s="20" t="s">
        <v>23740</v>
      </c>
      <c r="D12030" s="20" t="s">
        <v>23734</v>
      </c>
      <c r="H12030" s="20" t="s">
        <v>103</v>
      </c>
    </row>
    <row r="12031" customFormat="false" ht="15.75" hidden="false" customHeight="false" outlineLevel="0" collapsed="false">
      <c r="A12031" s="20" t="s">
        <v>23741</v>
      </c>
      <c r="B12031" s="20" t="s">
        <v>23727</v>
      </c>
      <c r="C12031" s="20" t="s">
        <v>23740</v>
      </c>
      <c r="D12031" s="20" t="s">
        <v>23734</v>
      </c>
      <c r="H12031" s="20" t="s">
        <v>103</v>
      </c>
    </row>
    <row r="12032" customFormat="false" ht="15.75" hidden="false" customHeight="false" outlineLevel="0" collapsed="false">
      <c r="A12032" s="20" t="s">
        <v>23742</v>
      </c>
      <c r="B12032" s="20" t="s">
        <v>23743</v>
      </c>
      <c r="C12032" s="20" t="s">
        <v>23744</v>
      </c>
      <c r="D12032" s="20" t="s">
        <v>23729</v>
      </c>
      <c r="E12032" s="20" t="s">
        <v>23730</v>
      </c>
      <c r="H12032" s="20" t="s">
        <v>103</v>
      </c>
    </row>
    <row r="12033" customFormat="false" ht="15.75" hidden="false" customHeight="false" outlineLevel="0" collapsed="false">
      <c r="A12033" s="20" t="s">
        <v>23745</v>
      </c>
      <c r="B12033" s="20" t="s">
        <v>23743</v>
      </c>
      <c r="C12033" s="20" t="s">
        <v>23744</v>
      </c>
      <c r="D12033" s="20" t="s">
        <v>23729</v>
      </c>
      <c r="E12033" s="20" t="s">
        <v>23730</v>
      </c>
      <c r="H12033" s="20" t="s">
        <v>103</v>
      </c>
    </row>
    <row r="12034" customFormat="false" ht="15.75" hidden="false" customHeight="false" outlineLevel="0" collapsed="false">
      <c r="A12034" s="20" t="s">
        <v>23746</v>
      </c>
      <c r="B12034" s="20" t="s">
        <v>23743</v>
      </c>
      <c r="C12034" s="20" t="s">
        <v>23747</v>
      </c>
      <c r="D12034" s="20" t="s">
        <v>23619</v>
      </c>
      <c r="H12034" s="20" t="s">
        <v>103</v>
      </c>
    </row>
    <row r="12035" customFormat="false" ht="15.75" hidden="false" customHeight="false" outlineLevel="0" collapsed="false">
      <c r="A12035" s="20" t="s">
        <v>23748</v>
      </c>
      <c r="B12035" s="20" t="s">
        <v>23743</v>
      </c>
      <c r="C12035" s="20" t="s">
        <v>23747</v>
      </c>
      <c r="D12035" s="20" t="s">
        <v>23619</v>
      </c>
      <c r="H12035" s="20" t="s">
        <v>103</v>
      </c>
    </row>
    <row r="12036" customFormat="false" ht="15.75" hidden="false" customHeight="false" outlineLevel="0" collapsed="false">
      <c r="A12036" s="20" t="s">
        <v>23749</v>
      </c>
      <c r="B12036" s="20" t="s">
        <v>23750</v>
      </c>
      <c r="C12036" s="20" t="s">
        <v>23751</v>
      </c>
      <c r="D12036" s="20" t="s">
        <v>23752</v>
      </c>
      <c r="E12036" s="20" t="s">
        <v>23753</v>
      </c>
      <c r="H12036" s="20" t="s">
        <v>29</v>
      </c>
    </row>
    <row r="12037" customFormat="false" ht="15.75" hidden="false" customHeight="false" outlineLevel="0" collapsed="false">
      <c r="A12037" s="20" t="s">
        <v>23754</v>
      </c>
      <c r="B12037" s="20" t="s">
        <v>23750</v>
      </c>
      <c r="C12037" s="20" t="s">
        <v>23751</v>
      </c>
      <c r="D12037" s="20" t="s">
        <v>23752</v>
      </c>
      <c r="E12037" s="20" t="s">
        <v>23753</v>
      </c>
      <c r="H12037" s="20" t="s">
        <v>29</v>
      </c>
    </row>
    <row r="12038" customFormat="false" ht="15.75" hidden="false" customHeight="false" outlineLevel="0" collapsed="false">
      <c r="A12038" s="20" t="s">
        <v>23755</v>
      </c>
      <c r="B12038" s="20" t="s">
        <v>23750</v>
      </c>
      <c r="C12038" s="20" t="s">
        <v>23756</v>
      </c>
      <c r="D12038" s="20" t="s">
        <v>23588</v>
      </c>
      <c r="H12038" s="20" t="s">
        <v>29</v>
      </c>
    </row>
    <row r="12039" customFormat="false" ht="15.75" hidden="false" customHeight="false" outlineLevel="0" collapsed="false">
      <c r="A12039" s="20" t="s">
        <v>23757</v>
      </c>
      <c r="B12039" s="20" t="s">
        <v>23750</v>
      </c>
      <c r="C12039" s="20" t="s">
        <v>23756</v>
      </c>
      <c r="D12039" s="20" t="s">
        <v>23588</v>
      </c>
      <c r="H12039" s="20" t="s">
        <v>29</v>
      </c>
    </row>
    <row r="12040" customFormat="false" ht="15.75" hidden="false" customHeight="false" outlineLevel="0" collapsed="false">
      <c r="A12040" s="20" t="s">
        <v>23758</v>
      </c>
      <c r="B12040" s="20" t="s">
        <v>23759</v>
      </c>
      <c r="C12040" s="20" t="s">
        <v>23760</v>
      </c>
      <c r="D12040" s="20" t="s">
        <v>23761</v>
      </c>
      <c r="E12040" s="20" t="s">
        <v>23762</v>
      </c>
      <c r="H12040" s="20" t="s">
        <v>29</v>
      </c>
    </row>
    <row r="12041" customFormat="false" ht="15.75" hidden="false" customHeight="false" outlineLevel="0" collapsed="false">
      <c r="A12041" s="20" t="s">
        <v>23763</v>
      </c>
      <c r="B12041" s="20" t="s">
        <v>23759</v>
      </c>
      <c r="C12041" s="20" t="s">
        <v>23760</v>
      </c>
      <c r="D12041" s="20" t="s">
        <v>23761</v>
      </c>
      <c r="E12041" s="20" t="s">
        <v>23762</v>
      </c>
      <c r="H12041" s="20" t="s">
        <v>29</v>
      </c>
    </row>
    <row r="12042" customFormat="false" ht="15.75" hidden="false" customHeight="false" outlineLevel="0" collapsed="false">
      <c r="A12042" s="20" t="s">
        <v>23764</v>
      </c>
      <c r="B12042" s="20" t="s">
        <v>23759</v>
      </c>
      <c r="C12042" s="20" t="s">
        <v>23765</v>
      </c>
      <c r="D12042" s="20" t="s">
        <v>23766</v>
      </c>
      <c r="H12042" s="20" t="s">
        <v>29</v>
      </c>
    </row>
    <row r="12043" customFormat="false" ht="15.75" hidden="false" customHeight="false" outlineLevel="0" collapsed="false">
      <c r="A12043" s="20" t="s">
        <v>23767</v>
      </c>
      <c r="B12043" s="20" t="s">
        <v>23759</v>
      </c>
      <c r="C12043" s="20" t="s">
        <v>23765</v>
      </c>
      <c r="D12043" s="20" t="s">
        <v>23766</v>
      </c>
      <c r="H12043" s="20" t="s">
        <v>29</v>
      </c>
    </row>
    <row r="12044" customFormat="false" ht="15.75" hidden="false" customHeight="false" outlineLevel="0" collapsed="false">
      <c r="A12044" s="20" t="s">
        <v>23768</v>
      </c>
      <c r="B12044" s="20" t="s">
        <v>23769</v>
      </c>
      <c r="C12044" s="20" t="s">
        <v>23770</v>
      </c>
      <c r="D12044" s="20" t="s">
        <v>23771</v>
      </c>
      <c r="E12044" s="20" t="s">
        <v>23772</v>
      </c>
      <c r="H12044" s="20" t="s">
        <v>29</v>
      </c>
    </row>
    <row r="12045" customFormat="false" ht="15.75" hidden="false" customHeight="false" outlineLevel="0" collapsed="false">
      <c r="A12045" s="20" t="s">
        <v>23773</v>
      </c>
      <c r="B12045" s="20" t="s">
        <v>23769</v>
      </c>
      <c r="C12045" s="20" t="s">
        <v>23770</v>
      </c>
      <c r="D12045" s="20" t="s">
        <v>23771</v>
      </c>
      <c r="E12045" s="20" t="s">
        <v>23772</v>
      </c>
      <c r="H12045" s="20" t="s">
        <v>29</v>
      </c>
    </row>
    <row r="12046" customFormat="false" ht="15.75" hidden="false" customHeight="false" outlineLevel="0" collapsed="false">
      <c r="A12046" s="20" t="s">
        <v>23774</v>
      </c>
      <c r="B12046" s="20" t="s">
        <v>23769</v>
      </c>
      <c r="C12046" s="20" t="s">
        <v>23775</v>
      </c>
      <c r="D12046" s="20" t="s">
        <v>23776</v>
      </c>
      <c r="H12046" s="20" t="s">
        <v>29</v>
      </c>
    </row>
    <row r="12047" customFormat="false" ht="15.75" hidden="false" customHeight="false" outlineLevel="0" collapsed="false">
      <c r="A12047" s="20" t="s">
        <v>23777</v>
      </c>
      <c r="B12047" s="20" t="s">
        <v>23769</v>
      </c>
      <c r="C12047" s="20" t="s">
        <v>23775</v>
      </c>
      <c r="D12047" s="20" t="s">
        <v>23776</v>
      </c>
      <c r="H12047" s="20" t="s">
        <v>29</v>
      </c>
    </row>
    <row r="12048" customFormat="false" ht="15.75" hidden="false" customHeight="false" outlineLevel="0" collapsed="false">
      <c r="A12048" s="20" t="s">
        <v>23778</v>
      </c>
      <c r="B12048" s="20" t="s">
        <v>23779</v>
      </c>
      <c r="C12048" s="20" t="s">
        <v>23780</v>
      </c>
      <c r="D12048" s="20" t="s">
        <v>23781</v>
      </c>
      <c r="E12048" s="20" t="s">
        <v>23762</v>
      </c>
      <c r="H12048" s="20" t="s">
        <v>29</v>
      </c>
    </row>
    <row r="12049" customFormat="false" ht="15.75" hidden="false" customHeight="false" outlineLevel="0" collapsed="false">
      <c r="A12049" s="20" t="s">
        <v>23782</v>
      </c>
      <c r="B12049" s="20" t="s">
        <v>23779</v>
      </c>
      <c r="C12049" s="20" t="s">
        <v>23780</v>
      </c>
      <c r="D12049" s="20" t="s">
        <v>23781</v>
      </c>
      <c r="E12049" s="20" t="s">
        <v>23762</v>
      </c>
      <c r="H12049" s="20" t="s">
        <v>29</v>
      </c>
    </row>
    <row r="12050" customFormat="false" ht="15.75" hidden="false" customHeight="false" outlineLevel="0" collapsed="false">
      <c r="A12050" s="20" t="s">
        <v>23783</v>
      </c>
      <c r="B12050" s="20" t="s">
        <v>23759</v>
      </c>
      <c r="C12050" s="20" t="s">
        <v>23784</v>
      </c>
      <c r="D12050" s="20" t="s">
        <v>23785</v>
      </c>
      <c r="H12050" s="20" t="s">
        <v>29</v>
      </c>
    </row>
    <row r="12051" customFormat="false" ht="15.75" hidden="false" customHeight="false" outlineLevel="0" collapsed="false">
      <c r="A12051" s="20" t="s">
        <v>23786</v>
      </c>
      <c r="B12051" s="20" t="s">
        <v>23759</v>
      </c>
      <c r="C12051" s="20" t="s">
        <v>23784</v>
      </c>
      <c r="D12051" s="20" t="s">
        <v>23785</v>
      </c>
      <c r="H12051" s="20" t="s">
        <v>29</v>
      </c>
    </row>
    <row r="12052" customFormat="false" ht="15.75" hidden="false" customHeight="false" outlineLevel="0" collapsed="false">
      <c r="A12052" s="20" t="s">
        <v>23787</v>
      </c>
      <c r="B12052" s="20" t="s">
        <v>23788</v>
      </c>
      <c r="C12052" s="20" t="s">
        <v>23789</v>
      </c>
      <c r="D12052" s="20" t="s">
        <v>23790</v>
      </c>
      <c r="E12052" s="20" t="s">
        <v>23791</v>
      </c>
      <c r="H12052" s="20" t="s">
        <v>29</v>
      </c>
    </row>
    <row r="12053" customFormat="false" ht="15.75" hidden="false" customHeight="false" outlineLevel="0" collapsed="false">
      <c r="A12053" s="20" t="s">
        <v>23792</v>
      </c>
      <c r="B12053" s="20" t="s">
        <v>23788</v>
      </c>
      <c r="C12053" s="20" t="s">
        <v>23789</v>
      </c>
      <c r="D12053" s="20" t="s">
        <v>23790</v>
      </c>
      <c r="E12053" s="20" t="s">
        <v>23791</v>
      </c>
      <c r="H12053" s="20" t="s">
        <v>29</v>
      </c>
    </row>
    <row r="12054" customFormat="false" ht="15.75" hidden="false" customHeight="false" outlineLevel="0" collapsed="false">
      <c r="A12054" s="20" t="s">
        <v>23793</v>
      </c>
      <c r="B12054" s="20" t="s">
        <v>23788</v>
      </c>
      <c r="C12054" s="20" t="s">
        <v>23789</v>
      </c>
      <c r="D12054" s="20" t="s">
        <v>23794</v>
      </c>
      <c r="H12054" s="20" t="s">
        <v>29</v>
      </c>
    </row>
    <row r="12055" customFormat="false" ht="15.75" hidden="false" customHeight="false" outlineLevel="0" collapsed="false">
      <c r="A12055" s="20" t="s">
        <v>23795</v>
      </c>
      <c r="B12055" s="20" t="s">
        <v>23788</v>
      </c>
      <c r="C12055" s="20" t="s">
        <v>23789</v>
      </c>
      <c r="D12055" s="20" t="s">
        <v>23794</v>
      </c>
      <c r="H12055" s="20" t="s">
        <v>29</v>
      </c>
    </row>
    <row r="12056" customFormat="false" ht="15.75" hidden="false" customHeight="false" outlineLevel="0" collapsed="false">
      <c r="A12056" s="20" t="s">
        <v>23796</v>
      </c>
      <c r="B12056" s="20" t="s">
        <v>23797</v>
      </c>
      <c r="C12056" s="20" t="s">
        <v>23789</v>
      </c>
      <c r="D12056" s="20" t="s">
        <v>23790</v>
      </c>
      <c r="E12056" s="20" t="s">
        <v>23791</v>
      </c>
      <c r="H12056" s="20" t="s">
        <v>29</v>
      </c>
    </row>
    <row r="12057" customFormat="false" ht="15.75" hidden="false" customHeight="false" outlineLevel="0" collapsed="false">
      <c r="A12057" s="20" t="s">
        <v>23798</v>
      </c>
      <c r="B12057" s="20" t="s">
        <v>23797</v>
      </c>
      <c r="C12057" s="20" t="s">
        <v>23789</v>
      </c>
      <c r="D12057" s="20" t="s">
        <v>23790</v>
      </c>
      <c r="E12057" s="20" t="s">
        <v>23791</v>
      </c>
      <c r="H12057" s="20" t="s">
        <v>29</v>
      </c>
    </row>
    <row r="12058" customFormat="false" ht="15.75" hidden="false" customHeight="false" outlineLevel="0" collapsed="false">
      <c r="A12058" s="20" t="s">
        <v>23799</v>
      </c>
      <c r="B12058" s="20" t="s">
        <v>23797</v>
      </c>
      <c r="C12058" s="20" t="s">
        <v>23789</v>
      </c>
      <c r="D12058" s="20" t="s">
        <v>23794</v>
      </c>
      <c r="H12058" s="20" t="s">
        <v>29</v>
      </c>
    </row>
    <row r="12059" customFormat="false" ht="15.75" hidden="false" customHeight="false" outlineLevel="0" collapsed="false">
      <c r="A12059" s="20" t="s">
        <v>23800</v>
      </c>
      <c r="B12059" s="20" t="s">
        <v>23797</v>
      </c>
      <c r="C12059" s="20" t="s">
        <v>23789</v>
      </c>
      <c r="D12059" s="20" t="s">
        <v>23794</v>
      </c>
      <c r="H12059" s="20" t="s">
        <v>29</v>
      </c>
    </row>
    <row r="12060" customFormat="false" ht="15.75" hidden="false" customHeight="false" outlineLevel="0" collapsed="false">
      <c r="A12060" s="20" t="s">
        <v>23801</v>
      </c>
      <c r="B12060" s="20" t="s">
        <v>23802</v>
      </c>
      <c r="C12060" s="20" t="s">
        <v>23803</v>
      </c>
      <c r="D12060" s="20" t="s">
        <v>23804</v>
      </c>
      <c r="E12060" s="20" t="s">
        <v>23805</v>
      </c>
      <c r="H12060" s="20" t="s">
        <v>29</v>
      </c>
    </row>
    <row r="12061" customFormat="false" ht="15.75" hidden="false" customHeight="false" outlineLevel="0" collapsed="false">
      <c r="A12061" s="20" t="s">
        <v>23806</v>
      </c>
      <c r="B12061" s="20" t="s">
        <v>23802</v>
      </c>
      <c r="C12061" s="20" t="s">
        <v>23803</v>
      </c>
      <c r="D12061" s="20" t="s">
        <v>23804</v>
      </c>
      <c r="E12061" s="20" t="s">
        <v>23805</v>
      </c>
      <c r="H12061" s="20" t="s">
        <v>29</v>
      </c>
    </row>
    <row r="12062" customFormat="false" ht="15.75" hidden="false" customHeight="false" outlineLevel="0" collapsed="false">
      <c r="A12062" s="20" t="s">
        <v>23807</v>
      </c>
      <c r="B12062" s="20" t="s">
        <v>23802</v>
      </c>
      <c r="C12062" s="20" t="s">
        <v>23808</v>
      </c>
      <c r="D12062" s="20" t="s">
        <v>23809</v>
      </c>
      <c r="H12062" s="20" t="s">
        <v>29</v>
      </c>
    </row>
    <row r="12063" customFormat="false" ht="15.75" hidden="false" customHeight="false" outlineLevel="0" collapsed="false">
      <c r="A12063" s="20" t="s">
        <v>23810</v>
      </c>
      <c r="B12063" s="20" t="s">
        <v>23802</v>
      </c>
      <c r="C12063" s="20" t="s">
        <v>23808</v>
      </c>
      <c r="D12063" s="20" t="s">
        <v>23809</v>
      </c>
      <c r="H12063" s="20" t="s">
        <v>29</v>
      </c>
    </row>
    <row r="12064" customFormat="false" ht="15.75" hidden="false" customHeight="false" outlineLevel="0" collapsed="false">
      <c r="A12064" s="20" t="s">
        <v>23811</v>
      </c>
      <c r="B12064" s="20" t="s">
        <v>23812</v>
      </c>
      <c r="C12064" s="20" t="s">
        <v>23813</v>
      </c>
      <c r="D12064" s="20" t="s">
        <v>23814</v>
      </c>
      <c r="E12064" s="20" t="s">
        <v>23815</v>
      </c>
      <c r="H12064" s="20" t="s">
        <v>29</v>
      </c>
    </row>
    <row r="12065" customFormat="false" ht="15.75" hidden="false" customHeight="false" outlineLevel="0" collapsed="false">
      <c r="A12065" s="20" t="s">
        <v>23816</v>
      </c>
      <c r="B12065" s="20" t="s">
        <v>23812</v>
      </c>
      <c r="C12065" s="20" t="s">
        <v>23813</v>
      </c>
      <c r="D12065" s="20" t="s">
        <v>23814</v>
      </c>
      <c r="E12065" s="20" t="s">
        <v>23815</v>
      </c>
      <c r="H12065" s="20" t="s">
        <v>29</v>
      </c>
    </row>
    <row r="12066" customFormat="false" ht="15.75" hidden="false" customHeight="false" outlineLevel="0" collapsed="false">
      <c r="A12066" s="20" t="s">
        <v>23817</v>
      </c>
      <c r="B12066" s="20" t="s">
        <v>23818</v>
      </c>
      <c r="C12066" s="20" t="s">
        <v>23819</v>
      </c>
      <c r="D12066" s="20" t="s">
        <v>23820</v>
      </c>
      <c r="H12066" s="20" t="s">
        <v>29</v>
      </c>
    </row>
    <row r="12067" customFormat="false" ht="15.75" hidden="false" customHeight="false" outlineLevel="0" collapsed="false">
      <c r="A12067" s="20" t="s">
        <v>23821</v>
      </c>
      <c r="B12067" s="20" t="s">
        <v>23818</v>
      </c>
      <c r="C12067" s="20" t="s">
        <v>23819</v>
      </c>
      <c r="D12067" s="20" t="s">
        <v>23820</v>
      </c>
      <c r="H12067" s="20" t="s">
        <v>29</v>
      </c>
    </row>
    <row r="12068" customFormat="false" ht="15.75" hidden="false" customHeight="false" outlineLevel="0" collapsed="false">
      <c r="A12068" s="20" t="s">
        <v>23822</v>
      </c>
      <c r="B12068" s="20" t="s">
        <v>23823</v>
      </c>
      <c r="C12068" s="20" t="s">
        <v>23824</v>
      </c>
      <c r="D12068" s="20" t="s">
        <v>23825</v>
      </c>
      <c r="H12068" s="20" t="s">
        <v>29</v>
      </c>
    </row>
    <row r="12069" customFormat="false" ht="15.75" hidden="false" customHeight="false" outlineLevel="0" collapsed="false">
      <c r="A12069" s="20" t="s">
        <v>23826</v>
      </c>
      <c r="B12069" s="20" t="s">
        <v>23823</v>
      </c>
      <c r="C12069" s="20" t="s">
        <v>23824</v>
      </c>
      <c r="D12069" s="20" t="s">
        <v>23825</v>
      </c>
      <c r="H12069" s="20" t="s">
        <v>29</v>
      </c>
    </row>
    <row r="12070" customFormat="false" ht="15.75" hidden="false" customHeight="false" outlineLevel="0" collapsed="false">
      <c r="A12070" s="20" t="s">
        <v>23827</v>
      </c>
      <c r="B12070" s="20" t="s">
        <v>23828</v>
      </c>
      <c r="C12070" s="20" t="s">
        <v>23829</v>
      </c>
      <c r="D12070" s="20" t="s">
        <v>23825</v>
      </c>
      <c r="H12070" s="20" t="s">
        <v>29</v>
      </c>
    </row>
    <row r="12071" customFormat="false" ht="15.75" hidden="false" customHeight="false" outlineLevel="0" collapsed="false">
      <c r="A12071" s="20" t="s">
        <v>23830</v>
      </c>
      <c r="B12071" s="20" t="s">
        <v>23828</v>
      </c>
      <c r="C12071" s="20" t="s">
        <v>23829</v>
      </c>
      <c r="D12071" s="20" t="s">
        <v>23825</v>
      </c>
      <c r="H12071" s="20" t="s">
        <v>29</v>
      </c>
    </row>
    <row r="12072" customFormat="false" ht="15.75" hidden="false" customHeight="false" outlineLevel="0" collapsed="false">
      <c r="A12072" s="20" t="s">
        <v>23831</v>
      </c>
      <c r="B12072" s="20" t="s">
        <v>23832</v>
      </c>
      <c r="C12072" s="20" t="s">
        <v>23833</v>
      </c>
      <c r="D12072" s="20" t="s">
        <v>23825</v>
      </c>
      <c r="H12072" s="20" t="s">
        <v>29</v>
      </c>
    </row>
    <row r="12073" customFormat="false" ht="15.75" hidden="false" customHeight="false" outlineLevel="0" collapsed="false">
      <c r="A12073" s="20" t="s">
        <v>23834</v>
      </c>
      <c r="B12073" s="20" t="s">
        <v>23832</v>
      </c>
      <c r="C12073" s="20" t="s">
        <v>23833</v>
      </c>
      <c r="D12073" s="20" t="s">
        <v>23825</v>
      </c>
      <c r="H12073" s="20" t="s">
        <v>29</v>
      </c>
    </row>
    <row r="12074" customFormat="false" ht="15.75" hidden="false" customHeight="false" outlineLevel="0" collapsed="false">
      <c r="A12074" s="20" t="s">
        <v>23835</v>
      </c>
      <c r="B12074" s="20" t="s">
        <v>23836</v>
      </c>
      <c r="C12074" s="20" t="s">
        <v>23829</v>
      </c>
      <c r="D12074" s="20" t="s">
        <v>23825</v>
      </c>
      <c r="H12074" s="20" t="s">
        <v>29</v>
      </c>
    </row>
    <row r="12075" customFormat="false" ht="15.75" hidden="false" customHeight="false" outlineLevel="0" collapsed="false">
      <c r="A12075" s="20" t="s">
        <v>23837</v>
      </c>
      <c r="B12075" s="20" t="s">
        <v>23836</v>
      </c>
      <c r="C12075" s="20" t="s">
        <v>23829</v>
      </c>
      <c r="D12075" s="20" t="s">
        <v>23825</v>
      </c>
      <c r="H12075" s="20" t="s">
        <v>29</v>
      </c>
    </row>
    <row r="12076" customFormat="false" ht="15.75" hidden="false" customHeight="false" outlineLevel="0" collapsed="false">
      <c r="A12076" s="20" t="s">
        <v>23838</v>
      </c>
      <c r="B12076" s="20" t="s">
        <v>23839</v>
      </c>
      <c r="C12076" s="20" t="s">
        <v>23840</v>
      </c>
      <c r="D12076" s="20" t="s">
        <v>20305</v>
      </c>
      <c r="H12076" s="20" t="s">
        <v>29</v>
      </c>
    </row>
    <row r="12077" customFormat="false" ht="15.75" hidden="false" customHeight="false" outlineLevel="0" collapsed="false">
      <c r="A12077" s="20" t="s">
        <v>23841</v>
      </c>
      <c r="B12077" s="20" t="s">
        <v>23839</v>
      </c>
      <c r="C12077" s="20" t="s">
        <v>23840</v>
      </c>
      <c r="D12077" s="20" t="s">
        <v>20305</v>
      </c>
      <c r="H12077" s="20" t="s">
        <v>29</v>
      </c>
    </row>
    <row r="12078" customFormat="false" ht="15.75" hidden="false" customHeight="false" outlineLevel="0" collapsed="false">
      <c r="A12078" s="20" t="s">
        <v>23842</v>
      </c>
      <c r="B12078" s="20" t="s">
        <v>23839</v>
      </c>
      <c r="C12078" s="20" t="s">
        <v>23843</v>
      </c>
      <c r="D12078" s="20" t="s">
        <v>23844</v>
      </c>
      <c r="E12078" s="20" t="s">
        <v>23845</v>
      </c>
      <c r="H12078" s="20" t="s">
        <v>29</v>
      </c>
    </row>
    <row r="12079" customFormat="false" ht="15.75" hidden="false" customHeight="false" outlineLevel="0" collapsed="false">
      <c r="A12079" s="20" t="s">
        <v>23846</v>
      </c>
      <c r="B12079" s="20" t="s">
        <v>23839</v>
      </c>
      <c r="C12079" s="20" t="s">
        <v>23843</v>
      </c>
      <c r="D12079" s="20" t="s">
        <v>23844</v>
      </c>
      <c r="E12079" s="20" t="s">
        <v>23845</v>
      </c>
      <c r="H12079" s="20" t="s">
        <v>29</v>
      </c>
    </row>
    <row r="12080" customFormat="false" ht="15.75" hidden="false" customHeight="false" outlineLevel="0" collapsed="false">
      <c r="A12080" s="20" t="s">
        <v>23847</v>
      </c>
      <c r="B12080" s="20" t="s">
        <v>23839</v>
      </c>
      <c r="C12080" s="20" t="s">
        <v>23848</v>
      </c>
      <c r="D12080" s="20" t="s">
        <v>23849</v>
      </c>
      <c r="E12080" s="20" t="s">
        <v>23850</v>
      </c>
      <c r="F12080" s="20" t="s">
        <v>23851</v>
      </c>
      <c r="H12080" s="20" t="s">
        <v>29</v>
      </c>
    </row>
    <row r="12081" customFormat="false" ht="15.75" hidden="false" customHeight="false" outlineLevel="0" collapsed="false">
      <c r="A12081" s="20" t="s">
        <v>23852</v>
      </c>
      <c r="B12081" s="20" t="s">
        <v>23839</v>
      </c>
      <c r="C12081" s="20" t="s">
        <v>23848</v>
      </c>
      <c r="D12081" s="20" t="s">
        <v>23849</v>
      </c>
      <c r="E12081" s="20" t="s">
        <v>23850</v>
      </c>
      <c r="F12081" s="20" t="s">
        <v>23851</v>
      </c>
      <c r="H12081" s="20" t="s">
        <v>29</v>
      </c>
    </row>
    <row r="12082" customFormat="false" ht="15.75" hidden="false" customHeight="false" outlineLevel="0" collapsed="false">
      <c r="A12082" s="20" t="s">
        <v>23853</v>
      </c>
      <c r="B12082" s="20" t="s">
        <v>23854</v>
      </c>
      <c r="C12082" s="20" t="s">
        <v>23855</v>
      </c>
      <c r="D12082" s="20" t="s">
        <v>23856</v>
      </c>
      <c r="E12082" s="20" t="s">
        <v>23857</v>
      </c>
      <c r="H12082" s="20" t="s">
        <v>29</v>
      </c>
    </row>
    <row r="12083" customFormat="false" ht="15.75" hidden="false" customHeight="false" outlineLevel="0" collapsed="false">
      <c r="A12083" s="20" t="s">
        <v>23858</v>
      </c>
      <c r="B12083" s="20" t="s">
        <v>23854</v>
      </c>
      <c r="C12083" s="20" t="s">
        <v>23855</v>
      </c>
      <c r="D12083" s="20" t="s">
        <v>23856</v>
      </c>
      <c r="E12083" s="20" t="s">
        <v>23857</v>
      </c>
      <c r="H12083" s="20" t="s">
        <v>29</v>
      </c>
    </row>
    <row r="12084" customFormat="false" ht="15.75" hidden="false" customHeight="false" outlineLevel="0" collapsed="false">
      <c r="A12084" s="20" t="s">
        <v>23859</v>
      </c>
      <c r="B12084" s="20" t="s">
        <v>23860</v>
      </c>
      <c r="C12084" s="20" t="s">
        <v>23861</v>
      </c>
      <c r="D12084" s="20" t="s">
        <v>23862</v>
      </c>
      <c r="E12084" s="20" t="s">
        <v>23863</v>
      </c>
      <c r="F12084" s="20" t="s">
        <v>23864</v>
      </c>
      <c r="H12084" s="20" t="s">
        <v>29</v>
      </c>
    </row>
    <row r="12085" customFormat="false" ht="15.75" hidden="false" customHeight="false" outlineLevel="0" collapsed="false">
      <c r="A12085" s="20" t="s">
        <v>23865</v>
      </c>
      <c r="B12085" s="20" t="s">
        <v>23860</v>
      </c>
      <c r="C12085" s="20" t="s">
        <v>23861</v>
      </c>
      <c r="D12085" s="20" t="s">
        <v>23862</v>
      </c>
      <c r="E12085" s="20" t="s">
        <v>23863</v>
      </c>
      <c r="F12085" s="20" t="s">
        <v>23864</v>
      </c>
      <c r="H12085" s="20" t="s">
        <v>29</v>
      </c>
    </row>
    <row r="12086" customFormat="false" ht="15.75" hidden="false" customHeight="false" outlineLevel="0" collapsed="false">
      <c r="A12086" s="20" t="s">
        <v>23866</v>
      </c>
      <c r="B12086" s="20" t="s">
        <v>23867</v>
      </c>
      <c r="C12086" s="20" t="s">
        <v>23868</v>
      </c>
      <c r="D12086" s="20" t="s">
        <v>23869</v>
      </c>
      <c r="E12086" s="20" t="s">
        <v>23870</v>
      </c>
      <c r="H12086" s="20" t="s">
        <v>29</v>
      </c>
    </row>
    <row r="12087" customFormat="false" ht="15.75" hidden="false" customHeight="false" outlineLevel="0" collapsed="false">
      <c r="A12087" s="20" t="s">
        <v>23871</v>
      </c>
      <c r="B12087" s="20" t="s">
        <v>23867</v>
      </c>
      <c r="C12087" s="20" t="s">
        <v>23868</v>
      </c>
      <c r="D12087" s="20" t="s">
        <v>23869</v>
      </c>
      <c r="E12087" s="20" t="s">
        <v>23870</v>
      </c>
      <c r="H12087" s="20" t="s">
        <v>29</v>
      </c>
    </row>
    <row r="12088" customFormat="false" ht="15.75" hidden="false" customHeight="false" outlineLevel="0" collapsed="false">
      <c r="A12088" s="20" t="s">
        <v>23872</v>
      </c>
      <c r="B12088" s="20" t="s">
        <v>23873</v>
      </c>
      <c r="C12088" s="20" t="s">
        <v>23874</v>
      </c>
      <c r="D12088" s="20" t="s">
        <v>23875</v>
      </c>
      <c r="E12088" s="20" t="s">
        <v>23870</v>
      </c>
      <c r="H12088" s="20" t="s">
        <v>29</v>
      </c>
    </row>
    <row r="12089" customFormat="false" ht="15.75" hidden="false" customHeight="false" outlineLevel="0" collapsed="false">
      <c r="A12089" s="20" t="s">
        <v>23876</v>
      </c>
      <c r="B12089" s="20" t="s">
        <v>23873</v>
      </c>
      <c r="C12089" s="20" t="s">
        <v>23874</v>
      </c>
      <c r="D12089" s="20" t="s">
        <v>23875</v>
      </c>
      <c r="E12089" s="20" t="s">
        <v>23870</v>
      </c>
      <c r="H12089" s="20" t="s">
        <v>29</v>
      </c>
    </row>
    <row r="12090" customFormat="false" ht="15.75" hidden="false" customHeight="false" outlineLevel="0" collapsed="false">
      <c r="A12090" s="20" t="s">
        <v>23877</v>
      </c>
      <c r="B12090" s="20" t="s">
        <v>23878</v>
      </c>
      <c r="C12090" s="20" t="s">
        <v>23874</v>
      </c>
      <c r="D12090" s="20" t="s">
        <v>23875</v>
      </c>
      <c r="E12090" s="20" t="s">
        <v>23870</v>
      </c>
      <c r="H12090" s="20" t="s">
        <v>29</v>
      </c>
    </row>
    <row r="12091" customFormat="false" ht="15.75" hidden="false" customHeight="false" outlineLevel="0" collapsed="false">
      <c r="A12091" s="20" t="s">
        <v>23879</v>
      </c>
      <c r="B12091" s="20" t="s">
        <v>23878</v>
      </c>
      <c r="C12091" s="20" t="s">
        <v>23874</v>
      </c>
      <c r="D12091" s="20" t="s">
        <v>23875</v>
      </c>
      <c r="E12091" s="20" t="s">
        <v>23870</v>
      </c>
      <c r="H12091" s="20" t="s">
        <v>29</v>
      </c>
    </row>
    <row r="12092" customFormat="false" ht="15.75" hidden="false" customHeight="false" outlineLevel="0" collapsed="false">
      <c r="A12092" s="20" t="s">
        <v>23880</v>
      </c>
      <c r="B12092" s="20" t="s">
        <v>23881</v>
      </c>
      <c r="C12092" s="20" t="s">
        <v>23874</v>
      </c>
      <c r="D12092" s="20" t="s">
        <v>23875</v>
      </c>
      <c r="E12092" s="20" t="s">
        <v>23870</v>
      </c>
      <c r="H12092" s="20" t="s">
        <v>29</v>
      </c>
    </row>
    <row r="12093" customFormat="false" ht="15.75" hidden="false" customHeight="false" outlineLevel="0" collapsed="false">
      <c r="A12093" s="20" t="s">
        <v>23882</v>
      </c>
      <c r="B12093" s="20" t="s">
        <v>23881</v>
      </c>
      <c r="C12093" s="20" t="s">
        <v>23874</v>
      </c>
      <c r="D12093" s="20" t="s">
        <v>23875</v>
      </c>
      <c r="E12093" s="20" t="s">
        <v>23870</v>
      </c>
      <c r="H12093" s="20" t="s">
        <v>29</v>
      </c>
    </row>
    <row r="12094" customFormat="false" ht="15.75" hidden="false" customHeight="false" outlineLevel="0" collapsed="false">
      <c r="A12094" s="20" t="s">
        <v>23883</v>
      </c>
      <c r="B12094" s="20" t="s">
        <v>23884</v>
      </c>
      <c r="C12094" s="20" t="s">
        <v>23885</v>
      </c>
      <c r="D12094" s="20" t="s">
        <v>23886</v>
      </c>
      <c r="E12094" s="20" t="s">
        <v>23887</v>
      </c>
      <c r="F12094" s="20" t="s">
        <v>23888</v>
      </c>
      <c r="G12094" s="20" t="s">
        <v>23889</v>
      </c>
      <c r="H12094" s="20" t="s">
        <v>29</v>
      </c>
    </row>
    <row r="12095" customFormat="false" ht="15.75" hidden="false" customHeight="false" outlineLevel="0" collapsed="false">
      <c r="A12095" s="20" t="s">
        <v>23890</v>
      </c>
      <c r="B12095" s="20" t="s">
        <v>23884</v>
      </c>
      <c r="C12095" s="20" t="s">
        <v>23885</v>
      </c>
      <c r="D12095" s="20" t="s">
        <v>23886</v>
      </c>
      <c r="E12095" s="20" t="s">
        <v>23887</v>
      </c>
      <c r="F12095" s="20" t="s">
        <v>23888</v>
      </c>
      <c r="G12095" s="20" t="s">
        <v>23889</v>
      </c>
      <c r="H12095" s="20" t="s">
        <v>29</v>
      </c>
    </row>
    <row r="12096" customFormat="false" ht="15.75" hidden="false" customHeight="false" outlineLevel="0" collapsed="false">
      <c r="A12096" s="20" t="s">
        <v>23891</v>
      </c>
      <c r="B12096" s="20" t="s">
        <v>23892</v>
      </c>
      <c r="C12096" s="20" t="s">
        <v>23893</v>
      </c>
      <c r="D12096" s="20" t="s">
        <v>23894</v>
      </c>
      <c r="E12096" s="20" t="s">
        <v>23895</v>
      </c>
      <c r="F12096" s="20" t="s">
        <v>23896</v>
      </c>
      <c r="G12096" s="20" t="s">
        <v>23897</v>
      </c>
      <c r="H12096" s="20" t="s">
        <v>29</v>
      </c>
    </row>
    <row r="12097" customFormat="false" ht="15.75" hidden="false" customHeight="false" outlineLevel="0" collapsed="false">
      <c r="A12097" s="20" t="s">
        <v>23898</v>
      </c>
      <c r="B12097" s="20" t="s">
        <v>23892</v>
      </c>
      <c r="C12097" s="20" t="s">
        <v>23893</v>
      </c>
      <c r="D12097" s="20" t="s">
        <v>23894</v>
      </c>
      <c r="E12097" s="20" t="s">
        <v>23895</v>
      </c>
      <c r="F12097" s="20" t="s">
        <v>23896</v>
      </c>
      <c r="G12097" s="20" t="s">
        <v>23897</v>
      </c>
      <c r="H12097" s="20" t="s">
        <v>29</v>
      </c>
    </row>
    <row r="12098" customFormat="false" ht="15.75" hidden="false" customHeight="false" outlineLevel="0" collapsed="false">
      <c r="A12098" s="20" t="s">
        <v>23899</v>
      </c>
      <c r="B12098" s="20" t="s">
        <v>23900</v>
      </c>
      <c r="C12098" s="20" t="s">
        <v>23901</v>
      </c>
      <c r="D12098" s="20" t="s">
        <v>23902</v>
      </c>
      <c r="E12098" s="20" t="s">
        <v>23903</v>
      </c>
      <c r="F12098" s="20" t="s">
        <v>23904</v>
      </c>
      <c r="G12098" s="20" t="s">
        <v>23905</v>
      </c>
      <c r="H12098" s="20" t="s">
        <v>29</v>
      </c>
    </row>
    <row r="12099" customFormat="false" ht="15.75" hidden="false" customHeight="false" outlineLevel="0" collapsed="false">
      <c r="A12099" s="20" t="s">
        <v>23906</v>
      </c>
      <c r="B12099" s="20" t="s">
        <v>23900</v>
      </c>
      <c r="C12099" s="20" t="s">
        <v>23901</v>
      </c>
      <c r="D12099" s="20" t="s">
        <v>23902</v>
      </c>
      <c r="E12099" s="20" t="s">
        <v>23903</v>
      </c>
      <c r="F12099" s="20" t="s">
        <v>23904</v>
      </c>
      <c r="G12099" s="20" t="s">
        <v>23905</v>
      </c>
      <c r="H12099" s="20" t="s">
        <v>29</v>
      </c>
    </row>
    <row r="12100" customFormat="false" ht="15.75" hidden="false" customHeight="false" outlineLevel="0" collapsed="false">
      <c r="A12100" s="20" t="s">
        <v>23907</v>
      </c>
      <c r="B12100" s="20" t="s">
        <v>23908</v>
      </c>
      <c r="C12100" s="20" t="s">
        <v>23909</v>
      </c>
      <c r="D12100" s="20" t="s">
        <v>23910</v>
      </c>
      <c r="E12100" s="20" t="s">
        <v>23911</v>
      </c>
      <c r="F12100" s="20" t="s">
        <v>23912</v>
      </c>
      <c r="G12100" s="20" t="s">
        <v>23913</v>
      </c>
      <c r="H12100" s="20" t="s">
        <v>29</v>
      </c>
    </row>
    <row r="12101" customFormat="false" ht="15.75" hidden="false" customHeight="false" outlineLevel="0" collapsed="false">
      <c r="A12101" s="20" t="s">
        <v>23914</v>
      </c>
      <c r="B12101" s="20" t="s">
        <v>23908</v>
      </c>
      <c r="C12101" s="20" t="s">
        <v>23909</v>
      </c>
      <c r="D12101" s="20" t="s">
        <v>23910</v>
      </c>
      <c r="E12101" s="20" t="s">
        <v>23911</v>
      </c>
      <c r="F12101" s="20" t="s">
        <v>23912</v>
      </c>
      <c r="G12101" s="20" t="s">
        <v>23913</v>
      </c>
      <c r="H12101" s="20" t="s">
        <v>29</v>
      </c>
    </row>
    <row r="12102" customFormat="false" ht="15.75" hidden="false" customHeight="false" outlineLevel="0" collapsed="false">
      <c r="A12102" s="20" t="s">
        <v>23915</v>
      </c>
      <c r="B12102" s="20" t="s">
        <v>23908</v>
      </c>
      <c r="C12102" s="20" t="s">
        <v>23909</v>
      </c>
      <c r="D12102" s="20" t="s">
        <v>23916</v>
      </c>
      <c r="E12102" s="20" t="s">
        <v>23917</v>
      </c>
      <c r="F12102" s="20" t="s">
        <v>23918</v>
      </c>
      <c r="G12102" s="20" t="s">
        <v>23919</v>
      </c>
      <c r="H12102" s="20" t="s">
        <v>29</v>
      </c>
    </row>
    <row r="12103" customFormat="false" ht="15.75" hidden="false" customHeight="false" outlineLevel="0" collapsed="false">
      <c r="A12103" s="20" t="s">
        <v>23920</v>
      </c>
      <c r="B12103" s="20" t="s">
        <v>23908</v>
      </c>
      <c r="C12103" s="20" t="s">
        <v>23909</v>
      </c>
      <c r="D12103" s="20" t="s">
        <v>23916</v>
      </c>
      <c r="E12103" s="20" t="s">
        <v>23917</v>
      </c>
      <c r="F12103" s="20" t="s">
        <v>23918</v>
      </c>
      <c r="G12103" s="20" t="s">
        <v>23919</v>
      </c>
      <c r="H12103" s="20" t="s">
        <v>29</v>
      </c>
    </row>
    <row r="12104" customFormat="false" ht="15.75" hidden="false" customHeight="false" outlineLevel="0" collapsed="false">
      <c r="A12104" s="20" t="s">
        <v>23921</v>
      </c>
      <c r="B12104" s="20" t="s">
        <v>23922</v>
      </c>
      <c r="C12104" s="20" t="s">
        <v>23923</v>
      </c>
      <c r="D12104" s="20" t="s">
        <v>23924</v>
      </c>
      <c r="E12104" s="20" t="s">
        <v>23925</v>
      </c>
      <c r="F12104" s="20" t="s">
        <v>23896</v>
      </c>
      <c r="G12104" s="20" t="s">
        <v>23926</v>
      </c>
      <c r="H12104" s="20" t="s">
        <v>29</v>
      </c>
    </row>
    <row r="12105" customFormat="false" ht="15.75" hidden="false" customHeight="false" outlineLevel="0" collapsed="false">
      <c r="A12105" s="20" t="s">
        <v>23927</v>
      </c>
      <c r="B12105" s="20" t="s">
        <v>23922</v>
      </c>
      <c r="C12105" s="20" t="s">
        <v>23923</v>
      </c>
      <c r="D12105" s="20" t="s">
        <v>23924</v>
      </c>
      <c r="E12105" s="20" t="s">
        <v>23925</v>
      </c>
      <c r="F12105" s="20" t="s">
        <v>23896</v>
      </c>
      <c r="G12105" s="20" t="s">
        <v>23926</v>
      </c>
      <c r="H12105" s="20" t="s">
        <v>29</v>
      </c>
    </row>
    <row r="12106" customFormat="false" ht="15.75" hidden="false" customHeight="false" outlineLevel="0" collapsed="false">
      <c r="A12106" s="20" t="s">
        <v>23928</v>
      </c>
      <c r="B12106" s="20" t="s">
        <v>23900</v>
      </c>
      <c r="C12106" s="20" t="s">
        <v>23929</v>
      </c>
      <c r="D12106" s="20" t="s">
        <v>23902</v>
      </c>
      <c r="E12106" s="20" t="s">
        <v>23930</v>
      </c>
      <c r="F12106" s="20" t="s">
        <v>23931</v>
      </c>
      <c r="G12106" s="20" t="s">
        <v>23897</v>
      </c>
      <c r="H12106" s="20" t="s">
        <v>29</v>
      </c>
    </row>
    <row r="12107" customFormat="false" ht="15.75" hidden="false" customHeight="false" outlineLevel="0" collapsed="false">
      <c r="A12107" s="20" t="s">
        <v>23932</v>
      </c>
      <c r="B12107" s="20" t="s">
        <v>23900</v>
      </c>
      <c r="C12107" s="20" t="s">
        <v>23929</v>
      </c>
      <c r="D12107" s="20" t="s">
        <v>23902</v>
      </c>
      <c r="E12107" s="20" t="s">
        <v>23930</v>
      </c>
      <c r="F12107" s="20" t="s">
        <v>23931</v>
      </c>
      <c r="G12107" s="20" t="s">
        <v>23897</v>
      </c>
      <c r="H12107" s="20" t="s">
        <v>29</v>
      </c>
    </row>
    <row r="12108" customFormat="false" ht="15.75" hidden="false" customHeight="false" outlineLevel="0" collapsed="false">
      <c r="A12108" s="20" t="s">
        <v>23933</v>
      </c>
      <c r="B12108" s="20" t="s">
        <v>23892</v>
      </c>
      <c r="C12108" s="20" t="s">
        <v>23934</v>
      </c>
      <c r="D12108" s="20" t="s">
        <v>23894</v>
      </c>
      <c r="E12108" s="20" t="s">
        <v>23895</v>
      </c>
      <c r="F12108" s="20" t="s">
        <v>23896</v>
      </c>
      <c r="G12108" s="20" t="s">
        <v>23935</v>
      </c>
      <c r="H12108" s="20" t="s">
        <v>29</v>
      </c>
    </row>
    <row r="12109" customFormat="false" ht="15.75" hidden="false" customHeight="false" outlineLevel="0" collapsed="false">
      <c r="A12109" s="20" t="s">
        <v>23936</v>
      </c>
      <c r="B12109" s="20" t="s">
        <v>23892</v>
      </c>
      <c r="C12109" s="20" t="s">
        <v>23934</v>
      </c>
      <c r="D12109" s="20" t="s">
        <v>23894</v>
      </c>
      <c r="E12109" s="20" t="s">
        <v>23895</v>
      </c>
      <c r="F12109" s="20" t="s">
        <v>23896</v>
      </c>
      <c r="G12109" s="20" t="s">
        <v>23935</v>
      </c>
      <c r="H12109" s="20" t="s">
        <v>29</v>
      </c>
    </row>
    <row r="12110" customFormat="false" ht="15.75" hidden="false" customHeight="false" outlineLevel="0" collapsed="false">
      <c r="A12110" s="20" t="s">
        <v>23937</v>
      </c>
      <c r="B12110" s="20" t="s">
        <v>23900</v>
      </c>
      <c r="C12110" s="20" t="s">
        <v>23938</v>
      </c>
      <c r="D12110" s="20" t="s">
        <v>23902</v>
      </c>
      <c r="E12110" s="20" t="s">
        <v>23903</v>
      </c>
      <c r="F12110" s="20" t="s">
        <v>23904</v>
      </c>
      <c r="G12110" s="20" t="s">
        <v>23905</v>
      </c>
      <c r="H12110" s="20" t="s">
        <v>29</v>
      </c>
    </row>
    <row r="12111" customFormat="false" ht="15.75" hidden="false" customHeight="false" outlineLevel="0" collapsed="false">
      <c r="A12111" s="20" t="s">
        <v>23939</v>
      </c>
      <c r="B12111" s="20" t="s">
        <v>23900</v>
      </c>
      <c r="C12111" s="20" t="s">
        <v>23938</v>
      </c>
      <c r="D12111" s="20" t="s">
        <v>23902</v>
      </c>
      <c r="E12111" s="20" t="s">
        <v>23903</v>
      </c>
      <c r="F12111" s="20" t="s">
        <v>23904</v>
      </c>
      <c r="G12111" s="20" t="s">
        <v>23905</v>
      </c>
      <c r="H12111" s="20" t="s">
        <v>29</v>
      </c>
    </row>
    <row r="12112" customFormat="false" ht="15.75" hidden="false" customHeight="false" outlineLevel="0" collapsed="false">
      <c r="A12112" s="20" t="s">
        <v>23940</v>
      </c>
      <c r="B12112" s="20" t="s">
        <v>23941</v>
      </c>
      <c r="C12112" s="20" t="s">
        <v>23942</v>
      </c>
      <c r="D12112" s="20" t="s">
        <v>23943</v>
      </c>
      <c r="E12112" s="20" t="s">
        <v>23944</v>
      </c>
      <c r="H12112" s="20" t="s">
        <v>29</v>
      </c>
    </row>
    <row r="12113" customFormat="false" ht="15.75" hidden="false" customHeight="false" outlineLevel="0" collapsed="false">
      <c r="A12113" s="20" t="s">
        <v>23945</v>
      </c>
      <c r="B12113" s="20" t="s">
        <v>23941</v>
      </c>
      <c r="C12113" s="20" t="s">
        <v>23942</v>
      </c>
      <c r="D12113" s="20" t="s">
        <v>23943</v>
      </c>
      <c r="E12113" s="20" t="s">
        <v>23944</v>
      </c>
      <c r="H12113" s="20" t="s">
        <v>29</v>
      </c>
    </row>
    <row r="12114" customFormat="false" ht="15.75" hidden="false" customHeight="false" outlineLevel="0" collapsed="false">
      <c r="A12114" s="20" t="s">
        <v>23946</v>
      </c>
      <c r="B12114" s="20" t="s">
        <v>23947</v>
      </c>
      <c r="C12114" s="20" t="s">
        <v>23948</v>
      </c>
      <c r="D12114" s="20" t="s">
        <v>23949</v>
      </c>
      <c r="E12114" s="20" t="s">
        <v>23950</v>
      </c>
      <c r="H12114" s="20" t="s">
        <v>29</v>
      </c>
    </row>
    <row r="12115" customFormat="false" ht="15.75" hidden="false" customHeight="false" outlineLevel="0" collapsed="false">
      <c r="A12115" s="20" t="s">
        <v>23951</v>
      </c>
      <c r="B12115" s="20" t="s">
        <v>23947</v>
      </c>
      <c r="C12115" s="20" t="s">
        <v>23948</v>
      </c>
      <c r="D12115" s="20" t="s">
        <v>23949</v>
      </c>
      <c r="E12115" s="20" t="s">
        <v>23950</v>
      </c>
      <c r="H12115" s="20" t="s">
        <v>29</v>
      </c>
    </row>
    <row r="12116" customFormat="false" ht="15.75" hidden="false" customHeight="false" outlineLevel="0" collapsed="false">
      <c r="A12116" s="20" t="s">
        <v>23952</v>
      </c>
      <c r="B12116" s="20" t="s">
        <v>23953</v>
      </c>
      <c r="C12116" s="20" t="s">
        <v>23954</v>
      </c>
      <c r="D12116" s="20" t="s">
        <v>23955</v>
      </c>
      <c r="E12116" s="20" t="s">
        <v>23956</v>
      </c>
      <c r="F12116" s="20" t="s">
        <v>23957</v>
      </c>
      <c r="H12116" s="20" t="s">
        <v>29</v>
      </c>
    </row>
    <row r="12117" customFormat="false" ht="15.75" hidden="false" customHeight="false" outlineLevel="0" collapsed="false">
      <c r="A12117" s="20" t="s">
        <v>23958</v>
      </c>
      <c r="B12117" s="20" t="s">
        <v>23953</v>
      </c>
      <c r="C12117" s="20" t="s">
        <v>23954</v>
      </c>
      <c r="D12117" s="20" t="s">
        <v>23955</v>
      </c>
      <c r="E12117" s="20" t="s">
        <v>23956</v>
      </c>
      <c r="F12117" s="20" t="s">
        <v>23957</v>
      </c>
      <c r="H12117" s="20" t="s">
        <v>29</v>
      </c>
    </row>
    <row r="12118" customFormat="false" ht="15.75" hidden="false" customHeight="false" outlineLevel="0" collapsed="false">
      <c r="A12118" s="20" t="s">
        <v>23959</v>
      </c>
      <c r="B12118" s="20" t="s">
        <v>23953</v>
      </c>
      <c r="C12118" s="20" t="s">
        <v>23954</v>
      </c>
      <c r="D12118" s="20" t="s">
        <v>23960</v>
      </c>
      <c r="E12118" s="20" t="s">
        <v>23961</v>
      </c>
      <c r="F12118" s="20" t="s">
        <v>23962</v>
      </c>
      <c r="H12118" s="20" t="s">
        <v>29</v>
      </c>
    </row>
    <row r="12119" customFormat="false" ht="15.75" hidden="false" customHeight="false" outlineLevel="0" collapsed="false">
      <c r="A12119" s="20" t="s">
        <v>23963</v>
      </c>
      <c r="B12119" s="20" t="s">
        <v>23953</v>
      </c>
      <c r="C12119" s="20" t="s">
        <v>23954</v>
      </c>
      <c r="D12119" s="20" t="s">
        <v>23960</v>
      </c>
      <c r="E12119" s="20" t="s">
        <v>23961</v>
      </c>
      <c r="F12119" s="20" t="s">
        <v>23962</v>
      </c>
      <c r="H12119" s="20" t="s">
        <v>29</v>
      </c>
    </row>
    <row r="12120" customFormat="false" ht="15.75" hidden="false" customHeight="false" outlineLevel="0" collapsed="false">
      <c r="A12120" s="20" t="s">
        <v>23964</v>
      </c>
      <c r="B12120" s="20" t="s">
        <v>23965</v>
      </c>
      <c r="C12120" s="20" t="s">
        <v>23954</v>
      </c>
      <c r="D12120" s="20" t="s">
        <v>23966</v>
      </c>
      <c r="E12120" s="20" t="s">
        <v>23961</v>
      </c>
      <c r="F12120" s="20" t="s">
        <v>23967</v>
      </c>
      <c r="H12120" s="20" t="s">
        <v>29</v>
      </c>
    </row>
    <row r="12121" customFormat="false" ht="15.75" hidden="false" customHeight="false" outlineLevel="0" collapsed="false">
      <c r="A12121" s="20" t="s">
        <v>23968</v>
      </c>
      <c r="B12121" s="20" t="s">
        <v>23965</v>
      </c>
      <c r="C12121" s="20" t="s">
        <v>23954</v>
      </c>
      <c r="D12121" s="20" t="s">
        <v>23966</v>
      </c>
      <c r="E12121" s="20" t="s">
        <v>23961</v>
      </c>
      <c r="F12121" s="20" t="s">
        <v>23967</v>
      </c>
      <c r="H12121" s="20" t="s">
        <v>29</v>
      </c>
    </row>
    <row r="12122" customFormat="false" ht="15.75" hidden="false" customHeight="false" outlineLevel="0" collapsed="false">
      <c r="A12122" s="20" t="s">
        <v>23969</v>
      </c>
      <c r="B12122" s="20" t="s">
        <v>23965</v>
      </c>
      <c r="C12122" s="20" t="s">
        <v>23954</v>
      </c>
      <c r="D12122" s="20" t="s">
        <v>23966</v>
      </c>
      <c r="E12122" s="20" t="s">
        <v>23970</v>
      </c>
      <c r="F12122" s="20" t="s">
        <v>23967</v>
      </c>
      <c r="H12122" s="20" t="s">
        <v>29</v>
      </c>
    </row>
    <row r="12123" customFormat="false" ht="15.75" hidden="false" customHeight="false" outlineLevel="0" collapsed="false">
      <c r="A12123" s="20" t="s">
        <v>23971</v>
      </c>
      <c r="B12123" s="20" t="s">
        <v>23965</v>
      </c>
      <c r="C12123" s="20" t="s">
        <v>23954</v>
      </c>
      <c r="D12123" s="20" t="s">
        <v>23966</v>
      </c>
      <c r="E12123" s="20" t="s">
        <v>23970</v>
      </c>
      <c r="F12123" s="20" t="s">
        <v>23967</v>
      </c>
      <c r="H12123" s="20" t="s">
        <v>29</v>
      </c>
    </row>
    <row r="12124" customFormat="false" ht="15.75" hidden="false" customHeight="false" outlineLevel="0" collapsed="false">
      <c r="A12124" s="20" t="s">
        <v>23972</v>
      </c>
      <c r="B12124" s="20" t="s">
        <v>23973</v>
      </c>
      <c r="C12124" s="20" t="s">
        <v>23974</v>
      </c>
      <c r="D12124" s="20" t="s">
        <v>23975</v>
      </c>
      <c r="E12124" s="20" t="s">
        <v>23976</v>
      </c>
      <c r="F12124" s="20" t="s">
        <v>23977</v>
      </c>
      <c r="H12124" s="20" t="s">
        <v>103</v>
      </c>
    </row>
    <row r="12125" customFormat="false" ht="15.75" hidden="false" customHeight="false" outlineLevel="0" collapsed="false">
      <c r="A12125" s="20" t="s">
        <v>23978</v>
      </c>
      <c r="B12125" s="20" t="s">
        <v>23973</v>
      </c>
      <c r="C12125" s="20" t="s">
        <v>23974</v>
      </c>
      <c r="D12125" s="20" t="s">
        <v>23975</v>
      </c>
      <c r="E12125" s="20" t="s">
        <v>23976</v>
      </c>
      <c r="F12125" s="20" t="s">
        <v>23977</v>
      </c>
      <c r="H12125" s="20" t="s">
        <v>103</v>
      </c>
    </row>
    <row r="12126" customFormat="false" ht="15.75" hidden="false" customHeight="false" outlineLevel="0" collapsed="false">
      <c r="A12126" s="20" t="s">
        <v>23979</v>
      </c>
      <c r="B12126" s="20" t="s">
        <v>23973</v>
      </c>
      <c r="C12126" s="20" t="s">
        <v>23974</v>
      </c>
      <c r="D12126" s="20" t="s">
        <v>23980</v>
      </c>
      <c r="E12126" s="20" t="s">
        <v>23981</v>
      </c>
      <c r="F12126" s="20" t="s">
        <v>23982</v>
      </c>
      <c r="H12126" s="20" t="s">
        <v>103</v>
      </c>
    </row>
    <row r="12127" customFormat="false" ht="15.75" hidden="false" customHeight="false" outlineLevel="0" collapsed="false">
      <c r="A12127" s="20" t="s">
        <v>23983</v>
      </c>
      <c r="B12127" s="20" t="s">
        <v>23973</v>
      </c>
      <c r="C12127" s="20" t="s">
        <v>23974</v>
      </c>
      <c r="D12127" s="20" t="s">
        <v>23980</v>
      </c>
      <c r="E12127" s="20" t="s">
        <v>23981</v>
      </c>
      <c r="F12127" s="20" t="s">
        <v>23982</v>
      </c>
      <c r="H12127" s="20" t="s">
        <v>103</v>
      </c>
    </row>
    <row r="12128" customFormat="false" ht="15.75" hidden="false" customHeight="false" outlineLevel="0" collapsed="false">
      <c r="A12128" s="20" t="s">
        <v>23984</v>
      </c>
      <c r="B12128" s="20" t="s">
        <v>23985</v>
      </c>
      <c r="C12128" s="20" t="s">
        <v>23986</v>
      </c>
      <c r="D12128" s="20" t="s">
        <v>23987</v>
      </c>
      <c r="E12128" s="20" t="s">
        <v>23988</v>
      </c>
      <c r="F12128" s="20" t="s">
        <v>23989</v>
      </c>
      <c r="G12128" s="20" t="s">
        <v>23990</v>
      </c>
      <c r="H12128" s="20" t="s">
        <v>103</v>
      </c>
    </row>
    <row r="12129" customFormat="false" ht="15.75" hidden="false" customHeight="false" outlineLevel="0" collapsed="false">
      <c r="A12129" s="20" t="s">
        <v>23991</v>
      </c>
      <c r="B12129" s="20" t="s">
        <v>23985</v>
      </c>
      <c r="C12129" s="20" t="s">
        <v>23986</v>
      </c>
      <c r="D12129" s="20" t="s">
        <v>23987</v>
      </c>
      <c r="E12129" s="20" t="s">
        <v>23988</v>
      </c>
      <c r="F12129" s="20" t="s">
        <v>23989</v>
      </c>
      <c r="G12129" s="20" t="s">
        <v>23990</v>
      </c>
      <c r="H12129" s="20" t="s">
        <v>103</v>
      </c>
    </row>
    <row r="12130" customFormat="false" ht="15.75" hidden="false" customHeight="false" outlineLevel="0" collapsed="false">
      <c r="A12130" s="20" t="s">
        <v>23992</v>
      </c>
      <c r="B12130" s="20" t="s">
        <v>23985</v>
      </c>
      <c r="C12130" s="20" t="s">
        <v>23993</v>
      </c>
      <c r="D12130" s="20" t="s">
        <v>23994</v>
      </c>
      <c r="E12130" s="20" t="s">
        <v>23995</v>
      </c>
      <c r="F12130" s="20" t="s">
        <v>23996</v>
      </c>
      <c r="G12130" s="20" t="s">
        <v>23997</v>
      </c>
      <c r="H12130" s="20" t="s">
        <v>103</v>
      </c>
    </row>
    <row r="12131" customFormat="false" ht="15.75" hidden="false" customHeight="false" outlineLevel="0" collapsed="false">
      <c r="A12131" s="20" t="s">
        <v>23998</v>
      </c>
      <c r="B12131" s="20" t="s">
        <v>23985</v>
      </c>
      <c r="C12131" s="20" t="s">
        <v>23993</v>
      </c>
      <c r="D12131" s="20" t="s">
        <v>23994</v>
      </c>
      <c r="E12131" s="20" t="s">
        <v>23995</v>
      </c>
      <c r="F12131" s="20" t="s">
        <v>23996</v>
      </c>
      <c r="G12131" s="20" t="s">
        <v>23997</v>
      </c>
      <c r="H12131" s="20" t="s">
        <v>103</v>
      </c>
    </row>
    <row r="12132" customFormat="false" ht="15.75" hidden="false" customHeight="false" outlineLevel="0" collapsed="false">
      <c r="A12132" s="20" t="s">
        <v>23999</v>
      </c>
      <c r="B12132" s="20" t="s">
        <v>24000</v>
      </c>
      <c r="C12132" s="20" t="s">
        <v>24001</v>
      </c>
      <c r="D12132" s="20" t="s">
        <v>24002</v>
      </c>
      <c r="H12132" s="20" t="s">
        <v>29</v>
      </c>
    </row>
    <row r="12133" customFormat="false" ht="15.75" hidden="false" customHeight="false" outlineLevel="0" collapsed="false">
      <c r="A12133" s="20" t="s">
        <v>24003</v>
      </c>
      <c r="B12133" s="20" t="s">
        <v>24000</v>
      </c>
      <c r="C12133" s="20" t="s">
        <v>24001</v>
      </c>
      <c r="D12133" s="20" t="s">
        <v>24002</v>
      </c>
      <c r="H12133" s="20" t="s">
        <v>29</v>
      </c>
    </row>
    <row r="12134" customFormat="false" ht="15.75" hidden="false" customHeight="false" outlineLevel="0" collapsed="false">
      <c r="A12134" s="20" t="s">
        <v>24004</v>
      </c>
      <c r="B12134" s="20" t="s">
        <v>24000</v>
      </c>
      <c r="C12134" s="20" t="s">
        <v>24005</v>
      </c>
      <c r="D12134" s="20" t="s">
        <v>24006</v>
      </c>
      <c r="H12134" s="20" t="s">
        <v>29</v>
      </c>
    </row>
    <row r="12135" customFormat="false" ht="15.75" hidden="false" customHeight="false" outlineLevel="0" collapsed="false">
      <c r="A12135" s="20" t="s">
        <v>24007</v>
      </c>
      <c r="B12135" s="20" t="s">
        <v>24000</v>
      </c>
      <c r="C12135" s="20" t="s">
        <v>24005</v>
      </c>
      <c r="D12135" s="20" t="s">
        <v>24006</v>
      </c>
      <c r="H12135" s="20" t="s">
        <v>29</v>
      </c>
    </row>
    <row r="12136" customFormat="false" ht="15.75" hidden="false" customHeight="false" outlineLevel="0" collapsed="false">
      <c r="A12136" s="20" t="s">
        <v>24008</v>
      </c>
      <c r="B12136" s="20" t="s">
        <v>24009</v>
      </c>
      <c r="C12136" s="20" t="s">
        <v>24010</v>
      </c>
      <c r="D12136" s="20" t="s">
        <v>24011</v>
      </c>
      <c r="H12136" s="20" t="s">
        <v>29</v>
      </c>
    </row>
    <row r="12137" customFormat="false" ht="15.75" hidden="false" customHeight="false" outlineLevel="0" collapsed="false">
      <c r="A12137" s="20" t="s">
        <v>24012</v>
      </c>
      <c r="B12137" s="20" t="s">
        <v>24009</v>
      </c>
      <c r="C12137" s="20" t="s">
        <v>24010</v>
      </c>
      <c r="D12137" s="20" t="s">
        <v>24011</v>
      </c>
      <c r="H12137" s="20" t="s">
        <v>29</v>
      </c>
    </row>
    <row r="12138" customFormat="false" ht="15.75" hidden="false" customHeight="false" outlineLevel="0" collapsed="false">
      <c r="A12138" s="20" t="s">
        <v>24013</v>
      </c>
      <c r="B12138" s="20" t="s">
        <v>24009</v>
      </c>
      <c r="C12138" s="20" t="s">
        <v>24014</v>
      </c>
      <c r="D12138" s="20" t="s">
        <v>24015</v>
      </c>
      <c r="E12138" s="20" t="s">
        <v>24016</v>
      </c>
      <c r="H12138" s="20" t="s">
        <v>29</v>
      </c>
    </row>
    <row r="12139" customFormat="false" ht="15.75" hidden="false" customHeight="false" outlineLevel="0" collapsed="false">
      <c r="A12139" s="20" t="s">
        <v>24017</v>
      </c>
      <c r="B12139" s="20" t="s">
        <v>24009</v>
      </c>
      <c r="C12139" s="20" t="s">
        <v>24014</v>
      </c>
      <c r="D12139" s="20" t="s">
        <v>24015</v>
      </c>
      <c r="E12139" s="20" t="s">
        <v>24016</v>
      </c>
      <c r="H12139" s="20" t="s">
        <v>29</v>
      </c>
    </row>
    <row r="12140" customFormat="false" ht="15.75" hidden="false" customHeight="false" outlineLevel="0" collapsed="false">
      <c r="A12140" s="20" t="s">
        <v>24018</v>
      </c>
      <c r="B12140" s="20" t="s">
        <v>24019</v>
      </c>
      <c r="C12140" s="20" t="s">
        <v>7680</v>
      </c>
      <c r="H12140" s="20" t="s">
        <v>103</v>
      </c>
    </row>
    <row r="12141" customFormat="false" ht="15.75" hidden="false" customHeight="false" outlineLevel="0" collapsed="false">
      <c r="A12141" s="20" t="s">
        <v>24020</v>
      </c>
      <c r="B12141" s="20" t="s">
        <v>24019</v>
      </c>
      <c r="C12141" s="20" t="s">
        <v>7680</v>
      </c>
      <c r="H12141" s="20" t="s">
        <v>103</v>
      </c>
    </row>
    <row r="12142" customFormat="false" ht="15.75" hidden="false" customHeight="false" outlineLevel="0" collapsed="false">
      <c r="A12142" s="20" t="s">
        <v>24021</v>
      </c>
      <c r="B12142" s="20" t="s">
        <v>24022</v>
      </c>
      <c r="C12142" s="20" t="s">
        <v>7680</v>
      </c>
      <c r="H12142" s="20" t="s">
        <v>103</v>
      </c>
    </row>
    <row r="12143" customFormat="false" ht="15.75" hidden="false" customHeight="false" outlineLevel="0" collapsed="false">
      <c r="A12143" s="20" t="s">
        <v>24023</v>
      </c>
      <c r="B12143" s="20" t="s">
        <v>24022</v>
      </c>
      <c r="C12143" s="20" t="s">
        <v>7680</v>
      </c>
      <c r="H12143" s="20" t="s">
        <v>103</v>
      </c>
    </row>
    <row r="12144" customFormat="false" ht="15.75" hidden="false" customHeight="false" outlineLevel="0" collapsed="false">
      <c r="A12144" s="20" t="s">
        <v>24024</v>
      </c>
      <c r="B12144" s="20" t="s">
        <v>24025</v>
      </c>
      <c r="C12144" s="20" t="s">
        <v>12898</v>
      </c>
      <c r="H12144" s="20" t="s">
        <v>103</v>
      </c>
    </row>
    <row r="12145" customFormat="false" ht="15.75" hidden="false" customHeight="false" outlineLevel="0" collapsed="false">
      <c r="A12145" s="20" t="s">
        <v>24026</v>
      </c>
      <c r="B12145" s="20" t="s">
        <v>24025</v>
      </c>
      <c r="C12145" s="20" t="s">
        <v>12898</v>
      </c>
      <c r="H12145" s="20" t="s">
        <v>103</v>
      </c>
    </row>
    <row r="12146" customFormat="false" ht="15.75" hidden="false" customHeight="false" outlineLevel="0" collapsed="false">
      <c r="A12146" s="20" t="s">
        <v>24027</v>
      </c>
      <c r="B12146" s="20" t="s">
        <v>24028</v>
      </c>
      <c r="C12146" s="20" t="s">
        <v>24029</v>
      </c>
      <c r="H12146" s="20" t="s">
        <v>103</v>
      </c>
    </row>
    <row r="12147" customFormat="false" ht="15.75" hidden="false" customHeight="false" outlineLevel="0" collapsed="false">
      <c r="A12147" s="20" t="s">
        <v>24030</v>
      </c>
      <c r="B12147" s="20" t="s">
        <v>24028</v>
      </c>
      <c r="C12147" s="20" t="s">
        <v>24029</v>
      </c>
      <c r="H12147" s="20" t="s">
        <v>103</v>
      </c>
    </row>
    <row r="12148" customFormat="false" ht="15.75" hidden="false" customHeight="false" outlineLevel="0" collapsed="false">
      <c r="A12148" s="20" t="s">
        <v>24031</v>
      </c>
      <c r="B12148" s="20" t="s">
        <v>24032</v>
      </c>
      <c r="C12148" s="20" t="s">
        <v>24033</v>
      </c>
      <c r="H12148" s="20" t="s">
        <v>103</v>
      </c>
    </row>
    <row r="12149" customFormat="false" ht="15.75" hidden="false" customHeight="false" outlineLevel="0" collapsed="false">
      <c r="A12149" s="20" t="s">
        <v>24034</v>
      </c>
      <c r="B12149" s="20" t="s">
        <v>24032</v>
      </c>
      <c r="C12149" s="20" t="s">
        <v>24033</v>
      </c>
      <c r="H12149" s="20" t="s">
        <v>103</v>
      </c>
    </row>
    <row r="12150" customFormat="false" ht="15.75" hidden="false" customHeight="false" outlineLevel="0" collapsed="false">
      <c r="A12150" s="20" t="s">
        <v>24035</v>
      </c>
      <c r="B12150" s="20" t="s">
        <v>24032</v>
      </c>
      <c r="C12150" s="20" t="s">
        <v>24036</v>
      </c>
      <c r="H12150" s="20" t="s">
        <v>103</v>
      </c>
    </row>
    <row r="12151" customFormat="false" ht="15.75" hidden="false" customHeight="false" outlineLevel="0" collapsed="false">
      <c r="A12151" s="20" t="s">
        <v>24037</v>
      </c>
      <c r="B12151" s="20" t="s">
        <v>24032</v>
      </c>
      <c r="C12151" s="20" t="s">
        <v>24036</v>
      </c>
      <c r="H12151" s="20" t="s">
        <v>103</v>
      </c>
    </row>
    <row r="12152" customFormat="false" ht="15.75" hidden="false" customHeight="false" outlineLevel="0" collapsed="false">
      <c r="A12152" s="20" t="s">
        <v>24038</v>
      </c>
      <c r="B12152" s="20" t="s">
        <v>24039</v>
      </c>
      <c r="H12152" s="20" t="s">
        <v>103</v>
      </c>
    </row>
    <row r="12153" customFormat="false" ht="15.75" hidden="false" customHeight="false" outlineLevel="0" collapsed="false">
      <c r="A12153" s="20" t="s">
        <v>24040</v>
      </c>
      <c r="B12153" s="20" t="s">
        <v>24039</v>
      </c>
      <c r="H12153" s="20" t="s">
        <v>103</v>
      </c>
    </row>
    <row r="12154" customFormat="false" ht="15.75" hidden="false" customHeight="false" outlineLevel="0" collapsed="false">
      <c r="A12154" s="20" t="s">
        <v>24041</v>
      </c>
      <c r="B12154" s="20" t="s">
        <v>24042</v>
      </c>
      <c r="H12154" s="20" t="s">
        <v>103</v>
      </c>
    </row>
    <row r="12155" customFormat="false" ht="15.75" hidden="false" customHeight="false" outlineLevel="0" collapsed="false">
      <c r="A12155" s="20" t="s">
        <v>24043</v>
      </c>
      <c r="B12155" s="20" t="s">
        <v>24042</v>
      </c>
      <c r="H12155" s="20" t="s">
        <v>103</v>
      </c>
    </row>
    <row r="12156" customFormat="false" ht="15.75" hidden="false" customHeight="false" outlineLevel="0" collapsed="false">
      <c r="A12156" s="20" t="s">
        <v>24044</v>
      </c>
      <c r="B12156" s="20" t="s">
        <v>24045</v>
      </c>
      <c r="C12156" s="20" t="s">
        <v>24046</v>
      </c>
      <c r="D12156" s="20" t="s">
        <v>24047</v>
      </c>
      <c r="E12156" s="20" t="s">
        <v>24048</v>
      </c>
      <c r="F12156" s="20" t="s">
        <v>24049</v>
      </c>
      <c r="G12156" s="20" t="s">
        <v>24050</v>
      </c>
      <c r="H12156" s="20" t="s">
        <v>29</v>
      </c>
    </row>
    <row r="12157" customFormat="false" ht="15.75" hidden="false" customHeight="false" outlineLevel="0" collapsed="false">
      <c r="A12157" s="20" t="s">
        <v>24051</v>
      </c>
      <c r="B12157" s="20" t="s">
        <v>24045</v>
      </c>
      <c r="C12157" s="20" t="s">
        <v>24046</v>
      </c>
      <c r="D12157" s="20" t="s">
        <v>24047</v>
      </c>
      <c r="E12157" s="20" t="s">
        <v>24048</v>
      </c>
      <c r="F12157" s="20" t="s">
        <v>24049</v>
      </c>
      <c r="G12157" s="20" t="s">
        <v>24050</v>
      </c>
      <c r="H12157" s="20" t="s">
        <v>29</v>
      </c>
    </row>
    <row r="12158" customFormat="false" ht="15.75" hidden="false" customHeight="false" outlineLevel="0" collapsed="false">
      <c r="A12158" s="20" t="s">
        <v>24052</v>
      </c>
      <c r="B12158" s="20" t="s">
        <v>24045</v>
      </c>
      <c r="C12158" s="20" t="s">
        <v>24046</v>
      </c>
      <c r="D12158" s="20" t="s">
        <v>24053</v>
      </c>
      <c r="E12158" s="20" t="s">
        <v>24054</v>
      </c>
      <c r="F12158" s="20" t="s">
        <v>24055</v>
      </c>
      <c r="G12158" s="20" t="s">
        <v>24056</v>
      </c>
      <c r="H12158" s="20" t="s">
        <v>29</v>
      </c>
    </row>
    <row r="12159" customFormat="false" ht="15.75" hidden="false" customHeight="false" outlineLevel="0" collapsed="false">
      <c r="A12159" s="20" t="s">
        <v>24057</v>
      </c>
      <c r="B12159" s="20" t="s">
        <v>24045</v>
      </c>
      <c r="C12159" s="20" t="s">
        <v>24046</v>
      </c>
      <c r="D12159" s="20" t="s">
        <v>24053</v>
      </c>
      <c r="E12159" s="20" t="s">
        <v>24054</v>
      </c>
      <c r="F12159" s="20" t="s">
        <v>24055</v>
      </c>
      <c r="G12159" s="20" t="s">
        <v>24056</v>
      </c>
      <c r="H12159" s="20" t="s">
        <v>29</v>
      </c>
    </row>
    <row r="12160" customFormat="false" ht="15.75" hidden="false" customHeight="false" outlineLevel="0" collapsed="false">
      <c r="A12160" s="20" t="s">
        <v>24058</v>
      </c>
      <c r="B12160" s="20" t="s">
        <v>24045</v>
      </c>
      <c r="C12160" s="20" t="s">
        <v>24046</v>
      </c>
      <c r="D12160" s="20" t="s">
        <v>24059</v>
      </c>
      <c r="E12160" s="20" t="s">
        <v>24060</v>
      </c>
      <c r="F12160" s="20" t="s">
        <v>24055</v>
      </c>
      <c r="G12160" s="20" t="s">
        <v>24056</v>
      </c>
      <c r="H12160" s="20" t="s">
        <v>29</v>
      </c>
    </row>
    <row r="12161" customFormat="false" ht="15.75" hidden="false" customHeight="false" outlineLevel="0" collapsed="false">
      <c r="A12161" s="20" t="s">
        <v>24061</v>
      </c>
      <c r="B12161" s="20" t="s">
        <v>24045</v>
      </c>
      <c r="C12161" s="20" t="s">
        <v>24046</v>
      </c>
      <c r="D12161" s="20" t="s">
        <v>24059</v>
      </c>
      <c r="E12161" s="20" t="s">
        <v>24060</v>
      </c>
      <c r="F12161" s="20" t="s">
        <v>24055</v>
      </c>
      <c r="G12161" s="20" t="s">
        <v>24056</v>
      </c>
      <c r="H12161" s="20" t="s">
        <v>29</v>
      </c>
    </row>
    <row r="12162" customFormat="false" ht="15.75" hidden="false" customHeight="false" outlineLevel="0" collapsed="false">
      <c r="A12162" s="20" t="s">
        <v>24062</v>
      </c>
      <c r="B12162" s="20" t="s">
        <v>24063</v>
      </c>
      <c r="C12162" s="20" t="s">
        <v>24064</v>
      </c>
      <c r="D12162" s="20" t="s">
        <v>24065</v>
      </c>
      <c r="E12162" s="20" t="s">
        <v>24066</v>
      </c>
      <c r="H12162" s="20" t="s">
        <v>103</v>
      </c>
    </row>
    <row r="12163" customFormat="false" ht="15.75" hidden="false" customHeight="false" outlineLevel="0" collapsed="false">
      <c r="A12163" s="20" t="s">
        <v>24067</v>
      </c>
      <c r="B12163" s="20" t="s">
        <v>24063</v>
      </c>
      <c r="C12163" s="20" t="s">
        <v>24064</v>
      </c>
      <c r="D12163" s="20" t="s">
        <v>24065</v>
      </c>
      <c r="E12163" s="20" t="s">
        <v>24066</v>
      </c>
      <c r="H12163" s="20" t="s">
        <v>103</v>
      </c>
    </row>
    <row r="12164" customFormat="false" ht="15.75" hidden="false" customHeight="false" outlineLevel="0" collapsed="false">
      <c r="A12164" s="20" t="s">
        <v>24068</v>
      </c>
      <c r="B12164" s="20" t="s">
        <v>24063</v>
      </c>
      <c r="C12164" s="20" t="s">
        <v>24069</v>
      </c>
      <c r="D12164" s="20" t="s">
        <v>24070</v>
      </c>
      <c r="E12164" s="20" t="s">
        <v>24071</v>
      </c>
      <c r="H12164" s="20" t="s">
        <v>103</v>
      </c>
    </row>
    <row r="12165" customFormat="false" ht="15.75" hidden="false" customHeight="false" outlineLevel="0" collapsed="false">
      <c r="A12165" s="20" t="s">
        <v>24072</v>
      </c>
      <c r="B12165" s="20" t="s">
        <v>24063</v>
      </c>
      <c r="C12165" s="20" t="s">
        <v>24069</v>
      </c>
      <c r="D12165" s="20" t="s">
        <v>24070</v>
      </c>
      <c r="E12165" s="20" t="s">
        <v>24071</v>
      </c>
      <c r="H12165" s="20" t="s">
        <v>103</v>
      </c>
    </row>
    <row r="12166" customFormat="false" ht="15.75" hidden="false" customHeight="false" outlineLevel="0" collapsed="false">
      <c r="A12166" s="20" t="s">
        <v>24073</v>
      </c>
      <c r="B12166" s="20" t="s">
        <v>24063</v>
      </c>
      <c r="C12166" s="20" t="s">
        <v>24074</v>
      </c>
      <c r="D12166" s="20" t="s">
        <v>24075</v>
      </c>
      <c r="E12166" s="20" t="s">
        <v>24076</v>
      </c>
      <c r="H12166" s="20" t="s">
        <v>103</v>
      </c>
    </row>
    <row r="12167" customFormat="false" ht="15.75" hidden="false" customHeight="false" outlineLevel="0" collapsed="false">
      <c r="A12167" s="20" t="s">
        <v>24077</v>
      </c>
      <c r="B12167" s="20" t="s">
        <v>24063</v>
      </c>
      <c r="C12167" s="20" t="s">
        <v>24074</v>
      </c>
      <c r="D12167" s="20" t="s">
        <v>24075</v>
      </c>
      <c r="E12167" s="20" t="s">
        <v>24076</v>
      </c>
      <c r="H12167" s="20" t="s">
        <v>103</v>
      </c>
    </row>
    <row r="12168" customFormat="false" ht="15.75" hidden="false" customHeight="false" outlineLevel="0" collapsed="false">
      <c r="A12168" s="20" t="s">
        <v>24078</v>
      </c>
      <c r="B12168" s="20" t="s">
        <v>24079</v>
      </c>
      <c r="C12168" s="20" t="s">
        <v>24080</v>
      </c>
      <c r="D12168" s="20" t="s">
        <v>24081</v>
      </c>
      <c r="H12168" s="20" t="s">
        <v>103</v>
      </c>
    </row>
    <row r="12169" customFormat="false" ht="15.75" hidden="false" customHeight="false" outlineLevel="0" collapsed="false">
      <c r="A12169" s="20" t="s">
        <v>24082</v>
      </c>
      <c r="B12169" s="20" t="s">
        <v>24079</v>
      </c>
      <c r="C12169" s="20" t="s">
        <v>24080</v>
      </c>
      <c r="D12169" s="20" t="s">
        <v>24081</v>
      </c>
      <c r="H12169" s="20" t="s">
        <v>103</v>
      </c>
    </row>
    <row r="12170" customFormat="false" ht="15.75" hidden="false" customHeight="false" outlineLevel="0" collapsed="false">
      <c r="A12170" s="20" t="s">
        <v>24083</v>
      </c>
      <c r="B12170" s="20" t="s">
        <v>24079</v>
      </c>
      <c r="C12170" s="20" t="s">
        <v>24084</v>
      </c>
      <c r="D12170" s="20" t="s">
        <v>24085</v>
      </c>
      <c r="H12170" s="20" t="s">
        <v>103</v>
      </c>
    </row>
    <row r="12171" customFormat="false" ht="15.75" hidden="false" customHeight="false" outlineLevel="0" collapsed="false">
      <c r="A12171" s="20" t="s">
        <v>24086</v>
      </c>
      <c r="B12171" s="20" t="s">
        <v>24079</v>
      </c>
      <c r="C12171" s="20" t="s">
        <v>24084</v>
      </c>
      <c r="D12171" s="20" t="s">
        <v>24085</v>
      </c>
      <c r="H12171" s="20" t="s">
        <v>103</v>
      </c>
    </row>
    <row r="12172" customFormat="false" ht="15.75" hidden="false" customHeight="false" outlineLevel="0" collapsed="false">
      <c r="A12172" s="20" t="s">
        <v>24087</v>
      </c>
      <c r="B12172" s="20" t="s">
        <v>24079</v>
      </c>
      <c r="C12172" s="20" t="s">
        <v>24088</v>
      </c>
      <c r="D12172" s="20" t="s">
        <v>24089</v>
      </c>
      <c r="H12172" s="20" t="s">
        <v>103</v>
      </c>
    </row>
    <row r="12173" customFormat="false" ht="15.75" hidden="false" customHeight="false" outlineLevel="0" collapsed="false">
      <c r="A12173" s="20" t="s">
        <v>24090</v>
      </c>
      <c r="B12173" s="20" t="s">
        <v>24079</v>
      </c>
      <c r="C12173" s="20" t="s">
        <v>24088</v>
      </c>
      <c r="D12173" s="20" t="s">
        <v>24089</v>
      </c>
      <c r="H12173" s="20" t="s">
        <v>103</v>
      </c>
    </row>
    <row r="12174" customFormat="false" ht="15.75" hidden="false" customHeight="false" outlineLevel="0" collapsed="false">
      <c r="A12174" s="20" t="s">
        <v>24091</v>
      </c>
      <c r="B12174" s="20" t="s">
        <v>24092</v>
      </c>
      <c r="C12174" s="20" t="s">
        <v>24093</v>
      </c>
      <c r="D12174" s="20" t="s">
        <v>24094</v>
      </c>
      <c r="E12174" s="20" t="s">
        <v>24095</v>
      </c>
      <c r="F12174" s="20" t="s">
        <v>24096</v>
      </c>
      <c r="G12174" s="20" t="s">
        <v>24097</v>
      </c>
      <c r="H12174" s="20" t="s">
        <v>29</v>
      </c>
    </row>
    <row r="12175" customFormat="false" ht="15.75" hidden="false" customHeight="false" outlineLevel="0" collapsed="false">
      <c r="A12175" s="20" t="s">
        <v>24098</v>
      </c>
      <c r="B12175" s="20" t="s">
        <v>24092</v>
      </c>
      <c r="C12175" s="20" t="s">
        <v>24093</v>
      </c>
      <c r="D12175" s="20" t="s">
        <v>24094</v>
      </c>
      <c r="E12175" s="20" t="s">
        <v>24095</v>
      </c>
      <c r="F12175" s="20" t="s">
        <v>24096</v>
      </c>
      <c r="G12175" s="20" t="s">
        <v>24097</v>
      </c>
      <c r="H12175" s="20" t="s">
        <v>29</v>
      </c>
    </row>
    <row r="12176" customFormat="false" ht="15.75" hidden="false" customHeight="false" outlineLevel="0" collapsed="false">
      <c r="A12176" s="20" t="s">
        <v>24099</v>
      </c>
      <c r="B12176" s="20" t="s">
        <v>24100</v>
      </c>
      <c r="C12176" s="20" t="s">
        <v>24101</v>
      </c>
      <c r="D12176" s="20" t="s">
        <v>24102</v>
      </c>
      <c r="E12176" s="20" t="s">
        <v>24103</v>
      </c>
      <c r="F12176" s="20" t="s">
        <v>24104</v>
      </c>
      <c r="G12176" s="20" t="s">
        <v>24105</v>
      </c>
      <c r="H12176" s="20" t="s">
        <v>29</v>
      </c>
    </row>
    <row r="12177" customFormat="false" ht="15.75" hidden="false" customHeight="false" outlineLevel="0" collapsed="false">
      <c r="A12177" s="20" t="s">
        <v>24106</v>
      </c>
      <c r="B12177" s="20" t="s">
        <v>24100</v>
      </c>
      <c r="C12177" s="20" t="s">
        <v>24101</v>
      </c>
      <c r="D12177" s="20" t="s">
        <v>24102</v>
      </c>
      <c r="E12177" s="20" t="s">
        <v>24103</v>
      </c>
      <c r="F12177" s="20" t="s">
        <v>24104</v>
      </c>
      <c r="G12177" s="20" t="s">
        <v>24105</v>
      </c>
      <c r="H12177" s="20" t="s">
        <v>29</v>
      </c>
    </row>
    <row r="12178" customFormat="false" ht="15.75" hidden="false" customHeight="false" outlineLevel="0" collapsed="false">
      <c r="A12178" s="20" t="s">
        <v>24107</v>
      </c>
      <c r="B12178" s="20" t="s">
        <v>24108</v>
      </c>
      <c r="C12178" s="20" t="s">
        <v>24101</v>
      </c>
      <c r="D12178" s="20" t="s">
        <v>24102</v>
      </c>
      <c r="E12178" s="20" t="s">
        <v>24109</v>
      </c>
      <c r="F12178" s="20" t="s">
        <v>24110</v>
      </c>
      <c r="G12178" s="20" t="s">
        <v>7644</v>
      </c>
      <c r="H12178" s="20" t="s">
        <v>29</v>
      </c>
    </row>
    <row r="12179" customFormat="false" ht="15.75" hidden="false" customHeight="false" outlineLevel="0" collapsed="false">
      <c r="A12179" s="20" t="s">
        <v>24111</v>
      </c>
      <c r="B12179" s="20" t="s">
        <v>24108</v>
      </c>
      <c r="C12179" s="20" t="s">
        <v>24101</v>
      </c>
      <c r="D12179" s="20" t="s">
        <v>24102</v>
      </c>
      <c r="E12179" s="20" t="s">
        <v>24109</v>
      </c>
      <c r="F12179" s="20" t="s">
        <v>24110</v>
      </c>
      <c r="G12179" s="20" t="s">
        <v>7644</v>
      </c>
      <c r="H12179" s="20" t="s">
        <v>29</v>
      </c>
    </row>
    <row r="12180" customFormat="false" ht="15.75" hidden="false" customHeight="false" outlineLevel="0" collapsed="false">
      <c r="A12180" s="20" t="s">
        <v>24112</v>
      </c>
      <c r="B12180" s="20" t="s">
        <v>24108</v>
      </c>
      <c r="C12180" s="20" t="s">
        <v>24101</v>
      </c>
      <c r="D12180" s="20" t="s">
        <v>24102</v>
      </c>
      <c r="E12180" s="20" t="s">
        <v>24103</v>
      </c>
      <c r="F12180" s="20" t="s">
        <v>24113</v>
      </c>
      <c r="H12180" s="20" t="s">
        <v>29</v>
      </c>
    </row>
    <row r="12181" customFormat="false" ht="15.75" hidden="false" customHeight="false" outlineLevel="0" collapsed="false">
      <c r="A12181" s="20" t="s">
        <v>24114</v>
      </c>
      <c r="B12181" s="20" t="s">
        <v>24108</v>
      </c>
      <c r="C12181" s="20" t="s">
        <v>24101</v>
      </c>
      <c r="D12181" s="20" t="s">
        <v>24102</v>
      </c>
      <c r="E12181" s="20" t="s">
        <v>24103</v>
      </c>
      <c r="F12181" s="20" t="s">
        <v>24113</v>
      </c>
      <c r="H12181" s="20" t="s">
        <v>29</v>
      </c>
    </row>
    <row r="12182" customFormat="false" ht="15.75" hidden="false" customHeight="false" outlineLevel="0" collapsed="false">
      <c r="A12182" s="20" t="s">
        <v>24115</v>
      </c>
      <c r="B12182" s="20" t="s">
        <v>24116</v>
      </c>
      <c r="C12182" s="20" t="s">
        <v>24117</v>
      </c>
      <c r="D12182" s="20" t="s">
        <v>24118</v>
      </c>
      <c r="E12182" s="20" t="s">
        <v>24119</v>
      </c>
      <c r="F12182" s="20" t="s">
        <v>24120</v>
      </c>
      <c r="G12182" s="20" t="s">
        <v>24121</v>
      </c>
      <c r="H12182" s="20" t="s">
        <v>103</v>
      </c>
    </row>
    <row r="12183" customFormat="false" ht="15.75" hidden="false" customHeight="false" outlineLevel="0" collapsed="false">
      <c r="A12183" s="20" t="s">
        <v>24122</v>
      </c>
      <c r="B12183" s="20" t="s">
        <v>24116</v>
      </c>
      <c r="C12183" s="20" t="s">
        <v>24117</v>
      </c>
      <c r="D12183" s="20" t="s">
        <v>24118</v>
      </c>
      <c r="E12183" s="20" t="s">
        <v>24119</v>
      </c>
      <c r="F12183" s="20" t="s">
        <v>24120</v>
      </c>
      <c r="G12183" s="20" t="s">
        <v>24121</v>
      </c>
      <c r="H12183" s="20" t="s">
        <v>103</v>
      </c>
    </row>
    <row r="12184" customFormat="false" ht="15.75" hidden="false" customHeight="false" outlineLevel="0" collapsed="false">
      <c r="A12184" s="20" t="s">
        <v>24123</v>
      </c>
      <c r="B12184" s="20" t="s">
        <v>24116</v>
      </c>
      <c r="C12184" s="20" t="s">
        <v>24117</v>
      </c>
      <c r="D12184" s="20" t="s">
        <v>24124</v>
      </c>
      <c r="E12184" s="20" t="s">
        <v>24125</v>
      </c>
      <c r="F12184" s="20" t="s">
        <v>24126</v>
      </c>
      <c r="G12184" s="20" t="s">
        <v>7636</v>
      </c>
      <c r="H12184" s="20" t="s">
        <v>103</v>
      </c>
    </row>
    <row r="12185" customFormat="false" ht="15.75" hidden="false" customHeight="false" outlineLevel="0" collapsed="false">
      <c r="A12185" s="20" t="s">
        <v>24127</v>
      </c>
      <c r="B12185" s="20" t="s">
        <v>24116</v>
      </c>
      <c r="C12185" s="20" t="s">
        <v>24117</v>
      </c>
      <c r="D12185" s="20" t="s">
        <v>24124</v>
      </c>
      <c r="E12185" s="20" t="s">
        <v>24125</v>
      </c>
      <c r="F12185" s="20" t="s">
        <v>24126</v>
      </c>
      <c r="G12185" s="20" t="s">
        <v>7636</v>
      </c>
      <c r="H12185" s="20" t="s">
        <v>103</v>
      </c>
    </row>
    <row r="12186" customFormat="false" ht="15.75" hidden="false" customHeight="false" outlineLevel="0" collapsed="false">
      <c r="A12186" s="20" t="s">
        <v>24128</v>
      </c>
      <c r="B12186" s="20" t="s">
        <v>24129</v>
      </c>
      <c r="C12186" s="20" t="s">
        <v>24130</v>
      </c>
      <c r="D12186" s="20" t="s">
        <v>24131</v>
      </c>
      <c r="E12186" s="20" t="s">
        <v>7550</v>
      </c>
      <c r="H12186" s="20" t="s">
        <v>29</v>
      </c>
    </row>
    <row r="12187" customFormat="false" ht="15.75" hidden="false" customHeight="false" outlineLevel="0" collapsed="false">
      <c r="A12187" s="20" t="s">
        <v>24132</v>
      </c>
      <c r="B12187" s="20" t="s">
        <v>24129</v>
      </c>
      <c r="C12187" s="20" t="s">
        <v>24130</v>
      </c>
      <c r="D12187" s="20" t="s">
        <v>24131</v>
      </c>
      <c r="E12187" s="20" t="s">
        <v>7550</v>
      </c>
      <c r="H12187" s="20" t="s">
        <v>29</v>
      </c>
    </row>
    <row r="12188" customFormat="false" ht="15.75" hidden="false" customHeight="false" outlineLevel="0" collapsed="false">
      <c r="A12188" s="20" t="s">
        <v>24133</v>
      </c>
      <c r="B12188" s="20" t="s">
        <v>24129</v>
      </c>
      <c r="C12188" s="20" t="s">
        <v>24134</v>
      </c>
      <c r="D12188" s="20" t="s">
        <v>24135</v>
      </c>
      <c r="E12188" s="20" t="s">
        <v>7627</v>
      </c>
      <c r="H12188" s="20" t="s">
        <v>29</v>
      </c>
    </row>
    <row r="12189" customFormat="false" ht="15.75" hidden="false" customHeight="false" outlineLevel="0" collapsed="false">
      <c r="A12189" s="20" t="s">
        <v>24136</v>
      </c>
      <c r="B12189" s="20" t="s">
        <v>24129</v>
      </c>
      <c r="C12189" s="20" t="s">
        <v>24134</v>
      </c>
      <c r="D12189" s="20" t="s">
        <v>24135</v>
      </c>
      <c r="E12189" s="20" t="s">
        <v>7627</v>
      </c>
      <c r="H12189" s="20" t="s">
        <v>29</v>
      </c>
    </row>
    <row r="12190" customFormat="false" ht="15.75" hidden="false" customHeight="false" outlineLevel="0" collapsed="false">
      <c r="A12190" s="20" t="s">
        <v>24137</v>
      </c>
      <c r="B12190" s="20" t="s">
        <v>24129</v>
      </c>
      <c r="C12190" s="20" t="s">
        <v>24138</v>
      </c>
      <c r="D12190" s="20" t="s">
        <v>24139</v>
      </c>
      <c r="E12190" s="20" t="s">
        <v>6770</v>
      </c>
      <c r="H12190" s="20" t="s">
        <v>29</v>
      </c>
    </row>
    <row r="12191" customFormat="false" ht="15.75" hidden="false" customHeight="false" outlineLevel="0" collapsed="false">
      <c r="A12191" s="20" t="s">
        <v>24140</v>
      </c>
      <c r="B12191" s="20" t="s">
        <v>24129</v>
      </c>
      <c r="C12191" s="20" t="s">
        <v>24138</v>
      </c>
      <c r="D12191" s="20" t="s">
        <v>24139</v>
      </c>
      <c r="E12191" s="20" t="s">
        <v>6770</v>
      </c>
      <c r="H12191" s="20" t="s">
        <v>29</v>
      </c>
    </row>
    <row r="12192" customFormat="false" ht="15.75" hidden="false" customHeight="false" outlineLevel="0" collapsed="false">
      <c r="A12192" s="20" t="s">
        <v>24141</v>
      </c>
      <c r="B12192" s="20" t="s">
        <v>24142</v>
      </c>
      <c r="C12192" s="20" t="s">
        <v>24138</v>
      </c>
      <c r="D12192" s="20" t="s">
        <v>24139</v>
      </c>
      <c r="E12192" s="20" t="s">
        <v>6770</v>
      </c>
      <c r="H12192" s="20" t="s">
        <v>29</v>
      </c>
    </row>
    <row r="12193" customFormat="false" ht="15.75" hidden="false" customHeight="false" outlineLevel="0" collapsed="false">
      <c r="A12193" s="20" t="s">
        <v>24143</v>
      </c>
      <c r="B12193" s="20" t="s">
        <v>24142</v>
      </c>
      <c r="C12193" s="20" t="s">
        <v>24138</v>
      </c>
      <c r="D12193" s="20" t="s">
        <v>24139</v>
      </c>
      <c r="E12193" s="20" t="s">
        <v>6770</v>
      </c>
      <c r="H12193" s="20" t="s">
        <v>29</v>
      </c>
    </row>
    <row r="12194" customFormat="false" ht="15.75" hidden="false" customHeight="false" outlineLevel="0" collapsed="false">
      <c r="A12194" s="20" t="s">
        <v>24144</v>
      </c>
      <c r="B12194" s="20" t="s">
        <v>24145</v>
      </c>
      <c r="C12194" s="20" t="s">
        <v>24146</v>
      </c>
      <c r="D12194" s="20" t="s">
        <v>24147</v>
      </c>
      <c r="E12194" s="20" t="s">
        <v>24148</v>
      </c>
      <c r="F12194" s="20" t="s">
        <v>7644</v>
      </c>
      <c r="H12194" s="20" t="s">
        <v>29</v>
      </c>
    </row>
    <row r="12195" customFormat="false" ht="15.75" hidden="false" customHeight="false" outlineLevel="0" collapsed="false">
      <c r="A12195" s="20" t="s">
        <v>229</v>
      </c>
      <c r="B12195" s="20" t="s">
        <v>24145</v>
      </c>
      <c r="C12195" s="20" t="s">
        <v>24146</v>
      </c>
      <c r="D12195" s="20" t="s">
        <v>24147</v>
      </c>
      <c r="E12195" s="20" t="s">
        <v>24148</v>
      </c>
      <c r="F12195" s="20" t="s">
        <v>7644</v>
      </c>
      <c r="H12195" s="20" t="s">
        <v>29</v>
      </c>
    </row>
    <row r="12196" customFormat="false" ht="15.75" hidden="false" customHeight="false" outlineLevel="0" collapsed="false">
      <c r="A12196" s="20" t="s">
        <v>24149</v>
      </c>
      <c r="B12196" s="20" t="s">
        <v>24150</v>
      </c>
      <c r="C12196" s="20" t="s">
        <v>24151</v>
      </c>
      <c r="D12196" s="20" t="s">
        <v>24152</v>
      </c>
      <c r="E12196" s="20" t="s">
        <v>24153</v>
      </c>
      <c r="F12196" s="20" t="s">
        <v>24154</v>
      </c>
      <c r="G12196" s="20" t="s">
        <v>24155</v>
      </c>
      <c r="H12196" s="20" t="s">
        <v>29</v>
      </c>
    </row>
    <row r="12197" customFormat="false" ht="15.75" hidden="false" customHeight="false" outlineLevel="0" collapsed="false">
      <c r="A12197" s="20" t="s">
        <v>24156</v>
      </c>
      <c r="B12197" s="20" t="s">
        <v>24150</v>
      </c>
      <c r="C12197" s="20" t="s">
        <v>24151</v>
      </c>
      <c r="D12197" s="20" t="s">
        <v>24152</v>
      </c>
      <c r="E12197" s="20" t="s">
        <v>24153</v>
      </c>
      <c r="F12197" s="20" t="s">
        <v>24154</v>
      </c>
      <c r="G12197" s="20" t="s">
        <v>24155</v>
      </c>
      <c r="H12197" s="20" t="s">
        <v>29</v>
      </c>
    </row>
    <row r="12198" customFormat="false" ht="15.75" hidden="false" customHeight="false" outlineLevel="0" collapsed="false">
      <c r="A12198" s="20" t="s">
        <v>24157</v>
      </c>
      <c r="B12198" s="20" t="s">
        <v>24150</v>
      </c>
      <c r="C12198" s="20" t="s">
        <v>24158</v>
      </c>
      <c r="D12198" s="20" t="s">
        <v>24159</v>
      </c>
      <c r="E12198" s="20" t="s">
        <v>24160</v>
      </c>
      <c r="H12198" s="20" t="s">
        <v>29</v>
      </c>
    </row>
    <row r="12199" customFormat="false" ht="15.75" hidden="false" customHeight="false" outlineLevel="0" collapsed="false">
      <c r="A12199" s="20" t="s">
        <v>24161</v>
      </c>
      <c r="B12199" s="20" t="s">
        <v>24150</v>
      </c>
      <c r="C12199" s="20" t="s">
        <v>24158</v>
      </c>
      <c r="D12199" s="20" t="s">
        <v>24159</v>
      </c>
      <c r="E12199" s="20" t="s">
        <v>24160</v>
      </c>
      <c r="H12199" s="20" t="s">
        <v>29</v>
      </c>
    </row>
    <row r="12200" customFormat="false" ht="15.75" hidden="false" customHeight="false" outlineLevel="0" collapsed="false">
      <c r="A12200" s="20" t="s">
        <v>24162</v>
      </c>
      <c r="B12200" s="20" t="s">
        <v>24150</v>
      </c>
      <c r="C12200" s="20" t="s">
        <v>24163</v>
      </c>
      <c r="D12200" s="20" t="s">
        <v>24159</v>
      </c>
      <c r="E12200" s="20" t="s">
        <v>24160</v>
      </c>
      <c r="H12200" s="20" t="s">
        <v>29</v>
      </c>
    </row>
    <row r="12201" customFormat="false" ht="15.75" hidden="false" customHeight="false" outlineLevel="0" collapsed="false">
      <c r="A12201" s="20" t="s">
        <v>24164</v>
      </c>
      <c r="B12201" s="20" t="s">
        <v>24150</v>
      </c>
      <c r="C12201" s="20" t="s">
        <v>24163</v>
      </c>
      <c r="D12201" s="20" t="s">
        <v>24159</v>
      </c>
      <c r="E12201" s="20" t="s">
        <v>24160</v>
      </c>
      <c r="H12201" s="20" t="s">
        <v>29</v>
      </c>
    </row>
    <row r="12202" customFormat="false" ht="15.75" hidden="false" customHeight="false" outlineLevel="0" collapsed="false">
      <c r="A12202" s="20" t="s">
        <v>24165</v>
      </c>
      <c r="B12202" s="20" t="s">
        <v>24166</v>
      </c>
      <c r="C12202" s="20" t="s">
        <v>7550</v>
      </c>
      <c r="H12202" s="20" t="s">
        <v>103</v>
      </c>
    </row>
    <row r="12203" customFormat="false" ht="15.75" hidden="false" customHeight="false" outlineLevel="0" collapsed="false">
      <c r="A12203" s="20" t="s">
        <v>24167</v>
      </c>
      <c r="B12203" s="20" t="s">
        <v>24166</v>
      </c>
      <c r="C12203" s="20" t="s">
        <v>7550</v>
      </c>
      <c r="H12203" s="20" t="s">
        <v>103</v>
      </c>
    </row>
    <row r="12204" customFormat="false" ht="15.75" hidden="false" customHeight="false" outlineLevel="0" collapsed="false">
      <c r="A12204" s="20" t="s">
        <v>24168</v>
      </c>
      <c r="B12204" s="20" t="s">
        <v>24169</v>
      </c>
      <c r="C12204" s="20" t="s">
        <v>24170</v>
      </c>
      <c r="H12204" s="20" t="s">
        <v>103</v>
      </c>
    </row>
    <row r="12205" customFormat="false" ht="15.75" hidden="false" customHeight="false" outlineLevel="0" collapsed="false">
      <c r="A12205" s="20" t="s">
        <v>24171</v>
      </c>
      <c r="B12205" s="20" t="s">
        <v>24169</v>
      </c>
      <c r="C12205" s="20" t="s">
        <v>24170</v>
      </c>
      <c r="H12205" s="20" t="s">
        <v>103</v>
      </c>
    </row>
    <row r="12206" customFormat="false" ht="15.75" hidden="false" customHeight="false" outlineLevel="0" collapsed="false">
      <c r="A12206" s="20" t="s">
        <v>24172</v>
      </c>
      <c r="B12206" s="20" t="s">
        <v>24173</v>
      </c>
      <c r="C12206" s="20" t="s">
        <v>24174</v>
      </c>
      <c r="H12206" s="20" t="s">
        <v>103</v>
      </c>
    </row>
    <row r="12207" customFormat="false" ht="15.75" hidden="false" customHeight="false" outlineLevel="0" collapsed="false">
      <c r="A12207" s="20" t="s">
        <v>24175</v>
      </c>
      <c r="B12207" s="20" t="s">
        <v>24173</v>
      </c>
      <c r="C12207" s="20" t="s">
        <v>24174</v>
      </c>
      <c r="H12207" s="20" t="s">
        <v>103</v>
      </c>
    </row>
    <row r="12208" customFormat="false" ht="15.75" hidden="false" customHeight="false" outlineLevel="0" collapsed="false">
      <c r="A12208" s="20" t="s">
        <v>24176</v>
      </c>
      <c r="B12208" s="20" t="s">
        <v>24177</v>
      </c>
      <c r="C12208" s="20" t="s">
        <v>7627</v>
      </c>
      <c r="H12208" s="20" t="s">
        <v>103</v>
      </c>
    </row>
    <row r="12209" customFormat="false" ht="15.75" hidden="false" customHeight="false" outlineLevel="0" collapsed="false">
      <c r="A12209" s="20" t="s">
        <v>24178</v>
      </c>
      <c r="B12209" s="20" t="s">
        <v>24177</v>
      </c>
      <c r="C12209" s="20" t="s">
        <v>7627</v>
      </c>
      <c r="H12209" s="20" t="s">
        <v>103</v>
      </c>
    </row>
    <row r="12210" customFormat="false" ht="15.75" hidden="false" customHeight="false" outlineLevel="0" collapsed="false">
      <c r="A12210" s="20" t="s">
        <v>24179</v>
      </c>
      <c r="B12210" s="20" t="s">
        <v>24180</v>
      </c>
      <c r="C12210" s="20" t="s">
        <v>24181</v>
      </c>
      <c r="H12210" s="20" t="s">
        <v>103</v>
      </c>
    </row>
    <row r="12211" customFormat="false" ht="15.75" hidden="false" customHeight="false" outlineLevel="0" collapsed="false">
      <c r="A12211" s="20" t="s">
        <v>24182</v>
      </c>
      <c r="B12211" s="20" t="s">
        <v>24180</v>
      </c>
      <c r="C12211" s="20" t="s">
        <v>24181</v>
      </c>
      <c r="H12211" s="20" t="s">
        <v>103</v>
      </c>
    </row>
    <row r="12212" customFormat="false" ht="15.75" hidden="false" customHeight="false" outlineLevel="0" collapsed="false">
      <c r="A12212" s="20" t="s">
        <v>24183</v>
      </c>
      <c r="B12212" s="20" t="s">
        <v>24184</v>
      </c>
      <c r="C12212" s="20" t="s">
        <v>24185</v>
      </c>
      <c r="H12212" s="20" t="s">
        <v>29</v>
      </c>
    </row>
    <row r="12213" customFormat="false" ht="15.75" hidden="false" customHeight="false" outlineLevel="0" collapsed="false">
      <c r="A12213" s="20" t="s">
        <v>24186</v>
      </c>
      <c r="B12213" s="20" t="s">
        <v>24184</v>
      </c>
      <c r="C12213" s="20" t="s">
        <v>24185</v>
      </c>
      <c r="H12213" s="20" t="s">
        <v>29</v>
      </c>
    </row>
    <row r="12214" customFormat="false" ht="15.75" hidden="false" customHeight="false" outlineLevel="0" collapsed="false">
      <c r="A12214" s="20" t="s">
        <v>24187</v>
      </c>
      <c r="B12214" s="20" t="s">
        <v>24188</v>
      </c>
      <c r="C12214" s="20" t="s">
        <v>24189</v>
      </c>
      <c r="D12214" s="20" t="s">
        <v>24190</v>
      </c>
      <c r="H12214" s="20" t="s">
        <v>29</v>
      </c>
    </row>
    <row r="12215" customFormat="false" ht="15.75" hidden="false" customHeight="false" outlineLevel="0" collapsed="false">
      <c r="A12215" s="20" t="s">
        <v>24191</v>
      </c>
      <c r="B12215" s="20" t="s">
        <v>24188</v>
      </c>
      <c r="C12215" s="20" t="s">
        <v>24189</v>
      </c>
      <c r="D12215" s="20" t="s">
        <v>24190</v>
      </c>
      <c r="H12215" s="20" t="s">
        <v>29</v>
      </c>
    </row>
    <row r="12216" customFormat="false" ht="15.75" hidden="false" customHeight="false" outlineLevel="0" collapsed="false">
      <c r="A12216" s="20" t="s">
        <v>24192</v>
      </c>
      <c r="B12216" s="20" t="s">
        <v>24188</v>
      </c>
      <c r="C12216" s="20" t="s">
        <v>24193</v>
      </c>
      <c r="D12216" s="20" t="s">
        <v>6242</v>
      </c>
      <c r="H12216" s="20" t="s">
        <v>29</v>
      </c>
    </row>
    <row r="12217" customFormat="false" ht="15.75" hidden="false" customHeight="false" outlineLevel="0" collapsed="false">
      <c r="A12217" s="20" t="s">
        <v>24194</v>
      </c>
      <c r="B12217" s="20" t="s">
        <v>24188</v>
      </c>
      <c r="C12217" s="20" t="s">
        <v>24193</v>
      </c>
      <c r="D12217" s="20" t="s">
        <v>6242</v>
      </c>
      <c r="H12217" s="20" t="s">
        <v>29</v>
      </c>
    </row>
    <row r="12218" customFormat="false" ht="15.75" hidden="false" customHeight="false" outlineLevel="0" collapsed="false">
      <c r="A12218" s="20" t="s">
        <v>24195</v>
      </c>
      <c r="B12218" s="20" t="s">
        <v>24196</v>
      </c>
      <c r="C12218" s="20" t="s">
        <v>24197</v>
      </c>
      <c r="D12218" s="20" t="s">
        <v>24198</v>
      </c>
      <c r="H12218" s="20" t="s">
        <v>29</v>
      </c>
    </row>
    <row r="12219" customFormat="false" ht="15.75" hidden="false" customHeight="false" outlineLevel="0" collapsed="false">
      <c r="A12219" s="20" t="s">
        <v>24199</v>
      </c>
      <c r="B12219" s="20" t="s">
        <v>24196</v>
      </c>
      <c r="C12219" s="20" t="s">
        <v>24197</v>
      </c>
      <c r="D12219" s="20" t="s">
        <v>24198</v>
      </c>
      <c r="H12219" s="20" t="s">
        <v>29</v>
      </c>
    </row>
    <row r="12220" customFormat="false" ht="15.75" hidden="false" customHeight="false" outlineLevel="0" collapsed="false">
      <c r="A12220" s="20" t="s">
        <v>24200</v>
      </c>
      <c r="B12220" s="20" t="s">
        <v>24201</v>
      </c>
      <c r="C12220" s="20" t="s">
        <v>24202</v>
      </c>
      <c r="D12220" s="20" t="s">
        <v>24203</v>
      </c>
      <c r="H12220" s="20" t="s">
        <v>29</v>
      </c>
    </row>
    <row r="12221" customFormat="false" ht="15.75" hidden="false" customHeight="false" outlineLevel="0" collapsed="false">
      <c r="A12221" s="20" t="s">
        <v>24204</v>
      </c>
      <c r="B12221" s="20" t="s">
        <v>24201</v>
      </c>
      <c r="C12221" s="20" t="s">
        <v>24202</v>
      </c>
      <c r="D12221" s="20" t="s">
        <v>24203</v>
      </c>
      <c r="H12221" s="20" t="s">
        <v>29</v>
      </c>
    </row>
    <row r="12222" customFormat="false" ht="15.75" hidden="false" customHeight="false" outlineLevel="0" collapsed="false">
      <c r="A12222" s="20" t="s">
        <v>24205</v>
      </c>
      <c r="B12222" s="20" t="s">
        <v>24196</v>
      </c>
      <c r="C12222" s="20" t="s">
        <v>24206</v>
      </c>
      <c r="D12222" s="20" t="s">
        <v>24207</v>
      </c>
      <c r="H12222" s="20" t="s">
        <v>29</v>
      </c>
    </row>
    <row r="12223" customFormat="false" ht="15.75" hidden="false" customHeight="false" outlineLevel="0" collapsed="false">
      <c r="A12223" s="20" t="s">
        <v>24208</v>
      </c>
      <c r="B12223" s="20" t="s">
        <v>24196</v>
      </c>
      <c r="C12223" s="20" t="s">
        <v>24206</v>
      </c>
      <c r="D12223" s="20" t="s">
        <v>24207</v>
      </c>
      <c r="H12223" s="20" t="s">
        <v>29</v>
      </c>
    </row>
    <row r="12224" customFormat="false" ht="15.75" hidden="false" customHeight="false" outlineLevel="0" collapsed="false">
      <c r="A12224" s="20" t="s">
        <v>24209</v>
      </c>
      <c r="B12224" s="20" t="s">
        <v>24210</v>
      </c>
      <c r="C12224" s="20" t="s">
        <v>24211</v>
      </c>
      <c r="D12224" s="20" t="s">
        <v>24212</v>
      </c>
      <c r="H12224" s="20" t="s">
        <v>29</v>
      </c>
    </row>
    <row r="12225" customFormat="false" ht="15.75" hidden="false" customHeight="false" outlineLevel="0" collapsed="false">
      <c r="A12225" s="20" t="s">
        <v>24213</v>
      </c>
      <c r="B12225" s="20" t="s">
        <v>24210</v>
      </c>
      <c r="C12225" s="20" t="s">
        <v>24211</v>
      </c>
      <c r="D12225" s="20" t="s">
        <v>24212</v>
      </c>
      <c r="H12225" s="20" t="s">
        <v>29</v>
      </c>
    </row>
    <row r="12226" customFormat="false" ht="15.75" hidden="false" customHeight="false" outlineLevel="0" collapsed="false">
      <c r="A12226" s="20" t="s">
        <v>24214</v>
      </c>
      <c r="B12226" s="20" t="s">
        <v>24215</v>
      </c>
      <c r="C12226" s="20" t="s">
        <v>24216</v>
      </c>
      <c r="D12226" s="20" t="s">
        <v>24217</v>
      </c>
      <c r="E12226" s="20" t="s">
        <v>23086</v>
      </c>
      <c r="H12226" s="20" t="s">
        <v>29</v>
      </c>
    </row>
    <row r="12227" customFormat="false" ht="15.75" hidden="false" customHeight="false" outlineLevel="0" collapsed="false">
      <c r="A12227" s="20" t="s">
        <v>24218</v>
      </c>
      <c r="B12227" s="20" t="s">
        <v>24215</v>
      </c>
      <c r="C12227" s="20" t="s">
        <v>24216</v>
      </c>
      <c r="D12227" s="20" t="s">
        <v>24217</v>
      </c>
      <c r="E12227" s="20" t="s">
        <v>23086</v>
      </c>
      <c r="H12227" s="20" t="s">
        <v>29</v>
      </c>
    </row>
    <row r="12228" customFormat="false" ht="15.75" hidden="false" customHeight="false" outlineLevel="0" collapsed="false">
      <c r="A12228" s="20" t="s">
        <v>24219</v>
      </c>
      <c r="B12228" s="20" t="s">
        <v>24220</v>
      </c>
      <c r="C12228" s="20" t="s">
        <v>24221</v>
      </c>
      <c r="D12228" s="20" t="s">
        <v>24222</v>
      </c>
      <c r="H12228" s="20" t="s">
        <v>29</v>
      </c>
    </row>
    <row r="12229" customFormat="false" ht="15.75" hidden="false" customHeight="false" outlineLevel="0" collapsed="false">
      <c r="A12229" s="20" t="s">
        <v>24223</v>
      </c>
      <c r="B12229" s="20" t="s">
        <v>24220</v>
      </c>
      <c r="C12229" s="20" t="s">
        <v>24221</v>
      </c>
      <c r="D12229" s="20" t="s">
        <v>24222</v>
      </c>
      <c r="H12229" s="20" t="s">
        <v>29</v>
      </c>
    </row>
    <row r="12230" customFormat="false" ht="15.75" hidden="false" customHeight="false" outlineLevel="0" collapsed="false">
      <c r="A12230" s="20" t="s">
        <v>24224</v>
      </c>
      <c r="B12230" s="20" t="s">
        <v>24225</v>
      </c>
      <c r="C12230" s="20" t="s">
        <v>24226</v>
      </c>
      <c r="D12230" s="20" t="s">
        <v>24227</v>
      </c>
      <c r="H12230" s="20" t="s">
        <v>29</v>
      </c>
    </row>
    <row r="12231" customFormat="false" ht="15.75" hidden="false" customHeight="false" outlineLevel="0" collapsed="false">
      <c r="A12231" s="20" t="s">
        <v>24228</v>
      </c>
      <c r="B12231" s="20" t="s">
        <v>24225</v>
      </c>
      <c r="C12231" s="20" t="s">
        <v>24226</v>
      </c>
      <c r="D12231" s="20" t="s">
        <v>24227</v>
      </c>
      <c r="H12231" s="20" t="s">
        <v>29</v>
      </c>
    </row>
    <row r="12232" customFormat="false" ht="15.75" hidden="false" customHeight="false" outlineLevel="0" collapsed="false">
      <c r="A12232" s="20" t="s">
        <v>24229</v>
      </c>
      <c r="B12232" s="20" t="s">
        <v>24230</v>
      </c>
      <c r="C12232" s="20" t="s">
        <v>24231</v>
      </c>
      <c r="D12232" s="20" t="s">
        <v>24232</v>
      </c>
      <c r="H12232" s="20" t="s">
        <v>103</v>
      </c>
    </row>
    <row r="12233" customFormat="false" ht="15.75" hidden="false" customHeight="false" outlineLevel="0" collapsed="false">
      <c r="A12233" s="20" t="s">
        <v>24233</v>
      </c>
      <c r="B12233" s="20" t="s">
        <v>24230</v>
      </c>
      <c r="C12233" s="20" t="s">
        <v>24231</v>
      </c>
      <c r="D12233" s="20" t="s">
        <v>24232</v>
      </c>
      <c r="H12233" s="20" t="s">
        <v>103</v>
      </c>
    </row>
    <row r="12234" customFormat="false" ht="15.75" hidden="false" customHeight="false" outlineLevel="0" collapsed="false">
      <c r="A12234" s="20" t="s">
        <v>24234</v>
      </c>
      <c r="B12234" s="20" t="s">
        <v>24235</v>
      </c>
      <c r="C12234" s="20" t="s">
        <v>24236</v>
      </c>
      <c r="D12234" s="20" t="s">
        <v>24237</v>
      </c>
      <c r="H12234" s="20" t="s">
        <v>103</v>
      </c>
    </row>
    <row r="12235" customFormat="false" ht="15.75" hidden="false" customHeight="false" outlineLevel="0" collapsed="false">
      <c r="A12235" s="20" t="s">
        <v>24238</v>
      </c>
      <c r="B12235" s="20" t="s">
        <v>24235</v>
      </c>
      <c r="C12235" s="20" t="s">
        <v>24236</v>
      </c>
      <c r="D12235" s="20" t="s">
        <v>24237</v>
      </c>
      <c r="H12235" s="20" t="s">
        <v>103</v>
      </c>
    </row>
    <row r="12236" customFormat="false" ht="15.75" hidden="false" customHeight="false" outlineLevel="0" collapsed="false">
      <c r="A12236" s="20" t="s">
        <v>24239</v>
      </c>
      <c r="B12236" s="20" t="s">
        <v>24240</v>
      </c>
      <c r="C12236" s="20" t="s">
        <v>24241</v>
      </c>
      <c r="H12236" s="20" t="s">
        <v>103</v>
      </c>
    </row>
    <row r="12237" customFormat="false" ht="15.75" hidden="false" customHeight="false" outlineLevel="0" collapsed="false">
      <c r="A12237" s="20" t="s">
        <v>24242</v>
      </c>
      <c r="B12237" s="20" t="s">
        <v>24240</v>
      </c>
      <c r="C12237" s="20" t="s">
        <v>24241</v>
      </c>
      <c r="H12237" s="20" t="s">
        <v>103</v>
      </c>
    </row>
    <row r="12238" customFormat="false" ht="15.75" hidden="false" customHeight="false" outlineLevel="0" collapsed="false">
      <c r="A12238" s="20" t="s">
        <v>24243</v>
      </c>
      <c r="B12238" s="20" t="s">
        <v>24244</v>
      </c>
      <c r="C12238" s="20" t="s">
        <v>24241</v>
      </c>
      <c r="H12238" s="20" t="s">
        <v>103</v>
      </c>
    </row>
    <row r="12239" customFormat="false" ht="15.75" hidden="false" customHeight="false" outlineLevel="0" collapsed="false">
      <c r="A12239" s="20" t="s">
        <v>24245</v>
      </c>
      <c r="B12239" s="20" t="s">
        <v>24244</v>
      </c>
      <c r="C12239" s="20" t="s">
        <v>24241</v>
      </c>
      <c r="H12239" s="20" t="s">
        <v>103</v>
      </c>
    </row>
    <row r="12240" customFormat="false" ht="15.75" hidden="false" customHeight="false" outlineLevel="0" collapsed="false">
      <c r="A12240" s="20" t="s">
        <v>24246</v>
      </c>
      <c r="B12240" s="20" t="s">
        <v>24247</v>
      </c>
      <c r="C12240" s="20" t="s">
        <v>24248</v>
      </c>
      <c r="H12240" s="20" t="s">
        <v>103</v>
      </c>
    </row>
    <row r="12241" customFormat="false" ht="15.75" hidden="false" customHeight="false" outlineLevel="0" collapsed="false">
      <c r="A12241" s="20" t="s">
        <v>24249</v>
      </c>
      <c r="B12241" s="20" t="s">
        <v>24247</v>
      </c>
      <c r="C12241" s="20" t="s">
        <v>24248</v>
      </c>
      <c r="H12241" s="20" t="s">
        <v>103</v>
      </c>
    </row>
    <row r="12242" customFormat="false" ht="15.75" hidden="false" customHeight="false" outlineLevel="0" collapsed="false">
      <c r="A12242" s="20" t="s">
        <v>24250</v>
      </c>
      <c r="B12242" s="20" t="s">
        <v>24251</v>
      </c>
      <c r="C12242" s="20" t="s">
        <v>24252</v>
      </c>
      <c r="D12242" s="20" t="s">
        <v>7138</v>
      </c>
      <c r="H12242" s="20" t="s">
        <v>29</v>
      </c>
    </row>
    <row r="12243" customFormat="false" ht="15.75" hidden="false" customHeight="false" outlineLevel="0" collapsed="false">
      <c r="A12243" s="20" t="s">
        <v>24253</v>
      </c>
      <c r="B12243" s="20" t="s">
        <v>24251</v>
      </c>
      <c r="C12243" s="20" t="s">
        <v>24252</v>
      </c>
      <c r="D12243" s="20" t="s">
        <v>7138</v>
      </c>
      <c r="H12243" s="20" t="s">
        <v>29</v>
      </c>
    </row>
    <row r="12244" customFormat="false" ht="15.75" hidden="false" customHeight="false" outlineLevel="0" collapsed="false">
      <c r="A12244" s="20" t="s">
        <v>24254</v>
      </c>
      <c r="B12244" s="20" t="s">
        <v>24255</v>
      </c>
      <c r="C12244" s="20" t="s">
        <v>24256</v>
      </c>
      <c r="D12244" s="20" t="s">
        <v>24257</v>
      </c>
      <c r="E12244" s="20" t="s">
        <v>24258</v>
      </c>
      <c r="H12244" s="20" t="s">
        <v>29</v>
      </c>
    </row>
    <row r="12245" customFormat="false" ht="15.75" hidden="false" customHeight="false" outlineLevel="0" collapsed="false">
      <c r="A12245" s="20" t="s">
        <v>24259</v>
      </c>
      <c r="B12245" s="20" t="s">
        <v>24255</v>
      </c>
      <c r="C12245" s="20" t="s">
        <v>24256</v>
      </c>
      <c r="D12245" s="20" t="s">
        <v>24257</v>
      </c>
      <c r="E12245" s="20" t="s">
        <v>24258</v>
      </c>
      <c r="H12245" s="20" t="s">
        <v>29</v>
      </c>
    </row>
    <row r="12246" customFormat="false" ht="15.75" hidden="false" customHeight="false" outlineLevel="0" collapsed="false">
      <c r="A12246" s="20" t="s">
        <v>24260</v>
      </c>
      <c r="B12246" s="20" t="s">
        <v>24261</v>
      </c>
      <c r="C12246" s="20" t="s">
        <v>7680</v>
      </c>
      <c r="H12246" s="20" t="s">
        <v>29</v>
      </c>
    </row>
    <row r="12247" customFormat="false" ht="15.75" hidden="false" customHeight="false" outlineLevel="0" collapsed="false">
      <c r="A12247" s="20" t="s">
        <v>24262</v>
      </c>
      <c r="B12247" s="20" t="s">
        <v>24261</v>
      </c>
      <c r="C12247" s="20" t="s">
        <v>7680</v>
      </c>
      <c r="H12247" s="20" t="s">
        <v>29</v>
      </c>
    </row>
    <row r="12248" customFormat="false" ht="15.75" hidden="false" customHeight="false" outlineLevel="0" collapsed="false">
      <c r="A12248" s="20" t="s">
        <v>24263</v>
      </c>
      <c r="B12248" s="20" t="s">
        <v>24251</v>
      </c>
      <c r="C12248" s="20" t="s">
        <v>24264</v>
      </c>
      <c r="D12248" s="20" t="s">
        <v>7138</v>
      </c>
      <c r="H12248" s="20" t="s">
        <v>29</v>
      </c>
    </row>
    <row r="12249" customFormat="false" ht="15.75" hidden="false" customHeight="false" outlineLevel="0" collapsed="false">
      <c r="A12249" s="20" t="s">
        <v>24265</v>
      </c>
      <c r="B12249" s="20" t="s">
        <v>24251</v>
      </c>
      <c r="C12249" s="20" t="s">
        <v>24264</v>
      </c>
      <c r="D12249" s="20" t="s">
        <v>7138</v>
      </c>
      <c r="H12249" s="20" t="s">
        <v>29</v>
      </c>
    </row>
    <row r="12250" customFormat="false" ht="15.75" hidden="false" customHeight="false" outlineLevel="0" collapsed="false">
      <c r="A12250" s="20" t="s">
        <v>24266</v>
      </c>
      <c r="B12250" s="20" t="s">
        <v>24267</v>
      </c>
      <c r="C12250" s="20" t="s">
        <v>24268</v>
      </c>
      <c r="D12250" s="20" t="s">
        <v>24269</v>
      </c>
      <c r="E12250" s="20" t="s">
        <v>24270</v>
      </c>
      <c r="H12250" s="20" t="s">
        <v>29</v>
      </c>
    </row>
    <row r="12251" customFormat="false" ht="15.75" hidden="false" customHeight="false" outlineLevel="0" collapsed="false">
      <c r="A12251" s="20" t="s">
        <v>24271</v>
      </c>
      <c r="B12251" s="20" t="s">
        <v>24267</v>
      </c>
      <c r="C12251" s="20" t="s">
        <v>24268</v>
      </c>
      <c r="D12251" s="20" t="s">
        <v>24269</v>
      </c>
      <c r="E12251" s="20" t="s">
        <v>24270</v>
      </c>
      <c r="H12251" s="20" t="s">
        <v>29</v>
      </c>
    </row>
    <row r="12252" customFormat="false" ht="15.75" hidden="false" customHeight="false" outlineLevel="0" collapsed="false">
      <c r="A12252" s="20" t="s">
        <v>24272</v>
      </c>
      <c r="B12252" s="20" t="s">
        <v>24251</v>
      </c>
      <c r="C12252" s="20" t="s">
        <v>24273</v>
      </c>
      <c r="D12252" s="20" t="s">
        <v>7581</v>
      </c>
      <c r="H12252" s="20" t="s">
        <v>29</v>
      </c>
    </row>
    <row r="12253" customFormat="false" ht="15.75" hidden="false" customHeight="false" outlineLevel="0" collapsed="false">
      <c r="A12253" s="20" t="s">
        <v>24274</v>
      </c>
      <c r="B12253" s="20" t="s">
        <v>24251</v>
      </c>
      <c r="C12253" s="20" t="s">
        <v>24273</v>
      </c>
      <c r="D12253" s="20" t="s">
        <v>7581</v>
      </c>
      <c r="H12253" s="20" t="s">
        <v>29</v>
      </c>
    </row>
    <row r="12254" customFormat="false" ht="15.75" hidden="false" customHeight="false" outlineLevel="0" collapsed="false">
      <c r="A12254" s="20" t="s">
        <v>24275</v>
      </c>
      <c r="B12254" s="20" t="s">
        <v>24276</v>
      </c>
      <c r="C12254" s="20" t="s">
        <v>24277</v>
      </c>
      <c r="D12254" s="20" t="s">
        <v>24278</v>
      </c>
      <c r="H12254" s="20" t="s">
        <v>29</v>
      </c>
    </row>
    <row r="12255" customFormat="false" ht="15.75" hidden="false" customHeight="false" outlineLevel="0" collapsed="false">
      <c r="A12255" s="20" t="s">
        <v>24279</v>
      </c>
      <c r="B12255" s="20" t="s">
        <v>24276</v>
      </c>
      <c r="C12255" s="20" t="s">
        <v>24277</v>
      </c>
      <c r="D12255" s="20" t="s">
        <v>24278</v>
      </c>
      <c r="H12255" s="20" t="s">
        <v>29</v>
      </c>
    </row>
    <row r="12256" customFormat="false" ht="15.75" hidden="false" customHeight="false" outlineLevel="0" collapsed="false">
      <c r="A12256" s="20" t="s">
        <v>24280</v>
      </c>
      <c r="B12256" s="20" t="s">
        <v>24281</v>
      </c>
      <c r="C12256" s="20" t="s">
        <v>24282</v>
      </c>
      <c r="D12256" s="20" t="s">
        <v>24283</v>
      </c>
      <c r="H12256" s="20" t="s">
        <v>29</v>
      </c>
    </row>
    <row r="12257" customFormat="false" ht="15.75" hidden="false" customHeight="false" outlineLevel="0" collapsed="false">
      <c r="A12257" s="20" t="s">
        <v>24284</v>
      </c>
      <c r="B12257" s="20" t="s">
        <v>24281</v>
      </c>
      <c r="C12257" s="20" t="s">
        <v>24282</v>
      </c>
      <c r="D12257" s="20" t="s">
        <v>24283</v>
      </c>
      <c r="H12257" s="20" t="s">
        <v>29</v>
      </c>
    </row>
    <row r="12258" customFormat="false" ht="15.75" hidden="false" customHeight="false" outlineLevel="0" collapsed="false">
      <c r="A12258" s="20" t="s">
        <v>24285</v>
      </c>
      <c r="B12258" s="20" t="s">
        <v>24286</v>
      </c>
      <c r="C12258" s="20" t="s">
        <v>24287</v>
      </c>
      <c r="D12258" s="20" t="s">
        <v>24288</v>
      </c>
      <c r="E12258" s="20" t="s">
        <v>24190</v>
      </c>
      <c r="H12258" s="20" t="s">
        <v>29</v>
      </c>
    </row>
    <row r="12259" customFormat="false" ht="15.75" hidden="false" customHeight="false" outlineLevel="0" collapsed="false">
      <c r="A12259" s="20" t="s">
        <v>24289</v>
      </c>
      <c r="B12259" s="20" t="s">
        <v>24286</v>
      </c>
      <c r="C12259" s="20" t="s">
        <v>24287</v>
      </c>
      <c r="D12259" s="20" t="s">
        <v>24288</v>
      </c>
      <c r="E12259" s="20" t="s">
        <v>24190</v>
      </c>
      <c r="H12259" s="20" t="s">
        <v>29</v>
      </c>
    </row>
    <row r="12260" customFormat="false" ht="15.75" hidden="false" customHeight="false" outlineLevel="0" collapsed="false">
      <c r="A12260" s="20" t="s">
        <v>24290</v>
      </c>
      <c r="B12260" s="20" t="s">
        <v>24286</v>
      </c>
      <c r="C12260" s="20" t="s">
        <v>24291</v>
      </c>
      <c r="D12260" s="20" t="s">
        <v>6242</v>
      </c>
      <c r="H12260" s="20" t="s">
        <v>29</v>
      </c>
    </row>
    <row r="12261" customFormat="false" ht="15.75" hidden="false" customHeight="false" outlineLevel="0" collapsed="false">
      <c r="A12261" s="20" t="s">
        <v>24292</v>
      </c>
      <c r="B12261" s="20" t="s">
        <v>24286</v>
      </c>
      <c r="C12261" s="20" t="s">
        <v>24291</v>
      </c>
      <c r="D12261" s="20" t="s">
        <v>6242</v>
      </c>
      <c r="H12261" s="20" t="s">
        <v>29</v>
      </c>
    </row>
    <row r="12262" customFormat="false" ht="15.75" hidden="false" customHeight="false" outlineLevel="0" collapsed="false">
      <c r="A12262" s="20" t="s">
        <v>24293</v>
      </c>
      <c r="B12262" s="20" t="s">
        <v>24294</v>
      </c>
      <c r="C12262" s="20" t="s">
        <v>24295</v>
      </c>
      <c r="D12262" s="20" t="s">
        <v>24296</v>
      </c>
      <c r="H12262" s="20" t="s">
        <v>29</v>
      </c>
    </row>
    <row r="12263" customFormat="false" ht="15.75" hidden="false" customHeight="false" outlineLevel="0" collapsed="false">
      <c r="A12263" s="20" t="s">
        <v>24297</v>
      </c>
      <c r="B12263" s="20" t="s">
        <v>24294</v>
      </c>
      <c r="C12263" s="20" t="s">
        <v>24295</v>
      </c>
      <c r="D12263" s="20" t="s">
        <v>24296</v>
      </c>
      <c r="H12263" s="20" t="s">
        <v>29</v>
      </c>
    </row>
    <row r="12264" customFormat="false" ht="15.75" hidden="false" customHeight="false" outlineLevel="0" collapsed="false">
      <c r="A12264" s="20" t="s">
        <v>24298</v>
      </c>
      <c r="B12264" s="20" t="s">
        <v>24299</v>
      </c>
      <c r="C12264" s="20" t="s">
        <v>24300</v>
      </c>
      <c r="H12264" s="20" t="s">
        <v>29</v>
      </c>
    </row>
    <row r="12265" customFormat="false" ht="15.75" hidden="false" customHeight="false" outlineLevel="0" collapsed="false">
      <c r="A12265" s="20" t="s">
        <v>24301</v>
      </c>
      <c r="B12265" s="20" t="s">
        <v>24299</v>
      </c>
      <c r="C12265" s="20" t="s">
        <v>24300</v>
      </c>
      <c r="H12265" s="20" t="s">
        <v>29</v>
      </c>
    </row>
    <row r="12266" customFormat="false" ht="15.75" hidden="false" customHeight="false" outlineLevel="0" collapsed="false">
      <c r="A12266" s="20" t="s">
        <v>24302</v>
      </c>
      <c r="B12266" s="20" t="s">
        <v>24303</v>
      </c>
      <c r="C12266" s="20" t="s">
        <v>24304</v>
      </c>
      <c r="D12266" s="20" t="s">
        <v>24305</v>
      </c>
      <c r="H12266" s="20" t="s">
        <v>29</v>
      </c>
    </row>
    <row r="12267" customFormat="false" ht="15.75" hidden="false" customHeight="false" outlineLevel="0" collapsed="false">
      <c r="A12267" s="20" t="s">
        <v>24306</v>
      </c>
      <c r="B12267" s="20" t="s">
        <v>24303</v>
      </c>
      <c r="C12267" s="20" t="s">
        <v>24304</v>
      </c>
      <c r="D12267" s="20" t="s">
        <v>24305</v>
      </c>
      <c r="H12267" s="20" t="s">
        <v>29</v>
      </c>
    </row>
    <row r="12268" customFormat="false" ht="15.75" hidden="false" customHeight="false" outlineLevel="0" collapsed="false">
      <c r="A12268" s="20" t="s">
        <v>24307</v>
      </c>
      <c r="B12268" s="20" t="s">
        <v>24303</v>
      </c>
      <c r="C12268" s="20" t="s">
        <v>24308</v>
      </c>
      <c r="H12268" s="20" t="s">
        <v>29</v>
      </c>
    </row>
    <row r="12269" customFormat="false" ht="15.75" hidden="false" customHeight="false" outlineLevel="0" collapsed="false">
      <c r="A12269" s="20" t="s">
        <v>24309</v>
      </c>
      <c r="B12269" s="20" t="s">
        <v>24303</v>
      </c>
      <c r="C12269" s="20" t="s">
        <v>24308</v>
      </c>
      <c r="H12269" s="20" t="s">
        <v>29</v>
      </c>
    </row>
    <row r="12270" customFormat="false" ht="15.75" hidden="false" customHeight="false" outlineLevel="0" collapsed="false">
      <c r="A12270" s="20" t="s">
        <v>24310</v>
      </c>
      <c r="B12270" s="20" t="s">
        <v>24311</v>
      </c>
      <c r="C12270" s="20" t="s">
        <v>24304</v>
      </c>
      <c r="D12270" s="20" t="s">
        <v>24305</v>
      </c>
      <c r="H12270" s="20" t="s">
        <v>29</v>
      </c>
    </row>
    <row r="12271" customFormat="false" ht="15.75" hidden="false" customHeight="false" outlineLevel="0" collapsed="false">
      <c r="A12271" s="20" t="s">
        <v>24312</v>
      </c>
      <c r="B12271" s="20" t="s">
        <v>24311</v>
      </c>
      <c r="C12271" s="20" t="s">
        <v>24304</v>
      </c>
      <c r="D12271" s="20" t="s">
        <v>24305</v>
      </c>
      <c r="H12271" s="20" t="s">
        <v>29</v>
      </c>
    </row>
    <row r="12272" customFormat="false" ht="15.75" hidden="false" customHeight="false" outlineLevel="0" collapsed="false">
      <c r="A12272" s="20" t="s">
        <v>24313</v>
      </c>
      <c r="B12272" s="20" t="s">
        <v>24311</v>
      </c>
      <c r="C12272" s="20" t="s">
        <v>24308</v>
      </c>
      <c r="H12272" s="20" t="s">
        <v>29</v>
      </c>
    </row>
    <row r="12273" customFormat="false" ht="15.75" hidden="false" customHeight="false" outlineLevel="0" collapsed="false">
      <c r="A12273" s="20" t="s">
        <v>24314</v>
      </c>
      <c r="B12273" s="20" t="s">
        <v>24311</v>
      </c>
      <c r="C12273" s="20" t="s">
        <v>24308</v>
      </c>
      <c r="H12273" s="20" t="s">
        <v>29</v>
      </c>
    </row>
    <row r="12274" customFormat="false" ht="15.75" hidden="false" customHeight="false" outlineLevel="0" collapsed="false">
      <c r="A12274" s="20" t="s">
        <v>24315</v>
      </c>
      <c r="B12274" s="20" t="s">
        <v>24316</v>
      </c>
      <c r="C12274" s="20" t="s">
        <v>24317</v>
      </c>
      <c r="D12274" s="20" t="s">
        <v>24318</v>
      </c>
      <c r="H12274" s="20" t="s">
        <v>29</v>
      </c>
    </row>
    <row r="12275" customFormat="false" ht="15.75" hidden="false" customHeight="false" outlineLevel="0" collapsed="false">
      <c r="A12275" s="20" t="s">
        <v>24319</v>
      </c>
      <c r="B12275" s="20" t="s">
        <v>24316</v>
      </c>
      <c r="C12275" s="20" t="s">
        <v>24317</v>
      </c>
      <c r="D12275" s="20" t="s">
        <v>24318</v>
      </c>
      <c r="H12275" s="20" t="s">
        <v>29</v>
      </c>
    </row>
    <row r="12276" customFormat="false" ht="15.75" hidden="false" customHeight="false" outlineLevel="0" collapsed="false">
      <c r="A12276" s="20" t="s">
        <v>24320</v>
      </c>
      <c r="B12276" s="20" t="s">
        <v>24321</v>
      </c>
      <c r="C12276" s="20" t="s">
        <v>24322</v>
      </c>
      <c r="H12276" s="20" t="s">
        <v>29</v>
      </c>
    </row>
    <row r="12277" customFormat="false" ht="15.75" hidden="false" customHeight="false" outlineLevel="0" collapsed="false">
      <c r="A12277" s="20" t="s">
        <v>24323</v>
      </c>
      <c r="B12277" s="20" t="s">
        <v>24321</v>
      </c>
      <c r="C12277" s="20" t="s">
        <v>24322</v>
      </c>
      <c r="H12277" s="20" t="s">
        <v>29</v>
      </c>
    </row>
    <row r="12278" customFormat="false" ht="15.75" hidden="false" customHeight="false" outlineLevel="0" collapsed="false">
      <c r="A12278" s="20" t="s">
        <v>24324</v>
      </c>
      <c r="B12278" s="20" t="s">
        <v>24325</v>
      </c>
      <c r="C12278" s="20" t="s">
        <v>24326</v>
      </c>
      <c r="D12278" s="20" t="s">
        <v>21804</v>
      </c>
      <c r="H12278" s="20" t="s">
        <v>103</v>
      </c>
    </row>
    <row r="12279" customFormat="false" ht="15.75" hidden="false" customHeight="false" outlineLevel="0" collapsed="false">
      <c r="A12279" s="20" t="s">
        <v>24327</v>
      </c>
      <c r="B12279" s="20" t="s">
        <v>24325</v>
      </c>
      <c r="C12279" s="20" t="s">
        <v>24326</v>
      </c>
      <c r="D12279" s="20" t="s">
        <v>21804</v>
      </c>
      <c r="H12279" s="20" t="s">
        <v>103</v>
      </c>
    </row>
    <row r="12280" customFormat="false" ht="15.75" hidden="false" customHeight="false" outlineLevel="0" collapsed="false">
      <c r="A12280" s="20" t="s">
        <v>24328</v>
      </c>
      <c r="B12280" s="20" t="s">
        <v>24325</v>
      </c>
      <c r="C12280" s="20" t="s">
        <v>24326</v>
      </c>
      <c r="D12280" s="20" t="s">
        <v>24329</v>
      </c>
      <c r="E12280" s="20" t="s">
        <v>24330</v>
      </c>
      <c r="H12280" s="20" t="s">
        <v>103</v>
      </c>
    </row>
    <row r="12281" customFormat="false" ht="15.75" hidden="false" customHeight="false" outlineLevel="0" collapsed="false">
      <c r="A12281" s="20" t="s">
        <v>24331</v>
      </c>
      <c r="B12281" s="20" t="s">
        <v>24325</v>
      </c>
      <c r="C12281" s="20" t="s">
        <v>24326</v>
      </c>
      <c r="D12281" s="20" t="s">
        <v>24329</v>
      </c>
      <c r="E12281" s="20" t="s">
        <v>24330</v>
      </c>
      <c r="H12281" s="20" t="s">
        <v>103</v>
      </c>
    </row>
    <row r="12282" customFormat="false" ht="15.75" hidden="false" customHeight="false" outlineLevel="0" collapsed="false">
      <c r="A12282" s="20" t="s">
        <v>24332</v>
      </c>
      <c r="B12282" s="20" t="s">
        <v>24333</v>
      </c>
      <c r="C12282" s="20" t="s">
        <v>24334</v>
      </c>
      <c r="D12282" s="20" t="s">
        <v>24335</v>
      </c>
      <c r="H12282" s="20" t="s">
        <v>103</v>
      </c>
    </row>
    <row r="12283" customFormat="false" ht="15.75" hidden="false" customHeight="false" outlineLevel="0" collapsed="false">
      <c r="A12283" s="20" t="s">
        <v>24336</v>
      </c>
      <c r="B12283" s="20" t="s">
        <v>24333</v>
      </c>
      <c r="C12283" s="20" t="s">
        <v>24334</v>
      </c>
      <c r="D12283" s="20" t="s">
        <v>24335</v>
      </c>
      <c r="H12283" s="20" t="s">
        <v>103</v>
      </c>
    </row>
    <row r="12284" customFormat="false" ht="15.75" hidden="false" customHeight="false" outlineLevel="0" collapsed="false">
      <c r="A12284" s="20" t="s">
        <v>24337</v>
      </c>
      <c r="B12284" s="20" t="s">
        <v>24333</v>
      </c>
      <c r="C12284" s="20" t="s">
        <v>24334</v>
      </c>
      <c r="D12284" s="20" t="s">
        <v>24338</v>
      </c>
      <c r="E12284" s="20" t="s">
        <v>24330</v>
      </c>
      <c r="H12284" s="20" t="s">
        <v>103</v>
      </c>
    </row>
    <row r="12285" customFormat="false" ht="15.75" hidden="false" customHeight="false" outlineLevel="0" collapsed="false">
      <c r="A12285" s="20" t="s">
        <v>24339</v>
      </c>
      <c r="B12285" s="20" t="s">
        <v>24333</v>
      </c>
      <c r="C12285" s="20" t="s">
        <v>24334</v>
      </c>
      <c r="D12285" s="20" t="s">
        <v>24338</v>
      </c>
      <c r="E12285" s="20" t="s">
        <v>24330</v>
      </c>
      <c r="H12285" s="20" t="s">
        <v>103</v>
      </c>
    </row>
    <row r="12286" customFormat="false" ht="15.75" hidden="false" customHeight="false" outlineLevel="0" collapsed="false">
      <c r="A12286" s="20" t="s">
        <v>24340</v>
      </c>
      <c r="B12286" s="20" t="s">
        <v>24341</v>
      </c>
      <c r="C12286" s="20" t="s">
        <v>24342</v>
      </c>
      <c r="D12286" s="20" t="s">
        <v>24343</v>
      </c>
      <c r="H12286" s="20" t="s">
        <v>29</v>
      </c>
    </row>
    <row r="12287" customFormat="false" ht="15.75" hidden="false" customHeight="false" outlineLevel="0" collapsed="false">
      <c r="A12287" s="20" t="s">
        <v>24344</v>
      </c>
      <c r="B12287" s="20" t="s">
        <v>24341</v>
      </c>
      <c r="C12287" s="20" t="s">
        <v>24342</v>
      </c>
      <c r="D12287" s="20" t="s">
        <v>24343</v>
      </c>
      <c r="H12287" s="20" t="s">
        <v>29</v>
      </c>
    </row>
    <row r="12288" customFormat="false" ht="15.75" hidden="false" customHeight="false" outlineLevel="0" collapsed="false">
      <c r="A12288" s="20" t="s">
        <v>24345</v>
      </c>
      <c r="B12288" s="20" t="s">
        <v>24346</v>
      </c>
      <c r="C12288" s="20" t="s">
        <v>24347</v>
      </c>
      <c r="D12288" s="20" t="s">
        <v>24343</v>
      </c>
      <c r="H12288" s="20" t="s">
        <v>29</v>
      </c>
    </row>
    <row r="12289" customFormat="false" ht="15.75" hidden="false" customHeight="false" outlineLevel="0" collapsed="false">
      <c r="A12289" s="20" t="s">
        <v>24348</v>
      </c>
      <c r="B12289" s="20" t="s">
        <v>24346</v>
      </c>
      <c r="C12289" s="20" t="s">
        <v>24347</v>
      </c>
      <c r="D12289" s="20" t="s">
        <v>24343</v>
      </c>
      <c r="H12289" s="20" t="s">
        <v>29</v>
      </c>
    </row>
    <row r="12290" customFormat="false" ht="15.75" hidden="false" customHeight="false" outlineLevel="0" collapsed="false">
      <c r="A12290" s="20" t="s">
        <v>24349</v>
      </c>
      <c r="B12290" s="20" t="s">
        <v>24350</v>
      </c>
      <c r="C12290" s="20" t="s">
        <v>24351</v>
      </c>
      <c r="D12290" s="20" t="s">
        <v>7581</v>
      </c>
      <c r="H12290" s="20" t="s">
        <v>103</v>
      </c>
    </row>
    <row r="12291" customFormat="false" ht="15.75" hidden="false" customHeight="false" outlineLevel="0" collapsed="false">
      <c r="A12291" s="20" t="s">
        <v>24352</v>
      </c>
      <c r="B12291" s="20" t="s">
        <v>24350</v>
      </c>
      <c r="C12291" s="20" t="s">
        <v>24351</v>
      </c>
      <c r="D12291" s="20" t="s">
        <v>7581</v>
      </c>
      <c r="H12291" s="20" t="s">
        <v>103</v>
      </c>
    </row>
    <row r="12292" customFormat="false" ht="15.75" hidden="false" customHeight="false" outlineLevel="0" collapsed="false">
      <c r="A12292" s="20" t="s">
        <v>24353</v>
      </c>
      <c r="B12292" s="20" t="s">
        <v>24354</v>
      </c>
      <c r="C12292" s="20" t="s">
        <v>24355</v>
      </c>
      <c r="D12292" s="20" t="s">
        <v>24356</v>
      </c>
      <c r="H12292" s="20" t="s">
        <v>103</v>
      </c>
    </row>
    <row r="12293" customFormat="false" ht="15.75" hidden="false" customHeight="false" outlineLevel="0" collapsed="false">
      <c r="A12293" s="20" t="s">
        <v>24357</v>
      </c>
      <c r="B12293" s="20" t="s">
        <v>24354</v>
      </c>
      <c r="C12293" s="20" t="s">
        <v>24355</v>
      </c>
      <c r="D12293" s="20" t="s">
        <v>24356</v>
      </c>
      <c r="H12293" s="20" t="s">
        <v>103</v>
      </c>
    </row>
    <row r="12294" customFormat="false" ht="15.75" hidden="false" customHeight="false" outlineLevel="0" collapsed="false">
      <c r="A12294" s="20" t="s">
        <v>24358</v>
      </c>
      <c r="B12294" s="20" t="s">
        <v>24359</v>
      </c>
      <c r="C12294" s="20" t="s">
        <v>24360</v>
      </c>
      <c r="D12294" s="20" t="s">
        <v>24361</v>
      </c>
      <c r="H12294" s="20" t="s">
        <v>29</v>
      </c>
    </row>
    <row r="12295" customFormat="false" ht="15.75" hidden="false" customHeight="false" outlineLevel="0" collapsed="false">
      <c r="A12295" s="20" t="s">
        <v>217</v>
      </c>
      <c r="B12295" s="20" t="s">
        <v>24359</v>
      </c>
      <c r="C12295" s="20" t="s">
        <v>24360</v>
      </c>
      <c r="D12295" s="20" t="s">
        <v>24361</v>
      </c>
      <c r="H12295" s="20" t="s">
        <v>29</v>
      </c>
    </row>
    <row r="12296" customFormat="false" ht="15.75" hidden="false" customHeight="false" outlineLevel="0" collapsed="false">
      <c r="A12296" s="20" t="s">
        <v>24362</v>
      </c>
      <c r="B12296" s="20" t="s">
        <v>24363</v>
      </c>
      <c r="C12296" s="20" t="s">
        <v>24364</v>
      </c>
      <c r="D12296" s="20" t="s">
        <v>24361</v>
      </c>
      <c r="H12296" s="20" t="s">
        <v>29</v>
      </c>
    </row>
    <row r="12297" customFormat="false" ht="15.75" hidden="false" customHeight="false" outlineLevel="0" collapsed="false">
      <c r="A12297" s="20" t="s">
        <v>214</v>
      </c>
      <c r="B12297" s="20" t="s">
        <v>24363</v>
      </c>
      <c r="C12297" s="20" t="s">
        <v>24364</v>
      </c>
      <c r="D12297" s="20" t="s">
        <v>24361</v>
      </c>
      <c r="H12297" s="20" t="s">
        <v>29</v>
      </c>
    </row>
    <row r="12298" customFormat="false" ht="15.75" hidden="false" customHeight="false" outlineLevel="0" collapsed="false">
      <c r="A12298" s="20" t="s">
        <v>24365</v>
      </c>
      <c r="B12298" s="20" t="s">
        <v>24366</v>
      </c>
      <c r="C12298" s="20" t="s">
        <v>24367</v>
      </c>
      <c r="D12298" s="20" t="s">
        <v>24368</v>
      </c>
      <c r="E12298" s="20" t="s">
        <v>24369</v>
      </c>
      <c r="F12298" s="20" t="s">
        <v>24370</v>
      </c>
      <c r="G12298" s="20" t="s">
        <v>24371</v>
      </c>
      <c r="H12298" s="20" t="s">
        <v>29</v>
      </c>
    </row>
    <row r="12299" customFormat="false" ht="15.75" hidden="false" customHeight="false" outlineLevel="0" collapsed="false">
      <c r="A12299" s="20" t="s">
        <v>24372</v>
      </c>
      <c r="B12299" s="20" t="s">
        <v>24366</v>
      </c>
      <c r="C12299" s="20" t="s">
        <v>24367</v>
      </c>
      <c r="D12299" s="20" t="s">
        <v>24368</v>
      </c>
      <c r="E12299" s="20" t="s">
        <v>24369</v>
      </c>
      <c r="F12299" s="20" t="s">
        <v>24370</v>
      </c>
      <c r="G12299" s="20" t="s">
        <v>24371</v>
      </c>
      <c r="H12299" s="20" t="s">
        <v>29</v>
      </c>
    </row>
    <row r="12300" customFormat="false" ht="15.75" hidden="false" customHeight="false" outlineLevel="0" collapsed="false">
      <c r="A12300" s="20" t="s">
        <v>24373</v>
      </c>
      <c r="B12300" s="20" t="s">
        <v>24374</v>
      </c>
      <c r="C12300" s="20" t="s">
        <v>24375</v>
      </c>
      <c r="D12300" s="20" t="s">
        <v>24376</v>
      </c>
      <c r="E12300" s="20" t="s">
        <v>24377</v>
      </c>
      <c r="F12300" s="20" t="s">
        <v>24378</v>
      </c>
      <c r="G12300" s="20" t="s">
        <v>24379</v>
      </c>
      <c r="H12300" s="20" t="s">
        <v>29</v>
      </c>
    </row>
    <row r="12301" customFormat="false" ht="15.75" hidden="false" customHeight="false" outlineLevel="0" collapsed="false">
      <c r="A12301" s="20" t="s">
        <v>24380</v>
      </c>
      <c r="B12301" s="20" t="s">
        <v>24374</v>
      </c>
      <c r="C12301" s="20" t="s">
        <v>24375</v>
      </c>
      <c r="D12301" s="20" t="s">
        <v>24376</v>
      </c>
      <c r="E12301" s="20" t="s">
        <v>24377</v>
      </c>
      <c r="F12301" s="20" t="s">
        <v>24378</v>
      </c>
      <c r="G12301" s="20" t="s">
        <v>24379</v>
      </c>
      <c r="H12301" s="20" t="s">
        <v>29</v>
      </c>
    </row>
    <row r="12302" customFormat="false" ht="15.75" hidden="false" customHeight="false" outlineLevel="0" collapsed="false">
      <c r="A12302" s="20" t="s">
        <v>24381</v>
      </c>
      <c r="B12302" s="20" t="s">
        <v>24382</v>
      </c>
      <c r="C12302" s="20" t="s">
        <v>24383</v>
      </c>
      <c r="D12302" s="20" t="s">
        <v>24384</v>
      </c>
      <c r="E12302" s="20" t="s">
        <v>24385</v>
      </c>
      <c r="F12302" s="20" t="s">
        <v>24386</v>
      </c>
      <c r="H12302" s="20" t="s">
        <v>29</v>
      </c>
    </row>
    <row r="12303" customFormat="false" ht="15.75" hidden="false" customHeight="false" outlineLevel="0" collapsed="false">
      <c r="A12303" s="20" t="s">
        <v>24387</v>
      </c>
      <c r="B12303" s="20" t="s">
        <v>24382</v>
      </c>
      <c r="C12303" s="20" t="s">
        <v>24383</v>
      </c>
      <c r="D12303" s="20" t="s">
        <v>24384</v>
      </c>
      <c r="E12303" s="20" t="s">
        <v>24385</v>
      </c>
      <c r="F12303" s="20" t="s">
        <v>24386</v>
      </c>
      <c r="H12303" s="20" t="s">
        <v>29</v>
      </c>
    </row>
    <row r="12304" customFormat="false" ht="15.75" hidden="false" customHeight="false" outlineLevel="0" collapsed="false">
      <c r="A12304" s="20" t="s">
        <v>24388</v>
      </c>
      <c r="B12304" s="20" t="s">
        <v>24389</v>
      </c>
      <c r="C12304" s="20" t="s">
        <v>24390</v>
      </c>
      <c r="D12304" s="20" t="s">
        <v>24391</v>
      </c>
      <c r="E12304" s="20" t="s">
        <v>24392</v>
      </c>
      <c r="F12304" s="20" t="s">
        <v>24393</v>
      </c>
      <c r="G12304" s="20" t="s">
        <v>24394</v>
      </c>
      <c r="H12304" s="20" t="s">
        <v>29</v>
      </c>
    </row>
    <row r="12305" customFormat="false" ht="15.75" hidden="false" customHeight="false" outlineLevel="0" collapsed="false">
      <c r="A12305" s="20" t="s">
        <v>24395</v>
      </c>
      <c r="B12305" s="20" t="s">
        <v>24389</v>
      </c>
      <c r="C12305" s="20" t="s">
        <v>24390</v>
      </c>
      <c r="D12305" s="20" t="s">
        <v>24391</v>
      </c>
      <c r="E12305" s="20" t="s">
        <v>24392</v>
      </c>
      <c r="F12305" s="20" t="s">
        <v>24393</v>
      </c>
      <c r="G12305" s="20" t="s">
        <v>24394</v>
      </c>
      <c r="H12305" s="20" t="s">
        <v>29</v>
      </c>
    </row>
    <row r="12306" customFormat="false" ht="15.75" hidden="false" customHeight="false" outlineLevel="0" collapsed="false">
      <c r="A12306" s="20" t="s">
        <v>24396</v>
      </c>
      <c r="B12306" s="20" t="s">
        <v>24397</v>
      </c>
      <c r="C12306" s="20" t="s">
        <v>24398</v>
      </c>
      <c r="D12306" s="20" t="s">
        <v>24399</v>
      </c>
      <c r="E12306" s="20" t="s">
        <v>24400</v>
      </c>
      <c r="F12306" s="20" t="s">
        <v>24401</v>
      </c>
      <c r="G12306" s="20" t="s">
        <v>24402</v>
      </c>
      <c r="H12306" s="20" t="s">
        <v>29</v>
      </c>
    </row>
    <row r="12307" customFormat="false" ht="15.75" hidden="false" customHeight="false" outlineLevel="0" collapsed="false">
      <c r="A12307" s="20" t="s">
        <v>24403</v>
      </c>
      <c r="B12307" s="20" t="s">
        <v>24397</v>
      </c>
      <c r="C12307" s="20" t="s">
        <v>24398</v>
      </c>
      <c r="D12307" s="20" t="s">
        <v>24399</v>
      </c>
      <c r="E12307" s="20" t="s">
        <v>24400</v>
      </c>
      <c r="F12307" s="20" t="s">
        <v>24401</v>
      </c>
      <c r="G12307" s="20" t="s">
        <v>24402</v>
      </c>
      <c r="H12307" s="20" t="s">
        <v>29</v>
      </c>
    </row>
    <row r="12308" customFormat="false" ht="15.75" hidden="false" customHeight="false" outlineLevel="0" collapsed="false">
      <c r="A12308" s="20" t="s">
        <v>24404</v>
      </c>
      <c r="B12308" s="20" t="s">
        <v>24405</v>
      </c>
      <c r="C12308" s="20" t="s">
        <v>24406</v>
      </c>
      <c r="D12308" s="20" t="s">
        <v>24407</v>
      </c>
      <c r="E12308" s="20" t="s">
        <v>24408</v>
      </c>
      <c r="F12308" s="20" t="s">
        <v>24409</v>
      </c>
      <c r="H12308" s="20" t="s">
        <v>29</v>
      </c>
    </row>
    <row r="12309" customFormat="false" ht="15.75" hidden="false" customHeight="false" outlineLevel="0" collapsed="false">
      <c r="A12309" s="20" t="s">
        <v>24410</v>
      </c>
      <c r="B12309" s="20" t="s">
        <v>24405</v>
      </c>
      <c r="C12309" s="20" t="s">
        <v>24406</v>
      </c>
      <c r="D12309" s="20" t="s">
        <v>24407</v>
      </c>
      <c r="E12309" s="20" t="s">
        <v>24408</v>
      </c>
      <c r="F12309" s="20" t="s">
        <v>24409</v>
      </c>
      <c r="H12309" s="20" t="s">
        <v>29</v>
      </c>
    </row>
    <row r="12310" customFormat="false" ht="15.75" hidden="false" customHeight="false" outlineLevel="0" collapsed="false">
      <c r="A12310" s="20" t="s">
        <v>24411</v>
      </c>
      <c r="B12310" s="20" t="s">
        <v>24412</v>
      </c>
      <c r="C12310" s="20" t="s">
        <v>24413</v>
      </c>
      <c r="D12310" s="20" t="s">
        <v>24414</v>
      </c>
      <c r="E12310" s="20" t="s">
        <v>24415</v>
      </c>
      <c r="F12310" s="20" t="s">
        <v>24416</v>
      </c>
      <c r="G12310" s="20" t="s">
        <v>24417</v>
      </c>
      <c r="H12310" s="20" t="s">
        <v>29</v>
      </c>
    </row>
    <row r="12311" customFormat="false" ht="15.75" hidden="false" customHeight="false" outlineLevel="0" collapsed="false">
      <c r="A12311" s="20" t="s">
        <v>24418</v>
      </c>
      <c r="B12311" s="20" t="s">
        <v>24412</v>
      </c>
      <c r="C12311" s="20" t="s">
        <v>24413</v>
      </c>
      <c r="D12311" s="20" t="s">
        <v>24414</v>
      </c>
      <c r="E12311" s="20" t="s">
        <v>24415</v>
      </c>
      <c r="F12311" s="20" t="s">
        <v>24416</v>
      </c>
      <c r="G12311" s="20" t="s">
        <v>24417</v>
      </c>
      <c r="H12311" s="20" t="s">
        <v>29</v>
      </c>
    </row>
    <row r="12312" customFormat="false" ht="15.75" hidden="false" customHeight="false" outlineLevel="0" collapsed="false">
      <c r="A12312" s="20" t="s">
        <v>24419</v>
      </c>
      <c r="B12312" s="20" t="s">
        <v>24420</v>
      </c>
      <c r="C12312" s="20" t="s">
        <v>24421</v>
      </c>
      <c r="D12312" s="20" t="s">
        <v>24422</v>
      </c>
      <c r="E12312" s="20" t="s">
        <v>24423</v>
      </c>
      <c r="F12312" s="20" t="s">
        <v>24424</v>
      </c>
      <c r="G12312" s="20" t="s">
        <v>24425</v>
      </c>
      <c r="H12312" s="20" t="s">
        <v>29</v>
      </c>
    </row>
    <row r="12313" customFormat="false" ht="15.75" hidden="false" customHeight="false" outlineLevel="0" collapsed="false">
      <c r="A12313" s="20" t="s">
        <v>24426</v>
      </c>
      <c r="B12313" s="20" t="s">
        <v>24420</v>
      </c>
      <c r="C12313" s="20" t="s">
        <v>24421</v>
      </c>
      <c r="D12313" s="20" t="s">
        <v>24422</v>
      </c>
      <c r="E12313" s="20" t="s">
        <v>24423</v>
      </c>
      <c r="F12313" s="20" t="s">
        <v>24424</v>
      </c>
      <c r="G12313" s="20" t="s">
        <v>24425</v>
      </c>
      <c r="H12313" s="20" t="s">
        <v>29</v>
      </c>
    </row>
    <row r="12314" customFormat="false" ht="15.75" hidden="false" customHeight="false" outlineLevel="0" collapsed="false">
      <c r="A12314" s="20" t="s">
        <v>24427</v>
      </c>
      <c r="B12314" s="20" t="s">
        <v>24428</v>
      </c>
      <c r="C12314" s="20" t="s">
        <v>24429</v>
      </c>
      <c r="D12314" s="20" t="s">
        <v>24430</v>
      </c>
      <c r="H12314" s="20" t="s">
        <v>29</v>
      </c>
    </row>
    <row r="12315" customFormat="false" ht="15.75" hidden="false" customHeight="false" outlineLevel="0" collapsed="false">
      <c r="A12315" s="20" t="s">
        <v>24431</v>
      </c>
      <c r="B12315" s="20" t="s">
        <v>24428</v>
      </c>
      <c r="C12315" s="20" t="s">
        <v>24429</v>
      </c>
      <c r="D12315" s="20" t="s">
        <v>24430</v>
      </c>
      <c r="H12315" s="20" t="s">
        <v>29</v>
      </c>
    </row>
    <row r="12316" customFormat="false" ht="15.75" hidden="false" customHeight="false" outlineLevel="0" collapsed="false">
      <c r="A12316" s="20" t="s">
        <v>24432</v>
      </c>
      <c r="B12316" s="20" t="s">
        <v>24428</v>
      </c>
      <c r="C12316" s="20" t="s">
        <v>24433</v>
      </c>
      <c r="D12316" s="20" t="s">
        <v>24434</v>
      </c>
      <c r="H12316" s="20" t="s">
        <v>29</v>
      </c>
    </row>
    <row r="12317" customFormat="false" ht="15.75" hidden="false" customHeight="false" outlineLevel="0" collapsed="false">
      <c r="A12317" s="20" t="s">
        <v>24435</v>
      </c>
      <c r="B12317" s="20" t="s">
        <v>24428</v>
      </c>
      <c r="C12317" s="20" t="s">
        <v>24433</v>
      </c>
      <c r="D12317" s="20" t="s">
        <v>24434</v>
      </c>
      <c r="H12317" s="20" t="s">
        <v>29</v>
      </c>
    </row>
    <row r="12318" customFormat="false" ht="15.75" hidden="false" customHeight="false" outlineLevel="0" collapsed="false">
      <c r="A12318" s="20" t="s">
        <v>24436</v>
      </c>
      <c r="B12318" s="20" t="s">
        <v>24437</v>
      </c>
      <c r="C12318" s="20" t="s">
        <v>24438</v>
      </c>
      <c r="D12318" s="20" t="s">
        <v>24439</v>
      </c>
      <c r="H12318" s="20" t="s">
        <v>29</v>
      </c>
    </row>
    <row r="12319" customFormat="false" ht="15.75" hidden="false" customHeight="false" outlineLevel="0" collapsed="false">
      <c r="A12319" s="20" t="s">
        <v>24440</v>
      </c>
      <c r="B12319" s="20" t="s">
        <v>24437</v>
      </c>
      <c r="C12319" s="20" t="s">
        <v>24438</v>
      </c>
      <c r="D12319" s="20" t="s">
        <v>24439</v>
      </c>
      <c r="H12319" s="20" t="s">
        <v>29</v>
      </c>
    </row>
    <row r="12320" customFormat="false" ht="15.75" hidden="false" customHeight="false" outlineLevel="0" collapsed="false">
      <c r="A12320" s="20" t="s">
        <v>24441</v>
      </c>
      <c r="B12320" s="20" t="s">
        <v>24442</v>
      </c>
      <c r="C12320" s="20" t="s">
        <v>24443</v>
      </c>
      <c r="D12320" s="20" t="s">
        <v>24444</v>
      </c>
      <c r="H12320" s="20" t="s">
        <v>29</v>
      </c>
    </row>
    <row r="12321" customFormat="false" ht="15.75" hidden="false" customHeight="false" outlineLevel="0" collapsed="false">
      <c r="A12321" s="20" t="s">
        <v>24445</v>
      </c>
      <c r="B12321" s="20" t="s">
        <v>24442</v>
      </c>
      <c r="C12321" s="20" t="s">
        <v>24443</v>
      </c>
      <c r="D12321" s="20" t="s">
        <v>24444</v>
      </c>
      <c r="H12321" s="20" t="s">
        <v>29</v>
      </c>
    </row>
    <row r="12322" customFormat="false" ht="15.75" hidden="false" customHeight="false" outlineLevel="0" collapsed="false">
      <c r="A12322" s="20" t="s">
        <v>24446</v>
      </c>
      <c r="B12322" s="20" t="s">
        <v>24447</v>
      </c>
      <c r="C12322" s="20" t="s">
        <v>24448</v>
      </c>
      <c r="D12322" s="20" t="s">
        <v>24449</v>
      </c>
      <c r="E12322" s="20" t="s">
        <v>24450</v>
      </c>
      <c r="H12322" s="20" t="s">
        <v>29</v>
      </c>
    </row>
    <row r="12323" customFormat="false" ht="15.75" hidden="false" customHeight="false" outlineLevel="0" collapsed="false">
      <c r="A12323" s="20" t="s">
        <v>24451</v>
      </c>
      <c r="B12323" s="20" t="s">
        <v>24447</v>
      </c>
      <c r="C12323" s="20" t="s">
        <v>24448</v>
      </c>
      <c r="D12323" s="20" t="s">
        <v>24449</v>
      </c>
      <c r="E12323" s="20" t="s">
        <v>24450</v>
      </c>
      <c r="H12323" s="20" t="s">
        <v>29</v>
      </c>
    </row>
    <row r="12324" customFormat="false" ht="15.75" hidden="false" customHeight="false" outlineLevel="0" collapsed="false">
      <c r="A12324" s="20" t="s">
        <v>24452</v>
      </c>
      <c r="B12324" s="20" t="s">
        <v>24453</v>
      </c>
      <c r="C12324" s="20" t="s">
        <v>24454</v>
      </c>
      <c r="D12324" s="20" t="s">
        <v>24455</v>
      </c>
      <c r="E12324" s="20" t="s">
        <v>24456</v>
      </c>
      <c r="H12324" s="20" t="s">
        <v>29</v>
      </c>
    </row>
    <row r="12325" customFormat="false" ht="15.75" hidden="false" customHeight="false" outlineLevel="0" collapsed="false">
      <c r="A12325" s="20" t="s">
        <v>24457</v>
      </c>
      <c r="B12325" s="20" t="s">
        <v>24453</v>
      </c>
      <c r="C12325" s="20" t="s">
        <v>24454</v>
      </c>
      <c r="D12325" s="20" t="s">
        <v>24455</v>
      </c>
      <c r="E12325" s="20" t="s">
        <v>24456</v>
      </c>
      <c r="H12325" s="20" t="s">
        <v>29</v>
      </c>
    </row>
    <row r="12326" customFormat="false" ht="15.75" hidden="false" customHeight="false" outlineLevel="0" collapsed="false">
      <c r="A12326" s="20" t="s">
        <v>24458</v>
      </c>
      <c r="B12326" s="20" t="s">
        <v>24459</v>
      </c>
      <c r="C12326" s="20" t="s">
        <v>24460</v>
      </c>
      <c r="H12326" s="20" t="s">
        <v>49</v>
      </c>
    </row>
    <row r="12327" customFormat="false" ht="15.75" hidden="false" customHeight="false" outlineLevel="0" collapsed="false">
      <c r="A12327" s="20" t="s">
        <v>24461</v>
      </c>
      <c r="B12327" s="20" t="s">
        <v>24459</v>
      </c>
      <c r="C12327" s="20" t="s">
        <v>24460</v>
      </c>
      <c r="H12327" s="20" t="s">
        <v>49</v>
      </c>
    </row>
    <row r="12328" customFormat="false" ht="15.75" hidden="false" customHeight="false" outlineLevel="0" collapsed="false">
      <c r="A12328" s="20" t="s">
        <v>24462</v>
      </c>
      <c r="B12328" s="20" t="s">
        <v>24463</v>
      </c>
      <c r="C12328" s="20" t="s">
        <v>24464</v>
      </c>
      <c r="D12328" s="20" t="s">
        <v>24465</v>
      </c>
      <c r="H12328" s="20" t="s">
        <v>49</v>
      </c>
    </row>
    <row r="12329" customFormat="false" ht="15.75" hidden="false" customHeight="false" outlineLevel="0" collapsed="false">
      <c r="A12329" s="20" t="s">
        <v>24466</v>
      </c>
      <c r="B12329" s="20" t="s">
        <v>24463</v>
      </c>
      <c r="C12329" s="20" t="s">
        <v>24464</v>
      </c>
      <c r="D12329" s="20" t="s">
        <v>24465</v>
      </c>
      <c r="H12329" s="20" t="s">
        <v>49</v>
      </c>
    </row>
    <row r="12330" customFormat="false" ht="15.75" hidden="false" customHeight="false" outlineLevel="0" collapsed="false">
      <c r="A12330" s="20" t="s">
        <v>24467</v>
      </c>
      <c r="B12330" s="20" t="s">
        <v>24468</v>
      </c>
      <c r="C12330" s="20" t="s">
        <v>24469</v>
      </c>
      <c r="D12330" s="20" t="s">
        <v>7581</v>
      </c>
      <c r="H12330" s="20" t="s">
        <v>49</v>
      </c>
    </row>
    <row r="12331" customFormat="false" ht="15.75" hidden="false" customHeight="false" outlineLevel="0" collapsed="false">
      <c r="A12331" s="20" t="s">
        <v>24470</v>
      </c>
      <c r="B12331" s="20" t="s">
        <v>24468</v>
      </c>
      <c r="C12331" s="20" t="s">
        <v>24469</v>
      </c>
      <c r="D12331" s="20" t="s">
        <v>7581</v>
      </c>
      <c r="H12331" s="20" t="s">
        <v>49</v>
      </c>
    </row>
    <row r="12332" customFormat="false" ht="15.75" hidden="false" customHeight="false" outlineLevel="0" collapsed="false">
      <c r="A12332" s="20" t="s">
        <v>24471</v>
      </c>
      <c r="B12332" s="20" t="s">
        <v>24472</v>
      </c>
      <c r="C12332" s="20" t="s">
        <v>24473</v>
      </c>
      <c r="D12332" s="20" t="s">
        <v>24474</v>
      </c>
      <c r="E12332" s="20" t="s">
        <v>24475</v>
      </c>
      <c r="F12332" s="20" t="s">
        <v>24476</v>
      </c>
      <c r="H12332" s="20" t="s">
        <v>49</v>
      </c>
    </row>
    <row r="12333" customFormat="false" ht="15.75" hidden="false" customHeight="false" outlineLevel="0" collapsed="false">
      <c r="A12333" s="20" t="s">
        <v>24477</v>
      </c>
      <c r="B12333" s="20" t="s">
        <v>24472</v>
      </c>
      <c r="C12333" s="20" t="s">
        <v>24473</v>
      </c>
      <c r="D12333" s="20" t="s">
        <v>24474</v>
      </c>
      <c r="E12333" s="20" t="s">
        <v>24475</v>
      </c>
      <c r="F12333" s="20" t="s">
        <v>24476</v>
      </c>
      <c r="H12333" s="20" t="s">
        <v>49</v>
      </c>
    </row>
    <row r="12334" customFormat="false" ht="15.75" hidden="false" customHeight="false" outlineLevel="0" collapsed="false">
      <c r="A12334" s="20" t="s">
        <v>24478</v>
      </c>
      <c r="B12334" s="20" t="s">
        <v>24479</v>
      </c>
      <c r="C12334" s="20" t="s">
        <v>24480</v>
      </c>
      <c r="D12334" s="20" t="s">
        <v>7572</v>
      </c>
      <c r="H12334" s="20" t="s">
        <v>49</v>
      </c>
    </row>
    <row r="12335" customFormat="false" ht="15.75" hidden="false" customHeight="false" outlineLevel="0" collapsed="false">
      <c r="A12335" s="20" t="s">
        <v>24481</v>
      </c>
      <c r="B12335" s="20" t="s">
        <v>24479</v>
      </c>
      <c r="C12335" s="20" t="s">
        <v>24480</v>
      </c>
      <c r="D12335" s="20" t="s">
        <v>7572</v>
      </c>
      <c r="H12335" s="20" t="s">
        <v>49</v>
      </c>
    </row>
    <row r="12336" customFormat="false" ht="15.75" hidden="false" customHeight="false" outlineLevel="0" collapsed="false">
      <c r="A12336" s="20" t="s">
        <v>24482</v>
      </c>
      <c r="B12336" s="20" t="s">
        <v>24483</v>
      </c>
      <c r="C12336" s="20" t="s">
        <v>24484</v>
      </c>
      <c r="D12336" s="20" t="s">
        <v>7138</v>
      </c>
      <c r="H12336" s="20" t="s">
        <v>49</v>
      </c>
    </row>
    <row r="12337" customFormat="false" ht="15.75" hidden="false" customHeight="false" outlineLevel="0" collapsed="false">
      <c r="A12337" s="20" t="s">
        <v>24485</v>
      </c>
      <c r="B12337" s="20" t="s">
        <v>24483</v>
      </c>
      <c r="C12337" s="20" t="s">
        <v>24484</v>
      </c>
      <c r="D12337" s="20" t="s">
        <v>7138</v>
      </c>
      <c r="H12337" s="20" t="s">
        <v>49</v>
      </c>
    </row>
    <row r="12338" customFormat="false" ht="15.75" hidden="false" customHeight="false" outlineLevel="0" collapsed="false">
      <c r="A12338" s="20" t="s">
        <v>24486</v>
      </c>
      <c r="B12338" s="20" t="s">
        <v>24487</v>
      </c>
      <c r="C12338" s="20" t="s">
        <v>24488</v>
      </c>
      <c r="D12338" s="20" t="s">
        <v>7138</v>
      </c>
      <c r="H12338" s="20" t="s">
        <v>49</v>
      </c>
    </row>
    <row r="12339" customFormat="false" ht="15.75" hidden="false" customHeight="false" outlineLevel="0" collapsed="false">
      <c r="A12339" s="20" t="s">
        <v>24489</v>
      </c>
      <c r="B12339" s="20" t="s">
        <v>24487</v>
      </c>
      <c r="C12339" s="20" t="s">
        <v>24488</v>
      </c>
      <c r="D12339" s="20" t="s">
        <v>7138</v>
      </c>
      <c r="H12339" s="20" t="s">
        <v>49</v>
      </c>
    </row>
    <row r="12340" customFormat="false" ht="15.75" hidden="false" customHeight="false" outlineLevel="0" collapsed="false">
      <c r="A12340" s="20" t="s">
        <v>24490</v>
      </c>
      <c r="B12340" s="20" t="s">
        <v>24487</v>
      </c>
      <c r="C12340" s="20" t="s">
        <v>24491</v>
      </c>
      <c r="D12340" s="20" t="s">
        <v>7138</v>
      </c>
      <c r="H12340" s="20" t="s">
        <v>49</v>
      </c>
    </row>
    <row r="12341" customFormat="false" ht="15.75" hidden="false" customHeight="false" outlineLevel="0" collapsed="false">
      <c r="A12341" s="20" t="s">
        <v>24492</v>
      </c>
      <c r="B12341" s="20" t="s">
        <v>24487</v>
      </c>
      <c r="C12341" s="20" t="s">
        <v>24491</v>
      </c>
      <c r="D12341" s="20" t="s">
        <v>7138</v>
      </c>
      <c r="H12341" s="20" t="s">
        <v>49</v>
      </c>
    </row>
    <row r="12342" customFormat="false" ht="15.75" hidden="false" customHeight="false" outlineLevel="0" collapsed="false">
      <c r="A12342" s="20" t="s">
        <v>24493</v>
      </c>
      <c r="B12342" s="20" t="s">
        <v>24494</v>
      </c>
      <c r="C12342" s="20" t="s">
        <v>24495</v>
      </c>
      <c r="D12342" s="20" t="s">
        <v>7581</v>
      </c>
      <c r="H12342" s="20" t="s">
        <v>49</v>
      </c>
    </row>
    <row r="12343" customFormat="false" ht="15.75" hidden="false" customHeight="false" outlineLevel="0" collapsed="false">
      <c r="A12343" s="20" t="s">
        <v>24496</v>
      </c>
      <c r="B12343" s="20" t="s">
        <v>24494</v>
      </c>
      <c r="C12343" s="20" t="s">
        <v>24495</v>
      </c>
      <c r="D12343" s="20" t="s">
        <v>7581</v>
      </c>
      <c r="H12343" s="20" t="s">
        <v>49</v>
      </c>
    </row>
    <row r="12344" customFormat="false" ht="15.75" hidden="false" customHeight="false" outlineLevel="0" collapsed="false">
      <c r="A12344" s="20" t="s">
        <v>24497</v>
      </c>
      <c r="B12344" s="20" t="s">
        <v>24494</v>
      </c>
      <c r="C12344" s="20" t="s">
        <v>24498</v>
      </c>
      <c r="D12344" s="20" t="s">
        <v>7581</v>
      </c>
      <c r="H12344" s="20" t="s">
        <v>49</v>
      </c>
    </row>
    <row r="12345" customFormat="false" ht="15.75" hidden="false" customHeight="false" outlineLevel="0" collapsed="false">
      <c r="A12345" s="20" t="s">
        <v>24499</v>
      </c>
      <c r="B12345" s="20" t="s">
        <v>24494</v>
      </c>
      <c r="C12345" s="20" t="s">
        <v>24498</v>
      </c>
      <c r="D12345" s="20" t="s">
        <v>7581</v>
      </c>
      <c r="H12345" s="20" t="s">
        <v>49</v>
      </c>
    </row>
    <row r="12346" customFormat="false" ht="15.75" hidden="false" customHeight="false" outlineLevel="0" collapsed="false">
      <c r="A12346" s="20" t="s">
        <v>24500</v>
      </c>
      <c r="B12346" s="20" t="s">
        <v>24501</v>
      </c>
      <c r="C12346" s="20" t="s">
        <v>24502</v>
      </c>
      <c r="D12346" s="20" t="s">
        <v>24503</v>
      </c>
      <c r="H12346" s="20" t="s">
        <v>49</v>
      </c>
    </row>
    <row r="12347" customFormat="false" ht="15.75" hidden="false" customHeight="false" outlineLevel="0" collapsed="false">
      <c r="A12347" s="20" t="s">
        <v>24504</v>
      </c>
      <c r="B12347" s="20" t="s">
        <v>24501</v>
      </c>
      <c r="C12347" s="20" t="s">
        <v>24502</v>
      </c>
      <c r="D12347" s="20" t="s">
        <v>24503</v>
      </c>
      <c r="H12347" s="20" t="s">
        <v>49</v>
      </c>
    </row>
    <row r="12348" customFormat="false" ht="15.75" hidden="false" customHeight="false" outlineLevel="0" collapsed="false">
      <c r="A12348" s="20" t="s">
        <v>24505</v>
      </c>
      <c r="B12348" s="20" t="s">
        <v>24506</v>
      </c>
      <c r="C12348" s="20" t="s">
        <v>24507</v>
      </c>
      <c r="H12348" s="20" t="s">
        <v>49</v>
      </c>
    </row>
    <row r="12349" customFormat="false" ht="15.75" hidden="false" customHeight="false" outlineLevel="0" collapsed="false">
      <c r="A12349" s="20" t="s">
        <v>24508</v>
      </c>
      <c r="B12349" s="20" t="s">
        <v>24506</v>
      </c>
      <c r="C12349" s="20" t="s">
        <v>24507</v>
      </c>
      <c r="H12349" s="20" t="s">
        <v>49</v>
      </c>
    </row>
    <row r="12350" customFormat="false" ht="15.75" hidden="false" customHeight="false" outlineLevel="0" collapsed="false">
      <c r="A12350" s="20" t="s">
        <v>24509</v>
      </c>
      <c r="B12350" s="20" t="s">
        <v>24510</v>
      </c>
      <c r="C12350" s="20" t="s">
        <v>7644</v>
      </c>
      <c r="H12350" s="20" t="s">
        <v>49</v>
      </c>
    </row>
    <row r="12351" customFormat="false" ht="15.75" hidden="false" customHeight="false" outlineLevel="0" collapsed="false">
      <c r="A12351" s="20" t="s">
        <v>24511</v>
      </c>
      <c r="B12351" s="20" t="s">
        <v>24510</v>
      </c>
      <c r="C12351" s="20" t="s">
        <v>7644</v>
      </c>
      <c r="H12351" s="20" t="s">
        <v>49</v>
      </c>
    </row>
    <row r="12352" customFormat="false" ht="15.75" hidden="false" customHeight="false" outlineLevel="0" collapsed="false">
      <c r="A12352" s="20" t="s">
        <v>24512</v>
      </c>
      <c r="B12352" s="20" t="s">
        <v>24513</v>
      </c>
      <c r="C12352" s="20" t="s">
        <v>7644</v>
      </c>
      <c r="H12352" s="20" t="s">
        <v>49</v>
      </c>
    </row>
    <row r="12353" customFormat="false" ht="15.75" hidden="false" customHeight="false" outlineLevel="0" collapsed="false">
      <c r="A12353" s="20" t="s">
        <v>24514</v>
      </c>
      <c r="B12353" s="20" t="s">
        <v>24513</v>
      </c>
      <c r="C12353" s="20" t="s">
        <v>7644</v>
      </c>
      <c r="H12353" s="20" t="s">
        <v>49</v>
      </c>
    </row>
    <row r="12354" customFormat="false" ht="15.75" hidden="false" customHeight="false" outlineLevel="0" collapsed="false">
      <c r="A12354" s="20" t="s">
        <v>24515</v>
      </c>
      <c r="B12354" s="20" t="s">
        <v>24516</v>
      </c>
      <c r="C12354" s="20" t="s">
        <v>7644</v>
      </c>
      <c r="H12354" s="20" t="s">
        <v>49</v>
      </c>
    </row>
    <row r="12355" customFormat="false" ht="15.75" hidden="false" customHeight="false" outlineLevel="0" collapsed="false">
      <c r="A12355" s="20" t="s">
        <v>24517</v>
      </c>
      <c r="B12355" s="20" t="s">
        <v>24516</v>
      </c>
      <c r="C12355" s="20" t="s">
        <v>7644</v>
      </c>
      <c r="H12355" s="20" t="s">
        <v>49</v>
      </c>
    </row>
    <row r="12356" customFormat="false" ht="15.75" hidden="false" customHeight="false" outlineLevel="0" collapsed="false">
      <c r="A12356" s="20" t="s">
        <v>24518</v>
      </c>
      <c r="B12356" s="20" t="s">
        <v>24519</v>
      </c>
      <c r="C12356" s="20" t="s">
        <v>24520</v>
      </c>
      <c r="D12356" s="20" t="s">
        <v>24521</v>
      </c>
      <c r="E12356" s="20" t="s">
        <v>24522</v>
      </c>
      <c r="F12356" s="20" t="s">
        <v>24523</v>
      </c>
      <c r="G12356" s="20" t="s">
        <v>7059</v>
      </c>
      <c r="H12356" s="20" t="s">
        <v>49</v>
      </c>
    </row>
    <row r="12357" customFormat="false" ht="15.75" hidden="false" customHeight="false" outlineLevel="0" collapsed="false">
      <c r="A12357" s="20" t="s">
        <v>24524</v>
      </c>
      <c r="B12357" s="20" t="s">
        <v>24519</v>
      </c>
      <c r="C12357" s="20" t="s">
        <v>24520</v>
      </c>
      <c r="D12357" s="20" t="s">
        <v>24521</v>
      </c>
      <c r="E12357" s="20" t="s">
        <v>24522</v>
      </c>
      <c r="F12357" s="20" t="s">
        <v>24523</v>
      </c>
      <c r="G12357" s="20" t="s">
        <v>7059</v>
      </c>
      <c r="H12357" s="20" t="s">
        <v>49</v>
      </c>
    </row>
    <row r="12358" customFormat="false" ht="15.75" hidden="false" customHeight="false" outlineLevel="0" collapsed="false">
      <c r="A12358" s="20" t="s">
        <v>24525</v>
      </c>
      <c r="B12358" s="20" t="s">
        <v>24526</v>
      </c>
      <c r="C12358" s="20" t="s">
        <v>24527</v>
      </c>
      <c r="D12358" s="20" t="s">
        <v>24528</v>
      </c>
      <c r="E12358" s="20" t="s">
        <v>24529</v>
      </c>
      <c r="H12358" s="20" t="s">
        <v>49</v>
      </c>
    </row>
    <row r="12359" customFormat="false" ht="15.75" hidden="false" customHeight="false" outlineLevel="0" collapsed="false">
      <c r="A12359" s="20" t="s">
        <v>24530</v>
      </c>
      <c r="B12359" s="20" t="s">
        <v>24526</v>
      </c>
      <c r="C12359" s="20" t="s">
        <v>24527</v>
      </c>
      <c r="D12359" s="20" t="s">
        <v>24528</v>
      </c>
      <c r="E12359" s="20" t="s">
        <v>24529</v>
      </c>
      <c r="H12359" s="20" t="s">
        <v>49</v>
      </c>
    </row>
    <row r="12360" customFormat="false" ht="15.75" hidden="false" customHeight="false" outlineLevel="0" collapsed="false">
      <c r="A12360" s="20" t="s">
        <v>24531</v>
      </c>
      <c r="B12360" s="20" t="s">
        <v>24532</v>
      </c>
      <c r="C12360" s="20" t="s">
        <v>24533</v>
      </c>
      <c r="H12360" s="20" t="s">
        <v>29</v>
      </c>
    </row>
    <row r="12361" customFormat="false" ht="15.75" hidden="false" customHeight="false" outlineLevel="0" collapsed="false">
      <c r="A12361" s="20" t="s">
        <v>24534</v>
      </c>
      <c r="B12361" s="20" t="s">
        <v>24532</v>
      </c>
      <c r="C12361" s="20" t="s">
        <v>24533</v>
      </c>
      <c r="H12361" s="20" t="s">
        <v>29</v>
      </c>
    </row>
    <row r="12362" customFormat="false" ht="15.75" hidden="false" customHeight="false" outlineLevel="0" collapsed="false">
      <c r="A12362" s="20" t="s">
        <v>24535</v>
      </c>
      <c r="B12362" s="20" t="s">
        <v>24536</v>
      </c>
      <c r="C12362" s="20" t="s">
        <v>24537</v>
      </c>
      <c r="H12362" s="20" t="s">
        <v>29</v>
      </c>
    </row>
    <row r="12363" customFormat="false" ht="15.75" hidden="false" customHeight="false" outlineLevel="0" collapsed="false">
      <c r="A12363" s="20" t="s">
        <v>24538</v>
      </c>
      <c r="B12363" s="20" t="s">
        <v>24536</v>
      </c>
      <c r="C12363" s="20" t="s">
        <v>24537</v>
      </c>
      <c r="H12363" s="20" t="s">
        <v>29</v>
      </c>
    </row>
    <row r="12364" customFormat="false" ht="15.75" hidden="false" customHeight="false" outlineLevel="0" collapsed="false">
      <c r="A12364" s="20" t="s">
        <v>24539</v>
      </c>
      <c r="B12364" s="20" t="s">
        <v>24540</v>
      </c>
      <c r="C12364" s="20" t="s">
        <v>24541</v>
      </c>
      <c r="H12364" s="20" t="s">
        <v>29</v>
      </c>
    </row>
    <row r="12365" customFormat="false" ht="15.75" hidden="false" customHeight="false" outlineLevel="0" collapsed="false">
      <c r="A12365" s="20" t="s">
        <v>24542</v>
      </c>
      <c r="B12365" s="20" t="s">
        <v>24540</v>
      </c>
      <c r="C12365" s="20" t="s">
        <v>24541</v>
      </c>
      <c r="H12365" s="20" t="s">
        <v>29</v>
      </c>
    </row>
    <row r="12366" customFormat="false" ht="15.75" hidden="false" customHeight="false" outlineLevel="0" collapsed="false">
      <c r="A12366" s="20" t="s">
        <v>24543</v>
      </c>
      <c r="B12366" s="20" t="s">
        <v>24544</v>
      </c>
      <c r="C12366" s="20" t="s">
        <v>24545</v>
      </c>
      <c r="H12366" s="20" t="s">
        <v>29</v>
      </c>
    </row>
    <row r="12367" customFormat="false" ht="15.75" hidden="false" customHeight="false" outlineLevel="0" collapsed="false">
      <c r="A12367" s="20" t="s">
        <v>24546</v>
      </c>
      <c r="B12367" s="20" t="s">
        <v>24544</v>
      </c>
      <c r="C12367" s="20" t="s">
        <v>24545</v>
      </c>
      <c r="H12367" s="20" t="s">
        <v>29</v>
      </c>
    </row>
    <row r="12368" customFormat="false" ht="15.75" hidden="false" customHeight="false" outlineLevel="0" collapsed="false">
      <c r="A12368" s="20" t="s">
        <v>24547</v>
      </c>
      <c r="B12368" s="20" t="s">
        <v>24540</v>
      </c>
      <c r="C12368" s="20" t="s">
        <v>24548</v>
      </c>
      <c r="H12368" s="20" t="s">
        <v>29</v>
      </c>
    </row>
    <row r="12369" customFormat="false" ht="15.75" hidden="false" customHeight="false" outlineLevel="0" collapsed="false">
      <c r="A12369" s="20" t="s">
        <v>24549</v>
      </c>
      <c r="B12369" s="20" t="s">
        <v>24540</v>
      </c>
      <c r="C12369" s="20" t="s">
        <v>24548</v>
      </c>
      <c r="H12369" s="20" t="s">
        <v>29</v>
      </c>
    </row>
    <row r="12370" customFormat="false" ht="15.75" hidden="false" customHeight="false" outlineLevel="0" collapsed="false">
      <c r="A12370" s="20" t="s">
        <v>24550</v>
      </c>
      <c r="B12370" s="20" t="s">
        <v>24551</v>
      </c>
      <c r="C12370" s="20" t="s">
        <v>24552</v>
      </c>
      <c r="H12370" s="20" t="s">
        <v>29</v>
      </c>
    </row>
    <row r="12371" customFormat="false" ht="15.75" hidden="false" customHeight="false" outlineLevel="0" collapsed="false">
      <c r="A12371" s="20" t="s">
        <v>24553</v>
      </c>
      <c r="B12371" s="20" t="s">
        <v>24551</v>
      </c>
      <c r="C12371" s="20" t="s">
        <v>24552</v>
      </c>
      <c r="H12371" s="20" t="s">
        <v>29</v>
      </c>
    </row>
    <row r="12372" customFormat="false" ht="15.75" hidden="false" customHeight="false" outlineLevel="0" collapsed="false">
      <c r="A12372" s="20" t="s">
        <v>24554</v>
      </c>
      <c r="B12372" s="20" t="s">
        <v>24555</v>
      </c>
      <c r="C12372" s="20" t="s">
        <v>24556</v>
      </c>
      <c r="D12372" s="20" t="s">
        <v>7572</v>
      </c>
      <c r="H12372" s="20" t="s">
        <v>29</v>
      </c>
    </row>
    <row r="12373" customFormat="false" ht="15.75" hidden="false" customHeight="false" outlineLevel="0" collapsed="false">
      <c r="A12373" s="20" t="s">
        <v>24557</v>
      </c>
      <c r="B12373" s="20" t="s">
        <v>24555</v>
      </c>
      <c r="C12373" s="20" t="s">
        <v>24556</v>
      </c>
      <c r="D12373" s="20" t="s">
        <v>7572</v>
      </c>
      <c r="H12373" s="20" t="s">
        <v>29</v>
      </c>
    </row>
    <row r="12374" customFormat="false" ht="15.75" hidden="false" customHeight="false" outlineLevel="0" collapsed="false">
      <c r="A12374" s="20" t="s">
        <v>24558</v>
      </c>
      <c r="B12374" s="20" t="s">
        <v>24559</v>
      </c>
      <c r="C12374" s="20" t="s">
        <v>6770</v>
      </c>
      <c r="H12374" s="20" t="s">
        <v>29</v>
      </c>
    </row>
    <row r="12375" customFormat="false" ht="15.75" hidden="false" customHeight="false" outlineLevel="0" collapsed="false">
      <c r="A12375" s="20" t="s">
        <v>24560</v>
      </c>
      <c r="B12375" s="20" t="s">
        <v>24559</v>
      </c>
      <c r="C12375" s="20" t="s">
        <v>6770</v>
      </c>
      <c r="H12375" s="20" t="s">
        <v>29</v>
      </c>
    </row>
    <row r="12376" customFormat="false" ht="15.75" hidden="false" customHeight="false" outlineLevel="0" collapsed="false">
      <c r="A12376" s="20" t="s">
        <v>24561</v>
      </c>
      <c r="B12376" s="20" t="s">
        <v>24562</v>
      </c>
      <c r="C12376" s="20" t="s">
        <v>24563</v>
      </c>
      <c r="D12376" s="20" t="s">
        <v>24564</v>
      </c>
      <c r="E12376" s="20" t="s">
        <v>24565</v>
      </c>
      <c r="F12376" s="20" t="s">
        <v>24566</v>
      </c>
      <c r="G12376" s="20" t="s">
        <v>24567</v>
      </c>
      <c r="H12376" s="20" t="s">
        <v>29</v>
      </c>
    </row>
    <row r="12377" customFormat="false" ht="15.75" hidden="false" customHeight="false" outlineLevel="0" collapsed="false">
      <c r="A12377" s="20" t="s">
        <v>24568</v>
      </c>
      <c r="B12377" s="20" t="s">
        <v>24562</v>
      </c>
      <c r="C12377" s="20" t="s">
        <v>24563</v>
      </c>
      <c r="D12377" s="20" t="s">
        <v>24564</v>
      </c>
      <c r="E12377" s="20" t="s">
        <v>24565</v>
      </c>
      <c r="F12377" s="20" t="s">
        <v>24566</v>
      </c>
      <c r="G12377" s="20" t="s">
        <v>24567</v>
      </c>
      <c r="H12377" s="20" t="s">
        <v>29</v>
      </c>
    </row>
    <row r="12378" customFormat="false" ht="15.75" hidden="false" customHeight="false" outlineLevel="0" collapsed="false">
      <c r="A12378" s="20" t="s">
        <v>24569</v>
      </c>
      <c r="B12378" s="20" t="s">
        <v>24570</v>
      </c>
      <c r="C12378" s="20" t="s">
        <v>24571</v>
      </c>
      <c r="D12378" s="20" t="s">
        <v>24572</v>
      </c>
      <c r="E12378" s="20" t="s">
        <v>24573</v>
      </c>
      <c r="F12378" s="20" t="s">
        <v>24574</v>
      </c>
      <c r="G12378" s="20" t="s">
        <v>24575</v>
      </c>
      <c r="H12378" s="20" t="s">
        <v>29</v>
      </c>
    </row>
    <row r="12379" customFormat="false" ht="15.75" hidden="false" customHeight="false" outlineLevel="0" collapsed="false">
      <c r="A12379" s="20" t="s">
        <v>24576</v>
      </c>
      <c r="B12379" s="20" t="s">
        <v>24570</v>
      </c>
      <c r="C12379" s="20" t="s">
        <v>24571</v>
      </c>
      <c r="D12379" s="20" t="s">
        <v>24572</v>
      </c>
      <c r="E12379" s="20" t="s">
        <v>24573</v>
      </c>
      <c r="F12379" s="20" t="s">
        <v>24574</v>
      </c>
      <c r="G12379" s="20" t="s">
        <v>24575</v>
      </c>
      <c r="H12379" s="20" t="s">
        <v>29</v>
      </c>
    </row>
    <row r="12380" customFormat="false" ht="15.75" hidden="false" customHeight="false" outlineLevel="0" collapsed="false">
      <c r="A12380" s="20" t="s">
        <v>24577</v>
      </c>
      <c r="B12380" s="20" t="s">
        <v>24578</v>
      </c>
      <c r="C12380" s="20" t="s">
        <v>24579</v>
      </c>
      <c r="D12380" s="20" t="s">
        <v>24580</v>
      </c>
      <c r="E12380" s="20" t="s">
        <v>24581</v>
      </c>
      <c r="F12380" s="20" t="s">
        <v>12695</v>
      </c>
      <c r="H12380" s="20" t="s">
        <v>29</v>
      </c>
    </row>
    <row r="12381" customFormat="false" ht="15.75" hidden="false" customHeight="false" outlineLevel="0" collapsed="false">
      <c r="A12381" s="20" t="s">
        <v>24582</v>
      </c>
      <c r="B12381" s="20" t="s">
        <v>24578</v>
      </c>
      <c r="C12381" s="20" t="s">
        <v>24579</v>
      </c>
      <c r="D12381" s="20" t="s">
        <v>24580</v>
      </c>
      <c r="E12381" s="20" t="s">
        <v>24581</v>
      </c>
      <c r="F12381" s="20" t="s">
        <v>12695</v>
      </c>
      <c r="H12381" s="20" t="s">
        <v>29</v>
      </c>
    </row>
    <row r="12382" customFormat="false" ht="15.75" hidden="false" customHeight="false" outlineLevel="0" collapsed="false">
      <c r="A12382" s="20" t="s">
        <v>24583</v>
      </c>
      <c r="B12382" s="20" t="s">
        <v>24584</v>
      </c>
      <c r="C12382" s="20" t="s">
        <v>24585</v>
      </c>
      <c r="D12382" s="20" t="s">
        <v>24586</v>
      </c>
      <c r="E12382" s="20" t="s">
        <v>24587</v>
      </c>
      <c r="F12382" s="20" t="s">
        <v>17000</v>
      </c>
      <c r="H12382" s="20" t="s">
        <v>29</v>
      </c>
    </row>
    <row r="12383" customFormat="false" ht="15.75" hidden="false" customHeight="false" outlineLevel="0" collapsed="false">
      <c r="A12383" s="20" t="s">
        <v>24588</v>
      </c>
      <c r="B12383" s="20" t="s">
        <v>24584</v>
      </c>
      <c r="C12383" s="20" t="s">
        <v>24585</v>
      </c>
      <c r="D12383" s="20" t="s">
        <v>24586</v>
      </c>
      <c r="E12383" s="20" t="s">
        <v>24587</v>
      </c>
      <c r="F12383" s="20" t="s">
        <v>17000</v>
      </c>
      <c r="H12383" s="20" t="s">
        <v>29</v>
      </c>
    </row>
    <row r="12384" customFormat="false" ht="15.75" hidden="false" customHeight="false" outlineLevel="0" collapsed="false">
      <c r="A12384" s="20" t="s">
        <v>24589</v>
      </c>
      <c r="B12384" s="20" t="s">
        <v>24590</v>
      </c>
      <c r="C12384" s="20" t="s">
        <v>24591</v>
      </c>
      <c r="D12384" s="20" t="s">
        <v>24592</v>
      </c>
      <c r="H12384" s="20" t="s">
        <v>29</v>
      </c>
    </row>
    <row r="12385" customFormat="false" ht="15.75" hidden="false" customHeight="false" outlineLevel="0" collapsed="false">
      <c r="A12385" s="20" t="s">
        <v>24593</v>
      </c>
      <c r="B12385" s="20" t="s">
        <v>24590</v>
      </c>
      <c r="C12385" s="20" t="s">
        <v>24591</v>
      </c>
      <c r="D12385" s="20" t="s">
        <v>24592</v>
      </c>
      <c r="H12385" s="20" t="s">
        <v>29</v>
      </c>
    </row>
    <row r="12386" customFormat="false" ht="15.75" hidden="false" customHeight="false" outlineLevel="0" collapsed="false">
      <c r="A12386" s="20" t="s">
        <v>24594</v>
      </c>
      <c r="B12386" s="20" t="s">
        <v>24595</v>
      </c>
      <c r="C12386" s="20" t="s">
        <v>24596</v>
      </c>
      <c r="D12386" s="20" t="s">
        <v>24597</v>
      </c>
      <c r="E12386" s="20" t="s">
        <v>24598</v>
      </c>
      <c r="H12386" s="20" t="s">
        <v>29</v>
      </c>
    </row>
    <row r="12387" customFormat="false" ht="15.75" hidden="false" customHeight="false" outlineLevel="0" collapsed="false">
      <c r="A12387" s="20" t="s">
        <v>24599</v>
      </c>
      <c r="B12387" s="20" t="s">
        <v>24595</v>
      </c>
      <c r="C12387" s="20" t="s">
        <v>24596</v>
      </c>
      <c r="D12387" s="20" t="s">
        <v>24597</v>
      </c>
      <c r="E12387" s="20" t="s">
        <v>24598</v>
      </c>
      <c r="H12387" s="20" t="s">
        <v>29</v>
      </c>
    </row>
    <row r="12388" customFormat="false" ht="15.75" hidden="false" customHeight="false" outlineLevel="0" collapsed="false">
      <c r="A12388" s="20" t="s">
        <v>24600</v>
      </c>
      <c r="B12388" s="20" t="s">
        <v>24601</v>
      </c>
      <c r="C12388" s="20" t="s">
        <v>24602</v>
      </c>
      <c r="D12388" s="20" t="s">
        <v>24603</v>
      </c>
      <c r="E12388" s="20" t="s">
        <v>24604</v>
      </c>
      <c r="F12388" s="20" t="s">
        <v>24605</v>
      </c>
      <c r="G12388" s="20" t="s">
        <v>24606</v>
      </c>
      <c r="H12388" s="20" t="s">
        <v>29</v>
      </c>
    </row>
    <row r="12389" customFormat="false" ht="15.75" hidden="false" customHeight="false" outlineLevel="0" collapsed="false">
      <c r="A12389" s="20" t="s">
        <v>24607</v>
      </c>
      <c r="B12389" s="20" t="s">
        <v>24601</v>
      </c>
      <c r="C12389" s="20" t="s">
        <v>24602</v>
      </c>
      <c r="D12389" s="20" t="s">
        <v>24603</v>
      </c>
      <c r="E12389" s="20" t="s">
        <v>24604</v>
      </c>
      <c r="F12389" s="20" t="s">
        <v>24605</v>
      </c>
      <c r="G12389" s="20" t="s">
        <v>24606</v>
      </c>
      <c r="H12389" s="20" t="s">
        <v>29</v>
      </c>
    </row>
    <row r="12390" customFormat="false" ht="15.75" hidden="false" customHeight="false" outlineLevel="0" collapsed="false">
      <c r="A12390" s="20" t="s">
        <v>24608</v>
      </c>
      <c r="B12390" s="20" t="s">
        <v>24609</v>
      </c>
      <c r="C12390" s="20" t="s">
        <v>24610</v>
      </c>
      <c r="D12390" s="20" t="s">
        <v>24611</v>
      </c>
      <c r="E12390" s="20" t="s">
        <v>24612</v>
      </c>
      <c r="F12390" s="20" t="s">
        <v>24613</v>
      </c>
      <c r="G12390" s="20" t="s">
        <v>24614</v>
      </c>
      <c r="H12390" s="20" t="s">
        <v>29</v>
      </c>
    </row>
    <row r="12391" customFormat="false" ht="15.75" hidden="false" customHeight="false" outlineLevel="0" collapsed="false">
      <c r="A12391" s="20" t="s">
        <v>24615</v>
      </c>
      <c r="B12391" s="20" t="s">
        <v>24609</v>
      </c>
      <c r="C12391" s="20" t="s">
        <v>24610</v>
      </c>
      <c r="D12391" s="20" t="s">
        <v>24611</v>
      </c>
      <c r="E12391" s="20" t="s">
        <v>24612</v>
      </c>
      <c r="F12391" s="20" t="s">
        <v>24613</v>
      </c>
      <c r="G12391" s="20" t="s">
        <v>24614</v>
      </c>
      <c r="H12391" s="20" t="s">
        <v>29</v>
      </c>
    </row>
    <row r="12392" customFormat="false" ht="15.75" hidden="false" customHeight="false" outlineLevel="0" collapsed="false">
      <c r="A12392" s="20" t="s">
        <v>24616</v>
      </c>
      <c r="B12392" s="20" t="s">
        <v>24617</v>
      </c>
      <c r="C12392" s="20" t="s">
        <v>24618</v>
      </c>
      <c r="D12392" s="20" t="s">
        <v>24619</v>
      </c>
      <c r="E12392" s="20" t="s">
        <v>24620</v>
      </c>
      <c r="F12392" s="20" t="s">
        <v>7572</v>
      </c>
      <c r="H12392" s="20" t="s">
        <v>29</v>
      </c>
    </row>
    <row r="12393" customFormat="false" ht="15.75" hidden="false" customHeight="false" outlineLevel="0" collapsed="false">
      <c r="A12393" s="20" t="s">
        <v>24621</v>
      </c>
      <c r="B12393" s="20" t="s">
        <v>24617</v>
      </c>
      <c r="C12393" s="20" t="s">
        <v>24618</v>
      </c>
      <c r="D12393" s="20" t="s">
        <v>24619</v>
      </c>
      <c r="E12393" s="20" t="s">
        <v>24620</v>
      </c>
      <c r="F12393" s="20" t="s">
        <v>7572</v>
      </c>
      <c r="H12393" s="20" t="s">
        <v>29</v>
      </c>
    </row>
    <row r="12394" customFormat="false" ht="15.75" hidden="false" customHeight="false" outlineLevel="0" collapsed="false">
      <c r="A12394" s="20" t="s">
        <v>24622</v>
      </c>
      <c r="B12394" s="20" t="s">
        <v>24623</v>
      </c>
      <c r="C12394" s="20" t="s">
        <v>24624</v>
      </c>
      <c r="D12394" s="20" t="s">
        <v>24625</v>
      </c>
      <c r="E12394" s="20" t="s">
        <v>7627</v>
      </c>
      <c r="H12394" s="20" t="s">
        <v>29</v>
      </c>
    </row>
    <row r="12395" customFormat="false" ht="15.75" hidden="false" customHeight="false" outlineLevel="0" collapsed="false">
      <c r="A12395" s="20" t="s">
        <v>24626</v>
      </c>
      <c r="B12395" s="20" t="s">
        <v>24623</v>
      </c>
      <c r="C12395" s="20" t="s">
        <v>24624</v>
      </c>
      <c r="D12395" s="20" t="s">
        <v>24625</v>
      </c>
      <c r="E12395" s="20" t="s">
        <v>7627</v>
      </c>
      <c r="H12395" s="20" t="s">
        <v>29</v>
      </c>
    </row>
    <row r="12396" customFormat="false" ht="15.75" hidden="false" customHeight="false" outlineLevel="0" collapsed="false">
      <c r="A12396" s="20" t="s">
        <v>24627</v>
      </c>
      <c r="B12396" s="20" t="s">
        <v>24628</v>
      </c>
      <c r="C12396" s="20" t="s">
        <v>24629</v>
      </c>
      <c r="D12396" s="20" t="s">
        <v>24630</v>
      </c>
      <c r="E12396" s="20" t="s">
        <v>12683</v>
      </c>
      <c r="H12396" s="20" t="s">
        <v>29</v>
      </c>
    </row>
    <row r="12397" customFormat="false" ht="15.75" hidden="false" customHeight="false" outlineLevel="0" collapsed="false">
      <c r="A12397" s="20" t="s">
        <v>24631</v>
      </c>
      <c r="B12397" s="20" t="s">
        <v>24628</v>
      </c>
      <c r="C12397" s="20" t="s">
        <v>24629</v>
      </c>
      <c r="D12397" s="20" t="s">
        <v>24630</v>
      </c>
      <c r="E12397" s="20" t="s">
        <v>12683</v>
      </c>
      <c r="H12397" s="20" t="s">
        <v>29</v>
      </c>
    </row>
    <row r="12398" customFormat="false" ht="15.75" hidden="false" customHeight="false" outlineLevel="0" collapsed="false">
      <c r="A12398" s="20" t="s">
        <v>24632</v>
      </c>
      <c r="B12398" s="20" t="s">
        <v>24633</v>
      </c>
      <c r="C12398" s="20" t="s">
        <v>24634</v>
      </c>
      <c r="H12398" s="20" t="s">
        <v>49</v>
      </c>
    </row>
    <row r="12399" customFormat="false" ht="15.75" hidden="false" customHeight="false" outlineLevel="0" collapsed="false">
      <c r="A12399" s="20" t="s">
        <v>24635</v>
      </c>
      <c r="B12399" s="20" t="s">
        <v>24633</v>
      </c>
      <c r="C12399" s="20" t="s">
        <v>24634</v>
      </c>
      <c r="H12399" s="20" t="s">
        <v>49</v>
      </c>
    </row>
    <row r="12400" customFormat="false" ht="15.75" hidden="false" customHeight="false" outlineLevel="0" collapsed="false">
      <c r="A12400" s="20" t="s">
        <v>24636</v>
      </c>
      <c r="B12400" s="20" t="s">
        <v>24637</v>
      </c>
      <c r="C12400" s="20" t="s">
        <v>24638</v>
      </c>
      <c r="D12400" s="20" t="s">
        <v>24639</v>
      </c>
      <c r="E12400" s="20" t="s">
        <v>24640</v>
      </c>
      <c r="H12400" s="20" t="s">
        <v>49</v>
      </c>
    </row>
    <row r="12401" customFormat="false" ht="15.75" hidden="false" customHeight="false" outlineLevel="0" collapsed="false">
      <c r="A12401" s="20" t="s">
        <v>24641</v>
      </c>
      <c r="B12401" s="20" t="s">
        <v>24637</v>
      </c>
      <c r="C12401" s="20" t="s">
        <v>24638</v>
      </c>
      <c r="D12401" s="20" t="s">
        <v>24639</v>
      </c>
      <c r="E12401" s="20" t="s">
        <v>24640</v>
      </c>
      <c r="H12401" s="20" t="s">
        <v>49</v>
      </c>
    </row>
    <row r="12402" customFormat="false" ht="15.75" hidden="false" customHeight="false" outlineLevel="0" collapsed="false">
      <c r="A12402" s="20" t="s">
        <v>24642</v>
      </c>
      <c r="B12402" s="20" t="s">
        <v>24643</v>
      </c>
      <c r="C12402" s="20" t="s">
        <v>24644</v>
      </c>
      <c r="D12402" s="20" t="s">
        <v>24639</v>
      </c>
      <c r="E12402" s="20" t="s">
        <v>24640</v>
      </c>
      <c r="H12402" s="20" t="s">
        <v>49</v>
      </c>
    </row>
    <row r="12403" customFormat="false" ht="15.75" hidden="false" customHeight="false" outlineLevel="0" collapsed="false">
      <c r="A12403" s="20" t="s">
        <v>24645</v>
      </c>
      <c r="B12403" s="20" t="s">
        <v>24643</v>
      </c>
      <c r="C12403" s="20" t="s">
        <v>24644</v>
      </c>
      <c r="D12403" s="20" t="s">
        <v>24639</v>
      </c>
      <c r="E12403" s="20" t="s">
        <v>24640</v>
      </c>
      <c r="H12403" s="20" t="s">
        <v>49</v>
      </c>
    </row>
    <row r="12404" customFormat="false" ht="15.75" hidden="false" customHeight="false" outlineLevel="0" collapsed="false">
      <c r="A12404" s="20" t="s">
        <v>24646</v>
      </c>
      <c r="B12404" s="20" t="s">
        <v>24643</v>
      </c>
      <c r="C12404" s="20" t="s">
        <v>24647</v>
      </c>
      <c r="D12404" s="20" t="s">
        <v>24648</v>
      </c>
      <c r="E12404" s="20" t="s">
        <v>24649</v>
      </c>
      <c r="H12404" s="20" t="s">
        <v>49</v>
      </c>
    </row>
    <row r="12405" customFormat="false" ht="15.75" hidden="false" customHeight="false" outlineLevel="0" collapsed="false">
      <c r="A12405" s="20" t="s">
        <v>24650</v>
      </c>
      <c r="B12405" s="20" t="s">
        <v>24643</v>
      </c>
      <c r="C12405" s="20" t="s">
        <v>24647</v>
      </c>
      <c r="D12405" s="20" t="s">
        <v>24648</v>
      </c>
      <c r="E12405" s="20" t="s">
        <v>24649</v>
      </c>
      <c r="H12405" s="20" t="s">
        <v>49</v>
      </c>
    </row>
    <row r="12406" customFormat="false" ht="15.75" hidden="false" customHeight="false" outlineLevel="0" collapsed="false">
      <c r="A12406" s="20" t="s">
        <v>24651</v>
      </c>
      <c r="B12406" s="20" t="s">
        <v>24652</v>
      </c>
      <c r="C12406" s="20" t="s">
        <v>24653</v>
      </c>
      <c r="D12406" s="20" t="s">
        <v>24654</v>
      </c>
      <c r="H12406" s="20" t="s">
        <v>49</v>
      </c>
    </row>
    <row r="12407" customFormat="false" ht="15.75" hidden="false" customHeight="false" outlineLevel="0" collapsed="false">
      <c r="A12407" s="20" t="s">
        <v>24655</v>
      </c>
      <c r="B12407" s="20" t="s">
        <v>24652</v>
      </c>
      <c r="C12407" s="20" t="s">
        <v>24653</v>
      </c>
      <c r="D12407" s="20" t="s">
        <v>24654</v>
      </c>
      <c r="H12407" s="20" t="s">
        <v>49</v>
      </c>
    </row>
    <row r="12408" customFormat="false" ht="15.75" hidden="false" customHeight="false" outlineLevel="0" collapsed="false">
      <c r="A12408" s="20" t="s">
        <v>24656</v>
      </c>
      <c r="B12408" s="20" t="s">
        <v>24657</v>
      </c>
      <c r="C12408" s="20" t="s">
        <v>24658</v>
      </c>
      <c r="D12408" s="20" t="s">
        <v>24659</v>
      </c>
      <c r="H12408" s="20" t="s">
        <v>49</v>
      </c>
    </row>
    <row r="12409" customFormat="false" ht="15.75" hidden="false" customHeight="false" outlineLevel="0" collapsed="false">
      <c r="A12409" s="20" t="s">
        <v>24660</v>
      </c>
      <c r="B12409" s="20" t="s">
        <v>24657</v>
      </c>
      <c r="C12409" s="20" t="s">
        <v>24658</v>
      </c>
      <c r="D12409" s="20" t="s">
        <v>24659</v>
      </c>
      <c r="H12409" s="20" t="s">
        <v>49</v>
      </c>
    </row>
    <row r="12410" customFormat="false" ht="15.75" hidden="false" customHeight="false" outlineLevel="0" collapsed="false">
      <c r="A12410" s="20" t="s">
        <v>24661</v>
      </c>
      <c r="B12410" s="20" t="s">
        <v>24662</v>
      </c>
      <c r="C12410" s="20" t="s">
        <v>24653</v>
      </c>
      <c r="D12410" s="20" t="s">
        <v>24654</v>
      </c>
      <c r="H12410" s="20" t="s">
        <v>49</v>
      </c>
    </row>
    <row r="12411" customFormat="false" ht="15.75" hidden="false" customHeight="false" outlineLevel="0" collapsed="false">
      <c r="A12411" s="20" t="s">
        <v>24663</v>
      </c>
      <c r="B12411" s="20" t="s">
        <v>24662</v>
      </c>
      <c r="C12411" s="20" t="s">
        <v>24653</v>
      </c>
      <c r="D12411" s="20" t="s">
        <v>24654</v>
      </c>
      <c r="H12411" s="20" t="s">
        <v>49</v>
      </c>
    </row>
    <row r="12412" customFormat="false" ht="15.75" hidden="false" customHeight="false" outlineLevel="0" collapsed="false">
      <c r="A12412" s="20" t="s">
        <v>24664</v>
      </c>
      <c r="B12412" s="20" t="s">
        <v>24665</v>
      </c>
      <c r="C12412" s="20" t="s">
        <v>24666</v>
      </c>
      <c r="D12412" s="20" t="s">
        <v>24667</v>
      </c>
      <c r="E12412" s="20" t="s">
        <v>24668</v>
      </c>
      <c r="F12412" s="20" t="s">
        <v>24669</v>
      </c>
      <c r="G12412" s="20" t="s">
        <v>24670</v>
      </c>
      <c r="H12412" s="20" t="s">
        <v>29</v>
      </c>
    </row>
    <row r="12413" customFormat="false" ht="15.75" hidden="false" customHeight="false" outlineLevel="0" collapsed="false">
      <c r="A12413" s="20" t="s">
        <v>383</v>
      </c>
      <c r="B12413" s="20" t="s">
        <v>24665</v>
      </c>
      <c r="C12413" s="20" t="s">
        <v>24666</v>
      </c>
      <c r="D12413" s="20" t="s">
        <v>24667</v>
      </c>
      <c r="E12413" s="20" t="s">
        <v>24668</v>
      </c>
      <c r="F12413" s="20" t="s">
        <v>24669</v>
      </c>
      <c r="G12413" s="20" t="s">
        <v>24670</v>
      </c>
      <c r="H12413" s="20" t="s">
        <v>29</v>
      </c>
    </row>
    <row r="12414" customFormat="false" ht="15.75" hidden="false" customHeight="false" outlineLevel="0" collapsed="false">
      <c r="A12414" s="20" t="s">
        <v>24671</v>
      </c>
      <c r="B12414" s="20" t="s">
        <v>24672</v>
      </c>
      <c r="C12414" s="20" t="s">
        <v>24673</v>
      </c>
      <c r="D12414" s="20" t="s">
        <v>24674</v>
      </c>
      <c r="H12414" s="20" t="s">
        <v>29</v>
      </c>
    </row>
    <row r="12415" customFormat="false" ht="15.75" hidden="false" customHeight="false" outlineLevel="0" collapsed="false">
      <c r="A12415" s="20" t="s">
        <v>371</v>
      </c>
      <c r="B12415" s="20" t="s">
        <v>24672</v>
      </c>
      <c r="C12415" s="20" t="s">
        <v>24673</v>
      </c>
      <c r="D12415" s="20" t="s">
        <v>24674</v>
      </c>
      <c r="H12415" s="20" t="s">
        <v>29</v>
      </c>
    </row>
    <row r="12416" customFormat="false" ht="15.75" hidden="false" customHeight="false" outlineLevel="0" collapsed="false">
      <c r="A12416" s="20" t="s">
        <v>24675</v>
      </c>
      <c r="B12416" s="20" t="s">
        <v>24676</v>
      </c>
      <c r="C12416" s="20" t="s">
        <v>24677</v>
      </c>
      <c r="D12416" s="20" t="s">
        <v>24678</v>
      </c>
      <c r="E12416" s="20" t="s">
        <v>24679</v>
      </c>
      <c r="F12416" s="20" t="s">
        <v>7012</v>
      </c>
      <c r="H12416" s="20" t="s">
        <v>29</v>
      </c>
    </row>
    <row r="12417" customFormat="false" ht="15.75" hidden="false" customHeight="false" outlineLevel="0" collapsed="false">
      <c r="A12417" s="20" t="s">
        <v>24680</v>
      </c>
      <c r="B12417" s="20" t="s">
        <v>24676</v>
      </c>
      <c r="C12417" s="20" t="s">
        <v>24677</v>
      </c>
      <c r="D12417" s="20" t="s">
        <v>24678</v>
      </c>
      <c r="E12417" s="20" t="s">
        <v>24679</v>
      </c>
      <c r="F12417" s="20" t="s">
        <v>7012</v>
      </c>
      <c r="H12417" s="20" t="s">
        <v>29</v>
      </c>
    </row>
    <row r="12418" customFormat="false" ht="15.75" hidden="false" customHeight="false" outlineLevel="0" collapsed="false">
      <c r="A12418" s="20" t="s">
        <v>24681</v>
      </c>
      <c r="B12418" s="20" t="s">
        <v>24682</v>
      </c>
      <c r="C12418" s="20" t="s">
        <v>24683</v>
      </c>
      <c r="D12418" s="20" t="s">
        <v>24684</v>
      </c>
      <c r="E12418" s="20" t="s">
        <v>24685</v>
      </c>
      <c r="F12418" s="20" t="s">
        <v>24686</v>
      </c>
      <c r="H12418" s="20" t="s">
        <v>29</v>
      </c>
    </row>
    <row r="12419" customFormat="false" ht="15.75" hidden="false" customHeight="false" outlineLevel="0" collapsed="false">
      <c r="A12419" s="20" t="s">
        <v>24687</v>
      </c>
      <c r="B12419" s="20" t="s">
        <v>24682</v>
      </c>
      <c r="C12419" s="20" t="s">
        <v>24683</v>
      </c>
      <c r="D12419" s="20" t="s">
        <v>24684</v>
      </c>
      <c r="E12419" s="20" t="s">
        <v>24685</v>
      </c>
      <c r="F12419" s="20" t="s">
        <v>24686</v>
      </c>
      <c r="H12419" s="20" t="s">
        <v>29</v>
      </c>
    </row>
    <row r="12420" customFormat="false" ht="15.75" hidden="false" customHeight="false" outlineLevel="0" collapsed="false">
      <c r="A12420" s="20" t="s">
        <v>24688</v>
      </c>
      <c r="B12420" s="20" t="s">
        <v>24689</v>
      </c>
      <c r="C12420" s="20" t="s">
        <v>24690</v>
      </c>
      <c r="D12420" s="20" t="s">
        <v>24691</v>
      </c>
      <c r="E12420" s="20" t="s">
        <v>24692</v>
      </c>
      <c r="H12420" s="20" t="s">
        <v>29</v>
      </c>
    </row>
    <row r="12421" customFormat="false" ht="15.75" hidden="false" customHeight="false" outlineLevel="0" collapsed="false">
      <c r="A12421" s="20" t="s">
        <v>24693</v>
      </c>
      <c r="B12421" s="20" t="s">
        <v>24689</v>
      </c>
      <c r="C12421" s="20" t="s">
        <v>24690</v>
      </c>
      <c r="D12421" s="20" t="s">
        <v>24691</v>
      </c>
      <c r="E12421" s="20" t="s">
        <v>24692</v>
      </c>
      <c r="H12421" s="20" t="s">
        <v>29</v>
      </c>
    </row>
    <row r="12422" customFormat="false" ht="15.75" hidden="false" customHeight="false" outlineLevel="0" collapsed="false">
      <c r="A12422" s="20" t="s">
        <v>24694</v>
      </c>
      <c r="B12422" s="20" t="s">
        <v>24695</v>
      </c>
      <c r="C12422" s="20" t="s">
        <v>24696</v>
      </c>
      <c r="D12422" s="20" t="s">
        <v>24697</v>
      </c>
      <c r="E12422" s="20" t="s">
        <v>24698</v>
      </c>
      <c r="H12422" s="20" t="s">
        <v>29</v>
      </c>
    </row>
    <row r="12423" customFormat="false" ht="15.75" hidden="false" customHeight="false" outlineLevel="0" collapsed="false">
      <c r="A12423" s="20" t="s">
        <v>24699</v>
      </c>
      <c r="B12423" s="20" t="s">
        <v>24695</v>
      </c>
      <c r="C12423" s="20" t="s">
        <v>24696</v>
      </c>
      <c r="D12423" s="20" t="s">
        <v>24697</v>
      </c>
      <c r="E12423" s="20" t="s">
        <v>24698</v>
      </c>
      <c r="H12423" s="20" t="s">
        <v>29</v>
      </c>
    </row>
    <row r="12424" customFormat="false" ht="15.75" hidden="false" customHeight="false" outlineLevel="0" collapsed="false">
      <c r="A12424" s="20" t="s">
        <v>24700</v>
      </c>
      <c r="B12424" s="20" t="s">
        <v>24701</v>
      </c>
      <c r="C12424" s="20" t="s">
        <v>24702</v>
      </c>
      <c r="D12424" s="20" t="s">
        <v>24703</v>
      </c>
      <c r="E12424" s="20" t="s">
        <v>24704</v>
      </c>
      <c r="F12424" s="20" t="s">
        <v>24705</v>
      </c>
      <c r="G12424" s="20" t="s">
        <v>24706</v>
      </c>
      <c r="H12424" s="20" t="s">
        <v>29</v>
      </c>
    </row>
    <row r="12425" customFormat="false" ht="15.75" hidden="false" customHeight="false" outlineLevel="0" collapsed="false">
      <c r="A12425" s="20" t="s">
        <v>24707</v>
      </c>
      <c r="B12425" s="20" t="s">
        <v>24701</v>
      </c>
      <c r="C12425" s="20" t="s">
        <v>24702</v>
      </c>
      <c r="D12425" s="20" t="s">
        <v>24703</v>
      </c>
      <c r="E12425" s="20" t="s">
        <v>24704</v>
      </c>
      <c r="F12425" s="20" t="s">
        <v>24705</v>
      </c>
      <c r="G12425" s="20" t="s">
        <v>24706</v>
      </c>
      <c r="H12425" s="20" t="s">
        <v>29</v>
      </c>
    </row>
    <row r="12426" customFormat="false" ht="15.75" hidden="false" customHeight="false" outlineLevel="0" collapsed="false">
      <c r="A12426" s="20" t="s">
        <v>24708</v>
      </c>
      <c r="B12426" s="20" t="s">
        <v>24709</v>
      </c>
      <c r="C12426" s="20" t="s">
        <v>24710</v>
      </c>
      <c r="D12426" s="20" t="s">
        <v>24711</v>
      </c>
      <c r="E12426" s="20" t="s">
        <v>7572</v>
      </c>
      <c r="H12426" s="20" t="s">
        <v>29</v>
      </c>
    </row>
    <row r="12427" customFormat="false" ht="15.75" hidden="false" customHeight="false" outlineLevel="0" collapsed="false">
      <c r="A12427" s="20" t="s">
        <v>24712</v>
      </c>
      <c r="B12427" s="20" t="s">
        <v>24709</v>
      </c>
      <c r="C12427" s="20" t="s">
        <v>24710</v>
      </c>
      <c r="D12427" s="20" t="s">
        <v>24711</v>
      </c>
      <c r="E12427" s="20" t="s">
        <v>7572</v>
      </c>
      <c r="H12427" s="20" t="s">
        <v>29</v>
      </c>
    </row>
    <row r="12428" customFormat="false" ht="15.75" hidden="false" customHeight="false" outlineLevel="0" collapsed="false">
      <c r="A12428" s="20" t="s">
        <v>24713</v>
      </c>
      <c r="B12428" s="20" t="s">
        <v>24714</v>
      </c>
      <c r="C12428" s="20" t="s">
        <v>24715</v>
      </c>
      <c r="D12428" s="20" t="s">
        <v>24716</v>
      </c>
      <c r="E12428" s="20" t="s">
        <v>24717</v>
      </c>
      <c r="F12428" s="20" t="s">
        <v>24718</v>
      </c>
      <c r="G12428" s="20" t="s">
        <v>24719</v>
      </c>
      <c r="H12428" s="20" t="s">
        <v>49</v>
      </c>
    </row>
    <row r="12429" customFormat="false" ht="15.75" hidden="false" customHeight="false" outlineLevel="0" collapsed="false">
      <c r="A12429" s="20" t="s">
        <v>24720</v>
      </c>
      <c r="B12429" s="20" t="s">
        <v>24714</v>
      </c>
      <c r="C12429" s="20" t="s">
        <v>24715</v>
      </c>
      <c r="D12429" s="20" t="s">
        <v>24716</v>
      </c>
      <c r="E12429" s="20" t="s">
        <v>24717</v>
      </c>
      <c r="F12429" s="20" t="s">
        <v>24718</v>
      </c>
      <c r="G12429" s="20" t="s">
        <v>24719</v>
      </c>
      <c r="H12429" s="20" t="s">
        <v>49</v>
      </c>
    </row>
    <row r="12430" customFormat="false" ht="15.75" hidden="false" customHeight="false" outlineLevel="0" collapsed="false">
      <c r="A12430" s="20" t="s">
        <v>24721</v>
      </c>
      <c r="B12430" s="20" t="s">
        <v>24709</v>
      </c>
      <c r="C12430" s="20" t="s">
        <v>24722</v>
      </c>
      <c r="D12430" s="20" t="s">
        <v>24723</v>
      </c>
      <c r="E12430" s="20" t="s">
        <v>4012</v>
      </c>
      <c r="H12430" s="20" t="s">
        <v>29</v>
      </c>
    </row>
    <row r="12431" customFormat="false" ht="15.75" hidden="false" customHeight="false" outlineLevel="0" collapsed="false">
      <c r="A12431" s="20" t="s">
        <v>24724</v>
      </c>
      <c r="B12431" s="20" t="s">
        <v>24709</v>
      </c>
      <c r="C12431" s="20" t="s">
        <v>24722</v>
      </c>
      <c r="D12431" s="20" t="s">
        <v>24723</v>
      </c>
      <c r="E12431" s="20" t="s">
        <v>4012</v>
      </c>
      <c r="H12431" s="20" t="s">
        <v>29</v>
      </c>
    </row>
    <row r="12432" customFormat="false" ht="15.75" hidden="false" customHeight="false" outlineLevel="0" collapsed="false">
      <c r="A12432" s="20" t="s">
        <v>24725</v>
      </c>
      <c r="B12432" s="20" t="s">
        <v>24726</v>
      </c>
      <c r="C12432" s="20" t="s">
        <v>24727</v>
      </c>
      <c r="D12432" s="20" t="s">
        <v>24728</v>
      </c>
      <c r="E12432" s="20" t="s">
        <v>24729</v>
      </c>
      <c r="H12432" s="20" t="s">
        <v>49</v>
      </c>
    </row>
    <row r="12433" customFormat="false" ht="15.75" hidden="false" customHeight="false" outlineLevel="0" collapsed="false">
      <c r="A12433" s="20" t="s">
        <v>24730</v>
      </c>
      <c r="B12433" s="20" t="s">
        <v>24726</v>
      </c>
      <c r="C12433" s="20" t="s">
        <v>24727</v>
      </c>
      <c r="D12433" s="20" t="s">
        <v>24728</v>
      </c>
      <c r="E12433" s="20" t="s">
        <v>24729</v>
      </c>
      <c r="H12433" s="20" t="s">
        <v>49</v>
      </c>
    </row>
    <row r="12434" customFormat="false" ht="15.75" hidden="false" customHeight="false" outlineLevel="0" collapsed="false">
      <c r="A12434" s="20" t="s">
        <v>24731</v>
      </c>
      <c r="B12434" s="20" t="s">
        <v>24732</v>
      </c>
      <c r="C12434" s="20" t="s">
        <v>24733</v>
      </c>
      <c r="D12434" s="20" t="s">
        <v>24734</v>
      </c>
      <c r="E12434" s="20" t="s">
        <v>24735</v>
      </c>
      <c r="H12434" s="20" t="s">
        <v>49</v>
      </c>
    </row>
    <row r="12435" customFormat="false" ht="15.75" hidden="false" customHeight="false" outlineLevel="0" collapsed="false">
      <c r="A12435" s="20" t="s">
        <v>24736</v>
      </c>
      <c r="B12435" s="20" t="s">
        <v>24732</v>
      </c>
      <c r="C12435" s="20" t="s">
        <v>24733</v>
      </c>
      <c r="D12435" s="20" t="s">
        <v>24734</v>
      </c>
      <c r="E12435" s="20" t="s">
        <v>24735</v>
      </c>
      <c r="H12435" s="20" t="s">
        <v>49</v>
      </c>
    </row>
    <row r="12436" customFormat="false" ht="15.75" hidden="false" customHeight="false" outlineLevel="0" collapsed="false">
      <c r="A12436" s="20" t="s">
        <v>24737</v>
      </c>
      <c r="B12436" s="20" t="s">
        <v>24738</v>
      </c>
      <c r="C12436" s="20" t="s">
        <v>24739</v>
      </c>
      <c r="D12436" s="20" t="s">
        <v>24740</v>
      </c>
      <c r="E12436" s="20" t="s">
        <v>24741</v>
      </c>
      <c r="H12436" s="20" t="s">
        <v>49</v>
      </c>
    </row>
    <row r="12437" customFormat="false" ht="15.75" hidden="false" customHeight="false" outlineLevel="0" collapsed="false">
      <c r="A12437" s="20" t="s">
        <v>24742</v>
      </c>
      <c r="B12437" s="20" t="s">
        <v>24738</v>
      </c>
      <c r="C12437" s="20" t="s">
        <v>24739</v>
      </c>
      <c r="D12437" s="20" t="s">
        <v>24740</v>
      </c>
      <c r="E12437" s="20" t="s">
        <v>24741</v>
      </c>
      <c r="H12437" s="20" t="s">
        <v>49</v>
      </c>
    </row>
    <row r="12438" customFormat="false" ht="15.75" hidden="false" customHeight="false" outlineLevel="0" collapsed="false">
      <c r="A12438" s="20" t="s">
        <v>24743</v>
      </c>
      <c r="B12438" s="20" t="s">
        <v>24744</v>
      </c>
      <c r="C12438" s="20" t="s">
        <v>24745</v>
      </c>
      <c r="D12438" s="20" t="s">
        <v>24746</v>
      </c>
      <c r="E12438" s="20" t="s">
        <v>24747</v>
      </c>
      <c r="H12438" s="20" t="s">
        <v>49</v>
      </c>
    </row>
    <row r="12439" customFormat="false" ht="15.75" hidden="false" customHeight="false" outlineLevel="0" collapsed="false">
      <c r="A12439" s="20" t="s">
        <v>24748</v>
      </c>
      <c r="B12439" s="20" t="s">
        <v>24744</v>
      </c>
      <c r="C12439" s="20" t="s">
        <v>24745</v>
      </c>
      <c r="D12439" s="20" t="s">
        <v>24746</v>
      </c>
      <c r="E12439" s="20" t="s">
        <v>24747</v>
      </c>
      <c r="H12439" s="20" t="s">
        <v>49</v>
      </c>
    </row>
    <row r="12440" customFormat="false" ht="15.75" hidden="false" customHeight="false" outlineLevel="0" collapsed="false">
      <c r="A12440" s="20" t="s">
        <v>24749</v>
      </c>
      <c r="B12440" s="20" t="s">
        <v>24750</v>
      </c>
      <c r="C12440" s="20" t="s">
        <v>24751</v>
      </c>
      <c r="D12440" s="20" t="s">
        <v>24752</v>
      </c>
      <c r="E12440" s="20" t="s">
        <v>24753</v>
      </c>
      <c r="H12440" s="20" t="s">
        <v>49</v>
      </c>
    </row>
    <row r="12441" customFormat="false" ht="15.75" hidden="false" customHeight="false" outlineLevel="0" collapsed="false">
      <c r="A12441" s="20" t="s">
        <v>24754</v>
      </c>
      <c r="B12441" s="20" t="s">
        <v>24750</v>
      </c>
      <c r="C12441" s="20" t="s">
        <v>24751</v>
      </c>
      <c r="D12441" s="20" t="s">
        <v>24752</v>
      </c>
      <c r="E12441" s="20" t="s">
        <v>24753</v>
      </c>
      <c r="H12441" s="20" t="s">
        <v>49</v>
      </c>
    </row>
    <row r="12442" customFormat="false" ht="15.75" hidden="false" customHeight="false" outlineLevel="0" collapsed="false">
      <c r="A12442" s="20" t="s">
        <v>24755</v>
      </c>
      <c r="B12442" s="20" t="s">
        <v>24756</v>
      </c>
      <c r="C12442" s="20" t="s">
        <v>24757</v>
      </c>
      <c r="D12442" s="20" t="s">
        <v>24758</v>
      </c>
      <c r="E12442" s="20" t="s">
        <v>24759</v>
      </c>
      <c r="F12442" s="20" t="s">
        <v>24760</v>
      </c>
      <c r="G12442" s="20" t="s">
        <v>525</v>
      </c>
      <c r="H12442" s="20" t="s">
        <v>29</v>
      </c>
    </row>
    <row r="12443" customFormat="false" ht="15.75" hidden="false" customHeight="false" outlineLevel="0" collapsed="false">
      <c r="A12443" s="20" t="s">
        <v>24761</v>
      </c>
      <c r="B12443" s="20" t="s">
        <v>24756</v>
      </c>
      <c r="C12443" s="20" t="s">
        <v>24757</v>
      </c>
      <c r="D12443" s="20" t="s">
        <v>24758</v>
      </c>
      <c r="E12443" s="20" t="s">
        <v>24759</v>
      </c>
      <c r="F12443" s="20" t="s">
        <v>24760</v>
      </c>
      <c r="G12443" s="20" t="s">
        <v>525</v>
      </c>
      <c r="H12443" s="20" t="s">
        <v>29</v>
      </c>
    </row>
    <row r="12444" customFormat="false" ht="15.75" hidden="false" customHeight="false" outlineLevel="0" collapsed="false">
      <c r="A12444" s="20" t="s">
        <v>24762</v>
      </c>
      <c r="B12444" s="20" t="s">
        <v>24763</v>
      </c>
      <c r="C12444" s="20" t="s">
        <v>24764</v>
      </c>
      <c r="D12444" s="20" t="s">
        <v>24765</v>
      </c>
      <c r="E12444" s="20" t="s">
        <v>24766</v>
      </c>
      <c r="F12444" s="20" t="s">
        <v>24767</v>
      </c>
      <c r="G12444" s="20" t="s">
        <v>24768</v>
      </c>
      <c r="H12444" s="20" t="s">
        <v>49</v>
      </c>
    </row>
    <row r="12445" customFormat="false" ht="15.75" hidden="false" customHeight="false" outlineLevel="0" collapsed="false">
      <c r="A12445" s="20" t="s">
        <v>24769</v>
      </c>
      <c r="B12445" s="20" t="s">
        <v>24763</v>
      </c>
      <c r="C12445" s="20" t="s">
        <v>24764</v>
      </c>
      <c r="D12445" s="20" t="s">
        <v>24765</v>
      </c>
      <c r="E12445" s="20" t="s">
        <v>24766</v>
      </c>
      <c r="F12445" s="20" t="s">
        <v>24767</v>
      </c>
      <c r="G12445" s="20" t="s">
        <v>24768</v>
      </c>
      <c r="H12445" s="20" t="s">
        <v>49</v>
      </c>
    </row>
    <row r="12446" customFormat="false" ht="15.75" hidden="false" customHeight="false" outlineLevel="0" collapsed="false">
      <c r="A12446" s="20" t="s">
        <v>24770</v>
      </c>
      <c r="B12446" s="20" t="s">
        <v>24771</v>
      </c>
      <c r="C12446" s="20" t="s">
        <v>24772</v>
      </c>
      <c r="D12446" s="20" t="s">
        <v>24773</v>
      </c>
      <c r="E12446" s="20" t="s">
        <v>24774</v>
      </c>
      <c r="F12446" s="20" t="s">
        <v>24775</v>
      </c>
      <c r="G12446" s="20" t="s">
        <v>24776</v>
      </c>
      <c r="H12446" s="20" t="s">
        <v>49</v>
      </c>
    </row>
    <row r="12447" customFormat="false" ht="15.75" hidden="false" customHeight="false" outlineLevel="0" collapsed="false">
      <c r="A12447" s="20" t="s">
        <v>24777</v>
      </c>
      <c r="B12447" s="20" t="s">
        <v>24771</v>
      </c>
      <c r="C12447" s="20" t="s">
        <v>24772</v>
      </c>
      <c r="D12447" s="20" t="s">
        <v>24773</v>
      </c>
      <c r="E12447" s="20" t="s">
        <v>24774</v>
      </c>
      <c r="F12447" s="20" t="s">
        <v>24775</v>
      </c>
      <c r="G12447" s="20" t="s">
        <v>24776</v>
      </c>
      <c r="H12447" s="20" t="s">
        <v>49</v>
      </c>
    </row>
    <row r="12448" customFormat="false" ht="15.75" hidden="false" customHeight="false" outlineLevel="0" collapsed="false">
      <c r="A12448" s="20" t="s">
        <v>24778</v>
      </c>
      <c r="B12448" s="20" t="s">
        <v>24779</v>
      </c>
      <c r="C12448" s="20" t="s">
        <v>24780</v>
      </c>
      <c r="D12448" s="20" t="s">
        <v>24781</v>
      </c>
      <c r="E12448" s="20" t="s">
        <v>24782</v>
      </c>
      <c r="F12448" s="20" t="s">
        <v>24783</v>
      </c>
      <c r="G12448" s="20" t="s">
        <v>24784</v>
      </c>
      <c r="H12448" s="20" t="s">
        <v>29</v>
      </c>
    </row>
    <row r="12449" customFormat="false" ht="15.75" hidden="false" customHeight="false" outlineLevel="0" collapsed="false">
      <c r="A12449" s="20" t="s">
        <v>24785</v>
      </c>
      <c r="B12449" s="20" t="s">
        <v>24779</v>
      </c>
      <c r="C12449" s="20" t="s">
        <v>24780</v>
      </c>
      <c r="D12449" s="20" t="s">
        <v>24781</v>
      </c>
      <c r="E12449" s="20" t="s">
        <v>24782</v>
      </c>
      <c r="F12449" s="20" t="s">
        <v>24783</v>
      </c>
      <c r="G12449" s="20" t="s">
        <v>24784</v>
      </c>
      <c r="H12449" s="20" t="s">
        <v>29</v>
      </c>
    </row>
    <row r="12450" customFormat="false" ht="15.75" hidden="false" customHeight="false" outlineLevel="0" collapsed="false">
      <c r="A12450" s="20" t="s">
        <v>24786</v>
      </c>
      <c r="B12450" s="20" t="s">
        <v>24787</v>
      </c>
      <c r="C12450" s="20" t="s">
        <v>24788</v>
      </c>
      <c r="D12450" s="20" t="s">
        <v>24789</v>
      </c>
      <c r="E12450" s="20" t="s">
        <v>24790</v>
      </c>
      <c r="F12450" s="20" t="s">
        <v>24791</v>
      </c>
      <c r="G12450" s="20" t="s">
        <v>24792</v>
      </c>
      <c r="H12450" s="20" t="s">
        <v>29</v>
      </c>
    </row>
    <row r="12451" customFormat="false" ht="15.75" hidden="false" customHeight="false" outlineLevel="0" collapsed="false">
      <c r="A12451" s="20" t="s">
        <v>24793</v>
      </c>
      <c r="B12451" s="20" t="s">
        <v>24787</v>
      </c>
      <c r="C12451" s="20" t="s">
        <v>24788</v>
      </c>
      <c r="D12451" s="20" t="s">
        <v>24789</v>
      </c>
      <c r="E12451" s="20" t="s">
        <v>24790</v>
      </c>
      <c r="F12451" s="20" t="s">
        <v>24791</v>
      </c>
      <c r="G12451" s="20" t="s">
        <v>24792</v>
      </c>
      <c r="H12451" s="20" t="s">
        <v>29</v>
      </c>
    </row>
    <row r="12452" customFormat="false" ht="15.75" hidden="false" customHeight="false" outlineLevel="0" collapsed="false">
      <c r="A12452" s="20" t="s">
        <v>24794</v>
      </c>
      <c r="B12452" s="20" t="s">
        <v>24795</v>
      </c>
      <c r="C12452" s="20" t="s">
        <v>24796</v>
      </c>
      <c r="D12452" s="20" t="s">
        <v>24797</v>
      </c>
      <c r="E12452" s="20" t="s">
        <v>24798</v>
      </c>
      <c r="F12452" s="20" t="s">
        <v>24799</v>
      </c>
      <c r="G12452" s="20" t="s">
        <v>24800</v>
      </c>
      <c r="H12452" s="20" t="s">
        <v>29</v>
      </c>
    </row>
    <row r="12453" customFormat="false" ht="15.75" hidden="false" customHeight="false" outlineLevel="0" collapsed="false">
      <c r="A12453" s="20" t="s">
        <v>24801</v>
      </c>
      <c r="B12453" s="20" t="s">
        <v>24795</v>
      </c>
      <c r="C12453" s="20" t="s">
        <v>24796</v>
      </c>
      <c r="D12453" s="20" t="s">
        <v>24797</v>
      </c>
      <c r="E12453" s="20" t="s">
        <v>24798</v>
      </c>
      <c r="F12453" s="20" t="s">
        <v>24799</v>
      </c>
      <c r="G12453" s="20" t="s">
        <v>24800</v>
      </c>
      <c r="H12453" s="20" t="s">
        <v>29</v>
      </c>
    </row>
    <row r="12454" customFormat="false" ht="15.75" hidden="false" customHeight="false" outlineLevel="0" collapsed="false">
      <c r="A12454" s="20" t="s">
        <v>24802</v>
      </c>
      <c r="B12454" s="20" t="s">
        <v>24803</v>
      </c>
      <c r="C12454" s="20" t="s">
        <v>24804</v>
      </c>
      <c r="D12454" s="20" t="s">
        <v>24805</v>
      </c>
      <c r="E12454" s="20" t="s">
        <v>24806</v>
      </c>
      <c r="F12454" s="20" t="s">
        <v>24807</v>
      </c>
      <c r="G12454" s="20" t="s">
        <v>24808</v>
      </c>
      <c r="H12454" s="20" t="s">
        <v>29</v>
      </c>
    </row>
    <row r="12455" customFormat="false" ht="15.75" hidden="false" customHeight="false" outlineLevel="0" collapsed="false">
      <c r="A12455" s="20" t="s">
        <v>24809</v>
      </c>
      <c r="B12455" s="20" t="s">
        <v>24803</v>
      </c>
      <c r="C12455" s="20" t="s">
        <v>24804</v>
      </c>
      <c r="D12455" s="20" t="s">
        <v>24805</v>
      </c>
      <c r="E12455" s="20" t="s">
        <v>24806</v>
      </c>
      <c r="F12455" s="20" t="s">
        <v>24807</v>
      </c>
      <c r="G12455" s="20" t="s">
        <v>24808</v>
      </c>
      <c r="H12455" s="20" t="s">
        <v>29</v>
      </c>
    </row>
    <row r="12456" customFormat="false" ht="15.75" hidden="false" customHeight="false" outlineLevel="0" collapsed="false">
      <c r="A12456" s="20" t="s">
        <v>24810</v>
      </c>
      <c r="B12456" s="20" t="s">
        <v>24811</v>
      </c>
      <c r="C12456" s="20" t="s">
        <v>24812</v>
      </c>
      <c r="D12456" s="20" t="s">
        <v>24813</v>
      </c>
      <c r="H12456" s="20" t="s">
        <v>49</v>
      </c>
    </row>
    <row r="12457" customFormat="false" ht="15.75" hidden="false" customHeight="false" outlineLevel="0" collapsed="false">
      <c r="A12457" s="20" t="s">
        <v>24814</v>
      </c>
      <c r="B12457" s="20" t="s">
        <v>24811</v>
      </c>
      <c r="C12457" s="20" t="s">
        <v>24812</v>
      </c>
      <c r="D12457" s="20" t="s">
        <v>24813</v>
      </c>
      <c r="H12457" s="20" t="s">
        <v>49</v>
      </c>
    </row>
    <row r="12458" customFormat="false" ht="15.75" hidden="false" customHeight="false" outlineLevel="0" collapsed="false">
      <c r="A12458" s="20" t="s">
        <v>24815</v>
      </c>
      <c r="B12458" s="20" t="s">
        <v>24816</v>
      </c>
      <c r="C12458" s="20" t="s">
        <v>24812</v>
      </c>
      <c r="D12458" s="20" t="s">
        <v>24813</v>
      </c>
      <c r="H12458" s="20" t="s">
        <v>49</v>
      </c>
    </row>
    <row r="12459" customFormat="false" ht="15.75" hidden="false" customHeight="false" outlineLevel="0" collapsed="false">
      <c r="A12459" s="20" t="s">
        <v>24817</v>
      </c>
      <c r="B12459" s="20" t="s">
        <v>24816</v>
      </c>
      <c r="C12459" s="20" t="s">
        <v>24812</v>
      </c>
      <c r="D12459" s="20" t="s">
        <v>24813</v>
      </c>
      <c r="H12459" s="20" t="s">
        <v>49</v>
      </c>
    </row>
    <row r="12460" customFormat="false" ht="15.75" hidden="false" customHeight="false" outlineLevel="0" collapsed="false">
      <c r="A12460" s="20" t="s">
        <v>24818</v>
      </c>
      <c r="B12460" s="20" t="s">
        <v>24819</v>
      </c>
      <c r="C12460" s="20" t="s">
        <v>24820</v>
      </c>
      <c r="D12460" s="20" t="s">
        <v>24821</v>
      </c>
      <c r="E12460" s="20" t="s">
        <v>24822</v>
      </c>
      <c r="H12460" s="20" t="s">
        <v>29</v>
      </c>
    </row>
    <row r="12461" customFormat="false" ht="15.75" hidden="false" customHeight="false" outlineLevel="0" collapsed="false">
      <c r="A12461" s="20" t="s">
        <v>24823</v>
      </c>
      <c r="B12461" s="20" t="s">
        <v>24819</v>
      </c>
      <c r="C12461" s="20" t="s">
        <v>24820</v>
      </c>
      <c r="D12461" s="20" t="s">
        <v>24821</v>
      </c>
      <c r="E12461" s="20" t="s">
        <v>24822</v>
      </c>
      <c r="H12461" s="20" t="s">
        <v>29</v>
      </c>
    </row>
    <row r="12462" customFormat="false" ht="15.75" hidden="false" customHeight="false" outlineLevel="0" collapsed="false">
      <c r="A12462" s="20" t="s">
        <v>24824</v>
      </c>
      <c r="B12462" s="20" t="s">
        <v>24825</v>
      </c>
      <c r="C12462" s="20" t="s">
        <v>24826</v>
      </c>
      <c r="D12462" s="20" t="s">
        <v>24827</v>
      </c>
      <c r="E12462" s="20" t="s">
        <v>24828</v>
      </c>
      <c r="F12462" s="20" t="s">
        <v>24829</v>
      </c>
      <c r="G12462" s="20" t="s">
        <v>24830</v>
      </c>
      <c r="H12462" s="20" t="s">
        <v>29</v>
      </c>
    </row>
    <row r="12463" customFormat="false" ht="15.75" hidden="false" customHeight="false" outlineLevel="0" collapsed="false">
      <c r="A12463" s="20" t="s">
        <v>24831</v>
      </c>
      <c r="B12463" s="20" t="s">
        <v>24825</v>
      </c>
      <c r="C12463" s="20" t="s">
        <v>24826</v>
      </c>
      <c r="D12463" s="20" t="s">
        <v>24827</v>
      </c>
      <c r="E12463" s="20" t="s">
        <v>24828</v>
      </c>
      <c r="F12463" s="20" t="s">
        <v>24829</v>
      </c>
      <c r="G12463" s="20" t="s">
        <v>24830</v>
      </c>
      <c r="H12463" s="20" t="s">
        <v>29</v>
      </c>
    </row>
    <row r="12464" customFormat="false" ht="15.75" hidden="false" customHeight="false" outlineLevel="0" collapsed="false">
      <c r="A12464" s="20" t="s">
        <v>24832</v>
      </c>
      <c r="B12464" s="20" t="s">
        <v>24833</v>
      </c>
      <c r="C12464" s="20" t="s">
        <v>24834</v>
      </c>
      <c r="D12464" s="20" t="s">
        <v>24835</v>
      </c>
      <c r="E12464" s="20" t="s">
        <v>24836</v>
      </c>
      <c r="F12464" s="20" t="s">
        <v>24837</v>
      </c>
      <c r="G12464" s="20" t="s">
        <v>24838</v>
      </c>
      <c r="H12464" s="20" t="s">
        <v>29</v>
      </c>
    </row>
    <row r="12465" customFormat="false" ht="15.75" hidden="false" customHeight="false" outlineLevel="0" collapsed="false">
      <c r="A12465" s="20" t="s">
        <v>24839</v>
      </c>
      <c r="B12465" s="20" t="s">
        <v>24833</v>
      </c>
      <c r="C12465" s="20" t="s">
        <v>24834</v>
      </c>
      <c r="D12465" s="20" t="s">
        <v>24835</v>
      </c>
      <c r="E12465" s="20" t="s">
        <v>24836</v>
      </c>
      <c r="F12465" s="20" t="s">
        <v>24837</v>
      </c>
      <c r="G12465" s="20" t="s">
        <v>24838</v>
      </c>
      <c r="H12465" s="20" t="s">
        <v>29</v>
      </c>
    </row>
    <row r="12466" customFormat="false" ht="15.75" hidden="false" customHeight="false" outlineLevel="0" collapsed="false">
      <c r="A12466" s="20" t="s">
        <v>24840</v>
      </c>
      <c r="B12466" s="20" t="s">
        <v>24841</v>
      </c>
      <c r="C12466" s="20" t="s">
        <v>24842</v>
      </c>
      <c r="D12466" s="20" t="s">
        <v>24843</v>
      </c>
      <c r="E12466" s="20" t="s">
        <v>7572</v>
      </c>
      <c r="H12466" s="20" t="s">
        <v>49</v>
      </c>
    </row>
    <row r="12467" customFormat="false" ht="15.75" hidden="false" customHeight="false" outlineLevel="0" collapsed="false">
      <c r="A12467" s="20" t="s">
        <v>24844</v>
      </c>
      <c r="B12467" s="20" t="s">
        <v>24841</v>
      </c>
      <c r="C12467" s="20" t="s">
        <v>24842</v>
      </c>
      <c r="D12467" s="20" t="s">
        <v>24843</v>
      </c>
      <c r="E12467" s="20" t="s">
        <v>7572</v>
      </c>
      <c r="H12467" s="20" t="s">
        <v>49</v>
      </c>
    </row>
    <row r="12468" customFormat="false" ht="15.75" hidden="false" customHeight="false" outlineLevel="0" collapsed="false">
      <c r="A12468" s="20" t="s">
        <v>24845</v>
      </c>
      <c r="B12468" s="20" t="s">
        <v>24846</v>
      </c>
      <c r="C12468" s="20" t="s">
        <v>24847</v>
      </c>
      <c r="D12468" s="20" t="s">
        <v>24848</v>
      </c>
      <c r="E12468" s="20" t="s">
        <v>7059</v>
      </c>
      <c r="H12468" s="20" t="s">
        <v>29</v>
      </c>
    </row>
    <row r="12469" customFormat="false" ht="15.75" hidden="false" customHeight="false" outlineLevel="0" collapsed="false">
      <c r="A12469" s="20" t="s">
        <v>24849</v>
      </c>
      <c r="B12469" s="20" t="s">
        <v>24846</v>
      </c>
      <c r="C12469" s="20" t="s">
        <v>24847</v>
      </c>
      <c r="D12469" s="20" t="s">
        <v>24848</v>
      </c>
      <c r="E12469" s="20" t="s">
        <v>7059</v>
      </c>
      <c r="H12469" s="20" t="s">
        <v>29</v>
      </c>
    </row>
    <row r="12470" customFormat="false" ht="15.75" hidden="false" customHeight="false" outlineLevel="0" collapsed="false">
      <c r="A12470" s="20" t="s">
        <v>24850</v>
      </c>
      <c r="B12470" s="20" t="s">
        <v>24851</v>
      </c>
      <c r="C12470" s="20" t="s">
        <v>24852</v>
      </c>
      <c r="D12470" s="20" t="s">
        <v>24853</v>
      </c>
      <c r="E12470" s="20" t="s">
        <v>24854</v>
      </c>
      <c r="H12470" s="20" t="s">
        <v>29</v>
      </c>
    </row>
    <row r="12471" customFormat="false" ht="15.75" hidden="false" customHeight="false" outlineLevel="0" collapsed="false">
      <c r="A12471" s="20" t="s">
        <v>24855</v>
      </c>
      <c r="B12471" s="20" t="s">
        <v>24851</v>
      </c>
      <c r="C12471" s="20" t="s">
        <v>24852</v>
      </c>
      <c r="D12471" s="20" t="s">
        <v>24853</v>
      </c>
      <c r="E12471" s="20" t="s">
        <v>24854</v>
      </c>
      <c r="H12471" s="20" t="s">
        <v>29</v>
      </c>
    </row>
    <row r="12472" customFormat="false" ht="15.75" hidden="false" customHeight="false" outlineLevel="0" collapsed="false">
      <c r="A12472" s="20" t="s">
        <v>24856</v>
      </c>
      <c r="B12472" s="20" t="s">
        <v>24857</v>
      </c>
      <c r="C12472" s="20" t="s">
        <v>24858</v>
      </c>
      <c r="D12472" s="20" t="s">
        <v>24859</v>
      </c>
      <c r="H12472" s="20" t="s">
        <v>29</v>
      </c>
    </row>
    <row r="12473" customFormat="false" ht="15.75" hidden="false" customHeight="false" outlineLevel="0" collapsed="false">
      <c r="A12473" s="20" t="s">
        <v>24860</v>
      </c>
      <c r="B12473" s="20" t="s">
        <v>24857</v>
      </c>
      <c r="C12473" s="20" t="s">
        <v>24858</v>
      </c>
      <c r="D12473" s="20" t="s">
        <v>24859</v>
      </c>
      <c r="H12473" s="20" t="s">
        <v>29</v>
      </c>
    </row>
    <row r="12474" customFormat="false" ht="15.75" hidden="false" customHeight="false" outlineLevel="0" collapsed="false">
      <c r="A12474" s="20" t="s">
        <v>24861</v>
      </c>
      <c r="B12474" s="20" t="s">
        <v>24862</v>
      </c>
      <c r="C12474" s="20" t="s">
        <v>24863</v>
      </c>
      <c r="D12474" s="20" t="s">
        <v>4103</v>
      </c>
      <c r="H12474" s="20" t="s">
        <v>29</v>
      </c>
    </row>
    <row r="12475" customFormat="false" ht="15.75" hidden="false" customHeight="false" outlineLevel="0" collapsed="false">
      <c r="A12475" s="20" t="s">
        <v>24864</v>
      </c>
      <c r="B12475" s="20" t="s">
        <v>24862</v>
      </c>
      <c r="C12475" s="20" t="s">
        <v>24863</v>
      </c>
      <c r="D12475" s="20" t="s">
        <v>4103</v>
      </c>
      <c r="H12475" s="20" t="s">
        <v>29</v>
      </c>
    </row>
    <row r="12476" customFormat="false" ht="15.75" hidden="false" customHeight="false" outlineLevel="0" collapsed="false">
      <c r="A12476" s="20" t="s">
        <v>24865</v>
      </c>
      <c r="B12476" s="20" t="s">
        <v>24866</v>
      </c>
      <c r="C12476" s="20" t="s">
        <v>24867</v>
      </c>
      <c r="D12476" s="20" t="s">
        <v>24868</v>
      </c>
      <c r="E12476" s="20" t="s">
        <v>24869</v>
      </c>
      <c r="H12476" s="20" t="s">
        <v>103</v>
      </c>
    </row>
    <row r="12477" customFormat="false" ht="15.75" hidden="false" customHeight="false" outlineLevel="0" collapsed="false">
      <c r="A12477" s="20" t="s">
        <v>24870</v>
      </c>
      <c r="B12477" s="20" t="s">
        <v>24866</v>
      </c>
      <c r="C12477" s="20" t="s">
        <v>24867</v>
      </c>
      <c r="D12477" s="20" t="s">
        <v>24868</v>
      </c>
      <c r="E12477" s="20" t="s">
        <v>24869</v>
      </c>
      <c r="H12477" s="20" t="s">
        <v>103</v>
      </c>
    </row>
    <row r="12478" customFormat="false" ht="15.75" hidden="false" customHeight="false" outlineLevel="0" collapsed="false">
      <c r="A12478" s="20" t="s">
        <v>24871</v>
      </c>
      <c r="B12478" s="20" t="s">
        <v>24872</v>
      </c>
      <c r="C12478" s="20" t="s">
        <v>24873</v>
      </c>
      <c r="D12478" s="20" t="s">
        <v>24874</v>
      </c>
      <c r="E12478" s="20" t="s">
        <v>24875</v>
      </c>
      <c r="F12478" s="20" t="s">
        <v>24876</v>
      </c>
      <c r="G12478" s="20" t="s">
        <v>24877</v>
      </c>
      <c r="H12478" s="20" t="s">
        <v>103</v>
      </c>
    </row>
    <row r="12479" customFormat="false" ht="15.75" hidden="false" customHeight="false" outlineLevel="0" collapsed="false">
      <c r="A12479" s="20" t="s">
        <v>24878</v>
      </c>
      <c r="B12479" s="20" t="s">
        <v>24872</v>
      </c>
      <c r="C12479" s="20" t="s">
        <v>24873</v>
      </c>
      <c r="D12479" s="20" t="s">
        <v>24874</v>
      </c>
      <c r="E12479" s="20" t="s">
        <v>24875</v>
      </c>
      <c r="F12479" s="20" t="s">
        <v>24876</v>
      </c>
      <c r="G12479" s="20" t="s">
        <v>24877</v>
      </c>
      <c r="H12479" s="20" t="s">
        <v>103</v>
      </c>
    </row>
    <row r="12480" customFormat="false" ht="15.75" hidden="false" customHeight="false" outlineLevel="0" collapsed="false">
      <c r="A12480" s="20" t="s">
        <v>24879</v>
      </c>
      <c r="B12480" s="20" t="s">
        <v>24880</v>
      </c>
      <c r="C12480" s="20" t="s">
        <v>24881</v>
      </c>
      <c r="D12480" s="20" t="s">
        <v>24882</v>
      </c>
      <c r="E12480" s="20" t="s">
        <v>24883</v>
      </c>
      <c r="H12480" s="20" t="s">
        <v>29</v>
      </c>
    </row>
    <row r="12481" customFormat="false" ht="15.75" hidden="false" customHeight="false" outlineLevel="0" collapsed="false">
      <c r="A12481" s="20" t="s">
        <v>24884</v>
      </c>
      <c r="B12481" s="20" t="s">
        <v>24880</v>
      </c>
      <c r="C12481" s="20" t="s">
        <v>24881</v>
      </c>
      <c r="D12481" s="20" t="s">
        <v>24882</v>
      </c>
      <c r="E12481" s="20" t="s">
        <v>24883</v>
      </c>
      <c r="H12481" s="20" t="s">
        <v>29</v>
      </c>
    </row>
    <row r="12482" customFormat="false" ht="15.75" hidden="false" customHeight="false" outlineLevel="0" collapsed="false">
      <c r="A12482" s="20" t="s">
        <v>24885</v>
      </c>
      <c r="B12482" s="20" t="s">
        <v>24886</v>
      </c>
      <c r="C12482" s="20" t="s">
        <v>24887</v>
      </c>
      <c r="D12482" s="20" t="s">
        <v>24888</v>
      </c>
      <c r="H12482" s="20" t="s">
        <v>29</v>
      </c>
    </row>
    <row r="12483" customFormat="false" ht="15.75" hidden="false" customHeight="false" outlineLevel="0" collapsed="false">
      <c r="A12483" s="20" t="s">
        <v>24889</v>
      </c>
      <c r="B12483" s="20" t="s">
        <v>24886</v>
      </c>
      <c r="C12483" s="20" t="s">
        <v>24887</v>
      </c>
      <c r="D12483" s="20" t="s">
        <v>24888</v>
      </c>
      <c r="H12483" s="20" t="s">
        <v>29</v>
      </c>
    </row>
    <row r="12484" customFormat="false" ht="15.75" hidden="false" customHeight="false" outlineLevel="0" collapsed="false">
      <c r="A12484" s="20" t="s">
        <v>24890</v>
      </c>
      <c r="B12484" s="20" t="s">
        <v>24891</v>
      </c>
      <c r="C12484" s="20" t="s">
        <v>24892</v>
      </c>
      <c r="D12484" s="20" t="s">
        <v>24893</v>
      </c>
      <c r="E12484" s="20" t="s">
        <v>24894</v>
      </c>
      <c r="F12484" s="20" t="s">
        <v>7059</v>
      </c>
      <c r="H12484" s="20" t="s">
        <v>29</v>
      </c>
    </row>
    <row r="12485" customFormat="false" ht="15.75" hidden="false" customHeight="false" outlineLevel="0" collapsed="false">
      <c r="A12485" s="20" t="s">
        <v>24895</v>
      </c>
      <c r="B12485" s="20" t="s">
        <v>24891</v>
      </c>
      <c r="C12485" s="20" t="s">
        <v>24892</v>
      </c>
      <c r="D12485" s="20" t="s">
        <v>24893</v>
      </c>
      <c r="E12485" s="20" t="s">
        <v>24894</v>
      </c>
      <c r="F12485" s="20" t="s">
        <v>7059</v>
      </c>
      <c r="H12485" s="20" t="s">
        <v>29</v>
      </c>
    </row>
    <row r="12486" customFormat="false" ht="15.75" hidden="false" customHeight="false" outlineLevel="0" collapsed="false">
      <c r="A12486" s="20" t="s">
        <v>24896</v>
      </c>
      <c r="B12486" s="20" t="s">
        <v>24897</v>
      </c>
      <c r="C12486" s="20" t="s">
        <v>24898</v>
      </c>
      <c r="D12486" s="20" t="s">
        <v>6242</v>
      </c>
      <c r="H12486" s="20" t="s">
        <v>29</v>
      </c>
    </row>
    <row r="12487" customFormat="false" ht="15.75" hidden="false" customHeight="false" outlineLevel="0" collapsed="false">
      <c r="A12487" s="20" t="s">
        <v>24899</v>
      </c>
      <c r="B12487" s="20" t="s">
        <v>24897</v>
      </c>
      <c r="C12487" s="20" t="s">
        <v>24898</v>
      </c>
      <c r="D12487" s="20" t="s">
        <v>6242</v>
      </c>
      <c r="H12487" s="20" t="s">
        <v>29</v>
      </c>
    </row>
    <row r="12488" customFormat="false" ht="15.75" hidden="false" customHeight="false" outlineLevel="0" collapsed="false">
      <c r="A12488" s="20" t="s">
        <v>24900</v>
      </c>
      <c r="B12488" s="20" t="s">
        <v>24901</v>
      </c>
      <c r="C12488" s="20" t="s">
        <v>24902</v>
      </c>
      <c r="D12488" s="20" t="s">
        <v>24903</v>
      </c>
      <c r="E12488" s="20" t="s">
        <v>24904</v>
      </c>
      <c r="H12488" s="20" t="s">
        <v>49</v>
      </c>
    </row>
    <row r="12489" customFormat="false" ht="15.75" hidden="false" customHeight="false" outlineLevel="0" collapsed="false">
      <c r="A12489" s="20" t="s">
        <v>24905</v>
      </c>
      <c r="B12489" s="20" t="s">
        <v>24901</v>
      </c>
      <c r="C12489" s="20" t="s">
        <v>24902</v>
      </c>
      <c r="D12489" s="20" t="s">
        <v>24903</v>
      </c>
      <c r="E12489" s="20" t="s">
        <v>24904</v>
      </c>
      <c r="H12489" s="20" t="s">
        <v>49</v>
      </c>
    </row>
    <row r="12490" customFormat="false" ht="15.75" hidden="false" customHeight="false" outlineLevel="0" collapsed="false">
      <c r="A12490" s="20" t="s">
        <v>24906</v>
      </c>
      <c r="B12490" s="20" t="s">
        <v>24907</v>
      </c>
      <c r="C12490" s="20" t="s">
        <v>24908</v>
      </c>
      <c r="D12490" s="20" t="s">
        <v>7550</v>
      </c>
      <c r="H12490" s="20" t="s">
        <v>49</v>
      </c>
    </row>
    <row r="12491" customFormat="false" ht="15.75" hidden="false" customHeight="false" outlineLevel="0" collapsed="false">
      <c r="A12491" s="20" t="s">
        <v>24909</v>
      </c>
      <c r="B12491" s="20" t="s">
        <v>24907</v>
      </c>
      <c r="C12491" s="20" t="s">
        <v>24908</v>
      </c>
      <c r="D12491" s="20" t="s">
        <v>7550</v>
      </c>
      <c r="H12491" s="20" t="s">
        <v>49</v>
      </c>
    </row>
    <row r="12492" customFormat="false" ht="15.75" hidden="false" customHeight="false" outlineLevel="0" collapsed="false">
      <c r="A12492" s="20" t="s">
        <v>24910</v>
      </c>
      <c r="B12492" s="20" t="s">
        <v>24911</v>
      </c>
      <c r="C12492" s="20" t="s">
        <v>24912</v>
      </c>
      <c r="D12492" s="20" t="s">
        <v>24913</v>
      </c>
      <c r="E12492" s="20" t="s">
        <v>17000</v>
      </c>
      <c r="H12492" s="20" t="s">
        <v>49</v>
      </c>
    </row>
    <row r="12493" customFormat="false" ht="15.75" hidden="false" customHeight="false" outlineLevel="0" collapsed="false">
      <c r="A12493" s="20" t="s">
        <v>24914</v>
      </c>
      <c r="B12493" s="20" t="s">
        <v>24911</v>
      </c>
      <c r="C12493" s="20" t="s">
        <v>24912</v>
      </c>
      <c r="D12493" s="20" t="s">
        <v>24913</v>
      </c>
      <c r="E12493" s="20" t="s">
        <v>17000</v>
      </c>
      <c r="H12493" s="20" t="s">
        <v>49</v>
      </c>
    </row>
    <row r="12494" customFormat="false" ht="15.75" hidden="false" customHeight="false" outlineLevel="0" collapsed="false">
      <c r="A12494" s="20" t="s">
        <v>24915</v>
      </c>
      <c r="B12494" s="20" t="s">
        <v>24916</v>
      </c>
      <c r="C12494" s="20" t="s">
        <v>24917</v>
      </c>
      <c r="D12494" s="20" t="s">
        <v>24918</v>
      </c>
      <c r="E12494" s="20" t="s">
        <v>24919</v>
      </c>
      <c r="F12494" s="20" t="s">
        <v>4103</v>
      </c>
      <c r="H12494" s="20" t="s">
        <v>103</v>
      </c>
    </row>
    <row r="12495" customFormat="false" ht="15.75" hidden="false" customHeight="false" outlineLevel="0" collapsed="false">
      <c r="A12495" s="20" t="s">
        <v>24920</v>
      </c>
      <c r="B12495" s="20" t="s">
        <v>24916</v>
      </c>
      <c r="C12495" s="20" t="s">
        <v>24917</v>
      </c>
      <c r="D12495" s="20" t="s">
        <v>24918</v>
      </c>
      <c r="E12495" s="20" t="s">
        <v>24919</v>
      </c>
      <c r="F12495" s="20" t="s">
        <v>4103</v>
      </c>
      <c r="H12495" s="20" t="s">
        <v>103</v>
      </c>
    </row>
    <row r="12496" customFormat="false" ht="15.75" hidden="false" customHeight="false" outlineLevel="0" collapsed="false">
      <c r="A12496" s="20" t="s">
        <v>24921</v>
      </c>
      <c r="B12496" s="20" t="s">
        <v>24922</v>
      </c>
      <c r="C12496" s="20" t="s">
        <v>24923</v>
      </c>
      <c r="D12496" s="20" t="s">
        <v>24924</v>
      </c>
      <c r="E12496" s="20" t="s">
        <v>24925</v>
      </c>
      <c r="F12496" s="20" t="s">
        <v>7012</v>
      </c>
      <c r="H12496" s="20" t="s">
        <v>103</v>
      </c>
    </row>
    <row r="12497" customFormat="false" ht="15.75" hidden="false" customHeight="false" outlineLevel="0" collapsed="false">
      <c r="A12497" s="20" t="s">
        <v>24926</v>
      </c>
      <c r="B12497" s="20" t="s">
        <v>24922</v>
      </c>
      <c r="C12497" s="20" t="s">
        <v>24923</v>
      </c>
      <c r="D12497" s="20" t="s">
        <v>24924</v>
      </c>
      <c r="E12497" s="20" t="s">
        <v>24925</v>
      </c>
      <c r="F12497" s="20" t="s">
        <v>7012</v>
      </c>
      <c r="H12497" s="20" t="s">
        <v>103</v>
      </c>
    </row>
    <row r="12498" customFormat="false" ht="15.75" hidden="false" customHeight="false" outlineLevel="0" collapsed="false">
      <c r="A12498" s="20" t="s">
        <v>24927</v>
      </c>
      <c r="B12498" s="20" t="s">
        <v>24928</v>
      </c>
      <c r="C12498" s="20" t="s">
        <v>24929</v>
      </c>
      <c r="D12498" s="20" t="s">
        <v>24930</v>
      </c>
      <c r="E12498" s="20" t="s">
        <v>24931</v>
      </c>
      <c r="F12498" s="20" t="s">
        <v>24932</v>
      </c>
      <c r="G12498" s="20" t="s">
        <v>24933</v>
      </c>
      <c r="H12498" s="20" t="s">
        <v>103</v>
      </c>
    </row>
    <row r="12499" customFormat="false" ht="15.75" hidden="false" customHeight="false" outlineLevel="0" collapsed="false">
      <c r="A12499" s="20" t="s">
        <v>24934</v>
      </c>
      <c r="B12499" s="20" t="s">
        <v>24928</v>
      </c>
      <c r="C12499" s="20" t="s">
        <v>24929</v>
      </c>
      <c r="D12499" s="20" t="s">
        <v>24930</v>
      </c>
      <c r="E12499" s="20" t="s">
        <v>24931</v>
      </c>
      <c r="F12499" s="20" t="s">
        <v>24932</v>
      </c>
      <c r="G12499" s="20" t="s">
        <v>24933</v>
      </c>
      <c r="H12499" s="20" t="s">
        <v>103</v>
      </c>
    </row>
    <row r="12500" customFormat="false" ht="15.75" hidden="false" customHeight="false" outlineLevel="0" collapsed="false">
      <c r="A12500" s="20" t="s">
        <v>24935</v>
      </c>
      <c r="B12500" s="20" t="s">
        <v>24936</v>
      </c>
      <c r="C12500" s="20" t="s">
        <v>24937</v>
      </c>
      <c r="D12500" s="20" t="s">
        <v>24938</v>
      </c>
      <c r="E12500" s="20" t="s">
        <v>24939</v>
      </c>
      <c r="F12500" s="20" t="s">
        <v>24940</v>
      </c>
      <c r="G12500" s="20" t="s">
        <v>24941</v>
      </c>
      <c r="H12500" s="20" t="s">
        <v>103</v>
      </c>
    </row>
    <row r="12501" customFormat="false" ht="15.75" hidden="false" customHeight="false" outlineLevel="0" collapsed="false">
      <c r="A12501" s="20" t="s">
        <v>24942</v>
      </c>
      <c r="B12501" s="20" t="s">
        <v>24936</v>
      </c>
      <c r="C12501" s="20" t="s">
        <v>24937</v>
      </c>
      <c r="D12501" s="20" t="s">
        <v>24938</v>
      </c>
      <c r="E12501" s="20" t="s">
        <v>24939</v>
      </c>
      <c r="F12501" s="20" t="s">
        <v>24940</v>
      </c>
      <c r="G12501" s="20" t="s">
        <v>24941</v>
      </c>
      <c r="H12501" s="20" t="s">
        <v>103</v>
      </c>
    </row>
    <row r="12502" customFormat="false" ht="15.75" hidden="false" customHeight="false" outlineLevel="0" collapsed="false">
      <c r="A12502" s="20" t="s">
        <v>24943</v>
      </c>
      <c r="B12502" s="20" t="s">
        <v>24944</v>
      </c>
      <c r="C12502" s="20" t="s">
        <v>24945</v>
      </c>
      <c r="D12502" s="20" t="s">
        <v>24946</v>
      </c>
      <c r="E12502" s="20" t="s">
        <v>24947</v>
      </c>
      <c r="F12502" s="20" t="s">
        <v>24948</v>
      </c>
      <c r="G12502" s="20" t="s">
        <v>7059</v>
      </c>
      <c r="H12502" s="20" t="s">
        <v>49</v>
      </c>
    </row>
    <row r="12503" customFormat="false" ht="15.75" hidden="false" customHeight="false" outlineLevel="0" collapsed="false">
      <c r="A12503" s="20" t="s">
        <v>24949</v>
      </c>
      <c r="B12503" s="20" t="s">
        <v>24944</v>
      </c>
      <c r="C12503" s="20" t="s">
        <v>24945</v>
      </c>
      <c r="D12503" s="20" t="s">
        <v>24946</v>
      </c>
      <c r="E12503" s="20" t="s">
        <v>24947</v>
      </c>
      <c r="F12503" s="20" t="s">
        <v>24948</v>
      </c>
      <c r="G12503" s="20" t="s">
        <v>7059</v>
      </c>
      <c r="H12503" s="20" t="s">
        <v>49</v>
      </c>
    </row>
    <row r="12504" customFormat="false" ht="15.75" hidden="false" customHeight="false" outlineLevel="0" collapsed="false">
      <c r="A12504" s="20" t="s">
        <v>24950</v>
      </c>
      <c r="B12504" s="20" t="s">
        <v>24951</v>
      </c>
      <c r="C12504" s="20" t="s">
        <v>24952</v>
      </c>
      <c r="D12504" s="20" t="s">
        <v>24953</v>
      </c>
      <c r="E12504" s="20" t="s">
        <v>24954</v>
      </c>
      <c r="F12504" s="20" t="s">
        <v>24955</v>
      </c>
      <c r="G12504" s="20" t="s">
        <v>24956</v>
      </c>
      <c r="H12504" s="20" t="s">
        <v>49</v>
      </c>
    </row>
    <row r="12505" customFormat="false" ht="15.75" hidden="false" customHeight="false" outlineLevel="0" collapsed="false">
      <c r="A12505" s="20" t="s">
        <v>24957</v>
      </c>
      <c r="B12505" s="20" t="s">
        <v>24951</v>
      </c>
      <c r="C12505" s="20" t="s">
        <v>24952</v>
      </c>
      <c r="D12505" s="20" t="s">
        <v>24953</v>
      </c>
      <c r="E12505" s="20" t="s">
        <v>24954</v>
      </c>
      <c r="F12505" s="20" t="s">
        <v>24955</v>
      </c>
      <c r="G12505" s="20" t="s">
        <v>24956</v>
      </c>
      <c r="H12505" s="20" t="s">
        <v>49</v>
      </c>
    </row>
    <row r="12506" customFormat="false" ht="15.75" hidden="false" customHeight="false" outlineLevel="0" collapsed="false">
      <c r="A12506" s="20" t="s">
        <v>24958</v>
      </c>
      <c r="B12506" s="20" t="s">
        <v>24959</v>
      </c>
      <c r="C12506" s="20" t="s">
        <v>24960</v>
      </c>
      <c r="D12506" s="20" t="s">
        <v>24961</v>
      </c>
      <c r="E12506" s="20" t="s">
        <v>24962</v>
      </c>
      <c r="F12506" s="20" t="s">
        <v>24963</v>
      </c>
      <c r="G12506" s="20" t="s">
        <v>7025</v>
      </c>
      <c r="H12506" s="20" t="s">
        <v>49</v>
      </c>
    </row>
    <row r="12507" customFormat="false" ht="15.75" hidden="false" customHeight="false" outlineLevel="0" collapsed="false">
      <c r="A12507" s="20" t="s">
        <v>24964</v>
      </c>
      <c r="B12507" s="20" t="s">
        <v>24959</v>
      </c>
      <c r="C12507" s="20" t="s">
        <v>24960</v>
      </c>
      <c r="D12507" s="20" t="s">
        <v>24961</v>
      </c>
      <c r="E12507" s="20" t="s">
        <v>24962</v>
      </c>
      <c r="F12507" s="20" t="s">
        <v>24963</v>
      </c>
      <c r="G12507" s="20" t="s">
        <v>7025</v>
      </c>
      <c r="H12507" s="20" t="s">
        <v>49</v>
      </c>
    </row>
    <row r="12508" customFormat="false" ht="15.75" hidden="false" customHeight="false" outlineLevel="0" collapsed="false">
      <c r="A12508" s="20" t="s">
        <v>24965</v>
      </c>
      <c r="B12508" s="20" t="s">
        <v>24966</v>
      </c>
      <c r="C12508" s="20" t="s">
        <v>24967</v>
      </c>
      <c r="D12508" s="20" t="s">
        <v>24968</v>
      </c>
      <c r="E12508" s="20" t="s">
        <v>24969</v>
      </c>
      <c r="F12508" s="20" t="s">
        <v>24970</v>
      </c>
      <c r="G12508" s="20" t="s">
        <v>24971</v>
      </c>
      <c r="H12508" s="20" t="s">
        <v>49</v>
      </c>
    </row>
    <row r="12509" customFormat="false" ht="15.75" hidden="false" customHeight="false" outlineLevel="0" collapsed="false">
      <c r="A12509" s="20" t="s">
        <v>24972</v>
      </c>
      <c r="B12509" s="20" t="s">
        <v>24966</v>
      </c>
      <c r="C12509" s="20" t="s">
        <v>24967</v>
      </c>
      <c r="D12509" s="20" t="s">
        <v>24968</v>
      </c>
      <c r="E12509" s="20" t="s">
        <v>24969</v>
      </c>
      <c r="F12509" s="20" t="s">
        <v>24970</v>
      </c>
      <c r="G12509" s="20" t="s">
        <v>24971</v>
      </c>
      <c r="H12509" s="20" t="s">
        <v>49</v>
      </c>
    </row>
    <row r="12510" customFormat="false" ht="15.75" hidden="false" customHeight="false" outlineLevel="0" collapsed="false">
      <c r="A12510" s="20" t="s">
        <v>24973</v>
      </c>
      <c r="B12510" s="20" t="s">
        <v>24974</v>
      </c>
      <c r="C12510" s="20" t="s">
        <v>24975</v>
      </c>
      <c r="D12510" s="20" t="s">
        <v>24976</v>
      </c>
      <c r="E12510" s="20" t="s">
        <v>7550</v>
      </c>
      <c r="H12510" s="20" t="s">
        <v>49</v>
      </c>
    </row>
    <row r="12511" customFormat="false" ht="15.75" hidden="false" customHeight="false" outlineLevel="0" collapsed="false">
      <c r="A12511" s="20" t="s">
        <v>24977</v>
      </c>
      <c r="B12511" s="20" t="s">
        <v>24974</v>
      </c>
      <c r="C12511" s="20" t="s">
        <v>24975</v>
      </c>
      <c r="D12511" s="20" t="s">
        <v>24976</v>
      </c>
      <c r="E12511" s="20" t="s">
        <v>7550</v>
      </c>
      <c r="H12511" s="20" t="s">
        <v>49</v>
      </c>
    </row>
    <row r="12512" customFormat="false" ht="15.75" hidden="false" customHeight="false" outlineLevel="0" collapsed="false">
      <c r="A12512" s="20" t="s">
        <v>24978</v>
      </c>
      <c r="B12512" s="20" t="s">
        <v>24979</v>
      </c>
      <c r="C12512" s="20" t="s">
        <v>24980</v>
      </c>
      <c r="D12512" s="20" t="s">
        <v>24981</v>
      </c>
      <c r="E12512" s="20" t="s">
        <v>24982</v>
      </c>
      <c r="F12512" s="20" t="s">
        <v>24983</v>
      </c>
      <c r="G12512" s="20" t="s">
        <v>17000</v>
      </c>
      <c r="H12512" s="20" t="s">
        <v>49</v>
      </c>
    </row>
    <row r="12513" customFormat="false" ht="15.75" hidden="false" customHeight="false" outlineLevel="0" collapsed="false">
      <c r="A12513" s="20" t="s">
        <v>24984</v>
      </c>
      <c r="B12513" s="20" t="s">
        <v>24979</v>
      </c>
      <c r="C12513" s="20" t="s">
        <v>24980</v>
      </c>
      <c r="D12513" s="20" t="s">
        <v>24981</v>
      </c>
      <c r="E12513" s="20" t="s">
        <v>24982</v>
      </c>
      <c r="F12513" s="20" t="s">
        <v>24983</v>
      </c>
      <c r="G12513" s="20" t="s">
        <v>17000</v>
      </c>
      <c r="H12513" s="20" t="s">
        <v>49</v>
      </c>
    </row>
    <row r="12514" customFormat="false" ht="15.75" hidden="false" customHeight="false" outlineLevel="0" collapsed="false">
      <c r="A12514" s="20" t="s">
        <v>24985</v>
      </c>
      <c r="B12514" s="20" t="s">
        <v>24986</v>
      </c>
      <c r="C12514" s="20" t="s">
        <v>24987</v>
      </c>
      <c r="D12514" s="20" t="s">
        <v>24988</v>
      </c>
      <c r="E12514" s="20" t="s">
        <v>24989</v>
      </c>
      <c r="F12514" s="20" t="s">
        <v>24990</v>
      </c>
      <c r="H12514" s="20" t="s">
        <v>103</v>
      </c>
    </row>
    <row r="12515" customFormat="false" ht="15.75" hidden="false" customHeight="false" outlineLevel="0" collapsed="false">
      <c r="A12515" s="20" t="s">
        <v>24991</v>
      </c>
      <c r="B12515" s="20" t="s">
        <v>24986</v>
      </c>
      <c r="C12515" s="20" t="s">
        <v>24987</v>
      </c>
      <c r="D12515" s="20" t="s">
        <v>24988</v>
      </c>
      <c r="E12515" s="20" t="s">
        <v>24989</v>
      </c>
      <c r="F12515" s="20" t="s">
        <v>24990</v>
      </c>
      <c r="H12515" s="20" t="s">
        <v>103</v>
      </c>
    </row>
    <row r="12516" customFormat="false" ht="15.75" hidden="false" customHeight="false" outlineLevel="0" collapsed="false">
      <c r="A12516" s="20" t="s">
        <v>24992</v>
      </c>
      <c r="B12516" s="20" t="s">
        <v>24993</v>
      </c>
      <c r="C12516" s="20" t="s">
        <v>24994</v>
      </c>
      <c r="D12516" s="20" t="s">
        <v>24995</v>
      </c>
      <c r="E12516" s="20" t="s">
        <v>103</v>
      </c>
      <c r="H12516" s="20" t="s">
        <v>29</v>
      </c>
    </row>
    <row r="12517" customFormat="false" ht="15.75" hidden="false" customHeight="false" outlineLevel="0" collapsed="false">
      <c r="A12517" s="20" t="s">
        <v>24996</v>
      </c>
      <c r="B12517" s="20" t="s">
        <v>24993</v>
      </c>
      <c r="C12517" s="20" t="s">
        <v>24994</v>
      </c>
      <c r="D12517" s="20" t="s">
        <v>24995</v>
      </c>
      <c r="E12517" s="20" t="s">
        <v>103</v>
      </c>
      <c r="H12517" s="20" t="s">
        <v>29</v>
      </c>
    </row>
    <row r="12518" customFormat="false" ht="15.75" hidden="false" customHeight="false" outlineLevel="0" collapsed="false">
      <c r="A12518" s="20" t="s">
        <v>24997</v>
      </c>
      <c r="B12518" s="20" t="s">
        <v>24998</v>
      </c>
      <c r="C12518" s="20" t="s">
        <v>24999</v>
      </c>
      <c r="D12518" s="20" t="s">
        <v>25000</v>
      </c>
      <c r="E12518" s="20" t="s">
        <v>25001</v>
      </c>
      <c r="F12518" s="20" t="s">
        <v>25002</v>
      </c>
      <c r="G12518" s="20" t="s">
        <v>25003</v>
      </c>
      <c r="H12518" s="20" t="s">
        <v>29</v>
      </c>
    </row>
    <row r="12519" customFormat="false" ht="15.75" hidden="false" customHeight="false" outlineLevel="0" collapsed="false">
      <c r="A12519" s="20" t="s">
        <v>25004</v>
      </c>
      <c r="B12519" s="20" t="s">
        <v>24998</v>
      </c>
      <c r="C12519" s="20" t="s">
        <v>24999</v>
      </c>
      <c r="D12519" s="20" t="s">
        <v>25000</v>
      </c>
      <c r="E12519" s="20" t="s">
        <v>25001</v>
      </c>
      <c r="F12519" s="20" t="s">
        <v>25002</v>
      </c>
      <c r="G12519" s="20" t="s">
        <v>25003</v>
      </c>
      <c r="H12519" s="20" t="s">
        <v>29</v>
      </c>
    </row>
    <row r="12520" customFormat="false" ht="15.75" hidden="false" customHeight="false" outlineLevel="0" collapsed="false">
      <c r="A12520" s="20" t="s">
        <v>25005</v>
      </c>
      <c r="B12520" s="20" t="s">
        <v>24998</v>
      </c>
      <c r="C12520" s="20" t="s">
        <v>24999</v>
      </c>
      <c r="D12520" s="20" t="s">
        <v>25000</v>
      </c>
      <c r="E12520" s="20" t="s">
        <v>25006</v>
      </c>
      <c r="F12520" s="20" t="s">
        <v>25007</v>
      </c>
      <c r="G12520" s="20" t="s">
        <v>25008</v>
      </c>
      <c r="H12520" s="20" t="s">
        <v>29</v>
      </c>
    </row>
    <row r="12521" customFormat="false" ht="15.75" hidden="false" customHeight="false" outlineLevel="0" collapsed="false">
      <c r="A12521" s="20" t="s">
        <v>25009</v>
      </c>
      <c r="B12521" s="20" t="s">
        <v>24998</v>
      </c>
      <c r="C12521" s="20" t="s">
        <v>24999</v>
      </c>
      <c r="D12521" s="20" t="s">
        <v>25000</v>
      </c>
      <c r="E12521" s="20" t="s">
        <v>25006</v>
      </c>
      <c r="F12521" s="20" t="s">
        <v>25007</v>
      </c>
      <c r="G12521" s="20" t="s">
        <v>25008</v>
      </c>
      <c r="H12521" s="20" t="s">
        <v>29</v>
      </c>
    </row>
    <row r="12522" customFormat="false" ht="15.75" hidden="false" customHeight="false" outlineLevel="0" collapsed="false">
      <c r="A12522" s="20" t="s">
        <v>25010</v>
      </c>
      <c r="B12522" s="20" t="s">
        <v>25011</v>
      </c>
      <c r="C12522" s="20" t="s">
        <v>25012</v>
      </c>
      <c r="D12522" s="20" t="s">
        <v>25013</v>
      </c>
      <c r="E12522" s="20" t="s">
        <v>25014</v>
      </c>
      <c r="F12522" s="20" t="s">
        <v>25015</v>
      </c>
      <c r="G12522" s="20" t="s">
        <v>25016</v>
      </c>
      <c r="H12522" s="20" t="s">
        <v>29</v>
      </c>
    </row>
    <row r="12523" customFormat="false" ht="15.75" hidden="false" customHeight="false" outlineLevel="0" collapsed="false">
      <c r="A12523" s="20" t="s">
        <v>25017</v>
      </c>
      <c r="B12523" s="20" t="s">
        <v>25011</v>
      </c>
      <c r="C12523" s="20" t="s">
        <v>25012</v>
      </c>
      <c r="D12523" s="20" t="s">
        <v>25013</v>
      </c>
      <c r="E12523" s="20" t="s">
        <v>25014</v>
      </c>
      <c r="F12523" s="20" t="s">
        <v>25015</v>
      </c>
      <c r="G12523" s="20" t="s">
        <v>25016</v>
      </c>
      <c r="H12523" s="20" t="s">
        <v>29</v>
      </c>
    </row>
    <row r="12524" customFormat="false" ht="15.75" hidden="false" customHeight="false" outlineLevel="0" collapsed="false">
      <c r="A12524" s="20" t="s">
        <v>25018</v>
      </c>
      <c r="B12524" s="20" t="s">
        <v>25011</v>
      </c>
      <c r="C12524" s="20" t="s">
        <v>25019</v>
      </c>
      <c r="D12524" s="20" t="s">
        <v>25020</v>
      </c>
      <c r="E12524" s="20" t="s">
        <v>25021</v>
      </c>
      <c r="F12524" s="20" t="s">
        <v>25022</v>
      </c>
      <c r="G12524" s="20" t="s">
        <v>25023</v>
      </c>
      <c r="H12524" s="20" t="s">
        <v>29</v>
      </c>
    </row>
    <row r="12525" customFormat="false" ht="15.75" hidden="false" customHeight="false" outlineLevel="0" collapsed="false">
      <c r="A12525" s="20" t="s">
        <v>25024</v>
      </c>
      <c r="B12525" s="20" t="s">
        <v>25011</v>
      </c>
      <c r="C12525" s="20" t="s">
        <v>25019</v>
      </c>
      <c r="D12525" s="20" t="s">
        <v>25020</v>
      </c>
      <c r="E12525" s="20" t="s">
        <v>25021</v>
      </c>
      <c r="F12525" s="20" t="s">
        <v>25022</v>
      </c>
      <c r="G12525" s="20" t="s">
        <v>25023</v>
      </c>
      <c r="H12525" s="20" t="s">
        <v>29</v>
      </c>
    </row>
    <row r="12526" customFormat="false" ht="15.75" hidden="false" customHeight="false" outlineLevel="0" collapsed="false">
      <c r="A12526" s="20" t="s">
        <v>25025</v>
      </c>
      <c r="B12526" s="20" t="s">
        <v>25026</v>
      </c>
      <c r="C12526" s="20" t="s">
        <v>25027</v>
      </c>
      <c r="D12526" s="20" t="s">
        <v>25028</v>
      </c>
      <c r="E12526" s="20" t="s">
        <v>25029</v>
      </c>
      <c r="F12526" s="20" t="s">
        <v>25030</v>
      </c>
      <c r="G12526" s="20" t="s">
        <v>25031</v>
      </c>
      <c r="H12526" s="20" t="s">
        <v>103</v>
      </c>
    </row>
    <row r="12527" customFormat="false" ht="15.75" hidden="false" customHeight="false" outlineLevel="0" collapsed="false">
      <c r="A12527" s="20" t="s">
        <v>220</v>
      </c>
      <c r="B12527" s="20" t="s">
        <v>25026</v>
      </c>
      <c r="C12527" s="20" t="s">
        <v>25027</v>
      </c>
      <c r="D12527" s="20" t="s">
        <v>25028</v>
      </c>
      <c r="E12527" s="20" t="s">
        <v>25029</v>
      </c>
      <c r="F12527" s="20" t="s">
        <v>25030</v>
      </c>
      <c r="G12527" s="20" t="s">
        <v>25031</v>
      </c>
      <c r="H12527" s="20" t="s">
        <v>103</v>
      </c>
    </row>
    <row r="12528" customFormat="false" ht="15.75" hidden="false" customHeight="false" outlineLevel="0" collapsed="false">
      <c r="A12528" s="20" t="s">
        <v>25032</v>
      </c>
      <c r="B12528" s="20" t="s">
        <v>25026</v>
      </c>
      <c r="C12528" s="20" t="s">
        <v>25027</v>
      </c>
      <c r="D12528" s="20" t="s">
        <v>25033</v>
      </c>
      <c r="E12528" s="20" t="s">
        <v>25034</v>
      </c>
      <c r="F12528" s="20" t="s">
        <v>25035</v>
      </c>
      <c r="G12528" s="20" t="s">
        <v>25036</v>
      </c>
      <c r="H12528" s="20" t="s">
        <v>103</v>
      </c>
    </row>
    <row r="12529" customFormat="false" ht="15.75" hidden="false" customHeight="false" outlineLevel="0" collapsed="false">
      <c r="A12529" s="20" t="s">
        <v>25037</v>
      </c>
      <c r="B12529" s="20" t="s">
        <v>25026</v>
      </c>
      <c r="C12529" s="20" t="s">
        <v>25027</v>
      </c>
      <c r="D12529" s="20" t="s">
        <v>25033</v>
      </c>
      <c r="E12529" s="20" t="s">
        <v>25034</v>
      </c>
      <c r="F12529" s="20" t="s">
        <v>25035</v>
      </c>
      <c r="G12529" s="20" t="s">
        <v>25036</v>
      </c>
      <c r="H12529" s="20" t="s">
        <v>103</v>
      </c>
    </row>
    <row r="12530" customFormat="false" ht="15.75" hidden="false" customHeight="false" outlineLevel="0" collapsed="false">
      <c r="A12530" s="20" t="s">
        <v>25038</v>
      </c>
      <c r="B12530" s="20" t="s">
        <v>25039</v>
      </c>
      <c r="C12530" s="20" t="s">
        <v>25040</v>
      </c>
      <c r="D12530" s="20" t="s">
        <v>25041</v>
      </c>
      <c r="E12530" s="20" t="s">
        <v>25042</v>
      </c>
      <c r="F12530" s="20" t="s">
        <v>25043</v>
      </c>
      <c r="G12530" s="20" t="s">
        <v>25044</v>
      </c>
      <c r="H12530" s="20" t="s">
        <v>103</v>
      </c>
    </row>
    <row r="12531" customFormat="false" ht="15.75" hidden="false" customHeight="false" outlineLevel="0" collapsed="false">
      <c r="A12531" s="20" t="s">
        <v>25045</v>
      </c>
      <c r="B12531" s="20" t="s">
        <v>25039</v>
      </c>
      <c r="C12531" s="20" t="s">
        <v>25040</v>
      </c>
      <c r="D12531" s="20" t="s">
        <v>25041</v>
      </c>
      <c r="E12531" s="20" t="s">
        <v>25042</v>
      </c>
      <c r="F12531" s="20" t="s">
        <v>25043</v>
      </c>
      <c r="G12531" s="20" t="s">
        <v>25044</v>
      </c>
      <c r="H12531" s="20" t="s">
        <v>103</v>
      </c>
    </row>
    <row r="12532" customFormat="false" ht="15.75" hidden="false" customHeight="false" outlineLevel="0" collapsed="false">
      <c r="A12532" s="20" t="s">
        <v>25046</v>
      </c>
      <c r="B12532" s="20" t="s">
        <v>25047</v>
      </c>
      <c r="C12532" s="20" t="s">
        <v>25048</v>
      </c>
      <c r="D12532" s="20" t="s">
        <v>25049</v>
      </c>
      <c r="E12532" s="20" t="s">
        <v>25050</v>
      </c>
      <c r="H12532" s="20" t="s">
        <v>103</v>
      </c>
    </row>
    <row r="12533" customFormat="false" ht="15.75" hidden="false" customHeight="false" outlineLevel="0" collapsed="false">
      <c r="A12533" s="20" t="s">
        <v>25051</v>
      </c>
      <c r="B12533" s="20" t="s">
        <v>25047</v>
      </c>
      <c r="C12533" s="20" t="s">
        <v>25048</v>
      </c>
      <c r="D12533" s="20" t="s">
        <v>25049</v>
      </c>
      <c r="E12533" s="20" t="s">
        <v>25050</v>
      </c>
      <c r="H12533" s="20" t="s">
        <v>103</v>
      </c>
    </row>
    <row r="12534" customFormat="false" ht="15.75" hidden="false" customHeight="false" outlineLevel="0" collapsed="false">
      <c r="A12534" s="20" t="s">
        <v>25052</v>
      </c>
      <c r="B12534" s="20" t="s">
        <v>25053</v>
      </c>
      <c r="C12534" s="20" t="s">
        <v>25054</v>
      </c>
      <c r="D12534" s="20" t="s">
        <v>25055</v>
      </c>
      <c r="E12534" s="20" t="s">
        <v>25056</v>
      </c>
      <c r="F12534" s="20" t="s">
        <v>12695</v>
      </c>
      <c r="H12534" s="20" t="s">
        <v>103</v>
      </c>
    </row>
    <row r="12535" customFormat="false" ht="15.75" hidden="false" customHeight="false" outlineLevel="0" collapsed="false">
      <c r="A12535" s="20" t="s">
        <v>25057</v>
      </c>
      <c r="B12535" s="20" t="s">
        <v>25053</v>
      </c>
      <c r="C12535" s="20" t="s">
        <v>25054</v>
      </c>
      <c r="D12535" s="20" t="s">
        <v>25055</v>
      </c>
      <c r="E12535" s="20" t="s">
        <v>25056</v>
      </c>
      <c r="F12535" s="20" t="s">
        <v>12695</v>
      </c>
      <c r="H12535" s="20" t="s">
        <v>103</v>
      </c>
    </row>
    <row r="12536" customFormat="false" ht="15.75" hidden="false" customHeight="false" outlineLevel="0" collapsed="false">
      <c r="A12536" s="20" t="s">
        <v>25058</v>
      </c>
      <c r="B12536" s="20" t="s">
        <v>25059</v>
      </c>
      <c r="C12536" s="20" t="s">
        <v>25060</v>
      </c>
      <c r="D12536" s="20" t="s">
        <v>25061</v>
      </c>
      <c r="E12536" s="20" t="s">
        <v>25062</v>
      </c>
      <c r="F12536" s="20" t="s">
        <v>12695</v>
      </c>
      <c r="H12536" s="20" t="s">
        <v>49</v>
      </c>
    </row>
    <row r="12537" customFormat="false" ht="15.75" hidden="false" customHeight="false" outlineLevel="0" collapsed="false">
      <c r="A12537" s="20" t="s">
        <v>25063</v>
      </c>
      <c r="B12537" s="20" t="s">
        <v>25059</v>
      </c>
      <c r="C12537" s="20" t="s">
        <v>25060</v>
      </c>
      <c r="D12537" s="20" t="s">
        <v>25061</v>
      </c>
      <c r="E12537" s="20" t="s">
        <v>25062</v>
      </c>
      <c r="F12537" s="20" t="s">
        <v>12695</v>
      </c>
      <c r="H12537" s="20" t="s">
        <v>49</v>
      </c>
    </row>
    <row r="12538" customFormat="false" ht="15.75" hidden="false" customHeight="false" outlineLevel="0" collapsed="false">
      <c r="A12538" s="20" t="s">
        <v>25064</v>
      </c>
      <c r="B12538" s="20" t="s">
        <v>25065</v>
      </c>
      <c r="C12538" s="20" t="s">
        <v>25066</v>
      </c>
      <c r="D12538" s="20" t="s">
        <v>25067</v>
      </c>
      <c r="E12538" s="20" t="s">
        <v>25068</v>
      </c>
      <c r="F12538" s="20" t="s">
        <v>25069</v>
      </c>
      <c r="H12538" s="20" t="s">
        <v>103</v>
      </c>
    </row>
    <row r="12539" customFormat="false" ht="15.75" hidden="false" customHeight="false" outlineLevel="0" collapsed="false">
      <c r="A12539" s="20" t="s">
        <v>25070</v>
      </c>
      <c r="B12539" s="20" t="s">
        <v>25065</v>
      </c>
      <c r="C12539" s="20" t="s">
        <v>25066</v>
      </c>
      <c r="D12539" s="20" t="s">
        <v>25067</v>
      </c>
      <c r="E12539" s="20" t="s">
        <v>25068</v>
      </c>
      <c r="F12539" s="20" t="s">
        <v>25069</v>
      </c>
      <c r="H12539" s="20" t="s">
        <v>103</v>
      </c>
    </row>
    <row r="12540" customFormat="false" ht="15.75" hidden="false" customHeight="false" outlineLevel="0" collapsed="false">
      <c r="A12540" s="20" t="s">
        <v>25071</v>
      </c>
      <c r="B12540" s="20" t="s">
        <v>25072</v>
      </c>
      <c r="C12540" s="20" t="s">
        <v>25073</v>
      </c>
      <c r="D12540" s="20" t="s">
        <v>25074</v>
      </c>
      <c r="E12540" s="20" t="s">
        <v>25075</v>
      </c>
      <c r="F12540" s="20" t="s">
        <v>25076</v>
      </c>
      <c r="H12540" s="20" t="s">
        <v>103</v>
      </c>
    </row>
    <row r="12541" customFormat="false" ht="15.75" hidden="false" customHeight="false" outlineLevel="0" collapsed="false">
      <c r="A12541" s="20" t="s">
        <v>25077</v>
      </c>
      <c r="B12541" s="20" t="s">
        <v>25072</v>
      </c>
      <c r="C12541" s="20" t="s">
        <v>25073</v>
      </c>
      <c r="D12541" s="20" t="s">
        <v>25074</v>
      </c>
      <c r="E12541" s="20" t="s">
        <v>25075</v>
      </c>
      <c r="F12541" s="20" t="s">
        <v>25076</v>
      </c>
      <c r="H12541" s="20" t="s">
        <v>103</v>
      </c>
    </row>
    <row r="12542" customFormat="false" ht="15.75" hidden="false" customHeight="false" outlineLevel="0" collapsed="false">
      <c r="A12542" s="20" t="s">
        <v>25078</v>
      </c>
      <c r="B12542" s="20" t="s">
        <v>25079</v>
      </c>
      <c r="C12542" s="20" t="s">
        <v>25080</v>
      </c>
      <c r="D12542" s="20" t="s">
        <v>25081</v>
      </c>
      <c r="E12542" s="20" t="s">
        <v>25082</v>
      </c>
      <c r="F12542" s="20" t="s">
        <v>25083</v>
      </c>
      <c r="G12542" s="20" t="s">
        <v>25084</v>
      </c>
      <c r="H12542" s="20" t="s">
        <v>49</v>
      </c>
    </row>
    <row r="12543" customFormat="false" ht="15.75" hidden="false" customHeight="false" outlineLevel="0" collapsed="false">
      <c r="A12543" s="20" t="s">
        <v>25085</v>
      </c>
      <c r="B12543" s="20" t="s">
        <v>25079</v>
      </c>
      <c r="C12543" s="20" t="s">
        <v>25080</v>
      </c>
      <c r="D12543" s="20" t="s">
        <v>25081</v>
      </c>
      <c r="E12543" s="20" t="s">
        <v>25082</v>
      </c>
      <c r="F12543" s="20" t="s">
        <v>25083</v>
      </c>
      <c r="G12543" s="20" t="s">
        <v>25084</v>
      </c>
      <c r="H12543" s="20" t="s">
        <v>49</v>
      </c>
    </row>
    <row r="12544" customFormat="false" ht="15.75" hidden="false" customHeight="false" outlineLevel="0" collapsed="false">
      <c r="A12544" s="20" t="s">
        <v>25086</v>
      </c>
      <c r="B12544" s="20" t="s">
        <v>25087</v>
      </c>
      <c r="C12544" s="20" t="s">
        <v>25088</v>
      </c>
      <c r="D12544" s="20" t="s">
        <v>25089</v>
      </c>
      <c r="E12544" s="20" t="s">
        <v>25090</v>
      </c>
      <c r="F12544" s="20" t="s">
        <v>25091</v>
      </c>
      <c r="G12544" s="20" t="s">
        <v>25092</v>
      </c>
      <c r="H12544" s="20" t="s">
        <v>49</v>
      </c>
    </row>
    <row r="12545" customFormat="false" ht="15.75" hidden="false" customHeight="false" outlineLevel="0" collapsed="false">
      <c r="A12545" s="20" t="s">
        <v>25093</v>
      </c>
      <c r="B12545" s="20" t="s">
        <v>25087</v>
      </c>
      <c r="C12545" s="20" t="s">
        <v>25088</v>
      </c>
      <c r="D12545" s="20" t="s">
        <v>25089</v>
      </c>
      <c r="E12545" s="20" t="s">
        <v>25090</v>
      </c>
      <c r="F12545" s="20" t="s">
        <v>25091</v>
      </c>
      <c r="G12545" s="20" t="s">
        <v>25092</v>
      </c>
      <c r="H12545" s="20" t="s">
        <v>49</v>
      </c>
    </row>
    <row r="12546" customFormat="false" ht="15.75" hidden="false" customHeight="false" outlineLevel="0" collapsed="false">
      <c r="A12546" s="20" t="s">
        <v>25094</v>
      </c>
      <c r="B12546" s="20" t="s">
        <v>25095</v>
      </c>
      <c r="C12546" s="20" t="s">
        <v>25096</v>
      </c>
      <c r="H12546" s="20" t="s">
        <v>103</v>
      </c>
    </row>
    <row r="12547" customFormat="false" ht="15.75" hidden="false" customHeight="false" outlineLevel="0" collapsed="false">
      <c r="A12547" s="20" t="s">
        <v>25097</v>
      </c>
      <c r="B12547" s="20" t="s">
        <v>25095</v>
      </c>
      <c r="C12547" s="20" t="s">
        <v>25096</v>
      </c>
      <c r="H12547" s="20" t="s">
        <v>103</v>
      </c>
    </row>
    <row r="12548" customFormat="false" ht="15.75" hidden="false" customHeight="false" outlineLevel="0" collapsed="false">
      <c r="A12548" s="20" t="s">
        <v>25098</v>
      </c>
      <c r="B12548" s="20" t="s">
        <v>25099</v>
      </c>
      <c r="C12548" s="20" t="s">
        <v>25100</v>
      </c>
      <c r="D12548" s="20" t="s">
        <v>25101</v>
      </c>
      <c r="E12548" s="20" t="s">
        <v>25102</v>
      </c>
      <c r="H12548" s="20" t="s">
        <v>103</v>
      </c>
    </row>
    <row r="12549" customFormat="false" ht="15.75" hidden="false" customHeight="false" outlineLevel="0" collapsed="false">
      <c r="A12549" s="20" t="s">
        <v>25103</v>
      </c>
      <c r="B12549" s="20" t="s">
        <v>25099</v>
      </c>
      <c r="C12549" s="20" t="s">
        <v>25100</v>
      </c>
      <c r="D12549" s="20" t="s">
        <v>25101</v>
      </c>
      <c r="E12549" s="20" t="s">
        <v>25102</v>
      </c>
      <c r="H12549" s="20" t="s">
        <v>103</v>
      </c>
    </row>
    <row r="12550" customFormat="false" ht="15.75" hidden="false" customHeight="false" outlineLevel="0" collapsed="false">
      <c r="A12550" s="20" t="s">
        <v>25104</v>
      </c>
      <c r="B12550" s="20" t="s">
        <v>25105</v>
      </c>
      <c r="C12550" s="20" t="s">
        <v>25106</v>
      </c>
      <c r="D12550" s="20" t="s">
        <v>25107</v>
      </c>
      <c r="H12550" s="20" t="s">
        <v>29</v>
      </c>
    </row>
    <row r="12551" customFormat="false" ht="15.75" hidden="false" customHeight="false" outlineLevel="0" collapsed="false">
      <c r="A12551" s="20" t="s">
        <v>25108</v>
      </c>
      <c r="B12551" s="20" t="s">
        <v>25105</v>
      </c>
      <c r="C12551" s="20" t="s">
        <v>25106</v>
      </c>
      <c r="D12551" s="20" t="s">
        <v>25107</v>
      </c>
      <c r="H12551" s="20" t="s">
        <v>29</v>
      </c>
    </row>
    <row r="12552" customFormat="false" ht="15.75" hidden="false" customHeight="false" outlineLevel="0" collapsed="false">
      <c r="A12552" s="20" t="s">
        <v>25109</v>
      </c>
      <c r="B12552" s="20" t="s">
        <v>25110</v>
      </c>
      <c r="C12552" s="20" t="s">
        <v>25111</v>
      </c>
      <c r="D12552" s="20" t="s">
        <v>25112</v>
      </c>
      <c r="E12552" s="20" t="s">
        <v>25113</v>
      </c>
      <c r="H12552" s="20" t="s">
        <v>29</v>
      </c>
    </row>
    <row r="12553" customFormat="false" ht="15.75" hidden="false" customHeight="false" outlineLevel="0" collapsed="false">
      <c r="A12553" s="20" t="s">
        <v>25114</v>
      </c>
      <c r="B12553" s="20" t="s">
        <v>25110</v>
      </c>
      <c r="C12553" s="20" t="s">
        <v>25111</v>
      </c>
      <c r="D12553" s="20" t="s">
        <v>25112</v>
      </c>
      <c r="E12553" s="20" t="s">
        <v>25113</v>
      </c>
      <c r="H12553" s="20" t="s">
        <v>29</v>
      </c>
    </row>
    <row r="12554" customFormat="false" ht="15.75" hidden="false" customHeight="false" outlineLevel="0" collapsed="false">
      <c r="A12554" s="20" t="s">
        <v>25115</v>
      </c>
      <c r="B12554" s="20" t="s">
        <v>25116</v>
      </c>
      <c r="C12554" s="20" t="s">
        <v>25117</v>
      </c>
      <c r="D12554" s="20" t="s">
        <v>25118</v>
      </c>
      <c r="H12554" s="20" t="s">
        <v>29</v>
      </c>
    </row>
    <row r="12555" customFormat="false" ht="15.75" hidden="false" customHeight="false" outlineLevel="0" collapsed="false">
      <c r="A12555" s="20" t="s">
        <v>25119</v>
      </c>
      <c r="B12555" s="20" t="s">
        <v>25116</v>
      </c>
      <c r="C12555" s="20" t="s">
        <v>25117</v>
      </c>
      <c r="D12555" s="20" t="s">
        <v>25118</v>
      </c>
      <c r="H12555" s="20" t="s">
        <v>29</v>
      </c>
    </row>
    <row r="12556" customFormat="false" ht="15.75" hidden="false" customHeight="false" outlineLevel="0" collapsed="false">
      <c r="A12556" s="20" t="s">
        <v>25120</v>
      </c>
      <c r="B12556" s="20" t="s">
        <v>25121</v>
      </c>
      <c r="C12556" s="20" t="s">
        <v>25122</v>
      </c>
      <c r="H12556" s="20" t="s">
        <v>103</v>
      </c>
    </row>
    <row r="12557" customFormat="false" ht="15.75" hidden="false" customHeight="false" outlineLevel="0" collapsed="false">
      <c r="A12557" s="20" t="s">
        <v>25123</v>
      </c>
      <c r="B12557" s="20" t="s">
        <v>25121</v>
      </c>
      <c r="C12557" s="20" t="s">
        <v>25122</v>
      </c>
      <c r="H12557" s="20" t="s">
        <v>103</v>
      </c>
    </row>
    <row r="12558" customFormat="false" ht="15.75" hidden="false" customHeight="false" outlineLevel="0" collapsed="false">
      <c r="A12558" s="20" t="s">
        <v>25124</v>
      </c>
      <c r="B12558" s="20" t="s">
        <v>25125</v>
      </c>
      <c r="C12558" s="20" t="s">
        <v>25122</v>
      </c>
      <c r="H12558" s="20" t="s">
        <v>103</v>
      </c>
    </row>
    <row r="12559" customFormat="false" ht="15.75" hidden="false" customHeight="false" outlineLevel="0" collapsed="false">
      <c r="A12559" s="20" t="s">
        <v>25126</v>
      </c>
      <c r="B12559" s="20" t="s">
        <v>25125</v>
      </c>
      <c r="C12559" s="20" t="s">
        <v>25122</v>
      </c>
      <c r="H12559" s="20" t="s">
        <v>103</v>
      </c>
    </row>
    <row r="12560" customFormat="false" ht="15.75" hidden="false" customHeight="false" outlineLevel="0" collapsed="false">
      <c r="A12560" s="20" t="s">
        <v>25127</v>
      </c>
      <c r="B12560" s="20" t="s">
        <v>25128</v>
      </c>
      <c r="C12560" s="20" t="s">
        <v>25122</v>
      </c>
      <c r="H12560" s="20" t="s">
        <v>103</v>
      </c>
    </row>
    <row r="12561" customFormat="false" ht="15.75" hidden="false" customHeight="false" outlineLevel="0" collapsed="false">
      <c r="A12561" s="20" t="s">
        <v>25129</v>
      </c>
      <c r="B12561" s="20" t="s">
        <v>25128</v>
      </c>
      <c r="C12561" s="20" t="s">
        <v>25122</v>
      </c>
      <c r="H12561" s="20" t="s">
        <v>103</v>
      </c>
    </row>
    <row r="12562" customFormat="false" ht="15.75" hidden="false" customHeight="false" outlineLevel="0" collapsed="false">
      <c r="A12562" s="20" t="s">
        <v>25130</v>
      </c>
      <c r="B12562" s="20" t="s">
        <v>25131</v>
      </c>
      <c r="C12562" s="20" t="s">
        <v>25122</v>
      </c>
      <c r="H12562" s="20" t="s">
        <v>103</v>
      </c>
    </row>
    <row r="12563" customFormat="false" ht="15.75" hidden="false" customHeight="false" outlineLevel="0" collapsed="false">
      <c r="A12563" s="20" t="s">
        <v>25132</v>
      </c>
      <c r="B12563" s="20" t="s">
        <v>25131</v>
      </c>
      <c r="C12563" s="20" t="s">
        <v>25122</v>
      </c>
      <c r="H12563" s="20" t="s">
        <v>103</v>
      </c>
    </row>
    <row r="12564" customFormat="false" ht="15.75" hidden="false" customHeight="false" outlineLevel="0" collapsed="false">
      <c r="A12564" s="20" t="s">
        <v>25133</v>
      </c>
      <c r="B12564" s="20" t="s">
        <v>25134</v>
      </c>
      <c r="C12564" s="20" t="s">
        <v>25135</v>
      </c>
      <c r="H12564" s="20" t="s">
        <v>103</v>
      </c>
    </row>
    <row r="12565" customFormat="false" ht="15.75" hidden="false" customHeight="false" outlineLevel="0" collapsed="false">
      <c r="A12565" s="20" t="s">
        <v>25136</v>
      </c>
      <c r="B12565" s="20" t="s">
        <v>25134</v>
      </c>
      <c r="C12565" s="20" t="s">
        <v>25135</v>
      </c>
      <c r="H12565" s="20" t="s">
        <v>103</v>
      </c>
    </row>
    <row r="12566" customFormat="false" ht="15.75" hidden="false" customHeight="false" outlineLevel="0" collapsed="false">
      <c r="A12566" s="20" t="s">
        <v>25137</v>
      </c>
      <c r="B12566" s="20" t="s">
        <v>25138</v>
      </c>
      <c r="C12566" s="20" t="s">
        <v>25139</v>
      </c>
      <c r="H12566" s="20" t="s">
        <v>103</v>
      </c>
    </row>
    <row r="12567" customFormat="false" ht="15.75" hidden="false" customHeight="false" outlineLevel="0" collapsed="false">
      <c r="A12567" s="20" t="s">
        <v>25140</v>
      </c>
      <c r="B12567" s="20" t="s">
        <v>25138</v>
      </c>
      <c r="C12567" s="20" t="s">
        <v>25139</v>
      </c>
      <c r="H12567" s="20" t="s">
        <v>103</v>
      </c>
    </row>
    <row r="12568" customFormat="false" ht="15.75" hidden="false" customHeight="false" outlineLevel="0" collapsed="false">
      <c r="A12568" s="20" t="s">
        <v>25141</v>
      </c>
      <c r="B12568" s="20" t="s">
        <v>25142</v>
      </c>
      <c r="C12568" s="20" t="s">
        <v>25143</v>
      </c>
      <c r="D12568" s="20" t="s">
        <v>25144</v>
      </c>
      <c r="H12568" s="20" t="s">
        <v>103</v>
      </c>
    </row>
    <row r="12569" customFormat="false" ht="15.75" hidden="false" customHeight="false" outlineLevel="0" collapsed="false">
      <c r="A12569" s="20" t="s">
        <v>25145</v>
      </c>
      <c r="B12569" s="20" t="s">
        <v>25142</v>
      </c>
      <c r="C12569" s="20" t="s">
        <v>25143</v>
      </c>
      <c r="D12569" s="20" t="s">
        <v>25144</v>
      </c>
      <c r="H12569" s="20" t="s">
        <v>103</v>
      </c>
    </row>
    <row r="12570" customFormat="false" ht="15.75" hidden="false" customHeight="false" outlineLevel="0" collapsed="false">
      <c r="A12570" s="20" t="s">
        <v>25146</v>
      </c>
      <c r="B12570" s="20" t="s">
        <v>25147</v>
      </c>
      <c r="C12570" s="20" t="s">
        <v>25148</v>
      </c>
      <c r="H12570" s="20" t="s">
        <v>49</v>
      </c>
    </row>
    <row r="12571" customFormat="false" ht="15.75" hidden="false" customHeight="false" outlineLevel="0" collapsed="false">
      <c r="A12571" s="20" t="s">
        <v>25149</v>
      </c>
      <c r="B12571" s="20" t="s">
        <v>25147</v>
      </c>
      <c r="C12571" s="20" t="s">
        <v>25148</v>
      </c>
      <c r="H12571" s="20" t="s">
        <v>49</v>
      </c>
    </row>
    <row r="12572" customFormat="false" ht="15.75" hidden="false" customHeight="false" outlineLevel="0" collapsed="false">
      <c r="A12572" s="20" t="s">
        <v>25150</v>
      </c>
      <c r="B12572" s="20" t="s">
        <v>25151</v>
      </c>
      <c r="C12572" s="20" t="s">
        <v>25152</v>
      </c>
      <c r="H12572" s="20" t="s">
        <v>49</v>
      </c>
    </row>
    <row r="12573" customFormat="false" ht="15.75" hidden="false" customHeight="false" outlineLevel="0" collapsed="false">
      <c r="A12573" s="20" t="s">
        <v>25153</v>
      </c>
      <c r="B12573" s="20" t="s">
        <v>25151</v>
      </c>
      <c r="C12573" s="20" t="s">
        <v>25152</v>
      </c>
      <c r="H12573" s="20" t="s">
        <v>49</v>
      </c>
    </row>
    <row r="12574" customFormat="false" ht="15.75" hidden="false" customHeight="false" outlineLevel="0" collapsed="false">
      <c r="A12574" s="20" t="s">
        <v>25154</v>
      </c>
      <c r="B12574" s="20" t="s">
        <v>25155</v>
      </c>
      <c r="C12574" s="20" t="s">
        <v>25156</v>
      </c>
      <c r="D12574" s="20" t="s">
        <v>6770</v>
      </c>
      <c r="H12574" s="20" t="s">
        <v>103</v>
      </c>
    </row>
    <row r="12575" customFormat="false" ht="15.75" hidden="false" customHeight="false" outlineLevel="0" collapsed="false">
      <c r="A12575" s="20" t="s">
        <v>25157</v>
      </c>
      <c r="B12575" s="20" t="s">
        <v>25155</v>
      </c>
      <c r="C12575" s="20" t="s">
        <v>25156</v>
      </c>
      <c r="D12575" s="20" t="s">
        <v>6770</v>
      </c>
      <c r="H12575" s="20" t="s">
        <v>103</v>
      </c>
    </row>
    <row r="12576" customFormat="false" ht="15.75" hidden="false" customHeight="false" outlineLevel="0" collapsed="false">
      <c r="A12576" s="20" t="s">
        <v>25158</v>
      </c>
      <c r="B12576" s="20" t="s">
        <v>25159</v>
      </c>
      <c r="C12576" s="20" t="s">
        <v>25156</v>
      </c>
      <c r="D12576" s="20" t="s">
        <v>6770</v>
      </c>
      <c r="H12576" s="20" t="s">
        <v>103</v>
      </c>
    </row>
    <row r="12577" customFormat="false" ht="15.75" hidden="false" customHeight="false" outlineLevel="0" collapsed="false">
      <c r="A12577" s="20" t="s">
        <v>25160</v>
      </c>
      <c r="B12577" s="20" t="s">
        <v>25159</v>
      </c>
      <c r="C12577" s="20" t="s">
        <v>25156</v>
      </c>
      <c r="D12577" s="20" t="s">
        <v>6770</v>
      </c>
      <c r="H12577" s="20" t="s">
        <v>103</v>
      </c>
    </row>
    <row r="12578" customFormat="false" ht="15.75" hidden="false" customHeight="false" outlineLevel="0" collapsed="false">
      <c r="A12578" s="20" t="s">
        <v>25161</v>
      </c>
      <c r="B12578" s="20" t="s">
        <v>25162</v>
      </c>
      <c r="C12578" s="20" t="s">
        <v>25156</v>
      </c>
      <c r="D12578" s="20" t="s">
        <v>6770</v>
      </c>
      <c r="H12578" s="20" t="s">
        <v>103</v>
      </c>
    </row>
    <row r="12579" customFormat="false" ht="15.75" hidden="false" customHeight="false" outlineLevel="0" collapsed="false">
      <c r="A12579" s="20" t="s">
        <v>25163</v>
      </c>
      <c r="B12579" s="20" t="s">
        <v>25162</v>
      </c>
      <c r="C12579" s="20" t="s">
        <v>25156</v>
      </c>
      <c r="D12579" s="20" t="s">
        <v>6770</v>
      </c>
      <c r="H12579" s="20" t="s">
        <v>103</v>
      </c>
    </row>
    <row r="12580" customFormat="false" ht="15.75" hidden="false" customHeight="false" outlineLevel="0" collapsed="false">
      <c r="A12580" s="20" t="s">
        <v>25164</v>
      </c>
      <c r="B12580" s="20" t="s">
        <v>25165</v>
      </c>
      <c r="C12580" s="20" t="s">
        <v>25166</v>
      </c>
      <c r="D12580" s="20" t="s">
        <v>25167</v>
      </c>
      <c r="H12580" s="20" t="s">
        <v>49</v>
      </c>
    </row>
    <row r="12581" customFormat="false" ht="15.75" hidden="false" customHeight="false" outlineLevel="0" collapsed="false">
      <c r="A12581" s="20" t="s">
        <v>25168</v>
      </c>
      <c r="B12581" s="20" t="s">
        <v>25165</v>
      </c>
      <c r="C12581" s="20" t="s">
        <v>25166</v>
      </c>
      <c r="D12581" s="20" t="s">
        <v>25167</v>
      </c>
      <c r="H12581" s="20" t="s">
        <v>49</v>
      </c>
    </row>
    <row r="12582" customFormat="false" ht="15.75" hidden="false" customHeight="false" outlineLevel="0" collapsed="false">
      <c r="A12582" s="20" t="s">
        <v>25169</v>
      </c>
      <c r="B12582" s="20" t="s">
        <v>25170</v>
      </c>
      <c r="C12582" s="20" t="s">
        <v>25171</v>
      </c>
      <c r="H12582" s="20" t="s">
        <v>103</v>
      </c>
    </row>
    <row r="12583" customFormat="false" ht="15.75" hidden="false" customHeight="false" outlineLevel="0" collapsed="false">
      <c r="A12583" s="20" t="s">
        <v>25172</v>
      </c>
      <c r="B12583" s="20" t="s">
        <v>25170</v>
      </c>
      <c r="C12583" s="20" t="s">
        <v>25171</v>
      </c>
      <c r="H12583" s="20" t="s">
        <v>103</v>
      </c>
    </row>
    <row r="12584" customFormat="false" ht="15.75" hidden="false" customHeight="false" outlineLevel="0" collapsed="false">
      <c r="A12584" s="20" t="s">
        <v>25173</v>
      </c>
      <c r="B12584" s="20" t="s">
        <v>25174</v>
      </c>
      <c r="C12584" s="20" t="s">
        <v>25175</v>
      </c>
      <c r="D12584" s="20" t="s">
        <v>25176</v>
      </c>
      <c r="E12584" s="20" t="s">
        <v>25177</v>
      </c>
      <c r="H12584" s="20" t="s">
        <v>49</v>
      </c>
    </row>
    <row r="12585" customFormat="false" ht="15.75" hidden="false" customHeight="false" outlineLevel="0" collapsed="false">
      <c r="A12585" s="20" t="s">
        <v>25178</v>
      </c>
      <c r="B12585" s="20" t="s">
        <v>25174</v>
      </c>
      <c r="C12585" s="20" t="s">
        <v>25175</v>
      </c>
      <c r="D12585" s="20" t="s">
        <v>25176</v>
      </c>
      <c r="E12585" s="20" t="s">
        <v>25177</v>
      </c>
      <c r="H12585" s="20" t="s">
        <v>49</v>
      </c>
    </row>
    <row r="12586" customFormat="false" ht="15.75" hidden="false" customHeight="false" outlineLevel="0" collapsed="false">
      <c r="A12586" s="20" t="s">
        <v>25179</v>
      </c>
      <c r="B12586" s="20" t="s">
        <v>25174</v>
      </c>
      <c r="C12586" s="20" t="s">
        <v>25175</v>
      </c>
      <c r="D12586" s="20" t="s">
        <v>25180</v>
      </c>
      <c r="E12586" s="20" t="s">
        <v>25181</v>
      </c>
      <c r="H12586" s="20" t="s">
        <v>49</v>
      </c>
    </row>
    <row r="12587" customFormat="false" ht="15.75" hidden="false" customHeight="false" outlineLevel="0" collapsed="false">
      <c r="A12587" s="20" t="s">
        <v>25182</v>
      </c>
      <c r="B12587" s="20" t="s">
        <v>25174</v>
      </c>
      <c r="C12587" s="20" t="s">
        <v>25175</v>
      </c>
      <c r="D12587" s="20" t="s">
        <v>25180</v>
      </c>
      <c r="E12587" s="20" t="s">
        <v>25181</v>
      </c>
      <c r="H12587" s="20" t="s">
        <v>49</v>
      </c>
    </row>
    <row r="12588" customFormat="false" ht="15.75" hidden="false" customHeight="false" outlineLevel="0" collapsed="false">
      <c r="A12588" s="20" t="s">
        <v>25183</v>
      </c>
      <c r="B12588" s="20" t="s">
        <v>25184</v>
      </c>
      <c r="C12588" s="20" t="s">
        <v>25185</v>
      </c>
      <c r="H12588" s="20" t="s">
        <v>49</v>
      </c>
    </row>
    <row r="12589" customFormat="false" ht="15.75" hidden="false" customHeight="false" outlineLevel="0" collapsed="false">
      <c r="A12589" s="20" t="s">
        <v>25186</v>
      </c>
      <c r="B12589" s="20" t="s">
        <v>25184</v>
      </c>
      <c r="C12589" s="20" t="s">
        <v>25185</v>
      </c>
      <c r="H12589" s="20" t="s">
        <v>49</v>
      </c>
    </row>
    <row r="12590" customFormat="false" ht="15.75" hidden="false" customHeight="false" outlineLevel="0" collapsed="false">
      <c r="A12590" s="20" t="s">
        <v>25187</v>
      </c>
      <c r="B12590" s="20" t="s">
        <v>25188</v>
      </c>
      <c r="C12590" s="20" t="s">
        <v>25189</v>
      </c>
      <c r="D12590" s="20" t="s">
        <v>7644</v>
      </c>
      <c r="H12590" s="20" t="s">
        <v>49</v>
      </c>
    </row>
    <row r="12591" customFormat="false" ht="15.75" hidden="false" customHeight="false" outlineLevel="0" collapsed="false">
      <c r="A12591" s="20" t="s">
        <v>25190</v>
      </c>
      <c r="B12591" s="20" t="s">
        <v>25188</v>
      </c>
      <c r="C12591" s="20" t="s">
        <v>25189</v>
      </c>
      <c r="D12591" s="20" t="s">
        <v>7644</v>
      </c>
      <c r="H12591" s="20" t="s">
        <v>49</v>
      </c>
    </row>
    <row r="12592" customFormat="false" ht="15.75" hidden="false" customHeight="false" outlineLevel="0" collapsed="false">
      <c r="A12592" s="20" t="s">
        <v>25191</v>
      </c>
      <c r="B12592" s="20" t="s">
        <v>25192</v>
      </c>
      <c r="C12592" s="20" t="s">
        <v>25193</v>
      </c>
      <c r="H12592" s="20" t="s">
        <v>49</v>
      </c>
    </row>
    <row r="12593" customFormat="false" ht="15.75" hidden="false" customHeight="false" outlineLevel="0" collapsed="false">
      <c r="A12593" s="20" t="s">
        <v>25194</v>
      </c>
      <c r="B12593" s="20" t="s">
        <v>25192</v>
      </c>
      <c r="C12593" s="20" t="s">
        <v>25193</v>
      </c>
      <c r="H12593" s="20" t="s">
        <v>49</v>
      </c>
    </row>
    <row r="12594" customFormat="false" ht="15.75" hidden="false" customHeight="false" outlineLevel="0" collapsed="false">
      <c r="A12594" s="20" t="s">
        <v>25195</v>
      </c>
      <c r="B12594" s="20" t="s">
        <v>25196</v>
      </c>
      <c r="C12594" s="20" t="s">
        <v>25197</v>
      </c>
      <c r="D12594" s="20" t="s">
        <v>7644</v>
      </c>
      <c r="H12594" s="20" t="s">
        <v>49</v>
      </c>
    </row>
    <row r="12595" customFormat="false" ht="15.75" hidden="false" customHeight="false" outlineLevel="0" collapsed="false">
      <c r="A12595" s="20" t="s">
        <v>25198</v>
      </c>
      <c r="B12595" s="20" t="s">
        <v>25196</v>
      </c>
      <c r="C12595" s="20" t="s">
        <v>25197</v>
      </c>
      <c r="D12595" s="20" t="s">
        <v>7644</v>
      </c>
      <c r="H12595" s="20" t="s">
        <v>49</v>
      </c>
    </row>
    <row r="12596" customFormat="false" ht="15.75" hidden="false" customHeight="false" outlineLevel="0" collapsed="false">
      <c r="A12596" s="20" t="s">
        <v>25199</v>
      </c>
      <c r="B12596" s="20" t="s">
        <v>25200</v>
      </c>
      <c r="C12596" s="20" t="s">
        <v>25201</v>
      </c>
      <c r="D12596" s="20" t="s">
        <v>4012</v>
      </c>
      <c r="H12596" s="20" t="s">
        <v>49</v>
      </c>
    </row>
    <row r="12597" customFormat="false" ht="15.75" hidden="false" customHeight="false" outlineLevel="0" collapsed="false">
      <c r="A12597" s="20" t="s">
        <v>25202</v>
      </c>
      <c r="B12597" s="20" t="s">
        <v>25200</v>
      </c>
      <c r="C12597" s="20" t="s">
        <v>25201</v>
      </c>
      <c r="D12597" s="20" t="s">
        <v>4012</v>
      </c>
      <c r="H12597" s="20" t="s">
        <v>49</v>
      </c>
    </row>
    <row r="12598" customFormat="false" ht="15.75" hidden="false" customHeight="false" outlineLevel="0" collapsed="false">
      <c r="A12598" s="20" t="s">
        <v>25203</v>
      </c>
      <c r="B12598" s="20" t="s">
        <v>25204</v>
      </c>
      <c r="C12598" s="20" t="s">
        <v>25205</v>
      </c>
      <c r="H12598" s="20" t="s">
        <v>49</v>
      </c>
    </row>
    <row r="12599" customFormat="false" ht="15.75" hidden="false" customHeight="false" outlineLevel="0" collapsed="false">
      <c r="A12599" s="20" t="s">
        <v>25206</v>
      </c>
      <c r="B12599" s="20" t="s">
        <v>25204</v>
      </c>
      <c r="C12599" s="20" t="s">
        <v>25205</v>
      </c>
      <c r="H12599" s="20" t="s">
        <v>49</v>
      </c>
    </row>
    <row r="12600" customFormat="false" ht="15.75" hidden="false" customHeight="false" outlineLevel="0" collapsed="false">
      <c r="A12600" s="20" t="s">
        <v>25207</v>
      </c>
      <c r="B12600" s="20" t="s">
        <v>25208</v>
      </c>
      <c r="C12600" s="20" t="s">
        <v>25209</v>
      </c>
      <c r="D12600" s="20" t="s">
        <v>25210</v>
      </c>
      <c r="E12600" s="20" t="s">
        <v>25211</v>
      </c>
      <c r="F12600" s="20" t="s">
        <v>25212</v>
      </c>
      <c r="G12600" s="20" t="s">
        <v>25213</v>
      </c>
      <c r="H12600" s="20" t="s">
        <v>49</v>
      </c>
    </row>
    <row r="12601" customFormat="false" ht="15.75" hidden="false" customHeight="false" outlineLevel="0" collapsed="false">
      <c r="A12601" s="20" t="s">
        <v>25214</v>
      </c>
      <c r="B12601" s="20" t="s">
        <v>25208</v>
      </c>
      <c r="C12601" s="20" t="s">
        <v>25209</v>
      </c>
      <c r="D12601" s="20" t="s">
        <v>25210</v>
      </c>
      <c r="E12601" s="20" t="s">
        <v>25211</v>
      </c>
      <c r="F12601" s="20" t="s">
        <v>25212</v>
      </c>
      <c r="G12601" s="20" t="s">
        <v>25213</v>
      </c>
      <c r="H12601" s="20" t="s">
        <v>49</v>
      </c>
    </row>
    <row r="12602" customFormat="false" ht="15.75" hidden="false" customHeight="false" outlineLevel="0" collapsed="false">
      <c r="A12602" s="20" t="s">
        <v>25215</v>
      </c>
      <c r="B12602" s="20" t="s">
        <v>25216</v>
      </c>
      <c r="C12602" s="20" t="s">
        <v>25217</v>
      </c>
      <c r="D12602" s="20" t="s">
        <v>25218</v>
      </c>
      <c r="E12602" s="20" t="s">
        <v>25219</v>
      </c>
      <c r="H12602" s="20" t="s">
        <v>49</v>
      </c>
    </row>
    <row r="12603" customFormat="false" ht="15.75" hidden="false" customHeight="false" outlineLevel="0" collapsed="false">
      <c r="A12603" s="20" t="s">
        <v>25220</v>
      </c>
      <c r="B12603" s="20" t="s">
        <v>25216</v>
      </c>
      <c r="C12603" s="20" t="s">
        <v>25217</v>
      </c>
      <c r="D12603" s="20" t="s">
        <v>25218</v>
      </c>
      <c r="E12603" s="20" t="s">
        <v>25219</v>
      </c>
      <c r="H12603" s="20" t="s">
        <v>49</v>
      </c>
    </row>
    <row r="12604" customFormat="false" ht="15.75" hidden="false" customHeight="false" outlineLevel="0" collapsed="false">
      <c r="A12604" s="20" t="s">
        <v>25221</v>
      </c>
      <c r="B12604" s="20" t="s">
        <v>25222</v>
      </c>
      <c r="C12604" s="20" t="s">
        <v>25223</v>
      </c>
      <c r="D12604" s="20" t="s">
        <v>25224</v>
      </c>
      <c r="E12604" s="20" t="s">
        <v>25225</v>
      </c>
      <c r="F12604" s="20" t="s">
        <v>6242</v>
      </c>
      <c r="H12604" s="20" t="s">
        <v>49</v>
      </c>
    </row>
    <row r="12605" customFormat="false" ht="15.75" hidden="false" customHeight="false" outlineLevel="0" collapsed="false">
      <c r="A12605" s="20" t="s">
        <v>25226</v>
      </c>
      <c r="B12605" s="20" t="s">
        <v>25222</v>
      </c>
      <c r="C12605" s="20" t="s">
        <v>25223</v>
      </c>
      <c r="D12605" s="20" t="s">
        <v>25224</v>
      </c>
      <c r="E12605" s="20" t="s">
        <v>25225</v>
      </c>
      <c r="F12605" s="20" t="s">
        <v>6242</v>
      </c>
      <c r="H12605" s="20" t="s">
        <v>49</v>
      </c>
    </row>
    <row r="12606" customFormat="false" ht="15.75" hidden="false" customHeight="false" outlineLevel="0" collapsed="false">
      <c r="A12606" s="20" t="s">
        <v>25227</v>
      </c>
      <c r="B12606" s="20" t="s">
        <v>25228</v>
      </c>
      <c r="C12606" s="20" t="s">
        <v>25229</v>
      </c>
      <c r="D12606" s="20" t="s">
        <v>25230</v>
      </c>
      <c r="E12606" s="20" t="s">
        <v>25231</v>
      </c>
      <c r="H12606" s="20" t="s">
        <v>49</v>
      </c>
    </row>
    <row r="12607" customFormat="false" ht="15.75" hidden="false" customHeight="false" outlineLevel="0" collapsed="false">
      <c r="A12607" s="20" t="s">
        <v>25232</v>
      </c>
      <c r="B12607" s="20" t="s">
        <v>25228</v>
      </c>
      <c r="C12607" s="20" t="s">
        <v>25229</v>
      </c>
      <c r="D12607" s="20" t="s">
        <v>25230</v>
      </c>
      <c r="E12607" s="20" t="s">
        <v>25231</v>
      </c>
      <c r="H12607" s="20" t="s">
        <v>49</v>
      </c>
    </row>
    <row r="12608" customFormat="false" ht="15.75" hidden="false" customHeight="false" outlineLevel="0" collapsed="false">
      <c r="A12608" s="20" t="s">
        <v>25233</v>
      </c>
      <c r="B12608" s="20" t="s">
        <v>25222</v>
      </c>
      <c r="C12608" s="20" t="s">
        <v>25234</v>
      </c>
      <c r="D12608" s="20" t="s">
        <v>25235</v>
      </c>
      <c r="E12608" s="20" t="s">
        <v>25236</v>
      </c>
      <c r="H12608" s="20" t="s">
        <v>49</v>
      </c>
    </row>
    <row r="12609" customFormat="false" ht="15.75" hidden="false" customHeight="false" outlineLevel="0" collapsed="false">
      <c r="A12609" s="20" t="s">
        <v>25237</v>
      </c>
      <c r="B12609" s="20" t="s">
        <v>25222</v>
      </c>
      <c r="C12609" s="20" t="s">
        <v>25234</v>
      </c>
      <c r="D12609" s="20" t="s">
        <v>25235</v>
      </c>
      <c r="E12609" s="20" t="s">
        <v>25236</v>
      </c>
      <c r="H12609" s="20" t="s">
        <v>49</v>
      </c>
    </row>
    <row r="12610" customFormat="false" ht="15.75" hidden="false" customHeight="false" outlineLevel="0" collapsed="false">
      <c r="A12610" s="20" t="s">
        <v>25238</v>
      </c>
      <c r="B12610" s="20" t="s">
        <v>25239</v>
      </c>
      <c r="C12610" s="20" t="s">
        <v>25240</v>
      </c>
      <c r="D12610" s="20" t="s">
        <v>25241</v>
      </c>
      <c r="E12610" s="20" t="s">
        <v>25242</v>
      </c>
      <c r="H12610" s="20" t="s">
        <v>49</v>
      </c>
    </row>
    <row r="12611" customFormat="false" ht="15.75" hidden="false" customHeight="false" outlineLevel="0" collapsed="false">
      <c r="A12611" s="20" t="s">
        <v>25243</v>
      </c>
      <c r="B12611" s="20" t="s">
        <v>25239</v>
      </c>
      <c r="C12611" s="20" t="s">
        <v>25240</v>
      </c>
      <c r="D12611" s="20" t="s">
        <v>25241</v>
      </c>
      <c r="E12611" s="20" t="s">
        <v>25242</v>
      </c>
      <c r="H12611" s="20" t="s">
        <v>49</v>
      </c>
    </row>
    <row r="12612" customFormat="false" ht="15.75" hidden="false" customHeight="false" outlineLevel="0" collapsed="false">
      <c r="A12612" s="20" t="s">
        <v>25244</v>
      </c>
      <c r="B12612" s="20" t="s">
        <v>25245</v>
      </c>
      <c r="C12612" s="20" t="s">
        <v>25246</v>
      </c>
      <c r="D12612" s="20" t="s">
        <v>25247</v>
      </c>
      <c r="E12612" s="20" t="s">
        <v>25248</v>
      </c>
      <c r="F12612" s="20" t="s">
        <v>7644</v>
      </c>
      <c r="H12612" s="20" t="s">
        <v>49</v>
      </c>
    </row>
    <row r="12613" customFormat="false" ht="15.75" hidden="false" customHeight="false" outlineLevel="0" collapsed="false">
      <c r="A12613" s="20" t="s">
        <v>25249</v>
      </c>
      <c r="B12613" s="20" t="s">
        <v>25245</v>
      </c>
      <c r="C12613" s="20" t="s">
        <v>25246</v>
      </c>
      <c r="D12613" s="20" t="s">
        <v>25247</v>
      </c>
      <c r="E12613" s="20" t="s">
        <v>25248</v>
      </c>
      <c r="F12613" s="20" t="s">
        <v>7644</v>
      </c>
      <c r="H12613" s="20" t="s">
        <v>49</v>
      </c>
    </row>
    <row r="12614" customFormat="false" ht="15.75" hidden="false" customHeight="false" outlineLevel="0" collapsed="false">
      <c r="A12614" s="20" t="s">
        <v>25250</v>
      </c>
      <c r="B12614" s="20" t="s">
        <v>25216</v>
      </c>
      <c r="C12614" s="20" t="s">
        <v>25217</v>
      </c>
      <c r="D12614" s="20" t="s">
        <v>25251</v>
      </c>
      <c r="E12614" s="20" t="s">
        <v>25252</v>
      </c>
      <c r="H12614" s="20" t="s">
        <v>49</v>
      </c>
    </row>
    <row r="12615" customFormat="false" ht="15.75" hidden="false" customHeight="false" outlineLevel="0" collapsed="false">
      <c r="A12615" s="20" t="s">
        <v>25253</v>
      </c>
      <c r="B12615" s="20" t="s">
        <v>25216</v>
      </c>
      <c r="C12615" s="20" t="s">
        <v>25217</v>
      </c>
      <c r="D12615" s="20" t="s">
        <v>25251</v>
      </c>
      <c r="E12615" s="20" t="s">
        <v>25252</v>
      </c>
      <c r="H12615" s="20" t="s">
        <v>49</v>
      </c>
    </row>
    <row r="12616" customFormat="false" ht="15.75" hidden="false" customHeight="false" outlineLevel="0" collapsed="false">
      <c r="A12616" s="20" t="s">
        <v>25254</v>
      </c>
      <c r="B12616" s="20" t="s">
        <v>25216</v>
      </c>
      <c r="C12616" s="20" t="s">
        <v>25217</v>
      </c>
      <c r="D12616" s="20" t="s">
        <v>25255</v>
      </c>
      <c r="E12616" s="20" t="s">
        <v>25219</v>
      </c>
      <c r="H12616" s="20" t="s">
        <v>49</v>
      </c>
    </row>
    <row r="12617" customFormat="false" ht="15.75" hidden="false" customHeight="false" outlineLevel="0" collapsed="false">
      <c r="A12617" s="20" t="s">
        <v>25256</v>
      </c>
      <c r="B12617" s="20" t="s">
        <v>25216</v>
      </c>
      <c r="C12617" s="20" t="s">
        <v>25217</v>
      </c>
      <c r="D12617" s="20" t="s">
        <v>25255</v>
      </c>
      <c r="E12617" s="20" t="s">
        <v>25219</v>
      </c>
      <c r="H12617" s="20" t="s">
        <v>49</v>
      </c>
    </row>
    <row r="12618" customFormat="false" ht="15.75" hidden="false" customHeight="false" outlineLevel="0" collapsed="false">
      <c r="A12618" s="20" t="s">
        <v>25257</v>
      </c>
      <c r="B12618" s="20" t="s">
        <v>25258</v>
      </c>
      <c r="C12618" s="20" t="s">
        <v>25259</v>
      </c>
      <c r="D12618" s="20" t="s">
        <v>25260</v>
      </c>
      <c r="E12618" s="20" t="s">
        <v>25261</v>
      </c>
      <c r="H12618" s="20" t="s">
        <v>49</v>
      </c>
    </row>
    <row r="12619" customFormat="false" ht="15.75" hidden="false" customHeight="false" outlineLevel="0" collapsed="false">
      <c r="A12619" s="20" t="s">
        <v>25262</v>
      </c>
      <c r="B12619" s="20" t="s">
        <v>25258</v>
      </c>
      <c r="C12619" s="20" t="s">
        <v>25259</v>
      </c>
      <c r="D12619" s="20" t="s">
        <v>25260</v>
      </c>
      <c r="E12619" s="20" t="s">
        <v>25261</v>
      </c>
      <c r="H12619" s="20" t="s">
        <v>49</v>
      </c>
    </row>
    <row r="12620" customFormat="false" ht="15.75" hidden="false" customHeight="false" outlineLevel="0" collapsed="false">
      <c r="A12620" s="20" t="s">
        <v>25263</v>
      </c>
      <c r="B12620" s="20" t="s">
        <v>25258</v>
      </c>
      <c r="C12620" s="20" t="s">
        <v>25264</v>
      </c>
      <c r="D12620" s="20" t="s">
        <v>25265</v>
      </c>
      <c r="E12620" s="20" t="s">
        <v>25213</v>
      </c>
      <c r="H12620" s="20" t="s">
        <v>49</v>
      </c>
    </row>
    <row r="12621" customFormat="false" ht="15.75" hidden="false" customHeight="false" outlineLevel="0" collapsed="false">
      <c r="A12621" s="20" t="s">
        <v>25266</v>
      </c>
      <c r="B12621" s="20" t="s">
        <v>25258</v>
      </c>
      <c r="C12621" s="20" t="s">
        <v>25264</v>
      </c>
      <c r="D12621" s="20" t="s">
        <v>25265</v>
      </c>
      <c r="E12621" s="20" t="s">
        <v>25213</v>
      </c>
      <c r="H12621" s="20" t="s">
        <v>49</v>
      </c>
    </row>
    <row r="12622" customFormat="false" ht="15.75" hidden="false" customHeight="false" outlineLevel="0" collapsed="false">
      <c r="A12622" s="20" t="s">
        <v>25267</v>
      </c>
      <c r="B12622" s="20" t="s">
        <v>25258</v>
      </c>
      <c r="C12622" s="20" t="s">
        <v>25268</v>
      </c>
      <c r="D12622" s="20" t="s">
        <v>25269</v>
      </c>
      <c r="E12622" s="20" t="s">
        <v>25270</v>
      </c>
      <c r="F12622" s="20" t="s">
        <v>7550</v>
      </c>
      <c r="H12622" s="20" t="s">
        <v>49</v>
      </c>
    </row>
    <row r="12623" customFormat="false" ht="15.75" hidden="false" customHeight="false" outlineLevel="0" collapsed="false">
      <c r="A12623" s="20" t="s">
        <v>25271</v>
      </c>
      <c r="B12623" s="20" t="s">
        <v>25258</v>
      </c>
      <c r="C12623" s="20" t="s">
        <v>25268</v>
      </c>
      <c r="D12623" s="20" t="s">
        <v>25269</v>
      </c>
      <c r="E12623" s="20" t="s">
        <v>25270</v>
      </c>
      <c r="F12623" s="20" t="s">
        <v>7550</v>
      </c>
      <c r="H12623" s="20" t="s">
        <v>49</v>
      </c>
    </row>
    <row r="12624" customFormat="false" ht="15.75" hidden="false" customHeight="false" outlineLevel="0" collapsed="false">
      <c r="A12624" s="20" t="s">
        <v>25272</v>
      </c>
      <c r="B12624" s="20" t="s">
        <v>25258</v>
      </c>
      <c r="C12624" s="20" t="s">
        <v>25273</v>
      </c>
      <c r="D12624" s="20" t="s">
        <v>25274</v>
      </c>
      <c r="E12624" s="20" t="s">
        <v>25275</v>
      </c>
      <c r="F12624" s="20" t="s">
        <v>6242</v>
      </c>
      <c r="H12624" s="20" t="s">
        <v>49</v>
      </c>
    </row>
    <row r="12625" customFormat="false" ht="15.75" hidden="false" customHeight="false" outlineLevel="0" collapsed="false">
      <c r="A12625" s="20" t="s">
        <v>25276</v>
      </c>
      <c r="B12625" s="20" t="s">
        <v>25258</v>
      </c>
      <c r="C12625" s="20" t="s">
        <v>25273</v>
      </c>
      <c r="D12625" s="20" t="s">
        <v>25274</v>
      </c>
      <c r="E12625" s="20" t="s">
        <v>25275</v>
      </c>
      <c r="F12625" s="20" t="s">
        <v>6242</v>
      </c>
      <c r="H12625" s="20" t="s">
        <v>49</v>
      </c>
    </row>
    <row r="12626" customFormat="false" ht="15.75" hidden="false" customHeight="false" outlineLevel="0" collapsed="false">
      <c r="A12626" s="20" t="s">
        <v>25277</v>
      </c>
      <c r="B12626" s="20" t="s">
        <v>25258</v>
      </c>
      <c r="C12626" s="20" t="s">
        <v>25278</v>
      </c>
      <c r="D12626" s="20" t="s">
        <v>25274</v>
      </c>
      <c r="E12626" s="20" t="s">
        <v>25279</v>
      </c>
      <c r="F12626" s="20" t="s">
        <v>6242</v>
      </c>
      <c r="H12626" s="20" t="s">
        <v>49</v>
      </c>
    </row>
    <row r="12627" customFormat="false" ht="15.75" hidden="false" customHeight="false" outlineLevel="0" collapsed="false">
      <c r="A12627" s="20" t="s">
        <v>25280</v>
      </c>
      <c r="B12627" s="20" t="s">
        <v>25258</v>
      </c>
      <c r="C12627" s="20" t="s">
        <v>25278</v>
      </c>
      <c r="D12627" s="20" t="s">
        <v>25274</v>
      </c>
      <c r="E12627" s="20" t="s">
        <v>25279</v>
      </c>
      <c r="F12627" s="20" t="s">
        <v>6242</v>
      </c>
      <c r="H12627" s="20" t="s">
        <v>49</v>
      </c>
    </row>
    <row r="12628" customFormat="false" ht="15.75" hidden="false" customHeight="false" outlineLevel="0" collapsed="false">
      <c r="A12628" s="20" t="s">
        <v>25281</v>
      </c>
      <c r="B12628" s="20" t="s">
        <v>25258</v>
      </c>
      <c r="C12628" s="20" t="s">
        <v>25282</v>
      </c>
      <c r="D12628" s="20" t="s">
        <v>25283</v>
      </c>
      <c r="E12628" s="20" t="s">
        <v>25284</v>
      </c>
      <c r="F12628" s="20" t="s">
        <v>6242</v>
      </c>
      <c r="H12628" s="20" t="s">
        <v>49</v>
      </c>
    </row>
    <row r="12629" customFormat="false" ht="15.75" hidden="false" customHeight="false" outlineLevel="0" collapsed="false">
      <c r="A12629" s="20" t="s">
        <v>25285</v>
      </c>
      <c r="B12629" s="20" t="s">
        <v>25258</v>
      </c>
      <c r="C12629" s="20" t="s">
        <v>25282</v>
      </c>
      <c r="D12629" s="20" t="s">
        <v>25283</v>
      </c>
      <c r="E12629" s="20" t="s">
        <v>25284</v>
      </c>
      <c r="F12629" s="20" t="s">
        <v>6242</v>
      </c>
      <c r="H12629" s="20" t="s">
        <v>49</v>
      </c>
    </row>
    <row r="12630" customFormat="false" ht="15.75" hidden="false" customHeight="false" outlineLevel="0" collapsed="false">
      <c r="A12630" s="20" t="s">
        <v>25286</v>
      </c>
      <c r="B12630" s="20" t="s">
        <v>25258</v>
      </c>
      <c r="C12630" s="20" t="s">
        <v>25287</v>
      </c>
      <c r="D12630" s="20" t="s">
        <v>25274</v>
      </c>
      <c r="E12630" s="20" t="s">
        <v>25279</v>
      </c>
      <c r="F12630" s="20" t="s">
        <v>6242</v>
      </c>
      <c r="H12630" s="20" t="s">
        <v>49</v>
      </c>
    </row>
    <row r="12631" customFormat="false" ht="15.75" hidden="false" customHeight="false" outlineLevel="0" collapsed="false">
      <c r="A12631" s="20" t="s">
        <v>25288</v>
      </c>
      <c r="B12631" s="20" t="s">
        <v>25258</v>
      </c>
      <c r="C12631" s="20" t="s">
        <v>25287</v>
      </c>
      <c r="D12631" s="20" t="s">
        <v>25274</v>
      </c>
      <c r="E12631" s="20" t="s">
        <v>25279</v>
      </c>
      <c r="F12631" s="20" t="s">
        <v>6242</v>
      </c>
      <c r="H12631" s="20" t="s">
        <v>49</v>
      </c>
    </row>
    <row r="12632" customFormat="false" ht="15.75" hidden="false" customHeight="false" outlineLevel="0" collapsed="false">
      <c r="A12632" s="20" t="s">
        <v>25289</v>
      </c>
      <c r="B12632" s="20" t="s">
        <v>25258</v>
      </c>
      <c r="C12632" s="20" t="s">
        <v>25290</v>
      </c>
      <c r="D12632" s="20" t="s">
        <v>25274</v>
      </c>
      <c r="E12632" s="20" t="s">
        <v>25279</v>
      </c>
      <c r="F12632" s="20" t="s">
        <v>6242</v>
      </c>
      <c r="H12632" s="20" t="s">
        <v>49</v>
      </c>
    </row>
    <row r="12633" customFormat="false" ht="15.75" hidden="false" customHeight="false" outlineLevel="0" collapsed="false">
      <c r="A12633" s="20" t="s">
        <v>25291</v>
      </c>
      <c r="B12633" s="20" t="s">
        <v>25258</v>
      </c>
      <c r="C12633" s="20" t="s">
        <v>25290</v>
      </c>
      <c r="D12633" s="20" t="s">
        <v>25274</v>
      </c>
      <c r="E12633" s="20" t="s">
        <v>25279</v>
      </c>
      <c r="F12633" s="20" t="s">
        <v>6242</v>
      </c>
      <c r="H12633" s="20" t="s">
        <v>49</v>
      </c>
    </row>
    <row r="12634" customFormat="false" ht="15.75" hidden="false" customHeight="false" outlineLevel="0" collapsed="false">
      <c r="A12634" s="20" t="s">
        <v>25292</v>
      </c>
      <c r="B12634" s="20" t="s">
        <v>25258</v>
      </c>
      <c r="C12634" s="20" t="s">
        <v>25293</v>
      </c>
      <c r="D12634" s="20" t="s">
        <v>25274</v>
      </c>
      <c r="E12634" s="20" t="s">
        <v>25279</v>
      </c>
      <c r="F12634" s="20" t="s">
        <v>6242</v>
      </c>
      <c r="H12634" s="20" t="s">
        <v>49</v>
      </c>
    </row>
    <row r="12635" customFormat="false" ht="15.75" hidden="false" customHeight="false" outlineLevel="0" collapsed="false">
      <c r="A12635" s="20" t="s">
        <v>25294</v>
      </c>
      <c r="B12635" s="20" t="s">
        <v>25258</v>
      </c>
      <c r="C12635" s="20" t="s">
        <v>25293</v>
      </c>
      <c r="D12635" s="20" t="s">
        <v>25274</v>
      </c>
      <c r="E12635" s="20" t="s">
        <v>25279</v>
      </c>
      <c r="F12635" s="20" t="s">
        <v>6242</v>
      </c>
      <c r="H12635" s="20" t="s">
        <v>49</v>
      </c>
    </row>
    <row r="12636" customFormat="false" ht="15.75" hidden="false" customHeight="false" outlineLevel="0" collapsed="false">
      <c r="A12636" s="20" t="s">
        <v>25295</v>
      </c>
      <c r="B12636" s="20" t="s">
        <v>25258</v>
      </c>
      <c r="C12636" s="20" t="s">
        <v>25296</v>
      </c>
      <c r="D12636" s="20" t="s">
        <v>25274</v>
      </c>
      <c r="E12636" s="20" t="s">
        <v>25279</v>
      </c>
      <c r="F12636" s="20" t="s">
        <v>6242</v>
      </c>
      <c r="H12636" s="20" t="s">
        <v>49</v>
      </c>
    </row>
    <row r="12637" customFormat="false" ht="15.75" hidden="false" customHeight="false" outlineLevel="0" collapsed="false">
      <c r="A12637" s="20" t="s">
        <v>25297</v>
      </c>
      <c r="B12637" s="20" t="s">
        <v>25258</v>
      </c>
      <c r="C12637" s="20" t="s">
        <v>25296</v>
      </c>
      <c r="D12637" s="20" t="s">
        <v>25274</v>
      </c>
      <c r="E12637" s="20" t="s">
        <v>25279</v>
      </c>
      <c r="F12637" s="20" t="s">
        <v>6242</v>
      </c>
      <c r="H12637" s="20" t="s">
        <v>49</v>
      </c>
    </row>
    <row r="12638" customFormat="false" ht="15.75" hidden="false" customHeight="false" outlineLevel="0" collapsed="false">
      <c r="A12638" s="20" t="s">
        <v>25298</v>
      </c>
      <c r="B12638" s="20" t="s">
        <v>25299</v>
      </c>
      <c r="C12638" s="20" t="s">
        <v>25300</v>
      </c>
      <c r="D12638" s="20" t="s">
        <v>25301</v>
      </c>
      <c r="E12638" s="20" t="s">
        <v>25302</v>
      </c>
      <c r="F12638" s="20" t="s">
        <v>25303</v>
      </c>
      <c r="H12638" s="20" t="s">
        <v>49</v>
      </c>
    </row>
    <row r="12639" customFormat="false" ht="15.75" hidden="false" customHeight="false" outlineLevel="0" collapsed="false">
      <c r="A12639" s="20" t="s">
        <v>25304</v>
      </c>
      <c r="B12639" s="20" t="s">
        <v>25299</v>
      </c>
      <c r="C12639" s="20" t="s">
        <v>25300</v>
      </c>
      <c r="D12639" s="20" t="s">
        <v>25301</v>
      </c>
      <c r="E12639" s="20" t="s">
        <v>25302</v>
      </c>
      <c r="F12639" s="20" t="s">
        <v>25303</v>
      </c>
      <c r="H12639" s="20" t="s">
        <v>49</v>
      </c>
    </row>
    <row r="12640" customFormat="false" ht="15.75" hidden="false" customHeight="false" outlineLevel="0" collapsed="false">
      <c r="A12640" s="20" t="s">
        <v>25305</v>
      </c>
      <c r="B12640" s="20" t="s">
        <v>25299</v>
      </c>
      <c r="C12640" s="20" t="s">
        <v>25306</v>
      </c>
      <c r="D12640" s="20" t="s">
        <v>25301</v>
      </c>
      <c r="E12640" s="20" t="s">
        <v>25302</v>
      </c>
      <c r="F12640" s="20" t="s">
        <v>25303</v>
      </c>
      <c r="H12640" s="20" t="s">
        <v>49</v>
      </c>
    </row>
    <row r="12641" customFormat="false" ht="15.75" hidden="false" customHeight="false" outlineLevel="0" collapsed="false">
      <c r="A12641" s="20" t="s">
        <v>25307</v>
      </c>
      <c r="B12641" s="20" t="s">
        <v>25299</v>
      </c>
      <c r="C12641" s="20" t="s">
        <v>25306</v>
      </c>
      <c r="D12641" s="20" t="s">
        <v>25301</v>
      </c>
      <c r="E12641" s="20" t="s">
        <v>25302</v>
      </c>
      <c r="F12641" s="20" t="s">
        <v>25303</v>
      </c>
      <c r="H12641" s="20" t="s">
        <v>49</v>
      </c>
    </row>
    <row r="12642" customFormat="false" ht="15.75" hidden="false" customHeight="false" outlineLevel="0" collapsed="false">
      <c r="A12642" s="20" t="s">
        <v>25308</v>
      </c>
      <c r="B12642" s="20" t="s">
        <v>25309</v>
      </c>
      <c r="C12642" s="20" t="s">
        <v>25310</v>
      </c>
      <c r="D12642" s="20" t="s">
        <v>25311</v>
      </c>
      <c r="H12642" s="20" t="s">
        <v>49</v>
      </c>
    </row>
    <row r="12643" customFormat="false" ht="15.75" hidden="false" customHeight="false" outlineLevel="0" collapsed="false">
      <c r="A12643" s="20" t="s">
        <v>25312</v>
      </c>
      <c r="B12643" s="20" t="s">
        <v>25309</v>
      </c>
      <c r="C12643" s="20" t="s">
        <v>25310</v>
      </c>
      <c r="D12643" s="20" t="s">
        <v>25311</v>
      </c>
      <c r="H12643" s="20" t="s">
        <v>49</v>
      </c>
    </row>
    <row r="12644" customFormat="false" ht="15.75" hidden="false" customHeight="false" outlineLevel="0" collapsed="false">
      <c r="A12644" s="20" t="s">
        <v>25313</v>
      </c>
      <c r="B12644" s="20" t="s">
        <v>25309</v>
      </c>
      <c r="C12644" s="20" t="s">
        <v>25314</v>
      </c>
      <c r="D12644" s="20" t="s">
        <v>25315</v>
      </c>
      <c r="H12644" s="20" t="s">
        <v>49</v>
      </c>
    </row>
    <row r="12645" customFormat="false" ht="15.75" hidden="false" customHeight="false" outlineLevel="0" collapsed="false">
      <c r="A12645" s="20" t="s">
        <v>25316</v>
      </c>
      <c r="B12645" s="20" t="s">
        <v>25309</v>
      </c>
      <c r="C12645" s="20" t="s">
        <v>25314</v>
      </c>
      <c r="D12645" s="20" t="s">
        <v>25315</v>
      </c>
      <c r="H12645" s="20" t="s">
        <v>49</v>
      </c>
    </row>
    <row r="12646" customFormat="false" ht="15.75" hidden="false" customHeight="false" outlineLevel="0" collapsed="false">
      <c r="A12646" s="20" t="s">
        <v>25317</v>
      </c>
      <c r="B12646" s="20" t="s">
        <v>25309</v>
      </c>
      <c r="C12646" s="20" t="s">
        <v>25318</v>
      </c>
      <c r="D12646" s="20" t="s">
        <v>25319</v>
      </c>
      <c r="E12646" s="20" t="s">
        <v>25320</v>
      </c>
      <c r="H12646" s="20" t="s">
        <v>49</v>
      </c>
    </row>
    <row r="12647" customFormat="false" ht="15.75" hidden="false" customHeight="false" outlineLevel="0" collapsed="false">
      <c r="A12647" s="20" t="s">
        <v>25321</v>
      </c>
      <c r="B12647" s="20" t="s">
        <v>25309</v>
      </c>
      <c r="C12647" s="20" t="s">
        <v>25318</v>
      </c>
      <c r="D12647" s="20" t="s">
        <v>25319</v>
      </c>
      <c r="E12647" s="20" t="s">
        <v>25320</v>
      </c>
      <c r="H12647" s="20" t="s">
        <v>49</v>
      </c>
    </row>
    <row r="12648" customFormat="false" ht="15.75" hidden="false" customHeight="false" outlineLevel="0" collapsed="false">
      <c r="A12648" s="20" t="s">
        <v>25322</v>
      </c>
      <c r="B12648" s="20" t="s">
        <v>25323</v>
      </c>
      <c r="C12648" s="20" t="s">
        <v>25324</v>
      </c>
      <c r="D12648" s="20" t="s">
        <v>25325</v>
      </c>
      <c r="H12648" s="20" t="s">
        <v>49</v>
      </c>
    </row>
    <row r="12649" customFormat="false" ht="15.75" hidden="false" customHeight="false" outlineLevel="0" collapsed="false">
      <c r="A12649" s="20" t="s">
        <v>25326</v>
      </c>
      <c r="B12649" s="20" t="s">
        <v>25323</v>
      </c>
      <c r="C12649" s="20" t="s">
        <v>25324</v>
      </c>
      <c r="D12649" s="20" t="s">
        <v>25325</v>
      </c>
      <c r="H12649" s="20" t="s">
        <v>49</v>
      </c>
    </row>
    <row r="12650" customFormat="false" ht="15.75" hidden="false" customHeight="false" outlineLevel="0" collapsed="false">
      <c r="A12650" s="20" t="s">
        <v>25327</v>
      </c>
      <c r="B12650" s="20" t="s">
        <v>25299</v>
      </c>
      <c r="C12650" s="20" t="s">
        <v>25328</v>
      </c>
      <c r="D12650" s="20" t="s">
        <v>25329</v>
      </c>
      <c r="E12650" s="20" t="s">
        <v>25330</v>
      </c>
      <c r="F12650" s="20" t="s">
        <v>25331</v>
      </c>
      <c r="H12650" s="20" t="s">
        <v>49</v>
      </c>
    </row>
    <row r="12651" customFormat="false" ht="15.75" hidden="false" customHeight="false" outlineLevel="0" collapsed="false">
      <c r="A12651" s="20" t="s">
        <v>25332</v>
      </c>
      <c r="B12651" s="20" t="s">
        <v>25299</v>
      </c>
      <c r="C12651" s="20" t="s">
        <v>25328</v>
      </c>
      <c r="D12651" s="20" t="s">
        <v>25329</v>
      </c>
      <c r="E12651" s="20" t="s">
        <v>25330</v>
      </c>
      <c r="F12651" s="20" t="s">
        <v>25331</v>
      </c>
      <c r="H12651" s="20" t="s">
        <v>49</v>
      </c>
    </row>
    <row r="12652" customFormat="false" ht="15.75" hidden="false" customHeight="false" outlineLevel="0" collapsed="false">
      <c r="A12652" s="20" t="s">
        <v>25333</v>
      </c>
      <c r="B12652" s="20" t="s">
        <v>25299</v>
      </c>
      <c r="C12652" s="20" t="s">
        <v>25334</v>
      </c>
      <c r="D12652" s="20" t="s">
        <v>25335</v>
      </c>
      <c r="E12652" s="20" t="s">
        <v>25336</v>
      </c>
      <c r="H12652" s="20" t="s">
        <v>49</v>
      </c>
    </row>
    <row r="12653" customFormat="false" ht="15.75" hidden="false" customHeight="false" outlineLevel="0" collapsed="false">
      <c r="A12653" s="20" t="s">
        <v>25337</v>
      </c>
      <c r="B12653" s="20" t="s">
        <v>25299</v>
      </c>
      <c r="C12653" s="20" t="s">
        <v>25334</v>
      </c>
      <c r="D12653" s="20" t="s">
        <v>25335</v>
      </c>
      <c r="E12653" s="20" t="s">
        <v>25336</v>
      </c>
      <c r="H12653" s="20" t="s">
        <v>49</v>
      </c>
    </row>
    <row r="12654" customFormat="false" ht="15.75" hidden="false" customHeight="false" outlineLevel="0" collapsed="false">
      <c r="A12654" s="20" t="s">
        <v>25338</v>
      </c>
      <c r="B12654" s="20" t="s">
        <v>25299</v>
      </c>
      <c r="C12654" s="20" t="s">
        <v>25339</v>
      </c>
      <c r="D12654" s="20" t="s">
        <v>25340</v>
      </c>
      <c r="H12654" s="20" t="s">
        <v>49</v>
      </c>
    </row>
    <row r="12655" customFormat="false" ht="15.75" hidden="false" customHeight="false" outlineLevel="0" collapsed="false">
      <c r="A12655" s="20" t="s">
        <v>25341</v>
      </c>
      <c r="B12655" s="20" t="s">
        <v>25299</v>
      </c>
      <c r="C12655" s="20" t="s">
        <v>25339</v>
      </c>
      <c r="D12655" s="20" t="s">
        <v>25340</v>
      </c>
      <c r="H12655" s="20" t="s">
        <v>49</v>
      </c>
    </row>
    <row r="12656" customFormat="false" ht="15.75" hidden="false" customHeight="false" outlineLevel="0" collapsed="false">
      <c r="A12656" s="20" t="s">
        <v>25342</v>
      </c>
      <c r="B12656" s="20" t="s">
        <v>25299</v>
      </c>
      <c r="C12656" s="20" t="s">
        <v>25343</v>
      </c>
      <c r="D12656" s="20" t="s">
        <v>25344</v>
      </c>
      <c r="E12656" s="20" t="s">
        <v>25345</v>
      </c>
      <c r="H12656" s="20" t="s">
        <v>49</v>
      </c>
    </row>
    <row r="12657" customFormat="false" ht="15.75" hidden="false" customHeight="false" outlineLevel="0" collapsed="false">
      <c r="A12657" s="20" t="s">
        <v>25346</v>
      </c>
      <c r="B12657" s="20" t="s">
        <v>25299</v>
      </c>
      <c r="C12657" s="20" t="s">
        <v>25343</v>
      </c>
      <c r="D12657" s="20" t="s">
        <v>25344</v>
      </c>
      <c r="E12657" s="20" t="s">
        <v>25345</v>
      </c>
      <c r="H12657" s="20" t="s">
        <v>49</v>
      </c>
    </row>
    <row r="12658" customFormat="false" ht="15.75" hidden="false" customHeight="false" outlineLevel="0" collapsed="false">
      <c r="A12658" s="20" t="s">
        <v>25347</v>
      </c>
      <c r="B12658" s="20" t="s">
        <v>25309</v>
      </c>
      <c r="C12658" s="20" t="s">
        <v>25348</v>
      </c>
      <c r="D12658" s="20" t="s">
        <v>25336</v>
      </c>
      <c r="H12658" s="20" t="s">
        <v>49</v>
      </c>
    </row>
    <row r="12659" customFormat="false" ht="15.75" hidden="false" customHeight="false" outlineLevel="0" collapsed="false">
      <c r="A12659" s="20" t="s">
        <v>25349</v>
      </c>
      <c r="B12659" s="20" t="s">
        <v>25309</v>
      </c>
      <c r="C12659" s="20" t="s">
        <v>25348</v>
      </c>
      <c r="D12659" s="20" t="s">
        <v>25336</v>
      </c>
      <c r="H12659" s="20" t="s">
        <v>49</v>
      </c>
    </row>
    <row r="12660" customFormat="false" ht="15.75" hidden="false" customHeight="false" outlineLevel="0" collapsed="false">
      <c r="A12660" s="20" t="s">
        <v>25350</v>
      </c>
      <c r="B12660" s="20" t="s">
        <v>25309</v>
      </c>
      <c r="C12660" s="20" t="s">
        <v>25351</v>
      </c>
      <c r="D12660" s="20" t="s">
        <v>25352</v>
      </c>
      <c r="H12660" s="20" t="s">
        <v>49</v>
      </c>
    </row>
    <row r="12661" customFormat="false" ht="15.75" hidden="false" customHeight="false" outlineLevel="0" collapsed="false">
      <c r="A12661" s="20" t="s">
        <v>25353</v>
      </c>
      <c r="B12661" s="20" t="s">
        <v>25309</v>
      </c>
      <c r="C12661" s="20" t="s">
        <v>25351</v>
      </c>
      <c r="D12661" s="20" t="s">
        <v>25352</v>
      </c>
      <c r="H12661" s="20" t="s">
        <v>49</v>
      </c>
    </row>
    <row r="12662" customFormat="false" ht="15.75" hidden="false" customHeight="false" outlineLevel="0" collapsed="false">
      <c r="A12662" s="20" t="s">
        <v>25354</v>
      </c>
      <c r="B12662" s="20" t="s">
        <v>25309</v>
      </c>
      <c r="C12662" s="20" t="s">
        <v>25355</v>
      </c>
      <c r="D12662" s="20" t="s">
        <v>25352</v>
      </c>
      <c r="H12662" s="20" t="s">
        <v>49</v>
      </c>
    </row>
    <row r="12663" customFormat="false" ht="15.75" hidden="false" customHeight="false" outlineLevel="0" collapsed="false">
      <c r="A12663" s="20" t="s">
        <v>25356</v>
      </c>
      <c r="B12663" s="20" t="s">
        <v>25309</v>
      </c>
      <c r="C12663" s="20" t="s">
        <v>25355</v>
      </c>
      <c r="D12663" s="20" t="s">
        <v>25352</v>
      </c>
      <c r="H12663" s="20" t="s">
        <v>49</v>
      </c>
    </row>
    <row r="12664" customFormat="false" ht="15.75" hidden="false" customHeight="false" outlineLevel="0" collapsed="false">
      <c r="A12664" s="20" t="s">
        <v>25357</v>
      </c>
      <c r="B12664" s="20" t="s">
        <v>25309</v>
      </c>
      <c r="C12664" s="20" t="s">
        <v>25358</v>
      </c>
      <c r="D12664" s="20" t="s">
        <v>25352</v>
      </c>
      <c r="H12664" s="20" t="s">
        <v>49</v>
      </c>
    </row>
    <row r="12665" customFormat="false" ht="15.75" hidden="false" customHeight="false" outlineLevel="0" collapsed="false">
      <c r="A12665" s="20" t="s">
        <v>25359</v>
      </c>
      <c r="B12665" s="20" t="s">
        <v>25309</v>
      </c>
      <c r="C12665" s="20" t="s">
        <v>25358</v>
      </c>
      <c r="D12665" s="20" t="s">
        <v>25352</v>
      </c>
      <c r="H12665" s="20" t="s">
        <v>49</v>
      </c>
    </row>
    <row r="12666" customFormat="false" ht="15.75" hidden="false" customHeight="false" outlineLevel="0" collapsed="false">
      <c r="A12666" s="20" t="s">
        <v>25360</v>
      </c>
      <c r="B12666" s="20" t="s">
        <v>25361</v>
      </c>
      <c r="C12666" s="20" t="s">
        <v>25362</v>
      </c>
      <c r="D12666" s="20" t="s">
        <v>25363</v>
      </c>
      <c r="E12666" s="20" t="s">
        <v>7572</v>
      </c>
      <c r="H12666" s="20" t="s">
        <v>49</v>
      </c>
    </row>
    <row r="12667" customFormat="false" ht="15.75" hidden="false" customHeight="false" outlineLevel="0" collapsed="false">
      <c r="A12667" s="20" t="s">
        <v>25364</v>
      </c>
      <c r="B12667" s="20" t="s">
        <v>25361</v>
      </c>
      <c r="C12667" s="20" t="s">
        <v>25362</v>
      </c>
      <c r="D12667" s="20" t="s">
        <v>25363</v>
      </c>
      <c r="E12667" s="20" t="s">
        <v>7572</v>
      </c>
      <c r="H12667" s="20" t="s">
        <v>49</v>
      </c>
    </row>
    <row r="12668" customFormat="false" ht="15.75" hidden="false" customHeight="false" outlineLevel="0" collapsed="false">
      <c r="A12668" s="20" t="s">
        <v>25365</v>
      </c>
      <c r="B12668" s="20" t="s">
        <v>25299</v>
      </c>
      <c r="C12668" s="20" t="s">
        <v>25366</v>
      </c>
      <c r="D12668" s="20" t="s">
        <v>25367</v>
      </c>
      <c r="H12668" s="20" t="s">
        <v>49</v>
      </c>
    </row>
    <row r="12669" customFormat="false" ht="15.75" hidden="false" customHeight="false" outlineLevel="0" collapsed="false">
      <c r="A12669" s="20" t="s">
        <v>25368</v>
      </c>
      <c r="B12669" s="20" t="s">
        <v>25299</v>
      </c>
      <c r="C12669" s="20" t="s">
        <v>25366</v>
      </c>
      <c r="D12669" s="20" t="s">
        <v>25367</v>
      </c>
      <c r="H12669" s="20" t="s">
        <v>49</v>
      </c>
    </row>
    <row r="12670" customFormat="false" ht="15.75" hidden="false" customHeight="false" outlineLevel="0" collapsed="false">
      <c r="A12670" s="20" t="s">
        <v>25369</v>
      </c>
      <c r="B12670" s="20" t="s">
        <v>25370</v>
      </c>
      <c r="C12670" s="20" t="s">
        <v>25371</v>
      </c>
      <c r="D12670" s="20" t="s">
        <v>25372</v>
      </c>
      <c r="E12670" s="20" t="s">
        <v>25373</v>
      </c>
      <c r="F12670" s="20" t="s">
        <v>6242</v>
      </c>
      <c r="H12670" s="20" t="s">
        <v>49</v>
      </c>
    </row>
    <row r="12671" customFormat="false" ht="15.75" hidden="false" customHeight="false" outlineLevel="0" collapsed="false">
      <c r="A12671" s="20" t="s">
        <v>25374</v>
      </c>
      <c r="B12671" s="20" t="s">
        <v>25370</v>
      </c>
      <c r="C12671" s="20" t="s">
        <v>25371</v>
      </c>
      <c r="D12671" s="20" t="s">
        <v>25372</v>
      </c>
      <c r="E12671" s="20" t="s">
        <v>25373</v>
      </c>
      <c r="F12671" s="20" t="s">
        <v>6242</v>
      </c>
      <c r="H12671" s="20" t="s">
        <v>49</v>
      </c>
    </row>
    <row r="12672" customFormat="false" ht="15.75" hidden="false" customHeight="false" outlineLevel="0" collapsed="false">
      <c r="A12672" s="20" t="s">
        <v>25375</v>
      </c>
      <c r="B12672" s="20" t="s">
        <v>25370</v>
      </c>
      <c r="C12672" s="20" t="s">
        <v>25376</v>
      </c>
      <c r="D12672" s="20" t="s">
        <v>25377</v>
      </c>
      <c r="E12672" s="20" t="s">
        <v>7554</v>
      </c>
      <c r="H12672" s="20" t="s">
        <v>49</v>
      </c>
    </row>
    <row r="12673" customFormat="false" ht="15.75" hidden="false" customHeight="false" outlineLevel="0" collapsed="false">
      <c r="A12673" s="20" t="s">
        <v>25378</v>
      </c>
      <c r="B12673" s="20" t="s">
        <v>25370</v>
      </c>
      <c r="C12673" s="20" t="s">
        <v>25376</v>
      </c>
      <c r="D12673" s="20" t="s">
        <v>25377</v>
      </c>
      <c r="E12673" s="20" t="s">
        <v>7554</v>
      </c>
      <c r="H12673" s="20" t="s">
        <v>49</v>
      </c>
    </row>
    <row r="12674" customFormat="false" ht="15.75" hidden="false" customHeight="false" outlineLevel="0" collapsed="false">
      <c r="A12674" s="20" t="s">
        <v>25379</v>
      </c>
      <c r="B12674" s="20" t="s">
        <v>25380</v>
      </c>
      <c r="C12674" s="20" t="s">
        <v>25381</v>
      </c>
      <c r="D12674" s="20" t="s">
        <v>25382</v>
      </c>
      <c r="H12674" s="20" t="s">
        <v>49</v>
      </c>
    </row>
    <row r="12675" customFormat="false" ht="15.75" hidden="false" customHeight="false" outlineLevel="0" collapsed="false">
      <c r="A12675" s="20" t="s">
        <v>25383</v>
      </c>
      <c r="B12675" s="20" t="s">
        <v>25380</v>
      </c>
      <c r="C12675" s="20" t="s">
        <v>25381</v>
      </c>
      <c r="D12675" s="20" t="s">
        <v>25382</v>
      </c>
      <c r="H12675" s="20" t="s">
        <v>49</v>
      </c>
    </row>
    <row r="12676" customFormat="false" ht="15.75" hidden="false" customHeight="false" outlineLevel="0" collapsed="false">
      <c r="A12676" s="20" t="s">
        <v>25384</v>
      </c>
      <c r="B12676" s="20" t="s">
        <v>25380</v>
      </c>
      <c r="C12676" s="20" t="s">
        <v>25385</v>
      </c>
      <c r="D12676" s="20" t="s">
        <v>6242</v>
      </c>
      <c r="H12676" s="20" t="s">
        <v>49</v>
      </c>
    </row>
    <row r="12677" customFormat="false" ht="15.75" hidden="false" customHeight="false" outlineLevel="0" collapsed="false">
      <c r="A12677" s="20" t="s">
        <v>25386</v>
      </c>
      <c r="B12677" s="20" t="s">
        <v>25380</v>
      </c>
      <c r="C12677" s="20" t="s">
        <v>25385</v>
      </c>
      <c r="D12677" s="20" t="s">
        <v>6242</v>
      </c>
      <c r="H12677" s="20" t="s">
        <v>49</v>
      </c>
    </row>
    <row r="12678" customFormat="false" ht="15.75" hidden="false" customHeight="false" outlineLevel="0" collapsed="false">
      <c r="A12678" s="20" t="s">
        <v>25387</v>
      </c>
      <c r="B12678" s="20" t="s">
        <v>25370</v>
      </c>
      <c r="C12678" s="20" t="s">
        <v>25388</v>
      </c>
      <c r="D12678" s="20" t="s">
        <v>25389</v>
      </c>
      <c r="E12678" s="20" t="s">
        <v>25390</v>
      </c>
      <c r="H12678" s="20" t="s">
        <v>49</v>
      </c>
    </row>
    <row r="12679" customFormat="false" ht="15.75" hidden="false" customHeight="false" outlineLevel="0" collapsed="false">
      <c r="A12679" s="20" t="s">
        <v>25391</v>
      </c>
      <c r="B12679" s="20" t="s">
        <v>25370</v>
      </c>
      <c r="C12679" s="20" t="s">
        <v>25388</v>
      </c>
      <c r="D12679" s="20" t="s">
        <v>25389</v>
      </c>
      <c r="E12679" s="20" t="s">
        <v>25390</v>
      </c>
      <c r="H12679" s="20" t="s">
        <v>49</v>
      </c>
    </row>
    <row r="12680" customFormat="false" ht="15.75" hidden="false" customHeight="false" outlineLevel="0" collapsed="false">
      <c r="A12680" s="20" t="s">
        <v>25392</v>
      </c>
      <c r="B12680" s="20" t="s">
        <v>25380</v>
      </c>
      <c r="C12680" s="20" t="s">
        <v>25393</v>
      </c>
      <c r="D12680" s="20" t="s">
        <v>25394</v>
      </c>
      <c r="H12680" s="20" t="s">
        <v>49</v>
      </c>
    </row>
    <row r="12681" customFormat="false" ht="15.75" hidden="false" customHeight="false" outlineLevel="0" collapsed="false">
      <c r="A12681" s="20" t="s">
        <v>25395</v>
      </c>
      <c r="B12681" s="20" t="s">
        <v>25380</v>
      </c>
      <c r="C12681" s="20" t="s">
        <v>25393</v>
      </c>
      <c r="D12681" s="20" t="s">
        <v>25394</v>
      </c>
      <c r="H12681" s="20" t="s">
        <v>49</v>
      </c>
    </row>
    <row r="12682" customFormat="false" ht="15.75" hidden="false" customHeight="false" outlineLevel="0" collapsed="false">
      <c r="A12682" s="20" t="s">
        <v>25396</v>
      </c>
      <c r="B12682" s="20" t="s">
        <v>25397</v>
      </c>
      <c r="C12682" s="20" t="s">
        <v>25398</v>
      </c>
      <c r="D12682" s="20" t="s">
        <v>25399</v>
      </c>
      <c r="E12682" s="20" t="s">
        <v>25400</v>
      </c>
      <c r="H12682" s="20" t="s">
        <v>49</v>
      </c>
    </row>
    <row r="12683" customFormat="false" ht="15.75" hidden="false" customHeight="false" outlineLevel="0" collapsed="false">
      <c r="A12683" s="20" t="s">
        <v>25401</v>
      </c>
      <c r="B12683" s="20" t="s">
        <v>25397</v>
      </c>
      <c r="C12683" s="20" t="s">
        <v>25398</v>
      </c>
      <c r="D12683" s="20" t="s">
        <v>25399</v>
      </c>
      <c r="E12683" s="20" t="s">
        <v>25400</v>
      </c>
      <c r="H12683" s="20" t="s">
        <v>49</v>
      </c>
    </row>
    <row r="12684" customFormat="false" ht="15.75" hidden="false" customHeight="false" outlineLevel="0" collapsed="false">
      <c r="A12684" s="20" t="s">
        <v>25402</v>
      </c>
      <c r="B12684" s="20" t="s">
        <v>25397</v>
      </c>
      <c r="C12684" s="20" t="s">
        <v>25403</v>
      </c>
      <c r="D12684" s="20" t="s">
        <v>25399</v>
      </c>
      <c r="E12684" s="20" t="s">
        <v>25400</v>
      </c>
      <c r="H12684" s="20" t="s">
        <v>49</v>
      </c>
    </row>
    <row r="12685" customFormat="false" ht="15.75" hidden="false" customHeight="false" outlineLevel="0" collapsed="false">
      <c r="A12685" s="20" t="s">
        <v>25404</v>
      </c>
      <c r="B12685" s="20" t="s">
        <v>25397</v>
      </c>
      <c r="C12685" s="20" t="s">
        <v>25403</v>
      </c>
      <c r="D12685" s="20" t="s">
        <v>25399</v>
      </c>
      <c r="E12685" s="20" t="s">
        <v>25400</v>
      </c>
      <c r="H12685" s="20" t="s">
        <v>49</v>
      </c>
    </row>
    <row r="12686" customFormat="false" ht="15.75" hidden="false" customHeight="false" outlineLevel="0" collapsed="false">
      <c r="A12686" s="20" t="s">
        <v>25405</v>
      </c>
      <c r="B12686" s="20" t="s">
        <v>25397</v>
      </c>
      <c r="C12686" s="20" t="s">
        <v>25406</v>
      </c>
      <c r="D12686" s="20" t="s">
        <v>25399</v>
      </c>
      <c r="E12686" s="20" t="s">
        <v>25400</v>
      </c>
      <c r="H12686" s="20" t="s">
        <v>49</v>
      </c>
    </row>
    <row r="12687" customFormat="false" ht="15.75" hidden="false" customHeight="false" outlineLevel="0" collapsed="false">
      <c r="A12687" s="20" t="s">
        <v>25407</v>
      </c>
      <c r="B12687" s="20" t="s">
        <v>25397</v>
      </c>
      <c r="C12687" s="20" t="s">
        <v>25406</v>
      </c>
      <c r="D12687" s="20" t="s">
        <v>25399</v>
      </c>
      <c r="E12687" s="20" t="s">
        <v>25400</v>
      </c>
      <c r="H12687" s="20" t="s">
        <v>49</v>
      </c>
    </row>
    <row r="12688" customFormat="false" ht="15.75" hidden="false" customHeight="false" outlineLevel="0" collapsed="false">
      <c r="A12688" s="20" t="s">
        <v>25408</v>
      </c>
      <c r="B12688" s="20" t="s">
        <v>25397</v>
      </c>
      <c r="C12688" s="20" t="s">
        <v>25409</v>
      </c>
      <c r="D12688" s="20" t="s">
        <v>25410</v>
      </c>
      <c r="E12688" s="20" t="s">
        <v>25411</v>
      </c>
      <c r="H12688" s="20" t="s">
        <v>49</v>
      </c>
    </row>
    <row r="12689" customFormat="false" ht="15.75" hidden="false" customHeight="false" outlineLevel="0" collapsed="false">
      <c r="A12689" s="20" t="s">
        <v>25412</v>
      </c>
      <c r="B12689" s="20" t="s">
        <v>25397</v>
      </c>
      <c r="C12689" s="20" t="s">
        <v>25409</v>
      </c>
      <c r="D12689" s="20" t="s">
        <v>25410</v>
      </c>
      <c r="E12689" s="20" t="s">
        <v>25411</v>
      </c>
      <c r="H12689" s="20" t="s">
        <v>49</v>
      </c>
    </row>
    <row r="12690" customFormat="false" ht="15.75" hidden="false" customHeight="false" outlineLevel="0" collapsed="false">
      <c r="A12690" s="20" t="s">
        <v>25413</v>
      </c>
      <c r="B12690" s="20" t="s">
        <v>25397</v>
      </c>
      <c r="C12690" s="20" t="s">
        <v>25414</v>
      </c>
      <c r="D12690" s="20" t="s">
        <v>25410</v>
      </c>
      <c r="E12690" s="20" t="s">
        <v>25411</v>
      </c>
      <c r="H12690" s="20" t="s">
        <v>49</v>
      </c>
    </row>
    <row r="12691" customFormat="false" ht="15.75" hidden="false" customHeight="false" outlineLevel="0" collapsed="false">
      <c r="A12691" s="20" t="s">
        <v>25415</v>
      </c>
      <c r="B12691" s="20" t="s">
        <v>25397</v>
      </c>
      <c r="C12691" s="20" t="s">
        <v>25414</v>
      </c>
      <c r="D12691" s="20" t="s">
        <v>25410</v>
      </c>
      <c r="E12691" s="20" t="s">
        <v>25411</v>
      </c>
      <c r="H12691" s="20" t="s">
        <v>49</v>
      </c>
    </row>
    <row r="12692" customFormat="false" ht="15.75" hidden="false" customHeight="false" outlineLevel="0" collapsed="false">
      <c r="A12692" s="20" t="s">
        <v>25416</v>
      </c>
      <c r="B12692" s="20" t="s">
        <v>25397</v>
      </c>
      <c r="C12692" s="20" t="s">
        <v>25417</v>
      </c>
      <c r="D12692" s="20" t="s">
        <v>25410</v>
      </c>
      <c r="E12692" s="20" t="s">
        <v>25411</v>
      </c>
      <c r="H12692" s="20" t="s">
        <v>49</v>
      </c>
    </row>
    <row r="12693" customFormat="false" ht="15.75" hidden="false" customHeight="false" outlineLevel="0" collapsed="false">
      <c r="A12693" s="20" t="s">
        <v>25418</v>
      </c>
      <c r="B12693" s="20" t="s">
        <v>25397</v>
      </c>
      <c r="C12693" s="20" t="s">
        <v>25417</v>
      </c>
      <c r="D12693" s="20" t="s">
        <v>25410</v>
      </c>
      <c r="E12693" s="20" t="s">
        <v>25411</v>
      </c>
      <c r="H12693" s="20" t="s">
        <v>49</v>
      </c>
    </row>
    <row r="12694" customFormat="false" ht="15.75" hidden="false" customHeight="false" outlineLevel="0" collapsed="false">
      <c r="A12694" s="20" t="s">
        <v>25419</v>
      </c>
      <c r="B12694" s="20" t="s">
        <v>25397</v>
      </c>
      <c r="C12694" s="20" t="s">
        <v>25420</v>
      </c>
      <c r="D12694" s="20" t="s">
        <v>25410</v>
      </c>
      <c r="E12694" s="20" t="s">
        <v>25411</v>
      </c>
      <c r="H12694" s="20" t="s">
        <v>49</v>
      </c>
    </row>
    <row r="12695" customFormat="false" ht="15.75" hidden="false" customHeight="false" outlineLevel="0" collapsed="false">
      <c r="A12695" s="20" t="s">
        <v>25421</v>
      </c>
      <c r="B12695" s="20" t="s">
        <v>25397</v>
      </c>
      <c r="C12695" s="20" t="s">
        <v>25420</v>
      </c>
      <c r="D12695" s="20" t="s">
        <v>25410</v>
      </c>
      <c r="E12695" s="20" t="s">
        <v>25411</v>
      </c>
      <c r="H12695" s="20" t="s">
        <v>49</v>
      </c>
    </row>
    <row r="12696" customFormat="false" ht="15.75" hidden="false" customHeight="false" outlineLevel="0" collapsed="false">
      <c r="A12696" s="20" t="s">
        <v>25422</v>
      </c>
      <c r="B12696" s="20" t="s">
        <v>25397</v>
      </c>
      <c r="C12696" s="20" t="s">
        <v>25423</v>
      </c>
      <c r="D12696" s="20" t="s">
        <v>25410</v>
      </c>
      <c r="E12696" s="20" t="s">
        <v>25411</v>
      </c>
      <c r="H12696" s="20" t="s">
        <v>49</v>
      </c>
    </row>
    <row r="12697" customFormat="false" ht="15.75" hidden="false" customHeight="false" outlineLevel="0" collapsed="false">
      <c r="A12697" s="20" t="s">
        <v>25424</v>
      </c>
      <c r="B12697" s="20" t="s">
        <v>25397</v>
      </c>
      <c r="C12697" s="20" t="s">
        <v>25423</v>
      </c>
      <c r="D12697" s="20" t="s">
        <v>25410</v>
      </c>
      <c r="E12697" s="20" t="s">
        <v>25411</v>
      </c>
      <c r="H12697" s="20" t="s">
        <v>49</v>
      </c>
    </row>
    <row r="12698" customFormat="false" ht="15.75" hidden="false" customHeight="false" outlineLevel="0" collapsed="false">
      <c r="A12698" s="20" t="s">
        <v>25425</v>
      </c>
      <c r="B12698" s="20" t="s">
        <v>25397</v>
      </c>
      <c r="C12698" s="20" t="s">
        <v>25426</v>
      </c>
      <c r="D12698" s="20" t="s">
        <v>25399</v>
      </c>
      <c r="E12698" s="20" t="s">
        <v>25400</v>
      </c>
      <c r="H12698" s="20" t="s">
        <v>49</v>
      </c>
    </row>
    <row r="12699" customFormat="false" ht="15.75" hidden="false" customHeight="false" outlineLevel="0" collapsed="false">
      <c r="A12699" s="20" t="s">
        <v>25427</v>
      </c>
      <c r="B12699" s="20" t="s">
        <v>25397</v>
      </c>
      <c r="C12699" s="20" t="s">
        <v>25426</v>
      </c>
      <c r="D12699" s="20" t="s">
        <v>25399</v>
      </c>
      <c r="E12699" s="20" t="s">
        <v>25400</v>
      </c>
      <c r="H12699" s="20" t="s">
        <v>49</v>
      </c>
    </row>
    <row r="12700" customFormat="false" ht="15.75" hidden="false" customHeight="false" outlineLevel="0" collapsed="false">
      <c r="A12700" s="20" t="s">
        <v>25428</v>
      </c>
      <c r="B12700" s="20" t="s">
        <v>25397</v>
      </c>
      <c r="C12700" s="20" t="s">
        <v>25429</v>
      </c>
      <c r="D12700" s="20" t="s">
        <v>25399</v>
      </c>
      <c r="E12700" s="20" t="s">
        <v>25400</v>
      </c>
      <c r="H12700" s="20" t="s">
        <v>49</v>
      </c>
    </row>
    <row r="12701" customFormat="false" ht="15.75" hidden="false" customHeight="false" outlineLevel="0" collapsed="false">
      <c r="A12701" s="20" t="s">
        <v>25430</v>
      </c>
      <c r="B12701" s="20" t="s">
        <v>25397</v>
      </c>
      <c r="C12701" s="20" t="s">
        <v>25429</v>
      </c>
      <c r="D12701" s="20" t="s">
        <v>25399</v>
      </c>
      <c r="E12701" s="20" t="s">
        <v>25400</v>
      </c>
      <c r="H12701" s="20" t="s">
        <v>49</v>
      </c>
    </row>
    <row r="12702" customFormat="false" ht="15.75" hidden="false" customHeight="false" outlineLevel="0" collapsed="false">
      <c r="A12702" s="20" t="s">
        <v>25431</v>
      </c>
      <c r="B12702" s="20" t="s">
        <v>25397</v>
      </c>
      <c r="C12702" s="20" t="s">
        <v>25432</v>
      </c>
      <c r="D12702" s="20" t="s">
        <v>25399</v>
      </c>
      <c r="E12702" s="20" t="s">
        <v>25400</v>
      </c>
      <c r="H12702" s="20" t="s">
        <v>49</v>
      </c>
    </row>
    <row r="12703" customFormat="false" ht="15.75" hidden="false" customHeight="false" outlineLevel="0" collapsed="false">
      <c r="A12703" s="20" t="s">
        <v>25433</v>
      </c>
      <c r="B12703" s="20" t="s">
        <v>25397</v>
      </c>
      <c r="C12703" s="20" t="s">
        <v>25432</v>
      </c>
      <c r="D12703" s="20" t="s">
        <v>25399</v>
      </c>
      <c r="E12703" s="20" t="s">
        <v>25400</v>
      </c>
      <c r="H12703" s="20" t="s">
        <v>49</v>
      </c>
    </row>
    <row r="12704" customFormat="false" ht="15.75" hidden="false" customHeight="false" outlineLevel="0" collapsed="false">
      <c r="A12704" s="20" t="s">
        <v>25434</v>
      </c>
      <c r="B12704" s="20" t="s">
        <v>25397</v>
      </c>
      <c r="C12704" s="20" t="s">
        <v>25435</v>
      </c>
      <c r="D12704" s="20" t="s">
        <v>25410</v>
      </c>
      <c r="E12704" s="20" t="s">
        <v>25411</v>
      </c>
      <c r="H12704" s="20" t="s">
        <v>49</v>
      </c>
    </row>
    <row r="12705" customFormat="false" ht="15.75" hidden="false" customHeight="false" outlineLevel="0" collapsed="false">
      <c r="A12705" s="20" t="s">
        <v>25436</v>
      </c>
      <c r="B12705" s="20" t="s">
        <v>25397</v>
      </c>
      <c r="C12705" s="20" t="s">
        <v>25435</v>
      </c>
      <c r="D12705" s="20" t="s">
        <v>25410</v>
      </c>
      <c r="E12705" s="20" t="s">
        <v>25411</v>
      </c>
      <c r="H12705" s="20" t="s">
        <v>49</v>
      </c>
    </row>
    <row r="12706" customFormat="false" ht="15.75" hidden="false" customHeight="false" outlineLevel="0" collapsed="false">
      <c r="A12706" s="20" t="s">
        <v>25437</v>
      </c>
      <c r="B12706" s="20" t="s">
        <v>25397</v>
      </c>
      <c r="C12706" s="20" t="s">
        <v>25438</v>
      </c>
      <c r="D12706" s="20" t="s">
        <v>25410</v>
      </c>
      <c r="E12706" s="20" t="s">
        <v>25411</v>
      </c>
      <c r="H12706" s="20" t="s">
        <v>49</v>
      </c>
    </row>
    <row r="12707" customFormat="false" ht="15.75" hidden="false" customHeight="false" outlineLevel="0" collapsed="false">
      <c r="A12707" s="20" t="s">
        <v>25439</v>
      </c>
      <c r="B12707" s="20" t="s">
        <v>25397</v>
      </c>
      <c r="C12707" s="20" t="s">
        <v>25438</v>
      </c>
      <c r="D12707" s="20" t="s">
        <v>25410</v>
      </c>
      <c r="E12707" s="20" t="s">
        <v>25411</v>
      </c>
      <c r="H12707" s="20" t="s">
        <v>49</v>
      </c>
    </row>
    <row r="12708" customFormat="false" ht="15.75" hidden="false" customHeight="false" outlineLevel="0" collapsed="false">
      <c r="A12708" s="20" t="s">
        <v>25440</v>
      </c>
      <c r="B12708" s="20" t="s">
        <v>25397</v>
      </c>
      <c r="C12708" s="20" t="s">
        <v>25441</v>
      </c>
      <c r="D12708" s="20" t="s">
        <v>25410</v>
      </c>
      <c r="E12708" s="20" t="s">
        <v>25411</v>
      </c>
      <c r="H12708" s="20" t="s">
        <v>49</v>
      </c>
    </row>
    <row r="12709" customFormat="false" ht="15.75" hidden="false" customHeight="false" outlineLevel="0" collapsed="false">
      <c r="A12709" s="20" t="s">
        <v>25442</v>
      </c>
      <c r="B12709" s="20" t="s">
        <v>25397</v>
      </c>
      <c r="C12709" s="20" t="s">
        <v>25441</v>
      </c>
      <c r="D12709" s="20" t="s">
        <v>25410</v>
      </c>
      <c r="E12709" s="20" t="s">
        <v>25411</v>
      </c>
      <c r="H12709" s="20" t="s">
        <v>49</v>
      </c>
    </row>
    <row r="12710" customFormat="false" ht="15.75" hidden="false" customHeight="false" outlineLevel="0" collapsed="false">
      <c r="A12710" s="20" t="s">
        <v>25443</v>
      </c>
      <c r="B12710" s="20" t="s">
        <v>25397</v>
      </c>
      <c r="C12710" s="20" t="s">
        <v>25444</v>
      </c>
      <c r="D12710" s="20" t="s">
        <v>25410</v>
      </c>
      <c r="E12710" s="20" t="s">
        <v>25411</v>
      </c>
      <c r="H12710" s="20" t="s">
        <v>49</v>
      </c>
    </row>
    <row r="12711" customFormat="false" ht="15.75" hidden="false" customHeight="false" outlineLevel="0" collapsed="false">
      <c r="A12711" s="20" t="s">
        <v>25445</v>
      </c>
      <c r="B12711" s="20" t="s">
        <v>25397</v>
      </c>
      <c r="C12711" s="20" t="s">
        <v>25444</v>
      </c>
      <c r="D12711" s="20" t="s">
        <v>25410</v>
      </c>
      <c r="E12711" s="20" t="s">
        <v>25411</v>
      </c>
      <c r="H12711" s="20" t="s">
        <v>49</v>
      </c>
    </row>
    <row r="12712" customFormat="false" ht="15.75" hidden="false" customHeight="false" outlineLevel="0" collapsed="false">
      <c r="A12712" s="20" t="s">
        <v>25446</v>
      </c>
      <c r="B12712" s="20" t="s">
        <v>25397</v>
      </c>
      <c r="C12712" s="20" t="s">
        <v>25447</v>
      </c>
      <c r="D12712" s="20" t="s">
        <v>25410</v>
      </c>
      <c r="E12712" s="20" t="s">
        <v>25411</v>
      </c>
      <c r="H12712" s="20" t="s">
        <v>49</v>
      </c>
    </row>
    <row r="12713" customFormat="false" ht="15.75" hidden="false" customHeight="false" outlineLevel="0" collapsed="false">
      <c r="A12713" s="20" t="s">
        <v>25448</v>
      </c>
      <c r="B12713" s="20" t="s">
        <v>25397</v>
      </c>
      <c r="C12713" s="20" t="s">
        <v>25447</v>
      </c>
      <c r="D12713" s="20" t="s">
        <v>25410</v>
      </c>
      <c r="E12713" s="20" t="s">
        <v>25411</v>
      </c>
      <c r="H12713" s="20" t="s">
        <v>49</v>
      </c>
    </row>
    <row r="12714" customFormat="false" ht="15.75" hidden="false" customHeight="false" outlineLevel="0" collapsed="false">
      <c r="A12714" s="20" t="s">
        <v>25449</v>
      </c>
      <c r="B12714" s="20" t="s">
        <v>25450</v>
      </c>
      <c r="C12714" s="20" t="s">
        <v>25451</v>
      </c>
      <c r="D12714" s="20" t="s">
        <v>25452</v>
      </c>
      <c r="H12714" s="20" t="s">
        <v>29</v>
      </c>
    </row>
    <row r="12715" customFormat="false" ht="15.75" hidden="false" customHeight="false" outlineLevel="0" collapsed="false">
      <c r="A12715" s="20" t="s">
        <v>25453</v>
      </c>
      <c r="B12715" s="20" t="s">
        <v>25450</v>
      </c>
      <c r="C12715" s="20" t="s">
        <v>25451</v>
      </c>
      <c r="D12715" s="20" t="s">
        <v>25452</v>
      </c>
      <c r="H12715" s="20" t="s">
        <v>29</v>
      </c>
    </row>
    <row r="12716" customFormat="false" ht="15.75" hidden="false" customHeight="false" outlineLevel="0" collapsed="false">
      <c r="A12716" s="20" t="s">
        <v>25454</v>
      </c>
      <c r="B12716" s="20" t="s">
        <v>25455</v>
      </c>
      <c r="C12716" s="20" t="s">
        <v>25456</v>
      </c>
      <c r="D12716" s="20" t="s">
        <v>25457</v>
      </c>
      <c r="H12716" s="20" t="s">
        <v>29</v>
      </c>
    </row>
    <row r="12717" customFormat="false" ht="15.75" hidden="false" customHeight="false" outlineLevel="0" collapsed="false">
      <c r="A12717" s="20" t="s">
        <v>25458</v>
      </c>
      <c r="B12717" s="20" t="s">
        <v>25455</v>
      </c>
      <c r="C12717" s="20" t="s">
        <v>25456</v>
      </c>
      <c r="D12717" s="20" t="s">
        <v>25457</v>
      </c>
      <c r="H12717" s="20" t="s">
        <v>29</v>
      </c>
    </row>
    <row r="12718" customFormat="false" ht="15.75" hidden="false" customHeight="false" outlineLevel="0" collapsed="false">
      <c r="A12718" s="20" t="s">
        <v>25459</v>
      </c>
      <c r="B12718" s="20" t="s">
        <v>25450</v>
      </c>
      <c r="C12718" s="20" t="s">
        <v>25460</v>
      </c>
      <c r="D12718" s="20" t="s">
        <v>25461</v>
      </c>
      <c r="E12718" s="20" t="s">
        <v>4103</v>
      </c>
      <c r="H12718" s="20" t="s">
        <v>29</v>
      </c>
    </row>
    <row r="12719" customFormat="false" ht="15.75" hidden="false" customHeight="false" outlineLevel="0" collapsed="false">
      <c r="A12719" s="20" t="s">
        <v>25462</v>
      </c>
      <c r="B12719" s="20" t="s">
        <v>25450</v>
      </c>
      <c r="C12719" s="20" t="s">
        <v>25460</v>
      </c>
      <c r="D12719" s="20" t="s">
        <v>25461</v>
      </c>
      <c r="E12719" s="20" t="s">
        <v>4103</v>
      </c>
      <c r="H12719" s="20" t="s">
        <v>29</v>
      </c>
    </row>
    <row r="12720" customFormat="false" ht="15.75" hidden="false" customHeight="false" outlineLevel="0" collapsed="false">
      <c r="A12720" s="20" t="s">
        <v>25463</v>
      </c>
      <c r="B12720" s="20" t="s">
        <v>25464</v>
      </c>
      <c r="C12720" s="20" t="s">
        <v>25465</v>
      </c>
      <c r="D12720" s="20" t="s">
        <v>25461</v>
      </c>
      <c r="E12720" s="20" t="s">
        <v>4103</v>
      </c>
      <c r="H12720" s="20" t="s">
        <v>29</v>
      </c>
    </row>
    <row r="12721" customFormat="false" ht="15.75" hidden="false" customHeight="false" outlineLevel="0" collapsed="false">
      <c r="A12721" s="20" t="s">
        <v>25466</v>
      </c>
      <c r="B12721" s="20" t="s">
        <v>25464</v>
      </c>
      <c r="C12721" s="20" t="s">
        <v>25465</v>
      </c>
      <c r="D12721" s="20" t="s">
        <v>25461</v>
      </c>
      <c r="E12721" s="20" t="s">
        <v>4103</v>
      </c>
      <c r="H12721" s="20" t="s">
        <v>29</v>
      </c>
    </row>
    <row r="12722" customFormat="false" ht="15.75" hidden="false" customHeight="false" outlineLevel="0" collapsed="false">
      <c r="A12722" s="20" t="s">
        <v>25467</v>
      </c>
      <c r="B12722" s="20" t="s">
        <v>25468</v>
      </c>
      <c r="C12722" s="20" t="s">
        <v>25469</v>
      </c>
      <c r="H12722" s="20" t="s">
        <v>29</v>
      </c>
    </row>
    <row r="12723" customFormat="false" ht="15.75" hidden="false" customHeight="false" outlineLevel="0" collapsed="false">
      <c r="A12723" s="20" t="s">
        <v>339</v>
      </c>
      <c r="B12723" s="20" t="s">
        <v>25468</v>
      </c>
      <c r="C12723" s="20" t="s">
        <v>25469</v>
      </c>
      <c r="H12723" s="20" t="s">
        <v>29</v>
      </c>
    </row>
    <row r="12724" customFormat="false" ht="15.75" hidden="false" customHeight="false" outlineLevel="0" collapsed="false">
      <c r="A12724" s="20" t="s">
        <v>25470</v>
      </c>
      <c r="B12724" s="20" t="s">
        <v>25471</v>
      </c>
      <c r="C12724" s="20" t="s">
        <v>25472</v>
      </c>
      <c r="D12724" s="20" t="s">
        <v>7572</v>
      </c>
      <c r="H12724" s="20" t="s">
        <v>29</v>
      </c>
    </row>
    <row r="12725" customFormat="false" ht="15.75" hidden="false" customHeight="false" outlineLevel="0" collapsed="false">
      <c r="A12725" s="20" t="s">
        <v>25473</v>
      </c>
      <c r="B12725" s="20" t="s">
        <v>25471</v>
      </c>
      <c r="C12725" s="20" t="s">
        <v>25472</v>
      </c>
      <c r="D12725" s="20" t="s">
        <v>7572</v>
      </c>
      <c r="H12725" s="20" t="s">
        <v>29</v>
      </c>
    </row>
    <row r="12726" customFormat="false" ht="15.75" hidden="false" customHeight="false" outlineLevel="0" collapsed="false">
      <c r="A12726" s="20" t="s">
        <v>25474</v>
      </c>
      <c r="B12726" s="20" t="s">
        <v>25468</v>
      </c>
      <c r="C12726" s="20" t="s">
        <v>25475</v>
      </c>
      <c r="D12726" s="20" t="s">
        <v>12898</v>
      </c>
      <c r="H12726" s="20" t="s">
        <v>29</v>
      </c>
    </row>
    <row r="12727" customFormat="false" ht="15.75" hidden="false" customHeight="false" outlineLevel="0" collapsed="false">
      <c r="A12727" s="20" t="s">
        <v>25476</v>
      </c>
      <c r="B12727" s="20" t="s">
        <v>25468</v>
      </c>
      <c r="C12727" s="20" t="s">
        <v>25475</v>
      </c>
      <c r="D12727" s="20" t="s">
        <v>12898</v>
      </c>
      <c r="H12727" s="20" t="s">
        <v>29</v>
      </c>
    </row>
    <row r="12728" customFormat="false" ht="15.75" hidden="false" customHeight="false" outlineLevel="0" collapsed="false">
      <c r="A12728" s="20" t="s">
        <v>25477</v>
      </c>
      <c r="B12728" s="20" t="s">
        <v>25478</v>
      </c>
      <c r="C12728" s="20" t="s">
        <v>25479</v>
      </c>
      <c r="D12728" s="20" t="s">
        <v>25480</v>
      </c>
      <c r="H12728" s="20" t="s">
        <v>29</v>
      </c>
    </row>
    <row r="12729" customFormat="false" ht="15.75" hidden="false" customHeight="false" outlineLevel="0" collapsed="false">
      <c r="A12729" s="20" t="s">
        <v>25481</v>
      </c>
      <c r="B12729" s="20" t="s">
        <v>25478</v>
      </c>
      <c r="C12729" s="20" t="s">
        <v>25479</v>
      </c>
      <c r="D12729" s="20" t="s">
        <v>25480</v>
      </c>
      <c r="H12729" s="20" t="s">
        <v>29</v>
      </c>
    </row>
    <row r="12730" customFormat="false" ht="15.75" hidden="false" customHeight="false" outlineLevel="0" collapsed="false">
      <c r="A12730" s="20" t="s">
        <v>25482</v>
      </c>
      <c r="B12730" s="20" t="s">
        <v>25483</v>
      </c>
      <c r="C12730" s="20" t="s">
        <v>25484</v>
      </c>
      <c r="D12730" s="20" t="s">
        <v>25485</v>
      </c>
      <c r="H12730" s="20" t="s">
        <v>29</v>
      </c>
    </row>
    <row r="12731" customFormat="false" ht="15.75" hidden="false" customHeight="false" outlineLevel="0" collapsed="false">
      <c r="A12731" s="20" t="s">
        <v>25486</v>
      </c>
      <c r="B12731" s="20" t="s">
        <v>25483</v>
      </c>
      <c r="C12731" s="20" t="s">
        <v>25484</v>
      </c>
      <c r="D12731" s="20" t="s">
        <v>25485</v>
      </c>
      <c r="H12731" s="20" t="s">
        <v>29</v>
      </c>
    </row>
    <row r="12732" customFormat="false" ht="15.75" hidden="false" customHeight="false" outlineLevel="0" collapsed="false">
      <c r="A12732" s="20" t="s">
        <v>25487</v>
      </c>
      <c r="B12732" s="20" t="s">
        <v>25488</v>
      </c>
      <c r="C12732" s="20" t="s">
        <v>25489</v>
      </c>
      <c r="D12732" s="20" t="s">
        <v>25490</v>
      </c>
      <c r="H12732" s="20" t="s">
        <v>29</v>
      </c>
    </row>
    <row r="12733" customFormat="false" ht="15.75" hidden="false" customHeight="false" outlineLevel="0" collapsed="false">
      <c r="A12733" s="20" t="s">
        <v>25491</v>
      </c>
      <c r="B12733" s="20" t="s">
        <v>25488</v>
      </c>
      <c r="C12733" s="20" t="s">
        <v>25489</v>
      </c>
      <c r="D12733" s="20" t="s">
        <v>25490</v>
      </c>
      <c r="H12733" s="20" t="s">
        <v>29</v>
      </c>
    </row>
    <row r="12734" customFormat="false" ht="15.75" hidden="false" customHeight="false" outlineLevel="0" collapsed="false">
      <c r="A12734" s="20" t="s">
        <v>25492</v>
      </c>
      <c r="B12734" s="20" t="s">
        <v>25493</v>
      </c>
      <c r="C12734" s="20" t="s">
        <v>25494</v>
      </c>
      <c r="D12734" s="20" t="s">
        <v>7572</v>
      </c>
      <c r="H12734" s="20" t="s">
        <v>29</v>
      </c>
    </row>
    <row r="12735" customFormat="false" ht="15.75" hidden="false" customHeight="false" outlineLevel="0" collapsed="false">
      <c r="A12735" s="20" t="s">
        <v>25495</v>
      </c>
      <c r="B12735" s="20" t="s">
        <v>25493</v>
      </c>
      <c r="C12735" s="20" t="s">
        <v>25494</v>
      </c>
      <c r="D12735" s="20" t="s">
        <v>7572</v>
      </c>
      <c r="H12735" s="20" t="s">
        <v>29</v>
      </c>
    </row>
    <row r="12736" customFormat="false" ht="15.75" hidden="false" customHeight="false" outlineLevel="0" collapsed="false">
      <c r="A12736" s="20" t="s">
        <v>25496</v>
      </c>
      <c r="B12736" s="20" t="s">
        <v>25497</v>
      </c>
      <c r="C12736" s="20" t="s">
        <v>25498</v>
      </c>
      <c r="D12736" s="20" t="s">
        <v>7138</v>
      </c>
      <c r="H12736" s="20" t="s">
        <v>29</v>
      </c>
    </row>
    <row r="12737" customFormat="false" ht="15.75" hidden="false" customHeight="false" outlineLevel="0" collapsed="false">
      <c r="A12737" s="20" t="s">
        <v>25499</v>
      </c>
      <c r="B12737" s="20" t="s">
        <v>25497</v>
      </c>
      <c r="C12737" s="20" t="s">
        <v>25498</v>
      </c>
      <c r="D12737" s="20" t="s">
        <v>7138</v>
      </c>
      <c r="H12737" s="20" t="s">
        <v>29</v>
      </c>
    </row>
    <row r="12738" customFormat="false" ht="15.75" hidden="false" customHeight="false" outlineLevel="0" collapsed="false">
      <c r="A12738" s="20" t="s">
        <v>25500</v>
      </c>
      <c r="B12738" s="20" t="s">
        <v>25501</v>
      </c>
      <c r="C12738" s="20" t="s">
        <v>25502</v>
      </c>
      <c r="D12738" s="20" t="s">
        <v>7572</v>
      </c>
      <c r="H12738" s="20" t="s">
        <v>29</v>
      </c>
    </row>
    <row r="12739" customFormat="false" ht="15.75" hidden="false" customHeight="false" outlineLevel="0" collapsed="false">
      <c r="A12739" s="20" t="s">
        <v>25503</v>
      </c>
      <c r="B12739" s="20" t="s">
        <v>25501</v>
      </c>
      <c r="C12739" s="20" t="s">
        <v>25502</v>
      </c>
      <c r="D12739" s="20" t="s">
        <v>7572</v>
      </c>
      <c r="H12739" s="20" t="s">
        <v>29</v>
      </c>
    </row>
    <row r="12740" customFormat="false" ht="15.75" hidden="false" customHeight="false" outlineLevel="0" collapsed="false">
      <c r="A12740" s="20" t="s">
        <v>25504</v>
      </c>
      <c r="B12740" s="20" t="s">
        <v>25505</v>
      </c>
      <c r="C12740" s="20" t="s">
        <v>25506</v>
      </c>
      <c r="D12740" s="20" t="s">
        <v>7059</v>
      </c>
      <c r="H12740" s="20" t="s">
        <v>29</v>
      </c>
    </row>
    <row r="12741" customFormat="false" ht="15.75" hidden="false" customHeight="false" outlineLevel="0" collapsed="false">
      <c r="A12741" s="20" t="s">
        <v>25507</v>
      </c>
      <c r="B12741" s="20" t="s">
        <v>25505</v>
      </c>
      <c r="C12741" s="20" t="s">
        <v>25506</v>
      </c>
      <c r="D12741" s="20" t="s">
        <v>7059</v>
      </c>
      <c r="H12741" s="20" t="s">
        <v>29</v>
      </c>
    </row>
    <row r="12742" customFormat="false" ht="15.75" hidden="false" customHeight="false" outlineLevel="0" collapsed="false">
      <c r="A12742" s="20" t="s">
        <v>25508</v>
      </c>
      <c r="B12742" s="20" t="s">
        <v>25509</v>
      </c>
      <c r="C12742" s="20" t="s">
        <v>25510</v>
      </c>
      <c r="D12742" s="20" t="s">
        <v>7572</v>
      </c>
      <c r="H12742" s="20" t="s">
        <v>29</v>
      </c>
    </row>
    <row r="12743" customFormat="false" ht="15.75" hidden="false" customHeight="false" outlineLevel="0" collapsed="false">
      <c r="A12743" s="20" t="s">
        <v>25511</v>
      </c>
      <c r="B12743" s="20" t="s">
        <v>25509</v>
      </c>
      <c r="C12743" s="20" t="s">
        <v>25510</v>
      </c>
      <c r="D12743" s="20" t="s">
        <v>7572</v>
      </c>
      <c r="H12743" s="20" t="s">
        <v>29</v>
      </c>
    </row>
    <row r="12744" customFormat="false" ht="15.75" hidden="false" customHeight="false" outlineLevel="0" collapsed="false">
      <c r="A12744" s="20" t="s">
        <v>25512</v>
      </c>
      <c r="B12744" s="20" t="s">
        <v>25513</v>
      </c>
      <c r="C12744" s="20" t="s">
        <v>25514</v>
      </c>
      <c r="D12744" s="20" t="s">
        <v>4103</v>
      </c>
      <c r="H12744" s="20" t="s">
        <v>29</v>
      </c>
    </row>
    <row r="12745" customFormat="false" ht="15.75" hidden="false" customHeight="false" outlineLevel="0" collapsed="false">
      <c r="A12745" s="20" t="s">
        <v>25515</v>
      </c>
      <c r="B12745" s="20" t="s">
        <v>25513</v>
      </c>
      <c r="C12745" s="20" t="s">
        <v>25514</v>
      </c>
      <c r="D12745" s="20" t="s">
        <v>4103</v>
      </c>
      <c r="H12745" s="20" t="s">
        <v>29</v>
      </c>
    </row>
    <row r="12746" customFormat="false" ht="15.75" hidden="false" customHeight="false" outlineLevel="0" collapsed="false">
      <c r="A12746" s="20" t="s">
        <v>25516</v>
      </c>
      <c r="B12746" s="20" t="s">
        <v>25517</v>
      </c>
      <c r="C12746" s="20" t="s">
        <v>25518</v>
      </c>
      <c r="D12746" s="20" t="s">
        <v>25519</v>
      </c>
      <c r="E12746" s="20" t="s">
        <v>7138</v>
      </c>
      <c r="H12746" s="20" t="s">
        <v>29</v>
      </c>
    </row>
    <row r="12747" customFormat="false" ht="15.75" hidden="false" customHeight="false" outlineLevel="0" collapsed="false">
      <c r="A12747" s="20" t="s">
        <v>25520</v>
      </c>
      <c r="B12747" s="20" t="s">
        <v>25517</v>
      </c>
      <c r="C12747" s="20" t="s">
        <v>25518</v>
      </c>
      <c r="D12747" s="20" t="s">
        <v>25519</v>
      </c>
      <c r="E12747" s="20" t="s">
        <v>7138</v>
      </c>
      <c r="H12747" s="20" t="s">
        <v>29</v>
      </c>
    </row>
    <row r="12748" customFormat="false" ht="15.75" hidden="false" customHeight="false" outlineLevel="0" collapsed="false">
      <c r="A12748" s="20" t="s">
        <v>25521</v>
      </c>
      <c r="B12748" s="20" t="s">
        <v>25522</v>
      </c>
      <c r="C12748" s="20" t="s">
        <v>25523</v>
      </c>
      <c r="D12748" s="20" t="s">
        <v>25524</v>
      </c>
      <c r="E12748" s="20" t="s">
        <v>7138</v>
      </c>
      <c r="H12748" s="20" t="s">
        <v>29</v>
      </c>
    </row>
    <row r="12749" customFormat="false" ht="15.75" hidden="false" customHeight="false" outlineLevel="0" collapsed="false">
      <c r="A12749" s="20" t="s">
        <v>25525</v>
      </c>
      <c r="B12749" s="20" t="s">
        <v>25522</v>
      </c>
      <c r="C12749" s="20" t="s">
        <v>25523</v>
      </c>
      <c r="D12749" s="20" t="s">
        <v>25524</v>
      </c>
      <c r="E12749" s="20" t="s">
        <v>7138</v>
      </c>
      <c r="H12749" s="20" t="s">
        <v>29</v>
      </c>
    </row>
    <row r="12750" customFormat="false" ht="15.75" hidden="false" customHeight="false" outlineLevel="0" collapsed="false">
      <c r="A12750" s="20" t="s">
        <v>25526</v>
      </c>
      <c r="B12750" s="20" t="s">
        <v>25527</v>
      </c>
      <c r="C12750" s="20" t="s">
        <v>25528</v>
      </c>
      <c r="D12750" s="20" t="s">
        <v>25529</v>
      </c>
      <c r="E12750" s="20" t="s">
        <v>12695</v>
      </c>
      <c r="H12750" s="20" t="s">
        <v>29</v>
      </c>
    </row>
    <row r="12751" customFormat="false" ht="15.75" hidden="false" customHeight="false" outlineLevel="0" collapsed="false">
      <c r="A12751" s="20" t="s">
        <v>25530</v>
      </c>
      <c r="B12751" s="20" t="s">
        <v>25527</v>
      </c>
      <c r="C12751" s="20" t="s">
        <v>25528</v>
      </c>
      <c r="D12751" s="20" t="s">
        <v>25529</v>
      </c>
      <c r="E12751" s="20" t="s">
        <v>12695</v>
      </c>
      <c r="H12751" s="20" t="s">
        <v>29</v>
      </c>
    </row>
    <row r="12752" customFormat="false" ht="15.75" hidden="false" customHeight="false" outlineLevel="0" collapsed="false">
      <c r="A12752" s="20" t="s">
        <v>25531</v>
      </c>
      <c r="B12752" s="20" t="s">
        <v>25532</v>
      </c>
      <c r="C12752" s="20" t="s">
        <v>25533</v>
      </c>
      <c r="D12752" s="20" t="s">
        <v>25534</v>
      </c>
      <c r="E12752" s="20" t="s">
        <v>7572</v>
      </c>
      <c r="H12752" s="20" t="s">
        <v>29</v>
      </c>
    </row>
    <row r="12753" customFormat="false" ht="15.75" hidden="false" customHeight="false" outlineLevel="0" collapsed="false">
      <c r="A12753" s="20" t="s">
        <v>25535</v>
      </c>
      <c r="B12753" s="20" t="s">
        <v>25532</v>
      </c>
      <c r="C12753" s="20" t="s">
        <v>25533</v>
      </c>
      <c r="D12753" s="20" t="s">
        <v>25534</v>
      </c>
      <c r="E12753" s="20" t="s">
        <v>7572</v>
      </c>
      <c r="H12753" s="20" t="s">
        <v>29</v>
      </c>
    </row>
    <row r="12754" customFormat="false" ht="15.75" hidden="false" customHeight="false" outlineLevel="0" collapsed="false">
      <c r="A12754" s="20" t="s">
        <v>25536</v>
      </c>
      <c r="B12754" s="20" t="s">
        <v>25527</v>
      </c>
      <c r="C12754" s="20" t="s">
        <v>25537</v>
      </c>
      <c r="D12754" s="20" t="s">
        <v>25538</v>
      </c>
      <c r="H12754" s="20" t="s">
        <v>29</v>
      </c>
    </row>
    <row r="12755" customFormat="false" ht="15.75" hidden="false" customHeight="false" outlineLevel="0" collapsed="false">
      <c r="A12755" s="20" t="s">
        <v>25539</v>
      </c>
      <c r="B12755" s="20" t="s">
        <v>25527</v>
      </c>
      <c r="C12755" s="20" t="s">
        <v>25537</v>
      </c>
      <c r="D12755" s="20" t="s">
        <v>25538</v>
      </c>
      <c r="H12755" s="20" t="s">
        <v>29</v>
      </c>
    </row>
    <row r="12756" customFormat="false" ht="15.75" hidden="false" customHeight="false" outlineLevel="0" collapsed="false">
      <c r="A12756" s="20" t="s">
        <v>25540</v>
      </c>
      <c r="B12756" s="20" t="s">
        <v>25532</v>
      </c>
      <c r="C12756" s="20" t="s">
        <v>25541</v>
      </c>
      <c r="D12756" s="20" t="s">
        <v>25542</v>
      </c>
      <c r="H12756" s="20" t="s">
        <v>29</v>
      </c>
    </row>
    <row r="12757" customFormat="false" ht="15.75" hidden="false" customHeight="false" outlineLevel="0" collapsed="false">
      <c r="A12757" s="20" t="s">
        <v>25543</v>
      </c>
      <c r="B12757" s="20" t="s">
        <v>25532</v>
      </c>
      <c r="C12757" s="20" t="s">
        <v>25541</v>
      </c>
      <c r="D12757" s="20" t="s">
        <v>25542</v>
      </c>
      <c r="H12757" s="20" t="s">
        <v>29</v>
      </c>
    </row>
    <row r="12758" customFormat="false" ht="15.75" hidden="false" customHeight="false" outlineLevel="0" collapsed="false">
      <c r="A12758" s="20" t="s">
        <v>25544</v>
      </c>
      <c r="B12758" s="20" t="s">
        <v>25545</v>
      </c>
      <c r="C12758" s="20" t="s">
        <v>25546</v>
      </c>
      <c r="D12758" s="20" t="s">
        <v>25490</v>
      </c>
      <c r="H12758" s="20" t="s">
        <v>29</v>
      </c>
    </row>
    <row r="12759" customFormat="false" ht="15.75" hidden="false" customHeight="false" outlineLevel="0" collapsed="false">
      <c r="A12759" s="20" t="s">
        <v>25547</v>
      </c>
      <c r="B12759" s="20" t="s">
        <v>25545</v>
      </c>
      <c r="C12759" s="20" t="s">
        <v>25546</v>
      </c>
      <c r="D12759" s="20" t="s">
        <v>25490</v>
      </c>
      <c r="H12759" s="20" t="s">
        <v>29</v>
      </c>
    </row>
    <row r="12760" customFormat="false" ht="15.75" hidden="false" customHeight="false" outlineLevel="0" collapsed="false">
      <c r="A12760" s="20" t="s">
        <v>25548</v>
      </c>
      <c r="B12760" s="20" t="s">
        <v>25549</v>
      </c>
      <c r="C12760" s="20" t="s">
        <v>25550</v>
      </c>
      <c r="D12760" s="20" t="s">
        <v>25551</v>
      </c>
      <c r="H12760" s="20" t="s">
        <v>29</v>
      </c>
    </row>
    <row r="12761" customFormat="false" ht="15.75" hidden="false" customHeight="false" outlineLevel="0" collapsed="false">
      <c r="A12761" s="20" t="s">
        <v>25552</v>
      </c>
      <c r="B12761" s="20" t="s">
        <v>25549</v>
      </c>
      <c r="C12761" s="20" t="s">
        <v>25550</v>
      </c>
      <c r="D12761" s="20" t="s">
        <v>25551</v>
      </c>
      <c r="H12761" s="20" t="s">
        <v>29</v>
      </c>
    </row>
    <row r="12762" customFormat="false" ht="15.75" hidden="false" customHeight="false" outlineLevel="0" collapsed="false">
      <c r="A12762" s="20" t="s">
        <v>25553</v>
      </c>
      <c r="B12762" s="20" t="s">
        <v>25554</v>
      </c>
      <c r="C12762" s="20" t="s">
        <v>25555</v>
      </c>
      <c r="D12762" s="20" t="s">
        <v>6242</v>
      </c>
      <c r="H12762" s="20" t="s">
        <v>29</v>
      </c>
    </row>
    <row r="12763" customFormat="false" ht="15.75" hidden="false" customHeight="false" outlineLevel="0" collapsed="false">
      <c r="A12763" s="20" t="s">
        <v>25556</v>
      </c>
      <c r="B12763" s="20" t="s">
        <v>25554</v>
      </c>
      <c r="C12763" s="20" t="s">
        <v>25555</v>
      </c>
      <c r="D12763" s="20" t="s">
        <v>6242</v>
      </c>
      <c r="H12763" s="20" t="s">
        <v>29</v>
      </c>
    </row>
    <row r="12764" customFormat="false" ht="15.75" hidden="false" customHeight="false" outlineLevel="0" collapsed="false">
      <c r="A12764" s="20" t="s">
        <v>25557</v>
      </c>
      <c r="B12764" s="20" t="s">
        <v>25532</v>
      </c>
      <c r="C12764" s="20" t="s">
        <v>25558</v>
      </c>
      <c r="D12764" s="20" t="s">
        <v>17000</v>
      </c>
      <c r="H12764" s="20" t="s">
        <v>29</v>
      </c>
    </row>
    <row r="12765" customFormat="false" ht="15.75" hidden="false" customHeight="false" outlineLevel="0" collapsed="false">
      <c r="A12765" s="20" t="s">
        <v>25559</v>
      </c>
      <c r="B12765" s="20" t="s">
        <v>25532</v>
      </c>
      <c r="C12765" s="20" t="s">
        <v>25558</v>
      </c>
      <c r="D12765" s="20" t="s">
        <v>17000</v>
      </c>
      <c r="H12765" s="20" t="s">
        <v>29</v>
      </c>
    </row>
    <row r="12766" customFormat="false" ht="15.75" hidden="false" customHeight="false" outlineLevel="0" collapsed="false">
      <c r="A12766" s="20" t="s">
        <v>25560</v>
      </c>
      <c r="B12766" s="20" t="s">
        <v>25561</v>
      </c>
      <c r="C12766" s="20" t="s">
        <v>25562</v>
      </c>
      <c r="D12766" s="20" t="s">
        <v>7581</v>
      </c>
      <c r="H12766" s="20" t="s">
        <v>29</v>
      </c>
    </row>
    <row r="12767" customFormat="false" ht="15.75" hidden="false" customHeight="false" outlineLevel="0" collapsed="false">
      <c r="A12767" s="20" t="s">
        <v>25563</v>
      </c>
      <c r="B12767" s="20" t="s">
        <v>25561</v>
      </c>
      <c r="C12767" s="20" t="s">
        <v>25562</v>
      </c>
      <c r="D12767" s="20" t="s">
        <v>7581</v>
      </c>
      <c r="H12767" s="20" t="s">
        <v>29</v>
      </c>
    </row>
    <row r="12768" customFormat="false" ht="15.75" hidden="false" customHeight="false" outlineLevel="0" collapsed="false">
      <c r="A12768" s="20" t="s">
        <v>25564</v>
      </c>
      <c r="B12768" s="20" t="s">
        <v>25565</v>
      </c>
      <c r="C12768" s="20" t="s">
        <v>25566</v>
      </c>
      <c r="D12768" s="20" t="s">
        <v>25567</v>
      </c>
      <c r="H12768" s="20" t="s">
        <v>29</v>
      </c>
    </row>
    <row r="12769" customFormat="false" ht="15.75" hidden="false" customHeight="false" outlineLevel="0" collapsed="false">
      <c r="A12769" s="20" t="s">
        <v>25568</v>
      </c>
      <c r="B12769" s="20" t="s">
        <v>25565</v>
      </c>
      <c r="C12769" s="20" t="s">
        <v>25566</v>
      </c>
      <c r="D12769" s="20" t="s">
        <v>25567</v>
      </c>
      <c r="H12769" s="20" t="s">
        <v>29</v>
      </c>
    </row>
    <row r="12770" customFormat="false" ht="15.75" hidden="false" customHeight="false" outlineLevel="0" collapsed="false">
      <c r="A12770" s="20" t="s">
        <v>25569</v>
      </c>
      <c r="B12770" s="20" t="s">
        <v>25570</v>
      </c>
      <c r="C12770" s="20" t="s">
        <v>25571</v>
      </c>
      <c r="D12770" s="20" t="s">
        <v>7572</v>
      </c>
      <c r="H12770" s="20" t="s">
        <v>29</v>
      </c>
    </row>
    <row r="12771" customFormat="false" ht="15.75" hidden="false" customHeight="false" outlineLevel="0" collapsed="false">
      <c r="A12771" s="20" t="s">
        <v>25572</v>
      </c>
      <c r="B12771" s="20" t="s">
        <v>25570</v>
      </c>
      <c r="C12771" s="20" t="s">
        <v>25571</v>
      </c>
      <c r="D12771" s="20" t="s">
        <v>7572</v>
      </c>
      <c r="H12771" s="20" t="s">
        <v>29</v>
      </c>
    </row>
    <row r="12772" customFormat="false" ht="15.75" hidden="false" customHeight="false" outlineLevel="0" collapsed="false">
      <c r="A12772" s="20" t="s">
        <v>25573</v>
      </c>
      <c r="B12772" s="20" t="s">
        <v>25565</v>
      </c>
      <c r="C12772" s="20" t="s">
        <v>25574</v>
      </c>
      <c r="D12772" s="20" t="s">
        <v>7059</v>
      </c>
      <c r="H12772" s="20" t="s">
        <v>29</v>
      </c>
    </row>
    <row r="12773" customFormat="false" ht="15.75" hidden="false" customHeight="false" outlineLevel="0" collapsed="false">
      <c r="A12773" s="20" t="s">
        <v>25575</v>
      </c>
      <c r="B12773" s="20" t="s">
        <v>25565</v>
      </c>
      <c r="C12773" s="20" t="s">
        <v>25574</v>
      </c>
      <c r="D12773" s="20" t="s">
        <v>7059</v>
      </c>
      <c r="H12773" s="20" t="s">
        <v>29</v>
      </c>
    </row>
    <row r="12774" customFormat="false" ht="15.75" hidden="false" customHeight="false" outlineLevel="0" collapsed="false">
      <c r="A12774" s="20" t="s">
        <v>25576</v>
      </c>
      <c r="B12774" s="20" t="s">
        <v>25577</v>
      </c>
      <c r="C12774" s="20" t="s">
        <v>25578</v>
      </c>
      <c r="H12774" s="20" t="s">
        <v>29</v>
      </c>
    </row>
    <row r="12775" customFormat="false" ht="15.75" hidden="false" customHeight="false" outlineLevel="0" collapsed="false">
      <c r="A12775" s="20" t="s">
        <v>25579</v>
      </c>
      <c r="B12775" s="20" t="s">
        <v>25577</v>
      </c>
      <c r="C12775" s="20" t="s">
        <v>25578</v>
      </c>
      <c r="H12775" s="20" t="s">
        <v>29</v>
      </c>
    </row>
    <row r="12776" customFormat="false" ht="15.75" hidden="false" customHeight="false" outlineLevel="0" collapsed="false">
      <c r="A12776" s="20" t="s">
        <v>25580</v>
      </c>
      <c r="B12776" s="20" t="s">
        <v>25581</v>
      </c>
      <c r="C12776" s="20" t="s">
        <v>25582</v>
      </c>
      <c r="H12776" s="20" t="s">
        <v>29</v>
      </c>
    </row>
    <row r="12777" customFormat="false" ht="15.75" hidden="false" customHeight="false" outlineLevel="0" collapsed="false">
      <c r="A12777" s="20" t="s">
        <v>25583</v>
      </c>
      <c r="B12777" s="20" t="s">
        <v>25581</v>
      </c>
      <c r="C12777" s="20" t="s">
        <v>25582</v>
      </c>
      <c r="H12777" s="20" t="s">
        <v>29</v>
      </c>
    </row>
    <row r="12778" customFormat="false" ht="15.75" hidden="false" customHeight="false" outlineLevel="0" collapsed="false">
      <c r="A12778" s="20" t="s">
        <v>25584</v>
      </c>
      <c r="B12778" s="20" t="s">
        <v>25585</v>
      </c>
      <c r="C12778" s="20" t="s">
        <v>25303</v>
      </c>
      <c r="H12778" s="20" t="s">
        <v>29</v>
      </c>
    </row>
    <row r="12779" customFormat="false" ht="15.75" hidden="false" customHeight="false" outlineLevel="0" collapsed="false">
      <c r="A12779" s="20" t="s">
        <v>25586</v>
      </c>
      <c r="B12779" s="20" t="s">
        <v>25585</v>
      </c>
      <c r="C12779" s="20" t="s">
        <v>25303</v>
      </c>
      <c r="H12779" s="20" t="s">
        <v>29</v>
      </c>
    </row>
    <row r="12780" customFormat="false" ht="15.75" hidden="false" customHeight="false" outlineLevel="0" collapsed="false">
      <c r="A12780" s="20" t="s">
        <v>25587</v>
      </c>
      <c r="B12780" s="20" t="s">
        <v>25588</v>
      </c>
      <c r="C12780" s="20" t="s">
        <v>25589</v>
      </c>
      <c r="H12780" s="20" t="s">
        <v>29</v>
      </c>
    </row>
    <row r="12781" customFormat="false" ht="15.75" hidden="false" customHeight="false" outlineLevel="0" collapsed="false">
      <c r="A12781" s="20" t="s">
        <v>25590</v>
      </c>
      <c r="B12781" s="20" t="s">
        <v>25588</v>
      </c>
      <c r="C12781" s="20" t="s">
        <v>25589</v>
      </c>
      <c r="H12781" s="20" t="s">
        <v>29</v>
      </c>
    </row>
    <row r="12782" customFormat="false" ht="15.75" hidden="false" customHeight="false" outlineLevel="0" collapsed="false">
      <c r="A12782" s="20" t="s">
        <v>25591</v>
      </c>
      <c r="B12782" s="20" t="s">
        <v>25592</v>
      </c>
      <c r="C12782" s="20" t="s">
        <v>25593</v>
      </c>
      <c r="H12782" s="20" t="s">
        <v>103</v>
      </c>
    </row>
    <row r="12783" customFormat="false" ht="15.75" hidden="false" customHeight="false" outlineLevel="0" collapsed="false">
      <c r="A12783" s="20" t="s">
        <v>25594</v>
      </c>
      <c r="B12783" s="20" t="s">
        <v>25592</v>
      </c>
      <c r="C12783" s="20" t="s">
        <v>25593</v>
      </c>
      <c r="H12783" s="20" t="s">
        <v>103</v>
      </c>
    </row>
    <row r="12784" customFormat="false" ht="15.75" hidden="false" customHeight="false" outlineLevel="0" collapsed="false">
      <c r="A12784" s="20" t="s">
        <v>25595</v>
      </c>
      <c r="B12784" s="20" t="s">
        <v>25596</v>
      </c>
      <c r="C12784" s="20" t="s">
        <v>25597</v>
      </c>
      <c r="D12784" s="20" t="s">
        <v>25598</v>
      </c>
      <c r="H12784" s="20" t="s">
        <v>29</v>
      </c>
    </row>
    <row r="12785" customFormat="false" ht="15.75" hidden="false" customHeight="false" outlineLevel="0" collapsed="false">
      <c r="A12785" s="20" t="s">
        <v>25599</v>
      </c>
      <c r="B12785" s="20" t="s">
        <v>25596</v>
      </c>
      <c r="C12785" s="20" t="s">
        <v>25597</v>
      </c>
      <c r="D12785" s="20" t="s">
        <v>25598</v>
      </c>
      <c r="H12785" s="20" t="s">
        <v>29</v>
      </c>
    </row>
    <row r="12786" customFormat="false" ht="15.75" hidden="false" customHeight="false" outlineLevel="0" collapsed="false">
      <c r="A12786" s="20" t="s">
        <v>25600</v>
      </c>
      <c r="B12786" s="20" t="s">
        <v>25601</v>
      </c>
      <c r="C12786" s="20" t="s">
        <v>25602</v>
      </c>
      <c r="D12786" s="20" t="s">
        <v>25603</v>
      </c>
      <c r="H12786" s="20" t="s">
        <v>29</v>
      </c>
    </row>
    <row r="12787" customFormat="false" ht="15.75" hidden="false" customHeight="false" outlineLevel="0" collapsed="false">
      <c r="A12787" s="20" t="s">
        <v>25604</v>
      </c>
      <c r="B12787" s="20" t="s">
        <v>25601</v>
      </c>
      <c r="C12787" s="20" t="s">
        <v>25602</v>
      </c>
      <c r="D12787" s="20" t="s">
        <v>25603</v>
      </c>
      <c r="H12787" s="20" t="s">
        <v>29</v>
      </c>
    </row>
    <row r="12788" customFormat="false" ht="15.75" hidden="false" customHeight="false" outlineLevel="0" collapsed="false">
      <c r="A12788" s="20" t="s">
        <v>25605</v>
      </c>
      <c r="B12788" s="20" t="s">
        <v>25606</v>
      </c>
      <c r="C12788" s="20" t="s">
        <v>25607</v>
      </c>
      <c r="D12788" s="20" t="s">
        <v>25608</v>
      </c>
      <c r="E12788" s="20" t="s">
        <v>7572</v>
      </c>
      <c r="H12788" s="20" t="s">
        <v>29</v>
      </c>
    </row>
    <row r="12789" customFormat="false" ht="15.75" hidden="false" customHeight="false" outlineLevel="0" collapsed="false">
      <c r="A12789" s="20" t="s">
        <v>25609</v>
      </c>
      <c r="B12789" s="20" t="s">
        <v>25606</v>
      </c>
      <c r="C12789" s="20" t="s">
        <v>25607</v>
      </c>
      <c r="D12789" s="20" t="s">
        <v>25608</v>
      </c>
      <c r="E12789" s="20" t="s">
        <v>7572</v>
      </c>
      <c r="H12789" s="20" t="s">
        <v>29</v>
      </c>
    </row>
    <row r="12790" customFormat="false" ht="15.75" hidden="false" customHeight="false" outlineLevel="0" collapsed="false">
      <c r="A12790" s="20" t="s">
        <v>25610</v>
      </c>
      <c r="B12790" s="20" t="s">
        <v>25611</v>
      </c>
      <c r="C12790" s="20" t="s">
        <v>25612</v>
      </c>
      <c r="D12790" s="20" t="s">
        <v>25613</v>
      </c>
      <c r="E12790" s="20" t="s">
        <v>12898</v>
      </c>
      <c r="H12790" s="20" t="s">
        <v>29</v>
      </c>
    </row>
    <row r="12791" customFormat="false" ht="15.75" hidden="false" customHeight="false" outlineLevel="0" collapsed="false">
      <c r="A12791" s="20" t="s">
        <v>25614</v>
      </c>
      <c r="B12791" s="20" t="s">
        <v>25611</v>
      </c>
      <c r="C12791" s="20" t="s">
        <v>25612</v>
      </c>
      <c r="D12791" s="20" t="s">
        <v>25613</v>
      </c>
      <c r="E12791" s="20" t="s">
        <v>12898</v>
      </c>
      <c r="H12791" s="20" t="s">
        <v>29</v>
      </c>
    </row>
    <row r="12792" customFormat="false" ht="15.75" hidden="false" customHeight="false" outlineLevel="0" collapsed="false">
      <c r="A12792" s="20" t="s">
        <v>25615</v>
      </c>
      <c r="B12792" s="20" t="s">
        <v>25616</v>
      </c>
      <c r="C12792" s="20" t="s">
        <v>25617</v>
      </c>
      <c r="D12792" s="20" t="s">
        <v>25618</v>
      </c>
      <c r="E12792" s="20" t="s">
        <v>7138</v>
      </c>
      <c r="H12792" s="20" t="s">
        <v>29</v>
      </c>
    </row>
    <row r="12793" customFormat="false" ht="15.75" hidden="false" customHeight="false" outlineLevel="0" collapsed="false">
      <c r="A12793" s="20" t="s">
        <v>25619</v>
      </c>
      <c r="B12793" s="20" t="s">
        <v>25616</v>
      </c>
      <c r="C12793" s="20" t="s">
        <v>25617</v>
      </c>
      <c r="D12793" s="20" t="s">
        <v>25618</v>
      </c>
      <c r="E12793" s="20" t="s">
        <v>7138</v>
      </c>
      <c r="H12793" s="20" t="s">
        <v>29</v>
      </c>
    </row>
    <row r="12794" customFormat="false" ht="15.75" hidden="false" customHeight="false" outlineLevel="0" collapsed="false">
      <c r="A12794" s="20" t="s">
        <v>25620</v>
      </c>
      <c r="B12794" s="20" t="s">
        <v>25621</v>
      </c>
      <c r="C12794" s="20" t="s">
        <v>25622</v>
      </c>
      <c r="D12794" s="20" t="s">
        <v>25623</v>
      </c>
      <c r="E12794" s="20" t="s">
        <v>12683</v>
      </c>
      <c r="H12794" s="20" t="s">
        <v>29</v>
      </c>
    </row>
    <row r="12795" customFormat="false" ht="15.75" hidden="false" customHeight="false" outlineLevel="0" collapsed="false">
      <c r="A12795" s="20" t="s">
        <v>25624</v>
      </c>
      <c r="B12795" s="20" t="s">
        <v>25621</v>
      </c>
      <c r="C12795" s="20" t="s">
        <v>25622</v>
      </c>
      <c r="D12795" s="20" t="s">
        <v>25623</v>
      </c>
      <c r="E12795" s="20" t="s">
        <v>12683</v>
      </c>
      <c r="H12795" s="20" t="s">
        <v>29</v>
      </c>
    </row>
    <row r="12796" customFormat="false" ht="15.75" hidden="false" customHeight="false" outlineLevel="0" collapsed="false">
      <c r="A12796" s="20" t="s">
        <v>25625</v>
      </c>
      <c r="B12796" s="20" t="s">
        <v>25626</v>
      </c>
      <c r="C12796" s="20" t="s">
        <v>25627</v>
      </c>
      <c r="D12796" s="20" t="s">
        <v>24674</v>
      </c>
      <c r="H12796" s="20" t="s">
        <v>29</v>
      </c>
    </row>
    <row r="12797" customFormat="false" ht="15.75" hidden="false" customHeight="false" outlineLevel="0" collapsed="false">
      <c r="A12797" s="20" t="s">
        <v>25628</v>
      </c>
      <c r="B12797" s="20" t="s">
        <v>25626</v>
      </c>
      <c r="C12797" s="20" t="s">
        <v>25627</v>
      </c>
      <c r="D12797" s="20" t="s">
        <v>24674</v>
      </c>
      <c r="H12797" s="20" t="s">
        <v>29</v>
      </c>
    </row>
    <row r="12798" customFormat="false" ht="15.75" hidden="false" customHeight="false" outlineLevel="0" collapsed="false">
      <c r="A12798" s="20" t="s">
        <v>25629</v>
      </c>
      <c r="B12798" s="20" t="s">
        <v>25630</v>
      </c>
      <c r="C12798" s="20" t="s">
        <v>25631</v>
      </c>
      <c r="D12798" s="20" t="s">
        <v>25632</v>
      </c>
      <c r="H12798" s="20" t="s">
        <v>29</v>
      </c>
    </row>
    <row r="12799" customFormat="false" ht="15.75" hidden="false" customHeight="false" outlineLevel="0" collapsed="false">
      <c r="A12799" s="20" t="s">
        <v>25633</v>
      </c>
      <c r="B12799" s="20" t="s">
        <v>25630</v>
      </c>
      <c r="C12799" s="20" t="s">
        <v>25631</v>
      </c>
      <c r="D12799" s="20" t="s">
        <v>25632</v>
      </c>
      <c r="H12799" s="20" t="s">
        <v>29</v>
      </c>
    </row>
    <row r="12800" customFormat="false" ht="15.75" hidden="false" customHeight="false" outlineLevel="0" collapsed="false">
      <c r="A12800" s="20" t="s">
        <v>25634</v>
      </c>
      <c r="B12800" s="20" t="s">
        <v>25635</v>
      </c>
      <c r="C12800" s="20" t="s">
        <v>25636</v>
      </c>
      <c r="H12800" s="20" t="s">
        <v>29</v>
      </c>
    </row>
    <row r="12801" customFormat="false" ht="15.75" hidden="false" customHeight="false" outlineLevel="0" collapsed="false">
      <c r="A12801" s="20" t="s">
        <v>25637</v>
      </c>
      <c r="B12801" s="20" t="s">
        <v>25635</v>
      </c>
      <c r="C12801" s="20" t="s">
        <v>25636</v>
      </c>
      <c r="H12801" s="20" t="s">
        <v>29</v>
      </c>
    </row>
    <row r="12802" customFormat="false" ht="15.75" hidden="false" customHeight="false" outlineLevel="0" collapsed="false">
      <c r="A12802" s="20" t="s">
        <v>25638</v>
      </c>
      <c r="B12802" s="20" t="s">
        <v>25639</v>
      </c>
      <c r="C12802" s="20" t="s">
        <v>25640</v>
      </c>
      <c r="H12802" s="20" t="s">
        <v>29</v>
      </c>
    </row>
    <row r="12803" customFormat="false" ht="15.75" hidden="false" customHeight="false" outlineLevel="0" collapsed="false">
      <c r="A12803" s="20" t="s">
        <v>25641</v>
      </c>
      <c r="B12803" s="20" t="s">
        <v>25639</v>
      </c>
      <c r="C12803" s="20" t="s">
        <v>25640</v>
      </c>
      <c r="H12803" s="20" t="s">
        <v>29</v>
      </c>
    </row>
    <row r="12804" customFormat="false" ht="15.75" hidden="false" customHeight="false" outlineLevel="0" collapsed="false">
      <c r="A12804" s="20" t="s">
        <v>25642</v>
      </c>
      <c r="B12804" s="20" t="s">
        <v>25643</v>
      </c>
      <c r="C12804" s="20" t="s">
        <v>25644</v>
      </c>
      <c r="H12804" s="20" t="s">
        <v>29</v>
      </c>
    </row>
    <row r="12805" customFormat="false" ht="15.75" hidden="false" customHeight="false" outlineLevel="0" collapsed="false">
      <c r="A12805" s="20" t="s">
        <v>25645</v>
      </c>
      <c r="B12805" s="20" t="s">
        <v>25643</v>
      </c>
      <c r="C12805" s="20" t="s">
        <v>25644</v>
      </c>
      <c r="H12805" s="20" t="s">
        <v>29</v>
      </c>
    </row>
    <row r="12806" customFormat="false" ht="15.75" hidden="false" customHeight="false" outlineLevel="0" collapsed="false">
      <c r="A12806" s="20" t="s">
        <v>25646</v>
      </c>
      <c r="B12806" s="20" t="s">
        <v>25647</v>
      </c>
      <c r="C12806" s="20" t="s">
        <v>25648</v>
      </c>
      <c r="D12806" s="20" t="s">
        <v>7572</v>
      </c>
      <c r="H12806" s="20" t="s">
        <v>29</v>
      </c>
    </row>
    <row r="12807" customFormat="false" ht="15.75" hidden="false" customHeight="false" outlineLevel="0" collapsed="false">
      <c r="A12807" s="20" t="s">
        <v>25649</v>
      </c>
      <c r="B12807" s="20" t="s">
        <v>25647</v>
      </c>
      <c r="C12807" s="20" t="s">
        <v>25648</v>
      </c>
      <c r="D12807" s="20" t="s">
        <v>7572</v>
      </c>
      <c r="H12807" s="20" t="s">
        <v>29</v>
      </c>
    </row>
    <row r="12808" customFormat="false" ht="15.75" hidden="false" customHeight="false" outlineLevel="0" collapsed="false">
      <c r="A12808" s="20" t="s">
        <v>25650</v>
      </c>
      <c r="B12808" s="20" t="s">
        <v>25651</v>
      </c>
      <c r="C12808" s="20" t="s">
        <v>25652</v>
      </c>
      <c r="D12808" s="20" t="s">
        <v>7572</v>
      </c>
      <c r="H12808" s="20" t="s">
        <v>49</v>
      </c>
    </row>
    <row r="12809" customFormat="false" ht="15.75" hidden="false" customHeight="false" outlineLevel="0" collapsed="false">
      <c r="A12809" s="20" t="s">
        <v>25653</v>
      </c>
      <c r="B12809" s="20" t="s">
        <v>25651</v>
      </c>
      <c r="C12809" s="20" t="s">
        <v>25652</v>
      </c>
      <c r="D12809" s="20" t="s">
        <v>7572</v>
      </c>
      <c r="H12809" s="20" t="s">
        <v>49</v>
      </c>
    </row>
    <row r="12810" customFormat="false" ht="15.75" hidden="false" customHeight="false" outlineLevel="0" collapsed="false">
      <c r="A12810" s="20" t="s">
        <v>25654</v>
      </c>
      <c r="B12810" s="20" t="s">
        <v>25655</v>
      </c>
      <c r="C12810" s="20" t="s">
        <v>17000</v>
      </c>
      <c r="H12810" s="20" t="s">
        <v>29</v>
      </c>
    </row>
    <row r="12811" customFormat="false" ht="15.75" hidden="false" customHeight="false" outlineLevel="0" collapsed="false">
      <c r="A12811" s="20" t="s">
        <v>25656</v>
      </c>
      <c r="B12811" s="20" t="s">
        <v>25655</v>
      </c>
      <c r="C12811" s="20" t="s">
        <v>17000</v>
      </c>
      <c r="H12811" s="20" t="s">
        <v>29</v>
      </c>
    </row>
    <row r="12812" customFormat="false" ht="15.75" hidden="false" customHeight="false" outlineLevel="0" collapsed="false">
      <c r="A12812" s="20" t="s">
        <v>25657</v>
      </c>
      <c r="B12812" s="20" t="s">
        <v>25658</v>
      </c>
      <c r="C12812" s="20" t="s">
        <v>25659</v>
      </c>
      <c r="H12812" s="20" t="s">
        <v>49</v>
      </c>
    </row>
    <row r="12813" customFormat="false" ht="15.75" hidden="false" customHeight="false" outlineLevel="0" collapsed="false">
      <c r="A12813" s="20" t="s">
        <v>25660</v>
      </c>
      <c r="B12813" s="20" t="s">
        <v>25658</v>
      </c>
      <c r="C12813" s="20" t="s">
        <v>25659</v>
      </c>
      <c r="H12813" s="20" t="s">
        <v>49</v>
      </c>
    </row>
    <row r="12814" customFormat="false" ht="15.75" hidden="false" customHeight="false" outlineLevel="0" collapsed="false">
      <c r="A12814" s="20" t="s">
        <v>25661</v>
      </c>
      <c r="B12814" s="20" t="s">
        <v>25662</v>
      </c>
      <c r="C12814" s="20" t="s">
        <v>25663</v>
      </c>
      <c r="D12814" s="20" t="s">
        <v>25664</v>
      </c>
      <c r="H12814" s="20" t="s">
        <v>103</v>
      </c>
    </row>
    <row r="12815" customFormat="false" ht="15.75" hidden="false" customHeight="false" outlineLevel="0" collapsed="false">
      <c r="A12815" s="20" t="s">
        <v>25665</v>
      </c>
      <c r="B12815" s="20" t="s">
        <v>25662</v>
      </c>
      <c r="C12815" s="20" t="s">
        <v>25663</v>
      </c>
      <c r="D12815" s="20" t="s">
        <v>25664</v>
      </c>
      <c r="H12815" s="20" t="s">
        <v>103</v>
      </c>
    </row>
    <row r="12816" customFormat="false" ht="15.75" hidden="false" customHeight="false" outlineLevel="0" collapsed="false">
      <c r="A12816" s="20" t="s">
        <v>25666</v>
      </c>
      <c r="B12816" s="20" t="s">
        <v>25662</v>
      </c>
      <c r="C12816" s="20" t="s">
        <v>25667</v>
      </c>
      <c r="D12816" s="20" t="s">
        <v>25664</v>
      </c>
      <c r="H12816" s="20" t="s">
        <v>103</v>
      </c>
    </row>
    <row r="12817" customFormat="false" ht="15.75" hidden="false" customHeight="false" outlineLevel="0" collapsed="false">
      <c r="A12817" s="20" t="s">
        <v>25668</v>
      </c>
      <c r="B12817" s="20" t="s">
        <v>25662</v>
      </c>
      <c r="C12817" s="20" t="s">
        <v>25667</v>
      </c>
      <c r="D12817" s="20" t="s">
        <v>25664</v>
      </c>
      <c r="H12817" s="20" t="s">
        <v>103</v>
      </c>
    </row>
    <row r="12818" customFormat="false" ht="15.75" hidden="false" customHeight="false" outlineLevel="0" collapsed="false">
      <c r="A12818" s="20" t="s">
        <v>25669</v>
      </c>
      <c r="B12818" s="20" t="s">
        <v>25670</v>
      </c>
      <c r="C12818" s="20" t="s">
        <v>25671</v>
      </c>
      <c r="D12818" s="20" t="s">
        <v>25664</v>
      </c>
      <c r="H12818" s="20" t="s">
        <v>103</v>
      </c>
    </row>
    <row r="12819" customFormat="false" ht="15.75" hidden="false" customHeight="false" outlineLevel="0" collapsed="false">
      <c r="A12819" s="20" t="s">
        <v>25672</v>
      </c>
      <c r="B12819" s="20" t="s">
        <v>25670</v>
      </c>
      <c r="C12819" s="20" t="s">
        <v>25671</v>
      </c>
      <c r="D12819" s="20" t="s">
        <v>25664</v>
      </c>
      <c r="H12819" s="20" t="s">
        <v>103</v>
      </c>
    </row>
    <row r="12820" customFormat="false" ht="15.75" hidden="false" customHeight="false" outlineLevel="0" collapsed="false">
      <c r="A12820" s="20" t="s">
        <v>25673</v>
      </c>
      <c r="B12820" s="20" t="s">
        <v>25674</v>
      </c>
      <c r="C12820" s="20" t="s">
        <v>17000</v>
      </c>
      <c r="H12820" s="20" t="s">
        <v>29</v>
      </c>
    </row>
    <row r="12821" customFormat="false" ht="15.75" hidden="false" customHeight="false" outlineLevel="0" collapsed="false">
      <c r="A12821" s="20" t="s">
        <v>25675</v>
      </c>
      <c r="B12821" s="20" t="s">
        <v>25674</v>
      </c>
      <c r="C12821" s="20" t="s">
        <v>17000</v>
      </c>
      <c r="H12821" s="20" t="s">
        <v>29</v>
      </c>
    </row>
    <row r="12822" customFormat="false" ht="15.75" hidden="false" customHeight="false" outlineLevel="0" collapsed="false">
      <c r="A12822" s="20" t="s">
        <v>25676</v>
      </c>
      <c r="B12822" s="20" t="s">
        <v>25677</v>
      </c>
      <c r="C12822" s="20" t="s">
        <v>25678</v>
      </c>
      <c r="D12822" s="20" t="s">
        <v>25679</v>
      </c>
      <c r="E12822" s="20" t="s">
        <v>25680</v>
      </c>
      <c r="F12822" s="20" t="s">
        <v>25681</v>
      </c>
      <c r="G12822" s="20" t="s">
        <v>25682</v>
      </c>
      <c r="H12822" s="20" t="s">
        <v>29</v>
      </c>
    </row>
    <row r="12823" customFormat="false" ht="15.75" hidden="false" customHeight="false" outlineLevel="0" collapsed="false">
      <c r="A12823" s="20" t="s">
        <v>25683</v>
      </c>
      <c r="B12823" s="20" t="s">
        <v>25677</v>
      </c>
      <c r="C12823" s="20" t="s">
        <v>25678</v>
      </c>
      <c r="D12823" s="20" t="s">
        <v>25679</v>
      </c>
      <c r="E12823" s="20" t="s">
        <v>25680</v>
      </c>
      <c r="F12823" s="20" t="s">
        <v>25681</v>
      </c>
      <c r="G12823" s="20" t="s">
        <v>25682</v>
      </c>
      <c r="H12823" s="20" t="s">
        <v>29</v>
      </c>
    </row>
    <row r="12824" customFormat="false" ht="15.75" hidden="false" customHeight="false" outlineLevel="0" collapsed="false">
      <c r="A12824" s="20" t="s">
        <v>25684</v>
      </c>
      <c r="B12824" s="20" t="s">
        <v>25685</v>
      </c>
      <c r="C12824" s="20" t="s">
        <v>24190</v>
      </c>
      <c r="H12824" s="20" t="s">
        <v>29</v>
      </c>
    </row>
    <row r="12825" customFormat="false" ht="15.75" hidden="false" customHeight="false" outlineLevel="0" collapsed="false">
      <c r="A12825" s="20" t="s">
        <v>25686</v>
      </c>
      <c r="B12825" s="20" t="s">
        <v>25685</v>
      </c>
      <c r="C12825" s="20" t="s">
        <v>24190</v>
      </c>
      <c r="H12825" s="20" t="s">
        <v>29</v>
      </c>
    </row>
    <row r="12826" customFormat="false" ht="15.75" hidden="false" customHeight="false" outlineLevel="0" collapsed="false">
      <c r="A12826" s="20" t="s">
        <v>25687</v>
      </c>
      <c r="B12826" s="20" t="s">
        <v>25688</v>
      </c>
      <c r="C12826" s="20" t="s">
        <v>24190</v>
      </c>
      <c r="H12826" s="20" t="s">
        <v>29</v>
      </c>
    </row>
    <row r="12827" customFormat="false" ht="15.75" hidden="false" customHeight="false" outlineLevel="0" collapsed="false">
      <c r="A12827" s="20" t="s">
        <v>25689</v>
      </c>
      <c r="B12827" s="20" t="s">
        <v>25688</v>
      </c>
      <c r="C12827" s="20" t="s">
        <v>24190</v>
      </c>
      <c r="H12827" s="20" t="s">
        <v>29</v>
      </c>
    </row>
    <row r="12828" customFormat="false" ht="15.75" hidden="false" customHeight="false" outlineLevel="0" collapsed="false">
      <c r="A12828" s="20" t="s">
        <v>25690</v>
      </c>
      <c r="B12828" s="20" t="s">
        <v>25691</v>
      </c>
      <c r="C12828" s="20" t="s">
        <v>24190</v>
      </c>
      <c r="H12828" s="20" t="s">
        <v>29</v>
      </c>
    </row>
    <row r="12829" customFormat="false" ht="15.75" hidden="false" customHeight="false" outlineLevel="0" collapsed="false">
      <c r="A12829" s="20" t="s">
        <v>25692</v>
      </c>
      <c r="B12829" s="20" t="s">
        <v>25691</v>
      </c>
      <c r="C12829" s="20" t="s">
        <v>24190</v>
      </c>
      <c r="H12829" s="20" t="s">
        <v>29</v>
      </c>
    </row>
    <row r="12830" customFormat="false" ht="15.75" hidden="false" customHeight="false" outlineLevel="0" collapsed="false">
      <c r="A12830" s="20" t="s">
        <v>25693</v>
      </c>
      <c r="B12830" s="20" t="s">
        <v>25694</v>
      </c>
      <c r="C12830" s="20" t="s">
        <v>24190</v>
      </c>
      <c r="H12830" s="20" t="s">
        <v>29</v>
      </c>
    </row>
    <row r="12831" customFormat="false" ht="15.75" hidden="false" customHeight="false" outlineLevel="0" collapsed="false">
      <c r="A12831" s="20" t="s">
        <v>25695</v>
      </c>
      <c r="B12831" s="20" t="s">
        <v>25694</v>
      </c>
      <c r="C12831" s="20" t="s">
        <v>24190</v>
      </c>
      <c r="H12831" s="20" t="s">
        <v>29</v>
      </c>
    </row>
    <row r="12832" customFormat="false" ht="15.75" hidden="false" customHeight="false" outlineLevel="0" collapsed="false">
      <c r="A12832" s="20" t="s">
        <v>25696</v>
      </c>
      <c r="B12832" s="20" t="s">
        <v>25697</v>
      </c>
      <c r="C12832" s="20" t="s">
        <v>6770</v>
      </c>
      <c r="H12832" s="20" t="s">
        <v>29</v>
      </c>
    </row>
    <row r="12833" customFormat="false" ht="15.75" hidden="false" customHeight="false" outlineLevel="0" collapsed="false">
      <c r="A12833" s="20" t="s">
        <v>25698</v>
      </c>
      <c r="B12833" s="20" t="s">
        <v>25697</v>
      </c>
      <c r="C12833" s="20" t="s">
        <v>6770</v>
      </c>
      <c r="H12833" s="20" t="s">
        <v>29</v>
      </c>
    </row>
    <row r="12834" customFormat="false" ht="15.75" hidden="false" customHeight="false" outlineLevel="0" collapsed="false">
      <c r="A12834" s="20" t="s">
        <v>25699</v>
      </c>
      <c r="B12834" s="20" t="s">
        <v>25700</v>
      </c>
      <c r="C12834" s="20" t="s">
        <v>25701</v>
      </c>
      <c r="H12834" s="20" t="s">
        <v>29</v>
      </c>
    </row>
    <row r="12835" customFormat="false" ht="15.75" hidden="false" customHeight="false" outlineLevel="0" collapsed="false">
      <c r="A12835" s="20" t="s">
        <v>25702</v>
      </c>
      <c r="B12835" s="20" t="s">
        <v>25700</v>
      </c>
      <c r="C12835" s="20" t="s">
        <v>25701</v>
      </c>
      <c r="H12835" s="20" t="s">
        <v>29</v>
      </c>
    </row>
    <row r="12836" customFormat="false" ht="15.75" hidden="false" customHeight="false" outlineLevel="0" collapsed="false">
      <c r="A12836" s="20" t="s">
        <v>25703</v>
      </c>
      <c r="B12836" s="20" t="s">
        <v>25704</v>
      </c>
      <c r="C12836" s="20" t="s">
        <v>4103</v>
      </c>
      <c r="H12836" s="20" t="s">
        <v>29</v>
      </c>
    </row>
    <row r="12837" customFormat="false" ht="15.75" hidden="false" customHeight="false" outlineLevel="0" collapsed="false">
      <c r="A12837" s="20" t="s">
        <v>25705</v>
      </c>
      <c r="B12837" s="20" t="s">
        <v>25704</v>
      </c>
      <c r="C12837" s="20" t="s">
        <v>4103</v>
      </c>
      <c r="H12837" s="20" t="s">
        <v>29</v>
      </c>
    </row>
    <row r="12838" customFormat="false" ht="15.75" hidden="false" customHeight="false" outlineLevel="0" collapsed="false">
      <c r="A12838" s="20" t="s">
        <v>25706</v>
      </c>
      <c r="B12838" s="20" t="s">
        <v>25707</v>
      </c>
      <c r="H12838" s="20" t="s">
        <v>29</v>
      </c>
    </row>
    <row r="12839" customFormat="false" ht="15.75" hidden="false" customHeight="false" outlineLevel="0" collapsed="false">
      <c r="A12839" s="20" t="s">
        <v>25708</v>
      </c>
      <c r="B12839" s="20" t="s">
        <v>25707</v>
      </c>
      <c r="H12839" s="20" t="s">
        <v>29</v>
      </c>
    </row>
    <row r="12840" customFormat="false" ht="15.75" hidden="false" customHeight="false" outlineLevel="0" collapsed="false">
      <c r="A12840" s="20" t="s">
        <v>25709</v>
      </c>
      <c r="B12840" s="20" t="s">
        <v>25710</v>
      </c>
      <c r="H12840" s="20" t="s">
        <v>29</v>
      </c>
    </row>
    <row r="12841" customFormat="false" ht="15.75" hidden="false" customHeight="false" outlineLevel="0" collapsed="false">
      <c r="A12841" s="20" t="s">
        <v>25711</v>
      </c>
      <c r="B12841" s="20" t="s">
        <v>25710</v>
      </c>
      <c r="H12841" s="20" t="s">
        <v>29</v>
      </c>
    </row>
    <row r="12842" customFormat="false" ht="15.75" hidden="false" customHeight="false" outlineLevel="0" collapsed="false">
      <c r="A12842" s="20" t="s">
        <v>25712</v>
      </c>
      <c r="B12842" s="20" t="s">
        <v>25713</v>
      </c>
      <c r="H12842" s="20" t="s">
        <v>29</v>
      </c>
    </row>
    <row r="12843" customFormat="false" ht="15.75" hidden="false" customHeight="false" outlineLevel="0" collapsed="false">
      <c r="A12843" s="20" t="s">
        <v>25714</v>
      </c>
      <c r="B12843" s="20" t="s">
        <v>25713</v>
      </c>
      <c r="H12843" s="20" t="s">
        <v>29</v>
      </c>
    </row>
    <row r="12844" customFormat="false" ht="15.75" hidden="false" customHeight="false" outlineLevel="0" collapsed="false">
      <c r="A12844" s="20" t="s">
        <v>25715</v>
      </c>
      <c r="B12844" s="20" t="s">
        <v>25716</v>
      </c>
      <c r="C12844" s="20" t="s">
        <v>24190</v>
      </c>
      <c r="H12844" s="20" t="s">
        <v>29</v>
      </c>
    </row>
    <row r="12845" customFormat="false" ht="15.75" hidden="false" customHeight="false" outlineLevel="0" collapsed="false">
      <c r="A12845" s="20" t="s">
        <v>25717</v>
      </c>
      <c r="B12845" s="20" t="s">
        <v>25716</v>
      </c>
      <c r="C12845" s="20" t="s">
        <v>24190</v>
      </c>
      <c r="H12845" s="20" t="s">
        <v>29</v>
      </c>
    </row>
    <row r="12846" customFormat="false" ht="15.75" hidden="false" customHeight="false" outlineLevel="0" collapsed="false">
      <c r="A12846" s="20" t="s">
        <v>25718</v>
      </c>
      <c r="B12846" s="20" t="s">
        <v>25719</v>
      </c>
      <c r="C12846" s="20" t="s">
        <v>7025</v>
      </c>
      <c r="H12846" s="20" t="s">
        <v>29</v>
      </c>
    </row>
    <row r="12847" customFormat="false" ht="15.75" hidden="false" customHeight="false" outlineLevel="0" collapsed="false">
      <c r="A12847" s="20" t="s">
        <v>25720</v>
      </c>
      <c r="B12847" s="20" t="s">
        <v>25719</v>
      </c>
      <c r="C12847" s="20" t="s">
        <v>7025</v>
      </c>
      <c r="H12847" s="20" t="s">
        <v>29</v>
      </c>
    </row>
    <row r="12848" customFormat="false" ht="15.75" hidden="false" customHeight="false" outlineLevel="0" collapsed="false">
      <c r="A12848" s="20" t="s">
        <v>25721</v>
      </c>
      <c r="B12848" s="20" t="s">
        <v>25722</v>
      </c>
      <c r="C12848" s="20" t="s">
        <v>12695</v>
      </c>
      <c r="H12848" s="20" t="s">
        <v>29</v>
      </c>
    </row>
    <row r="12849" customFormat="false" ht="15.75" hidden="false" customHeight="false" outlineLevel="0" collapsed="false">
      <c r="A12849" s="20" t="s">
        <v>25723</v>
      </c>
      <c r="B12849" s="20" t="s">
        <v>25722</v>
      </c>
      <c r="C12849" s="20" t="s">
        <v>12695</v>
      </c>
      <c r="H12849" s="20" t="s">
        <v>29</v>
      </c>
    </row>
    <row r="12850" customFormat="false" ht="15.75" hidden="false" customHeight="false" outlineLevel="0" collapsed="false">
      <c r="A12850" s="20" t="s">
        <v>25724</v>
      </c>
      <c r="B12850" s="20" t="s">
        <v>25725</v>
      </c>
      <c r="C12850" s="20" t="s">
        <v>4012</v>
      </c>
      <c r="H12850" s="20" t="s">
        <v>29</v>
      </c>
    </row>
    <row r="12851" customFormat="false" ht="15.75" hidden="false" customHeight="false" outlineLevel="0" collapsed="false">
      <c r="A12851" s="20" t="s">
        <v>25726</v>
      </c>
      <c r="B12851" s="20" t="s">
        <v>25725</v>
      </c>
      <c r="C12851" s="20" t="s">
        <v>4012</v>
      </c>
      <c r="H12851" s="20" t="s">
        <v>29</v>
      </c>
    </row>
    <row r="12852" customFormat="false" ht="15.75" hidden="false" customHeight="false" outlineLevel="0" collapsed="false">
      <c r="A12852" s="20" t="s">
        <v>25727</v>
      </c>
      <c r="B12852" s="20" t="s">
        <v>25728</v>
      </c>
      <c r="C12852" s="20" t="s">
        <v>7585</v>
      </c>
      <c r="H12852" s="20" t="s">
        <v>29</v>
      </c>
    </row>
    <row r="12853" customFormat="false" ht="15.75" hidden="false" customHeight="false" outlineLevel="0" collapsed="false">
      <c r="A12853" s="20" t="s">
        <v>25729</v>
      </c>
      <c r="B12853" s="20" t="s">
        <v>25728</v>
      </c>
      <c r="C12853" s="20" t="s">
        <v>7585</v>
      </c>
      <c r="H12853" s="20" t="s">
        <v>29</v>
      </c>
    </row>
    <row r="12854" customFormat="false" ht="15.75" hidden="false" customHeight="false" outlineLevel="0" collapsed="false">
      <c r="A12854" s="20" t="s">
        <v>25730</v>
      </c>
      <c r="B12854" s="20" t="s">
        <v>25731</v>
      </c>
      <c r="C12854" s="20" t="s">
        <v>25732</v>
      </c>
      <c r="H12854" s="20" t="s">
        <v>29</v>
      </c>
    </row>
    <row r="12855" customFormat="false" ht="15.75" hidden="false" customHeight="false" outlineLevel="0" collapsed="false">
      <c r="A12855" s="20" t="s">
        <v>25733</v>
      </c>
      <c r="B12855" s="20" t="s">
        <v>25731</v>
      </c>
      <c r="C12855" s="20" t="s">
        <v>25732</v>
      </c>
      <c r="H12855" s="20" t="s">
        <v>29</v>
      </c>
    </row>
    <row r="12856" customFormat="false" ht="15.75" hidden="false" customHeight="false" outlineLevel="0" collapsed="false">
      <c r="A12856" s="20" t="s">
        <v>25734</v>
      </c>
      <c r="B12856" s="20" t="s">
        <v>25735</v>
      </c>
      <c r="C12856" s="20" t="s">
        <v>25736</v>
      </c>
      <c r="H12856" s="20" t="s">
        <v>29</v>
      </c>
    </row>
    <row r="12857" customFormat="false" ht="15.75" hidden="false" customHeight="false" outlineLevel="0" collapsed="false">
      <c r="A12857" s="20" t="s">
        <v>374</v>
      </c>
      <c r="B12857" s="20" t="s">
        <v>25735</v>
      </c>
      <c r="C12857" s="20" t="s">
        <v>25736</v>
      </c>
      <c r="H12857" s="20" t="s">
        <v>29</v>
      </c>
    </row>
    <row r="12858" customFormat="false" ht="15.75" hidden="false" customHeight="false" outlineLevel="0" collapsed="false">
      <c r="A12858" s="20" t="s">
        <v>25737</v>
      </c>
      <c r="B12858" s="20" t="s">
        <v>25738</v>
      </c>
      <c r="C12858" s="20" t="s">
        <v>25739</v>
      </c>
      <c r="D12858" s="20" t="s">
        <v>25740</v>
      </c>
      <c r="H12858" s="20" t="s">
        <v>49</v>
      </c>
    </row>
    <row r="12859" customFormat="false" ht="15.75" hidden="false" customHeight="false" outlineLevel="0" collapsed="false">
      <c r="A12859" s="20" t="s">
        <v>25741</v>
      </c>
      <c r="B12859" s="20" t="s">
        <v>25738</v>
      </c>
      <c r="C12859" s="20" t="s">
        <v>25739</v>
      </c>
      <c r="D12859" s="20" t="s">
        <v>25740</v>
      </c>
      <c r="H12859" s="20" t="s">
        <v>49</v>
      </c>
    </row>
    <row r="12860" customFormat="false" ht="15.75" hidden="false" customHeight="false" outlineLevel="0" collapsed="false">
      <c r="A12860" s="20" t="s">
        <v>25742</v>
      </c>
      <c r="B12860" s="20" t="s">
        <v>25743</v>
      </c>
      <c r="C12860" s="20" t="s">
        <v>25744</v>
      </c>
      <c r="D12860" s="20" t="s">
        <v>25740</v>
      </c>
      <c r="H12860" s="20" t="s">
        <v>49</v>
      </c>
    </row>
    <row r="12861" customFormat="false" ht="15.75" hidden="false" customHeight="false" outlineLevel="0" collapsed="false">
      <c r="A12861" s="20" t="s">
        <v>25745</v>
      </c>
      <c r="B12861" s="20" t="s">
        <v>25743</v>
      </c>
      <c r="C12861" s="20" t="s">
        <v>25744</v>
      </c>
      <c r="D12861" s="20" t="s">
        <v>25740</v>
      </c>
      <c r="H12861" s="20" t="s">
        <v>49</v>
      </c>
    </row>
    <row r="12862" customFormat="false" ht="15.75" hidden="false" customHeight="false" outlineLevel="0" collapsed="false">
      <c r="A12862" s="20" t="s">
        <v>25746</v>
      </c>
      <c r="B12862" s="20" t="s">
        <v>25743</v>
      </c>
      <c r="C12862" s="20" t="s">
        <v>25747</v>
      </c>
      <c r="D12862" s="20" t="s">
        <v>25740</v>
      </c>
      <c r="H12862" s="20" t="s">
        <v>49</v>
      </c>
    </row>
    <row r="12863" customFormat="false" ht="15.75" hidden="false" customHeight="false" outlineLevel="0" collapsed="false">
      <c r="A12863" s="20" t="s">
        <v>25748</v>
      </c>
      <c r="B12863" s="20" t="s">
        <v>25743</v>
      </c>
      <c r="C12863" s="20" t="s">
        <v>25747</v>
      </c>
      <c r="D12863" s="20" t="s">
        <v>25740</v>
      </c>
      <c r="H12863" s="20" t="s">
        <v>49</v>
      </c>
    </row>
    <row r="12864" customFormat="false" ht="15.75" hidden="false" customHeight="false" outlineLevel="0" collapsed="false">
      <c r="A12864" s="20" t="s">
        <v>25749</v>
      </c>
      <c r="B12864" s="20" t="s">
        <v>25750</v>
      </c>
      <c r="C12864" s="20" t="s">
        <v>6770</v>
      </c>
      <c r="H12864" s="20" t="s">
        <v>29</v>
      </c>
    </row>
    <row r="12865" customFormat="false" ht="15.75" hidden="false" customHeight="false" outlineLevel="0" collapsed="false">
      <c r="A12865" s="20" t="s">
        <v>25751</v>
      </c>
      <c r="B12865" s="20" t="s">
        <v>25750</v>
      </c>
      <c r="C12865" s="20" t="s">
        <v>6770</v>
      </c>
      <c r="H12865" s="20" t="s">
        <v>29</v>
      </c>
    </row>
    <row r="12866" customFormat="false" ht="15.75" hidden="false" customHeight="false" outlineLevel="0" collapsed="false">
      <c r="A12866" s="20" t="s">
        <v>25752</v>
      </c>
      <c r="B12866" s="20" t="s">
        <v>25753</v>
      </c>
      <c r="C12866" s="20" t="s">
        <v>4012</v>
      </c>
      <c r="H12866" s="20" t="s">
        <v>29</v>
      </c>
    </row>
    <row r="12867" customFormat="false" ht="15.75" hidden="false" customHeight="false" outlineLevel="0" collapsed="false">
      <c r="A12867" s="20" t="s">
        <v>25754</v>
      </c>
      <c r="B12867" s="20" t="s">
        <v>25753</v>
      </c>
      <c r="C12867" s="20" t="s">
        <v>4012</v>
      </c>
      <c r="H12867" s="20" t="s">
        <v>29</v>
      </c>
    </row>
    <row r="12868" customFormat="false" ht="15.75" hidden="false" customHeight="false" outlineLevel="0" collapsed="false">
      <c r="A12868" s="20" t="s">
        <v>25755</v>
      </c>
      <c r="B12868" s="20" t="s">
        <v>25756</v>
      </c>
      <c r="C12868" s="20" t="s">
        <v>25757</v>
      </c>
      <c r="H12868" s="20" t="s">
        <v>29</v>
      </c>
    </row>
    <row r="12869" customFormat="false" ht="15.75" hidden="false" customHeight="false" outlineLevel="0" collapsed="false">
      <c r="A12869" s="20" t="s">
        <v>25758</v>
      </c>
      <c r="B12869" s="20" t="s">
        <v>25756</v>
      </c>
      <c r="C12869" s="20" t="s">
        <v>25757</v>
      </c>
      <c r="H12869" s="20" t="s">
        <v>29</v>
      </c>
    </row>
    <row r="12870" customFormat="false" ht="15.75" hidden="false" customHeight="false" outlineLevel="0" collapsed="false">
      <c r="A12870" s="20" t="s">
        <v>25759</v>
      </c>
      <c r="B12870" s="20" t="s">
        <v>25756</v>
      </c>
      <c r="C12870" s="20" t="s">
        <v>25760</v>
      </c>
      <c r="H12870" s="20" t="s">
        <v>29</v>
      </c>
    </row>
    <row r="12871" customFormat="false" ht="15.75" hidden="false" customHeight="false" outlineLevel="0" collapsed="false">
      <c r="A12871" s="20" t="s">
        <v>25761</v>
      </c>
      <c r="B12871" s="20" t="s">
        <v>25756</v>
      </c>
      <c r="C12871" s="20" t="s">
        <v>25760</v>
      </c>
      <c r="H12871" s="20" t="s">
        <v>29</v>
      </c>
    </row>
    <row r="12872" customFormat="false" ht="15.75" hidden="false" customHeight="false" outlineLevel="0" collapsed="false">
      <c r="A12872" s="20" t="s">
        <v>25762</v>
      </c>
      <c r="B12872" s="20" t="s">
        <v>25756</v>
      </c>
      <c r="C12872" s="20" t="s">
        <v>25763</v>
      </c>
      <c r="H12872" s="20" t="s">
        <v>29</v>
      </c>
    </row>
    <row r="12873" customFormat="false" ht="15.75" hidden="false" customHeight="false" outlineLevel="0" collapsed="false">
      <c r="A12873" s="20" t="s">
        <v>25764</v>
      </c>
      <c r="B12873" s="20" t="s">
        <v>25756</v>
      </c>
      <c r="C12873" s="20" t="s">
        <v>25763</v>
      </c>
      <c r="H12873" s="20" t="s">
        <v>29</v>
      </c>
    </row>
    <row r="12874" customFormat="false" ht="15.75" hidden="false" customHeight="false" outlineLevel="0" collapsed="false">
      <c r="A12874" s="20" t="s">
        <v>25765</v>
      </c>
      <c r="B12874" s="20" t="s">
        <v>25756</v>
      </c>
      <c r="C12874" s="20" t="s">
        <v>25766</v>
      </c>
      <c r="H12874" s="20" t="s">
        <v>29</v>
      </c>
    </row>
    <row r="12875" customFormat="false" ht="15.75" hidden="false" customHeight="false" outlineLevel="0" collapsed="false">
      <c r="A12875" s="20" t="s">
        <v>25767</v>
      </c>
      <c r="B12875" s="20" t="s">
        <v>25756</v>
      </c>
      <c r="C12875" s="20" t="s">
        <v>25766</v>
      </c>
      <c r="H12875" s="20" t="s">
        <v>29</v>
      </c>
    </row>
    <row r="12876" customFormat="false" ht="15.75" hidden="false" customHeight="false" outlineLevel="0" collapsed="false">
      <c r="A12876" s="20" t="s">
        <v>25768</v>
      </c>
      <c r="B12876" s="20" t="s">
        <v>25769</v>
      </c>
      <c r="C12876" s="20" t="s">
        <v>25770</v>
      </c>
      <c r="D12876" s="20" t="s">
        <v>25336</v>
      </c>
      <c r="H12876" s="20" t="s">
        <v>49</v>
      </c>
    </row>
    <row r="12877" customFormat="false" ht="15.75" hidden="false" customHeight="false" outlineLevel="0" collapsed="false">
      <c r="A12877" s="20" t="s">
        <v>25771</v>
      </c>
      <c r="B12877" s="20" t="s">
        <v>25769</v>
      </c>
      <c r="C12877" s="20" t="s">
        <v>25770</v>
      </c>
      <c r="D12877" s="20" t="s">
        <v>25336</v>
      </c>
      <c r="H12877" s="20" t="s">
        <v>49</v>
      </c>
    </row>
    <row r="12878" customFormat="false" ht="15.75" hidden="false" customHeight="false" outlineLevel="0" collapsed="false">
      <c r="A12878" s="20" t="s">
        <v>25772</v>
      </c>
      <c r="B12878" s="20" t="s">
        <v>25773</v>
      </c>
      <c r="C12878" s="20" t="s">
        <v>25774</v>
      </c>
      <c r="D12878" s="20" t="s">
        <v>25775</v>
      </c>
      <c r="H12878" s="20" t="s">
        <v>49</v>
      </c>
    </row>
    <row r="12879" customFormat="false" ht="15.75" hidden="false" customHeight="false" outlineLevel="0" collapsed="false">
      <c r="A12879" s="20" t="s">
        <v>191</v>
      </c>
      <c r="B12879" s="20" t="s">
        <v>25773</v>
      </c>
      <c r="C12879" s="20" t="s">
        <v>25774</v>
      </c>
      <c r="D12879" s="20" t="s">
        <v>25775</v>
      </c>
      <c r="H12879" s="20" t="s">
        <v>49</v>
      </c>
    </row>
    <row r="12880" customFormat="false" ht="15.75" hidden="false" customHeight="false" outlineLevel="0" collapsed="false">
      <c r="A12880" s="20" t="s">
        <v>25776</v>
      </c>
      <c r="B12880" s="20" t="s">
        <v>25777</v>
      </c>
      <c r="C12880" s="20" t="s">
        <v>25774</v>
      </c>
      <c r="D12880" s="20" t="s">
        <v>25775</v>
      </c>
      <c r="H12880" s="20" t="s">
        <v>49</v>
      </c>
    </row>
    <row r="12881" customFormat="false" ht="15.75" hidden="false" customHeight="false" outlineLevel="0" collapsed="false">
      <c r="A12881" s="20" t="s">
        <v>25778</v>
      </c>
      <c r="B12881" s="20" t="s">
        <v>25777</v>
      </c>
      <c r="C12881" s="20" t="s">
        <v>25774</v>
      </c>
      <c r="D12881" s="20" t="s">
        <v>25775</v>
      </c>
      <c r="H12881" s="20" t="s">
        <v>49</v>
      </c>
    </row>
    <row r="12882" customFormat="false" ht="15.75" hidden="false" customHeight="false" outlineLevel="0" collapsed="false">
      <c r="A12882" s="20" t="s">
        <v>25779</v>
      </c>
      <c r="B12882" s="20" t="s">
        <v>25780</v>
      </c>
      <c r="C12882" s="20" t="s">
        <v>25774</v>
      </c>
      <c r="D12882" s="20" t="s">
        <v>25775</v>
      </c>
      <c r="H12882" s="20" t="s">
        <v>49</v>
      </c>
    </row>
    <row r="12883" customFormat="false" ht="15.75" hidden="false" customHeight="false" outlineLevel="0" collapsed="false">
      <c r="A12883" s="20" t="s">
        <v>25781</v>
      </c>
      <c r="B12883" s="20" t="s">
        <v>25780</v>
      </c>
      <c r="C12883" s="20" t="s">
        <v>25774</v>
      </c>
      <c r="D12883" s="20" t="s">
        <v>25775</v>
      </c>
      <c r="H12883" s="20" t="s">
        <v>49</v>
      </c>
    </row>
    <row r="12884" customFormat="false" ht="15.75" hidden="false" customHeight="false" outlineLevel="0" collapsed="false">
      <c r="A12884" s="20" t="s">
        <v>25782</v>
      </c>
      <c r="B12884" s="20" t="s">
        <v>25783</v>
      </c>
      <c r="C12884" s="20" t="s">
        <v>25774</v>
      </c>
      <c r="D12884" s="20" t="s">
        <v>25775</v>
      </c>
      <c r="H12884" s="20" t="s">
        <v>49</v>
      </c>
    </row>
    <row r="12885" customFormat="false" ht="15.75" hidden="false" customHeight="false" outlineLevel="0" collapsed="false">
      <c r="A12885" s="20" t="s">
        <v>258</v>
      </c>
      <c r="B12885" s="20" t="s">
        <v>25783</v>
      </c>
      <c r="C12885" s="20" t="s">
        <v>25774</v>
      </c>
      <c r="D12885" s="20" t="s">
        <v>25775</v>
      </c>
      <c r="H12885" s="20" t="s">
        <v>49</v>
      </c>
    </row>
    <row r="12886" customFormat="false" ht="15.75" hidden="false" customHeight="false" outlineLevel="0" collapsed="false">
      <c r="A12886" s="20" t="s">
        <v>25784</v>
      </c>
      <c r="B12886" s="20" t="s">
        <v>25785</v>
      </c>
      <c r="C12886" s="20" t="s">
        <v>25786</v>
      </c>
      <c r="D12886" s="20" t="s">
        <v>25787</v>
      </c>
      <c r="H12886" s="20" t="s">
        <v>49</v>
      </c>
    </row>
    <row r="12887" customFormat="false" ht="15.75" hidden="false" customHeight="false" outlineLevel="0" collapsed="false">
      <c r="A12887" s="20" t="s">
        <v>25788</v>
      </c>
      <c r="B12887" s="20" t="s">
        <v>25785</v>
      </c>
      <c r="C12887" s="20" t="s">
        <v>25786</v>
      </c>
      <c r="D12887" s="20" t="s">
        <v>25787</v>
      </c>
      <c r="H12887" s="20" t="s">
        <v>49</v>
      </c>
    </row>
    <row r="12888" customFormat="false" ht="15.75" hidden="false" customHeight="false" outlineLevel="0" collapsed="false">
      <c r="A12888" s="20" t="s">
        <v>25789</v>
      </c>
      <c r="B12888" s="20" t="s">
        <v>25790</v>
      </c>
      <c r="C12888" s="20" t="s">
        <v>25791</v>
      </c>
      <c r="D12888" s="20" t="s">
        <v>4103</v>
      </c>
      <c r="H12888" s="20" t="s">
        <v>49</v>
      </c>
    </row>
    <row r="12889" customFormat="false" ht="15.75" hidden="false" customHeight="false" outlineLevel="0" collapsed="false">
      <c r="A12889" s="20" t="s">
        <v>25792</v>
      </c>
      <c r="B12889" s="20" t="s">
        <v>25790</v>
      </c>
      <c r="C12889" s="20" t="s">
        <v>25791</v>
      </c>
      <c r="D12889" s="20" t="s">
        <v>4103</v>
      </c>
      <c r="H12889" s="20" t="s">
        <v>49</v>
      </c>
    </row>
    <row r="12890" customFormat="false" ht="15.75" hidden="false" customHeight="false" outlineLevel="0" collapsed="false">
      <c r="A12890" s="20" t="s">
        <v>25793</v>
      </c>
      <c r="B12890" s="20" t="s">
        <v>25794</v>
      </c>
      <c r="C12890" s="20" t="s">
        <v>25791</v>
      </c>
      <c r="D12890" s="20" t="s">
        <v>4103</v>
      </c>
      <c r="H12890" s="20" t="s">
        <v>49</v>
      </c>
    </row>
    <row r="12891" customFormat="false" ht="15.75" hidden="false" customHeight="false" outlineLevel="0" collapsed="false">
      <c r="A12891" s="20" t="s">
        <v>25795</v>
      </c>
      <c r="B12891" s="20" t="s">
        <v>25794</v>
      </c>
      <c r="C12891" s="20" t="s">
        <v>25791</v>
      </c>
      <c r="D12891" s="20" t="s">
        <v>4103</v>
      </c>
      <c r="H12891" s="20" t="s">
        <v>49</v>
      </c>
    </row>
    <row r="12892" customFormat="false" ht="15.75" hidden="false" customHeight="false" outlineLevel="0" collapsed="false">
      <c r="A12892" s="20" t="s">
        <v>25796</v>
      </c>
      <c r="B12892" s="20" t="s">
        <v>25797</v>
      </c>
      <c r="C12892" s="20" t="s">
        <v>25798</v>
      </c>
      <c r="D12892" s="20" t="s">
        <v>6770</v>
      </c>
      <c r="H12892" s="20" t="s">
        <v>49</v>
      </c>
    </row>
    <row r="12893" customFormat="false" ht="15.75" hidden="false" customHeight="false" outlineLevel="0" collapsed="false">
      <c r="A12893" s="20" t="s">
        <v>25799</v>
      </c>
      <c r="B12893" s="20" t="s">
        <v>25797</v>
      </c>
      <c r="C12893" s="20" t="s">
        <v>25798</v>
      </c>
      <c r="D12893" s="20" t="s">
        <v>6770</v>
      </c>
      <c r="H12893" s="20" t="s">
        <v>49</v>
      </c>
    </row>
    <row r="12894" customFormat="false" ht="15.75" hidden="false" customHeight="false" outlineLevel="0" collapsed="false">
      <c r="A12894" s="20" t="s">
        <v>25800</v>
      </c>
      <c r="B12894" s="20" t="s">
        <v>25801</v>
      </c>
      <c r="C12894" s="20" t="s">
        <v>25791</v>
      </c>
      <c r="D12894" s="20" t="s">
        <v>4103</v>
      </c>
      <c r="H12894" s="20" t="s">
        <v>49</v>
      </c>
    </row>
    <row r="12895" customFormat="false" ht="15.75" hidden="false" customHeight="false" outlineLevel="0" collapsed="false">
      <c r="A12895" s="20" t="s">
        <v>25802</v>
      </c>
      <c r="B12895" s="20" t="s">
        <v>25801</v>
      </c>
      <c r="C12895" s="20" t="s">
        <v>25791</v>
      </c>
      <c r="D12895" s="20" t="s">
        <v>4103</v>
      </c>
      <c r="H12895" s="20" t="s">
        <v>49</v>
      </c>
    </row>
    <row r="12896" customFormat="false" ht="15.75" hidden="false" customHeight="false" outlineLevel="0" collapsed="false">
      <c r="A12896" s="20" t="s">
        <v>25803</v>
      </c>
      <c r="B12896" s="20" t="s">
        <v>25804</v>
      </c>
      <c r="C12896" s="20" t="s">
        <v>25805</v>
      </c>
      <c r="D12896" s="20" t="s">
        <v>7627</v>
      </c>
      <c r="H12896" s="20" t="s">
        <v>49</v>
      </c>
    </row>
    <row r="12897" customFormat="false" ht="15.75" hidden="false" customHeight="false" outlineLevel="0" collapsed="false">
      <c r="A12897" s="20" t="s">
        <v>25806</v>
      </c>
      <c r="B12897" s="20" t="s">
        <v>25804</v>
      </c>
      <c r="C12897" s="20" t="s">
        <v>25805</v>
      </c>
      <c r="D12897" s="20" t="s">
        <v>7627</v>
      </c>
      <c r="H12897" s="20" t="s">
        <v>49</v>
      </c>
    </row>
    <row r="12898" customFormat="false" ht="15.75" hidden="false" customHeight="false" outlineLevel="0" collapsed="false">
      <c r="A12898" s="20" t="s">
        <v>25807</v>
      </c>
      <c r="B12898" s="20" t="s">
        <v>25808</v>
      </c>
      <c r="C12898" s="20" t="s">
        <v>25809</v>
      </c>
      <c r="D12898" s="20" t="s">
        <v>25810</v>
      </c>
      <c r="H12898" s="20" t="s">
        <v>49</v>
      </c>
    </row>
    <row r="12899" customFormat="false" ht="15.75" hidden="false" customHeight="false" outlineLevel="0" collapsed="false">
      <c r="A12899" s="20" t="s">
        <v>25811</v>
      </c>
      <c r="B12899" s="20" t="s">
        <v>25808</v>
      </c>
      <c r="C12899" s="20" t="s">
        <v>25809</v>
      </c>
      <c r="D12899" s="20" t="s">
        <v>25810</v>
      </c>
      <c r="H12899" s="20" t="s">
        <v>49</v>
      </c>
    </row>
    <row r="12900" customFormat="false" ht="15.75" hidden="false" customHeight="false" outlineLevel="0" collapsed="false">
      <c r="A12900" s="20" t="s">
        <v>25812</v>
      </c>
      <c r="B12900" s="20" t="s">
        <v>25813</v>
      </c>
      <c r="C12900" s="20" t="s">
        <v>25809</v>
      </c>
      <c r="D12900" s="20" t="s">
        <v>25810</v>
      </c>
      <c r="H12900" s="20" t="s">
        <v>49</v>
      </c>
    </row>
    <row r="12901" customFormat="false" ht="15.75" hidden="false" customHeight="false" outlineLevel="0" collapsed="false">
      <c r="A12901" s="20" t="s">
        <v>25814</v>
      </c>
      <c r="B12901" s="20" t="s">
        <v>25813</v>
      </c>
      <c r="C12901" s="20" t="s">
        <v>25809</v>
      </c>
      <c r="D12901" s="20" t="s">
        <v>25810</v>
      </c>
      <c r="H12901" s="20" t="s">
        <v>49</v>
      </c>
    </row>
    <row r="12902" customFormat="false" ht="15.75" hidden="false" customHeight="false" outlineLevel="0" collapsed="false">
      <c r="A12902" s="20" t="s">
        <v>25815</v>
      </c>
      <c r="B12902" s="20" t="s">
        <v>25816</v>
      </c>
      <c r="C12902" s="20" t="s">
        <v>25809</v>
      </c>
      <c r="D12902" s="20" t="s">
        <v>25810</v>
      </c>
      <c r="H12902" s="20" t="s">
        <v>49</v>
      </c>
    </row>
    <row r="12903" customFormat="false" ht="15.75" hidden="false" customHeight="false" outlineLevel="0" collapsed="false">
      <c r="A12903" s="20" t="s">
        <v>25817</v>
      </c>
      <c r="B12903" s="20" t="s">
        <v>25816</v>
      </c>
      <c r="C12903" s="20" t="s">
        <v>25809</v>
      </c>
      <c r="D12903" s="20" t="s">
        <v>25810</v>
      </c>
      <c r="H12903" s="20" t="s">
        <v>49</v>
      </c>
    </row>
    <row r="12904" customFormat="false" ht="15.75" hidden="false" customHeight="false" outlineLevel="0" collapsed="false">
      <c r="A12904" s="20" t="s">
        <v>25818</v>
      </c>
      <c r="B12904" s="20" t="s">
        <v>25819</v>
      </c>
      <c r="C12904" s="20" t="s">
        <v>25820</v>
      </c>
      <c r="H12904" s="20" t="s">
        <v>49</v>
      </c>
    </row>
    <row r="12905" customFormat="false" ht="15.75" hidden="false" customHeight="false" outlineLevel="0" collapsed="false">
      <c r="A12905" s="20" t="s">
        <v>25821</v>
      </c>
      <c r="B12905" s="20" t="s">
        <v>25819</v>
      </c>
      <c r="C12905" s="20" t="s">
        <v>25820</v>
      </c>
      <c r="H12905" s="20" t="s">
        <v>49</v>
      </c>
    </row>
    <row r="12906" customFormat="false" ht="15.75" hidden="false" customHeight="false" outlineLevel="0" collapsed="false">
      <c r="A12906" s="20" t="s">
        <v>25822</v>
      </c>
      <c r="B12906" s="20" t="s">
        <v>25823</v>
      </c>
      <c r="C12906" s="20" t="s">
        <v>25820</v>
      </c>
      <c r="H12906" s="20" t="s">
        <v>49</v>
      </c>
    </row>
    <row r="12907" customFormat="false" ht="15.75" hidden="false" customHeight="false" outlineLevel="0" collapsed="false">
      <c r="A12907" s="20" t="s">
        <v>25824</v>
      </c>
      <c r="B12907" s="20" t="s">
        <v>25823</v>
      </c>
      <c r="C12907" s="20" t="s">
        <v>25820</v>
      </c>
      <c r="H12907" s="20" t="s">
        <v>49</v>
      </c>
    </row>
    <row r="12908" customFormat="false" ht="15.75" hidden="false" customHeight="false" outlineLevel="0" collapsed="false">
      <c r="A12908" s="20" t="s">
        <v>25825</v>
      </c>
      <c r="B12908" s="20" t="s">
        <v>25826</v>
      </c>
      <c r="C12908" s="20" t="s">
        <v>25827</v>
      </c>
      <c r="D12908" s="20" t="s">
        <v>7572</v>
      </c>
      <c r="H12908" s="20" t="s">
        <v>49</v>
      </c>
    </row>
    <row r="12909" customFormat="false" ht="15.75" hidden="false" customHeight="false" outlineLevel="0" collapsed="false">
      <c r="A12909" s="20" t="s">
        <v>25828</v>
      </c>
      <c r="B12909" s="20" t="s">
        <v>25826</v>
      </c>
      <c r="C12909" s="20" t="s">
        <v>25827</v>
      </c>
      <c r="D12909" s="20" t="s">
        <v>7572</v>
      </c>
      <c r="H12909" s="20" t="s">
        <v>49</v>
      </c>
    </row>
    <row r="12910" customFormat="false" ht="15.75" hidden="false" customHeight="false" outlineLevel="0" collapsed="false">
      <c r="A12910" s="20" t="s">
        <v>25829</v>
      </c>
      <c r="B12910" s="20" t="s">
        <v>25830</v>
      </c>
      <c r="C12910" s="20" t="s">
        <v>25827</v>
      </c>
      <c r="D12910" s="20" t="s">
        <v>7572</v>
      </c>
      <c r="H12910" s="20" t="s">
        <v>49</v>
      </c>
    </row>
    <row r="12911" customFormat="false" ht="15.75" hidden="false" customHeight="false" outlineLevel="0" collapsed="false">
      <c r="A12911" s="20" t="s">
        <v>25831</v>
      </c>
      <c r="B12911" s="20" t="s">
        <v>25830</v>
      </c>
      <c r="C12911" s="20" t="s">
        <v>25827</v>
      </c>
      <c r="D12911" s="20" t="s">
        <v>7572</v>
      </c>
      <c r="H12911" s="20" t="s">
        <v>49</v>
      </c>
    </row>
    <row r="12912" customFormat="false" ht="15.75" hidden="false" customHeight="false" outlineLevel="0" collapsed="false">
      <c r="A12912" s="20" t="s">
        <v>25832</v>
      </c>
      <c r="B12912" s="20" t="s">
        <v>25833</v>
      </c>
      <c r="C12912" s="20" t="s">
        <v>25827</v>
      </c>
      <c r="D12912" s="20" t="s">
        <v>7572</v>
      </c>
      <c r="H12912" s="20" t="s">
        <v>49</v>
      </c>
    </row>
    <row r="12913" customFormat="false" ht="15.75" hidden="false" customHeight="false" outlineLevel="0" collapsed="false">
      <c r="A12913" s="20" t="s">
        <v>25834</v>
      </c>
      <c r="B12913" s="20" t="s">
        <v>25833</v>
      </c>
      <c r="C12913" s="20" t="s">
        <v>25827</v>
      </c>
      <c r="D12913" s="20" t="s">
        <v>7572</v>
      </c>
      <c r="H12913" s="20" t="s">
        <v>49</v>
      </c>
    </row>
    <row r="12914" customFormat="false" ht="15.75" hidden="false" customHeight="false" outlineLevel="0" collapsed="false">
      <c r="A12914" s="20" t="s">
        <v>25835</v>
      </c>
      <c r="B12914" s="20" t="s">
        <v>25836</v>
      </c>
      <c r="C12914" s="20" t="s">
        <v>25837</v>
      </c>
      <c r="D12914" s="20" t="s">
        <v>17000</v>
      </c>
      <c r="H12914" s="20" t="s">
        <v>49</v>
      </c>
    </row>
    <row r="12915" customFormat="false" ht="15.75" hidden="false" customHeight="false" outlineLevel="0" collapsed="false">
      <c r="A12915" s="20" t="s">
        <v>25838</v>
      </c>
      <c r="B12915" s="20" t="s">
        <v>25836</v>
      </c>
      <c r="C12915" s="20" t="s">
        <v>25837</v>
      </c>
      <c r="D12915" s="20" t="s">
        <v>17000</v>
      </c>
      <c r="H12915" s="20" t="s">
        <v>49</v>
      </c>
    </row>
    <row r="12916" customFormat="false" ht="15.75" hidden="false" customHeight="false" outlineLevel="0" collapsed="false">
      <c r="A12916" s="20" t="s">
        <v>25839</v>
      </c>
      <c r="B12916" s="20" t="s">
        <v>25840</v>
      </c>
      <c r="C12916" s="20" t="s">
        <v>25837</v>
      </c>
      <c r="D12916" s="20" t="s">
        <v>17000</v>
      </c>
      <c r="H12916" s="20" t="s">
        <v>49</v>
      </c>
    </row>
    <row r="12917" customFormat="false" ht="15.75" hidden="false" customHeight="false" outlineLevel="0" collapsed="false">
      <c r="A12917" s="20" t="s">
        <v>25841</v>
      </c>
      <c r="B12917" s="20" t="s">
        <v>25840</v>
      </c>
      <c r="C12917" s="20" t="s">
        <v>25837</v>
      </c>
      <c r="D12917" s="20" t="s">
        <v>17000</v>
      </c>
      <c r="H12917" s="20" t="s">
        <v>49</v>
      </c>
    </row>
    <row r="12918" customFormat="false" ht="15.75" hidden="false" customHeight="false" outlineLevel="0" collapsed="false">
      <c r="A12918" s="20" t="s">
        <v>25842</v>
      </c>
      <c r="B12918" s="20" t="s">
        <v>25843</v>
      </c>
      <c r="C12918" s="20" t="s">
        <v>25837</v>
      </c>
      <c r="D12918" s="20" t="s">
        <v>17000</v>
      </c>
      <c r="H12918" s="20" t="s">
        <v>49</v>
      </c>
    </row>
    <row r="12919" customFormat="false" ht="15.75" hidden="false" customHeight="false" outlineLevel="0" collapsed="false">
      <c r="A12919" s="20" t="s">
        <v>25844</v>
      </c>
      <c r="B12919" s="20" t="s">
        <v>25843</v>
      </c>
      <c r="C12919" s="20" t="s">
        <v>25837</v>
      </c>
      <c r="D12919" s="20" t="s">
        <v>17000</v>
      </c>
      <c r="H12919" s="20" t="s">
        <v>49</v>
      </c>
    </row>
    <row r="12920" customFormat="false" ht="15.75" hidden="false" customHeight="false" outlineLevel="0" collapsed="false">
      <c r="A12920" s="20" t="s">
        <v>25845</v>
      </c>
      <c r="B12920" s="20" t="s">
        <v>25846</v>
      </c>
      <c r="C12920" s="20" t="s">
        <v>25847</v>
      </c>
      <c r="D12920" s="20" t="s">
        <v>7636</v>
      </c>
      <c r="H12920" s="20" t="s">
        <v>49</v>
      </c>
    </row>
    <row r="12921" customFormat="false" ht="15.75" hidden="false" customHeight="false" outlineLevel="0" collapsed="false">
      <c r="A12921" s="20" t="s">
        <v>25848</v>
      </c>
      <c r="B12921" s="20" t="s">
        <v>25846</v>
      </c>
      <c r="C12921" s="20" t="s">
        <v>25847</v>
      </c>
      <c r="D12921" s="20" t="s">
        <v>7636</v>
      </c>
      <c r="H12921" s="20" t="s">
        <v>49</v>
      </c>
    </row>
    <row r="12922" customFormat="false" ht="15.75" hidden="false" customHeight="false" outlineLevel="0" collapsed="false">
      <c r="A12922" s="20" t="s">
        <v>25849</v>
      </c>
      <c r="B12922" s="20" t="s">
        <v>25850</v>
      </c>
      <c r="C12922" s="20" t="s">
        <v>25847</v>
      </c>
      <c r="D12922" s="20" t="s">
        <v>7636</v>
      </c>
      <c r="H12922" s="20" t="s">
        <v>49</v>
      </c>
    </row>
    <row r="12923" customFormat="false" ht="15.75" hidden="false" customHeight="false" outlineLevel="0" collapsed="false">
      <c r="A12923" s="20" t="s">
        <v>25851</v>
      </c>
      <c r="B12923" s="20" t="s">
        <v>25850</v>
      </c>
      <c r="C12923" s="20" t="s">
        <v>25847</v>
      </c>
      <c r="D12923" s="20" t="s">
        <v>7636</v>
      </c>
      <c r="H12923" s="20" t="s">
        <v>49</v>
      </c>
    </row>
    <row r="12924" customFormat="false" ht="15.75" hidden="false" customHeight="false" outlineLevel="0" collapsed="false">
      <c r="A12924" s="20" t="s">
        <v>25852</v>
      </c>
      <c r="B12924" s="20" t="s">
        <v>25853</v>
      </c>
      <c r="C12924" s="20" t="s">
        <v>25847</v>
      </c>
      <c r="D12924" s="20" t="s">
        <v>7636</v>
      </c>
      <c r="H12924" s="20" t="s">
        <v>49</v>
      </c>
    </row>
    <row r="12925" customFormat="false" ht="15.75" hidden="false" customHeight="false" outlineLevel="0" collapsed="false">
      <c r="A12925" s="20" t="s">
        <v>25854</v>
      </c>
      <c r="B12925" s="20" t="s">
        <v>25853</v>
      </c>
      <c r="C12925" s="20" t="s">
        <v>25847</v>
      </c>
      <c r="D12925" s="20" t="s">
        <v>7636</v>
      </c>
      <c r="H12925" s="20" t="s">
        <v>49</v>
      </c>
    </row>
    <row r="12926" customFormat="false" ht="15.75" hidden="false" customHeight="false" outlineLevel="0" collapsed="false">
      <c r="A12926" s="20" t="s">
        <v>25855</v>
      </c>
      <c r="B12926" s="20" t="s">
        <v>25856</v>
      </c>
      <c r="C12926" s="20" t="s">
        <v>25857</v>
      </c>
      <c r="D12926" s="20" t="s">
        <v>25858</v>
      </c>
      <c r="H12926" s="20" t="s">
        <v>49</v>
      </c>
    </row>
    <row r="12927" customFormat="false" ht="15.75" hidden="false" customHeight="false" outlineLevel="0" collapsed="false">
      <c r="A12927" s="20" t="s">
        <v>25859</v>
      </c>
      <c r="B12927" s="20" t="s">
        <v>25856</v>
      </c>
      <c r="C12927" s="20" t="s">
        <v>25857</v>
      </c>
      <c r="D12927" s="20" t="s">
        <v>25858</v>
      </c>
      <c r="H12927" s="20" t="s">
        <v>49</v>
      </c>
    </row>
    <row r="12928" customFormat="false" ht="15.75" hidden="false" customHeight="false" outlineLevel="0" collapsed="false">
      <c r="A12928" s="20" t="s">
        <v>25860</v>
      </c>
      <c r="B12928" s="20" t="s">
        <v>25861</v>
      </c>
      <c r="C12928" s="20" t="s">
        <v>25862</v>
      </c>
      <c r="D12928" s="20" t="s">
        <v>25863</v>
      </c>
      <c r="H12928" s="20" t="s">
        <v>49</v>
      </c>
    </row>
    <row r="12929" customFormat="false" ht="15.75" hidden="false" customHeight="false" outlineLevel="0" collapsed="false">
      <c r="A12929" s="20" t="s">
        <v>25864</v>
      </c>
      <c r="B12929" s="20" t="s">
        <v>25861</v>
      </c>
      <c r="C12929" s="20" t="s">
        <v>25862</v>
      </c>
      <c r="D12929" s="20" t="s">
        <v>25863</v>
      </c>
      <c r="H12929" s="20" t="s">
        <v>49</v>
      </c>
    </row>
    <row r="12930" customFormat="false" ht="15.75" hidden="false" customHeight="false" outlineLevel="0" collapsed="false">
      <c r="A12930" s="20" t="s">
        <v>25865</v>
      </c>
      <c r="B12930" s="20" t="s">
        <v>25866</v>
      </c>
      <c r="C12930" s="20" t="s">
        <v>25862</v>
      </c>
      <c r="D12930" s="20" t="s">
        <v>25863</v>
      </c>
      <c r="H12930" s="20" t="s">
        <v>49</v>
      </c>
    </row>
    <row r="12931" customFormat="false" ht="15.75" hidden="false" customHeight="false" outlineLevel="0" collapsed="false">
      <c r="A12931" s="20" t="s">
        <v>25867</v>
      </c>
      <c r="B12931" s="20" t="s">
        <v>25866</v>
      </c>
      <c r="C12931" s="20" t="s">
        <v>25862</v>
      </c>
      <c r="D12931" s="20" t="s">
        <v>25863</v>
      </c>
      <c r="H12931" s="20" t="s">
        <v>49</v>
      </c>
    </row>
    <row r="12932" customFormat="false" ht="15.75" hidden="false" customHeight="false" outlineLevel="0" collapsed="false">
      <c r="A12932" s="20" t="s">
        <v>25868</v>
      </c>
      <c r="B12932" s="20" t="s">
        <v>25869</v>
      </c>
      <c r="C12932" s="20" t="s">
        <v>25862</v>
      </c>
      <c r="D12932" s="20" t="s">
        <v>25863</v>
      </c>
      <c r="H12932" s="20" t="s">
        <v>49</v>
      </c>
    </row>
    <row r="12933" customFormat="false" ht="15.75" hidden="false" customHeight="false" outlineLevel="0" collapsed="false">
      <c r="A12933" s="20" t="s">
        <v>25870</v>
      </c>
      <c r="B12933" s="20" t="s">
        <v>25869</v>
      </c>
      <c r="C12933" s="20" t="s">
        <v>25862</v>
      </c>
      <c r="D12933" s="20" t="s">
        <v>25863</v>
      </c>
      <c r="H12933" s="20" t="s">
        <v>49</v>
      </c>
    </row>
    <row r="12934" customFormat="false" ht="15.75" hidden="false" customHeight="false" outlineLevel="0" collapsed="false">
      <c r="A12934" s="20" t="s">
        <v>25871</v>
      </c>
      <c r="B12934" s="20" t="s">
        <v>25861</v>
      </c>
      <c r="C12934" s="20" t="s">
        <v>25872</v>
      </c>
      <c r="D12934" s="20" t="s">
        <v>7644</v>
      </c>
      <c r="H12934" s="20" t="s">
        <v>49</v>
      </c>
    </row>
    <row r="12935" customFormat="false" ht="15.75" hidden="false" customHeight="false" outlineLevel="0" collapsed="false">
      <c r="A12935" s="20" t="s">
        <v>25873</v>
      </c>
      <c r="B12935" s="20" t="s">
        <v>25861</v>
      </c>
      <c r="C12935" s="20" t="s">
        <v>25872</v>
      </c>
      <c r="D12935" s="20" t="s">
        <v>7644</v>
      </c>
      <c r="H12935" s="20" t="s">
        <v>49</v>
      </c>
    </row>
    <row r="12936" customFormat="false" ht="15.75" hidden="false" customHeight="false" outlineLevel="0" collapsed="false">
      <c r="A12936" s="20" t="s">
        <v>25874</v>
      </c>
      <c r="B12936" s="20" t="s">
        <v>25866</v>
      </c>
      <c r="C12936" s="20" t="s">
        <v>25872</v>
      </c>
      <c r="D12936" s="20" t="s">
        <v>7644</v>
      </c>
      <c r="H12936" s="20" t="s">
        <v>49</v>
      </c>
    </row>
    <row r="12937" customFormat="false" ht="15.75" hidden="false" customHeight="false" outlineLevel="0" collapsed="false">
      <c r="A12937" s="20" t="s">
        <v>25875</v>
      </c>
      <c r="B12937" s="20" t="s">
        <v>25866</v>
      </c>
      <c r="C12937" s="20" t="s">
        <v>25872</v>
      </c>
      <c r="D12937" s="20" t="s">
        <v>7644</v>
      </c>
      <c r="H12937" s="20" t="s">
        <v>49</v>
      </c>
    </row>
    <row r="12938" customFormat="false" ht="15.75" hidden="false" customHeight="false" outlineLevel="0" collapsed="false">
      <c r="A12938" s="20" t="s">
        <v>25876</v>
      </c>
      <c r="B12938" s="20" t="s">
        <v>25869</v>
      </c>
      <c r="C12938" s="20" t="s">
        <v>25872</v>
      </c>
      <c r="D12938" s="20" t="s">
        <v>7644</v>
      </c>
      <c r="H12938" s="20" t="s">
        <v>49</v>
      </c>
    </row>
    <row r="12939" customFormat="false" ht="15.75" hidden="false" customHeight="false" outlineLevel="0" collapsed="false">
      <c r="A12939" s="20" t="s">
        <v>25877</v>
      </c>
      <c r="B12939" s="20" t="s">
        <v>25869</v>
      </c>
      <c r="C12939" s="20" t="s">
        <v>25872</v>
      </c>
      <c r="D12939" s="20" t="s">
        <v>7644</v>
      </c>
      <c r="H12939" s="20" t="s">
        <v>49</v>
      </c>
    </row>
    <row r="12940" customFormat="false" ht="15.75" hidden="false" customHeight="false" outlineLevel="0" collapsed="false">
      <c r="A12940" s="20" t="s">
        <v>25878</v>
      </c>
      <c r="B12940" s="20" t="s">
        <v>25879</v>
      </c>
      <c r="C12940" s="20" t="s">
        <v>25880</v>
      </c>
      <c r="D12940" s="20" t="s">
        <v>25881</v>
      </c>
      <c r="E12940" s="20" t="s">
        <v>4012</v>
      </c>
      <c r="H12940" s="20" t="s">
        <v>49</v>
      </c>
    </row>
    <row r="12941" customFormat="false" ht="15.75" hidden="false" customHeight="false" outlineLevel="0" collapsed="false">
      <c r="A12941" s="20" t="s">
        <v>25882</v>
      </c>
      <c r="B12941" s="20" t="s">
        <v>25879</v>
      </c>
      <c r="C12941" s="20" t="s">
        <v>25880</v>
      </c>
      <c r="D12941" s="20" t="s">
        <v>25881</v>
      </c>
      <c r="E12941" s="20" t="s">
        <v>4012</v>
      </c>
      <c r="H12941" s="20" t="s">
        <v>49</v>
      </c>
    </row>
    <row r="12942" customFormat="false" ht="15.75" hidden="false" customHeight="false" outlineLevel="0" collapsed="false">
      <c r="A12942" s="20" t="s">
        <v>25883</v>
      </c>
      <c r="B12942" s="20" t="s">
        <v>25879</v>
      </c>
      <c r="C12942" s="20" t="s">
        <v>25884</v>
      </c>
      <c r="D12942" s="20" t="s">
        <v>25881</v>
      </c>
      <c r="E12942" s="20" t="s">
        <v>4012</v>
      </c>
      <c r="H12942" s="20" t="s">
        <v>49</v>
      </c>
    </row>
    <row r="12943" customFormat="false" ht="15.75" hidden="false" customHeight="false" outlineLevel="0" collapsed="false">
      <c r="A12943" s="20" t="s">
        <v>25885</v>
      </c>
      <c r="B12943" s="20" t="s">
        <v>25879</v>
      </c>
      <c r="C12943" s="20" t="s">
        <v>25884</v>
      </c>
      <c r="D12943" s="20" t="s">
        <v>25881</v>
      </c>
      <c r="E12943" s="20" t="s">
        <v>4012</v>
      </c>
      <c r="H12943" s="20" t="s">
        <v>49</v>
      </c>
    </row>
    <row r="12944" customFormat="false" ht="15.75" hidden="false" customHeight="false" outlineLevel="0" collapsed="false">
      <c r="A12944" s="20" t="s">
        <v>25886</v>
      </c>
      <c r="B12944" s="20" t="s">
        <v>25879</v>
      </c>
      <c r="C12944" s="20" t="s">
        <v>25887</v>
      </c>
      <c r="D12944" s="20" t="s">
        <v>25881</v>
      </c>
      <c r="E12944" s="20" t="s">
        <v>4012</v>
      </c>
      <c r="H12944" s="20" t="s">
        <v>49</v>
      </c>
    </row>
    <row r="12945" customFormat="false" ht="15.75" hidden="false" customHeight="false" outlineLevel="0" collapsed="false">
      <c r="A12945" s="20" t="s">
        <v>25888</v>
      </c>
      <c r="B12945" s="20" t="s">
        <v>25879</v>
      </c>
      <c r="C12945" s="20" t="s">
        <v>25887</v>
      </c>
      <c r="D12945" s="20" t="s">
        <v>25881</v>
      </c>
      <c r="E12945" s="20" t="s">
        <v>4012</v>
      </c>
      <c r="H12945" s="20" t="s">
        <v>49</v>
      </c>
    </row>
    <row r="12946" customFormat="false" ht="15.75" hidden="false" customHeight="false" outlineLevel="0" collapsed="false">
      <c r="A12946" s="20" t="s">
        <v>25889</v>
      </c>
      <c r="B12946" s="20" t="s">
        <v>25890</v>
      </c>
      <c r="C12946" s="20" t="s">
        <v>25891</v>
      </c>
      <c r="D12946" s="20" t="s">
        <v>6770</v>
      </c>
      <c r="H12946" s="20" t="s">
        <v>49</v>
      </c>
    </row>
    <row r="12947" customFormat="false" ht="15.75" hidden="false" customHeight="false" outlineLevel="0" collapsed="false">
      <c r="A12947" s="20" t="s">
        <v>25892</v>
      </c>
      <c r="B12947" s="20" t="s">
        <v>25890</v>
      </c>
      <c r="C12947" s="20" t="s">
        <v>25891</v>
      </c>
      <c r="D12947" s="20" t="s">
        <v>6770</v>
      </c>
      <c r="H12947" s="20" t="s">
        <v>49</v>
      </c>
    </row>
    <row r="12948" customFormat="false" ht="15.75" hidden="false" customHeight="false" outlineLevel="0" collapsed="false">
      <c r="A12948" s="20" t="s">
        <v>25893</v>
      </c>
      <c r="B12948" s="20" t="s">
        <v>25894</v>
      </c>
      <c r="C12948" s="20" t="s">
        <v>25891</v>
      </c>
      <c r="D12948" s="20" t="s">
        <v>6770</v>
      </c>
      <c r="H12948" s="20" t="s">
        <v>49</v>
      </c>
    </row>
    <row r="12949" customFormat="false" ht="15.75" hidden="false" customHeight="false" outlineLevel="0" collapsed="false">
      <c r="A12949" s="20" t="s">
        <v>25895</v>
      </c>
      <c r="B12949" s="20" t="s">
        <v>25894</v>
      </c>
      <c r="C12949" s="20" t="s">
        <v>25891</v>
      </c>
      <c r="D12949" s="20" t="s">
        <v>6770</v>
      </c>
      <c r="H12949" s="20" t="s">
        <v>49</v>
      </c>
    </row>
    <row r="12950" customFormat="false" ht="15.75" hidden="false" customHeight="false" outlineLevel="0" collapsed="false">
      <c r="A12950" s="20" t="s">
        <v>25896</v>
      </c>
      <c r="B12950" s="20" t="s">
        <v>25897</v>
      </c>
      <c r="C12950" s="20" t="s">
        <v>25898</v>
      </c>
      <c r="D12950" s="20" t="s">
        <v>4103</v>
      </c>
      <c r="H12950" s="20" t="s">
        <v>49</v>
      </c>
    </row>
    <row r="12951" customFormat="false" ht="15.75" hidden="false" customHeight="false" outlineLevel="0" collapsed="false">
      <c r="A12951" s="20" t="s">
        <v>25899</v>
      </c>
      <c r="B12951" s="20" t="s">
        <v>25897</v>
      </c>
      <c r="C12951" s="20" t="s">
        <v>25898</v>
      </c>
      <c r="D12951" s="20" t="s">
        <v>4103</v>
      </c>
      <c r="H12951" s="20" t="s">
        <v>49</v>
      </c>
    </row>
    <row r="12952" customFormat="false" ht="15.75" hidden="false" customHeight="false" outlineLevel="0" collapsed="false">
      <c r="A12952" s="20" t="s">
        <v>25900</v>
      </c>
      <c r="B12952" s="20" t="s">
        <v>25901</v>
      </c>
      <c r="C12952" s="20" t="s">
        <v>25902</v>
      </c>
      <c r="D12952" s="20" t="s">
        <v>25903</v>
      </c>
      <c r="H12952" s="20" t="s">
        <v>49</v>
      </c>
    </row>
    <row r="12953" customFormat="false" ht="15.75" hidden="false" customHeight="false" outlineLevel="0" collapsed="false">
      <c r="A12953" s="20" t="s">
        <v>25904</v>
      </c>
      <c r="B12953" s="20" t="s">
        <v>25901</v>
      </c>
      <c r="C12953" s="20" t="s">
        <v>25902</v>
      </c>
      <c r="D12953" s="20" t="s">
        <v>25903</v>
      </c>
      <c r="H12953" s="20" t="s">
        <v>49</v>
      </c>
    </row>
    <row r="12954" customFormat="false" ht="15.75" hidden="false" customHeight="false" outlineLevel="0" collapsed="false">
      <c r="A12954" s="20" t="s">
        <v>25905</v>
      </c>
      <c r="B12954" s="20" t="s">
        <v>25906</v>
      </c>
      <c r="C12954" s="20" t="s">
        <v>25902</v>
      </c>
      <c r="D12954" s="20" t="s">
        <v>25903</v>
      </c>
      <c r="H12954" s="20" t="s">
        <v>49</v>
      </c>
    </row>
    <row r="12955" customFormat="false" ht="15.75" hidden="false" customHeight="false" outlineLevel="0" collapsed="false">
      <c r="A12955" s="20" t="s">
        <v>25907</v>
      </c>
      <c r="B12955" s="20" t="s">
        <v>25906</v>
      </c>
      <c r="C12955" s="20" t="s">
        <v>25902</v>
      </c>
      <c r="D12955" s="20" t="s">
        <v>25903</v>
      </c>
      <c r="H12955" s="20" t="s">
        <v>49</v>
      </c>
    </row>
    <row r="12956" customFormat="false" ht="15.75" hidden="false" customHeight="false" outlineLevel="0" collapsed="false">
      <c r="A12956" s="20" t="s">
        <v>25908</v>
      </c>
      <c r="B12956" s="20" t="s">
        <v>25901</v>
      </c>
      <c r="C12956" s="20" t="s">
        <v>25909</v>
      </c>
      <c r="D12956" s="20" t="s">
        <v>25910</v>
      </c>
      <c r="E12956" s="20" t="s">
        <v>7680</v>
      </c>
      <c r="H12956" s="20" t="s">
        <v>49</v>
      </c>
    </row>
    <row r="12957" customFormat="false" ht="15.75" hidden="false" customHeight="false" outlineLevel="0" collapsed="false">
      <c r="A12957" s="20" t="s">
        <v>25911</v>
      </c>
      <c r="B12957" s="20" t="s">
        <v>25901</v>
      </c>
      <c r="C12957" s="20" t="s">
        <v>25909</v>
      </c>
      <c r="D12957" s="20" t="s">
        <v>25910</v>
      </c>
      <c r="E12957" s="20" t="s">
        <v>7680</v>
      </c>
      <c r="H12957" s="20" t="s">
        <v>49</v>
      </c>
    </row>
    <row r="12958" customFormat="false" ht="15.75" hidden="false" customHeight="false" outlineLevel="0" collapsed="false">
      <c r="A12958" s="20" t="s">
        <v>25912</v>
      </c>
      <c r="B12958" s="20" t="s">
        <v>25906</v>
      </c>
      <c r="C12958" s="20" t="s">
        <v>25909</v>
      </c>
      <c r="D12958" s="20" t="s">
        <v>25910</v>
      </c>
      <c r="E12958" s="20" t="s">
        <v>7680</v>
      </c>
      <c r="H12958" s="20" t="s">
        <v>49</v>
      </c>
    </row>
    <row r="12959" customFormat="false" ht="15.75" hidden="false" customHeight="false" outlineLevel="0" collapsed="false">
      <c r="A12959" s="20" t="s">
        <v>25913</v>
      </c>
      <c r="B12959" s="20" t="s">
        <v>25906</v>
      </c>
      <c r="C12959" s="20" t="s">
        <v>25909</v>
      </c>
      <c r="D12959" s="20" t="s">
        <v>25910</v>
      </c>
      <c r="E12959" s="20" t="s">
        <v>7680</v>
      </c>
      <c r="H12959" s="20" t="s">
        <v>49</v>
      </c>
    </row>
    <row r="12960" customFormat="false" ht="15.75" hidden="false" customHeight="false" outlineLevel="0" collapsed="false">
      <c r="A12960" s="20" t="s">
        <v>25914</v>
      </c>
      <c r="B12960" s="20" t="s">
        <v>25915</v>
      </c>
      <c r="C12960" s="20" t="s">
        <v>25909</v>
      </c>
      <c r="D12960" s="20" t="s">
        <v>25910</v>
      </c>
      <c r="E12960" s="20" t="s">
        <v>7680</v>
      </c>
      <c r="H12960" s="20" t="s">
        <v>49</v>
      </c>
    </row>
    <row r="12961" customFormat="false" ht="15.75" hidden="false" customHeight="false" outlineLevel="0" collapsed="false">
      <c r="A12961" s="20" t="s">
        <v>25916</v>
      </c>
      <c r="B12961" s="20" t="s">
        <v>25915</v>
      </c>
      <c r="C12961" s="20" t="s">
        <v>25909</v>
      </c>
      <c r="D12961" s="20" t="s">
        <v>25910</v>
      </c>
      <c r="E12961" s="20" t="s">
        <v>7680</v>
      </c>
      <c r="H12961" s="20" t="s">
        <v>49</v>
      </c>
    </row>
    <row r="12962" customFormat="false" ht="15.75" hidden="false" customHeight="false" outlineLevel="0" collapsed="false">
      <c r="A12962" s="20" t="s">
        <v>25917</v>
      </c>
      <c r="B12962" s="20" t="s">
        <v>25918</v>
      </c>
      <c r="C12962" s="20" t="s">
        <v>25919</v>
      </c>
      <c r="D12962" s="20" t="s">
        <v>25920</v>
      </c>
      <c r="E12962" s="20" t="s">
        <v>12683</v>
      </c>
      <c r="H12962" s="20" t="s">
        <v>49</v>
      </c>
    </row>
    <row r="12963" customFormat="false" ht="15.75" hidden="false" customHeight="false" outlineLevel="0" collapsed="false">
      <c r="A12963" s="20" t="s">
        <v>25921</v>
      </c>
      <c r="B12963" s="20" t="s">
        <v>25918</v>
      </c>
      <c r="C12963" s="20" t="s">
        <v>25919</v>
      </c>
      <c r="D12963" s="20" t="s">
        <v>25920</v>
      </c>
      <c r="E12963" s="20" t="s">
        <v>12683</v>
      </c>
      <c r="H12963" s="20" t="s">
        <v>49</v>
      </c>
    </row>
    <row r="12964" customFormat="false" ht="15.75" hidden="false" customHeight="false" outlineLevel="0" collapsed="false">
      <c r="A12964" s="20" t="s">
        <v>25922</v>
      </c>
      <c r="B12964" s="20" t="s">
        <v>25923</v>
      </c>
      <c r="C12964" s="20" t="s">
        <v>25919</v>
      </c>
      <c r="D12964" s="20" t="s">
        <v>25924</v>
      </c>
      <c r="E12964" s="20" t="s">
        <v>7059</v>
      </c>
      <c r="H12964" s="20" t="s">
        <v>49</v>
      </c>
    </row>
    <row r="12965" customFormat="false" ht="15.75" hidden="false" customHeight="false" outlineLevel="0" collapsed="false">
      <c r="A12965" s="20" t="s">
        <v>25925</v>
      </c>
      <c r="B12965" s="20" t="s">
        <v>25923</v>
      </c>
      <c r="C12965" s="20" t="s">
        <v>25919</v>
      </c>
      <c r="D12965" s="20" t="s">
        <v>25924</v>
      </c>
      <c r="E12965" s="20" t="s">
        <v>7059</v>
      </c>
      <c r="H12965" s="20" t="s">
        <v>49</v>
      </c>
    </row>
    <row r="12966" customFormat="false" ht="15.75" hidden="false" customHeight="false" outlineLevel="0" collapsed="false">
      <c r="A12966" s="20" t="s">
        <v>25926</v>
      </c>
      <c r="B12966" s="20" t="s">
        <v>25927</v>
      </c>
      <c r="C12966" s="20" t="s">
        <v>25928</v>
      </c>
      <c r="D12966" s="20" t="s">
        <v>25929</v>
      </c>
      <c r="E12966" s="20" t="s">
        <v>25930</v>
      </c>
      <c r="H12966" s="20" t="s">
        <v>49</v>
      </c>
    </row>
    <row r="12967" customFormat="false" ht="15.75" hidden="false" customHeight="false" outlineLevel="0" collapsed="false">
      <c r="A12967" s="20" t="s">
        <v>25931</v>
      </c>
      <c r="B12967" s="20" t="s">
        <v>25927</v>
      </c>
      <c r="C12967" s="20" t="s">
        <v>25928</v>
      </c>
      <c r="D12967" s="20" t="s">
        <v>25929</v>
      </c>
      <c r="E12967" s="20" t="s">
        <v>25930</v>
      </c>
      <c r="H12967" s="20" t="s">
        <v>49</v>
      </c>
    </row>
    <row r="12968" customFormat="false" ht="15.75" hidden="false" customHeight="false" outlineLevel="0" collapsed="false">
      <c r="A12968" s="20" t="s">
        <v>25932</v>
      </c>
      <c r="B12968" s="20" t="s">
        <v>25933</v>
      </c>
      <c r="C12968" s="20" t="s">
        <v>25934</v>
      </c>
      <c r="D12968" s="20" t="s">
        <v>25935</v>
      </c>
      <c r="H12968" s="20" t="s">
        <v>49</v>
      </c>
    </row>
    <row r="12969" customFormat="false" ht="15.75" hidden="false" customHeight="false" outlineLevel="0" collapsed="false">
      <c r="A12969" s="20" t="s">
        <v>25936</v>
      </c>
      <c r="B12969" s="20" t="s">
        <v>25933</v>
      </c>
      <c r="C12969" s="20" t="s">
        <v>25934</v>
      </c>
      <c r="D12969" s="20" t="s">
        <v>25935</v>
      </c>
      <c r="H12969" s="20" t="s">
        <v>49</v>
      </c>
    </row>
    <row r="12970" customFormat="false" ht="15.75" hidden="false" customHeight="false" outlineLevel="0" collapsed="false">
      <c r="A12970" s="20" t="s">
        <v>25937</v>
      </c>
      <c r="B12970" s="20" t="s">
        <v>25938</v>
      </c>
      <c r="C12970" s="20" t="s">
        <v>25939</v>
      </c>
      <c r="D12970" s="20" t="s">
        <v>25940</v>
      </c>
      <c r="H12970" s="20" t="s">
        <v>49</v>
      </c>
    </row>
    <row r="12971" customFormat="false" ht="15.75" hidden="false" customHeight="false" outlineLevel="0" collapsed="false">
      <c r="A12971" s="20" t="s">
        <v>25941</v>
      </c>
      <c r="B12971" s="20" t="s">
        <v>25938</v>
      </c>
      <c r="C12971" s="20" t="s">
        <v>25939</v>
      </c>
      <c r="D12971" s="20" t="s">
        <v>25940</v>
      </c>
      <c r="H12971" s="20" t="s">
        <v>49</v>
      </c>
    </row>
    <row r="12972" customFormat="false" ht="15.75" hidden="false" customHeight="false" outlineLevel="0" collapsed="false">
      <c r="A12972" s="20" t="s">
        <v>25942</v>
      </c>
      <c r="B12972" s="20" t="s">
        <v>25943</v>
      </c>
      <c r="C12972" s="20" t="s">
        <v>25944</v>
      </c>
      <c r="D12972" s="20" t="s">
        <v>7059</v>
      </c>
      <c r="H12972" s="20" t="s">
        <v>49</v>
      </c>
    </row>
    <row r="12973" customFormat="false" ht="15.75" hidden="false" customHeight="false" outlineLevel="0" collapsed="false">
      <c r="A12973" s="20" t="s">
        <v>25945</v>
      </c>
      <c r="B12973" s="20" t="s">
        <v>25943</v>
      </c>
      <c r="C12973" s="20" t="s">
        <v>25944</v>
      </c>
      <c r="D12973" s="20" t="s">
        <v>7059</v>
      </c>
      <c r="H12973" s="20" t="s">
        <v>49</v>
      </c>
    </row>
    <row r="12974" customFormat="false" ht="15.75" hidden="false" customHeight="false" outlineLevel="0" collapsed="false">
      <c r="A12974" s="20" t="s">
        <v>25946</v>
      </c>
      <c r="B12974" s="20" t="s">
        <v>25947</v>
      </c>
      <c r="C12974" s="20" t="s">
        <v>25944</v>
      </c>
      <c r="D12974" s="20" t="s">
        <v>7059</v>
      </c>
      <c r="H12974" s="20" t="s">
        <v>49</v>
      </c>
    </row>
    <row r="12975" customFormat="false" ht="15.75" hidden="false" customHeight="false" outlineLevel="0" collapsed="false">
      <c r="A12975" s="20" t="s">
        <v>25948</v>
      </c>
      <c r="B12975" s="20" t="s">
        <v>25947</v>
      </c>
      <c r="C12975" s="20" t="s">
        <v>25944</v>
      </c>
      <c r="D12975" s="20" t="s">
        <v>7059</v>
      </c>
      <c r="H12975" s="20" t="s">
        <v>49</v>
      </c>
    </row>
    <row r="12976" customFormat="false" ht="15.75" hidden="false" customHeight="false" outlineLevel="0" collapsed="false">
      <c r="A12976" s="20" t="s">
        <v>25949</v>
      </c>
      <c r="B12976" s="20" t="s">
        <v>25950</v>
      </c>
      <c r="C12976" s="20" t="s">
        <v>25944</v>
      </c>
      <c r="D12976" s="20" t="s">
        <v>7059</v>
      </c>
      <c r="H12976" s="20" t="s">
        <v>49</v>
      </c>
    </row>
    <row r="12977" customFormat="false" ht="15.75" hidden="false" customHeight="false" outlineLevel="0" collapsed="false">
      <c r="A12977" s="20" t="s">
        <v>25951</v>
      </c>
      <c r="B12977" s="20" t="s">
        <v>25950</v>
      </c>
      <c r="C12977" s="20" t="s">
        <v>25944</v>
      </c>
      <c r="D12977" s="20" t="s">
        <v>7059</v>
      </c>
      <c r="H12977" s="20" t="s">
        <v>49</v>
      </c>
    </row>
    <row r="12978" customFormat="false" ht="15.75" hidden="false" customHeight="false" outlineLevel="0" collapsed="false">
      <c r="A12978" s="20" t="s">
        <v>25952</v>
      </c>
      <c r="B12978" s="20" t="s">
        <v>25953</v>
      </c>
      <c r="C12978" s="20" t="s">
        <v>25954</v>
      </c>
      <c r="D12978" s="20" t="s">
        <v>25955</v>
      </c>
      <c r="H12978" s="20" t="s">
        <v>49</v>
      </c>
    </row>
    <row r="12979" customFormat="false" ht="15.75" hidden="false" customHeight="false" outlineLevel="0" collapsed="false">
      <c r="A12979" s="20" t="s">
        <v>25956</v>
      </c>
      <c r="B12979" s="20" t="s">
        <v>25953</v>
      </c>
      <c r="C12979" s="20" t="s">
        <v>25954</v>
      </c>
      <c r="D12979" s="20" t="s">
        <v>25955</v>
      </c>
      <c r="H12979" s="20" t="s">
        <v>49</v>
      </c>
    </row>
    <row r="12980" customFormat="false" ht="15.75" hidden="false" customHeight="false" outlineLevel="0" collapsed="false">
      <c r="A12980" s="20" t="s">
        <v>25957</v>
      </c>
      <c r="B12980" s="20" t="s">
        <v>25953</v>
      </c>
      <c r="C12980" s="20" t="s">
        <v>25958</v>
      </c>
      <c r="D12980" s="20" t="s">
        <v>6770</v>
      </c>
      <c r="H12980" s="20" t="s">
        <v>49</v>
      </c>
    </row>
    <row r="12981" customFormat="false" ht="15.75" hidden="false" customHeight="false" outlineLevel="0" collapsed="false">
      <c r="A12981" s="20" t="s">
        <v>25959</v>
      </c>
      <c r="B12981" s="20" t="s">
        <v>25953</v>
      </c>
      <c r="C12981" s="20" t="s">
        <v>25958</v>
      </c>
      <c r="D12981" s="20" t="s">
        <v>6770</v>
      </c>
      <c r="H12981" s="20" t="s">
        <v>49</v>
      </c>
    </row>
    <row r="12982" customFormat="false" ht="15.75" hidden="false" customHeight="false" outlineLevel="0" collapsed="false">
      <c r="A12982" s="20" t="s">
        <v>25960</v>
      </c>
      <c r="B12982" s="20" t="s">
        <v>25961</v>
      </c>
      <c r="C12982" s="20" t="s">
        <v>25962</v>
      </c>
      <c r="D12982" s="20" t="s">
        <v>25963</v>
      </c>
      <c r="H12982" s="20" t="s">
        <v>49</v>
      </c>
    </row>
    <row r="12983" customFormat="false" ht="15.75" hidden="false" customHeight="false" outlineLevel="0" collapsed="false">
      <c r="A12983" s="20" t="s">
        <v>25964</v>
      </c>
      <c r="B12983" s="20" t="s">
        <v>25961</v>
      </c>
      <c r="C12983" s="20" t="s">
        <v>25962</v>
      </c>
      <c r="D12983" s="20" t="s">
        <v>25963</v>
      </c>
      <c r="H12983" s="20" t="s">
        <v>49</v>
      </c>
    </row>
    <row r="12984" customFormat="false" ht="15.75" hidden="false" customHeight="false" outlineLevel="0" collapsed="false">
      <c r="A12984" s="20" t="s">
        <v>25965</v>
      </c>
      <c r="B12984" s="20" t="s">
        <v>25961</v>
      </c>
      <c r="C12984" s="20" t="s">
        <v>25966</v>
      </c>
      <c r="D12984" s="20" t="s">
        <v>25967</v>
      </c>
      <c r="H12984" s="20" t="s">
        <v>49</v>
      </c>
    </row>
    <row r="12985" customFormat="false" ht="15.75" hidden="false" customHeight="false" outlineLevel="0" collapsed="false">
      <c r="A12985" s="20" t="s">
        <v>25968</v>
      </c>
      <c r="B12985" s="20" t="s">
        <v>25961</v>
      </c>
      <c r="C12985" s="20" t="s">
        <v>25966</v>
      </c>
      <c r="D12985" s="20" t="s">
        <v>25967</v>
      </c>
      <c r="H12985" s="20" t="s">
        <v>49</v>
      </c>
    </row>
    <row r="12986" customFormat="false" ht="15.75" hidden="false" customHeight="false" outlineLevel="0" collapsed="false">
      <c r="A12986" s="20" t="s">
        <v>25969</v>
      </c>
      <c r="B12986" s="20" t="s">
        <v>25970</v>
      </c>
      <c r="C12986" s="20" t="s">
        <v>25971</v>
      </c>
      <c r="D12986" s="20" t="s">
        <v>25972</v>
      </c>
      <c r="H12986" s="20" t="s">
        <v>49</v>
      </c>
    </row>
    <row r="12987" customFormat="false" ht="15.75" hidden="false" customHeight="false" outlineLevel="0" collapsed="false">
      <c r="A12987" s="20" t="s">
        <v>25973</v>
      </c>
      <c r="B12987" s="20" t="s">
        <v>25970</v>
      </c>
      <c r="C12987" s="20" t="s">
        <v>25971</v>
      </c>
      <c r="D12987" s="20" t="s">
        <v>25972</v>
      </c>
      <c r="H12987" s="20" t="s">
        <v>49</v>
      </c>
    </row>
    <row r="12988" customFormat="false" ht="15.75" hidden="false" customHeight="false" outlineLevel="0" collapsed="false">
      <c r="A12988" s="20" t="s">
        <v>25974</v>
      </c>
      <c r="B12988" s="20" t="s">
        <v>25975</v>
      </c>
      <c r="C12988" s="20" t="s">
        <v>25976</v>
      </c>
      <c r="D12988" s="20" t="s">
        <v>25810</v>
      </c>
      <c r="H12988" s="20" t="s">
        <v>49</v>
      </c>
    </row>
    <row r="12989" customFormat="false" ht="15.75" hidden="false" customHeight="false" outlineLevel="0" collapsed="false">
      <c r="A12989" s="20" t="s">
        <v>25977</v>
      </c>
      <c r="B12989" s="20" t="s">
        <v>25975</v>
      </c>
      <c r="C12989" s="20" t="s">
        <v>25976</v>
      </c>
      <c r="D12989" s="20" t="s">
        <v>25810</v>
      </c>
      <c r="H12989" s="20" t="s">
        <v>49</v>
      </c>
    </row>
    <row r="12990" customFormat="false" ht="15.75" hidden="false" customHeight="false" outlineLevel="0" collapsed="false">
      <c r="A12990" s="20" t="s">
        <v>25978</v>
      </c>
      <c r="B12990" s="20" t="s">
        <v>25979</v>
      </c>
      <c r="C12990" s="20" t="s">
        <v>25980</v>
      </c>
      <c r="D12990" s="20" t="s">
        <v>17000</v>
      </c>
      <c r="H12990" s="20" t="s">
        <v>49</v>
      </c>
    </row>
    <row r="12991" customFormat="false" ht="15.75" hidden="false" customHeight="false" outlineLevel="0" collapsed="false">
      <c r="A12991" s="20" t="s">
        <v>25981</v>
      </c>
      <c r="B12991" s="20" t="s">
        <v>25979</v>
      </c>
      <c r="C12991" s="20" t="s">
        <v>25980</v>
      </c>
      <c r="D12991" s="20" t="s">
        <v>17000</v>
      </c>
      <c r="H12991" s="20" t="s">
        <v>49</v>
      </c>
    </row>
    <row r="12992" customFormat="false" ht="15.75" hidden="false" customHeight="false" outlineLevel="0" collapsed="false">
      <c r="A12992" s="20" t="s">
        <v>25982</v>
      </c>
      <c r="B12992" s="20" t="s">
        <v>25983</v>
      </c>
      <c r="C12992" s="20" t="s">
        <v>25980</v>
      </c>
      <c r="D12992" s="20" t="s">
        <v>17000</v>
      </c>
      <c r="H12992" s="20" t="s">
        <v>49</v>
      </c>
    </row>
    <row r="12993" customFormat="false" ht="15.75" hidden="false" customHeight="false" outlineLevel="0" collapsed="false">
      <c r="A12993" s="20" t="s">
        <v>25984</v>
      </c>
      <c r="B12993" s="20" t="s">
        <v>25983</v>
      </c>
      <c r="C12993" s="20" t="s">
        <v>25980</v>
      </c>
      <c r="D12993" s="20" t="s">
        <v>17000</v>
      </c>
      <c r="H12993" s="20" t="s">
        <v>49</v>
      </c>
    </row>
    <row r="12994" customFormat="false" ht="15.75" hidden="false" customHeight="false" outlineLevel="0" collapsed="false">
      <c r="A12994" s="20" t="s">
        <v>25985</v>
      </c>
      <c r="B12994" s="20" t="s">
        <v>25986</v>
      </c>
      <c r="C12994" s="20" t="s">
        <v>25987</v>
      </c>
      <c r="D12994" s="20" t="s">
        <v>25988</v>
      </c>
      <c r="H12994" s="20" t="s">
        <v>49</v>
      </c>
    </row>
    <row r="12995" customFormat="false" ht="15.75" hidden="false" customHeight="false" outlineLevel="0" collapsed="false">
      <c r="A12995" s="20" t="s">
        <v>25989</v>
      </c>
      <c r="B12995" s="20" t="s">
        <v>25986</v>
      </c>
      <c r="C12995" s="20" t="s">
        <v>25987</v>
      </c>
      <c r="D12995" s="20" t="s">
        <v>25988</v>
      </c>
      <c r="H12995" s="20" t="s">
        <v>49</v>
      </c>
    </row>
    <row r="12996" customFormat="false" ht="15.75" hidden="false" customHeight="false" outlineLevel="0" collapsed="false">
      <c r="A12996" s="20" t="s">
        <v>25990</v>
      </c>
      <c r="B12996" s="20" t="s">
        <v>25991</v>
      </c>
      <c r="C12996" s="20" t="s">
        <v>25992</v>
      </c>
      <c r="D12996" s="20" t="s">
        <v>25993</v>
      </c>
      <c r="H12996" s="20" t="s">
        <v>49</v>
      </c>
    </row>
    <row r="12997" customFormat="false" ht="15.75" hidden="false" customHeight="false" outlineLevel="0" collapsed="false">
      <c r="A12997" s="20" t="s">
        <v>25994</v>
      </c>
      <c r="B12997" s="20" t="s">
        <v>25991</v>
      </c>
      <c r="C12997" s="20" t="s">
        <v>25992</v>
      </c>
      <c r="D12997" s="20" t="s">
        <v>25993</v>
      </c>
      <c r="H12997" s="20" t="s">
        <v>49</v>
      </c>
    </row>
    <row r="12998" customFormat="false" ht="15.75" hidden="false" customHeight="false" outlineLevel="0" collapsed="false">
      <c r="A12998" s="20" t="s">
        <v>25995</v>
      </c>
      <c r="B12998" s="20" t="s">
        <v>25996</v>
      </c>
      <c r="C12998" s="20" t="s">
        <v>25997</v>
      </c>
      <c r="D12998" s="20" t="s">
        <v>25810</v>
      </c>
      <c r="H12998" s="20" t="s">
        <v>49</v>
      </c>
    </row>
    <row r="12999" customFormat="false" ht="15.75" hidden="false" customHeight="false" outlineLevel="0" collapsed="false">
      <c r="A12999" s="20" t="s">
        <v>25998</v>
      </c>
      <c r="B12999" s="20" t="s">
        <v>25996</v>
      </c>
      <c r="C12999" s="20" t="s">
        <v>25997</v>
      </c>
      <c r="D12999" s="20" t="s">
        <v>25810</v>
      </c>
      <c r="H12999" s="20" t="s">
        <v>49</v>
      </c>
    </row>
    <row r="13000" customFormat="false" ht="15.75" hidden="false" customHeight="false" outlineLevel="0" collapsed="false">
      <c r="A13000" s="20" t="s">
        <v>25999</v>
      </c>
      <c r="B13000" s="20" t="s">
        <v>26000</v>
      </c>
      <c r="C13000" s="20" t="s">
        <v>26001</v>
      </c>
      <c r="D13000" s="20" t="s">
        <v>26002</v>
      </c>
      <c r="E13000" s="20" t="s">
        <v>7644</v>
      </c>
      <c r="H13000" s="20" t="s">
        <v>49</v>
      </c>
    </row>
    <row r="13001" customFormat="false" ht="15.75" hidden="false" customHeight="false" outlineLevel="0" collapsed="false">
      <c r="A13001" s="20" t="s">
        <v>26003</v>
      </c>
      <c r="B13001" s="20" t="s">
        <v>26000</v>
      </c>
      <c r="C13001" s="20" t="s">
        <v>26001</v>
      </c>
      <c r="D13001" s="20" t="s">
        <v>26002</v>
      </c>
      <c r="E13001" s="20" t="s">
        <v>7644</v>
      </c>
      <c r="H13001" s="20" t="s">
        <v>49</v>
      </c>
    </row>
    <row r="13002" customFormat="false" ht="15.75" hidden="false" customHeight="false" outlineLevel="0" collapsed="false">
      <c r="A13002" s="20" t="s">
        <v>26004</v>
      </c>
      <c r="B13002" s="20" t="s">
        <v>26005</v>
      </c>
      <c r="C13002" s="20" t="s">
        <v>26006</v>
      </c>
      <c r="D13002" s="20" t="s">
        <v>26007</v>
      </c>
      <c r="E13002" s="20" t="s">
        <v>25775</v>
      </c>
      <c r="H13002" s="20" t="s">
        <v>49</v>
      </c>
    </row>
    <row r="13003" customFormat="false" ht="15.75" hidden="false" customHeight="false" outlineLevel="0" collapsed="false">
      <c r="A13003" s="20" t="s">
        <v>26008</v>
      </c>
      <c r="B13003" s="20" t="s">
        <v>26005</v>
      </c>
      <c r="C13003" s="20" t="s">
        <v>26006</v>
      </c>
      <c r="D13003" s="20" t="s">
        <v>26007</v>
      </c>
      <c r="E13003" s="20" t="s">
        <v>25775</v>
      </c>
      <c r="H13003" s="20" t="s">
        <v>49</v>
      </c>
    </row>
    <row r="13004" customFormat="false" ht="15.75" hidden="false" customHeight="false" outlineLevel="0" collapsed="false">
      <c r="A13004" s="20" t="s">
        <v>26009</v>
      </c>
      <c r="B13004" s="20" t="s">
        <v>26005</v>
      </c>
      <c r="C13004" s="20" t="s">
        <v>26010</v>
      </c>
      <c r="D13004" s="20" t="s">
        <v>26011</v>
      </c>
      <c r="E13004" s="20" t="s">
        <v>26012</v>
      </c>
      <c r="H13004" s="20" t="s">
        <v>49</v>
      </c>
    </row>
    <row r="13005" customFormat="false" ht="15.75" hidden="false" customHeight="false" outlineLevel="0" collapsed="false">
      <c r="A13005" s="20" t="s">
        <v>26013</v>
      </c>
      <c r="B13005" s="20" t="s">
        <v>26005</v>
      </c>
      <c r="C13005" s="20" t="s">
        <v>26010</v>
      </c>
      <c r="D13005" s="20" t="s">
        <v>26011</v>
      </c>
      <c r="E13005" s="20" t="s">
        <v>26012</v>
      </c>
      <c r="H13005" s="20" t="s">
        <v>49</v>
      </c>
    </row>
    <row r="13006" customFormat="false" ht="15.75" hidden="false" customHeight="false" outlineLevel="0" collapsed="false">
      <c r="A13006" s="20" t="s">
        <v>26014</v>
      </c>
      <c r="B13006" s="20" t="s">
        <v>26015</v>
      </c>
      <c r="C13006" s="20" t="s">
        <v>26016</v>
      </c>
      <c r="D13006" s="20" t="s">
        <v>26017</v>
      </c>
      <c r="E13006" s="20" t="s">
        <v>26018</v>
      </c>
      <c r="F13006" s="20" t="s">
        <v>26019</v>
      </c>
      <c r="G13006" s="20" t="s">
        <v>26020</v>
      </c>
      <c r="H13006" s="20" t="s">
        <v>49</v>
      </c>
    </row>
    <row r="13007" customFormat="false" ht="15.75" hidden="false" customHeight="false" outlineLevel="0" collapsed="false">
      <c r="A13007" s="20" t="s">
        <v>26021</v>
      </c>
      <c r="B13007" s="20" t="s">
        <v>26015</v>
      </c>
      <c r="C13007" s="20" t="s">
        <v>26016</v>
      </c>
      <c r="D13007" s="20" t="s">
        <v>26017</v>
      </c>
      <c r="E13007" s="20" t="s">
        <v>26018</v>
      </c>
      <c r="F13007" s="20" t="s">
        <v>26019</v>
      </c>
      <c r="G13007" s="20" t="s">
        <v>26020</v>
      </c>
      <c r="H13007" s="20" t="s">
        <v>49</v>
      </c>
    </row>
    <row r="13008" customFormat="false" ht="15.75" hidden="false" customHeight="false" outlineLevel="0" collapsed="false">
      <c r="A13008" s="20" t="s">
        <v>26022</v>
      </c>
      <c r="B13008" s="20" t="s">
        <v>26023</v>
      </c>
      <c r="C13008" s="20" t="s">
        <v>26024</v>
      </c>
      <c r="D13008" s="20" t="s">
        <v>26025</v>
      </c>
      <c r="E13008" s="20" t="s">
        <v>26026</v>
      </c>
      <c r="F13008" s="20" t="s">
        <v>26027</v>
      </c>
      <c r="G13008" s="20" t="s">
        <v>26028</v>
      </c>
      <c r="H13008" s="20" t="s">
        <v>49</v>
      </c>
    </row>
    <row r="13009" customFormat="false" ht="15.75" hidden="false" customHeight="false" outlineLevel="0" collapsed="false">
      <c r="A13009" s="20" t="s">
        <v>26029</v>
      </c>
      <c r="B13009" s="20" t="s">
        <v>26023</v>
      </c>
      <c r="C13009" s="20" t="s">
        <v>26024</v>
      </c>
      <c r="D13009" s="20" t="s">
        <v>26025</v>
      </c>
      <c r="E13009" s="20" t="s">
        <v>26026</v>
      </c>
      <c r="F13009" s="20" t="s">
        <v>26027</v>
      </c>
      <c r="G13009" s="20" t="s">
        <v>26028</v>
      </c>
      <c r="H13009" s="20" t="s">
        <v>49</v>
      </c>
    </row>
    <row r="13010" customFormat="false" ht="15.75" hidden="false" customHeight="false" outlineLevel="0" collapsed="false">
      <c r="A13010" s="20" t="s">
        <v>26030</v>
      </c>
      <c r="B13010" s="20" t="s">
        <v>26031</v>
      </c>
      <c r="C13010" s="20" t="s">
        <v>26024</v>
      </c>
      <c r="D13010" s="20" t="s">
        <v>26032</v>
      </c>
      <c r="E13010" s="20" t="s">
        <v>26033</v>
      </c>
      <c r="F13010" s="20" t="s">
        <v>26034</v>
      </c>
      <c r="G13010" s="20" t="s">
        <v>26035</v>
      </c>
      <c r="H13010" s="20" t="s">
        <v>49</v>
      </c>
    </row>
    <row r="13011" customFormat="false" ht="15.75" hidden="false" customHeight="false" outlineLevel="0" collapsed="false">
      <c r="A13011" s="20" t="s">
        <v>26036</v>
      </c>
      <c r="B13011" s="20" t="s">
        <v>26031</v>
      </c>
      <c r="C13011" s="20" t="s">
        <v>26024</v>
      </c>
      <c r="D13011" s="20" t="s">
        <v>26032</v>
      </c>
      <c r="E13011" s="20" t="s">
        <v>26033</v>
      </c>
      <c r="F13011" s="20" t="s">
        <v>26034</v>
      </c>
      <c r="G13011" s="20" t="s">
        <v>26035</v>
      </c>
      <c r="H13011" s="20" t="s">
        <v>49</v>
      </c>
    </row>
    <row r="13012" customFormat="false" ht="15.75" hidden="false" customHeight="false" outlineLevel="0" collapsed="false">
      <c r="A13012" s="20" t="s">
        <v>26037</v>
      </c>
      <c r="B13012" s="20" t="s">
        <v>26038</v>
      </c>
      <c r="C13012" s="20" t="s">
        <v>26024</v>
      </c>
      <c r="D13012" s="20" t="s">
        <v>26039</v>
      </c>
      <c r="E13012" s="20" t="s">
        <v>26040</v>
      </c>
      <c r="F13012" s="20" t="s">
        <v>26041</v>
      </c>
      <c r="G13012" s="20" t="s">
        <v>26042</v>
      </c>
      <c r="H13012" s="20" t="s">
        <v>49</v>
      </c>
    </row>
    <row r="13013" customFormat="false" ht="15.75" hidden="false" customHeight="false" outlineLevel="0" collapsed="false">
      <c r="A13013" s="20" t="s">
        <v>26043</v>
      </c>
      <c r="B13013" s="20" t="s">
        <v>26038</v>
      </c>
      <c r="C13013" s="20" t="s">
        <v>26024</v>
      </c>
      <c r="D13013" s="20" t="s">
        <v>26039</v>
      </c>
      <c r="E13013" s="20" t="s">
        <v>26040</v>
      </c>
      <c r="F13013" s="20" t="s">
        <v>26041</v>
      </c>
      <c r="G13013" s="20" t="s">
        <v>26042</v>
      </c>
      <c r="H13013" s="20" t="s">
        <v>49</v>
      </c>
    </row>
    <row r="13014" customFormat="false" ht="15.75" hidden="false" customHeight="false" outlineLevel="0" collapsed="false">
      <c r="A13014" s="20" t="s">
        <v>26044</v>
      </c>
      <c r="B13014" s="20" t="s">
        <v>25879</v>
      </c>
      <c r="C13014" s="20" t="s">
        <v>26045</v>
      </c>
      <c r="D13014" s="20" t="s">
        <v>26046</v>
      </c>
      <c r="E13014" s="20" t="s">
        <v>26047</v>
      </c>
      <c r="H13014" s="20" t="s">
        <v>49</v>
      </c>
    </row>
    <row r="13015" customFormat="false" ht="15.75" hidden="false" customHeight="false" outlineLevel="0" collapsed="false">
      <c r="A13015" s="20" t="s">
        <v>26048</v>
      </c>
      <c r="B13015" s="20" t="s">
        <v>25879</v>
      </c>
      <c r="C13015" s="20" t="s">
        <v>26045</v>
      </c>
      <c r="D13015" s="20" t="s">
        <v>26046</v>
      </c>
      <c r="E13015" s="20" t="s">
        <v>26047</v>
      </c>
      <c r="H13015" s="20" t="s">
        <v>49</v>
      </c>
    </row>
    <row r="13016" customFormat="false" ht="15.75" hidden="false" customHeight="false" outlineLevel="0" collapsed="false">
      <c r="A13016" s="20" t="s">
        <v>26049</v>
      </c>
      <c r="B13016" s="20" t="s">
        <v>25879</v>
      </c>
      <c r="C13016" s="20" t="s">
        <v>26045</v>
      </c>
      <c r="D13016" s="20" t="s">
        <v>26050</v>
      </c>
      <c r="E13016" s="20" t="s">
        <v>26047</v>
      </c>
      <c r="H13016" s="20" t="s">
        <v>49</v>
      </c>
    </row>
    <row r="13017" customFormat="false" ht="15.75" hidden="false" customHeight="false" outlineLevel="0" collapsed="false">
      <c r="A13017" s="20" t="s">
        <v>26051</v>
      </c>
      <c r="B13017" s="20" t="s">
        <v>25879</v>
      </c>
      <c r="C13017" s="20" t="s">
        <v>26045</v>
      </c>
      <c r="D13017" s="20" t="s">
        <v>26050</v>
      </c>
      <c r="E13017" s="20" t="s">
        <v>26047</v>
      </c>
      <c r="H13017" s="20" t="s">
        <v>49</v>
      </c>
    </row>
    <row r="13018" customFormat="false" ht="15.75" hidden="false" customHeight="false" outlineLevel="0" collapsed="false">
      <c r="A13018" s="20" t="s">
        <v>26052</v>
      </c>
      <c r="B13018" s="20" t="s">
        <v>25879</v>
      </c>
      <c r="C13018" s="20" t="s">
        <v>26045</v>
      </c>
      <c r="D13018" s="20" t="s">
        <v>26053</v>
      </c>
      <c r="E13018" s="20" t="s">
        <v>26047</v>
      </c>
      <c r="H13018" s="20" t="s">
        <v>49</v>
      </c>
    </row>
    <row r="13019" customFormat="false" ht="15.75" hidden="false" customHeight="false" outlineLevel="0" collapsed="false">
      <c r="A13019" s="20" t="s">
        <v>26054</v>
      </c>
      <c r="B13019" s="20" t="s">
        <v>25879</v>
      </c>
      <c r="C13019" s="20" t="s">
        <v>26045</v>
      </c>
      <c r="D13019" s="20" t="s">
        <v>26053</v>
      </c>
      <c r="E13019" s="20" t="s">
        <v>26047</v>
      </c>
      <c r="H13019" s="20" t="s">
        <v>49</v>
      </c>
    </row>
    <row r="13020" customFormat="false" ht="15.75" hidden="false" customHeight="false" outlineLevel="0" collapsed="false">
      <c r="A13020" s="20" t="s">
        <v>26055</v>
      </c>
      <c r="B13020" s="20" t="s">
        <v>25879</v>
      </c>
      <c r="C13020" s="20" t="s">
        <v>26056</v>
      </c>
      <c r="D13020" s="20" t="s">
        <v>26057</v>
      </c>
      <c r="E13020" s="20" t="s">
        <v>25972</v>
      </c>
      <c r="H13020" s="20" t="s">
        <v>49</v>
      </c>
    </row>
    <row r="13021" customFormat="false" ht="15.75" hidden="false" customHeight="false" outlineLevel="0" collapsed="false">
      <c r="A13021" s="20" t="s">
        <v>26058</v>
      </c>
      <c r="B13021" s="20" t="s">
        <v>25879</v>
      </c>
      <c r="C13021" s="20" t="s">
        <v>26056</v>
      </c>
      <c r="D13021" s="20" t="s">
        <v>26057</v>
      </c>
      <c r="E13021" s="20" t="s">
        <v>25972</v>
      </c>
      <c r="H13021" s="20" t="s">
        <v>49</v>
      </c>
    </row>
    <row r="13022" customFormat="false" ht="15.75" hidden="false" customHeight="false" outlineLevel="0" collapsed="false">
      <c r="A13022" s="20" t="s">
        <v>26059</v>
      </c>
      <c r="B13022" s="20" t="s">
        <v>25879</v>
      </c>
      <c r="C13022" s="20" t="s">
        <v>26056</v>
      </c>
      <c r="D13022" s="20" t="s">
        <v>26060</v>
      </c>
      <c r="E13022" s="20" t="s">
        <v>25972</v>
      </c>
      <c r="H13022" s="20" t="s">
        <v>49</v>
      </c>
    </row>
    <row r="13023" customFormat="false" ht="15.75" hidden="false" customHeight="false" outlineLevel="0" collapsed="false">
      <c r="A13023" s="20" t="s">
        <v>26061</v>
      </c>
      <c r="B13023" s="20" t="s">
        <v>25879</v>
      </c>
      <c r="C13023" s="20" t="s">
        <v>26056</v>
      </c>
      <c r="D13023" s="20" t="s">
        <v>26060</v>
      </c>
      <c r="E13023" s="20" t="s">
        <v>25972</v>
      </c>
      <c r="H13023" s="20" t="s">
        <v>49</v>
      </c>
    </row>
    <row r="13024" customFormat="false" ht="15.75" hidden="false" customHeight="false" outlineLevel="0" collapsed="false">
      <c r="A13024" s="20" t="s">
        <v>26062</v>
      </c>
      <c r="B13024" s="20" t="s">
        <v>25879</v>
      </c>
      <c r="C13024" s="20" t="s">
        <v>26056</v>
      </c>
      <c r="D13024" s="20" t="s">
        <v>26063</v>
      </c>
      <c r="E13024" s="20" t="s">
        <v>25972</v>
      </c>
      <c r="H13024" s="20" t="s">
        <v>49</v>
      </c>
    </row>
    <row r="13025" customFormat="false" ht="15.75" hidden="false" customHeight="false" outlineLevel="0" collapsed="false">
      <c r="A13025" s="20" t="s">
        <v>26064</v>
      </c>
      <c r="B13025" s="20" t="s">
        <v>25879</v>
      </c>
      <c r="C13025" s="20" t="s">
        <v>26056</v>
      </c>
      <c r="D13025" s="20" t="s">
        <v>26063</v>
      </c>
      <c r="E13025" s="20" t="s">
        <v>25972</v>
      </c>
      <c r="H13025" s="20" t="s">
        <v>49</v>
      </c>
    </row>
    <row r="13026" customFormat="false" ht="15.75" hidden="false" customHeight="false" outlineLevel="0" collapsed="false">
      <c r="A13026" s="20" t="s">
        <v>26065</v>
      </c>
      <c r="B13026" s="20" t="s">
        <v>26066</v>
      </c>
      <c r="C13026" s="20" t="s">
        <v>26067</v>
      </c>
      <c r="D13026" s="20" t="s">
        <v>25930</v>
      </c>
      <c r="H13026" s="20" t="s">
        <v>29</v>
      </c>
    </row>
    <row r="13027" customFormat="false" ht="15.75" hidden="false" customHeight="false" outlineLevel="0" collapsed="false">
      <c r="A13027" s="20" t="s">
        <v>26068</v>
      </c>
      <c r="B13027" s="20" t="s">
        <v>26066</v>
      </c>
      <c r="C13027" s="20" t="s">
        <v>26067</v>
      </c>
      <c r="D13027" s="20" t="s">
        <v>25930</v>
      </c>
      <c r="H13027" s="20" t="s">
        <v>29</v>
      </c>
    </row>
    <row r="13028" customFormat="false" ht="15.75" hidden="false" customHeight="false" outlineLevel="0" collapsed="false">
      <c r="A13028" s="20" t="s">
        <v>26069</v>
      </c>
      <c r="B13028" s="20" t="s">
        <v>26070</v>
      </c>
      <c r="C13028" s="20" t="s">
        <v>26071</v>
      </c>
      <c r="D13028" s="20" t="s">
        <v>26072</v>
      </c>
      <c r="H13028" s="20" t="s">
        <v>49</v>
      </c>
    </row>
    <row r="13029" customFormat="false" ht="15.75" hidden="false" customHeight="false" outlineLevel="0" collapsed="false">
      <c r="A13029" s="20" t="s">
        <v>26073</v>
      </c>
      <c r="B13029" s="20" t="s">
        <v>26070</v>
      </c>
      <c r="C13029" s="20" t="s">
        <v>26071</v>
      </c>
      <c r="D13029" s="20" t="s">
        <v>26072</v>
      </c>
      <c r="H13029" s="20" t="s">
        <v>49</v>
      </c>
    </row>
    <row r="13030" customFormat="false" ht="15.75" hidden="false" customHeight="false" outlineLevel="0" collapsed="false">
      <c r="A13030" s="20" t="s">
        <v>26074</v>
      </c>
      <c r="B13030" s="20" t="s">
        <v>26075</v>
      </c>
      <c r="C13030" s="20" t="s">
        <v>26076</v>
      </c>
      <c r="H13030" s="20" t="s">
        <v>29</v>
      </c>
    </row>
    <row r="13031" customFormat="false" ht="15.75" hidden="false" customHeight="false" outlineLevel="0" collapsed="false">
      <c r="A13031" s="20" t="s">
        <v>26077</v>
      </c>
      <c r="B13031" s="20" t="s">
        <v>26075</v>
      </c>
      <c r="C13031" s="20" t="s">
        <v>26076</v>
      </c>
      <c r="H13031" s="20" t="s">
        <v>29</v>
      </c>
    </row>
    <row r="13032" customFormat="false" ht="15.75" hidden="false" customHeight="false" outlineLevel="0" collapsed="false">
      <c r="A13032" s="20" t="s">
        <v>26078</v>
      </c>
      <c r="B13032" s="20" t="s">
        <v>26079</v>
      </c>
      <c r="C13032" s="20" t="s">
        <v>26080</v>
      </c>
      <c r="D13032" s="20" t="s">
        <v>26081</v>
      </c>
      <c r="H13032" s="20" t="s">
        <v>49</v>
      </c>
    </row>
    <row r="13033" customFormat="false" ht="15.75" hidden="false" customHeight="false" outlineLevel="0" collapsed="false">
      <c r="A13033" s="20" t="s">
        <v>182</v>
      </c>
      <c r="B13033" s="20" t="s">
        <v>26079</v>
      </c>
      <c r="C13033" s="20" t="s">
        <v>26080</v>
      </c>
      <c r="D13033" s="20" t="s">
        <v>26081</v>
      </c>
      <c r="H13033" s="20" t="s">
        <v>49</v>
      </c>
    </row>
    <row r="13034" customFormat="false" ht="15.75" hidden="false" customHeight="false" outlineLevel="0" collapsed="false">
      <c r="A13034" s="20" t="s">
        <v>26082</v>
      </c>
      <c r="B13034" s="20" t="s">
        <v>26083</v>
      </c>
      <c r="C13034" s="20" t="s">
        <v>26084</v>
      </c>
      <c r="D13034" s="20" t="s">
        <v>26085</v>
      </c>
      <c r="H13034" s="20" t="s">
        <v>49</v>
      </c>
    </row>
    <row r="13035" customFormat="false" ht="15.75" hidden="false" customHeight="false" outlineLevel="0" collapsed="false">
      <c r="A13035" s="20" t="s">
        <v>185</v>
      </c>
      <c r="B13035" s="20" t="s">
        <v>26083</v>
      </c>
      <c r="C13035" s="20" t="s">
        <v>26084</v>
      </c>
      <c r="D13035" s="20" t="s">
        <v>26085</v>
      </c>
      <c r="H13035" s="20" t="s">
        <v>49</v>
      </c>
    </row>
    <row r="13036" customFormat="false" ht="15.75" hidden="false" customHeight="false" outlineLevel="0" collapsed="false">
      <c r="A13036" s="20" t="s">
        <v>26086</v>
      </c>
      <c r="B13036" s="20" t="s">
        <v>26087</v>
      </c>
      <c r="C13036" s="20" t="s">
        <v>26084</v>
      </c>
      <c r="D13036" s="20" t="s">
        <v>26085</v>
      </c>
      <c r="H13036" s="20" t="s">
        <v>49</v>
      </c>
    </row>
    <row r="13037" customFormat="false" ht="15.75" hidden="false" customHeight="false" outlineLevel="0" collapsed="false">
      <c r="A13037" s="20" t="s">
        <v>26088</v>
      </c>
      <c r="B13037" s="20" t="s">
        <v>26087</v>
      </c>
      <c r="C13037" s="20" t="s">
        <v>26084</v>
      </c>
      <c r="D13037" s="20" t="s">
        <v>26085</v>
      </c>
      <c r="H13037" s="20" t="s">
        <v>49</v>
      </c>
    </row>
    <row r="13038" customFormat="false" ht="15.75" hidden="false" customHeight="false" outlineLevel="0" collapsed="false">
      <c r="A13038" s="20" t="s">
        <v>26089</v>
      </c>
      <c r="B13038" s="20" t="s">
        <v>26090</v>
      </c>
      <c r="C13038" s="20" t="s">
        <v>26084</v>
      </c>
      <c r="D13038" s="20" t="s">
        <v>26085</v>
      </c>
      <c r="H13038" s="20" t="s">
        <v>49</v>
      </c>
    </row>
    <row r="13039" customFormat="false" ht="15.75" hidden="false" customHeight="false" outlineLevel="0" collapsed="false">
      <c r="A13039" s="20" t="s">
        <v>26091</v>
      </c>
      <c r="B13039" s="20" t="s">
        <v>26090</v>
      </c>
      <c r="C13039" s="20" t="s">
        <v>26084</v>
      </c>
      <c r="D13039" s="20" t="s">
        <v>26085</v>
      </c>
      <c r="H13039" s="20" t="s">
        <v>49</v>
      </c>
    </row>
    <row r="13040" customFormat="false" ht="15.75" hidden="false" customHeight="false" outlineLevel="0" collapsed="false">
      <c r="A13040" s="20" t="s">
        <v>26092</v>
      </c>
      <c r="B13040" s="20" t="s">
        <v>26093</v>
      </c>
      <c r="C13040" s="20" t="s">
        <v>26094</v>
      </c>
      <c r="D13040" s="20" t="s">
        <v>26095</v>
      </c>
      <c r="H13040" s="20" t="s">
        <v>49</v>
      </c>
    </row>
    <row r="13041" customFormat="false" ht="15.75" hidden="false" customHeight="false" outlineLevel="0" collapsed="false">
      <c r="A13041" s="20" t="s">
        <v>26096</v>
      </c>
      <c r="B13041" s="20" t="s">
        <v>26093</v>
      </c>
      <c r="C13041" s="20" t="s">
        <v>26094</v>
      </c>
      <c r="D13041" s="20" t="s">
        <v>26095</v>
      </c>
      <c r="H13041" s="20" t="s">
        <v>49</v>
      </c>
    </row>
    <row r="13042" customFormat="false" ht="15.75" hidden="false" customHeight="false" outlineLevel="0" collapsed="false">
      <c r="A13042" s="20" t="s">
        <v>26097</v>
      </c>
      <c r="B13042" s="20" t="s">
        <v>26098</v>
      </c>
      <c r="C13042" s="20" t="s">
        <v>26094</v>
      </c>
      <c r="D13042" s="20" t="s">
        <v>26095</v>
      </c>
      <c r="H13042" s="20" t="s">
        <v>49</v>
      </c>
    </row>
    <row r="13043" customFormat="false" ht="15.75" hidden="false" customHeight="false" outlineLevel="0" collapsed="false">
      <c r="A13043" s="20" t="s">
        <v>26099</v>
      </c>
      <c r="B13043" s="20" t="s">
        <v>26098</v>
      </c>
      <c r="C13043" s="20" t="s">
        <v>26094</v>
      </c>
      <c r="D13043" s="20" t="s">
        <v>26095</v>
      </c>
      <c r="H13043" s="20" t="s">
        <v>49</v>
      </c>
    </row>
    <row r="13044" customFormat="false" ht="15.75" hidden="false" customHeight="false" outlineLevel="0" collapsed="false">
      <c r="A13044" s="20" t="s">
        <v>26100</v>
      </c>
      <c r="B13044" s="20" t="s">
        <v>26101</v>
      </c>
      <c r="C13044" s="20" t="s">
        <v>26102</v>
      </c>
      <c r="H13044" s="20" t="s">
        <v>49</v>
      </c>
    </row>
    <row r="13045" customFormat="false" ht="15.75" hidden="false" customHeight="false" outlineLevel="0" collapsed="false">
      <c r="A13045" s="20" t="s">
        <v>26103</v>
      </c>
      <c r="B13045" s="20" t="s">
        <v>26101</v>
      </c>
      <c r="C13045" s="20" t="s">
        <v>26102</v>
      </c>
      <c r="H13045" s="20" t="s">
        <v>49</v>
      </c>
    </row>
    <row r="13046" customFormat="false" ht="15.75" hidden="false" customHeight="false" outlineLevel="0" collapsed="false">
      <c r="A13046" s="20" t="s">
        <v>26104</v>
      </c>
      <c r="B13046" s="20" t="s">
        <v>26105</v>
      </c>
      <c r="C13046" s="20" t="s">
        <v>26106</v>
      </c>
      <c r="D13046" s="20" t="s">
        <v>25955</v>
      </c>
      <c r="H13046" s="20" t="s">
        <v>49</v>
      </c>
    </row>
    <row r="13047" customFormat="false" ht="15.75" hidden="false" customHeight="false" outlineLevel="0" collapsed="false">
      <c r="A13047" s="20" t="s">
        <v>26107</v>
      </c>
      <c r="B13047" s="20" t="s">
        <v>26105</v>
      </c>
      <c r="C13047" s="20" t="s">
        <v>26106</v>
      </c>
      <c r="D13047" s="20" t="s">
        <v>25955</v>
      </c>
      <c r="H13047" s="20" t="s">
        <v>49</v>
      </c>
    </row>
    <row r="13048" customFormat="false" ht="15.75" hidden="false" customHeight="false" outlineLevel="0" collapsed="false">
      <c r="A13048" s="20" t="s">
        <v>26108</v>
      </c>
      <c r="B13048" s="20" t="s">
        <v>26109</v>
      </c>
      <c r="C13048" s="20" t="s">
        <v>26110</v>
      </c>
      <c r="D13048" s="20" t="s">
        <v>26111</v>
      </c>
      <c r="H13048" s="20" t="s">
        <v>49</v>
      </c>
    </row>
    <row r="13049" customFormat="false" ht="15.75" hidden="false" customHeight="false" outlineLevel="0" collapsed="false">
      <c r="A13049" s="20" t="s">
        <v>26112</v>
      </c>
      <c r="B13049" s="20" t="s">
        <v>26109</v>
      </c>
      <c r="C13049" s="20" t="s">
        <v>26110</v>
      </c>
      <c r="D13049" s="20" t="s">
        <v>26111</v>
      </c>
      <c r="H13049" s="20" t="s">
        <v>49</v>
      </c>
    </row>
    <row r="13050" customFormat="false" ht="15.75" hidden="false" customHeight="false" outlineLevel="0" collapsed="false">
      <c r="A13050" s="20" t="s">
        <v>26113</v>
      </c>
      <c r="B13050" s="20" t="s">
        <v>26114</v>
      </c>
      <c r="C13050" s="20" t="s">
        <v>26115</v>
      </c>
      <c r="D13050" s="20" t="s">
        <v>7636</v>
      </c>
      <c r="H13050" s="20" t="s">
        <v>49</v>
      </c>
    </row>
    <row r="13051" customFormat="false" ht="15.75" hidden="false" customHeight="false" outlineLevel="0" collapsed="false">
      <c r="A13051" s="20" t="s">
        <v>26116</v>
      </c>
      <c r="B13051" s="20" t="s">
        <v>26114</v>
      </c>
      <c r="C13051" s="20" t="s">
        <v>26115</v>
      </c>
      <c r="D13051" s="20" t="s">
        <v>7636</v>
      </c>
      <c r="H13051" s="20" t="s">
        <v>49</v>
      </c>
    </row>
    <row r="13052" customFormat="false" ht="15.75" hidden="false" customHeight="false" outlineLevel="0" collapsed="false">
      <c r="A13052" s="20" t="s">
        <v>26117</v>
      </c>
      <c r="B13052" s="20" t="s">
        <v>26118</v>
      </c>
      <c r="C13052" s="20" t="s">
        <v>26115</v>
      </c>
      <c r="D13052" s="20" t="s">
        <v>7636</v>
      </c>
      <c r="H13052" s="20" t="s">
        <v>49</v>
      </c>
    </row>
    <row r="13053" customFormat="false" ht="15.75" hidden="false" customHeight="false" outlineLevel="0" collapsed="false">
      <c r="A13053" s="20" t="s">
        <v>26119</v>
      </c>
      <c r="B13053" s="20" t="s">
        <v>26118</v>
      </c>
      <c r="C13053" s="20" t="s">
        <v>26115</v>
      </c>
      <c r="D13053" s="20" t="s">
        <v>7636</v>
      </c>
      <c r="H13053" s="20" t="s">
        <v>49</v>
      </c>
    </row>
    <row r="13054" customFormat="false" ht="15.75" hidden="false" customHeight="false" outlineLevel="0" collapsed="false">
      <c r="A13054" s="20" t="s">
        <v>26120</v>
      </c>
      <c r="B13054" s="20" t="s">
        <v>26121</v>
      </c>
      <c r="C13054" s="20" t="s">
        <v>26115</v>
      </c>
      <c r="D13054" s="20" t="s">
        <v>7636</v>
      </c>
      <c r="H13054" s="20" t="s">
        <v>49</v>
      </c>
    </row>
    <row r="13055" customFormat="false" ht="15.75" hidden="false" customHeight="false" outlineLevel="0" collapsed="false">
      <c r="A13055" s="20" t="s">
        <v>26122</v>
      </c>
      <c r="B13055" s="20" t="s">
        <v>26121</v>
      </c>
      <c r="C13055" s="20" t="s">
        <v>26115</v>
      </c>
      <c r="D13055" s="20" t="s">
        <v>7636</v>
      </c>
      <c r="H13055" s="20" t="s">
        <v>49</v>
      </c>
    </row>
    <row r="13056" customFormat="false" ht="15.75" hidden="false" customHeight="false" outlineLevel="0" collapsed="false">
      <c r="A13056" s="20" t="s">
        <v>26123</v>
      </c>
      <c r="B13056" s="20" t="s">
        <v>26124</v>
      </c>
      <c r="C13056" s="20" t="s">
        <v>26115</v>
      </c>
      <c r="D13056" s="20" t="s">
        <v>7636</v>
      </c>
      <c r="H13056" s="20" t="s">
        <v>49</v>
      </c>
    </row>
    <row r="13057" customFormat="false" ht="15.75" hidden="false" customHeight="false" outlineLevel="0" collapsed="false">
      <c r="A13057" s="20" t="s">
        <v>251</v>
      </c>
      <c r="B13057" s="20" t="s">
        <v>26124</v>
      </c>
      <c r="C13057" s="20" t="s">
        <v>26115</v>
      </c>
      <c r="D13057" s="20" t="s">
        <v>7636</v>
      </c>
      <c r="H13057" s="20" t="s">
        <v>49</v>
      </c>
    </row>
    <row r="13058" customFormat="false" ht="15.75" hidden="false" customHeight="false" outlineLevel="0" collapsed="false">
      <c r="A13058" s="20" t="s">
        <v>26125</v>
      </c>
      <c r="B13058" s="20" t="s">
        <v>26126</v>
      </c>
      <c r="C13058" s="20" t="s">
        <v>26127</v>
      </c>
      <c r="H13058" s="20" t="s">
        <v>49</v>
      </c>
    </row>
    <row r="13059" customFormat="false" ht="15.75" hidden="false" customHeight="false" outlineLevel="0" collapsed="false">
      <c r="A13059" s="20" t="s">
        <v>26128</v>
      </c>
      <c r="B13059" s="20" t="s">
        <v>26126</v>
      </c>
      <c r="C13059" s="20" t="s">
        <v>26127</v>
      </c>
      <c r="H13059" s="20" t="s">
        <v>49</v>
      </c>
    </row>
    <row r="13060" customFormat="false" ht="15.75" hidden="false" customHeight="false" outlineLevel="0" collapsed="false">
      <c r="A13060" s="20" t="s">
        <v>26129</v>
      </c>
      <c r="B13060" s="20" t="s">
        <v>26130</v>
      </c>
      <c r="C13060" s="20" t="s">
        <v>26131</v>
      </c>
      <c r="D13060" s="20" t="s">
        <v>26132</v>
      </c>
      <c r="E13060" s="20" t="s">
        <v>26133</v>
      </c>
      <c r="F13060" s="20" t="s">
        <v>26134</v>
      </c>
      <c r="H13060" s="20" t="s">
        <v>103</v>
      </c>
    </row>
    <row r="13061" customFormat="false" ht="15.75" hidden="false" customHeight="false" outlineLevel="0" collapsed="false">
      <c r="A13061" s="20" t="s">
        <v>26135</v>
      </c>
      <c r="B13061" s="20" t="s">
        <v>26130</v>
      </c>
      <c r="C13061" s="20" t="s">
        <v>26131</v>
      </c>
      <c r="D13061" s="20" t="s">
        <v>26132</v>
      </c>
      <c r="E13061" s="20" t="s">
        <v>26133</v>
      </c>
      <c r="F13061" s="20" t="s">
        <v>26134</v>
      </c>
      <c r="H13061" s="20" t="s">
        <v>103</v>
      </c>
    </row>
    <row r="13062" customFormat="false" ht="15.75" hidden="false" customHeight="false" outlineLevel="0" collapsed="false">
      <c r="A13062" s="20" t="s">
        <v>26136</v>
      </c>
      <c r="B13062" s="20" t="s">
        <v>26137</v>
      </c>
      <c r="C13062" s="20" t="s">
        <v>26138</v>
      </c>
      <c r="D13062" s="20" t="s">
        <v>7138</v>
      </c>
      <c r="H13062" s="20" t="s">
        <v>29</v>
      </c>
    </row>
    <row r="13063" customFormat="false" ht="15.75" hidden="false" customHeight="false" outlineLevel="0" collapsed="false">
      <c r="A13063" s="20" t="s">
        <v>26139</v>
      </c>
      <c r="B13063" s="20" t="s">
        <v>26137</v>
      </c>
      <c r="C13063" s="20" t="s">
        <v>26138</v>
      </c>
      <c r="D13063" s="20" t="s">
        <v>7138</v>
      </c>
      <c r="H13063" s="20" t="s">
        <v>29</v>
      </c>
    </row>
    <row r="13064" customFormat="false" ht="15.75" hidden="false" customHeight="false" outlineLevel="0" collapsed="false">
      <c r="A13064" s="20" t="s">
        <v>26140</v>
      </c>
      <c r="B13064" s="20" t="s">
        <v>26141</v>
      </c>
      <c r="C13064" s="20" t="s">
        <v>26142</v>
      </c>
      <c r="D13064" s="20" t="s">
        <v>26143</v>
      </c>
      <c r="E13064" s="20" t="s">
        <v>7644</v>
      </c>
      <c r="H13064" s="20" t="s">
        <v>29</v>
      </c>
    </row>
    <row r="13065" customFormat="false" ht="15.75" hidden="false" customHeight="false" outlineLevel="0" collapsed="false">
      <c r="A13065" s="20" t="s">
        <v>26144</v>
      </c>
      <c r="B13065" s="20" t="s">
        <v>26141</v>
      </c>
      <c r="C13065" s="20" t="s">
        <v>26142</v>
      </c>
      <c r="D13065" s="20" t="s">
        <v>26143</v>
      </c>
      <c r="E13065" s="20" t="s">
        <v>7644</v>
      </c>
      <c r="H13065" s="20" t="s">
        <v>29</v>
      </c>
    </row>
    <row r="13066" customFormat="false" ht="15.75" hidden="false" customHeight="false" outlineLevel="0" collapsed="false">
      <c r="A13066" s="20" t="s">
        <v>26145</v>
      </c>
      <c r="B13066" s="20" t="s">
        <v>26146</v>
      </c>
      <c r="C13066" s="20" t="s">
        <v>26147</v>
      </c>
      <c r="D13066" s="20" t="s">
        <v>7012</v>
      </c>
      <c r="H13066" s="20" t="s">
        <v>49</v>
      </c>
    </row>
    <row r="13067" customFormat="false" ht="15.75" hidden="false" customHeight="false" outlineLevel="0" collapsed="false">
      <c r="A13067" s="20" t="s">
        <v>26148</v>
      </c>
      <c r="B13067" s="20" t="s">
        <v>26146</v>
      </c>
      <c r="C13067" s="20" t="s">
        <v>26147</v>
      </c>
      <c r="D13067" s="20" t="s">
        <v>7012</v>
      </c>
      <c r="H13067" s="20" t="s">
        <v>49</v>
      </c>
    </row>
    <row r="13068" customFormat="false" ht="15.75" hidden="false" customHeight="false" outlineLevel="0" collapsed="false">
      <c r="A13068" s="20" t="s">
        <v>26149</v>
      </c>
      <c r="B13068" s="20" t="s">
        <v>26150</v>
      </c>
      <c r="C13068" s="20" t="s">
        <v>26151</v>
      </c>
      <c r="H13068" s="20" t="s">
        <v>29</v>
      </c>
    </row>
    <row r="13069" customFormat="false" ht="15.75" hidden="false" customHeight="false" outlineLevel="0" collapsed="false">
      <c r="A13069" s="20" t="s">
        <v>26152</v>
      </c>
      <c r="B13069" s="20" t="s">
        <v>26150</v>
      </c>
      <c r="C13069" s="20" t="s">
        <v>26151</v>
      </c>
      <c r="H13069" s="20" t="s">
        <v>29</v>
      </c>
    </row>
    <row r="13070" customFormat="false" ht="15.75" hidden="false" customHeight="false" outlineLevel="0" collapsed="false">
      <c r="A13070" s="20" t="s">
        <v>26153</v>
      </c>
      <c r="B13070" s="20" t="s">
        <v>26154</v>
      </c>
      <c r="C13070" s="20" t="s">
        <v>26155</v>
      </c>
      <c r="H13070" s="20" t="s">
        <v>29</v>
      </c>
    </row>
    <row r="13071" customFormat="false" ht="15.75" hidden="false" customHeight="false" outlineLevel="0" collapsed="false">
      <c r="A13071" s="20" t="s">
        <v>26156</v>
      </c>
      <c r="B13071" s="20" t="s">
        <v>26154</v>
      </c>
      <c r="C13071" s="20" t="s">
        <v>26155</v>
      </c>
      <c r="H13071" s="20" t="s">
        <v>29</v>
      </c>
    </row>
    <row r="13072" customFormat="false" ht="15.75" hidden="false" customHeight="false" outlineLevel="0" collapsed="false">
      <c r="A13072" s="20" t="s">
        <v>26157</v>
      </c>
      <c r="B13072" s="20" t="s">
        <v>26158</v>
      </c>
      <c r="C13072" s="20" t="s">
        <v>26159</v>
      </c>
      <c r="D13072" s="20" t="s">
        <v>26160</v>
      </c>
      <c r="H13072" s="20" t="s">
        <v>49</v>
      </c>
    </row>
    <row r="13073" customFormat="false" ht="15.75" hidden="false" customHeight="false" outlineLevel="0" collapsed="false">
      <c r="A13073" s="20" t="s">
        <v>26161</v>
      </c>
      <c r="B13073" s="20" t="s">
        <v>26158</v>
      </c>
      <c r="C13073" s="20" t="s">
        <v>26159</v>
      </c>
      <c r="D13073" s="20" t="s">
        <v>26160</v>
      </c>
      <c r="H13073" s="20" t="s">
        <v>49</v>
      </c>
    </row>
    <row r="13074" customFormat="false" ht="15.75" hidden="false" customHeight="false" outlineLevel="0" collapsed="false">
      <c r="A13074" s="20" t="s">
        <v>26162</v>
      </c>
      <c r="B13074" s="20" t="s">
        <v>26163</v>
      </c>
      <c r="C13074" s="20" t="s">
        <v>26164</v>
      </c>
      <c r="D13074" s="20" t="s">
        <v>26165</v>
      </c>
      <c r="E13074" s="20" t="s">
        <v>26166</v>
      </c>
      <c r="H13074" s="20" t="s">
        <v>49</v>
      </c>
    </row>
    <row r="13075" customFormat="false" ht="15.75" hidden="false" customHeight="false" outlineLevel="0" collapsed="false">
      <c r="A13075" s="20" t="s">
        <v>26167</v>
      </c>
      <c r="B13075" s="20" t="s">
        <v>26163</v>
      </c>
      <c r="C13075" s="20" t="s">
        <v>26164</v>
      </c>
      <c r="D13075" s="20" t="s">
        <v>26165</v>
      </c>
      <c r="E13075" s="20" t="s">
        <v>26166</v>
      </c>
      <c r="H13075" s="20" t="s">
        <v>49</v>
      </c>
    </row>
    <row r="13076" customFormat="false" ht="15.75" hidden="false" customHeight="false" outlineLevel="0" collapsed="false">
      <c r="A13076" s="20" t="s">
        <v>26168</v>
      </c>
      <c r="B13076" s="20" t="s">
        <v>26169</v>
      </c>
      <c r="C13076" s="20" t="s">
        <v>26170</v>
      </c>
      <c r="H13076" s="20" t="s">
        <v>49</v>
      </c>
    </row>
    <row r="13077" customFormat="false" ht="15.75" hidden="false" customHeight="false" outlineLevel="0" collapsed="false">
      <c r="A13077" s="20" t="s">
        <v>26171</v>
      </c>
      <c r="B13077" s="20" t="s">
        <v>26169</v>
      </c>
      <c r="C13077" s="20" t="s">
        <v>26170</v>
      </c>
      <c r="H13077" s="20" t="s">
        <v>49</v>
      </c>
    </row>
    <row r="13078" customFormat="false" ht="15.75" hidden="false" customHeight="false" outlineLevel="0" collapsed="false">
      <c r="A13078" s="20" t="s">
        <v>26172</v>
      </c>
      <c r="B13078" s="20" t="s">
        <v>26173</v>
      </c>
      <c r="C13078" s="20" t="s">
        <v>26174</v>
      </c>
      <c r="H13078" s="20" t="s">
        <v>103</v>
      </c>
    </row>
    <row r="13079" customFormat="false" ht="15.75" hidden="false" customHeight="false" outlineLevel="0" collapsed="false">
      <c r="A13079" s="20" t="s">
        <v>26175</v>
      </c>
      <c r="B13079" s="20" t="s">
        <v>26173</v>
      </c>
      <c r="C13079" s="20" t="s">
        <v>26174</v>
      </c>
      <c r="H13079" s="20" t="s">
        <v>103</v>
      </c>
    </row>
    <row r="13080" customFormat="false" ht="15.75" hidden="false" customHeight="false" outlineLevel="0" collapsed="false">
      <c r="A13080" s="20" t="s">
        <v>26176</v>
      </c>
      <c r="B13080" s="20" t="s">
        <v>26177</v>
      </c>
      <c r="C13080" s="20" t="s">
        <v>26174</v>
      </c>
      <c r="H13080" s="20" t="s">
        <v>103</v>
      </c>
    </row>
    <row r="13081" customFormat="false" ht="15.75" hidden="false" customHeight="false" outlineLevel="0" collapsed="false">
      <c r="A13081" s="20" t="s">
        <v>26178</v>
      </c>
      <c r="B13081" s="20" t="s">
        <v>26177</v>
      </c>
      <c r="C13081" s="20" t="s">
        <v>26174</v>
      </c>
      <c r="H13081" s="20" t="s">
        <v>103</v>
      </c>
    </row>
    <row r="13082" customFormat="false" ht="15.75" hidden="false" customHeight="false" outlineLevel="0" collapsed="false">
      <c r="A13082" s="20" t="s">
        <v>26179</v>
      </c>
      <c r="B13082" s="20" t="s">
        <v>26180</v>
      </c>
      <c r="C13082" s="20" t="s">
        <v>26174</v>
      </c>
      <c r="H13082" s="20" t="s">
        <v>103</v>
      </c>
    </row>
    <row r="13083" customFormat="false" ht="15.75" hidden="false" customHeight="false" outlineLevel="0" collapsed="false">
      <c r="A13083" s="20" t="s">
        <v>26181</v>
      </c>
      <c r="B13083" s="20" t="s">
        <v>26180</v>
      </c>
      <c r="C13083" s="20" t="s">
        <v>26174</v>
      </c>
      <c r="H13083" s="20" t="s">
        <v>103</v>
      </c>
    </row>
    <row r="13084" customFormat="false" ht="15.75" hidden="false" customHeight="false" outlineLevel="0" collapsed="false">
      <c r="A13084" s="20" t="s">
        <v>26182</v>
      </c>
      <c r="B13084" s="20" t="s">
        <v>26183</v>
      </c>
      <c r="C13084" s="20" t="s">
        <v>26184</v>
      </c>
      <c r="D13084" s="20" t="s">
        <v>7572</v>
      </c>
      <c r="H13084" s="20" t="s">
        <v>103</v>
      </c>
    </row>
    <row r="13085" customFormat="false" ht="15.75" hidden="false" customHeight="false" outlineLevel="0" collapsed="false">
      <c r="A13085" s="20" t="s">
        <v>26185</v>
      </c>
      <c r="B13085" s="20" t="s">
        <v>26183</v>
      </c>
      <c r="C13085" s="20" t="s">
        <v>26184</v>
      </c>
      <c r="D13085" s="20" t="s">
        <v>7572</v>
      </c>
      <c r="H13085" s="20" t="s">
        <v>103</v>
      </c>
    </row>
    <row r="13086" customFormat="false" ht="15.75" hidden="false" customHeight="false" outlineLevel="0" collapsed="false">
      <c r="A13086" s="20" t="s">
        <v>26186</v>
      </c>
      <c r="B13086" s="20" t="s">
        <v>26187</v>
      </c>
      <c r="C13086" s="20" t="s">
        <v>26188</v>
      </c>
      <c r="D13086" s="20" t="s">
        <v>7581</v>
      </c>
      <c r="H13086" s="20" t="s">
        <v>103</v>
      </c>
    </row>
    <row r="13087" customFormat="false" ht="15.75" hidden="false" customHeight="false" outlineLevel="0" collapsed="false">
      <c r="A13087" s="20" t="s">
        <v>26189</v>
      </c>
      <c r="B13087" s="20" t="s">
        <v>26187</v>
      </c>
      <c r="C13087" s="20" t="s">
        <v>26188</v>
      </c>
      <c r="D13087" s="20" t="s">
        <v>7581</v>
      </c>
      <c r="H13087" s="20" t="s">
        <v>103</v>
      </c>
    </row>
    <row r="13088" customFormat="false" ht="15.75" hidden="false" customHeight="false" outlineLevel="0" collapsed="false">
      <c r="A13088" s="20" t="s">
        <v>26190</v>
      </c>
      <c r="B13088" s="20" t="s">
        <v>26191</v>
      </c>
      <c r="C13088" s="20" t="s">
        <v>6242</v>
      </c>
      <c r="H13088" s="20" t="s">
        <v>103</v>
      </c>
    </row>
    <row r="13089" customFormat="false" ht="15.75" hidden="false" customHeight="false" outlineLevel="0" collapsed="false">
      <c r="A13089" s="20" t="s">
        <v>26192</v>
      </c>
      <c r="B13089" s="20" t="s">
        <v>26191</v>
      </c>
      <c r="C13089" s="20" t="s">
        <v>6242</v>
      </c>
      <c r="H13089" s="20" t="s">
        <v>103</v>
      </c>
    </row>
    <row r="13090" customFormat="false" ht="15.75" hidden="false" customHeight="false" outlineLevel="0" collapsed="false">
      <c r="A13090" s="20" t="s">
        <v>26193</v>
      </c>
      <c r="B13090" s="20" t="s">
        <v>26194</v>
      </c>
      <c r="H13090" s="20" t="s">
        <v>103</v>
      </c>
    </row>
    <row r="13091" customFormat="false" ht="15.75" hidden="false" customHeight="false" outlineLevel="0" collapsed="false">
      <c r="A13091" s="20" t="s">
        <v>26195</v>
      </c>
      <c r="B13091" s="20" t="s">
        <v>26194</v>
      </c>
      <c r="H13091" s="20" t="s">
        <v>103</v>
      </c>
    </row>
    <row r="13092" customFormat="false" ht="15.75" hidden="false" customHeight="false" outlineLevel="0" collapsed="false">
      <c r="A13092" s="20" t="s">
        <v>26196</v>
      </c>
      <c r="B13092" s="20" t="s">
        <v>26197</v>
      </c>
      <c r="C13092" s="20" t="s">
        <v>12683</v>
      </c>
      <c r="H13092" s="20" t="s">
        <v>103</v>
      </c>
    </row>
    <row r="13093" customFormat="false" ht="15.75" hidden="false" customHeight="false" outlineLevel="0" collapsed="false">
      <c r="A13093" s="20" t="s">
        <v>26198</v>
      </c>
      <c r="B13093" s="20" t="s">
        <v>26197</v>
      </c>
      <c r="C13093" s="20" t="s">
        <v>12683</v>
      </c>
      <c r="H13093" s="20" t="s">
        <v>103</v>
      </c>
    </row>
    <row r="13094" customFormat="false" ht="15.75" hidden="false" customHeight="false" outlineLevel="0" collapsed="false">
      <c r="A13094" s="20" t="s">
        <v>26199</v>
      </c>
      <c r="B13094" s="20" t="s">
        <v>26200</v>
      </c>
      <c r="H13094" s="20" t="s">
        <v>103</v>
      </c>
    </row>
    <row r="13095" customFormat="false" ht="15.75" hidden="false" customHeight="false" outlineLevel="0" collapsed="false">
      <c r="A13095" s="20" t="s">
        <v>26201</v>
      </c>
      <c r="B13095" s="20" t="s">
        <v>26200</v>
      </c>
      <c r="H13095" s="20" t="s">
        <v>103</v>
      </c>
    </row>
    <row r="13096" customFormat="false" ht="15.75" hidden="false" customHeight="false" outlineLevel="0" collapsed="false">
      <c r="A13096" s="20" t="s">
        <v>26202</v>
      </c>
      <c r="B13096" s="20" t="s">
        <v>26203</v>
      </c>
      <c r="H13096" s="20" t="s">
        <v>103</v>
      </c>
    </row>
    <row r="13097" customFormat="false" ht="15.75" hidden="false" customHeight="false" outlineLevel="0" collapsed="false">
      <c r="A13097" s="20" t="s">
        <v>26204</v>
      </c>
      <c r="B13097" s="20" t="s">
        <v>26203</v>
      </c>
      <c r="H13097" s="20" t="s">
        <v>103</v>
      </c>
    </row>
    <row r="13098" customFormat="false" ht="15.75" hidden="false" customHeight="false" outlineLevel="0" collapsed="false">
      <c r="A13098" s="20" t="s">
        <v>26205</v>
      </c>
      <c r="B13098" s="20" t="s">
        <v>26206</v>
      </c>
      <c r="C13098" s="20" t="s">
        <v>26207</v>
      </c>
      <c r="D13098" s="20" t="s">
        <v>7012</v>
      </c>
      <c r="H13098" s="20" t="s">
        <v>103</v>
      </c>
    </row>
    <row r="13099" customFormat="false" ht="15.75" hidden="false" customHeight="false" outlineLevel="0" collapsed="false">
      <c r="A13099" s="20" t="s">
        <v>26208</v>
      </c>
      <c r="B13099" s="20" t="s">
        <v>26206</v>
      </c>
      <c r="C13099" s="20" t="s">
        <v>26207</v>
      </c>
      <c r="D13099" s="20" t="s">
        <v>7012</v>
      </c>
      <c r="H13099" s="20" t="s">
        <v>103</v>
      </c>
    </row>
    <row r="13100" customFormat="false" ht="15.75" hidden="false" customHeight="false" outlineLevel="0" collapsed="false">
      <c r="A13100" s="20" t="s">
        <v>26209</v>
      </c>
      <c r="B13100" s="20" t="s">
        <v>26210</v>
      </c>
      <c r="C13100" s="20" t="s">
        <v>26211</v>
      </c>
      <c r="D13100" s="20" t="s">
        <v>7644</v>
      </c>
      <c r="H13100" s="20" t="s">
        <v>103</v>
      </c>
    </row>
    <row r="13101" customFormat="false" ht="15.75" hidden="false" customHeight="false" outlineLevel="0" collapsed="false">
      <c r="A13101" s="20" t="s">
        <v>26212</v>
      </c>
      <c r="B13101" s="20" t="s">
        <v>26210</v>
      </c>
      <c r="C13101" s="20" t="s">
        <v>26211</v>
      </c>
      <c r="D13101" s="20" t="s">
        <v>7644</v>
      </c>
      <c r="H13101" s="20" t="s">
        <v>103</v>
      </c>
    </row>
    <row r="13102" customFormat="false" ht="15.75" hidden="false" customHeight="false" outlineLevel="0" collapsed="false">
      <c r="A13102" s="20" t="s">
        <v>26213</v>
      </c>
      <c r="B13102" s="20" t="s">
        <v>26214</v>
      </c>
      <c r="C13102" s="20" t="s">
        <v>26215</v>
      </c>
      <c r="D13102" s="20" t="s">
        <v>7585</v>
      </c>
      <c r="H13102" s="20" t="s">
        <v>29</v>
      </c>
    </row>
    <row r="13103" customFormat="false" ht="15.75" hidden="false" customHeight="false" outlineLevel="0" collapsed="false">
      <c r="A13103" s="20" t="s">
        <v>26216</v>
      </c>
      <c r="B13103" s="20" t="s">
        <v>26214</v>
      </c>
      <c r="C13103" s="20" t="s">
        <v>26215</v>
      </c>
      <c r="D13103" s="20" t="s">
        <v>7585</v>
      </c>
      <c r="H13103" s="20" t="s">
        <v>29</v>
      </c>
    </row>
    <row r="13104" customFormat="false" ht="15.75" hidden="false" customHeight="false" outlineLevel="0" collapsed="false">
      <c r="A13104" s="20" t="s">
        <v>26217</v>
      </c>
      <c r="B13104" s="20" t="s">
        <v>26218</v>
      </c>
      <c r="C13104" s="20" t="s">
        <v>26219</v>
      </c>
      <c r="D13104" s="20" t="s">
        <v>6242</v>
      </c>
      <c r="H13104" s="20" t="s">
        <v>29</v>
      </c>
    </row>
    <row r="13105" customFormat="false" ht="15.75" hidden="false" customHeight="false" outlineLevel="0" collapsed="false">
      <c r="A13105" s="20" t="s">
        <v>26220</v>
      </c>
      <c r="B13105" s="20" t="s">
        <v>26218</v>
      </c>
      <c r="C13105" s="20" t="s">
        <v>26219</v>
      </c>
      <c r="D13105" s="20" t="s">
        <v>6242</v>
      </c>
      <c r="H13105" s="20" t="s">
        <v>29</v>
      </c>
    </row>
    <row r="13106" customFormat="false" ht="15.75" hidden="false" customHeight="false" outlineLevel="0" collapsed="false">
      <c r="A13106" s="20" t="s">
        <v>26221</v>
      </c>
      <c r="B13106" s="20" t="s">
        <v>26222</v>
      </c>
      <c r="C13106" s="20" t="s">
        <v>26223</v>
      </c>
      <c r="D13106" s="20" t="s">
        <v>7550</v>
      </c>
      <c r="H13106" s="20" t="s">
        <v>29</v>
      </c>
    </row>
    <row r="13107" customFormat="false" ht="15.75" hidden="false" customHeight="false" outlineLevel="0" collapsed="false">
      <c r="A13107" s="20" t="s">
        <v>26224</v>
      </c>
      <c r="B13107" s="20" t="s">
        <v>26222</v>
      </c>
      <c r="C13107" s="20" t="s">
        <v>26223</v>
      </c>
      <c r="D13107" s="20" t="s">
        <v>7550</v>
      </c>
      <c r="H13107" s="20" t="s">
        <v>29</v>
      </c>
    </row>
    <row r="13108" customFormat="false" ht="15.75" hidden="false" customHeight="false" outlineLevel="0" collapsed="false">
      <c r="A13108" s="20" t="s">
        <v>26225</v>
      </c>
      <c r="B13108" s="20" t="s">
        <v>26226</v>
      </c>
      <c r="C13108" s="20" t="s">
        <v>26227</v>
      </c>
      <c r="D13108" s="20" t="s">
        <v>7138</v>
      </c>
      <c r="H13108" s="20" t="s">
        <v>29</v>
      </c>
    </row>
    <row r="13109" customFormat="false" ht="15.75" hidden="false" customHeight="false" outlineLevel="0" collapsed="false">
      <c r="A13109" s="20" t="s">
        <v>26228</v>
      </c>
      <c r="B13109" s="20" t="s">
        <v>26226</v>
      </c>
      <c r="C13109" s="20" t="s">
        <v>26227</v>
      </c>
      <c r="D13109" s="20" t="s">
        <v>7138</v>
      </c>
      <c r="H13109" s="20" t="s">
        <v>29</v>
      </c>
    </row>
    <row r="13110" customFormat="false" ht="15.75" hidden="false" customHeight="false" outlineLevel="0" collapsed="false">
      <c r="A13110" s="20" t="s">
        <v>26229</v>
      </c>
      <c r="B13110" s="20" t="s">
        <v>26230</v>
      </c>
      <c r="C13110" s="20" t="s">
        <v>26231</v>
      </c>
      <c r="D13110" s="20" t="s">
        <v>6242</v>
      </c>
      <c r="H13110" s="20" t="s">
        <v>29</v>
      </c>
    </row>
    <row r="13111" customFormat="false" ht="15.75" hidden="false" customHeight="false" outlineLevel="0" collapsed="false">
      <c r="A13111" s="20" t="s">
        <v>26232</v>
      </c>
      <c r="B13111" s="20" t="s">
        <v>26230</v>
      </c>
      <c r="C13111" s="20" t="s">
        <v>26231</v>
      </c>
      <c r="D13111" s="20" t="s">
        <v>6242</v>
      </c>
      <c r="H13111" s="20" t="s">
        <v>29</v>
      </c>
    </row>
    <row r="13112" customFormat="false" ht="15.75" hidden="false" customHeight="false" outlineLevel="0" collapsed="false">
      <c r="A13112" s="20" t="s">
        <v>26233</v>
      </c>
      <c r="B13112" s="20" t="s">
        <v>26234</v>
      </c>
      <c r="C13112" s="20" t="s">
        <v>26235</v>
      </c>
      <c r="H13112" s="20" t="s">
        <v>29</v>
      </c>
    </row>
    <row r="13113" customFormat="false" ht="15.75" hidden="false" customHeight="false" outlineLevel="0" collapsed="false">
      <c r="A13113" s="20" t="s">
        <v>26236</v>
      </c>
      <c r="B13113" s="20" t="s">
        <v>26237</v>
      </c>
      <c r="C13113" s="20" t="s">
        <v>26238</v>
      </c>
      <c r="H13113" s="20" t="s">
        <v>29</v>
      </c>
    </row>
    <row r="13114" customFormat="false" ht="15.75" hidden="false" customHeight="false" outlineLevel="0" collapsed="false">
      <c r="A13114" s="20" t="s">
        <v>26239</v>
      </c>
      <c r="B13114" s="20" t="s">
        <v>26240</v>
      </c>
      <c r="C13114" s="20" t="s">
        <v>26241</v>
      </c>
      <c r="H13114" s="20" t="s">
        <v>29</v>
      </c>
    </row>
    <row r="13115" customFormat="false" ht="15.75" hidden="false" customHeight="false" outlineLevel="0" collapsed="false">
      <c r="A13115" s="20" t="s">
        <v>26242</v>
      </c>
      <c r="B13115" s="20" t="s">
        <v>26240</v>
      </c>
      <c r="C13115" s="20" t="s">
        <v>26241</v>
      </c>
      <c r="H13115" s="20" t="s">
        <v>29</v>
      </c>
    </row>
    <row r="13116" customFormat="false" ht="15.75" hidden="false" customHeight="false" outlineLevel="0" collapsed="false">
      <c r="A13116" s="20" t="s">
        <v>26243</v>
      </c>
      <c r="B13116" s="20" t="s">
        <v>26244</v>
      </c>
      <c r="C13116" s="20" t="s">
        <v>26245</v>
      </c>
      <c r="D13116" s="20" t="s">
        <v>26246</v>
      </c>
      <c r="E13116" s="20" t="s">
        <v>26247</v>
      </c>
      <c r="F13116" s="20" t="s">
        <v>26248</v>
      </c>
      <c r="H13116" s="20" t="s">
        <v>29</v>
      </c>
    </row>
    <row r="13117" customFormat="false" ht="15.75" hidden="false" customHeight="false" outlineLevel="0" collapsed="false">
      <c r="A13117" s="20" t="s">
        <v>26249</v>
      </c>
      <c r="B13117" s="20" t="s">
        <v>26244</v>
      </c>
      <c r="C13117" s="20" t="s">
        <v>26245</v>
      </c>
      <c r="D13117" s="20" t="s">
        <v>26246</v>
      </c>
      <c r="E13117" s="20" t="s">
        <v>26247</v>
      </c>
      <c r="F13117" s="20" t="s">
        <v>26248</v>
      </c>
      <c r="H13117" s="20" t="s">
        <v>29</v>
      </c>
    </row>
    <row r="13118" customFormat="false" ht="15.75" hidden="false" customHeight="false" outlineLevel="0" collapsed="false">
      <c r="A13118" s="20" t="s">
        <v>26250</v>
      </c>
      <c r="B13118" s="20" t="s">
        <v>26251</v>
      </c>
      <c r="C13118" s="20" t="s">
        <v>26252</v>
      </c>
      <c r="D13118" s="20" t="s">
        <v>26253</v>
      </c>
      <c r="E13118" s="20" t="s">
        <v>26254</v>
      </c>
      <c r="H13118" s="20" t="s">
        <v>29</v>
      </c>
    </row>
    <row r="13119" customFormat="false" ht="15.75" hidden="false" customHeight="false" outlineLevel="0" collapsed="false">
      <c r="A13119" s="20" t="s">
        <v>26255</v>
      </c>
      <c r="B13119" s="20" t="s">
        <v>26251</v>
      </c>
      <c r="C13119" s="20" t="s">
        <v>26252</v>
      </c>
      <c r="D13119" s="20" t="s">
        <v>26253</v>
      </c>
      <c r="E13119" s="20" t="s">
        <v>26254</v>
      </c>
      <c r="H13119" s="20" t="s">
        <v>29</v>
      </c>
    </row>
    <row r="13120" customFormat="false" ht="15.75" hidden="false" customHeight="false" outlineLevel="0" collapsed="false">
      <c r="A13120" s="20" t="s">
        <v>26256</v>
      </c>
      <c r="B13120" s="20" t="s">
        <v>26257</v>
      </c>
      <c r="H13120" s="20" t="s">
        <v>103</v>
      </c>
    </row>
    <row r="13121" customFormat="false" ht="15.75" hidden="false" customHeight="false" outlineLevel="0" collapsed="false">
      <c r="A13121" s="20" t="s">
        <v>26258</v>
      </c>
      <c r="B13121" s="20" t="s">
        <v>26257</v>
      </c>
      <c r="H13121" s="20" t="s">
        <v>103</v>
      </c>
    </row>
    <row r="13122" customFormat="false" ht="15.75" hidden="false" customHeight="false" outlineLevel="0" collapsed="false">
      <c r="A13122" s="20" t="s">
        <v>26259</v>
      </c>
      <c r="B13122" s="20" t="s">
        <v>26260</v>
      </c>
      <c r="H13122" s="20" t="s">
        <v>103</v>
      </c>
    </row>
    <row r="13123" customFormat="false" ht="15.75" hidden="false" customHeight="false" outlineLevel="0" collapsed="false">
      <c r="A13123" s="20" t="s">
        <v>26261</v>
      </c>
      <c r="B13123" s="20" t="s">
        <v>26260</v>
      </c>
      <c r="H13123" s="20" t="s">
        <v>103</v>
      </c>
    </row>
    <row r="13124" customFormat="false" ht="15.75" hidden="false" customHeight="false" outlineLevel="0" collapsed="false">
      <c r="A13124" s="20" t="s">
        <v>26262</v>
      </c>
      <c r="B13124" s="20" t="s">
        <v>26263</v>
      </c>
      <c r="H13124" s="20" t="s">
        <v>103</v>
      </c>
    </row>
    <row r="13125" customFormat="false" ht="15.75" hidden="false" customHeight="false" outlineLevel="0" collapsed="false">
      <c r="A13125" s="20" t="s">
        <v>26264</v>
      </c>
      <c r="B13125" s="20" t="s">
        <v>26263</v>
      </c>
      <c r="H13125" s="20" t="s">
        <v>103</v>
      </c>
    </row>
    <row r="13126" customFormat="false" ht="15.75" hidden="false" customHeight="false" outlineLevel="0" collapsed="false">
      <c r="A13126" s="20" t="s">
        <v>26265</v>
      </c>
      <c r="B13126" s="20" t="s">
        <v>26266</v>
      </c>
      <c r="H13126" s="20" t="s">
        <v>29</v>
      </c>
    </row>
    <row r="13127" customFormat="false" ht="15.75" hidden="false" customHeight="false" outlineLevel="0" collapsed="false">
      <c r="A13127" s="20" t="s">
        <v>26267</v>
      </c>
      <c r="B13127" s="20" t="s">
        <v>26266</v>
      </c>
      <c r="H13127" s="20" t="s">
        <v>29</v>
      </c>
    </row>
    <row r="13128" customFormat="false" ht="15.75" hidden="false" customHeight="false" outlineLevel="0" collapsed="false">
      <c r="A13128" s="20" t="s">
        <v>26268</v>
      </c>
      <c r="B13128" s="20" t="s">
        <v>26269</v>
      </c>
      <c r="H13128" s="20" t="s">
        <v>29</v>
      </c>
    </row>
    <row r="13129" customFormat="false" ht="15.75" hidden="false" customHeight="false" outlineLevel="0" collapsed="false">
      <c r="A13129" s="20" t="s">
        <v>26270</v>
      </c>
      <c r="B13129" s="20" t="s">
        <v>26269</v>
      </c>
      <c r="H13129" s="20" t="s">
        <v>29</v>
      </c>
    </row>
    <row r="13130" customFormat="false" ht="15.75" hidden="false" customHeight="false" outlineLevel="0" collapsed="false">
      <c r="A13130" s="20" t="s">
        <v>26271</v>
      </c>
      <c r="B13130" s="20" t="s">
        <v>26272</v>
      </c>
      <c r="H13130" s="20" t="s">
        <v>29</v>
      </c>
    </row>
    <row r="13131" customFormat="false" ht="15.75" hidden="false" customHeight="false" outlineLevel="0" collapsed="false">
      <c r="A13131" s="20" t="s">
        <v>26273</v>
      </c>
      <c r="B13131" s="20" t="s">
        <v>26272</v>
      </c>
      <c r="H13131" s="20" t="s">
        <v>29</v>
      </c>
    </row>
    <row r="13132" customFormat="false" ht="15.75" hidden="false" customHeight="false" outlineLevel="0" collapsed="false">
      <c r="A13132" s="20" t="s">
        <v>26274</v>
      </c>
      <c r="B13132" s="20" t="s">
        <v>26275</v>
      </c>
      <c r="H13132" s="20" t="s">
        <v>29</v>
      </c>
    </row>
    <row r="13133" customFormat="false" ht="15.75" hidden="false" customHeight="false" outlineLevel="0" collapsed="false">
      <c r="A13133" s="20" t="s">
        <v>26276</v>
      </c>
      <c r="B13133" s="20" t="s">
        <v>26275</v>
      </c>
      <c r="H13133" s="20" t="s">
        <v>29</v>
      </c>
    </row>
    <row r="13134" customFormat="false" ht="15.75" hidden="false" customHeight="false" outlineLevel="0" collapsed="false">
      <c r="A13134" s="20" t="s">
        <v>26277</v>
      </c>
      <c r="B13134" s="20" t="s">
        <v>26278</v>
      </c>
      <c r="H13134" s="20" t="s">
        <v>29</v>
      </c>
    </row>
    <row r="13135" customFormat="false" ht="15.75" hidden="false" customHeight="false" outlineLevel="0" collapsed="false">
      <c r="A13135" s="20" t="s">
        <v>26279</v>
      </c>
      <c r="B13135" s="20" t="s">
        <v>26278</v>
      </c>
      <c r="H13135" s="20" t="s">
        <v>29</v>
      </c>
    </row>
    <row r="13136" customFormat="false" ht="15.75" hidden="false" customHeight="false" outlineLevel="0" collapsed="false">
      <c r="A13136" s="20" t="s">
        <v>26280</v>
      </c>
      <c r="B13136" s="20" t="s">
        <v>26281</v>
      </c>
      <c r="H13136" s="20" t="s">
        <v>29</v>
      </c>
    </row>
    <row r="13137" customFormat="false" ht="15.75" hidden="false" customHeight="false" outlineLevel="0" collapsed="false">
      <c r="A13137" s="20" t="s">
        <v>26282</v>
      </c>
      <c r="B13137" s="20" t="s">
        <v>26281</v>
      </c>
      <c r="H13137" s="20" t="s">
        <v>29</v>
      </c>
    </row>
    <row r="13138" customFormat="false" ht="15.75" hidden="false" customHeight="false" outlineLevel="0" collapsed="false">
      <c r="A13138" s="20" t="s">
        <v>26283</v>
      </c>
      <c r="B13138" s="20" t="s">
        <v>26284</v>
      </c>
      <c r="H13138" s="20" t="s">
        <v>29</v>
      </c>
    </row>
    <row r="13139" customFormat="false" ht="15.75" hidden="false" customHeight="false" outlineLevel="0" collapsed="false">
      <c r="A13139" s="20" t="s">
        <v>26285</v>
      </c>
      <c r="B13139" s="20" t="s">
        <v>26284</v>
      </c>
      <c r="H13139" s="20" t="s">
        <v>29</v>
      </c>
    </row>
    <row r="13140" customFormat="false" ht="15.75" hidden="false" customHeight="false" outlineLevel="0" collapsed="false">
      <c r="A13140" s="20" t="s">
        <v>26286</v>
      </c>
      <c r="B13140" s="20" t="s">
        <v>26287</v>
      </c>
      <c r="C13140" s="20" t="s">
        <v>26288</v>
      </c>
      <c r="H13140" s="20" t="s">
        <v>49</v>
      </c>
    </row>
    <row r="13141" customFormat="false" ht="15.75" hidden="false" customHeight="false" outlineLevel="0" collapsed="false">
      <c r="A13141" s="20" t="s">
        <v>26289</v>
      </c>
      <c r="B13141" s="20" t="s">
        <v>26287</v>
      </c>
      <c r="C13141" s="20" t="s">
        <v>26288</v>
      </c>
      <c r="H13141" s="20" t="s">
        <v>49</v>
      </c>
    </row>
    <row r="13142" customFormat="false" ht="15.75" hidden="false" customHeight="false" outlineLevel="0" collapsed="false">
      <c r="A13142" s="20" t="s">
        <v>26290</v>
      </c>
      <c r="B13142" s="20" t="s">
        <v>26291</v>
      </c>
      <c r="C13142" s="20" t="s">
        <v>26292</v>
      </c>
      <c r="H13142" s="20" t="s">
        <v>103</v>
      </c>
    </row>
    <row r="13143" customFormat="false" ht="15.75" hidden="false" customHeight="false" outlineLevel="0" collapsed="false">
      <c r="A13143" s="20" t="s">
        <v>26293</v>
      </c>
      <c r="B13143" s="20" t="s">
        <v>26291</v>
      </c>
      <c r="C13143" s="20" t="s">
        <v>26292</v>
      </c>
      <c r="H13143" s="20" t="s">
        <v>103</v>
      </c>
    </row>
    <row r="13144" customFormat="false" ht="15.75" hidden="false" customHeight="false" outlineLevel="0" collapsed="false">
      <c r="A13144" s="20" t="s">
        <v>26294</v>
      </c>
      <c r="B13144" s="20" t="s">
        <v>26291</v>
      </c>
      <c r="C13144" s="20" t="s">
        <v>26295</v>
      </c>
      <c r="H13144" s="20" t="s">
        <v>103</v>
      </c>
    </row>
    <row r="13145" customFormat="false" ht="15.75" hidden="false" customHeight="false" outlineLevel="0" collapsed="false">
      <c r="A13145" s="20" t="s">
        <v>26296</v>
      </c>
      <c r="B13145" s="20" t="s">
        <v>26291</v>
      </c>
      <c r="C13145" s="20" t="s">
        <v>26295</v>
      </c>
      <c r="H13145" s="20" t="s">
        <v>103</v>
      </c>
    </row>
    <row r="13146" customFormat="false" ht="15.75" hidden="false" customHeight="false" outlineLevel="0" collapsed="false">
      <c r="A13146" s="20" t="s">
        <v>26297</v>
      </c>
      <c r="B13146" s="20" t="s">
        <v>26291</v>
      </c>
      <c r="C13146" s="20" t="s">
        <v>26298</v>
      </c>
      <c r="H13146" s="20" t="s">
        <v>103</v>
      </c>
    </row>
    <row r="13147" customFormat="false" ht="15.75" hidden="false" customHeight="false" outlineLevel="0" collapsed="false">
      <c r="A13147" s="20" t="s">
        <v>26299</v>
      </c>
      <c r="B13147" s="20" t="s">
        <v>26291</v>
      </c>
      <c r="C13147" s="20" t="s">
        <v>26298</v>
      </c>
      <c r="H13147" s="20" t="s">
        <v>103</v>
      </c>
    </row>
    <row r="13148" customFormat="false" ht="15.75" hidden="false" customHeight="false" outlineLevel="0" collapsed="false">
      <c r="A13148" s="20" t="s">
        <v>26300</v>
      </c>
      <c r="B13148" s="20" t="s">
        <v>26291</v>
      </c>
      <c r="C13148" s="20" t="s">
        <v>26301</v>
      </c>
      <c r="H13148" s="20" t="s">
        <v>103</v>
      </c>
    </row>
    <row r="13149" customFormat="false" ht="15.75" hidden="false" customHeight="false" outlineLevel="0" collapsed="false">
      <c r="A13149" s="20" t="s">
        <v>26302</v>
      </c>
      <c r="B13149" s="20" t="s">
        <v>26291</v>
      </c>
      <c r="C13149" s="20" t="s">
        <v>26301</v>
      </c>
      <c r="H13149" s="20" t="s">
        <v>103</v>
      </c>
    </row>
    <row r="13150" customFormat="false" ht="15.75" hidden="false" customHeight="false" outlineLevel="0" collapsed="false">
      <c r="A13150" s="20" t="s">
        <v>26303</v>
      </c>
      <c r="B13150" s="20" t="s">
        <v>26304</v>
      </c>
      <c r="C13150" s="20" t="s">
        <v>26305</v>
      </c>
      <c r="D13150" s="20" t="s">
        <v>26306</v>
      </c>
      <c r="E13150" s="20" t="s">
        <v>26307</v>
      </c>
      <c r="F13150" s="20" t="s">
        <v>26308</v>
      </c>
      <c r="G13150" s="20" t="s">
        <v>26309</v>
      </c>
      <c r="H13150" s="20" t="s">
        <v>49</v>
      </c>
    </row>
    <row r="13151" customFormat="false" ht="15.75" hidden="false" customHeight="false" outlineLevel="0" collapsed="false">
      <c r="A13151" s="20" t="s">
        <v>193</v>
      </c>
      <c r="B13151" s="20" t="s">
        <v>26304</v>
      </c>
      <c r="C13151" s="20" t="s">
        <v>26305</v>
      </c>
      <c r="D13151" s="20" t="s">
        <v>26306</v>
      </c>
      <c r="E13151" s="20" t="s">
        <v>26307</v>
      </c>
      <c r="F13151" s="20" t="s">
        <v>26308</v>
      </c>
      <c r="G13151" s="20" t="s">
        <v>26309</v>
      </c>
      <c r="H13151" s="20" t="s">
        <v>49</v>
      </c>
    </row>
    <row r="13152" customFormat="false" ht="15.75" hidden="false" customHeight="false" outlineLevel="0" collapsed="false">
      <c r="A13152" s="20" t="s">
        <v>26310</v>
      </c>
      <c r="B13152" s="20" t="s">
        <v>26311</v>
      </c>
      <c r="C13152" s="20" t="s">
        <v>26312</v>
      </c>
      <c r="D13152" s="20" t="s">
        <v>26313</v>
      </c>
      <c r="E13152" s="20" t="s">
        <v>26314</v>
      </c>
      <c r="F13152" s="20" t="s">
        <v>26315</v>
      </c>
      <c r="G13152" s="20" t="s">
        <v>26316</v>
      </c>
      <c r="H13152" s="20" t="s">
        <v>49</v>
      </c>
    </row>
    <row r="13153" customFormat="false" ht="15.75" hidden="false" customHeight="false" outlineLevel="0" collapsed="false">
      <c r="A13153" s="20" t="s">
        <v>26317</v>
      </c>
      <c r="B13153" s="20" t="s">
        <v>26311</v>
      </c>
      <c r="C13153" s="20" t="s">
        <v>26312</v>
      </c>
      <c r="D13153" s="20" t="s">
        <v>26313</v>
      </c>
      <c r="E13153" s="20" t="s">
        <v>26314</v>
      </c>
      <c r="F13153" s="20" t="s">
        <v>26315</v>
      </c>
      <c r="G13153" s="20" t="s">
        <v>26316</v>
      </c>
      <c r="H13153" s="20" t="s">
        <v>49</v>
      </c>
    </row>
    <row r="13154" customFormat="false" ht="15.75" hidden="false" customHeight="false" outlineLevel="0" collapsed="false">
      <c r="A13154" s="20" t="s">
        <v>26318</v>
      </c>
      <c r="B13154" s="20" t="s">
        <v>26311</v>
      </c>
      <c r="C13154" s="20" t="s">
        <v>26319</v>
      </c>
      <c r="D13154" s="20" t="s">
        <v>26320</v>
      </c>
      <c r="E13154" s="20" t="s">
        <v>26321</v>
      </c>
      <c r="F13154" s="20" t="s">
        <v>26322</v>
      </c>
      <c r="G13154" s="20" t="s">
        <v>26323</v>
      </c>
      <c r="H13154" s="20" t="s">
        <v>49</v>
      </c>
    </row>
    <row r="13155" customFormat="false" ht="15.75" hidden="false" customHeight="false" outlineLevel="0" collapsed="false">
      <c r="A13155" s="20" t="s">
        <v>26324</v>
      </c>
      <c r="B13155" s="20" t="s">
        <v>26311</v>
      </c>
      <c r="C13155" s="20" t="s">
        <v>26319</v>
      </c>
      <c r="D13155" s="20" t="s">
        <v>26320</v>
      </c>
      <c r="E13155" s="20" t="s">
        <v>26321</v>
      </c>
      <c r="F13155" s="20" t="s">
        <v>26322</v>
      </c>
      <c r="G13155" s="20" t="s">
        <v>26323</v>
      </c>
      <c r="H13155" s="20" t="s">
        <v>49</v>
      </c>
    </row>
    <row r="13156" customFormat="false" ht="15.75" hidden="false" customHeight="false" outlineLevel="0" collapsed="false">
      <c r="A13156" s="20" t="s">
        <v>26325</v>
      </c>
      <c r="B13156" s="20" t="s">
        <v>26326</v>
      </c>
      <c r="C13156" s="20" t="s">
        <v>26327</v>
      </c>
      <c r="D13156" s="20" t="s">
        <v>26328</v>
      </c>
      <c r="E13156" s="20" t="s">
        <v>26329</v>
      </c>
      <c r="F13156" s="20" t="s">
        <v>26330</v>
      </c>
      <c r="G13156" s="20" t="s">
        <v>26331</v>
      </c>
      <c r="H13156" s="20" t="s">
        <v>49</v>
      </c>
    </row>
    <row r="13157" customFormat="false" ht="15.75" hidden="false" customHeight="false" outlineLevel="0" collapsed="false">
      <c r="A13157" s="20" t="s">
        <v>26332</v>
      </c>
      <c r="B13157" s="20" t="s">
        <v>26326</v>
      </c>
      <c r="C13157" s="20" t="s">
        <v>26327</v>
      </c>
      <c r="D13157" s="20" t="s">
        <v>26328</v>
      </c>
      <c r="E13157" s="20" t="s">
        <v>26329</v>
      </c>
      <c r="F13157" s="20" t="s">
        <v>26330</v>
      </c>
      <c r="G13157" s="20" t="s">
        <v>26331</v>
      </c>
      <c r="H13157" s="20" t="s">
        <v>49</v>
      </c>
    </row>
    <row r="13158" customFormat="false" ht="15.75" hidden="false" customHeight="false" outlineLevel="0" collapsed="false">
      <c r="A13158" s="20" t="s">
        <v>26333</v>
      </c>
      <c r="B13158" s="20" t="s">
        <v>26334</v>
      </c>
      <c r="C13158" s="20" t="s">
        <v>26335</v>
      </c>
      <c r="D13158" s="20" t="s">
        <v>26336</v>
      </c>
      <c r="E13158" s="20" t="s">
        <v>26337</v>
      </c>
      <c r="F13158" s="20" t="s">
        <v>26338</v>
      </c>
      <c r="G13158" s="20" t="s">
        <v>26339</v>
      </c>
      <c r="H13158" s="20" t="s">
        <v>49</v>
      </c>
    </row>
    <row r="13159" customFormat="false" ht="15.75" hidden="false" customHeight="false" outlineLevel="0" collapsed="false">
      <c r="A13159" s="20" t="s">
        <v>26340</v>
      </c>
      <c r="B13159" s="20" t="s">
        <v>26334</v>
      </c>
      <c r="C13159" s="20" t="s">
        <v>26335</v>
      </c>
      <c r="D13159" s="20" t="s">
        <v>26336</v>
      </c>
      <c r="E13159" s="20" t="s">
        <v>26337</v>
      </c>
      <c r="F13159" s="20" t="s">
        <v>26338</v>
      </c>
      <c r="G13159" s="20" t="s">
        <v>26339</v>
      </c>
      <c r="H13159" s="20" t="s">
        <v>49</v>
      </c>
    </row>
    <row r="13160" customFormat="false" ht="15.75" hidden="false" customHeight="false" outlineLevel="0" collapsed="false">
      <c r="A13160" s="20" t="s">
        <v>26341</v>
      </c>
      <c r="B13160" s="20" t="s">
        <v>26342</v>
      </c>
      <c r="C13160" s="20" t="s">
        <v>26343</v>
      </c>
      <c r="D13160" s="20" t="s">
        <v>26344</v>
      </c>
      <c r="E13160" s="20" t="s">
        <v>26345</v>
      </c>
      <c r="F13160" s="20" t="s">
        <v>26346</v>
      </c>
      <c r="H13160" s="20" t="s">
        <v>49</v>
      </c>
    </row>
    <row r="13161" customFormat="false" ht="15.75" hidden="false" customHeight="false" outlineLevel="0" collapsed="false">
      <c r="A13161" s="20" t="s">
        <v>26347</v>
      </c>
      <c r="B13161" s="20" t="s">
        <v>26342</v>
      </c>
      <c r="C13161" s="20" t="s">
        <v>26343</v>
      </c>
      <c r="D13161" s="20" t="s">
        <v>26344</v>
      </c>
      <c r="E13161" s="20" t="s">
        <v>26345</v>
      </c>
      <c r="F13161" s="20" t="s">
        <v>26346</v>
      </c>
      <c r="H13161" s="20" t="s">
        <v>49</v>
      </c>
    </row>
    <row r="13162" customFormat="false" ht="15.75" hidden="false" customHeight="false" outlineLevel="0" collapsed="false">
      <c r="A13162" s="20" t="s">
        <v>26348</v>
      </c>
      <c r="B13162" s="20" t="s">
        <v>26349</v>
      </c>
      <c r="C13162" s="20" t="s">
        <v>26350</v>
      </c>
      <c r="D13162" s="20" t="s">
        <v>26351</v>
      </c>
      <c r="E13162" s="20" t="s">
        <v>26352</v>
      </c>
      <c r="F13162" s="20" t="s">
        <v>26353</v>
      </c>
      <c r="G13162" s="20" t="s">
        <v>26354</v>
      </c>
      <c r="H13162" s="20" t="s">
        <v>49</v>
      </c>
    </row>
    <row r="13163" customFormat="false" ht="15.75" hidden="false" customHeight="false" outlineLevel="0" collapsed="false">
      <c r="A13163" s="20" t="s">
        <v>26355</v>
      </c>
      <c r="B13163" s="20" t="s">
        <v>26349</v>
      </c>
      <c r="C13163" s="20" t="s">
        <v>26350</v>
      </c>
      <c r="D13163" s="20" t="s">
        <v>26351</v>
      </c>
      <c r="E13163" s="20" t="s">
        <v>26352</v>
      </c>
      <c r="F13163" s="20" t="s">
        <v>26353</v>
      </c>
      <c r="G13163" s="20" t="s">
        <v>26354</v>
      </c>
      <c r="H13163" s="20" t="s">
        <v>49</v>
      </c>
    </row>
    <row r="13164" customFormat="false" ht="15.75" hidden="false" customHeight="false" outlineLevel="0" collapsed="false">
      <c r="A13164" s="20" t="s">
        <v>26356</v>
      </c>
      <c r="B13164" s="20" t="s">
        <v>26357</v>
      </c>
      <c r="C13164" s="20" t="s">
        <v>26358</v>
      </c>
      <c r="D13164" s="20" t="s">
        <v>26359</v>
      </c>
      <c r="E13164" s="20" t="s">
        <v>26360</v>
      </c>
      <c r="F13164" s="20" t="s">
        <v>26361</v>
      </c>
      <c r="G13164" s="20" t="s">
        <v>26362</v>
      </c>
      <c r="H13164" s="20" t="s">
        <v>49</v>
      </c>
    </row>
    <row r="13165" customFormat="false" ht="15.75" hidden="false" customHeight="false" outlineLevel="0" collapsed="false">
      <c r="A13165" s="20" t="s">
        <v>26363</v>
      </c>
      <c r="B13165" s="20" t="s">
        <v>26357</v>
      </c>
      <c r="C13165" s="20" t="s">
        <v>26358</v>
      </c>
      <c r="D13165" s="20" t="s">
        <v>26359</v>
      </c>
      <c r="E13165" s="20" t="s">
        <v>26360</v>
      </c>
      <c r="F13165" s="20" t="s">
        <v>26361</v>
      </c>
      <c r="G13165" s="20" t="s">
        <v>26362</v>
      </c>
      <c r="H13165" s="20" t="s">
        <v>49</v>
      </c>
    </row>
    <row r="13166" customFormat="false" ht="15.75" hidden="false" customHeight="false" outlineLevel="0" collapsed="false">
      <c r="A13166" s="20" t="s">
        <v>26364</v>
      </c>
      <c r="B13166" s="20" t="s">
        <v>26365</v>
      </c>
      <c r="C13166" s="20" t="s">
        <v>26366</v>
      </c>
      <c r="D13166" s="20" t="s">
        <v>26367</v>
      </c>
      <c r="E13166" s="20" t="s">
        <v>26368</v>
      </c>
      <c r="F13166" s="20" t="s">
        <v>26369</v>
      </c>
      <c r="G13166" s="20" t="s">
        <v>26370</v>
      </c>
      <c r="H13166" s="20" t="s">
        <v>49</v>
      </c>
    </row>
    <row r="13167" customFormat="false" ht="15.75" hidden="false" customHeight="false" outlineLevel="0" collapsed="false">
      <c r="A13167" s="20" t="s">
        <v>26371</v>
      </c>
      <c r="B13167" s="20" t="s">
        <v>26365</v>
      </c>
      <c r="C13167" s="20" t="s">
        <v>26366</v>
      </c>
      <c r="D13167" s="20" t="s">
        <v>26367</v>
      </c>
      <c r="E13167" s="20" t="s">
        <v>26368</v>
      </c>
      <c r="F13167" s="20" t="s">
        <v>26369</v>
      </c>
      <c r="G13167" s="20" t="s">
        <v>26370</v>
      </c>
      <c r="H13167" s="20" t="s">
        <v>49</v>
      </c>
    </row>
    <row r="13168" customFormat="false" ht="15.75" hidden="false" customHeight="false" outlineLevel="0" collapsed="false">
      <c r="A13168" s="20" t="s">
        <v>26372</v>
      </c>
      <c r="B13168" s="20" t="s">
        <v>26373</v>
      </c>
      <c r="C13168" s="20" t="s">
        <v>26374</v>
      </c>
      <c r="D13168" s="20" t="s">
        <v>26375</v>
      </c>
      <c r="E13168" s="20" t="s">
        <v>26376</v>
      </c>
      <c r="F13168" s="20" t="s">
        <v>26377</v>
      </c>
      <c r="G13168" s="20" t="s">
        <v>26378</v>
      </c>
      <c r="H13168" s="20" t="s">
        <v>49</v>
      </c>
    </row>
    <row r="13169" customFormat="false" ht="15.75" hidden="false" customHeight="false" outlineLevel="0" collapsed="false">
      <c r="A13169" s="20" t="s">
        <v>26379</v>
      </c>
      <c r="B13169" s="20" t="s">
        <v>26373</v>
      </c>
      <c r="C13169" s="20" t="s">
        <v>26374</v>
      </c>
      <c r="D13169" s="20" t="s">
        <v>26375</v>
      </c>
      <c r="E13169" s="20" t="s">
        <v>26376</v>
      </c>
      <c r="F13169" s="20" t="s">
        <v>26377</v>
      </c>
      <c r="G13169" s="20" t="s">
        <v>26378</v>
      </c>
      <c r="H13169" s="20" t="s">
        <v>49</v>
      </c>
    </row>
    <row r="13170" customFormat="false" ht="15.75" hidden="false" customHeight="false" outlineLevel="0" collapsed="false">
      <c r="A13170" s="20" t="s">
        <v>26380</v>
      </c>
      <c r="B13170" s="20" t="s">
        <v>26381</v>
      </c>
      <c r="C13170" s="20" t="s">
        <v>26382</v>
      </c>
      <c r="D13170" s="20" t="s">
        <v>26383</v>
      </c>
      <c r="E13170" s="20" t="s">
        <v>26384</v>
      </c>
      <c r="F13170" s="20" t="s">
        <v>26385</v>
      </c>
      <c r="G13170" s="20" t="s">
        <v>26386</v>
      </c>
      <c r="H13170" s="20" t="s">
        <v>49</v>
      </c>
    </row>
    <row r="13171" customFormat="false" ht="15.75" hidden="false" customHeight="false" outlineLevel="0" collapsed="false">
      <c r="A13171" s="20" t="s">
        <v>26387</v>
      </c>
      <c r="B13171" s="20" t="s">
        <v>26381</v>
      </c>
      <c r="C13171" s="20" t="s">
        <v>26382</v>
      </c>
      <c r="D13171" s="20" t="s">
        <v>26383</v>
      </c>
      <c r="E13171" s="20" t="s">
        <v>26384</v>
      </c>
      <c r="F13171" s="20" t="s">
        <v>26385</v>
      </c>
      <c r="G13171" s="20" t="s">
        <v>26386</v>
      </c>
      <c r="H13171" s="20" t="s">
        <v>49</v>
      </c>
    </row>
    <row r="13172" customFormat="false" ht="15.75" hidden="false" customHeight="false" outlineLevel="0" collapsed="false">
      <c r="A13172" s="20" t="s">
        <v>26388</v>
      </c>
      <c r="B13172" s="20" t="s">
        <v>26389</v>
      </c>
      <c r="C13172" s="20" t="s">
        <v>26390</v>
      </c>
      <c r="D13172" s="20" t="s">
        <v>26391</v>
      </c>
      <c r="E13172" s="20" t="s">
        <v>26392</v>
      </c>
      <c r="F13172" s="20" t="s">
        <v>26393</v>
      </c>
      <c r="G13172" s="20" t="s">
        <v>26394</v>
      </c>
      <c r="H13172" s="20" t="s">
        <v>49</v>
      </c>
    </row>
    <row r="13173" customFormat="false" ht="15.75" hidden="false" customHeight="false" outlineLevel="0" collapsed="false">
      <c r="A13173" s="20" t="s">
        <v>26395</v>
      </c>
      <c r="B13173" s="20" t="s">
        <v>26389</v>
      </c>
      <c r="C13173" s="20" t="s">
        <v>26390</v>
      </c>
      <c r="D13173" s="20" t="s">
        <v>26391</v>
      </c>
      <c r="E13173" s="20" t="s">
        <v>26392</v>
      </c>
      <c r="F13173" s="20" t="s">
        <v>26393</v>
      </c>
      <c r="G13173" s="20" t="s">
        <v>26394</v>
      </c>
      <c r="H13173" s="20" t="s">
        <v>49</v>
      </c>
    </row>
    <row r="13174" customFormat="false" ht="15.75" hidden="false" customHeight="false" outlineLevel="0" collapsed="false">
      <c r="A13174" s="20" t="s">
        <v>26396</v>
      </c>
      <c r="B13174" s="20" t="s">
        <v>26397</v>
      </c>
      <c r="C13174" s="20" t="s">
        <v>26398</v>
      </c>
      <c r="D13174" s="20" t="s">
        <v>26399</v>
      </c>
      <c r="E13174" s="20" t="s">
        <v>26400</v>
      </c>
      <c r="F13174" s="20" t="s">
        <v>26401</v>
      </c>
      <c r="G13174" s="20" t="s">
        <v>26402</v>
      </c>
      <c r="H13174" s="20" t="s">
        <v>49</v>
      </c>
    </row>
    <row r="13175" customFormat="false" ht="15.75" hidden="false" customHeight="false" outlineLevel="0" collapsed="false">
      <c r="A13175" s="20" t="s">
        <v>26403</v>
      </c>
      <c r="B13175" s="20" t="s">
        <v>26397</v>
      </c>
      <c r="C13175" s="20" t="s">
        <v>26398</v>
      </c>
      <c r="D13175" s="20" t="s">
        <v>26399</v>
      </c>
      <c r="E13175" s="20" t="s">
        <v>26400</v>
      </c>
      <c r="F13175" s="20" t="s">
        <v>26401</v>
      </c>
      <c r="G13175" s="20" t="s">
        <v>26402</v>
      </c>
      <c r="H13175" s="20" t="s">
        <v>49</v>
      </c>
    </row>
    <row r="13176" customFormat="false" ht="15.75" hidden="false" customHeight="false" outlineLevel="0" collapsed="false">
      <c r="A13176" s="20" t="s">
        <v>26404</v>
      </c>
      <c r="B13176" s="20" t="s">
        <v>26405</v>
      </c>
      <c r="C13176" s="20" t="s">
        <v>26406</v>
      </c>
      <c r="D13176" s="20" t="s">
        <v>26407</v>
      </c>
      <c r="E13176" s="20" t="s">
        <v>26408</v>
      </c>
      <c r="F13176" s="20" t="s">
        <v>26409</v>
      </c>
      <c r="G13176" s="20" t="s">
        <v>26323</v>
      </c>
      <c r="H13176" s="20" t="s">
        <v>49</v>
      </c>
    </row>
    <row r="13177" customFormat="false" ht="15.75" hidden="false" customHeight="false" outlineLevel="0" collapsed="false">
      <c r="A13177" s="20" t="s">
        <v>26410</v>
      </c>
      <c r="B13177" s="20" t="s">
        <v>26405</v>
      </c>
      <c r="C13177" s="20" t="s">
        <v>26406</v>
      </c>
      <c r="D13177" s="20" t="s">
        <v>26407</v>
      </c>
      <c r="E13177" s="20" t="s">
        <v>26408</v>
      </c>
      <c r="F13177" s="20" t="s">
        <v>26409</v>
      </c>
      <c r="G13177" s="20" t="s">
        <v>26323</v>
      </c>
      <c r="H13177" s="20" t="s">
        <v>49</v>
      </c>
    </row>
    <row r="13178" customFormat="false" ht="15.75" hidden="false" customHeight="false" outlineLevel="0" collapsed="false">
      <c r="A13178" s="20" t="s">
        <v>26411</v>
      </c>
      <c r="B13178" s="20" t="s">
        <v>26412</v>
      </c>
      <c r="C13178" s="20" t="s">
        <v>26413</v>
      </c>
      <c r="D13178" s="20" t="s">
        <v>26414</v>
      </c>
      <c r="E13178" s="20" t="s">
        <v>26415</v>
      </c>
      <c r="F13178" s="20" t="s">
        <v>26416</v>
      </c>
      <c r="G13178" s="20" t="s">
        <v>26417</v>
      </c>
      <c r="H13178" s="20" t="s">
        <v>49</v>
      </c>
    </row>
    <row r="13179" customFormat="false" ht="15.75" hidden="false" customHeight="false" outlineLevel="0" collapsed="false">
      <c r="A13179" s="20" t="s">
        <v>26418</v>
      </c>
      <c r="B13179" s="20" t="s">
        <v>26412</v>
      </c>
      <c r="C13179" s="20" t="s">
        <v>26413</v>
      </c>
      <c r="D13179" s="20" t="s">
        <v>26414</v>
      </c>
      <c r="E13179" s="20" t="s">
        <v>26415</v>
      </c>
      <c r="F13179" s="20" t="s">
        <v>26416</v>
      </c>
      <c r="G13179" s="20" t="s">
        <v>26417</v>
      </c>
      <c r="H13179" s="20" t="s">
        <v>49</v>
      </c>
    </row>
    <row r="13180" customFormat="false" ht="15.75" hidden="false" customHeight="false" outlineLevel="0" collapsed="false">
      <c r="A13180" s="20" t="s">
        <v>26419</v>
      </c>
      <c r="B13180" s="20" t="s">
        <v>26420</v>
      </c>
      <c r="C13180" s="20" t="s">
        <v>26421</v>
      </c>
      <c r="D13180" s="20" t="s">
        <v>26422</v>
      </c>
      <c r="E13180" s="20" t="s">
        <v>26423</v>
      </c>
      <c r="F13180" s="20" t="s">
        <v>26424</v>
      </c>
      <c r="G13180" s="20" t="s">
        <v>26425</v>
      </c>
      <c r="H13180" s="20" t="s">
        <v>49</v>
      </c>
    </row>
    <row r="13181" customFormat="false" ht="15.75" hidden="false" customHeight="false" outlineLevel="0" collapsed="false">
      <c r="A13181" s="20" t="s">
        <v>26426</v>
      </c>
      <c r="B13181" s="20" t="s">
        <v>26420</v>
      </c>
      <c r="C13181" s="20" t="s">
        <v>26421</v>
      </c>
      <c r="D13181" s="20" t="s">
        <v>26422</v>
      </c>
      <c r="E13181" s="20" t="s">
        <v>26423</v>
      </c>
      <c r="F13181" s="20" t="s">
        <v>26424</v>
      </c>
      <c r="G13181" s="20" t="s">
        <v>26425</v>
      </c>
      <c r="H13181" s="20" t="s">
        <v>49</v>
      </c>
    </row>
    <row r="13182" customFormat="false" ht="15.75" hidden="false" customHeight="false" outlineLevel="0" collapsed="false">
      <c r="A13182" s="20" t="s">
        <v>26427</v>
      </c>
      <c r="B13182" s="20" t="s">
        <v>26428</v>
      </c>
      <c r="C13182" s="20" t="s">
        <v>26429</v>
      </c>
      <c r="D13182" s="20" t="s">
        <v>26430</v>
      </c>
      <c r="E13182" s="20" t="s">
        <v>26431</v>
      </c>
      <c r="F13182" s="20" t="s">
        <v>26432</v>
      </c>
      <c r="H13182" s="20" t="s">
        <v>49</v>
      </c>
    </row>
    <row r="13183" customFormat="false" ht="15.75" hidden="false" customHeight="false" outlineLevel="0" collapsed="false">
      <c r="A13183" s="20" t="s">
        <v>26433</v>
      </c>
      <c r="B13183" s="20" t="s">
        <v>26428</v>
      </c>
      <c r="C13183" s="20" t="s">
        <v>26429</v>
      </c>
      <c r="D13183" s="20" t="s">
        <v>26430</v>
      </c>
      <c r="E13183" s="20" t="s">
        <v>26431</v>
      </c>
      <c r="F13183" s="20" t="s">
        <v>26432</v>
      </c>
      <c r="H13183" s="20" t="s">
        <v>49</v>
      </c>
    </row>
    <row r="13184" customFormat="false" ht="15.75" hidden="false" customHeight="false" outlineLevel="0" collapsed="false">
      <c r="A13184" s="20" t="s">
        <v>26434</v>
      </c>
      <c r="B13184" s="20" t="s">
        <v>26435</v>
      </c>
      <c r="C13184" s="20" t="s">
        <v>26436</v>
      </c>
      <c r="D13184" s="20" t="s">
        <v>26437</v>
      </c>
      <c r="E13184" s="20" t="s">
        <v>26438</v>
      </c>
      <c r="F13184" s="20" t="s">
        <v>26439</v>
      </c>
      <c r="H13184" s="20" t="s">
        <v>49</v>
      </c>
    </row>
    <row r="13185" customFormat="false" ht="15.75" hidden="false" customHeight="false" outlineLevel="0" collapsed="false">
      <c r="A13185" s="20" t="s">
        <v>26440</v>
      </c>
      <c r="B13185" s="20" t="s">
        <v>26435</v>
      </c>
      <c r="C13185" s="20" t="s">
        <v>26436</v>
      </c>
      <c r="D13185" s="20" t="s">
        <v>26437</v>
      </c>
      <c r="E13185" s="20" t="s">
        <v>26438</v>
      </c>
      <c r="F13185" s="20" t="s">
        <v>26439</v>
      </c>
      <c r="H13185" s="20" t="s">
        <v>49</v>
      </c>
    </row>
    <row r="13186" customFormat="false" ht="15.75" hidden="false" customHeight="false" outlineLevel="0" collapsed="false">
      <c r="A13186" s="20" t="s">
        <v>26441</v>
      </c>
      <c r="B13186" s="20" t="s">
        <v>26442</v>
      </c>
      <c r="C13186" s="20" t="s">
        <v>26443</v>
      </c>
      <c r="D13186" s="20" t="s">
        <v>26444</v>
      </c>
      <c r="E13186" s="20" t="s">
        <v>26445</v>
      </c>
      <c r="F13186" s="20" t="s">
        <v>26446</v>
      </c>
      <c r="G13186" s="20" t="s">
        <v>26447</v>
      </c>
      <c r="H13186" s="20" t="s">
        <v>49</v>
      </c>
    </row>
    <row r="13187" customFormat="false" ht="15.75" hidden="false" customHeight="false" outlineLevel="0" collapsed="false">
      <c r="A13187" s="20" t="s">
        <v>26448</v>
      </c>
      <c r="B13187" s="20" t="s">
        <v>26442</v>
      </c>
      <c r="C13187" s="20" t="s">
        <v>26443</v>
      </c>
      <c r="D13187" s="20" t="s">
        <v>26444</v>
      </c>
      <c r="E13187" s="20" t="s">
        <v>26445</v>
      </c>
      <c r="F13187" s="20" t="s">
        <v>26446</v>
      </c>
      <c r="G13187" s="20" t="s">
        <v>26447</v>
      </c>
      <c r="H13187" s="20" t="s">
        <v>49</v>
      </c>
    </row>
    <row r="13188" customFormat="false" ht="15.75" hidden="false" customHeight="false" outlineLevel="0" collapsed="false">
      <c r="A13188" s="20" t="s">
        <v>26449</v>
      </c>
      <c r="B13188" s="20" t="s">
        <v>26450</v>
      </c>
      <c r="C13188" s="20" t="s">
        <v>26451</v>
      </c>
      <c r="D13188" s="20" t="s">
        <v>26452</v>
      </c>
      <c r="E13188" s="20" t="s">
        <v>26453</v>
      </c>
      <c r="F13188" s="20" t="s">
        <v>26454</v>
      </c>
      <c r="G13188" s="20" t="s">
        <v>26455</v>
      </c>
      <c r="H13188" s="20" t="s">
        <v>49</v>
      </c>
    </row>
    <row r="13189" customFormat="false" ht="15.75" hidden="false" customHeight="false" outlineLevel="0" collapsed="false">
      <c r="A13189" s="20" t="s">
        <v>26456</v>
      </c>
      <c r="B13189" s="20" t="s">
        <v>26450</v>
      </c>
      <c r="C13189" s="20" t="s">
        <v>26451</v>
      </c>
      <c r="D13189" s="20" t="s">
        <v>26452</v>
      </c>
      <c r="E13189" s="20" t="s">
        <v>26453</v>
      </c>
      <c r="F13189" s="20" t="s">
        <v>26454</v>
      </c>
      <c r="G13189" s="20" t="s">
        <v>26455</v>
      </c>
      <c r="H13189" s="20" t="s">
        <v>49</v>
      </c>
    </row>
    <row r="13190" customFormat="false" ht="15.75" hidden="false" customHeight="false" outlineLevel="0" collapsed="false">
      <c r="A13190" s="20" t="s">
        <v>26457</v>
      </c>
      <c r="B13190" s="20" t="s">
        <v>26458</v>
      </c>
      <c r="C13190" s="20" t="s">
        <v>26459</v>
      </c>
      <c r="D13190" s="20" t="s">
        <v>26460</v>
      </c>
      <c r="E13190" s="20" t="s">
        <v>26461</v>
      </c>
      <c r="F13190" s="20" t="s">
        <v>26462</v>
      </c>
      <c r="G13190" s="20" t="s">
        <v>26463</v>
      </c>
      <c r="H13190" s="20" t="s">
        <v>49</v>
      </c>
    </row>
    <row r="13191" customFormat="false" ht="15.75" hidden="false" customHeight="false" outlineLevel="0" collapsed="false">
      <c r="A13191" s="20" t="s">
        <v>26464</v>
      </c>
      <c r="B13191" s="20" t="s">
        <v>26458</v>
      </c>
      <c r="C13191" s="20" t="s">
        <v>26459</v>
      </c>
      <c r="D13191" s="20" t="s">
        <v>26460</v>
      </c>
      <c r="E13191" s="20" t="s">
        <v>26461</v>
      </c>
      <c r="F13191" s="20" t="s">
        <v>26462</v>
      </c>
      <c r="G13191" s="20" t="s">
        <v>26463</v>
      </c>
      <c r="H13191" s="20" t="s">
        <v>49</v>
      </c>
    </row>
    <row r="13192" customFormat="false" ht="15.75" hidden="false" customHeight="false" outlineLevel="0" collapsed="false">
      <c r="A13192" s="20" t="s">
        <v>26465</v>
      </c>
      <c r="B13192" s="20" t="s">
        <v>26466</v>
      </c>
      <c r="C13192" s="20" t="s">
        <v>26467</v>
      </c>
      <c r="D13192" s="20" t="s">
        <v>26468</v>
      </c>
      <c r="E13192" s="20" t="s">
        <v>26469</v>
      </c>
      <c r="F13192" s="20" t="s">
        <v>26470</v>
      </c>
      <c r="G13192" s="20" t="s">
        <v>26471</v>
      </c>
      <c r="H13192" s="20" t="s">
        <v>49</v>
      </c>
    </row>
    <row r="13193" customFormat="false" ht="15.75" hidden="false" customHeight="false" outlineLevel="0" collapsed="false">
      <c r="A13193" s="20" t="s">
        <v>26472</v>
      </c>
      <c r="B13193" s="20" t="s">
        <v>26466</v>
      </c>
      <c r="C13193" s="20" t="s">
        <v>26467</v>
      </c>
      <c r="D13193" s="20" t="s">
        <v>26468</v>
      </c>
      <c r="E13193" s="20" t="s">
        <v>26469</v>
      </c>
      <c r="F13193" s="20" t="s">
        <v>26470</v>
      </c>
      <c r="G13193" s="20" t="s">
        <v>26471</v>
      </c>
      <c r="H13193" s="20" t="s">
        <v>49</v>
      </c>
    </row>
    <row r="13194" customFormat="false" ht="15.75" hidden="false" customHeight="false" outlineLevel="0" collapsed="false">
      <c r="A13194" s="20" t="s">
        <v>26473</v>
      </c>
      <c r="B13194" s="20" t="s">
        <v>26474</v>
      </c>
      <c r="C13194" s="20" t="s">
        <v>26366</v>
      </c>
      <c r="D13194" s="20" t="s">
        <v>26367</v>
      </c>
      <c r="E13194" s="20" t="s">
        <v>26368</v>
      </c>
      <c r="F13194" s="20" t="s">
        <v>26369</v>
      </c>
      <c r="G13194" s="20" t="s">
        <v>26370</v>
      </c>
      <c r="H13194" s="20" t="s">
        <v>49</v>
      </c>
    </row>
    <row r="13195" customFormat="false" ht="15.75" hidden="false" customHeight="false" outlineLevel="0" collapsed="false">
      <c r="A13195" s="20" t="s">
        <v>26475</v>
      </c>
      <c r="B13195" s="20" t="s">
        <v>26474</v>
      </c>
      <c r="C13195" s="20" t="s">
        <v>26366</v>
      </c>
      <c r="D13195" s="20" t="s">
        <v>26367</v>
      </c>
      <c r="E13195" s="20" t="s">
        <v>26368</v>
      </c>
      <c r="F13195" s="20" t="s">
        <v>26369</v>
      </c>
      <c r="G13195" s="20" t="s">
        <v>26370</v>
      </c>
      <c r="H13195" s="20" t="s">
        <v>49</v>
      </c>
    </row>
    <row r="13196" customFormat="false" ht="15.75" hidden="false" customHeight="false" outlineLevel="0" collapsed="false">
      <c r="A13196" s="20" t="s">
        <v>26476</v>
      </c>
      <c r="B13196" s="20" t="s">
        <v>26477</v>
      </c>
      <c r="C13196" s="20" t="s">
        <v>26478</v>
      </c>
      <c r="D13196" s="20" t="s">
        <v>26479</v>
      </c>
      <c r="E13196" s="20" t="s">
        <v>26480</v>
      </c>
      <c r="F13196" s="20" t="s">
        <v>26481</v>
      </c>
      <c r="G13196" s="20" t="s">
        <v>26482</v>
      </c>
      <c r="H13196" s="20" t="s">
        <v>49</v>
      </c>
    </row>
    <row r="13197" customFormat="false" ht="15.75" hidden="false" customHeight="false" outlineLevel="0" collapsed="false">
      <c r="A13197" s="20" t="s">
        <v>26483</v>
      </c>
      <c r="B13197" s="20" t="s">
        <v>26477</v>
      </c>
      <c r="C13197" s="20" t="s">
        <v>26478</v>
      </c>
      <c r="D13197" s="20" t="s">
        <v>26479</v>
      </c>
      <c r="E13197" s="20" t="s">
        <v>26480</v>
      </c>
      <c r="F13197" s="20" t="s">
        <v>26481</v>
      </c>
      <c r="G13197" s="20" t="s">
        <v>26482</v>
      </c>
      <c r="H13197" s="20" t="s">
        <v>49</v>
      </c>
    </row>
    <row r="13198" customFormat="false" ht="15.75" hidden="false" customHeight="false" outlineLevel="0" collapsed="false">
      <c r="A13198" s="20" t="s">
        <v>26484</v>
      </c>
      <c r="B13198" s="20" t="s">
        <v>26485</v>
      </c>
      <c r="C13198" s="20" t="s">
        <v>26486</v>
      </c>
      <c r="D13198" s="20" t="s">
        <v>26487</v>
      </c>
      <c r="E13198" s="20" t="s">
        <v>26488</v>
      </c>
      <c r="F13198" s="20" t="s">
        <v>26489</v>
      </c>
      <c r="G13198" s="20" t="s">
        <v>26490</v>
      </c>
      <c r="H13198" s="20" t="s">
        <v>49</v>
      </c>
    </row>
    <row r="13199" customFormat="false" ht="15.75" hidden="false" customHeight="false" outlineLevel="0" collapsed="false">
      <c r="A13199" s="20" t="s">
        <v>26491</v>
      </c>
      <c r="B13199" s="20" t="s">
        <v>26485</v>
      </c>
      <c r="C13199" s="20" t="s">
        <v>26486</v>
      </c>
      <c r="D13199" s="20" t="s">
        <v>26487</v>
      </c>
      <c r="E13199" s="20" t="s">
        <v>26488</v>
      </c>
      <c r="F13199" s="20" t="s">
        <v>26489</v>
      </c>
      <c r="G13199" s="20" t="s">
        <v>26490</v>
      </c>
      <c r="H13199" s="20" t="s">
        <v>49</v>
      </c>
    </row>
    <row r="13200" customFormat="false" ht="15.75" hidden="false" customHeight="false" outlineLevel="0" collapsed="false">
      <c r="A13200" s="20" t="s">
        <v>26492</v>
      </c>
      <c r="B13200" s="20" t="s">
        <v>26493</v>
      </c>
      <c r="C13200" s="20" t="s">
        <v>26494</v>
      </c>
      <c r="D13200" s="20" t="s">
        <v>26495</v>
      </c>
      <c r="E13200" s="20" t="s">
        <v>26496</v>
      </c>
      <c r="F13200" s="20" t="s">
        <v>26447</v>
      </c>
      <c r="H13200" s="20" t="s">
        <v>49</v>
      </c>
    </row>
    <row r="13201" customFormat="false" ht="15.75" hidden="false" customHeight="false" outlineLevel="0" collapsed="false">
      <c r="A13201" s="20" t="s">
        <v>26497</v>
      </c>
      <c r="B13201" s="20" t="s">
        <v>26493</v>
      </c>
      <c r="C13201" s="20" t="s">
        <v>26494</v>
      </c>
      <c r="D13201" s="20" t="s">
        <v>26495</v>
      </c>
      <c r="E13201" s="20" t="s">
        <v>26496</v>
      </c>
      <c r="F13201" s="20" t="s">
        <v>26447</v>
      </c>
      <c r="H13201" s="20" t="s">
        <v>49</v>
      </c>
    </row>
    <row r="13202" customFormat="false" ht="15.75" hidden="false" customHeight="false" outlineLevel="0" collapsed="false">
      <c r="A13202" s="20" t="s">
        <v>26498</v>
      </c>
      <c r="B13202" s="20" t="s">
        <v>26499</v>
      </c>
      <c r="C13202" s="20" t="s">
        <v>26500</v>
      </c>
      <c r="D13202" s="20" t="s">
        <v>26501</v>
      </c>
      <c r="E13202" s="20" t="s">
        <v>26502</v>
      </c>
      <c r="H13202" s="20" t="s">
        <v>49</v>
      </c>
    </row>
    <row r="13203" customFormat="false" ht="15.75" hidden="false" customHeight="false" outlineLevel="0" collapsed="false">
      <c r="A13203" s="20" t="s">
        <v>26503</v>
      </c>
      <c r="B13203" s="20" t="s">
        <v>26499</v>
      </c>
      <c r="C13203" s="20" t="s">
        <v>26500</v>
      </c>
      <c r="D13203" s="20" t="s">
        <v>26501</v>
      </c>
      <c r="E13203" s="20" t="s">
        <v>26502</v>
      </c>
      <c r="H13203" s="20" t="s">
        <v>49</v>
      </c>
    </row>
    <row r="13204" customFormat="false" ht="15.75" hidden="false" customHeight="false" outlineLevel="0" collapsed="false">
      <c r="A13204" s="20" t="s">
        <v>26504</v>
      </c>
      <c r="B13204" s="20" t="s">
        <v>26505</v>
      </c>
      <c r="C13204" s="20" t="s">
        <v>26506</v>
      </c>
      <c r="D13204" s="20" t="s">
        <v>26507</v>
      </c>
      <c r="E13204" s="20" t="s">
        <v>26508</v>
      </c>
      <c r="F13204" s="20" t="s">
        <v>26509</v>
      </c>
      <c r="H13204" s="20" t="s">
        <v>49</v>
      </c>
    </row>
    <row r="13205" customFormat="false" ht="15.75" hidden="false" customHeight="false" outlineLevel="0" collapsed="false">
      <c r="A13205" s="20" t="s">
        <v>26510</v>
      </c>
      <c r="B13205" s="20" t="s">
        <v>26505</v>
      </c>
      <c r="C13205" s="20" t="s">
        <v>26506</v>
      </c>
      <c r="D13205" s="20" t="s">
        <v>26507</v>
      </c>
      <c r="E13205" s="20" t="s">
        <v>26508</v>
      </c>
      <c r="F13205" s="20" t="s">
        <v>26509</v>
      </c>
      <c r="H13205" s="20" t="s">
        <v>49</v>
      </c>
    </row>
    <row r="13206" customFormat="false" ht="15.75" hidden="false" customHeight="false" outlineLevel="0" collapsed="false">
      <c r="A13206" s="20" t="s">
        <v>26511</v>
      </c>
      <c r="B13206" s="20" t="s">
        <v>26512</v>
      </c>
      <c r="C13206" s="20" t="s">
        <v>26513</v>
      </c>
      <c r="D13206" s="20" t="s">
        <v>26514</v>
      </c>
      <c r="E13206" s="20" t="s">
        <v>26515</v>
      </c>
      <c r="F13206" s="20" t="s">
        <v>26516</v>
      </c>
      <c r="H13206" s="20" t="s">
        <v>49</v>
      </c>
    </row>
    <row r="13207" customFormat="false" ht="15.75" hidden="false" customHeight="false" outlineLevel="0" collapsed="false">
      <c r="A13207" s="20" t="s">
        <v>26517</v>
      </c>
      <c r="B13207" s="20" t="s">
        <v>26512</v>
      </c>
      <c r="C13207" s="20" t="s">
        <v>26513</v>
      </c>
      <c r="D13207" s="20" t="s">
        <v>26514</v>
      </c>
      <c r="E13207" s="20" t="s">
        <v>26515</v>
      </c>
      <c r="F13207" s="20" t="s">
        <v>26516</v>
      </c>
      <c r="H13207" s="20" t="s">
        <v>49</v>
      </c>
    </row>
    <row r="13208" customFormat="false" ht="15.75" hidden="false" customHeight="false" outlineLevel="0" collapsed="false">
      <c r="A13208" s="20" t="s">
        <v>26518</v>
      </c>
      <c r="B13208" s="20" t="s">
        <v>26519</v>
      </c>
      <c r="C13208" s="20" t="s">
        <v>26520</v>
      </c>
      <c r="D13208" s="20" t="s">
        <v>26521</v>
      </c>
      <c r="E13208" s="20" t="s">
        <v>26522</v>
      </c>
      <c r="F13208" s="20" t="s">
        <v>26523</v>
      </c>
      <c r="G13208" s="20" t="s">
        <v>26524</v>
      </c>
      <c r="H13208" s="20" t="s">
        <v>49</v>
      </c>
    </row>
    <row r="13209" customFormat="false" ht="15.75" hidden="false" customHeight="false" outlineLevel="0" collapsed="false">
      <c r="A13209" s="20" t="s">
        <v>189</v>
      </c>
      <c r="B13209" s="20" t="s">
        <v>26519</v>
      </c>
      <c r="C13209" s="20" t="s">
        <v>26520</v>
      </c>
      <c r="D13209" s="20" t="s">
        <v>26521</v>
      </c>
      <c r="E13209" s="20" t="s">
        <v>26522</v>
      </c>
      <c r="F13209" s="20" t="s">
        <v>26523</v>
      </c>
      <c r="G13209" s="20" t="s">
        <v>26524</v>
      </c>
      <c r="H13209" s="20" t="s">
        <v>49</v>
      </c>
    </row>
    <row r="13210" customFormat="false" ht="15.75" hidden="false" customHeight="false" outlineLevel="0" collapsed="false">
      <c r="A13210" s="20" t="s">
        <v>26525</v>
      </c>
      <c r="B13210" s="20" t="s">
        <v>26526</v>
      </c>
      <c r="C13210" s="20" t="s">
        <v>26527</v>
      </c>
      <c r="D13210" s="20" t="s">
        <v>26528</v>
      </c>
      <c r="E13210" s="20" t="s">
        <v>26529</v>
      </c>
      <c r="H13210" s="20" t="s">
        <v>49</v>
      </c>
    </row>
    <row r="13211" customFormat="false" ht="15.75" hidden="false" customHeight="false" outlineLevel="0" collapsed="false">
      <c r="A13211" s="20" t="s">
        <v>26530</v>
      </c>
      <c r="B13211" s="20" t="s">
        <v>26526</v>
      </c>
      <c r="C13211" s="20" t="s">
        <v>26527</v>
      </c>
      <c r="D13211" s="20" t="s">
        <v>26528</v>
      </c>
      <c r="E13211" s="20" t="s">
        <v>26529</v>
      </c>
      <c r="H13211" s="20" t="s">
        <v>49</v>
      </c>
    </row>
    <row r="13212" customFormat="false" ht="15.75" hidden="false" customHeight="false" outlineLevel="0" collapsed="false">
      <c r="A13212" s="20" t="s">
        <v>26531</v>
      </c>
      <c r="B13212" s="20" t="s">
        <v>26532</v>
      </c>
      <c r="C13212" s="20" t="s">
        <v>26533</v>
      </c>
      <c r="D13212" s="20" t="s">
        <v>26534</v>
      </c>
      <c r="E13212" s="20" t="s">
        <v>26535</v>
      </c>
      <c r="F13212" s="20" t="s">
        <v>26536</v>
      </c>
      <c r="H13212" s="20" t="s">
        <v>49</v>
      </c>
    </row>
    <row r="13213" customFormat="false" ht="15.75" hidden="false" customHeight="false" outlineLevel="0" collapsed="false">
      <c r="A13213" s="20" t="s">
        <v>26537</v>
      </c>
      <c r="B13213" s="20" t="s">
        <v>26532</v>
      </c>
      <c r="C13213" s="20" t="s">
        <v>26533</v>
      </c>
      <c r="D13213" s="20" t="s">
        <v>26534</v>
      </c>
      <c r="E13213" s="20" t="s">
        <v>26535</v>
      </c>
      <c r="F13213" s="20" t="s">
        <v>26536</v>
      </c>
      <c r="H13213" s="20" t="s">
        <v>49</v>
      </c>
    </row>
    <row r="13214" customFormat="false" ht="15.75" hidden="false" customHeight="false" outlineLevel="0" collapsed="false">
      <c r="A13214" s="20" t="s">
        <v>26538</v>
      </c>
      <c r="B13214" s="20" t="s">
        <v>26539</v>
      </c>
      <c r="C13214" s="20" t="s">
        <v>26540</v>
      </c>
      <c r="D13214" s="20" t="s">
        <v>26541</v>
      </c>
      <c r="E13214" s="20" t="s">
        <v>26542</v>
      </c>
      <c r="F13214" s="20" t="s">
        <v>26543</v>
      </c>
      <c r="H13214" s="20" t="s">
        <v>49</v>
      </c>
    </row>
    <row r="13215" customFormat="false" ht="15.75" hidden="false" customHeight="false" outlineLevel="0" collapsed="false">
      <c r="A13215" s="20" t="s">
        <v>187</v>
      </c>
      <c r="B13215" s="20" t="s">
        <v>26539</v>
      </c>
      <c r="C13215" s="20" t="s">
        <v>26540</v>
      </c>
      <c r="D13215" s="20" t="s">
        <v>26541</v>
      </c>
      <c r="E13215" s="20" t="s">
        <v>26542</v>
      </c>
      <c r="F13215" s="20" t="s">
        <v>26543</v>
      </c>
      <c r="H13215" s="20" t="s">
        <v>49</v>
      </c>
    </row>
    <row r="13216" customFormat="false" ht="15.75" hidden="false" customHeight="false" outlineLevel="0" collapsed="false">
      <c r="A13216" s="20" t="s">
        <v>26544</v>
      </c>
      <c r="B13216" s="20" t="s">
        <v>26545</v>
      </c>
      <c r="C13216" s="20" t="s">
        <v>26546</v>
      </c>
      <c r="D13216" s="20" t="s">
        <v>26547</v>
      </c>
      <c r="E13216" s="20" t="s">
        <v>26548</v>
      </c>
      <c r="F13216" s="20" t="s">
        <v>26549</v>
      </c>
      <c r="H13216" s="20" t="s">
        <v>49</v>
      </c>
    </row>
    <row r="13217" customFormat="false" ht="15.75" hidden="false" customHeight="false" outlineLevel="0" collapsed="false">
      <c r="A13217" s="20" t="s">
        <v>26550</v>
      </c>
      <c r="B13217" s="20" t="s">
        <v>26545</v>
      </c>
      <c r="C13217" s="20" t="s">
        <v>26546</v>
      </c>
      <c r="D13217" s="20" t="s">
        <v>26547</v>
      </c>
      <c r="E13217" s="20" t="s">
        <v>26548</v>
      </c>
      <c r="F13217" s="20" t="s">
        <v>26549</v>
      </c>
      <c r="H13217" s="20" t="s">
        <v>49</v>
      </c>
    </row>
    <row r="13218" customFormat="false" ht="15.75" hidden="false" customHeight="false" outlineLevel="0" collapsed="false">
      <c r="A13218" s="20" t="s">
        <v>26551</v>
      </c>
      <c r="B13218" s="20" t="s">
        <v>26552</v>
      </c>
      <c r="C13218" s="20" t="s">
        <v>26553</v>
      </c>
      <c r="D13218" s="20" t="s">
        <v>26554</v>
      </c>
      <c r="E13218" s="20" t="s">
        <v>26555</v>
      </c>
      <c r="F13218" s="20" t="s">
        <v>26556</v>
      </c>
      <c r="G13218" s="20" t="s">
        <v>26557</v>
      </c>
      <c r="H13218" s="20" t="s">
        <v>49</v>
      </c>
    </row>
    <row r="13219" customFormat="false" ht="15.75" hidden="false" customHeight="false" outlineLevel="0" collapsed="false">
      <c r="A13219" s="20" t="s">
        <v>26558</v>
      </c>
      <c r="B13219" s="20" t="s">
        <v>26552</v>
      </c>
      <c r="C13219" s="20" t="s">
        <v>26553</v>
      </c>
      <c r="D13219" s="20" t="s">
        <v>26554</v>
      </c>
      <c r="E13219" s="20" t="s">
        <v>26555</v>
      </c>
      <c r="F13219" s="20" t="s">
        <v>26556</v>
      </c>
      <c r="G13219" s="20" t="s">
        <v>26557</v>
      </c>
      <c r="H13219" s="20" t="s">
        <v>49</v>
      </c>
    </row>
    <row r="13220" customFormat="false" ht="15.75" hidden="false" customHeight="false" outlineLevel="0" collapsed="false">
      <c r="A13220" s="20" t="s">
        <v>26559</v>
      </c>
      <c r="B13220" s="20" t="s">
        <v>26560</v>
      </c>
      <c r="C13220" s="20" t="s">
        <v>26561</v>
      </c>
      <c r="D13220" s="20" t="s">
        <v>26562</v>
      </c>
      <c r="E13220" s="20" t="s">
        <v>26563</v>
      </c>
      <c r="H13220" s="20" t="s">
        <v>49</v>
      </c>
    </row>
    <row r="13221" customFormat="false" ht="15.75" hidden="false" customHeight="false" outlineLevel="0" collapsed="false">
      <c r="A13221" s="20" t="s">
        <v>26564</v>
      </c>
      <c r="B13221" s="20" t="s">
        <v>26560</v>
      </c>
      <c r="C13221" s="20" t="s">
        <v>26561</v>
      </c>
      <c r="D13221" s="20" t="s">
        <v>26562</v>
      </c>
      <c r="E13221" s="20" t="s">
        <v>26563</v>
      </c>
      <c r="H13221" s="20" t="s">
        <v>49</v>
      </c>
    </row>
    <row r="13222" customFormat="false" ht="15.75" hidden="false" customHeight="false" outlineLevel="0" collapsed="false">
      <c r="A13222" s="20" t="s">
        <v>26565</v>
      </c>
      <c r="B13222" s="20" t="s">
        <v>26566</v>
      </c>
      <c r="C13222" s="20" t="s">
        <v>26567</v>
      </c>
      <c r="D13222" s="20" t="s">
        <v>26568</v>
      </c>
      <c r="E13222" s="20" t="s">
        <v>26569</v>
      </c>
      <c r="F13222" s="20" t="s">
        <v>26570</v>
      </c>
      <c r="H13222" s="20" t="s">
        <v>49</v>
      </c>
    </row>
    <row r="13223" customFormat="false" ht="15.75" hidden="false" customHeight="false" outlineLevel="0" collapsed="false">
      <c r="A13223" s="20" t="s">
        <v>26571</v>
      </c>
      <c r="B13223" s="20" t="s">
        <v>26566</v>
      </c>
      <c r="C13223" s="20" t="s">
        <v>26567</v>
      </c>
      <c r="D13223" s="20" t="s">
        <v>26568</v>
      </c>
      <c r="E13223" s="20" t="s">
        <v>26569</v>
      </c>
      <c r="F13223" s="20" t="s">
        <v>26570</v>
      </c>
      <c r="H13223" s="20" t="s">
        <v>49</v>
      </c>
    </row>
    <row r="13224" customFormat="false" ht="15.75" hidden="false" customHeight="false" outlineLevel="0" collapsed="false">
      <c r="A13224" s="20" t="s">
        <v>26572</v>
      </c>
      <c r="B13224" s="20" t="s">
        <v>26573</v>
      </c>
      <c r="C13224" s="20" t="s">
        <v>26561</v>
      </c>
      <c r="D13224" s="20" t="s">
        <v>26562</v>
      </c>
      <c r="E13224" s="20" t="s">
        <v>26574</v>
      </c>
      <c r="H13224" s="20" t="s">
        <v>49</v>
      </c>
    </row>
    <row r="13225" customFormat="false" ht="15.75" hidden="false" customHeight="false" outlineLevel="0" collapsed="false">
      <c r="A13225" s="20" t="s">
        <v>26575</v>
      </c>
      <c r="B13225" s="20" t="s">
        <v>26573</v>
      </c>
      <c r="C13225" s="20" t="s">
        <v>26561</v>
      </c>
      <c r="D13225" s="20" t="s">
        <v>26562</v>
      </c>
      <c r="E13225" s="20" t="s">
        <v>26574</v>
      </c>
      <c r="H13225" s="20" t="s">
        <v>49</v>
      </c>
    </row>
    <row r="13226" customFormat="false" ht="15.75" hidden="false" customHeight="false" outlineLevel="0" collapsed="false">
      <c r="A13226" s="20" t="s">
        <v>26576</v>
      </c>
      <c r="B13226" s="20" t="s">
        <v>26577</v>
      </c>
      <c r="C13226" s="20" t="s">
        <v>26578</v>
      </c>
      <c r="D13226" s="20" t="s">
        <v>26579</v>
      </c>
      <c r="E13226" s="20" t="s">
        <v>26580</v>
      </c>
      <c r="F13226" s="20" t="s">
        <v>26570</v>
      </c>
      <c r="H13226" s="20" t="s">
        <v>49</v>
      </c>
    </row>
    <row r="13227" customFormat="false" ht="15.75" hidden="false" customHeight="false" outlineLevel="0" collapsed="false">
      <c r="A13227" s="20" t="s">
        <v>26581</v>
      </c>
      <c r="B13227" s="20" t="s">
        <v>26577</v>
      </c>
      <c r="C13227" s="20" t="s">
        <v>26578</v>
      </c>
      <c r="D13227" s="20" t="s">
        <v>26579</v>
      </c>
      <c r="E13227" s="20" t="s">
        <v>26580</v>
      </c>
      <c r="F13227" s="20" t="s">
        <v>26570</v>
      </c>
      <c r="H13227" s="20" t="s">
        <v>49</v>
      </c>
    </row>
    <row r="13228" customFormat="false" ht="15.75" hidden="false" customHeight="false" outlineLevel="0" collapsed="false">
      <c r="A13228" s="20" t="s">
        <v>26582</v>
      </c>
      <c r="B13228" s="20" t="s">
        <v>26583</v>
      </c>
      <c r="C13228" s="20" t="s">
        <v>26584</v>
      </c>
      <c r="D13228" s="20" t="s">
        <v>26585</v>
      </c>
      <c r="E13228" s="20" t="s">
        <v>26586</v>
      </c>
      <c r="F13228" s="20" t="s">
        <v>26587</v>
      </c>
      <c r="H13228" s="20" t="s">
        <v>49</v>
      </c>
    </row>
    <row r="13229" customFormat="false" ht="15.75" hidden="false" customHeight="false" outlineLevel="0" collapsed="false">
      <c r="A13229" s="20" t="s">
        <v>26588</v>
      </c>
      <c r="B13229" s="20" t="s">
        <v>26583</v>
      </c>
      <c r="C13229" s="20" t="s">
        <v>26584</v>
      </c>
      <c r="D13229" s="20" t="s">
        <v>26585</v>
      </c>
      <c r="E13229" s="20" t="s">
        <v>26586</v>
      </c>
      <c r="F13229" s="20" t="s">
        <v>26587</v>
      </c>
      <c r="H13229" s="20" t="s">
        <v>49</v>
      </c>
    </row>
    <row r="13230" customFormat="false" ht="15.75" hidden="false" customHeight="false" outlineLevel="0" collapsed="false">
      <c r="A13230" s="20" t="s">
        <v>26589</v>
      </c>
      <c r="B13230" s="20" t="s">
        <v>26590</v>
      </c>
      <c r="C13230" s="20" t="s">
        <v>26591</v>
      </c>
      <c r="H13230" s="20" t="s">
        <v>49</v>
      </c>
    </row>
    <row r="13231" customFormat="false" ht="15.75" hidden="false" customHeight="false" outlineLevel="0" collapsed="false">
      <c r="A13231" s="20" t="s">
        <v>26592</v>
      </c>
      <c r="B13231" s="20" t="s">
        <v>26590</v>
      </c>
      <c r="C13231" s="20" t="s">
        <v>26591</v>
      </c>
      <c r="H13231" s="20" t="s">
        <v>49</v>
      </c>
    </row>
    <row r="13232" customFormat="false" ht="15.75" hidden="false" customHeight="false" outlineLevel="0" collapsed="false">
      <c r="A13232" s="20" t="s">
        <v>26593</v>
      </c>
      <c r="B13232" s="20" t="s">
        <v>26594</v>
      </c>
      <c r="C13232" s="20" t="s">
        <v>26595</v>
      </c>
      <c r="D13232" s="20" t="s">
        <v>26596</v>
      </c>
      <c r="H13232" s="20" t="s">
        <v>49</v>
      </c>
    </row>
    <row r="13233" customFormat="false" ht="15.75" hidden="false" customHeight="false" outlineLevel="0" collapsed="false">
      <c r="A13233" s="20" t="s">
        <v>26597</v>
      </c>
      <c r="B13233" s="20" t="s">
        <v>26594</v>
      </c>
      <c r="C13233" s="20" t="s">
        <v>26595</v>
      </c>
      <c r="D13233" s="20" t="s">
        <v>26596</v>
      </c>
      <c r="H13233" s="20" t="s">
        <v>49</v>
      </c>
    </row>
    <row r="13234" customFormat="false" ht="15.75" hidden="false" customHeight="false" outlineLevel="0" collapsed="false">
      <c r="A13234" s="20" t="s">
        <v>26598</v>
      </c>
      <c r="B13234" s="20" t="s">
        <v>26599</v>
      </c>
      <c r="C13234" s="20" t="s">
        <v>26600</v>
      </c>
      <c r="D13234" s="20" t="s">
        <v>26601</v>
      </c>
      <c r="E13234" s="20" t="s">
        <v>26602</v>
      </c>
      <c r="F13234" s="20" t="s">
        <v>26603</v>
      </c>
      <c r="H13234" s="20" t="s">
        <v>49</v>
      </c>
    </row>
    <row r="13235" customFormat="false" ht="15.75" hidden="false" customHeight="false" outlineLevel="0" collapsed="false">
      <c r="A13235" s="20" t="s">
        <v>26604</v>
      </c>
      <c r="B13235" s="20" t="s">
        <v>26599</v>
      </c>
      <c r="C13235" s="20" t="s">
        <v>26600</v>
      </c>
      <c r="D13235" s="20" t="s">
        <v>26601</v>
      </c>
      <c r="E13235" s="20" t="s">
        <v>26602</v>
      </c>
      <c r="F13235" s="20" t="s">
        <v>26603</v>
      </c>
      <c r="H13235" s="20" t="s">
        <v>49</v>
      </c>
    </row>
    <row r="13236" customFormat="false" ht="15.75" hidden="false" customHeight="false" outlineLevel="0" collapsed="false">
      <c r="A13236" s="20" t="s">
        <v>26605</v>
      </c>
      <c r="B13236" s="20" t="s">
        <v>26606</v>
      </c>
      <c r="C13236" s="20" t="s">
        <v>26607</v>
      </c>
      <c r="D13236" s="20" t="s">
        <v>26608</v>
      </c>
      <c r="E13236" s="20" t="s">
        <v>26609</v>
      </c>
      <c r="F13236" s="20" t="s">
        <v>26610</v>
      </c>
      <c r="H13236" s="20" t="s">
        <v>49</v>
      </c>
    </row>
    <row r="13237" customFormat="false" ht="15.75" hidden="false" customHeight="false" outlineLevel="0" collapsed="false">
      <c r="A13237" s="20" t="s">
        <v>26611</v>
      </c>
      <c r="B13237" s="20" t="s">
        <v>26606</v>
      </c>
      <c r="C13237" s="20" t="s">
        <v>26607</v>
      </c>
      <c r="D13237" s="20" t="s">
        <v>26608</v>
      </c>
      <c r="E13237" s="20" t="s">
        <v>26609</v>
      </c>
      <c r="F13237" s="20" t="s">
        <v>26610</v>
      </c>
      <c r="H13237" s="20" t="s">
        <v>49</v>
      </c>
    </row>
    <row r="13238" customFormat="false" ht="15.75" hidden="false" customHeight="false" outlineLevel="0" collapsed="false">
      <c r="A13238" s="20" t="s">
        <v>26612</v>
      </c>
      <c r="B13238" s="20" t="s">
        <v>26613</v>
      </c>
      <c r="C13238" s="20" t="s">
        <v>26607</v>
      </c>
      <c r="D13238" s="20" t="s">
        <v>26614</v>
      </c>
      <c r="E13238" s="20" t="s">
        <v>26615</v>
      </c>
      <c r="F13238" s="20" t="s">
        <v>26616</v>
      </c>
      <c r="H13238" s="20" t="s">
        <v>49</v>
      </c>
    </row>
    <row r="13239" customFormat="false" ht="15.75" hidden="false" customHeight="false" outlineLevel="0" collapsed="false">
      <c r="A13239" s="20" t="s">
        <v>26617</v>
      </c>
      <c r="B13239" s="20" t="s">
        <v>26613</v>
      </c>
      <c r="C13239" s="20" t="s">
        <v>26607</v>
      </c>
      <c r="D13239" s="20" t="s">
        <v>26614</v>
      </c>
      <c r="E13239" s="20" t="s">
        <v>26615</v>
      </c>
      <c r="F13239" s="20" t="s">
        <v>26616</v>
      </c>
      <c r="H13239" s="20" t="s">
        <v>49</v>
      </c>
    </row>
    <row r="13240" customFormat="false" ht="15.75" hidden="false" customHeight="false" outlineLevel="0" collapsed="false">
      <c r="A13240" s="20" t="s">
        <v>26618</v>
      </c>
      <c r="B13240" s="20" t="s">
        <v>26619</v>
      </c>
      <c r="C13240" s="20" t="s">
        <v>26620</v>
      </c>
      <c r="H13240" s="20" t="s">
        <v>49</v>
      </c>
    </row>
    <row r="13241" customFormat="false" ht="15.75" hidden="false" customHeight="false" outlineLevel="0" collapsed="false">
      <c r="A13241" s="20" t="s">
        <v>26621</v>
      </c>
      <c r="B13241" s="20" t="s">
        <v>26619</v>
      </c>
      <c r="C13241" s="20" t="s">
        <v>26620</v>
      </c>
      <c r="H13241" s="20" t="s">
        <v>49</v>
      </c>
    </row>
    <row r="13242" customFormat="false" ht="15.75" hidden="false" customHeight="false" outlineLevel="0" collapsed="false">
      <c r="A13242" s="20" t="s">
        <v>26622</v>
      </c>
      <c r="B13242" s="20" t="s">
        <v>26623</v>
      </c>
      <c r="C13242" s="20" t="s">
        <v>26624</v>
      </c>
      <c r="D13242" s="20" t="s">
        <v>26625</v>
      </c>
      <c r="E13242" s="20" t="s">
        <v>26626</v>
      </c>
      <c r="F13242" s="20" t="s">
        <v>26627</v>
      </c>
      <c r="H13242" s="20" t="s">
        <v>49</v>
      </c>
    </row>
    <row r="13243" customFormat="false" ht="15.75" hidden="false" customHeight="false" outlineLevel="0" collapsed="false">
      <c r="A13243" s="20" t="s">
        <v>26628</v>
      </c>
      <c r="B13243" s="20" t="s">
        <v>26623</v>
      </c>
      <c r="C13243" s="20" t="s">
        <v>26624</v>
      </c>
      <c r="D13243" s="20" t="s">
        <v>26625</v>
      </c>
      <c r="E13243" s="20" t="s">
        <v>26626</v>
      </c>
      <c r="F13243" s="20" t="s">
        <v>26627</v>
      </c>
      <c r="H13243" s="20" t="s">
        <v>49</v>
      </c>
    </row>
    <row r="13244" customFormat="false" ht="15.75" hidden="false" customHeight="false" outlineLevel="0" collapsed="false">
      <c r="A13244" s="20" t="s">
        <v>26629</v>
      </c>
      <c r="B13244" s="20" t="s">
        <v>26630</v>
      </c>
      <c r="C13244" s="20" t="s">
        <v>26631</v>
      </c>
      <c r="D13244" s="20" t="s">
        <v>26632</v>
      </c>
      <c r="E13244" s="20" t="s">
        <v>26633</v>
      </c>
      <c r="H13244" s="20" t="s">
        <v>49</v>
      </c>
    </row>
    <row r="13245" customFormat="false" ht="15.75" hidden="false" customHeight="false" outlineLevel="0" collapsed="false">
      <c r="A13245" s="20" t="s">
        <v>26634</v>
      </c>
      <c r="B13245" s="20" t="s">
        <v>26630</v>
      </c>
      <c r="C13245" s="20" t="s">
        <v>26631</v>
      </c>
      <c r="D13245" s="20" t="s">
        <v>26632</v>
      </c>
      <c r="E13245" s="20" t="s">
        <v>26633</v>
      </c>
      <c r="H13245" s="20" t="s">
        <v>49</v>
      </c>
    </row>
    <row r="13246" customFormat="false" ht="15.75" hidden="false" customHeight="false" outlineLevel="0" collapsed="false">
      <c r="A13246" s="20" t="s">
        <v>26635</v>
      </c>
      <c r="B13246" s="20" t="s">
        <v>26636</v>
      </c>
      <c r="C13246" s="20" t="s">
        <v>26637</v>
      </c>
      <c r="D13246" s="20" t="s">
        <v>26638</v>
      </c>
      <c r="E13246" s="20" t="s">
        <v>26639</v>
      </c>
      <c r="F13246" s="20" t="s">
        <v>26640</v>
      </c>
      <c r="H13246" s="20" t="s">
        <v>49</v>
      </c>
    </row>
    <row r="13247" customFormat="false" ht="15.75" hidden="false" customHeight="false" outlineLevel="0" collapsed="false">
      <c r="A13247" s="20" t="s">
        <v>26641</v>
      </c>
      <c r="B13247" s="20" t="s">
        <v>26636</v>
      </c>
      <c r="C13247" s="20" t="s">
        <v>26637</v>
      </c>
      <c r="D13247" s="20" t="s">
        <v>26638</v>
      </c>
      <c r="E13247" s="20" t="s">
        <v>26639</v>
      </c>
      <c r="F13247" s="20" t="s">
        <v>26640</v>
      </c>
      <c r="H13247" s="20" t="s">
        <v>49</v>
      </c>
    </row>
    <row r="13248" customFormat="false" ht="15.75" hidden="false" customHeight="false" outlineLevel="0" collapsed="false">
      <c r="A13248" s="20" t="s">
        <v>26642</v>
      </c>
      <c r="B13248" s="20" t="s">
        <v>26643</v>
      </c>
      <c r="C13248" s="20" t="s">
        <v>26644</v>
      </c>
      <c r="D13248" s="20" t="s">
        <v>26645</v>
      </c>
      <c r="E13248" s="20" t="s">
        <v>26646</v>
      </c>
      <c r="F13248" s="20" t="s">
        <v>26647</v>
      </c>
      <c r="H13248" s="20" t="s">
        <v>49</v>
      </c>
    </row>
    <row r="13249" customFormat="false" ht="15.75" hidden="false" customHeight="false" outlineLevel="0" collapsed="false">
      <c r="A13249" s="20" t="s">
        <v>26648</v>
      </c>
      <c r="B13249" s="20" t="s">
        <v>26643</v>
      </c>
      <c r="C13249" s="20" t="s">
        <v>26644</v>
      </c>
      <c r="D13249" s="20" t="s">
        <v>26645</v>
      </c>
      <c r="E13249" s="20" t="s">
        <v>26646</v>
      </c>
      <c r="F13249" s="20" t="s">
        <v>26647</v>
      </c>
      <c r="H13249" s="20" t="s">
        <v>49</v>
      </c>
    </row>
    <row r="13250" customFormat="false" ht="15.75" hidden="false" customHeight="false" outlineLevel="0" collapsed="false">
      <c r="A13250" s="20" t="s">
        <v>26649</v>
      </c>
      <c r="B13250" s="20" t="s">
        <v>26650</v>
      </c>
      <c r="C13250" s="20" t="s">
        <v>26651</v>
      </c>
      <c r="D13250" s="20" t="s">
        <v>26652</v>
      </c>
      <c r="E13250" s="20" t="s">
        <v>26653</v>
      </c>
      <c r="F13250" s="20" t="s">
        <v>26654</v>
      </c>
      <c r="G13250" s="20" t="s">
        <v>26655</v>
      </c>
      <c r="H13250" s="20" t="s">
        <v>49</v>
      </c>
    </row>
    <row r="13251" customFormat="false" ht="15.75" hidden="false" customHeight="false" outlineLevel="0" collapsed="false">
      <c r="A13251" s="20" t="s">
        <v>26656</v>
      </c>
      <c r="B13251" s="20" t="s">
        <v>26650</v>
      </c>
      <c r="C13251" s="20" t="s">
        <v>26651</v>
      </c>
      <c r="D13251" s="20" t="s">
        <v>26652</v>
      </c>
      <c r="E13251" s="20" t="s">
        <v>26653</v>
      </c>
      <c r="F13251" s="20" t="s">
        <v>26654</v>
      </c>
      <c r="G13251" s="20" t="s">
        <v>26655</v>
      </c>
      <c r="H13251" s="20" t="s">
        <v>49</v>
      </c>
    </row>
    <row r="13252" customFormat="false" ht="15.75" hidden="false" customHeight="false" outlineLevel="0" collapsed="false">
      <c r="A13252" s="20" t="s">
        <v>26657</v>
      </c>
      <c r="B13252" s="20" t="s">
        <v>26658</v>
      </c>
      <c r="C13252" s="20" t="s">
        <v>26659</v>
      </c>
      <c r="H13252" s="20" t="s">
        <v>49</v>
      </c>
    </row>
    <row r="13253" customFormat="false" ht="15.75" hidden="false" customHeight="false" outlineLevel="0" collapsed="false">
      <c r="A13253" s="20" t="s">
        <v>26660</v>
      </c>
      <c r="B13253" s="20" t="s">
        <v>26658</v>
      </c>
      <c r="C13253" s="20" t="s">
        <v>26659</v>
      </c>
      <c r="H13253" s="20" t="s">
        <v>49</v>
      </c>
    </row>
    <row r="13254" customFormat="false" ht="15.75" hidden="false" customHeight="false" outlineLevel="0" collapsed="false">
      <c r="A13254" s="20" t="s">
        <v>26661</v>
      </c>
      <c r="B13254" s="20" t="s">
        <v>26662</v>
      </c>
      <c r="C13254" s="20" t="s">
        <v>26663</v>
      </c>
      <c r="H13254" s="20" t="s">
        <v>49</v>
      </c>
    </row>
    <row r="13255" customFormat="false" ht="15.75" hidden="false" customHeight="false" outlineLevel="0" collapsed="false">
      <c r="A13255" s="20" t="s">
        <v>26664</v>
      </c>
      <c r="B13255" s="20" t="s">
        <v>26662</v>
      </c>
      <c r="C13255" s="20" t="s">
        <v>26663</v>
      </c>
      <c r="H13255" s="20" t="s">
        <v>49</v>
      </c>
    </row>
    <row r="13256" customFormat="false" ht="15.75" hidden="false" customHeight="false" outlineLevel="0" collapsed="false">
      <c r="A13256" s="20" t="s">
        <v>26665</v>
      </c>
      <c r="B13256" s="20" t="s">
        <v>26666</v>
      </c>
      <c r="C13256" s="20" t="s">
        <v>26667</v>
      </c>
      <c r="H13256" s="20" t="s">
        <v>49</v>
      </c>
    </row>
    <row r="13257" customFormat="false" ht="15.75" hidden="false" customHeight="false" outlineLevel="0" collapsed="false">
      <c r="A13257" s="20" t="s">
        <v>26668</v>
      </c>
      <c r="B13257" s="20" t="s">
        <v>26666</v>
      </c>
      <c r="C13257" s="20" t="s">
        <v>26667</v>
      </c>
      <c r="H13257" s="20" t="s">
        <v>49</v>
      </c>
    </row>
    <row r="13258" customFormat="false" ht="15.75" hidden="false" customHeight="false" outlineLevel="0" collapsed="false">
      <c r="A13258" s="20" t="s">
        <v>26669</v>
      </c>
      <c r="B13258" s="20" t="s">
        <v>26670</v>
      </c>
      <c r="C13258" s="20" t="s">
        <v>26671</v>
      </c>
      <c r="H13258" s="20" t="s">
        <v>49</v>
      </c>
    </row>
    <row r="13259" customFormat="false" ht="15.75" hidden="false" customHeight="false" outlineLevel="0" collapsed="false">
      <c r="A13259" s="20" t="s">
        <v>26672</v>
      </c>
      <c r="B13259" s="20" t="s">
        <v>26670</v>
      </c>
      <c r="C13259" s="20" t="s">
        <v>26671</v>
      </c>
      <c r="H13259" s="20" t="s">
        <v>49</v>
      </c>
    </row>
    <row r="13260" customFormat="false" ht="15.75" hidden="false" customHeight="false" outlineLevel="0" collapsed="false">
      <c r="A13260" s="20" t="s">
        <v>26673</v>
      </c>
      <c r="B13260" s="20" t="s">
        <v>26674</v>
      </c>
      <c r="C13260" s="20" t="s">
        <v>26675</v>
      </c>
      <c r="H13260" s="20" t="s">
        <v>49</v>
      </c>
    </row>
    <row r="13261" customFormat="false" ht="15.75" hidden="false" customHeight="false" outlineLevel="0" collapsed="false">
      <c r="A13261" s="20" t="s">
        <v>26676</v>
      </c>
      <c r="B13261" s="20" t="s">
        <v>26674</v>
      </c>
      <c r="C13261" s="20" t="s">
        <v>26675</v>
      </c>
      <c r="H13261" s="20" t="s">
        <v>49</v>
      </c>
    </row>
    <row r="13262" customFormat="false" ht="15.75" hidden="false" customHeight="false" outlineLevel="0" collapsed="false">
      <c r="A13262" s="20" t="s">
        <v>26677</v>
      </c>
      <c r="B13262" s="20" t="s">
        <v>26678</v>
      </c>
      <c r="C13262" s="20" t="s">
        <v>26679</v>
      </c>
      <c r="H13262" s="20" t="s">
        <v>49</v>
      </c>
    </row>
    <row r="13263" customFormat="false" ht="15.75" hidden="false" customHeight="false" outlineLevel="0" collapsed="false">
      <c r="A13263" s="20" t="s">
        <v>26680</v>
      </c>
      <c r="B13263" s="20" t="s">
        <v>26678</v>
      </c>
      <c r="C13263" s="20" t="s">
        <v>26679</v>
      </c>
      <c r="H13263" s="20" t="s">
        <v>49</v>
      </c>
    </row>
    <row r="13264" customFormat="false" ht="15.75" hidden="false" customHeight="false" outlineLevel="0" collapsed="false">
      <c r="A13264" s="20" t="s">
        <v>26681</v>
      </c>
      <c r="B13264" s="20" t="s">
        <v>26682</v>
      </c>
      <c r="C13264" s="20" t="s">
        <v>26683</v>
      </c>
      <c r="H13264" s="20" t="s">
        <v>49</v>
      </c>
    </row>
    <row r="13265" customFormat="false" ht="15.75" hidden="false" customHeight="false" outlineLevel="0" collapsed="false">
      <c r="A13265" s="20" t="s">
        <v>26684</v>
      </c>
      <c r="B13265" s="20" t="s">
        <v>26682</v>
      </c>
      <c r="C13265" s="20" t="s">
        <v>26683</v>
      </c>
      <c r="H13265" s="20" t="s">
        <v>49</v>
      </c>
    </row>
    <row r="13266" customFormat="false" ht="15.75" hidden="false" customHeight="false" outlineLevel="0" collapsed="false">
      <c r="A13266" s="20" t="s">
        <v>26685</v>
      </c>
      <c r="B13266" s="20" t="s">
        <v>26686</v>
      </c>
      <c r="C13266" s="20" t="s">
        <v>26687</v>
      </c>
      <c r="H13266" s="20" t="s">
        <v>49</v>
      </c>
    </row>
    <row r="13267" customFormat="false" ht="15.75" hidden="false" customHeight="false" outlineLevel="0" collapsed="false">
      <c r="A13267" s="20" t="s">
        <v>26688</v>
      </c>
      <c r="B13267" s="20" t="s">
        <v>26686</v>
      </c>
      <c r="C13267" s="20" t="s">
        <v>26687</v>
      </c>
      <c r="H13267" s="20" t="s">
        <v>49</v>
      </c>
    </row>
    <row r="13268" customFormat="false" ht="15.75" hidden="false" customHeight="false" outlineLevel="0" collapsed="false">
      <c r="A13268" s="20" t="s">
        <v>26689</v>
      </c>
      <c r="B13268" s="20" t="s">
        <v>26690</v>
      </c>
      <c r="C13268" s="20" t="s">
        <v>4758</v>
      </c>
      <c r="H13268" s="20" t="s">
        <v>103</v>
      </c>
    </row>
    <row r="13269" customFormat="false" ht="15.75" hidden="false" customHeight="false" outlineLevel="0" collapsed="false">
      <c r="A13269" s="20" t="s">
        <v>26691</v>
      </c>
      <c r="B13269" s="20" t="s">
        <v>26690</v>
      </c>
      <c r="C13269" s="20" t="s">
        <v>4758</v>
      </c>
      <c r="H13269" s="20" t="s">
        <v>103</v>
      </c>
    </row>
    <row r="13270" customFormat="false" ht="15.75" hidden="false" customHeight="false" outlineLevel="0" collapsed="false">
      <c r="A13270" s="20" t="s">
        <v>26692</v>
      </c>
      <c r="B13270" s="20" t="s">
        <v>26693</v>
      </c>
      <c r="C13270" s="20" t="s">
        <v>26694</v>
      </c>
      <c r="H13270" s="20" t="s">
        <v>49</v>
      </c>
    </row>
    <row r="13271" customFormat="false" ht="15.75" hidden="false" customHeight="false" outlineLevel="0" collapsed="false">
      <c r="A13271" s="20" t="s">
        <v>26695</v>
      </c>
      <c r="B13271" s="20" t="s">
        <v>26693</v>
      </c>
      <c r="C13271" s="20" t="s">
        <v>26694</v>
      </c>
      <c r="H13271" s="20" t="s">
        <v>49</v>
      </c>
    </row>
    <row r="13272" customFormat="false" ht="15.75" hidden="false" customHeight="false" outlineLevel="0" collapsed="false">
      <c r="A13272" s="20" t="s">
        <v>26696</v>
      </c>
      <c r="B13272" s="20" t="s">
        <v>26697</v>
      </c>
      <c r="C13272" s="20" t="s">
        <v>4012</v>
      </c>
      <c r="H13272" s="20" t="s">
        <v>103</v>
      </c>
    </row>
    <row r="13273" customFormat="false" ht="15.75" hidden="false" customHeight="false" outlineLevel="0" collapsed="false">
      <c r="A13273" s="20" t="s">
        <v>26698</v>
      </c>
      <c r="B13273" s="20" t="s">
        <v>26697</v>
      </c>
      <c r="C13273" s="20" t="s">
        <v>4012</v>
      </c>
      <c r="H13273" s="20" t="s">
        <v>103</v>
      </c>
    </row>
    <row r="13274" customFormat="false" ht="15.75" hidden="false" customHeight="false" outlineLevel="0" collapsed="false">
      <c r="A13274" s="20" t="s">
        <v>26699</v>
      </c>
      <c r="B13274" s="20" t="s">
        <v>26700</v>
      </c>
      <c r="C13274" s="20" t="s">
        <v>26687</v>
      </c>
      <c r="H13274" s="20" t="s">
        <v>49</v>
      </c>
    </row>
    <row r="13275" customFormat="false" ht="15.75" hidden="false" customHeight="false" outlineLevel="0" collapsed="false">
      <c r="A13275" s="20" t="s">
        <v>26701</v>
      </c>
      <c r="B13275" s="20" t="s">
        <v>26700</v>
      </c>
      <c r="C13275" s="20" t="s">
        <v>26687</v>
      </c>
      <c r="H13275" s="20" t="s">
        <v>49</v>
      </c>
    </row>
    <row r="13276" customFormat="false" ht="15.75" hidden="false" customHeight="false" outlineLevel="0" collapsed="false">
      <c r="A13276" s="20" t="s">
        <v>26702</v>
      </c>
      <c r="B13276" s="20" t="s">
        <v>26703</v>
      </c>
      <c r="C13276" s="20" t="s">
        <v>26704</v>
      </c>
      <c r="H13276" s="20" t="s">
        <v>49</v>
      </c>
    </row>
    <row r="13277" customFormat="false" ht="15.75" hidden="false" customHeight="false" outlineLevel="0" collapsed="false">
      <c r="A13277" s="20" t="s">
        <v>26705</v>
      </c>
      <c r="B13277" s="20" t="s">
        <v>26703</v>
      </c>
      <c r="C13277" s="20" t="s">
        <v>26704</v>
      </c>
      <c r="H13277" s="20" t="s">
        <v>49</v>
      </c>
    </row>
    <row r="13278" customFormat="false" ht="15.75" hidden="false" customHeight="false" outlineLevel="0" collapsed="false">
      <c r="A13278" s="20" t="s">
        <v>26706</v>
      </c>
      <c r="B13278" s="20" t="s">
        <v>26707</v>
      </c>
      <c r="C13278" s="20" t="s">
        <v>26708</v>
      </c>
      <c r="H13278" s="20" t="s">
        <v>49</v>
      </c>
    </row>
    <row r="13279" customFormat="false" ht="15.75" hidden="false" customHeight="false" outlineLevel="0" collapsed="false">
      <c r="A13279" s="20" t="s">
        <v>26709</v>
      </c>
      <c r="B13279" s="20" t="s">
        <v>26707</v>
      </c>
      <c r="C13279" s="20" t="s">
        <v>26708</v>
      </c>
      <c r="H13279" s="20" t="s">
        <v>49</v>
      </c>
    </row>
    <row r="13280" customFormat="false" ht="15.75" hidden="false" customHeight="false" outlineLevel="0" collapsed="false">
      <c r="A13280" s="20" t="s">
        <v>26710</v>
      </c>
      <c r="B13280" s="20" t="s">
        <v>26711</v>
      </c>
      <c r="C13280" s="20" t="s">
        <v>26687</v>
      </c>
      <c r="H13280" s="20" t="s">
        <v>49</v>
      </c>
    </row>
    <row r="13281" customFormat="false" ht="15.75" hidden="false" customHeight="false" outlineLevel="0" collapsed="false">
      <c r="A13281" s="20" t="s">
        <v>26712</v>
      </c>
      <c r="B13281" s="20" t="s">
        <v>26711</v>
      </c>
      <c r="C13281" s="20" t="s">
        <v>26687</v>
      </c>
      <c r="H13281" s="20" t="s">
        <v>49</v>
      </c>
    </row>
    <row r="13282" customFormat="false" ht="15.75" hidden="false" customHeight="false" outlineLevel="0" collapsed="false">
      <c r="A13282" s="20" t="s">
        <v>26713</v>
      </c>
      <c r="B13282" s="20" t="s">
        <v>26714</v>
      </c>
      <c r="C13282" s="20" t="s">
        <v>18801</v>
      </c>
      <c r="H13282" s="20" t="s">
        <v>49</v>
      </c>
    </row>
    <row r="13283" customFormat="false" ht="15.75" hidden="false" customHeight="false" outlineLevel="0" collapsed="false">
      <c r="A13283" s="20" t="s">
        <v>26715</v>
      </c>
      <c r="B13283" s="20" t="s">
        <v>26714</v>
      </c>
      <c r="C13283" s="20" t="s">
        <v>18801</v>
      </c>
      <c r="H13283" s="20" t="s">
        <v>49</v>
      </c>
    </row>
    <row r="13284" customFormat="false" ht="15.75" hidden="false" customHeight="false" outlineLevel="0" collapsed="false">
      <c r="A13284" s="20" t="s">
        <v>26716</v>
      </c>
      <c r="B13284" s="20" t="s">
        <v>26717</v>
      </c>
      <c r="C13284" s="20" t="s">
        <v>26718</v>
      </c>
      <c r="H13284" s="20" t="s">
        <v>49</v>
      </c>
    </row>
    <row r="13285" customFormat="false" ht="15.75" hidden="false" customHeight="false" outlineLevel="0" collapsed="false">
      <c r="A13285" s="20" t="s">
        <v>26719</v>
      </c>
      <c r="B13285" s="20" t="s">
        <v>26717</v>
      </c>
      <c r="C13285" s="20" t="s">
        <v>26718</v>
      </c>
      <c r="H13285" s="20" t="s">
        <v>49</v>
      </c>
    </row>
    <row r="13286" customFormat="false" ht="15.75" hidden="false" customHeight="false" outlineLevel="0" collapsed="false">
      <c r="A13286" s="20" t="s">
        <v>26720</v>
      </c>
      <c r="B13286" s="20" t="s">
        <v>26721</v>
      </c>
      <c r="C13286" s="20" t="s">
        <v>18801</v>
      </c>
      <c r="H13286" s="20" t="s">
        <v>49</v>
      </c>
    </row>
    <row r="13287" customFormat="false" ht="15.75" hidden="false" customHeight="false" outlineLevel="0" collapsed="false">
      <c r="A13287" s="20" t="s">
        <v>26722</v>
      </c>
      <c r="B13287" s="20" t="s">
        <v>26721</v>
      </c>
      <c r="C13287" s="20" t="s">
        <v>18801</v>
      </c>
      <c r="H13287" s="20" t="s">
        <v>49</v>
      </c>
    </row>
    <row r="13288" customFormat="false" ht="15.75" hidden="false" customHeight="false" outlineLevel="0" collapsed="false">
      <c r="A13288" s="20" t="s">
        <v>26723</v>
      </c>
      <c r="B13288" s="20" t="s">
        <v>26724</v>
      </c>
      <c r="C13288" s="20" t="s">
        <v>26725</v>
      </c>
      <c r="H13288" s="20" t="s">
        <v>49</v>
      </c>
    </row>
    <row r="13289" customFormat="false" ht="15.75" hidden="false" customHeight="false" outlineLevel="0" collapsed="false">
      <c r="A13289" s="20" t="s">
        <v>26726</v>
      </c>
      <c r="B13289" s="20" t="s">
        <v>26724</v>
      </c>
      <c r="C13289" s="20" t="s">
        <v>26725</v>
      </c>
      <c r="H13289" s="20" t="s">
        <v>49</v>
      </c>
    </row>
    <row r="13290" customFormat="false" ht="15.75" hidden="false" customHeight="false" outlineLevel="0" collapsed="false">
      <c r="A13290" s="20" t="s">
        <v>26727</v>
      </c>
      <c r="B13290" s="20" t="s">
        <v>26728</v>
      </c>
      <c r="C13290" s="20" t="s">
        <v>26729</v>
      </c>
      <c r="H13290" s="20" t="s">
        <v>49</v>
      </c>
    </row>
    <row r="13291" customFormat="false" ht="15.75" hidden="false" customHeight="false" outlineLevel="0" collapsed="false">
      <c r="A13291" s="20" t="s">
        <v>26730</v>
      </c>
      <c r="B13291" s="20" t="s">
        <v>26728</v>
      </c>
      <c r="C13291" s="20" t="s">
        <v>26729</v>
      </c>
      <c r="H13291" s="20" t="s">
        <v>49</v>
      </c>
    </row>
    <row r="13292" customFormat="false" ht="15.75" hidden="false" customHeight="false" outlineLevel="0" collapsed="false">
      <c r="A13292" s="20" t="s">
        <v>26731</v>
      </c>
      <c r="B13292" s="20" t="s">
        <v>26732</v>
      </c>
      <c r="C13292" s="20" t="s">
        <v>26733</v>
      </c>
      <c r="H13292" s="20" t="s">
        <v>49</v>
      </c>
    </row>
    <row r="13293" customFormat="false" ht="15.75" hidden="false" customHeight="false" outlineLevel="0" collapsed="false">
      <c r="A13293" s="20" t="s">
        <v>26734</v>
      </c>
      <c r="B13293" s="20" t="s">
        <v>26732</v>
      </c>
      <c r="C13293" s="20" t="s">
        <v>26733</v>
      </c>
      <c r="H13293" s="20" t="s">
        <v>49</v>
      </c>
    </row>
    <row r="13294" customFormat="false" ht="15.75" hidden="false" customHeight="false" outlineLevel="0" collapsed="false">
      <c r="A13294" s="20" t="s">
        <v>26735</v>
      </c>
      <c r="B13294" s="20" t="s">
        <v>26736</v>
      </c>
      <c r="C13294" s="20" t="s">
        <v>26737</v>
      </c>
      <c r="H13294" s="20" t="s">
        <v>49</v>
      </c>
    </row>
    <row r="13295" customFormat="false" ht="15.75" hidden="false" customHeight="false" outlineLevel="0" collapsed="false">
      <c r="A13295" s="20" t="s">
        <v>26738</v>
      </c>
      <c r="B13295" s="20" t="s">
        <v>26736</v>
      </c>
      <c r="C13295" s="20" t="s">
        <v>26737</v>
      </c>
      <c r="H13295" s="20" t="s">
        <v>49</v>
      </c>
    </row>
    <row r="13296" customFormat="false" ht="15.75" hidden="false" customHeight="false" outlineLevel="0" collapsed="false">
      <c r="A13296" s="20" t="s">
        <v>26739</v>
      </c>
      <c r="B13296" s="20" t="s">
        <v>26740</v>
      </c>
      <c r="C13296" s="20" t="s">
        <v>26741</v>
      </c>
      <c r="H13296" s="20" t="s">
        <v>49</v>
      </c>
    </row>
    <row r="13297" customFormat="false" ht="15.75" hidden="false" customHeight="false" outlineLevel="0" collapsed="false">
      <c r="A13297" s="20" t="s">
        <v>26742</v>
      </c>
      <c r="B13297" s="20" t="s">
        <v>26740</v>
      </c>
      <c r="C13297" s="20" t="s">
        <v>26741</v>
      </c>
      <c r="H13297" s="20" t="s">
        <v>49</v>
      </c>
    </row>
    <row r="13298" customFormat="false" ht="15.75" hidden="false" customHeight="false" outlineLevel="0" collapsed="false">
      <c r="A13298" s="20" t="s">
        <v>26743</v>
      </c>
      <c r="B13298" s="20" t="s">
        <v>26744</v>
      </c>
      <c r="C13298" s="20" t="s">
        <v>26745</v>
      </c>
      <c r="D13298" s="20" t="s">
        <v>4742</v>
      </c>
      <c r="H13298" s="20" t="s">
        <v>49</v>
      </c>
    </row>
    <row r="13299" customFormat="false" ht="15.75" hidden="false" customHeight="false" outlineLevel="0" collapsed="false">
      <c r="A13299" s="20" t="s">
        <v>26746</v>
      </c>
      <c r="B13299" s="20" t="s">
        <v>26744</v>
      </c>
      <c r="C13299" s="20" t="s">
        <v>26745</v>
      </c>
      <c r="D13299" s="20" t="s">
        <v>4742</v>
      </c>
      <c r="H13299" s="20" t="s">
        <v>49</v>
      </c>
    </row>
    <row r="13300" customFormat="false" ht="15.75" hidden="false" customHeight="false" outlineLevel="0" collapsed="false">
      <c r="A13300" s="20" t="s">
        <v>26747</v>
      </c>
      <c r="B13300" s="20" t="s">
        <v>26748</v>
      </c>
      <c r="C13300" s="20" t="s">
        <v>9674</v>
      </c>
      <c r="H13300" s="20" t="s">
        <v>49</v>
      </c>
    </row>
    <row r="13301" customFormat="false" ht="15.75" hidden="false" customHeight="false" outlineLevel="0" collapsed="false">
      <c r="A13301" s="20" t="s">
        <v>26749</v>
      </c>
      <c r="B13301" s="20" t="s">
        <v>26748</v>
      </c>
      <c r="C13301" s="20" t="s">
        <v>9674</v>
      </c>
      <c r="H13301" s="20" t="s">
        <v>49</v>
      </c>
    </row>
    <row r="13302" customFormat="false" ht="15.75" hidden="false" customHeight="false" outlineLevel="0" collapsed="false">
      <c r="A13302" s="20" t="s">
        <v>26750</v>
      </c>
      <c r="B13302" s="20" t="s">
        <v>26751</v>
      </c>
      <c r="C13302" s="20" t="s">
        <v>9674</v>
      </c>
      <c r="H13302" s="20" t="s">
        <v>49</v>
      </c>
    </row>
    <row r="13303" customFormat="false" ht="15.75" hidden="false" customHeight="false" outlineLevel="0" collapsed="false">
      <c r="A13303" s="20" t="s">
        <v>26752</v>
      </c>
      <c r="B13303" s="20" t="s">
        <v>26751</v>
      </c>
      <c r="C13303" s="20" t="s">
        <v>9674</v>
      </c>
      <c r="H13303" s="20" t="s">
        <v>49</v>
      </c>
    </row>
    <row r="13304" customFormat="false" ht="15.75" hidden="false" customHeight="false" outlineLevel="0" collapsed="false">
      <c r="A13304" s="20" t="s">
        <v>26753</v>
      </c>
      <c r="B13304" s="20" t="s">
        <v>26754</v>
      </c>
      <c r="C13304" s="20" t="s">
        <v>26755</v>
      </c>
      <c r="H13304" s="20" t="s">
        <v>49</v>
      </c>
    </row>
    <row r="13305" customFormat="false" ht="15.75" hidden="false" customHeight="false" outlineLevel="0" collapsed="false">
      <c r="A13305" s="20" t="s">
        <v>26756</v>
      </c>
      <c r="B13305" s="20" t="s">
        <v>26754</v>
      </c>
      <c r="C13305" s="20" t="s">
        <v>26755</v>
      </c>
      <c r="H13305" s="20" t="s">
        <v>49</v>
      </c>
    </row>
    <row r="13306" customFormat="false" ht="15.75" hidden="false" customHeight="false" outlineLevel="0" collapsed="false">
      <c r="A13306" s="20" t="s">
        <v>26757</v>
      </c>
      <c r="B13306" s="20" t="s">
        <v>26758</v>
      </c>
      <c r="C13306" s="20" t="s">
        <v>18801</v>
      </c>
      <c r="H13306" s="20" t="s">
        <v>49</v>
      </c>
    </row>
    <row r="13307" customFormat="false" ht="15.75" hidden="false" customHeight="false" outlineLevel="0" collapsed="false">
      <c r="A13307" s="20" t="s">
        <v>26759</v>
      </c>
      <c r="B13307" s="20" t="s">
        <v>26758</v>
      </c>
      <c r="C13307" s="20" t="s">
        <v>18801</v>
      </c>
      <c r="H13307" s="20" t="s">
        <v>49</v>
      </c>
    </row>
    <row r="13308" customFormat="false" ht="15.75" hidden="false" customHeight="false" outlineLevel="0" collapsed="false">
      <c r="A13308" s="20" t="s">
        <v>26760</v>
      </c>
      <c r="B13308" s="20" t="s">
        <v>26761</v>
      </c>
      <c r="C13308" s="20" t="s">
        <v>26762</v>
      </c>
      <c r="H13308" s="20" t="s">
        <v>49</v>
      </c>
    </row>
    <row r="13309" customFormat="false" ht="15.75" hidden="false" customHeight="false" outlineLevel="0" collapsed="false">
      <c r="A13309" s="20" t="s">
        <v>26763</v>
      </c>
      <c r="B13309" s="20" t="s">
        <v>26761</v>
      </c>
      <c r="C13309" s="20" t="s">
        <v>26762</v>
      </c>
      <c r="H13309" s="20" t="s">
        <v>49</v>
      </c>
    </row>
    <row r="13310" customFormat="false" ht="15.75" hidden="false" customHeight="false" outlineLevel="0" collapsed="false">
      <c r="A13310" s="20" t="s">
        <v>26764</v>
      </c>
      <c r="B13310" s="20" t="s">
        <v>26765</v>
      </c>
      <c r="C13310" s="20" t="s">
        <v>26766</v>
      </c>
      <c r="H13310" s="20" t="s">
        <v>49</v>
      </c>
    </row>
    <row r="13311" customFormat="false" ht="15.75" hidden="false" customHeight="false" outlineLevel="0" collapsed="false">
      <c r="A13311" s="20" t="s">
        <v>26767</v>
      </c>
      <c r="B13311" s="20" t="s">
        <v>26765</v>
      </c>
      <c r="C13311" s="20" t="s">
        <v>26766</v>
      </c>
      <c r="H13311" s="20" t="s">
        <v>49</v>
      </c>
    </row>
    <row r="13312" customFormat="false" ht="15.75" hidden="false" customHeight="false" outlineLevel="0" collapsed="false">
      <c r="A13312" s="20" t="s">
        <v>26768</v>
      </c>
      <c r="B13312" s="20" t="s">
        <v>26769</v>
      </c>
      <c r="C13312" s="20" t="s">
        <v>26770</v>
      </c>
      <c r="D13312" s="20" t="s">
        <v>26771</v>
      </c>
      <c r="H13312" s="20" t="s">
        <v>49</v>
      </c>
    </row>
    <row r="13313" customFormat="false" ht="15.75" hidden="false" customHeight="false" outlineLevel="0" collapsed="false">
      <c r="A13313" s="20" t="s">
        <v>26772</v>
      </c>
      <c r="B13313" s="20" t="s">
        <v>26769</v>
      </c>
      <c r="C13313" s="20" t="s">
        <v>26770</v>
      </c>
      <c r="D13313" s="20" t="s">
        <v>26771</v>
      </c>
      <c r="H13313" s="20" t="s">
        <v>49</v>
      </c>
    </row>
    <row r="13314" customFormat="false" ht="15.75" hidden="false" customHeight="false" outlineLevel="0" collapsed="false">
      <c r="A13314" s="20" t="s">
        <v>26773</v>
      </c>
      <c r="B13314" s="20" t="s">
        <v>26769</v>
      </c>
      <c r="C13314" s="20" t="s">
        <v>26774</v>
      </c>
      <c r="D13314" s="20" t="s">
        <v>26775</v>
      </c>
      <c r="H13314" s="20" t="s">
        <v>49</v>
      </c>
    </row>
    <row r="13315" customFormat="false" ht="15.75" hidden="false" customHeight="false" outlineLevel="0" collapsed="false">
      <c r="A13315" s="20" t="s">
        <v>26776</v>
      </c>
      <c r="B13315" s="20" t="s">
        <v>26769</v>
      </c>
      <c r="C13315" s="20" t="s">
        <v>26774</v>
      </c>
      <c r="D13315" s="20" t="s">
        <v>26775</v>
      </c>
      <c r="H13315" s="20" t="s">
        <v>49</v>
      </c>
    </row>
    <row r="13316" customFormat="false" ht="15.75" hidden="false" customHeight="false" outlineLevel="0" collapsed="false">
      <c r="A13316" s="20" t="s">
        <v>26777</v>
      </c>
      <c r="B13316" s="20" t="s">
        <v>26769</v>
      </c>
      <c r="C13316" s="20" t="s">
        <v>26778</v>
      </c>
      <c r="D13316" s="20" t="s">
        <v>26779</v>
      </c>
      <c r="H13316" s="20" t="s">
        <v>49</v>
      </c>
    </row>
    <row r="13317" customFormat="false" ht="15.75" hidden="false" customHeight="false" outlineLevel="0" collapsed="false">
      <c r="A13317" s="20" t="s">
        <v>26780</v>
      </c>
      <c r="B13317" s="20" t="s">
        <v>26769</v>
      </c>
      <c r="C13317" s="20" t="s">
        <v>26778</v>
      </c>
      <c r="D13317" s="20" t="s">
        <v>26779</v>
      </c>
      <c r="H13317" s="20" t="s">
        <v>49</v>
      </c>
    </row>
    <row r="13318" customFormat="false" ht="15.75" hidden="false" customHeight="false" outlineLevel="0" collapsed="false">
      <c r="A13318" s="20" t="s">
        <v>26781</v>
      </c>
      <c r="B13318" s="20" t="s">
        <v>26782</v>
      </c>
      <c r="H13318" s="20" t="s">
        <v>49</v>
      </c>
    </row>
    <row r="13319" customFormat="false" ht="15.75" hidden="false" customHeight="false" outlineLevel="0" collapsed="false">
      <c r="A13319" s="20" t="s">
        <v>26783</v>
      </c>
      <c r="B13319" s="20" t="s">
        <v>26782</v>
      </c>
      <c r="H13319" s="20" t="s">
        <v>49</v>
      </c>
    </row>
    <row r="13320" customFormat="false" ht="15.75" hidden="false" customHeight="false" outlineLevel="0" collapsed="false">
      <c r="A13320" s="20" t="s">
        <v>26784</v>
      </c>
      <c r="B13320" s="20" t="s">
        <v>26785</v>
      </c>
      <c r="H13320" s="20" t="s">
        <v>49</v>
      </c>
    </row>
    <row r="13321" customFormat="false" ht="15.75" hidden="false" customHeight="false" outlineLevel="0" collapsed="false">
      <c r="A13321" s="20" t="s">
        <v>26786</v>
      </c>
      <c r="B13321" s="20" t="s">
        <v>26785</v>
      </c>
      <c r="H13321" s="20" t="s">
        <v>49</v>
      </c>
    </row>
    <row r="13322" customFormat="false" ht="15.75" hidden="false" customHeight="false" outlineLevel="0" collapsed="false">
      <c r="A13322" s="20" t="s">
        <v>26787</v>
      </c>
      <c r="B13322" s="20" t="s">
        <v>26788</v>
      </c>
      <c r="H13322" s="20" t="s">
        <v>49</v>
      </c>
    </row>
    <row r="13323" customFormat="false" ht="15.75" hidden="false" customHeight="false" outlineLevel="0" collapsed="false">
      <c r="A13323" s="20" t="s">
        <v>26789</v>
      </c>
      <c r="B13323" s="20" t="s">
        <v>26788</v>
      </c>
      <c r="H13323" s="20" t="s">
        <v>49</v>
      </c>
    </row>
    <row r="13324" customFormat="false" ht="15.75" hidden="false" customHeight="false" outlineLevel="0" collapsed="false">
      <c r="A13324" s="20" t="s">
        <v>26790</v>
      </c>
      <c r="B13324" s="20" t="s">
        <v>26791</v>
      </c>
      <c r="C13324" s="20" t="s">
        <v>26792</v>
      </c>
      <c r="D13324" s="20" t="s">
        <v>4742</v>
      </c>
      <c r="H13324" s="20" t="s">
        <v>49</v>
      </c>
    </row>
    <row r="13325" customFormat="false" ht="15.75" hidden="false" customHeight="false" outlineLevel="0" collapsed="false">
      <c r="A13325" s="20" t="s">
        <v>26793</v>
      </c>
      <c r="B13325" s="20" t="s">
        <v>26791</v>
      </c>
      <c r="C13325" s="20" t="s">
        <v>26792</v>
      </c>
      <c r="D13325" s="20" t="s">
        <v>4742</v>
      </c>
      <c r="H13325" s="20" t="s">
        <v>49</v>
      </c>
    </row>
    <row r="13326" customFormat="false" ht="15.75" hidden="false" customHeight="false" outlineLevel="0" collapsed="false">
      <c r="A13326" s="20" t="s">
        <v>26794</v>
      </c>
      <c r="B13326" s="20" t="s">
        <v>26795</v>
      </c>
      <c r="C13326" s="20" t="s">
        <v>26792</v>
      </c>
      <c r="D13326" s="20" t="s">
        <v>4742</v>
      </c>
      <c r="H13326" s="20" t="s">
        <v>49</v>
      </c>
    </row>
    <row r="13327" customFormat="false" ht="15.75" hidden="false" customHeight="false" outlineLevel="0" collapsed="false">
      <c r="A13327" s="20" t="s">
        <v>26796</v>
      </c>
      <c r="B13327" s="20" t="s">
        <v>26795</v>
      </c>
      <c r="C13327" s="20" t="s">
        <v>26792</v>
      </c>
      <c r="D13327" s="20" t="s">
        <v>4742</v>
      </c>
      <c r="H13327" s="20" t="s">
        <v>49</v>
      </c>
    </row>
    <row r="13328" customFormat="false" ht="15.75" hidden="false" customHeight="false" outlineLevel="0" collapsed="false">
      <c r="A13328" s="20" t="s">
        <v>26797</v>
      </c>
      <c r="B13328" s="20" t="s">
        <v>26798</v>
      </c>
      <c r="C13328" s="20" t="s">
        <v>4742</v>
      </c>
      <c r="H13328" s="20" t="s">
        <v>49</v>
      </c>
    </row>
    <row r="13329" customFormat="false" ht="15.75" hidden="false" customHeight="false" outlineLevel="0" collapsed="false">
      <c r="A13329" s="20" t="s">
        <v>26799</v>
      </c>
      <c r="B13329" s="20" t="s">
        <v>26798</v>
      </c>
      <c r="C13329" s="20" t="s">
        <v>4742</v>
      </c>
      <c r="H13329" s="20" t="s">
        <v>49</v>
      </c>
    </row>
    <row r="13330" customFormat="false" ht="15.75" hidden="false" customHeight="false" outlineLevel="0" collapsed="false">
      <c r="A13330" s="20" t="s">
        <v>26800</v>
      </c>
      <c r="B13330" s="20" t="s">
        <v>26801</v>
      </c>
      <c r="H13330" s="20" t="s">
        <v>49</v>
      </c>
    </row>
    <row r="13331" customFormat="false" ht="15.75" hidden="false" customHeight="false" outlineLevel="0" collapsed="false">
      <c r="A13331" s="20" t="s">
        <v>26802</v>
      </c>
      <c r="B13331" s="20" t="s">
        <v>26801</v>
      </c>
      <c r="H13331" s="20" t="s">
        <v>49</v>
      </c>
    </row>
    <row r="13332" customFormat="false" ht="15.75" hidden="false" customHeight="false" outlineLevel="0" collapsed="false">
      <c r="A13332" s="20" t="s">
        <v>26803</v>
      </c>
      <c r="B13332" s="20" t="s">
        <v>26804</v>
      </c>
      <c r="C13332" s="20" t="s">
        <v>26805</v>
      </c>
      <c r="D13332" s="20" t="s">
        <v>26806</v>
      </c>
      <c r="H13332" s="20" t="s">
        <v>49</v>
      </c>
    </row>
    <row r="13333" customFormat="false" ht="15.75" hidden="false" customHeight="false" outlineLevel="0" collapsed="false">
      <c r="A13333" s="20" t="s">
        <v>26807</v>
      </c>
      <c r="B13333" s="20" t="s">
        <v>26804</v>
      </c>
      <c r="C13333" s="20" t="s">
        <v>26805</v>
      </c>
      <c r="D13333" s="20" t="s">
        <v>26806</v>
      </c>
      <c r="H13333" s="20" t="s">
        <v>49</v>
      </c>
    </row>
    <row r="13334" customFormat="false" ht="15.75" hidden="false" customHeight="false" outlineLevel="0" collapsed="false">
      <c r="A13334" s="20" t="s">
        <v>26808</v>
      </c>
      <c r="B13334" s="20" t="s">
        <v>26809</v>
      </c>
      <c r="H13334" s="20" t="s">
        <v>49</v>
      </c>
    </row>
    <row r="13335" customFormat="false" ht="15.75" hidden="false" customHeight="false" outlineLevel="0" collapsed="false">
      <c r="A13335" s="20" t="s">
        <v>26810</v>
      </c>
      <c r="B13335" s="20" t="s">
        <v>26809</v>
      </c>
      <c r="H13335" s="20" t="s">
        <v>49</v>
      </c>
    </row>
    <row r="13336" customFormat="false" ht="15.75" hidden="false" customHeight="false" outlineLevel="0" collapsed="false">
      <c r="A13336" s="20" t="s">
        <v>26811</v>
      </c>
      <c r="B13336" s="20" t="s">
        <v>26812</v>
      </c>
      <c r="C13336" s="20" t="s">
        <v>26813</v>
      </c>
      <c r="H13336" s="20" t="s">
        <v>49</v>
      </c>
    </row>
    <row r="13337" customFormat="false" ht="15.75" hidden="false" customHeight="false" outlineLevel="0" collapsed="false">
      <c r="A13337" s="20" t="s">
        <v>26814</v>
      </c>
      <c r="B13337" s="20" t="s">
        <v>26812</v>
      </c>
      <c r="C13337" s="20" t="s">
        <v>26813</v>
      </c>
      <c r="H13337" s="20" t="s">
        <v>49</v>
      </c>
    </row>
    <row r="13338" customFormat="false" ht="15.75" hidden="false" customHeight="false" outlineLevel="0" collapsed="false">
      <c r="A13338" s="20" t="s">
        <v>26815</v>
      </c>
      <c r="B13338" s="20" t="s">
        <v>26816</v>
      </c>
      <c r="C13338" s="20" t="s">
        <v>17248</v>
      </c>
      <c r="H13338" s="20" t="s">
        <v>49</v>
      </c>
    </row>
    <row r="13339" customFormat="false" ht="15.75" hidden="false" customHeight="false" outlineLevel="0" collapsed="false">
      <c r="A13339" s="20" t="s">
        <v>26817</v>
      </c>
      <c r="B13339" s="20" t="s">
        <v>26816</v>
      </c>
      <c r="C13339" s="20" t="s">
        <v>17248</v>
      </c>
      <c r="H13339" s="20" t="s">
        <v>49</v>
      </c>
    </row>
    <row r="13340" customFormat="false" ht="15.75" hidden="false" customHeight="false" outlineLevel="0" collapsed="false">
      <c r="A13340" s="20" t="s">
        <v>26818</v>
      </c>
      <c r="B13340" s="20" t="s">
        <v>26819</v>
      </c>
      <c r="C13340" s="20" t="s">
        <v>18782</v>
      </c>
      <c r="H13340" s="20" t="s">
        <v>49</v>
      </c>
    </row>
    <row r="13341" customFormat="false" ht="15.75" hidden="false" customHeight="false" outlineLevel="0" collapsed="false">
      <c r="A13341" s="20" t="s">
        <v>26820</v>
      </c>
      <c r="B13341" s="20" t="s">
        <v>26819</v>
      </c>
      <c r="C13341" s="20" t="s">
        <v>18782</v>
      </c>
      <c r="H13341" s="20" t="s">
        <v>49</v>
      </c>
    </row>
    <row r="13342" customFormat="false" ht="15.75" hidden="false" customHeight="false" outlineLevel="0" collapsed="false">
      <c r="A13342" s="20" t="s">
        <v>26821</v>
      </c>
      <c r="B13342" s="20" t="s">
        <v>26822</v>
      </c>
      <c r="C13342" s="20" t="s">
        <v>26755</v>
      </c>
      <c r="H13342" s="20" t="s">
        <v>49</v>
      </c>
    </row>
    <row r="13343" customFormat="false" ht="15.75" hidden="false" customHeight="false" outlineLevel="0" collapsed="false">
      <c r="A13343" s="20" t="s">
        <v>26823</v>
      </c>
      <c r="B13343" s="20" t="s">
        <v>26822</v>
      </c>
      <c r="C13343" s="20" t="s">
        <v>26755</v>
      </c>
      <c r="H13343" s="20" t="s">
        <v>49</v>
      </c>
    </row>
    <row r="13344" customFormat="false" ht="15.75" hidden="false" customHeight="false" outlineLevel="0" collapsed="false">
      <c r="A13344" s="20" t="s">
        <v>26824</v>
      </c>
      <c r="B13344" s="20" t="s">
        <v>26825</v>
      </c>
      <c r="C13344" s="20" t="s">
        <v>26826</v>
      </c>
      <c r="H13344" s="20" t="s">
        <v>49</v>
      </c>
    </row>
    <row r="13345" customFormat="false" ht="15.75" hidden="false" customHeight="false" outlineLevel="0" collapsed="false">
      <c r="A13345" s="20" t="s">
        <v>26827</v>
      </c>
      <c r="B13345" s="20" t="s">
        <v>26825</v>
      </c>
      <c r="C13345" s="20" t="s">
        <v>26826</v>
      </c>
      <c r="H13345" s="20" t="s">
        <v>49</v>
      </c>
    </row>
    <row r="13346" customFormat="false" ht="15.75" hidden="false" customHeight="false" outlineLevel="0" collapsed="false">
      <c r="A13346" s="20" t="s">
        <v>26828</v>
      </c>
      <c r="B13346" s="20" t="s">
        <v>26829</v>
      </c>
      <c r="C13346" s="20" t="s">
        <v>26830</v>
      </c>
      <c r="H13346" s="20" t="s">
        <v>49</v>
      </c>
    </row>
    <row r="13347" customFormat="false" ht="15.75" hidden="false" customHeight="false" outlineLevel="0" collapsed="false">
      <c r="A13347" s="20" t="s">
        <v>26831</v>
      </c>
      <c r="B13347" s="20" t="s">
        <v>26829</v>
      </c>
      <c r="C13347" s="20" t="s">
        <v>26830</v>
      </c>
      <c r="H13347" s="20" t="s">
        <v>49</v>
      </c>
    </row>
    <row r="13348" customFormat="false" ht="15.75" hidden="false" customHeight="false" outlineLevel="0" collapsed="false">
      <c r="A13348" s="20" t="s">
        <v>26832</v>
      </c>
      <c r="B13348" s="20" t="s">
        <v>26833</v>
      </c>
      <c r="C13348" s="20" t="s">
        <v>13544</v>
      </c>
      <c r="H13348" s="20" t="s">
        <v>49</v>
      </c>
    </row>
    <row r="13349" customFormat="false" ht="15.75" hidden="false" customHeight="false" outlineLevel="0" collapsed="false">
      <c r="A13349" s="20" t="s">
        <v>26834</v>
      </c>
      <c r="B13349" s="20" t="s">
        <v>26833</v>
      </c>
      <c r="C13349" s="20" t="s">
        <v>13544</v>
      </c>
      <c r="H13349" s="20" t="s">
        <v>49</v>
      </c>
    </row>
    <row r="13350" customFormat="false" ht="15.75" hidden="false" customHeight="false" outlineLevel="0" collapsed="false">
      <c r="A13350" s="20" t="s">
        <v>26835</v>
      </c>
      <c r="B13350" s="20" t="s">
        <v>26836</v>
      </c>
      <c r="C13350" s="20" t="s">
        <v>18782</v>
      </c>
      <c r="H13350" s="20" t="s">
        <v>49</v>
      </c>
    </row>
    <row r="13351" customFormat="false" ht="15.75" hidden="false" customHeight="false" outlineLevel="0" collapsed="false">
      <c r="A13351" s="20" t="s">
        <v>26837</v>
      </c>
      <c r="B13351" s="20" t="s">
        <v>26836</v>
      </c>
      <c r="C13351" s="20" t="s">
        <v>18782</v>
      </c>
      <c r="H13351" s="20" t="s">
        <v>49</v>
      </c>
    </row>
    <row r="13352" customFormat="false" ht="15.75" hidden="false" customHeight="false" outlineLevel="0" collapsed="false">
      <c r="A13352" s="20" t="s">
        <v>26838</v>
      </c>
      <c r="B13352" s="20" t="s">
        <v>26839</v>
      </c>
      <c r="C13352" s="20" t="s">
        <v>26755</v>
      </c>
      <c r="H13352" s="20" t="s">
        <v>49</v>
      </c>
    </row>
    <row r="13353" customFormat="false" ht="15.75" hidden="false" customHeight="false" outlineLevel="0" collapsed="false">
      <c r="A13353" s="20" t="s">
        <v>26840</v>
      </c>
      <c r="B13353" s="20" t="s">
        <v>26839</v>
      </c>
      <c r="C13353" s="20" t="s">
        <v>26755</v>
      </c>
      <c r="H13353" s="20" t="s">
        <v>49</v>
      </c>
    </row>
    <row r="13354" customFormat="false" ht="15.75" hidden="false" customHeight="false" outlineLevel="0" collapsed="false">
      <c r="A13354" s="20" t="s">
        <v>26841</v>
      </c>
      <c r="B13354" s="20" t="s">
        <v>26842</v>
      </c>
      <c r="C13354" s="20" t="s">
        <v>17248</v>
      </c>
      <c r="H13354" s="20" t="s">
        <v>49</v>
      </c>
    </row>
    <row r="13355" customFormat="false" ht="15.75" hidden="false" customHeight="false" outlineLevel="0" collapsed="false">
      <c r="A13355" s="20" t="s">
        <v>26843</v>
      </c>
      <c r="B13355" s="20" t="s">
        <v>26842</v>
      </c>
      <c r="C13355" s="20" t="s">
        <v>17248</v>
      </c>
      <c r="H13355" s="20" t="s">
        <v>49</v>
      </c>
    </row>
    <row r="13356" customFormat="false" ht="15.75" hidden="false" customHeight="false" outlineLevel="0" collapsed="false">
      <c r="A13356" s="20" t="s">
        <v>26844</v>
      </c>
      <c r="B13356" s="20" t="s">
        <v>26845</v>
      </c>
      <c r="C13356" s="20" t="s">
        <v>4012</v>
      </c>
      <c r="H13356" s="20" t="s">
        <v>49</v>
      </c>
    </row>
    <row r="13357" customFormat="false" ht="15.75" hidden="false" customHeight="false" outlineLevel="0" collapsed="false">
      <c r="A13357" s="20" t="s">
        <v>26846</v>
      </c>
      <c r="B13357" s="20" t="s">
        <v>26845</v>
      </c>
      <c r="C13357" s="20" t="s">
        <v>4012</v>
      </c>
      <c r="H13357" s="20" t="s">
        <v>49</v>
      </c>
    </row>
    <row r="13358" customFormat="false" ht="15.75" hidden="false" customHeight="false" outlineLevel="0" collapsed="false">
      <c r="A13358" s="20" t="s">
        <v>26847</v>
      </c>
      <c r="B13358" s="20" t="s">
        <v>26848</v>
      </c>
      <c r="H13358" s="20" t="s">
        <v>49</v>
      </c>
    </row>
    <row r="13359" customFormat="false" ht="15.75" hidden="false" customHeight="false" outlineLevel="0" collapsed="false">
      <c r="A13359" s="20" t="s">
        <v>26849</v>
      </c>
      <c r="B13359" s="20" t="s">
        <v>26848</v>
      </c>
      <c r="H13359" s="20" t="s">
        <v>49</v>
      </c>
    </row>
    <row r="13360" customFormat="false" ht="15.75" hidden="false" customHeight="false" outlineLevel="0" collapsed="false">
      <c r="A13360" s="20" t="s">
        <v>26850</v>
      </c>
      <c r="B13360" s="20" t="s">
        <v>26851</v>
      </c>
      <c r="C13360" s="20" t="s">
        <v>26852</v>
      </c>
      <c r="D13360" s="20" t="s">
        <v>4103</v>
      </c>
      <c r="H13360" s="20" t="s">
        <v>49</v>
      </c>
    </row>
    <row r="13361" customFormat="false" ht="15.75" hidden="false" customHeight="false" outlineLevel="0" collapsed="false">
      <c r="A13361" s="20" t="s">
        <v>26853</v>
      </c>
      <c r="B13361" s="20" t="s">
        <v>26851</v>
      </c>
      <c r="C13361" s="20" t="s">
        <v>26852</v>
      </c>
      <c r="D13361" s="20" t="s">
        <v>4103</v>
      </c>
      <c r="H13361" s="20" t="s">
        <v>49</v>
      </c>
    </row>
    <row r="13362" customFormat="false" ht="15.75" hidden="false" customHeight="false" outlineLevel="0" collapsed="false">
      <c r="A13362" s="20" t="s">
        <v>26854</v>
      </c>
      <c r="B13362" s="20" t="s">
        <v>26851</v>
      </c>
      <c r="C13362" s="20" t="s">
        <v>26855</v>
      </c>
      <c r="D13362" s="20" t="s">
        <v>4103</v>
      </c>
      <c r="H13362" s="20" t="s">
        <v>49</v>
      </c>
    </row>
    <row r="13363" customFormat="false" ht="15.75" hidden="false" customHeight="false" outlineLevel="0" collapsed="false">
      <c r="A13363" s="20" t="s">
        <v>26856</v>
      </c>
      <c r="B13363" s="20" t="s">
        <v>26851</v>
      </c>
      <c r="C13363" s="20" t="s">
        <v>26855</v>
      </c>
      <c r="D13363" s="20" t="s">
        <v>4103</v>
      </c>
      <c r="H13363" s="20" t="s">
        <v>49</v>
      </c>
    </row>
    <row r="13364" customFormat="false" ht="15.75" hidden="false" customHeight="false" outlineLevel="0" collapsed="false">
      <c r="A13364" s="20" t="s">
        <v>26857</v>
      </c>
      <c r="B13364" s="20" t="s">
        <v>26858</v>
      </c>
      <c r="H13364" s="20" t="s">
        <v>49</v>
      </c>
    </row>
    <row r="13365" customFormat="false" ht="15.75" hidden="false" customHeight="false" outlineLevel="0" collapsed="false">
      <c r="A13365" s="20" t="s">
        <v>26859</v>
      </c>
      <c r="B13365" s="20" t="s">
        <v>26858</v>
      </c>
      <c r="H13365" s="20" t="s">
        <v>49</v>
      </c>
    </row>
    <row r="13366" customFormat="false" ht="15.75" hidden="false" customHeight="false" outlineLevel="0" collapsed="false">
      <c r="A13366" s="20" t="s">
        <v>26860</v>
      </c>
      <c r="B13366" s="20" t="s">
        <v>26861</v>
      </c>
      <c r="C13366" s="20" t="s">
        <v>26862</v>
      </c>
      <c r="H13366" s="20" t="s">
        <v>49</v>
      </c>
    </row>
    <row r="13367" customFormat="false" ht="15.75" hidden="false" customHeight="false" outlineLevel="0" collapsed="false">
      <c r="A13367" s="20" t="s">
        <v>26863</v>
      </c>
      <c r="B13367" s="20" t="s">
        <v>26861</v>
      </c>
      <c r="C13367" s="20" t="s">
        <v>26862</v>
      </c>
      <c r="H13367" s="20" t="s">
        <v>49</v>
      </c>
    </row>
    <row r="13368" customFormat="false" ht="15.75" hidden="false" customHeight="false" outlineLevel="0" collapsed="false">
      <c r="A13368" s="20" t="s">
        <v>26864</v>
      </c>
      <c r="B13368" s="20" t="s">
        <v>26865</v>
      </c>
      <c r="C13368" s="20" t="s">
        <v>13544</v>
      </c>
      <c r="H13368" s="20" t="s">
        <v>49</v>
      </c>
    </row>
    <row r="13369" customFormat="false" ht="15.75" hidden="false" customHeight="false" outlineLevel="0" collapsed="false">
      <c r="A13369" s="20" t="s">
        <v>26866</v>
      </c>
      <c r="B13369" s="20" t="s">
        <v>26865</v>
      </c>
      <c r="C13369" s="20" t="s">
        <v>13544</v>
      </c>
      <c r="H13369" s="20" t="s">
        <v>49</v>
      </c>
    </row>
    <row r="13370" customFormat="false" ht="15.75" hidden="false" customHeight="false" outlineLevel="0" collapsed="false">
      <c r="A13370" s="20" t="s">
        <v>26867</v>
      </c>
      <c r="B13370" s="20" t="s">
        <v>26868</v>
      </c>
      <c r="C13370" s="20" t="s">
        <v>26869</v>
      </c>
      <c r="D13370" s="20" t="s">
        <v>26870</v>
      </c>
      <c r="E13370" s="20" t="s">
        <v>26871</v>
      </c>
      <c r="F13370" s="20" t="s">
        <v>26872</v>
      </c>
      <c r="G13370" s="20" t="s">
        <v>26873</v>
      </c>
      <c r="H13370" s="20" t="s">
        <v>49</v>
      </c>
    </row>
    <row r="13371" customFormat="false" ht="15.75" hidden="false" customHeight="false" outlineLevel="0" collapsed="false">
      <c r="A13371" s="20" t="s">
        <v>26874</v>
      </c>
      <c r="B13371" s="20" t="s">
        <v>26868</v>
      </c>
      <c r="C13371" s="20" t="s">
        <v>26869</v>
      </c>
      <c r="D13371" s="20" t="s">
        <v>26870</v>
      </c>
      <c r="E13371" s="20" t="s">
        <v>26871</v>
      </c>
      <c r="F13371" s="20" t="s">
        <v>26872</v>
      </c>
      <c r="G13371" s="20" t="s">
        <v>26873</v>
      </c>
      <c r="H13371" s="20" t="s">
        <v>49</v>
      </c>
    </row>
    <row r="13372" customFormat="false" ht="15.75" hidden="false" customHeight="false" outlineLevel="0" collapsed="false">
      <c r="A13372" s="20" t="s">
        <v>26875</v>
      </c>
      <c r="B13372" s="20" t="s">
        <v>26868</v>
      </c>
      <c r="C13372" s="20" t="s">
        <v>26876</v>
      </c>
      <c r="D13372" s="20" t="s">
        <v>26877</v>
      </c>
      <c r="E13372" s="20" t="s">
        <v>26878</v>
      </c>
      <c r="F13372" s="20" t="s">
        <v>26879</v>
      </c>
      <c r="G13372" s="20" t="s">
        <v>26880</v>
      </c>
      <c r="H13372" s="20" t="s">
        <v>49</v>
      </c>
    </row>
    <row r="13373" customFormat="false" ht="15.75" hidden="false" customHeight="false" outlineLevel="0" collapsed="false">
      <c r="A13373" s="20" t="s">
        <v>26881</v>
      </c>
      <c r="B13373" s="20" t="s">
        <v>26868</v>
      </c>
      <c r="C13373" s="20" t="s">
        <v>26876</v>
      </c>
      <c r="D13373" s="20" t="s">
        <v>26877</v>
      </c>
      <c r="E13373" s="20" t="s">
        <v>26878</v>
      </c>
      <c r="F13373" s="20" t="s">
        <v>26879</v>
      </c>
      <c r="G13373" s="20" t="s">
        <v>26880</v>
      </c>
      <c r="H13373" s="20" t="s">
        <v>49</v>
      </c>
    </row>
    <row r="13374" customFormat="false" ht="15.75" hidden="false" customHeight="false" outlineLevel="0" collapsed="false">
      <c r="A13374" s="20" t="s">
        <v>26882</v>
      </c>
      <c r="B13374" s="20" t="s">
        <v>26883</v>
      </c>
      <c r="C13374" s="20" t="s">
        <v>26884</v>
      </c>
      <c r="D13374" s="20" t="s">
        <v>26885</v>
      </c>
      <c r="E13374" s="20" t="s">
        <v>26886</v>
      </c>
      <c r="F13374" s="20" t="s">
        <v>6242</v>
      </c>
      <c r="H13374" s="20" t="s">
        <v>49</v>
      </c>
    </row>
    <row r="13375" customFormat="false" ht="15.75" hidden="false" customHeight="false" outlineLevel="0" collapsed="false">
      <c r="A13375" s="20" t="s">
        <v>26887</v>
      </c>
      <c r="B13375" s="20" t="s">
        <v>26883</v>
      </c>
      <c r="C13375" s="20" t="s">
        <v>26884</v>
      </c>
      <c r="D13375" s="20" t="s">
        <v>26885</v>
      </c>
      <c r="E13375" s="20" t="s">
        <v>26886</v>
      </c>
      <c r="F13375" s="20" t="s">
        <v>6242</v>
      </c>
      <c r="H13375" s="20" t="s">
        <v>49</v>
      </c>
    </row>
    <row r="13376" customFormat="false" ht="15.75" hidden="false" customHeight="false" outlineLevel="0" collapsed="false">
      <c r="A13376" s="20" t="s">
        <v>26888</v>
      </c>
      <c r="B13376" s="20" t="s">
        <v>26889</v>
      </c>
      <c r="C13376" s="20" t="s">
        <v>26884</v>
      </c>
      <c r="D13376" s="20" t="s">
        <v>26885</v>
      </c>
      <c r="E13376" s="20" t="s">
        <v>26886</v>
      </c>
      <c r="F13376" s="20" t="s">
        <v>6242</v>
      </c>
      <c r="H13376" s="20" t="s">
        <v>49</v>
      </c>
    </row>
    <row r="13377" customFormat="false" ht="15.75" hidden="false" customHeight="false" outlineLevel="0" collapsed="false">
      <c r="A13377" s="20" t="s">
        <v>26890</v>
      </c>
      <c r="B13377" s="20" t="s">
        <v>26889</v>
      </c>
      <c r="C13377" s="20" t="s">
        <v>26884</v>
      </c>
      <c r="D13377" s="20" t="s">
        <v>26885</v>
      </c>
      <c r="E13377" s="20" t="s">
        <v>26886</v>
      </c>
      <c r="F13377" s="20" t="s">
        <v>6242</v>
      </c>
      <c r="H13377" s="20" t="s">
        <v>49</v>
      </c>
    </row>
    <row r="13378" customFormat="false" ht="15.75" hidden="false" customHeight="false" outlineLevel="0" collapsed="false">
      <c r="A13378" s="20" t="s">
        <v>26891</v>
      </c>
      <c r="B13378" s="20" t="s">
        <v>26892</v>
      </c>
      <c r="C13378" s="20" t="s">
        <v>26884</v>
      </c>
      <c r="D13378" s="20" t="s">
        <v>26885</v>
      </c>
      <c r="E13378" s="20" t="s">
        <v>26886</v>
      </c>
      <c r="F13378" s="20" t="s">
        <v>6242</v>
      </c>
      <c r="H13378" s="20" t="s">
        <v>49</v>
      </c>
    </row>
    <row r="13379" customFormat="false" ht="15.75" hidden="false" customHeight="false" outlineLevel="0" collapsed="false">
      <c r="A13379" s="20" t="s">
        <v>26893</v>
      </c>
      <c r="B13379" s="20" t="s">
        <v>26892</v>
      </c>
      <c r="C13379" s="20" t="s">
        <v>26884</v>
      </c>
      <c r="D13379" s="20" t="s">
        <v>26885</v>
      </c>
      <c r="E13379" s="20" t="s">
        <v>26886</v>
      </c>
      <c r="F13379" s="20" t="s">
        <v>6242</v>
      </c>
      <c r="H13379" s="20" t="s">
        <v>49</v>
      </c>
    </row>
    <row r="13380" customFormat="false" ht="15.75" hidden="false" customHeight="false" outlineLevel="0" collapsed="false">
      <c r="A13380" s="20" t="s">
        <v>26894</v>
      </c>
      <c r="B13380" s="20" t="s">
        <v>26895</v>
      </c>
      <c r="C13380" s="20" t="s">
        <v>26896</v>
      </c>
      <c r="D13380" s="20" t="s">
        <v>26897</v>
      </c>
      <c r="E13380" s="20" t="s">
        <v>26898</v>
      </c>
      <c r="F13380" s="20" t="s">
        <v>17000</v>
      </c>
      <c r="H13380" s="20" t="s">
        <v>49</v>
      </c>
    </row>
    <row r="13381" customFormat="false" ht="15.75" hidden="false" customHeight="false" outlineLevel="0" collapsed="false">
      <c r="A13381" s="20" t="s">
        <v>26899</v>
      </c>
      <c r="B13381" s="20" t="s">
        <v>26895</v>
      </c>
      <c r="C13381" s="20" t="s">
        <v>26896</v>
      </c>
      <c r="D13381" s="20" t="s">
        <v>26897</v>
      </c>
      <c r="E13381" s="20" t="s">
        <v>26898</v>
      </c>
      <c r="F13381" s="20" t="s">
        <v>17000</v>
      </c>
      <c r="H13381" s="20" t="s">
        <v>49</v>
      </c>
    </row>
    <row r="13382" customFormat="false" ht="15.75" hidden="false" customHeight="false" outlineLevel="0" collapsed="false">
      <c r="A13382" s="20" t="s">
        <v>26900</v>
      </c>
      <c r="B13382" s="20" t="s">
        <v>26901</v>
      </c>
      <c r="C13382" s="20" t="s">
        <v>26896</v>
      </c>
      <c r="D13382" s="20" t="s">
        <v>26897</v>
      </c>
      <c r="E13382" s="20" t="s">
        <v>26898</v>
      </c>
      <c r="F13382" s="20" t="s">
        <v>17000</v>
      </c>
      <c r="H13382" s="20" t="s">
        <v>49</v>
      </c>
    </row>
    <row r="13383" customFormat="false" ht="15.75" hidden="false" customHeight="false" outlineLevel="0" collapsed="false">
      <c r="A13383" s="20" t="s">
        <v>26902</v>
      </c>
      <c r="B13383" s="20" t="s">
        <v>26901</v>
      </c>
      <c r="C13383" s="20" t="s">
        <v>26896</v>
      </c>
      <c r="D13383" s="20" t="s">
        <v>26897</v>
      </c>
      <c r="E13383" s="20" t="s">
        <v>26898</v>
      </c>
      <c r="F13383" s="20" t="s">
        <v>17000</v>
      </c>
      <c r="H13383" s="20" t="s">
        <v>49</v>
      </c>
    </row>
    <row r="13384" customFormat="false" ht="15.75" hidden="false" customHeight="false" outlineLevel="0" collapsed="false">
      <c r="A13384" s="20" t="s">
        <v>26903</v>
      </c>
      <c r="B13384" s="20" t="s">
        <v>26904</v>
      </c>
      <c r="C13384" s="20" t="s">
        <v>26896</v>
      </c>
      <c r="D13384" s="20" t="s">
        <v>26897</v>
      </c>
      <c r="E13384" s="20" t="s">
        <v>26898</v>
      </c>
      <c r="F13384" s="20" t="s">
        <v>17000</v>
      </c>
      <c r="H13384" s="20" t="s">
        <v>49</v>
      </c>
    </row>
    <row r="13385" customFormat="false" ht="15.75" hidden="false" customHeight="false" outlineLevel="0" collapsed="false">
      <c r="A13385" s="20" t="s">
        <v>26905</v>
      </c>
      <c r="B13385" s="20" t="s">
        <v>26904</v>
      </c>
      <c r="C13385" s="20" t="s">
        <v>26896</v>
      </c>
      <c r="D13385" s="20" t="s">
        <v>26897</v>
      </c>
      <c r="E13385" s="20" t="s">
        <v>26898</v>
      </c>
      <c r="F13385" s="20" t="s">
        <v>17000</v>
      </c>
      <c r="H13385" s="20" t="s">
        <v>49</v>
      </c>
    </row>
    <row r="13386" customFormat="false" ht="15.75" hidden="false" customHeight="false" outlineLevel="0" collapsed="false">
      <c r="A13386" s="20" t="s">
        <v>26906</v>
      </c>
      <c r="B13386" s="20" t="s">
        <v>26907</v>
      </c>
      <c r="C13386" s="20" t="s">
        <v>26908</v>
      </c>
      <c r="D13386" s="20" t="s">
        <v>26909</v>
      </c>
      <c r="E13386" s="20" t="s">
        <v>26910</v>
      </c>
      <c r="F13386" s="20" t="s">
        <v>7680</v>
      </c>
      <c r="H13386" s="20" t="s">
        <v>49</v>
      </c>
    </row>
    <row r="13387" customFormat="false" ht="15.75" hidden="false" customHeight="false" outlineLevel="0" collapsed="false">
      <c r="A13387" s="20" t="s">
        <v>26911</v>
      </c>
      <c r="B13387" s="20" t="s">
        <v>26907</v>
      </c>
      <c r="C13387" s="20" t="s">
        <v>26908</v>
      </c>
      <c r="D13387" s="20" t="s">
        <v>26909</v>
      </c>
      <c r="E13387" s="20" t="s">
        <v>26910</v>
      </c>
      <c r="F13387" s="20" t="s">
        <v>7680</v>
      </c>
      <c r="H13387" s="20" t="s">
        <v>49</v>
      </c>
    </row>
    <row r="13388" customFormat="false" ht="15.75" hidden="false" customHeight="false" outlineLevel="0" collapsed="false">
      <c r="A13388" s="20" t="s">
        <v>26912</v>
      </c>
      <c r="B13388" s="20" t="s">
        <v>26913</v>
      </c>
      <c r="C13388" s="20" t="s">
        <v>26914</v>
      </c>
      <c r="D13388" s="20" t="s">
        <v>26915</v>
      </c>
      <c r="E13388" s="20" t="s">
        <v>26047</v>
      </c>
      <c r="H13388" s="20" t="s">
        <v>29</v>
      </c>
    </row>
    <row r="13389" customFormat="false" ht="15.75" hidden="false" customHeight="false" outlineLevel="0" collapsed="false">
      <c r="A13389" s="20" t="s">
        <v>26916</v>
      </c>
      <c r="B13389" s="20" t="s">
        <v>26913</v>
      </c>
      <c r="C13389" s="20" t="s">
        <v>26914</v>
      </c>
      <c r="D13389" s="20" t="s">
        <v>26915</v>
      </c>
      <c r="E13389" s="20" t="s">
        <v>26047</v>
      </c>
      <c r="H13389" s="20" t="s">
        <v>29</v>
      </c>
    </row>
    <row r="13390" customFormat="false" ht="15.75" hidden="false" customHeight="false" outlineLevel="0" collapsed="false">
      <c r="A13390" s="20" t="s">
        <v>26917</v>
      </c>
      <c r="B13390" s="20" t="s">
        <v>26913</v>
      </c>
      <c r="C13390" s="20" t="s">
        <v>26918</v>
      </c>
      <c r="D13390" s="20" t="s">
        <v>26915</v>
      </c>
      <c r="E13390" s="20" t="s">
        <v>26047</v>
      </c>
      <c r="H13390" s="20" t="s">
        <v>29</v>
      </c>
    </row>
    <row r="13391" customFormat="false" ht="15.75" hidden="false" customHeight="false" outlineLevel="0" collapsed="false">
      <c r="A13391" s="20" t="s">
        <v>26919</v>
      </c>
      <c r="B13391" s="20" t="s">
        <v>26913</v>
      </c>
      <c r="C13391" s="20" t="s">
        <v>26918</v>
      </c>
      <c r="D13391" s="20" t="s">
        <v>26915</v>
      </c>
      <c r="E13391" s="20" t="s">
        <v>26047</v>
      </c>
      <c r="H13391" s="20" t="s">
        <v>29</v>
      </c>
    </row>
    <row r="13392" customFormat="false" ht="15.75" hidden="false" customHeight="false" outlineLevel="0" collapsed="false">
      <c r="A13392" s="20" t="s">
        <v>26920</v>
      </c>
      <c r="B13392" s="20" t="s">
        <v>26913</v>
      </c>
      <c r="C13392" s="20" t="s">
        <v>26921</v>
      </c>
      <c r="D13392" s="20" t="s">
        <v>26922</v>
      </c>
      <c r="E13392" s="20" t="s">
        <v>25903</v>
      </c>
      <c r="H13392" s="20" t="s">
        <v>29</v>
      </c>
    </row>
    <row r="13393" customFormat="false" ht="15.75" hidden="false" customHeight="false" outlineLevel="0" collapsed="false">
      <c r="A13393" s="20" t="s">
        <v>26923</v>
      </c>
      <c r="B13393" s="20" t="s">
        <v>26913</v>
      </c>
      <c r="C13393" s="20" t="s">
        <v>26921</v>
      </c>
      <c r="D13393" s="20" t="s">
        <v>26922</v>
      </c>
      <c r="E13393" s="20" t="s">
        <v>25903</v>
      </c>
      <c r="H13393" s="20" t="s">
        <v>29</v>
      </c>
    </row>
    <row r="13394" customFormat="false" ht="15.75" hidden="false" customHeight="false" outlineLevel="0" collapsed="false">
      <c r="A13394" s="20" t="s">
        <v>26924</v>
      </c>
      <c r="B13394" s="20" t="s">
        <v>26925</v>
      </c>
      <c r="C13394" s="20" t="s">
        <v>26926</v>
      </c>
      <c r="D13394" s="20" t="s">
        <v>26927</v>
      </c>
      <c r="E13394" s="20" t="s">
        <v>26928</v>
      </c>
      <c r="F13394" s="20" t="s">
        <v>26929</v>
      </c>
      <c r="G13394" s="20" t="s">
        <v>26930</v>
      </c>
      <c r="H13394" s="20" t="s">
        <v>49</v>
      </c>
    </row>
    <row r="13395" customFormat="false" ht="15.75" hidden="false" customHeight="false" outlineLevel="0" collapsed="false">
      <c r="A13395" s="20" t="s">
        <v>26931</v>
      </c>
      <c r="B13395" s="20" t="s">
        <v>26925</v>
      </c>
      <c r="C13395" s="20" t="s">
        <v>26926</v>
      </c>
      <c r="D13395" s="20" t="s">
        <v>26927</v>
      </c>
      <c r="E13395" s="20" t="s">
        <v>26928</v>
      </c>
      <c r="F13395" s="20" t="s">
        <v>26929</v>
      </c>
      <c r="G13395" s="20" t="s">
        <v>26930</v>
      </c>
      <c r="H13395" s="20" t="s">
        <v>49</v>
      </c>
    </row>
    <row r="13396" customFormat="false" ht="15.75" hidden="false" customHeight="false" outlineLevel="0" collapsed="false">
      <c r="A13396" s="20" t="s">
        <v>26932</v>
      </c>
      <c r="B13396" s="20" t="s">
        <v>26933</v>
      </c>
      <c r="C13396" s="20" t="s">
        <v>26934</v>
      </c>
      <c r="D13396" s="20" t="s">
        <v>26935</v>
      </c>
      <c r="E13396" s="20" t="s">
        <v>26936</v>
      </c>
      <c r="F13396" s="20" t="s">
        <v>7550</v>
      </c>
      <c r="H13396" s="20" t="s">
        <v>103</v>
      </c>
    </row>
    <row r="13397" customFormat="false" ht="15.75" hidden="false" customHeight="false" outlineLevel="0" collapsed="false">
      <c r="A13397" s="20" t="s">
        <v>26937</v>
      </c>
      <c r="B13397" s="20" t="s">
        <v>26933</v>
      </c>
      <c r="C13397" s="20" t="s">
        <v>26934</v>
      </c>
      <c r="D13397" s="20" t="s">
        <v>26935</v>
      </c>
      <c r="E13397" s="20" t="s">
        <v>26936</v>
      </c>
      <c r="F13397" s="20" t="s">
        <v>7550</v>
      </c>
      <c r="H13397" s="20" t="s">
        <v>103</v>
      </c>
    </row>
    <row r="13398" customFormat="false" ht="15.75" hidden="false" customHeight="false" outlineLevel="0" collapsed="false">
      <c r="A13398" s="20" t="s">
        <v>26938</v>
      </c>
      <c r="B13398" s="20" t="s">
        <v>26933</v>
      </c>
      <c r="C13398" s="20" t="s">
        <v>26939</v>
      </c>
      <c r="D13398" s="20" t="s">
        <v>26935</v>
      </c>
      <c r="E13398" s="20" t="s">
        <v>26936</v>
      </c>
      <c r="F13398" s="20" t="s">
        <v>7550</v>
      </c>
      <c r="H13398" s="20" t="s">
        <v>103</v>
      </c>
    </row>
    <row r="13399" customFormat="false" ht="15.75" hidden="false" customHeight="false" outlineLevel="0" collapsed="false">
      <c r="A13399" s="20" t="s">
        <v>26940</v>
      </c>
      <c r="B13399" s="20" t="s">
        <v>26933</v>
      </c>
      <c r="C13399" s="20" t="s">
        <v>26939</v>
      </c>
      <c r="D13399" s="20" t="s">
        <v>26935</v>
      </c>
      <c r="E13399" s="20" t="s">
        <v>26936</v>
      </c>
      <c r="F13399" s="20" t="s">
        <v>7550</v>
      </c>
      <c r="H13399" s="20" t="s">
        <v>103</v>
      </c>
    </row>
    <row r="13400" customFormat="false" ht="15.75" hidden="false" customHeight="false" outlineLevel="0" collapsed="false">
      <c r="A13400" s="20" t="s">
        <v>26941</v>
      </c>
      <c r="B13400" s="20" t="s">
        <v>26933</v>
      </c>
      <c r="C13400" s="20" t="s">
        <v>26942</v>
      </c>
      <c r="D13400" s="20" t="s">
        <v>26935</v>
      </c>
      <c r="E13400" s="20" t="s">
        <v>26936</v>
      </c>
      <c r="F13400" s="20" t="s">
        <v>7550</v>
      </c>
      <c r="H13400" s="20" t="s">
        <v>103</v>
      </c>
    </row>
    <row r="13401" customFormat="false" ht="15.75" hidden="false" customHeight="false" outlineLevel="0" collapsed="false">
      <c r="A13401" s="20" t="s">
        <v>26943</v>
      </c>
      <c r="B13401" s="20" t="s">
        <v>26933</v>
      </c>
      <c r="C13401" s="20" t="s">
        <v>26942</v>
      </c>
      <c r="D13401" s="20" t="s">
        <v>26935</v>
      </c>
      <c r="E13401" s="20" t="s">
        <v>26936</v>
      </c>
      <c r="F13401" s="20" t="s">
        <v>7550</v>
      </c>
      <c r="H13401" s="20" t="s">
        <v>103</v>
      </c>
    </row>
    <row r="13402" customFormat="false" ht="15.75" hidden="false" customHeight="false" outlineLevel="0" collapsed="false">
      <c r="A13402" s="20" t="s">
        <v>26944</v>
      </c>
      <c r="B13402" s="20" t="s">
        <v>26945</v>
      </c>
      <c r="C13402" s="20" t="s">
        <v>26946</v>
      </c>
      <c r="D13402" s="20" t="s">
        <v>26947</v>
      </c>
      <c r="E13402" s="20" t="s">
        <v>26948</v>
      </c>
      <c r="F13402" s="20" t="s">
        <v>12898</v>
      </c>
      <c r="H13402" s="20" t="s">
        <v>49</v>
      </c>
    </row>
    <row r="13403" customFormat="false" ht="15.75" hidden="false" customHeight="false" outlineLevel="0" collapsed="false">
      <c r="A13403" s="20" t="s">
        <v>26949</v>
      </c>
      <c r="B13403" s="20" t="s">
        <v>26945</v>
      </c>
      <c r="C13403" s="20" t="s">
        <v>26946</v>
      </c>
      <c r="D13403" s="20" t="s">
        <v>26947</v>
      </c>
      <c r="E13403" s="20" t="s">
        <v>26948</v>
      </c>
      <c r="F13403" s="20" t="s">
        <v>12898</v>
      </c>
      <c r="H13403" s="20" t="s">
        <v>49</v>
      </c>
    </row>
    <row r="13404" customFormat="false" ht="15.75" hidden="false" customHeight="false" outlineLevel="0" collapsed="false">
      <c r="A13404" s="20" t="s">
        <v>26950</v>
      </c>
      <c r="B13404" s="20" t="s">
        <v>26951</v>
      </c>
      <c r="C13404" s="20" t="s">
        <v>26952</v>
      </c>
      <c r="D13404" s="20" t="s">
        <v>26953</v>
      </c>
      <c r="E13404" s="20" t="s">
        <v>26954</v>
      </c>
      <c r="F13404" s="20" t="s">
        <v>7059</v>
      </c>
      <c r="H13404" s="20" t="s">
        <v>49</v>
      </c>
    </row>
    <row r="13405" customFormat="false" ht="15.75" hidden="false" customHeight="false" outlineLevel="0" collapsed="false">
      <c r="A13405" s="20" t="s">
        <v>26955</v>
      </c>
      <c r="B13405" s="20" t="s">
        <v>26951</v>
      </c>
      <c r="C13405" s="20" t="s">
        <v>26952</v>
      </c>
      <c r="D13405" s="20" t="s">
        <v>26953</v>
      </c>
      <c r="E13405" s="20" t="s">
        <v>26954</v>
      </c>
      <c r="F13405" s="20" t="s">
        <v>7059</v>
      </c>
      <c r="H13405" s="20" t="s">
        <v>49</v>
      </c>
    </row>
    <row r="13406" customFormat="false" ht="15.75" hidden="false" customHeight="false" outlineLevel="0" collapsed="false">
      <c r="A13406" s="20" t="s">
        <v>26956</v>
      </c>
      <c r="B13406" s="20" t="s">
        <v>26957</v>
      </c>
      <c r="C13406" s="20" t="s">
        <v>26958</v>
      </c>
      <c r="D13406" s="20" t="s">
        <v>26959</v>
      </c>
      <c r="E13406" s="20" t="s">
        <v>26960</v>
      </c>
      <c r="H13406" s="20" t="s">
        <v>49</v>
      </c>
    </row>
    <row r="13407" customFormat="false" ht="15.75" hidden="false" customHeight="false" outlineLevel="0" collapsed="false">
      <c r="A13407" s="20" t="s">
        <v>26961</v>
      </c>
      <c r="B13407" s="20" t="s">
        <v>26957</v>
      </c>
      <c r="C13407" s="20" t="s">
        <v>26958</v>
      </c>
      <c r="D13407" s="20" t="s">
        <v>26959</v>
      </c>
      <c r="E13407" s="20" t="s">
        <v>26960</v>
      </c>
      <c r="H13407" s="20" t="s">
        <v>49</v>
      </c>
    </row>
    <row r="13408" customFormat="false" ht="15.75" hidden="false" customHeight="false" outlineLevel="0" collapsed="false">
      <c r="A13408" s="20" t="s">
        <v>26962</v>
      </c>
      <c r="B13408" s="20" t="s">
        <v>26963</v>
      </c>
      <c r="C13408" s="20" t="s">
        <v>26964</v>
      </c>
      <c r="D13408" s="20" t="s">
        <v>26965</v>
      </c>
      <c r="H13408" s="20" t="s">
        <v>49</v>
      </c>
    </row>
    <row r="13409" customFormat="false" ht="15.75" hidden="false" customHeight="false" outlineLevel="0" collapsed="false">
      <c r="A13409" s="20" t="s">
        <v>26966</v>
      </c>
      <c r="B13409" s="20" t="s">
        <v>26963</v>
      </c>
      <c r="C13409" s="20" t="s">
        <v>26964</v>
      </c>
      <c r="D13409" s="20" t="s">
        <v>26965</v>
      </c>
      <c r="H13409" s="20" t="s">
        <v>49</v>
      </c>
    </row>
    <row r="13410" customFormat="false" ht="15.75" hidden="false" customHeight="false" outlineLevel="0" collapsed="false">
      <c r="A13410" s="20" t="s">
        <v>26967</v>
      </c>
      <c r="B13410" s="20" t="s">
        <v>26968</v>
      </c>
      <c r="C13410" s="20" t="s">
        <v>26969</v>
      </c>
      <c r="D13410" s="20" t="s">
        <v>26965</v>
      </c>
      <c r="H13410" s="20" t="s">
        <v>49</v>
      </c>
    </row>
    <row r="13411" customFormat="false" ht="15.75" hidden="false" customHeight="false" outlineLevel="0" collapsed="false">
      <c r="A13411" s="20" t="s">
        <v>26970</v>
      </c>
      <c r="B13411" s="20" t="s">
        <v>26968</v>
      </c>
      <c r="C13411" s="20" t="s">
        <v>26969</v>
      </c>
      <c r="D13411" s="20" t="s">
        <v>26965</v>
      </c>
      <c r="H13411" s="20" t="s">
        <v>49</v>
      </c>
    </row>
    <row r="13412" customFormat="false" ht="15.75" hidden="false" customHeight="false" outlineLevel="0" collapsed="false">
      <c r="A13412" s="20" t="s">
        <v>26971</v>
      </c>
      <c r="B13412" s="20" t="s">
        <v>26972</v>
      </c>
      <c r="C13412" s="20" t="s">
        <v>26969</v>
      </c>
      <c r="D13412" s="20" t="s">
        <v>26965</v>
      </c>
      <c r="H13412" s="20" t="s">
        <v>49</v>
      </c>
    </row>
    <row r="13413" customFormat="false" ht="15.75" hidden="false" customHeight="false" outlineLevel="0" collapsed="false">
      <c r="A13413" s="20" t="s">
        <v>26973</v>
      </c>
      <c r="B13413" s="20" t="s">
        <v>26972</v>
      </c>
      <c r="C13413" s="20" t="s">
        <v>26969</v>
      </c>
      <c r="D13413" s="20" t="s">
        <v>26965</v>
      </c>
      <c r="H13413" s="20" t="s">
        <v>49</v>
      </c>
    </row>
    <row r="13414" customFormat="false" ht="15.75" hidden="false" customHeight="false" outlineLevel="0" collapsed="false">
      <c r="A13414" s="20" t="s">
        <v>26974</v>
      </c>
      <c r="B13414" s="20" t="s">
        <v>26975</v>
      </c>
      <c r="C13414" s="20" t="s">
        <v>26976</v>
      </c>
      <c r="H13414" s="20" t="s">
        <v>49</v>
      </c>
    </row>
    <row r="13415" customFormat="false" ht="15.75" hidden="false" customHeight="false" outlineLevel="0" collapsed="false">
      <c r="A13415" s="20" t="s">
        <v>26977</v>
      </c>
      <c r="B13415" s="20" t="s">
        <v>26975</v>
      </c>
      <c r="C13415" s="20" t="s">
        <v>26976</v>
      </c>
      <c r="H13415" s="20" t="s">
        <v>49</v>
      </c>
    </row>
    <row r="13416" customFormat="false" ht="15.75" hidden="false" customHeight="false" outlineLevel="0" collapsed="false">
      <c r="A13416" s="20" t="s">
        <v>26978</v>
      </c>
      <c r="B13416" s="20" t="s">
        <v>26979</v>
      </c>
      <c r="C13416" s="20" t="s">
        <v>26980</v>
      </c>
      <c r="H13416" s="20" t="s">
        <v>49</v>
      </c>
    </row>
    <row r="13417" customFormat="false" ht="15.75" hidden="false" customHeight="false" outlineLevel="0" collapsed="false">
      <c r="A13417" s="20" t="s">
        <v>26981</v>
      </c>
      <c r="B13417" s="20" t="s">
        <v>26979</v>
      </c>
      <c r="C13417" s="20" t="s">
        <v>26980</v>
      </c>
      <c r="H13417" s="20" t="s">
        <v>49</v>
      </c>
    </row>
    <row r="13418" customFormat="false" ht="15.75" hidden="false" customHeight="false" outlineLevel="0" collapsed="false">
      <c r="A13418" s="20" t="s">
        <v>26982</v>
      </c>
      <c r="B13418" s="20" t="s">
        <v>26979</v>
      </c>
      <c r="C13418" s="20" t="s">
        <v>26976</v>
      </c>
      <c r="H13418" s="20" t="s">
        <v>49</v>
      </c>
    </row>
    <row r="13419" customFormat="false" ht="15.75" hidden="false" customHeight="false" outlineLevel="0" collapsed="false">
      <c r="A13419" s="20" t="s">
        <v>26983</v>
      </c>
      <c r="B13419" s="20" t="s">
        <v>26979</v>
      </c>
      <c r="C13419" s="20" t="s">
        <v>26976</v>
      </c>
      <c r="H13419" s="20" t="s">
        <v>49</v>
      </c>
    </row>
    <row r="13420" customFormat="false" ht="15.75" hidden="false" customHeight="false" outlineLevel="0" collapsed="false">
      <c r="A13420" s="20" t="s">
        <v>26984</v>
      </c>
      <c r="B13420" s="20" t="s">
        <v>26985</v>
      </c>
      <c r="C13420" s="20" t="s">
        <v>26986</v>
      </c>
      <c r="H13420" s="20" t="s">
        <v>49</v>
      </c>
    </row>
    <row r="13421" customFormat="false" ht="15.75" hidden="false" customHeight="false" outlineLevel="0" collapsed="false">
      <c r="A13421" s="20" t="s">
        <v>26987</v>
      </c>
      <c r="B13421" s="20" t="s">
        <v>26985</v>
      </c>
      <c r="C13421" s="20" t="s">
        <v>26986</v>
      </c>
      <c r="H13421" s="20" t="s">
        <v>49</v>
      </c>
    </row>
    <row r="13422" customFormat="false" ht="15.75" hidden="false" customHeight="false" outlineLevel="0" collapsed="false">
      <c r="A13422" s="20" t="s">
        <v>26988</v>
      </c>
      <c r="B13422" s="20" t="s">
        <v>26985</v>
      </c>
      <c r="C13422" s="20" t="s">
        <v>26989</v>
      </c>
      <c r="H13422" s="20" t="s">
        <v>49</v>
      </c>
    </row>
    <row r="13423" customFormat="false" ht="15.75" hidden="false" customHeight="false" outlineLevel="0" collapsed="false">
      <c r="A13423" s="20" t="s">
        <v>26990</v>
      </c>
      <c r="B13423" s="20" t="s">
        <v>26985</v>
      </c>
      <c r="C13423" s="20" t="s">
        <v>26989</v>
      </c>
      <c r="H13423" s="20" t="s">
        <v>49</v>
      </c>
    </row>
    <row r="13424" customFormat="false" ht="15.75" hidden="false" customHeight="false" outlineLevel="0" collapsed="false">
      <c r="A13424" s="20" t="s">
        <v>26991</v>
      </c>
      <c r="B13424" s="20" t="s">
        <v>26985</v>
      </c>
      <c r="C13424" s="20" t="s">
        <v>26992</v>
      </c>
      <c r="H13424" s="20" t="s">
        <v>49</v>
      </c>
    </row>
    <row r="13425" customFormat="false" ht="15.75" hidden="false" customHeight="false" outlineLevel="0" collapsed="false">
      <c r="A13425" s="20" t="s">
        <v>26993</v>
      </c>
      <c r="B13425" s="20" t="s">
        <v>26985</v>
      </c>
      <c r="C13425" s="20" t="s">
        <v>26992</v>
      </c>
      <c r="H13425" s="20" t="s">
        <v>49</v>
      </c>
    </row>
    <row r="13426" customFormat="false" ht="15.75" hidden="false" customHeight="false" outlineLevel="0" collapsed="false">
      <c r="A13426" s="20" t="s">
        <v>26994</v>
      </c>
      <c r="B13426" s="20" t="s">
        <v>26995</v>
      </c>
      <c r="C13426" s="20" t="s">
        <v>26996</v>
      </c>
      <c r="H13426" s="20" t="s">
        <v>49</v>
      </c>
    </row>
    <row r="13427" customFormat="false" ht="15.75" hidden="false" customHeight="false" outlineLevel="0" collapsed="false">
      <c r="A13427" s="20" t="s">
        <v>26997</v>
      </c>
      <c r="B13427" s="20" t="s">
        <v>26995</v>
      </c>
      <c r="C13427" s="20" t="s">
        <v>26996</v>
      </c>
      <c r="H13427" s="20" t="s">
        <v>49</v>
      </c>
    </row>
    <row r="13428" customFormat="false" ht="15.75" hidden="false" customHeight="false" outlineLevel="0" collapsed="false">
      <c r="A13428" s="20" t="s">
        <v>26998</v>
      </c>
      <c r="B13428" s="20" t="s">
        <v>26999</v>
      </c>
      <c r="C13428" s="20" t="s">
        <v>26996</v>
      </c>
      <c r="H13428" s="20" t="s">
        <v>49</v>
      </c>
    </row>
    <row r="13429" customFormat="false" ht="15.75" hidden="false" customHeight="false" outlineLevel="0" collapsed="false">
      <c r="A13429" s="20" t="s">
        <v>27000</v>
      </c>
      <c r="B13429" s="20" t="s">
        <v>26999</v>
      </c>
      <c r="C13429" s="20" t="s">
        <v>26996</v>
      </c>
      <c r="H13429" s="20" t="s">
        <v>49</v>
      </c>
    </row>
    <row r="13430" customFormat="false" ht="15.75" hidden="false" customHeight="false" outlineLevel="0" collapsed="false">
      <c r="A13430" s="20" t="s">
        <v>27001</v>
      </c>
      <c r="B13430" s="20" t="s">
        <v>27002</v>
      </c>
      <c r="C13430" s="20" t="s">
        <v>27003</v>
      </c>
      <c r="H13430" s="20" t="s">
        <v>49</v>
      </c>
    </row>
    <row r="13431" customFormat="false" ht="15.75" hidden="false" customHeight="false" outlineLevel="0" collapsed="false">
      <c r="A13431" s="20" t="s">
        <v>27004</v>
      </c>
      <c r="B13431" s="20" t="s">
        <v>27002</v>
      </c>
      <c r="C13431" s="20" t="s">
        <v>27003</v>
      </c>
      <c r="H13431" s="20" t="s">
        <v>49</v>
      </c>
    </row>
    <row r="13432" customFormat="false" ht="15.75" hidden="false" customHeight="false" outlineLevel="0" collapsed="false">
      <c r="A13432" s="20" t="s">
        <v>27005</v>
      </c>
      <c r="B13432" s="20" t="s">
        <v>27006</v>
      </c>
      <c r="C13432" s="20" t="s">
        <v>27007</v>
      </c>
      <c r="H13432" s="20" t="s">
        <v>49</v>
      </c>
    </row>
    <row r="13433" customFormat="false" ht="15.75" hidden="false" customHeight="false" outlineLevel="0" collapsed="false">
      <c r="A13433" s="20" t="s">
        <v>27008</v>
      </c>
      <c r="B13433" s="20" t="s">
        <v>27006</v>
      </c>
      <c r="C13433" s="20" t="s">
        <v>27007</v>
      </c>
      <c r="H13433" s="20" t="s">
        <v>49</v>
      </c>
    </row>
    <row r="13434" customFormat="false" ht="15.75" hidden="false" customHeight="false" outlineLevel="0" collapsed="false">
      <c r="A13434" s="20" t="s">
        <v>27009</v>
      </c>
      <c r="B13434" s="20" t="s">
        <v>27010</v>
      </c>
      <c r="C13434" s="20" t="s">
        <v>27011</v>
      </c>
      <c r="H13434" s="20" t="s">
        <v>49</v>
      </c>
    </row>
    <row r="13435" customFormat="false" ht="15.75" hidden="false" customHeight="false" outlineLevel="0" collapsed="false">
      <c r="A13435" s="20" t="s">
        <v>27012</v>
      </c>
      <c r="B13435" s="20" t="s">
        <v>27010</v>
      </c>
      <c r="C13435" s="20" t="s">
        <v>27011</v>
      </c>
      <c r="H13435" s="20" t="s">
        <v>49</v>
      </c>
    </row>
    <row r="13436" customFormat="false" ht="15.75" hidden="false" customHeight="false" outlineLevel="0" collapsed="false">
      <c r="A13436" s="20" t="s">
        <v>27013</v>
      </c>
      <c r="B13436" s="20" t="s">
        <v>27014</v>
      </c>
      <c r="C13436" s="20" t="s">
        <v>27015</v>
      </c>
      <c r="H13436" s="20" t="s">
        <v>49</v>
      </c>
    </row>
    <row r="13437" customFormat="false" ht="15.75" hidden="false" customHeight="false" outlineLevel="0" collapsed="false">
      <c r="A13437" s="20" t="s">
        <v>27016</v>
      </c>
      <c r="B13437" s="20" t="s">
        <v>27014</v>
      </c>
      <c r="C13437" s="20" t="s">
        <v>27015</v>
      </c>
      <c r="H13437" s="20" t="s">
        <v>49</v>
      </c>
    </row>
    <row r="13438" customFormat="false" ht="15.75" hidden="false" customHeight="false" outlineLevel="0" collapsed="false">
      <c r="A13438" s="20" t="s">
        <v>27017</v>
      </c>
      <c r="B13438" s="20" t="s">
        <v>27018</v>
      </c>
      <c r="C13438" s="20" t="s">
        <v>4012</v>
      </c>
      <c r="H13438" s="20" t="s">
        <v>49</v>
      </c>
    </row>
    <row r="13439" customFormat="false" ht="15.75" hidden="false" customHeight="false" outlineLevel="0" collapsed="false">
      <c r="A13439" s="20" t="s">
        <v>27019</v>
      </c>
      <c r="B13439" s="20" t="s">
        <v>27018</v>
      </c>
      <c r="C13439" s="20" t="s">
        <v>4012</v>
      </c>
      <c r="H13439" s="20" t="s">
        <v>49</v>
      </c>
    </row>
    <row r="13440" customFormat="false" ht="15.75" hidden="false" customHeight="false" outlineLevel="0" collapsed="false">
      <c r="A13440" s="20" t="s">
        <v>27020</v>
      </c>
      <c r="B13440" s="20" t="s">
        <v>27021</v>
      </c>
      <c r="C13440" s="20" t="s">
        <v>13079</v>
      </c>
      <c r="H13440" s="20" t="s">
        <v>49</v>
      </c>
    </row>
    <row r="13441" customFormat="false" ht="15.75" hidden="false" customHeight="false" outlineLevel="0" collapsed="false">
      <c r="A13441" s="20" t="s">
        <v>27022</v>
      </c>
      <c r="B13441" s="20" t="s">
        <v>27021</v>
      </c>
      <c r="C13441" s="20" t="s">
        <v>13079</v>
      </c>
      <c r="H13441" s="20" t="s">
        <v>49</v>
      </c>
    </row>
    <row r="13442" customFormat="false" ht="15.75" hidden="false" customHeight="false" outlineLevel="0" collapsed="false">
      <c r="A13442" s="20" t="s">
        <v>27023</v>
      </c>
      <c r="B13442" s="20" t="s">
        <v>27024</v>
      </c>
      <c r="C13442" s="20" t="s">
        <v>13079</v>
      </c>
      <c r="H13442" s="20" t="s">
        <v>49</v>
      </c>
    </row>
    <row r="13443" customFormat="false" ht="15.75" hidden="false" customHeight="false" outlineLevel="0" collapsed="false">
      <c r="A13443" s="20" t="s">
        <v>27025</v>
      </c>
      <c r="B13443" s="20" t="s">
        <v>27024</v>
      </c>
      <c r="C13443" s="20" t="s">
        <v>13079</v>
      </c>
      <c r="H13443" s="20" t="s">
        <v>49</v>
      </c>
    </row>
    <row r="13444" customFormat="false" ht="15.75" hidden="false" customHeight="false" outlineLevel="0" collapsed="false">
      <c r="A13444" s="20" t="s">
        <v>27026</v>
      </c>
      <c r="B13444" s="20" t="s">
        <v>27027</v>
      </c>
      <c r="C13444" s="20" t="s">
        <v>27028</v>
      </c>
      <c r="H13444" s="20" t="s">
        <v>49</v>
      </c>
    </row>
    <row r="13445" customFormat="false" ht="15.75" hidden="false" customHeight="false" outlineLevel="0" collapsed="false">
      <c r="A13445" s="20" t="s">
        <v>27029</v>
      </c>
      <c r="B13445" s="20" t="s">
        <v>27027</v>
      </c>
      <c r="C13445" s="20" t="s">
        <v>27028</v>
      </c>
      <c r="H13445" s="20" t="s">
        <v>49</v>
      </c>
    </row>
    <row r="13446" customFormat="false" ht="15.75" hidden="false" customHeight="false" outlineLevel="0" collapsed="false">
      <c r="A13446" s="20" t="s">
        <v>27030</v>
      </c>
      <c r="B13446" s="20" t="s">
        <v>27031</v>
      </c>
      <c r="C13446" s="20" t="s">
        <v>27032</v>
      </c>
      <c r="H13446" s="20" t="s">
        <v>49</v>
      </c>
    </row>
    <row r="13447" customFormat="false" ht="15.75" hidden="false" customHeight="false" outlineLevel="0" collapsed="false">
      <c r="A13447" s="20" t="s">
        <v>27033</v>
      </c>
      <c r="B13447" s="20" t="s">
        <v>27031</v>
      </c>
      <c r="C13447" s="20" t="s">
        <v>27032</v>
      </c>
      <c r="H13447" s="20" t="s">
        <v>49</v>
      </c>
    </row>
    <row r="13448" customFormat="false" ht="15.75" hidden="false" customHeight="false" outlineLevel="0" collapsed="false">
      <c r="A13448" s="20" t="s">
        <v>27034</v>
      </c>
      <c r="B13448" s="20" t="s">
        <v>27035</v>
      </c>
      <c r="C13448" s="20" t="s">
        <v>27036</v>
      </c>
      <c r="H13448" s="20" t="s">
        <v>49</v>
      </c>
    </row>
    <row r="13449" customFormat="false" ht="15.75" hidden="false" customHeight="false" outlineLevel="0" collapsed="false">
      <c r="A13449" s="20" t="s">
        <v>27037</v>
      </c>
      <c r="B13449" s="20" t="s">
        <v>27035</v>
      </c>
      <c r="C13449" s="20" t="s">
        <v>27036</v>
      </c>
      <c r="H13449" s="20" t="s">
        <v>49</v>
      </c>
    </row>
    <row r="13450" customFormat="false" ht="15.75" hidden="false" customHeight="false" outlineLevel="0" collapsed="false">
      <c r="A13450" s="20" t="s">
        <v>27038</v>
      </c>
      <c r="B13450" s="20" t="s">
        <v>27039</v>
      </c>
      <c r="C13450" s="20" t="s">
        <v>27040</v>
      </c>
      <c r="H13450" s="20" t="s">
        <v>49</v>
      </c>
    </row>
    <row r="13451" customFormat="false" ht="15.75" hidden="false" customHeight="false" outlineLevel="0" collapsed="false">
      <c r="A13451" s="20" t="s">
        <v>27041</v>
      </c>
      <c r="B13451" s="20" t="s">
        <v>27039</v>
      </c>
      <c r="C13451" s="20" t="s">
        <v>27040</v>
      </c>
      <c r="H13451" s="20" t="s">
        <v>49</v>
      </c>
    </row>
    <row r="13452" customFormat="false" ht="15.75" hidden="false" customHeight="false" outlineLevel="0" collapsed="false">
      <c r="A13452" s="20" t="s">
        <v>27042</v>
      </c>
      <c r="B13452" s="20" t="s">
        <v>27043</v>
      </c>
      <c r="C13452" s="20" t="s">
        <v>18782</v>
      </c>
      <c r="H13452" s="20" t="s">
        <v>49</v>
      </c>
    </row>
    <row r="13453" customFormat="false" ht="15.75" hidden="false" customHeight="false" outlineLevel="0" collapsed="false">
      <c r="A13453" s="20" t="s">
        <v>27044</v>
      </c>
      <c r="B13453" s="20" t="s">
        <v>27043</v>
      </c>
      <c r="C13453" s="20" t="s">
        <v>18782</v>
      </c>
      <c r="H13453" s="20" t="s">
        <v>49</v>
      </c>
    </row>
    <row r="13454" customFormat="false" ht="15.75" hidden="false" customHeight="false" outlineLevel="0" collapsed="false">
      <c r="A13454" s="20" t="s">
        <v>27045</v>
      </c>
      <c r="B13454" s="20" t="s">
        <v>27046</v>
      </c>
      <c r="C13454" s="20" t="s">
        <v>27047</v>
      </c>
      <c r="H13454" s="20" t="s">
        <v>49</v>
      </c>
    </row>
    <row r="13455" customFormat="false" ht="15.75" hidden="false" customHeight="false" outlineLevel="0" collapsed="false">
      <c r="A13455" s="20" t="s">
        <v>27048</v>
      </c>
      <c r="B13455" s="20" t="s">
        <v>27046</v>
      </c>
      <c r="C13455" s="20" t="s">
        <v>27047</v>
      </c>
      <c r="H13455" s="20" t="s">
        <v>49</v>
      </c>
    </row>
    <row r="13456" customFormat="false" ht="15.75" hidden="false" customHeight="false" outlineLevel="0" collapsed="false">
      <c r="A13456" s="20" t="s">
        <v>27049</v>
      </c>
      <c r="B13456" s="20" t="s">
        <v>27050</v>
      </c>
      <c r="C13456" s="20" t="s">
        <v>27051</v>
      </c>
      <c r="H13456" s="20" t="s">
        <v>49</v>
      </c>
    </row>
    <row r="13457" customFormat="false" ht="15.75" hidden="false" customHeight="false" outlineLevel="0" collapsed="false">
      <c r="A13457" s="20" t="s">
        <v>27052</v>
      </c>
      <c r="B13457" s="20" t="s">
        <v>27050</v>
      </c>
      <c r="C13457" s="20" t="s">
        <v>27051</v>
      </c>
      <c r="H13457" s="20" t="s">
        <v>49</v>
      </c>
    </row>
    <row r="13458" customFormat="false" ht="15.75" hidden="false" customHeight="false" outlineLevel="0" collapsed="false">
      <c r="A13458" s="20" t="s">
        <v>27053</v>
      </c>
      <c r="B13458" s="20" t="s">
        <v>27054</v>
      </c>
      <c r="C13458" s="20" t="s">
        <v>27032</v>
      </c>
      <c r="H13458" s="20" t="s">
        <v>49</v>
      </c>
    </row>
    <row r="13459" customFormat="false" ht="15.75" hidden="false" customHeight="false" outlineLevel="0" collapsed="false">
      <c r="A13459" s="20" t="s">
        <v>27055</v>
      </c>
      <c r="B13459" s="20" t="s">
        <v>27054</v>
      </c>
      <c r="C13459" s="20" t="s">
        <v>27032</v>
      </c>
      <c r="H13459" s="20" t="s">
        <v>49</v>
      </c>
    </row>
    <row r="13460" customFormat="false" ht="15.75" hidden="false" customHeight="false" outlineLevel="0" collapsed="false">
      <c r="A13460" s="20" t="s">
        <v>27056</v>
      </c>
      <c r="B13460" s="20" t="s">
        <v>27057</v>
      </c>
      <c r="C13460" s="20" t="s">
        <v>27058</v>
      </c>
      <c r="D13460" s="20" t="s">
        <v>27059</v>
      </c>
      <c r="H13460" s="20" t="s">
        <v>49</v>
      </c>
    </row>
    <row r="13461" customFormat="false" ht="15.75" hidden="false" customHeight="false" outlineLevel="0" collapsed="false">
      <c r="A13461" s="20" t="s">
        <v>27060</v>
      </c>
      <c r="B13461" s="20" t="s">
        <v>27057</v>
      </c>
      <c r="C13461" s="20" t="s">
        <v>27058</v>
      </c>
      <c r="D13461" s="20" t="s">
        <v>27059</v>
      </c>
      <c r="H13461" s="20" t="s">
        <v>49</v>
      </c>
    </row>
    <row r="13462" customFormat="false" ht="15.75" hidden="false" customHeight="false" outlineLevel="0" collapsed="false">
      <c r="A13462" s="20" t="s">
        <v>27061</v>
      </c>
      <c r="B13462" s="20" t="s">
        <v>27057</v>
      </c>
      <c r="C13462" s="20" t="s">
        <v>27062</v>
      </c>
      <c r="D13462" s="20" t="s">
        <v>27059</v>
      </c>
      <c r="H13462" s="20" t="s">
        <v>49</v>
      </c>
    </row>
    <row r="13463" customFormat="false" ht="15.75" hidden="false" customHeight="false" outlineLevel="0" collapsed="false">
      <c r="A13463" s="20" t="s">
        <v>27063</v>
      </c>
      <c r="B13463" s="20" t="s">
        <v>27057</v>
      </c>
      <c r="C13463" s="20" t="s">
        <v>27062</v>
      </c>
      <c r="D13463" s="20" t="s">
        <v>27059</v>
      </c>
      <c r="H13463" s="20" t="s">
        <v>49</v>
      </c>
    </row>
    <row r="13464" customFormat="false" ht="15.75" hidden="false" customHeight="false" outlineLevel="0" collapsed="false">
      <c r="A13464" s="20" t="s">
        <v>27064</v>
      </c>
      <c r="B13464" s="20" t="s">
        <v>27065</v>
      </c>
      <c r="C13464" s="20" t="s">
        <v>27066</v>
      </c>
      <c r="D13464" s="20" t="s">
        <v>27067</v>
      </c>
      <c r="E13464" s="20" t="s">
        <v>27068</v>
      </c>
      <c r="F13464" s="20" t="s">
        <v>27069</v>
      </c>
      <c r="H13464" s="20" t="s">
        <v>49</v>
      </c>
    </row>
    <row r="13465" customFormat="false" ht="15.75" hidden="false" customHeight="false" outlineLevel="0" collapsed="false">
      <c r="A13465" s="20" t="s">
        <v>27070</v>
      </c>
      <c r="B13465" s="20" t="s">
        <v>27065</v>
      </c>
      <c r="C13465" s="20" t="s">
        <v>27066</v>
      </c>
      <c r="D13465" s="20" t="s">
        <v>27067</v>
      </c>
      <c r="E13465" s="20" t="s">
        <v>27068</v>
      </c>
      <c r="F13465" s="20" t="s">
        <v>27069</v>
      </c>
      <c r="H13465" s="20" t="s">
        <v>49</v>
      </c>
    </row>
    <row r="13466" customFormat="false" ht="15.75" hidden="false" customHeight="false" outlineLevel="0" collapsed="false">
      <c r="A13466" s="20" t="s">
        <v>27071</v>
      </c>
      <c r="B13466" s="20" t="s">
        <v>27065</v>
      </c>
      <c r="C13466" s="20" t="s">
        <v>27072</v>
      </c>
      <c r="D13466" s="20" t="s">
        <v>27067</v>
      </c>
      <c r="E13466" s="20" t="s">
        <v>27068</v>
      </c>
      <c r="F13466" s="20" t="s">
        <v>27069</v>
      </c>
      <c r="H13466" s="20" t="s">
        <v>49</v>
      </c>
    </row>
    <row r="13467" customFormat="false" ht="15.75" hidden="false" customHeight="false" outlineLevel="0" collapsed="false">
      <c r="A13467" s="20" t="s">
        <v>27073</v>
      </c>
      <c r="B13467" s="20" t="s">
        <v>27065</v>
      </c>
      <c r="C13467" s="20" t="s">
        <v>27072</v>
      </c>
      <c r="D13467" s="20" t="s">
        <v>27067</v>
      </c>
      <c r="E13467" s="20" t="s">
        <v>27068</v>
      </c>
      <c r="F13467" s="20" t="s">
        <v>27069</v>
      </c>
      <c r="H13467" s="20" t="s">
        <v>49</v>
      </c>
    </row>
    <row r="13468" customFormat="false" ht="15.75" hidden="false" customHeight="false" outlineLevel="0" collapsed="false">
      <c r="A13468" s="20" t="s">
        <v>27074</v>
      </c>
      <c r="B13468" s="20" t="s">
        <v>27065</v>
      </c>
      <c r="C13468" s="20" t="s">
        <v>27075</v>
      </c>
      <c r="D13468" s="20" t="s">
        <v>27067</v>
      </c>
      <c r="E13468" s="20" t="s">
        <v>27068</v>
      </c>
      <c r="F13468" s="20" t="s">
        <v>27069</v>
      </c>
      <c r="H13468" s="20" t="s">
        <v>49</v>
      </c>
    </row>
    <row r="13469" customFormat="false" ht="15.75" hidden="false" customHeight="false" outlineLevel="0" collapsed="false">
      <c r="A13469" s="20" t="s">
        <v>27076</v>
      </c>
      <c r="B13469" s="20" t="s">
        <v>27065</v>
      </c>
      <c r="C13469" s="20" t="s">
        <v>27075</v>
      </c>
      <c r="D13469" s="20" t="s">
        <v>27067</v>
      </c>
      <c r="E13469" s="20" t="s">
        <v>27068</v>
      </c>
      <c r="F13469" s="20" t="s">
        <v>27069</v>
      </c>
      <c r="H13469" s="20" t="s">
        <v>49</v>
      </c>
    </row>
    <row r="13470" customFormat="false" ht="15.75" hidden="false" customHeight="false" outlineLevel="0" collapsed="false">
      <c r="A13470" s="20" t="s">
        <v>27077</v>
      </c>
      <c r="B13470" s="20" t="s">
        <v>27065</v>
      </c>
      <c r="C13470" s="20" t="s">
        <v>27078</v>
      </c>
      <c r="D13470" s="20" t="s">
        <v>27067</v>
      </c>
      <c r="E13470" s="20" t="s">
        <v>27068</v>
      </c>
      <c r="F13470" s="20" t="s">
        <v>27069</v>
      </c>
      <c r="H13470" s="20" t="s">
        <v>49</v>
      </c>
    </row>
    <row r="13471" customFormat="false" ht="15.75" hidden="false" customHeight="false" outlineLevel="0" collapsed="false">
      <c r="A13471" s="20" t="s">
        <v>27079</v>
      </c>
      <c r="B13471" s="20" t="s">
        <v>27065</v>
      </c>
      <c r="C13471" s="20" t="s">
        <v>27078</v>
      </c>
      <c r="D13471" s="20" t="s">
        <v>27067</v>
      </c>
      <c r="E13471" s="20" t="s">
        <v>27068</v>
      </c>
      <c r="F13471" s="20" t="s">
        <v>27069</v>
      </c>
      <c r="H13471" s="20" t="s">
        <v>49</v>
      </c>
    </row>
    <row r="13472" customFormat="false" ht="15.75" hidden="false" customHeight="false" outlineLevel="0" collapsed="false">
      <c r="A13472" s="20" t="s">
        <v>27080</v>
      </c>
      <c r="B13472" s="20" t="s">
        <v>27065</v>
      </c>
      <c r="C13472" s="20" t="s">
        <v>27081</v>
      </c>
      <c r="D13472" s="20" t="s">
        <v>27067</v>
      </c>
      <c r="E13472" s="20" t="s">
        <v>27068</v>
      </c>
      <c r="F13472" s="20" t="s">
        <v>27069</v>
      </c>
      <c r="H13472" s="20" t="s">
        <v>49</v>
      </c>
    </row>
    <row r="13473" customFormat="false" ht="15.75" hidden="false" customHeight="false" outlineLevel="0" collapsed="false">
      <c r="A13473" s="20" t="s">
        <v>27082</v>
      </c>
      <c r="B13473" s="20" t="s">
        <v>27065</v>
      </c>
      <c r="C13473" s="20" t="s">
        <v>27081</v>
      </c>
      <c r="D13473" s="20" t="s">
        <v>27067</v>
      </c>
      <c r="E13473" s="20" t="s">
        <v>27068</v>
      </c>
      <c r="F13473" s="20" t="s">
        <v>27069</v>
      </c>
      <c r="H13473" s="20" t="s">
        <v>49</v>
      </c>
    </row>
    <row r="13474" customFormat="false" ht="15.75" hidden="false" customHeight="false" outlineLevel="0" collapsed="false">
      <c r="A13474" s="20" t="s">
        <v>27083</v>
      </c>
      <c r="B13474" s="20" t="s">
        <v>27065</v>
      </c>
      <c r="C13474" s="20" t="s">
        <v>27084</v>
      </c>
      <c r="D13474" s="20" t="s">
        <v>27067</v>
      </c>
      <c r="E13474" s="20" t="s">
        <v>27068</v>
      </c>
      <c r="F13474" s="20" t="s">
        <v>27069</v>
      </c>
      <c r="H13474" s="20" t="s">
        <v>49</v>
      </c>
    </row>
    <row r="13475" customFormat="false" ht="15.75" hidden="false" customHeight="false" outlineLevel="0" collapsed="false">
      <c r="A13475" s="20" t="s">
        <v>27085</v>
      </c>
      <c r="B13475" s="20" t="s">
        <v>27065</v>
      </c>
      <c r="C13475" s="20" t="s">
        <v>27084</v>
      </c>
      <c r="D13475" s="20" t="s">
        <v>27067</v>
      </c>
      <c r="E13475" s="20" t="s">
        <v>27068</v>
      </c>
      <c r="F13475" s="20" t="s">
        <v>27069</v>
      </c>
      <c r="H13475" s="20" t="s">
        <v>49</v>
      </c>
    </row>
    <row r="13476" customFormat="false" ht="15.75" hidden="false" customHeight="false" outlineLevel="0" collapsed="false">
      <c r="A13476" s="20" t="s">
        <v>27086</v>
      </c>
      <c r="B13476" s="20" t="s">
        <v>27065</v>
      </c>
      <c r="C13476" s="20" t="s">
        <v>27087</v>
      </c>
      <c r="D13476" s="20" t="s">
        <v>27067</v>
      </c>
      <c r="E13476" s="20" t="s">
        <v>27068</v>
      </c>
      <c r="F13476" s="20" t="s">
        <v>27069</v>
      </c>
      <c r="H13476" s="20" t="s">
        <v>49</v>
      </c>
    </row>
    <row r="13477" customFormat="false" ht="15.75" hidden="false" customHeight="false" outlineLevel="0" collapsed="false">
      <c r="A13477" s="20" t="s">
        <v>27088</v>
      </c>
      <c r="B13477" s="20" t="s">
        <v>27065</v>
      </c>
      <c r="C13477" s="20" t="s">
        <v>27087</v>
      </c>
      <c r="D13477" s="20" t="s">
        <v>27067</v>
      </c>
      <c r="E13477" s="20" t="s">
        <v>27068</v>
      </c>
      <c r="F13477" s="20" t="s">
        <v>27069</v>
      </c>
      <c r="H13477" s="20" t="s">
        <v>49</v>
      </c>
    </row>
    <row r="13478" customFormat="false" ht="15.75" hidden="false" customHeight="false" outlineLevel="0" collapsed="false">
      <c r="A13478" s="20" t="s">
        <v>27089</v>
      </c>
      <c r="B13478" s="20" t="s">
        <v>27065</v>
      </c>
      <c r="C13478" s="20" t="s">
        <v>27090</v>
      </c>
      <c r="D13478" s="20" t="s">
        <v>27067</v>
      </c>
      <c r="E13478" s="20" t="s">
        <v>27091</v>
      </c>
      <c r="H13478" s="20" t="s">
        <v>49</v>
      </c>
    </row>
    <row r="13479" customFormat="false" ht="15.75" hidden="false" customHeight="false" outlineLevel="0" collapsed="false">
      <c r="A13479" s="20" t="s">
        <v>27092</v>
      </c>
      <c r="B13479" s="20" t="s">
        <v>27065</v>
      </c>
      <c r="C13479" s="20" t="s">
        <v>27090</v>
      </c>
      <c r="D13479" s="20" t="s">
        <v>27067</v>
      </c>
      <c r="E13479" s="20" t="s">
        <v>27091</v>
      </c>
      <c r="H13479" s="20" t="s">
        <v>49</v>
      </c>
    </row>
    <row r="13480" customFormat="false" ht="15.75" hidden="false" customHeight="false" outlineLevel="0" collapsed="false">
      <c r="A13480" s="20" t="s">
        <v>27093</v>
      </c>
      <c r="B13480" s="20" t="s">
        <v>27065</v>
      </c>
      <c r="C13480" s="20" t="s">
        <v>27078</v>
      </c>
      <c r="D13480" s="20" t="s">
        <v>27067</v>
      </c>
      <c r="E13480" s="20" t="s">
        <v>27091</v>
      </c>
      <c r="H13480" s="20" t="s">
        <v>49</v>
      </c>
    </row>
    <row r="13481" customFormat="false" ht="15.75" hidden="false" customHeight="false" outlineLevel="0" collapsed="false">
      <c r="A13481" s="20" t="s">
        <v>27094</v>
      </c>
      <c r="B13481" s="20" t="s">
        <v>27065</v>
      </c>
      <c r="C13481" s="20" t="s">
        <v>27078</v>
      </c>
      <c r="D13481" s="20" t="s">
        <v>27067</v>
      </c>
      <c r="E13481" s="20" t="s">
        <v>27091</v>
      </c>
      <c r="H13481" s="20" t="s">
        <v>49</v>
      </c>
    </row>
    <row r="13482" customFormat="false" ht="15.75" hidden="false" customHeight="false" outlineLevel="0" collapsed="false">
      <c r="A13482" s="20" t="s">
        <v>27095</v>
      </c>
      <c r="B13482" s="20" t="s">
        <v>27065</v>
      </c>
      <c r="C13482" s="20" t="s">
        <v>27081</v>
      </c>
      <c r="D13482" s="20" t="s">
        <v>27067</v>
      </c>
      <c r="E13482" s="20" t="s">
        <v>27091</v>
      </c>
      <c r="H13482" s="20" t="s">
        <v>49</v>
      </c>
    </row>
    <row r="13483" customFormat="false" ht="15.75" hidden="false" customHeight="false" outlineLevel="0" collapsed="false">
      <c r="A13483" s="20" t="s">
        <v>27096</v>
      </c>
      <c r="B13483" s="20" t="s">
        <v>27065</v>
      </c>
      <c r="C13483" s="20" t="s">
        <v>27081</v>
      </c>
      <c r="D13483" s="20" t="s">
        <v>27067</v>
      </c>
      <c r="E13483" s="20" t="s">
        <v>27091</v>
      </c>
      <c r="H13483" s="20" t="s">
        <v>49</v>
      </c>
    </row>
    <row r="13484" customFormat="false" ht="15.75" hidden="false" customHeight="false" outlineLevel="0" collapsed="false">
      <c r="A13484" s="20" t="s">
        <v>27097</v>
      </c>
      <c r="B13484" s="20" t="s">
        <v>27065</v>
      </c>
      <c r="C13484" s="20" t="s">
        <v>27084</v>
      </c>
      <c r="D13484" s="20" t="s">
        <v>27067</v>
      </c>
      <c r="E13484" s="20" t="s">
        <v>27091</v>
      </c>
      <c r="H13484" s="20" t="s">
        <v>49</v>
      </c>
    </row>
    <row r="13485" customFormat="false" ht="15.75" hidden="false" customHeight="false" outlineLevel="0" collapsed="false">
      <c r="A13485" s="20" t="s">
        <v>27098</v>
      </c>
      <c r="B13485" s="20" t="s">
        <v>27065</v>
      </c>
      <c r="C13485" s="20" t="s">
        <v>27084</v>
      </c>
      <c r="D13485" s="20" t="s">
        <v>27067</v>
      </c>
      <c r="E13485" s="20" t="s">
        <v>27091</v>
      </c>
      <c r="H13485" s="20" t="s">
        <v>49</v>
      </c>
    </row>
    <row r="13486" customFormat="false" ht="15.75" hidden="false" customHeight="false" outlineLevel="0" collapsed="false">
      <c r="A13486" s="20" t="s">
        <v>27099</v>
      </c>
      <c r="B13486" s="20" t="s">
        <v>27065</v>
      </c>
      <c r="C13486" s="20" t="s">
        <v>27087</v>
      </c>
      <c r="D13486" s="20" t="s">
        <v>27067</v>
      </c>
      <c r="E13486" s="20" t="s">
        <v>27091</v>
      </c>
      <c r="H13486" s="20" t="s">
        <v>49</v>
      </c>
    </row>
    <row r="13487" customFormat="false" ht="15.75" hidden="false" customHeight="false" outlineLevel="0" collapsed="false">
      <c r="A13487" s="20" t="s">
        <v>27100</v>
      </c>
      <c r="B13487" s="20" t="s">
        <v>27065</v>
      </c>
      <c r="C13487" s="20" t="s">
        <v>27087</v>
      </c>
      <c r="D13487" s="20" t="s">
        <v>27067</v>
      </c>
      <c r="E13487" s="20" t="s">
        <v>27091</v>
      </c>
      <c r="H13487" s="20" t="s">
        <v>49</v>
      </c>
    </row>
    <row r="13488" customFormat="false" ht="15.75" hidden="false" customHeight="false" outlineLevel="0" collapsed="false">
      <c r="A13488" s="20" t="s">
        <v>27101</v>
      </c>
      <c r="B13488" s="20" t="s">
        <v>27102</v>
      </c>
      <c r="C13488" s="20" t="s">
        <v>27103</v>
      </c>
      <c r="D13488" s="20" t="s">
        <v>27104</v>
      </c>
      <c r="E13488" s="20" t="s">
        <v>27105</v>
      </c>
      <c r="F13488" s="20" t="s">
        <v>27106</v>
      </c>
      <c r="G13488" s="20" t="s">
        <v>27107</v>
      </c>
      <c r="H13488" s="20" t="s">
        <v>49</v>
      </c>
    </row>
    <row r="13489" customFormat="false" ht="15.75" hidden="false" customHeight="false" outlineLevel="0" collapsed="false">
      <c r="A13489" s="20" t="s">
        <v>27108</v>
      </c>
      <c r="B13489" s="20" t="s">
        <v>27102</v>
      </c>
      <c r="C13489" s="20" t="s">
        <v>27103</v>
      </c>
      <c r="D13489" s="20" t="s">
        <v>27104</v>
      </c>
      <c r="E13489" s="20" t="s">
        <v>27105</v>
      </c>
      <c r="F13489" s="20" t="s">
        <v>27106</v>
      </c>
      <c r="G13489" s="20" t="s">
        <v>27107</v>
      </c>
      <c r="H13489" s="20" t="s">
        <v>49</v>
      </c>
    </row>
    <row r="13490" customFormat="false" ht="15.75" hidden="false" customHeight="false" outlineLevel="0" collapsed="false">
      <c r="A13490" s="20" t="s">
        <v>27109</v>
      </c>
      <c r="B13490" s="20" t="s">
        <v>27110</v>
      </c>
      <c r="C13490" s="20" t="s">
        <v>27111</v>
      </c>
      <c r="D13490" s="20" t="s">
        <v>27112</v>
      </c>
      <c r="E13490" s="20" t="s">
        <v>27113</v>
      </c>
      <c r="F13490" s="20" t="s">
        <v>27114</v>
      </c>
      <c r="G13490" s="20" t="s">
        <v>27115</v>
      </c>
      <c r="H13490" s="20" t="s">
        <v>49</v>
      </c>
    </row>
    <row r="13491" customFormat="false" ht="15.75" hidden="false" customHeight="false" outlineLevel="0" collapsed="false">
      <c r="A13491" s="20" t="s">
        <v>27116</v>
      </c>
      <c r="B13491" s="20" t="s">
        <v>27110</v>
      </c>
      <c r="C13491" s="20" t="s">
        <v>27111</v>
      </c>
      <c r="D13491" s="20" t="s">
        <v>27112</v>
      </c>
      <c r="E13491" s="20" t="s">
        <v>27113</v>
      </c>
      <c r="F13491" s="20" t="s">
        <v>27114</v>
      </c>
      <c r="G13491" s="20" t="s">
        <v>27115</v>
      </c>
      <c r="H13491" s="20" t="s">
        <v>49</v>
      </c>
    </row>
    <row r="13492" customFormat="false" ht="15.75" hidden="false" customHeight="false" outlineLevel="0" collapsed="false">
      <c r="A13492" s="20" t="s">
        <v>27117</v>
      </c>
      <c r="B13492" s="20" t="s">
        <v>27118</v>
      </c>
      <c r="C13492" s="20" t="s">
        <v>27119</v>
      </c>
      <c r="D13492" s="20" t="s">
        <v>27120</v>
      </c>
      <c r="E13492" s="20" t="s">
        <v>27121</v>
      </c>
      <c r="F13492" s="20" t="s">
        <v>27122</v>
      </c>
      <c r="G13492" s="20" t="s">
        <v>27123</v>
      </c>
      <c r="H13492" s="20" t="s">
        <v>49</v>
      </c>
    </row>
    <row r="13493" customFormat="false" ht="15.75" hidden="false" customHeight="false" outlineLevel="0" collapsed="false">
      <c r="A13493" s="20" t="s">
        <v>27124</v>
      </c>
      <c r="B13493" s="20" t="s">
        <v>27118</v>
      </c>
      <c r="C13493" s="20" t="s">
        <v>27119</v>
      </c>
      <c r="D13493" s="20" t="s">
        <v>27120</v>
      </c>
      <c r="E13493" s="20" t="s">
        <v>27121</v>
      </c>
      <c r="F13493" s="20" t="s">
        <v>27122</v>
      </c>
      <c r="G13493" s="20" t="s">
        <v>27123</v>
      </c>
      <c r="H13493" s="20" t="s">
        <v>49</v>
      </c>
    </row>
    <row r="13494" customFormat="false" ht="15.75" hidden="false" customHeight="false" outlineLevel="0" collapsed="false">
      <c r="A13494" s="20" t="s">
        <v>27125</v>
      </c>
      <c r="B13494" s="20" t="s">
        <v>27126</v>
      </c>
      <c r="C13494" s="20" t="s">
        <v>27127</v>
      </c>
      <c r="D13494" s="20" t="s">
        <v>27112</v>
      </c>
      <c r="E13494" s="20" t="s">
        <v>27113</v>
      </c>
      <c r="F13494" s="20" t="s">
        <v>27114</v>
      </c>
      <c r="G13494" s="20" t="s">
        <v>27115</v>
      </c>
      <c r="H13494" s="20" t="s">
        <v>49</v>
      </c>
    </row>
    <row r="13495" customFormat="false" ht="15.75" hidden="false" customHeight="false" outlineLevel="0" collapsed="false">
      <c r="A13495" s="20" t="s">
        <v>27128</v>
      </c>
      <c r="B13495" s="20" t="s">
        <v>27126</v>
      </c>
      <c r="C13495" s="20" t="s">
        <v>27127</v>
      </c>
      <c r="D13495" s="20" t="s">
        <v>27112</v>
      </c>
      <c r="E13495" s="20" t="s">
        <v>27113</v>
      </c>
      <c r="F13495" s="20" t="s">
        <v>27114</v>
      </c>
      <c r="G13495" s="20" t="s">
        <v>27115</v>
      </c>
      <c r="H13495" s="20" t="s">
        <v>49</v>
      </c>
    </row>
    <row r="13496" customFormat="false" ht="15.75" hidden="false" customHeight="false" outlineLevel="0" collapsed="false">
      <c r="A13496" s="20" t="s">
        <v>27129</v>
      </c>
      <c r="B13496" s="20" t="s">
        <v>27130</v>
      </c>
      <c r="C13496" s="20" t="s">
        <v>27131</v>
      </c>
      <c r="D13496" s="20" t="s">
        <v>27112</v>
      </c>
      <c r="E13496" s="20" t="s">
        <v>27113</v>
      </c>
      <c r="F13496" s="20" t="s">
        <v>27114</v>
      </c>
      <c r="G13496" s="20" t="s">
        <v>27132</v>
      </c>
      <c r="H13496" s="20" t="s">
        <v>49</v>
      </c>
    </row>
    <row r="13497" customFormat="false" ht="15.75" hidden="false" customHeight="false" outlineLevel="0" collapsed="false">
      <c r="A13497" s="20" t="s">
        <v>27133</v>
      </c>
      <c r="B13497" s="20" t="s">
        <v>27130</v>
      </c>
      <c r="C13497" s="20" t="s">
        <v>27131</v>
      </c>
      <c r="D13497" s="20" t="s">
        <v>27112</v>
      </c>
      <c r="E13497" s="20" t="s">
        <v>27113</v>
      </c>
      <c r="F13497" s="20" t="s">
        <v>27114</v>
      </c>
      <c r="G13497" s="20" t="s">
        <v>27132</v>
      </c>
      <c r="H13497" s="20" t="s">
        <v>49</v>
      </c>
    </row>
    <row r="13498" customFormat="false" ht="15.75" hidden="false" customHeight="false" outlineLevel="0" collapsed="false">
      <c r="A13498" s="20" t="s">
        <v>27134</v>
      </c>
      <c r="B13498" s="20" t="s">
        <v>27135</v>
      </c>
      <c r="C13498" s="20" t="s">
        <v>27136</v>
      </c>
      <c r="D13498" s="20" t="s">
        <v>27137</v>
      </c>
      <c r="E13498" s="20" t="s">
        <v>27138</v>
      </c>
      <c r="F13498" s="20" t="s">
        <v>27139</v>
      </c>
      <c r="G13498" s="20" t="s">
        <v>27140</v>
      </c>
      <c r="H13498" s="20" t="s">
        <v>49</v>
      </c>
    </row>
    <row r="13499" customFormat="false" ht="15.75" hidden="false" customHeight="false" outlineLevel="0" collapsed="false">
      <c r="A13499" s="20" t="s">
        <v>27141</v>
      </c>
      <c r="B13499" s="20" t="s">
        <v>27135</v>
      </c>
      <c r="C13499" s="20" t="s">
        <v>27136</v>
      </c>
      <c r="D13499" s="20" t="s">
        <v>27137</v>
      </c>
      <c r="E13499" s="20" t="s">
        <v>27138</v>
      </c>
      <c r="F13499" s="20" t="s">
        <v>27139</v>
      </c>
      <c r="G13499" s="20" t="s">
        <v>27140</v>
      </c>
      <c r="H13499" s="20" t="s">
        <v>49</v>
      </c>
    </row>
    <row r="13500" customFormat="false" ht="15.75" hidden="false" customHeight="false" outlineLevel="0" collapsed="false">
      <c r="A13500" s="20" t="s">
        <v>27142</v>
      </c>
      <c r="B13500" s="20" t="s">
        <v>27143</v>
      </c>
      <c r="C13500" s="20" t="s">
        <v>27144</v>
      </c>
      <c r="D13500" s="20" t="s">
        <v>27145</v>
      </c>
      <c r="E13500" s="20" t="s">
        <v>27146</v>
      </c>
      <c r="F13500" s="20" t="s">
        <v>27147</v>
      </c>
      <c r="H13500" s="20" t="s">
        <v>49</v>
      </c>
    </row>
    <row r="13501" customFormat="false" ht="15.75" hidden="false" customHeight="false" outlineLevel="0" collapsed="false">
      <c r="A13501" s="20" t="s">
        <v>27148</v>
      </c>
      <c r="B13501" s="20" t="s">
        <v>27143</v>
      </c>
      <c r="C13501" s="20" t="s">
        <v>27144</v>
      </c>
      <c r="D13501" s="20" t="s">
        <v>27145</v>
      </c>
      <c r="E13501" s="20" t="s">
        <v>27146</v>
      </c>
      <c r="F13501" s="20" t="s">
        <v>27147</v>
      </c>
      <c r="H13501" s="20" t="s">
        <v>49</v>
      </c>
    </row>
    <row r="13502" customFormat="false" ht="15.75" hidden="false" customHeight="false" outlineLevel="0" collapsed="false">
      <c r="A13502" s="20" t="s">
        <v>27149</v>
      </c>
      <c r="B13502" s="20" t="s">
        <v>27150</v>
      </c>
      <c r="C13502" s="20" t="s">
        <v>27151</v>
      </c>
      <c r="D13502" s="20" t="s">
        <v>27152</v>
      </c>
      <c r="E13502" s="20" t="s">
        <v>27153</v>
      </c>
      <c r="F13502" s="20" t="s">
        <v>27154</v>
      </c>
      <c r="G13502" s="20" t="s">
        <v>27155</v>
      </c>
      <c r="H13502" s="20" t="s">
        <v>49</v>
      </c>
    </row>
    <row r="13503" customFormat="false" ht="15.75" hidden="false" customHeight="false" outlineLevel="0" collapsed="false">
      <c r="A13503" s="20" t="s">
        <v>27156</v>
      </c>
      <c r="B13503" s="20" t="s">
        <v>27150</v>
      </c>
      <c r="C13503" s="20" t="s">
        <v>27151</v>
      </c>
      <c r="D13503" s="20" t="s">
        <v>27152</v>
      </c>
      <c r="E13503" s="20" t="s">
        <v>27153</v>
      </c>
      <c r="F13503" s="20" t="s">
        <v>27154</v>
      </c>
      <c r="G13503" s="20" t="s">
        <v>27155</v>
      </c>
      <c r="H13503" s="20" t="s">
        <v>49</v>
      </c>
    </row>
    <row r="13504" customFormat="false" ht="15.75" hidden="false" customHeight="false" outlineLevel="0" collapsed="false">
      <c r="A13504" s="20" t="s">
        <v>27157</v>
      </c>
      <c r="B13504" s="20" t="s">
        <v>27158</v>
      </c>
      <c r="C13504" s="20" t="s">
        <v>27159</v>
      </c>
      <c r="D13504" s="20" t="s">
        <v>27160</v>
      </c>
      <c r="E13504" s="20" t="s">
        <v>27161</v>
      </c>
      <c r="F13504" s="20" t="s">
        <v>27162</v>
      </c>
      <c r="G13504" s="20" t="s">
        <v>27163</v>
      </c>
      <c r="H13504" s="20" t="s">
        <v>49</v>
      </c>
    </row>
    <row r="13505" customFormat="false" ht="15.75" hidden="false" customHeight="false" outlineLevel="0" collapsed="false">
      <c r="A13505" s="20" t="s">
        <v>27164</v>
      </c>
      <c r="B13505" s="20" t="s">
        <v>27158</v>
      </c>
      <c r="C13505" s="20" t="s">
        <v>27159</v>
      </c>
      <c r="D13505" s="20" t="s">
        <v>27160</v>
      </c>
      <c r="E13505" s="20" t="s">
        <v>27161</v>
      </c>
      <c r="F13505" s="20" t="s">
        <v>27162</v>
      </c>
      <c r="G13505" s="20" t="s">
        <v>27163</v>
      </c>
      <c r="H13505" s="20" t="s">
        <v>49</v>
      </c>
    </row>
    <row r="13506" customFormat="false" ht="15.75" hidden="false" customHeight="false" outlineLevel="0" collapsed="false">
      <c r="A13506" s="20" t="s">
        <v>27165</v>
      </c>
      <c r="B13506" s="20" t="s">
        <v>27166</v>
      </c>
      <c r="C13506" s="20" t="s">
        <v>27167</v>
      </c>
      <c r="D13506" s="20" t="s">
        <v>27112</v>
      </c>
      <c r="E13506" s="20" t="s">
        <v>27168</v>
      </c>
      <c r="F13506" s="20" t="s">
        <v>27169</v>
      </c>
      <c r="G13506" s="20" t="s">
        <v>27170</v>
      </c>
      <c r="H13506" s="20" t="s">
        <v>49</v>
      </c>
    </row>
    <row r="13507" customFormat="false" ht="15.75" hidden="false" customHeight="false" outlineLevel="0" collapsed="false">
      <c r="A13507" s="20" t="s">
        <v>27171</v>
      </c>
      <c r="B13507" s="20" t="s">
        <v>27166</v>
      </c>
      <c r="C13507" s="20" t="s">
        <v>27167</v>
      </c>
      <c r="D13507" s="20" t="s">
        <v>27112</v>
      </c>
      <c r="E13507" s="20" t="s">
        <v>27168</v>
      </c>
      <c r="F13507" s="20" t="s">
        <v>27169</v>
      </c>
      <c r="G13507" s="20" t="s">
        <v>27170</v>
      </c>
      <c r="H13507" s="20" t="s">
        <v>49</v>
      </c>
    </row>
    <row r="13508" customFormat="false" ht="15.75" hidden="false" customHeight="false" outlineLevel="0" collapsed="false">
      <c r="A13508" s="20" t="s">
        <v>27172</v>
      </c>
      <c r="B13508" s="20" t="s">
        <v>27173</v>
      </c>
      <c r="C13508" s="20" t="s">
        <v>27174</v>
      </c>
      <c r="D13508" s="20" t="s">
        <v>27175</v>
      </c>
      <c r="E13508" s="20" t="s">
        <v>27176</v>
      </c>
      <c r="F13508" s="20" t="s">
        <v>27177</v>
      </c>
      <c r="G13508" s="20" t="s">
        <v>27178</v>
      </c>
      <c r="H13508" s="20" t="s">
        <v>49</v>
      </c>
    </row>
    <row r="13509" customFormat="false" ht="15.75" hidden="false" customHeight="false" outlineLevel="0" collapsed="false">
      <c r="A13509" s="20" t="s">
        <v>27179</v>
      </c>
      <c r="B13509" s="20" t="s">
        <v>27173</v>
      </c>
      <c r="C13509" s="20" t="s">
        <v>27174</v>
      </c>
      <c r="D13509" s="20" t="s">
        <v>27175</v>
      </c>
      <c r="E13509" s="20" t="s">
        <v>27176</v>
      </c>
      <c r="F13509" s="20" t="s">
        <v>27177</v>
      </c>
      <c r="G13509" s="20" t="s">
        <v>27178</v>
      </c>
      <c r="H13509" s="20" t="s">
        <v>49</v>
      </c>
    </row>
    <row r="13510" customFormat="false" ht="15.75" hidden="false" customHeight="false" outlineLevel="0" collapsed="false">
      <c r="A13510" s="20" t="s">
        <v>27180</v>
      </c>
      <c r="B13510" s="20" t="s">
        <v>27181</v>
      </c>
      <c r="C13510" s="20" t="s">
        <v>27182</v>
      </c>
      <c r="D13510" s="20" t="s">
        <v>27183</v>
      </c>
      <c r="E13510" s="20" t="s">
        <v>27184</v>
      </c>
      <c r="F13510" s="20" t="s">
        <v>27185</v>
      </c>
      <c r="G13510" s="20" t="s">
        <v>27186</v>
      </c>
      <c r="H13510" s="20" t="s">
        <v>49</v>
      </c>
    </row>
    <row r="13511" customFormat="false" ht="15.75" hidden="false" customHeight="false" outlineLevel="0" collapsed="false">
      <c r="A13511" s="20" t="s">
        <v>27187</v>
      </c>
      <c r="B13511" s="20" t="s">
        <v>27181</v>
      </c>
      <c r="C13511" s="20" t="s">
        <v>27182</v>
      </c>
      <c r="D13511" s="20" t="s">
        <v>27183</v>
      </c>
      <c r="E13511" s="20" t="s">
        <v>27184</v>
      </c>
      <c r="F13511" s="20" t="s">
        <v>27185</v>
      </c>
      <c r="G13511" s="20" t="s">
        <v>27186</v>
      </c>
      <c r="H13511" s="20" t="s">
        <v>49</v>
      </c>
    </row>
    <row r="13512" customFormat="false" ht="15.75" hidden="false" customHeight="false" outlineLevel="0" collapsed="false">
      <c r="A13512" s="20" t="s">
        <v>27188</v>
      </c>
      <c r="B13512" s="20" t="s">
        <v>27189</v>
      </c>
      <c r="C13512" s="20" t="s">
        <v>27190</v>
      </c>
      <c r="D13512" s="20" t="s">
        <v>27191</v>
      </c>
      <c r="E13512" s="20" t="s">
        <v>27192</v>
      </c>
      <c r="F13512" s="20" t="s">
        <v>27193</v>
      </c>
      <c r="G13512" s="20" t="s">
        <v>27194</v>
      </c>
      <c r="H13512" s="20" t="s">
        <v>49</v>
      </c>
    </row>
    <row r="13513" customFormat="false" ht="15.75" hidden="false" customHeight="false" outlineLevel="0" collapsed="false">
      <c r="A13513" s="20" t="s">
        <v>27195</v>
      </c>
      <c r="B13513" s="20" t="s">
        <v>27189</v>
      </c>
      <c r="C13513" s="20" t="s">
        <v>27190</v>
      </c>
      <c r="D13513" s="20" t="s">
        <v>27191</v>
      </c>
      <c r="E13513" s="20" t="s">
        <v>27192</v>
      </c>
      <c r="F13513" s="20" t="s">
        <v>27193</v>
      </c>
      <c r="G13513" s="20" t="s">
        <v>27194</v>
      </c>
      <c r="H13513" s="20" t="s">
        <v>49</v>
      </c>
    </row>
    <row r="13514" customFormat="false" ht="15.75" hidden="false" customHeight="false" outlineLevel="0" collapsed="false">
      <c r="A13514" s="20" t="s">
        <v>27196</v>
      </c>
      <c r="B13514" s="20" t="s">
        <v>27197</v>
      </c>
      <c r="H13514" s="20" t="s">
        <v>49</v>
      </c>
    </row>
    <row r="13515" customFormat="false" ht="15.75" hidden="false" customHeight="false" outlineLevel="0" collapsed="false">
      <c r="A13515" s="20" t="s">
        <v>27198</v>
      </c>
      <c r="B13515" s="20" t="s">
        <v>27197</v>
      </c>
      <c r="H13515" s="20" t="s">
        <v>49</v>
      </c>
    </row>
    <row r="13516" customFormat="false" ht="15.75" hidden="false" customHeight="false" outlineLevel="0" collapsed="false">
      <c r="A13516" s="20" t="s">
        <v>27199</v>
      </c>
      <c r="B13516" s="20" t="s">
        <v>27200</v>
      </c>
      <c r="H13516" s="20" t="s">
        <v>49</v>
      </c>
    </row>
    <row r="13517" customFormat="false" ht="15.75" hidden="false" customHeight="false" outlineLevel="0" collapsed="false">
      <c r="A13517" s="20" t="s">
        <v>27201</v>
      </c>
      <c r="B13517" s="20" t="s">
        <v>27200</v>
      </c>
      <c r="H13517" s="20" t="s">
        <v>49</v>
      </c>
    </row>
    <row r="13518" customFormat="false" ht="15.75" hidden="false" customHeight="false" outlineLevel="0" collapsed="false">
      <c r="A13518" s="20" t="s">
        <v>27202</v>
      </c>
      <c r="B13518" s="20" t="s">
        <v>27203</v>
      </c>
      <c r="H13518" s="20" t="s">
        <v>49</v>
      </c>
    </row>
    <row r="13519" customFormat="false" ht="15.75" hidden="false" customHeight="false" outlineLevel="0" collapsed="false">
      <c r="A13519" s="20" t="s">
        <v>27204</v>
      </c>
      <c r="B13519" s="20" t="s">
        <v>27203</v>
      </c>
      <c r="H13519" s="20" t="s">
        <v>49</v>
      </c>
    </row>
    <row r="13520" customFormat="false" ht="15.75" hidden="false" customHeight="false" outlineLevel="0" collapsed="false">
      <c r="A13520" s="20" t="s">
        <v>27205</v>
      </c>
      <c r="B13520" s="20" t="s">
        <v>27206</v>
      </c>
      <c r="C13520" s="20" t="s">
        <v>27207</v>
      </c>
      <c r="H13520" s="20" t="s">
        <v>49</v>
      </c>
    </row>
    <row r="13521" customFormat="false" ht="15.75" hidden="false" customHeight="false" outlineLevel="0" collapsed="false">
      <c r="A13521" s="20" t="s">
        <v>27208</v>
      </c>
      <c r="B13521" s="20" t="s">
        <v>27206</v>
      </c>
      <c r="C13521" s="20" t="s">
        <v>27207</v>
      </c>
      <c r="H13521" s="20" t="s">
        <v>49</v>
      </c>
    </row>
    <row r="13522" customFormat="false" ht="15.75" hidden="false" customHeight="false" outlineLevel="0" collapsed="false">
      <c r="A13522" s="20" t="s">
        <v>27209</v>
      </c>
      <c r="B13522" s="20" t="s">
        <v>27210</v>
      </c>
      <c r="C13522" s="20" t="s">
        <v>27211</v>
      </c>
      <c r="D13522" s="20" t="s">
        <v>27212</v>
      </c>
      <c r="H13522" s="20" t="s">
        <v>49</v>
      </c>
    </row>
    <row r="13523" customFormat="false" ht="15.75" hidden="false" customHeight="false" outlineLevel="0" collapsed="false">
      <c r="A13523" s="20" t="s">
        <v>27213</v>
      </c>
      <c r="B13523" s="20" t="s">
        <v>27210</v>
      </c>
      <c r="C13523" s="20" t="s">
        <v>27211</v>
      </c>
      <c r="D13523" s="20" t="s">
        <v>27212</v>
      </c>
      <c r="H13523" s="20" t="s">
        <v>49</v>
      </c>
    </row>
    <row r="13524" customFormat="false" ht="15.75" hidden="false" customHeight="false" outlineLevel="0" collapsed="false">
      <c r="A13524" s="20" t="s">
        <v>27214</v>
      </c>
      <c r="B13524" s="20" t="s">
        <v>27210</v>
      </c>
      <c r="C13524" s="20" t="s">
        <v>27215</v>
      </c>
      <c r="D13524" s="20" t="s">
        <v>27212</v>
      </c>
      <c r="H13524" s="20" t="s">
        <v>49</v>
      </c>
    </row>
    <row r="13525" customFormat="false" ht="15.75" hidden="false" customHeight="false" outlineLevel="0" collapsed="false">
      <c r="A13525" s="20" t="s">
        <v>27216</v>
      </c>
      <c r="B13525" s="20" t="s">
        <v>27210</v>
      </c>
      <c r="C13525" s="20" t="s">
        <v>27215</v>
      </c>
      <c r="D13525" s="20" t="s">
        <v>27212</v>
      </c>
      <c r="H13525" s="20" t="s">
        <v>49</v>
      </c>
    </row>
    <row r="13526" customFormat="false" ht="15.75" hidden="false" customHeight="false" outlineLevel="0" collapsed="false">
      <c r="A13526" s="20" t="s">
        <v>27217</v>
      </c>
      <c r="B13526" s="20" t="s">
        <v>27210</v>
      </c>
      <c r="C13526" s="20" t="s">
        <v>27218</v>
      </c>
      <c r="D13526" s="20" t="s">
        <v>27212</v>
      </c>
      <c r="H13526" s="20" t="s">
        <v>49</v>
      </c>
    </row>
    <row r="13527" customFormat="false" ht="15.75" hidden="false" customHeight="false" outlineLevel="0" collapsed="false">
      <c r="A13527" s="20" t="s">
        <v>27219</v>
      </c>
      <c r="B13527" s="20" t="s">
        <v>27210</v>
      </c>
      <c r="C13527" s="20" t="s">
        <v>27218</v>
      </c>
      <c r="D13527" s="20" t="s">
        <v>27212</v>
      </c>
      <c r="H13527" s="20" t="s">
        <v>49</v>
      </c>
    </row>
    <row r="13528" customFormat="false" ht="15.75" hidden="false" customHeight="false" outlineLevel="0" collapsed="false">
      <c r="A13528" s="20" t="s">
        <v>27220</v>
      </c>
      <c r="B13528" s="20" t="s">
        <v>27221</v>
      </c>
      <c r="C13528" s="20" t="s">
        <v>27222</v>
      </c>
      <c r="D13528" s="20" t="s">
        <v>27223</v>
      </c>
      <c r="H13528" s="20" t="s">
        <v>49</v>
      </c>
    </row>
    <row r="13529" customFormat="false" ht="15.75" hidden="false" customHeight="false" outlineLevel="0" collapsed="false">
      <c r="A13529" s="20" t="s">
        <v>27224</v>
      </c>
      <c r="B13529" s="20" t="s">
        <v>27221</v>
      </c>
      <c r="C13529" s="20" t="s">
        <v>27222</v>
      </c>
      <c r="D13529" s="20" t="s">
        <v>27223</v>
      </c>
      <c r="H13529" s="20" t="s">
        <v>49</v>
      </c>
    </row>
    <row r="13530" customFormat="false" ht="15.75" hidden="false" customHeight="false" outlineLevel="0" collapsed="false">
      <c r="A13530" s="20" t="s">
        <v>27225</v>
      </c>
      <c r="B13530" s="20" t="s">
        <v>27226</v>
      </c>
      <c r="C13530" s="20" t="s">
        <v>27227</v>
      </c>
      <c r="D13530" s="20" t="s">
        <v>27228</v>
      </c>
      <c r="H13530" s="20" t="s">
        <v>49</v>
      </c>
    </row>
    <row r="13531" customFormat="false" ht="15.75" hidden="false" customHeight="false" outlineLevel="0" collapsed="false">
      <c r="A13531" s="20" t="s">
        <v>27229</v>
      </c>
      <c r="B13531" s="20" t="s">
        <v>27226</v>
      </c>
      <c r="C13531" s="20" t="s">
        <v>27227</v>
      </c>
      <c r="D13531" s="20" t="s">
        <v>27228</v>
      </c>
      <c r="H13531" s="20" t="s">
        <v>49</v>
      </c>
    </row>
    <row r="13532" customFormat="false" ht="15.75" hidden="false" customHeight="false" outlineLevel="0" collapsed="false">
      <c r="A13532" s="20" t="s">
        <v>27230</v>
      </c>
      <c r="B13532" s="20" t="s">
        <v>27231</v>
      </c>
      <c r="C13532" s="20" t="s">
        <v>27232</v>
      </c>
      <c r="D13532" s="20" t="s">
        <v>27233</v>
      </c>
      <c r="E13532" s="20" t="s">
        <v>27234</v>
      </c>
      <c r="F13532" s="20" t="s">
        <v>27235</v>
      </c>
      <c r="H13532" s="20" t="s">
        <v>49</v>
      </c>
    </row>
    <row r="13533" customFormat="false" ht="15.75" hidden="false" customHeight="false" outlineLevel="0" collapsed="false">
      <c r="A13533" s="20" t="s">
        <v>27236</v>
      </c>
      <c r="B13533" s="20" t="s">
        <v>27231</v>
      </c>
      <c r="C13533" s="20" t="s">
        <v>27232</v>
      </c>
      <c r="D13533" s="20" t="s">
        <v>27233</v>
      </c>
      <c r="E13533" s="20" t="s">
        <v>27234</v>
      </c>
      <c r="F13533" s="20" t="s">
        <v>27235</v>
      </c>
      <c r="H13533" s="20" t="s">
        <v>49</v>
      </c>
    </row>
    <row r="13534" customFormat="false" ht="15.75" hidden="false" customHeight="false" outlineLevel="0" collapsed="false">
      <c r="A13534" s="20" t="s">
        <v>27237</v>
      </c>
      <c r="B13534" s="20" t="s">
        <v>27238</v>
      </c>
      <c r="C13534" s="20" t="s">
        <v>27239</v>
      </c>
      <c r="D13534" s="20" t="s">
        <v>27233</v>
      </c>
      <c r="E13534" s="20" t="s">
        <v>27240</v>
      </c>
      <c r="F13534" s="20" t="s">
        <v>27235</v>
      </c>
      <c r="H13534" s="20" t="s">
        <v>49</v>
      </c>
    </row>
    <row r="13535" customFormat="false" ht="15.75" hidden="false" customHeight="false" outlineLevel="0" collapsed="false">
      <c r="A13535" s="20" t="s">
        <v>27241</v>
      </c>
      <c r="B13535" s="20" t="s">
        <v>27238</v>
      </c>
      <c r="C13535" s="20" t="s">
        <v>27239</v>
      </c>
      <c r="D13535" s="20" t="s">
        <v>27233</v>
      </c>
      <c r="E13535" s="20" t="s">
        <v>27240</v>
      </c>
      <c r="F13535" s="20" t="s">
        <v>27235</v>
      </c>
      <c r="H13535" s="20" t="s">
        <v>49</v>
      </c>
    </row>
    <row r="13536" customFormat="false" ht="15.75" hidden="false" customHeight="false" outlineLevel="0" collapsed="false">
      <c r="A13536" s="20" t="s">
        <v>27242</v>
      </c>
      <c r="B13536" s="20" t="s">
        <v>27231</v>
      </c>
      <c r="C13536" s="20" t="s">
        <v>27243</v>
      </c>
      <c r="D13536" s="20" t="s">
        <v>27233</v>
      </c>
      <c r="E13536" s="20" t="s">
        <v>27240</v>
      </c>
      <c r="F13536" s="20" t="s">
        <v>27235</v>
      </c>
      <c r="H13536" s="20" t="s">
        <v>49</v>
      </c>
    </row>
    <row r="13537" customFormat="false" ht="15.75" hidden="false" customHeight="false" outlineLevel="0" collapsed="false">
      <c r="A13537" s="20" t="s">
        <v>27244</v>
      </c>
      <c r="B13537" s="20" t="s">
        <v>27231</v>
      </c>
      <c r="C13537" s="20" t="s">
        <v>27243</v>
      </c>
      <c r="D13537" s="20" t="s">
        <v>27233</v>
      </c>
      <c r="E13537" s="20" t="s">
        <v>27240</v>
      </c>
      <c r="F13537" s="20" t="s">
        <v>27235</v>
      </c>
      <c r="H13537" s="20" t="s">
        <v>49</v>
      </c>
    </row>
    <row r="13538" customFormat="false" ht="15.75" hidden="false" customHeight="false" outlineLevel="0" collapsed="false">
      <c r="A13538" s="20" t="s">
        <v>27245</v>
      </c>
      <c r="B13538" s="20" t="s">
        <v>27231</v>
      </c>
      <c r="C13538" s="20" t="s">
        <v>27246</v>
      </c>
      <c r="D13538" s="20" t="s">
        <v>27233</v>
      </c>
      <c r="E13538" s="20" t="s">
        <v>27240</v>
      </c>
      <c r="F13538" s="20" t="s">
        <v>27235</v>
      </c>
      <c r="H13538" s="20" t="s">
        <v>49</v>
      </c>
    </row>
    <row r="13539" customFormat="false" ht="15.75" hidden="false" customHeight="false" outlineLevel="0" collapsed="false">
      <c r="A13539" s="20" t="s">
        <v>27247</v>
      </c>
      <c r="B13539" s="20" t="s">
        <v>27231</v>
      </c>
      <c r="C13539" s="20" t="s">
        <v>27246</v>
      </c>
      <c r="D13539" s="20" t="s">
        <v>27233</v>
      </c>
      <c r="E13539" s="20" t="s">
        <v>27240</v>
      </c>
      <c r="F13539" s="20" t="s">
        <v>27235</v>
      </c>
      <c r="H13539" s="20" t="s">
        <v>49</v>
      </c>
    </row>
    <row r="13540" customFormat="false" ht="15.75" hidden="false" customHeight="false" outlineLevel="0" collapsed="false">
      <c r="A13540" s="20" t="s">
        <v>27248</v>
      </c>
      <c r="B13540" s="20" t="s">
        <v>27231</v>
      </c>
      <c r="C13540" s="20" t="s">
        <v>27249</v>
      </c>
      <c r="D13540" s="20" t="s">
        <v>27233</v>
      </c>
      <c r="E13540" s="20" t="s">
        <v>27240</v>
      </c>
      <c r="F13540" s="20" t="s">
        <v>27235</v>
      </c>
      <c r="H13540" s="20" t="s">
        <v>49</v>
      </c>
    </row>
    <row r="13541" customFormat="false" ht="15.75" hidden="false" customHeight="false" outlineLevel="0" collapsed="false">
      <c r="A13541" s="20" t="s">
        <v>27250</v>
      </c>
      <c r="B13541" s="20" t="s">
        <v>27231</v>
      </c>
      <c r="C13541" s="20" t="s">
        <v>27249</v>
      </c>
      <c r="D13541" s="20" t="s">
        <v>27233</v>
      </c>
      <c r="E13541" s="20" t="s">
        <v>27240</v>
      </c>
      <c r="F13541" s="20" t="s">
        <v>27235</v>
      </c>
      <c r="H13541" s="20" t="s">
        <v>49</v>
      </c>
    </row>
    <row r="13542" customFormat="false" ht="15.75" hidden="false" customHeight="false" outlineLevel="0" collapsed="false">
      <c r="A13542" s="20" t="s">
        <v>27251</v>
      </c>
      <c r="B13542" s="20" t="s">
        <v>27231</v>
      </c>
      <c r="C13542" s="20" t="s">
        <v>27252</v>
      </c>
      <c r="D13542" s="20" t="s">
        <v>27233</v>
      </c>
      <c r="E13542" s="20" t="s">
        <v>27240</v>
      </c>
      <c r="F13542" s="20" t="s">
        <v>27235</v>
      </c>
      <c r="H13542" s="20" t="s">
        <v>49</v>
      </c>
    </row>
    <row r="13543" customFormat="false" ht="15.75" hidden="false" customHeight="false" outlineLevel="0" collapsed="false">
      <c r="A13543" s="20" t="s">
        <v>27253</v>
      </c>
      <c r="B13543" s="20" t="s">
        <v>27231</v>
      </c>
      <c r="C13543" s="20" t="s">
        <v>27252</v>
      </c>
      <c r="D13543" s="20" t="s">
        <v>27233</v>
      </c>
      <c r="E13543" s="20" t="s">
        <v>27240</v>
      </c>
      <c r="F13543" s="20" t="s">
        <v>27235</v>
      </c>
      <c r="H13543" s="20" t="s">
        <v>49</v>
      </c>
    </row>
    <row r="13544" customFormat="false" ht="15.75" hidden="false" customHeight="false" outlineLevel="0" collapsed="false">
      <c r="A13544" s="20" t="s">
        <v>27254</v>
      </c>
      <c r="B13544" s="20" t="s">
        <v>27231</v>
      </c>
      <c r="C13544" s="20" t="s">
        <v>27255</v>
      </c>
      <c r="D13544" s="20" t="s">
        <v>27233</v>
      </c>
      <c r="E13544" s="20" t="s">
        <v>27240</v>
      </c>
      <c r="F13544" s="20" t="s">
        <v>27235</v>
      </c>
      <c r="H13544" s="20" t="s">
        <v>49</v>
      </c>
    </row>
    <row r="13545" customFormat="false" ht="15.75" hidden="false" customHeight="false" outlineLevel="0" collapsed="false">
      <c r="A13545" s="20" t="s">
        <v>27256</v>
      </c>
      <c r="B13545" s="20" t="s">
        <v>27231</v>
      </c>
      <c r="C13545" s="20" t="s">
        <v>27255</v>
      </c>
      <c r="D13545" s="20" t="s">
        <v>27233</v>
      </c>
      <c r="E13545" s="20" t="s">
        <v>27240</v>
      </c>
      <c r="F13545" s="20" t="s">
        <v>27235</v>
      </c>
      <c r="H13545" s="20" t="s">
        <v>49</v>
      </c>
    </row>
    <row r="13546" customFormat="false" ht="15.75" hidden="false" customHeight="false" outlineLevel="0" collapsed="false">
      <c r="A13546" s="20" t="s">
        <v>27257</v>
      </c>
      <c r="B13546" s="20" t="s">
        <v>27231</v>
      </c>
      <c r="C13546" s="20" t="s">
        <v>27258</v>
      </c>
      <c r="D13546" s="20" t="s">
        <v>27259</v>
      </c>
      <c r="E13546" s="20" t="s">
        <v>27260</v>
      </c>
      <c r="F13546" s="20" t="s">
        <v>27261</v>
      </c>
      <c r="H13546" s="20" t="s">
        <v>49</v>
      </c>
    </row>
    <row r="13547" customFormat="false" ht="15.75" hidden="false" customHeight="false" outlineLevel="0" collapsed="false">
      <c r="A13547" s="20" t="s">
        <v>27262</v>
      </c>
      <c r="B13547" s="20" t="s">
        <v>27231</v>
      </c>
      <c r="C13547" s="20" t="s">
        <v>27258</v>
      </c>
      <c r="D13547" s="20" t="s">
        <v>27259</v>
      </c>
      <c r="E13547" s="20" t="s">
        <v>27260</v>
      </c>
      <c r="F13547" s="20" t="s">
        <v>27261</v>
      </c>
      <c r="H13547" s="20" t="s">
        <v>49</v>
      </c>
    </row>
    <row r="13548" customFormat="false" ht="15.75" hidden="false" customHeight="false" outlineLevel="0" collapsed="false">
      <c r="A13548" s="20" t="s">
        <v>27263</v>
      </c>
      <c r="B13548" s="20" t="s">
        <v>27231</v>
      </c>
      <c r="C13548" s="20" t="s">
        <v>27264</v>
      </c>
      <c r="D13548" s="20" t="s">
        <v>27233</v>
      </c>
      <c r="E13548" s="20" t="s">
        <v>27240</v>
      </c>
      <c r="F13548" s="20" t="s">
        <v>27235</v>
      </c>
      <c r="H13548" s="20" t="s">
        <v>49</v>
      </c>
    </row>
    <row r="13549" customFormat="false" ht="15.75" hidden="false" customHeight="false" outlineLevel="0" collapsed="false">
      <c r="A13549" s="20" t="s">
        <v>27265</v>
      </c>
      <c r="B13549" s="20" t="s">
        <v>27231</v>
      </c>
      <c r="C13549" s="20" t="s">
        <v>27264</v>
      </c>
      <c r="D13549" s="20" t="s">
        <v>27233</v>
      </c>
      <c r="E13549" s="20" t="s">
        <v>27240</v>
      </c>
      <c r="F13549" s="20" t="s">
        <v>27235</v>
      </c>
      <c r="H13549" s="20" t="s">
        <v>49</v>
      </c>
    </row>
    <row r="13550" customFormat="false" ht="15.75" hidden="false" customHeight="false" outlineLevel="0" collapsed="false">
      <c r="A13550" s="20" t="s">
        <v>27266</v>
      </c>
      <c r="B13550" s="20" t="s">
        <v>27267</v>
      </c>
      <c r="C13550" s="20" t="s">
        <v>27268</v>
      </c>
      <c r="D13550" s="20" t="s">
        <v>27269</v>
      </c>
      <c r="E13550" s="20" t="s">
        <v>27270</v>
      </c>
      <c r="F13550" s="20" t="s">
        <v>27271</v>
      </c>
      <c r="G13550" s="20" t="s">
        <v>27272</v>
      </c>
      <c r="H13550" s="20" t="s">
        <v>49</v>
      </c>
    </row>
    <row r="13551" customFormat="false" ht="15.75" hidden="false" customHeight="false" outlineLevel="0" collapsed="false">
      <c r="A13551" s="20" t="s">
        <v>27273</v>
      </c>
      <c r="B13551" s="20" t="s">
        <v>27267</v>
      </c>
      <c r="C13551" s="20" t="s">
        <v>27268</v>
      </c>
      <c r="D13551" s="20" t="s">
        <v>27269</v>
      </c>
      <c r="E13551" s="20" t="s">
        <v>27270</v>
      </c>
      <c r="F13551" s="20" t="s">
        <v>27271</v>
      </c>
      <c r="G13551" s="20" t="s">
        <v>27272</v>
      </c>
      <c r="H13551" s="20" t="s">
        <v>49</v>
      </c>
    </row>
    <row r="13552" customFormat="false" ht="15.75" hidden="false" customHeight="false" outlineLevel="0" collapsed="false">
      <c r="A13552" s="20" t="s">
        <v>27274</v>
      </c>
      <c r="B13552" s="20" t="s">
        <v>27275</v>
      </c>
      <c r="C13552" s="20" t="s">
        <v>27276</v>
      </c>
      <c r="D13552" s="20" t="s">
        <v>27269</v>
      </c>
      <c r="E13552" s="20" t="s">
        <v>27270</v>
      </c>
      <c r="F13552" s="20" t="s">
        <v>27271</v>
      </c>
      <c r="G13552" s="20" t="s">
        <v>27272</v>
      </c>
      <c r="H13552" s="20" t="s">
        <v>49</v>
      </c>
    </row>
    <row r="13553" customFormat="false" ht="15.75" hidden="false" customHeight="false" outlineLevel="0" collapsed="false">
      <c r="A13553" s="20" t="s">
        <v>27277</v>
      </c>
      <c r="B13553" s="20" t="s">
        <v>27275</v>
      </c>
      <c r="C13553" s="20" t="s">
        <v>27276</v>
      </c>
      <c r="D13553" s="20" t="s">
        <v>27269</v>
      </c>
      <c r="E13553" s="20" t="s">
        <v>27270</v>
      </c>
      <c r="F13553" s="20" t="s">
        <v>27271</v>
      </c>
      <c r="G13553" s="20" t="s">
        <v>27272</v>
      </c>
      <c r="H13553" s="20" t="s">
        <v>49</v>
      </c>
    </row>
    <row r="13554" customFormat="false" ht="15.75" hidden="false" customHeight="false" outlineLevel="0" collapsed="false">
      <c r="A13554" s="20" t="s">
        <v>27278</v>
      </c>
      <c r="B13554" s="20" t="s">
        <v>27279</v>
      </c>
      <c r="C13554" s="20" t="s">
        <v>27280</v>
      </c>
      <c r="D13554" s="20" t="s">
        <v>27269</v>
      </c>
      <c r="E13554" s="20" t="s">
        <v>27270</v>
      </c>
      <c r="F13554" s="20" t="s">
        <v>27271</v>
      </c>
      <c r="G13554" s="20" t="s">
        <v>27272</v>
      </c>
      <c r="H13554" s="20" t="s">
        <v>49</v>
      </c>
    </row>
    <row r="13555" customFormat="false" ht="15.75" hidden="false" customHeight="false" outlineLevel="0" collapsed="false">
      <c r="A13555" s="20" t="s">
        <v>27281</v>
      </c>
      <c r="B13555" s="20" t="s">
        <v>27279</v>
      </c>
      <c r="C13555" s="20" t="s">
        <v>27280</v>
      </c>
      <c r="D13555" s="20" t="s">
        <v>27269</v>
      </c>
      <c r="E13555" s="20" t="s">
        <v>27270</v>
      </c>
      <c r="F13555" s="20" t="s">
        <v>27271</v>
      </c>
      <c r="G13555" s="20" t="s">
        <v>27272</v>
      </c>
      <c r="H13555" s="20" t="s">
        <v>49</v>
      </c>
    </row>
    <row r="13556" customFormat="false" ht="15.75" hidden="false" customHeight="false" outlineLevel="0" collapsed="false">
      <c r="A13556" s="20" t="s">
        <v>27282</v>
      </c>
      <c r="B13556" s="20" t="s">
        <v>27283</v>
      </c>
      <c r="C13556" s="20" t="s">
        <v>27284</v>
      </c>
      <c r="D13556" s="20" t="s">
        <v>27285</v>
      </c>
      <c r="E13556" s="20" t="s">
        <v>27286</v>
      </c>
      <c r="F13556" s="20" t="s">
        <v>27287</v>
      </c>
      <c r="G13556" s="20" t="s">
        <v>27288</v>
      </c>
      <c r="H13556" s="20" t="s">
        <v>49</v>
      </c>
    </row>
    <row r="13557" customFormat="false" ht="15.75" hidden="false" customHeight="false" outlineLevel="0" collapsed="false">
      <c r="A13557" s="20" t="s">
        <v>27289</v>
      </c>
      <c r="B13557" s="20" t="s">
        <v>27283</v>
      </c>
      <c r="C13557" s="20" t="s">
        <v>27284</v>
      </c>
      <c r="D13557" s="20" t="s">
        <v>27285</v>
      </c>
      <c r="E13557" s="20" t="s">
        <v>27286</v>
      </c>
      <c r="F13557" s="20" t="s">
        <v>27287</v>
      </c>
      <c r="G13557" s="20" t="s">
        <v>27288</v>
      </c>
      <c r="H13557" s="20" t="s">
        <v>49</v>
      </c>
    </row>
    <row r="13558" customFormat="false" ht="15.75" hidden="false" customHeight="false" outlineLevel="0" collapsed="false">
      <c r="A13558" s="20" t="s">
        <v>27290</v>
      </c>
      <c r="B13558" s="20" t="s">
        <v>27291</v>
      </c>
      <c r="C13558" s="20" t="s">
        <v>27292</v>
      </c>
      <c r="D13558" s="20" t="s">
        <v>27293</v>
      </c>
      <c r="E13558" s="20" t="s">
        <v>27294</v>
      </c>
      <c r="F13558" s="20" t="s">
        <v>27295</v>
      </c>
      <c r="G13558" s="20" t="s">
        <v>27296</v>
      </c>
      <c r="H13558" s="20" t="s">
        <v>49</v>
      </c>
    </row>
    <row r="13559" customFormat="false" ht="15.75" hidden="false" customHeight="false" outlineLevel="0" collapsed="false">
      <c r="A13559" s="20" t="s">
        <v>27297</v>
      </c>
      <c r="B13559" s="20" t="s">
        <v>27291</v>
      </c>
      <c r="C13559" s="20" t="s">
        <v>27292</v>
      </c>
      <c r="D13559" s="20" t="s">
        <v>27293</v>
      </c>
      <c r="E13559" s="20" t="s">
        <v>27294</v>
      </c>
      <c r="F13559" s="20" t="s">
        <v>27295</v>
      </c>
      <c r="G13559" s="20" t="s">
        <v>27296</v>
      </c>
      <c r="H13559" s="20" t="s">
        <v>49</v>
      </c>
    </row>
    <row r="13560" customFormat="false" ht="15.75" hidden="false" customHeight="false" outlineLevel="0" collapsed="false">
      <c r="A13560" s="20" t="s">
        <v>27298</v>
      </c>
      <c r="B13560" s="20" t="s">
        <v>27291</v>
      </c>
      <c r="C13560" s="20" t="s">
        <v>27299</v>
      </c>
      <c r="D13560" s="20" t="s">
        <v>27300</v>
      </c>
      <c r="E13560" s="20" t="s">
        <v>27301</v>
      </c>
      <c r="F13560" s="20" t="s">
        <v>27302</v>
      </c>
      <c r="G13560" s="20" t="s">
        <v>27303</v>
      </c>
      <c r="H13560" s="20" t="s">
        <v>49</v>
      </c>
    </row>
    <row r="13561" customFormat="false" ht="15.75" hidden="false" customHeight="false" outlineLevel="0" collapsed="false">
      <c r="A13561" s="20" t="s">
        <v>27304</v>
      </c>
      <c r="B13561" s="20" t="s">
        <v>27291</v>
      </c>
      <c r="C13561" s="20" t="s">
        <v>27299</v>
      </c>
      <c r="D13561" s="20" t="s">
        <v>27300</v>
      </c>
      <c r="E13561" s="20" t="s">
        <v>27301</v>
      </c>
      <c r="F13561" s="20" t="s">
        <v>27302</v>
      </c>
      <c r="G13561" s="20" t="s">
        <v>27303</v>
      </c>
      <c r="H13561" s="20" t="s">
        <v>49</v>
      </c>
    </row>
    <row r="13562" customFormat="false" ht="15.75" hidden="false" customHeight="false" outlineLevel="0" collapsed="false">
      <c r="A13562" s="20" t="s">
        <v>27305</v>
      </c>
      <c r="B13562" s="20" t="s">
        <v>27291</v>
      </c>
      <c r="C13562" s="20" t="s">
        <v>27306</v>
      </c>
      <c r="D13562" s="20" t="s">
        <v>27300</v>
      </c>
      <c r="E13562" s="20" t="s">
        <v>27307</v>
      </c>
      <c r="F13562" s="20" t="s">
        <v>27308</v>
      </c>
      <c r="G13562" s="20" t="s">
        <v>27309</v>
      </c>
      <c r="H13562" s="20" t="s">
        <v>49</v>
      </c>
    </row>
    <row r="13563" customFormat="false" ht="15.75" hidden="false" customHeight="false" outlineLevel="0" collapsed="false">
      <c r="A13563" s="20" t="s">
        <v>27310</v>
      </c>
      <c r="B13563" s="20" t="s">
        <v>27291</v>
      </c>
      <c r="C13563" s="20" t="s">
        <v>27306</v>
      </c>
      <c r="D13563" s="20" t="s">
        <v>27300</v>
      </c>
      <c r="E13563" s="20" t="s">
        <v>27307</v>
      </c>
      <c r="F13563" s="20" t="s">
        <v>27308</v>
      </c>
      <c r="G13563" s="20" t="s">
        <v>27309</v>
      </c>
      <c r="H13563" s="20" t="s">
        <v>49</v>
      </c>
    </row>
    <row r="13564" customFormat="false" ht="15.75" hidden="false" customHeight="false" outlineLevel="0" collapsed="false">
      <c r="A13564" s="20" t="s">
        <v>27311</v>
      </c>
      <c r="B13564" s="20" t="s">
        <v>27312</v>
      </c>
      <c r="C13564" s="20" t="s">
        <v>27313</v>
      </c>
      <c r="D13564" s="20" t="s">
        <v>27314</v>
      </c>
      <c r="E13564" s="20" t="s">
        <v>27315</v>
      </c>
      <c r="F13564" s="20" t="s">
        <v>27316</v>
      </c>
      <c r="G13564" s="20" t="s">
        <v>27317</v>
      </c>
      <c r="H13564" s="20" t="s">
        <v>49</v>
      </c>
    </row>
    <row r="13565" customFormat="false" ht="15.75" hidden="false" customHeight="false" outlineLevel="0" collapsed="false">
      <c r="A13565" s="20" t="s">
        <v>27318</v>
      </c>
      <c r="B13565" s="20" t="s">
        <v>27312</v>
      </c>
      <c r="C13565" s="20" t="s">
        <v>27313</v>
      </c>
      <c r="D13565" s="20" t="s">
        <v>27314</v>
      </c>
      <c r="E13565" s="20" t="s">
        <v>27315</v>
      </c>
      <c r="F13565" s="20" t="s">
        <v>27316</v>
      </c>
      <c r="G13565" s="20" t="s">
        <v>27317</v>
      </c>
      <c r="H13565" s="20" t="s">
        <v>49</v>
      </c>
    </row>
    <row r="13566" customFormat="false" ht="15.75" hidden="false" customHeight="false" outlineLevel="0" collapsed="false">
      <c r="A13566" s="20" t="s">
        <v>27319</v>
      </c>
      <c r="B13566" s="20" t="s">
        <v>27320</v>
      </c>
      <c r="C13566" s="20" t="s">
        <v>27321</v>
      </c>
      <c r="D13566" s="20" t="s">
        <v>7550</v>
      </c>
      <c r="H13566" s="20" t="s">
        <v>49</v>
      </c>
    </row>
    <row r="13567" customFormat="false" ht="15.75" hidden="false" customHeight="false" outlineLevel="0" collapsed="false">
      <c r="A13567" s="20" t="s">
        <v>27322</v>
      </c>
      <c r="B13567" s="20" t="s">
        <v>27320</v>
      </c>
      <c r="C13567" s="20" t="s">
        <v>27321</v>
      </c>
      <c r="D13567" s="20" t="s">
        <v>7550</v>
      </c>
      <c r="H13567" s="20" t="s">
        <v>49</v>
      </c>
    </row>
    <row r="13568" customFormat="false" ht="15.75" hidden="false" customHeight="false" outlineLevel="0" collapsed="false">
      <c r="A13568" s="20" t="s">
        <v>27323</v>
      </c>
      <c r="B13568" s="20" t="s">
        <v>27324</v>
      </c>
      <c r="C13568" s="20" t="s">
        <v>27321</v>
      </c>
      <c r="D13568" s="20" t="s">
        <v>7550</v>
      </c>
      <c r="H13568" s="20" t="s">
        <v>49</v>
      </c>
    </row>
    <row r="13569" customFormat="false" ht="15.75" hidden="false" customHeight="false" outlineLevel="0" collapsed="false">
      <c r="A13569" s="20" t="s">
        <v>27325</v>
      </c>
      <c r="B13569" s="20" t="s">
        <v>27324</v>
      </c>
      <c r="C13569" s="20" t="s">
        <v>27321</v>
      </c>
      <c r="D13569" s="20" t="s">
        <v>7550</v>
      </c>
      <c r="H13569" s="20" t="s">
        <v>49</v>
      </c>
    </row>
    <row r="13570" customFormat="false" ht="15.75" hidden="false" customHeight="false" outlineLevel="0" collapsed="false">
      <c r="A13570" s="20" t="s">
        <v>27326</v>
      </c>
      <c r="B13570" s="20" t="s">
        <v>27327</v>
      </c>
      <c r="C13570" s="20" t="s">
        <v>27328</v>
      </c>
      <c r="H13570" s="20" t="s">
        <v>49</v>
      </c>
    </row>
    <row r="13571" customFormat="false" ht="15.75" hidden="false" customHeight="false" outlineLevel="0" collapsed="false">
      <c r="A13571" s="20" t="s">
        <v>27329</v>
      </c>
      <c r="B13571" s="20" t="s">
        <v>27327</v>
      </c>
      <c r="C13571" s="20" t="s">
        <v>27328</v>
      </c>
      <c r="H13571" s="20" t="s">
        <v>49</v>
      </c>
    </row>
    <row r="13572" customFormat="false" ht="15.75" hidden="false" customHeight="false" outlineLevel="0" collapsed="false">
      <c r="A13572" s="20" t="s">
        <v>27330</v>
      </c>
      <c r="B13572" s="20" t="s">
        <v>27327</v>
      </c>
      <c r="C13572" s="20" t="s">
        <v>27331</v>
      </c>
      <c r="H13572" s="20" t="s">
        <v>49</v>
      </c>
    </row>
    <row r="13573" customFormat="false" ht="15.75" hidden="false" customHeight="false" outlineLevel="0" collapsed="false">
      <c r="A13573" s="20" t="s">
        <v>342</v>
      </c>
      <c r="B13573" s="20" t="s">
        <v>27327</v>
      </c>
      <c r="C13573" s="20" t="s">
        <v>27331</v>
      </c>
      <c r="H13573" s="20" t="s">
        <v>49</v>
      </c>
    </row>
    <row r="13574" customFormat="false" ht="15.75" hidden="false" customHeight="false" outlineLevel="0" collapsed="false">
      <c r="A13574" s="20" t="s">
        <v>27332</v>
      </c>
      <c r="B13574" s="20" t="s">
        <v>27327</v>
      </c>
      <c r="C13574" s="20" t="s">
        <v>27333</v>
      </c>
      <c r="H13574" s="20" t="s">
        <v>49</v>
      </c>
    </row>
    <row r="13575" customFormat="false" ht="15.75" hidden="false" customHeight="false" outlineLevel="0" collapsed="false">
      <c r="A13575" s="20" t="s">
        <v>27334</v>
      </c>
      <c r="B13575" s="20" t="s">
        <v>27327</v>
      </c>
      <c r="C13575" s="20" t="s">
        <v>27333</v>
      </c>
      <c r="H13575" s="20" t="s">
        <v>49</v>
      </c>
    </row>
    <row r="13576" customFormat="false" ht="15.75" hidden="false" customHeight="false" outlineLevel="0" collapsed="false">
      <c r="A13576" s="20" t="s">
        <v>27335</v>
      </c>
      <c r="B13576" s="20" t="s">
        <v>27336</v>
      </c>
      <c r="C13576" s="20" t="s">
        <v>27337</v>
      </c>
      <c r="H13576" s="20" t="s">
        <v>49</v>
      </c>
    </row>
    <row r="13577" customFormat="false" ht="15.75" hidden="false" customHeight="false" outlineLevel="0" collapsed="false">
      <c r="A13577" s="20" t="s">
        <v>27338</v>
      </c>
      <c r="B13577" s="20" t="s">
        <v>27336</v>
      </c>
      <c r="C13577" s="20" t="s">
        <v>27337</v>
      </c>
      <c r="H13577" s="20" t="s">
        <v>49</v>
      </c>
    </row>
    <row r="13578" customFormat="false" ht="15.75" hidden="false" customHeight="false" outlineLevel="0" collapsed="false">
      <c r="A13578" s="20" t="s">
        <v>27339</v>
      </c>
      <c r="B13578" s="20" t="s">
        <v>27327</v>
      </c>
      <c r="C13578" s="20" t="s">
        <v>27340</v>
      </c>
      <c r="H13578" s="20" t="s">
        <v>49</v>
      </c>
    </row>
    <row r="13579" customFormat="false" ht="15.75" hidden="false" customHeight="false" outlineLevel="0" collapsed="false">
      <c r="A13579" s="20" t="s">
        <v>27341</v>
      </c>
      <c r="B13579" s="20" t="s">
        <v>27327</v>
      </c>
      <c r="C13579" s="20" t="s">
        <v>27340</v>
      </c>
      <c r="H13579" s="20" t="s">
        <v>49</v>
      </c>
    </row>
    <row r="13580" customFormat="false" ht="15.75" hidden="false" customHeight="false" outlineLevel="0" collapsed="false">
      <c r="A13580" s="20" t="s">
        <v>27342</v>
      </c>
      <c r="B13580" s="20" t="s">
        <v>27327</v>
      </c>
      <c r="C13580" s="20" t="s">
        <v>27343</v>
      </c>
      <c r="H13580" s="20" t="s">
        <v>49</v>
      </c>
    </row>
    <row r="13581" customFormat="false" ht="15.75" hidden="false" customHeight="false" outlineLevel="0" collapsed="false">
      <c r="A13581" s="20" t="s">
        <v>27344</v>
      </c>
      <c r="B13581" s="20" t="s">
        <v>27327</v>
      </c>
      <c r="C13581" s="20" t="s">
        <v>27343</v>
      </c>
      <c r="H13581" s="20" t="s">
        <v>49</v>
      </c>
    </row>
    <row r="13582" customFormat="false" ht="15.75" hidden="false" customHeight="false" outlineLevel="0" collapsed="false">
      <c r="A13582" s="20" t="s">
        <v>27345</v>
      </c>
      <c r="B13582" s="20" t="s">
        <v>27327</v>
      </c>
      <c r="C13582" s="20" t="s">
        <v>27346</v>
      </c>
      <c r="H13582" s="20" t="s">
        <v>49</v>
      </c>
    </row>
    <row r="13583" customFormat="false" ht="15.75" hidden="false" customHeight="false" outlineLevel="0" collapsed="false">
      <c r="A13583" s="20" t="s">
        <v>27347</v>
      </c>
      <c r="B13583" s="20" t="s">
        <v>27327</v>
      </c>
      <c r="C13583" s="20" t="s">
        <v>27346</v>
      </c>
      <c r="H13583" s="20" t="s">
        <v>49</v>
      </c>
    </row>
    <row r="13584" customFormat="false" ht="15.75" hidden="false" customHeight="false" outlineLevel="0" collapsed="false">
      <c r="A13584" s="20" t="s">
        <v>27348</v>
      </c>
      <c r="B13584" s="20" t="s">
        <v>27327</v>
      </c>
      <c r="C13584" s="20" t="s">
        <v>27349</v>
      </c>
      <c r="H13584" s="20" t="s">
        <v>49</v>
      </c>
    </row>
    <row r="13585" customFormat="false" ht="15.75" hidden="false" customHeight="false" outlineLevel="0" collapsed="false">
      <c r="A13585" s="20" t="s">
        <v>27350</v>
      </c>
      <c r="B13585" s="20" t="s">
        <v>27327</v>
      </c>
      <c r="C13585" s="20" t="s">
        <v>27349</v>
      </c>
      <c r="H13585" s="20" t="s">
        <v>49</v>
      </c>
    </row>
    <row r="13586" customFormat="false" ht="15.75" hidden="false" customHeight="false" outlineLevel="0" collapsed="false">
      <c r="A13586" s="20" t="s">
        <v>27351</v>
      </c>
      <c r="B13586" s="20" t="s">
        <v>27327</v>
      </c>
      <c r="C13586" s="20" t="s">
        <v>27352</v>
      </c>
      <c r="H13586" s="20" t="s">
        <v>49</v>
      </c>
    </row>
    <row r="13587" customFormat="false" ht="15.75" hidden="false" customHeight="false" outlineLevel="0" collapsed="false">
      <c r="A13587" s="20" t="s">
        <v>27353</v>
      </c>
      <c r="B13587" s="20" t="s">
        <v>27327</v>
      </c>
      <c r="C13587" s="20" t="s">
        <v>27352</v>
      </c>
      <c r="H13587" s="20" t="s">
        <v>49</v>
      </c>
    </row>
    <row r="13588" customFormat="false" ht="15.75" hidden="false" customHeight="false" outlineLevel="0" collapsed="false">
      <c r="A13588" s="20" t="s">
        <v>27354</v>
      </c>
      <c r="B13588" s="20" t="s">
        <v>27327</v>
      </c>
      <c r="C13588" s="20" t="s">
        <v>27355</v>
      </c>
      <c r="H13588" s="20" t="s">
        <v>49</v>
      </c>
    </row>
    <row r="13589" customFormat="false" ht="15.75" hidden="false" customHeight="false" outlineLevel="0" collapsed="false">
      <c r="A13589" s="20" t="s">
        <v>27356</v>
      </c>
      <c r="B13589" s="20" t="s">
        <v>27327</v>
      </c>
      <c r="C13589" s="20" t="s">
        <v>27355</v>
      </c>
      <c r="H13589" s="20" t="s">
        <v>49</v>
      </c>
    </row>
    <row r="13590" customFormat="false" ht="15.75" hidden="false" customHeight="false" outlineLevel="0" collapsed="false">
      <c r="A13590" s="20" t="s">
        <v>27357</v>
      </c>
      <c r="B13590" s="20" t="s">
        <v>27327</v>
      </c>
      <c r="C13590" s="20" t="s">
        <v>27358</v>
      </c>
      <c r="H13590" s="20" t="s">
        <v>49</v>
      </c>
    </row>
    <row r="13591" customFormat="false" ht="15.75" hidden="false" customHeight="false" outlineLevel="0" collapsed="false">
      <c r="A13591" s="20" t="s">
        <v>27359</v>
      </c>
      <c r="B13591" s="20" t="s">
        <v>27327</v>
      </c>
      <c r="C13591" s="20" t="s">
        <v>27358</v>
      </c>
      <c r="H13591" s="20" t="s">
        <v>49</v>
      </c>
    </row>
    <row r="13592" customFormat="false" ht="15.75" hidden="false" customHeight="false" outlineLevel="0" collapsed="false">
      <c r="A13592" s="20" t="s">
        <v>27360</v>
      </c>
      <c r="B13592" s="20" t="s">
        <v>27327</v>
      </c>
      <c r="C13592" s="20" t="s">
        <v>27361</v>
      </c>
      <c r="H13592" s="20" t="s">
        <v>49</v>
      </c>
    </row>
    <row r="13593" customFormat="false" ht="15.75" hidden="false" customHeight="false" outlineLevel="0" collapsed="false">
      <c r="A13593" s="20" t="s">
        <v>27362</v>
      </c>
      <c r="B13593" s="20" t="s">
        <v>27327</v>
      </c>
      <c r="C13593" s="20" t="s">
        <v>27361</v>
      </c>
      <c r="H13593" s="20" t="s">
        <v>49</v>
      </c>
    </row>
    <row r="13594" customFormat="false" ht="15.75" hidden="false" customHeight="false" outlineLevel="0" collapsed="false">
      <c r="A13594" s="20" t="s">
        <v>27363</v>
      </c>
      <c r="B13594" s="20" t="s">
        <v>27327</v>
      </c>
      <c r="C13594" s="20" t="s">
        <v>27364</v>
      </c>
      <c r="H13594" s="20" t="s">
        <v>49</v>
      </c>
    </row>
    <row r="13595" customFormat="false" ht="15.75" hidden="false" customHeight="false" outlineLevel="0" collapsed="false">
      <c r="A13595" s="20" t="s">
        <v>27365</v>
      </c>
      <c r="B13595" s="20" t="s">
        <v>27327</v>
      </c>
      <c r="C13595" s="20" t="s">
        <v>27364</v>
      </c>
      <c r="H13595" s="20" t="s">
        <v>49</v>
      </c>
    </row>
    <row r="13596" customFormat="false" ht="15.75" hidden="false" customHeight="false" outlineLevel="0" collapsed="false">
      <c r="A13596" s="20" t="s">
        <v>27366</v>
      </c>
      <c r="B13596" s="20" t="s">
        <v>27327</v>
      </c>
      <c r="C13596" s="20" t="s">
        <v>27367</v>
      </c>
      <c r="H13596" s="20" t="s">
        <v>49</v>
      </c>
    </row>
    <row r="13597" customFormat="false" ht="15.75" hidden="false" customHeight="false" outlineLevel="0" collapsed="false">
      <c r="A13597" s="20" t="s">
        <v>27368</v>
      </c>
      <c r="B13597" s="20" t="s">
        <v>27327</v>
      </c>
      <c r="C13597" s="20" t="s">
        <v>27367</v>
      </c>
      <c r="H13597" s="20" t="s">
        <v>49</v>
      </c>
    </row>
    <row r="13598" customFormat="false" ht="15.75" hidden="false" customHeight="false" outlineLevel="0" collapsed="false">
      <c r="A13598" s="20" t="s">
        <v>27369</v>
      </c>
      <c r="B13598" s="20" t="s">
        <v>27327</v>
      </c>
      <c r="C13598" s="20" t="s">
        <v>27370</v>
      </c>
      <c r="H13598" s="20" t="s">
        <v>49</v>
      </c>
    </row>
    <row r="13599" customFormat="false" ht="15.75" hidden="false" customHeight="false" outlineLevel="0" collapsed="false">
      <c r="A13599" s="20" t="s">
        <v>27371</v>
      </c>
      <c r="B13599" s="20" t="s">
        <v>27327</v>
      </c>
      <c r="C13599" s="20" t="s">
        <v>27370</v>
      </c>
      <c r="H13599" s="20" t="s">
        <v>49</v>
      </c>
    </row>
    <row r="13600" customFormat="false" ht="15.75" hidden="false" customHeight="false" outlineLevel="0" collapsed="false">
      <c r="A13600" s="20" t="s">
        <v>27372</v>
      </c>
      <c r="B13600" s="20" t="s">
        <v>27327</v>
      </c>
      <c r="C13600" s="20" t="s">
        <v>27373</v>
      </c>
      <c r="H13600" s="20" t="s">
        <v>49</v>
      </c>
    </row>
    <row r="13601" customFormat="false" ht="15.75" hidden="false" customHeight="false" outlineLevel="0" collapsed="false">
      <c r="A13601" s="20" t="s">
        <v>27374</v>
      </c>
      <c r="B13601" s="20" t="s">
        <v>27327</v>
      </c>
      <c r="C13601" s="20" t="s">
        <v>27373</v>
      </c>
      <c r="H13601" s="20" t="s">
        <v>49</v>
      </c>
    </row>
    <row r="13602" customFormat="false" ht="15.75" hidden="false" customHeight="false" outlineLevel="0" collapsed="false">
      <c r="A13602" s="20" t="s">
        <v>27375</v>
      </c>
      <c r="B13602" s="20" t="s">
        <v>27327</v>
      </c>
      <c r="C13602" s="20" t="s">
        <v>27376</v>
      </c>
      <c r="H13602" s="20" t="s">
        <v>49</v>
      </c>
    </row>
    <row r="13603" customFormat="false" ht="15.75" hidden="false" customHeight="false" outlineLevel="0" collapsed="false">
      <c r="A13603" s="20" t="s">
        <v>27377</v>
      </c>
      <c r="B13603" s="20" t="s">
        <v>27327</v>
      </c>
      <c r="C13603" s="20" t="s">
        <v>27376</v>
      </c>
      <c r="H13603" s="20" t="s">
        <v>49</v>
      </c>
    </row>
    <row r="13604" customFormat="false" ht="15.75" hidden="false" customHeight="false" outlineLevel="0" collapsed="false">
      <c r="A13604" s="20" t="s">
        <v>27378</v>
      </c>
      <c r="B13604" s="20" t="s">
        <v>27327</v>
      </c>
      <c r="C13604" s="20" t="s">
        <v>27379</v>
      </c>
      <c r="H13604" s="20" t="s">
        <v>49</v>
      </c>
    </row>
    <row r="13605" customFormat="false" ht="15.75" hidden="false" customHeight="false" outlineLevel="0" collapsed="false">
      <c r="A13605" s="20" t="s">
        <v>27380</v>
      </c>
      <c r="B13605" s="20" t="s">
        <v>27327</v>
      </c>
      <c r="C13605" s="20" t="s">
        <v>27379</v>
      </c>
      <c r="H13605" s="20" t="s">
        <v>49</v>
      </c>
    </row>
    <row r="13606" customFormat="false" ht="15.75" hidden="false" customHeight="false" outlineLevel="0" collapsed="false">
      <c r="A13606" s="20" t="s">
        <v>27381</v>
      </c>
      <c r="B13606" s="20" t="s">
        <v>27327</v>
      </c>
      <c r="C13606" s="20" t="s">
        <v>27382</v>
      </c>
      <c r="H13606" s="20" t="s">
        <v>49</v>
      </c>
    </row>
    <row r="13607" customFormat="false" ht="15.75" hidden="false" customHeight="false" outlineLevel="0" collapsed="false">
      <c r="A13607" s="20" t="s">
        <v>27383</v>
      </c>
      <c r="B13607" s="20" t="s">
        <v>27327</v>
      </c>
      <c r="C13607" s="20" t="s">
        <v>27382</v>
      </c>
      <c r="H13607" s="20" t="s">
        <v>49</v>
      </c>
    </row>
    <row r="13608" customFormat="false" ht="15.75" hidden="false" customHeight="false" outlineLevel="0" collapsed="false">
      <c r="A13608" s="20" t="s">
        <v>27384</v>
      </c>
      <c r="B13608" s="20" t="s">
        <v>27327</v>
      </c>
      <c r="C13608" s="20" t="s">
        <v>27385</v>
      </c>
      <c r="H13608" s="20" t="s">
        <v>49</v>
      </c>
    </row>
    <row r="13609" customFormat="false" ht="15.75" hidden="false" customHeight="false" outlineLevel="0" collapsed="false">
      <c r="A13609" s="20" t="s">
        <v>27386</v>
      </c>
      <c r="B13609" s="20" t="s">
        <v>27327</v>
      </c>
      <c r="C13609" s="20" t="s">
        <v>27385</v>
      </c>
      <c r="H13609" s="20" t="s">
        <v>49</v>
      </c>
    </row>
    <row r="13610" customFormat="false" ht="15.75" hidden="false" customHeight="false" outlineLevel="0" collapsed="false">
      <c r="A13610" s="20" t="s">
        <v>27387</v>
      </c>
      <c r="B13610" s="20" t="s">
        <v>27327</v>
      </c>
      <c r="C13610" s="20" t="s">
        <v>27388</v>
      </c>
      <c r="H13610" s="20" t="s">
        <v>49</v>
      </c>
    </row>
    <row r="13611" customFormat="false" ht="15.75" hidden="false" customHeight="false" outlineLevel="0" collapsed="false">
      <c r="A13611" s="20" t="s">
        <v>27389</v>
      </c>
      <c r="B13611" s="20" t="s">
        <v>27327</v>
      </c>
      <c r="C13611" s="20" t="s">
        <v>27388</v>
      </c>
      <c r="H13611" s="20" t="s">
        <v>49</v>
      </c>
    </row>
    <row r="13612" customFormat="false" ht="15.75" hidden="false" customHeight="false" outlineLevel="0" collapsed="false">
      <c r="A13612" s="20" t="s">
        <v>27390</v>
      </c>
      <c r="B13612" s="20" t="s">
        <v>27391</v>
      </c>
      <c r="C13612" s="20" t="s">
        <v>27392</v>
      </c>
      <c r="H13612" s="20" t="s">
        <v>49</v>
      </c>
    </row>
    <row r="13613" customFormat="false" ht="15.75" hidden="false" customHeight="false" outlineLevel="0" collapsed="false">
      <c r="A13613" s="20" t="s">
        <v>27393</v>
      </c>
      <c r="B13613" s="20" t="s">
        <v>27391</v>
      </c>
      <c r="C13613" s="20" t="s">
        <v>27392</v>
      </c>
      <c r="H13613" s="20" t="s">
        <v>49</v>
      </c>
    </row>
    <row r="13614" customFormat="false" ht="15.75" hidden="false" customHeight="false" outlineLevel="0" collapsed="false">
      <c r="A13614" s="20" t="s">
        <v>27394</v>
      </c>
      <c r="B13614" s="20" t="s">
        <v>27395</v>
      </c>
      <c r="C13614" s="20" t="s">
        <v>27396</v>
      </c>
      <c r="H13614" s="20" t="s">
        <v>49</v>
      </c>
    </row>
    <row r="13615" customFormat="false" ht="15.75" hidden="false" customHeight="false" outlineLevel="0" collapsed="false">
      <c r="A13615" s="20" t="s">
        <v>27397</v>
      </c>
      <c r="B13615" s="20" t="s">
        <v>27395</v>
      </c>
      <c r="C13615" s="20" t="s">
        <v>27396</v>
      </c>
      <c r="H13615" s="20" t="s">
        <v>49</v>
      </c>
    </row>
    <row r="13616" customFormat="false" ht="15.75" hidden="false" customHeight="false" outlineLevel="0" collapsed="false">
      <c r="A13616" s="20" t="s">
        <v>27398</v>
      </c>
      <c r="B13616" s="20" t="s">
        <v>27395</v>
      </c>
      <c r="C13616" s="20" t="s">
        <v>27399</v>
      </c>
      <c r="H13616" s="20" t="s">
        <v>49</v>
      </c>
    </row>
    <row r="13617" customFormat="false" ht="15.75" hidden="false" customHeight="false" outlineLevel="0" collapsed="false">
      <c r="A13617" s="20" t="s">
        <v>27400</v>
      </c>
      <c r="B13617" s="20" t="s">
        <v>27395</v>
      </c>
      <c r="C13617" s="20" t="s">
        <v>27399</v>
      </c>
      <c r="H13617" s="20" t="s">
        <v>49</v>
      </c>
    </row>
    <row r="13618" customFormat="false" ht="15.75" hidden="false" customHeight="false" outlineLevel="0" collapsed="false">
      <c r="A13618" s="20" t="s">
        <v>27401</v>
      </c>
      <c r="B13618" s="20" t="s">
        <v>27395</v>
      </c>
      <c r="C13618" s="20" t="s">
        <v>27402</v>
      </c>
      <c r="H13618" s="20" t="s">
        <v>49</v>
      </c>
    </row>
    <row r="13619" customFormat="false" ht="15.75" hidden="false" customHeight="false" outlineLevel="0" collapsed="false">
      <c r="A13619" s="20" t="s">
        <v>27403</v>
      </c>
      <c r="B13619" s="20" t="s">
        <v>27395</v>
      </c>
      <c r="C13619" s="20" t="s">
        <v>27402</v>
      </c>
      <c r="H13619" s="20" t="s">
        <v>49</v>
      </c>
    </row>
    <row r="13620" customFormat="false" ht="15.75" hidden="false" customHeight="false" outlineLevel="0" collapsed="false">
      <c r="A13620" s="20" t="s">
        <v>27404</v>
      </c>
      <c r="B13620" s="20" t="s">
        <v>27395</v>
      </c>
      <c r="C13620" s="20" t="s">
        <v>27405</v>
      </c>
      <c r="H13620" s="20" t="s">
        <v>49</v>
      </c>
    </row>
    <row r="13621" customFormat="false" ht="15.75" hidden="false" customHeight="false" outlineLevel="0" collapsed="false">
      <c r="A13621" s="20" t="s">
        <v>27406</v>
      </c>
      <c r="B13621" s="20" t="s">
        <v>27395</v>
      </c>
      <c r="C13621" s="20" t="s">
        <v>27405</v>
      </c>
      <c r="H13621" s="20" t="s">
        <v>49</v>
      </c>
    </row>
    <row r="13622" customFormat="false" ht="15.75" hidden="false" customHeight="false" outlineLevel="0" collapsed="false">
      <c r="A13622" s="20" t="s">
        <v>27407</v>
      </c>
      <c r="B13622" s="20" t="s">
        <v>27395</v>
      </c>
      <c r="C13622" s="20" t="s">
        <v>27408</v>
      </c>
      <c r="H13622" s="20" t="s">
        <v>49</v>
      </c>
    </row>
    <row r="13623" customFormat="false" ht="15.75" hidden="false" customHeight="false" outlineLevel="0" collapsed="false">
      <c r="A13623" s="20" t="s">
        <v>27409</v>
      </c>
      <c r="B13623" s="20" t="s">
        <v>27395</v>
      </c>
      <c r="C13623" s="20" t="s">
        <v>27408</v>
      </c>
      <c r="H13623" s="20" t="s">
        <v>49</v>
      </c>
    </row>
    <row r="13624" customFormat="false" ht="15.75" hidden="false" customHeight="false" outlineLevel="0" collapsed="false">
      <c r="A13624" s="20" t="s">
        <v>27410</v>
      </c>
      <c r="B13624" s="20" t="s">
        <v>27395</v>
      </c>
      <c r="C13624" s="20" t="s">
        <v>27411</v>
      </c>
      <c r="H13624" s="20" t="s">
        <v>49</v>
      </c>
    </row>
    <row r="13625" customFormat="false" ht="15.75" hidden="false" customHeight="false" outlineLevel="0" collapsed="false">
      <c r="A13625" s="20" t="s">
        <v>27412</v>
      </c>
      <c r="B13625" s="20" t="s">
        <v>27395</v>
      </c>
      <c r="C13625" s="20" t="s">
        <v>27411</v>
      </c>
      <c r="H13625" s="20" t="s">
        <v>49</v>
      </c>
    </row>
    <row r="13626" customFormat="false" ht="15.75" hidden="false" customHeight="false" outlineLevel="0" collapsed="false">
      <c r="A13626" s="20" t="s">
        <v>27413</v>
      </c>
      <c r="B13626" s="20" t="s">
        <v>27395</v>
      </c>
      <c r="C13626" s="20" t="s">
        <v>27414</v>
      </c>
      <c r="H13626" s="20" t="s">
        <v>49</v>
      </c>
    </row>
    <row r="13627" customFormat="false" ht="15.75" hidden="false" customHeight="false" outlineLevel="0" collapsed="false">
      <c r="A13627" s="20" t="s">
        <v>27415</v>
      </c>
      <c r="B13627" s="20" t="s">
        <v>27395</v>
      </c>
      <c r="C13627" s="20" t="s">
        <v>27414</v>
      </c>
      <c r="H13627" s="20" t="s">
        <v>49</v>
      </c>
    </row>
    <row r="13628" customFormat="false" ht="15.75" hidden="false" customHeight="false" outlineLevel="0" collapsed="false">
      <c r="A13628" s="20" t="s">
        <v>27416</v>
      </c>
      <c r="B13628" s="20" t="s">
        <v>27395</v>
      </c>
      <c r="C13628" s="20" t="s">
        <v>27417</v>
      </c>
      <c r="H13628" s="20" t="s">
        <v>49</v>
      </c>
    </row>
    <row r="13629" customFormat="false" ht="15.75" hidden="false" customHeight="false" outlineLevel="0" collapsed="false">
      <c r="A13629" s="20" t="s">
        <v>27418</v>
      </c>
      <c r="B13629" s="20" t="s">
        <v>27395</v>
      </c>
      <c r="C13629" s="20" t="s">
        <v>27417</v>
      </c>
      <c r="H13629" s="20" t="s">
        <v>49</v>
      </c>
    </row>
    <row r="13630" customFormat="false" ht="15.75" hidden="false" customHeight="false" outlineLevel="0" collapsed="false">
      <c r="A13630" s="20" t="s">
        <v>27419</v>
      </c>
      <c r="B13630" s="20" t="s">
        <v>27395</v>
      </c>
      <c r="C13630" s="20" t="s">
        <v>27420</v>
      </c>
      <c r="H13630" s="20" t="s">
        <v>49</v>
      </c>
    </row>
    <row r="13631" customFormat="false" ht="15.75" hidden="false" customHeight="false" outlineLevel="0" collapsed="false">
      <c r="A13631" s="20" t="s">
        <v>27421</v>
      </c>
      <c r="B13631" s="20" t="s">
        <v>27395</v>
      </c>
      <c r="C13631" s="20" t="s">
        <v>27420</v>
      </c>
      <c r="H13631" s="20" t="s">
        <v>49</v>
      </c>
    </row>
    <row r="13632" customFormat="false" ht="15.75" hidden="false" customHeight="false" outlineLevel="0" collapsed="false">
      <c r="A13632" s="20" t="s">
        <v>27422</v>
      </c>
      <c r="B13632" s="20" t="s">
        <v>27395</v>
      </c>
      <c r="C13632" s="20" t="s">
        <v>27423</v>
      </c>
      <c r="H13632" s="20" t="s">
        <v>49</v>
      </c>
    </row>
    <row r="13633" customFormat="false" ht="15.75" hidden="false" customHeight="false" outlineLevel="0" collapsed="false">
      <c r="A13633" s="20" t="s">
        <v>27424</v>
      </c>
      <c r="B13633" s="20" t="s">
        <v>27395</v>
      </c>
      <c r="C13633" s="20" t="s">
        <v>27423</v>
      </c>
      <c r="H13633" s="20" t="s">
        <v>49</v>
      </c>
    </row>
    <row r="13634" customFormat="false" ht="15.75" hidden="false" customHeight="false" outlineLevel="0" collapsed="false">
      <c r="A13634" s="20" t="s">
        <v>27425</v>
      </c>
      <c r="B13634" s="20" t="s">
        <v>27395</v>
      </c>
      <c r="C13634" s="20" t="s">
        <v>27426</v>
      </c>
      <c r="H13634" s="20" t="s">
        <v>49</v>
      </c>
    </row>
    <row r="13635" customFormat="false" ht="15.75" hidden="false" customHeight="false" outlineLevel="0" collapsed="false">
      <c r="A13635" s="20" t="s">
        <v>27427</v>
      </c>
      <c r="B13635" s="20" t="s">
        <v>27395</v>
      </c>
      <c r="C13635" s="20" t="s">
        <v>27426</v>
      </c>
      <c r="H13635" s="20" t="s">
        <v>49</v>
      </c>
    </row>
    <row r="13636" customFormat="false" ht="15.75" hidden="false" customHeight="false" outlineLevel="0" collapsed="false">
      <c r="A13636" s="20" t="s">
        <v>27428</v>
      </c>
      <c r="B13636" s="20" t="s">
        <v>27395</v>
      </c>
      <c r="C13636" s="20" t="s">
        <v>27429</v>
      </c>
      <c r="H13636" s="20" t="s">
        <v>49</v>
      </c>
    </row>
    <row r="13637" customFormat="false" ht="15.75" hidden="false" customHeight="false" outlineLevel="0" collapsed="false">
      <c r="A13637" s="20" t="s">
        <v>27430</v>
      </c>
      <c r="B13637" s="20" t="s">
        <v>27395</v>
      </c>
      <c r="C13637" s="20" t="s">
        <v>27429</v>
      </c>
      <c r="H13637" s="20" t="s">
        <v>49</v>
      </c>
    </row>
    <row r="13638" customFormat="false" ht="15.75" hidden="false" customHeight="false" outlineLevel="0" collapsed="false">
      <c r="A13638" s="20" t="s">
        <v>27431</v>
      </c>
      <c r="B13638" s="20" t="s">
        <v>27395</v>
      </c>
      <c r="C13638" s="20" t="s">
        <v>27432</v>
      </c>
      <c r="H13638" s="20" t="s">
        <v>49</v>
      </c>
    </row>
    <row r="13639" customFormat="false" ht="15.75" hidden="false" customHeight="false" outlineLevel="0" collapsed="false">
      <c r="A13639" s="20" t="s">
        <v>27433</v>
      </c>
      <c r="B13639" s="20" t="s">
        <v>27395</v>
      </c>
      <c r="C13639" s="20" t="s">
        <v>27432</v>
      </c>
      <c r="H13639" s="20" t="s">
        <v>49</v>
      </c>
    </row>
    <row r="13640" customFormat="false" ht="15.75" hidden="false" customHeight="false" outlineLevel="0" collapsed="false">
      <c r="A13640" s="20" t="s">
        <v>27434</v>
      </c>
      <c r="B13640" s="20" t="s">
        <v>27395</v>
      </c>
      <c r="C13640" s="20" t="s">
        <v>27435</v>
      </c>
      <c r="H13640" s="20" t="s">
        <v>49</v>
      </c>
    </row>
    <row r="13641" customFormat="false" ht="15.75" hidden="false" customHeight="false" outlineLevel="0" collapsed="false">
      <c r="A13641" s="20" t="s">
        <v>27436</v>
      </c>
      <c r="B13641" s="20" t="s">
        <v>27395</v>
      </c>
      <c r="C13641" s="20" t="s">
        <v>27435</v>
      </c>
      <c r="H13641" s="20" t="s">
        <v>49</v>
      </c>
    </row>
    <row r="13642" customFormat="false" ht="15.75" hidden="false" customHeight="false" outlineLevel="0" collapsed="false">
      <c r="A13642" s="20" t="s">
        <v>27437</v>
      </c>
      <c r="B13642" s="20" t="s">
        <v>27395</v>
      </c>
      <c r="C13642" s="20" t="s">
        <v>27438</v>
      </c>
      <c r="H13642" s="20" t="s">
        <v>49</v>
      </c>
    </row>
    <row r="13643" customFormat="false" ht="15.75" hidden="false" customHeight="false" outlineLevel="0" collapsed="false">
      <c r="A13643" s="20" t="s">
        <v>27439</v>
      </c>
      <c r="B13643" s="20" t="s">
        <v>27395</v>
      </c>
      <c r="C13643" s="20" t="s">
        <v>27438</v>
      </c>
      <c r="H13643" s="20" t="s">
        <v>49</v>
      </c>
    </row>
    <row r="13644" customFormat="false" ht="15.75" hidden="false" customHeight="false" outlineLevel="0" collapsed="false">
      <c r="A13644" s="20" t="s">
        <v>27440</v>
      </c>
      <c r="B13644" s="20" t="s">
        <v>27395</v>
      </c>
      <c r="C13644" s="20" t="s">
        <v>27441</v>
      </c>
      <c r="H13644" s="20" t="s">
        <v>49</v>
      </c>
    </row>
    <row r="13645" customFormat="false" ht="15.75" hidden="false" customHeight="false" outlineLevel="0" collapsed="false">
      <c r="A13645" s="20" t="s">
        <v>27442</v>
      </c>
      <c r="B13645" s="20" t="s">
        <v>27395</v>
      </c>
      <c r="C13645" s="20" t="s">
        <v>27441</v>
      </c>
      <c r="H13645" s="20" t="s">
        <v>49</v>
      </c>
    </row>
    <row r="13646" customFormat="false" ht="15.75" hidden="false" customHeight="false" outlineLevel="0" collapsed="false">
      <c r="A13646" s="20" t="s">
        <v>27443</v>
      </c>
      <c r="B13646" s="20" t="s">
        <v>27395</v>
      </c>
      <c r="C13646" s="20" t="s">
        <v>27444</v>
      </c>
      <c r="H13646" s="20" t="s">
        <v>49</v>
      </c>
    </row>
    <row r="13647" customFormat="false" ht="15.75" hidden="false" customHeight="false" outlineLevel="0" collapsed="false">
      <c r="A13647" s="20" t="s">
        <v>27445</v>
      </c>
      <c r="B13647" s="20" t="s">
        <v>27395</v>
      </c>
      <c r="C13647" s="20" t="s">
        <v>27444</v>
      </c>
      <c r="H13647" s="20" t="s">
        <v>49</v>
      </c>
    </row>
    <row r="13648" customFormat="false" ht="15.75" hidden="false" customHeight="false" outlineLevel="0" collapsed="false">
      <c r="A13648" s="20" t="s">
        <v>27446</v>
      </c>
      <c r="B13648" s="20" t="s">
        <v>27395</v>
      </c>
      <c r="C13648" s="20" t="s">
        <v>27447</v>
      </c>
      <c r="H13648" s="20" t="s">
        <v>49</v>
      </c>
    </row>
    <row r="13649" customFormat="false" ht="15.75" hidden="false" customHeight="false" outlineLevel="0" collapsed="false">
      <c r="A13649" s="20" t="s">
        <v>27448</v>
      </c>
      <c r="B13649" s="20" t="s">
        <v>27395</v>
      </c>
      <c r="C13649" s="20" t="s">
        <v>27447</v>
      </c>
      <c r="H13649" s="20" t="s">
        <v>49</v>
      </c>
    </row>
    <row r="13650" customFormat="false" ht="15.75" hidden="false" customHeight="false" outlineLevel="0" collapsed="false">
      <c r="A13650" s="20" t="s">
        <v>27449</v>
      </c>
      <c r="B13650" s="20" t="s">
        <v>27395</v>
      </c>
      <c r="C13650" s="20" t="s">
        <v>27450</v>
      </c>
      <c r="H13650" s="20" t="s">
        <v>49</v>
      </c>
    </row>
    <row r="13651" customFormat="false" ht="15.75" hidden="false" customHeight="false" outlineLevel="0" collapsed="false">
      <c r="A13651" s="20" t="s">
        <v>27451</v>
      </c>
      <c r="B13651" s="20" t="s">
        <v>27395</v>
      </c>
      <c r="C13651" s="20" t="s">
        <v>27450</v>
      </c>
      <c r="H13651" s="20" t="s">
        <v>49</v>
      </c>
    </row>
    <row r="13652" customFormat="false" ht="15.75" hidden="false" customHeight="false" outlineLevel="0" collapsed="false">
      <c r="A13652" s="20" t="s">
        <v>27452</v>
      </c>
      <c r="B13652" s="20" t="s">
        <v>27395</v>
      </c>
      <c r="C13652" s="20" t="s">
        <v>27453</v>
      </c>
      <c r="H13652" s="20" t="s">
        <v>49</v>
      </c>
    </row>
    <row r="13653" customFormat="false" ht="15.75" hidden="false" customHeight="false" outlineLevel="0" collapsed="false">
      <c r="A13653" s="20" t="s">
        <v>27454</v>
      </c>
      <c r="B13653" s="20" t="s">
        <v>27395</v>
      </c>
      <c r="C13653" s="20" t="s">
        <v>27453</v>
      </c>
      <c r="H13653" s="20" t="s">
        <v>49</v>
      </c>
    </row>
    <row r="13654" customFormat="false" ht="15.75" hidden="false" customHeight="false" outlineLevel="0" collapsed="false">
      <c r="A13654" s="20" t="s">
        <v>27455</v>
      </c>
      <c r="B13654" s="20" t="s">
        <v>27395</v>
      </c>
      <c r="C13654" s="20" t="s">
        <v>27456</v>
      </c>
      <c r="H13654" s="20" t="s">
        <v>49</v>
      </c>
    </row>
    <row r="13655" customFormat="false" ht="15.75" hidden="false" customHeight="false" outlineLevel="0" collapsed="false">
      <c r="A13655" s="20" t="s">
        <v>27457</v>
      </c>
      <c r="B13655" s="20" t="s">
        <v>27395</v>
      </c>
      <c r="C13655" s="20" t="s">
        <v>27456</v>
      </c>
      <c r="H13655" s="20" t="s">
        <v>49</v>
      </c>
    </row>
    <row r="13656" customFormat="false" ht="15.75" hidden="false" customHeight="false" outlineLevel="0" collapsed="false">
      <c r="A13656" s="20" t="s">
        <v>27458</v>
      </c>
      <c r="B13656" s="20" t="s">
        <v>27395</v>
      </c>
      <c r="C13656" s="20" t="s">
        <v>27459</v>
      </c>
      <c r="H13656" s="20" t="s">
        <v>49</v>
      </c>
    </row>
    <row r="13657" customFormat="false" ht="15.75" hidden="false" customHeight="false" outlineLevel="0" collapsed="false">
      <c r="A13657" s="20" t="s">
        <v>27460</v>
      </c>
      <c r="B13657" s="20" t="s">
        <v>27395</v>
      </c>
      <c r="C13657" s="20" t="s">
        <v>27459</v>
      </c>
      <c r="H13657" s="20" t="s">
        <v>49</v>
      </c>
    </row>
    <row r="13658" customFormat="false" ht="15.75" hidden="false" customHeight="false" outlineLevel="0" collapsed="false">
      <c r="A13658" s="20" t="s">
        <v>27461</v>
      </c>
      <c r="B13658" s="20" t="s">
        <v>27395</v>
      </c>
      <c r="C13658" s="20" t="s">
        <v>27462</v>
      </c>
      <c r="H13658" s="20" t="s">
        <v>49</v>
      </c>
    </row>
    <row r="13659" customFormat="false" ht="15.75" hidden="false" customHeight="false" outlineLevel="0" collapsed="false">
      <c r="A13659" s="20" t="s">
        <v>27463</v>
      </c>
      <c r="B13659" s="20" t="s">
        <v>27395</v>
      </c>
      <c r="C13659" s="20" t="s">
        <v>27462</v>
      </c>
      <c r="H13659" s="20" t="s">
        <v>49</v>
      </c>
    </row>
    <row r="13660" customFormat="false" ht="15.75" hidden="false" customHeight="false" outlineLevel="0" collapsed="false">
      <c r="A13660" s="20" t="s">
        <v>27464</v>
      </c>
      <c r="B13660" s="20" t="s">
        <v>27395</v>
      </c>
      <c r="C13660" s="20" t="s">
        <v>27465</v>
      </c>
      <c r="H13660" s="20" t="s">
        <v>49</v>
      </c>
    </row>
    <row r="13661" customFormat="false" ht="15.75" hidden="false" customHeight="false" outlineLevel="0" collapsed="false">
      <c r="A13661" s="20" t="s">
        <v>27466</v>
      </c>
      <c r="B13661" s="20" t="s">
        <v>27395</v>
      </c>
      <c r="C13661" s="20" t="s">
        <v>27465</v>
      </c>
      <c r="H13661" s="20" t="s">
        <v>49</v>
      </c>
    </row>
    <row r="13662" customFormat="false" ht="15.75" hidden="false" customHeight="false" outlineLevel="0" collapsed="false">
      <c r="A13662" s="20" t="s">
        <v>27467</v>
      </c>
      <c r="B13662" s="20" t="s">
        <v>27395</v>
      </c>
      <c r="C13662" s="20" t="s">
        <v>27468</v>
      </c>
      <c r="H13662" s="20" t="s">
        <v>49</v>
      </c>
    </row>
    <row r="13663" customFormat="false" ht="15.75" hidden="false" customHeight="false" outlineLevel="0" collapsed="false">
      <c r="A13663" s="20" t="s">
        <v>27469</v>
      </c>
      <c r="B13663" s="20" t="s">
        <v>27395</v>
      </c>
      <c r="C13663" s="20" t="s">
        <v>27468</v>
      </c>
      <c r="H13663" s="20" t="s">
        <v>49</v>
      </c>
    </row>
    <row r="13664" customFormat="false" ht="15.75" hidden="false" customHeight="false" outlineLevel="0" collapsed="false">
      <c r="A13664" s="20" t="s">
        <v>27470</v>
      </c>
      <c r="B13664" s="20" t="s">
        <v>27395</v>
      </c>
      <c r="C13664" s="20" t="s">
        <v>27471</v>
      </c>
      <c r="H13664" s="20" t="s">
        <v>49</v>
      </c>
    </row>
    <row r="13665" customFormat="false" ht="15.75" hidden="false" customHeight="false" outlineLevel="0" collapsed="false">
      <c r="A13665" s="20" t="s">
        <v>27472</v>
      </c>
      <c r="B13665" s="20" t="s">
        <v>27395</v>
      </c>
      <c r="C13665" s="20" t="s">
        <v>27471</v>
      </c>
      <c r="H13665" s="20" t="s">
        <v>49</v>
      </c>
    </row>
    <row r="13666" customFormat="false" ht="15.75" hidden="false" customHeight="false" outlineLevel="0" collapsed="false">
      <c r="A13666" s="20" t="s">
        <v>27473</v>
      </c>
      <c r="B13666" s="20" t="s">
        <v>27395</v>
      </c>
      <c r="C13666" s="20" t="s">
        <v>27474</v>
      </c>
      <c r="H13666" s="20" t="s">
        <v>49</v>
      </c>
    </row>
    <row r="13667" customFormat="false" ht="15.75" hidden="false" customHeight="false" outlineLevel="0" collapsed="false">
      <c r="A13667" s="20" t="s">
        <v>27475</v>
      </c>
      <c r="B13667" s="20" t="s">
        <v>27395</v>
      </c>
      <c r="C13667" s="20" t="s">
        <v>27474</v>
      </c>
      <c r="H13667" s="20" t="s">
        <v>49</v>
      </c>
    </row>
    <row r="13668" customFormat="false" ht="15.75" hidden="false" customHeight="false" outlineLevel="0" collapsed="false">
      <c r="A13668" s="20" t="s">
        <v>27476</v>
      </c>
      <c r="B13668" s="20" t="s">
        <v>27395</v>
      </c>
      <c r="C13668" s="20" t="s">
        <v>27477</v>
      </c>
      <c r="H13668" s="20" t="s">
        <v>49</v>
      </c>
    </row>
    <row r="13669" customFormat="false" ht="15.75" hidden="false" customHeight="false" outlineLevel="0" collapsed="false">
      <c r="A13669" s="20" t="s">
        <v>27478</v>
      </c>
      <c r="B13669" s="20" t="s">
        <v>27395</v>
      </c>
      <c r="C13669" s="20" t="s">
        <v>27477</v>
      </c>
      <c r="H13669" s="20" t="s">
        <v>49</v>
      </c>
    </row>
    <row r="13670" customFormat="false" ht="15.75" hidden="false" customHeight="false" outlineLevel="0" collapsed="false">
      <c r="A13670" s="20" t="s">
        <v>27479</v>
      </c>
      <c r="B13670" s="20" t="s">
        <v>27395</v>
      </c>
      <c r="C13670" s="20" t="s">
        <v>27480</v>
      </c>
      <c r="H13670" s="20" t="s">
        <v>49</v>
      </c>
    </row>
    <row r="13671" customFormat="false" ht="15.75" hidden="false" customHeight="false" outlineLevel="0" collapsed="false">
      <c r="A13671" s="20" t="s">
        <v>27481</v>
      </c>
      <c r="B13671" s="20" t="s">
        <v>27395</v>
      </c>
      <c r="C13671" s="20" t="s">
        <v>27480</v>
      </c>
      <c r="H13671" s="20" t="s">
        <v>49</v>
      </c>
    </row>
    <row r="13672" customFormat="false" ht="15.75" hidden="false" customHeight="false" outlineLevel="0" collapsed="false">
      <c r="A13672" s="20" t="s">
        <v>27482</v>
      </c>
      <c r="B13672" s="20" t="s">
        <v>27395</v>
      </c>
      <c r="C13672" s="20" t="s">
        <v>27483</v>
      </c>
      <c r="H13672" s="20" t="s">
        <v>49</v>
      </c>
    </row>
    <row r="13673" customFormat="false" ht="15.75" hidden="false" customHeight="false" outlineLevel="0" collapsed="false">
      <c r="A13673" s="20" t="s">
        <v>27484</v>
      </c>
      <c r="B13673" s="20" t="s">
        <v>27395</v>
      </c>
      <c r="C13673" s="20" t="s">
        <v>27483</v>
      </c>
      <c r="H13673" s="20" t="s">
        <v>49</v>
      </c>
    </row>
    <row r="13674" customFormat="false" ht="15.75" hidden="false" customHeight="false" outlineLevel="0" collapsed="false">
      <c r="A13674" s="20" t="s">
        <v>27485</v>
      </c>
      <c r="B13674" s="20" t="s">
        <v>27395</v>
      </c>
      <c r="C13674" s="20" t="s">
        <v>27486</v>
      </c>
      <c r="H13674" s="20" t="s">
        <v>49</v>
      </c>
    </row>
    <row r="13675" customFormat="false" ht="15.75" hidden="false" customHeight="false" outlineLevel="0" collapsed="false">
      <c r="A13675" s="20" t="s">
        <v>27487</v>
      </c>
      <c r="B13675" s="20" t="s">
        <v>27395</v>
      </c>
      <c r="C13675" s="20" t="s">
        <v>27486</v>
      </c>
      <c r="H13675" s="20" t="s">
        <v>49</v>
      </c>
    </row>
    <row r="13676" customFormat="false" ht="15.75" hidden="false" customHeight="false" outlineLevel="0" collapsed="false">
      <c r="A13676" s="20" t="s">
        <v>27488</v>
      </c>
      <c r="B13676" s="20" t="s">
        <v>27395</v>
      </c>
      <c r="C13676" s="20" t="s">
        <v>27489</v>
      </c>
      <c r="H13676" s="20" t="s">
        <v>49</v>
      </c>
    </row>
    <row r="13677" customFormat="false" ht="15.75" hidden="false" customHeight="false" outlineLevel="0" collapsed="false">
      <c r="A13677" s="20" t="s">
        <v>27490</v>
      </c>
      <c r="B13677" s="20" t="s">
        <v>27395</v>
      </c>
      <c r="C13677" s="20" t="s">
        <v>27489</v>
      </c>
      <c r="H13677" s="20" t="s">
        <v>49</v>
      </c>
    </row>
    <row r="13678" customFormat="false" ht="15.75" hidden="false" customHeight="false" outlineLevel="0" collapsed="false">
      <c r="A13678" s="20" t="s">
        <v>27491</v>
      </c>
      <c r="B13678" s="20" t="s">
        <v>27395</v>
      </c>
      <c r="C13678" s="20" t="s">
        <v>27492</v>
      </c>
      <c r="H13678" s="20" t="s">
        <v>49</v>
      </c>
    </row>
    <row r="13679" customFormat="false" ht="15.75" hidden="false" customHeight="false" outlineLevel="0" collapsed="false">
      <c r="A13679" s="20" t="s">
        <v>27493</v>
      </c>
      <c r="B13679" s="20" t="s">
        <v>27395</v>
      </c>
      <c r="C13679" s="20" t="s">
        <v>27492</v>
      </c>
      <c r="H13679" s="20" t="s">
        <v>49</v>
      </c>
    </row>
    <row r="13680" customFormat="false" ht="15.75" hidden="false" customHeight="false" outlineLevel="0" collapsed="false">
      <c r="A13680" s="20" t="s">
        <v>27494</v>
      </c>
      <c r="B13680" s="20" t="s">
        <v>27395</v>
      </c>
      <c r="C13680" s="20" t="s">
        <v>27495</v>
      </c>
      <c r="H13680" s="20" t="s">
        <v>49</v>
      </c>
    </row>
    <row r="13681" customFormat="false" ht="15.75" hidden="false" customHeight="false" outlineLevel="0" collapsed="false">
      <c r="A13681" s="20" t="s">
        <v>27496</v>
      </c>
      <c r="B13681" s="20" t="s">
        <v>27395</v>
      </c>
      <c r="C13681" s="20" t="s">
        <v>27495</v>
      </c>
      <c r="H13681" s="20" t="s">
        <v>49</v>
      </c>
    </row>
    <row r="13682" customFormat="false" ht="15.75" hidden="false" customHeight="false" outlineLevel="0" collapsed="false">
      <c r="A13682" s="20" t="s">
        <v>27497</v>
      </c>
      <c r="B13682" s="20" t="s">
        <v>27395</v>
      </c>
      <c r="C13682" s="20" t="s">
        <v>27498</v>
      </c>
      <c r="H13682" s="20" t="s">
        <v>49</v>
      </c>
    </row>
    <row r="13683" customFormat="false" ht="15.75" hidden="false" customHeight="false" outlineLevel="0" collapsed="false">
      <c r="A13683" s="20" t="s">
        <v>27499</v>
      </c>
      <c r="B13683" s="20" t="s">
        <v>27395</v>
      </c>
      <c r="C13683" s="20" t="s">
        <v>27498</v>
      </c>
      <c r="H13683" s="20" t="s">
        <v>49</v>
      </c>
    </row>
    <row r="13684" customFormat="false" ht="15.75" hidden="false" customHeight="false" outlineLevel="0" collapsed="false">
      <c r="A13684" s="20" t="s">
        <v>27500</v>
      </c>
      <c r="B13684" s="20" t="s">
        <v>27395</v>
      </c>
      <c r="C13684" s="20" t="s">
        <v>27501</v>
      </c>
      <c r="H13684" s="20" t="s">
        <v>49</v>
      </c>
    </row>
    <row r="13685" customFormat="false" ht="15.75" hidden="false" customHeight="false" outlineLevel="0" collapsed="false">
      <c r="A13685" s="20" t="s">
        <v>27502</v>
      </c>
      <c r="B13685" s="20" t="s">
        <v>27395</v>
      </c>
      <c r="C13685" s="20" t="s">
        <v>27501</v>
      </c>
      <c r="H13685" s="20" t="s">
        <v>49</v>
      </c>
    </row>
    <row r="13686" customFormat="false" ht="15.75" hidden="false" customHeight="false" outlineLevel="0" collapsed="false">
      <c r="A13686" s="20" t="s">
        <v>27503</v>
      </c>
      <c r="B13686" s="20" t="s">
        <v>27395</v>
      </c>
      <c r="C13686" s="20" t="s">
        <v>27504</v>
      </c>
      <c r="H13686" s="20" t="s">
        <v>49</v>
      </c>
    </row>
    <row r="13687" customFormat="false" ht="15.75" hidden="false" customHeight="false" outlineLevel="0" collapsed="false">
      <c r="A13687" s="20" t="s">
        <v>27505</v>
      </c>
      <c r="B13687" s="20" t="s">
        <v>27395</v>
      </c>
      <c r="C13687" s="20" t="s">
        <v>27504</v>
      </c>
      <c r="H13687" s="20" t="s">
        <v>49</v>
      </c>
    </row>
    <row r="13688" customFormat="false" ht="15.75" hidden="false" customHeight="false" outlineLevel="0" collapsed="false">
      <c r="A13688" s="20" t="s">
        <v>27506</v>
      </c>
      <c r="B13688" s="20" t="s">
        <v>27395</v>
      </c>
      <c r="C13688" s="20" t="s">
        <v>27507</v>
      </c>
      <c r="H13688" s="20" t="s">
        <v>49</v>
      </c>
    </row>
    <row r="13689" customFormat="false" ht="15.75" hidden="false" customHeight="false" outlineLevel="0" collapsed="false">
      <c r="A13689" s="20" t="s">
        <v>27508</v>
      </c>
      <c r="B13689" s="20" t="s">
        <v>27395</v>
      </c>
      <c r="C13689" s="20" t="s">
        <v>27507</v>
      </c>
      <c r="H13689" s="20" t="s">
        <v>49</v>
      </c>
    </row>
    <row r="13690" customFormat="false" ht="15.75" hidden="false" customHeight="false" outlineLevel="0" collapsed="false">
      <c r="A13690" s="20" t="s">
        <v>27509</v>
      </c>
      <c r="B13690" s="20" t="s">
        <v>27395</v>
      </c>
      <c r="C13690" s="20" t="s">
        <v>27510</v>
      </c>
      <c r="H13690" s="20" t="s">
        <v>49</v>
      </c>
    </row>
    <row r="13691" customFormat="false" ht="15.75" hidden="false" customHeight="false" outlineLevel="0" collapsed="false">
      <c r="A13691" s="20" t="s">
        <v>27511</v>
      </c>
      <c r="B13691" s="20" t="s">
        <v>27395</v>
      </c>
      <c r="C13691" s="20" t="s">
        <v>27510</v>
      </c>
      <c r="H13691" s="20" t="s">
        <v>49</v>
      </c>
    </row>
    <row r="13692" customFormat="false" ht="15.75" hidden="false" customHeight="false" outlineLevel="0" collapsed="false">
      <c r="A13692" s="20" t="s">
        <v>27512</v>
      </c>
      <c r="B13692" s="20" t="s">
        <v>27513</v>
      </c>
      <c r="C13692" s="20" t="s">
        <v>27514</v>
      </c>
      <c r="H13692" s="20" t="s">
        <v>49</v>
      </c>
    </row>
    <row r="13693" customFormat="false" ht="15.75" hidden="false" customHeight="false" outlineLevel="0" collapsed="false">
      <c r="A13693" s="20" t="s">
        <v>345</v>
      </c>
      <c r="B13693" s="20" t="s">
        <v>27513</v>
      </c>
      <c r="C13693" s="20" t="s">
        <v>27514</v>
      </c>
      <c r="H13693" s="20" t="s">
        <v>49</v>
      </c>
    </row>
    <row r="13694" customFormat="false" ht="15.75" hidden="false" customHeight="false" outlineLevel="0" collapsed="false">
      <c r="A13694" s="20" t="s">
        <v>27515</v>
      </c>
      <c r="B13694" s="20" t="s">
        <v>27516</v>
      </c>
      <c r="C13694" s="20" t="s">
        <v>27514</v>
      </c>
      <c r="H13694" s="20" t="s">
        <v>49</v>
      </c>
    </row>
    <row r="13695" customFormat="false" ht="15.75" hidden="false" customHeight="false" outlineLevel="0" collapsed="false">
      <c r="A13695" s="20" t="s">
        <v>27517</v>
      </c>
      <c r="B13695" s="20" t="s">
        <v>27516</v>
      </c>
      <c r="C13695" s="20" t="s">
        <v>27514</v>
      </c>
      <c r="H13695" s="20" t="s">
        <v>49</v>
      </c>
    </row>
    <row r="13696" customFormat="false" ht="15.75" hidden="false" customHeight="false" outlineLevel="0" collapsed="false">
      <c r="A13696" s="20" t="s">
        <v>27518</v>
      </c>
      <c r="B13696" s="20" t="s">
        <v>27519</v>
      </c>
      <c r="C13696" s="20" t="s">
        <v>27514</v>
      </c>
      <c r="H13696" s="20" t="s">
        <v>49</v>
      </c>
    </row>
    <row r="13697" customFormat="false" ht="15.75" hidden="false" customHeight="false" outlineLevel="0" collapsed="false">
      <c r="A13697" s="20" t="s">
        <v>27520</v>
      </c>
      <c r="B13697" s="20" t="s">
        <v>27519</v>
      </c>
      <c r="C13697" s="20" t="s">
        <v>27514</v>
      </c>
      <c r="H13697" s="20" t="s">
        <v>49</v>
      </c>
    </row>
    <row r="13698" customFormat="false" ht="15.75" hidden="false" customHeight="false" outlineLevel="0" collapsed="false">
      <c r="A13698" s="20" t="s">
        <v>27521</v>
      </c>
      <c r="B13698" s="20" t="s">
        <v>27522</v>
      </c>
      <c r="C13698" s="20" t="s">
        <v>27514</v>
      </c>
      <c r="H13698" s="20" t="s">
        <v>49</v>
      </c>
    </row>
    <row r="13699" customFormat="false" ht="15.75" hidden="false" customHeight="false" outlineLevel="0" collapsed="false">
      <c r="A13699" s="20" t="s">
        <v>27523</v>
      </c>
      <c r="B13699" s="20" t="s">
        <v>27522</v>
      </c>
      <c r="C13699" s="20" t="s">
        <v>27514</v>
      </c>
      <c r="H13699" s="20" t="s">
        <v>49</v>
      </c>
    </row>
    <row r="13700" customFormat="false" ht="15.75" hidden="false" customHeight="false" outlineLevel="0" collapsed="false">
      <c r="A13700" s="20" t="s">
        <v>27524</v>
      </c>
      <c r="B13700" s="20" t="s">
        <v>27525</v>
      </c>
      <c r="C13700" s="20" t="s">
        <v>27514</v>
      </c>
      <c r="H13700" s="20" t="s">
        <v>49</v>
      </c>
    </row>
    <row r="13701" customFormat="false" ht="15.75" hidden="false" customHeight="false" outlineLevel="0" collapsed="false">
      <c r="A13701" s="20" t="s">
        <v>27526</v>
      </c>
      <c r="B13701" s="20" t="s">
        <v>27525</v>
      </c>
      <c r="C13701" s="20" t="s">
        <v>27514</v>
      </c>
      <c r="H13701" s="20" t="s">
        <v>49</v>
      </c>
    </row>
    <row r="13702" customFormat="false" ht="15.75" hidden="false" customHeight="false" outlineLevel="0" collapsed="false">
      <c r="A13702" s="20" t="s">
        <v>27527</v>
      </c>
      <c r="B13702" s="20" t="s">
        <v>27528</v>
      </c>
      <c r="C13702" s="20" t="s">
        <v>27529</v>
      </c>
      <c r="D13702" s="20" t="s">
        <v>12683</v>
      </c>
      <c r="H13702" s="20" t="s">
        <v>49</v>
      </c>
    </row>
    <row r="13703" customFormat="false" ht="15.75" hidden="false" customHeight="false" outlineLevel="0" collapsed="false">
      <c r="A13703" s="20" t="s">
        <v>348</v>
      </c>
      <c r="B13703" s="20" t="s">
        <v>27528</v>
      </c>
      <c r="C13703" s="20" t="s">
        <v>27529</v>
      </c>
      <c r="D13703" s="20" t="s">
        <v>12683</v>
      </c>
      <c r="H13703" s="20" t="s">
        <v>49</v>
      </c>
    </row>
    <row r="13704" customFormat="false" ht="15.75" hidden="false" customHeight="false" outlineLevel="0" collapsed="false">
      <c r="A13704" s="20" t="s">
        <v>27530</v>
      </c>
      <c r="B13704" s="20" t="s">
        <v>27531</v>
      </c>
      <c r="C13704" s="20" t="s">
        <v>27529</v>
      </c>
      <c r="D13704" s="20" t="s">
        <v>12683</v>
      </c>
      <c r="H13704" s="20" t="s">
        <v>49</v>
      </c>
    </row>
    <row r="13705" customFormat="false" ht="15.75" hidden="false" customHeight="false" outlineLevel="0" collapsed="false">
      <c r="A13705" s="20" t="s">
        <v>27532</v>
      </c>
      <c r="B13705" s="20" t="s">
        <v>27531</v>
      </c>
      <c r="C13705" s="20" t="s">
        <v>27529</v>
      </c>
      <c r="D13705" s="20" t="s">
        <v>12683</v>
      </c>
      <c r="H13705" s="20" t="s">
        <v>49</v>
      </c>
    </row>
    <row r="13706" customFormat="false" ht="15.75" hidden="false" customHeight="false" outlineLevel="0" collapsed="false">
      <c r="A13706" s="20" t="s">
        <v>27533</v>
      </c>
      <c r="B13706" s="20" t="s">
        <v>27534</v>
      </c>
      <c r="C13706" s="20" t="s">
        <v>27529</v>
      </c>
      <c r="D13706" s="20" t="s">
        <v>12683</v>
      </c>
      <c r="H13706" s="20" t="s">
        <v>49</v>
      </c>
    </row>
    <row r="13707" customFormat="false" ht="15.75" hidden="false" customHeight="false" outlineLevel="0" collapsed="false">
      <c r="A13707" s="20" t="s">
        <v>27535</v>
      </c>
      <c r="B13707" s="20" t="s">
        <v>27534</v>
      </c>
      <c r="C13707" s="20" t="s">
        <v>27529</v>
      </c>
      <c r="D13707" s="20" t="s">
        <v>12683</v>
      </c>
      <c r="H13707" s="20" t="s">
        <v>49</v>
      </c>
    </row>
    <row r="13708" customFormat="false" ht="15.75" hidden="false" customHeight="false" outlineLevel="0" collapsed="false">
      <c r="A13708" s="20" t="s">
        <v>27536</v>
      </c>
      <c r="B13708" s="20" t="s">
        <v>27537</v>
      </c>
      <c r="C13708" s="20" t="s">
        <v>27529</v>
      </c>
      <c r="D13708" s="20" t="s">
        <v>12683</v>
      </c>
      <c r="H13708" s="20" t="s">
        <v>49</v>
      </c>
    </row>
    <row r="13709" customFormat="false" ht="15.75" hidden="false" customHeight="false" outlineLevel="0" collapsed="false">
      <c r="A13709" s="20" t="s">
        <v>27538</v>
      </c>
      <c r="B13709" s="20" t="s">
        <v>27537</v>
      </c>
      <c r="C13709" s="20" t="s">
        <v>27529</v>
      </c>
      <c r="D13709" s="20" t="s">
        <v>12683</v>
      </c>
      <c r="H13709" s="20" t="s">
        <v>49</v>
      </c>
    </row>
    <row r="13710" customFormat="false" ht="15.75" hidden="false" customHeight="false" outlineLevel="0" collapsed="false">
      <c r="A13710" s="20" t="s">
        <v>27539</v>
      </c>
      <c r="B13710" s="20" t="s">
        <v>27540</v>
      </c>
      <c r="C13710" s="20" t="s">
        <v>27529</v>
      </c>
      <c r="D13710" s="20" t="s">
        <v>12683</v>
      </c>
      <c r="H13710" s="20" t="s">
        <v>49</v>
      </c>
    </row>
    <row r="13711" customFormat="false" ht="15.75" hidden="false" customHeight="false" outlineLevel="0" collapsed="false">
      <c r="A13711" s="20" t="s">
        <v>27541</v>
      </c>
      <c r="B13711" s="20" t="s">
        <v>27540</v>
      </c>
      <c r="C13711" s="20" t="s">
        <v>27529</v>
      </c>
      <c r="D13711" s="20" t="s">
        <v>12683</v>
      </c>
      <c r="H13711" s="20" t="s">
        <v>49</v>
      </c>
    </row>
    <row r="13712" customFormat="false" ht="15.75" hidden="false" customHeight="false" outlineLevel="0" collapsed="false">
      <c r="A13712" s="20" t="s">
        <v>27542</v>
      </c>
      <c r="B13712" s="20" t="s">
        <v>27543</v>
      </c>
      <c r="C13712" s="20" t="s">
        <v>27529</v>
      </c>
      <c r="D13712" s="20" t="s">
        <v>12683</v>
      </c>
      <c r="H13712" s="20" t="s">
        <v>49</v>
      </c>
    </row>
    <row r="13713" customFormat="false" ht="15.75" hidden="false" customHeight="false" outlineLevel="0" collapsed="false">
      <c r="A13713" s="20" t="s">
        <v>27544</v>
      </c>
      <c r="B13713" s="20" t="s">
        <v>27543</v>
      </c>
      <c r="C13713" s="20" t="s">
        <v>27529</v>
      </c>
      <c r="D13713" s="20" t="s">
        <v>12683</v>
      </c>
      <c r="H13713" s="20" t="s">
        <v>49</v>
      </c>
    </row>
    <row r="13714" customFormat="false" ht="15.75" hidden="false" customHeight="false" outlineLevel="0" collapsed="false">
      <c r="A13714" s="20" t="s">
        <v>27545</v>
      </c>
      <c r="B13714" s="20" t="s">
        <v>27546</v>
      </c>
      <c r="C13714" s="20" t="s">
        <v>27529</v>
      </c>
      <c r="D13714" s="20" t="s">
        <v>12683</v>
      </c>
      <c r="H13714" s="20" t="s">
        <v>49</v>
      </c>
    </row>
    <row r="13715" customFormat="false" ht="15.75" hidden="false" customHeight="false" outlineLevel="0" collapsed="false">
      <c r="A13715" s="20" t="s">
        <v>27547</v>
      </c>
      <c r="B13715" s="20" t="s">
        <v>27546</v>
      </c>
      <c r="C13715" s="20" t="s">
        <v>27529</v>
      </c>
      <c r="D13715" s="20" t="s">
        <v>12683</v>
      </c>
      <c r="H13715" s="20" t="s">
        <v>49</v>
      </c>
    </row>
    <row r="13716" customFormat="false" ht="15.75" hidden="false" customHeight="false" outlineLevel="0" collapsed="false">
      <c r="A13716" s="20" t="s">
        <v>27548</v>
      </c>
      <c r="B13716" s="20" t="s">
        <v>27549</v>
      </c>
      <c r="C13716" s="20" t="s">
        <v>27529</v>
      </c>
      <c r="D13716" s="20" t="s">
        <v>12683</v>
      </c>
      <c r="H13716" s="20" t="s">
        <v>49</v>
      </c>
    </row>
    <row r="13717" customFormat="false" ht="15.75" hidden="false" customHeight="false" outlineLevel="0" collapsed="false">
      <c r="A13717" s="20" t="s">
        <v>27550</v>
      </c>
      <c r="B13717" s="20" t="s">
        <v>27549</v>
      </c>
      <c r="C13717" s="20" t="s">
        <v>27529</v>
      </c>
      <c r="D13717" s="20" t="s">
        <v>12683</v>
      </c>
      <c r="H13717" s="20" t="s">
        <v>49</v>
      </c>
    </row>
    <row r="13718" customFormat="false" ht="15.75" hidden="false" customHeight="false" outlineLevel="0" collapsed="false">
      <c r="A13718" s="20" t="s">
        <v>27551</v>
      </c>
      <c r="B13718" s="20" t="s">
        <v>27552</v>
      </c>
      <c r="C13718" s="20" t="s">
        <v>27529</v>
      </c>
      <c r="D13718" s="20" t="s">
        <v>12683</v>
      </c>
      <c r="H13718" s="20" t="s">
        <v>49</v>
      </c>
    </row>
    <row r="13719" customFormat="false" ht="15.75" hidden="false" customHeight="false" outlineLevel="0" collapsed="false">
      <c r="A13719" s="20" t="s">
        <v>27553</v>
      </c>
      <c r="B13719" s="20" t="s">
        <v>27552</v>
      </c>
      <c r="C13719" s="20" t="s">
        <v>27529</v>
      </c>
      <c r="D13719" s="20" t="s">
        <v>12683</v>
      </c>
      <c r="H13719" s="20" t="s">
        <v>49</v>
      </c>
    </row>
    <row r="13720" customFormat="false" ht="15.75" hidden="false" customHeight="false" outlineLevel="0" collapsed="false">
      <c r="A13720" s="20" t="s">
        <v>27554</v>
      </c>
      <c r="B13720" s="20" t="s">
        <v>27555</v>
      </c>
      <c r="C13720" s="20" t="s">
        <v>27529</v>
      </c>
      <c r="D13720" s="20" t="s">
        <v>12683</v>
      </c>
      <c r="H13720" s="20" t="s">
        <v>49</v>
      </c>
    </row>
    <row r="13721" customFormat="false" ht="15.75" hidden="false" customHeight="false" outlineLevel="0" collapsed="false">
      <c r="A13721" s="20" t="s">
        <v>27556</v>
      </c>
      <c r="B13721" s="20" t="s">
        <v>27555</v>
      </c>
      <c r="C13721" s="20" t="s">
        <v>27529</v>
      </c>
      <c r="D13721" s="20" t="s">
        <v>12683</v>
      </c>
      <c r="H13721" s="20" t="s">
        <v>49</v>
      </c>
    </row>
    <row r="13722" customFormat="false" ht="15.75" hidden="false" customHeight="false" outlineLevel="0" collapsed="false">
      <c r="A13722" s="20" t="s">
        <v>27557</v>
      </c>
      <c r="B13722" s="20" t="s">
        <v>27558</v>
      </c>
      <c r="C13722" s="20" t="s">
        <v>27529</v>
      </c>
      <c r="D13722" s="20" t="s">
        <v>12683</v>
      </c>
      <c r="H13722" s="20" t="s">
        <v>49</v>
      </c>
    </row>
    <row r="13723" customFormat="false" ht="15.75" hidden="false" customHeight="false" outlineLevel="0" collapsed="false">
      <c r="A13723" s="20" t="s">
        <v>27559</v>
      </c>
      <c r="B13723" s="20" t="s">
        <v>27558</v>
      </c>
      <c r="C13723" s="20" t="s">
        <v>27529</v>
      </c>
      <c r="D13723" s="20" t="s">
        <v>12683</v>
      </c>
      <c r="H13723" s="20" t="s">
        <v>49</v>
      </c>
    </row>
    <row r="13724" customFormat="false" ht="15.75" hidden="false" customHeight="false" outlineLevel="0" collapsed="false">
      <c r="A13724" s="20" t="s">
        <v>27560</v>
      </c>
      <c r="B13724" s="20" t="s">
        <v>27561</v>
      </c>
      <c r="C13724" s="20" t="s">
        <v>27529</v>
      </c>
      <c r="D13724" s="20" t="s">
        <v>12683</v>
      </c>
      <c r="H13724" s="20" t="s">
        <v>49</v>
      </c>
    </row>
    <row r="13725" customFormat="false" ht="15.75" hidden="false" customHeight="false" outlineLevel="0" collapsed="false">
      <c r="A13725" s="20" t="s">
        <v>27562</v>
      </c>
      <c r="B13725" s="20" t="s">
        <v>27561</v>
      </c>
      <c r="C13725" s="20" t="s">
        <v>27529</v>
      </c>
      <c r="D13725" s="20" t="s">
        <v>12683</v>
      </c>
      <c r="H13725" s="20" t="s">
        <v>49</v>
      </c>
    </row>
    <row r="13726" customFormat="false" ht="15.75" hidden="false" customHeight="false" outlineLevel="0" collapsed="false">
      <c r="A13726" s="20" t="s">
        <v>27563</v>
      </c>
      <c r="B13726" s="20" t="s">
        <v>27564</v>
      </c>
      <c r="C13726" s="20" t="s">
        <v>27529</v>
      </c>
      <c r="D13726" s="20" t="s">
        <v>12683</v>
      </c>
      <c r="H13726" s="20" t="s">
        <v>49</v>
      </c>
    </row>
    <row r="13727" customFormat="false" ht="15.75" hidden="false" customHeight="false" outlineLevel="0" collapsed="false">
      <c r="A13727" s="20" t="s">
        <v>27565</v>
      </c>
      <c r="B13727" s="20" t="s">
        <v>27564</v>
      </c>
      <c r="C13727" s="20" t="s">
        <v>27529</v>
      </c>
      <c r="D13727" s="20" t="s">
        <v>12683</v>
      </c>
      <c r="H13727" s="20" t="s">
        <v>49</v>
      </c>
    </row>
    <row r="13728" customFormat="false" ht="15.75" hidden="false" customHeight="false" outlineLevel="0" collapsed="false">
      <c r="A13728" s="20" t="s">
        <v>27566</v>
      </c>
      <c r="B13728" s="20" t="s">
        <v>27567</v>
      </c>
      <c r="C13728" s="20" t="s">
        <v>27529</v>
      </c>
      <c r="D13728" s="20" t="s">
        <v>12683</v>
      </c>
      <c r="H13728" s="20" t="s">
        <v>49</v>
      </c>
    </row>
    <row r="13729" customFormat="false" ht="15.75" hidden="false" customHeight="false" outlineLevel="0" collapsed="false">
      <c r="A13729" s="20" t="s">
        <v>27568</v>
      </c>
      <c r="B13729" s="20" t="s">
        <v>27567</v>
      </c>
      <c r="C13729" s="20" t="s">
        <v>27529</v>
      </c>
      <c r="D13729" s="20" t="s">
        <v>12683</v>
      </c>
      <c r="H13729" s="20" t="s">
        <v>49</v>
      </c>
    </row>
    <row r="13730" customFormat="false" ht="15.75" hidden="false" customHeight="false" outlineLevel="0" collapsed="false">
      <c r="A13730" s="20" t="s">
        <v>27569</v>
      </c>
      <c r="B13730" s="20" t="s">
        <v>27570</v>
      </c>
      <c r="C13730" s="20" t="s">
        <v>27529</v>
      </c>
      <c r="D13730" s="20" t="s">
        <v>12683</v>
      </c>
      <c r="H13730" s="20" t="s">
        <v>49</v>
      </c>
    </row>
    <row r="13731" customFormat="false" ht="15.75" hidden="false" customHeight="false" outlineLevel="0" collapsed="false">
      <c r="A13731" s="20" t="s">
        <v>27571</v>
      </c>
      <c r="B13731" s="20" t="s">
        <v>27570</v>
      </c>
      <c r="C13731" s="20" t="s">
        <v>27529</v>
      </c>
      <c r="D13731" s="20" t="s">
        <v>12683</v>
      </c>
      <c r="H13731" s="20" t="s">
        <v>49</v>
      </c>
    </row>
    <row r="13732" customFormat="false" ht="15.75" hidden="false" customHeight="false" outlineLevel="0" collapsed="false">
      <c r="A13732" s="20" t="s">
        <v>27572</v>
      </c>
      <c r="B13732" s="20" t="s">
        <v>27573</v>
      </c>
      <c r="C13732" s="20" t="s">
        <v>27529</v>
      </c>
      <c r="D13732" s="20" t="s">
        <v>12683</v>
      </c>
      <c r="H13732" s="20" t="s">
        <v>49</v>
      </c>
    </row>
    <row r="13733" customFormat="false" ht="15.75" hidden="false" customHeight="false" outlineLevel="0" collapsed="false">
      <c r="A13733" s="20" t="s">
        <v>27574</v>
      </c>
      <c r="B13733" s="20" t="s">
        <v>27573</v>
      </c>
      <c r="C13733" s="20" t="s">
        <v>27529</v>
      </c>
      <c r="D13733" s="20" t="s">
        <v>12683</v>
      </c>
      <c r="H13733" s="20" t="s">
        <v>49</v>
      </c>
    </row>
    <row r="13734" customFormat="false" ht="15.75" hidden="false" customHeight="false" outlineLevel="0" collapsed="false">
      <c r="A13734" s="20" t="s">
        <v>27575</v>
      </c>
      <c r="B13734" s="20" t="s">
        <v>27576</v>
      </c>
      <c r="C13734" s="20" t="s">
        <v>27529</v>
      </c>
      <c r="D13734" s="20" t="s">
        <v>12683</v>
      </c>
      <c r="H13734" s="20" t="s">
        <v>49</v>
      </c>
    </row>
    <row r="13735" customFormat="false" ht="15.75" hidden="false" customHeight="false" outlineLevel="0" collapsed="false">
      <c r="A13735" s="20" t="s">
        <v>27577</v>
      </c>
      <c r="B13735" s="20" t="s">
        <v>27576</v>
      </c>
      <c r="C13735" s="20" t="s">
        <v>27529</v>
      </c>
      <c r="D13735" s="20" t="s">
        <v>12683</v>
      </c>
      <c r="H13735" s="20" t="s">
        <v>49</v>
      </c>
    </row>
    <row r="13736" customFormat="false" ht="15.75" hidden="false" customHeight="false" outlineLevel="0" collapsed="false">
      <c r="A13736" s="20" t="s">
        <v>27578</v>
      </c>
      <c r="B13736" s="20" t="s">
        <v>27579</v>
      </c>
      <c r="C13736" s="20" t="s">
        <v>27529</v>
      </c>
      <c r="D13736" s="20" t="s">
        <v>12683</v>
      </c>
      <c r="H13736" s="20" t="s">
        <v>49</v>
      </c>
    </row>
    <row r="13737" customFormat="false" ht="15.75" hidden="false" customHeight="false" outlineLevel="0" collapsed="false">
      <c r="A13737" s="20" t="s">
        <v>27580</v>
      </c>
      <c r="B13737" s="20" t="s">
        <v>27579</v>
      </c>
      <c r="C13737" s="20" t="s">
        <v>27529</v>
      </c>
      <c r="D13737" s="20" t="s">
        <v>12683</v>
      </c>
      <c r="H13737" s="20" t="s">
        <v>49</v>
      </c>
    </row>
    <row r="13738" customFormat="false" ht="15.75" hidden="false" customHeight="false" outlineLevel="0" collapsed="false">
      <c r="A13738" s="20" t="s">
        <v>27581</v>
      </c>
      <c r="B13738" s="20" t="s">
        <v>27582</v>
      </c>
      <c r="C13738" s="20" t="s">
        <v>27529</v>
      </c>
      <c r="D13738" s="20" t="s">
        <v>12683</v>
      </c>
      <c r="H13738" s="20" t="s">
        <v>49</v>
      </c>
    </row>
    <row r="13739" customFormat="false" ht="15.75" hidden="false" customHeight="false" outlineLevel="0" collapsed="false">
      <c r="A13739" s="20" t="s">
        <v>27583</v>
      </c>
      <c r="B13739" s="20" t="s">
        <v>27582</v>
      </c>
      <c r="C13739" s="20" t="s">
        <v>27529</v>
      </c>
      <c r="D13739" s="20" t="s">
        <v>12683</v>
      </c>
      <c r="H13739" s="20" t="s">
        <v>49</v>
      </c>
    </row>
    <row r="13740" customFormat="false" ht="15.75" hidden="false" customHeight="false" outlineLevel="0" collapsed="false">
      <c r="A13740" s="20" t="s">
        <v>27584</v>
      </c>
      <c r="B13740" s="20" t="s">
        <v>27585</v>
      </c>
      <c r="C13740" s="20" t="s">
        <v>27529</v>
      </c>
      <c r="D13740" s="20" t="s">
        <v>12683</v>
      </c>
      <c r="H13740" s="20" t="s">
        <v>49</v>
      </c>
    </row>
    <row r="13741" customFormat="false" ht="15.75" hidden="false" customHeight="false" outlineLevel="0" collapsed="false">
      <c r="A13741" s="20" t="s">
        <v>27586</v>
      </c>
      <c r="B13741" s="20" t="s">
        <v>27585</v>
      </c>
      <c r="C13741" s="20" t="s">
        <v>27529</v>
      </c>
      <c r="D13741" s="20" t="s">
        <v>12683</v>
      </c>
      <c r="H13741" s="20" t="s">
        <v>49</v>
      </c>
    </row>
    <row r="13742" customFormat="false" ht="15.75" hidden="false" customHeight="false" outlineLevel="0" collapsed="false">
      <c r="A13742" s="20" t="s">
        <v>27587</v>
      </c>
      <c r="B13742" s="20" t="s">
        <v>27588</v>
      </c>
      <c r="C13742" s="20" t="s">
        <v>27529</v>
      </c>
      <c r="D13742" s="20" t="s">
        <v>12683</v>
      </c>
      <c r="H13742" s="20" t="s">
        <v>49</v>
      </c>
    </row>
    <row r="13743" customFormat="false" ht="15.75" hidden="false" customHeight="false" outlineLevel="0" collapsed="false">
      <c r="A13743" s="20" t="s">
        <v>27589</v>
      </c>
      <c r="B13743" s="20" t="s">
        <v>27588</v>
      </c>
      <c r="C13743" s="20" t="s">
        <v>27529</v>
      </c>
      <c r="D13743" s="20" t="s">
        <v>12683</v>
      </c>
      <c r="H13743" s="20" t="s">
        <v>49</v>
      </c>
    </row>
    <row r="13744" customFormat="false" ht="15.75" hidden="false" customHeight="false" outlineLevel="0" collapsed="false">
      <c r="A13744" s="20" t="s">
        <v>27590</v>
      </c>
      <c r="B13744" s="20" t="s">
        <v>27591</v>
      </c>
      <c r="C13744" s="20" t="s">
        <v>27529</v>
      </c>
      <c r="D13744" s="20" t="s">
        <v>12683</v>
      </c>
      <c r="H13744" s="20" t="s">
        <v>49</v>
      </c>
    </row>
    <row r="13745" customFormat="false" ht="15.75" hidden="false" customHeight="false" outlineLevel="0" collapsed="false">
      <c r="A13745" s="20" t="s">
        <v>27592</v>
      </c>
      <c r="B13745" s="20" t="s">
        <v>27591</v>
      </c>
      <c r="C13745" s="20" t="s">
        <v>27529</v>
      </c>
      <c r="D13745" s="20" t="s">
        <v>12683</v>
      </c>
      <c r="H13745" s="20" t="s">
        <v>49</v>
      </c>
    </row>
    <row r="13746" customFormat="false" ht="15.75" hidden="false" customHeight="false" outlineLevel="0" collapsed="false">
      <c r="A13746" s="20" t="s">
        <v>27593</v>
      </c>
      <c r="B13746" s="20" t="s">
        <v>27594</v>
      </c>
      <c r="C13746" s="20" t="s">
        <v>27529</v>
      </c>
      <c r="D13746" s="20" t="s">
        <v>12683</v>
      </c>
      <c r="H13746" s="20" t="s">
        <v>49</v>
      </c>
    </row>
    <row r="13747" customFormat="false" ht="15.75" hidden="false" customHeight="false" outlineLevel="0" collapsed="false">
      <c r="A13747" s="20" t="s">
        <v>27595</v>
      </c>
      <c r="B13747" s="20" t="s">
        <v>27594</v>
      </c>
      <c r="C13747" s="20" t="s">
        <v>27529</v>
      </c>
      <c r="D13747" s="20" t="s">
        <v>12683</v>
      </c>
      <c r="H13747" s="20" t="s">
        <v>49</v>
      </c>
    </row>
    <row r="13748" customFormat="false" ht="15.75" hidden="false" customHeight="false" outlineLevel="0" collapsed="false">
      <c r="A13748" s="20" t="s">
        <v>27596</v>
      </c>
      <c r="B13748" s="20" t="s">
        <v>27597</v>
      </c>
      <c r="C13748" s="20" t="s">
        <v>27529</v>
      </c>
      <c r="D13748" s="20" t="s">
        <v>12683</v>
      </c>
      <c r="H13748" s="20" t="s">
        <v>49</v>
      </c>
    </row>
    <row r="13749" customFormat="false" ht="15.75" hidden="false" customHeight="false" outlineLevel="0" collapsed="false">
      <c r="A13749" s="20" t="s">
        <v>27598</v>
      </c>
      <c r="B13749" s="20" t="s">
        <v>27597</v>
      </c>
      <c r="C13749" s="20" t="s">
        <v>27529</v>
      </c>
      <c r="D13749" s="20" t="s">
        <v>12683</v>
      </c>
      <c r="H13749" s="20" t="s">
        <v>49</v>
      </c>
    </row>
    <row r="13750" customFormat="false" ht="15.75" hidden="false" customHeight="false" outlineLevel="0" collapsed="false">
      <c r="A13750" s="20" t="s">
        <v>27599</v>
      </c>
      <c r="B13750" s="20" t="s">
        <v>27600</v>
      </c>
      <c r="C13750" s="20" t="s">
        <v>27529</v>
      </c>
      <c r="D13750" s="20" t="s">
        <v>12683</v>
      </c>
      <c r="H13750" s="20" t="s">
        <v>49</v>
      </c>
    </row>
    <row r="13751" customFormat="false" ht="15.75" hidden="false" customHeight="false" outlineLevel="0" collapsed="false">
      <c r="A13751" s="20" t="s">
        <v>27601</v>
      </c>
      <c r="B13751" s="20" t="s">
        <v>27600</v>
      </c>
      <c r="C13751" s="20" t="s">
        <v>27529</v>
      </c>
      <c r="D13751" s="20" t="s">
        <v>12683</v>
      </c>
      <c r="H13751" s="20" t="s">
        <v>49</v>
      </c>
    </row>
    <row r="13752" customFormat="false" ht="15.75" hidden="false" customHeight="false" outlineLevel="0" collapsed="false">
      <c r="A13752" s="20" t="s">
        <v>27602</v>
      </c>
      <c r="B13752" s="20" t="s">
        <v>27603</v>
      </c>
      <c r="C13752" s="20" t="s">
        <v>27529</v>
      </c>
      <c r="D13752" s="20" t="s">
        <v>12683</v>
      </c>
      <c r="H13752" s="20" t="s">
        <v>49</v>
      </c>
    </row>
    <row r="13753" customFormat="false" ht="15.75" hidden="false" customHeight="false" outlineLevel="0" collapsed="false">
      <c r="A13753" s="20" t="s">
        <v>27604</v>
      </c>
      <c r="B13753" s="20" t="s">
        <v>27603</v>
      </c>
      <c r="C13753" s="20" t="s">
        <v>27529</v>
      </c>
      <c r="D13753" s="20" t="s">
        <v>12683</v>
      </c>
      <c r="H13753" s="20" t="s">
        <v>49</v>
      </c>
    </row>
    <row r="13754" customFormat="false" ht="15.75" hidden="false" customHeight="false" outlineLevel="0" collapsed="false">
      <c r="A13754" s="20" t="s">
        <v>27605</v>
      </c>
      <c r="B13754" s="20" t="s">
        <v>27606</v>
      </c>
      <c r="C13754" s="20" t="s">
        <v>27529</v>
      </c>
      <c r="D13754" s="20" t="s">
        <v>12683</v>
      </c>
      <c r="H13754" s="20" t="s">
        <v>49</v>
      </c>
    </row>
    <row r="13755" customFormat="false" ht="15.75" hidden="false" customHeight="false" outlineLevel="0" collapsed="false">
      <c r="A13755" s="20" t="s">
        <v>27607</v>
      </c>
      <c r="B13755" s="20" t="s">
        <v>27606</v>
      </c>
      <c r="C13755" s="20" t="s">
        <v>27529</v>
      </c>
      <c r="D13755" s="20" t="s">
        <v>12683</v>
      </c>
      <c r="H13755" s="20" t="s">
        <v>49</v>
      </c>
    </row>
    <row r="13756" customFormat="false" ht="15.75" hidden="false" customHeight="false" outlineLevel="0" collapsed="false">
      <c r="A13756" s="20" t="s">
        <v>27608</v>
      </c>
      <c r="B13756" s="20" t="s">
        <v>27609</v>
      </c>
      <c r="C13756" s="20" t="s">
        <v>27529</v>
      </c>
      <c r="D13756" s="20" t="s">
        <v>12683</v>
      </c>
      <c r="H13756" s="20" t="s">
        <v>49</v>
      </c>
    </row>
    <row r="13757" customFormat="false" ht="15.75" hidden="false" customHeight="false" outlineLevel="0" collapsed="false">
      <c r="A13757" s="20" t="s">
        <v>27610</v>
      </c>
      <c r="B13757" s="20" t="s">
        <v>27609</v>
      </c>
      <c r="C13757" s="20" t="s">
        <v>27529</v>
      </c>
      <c r="D13757" s="20" t="s">
        <v>12683</v>
      </c>
      <c r="H13757" s="20" t="s">
        <v>49</v>
      </c>
    </row>
    <row r="13758" customFormat="false" ht="15.75" hidden="false" customHeight="false" outlineLevel="0" collapsed="false">
      <c r="A13758" s="20" t="s">
        <v>27611</v>
      </c>
      <c r="B13758" s="20" t="s">
        <v>27612</v>
      </c>
      <c r="C13758" s="20" t="s">
        <v>27529</v>
      </c>
      <c r="D13758" s="20" t="s">
        <v>12683</v>
      </c>
      <c r="H13758" s="20" t="s">
        <v>49</v>
      </c>
    </row>
    <row r="13759" customFormat="false" ht="15.75" hidden="false" customHeight="false" outlineLevel="0" collapsed="false">
      <c r="A13759" s="20" t="s">
        <v>27613</v>
      </c>
      <c r="B13759" s="20" t="s">
        <v>27612</v>
      </c>
      <c r="C13759" s="20" t="s">
        <v>27529</v>
      </c>
      <c r="D13759" s="20" t="s">
        <v>12683</v>
      </c>
      <c r="H13759" s="20" t="s">
        <v>49</v>
      </c>
    </row>
    <row r="13760" customFormat="false" ht="15.75" hidden="false" customHeight="false" outlineLevel="0" collapsed="false">
      <c r="A13760" s="20" t="s">
        <v>27614</v>
      </c>
      <c r="B13760" s="20" t="s">
        <v>27615</v>
      </c>
      <c r="C13760" s="20" t="s">
        <v>27529</v>
      </c>
      <c r="D13760" s="20" t="s">
        <v>12683</v>
      </c>
      <c r="H13760" s="20" t="s">
        <v>49</v>
      </c>
    </row>
    <row r="13761" customFormat="false" ht="15.75" hidden="false" customHeight="false" outlineLevel="0" collapsed="false">
      <c r="A13761" s="20" t="s">
        <v>27616</v>
      </c>
      <c r="B13761" s="20" t="s">
        <v>27615</v>
      </c>
      <c r="C13761" s="20" t="s">
        <v>27529</v>
      </c>
      <c r="D13761" s="20" t="s">
        <v>12683</v>
      </c>
      <c r="H13761" s="20" t="s">
        <v>49</v>
      </c>
    </row>
    <row r="13762" customFormat="false" ht="15.75" hidden="false" customHeight="false" outlineLevel="0" collapsed="false">
      <c r="A13762" s="20" t="s">
        <v>27617</v>
      </c>
      <c r="B13762" s="20" t="s">
        <v>27618</v>
      </c>
      <c r="C13762" s="20" t="s">
        <v>27529</v>
      </c>
      <c r="D13762" s="20" t="s">
        <v>12683</v>
      </c>
      <c r="H13762" s="20" t="s">
        <v>49</v>
      </c>
    </row>
    <row r="13763" customFormat="false" ht="15.75" hidden="false" customHeight="false" outlineLevel="0" collapsed="false">
      <c r="A13763" s="20" t="s">
        <v>27619</v>
      </c>
      <c r="B13763" s="20" t="s">
        <v>27618</v>
      </c>
      <c r="C13763" s="20" t="s">
        <v>27529</v>
      </c>
      <c r="D13763" s="20" t="s">
        <v>12683</v>
      </c>
      <c r="H13763" s="20" t="s">
        <v>49</v>
      </c>
    </row>
    <row r="13764" customFormat="false" ht="15.75" hidden="false" customHeight="false" outlineLevel="0" collapsed="false">
      <c r="A13764" s="20" t="s">
        <v>27620</v>
      </c>
      <c r="B13764" s="20" t="s">
        <v>27621</v>
      </c>
      <c r="C13764" s="20" t="s">
        <v>27529</v>
      </c>
      <c r="D13764" s="20" t="s">
        <v>12683</v>
      </c>
      <c r="H13764" s="20" t="s">
        <v>49</v>
      </c>
    </row>
    <row r="13765" customFormat="false" ht="15.75" hidden="false" customHeight="false" outlineLevel="0" collapsed="false">
      <c r="A13765" s="20" t="s">
        <v>27622</v>
      </c>
      <c r="B13765" s="20" t="s">
        <v>27621</v>
      </c>
      <c r="C13765" s="20" t="s">
        <v>27529</v>
      </c>
      <c r="D13765" s="20" t="s">
        <v>12683</v>
      </c>
      <c r="H13765" s="20" t="s">
        <v>49</v>
      </c>
    </row>
    <row r="13766" customFormat="false" ht="15.75" hidden="false" customHeight="false" outlineLevel="0" collapsed="false">
      <c r="A13766" s="20" t="s">
        <v>27623</v>
      </c>
      <c r="B13766" s="20" t="s">
        <v>27624</v>
      </c>
      <c r="C13766" s="20" t="s">
        <v>27529</v>
      </c>
      <c r="D13766" s="20" t="s">
        <v>12683</v>
      </c>
      <c r="H13766" s="20" t="s">
        <v>49</v>
      </c>
    </row>
    <row r="13767" customFormat="false" ht="15.75" hidden="false" customHeight="false" outlineLevel="0" collapsed="false">
      <c r="A13767" s="20" t="s">
        <v>27625</v>
      </c>
      <c r="B13767" s="20" t="s">
        <v>27624</v>
      </c>
      <c r="C13767" s="20" t="s">
        <v>27529</v>
      </c>
      <c r="D13767" s="20" t="s">
        <v>12683</v>
      </c>
      <c r="H13767" s="20" t="s">
        <v>49</v>
      </c>
    </row>
    <row r="13768" customFormat="false" ht="15.75" hidden="false" customHeight="false" outlineLevel="0" collapsed="false">
      <c r="A13768" s="20" t="s">
        <v>27626</v>
      </c>
      <c r="B13768" s="20" t="s">
        <v>27627</v>
      </c>
      <c r="C13768" s="20" t="s">
        <v>27529</v>
      </c>
      <c r="D13768" s="20" t="s">
        <v>12683</v>
      </c>
      <c r="H13768" s="20" t="s">
        <v>49</v>
      </c>
    </row>
    <row r="13769" customFormat="false" ht="15.75" hidden="false" customHeight="false" outlineLevel="0" collapsed="false">
      <c r="A13769" s="20" t="s">
        <v>27628</v>
      </c>
      <c r="B13769" s="20" t="s">
        <v>27627</v>
      </c>
      <c r="C13769" s="20" t="s">
        <v>27529</v>
      </c>
      <c r="D13769" s="20" t="s">
        <v>12683</v>
      </c>
      <c r="H13769" s="20" t="s">
        <v>49</v>
      </c>
    </row>
    <row r="13770" customFormat="false" ht="15.75" hidden="false" customHeight="false" outlineLevel="0" collapsed="false">
      <c r="A13770" s="20" t="s">
        <v>27629</v>
      </c>
      <c r="B13770" s="20" t="s">
        <v>27630</v>
      </c>
      <c r="C13770" s="20" t="s">
        <v>27529</v>
      </c>
      <c r="D13770" s="20" t="s">
        <v>12683</v>
      </c>
      <c r="H13770" s="20" t="s">
        <v>49</v>
      </c>
    </row>
    <row r="13771" customFormat="false" ht="15.75" hidden="false" customHeight="false" outlineLevel="0" collapsed="false">
      <c r="A13771" s="20" t="s">
        <v>27631</v>
      </c>
      <c r="B13771" s="20" t="s">
        <v>27630</v>
      </c>
      <c r="C13771" s="20" t="s">
        <v>27529</v>
      </c>
      <c r="D13771" s="20" t="s">
        <v>12683</v>
      </c>
      <c r="H13771" s="20" t="s">
        <v>49</v>
      </c>
    </row>
    <row r="13772" customFormat="false" ht="15.75" hidden="false" customHeight="false" outlineLevel="0" collapsed="false">
      <c r="A13772" s="20" t="s">
        <v>27632</v>
      </c>
      <c r="B13772" s="20" t="s">
        <v>27633</v>
      </c>
      <c r="C13772" s="20" t="s">
        <v>27529</v>
      </c>
      <c r="D13772" s="20" t="s">
        <v>12683</v>
      </c>
      <c r="H13772" s="20" t="s">
        <v>49</v>
      </c>
    </row>
    <row r="13773" customFormat="false" ht="15.75" hidden="false" customHeight="false" outlineLevel="0" collapsed="false">
      <c r="A13773" s="20" t="s">
        <v>27634</v>
      </c>
      <c r="B13773" s="20" t="s">
        <v>27633</v>
      </c>
      <c r="C13773" s="20" t="s">
        <v>27529</v>
      </c>
      <c r="D13773" s="20" t="s">
        <v>12683</v>
      </c>
      <c r="H13773" s="20" t="s">
        <v>49</v>
      </c>
    </row>
    <row r="13774" customFormat="false" ht="15.75" hidden="false" customHeight="false" outlineLevel="0" collapsed="false">
      <c r="A13774" s="20" t="s">
        <v>27635</v>
      </c>
      <c r="B13774" s="20" t="s">
        <v>27636</v>
      </c>
      <c r="C13774" s="20" t="s">
        <v>27529</v>
      </c>
      <c r="D13774" s="20" t="s">
        <v>12683</v>
      </c>
      <c r="H13774" s="20" t="s">
        <v>49</v>
      </c>
    </row>
    <row r="13775" customFormat="false" ht="15.75" hidden="false" customHeight="false" outlineLevel="0" collapsed="false">
      <c r="A13775" s="20" t="s">
        <v>27637</v>
      </c>
      <c r="B13775" s="20" t="s">
        <v>27636</v>
      </c>
      <c r="C13775" s="20" t="s">
        <v>27529</v>
      </c>
      <c r="D13775" s="20" t="s">
        <v>12683</v>
      </c>
      <c r="H13775" s="20" t="s">
        <v>49</v>
      </c>
    </row>
    <row r="13776" customFormat="false" ht="15.75" hidden="false" customHeight="false" outlineLevel="0" collapsed="false">
      <c r="A13776" s="20" t="s">
        <v>27638</v>
      </c>
      <c r="B13776" s="20" t="s">
        <v>27639</v>
      </c>
      <c r="C13776" s="20" t="s">
        <v>27640</v>
      </c>
      <c r="D13776" s="20" t="s">
        <v>7059</v>
      </c>
      <c r="H13776" s="20" t="s">
        <v>49</v>
      </c>
    </row>
    <row r="13777" customFormat="false" ht="15.75" hidden="false" customHeight="false" outlineLevel="0" collapsed="false">
      <c r="A13777" s="20" t="s">
        <v>27641</v>
      </c>
      <c r="B13777" s="20" t="s">
        <v>27639</v>
      </c>
      <c r="C13777" s="20" t="s">
        <v>27640</v>
      </c>
      <c r="D13777" s="20" t="s">
        <v>7059</v>
      </c>
      <c r="H13777" s="20" t="s">
        <v>49</v>
      </c>
    </row>
    <row r="13778" customFormat="false" ht="15.75" hidden="false" customHeight="false" outlineLevel="0" collapsed="false">
      <c r="A13778" s="20" t="s">
        <v>27642</v>
      </c>
      <c r="B13778" s="20" t="s">
        <v>27643</v>
      </c>
      <c r="C13778" s="20" t="s">
        <v>27640</v>
      </c>
      <c r="D13778" s="20" t="s">
        <v>7059</v>
      </c>
      <c r="H13778" s="20" t="s">
        <v>49</v>
      </c>
    </row>
    <row r="13779" customFormat="false" ht="15.75" hidden="false" customHeight="false" outlineLevel="0" collapsed="false">
      <c r="A13779" s="20" t="s">
        <v>27644</v>
      </c>
      <c r="B13779" s="20" t="s">
        <v>27643</v>
      </c>
      <c r="C13779" s="20" t="s">
        <v>27640</v>
      </c>
      <c r="D13779" s="20" t="s">
        <v>7059</v>
      </c>
      <c r="H13779" s="20" t="s">
        <v>49</v>
      </c>
    </row>
    <row r="13780" customFormat="false" ht="15.75" hidden="false" customHeight="false" outlineLevel="0" collapsed="false">
      <c r="A13780" s="20" t="s">
        <v>27645</v>
      </c>
      <c r="B13780" s="20" t="s">
        <v>27646</v>
      </c>
      <c r="C13780" s="20" t="s">
        <v>27640</v>
      </c>
      <c r="D13780" s="20" t="s">
        <v>7059</v>
      </c>
      <c r="H13780" s="20" t="s">
        <v>49</v>
      </c>
    </row>
    <row r="13781" customFormat="false" ht="15.75" hidden="false" customHeight="false" outlineLevel="0" collapsed="false">
      <c r="A13781" s="20" t="s">
        <v>27647</v>
      </c>
      <c r="B13781" s="20" t="s">
        <v>27646</v>
      </c>
      <c r="C13781" s="20" t="s">
        <v>27640</v>
      </c>
      <c r="D13781" s="20" t="s">
        <v>7059</v>
      </c>
      <c r="H13781" s="20" t="s">
        <v>49</v>
      </c>
    </row>
    <row r="13782" customFormat="false" ht="15.75" hidden="false" customHeight="false" outlineLevel="0" collapsed="false">
      <c r="A13782" s="20" t="s">
        <v>27648</v>
      </c>
      <c r="B13782" s="20" t="s">
        <v>27649</v>
      </c>
      <c r="C13782" s="20" t="s">
        <v>27650</v>
      </c>
      <c r="H13782" s="20" t="s">
        <v>103</v>
      </c>
    </row>
    <row r="13783" customFormat="false" ht="15.75" hidden="false" customHeight="false" outlineLevel="0" collapsed="false">
      <c r="A13783" s="20" t="s">
        <v>27651</v>
      </c>
      <c r="B13783" s="20" t="s">
        <v>27649</v>
      </c>
      <c r="C13783" s="20" t="s">
        <v>27650</v>
      </c>
      <c r="H13783" s="20" t="s">
        <v>103</v>
      </c>
    </row>
    <row r="13784" customFormat="false" ht="15.75" hidden="false" customHeight="false" outlineLevel="0" collapsed="false">
      <c r="A13784" s="20" t="s">
        <v>27652</v>
      </c>
      <c r="B13784" s="20" t="s">
        <v>27653</v>
      </c>
      <c r="C13784" s="20" t="s">
        <v>27654</v>
      </c>
      <c r="H13784" s="20" t="s">
        <v>103</v>
      </c>
    </row>
    <row r="13785" customFormat="false" ht="15.75" hidden="false" customHeight="false" outlineLevel="0" collapsed="false">
      <c r="A13785" s="20" t="s">
        <v>27655</v>
      </c>
      <c r="B13785" s="20" t="s">
        <v>27653</v>
      </c>
      <c r="C13785" s="20" t="s">
        <v>27654</v>
      </c>
      <c r="H13785" s="20" t="s">
        <v>103</v>
      </c>
    </row>
    <row r="13786" customFormat="false" ht="15.75" hidden="false" customHeight="false" outlineLevel="0" collapsed="false">
      <c r="A13786" s="20" t="s">
        <v>27656</v>
      </c>
      <c r="B13786" s="20" t="s">
        <v>27657</v>
      </c>
      <c r="C13786" s="20" t="s">
        <v>27658</v>
      </c>
      <c r="H13786" s="20" t="s">
        <v>103</v>
      </c>
    </row>
    <row r="13787" customFormat="false" ht="15.75" hidden="false" customHeight="false" outlineLevel="0" collapsed="false">
      <c r="A13787" s="20" t="s">
        <v>27659</v>
      </c>
      <c r="B13787" s="20" t="s">
        <v>27657</v>
      </c>
      <c r="C13787" s="20" t="s">
        <v>27658</v>
      </c>
      <c r="H13787" s="20" t="s">
        <v>103</v>
      </c>
    </row>
    <row r="13788" customFormat="false" ht="15.75" hidden="false" customHeight="false" outlineLevel="0" collapsed="false">
      <c r="A13788" s="20" t="s">
        <v>27660</v>
      </c>
      <c r="B13788" s="20" t="s">
        <v>27661</v>
      </c>
      <c r="C13788" s="20" t="s">
        <v>27658</v>
      </c>
      <c r="H13788" s="20" t="s">
        <v>103</v>
      </c>
    </row>
    <row r="13789" customFormat="false" ht="15.75" hidden="false" customHeight="false" outlineLevel="0" collapsed="false">
      <c r="A13789" s="20" t="s">
        <v>27662</v>
      </c>
      <c r="B13789" s="20" t="s">
        <v>27661</v>
      </c>
      <c r="C13789" s="20" t="s">
        <v>27658</v>
      </c>
      <c r="H13789" s="20" t="s">
        <v>103</v>
      </c>
    </row>
    <row r="13790" customFormat="false" ht="15.75" hidden="false" customHeight="false" outlineLevel="0" collapsed="false">
      <c r="A13790" s="20" t="s">
        <v>27663</v>
      </c>
      <c r="B13790" s="20" t="s">
        <v>27664</v>
      </c>
      <c r="C13790" s="20" t="s">
        <v>27654</v>
      </c>
      <c r="H13790" s="20" t="s">
        <v>103</v>
      </c>
    </row>
    <row r="13791" customFormat="false" ht="15.75" hidden="false" customHeight="false" outlineLevel="0" collapsed="false">
      <c r="A13791" s="20" t="s">
        <v>27665</v>
      </c>
      <c r="B13791" s="20" t="s">
        <v>27664</v>
      </c>
      <c r="C13791" s="20" t="s">
        <v>27654</v>
      </c>
      <c r="H13791" s="20" t="s">
        <v>103</v>
      </c>
    </row>
    <row r="13792" customFormat="false" ht="15.75" hidden="false" customHeight="false" outlineLevel="0" collapsed="false">
      <c r="A13792" s="20" t="s">
        <v>27666</v>
      </c>
      <c r="B13792" s="20" t="s">
        <v>27667</v>
      </c>
      <c r="C13792" s="20" t="s">
        <v>27658</v>
      </c>
      <c r="H13792" s="20" t="s">
        <v>103</v>
      </c>
    </row>
    <row r="13793" customFormat="false" ht="15.75" hidden="false" customHeight="false" outlineLevel="0" collapsed="false">
      <c r="A13793" s="20" t="s">
        <v>27668</v>
      </c>
      <c r="B13793" s="20" t="s">
        <v>27667</v>
      </c>
      <c r="C13793" s="20" t="s">
        <v>27658</v>
      </c>
      <c r="H13793" s="20" t="s">
        <v>103</v>
      </c>
    </row>
    <row r="13794" customFormat="false" ht="15.75" hidden="false" customHeight="false" outlineLevel="0" collapsed="false">
      <c r="A13794" s="20" t="s">
        <v>27669</v>
      </c>
      <c r="B13794" s="20" t="s">
        <v>27670</v>
      </c>
      <c r="C13794" s="20" t="s">
        <v>27671</v>
      </c>
      <c r="D13794" s="20" t="s">
        <v>27672</v>
      </c>
      <c r="E13794" s="20" t="s">
        <v>27673</v>
      </c>
      <c r="H13794" s="20" t="s">
        <v>49</v>
      </c>
    </row>
    <row r="13795" customFormat="false" ht="15.75" hidden="false" customHeight="false" outlineLevel="0" collapsed="false">
      <c r="A13795" s="20" t="s">
        <v>27674</v>
      </c>
      <c r="B13795" s="20" t="s">
        <v>27670</v>
      </c>
      <c r="C13795" s="20" t="s">
        <v>27671</v>
      </c>
      <c r="D13795" s="20" t="s">
        <v>27672</v>
      </c>
      <c r="E13795" s="20" t="s">
        <v>27673</v>
      </c>
      <c r="H13795" s="20" t="s">
        <v>49</v>
      </c>
    </row>
    <row r="13796" customFormat="false" ht="15.75" hidden="false" customHeight="false" outlineLevel="0" collapsed="false">
      <c r="A13796" s="20" t="s">
        <v>27675</v>
      </c>
      <c r="B13796" s="20" t="s">
        <v>27676</v>
      </c>
      <c r="C13796" s="20" t="s">
        <v>27677</v>
      </c>
      <c r="D13796" s="20" t="s">
        <v>27678</v>
      </c>
      <c r="H13796" s="20" t="s">
        <v>49</v>
      </c>
    </row>
    <row r="13797" customFormat="false" ht="15.75" hidden="false" customHeight="false" outlineLevel="0" collapsed="false">
      <c r="A13797" s="20" t="s">
        <v>27679</v>
      </c>
      <c r="B13797" s="20" t="s">
        <v>27676</v>
      </c>
      <c r="C13797" s="20" t="s">
        <v>27677</v>
      </c>
      <c r="D13797" s="20" t="s">
        <v>27678</v>
      </c>
      <c r="H13797" s="20" t="s">
        <v>49</v>
      </c>
    </row>
    <row r="13798" customFormat="false" ht="15.75" hidden="false" customHeight="false" outlineLevel="0" collapsed="false">
      <c r="A13798" s="20" t="s">
        <v>27680</v>
      </c>
      <c r="B13798" s="20" t="s">
        <v>27681</v>
      </c>
      <c r="C13798" s="20" t="s">
        <v>27682</v>
      </c>
      <c r="D13798" s="20" t="s">
        <v>27683</v>
      </c>
      <c r="E13798" s="20" t="s">
        <v>27684</v>
      </c>
      <c r="H13798" s="20" t="s">
        <v>49</v>
      </c>
    </row>
    <row r="13799" customFormat="false" ht="15.75" hidden="false" customHeight="false" outlineLevel="0" collapsed="false">
      <c r="A13799" s="20" t="s">
        <v>27685</v>
      </c>
      <c r="B13799" s="20" t="s">
        <v>27681</v>
      </c>
      <c r="C13799" s="20" t="s">
        <v>27682</v>
      </c>
      <c r="D13799" s="20" t="s">
        <v>27683</v>
      </c>
      <c r="E13799" s="20" t="s">
        <v>27684</v>
      </c>
      <c r="H13799" s="20" t="s">
        <v>49</v>
      </c>
    </row>
    <row r="13800" customFormat="false" ht="15.75" hidden="false" customHeight="false" outlineLevel="0" collapsed="false">
      <c r="A13800" s="20" t="s">
        <v>27686</v>
      </c>
      <c r="B13800" s="20" t="s">
        <v>27687</v>
      </c>
      <c r="C13800" s="20" t="s">
        <v>27688</v>
      </c>
      <c r="D13800" s="20" t="s">
        <v>27689</v>
      </c>
      <c r="E13800" s="20" t="s">
        <v>27690</v>
      </c>
      <c r="H13800" s="20" t="s">
        <v>49</v>
      </c>
    </row>
    <row r="13801" customFormat="false" ht="15.75" hidden="false" customHeight="false" outlineLevel="0" collapsed="false">
      <c r="A13801" s="20" t="s">
        <v>27691</v>
      </c>
      <c r="B13801" s="20" t="s">
        <v>27687</v>
      </c>
      <c r="C13801" s="20" t="s">
        <v>27688</v>
      </c>
      <c r="D13801" s="20" t="s">
        <v>27689</v>
      </c>
      <c r="E13801" s="20" t="s">
        <v>27690</v>
      </c>
      <c r="H13801" s="20" t="s">
        <v>49</v>
      </c>
    </row>
    <row r="13802" customFormat="false" ht="15.75" hidden="false" customHeight="false" outlineLevel="0" collapsed="false">
      <c r="A13802" s="20" t="s">
        <v>27692</v>
      </c>
      <c r="B13802" s="20" t="s">
        <v>27693</v>
      </c>
      <c r="C13802" s="20" t="s">
        <v>27694</v>
      </c>
      <c r="H13802" s="20" t="s">
        <v>49</v>
      </c>
    </row>
    <row r="13803" customFormat="false" ht="15.75" hidden="false" customHeight="false" outlineLevel="0" collapsed="false">
      <c r="A13803" s="20" t="s">
        <v>27695</v>
      </c>
      <c r="B13803" s="20" t="s">
        <v>27693</v>
      </c>
      <c r="C13803" s="20" t="s">
        <v>27694</v>
      </c>
      <c r="H13803" s="20" t="s">
        <v>49</v>
      </c>
    </row>
    <row r="13804" customFormat="false" ht="15.75" hidden="false" customHeight="false" outlineLevel="0" collapsed="false">
      <c r="A13804" s="20" t="s">
        <v>27696</v>
      </c>
      <c r="B13804" s="20" t="s">
        <v>27697</v>
      </c>
      <c r="C13804" s="20" t="s">
        <v>7059</v>
      </c>
      <c r="H13804" s="20" t="s">
        <v>49</v>
      </c>
    </row>
    <row r="13805" customFormat="false" ht="15.75" hidden="false" customHeight="false" outlineLevel="0" collapsed="false">
      <c r="A13805" s="20" t="s">
        <v>27698</v>
      </c>
      <c r="B13805" s="20" t="s">
        <v>27697</v>
      </c>
      <c r="C13805" s="20" t="s">
        <v>7059</v>
      </c>
      <c r="H13805" s="20" t="s">
        <v>49</v>
      </c>
    </row>
    <row r="13806" customFormat="false" ht="15.75" hidden="false" customHeight="false" outlineLevel="0" collapsed="false">
      <c r="A13806" s="20" t="s">
        <v>27699</v>
      </c>
      <c r="B13806" s="20" t="s">
        <v>27700</v>
      </c>
      <c r="C13806" s="20" t="s">
        <v>4103</v>
      </c>
      <c r="H13806" s="20" t="s">
        <v>49</v>
      </c>
    </row>
    <row r="13807" customFormat="false" ht="15.75" hidden="false" customHeight="false" outlineLevel="0" collapsed="false">
      <c r="A13807" s="20" t="s">
        <v>27701</v>
      </c>
      <c r="B13807" s="20" t="s">
        <v>27700</v>
      </c>
      <c r="C13807" s="20" t="s">
        <v>4103</v>
      </c>
      <c r="H13807" s="20" t="s">
        <v>49</v>
      </c>
    </row>
    <row r="13808" customFormat="false" ht="15.75" hidden="false" customHeight="false" outlineLevel="0" collapsed="false">
      <c r="A13808" s="20" t="s">
        <v>27702</v>
      </c>
      <c r="B13808" s="20" t="s">
        <v>27703</v>
      </c>
      <c r="C13808" s="20" t="s">
        <v>4103</v>
      </c>
      <c r="H13808" s="20" t="s">
        <v>49</v>
      </c>
    </row>
    <row r="13809" customFormat="false" ht="15.75" hidden="false" customHeight="false" outlineLevel="0" collapsed="false">
      <c r="A13809" s="20" t="s">
        <v>27704</v>
      </c>
      <c r="B13809" s="20" t="s">
        <v>27703</v>
      </c>
      <c r="C13809" s="20" t="s">
        <v>4103</v>
      </c>
      <c r="H13809" s="20" t="s">
        <v>49</v>
      </c>
    </row>
    <row r="13810" customFormat="false" ht="15.75" hidden="false" customHeight="false" outlineLevel="0" collapsed="false">
      <c r="A13810" s="20" t="s">
        <v>27705</v>
      </c>
      <c r="B13810" s="20" t="s">
        <v>27706</v>
      </c>
      <c r="C13810" s="20" t="s">
        <v>7059</v>
      </c>
      <c r="H13810" s="20" t="s">
        <v>49</v>
      </c>
    </row>
    <row r="13811" customFormat="false" ht="15.75" hidden="false" customHeight="false" outlineLevel="0" collapsed="false">
      <c r="A13811" s="20" t="s">
        <v>27707</v>
      </c>
      <c r="B13811" s="20" t="s">
        <v>27706</v>
      </c>
      <c r="C13811" s="20" t="s">
        <v>7059</v>
      </c>
      <c r="H13811" s="20" t="s">
        <v>49</v>
      </c>
    </row>
    <row r="13812" customFormat="false" ht="15.75" hidden="false" customHeight="false" outlineLevel="0" collapsed="false">
      <c r="A13812" s="20" t="s">
        <v>27708</v>
      </c>
      <c r="B13812" s="20" t="s">
        <v>27709</v>
      </c>
      <c r="C13812" s="20" t="s">
        <v>4103</v>
      </c>
      <c r="H13812" s="20" t="s">
        <v>49</v>
      </c>
    </row>
    <row r="13813" customFormat="false" ht="15.75" hidden="false" customHeight="false" outlineLevel="0" collapsed="false">
      <c r="A13813" s="20" t="s">
        <v>27710</v>
      </c>
      <c r="B13813" s="20" t="s">
        <v>27709</v>
      </c>
      <c r="C13813" s="20" t="s">
        <v>4103</v>
      </c>
      <c r="H13813" s="20" t="s">
        <v>49</v>
      </c>
    </row>
    <row r="13814" customFormat="false" ht="15.75" hidden="false" customHeight="false" outlineLevel="0" collapsed="false">
      <c r="A13814" s="20" t="s">
        <v>27711</v>
      </c>
      <c r="B13814" s="20" t="s">
        <v>27712</v>
      </c>
      <c r="C13814" s="20" t="s">
        <v>27713</v>
      </c>
      <c r="D13814" s="20" t="s">
        <v>27714</v>
      </c>
      <c r="H13814" s="20" t="s">
        <v>49</v>
      </c>
    </row>
    <row r="13815" customFormat="false" ht="15.75" hidden="false" customHeight="false" outlineLevel="0" collapsed="false">
      <c r="A13815" s="20" t="s">
        <v>27715</v>
      </c>
      <c r="B13815" s="20" t="s">
        <v>27712</v>
      </c>
      <c r="C13815" s="20" t="s">
        <v>27713</v>
      </c>
      <c r="D13815" s="20" t="s">
        <v>27714</v>
      </c>
      <c r="H13815" s="20" t="s">
        <v>49</v>
      </c>
    </row>
    <row r="13816" customFormat="false" ht="15.75" hidden="false" customHeight="false" outlineLevel="0" collapsed="false">
      <c r="A13816" s="20" t="s">
        <v>27716</v>
      </c>
      <c r="B13816" s="20" t="s">
        <v>27717</v>
      </c>
      <c r="C13816" s="20" t="s">
        <v>27718</v>
      </c>
      <c r="H13816" s="20" t="s">
        <v>49</v>
      </c>
    </row>
    <row r="13817" customFormat="false" ht="15.75" hidden="false" customHeight="false" outlineLevel="0" collapsed="false">
      <c r="A13817" s="20" t="s">
        <v>27719</v>
      </c>
      <c r="B13817" s="20" t="s">
        <v>27717</v>
      </c>
      <c r="C13817" s="20" t="s">
        <v>27718</v>
      </c>
      <c r="H13817" s="20" t="s">
        <v>49</v>
      </c>
    </row>
    <row r="13818" customFormat="false" ht="15.75" hidden="false" customHeight="false" outlineLevel="0" collapsed="false">
      <c r="A13818" s="20" t="s">
        <v>27720</v>
      </c>
      <c r="B13818" s="20" t="s">
        <v>27721</v>
      </c>
      <c r="C13818" s="20" t="s">
        <v>27722</v>
      </c>
      <c r="H13818" s="20" t="s">
        <v>49</v>
      </c>
    </row>
    <row r="13819" customFormat="false" ht="15.75" hidden="false" customHeight="false" outlineLevel="0" collapsed="false">
      <c r="A13819" s="20" t="s">
        <v>27723</v>
      </c>
      <c r="B13819" s="20" t="s">
        <v>27721</v>
      </c>
      <c r="C13819" s="20" t="s">
        <v>27722</v>
      </c>
      <c r="H13819" s="20" t="s">
        <v>49</v>
      </c>
    </row>
    <row r="13820" customFormat="false" ht="15.75" hidden="false" customHeight="false" outlineLevel="0" collapsed="false">
      <c r="A13820" s="20" t="s">
        <v>27724</v>
      </c>
      <c r="B13820" s="20" t="s">
        <v>27725</v>
      </c>
      <c r="C13820" s="20" t="s">
        <v>27726</v>
      </c>
      <c r="D13820" s="20" t="s">
        <v>27727</v>
      </c>
      <c r="E13820" s="20" t="s">
        <v>27728</v>
      </c>
      <c r="F13820" s="20" t="s">
        <v>27729</v>
      </c>
      <c r="H13820" s="20" t="s">
        <v>49</v>
      </c>
    </row>
    <row r="13821" customFormat="false" ht="15.75" hidden="false" customHeight="false" outlineLevel="0" collapsed="false">
      <c r="A13821" s="20" t="s">
        <v>322</v>
      </c>
      <c r="B13821" s="20" t="s">
        <v>27725</v>
      </c>
      <c r="C13821" s="20" t="s">
        <v>27726</v>
      </c>
      <c r="D13821" s="20" t="s">
        <v>27727</v>
      </c>
      <c r="E13821" s="20" t="s">
        <v>27728</v>
      </c>
      <c r="F13821" s="20" t="s">
        <v>27729</v>
      </c>
      <c r="H13821" s="20" t="s">
        <v>49</v>
      </c>
    </row>
    <row r="13822" customFormat="false" ht="15.75" hidden="false" customHeight="false" outlineLevel="0" collapsed="false">
      <c r="A13822" s="20" t="s">
        <v>27730</v>
      </c>
      <c r="B13822" s="20" t="s">
        <v>27731</v>
      </c>
      <c r="C13822" s="20" t="s">
        <v>27732</v>
      </c>
      <c r="D13822" s="20" t="s">
        <v>27733</v>
      </c>
      <c r="E13822" s="20" t="s">
        <v>27734</v>
      </c>
      <c r="F13822" s="20" t="s">
        <v>27735</v>
      </c>
      <c r="G13822" s="20" t="s">
        <v>27736</v>
      </c>
      <c r="H13822" s="20" t="s">
        <v>49</v>
      </c>
    </row>
    <row r="13823" customFormat="false" ht="15.75" hidden="false" customHeight="false" outlineLevel="0" collapsed="false">
      <c r="A13823" s="20" t="s">
        <v>27737</v>
      </c>
      <c r="B13823" s="20" t="s">
        <v>27731</v>
      </c>
      <c r="C13823" s="20" t="s">
        <v>27732</v>
      </c>
      <c r="D13823" s="20" t="s">
        <v>27733</v>
      </c>
      <c r="E13823" s="20" t="s">
        <v>27734</v>
      </c>
      <c r="F13823" s="20" t="s">
        <v>27735</v>
      </c>
      <c r="G13823" s="20" t="s">
        <v>27736</v>
      </c>
      <c r="H13823" s="20" t="s">
        <v>49</v>
      </c>
    </row>
    <row r="13824" customFormat="false" ht="15.75" hidden="false" customHeight="false" outlineLevel="0" collapsed="false">
      <c r="A13824" s="20" t="s">
        <v>27738</v>
      </c>
      <c r="B13824" s="20" t="s">
        <v>27739</v>
      </c>
      <c r="C13824" s="20" t="s">
        <v>27740</v>
      </c>
      <c r="D13824" s="20" t="s">
        <v>27741</v>
      </c>
      <c r="E13824" s="20" t="s">
        <v>27742</v>
      </c>
      <c r="F13824" s="20" t="s">
        <v>27743</v>
      </c>
      <c r="H13824" s="20" t="s">
        <v>49</v>
      </c>
    </row>
    <row r="13825" customFormat="false" ht="15.75" hidden="false" customHeight="false" outlineLevel="0" collapsed="false">
      <c r="A13825" s="20" t="s">
        <v>27744</v>
      </c>
      <c r="B13825" s="20" t="s">
        <v>27739</v>
      </c>
      <c r="C13825" s="20" t="s">
        <v>27740</v>
      </c>
      <c r="D13825" s="20" t="s">
        <v>27741</v>
      </c>
      <c r="E13825" s="20" t="s">
        <v>27742</v>
      </c>
      <c r="F13825" s="20" t="s">
        <v>27743</v>
      </c>
      <c r="H13825" s="20" t="s">
        <v>49</v>
      </c>
    </row>
    <row r="13826" customFormat="false" ht="15.75" hidden="false" customHeight="false" outlineLevel="0" collapsed="false">
      <c r="A13826" s="20" t="s">
        <v>27745</v>
      </c>
      <c r="B13826" s="20" t="s">
        <v>27746</v>
      </c>
      <c r="C13826" s="20" t="s">
        <v>27747</v>
      </c>
      <c r="D13826" s="20" t="s">
        <v>27748</v>
      </c>
      <c r="E13826" s="20" t="s">
        <v>27749</v>
      </c>
      <c r="F13826" s="20" t="s">
        <v>27750</v>
      </c>
      <c r="H13826" s="20" t="s">
        <v>49</v>
      </c>
    </row>
    <row r="13827" customFormat="false" ht="15.75" hidden="false" customHeight="false" outlineLevel="0" collapsed="false">
      <c r="A13827" s="20" t="s">
        <v>27751</v>
      </c>
      <c r="B13827" s="20" t="s">
        <v>27746</v>
      </c>
      <c r="C13827" s="20" t="s">
        <v>27747</v>
      </c>
      <c r="D13827" s="20" t="s">
        <v>27748</v>
      </c>
      <c r="E13827" s="20" t="s">
        <v>27749</v>
      </c>
      <c r="F13827" s="20" t="s">
        <v>27750</v>
      </c>
      <c r="H13827" s="20" t="s">
        <v>49</v>
      </c>
    </row>
    <row r="13828" customFormat="false" ht="15.75" hidden="false" customHeight="false" outlineLevel="0" collapsed="false">
      <c r="A13828" s="20" t="s">
        <v>27752</v>
      </c>
      <c r="B13828" s="20" t="s">
        <v>27753</v>
      </c>
      <c r="C13828" s="20" t="s">
        <v>4103</v>
      </c>
      <c r="H13828" s="20" t="s">
        <v>103</v>
      </c>
    </row>
    <row r="13829" customFormat="false" ht="15.75" hidden="false" customHeight="false" outlineLevel="0" collapsed="false">
      <c r="A13829" s="20" t="s">
        <v>27754</v>
      </c>
      <c r="B13829" s="20" t="s">
        <v>27753</v>
      </c>
      <c r="C13829" s="20" t="s">
        <v>4103</v>
      </c>
      <c r="H13829" s="20" t="s">
        <v>103</v>
      </c>
    </row>
    <row r="13830" customFormat="false" ht="15.75" hidden="false" customHeight="false" outlineLevel="0" collapsed="false">
      <c r="A13830" s="20" t="s">
        <v>27755</v>
      </c>
      <c r="B13830" s="20" t="s">
        <v>27756</v>
      </c>
      <c r="C13830" s="20" t="s">
        <v>4103</v>
      </c>
      <c r="H13830" s="20" t="s">
        <v>103</v>
      </c>
    </row>
    <row r="13831" customFormat="false" ht="15.75" hidden="false" customHeight="false" outlineLevel="0" collapsed="false">
      <c r="A13831" s="20" t="s">
        <v>27757</v>
      </c>
      <c r="B13831" s="20" t="s">
        <v>27756</v>
      </c>
      <c r="C13831" s="20" t="s">
        <v>4103</v>
      </c>
      <c r="H13831" s="20" t="s">
        <v>103</v>
      </c>
    </row>
    <row r="13832" customFormat="false" ht="15.75" hidden="false" customHeight="false" outlineLevel="0" collapsed="false">
      <c r="A13832" s="20" t="s">
        <v>27758</v>
      </c>
      <c r="B13832" s="20" t="s">
        <v>27759</v>
      </c>
      <c r="C13832" s="20" t="s">
        <v>24190</v>
      </c>
      <c r="H13832" s="20" t="s">
        <v>103</v>
      </c>
    </row>
    <row r="13833" customFormat="false" ht="15.75" hidden="false" customHeight="false" outlineLevel="0" collapsed="false">
      <c r="A13833" s="20" t="s">
        <v>27760</v>
      </c>
      <c r="B13833" s="20" t="s">
        <v>27759</v>
      </c>
      <c r="C13833" s="20" t="s">
        <v>24190</v>
      </c>
      <c r="H13833" s="20" t="s">
        <v>103</v>
      </c>
    </row>
    <row r="13834" customFormat="false" ht="15.75" hidden="false" customHeight="false" outlineLevel="0" collapsed="false">
      <c r="A13834" s="20" t="s">
        <v>27761</v>
      </c>
      <c r="B13834" s="20" t="s">
        <v>27762</v>
      </c>
      <c r="C13834" s="20" t="s">
        <v>12898</v>
      </c>
      <c r="H13834" s="20" t="s">
        <v>103</v>
      </c>
    </row>
    <row r="13835" customFormat="false" ht="15.75" hidden="false" customHeight="false" outlineLevel="0" collapsed="false">
      <c r="A13835" s="20" t="s">
        <v>27763</v>
      </c>
      <c r="B13835" s="20" t="s">
        <v>27762</v>
      </c>
      <c r="C13835" s="20" t="s">
        <v>12898</v>
      </c>
      <c r="H13835" s="20" t="s">
        <v>103</v>
      </c>
    </row>
    <row r="13836" customFormat="false" ht="15.75" hidden="false" customHeight="false" outlineLevel="0" collapsed="false">
      <c r="A13836" s="20" t="s">
        <v>27764</v>
      </c>
      <c r="B13836" s="20" t="s">
        <v>27765</v>
      </c>
      <c r="C13836" s="20" t="s">
        <v>12898</v>
      </c>
      <c r="H13836" s="20" t="s">
        <v>103</v>
      </c>
    </row>
    <row r="13837" customFormat="false" ht="15.75" hidden="false" customHeight="false" outlineLevel="0" collapsed="false">
      <c r="A13837" s="20" t="s">
        <v>27766</v>
      </c>
      <c r="B13837" s="20" t="s">
        <v>27765</v>
      </c>
      <c r="C13837" s="20" t="s">
        <v>12898</v>
      </c>
      <c r="H13837" s="20" t="s">
        <v>103</v>
      </c>
    </row>
    <row r="13838" customFormat="false" ht="15.75" hidden="false" customHeight="false" outlineLevel="0" collapsed="false">
      <c r="A13838" s="20" t="s">
        <v>27767</v>
      </c>
      <c r="B13838" s="20" t="s">
        <v>27768</v>
      </c>
      <c r="C13838" s="20" t="s">
        <v>24190</v>
      </c>
      <c r="H13838" s="20" t="s">
        <v>103</v>
      </c>
    </row>
    <row r="13839" customFormat="false" ht="15.75" hidden="false" customHeight="false" outlineLevel="0" collapsed="false">
      <c r="A13839" s="20" t="s">
        <v>27769</v>
      </c>
      <c r="B13839" s="20" t="s">
        <v>27768</v>
      </c>
      <c r="C13839" s="20" t="s">
        <v>24190</v>
      </c>
      <c r="H13839" s="20" t="s">
        <v>103</v>
      </c>
    </row>
    <row r="13840" customFormat="false" ht="15.75" hidden="false" customHeight="false" outlineLevel="0" collapsed="false">
      <c r="A13840" s="20" t="s">
        <v>27770</v>
      </c>
      <c r="B13840" s="20" t="s">
        <v>27771</v>
      </c>
      <c r="C13840" s="20" t="s">
        <v>12898</v>
      </c>
      <c r="H13840" s="20" t="s">
        <v>103</v>
      </c>
    </row>
    <row r="13841" customFormat="false" ht="15.75" hidden="false" customHeight="false" outlineLevel="0" collapsed="false">
      <c r="A13841" s="20" t="s">
        <v>27772</v>
      </c>
      <c r="B13841" s="20" t="s">
        <v>27771</v>
      </c>
      <c r="C13841" s="20" t="s">
        <v>12898</v>
      </c>
      <c r="H13841" s="20" t="s">
        <v>103</v>
      </c>
    </row>
    <row r="13842" customFormat="false" ht="15.75" hidden="false" customHeight="false" outlineLevel="0" collapsed="false">
      <c r="A13842" s="20" t="s">
        <v>27773</v>
      </c>
      <c r="B13842" s="20" t="s">
        <v>27774</v>
      </c>
      <c r="C13842" s="20" t="s">
        <v>24190</v>
      </c>
      <c r="H13842" s="20" t="s">
        <v>103</v>
      </c>
    </row>
    <row r="13843" customFormat="false" ht="15.75" hidden="false" customHeight="false" outlineLevel="0" collapsed="false">
      <c r="A13843" s="20" t="s">
        <v>27775</v>
      </c>
      <c r="B13843" s="20" t="s">
        <v>27774</v>
      </c>
      <c r="C13843" s="20" t="s">
        <v>24190</v>
      </c>
      <c r="H13843" s="20" t="s">
        <v>103</v>
      </c>
    </row>
    <row r="13844" customFormat="false" ht="15.75" hidden="false" customHeight="false" outlineLevel="0" collapsed="false">
      <c r="A13844" s="20" t="s">
        <v>27776</v>
      </c>
      <c r="B13844" s="20" t="s">
        <v>27777</v>
      </c>
      <c r="C13844" s="20" t="s">
        <v>24190</v>
      </c>
      <c r="H13844" s="20" t="s">
        <v>103</v>
      </c>
    </row>
    <row r="13845" customFormat="false" ht="15.75" hidden="false" customHeight="false" outlineLevel="0" collapsed="false">
      <c r="A13845" s="20" t="s">
        <v>27778</v>
      </c>
      <c r="B13845" s="20" t="s">
        <v>27777</v>
      </c>
      <c r="C13845" s="20" t="s">
        <v>24190</v>
      </c>
      <c r="H13845" s="20" t="s">
        <v>103</v>
      </c>
    </row>
    <row r="13846" customFormat="false" ht="15.75" hidden="false" customHeight="false" outlineLevel="0" collapsed="false">
      <c r="A13846" s="20" t="s">
        <v>27779</v>
      </c>
      <c r="B13846" s="20" t="s">
        <v>27780</v>
      </c>
      <c r="C13846" s="20" t="s">
        <v>27781</v>
      </c>
      <c r="H13846" s="20" t="s">
        <v>49</v>
      </c>
    </row>
    <row r="13847" customFormat="false" ht="15.75" hidden="false" customHeight="false" outlineLevel="0" collapsed="false">
      <c r="A13847" s="20" t="s">
        <v>27782</v>
      </c>
      <c r="B13847" s="20" t="s">
        <v>27780</v>
      </c>
      <c r="C13847" s="20" t="s">
        <v>27781</v>
      </c>
      <c r="H13847" s="20" t="s">
        <v>49</v>
      </c>
    </row>
    <row r="13848" customFormat="false" ht="15.75" hidden="false" customHeight="false" outlineLevel="0" collapsed="false">
      <c r="A13848" s="20" t="s">
        <v>27783</v>
      </c>
      <c r="B13848" s="20" t="s">
        <v>27784</v>
      </c>
      <c r="C13848" s="20" t="s">
        <v>27785</v>
      </c>
      <c r="H13848" s="20" t="s">
        <v>49</v>
      </c>
    </row>
    <row r="13849" customFormat="false" ht="15.75" hidden="false" customHeight="false" outlineLevel="0" collapsed="false">
      <c r="A13849" s="20" t="s">
        <v>27786</v>
      </c>
      <c r="B13849" s="20" t="s">
        <v>27784</v>
      </c>
      <c r="C13849" s="20" t="s">
        <v>27785</v>
      </c>
      <c r="H13849" s="20" t="s">
        <v>49</v>
      </c>
    </row>
    <row r="13850" customFormat="false" ht="15.75" hidden="false" customHeight="false" outlineLevel="0" collapsed="false">
      <c r="A13850" s="20" t="s">
        <v>27787</v>
      </c>
      <c r="B13850" s="20" t="s">
        <v>27780</v>
      </c>
      <c r="C13850" s="20" t="s">
        <v>27788</v>
      </c>
      <c r="H13850" s="20" t="s">
        <v>49</v>
      </c>
    </row>
    <row r="13851" customFormat="false" ht="15.75" hidden="false" customHeight="false" outlineLevel="0" collapsed="false">
      <c r="A13851" s="20" t="s">
        <v>27789</v>
      </c>
      <c r="B13851" s="20" t="s">
        <v>27780</v>
      </c>
      <c r="C13851" s="20" t="s">
        <v>27788</v>
      </c>
      <c r="H13851" s="20" t="s">
        <v>49</v>
      </c>
    </row>
    <row r="13852" customFormat="false" ht="15.75" hidden="false" customHeight="false" outlineLevel="0" collapsed="false">
      <c r="A13852" s="20" t="s">
        <v>27790</v>
      </c>
      <c r="B13852" s="20" t="s">
        <v>27784</v>
      </c>
      <c r="C13852" s="20" t="s">
        <v>27791</v>
      </c>
      <c r="D13852" s="20" t="s">
        <v>7572</v>
      </c>
      <c r="H13852" s="20" t="s">
        <v>49</v>
      </c>
    </row>
    <row r="13853" customFormat="false" ht="15.75" hidden="false" customHeight="false" outlineLevel="0" collapsed="false">
      <c r="A13853" s="20" t="s">
        <v>27792</v>
      </c>
      <c r="B13853" s="20" t="s">
        <v>27784</v>
      </c>
      <c r="C13853" s="20" t="s">
        <v>27791</v>
      </c>
      <c r="D13853" s="20" t="s">
        <v>7572</v>
      </c>
      <c r="H13853" s="20" t="s">
        <v>49</v>
      </c>
    </row>
    <row r="13854" customFormat="false" ht="15.75" hidden="false" customHeight="false" outlineLevel="0" collapsed="false">
      <c r="A13854" s="20" t="s">
        <v>27793</v>
      </c>
      <c r="B13854" s="20" t="s">
        <v>27780</v>
      </c>
      <c r="C13854" s="20" t="s">
        <v>27794</v>
      </c>
      <c r="H13854" s="20" t="s">
        <v>49</v>
      </c>
    </row>
    <row r="13855" customFormat="false" ht="15.75" hidden="false" customHeight="false" outlineLevel="0" collapsed="false">
      <c r="A13855" s="20" t="s">
        <v>27795</v>
      </c>
      <c r="B13855" s="20" t="s">
        <v>27780</v>
      </c>
      <c r="C13855" s="20" t="s">
        <v>27794</v>
      </c>
      <c r="H13855" s="20" t="s">
        <v>49</v>
      </c>
    </row>
    <row r="13856" customFormat="false" ht="15.75" hidden="false" customHeight="false" outlineLevel="0" collapsed="false">
      <c r="A13856" s="20" t="s">
        <v>27796</v>
      </c>
      <c r="B13856" s="20" t="s">
        <v>27784</v>
      </c>
      <c r="C13856" s="20" t="s">
        <v>27797</v>
      </c>
      <c r="H13856" s="20" t="s">
        <v>49</v>
      </c>
    </row>
    <row r="13857" customFormat="false" ht="15.75" hidden="false" customHeight="false" outlineLevel="0" collapsed="false">
      <c r="A13857" s="20" t="s">
        <v>27798</v>
      </c>
      <c r="B13857" s="20" t="s">
        <v>27784</v>
      </c>
      <c r="C13857" s="20" t="s">
        <v>27797</v>
      </c>
      <c r="H13857" s="20" t="s">
        <v>49</v>
      </c>
    </row>
    <row r="13858" customFormat="false" ht="15.75" hidden="false" customHeight="false" outlineLevel="0" collapsed="false">
      <c r="A13858" s="20" t="s">
        <v>27799</v>
      </c>
      <c r="B13858" s="20" t="s">
        <v>27780</v>
      </c>
      <c r="C13858" s="20" t="s">
        <v>27800</v>
      </c>
      <c r="H13858" s="20" t="s">
        <v>49</v>
      </c>
    </row>
    <row r="13859" customFormat="false" ht="15.75" hidden="false" customHeight="false" outlineLevel="0" collapsed="false">
      <c r="A13859" s="20" t="s">
        <v>27801</v>
      </c>
      <c r="B13859" s="20" t="s">
        <v>27780</v>
      </c>
      <c r="C13859" s="20" t="s">
        <v>27800</v>
      </c>
      <c r="H13859" s="20" t="s">
        <v>49</v>
      </c>
    </row>
    <row r="13860" customFormat="false" ht="15.75" hidden="false" customHeight="false" outlineLevel="0" collapsed="false">
      <c r="A13860" s="20" t="s">
        <v>27802</v>
      </c>
      <c r="B13860" s="20" t="s">
        <v>27784</v>
      </c>
      <c r="C13860" s="20" t="s">
        <v>27803</v>
      </c>
      <c r="H13860" s="20" t="s">
        <v>49</v>
      </c>
    </row>
    <row r="13861" customFormat="false" ht="15.75" hidden="false" customHeight="false" outlineLevel="0" collapsed="false">
      <c r="A13861" s="20" t="s">
        <v>27804</v>
      </c>
      <c r="B13861" s="20" t="s">
        <v>27784</v>
      </c>
      <c r="C13861" s="20" t="s">
        <v>27803</v>
      </c>
      <c r="H13861" s="20" t="s">
        <v>49</v>
      </c>
    </row>
    <row r="13862" customFormat="false" ht="15.75" hidden="false" customHeight="false" outlineLevel="0" collapsed="false">
      <c r="A13862" s="20" t="s">
        <v>27805</v>
      </c>
      <c r="B13862" s="20" t="s">
        <v>27780</v>
      </c>
      <c r="C13862" s="20" t="s">
        <v>27806</v>
      </c>
      <c r="H13862" s="20" t="s">
        <v>49</v>
      </c>
    </row>
    <row r="13863" customFormat="false" ht="15.75" hidden="false" customHeight="false" outlineLevel="0" collapsed="false">
      <c r="A13863" s="20" t="s">
        <v>27807</v>
      </c>
      <c r="B13863" s="20" t="s">
        <v>27780</v>
      </c>
      <c r="C13863" s="20" t="s">
        <v>27806</v>
      </c>
      <c r="H13863" s="20" t="s">
        <v>49</v>
      </c>
    </row>
    <row r="13864" customFormat="false" ht="15.75" hidden="false" customHeight="false" outlineLevel="0" collapsed="false">
      <c r="A13864" s="20" t="s">
        <v>27808</v>
      </c>
      <c r="B13864" s="20" t="s">
        <v>27784</v>
      </c>
      <c r="C13864" s="20" t="s">
        <v>27809</v>
      </c>
      <c r="H13864" s="20" t="s">
        <v>49</v>
      </c>
    </row>
    <row r="13865" customFormat="false" ht="15.75" hidden="false" customHeight="false" outlineLevel="0" collapsed="false">
      <c r="A13865" s="20" t="s">
        <v>27810</v>
      </c>
      <c r="B13865" s="20" t="s">
        <v>27784</v>
      </c>
      <c r="C13865" s="20" t="s">
        <v>27809</v>
      </c>
      <c r="H13865" s="20" t="s">
        <v>49</v>
      </c>
    </row>
    <row r="13866" customFormat="false" ht="15.75" hidden="false" customHeight="false" outlineLevel="0" collapsed="false">
      <c r="A13866" s="20" t="s">
        <v>27811</v>
      </c>
      <c r="B13866" s="20" t="s">
        <v>27812</v>
      </c>
      <c r="C13866" s="20" t="s">
        <v>27813</v>
      </c>
      <c r="H13866" s="20" t="s">
        <v>49</v>
      </c>
    </row>
    <row r="13867" customFormat="false" ht="15.75" hidden="false" customHeight="false" outlineLevel="0" collapsed="false">
      <c r="A13867" s="20" t="s">
        <v>27814</v>
      </c>
      <c r="B13867" s="20" t="s">
        <v>27812</v>
      </c>
      <c r="C13867" s="20" t="s">
        <v>27813</v>
      </c>
      <c r="H13867" s="20" t="s">
        <v>49</v>
      </c>
    </row>
    <row r="13868" customFormat="false" ht="15.75" hidden="false" customHeight="false" outlineLevel="0" collapsed="false">
      <c r="A13868" s="20" t="s">
        <v>27815</v>
      </c>
      <c r="B13868" s="20" t="s">
        <v>27816</v>
      </c>
      <c r="C13868" s="20" t="s">
        <v>27817</v>
      </c>
      <c r="H13868" s="20" t="s">
        <v>49</v>
      </c>
    </row>
    <row r="13869" customFormat="false" ht="15.75" hidden="false" customHeight="false" outlineLevel="0" collapsed="false">
      <c r="A13869" s="20" t="s">
        <v>27818</v>
      </c>
      <c r="B13869" s="20" t="s">
        <v>27816</v>
      </c>
      <c r="C13869" s="20" t="s">
        <v>27817</v>
      </c>
      <c r="H13869" s="20" t="s">
        <v>49</v>
      </c>
    </row>
    <row r="13870" customFormat="false" ht="15.75" hidden="false" customHeight="false" outlineLevel="0" collapsed="false">
      <c r="A13870" s="20" t="s">
        <v>27819</v>
      </c>
      <c r="B13870" s="20" t="s">
        <v>27820</v>
      </c>
      <c r="C13870" s="20" t="s">
        <v>27821</v>
      </c>
      <c r="H13870" s="20" t="s">
        <v>49</v>
      </c>
    </row>
    <row r="13871" customFormat="false" ht="15.75" hidden="false" customHeight="false" outlineLevel="0" collapsed="false">
      <c r="A13871" s="20" t="s">
        <v>27822</v>
      </c>
      <c r="B13871" s="20" t="s">
        <v>27820</v>
      </c>
      <c r="C13871" s="20" t="s">
        <v>27821</v>
      </c>
      <c r="H13871" s="20" t="s">
        <v>49</v>
      </c>
    </row>
    <row r="13872" customFormat="false" ht="15.75" hidden="false" customHeight="false" outlineLevel="0" collapsed="false">
      <c r="A13872" s="20" t="s">
        <v>27823</v>
      </c>
      <c r="B13872" s="20" t="s">
        <v>27824</v>
      </c>
      <c r="C13872" s="20" t="s">
        <v>27825</v>
      </c>
      <c r="D13872" s="20" t="s">
        <v>27826</v>
      </c>
      <c r="E13872" s="20" t="s">
        <v>27827</v>
      </c>
      <c r="F13872" s="20" t="s">
        <v>27828</v>
      </c>
      <c r="G13872" s="20" t="s">
        <v>27829</v>
      </c>
      <c r="H13872" s="20" t="s">
        <v>49</v>
      </c>
    </row>
    <row r="13873" customFormat="false" ht="15.75" hidden="false" customHeight="false" outlineLevel="0" collapsed="false">
      <c r="A13873" s="20" t="s">
        <v>27830</v>
      </c>
      <c r="B13873" s="20" t="s">
        <v>27824</v>
      </c>
      <c r="C13873" s="20" t="s">
        <v>27825</v>
      </c>
      <c r="D13873" s="20" t="s">
        <v>27826</v>
      </c>
      <c r="E13873" s="20" t="s">
        <v>27827</v>
      </c>
      <c r="F13873" s="20" t="s">
        <v>27828</v>
      </c>
      <c r="G13873" s="20" t="s">
        <v>27829</v>
      </c>
      <c r="H13873" s="20" t="s">
        <v>49</v>
      </c>
    </row>
    <row r="13874" customFormat="false" ht="15.75" hidden="false" customHeight="false" outlineLevel="0" collapsed="false">
      <c r="A13874" s="20" t="s">
        <v>27831</v>
      </c>
      <c r="B13874" s="20" t="s">
        <v>27832</v>
      </c>
      <c r="C13874" s="20" t="s">
        <v>27833</v>
      </c>
      <c r="D13874" s="20" t="s">
        <v>27834</v>
      </c>
      <c r="E13874" s="20" t="s">
        <v>27835</v>
      </c>
      <c r="F13874" s="20" t="s">
        <v>27836</v>
      </c>
      <c r="G13874" s="20" t="s">
        <v>27837</v>
      </c>
      <c r="H13874" s="20" t="s">
        <v>49</v>
      </c>
    </row>
    <row r="13875" customFormat="false" ht="15.75" hidden="false" customHeight="false" outlineLevel="0" collapsed="false">
      <c r="A13875" s="20" t="s">
        <v>27838</v>
      </c>
      <c r="B13875" s="20" t="s">
        <v>27832</v>
      </c>
      <c r="C13875" s="20" t="s">
        <v>27833</v>
      </c>
      <c r="D13875" s="20" t="s">
        <v>27834</v>
      </c>
      <c r="E13875" s="20" t="s">
        <v>27835</v>
      </c>
      <c r="F13875" s="20" t="s">
        <v>27836</v>
      </c>
      <c r="G13875" s="20" t="s">
        <v>27837</v>
      </c>
      <c r="H13875" s="20" t="s">
        <v>49</v>
      </c>
    </row>
    <row r="13876" customFormat="false" ht="15.75" hidden="false" customHeight="false" outlineLevel="0" collapsed="false">
      <c r="A13876" s="20" t="s">
        <v>27839</v>
      </c>
      <c r="B13876" s="20" t="s">
        <v>27824</v>
      </c>
      <c r="C13876" s="20" t="s">
        <v>27840</v>
      </c>
      <c r="D13876" s="20" t="s">
        <v>27841</v>
      </c>
      <c r="E13876" s="20" t="s">
        <v>27842</v>
      </c>
      <c r="F13876" s="20" t="s">
        <v>27843</v>
      </c>
      <c r="H13876" s="20" t="s">
        <v>49</v>
      </c>
    </row>
    <row r="13877" customFormat="false" ht="15.75" hidden="false" customHeight="false" outlineLevel="0" collapsed="false">
      <c r="A13877" s="20" t="s">
        <v>27844</v>
      </c>
      <c r="B13877" s="20" t="s">
        <v>27824</v>
      </c>
      <c r="C13877" s="20" t="s">
        <v>27840</v>
      </c>
      <c r="D13877" s="20" t="s">
        <v>27841</v>
      </c>
      <c r="E13877" s="20" t="s">
        <v>27842</v>
      </c>
      <c r="F13877" s="20" t="s">
        <v>27843</v>
      </c>
      <c r="H13877" s="20" t="s">
        <v>49</v>
      </c>
    </row>
    <row r="13878" customFormat="false" ht="15.75" hidden="false" customHeight="false" outlineLevel="0" collapsed="false">
      <c r="A13878" s="20" t="s">
        <v>27845</v>
      </c>
      <c r="B13878" s="20" t="s">
        <v>27824</v>
      </c>
      <c r="C13878" s="20" t="s">
        <v>27846</v>
      </c>
      <c r="D13878" s="20" t="s">
        <v>27847</v>
      </c>
      <c r="E13878" s="20" t="s">
        <v>27848</v>
      </c>
      <c r="F13878" s="20" t="s">
        <v>27849</v>
      </c>
      <c r="H13878" s="20" t="s">
        <v>49</v>
      </c>
    </row>
    <row r="13879" customFormat="false" ht="15.75" hidden="false" customHeight="false" outlineLevel="0" collapsed="false">
      <c r="A13879" s="20" t="s">
        <v>27850</v>
      </c>
      <c r="B13879" s="20" t="s">
        <v>27824</v>
      </c>
      <c r="C13879" s="20" t="s">
        <v>27846</v>
      </c>
      <c r="D13879" s="20" t="s">
        <v>27847</v>
      </c>
      <c r="E13879" s="20" t="s">
        <v>27848</v>
      </c>
      <c r="F13879" s="20" t="s">
        <v>27849</v>
      </c>
      <c r="H13879" s="20" t="s">
        <v>49</v>
      </c>
    </row>
    <row r="13880" customFormat="false" ht="15.75" hidden="false" customHeight="false" outlineLevel="0" collapsed="false">
      <c r="A13880" s="20" t="s">
        <v>27851</v>
      </c>
      <c r="B13880" s="20" t="s">
        <v>27852</v>
      </c>
      <c r="C13880" s="20" t="s">
        <v>27853</v>
      </c>
      <c r="H13880" s="20" t="s">
        <v>49</v>
      </c>
    </row>
    <row r="13881" customFormat="false" ht="15.75" hidden="false" customHeight="false" outlineLevel="0" collapsed="false">
      <c r="A13881" s="20" t="s">
        <v>27854</v>
      </c>
      <c r="B13881" s="20" t="s">
        <v>27852</v>
      </c>
      <c r="C13881" s="20" t="s">
        <v>27853</v>
      </c>
      <c r="H13881" s="20" t="s">
        <v>49</v>
      </c>
    </row>
    <row r="13882" customFormat="false" ht="15.75" hidden="false" customHeight="false" outlineLevel="0" collapsed="false">
      <c r="A13882" s="20" t="s">
        <v>27855</v>
      </c>
      <c r="B13882" s="20" t="s">
        <v>27856</v>
      </c>
      <c r="C13882" s="20" t="s">
        <v>27853</v>
      </c>
      <c r="H13882" s="20" t="s">
        <v>49</v>
      </c>
    </row>
    <row r="13883" customFormat="false" ht="15.75" hidden="false" customHeight="false" outlineLevel="0" collapsed="false">
      <c r="A13883" s="20" t="s">
        <v>27857</v>
      </c>
      <c r="B13883" s="20" t="s">
        <v>27856</v>
      </c>
      <c r="C13883" s="20" t="s">
        <v>27853</v>
      </c>
      <c r="H13883" s="20" t="s">
        <v>49</v>
      </c>
    </row>
    <row r="13884" customFormat="false" ht="15.75" hidden="false" customHeight="false" outlineLevel="0" collapsed="false">
      <c r="A13884" s="20" t="s">
        <v>27858</v>
      </c>
      <c r="B13884" s="20" t="s">
        <v>27859</v>
      </c>
      <c r="C13884" s="20" t="s">
        <v>27860</v>
      </c>
      <c r="H13884" s="20" t="s">
        <v>49</v>
      </c>
    </row>
    <row r="13885" customFormat="false" ht="15.75" hidden="false" customHeight="false" outlineLevel="0" collapsed="false">
      <c r="A13885" s="20" t="s">
        <v>27861</v>
      </c>
      <c r="B13885" s="20" t="s">
        <v>27859</v>
      </c>
      <c r="C13885" s="20" t="s">
        <v>27860</v>
      </c>
      <c r="H13885" s="20" t="s">
        <v>49</v>
      </c>
    </row>
    <row r="13886" customFormat="false" ht="15.75" hidden="false" customHeight="false" outlineLevel="0" collapsed="false">
      <c r="A13886" s="20" t="s">
        <v>27862</v>
      </c>
      <c r="B13886" s="20" t="s">
        <v>27863</v>
      </c>
      <c r="C13886" s="20" t="s">
        <v>27864</v>
      </c>
      <c r="H13886" s="20" t="s">
        <v>49</v>
      </c>
    </row>
    <row r="13887" customFormat="false" ht="15.75" hidden="false" customHeight="false" outlineLevel="0" collapsed="false">
      <c r="A13887" s="20" t="s">
        <v>27865</v>
      </c>
      <c r="B13887" s="20" t="s">
        <v>27863</v>
      </c>
      <c r="C13887" s="20" t="s">
        <v>27864</v>
      </c>
      <c r="H13887" s="20" t="s">
        <v>49</v>
      </c>
    </row>
    <row r="13888" customFormat="false" ht="15.75" hidden="false" customHeight="false" outlineLevel="0" collapsed="false">
      <c r="A13888" s="20" t="s">
        <v>27866</v>
      </c>
      <c r="B13888" s="20" t="s">
        <v>27867</v>
      </c>
      <c r="C13888" s="20" t="s">
        <v>27868</v>
      </c>
      <c r="H13888" s="20" t="s">
        <v>49</v>
      </c>
    </row>
    <row r="13889" customFormat="false" ht="15.75" hidden="false" customHeight="false" outlineLevel="0" collapsed="false">
      <c r="A13889" s="20" t="s">
        <v>27869</v>
      </c>
      <c r="B13889" s="20" t="s">
        <v>27867</v>
      </c>
      <c r="C13889" s="20" t="s">
        <v>27868</v>
      </c>
      <c r="H13889" s="20" t="s">
        <v>49</v>
      </c>
    </row>
    <row r="13890" customFormat="false" ht="15.75" hidden="false" customHeight="false" outlineLevel="0" collapsed="false">
      <c r="A13890" s="20" t="s">
        <v>27870</v>
      </c>
      <c r="B13890" s="20" t="s">
        <v>27871</v>
      </c>
      <c r="C13890" s="20" t="s">
        <v>27872</v>
      </c>
      <c r="D13890" s="20" t="s">
        <v>27873</v>
      </c>
      <c r="H13890" s="20" t="s">
        <v>49</v>
      </c>
    </row>
    <row r="13891" customFormat="false" ht="15.75" hidden="false" customHeight="false" outlineLevel="0" collapsed="false">
      <c r="A13891" s="20" t="s">
        <v>27874</v>
      </c>
      <c r="B13891" s="20" t="s">
        <v>27871</v>
      </c>
      <c r="C13891" s="20" t="s">
        <v>27872</v>
      </c>
      <c r="D13891" s="20" t="s">
        <v>27873</v>
      </c>
      <c r="H13891" s="20" t="s">
        <v>49</v>
      </c>
    </row>
    <row r="13892" customFormat="false" ht="15.75" hidden="false" customHeight="false" outlineLevel="0" collapsed="false">
      <c r="A13892" s="20" t="s">
        <v>27875</v>
      </c>
      <c r="B13892" s="20" t="s">
        <v>27871</v>
      </c>
      <c r="C13892" s="20" t="s">
        <v>27872</v>
      </c>
      <c r="D13892" s="20" t="s">
        <v>27876</v>
      </c>
      <c r="H13892" s="20" t="s">
        <v>49</v>
      </c>
    </row>
    <row r="13893" customFormat="false" ht="15.75" hidden="false" customHeight="false" outlineLevel="0" collapsed="false">
      <c r="A13893" s="20" t="s">
        <v>27877</v>
      </c>
      <c r="B13893" s="20" t="s">
        <v>27871</v>
      </c>
      <c r="C13893" s="20" t="s">
        <v>27872</v>
      </c>
      <c r="D13893" s="20" t="s">
        <v>27876</v>
      </c>
      <c r="H13893" s="20" t="s">
        <v>49</v>
      </c>
    </row>
    <row r="13894" customFormat="false" ht="15.75" hidden="false" customHeight="false" outlineLevel="0" collapsed="false">
      <c r="A13894" s="20" t="s">
        <v>27878</v>
      </c>
      <c r="B13894" s="20" t="s">
        <v>27871</v>
      </c>
      <c r="C13894" s="20" t="s">
        <v>27872</v>
      </c>
      <c r="D13894" s="20" t="s">
        <v>27879</v>
      </c>
      <c r="H13894" s="20" t="s">
        <v>49</v>
      </c>
    </row>
    <row r="13895" customFormat="false" ht="15.75" hidden="false" customHeight="false" outlineLevel="0" collapsed="false">
      <c r="A13895" s="20" t="s">
        <v>27880</v>
      </c>
      <c r="B13895" s="20" t="s">
        <v>27871</v>
      </c>
      <c r="C13895" s="20" t="s">
        <v>27872</v>
      </c>
      <c r="D13895" s="20" t="s">
        <v>27879</v>
      </c>
      <c r="H13895" s="20" t="s">
        <v>49</v>
      </c>
    </row>
    <row r="13896" customFormat="false" ht="15.75" hidden="false" customHeight="false" outlineLevel="0" collapsed="false">
      <c r="A13896" s="20" t="s">
        <v>27881</v>
      </c>
      <c r="B13896" s="20" t="s">
        <v>27871</v>
      </c>
      <c r="C13896" s="20" t="s">
        <v>27872</v>
      </c>
      <c r="D13896" s="20" t="s">
        <v>27882</v>
      </c>
      <c r="H13896" s="20" t="s">
        <v>49</v>
      </c>
    </row>
    <row r="13897" customFormat="false" ht="15.75" hidden="false" customHeight="false" outlineLevel="0" collapsed="false">
      <c r="A13897" s="20" t="s">
        <v>27883</v>
      </c>
      <c r="B13897" s="20" t="s">
        <v>27871</v>
      </c>
      <c r="C13897" s="20" t="s">
        <v>27872</v>
      </c>
      <c r="D13897" s="20" t="s">
        <v>27882</v>
      </c>
      <c r="H13897" s="20" t="s">
        <v>49</v>
      </c>
    </row>
    <row r="13898" customFormat="false" ht="15.75" hidden="false" customHeight="false" outlineLevel="0" collapsed="false">
      <c r="A13898" s="20" t="s">
        <v>27884</v>
      </c>
      <c r="B13898" s="20" t="s">
        <v>27871</v>
      </c>
      <c r="C13898" s="20" t="s">
        <v>27872</v>
      </c>
      <c r="D13898" s="20" t="s">
        <v>27885</v>
      </c>
      <c r="H13898" s="20" t="s">
        <v>49</v>
      </c>
    </row>
    <row r="13899" customFormat="false" ht="15.75" hidden="false" customHeight="false" outlineLevel="0" collapsed="false">
      <c r="A13899" s="20" t="s">
        <v>27886</v>
      </c>
      <c r="B13899" s="20" t="s">
        <v>27871</v>
      </c>
      <c r="C13899" s="20" t="s">
        <v>27872</v>
      </c>
      <c r="D13899" s="20" t="s">
        <v>27885</v>
      </c>
      <c r="H13899" s="20" t="s">
        <v>49</v>
      </c>
    </row>
    <row r="13900" customFormat="false" ht="15.75" hidden="false" customHeight="false" outlineLevel="0" collapsed="false">
      <c r="A13900" s="20" t="s">
        <v>27887</v>
      </c>
      <c r="B13900" s="20" t="s">
        <v>27871</v>
      </c>
      <c r="C13900" s="20" t="s">
        <v>27872</v>
      </c>
      <c r="D13900" s="20" t="s">
        <v>27888</v>
      </c>
      <c r="H13900" s="20" t="s">
        <v>49</v>
      </c>
    </row>
    <row r="13901" customFormat="false" ht="15.75" hidden="false" customHeight="false" outlineLevel="0" collapsed="false">
      <c r="A13901" s="20" t="s">
        <v>27889</v>
      </c>
      <c r="B13901" s="20" t="s">
        <v>27871</v>
      </c>
      <c r="C13901" s="20" t="s">
        <v>27872</v>
      </c>
      <c r="D13901" s="20" t="s">
        <v>27888</v>
      </c>
      <c r="H13901" s="20" t="s">
        <v>49</v>
      </c>
    </row>
    <row r="13902" customFormat="false" ht="15.75" hidden="false" customHeight="false" outlineLevel="0" collapsed="false">
      <c r="A13902" s="20" t="s">
        <v>27890</v>
      </c>
      <c r="B13902" s="20" t="s">
        <v>27871</v>
      </c>
      <c r="C13902" s="20" t="s">
        <v>27872</v>
      </c>
      <c r="D13902" s="20" t="s">
        <v>27891</v>
      </c>
      <c r="H13902" s="20" t="s">
        <v>49</v>
      </c>
    </row>
    <row r="13903" customFormat="false" ht="15.75" hidden="false" customHeight="false" outlineLevel="0" collapsed="false">
      <c r="A13903" s="20" t="s">
        <v>27892</v>
      </c>
      <c r="B13903" s="20" t="s">
        <v>27871</v>
      </c>
      <c r="C13903" s="20" t="s">
        <v>27872</v>
      </c>
      <c r="D13903" s="20" t="s">
        <v>27891</v>
      </c>
      <c r="H13903" s="20" t="s">
        <v>49</v>
      </c>
    </row>
    <row r="13904" customFormat="false" ht="15.75" hidden="false" customHeight="false" outlineLevel="0" collapsed="false">
      <c r="A13904" s="20" t="s">
        <v>27893</v>
      </c>
      <c r="B13904" s="20" t="s">
        <v>27871</v>
      </c>
      <c r="C13904" s="20" t="s">
        <v>27872</v>
      </c>
      <c r="D13904" s="20" t="s">
        <v>27894</v>
      </c>
      <c r="H13904" s="20" t="s">
        <v>49</v>
      </c>
    </row>
    <row r="13905" customFormat="false" ht="15.75" hidden="false" customHeight="false" outlineLevel="0" collapsed="false">
      <c r="A13905" s="20" t="s">
        <v>27895</v>
      </c>
      <c r="B13905" s="20" t="s">
        <v>27871</v>
      </c>
      <c r="C13905" s="20" t="s">
        <v>27872</v>
      </c>
      <c r="D13905" s="20" t="s">
        <v>27894</v>
      </c>
      <c r="H13905" s="20" t="s">
        <v>49</v>
      </c>
    </row>
    <row r="13906" customFormat="false" ht="15.75" hidden="false" customHeight="false" outlineLevel="0" collapsed="false">
      <c r="A13906" s="20" t="s">
        <v>27896</v>
      </c>
      <c r="B13906" s="20" t="s">
        <v>27871</v>
      </c>
      <c r="C13906" s="20" t="s">
        <v>27872</v>
      </c>
      <c r="D13906" s="20" t="s">
        <v>27897</v>
      </c>
      <c r="H13906" s="20" t="s">
        <v>49</v>
      </c>
    </row>
    <row r="13907" customFormat="false" ht="15.75" hidden="false" customHeight="false" outlineLevel="0" collapsed="false">
      <c r="A13907" s="20" t="s">
        <v>27898</v>
      </c>
      <c r="B13907" s="20" t="s">
        <v>27871</v>
      </c>
      <c r="C13907" s="20" t="s">
        <v>27872</v>
      </c>
      <c r="D13907" s="20" t="s">
        <v>27897</v>
      </c>
      <c r="H13907" s="20" t="s">
        <v>49</v>
      </c>
    </row>
    <row r="13908" customFormat="false" ht="15.75" hidden="false" customHeight="false" outlineLevel="0" collapsed="false">
      <c r="A13908" s="20" t="s">
        <v>27899</v>
      </c>
      <c r="B13908" s="20" t="s">
        <v>27900</v>
      </c>
      <c r="C13908" s="20" t="s">
        <v>27901</v>
      </c>
      <c r="H13908" s="20" t="s">
        <v>49</v>
      </c>
    </row>
    <row r="13909" customFormat="false" ht="15.75" hidden="false" customHeight="false" outlineLevel="0" collapsed="false">
      <c r="A13909" s="20" t="s">
        <v>27902</v>
      </c>
      <c r="B13909" s="20" t="s">
        <v>27900</v>
      </c>
      <c r="C13909" s="20" t="s">
        <v>27901</v>
      </c>
      <c r="H13909" s="20" t="s">
        <v>49</v>
      </c>
    </row>
    <row r="13910" customFormat="false" ht="15.75" hidden="false" customHeight="false" outlineLevel="0" collapsed="false">
      <c r="A13910" s="20" t="s">
        <v>27903</v>
      </c>
      <c r="B13910" s="20" t="s">
        <v>27904</v>
      </c>
      <c r="C13910" s="20" t="s">
        <v>27905</v>
      </c>
      <c r="H13910" s="20" t="s">
        <v>49</v>
      </c>
    </row>
    <row r="13911" customFormat="false" ht="15.75" hidden="false" customHeight="false" outlineLevel="0" collapsed="false">
      <c r="A13911" s="20" t="s">
        <v>27906</v>
      </c>
      <c r="B13911" s="20" t="s">
        <v>27904</v>
      </c>
      <c r="C13911" s="20" t="s">
        <v>27905</v>
      </c>
      <c r="H13911" s="20" t="s">
        <v>49</v>
      </c>
    </row>
    <row r="13912" customFormat="false" ht="15.75" hidden="false" customHeight="false" outlineLevel="0" collapsed="false">
      <c r="A13912" s="20" t="s">
        <v>27907</v>
      </c>
      <c r="B13912" s="20" t="s">
        <v>27908</v>
      </c>
      <c r="C13912" s="20" t="s">
        <v>27909</v>
      </c>
      <c r="H13912" s="20" t="s">
        <v>49</v>
      </c>
    </row>
    <row r="13913" customFormat="false" ht="15.75" hidden="false" customHeight="false" outlineLevel="0" collapsed="false">
      <c r="A13913" s="20" t="s">
        <v>27910</v>
      </c>
      <c r="B13913" s="20" t="s">
        <v>27908</v>
      </c>
      <c r="C13913" s="20" t="s">
        <v>27909</v>
      </c>
      <c r="H13913" s="20" t="s">
        <v>49</v>
      </c>
    </row>
    <row r="13914" customFormat="false" ht="15.75" hidden="false" customHeight="false" outlineLevel="0" collapsed="false">
      <c r="A13914" s="20" t="s">
        <v>27911</v>
      </c>
      <c r="B13914" s="20" t="s">
        <v>27912</v>
      </c>
      <c r="H13914" s="20" t="s">
        <v>49</v>
      </c>
    </row>
    <row r="13915" customFormat="false" ht="15.75" hidden="false" customHeight="false" outlineLevel="0" collapsed="false">
      <c r="A13915" s="20" t="s">
        <v>27913</v>
      </c>
      <c r="B13915" s="20" t="s">
        <v>27912</v>
      </c>
      <c r="H13915" s="20" t="s">
        <v>49</v>
      </c>
    </row>
    <row r="13916" customFormat="false" ht="15.75" hidden="false" customHeight="false" outlineLevel="0" collapsed="false">
      <c r="A13916" s="20" t="s">
        <v>27914</v>
      </c>
      <c r="B13916" s="20" t="s">
        <v>27915</v>
      </c>
      <c r="C13916" s="20" t="s">
        <v>27916</v>
      </c>
      <c r="H13916" s="20" t="s">
        <v>103</v>
      </c>
    </row>
    <row r="13917" customFormat="false" ht="15.75" hidden="false" customHeight="false" outlineLevel="0" collapsed="false">
      <c r="A13917" s="20" t="s">
        <v>27917</v>
      </c>
      <c r="B13917" s="20" t="s">
        <v>27915</v>
      </c>
      <c r="C13917" s="20" t="s">
        <v>27916</v>
      </c>
      <c r="H13917" s="20" t="s">
        <v>103</v>
      </c>
    </row>
    <row r="13918" customFormat="false" ht="15.75" hidden="false" customHeight="false" outlineLevel="0" collapsed="false">
      <c r="A13918" s="20" t="s">
        <v>27918</v>
      </c>
      <c r="B13918" s="20" t="s">
        <v>27915</v>
      </c>
      <c r="C13918" s="20" t="s">
        <v>27919</v>
      </c>
      <c r="H13918" s="20" t="s">
        <v>103</v>
      </c>
    </row>
    <row r="13919" customFormat="false" ht="15.75" hidden="false" customHeight="false" outlineLevel="0" collapsed="false">
      <c r="A13919" s="20" t="s">
        <v>27920</v>
      </c>
      <c r="B13919" s="20" t="s">
        <v>27915</v>
      </c>
      <c r="C13919" s="20" t="s">
        <v>27919</v>
      </c>
      <c r="H13919" s="20" t="s">
        <v>103</v>
      </c>
    </row>
    <row r="13920" customFormat="false" ht="15.75" hidden="false" customHeight="false" outlineLevel="0" collapsed="false">
      <c r="A13920" s="20" t="s">
        <v>27921</v>
      </c>
      <c r="B13920" s="20" t="s">
        <v>27922</v>
      </c>
      <c r="C13920" s="20" t="s">
        <v>27923</v>
      </c>
      <c r="D13920" s="20" t="s">
        <v>27924</v>
      </c>
      <c r="H13920" s="20" t="s">
        <v>49</v>
      </c>
    </row>
    <row r="13921" customFormat="false" ht="15.75" hidden="false" customHeight="false" outlineLevel="0" collapsed="false">
      <c r="A13921" s="20" t="s">
        <v>27925</v>
      </c>
      <c r="B13921" s="20" t="s">
        <v>27922</v>
      </c>
      <c r="C13921" s="20" t="s">
        <v>27923</v>
      </c>
      <c r="D13921" s="20" t="s">
        <v>27924</v>
      </c>
      <c r="H13921" s="20" t="s">
        <v>49</v>
      </c>
    </row>
    <row r="13922" customFormat="false" ht="15.75" hidden="false" customHeight="false" outlineLevel="0" collapsed="false">
      <c r="A13922" s="20" t="s">
        <v>27926</v>
      </c>
      <c r="B13922" s="20" t="s">
        <v>27922</v>
      </c>
      <c r="C13922" s="20" t="s">
        <v>27927</v>
      </c>
      <c r="D13922" s="20" t="s">
        <v>27928</v>
      </c>
      <c r="H13922" s="20" t="s">
        <v>49</v>
      </c>
    </row>
    <row r="13923" customFormat="false" ht="15.75" hidden="false" customHeight="false" outlineLevel="0" collapsed="false">
      <c r="A13923" s="20" t="s">
        <v>27929</v>
      </c>
      <c r="B13923" s="20" t="s">
        <v>27922</v>
      </c>
      <c r="C13923" s="20" t="s">
        <v>27927</v>
      </c>
      <c r="D13923" s="20" t="s">
        <v>27928</v>
      </c>
      <c r="H13923" s="20" t="s">
        <v>49</v>
      </c>
    </row>
    <row r="13924" customFormat="false" ht="15.75" hidden="false" customHeight="false" outlineLevel="0" collapsed="false">
      <c r="A13924" s="20" t="s">
        <v>27930</v>
      </c>
      <c r="B13924" s="20" t="s">
        <v>27931</v>
      </c>
      <c r="C13924" s="20" t="s">
        <v>27932</v>
      </c>
      <c r="D13924" s="20" t="s">
        <v>27933</v>
      </c>
      <c r="H13924" s="20" t="s">
        <v>49</v>
      </c>
    </row>
    <row r="13925" customFormat="false" ht="15.75" hidden="false" customHeight="false" outlineLevel="0" collapsed="false">
      <c r="A13925" s="20" t="s">
        <v>27934</v>
      </c>
      <c r="B13925" s="20" t="s">
        <v>27931</v>
      </c>
      <c r="C13925" s="20" t="s">
        <v>27932</v>
      </c>
      <c r="D13925" s="20" t="s">
        <v>27933</v>
      </c>
      <c r="H13925" s="20" t="s">
        <v>49</v>
      </c>
    </row>
    <row r="13926" customFormat="false" ht="15.75" hidden="false" customHeight="false" outlineLevel="0" collapsed="false">
      <c r="A13926" s="20" t="s">
        <v>27935</v>
      </c>
      <c r="B13926" s="20" t="s">
        <v>27931</v>
      </c>
      <c r="C13926" s="20" t="s">
        <v>27936</v>
      </c>
      <c r="D13926" s="20" t="s">
        <v>27937</v>
      </c>
      <c r="H13926" s="20" t="s">
        <v>49</v>
      </c>
    </row>
    <row r="13927" customFormat="false" ht="15.75" hidden="false" customHeight="false" outlineLevel="0" collapsed="false">
      <c r="A13927" s="20" t="s">
        <v>27938</v>
      </c>
      <c r="B13927" s="20" t="s">
        <v>27931</v>
      </c>
      <c r="C13927" s="20" t="s">
        <v>27936</v>
      </c>
      <c r="D13927" s="20" t="s">
        <v>27937</v>
      </c>
      <c r="H13927" s="20" t="s">
        <v>49</v>
      </c>
    </row>
    <row r="13928" customFormat="false" ht="15.75" hidden="false" customHeight="false" outlineLevel="0" collapsed="false">
      <c r="A13928" s="20" t="s">
        <v>27939</v>
      </c>
      <c r="B13928" s="20" t="s">
        <v>27940</v>
      </c>
      <c r="C13928" s="20" t="s">
        <v>27941</v>
      </c>
      <c r="D13928" s="20" t="s">
        <v>27942</v>
      </c>
      <c r="H13928" s="20" t="s">
        <v>103</v>
      </c>
    </row>
    <row r="13929" customFormat="false" ht="15.75" hidden="false" customHeight="false" outlineLevel="0" collapsed="false">
      <c r="A13929" s="20" t="s">
        <v>27943</v>
      </c>
      <c r="B13929" s="20" t="s">
        <v>27940</v>
      </c>
      <c r="C13929" s="20" t="s">
        <v>27941</v>
      </c>
      <c r="D13929" s="20" t="s">
        <v>27942</v>
      </c>
      <c r="H13929" s="20" t="s">
        <v>103</v>
      </c>
    </row>
    <row r="13930" customFormat="false" ht="15.75" hidden="false" customHeight="false" outlineLevel="0" collapsed="false">
      <c r="A13930" s="20" t="s">
        <v>27944</v>
      </c>
      <c r="B13930" s="20" t="s">
        <v>27945</v>
      </c>
      <c r="C13930" s="20" t="s">
        <v>27946</v>
      </c>
      <c r="D13930" s="20" t="s">
        <v>27947</v>
      </c>
      <c r="H13930" s="20" t="s">
        <v>103</v>
      </c>
    </row>
    <row r="13931" customFormat="false" ht="15.75" hidden="false" customHeight="false" outlineLevel="0" collapsed="false">
      <c r="A13931" s="20" t="s">
        <v>27948</v>
      </c>
      <c r="B13931" s="20" t="s">
        <v>27945</v>
      </c>
      <c r="C13931" s="20" t="s">
        <v>27946</v>
      </c>
      <c r="D13931" s="20" t="s">
        <v>27947</v>
      </c>
      <c r="H13931" s="20" t="s">
        <v>103</v>
      </c>
    </row>
    <row r="13932" customFormat="false" ht="15.75" hidden="false" customHeight="false" outlineLevel="0" collapsed="false">
      <c r="A13932" s="20" t="s">
        <v>27949</v>
      </c>
      <c r="B13932" s="20" t="s">
        <v>27950</v>
      </c>
      <c r="C13932" s="20" t="s">
        <v>27951</v>
      </c>
      <c r="D13932" s="20" t="s">
        <v>27952</v>
      </c>
      <c r="H13932" s="20" t="s">
        <v>27953</v>
      </c>
    </row>
    <row r="13933" customFormat="false" ht="15.75" hidden="false" customHeight="false" outlineLevel="0" collapsed="false">
      <c r="A13933" s="20" t="s">
        <v>27954</v>
      </c>
      <c r="B13933" s="20" t="s">
        <v>27950</v>
      </c>
      <c r="C13933" s="20" t="s">
        <v>27951</v>
      </c>
      <c r="D13933" s="20" t="s">
        <v>27952</v>
      </c>
      <c r="H13933" s="20" t="s">
        <v>27953</v>
      </c>
    </row>
    <row r="13934" customFormat="false" ht="15.75" hidden="false" customHeight="false" outlineLevel="0" collapsed="false">
      <c r="A13934" s="20" t="s">
        <v>27955</v>
      </c>
      <c r="B13934" s="20" t="s">
        <v>27956</v>
      </c>
      <c r="C13934" s="20" t="s">
        <v>27957</v>
      </c>
      <c r="D13934" s="20" t="s">
        <v>27958</v>
      </c>
      <c r="H13934" s="20" t="s">
        <v>103</v>
      </c>
    </row>
    <row r="13935" customFormat="false" ht="15.75" hidden="false" customHeight="false" outlineLevel="0" collapsed="false">
      <c r="A13935" s="20" t="s">
        <v>27959</v>
      </c>
      <c r="B13935" s="20" t="s">
        <v>27956</v>
      </c>
      <c r="C13935" s="20" t="s">
        <v>27957</v>
      </c>
      <c r="D13935" s="20" t="s">
        <v>27958</v>
      </c>
      <c r="H13935" s="20" t="s">
        <v>103</v>
      </c>
    </row>
    <row r="13936" customFormat="false" ht="15.75" hidden="false" customHeight="false" outlineLevel="0" collapsed="false">
      <c r="A13936" s="20" t="s">
        <v>27960</v>
      </c>
      <c r="B13936" s="20" t="s">
        <v>27961</v>
      </c>
      <c r="C13936" s="20" t="s">
        <v>27957</v>
      </c>
      <c r="D13936" s="20" t="s">
        <v>27958</v>
      </c>
      <c r="H13936" s="20" t="s">
        <v>103</v>
      </c>
    </row>
    <row r="13937" customFormat="false" ht="15.75" hidden="false" customHeight="false" outlineLevel="0" collapsed="false">
      <c r="A13937" s="20" t="s">
        <v>27962</v>
      </c>
      <c r="B13937" s="20" t="s">
        <v>27961</v>
      </c>
      <c r="C13937" s="20" t="s">
        <v>27957</v>
      </c>
      <c r="D13937" s="20" t="s">
        <v>27958</v>
      </c>
      <c r="H13937" s="20" t="s">
        <v>103</v>
      </c>
    </row>
    <row r="13938" customFormat="false" ht="15.75" hidden="false" customHeight="false" outlineLevel="0" collapsed="false">
      <c r="A13938" s="20" t="s">
        <v>27963</v>
      </c>
      <c r="B13938" s="20" t="s">
        <v>27964</v>
      </c>
      <c r="C13938" s="20" t="s">
        <v>27951</v>
      </c>
      <c r="D13938" s="20" t="s">
        <v>27952</v>
      </c>
      <c r="H13938" s="20" t="s">
        <v>103</v>
      </c>
    </row>
    <row r="13939" customFormat="false" ht="15.75" hidden="false" customHeight="false" outlineLevel="0" collapsed="false">
      <c r="A13939" s="20" t="s">
        <v>27965</v>
      </c>
      <c r="B13939" s="20" t="s">
        <v>27964</v>
      </c>
      <c r="C13939" s="20" t="s">
        <v>27951</v>
      </c>
      <c r="D13939" s="20" t="s">
        <v>27952</v>
      </c>
      <c r="H13939" s="20" t="s">
        <v>103</v>
      </c>
    </row>
    <row r="13940" customFormat="false" ht="15.75" hidden="false" customHeight="false" outlineLevel="0" collapsed="false">
      <c r="A13940" s="20" t="s">
        <v>27966</v>
      </c>
      <c r="B13940" s="20" t="s">
        <v>27967</v>
      </c>
      <c r="C13940" s="20" t="s">
        <v>27957</v>
      </c>
      <c r="D13940" s="20" t="s">
        <v>27958</v>
      </c>
      <c r="H13940" s="20" t="s">
        <v>103</v>
      </c>
    </row>
    <row r="13941" customFormat="false" ht="15.75" hidden="false" customHeight="false" outlineLevel="0" collapsed="false">
      <c r="A13941" s="20" t="s">
        <v>27968</v>
      </c>
      <c r="B13941" s="20" t="s">
        <v>27967</v>
      </c>
      <c r="C13941" s="20" t="s">
        <v>27957</v>
      </c>
      <c r="D13941" s="20" t="s">
        <v>27958</v>
      </c>
      <c r="H13941" s="20" t="s">
        <v>103</v>
      </c>
    </row>
    <row r="13942" customFormat="false" ht="15.75" hidden="false" customHeight="false" outlineLevel="0" collapsed="false">
      <c r="A13942" s="20" t="s">
        <v>27969</v>
      </c>
      <c r="B13942" s="20" t="s">
        <v>27970</v>
      </c>
      <c r="C13942" s="20" t="s">
        <v>27951</v>
      </c>
      <c r="D13942" s="20" t="s">
        <v>27952</v>
      </c>
      <c r="H13942" s="20" t="s">
        <v>103</v>
      </c>
    </row>
    <row r="13943" customFormat="false" ht="15.75" hidden="false" customHeight="false" outlineLevel="0" collapsed="false">
      <c r="A13943" s="20" t="s">
        <v>27971</v>
      </c>
      <c r="B13943" s="20" t="s">
        <v>27970</v>
      </c>
      <c r="C13943" s="20" t="s">
        <v>27951</v>
      </c>
      <c r="D13943" s="20" t="s">
        <v>27952</v>
      </c>
      <c r="H13943" s="20" t="s">
        <v>103</v>
      </c>
    </row>
    <row r="13944" customFormat="false" ht="15.75" hidden="false" customHeight="false" outlineLevel="0" collapsed="false">
      <c r="A13944" s="20" t="s">
        <v>27972</v>
      </c>
      <c r="B13944" s="20" t="s">
        <v>27973</v>
      </c>
      <c r="C13944" s="20" t="s">
        <v>27951</v>
      </c>
      <c r="D13944" s="20" t="s">
        <v>27952</v>
      </c>
      <c r="H13944" s="20" t="s">
        <v>103</v>
      </c>
    </row>
    <row r="13945" customFormat="false" ht="15.75" hidden="false" customHeight="false" outlineLevel="0" collapsed="false">
      <c r="A13945" s="20" t="s">
        <v>27974</v>
      </c>
      <c r="B13945" s="20" t="s">
        <v>27973</v>
      </c>
      <c r="C13945" s="20" t="s">
        <v>27951</v>
      </c>
      <c r="D13945" s="20" t="s">
        <v>27952</v>
      </c>
      <c r="H13945" s="20" t="s">
        <v>103</v>
      </c>
    </row>
    <row r="13946" customFormat="false" ht="15.75" hidden="false" customHeight="false" outlineLevel="0" collapsed="false">
      <c r="A13946" s="20" t="s">
        <v>27975</v>
      </c>
      <c r="B13946" s="20" t="s">
        <v>27976</v>
      </c>
      <c r="C13946" s="20" t="s">
        <v>27951</v>
      </c>
      <c r="D13946" s="20" t="s">
        <v>27952</v>
      </c>
      <c r="H13946" s="20" t="s">
        <v>103</v>
      </c>
    </row>
    <row r="13947" customFormat="false" ht="15.75" hidden="false" customHeight="false" outlineLevel="0" collapsed="false">
      <c r="A13947" s="20" t="s">
        <v>27977</v>
      </c>
      <c r="B13947" s="20" t="s">
        <v>27976</v>
      </c>
      <c r="C13947" s="20" t="s">
        <v>27951</v>
      </c>
      <c r="D13947" s="20" t="s">
        <v>27952</v>
      </c>
      <c r="H13947" s="20" t="s">
        <v>103</v>
      </c>
    </row>
    <row r="13948" customFormat="false" ht="15.75" hidden="false" customHeight="false" outlineLevel="0" collapsed="false">
      <c r="A13948" s="20" t="s">
        <v>27978</v>
      </c>
      <c r="B13948" s="20" t="s">
        <v>27979</v>
      </c>
      <c r="C13948" s="20" t="s">
        <v>27951</v>
      </c>
      <c r="D13948" s="20" t="s">
        <v>27952</v>
      </c>
      <c r="H13948" s="20" t="s">
        <v>103</v>
      </c>
    </row>
    <row r="13949" customFormat="false" ht="15.75" hidden="false" customHeight="false" outlineLevel="0" collapsed="false">
      <c r="A13949" s="20" t="s">
        <v>27980</v>
      </c>
      <c r="B13949" s="20" t="s">
        <v>27979</v>
      </c>
      <c r="C13949" s="20" t="s">
        <v>27951</v>
      </c>
      <c r="D13949" s="20" t="s">
        <v>27952</v>
      </c>
      <c r="H13949" s="20" t="s">
        <v>103</v>
      </c>
    </row>
    <row r="13950" customFormat="false" ht="15.75" hidden="false" customHeight="false" outlineLevel="0" collapsed="false">
      <c r="A13950" s="20" t="s">
        <v>27981</v>
      </c>
      <c r="B13950" s="20" t="s">
        <v>27982</v>
      </c>
      <c r="C13950" s="20" t="s">
        <v>27983</v>
      </c>
      <c r="D13950" s="20" t="s">
        <v>27984</v>
      </c>
      <c r="E13950" s="20" t="s">
        <v>27985</v>
      </c>
      <c r="H13950" s="20" t="s">
        <v>103</v>
      </c>
    </row>
    <row r="13951" customFormat="false" ht="15.75" hidden="false" customHeight="false" outlineLevel="0" collapsed="false">
      <c r="A13951" s="20" t="s">
        <v>27986</v>
      </c>
      <c r="B13951" s="20" t="s">
        <v>27982</v>
      </c>
      <c r="C13951" s="20" t="s">
        <v>27983</v>
      </c>
      <c r="D13951" s="20" t="s">
        <v>27984</v>
      </c>
      <c r="E13951" s="20" t="s">
        <v>27985</v>
      </c>
      <c r="H13951" s="20" t="s">
        <v>103</v>
      </c>
    </row>
    <row r="13952" customFormat="false" ht="15.75" hidden="false" customHeight="false" outlineLevel="0" collapsed="false">
      <c r="A13952" s="20" t="s">
        <v>27987</v>
      </c>
      <c r="B13952" s="20" t="s">
        <v>27988</v>
      </c>
      <c r="C13952" s="20" t="s">
        <v>27989</v>
      </c>
      <c r="D13952" s="20" t="s">
        <v>27990</v>
      </c>
      <c r="E13952" s="20" t="s">
        <v>27985</v>
      </c>
      <c r="H13952" s="20" t="s">
        <v>103</v>
      </c>
    </row>
    <row r="13953" customFormat="false" ht="15.75" hidden="false" customHeight="false" outlineLevel="0" collapsed="false">
      <c r="A13953" s="20" t="s">
        <v>27991</v>
      </c>
      <c r="B13953" s="20" t="s">
        <v>27988</v>
      </c>
      <c r="C13953" s="20" t="s">
        <v>27989</v>
      </c>
      <c r="D13953" s="20" t="s">
        <v>27990</v>
      </c>
      <c r="E13953" s="20" t="s">
        <v>27985</v>
      </c>
      <c r="H13953" s="20" t="s">
        <v>103</v>
      </c>
    </row>
    <row r="13954" customFormat="false" ht="15.75" hidden="false" customHeight="false" outlineLevel="0" collapsed="false">
      <c r="A13954" s="20" t="s">
        <v>27992</v>
      </c>
      <c r="B13954" s="20" t="s">
        <v>27993</v>
      </c>
      <c r="C13954" s="20" t="s">
        <v>27994</v>
      </c>
      <c r="D13954" s="20" t="s">
        <v>27995</v>
      </c>
      <c r="E13954" s="20" t="s">
        <v>27996</v>
      </c>
      <c r="H13954" s="20" t="s">
        <v>49</v>
      </c>
    </row>
    <row r="13955" customFormat="false" ht="15.75" hidden="false" customHeight="false" outlineLevel="0" collapsed="false">
      <c r="A13955" s="20" t="s">
        <v>27997</v>
      </c>
      <c r="B13955" s="20" t="s">
        <v>27993</v>
      </c>
      <c r="C13955" s="20" t="s">
        <v>27994</v>
      </c>
      <c r="D13955" s="20" t="s">
        <v>27995</v>
      </c>
      <c r="E13955" s="20" t="s">
        <v>27996</v>
      </c>
      <c r="H13955" s="20" t="s">
        <v>49</v>
      </c>
    </row>
    <row r="13956" customFormat="false" ht="15.75" hidden="false" customHeight="false" outlineLevel="0" collapsed="false">
      <c r="A13956" s="20" t="s">
        <v>27998</v>
      </c>
      <c r="B13956" s="20" t="s">
        <v>27993</v>
      </c>
      <c r="C13956" s="20" t="s">
        <v>27994</v>
      </c>
      <c r="D13956" s="20" t="s">
        <v>27999</v>
      </c>
      <c r="E13956" s="20" t="s">
        <v>27996</v>
      </c>
      <c r="H13956" s="20" t="s">
        <v>49</v>
      </c>
    </row>
    <row r="13957" customFormat="false" ht="15.75" hidden="false" customHeight="false" outlineLevel="0" collapsed="false">
      <c r="A13957" s="20" t="s">
        <v>28000</v>
      </c>
      <c r="B13957" s="20" t="s">
        <v>27993</v>
      </c>
      <c r="C13957" s="20" t="s">
        <v>27994</v>
      </c>
      <c r="D13957" s="20" t="s">
        <v>27999</v>
      </c>
      <c r="E13957" s="20" t="s">
        <v>27996</v>
      </c>
      <c r="H13957" s="20" t="s">
        <v>49</v>
      </c>
    </row>
    <row r="13958" customFormat="false" ht="15.75" hidden="false" customHeight="false" outlineLevel="0" collapsed="false">
      <c r="A13958" s="20" t="s">
        <v>28001</v>
      </c>
      <c r="B13958" s="20" t="s">
        <v>27993</v>
      </c>
      <c r="C13958" s="20" t="s">
        <v>27994</v>
      </c>
      <c r="D13958" s="20" t="s">
        <v>28002</v>
      </c>
      <c r="E13958" s="20" t="s">
        <v>27996</v>
      </c>
      <c r="H13958" s="20" t="s">
        <v>49</v>
      </c>
    </row>
    <row r="13959" customFormat="false" ht="15.75" hidden="false" customHeight="false" outlineLevel="0" collapsed="false">
      <c r="A13959" s="20" t="s">
        <v>28003</v>
      </c>
      <c r="B13959" s="20" t="s">
        <v>27993</v>
      </c>
      <c r="C13959" s="20" t="s">
        <v>27994</v>
      </c>
      <c r="D13959" s="20" t="s">
        <v>28002</v>
      </c>
      <c r="E13959" s="20" t="s">
        <v>27996</v>
      </c>
      <c r="H13959" s="20" t="s">
        <v>49</v>
      </c>
    </row>
    <row r="13960" customFormat="false" ht="15.75" hidden="false" customHeight="false" outlineLevel="0" collapsed="false">
      <c r="A13960" s="20" t="s">
        <v>28004</v>
      </c>
      <c r="B13960" s="20" t="s">
        <v>27993</v>
      </c>
      <c r="C13960" s="20" t="s">
        <v>27994</v>
      </c>
      <c r="D13960" s="20" t="s">
        <v>28005</v>
      </c>
      <c r="E13960" s="20" t="s">
        <v>27996</v>
      </c>
      <c r="H13960" s="20" t="s">
        <v>49</v>
      </c>
    </row>
    <row r="13961" customFormat="false" ht="15.75" hidden="false" customHeight="false" outlineLevel="0" collapsed="false">
      <c r="A13961" s="20" t="s">
        <v>28006</v>
      </c>
      <c r="B13961" s="20" t="s">
        <v>27993</v>
      </c>
      <c r="C13961" s="20" t="s">
        <v>27994</v>
      </c>
      <c r="D13961" s="20" t="s">
        <v>28005</v>
      </c>
      <c r="E13961" s="20" t="s">
        <v>27996</v>
      </c>
      <c r="H13961" s="20" t="s">
        <v>49</v>
      </c>
    </row>
    <row r="13962" customFormat="false" ht="15.75" hidden="false" customHeight="false" outlineLevel="0" collapsed="false">
      <c r="A13962" s="20" t="s">
        <v>28007</v>
      </c>
      <c r="B13962" s="20" t="s">
        <v>27993</v>
      </c>
      <c r="C13962" s="20" t="s">
        <v>27994</v>
      </c>
      <c r="D13962" s="20" t="s">
        <v>28008</v>
      </c>
      <c r="E13962" s="20" t="s">
        <v>28009</v>
      </c>
      <c r="H13962" s="20" t="s">
        <v>49</v>
      </c>
    </row>
    <row r="13963" customFormat="false" ht="15.75" hidden="false" customHeight="false" outlineLevel="0" collapsed="false">
      <c r="A13963" s="20" t="s">
        <v>28010</v>
      </c>
      <c r="B13963" s="20" t="s">
        <v>27993</v>
      </c>
      <c r="C13963" s="20" t="s">
        <v>27994</v>
      </c>
      <c r="D13963" s="20" t="s">
        <v>28008</v>
      </c>
      <c r="E13963" s="20" t="s">
        <v>28009</v>
      </c>
      <c r="H13963" s="20" t="s">
        <v>49</v>
      </c>
    </row>
    <row r="13964" customFormat="false" ht="15.75" hidden="false" customHeight="false" outlineLevel="0" collapsed="false">
      <c r="A13964" s="20" t="s">
        <v>28011</v>
      </c>
      <c r="B13964" s="20" t="s">
        <v>28012</v>
      </c>
      <c r="C13964" s="20" t="s">
        <v>28013</v>
      </c>
      <c r="H13964" s="20" t="s">
        <v>103</v>
      </c>
    </row>
    <row r="13965" customFormat="false" ht="15.75" hidden="false" customHeight="false" outlineLevel="0" collapsed="false">
      <c r="A13965" s="20" t="s">
        <v>28014</v>
      </c>
      <c r="B13965" s="20" t="s">
        <v>28012</v>
      </c>
      <c r="C13965" s="20" t="s">
        <v>28013</v>
      </c>
      <c r="H13965" s="20" t="s">
        <v>103</v>
      </c>
    </row>
    <row r="13966" customFormat="false" ht="15.75" hidden="false" customHeight="false" outlineLevel="0" collapsed="false">
      <c r="A13966" s="20" t="s">
        <v>28015</v>
      </c>
      <c r="B13966" s="20" t="s">
        <v>28016</v>
      </c>
      <c r="C13966" s="20" t="s">
        <v>28013</v>
      </c>
      <c r="H13966" s="20" t="s">
        <v>103</v>
      </c>
    </row>
    <row r="13967" customFormat="false" ht="15.75" hidden="false" customHeight="false" outlineLevel="0" collapsed="false">
      <c r="A13967" s="20" t="s">
        <v>28017</v>
      </c>
      <c r="B13967" s="20" t="s">
        <v>28016</v>
      </c>
      <c r="C13967" s="20" t="s">
        <v>28013</v>
      </c>
      <c r="H13967" s="20" t="s">
        <v>103</v>
      </c>
    </row>
    <row r="13968" customFormat="false" ht="15.75" hidden="false" customHeight="false" outlineLevel="0" collapsed="false">
      <c r="A13968" s="20" t="s">
        <v>28018</v>
      </c>
      <c r="B13968" s="20" t="s">
        <v>28019</v>
      </c>
      <c r="C13968" s="20" t="s">
        <v>28020</v>
      </c>
      <c r="H13968" s="20" t="s">
        <v>103</v>
      </c>
    </row>
    <row r="13969" customFormat="false" ht="15.75" hidden="false" customHeight="false" outlineLevel="0" collapsed="false">
      <c r="A13969" s="20" t="s">
        <v>28021</v>
      </c>
      <c r="B13969" s="20" t="s">
        <v>28019</v>
      </c>
      <c r="C13969" s="20" t="s">
        <v>28020</v>
      </c>
      <c r="H13969" s="20" t="s">
        <v>103</v>
      </c>
    </row>
    <row r="13970" customFormat="false" ht="15.75" hidden="false" customHeight="false" outlineLevel="0" collapsed="false">
      <c r="A13970" s="20" t="s">
        <v>28022</v>
      </c>
      <c r="B13970" s="20" t="s">
        <v>28023</v>
      </c>
      <c r="C13970" s="20" t="s">
        <v>28020</v>
      </c>
      <c r="H13970" s="20" t="s">
        <v>103</v>
      </c>
    </row>
    <row r="13971" customFormat="false" ht="15.75" hidden="false" customHeight="false" outlineLevel="0" collapsed="false">
      <c r="A13971" s="20" t="s">
        <v>28024</v>
      </c>
      <c r="B13971" s="20" t="s">
        <v>28023</v>
      </c>
      <c r="C13971" s="20" t="s">
        <v>28020</v>
      </c>
      <c r="H13971" s="20" t="s">
        <v>103</v>
      </c>
    </row>
    <row r="13972" customFormat="false" ht="15.75" hidden="false" customHeight="false" outlineLevel="0" collapsed="false">
      <c r="A13972" s="20" t="s">
        <v>28025</v>
      </c>
      <c r="B13972" s="20" t="s">
        <v>28026</v>
      </c>
      <c r="C13972" s="20" t="s">
        <v>28020</v>
      </c>
      <c r="H13972" s="20" t="s">
        <v>103</v>
      </c>
    </row>
    <row r="13973" customFormat="false" ht="15.75" hidden="false" customHeight="false" outlineLevel="0" collapsed="false">
      <c r="A13973" s="20" t="s">
        <v>28027</v>
      </c>
      <c r="B13973" s="20" t="s">
        <v>28026</v>
      </c>
      <c r="C13973" s="20" t="s">
        <v>28020</v>
      </c>
      <c r="H13973" s="20" t="s">
        <v>103</v>
      </c>
    </row>
    <row r="13974" customFormat="false" ht="15.75" hidden="false" customHeight="false" outlineLevel="0" collapsed="false">
      <c r="A13974" s="20" t="s">
        <v>28028</v>
      </c>
      <c r="B13974" s="20" t="s">
        <v>28029</v>
      </c>
      <c r="C13974" s="20" t="s">
        <v>28020</v>
      </c>
      <c r="H13974" s="20" t="s">
        <v>103</v>
      </c>
    </row>
    <row r="13975" customFormat="false" ht="15.75" hidden="false" customHeight="false" outlineLevel="0" collapsed="false">
      <c r="A13975" s="20" t="s">
        <v>28030</v>
      </c>
      <c r="B13975" s="20" t="s">
        <v>28029</v>
      </c>
      <c r="C13975" s="20" t="s">
        <v>28020</v>
      </c>
      <c r="H13975" s="20" t="s">
        <v>103</v>
      </c>
    </row>
    <row r="13976" customFormat="false" ht="15.75" hidden="false" customHeight="false" outlineLevel="0" collapsed="false">
      <c r="A13976" s="20" t="s">
        <v>28031</v>
      </c>
      <c r="B13976" s="20" t="s">
        <v>28032</v>
      </c>
      <c r="C13976" s="20" t="s">
        <v>28033</v>
      </c>
      <c r="D13976" s="20" t="s">
        <v>28034</v>
      </c>
      <c r="E13976" s="20" t="s">
        <v>28035</v>
      </c>
      <c r="H13976" s="20" t="s">
        <v>49</v>
      </c>
    </row>
    <row r="13977" customFormat="false" ht="15.75" hidden="false" customHeight="false" outlineLevel="0" collapsed="false">
      <c r="A13977" s="20" t="s">
        <v>28036</v>
      </c>
      <c r="B13977" s="20" t="s">
        <v>28032</v>
      </c>
      <c r="C13977" s="20" t="s">
        <v>28033</v>
      </c>
      <c r="D13977" s="20" t="s">
        <v>28034</v>
      </c>
      <c r="E13977" s="20" t="s">
        <v>28035</v>
      </c>
      <c r="H13977" s="20" t="s">
        <v>49</v>
      </c>
    </row>
    <row r="13978" customFormat="false" ht="15.75" hidden="false" customHeight="false" outlineLevel="0" collapsed="false">
      <c r="A13978" s="20" t="s">
        <v>28037</v>
      </c>
      <c r="B13978" s="20" t="s">
        <v>28038</v>
      </c>
      <c r="C13978" s="20" t="s">
        <v>28039</v>
      </c>
      <c r="D13978" s="20" t="s">
        <v>28040</v>
      </c>
      <c r="E13978" s="20" t="s">
        <v>28041</v>
      </c>
      <c r="F13978" s="20" t="s">
        <v>28042</v>
      </c>
      <c r="H13978" s="20" t="s">
        <v>49</v>
      </c>
    </row>
    <row r="13979" customFormat="false" ht="15.75" hidden="false" customHeight="false" outlineLevel="0" collapsed="false">
      <c r="A13979" s="20" t="s">
        <v>28043</v>
      </c>
      <c r="B13979" s="20" t="s">
        <v>28038</v>
      </c>
      <c r="C13979" s="20" t="s">
        <v>28039</v>
      </c>
      <c r="D13979" s="20" t="s">
        <v>28040</v>
      </c>
      <c r="E13979" s="20" t="s">
        <v>28041</v>
      </c>
      <c r="F13979" s="20" t="s">
        <v>28042</v>
      </c>
      <c r="H13979" s="20" t="s">
        <v>49</v>
      </c>
    </row>
    <row r="13980" customFormat="false" ht="15.75" hidden="false" customHeight="false" outlineLevel="0" collapsed="false">
      <c r="A13980" s="20" t="s">
        <v>28044</v>
      </c>
      <c r="B13980" s="20" t="s">
        <v>28045</v>
      </c>
      <c r="C13980" s="20" t="s">
        <v>28046</v>
      </c>
      <c r="D13980" s="20" t="s">
        <v>28047</v>
      </c>
      <c r="E13980" s="20" t="s">
        <v>28048</v>
      </c>
      <c r="H13980" s="20" t="s">
        <v>49</v>
      </c>
    </row>
    <row r="13981" customFormat="false" ht="15.75" hidden="false" customHeight="false" outlineLevel="0" collapsed="false">
      <c r="A13981" s="20" t="s">
        <v>28049</v>
      </c>
      <c r="B13981" s="20" t="s">
        <v>28045</v>
      </c>
      <c r="C13981" s="20" t="s">
        <v>28046</v>
      </c>
      <c r="D13981" s="20" t="s">
        <v>28047</v>
      </c>
      <c r="E13981" s="20" t="s">
        <v>28048</v>
      </c>
      <c r="H13981" s="20" t="s">
        <v>49</v>
      </c>
    </row>
    <row r="13982" customFormat="false" ht="15.75" hidden="false" customHeight="false" outlineLevel="0" collapsed="false">
      <c r="A13982" s="20" t="s">
        <v>28050</v>
      </c>
      <c r="B13982" s="20" t="s">
        <v>28045</v>
      </c>
      <c r="C13982" s="20" t="s">
        <v>28051</v>
      </c>
      <c r="D13982" s="20" t="s">
        <v>28052</v>
      </c>
      <c r="E13982" s="20" t="s">
        <v>28053</v>
      </c>
      <c r="H13982" s="20" t="s">
        <v>49</v>
      </c>
    </row>
    <row r="13983" customFormat="false" ht="15.75" hidden="false" customHeight="false" outlineLevel="0" collapsed="false">
      <c r="A13983" s="20" t="s">
        <v>28054</v>
      </c>
      <c r="B13983" s="20" t="s">
        <v>28045</v>
      </c>
      <c r="C13983" s="20" t="s">
        <v>28051</v>
      </c>
      <c r="D13983" s="20" t="s">
        <v>28052</v>
      </c>
      <c r="E13983" s="20" t="s">
        <v>28053</v>
      </c>
      <c r="H13983" s="20" t="s">
        <v>49</v>
      </c>
    </row>
    <row r="13984" customFormat="false" ht="15.75" hidden="false" customHeight="false" outlineLevel="0" collapsed="false">
      <c r="A13984" s="20" t="s">
        <v>28055</v>
      </c>
      <c r="B13984" s="20" t="s">
        <v>28056</v>
      </c>
      <c r="C13984" s="20" t="s">
        <v>28057</v>
      </c>
      <c r="D13984" s="20" t="s">
        <v>28058</v>
      </c>
      <c r="E13984" s="20" t="s">
        <v>28059</v>
      </c>
      <c r="F13984" s="20" t="s">
        <v>28060</v>
      </c>
      <c r="H13984" s="20" t="s">
        <v>49</v>
      </c>
    </row>
    <row r="13985" customFormat="false" ht="15.75" hidden="false" customHeight="false" outlineLevel="0" collapsed="false">
      <c r="A13985" s="20" t="s">
        <v>28061</v>
      </c>
      <c r="B13985" s="20" t="s">
        <v>28056</v>
      </c>
      <c r="C13985" s="20" t="s">
        <v>28057</v>
      </c>
      <c r="D13985" s="20" t="s">
        <v>28058</v>
      </c>
      <c r="E13985" s="20" t="s">
        <v>28059</v>
      </c>
      <c r="F13985" s="20" t="s">
        <v>28060</v>
      </c>
      <c r="H13985" s="20" t="s">
        <v>49</v>
      </c>
    </row>
    <row r="13986" customFormat="false" ht="15.75" hidden="false" customHeight="false" outlineLevel="0" collapsed="false">
      <c r="A13986" s="20" t="s">
        <v>28062</v>
      </c>
      <c r="B13986" s="20" t="s">
        <v>28063</v>
      </c>
      <c r="C13986" s="20" t="s">
        <v>28064</v>
      </c>
      <c r="D13986" s="20" t="s">
        <v>28065</v>
      </c>
      <c r="H13986" s="20" t="s">
        <v>49</v>
      </c>
    </row>
    <row r="13987" customFormat="false" ht="15.75" hidden="false" customHeight="false" outlineLevel="0" collapsed="false">
      <c r="A13987" s="20" t="s">
        <v>28066</v>
      </c>
      <c r="B13987" s="20" t="s">
        <v>28063</v>
      </c>
      <c r="C13987" s="20" t="s">
        <v>28064</v>
      </c>
      <c r="D13987" s="20" t="s">
        <v>28065</v>
      </c>
      <c r="H13987" s="20" t="s">
        <v>49</v>
      </c>
    </row>
    <row r="13988" customFormat="false" ht="15.75" hidden="false" customHeight="false" outlineLevel="0" collapsed="false">
      <c r="A13988" s="20" t="s">
        <v>28067</v>
      </c>
      <c r="B13988" s="20" t="s">
        <v>28068</v>
      </c>
      <c r="C13988" s="20" t="s">
        <v>28069</v>
      </c>
      <c r="D13988" s="20" t="s">
        <v>28070</v>
      </c>
      <c r="H13988" s="20" t="s">
        <v>49</v>
      </c>
    </row>
    <row r="13989" customFormat="false" ht="15.75" hidden="false" customHeight="false" outlineLevel="0" collapsed="false">
      <c r="A13989" s="20" t="s">
        <v>28071</v>
      </c>
      <c r="B13989" s="20" t="s">
        <v>28068</v>
      </c>
      <c r="C13989" s="20" t="s">
        <v>28069</v>
      </c>
      <c r="D13989" s="20" t="s">
        <v>28070</v>
      </c>
      <c r="H13989" s="20" t="s">
        <v>49</v>
      </c>
    </row>
    <row r="13990" customFormat="false" ht="15.75" hidden="false" customHeight="false" outlineLevel="0" collapsed="false">
      <c r="A13990" s="20" t="s">
        <v>28072</v>
      </c>
      <c r="B13990" s="20" t="s">
        <v>28073</v>
      </c>
      <c r="C13990" s="20" t="s">
        <v>28074</v>
      </c>
      <c r="D13990" s="20" t="s">
        <v>28075</v>
      </c>
      <c r="H13990" s="20" t="s">
        <v>49</v>
      </c>
    </row>
    <row r="13991" customFormat="false" ht="15.75" hidden="false" customHeight="false" outlineLevel="0" collapsed="false">
      <c r="A13991" s="20" t="s">
        <v>28076</v>
      </c>
      <c r="B13991" s="20" t="s">
        <v>28073</v>
      </c>
      <c r="C13991" s="20" t="s">
        <v>28074</v>
      </c>
      <c r="D13991" s="20" t="s">
        <v>28075</v>
      </c>
      <c r="H13991" s="20" t="s">
        <v>49</v>
      </c>
    </row>
    <row r="13992" customFormat="false" ht="15.75" hidden="false" customHeight="false" outlineLevel="0" collapsed="false">
      <c r="A13992" s="20" t="s">
        <v>28077</v>
      </c>
      <c r="B13992" s="20" t="s">
        <v>28078</v>
      </c>
      <c r="C13992" s="20" t="s">
        <v>28079</v>
      </c>
      <c r="D13992" s="20" t="s">
        <v>28080</v>
      </c>
      <c r="H13992" s="20" t="s">
        <v>49</v>
      </c>
    </row>
    <row r="13993" customFormat="false" ht="15.75" hidden="false" customHeight="false" outlineLevel="0" collapsed="false">
      <c r="A13993" s="20" t="s">
        <v>28081</v>
      </c>
      <c r="B13993" s="20" t="s">
        <v>28078</v>
      </c>
      <c r="C13993" s="20" t="s">
        <v>28079</v>
      </c>
      <c r="D13993" s="20" t="s">
        <v>28080</v>
      </c>
      <c r="H13993" s="20" t="s">
        <v>49</v>
      </c>
    </row>
    <row r="13994" customFormat="false" ht="15.75" hidden="false" customHeight="false" outlineLevel="0" collapsed="false">
      <c r="A13994" s="20" t="s">
        <v>28082</v>
      </c>
      <c r="B13994" s="20" t="s">
        <v>28083</v>
      </c>
      <c r="C13994" s="20" t="s">
        <v>28084</v>
      </c>
      <c r="D13994" s="20" t="s">
        <v>28085</v>
      </c>
      <c r="H13994" s="20" t="s">
        <v>49</v>
      </c>
    </row>
    <row r="13995" customFormat="false" ht="15.75" hidden="false" customHeight="false" outlineLevel="0" collapsed="false">
      <c r="A13995" s="20" t="s">
        <v>28086</v>
      </c>
      <c r="B13995" s="20" t="s">
        <v>28083</v>
      </c>
      <c r="C13995" s="20" t="s">
        <v>28084</v>
      </c>
      <c r="D13995" s="20" t="s">
        <v>28085</v>
      </c>
      <c r="H13995" s="20" t="s">
        <v>49</v>
      </c>
    </row>
    <row r="13996" customFormat="false" ht="15.75" hidden="false" customHeight="false" outlineLevel="0" collapsed="false">
      <c r="A13996" s="20" t="s">
        <v>28087</v>
      </c>
      <c r="B13996" s="20" t="s">
        <v>28088</v>
      </c>
      <c r="C13996" s="20" t="s">
        <v>28089</v>
      </c>
      <c r="D13996" s="20" t="s">
        <v>28090</v>
      </c>
      <c r="H13996" s="20" t="s">
        <v>49</v>
      </c>
    </row>
    <row r="13997" customFormat="false" ht="15.75" hidden="false" customHeight="false" outlineLevel="0" collapsed="false">
      <c r="A13997" s="20" t="s">
        <v>28091</v>
      </c>
      <c r="B13997" s="20" t="s">
        <v>28088</v>
      </c>
      <c r="C13997" s="20" t="s">
        <v>28089</v>
      </c>
      <c r="D13997" s="20" t="s">
        <v>28090</v>
      </c>
      <c r="H13997" s="20" t="s">
        <v>49</v>
      </c>
    </row>
    <row r="13998" customFormat="false" ht="15.75" hidden="false" customHeight="false" outlineLevel="0" collapsed="false">
      <c r="A13998" s="20" t="s">
        <v>28092</v>
      </c>
      <c r="B13998" s="20" t="s">
        <v>28093</v>
      </c>
      <c r="C13998" s="20" t="s">
        <v>28094</v>
      </c>
      <c r="D13998" s="20" t="s">
        <v>28095</v>
      </c>
      <c r="H13998" s="20" t="s">
        <v>49</v>
      </c>
    </row>
    <row r="13999" customFormat="false" ht="15.75" hidden="false" customHeight="false" outlineLevel="0" collapsed="false">
      <c r="A13999" s="20" t="s">
        <v>28096</v>
      </c>
      <c r="B13999" s="20" t="s">
        <v>28093</v>
      </c>
      <c r="C13999" s="20" t="s">
        <v>28094</v>
      </c>
      <c r="D13999" s="20" t="s">
        <v>28095</v>
      </c>
      <c r="H13999" s="20" t="s">
        <v>49</v>
      </c>
    </row>
    <row r="14000" customFormat="false" ht="15.75" hidden="false" customHeight="false" outlineLevel="0" collapsed="false">
      <c r="A14000" s="20" t="s">
        <v>28097</v>
      </c>
      <c r="B14000" s="20" t="s">
        <v>28098</v>
      </c>
      <c r="C14000" s="20" t="s">
        <v>28099</v>
      </c>
      <c r="D14000" s="20" t="s">
        <v>28100</v>
      </c>
      <c r="H14000" s="20" t="s">
        <v>49</v>
      </c>
    </row>
    <row r="14001" customFormat="false" ht="15.75" hidden="false" customHeight="false" outlineLevel="0" collapsed="false">
      <c r="A14001" s="20" t="s">
        <v>28101</v>
      </c>
      <c r="B14001" s="20" t="s">
        <v>28098</v>
      </c>
      <c r="C14001" s="20" t="s">
        <v>28099</v>
      </c>
      <c r="D14001" s="20" t="s">
        <v>28100</v>
      </c>
      <c r="H14001" s="20" t="s">
        <v>49</v>
      </c>
    </row>
    <row r="14002" customFormat="false" ht="15.75" hidden="false" customHeight="false" outlineLevel="0" collapsed="false">
      <c r="A14002" s="20" t="s">
        <v>28102</v>
      </c>
      <c r="B14002" s="20" t="s">
        <v>28103</v>
      </c>
      <c r="C14002" s="20" t="s">
        <v>28104</v>
      </c>
      <c r="D14002" s="20" t="s">
        <v>28105</v>
      </c>
      <c r="H14002" s="20" t="s">
        <v>49</v>
      </c>
    </row>
    <row r="14003" customFormat="false" ht="15.75" hidden="false" customHeight="false" outlineLevel="0" collapsed="false">
      <c r="A14003" s="20" t="s">
        <v>28106</v>
      </c>
      <c r="B14003" s="20" t="s">
        <v>28103</v>
      </c>
      <c r="C14003" s="20" t="s">
        <v>28104</v>
      </c>
      <c r="D14003" s="20" t="s">
        <v>28105</v>
      </c>
      <c r="H14003" s="20" t="s">
        <v>49</v>
      </c>
    </row>
    <row r="14004" customFormat="false" ht="15.75" hidden="false" customHeight="false" outlineLevel="0" collapsed="false">
      <c r="A14004" s="20" t="s">
        <v>28107</v>
      </c>
      <c r="B14004" s="20" t="s">
        <v>28108</v>
      </c>
      <c r="C14004" s="20" t="s">
        <v>28109</v>
      </c>
      <c r="D14004" s="20" t="s">
        <v>28110</v>
      </c>
      <c r="H14004" s="20" t="s">
        <v>49</v>
      </c>
    </row>
    <row r="14005" customFormat="false" ht="15.75" hidden="false" customHeight="false" outlineLevel="0" collapsed="false">
      <c r="A14005" s="20" t="s">
        <v>28111</v>
      </c>
      <c r="B14005" s="20" t="s">
        <v>28108</v>
      </c>
      <c r="C14005" s="20" t="s">
        <v>28109</v>
      </c>
      <c r="D14005" s="20" t="s">
        <v>28110</v>
      </c>
      <c r="H14005" s="20" t="s">
        <v>49</v>
      </c>
    </row>
    <row r="14006" customFormat="false" ht="15.75" hidden="false" customHeight="false" outlineLevel="0" collapsed="false">
      <c r="A14006" s="20" t="s">
        <v>28112</v>
      </c>
      <c r="B14006" s="20" t="s">
        <v>28113</v>
      </c>
      <c r="C14006" s="20" t="s">
        <v>28114</v>
      </c>
      <c r="D14006" s="20" t="s">
        <v>28115</v>
      </c>
      <c r="H14006" s="20" t="s">
        <v>49</v>
      </c>
    </row>
    <row r="14007" customFormat="false" ht="15.75" hidden="false" customHeight="false" outlineLevel="0" collapsed="false">
      <c r="A14007" s="20" t="s">
        <v>28116</v>
      </c>
      <c r="B14007" s="20" t="s">
        <v>28113</v>
      </c>
      <c r="C14007" s="20" t="s">
        <v>28114</v>
      </c>
      <c r="D14007" s="20" t="s">
        <v>28115</v>
      </c>
      <c r="H14007" s="20" t="s">
        <v>49</v>
      </c>
    </row>
    <row r="14008" customFormat="false" ht="15.75" hidden="false" customHeight="false" outlineLevel="0" collapsed="false">
      <c r="A14008" s="20" t="s">
        <v>28117</v>
      </c>
      <c r="B14008" s="20" t="s">
        <v>28118</v>
      </c>
      <c r="C14008" s="20" t="s">
        <v>28119</v>
      </c>
      <c r="D14008" s="20" t="s">
        <v>28120</v>
      </c>
      <c r="E14008" s="20" t="s">
        <v>28121</v>
      </c>
      <c r="H14008" s="20" t="s">
        <v>49</v>
      </c>
    </row>
    <row r="14009" customFormat="false" ht="15.75" hidden="false" customHeight="false" outlineLevel="0" collapsed="false">
      <c r="A14009" s="20" t="s">
        <v>28122</v>
      </c>
      <c r="B14009" s="20" t="s">
        <v>28118</v>
      </c>
      <c r="C14009" s="20" t="s">
        <v>28119</v>
      </c>
      <c r="D14009" s="20" t="s">
        <v>28120</v>
      </c>
      <c r="E14009" s="20" t="s">
        <v>28121</v>
      </c>
      <c r="H14009" s="20" t="s">
        <v>49</v>
      </c>
    </row>
    <row r="14010" customFormat="false" ht="15.75" hidden="false" customHeight="false" outlineLevel="0" collapsed="false">
      <c r="A14010" s="20" t="s">
        <v>28123</v>
      </c>
      <c r="B14010" s="20" t="s">
        <v>28124</v>
      </c>
      <c r="C14010" s="20" t="s">
        <v>28125</v>
      </c>
      <c r="D14010" s="20" t="s">
        <v>28126</v>
      </c>
      <c r="H14010" s="20" t="s">
        <v>49</v>
      </c>
    </row>
    <row r="14011" customFormat="false" ht="15.75" hidden="false" customHeight="false" outlineLevel="0" collapsed="false">
      <c r="A14011" s="20" t="s">
        <v>28127</v>
      </c>
      <c r="B14011" s="20" t="s">
        <v>28124</v>
      </c>
      <c r="C14011" s="20" t="s">
        <v>28125</v>
      </c>
      <c r="D14011" s="20" t="s">
        <v>28126</v>
      </c>
      <c r="H14011" s="20" t="s">
        <v>49</v>
      </c>
    </row>
    <row r="14012" customFormat="false" ht="15.75" hidden="false" customHeight="false" outlineLevel="0" collapsed="false">
      <c r="A14012" s="20" t="s">
        <v>28128</v>
      </c>
      <c r="B14012" s="20" t="s">
        <v>28129</v>
      </c>
      <c r="H14012" s="20" t="s">
        <v>49</v>
      </c>
    </row>
    <row r="14013" customFormat="false" ht="15.75" hidden="false" customHeight="false" outlineLevel="0" collapsed="false">
      <c r="A14013" s="20" t="s">
        <v>28130</v>
      </c>
      <c r="B14013" s="20" t="s">
        <v>28129</v>
      </c>
      <c r="H14013" s="20" t="s">
        <v>49</v>
      </c>
    </row>
    <row r="14014" customFormat="false" ht="15.75" hidden="false" customHeight="false" outlineLevel="0" collapsed="false">
      <c r="A14014" s="20" t="s">
        <v>28131</v>
      </c>
      <c r="B14014" s="20" t="s">
        <v>28132</v>
      </c>
      <c r="C14014" s="20" t="s">
        <v>28133</v>
      </c>
      <c r="D14014" s="20" t="s">
        <v>28134</v>
      </c>
      <c r="E14014" s="20" t="s">
        <v>28135</v>
      </c>
      <c r="H14014" s="20" t="s">
        <v>49</v>
      </c>
    </row>
    <row r="14015" customFormat="false" ht="15.75" hidden="false" customHeight="false" outlineLevel="0" collapsed="false">
      <c r="A14015" s="20" t="s">
        <v>28136</v>
      </c>
      <c r="B14015" s="20" t="s">
        <v>28132</v>
      </c>
      <c r="C14015" s="20" t="s">
        <v>28133</v>
      </c>
      <c r="D14015" s="20" t="s">
        <v>28134</v>
      </c>
      <c r="E14015" s="20" t="s">
        <v>28135</v>
      </c>
      <c r="H14015" s="20" t="s">
        <v>49</v>
      </c>
    </row>
    <row r="14016" customFormat="false" ht="15.75" hidden="false" customHeight="false" outlineLevel="0" collapsed="false">
      <c r="A14016" s="20" t="s">
        <v>28137</v>
      </c>
      <c r="B14016" s="20" t="s">
        <v>28138</v>
      </c>
      <c r="C14016" s="20" t="s">
        <v>28139</v>
      </c>
      <c r="D14016" s="20" t="s">
        <v>28140</v>
      </c>
      <c r="H14016" s="20" t="s">
        <v>49</v>
      </c>
    </row>
    <row r="14017" customFormat="false" ht="15.75" hidden="false" customHeight="false" outlineLevel="0" collapsed="false">
      <c r="A14017" s="20" t="s">
        <v>28141</v>
      </c>
      <c r="B14017" s="20" t="s">
        <v>28138</v>
      </c>
      <c r="C14017" s="20" t="s">
        <v>28139</v>
      </c>
      <c r="D14017" s="20" t="s">
        <v>28140</v>
      </c>
      <c r="H14017" s="20" t="s">
        <v>49</v>
      </c>
    </row>
    <row r="14018" customFormat="false" ht="15.75" hidden="false" customHeight="false" outlineLevel="0" collapsed="false">
      <c r="A14018" s="20" t="s">
        <v>28142</v>
      </c>
      <c r="B14018" s="20" t="s">
        <v>28143</v>
      </c>
      <c r="C14018" s="20" t="s">
        <v>7012</v>
      </c>
      <c r="H14018" s="20" t="s">
        <v>49</v>
      </c>
    </row>
    <row r="14019" customFormat="false" ht="15.75" hidden="false" customHeight="false" outlineLevel="0" collapsed="false">
      <c r="A14019" s="20" t="s">
        <v>28144</v>
      </c>
      <c r="B14019" s="20" t="s">
        <v>28143</v>
      </c>
      <c r="C14019" s="20" t="s">
        <v>7012</v>
      </c>
      <c r="H14019" s="20" t="s">
        <v>49</v>
      </c>
    </row>
    <row r="14020" customFormat="false" ht="15.75" hidden="false" customHeight="false" outlineLevel="0" collapsed="false">
      <c r="A14020" s="20" t="s">
        <v>28145</v>
      </c>
      <c r="B14020" s="20" t="s">
        <v>28146</v>
      </c>
      <c r="C14020" s="20" t="s">
        <v>28147</v>
      </c>
      <c r="D14020" s="20" t="s">
        <v>28148</v>
      </c>
      <c r="H14020" s="20" t="s">
        <v>49</v>
      </c>
    </row>
    <row r="14021" customFormat="false" ht="15.75" hidden="false" customHeight="false" outlineLevel="0" collapsed="false">
      <c r="A14021" s="20" t="s">
        <v>28149</v>
      </c>
      <c r="B14021" s="20" t="s">
        <v>28146</v>
      </c>
      <c r="C14021" s="20" t="s">
        <v>28147</v>
      </c>
      <c r="D14021" s="20" t="s">
        <v>28148</v>
      </c>
      <c r="H14021" s="20" t="s">
        <v>49</v>
      </c>
    </row>
    <row r="14022" customFormat="false" ht="15.75" hidden="false" customHeight="false" outlineLevel="0" collapsed="false">
      <c r="A14022" s="20" t="s">
        <v>28150</v>
      </c>
      <c r="B14022" s="20" t="s">
        <v>28151</v>
      </c>
      <c r="C14022" s="20" t="s">
        <v>28152</v>
      </c>
      <c r="D14022" s="20" t="s">
        <v>28153</v>
      </c>
      <c r="E14022" s="20" t="s">
        <v>28154</v>
      </c>
      <c r="F14022" s="20" t="s">
        <v>28155</v>
      </c>
      <c r="G14022" s="20" t="s">
        <v>28156</v>
      </c>
      <c r="H14022" s="20" t="s">
        <v>49</v>
      </c>
    </row>
    <row r="14023" customFormat="false" ht="15.75" hidden="false" customHeight="false" outlineLevel="0" collapsed="false">
      <c r="A14023" s="20" t="s">
        <v>28157</v>
      </c>
      <c r="B14023" s="20" t="s">
        <v>28151</v>
      </c>
      <c r="C14023" s="20" t="s">
        <v>28152</v>
      </c>
      <c r="D14023" s="20" t="s">
        <v>28153</v>
      </c>
      <c r="E14023" s="20" t="s">
        <v>28154</v>
      </c>
      <c r="F14023" s="20" t="s">
        <v>28155</v>
      </c>
      <c r="G14023" s="20" t="s">
        <v>28156</v>
      </c>
      <c r="H14023" s="20" t="s">
        <v>49</v>
      </c>
    </row>
    <row r="14024" customFormat="false" ht="15.75" hidden="false" customHeight="false" outlineLevel="0" collapsed="false">
      <c r="A14024" s="20" t="s">
        <v>28158</v>
      </c>
      <c r="B14024" s="20" t="s">
        <v>28159</v>
      </c>
      <c r="C14024" s="20" t="s">
        <v>28160</v>
      </c>
      <c r="D14024" s="20" t="s">
        <v>28161</v>
      </c>
      <c r="E14024" s="20" t="s">
        <v>28162</v>
      </c>
      <c r="F14024" s="20" t="s">
        <v>28163</v>
      </c>
      <c r="G14024" s="20" t="s">
        <v>28164</v>
      </c>
      <c r="H14024" s="20" t="s">
        <v>49</v>
      </c>
    </row>
    <row r="14025" customFormat="false" ht="15.75" hidden="false" customHeight="false" outlineLevel="0" collapsed="false">
      <c r="A14025" s="20" t="s">
        <v>28165</v>
      </c>
      <c r="B14025" s="20" t="s">
        <v>28159</v>
      </c>
      <c r="C14025" s="20" t="s">
        <v>28160</v>
      </c>
      <c r="D14025" s="20" t="s">
        <v>28161</v>
      </c>
      <c r="E14025" s="20" t="s">
        <v>28162</v>
      </c>
      <c r="F14025" s="20" t="s">
        <v>28163</v>
      </c>
      <c r="G14025" s="20" t="s">
        <v>28164</v>
      </c>
      <c r="H14025" s="20" t="s">
        <v>49</v>
      </c>
    </row>
    <row r="14026" customFormat="false" ht="15.75" hidden="false" customHeight="false" outlineLevel="0" collapsed="false">
      <c r="A14026" s="20" t="s">
        <v>28166</v>
      </c>
      <c r="B14026" s="20" t="s">
        <v>28167</v>
      </c>
      <c r="C14026" s="20" t="s">
        <v>28168</v>
      </c>
      <c r="D14026" s="20" t="s">
        <v>28169</v>
      </c>
      <c r="E14026" s="20" t="s">
        <v>28170</v>
      </c>
      <c r="F14026" s="20" t="s">
        <v>28171</v>
      </c>
      <c r="G14026" s="20" t="s">
        <v>28172</v>
      </c>
      <c r="H14026" s="20" t="s">
        <v>49</v>
      </c>
    </row>
    <row r="14027" customFormat="false" ht="15.75" hidden="false" customHeight="false" outlineLevel="0" collapsed="false">
      <c r="A14027" s="20" t="s">
        <v>28173</v>
      </c>
      <c r="B14027" s="20" t="s">
        <v>28167</v>
      </c>
      <c r="C14027" s="20" t="s">
        <v>28168</v>
      </c>
      <c r="D14027" s="20" t="s">
        <v>28169</v>
      </c>
      <c r="E14027" s="20" t="s">
        <v>28170</v>
      </c>
      <c r="F14027" s="20" t="s">
        <v>28171</v>
      </c>
      <c r="G14027" s="20" t="s">
        <v>28172</v>
      </c>
      <c r="H14027" s="20" t="s">
        <v>49</v>
      </c>
    </row>
    <row r="14028" customFormat="false" ht="15.75" hidden="false" customHeight="false" outlineLevel="0" collapsed="false">
      <c r="A14028" s="20" t="s">
        <v>28174</v>
      </c>
      <c r="B14028" s="20" t="s">
        <v>28151</v>
      </c>
      <c r="C14028" s="20" t="s">
        <v>28175</v>
      </c>
      <c r="D14028" s="20" t="s">
        <v>28176</v>
      </c>
      <c r="E14028" s="20" t="s">
        <v>28177</v>
      </c>
      <c r="F14028" s="20" t="s">
        <v>28178</v>
      </c>
      <c r="G14028" s="20" t="s">
        <v>28179</v>
      </c>
      <c r="H14028" s="20" t="s">
        <v>49</v>
      </c>
    </row>
    <row r="14029" customFormat="false" ht="15.75" hidden="false" customHeight="false" outlineLevel="0" collapsed="false">
      <c r="A14029" s="20" t="s">
        <v>28180</v>
      </c>
      <c r="B14029" s="20" t="s">
        <v>28151</v>
      </c>
      <c r="C14029" s="20" t="s">
        <v>28175</v>
      </c>
      <c r="D14029" s="20" t="s">
        <v>28176</v>
      </c>
      <c r="E14029" s="20" t="s">
        <v>28177</v>
      </c>
      <c r="F14029" s="20" t="s">
        <v>28178</v>
      </c>
      <c r="G14029" s="20" t="s">
        <v>28179</v>
      </c>
      <c r="H14029" s="20" t="s">
        <v>49</v>
      </c>
    </row>
    <row r="14030" customFormat="false" ht="15.75" hidden="false" customHeight="false" outlineLevel="0" collapsed="false">
      <c r="A14030" s="20" t="s">
        <v>28181</v>
      </c>
      <c r="B14030" s="20" t="s">
        <v>28167</v>
      </c>
      <c r="C14030" s="20" t="s">
        <v>28182</v>
      </c>
      <c r="D14030" s="20" t="s">
        <v>28183</v>
      </c>
      <c r="E14030" s="20" t="s">
        <v>28184</v>
      </c>
      <c r="F14030" s="20" t="s">
        <v>28185</v>
      </c>
      <c r="G14030" s="20" t="s">
        <v>28186</v>
      </c>
      <c r="H14030" s="20" t="s">
        <v>49</v>
      </c>
    </row>
    <row r="14031" customFormat="false" ht="15.75" hidden="false" customHeight="false" outlineLevel="0" collapsed="false">
      <c r="A14031" s="20" t="s">
        <v>28187</v>
      </c>
      <c r="B14031" s="20" t="s">
        <v>28167</v>
      </c>
      <c r="C14031" s="20" t="s">
        <v>28182</v>
      </c>
      <c r="D14031" s="20" t="s">
        <v>28183</v>
      </c>
      <c r="E14031" s="20" t="s">
        <v>28184</v>
      </c>
      <c r="F14031" s="20" t="s">
        <v>28185</v>
      </c>
      <c r="G14031" s="20" t="s">
        <v>28186</v>
      </c>
      <c r="H14031" s="20" t="s">
        <v>49</v>
      </c>
    </row>
    <row r="14032" customFormat="false" ht="15.75" hidden="false" customHeight="false" outlineLevel="0" collapsed="false">
      <c r="A14032" s="20" t="s">
        <v>28188</v>
      </c>
      <c r="B14032" s="20" t="s">
        <v>28189</v>
      </c>
      <c r="C14032" s="20" t="s">
        <v>28190</v>
      </c>
      <c r="D14032" s="20" t="s">
        <v>28191</v>
      </c>
      <c r="E14032" s="20" t="s">
        <v>28192</v>
      </c>
      <c r="F14032" s="20" t="s">
        <v>28193</v>
      </c>
      <c r="G14032" s="20" t="s">
        <v>28194</v>
      </c>
      <c r="H14032" s="20" t="s">
        <v>49</v>
      </c>
    </row>
    <row r="14033" customFormat="false" ht="15.75" hidden="false" customHeight="false" outlineLevel="0" collapsed="false">
      <c r="A14033" s="20" t="s">
        <v>281</v>
      </c>
      <c r="B14033" s="20" t="s">
        <v>28189</v>
      </c>
      <c r="C14033" s="20" t="s">
        <v>28190</v>
      </c>
      <c r="D14033" s="20" t="s">
        <v>28191</v>
      </c>
      <c r="E14033" s="20" t="s">
        <v>28192</v>
      </c>
      <c r="F14033" s="20" t="s">
        <v>28193</v>
      </c>
      <c r="G14033" s="20" t="s">
        <v>28194</v>
      </c>
      <c r="H14033" s="20" t="s">
        <v>49</v>
      </c>
    </row>
    <row r="14034" customFormat="false" ht="15.75" hidden="false" customHeight="false" outlineLevel="0" collapsed="false">
      <c r="A14034" s="20" t="s">
        <v>28195</v>
      </c>
      <c r="B14034" s="20" t="s">
        <v>28196</v>
      </c>
      <c r="C14034" s="20" t="s">
        <v>28197</v>
      </c>
      <c r="D14034" s="20" t="s">
        <v>28198</v>
      </c>
      <c r="E14034" s="20" t="s">
        <v>28199</v>
      </c>
      <c r="F14034" s="20" t="s">
        <v>28200</v>
      </c>
      <c r="G14034" s="20" t="s">
        <v>28201</v>
      </c>
      <c r="H14034" s="20" t="s">
        <v>49</v>
      </c>
    </row>
    <row r="14035" customFormat="false" ht="15.75" hidden="false" customHeight="false" outlineLevel="0" collapsed="false">
      <c r="A14035" s="20" t="s">
        <v>28202</v>
      </c>
      <c r="B14035" s="20" t="s">
        <v>28196</v>
      </c>
      <c r="C14035" s="20" t="s">
        <v>28197</v>
      </c>
      <c r="D14035" s="20" t="s">
        <v>28198</v>
      </c>
      <c r="E14035" s="20" t="s">
        <v>28199</v>
      </c>
      <c r="F14035" s="20" t="s">
        <v>28200</v>
      </c>
      <c r="G14035" s="20" t="s">
        <v>28201</v>
      </c>
      <c r="H14035" s="20" t="s">
        <v>49</v>
      </c>
    </row>
    <row r="14036" customFormat="false" ht="15.75" hidden="false" customHeight="false" outlineLevel="0" collapsed="false">
      <c r="A14036" s="20" t="s">
        <v>28203</v>
      </c>
      <c r="B14036" s="20" t="s">
        <v>28204</v>
      </c>
      <c r="C14036" s="20" t="s">
        <v>28205</v>
      </c>
      <c r="D14036" s="20" t="s">
        <v>28206</v>
      </c>
      <c r="E14036" s="20" t="s">
        <v>28207</v>
      </c>
      <c r="F14036" s="20" t="s">
        <v>28208</v>
      </c>
      <c r="G14036" s="20" t="s">
        <v>28209</v>
      </c>
      <c r="H14036" s="20" t="s">
        <v>49</v>
      </c>
    </row>
    <row r="14037" customFormat="false" ht="15.75" hidden="false" customHeight="false" outlineLevel="0" collapsed="false">
      <c r="A14037" s="20" t="s">
        <v>28210</v>
      </c>
      <c r="B14037" s="20" t="s">
        <v>28204</v>
      </c>
      <c r="C14037" s="20" t="s">
        <v>28205</v>
      </c>
      <c r="D14037" s="20" t="s">
        <v>28206</v>
      </c>
      <c r="E14037" s="20" t="s">
        <v>28207</v>
      </c>
      <c r="F14037" s="20" t="s">
        <v>28208</v>
      </c>
      <c r="G14037" s="20" t="s">
        <v>28209</v>
      </c>
      <c r="H14037" s="20" t="s">
        <v>49</v>
      </c>
    </row>
    <row r="14038" customFormat="false" ht="15.75" hidden="false" customHeight="false" outlineLevel="0" collapsed="false">
      <c r="A14038" s="20" t="s">
        <v>28211</v>
      </c>
      <c r="B14038" s="20" t="s">
        <v>28212</v>
      </c>
      <c r="C14038" s="20" t="s">
        <v>28213</v>
      </c>
      <c r="D14038" s="20" t="s">
        <v>28214</v>
      </c>
      <c r="E14038" s="20" t="s">
        <v>28215</v>
      </c>
      <c r="F14038" s="20" t="s">
        <v>28216</v>
      </c>
      <c r="G14038" s="20" t="s">
        <v>28217</v>
      </c>
      <c r="H14038" s="20" t="s">
        <v>49</v>
      </c>
    </row>
    <row r="14039" customFormat="false" ht="15.75" hidden="false" customHeight="false" outlineLevel="0" collapsed="false">
      <c r="A14039" s="20" t="s">
        <v>28218</v>
      </c>
      <c r="B14039" s="20" t="s">
        <v>28212</v>
      </c>
      <c r="C14039" s="20" t="s">
        <v>28213</v>
      </c>
      <c r="D14039" s="20" t="s">
        <v>28214</v>
      </c>
      <c r="E14039" s="20" t="s">
        <v>28215</v>
      </c>
      <c r="F14039" s="20" t="s">
        <v>28216</v>
      </c>
      <c r="G14039" s="20" t="s">
        <v>28217</v>
      </c>
      <c r="H14039" s="20" t="s">
        <v>49</v>
      </c>
    </row>
    <row r="14040" customFormat="false" ht="15.75" hidden="false" customHeight="false" outlineLevel="0" collapsed="false">
      <c r="A14040" s="20" t="s">
        <v>28219</v>
      </c>
      <c r="B14040" s="20" t="s">
        <v>28220</v>
      </c>
      <c r="C14040" s="20" t="s">
        <v>28221</v>
      </c>
      <c r="D14040" s="20" t="s">
        <v>28222</v>
      </c>
      <c r="E14040" s="20" t="s">
        <v>28223</v>
      </c>
      <c r="F14040" s="20" t="s">
        <v>28224</v>
      </c>
      <c r="G14040" s="20" t="s">
        <v>28225</v>
      </c>
      <c r="H14040" s="20" t="s">
        <v>49</v>
      </c>
    </row>
    <row r="14041" customFormat="false" ht="15.75" hidden="false" customHeight="false" outlineLevel="0" collapsed="false">
      <c r="A14041" s="20" t="s">
        <v>28226</v>
      </c>
      <c r="B14041" s="20" t="s">
        <v>28220</v>
      </c>
      <c r="C14041" s="20" t="s">
        <v>28221</v>
      </c>
      <c r="D14041" s="20" t="s">
        <v>28222</v>
      </c>
      <c r="E14041" s="20" t="s">
        <v>28223</v>
      </c>
      <c r="F14041" s="20" t="s">
        <v>28224</v>
      </c>
      <c r="G14041" s="20" t="s">
        <v>28225</v>
      </c>
      <c r="H14041" s="20" t="s">
        <v>49</v>
      </c>
    </row>
    <row r="14042" customFormat="false" ht="15.75" hidden="false" customHeight="false" outlineLevel="0" collapsed="false">
      <c r="A14042" s="20" t="s">
        <v>28227</v>
      </c>
      <c r="B14042" s="20" t="s">
        <v>28228</v>
      </c>
      <c r="C14042" s="20" t="s">
        <v>28229</v>
      </c>
      <c r="D14042" s="20" t="s">
        <v>28230</v>
      </c>
      <c r="E14042" s="20" t="s">
        <v>28231</v>
      </c>
      <c r="F14042" s="20" t="s">
        <v>28232</v>
      </c>
      <c r="G14042" s="20" t="s">
        <v>28233</v>
      </c>
      <c r="H14042" s="20" t="s">
        <v>49</v>
      </c>
    </row>
    <row r="14043" customFormat="false" ht="15.75" hidden="false" customHeight="false" outlineLevel="0" collapsed="false">
      <c r="A14043" s="20" t="s">
        <v>28234</v>
      </c>
      <c r="B14043" s="20" t="s">
        <v>28228</v>
      </c>
      <c r="C14043" s="20" t="s">
        <v>28229</v>
      </c>
      <c r="D14043" s="20" t="s">
        <v>28230</v>
      </c>
      <c r="E14043" s="20" t="s">
        <v>28231</v>
      </c>
      <c r="F14043" s="20" t="s">
        <v>28232</v>
      </c>
      <c r="G14043" s="20" t="s">
        <v>28233</v>
      </c>
      <c r="H14043" s="20" t="s">
        <v>49</v>
      </c>
    </row>
    <row r="14044" customFormat="false" ht="15.75" hidden="false" customHeight="false" outlineLevel="0" collapsed="false">
      <c r="A14044" s="20" t="s">
        <v>28235</v>
      </c>
      <c r="B14044" s="20" t="s">
        <v>28236</v>
      </c>
      <c r="C14044" s="20" t="s">
        <v>28237</v>
      </c>
      <c r="D14044" s="20" t="s">
        <v>28238</v>
      </c>
      <c r="E14044" s="20" t="s">
        <v>28239</v>
      </c>
      <c r="F14044" s="20" t="s">
        <v>28240</v>
      </c>
      <c r="G14044" s="20" t="s">
        <v>28241</v>
      </c>
      <c r="H14044" s="20" t="s">
        <v>49</v>
      </c>
    </row>
    <row r="14045" customFormat="false" ht="15.75" hidden="false" customHeight="false" outlineLevel="0" collapsed="false">
      <c r="A14045" s="20" t="s">
        <v>28242</v>
      </c>
      <c r="B14045" s="20" t="s">
        <v>28236</v>
      </c>
      <c r="C14045" s="20" t="s">
        <v>28237</v>
      </c>
      <c r="D14045" s="20" t="s">
        <v>28238</v>
      </c>
      <c r="E14045" s="20" t="s">
        <v>28239</v>
      </c>
      <c r="F14045" s="20" t="s">
        <v>28240</v>
      </c>
      <c r="G14045" s="20" t="s">
        <v>28241</v>
      </c>
      <c r="H14045" s="20" t="s">
        <v>49</v>
      </c>
    </row>
    <row r="14046" customFormat="false" ht="15.75" hidden="false" customHeight="false" outlineLevel="0" collapsed="false">
      <c r="A14046" s="20" t="s">
        <v>28243</v>
      </c>
      <c r="B14046" s="20" t="s">
        <v>28244</v>
      </c>
      <c r="C14046" s="20" t="s">
        <v>28245</v>
      </c>
      <c r="D14046" s="20" t="s">
        <v>28246</v>
      </c>
      <c r="E14046" s="20" t="s">
        <v>28247</v>
      </c>
      <c r="F14046" s="20" t="s">
        <v>28248</v>
      </c>
      <c r="H14046" s="20" t="s">
        <v>49</v>
      </c>
    </row>
    <row r="14047" customFormat="false" ht="15.75" hidden="false" customHeight="false" outlineLevel="0" collapsed="false">
      <c r="A14047" s="20" t="s">
        <v>284</v>
      </c>
      <c r="B14047" s="20" t="s">
        <v>28244</v>
      </c>
      <c r="C14047" s="20" t="s">
        <v>28245</v>
      </c>
      <c r="D14047" s="20" t="s">
        <v>28246</v>
      </c>
      <c r="E14047" s="20" t="s">
        <v>28247</v>
      </c>
      <c r="F14047" s="20" t="s">
        <v>28248</v>
      </c>
      <c r="H14047" s="20" t="s">
        <v>49</v>
      </c>
    </row>
    <row r="14048" customFormat="false" ht="15.75" hidden="false" customHeight="false" outlineLevel="0" collapsed="false">
      <c r="A14048" s="20" t="s">
        <v>28249</v>
      </c>
      <c r="B14048" s="20" t="s">
        <v>28250</v>
      </c>
      <c r="C14048" s="20" t="s">
        <v>28251</v>
      </c>
      <c r="D14048" s="20" t="s">
        <v>28252</v>
      </c>
      <c r="E14048" s="20" t="s">
        <v>28253</v>
      </c>
      <c r="F14048" s="20" t="s">
        <v>28254</v>
      </c>
      <c r="H14048" s="20" t="s">
        <v>49</v>
      </c>
    </row>
    <row r="14049" customFormat="false" ht="15.75" hidden="false" customHeight="false" outlineLevel="0" collapsed="false">
      <c r="A14049" s="20" t="s">
        <v>28255</v>
      </c>
      <c r="B14049" s="20" t="s">
        <v>28250</v>
      </c>
      <c r="C14049" s="20" t="s">
        <v>28251</v>
      </c>
      <c r="D14049" s="20" t="s">
        <v>28252</v>
      </c>
      <c r="E14049" s="20" t="s">
        <v>28253</v>
      </c>
      <c r="F14049" s="20" t="s">
        <v>28254</v>
      </c>
      <c r="H14049" s="20" t="s">
        <v>49</v>
      </c>
    </row>
    <row r="14050" customFormat="false" ht="15.75" hidden="false" customHeight="false" outlineLevel="0" collapsed="false">
      <c r="A14050" s="20" t="s">
        <v>28256</v>
      </c>
      <c r="B14050" s="20" t="s">
        <v>28257</v>
      </c>
      <c r="C14050" s="20" t="s">
        <v>28258</v>
      </c>
      <c r="D14050" s="20" t="s">
        <v>28259</v>
      </c>
      <c r="E14050" s="20" t="s">
        <v>28260</v>
      </c>
      <c r="H14050" s="20" t="s">
        <v>49</v>
      </c>
    </row>
    <row r="14051" customFormat="false" ht="15.75" hidden="false" customHeight="false" outlineLevel="0" collapsed="false">
      <c r="A14051" s="20" t="s">
        <v>286</v>
      </c>
      <c r="B14051" s="20" t="s">
        <v>28257</v>
      </c>
      <c r="C14051" s="20" t="s">
        <v>28258</v>
      </c>
      <c r="D14051" s="20" t="s">
        <v>28259</v>
      </c>
      <c r="E14051" s="20" t="s">
        <v>28260</v>
      </c>
      <c r="H14051" s="20" t="s">
        <v>49</v>
      </c>
    </row>
    <row r="14052" customFormat="false" ht="15.75" hidden="false" customHeight="false" outlineLevel="0" collapsed="false">
      <c r="A14052" s="20" t="s">
        <v>28261</v>
      </c>
      <c r="B14052" s="20" t="s">
        <v>28257</v>
      </c>
      <c r="C14052" s="20" t="s">
        <v>28262</v>
      </c>
      <c r="D14052" s="20" t="s">
        <v>28263</v>
      </c>
      <c r="E14052" s="20" t="s">
        <v>28264</v>
      </c>
      <c r="H14052" s="20" t="s">
        <v>49</v>
      </c>
    </row>
    <row r="14053" customFormat="false" ht="15.75" hidden="false" customHeight="false" outlineLevel="0" collapsed="false">
      <c r="A14053" s="20" t="s">
        <v>28265</v>
      </c>
      <c r="B14053" s="20" t="s">
        <v>28257</v>
      </c>
      <c r="C14053" s="20" t="s">
        <v>28262</v>
      </c>
      <c r="D14053" s="20" t="s">
        <v>28263</v>
      </c>
      <c r="E14053" s="20" t="s">
        <v>28264</v>
      </c>
      <c r="H14053" s="20" t="s">
        <v>49</v>
      </c>
    </row>
    <row r="14054" customFormat="false" ht="15.75" hidden="false" customHeight="false" outlineLevel="0" collapsed="false">
      <c r="A14054" s="20" t="s">
        <v>28266</v>
      </c>
      <c r="B14054" s="20" t="s">
        <v>28267</v>
      </c>
      <c r="C14054" s="20" t="s">
        <v>28268</v>
      </c>
      <c r="D14054" s="20" t="s">
        <v>28269</v>
      </c>
      <c r="H14054" s="20" t="s">
        <v>49</v>
      </c>
    </row>
    <row r="14055" customFormat="false" ht="15.75" hidden="false" customHeight="false" outlineLevel="0" collapsed="false">
      <c r="A14055" s="20" t="s">
        <v>28270</v>
      </c>
      <c r="B14055" s="20" t="s">
        <v>28267</v>
      </c>
      <c r="C14055" s="20" t="s">
        <v>28268</v>
      </c>
      <c r="D14055" s="20" t="s">
        <v>28269</v>
      </c>
      <c r="H14055" s="20" t="s">
        <v>49</v>
      </c>
    </row>
    <row r="14056" customFormat="false" ht="15.75" hidden="false" customHeight="false" outlineLevel="0" collapsed="false">
      <c r="A14056" s="20" t="s">
        <v>28271</v>
      </c>
      <c r="B14056" s="20" t="s">
        <v>28272</v>
      </c>
      <c r="C14056" s="20" t="s">
        <v>28273</v>
      </c>
      <c r="D14056" s="20" t="s">
        <v>28274</v>
      </c>
      <c r="E14056" s="20" t="s">
        <v>28275</v>
      </c>
      <c r="H14056" s="20" t="s">
        <v>49</v>
      </c>
    </row>
    <row r="14057" customFormat="false" ht="15.75" hidden="false" customHeight="false" outlineLevel="0" collapsed="false">
      <c r="A14057" s="20" t="s">
        <v>28276</v>
      </c>
      <c r="B14057" s="20" t="s">
        <v>28272</v>
      </c>
      <c r="C14057" s="20" t="s">
        <v>28273</v>
      </c>
      <c r="D14057" s="20" t="s">
        <v>28274</v>
      </c>
      <c r="E14057" s="20" t="s">
        <v>28275</v>
      </c>
      <c r="H14057" s="20" t="s">
        <v>49</v>
      </c>
    </row>
    <row r="14058" customFormat="false" ht="15.75" hidden="false" customHeight="false" outlineLevel="0" collapsed="false">
      <c r="A14058" s="20" t="s">
        <v>28277</v>
      </c>
      <c r="B14058" s="20" t="s">
        <v>28278</v>
      </c>
      <c r="C14058" s="20" t="s">
        <v>28279</v>
      </c>
      <c r="D14058" s="20" t="s">
        <v>28280</v>
      </c>
      <c r="E14058" s="20" t="s">
        <v>28281</v>
      </c>
      <c r="F14058" s="20" t="s">
        <v>28282</v>
      </c>
      <c r="H14058" s="20" t="s">
        <v>49</v>
      </c>
    </row>
    <row r="14059" customFormat="false" ht="15.75" hidden="false" customHeight="false" outlineLevel="0" collapsed="false">
      <c r="A14059" s="20" t="s">
        <v>28283</v>
      </c>
      <c r="B14059" s="20" t="s">
        <v>28278</v>
      </c>
      <c r="C14059" s="20" t="s">
        <v>28279</v>
      </c>
      <c r="D14059" s="20" t="s">
        <v>28280</v>
      </c>
      <c r="E14059" s="20" t="s">
        <v>28281</v>
      </c>
      <c r="F14059" s="20" t="s">
        <v>28282</v>
      </c>
      <c r="H14059" s="20" t="s">
        <v>49</v>
      </c>
    </row>
    <row r="14060" customFormat="false" ht="15.75" hidden="false" customHeight="false" outlineLevel="0" collapsed="false">
      <c r="A14060" s="20" t="s">
        <v>28284</v>
      </c>
      <c r="B14060" s="20" t="s">
        <v>28285</v>
      </c>
      <c r="C14060" s="20" t="s">
        <v>28286</v>
      </c>
      <c r="D14060" s="20" t="s">
        <v>28287</v>
      </c>
      <c r="E14060" s="20" t="s">
        <v>28288</v>
      </c>
      <c r="H14060" s="20" t="s">
        <v>49</v>
      </c>
    </row>
    <row r="14061" customFormat="false" ht="15.75" hidden="false" customHeight="false" outlineLevel="0" collapsed="false">
      <c r="A14061" s="20" t="s">
        <v>28289</v>
      </c>
      <c r="B14061" s="20" t="s">
        <v>28285</v>
      </c>
      <c r="C14061" s="20" t="s">
        <v>28286</v>
      </c>
      <c r="D14061" s="20" t="s">
        <v>28287</v>
      </c>
      <c r="E14061" s="20" t="s">
        <v>28288</v>
      </c>
      <c r="H14061" s="20" t="s">
        <v>49</v>
      </c>
    </row>
    <row r="14062" customFormat="false" ht="15.75" hidden="false" customHeight="false" outlineLevel="0" collapsed="false">
      <c r="A14062" s="20" t="s">
        <v>28290</v>
      </c>
      <c r="B14062" s="20" t="s">
        <v>28291</v>
      </c>
      <c r="C14062" s="20" t="s">
        <v>28292</v>
      </c>
      <c r="D14062" s="20" t="s">
        <v>28293</v>
      </c>
      <c r="E14062" s="20" t="s">
        <v>28294</v>
      </c>
      <c r="F14062" s="20" t="s">
        <v>7012</v>
      </c>
      <c r="H14062" s="20" t="s">
        <v>49</v>
      </c>
    </row>
    <row r="14063" customFormat="false" ht="15.75" hidden="false" customHeight="false" outlineLevel="0" collapsed="false">
      <c r="A14063" s="20" t="s">
        <v>28295</v>
      </c>
      <c r="B14063" s="20" t="s">
        <v>28291</v>
      </c>
      <c r="C14063" s="20" t="s">
        <v>28292</v>
      </c>
      <c r="D14063" s="20" t="s">
        <v>28293</v>
      </c>
      <c r="E14063" s="20" t="s">
        <v>28294</v>
      </c>
      <c r="F14063" s="20" t="s">
        <v>7012</v>
      </c>
      <c r="H14063" s="20" t="s">
        <v>49</v>
      </c>
    </row>
    <row r="14064" customFormat="false" ht="15.75" hidden="false" customHeight="false" outlineLevel="0" collapsed="false">
      <c r="A14064" s="20" t="s">
        <v>28296</v>
      </c>
      <c r="B14064" s="20" t="s">
        <v>28297</v>
      </c>
      <c r="C14064" s="20" t="s">
        <v>28298</v>
      </c>
      <c r="H14064" s="20" t="s">
        <v>49</v>
      </c>
    </row>
    <row r="14065" customFormat="false" ht="15.75" hidden="false" customHeight="false" outlineLevel="0" collapsed="false">
      <c r="A14065" s="20" t="s">
        <v>28299</v>
      </c>
      <c r="B14065" s="20" t="s">
        <v>28297</v>
      </c>
      <c r="C14065" s="20" t="s">
        <v>28298</v>
      </c>
      <c r="H14065" s="20" t="s">
        <v>49</v>
      </c>
    </row>
    <row r="14066" customFormat="false" ht="15.75" hidden="false" customHeight="false" outlineLevel="0" collapsed="false">
      <c r="A14066" s="20" t="s">
        <v>28300</v>
      </c>
      <c r="B14066" s="20" t="s">
        <v>28301</v>
      </c>
      <c r="C14066" s="20" t="s">
        <v>28302</v>
      </c>
      <c r="H14066" s="20" t="s">
        <v>103</v>
      </c>
    </row>
    <row r="14067" customFormat="false" ht="15.75" hidden="false" customHeight="false" outlineLevel="0" collapsed="false">
      <c r="A14067" s="20" t="s">
        <v>28303</v>
      </c>
      <c r="B14067" s="20" t="s">
        <v>28301</v>
      </c>
      <c r="C14067" s="20" t="s">
        <v>28302</v>
      </c>
      <c r="H14067" s="20" t="s">
        <v>103</v>
      </c>
    </row>
    <row r="14068" customFormat="false" ht="15.75" hidden="false" customHeight="false" outlineLevel="0" collapsed="false">
      <c r="A14068" s="20" t="s">
        <v>28304</v>
      </c>
      <c r="B14068" s="20" t="s">
        <v>28305</v>
      </c>
      <c r="C14068" s="20" t="s">
        <v>28302</v>
      </c>
      <c r="H14068" s="20" t="s">
        <v>103</v>
      </c>
    </row>
    <row r="14069" customFormat="false" ht="15.75" hidden="false" customHeight="false" outlineLevel="0" collapsed="false">
      <c r="A14069" s="20" t="s">
        <v>28306</v>
      </c>
      <c r="B14069" s="20" t="s">
        <v>28305</v>
      </c>
      <c r="C14069" s="20" t="s">
        <v>28302</v>
      </c>
      <c r="H14069" s="20" t="s">
        <v>103</v>
      </c>
    </row>
    <row r="14070" customFormat="false" ht="15.75" hidden="false" customHeight="false" outlineLevel="0" collapsed="false">
      <c r="A14070" s="20" t="s">
        <v>28307</v>
      </c>
      <c r="B14070" s="20" t="s">
        <v>28308</v>
      </c>
      <c r="C14070" s="20" t="s">
        <v>20354</v>
      </c>
      <c r="H14070" s="20" t="s">
        <v>103</v>
      </c>
    </row>
    <row r="14071" customFormat="false" ht="15.75" hidden="false" customHeight="false" outlineLevel="0" collapsed="false">
      <c r="A14071" s="20" t="s">
        <v>28309</v>
      </c>
      <c r="B14071" s="20" t="s">
        <v>28308</v>
      </c>
      <c r="C14071" s="20" t="s">
        <v>20354</v>
      </c>
      <c r="H14071" s="20" t="s">
        <v>103</v>
      </c>
    </row>
    <row r="14072" customFormat="false" ht="15.75" hidden="false" customHeight="false" outlineLevel="0" collapsed="false">
      <c r="A14072" s="20" t="s">
        <v>28310</v>
      </c>
      <c r="B14072" s="20" t="s">
        <v>28311</v>
      </c>
      <c r="C14072" s="20" t="s">
        <v>11263</v>
      </c>
      <c r="H14072" s="20" t="s">
        <v>103</v>
      </c>
    </row>
    <row r="14073" customFormat="false" ht="15.75" hidden="false" customHeight="false" outlineLevel="0" collapsed="false">
      <c r="A14073" s="20" t="s">
        <v>28312</v>
      </c>
      <c r="B14073" s="20" t="s">
        <v>28311</v>
      </c>
      <c r="C14073" s="20" t="s">
        <v>11263</v>
      </c>
      <c r="H14073" s="20" t="s">
        <v>103</v>
      </c>
    </row>
    <row r="14074" customFormat="false" ht="15.75" hidden="false" customHeight="false" outlineLevel="0" collapsed="false">
      <c r="A14074" s="20" t="s">
        <v>28313</v>
      </c>
      <c r="B14074" s="20" t="s">
        <v>28314</v>
      </c>
      <c r="C14074" s="20" t="s">
        <v>28315</v>
      </c>
      <c r="H14074" s="20" t="s">
        <v>103</v>
      </c>
    </row>
    <row r="14075" customFormat="false" ht="15.75" hidden="false" customHeight="false" outlineLevel="0" collapsed="false">
      <c r="A14075" s="20" t="s">
        <v>28316</v>
      </c>
      <c r="B14075" s="20" t="s">
        <v>28314</v>
      </c>
      <c r="C14075" s="20" t="s">
        <v>28315</v>
      </c>
      <c r="H14075" s="20" t="s">
        <v>103</v>
      </c>
    </row>
    <row r="14076" customFormat="false" ht="15.75" hidden="false" customHeight="false" outlineLevel="0" collapsed="false">
      <c r="A14076" s="20" t="s">
        <v>28317</v>
      </c>
      <c r="B14076" s="20" t="s">
        <v>28318</v>
      </c>
      <c r="C14076" s="20" t="s">
        <v>28319</v>
      </c>
      <c r="H14076" s="20" t="s">
        <v>103</v>
      </c>
    </row>
    <row r="14077" customFormat="false" ht="15.75" hidden="false" customHeight="false" outlineLevel="0" collapsed="false">
      <c r="A14077" s="20" t="s">
        <v>28320</v>
      </c>
      <c r="B14077" s="20" t="s">
        <v>28318</v>
      </c>
      <c r="C14077" s="20" t="s">
        <v>28319</v>
      </c>
      <c r="H14077" s="20" t="s">
        <v>103</v>
      </c>
    </row>
    <row r="14078" customFormat="false" ht="15.75" hidden="false" customHeight="false" outlineLevel="0" collapsed="false">
      <c r="A14078" s="20" t="s">
        <v>28321</v>
      </c>
      <c r="B14078" s="20" t="s">
        <v>28322</v>
      </c>
      <c r="C14078" s="20" t="s">
        <v>28319</v>
      </c>
      <c r="H14078" s="20" t="s">
        <v>103</v>
      </c>
    </row>
    <row r="14079" customFormat="false" ht="15.75" hidden="false" customHeight="false" outlineLevel="0" collapsed="false">
      <c r="A14079" s="20" t="s">
        <v>28323</v>
      </c>
      <c r="B14079" s="20" t="s">
        <v>28322</v>
      </c>
      <c r="C14079" s="20" t="s">
        <v>28319</v>
      </c>
      <c r="H14079" s="20" t="s">
        <v>103</v>
      </c>
    </row>
    <row r="14080" customFormat="false" ht="15.75" hidden="false" customHeight="false" outlineLevel="0" collapsed="false">
      <c r="A14080" s="20" t="s">
        <v>28324</v>
      </c>
      <c r="B14080" s="20" t="s">
        <v>28325</v>
      </c>
      <c r="C14080" s="20" t="s">
        <v>28326</v>
      </c>
      <c r="H14080" s="20" t="s">
        <v>103</v>
      </c>
    </row>
    <row r="14081" customFormat="false" ht="15.75" hidden="false" customHeight="false" outlineLevel="0" collapsed="false">
      <c r="A14081" s="20" t="s">
        <v>28327</v>
      </c>
      <c r="B14081" s="20" t="s">
        <v>28325</v>
      </c>
      <c r="C14081" s="20" t="s">
        <v>28326</v>
      </c>
      <c r="H14081" s="20" t="s">
        <v>103</v>
      </c>
    </row>
    <row r="14082" customFormat="false" ht="15.75" hidden="false" customHeight="false" outlineLevel="0" collapsed="false">
      <c r="A14082" s="20" t="s">
        <v>28328</v>
      </c>
      <c r="B14082" s="20" t="s">
        <v>28329</v>
      </c>
      <c r="C14082" s="20" t="s">
        <v>28330</v>
      </c>
      <c r="D14082" s="20" t="s">
        <v>28331</v>
      </c>
      <c r="E14082" s="20" t="s">
        <v>28332</v>
      </c>
      <c r="H14082" s="20" t="s">
        <v>49</v>
      </c>
    </row>
    <row r="14083" customFormat="false" ht="15.75" hidden="false" customHeight="false" outlineLevel="0" collapsed="false">
      <c r="A14083" s="20" t="s">
        <v>28333</v>
      </c>
      <c r="B14083" s="20" t="s">
        <v>28329</v>
      </c>
      <c r="C14083" s="20" t="s">
        <v>28330</v>
      </c>
      <c r="D14083" s="20" t="s">
        <v>28331</v>
      </c>
      <c r="E14083" s="20" t="s">
        <v>28332</v>
      </c>
      <c r="H14083" s="20" t="s">
        <v>49</v>
      </c>
    </row>
    <row r="14084" customFormat="false" ht="15.75" hidden="false" customHeight="false" outlineLevel="0" collapsed="false">
      <c r="A14084" s="20" t="s">
        <v>28334</v>
      </c>
      <c r="B14084" s="20" t="s">
        <v>28329</v>
      </c>
      <c r="C14084" s="20" t="s">
        <v>28335</v>
      </c>
      <c r="D14084" s="20" t="s">
        <v>28336</v>
      </c>
      <c r="E14084" s="20" t="s">
        <v>28337</v>
      </c>
      <c r="F14084" s="20" t="s">
        <v>28338</v>
      </c>
      <c r="H14084" s="20" t="s">
        <v>49</v>
      </c>
    </row>
    <row r="14085" customFormat="false" ht="15.75" hidden="false" customHeight="false" outlineLevel="0" collapsed="false">
      <c r="A14085" s="20" t="s">
        <v>28339</v>
      </c>
      <c r="B14085" s="20" t="s">
        <v>28329</v>
      </c>
      <c r="C14085" s="20" t="s">
        <v>28335</v>
      </c>
      <c r="D14085" s="20" t="s">
        <v>28336</v>
      </c>
      <c r="E14085" s="20" t="s">
        <v>28337</v>
      </c>
      <c r="F14085" s="20" t="s">
        <v>28338</v>
      </c>
      <c r="H14085" s="20" t="s">
        <v>49</v>
      </c>
    </row>
    <row r="14086" customFormat="false" ht="15.75" hidden="false" customHeight="false" outlineLevel="0" collapsed="false">
      <c r="A14086" s="20" t="s">
        <v>28340</v>
      </c>
      <c r="B14086" s="20" t="s">
        <v>28341</v>
      </c>
      <c r="C14086" s="20" t="s">
        <v>28342</v>
      </c>
      <c r="D14086" s="20" t="s">
        <v>28343</v>
      </c>
      <c r="E14086" s="20" t="s">
        <v>28344</v>
      </c>
      <c r="F14086" s="20" t="s">
        <v>28345</v>
      </c>
      <c r="G14086" s="20" t="s">
        <v>28346</v>
      </c>
      <c r="H14086" s="20" t="s">
        <v>49</v>
      </c>
    </row>
    <row r="14087" customFormat="false" ht="15.75" hidden="false" customHeight="false" outlineLevel="0" collapsed="false">
      <c r="A14087" s="20" t="s">
        <v>28347</v>
      </c>
      <c r="B14087" s="20" t="s">
        <v>28341</v>
      </c>
      <c r="C14087" s="20" t="s">
        <v>28342</v>
      </c>
      <c r="D14087" s="20" t="s">
        <v>28343</v>
      </c>
      <c r="E14087" s="20" t="s">
        <v>28344</v>
      </c>
      <c r="F14087" s="20" t="s">
        <v>28345</v>
      </c>
      <c r="G14087" s="20" t="s">
        <v>28346</v>
      </c>
      <c r="H14087" s="20" t="s">
        <v>49</v>
      </c>
    </row>
    <row r="14088" customFormat="false" ht="15.75" hidden="false" customHeight="false" outlineLevel="0" collapsed="false">
      <c r="A14088" s="20" t="s">
        <v>28348</v>
      </c>
      <c r="B14088" s="20" t="s">
        <v>28349</v>
      </c>
      <c r="C14088" s="20" t="s">
        <v>4742</v>
      </c>
      <c r="H14088" s="20" t="s">
        <v>103</v>
      </c>
    </row>
    <row r="14089" customFormat="false" ht="15.75" hidden="false" customHeight="false" outlineLevel="0" collapsed="false">
      <c r="A14089" s="20" t="s">
        <v>28350</v>
      </c>
      <c r="B14089" s="20" t="s">
        <v>28349</v>
      </c>
      <c r="C14089" s="20" t="s">
        <v>4742</v>
      </c>
      <c r="H14089" s="20" t="s">
        <v>103</v>
      </c>
    </row>
    <row r="14090" customFormat="false" ht="15.75" hidden="false" customHeight="false" outlineLevel="0" collapsed="false">
      <c r="A14090" s="20" t="s">
        <v>28351</v>
      </c>
      <c r="B14090" s="20" t="s">
        <v>28352</v>
      </c>
      <c r="C14090" s="20" t="s">
        <v>28353</v>
      </c>
      <c r="H14090" s="20" t="s">
        <v>49</v>
      </c>
    </row>
    <row r="14091" customFormat="false" ht="15.75" hidden="false" customHeight="false" outlineLevel="0" collapsed="false">
      <c r="A14091" s="20" t="s">
        <v>28354</v>
      </c>
      <c r="B14091" s="20" t="s">
        <v>28352</v>
      </c>
      <c r="C14091" s="20" t="s">
        <v>28353</v>
      </c>
      <c r="H14091" s="20" t="s">
        <v>49</v>
      </c>
    </row>
    <row r="14092" customFormat="false" ht="15.75" hidden="false" customHeight="false" outlineLevel="0" collapsed="false">
      <c r="A14092" s="20" t="s">
        <v>28355</v>
      </c>
      <c r="B14092" s="20" t="s">
        <v>28356</v>
      </c>
      <c r="C14092" s="20" t="s">
        <v>28357</v>
      </c>
      <c r="H14092" s="20" t="s">
        <v>49</v>
      </c>
    </row>
    <row r="14093" customFormat="false" ht="15.75" hidden="false" customHeight="false" outlineLevel="0" collapsed="false">
      <c r="A14093" s="20" t="s">
        <v>28358</v>
      </c>
      <c r="B14093" s="20" t="s">
        <v>28356</v>
      </c>
      <c r="C14093" s="20" t="s">
        <v>28357</v>
      </c>
      <c r="H14093" s="20" t="s">
        <v>49</v>
      </c>
    </row>
    <row r="14094" customFormat="false" ht="15.75" hidden="false" customHeight="false" outlineLevel="0" collapsed="false">
      <c r="A14094" s="20" t="s">
        <v>28359</v>
      </c>
      <c r="B14094" s="20" t="s">
        <v>28360</v>
      </c>
      <c r="H14094" s="20" t="s">
        <v>49</v>
      </c>
    </row>
    <row r="14095" customFormat="false" ht="15.75" hidden="false" customHeight="false" outlineLevel="0" collapsed="false">
      <c r="A14095" s="20" t="s">
        <v>28361</v>
      </c>
      <c r="B14095" s="20" t="s">
        <v>28360</v>
      </c>
      <c r="H14095" s="20" t="s">
        <v>49</v>
      </c>
    </row>
    <row r="14096" customFormat="false" ht="15.75" hidden="false" customHeight="false" outlineLevel="0" collapsed="false">
      <c r="A14096" s="20" t="s">
        <v>28362</v>
      </c>
      <c r="B14096" s="20" t="s">
        <v>28363</v>
      </c>
      <c r="C14096" s="20" t="s">
        <v>28364</v>
      </c>
      <c r="H14096" s="20" t="s">
        <v>49</v>
      </c>
    </row>
    <row r="14097" customFormat="false" ht="15.75" hidden="false" customHeight="false" outlineLevel="0" collapsed="false">
      <c r="A14097" s="20" t="s">
        <v>28365</v>
      </c>
      <c r="B14097" s="20" t="s">
        <v>28363</v>
      </c>
      <c r="C14097" s="20" t="s">
        <v>28364</v>
      </c>
      <c r="H14097" s="20" t="s">
        <v>49</v>
      </c>
    </row>
    <row r="14098" customFormat="false" ht="15.75" hidden="false" customHeight="false" outlineLevel="0" collapsed="false">
      <c r="A14098" s="20" t="s">
        <v>28366</v>
      </c>
      <c r="B14098" s="20" t="s">
        <v>28367</v>
      </c>
      <c r="C14098" s="20" t="s">
        <v>28368</v>
      </c>
      <c r="H14098" s="20" t="s">
        <v>49</v>
      </c>
    </row>
    <row r="14099" customFormat="false" ht="15.75" hidden="false" customHeight="false" outlineLevel="0" collapsed="false">
      <c r="A14099" s="20" t="s">
        <v>28369</v>
      </c>
      <c r="B14099" s="20" t="s">
        <v>28367</v>
      </c>
      <c r="C14099" s="20" t="s">
        <v>28368</v>
      </c>
      <c r="H14099" s="20" t="s">
        <v>49</v>
      </c>
    </row>
    <row r="14100" customFormat="false" ht="15.75" hidden="false" customHeight="false" outlineLevel="0" collapsed="false">
      <c r="A14100" s="20" t="s">
        <v>28370</v>
      </c>
      <c r="B14100" s="20" t="s">
        <v>28371</v>
      </c>
      <c r="C14100" s="20" t="s">
        <v>4012</v>
      </c>
      <c r="H14100" s="20" t="s">
        <v>49</v>
      </c>
    </row>
    <row r="14101" customFormat="false" ht="15.75" hidden="false" customHeight="false" outlineLevel="0" collapsed="false">
      <c r="A14101" s="20" t="s">
        <v>28372</v>
      </c>
      <c r="B14101" s="20" t="s">
        <v>28371</v>
      </c>
      <c r="C14101" s="20" t="s">
        <v>4012</v>
      </c>
      <c r="H14101" s="20" t="s">
        <v>49</v>
      </c>
    </row>
    <row r="14102" customFormat="false" ht="15.75" hidden="false" customHeight="false" outlineLevel="0" collapsed="false">
      <c r="A14102" s="20" t="s">
        <v>28373</v>
      </c>
      <c r="B14102" s="20" t="s">
        <v>28374</v>
      </c>
      <c r="C14102" s="20" t="s">
        <v>4012</v>
      </c>
      <c r="H14102" s="20" t="s">
        <v>49</v>
      </c>
    </row>
    <row r="14103" customFormat="false" ht="15.75" hidden="false" customHeight="false" outlineLevel="0" collapsed="false">
      <c r="A14103" s="20" t="s">
        <v>28375</v>
      </c>
      <c r="B14103" s="20" t="s">
        <v>28374</v>
      </c>
      <c r="C14103" s="20" t="s">
        <v>4012</v>
      </c>
      <c r="H14103" s="20" t="s">
        <v>49</v>
      </c>
    </row>
    <row r="14104" customFormat="false" ht="15.75" hidden="false" customHeight="false" outlineLevel="0" collapsed="false">
      <c r="A14104" s="20" t="s">
        <v>28376</v>
      </c>
      <c r="B14104" s="20" t="s">
        <v>28377</v>
      </c>
      <c r="C14104" s="20" t="s">
        <v>28378</v>
      </c>
      <c r="D14104" s="20" t="s">
        <v>7644</v>
      </c>
      <c r="H14104" s="20" t="s">
        <v>103</v>
      </c>
    </row>
    <row r="14105" customFormat="false" ht="15.75" hidden="false" customHeight="false" outlineLevel="0" collapsed="false">
      <c r="A14105" s="20" t="s">
        <v>28379</v>
      </c>
      <c r="B14105" s="20" t="s">
        <v>28377</v>
      </c>
      <c r="C14105" s="20" t="s">
        <v>28378</v>
      </c>
      <c r="D14105" s="20" t="s">
        <v>7644</v>
      </c>
      <c r="H14105" s="20" t="s">
        <v>103</v>
      </c>
    </row>
    <row r="14106" customFormat="false" ht="15.75" hidden="false" customHeight="false" outlineLevel="0" collapsed="false">
      <c r="A14106" s="20" t="s">
        <v>28380</v>
      </c>
      <c r="B14106" s="20" t="s">
        <v>28381</v>
      </c>
      <c r="C14106" s="20" t="s">
        <v>28378</v>
      </c>
      <c r="D14106" s="20" t="s">
        <v>7644</v>
      </c>
      <c r="H14106" s="20" t="s">
        <v>103</v>
      </c>
    </row>
    <row r="14107" customFormat="false" ht="15.75" hidden="false" customHeight="false" outlineLevel="0" collapsed="false">
      <c r="A14107" s="20" t="s">
        <v>28382</v>
      </c>
      <c r="B14107" s="20" t="s">
        <v>28381</v>
      </c>
      <c r="C14107" s="20" t="s">
        <v>28378</v>
      </c>
      <c r="D14107" s="20" t="s">
        <v>7644</v>
      </c>
      <c r="H14107" s="20" t="s">
        <v>103</v>
      </c>
    </row>
    <row r="14108" customFormat="false" ht="15.75" hidden="false" customHeight="false" outlineLevel="0" collapsed="false">
      <c r="A14108" s="20" t="s">
        <v>28383</v>
      </c>
      <c r="B14108" s="20" t="s">
        <v>28384</v>
      </c>
      <c r="C14108" s="20" t="s">
        <v>24190</v>
      </c>
      <c r="H14108" s="20" t="s">
        <v>49</v>
      </c>
    </row>
    <row r="14109" customFormat="false" ht="15.75" hidden="false" customHeight="false" outlineLevel="0" collapsed="false">
      <c r="A14109" s="20" t="s">
        <v>28385</v>
      </c>
      <c r="B14109" s="20" t="s">
        <v>28384</v>
      </c>
      <c r="C14109" s="20" t="s">
        <v>24190</v>
      </c>
      <c r="H14109" s="20" t="s">
        <v>49</v>
      </c>
    </row>
    <row r="14110" customFormat="false" ht="15.75" hidden="false" customHeight="false" outlineLevel="0" collapsed="false">
      <c r="A14110" s="20" t="s">
        <v>28386</v>
      </c>
      <c r="B14110" s="20" t="s">
        <v>28387</v>
      </c>
      <c r="C14110" s="20" t="s">
        <v>24190</v>
      </c>
      <c r="H14110" s="20" t="s">
        <v>49</v>
      </c>
    </row>
    <row r="14111" customFormat="false" ht="15.75" hidden="false" customHeight="false" outlineLevel="0" collapsed="false">
      <c r="A14111" s="20" t="s">
        <v>28388</v>
      </c>
      <c r="B14111" s="20" t="s">
        <v>28387</v>
      </c>
      <c r="C14111" s="20" t="s">
        <v>24190</v>
      </c>
      <c r="H14111" s="20" t="s">
        <v>49</v>
      </c>
    </row>
    <row r="14112" customFormat="false" ht="15.75" hidden="false" customHeight="false" outlineLevel="0" collapsed="false">
      <c r="A14112" s="20" t="s">
        <v>28389</v>
      </c>
      <c r="B14112" s="20" t="s">
        <v>28390</v>
      </c>
      <c r="C14112" s="20" t="s">
        <v>28391</v>
      </c>
      <c r="D14112" s="20" t="s">
        <v>7012</v>
      </c>
      <c r="H14112" s="20" t="s">
        <v>49</v>
      </c>
    </row>
    <row r="14113" customFormat="false" ht="15.75" hidden="false" customHeight="false" outlineLevel="0" collapsed="false">
      <c r="A14113" s="20" t="s">
        <v>28392</v>
      </c>
      <c r="B14113" s="20" t="s">
        <v>28390</v>
      </c>
      <c r="C14113" s="20" t="s">
        <v>28391</v>
      </c>
      <c r="D14113" s="20" t="s">
        <v>7012</v>
      </c>
      <c r="H14113" s="20" t="s">
        <v>49</v>
      </c>
    </row>
    <row r="14114" customFormat="false" ht="15.75" hidden="false" customHeight="false" outlineLevel="0" collapsed="false">
      <c r="A14114" s="20" t="s">
        <v>28393</v>
      </c>
      <c r="B14114" s="20" t="s">
        <v>28394</v>
      </c>
      <c r="C14114" s="20" t="s">
        <v>28395</v>
      </c>
      <c r="D14114" s="20" t="s">
        <v>28396</v>
      </c>
      <c r="H14114" s="20" t="s">
        <v>49</v>
      </c>
    </row>
    <row r="14115" customFormat="false" ht="15.75" hidden="false" customHeight="false" outlineLevel="0" collapsed="false">
      <c r="A14115" s="20" t="s">
        <v>28397</v>
      </c>
      <c r="B14115" s="20" t="s">
        <v>28394</v>
      </c>
      <c r="C14115" s="20" t="s">
        <v>28395</v>
      </c>
      <c r="D14115" s="20" t="s">
        <v>28396</v>
      </c>
      <c r="H14115" s="20" t="s">
        <v>49</v>
      </c>
    </row>
    <row r="14116" customFormat="false" ht="15.75" hidden="false" customHeight="false" outlineLevel="0" collapsed="false">
      <c r="A14116" s="20" t="s">
        <v>28398</v>
      </c>
      <c r="B14116" s="20" t="s">
        <v>28394</v>
      </c>
      <c r="C14116" s="20" t="s">
        <v>28395</v>
      </c>
      <c r="D14116" s="20" t="s">
        <v>28399</v>
      </c>
      <c r="H14116" s="20" t="s">
        <v>49</v>
      </c>
    </row>
    <row r="14117" customFormat="false" ht="15.75" hidden="false" customHeight="false" outlineLevel="0" collapsed="false">
      <c r="A14117" s="20" t="s">
        <v>28400</v>
      </c>
      <c r="B14117" s="20" t="s">
        <v>28394</v>
      </c>
      <c r="C14117" s="20" t="s">
        <v>28395</v>
      </c>
      <c r="D14117" s="20" t="s">
        <v>28399</v>
      </c>
      <c r="H14117" s="20" t="s">
        <v>49</v>
      </c>
    </row>
    <row r="14118" customFormat="false" ht="15.75" hidden="false" customHeight="false" outlineLevel="0" collapsed="false">
      <c r="A14118" s="20" t="s">
        <v>28401</v>
      </c>
      <c r="B14118" s="20" t="s">
        <v>28394</v>
      </c>
      <c r="C14118" s="20" t="s">
        <v>28395</v>
      </c>
      <c r="D14118" s="20" t="s">
        <v>28402</v>
      </c>
      <c r="H14118" s="20" t="s">
        <v>49</v>
      </c>
    </row>
    <row r="14119" customFormat="false" ht="15.75" hidden="false" customHeight="false" outlineLevel="0" collapsed="false">
      <c r="A14119" s="20" t="s">
        <v>28403</v>
      </c>
      <c r="B14119" s="20" t="s">
        <v>28394</v>
      </c>
      <c r="C14119" s="20" t="s">
        <v>28395</v>
      </c>
      <c r="D14119" s="20" t="s">
        <v>28402</v>
      </c>
      <c r="H14119" s="20" t="s">
        <v>49</v>
      </c>
    </row>
    <row r="14120" customFormat="false" ht="15.75" hidden="false" customHeight="false" outlineLevel="0" collapsed="false">
      <c r="A14120" s="20" t="s">
        <v>28404</v>
      </c>
      <c r="B14120" s="20" t="s">
        <v>28394</v>
      </c>
      <c r="C14120" s="20" t="s">
        <v>28395</v>
      </c>
      <c r="D14120" s="20" t="s">
        <v>28405</v>
      </c>
      <c r="H14120" s="20" t="s">
        <v>49</v>
      </c>
    </row>
    <row r="14121" customFormat="false" ht="15.75" hidden="false" customHeight="false" outlineLevel="0" collapsed="false">
      <c r="A14121" s="20" t="s">
        <v>28406</v>
      </c>
      <c r="B14121" s="20" t="s">
        <v>28394</v>
      </c>
      <c r="C14121" s="20" t="s">
        <v>28395</v>
      </c>
      <c r="D14121" s="20" t="s">
        <v>28405</v>
      </c>
      <c r="H14121" s="20" t="s">
        <v>49</v>
      </c>
    </row>
    <row r="14122" customFormat="false" ht="15.75" hidden="false" customHeight="false" outlineLevel="0" collapsed="false">
      <c r="A14122" s="20" t="s">
        <v>28407</v>
      </c>
      <c r="B14122" s="20" t="s">
        <v>28394</v>
      </c>
      <c r="C14122" s="20" t="s">
        <v>28395</v>
      </c>
      <c r="D14122" s="20" t="s">
        <v>28408</v>
      </c>
      <c r="H14122" s="20" t="s">
        <v>49</v>
      </c>
    </row>
    <row r="14123" customFormat="false" ht="15.75" hidden="false" customHeight="false" outlineLevel="0" collapsed="false">
      <c r="A14123" s="20" t="s">
        <v>28409</v>
      </c>
      <c r="B14123" s="20" t="s">
        <v>28394</v>
      </c>
      <c r="C14123" s="20" t="s">
        <v>28395</v>
      </c>
      <c r="D14123" s="20" t="s">
        <v>28408</v>
      </c>
      <c r="H14123" s="20" t="s">
        <v>49</v>
      </c>
    </row>
    <row r="14124" customFormat="false" ht="15.75" hidden="false" customHeight="false" outlineLevel="0" collapsed="false">
      <c r="A14124" s="20" t="s">
        <v>28410</v>
      </c>
      <c r="B14124" s="20" t="s">
        <v>28411</v>
      </c>
      <c r="C14124" s="20" t="s">
        <v>28412</v>
      </c>
      <c r="D14124" s="20" t="s">
        <v>28413</v>
      </c>
      <c r="H14124" s="20" t="s">
        <v>49</v>
      </c>
    </row>
    <row r="14125" customFormat="false" ht="15.75" hidden="false" customHeight="false" outlineLevel="0" collapsed="false">
      <c r="A14125" s="20" t="s">
        <v>28414</v>
      </c>
      <c r="B14125" s="20" t="s">
        <v>28411</v>
      </c>
      <c r="C14125" s="20" t="s">
        <v>28412</v>
      </c>
      <c r="D14125" s="20" t="s">
        <v>28413</v>
      </c>
      <c r="H14125" s="20" t="s">
        <v>49</v>
      </c>
    </row>
    <row r="14126" customFormat="false" ht="15.75" hidden="false" customHeight="false" outlineLevel="0" collapsed="false">
      <c r="A14126" s="20" t="s">
        <v>28415</v>
      </c>
      <c r="B14126" s="20" t="s">
        <v>28416</v>
      </c>
      <c r="C14126" s="20" t="s">
        <v>28417</v>
      </c>
      <c r="D14126" s="20" t="s">
        <v>28418</v>
      </c>
      <c r="H14126" s="20" t="s">
        <v>49</v>
      </c>
    </row>
    <row r="14127" customFormat="false" ht="15.75" hidden="false" customHeight="false" outlineLevel="0" collapsed="false">
      <c r="A14127" s="20" t="s">
        <v>28419</v>
      </c>
      <c r="B14127" s="20" t="s">
        <v>28416</v>
      </c>
      <c r="C14127" s="20" t="s">
        <v>28417</v>
      </c>
      <c r="D14127" s="20" t="s">
        <v>28418</v>
      </c>
      <c r="H14127" s="20" t="s">
        <v>49</v>
      </c>
    </row>
    <row r="14128" customFormat="false" ht="15.75" hidden="false" customHeight="false" outlineLevel="0" collapsed="false">
      <c r="A14128" s="20" t="s">
        <v>28420</v>
      </c>
      <c r="B14128" s="20" t="s">
        <v>28073</v>
      </c>
      <c r="C14128" s="20" t="s">
        <v>28421</v>
      </c>
      <c r="D14128" s="20" t="s">
        <v>28422</v>
      </c>
      <c r="H14128" s="20" t="s">
        <v>49</v>
      </c>
    </row>
    <row r="14129" customFormat="false" ht="15.75" hidden="false" customHeight="false" outlineLevel="0" collapsed="false">
      <c r="A14129" s="20" t="s">
        <v>28423</v>
      </c>
      <c r="B14129" s="20" t="s">
        <v>28073</v>
      </c>
      <c r="C14129" s="20" t="s">
        <v>28421</v>
      </c>
      <c r="D14129" s="20" t="s">
        <v>28422</v>
      </c>
      <c r="H14129" s="20" t="s">
        <v>49</v>
      </c>
    </row>
    <row r="14130" customFormat="false" ht="15.75" hidden="false" customHeight="false" outlineLevel="0" collapsed="false">
      <c r="A14130" s="20" t="s">
        <v>28424</v>
      </c>
      <c r="B14130" s="20" t="s">
        <v>28425</v>
      </c>
      <c r="C14130" s="20" t="s">
        <v>28426</v>
      </c>
      <c r="D14130" s="20" t="s">
        <v>28427</v>
      </c>
      <c r="H14130" s="20" t="s">
        <v>49</v>
      </c>
    </row>
    <row r="14131" customFormat="false" ht="15.75" hidden="false" customHeight="false" outlineLevel="0" collapsed="false">
      <c r="A14131" s="20" t="s">
        <v>28428</v>
      </c>
      <c r="B14131" s="20" t="s">
        <v>28425</v>
      </c>
      <c r="C14131" s="20" t="s">
        <v>28426</v>
      </c>
      <c r="D14131" s="20" t="s">
        <v>28427</v>
      </c>
      <c r="H14131" s="20" t="s">
        <v>49</v>
      </c>
    </row>
    <row r="14132" customFormat="false" ht="15.75" hidden="false" customHeight="false" outlineLevel="0" collapsed="false">
      <c r="A14132" s="20" t="s">
        <v>28429</v>
      </c>
      <c r="B14132" s="20" t="s">
        <v>28430</v>
      </c>
      <c r="C14132" s="20" t="s">
        <v>28431</v>
      </c>
      <c r="D14132" s="20" t="s">
        <v>28432</v>
      </c>
      <c r="H14132" s="20" t="s">
        <v>49</v>
      </c>
    </row>
    <row r="14133" customFormat="false" ht="15.75" hidden="false" customHeight="false" outlineLevel="0" collapsed="false">
      <c r="A14133" s="20" t="s">
        <v>28433</v>
      </c>
      <c r="B14133" s="20" t="s">
        <v>28430</v>
      </c>
      <c r="C14133" s="20" t="s">
        <v>28431</v>
      </c>
      <c r="D14133" s="20" t="s">
        <v>28432</v>
      </c>
      <c r="H14133" s="20" t="s">
        <v>49</v>
      </c>
    </row>
    <row r="14134" customFormat="false" ht="15.75" hidden="false" customHeight="false" outlineLevel="0" collapsed="false">
      <c r="A14134" s="20" t="s">
        <v>28434</v>
      </c>
      <c r="B14134" s="20" t="s">
        <v>28435</v>
      </c>
      <c r="C14134" s="20" t="s">
        <v>28436</v>
      </c>
      <c r="D14134" s="20" t="s">
        <v>28437</v>
      </c>
      <c r="H14134" s="20" t="s">
        <v>49</v>
      </c>
    </row>
    <row r="14135" customFormat="false" ht="15.75" hidden="false" customHeight="false" outlineLevel="0" collapsed="false">
      <c r="A14135" s="20" t="s">
        <v>28438</v>
      </c>
      <c r="B14135" s="20" t="s">
        <v>28435</v>
      </c>
      <c r="C14135" s="20" t="s">
        <v>28436</v>
      </c>
      <c r="D14135" s="20" t="s">
        <v>28437</v>
      </c>
      <c r="H14135" s="20" t="s">
        <v>49</v>
      </c>
    </row>
    <row r="14136" customFormat="false" ht="15.75" hidden="false" customHeight="false" outlineLevel="0" collapsed="false">
      <c r="A14136" s="20" t="s">
        <v>28439</v>
      </c>
      <c r="B14136" s="20" t="s">
        <v>28440</v>
      </c>
      <c r="C14136" s="20" t="s">
        <v>28441</v>
      </c>
      <c r="D14136" s="20" t="s">
        <v>28413</v>
      </c>
      <c r="H14136" s="20" t="s">
        <v>49</v>
      </c>
    </row>
    <row r="14137" customFormat="false" ht="15.75" hidden="false" customHeight="false" outlineLevel="0" collapsed="false">
      <c r="A14137" s="20" t="s">
        <v>28442</v>
      </c>
      <c r="B14137" s="20" t="s">
        <v>28440</v>
      </c>
      <c r="C14137" s="20" t="s">
        <v>28441</v>
      </c>
      <c r="D14137" s="20" t="s">
        <v>28413</v>
      </c>
      <c r="H14137" s="20" t="s">
        <v>49</v>
      </c>
    </row>
    <row r="14138" customFormat="false" ht="15.75" hidden="false" customHeight="false" outlineLevel="0" collapsed="false">
      <c r="A14138" s="20" t="s">
        <v>28443</v>
      </c>
      <c r="B14138" s="20" t="s">
        <v>28444</v>
      </c>
      <c r="C14138" s="20" t="s">
        <v>9674</v>
      </c>
      <c r="H14138" s="20" t="s">
        <v>103</v>
      </c>
    </row>
    <row r="14139" customFormat="false" ht="15.75" hidden="false" customHeight="false" outlineLevel="0" collapsed="false">
      <c r="A14139" s="20" t="s">
        <v>28445</v>
      </c>
      <c r="B14139" s="20" t="s">
        <v>28444</v>
      </c>
      <c r="C14139" s="20" t="s">
        <v>9674</v>
      </c>
      <c r="H14139" s="20" t="s">
        <v>103</v>
      </c>
    </row>
    <row r="14140" customFormat="false" ht="15.75" hidden="false" customHeight="false" outlineLevel="0" collapsed="false">
      <c r="A14140" s="20" t="s">
        <v>28446</v>
      </c>
      <c r="B14140" s="20" t="s">
        <v>28447</v>
      </c>
      <c r="C14140" s="20" t="s">
        <v>9674</v>
      </c>
      <c r="H14140" s="20" t="s">
        <v>103</v>
      </c>
    </row>
    <row r="14141" customFormat="false" ht="15.75" hidden="false" customHeight="false" outlineLevel="0" collapsed="false">
      <c r="A14141" s="20" t="s">
        <v>28448</v>
      </c>
      <c r="B14141" s="20" t="s">
        <v>28447</v>
      </c>
      <c r="C14141" s="20" t="s">
        <v>9674</v>
      </c>
      <c r="H14141" s="20" t="s">
        <v>103</v>
      </c>
    </row>
    <row r="14142" customFormat="false" ht="15.75" hidden="false" customHeight="false" outlineLevel="0" collapsed="false">
      <c r="A14142" s="20" t="s">
        <v>28449</v>
      </c>
      <c r="B14142" s="20" t="s">
        <v>28450</v>
      </c>
      <c r="C14142" s="20" t="s">
        <v>9674</v>
      </c>
      <c r="H14142" s="20" t="s">
        <v>103</v>
      </c>
    </row>
    <row r="14143" customFormat="false" ht="15.75" hidden="false" customHeight="false" outlineLevel="0" collapsed="false">
      <c r="A14143" s="20" t="s">
        <v>28451</v>
      </c>
      <c r="B14143" s="20" t="s">
        <v>28450</v>
      </c>
      <c r="C14143" s="20" t="s">
        <v>9674</v>
      </c>
      <c r="H14143" s="20" t="s">
        <v>103</v>
      </c>
    </row>
    <row r="14144" customFormat="false" ht="15.75" hidden="false" customHeight="false" outlineLevel="0" collapsed="false">
      <c r="A14144" s="20" t="s">
        <v>28452</v>
      </c>
      <c r="B14144" s="20" t="s">
        <v>28453</v>
      </c>
      <c r="C14144" s="20" t="s">
        <v>9674</v>
      </c>
      <c r="H14144" s="20" t="s">
        <v>103</v>
      </c>
    </row>
    <row r="14145" customFormat="false" ht="15.75" hidden="false" customHeight="false" outlineLevel="0" collapsed="false">
      <c r="A14145" s="20" t="s">
        <v>28454</v>
      </c>
      <c r="B14145" s="20" t="s">
        <v>28453</v>
      </c>
      <c r="C14145" s="20" t="s">
        <v>9674</v>
      </c>
      <c r="H14145" s="20" t="s">
        <v>103</v>
      </c>
    </row>
    <row r="14146" customFormat="false" ht="15.75" hidden="false" customHeight="false" outlineLevel="0" collapsed="false">
      <c r="A14146" s="20" t="s">
        <v>28455</v>
      </c>
      <c r="B14146" s="20" t="s">
        <v>28456</v>
      </c>
      <c r="C14146" s="20" t="s">
        <v>9674</v>
      </c>
      <c r="H14146" s="20" t="s">
        <v>103</v>
      </c>
    </row>
    <row r="14147" customFormat="false" ht="15.75" hidden="false" customHeight="false" outlineLevel="0" collapsed="false">
      <c r="A14147" s="20" t="s">
        <v>28457</v>
      </c>
      <c r="B14147" s="20" t="s">
        <v>28456</v>
      </c>
      <c r="C14147" s="20" t="s">
        <v>9674</v>
      </c>
      <c r="H14147" s="20" t="s">
        <v>103</v>
      </c>
    </row>
    <row r="14148" customFormat="false" ht="15.75" hidden="false" customHeight="false" outlineLevel="0" collapsed="false">
      <c r="A14148" s="20" t="s">
        <v>28458</v>
      </c>
      <c r="B14148" s="20" t="s">
        <v>28459</v>
      </c>
      <c r="C14148" s="20" t="s">
        <v>28460</v>
      </c>
      <c r="D14148" s="20" t="s">
        <v>28461</v>
      </c>
      <c r="E14148" s="20" t="s">
        <v>28462</v>
      </c>
      <c r="F14148" s="20" t="s">
        <v>28463</v>
      </c>
      <c r="H14148" s="20" t="s">
        <v>49</v>
      </c>
    </row>
    <row r="14149" customFormat="false" ht="15.75" hidden="false" customHeight="false" outlineLevel="0" collapsed="false">
      <c r="A14149" s="20" t="s">
        <v>150</v>
      </c>
      <c r="B14149" s="20" t="s">
        <v>28459</v>
      </c>
      <c r="C14149" s="20" t="s">
        <v>28460</v>
      </c>
      <c r="D14149" s="20" t="s">
        <v>28461</v>
      </c>
      <c r="E14149" s="20" t="s">
        <v>28462</v>
      </c>
      <c r="F14149" s="20" t="s">
        <v>28463</v>
      </c>
      <c r="H14149" s="20" t="s">
        <v>49</v>
      </c>
    </row>
    <row r="14150" customFormat="false" ht="15.75" hidden="false" customHeight="false" outlineLevel="0" collapsed="false">
      <c r="A14150" s="20" t="s">
        <v>28464</v>
      </c>
      <c r="B14150" s="20" t="s">
        <v>28465</v>
      </c>
      <c r="C14150" s="20" t="s">
        <v>28466</v>
      </c>
      <c r="D14150" s="20" t="s">
        <v>28467</v>
      </c>
      <c r="E14150" s="20" t="s">
        <v>28468</v>
      </c>
      <c r="F14150" s="20" t="s">
        <v>28469</v>
      </c>
      <c r="H14150" s="20" t="s">
        <v>49</v>
      </c>
    </row>
    <row r="14151" customFormat="false" ht="15.75" hidden="false" customHeight="false" outlineLevel="0" collapsed="false">
      <c r="A14151" s="20" t="s">
        <v>28470</v>
      </c>
      <c r="B14151" s="20" t="s">
        <v>28465</v>
      </c>
      <c r="C14151" s="20" t="s">
        <v>28466</v>
      </c>
      <c r="D14151" s="20" t="s">
        <v>28467</v>
      </c>
      <c r="E14151" s="20" t="s">
        <v>28468</v>
      </c>
      <c r="F14151" s="20" t="s">
        <v>28469</v>
      </c>
      <c r="H14151" s="20" t="s">
        <v>49</v>
      </c>
    </row>
    <row r="14152" customFormat="false" ht="15.75" hidden="false" customHeight="false" outlineLevel="0" collapsed="false">
      <c r="A14152" s="20" t="s">
        <v>28471</v>
      </c>
      <c r="B14152" s="20" t="s">
        <v>28465</v>
      </c>
      <c r="C14152" s="20" t="s">
        <v>28472</v>
      </c>
      <c r="D14152" s="20" t="s">
        <v>28467</v>
      </c>
      <c r="E14152" s="20" t="s">
        <v>28468</v>
      </c>
      <c r="F14152" s="20" t="s">
        <v>28473</v>
      </c>
      <c r="H14152" s="20" t="s">
        <v>49</v>
      </c>
    </row>
    <row r="14153" customFormat="false" ht="15.75" hidden="false" customHeight="false" outlineLevel="0" collapsed="false">
      <c r="A14153" s="20" t="s">
        <v>28474</v>
      </c>
      <c r="B14153" s="20" t="s">
        <v>28465</v>
      </c>
      <c r="C14153" s="20" t="s">
        <v>28472</v>
      </c>
      <c r="D14153" s="20" t="s">
        <v>28467</v>
      </c>
      <c r="E14153" s="20" t="s">
        <v>28468</v>
      </c>
      <c r="F14153" s="20" t="s">
        <v>28473</v>
      </c>
      <c r="H14153" s="20" t="s">
        <v>49</v>
      </c>
    </row>
    <row r="14154" customFormat="false" ht="15.75" hidden="false" customHeight="false" outlineLevel="0" collapsed="false">
      <c r="A14154" s="20" t="s">
        <v>28475</v>
      </c>
      <c r="B14154" s="20" t="s">
        <v>28465</v>
      </c>
      <c r="C14154" s="20" t="s">
        <v>28476</v>
      </c>
      <c r="D14154" s="20" t="s">
        <v>28477</v>
      </c>
      <c r="E14154" s="20" t="s">
        <v>28478</v>
      </c>
      <c r="F14154" s="20" t="s">
        <v>28479</v>
      </c>
      <c r="H14154" s="20" t="s">
        <v>49</v>
      </c>
    </row>
    <row r="14155" customFormat="false" ht="15.75" hidden="false" customHeight="false" outlineLevel="0" collapsed="false">
      <c r="A14155" s="20" t="s">
        <v>28480</v>
      </c>
      <c r="B14155" s="20" t="s">
        <v>28465</v>
      </c>
      <c r="C14155" s="20" t="s">
        <v>28476</v>
      </c>
      <c r="D14155" s="20" t="s">
        <v>28477</v>
      </c>
      <c r="E14155" s="20" t="s">
        <v>28478</v>
      </c>
      <c r="F14155" s="20" t="s">
        <v>28479</v>
      </c>
      <c r="H14155" s="20" t="s">
        <v>49</v>
      </c>
    </row>
    <row r="14156" customFormat="false" ht="15.75" hidden="false" customHeight="false" outlineLevel="0" collapsed="false">
      <c r="A14156" s="20" t="s">
        <v>28481</v>
      </c>
      <c r="B14156" s="20" t="s">
        <v>28482</v>
      </c>
      <c r="C14156" s="20" t="s">
        <v>28483</v>
      </c>
      <c r="D14156" s="20" t="s">
        <v>28467</v>
      </c>
      <c r="E14156" s="20" t="s">
        <v>28468</v>
      </c>
      <c r="F14156" s="20" t="s">
        <v>28469</v>
      </c>
      <c r="H14156" s="20" t="s">
        <v>49</v>
      </c>
    </row>
    <row r="14157" customFormat="false" ht="15.75" hidden="false" customHeight="false" outlineLevel="0" collapsed="false">
      <c r="A14157" s="20" t="s">
        <v>28484</v>
      </c>
      <c r="B14157" s="20" t="s">
        <v>28482</v>
      </c>
      <c r="C14157" s="20" t="s">
        <v>28483</v>
      </c>
      <c r="D14157" s="20" t="s">
        <v>28467</v>
      </c>
      <c r="E14157" s="20" t="s">
        <v>28468</v>
      </c>
      <c r="F14157" s="20" t="s">
        <v>28469</v>
      </c>
      <c r="H14157" s="20" t="s">
        <v>49</v>
      </c>
    </row>
    <row r="14158" customFormat="false" ht="15.75" hidden="false" customHeight="false" outlineLevel="0" collapsed="false">
      <c r="A14158" s="20" t="s">
        <v>28485</v>
      </c>
      <c r="B14158" s="20" t="s">
        <v>28482</v>
      </c>
      <c r="C14158" s="20" t="s">
        <v>28486</v>
      </c>
      <c r="D14158" s="20" t="s">
        <v>28477</v>
      </c>
      <c r="E14158" s="20" t="s">
        <v>28478</v>
      </c>
      <c r="F14158" s="20" t="s">
        <v>28479</v>
      </c>
      <c r="H14158" s="20" t="s">
        <v>49</v>
      </c>
    </row>
    <row r="14159" customFormat="false" ht="15.75" hidden="false" customHeight="false" outlineLevel="0" collapsed="false">
      <c r="A14159" s="20" t="s">
        <v>28487</v>
      </c>
      <c r="B14159" s="20" t="s">
        <v>28482</v>
      </c>
      <c r="C14159" s="20" t="s">
        <v>28486</v>
      </c>
      <c r="D14159" s="20" t="s">
        <v>28477</v>
      </c>
      <c r="E14159" s="20" t="s">
        <v>28478</v>
      </c>
      <c r="F14159" s="20" t="s">
        <v>28479</v>
      </c>
      <c r="H14159" s="20" t="s">
        <v>49</v>
      </c>
    </row>
    <row r="14160" customFormat="false" ht="15.75" hidden="false" customHeight="false" outlineLevel="0" collapsed="false">
      <c r="A14160" s="20" t="s">
        <v>28488</v>
      </c>
      <c r="B14160" s="20" t="s">
        <v>28489</v>
      </c>
      <c r="C14160" s="20" t="s">
        <v>28490</v>
      </c>
      <c r="D14160" s="20" t="s">
        <v>28467</v>
      </c>
      <c r="E14160" s="20" t="s">
        <v>28468</v>
      </c>
      <c r="F14160" s="20" t="s">
        <v>28469</v>
      </c>
      <c r="H14160" s="20" t="s">
        <v>49</v>
      </c>
    </row>
    <row r="14161" customFormat="false" ht="15.75" hidden="false" customHeight="false" outlineLevel="0" collapsed="false">
      <c r="A14161" s="20" t="s">
        <v>28491</v>
      </c>
      <c r="B14161" s="20" t="s">
        <v>28489</v>
      </c>
      <c r="C14161" s="20" t="s">
        <v>28490</v>
      </c>
      <c r="D14161" s="20" t="s">
        <v>28467</v>
      </c>
      <c r="E14161" s="20" t="s">
        <v>28468</v>
      </c>
      <c r="F14161" s="20" t="s">
        <v>28469</v>
      </c>
      <c r="H14161" s="20" t="s">
        <v>49</v>
      </c>
    </row>
    <row r="14162" customFormat="false" ht="15.75" hidden="false" customHeight="false" outlineLevel="0" collapsed="false">
      <c r="A14162" s="20" t="s">
        <v>28492</v>
      </c>
      <c r="B14162" s="20" t="s">
        <v>28489</v>
      </c>
      <c r="C14162" s="20" t="s">
        <v>28493</v>
      </c>
      <c r="D14162" s="20" t="s">
        <v>28467</v>
      </c>
      <c r="E14162" s="20" t="s">
        <v>28468</v>
      </c>
      <c r="F14162" s="20" t="s">
        <v>28469</v>
      </c>
      <c r="H14162" s="20" t="s">
        <v>49</v>
      </c>
    </row>
    <row r="14163" customFormat="false" ht="15.75" hidden="false" customHeight="false" outlineLevel="0" collapsed="false">
      <c r="A14163" s="20" t="s">
        <v>28494</v>
      </c>
      <c r="B14163" s="20" t="s">
        <v>28489</v>
      </c>
      <c r="C14163" s="20" t="s">
        <v>28493</v>
      </c>
      <c r="D14163" s="20" t="s">
        <v>28467</v>
      </c>
      <c r="E14163" s="20" t="s">
        <v>28468</v>
      </c>
      <c r="F14163" s="20" t="s">
        <v>28469</v>
      </c>
      <c r="H14163" s="20" t="s">
        <v>49</v>
      </c>
    </row>
    <row r="14164" customFormat="false" ht="15.75" hidden="false" customHeight="false" outlineLevel="0" collapsed="false">
      <c r="A14164" s="20" t="s">
        <v>28495</v>
      </c>
      <c r="B14164" s="20" t="s">
        <v>28496</v>
      </c>
      <c r="C14164" s="20" t="s">
        <v>28472</v>
      </c>
      <c r="D14164" s="20" t="s">
        <v>28467</v>
      </c>
      <c r="E14164" s="20" t="s">
        <v>28468</v>
      </c>
      <c r="F14164" s="20" t="s">
        <v>28469</v>
      </c>
      <c r="H14164" s="20" t="s">
        <v>49</v>
      </c>
    </row>
    <row r="14165" customFormat="false" ht="15.75" hidden="false" customHeight="false" outlineLevel="0" collapsed="false">
      <c r="A14165" s="20" t="s">
        <v>28497</v>
      </c>
      <c r="B14165" s="20" t="s">
        <v>28496</v>
      </c>
      <c r="C14165" s="20" t="s">
        <v>28472</v>
      </c>
      <c r="D14165" s="20" t="s">
        <v>28467</v>
      </c>
      <c r="E14165" s="20" t="s">
        <v>28468</v>
      </c>
      <c r="F14165" s="20" t="s">
        <v>28469</v>
      </c>
      <c r="H14165" s="20" t="s">
        <v>49</v>
      </c>
    </row>
    <row r="14166" customFormat="false" ht="15.75" hidden="false" customHeight="false" outlineLevel="0" collapsed="false">
      <c r="A14166" s="20" t="s">
        <v>28498</v>
      </c>
      <c r="B14166" s="20" t="s">
        <v>28499</v>
      </c>
      <c r="C14166" s="20" t="s">
        <v>28490</v>
      </c>
      <c r="D14166" s="20" t="s">
        <v>28467</v>
      </c>
      <c r="E14166" s="20" t="s">
        <v>28468</v>
      </c>
      <c r="F14166" s="20" t="s">
        <v>28469</v>
      </c>
      <c r="H14166" s="20" t="s">
        <v>49</v>
      </c>
    </row>
    <row r="14167" customFormat="false" ht="15.75" hidden="false" customHeight="false" outlineLevel="0" collapsed="false">
      <c r="A14167" s="20" t="s">
        <v>28500</v>
      </c>
      <c r="B14167" s="20" t="s">
        <v>28499</v>
      </c>
      <c r="C14167" s="20" t="s">
        <v>28490</v>
      </c>
      <c r="D14167" s="20" t="s">
        <v>28467</v>
      </c>
      <c r="E14167" s="20" t="s">
        <v>28468</v>
      </c>
      <c r="F14167" s="20" t="s">
        <v>28469</v>
      </c>
      <c r="H14167" s="20" t="s">
        <v>49</v>
      </c>
    </row>
    <row r="14168" customFormat="false" ht="15.75" hidden="false" customHeight="false" outlineLevel="0" collapsed="false">
      <c r="A14168" s="20" t="s">
        <v>28501</v>
      </c>
      <c r="B14168" s="20" t="s">
        <v>28502</v>
      </c>
      <c r="C14168" s="20" t="s">
        <v>28503</v>
      </c>
      <c r="D14168" s="20" t="s">
        <v>28504</v>
      </c>
      <c r="E14168" s="20" t="s">
        <v>28505</v>
      </c>
      <c r="F14168" s="20" t="s">
        <v>28506</v>
      </c>
      <c r="G14168" s="20" t="s">
        <v>6242</v>
      </c>
      <c r="H14168" s="20" t="s">
        <v>5894</v>
      </c>
    </row>
    <row r="14169" customFormat="false" ht="15.75" hidden="false" customHeight="false" outlineLevel="0" collapsed="false">
      <c r="A14169" s="20" t="s">
        <v>28507</v>
      </c>
      <c r="B14169" s="20" t="s">
        <v>28502</v>
      </c>
      <c r="C14169" s="20" t="s">
        <v>28503</v>
      </c>
      <c r="D14169" s="20" t="s">
        <v>28504</v>
      </c>
      <c r="E14169" s="20" t="s">
        <v>28505</v>
      </c>
      <c r="F14169" s="20" t="s">
        <v>28506</v>
      </c>
      <c r="G14169" s="20" t="s">
        <v>6242</v>
      </c>
      <c r="H14169" s="20" t="s">
        <v>5894</v>
      </c>
    </row>
    <row r="14170" customFormat="false" ht="15.75" hidden="false" customHeight="false" outlineLevel="0" collapsed="false">
      <c r="A14170" s="20" t="s">
        <v>28508</v>
      </c>
      <c r="B14170" s="20" t="s">
        <v>28509</v>
      </c>
      <c r="C14170" s="20" t="s">
        <v>28510</v>
      </c>
      <c r="D14170" s="20" t="s">
        <v>28511</v>
      </c>
      <c r="E14170" s="20" t="s">
        <v>28512</v>
      </c>
      <c r="H14170" s="20" t="s">
        <v>103</v>
      </c>
    </row>
    <row r="14171" customFormat="false" ht="15.75" hidden="false" customHeight="false" outlineLevel="0" collapsed="false">
      <c r="A14171" s="20" t="s">
        <v>153</v>
      </c>
      <c r="B14171" s="20" t="s">
        <v>28509</v>
      </c>
      <c r="C14171" s="20" t="s">
        <v>28510</v>
      </c>
      <c r="D14171" s="20" t="s">
        <v>28511</v>
      </c>
      <c r="E14171" s="20" t="s">
        <v>28512</v>
      </c>
      <c r="H14171" s="20" t="s">
        <v>103</v>
      </c>
    </row>
    <row r="14172" customFormat="false" ht="15.75" hidden="false" customHeight="false" outlineLevel="0" collapsed="false">
      <c r="A14172" s="20" t="s">
        <v>28513</v>
      </c>
      <c r="B14172" s="20" t="s">
        <v>28509</v>
      </c>
      <c r="C14172" s="20" t="s">
        <v>28510</v>
      </c>
      <c r="D14172" s="20" t="s">
        <v>28514</v>
      </c>
      <c r="E14172" s="20" t="s">
        <v>28515</v>
      </c>
      <c r="H14172" s="20" t="s">
        <v>103</v>
      </c>
    </row>
    <row r="14173" customFormat="false" ht="15.75" hidden="false" customHeight="false" outlineLevel="0" collapsed="false">
      <c r="A14173" s="20" t="s">
        <v>28516</v>
      </c>
      <c r="B14173" s="20" t="s">
        <v>28509</v>
      </c>
      <c r="C14173" s="20" t="s">
        <v>28510</v>
      </c>
      <c r="D14173" s="20" t="s">
        <v>28514</v>
      </c>
      <c r="E14173" s="20" t="s">
        <v>28515</v>
      </c>
      <c r="H14173" s="20" t="s">
        <v>103</v>
      </c>
    </row>
    <row r="14174" customFormat="false" ht="15.75" hidden="false" customHeight="false" outlineLevel="0" collapsed="false">
      <c r="A14174" s="20" t="s">
        <v>28517</v>
      </c>
      <c r="B14174" s="20" t="s">
        <v>28518</v>
      </c>
      <c r="C14174" s="20" t="s">
        <v>28519</v>
      </c>
      <c r="D14174" s="20" t="s">
        <v>28520</v>
      </c>
      <c r="E14174" s="20" t="s">
        <v>12683</v>
      </c>
      <c r="H14174" s="20" t="s">
        <v>5894</v>
      </c>
    </row>
    <row r="14175" customFormat="false" ht="15.75" hidden="false" customHeight="false" outlineLevel="0" collapsed="false">
      <c r="A14175" s="20" t="s">
        <v>28521</v>
      </c>
      <c r="B14175" s="20" t="s">
        <v>28518</v>
      </c>
      <c r="C14175" s="20" t="s">
        <v>28519</v>
      </c>
      <c r="D14175" s="20" t="s">
        <v>28520</v>
      </c>
      <c r="E14175" s="20" t="s">
        <v>12683</v>
      </c>
      <c r="H14175" s="20" t="s">
        <v>5894</v>
      </c>
    </row>
    <row r="14176" customFormat="false" ht="15.75" hidden="false" customHeight="false" outlineLevel="0" collapsed="false">
      <c r="A14176" s="20" t="s">
        <v>28522</v>
      </c>
      <c r="B14176" s="20" t="s">
        <v>28523</v>
      </c>
      <c r="C14176" s="20" t="s">
        <v>28524</v>
      </c>
      <c r="D14176" s="20" t="s">
        <v>28525</v>
      </c>
      <c r="E14176" s="20" t="s">
        <v>28526</v>
      </c>
      <c r="H14176" s="20" t="s">
        <v>5894</v>
      </c>
    </row>
    <row r="14177" customFormat="false" ht="15.75" hidden="false" customHeight="false" outlineLevel="0" collapsed="false">
      <c r="A14177" s="20" t="s">
        <v>28527</v>
      </c>
      <c r="B14177" s="20" t="s">
        <v>28523</v>
      </c>
      <c r="C14177" s="20" t="s">
        <v>28524</v>
      </c>
      <c r="D14177" s="20" t="s">
        <v>28525</v>
      </c>
      <c r="E14177" s="20" t="s">
        <v>28526</v>
      </c>
      <c r="H14177" s="20" t="s">
        <v>5894</v>
      </c>
    </row>
    <row r="14178" customFormat="false" ht="15.75" hidden="false" customHeight="false" outlineLevel="0" collapsed="false">
      <c r="A14178" s="20" t="s">
        <v>28528</v>
      </c>
      <c r="B14178" s="20" t="s">
        <v>28529</v>
      </c>
      <c r="C14178" s="20" t="s">
        <v>28530</v>
      </c>
      <c r="D14178" s="20" t="s">
        <v>28531</v>
      </c>
      <c r="E14178" s="20" t="s">
        <v>28532</v>
      </c>
      <c r="H14178" s="20" t="s">
        <v>5894</v>
      </c>
    </row>
    <row r="14179" customFormat="false" ht="15.75" hidden="false" customHeight="false" outlineLevel="0" collapsed="false">
      <c r="A14179" s="20" t="s">
        <v>28533</v>
      </c>
      <c r="B14179" s="20" t="s">
        <v>28529</v>
      </c>
      <c r="C14179" s="20" t="s">
        <v>28530</v>
      </c>
      <c r="D14179" s="20" t="s">
        <v>28531</v>
      </c>
      <c r="E14179" s="20" t="s">
        <v>28532</v>
      </c>
      <c r="H14179" s="20" t="s">
        <v>5894</v>
      </c>
    </row>
    <row r="14180" customFormat="false" ht="15.75" hidden="false" customHeight="false" outlineLevel="0" collapsed="false">
      <c r="A14180" s="20" t="s">
        <v>28534</v>
      </c>
      <c r="B14180" s="20" t="s">
        <v>28535</v>
      </c>
      <c r="C14180" s="20" t="s">
        <v>28536</v>
      </c>
      <c r="D14180" s="20" t="s">
        <v>28537</v>
      </c>
      <c r="E14180" s="20" t="s">
        <v>28538</v>
      </c>
      <c r="F14180" s="20" t="s">
        <v>28539</v>
      </c>
      <c r="H14180" s="20" t="s">
        <v>49</v>
      </c>
    </row>
    <row r="14181" customFormat="false" ht="15.75" hidden="false" customHeight="false" outlineLevel="0" collapsed="false">
      <c r="A14181" s="20" t="s">
        <v>28540</v>
      </c>
      <c r="B14181" s="20" t="s">
        <v>28535</v>
      </c>
      <c r="C14181" s="20" t="s">
        <v>28536</v>
      </c>
      <c r="D14181" s="20" t="s">
        <v>28537</v>
      </c>
      <c r="E14181" s="20" t="s">
        <v>28538</v>
      </c>
      <c r="F14181" s="20" t="s">
        <v>28539</v>
      </c>
      <c r="H14181" s="20" t="s">
        <v>49</v>
      </c>
    </row>
    <row r="14182" customFormat="false" ht="15.75" hidden="false" customHeight="false" outlineLevel="0" collapsed="false">
      <c r="A14182" s="20" t="s">
        <v>28541</v>
      </c>
      <c r="B14182" s="20" t="s">
        <v>28542</v>
      </c>
      <c r="C14182" s="20" t="s">
        <v>28536</v>
      </c>
      <c r="D14182" s="20" t="s">
        <v>28537</v>
      </c>
      <c r="E14182" s="20" t="s">
        <v>28538</v>
      </c>
      <c r="F14182" s="20" t="s">
        <v>28539</v>
      </c>
      <c r="H14182" s="20" t="s">
        <v>49</v>
      </c>
    </row>
    <row r="14183" customFormat="false" ht="15.75" hidden="false" customHeight="false" outlineLevel="0" collapsed="false">
      <c r="A14183" s="20" t="s">
        <v>28543</v>
      </c>
      <c r="B14183" s="20" t="s">
        <v>28542</v>
      </c>
      <c r="C14183" s="20" t="s">
        <v>28536</v>
      </c>
      <c r="D14183" s="20" t="s">
        <v>28537</v>
      </c>
      <c r="E14183" s="20" t="s">
        <v>28538</v>
      </c>
      <c r="F14183" s="20" t="s">
        <v>28539</v>
      </c>
      <c r="H14183" s="20" t="s">
        <v>49</v>
      </c>
    </row>
    <row r="14184" customFormat="false" ht="15.75" hidden="false" customHeight="false" outlineLevel="0" collapsed="false">
      <c r="A14184" s="20" t="s">
        <v>28544</v>
      </c>
      <c r="B14184" s="20" t="s">
        <v>28545</v>
      </c>
      <c r="C14184" s="20" t="s">
        <v>28546</v>
      </c>
      <c r="D14184" s="20" t="s">
        <v>28547</v>
      </c>
      <c r="H14184" s="20" t="s">
        <v>49</v>
      </c>
    </row>
    <row r="14185" customFormat="false" ht="15.75" hidden="false" customHeight="false" outlineLevel="0" collapsed="false">
      <c r="A14185" s="20" t="s">
        <v>28548</v>
      </c>
      <c r="B14185" s="20" t="s">
        <v>28545</v>
      </c>
      <c r="C14185" s="20" t="s">
        <v>28546</v>
      </c>
      <c r="D14185" s="20" t="s">
        <v>28547</v>
      </c>
      <c r="H14185" s="20" t="s">
        <v>49</v>
      </c>
    </row>
    <row r="14186" customFormat="false" ht="15.75" hidden="false" customHeight="false" outlineLevel="0" collapsed="false">
      <c r="A14186" s="20" t="s">
        <v>28549</v>
      </c>
      <c r="B14186" s="20" t="s">
        <v>28550</v>
      </c>
      <c r="C14186" s="20" t="s">
        <v>28551</v>
      </c>
      <c r="D14186" s="20" t="s">
        <v>28552</v>
      </c>
      <c r="H14186" s="20" t="s">
        <v>49</v>
      </c>
    </row>
    <row r="14187" customFormat="false" ht="15.75" hidden="false" customHeight="false" outlineLevel="0" collapsed="false">
      <c r="A14187" s="20" t="s">
        <v>28553</v>
      </c>
      <c r="B14187" s="20" t="s">
        <v>28550</v>
      </c>
      <c r="C14187" s="20" t="s">
        <v>28551</v>
      </c>
      <c r="D14187" s="20" t="s">
        <v>28552</v>
      </c>
      <c r="H14187" s="20" t="s">
        <v>49</v>
      </c>
    </row>
    <row r="14188" customFormat="false" ht="15.75" hidden="false" customHeight="false" outlineLevel="0" collapsed="false">
      <c r="A14188" s="20" t="s">
        <v>28554</v>
      </c>
      <c r="B14188" s="20" t="s">
        <v>28555</v>
      </c>
      <c r="C14188" s="20" t="s">
        <v>28556</v>
      </c>
      <c r="D14188" s="20" t="s">
        <v>28557</v>
      </c>
      <c r="E14188" s="20" t="s">
        <v>11318</v>
      </c>
      <c r="H14188" s="20" t="s">
        <v>49</v>
      </c>
    </row>
    <row r="14189" customFormat="false" ht="15.75" hidden="false" customHeight="false" outlineLevel="0" collapsed="false">
      <c r="A14189" s="20" t="s">
        <v>28558</v>
      </c>
      <c r="B14189" s="20" t="s">
        <v>28555</v>
      </c>
      <c r="C14189" s="20" t="s">
        <v>28556</v>
      </c>
      <c r="D14189" s="20" t="s">
        <v>28557</v>
      </c>
      <c r="E14189" s="20" t="s">
        <v>11318</v>
      </c>
      <c r="H14189" s="20" t="s">
        <v>49</v>
      </c>
    </row>
    <row r="14190" customFormat="false" ht="15.75" hidden="false" customHeight="false" outlineLevel="0" collapsed="false">
      <c r="A14190" s="20" t="s">
        <v>28559</v>
      </c>
      <c r="B14190" s="20" t="s">
        <v>28560</v>
      </c>
      <c r="C14190" s="20" t="s">
        <v>28556</v>
      </c>
      <c r="D14190" s="20" t="s">
        <v>28561</v>
      </c>
      <c r="H14190" s="20" t="s">
        <v>49</v>
      </c>
    </row>
    <row r="14191" customFormat="false" ht="15.75" hidden="false" customHeight="false" outlineLevel="0" collapsed="false">
      <c r="A14191" s="20" t="s">
        <v>28562</v>
      </c>
      <c r="B14191" s="20" t="s">
        <v>28560</v>
      </c>
      <c r="C14191" s="20" t="s">
        <v>28556</v>
      </c>
      <c r="D14191" s="20" t="s">
        <v>28561</v>
      </c>
      <c r="H14191" s="20" t="s">
        <v>49</v>
      </c>
    </row>
    <row r="14192" customFormat="false" ht="15.75" hidden="false" customHeight="false" outlineLevel="0" collapsed="false">
      <c r="A14192" s="20" t="s">
        <v>28563</v>
      </c>
      <c r="B14192" s="20" t="s">
        <v>28564</v>
      </c>
      <c r="C14192" s="20" t="s">
        <v>28565</v>
      </c>
      <c r="D14192" s="20" t="s">
        <v>28566</v>
      </c>
      <c r="E14192" s="20" t="s">
        <v>28567</v>
      </c>
      <c r="F14192" s="20" t="s">
        <v>28568</v>
      </c>
      <c r="G14192" s="20" t="s">
        <v>18599</v>
      </c>
      <c r="H14192" s="20" t="s">
        <v>49</v>
      </c>
    </row>
    <row r="14193" customFormat="false" ht="15.75" hidden="false" customHeight="false" outlineLevel="0" collapsed="false">
      <c r="A14193" s="20" t="s">
        <v>28569</v>
      </c>
      <c r="B14193" s="20" t="s">
        <v>28564</v>
      </c>
      <c r="C14193" s="20" t="s">
        <v>28565</v>
      </c>
      <c r="D14193" s="20" t="s">
        <v>28566</v>
      </c>
      <c r="E14193" s="20" t="s">
        <v>28567</v>
      </c>
      <c r="F14193" s="20" t="s">
        <v>28568</v>
      </c>
      <c r="G14193" s="20" t="s">
        <v>18599</v>
      </c>
      <c r="H14193" s="20" t="s">
        <v>49</v>
      </c>
    </row>
    <row r="14194" customFormat="false" ht="15.75" hidden="false" customHeight="false" outlineLevel="0" collapsed="false">
      <c r="A14194" s="20" t="s">
        <v>28570</v>
      </c>
      <c r="B14194" s="20" t="s">
        <v>28571</v>
      </c>
      <c r="C14194" s="20" t="s">
        <v>28572</v>
      </c>
      <c r="H14194" s="20" t="s">
        <v>49</v>
      </c>
    </row>
    <row r="14195" customFormat="false" ht="15.75" hidden="false" customHeight="false" outlineLevel="0" collapsed="false">
      <c r="A14195" s="20" t="s">
        <v>28573</v>
      </c>
      <c r="B14195" s="20" t="s">
        <v>28571</v>
      </c>
      <c r="C14195" s="20" t="s">
        <v>28572</v>
      </c>
      <c r="H14195" s="20" t="s">
        <v>49</v>
      </c>
    </row>
    <row r="14196" customFormat="false" ht="15.75" hidden="false" customHeight="false" outlineLevel="0" collapsed="false">
      <c r="A14196" s="20" t="s">
        <v>28574</v>
      </c>
      <c r="B14196" s="20" t="s">
        <v>28575</v>
      </c>
      <c r="C14196" s="20" t="s">
        <v>28572</v>
      </c>
      <c r="H14196" s="20" t="s">
        <v>49</v>
      </c>
    </row>
    <row r="14197" customFormat="false" ht="15.75" hidden="false" customHeight="false" outlineLevel="0" collapsed="false">
      <c r="A14197" s="20" t="s">
        <v>28576</v>
      </c>
      <c r="B14197" s="20" t="s">
        <v>28575</v>
      </c>
      <c r="C14197" s="20" t="s">
        <v>28572</v>
      </c>
      <c r="H14197" s="20" t="s">
        <v>49</v>
      </c>
    </row>
    <row r="14198" customFormat="false" ht="15.75" hidden="false" customHeight="false" outlineLevel="0" collapsed="false">
      <c r="A14198" s="20" t="s">
        <v>28577</v>
      </c>
      <c r="B14198" s="20" t="s">
        <v>28578</v>
      </c>
      <c r="C14198" s="20" t="s">
        <v>28579</v>
      </c>
      <c r="H14198" s="20" t="s">
        <v>49</v>
      </c>
    </row>
    <row r="14199" customFormat="false" ht="15.75" hidden="false" customHeight="false" outlineLevel="0" collapsed="false">
      <c r="A14199" s="20" t="s">
        <v>28580</v>
      </c>
      <c r="B14199" s="20" t="s">
        <v>28578</v>
      </c>
      <c r="C14199" s="20" t="s">
        <v>28579</v>
      </c>
      <c r="H14199" s="20" t="s">
        <v>49</v>
      </c>
    </row>
    <row r="14200" customFormat="false" ht="15.75" hidden="false" customHeight="false" outlineLevel="0" collapsed="false">
      <c r="A14200" s="20" t="s">
        <v>28581</v>
      </c>
      <c r="B14200" s="20" t="s">
        <v>28582</v>
      </c>
      <c r="C14200" s="20" t="s">
        <v>28579</v>
      </c>
      <c r="H14200" s="20" t="s">
        <v>49</v>
      </c>
    </row>
    <row r="14201" customFormat="false" ht="15.75" hidden="false" customHeight="false" outlineLevel="0" collapsed="false">
      <c r="A14201" s="20" t="s">
        <v>28583</v>
      </c>
      <c r="B14201" s="20" t="s">
        <v>28582</v>
      </c>
      <c r="C14201" s="20" t="s">
        <v>28579</v>
      </c>
      <c r="H14201" s="20" t="s">
        <v>49</v>
      </c>
    </row>
    <row r="14202" customFormat="false" ht="15.75" hidden="false" customHeight="false" outlineLevel="0" collapsed="false">
      <c r="A14202" s="20" t="s">
        <v>28584</v>
      </c>
      <c r="B14202" s="20" t="s">
        <v>28585</v>
      </c>
      <c r="C14202" s="20" t="s">
        <v>28586</v>
      </c>
      <c r="D14202" s="20" t="s">
        <v>28587</v>
      </c>
      <c r="H14202" s="20" t="s">
        <v>49</v>
      </c>
    </row>
    <row r="14203" customFormat="false" ht="15.75" hidden="false" customHeight="false" outlineLevel="0" collapsed="false">
      <c r="A14203" s="20" t="s">
        <v>28588</v>
      </c>
      <c r="B14203" s="20" t="s">
        <v>28585</v>
      </c>
      <c r="C14203" s="20" t="s">
        <v>28586</v>
      </c>
      <c r="D14203" s="20" t="s">
        <v>28587</v>
      </c>
      <c r="H14203" s="20" t="s">
        <v>49</v>
      </c>
    </row>
    <row r="14204" customFormat="false" ht="15.75" hidden="false" customHeight="false" outlineLevel="0" collapsed="false">
      <c r="A14204" s="20" t="s">
        <v>28589</v>
      </c>
      <c r="B14204" s="20" t="s">
        <v>28590</v>
      </c>
      <c r="C14204" s="20" t="s">
        <v>28591</v>
      </c>
      <c r="H14204" s="20" t="s">
        <v>49</v>
      </c>
    </row>
    <row r="14205" customFormat="false" ht="15.75" hidden="false" customHeight="false" outlineLevel="0" collapsed="false">
      <c r="A14205" s="20" t="s">
        <v>28592</v>
      </c>
      <c r="B14205" s="20" t="s">
        <v>28590</v>
      </c>
      <c r="C14205" s="20" t="s">
        <v>28591</v>
      </c>
      <c r="H14205" s="20" t="s">
        <v>49</v>
      </c>
    </row>
    <row r="14206" customFormat="false" ht="15.75" hidden="false" customHeight="false" outlineLevel="0" collapsed="false">
      <c r="A14206" s="20" t="s">
        <v>28593</v>
      </c>
      <c r="B14206" s="20" t="s">
        <v>28594</v>
      </c>
      <c r="C14206" s="20" t="s">
        <v>28595</v>
      </c>
      <c r="D14206" s="20" t="s">
        <v>28596</v>
      </c>
      <c r="H14206" s="20" t="s">
        <v>49</v>
      </c>
    </row>
    <row r="14207" customFormat="false" ht="15.75" hidden="false" customHeight="false" outlineLevel="0" collapsed="false">
      <c r="A14207" s="20" t="s">
        <v>28597</v>
      </c>
      <c r="B14207" s="20" t="s">
        <v>28594</v>
      </c>
      <c r="C14207" s="20" t="s">
        <v>28595</v>
      </c>
      <c r="D14207" s="20" t="s">
        <v>28596</v>
      </c>
      <c r="H14207" s="20" t="s">
        <v>49</v>
      </c>
    </row>
    <row r="14208" customFormat="false" ht="15.75" hidden="false" customHeight="false" outlineLevel="0" collapsed="false">
      <c r="A14208" s="20" t="s">
        <v>28598</v>
      </c>
      <c r="B14208" s="20" t="s">
        <v>28599</v>
      </c>
      <c r="H14208" s="20" t="s">
        <v>49</v>
      </c>
    </row>
    <row r="14209" customFormat="false" ht="15.75" hidden="false" customHeight="false" outlineLevel="0" collapsed="false">
      <c r="A14209" s="20" t="s">
        <v>28600</v>
      </c>
      <c r="B14209" s="20" t="s">
        <v>28599</v>
      </c>
      <c r="H14209" s="20" t="s">
        <v>49</v>
      </c>
    </row>
    <row r="14210" customFormat="false" ht="15.75" hidden="false" customHeight="false" outlineLevel="0" collapsed="false">
      <c r="A14210" s="20" t="s">
        <v>28601</v>
      </c>
      <c r="B14210" s="20" t="s">
        <v>28602</v>
      </c>
      <c r="C14210" s="20" t="s">
        <v>28603</v>
      </c>
      <c r="D14210" s="20" t="s">
        <v>525</v>
      </c>
      <c r="H14210" s="20" t="s">
        <v>49</v>
      </c>
    </row>
    <row r="14211" customFormat="false" ht="15.75" hidden="false" customHeight="false" outlineLevel="0" collapsed="false">
      <c r="A14211" s="20" t="s">
        <v>28604</v>
      </c>
      <c r="B14211" s="20" t="s">
        <v>28602</v>
      </c>
      <c r="C14211" s="20" t="s">
        <v>28603</v>
      </c>
      <c r="D14211" s="20" t="s">
        <v>525</v>
      </c>
      <c r="H14211" s="20" t="s">
        <v>49</v>
      </c>
    </row>
    <row r="14212" customFormat="false" ht="15.75" hidden="false" customHeight="false" outlineLevel="0" collapsed="false">
      <c r="A14212" s="20" t="s">
        <v>28605</v>
      </c>
      <c r="B14212" s="20" t="s">
        <v>28606</v>
      </c>
      <c r="C14212" s="20" t="s">
        <v>28607</v>
      </c>
      <c r="H14212" s="20" t="s">
        <v>49</v>
      </c>
    </row>
    <row r="14213" customFormat="false" ht="15.75" hidden="false" customHeight="false" outlineLevel="0" collapsed="false">
      <c r="A14213" s="20" t="s">
        <v>28608</v>
      </c>
      <c r="B14213" s="20" t="s">
        <v>28606</v>
      </c>
      <c r="C14213" s="20" t="s">
        <v>28607</v>
      </c>
      <c r="H14213" s="20" t="s">
        <v>49</v>
      </c>
    </row>
    <row r="14214" customFormat="false" ht="15.75" hidden="false" customHeight="false" outlineLevel="0" collapsed="false">
      <c r="A14214" s="20" t="s">
        <v>28609</v>
      </c>
      <c r="B14214" s="20" t="s">
        <v>28610</v>
      </c>
      <c r="C14214" s="20" t="s">
        <v>28611</v>
      </c>
      <c r="H14214" s="20" t="s">
        <v>49</v>
      </c>
    </row>
    <row r="14215" customFormat="false" ht="15.75" hidden="false" customHeight="false" outlineLevel="0" collapsed="false">
      <c r="A14215" s="20" t="s">
        <v>28612</v>
      </c>
      <c r="B14215" s="20" t="s">
        <v>28610</v>
      </c>
      <c r="C14215" s="20" t="s">
        <v>28611</v>
      </c>
      <c r="H14215" s="20" t="s">
        <v>49</v>
      </c>
    </row>
    <row r="14216" customFormat="false" ht="15.75" hidden="false" customHeight="false" outlineLevel="0" collapsed="false">
      <c r="A14216" s="20" t="s">
        <v>28613</v>
      </c>
      <c r="B14216" s="20" t="s">
        <v>28614</v>
      </c>
      <c r="C14216" s="20" t="s">
        <v>28615</v>
      </c>
      <c r="H14216" s="20" t="s">
        <v>49</v>
      </c>
    </row>
    <row r="14217" customFormat="false" ht="15.75" hidden="false" customHeight="false" outlineLevel="0" collapsed="false">
      <c r="A14217" s="20" t="s">
        <v>28616</v>
      </c>
      <c r="B14217" s="20" t="s">
        <v>28614</v>
      </c>
      <c r="C14217" s="20" t="s">
        <v>28615</v>
      </c>
      <c r="H14217" s="20" t="s">
        <v>49</v>
      </c>
    </row>
    <row r="14218" customFormat="false" ht="15.75" hidden="false" customHeight="false" outlineLevel="0" collapsed="false">
      <c r="A14218" s="20" t="s">
        <v>28617</v>
      </c>
      <c r="B14218" s="20" t="s">
        <v>28614</v>
      </c>
      <c r="C14218" s="20" t="s">
        <v>28618</v>
      </c>
      <c r="H14218" s="20" t="s">
        <v>49</v>
      </c>
    </row>
    <row r="14219" customFormat="false" ht="15.75" hidden="false" customHeight="false" outlineLevel="0" collapsed="false">
      <c r="A14219" s="20" t="s">
        <v>28619</v>
      </c>
      <c r="B14219" s="20" t="s">
        <v>28614</v>
      </c>
      <c r="C14219" s="20" t="s">
        <v>28618</v>
      </c>
      <c r="H14219" s="20" t="s">
        <v>49</v>
      </c>
    </row>
    <row r="14220" customFormat="false" ht="15.75" hidden="false" customHeight="false" outlineLevel="0" collapsed="false">
      <c r="A14220" s="20" t="s">
        <v>28620</v>
      </c>
      <c r="B14220" s="20" t="s">
        <v>28621</v>
      </c>
      <c r="C14220" s="20" t="s">
        <v>28622</v>
      </c>
      <c r="H14220" s="20" t="s">
        <v>49</v>
      </c>
    </row>
    <row r="14221" customFormat="false" ht="15.75" hidden="false" customHeight="false" outlineLevel="0" collapsed="false">
      <c r="A14221" s="20" t="s">
        <v>28623</v>
      </c>
      <c r="B14221" s="20" t="s">
        <v>28621</v>
      </c>
      <c r="C14221" s="20" t="s">
        <v>28622</v>
      </c>
      <c r="H14221" s="20" t="s">
        <v>49</v>
      </c>
    </row>
    <row r="14222" customFormat="false" ht="15.75" hidden="false" customHeight="false" outlineLevel="0" collapsed="false">
      <c r="A14222" s="20" t="s">
        <v>28624</v>
      </c>
      <c r="B14222" s="20" t="s">
        <v>28625</v>
      </c>
      <c r="C14222" s="20" t="s">
        <v>7581</v>
      </c>
      <c r="H14222" s="20" t="s">
        <v>49</v>
      </c>
    </row>
    <row r="14223" customFormat="false" ht="15.75" hidden="false" customHeight="false" outlineLevel="0" collapsed="false">
      <c r="A14223" s="20" t="s">
        <v>28626</v>
      </c>
      <c r="B14223" s="20" t="s">
        <v>28625</v>
      </c>
      <c r="C14223" s="20" t="s">
        <v>7581</v>
      </c>
      <c r="H14223" s="20" t="s">
        <v>49</v>
      </c>
    </row>
    <row r="14224" customFormat="false" ht="15.75" hidden="false" customHeight="false" outlineLevel="0" collapsed="false">
      <c r="A14224" s="20" t="s">
        <v>28627</v>
      </c>
      <c r="B14224" s="20" t="s">
        <v>28628</v>
      </c>
      <c r="H14224" s="20" t="s">
        <v>103</v>
      </c>
    </row>
    <row r="14225" customFormat="false" ht="15.75" hidden="false" customHeight="false" outlineLevel="0" collapsed="false">
      <c r="A14225" s="20" t="s">
        <v>28629</v>
      </c>
      <c r="B14225" s="20" t="s">
        <v>28628</v>
      </c>
      <c r="H14225" s="20" t="s">
        <v>103</v>
      </c>
    </row>
    <row r="14226" customFormat="false" ht="15.75" hidden="false" customHeight="false" outlineLevel="0" collapsed="false">
      <c r="A14226" s="20" t="s">
        <v>28630</v>
      </c>
      <c r="B14226" s="20" t="s">
        <v>28631</v>
      </c>
      <c r="C14226" s="20" t="s">
        <v>6770</v>
      </c>
      <c r="H14226" s="20" t="s">
        <v>49</v>
      </c>
    </row>
    <row r="14227" customFormat="false" ht="15.75" hidden="false" customHeight="false" outlineLevel="0" collapsed="false">
      <c r="A14227" s="20" t="s">
        <v>28632</v>
      </c>
      <c r="B14227" s="20" t="s">
        <v>28631</v>
      </c>
      <c r="C14227" s="20" t="s">
        <v>6770</v>
      </c>
      <c r="H14227" s="20" t="s">
        <v>49</v>
      </c>
    </row>
    <row r="14228" customFormat="false" ht="15.75" hidden="false" customHeight="false" outlineLevel="0" collapsed="false">
      <c r="A14228" s="20" t="s">
        <v>28633</v>
      </c>
      <c r="B14228" s="20" t="s">
        <v>28634</v>
      </c>
      <c r="C14228" s="20" t="s">
        <v>7627</v>
      </c>
      <c r="H14228" s="20" t="s">
        <v>49</v>
      </c>
    </row>
    <row r="14229" customFormat="false" ht="15.75" hidden="false" customHeight="false" outlineLevel="0" collapsed="false">
      <c r="A14229" s="20" t="s">
        <v>28635</v>
      </c>
      <c r="B14229" s="20" t="s">
        <v>28634</v>
      </c>
      <c r="C14229" s="20" t="s">
        <v>7627</v>
      </c>
      <c r="H14229" s="20" t="s">
        <v>49</v>
      </c>
    </row>
    <row r="14230" customFormat="false" ht="15.75" hidden="false" customHeight="false" outlineLevel="0" collapsed="false">
      <c r="A14230" s="20" t="s">
        <v>28636</v>
      </c>
      <c r="B14230" s="20" t="s">
        <v>28637</v>
      </c>
      <c r="C14230" s="20" t="s">
        <v>28638</v>
      </c>
      <c r="H14230" s="20" t="s">
        <v>49</v>
      </c>
    </row>
    <row r="14231" customFormat="false" ht="15.75" hidden="false" customHeight="false" outlineLevel="0" collapsed="false">
      <c r="A14231" s="20" t="s">
        <v>28639</v>
      </c>
      <c r="B14231" s="20" t="s">
        <v>28637</v>
      </c>
      <c r="C14231" s="20" t="s">
        <v>28638</v>
      </c>
      <c r="H14231" s="20" t="s">
        <v>49</v>
      </c>
    </row>
    <row r="14232" customFormat="false" ht="15.75" hidden="false" customHeight="false" outlineLevel="0" collapsed="false">
      <c r="A14232" s="20" t="s">
        <v>28640</v>
      </c>
      <c r="B14232" s="20" t="s">
        <v>28641</v>
      </c>
      <c r="C14232" s="20" t="s">
        <v>525</v>
      </c>
      <c r="H14232" s="20" t="s">
        <v>49</v>
      </c>
    </row>
    <row r="14233" customFormat="false" ht="15.75" hidden="false" customHeight="false" outlineLevel="0" collapsed="false">
      <c r="A14233" s="20" t="s">
        <v>28642</v>
      </c>
      <c r="B14233" s="20" t="s">
        <v>28641</v>
      </c>
      <c r="C14233" s="20" t="s">
        <v>525</v>
      </c>
      <c r="H14233" s="20" t="s">
        <v>49</v>
      </c>
    </row>
    <row r="14234" customFormat="false" ht="15.75" hidden="false" customHeight="false" outlineLevel="0" collapsed="false">
      <c r="A14234" s="20" t="s">
        <v>28643</v>
      </c>
      <c r="B14234" s="20" t="s">
        <v>28644</v>
      </c>
      <c r="C14234" s="20" t="s">
        <v>17000</v>
      </c>
      <c r="H14234" s="20" t="s">
        <v>49</v>
      </c>
    </row>
    <row r="14235" customFormat="false" ht="15.75" hidden="false" customHeight="false" outlineLevel="0" collapsed="false">
      <c r="A14235" s="20" t="s">
        <v>28645</v>
      </c>
      <c r="B14235" s="20" t="s">
        <v>28644</v>
      </c>
      <c r="C14235" s="20" t="s">
        <v>17000</v>
      </c>
      <c r="H14235" s="20" t="s">
        <v>49</v>
      </c>
    </row>
    <row r="14236" customFormat="false" ht="15.75" hidden="false" customHeight="false" outlineLevel="0" collapsed="false">
      <c r="A14236" s="20" t="s">
        <v>28646</v>
      </c>
      <c r="B14236" s="20" t="s">
        <v>28647</v>
      </c>
      <c r="C14236" s="20" t="s">
        <v>28648</v>
      </c>
      <c r="D14236" s="20" t="s">
        <v>28649</v>
      </c>
      <c r="E14236" s="20" t="s">
        <v>28650</v>
      </c>
      <c r="F14236" s="20" t="s">
        <v>28651</v>
      </c>
      <c r="G14236" s="20" t="s">
        <v>7025</v>
      </c>
      <c r="H14236" s="20" t="s">
        <v>49</v>
      </c>
    </row>
    <row r="14237" customFormat="false" ht="15.75" hidden="false" customHeight="false" outlineLevel="0" collapsed="false">
      <c r="A14237" s="20" t="s">
        <v>28652</v>
      </c>
      <c r="B14237" s="20" t="s">
        <v>28647</v>
      </c>
      <c r="C14237" s="20" t="s">
        <v>28648</v>
      </c>
      <c r="D14237" s="20" t="s">
        <v>28649</v>
      </c>
      <c r="E14237" s="20" t="s">
        <v>28650</v>
      </c>
      <c r="F14237" s="20" t="s">
        <v>28651</v>
      </c>
      <c r="G14237" s="20" t="s">
        <v>7025</v>
      </c>
      <c r="H14237" s="20" t="s">
        <v>49</v>
      </c>
    </row>
    <row r="14238" customFormat="false" ht="15.75" hidden="false" customHeight="false" outlineLevel="0" collapsed="false">
      <c r="A14238" s="20" t="s">
        <v>28653</v>
      </c>
      <c r="B14238" s="20" t="s">
        <v>28654</v>
      </c>
      <c r="C14238" s="20" t="s">
        <v>28655</v>
      </c>
      <c r="D14238" s="20" t="s">
        <v>28656</v>
      </c>
      <c r="E14238" s="20" t="s">
        <v>28657</v>
      </c>
      <c r="H14238" s="20" t="s">
        <v>49</v>
      </c>
    </row>
    <row r="14239" customFormat="false" ht="15.75" hidden="false" customHeight="false" outlineLevel="0" collapsed="false">
      <c r="A14239" s="20" t="s">
        <v>28658</v>
      </c>
      <c r="B14239" s="20" t="s">
        <v>28654</v>
      </c>
      <c r="C14239" s="20" t="s">
        <v>28655</v>
      </c>
      <c r="D14239" s="20" t="s">
        <v>28656</v>
      </c>
      <c r="E14239" s="20" t="s">
        <v>28657</v>
      </c>
      <c r="H14239" s="20" t="s">
        <v>49</v>
      </c>
    </row>
    <row r="14240" customFormat="false" ht="15.75" hidden="false" customHeight="false" outlineLevel="0" collapsed="false">
      <c r="A14240" s="20" t="s">
        <v>28659</v>
      </c>
      <c r="B14240" s="20" t="s">
        <v>28654</v>
      </c>
      <c r="C14240" s="20" t="s">
        <v>28655</v>
      </c>
      <c r="D14240" s="20" t="s">
        <v>28660</v>
      </c>
      <c r="E14240" s="20" t="s">
        <v>28661</v>
      </c>
      <c r="H14240" s="20" t="s">
        <v>49</v>
      </c>
    </row>
    <row r="14241" customFormat="false" ht="15.75" hidden="false" customHeight="false" outlineLevel="0" collapsed="false">
      <c r="A14241" s="20" t="s">
        <v>28662</v>
      </c>
      <c r="B14241" s="20" t="s">
        <v>28654</v>
      </c>
      <c r="C14241" s="20" t="s">
        <v>28655</v>
      </c>
      <c r="D14241" s="20" t="s">
        <v>28660</v>
      </c>
      <c r="E14241" s="20" t="s">
        <v>28661</v>
      </c>
      <c r="H14241" s="20" t="s">
        <v>49</v>
      </c>
    </row>
    <row r="14242" customFormat="false" ht="15.75" hidden="false" customHeight="false" outlineLevel="0" collapsed="false">
      <c r="A14242" s="20" t="s">
        <v>28663</v>
      </c>
      <c r="B14242" s="20" t="s">
        <v>28654</v>
      </c>
      <c r="C14242" s="20" t="s">
        <v>28655</v>
      </c>
      <c r="D14242" s="20" t="s">
        <v>28664</v>
      </c>
      <c r="E14242" s="20" t="s">
        <v>28657</v>
      </c>
      <c r="H14242" s="20" t="s">
        <v>49</v>
      </c>
    </row>
    <row r="14243" customFormat="false" ht="15.75" hidden="false" customHeight="false" outlineLevel="0" collapsed="false">
      <c r="A14243" s="20" t="s">
        <v>28665</v>
      </c>
      <c r="B14243" s="20" t="s">
        <v>28654</v>
      </c>
      <c r="C14243" s="20" t="s">
        <v>28655</v>
      </c>
      <c r="D14243" s="20" t="s">
        <v>28664</v>
      </c>
      <c r="E14243" s="20" t="s">
        <v>28657</v>
      </c>
      <c r="H14243" s="20" t="s">
        <v>49</v>
      </c>
    </row>
    <row r="14244" customFormat="false" ht="15.75" hidden="false" customHeight="false" outlineLevel="0" collapsed="false">
      <c r="A14244" s="20" t="s">
        <v>28666</v>
      </c>
      <c r="B14244" s="20" t="s">
        <v>28667</v>
      </c>
      <c r="C14244" s="20" t="s">
        <v>28668</v>
      </c>
      <c r="D14244" s="20" t="s">
        <v>28669</v>
      </c>
      <c r="E14244" s="20" t="s">
        <v>28670</v>
      </c>
      <c r="F14244" s="20" t="s">
        <v>12695</v>
      </c>
      <c r="H14244" s="20" t="s">
        <v>49</v>
      </c>
    </row>
    <row r="14245" customFormat="false" ht="15.75" hidden="false" customHeight="false" outlineLevel="0" collapsed="false">
      <c r="A14245" s="20" t="s">
        <v>156</v>
      </c>
      <c r="B14245" s="20" t="s">
        <v>28667</v>
      </c>
      <c r="C14245" s="20" t="s">
        <v>28668</v>
      </c>
      <c r="D14245" s="20" t="s">
        <v>28669</v>
      </c>
      <c r="E14245" s="20" t="s">
        <v>28670</v>
      </c>
      <c r="F14245" s="20" t="s">
        <v>12695</v>
      </c>
      <c r="H14245" s="20" t="s">
        <v>49</v>
      </c>
    </row>
    <row r="14246" customFormat="false" ht="15.75" hidden="false" customHeight="false" outlineLevel="0" collapsed="false">
      <c r="A14246" s="20" t="s">
        <v>28671</v>
      </c>
      <c r="B14246" s="20" t="s">
        <v>28667</v>
      </c>
      <c r="C14246" s="20" t="s">
        <v>28668</v>
      </c>
      <c r="D14246" s="20" t="s">
        <v>28672</v>
      </c>
      <c r="E14246" s="20" t="s">
        <v>28670</v>
      </c>
      <c r="F14246" s="20" t="s">
        <v>12695</v>
      </c>
      <c r="H14246" s="20" t="s">
        <v>49</v>
      </c>
    </row>
    <row r="14247" customFormat="false" ht="15.75" hidden="false" customHeight="false" outlineLevel="0" collapsed="false">
      <c r="A14247" s="20" t="s">
        <v>28673</v>
      </c>
      <c r="B14247" s="20" t="s">
        <v>28667</v>
      </c>
      <c r="C14247" s="20" t="s">
        <v>28668</v>
      </c>
      <c r="D14247" s="20" t="s">
        <v>28672</v>
      </c>
      <c r="E14247" s="20" t="s">
        <v>28670</v>
      </c>
      <c r="F14247" s="20" t="s">
        <v>12695</v>
      </c>
      <c r="H14247" s="20" t="s">
        <v>49</v>
      </c>
    </row>
    <row r="14248" customFormat="false" ht="15.75" hidden="false" customHeight="false" outlineLevel="0" collapsed="false">
      <c r="A14248" s="20" t="s">
        <v>28674</v>
      </c>
      <c r="B14248" s="20" t="s">
        <v>28667</v>
      </c>
      <c r="C14248" s="20" t="s">
        <v>28668</v>
      </c>
      <c r="D14248" s="20" t="s">
        <v>28675</v>
      </c>
      <c r="E14248" s="20" t="s">
        <v>28670</v>
      </c>
      <c r="F14248" s="20" t="s">
        <v>12695</v>
      </c>
      <c r="H14248" s="20" t="s">
        <v>49</v>
      </c>
    </row>
    <row r="14249" customFormat="false" ht="15.75" hidden="false" customHeight="false" outlineLevel="0" collapsed="false">
      <c r="A14249" s="20" t="s">
        <v>28676</v>
      </c>
      <c r="B14249" s="20" t="s">
        <v>28667</v>
      </c>
      <c r="C14249" s="20" t="s">
        <v>28668</v>
      </c>
      <c r="D14249" s="20" t="s">
        <v>28675</v>
      </c>
      <c r="E14249" s="20" t="s">
        <v>28670</v>
      </c>
      <c r="F14249" s="20" t="s">
        <v>12695</v>
      </c>
      <c r="H14249" s="20" t="s">
        <v>49</v>
      </c>
    </row>
    <row r="14250" customFormat="false" ht="15.75" hidden="false" customHeight="false" outlineLevel="0" collapsed="false">
      <c r="A14250" s="20" t="s">
        <v>28677</v>
      </c>
      <c r="B14250" s="20" t="s">
        <v>28667</v>
      </c>
      <c r="C14250" s="20" t="s">
        <v>28668</v>
      </c>
      <c r="D14250" s="20" t="s">
        <v>28678</v>
      </c>
      <c r="E14250" s="20" t="s">
        <v>28670</v>
      </c>
      <c r="F14250" s="20" t="s">
        <v>12695</v>
      </c>
      <c r="H14250" s="20" t="s">
        <v>49</v>
      </c>
    </row>
    <row r="14251" customFormat="false" ht="15.75" hidden="false" customHeight="false" outlineLevel="0" collapsed="false">
      <c r="A14251" s="20" t="s">
        <v>28679</v>
      </c>
      <c r="B14251" s="20" t="s">
        <v>28667</v>
      </c>
      <c r="C14251" s="20" t="s">
        <v>28668</v>
      </c>
      <c r="D14251" s="20" t="s">
        <v>28678</v>
      </c>
      <c r="E14251" s="20" t="s">
        <v>28670</v>
      </c>
      <c r="F14251" s="20" t="s">
        <v>12695</v>
      </c>
      <c r="H14251" s="20" t="s">
        <v>49</v>
      </c>
    </row>
    <row r="14252" customFormat="false" ht="15.75" hidden="false" customHeight="false" outlineLevel="0" collapsed="false">
      <c r="A14252" s="20" t="s">
        <v>28680</v>
      </c>
      <c r="B14252" s="20" t="s">
        <v>28681</v>
      </c>
      <c r="C14252" s="20" t="s">
        <v>28668</v>
      </c>
      <c r="D14252" s="20" t="s">
        <v>28682</v>
      </c>
      <c r="E14252" s="20" t="s">
        <v>28670</v>
      </c>
      <c r="F14252" s="20" t="s">
        <v>12695</v>
      </c>
      <c r="H14252" s="20" t="s">
        <v>49</v>
      </c>
    </row>
    <row r="14253" customFormat="false" ht="15.75" hidden="false" customHeight="false" outlineLevel="0" collapsed="false">
      <c r="A14253" s="20" t="s">
        <v>28683</v>
      </c>
      <c r="B14253" s="20" t="s">
        <v>28681</v>
      </c>
      <c r="C14253" s="20" t="s">
        <v>28668</v>
      </c>
      <c r="D14253" s="20" t="s">
        <v>28682</v>
      </c>
      <c r="E14253" s="20" t="s">
        <v>28670</v>
      </c>
      <c r="F14253" s="20" t="s">
        <v>12695</v>
      </c>
      <c r="H14253" s="20" t="s">
        <v>49</v>
      </c>
    </row>
    <row r="14254" customFormat="false" ht="15.75" hidden="false" customHeight="false" outlineLevel="0" collapsed="false">
      <c r="A14254" s="20" t="s">
        <v>28684</v>
      </c>
      <c r="B14254" s="20" t="s">
        <v>28681</v>
      </c>
      <c r="C14254" s="20" t="s">
        <v>28668</v>
      </c>
      <c r="D14254" s="20" t="s">
        <v>28685</v>
      </c>
      <c r="E14254" s="20" t="s">
        <v>28670</v>
      </c>
      <c r="F14254" s="20" t="s">
        <v>12695</v>
      </c>
      <c r="H14254" s="20" t="s">
        <v>49</v>
      </c>
    </row>
    <row r="14255" customFormat="false" ht="15.75" hidden="false" customHeight="false" outlineLevel="0" collapsed="false">
      <c r="A14255" s="20" t="s">
        <v>28686</v>
      </c>
      <c r="B14255" s="20" t="s">
        <v>28681</v>
      </c>
      <c r="C14255" s="20" t="s">
        <v>28668</v>
      </c>
      <c r="D14255" s="20" t="s">
        <v>28685</v>
      </c>
      <c r="E14255" s="20" t="s">
        <v>28670</v>
      </c>
      <c r="F14255" s="20" t="s">
        <v>12695</v>
      </c>
      <c r="H14255" s="20" t="s">
        <v>49</v>
      </c>
    </row>
    <row r="14256" customFormat="false" ht="15.75" hidden="false" customHeight="false" outlineLevel="0" collapsed="false">
      <c r="A14256" s="20" t="s">
        <v>28687</v>
      </c>
      <c r="B14256" s="20" t="s">
        <v>28654</v>
      </c>
      <c r="C14256" s="20" t="s">
        <v>28688</v>
      </c>
      <c r="D14256" s="20" t="s">
        <v>28689</v>
      </c>
      <c r="E14256" s="20" t="s">
        <v>28690</v>
      </c>
      <c r="H14256" s="20" t="s">
        <v>49</v>
      </c>
    </row>
    <row r="14257" customFormat="false" ht="15.75" hidden="false" customHeight="false" outlineLevel="0" collapsed="false">
      <c r="A14257" s="20" t="s">
        <v>28691</v>
      </c>
      <c r="B14257" s="20" t="s">
        <v>28654</v>
      </c>
      <c r="C14257" s="20" t="s">
        <v>28688</v>
      </c>
      <c r="D14257" s="20" t="s">
        <v>28689</v>
      </c>
      <c r="E14257" s="20" t="s">
        <v>28690</v>
      </c>
      <c r="H14257" s="20" t="s">
        <v>49</v>
      </c>
    </row>
    <row r="14258" customFormat="false" ht="15.75" hidden="false" customHeight="false" outlineLevel="0" collapsed="false">
      <c r="A14258" s="20" t="s">
        <v>28692</v>
      </c>
      <c r="B14258" s="20" t="s">
        <v>28654</v>
      </c>
      <c r="C14258" s="20" t="s">
        <v>28688</v>
      </c>
      <c r="D14258" s="20" t="s">
        <v>28693</v>
      </c>
      <c r="E14258" s="20" t="s">
        <v>28690</v>
      </c>
      <c r="H14258" s="20" t="s">
        <v>49</v>
      </c>
    </row>
    <row r="14259" customFormat="false" ht="15.75" hidden="false" customHeight="false" outlineLevel="0" collapsed="false">
      <c r="A14259" s="20" t="s">
        <v>28694</v>
      </c>
      <c r="B14259" s="20" t="s">
        <v>28654</v>
      </c>
      <c r="C14259" s="20" t="s">
        <v>28688</v>
      </c>
      <c r="D14259" s="20" t="s">
        <v>28693</v>
      </c>
      <c r="E14259" s="20" t="s">
        <v>28690</v>
      </c>
      <c r="H14259" s="20" t="s">
        <v>49</v>
      </c>
    </row>
    <row r="14260" customFormat="false" ht="15.75" hidden="false" customHeight="false" outlineLevel="0" collapsed="false">
      <c r="A14260" s="20" t="s">
        <v>28695</v>
      </c>
      <c r="B14260" s="20" t="s">
        <v>28654</v>
      </c>
      <c r="C14260" s="20" t="s">
        <v>28688</v>
      </c>
      <c r="D14260" s="20" t="s">
        <v>28696</v>
      </c>
      <c r="E14260" s="20" t="s">
        <v>28661</v>
      </c>
      <c r="H14260" s="20" t="s">
        <v>49</v>
      </c>
    </row>
    <row r="14261" customFormat="false" ht="15.75" hidden="false" customHeight="false" outlineLevel="0" collapsed="false">
      <c r="A14261" s="20" t="s">
        <v>28697</v>
      </c>
      <c r="B14261" s="20" t="s">
        <v>28654</v>
      </c>
      <c r="C14261" s="20" t="s">
        <v>28688</v>
      </c>
      <c r="D14261" s="20" t="s">
        <v>28696</v>
      </c>
      <c r="E14261" s="20" t="s">
        <v>28661</v>
      </c>
      <c r="H14261" s="20" t="s">
        <v>49</v>
      </c>
    </row>
    <row r="14262" customFormat="false" ht="15.75" hidden="false" customHeight="false" outlineLevel="0" collapsed="false">
      <c r="A14262" s="20" t="s">
        <v>28698</v>
      </c>
      <c r="B14262" s="20" t="s">
        <v>28667</v>
      </c>
      <c r="C14262" s="20" t="s">
        <v>28699</v>
      </c>
      <c r="D14262" s="20" t="s">
        <v>28700</v>
      </c>
      <c r="E14262" s="20" t="s">
        <v>28701</v>
      </c>
      <c r="F14262" s="20" t="s">
        <v>7680</v>
      </c>
      <c r="H14262" s="20" t="s">
        <v>49</v>
      </c>
    </row>
    <row r="14263" customFormat="false" ht="15.75" hidden="false" customHeight="false" outlineLevel="0" collapsed="false">
      <c r="A14263" s="20" t="s">
        <v>28702</v>
      </c>
      <c r="B14263" s="20" t="s">
        <v>28667</v>
      </c>
      <c r="C14263" s="20" t="s">
        <v>28699</v>
      </c>
      <c r="D14263" s="20" t="s">
        <v>28700</v>
      </c>
      <c r="E14263" s="20" t="s">
        <v>28701</v>
      </c>
      <c r="F14263" s="20" t="s">
        <v>7680</v>
      </c>
      <c r="H14263" s="20" t="s">
        <v>49</v>
      </c>
    </row>
    <row r="14264" customFormat="false" ht="15.75" hidden="false" customHeight="false" outlineLevel="0" collapsed="false">
      <c r="A14264" s="20" t="s">
        <v>28703</v>
      </c>
      <c r="B14264" s="20" t="s">
        <v>28667</v>
      </c>
      <c r="C14264" s="20" t="s">
        <v>28699</v>
      </c>
      <c r="D14264" s="20" t="s">
        <v>28704</v>
      </c>
      <c r="E14264" s="20" t="s">
        <v>28701</v>
      </c>
      <c r="F14264" s="20" t="s">
        <v>7680</v>
      </c>
      <c r="H14264" s="20" t="s">
        <v>49</v>
      </c>
    </row>
    <row r="14265" customFormat="false" ht="15.75" hidden="false" customHeight="false" outlineLevel="0" collapsed="false">
      <c r="A14265" s="20" t="s">
        <v>28705</v>
      </c>
      <c r="B14265" s="20" t="s">
        <v>28667</v>
      </c>
      <c r="C14265" s="20" t="s">
        <v>28699</v>
      </c>
      <c r="D14265" s="20" t="s">
        <v>28704</v>
      </c>
      <c r="E14265" s="20" t="s">
        <v>28701</v>
      </c>
      <c r="F14265" s="20" t="s">
        <v>7680</v>
      </c>
      <c r="H14265" s="20" t="s">
        <v>49</v>
      </c>
    </row>
    <row r="14266" customFormat="false" ht="15.75" hidden="false" customHeight="false" outlineLevel="0" collapsed="false">
      <c r="A14266" s="20" t="s">
        <v>28706</v>
      </c>
      <c r="B14266" s="20" t="s">
        <v>28667</v>
      </c>
      <c r="C14266" s="20" t="s">
        <v>28699</v>
      </c>
      <c r="D14266" s="20" t="s">
        <v>28707</v>
      </c>
      <c r="E14266" s="20" t="s">
        <v>28701</v>
      </c>
      <c r="F14266" s="20" t="s">
        <v>7680</v>
      </c>
      <c r="H14266" s="20" t="s">
        <v>49</v>
      </c>
    </row>
    <row r="14267" customFormat="false" ht="15.75" hidden="false" customHeight="false" outlineLevel="0" collapsed="false">
      <c r="A14267" s="20" t="s">
        <v>28708</v>
      </c>
      <c r="B14267" s="20" t="s">
        <v>28667</v>
      </c>
      <c r="C14267" s="20" t="s">
        <v>28699</v>
      </c>
      <c r="D14267" s="20" t="s">
        <v>28707</v>
      </c>
      <c r="E14267" s="20" t="s">
        <v>28701</v>
      </c>
      <c r="F14267" s="20" t="s">
        <v>7680</v>
      </c>
      <c r="H14267" s="20" t="s">
        <v>49</v>
      </c>
    </row>
    <row r="14268" customFormat="false" ht="15.75" hidden="false" customHeight="false" outlineLevel="0" collapsed="false">
      <c r="A14268" s="20" t="s">
        <v>28709</v>
      </c>
      <c r="B14268" s="20" t="s">
        <v>28667</v>
      </c>
      <c r="C14268" s="20" t="s">
        <v>28699</v>
      </c>
      <c r="D14268" s="20" t="s">
        <v>28710</v>
      </c>
      <c r="E14268" s="20" t="s">
        <v>28701</v>
      </c>
      <c r="F14268" s="20" t="s">
        <v>7680</v>
      </c>
      <c r="H14268" s="20" t="s">
        <v>49</v>
      </c>
    </row>
    <row r="14269" customFormat="false" ht="15.75" hidden="false" customHeight="false" outlineLevel="0" collapsed="false">
      <c r="A14269" s="20" t="s">
        <v>28711</v>
      </c>
      <c r="B14269" s="20" t="s">
        <v>28667</v>
      </c>
      <c r="C14269" s="20" t="s">
        <v>28699</v>
      </c>
      <c r="D14269" s="20" t="s">
        <v>28710</v>
      </c>
      <c r="E14269" s="20" t="s">
        <v>28701</v>
      </c>
      <c r="F14269" s="20" t="s">
        <v>7680</v>
      </c>
      <c r="H14269" s="20" t="s">
        <v>49</v>
      </c>
    </row>
    <row r="14270" customFormat="false" ht="15.75" hidden="false" customHeight="false" outlineLevel="0" collapsed="false">
      <c r="A14270" s="20" t="s">
        <v>28712</v>
      </c>
      <c r="B14270" s="20" t="s">
        <v>28681</v>
      </c>
      <c r="C14270" s="20" t="s">
        <v>28699</v>
      </c>
      <c r="D14270" s="20" t="s">
        <v>28713</v>
      </c>
      <c r="E14270" s="20" t="s">
        <v>28701</v>
      </c>
      <c r="F14270" s="20" t="s">
        <v>7680</v>
      </c>
      <c r="H14270" s="20" t="s">
        <v>49</v>
      </c>
    </row>
    <row r="14271" customFormat="false" ht="15.75" hidden="false" customHeight="false" outlineLevel="0" collapsed="false">
      <c r="A14271" s="20" t="s">
        <v>28714</v>
      </c>
      <c r="B14271" s="20" t="s">
        <v>28681</v>
      </c>
      <c r="C14271" s="20" t="s">
        <v>28699</v>
      </c>
      <c r="D14271" s="20" t="s">
        <v>28713</v>
      </c>
      <c r="E14271" s="20" t="s">
        <v>28701</v>
      </c>
      <c r="F14271" s="20" t="s">
        <v>7680</v>
      </c>
      <c r="H14271" s="20" t="s">
        <v>49</v>
      </c>
    </row>
    <row r="14272" customFormat="false" ht="15.75" hidden="false" customHeight="false" outlineLevel="0" collapsed="false">
      <c r="A14272" s="20" t="s">
        <v>28715</v>
      </c>
      <c r="B14272" s="20" t="s">
        <v>28681</v>
      </c>
      <c r="C14272" s="20" t="s">
        <v>28699</v>
      </c>
      <c r="D14272" s="20" t="s">
        <v>28716</v>
      </c>
      <c r="E14272" s="20" t="s">
        <v>28701</v>
      </c>
      <c r="F14272" s="20" t="s">
        <v>7680</v>
      </c>
      <c r="H14272" s="20" t="s">
        <v>49</v>
      </c>
    </row>
    <row r="14273" customFormat="false" ht="15.75" hidden="false" customHeight="false" outlineLevel="0" collapsed="false">
      <c r="A14273" s="20" t="s">
        <v>28717</v>
      </c>
      <c r="B14273" s="20" t="s">
        <v>28681</v>
      </c>
      <c r="C14273" s="20" t="s">
        <v>28699</v>
      </c>
      <c r="D14273" s="20" t="s">
        <v>28716</v>
      </c>
      <c r="E14273" s="20" t="s">
        <v>28701</v>
      </c>
      <c r="F14273" s="20" t="s">
        <v>7680</v>
      </c>
      <c r="H14273" s="20" t="s">
        <v>49</v>
      </c>
    </row>
    <row r="14274" customFormat="false" ht="15.75" hidden="false" customHeight="false" outlineLevel="0" collapsed="false">
      <c r="A14274" s="20" t="s">
        <v>28718</v>
      </c>
      <c r="B14274" s="20" t="s">
        <v>28719</v>
      </c>
      <c r="C14274" s="20" t="s">
        <v>28720</v>
      </c>
      <c r="D14274" s="20" t="s">
        <v>28721</v>
      </c>
      <c r="H14274" s="20" t="s">
        <v>49</v>
      </c>
    </row>
    <row r="14275" customFormat="false" ht="15.75" hidden="false" customHeight="false" outlineLevel="0" collapsed="false">
      <c r="A14275" s="20" t="s">
        <v>28722</v>
      </c>
      <c r="B14275" s="20" t="s">
        <v>28719</v>
      </c>
      <c r="C14275" s="20" t="s">
        <v>28720</v>
      </c>
      <c r="D14275" s="20" t="s">
        <v>28721</v>
      </c>
      <c r="H14275" s="20" t="s">
        <v>49</v>
      </c>
    </row>
    <row r="14276" customFormat="false" ht="15.75" hidden="false" customHeight="false" outlineLevel="0" collapsed="false">
      <c r="A14276" s="20" t="s">
        <v>28723</v>
      </c>
      <c r="B14276" s="20" t="s">
        <v>28719</v>
      </c>
      <c r="C14276" s="20" t="s">
        <v>28724</v>
      </c>
      <c r="D14276" s="20" t="s">
        <v>28725</v>
      </c>
      <c r="H14276" s="20" t="s">
        <v>49</v>
      </c>
    </row>
    <row r="14277" customFormat="false" ht="15.75" hidden="false" customHeight="false" outlineLevel="0" collapsed="false">
      <c r="A14277" s="20" t="s">
        <v>28726</v>
      </c>
      <c r="B14277" s="20" t="s">
        <v>28719</v>
      </c>
      <c r="C14277" s="20" t="s">
        <v>28724</v>
      </c>
      <c r="D14277" s="20" t="s">
        <v>28725</v>
      </c>
      <c r="H14277" s="20" t="s">
        <v>49</v>
      </c>
    </row>
    <row r="14278" customFormat="false" ht="15.75" hidden="false" customHeight="false" outlineLevel="0" collapsed="false">
      <c r="A14278" s="20" t="s">
        <v>28727</v>
      </c>
      <c r="B14278" s="20" t="s">
        <v>28719</v>
      </c>
      <c r="C14278" s="20" t="s">
        <v>28728</v>
      </c>
      <c r="D14278" s="20" t="s">
        <v>28721</v>
      </c>
      <c r="H14278" s="20" t="s">
        <v>49</v>
      </c>
    </row>
    <row r="14279" customFormat="false" ht="15.75" hidden="false" customHeight="false" outlineLevel="0" collapsed="false">
      <c r="A14279" s="20" t="s">
        <v>28729</v>
      </c>
      <c r="B14279" s="20" t="s">
        <v>28719</v>
      </c>
      <c r="C14279" s="20" t="s">
        <v>28728</v>
      </c>
      <c r="D14279" s="20" t="s">
        <v>28721</v>
      </c>
      <c r="H14279" s="20" t="s">
        <v>49</v>
      </c>
    </row>
    <row r="14280" customFormat="false" ht="15.75" hidden="false" customHeight="false" outlineLevel="0" collapsed="false">
      <c r="A14280" s="20" t="s">
        <v>28730</v>
      </c>
      <c r="B14280" s="20" t="s">
        <v>28719</v>
      </c>
      <c r="C14280" s="20" t="s">
        <v>28731</v>
      </c>
      <c r="D14280" s="20" t="s">
        <v>28721</v>
      </c>
      <c r="H14280" s="20" t="s">
        <v>49</v>
      </c>
    </row>
    <row r="14281" customFormat="false" ht="15.75" hidden="false" customHeight="false" outlineLevel="0" collapsed="false">
      <c r="A14281" s="20" t="s">
        <v>28732</v>
      </c>
      <c r="B14281" s="20" t="s">
        <v>28719</v>
      </c>
      <c r="C14281" s="20" t="s">
        <v>28731</v>
      </c>
      <c r="D14281" s="20" t="s">
        <v>28721</v>
      </c>
      <c r="H14281" s="20" t="s">
        <v>49</v>
      </c>
    </row>
    <row r="14282" customFormat="false" ht="15.75" hidden="false" customHeight="false" outlineLevel="0" collapsed="false">
      <c r="A14282" s="20" t="s">
        <v>28733</v>
      </c>
      <c r="B14282" s="20" t="s">
        <v>28734</v>
      </c>
      <c r="C14282" s="20" t="s">
        <v>28735</v>
      </c>
      <c r="D14282" s="20" t="s">
        <v>28721</v>
      </c>
      <c r="H14282" s="20" t="s">
        <v>49</v>
      </c>
    </row>
    <row r="14283" customFormat="false" ht="15.75" hidden="false" customHeight="false" outlineLevel="0" collapsed="false">
      <c r="A14283" s="20" t="s">
        <v>28736</v>
      </c>
      <c r="B14283" s="20" t="s">
        <v>28734</v>
      </c>
      <c r="C14283" s="20" t="s">
        <v>28735</v>
      </c>
      <c r="D14283" s="20" t="s">
        <v>28721</v>
      </c>
      <c r="H14283" s="20" t="s">
        <v>49</v>
      </c>
    </row>
    <row r="14284" customFormat="false" ht="15.75" hidden="false" customHeight="false" outlineLevel="0" collapsed="false">
      <c r="A14284" s="20" t="s">
        <v>28737</v>
      </c>
      <c r="B14284" s="20" t="s">
        <v>28734</v>
      </c>
      <c r="C14284" s="20" t="s">
        <v>28738</v>
      </c>
      <c r="D14284" s="20" t="s">
        <v>28721</v>
      </c>
      <c r="H14284" s="20" t="s">
        <v>49</v>
      </c>
    </row>
    <row r="14285" customFormat="false" ht="15.75" hidden="false" customHeight="false" outlineLevel="0" collapsed="false">
      <c r="A14285" s="20" t="s">
        <v>28739</v>
      </c>
      <c r="B14285" s="20" t="s">
        <v>28734</v>
      </c>
      <c r="C14285" s="20" t="s">
        <v>28738</v>
      </c>
      <c r="D14285" s="20" t="s">
        <v>28721</v>
      </c>
      <c r="H14285" s="20" t="s">
        <v>49</v>
      </c>
    </row>
    <row r="14286" customFormat="false" ht="15.75" hidden="false" customHeight="false" outlineLevel="0" collapsed="false">
      <c r="A14286" s="20" t="s">
        <v>28740</v>
      </c>
      <c r="B14286" s="20" t="s">
        <v>28741</v>
      </c>
      <c r="C14286" s="20" t="s">
        <v>28742</v>
      </c>
      <c r="D14286" s="20" t="s">
        <v>28721</v>
      </c>
      <c r="H14286" s="20" t="s">
        <v>49</v>
      </c>
    </row>
    <row r="14287" customFormat="false" ht="15.75" hidden="false" customHeight="false" outlineLevel="0" collapsed="false">
      <c r="A14287" s="20" t="s">
        <v>28743</v>
      </c>
      <c r="B14287" s="20" t="s">
        <v>28741</v>
      </c>
      <c r="C14287" s="20" t="s">
        <v>28742</v>
      </c>
      <c r="D14287" s="20" t="s">
        <v>28721</v>
      </c>
      <c r="H14287" s="20" t="s">
        <v>49</v>
      </c>
    </row>
    <row r="14288" customFormat="false" ht="15.75" hidden="false" customHeight="false" outlineLevel="0" collapsed="false">
      <c r="A14288" s="20" t="s">
        <v>28744</v>
      </c>
      <c r="B14288" s="20" t="s">
        <v>28734</v>
      </c>
      <c r="C14288" s="20" t="s">
        <v>28745</v>
      </c>
      <c r="D14288" s="20" t="s">
        <v>28721</v>
      </c>
      <c r="H14288" s="20" t="s">
        <v>49</v>
      </c>
    </row>
    <row r="14289" customFormat="false" ht="15.75" hidden="false" customHeight="false" outlineLevel="0" collapsed="false">
      <c r="A14289" s="20" t="s">
        <v>28746</v>
      </c>
      <c r="B14289" s="20" t="s">
        <v>28734</v>
      </c>
      <c r="C14289" s="20" t="s">
        <v>28745</v>
      </c>
      <c r="D14289" s="20" t="s">
        <v>28721</v>
      </c>
      <c r="H14289" s="20" t="s">
        <v>49</v>
      </c>
    </row>
    <row r="14290" customFormat="false" ht="15.75" hidden="false" customHeight="false" outlineLevel="0" collapsed="false">
      <c r="A14290" s="20" t="s">
        <v>28747</v>
      </c>
      <c r="B14290" s="20" t="s">
        <v>28734</v>
      </c>
      <c r="C14290" s="20" t="s">
        <v>28748</v>
      </c>
      <c r="D14290" s="20" t="s">
        <v>28725</v>
      </c>
      <c r="H14290" s="20" t="s">
        <v>49</v>
      </c>
    </row>
    <row r="14291" customFormat="false" ht="15.75" hidden="false" customHeight="false" outlineLevel="0" collapsed="false">
      <c r="A14291" s="20" t="s">
        <v>28749</v>
      </c>
      <c r="B14291" s="20" t="s">
        <v>28734</v>
      </c>
      <c r="C14291" s="20" t="s">
        <v>28748</v>
      </c>
      <c r="D14291" s="20" t="s">
        <v>28725</v>
      </c>
      <c r="H14291" s="20" t="s">
        <v>49</v>
      </c>
    </row>
    <row r="14292" customFormat="false" ht="15.75" hidden="false" customHeight="false" outlineLevel="0" collapsed="false">
      <c r="A14292" s="20" t="s">
        <v>28750</v>
      </c>
      <c r="B14292" s="20" t="s">
        <v>28734</v>
      </c>
      <c r="C14292" s="20" t="s">
        <v>28751</v>
      </c>
      <c r="D14292" s="20" t="s">
        <v>28725</v>
      </c>
      <c r="H14292" s="20" t="s">
        <v>49</v>
      </c>
    </row>
    <row r="14293" customFormat="false" ht="15.75" hidden="false" customHeight="false" outlineLevel="0" collapsed="false">
      <c r="A14293" s="20" t="s">
        <v>28752</v>
      </c>
      <c r="B14293" s="20" t="s">
        <v>28734</v>
      </c>
      <c r="C14293" s="20" t="s">
        <v>28751</v>
      </c>
      <c r="D14293" s="20" t="s">
        <v>28725</v>
      </c>
      <c r="H14293" s="20" t="s">
        <v>49</v>
      </c>
    </row>
    <row r="14294" customFormat="false" ht="15.75" hidden="false" customHeight="false" outlineLevel="0" collapsed="false">
      <c r="A14294" s="20" t="s">
        <v>28753</v>
      </c>
      <c r="B14294" s="20" t="s">
        <v>28754</v>
      </c>
      <c r="C14294" s="20" t="s">
        <v>28755</v>
      </c>
      <c r="H14294" s="20" t="s">
        <v>49</v>
      </c>
    </row>
    <row r="14295" customFormat="false" ht="15.75" hidden="false" customHeight="false" outlineLevel="0" collapsed="false">
      <c r="A14295" s="20" t="s">
        <v>28756</v>
      </c>
      <c r="B14295" s="20" t="s">
        <v>28754</v>
      </c>
      <c r="C14295" s="20" t="s">
        <v>28755</v>
      </c>
      <c r="H14295" s="20" t="s">
        <v>49</v>
      </c>
    </row>
    <row r="14296" customFormat="false" ht="15.75" hidden="false" customHeight="false" outlineLevel="0" collapsed="false">
      <c r="A14296" s="20" t="s">
        <v>28757</v>
      </c>
      <c r="B14296" s="20" t="s">
        <v>28758</v>
      </c>
      <c r="C14296" s="20" t="s">
        <v>28759</v>
      </c>
      <c r="H14296" s="20" t="s">
        <v>49</v>
      </c>
    </row>
    <row r="14297" customFormat="false" ht="15.75" hidden="false" customHeight="false" outlineLevel="0" collapsed="false">
      <c r="A14297" s="20" t="s">
        <v>28760</v>
      </c>
      <c r="B14297" s="20" t="s">
        <v>28758</v>
      </c>
      <c r="C14297" s="20" t="s">
        <v>28759</v>
      </c>
      <c r="H14297" s="20" t="s">
        <v>49</v>
      </c>
    </row>
    <row r="14298" customFormat="false" ht="15.75" hidden="false" customHeight="false" outlineLevel="0" collapsed="false">
      <c r="A14298" s="20" t="s">
        <v>28761</v>
      </c>
      <c r="B14298" s="20" t="s">
        <v>28762</v>
      </c>
      <c r="C14298" s="20" t="s">
        <v>28759</v>
      </c>
      <c r="H14298" s="20" t="s">
        <v>49</v>
      </c>
    </row>
    <row r="14299" customFormat="false" ht="15.75" hidden="false" customHeight="false" outlineLevel="0" collapsed="false">
      <c r="A14299" s="20" t="s">
        <v>28763</v>
      </c>
      <c r="B14299" s="20" t="s">
        <v>28762</v>
      </c>
      <c r="C14299" s="20" t="s">
        <v>28759</v>
      </c>
      <c r="H14299" s="20" t="s">
        <v>49</v>
      </c>
    </row>
    <row r="14300" customFormat="false" ht="15.75" hidden="false" customHeight="false" outlineLevel="0" collapsed="false">
      <c r="A14300" s="20" t="s">
        <v>28764</v>
      </c>
      <c r="B14300" s="20" t="s">
        <v>28765</v>
      </c>
      <c r="C14300" s="20" t="s">
        <v>28759</v>
      </c>
      <c r="H14300" s="20" t="s">
        <v>49</v>
      </c>
    </row>
    <row r="14301" customFormat="false" ht="15.75" hidden="false" customHeight="false" outlineLevel="0" collapsed="false">
      <c r="A14301" s="20" t="s">
        <v>28766</v>
      </c>
      <c r="B14301" s="20" t="s">
        <v>28765</v>
      </c>
      <c r="C14301" s="20" t="s">
        <v>28759</v>
      </c>
      <c r="H14301" s="20" t="s">
        <v>49</v>
      </c>
    </row>
    <row r="14302" customFormat="false" ht="15.75" hidden="false" customHeight="false" outlineLevel="0" collapsed="false">
      <c r="A14302" s="20" t="s">
        <v>28767</v>
      </c>
      <c r="B14302" s="20" t="s">
        <v>28768</v>
      </c>
      <c r="C14302" s="20" t="s">
        <v>28759</v>
      </c>
      <c r="H14302" s="20" t="s">
        <v>49</v>
      </c>
    </row>
    <row r="14303" customFormat="false" ht="15.75" hidden="false" customHeight="false" outlineLevel="0" collapsed="false">
      <c r="A14303" s="20" t="s">
        <v>28769</v>
      </c>
      <c r="B14303" s="20" t="s">
        <v>28768</v>
      </c>
      <c r="C14303" s="20" t="s">
        <v>28759</v>
      </c>
      <c r="H14303" s="20" t="s">
        <v>49</v>
      </c>
    </row>
    <row r="14304" customFormat="false" ht="15.75" hidden="false" customHeight="false" outlineLevel="0" collapsed="false">
      <c r="A14304" s="20" t="s">
        <v>28770</v>
      </c>
      <c r="B14304" s="20" t="s">
        <v>28771</v>
      </c>
      <c r="C14304" s="20" t="s">
        <v>28772</v>
      </c>
      <c r="H14304" s="20" t="s">
        <v>49</v>
      </c>
    </row>
    <row r="14305" customFormat="false" ht="15.75" hidden="false" customHeight="false" outlineLevel="0" collapsed="false">
      <c r="A14305" s="20" t="s">
        <v>28773</v>
      </c>
      <c r="B14305" s="20" t="s">
        <v>28771</v>
      </c>
      <c r="C14305" s="20" t="s">
        <v>28772</v>
      </c>
      <c r="H14305" s="20" t="s">
        <v>49</v>
      </c>
    </row>
    <row r="14306" customFormat="false" ht="15.75" hidden="false" customHeight="false" outlineLevel="0" collapsed="false">
      <c r="A14306" s="20" t="s">
        <v>28774</v>
      </c>
      <c r="B14306" s="20" t="s">
        <v>28771</v>
      </c>
      <c r="C14306" s="20" t="s">
        <v>28775</v>
      </c>
      <c r="H14306" s="20" t="s">
        <v>49</v>
      </c>
    </row>
    <row r="14307" customFormat="false" ht="15.75" hidden="false" customHeight="false" outlineLevel="0" collapsed="false">
      <c r="A14307" s="20" t="s">
        <v>28776</v>
      </c>
      <c r="B14307" s="20" t="s">
        <v>28771</v>
      </c>
      <c r="C14307" s="20" t="s">
        <v>28775</v>
      </c>
      <c r="H14307" s="20" t="s">
        <v>49</v>
      </c>
    </row>
    <row r="14308" customFormat="false" ht="15.75" hidden="false" customHeight="false" outlineLevel="0" collapsed="false">
      <c r="A14308" s="20" t="s">
        <v>28777</v>
      </c>
      <c r="B14308" s="20" t="s">
        <v>28778</v>
      </c>
      <c r="C14308" s="20" t="s">
        <v>7012</v>
      </c>
      <c r="H14308" s="20" t="s">
        <v>49</v>
      </c>
    </row>
    <row r="14309" customFormat="false" ht="15.75" hidden="false" customHeight="false" outlineLevel="0" collapsed="false">
      <c r="A14309" s="20" t="s">
        <v>28779</v>
      </c>
      <c r="B14309" s="20" t="s">
        <v>28778</v>
      </c>
      <c r="C14309" s="20" t="s">
        <v>7012</v>
      </c>
      <c r="H14309" s="20" t="s">
        <v>49</v>
      </c>
    </row>
    <row r="14310" customFormat="false" ht="15.75" hidden="false" customHeight="false" outlineLevel="0" collapsed="false">
      <c r="A14310" s="20" t="s">
        <v>28780</v>
      </c>
      <c r="B14310" s="20" t="s">
        <v>28781</v>
      </c>
      <c r="C14310" s="20" t="s">
        <v>7012</v>
      </c>
      <c r="H14310" s="20" t="s">
        <v>49</v>
      </c>
    </row>
    <row r="14311" customFormat="false" ht="15.75" hidden="false" customHeight="false" outlineLevel="0" collapsed="false">
      <c r="A14311" s="20" t="s">
        <v>28782</v>
      </c>
      <c r="B14311" s="20" t="s">
        <v>28781</v>
      </c>
      <c r="C14311" s="20" t="s">
        <v>7012</v>
      </c>
      <c r="H14311" s="20" t="s">
        <v>49</v>
      </c>
    </row>
    <row r="14312" customFormat="false" ht="15.75" hidden="false" customHeight="false" outlineLevel="0" collapsed="false">
      <c r="A14312" s="20" t="s">
        <v>28783</v>
      </c>
      <c r="B14312" s="20" t="s">
        <v>28784</v>
      </c>
      <c r="H14312" s="20" t="s">
        <v>49</v>
      </c>
    </row>
    <row r="14313" customFormat="false" ht="15.75" hidden="false" customHeight="false" outlineLevel="0" collapsed="false">
      <c r="A14313" s="20" t="s">
        <v>28785</v>
      </c>
      <c r="B14313" s="20" t="s">
        <v>28784</v>
      </c>
      <c r="H14313" s="20" t="s">
        <v>49</v>
      </c>
    </row>
    <row r="14314" customFormat="false" ht="15.75" hidden="false" customHeight="false" outlineLevel="0" collapsed="false">
      <c r="A14314" s="20" t="s">
        <v>28786</v>
      </c>
      <c r="B14314" s="20" t="s">
        <v>28787</v>
      </c>
      <c r="C14314" s="20" t="s">
        <v>4012</v>
      </c>
      <c r="H14314" s="20" t="s">
        <v>49</v>
      </c>
    </row>
    <row r="14315" customFormat="false" ht="15.75" hidden="false" customHeight="false" outlineLevel="0" collapsed="false">
      <c r="A14315" s="20" t="s">
        <v>28788</v>
      </c>
      <c r="B14315" s="20" t="s">
        <v>28787</v>
      </c>
      <c r="C14315" s="20" t="s">
        <v>4012</v>
      </c>
      <c r="H14315" s="20" t="s">
        <v>49</v>
      </c>
    </row>
    <row r="14316" customFormat="false" ht="15.75" hidden="false" customHeight="false" outlineLevel="0" collapsed="false">
      <c r="A14316" s="20" t="s">
        <v>28789</v>
      </c>
      <c r="B14316" s="20" t="s">
        <v>28790</v>
      </c>
      <c r="C14316" s="20" t="s">
        <v>4012</v>
      </c>
      <c r="H14316" s="20" t="s">
        <v>49</v>
      </c>
    </row>
    <row r="14317" customFormat="false" ht="15.75" hidden="false" customHeight="false" outlineLevel="0" collapsed="false">
      <c r="A14317" s="20" t="s">
        <v>28791</v>
      </c>
      <c r="B14317" s="20" t="s">
        <v>28790</v>
      </c>
      <c r="C14317" s="20" t="s">
        <v>4012</v>
      </c>
      <c r="H14317" s="20" t="s">
        <v>49</v>
      </c>
    </row>
    <row r="14318" customFormat="false" ht="15.75" hidden="false" customHeight="false" outlineLevel="0" collapsed="false">
      <c r="A14318" s="20" t="s">
        <v>28792</v>
      </c>
      <c r="B14318" s="20" t="s">
        <v>28793</v>
      </c>
      <c r="C14318" s="20" t="s">
        <v>4012</v>
      </c>
      <c r="H14318" s="20" t="s">
        <v>49</v>
      </c>
    </row>
    <row r="14319" customFormat="false" ht="15.75" hidden="false" customHeight="false" outlineLevel="0" collapsed="false">
      <c r="A14319" s="20" t="s">
        <v>28794</v>
      </c>
      <c r="B14319" s="20" t="s">
        <v>28793</v>
      </c>
      <c r="C14319" s="20" t="s">
        <v>4012</v>
      </c>
      <c r="H14319" s="20" t="s">
        <v>49</v>
      </c>
    </row>
    <row r="14320" customFormat="false" ht="15.75" hidden="false" customHeight="false" outlineLevel="0" collapsed="false">
      <c r="A14320" s="20" t="s">
        <v>28795</v>
      </c>
      <c r="B14320" s="20" t="s">
        <v>28796</v>
      </c>
      <c r="C14320" s="20" t="s">
        <v>12683</v>
      </c>
      <c r="H14320" s="20" t="s">
        <v>49</v>
      </c>
    </row>
    <row r="14321" customFormat="false" ht="15.75" hidden="false" customHeight="false" outlineLevel="0" collapsed="false">
      <c r="A14321" s="20" t="s">
        <v>28797</v>
      </c>
      <c r="B14321" s="20" t="s">
        <v>28796</v>
      </c>
      <c r="C14321" s="20" t="s">
        <v>12683</v>
      </c>
      <c r="H14321" s="20" t="s">
        <v>49</v>
      </c>
    </row>
    <row r="14322" customFormat="false" ht="15.75" hidden="false" customHeight="false" outlineLevel="0" collapsed="false">
      <c r="A14322" s="20" t="s">
        <v>28798</v>
      </c>
      <c r="B14322" s="20" t="s">
        <v>28799</v>
      </c>
      <c r="C14322" s="20" t="s">
        <v>7059</v>
      </c>
      <c r="H14322" s="20" t="s">
        <v>49</v>
      </c>
    </row>
    <row r="14323" customFormat="false" ht="15.75" hidden="false" customHeight="false" outlineLevel="0" collapsed="false">
      <c r="A14323" s="20" t="s">
        <v>28800</v>
      </c>
      <c r="B14323" s="20" t="s">
        <v>28799</v>
      </c>
      <c r="C14323" s="20" t="s">
        <v>7059</v>
      </c>
      <c r="H14323" s="20" t="s">
        <v>49</v>
      </c>
    </row>
    <row r="14324" customFormat="false" ht="15.75" hidden="false" customHeight="false" outlineLevel="0" collapsed="false">
      <c r="A14324" s="20" t="s">
        <v>28801</v>
      </c>
      <c r="B14324" s="20" t="s">
        <v>28802</v>
      </c>
      <c r="C14324" s="20" t="s">
        <v>7126</v>
      </c>
      <c r="H14324" s="20" t="s">
        <v>49</v>
      </c>
    </row>
    <row r="14325" customFormat="false" ht="15.75" hidden="false" customHeight="false" outlineLevel="0" collapsed="false">
      <c r="A14325" s="20" t="s">
        <v>28803</v>
      </c>
      <c r="B14325" s="20" t="s">
        <v>28802</v>
      </c>
      <c r="C14325" s="20" t="s">
        <v>7126</v>
      </c>
      <c r="H14325" s="20" t="s">
        <v>49</v>
      </c>
    </row>
    <row r="14326" customFormat="false" ht="15.75" hidden="false" customHeight="false" outlineLevel="0" collapsed="false">
      <c r="A14326" s="20" t="s">
        <v>28804</v>
      </c>
      <c r="B14326" s="20" t="s">
        <v>28805</v>
      </c>
      <c r="C14326" s="20" t="s">
        <v>7126</v>
      </c>
      <c r="H14326" s="20" t="s">
        <v>49</v>
      </c>
    </row>
    <row r="14327" customFormat="false" ht="15.75" hidden="false" customHeight="false" outlineLevel="0" collapsed="false">
      <c r="A14327" s="20" t="s">
        <v>28806</v>
      </c>
      <c r="B14327" s="20" t="s">
        <v>28805</v>
      </c>
      <c r="C14327" s="20" t="s">
        <v>7126</v>
      </c>
      <c r="H14327" s="20" t="s">
        <v>49</v>
      </c>
    </row>
    <row r="14328" customFormat="false" ht="15.75" hidden="false" customHeight="false" outlineLevel="0" collapsed="false">
      <c r="A14328" s="20" t="s">
        <v>28807</v>
      </c>
      <c r="B14328" s="20" t="s">
        <v>28808</v>
      </c>
      <c r="C14328" s="20" t="s">
        <v>28809</v>
      </c>
      <c r="H14328" s="20" t="s">
        <v>49</v>
      </c>
    </row>
    <row r="14329" customFormat="false" ht="15.75" hidden="false" customHeight="false" outlineLevel="0" collapsed="false">
      <c r="A14329" s="20" t="s">
        <v>28810</v>
      </c>
      <c r="B14329" s="20" t="s">
        <v>28808</v>
      </c>
      <c r="C14329" s="20" t="s">
        <v>28809</v>
      </c>
      <c r="H14329" s="20" t="s">
        <v>49</v>
      </c>
    </row>
    <row r="14330" customFormat="false" ht="15.75" hidden="false" customHeight="false" outlineLevel="0" collapsed="false">
      <c r="A14330" s="20" t="s">
        <v>28811</v>
      </c>
      <c r="B14330" s="20" t="s">
        <v>28812</v>
      </c>
      <c r="C14330" s="20" t="s">
        <v>28809</v>
      </c>
      <c r="H14330" s="20" t="s">
        <v>49</v>
      </c>
    </row>
    <row r="14331" customFormat="false" ht="15.75" hidden="false" customHeight="false" outlineLevel="0" collapsed="false">
      <c r="A14331" s="20" t="s">
        <v>28813</v>
      </c>
      <c r="B14331" s="20" t="s">
        <v>28812</v>
      </c>
      <c r="C14331" s="20" t="s">
        <v>28809</v>
      </c>
      <c r="H14331" s="20" t="s">
        <v>49</v>
      </c>
    </row>
    <row r="14332" customFormat="false" ht="15.75" hidden="false" customHeight="false" outlineLevel="0" collapsed="false">
      <c r="A14332" s="20" t="s">
        <v>28814</v>
      </c>
      <c r="B14332" s="20" t="s">
        <v>28815</v>
      </c>
      <c r="C14332" s="20" t="s">
        <v>28816</v>
      </c>
      <c r="H14332" s="20" t="s">
        <v>49</v>
      </c>
    </row>
    <row r="14333" customFormat="false" ht="15.75" hidden="false" customHeight="false" outlineLevel="0" collapsed="false">
      <c r="A14333" s="20" t="s">
        <v>28817</v>
      </c>
      <c r="B14333" s="20" t="s">
        <v>28815</v>
      </c>
      <c r="C14333" s="20" t="s">
        <v>28816</v>
      </c>
      <c r="H14333" s="20" t="s">
        <v>49</v>
      </c>
    </row>
    <row r="14334" customFormat="false" ht="15.75" hidden="false" customHeight="false" outlineLevel="0" collapsed="false">
      <c r="A14334" s="20" t="s">
        <v>28818</v>
      </c>
      <c r="B14334" s="20" t="s">
        <v>28819</v>
      </c>
      <c r="C14334" s="20" t="s">
        <v>28820</v>
      </c>
      <c r="H14334" s="20" t="s">
        <v>49</v>
      </c>
    </row>
    <row r="14335" customFormat="false" ht="15.75" hidden="false" customHeight="false" outlineLevel="0" collapsed="false">
      <c r="A14335" s="20" t="s">
        <v>28821</v>
      </c>
      <c r="B14335" s="20" t="s">
        <v>28819</v>
      </c>
      <c r="C14335" s="20" t="s">
        <v>28820</v>
      </c>
      <c r="H14335" s="20" t="s">
        <v>49</v>
      </c>
    </row>
    <row r="14336" customFormat="false" ht="15.75" hidden="false" customHeight="false" outlineLevel="0" collapsed="false">
      <c r="A14336" s="20" t="s">
        <v>28822</v>
      </c>
      <c r="B14336" s="20" t="s">
        <v>28823</v>
      </c>
      <c r="C14336" s="20" t="s">
        <v>28824</v>
      </c>
      <c r="H14336" s="20" t="s">
        <v>49</v>
      </c>
    </row>
    <row r="14337" customFormat="false" ht="15.75" hidden="false" customHeight="false" outlineLevel="0" collapsed="false">
      <c r="A14337" s="20" t="s">
        <v>28825</v>
      </c>
      <c r="B14337" s="20" t="s">
        <v>28823</v>
      </c>
      <c r="C14337" s="20" t="s">
        <v>28824</v>
      </c>
      <c r="H14337" s="20" t="s">
        <v>49</v>
      </c>
    </row>
    <row r="14338" customFormat="false" ht="15.75" hidden="false" customHeight="false" outlineLevel="0" collapsed="false">
      <c r="A14338" s="20" t="s">
        <v>28826</v>
      </c>
      <c r="B14338" s="20" t="s">
        <v>28827</v>
      </c>
      <c r="C14338" s="20" t="s">
        <v>28824</v>
      </c>
      <c r="H14338" s="20" t="s">
        <v>49</v>
      </c>
    </row>
    <row r="14339" customFormat="false" ht="15.75" hidden="false" customHeight="false" outlineLevel="0" collapsed="false">
      <c r="A14339" s="20" t="s">
        <v>28828</v>
      </c>
      <c r="B14339" s="20" t="s">
        <v>28827</v>
      </c>
      <c r="C14339" s="20" t="s">
        <v>28824</v>
      </c>
      <c r="H14339" s="20" t="s">
        <v>49</v>
      </c>
    </row>
    <row r="14340" customFormat="false" ht="15.75" hidden="false" customHeight="false" outlineLevel="0" collapsed="false">
      <c r="A14340" s="20" t="s">
        <v>28829</v>
      </c>
      <c r="B14340" s="20" t="s">
        <v>28830</v>
      </c>
      <c r="C14340" s="20" t="s">
        <v>28831</v>
      </c>
      <c r="H14340" s="20" t="s">
        <v>49</v>
      </c>
    </row>
    <row r="14341" customFormat="false" ht="15.75" hidden="false" customHeight="false" outlineLevel="0" collapsed="false">
      <c r="A14341" s="20" t="s">
        <v>28832</v>
      </c>
      <c r="B14341" s="20" t="s">
        <v>28830</v>
      </c>
      <c r="C14341" s="20" t="s">
        <v>28831</v>
      </c>
      <c r="H14341" s="20" t="s">
        <v>49</v>
      </c>
    </row>
    <row r="14342" customFormat="false" ht="15.75" hidden="false" customHeight="false" outlineLevel="0" collapsed="false">
      <c r="A14342" s="20" t="s">
        <v>28833</v>
      </c>
      <c r="B14342" s="20" t="s">
        <v>28834</v>
      </c>
      <c r="C14342" s="20" t="s">
        <v>28835</v>
      </c>
      <c r="H14342" s="20" t="s">
        <v>49</v>
      </c>
    </row>
    <row r="14343" customFormat="false" ht="15.75" hidden="false" customHeight="false" outlineLevel="0" collapsed="false">
      <c r="A14343" s="20" t="s">
        <v>28836</v>
      </c>
      <c r="B14343" s="20" t="s">
        <v>28834</v>
      </c>
      <c r="C14343" s="20" t="s">
        <v>28835</v>
      </c>
      <c r="H14343" s="20" t="s">
        <v>49</v>
      </c>
    </row>
    <row r="14344" customFormat="false" ht="15.75" hidden="false" customHeight="false" outlineLevel="0" collapsed="false">
      <c r="A14344" s="20" t="s">
        <v>28837</v>
      </c>
      <c r="B14344" s="20" t="s">
        <v>28838</v>
      </c>
      <c r="C14344" s="20" t="s">
        <v>28835</v>
      </c>
      <c r="H14344" s="20" t="s">
        <v>49</v>
      </c>
    </row>
    <row r="14345" customFormat="false" ht="15.75" hidden="false" customHeight="false" outlineLevel="0" collapsed="false">
      <c r="A14345" s="20" t="s">
        <v>159</v>
      </c>
      <c r="B14345" s="20" t="s">
        <v>28838</v>
      </c>
      <c r="C14345" s="20" t="s">
        <v>28835</v>
      </c>
      <c r="H14345" s="20" t="s">
        <v>49</v>
      </c>
    </row>
    <row r="14346" customFormat="false" ht="15.75" hidden="false" customHeight="false" outlineLevel="0" collapsed="false">
      <c r="A14346" s="20" t="s">
        <v>28839</v>
      </c>
      <c r="B14346" s="20" t="s">
        <v>28840</v>
      </c>
      <c r="C14346" s="20" t="s">
        <v>28835</v>
      </c>
      <c r="H14346" s="20" t="s">
        <v>49</v>
      </c>
    </row>
    <row r="14347" customFormat="false" ht="15.75" hidden="false" customHeight="false" outlineLevel="0" collapsed="false">
      <c r="A14347" s="20" t="s">
        <v>162</v>
      </c>
      <c r="B14347" s="20" t="s">
        <v>28840</v>
      </c>
      <c r="C14347" s="20" t="s">
        <v>28835</v>
      </c>
      <c r="H14347" s="20" t="s">
        <v>49</v>
      </c>
    </row>
    <row r="14348" customFormat="false" ht="15.75" hidden="false" customHeight="false" outlineLevel="0" collapsed="false">
      <c r="A14348" s="20" t="s">
        <v>28841</v>
      </c>
      <c r="B14348" s="20" t="s">
        <v>28842</v>
      </c>
      <c r="C14348" s="20" t="s">
        <v>28831</v>
      </c>
      <c r="H14348" s="20" t="s">
        <v>49</v>
      </c>
    </row>
    <row r="14349" customFormat="false" ht="15.75" hidden="false" customHeight="false" outlineLevel="0" collapsed="false">
      <c r="A14349" s="20" t="s">
        <v>28843</v>
      </c>
      <c r="B14349" s="20" t="s">
        <v>28842</v>
      </c>
      <c r="C14349" s="20" t="s">
        <v>28831</v>
      </c>
      <c r="H14349" s="20" t="s">
        <v>49</v>
      </c>
    </row>
    <row r="14350" customFormat="false" ht="15.75" hidden="false" customHeight="false" outlineLevel="0" collapsed="false">
      <c r="A14350" s="20" t="s">
        <v>28844</v>
      </c>
      <c r="B14350" s="20" t="s">
        <v>28845</v>
      </c>
      <c r="C14350" s="20" t="s">
        <v>28809</v>
      </c>
      <c r="H14350" s="20" t="s">
        <v>49</v>
      </c>
    </row>
    <row r="14351" customFormat="false" ht="15.75" hidden="false" customHeight="false" outlineLevel="0" collapsed="false">
      <c r="A14351" s="20" t="s">
        <v>28846</v>
      </c>
      <c r="B14351" s="20" t="s">
        <v>28845</v>
      </c>
      <c r="C14351" s="20" t="s">
        <v>28809</v>
      </c>
      <c r="H14351" s="20" t="s">
        <v>49</v>
      </c>
    </row>
    <row r="14352" customFormat="false" ht="15.75" hidden="false" customHeight="false" outlineLevel="0" collapsed="false">
      <c r="A14352" s="20" t="s">
        <v>28847</v>
      </c>
      <c r="B14352" s="20" t="s">
        <v>28848</v>
      </c>
      <c r="C14352" s="20" t="s">
        <v>28849</v>
      </c>
      <c r="H14352" s="20" t="s">
        <v>49</v>
      </c>
    </row>
    <row r="14353" customFormat="false" ht="15.75" hidden="false" customHeight="false" outlineLevel="0" collapsed="false">
      <c r="A14353" s="20" t="s">
        <v>28850</v>
      </c>
      <c r="B14353" s="20" t="s">
        <v>28848</v>
      </c>
      <c r="C14353" s="20" t="s">
        <v>28849</v>
      </c>
      <c r="H14353" s="20" t="s">
        <v>49</v>
      </c>
    </row>
    <row r="14354" customFormat="false" ht="15.75" hidden="false" customHeight="false" outlineLevel="0" collapsed="false">
      <c r="A14354" s="20" t="s">
        <v>28851</v>
      </c>
      <c r="B14354" s="20" t="s">
        <v>28852</v>
      </c>
      <c r="C14354" s="20" t="s">
        <v>28849</v>
      </c>
      <c r="H14354" s="20" t="s">
        <v>49</v>
      </c>
    </row>
    <row r="14355" customFormat="false" ht="15.75" hidden="false" customHeight="false" outlineLevel="0" collapsed="false">
      <c r="A14355" s="20" t="s">
        <v>28853</v>
      </c>
      <c r="B14355" s="20" t="s">
        <v>28852</v>
      </c>
      <c r="C14355" s="20" t="s">
        <v>28849</v>
      </c>
      <c r="H14355" s="20" t="s">
        <v>49</v>
      </c>
    </row>
    <row r="14356" customFormat="false" ht="15.75" hidden="false" customHeight="false" outlineLevel="0" collapsed="false">
      <c r="A14356" s="20" t="s">
        <v>28854</v>
      </c>
      <c r="B14356" s="20" t="s">
        <v>28855</v>
      </c>
      <c r="C14356" s="20" t="s">
        <v>28856</v>
      </c>
      <c r="H14356" s="20" t="s">
        <v>49</v>
      </c>
    </row>
    <row r="14357" customFormat="false" ht="15.75" hidden="false" customHeight="false" outlineLevel="0" collapsed="false">
      <c r="A14357" s="20" t="s">
        <v>28857</v>
      </c>
      <c r="B14357" s="20" t="s">
        <v>28855</v>
      </c>
      <c r="C14357" s="20" t="s">
        <v>28856</v>
      </c>
      <c r="H14357" s="20" t="s">
        <v>49</v>
      </c>
    </row>
    <row r="14358" customFormat="false" ht="15.75" hidden="false" customHeight="false" outlineLevel="0" collapsed="false">
      <c r="A14358" s="20" t="s">
        <v>28858</v>
      </c>
      <c r="B14358" s="20" t="s">
        <v>28859</v>
      </c>
      <c r="C14358" s="20" t="s">
        <v>28849</v>
      </c>
      <c r="H14358" s="20" t="s">
        <v>49</v>
      </c>
    </row>
    <row r="14359" customFormat="false" ht="15.75" hidden="false" customHeight="false" outlineLevel="0" collapsed="false">
      <c r="A14359" s="20" t="s">
        <v>28860</v>
      </c>
      <c r="B14359" s="20" t="s">
        <v>28859</v>
      </c>
      <c r="C14359" s="20" t="s">
        <v>28849</v>
      </c>
      <c r="H14359" s="20" t="s">
        <v>49</v>
      </c>
    </row>
    <row r="14360" customFormat="false" ht="15.75" hidden="false" customHeight="false" outlineLevel="0" collapsed="false">
      <c r="A14360" s="20" t="s">
        <v>28861</v>
      </c>
      <c r="B14360" s="20" t="s">
        <v>28862</v>
      </c>
      <c r="C14360" s="20" t="s">
        <v>28856</v>
      </c>
      <c r="H14360" s="20" t="s">
        <v>49</v>
      </c>
    </row>
    <row r="14361" customFormat="false" ht="15.75" hidden="false" customHeight="false" outlineLevel="0" collapsed="false">
      <c r="A14361" s="20" t="s">
        <v>28863</v>
      </c>
      <c r="B14361" s="20" t="s">
        <v>28862</v>
      </c>
      <c r="C14361" s="20" t="s">
        <v>28856</v>
      </c>
      <c r="H14361" s="20" t="s">
        <v>49</v>
      </c>
    </row>
    <row r="14362" customFormat="false" ht="15.75" hidden="false" customHeight="false" outlineLevel="0" collapsed="false">
      <c r="A14362" s="20" t="s">
        <v>28864</v>
      </c>
      <c r="B14362" s="20" t="s">
        <v>28865</v>
      </c>
      <c r="C14362" s="20" t="s">
        <v>28856</v>
      </c>
      <c r="H14362" s="20" t="s">
        <v>49</v>
      </c>
    </row>
    <row r="14363" customFormat="false" ht="15.75" hidden="false" customHeight="false" outlineLevel="0" collapsed="false">
      <c r="A14363" s="20" t="s">
        <v>28866</v>
      </c>
      <c r="B14363" s="20" t="s">
        <v>28865</v>
      </c>
      <c r="C14363" s="20" t="s">
        <v>28856</v>
      </c>
      <c r="H14363" s="20" t="s">
        <v>49</v>
      </c>
    </row>
    <row r="14364" customFormat="false" ht="15.75" hidden="false" customHeight="false" outlineLevel="0" collapsed="false">
      <c r="A14364" s="20" t="s">
        <v>28867</v>
      </c>
      <c r="B14364" s="20" t="s">
        <v>28868</v>
      </c>
      <c r="C14364" s="20" t="s">
        <v>28856</v>
      </c>
      <c r="H14364" s="20" t="s">
        <v>49</v>
      </c>
    </row>
    <row r="14365" customFormat="false" ht="15.75" hidden="false" customHeight="false" outlineLevel="0" collapsed="false">
      <c r="A14365" s="20" t="s">
        <v>28869</v>
      </c>
      <c r="B14365" s="20" t="s">
        <v>28868</v>
      </c>
      <c r="C14365" s="20" t="s">
        <v>28856</v>
      </c>
      <c r="H14365" s="20" t="s">
        <v>49</v>
      </c>
    </row>
    <row r="14366" customFormat="false" ht="15.75" hidden="false" customHeight="false" outlineLevel="0" collapsed="false">
      <c r="A14366" s="20" t="s">
        <v>28870</v>
      </c>
      <c r="B14366" s="20" t="s">
        <v>28871</v>
      </c>
      <c r="C14366" s="20" t="s">
        <v>28872</v>
      </c>
      <c r="D14366" s="20" t="s">
        <v>28873</v>
      </c>
      <c r="H14366" s="20" t="s">
        <v>49</v>
      </c>
    </row>
    <row r="14367" customFormat="false" ht="15.75" hidden="false" customHeight="false" outlineLevel="0" collapsed="false">
      <c r="A14367" s="20" t="s">
        <v>28874</v>
      </c>
      <c r="B14367" s="20" t="s">
        <v>28871</v>
      </c>
      <c r="C14367" s="20" t="s">
        <v>28872</v>
      </c>
      <c r="D14367" s="20" t="s">
        <v>28873</v>
      </c>
      <c r="H14367" s="20" t="s">
        <v>49</v>
      </c>
    </row>
    <row r="14368" customFormat="false" ht="15.75" hidden="false" customHeight="false" outlineLevel="0" collapsed="false">
      <c r="A14368" s="20" t="s">
        <v>28875</v>
      </c>
      <c r="B14368" s="20" t="s">
        <v>28871</v>
      </c>
      <c r="C14368" s="20" t="s">
        <v>28872</v>
      </c>
      <c r="D14368" s="20" t="s">
        <v>28876</v>
      </c>
      <c r="H14368" s="20" t="s">
        <v>49</v>
      </c>
    </row>
    <row r="14369" customFormat="false" ht="15.75" hidden="false" customHeight="false" outlineLevel="0" collapsed="false">
      <c r="A14369" s="20" t="s">
        <v>28877</v>
      </c>
      <c r="B14369" s="20" t="s">
        <v>28871</v>
      </c>
      <c r="C14369" s="20" t="s">
        <v>28872</v>
      </c>
      <c r="D14369" s="20" t="s">
        <v>28876</v>
      </c>
      <c r="H14369" s="20" t="s">
        <v>49</v>
      </c>
    </row>
    <row r="14370" customFormat="false" ht="15.75" hidden="false" customHeight="false" outlineLevel="0" collapsed="false">
      <c r="A14370" s="20" t="s">
        <v>28878</v>
      </c>
      <c r="B14370" s="20" t="s">
        <v>28871</v>
      </c>
      <c r="C14370" s="20" t="s">
        <v>28872</v>
      </c>
      <c r="D14370" s="20" t="s">
        <v>28879</v>
      </c>
      <c r="H14370" s="20" t="s">
        <v>49</v>
      </c>
    </row>
    <row r="14371" customFormat="false" ht="15.75" hidden="false" customHeight="false" outlineLevel="0" collapsed="false">
      <c r="A14371" s="20" t="s">
        <v>28880</v>
      </c>
      <c r="B14371" s="20" t="s">
        <v>28871</v>
      </c>
      <c r="C14371" s="20" t="s">
        <v>28872</v>
      </c>
      <c r="D14371" s="20" t="s">
        <v>28879</v>
      </c>
      <c r="H14371" s="20" t="s">
        <v>49</v>
      </c>
    </row>
    <row r="14372" customFormat="false" ht="15.75" hidden="false" customHeight="false" outlineLevel="0" collapsed="false">
      <c r="A14372" s="20" t="s">
        <v>28881</v>
      </c>
      <c r="B14372" s="20" t="s">
        <v>28871</v>
      </c>
      <c r="C14372" s="20" t="s">
        <v>28882</v>
      </c>
      <c r="D14372" s="20" t="s">
        <v>28873</v>
      </c>
      <c r="H14372" s="20" t="s">
        <v>49</v>
      </c>
    </row>
    <row r="14373" customFormat="false" ht="15.75" hidden="false" customHeight="false" outlineLevel="0" collapsed="false">
      <c r="A14373" s="20" t="s">
        <v>28883</v>
      </c>
      <c r="B14373" s="20" t="s">
        <v>28871</v>
      </c>
      <c r="C14373" s="20" t="s">
        <v>28882</v>
      </c>
      <c r="D14373" s="20" t="s">
        <v>28873</v>
      </c>
      <c r="H14373" s="20" t="s">
        <v>49</v>
      </c>
    </row>
    <row r="14374" customFormat="false" ht="15.75" hidden="false" customHeight="false" outlineLevel="0" collapsed="false">
      <c r="A14374" s="20" t="s">
        <v>28884</v>
      </c>
      <c r="B14374" s="20" t="s">
        <v>28871</v>
      </c>
      <c r="C14374" s="20" t="s">
        <v>28882</v>
      </c>
      <c r="D14374" s="20" t="s">
        <v>28876</v>
      </c>
      <c r="H14374" s="20" t="s">
        <v>49</v>
      </c>
    </row>
    <row r="14375" customFormat="false" ht="15.75" hidden="false" customHeight="false" outlineLevel="0" collapsed="false">
      <c r="A14375" s="20" t="s">
        <v>28885</v>
      </c>
      <c r="B14375" s="20" t="s">
        <v>28871</v>
      </c>
      <c r="C14375" s="20" t="s">
        <v>28882</v>
      </c>
      <c r="D14375" s="20" t="s">
        <v>28876</v>
      </c>
      <c r="H14375" s="20" t="s">
        <v>49</v>
      </c>
    </row>
    <row r="14376" customFormat="false" ht="15.75" hidden="false" customHeight="false" outlineLevel="0" collapsed="false">
      <c r="A14376" s="20" t="s">
        <v>28886</v>
      </c>
      <c r="B14376" s="20" t="s">
        <v>28871</v>
      </c>
      <c r="C14376" s="20" t="s">
        <v>28882</v>
      </c>
      <c r="D14376" s="20" t="s">
        <v>28879</v>
      </c>
      <c r="H14376" s="20" t="s">
        <v>49</v>
      </c>
    </row>
    <row r="14377" customFormat="false" ht="15.75" hidden="false" customHeight="false" outlineLevel="0" collapsed="false">
      <c r="A14377" s="20" t="s">
        <v>28887</v>
      </c>
      <c r="B14377" s="20" t="s">
        <v>28871</v>
      </c>
      <c r="C14377" s="20" t="s">
        <v>28882</v>
      </c>
      <c r="D14377" s="20" t="s">
        <v>28879</v>
      </c>
      <c r="H14377" s="20" t="s">
        <v>49</v>
      </c>
    </row>
    <row r="14378" customFormat="false" ht="15.75" hidden="false" customHeight="false" outlineLevel="0" collapsed="false">
      <c r="A14378" s="20" t="s">
        <v>28888</v>
      </c>
      <c r="B14378" s="20" t="s">
        <v>28889</v>
      </c>
      <c r="C14378" s="20" t="s">
        <v>7012</v>
      </c>
      <c r="H14378" s="20" t="s">
        <v>49</v>
      </c>
    </row>
    <row r="14379" customFormat="false" ht="15.75" hidden="false" customHeight="false" outlineLevel="0" collapsed="false">
      <c r="A14379" s="20" t="s">
        <v>28890</v>
      </c>
      <c r="B14379" s="20" t="s">
        <v>28889</v>
      </c>
      <c r="C14379" s="20" t="s">
        <v>7012</v>
      </c>
      <c r="H14379" s="20" t="s">
        <v>49</v>
      </c>
    </row>
    <row r="14380" customFormat="false" ht="15.75" hidden="false" customHeight="false" outlineLevel="0" collapsed="false">
      <c r="A14380" s="20" t="s">
        <v>28891</v>
      </c>
      <c r="B14380" s="20" t="s">
        <v>28892</v>
      </c>
      <c r="C14380" s="20" t="s">
        <v>7012</v>
      </c>
      <c r="H14380" s="20" t="s">
        <v>49</v>
      </c>
    </row>
    <row r="14381" customFormat="false" ht="15.75" hidden="false" customHeight="false" outlineLevel="0" collapsed="false">
      <c r="A14381" s="20" t="s">
        <v>28893</v>
      </c>
      <c r="B14381" s="20" t="s">
        <v>28892</v>
      </c>
      <c r="C14381" s="20" t="s">
        <v>7012</v>
      </c>
      <c r="H14381" s="20" t="s">
        <v>49</v>
      </c>
    </row>
    <row r="14382" customFormat="false" ht="15.75" hidden="false" customHeight="false" outlineLevel="0" collapsed="false">
      <c r="A14382" s="20" t="s">
        <v>28894</v>
      </c>
      <c r="B14382" s="20" t="s">
        <v>28895</v>
      </c>
      <c r="C14382" s="20" t="s">
        <v>7025</v>
      </c>
      <c r="H14382" s="20" t="s">
        <v>49</v>
      </c>
    </row>
    <row r="14383" customFormat="false" ht="15.75" hidden="false" customHeight="false" outlineLevel="0" collapsed="false">
      <c r="A14383" s="20" t="s">
        <v>28896</v>
      </c>
      <c r="B14383" s="20" t="s">
        <v>28895</v>
      </c>
      <c r="C14383" s="20" t="s">
        <v>7025</v>
      </c>
      <c r="H14383" s="20" t="s">
        <v>49</v>
      </c>
    </row>
    <row r="14384" customFormat="false" ht="15.75" hidden="false" customHeight="false" outlineLevel="0" collapsed="false">
      <c r="A14384" s="20" t="s">
        <v>28897</v>
      </c>
      <c r="B14384" s="20" t="s">
        <v>28898</v>
      </c>
      <c r="C14384" s="20" t="s">
        <v>7025</v>
      </c>
      <c r="H14384" s="20" t="s">
        <v>49</v>
      </c>
    </row>
    <row r="14385" customFormat="false" ht="15.75" hidden="false" customHeight="false" outlineLevel="0" collapsed="false">
      <c r="A14385" s="20" t="s">
        <v>28899</v>
      </c>
      <c r="B14385" s="20" t="s">
        <v>28898</v>
      </c>
      <c r="C14385" s="20" t="s">
        <v>7025</v>
      </c>
      <c r="H14385" s="20" t="s">
        <v>49</v>
      </c>
    </row>
    <row r="14386" customFormat="false" ht="15.75" hidden="false" customHeight="false" outlineLevel="0" collapsed="false">
      <c r="A14386" s="20" t="s">
        <v>28900</v>
      </c>
      <c r="B14386" s="20" t="s">
        <v>28901</v>
      </c>
      <c r="C14386" s="20" t="s">
        <v>7025</v>
      </c>
      <c r="H14386" s="20" t="s">
        <v>49</v>
      </c>
    </row>
    <row r="14387" customFormat="false" ht="15.75" hidden="false" customHeight="false" outlineLevel="0" collapsed="false">
      <c r="A14387" s="20" t="s">
        <v>28902</v>
      </c>
      <c r="B14387" s="20" t="s">
        <v>28901</v>
      </c>
      <c r="C14387" s="20" t="s">
        <v>7025</v>
      </c>
      <c r="H14387" s="20" t="s">
        <v>49</v>
      </c>
    </row>
    <row r="14388" customFormat="false" ht="15.75" hidden="false" customHeight="false" outlineLevel="0" collapsed="false">
      <c r="A14388" s="20" t="s">
        <v>28903</v>
      </c>
      <c r="B14388" s="20" t="s">
        <v>28904</v>
      </c>
      <c r="C14388" s="20" t="s">
        <v>7025</v>
      </c>
      <c r="H14388" s="20" t="s">
        <v>49</v>
      </c>
    </row>
    <row r="14389" customFormat="false" ht="15.75" hidden="false" customHeight="false" outlineLevel="0" collapsed="false">
      <c r="A14389" s="20" t="s">
        <v>28905</v>
      </c>
      <c r="B14389" s="20" t="s">
        <v>28904</v>
      </c>
      <c r="C14389" s="20" t="s">
        <v>7025</v>
      </c>
      <c r="H14389" s="20" t="s">
        <v>49</v>
      </c>
    </row>
    <row r="14390" customFormat="false" ht="15.75" hidden="false" customHeight="false" outlineLevel="0" collapsed="false">
      <c r="A14390" s="20" t="s">
        <v>28906</v>
      </c>
      <c r="B14390" s="20" t="s">
        <v>28907</v>
      </c>
      <c r="C14390" s="20" t="s">
        <v>28908</v>
      </c>
      <c r="D14390" s="20" t="s">
        <v>28909</v>
      </c>
      <c r="E14390" s="20" t="s">
        <v>525</v>
      </c>
      <c r="H14390" s="20" t="s">
        <v>49</v>
      </c>
    </row>
    <row r="14391" customFormat="false" ht="15.75" hidden="false" customHeight="false" outlineLevel="0" collapsed="false">
      <c r="A14391" s="20" t="s">
        <v>28910</v>
      </c>
      <c r="B14391" s="20" t="s">
        <v>28907</v>
      </c>
      <c r="C14391" s="20" t="s">
        <v>28908</v>
      </c>
      <c r="D14391" s="20" t="s">
        <v>28909</v>
      </c>
      <c r="E14391" s="20" t="s">
        <v>525</v>
      </c>
      <c r="H14391" s="20" t="s">
        <v>49</v>
      </c>
    </row>
    <row r="14392" customFormat="false" ht="15.75" hidden="false" customHeight="false" outlineLevel="0" collapsed="false">
      <c r="A14392" s="20" t="s">
        <v>28911</v>
      </c>
      <c r="B14392" s="20" t="s">
        <v>28912</v>
      </c>
      <c r="C14392" s="20" t="s">
        <v>28913</v>
      </c>
      <c r="D14392" s="20" t="s">
        <v>28914</v>
      </c>
      <c r="H14392" s="20" t="s">
        <v>49</v>
      </c>
    </row>
    <row r="14393" customFormat="false" ht="15.75" hidden="false" customHeight="false" outlineLevel="0" collapsed="false">
      <c r="A14393" s="20" t="s">
        <v>28915</v>
      </c>
      <c r="B14393" s="20" t="s">
        <v>28912</v>
      </c>
      <c r="C14393" s="20" t="s">
        <v>28913</v>
      </c>
      <c r="D14393" s="20" t="s">
        <v>28914</v>
      </c>
      <c r="H14393" s="20" t="s">
        <v>49</v>
      </c>
    </row>
    <row r="14394" customFormat="false" ht="15.75" hidden="false" customHeight="false" outlineLevel="0" collapsed="false">
      <c r="A14394" s="20" t="s">
        <v>28916</v>
      </c>
      <c r="B14394" s="20" t="s">
        <v>28917</v>
      </c>
      <c r="C14394" s="20" t="s">
        <v>28918</v>
      </c>
      <c r="D14394" s="20" t="s">
        <v>28919</v>
      </c>
      <c r="E14394" s="20" t="s">
        <v>7012</v>
      </c>
      <c r="H14394" s="20" t="s">
        <v>49</v>
      </c>
    </row>
    <row r="14395" customFormat="false" ht="15.75" hidden="false" customHeight="false" outlineLevel="0" collapsed="false">
      <c r="A14395" s="20" t="s">
        <v>28920</v>
      </c>
      <c r="B14395" s="20" t="s">
        <v>28917</v>
      </c>
      <c r="C14395" s="20" t="s">
        <v>28918</v>
      </c>
      <c r="D14395" s="20" t="s">
        <v>28919</v>
      </c>
      <c r="E14395" s="20" t="s">
        <v>7012</v>
      </c>
      <c r="H14395" s="20" t="s">
        <v>49</v>
      </c>
    </row>
    <row r="14396" customFormat="false" ht="15.75" hidden="false" customHeight="false" outlineLevel="0" collapsed="false">
      <c r="A14396" s="20" t="s">
        <v>28921</v>
      </c>
      <c r="B14396" s="20" t="s">
        <v>28922</v>
      </c>
      <c r="C14396" s="20" t="s">
        <v>7680</v>
      </c>
      <c r="H14396" s="20" t="s">
        <v>49</v>
      </c>
    </row>
    <row r="14397" customFormat="false" ht="15.75" hidden="false" customHeight="false" outlineLevel="0" collapsed="false">
      <c r="A14397" s="20" t="s">
        <v>28923</v>
      </c>
      <c r="B14397" s="20" t="s">
        <v>28922</v>
      </c>
      <c r="C14397" s="20" t="s">
        <v>7680</v>
      </c>
      <c r="H14397" s="20" t="s">
        <v>49</v>
      </c>
    </row>
    <row r="14398" customFormat="false" ht="15.75" hidden="false" customHeight="false" outlineLevel="0" collapsed="false">
      <c r="A14398" s="20" t="s">
        <v>28924</v>
      </c>
      <c r="B14398" s="20" t="s">
        <v>28925</v>
      </c>
      <c r="C14398" s="20" t="s">
        <v>7550</v>
      </c>
      <c r="H14398" s="20" t="s">
        <v>49</v>
      </c>
    </row>
    <row r="14399" customFormat="false" ht="15.75" hidden="false" customHeight="false" outlineLevel="0" collapsed="false">
      <c r="A14399" s="20" t="s">
        <v>28926</v>
      </c>
      <c r="B14399" s="20" t="s">
        <v>28925</v>
      </c>
      <c r="C14399" s="20" t="s">
        <v>7550</v>
      </c>
      <c r="H14399" s="20" t="s">
        <v>49</v>
      </c>
    </row>
    <row r="14400" customFormat="false" ht="15.75" hidden="false" customHeight="false" outlineLevel="0" collapsed="false">
      <c r="A14400" s="20" t="s">
        <v>28927</v>
      </c>
      <c r="B14400" s="20" t="s">
        <v>28928</v>
      </c>
      <c r="C14400" s="20" t="s">
        <v>7550</v>
      </c>
      <c r="H14400" s="20" t="s">
        <v>49</v>
      </c>
    </row>
    <row r="14401" customFormat="false" ht="15.75" hidden="false" customHeight="false" outlineLevel="0" collapsed="false">
      <c r="A14401" s="20" t="s">
        <v>28929</v>
      </c>
      <c r="B14401" s="20" t="s">
        <v>28928</v>
      </c>
      <c r="C14401" s="20" t="s">
        <v>7550</v>
      </c>
      <c r="H14401" s="20" t="s">
        <v>49</v>
      </c>
    </row>
    <row r="14402" customFormat="false" ht="15.75" hidden="false" customHeight="false" outlineLevel="0" collapsed="false">
      <c r="A14402" s="20" t="s">
        <v>28930</v>
      </c>
      <c r="B14402" s="20" t="s">
        <v>28931</v>
      </c>
      <c r="C14402" s="20" t="s">
        <v>7550</v>
      </c>
      <c r="H14402" s="20" t="s">
        <v>49</v>
      </c>
    </row>
    <row r="14403" customFormat="false" ht="15.75" hidden="false" customHeight="false" outlineLevel="0" collapsed="false">
      <c r="A14403" s="20" t="s">
        <v>28932</v>
      </c>
      <c r="B14403" s="20" t="s">
        <v>28931</v>
      </c>
      <c r="C14403" s="20" t="s">
        <v>7550</v>
      </c>
      <c r="H14403" s="20" t="s">
        <v>49</v>
      </c>
    </row>
    <row r="14404" customFormat="false" ht="15.75" hidden="false" customHeight="false" outlineLevel="0" collapsed="false">
      <c r="A14404" s="20" t="s">
        <v>28933</v>
      </c>
      <c r="B14404" s="20" t="s">
        <v>28934</v>
      </c>
      <c r="C14404" s="20" t="s">
        <v>28935</v>
      </c>
      <c r="D14404" s="20" t="s">
        <v>28936</v>
      </c>
      <c r="H14404" s="20" t="s">
        <v>103</v>
      </c>
    </row>
    <row r="14405" customFormat="false" ht="15.75" hidden="false" customHeight="false" outlineLevel="0" collapsed="false">
      <c r="A14405" s="20" t="s">
        <v>28937</v>
      </c>
      <c r="B14405" s="20" t="s">
        <v>28934</v>
      </c>
      <c r="C14405" s="20" t="s">
        <v>28935</v>
      </c>
      <c r="D14405" s="20" t="s">
        <v>28936</v>
      </c>
      <c r="H14405" s="20" t="s">
        <v>103</v>
      </c>
    </row>
    <row r="14406" customFormat="false" ht="15.75" hidden="false" customHeight="false" outlineLevel="0" collapsed="false">
      <c r="A14406" s="20" t="s">
        <v>28938</v>
      </c>
      <c r="B14406" s="20" t="s">
        <v>28934</v>
      </c>
      <c r="C14406" s="20" t="s">
        <v>28935</v>
      </c>
      <c r="D14406" s="20" t="s">
        <v>28939</v>
      </c>
      <c r="H14406" s="20" t="s">
        <v>103</v>
      </c>
    </row>
    <row r="14407" customFormat="false" ht="15.75" hidden="false" customHeight="false" outlineLevel="0" collapsed="false">
      <c r="A14407" s="20" t="s">
        <v>28940</v>
      </c>
      <c r="B14407" s="20" t="s">
        <v>28934</v>
      </c>
      <c r="C14407" s="20" t="s">
        <v>28935</v>
      </c>
      <c r="D14407" s="20" t="s">
        <v>28939</v>
      </c>
      <c r="H14407" s="20" t="s">
        <v>103</v>
      </c>
    </row>
    <row r="14408" customFormat="false" ht="15.75" hidden="false" customHeight="false" outlineLevel="0" collapsed="false">
      <c r="A14408" s="20" t="s">
        <v>28941</v>
      </c>
      <c r="B14408" s="20" t="s">
        <v>28934</v>
      </c>
      <c r="C14408" s="20" t="s">
        <v>28942</v>
      </c>
      <c r="D14408" s="20" t="s">
        <v>28939</v>
      </c>
      <c r="H14408" s="20" t="s">
        <v>103</v>
      </c>
    </row>
    <row r="14409" customFormat="false" ht="15.75" hidden="false" customHeight="false" outlineLevel="0" collapsed="false">
      <c r="A14409" s="20" t="s">
        <v>28943</v>
      </c>
      <c r="B14409" s="20" t="s">
        <v>28934</v>
      </c>
      <c r="C14409" s="20" t="s">
        <v>28942</v>
      </c>
      <c r="D14409" s="20" t="s">
        <v>28939</v>
      </c>
      <c r="H14409" s="20" t="s">
        <v>103</v>
      </c>
    </row>
    <row r="14410" customFormat="false" ht="15.75" hidden="false" customHeight="false" outlineLevel="0" collapsed="false">
      <c r="A14410" s="20" t="s">
        <v>28944</v>
      </c>
      <c r="B14410" s="20" t="s">
        <v>28934</v>
      </c>
      <c r="C14410" s="20" t="s">
        <v>28945</v>
      </c>
      <c r="D14410" s="20" t="s">
        <v>28936</v>
      </c>
      <c r="H14410" s="20" t="s">
        <v>103</v>
      </c>
    </row>
    <row r="14411" customFormat="false" ht="15.75" hidden="false" customHeight="false" outlineLevel="0" collapsed="false">
      <c r="A14411" s="20" t="s">
        <v>28946</v>
      </c>
      <c r="B14411" s="20" t="s">
        <v>28934</v>
      </c>
      <c r="C14411" s="20" t="s">
        <v>28945</v>
      </c>
      <c r="D14411" s="20" t="s">
        <v>28936</v>
      </c>
      <c r="H14411" s="20" t="s">
        <v>103</v>
      </c>
    </row>
    <row r="14412" customFormat="false" ht="15.75" hidden="false" customHeight="false" outlineLevel="0" collapsed="false">
      <c r="A14412" s="20" t="s">
        <v>28947</v>
      </c>
      <c r="B14412" s="20" t="s">
        <v>28934</v>
      </c>
      <c r="C14412" s="20" t="s">
        <v>28948</v>
      </c>
      <c r="D14412" s="20" t="s">
        <v>28936</v>
      </c>
      <c r="H14412" s="20" t="s">
        <v>103</v>
      </c>
    </row>
    <row r="14413" customFormat="false" ht="15.75" hidden="false" customHeight="false" outlineLevel="0" collapsed="false">
      <c r="A14413" s="20" t="s">
        <v>28949</v>
      </c>
      <c r="B14413" s="20" t="s">
        <v>28934</v>
      </c>
      <c r="C14413" s="20" t="s">
        <v>28948</v>
      </c>
      <c r="D14413" s="20" t="s">
        <v>28936</v>
      </c>
      <c r="H14413" s="20" t="s">
        <v>103</v>
      </c>
    </row>
    <row r="14414" customFormat="false" ht="15.75" hidden="false" customHeight="false" outlineLevel="0" collapsed="false">
      <c r="A14414" s="20" t="s">
        <v>28950</v>
      </c>
      <c r="B14414" s="20" t="s">
        <v>28934</v>
      </c>
      <c r="C14414" s="20" t="s">
        <v>28935</v>
      </c>
      <c r="D14414" s="20" t="s">
        <v>28951</v>
      </c>
      <c r="H14414" s="20" t="s">
        <v>103</v>
      </c>
    </row>
    <row r="14415" customFormat="false" ht="15.75" hidden="false" customHeight="false" outlineLevel="0" collapsed="false">
      <c r="A14415" s="20" t="s">
        <v>28952</v>
      </c>
      <c r="B14415" s="20" t="s">
        <v>28934</v>
      </c>
      <c r="C14415" s="20" t="s">
        <v>28935</v>
      </c>
      <c r="D14415" s="20" t="s">
        <v>28951</v>
      </c>
      <c r="H14415" s="20" t="s">
        <v>103</v>
      </c>
    </row>
    <row r="14416" customFormat="false" ht="15.75" hidden="false" customHeight="false" outlineLevel="0" collapsed="false">
      <c r="A14416" s="20" t="s">
        <v>28953</v>
      </c>
      <c r="B14416" s="20" t="s">
        <v>28954</v>
      </c>
      <c r="C14416" s="20" t="s">
        <v>28935</v>
      </c>
      <c r="D14416" s="20" t="s">
        <v>28955</v>
      </c>
      <c r="H14416" s="20" t="s">
        <v>103</v>
      </c>
    </row>
    <row r="14417" customFormat="false" ht="15.75" hidden="false" customHeight="false" outlineLevel="0" collapsed="false">
      <c r="A14417" s="20" t="s">
        <v>28956</v>
      </c>
      <c r="B14417" s="20" t="s">
        <v>28954</v>
      </c>
      <c r="C14417" s="20" t="s">
        <v>28935</v>
      </c>
      <c r="D14417" s="20" t="s">
        <v>28955</v>
      </c>
      <c r="H14417" s="20" t="s">
        <v>103</v>
      </c>
    </row>
    <row r="14418" customFormat="false" ht="15.75" hidden="false" customHeight="false" outlineLevel="0" collapsed="false">
      <c r="A14418" s="20" t="s">
        <v>28957</v>
      </c>
      <c r="B14418" s="20" t="s">
        <v>28954</v>
      </c>
      <c r="C14418" s="20" t="s">
        <v>28942</v>
      </c>
      <c r="D14418" s="20" t="s">
        <v>28955</v>
      </c>
      <c r="H14418" s="20" t="s">
        <v>103</v>
      </c>
    </row>
    <row r="14419" customFormat="false" ht="15.75" hidden="false" customHeight="false" outlineLevel="0" collapsed="false">
      <c r="A14419" s="20" t="s">
        <v>28958</v>
      </c>
      <c r="B14419" s="20" t="s">
        <v>28954</v>
      </c>
      <c r="C14419" s="20" t="s">
        <v>28942</v>
      </c>
      <c r="D14419" s="20" t="s">
        <v>28955</v>
      </c>
      <c r="H14419" s="20" t="s">
        <v>103</v>
      </c>
    </row>
    <row r="14420" customFormat="false" ht="15.75" hidden="false" customHeight="false" outlineLevel="0" collapsed="false">
      <c r="A14420" s="20" t="s">
        <v>28959</v>
      </c>
      <c r="B14420" s="20" t="s">
        <v>28954</v>
      </c>
      <c r="C14420" s="20" t="s">
        <v>28960</v>
      </c>
      <c r="D14420" s="20" t="s">
        <v>28961</v>
      </c>
      <c r="H14420" s="20" t="s">
        <v>103</v>
      </c>
    </row>
    <row r="14421" customFormat="false" ht="15.75" hidden="false" customHeight="false" outlineLevel="0" collapsed="false">
      <c r="A14421" s="20" t="s">
        <v>169</v>
      </c>
      <c r="B14421" s="20" t="s">
        <v>28954</v>
      </c>
      <c r="C14421" s="20" t="s">
        <v>28960</v>
      </c>
      <c r="D14421" s="20" t="s">
        <v>28961</v>
      </c>
      <c r="H14421" s="20" t="s">
        <v>103</v>
      </c>
    </row>
    <row r="14422" customFormat="false" ht="15.75" hidden="false" customHeight="false" outlineLevel="0" collapsed="false">
      <c r="A14422" s="20" t="s">
        <v>28962</v>
      </c>
      <c r="B14422" s="20" t="s">
        <v>28954</v>
      </c>
      <c r="C14422" s="20" t="s">
        <v>28948</v>
      </c>
      <c r="D14422" s="20" t="s">
        <v>28961</v>
      </c>
      <c r="H14422" s="20" t="s">
        <v>103</v>
      </c>
    </row>
    <row r="14423" customFormat="false" ht="15.75" hidden="false" customHeight="false" outlineLevel="0" collapsed="false">
      <c r="A14423" s="20" t="s">
        <v>28963</v>
      </c>
      <c r="B14423" s="20" t="s">
        <v>28954</v>
      </c>
      <c r="C14423" s="20" t="s">
        <v>28948</v>
      </c>
      <c r="D14423" s="20" t="s">
        <v>28961</v>
      </c>
      <c r="H14423" s="20" t="s">
        <v>103</v>
      </c>
    </row>
    <row r="14424" customFormat="false" ht="15.75" hidden="false" customHeight="false" outlineLevel="0" collapsed="false">
      <c r="A14424" s="20" t="s">
        <v>28964</v>
      </c>
      <c r="B14424" s="20" t="s">
        <v>28954</v>
      </c>
      <c r="C14424" s="20" t="s">
        <v>28965</v>
      </c>
      <c r="D14424" s="20" t="s">
        <v>28966</v>
      </c>
      <c r="H14424" s="20" t="s">
        <v>103</v>
      </c>
    </row>
    <row r="14425" customFormat="false" ht="15.75" hidden="false" customHeight="false" outlineLevel="0" collapsed="false">
      <c r="A14425" s="20" t="s">
        <v>166</v>
      </c>
      <c r="B14425" s="20" t="s">
        <v>28954</v>
      </c>
      <c r="C14425" s="20" t="s">
        <v>28965</v>
      </c>
      <c r="D14425" s="20" t="s">
        <v>28966</v>
      </c>
      <c r="H14425" s="20" t="s">
        <v>103</v>
      </c>
    </row>
    <row r="14426" customFormat="false" ht="15.75" hidden="false" customHeight="false" outlineLevel="0" collapsed="false">
      <c r="A14426" s="20" t="s">
        <v>28967</v>
      </c>
      <c r="B14426" s="20" t="s">
        <v>28954</v>
      </c>
      <c r="C14426" s="20" t="s">
        <v>28935</v>
      </c>
      <c r="D14426" s="20" t="s">
        <v>28968</v>
      </c>
      <c r="H14426" s="20" t="s">
        <v>103</v>
      </c>
    </row>
    <row r="14427" customFormat="false" ht="15.75" hidden="false" customHeight="false" outlineLevel="0" collapsed="false">
      <c r="A14427" s="20" t="s">
        <v>28969</v>
      </c>
      <c r="B14427" s="20" t="s">
        <v>28954</v>
      </c>
      <c r="C14427" s="20" t="s">
        <v>28935</v>
      </c>
      <c r="D14427" s="20" t="s">
        <v>28968</v>
      </c>
      <c r="H14427" s="20" t="s">
        <v>103</v>
      </c>
    </row>
    <row r="14428" customFormat="false" ht="15.75" hidden="false" customHeight="false" outlineLevel="0" collapsed="false">
      <c r="A14428" s="20" t="s">
        <v>28970</v>
      </c>
      <c r="B14428" s="20" t="s">
        <v>28954</v>
      </c>
      <c r="C14428" s="20" t="s">
        <v>28942</v>
      </c>
      <c r="D14428" s="20" t="s">
        <v>28971</v>
      </c>
      <c r="H14428" s="20" t="s">
        <v>103</v>
      </c>
    </row>
    <row r="14429" customFormat="false" ht="15.75" hidden="false" customHeight="false" outlineLevel="0" collapsed="false">
      <c r="A14429" s="20" t="s">
        <v>28972</v>
      </c>
      <c r="B14429" s="20" t="s">
        <v>28954</v>
      </c>
      <c r="C14429" s="20" t="s">
        <v>28942</v>
      </c>
      <c r="D14429" s="20" t="s">
        <v>28971</v>
      </c>
      <c r="H14429" s="20" t="s">
        <v>103</v>
      </c>
    </row>
    <row r="14430" customFormat="false" ht="15.75" hidden="false" customHeight="false" outlineLevel="0" collapsed="false">
      <c r="A14430" s="20" t="s">
        <v>28973</v>
      </c>
      <c r="B14430" s="20" t="s">
        <v>28954</v>
      </c>
      <c r="C14430" s="20" t="s">
        <v>28974</v>
      </c>
      <c r="D14430" s="20" t="s">
        <v>28971</v>
      </c>
      <c r="H14430" s="20" t="s">
        <v>103</v>
      </c>
    </row>
    <row r="14431" customFormat="false" ht="15.75" hidden="false" customHeight="false" outlineLevel="0" collapsed="false">
      <c r="A14431" s="20" t="s">
        <v>28975</v>
      </c>
      <c r="B14431" s="20" t="s">
        <v>28954</v>
      </c>
      <c r="C14431" s="20" t="s">
        <v>28974</v>
      </c>
      <c r="D14431" s="20" t="s">
        <v>28971</v>
      </c>
      <c r="H14431" s="20" t="s">
        <v>103</v>
      </c>
    </row>
    <row r="14432" customFormat="false" ht="15.75" hidden="false" customHeight="false" outlineLevel="0" collapsed="false">
      <c r="A14432" s="20" t="s">
        <v>28976</v>
      </c>
      <c r="B14432" s="20" t="s">
        <v>28954</v>
      </c>
      <c r="C14432" s="20" t="s">
        <v>28977</v>
      </c>
      <c r="D14432" s="20" t="s">
        <v>28966</v>
      </c>
      <c r="H14432" s="20" t="s">
        <v>103</v>
      </c>
    </row>
    <row r="14433" customFormat="false" ht="15.75" hidden="false" customHeight="false" outlineLevel="0" collapsed="false">
      <c r="A14433" s="20" t="s">
        <v>28978</v>
      </c>
      <c r="B14433" s="20" t="s">
        <v>28954</v>
      </c>
      <c r="C14433" s="20" t="s">
        <v>28977</v>
      </c>
      <c r="D14433" s="20" t="s">
        <v>28966</v>
      </c>
      <c r="H14433" s="20" t="s">
        <v>103</v>
      </c>
    </row>
    <row r="14434" customFormat="false" ht="15.75" hidden="false" customHeight="false" outlineLevel="0" collapsed="false">
      <c r="A14434" s="20" t="s">
        <v>28979</v>
      </c>
      <c r="B14434" s="20" t="s">
        <v>28954</v>
      </c>
      <c r="C14434" s="20" t="s">
        <v>28980</v>
      </c>
      <c r="D14434" s="20" t="s">
        <v>28966</v>
      </c>
      <c r="H14434" s="20" t="s">
        <v>103</v>
      </c>
    </row>
    <row r="14435" customFormat="false" ht="15.75" hidden="false" customHeight="false" outlineLevel="0" collapsed="false">
      <c r="A14435" s="20" t="s">
        <v>28981</v>
      </c>
      <c r="B14435" s="20" t="s">
        <v>28954</v>
      </c>
      <c r="C14435" s="20" t="s">
        <v>28980</v>
      </c>
      <c r="D14435" s="20" t="s">
        <v>28966</v>
      </c>
      <c r="H14435" s="20" t="s">
        <v>103</v>
      </c>
    </row>
    <row r="14436" customFormat="false" ht="15.75" hidden="false" customHeight="false" outlineLevel="0" collapsed="false">
      <c r="A14436" s="20" t="s">
        <v>28982</v>
      </c>
      <c r="B14436" s="20" t="s">
        <v>28954</v>
      </c>
      <c r="C14436" s="20" t="s">
        <v>28983</v>
      </c>
      <c r="D14436" s="20" t="s">
        <v>28971</v>
      </c>
      <c r="H14436" s="20" t="s">
        <v>103</v>
      </c>
    </row>
    <row r="14437" customFormat="false" ht="15.75" hidden="false" customHeight="false" outlineLevel="0" collapsed="false">
      <c r="A14437" s="20" t="s">
        <v>28984</v>
      </c>
      <c r="B14437" s="20" t="s">
        <v>28954</v>
      </c>
      <c r="C14437" s="20" t="s">
        <v>28983</v>
      </c>
      <c r="D14437" s="20" t="s">
        <v>28971</v>
      </c>
      <c r="H14437" s="20" t="s">
        <v>103</v>
      </c>
    </row>
    <row r="14438" customFormat="false" ht="15.75" hidden="false" customHeight="false" outlineLevel="0" collapsed="false">
      <c r="A14438" s="20" t="s">
        <v>28985</v>
      </c>
      <c r="B14438" s="20" t="s">
        <v>28954</v>
      </c>
      <c r="C14438" s="20" t="s">
        <v>28935</v>
      </c>
      <c r="D14438" s="20" t="s">
        <v>28986</v>
      </c>
      <c r="H14438" s="20" t="s">
        <v>103</v>
      </c>
    </row>
    <row r="14439" customFormat="false" ht="15.75" hidden="false" customHeight="false" outlineLevel="0" collapsed="false">
      <c r="A14439" s="20" t="s">
        <v>28987</v>
      </c>
      <c r="B14439" s="20" t="s">
        <v>28954</v>
      </c>
      <c r="C14439" s="20" t="s">
        <v>28935</v>
      </c>
      <c r="D14439" s="20" t="s">
        <v>28986</v>
      </c>
      <c r="H14439" s="20" t="s">
        <v>103</v>
      </c>
    </row>
    <row r="14440" customFormat="false" ht="15.75" hidden="false" customHeight="false" outlineLevel="0" collapsed="false">
      <c r="A14440" s="20" t="s">
        <v>28988</v>
      </c>
      <c r="B14440" s="20" t="s">
        <v>28954</v>
      </c>
      <c r="C14440" s="20" t="s">
        <v>28935</v>
      </c>
      <c r="D14440" s="20" t="s">
        <v>28989</v>
      </c>
      <c r="H14440" s="20" t="s">
        <v>103</v>
      </c>
    </row>
    <row r="14441" customFormat="false" ht="15.75" hidden="false" customHeight="false" outlineLevel="0" collapsed="false">
      <c r="A14441" s="20" t="s">
        <v>28990</v>
      </c>
      <c r="B14441" s="20" t="s">
        <v>28954</v>
      </c>
      <c r="C14441" s="20" t="s">
        <v>28935</v>
      </c>
      <c r="D14441" s="20" t="s">
        <v>28989</v>
      </c>
      <c r="H14441" s="20" t="s">
        <v>103</v>
      </c>
    </row>
    <row r="14442" customFormat="false" ht="15.75" hidden="false" customHeight="false" outlineLevel="0" collapsed="false">
      <c r="A14442" s="20" t="s">
        <v>28991</v>
      </c>
      <c r="B14442" s="20" t="s">
        <v>28954</v>
      </c>
      <c r="C14442" s="20" t="s">
        <v>28935</v>
      </c>
      <c r="D14442" s="20" t="s">
        <v>28992</v>
      </c>
      <c r="H14442" s="20" t="s">
        <v>103</v>
      </c>
    </row>
    <row r="14443" customFormat="false" ht="15.75" hidden="false" customHeight="false" outlineLevel="0" collapsed="false">
      <c r="A14443" s="20" t="s">
        <v>28993</v>
      </c>
      <c r="B14443" s="20" t="s">
        <v>28954</v>
      </c>
      <c r="C14443" s="20" t="s">
        <v>28935</v>
      </c>
      <c r="D14443" s="20" t="s">
        <v>28992</v>
      </c>
      <c r="H14443" s="20" t="s">
        <v>103</v>
      </c>
    </row>
    <row r="14444" customFormat="false" ht="15.75" hidden="false" customHeight="false" outlineLevel="0" collapsed="false">
      <c r="A14444" s="20" t="s">
        <v>28994</v>
      </c>
      <c r="B14444" s="20" t="s">
        <v>28954</v>
      </c>
      <c r="C14444" s="20" t="s">
        <v>28942</v>
      </c>
      <c r="D14444" s="20" t="s">
        <v>28995</v>
      </c>
      <c r="H14444" s="20" t="s">
        <v>103</v>
      </c>
    </row>
    <row r="14445" customFormat="false" ht="15.75" hidden="false" customHeight="false" outlineLevel="0" collapsed="false">
      <c r="A14445" s="20" t="s">
        <v>28996</v>
      </c>
      <c r="B14445" s="20" t="s">
        <v>28954</v>
      </c>
      <c r="C14445" s="20" t="s">
        <v>28942</v>
      </c>
      <c r="D14445" s="20" t="s">
        <v>28995</v>
      </c>
      <c r="H14445" s="20" t="s">
        <v>103</v>
      </c>
    </row>
    <row r="14446" customFormat="false" ht="15.75" hidden="false" customHeight="false" outlineLevel="0" collapsed="false">
      <c r="A14446" s="20" t="s">
        <v>28997</v>
      </c>
      <c r="B14446" s="20" t="s">
        <v>28954</v>
      </c>
      <c r="C14446" s="20" t="s">
        <v>28974</v>
      </c>
      <c r="D14446" s="20" t="s">
        <v>28998</v>
      </c>
      <c r="H14446" s="20" t="s">
        <v>103</v>
      </c>
    </row>
    <row r="14447" customFormat="false" ht="15.75" hidden="false" customHeight="false" outlineLevel="0" collapsed="false">
      <c r="A14447" s="20" t="s">
        <v>28999</v>
      </c>
      <c r="B14447" s="20" t="s">
        <v>28954</v>
      </c>
      <c r="C14447" s="20" t="s">
        <v>28974</v>
      </c>
      <c r="D14447" s="20" t="s">
        <v>28998</v>
      </c>
      <c r="H14447" s="20" t="s">
        <v>103</v>
      </c>
    </row>
    <row r="14448" customFormat="false" ht="15.75" hidden="false" customHeight="false" outlineLevel="0" collapsed="false">
      <c r="A14448" s="20" t="s">
        <v>29000</v>
      </c>
      <c r="B14448" s="20" t="s">
        <v>29001</v>
      </c>
      <c r="C14448" s="20" t="s">
        <v>29002</v>
      </c>
      <c r="D14448" s="20" t="s">
        <v>29003</v>
      </c>
      <c r="E14448" s="20" t="s">
        <v>7636</v>
      </c>
      <c r="H14448" s="20" t="s">
        <v>103</v>
      </c>
    </row>
    <row r="14449" customFormat="false" ht="15.75" hidden="false" customHeight="false" outlineLevel="0" collapsed="false">
      <c r="A14449" s="20" t="s">
        <v>29004</v>
      </c>
      <c r="B14449" s="20" t="s">
        <v>29001</v>
      </c>
      <c r="C14449" s="20" t="s">
        <v>29002</v>
      </c>
      <c r="D14449" s="20" t="s">
        <v>29003</v>
      </c>
      <c r="E14449" s="20" t="s">
        <v>7636</v>
      </c>
      <c r="H14449" s="20" t="s">
        <v>103</v>
      </c>
    </row>
    <row r="14450" customFormat="false" ht="15.75" hidden="false" customHeight="false" outlineLevel="0" collapsed="false">
      <c r="A14450" s="20" t="s">
        <v>29005</v>
      </c>
      <c r="B14450" s="20" t="s">
        <v>29001</v>
      </c>
      <c r="C14450" s="20" t="s">
        <v>29006</v>
      </c>
      <c r="D14450" s="20" t="s">
        <v>29003</v>
      </c>
      <c r="E14450" s="20" t="s">
        <v>7636</v>
      </c>
      <c r="H14450" s="20" t="s">
        <v>103</v>
      </c>
    </row>
    <row r="14451" customFormat="false" ht="15.75" hidden="false" customHeight="false" outlineLevel="0" collapsed="false">
      <c r="A14451" s="20" t="s">
        <v>29007</v>
      </c>
      <c r="B14451" s="20" t="s">
        <v>29001</v>
      </c>
      <c r="C14451" s="20" t="s">
        <v>29006</v>
      </c>
      <c r="D14451" s="20" t="s">
        <v>29003</v>
      </c>
      <c r="E14451" s="20" t="s">
        <v>7636</v>
      </c>
      <c r="H14451" s="20" t="s">
        <v>103</v>
      </c>
    </row>
    <row r="14452" customFormat="false" ht="15.75" hidden="false" customHeight="false" outlineLevel="0" collapsed="false">
      <c r="A14452" s="20" t="s">
        <v>29008</v>
      </c>
      <c r="B14452" s="20" t="s">
        <v>29001</v>
      </c>
      <c r="C14452" s="20" t="s">
        <v>29009</v>
      </c>
      <c r="D14452" s="20" t="s">
        <v>29010</v>
      </c>
      <c r="E14452" s="20" t="s">
        <v>7025</v>
      </c>
      <c r="H14452" s="20" t="s">
        <v>103</v>
      </c>
    </row>
    <row r="14453" customFormat="false" ht="15.75" hidden="false" customHeight="false" outlineLevel="0" collapsed="false">
      <c r="A14453" s="20" t="s">
        <v>29011</v>
      </c>
      <c r="B14453" s="20" t="s">
        <v>29001</v>
      </c>
      <c r="C14453" s="20" t="s">
        <v>29009</v>
      </c>
      <c r="D14453" s="20" t="s">
        <v>29010</v>
      </c>
      <c r="E14453" s="20" t="s">
        <v>7025</v>
      </c>
      <c r="H14453" s="20" t="s">
        <v>103</v>
      </c>
    </row>
    <row r="14454" customFormat="false" ht="15.75" hidden="false" customHeight="false" outlineLevel="0" collapsed="false">
      <c r="A14454" s="20" t="s">
        <v>29012</v>
      </c>
      <c r="B14454" s="20" t="s">
        <v>29001</v>
      </c>
      <c r="C14454" s="20" t="s">
        <v>29013</v>
      </c>
      <c r="D14454" s="20" t="s">
        <v>29010</v>
      </c>
      <c r="E14454" s="20" t="s">
        <v>7025</v>
      </c>
      <c r="H14454" s="20" t="s">
        <v>103</v>
      </c>
    </row>
    <row r="14455" customFormat="false" ht="15.75" hidden="false" customHeight="false" outlineLevel="0" collapsed="false">
      <c r="A14455" s="20" t="s">
        <v>29014</v>
      </c>
      <c r="B14455" s="20" t="s">
        <v>29001</v>
      </c>
      <c r="C14455" s="20" t="s">
        <v>29013</v>
      </c>
      <c r="D14455" s="20" t="s">
        <v>29010</v>
      </c>
      <c r="E14455" s="20" t="s">
        <v>7025</v>
      </c>
      <c r="H14455" s="20" t="s">
        <v>103</v>
      </c>
    </row>
    <row r="14456" customFormat="false" ht="15.75" hidden="false" customHeight="false" outlineLevel="0" collapsed="false">
      <c r="A14456" s="20" t="s">
        <v>29015</v>
      </c>
      <c r="B14456" s="20" t="s">
        <v>29001</v>
      </c>
      <c r="C14456" s="20" t="s">
        <v>29016</v>
      </c>
      <c r="D14456" s="20" t="s">
        <v>29017</v>
      </c>
      <c r="E14456" s="20" t="s">
        <v>7644</v>
      </c>
      <c r="H14456" s="20" t="s">
        <v>103</v>
      </c>
    </row>
    <row r="14457" customFormat="false" ht="15.75" hidden="false" customHeight="false" outlineLevel="0" collapsed="false">
      <c r="A14457" s="20" t="s">
        <v>29018</v>
      </c>
      <c r="B14457" s="20" t="s">
        <v>29001</v>
      </c>
      <c r="C14457" s="20" t="s">
        <v>29016</v>
      </c>
      <c r="D14457" s="20" t="s">
        <v>29017</v>
      </c>
      <c r="E14457" s="20" t="s">
        <v>7644</v>
      </c>
      <c r="H14457" s="20" t="s">
        <v>103</v>
      </c>
    </row>
    <row r="14458" customFormat="false" ht="15.75" hidden="false" customHeight="false" outlineLevel="0" collapsed="false">
      <c r="A14458" s="20" t="s">
        <v>29019</v>
      </c>
      <c r="B14458" s="20" t="s">
        <v>29001</v>
      </c>
      <c r="C14458" s="20" t="s">
        <v>29020</v>
      </c>
      <c r="D14458" s="20" t="s">
        <v>29017</v>
      </c>
      <c r="E14458" s="20" t="s">
        <v>7644</v>
      </c>
      <c r="H14458" s="20" t="s">
        <v>103</v>
      </c>
    </row>
    <row r="14459" customFormat="false" ht="15.75" hidden="false" customHeight="false" outlineLevel="0" collapsed="false">
      <c r="A14459" s="20" t="s">
        <v>29021</v>
      </c>
      <c r="B14459" s="20" t="s">
        <v>29001</v>
      </c>
      <c r="C14459" s="20" t="s">
        <v>29020</v>
      </c>
      <c r="D14459" s="20" t="s">
        <v>29017</v>
      </c>
      <c r="E14459" s="20" t="s">
        <v>7644</v>
      </c>
      <c r="H14459" s="20" t="s">
        <v>103</v>
      </c>
    </row>
    <row r="14460" customFormat="false" ht="15.75" hidden="false" customHeight="false" outlineLevel="0" collapsed="false">
      <c r="A14460" s="20" t="s">
        <v>29022</v>
      </c>
      <c r="B14460" s="20" t="s">
        <v>29001</v>
      </c>
      <c r="C14460" s="20" t="s">
        <v>29023</v>
      </c>
      <c r="D14460" s="20" t="s">
        <v>29017</v>
      </c>
      <c r="E14460" s="20" t="s">
        <v>7644</v>
      </c>
      <c r="H14460" s="20" t="s">
        <v>103</v>
      </c>
    </row>
    <row r="14461" customFormat="false" ht="15.75" hidden="false" customHeight="false" outlineLevel="0" collapsed="false">
      <c r="A14461" s="20" t="s">
        <v>29024</v>
      </c>
      <c r="B14461" s="20" t="s">
        <v>29001</v>
      </c>
      <c r="C14461" s="20" t="s">
        <v>29023</v>
      </c>
      <c r="D14461" s="20" t="s">
        <v>29017</v>
      </c>
      <c r="E14461" s="20" t="s">
        <v>7644</v>
      </c>
      <c r="H14461" s="20" t="s">
        <v>103</v>
      </c>
    </row>
    <row r="14462" customFormat="false" ht="15.75" hidden="false" customHeight="false" outlineLevel="0" collapsed="false">
      <c r="A14462" s="20" t="s">
        <v>29025</v>
      </c>
      <c r="B14462" s="20" t="s">
        <v>29001</v>
      </c>
      <c r="C14462" s="20" t="s">
        <v>29026</v>
      </c>
      <c r="D14462" s="20" t="s">
        <v>29017</v>
      </c>
      <c r="E14462" s="20" t="s">
        <v>7644</v>
      </c>
      <c r="H14462" s="20" t="s">
        <v>103</v>
      </c>
    </row>
    <row r="14463" customFormat="false" ht="15.75" hidden="false" customHeight="false" outlineLevel="0" collapsed="false">
      <c r="A14463" s="20" t="s">
        <v>29027</v>
      </c>
      <c r="B14463" s="20" t="s">
        <v>29001</v>
      </c>
      <c r="C14463" s="20" t="s">
        <v>29026</v>
      </c>
      <c r="D14463" s="20" t="s">
        <v>29017</v>
      </c>
      <c r="E14463" s="20" t="s">
        <v>7644</v>
      </c>
      <c r="H14463" s="20" t="s">
        <v>103</v>
      </c>
    </row>
    <row r="14464" customFormat="false" ht="15.75" hidden="false" customHeight="false" outlineLevel="0" collapsed="false">
      <c r="A14464" s="20" t="s">
        <v>29028</v>
      </c>
      <c r="B14464" s="20" t="s">
        <v>29001</v>
      </c>
      <c r="C14464" s="20" t="s">
        <v>29029</v>
      </c>
      <c r="D14464" s="20" t="s">
        <v>29030</v>
      </c>
      <c r="E14464" s="20" t="s">
        <v>7680</v>
      </c>
      <c r="H14464" s="20" t="s">
        <v>103</v>
      </c>
    </row>
    <row r="14465" customFormat="false" ht="15.75" hidden="false" customHeight="false" outlineLevel="0" collapsed="false">
      <c r="A14465" s="20" t="s">
        <v>29031</v>
      </c>
      <c r="B14465" s="20" t="s">
        <v>29001</v>
      </c>
      <c r="C14465" s="20" t="s">
        <v>29029</v>
      </c>
      <c r="D14465" s="20" t="s">
        <v>29030</v>
      </c>
      <c r="E14465" s="20" t="s">
        <v>7680</v>
      </c>
      <c r="H14465" s="20" t="s">
        <v>103</v>
      </c>
    </row>
    <row r="14466" customFormat="false" ht="15.75" hidden="false" customHeight="false" outlineLevel="0" collapsed="false">
      <c r="A14466" s="20" t="s">
        <v>29032</v>
      </c>
      <c r="B14466" s="20" t="s">
        <v>29001</v>
      </c>
      <c r="C14466" s="20" t="s">
        <v>29033</v>
      </c>
      <c r="D14466" s="20" t="s">
        <v>29030</v>
      </c>
      <c r="E14466" s="20" t="s">
        <v>7680</v>
      </c>
      <c r="H14466" s="20" t="s">
        <v>103</v>
      </c>
    </row>
    <row r="14467" customFormat="false" ht="15.75" hidden="false" customHeight="false" outlineLevel="0" collapsed="false">
      <c r="A14467" s="20" t="s">
        <v>29034</v>
      </c>
      <c r="B14467" s="20" t="s">
        <v>29001</v>
      </c>
      <c r="C14467" s="20" t="s">
        <v>29033</v>
      </c>
      <c r="D14467" s="20" t="s">
        <v>29030</v>
      </c>
      <c r="E14467" s="20" t="s">
        <v>7680</v>
      </c>
      <c r="H14467" s="20" t="s">
        <v>103</v>
      </c>
    </row>
    <row r="14468" customFormat="false" ht="15.75" hidden="false" customHeight="false" outlineLevel="0" collapsed="false">
      <c r="A14468" s="20" t="s">
        <v>29035</v>
      </c>
      <c r="B14468" s="20" t="s">
        <v>29001</v>
      </c>
      <c r="C14468" s="20" t="s">
        <v>29036</v>
      </c>
      <c r="D14468" s="20" t="s">
        <v>29017</v>
      </c>
      <c r="E14468" s="20" t="s">
        <v>7644</v>
      </c>
      <c r="H14468" s="20" t="s">
        <v>103</v>
      </c>
    </row>
    <row r="14469" customFormat="false" ht="15.75" hidden="false" customHeight="false" outlineLevel="0" collapsed="false">
      <c r="A14469" s="20" t="s">
        <v>29037</v>
      </c>
      <c r="B14469" s="20" t="s">
        <v>29001</v>
      </c>
      <c r="C14469" s="20" t="s">
        <v>29036</v>
      </c>
      <c r="D14469" s="20" t="s">
        <v>29017</v>
      </c>
      <c r="E14469" s="20" t="s">
        <v>7644</v>
      </c>
      <c r="H14469" s="20" t="s">
        <v>103</v>
      </c>
    </row>
    <row r="14470" customFormat="false" ht="15.75" hidden="false" customHeight="false" outlineLevel="0" collapsed="false">
      <c r="A14470" s="20" t="s">
        <v>29038</v>
      </c>
      <c r="B14470" s="20" t="s">
        <v>29001</v>
      </c>
      <c r="C14470" s="20" t="s">
        <v>29039</v>
      </c>
      <c r="D14470" s="20" t="s">
        <v>29017</v>
      </c>
      <c r="E14470" s="20" t="s">
        <v>7644</v>
      </c>
      <c r="H14470" s="20" t="s">
        <v>103</v>
      </c>
    </row>
    <row r="14471" customFormat="false" ht="15.75" hidden="false" customHeight="false" outlineLevel="0" collapsed="false">
      <c r="A14471" s="20" t="s">
        <v>29040</v>
      </c>
      <c r="B14471" s="20" t="s">
        <v>29001</v>
      </c>
      <c r="C14471" s="20" t="s">
        <v>29039</v>
      </c>
      <c r="D14471" s="20" t="s">
        <v>29017</v>
      </c>
      <c r="E14471" s="20" t="s">
        <v>7644</v>
      </c>
      <c r="H14471" s="20" t="s">
        <v>103</v>
      </c>
    </row>
    <row r="14472" customFormat="false" ht="15.75" hidden="false" customHeight="false" outlineLevel="0" collapsed="false">
      <c r="A14472" s="20" t="s">
        <v>29041</v>
      </c>
      <c r="B14472" s="20" t="s">
        <v>29001</v>
      </c>
      <c r="C14472" s="20" t="s">
        <v>29042</v>
      </c>
      <c r="D14472" s="20" t="s">
        <v>29003</v>
      </c>
      <c r="E14472" s="20" t="s">
        <v>7636</v>
      </c>
      <c r="H14472" s="20" t="s">
        <v>103</v>
      </c>
    </row>
    <row r="14473" customFormat="false" ht="15.75" hidden="false" customHeight="false" outlineLevel="0" collapsed="false">
      <c r="A14473" s="20" t="s">
        <v>29043</v>
      </c>
      <c r="B14473" s="20" t="s">
        <v>29001</v>
      </c>
      <c r="C14473" s="20" t="s">
        <v>29042</v>
      </c>
      <c r="D14473" s="20" t="s">
        <v>29003</v>
      </c>
      <c r="E14473" s="20" t="s">
        <v>7636</v>
      </c>
      <c r="H14473" s="20" t="s">
        <v>103</v>
      </c>
    </row>
    <row r="14474" customFormat="false" ht="15.75" hidden="false" customHeight="false" outlineLevel="0" collapsed="false">
      <c r="A14474" s="20" t="s">
        <v>29044</v>
      </c>
      <c r="B14474" s="20" t="s">
        <v>29001</v>
      </c>
      <c r="C14474" s="20" t="s">
        <v>29045</v>
      </c>
      <c r="D14474" s="20" t="s">
        <v>29003</v>
      </c>
      <c r="E14474" s="20" t="s">
        <v>7636</v>
      </c>
      <c r="H14474" s="20" t="s">
        <v>103</v>
      </c>
    </row>
    <row r="14475" customFormat="false" ht="15.75" hidden="false" customHeight="false" outlineLevel="0" collapsed="false">
      <c r="A14475" s="20" t="s">
        <v>29046</v>
      </c>
      <c r="B14475" s="20" t="s">
        <v>29001</v>
      </c>
      <c r="C14475" s="20" t="s">
        <v>29045</v>
      </c>
      <c r="D14475" s="20" t="s">
        <v>29003</v>
      </c>
      <c r="E14475" s="20" t="s">
        <v>7636</v>
      </c>
      <c r="H14475" s="20" t="s">
        <v>103</v>
      </c>
    </row>
    <row r="14476" customFormat="false" ht="15.75" hidden="false" customHeight="false" outlineLevel="0" collapsed="false">
      <c r="A14476" s="20" t="s">
        <v>29047</v>
      </c>
      <c r="B14476" s="20" t="s">
        <v>29001</v>
      </c>
      <c r="C14476" s="20" t="s">
        <v>29048</v>
      </c>
      <c r="D14476" s="20" t="s">
        <v>29003</v>
      </c>
      <c r="E14476" s="20" t="s">
        <v>7636</v>
      </c>
      <c r="H14476" s="20" t="s">
        <v>103</v>
      </c>
    </row>
    <row r="14477" customFormat="false" ht="15.75" hidden="false" customHeight="false" outlineLevel="0" collapsed="false">
      <c r="A14477" s="20" t="s">
        <v>29049</v>
      </c>
      <c r="B14477" s="20" t="s">
        <v>29001</v>
      </c>
      <c r="C14477" s="20" t="s">
        <v>29048</v>
      </c>
      <c r="D14477" s="20" t="s">
        <v>29003</v>
      </c>
      <c r="E14477" s="20" t="s">
        <v>7636</v>
      </c>
      <c r="H14477" s="20" t="s">
        <v>103</v>
      </c>
    </row>
    <row r="14478" customFormat="false" ht="15.75" hidden="false" customHeight="false" outlineLevel="0" collapsed="false">
      <c r="A14478" s="20" t="s">
        <v>29050</v>
      </c>
      <c r="B14478" s="20" t="s">
        <v>29001</v>
      </c>
      <c r="C14478" s="20" t="s">
        <v>29051</v>
      </c>
      <c r="D14478" s="20" t="s">
        <v>29003</v>
      </c>
      <c r="E14478" s="20" t="s">
        <v>7636</v>
      </c>
      <c r="H14478" s="20" t="s">
        <v>103</v>
      </c>
    </row>
    <row r="14479" customFormat="false" ht="15.75" hidden="false" customHeight="false" outlineLevel="0" collapsed="false">
      <c r="A14479" s="20" t="s">
        <v>29052</v>
      </c>
      <c r="B14479" s="20" t="s">
        <v>29001</v>
      </c>
      <c r="C14479" s="20" t="s">
        <v>29051</v>
      </c>
      <c r="D14479" s="20" t="s">
        <v>29003</v>
      </c>
      <c r="E14479" s="20" t="s">
        <v>7636</v>
      </c>
      <c r="H14479" s="20" t="s">
        <v>103</v>
      </c>
    </row>
    <row r="14480" customFormat="false" ht="15.75" hidden="false" customHeight="false" outlineLevel="0" collapsed="false">
      <c r="A14480" s="20" t="s">
        <v>29053</v>
      </c>
      <c r="B14480" s="20" t="s">
        <v>29001</v>
      </c>
      <c r="C14480" s="20" t="s">
        <v>29054</v>
      </c>
      <c r="D14480" s="20" t="s">
        <v>29003</v>
      </c>
      <c r="E14480" s="20" t="s">
        <v>7636</v>
      </c>
      <c r="H14480" s="20" t="s">
        <v>103</v>
      </c>
    </row>
    <row r="14481" customFormat="false" ht="15.75" hidden="false" customHeight="false" outlineLevel="0" collapsed="false">
      <c r="A14481" s="20" t="s">
        <v>29055</v>
      </c>
      <c r="B14481" s="20" t="s">
        <v>29001</v>
      </c>
      <c r="C14481" s="20" t="s">
        <v>29054</v>
      </c>
      <c r="D14481" s="20" t="s">
        <v>29003</v>
      </c>
      <c r="E14481" s="20" t="s">
        <v>7636</v>
      </c>
      <c r="H14481" s="20" t="s">
        <v>103</v>
      </c>
    </row>
    <row r="14482" customFormat="false" ht="15.75" hidden="false" customHeight="false" outlineLevel="0" collapsed="false">
      <c r="A14482" s="20" t="s">
        <v>29056</v>
      </c>
      <c r="B14482" s="20" t="s">
        <v>29001</v>
      </c>
      <c r="C14482" s="20" t="s">
        <v>29057</v>
      </c>
      <c r="D14482" s="20" t="s">
        <v>29003</v>
      </c>
      <c r="E14482" s="20" t="s">
        <v>7636</v>
      </c>
      <c r="H14482" s="20" t="s">
        <v>103</v>
      </c>
    </row>
    <row r="14483" customFormat="false" ht="15.75" hidden="false" customHeight="false" outlineLevel="0" collapsed="false">
      <c r="A14483" s="20" t="s">
        <v>29058</v>
      </c>
      <c r="B14483" s="20" t="s">
        <v>29001</v>
      </c>
      <c r="C14483" s="20" t="s">
        <v>29057</v>
      </c>
      <c r="D14483" s="20" t="s">
        <v>29003</v>
      </c>
      <c r="E14483" s="20" t="s">
        <v>7636</v>
      </c>
      <c r="H14483" s="20" t="s">
        <v>103</v>
      </c>
    </row>
    <row r="14484" customFormat="false" ht="15.75" hidden="false" customHeight="false" outlineLevel="0" collapsed="false">
      <c r="A14484" s="20" t="s">
        <v>29059</v>
      </c>
      <c r="B14484" s="20" t="s">
        <v>29001</v>
      </c>
      <c r="C14484" s="20" t="s">
        <v>29060</v>
      </c>
      <c r="D14484" s="20" t="s">
        <v>29003</v>
      </c>
      <c r="E14484" s="20" t="s">
        <v>7636</v>
      </c>
      <c r="H14484" s="20" t="s">
        <v>103</v>
      </c>
    </row>
    <row r="14485" customFormat="false" ht="15.75" hidden="false" customHeight="false" outlineLevel="0" collapsed="false">
      <c r="A14485" s="20" t="s">
        <v>29061</v>
      </c>
      <c r="B14485" s="20" t="s">
        <v>29001</v>
      </c>
      <c r="C14485" s="20" t="s">
        <v>29060</v>
      </c>
      <c r="D14485" s="20" t="s">
        <v>29003</v>
      </c>
      <c r="E14485" s="20" t="s">
        <v>7636</v>
      </c>
      <c r="H14485" s="20" t="s">
        <v>103</v>
      </c>
    </row>
    <row r="14486" customFormat="false" ht="15.75" hidden="false" customHeight="false" outlineLevel="0" collapsed="false">
      <c r="A14486" s="20" t="s">
        <v>29062</v>
      </c>
      <c r="B14486" s="20" t="s">
        <v>29001</v>
      </c>
      <c r="C14486" s="20" t="s">
        <v>29063</v>
      </c>
      <c r="D14486" s="20" t="s">
        <v>29030</v>
      </c>
      <c r="E14486" s="20" t="s">
        <v>7680</v>
      </c>
      <c r="H14486" s="20" t="s">
        <v>103</v>
      </c>
    </row>
    <row r="14487" customFormat="false" ht="15.75" hidden="false" customHeight="false" outlineLevel="0" collapsed="false">
      <c r="A14487" s="20" t="s">
        <v>29064</v>
      </c>
      <c r="B14487" s="20" t="s">
        <v>29001</v>
      </c>
      <c r="C14487" s="20" t="s">
        <v>29063</v>
      </c>
      <c r="D14487" s="20" t="s">
        <v>29030</v>
      </c>
      <c r="E14487" s="20" t="s">
        <v>7680</v>
      </c>
      <c r="H14487" s="20" t="s">
        <v>103</v>
      </c>
    </row>
    <row r="14488" customFormat="false" ht="15.75" hidden="false" customHeight="false" outlineLevel="0" collapsed="false">
      <c r="A14488" s="20" t="s">
        <v>29065</v>
      </c>
      <c r="B14488" s="20" t="s">
        <v>29001</v>
      </c>
      <c r="C14488" s="20" t="s">
        <v>29066</v>
      </c>
      <c r="D14488" s="20" t="s">
        <v>29030</v>
      </c>
      <c r="E14488" s="20" t="s">
        <v>7680</v>
      </c>
      <c r="H14488" s="20" t="s">
        <v>103</v>
      </c>
    </row>
    <row r="14489" customFormat="false" ht="15.75" hidden="false" customHeight="false" outlineLevel="0" collapsed="false">
      <c r="A14489" s="20" t="s">
        <v>29067</v>
      </c>
      <c r="B14489" s="20" t="s">
        <v>29001</v>
      </c>
      <c r="C14489" s="20" t="s">
        <v>29066</v>
      </c>
      <c r="D14489" s="20" t="s">
        <v>29030</v>
      </c>
      <c r="E14489" s="20" t="s">
        <v>7680</v>
      </c>
      <c r="H14489" s="20" t="s">
        <v>103</v>
      </c>
    </row>
    <row r="14490" customFormat="false" ht="15.75" hidden="false" customHeight="false" outlineLevel="0" collapsed="false">
      <c r="A14490" s="20" t="s">
        <v>29068</v>
      </c>
      <c r="B14490" s="20" t="s">
        <v>29001</v>
      </c>
      <c r="C14490" s="20" t="s">
        <v>29069</v>
      </c>
      <c r="D14490" s="20" t="s">
        <v>29030</v>
      </c>
      <c r="E14490" s="20" t="s">
        <v>7680</v>
      </c>
      <c r="H14490" s="20" t="s">
        <v>103</v>
      </c>
    </row>
    <row r="14491" customFormat="false" ht="15.75" hidden="false" customHeight="false" outlineLevel="0" collapsed="false">
      <c r="A14491" s="20" t="s">
        <v>29070</v>
      </c>
      <c r="B14491" s="20" t="s">
        <v>29001</v>
      </c>
      <c r="C14491" s="20" t="s">
        <v>29069</v>
      </c>
      <c r="D14491" s="20" t="s">
        <v>29030</v>
      </c>
      <c r="E14491" s="20" t="s">
        <v>7680</v>
      </c>
      <c r="H14491" s="20" t="s">
        <v>103</v>
      </c>
    </row>
    <row r="14492" customFormat="false" ht="15.75" hidden="false" customHeight="false" outlineLevel="0" collapsed="false">
      <c r="A14492" s="20" t="s">
        <v>29071</v>
      </c>
      <c r="B14492" s="20" t="s">
        <v>29001</v>
      </c>
      <c r="C14492" s="20" t="s">
        <v>29072</v>
      </c>
      <c r="D14492" s="20" t="s">
        <v>29030</v>
      </c>
      <c r="E14492" s="20" t="s">
        <v>7680</v>
      </c>
      <c r="H14492" s="20" t="s">
        <v>103</v>
      </c>
    </row>
    <row r="14493" customFormat="false" ht="15.75" hidden="false" customHeight="false" outlineLevel="0" collapsed="false">
      <c r="A14493" s="20" t="s">
        <v>29073</v>
      </c>
      <c r="B14493" s="20" t="s">
        <v>29001</v>
      </c>
      <c r="C14493" s="20" t="s">
        <v>29072</v>
      </c>
      <c r="D14493" s="20" t="s">
        <v>29030</v>
      </c>
      <c r="E14493" s="20" t="s">
        <v>7680</v>
      </c>
      <c r="H14493" s="20" t="s">
        <v>103</v>
      </c>
    </row>
    <row r="14494" customFormat="false" ht="15.75" hidden="false" customHeight="false" outlineLevel="0" collapsed="false">
      <c r="A14494" s="20" t="s">
        <v>29074</v>
      </c>
      <c r="B14494" s="20" t="s">
        <v>28954</v>
      </c>
      <c r="C14494" s="20" t="s">
        <v>28935</v>
      </c>
      <c r="D14494" s="20" t="s">
        <v>29075</v>
      </c>
      <c r="H14494" s="20" t="s">
        <v>103</v>
      </c>
    </row>
    <row r="14495" customFormat="false" ht="15.75" hidden="false" customHeight="false" outlineLevel="0" collapsed="false">
      <c r="A14495" s="20" t="s">
        <v>29076</v>
      </c>
      <c r="B14495" s="20" t="s">
        <v>28954</v>
      </c>
      <c r="C14495" s="20" t="s">
        <v>28935</v>
      </c>
      <c r="D14495" s="20" t="s">
        <v>29075</v>
      </c>
      <c r="H14495" s="20" t="s">
        <v>103</v>
      </c>
    </row>
    <row r="14496" customFormat="false" ht="15.75" hidden="false" customHeight="false" outlineLevel="0" collapsed="false">
      <c r="A14496" s="20" t="s">
        <v>29077</v>
      </c>
      <c r="B14496" s="20" t="s">
        <v>28954</v>
      </c>
      <c r="C14496" s="20" t="s">
        <v>28942</v>
      </c>
      <c r="D14496" s="20" t="s">
        <v>29075</v>
      </c>
      <c r="H14496" s="20" t="s">
        <v>103</v>
      </c>
    </row>
    <row r="14497" customFormat="false" ht="15.75" hidden="false" customHeight="false" outlineLevel="0" collapsed="false">
      <c r="A14497" s="20" t="s">
        <v>29078</v>
      </c>
      <c r="B14497" s="20" t="s">
        <v>28954</v>
      </c>
      <c r="C14497" s="20" t="s">
        <v>28942</v>
      </c>
      <c r="D14497" s="20" t="s">
        <v>29075</v>
      </c>
      <c r="H14497" s="20" t="s">
        <v>103</v>
      </c>
    </row>
    <row r="14498" customFormat="false" ht="15.75" hidden="false" customHeight="false" outlineLevel="0" collapsed="false">
      <c r="A14498" s="20" t="s">
        <v>29079</v>
      </c>
      <c r="B14498" s="20" t="s">
        <v>28954</v>
      </c>
      <c r="C14498" s="20" t="s">
        <v>28945</v>
      </c>
      <c r="D14498" s="20" t="s">
        <v>29080</v>
      </c>
      <c r="H14498" s="20" t="s">
        <v>103</v>
      </c>
    </row>
    <row r="14499" customFormat="false" ht="15.75" hidden="false" customHeight="false" outlineLevel="0" collapsed="false">
      <c r="A14499" s="20" t="s">
        <v>29081</v>
      </c>
      <c r="B14499" s="20" t="s">
        <v>28954</v>
      </c>
      <c r="C14499" s="20" t="s">
        <v>28945</v>
      </c>
      <c r="D14499" s="20" t="s">
        <v>29080</v>
      </c>
      <c r="H14499" s="20" t="s">
        <v>103</v>
      </c>
    </row>
    <row r="14500" customFormat="false" ht="15.75" hidden="false" customHeight="false" outlineLevel="0" collapsed="false">
      <c r="A14500" s="20" t="s">
        <v>29082</v>
      </c>
      <c r="B14500" s="20" t="s">
        <v>28954</v>
      </c>
      <c r="C14500" s="20" t="s">
        <v>28948</v>
      </c>
      <c r="D14500" s="20" t="s">
        <v>29080</v>
      </c>
      <c r="H14500" s="20" t="s">
        <v>103</v>
      </c>
    </row>
    <row r="14501" customFormat="false" ht="15.75" hidden="false" customHeight="false" outlineLevel="0" collapsed="false">
      <c r="A14501" s="20" t="s">
        <v>29083</v>
      </c>
      <c r="B14501" s="20" t="s">
        <v>28954</v>
      </c>
      <c r="C14501" s="20" t="s">
        <v>28948</v>
      </c>
      <c r="D14501" s="20" t="s">
        <v>29080</v>
      </c>
      <c r="H14501" s="20" t="s">
        <v>103</v>
      </c>
    </row>
    <row r="14502" customFormat="false" ht="15.75" hidden="false" customHeight="false" outlineLevel="0" collapsed="false">
      <c r="A14502" s="20" t="s">
        <v>29084</v>
      </c>
      <c r="B14502" s="20" t="s">
        <v>28954</v>
      </c>
      <c r="C14502" s="20" t="s">
        <v>28935</v>
      </c>
      <c r="D14502" s="20" t="s">
        <v>29085</v>
      </c>
      <c r="H14502" s="20" t="s">
        <v>103</v>
      </c>
    </row>
    <row r="14503" customFormat="false" ht="15.75" hidden="false" customHeight="false" outlineLevel="0" collapsed="false">
      <c r="A14503" s="20" t="s">
        <v>29086</v>
      </c>
      <c r="B14503" s="20" t="s">
        <v>28954</v>
      </c>
      <c r="C14503" s="20" t="s">
        <v>28935</v>
      </c>
      <c r="D14503" s="20" t="s">
        <v>29085</v>
      </c>
      <c r="H14503" s="20" t="s">
        <v>103</v>
      </c>
    </row>
    <row r="14504" customFormat="false" ht="15.75" hidden="false" customHeight="false" outlineLevel="0" collapsed="false">
      <c r="A14504" s="20" t="s">
        <v>29087</v>
      </c>
      <c r="B14504" s="20" t="s">
        <v>28954</v>
      </c>
      <c r="C14504" s="20" t="s">
        <v>28935</v>
      </c>
      <c r="D14504" s="20" t="s">
        <v>29088</v>
      </c>
      <c r="H14504" s="20" t="s">
        <v>103</v>
      </c>
    </row>
    <row r="14505" customFormat="false" ht="15.75" hidden="false" customHeight="false" outlineLevel="0" collapsed="false">
      <c r="A14505" s="20" t="s">
        <v>29089</v>
      </c>
      <c r="B14505" s="20" t="s">
        <v>28954</v>
      </c>
      <c r="C14505" s="20" t="s">
        <v>28935</v>
      </c>
      <c r="D14505" s="20" t="s">
        <v>29088</v>
      </c>
      <c r="H14505" s="20" t="s">
        <v>103</v>
      </c>
    </row>
    <row r="14506" customFormat="false" ht="15.75" hidden="false" customHeight="false" outlineLevel="0" collapsed="false">
      <c r="A14506" s="20" t="s">
        <v>29090</v>
      </c>
      <c r="B14506" s="20" t="s">
        <v>28954</v>
      </c>
      <c r="C14506" s="20" t="s">
        <v>28942</v>
      </c>
      <c r="D14506" s="20" t="s">
        <v>29091</v>
      </c>
      <c r="H14506" s="20" t="s">
        <v>103</v>
      </c>
    </row>
    <row r="14507" customFormat="false" ht="15.75" hidden="false" customHeight="false" outlineLevel="0" collapsed="false">
      <c r="A14507" s="20" t="s">
        <v>29092</v>
      </c>
      <c r="B14507" s="20" t="s">
        <v>28954</v>
      </c>
      <c r="C14507" s="20" t="s">
        <v>28942</v>
      </c>
      <c r="D14507" s="20" t="s">
        <v>29091</v>
      </c>
      <c r="H14507" s="20" t="s">
        <v>103</v>
      </c>
    </row>
    <row r="14508" customFormat="false" ht="15.75" hidden="false" customHeight="false" outlineLevel="0" collapsed="false">
      <c r="A14508" s="20" t="s">
        <v>29093</v>
      </c>
      <c r="B14508" s="20" t="s">
        <v>28954</v>
      </c>
      <c r="C14508" s="20" t="s">
        <v>28974</v>
      </c>
      <c r="D14508" s="20" t="s">
        <v>29091</v>
      </c>
      <c r="H14508" s="20" t="s">
        <v>103</v>
      </c>
    </row>
    <row r="14509" customFormat="false" ht="15.75" hidden="false" customHeight="false" outlineLevel="0" collapsed="false">
      <c r="A14509" s="20" t="s">
        <v>29094</v>
      </c>
      <c r="B14509" s="20" t="s">
        <v>28954</v>
      </c>
      <c r="C14509" s="20" t="s">
        <v>28974</v>
      </c>
      <c r="D14509" s="20" t="s">
        <v>29091</v>
      </c>
      <c r="H14509" s="20" t="s">
        <v>103</v>
      </c>
    </row>
    <row r="14510" customFormat="false" ht="15.75" hidden="false" customHeight="false" outlineLevel="0" collapsed="false">
      <c r="A14510" s="20" t="s">
        <v>29095</v>
      </c>
      <c r="B14510" s="20" t="s">
        <v>28954</v>
      </c>
      <c r="C14510" s="20" t="s">
        <v>28977</v>
      </c>
      <c r="D14510" s="20" t="s">
        <v>29085</v>
      </c>
      <c r="H14510" s="20" t="s">
        <v>103</v>
      </c>
    </row>
    <row r="14511" customFormat="false" ht="15.75" hidden="false" customHeight="false" outlineLevel="0" collapsed="false">
      <c r="A14511" s="20" t="s">
        <v>29096</v>
      </c>
      <c r="B14511" s="20" t="s">
        <v>28954</v>
      </c>
      <c r="C14511" s="20" t="s">
        <v>28977</v>
      </c>
      <c r="D14511" s="20" t="s">
        <v>29085</v>
      </c>
      <c r="H14511" s="20" t="s">
        <v>103</v>
      </c>
    </row>
    <row r="14512" customFormat="false" ht="15.75" hidden="false" customHeight="false" outlineLevel="0" collapsed="false">
      <c r="A14512" s="20" t="s">
        <v>29097</v>
      </c>
      <c r="B14512" s="20" t="s">
        <v>28954</v>
      </c>
      <c r="C14512" s="20" t="s">
        <v>28980</v>
      </c>
      <c r="D14512" s="20" t="s">
        <v>29085</v>
      </c>
      <c r="H14512" s="20" t="s">
        <v>103</v>
      </c>
    </row>
    <row r="14513" customFormat="false" ht="15.75" hidden="false" customHeight="false" outlineLevel="0" collapsed="false">
      <c r="A14513" s="20" t="s">
        <v>29098</v>
      </c>
      <c r="B14513" s="20" t="s">
        <v>28954</v>
      </c>
      <c r="C14513" s="20" t="s">
        <v>28980</v>
      </c>
      <c r="D14513" s="20" t="s">
        <v>29085</v>
      </c>
      <c r="H14513" s="20" t="s">
        <v>103</v>
      </c>
    </row>
    <row r="14514" customFormat="false" ht="15.75" hidden="false" customHeight="false" outlineLevel="0" collapsed="false">
      <c r="A14514" s="20" t="s">
        <v>29099</v>
      </c>
      <c r="B14514" s="20" t="s">
        <v>28954</v>
      </c>
      <c r="C14514" s="20" t="s">
        <v>28983</v>
      </c>
      <c r="D14514" s="20" t="s">
        <v>29091</v>
      </c>
      <c r="H14514" s="20" t="s">
        <v>103</v>
      </c>
    </row>
    <row r="14515" customFormat="false" ht="15.75" hidden="false" customHeight="false" outlineLevel="0" collapsed="false">
      <c r="A14515" s="20" t="s">
        <v>29100</v>
      </c>
      <c r="B14515" s="20" t="s">
        <v>28954</v>
      </c>
      <c r="C14515" s="20" t="s">
        <v>28983</v>
      </c>
      <c r="D14515" s="20" t="s">
        <v>29091</v>
      </c>
      <c r="H14515" s="20" t="s">
        <v>103</v>
      </c>
    </row>
    <row r="14516" customFormat="false" ht="15.75" hidden="false" customHeight="false" outlineLevel="0" collapsed="false">
      <c r="A14516" s="20" t="s">
        <v>29101</v>
      </c>
      <c r="B14516" s="20" t="s">
        <v>28954</v>
      </c>
      <c r="C14516" s="20" t="s">
        <v>28935</v>
      </c>
      <c r="D14516" s="20" t="s">
        <v>29102</v>
      </c>
      <c r="H14516" s="20" t="s">
        <v>103</v>
      </c>
    </row>
    <row r="14517" customFormat="false" ht="15.75" hidden="false" customHeight="false" outlineLevel="0" collapsed="false">
      <c r="A14517" s="20" t="s">
        <v>29103</v>
      </c>
      <c r="B14517" s="20" t="s">
        <v>28954</v>
      </c>
      <c r="C14517" s="20" t="s">
        <v>28935</v>
      </c>
      <c r="D14517" s="20" t="s">
        <v>29102</v>
      </c>
      <c r="H14517" s="20" t="s">
        <v>103</v>
      </c>
    </row>
    <row r="14518" customFormat="false" ht="15.75" hidden="false" customHeight="false" outlineLevel="0" collapsed="false">
      <c r="A14518" s="20" t="s">
        <v>29104</v>
      </c>
      <c r="B14518" s="20" t="s">
        <v>28954</v>
      </c>
      <c r="C14518" s="20" t="s">
        <v>28935</v>
      </c>
      <c r="D14518" s="20" t="s">
        <v>29105</v>
      </c>
      <c r="H14518" s="20" t="s">
        <v>103</v>
      </c>
    </row>
    <row r="14519" customFormat="false" ht="15.75" hidden="false" customHeight="false" outlineLevel="0" collapsed="false">
      <c r="A14519" s="20" t="s">
        <v>29106</v>
      </c>
      <c r="B14519" s="20" t="s">
        <v>28954</v>
      </c>
      <c r="C14519" s="20" t="s">
        <v>28935</v>
      </c>
      <c r="D14519" s="20" t="s">
        <v>29105</v>
      </c>
      <c r="H14519" s="20" t="s">
        <v>103</v>
      </c>
    </row>
    <row r="14520" customFormat="false" ht="15.75" hidden="false" customHeight="false" outlineLevel="0" collapsed="false">
      <c r="A14520" s="20" t="s">
        <v>29107</v>
      </c>
      <c r="B14520" s="20" t="s">
        <v>28954</v>
      </c>
      <c r="C14520" s="20" t="s">
        <v>28935</v>
      </c>
      <c r="D14520" s="20" t="s">
        <v>29108</v>
      </c>
      <c r="H14520" s="20" t="s">
        <v>103</v>
      </c>
    </row>
    <row r="14521" customFormat="false" ht="15.75" hidden="false" customHeight="false" outlineLevel="0" collapsed="false">
      <c r="A14521" s="20" t="s">
        <v>29109</v>
      </c>
      <c r="B14521" s="20" t="s">
        <v>28954</v>
      </c>
      <c r="C14521" s="20" t="s">
        <v>28935</v>
      </c>
      <c r="D14521" s="20" t="s">
        <v>29108</v>
      </c>
      <c r="H14521" s="20" t="s">
        <v>103</v>
      </c>
    </row>
    <row r="14522" customFormat="false" ht="15.75" hidden="false" customHeight="false" outlineLevel="0" collapsed="false">
      <c r="A14522" s="20" t="s">
        <v>29110</v>
      </c>
      <c r="B14522" s="20" t="s">
        <v>28954</v>
      </c>
      <c r="C14522" s="20" t="s">
        <v>28942</v>
      </c>
      <c r="D14522" s="20" t="s">
        <v>29111</v>
      </c>
      <c r="H14522" s="20" t="s">
        <v>103</v>
      </c>
    </row>
    <row r="14523" customFormat="false" ht="15.75" hidden="false" customHeight="false" outlineLevel="0" collapsed="false">
      <c r="A14523" s="20" t="s">
        <v>29112</v>
      </c>
      <c r="B14523" s="20" t="s">
        <v>28954</v>
      </c>
      <c r="C14523" s="20" t="s">
        <v>28942</v>
      </c>
      <c r="D14523" s="20" t="s">
        <v>29111</v>
      </c>
      <c r="H14523" s="20" t="s">
        <v>103</v>
      </c>
    </row>
    <row r="14524" customFormat="false" ht="15.75" hidden="false" customHeight="false" outlineLevel="0" collapsed="false">
      <c r="A14524" s="20" t="s">
        <v>29113</v>
      </c>
      <c r="B14524" s="20" t="s">
        <v>28954</v>
      </c>
      <c r="C14524" s="20" t="s">
        <v>28974</v>
      </c>
      <c r="D14524" s="20" t="s">
        <v>29114</v>
      </c>
      <c r="H14524" s="20" t="s">
        <v>103</v>
      </c>
    </row>
    <row r="14525" customFormat="false" ht="15.75" hidden="false" customHeight="false" outlineLevel="0" collapsed="false">
      <c r="A14525" s="20" t="s">
        <v>29115</v>
      </c>
      <c r="B14525" s="20" t="s">
        <v>28954</v>
      </c>
      <c r="C14525" s="20" t="s">
        <v>28974</v>
      </c>
      <c r="D14525" s="20" t="s">
        <v>29114</v>
      </c>
      <c r="H14525" s="20" t="s">
        <v>103</v>
      </c>
    </row>
    <row r="14526" customFormat="false" ht="15.75" hidden="false" customHeight="false" outlineLevel="0" collapsed="false">
      <c r="A14526" s="20" t="s">
        <v>29116</v>
      </c>
      <c r="B14526" s="20" t="s">
        <v>29117</v>
      </c>
      <c r="C14526" s="20" t="s">
        <v>29118</v>
      </c>
      <c r="H14526" s="20" t="s">
        <v>103</v>
      </c>
    </row>
    <row r="14527" customFormat="false" ht="15.75" hidden="false" customHeight="false" outlineLevel="0" collapsed="false">
      <c r="A14527" s="20" t="s">
        <v>29119</v>
      </c>
      <c r="B14527" s="20" t="s">
        <v>29117</v>
      </c>
      <c r="C14527" s="20" t="s">
        <v>29118</v>
      </c>
      <c r="H14527" s="20" t="s">
        <v>103</v>
      </c>
    </row>
    <row r="14528" customFormat="false" ht="15.75" hidden="false" customHeight="false" outlineLevel="0" collapsed="false">
      <c r="A14528" s="20" t="s">
        <v>29120</v>
      </c>
      <c r="B14528" s="20" t="s">
        <v>29117</v>
      </c>
      <c r="C14528" s="20" t="s">
        <v>29121</v>
      </c>
      <c r="H14528" s="20" t="s">
        <v>103</v>
      </c>
    </row>
    <row r="14529" customFormat="false" ht="15.75" hidden="false" customHeight="false" outlineLevel="0" collapsed="false">
      <c r="A14529" s="20" t="s">
        <v>171</v>
      </c>
      <c r="B14529" s="20" t="s">
        <v>29117</v>
      </c>
      <c r="C14529" s="20" t="s">
        <v>29121</v>
      </c>
      <c r="H14529" s="20" t="s">
        <v>103</v>
      </c>
    </row>
    <row r="14530" customFormat="false" ht="15.75" hidden="false" customHeight="false" outlineLevel="0" collapsed="false">
      <c r="A14530" s="20" t="s">
        <v>29122</v>
      </c>
      <c r="B14530" s="20" t="s">
        <v>29117</v>
      </c>
      <c r="C14530" s="20" t="s">
        <v>29123</v>
      </c>
      <c r="H14530" s="20" t="s">
        <v>103</v>
      </c>
    </row>
    <row r="14531" customFormat="false" ht="15.75" hidden="false" customHeight="false" outlineLevel="0" collapsed="false">
      <c r="A14531" s="20" t="s">
        <v>174</v>
      </c>
      <c r="B14531" s="20" t="s">
        <v>29117</v>
      </c>
      <c r="C14531" s="20" t="s">
        <v>29123</v>
      </c>
      <c r="H14531" s="20" t="s">
        <v>103</v>
      </c>
    </row>
    <row r="14532" customFormat="false" ht="15.75" hidden="false" customHeight="false" outlineLevel="0" collapsed="false">
      <c r="A14532" s="20" t="s">
        <v>29124</v>
      </c>
      <c r="B14532" s="20" t="s">
        <v>29117</v>
      </c>
      <c r="C14532" s="20" t="s">
        <v>29125</v>
      </c>
      <c r="H14532" s="20" t="s">
        <v>103</v>
      </c>
    </row>
    <row r="14533" customFormat="false" ht="15.75" hidden="false" customHeight="false" outlineLevel="0" collapsed="false">
      <c r="A14533" s="20" t="s">
        <v>29126</v>
      </c>
      <c r="B14533" s="20" t="s">
        <v>29117</v>
      </c>
      <c r="C14533" s="20" t="s">
        <v>29125</v>
      </c>
      <c r="H14533" s="20" t="s">
        <v>103</v>
      </c>
    </row>
    <row r="14534" customFormat="false" ht="15.75" hidden="false" customHeight="false" outlineLevel="0" collapsed="false">
      <c r="A14534" s="20" t="s">
        <v>29127</v>
      </c>
      <c r="B14534" s="20" t="s">
        <v>29117</v>
      </c>
      <c r="C14534" s="20" t="s">
        <v>29128</v>
      </c>
      <c r="H14534" s="20" t="s">
        <v>103</v>
      </c>
    </row>
    <row r="14535" customFormat="false" ht="15.75" hidden="false" customHeight="false" outlineLevel="0" collapsed="false">
      <c r="A14535" s="20" t="s">
        <v>29129</v>
      </c>
      <c r="B14535" s="20" t="s">
        <v>29117</v>
      </c>
      <c r="C14535" s="20" t="s">
        <v>29128</v>
      </c>
      <c r="H14535" s="20" t="s">
        <v>103</v>
      </c>
    </row>
    <row r="14536" customFormat="false" ht="15.75" hidden="false" customHeight="false" outlineLevel="0" collapsed="false">
      <c r="A14536" s="20" t="s">
        <v>29130</v>
      </c>
      <c r="B14536" s="20" t="s">
        <v>29131</v>
      </c>
      <c r="C14536" s="20" t="s">
        <v>29132</v>
      </c>
      <c r="D14536" s="20" t="s">
        <v>29133</v>
      </c>
      <c r="H14536" s="20" t="s">
        <v>103</v>
      </c>
    </row>
    <row r="14537" customFormat="false" ht="15.75" hidden="false" customHeight="false" outlineLevel="0" collapsed="false">
      <c r="A14537" s="20" t="s">
        <v>29134</v>
      </c>
      <c r="B14537" s="20" t="s">
        <v>29131</v>
      </c>
      <c r="C14537" s="20" t="s">
        <v>29132</v>
      </c>
      <c r="D14537" s="20" t="s">
        <v>29133</v>
      </c>
      <c r="H14537" s="20" t="s">
        <v>103</v>
      </c>
    </row>
    <row r="14538" customFormat="false" ht="15.75" hidden="false" customHeight="false" outlineLevel="0" collapsed="false">
      <c r="A14538" s="20" t="s">
        <v>29135</v>
      </c>
      <c r="B14538" s="20" t="s">
        <v>29131</v>
      </c>
      <c r="C14538" s="20" t="s">
        <v>29132</v>
      </c>
      <c r="D14538" s="20" t="s">
        <v>29136</v>
      </c>
      <c r="H14538" s="20" t="s">
        <v>103</v>
      </c>
    </row>
    <row r="14539" customFormat="false" ht="15.75" hidden="false" customHeight="false" outlineLevel="0" collapsed="false">
      <c r="A14539" s="20" t="s">
        <v>29137</v>
      </c>
      <c r="B14539" s="20" t="s">
        <v>29131</v>
      </c>
      <c r="C14539" s="20" t="s">
        <v>29132</v>
      </c>
      <c r="D14539" s="20" t="s">
        <v>29136</v>
      </c>
      <c r="H14539" s="20" t="s">
        <v>103</v>
      </c>
    </row>
    <row r="14540" customFormat="false" ht="15.75" hidden="false" customHeight="false" outlineLevel="0" collapsed="false">
      <c r="A14540" s="20" t="s">
        <v>29138</v>
      </c>
      <c r="B14540" s="20" t="s">
        <v>29131</v>
      </c>
      <c r="C14540" s="20" t="s">
        <v>29132</v>
      </c>
      <c r="D14540" s="20" t="s">
        <v>29139</v>
      </c>
      <c r="H14540" s="20" t="s">
        <v>103</v>
      </c>
    </row>
    <row r="14541" customFormat="false" ht="15.75" hidden="false" customHeight="false" outlineLevel="0" collapsed="false">
      <c r="A14541" s="20" t="s">
        <v>29140</v>
      </c>
      <c r="B14541" s="20" t="s">
        <v>29131</v>
      </c>
      <c r="C14541" s="20" t="s">
        <v>29132</v>
      </c>
      <c r="D14541" s="20" t="s">
        <v>29139</v>
      </c>
      <c r="H14541" s="20" t="s">
        <v>103</v>
      </c>
    </row>
    <row r="14542" customFormat="false" ht="15.75" hidden="false" customHeight="false" outlineLevel="0" collapsed="false">
      <c r="A14542" s="20" t="s">
        <v>29141</v>
      </c>
      <c r="B14542" s="20" t="s">
        <v>29131</v>
      </c>
      <c r="C14542" s="20" t="s">
        <v>29132</v>
      </c>
      <c r="D14542" s="20" t="s">
        <v>29142</v>
      </c>
      <c r="H14542" s="20" t="s">
        <v>103</v>
      </c>
    </row>
    <row r="14543" customFormat="false" ht="15.75" hidden="false" customHeight="false" outlineLevel="0" collapsed="false">
      <c r="A14543" s="20" t="s">
        <v>29143</v>
      </c>
      <c r="B14543" s="20" t="s">
        <v>29131</v>
      </c>
      <c r="C14543" s="20" t="s">
        <v>29132</v>
      </c>
      <c r="D14543" s="20" t="s">
        <v>29142</v>
      </c>
      <c r="H14543" s="20" t="s">
        <v>103</v>
      </c>
    </row>
    <row r="14544" customFormat="false" ht="15.75" hidden="false" customHeight="false" outlineLevel="0" collapsed="false">
      <c r="A14544" s="20" t="s">
        <v>29144</v>
      </c>
      <c r="B14544" s="20" t="s">
        <v>29145</v>
      </c>
      <c r="C14544" s="20" t="s">
        <v>29146</v>
      </c>
      <c r="D14544" s="20" t="s">
        <v>29147</v>
      </c>
      <c r="H14544" s="20" t="s">
        <v>103</v>
      </c>
    </row>
    <row r="14545" customFormat="false" ht="15.75" hidden="false" customHeight="false" outlineLevel="0" collapsed="false">
      <c r="A14545" s="20" t="s">
        <v>29148</v>
      </c>
      <c r="B14545" s="20" t="s">
        <v>29145</v>
      </c>
      <c r="C14545" s="20" t="s">
        <v>29146</v>
      </c>
      <c r="D14545" s="20" t="s">
        <v>29147</v>
      </c>
      <c r="H14545" s="20" t="s">
        <v>103</v>
      </c>
    </row>
    <row r="14546" customFormat="false" ht="15.75" hidden="false" customHeight="false" outlineLevel="0" collapsed="false">
      <c r="A14546" s="20" t="s">
        <v>29149</v>
      </c>
      <c r="B14546" s="20" t="s">
        <v>29145</v>
      </c>
      <c r="C14546" s="20" t="s">
        <v>29150</v>
      </c>
      <c r="D14546" s="20" t="s">
        <v>29147</v>
      </c>
      <c r="H14546" s="20" t="s">
        <v>103</v>
      </c>
    </row>
    <row r="14547" customFormat="false" ht="15.75" hidden="false" customHeight="false" outlineLevel="0" collapsed="false">
      <c r="A14547" s="20" t="s">
        <v>29151</v>
      </c>
      <c r="B14547" s="20" t="s">
        <v>29145</v>
      </c>
      <c r="C14547" s="20" t="s">
        <v>29150</v>
      </c>
      <c r="D14547" s="20" t="s">
        <v>29147</v>
      </c>
      <c r="H14547" s="20" t="s">
        <v>103</v>
      </c>
    </row>
    <row r="14548" customFormat="false" ht="15.75" hidden="false" customHeight="false" outlineLevel="0" collapsed="false">
      <c r="A14548" s="20" t="s">
        <v>29152</v>
      </c>
      <c r="B14548" s="20" t="s">
        <v>29145</v>
      </c>
      <c r="C14548" s="20" t="s">
        <v>29153</v>
      </c>
      <c r="D14548" s="20" t="s">
        <v>29147</v>
      </c>
      <c r="H14548" s="20" t="s">
        <v>103</v>
      </c>
    </row>
    <row r="14549" customFormat="false" ht="15.75" hidden="false" customHeight="false" outlineLevel="0" collapsed="false">
      <c r="A14549" s="20" t="s">
        <v>29154</v>
      </c>
      <c r="B14549" s="20" t="s">
        <v>29145</v>
      </c>
      <c r="C14549" s="20" t="s">
        <v>29153</v>
      </c>
      <c r="D14549" s="20" t="s">
        <v>29147</v>
      </c>
      <c r="H14549" s="20" t="s">
        <v>103</v>
      </c>
    </row>
    <row r="14550" customFormat="false" ht="15.75" hidden="false" customHeight="false" outlineLevel="0" collapsed="false">
      <c r="A14550" s="20" t="s">
        <v>29155</v>
      </c>
      <c r="B14550" s="20" t="s">
        <v>29145</v>
      </c>
      <c r="C14550" s="20" t="s">
        <v>29156</v>
      </c>
      <c r="D14550" s="20" t="s">
        <v>29147</v>
      </c>
      <c r="H14550" s="20" t="s">
        <v>103</v>
      </c>
    </row>
    <row r="14551" customFormat="false" ht="15.75" hidden="false" customHeight="false" outlineLevel="0" collapsed="false">
      <c r="A14551" s="20" t="s">
        <v>29157</v>
      </c>
      <c r="B14551" s="20" t="s">
        <v>29145</v>
      </c>
      <c r="C14551" s="20" t="s">
        <v>29156</v>
      </c>
      <c r="D14551" s="20" t="s">
        <v>29147</v>
      </c>
      <c r="H14551" s="20" t="s">
        <v>103</v>
      </c>
    </row>
    <row r="14552" customFormat="false" ht="15.75" hidden="false" customHeight="false" outlineLevel="0" collapsed="false">
      <c r="A14552" s="20" t="s">
        <v>29158</v>
      </c>
      <c r="B14552" s="20" t="s">
        <v>29159</v>
      </c>
      <c r="C14552" s="20" t="s">
        <v>29160</v>
      </c>
      <c r="H14552" s="20" t="s">
        <v>103</v>
      </c>
    </row>
    <row r="14553" customFormat="false" ht="15.75" hidden="false" customHeight="false" outlineLevel="0" collapsed="false">
      <c r="A14553" s="20" t="s">
        <v>29161</v>
      </c>
      <c r="B14553" s="20" t="s">
        <v>29159</v>
      </c>
      <c r="C14553" s="20" t="s">
        <v>29160</v>
      </c>
      <c r="H14553" s="20" t="s">
        <v>103</v>
      </c>
    </row>
    <row r="14554" customFormat="false" ht="15.75" hidden="false" customHeight="false" outlineLevel="0" collapsed="false">
      <c r="A14554" s="20" t="s">
        <v>29162</v>
      </c>
      <c r="B14554" s="20" t="s">
        <v>29159</v>
      </c>
      <c r="C14554" s="20" t="s">
        <v>29163</v>
      </c>
      <c r="H14554" s="20" t="s">
        <v>103</v>
      </c>
    </row>
    <row r="14555" customFormat="false" ht="15.75" hidden="false" customHeight="false" outlineLevel="0" collapsed="false">
      <c r="A14555" s="20" t="s">
        <v>29164</v>
      </c>
      <c r="B14555" s="20" t="s">
        <v>29159</v>
      </c>
      <c r="C14555" s="20" t="s">
        <v>29163</v>
      </c>
      <c r="H14555" s="20" t="s">
        <v>103</v>
      </c>
    </row>
    <row r="14556" customFormat="false" ht="15.75" hidden="false" customHeight="false" outlineLevel="0" collapsed="false">
      <c r="A14556" s="20" t="s">
        <v>29165</v>
      </c>
      <c r="B14556" s="20" t="s">
        <v>29159</v>
      </c>
      <c r="C14556" s="20" t="s">
        <v>29166</v>
      </c>
      <c r="H14556" s="20" t="s">
        <v>103</v>
      </c>
    </row>
    <row r="14557" customFormat="false" ht="15.75" hidden="false" customHeight="false" outlineLevel="0" collapsed="false">
      <c r="A14557" s="20" t="s">
        <v>29167</v>
      </c>
      <c r="B14557" s="20" t="s">
        <v>29159</v>
      </c>
      <c r="C14557" s="20" t="s">
        <v>29166</v>
      </c>
      <c r="H14557" s="20" t="s">
        <v>103</v>
      </c>
    </row>
    <row r="14558" customFormat="false" ht="15.75" hidden="false" customHeight="false" outlineLevel="0" collapsed="false">
      <c r="A14558" s="20" t="s">
        <v>29168</v>
      </c>
      <c r="B14558" s="20" t="s">
        <v>29159</v>
      </c>
      <c r="C14558" s="20" t="s">
        <v>29169</v>
      </c>
      <c r="H14558" s="20" t="s">
        <v>103</v>
      </c>
    </row>
    <row r="14559" customFormat="false" ht="15.75" hidden="false" customHeight="false" outlineLevel="0" collapsed="false">
      <c r="A14559" s="20" t="s">
        <v>29170</v>
      </c>
      <c r="B14559" s="20" t="s">
        <v>29159</v>
      </c>
      <c r="C14559" s="20" t="s">
        <v>29169</v>
      </c>
      <c r="H14559" s="20" t="s">
        <v>103</v>
      </c>
    </row>
    <row r="14560" customFormat="false" ht="15.75" hidden="false" customHeight="false" outlineLevel="0" collapsed="false">
      <c r="A14560" s="20" t="s">
        <v>29171</v>
      </c>
      <c r="B14560" s="20" t="s">
        <v>29159</v>
      </c>
      <c r="C14560" s="20" t="s">
        <v>29172</v>
      </c>
      <c r="H14560" s="20" t="s">
        <v>103</v>
      </c>
    </row>
    <row r="14561" customFormat="false" ht="15.75" hidden="false" customHeight="false" outlineLevel="0" collapsed="false">
      <c r="A14561" s="20" t="s">
        <v>29173</v>
      </c>
      <c r="B14561" s="20" t="s">
        <v>29159</v>
      </c>
      <c r="C14561" s="20" t="s">
        <v>29172</v>
      </c>
      <c r="H14561" s="20" t="s">
        <v>103</v>
      </c>
    </row>
    <row r="14562" customFormat="false" ht="15.75" hidden="false" customHeight="false" outlineLevel="0" collapsed="false">
      <c r="A14562" s="20" t="s">
        <v>29174</v>
      </c>
      <c r="B14562" s="20" t="s">
        <v>29175</v>
      </c>
      <c r="C14562" s="20" t="s">
        <v>29176</v>
      </c>
      <c r="H14562" s="20" t="s">
        <v>103</v>
      </c>
    </row>
    <row r="14563" customFormat="false" ht="15.75" hidden="false" customHeight="false" outlineLevel="0" collapsed="false">
      <c r="A14563" s="20" t="s">
        <v>29177</v>
      </c>
      <c r="B14563" s="20" t="s">
        <v>29175</v>
      </c>
      <c r="C14563" s="20" t="s">
        <v>29176</v>
      </c>
      <c r="H14563" s="20" t="s">
        <v>103</v>
      </c>
    </row>
    <row r="14564" customFormat="false" ht="15.75" hidden="false" customHeight="false" outlineLevel="0" collapsed="false">
      <c r="A14564" s="20" t="s">
        <v>29178</v>
      </c>
      <c r="B14564" s="20" t="s">
        <v>29175</v>
      </c>
      <c r="C14564" s="20" t="s">
        <v>29179</v>
      </c>
      <c r="H14564" s="20" t="s">
        <v>103</v>
      </c>
    </row>
    <row r="14565" customFormat="false" ht="15.75" hidden="false" customHeight="false" outlineLevel="0" collapsed="false">
      <c r="A14565" s="20" t="s">
        <v>29180</v>
      </c>
      <c r="B14565" s="20" t="s">
        <v>29175</v>
      </c>
      <c r="C14565" s="20" t="s">
        <v>29179</v>
      </c>
      <c r="H14565" s="20" t="s">
        <v>103</v>
      </c>
    </row>
    <row r="14566" customFormat="false" ht="15.75" hidden="false" customHeight="false" outlineLevel="0" collapsed="false">
      <c r="A14566" s="20" t="s">
        <v>29181</v>
      </c>
      <c r="B14566" s="20" t="s">
        <v>29175</v>
      </c>
      <c r="C14566" s="20" t="s">
        <v>29182</v>
      </c>
      <c r="H14566" s="20" t="s">
        <v>103</v>
      </c>
    </row>
    <row r="14567" customFormat="false" ht="15.75" hidden="false" customHeight="false" outlineLevel="0" collapsed="false">
      <c r="A14567" s="20" t="s">
        <v>29183</v>
      </c>
      <c r="B14567" s="20" t="s">
        <v>29175</v>
      </c>
      <c r="C14567" s="20" t="s">
        <v>29182</v>
      </c>
      <c r="H14567" s="20" t="s">
        <v>103</v>
      </c>
    </row>
    <row r="14568" customFormat="false" ht="15.75" hidden="false" customHeight="false" outlineLevel="0" collapsed="false">
      <c r="A14568" s="20" t="s">
        <v>29184</v>
      </c>
      <c r="B14568" s="20" t="s">
        <v>29175</v>
      </c>
      <c r="C14568" s="20" t="s">
        <v>29185</v>
      </c>
      <c r="H14568" s="20" t="s">
        <v>103</v>
      </c>
    </row>
    <row r="14569" customFormat="false" ht="15.75" hidden="false" customHeight="false" outlineLevel="0" collapsed="false">
      <c r="A14569" s="20" t="s">
        <v>29186</v>
      </c>
      <c r="B14569" s="20" t="s">
        <v>29175</v>
      </c>
      <c r="C14569" s="20" t="s">
        <v>29185</v>
      </c>
      <c r="H14569" s="20" t="s">
        <v>103</v>
      </c>
    </row>
    <row r="14570" customFormat="false" ht="15.75" hidden="false" customHeight="false" outlineLevel="0" collapsed="false">
      <c r="A14570" s="20" t="s">
        <v>29187</v>
      </c>
      <c r="B14570" s="20" t="s">
        <v>29188</v>
      </c>
      <c r="C14570" s="20" t="s">
        <v>29189</v>
      </c>
      <c r="H14570" s="20" t="s">
        <v>103</v>
      </c>
    </row>
    <row r="14571" customFormat="false" ht="15.75" hidden="false" customHeight="false" outlineLevel="0" collapsed="false">
      <c r="A14571" s="20" t="s">
        <v>29190</v>
      </c>
      <c r="B14571" s="20" t="s">
        <v>29188</v>
      </c>
      <c r="C14571" s="20" t="s">
        <v>29189</v>
      </c>
      <c r="H14571" s="20" t="s">
        <v>103</v>
      </c>
    </row>
    <row r="14572" customFormat="false" ht="15.75" hidden="false" customHeight="false" outlineLevel="0" collapsed="false">
      <c r="A14572" s="20" t="s">
        <v>29191</v>
      </c>
      <c r="B14572" s="20" t="s">
        <v>29175</v>
      </c>
      <c r="C14572" s="20" t="s">
        <v>29192</v>
      </c>
      <c r="H14572" s="20" t="s">
        <v>103</v>
      </c>
    </row>
    <row r="14573" customFormat="false" ht="15.75" hidden="false" customHeight="false" outlineLevel="0" collapsed="false">
      <c r="A14573" s="20" t="s">
        <v>29193</v>
      </c>
      <c r="B14573" s="20" t="s">
        <v>29175</v>
      </c>
      <c r="C14573" s="20" t="s">
        <v>29192</v>
      </c>
      <c r="H14573" s="20" t="s">
        <v>103</v>
      </c>
    </row>
    <row r="14574" customFormat="false" ht="15.75" hidden="false" customHeight="false" outlineLevel="0" collapsed="false">
      <c r="A14574" s="20" t="s">
        <v>29194</v>
      </c>
      <c r="B14574" s="20" t="s">
        <v>29175</v>
      </c>
      <c r="C14574" s="20" t="s">
        <v>29195</v>
      </c>
      <c r="H14574" s="20" t="s">
        <v>103</v>
      </c>
    </row>
    <row r="14575" customFormat="false" ht="15.75" hidden="false" customHeight="false" outlineLevel="0" collapsed="false">
      <c r="A14575" s="20" t="s">
        <v>29196</v>
      </c>
      <c r="B14575" s="20" t="s">
        <v>29175</v>
      </c>
      <c r="C14575" s="20" t="s">
        <v>29195</v>
      </c>
      <c r="H14575" s="20" t="s">
        <v>103</v>
      </c>
    </row>
    <row r="14576" customFormat="false" ht="15.75" hidden="false" customHeight="false" outlineLevel="0" collapsed="false">
      <c r="A14576" s="20" t="s">
        <v>29197</v>
      </c>
      <c r="B14576" s="20" t="s">
        <v>29198</v>
      </c>
      <c r="C14576" s="20" t="s">
        <v>29199</v>
      </c>
      <c r="H14576" s="20" t="s">
        <v>103</v>
      </c>
    </row>
    <row r="14577" customFormat="false" ht="15.75" hidden="false" customHeight="false" outlineLevel="0" collapsed="false">
      <c r="A14577" s="20" t="s">
        <v>29200</v>
      </c>
      <c r="B14577" s="20" t="s">
        <v>29198</v>
      </c>
      <c r="C14577" s="20" t="s">
        <v>29199</v>
      </c>
      <c r="H14577" s="20" t="s">
        <v>103</v>
      </c>
    </row>
    <row r="14578" customFormat="false" ht="15.75" hidden="false" customHeight="false" outlineLevel="0" collapsed="false">
      <c r="A14578" s="20" t="s">
        <v>29201</v>
      </c>
      <c r="B14578" s="20" t="s">
        <v>29202</v>
      </c>
      <c r="C14578" s="20" t="s">
        <v>29203</v>
      </c>
      <c r="H14578" s="20" t="s">
        <v>103</v>
      </c>
    </row>
    <row r="14579" customFormat="false" ht="15.75" hidden="false" customHeight="false" outlineLevel="0" collapsed="false">
      <c r="A14579" s="20" t="s">
        <v>29204</v>
      </c>
      <c r="B14579" s="20" t="s">
        <v>29202</v>
      </c>
      <c r="C14579" s="20" t="s">
        <v>29203</v>
      </c>
      <c r="H14579" s="20" t="s">
        <v>103</v>
      </c>
    </row>
    <row r="14580" customFormat="false" ht="15.75" hidden="false" customHeight="false" outlineLevel="0" collapsed="false">
      <c r="A14580" s="20" t="s">
        <v>29205</v>
      </c>
      <c r="B14580" s="20" t="s">
        <v>29206</v>
      </c>
      <c r="C14580" s="20" t="s">
        <v>29207</v>
      </c>
      <c r="H14580" s="20" t="s">
        <v>103</v>
      </c>
    </row>
    <row r="14581" customFormat="false" ht="15.75" hidden="false" customHeight="false" outlineLevel="0" collapsed="false">
      <c r="A14581" s="20" t="s">
        <v>29208</v>
      </c>
      <c r="B14581" s="20" t="s">
        <v>29206</v>
      </c>
      <c r="C14581" s="20" t="s">
        <v>29207</v>
      </c>
      <c r="H14581" s="20" t="s">
        <v>103</v>
      </c>
    </row>
    <row r="14582" customFormat="false" ht="15.75" hidden="false" customHeight="false" outlineLevel="0" collapsed="false">
      <c r="A14582" s="20" t="s">
        <v>29209</v>
      </c>
      <c r="B14582" s="20" t="s">
        <v>29206</v>
      </c>
      <c r="C14582" s="20" t="s">
        <v>29210</v>
      </c>
      <c r="H14582" s="20" t="s">
        <v>103</v>
      </c>
    </row>
    <row r="14583" customFormat="false" ht="15.75" hidden="false" customHeight="false" outlineLevel="0" collapsed="false">
      <c r="A14583" s="20" t="s">
        <v>29211</v>
      </c>
      <c r="B14583" s="20" t="s">
        <v>29206</v>
      </c>
      <c r="C14583" s="20" t="s">
        <v>29210</v>
      </c>
      <c r="H14583" s="20" t="s">
        <v>103</v>
      </c>
    </row>
    <row r="14584" customFormat="false" ht="15.75" hidden="false" customHeight="false" outlineLevel="0" collapsed="false">
      <c r="A14584" s="20" t="s">
        <v>29212</v>
      </c>
      <c r="B14584" s="20" t="s">
        <v>29206</v>
      </c>
      <c r="C14584" s="20" t="s">
        <v>29213</v>
      </c>
      <c r="H14584" s="20" t="s">
        <v>103</v>
      </c>
    </row>
    <row r="14585" customFormat="false" ht="15.75" hidden="false" customHeight="false" outlineLevel="0" collapsed="false">
      <c r="A14585" s="20" t="s">
        <v>29214</v>
      </c>
      <c r="B14585" s="20" t="s">
        <v>29206</v>
      </c>
      <c r="C14585" s="20" t="s">
        <v>29213</v>
      </c>
      <c r="H14585" s="20" t="s">
        <v>103</v>
      </c>
    </row>
    <row r="14586" customFormat="false" ht="15.75" hidden="false" customHeight="false" outlineLevel="0" collapsed="false">
      <c r="A14586" s="20" t="s">
        <v>29215</v>
      </c>
      <c r="B14586" s="20" t="s">
        <v>29206</v>
      </c>
      <c r="C14586" s="20" t="s">
        <v>29216</v>
      </c>
      <c r="H14586" s="20" t="s">
        <v>103</v>
      </c>
    </row>
    <row r="14587" customFormat="false" ht="15.75" hidden="false" customHeight="false" outlineLevel="0" collapsed="false">
      <c r="A14587" s="20" t="s">
        <v>29217</v>
      </c>
      <c r="B14587" s="20" t="s">
        <v>29206</v>
      </c>
      <c r="C14587" s="20" t="s">
        <v>29216</v>
      </c>
      <c r="H14587" s="20" t="s">
        <v>103</v>
      </c>
    </row>
    <row r="14588" customFormat="false" ht="15.75" hidden="false" customHeight="false" outlineLevel="0" collapsed="false">
      <c r="A14588" s="20" t="s">
        <v>29218</v>
      </c>
      <c r="B14588" s="20" t="s">
        <v>29206</v>
      </c>
      <c r="C14588" s="20" t="s">
        <v>29219</v>
      </c>
      <c r="H14588" s="20" t="s">
        <v>103</v>
      </c>
    </row>
    <row r="14589" customFormat="false" ht="15.75" hidden="false" customHeight="false" outlineLevel="0" collapsed="false">
      <c r="A14589" s="20" t="s">
        <v>29220</v>
      </c>
      <c r="B14589" s="20" t="s">
        <v>29206</v>
      </c>
      <c r="C14589" s="20" t="s">
        <v>29219</v>
      </c>
      <c r="H14589" s="20" t="s">
        <v>103</v>
      </c>
    </row>
    <row r="14590" customFormat="false" ht="15.75" hidden="false" customHeight="false" outlineLevel="0" collapsed="false">
      <c r="A14590" s="20" t="s">
        <v>29221</v>
      </c>
      <c r="B14590" s="20" t="s">
        <v>29222</v>
      </c>
      <c r="C14590" s="20" t="s">
        <v>29223</v>
      </c>
      <c r="H14590" s="20" t="s">
        <v>103</v>
      </c>
    </row>
    <row r="14591" customFormat="false" ht="15.75" hidden="false" customHeight="false" outlineLevel="0" collapsed="false">
      <c r="A14591" s="20" t="s">
        <v>29224</v>
      </c>
      <c r="B14591" s="20" t="s">
        <v>29222</v>
      </c>
      <c r="C14591" s="20" t="s">
        <v>29223</v>
      </c>
      <c r="H14591" s="20" t="s">
        <v>103</v>
      </c>
    </row>
    <row r="14592" customFormat="false" ht="15.75" hidden="false" customHeight="false" outlineLevel="0" collapsed="false">
      <c r="A14592" s="20" t="s">
        <v>29225</v>
      </c>
      <c r="B14592" s="20" t="s">
        <v>29222</v>
      </c>
      <c r="C14592" s="20" t="s">
        <v>29226</v>
      </c>
      <c r="H14592" s="20" t="s">
        <v>103</v>
      </c>
    </row>
    <row r="14593" customFormat="false" ht="15.75" hidden="false" customHeight="false" outlineLevel="0" collapsed="false">
      <c r="A14593" s="20" t="s">
        <v>29227</v>
      </c>
      <c r="B14593" s="20" t="s">
        <v>29222</v>
      </c>
      <c r="C14593" s="20" t="s">
        <v>29226</v>
      </c>
      <c r="H14593" s="20" t="s">
        <v>103</v>
      </c>
    </row>
    <row r="14594" customFormat="false" ht="15.75" hidden="false" customHeight="false" outlineLevel="0" collapsed="false">
      <c r="A14594" s="20" t="s">
        <v>29228</v>
      </c>
      <c r="B14594" s="20" t="s">
        <v>29222</v>
      </c>
      <c r="C14594" s="20" t="s">
        <v>29229</v>
      </c>
      <c r="H14594" s="20" t="s">
        <v>103</v>
      </c>
    </row>
    <row r="14595" customFormat="false" ht="15.75" hidden="false" customHeight="false" outlineLevel="0" collapsed="false">
      <c r="A14595" s="20" t="s">
        <v>29230</v>
      </c>
      <c r="B14595" s="20" t="s">
        <v>29222</v>
      </c>
      <c r="C14595" s="20" t="s">
        <v>29229</v>
      </c>
      <c r="H14595" s="20" t="s">
        <v>103</v>
      </c>
    </row>
    <row r="14596" customFormat="false" ht="15.75" hidden="false" customHeight="false" outlineLevel="0" collapsed="false">
      <c r="A14596" s="20" t="s">
        <v>29231</v>
      </c>
      <c r="B14596" s="20" t="s">
        <v>29222</v>
      </c>
      <c r="C14596" s="20" t="s">
        <v>29232</v>
      </c>
      <c r="H14596" s="20" t="s">
        <v>103</v>
      </c>
    </row>
    <row r="14597" customFormat="false" ht="15.75" hidden="false" customHeight="false" outlineLevel="0" collapsed="false">
      <c r="A14597" s="20" t="s">
        <v>29233</v>
      </c>
      <c r="B14597" s="20" t="s">
        <v>29222</v>
      </c>
      <c r="C14597" s="20" t="s">
        <v>29232</v>
      </c>
      <c r="H14597" s="20" t="s">
        <v>103</v>
      </c>
    </row>
    <row r="14598" customFormat="false" ht="15.75" hidden="false" customHeight="false" outlineLevel="0" collapsed="false">
      <c r="A14598" s="20" t="s">
        <v>29234</v>
      </c>
      <c r="B14598" s="20" t="s">
        <v>29222</v>
      </c>
      <c r="C14598" s="20" t="s">
        <v>29235</v>
      </c>
      <c r="H14598" s="20" t="s">
        <v>103</v>
      </c>
    </row>
    <row r="14599" customFormat="false" ht="15.75" hidden="false" customHeight="false" outlineLevel="0" collapsed="false">
      <c r="A14599" s="20" t="s">
        <v>29236</v>
      </c>
      <c r="B14599" s="20" t="s">
        <v>29222</v>
      </c>
      <c r="C14599" s="20" t="s">
        <v>29235</v>
      </c>
      <c r="H14599" s="20" t="s">
        <v>103</v>
      </c>
    </row>
    <row r="14600" customFormat="false" ht="15.75" hidden="false" customHeight="false" outlineLevel="0" collapsed="false">
      <c r="A14600" s="20" t="s">
        <v>29237</v>
      </c>
      <c r="B14600" s="20" t="s">
        <v>29222</v>
      </c>
      <c r="C14600" s="20" t="s">
        <v>29238</v>
      </c>
      <c r="H14600" s="20" t="s">
        <v>103</v>
      </c>
    </row>
    <row r="14601" customFormat="false" ht="15.75" hidden="false" customHeight="false" outlineLevel="0" collapsed="false">
      <c r="A14601" s="20" t="s">
        <v>29239</v>
      </c>
      <c r="B14601" s="20" t="s">
        <v>29222</v>
      </c>
      <c r="C14601" s="20" t="s">
        <v>29238</v>
      </c>
      <c r="H14601" s="20" t="s">
        <v>103</v>
      </c>
    </row>
    <row r="14602" customFormat="false" ht="15.75" hidden="false" customHeight="false" outlineLevel="0" collapsed="false">
      <c r="A14602" s="20" t="s">
        <v>29240</v>
      </c>
      <c r="B14602" s="20" t="s">
        <v>29222</v>
      </c>
      <c r="C14602" s="20" t="s">
        <v>29241</v>
      </c>
      <c r="H14602" s="20" t="s">
        <v>103</v>
      </c>
    </row>
    <row r="14603" customFormat="false" ht="15.75" hidden="false" customHeight="false" outlineLevel="0" collapsed="false">
      <c r="A14603" s="20" t="s">
        <v>29242</v>
      </c>
      <c r="B14603" s="20" t="s">
        <v>29222</v>
      </c>
      <c r="C14603" s="20" t="s">
        <v>29241</v>
      </c>
      <c r="H14603" s="20" t="s">
        <v>103</v>
      </c>
    </row>
    <row r="14604" customFormat="false" ht="15.75" hidden="false" customHeight="false" outlineLevel="0" collapsed="false">
      <c r="A14604" s="20" t="s">
        <v>29243</v>
      </c>
      <c r="B14604" s="20" t="s">
        <v>29222</v>
      </c>
      <c r="C14604" s="20" t="s">
        <v>29244</v>
      </c>
      <c r="H14604" s="20" t="s">
        <v>103</v>
      </c>
    </row>
    <row r="14605" customFormat="false" ht="15.75" hidden="false" customHeight="false" outlineLevel="0" collapsed="false">
      <c r="A14605" s="20" t="s">
        <v>29245</v>
      </c>
      <c r="B14605" s="20" t="s">
        <v>29222</v>
      </c>
      <c r="C14605" s="20" t="s">
        <v>29244</v>
      </c>
      <c r="H14605" s="20" t="s">
        <v>103</v>
      </c>
    </row>
    <row r="14606" customFormat="false" ht="15.75" hidden="false" customHeight="false" outlineLevel="0" collapsed="false">
      <c r="A14606" s="20" t="s">
        <v>29246</v>
      </c>
      <c r="B14606" s="20" t="s">
        <v>29247</v>
      </c>
      <c r="C14606" s="20" t="s">
        <v>17000</v>
      </c>
      <c r="H14606" s="20" t="s">
        <v>103</v>
      </c>
    </row>
    <row r="14607" customFormat="false" ht="15.75" hidden="false" customHeight="false" outlineLevel="0" collapsed="false">
      <c r="A14607" s="20" t="s">
        <v>29248</v>
      </c>
      <c r="B14607" s="20" t="s">
        <v>29247</v>
      </c>
      <c r="C14607" s="20" t="s">
        <v>17000</v>
      </c>
      <c r="H14607" s="20" t="s">
        <v>103</v>
      </c>
    </row>
    <row r="14608" customFormat="false" ht="15.75" hidden="false" customHeight="false" outlineLevel="0" collapsed="false">
      <c r="A14608" s="20" t="s">
        <v>29249</v>
      </c>
      <c r="B14608" s="20" t="s">
        <v>29250</v>
      </c>
      <c r="C14608" s="20" t="s">
        <v>17000</v>
      </c>
      <c r="H14608" s="20" t="s">
        <v>103</v>
      </c>
    </row>
    <row r="14609" customFormat="false" ht="15.75" hidden="false" customHeight="false" outlineLevel="0" collapsed="false">
      <c r="A14609" s="20" t="s">
        <v>29251</v>
      </c>
      <c r="B14609" s="20" t="s">
        <v>29250</v>
      </c>
      <c r="C14609" s="20" t="s">
        <v>17000</v>
      </c>
      <c r="H14609" s="20" t="s">
        <v>103</v>
      </c>
    </row>
    <row r="14610" customFormat="false" ht="15.75" hidden="false" customHeight="false" outlineLevel="0" collapsed="false">
      <c r="A14610" s="20" t="s">
        <v>29252</v>
      </c>
      <c r="B14610" s="20" t="s">
        <v>29253</v>
      </c>
      <c r="C14610" s="20" t="s">
        <v>17000</v>
      </c>
      <c r="H14610" s="20" t="s">
        <v>103</v>
      </c>
    </row>
    <row r="14611" customFormat="false" ht="15.75" hidden="false" customHeight="false" outlineLevel="0" collapsed="false">
      <c r="A14611" s="20" t="s">
        <v>29254</v>
      </c>
      <c r="B14611" s="20" t="s">
        <v>29253</v>
      </c>
      <c r="C14611" s="20" t="s">
        <v>17000</v>
      </c>
      <c r="H14611" s="20" t="s">
        <v>103</v>
      </c>
    </row>
    <row r="14612" customFormat="false" ht="15.75" hidden="false" customHeight="false" outlineLevel="0" collapsed="false">
      <c r="A14612" s="20" t="s">
        <v>29255</v>
      </c>
      <c r="B14612" s="20" t="s">
        <v>29256</v>
      </c>
      <c r="C14612" s="20" t="s">
        <v>17000</v>
      </c>
      <c r="H14612" s="20" t="s">
        <v>103</v>
      </c>
    </row>
    <row r="14613" customFormat="false" ht="15.75" hidden="false" customHeight="false" outlineLevel="0" collapsed="false">
      <c r="A14613" s="20" t="s">
        <v>29257</v>
      </c>
      <c r="B14613" s="20" t="s">
        <v>29256</v>
      </c>
      <c r="C14613" s="20" t="s">
        <v>17000</v>
      </c>
      <c r="H14613" s="20" t="s">
        <v>103</v>
      </c>
    </row>
    <row r="14614" customFormat="false" ht="15.75" hidden="false" customHeight="false" outlineLevel="0" collapsed="false">
      <c r="A14614" s="20" t="s">
        <v>29258</v>
      </c>
      <c r="B14614" s="20" t="s">
        <v>29259</v>
      </c>
      <c r="C14614" s="20" t="s">
        <v>17000</v>
      </c>
      <c r="H14614" s="20" t="s">
        <v>103</v>
      </c>
    </row>
    <row r="14615" customFormat="false" ht="15.75" hidden="false" customHeight="false" outlineLevel="0" collapsed="false">
      <c r="A14615" s="20" t="s">
        <v>29260</v>
      </c>
      <c r="B14615" s="20" t="s">
        <v>29259</v>
      </c>
      <c r="C14615" s="20" t="s">
        <v>17000</v>
      </c>
      <c r="H14615" s="20" t="s">
        <v>103</v>
      </c>
    </row>
    <row r="14616" customFormat="false" ht="15.75" hidden="false" customHeight="false" outlineLevel="0" collapsed="false">
      <c r="A14616" s="20" t="s">
        <v>29261</v>
      </c>
      <c r="B14616" s="20" t="s">
        <v>29262</v>
      </c>
      <c r="C14616" s="20" t="s">
        <v>17000</v>
      </c>
      <c r="H14616" s="20" t="s">
        <v>103</v>
      </c>
    </row>
    <row r="14617" customFormat="false" ht="15.75" hidden="false" customHeight="false" outlineLevel="0" collapsed="false">
      <c r="A14617" s="20" t="s">
        <v>29263</v>
      </c>
      <c r="B14617" s="20" t="s">
        <v>29262</v>
      </c>
      <c r="C14617" s="20" t="s">
        <v>17000</v>
      </c>
      <c r="H14617" s="20" t="s">
        <v>103</v>
      </c>
    </row>
    <row r="14618" customFormat="false" ht="15.75" hidden="false" customHeight="false" outlineLevel="0" collapsed="false">
      <c r="A14618" s="20" t="s">
        <v>29264</v>
      </c>
      <c r="B14618" s="20" t="s">
        <v>29265</v>
      </c>
      <c r="C14618" s="20" t="s">
        <v>17000</v>
      </c>
      <c r="H14618" s="20" t="s">
        <v>103</v>
      </c>
    </row>
    <row r="14619" customFormat="false" ht="15.75" hidden="false" customHeight="false" outlineLevel="0" collapsed="false">
      <c r="A14619" s="20" t="s">
        <v>29266</v>
      </c>
      <c r="B14619" s="20" t="s">
        <v>29265</v>
      </c>
      <c r="C14619" s="20" t="s">
        <v>17000</v>
      </c>
      <c r="H14619" s="20" t="s">
        <v>103</v>
      </c>
    </row>
    <row r="14620" customFormat="false" ht="15.75" hidden="false" customHeight="false" outlineLevel="0" collapsed="false">
      <c r="A14620" s="20" t="s">
        <v>29267</v>
      </c>
      <c r="B14620" s="20" t="s">
        <v>29268</v>
      </c>
      <c r="C14620" s="20" t="s">
        <v>17000</v>
      </c>
      <c r="H14620" s="20" t="s">
        <v>103</v>
      </c>
    </row>
    <row r="14621" customFormat="false" ht="15.75" hidden="false" customHeight="false" outlineLevel="0" collapsed="false">
      <c r="A14621" s="20" t="s">
        <v>29269</v>
      </c>
      <c r="B14621" s="20" t="s">
        <v>29268</v>
      </c>
      <c r="C14621" s="20" t="s">
        <v>17000</v>
      </c>
      <c r="H14621" s="20" t="s">
        <v>103</v>
      </c>
    </row>
    <row r="14622" customFormat="false" ht="15.75" hidden="false" customHeight="false" outlineLevel="0" collapsed="false">
      <c r="A14622" s="20" t="s">
        <v>29270</v>
      </c>
      <c r="B14622" s="20" t="s">
        <v>29271</v>
      </c>
      <c r="C14622" s="20" t="s">
        <v>17000</v>
      </c>
      <c r="H14622" s="20" t="s">
        <v>103</v>
      </c>
    </row>
    <row r="14623" customFormat="false" ht="15.75" hidden="false" customHeight="false" outlineLevel="0" collapsed="false">
      <c r="A14623" s="20" t="s">
        <v>29272</v>
      </c>
      <c r="B14623" s="20" t="s">
        <v>29271</v>
      </c>
      <c r="C14623" s="20" t="s">
        <v>17000</v>
      </c>
      <c r="H14623" s="20" t="s">
        <v>103</v>
      </c>
    </row>
    <row r="14624" customFormat="false" ht="15.75" hidden="false" customHeight="false" outlineLevel="0" collapsed="false">
      <c r="A14624" s="20" t="s">
        <v>29273</v>
      </c>
      <c r="B14624" s="20" t="s">
        <v>29274</v>
      </c>
      <c r="C14624" s="20" t="s">
        <v>17000</v>
      </c>
      <c r="H14624" s="20" t="s">
        <v>103</v>
      </c>
    </row>
    <row r="14625" customFormat="false" ht="15.75" hidden="false" customHeight="false" outlineLevel="0" collapsed="false">
      <c r="A14625" s="20" t="s">
        <v>29275</v>
      </c>
      <c r="B14625" s="20" t="s">
        <v>29274</v>
      </c>
      <c r="C14625" s="20" t="s">
        <v>17000</v>
      </c>
      <c r="H14625" s="20" t="s">
        <v>103</v>
      </c>
    </row>
    <row r="14626" customFormat="false" ht="15.75" hidden="false" customHeight="false" outlineLevel="0" collapsed="false">
      <c r="A14626" s="20" t="s">
        <v>29276</v>
      </c>
      <c r="B14626" s="20" t="s">
        <v>29277</v>
      </c>
      <c r="C14626" s="20" t="s">
        <v>17000</v>
      </c>
      <c r="H14626" s="20" t="s">
        <v>103</v>
      </c>
    </row>
    <row r="14627" customFormat="false" ht="15.75" hidden="false" customHeight="false" outlineLevel="0" collapsed="false">
      <c r="A14627" s="20" t="s">
        <v>29278</v>
      </c>
      <c r="B14627" s="20" t="s">
        <v>29277</v>
      </c>
      <c r="C14627" s="20" t="s">
        <v>17000</v>
      </c>
      <c r="H14627" s="20" t="s">
        <v>103</v>
      </c>
    </row>
    <row r="14628" customFormat="false" ht="15.75" hidden="false" customHeight="false" outlineLevel="0" collapsed="false">
      <c r="A14628" s="20" t="s">
        <v>29279</v>
      </c>
      <c r="B14628" s="20" t="s">
        <v>29280</v>
      </c>
      <c r="C14628" s="20" t="s">
        <v>17000</v>
      </c>
      <c r="H14628" s="20" t="s">
        <v>103</v>
      </c>
    </row>
    <row r="14629" customFormat="false" ht="15.75" hidden="false" customHeight="false" outlineLevel="0" collapsed="false">
      <c r="A14629" s="20" t="s">
        <v>29281</v>
      </c>
      <c r="B14629" s="20" t="s">
        <v>29280</v>
      </c>
      <c r="C14629" s="20" t="s">
        <v>17000</v>
      </c>
      <c r="H14629" s="20" t="s">
        <v>103</v>
      </c>
    </row>
    <row r="14630" customFormat="false" ht="15.75" hidden="false" customHeight="false" outlineLevel="0" collapsed="false">
      <c r="A14630" s="20" t="s">
        <v>29282</v>
      </c>
      <c r="B14630" s="20" t="s">
        <v>29283</v>
      </c>
      <c r="C14630" s="20" t="s">
        <v>7581</v>
      </c>
      <c r="H14630" s="20" t="s">
        <v>103</v>
      </c>
    </row>
    <row r="14631" customFormat="false" ht="15.75" hidden="false" customHeight="false" outlineLevel="0" collapsed="false">
      <c r="A14631" s="20" t="s">
        <v>29284</v>
      </c>
      <c r="B14631" s="20" t="s">
        <v>29283</v>
      </c>
      <c r="C14631" s="20" t="s">
        <v>7581</v>
      </c>
      <c r="H14631" s="20" t="s">
        <v>103</v>
      </c>
    </row>
    <row r="14632" customFormat="false" ht="15.75" hidden="false" customHeight="false" outlineLevel="0" collapsed="false">
      <c r="A14632" s="20" t="s">
        <v>29285</v>
      </c>
      <c r="B14632" s="20" t="s">
        <v>29286</v>
      </c>
      <c r="C14632" s="20" t="s">
        <v>7581</v>
      </c>
      <c r="H14632" s="20" t="s">
        <v>103</v>
      </c>
    </row>
    <row r="14633" customFormat="false" ht="15.75" hidden="false" customHeight="false" outlineLevel="0" collapsed="false">
      <c r="A14633" s="20" t="s">
        <v>29287</v>
      </c>
      <c r="B14633" s="20" t="s">
        <v>29286</v>
      </c>
      <c r="C14633" s="20" t="s">
        <v>7581</v>
      </c>
      <c r="H14633" s="20" t="s">
        <v>103</v>
      </c>
    </row>
    <row r="14634" customFormat="false" ht="15.75" hidden="false" customHeight="false" outlineLevel="0" collapsed="false">
      <c r="A14634" s="20" t="s">
        <v>29288</v>
      </c>
      <c r="B14634" s="20" t="s">
        <v>29289</v>
      </c>
      <c r="C14634" s="20" t="s">
        <v>29290</v>
      </c>
      <c r="D14634" s="20" t="s">
        <v>29291</v>
      </c>
      <c r="E14634" s="20" t="s">
        <v>29292</v>
      </c>
      <c r="F14634" s="20" t="s">
        <v>29293</v>
      </c>
      <c r="G14634" s="20" t="s">
        <v>29294</v>
      </c>
      <c r="H14634" s="20" t="s">
        <v>49</v>
      </c>
    </row>
    <row r="14635" customFormat="false" ht="15.75" hidden="false" customHeight="false" outlineLevel="0" collapsed="false">
      <c r="A14635" s="20" t="s">
        <v>29295</v>
      </c>
      <c r="B14635" s="20" t="s">
        <v>29289</v>
      </c>
      <c r="C14635" s="20" t="s">
        <v>29290</v>
      </c>
      <c r="D14635" s="20" t="s">
        <v>29291</v>
      </c>
      <c r="E14635" s="20" t="s">
        <v>29292</v>
      </c>
      <c r="F14635" s="20" t="s">
        <v>29293</v>
      </c>
      <c r="G14635" s="20" t="s">
        <v>29294</v>
      </c>
      <c r="H14635" s="20" t="s">
        <v>49</v>
      </c>
    </row>
    <row r="14636" customFormat="false" ht="15.75" hidden="false" customHeight="false" outlineLevel="0" collapsed="false">
      <c r="A14636" s="20" t="s">
        <v>29296</v>
      </c>
      <c r="B14636" s="20" t="s">
        <v>29297</v>
      </c>
      <c r="C14636" s="20" t="s">
        <v>29298</v>
      </c>
      <c r="D14636" s="20" t="s">
        <v>29299</v>
      </c>
      <c r="E14636" s="20" t="s">
        <v>29300</v>
      </c>
      <c r="F14636" s="20" t="s">
        <v>29301</v>
      </c>
      <c r="G14636" s="20" t="s">
        <v>29302</v>
      </c>
      <c r="H14636" s="20" t="s">
        <v>49</v>
      </c>
    </row>
    <row r="14637" customFormat="false" ht="15.75" hidden="false" customHeight="false" outlineLevel="0" collapsed="false">
      <c r="A14637" s="20" t="s">
        <v>29303</v>
      </c>
      <c r="B14637" s="20" t="s">
        <v>29297</v>
      </c>
      <c r="C14637" s="20" t="s">
        <v>29298</v>
      </c>
      <c r="D14637" s="20" t="s">
        <v>29299</v>
      </c>
      <c r="E14637" s="20" t="s">
        <v>29300</v>
      </c>
      <c r="F14637" s="20" t="s">
        <v>29301</v>
      </c>
      <c r="G14637" s="20" t="s">
        <v>29302</v>
      </c>
      <c r="H14637" s="20" t="s">
        <v>49</v>
      </c>
    </row>
    <row r="14638" customFormat="false" ht="15.75" hidden="false" customHeight="false" outlineLevel="0" collapsed="false">
      <c r="A14638" s="20" t="s">
        <v>29304</v>
      </c>
      <c r="B14638" s="20" t="s">
        <v>29305</v>
      </c>
      <c r="C14638" s="20" t="s">
        <v>29306</v>
      </c>
      <c r="D14638" s="20" t="s">
        <v>29307</v>
      </c>
      <c r="E14638" s="20" t="s">
        <v>29308</v>
      </c>
      <c r="F14638" s="20" t="s">
        <v>29309</v>
      </c>
      <c r="G14638" s="20" t="s">
        <v>29310</v>
      </c>
      <c r="H14638" s="20" t="s">
        <v>49</v>
      </c>
    </row>
    <row r="14639" customFormat="false" ht="15.75" hidden="false" customHeight="false" outlineLevel="0" collapsed="false">
      <c r="A14639" s="20" t="s">
        <v>29311</v>
      </c>
      <c r="B14639" s="20" t="s">
        <v>29305</v>
      </c>
      <c r="C14639" s="20" t="s">
        <v>29306</v>
      </c>
      <c r="D14639" s="20" t="s">
        <v>29307</v>
      </c>
      <c r="E14639" s="20" t="s">
        <v>29308</v>
      </c>
      <c r="F14639" s="20" t="s">
        <v>29309</v>
      </c>
      <c r="G14639" s="20" t="s">
        <v>29310</v>
      </c>
      <c r="H14639" s="20" t="s">
        <v>49</v>
      </c>
    </row>
    <row r="14640" customFormat="false" ht="15.75" hidden="false" customHeight="false" outlineLevel="0" collapsed="false">
      <c r="A14640" s="20" t="s">
        <v>29312</v>
      </c>
      <c r="B14640" s="20" t="s">
        <v>29313</v>
      </c>
      <c r="C14640" s="20" t="s">
        <v>29314</v>
      </c>
      <c r="D14640" s="20" t="s">
        <v>29315</v>
      </c>
      <c r="E14640" s="20" t="s">
        <v>29316</v>
      </c>
      <c r="F14640" s="20" t="s">
        <v>29317</v>
      </c>
      <c r="G14640" s="20" t="s">
        <v>29318</v>
      </c>
      <c r="H14640" s="20" t="s">
        <v>49</v>
      </c>
    </row>
    <row r="14641" customFormat="false" ht="15.75" hidden="false" customHeight="false" outlineLevel="0" collapsed="false">
      <c r="A14641" s="20" t="s">
        <v>29319</v>
      </c>
      <c r="B14641" s="20" t="s">
        <v>29313</v>
      </c>
      <c r="C14641" s="20" t="s">
        <v>29314</v>
      </c>
      <c r="D14641" s="20" t="s">
        <v>29315</v>
      </c>
      <c r="E14641" s="20" t="s">
        <v>29316</v>
      </c>
      <c r="F14641" s="20" t="s">
        <v>29317</v>
      </c>
      <c r="G14641" s="20" t="s">
        <v>29318</v>
      </c>
      <c r="H14641" s="20" t="s">
        <v>49</v>
      </c>
    </row>
    <row r="14642" customFormat="false" ht="15.75" hidden="false" customHeight="false" outlineLevel="0" collapsed="false">
      <c r="A14642" s="20" t="s">
        <v>29320</v>
      </c>
      <c r="B14642" s="20" t="s">
        <v>29321</v>
      </c>
      <c r="C14642" s="20" t="s">
        <v>29322</v>
      </c>
      <c r="D14642" s="20" t="s">
        <v>29323</v>
      </c>
      <c r="E14642" s="20" t="s">
        <v>29324</v>
      </c>
      <c r="F14642" s="20" t="s">
        <v>29294</v>
      </c>
      <c r="H14642" s="20" t="s">
        <v>49</v>
      </c>
    </row>
    <row r="14643" customFormat="false" ht="15.75" hidden="false" customHeight="false" outlineLevel="0" collapsed="false">
      <c r="A14643" s="20" t="s">
        <v>29325</v>
      </c>
      <c r="B14643" s="20" t="s">
        <v>29321</v>
      </c>
      <c r="C14643" s="20" t="s">
        <v>29322</v>
      </c>
      <c r="D14643" s="20" t="s">
        <v>29323</v>
      </c>
      <c r="E14643" s="20" t="s">
        <v>29324</v>
      </c>
      <c r="F14643" s="20" t="s">
        <v>29294</v>
      </c>
      <c r="H14643" s="20" t="s">
        <v>49</v>
      </c>
    </row>
    <row r="14644" customFormat="false" ht="15.75" hidden="false" customHeight="false" outlineLevel="0" collapsed="false">
      <c r="A14644" s="20" t="s">
        <v>29326</v>
      </c>
      <c r="B14644" s="20" t="s">
        <v>29321</v>
      </c>
      <c r="C14644" s="20" t="s">
        <v>29327</v>
      </c>
      <c r="D14644" s="20" t="s">
        <v>29328</v>
      </c>
      <c r="E14644" s="20" t="s">
        <v>29329</v>
      </c>
      <c r="F14644" s="20" t="s">
        <v>29330</v>
      </c>
      <c r="H14644" s="20" t="s">
        <v>49</v>
      </c>
    </row>
    <row r="14645" customFormat="false" ht="15.75" hidden="false" customHeight="false" outlineLevel="0" collapsed="false">
      <c r="A14645" s="20" t="s">
        <v>29331</v>
      </c>
      <c r="B14645" s="20" t="s">
        <v>29321</v>
      </c>
      <c r="C14645" s="20" t="s">
        <v>29327</v>
      </c>
      <c r="D14645" s="20" t="s">
        <v>29328</v>
      </c>
      <c r="E14645" s="20" t="s">
        <v>29329</v>
      </c>
      <c r="F14645" s="20" t="s">
        <v>29330</v>
      </c>
      <c r="H14645" s="20" t="s">
        <v>49</v>
      </c>
    </row>
    <row r="14646" customFormat="false" ht="15.75" hidden="false" customHeight="false" outlineLevel="0" collapsed="false">
      <c r="A14646" s="20" t="s">
        <v>29332</v>
      </c>
      <c r="B14646" s="20" t="s">
        <v>29321</v>
      </c>
      <c r="C14646" s="20" t="s">
        <v>29333</v>
      </c>
      <c r="D14646" s="20" t="s">
        <v>29334</v>
      </c>
      <c r="E14646" s="20" t="s">
        <v>29335</v>
      </c>
      <c r="F14646" s="20" t="s">
        <v>29336</v>
      </c>
      <c r="H14646" s="20" t="s">
        <v>49</v>
      </c>
    </row>
    <row r="14647" customFormat="false" ht="15.75" hidden="false" customHeight="false" outlineLevel="0" collapsed="false">
      <c r="A14647" s="20" t="s">
        <v>29337</v>
      </c>
      <c r="B14647" s="20" t="s">
        <v>29321</v>
      </c>
      <c r="C14647" s="20" t="s">
        <v>29333</v>
      </c>
      <c r="D14647" s="20" t="s">
        <v>29334</v>
      </c>
      <c r="E14647" s="20" t="s">
        <v>29335</v>
      </c>
      <c r="F14647" s="20" t="s">
        <v>29336</v>
      </c>
      <c r="H14647" s="20" t="s">
        <v>49</v>
      </c>
    </row>
    <row r="14648" customFormat="false" ht="15.75" hidden="false" customHeight="false" outlineLevel="0" collapsed="false">
      <c r="A14648" s="20" t="s">
        <v>29338</v>
      </c>
      <c r="B14648" s="20" t="s">
        <v>29321</v>
      </c>
      <c r="C14648" s="20" t="s">
        <v>29339</v>
      </c>
      <c r="D14648" s="20" t="s">
        <v>29340</v>
      </c>
      <c r="E14648" s="20" t="s">
        <v>29341</v>
      </c>
      <c r="F14648" s="20" t="s">
        <v>29342</v>
      </c>
      <c r="H14648" s="20" t="s">
        <v>49</v>
      </c>
    </row>
    <row r="14649" customFormat="false" ht="15.75" hidden="false" customHeight="false" outlineLevel="0" collapsed="false">
      <c r="A14649" s="20" t="s">
        <v>29343</v>
      </c>
      <c r="B14649" s="20" t="s">
        <v>29321</v>
      </c>
      <c r="C14649" s="20" t="s">
        <v>29339</v>
      </c>
      <c r="D14649" s="20" t="s">
        <v>29340</v>
      </c>
      <c r="E14649" s="20" t="s">
        <v>29341</v>
      </c>
      <c r="F14649" s="20" t="s">
        <v>29342</v>
      </c>
      <c r="H14649" s="20" t="s">
        <v>49</v>
      </c>
    </row>
    <row r="14650" customFormat="false" ht="15.75" hidden="false" customHeight="false" outlineLevel="0" collapsed="false">
      <c r="A14650" s="20" t="s">
        <v>29344</v>
      </c>
      <c r="B14650" s="20" t="s">
        <v>29345</v>
      </c>
      <c r="C14650" s="20" t="s">
        <v>29346</v>
      </c>
      <c r="H14650" s="20" t="s">
        <v>49</v>
      </c>
    </row>
    <row r="14651" customFormat="false" ht="15.75" hidden="false" customHeight="false" outlineLevel="0" collapsed="false">
      <c r="A14651" s="20" t="s">
        <v>29347</v>
      </c>
      <c r="B14651" s="20" t="s">
        <v>29345</v>
      </c>
      <c r="C14651" s="20" t="s">
        <v>29346</v>
      </c>
      <c r="H14651" s="20" t="s">
        <v>49</v>
      </c>
    </row>
    <row r="14652" customFormat="false" ht="15.75" hidden="false" customHeight="false" outlineLevel="0" collapsed="false">
      <c r="A14652" s="20" t="s">
        <v>29348</v>
      </c>
      <c r="B14652" s="20" t="s">
        <v>29349</v>
      </c>
      <c r="C14652" s="20" t="s">
        <v>29350</v>
      </c>
      <c r="H14652" s="20" t="s">
        <v>49</v>
      </c>
    </row>
    <row r="14653" customFormat="false" ht="15.75" hidden="false" customHeight="false" outlineLevel="0" collapsed="false">
      <c r="A14653" s="20" t="s">
        <v>29351</v>
      </c>
      <c r="B14653" s="20" t="s">
        <v>29349</v>
      </c>
      <c r="C14653" s="20" t="s">
        <v>29350</v>
      </c>
      <c r="H14653" s="20" t="s">
        <v>49</v>
      </c>
    </row>
    <row r="14654" customFormat="false" ht="15.75" hidden="false" customHeight="false" outlineLevel="0" collapsed="false">
      <c r="A14654" s="20" t="s">
        <v>29352</v>
      </c>
      <c r="B14654" s="20" t="s">
        <v>29349</v>
      </c>
      <c r="C14654" s="20" t="s">
        <v>29353</v>
      </c>
      <c r="H14654" s="20" t="s">
        <v>49</v>
      </c>
    </row>
    <row r="14655" customFormat="false" ht="15.75" hidden="false" customHeight="false" outlineLevel="0" collapsed="false">
      <c r="A14655" s="20" t="s">
        <v>29354</v>
      </c>
      <c r="B14655" s="20" t="s">
        <v>29349</v>
      </c>
      <c r="C14655" s="20" t="s">
        <v>29353</v>
      </c>
      <c r="H14655" s="20" t="s">
        <v>49</v>
      </c>
    </row>
    <row r="14656" customFormat="false" ht="15.75" hidden="false" customHeight="false" outlineLevel="0" collapsed="false">
      <c r="A14656" s="20" t="s">
        <v>29355</v>
      </c>
      <c r="B14656" s="20" t="s">
        <v>29345</v>
      </c>
      <c r="C14656" s="20" t="s">
        <v>29356</v>
      </c>
      <c r="H14656" s="20" t="s">
        <v>49</v>
      </c>
    </row>
    <row r="14657" customFormat="false" ht="15.75" hidden="false" customHeight="false" outlineLevel="0" collapsed="false">
      <c r="A14657" s="20" t="s">
        <v>29357</v>
      </c>
      <c r="B14657" s="20" t="s">
        <v>29345</v>
      </c>
      <c r="C14657" s="20" t="s">
        <v>29356</v>
      </c>
      <c r="H14657" s="20" t="s">
        <v>49</v>
      </c>
    </row>
    <row r="14658" customFormat="false" ht="15.75" hidden="false" customHeight="false" outlineLevel="0" collapsed="false">
      <c r="A14658" s="20" t="s">
        <v>29358</v>
      </c>
      <c r="B14658" s="20" t="s">
        <v>29345</v>
      </c>
      <c r="C14658" s="20" t="s">
        <v>29359</v>
      </c>
      <c r="H14658" s="20" t="s">
        <v>49</v>
      </c>
    </row>
    <row r="14659" customFormat="false" ht="15.75" hidden="false" customHeight="false" outlineLevel="0" collapsed="false">
      <c r="A14659" s="20" t="s">
        <v>29360</v>
      </c>
      <c r="B14659" s="20" t="s">
        <v>29345</v>
      </c>
      <c r="C14659" s="20" t="s">
        <v>29359</v>
      </c>
      <c r="H14659" s="20" t="s">
        <v>49</v>
      </c>
    </row>
    <row r="14660" customFormat="false" ht="15.75" hidden="false" customHeight="false" outlineLevel="0" collapsed="false">
      <c r="A14660" s="20" t="s">
        <v>29361</v>
      </c>
      <c r="B14660" s="20" t="s">
        <v>29345</v>
      </c>
      <c r="C14660" s="20" t="s">
        <v>29362</v>
      </c>
      <c r="H14660" s="20" t="s">
        <v>49</v>
      </c>
    </row>
    <row r="14661" customFormat="false" ht="15.75" hidden="false" customHeight="false" outlineLevel="0" collapsed="false">
      <c r="A14661" s="20" t="s">
        <v>29363</v>
      </c>
      <c r="B14661" s="20" t="s">
        <v>29345</v>
      </c>
      <c r="C14661" s="20" t="s">
        <v>29362</v>
      </c>
      <c r="H14661" s="20" t="s">
        <v>49</v>
      </c>
    </row>
    <row r="14662" customFormat="false" ht="15.75" hidden="false" customHeight="false" outlineLevel="0" collapsed="false">
      <c r="A14662" s="20" t="s">
        <v>29364</v>
      </c>
      <c r="B14662" s="20" t="s">
        <v>29345</v>
      </c>
      <c r="C14662" s="20" t="s">
        <v>29365</v>
      </c>
      <c r="H14662" s="20" t="s">
        <v>49</v>
      </c>
    </row>
    <row r="14663" customFormat="false" ht="15.75" hidden="false" customHeight="false" outlineLevel="0" collapsed="false">
      <c r="A14663" s="20" t="s">
        <v>29366</v>
      </c>
      <c r="B14663" s="20" t="s">
        <v>29345</v>
      </c>
      <c r="C14663" s="20" t="s">
        <v>29365</v>
      </c>
      <c r="H14663" s="20" t="s">
        <v>49</v>
      </c>
    </row>
    <row r="14664" customFormat="false" ht="15.75" hidden="false" customHeight="false" outlineLevel="0" collapsed="false">
      <c r="A14664" s="20" t="s">
        <v>29367</v>
      </c>
      <c r="B14664" s="20" t="s">
        <v>29345</v>
      </c>
      <c r="C14664" s="20" t="s">
        <v>29368</v>
      </c>
      <c r="H14664" s="20" t="s">
        <v>49</v>
      </c>
    </row>
    <row r="14665" customFormat="false" ht="15.75" hidden="false" customHeight="false" outlineLevel="0" collapsed="false">
      <c r="A14665" s="20" t="s">
        <v>29369</v>
      </c>
      <c r="B14665" s="20" t="s">
        <v>29345</v>
      </c>
      <c r="C14665" s="20" t="s">
        <v>29368</v>
      </c>
      <c r="H14665" s="20" t="s">
        <v>49</v>
      </c>
    </row>
    <row r="14666" customFormat="false" ht="15.75" hidden="false" customHeight="false" outlineLevel="0" collapsed="false">
      <c r="A14666" s="20" t="s">
        <v>29370</v>
      </c>
      <c r="B14666" s="20" t="s">
        <v>29345</v>
      </c>
      <c r="C14666" s="20" t="s">
        <v>29371</v>
      </c>
      <c r="H14666" s="20" t="s">
        <v>49</v>
      </c>
    </row>
    <row r="14667" customFormat="false" ht="15.75" hidden="false" customHeight="false" outlineLevel="0" collapsed="false">
      <c r="A14667" s="20" t="s">
        <v>29372</v>
      </c>
      <c r="B14667" s="20" t="s">
        <v>29345</v>
      </c>
      <c r="C14667" s="20" t="s">
        <v>29371</v>
      </c>
      <c r="H14667" s="20" t="s">
        <v>49</v>
      </c>
    </row>
    <row r="14668" customFormat="false" ht="15.75" hidden="false" customHeight="false" outlineLevel="0" collapsed="false">
      <c r="A14668" s="20" t="s">
        <v>29373</v>
      </c>
      <c r="B14668" s="20" t="s">
        <v>29345</v>
      </c>
      <c r="C14668" s="20" t="s">
        <v>29374</v>
      </c>
      <c r="H14668" s="20" t="s">
        <v>49</v>
      </c>
    </row>
    <row r="14669" customFormat="false" ht="15.75" hidden="false" customHeight="false" outlineLevel="0" collapsed="false">
      <c r="A14669" s="20" t="s">
        <v>29375</v>
      </c>
      <c r="B14669" s="20" t="s">
        <v>29345</v>
      </c>
      <c r="C14669" s="20" t="s">
        <v>29374</v>
      </c>
      <c r="H14669" s="20" t="s">
        <v>49</v>
      </c>
    </row>
    <row r="14670" customFormat="false" ht="15.75" hidden="false" customHeight="false" outlineLevel="0" collapsed="false">
      <c r="A14670" s="20" t="s">
        <v>29376</v>
      </c>
      <c r="B14670" s="20" t="s">
        <v>29377</v>
      </c>
      <c r="C14670" s="20" t="s">
        <v>29378</v>
      </c>
      <c r="D14670" s="20" t="s">
        <v>29379</v>
      </c>
      <c r="E14670" s="20" t="s">
        <v>29380</v>
      </c>
      <c r="F14670" s="20" t="s">
        <v>29381</v>
      </c>
      <c r="H14670" s="20" t="s">
        <v>49</v>
      </c>
    </row>
    <row r="14671" customFormat="false" ht="15.75" hidden="false" customHeight="false" outlineLevel="0" collapsed="false">
      <c r="A14671" s="20" t="s">
        <v>29382</v>
      </c>
      <c r="B14671" s="20" t="s">
        <v>29377</v>
      </c>
      <c r="C14671" s="20" t="s">
        <v>29378</v>
      </c>
      <c r="D14671" s="20" t="s">
        <v>29379</v>
      </c>
      <c r="E14671" s="20" t="s">
        <v>29380</v>
      </c>
      <c r="F14671" s="20" t="s">
        <v>29381</v>
      </c>
      <c r="H14671" s="20" t="s">
        <v>49</v>
      </c>
    </row>
    <row r="14672" customFormat="false" ht="15.75" hidden="false" customHeight="false" outlineLevel="0" collapsed="false">
      <c r="A14672" s="20" t="s">
        <v>29383</v>
      </c>
      <c r="B14672" s="20" t="s">
        <v>29377</v>
      </c>
      <c r="C14672" s="20" t="s">
        <v>29384</v>
      </c>
      <c r="D14672" s="20" t="s">
        <v>29385</v>
      </c>
      <c r="E14672" s="20" t="s">
        <v>29386</v>
      </c>
      <c r="F14672" s="20" t="s">
        <v>29387</v>
      </c>
      <c r="G14672" s="20" t="s">
        <v>29388</v>
      </c>
      <c r="H14672" s="20" t="s">
        <v>49</v>
      </c>
    </row>
    <row r="14673" customFormat="false" ht="15.75" hidden="false" customHeight="false" outlineLevel="0" collapsed="false">
      <c r="A14673" s="20" t="s">
        <v>29389</v>
      </c>
      <c r="B14673" s="20" t="s">
        <v>29377</v>
      </c>
      <c r="C14673" s="20" t="s">
        <v>29384</v>
      </c>
      <c r="D14673" s="20" t="s">
        <v>29385</v>
      </c>
      <c r="E14673" s="20" t="s">
        <v>29386</v>
      </c>
      <c r="F14673" s="20" t="s">
        <v>29387</v>
      </c>
      <c r="G14673" s="20" t="s">
        <v>29388</v>
      </c>
      <c r="H14673" s="20" t="s">
        <v>49</v>
      </c>
    </row>
    <row r="14674" customFormat="false" ht="15.75" hidden="false" customHeight="false" outlineLevel="0" collapsed="false">
      <c r="A14674" s="20" t="s">
        <v>29390</v>
      </c>
      <c r="B14674" s="20" t="s">
        <v>29377</v>
      </c>
      <c r="C14674" s="20" t="s">
        <v>29391</v>
      </c>
      <c r="D14674" s="20" t="s">
        <v>29392</v>
      </c>
      <c r="E14674" s="20" t="s">
        <v>29393</v>
      </c>
      <c r="F14674" s="20" t="s">
        <v>29394</v>
      </c>
      <c r="G14674" s="20" t="s">
        <v>29336</v>
      </c>
      <c r="H14674" s="20" t="s">
        <v>49</v>
      </c>
    </row>
    <row r="14675" customFormat="false" ht="15.75" hidden="false" customHeight="false" outlineLevel="0" collapsed="false">
      <c r="A14675" s="20" t="s">
        <v>29395</v>
      </c>
      <c r="B14675" s="20" t="s">
        <v>29377</v>
      </c>
      <c r="C14675" s="20" t="s">
        <v>29391</v>
      </c>
      <c r="D14675" s="20" t="s">
        <v>29392</v>
      </c>
      <c r="E14675" s="20" t="s">
        <v>29393</v>
      </c>
      <c r="F14675" s="20" t="s">
        <v>29394</v>
      </c>
      <c r="G14675" s="20" t="s">
        <v>29336</v>
      </c>
      <c r="H14675" s="20" t="s">
        <v>49</v>
      </c>
    </row>
    <row r="14676" customFormat="false" ht="15.75" hidden="false" customHeight="false" outlineLevel="0" collapsed="false">
      <c r="A14676" s="20" t="s">
        <v>29396</v>
      </c>
      <c r="B14676" s="20" t="s">
        <v>29377</v>
      </c>
      <c r="C14676" s="20" t="s">
        <v>29397</v>
      </c>
      <c r="D14676" s="20" t="s">
        <v>29398</v>
      </c>
      <c r="E14676" s="20" t="s">
        <v>29399</v>
      </c>
      <c r="F14676" s="20" t="s">
        <v>29400</v>
      </c>
      <c r="H14676" s="20" t="s">
        <v>49</v>
      </c>
    </row>
    <row r="14677" customFormat="false" ht="15.75" hidden="false" customHeight="false" outlineLevel="0" collapsed="false">
      <c r="A14677" s="20" t="s">
        <v>29401</v>
      </c>
      <c r="B14677" s="20" t="s">
        <v>29377</v>
      </c>
      <c r="C14677" s="20" t="s">
        <v>29397</v>
      </c>
      <c r="D14677" s="20" t="s">
        <v>29398</v>
      </c>
      <c r="E14677" s="20" t="s">
        <v>29399</v>
      </c>
      <c r="F14677" s="20" t="s">
        <v>29400</v>
      </c>
      <c r="H14677" s="20" t="s">
        <v>49</v>
      </c>
    </row>
    <row r="14678" customFormat="false" ht="15.75" hidden="false" customHeight="false" outlineLevel="0" collapsed="false">
      <c r="A14678" s="20" t="s">
        <v>29402</v>
      </c>
      <c r="B14678" s="20" t="s">
        <v>29403</v>
      </c>
      <c r="C14678" s="20" t="s">
        <v>29404</v>
      </c>
      <c r="D14678" s="20" t="s">
        <v>29405</v>
      </c>
      <c r="H14678" s="20" t="s">
        <v>49</v>
      </c>
    </row>
    <row r="14679" customFormat="false" ht="15.75" hidden="false" customHeight="false" outlineLevel="0" collapsed="false">
      <c r="A14679" s="20" t="s">
        <v>29406</v>
      </c>
      <c r="B14679" s="20" t="s">
        <v>29403</v>
      </c>
      <c r="C14679" s="20" t="s">
        <v>29404</v>
      </c>
      <c r="D14679" s="20" t="s">
        <v>29405</v>
      </c>
      <c r="H14679" s="20" t="s">
        <v>49</v>
      </c>
    </row>
    <row r="14680" customFormat="false" ht="15.75" hidden="false" customHeight="false" outlineLevel="0" collapsed="false">
      <c r="A14680" s="20" t="s">
        <v>29407</v>
      </c>
      <c r="B14680" s="20" t="s">
        <v>29403</v>
      </c>
      <c r="C14680" s="20" t="s">
        <v>29408</v>
      </c>
      <c r="D14680" s="20" t="s">
        <v>29409</v>
      </c>
      <c r="H14680" s="20" t="s">
        <v>49</v>
      </c>
    </row>
    <row r="14681" customFormat="false" ht="15.75" hidden="false" customHeight="false" outlineLevel="0" collapsed="false">
      <c r="A14681" s="20" t="s">
        <v>29410</v>
      </c>
      <c r="B14681" s="20" t="s">
        <v>29403</v>
      </c>
      <c r="C14681" s="20" t="s">
        <v>29408</v>
      </c>
      <c r="D14681" s="20" t="s">
        <v>29409</v>
      </c>
      <c r="H14681" s="20" t="s">
        <v>49</v>
      </c>
    </row>
    <row r="14682" customFormat="false" ht="15.75" hidden="false" customHeight="false" outlineLevel="0" collapsed="false">
      <c r="A14682" s="20" t="s">
        <v>29411</v>
      </c>
      <c r="B14682" s="20" t="s">
        <v>29403</v>
      </c>
      <c r="C14682" s="20" t="s">
        <v>29412</v>
      </c>
      <c r="D14682" s="20" t="s">
        <v>29409</v>
      </c>
      <c r="H14682" s="20" t="s">
        <v>49</v>
      </c>
    </row>
    <row r="14683" customFormat="false" ht="15.75" hidden="false" customHeight="false" outlineLevel="0" collapsed="false">
      <c r="A14683" s="20" t="s">
        <v>29413</v>
      </c>
      <c r="B14683" s="20" t="s">
        <v>29403</v>
      </c>
      <c r="C14683" s="20" t="s">
        <v>29412</v>
      </c>
      <c r="D14683" s="20" t="s">
        <v>29409</v>
      </c>
      <c r="H14683" s="20" t="s">
        <v>49</v>
      </c>
    </row>
    <row r="14684" customFormat="false" ht="15.75" hidden="false" customHeight="false" outlineLevel="0" collapsed="false">
      <c r="A14684" s="20" t="s">
        <v>29414</v>
      </c>
      <c r="B14684" s="20" t="s">
        <v>29403</v>
      </c>
      <c r="C14684" s="20" t="s">
        <v>29415</v>
      </c>
      <c r="D14684" s="20" t="s">
        <v>29416</v>
      </c>
      <c r="H14684" s="20" t="s">
        <v>49</v>
      </c>
    </row>
    <row r="14685" customFormat="false" ht="15.75" hidden="false" customHeight="false" outlineLevel="0" collapsed="false">
      <c r="A14685" s="20" t="s">
        <v>29417</v>
      </c>
      <c r="B14685" s="20" t="s">
        <v>29403</v>
      </c>
      <c r="C14685" s="20" t="s">
        <v>29415</v>
      </c>
      <c r="D14685" s="20" t="s">
        <v>29416</v>
      </c>
      <c r="H14685" s="20" t="s">
        <v>49</v>
      </c>
    </row>
    <row r="14686" customFormat="false" ht="15.75" hidden="false" customHeight="false" outlineLevel="0" collapsed="false">
      <c r="A14686" s="20" t="s">
        <v>29418</v>
      </c>
      <c r="B14686" s="20" t="s">
        <v>29403</v>
      </c>
      <c r="C14686" s="20" t="s">
        <v>29419</v>
      </c>
      <c r="D14686" s="20" t="s">
        <v>29420</v>
      </c>
      <c r="H14686" s="20" t="s">
        <v>49</v>
      </c>
    </row>
    <row r="14687" customFormat="false" ht="15.75" hidden="false" customHeight="false" outlineLevel="0" collapsed="false">
      <c r="A14687" s="20" t="s">
        <v>29421</v>
      </c>
      <c r="B14687" s="20" t="s">
        <v>29403</v>
      </c>
      <c r="C14687" s="20" t="s">
        <v>29419</v>
      </c>
      <c r="D14687" s="20" t="s">
        <v>29420</v>
      </c>
      <c r="H14687" s="20" t="s">
        <v>49</v>
      </c>
    </row>
    <row r="14688" customFormat="false" ht="15.75" hidden="false" customHeight="false" outlineLevel="0" collapsed="false">
      <c r="A14688" s="20" t="s">
        <v>29422</v>
      </c>
      <c r="B14688" s="20" t="s">
        <v>29403</v>
      </c>
      <c r="C14688" s="20" t="s">
        <v>29423</v>
      </c>
      <c r="H14688" s="20" t="s">
        <v>49</v>
      </c>
    </row>
    <row r="14689" customFormat="false" ht="15.75" hidden="false" customHeight="false" outlineLevel="0" collapsed="false">
      <c r="A14689" s="20" t="s">
        <v>29424</v>
      </c>
      <c r="B14689" s="20" t="s">
        <v>29403</v>
      </c>
      <c r="C14689" s="20" t="s">
        <v>29423</v>
      </c>
      <c r="H14689" s="20" t="s">
        <v>49</v>
      </c>
    </row>
    <row r="14690" customFormat="false" ht="15.75" hidden="false" customHeight="false" outlineLevel="0" collapsed="false">
      <c r="A14690" s="20" t="s">
        <v>29425</v>
      </c>
      <c r="B14690" s="20" t="s">
        <v>29403</v>
      </c>
      <c r="C14690" s="20" t="s">
        <v>29426</v>
      </c>
      <c r="H14690" s="20" t="s">
        <v>49</v>
      </c>
    </row>
    <row r="14691" customFormat="false" ht="15.75" hidden="false" customHeight="false" outlineLevel="0" collapsed="false">
      <c r="A14691" s="20" t="s">
        <v>29427</v>
      </c>
      <c r="B14691" s="20" t="s">
        <v>29403</v>
      </c>
      <c r="C14691" s="20" t="s">
        <v>29426</v>
      </c>
      <c r="H14691" s="20" t="s">
        <v>49</v>
      </c>
    </row>
    <row r="14692" customFormat="false" ht="15.75" hidden="false" customHeight="false" outlineLevel="0" collapsed="false">
      <c r="A14692" s="20" t="s">
        <v>29428</v>
      </c>
      <c r="B14692" s="20" t="s">
        <v>29403</v>
      </c>
      <c r="C14692" s="20" t="s">
        <v>29429</v>
      </c>
      <c r="H14692" s="20" t="s">
        <v>49</v>
      </c>
    </row>
    <row r="14693" customFormat="false" ht="15.75" hidden="false" customHeight="false" outlineLevel="0" collapsed="false">
      <c r="A14693" s="20" t="s">
        <v>29430</v>
      </c>
      <c r="B14693" s="20" t="s">
        <v>29403</v>
      </c>
      <c r="C14693" s="20" t="s">
        <v>29429</v>
      </c>
      <c r="H14693" s="20" t="s">
        <v>49</v>
      </c>
    </row>
    <row r="14694" customFormat="false" ht="15.75" hidden="false" customHeight="false" outlineLevel="0" collapsed="false">
      <c r="A14694" s="20" t="s">
        <v>29431</v>
      </c>
      <c r="B14694" s="20" t="s">
        <v>29403</v>
      </c>
      <c r="C14694" s="20" t="s">
        <v>29432</v>
      </c>
      <c r="H14694" s="20" t="s">
        <v>49</v>
      </c>
    </row>
    <row r="14695" customFormat="false" ht="15.75" hidden="false" customHeight="false" outlineLevel="0" collapsed="false">
      <c r="A14695" s="20" t="s">
        <v>29433</v>
      </c>
      <c r="B14695" s="20" t="s">
        <v>29403</v>
      </c>
      <c r="C14695" s="20" t="s">
        <v>29432</v>
      </c>
      <c r="H14695" s="20" t="s">
        <v>49</v>
      </c>
    </row>
    <row r="14696" customFormat="false" ht="15.75" hidden="false" customHeight="false" outlineLevel="0" collapsed="false">
      <c r="A14696" s="20" t="s">
        <v>29434</v>
      </c>
      <c r="B14696" s="20" t="s">
        <v>29403</v>
      </c>
      <c r="C14696" s="20" t="s">
        <v>29435</v>
      </c>
      <c r="H14696" s="20" t="s">
        <v>49</v>
      </c>
    </row>
    <row r="14697" customFormat="false" ht="15.75" hidden="false" customHeight="false" outlineLevel="0" collapsed="false">
      <c r="A14697" s="20" t="s">
        <v>29436</v>
      </c>
      <c r="B14697" s="20" t="s">
        <v>29403</v>
      </c>
      <c r="C14697" s="20" t="s">
        <v>29435</v>
      </c>
      <c r="H14697" s="20" t="s">
        <v>49</v>
      </c>
    </row>
    <row r="14698" customFormat="false" ht="15.75" hidden="false" customHeight="false" outlineLevel="0" collapsed="false">
      <c r="A14698" s="20" t="s">
        <v>29437</v>
      </c>
      <c r="B14698" s="20" t="s">
        <v>29438</v>
      </c>
      <c r="C14698" s="20" t="s">
        <v>29439</v>
      </c>
      <c r="H14698" s="20" t="s">
        <v>49</v>
      </c>
    </row>
    <row r="14699" customFormat="false" ht="15.75" hidden="false" customHeight="false" outlineLevel="0" collapsed="false">
      <c r="A14699" s="20" t="s">
        <v>29440</v>
      </c>
      <c r="B14699" s="20" t="s">
        <v>29438</v>
      </c>
      <c r="C14699" s="20" t="s">
        <v>29439</v>
      </c>
      <c r="H14699" s="20" t="s">
        <v>49</v>
      </c>
    </row>
    <row r="14700" customFormat="false" ht="15.75" hidden="false" customHeight="false" outlineLevel="0" collapsed="false">
      <c r="A14700" s="20" t="s">
        <v>29441</v>
      </c>
      <c r="B14700" s="20" t="s">
        <v>29438</v>
      </c>
      <c r="C14700" s="20" t="s">
        <v>29442</v>
      </c>
      <c r="H14700" s="20" t="s">
        <v>49</v>
      </c>
    </row>
    <row r="14701" customFormat="false" ht="15.75" hidden="false" customHeight="false" outlineLevel="0" collapsed="false">
      <c r="A14701" s="20" t="s">
        <v>29443</v>
      </c>
      <c r="B14701" s="20" t="s">
        <v>29438</v>
      </c>
      <c r="C14701" s="20" t="s">
        <v>29442</v>
      </c>
      <c r="H14701" s="20" t="s">
        <v>49</v>
      </c>
    </row>
    <row r="14702" customFormat="false" ht="15.75" hidden="false" customHeight="false" outlineLevel="0" collapsed="false">
      <c r="A14702" s="20" t="s">
        <v>29444</v>
      </c>
      <c r="B14702" s="20" t="s">
        <v>29445</v>
      </c>
      <c r="C14702" s="20" t="s">
        <v>29446</v>
      </c>
      <c r="D14702" s="20" t="s">
        <v>29447</v>
      </c>
      <c r="E14702" s="20" t="s">
        <v>29448</v>
      </c>
      <c r="F14702" s="20" t="s">
        <v>29449</v>
      </c>
      <c r="H14702" s="20" t="s">
        <v>1630</v>
      </c>
    </row>
    <row r="14703" customFormat="false" ht="15.75" hidden="false" customHeight="false" outlineLevel="0" collapsed="false">
      <c r="A14703" s="20" t="s">
        <v>29450</v>
      </c>
      <c r="B14703" s="20" t="s">
        <v>29445</v>
      </c>
      <c r="C14703" s="20" t="s">
        <v>29446</v>
      </c>
      <c r="D14703" s="20" t="s">
        <v>29447</v>
      </c>
      <c r="E14703" s="20" t="s">
        <v>29448</v>
      </c>
      <c r="F14703" s="20" t="s">
        <v>29449</v>
      </c>
      <c r="H14703" s="20" t="s">
        <v>1630</v>
      </c>
    </row>
    <row r="14704" customFormat="false" ht="15.75" hidden="false" customHeight="false" outlineLevel="0" collapsed="false">
      <c r="A14704" s="20" t="s">
        <v>29451</v>
      </c>
      <c r="B14704" s="20" t="s">
        <v>29452</v>
      </c>
      <c r="C14704" s="20" t="s">
        <v>29453</v>
      </c>
      <c r="D14704" s="20" t="s">
        <v>29454</v>
      </c>
      <c r="E14704" s="20" t="s">
        <v>29455</v>
      </c>
      <c r="H14704" s="20" t="s">
        <v>103</v>
      </c>
    </row>
    <row r="14705" customFormat="false" ht="15.75" hidden="false" customHeight="false" outlineLevel="0" collapsed="false">
      <c r="A14705" s="20" t="s">
        <v>29456</v>
      </c>
      <c r="B14705" s="20" t="s">
        <v>29452</v>
      </c>
      <c r="C14705" s="20" t="s">
        <v>29453</v>
      </c>
      <c r="D14705" s="20" t="s">
        <v>29454</v>
      </c>
      <c r="E14705" s="20" t="s">
        <v>29455</v>
      </c>
      <c r="H14705" s="20" t="s">
        <v>103</v>
      </c>
    </row>
    <row r="14706" customFormat="false" ht="15.75" hidden="false" customHeight="false" outlineLevel="0" collapsed="false">
      <c r="A14706" s="20" t="s">
        <v>29457</v>
      </c>
      <c r="B14706" s="20" t="s">
        <v>29458</v>
      </c>
      <c r="C14706" s="20" t="s">
        <v>29453</v>
      </c>
      <c r="D14706" s="20" t="s">
        <v>29454</v>
      </c>
      <c r="E14706" s="20" t="s">
        <v>29459</v>
      </c>
      <c r="H14706" s="20" t="s">
        <v>103</v>
      </c>
    </row>
    <row r="14707" customFormat="false" ht="15.75" hidden="false" customHeight="false" outlineLevel="0" collapsed="false">
      <c r="A14707" s="20" t="s">
        <v>29460</v>
      </c>
      <c r="B14707" s="20" t="s">
        <v>29458</v>
      </c>
      <c r="C14707" s="20" t="s">
        <v>29453</v>
      </c>
      <c r="D14707" s="20" t="s">
        <v>29454</v>
      </c>
      <c r="E14707" s="20" t="s">
        <v>29459</v>
      </c>
      <c r="H14707" s="20" t="s">
        <v>103</v>
      </c>
    </row>
    <row r="14708" customFormat="false" ht="15.75" hidden="false" customHeight="false" outlineLevel="0" collapsed="false">
      <c r="A14708" s="20" t="s">
        <v>29461</v>
      </c>
      <c r="B14708" s="20" t="s">
        <v>29462</v>
      </c>
      <c r="C14708" s="20" t="s">
        <v>29453</v>
      </c>
      <c r="D14708" s="20" t="s">
        <v>29454</v>
      </c>
      <c r="E14708" s="20" t="s">
        <v>29455</v>
      </c>
      <c r="H14708" s="20" t="s">
        <v>103</v>
      </c>
    </row>
    <row r="14709" customFormat="false" ht="15.75" hidden="false" customHeight="false" outlineLevel="0" collapsed="false">
      <c r="A14709" s="20" t="s">
        <v>29463</v>
      </c>
      <c r="B14709" s="20" t="s">
        <v>29462</v>
      </c>
      <c r="C14709" s="20" t="s">
        <v>29453</v>
      </c>
      <c r="D14709" s="20" t="s">
        <v>29454</v>
      </c>
      <c r="E14709" s="20" t="s">
        <v>29455</v>
      </c>
      <c r="H14709" s="20" t="s">
        <v>103</v>
      </c>
    </row>
    <row r="14710" customFormat="false" ht="15.75" hidden="false" customHeight="false" outlineLevel="0" collapsed="false">
      <c r="A14710" s="20" t="s">
        <v>29464</v>
      </c>
      <c r="B14710" s="20" t="s">
        <v>29465</v>
      </c>
      <c r="C14710" s="20" t="s">
        <v>29453</v>
      </c>
      <c r="D14710" s="20" t="s">
        <v>29454</v>
      </c>
      <c r="E14710" s="20" t="s">
        <v>29455</v>
      </c>
      <c r="H14710" s="20" t="s">
        <v>103</v>
      </c>
    </row>
    <row r="14711" customFormat="false" ht="15.75" hidden="false" customHeight="false" outlineLevel="0" collapsed="false">
      <c r="A14711" s="20" t="s">
        <v>29466</v>
      </c>
      <c r="B14711" s="20" t="s">
        <v>29465</v>
      </c>
      <c r="C14711" s="20" t="s">
        <v>29453</v>
      </c>
      <c r="D14711" s="20" t="s">
        <v>29454</v>
      </c>
      <c r="E14711" s="20" t="s">
        <v>29455</v>
      </c>
      <c r="H14711" s="20" t="s">
        <v>103</v>
      </c>
    </row>
    <row r="14712" customFormat="false" ht="15.75" hidden="false" customHeight="false" outlineLevel="0" collapsed="false">
      <c r="A14712" s="20" t="s">
        <v>29467</v>
      </c>
      <c r="B14712" s="20" t="s">
        <v>29468</v>
      </c>
      <c r="C14712" s="20" t="s">
        <v>29453</v>
      </c>
      <c r="D14712" s="20" t="s">
        <v>29454</v>
      </c>
      <c r="E14712" s="20" t="s">
        <v>29455</v>
      </c>
      <c r="H14712" s="20" t="s">
        <v>103</v>
      </c>
    </row>
    <row r="14713" customFormat="false" ht="15.75" hidden="false" customHeight="false" outlineLevel="0" collapsed="false">
      <c r="A14713" s="20" t="s">
        <v>29469</v>
      </c>
      <c r="B14713" s="20" t="s">
        <v>29468</v>
      </c>
      <c r="C14713" s="20" t="s">
        <v>29453</v>
      </c>
      <c r="D14713" s="20" t="s">
        <v>29454</v>
      </c>
      <c r="E14713" s="20" t="s">
        <v>29455</v>
      </c>
      <c r="H14713" s="20" t="s">
        <v>103</v>
      </c>
    </row>
    <row r="14714" customFormat="false" ht="15.75" hidden="false" customHeight="false" outlineLevel="0" collapsed="false">
      <c r="A14714" s="20" t="s">
        <v>29470</v>
      </c>
      <c r="B14714" s="20" t="s">
        <v>29471</v>
      </c>
      <c r="C14714" s="20" t="s">
        <v>29453</v>
      </c>
      <c r="D14714" s="20" t="s">
        <v>29454</v>
      </c>
      <c r="E14714" s="20" t="s">
        <v>29455</v>
      </c>
      <c r="H14714" s="20" t="s">
        <v>103</v>
      </c>
    </row>
    <row r="14715" customFormat="false" ht="15.75" hidden="false" customHeight="false" outlineLevel="0" collapsed="false">
      <c r="A14715" s="20" t="s">
        <v>29472</v>
      </c>
      <c r="B14715" s="20" t="s">
        <v>29471</v>
      </c>
      <c r="C14715" s="20" t="s">
        <v>29453</v>
      </c>
      <c r="D14715" s="20" t="s">
        <v>29454</v>
      </c>
      <c r="E14715" s="20" t="s">
        <v>29455</v>
      </c>
      <c r="H14715" s="20" t="s">
        <v>103</v>
      </c>
    </row>
    <row r="14716" customFormat="false" ht="15.75" hidden="false" customHeight="false" outlineLevel="0" collapsed="false">
      <c r="A14716" s="20" t="s">
        <v>29473</v>
      </c>
      <c r="B14716" s="20" t="s">
        <v>29474</v>
      </c>
      <c r="C14716" s="20" t="s">
        <v>29453</v>
      </c>
      <c r="D14716" s="20" t="s">
        <v>29454</v>
      </c>
      <c r="E14716" s="20" t="s">
        <v>29455</v>
      </c>
      <c r="H14716" s="20" t="s">
        <v>103</v>
      </c>
    </row>
    <row r="14717" customFormat="false" ht="15.75" hidden="false" customHeight="false" outlineLevel="0" collapsed="false">
      <c r="A14717" s="20" t="s">
        <v>29475</v>
      </c>
      <c r="B14717" s="20" t="s">
        <v>29474</v>
      </c>
      <c r="C14717" s="20" t="s">
        <v>29453</v>
      </c>
      <c r="D14717" s="20" t="s">
        <v>29454</v>
      </c>
      <c r="E14717" s="20" t="s">
        <v>29455</v>
      </c>
      <c r="H14717" s="20" t="s">
        <v>103</v>
      </c>
    </row>
    <row r="14718" customFormat="false" ht="15.75" hidden="false" customHeight="false" outlineLevel="0" collapsed="false">
      <c r="A14718" s="20" t="s">
        <v>29476</v>
      </c>
      <c r="B14718" s="20" t="s">
        <v>29477</v>
      </c>
      <c r="C14718" s="20" t="s">
        <v>29478</v>
      </c>
      <c r="D14718" s="20" t="s">
        <v>29479</v>
      </c>
      <c r="E14718" s="20" t="s">
        <v>29480</v>
      </c>
      <c r="H14718" s="20" t="s">
        <v>49</v>
      </c>
    </row>
    <row r="14719" customFormat="false" ht="15.75" hidden="false" customHeight="false" outlineLevel="0" collapsed="false">
      <c r="A14719" s="20" t="s">
        <v>29481</v>
      </c>
      <c r="B14719" s="20" t="s">
        <v>29477</v>
      </c>
      <c r="C14719" s="20" t="s">
        <v>29478</v>
      </c>
      <c r="D14719" s="20" t="s">
        <v>29479</v>
      </c>
      <c r="E14719" s="20" t="s">
        <v>29480</v>
      </c>
      <c r="H14719" s="20" t="s">
        <v>49</v>
      </c>
    </row>
    <row r="14720" customFormat="false" ht="15.75" hidden="false" customHeight="false" outlineLevel="0" collapsed="false">
      <c r="A14720" s="20" t="s">
        <v>29482</v>
      </c>
      <c r="B14720" s="20" t="s">
        <v>29477</v>
      </c>
      <c r="C14720" s="20" t="s">
        <v>29483</v>
      </c>
      <c r="D14720" s="20" t="s">
        <v>29484</v>
      </c>
      <c r="E14720" s="20" t="s">
        <v>29485</v>
      </c>
      <c r="H14720" s="20" t="s">
        <v>49</v>
      </c>
    </row>
    <row r="14721" customFormat="false" ht="15.75" hidden="false" customHeight="false" outlineLevel="0" collapsed="false">
      <c r="A14721" s="20" t="s">
        <v>29486</v>
      </c>
      <c r="B14721" s="20" t="s">
        <v>29477</v>
      </c>
      <c r="C14721" s="20" t="s">
        <v>29483</v>
      </c>
      <c r="D14721" s="20" t="s">
        <v>29484</v>
      </c>
      <c r="E14721" s="20" t="s">
        <v>29485</v>
      </c>
      <c r="H14721" s="20" t="s">
        <v>49</v>
      </c>
    </row>
    <row r="14722" customFormat="false" ht="15.75" hidden="false" customHeight="false" outlineLevel="0" collapsed="false">
      <c r="A14722" s="20" t="s">
        <v>29487</v>
      </c>
      <c r="B14722" s="20" t="s">
        <v>29477</v>
      </c>
      <c r="C14722" s="20" t="s">
        <v>29488</v>
      </c>
      <c r="D14722" s="20" t="s">
        <v>29484</v>
      </c>
      <c r="E14722" s="20" t="s">
        <v>29485</v>
      </c>
      <c r="H14722" s="20" t="s">
        <v>49</v>
      </c>
    </row>
    <row r="14723" customFormat="false" ht="15.75" hidden="false" customHeight="false" outlineLevel="0" collapsed="false">
      <c r="A14723" s="20" t="s">
        <v>29489</v>
      </c>
      <c r="B14723" s="20" t="s">
        <v>29477</v>
      </c>
      <c r="C14723" s="20" t="s">
        <v>29488</v>
      </c>
      <c r="D14723" s="20" t="s">
        <v>29484</v>
      </c>
      <c r="E14723" s="20" t="s">
        <v>29485</v>
      </c>
      <c r="H14723" s="20" t="s">
        <v>49</v>
      </c>
    </row>
    <row r="14724" customFormat="false" ht="15.75" hidden="false" customHeight="false" outlineLevel="0" collapsed="false">
      <c r="A14724" s="20" t="s">
        <v>29490</v>
      </c>
      <c r="B14724" s="20" t="s">
        <v>29477</v>
      </c>
      <c r="C14724" s="20" t="s">
        <v>29491</v>
      </c>
      <c r="D14724" s="20" t="s">
        <v>29484</v>
      </c>
      <c r="E14724" s="20" t="s">
        <v>29492</v>
      </c>
      <c r="H14724" s="20" t="s">
        <v>49</v>
      </c>
    </row>
    <row r="14725" customFormat="false" ht="15.75" hidden="false" customHeight="false" outlineLevel="0" collapsed="false">
      <c r="A14725" s="20" t="s">
        <v>29493</v>
      </c>
      <c r="B14725" s="20" t="s">
        <v>29477</v>
      </c>
      <c r="C14725" s="20" t="s">
        <v>29491</v>
      </c>
      <c r="D14725" s="20" t="s">
        <v>29484</v>
      </c>
      <c r="E14725" s="20" t="s">
        <v>29492</v>
      </c>
      <c r="H14725" s="20" t="s">
        <v>49</v>
      </c>
    </row>
    <row r="14726" customFormat="false" ht="15.75" hidden="false" customHeight="false" outlineLevel="0" collapsed="false">
      <c r="A14726" s="20" t="s">
        <v>29494</v>
      </c>
      <c r="B14726" s="20" t="s">
        <v>29477</v>
      </c>
      <c r="C14726" s="20" t="s">
        <v>29495</v>
      </c>
      <c r="D14726" s="20" t="s">
        <v>29484</v>
      </c>
      <c r="E14726" s="20" t="s">
        <v>29485</v>
      </c>
      <c r="H14726" s="20" t="s">
        <v>49</v>
      </c>
    </row>
    <row r="14727" customFormat="false" ht="15.75" hidden="false" customHeight="false" outlineLevel="0" collapsed="false">
      <c r="A14727" s="20" t="s">
        <v>29496</v>
      </c>
      <c r="B14727" s="20" t="s">
        <v>29477</v>
      </c>
      <c r="C14727" s="20" t="s">
        <v>29495</v>
      </c>
      <c r="D14727" s="20" t="s">
        <v>29484</v>
      </c>
      <c r="E14727" s="20" t="s">
        <v>29485</v>
      </c>
      <c r="H14727" s="20" t="s">
        <v>49</v>
      </c>
    </row>
    <row r="14728" customFormat="false" ht="15.75" hidden="false" customHeight="false" outlineLevel="0" collapsed="false">
      <c r="A14728" s="20" t="s">
        <v>29497</v>
      </c>
      <c r="B14728" s="20" t="s">
        <v>29477</v>
      </c>
      <c r="C14728" s="20" t="s">
        <v>29498</v>
      </c>
      <c r="D14728" s="20" t="s">
        <v>29484</v>
      </c>
      <c r="E14728" s="20" t="s">
        <v>29485</v>
      </c>
      <c r="H14728" s="20" t="s">
        <v>49</v>
      </c>
    </row>
    <row r="14729" customFormat="false" ht="15.75" hidden="false" customHeight="false" outlineLevel="0" collapsed="false">
      <c r="A14729" s="20" t="s">
        <v>29499</v>
      </c>
      <c r="B14729" s="20" t="s">
        <v>29477</v>
      </c>
      <c r="C14729" s="20" t="s">
        <v>29498</v>
      </c>
      <c r="D14729" s="20" t="s">
        <v>29484</v>
      </c>
      <c r="E14729" s="20" t="s">
        <v>29485</v>
      </c>
      <c r="H14729" s="20" t="s">
        <v>49</v>
      </c>
    </row>
    <row r="14730" customFormat="false" ht="15.75" hidden="false" customHeight="false" outlineLevel="0" collapsed="false">
      <c r="A14730" s="20" t="s">
        <v>29500</v>
      </c>
      <c r="B14730" s="20" t="s">
        <v>29477</v>
      </c>
      <c r="C14730" s="20" t="s">
        <v>29501</v>
      </c>
      <c r="D14730" s="20" t="s">
        <v>29502</v>
      </c>
      <c r="E14730" s="20" t="s">
        <v>29485</v>
      </c>
      <c r="H14730" s="20" t="s">
        <v>49</v>
      </c>
    </row>
    <row r="14731" customFormat="false" ht="15.75" hidden="false" customHeight="false" outlineLevel="0" collapsed="false">
      <c r="A14731" s="20" t="s">
        <v>29503</v>
      </c>
      <c r="B14731" s="20" t="s">
        <v>29477</v>
      </c>
      <c r="C14731" s="20" t="s">
        <v>29501</v>
      </c>
      <c r="D14731" s="20" t="s">
        <v>29502</v>
      </c>
      <c r="E14731" s="20" t="s">
        <v>29485</v>
      </c>
      <c r="H14731" s="20" t="s">
        <v>49</v>
      </c>
    </row>
    <row r="14732" customFormat="false" ht="15.75" hidden="false" customHeight="false" outlineLevel="0" collapsed="false">
      <c r="A14732" s="20" t="s">
        <v>29504</v>
      </c>
      <c r="B14732" s="20" t="s">
        <v>29505</v>
      </c>
      <c r="C14732" s="20" t="s">
        <v>29506</v>
      </c>
      <c r="D14732" s="20" t="s">
        <v>29507</v>
      </c>
      <c r="E14732" s="20" t="s">
        <v>29508</v>
      </c>
      <c r="F14732" s="20" t="s">
        <v>29509</v>
      </c>
      <c r="H14732" s="20" t="s">
        <v>49</v>
      </c>
    </row>
    <row r="14733" customFormat="false" ht="15.75" hidden="false" customHeight="false" outlineLevel="0" collapsed="false">
      <c r="A14733" s="20" t="s">
        <v>29510</v>
      </c>
      <c r="B14733" s="20" t="s">
        <v>29505</v>
      </c>
      <c r="C14733" s="20" t="s">
        <v>29506</v>
      </c>
      <c r="D14733" s="20" t="s">
        <v>29507</v>
      </c>
      <c r="E14733" s="20" t="s">
        <v>29508</v>
      </c>
      <c r="F14733" s="20" t="s">
        <v>29509</v>
      </c>
      <c r="H14733" s="20" t="s">
        <v>49</v>
      </c>
    </row>
    <row r="14734" customFormat="false" ht="15.75" hidden="false" customHeight="false" outlineLevel="0" collapsed="false">
      <c r="A14734" s="20" t="s">
        <v>29511</v>
      </c>
      <c r="B14734" s="20" t="s">
        <v>29512</v>
      </c>
      <c r="C14734" s="20" t="s">
        <v>29513</v>
      </c>
      <c r="D14734" s="20" t="s">
        <v>29514</v>
      </c>
      <c r="H14734" s="20" t="s">
        <v>49</v>
      </c>
    </row>
    <row r="14735" customFormat="false" ht="15.75" hidden="false" customHeight="false" outlineLevel="0" collapsed="false">
      <c r="A14735" s="20" t="s">
        <v>29515</v>
      </c>
      <c r="B14735" s="20" t="s">
        <v>29512</v>
      </c>
      <c r="C14735" s="20" t="s">
        <v>29513</v>
      </c>
      <c r="D14735" s="20" t="s">
        <v>29514</v>
      </c>
      <c r="H14735" s="20" t="s">
        <v>49</v>
      </c>
    </row>
    <row r="14736" customFormat="false" ht="15.75" hidden="false" customHeight="false" outlineLevel="0" collapsed="false">
      <c r="A14736" s="20" t="s">
        <v>29516</v>
      </c>
      <c r="B14736" s="20" t="s">
        <v>29517</v>
      </c>
      <c r="C14736" s="20" t="s">
        <v>29518</v>
      </c>
      <c r="D14736" s="20" t="s">
        <v>29519</v>
      </c>
      <c r="E14736" s="20" t="s">
        <v>29520</v>
      </c>
      <c r="F14736" s="20" t="s">
        <v>29521</v>
      </c>
      <c r="H14736" s="20" t="s">
        <v>49</v>
      </c>
    </row>
    <row r="14737" customFormat="false" ht="15.75" hidden="false" customHeight="false" outlineLevel="0" collapsed="false">
      <c r="A14737" s="20" t="s">
        <v>29522</v>
      </c>
      <c r="B14737" s="20" t="s">
        <v>29517</v>
      </c>
      <c r="C14737" s="20" t="s">
        <v>29518</v>
      </c>
      <c r="D14737" s="20" t="s">
        <v>29519</v>
      </c>
      <c r="E14737" s="20" t="s">
        <v>29520</v>
      </c>
      <c r="F14737" s="20" t="s">
        <v>29521</v>
      </c>
      <c r="H14737" s="20" t="s">
        <v>49</v>
      </c>
    </row>
    <row r="14738" customFormat="false" ht="15.75" hidden="false" customHeight="false" outlineLevel="0" collapsed="false">
      <c r="A14738" s="20" t="s">
        <v>29523</v>
      </c>
      <c r="B14738" s="20" t="s">
        <v>29505</v>
      </c>
      <c r="C14738" s="20" t="s">
        <v>29524</v>
      </c>
      <c r="D14738" s="20" t="s">
        <v>29507</v>
      </c>
      <c r="E14738" s="20" t="s">
        <v>29508</v>
      </c>
      <c r="F14738" s="20" t="s">
        <v>29509</v>
      </c>
      <c r="H14738" s="20" t="s">
        <v>49</v>
      </c>
    </row>
    <row r="14739" customFormat="false" ht="15.75" hidden="false" customHeight="false" outlineLevel="0" collapsed="false">
      <c r="A14739" s="20" t="s">
        <v>141</v>
      </c>
      <c r="B14739" s="20" t="s">
        <v>29505</v>
      </c>
      <c r="C14739" s="20" t="s">
        <v>29524</v>
      </c>
      <c r="D14739" s="20" t="s">
        <v>29507</v>
      </c>
      <c r="E14739" s="20" t="s">
        <v>29508</v>
      </c>
      <c r="F14739" s="20" t="s">
        <v>29509</v>
      </c>
      <c r="H14739" s="20" t="s">
        <v>49</v>
      </c>
    </row>
    <row r="14740" customFormat="false" ht="15.75" hidden="false" customHeight="false" outlineLevel="0" collapsed="false">
      <c r="A14740" s="20" t="s">
        <v>29525</v>
      </c>
      <c r="B14740" s="20" t="s">
        <v>29512</v>
      </c>
      <c r="C14740" s="20" t="s">
        <v>29526</v>
      </c>
      <c r="D14740" s="20" t="s">
        <v>29514</v>
      </c>
      <c r="H14740" s="20" t="s">
        <v>49</v>
      </c>
    </row>
    <row r="14741" customFormat="false" ht="15.75" hidden="false" customHeight="false" outlineLevel="0" collapsed="false">
      <c r="A14741" s="20" t="s">
        <v>29527</v>
      </c>
      <c r="B14741" s="20" t="s">
        <v>29512</v>
      </c>
      <c r="C14741" s="20" t="s">
        <v>29526</v>
      </c>
      <c r="D14741" s="20" t="s">
        <v>29514</v>
      </c>
      <c r="H14741" s="20" t="s">
        <v>49</v>
      </c>
    </row>
    <row r="14742" customFormat="false" ht="15.75" hidden="false" customHeight="false" outlineLevel="0" collapsed="false">
      <c r="A14742" s="20" t="s">
        <v>29528</v>
      </c>
      <c r="B14742" s="20" t="s">
        <v>29529</v>
      </c>
      <c r="C14742" s="20" t="s">
        <v>29530</v>
      </c>
      <c r="D14742" s="20" t="s">
        <v>29531</v>
      </c>
      <c r="E14742" s="20" t="s">
        <v>29532</v>
      </c>
      <c r="F14742" s="20" t="s">
        <v>29533</v>
      </c>
      <c r="H14742" s="20" t="s">
        <v>49</v>
      </c>
    </row>
    <row r="14743" customFormat="false" ht="15.75" hidden="false" customHeight="false" outlineLevel="0" collapsed="false">
      <c r="A14743" s="20" t="s">
        <v>29534</v>
      </c>
      <c r="B14743" s="20" t="s">
        <v>29529</v>
      </c>
      <c r="C14743" s="20" t="s">
        <v>29530</v>
      </c>
      <c r="D14743" s="20" t="s">
        <v>29531</v>
      </c>
      <c r="E14743" s="20" t="s">
        <v>29532</v>
      </c>
      <c r="F14743" s="20" t="s">
        <v>29533</v>
      </c>
      <c r="H14743" s="20" t="s">
        <v>49</v>
      </c>
    </row>
    <row r="14744" customFormat="false" ht="15.75" hidden="false" customHeight="false" outlineLevel="0" collapsed="false">
      <c r="A14744" s="20" t="s">
        <v>29535</v>
      </c>
      <c r="B14744" s="20" t="s">
        <v>29536</v>
      </c>
      <c r="C14744" s="20" t="s">
        <v>29537</v>
      </c>
      <c r="D14744" s="20" t="s">
        <v>29538</v>
      </c>
      <c r="E14744" s="20" t="s">
        <v>29539</v>
      </c>
      <c r="F14744" s="20" t="s">
        <v>29540</v>
      </c>
      <c r="H14744" s="20" t="s">
        <v>49</v>
      </c>
    </row>
    <row r="14745" customFormat="false" ht="15.75" hidden="false" customHeight="false" outlineLevel="0" collapsed="false">
      <c r="A14745" s="20" t="s">
        <v>29541</v>
      </c>
      <c r="B14745" s="20" t="s">
        <v>29536</v>
      </c>
      <c r="C14745" s="20" t="s">
        <v>29537</v>
      </c>
      <c r="D14745" s="20" t="s">
        <v>29538</v>
      </c>
      <c r="E14745" s="20" t="s">
        <v>29539</v>
      </c>
      <c r="F14745" s="20" t="s">
        <v>29540</v>
      </c>
      <c r="H14745" s="20" t="s">
        <v>49</v>
      </c>
    </row>
    <row r="14746" customFormat="false" ht="15.75" hidden="false" customHeight="false" outlineLevel="0" collapsed="false">
      <c r="A14746" s="20" t="s">
        <v>29542</v>
      </c>
      <c r="B14746" s="20" t="s">
        <v>29543</v>
      </c>
      <c r="C14746" s="20" t="s">
        <v>29544</v>
      </c>
      <c r="D14746" s="20" t="s">
        <v>29545</v>
      </c>
      <c r="E14746" s="20" t="s">
        <v>29546</v>
      </c>
      <c r="H14746" s="20" t="s">
        <v>49</v>
      </c>
    </row>
    <row r="14747" customFormat="false" ht="15.75" hidden="false" customHeight="false" outlineLevel="0" collapsed="false">
      <c r="A14747" s="20" t="s">
        <v>29547</v>
      </c>
      <c r="B14747" s="20" t="s">
        <v>29543</v>
      </c>
      <c r="C14747" s="20" t="s">
        <v>29544</v>
      </c>
      <c r="D14747" s="20" t="s">
        <v>29545</v>
      </c>
      <c r="E14747" s="20" t="s">
        <v>29546</v>
      </c>
      <c r="H14747" s="20" t="s">
        <v>49</v>
      </c>
    </row>
    <row r="14748" customFormat="false" ht="15.75" hidden="false" customHeight="false" outlineLevel="0" collapsed="false">
      <c r="A14748" s="20" t="s">
        <v>29548</v>
      </c>
      <c r="B14748" s="20" t="s">
        <v>29549</v>
      </c>
      <c r="C14748" s="20" t="s">
        <v>29550</v>
      </c>
      <c r="D14748" s="20" t="s">
        <v>29551</v>
      </c>
      <c r="E14748" s="20" t="s">
        <v>29552</v>
      </c>
      <c r="F14748" s="20" t="s">
        <v>29553</v>
      </c>
      <c r="H14748" s="20" t="s">
        <v>49</v>
      </c>
    </row>
    <row r="14749" customFormat="false" ht="15.75" hidden="false" customHeight="false" outlineLevel="0" collapsed="false">
      <c r="A14749" s="20" t="s">
        <v>29554</v>
      </c>
      <c r="B14749" s="20" t="s">
        <v>29549</v>
      </c>
      <c r="C14749" s="20" t="s">
        <v>29550</v>
      </c>
      <c r="D14749" s="20" t="s">
        <v>29551</v>
      </c>
      <c r="E14749" s="20" t="s">
        <v>29552</v>
      </c>
      <c r="F14749" s="20" t="s">
        <v>29553</v>
      </c>
      <c r="H14749" s="20" t="s">
        <v>49</v>
      </c>
    </row>
    <row r="14750" customFormat="false" ht="15.75" hidden="false" customHeight="false" outlineLevel="0" collapsed="false">
      <c r="A14750" s="20" t="s">
        <v>29555</v>
      </c>
      <c r="B14750" s="20" t="s">
        <v>29536</v>
      </c>
      <c r="C14750" s="20" t="s">
        <v>29556</v>
      </c>
      <c r="D14750" s="20" t="s">
        <v>29538</v>
      </c>
      <c r="E14750" s="20" t="s">
        <v>29539</v>
      </c>
      <c r="F14750" s="20" t="s">
        <v>29540</v>
      </c>
      <c r="H14750" s="20" t="s">
        <v>49</v>
      </c>
    </row>
    <row r="14751" customFormat="false" ht="15.75" hidden="false" customHeight="false" outlineLevel="0" collapsed="false">
      <c r="A14751" s="20" t="s">
        <v>29557</v>
      </c>
      <c r="B14751" s="20" t="s">
        <v>29536</v>
      </c>
      <c r="C14751" s="20" t="s">
        <v>29556</v>
      </c>
      <c r="D14751" s="20" t="s">
        <v>29538</v>
      </c>
      <c r="E14751" s="20" t="s">
        <v>29539</v>
      </c>
      <c r="F14751" s="20" t="s">
        <v>29540</v>
      </c>
      <c r="H14751" s="20" t="s">
        <v>49</v>
      </c>
    </row>
    <row r="14752" customFormat="false" ht="15.75" hidden="false" customHeight="false" outlineLevel="0" collapsed="false">
      <c r="A14752" s="20" t="s">
        <v>29558</v>
      </c>
      <c r="B14752" s="20" t="s">
        <v>29543</v>
      </c>
      <c r="C14752" s="20" t="s">
        <v>29559</v>
      </c>
      <c r="D14752" s="20" t="s">
        <v>29545</v>
      </c>
      <c r="E14752" s="20" t="s">
        <v>29546</v>
      </c>
      <c r="H14752" s="20" t="s">
        <v>49</v>
      </c>
    </row>
    <row r="14753" customFormat="false" ht="15.75" hidden="false" customHeight="false" outlineLevel="0" collapsed="false">
      <c r="A14753" s="20" t="s">
        <v>29560</v>
      </c>
      <c r="B14753" s="20" t="s">
        <v>29543</v>
      </c>
      <c r="C14753" s="20" t="s">
        <v>29559</v>
      </c>
      <c r="D14753" s="20" t="s">
        <v>29545</v>
      </c>
      <c r="E14753" s="20" t="s">
        <v>29546</v>
      </c>
      <c r="H14753" s="20" t="s">
        <v>49</v>
      </c>
    </row>
    <row r="14754" customFormat="false" ht="15.75" hidden="false" customHeight="false" outlineLevel="0" collapsed="false">
      <c r="A14754" s="20" t="s">
        <v>29561</v>
      </c>
      <c r="B14754" s="20" t="s">
        <v>29549</v>
      </c>
      <c r="C14754" s="20" t="s">
        <v>29550</v>
      </c>
      <c r="D14754" s="20" t="s">
        <v>29551</v>
      </c>
      <c r="E14754" s="20" t="s">
        <v>29562</v>
      </c>
      <c r="F14754" s="20" t="s">
        <v>29553</v>
      </c>
      <c r="H14754" s="20" t="s">
        <v>49</v>
      </c>
    </row>
    <row r="14755" customFormat="false" ht="15.75" hidden="false" customHeight="false" outlineLevel="0" collapsed="false">
      <c r="A14755" s="20" t="s">
        <v>29563</v>
      </c>
      <c r="B14755" s="20" t="s">
        <v>29549</v>
      </c>
      <c r="C14755" s="20" t="s">
        <v>29550</v>
      </c>
      <c r="D14755" s="20" t="s">
        <v>29551</v>
      </c>
      <c r="E14755" s="20" t="s">
        <v>29562</v>
      </c>
      <c r="F14755" s="20" t="s">
        <v>29553</v>
      </c>
      <c r="H14755" s="20" t="s">
        <v>49</v>
      </c>
    </row>
    <row r="14756" customFormat="false" ht="15.75" hidden="false" customHeight="false" outlineLevel="0" collapsed="false">
      <c r="A14756" s="20" t="s">
        <v>29564</v>
      </c>
      <c r="B14756" s="20" t="s">
        <v>29565</v>
      </c>
      <c r="C14756" s="20" t="s">
        <v>29566</v>
      </c>
      <c r="D14756" s="20" t="s">
        <v>29567</v>
      </c>
      <c r="E14756" s="20" t="s">
        <v>29539</v>
      </c>
      <c r="F14756" s="20" t="s">
        <v>29540</v>
      </c>
      <c r="H14756" s="20" t="s">
        <v>49</v>
      </c>
    </row>
    <row r="14757" customFormat="false" ht="15.75" hidden="false" customHeight="false" outlineLevel="0" collapsed="false">
      <c r="A14757" s="20" t="s">
        <v>29568</v>
      </c>
      <c r="B14757" s="20" t="s">
        <v>29565</v>
      </c>
      <c r="C14757" s="20" t="s">
        <v>29566</v>
      </c>
      <c r="D14757" s="20" t="s">
        <v>29567</v>
      </c>
      <c r="E14757" s="20" t="s">
        <v>29539</v>
      </c>
      <c r="F14757" s="20" t="s">
        <v>29540</v>
      </c>
      <c r="H14757" s="20" t="s">
        <v>49</v>
      </c>
    </row>
    <row r="14758" customFormat="false" ht="15.75" hidden="false" customHeight="false" outlineLevel="0" collapsed="false">
      <c r="A14758" s="20" t="s">
        <v>29569</v>
      </c>
      <c r="B14758" s="20" t="s">
        <v>29570</v>
      </c>
      <c r="C14758" s="20" t="s">
        <v>29571</v>
      </c>
      <c r="D14758" s="20" t="s">
        <v>29545</v>
      </c>
      <c r="E14758" s="20" t="s">
        <v>29546</v>
      </c>
      <c r="H14758" s="20" t="s">
        <v>49</v>
      </c>
    </row>
    <row r="14759" customFormat="false" ht="15.75" hidden="false" customHeight="false" outlineLevel="0" collapsed="false">
      <c r="A14759" s="20" t="s">
        <v>29572</v>
      </c>
      <c r="B14759" s="20" t="s">
        <v>29570</v>
      </c>
      <c r="C14759" s="20" t="s">
        <v>29571</v>
      </c>
      <c r="D14759" s="20" t="s">
        <v>29545</v>
      </c>
      <c r="E14759" s="20" t="s">
        <v>29546</v>
      </c>
      <c r="H14759" s="20" t="s">
        <v>49</v>
      </c>
    </row>
    <row r="14760" customFormat="false" ht="15.75" hidden="false" customHeight="false" outlineLevel="0" collapsed="false">
      <c r="A14760" s="20" t="s">
        <v>29573</v>
      </c>
      <c r="B14760" s="20" t="s">
        <v>29574</v>
      </c>
      <c r="C14760" s="20" t="s">
        <v>29550</v>
      </c>
      <c r="D14760" s="20" t="s">
        <v>29575</v>
      </c>
      <c r="E14760" s="20" t="s">
        <v>29576</v>
      </c>
      <c r="F14760" s="20" t="s">
        <v>29553</v>
      </c>
      <c r="H14760" s="20" t="s">
        <v>49</v>
      </c>
    </row>
    <row r="14761" customFormat="false" ht="15.75" hidden="false" customHeight="false" outlineLevel="0" collapsed="false">
      <c r="A14761" s="20" t="s">
        <v>29577</v>
      </c>
      <c r="B14761" s="20" t="s">
        <v>29574</v>
      </c>
      <c r="C14761" s="20" t="s">
        <v>29550</v>
      </c>
      <c r="D14761" s="20" t="s">
        <v>29575</v>
      </c>
      <c r="E14761" s="20" t="s">
        <v>29576</v>
      </c>
      <c r="F14761" s="20" t="s">
        <v>29553</v>
      </c>
      <c r="H14761" s="20" t="s">
        <v>49</v>
      </c>
    </row>
    <row r="14762" customFormat="false" ht="15.75" hidden="false" customHeight="false" outlineLevel="0" collapsed="false">
      <c r="A14762" s="20" t="s">
        <v>29578</v>
      </c>
      <c r="B14762" s="20" t="s">
        <v>29565</v>
      </c>
      <c r="C14762" s="20" t="s">
        <v>29579</v>
      </c>
      <c r="D14762" s="20" t="s">
        <v>29567</v>
      </c>
      <c r="E14762" s="20" t="s">
        <v>29539</v>
      </c>
      <c r="F14762" s="20" t="s">
        <v>29540</v>
      </c>
      <c r="H14762" s="20" t="s">
        <v>49</v>
      </c>
    </row>
    <row r="14763" customFormat="false" ht="15.75" hidden="false" customHeight="false" outlineLevel="0" collapsed="false">
      <c r="A14763" s="20" t="s">
        <v>29580</v>
      </c>
      <c r="B14763" s="20" t="s">
        <v>29565</v>
      </c>
      <c r="C14763" s="20" t="s">
        <v>29579</v>
      </c>
      <c r="D14763" s="20" t="s">
        <v>29567</v>
      </c>
      <c r="E14763" s="20" t="s">
        <v>29539</v>
      </c>
      <c r="F14763" s="20" t="s">
        <v>29540</v>
      </c>
      <c r="H14763" s="20" t="s">
        <v>49</v>
      </c>
    </row>
    <row r="14764" customFormat="false" ht="15.75" hidden="false" customHeight="false" outlineLevel="0" collapsed="false">
      <c r="A14764" s="20" t="s">
        <v>29581</v>
      </c>
      <c r="B14764" s="20" t="s">
        <v>29570</v>
      </c>
      <c r="C14764" s="20" t="s">
        <v>29582</v>
      </c>
      <c r="D14764" s="20" t="s">
        <v>29545</v>
      </c>
      <c r="E14764" s="20" t="s">
        <v>29546</v>
      </c>
      <c r="H14764" s="20" t="s">
        <v>49</v>
      </c>
    </row>
    <row r="14765" customFormat="false" ht="15.75" hidden="false" customHeight="false" outlineLevel="0" collapsed="false">
      <c r="A14765" s="20" t="s">
        <v>29583</v>
      </c>
      <c r="B14765" s="20" t="s">
        <v>29570</v>
      </c>
      <c r="C14765" s="20" t="s">
        <v>29582</v>
      </c>
      <c r="D14765" s="20" t="s">
        <v>29545</v>
      </c>
      <c r="E14765" s="20" t="s">
        <v>29546</v>
      </c>
      <c r="H14765" s="20" t="s">
        <v>49</v>
      </c>
    </row>
    <row r="14766" customFormat="false" ht="15.75" hidden="false" customHeight="false" outlineLevel="0" collapsed="false">
      <c r="A14766" s="20" t="s">
        <v>29584</v>
      </c>
      <c r="B14766" s="20" t="s">
        <v>29574</v>
      </c>
      <c r="C14766" s="20" t="s">
        <v>29550</v>
      </c>
      <c r="D14766" s="20" t="s">
        <v>29575</v>
      </c>
      <c r="E14766" s="20" t="s">
        <v>29585</v>
      </c>
      <c r="F14766" s="20" t="s">
        <v>29553</v>
      </c>
      <c r="H14766" s="20" t="s">
        <v>49</v>
      </c>
    </row>
    <row r="14767" customFormat="false" ht="15.75" hidden="false" customHeight="false" outlineLevel="0" collapsed="false">
      <c r="A14767" s="20" t="s">
        <v>29586</v>
      </c>
      <c r="B14767" s="20" t="s">
        <v>29574</v>
      </c>
      <c r="C14767" s="20" t="s">
        <v>29550</v>
      </c>
      <c r="D14767" s="20" t="s">
        <v>29575</v>
      </c>
      <c r="E14767" s="20" t="s">
        <v>29585</v>
      </c>
      <c r="F14767" s="20" t="s">
        <v>29553</v>
      </c>
      <c r="H14767" s="20" t="s">
        <v>49</v>
      </c>
    </row>
    <row r="14768" customFormat="false" ht="15.75" hidden="false" customHeight="false" outlineLevel="0" collapsed="false">
      <c r="A14768" s="20" t="s">
        <v>29587</v>
      </c>
      <c r="B14768" s="20" t="s">
        <v>29588</v>
      </c>
      <c r="C14768" s="20" t="s">
        <v>29589</v>
      </c>
      <c r="D14768" s="20" t="s">
        <v>29567</v>
      </c>
      <c r="E14768" s="20" t="s">
        <v>29539</v>
      </c>
      <c r="F14768" s="20" t="s">
        <v>29540</v>
      </c>
      <c r="H14768" s="20" t="s">
        <v>49</v>
      </c>
    </row>
    <row r="14769" customFormat="false" ht="15.75" hidden="false" customHeight="false" outlineLevel="0" collapsed="false">
      <c r="A14769" s="20" t="s">
        <v>29590</v>
      </c>
      <c r="B14769" s="20" t="s">
        <v>29588</v>
      </c>
      <c r="C14769" s="20" t="s">
        <v>29589</v>
      </c>
      <c r="D14769" s="20" t="s">
        <v>29567</v>
      </c>
      <c r="E14769" s="20" t="s">
        <v>29539</v>
      </c>
      <c r="F14769" s="20" t="s">
        <v>29540</v>
      </c>
      <c r="H14769" s="20" t="s">
        <v>49</v>
      </c>
    </row>
    <row r="14770" customFormat="false" ht="15.75" hidden="false" customHeight="false" outlineLevel="0" collapsed="false">
      <c r="A14770" s="20" t="s">
        <v>29591</v>
      </c>
      <c r="B14770" s="20" t="s">
        <v>29592</v>
      </c>
      <c r="C14770" s="20" t="s">
        <v>29593</v>
      </c>
      <c r="D14770" s="20" t="s">
        <v>29594</v>
      </c>
      <c r="E14770" s="20" t="s">
        <v>29595</v>
      </c>
      <c r="H14770" s="20" t="s">
        <v>49</v>
      </c>
    </row>
    <row r="14771" customFormat="false" ht="15.75" hidden="false" customHeight="false" outlineLevel="0" collapsed="false">
      <c r="A14771" s="20" t="s">
        <v>29596</v>
      </c>
      <c r="B14771" s="20" t="s">
        <v>29592</v>
      </c>
      <c r="C14771" s="20" t="s">
        <v>29593</v>
      </c>
      <c r="D14771" s="20" t="s">
        <v>29594</v>
      </c>
      <c r="E14771" s="20" t="s">
        <v>29595</v>
      </c>
      <c r="H14771" s="20" t="s">
        <v>49</v>
      </c>
    </row>
    <row r="14772" customFormat="false" ht="15.75" hidden="false" customHeight="false" outlineLevel="0" collapsed="false">
      <c r="A14772" s="20" t="s">
        <v>29597</v>
      </c>
      <c r="B14772" s="20" t="s">
        <v>29598</v>
      </c>
      <c r="C14772" s="20" t="s">
        <v>29550</v>
      </c>
      <c r="D14772" s="20" t="s">
        <v>29599</v>
      </c>
      <c r="E14772" s="20" t="s">
        <v>29576</v>
      </c>
      <c r="F14772" s="20" t="s">
        <v>29553</v>
      </c>
      <c r="H14772" s="20" t="s">
        <v>49</v>
      </c>
    </row>
    <row r="14773" customFormat="false" ht="15.75" hidden="false" customHeight="false" outlineLevel="0" collapsed="false">
      <c r="A14773" s="20" t="s">
        <v>29600</v>
      </c>
      <c r="B14773" s="20" t="s">
        <v>29598</v>
      </c>
      <c r="C14773" s="20" t="s">
        <v>29550</v>
      </c>
      <c r="D14773" s="20" t="s">
        <v>29599</v>
      </c>
      <c r="E14773" s="20" t="s">
        <v>29576</v>
      </c>
      <c r="F14773" s="20" t="s">
        <v>29553</v>
      </c>
      <c r="H14773" s="20" t="s">
        <v>49</v>
      </c>
    </row>
    <row r="14774" customFormat="false" ht="15.75" hidden="false" customHeight="false" outlineLevel="0" collapsed="false">
      <c r="A14774" s="20" t="s">
        <v>29601</v>
      </c>
      <c r="B14774" s="20" t="s">
        <v>29588</v>
      </c>
      <c r="C14774" s="20" t="s">
        <v>29602</v>
      </c>
      <c r="D14774" s="20" t="s">
        <v>29567</v>
      </c>
      <c r="E14774" s="20" t="s">
        <v>29539</v>
      </c>
      <c r="F14774" s="20" t="s">
        <v>29540</v>
      </c>
      <c r="H14774" s="20" t="s">
        <v>49</v>
      </c>
    </row>
    <row r="14775" customFormat="false" ht="15.75" hidden="false" customHeight="false" outlineLevel="0" collapsed="false">
      <c r="A14775" s="20" t="s">
        <v>29603</v>
      </c>
      <c r="B14775" s="20" t="s">
        <v>29588</v>
      </c>
      <c r="C14775" s="20" t="s">
        <v>29602</v>
      </c>
      <c r="D14775" s="20" t="s">
        <v>29567</v>
      </c>
      <c r="E14775" s="20" t="s">
        <v>29539</v>
      </c>
      <c r="F14775" s="20" t="s">
        <v>29540</v>
      </c>
      <c r="H14775" s="20" t="s">
        <v>49</v>
      </c>
    </row>
    <row r="14776" customFormat="false" ht="15.75" hidden="false" customHeight="false" outlineLevel="0" collapsed="false">
      <c r="A14776" s="20" t="s">
        <v>29604</v>
      </c>
      <c r="B14776" s="20" t="s">
        <v>29592</v>
      </c>
      <c r="C14776" s="20" t="s">
        <v>29605</v>
      </c>
      <c r="D14776" s="20" t="s">
        <v>29545</v>
      </c>
      <c r="E14776" s="20" t="s">
        <v>29546</v>
      </c>
      <c r="H14776" s="20" t="s">
        <v>49</v>
      </c>
    </row>
    <row r="14777" customFormat="false" ht="15.75" hidden="false" customHeight="false" outlineLevel="0" collapsed="false">
      <c r="A14777" s="20" t="s">
        <v>29606</v>
      </c>
      <c r="B14777" s="20" t="s">
        <v>29592</v>
      </c>
      <c r="C14777" s="20" t="s">
        <v>29605</v>
      </c>
      <c r="D14777" s="20" t="s">
        <v>29545</v>
      </c>
      <c r="E14777" s="20" t="s">
        <v>29546</v>
      </c>
      <c r="H14777" s="20" t="s">
        <v>49</v>
      </c>
    </row>
    <row r="14778" customFormat="false" ht="15.75" hidden="false" customHeight="false" outlineLevel="0" collapsed="false">
      <c r="A14778" s="20" t="s">
        <v>29607</v>
      </c>
      <c r="B14778" s="20" t="s">
        <v>29598</v>
      </c>
      <c r="C14778" s="20" t="s">
        <v>29550</v>
      </c>
      <c r="D14778" s="20" t="s">
        <v>29608</v>
      </c>
      <c r="E14778" s="20" t="s">
        <v>29585</v>
      </c>
      <c r="F14778" s="20" t="s">
        <v>29553</v>
      </c>
      <c r="H14778" s="20" t="s">
        <v>49</v>
      </c>
    </row>
    <row r="14779" customFormat="false" ht="15.75" hidden="false" customHeight="false" outlineLevel="0" collapsed="false">
      <c r="A14779" s="20" t="s">
        <v>29609</v>
      </c>
      <c r="B14779" s="20" t="s">
        <v>29598</v>
      </c>
      <c r="C14779" s="20" t="s">
        <v>29550</v>
      </c>
      <c r="D14779" s="20" t="s">
        <v>29608</v>
      </c>
      <c r="E14779" s="20" t="s">
        <v>29585</v>
      </c>
      <c r="F14779" s="20" t="s">
        <v>29553</v>
      </c>
      <c r="H14779" s="20" t="s">
        <v>49</v>
      </c>
    </row>
    <row r="14780" customFormat="false" ht="15.75" hidden="false" customHeight="false" outlineLevel="0" collapsed="false">
      <c r="A14780" s="20" t="s">
        <v>29610</v>
      </c>
      <c r="B14780" s="20" t="s">
        <v>29611</v>
      </c>
      <c r="C14780" s="20" t="s">
        <v>29612</v>
      </c>
      <c r="D14780" s="20" t="s">
        <v>29613</v>
      </c>
      <c r="E14780" s="20" t="s">
        <v>29539</v>
      </c>
      <c r="F14780" s="20" t="s">
        <v>29540</v>
      </c>
      <c r="H14780" s="20" t="s">
        <v>49</v>
      </c>
    </row>
    <row r="14781" customFormat="false" ht="15.75" hidden="false" customHeight="false" outlineLevel="0" collapsed="false">
      <c r="A14781" s="20" t="s">
        <v>29614</v>
      </c>
      <c r="B14781" s="20" t="s">
        <v>29611</v>
      </c>
      <c r="C14781" s="20" t="s">
        <v>29612</v>
      </c>
      <c r="D14781" s="20" t="s">
        <v>29613</v>
      </c>
      <c r="E14781" s="20" t="s">
        <v>29539</v>
      </c>
      <c r="F14781" s="20" t="s">
        <v>29540</v>
      </c>
      <c r="H14781" s="20" t="s">
        <v>49</v>
      </c>
    </row>
    <row r="14782" customFormat="false" ht="15.75" hidden="false" customHeight="false" outlineLevel="0" collapsed="false">
      <c r="A14782" s="20" t="s">
        <v>29615</v>
      </c>
      <c r="B14782" s="20" t="s">
        <v>29616</v>
      </c>
      <c r="C14782" s="20" t="s">
        <v>29617</v>
      </c>
      <c r="D14782" s="20" t="s">
        <v>29545</v>
      </c>
      <c r="E14782" s="20" t="s">
        <v>29546</v>
      </c>
      <c r="H14782" s="20" t="s">
        <v>49</v>
      </c>
    </row>
    <row r="14783" customFormat="false" ht="15.75" hidden="false" customHeight="false" outlineLevel="0" collapsed="false">
      <c r="A14783" s="20" t="s">
        <v>29618</v>
      </c>
      <c r="B14783" s="20" t="s">
        <v>29616</v>
      </c>
      <c r="C14783" s="20" t="s">
        <v>29617</v>
      </c>
      <c r="D14783" s="20" t="s">
        <v>29545</v>
      </c>
      <c r="E14783" s="20" t="s">
        <v>29546</v>
      </c>
      <c r="H14783" s="20" t="s">
        <v>49</v>
      </c>
    </row>
    <row r="14784" customFormat="false" ht="15.75" hidden="false" customHeight="false" outlineLevel="0" collapsed="false">
      <c r="A14784" s="20" t="s">
        <v>29619</v>
      </c>
      <c r="B14784" s="20" t="s">
        <v>29620</v>
      </c>
      <c r="C14784" s="20" t="s">
        <v>29550</v>
      </c>
      <c r="D14784" s="20" t="s">
        <v>29621</v>
      </c>
      <c r="E14784" s="20" t="s">
        <v>29622</v>
      </c>
      <c r="F14784" s="20" t="s">
        <v>29623</v>
      </c>
      <c r="H14784" s="20" t="s">
        <v>49</v>
      </c>
    </row>
    <row r="14785" customFormat="false" ht="15.75" hidden="false" customHeight="false" outlineLevel="0" collapsed="false">
      <c r="A14785" s="20" t="s">
        <v>29624</v>
      </c>
      <c r="B14785" s="20" t="s">
        <v>29620</v>
      </c>
      <c r="C14785" s="20" t="s">
        <v>29550</v>
      </c>
      <c r="D14785" s="20" t="s">
        <v>29621</v>
      </c>
      <c r="E14785" s="20" t="s">
        <v>29622</v>
      </c>
      <c r="F14785" s="20" t="s">
        <v>29623</v>
      </c>
      <c r="H14785" s="20" t="s">
        <v>49</v>
      </c>
    </row>
    <row r="14786" customFormat="false" ht="15.75" hidden="false" customHeight="false" outlineLevel="0" collapsed="false">
      <c r="A14786" s="20" t="s">
        <v>29625</v>
      </c>
      <c r="B14786" s="20" t="s">
        <v>29611</v>
      </c>
      <c r="C14786" s="20" t="s">
        <v>29626</v>
      </c>
      <c r="D14786" s="20" t="s">
        <v>29613</v>
      </c>
      <c r="E14786" s="20" t="s">
        <v>29539</v>
      </c>
      <c r="F14786" s="20" t="s">
        <v>29540</v>
      </c>
      <c r="H14786" s="20" t="s">
        <v>49</v>
      </c>
    </row>
    <row r="14787" customFormat="false" ht="15.75" hidden="false" customHeight="false" outlineLevel="0" collapsed="false">
      <c r="A14787" s="20" t="s">
        <v>29627</v>
      </c>
      <c r="B14787" s="20" t="s">
        <v>29611</v>
      </c>
      <c r="C14787" s="20" t="s">
        <v>29626</v>
      </c>
      <c r="D14787" s="20" t="s">
        <v>29613</v>
      </c>
      <c r="E14787" s="20" t="s">
        <v>29539</v>
      </c>
      <c r="F14787" s="20" t="s">
        <v>29540</v>
      </c>
      <c r="H14787" s="20" t="s">
        <v>49</v>
      </c>
    </row>
    <row r="14788" customFormat="false" ht="15.75" hidden="false" customHeight="false" outlineLevel="0" collapsed="false">
      <c r="A14788" s="20" t="s">
        <v>29628</v>
      </c>
      <c r="B14788" s="20" t="s">
        <v>29616</v>
      </c>
      <c r="C14788" s="20" t="s">
        <v>29629</v>
      </c>
      <c r="D14788" s="20" t="s">
        <v>29545</v>
      </c>
      <c r="E14788" s="20" t="s">
        <v>29546</v>
      </c>
      <c r="H14788" s="20" t="s">
        <v>49</v>
      </c>
    </row>
    <row r="14789" customFormat="false" ht="15.75" hidden="false" customHeight="false" outlineLevel="0" collapsed="false">
      <c r="A14789" s="20" t="s">
        <v>29630</v>
      </c>
      <c r="B14789" s="20" t="s">
        <v>29616</v>
      </c>
      <c r="C14789" s="20" t="s">
        <v>29629</v>
      </c>
      <c r="D14789" s="20" t="s">
        <v>29545</v>
      </c>
      <c r="E14789" s="20" t="s">
        <v>29546</v>
      </c>
      <c r="H14789" s="20" t="s">
        <v>49</v>
      </c>
    </row>
    <row r="14790" customFormat="false" ht="15.75" hidden="false" customHeight="false" outlineLevel="0" collapsed="false">
      <c r="A14790" s="20" t="s">
        <v>29631</v>
      </c>
      <c r="B14790" s="20" t="s">
        <v>29620</v>
      </c>
      <c r="C14790" s="20" t="s">
        <v>29550</v>
      </c>
      <c r="D14790" s="20" t="s">
        <v>29621</v>
      </c>
      <c r="E14790" s="20" t="s">
        <v>29632</v>
      </c>
      <c r="F14790" s="20" t="s">
        <v>29633</v>
      </c>
      <c r="H14790" s="20" t="s">
        <v>49</v>
      </c>
    </row>
    <row r="14791" customFormat="false" ht="15.75" hidden="false" customHeight="false" outlineLevel="0" collapsed="false">
      <c r="A14791" s="20" t="s">
        <v>29634</v>
      </c>
      <c r="B14791" s="20" t="s">
        <v>29620</v>
      </c>
      <c r="C14791" s="20" t="s">
        <v>29550</v>
      </c>
      <c r="D14791" s="20" t="s">
        <v>29621</v>
      </c>
      <c r="E14791" s="20" t="s">
        <v>29632</v>
      </c>
      <c r="F14791" s="20" t="s">
        <v>29633</v>
      </c>
      <c r="H14791" s="20" t="s">
        <v>49</v>
      </c>
    </row>
    <row r="14792" customFormat="false" ht="15.75" hidden="false" customHeight="false" outlineLevel="0" collapsed="false">
      <c r="A14792" s="20" t="s">
        <v>29635</v>
      </c>
      <c r="B14792" s="20" t="s">
        <v>29636</v>
      </c>
      <c r="C14792" s="20" t="s">
        <v>29637</v>
      </c>
      <c r="D14792" s="20" t="s">
        <v>29638</v>
      </c>
      <c r="E14792" s="20" t="s">
        <v>29539</v>
      </c>
      <c r="F14792" s="20" t="s">
        <v>29540</v>
      </c>
      <c r="H14792" s="20" t="s">
        <v>49</v>
      </c>
    </row>
    <row r="14793" customFormat="false" ht="15.75" hidden="false" customHeight="false" outlineLevel="0" collapsed="false">
      <c r="A14793" s="20" t="s">
        <v>29639</v>
      </c>
      <c r="B14793" s="20" t="s">
        <v>29636</v>
      </c>
      <c r="C14793" s="20" t="s">
        <v>29637</v>
      </c>
      <c r="D14793" s="20" t="s">
        <v>29638</v>
      </c>
      <c r="E14793" s="20" t="s">
        <v>29539</v>
      </c>
      <c r="F14793" s="20" t="s">
        <v>29540</v>
      </c>
      <c r="H14793" s="20" t="s">
        <v>49</v>
      </c>
    </row>
    <row r="14794" customFormat="false" ht="15.75" hidden="false" customHeight="false" outlineLevel="0" collapsed="false">
      <c r="A14794" s="20" t="s">
        <v>29640</v>
      </c>
      <c r="B14794" s="20" t="s">
        <v>29641</v>
      </c>
      <c r="C14794" s="20" t="s">
        <v>29642</v>
      </c>
      <c r="D14794" s="20" t="s">
        <v>29545</v>
      </c>
      <c r="E14794" s="20" t="s">
        <v>29546</v>
      </c>
      <c r="H14794" s="20" t="s">
        <v>49</v>
      </c>
    </row>
    <row r="14795" customFormat="false" ht="15.75" hidden="false" customHeight="false" outlineLevel="0" collapsed="false">
      <c r="A14795" s="20" t="s">
        <v>29643</v>
      </c>
      <c r="B14795" s="20" t="s">
        <v>29641</v>
      </c>
      <c r="C14795" s="20" t="s">
        <v>29642</v>
      </c>
      <c r="D14795" s="20" t="s">
        <v>29545</v>
      </c>
      <c r="E14795" s="20" t="s">
        <v>29546</v>
      </c>
      <c r="H14795" s="20" t="s">
        <v>49</v>
      </c>
    </row>
    <row r="14796" customFormat="false" ht="15.75" hidden="false" customHeight="false" outlineLevel="0" collapsed="false">
      <c r="A14796" s="20" t="s">
        <v>29644</v>
      </c>
      <c r="B14796" s="20" t="s">
        <v>29645</v>
      </c>
      <c r="C14796" s="20" t="s">
        <v>29550</v>
      </c>
      <c r="D14796" s="20" t="s">
        <v>29646</v>
      </c>
      <c r="E14796" s="20" t="s">
        <v>29647</v>
      </c>
      <c r="F14796" s="20" t="s">
        <v>29648</v>
      </c>
      <c r="H14796" s="20" t="s">
        <v>49</v>
      </c>
    </row>
    <row r="14797" customFormat="false" ht="15.75" hidden="false" customHeight="false" outlineLevel="0" collapsed="false">
      <c r="A14797" s="20" t="s">
        <v>29649</v>
      </c>
      <c r="B14797" s="20" t="s">
        <v>29645</v>
      </c>
      <c r="C14797" s="20" t="s">
        <v>29550</v>
      </c>
      <c r="D14797" s="20" t="s">
        <v>29646</v>
      </c>
      <c r="E14797" s="20" t="s">
        <v>29647</v>
      </c>
      <c r="F14797" s="20" t="s">
        <v>29648</v>
      </c>
      <c r="H14797" s="20" t="s">
        <v>49</v>
      </c>
    </row>
    <row r="14798" customFormat="false" ht="15.75" hidden="false" customHeight="false" outlineLevel="0" collapsed="false">
      <c r="A14798" s="20" t="s">
        <v>29650</v>
      </c>
      <c r="B14798" s="20" t="s">
        <v>29636</v>
      </c>
      <c r="C14798" s="20" t="s">
        <v>29651</v>
      </c>
      <c r="D14798" s="20" t="s">
        <v>29638</v>
      </c>
      <c r="E14798" s="20" t="s">
        <v>29539</v>
      </c>
      <c r="F14798" s="20" t="s">
        <v>29540</v>
      </c>
      <c r="H14798" s="20" t="s">
        <v>49</v>
      </c>
    </row>
    <row r="14799" customFormat="false" ht="15.75" hidden="false" customHeight="false" outlineLevel="0" collapsed="false">
      <c r="A14799" s="20" t="s">
        <v>29652</v>
      </c>
      <c r="B14799" s="20" t="s">
        <v>29636</v>
      </c>
      <c r="C14799" s="20" t="s">
        <v>29651</v>
      </c>
      <c r="D14799" s="20" t="s">
        <v>29638</v>
      </c>
      <c r="E14799" s="20" t="s">
        <v>29539</v>
      </c>
      <c r="F14799" s="20" t="s">
        <v>29540</v>
      </c>
      <c r="H14799" s="20" t="s">
        <v>49</v>
      </c>
    </row>
    <row r="14800" customFormat="false" ht="15.75" hidden="false" customHeight="false" outlineLevel="0" collapsed="false">
      <c r="A14800" s="20" t="s">
        <v>29653</v>
      </c>
      <c r="B14800" s="20" t="s">
        <v>29641</v>
      </c>
      <c r="C14800" s="20" t="s">
        <v>29654</v>
      </c>
      <c r="D14800" s="20" t="s">
        <v>29545</v>
      </c>
      <c r="E14800" s="20" t="s">
        <v>29546</v>
      </c>
      <c r="H14800" s="20" t="s">
        <v>49</v>
      </c>
    </row>
    <row r="14801" customFormat="false" ht="15.75" hidden="false" customHeight="false" outlineLevel="0" collapsed="false">
      <c r="A14801" s="20" t="s">
        <v>29655</v>
      </c>
      <c r="B14801" s="20" t="s">
        <v>29641</v>
      </c>
      <c r="C14801" s="20" t="s">
        <v>29654</v>
      </c>
      <c r="D14801" s="20" t="s">
        <v>29545</v>
      </c>
      <c r="E14801" s="20" t="s">
        <v>29546</v>
      </c>
      <c r="H14801" s="20" t="s">
        <v>49</v>
      </c>
    </row>
    <row r="14802" customFormat="false" ht="15.75" hidden="false" customHeight="false" outlineLevel="0" collapsed="false">
      <c r="A14802" s="20" t="s">
        <v>29656</v>
      </c>
      <c r="B14802" s="20" t="s">
        <v>29645</v>
      </c>
      <c r="C14802" s="20" t="s">
        <v>29550</v>
      </c>
      <c r="D14802" s="20" t="s">
        <v>29646</v>
      </c>
      <c r="E14802" s="20" t="s">
        <v>29657</v>
      </c>
      <c r="F14802" s="20" t="s">
        <v>29648</v>
      </c>
      <c r="H14802" s="20" t="s">
        <v>49</v>
      </c>
    </row>
    <row r="14803" customFormat="false" ht="15.75" hidden="false" customHeight="false" outlineLevel="0" collapsed="false">
      <c r="A14803" s="20" t="s">
        <v>29658</v>
      </c>
      <c r="B14803" s="20" t="s">
        <v>29645</v>
      </c>
      <c r="C14803" s="20" t="s">
        <v>29550</v>
      </c>
      <c r="D14803" s="20" t="s">
        <v>29646</v>
      </c>
      <c r="E14803" s="20" t="s">
        <v>29657</v>
      </c>
      <c r="F14803" s="20" t="s">
        <v>29648</v>
      </c>
      <c r="H14803" s="20" t="s">
        <v>49</v>
      </c>
    </row>
    <row r="14804" customFormat="false" ht="15.75" hidden="false" customHeight="false" outlineLevel="0" collapsed="false">
      <c r="A14804" s="20" t="s">
        <v>29659</v>
      </c>
      <c r="B14804" s="20" t="s">
        <v>29660</v>
      </c>
      <c r="C14804" s="20" t="s">
        <v>29661</v>
      </c>
      <c r="D14804" s="20" t="s">
        <v>29662</v>
      </c>
      <c r="E14804" s="20" t="s">
        <v>29663</v>
      </c>
      <c r="F14804" s="20" t="s">
        <v>29664</v>
      </c>
      <c r="H14804" s="20" t="s">
        <v>49</v>
      </c>
    </row>
    <row r="14805" customFormat="false" ht="15.75" hidden="false" customHeight="false" outlineLevel="0" collapsed="false">
      <c r="A14805" s="20" t="s">
        <v>29665</v>
      </c>
      <c r="B14805" s="20" t="s">
        <v>29660</v>
      </c>
      <c r="C14805" s="20" t="s">
        <v>29661</v>
      </c>
      <c r="D14805" s="20" t="s">
        <v>29662</v>
      </c>
      <c r="E14805" s="20" t="s">
        <v>29663</v>
      </c>
      <c r="F14805" s="20" t="s">
        <v>29664</v>
      </c>
      <c r="H14805" s="20" t="s">
        <v>49</v>
      </c>
    </row>
    <row r="14806" customFormat="false" ht="15.75" hidden="false" customHeight="false" outlineLevel="0" collapsed="false">
      <c r="A14806" s="20" t="s">
        <v>29666</v>
      </c>
      <c r="B14806" s="20" t="s">
        <v>29667</v>
      </c>
      <c r="C14806" s="20" t="s">
        <v>29668</v>
      </c>
      <c r="D14806" s="20" t="s">
        <v>29669</v>
      </c>
      <c r="E14806" s="20" t="s">
        <v>29670</v>
      </c>
      <c r="H14806" s="20" t="s">
        <v>49</v>
      </c>
    </row>
    <row r="14807" customFormat="false" ht="15.75" hidden="false" customHeight="false" outlineLevel="0" collapsed="false">
      <c r="A14807" s="20" t="s">
        <v>29671</v>
      </c>
      <c r="B14807" s="20" t="s">
        <v>29667</v>
      </c>
      <c r="C14807" s="20" t="s">
        <v>29668</v>
      </c>
      <c r="D14807" s="20" t="s">
        <v>29669</v>
      </c>
      <c r="E14807" s="20" t="s">
        <v>29670</v>
      </c>
      <c r="H14807" s="20" t="s">
        <v>49</v>
      </c>
    </row>
    <row r="14808" customFormat="false" ht="15.75" hidden="false" customHeight="false" outlineLevel="0" collapsed="false">
      <c r="A14808" s="20" t="s">
        <v>29672</v>
      </c>
      <c r="B14808" s="20" t="s">
        <v>29673</v>
      </c>
      <c r="C14808" s="20" t="s">
        <v>29550</v>
      </c>
      <c r="D14808" s="20" t="s">
        <v>29674</v>
      </c>
      <c r="E14808" s="20" t="s">
        <v>29675</v>
      </c>
      <c r="F14808" s="20" t="s">
        <v>29623</v>
      </c>
      <c r="H14808" s="20" t="s">
        <v>49</v>
      </c>
    </row>
    <row r="14809" customFormat="false" ht="15.75" hidden="false" customHeight="false" outlineLevel="0" collapsed="false">
      <c r="A14809" s="20" t="s">
        <v>29676</v>
      </c>
      <c r="B14809" s="20" t="s">
        <v>29673</v>
      </c>
      <c r="C14809" s="20" t="s">
        <v>29550</v>
      </c>
      <c r="D14809" s="20" t="s">
        <v>29674</v>
      </c>
      <c r="E14809" s="20" t="s">
        <v>29675</v>
      </c>
      <c r="F14809" s="20" t="s">
        <v>29623</v>
      </c>
      <c r="H14809" s="20" t="s">
        <v>49</v>
      </c>
    </row>
    <row r="14810" customFormat="false" ht="15.75" hidden="false" customHeight="false" outlineLevel="0" collapsed="false">
      <c r="A14810" s="20" t="s">
        <v>29677</v>
      </c>
      <c r="B14810" s="20" t="s">
        <v>29536</v>
      </c>
      <c r="C14810" s="20" t="s">
        <v>29678</v>
      </c>
      <c r="D14810" s="20" t="s">
        <v>29679</v>
      </c>
      <c r="E14810" s="20" t="s">
        <v>29680</v>
      </c>
      <c r="F14810" s="20" t="s">
        <v>29681</v>
      </c>
      <c r="H14810" s="20" t="s">
        <v>49</v>
      </c>
    </row>
    <row r="14811" customFormat="false" ht="15.75" hidden="false" customHeight="false" outlineLevel="0" collapsed="false">
      <c r="A14811" s="20" t="s">
        <v>29682</v>
      </c>
      <c r="B14811" s="20" t="s">
        <v>29536</v>
      </c>
      <c r="C14811" s="20" t="s">
        <v>29678</v>
      </c>
      <c r="D14811" s="20" t="s">
        <v>29679</v>
      </c>
      <c r="E14811" s="20" t="s">
        <v>29680</v>
      </c>
      <c r="F14811" s="20" t="s">
        <v>29681</v>
      </c>
      <c r="H14811" s="20" t="s">
        <v>49</v>
      </c>
    </row>
    <row r="14812" customFormat="false" ht="15.75" hidden="false" customHeight="false" outlineLevel="0" collapsed="false">
      <c r="A14812" s="20" t="s">
        <v>29683</v>
      </c>
      <c r="B14812" s="20" t="s">
        <v>29543</v>
      </c>
      <c r="C14812" s="20" t="s">
        <v>29684</v>
      </c>
      <c r="D14812" s="20" t="s">
        <v>29685</v>
      </c>
      <c r="E14812" s="20" t="s">
        <v>29686</v>
      </c>
      <c r="H14812" s="20" t="s">
        <v>49</v>
      </c>
    </row>
    <row r="14813" customFormat="false" ht="15.75" hidden="false" customHeight="false" outlineLevel="0" collapsed="false">
      <c r="A14813" s="20" t="s">
        <v>29687</v>
      </c>
      <c r="B14813" s="20" t="s">
        <v>29543</v>
      </c>
      <c r="C14813" s="20" t="s">
        <v>29684</v>
      </c>
      <c r="D14813" s="20" t="s">
        <v>29685</v>
      </c>
      <c r="E14813" s="20" t="s">
        <v>29686</v>
      </c>
      <c r="H14813" s="20" t="s">
        <v>49</v>
      </c>
    </row>
    <row r="14814" customFormat="false" ht="15.75" hidden="false" customHeight="false" outlineLevel="0" collapsed="false">
      <c r="A14814" s="20" t="s">
        <v>29688</v>
      </c>
      <c r="B14814" s="20" t="s">
        <v>29549</v>
      </c>
      <c r="C14814" s="20" t="s">
        <v>29550</v>
      </c>
      <c r="D14814" s="20" t="s">
        <v>29575</v>
      </c>
      <c r="E14814" s="20" t="s">
        <v>29689</v>
      </c>
      <c r="F14814" s="20" t="s">
        <v>29690</v>
      </c>
      <c r="G14814" s="20" t="s">
        <v>29691</v>
      </c>
      <c r="H14814" s="20" t="s">
        <v>49</v>
      </c>
    </row>
    <row r="14815" customFormat="false" ht="15.75" hidden="false" customHeight="false" outlineLevel="0" collapsed="false">
      <c r="A14815" s="20" t="s">
        <v>29692</v>
      </c>
      <c r="B14815" s="20" t="s">
        <v>29549</v>
      </c>
      <c r="C14815" s="20" t="s">
        <v>29550</v>
      </c>
      <c r="D14815" s="20" t="s">
        <v>29575</v>
      </c>
      <c r="E14815" s="20" t="s">
        <v>29689</v>
      </c>
      <c r="F14815" s="20" t="s">
        <v>29690</v>
      </c>
      <c r="G14815" s="20" t="s">
        <v>29691</v>
      </c>
      <c r="H14815" s="20" t="s">
        <v>49</v>
      </c>
    </row>
    <row r="14816" customFormat="false" ht="15.75" hidden="false" customHeight="false" outlineLevel="0" collapsed="false">
      <c r="A14816" s="20" t="s">
        <v>29693</v>
      </c>
      <c r="B14816" s="20" t="s">
        <v>29536</v>
      </c>
      <c r="C14816" s="20" t="s">
        <v>29694</v>
      </c>
      <c r="D14816" s="20" t="s">
        <v>29679</v>
      </c>
      <c r="E14816" s="20" t="s">
        <v>29680</v>
      </c>
      <c r="F14816" s="20" t="s">
        <v>29681</v>
      </c>
      <c r="H14816" s="20" t="s">
        <v>49</v>
      </c>
    </row>
    <row r="14817" customFormat="false" ht="15.75" hidden="false" customHeight="false" outlineLevel="0" collapsed="false">
      <c r="A14817" s="20" t="s">
        <v>29695</v>
      </c>
      <c r="B14817" s="20" t="s">
        <v>29536</v>
      </c>
      <c r="C14817" s="20" t="s">
        <v>29694</v>
      </c>
      <c r="D14817" s="20" t="s">
        <v>29679</v>
      </c>
      <c r="E14817" s="20" t="s">
        <v>29680</v>
      </c>
      <c r="F14817" s="20" t="s">
        <v>29681</v>
      </c>
      <c r="H14817" s="20" t="s">
        <v>49</v>
      </c>
    </row>
    <row r="14818" customFormat="false" ht="15.75" hidden="false" customHeight="false" outlineLevel="0" collapsed="false">
      <c r="A14818" s="20" t="s">
        <v>29696</v>
      </c>
      <c r="B14818" s="20" t="s">
        <v>29543</v>
      </c>
      <c r="C14818" s="20" t="s">
        <v>29697</v>
      </c>
      <c r="D14818" s="20" t="s">
        <v>29685</v>
      </c>
      <c r="E14818" s="20" t="s">
        <v>29686</v>
      </c>
      <c r="H14818" s="20" t="s">
        <v>49</v>
      </c>
    </row>
    <row r="14819" customFormat="false" ht="15.75" hidden="false" customHeight="false" outlineLevel="0" collapsed="false">
      <c r="A14819" s="20" t="s">
        <v>29698</v>
      </c>
      <c r="B14819" s="20" t="s">
        <v>29543</v>
      </c>
      <c r="C14819" s="20" t="s">
        <v>29697</v>
      </c>
      <c r="D14819" s="20" t="s">
        <v>29685</v>
      </c>
      <c r="E14819" s="20" t="s">
        <v>29686</v>
      </c>
      <c r="H14819" s="20" t="s">
        <v>49</v>
      </c>
    </row>
    <row r="14820" customFormat="false" ht="15.75" hidden="false" customHeight="false" outlineLevel="0" collapsed="false">
      <c r="A14820" s="20" t="s">
        <v>29699</v>
      </c>
      <c r="B14820" s="20" t="s">
        <v>29549</v>
      </c>
      <c r="C14820" s="20" t="s">
        <v>29550</v>
      </c>
      <c r="D14820" s="20" t="s">
        <v>29575</v>
      </c>
      <c r="E14820" s="20" t="s">
        <v>29700</v>
      </c>
      <c r="F14820" s="20" t="s">
        <v>29690</v>
      </c>
      <c r="G14820" s="20" t="s">
        <v>29701</v>
      </c>
      <c r="H14820" s="20" t="s">
        <v>49</v>
      </c>
    </row>
    <row r="14821" customFormat="false" ht="15.75" hidden="false" customHeight="false" outlineLevel="0" collapsed="false">
      <c r="A14821" s="20" t="s">
        <v>29702</v>
      </c>
      <c r="B14821" s="20" t="s">
        <v>29549</v>
      </c>
      <c r="C14821" s="20" t="s">
        <v>29550</v>
      </c>
      <c r="D14821" s="20" t="s">
        <v>29575</v>
      </c>
      <c r="E14821" s="20" t="s">
        <v>29700</v>
      </c>
      <c r="F14821" s="20" t="s">
        <v>29690</v>
      </c>
      <c r="G14821" s="20" t="s">
        <v>29701</v>
      </c>
      <c r="H14821" s="20" t="s">
        <v>49</v>
      </c>
    </row>
    <row r="14822" customFormat="false" ht="15.75" hidden="false" customHeight="false" outlineLevel="0" collapsed="false">
      <c r="A14822" s="20" t="s">
        <v>29703</v>
      </c>
      <c r="B14822" s="20" t="s">
        <v>29565</v>
      </c>
      <c r="C14822" s="20" t="s">
        <v>29537</v>
      </c>
      <c r="D14822" s="20" t="s">
        <v>29704</v>
      </c>
      <c r="E14822" s="20" t="s">
        <v>29680</v>
      </c>
      <c r="F14822" s="20" t="s">
        <v>29681</v>
      </c>
      <c r="H14822" s="20" t="s">
        <v>49</v>
      </c>
    </row>
    <row r="14823" customFormat="false" ht="15.75" hidden="false" customHeight="false" outlineLevel="0" collapsed="false">
      <c r="A14823" s="20" t="s">
        <v>29705</v>
      </c>
      <c r="B14823" s="20" t="s">
        <v>29565</v>
      </c>
      <c r="C14823" s="20" t="s">
        <v>29537</v>
      </c>
      <c r="D14823" s="20" t="s">
        <v>29704</v>
      </c>
      <c r="E14823" s="20" t="s">
        <v>29680</v>
      </c>
      <c r="F14823" s="20" t="s">
        <v>29681</v>
      </c>
      <c r="H14823" s="20" t="s">
        <v>49</v>
      </c>
    </row>
    <row r="14824" customFormat="false" ht="15.75" hidden="false" customHeight="false" outlineLevel="0" collapsed="false">
      <c r="A14824" s="20" t="s">
        <v>29706</v>
      </c>
      <c r="B14824" s="20" t="s">
        <v>29570</v>
      </c>
      <c r="C14824" s="20" t="s">
        <v>29707</v>
      </c>
      <c r="D14824" s="20" t="s">
        <v>29685</v>
      </c>
      <c r="E14824" s="20" t="s">
        <v>29686</v>
      </c>
      <c r="H14824" s="20" t="s">
        <v>49</v>
      </c>
    </row>
    <row r="14825" customFormat="false" ht="15.75" hidden="false" customHeight="false" outlineLevel="0" collapsed="false">
      <c r="A14825" s="20" t="s">
        <v>29708</v>
      </c>
      <c r="B14825" s="20" t="s">
        <v>29570</v>
      </c>
      <c r="C14825" s="20" t="s">
        <v>29707</v>
      </c>
      <c r="D14825" s="20" t="s">
        <v>29685</v>
      </c>
      <c r="E14825" s="20" t="s">
        <v>29686</v>
      </c>
      <c r="H14825" s="20" t="s">
        <v>49</v>
      </c>
    </row>
    <row r="14826" customFormat="false" ht="15.75" hidden="false" customHeight="false" outlineLevel="0" collapsed="false">
      <c r="A14826" s="20" t="s">
        <v>29709</v>
      </c>
      <c r="B14826" s="20" t="s">
        <v>29574</v>
      </c>
      <c r="C14826" s="20" t="s">
        <v>29550</v>
      </c>
      <c r="D14826" s="20" t="s">
        <v>29608</v>
      </c>
      <c r="E14826" s="20" t="s">
        <v>29710</v>
      </c>
      <c r="F14826" s="20" t="s">
        <v>29690</v>
      </c>
      <c r="G14826" s="20" t="s">
        <v>29701</v>
      </c>
      <c r="H14826" s="20" t="s">
        <v>49</v>
      </c>
    </row>
    <row r="14827" customFormat="false" ht="15.75" hidden="false" customHeight="false" outlineLevel="0" collapsed="false">
      <c r="A14827" s="20" t="s">
        <v>29711</v>
      </c>
      <c r="B14827" s="20" t="s">
        <v>29574</v>
      </c>
      <c r="C14827" s="20" t="s">
        <v>29550</v>
      </c>
      <c r="D14827" s="20" t="s">
        <v>29608</v>
      </c>
      <c r="E14827" s="20" t="s">
        <v>29710</v>
      </c>
      <c r="F14827" s="20" t="s">
        <v>29690</v>
      </c>
      <c r="G14827" s="20" t="s">
        <v>29701</v>
      </c>
      <c r="H14827" s="20" t="s">
        <v>49</v>
      </c>
    </row>
    <row r="14828" customFormat="false" ht="15.75" hidden="false" customHeight="false" outlineLevel="0" collapsed="false">
      <c r="A14828" s="20" t="s">
        <v>29712</v>
      </c>
      <c r="B14828" s="20" t="s">
        <v>29565</v>
      </c>
      <c r="C14828" s="20" t="s">
        <v>29556</v>
      </c>
      <c r="D14828" s="20" t="s">
        <v>29704</v>
      </c>
      <c r="E14828" s="20" t="s">
        <v>29680</v>
      </c>
      <c r="F14828" s="20" t="s">
        <v>29681</v>
      </c>
      <c r="H14828" s="20" t="s">
        <v>49</v>
      </c>
    </row>
    <row r="14829" customFormat="false" ht="15.75" hidden="false" customHeight="false" outlineLevel="0" collapsed="false">
      <c r="A14829" s="20" t="s">
        <v>29713</v>
      </c>
      <c r="B14829" s="20" t="s">
        <v>29565</v>
      </c>
      <c r="C14829" s="20" t="s">
        <v>29556</v>
      </c>
      <c r="D14829" s="20" t="s">
        <v>29704</v>
      </c>
      <c r="E14829" s="20" t="s">
        <v>29680</v>
      </c>
      <c r="F14829" s="20" t="s">
        <v>29681</v>
      </c>
      <c r="H14829" s="20" t="s">
        <v>49</v>
      </c>
    </row>
    <row r="14830" customFormat="false" ht="15.75" hidden="false" customHeight="false" outlineLevel="0" collapsed="false">
      <c r="A14830" s="20" t="s">
        <v>29714</v>
      </c>
      <c r="B14830" s="20" t="s">
        <v>29570</v>
      </c>
      <c r="C14830" s="20" t="s">
        <v>29715</v>
      </c>
      <c r="D14830" s="20" t="s">
        <v>29685</v>
      </c>
      <c r="E14830" s="20" t="s">
        <v>29686</v>
      </c>
      <c r="H14830" s="20" t="s">
        <v>49</v>
      </c>
    </row>
    <row r="14831" customFormat="false" ht="15.75" hidden="false" customHeight="false" outlineLevel="0" collapsed="false">
      <c r="A14831" s="20" t="s">
        <v>29716</v>
      </c>
      <c r="B14831" s="20" t="s">
        <v>29570</v>
      </c>
      <c r="C14831" s="20" t="s">
        <v>29715</v>
      </c>
      <c r="D14831" s="20" t="s">
        <v>29685</v>
      </c>
      <c r="E14831" s="20" t="s">
        <v>29686</v>
      </c>
      <c r="H14831" s="20" t="s">
        <v>49</v>
      </c>
    </row>
    <row r="14832" customFormat="false" ht="15.75" hidden="false" customHeight="false" outlineLevel="0" collapsed="false">
      <c r="A14832" s="20" t="s">
        <v>29717</v>
      </c>
      <c r="B14832" s="20" t="s">
        <v>29574</v>
      </c>
      <c r="C14832" s="20" t="s">
        <v>29550</v>
      </c>
      <c r="D14832" s="20" t="s">
        <v>29608</v>
      </c>
      <c r="E14832" s="20" t="s">
        <v>29718</v>
      </c>
      <c r="F14832" s="20" t="s">
        <v>29690</v>
      </c>
      <c r="G14832" s="20" t="s">
        <v>29701</v>
      </c>
      <c r="H14832" s="20" t="s">
        <v>49</v>
      </c>
    </row>
    <row r="14833" customFormat="false" ht="15.75" hidden="false" customHeight="false" outlineLevel="0" collapsed="false">
      <c r="A14833" s="20" t="s">
        <v>29719</v>
      </c>
      <c r="B14833" s="20" t="s">
        <v>29574</v>
      </c>
      <c r="C14833" s="20" t="s">
        <v>29550</v>
      </c>
      <c r="D14833" s="20" t="s">
        <v>29608</v>
      </c>
      <c r="E14833" s="20" t="s">
        <v>29718</v>
      </c>
      <c r="F14833" s="20" t="s">
        <v>29690</v>
      </c>
      <c r="G14833" s="20" t="s">
        <v>29701</v>
      </c>
      <c r="H14833" s="20" t="s">
        <v>49</v>
      </c>
    </row>
    <row r="14834" customFormat="false" ht="15.75" hidden="false" customHeight="false" outlineLevel="0" collapsed="false">
      <c r="A14834" s="20" t="s">
        <v>29720</v>
      </c>
      <c r="B14834" s="20" t="s">
        <v>29588</v>
      </c>
      <c r="C14834" s="20" t="s">
        <v>29566</v>
      </c>
      <c r="D14834" s="20" t="s">
        <v>29721</v>
      </c>
      <c r="E14834" s="20" t="s">
        <v>29680</v>
      </c>
      <c r="F14834" s="20" t="s">
        <v>29681</v>
      </c>
      <c r="H14834" s="20" t="s">
        <v>49</v>
      </c>
    </row>
    <row r="14835" customFormat="false" ht="15.75" hidden="false" customHeight="false" outlineLevel="0" collapsed="false">
      <c r="A14835" s="20" t="s">
        <v>29722</v>
      </c>
      <c r="B14835" s="20" t="s">
        <v>29588</v>
      </c>
      <c r="C14835" s="20" t="s">
        <v>29566</v>
      </c>
      <c r="D14835" s="20" t="s">
        <v>29721</v>
      </c>
      <c r="E14835" s="20" t="s">
        <v>29680</v>
      </c>
      <c r="F14835" s="20" t="s">
        <v>29681</v>
      </c>
      <c r="H14835" s="20" t="s">
        <v>49</v>
      </c>
    </row>
    <row r="14836" customFormat="false" ht="15.75" hidden="false" customHeight="false" outlineLevel="0" collapsed="false">
      <c r="A14836" s="20" t="s">
        <v>29723</v>
      </c>
      <c r="B14836" s="20" t="s">
        <v>29592</v>
      </c>
      <c r="C14836" s="20" t="s">
        <v>29724</v>
      </c>
      <c r="D14836" s="20" t="s">
        <v>29685</v>
      </c>
      <c r="E14836" s="20" t="s">
        <v>29686</v>
      </c>
      <c r="H14836" s="20" t="s">
        <v>49</v>
      </c>
    </row>
    <row r="14837" customFormat="false" ht="15.75" hidden="false" customHeight="false" outlineLevel="0" collapsed="false">
      <c r="A14837" s="20" t="s">
        <v>29725</v>
      </c>
      <c r="B14837" s="20" t="s">
        <v>29592</v>
      </c>
      <c r="C14837" s="20" t="s">
        <v>29724</v>
      </c>
      <c r="D14837" s="20" t="s">
        <v>29685</v>
      </c>
      <c r="E14837" s="20" t="s">
        <v>29686</v>
      </c>
      <c r="H14837" s="20" t="s">
        <v>49</v>
      </c>
    </row>
    <row r="14838" customFormat="false" ht="15.75" hidden="false" customHeight="false" outlineLevel="0" collapsed="false">
      <c r="A14838" s="20" t="s">
        <v>29726</v>
      </c>
      <c r="B14838" s="20" t="s">
        <v>29598</v>
      </c>
      <c r="C14838" s="20" t="s">
        <v>29550</v>
      </c>
      <c r="D14838" s="20" t="s">
        <v>29727</v>
      </c>
      <c r="E14838" s="20" t="s">
        <v>29728</v>
      </c>
      <c r="F14838" s="20" t="s">
        <v>29729</v>
      </c>
      <c r="G14838" s="20" t="s">
        <v>29730</v>
      </c>
      <c r="H14838" s="20" t="s">
        <v>49</v>
      </c>
    </row>
    <row r="14839" customFormat="false" ht="15.75" hidden="false" customHeight="false" outlineLevel="0" collapsed="false">
      <c r="A14839" s="20" t="s">
        <v>29731</v>
      </c>
      <c r="B14839" s="20" t="s">
        <v>29598</v>
      </c>
      <c r="C14839" s="20" t="s">
        <v>29550</v>
      </c>
      <c r="D14839" s="20" t="s">
        <v>29727</v>
      </c>
      <c r="E14839" s="20" t="s">
        <v>29728</v>
      </c>
      <c r="F14839" s="20" t="s">
        <v>29729</v>
      </c>
      <c r="G14839" s="20" t="s">
        <v>29730</v>
      </c>
      <c r="H14839" s="20" t="s">
        <v>49</v>
      </c>
    </row>
    <row r="14840" customFormat="false" ht="15.75" hidden="false" customHeight="false" outlineLevel="0" collapsed="false">
      <c r="A14840" s="20" t="s">
        <v>29732</v>
      </c>
      <c r="B14840" s="20" t="s">
        <v>29588</v>
      </c>
      <c r="C14840" s="20" t="s">
        <v>29579</v>
      </c>
      <c r="D14840" s="20" t="s">
        <v>29721</v>
      </c>
      <c r="E14840" s="20" t="s">
        <v>29680</v>
      </c>
      <c r="F14840" s="20" t="s">
        <v>29681</v>
      </c>
      <c r="H14840" s="20" t="s">
        <v>49</v>
      </c>
    </row>
    <row r="14841" customFormat="false" ht="15.75" hidden="false" customHeight="false" outlineLevel="0" collapsed="false">
      <c r="A14841" s="20" t="s">
        <v>29733</v>
      </c>
      <c r="B14841" s="20" t="s">
        <v>29588</v>
      </c>
      <c r="C14841" s="20" t="s">
        <v>29579</v>
      </c>
      <c r="D14841" s="20" t="s">
        <v>29721</v>
      </c>
      <c r="E14841" s="20" t="s">
        <v>29680</v>
      </c>
      <c r="F14841" s="20" t="s">
        <v>29681</v>
      </c>
      <c r="H14841" s="20" t="s">
        <v>49</v>
      </c>
    </row>
    <row r="14842" customFormat="false" ht="15.75" hidden="false" customHeight="false" outlineLevel="0" collapsed="false">
      <c r="A14842" s="20" t="s">
        <v>29734</v>
      </c>
      <c r="B14842" s="20" t="s">
        <v>29592</v>
      </c>
      <c r="C14842" s="20" t="s">
        <v>29735</v>
      </c>
      <c r="D14842" s="20" t="s">
        <v>29685</v>
      </c>
      <c r="E14842" s="20" t="s">
        <v>29686</v>
      </c>
      <c r="H14842" s="20" t="s">
        <v>49</v>
      </c>
    </row>
    <row r="14843" customFormat="false" ht="15.75" hidden="false" customHeight="false" outlineLevel="0" collapsed="false">
      <c r="A14843" s="20" t="s">
        <v>29736</v>
      </c>
      <c r="B14843" s="20" t="s">
        <v>29592</v>
      </c>
      <c r="C14843" s="20" t="s">
        <v>29735</v>
      </c>
      <c r="D14843" s="20" t="s">
        <v>29685</v>
      </c>
      <c r="E14843" s="20" t="s">
        <v>29686</v>
      </c>
      <c r="H14843" s="20" t="s">
        <v>49</v>
      </c>
    </row>
    <row r="14844" customFormat="false" ht="15.75" hidden="false" customHeight="false" outlineLevel="0" collapsed="false">
      <c r="A14844" s="20" t="s">
        <v>29737</v>
      </c>
      <c r="B14844" s="20" t="s">
        <v>29598</v>
      </c>
      <c r="C14844" s="20" t="s">
        <v>29550</v>
      </c>
      <c r="D14844" s="20" t="s">
        <v>29738</v>
      </c>
      <c r="E14844" s="20" t="s">
        <v>29739</v>
      </c>
      <c r="F14844" s="20" t="s">
        <v>29729</v>
      </c>
      <c r="G14844" s="20" t="s">
        <v>29730</v>
      </c>
      <c r="H14844" s="20" t="s">
        <v>49</v>
      </c>
    </row>
    <row r="14845" customFormat="false" ht="15.75" hidden="false" customHeight="false" outlineLevel="0" collapsed="false">
      <c r="A14845" s="20" t="s">
        <v>29740</v>
      </c>
      <c r="B14845" s="20" t="s">
        <v>29598</v>
      </c>
      <c r="C14845" s="20" t="s">
        <v>29550</v>
      </c>
      <c r="D14845" s="20" t="s">
        <v>29738</v>
      </c>
      <c r="E14845" s="20" t="s">
        <v>29739</v>
      </c>
      <c r="F14845" s="20" t="s">
        <v>29729</v>
      </c>
      <c r="G14845" s="20" t="s">
        <v>29730</v>
      </c>
      <c r="H14845" s="20" t="s">
        <v>49</v>
      </c>
    </row>
    <row r="14846" customFormat="false" ht="15.75" hidden="false" customHeight="false" outlineLevel="0" collapsed="false">
      <c r="A14846" s="20" t="s">
        <v>29741</v>
      </c>
      <c r="B14846" s="20" t="s">
        <v>29611</v>
      </c>
      <c r="C14846" s="20" t="s">
        <v>29589</v>
      </c>
      <c r="D14846" s="20" t="s">
        <v>29742</v>
      </c>
      <c r="E14846" s="20" t="s">
        <v>29680</v>
      </c>
      <c r="F14846" s="20" t="s">
        <v>29681</v>
      </c>
      <c r="H14846" s="20" t="s">
        <v>49</v>
      </c>
    </row>
    <row r="14847" customFormat="false" ht="15.75" hidden="false" customHeight="false" outlineLevel="0" collapsed="false">
      <c r="A14847" s="20" t="s">
        <v>29743</v>
      </c>
      <c r="B14847" s="20" t="s">
        <v>29611</v>
      </c>
      <c r="C14847" s="20" t="s">
        <v>29589</v>
      </c>
      <c r="D14847" s="20" t="s">
        <v>29742</v>
      </c>
      <c r="E14847" s="20" t="s">
        <v>29680</v>
      </c>
      <c r="F14847" s="20" t="s">
        <v>29681</v>
      </c>
      <c r="H14847" s="20" t="s">
        <v>49</v>
      </c>
    </row>
    <row r="14848" customFormat="false" ht="15.75" hidden="false" customHeight="false" outlineLevel="0" collapsed="false">
      <c r="A14848" s="20" t="s">
        <v>29744</v>
      </c>
      <c r="B14848" s="20" t="s">
        <v>29616</v>
      </c>
      <c r="C14848" s="20" t="s">
        <v>29745</v>
      </c>
      <c r="D14848" s="20" t="s">
        <v>29685</v>
      </c>
      <c r="E14848" s="20" t="s">
        <v>29686</v>
      </c>
      <c r="H14848" s="20" t="s">
        <v>49</v>
      </c>
    </row>
    <row r="14849" customFormat="false" ht="15.75" hidden="false" customHeight="false" outlineLevel="0" collapsed="false">
      <c r="A14849" s="20" t="s">
        <v>29746</v>
      </c>
      <c r="B14849" s="20" t="s">
        <v>29616</v>
      </c>
      <c r="C14849" s="20" t="s">
        <v>29745</v>
      </c>
      <c r="D14849" s="20" t="s">
        <v>29685</v>
      </c>
      <c r="E14849" s="20" t="s">
        <v>29686</v>
      </c>
      <c r="H14849" s="20" t="s">
        <v>49</v>
      </c>
    </row>
    <row r="14850" customFormat="false" ht="15.75" hidden="false" customHeight="false" outlineLevel="0" collapsed="false">
      <c r="A14850" s="20" t="s">
        <v>29747</v>
      </c>
      <c r="B14850" s="20" t="s">
        <v>29620</v>
      </c>
      <c r="C14850" s="20" t="s">
        <v>29550</v>
      </c>
      <c r="D14850" s="20" t="s">
        <v>29748</v>
      </c>
      <c r="E14850" s="20" t="s">
        <v>29749</v>
      </c>
      <c r="F14850" s="20" t="s">
        <v>29750</v>
      </c>
      <c r="G14850" s="20" t="s">
        <v>29751</v>
      </c>
      <c r="H14850" s="20" t="s">
        <v>49</v>
      </c>
    </row>
    <row r="14851" customFormat="false" ht="15.75" hidden="false" customHeight="false" outlineLevel="0" collapsed="false">
      <c r="A14851" s="20" t="s">
        <v>29752</v>
      </c>
      <c r="B14851" s="20" t="s">
        <v>29620</v>
      </c>
      <c r="C14851" s="20" t="s">
        <v>29550</v>
      </c>
      <c r="D14851" s="20" t="s">
        <v>29748</v>
      </c>
      <c r="E14851" s="20" t="s">
        <v>29749</v>
      </c>
      <c r="F14851" s="20" t="s">
        <v>29750</v>
      </c>
      <c r="G14851" s="20" t="s">
        <v>29751</v>
      </c>
      <c r="H14851" s="20" t="s">
        <v>49</v>
      </c>
    </row>
    <row r="14852" customFormat="false" ht="15.75" hidden="false" customHeight="false" outlineLevel="0" collapsed="false">
      <c r="A14852" s="20" t="s">
        <v>29753</v>
      </c>
      <c r="B14852" s="20" t="s">
        <v>29611</v>
      </c>
      <c r="C14852" s="20" t="s">
        <v>29602</v>
      </c>
      <c r="D14852" s="20" t="s">
        <v>29742</v>
      </c>
      <c r="E14852" s="20" t="s">
        <v>29680</v>
      </c>
      <c r="F14852" s="20" t="s">
        <v>29681</v>
      </c>
      <c r="H14852" s="20" t="s">
        <v>49</v>
      </c>
    </row>
    <row r="14853" customFormat="false" ht="15.75" hidden="false" customHeight="false" outlineLevel="0" collapsed="false">
      <c r="A14853" s="20" t="s">
        <v>29754</v>
      </c>
      <c r="B14853" s="20" t="s">
        <v>29611</v>
      </c>
      <c r="C14853" s="20" t="s">
        <v>29602</v>
      </c>
      <c r="D14853" s="20" t="s">
        <v>29742</v>
      </c>
      <c r="E14853" s="20" t="s">
        <v>29680</v>
      </c>
      <c r="F14853" s="20" t="s">
        <v>29681</v>
      </c>
      <c r="H14853" s="20" t="s">
        <v>49</v>
      </c>
    </row>
    <row r="14854" customFormat="false" ht="15.75" hidden="false" customHeight="false" outlineLevel="0" collapsed="false">
      <c r="A14854" s="20" t="s">
        <v>29755</v>
      </c>
      <c r="B14854" s="20" t="s">
        <v>29616</v>
      </c>
      <c r="C14854" s="20" t="s">
        <v>29756</v>
      </c>
      <c r="D14854" s="20" t="s">
        <v>29685</v>
      </c>
      <c r="E14854" s="20" t="s">
        <v>29686</v>
      </c>
      <c r="H14854" s="20" t="s">
        <v>49</v>
      </c>
    </row>
    <row r="14855" customFormat="false" ht="15.75" hidden="false" customHeight="false" outlineLevel="0" collapsed="false">
      <c r="A14855" s="20" t="s">
        <v>29757</v>
      </c>
      <c r="B14855" s="20" t="s">
        <v>29616</v>
      </c>
      <c r="C14855" s="20" t="s">
        <v>29756</v>
      </c>
      <c r="D14855" s="20" t="s">
        <v>29685</v>
      </c>
      <c r="E14855" s="20" t="s">
        <v>29686</v>
      </c>
      <c r="H14855" s="20" t="s">
        <v>49</v>
      </c>
    </row>
    <row r="14856" customFormat="false" ht="15.75" hidden="false" customHeight="false" outlineLevel="0" collapsed="false">
      <c r="A14856" s="20" t="s">
        <v>29758</v>
      </c>
      <c r="B14856" s="20" t="s">
        <v>29620</v>
      </c>
      <c r="C14856" s="20" t="s">
        <v>29550</v>
      </c>
      <c r="D14856" s="20" t="s">
        <v>29646</v>
      </c>
      <c r="E14856" s="20" t="s">
        <v>29759</v>
      </c>
      <c r="F14856" s="20" t="s">
        <v>29750</v>
      </c>
      <c r="G14856" s="20" t="s">
        <v>29751</v>
      </c>
      <c r="H14856" s="20" t="s">
        <v>49</v>
      </c>
    </row>
    <row r="14857" customFormat="false" ht="15.75" hidden="false" customHeight="false" outlineLevel="0" collapsed="false">
      <c r="A14857" s="20" t="s">
        <v>29760</v>
      </c>
      <c r="B14857" s="20" t="s">
        <v>29620</v>
      </c>
      <c r="C14857" s="20" t="s">
        <v>29550</v>
      </c>
      <c r="D14857" s="20" t="s">
        <v>29646</v>
      </c>
      <c r="E14857" s="20" t="s">
        <v>29759</v>
      </c>
      <c r="F14857" s="20" t="s">
        <v>29750</v>
      </c>
      <c r="G14857" s="20" t="s">
        <v>29751</v>
      </c>
      <c r="H14857" s="20" t="s">
        <v>49</v>
      </c>
    </row>
    <row r="14858" customFormat="false" ht="15.75" hidden="false" customHeight="false" outlineLevel="0" collapsed="false">
      <c r="A14858" s="20" t="s">
        <v>29761</v>
      </c>
      <c r="B14858" s="20" t="s">
        <v>29636</v>
      </c>
      <c r="C14858" s="20" t="s">
        <v>29612</v>
      </c>
      <c r="D14858" s="20" t="s">
        <v>29762</v>
      </c>
      <c r="E14858" s="20" t="s">
        <v>29680</v>
      </c>
      <c r="F14858" s="20" t="s">
        <v>29681</v>
      </c>
      <c r="H14858" s="20" t="s">
        <v>49</v>
      </c>
    </row>
    <row r="14859" customFormat="false" ht="15.75" hidden="false" customHeight="false" outlineLevel="0" collapsed="false">
      <c r="A14859" s="20" t="s">
        <v>29763</v>
      </c>
      <c r="B14859" s="20" t="s">
        <v>29636</v>
      </c>
      <c r="C14859" s="20" t="s">
        <v>29612</v>
      </c>
      <c r="D14859" s="20" t="s">
        <v>29762</v>
      </c>
      <c r="E14859" s="20" t="s">
        <v>29680</v>
      </c>
      <c r="F14859" s="20" t="s">
        <v>29681</v>
      </c>
      <c r="H14859" s="20" t="s">
        <v>49</v>
      </c>
    </row>
    <row r="14860" customFormat="false" ht="15.75" hidden="false" customHeight="false" outlineLevel="0" collapsed="false">
      <c r="A14860" s="20" t="s">
        <v>29764</v>
      </c>
      <c r="B14860" s="20" t="s">
        <v>29641</v>
      </c>
      <c r="C14860" s="20" t="s">
        <v>29765</v>
      </c>
      <c r="D14860" s="20" t="s">
        <v>29685</v>
      </c>
      <c r="E14860" s="20" t="s">
        <v>29686</v>
      </c>
      <c r="H14860" s="20" t="s">
        <v>49</v>
      </c>
    </row>
    <row r="14861" customFormat="false" ht="15.75" hidden="false" customHeight="false" outlineLevel="0" collapsed="false">
      <c r="A14861" s="20" t="s">
        <v>29766</v>
      </c>
      <c r="B14861" s="20" t="s">
        <v>29641</v>
      </c>
      <c r="C14861" s="20" t="s">
        <v>29765</v>
      </c>
      <c r="D14861" s="20" t="s">
        <v>29685</v>
      </c>
      <c r="E14861" s="20" t="s">
        <v>29686</v>
      </c>
      <c r="H14861" s="20" t="s">
        <v>49</v>
      </c>
    </row>
    <row r="14862" customFormat="false" ht="15.75" hidden="false" customHeight="false" outlineLevel="0" collapsed="false">
      <c r="A14862" s="20" t="s">
        <v>29767</v>
      </c>
      <c r="B14862" s="20" t="s">
        <v>29645</v>
      </c>
      <c r="C14862" s="20" t="s">
        <v>29550</v>
      </c>
      <c r="D14862" s="20" t="s">
        <v>29646</v>
      </c>
      <c r="E14862" s="20" t="s">
        <v>29768</v>
      </c>
      <c r="F14862" s="20" t="s">
        <v>29769</v>
      </c>
      <c r="H14862" s="20" t="s">
        <v>49</v>
      </c>
    </row>
    <row r="14863" customFormat="false" ht="15.75" hidden="false" customHeight="false" outlineLevel="0" collapsed="false">
      <c r="A14863" s="20" t="s">
        <v>29770</v>
      </c>
      <c r="B14863" s="20" t="s">
        <v>29645</v>
      </c>
      <c r="C14863" s="20" t="s">
        <v>29550</v>
      </c>
      <c r="D14863" s="20" t="s">
        <v>29646</v>
      </c>
      <c r="E14863" s="20" t="s">
        <v>29768</v>
      </c>
      <c r="F14863" s="20" t="s">
        <v>29769</v>
      </c>
      <c r="H14863" s="20" t="s">
        <v>49</v>
      </c>
    </row>
    <row r="14864" customFormat="false" ht="15.75" hidden="false" customHeight="false" outlineLevel="0" collapsed="false">
      <c r="A14864" s="20" t="s">
        <v>29771</v>
      </c>
      <c r="B14864" s="20" t="s">
        <v>29636</v>
      </c>
      <c r="C14864" s="20" t="s">
        <v>29626</v>
      </c>
      <c r="D14864" s="20" t="s">
        <v>29762</v>
      </c>
      <c r="E14864" s="20" t="s">
        <v>29680</v>
      </c>
      <c r="F14864" s="20" t="s">
        <v>29681</v>
      </c>
      <c r="H14864" s="20" t="s">
        <v>49</v>
      </c>
    </row>
    <row r="14865" customFormat="false" ht="15.75" hidden="false" customHeight="false" outlineLevel="0" collapsed="false">
      <c r="A14865" s="20" t="s">
        <v>29772</v>
      </c>
      <c r="B14865" s="20" t="s">
        <v>29636</v>
      </c>
      <c r="C14865" s="20" t="s">
        <v>29626</v>
      </c>
      <c r="D14865" s="20" t="s">
        <v>29762</v>
      </c>
      <c r="E14865" s="20" t="s">
        <v>29680</v>
      </c>
      <c r="F14865" s="20" t="s">
        <v>29681</v>
      </c>
      <c r="H14865" s="20" t="s">
        <v>49</v>
      </c>
    </row>
    <row r="14866" customFormat="false" ht="15.75" hidden="false" customHeight="false" outlineLevel="0" collapsed="false">
      <c r="A14866" s="20" t="s">
        <v>29773</v>
      </c>
      <c r="B14866" s="20" t="s">
        <v>29641</v>
      </c>
      <c r="C14866" s="20" t="s">
        <v>29774</v>
      </c>
      <c r="D14866" s="20" t="s">
        <v>29685</v>
      </c>
      <c r="E14866" s="20" t="s">
        <v>29686</v>
      </c>
      <c r="H14866" s="20" t="s">
        <v>49</v>
      </c>
    </row>
    <row r="14867" customFormat="false" ht="15.75" hidden="false" customHeight="false" outlineLevel="0" collapsed="false">
      <c r="A14867" s="20" t="s">
        <v>29775</v>
      </c>
      <c r="B14867" s="20" t="s">
        <v>29641</v>
      </c>
      <c r="C14867" s="20" t="s">
        <v>29774</v>
      </c>
      <c r="D14867" s="20" t="s">
        <v>29685</v>
      </c>
      <c r="E14867" s="20" t="s">
        <v>29686</v>
      </c>
      <c r="H14867" s="20" t="s">
        <v>49</v>
      </c>
    </row>
    <row r="14868" customFormat="false" ht="15.75" hidden="false" customHeight="false" outlineLevel="0" collapsed="false">
      <c r="A14868" s="20" t="s">
        <v>29776</v>
      </c>
      <c r="B14868" s="20" t="s">
        <v>29645</v>
      </c>
      <c r="C14868" s="20" t="s">
        <v>29550</v>
      </c>
      <c r="D14868" s="20" t="s">
        <v>29674</v>
      </c>
      <c r="E14868" s="20" t="s">
        <v>29777</v>
      </c>
      <c r="F14868" s="20" t="s">
        <v>29729</v>
      </c>
      <c r="G14868" s="20" t="s">
        <v>29730</v>
      </c>
      <c r="H14868" s="20" t="s">
        <v>49</v>
      </c>
    </row>
    <row r="14869" customFormat="false" ht="15.75" hidden="false" customHeight="false" outlineLevel="0" collapsed="false">
      <c r="A14869" s="20" t="s">
        <v>29778</v>
      </c>
      <c r="B14869" s="20" t="s">
        <v>29645</v>
      </c>
      <c r="C14869" s="20" t="s">
        <v>29550</v>
      </c>
      <c r="D14869" s="20" t="s">
        <v>29674</v>
      </c>
      <c r="E14869" s="20" t="s">
        <v>29777</v>
      </c>
      <c r="F14869" s="20" t="s">
        <v>29729</v>
      </c>
      <c r="G14869" s="20" t="s">
        <v>29730</v>
      </c>
      <c r="H14869" s="20" t="s">
        <v>49</v>
      </c>
    </row>
    <row r="14870" customFormat="false" ht="15.75" hidden="false" customHeight="false" outlineLevel="0" collapsed="false">
      <c r="A14870" s="20" t="s">
        <v>29779</v>
      </c>
      <c r="B14870" s="20" t="s">
        <v>29660</v>
      </c>
      <c r="C14870" s="20" t="s">
        <v>29637</v>
      </c>
      <c r="D14870" s="20" t="s">
        <v>29780</v>
      </c>
      <c r="E14870" s="20" t="s">
        <v>29680</v>
      </c>
      <c r="F14870" s="20" t="s">
        <v>29681</v>
      </c>
      <c r="H14870" s="20" t="s">
        <v>49</v>
      </c>
    </row>
    <row r="14871" customFormat="false" ht="15.75" hidden="false" customHeight="false" outlineLevel="0" collapsed="false">
      <c r="A14871" s="20" t="s">
        <v>29781</v>
      </c>
      <c r="B14871" s="20" t="s">
        <v>29660</v>
      </c>
      <c r="C14871" s="20" t="s">
        <v>29637</v>
      </c>
      <c r="D14871" s="20" t="s">
        <v>29780</v>
      </c>
      <c r="E14871" s="20" t="s">
        <v>29680</v>
      </c>
      <c r="F14871" s="20" t="s">
        <v>29681</v>
      </c>
      <c r="H14871" s="20" t="s">
        <v>49</v>
      </c>
    </row>
    <row r="14872" customFormat="false" ht="15.75" hidden="false" customHeight="false" outlineLevel="0" collapsed="false">
      <c r="A14872" s="20" t="s">
        <v>29782</v>
      </c>
      <c r="B14872" s="20" t="s">
        <v>29667</v>
      </c>
      <c r="C14872" s="20" t="s">
        <v>29783</v>
      </c>
      <c r="D14872" s="20" t="s">
        <v>29685</v>
      </c>
      <c r="E14872" s="20" t="s">
        <v>29686</v>
      </c>
      <c r="H14872" s="20" t="s">
        <v>49</v>
      </c>
    </row>
    <row r="14873" customFormat="false" ht="15.75" hidden="false" customHeight="false" outlineLevel="0" collapsed="false">
      <c r="A14873" s="20" t="s">
        <v>29784</v>
      </c>
      <c r="B14873" s="20" t="s">
        <v>29667</v>
      </c>
      <c r="C14873" s="20" t="s">
        <v>29783</v>
      </c>
      <c r="D14873" s="20" t="s">
        <v>29685</v>
      </c>
      <c r="E14873" s="20" t="s">
        <v>29686</v>
      </c>
      <c r="H14873" s="20" t="s">
        <v>49</v>
      </c>
    </row>
    <row r="14874" customFormat="false" ht="15.75" hidden="false" customHeight="false" outlineLevel="0" collapsed="false">
      <c r="A14874" s="20" t="s">
        <v>29785</v>
      </c>
      <c r="B14874" s="20" t="s">
        <v>29673</v>
      </c>
      <c r="C14874" s="20" t="s">
        <v>29550</v>
      </c>
      <c r="D14874" s="20" t="s">
        <v>29786</v>
      </c>
      <c r="E14874" s="20" t="s">
        <v>29787</v>
      </c>
      <c r="F14874" s="20" t="s">
        <v>29690</v>
      </c>
      <c r="G14874" s="20" t="s">
        <v>29701</v>
      </c>
      <c r="H14874" s="20" t="s">
        <v>49</v>
      </c>
    </row>
    <row r="14875" customFormat="false" ht="15.75" hidden="false" customHeight="false" outlineLevel="0" collapsed="false">
      <c r="A14875" s="20" t="s">
        <v>29788</v>
      </c>
      <c r="B14875" s="20" t="s">
        <v>29673</v>
      </c>
      <c r="C14875" s="20" t="s">
        <v>29550</v>
      </c>
      <c r="D14875" s="20" t="s">
        <v>29786</v>
      </c>
      <c r="E14875" s="20" t="s">
        <v>29787</v>
      </c>
      <c r="F14875" s="20" t="s">
        <v>29690</v>
      </c>
      <c r="G14875" s="20" t="s">
        <v>29701</v>
      </c>
      <c r="H14875" s="20" t="s">
        <v>49</v>
      </c>
    </row>
    <row r="14876" customFormat="false" ht="15.75" hidden="false" customHeight="false" outlineLevel="0" collapsed="false">
      <c r="A14876" s="20" t="s">
        <v>29789</v>
      </c>
      <c r="B14876" s="20" t="s">
        <v>29790</v>
      </c>
      <c r="C14876" s="20" t="s">
        <v>29791</v>
      </c>
      <c r="D14876" s="20" t="s">
        <v>29792</v>
      </c>
      <c r="H14876" s="20" t="s">
        <v>49</v>
      </c>
    </row>
    <row r="14877" customFormat="false" ht="15.75" hidden="false" customHeight="false" outlineLevel="0" collapsed="false">
      <c r="A14877" s="20" t="s">
        <v>29793</v>
      </c>
      <c r="B14877" s="20" t="s">
        <v>29790</v>
      </c>
      <c r="C14877" s="20" t="s">
        <v>29791</v>
      </c>
      <c r="D14877" s="20" t="s">
        <v>29792</v>
      </c>
      <c r="H14877" s="20" t="s">
        <v>49</v>
      </c>
    </row>
    <row r="14878" customFormat="false" ht="15.75" hidden="false" customHeight="false" outlineLevel="0" collapsed="false">
      <c r="A14878" s="20" t="s">
        <v>29794</v>
      </c>
      <c r="B14878" s="20" t="s">
        <v>29795</v>
      </c>
      <c r="C14878" s="20" t="s">
        <v>29796</v>
      </c>
      <c r="D14878" s="20" t="s">
        <v>29797</v>
      </c>
      <c r="H14878" s="20" t="s">
        <v>49</v>
      </c>
    </row>
    <row r="14879" customFormat="false" ht="15.75" hidden="false" customHeight="false" outlineLevel="0" collapsed="false">
      <c r="A14879" s="20" t="s">
        <v>29798</v>
      </c>
      <c r="B14879" s="20" t="s">
        <v>29795</v>
      </c>
      <c r="C14879" s="20" t="s">
        <v>29796</v>
      </c>
      <c r="D14879" s="20" t="s">
        <v>29797</v>
      </c>
      <c r="H14879" s="20" t="s">
        <v>49</v>
      </c>
    </row>
    <row r="14880" customFormat="false" ht="15.75" hidden="false" customHeight="false" outlineLevel="0" collapsed="false">
      <c r="A14880" s="20" t="s">
        <v>29799</v>
      </c>
      <c r="B14880" s="20" t="s">
        <v>29800</v>
      </c>
      <c r="C14880" s="20" t="s">
        <v>29801</v>
      </c>
      <c r="D14880" s="20" t="s">
        <v>29802</v>
      </c>
      <c r="H14880" s="20" t="s">
        <v>49</v>
      </c>
    </row>
    <row r="14881" customFormat="false" ht="15.75" hidden="false" customHeight="false" outlineLevel="0" collapsed="false">
      <c r="A14881" s="20" t="s">
        <v>29803</v>
      </c>
      <c r="B14881" s="20" t="s">
        <v>29800</v>
      </c>
      <c r="C14881" s="20" t="s">
        <v>29801</v>
      </c>
      <c r="D14881" s="20" t="s">
        <v>29802</v>
      </c>
      <c r="H14881" s="20" t="s">
        <v>49</v>
      </c>
    </row>
    <row r="14882" customFormat="false" ht="15.75" hidden="false" customHeight="false" outlineLevel="0" collapsed="false">
      <c r="A14882" s="20" t="s">
        <v>29804</v>
      </c>
      <c r="B14882" s="20" t="s">
        <v>29805</v>
      </c>
      <c r="C14882" s="20" t="s">
        <v>29806</v>
      </c>
      <c r="D14882" s="20" t="s">
        <v>29797</v>
      </c>
      <c r="H14882" s="20" t="s">
        <v>49</v>
      </c>
    </row>
    <row r="14883" customFormat="false" ht="15.75" hidden="false" customHeight="false" outlineLevel="0" collapsed="false">
      <c r="A14883" s="20" t="s">
        <v>29807</v>
      </c>
      <c r="B14883" s="20" t="s">
        <v>29805</v>
      </c>
      <c r="C14883" s="20" t="s">
        <v>29806</v>
      </c>
      <c r="D14883" s="20" t="s">
        <v>29797</v>
      </c>
      <c r="H14883" s="20" t="s">
        <v>49</v>
      </c>
    </row>
    <row r="14884" customFormat="false" ht="15.75" hidden="false" customHeight="false" outlineLevel="0" collapsed="false">
      <c r="A14884" s="20" t="s">
        <v>29808</v>
      </c>
      <c r="B14884" s="20" t="s">
        <v>29809</v>
      </c>
      <c r="C14884" s="20" t="s">
        <v>29810</v>
      </c>
      <c r="D14884" s="20" t="s">
        <v>29811</v>
      </c>
      <c r="H14884" s="20" t="s">
        <v>49</v>
      </c>
    </row>
    <row r="14885" customFormat="false" ht="15.75" hidden="false" customHeight="false" outlineLevel="0" collapsed="false">
      <c r="A14885" s="20" t="s">
        <v>29812</v>
      </c>
      <c r="B14885" s="20" t="s">
        <v>29809</v>
      </c>
      <c r="C14885" s="20" t="s">
        <v>29810</v>
      </c>
      <c r="D14885" s="20" t="s">
        <v>29811</v>
      </c>
      <c r="H14885" s="20" t="s">
        <v>49</v>
      </c>
    </row>
    <row r="14886" customFormat="false" ht="15.75" hidden="false" customHeight="false" outlineLevel="0" collapsed="false">
      <c r="A14886" s="20" t="s">
        <v>29813</v>
      </c>
      <c r="B14886" s="20" t="s">
        <v>29814</v>
      </c>
      <c r="C14886" s="20" t="s">
        <v>29815</v>
      </c>
      <c r="H14886" s="20" t="s">
        <v>49</v>
      </c>
    </row>
    <row r="14887" customFormat="false" ht="15.75" hidden="false" customHeight="false" outlineLevel="0" collapsed="false">
      <c r="A14887" s="20" t="s">
        <v>29816</v>
      </c>
      <c r="B14887" s="20" t="s">
        <v>29814</v>
      </c>
      <c r="C14887" s="20" t="s">
        <v>29815</v>
      </c>
      <c r="H14887" s="20" t="s">
        <v>49</v>
      </c>
    </row>
    <row r="14888" customFormat="false" ht="15.75" hidden="false" customHeight="false" outlineLevel="0" collapsed="false">
      <c r="A14888" s="20" t="s">
        <v>29817</v>
      </c>
      <c r="B14888" s="20" t="s">
        <v>29818</v>
      </c>
      <c r="C14888" s="20" t="s">
        <v>29819</v>
      </c>
      <c r="D14888" s="20" t="s">
        <v>29820</v>
      </c>
      <c r="H14888" s="20" t="s">
        <v>49</v>
      </c>
    </row>
    <row r="14889" customFormat="false" ht="15.75" hidden="false" customHeight="false" outlineLevel="0" collapsed="false">
      <c r="A14889" s="20" t="s">
        <v>29821</v>
      </c>
      <c r="B14889" s="20" t="s">
        <v>29818</v>
      </c>
      <c r="C14889" s="20" t="s">
        <v>29819</v>
      </c>
      <c r="D14889" s="20" t="s">
        <v>29820</v>
      </c>
      <c r="H14889" s="20" t="s">
        <v>49</v>
      </c>
    </row>
    <row r="14890" customFormat="false" ht="15.75" hidden="false" customHeight="false" outlineLevel="0" collapsed="false">
      <c r="A14890" s="20" t="s">
        <v>29822</v>
      </c>
      <c r="B14890" s="20" t="s">
        <v>29818</v>
      </c>
      <c r="C14890" s="20" t="s">
        <v>29823</v>
      </c>
      <c r="D14890" s="20" t="s">
        <v>29824</v>
      </c>
      <c r="H14890" s="20" t="s">
        <v>49</v>
      </c>
    </row>
    <row r="14891" customFormat="false" ht="15.75" hidden="false" customHeight="false" outlineLevel="0" collapsed="false">
      <c r="A14891" s="20" t="s">
        <v>29825</v>
      </c>
      <c r="B14891" s="20" t="s">
        <v>29818</v>
      </c>
      <c r="C14891" s="20" t="s">
        <v>29823</v>
      </c>
      <c r="D14891" s="20" t="s">
        <v>29824</v>
      </c>
      <c r="H14891" s="20" t="s">
        <v>49</v>
      </c>
    </row>
    <row r="14892" customFormat="false" ht="15.75" hidden="false" customHeight="false" outlineLevel="0" collapsed="false">
      <c r="A14892" s="20" t="s">
        <v>29826</v>
      </c>
      <c r="B14892" s="20" t="s">
        <v>29818</v>
      </c>
      <c r="C14892" s="20" t="s">
        <v>29827</v>
      </c>
      <c r="D14892" s="20" t="s">
        <v>29824</v>
      </c>
      <c r="H14892" s="20" t="s">
        <v>49</v>
      </c>
    </row>
    <row r="14893" customFormat="false" ht="15.75" hidden="false" customHeight="false" outlineLevel="0" collapsed="false">
      <c r="A14893" s="20" t="s">
        <v>29828</v>
      </c>
      <c r="B14893" s="20" t="s">
        <v>29818</v>
      </c>
      <c r="C14893" s="20" t="s">
        <v>29827</v>
      </c>
      <c r="D14893" s="20" t="s">
        <v>29824</v>
      </c>
      <c r="H14893" s="20" t="s">
        <v>49</v>
      </c>
    </row>
    <row r="14894" customFormat="false" ht="15.75" hidden="false" customHeight="false" outlineLevel="0" collapsed="false">
      <c r="A14894" s="20" t="s">
        <v>29829</v>
      </c>
      <c r="B14894" s="20" t="s">
        <v>29818</v>
      </c>
      <c r="C14894" s="20" t="s">
        <v>29830</v>
      </c>
      <c r="D14894" s="20" t="s">
        <v>29824</v>
      </c>
      <c r="H14894" s="20" t="s">
        <v>49</v>
      </c>
    </row>
    <row r="14895" customFormat="false" ht="15.75" hidden="false" customHeight="false" outlineLevel="0" collapsed="false">
      <c r="A14895" s="20" t="s">
        <v>29831</v>
      </c>
      <c r="B14895" s="20" t="s">
        <v>29818</v>
      </c>
      <c r="C14895" s="20" t="s">
        <v>29830</v>
      </c>
      <c r="D14895" s="20" t="s">
        <v>29824</v>
      </c>
      <c r="H14895" s="20" t="s">
        <v>49</v>
      </c>
    </row>
    <row r="14896" customFormat="false" ht="15.75" hidden="false" customHeight="false" outlineLevel="0" collapsed="false">
      <c r="A14896" s="20" t="s">
        <v>29832</v>
      </c>
      <c r="B14896" s="20" t="s">
        <v>29833</v>
      </c>
      <c r="C14896" s="20" t="s">
        <v>29834</v>
      </c>
      <c r="D14896" s="20" t="s">
        <v>29820</v>
      </c>
      <c r="H14896" s="20" t="s">
        <v>49</v>
      </c>
    </row>
    <row r="14897" customFormat="false" ht="15.75" hidden="false" customHeight="false" outlineLevel="0" collapsed="false">
      <c r="A14897" s="20" t="s">
        <v>29835</v>
      </c>
      <c r="B14897" s="20" t="s">
        <v>29833</v>
      </c>
      <c r="C14897" s="20" t="s">
        <v>29834</v>
      </c>
      <c r="D14897" s="20" t="s">
        <v>29820</v>
      </c>
      <c r="H14897" s="20" t="s">
        <v>49</v>
      </c>
    </row>
    <row r="14898" customFormat="false" ht="15.75" hidden="false" customHeight="false" outlineLevel="0" collapsed="false">
      <c r="A14898" s="20" t="s">
        <v>29836</v>
      </c>
      <c r="B14898" s="20" t="s">
        <v>29837</v>
      </c>
      <c r="C14898" s="20" t="s">
        <v>29838</v>
      </c>
      <c r="D14898" s="20" t="s">
        <v>29820</v>
      </c>
      <c r="H14898" s="20" t="s">
        <v>49</v>
      </c>
    </row>
    <row r="14899" customFormat="false" ht="15.75" hidden="false" customHeight="false" outlineLevel="0" collapsed="false">
      <c r="A14899" s="20" t="s">
        <v>29839</v>
      </c>
      <c r="B14899" s="20" t="s">
        <v>29837</v>
      </c>
      <c r="C14899" s="20" t="s">
        <v>29838</v>
      </c>
      <c r="D14899" s="20" t="s">
        <v>29820</v>
      </c>
      <c r="H14899" s="20" t="s">
        <v>49</v>
      </c>
    </row>
    <row r="14900" customFormat="false" ht="15.75" hidden="false" customHeight="false" outlineLevel="0" collapsed="false">
      <c r="A14900" s="20" t="s">
        <v>29840</v>
      </c>
      <c r="B14900" s="20" t="s">
        <v>29841</v>
      </c>
      <c r="C14900" s="20" t="s">
        <v>29842</v>
      </c>
      <c r="D14900" s="20" t="s">
        <v>29820</v>
      </c>
      <c r="H14900" s="20" t="s">
        <v>49</v>
      </c>
    </row>
    <row r="14901" customFormat="false" ht="15.75" hidden="false" customHeight="false" outlineLevel="0" collapsed="false">
      <c r="A14901" s="20" t="s">
        <v>29843</v>
      </c>
      <c r="B14901" s="20" t="s">
        <v>29841</v>
      </c>
      <c r="C14901" s="20" t="s">
        <v>29842</v>
      </c>
      <c r="D14901" s="20" t="s">
        <v>29820</v>
      </c>
      <c r="H14901" s="20" t="s">
        <v>49</v>
      </c>
    </row>
    <row r="14902" customFormat="false" ht="15.75" hidden="false" customHeight="false" outlineLevel="0" collapsed="false">
      <c r="A14902" s="20" t="s">
        <v>29844</v>
      </c>
      <c r="B14902" s="20" t="s">
        <v>29845</v>
      </c>
      <c r="C14902" s="20" t="s">
        <v>29846</v>
      </c>
      <c r="D14902" s="20" t="s">
        <v>29847</v>
      </c>
      <c r="H14902" s="20" t="s">
        <v>49</v>
      </c>
    </row>
    <row r="14903" customFormat="false" ht="15.75" hidden="false" customHeight="false" outlineLevel="0" collapsed="false">
      <c r="A14903" s="20" t="s">
        <v>29848</v>
      </c>
      <c r="B14903" s="20" t="s">
        <v>29845</v>
      </c>
      <c r="C14903" s="20" t="s">
        <v>29846</v>
      </c>
      <c r="D14903" s="20" t="s">
        <v>29847</v>
      </c>
      <c r="H14903" s="20" t="s">
        <v>49</v>
      </c>
    </row>
    <row r="14904" customFormat="false" ht="15.75" hidden="false" customHeight="false" outlineLevel="0" collapsed="false">
      <c r="A14904" s="20" t="s">
        <v>29849</v>
      </c>
      <c r="B14904" s="20" t="s">
        <v>29850</v>
      </c>
      <c r="C14904" s="20" t="s">
        <v>29851</v>
      </c>
      <c r="H14904" s="20" t="s">
        <v>49</v>
      </c>
    </row>
    <row r="14905" customFormat="false" ht="15.75" hidden="false" customHeight="false" outlineLevel="0" collapsed="false">
      <c r="A14905" s="20" t="s">
        <v>29852</v>
      </c>
      <c r="B14905" s="20" t="s">
        <v>29850</v>
      </c>
      <c r="C14905" s="20" t="s">
        <v>29851</v>
      </c>
      <c r="H14905" s="20" t="s">
        <v>49</v>
      </c>
    </row>
    <row r="14906" customFormat="false" ht="15.75" hidden="false" customHeight="false" outlineLevel="0" collapsed="false">
      <c r="A14906" s="20" t="s">
        <v>29853</v>
      </c>
      <c r="B14906" s="20" t="s">
        <v>29854</v>
      </c>
      <c r="C14906" s="20" t="s">
        <v>29855</v>
      </c>
      <c r="D14906" s="20" t="s">
        <v>29856</v>
      </c>
      <c r="H14906" s="20" t="s">
        <v>49</v>
      </c>
    </row>
    <row r="14907" customFormat="false" ht="15.75" hidden="false" customHeight="false" outlineLevel="0" collapsed="false">
      <c r="A14907" s="20" t="s">
        <v>29857</v>
      </c>
      <c r="B14907" s="20" t="s">
        <v>29854</v>
      </c>
      <c r="C14907" s="20" t="s">
        <v>29855</v>
      </c>
      <c r="D14907" s="20" t="s">
        <v>29856</v>
      </c>
      <c r="H14907" s="20" t="s">
        <v>49</v>
      </c>
    </row>
    <row r="14908" customFormat="false" ht="15.75" hidden="false" customHeight="false" outlineLevel="0" collapsed="false">
      <c r="A14908" s="20" t="s">
        <v>29858</v>
      </c>
      <c r="B14908" s="20" t="s">
        <v>29859</v>
      </c>
      <c r="C14908" s="20" t="s">
        <v>29860</v>
      </c>
      <c r="H14908" s="20" t="s">
        <v>49</v>
      </c>
    </row>
    <row r="14909" customFormat="false" ht="15.75" hidden="false" customHeight="false" outlineLevel="0" collapsed="false">
      <c r="A14909" s="20" t="s">
        <v>29861</v>
      </c>
      <c r="B14909" s="20" t="s">
        <v>29859</v>
      </c>
      <c r="C14909" s="20" t="s">
        <v>29860</v>
      </c>
      <c r="H14909" s="20" t="s">
        <v>49</v>
      </c>
    </row>
    <row r="14910" customFormat="false" ht="15.75" hidden="false" customHeight="false" outlineLevel="0" collapsed="false">
      <c r="A14910" s="20" t="s">
        <v>29862</v>
      </c>
      <c r="B14910" s="20" t="s">
        <v>29863</v>
      </c>
      <c r="C14910" s="20" t="s">
        <v>29864</v>
      </c>
      <c r="D14910" s="20" t="s">
        <v>29865</v>
      </c>
      <c r="E14910" s="20" t="s">
        <v>29866</v>
      </c>
      <c r="F14910" s="20" t="s">
        <v>29867</v>
      </c>
      <c r="H14910" s="20" t="s">
        <v>49</v>
      </c>
    </row>
    <row r="14911" customFormat="false" ht="15.75" hidden="false" customHeight="false" outlineLevel="0" collapsed="false">
      <c r="A14911" s="20" t="s">
        <v>29868</v>
      </c>
      <c r="B14911" s="20" t="s">
        <v>29863</v>
      </c>
      <c r="C14911" s="20" t="s">
        <v>29864</v>
      </c>
      <c r="D14911" s="20" t="s">
        <v>29865</v>
      </c>
      <c r="E14911" s="20" t="s">
        <v>29866</v>
      </c>
      <c r="F14911" s="20" t="s">
        <v>29867</v>
      </c>
      <c r="H14911" s="20" t="s">
        <v>49</v>
      </c>
    </row>
    <row r="14912" customFormat="false" ht="15.75" hidden="false" customHeight="false" outlineLevel="0" collapsed="false">
      <c r="A14912" s="20" t="s">
        <v>29869</v>
      </c>
      <c r="B14912" s="20" t="s">
        <v>29870</v>
      </c>
      <c r="C14912" s="20" t="s">
        <v>29871</v>
      </c>
      <c r="D14912" s="20" t="s">
        <v>29872</v>
      </c>
      <c r="E14912" s="20" t="s">
        <v>29873</v>
      </c>
      <c r="H14912" s="20" t="s">
        <v>49</v>
      </c>
    </row>
    <row r="14913" customFormat="false" ht="15.75" hidden="false" customHeight="false" outlineLevel="0" collapsed="false">
      <c r="A14913" s="20" t="s">
        <v>29874</v>
      </c>
      <c r="B14913" s="20" t="s">
        <v>29870</v>
      </c>
      <c r="C14913" s="20" t="s">
        <v>29871</v>
      </c>
      <c r="D14913" s="20" t="s">
        <v>29872</v>
      </c>
      <c r="E14913" s="20" t="s">
        <v>29873</v>
      </c>
      <c r="H14913" s="20" t="s">
        <v>49</v>
      </c>
    </row>
    <row r="14914" customFormat="false" ht="15.75" hidden="false" customHeight="false" outlineLevel="0" collapsed="false">
      <c r="A14914" s="20" t="s">
        <v>29875</v>
      </c>
      <c r="B14914" s="20" t="s">
        <v>29876</v>
      </c>
      <c r="C14914" s="20" t="s">
        <v>29877</v>
      </c>
      <c r="D14914" s="20" t="s">
        <v>29878</v>
      </c>
      <c r="E14914" s="20" t="s">
        <v>29879</v>
      </c>
      <c r="F14914" s="20" t="s">
        <v>29880</v>
      </c>
      <c r="H14914" s="20" t="s">
        <v>49</v>
      </c>
    </row>
    <row r="14915" customFormat="false" ht="15.75" hidden="false" customHeight="false" outlineLevel="0" collapsed="false">
      <c r="A14915" s="20" t="s">
        <v>29881</v>
      </c>
      <c r="B14915" s="20" t="s">
        <v>29876</v>
      </c>
      <c r="C14915" s="20" t="s">
        <v>29877</v>
      </c>
      <c r="D14915" s="20" t="s">
        <v>29878</v>
      </c>
      <c r="E14915" s="20" t="s">
        <v>29879</v>
      </c>
      <c r="F14915" s="20" t="s">
        <v>29880</v>
      </c>
      <c r="H14915" s="20" t="s">
        <v>49</v>
      </c>
    </row>
    <row r="14916" customFormat="false" ht="15.75" hidden="false" customHeight="false" outlineLevel="0" collapsed="false">
      <c r="A14916" s="20" t="s">
        <v>29882</v>
      </c>
      <c r="B14916" s="20" t="s">
        <v>29883</v>
      </c>
      <c r="C14916" s="20" t="s">
        <v>29884</v>
      </c>
      <c r="D14916" s="20" t="s">
        <v>29885</v>
      </c>
      <c r="E14916" s="20" t="s">
        <v>29886</v>
      </c>
      <c r="F14916" s="20" t="s">
        <v>29887</v>
      </c>
      <c r="H14916" s="20" t="s">
        <v>49</v>
      </c>
    </row>
    <row r="14917" customFormat="false" ht="15.75" hidden="false" customHeight="false" outlineLevel="0" collapsed="false">
      <c r="A14917" s="20" t="s">
        <v>29888</v>
      </c>
      <c r="B14917" s="20" t="s">
        <v>29883</v>
      </c>
      <c r="C14917" s="20" t="s">
        <v>29884</v>
      </c>
      <c r="D14917" s="20" t="s">
        <v>29885</v>
      </c>
      <c r="E14917" s="20" t="s">
        <v>29886</v>
      </c>
      <c r="F14917" s="20" t="s">
        <v>29887</v>
      </c>
      <c r="H14917" s="20" t="s">
        <v>49</v>
      </c>
    </row>
    <row r="14918" customFormat="false" ht="15.75" hidden="false" customHeight="false" outlineLevel="0" collapsed="false">
      <c r="A14918" s="20" t="s">
        <v>29889</v>
      </c>
      <c r="B14918" s="20" t="s">
        <v>29890</v>
      </c>
      <c r="C14918" s="20" t="s">
        <v>29891</v>
      </c>
      <c r="D14918" s="20" t="s">
        <v>29865</v>
      </c>
      <c r="E14918" s="20" t="s">
        <v>29892</v>
      </c>
      <c r="H14918" s="20" t="s">
        <v>49</v>
      </c>
    </row>
    <row r="14919" customFormat="false" ht="15.75" hidden="false" customHeight="false" outlineLevel="0" collapsed="false">
      <c r="A14919" s="20" t="s">
        <v>29893</v>
      </c>
      <c r="B14919" s="20" t="s">
        <v>29890</v>
      </c>
      <c r="C14919" s="20" t="s">
        <v>29891</v>
      </c>
      <c r="D14919" s="20" t="s">
        <v>29865</v>
      </c>
      <c r="E14919" s="20" t="s">
        <v>29892</v>
      </c>
      <c r="H14919" s="20" t="s">
        <v>49</v>
      </c>
    </row>
    <row r="14920" customFormat="false" ht="15.75" hidden="false" customHeight="false" outlineLevel="0" collapsed="false">
      <c r="A14920" s="20" t="s">
        <v>29894</v>
      </c>
      <c r="B14920" s="20" t="s">
        <v>29895</v>
      </c>
      <c r="C14920" s="20" t="s">
        <v>29896</v>
      </c>
      <c r="D14920" s="20" t="s">
        <v>29897</v>
      </c>
      <c r="E14920" s="20" t="s">
        <v>29898</v>
      </c>
      <c r="F14920" s="20" t="s">
        <v>29899</v>
      </c>
      <c r="G14920" s="20" t="s">
        <v>29900</v>
      </c>
      <c r="H14920" s="20" t="s">
        <v>49</v>
      </c>
    </row>
    <row r="14921" customFormat="false" ht="15.75" hidden="false" customHeight="false" outlineLevel="0" collapsed="false">
      <c r="A14921" s="20" t="s">
        <v>29901</v>
      </c>
      <c r="B14921" s="20" t="s">
        <v>29895</v>
      </c>
      <c r="C14921" s="20" t="s">
        <v>29896</v>
      </c>
      <c r="D14921" s="20" t="s">
        <v>29897</v>
      </c>
      <c r="E14921" s="20" t="s">
        <v>29898</v>
      </c>
      <c r="F14921" s="20" t="s">
        <v>29899</v>
      </c>
      <c r="G14921" s="20" t="s">
        <v>29900</v>
      </c>
      <c r="H14921" s="20" t="s">
        <v>49</v>
      </c>
    </row>
    <row r="14922" customFormat="false" ht="15.75" hidden="false" customHeight="false" outlineLevel="0" collapsed="false">
      <c r="A14922" s="20" t="s">
        <v>29902</v>
      </c>
      <c r="B14922" s="20" t="s">
        <v>29903</v>
      </c>
      <c r="C14922" s="20" t="s">
        <v>29904</v>
      </c>
      <c r="D14922" s="20" t="s">
        <v>29905</v>
      </c>
      <c r="E14922" s="20" t="s">
        <v>29906</v>
      </c>
      <c r="F14922" s="20" t="s">
        <v>29907</v>
      </c>
      <c r="H14922" s="20" t="s">
        <v>49</v>
      </c>
    </row>
    <row r="14923" customFormat="false" ht="15.75" hidden="false" customHeight="false" outlineLevel="0" collapsed="false">
      <c r="A14923" s="20" t="s">
        <v>29908</v>
      </c>
      <c r="B14923" s="20" t="s">
        <v>29903</v>
      </c>
      <c r="C14923" s="20" t="s">
        <v>29904</v>
      </c>
      <c r="D14923" s="20" t="s">
        <v>29905</v>
      </c>
      <c r="E14923" s="20" t="s">
        <v>29906</v>
      </c>
      <c r="F14923" s="20" t="s">
        <v>29907</v>
      </c>
      <c r="H14923" s="20" t="s">
        <v>49</v>
      </c>
    </row>
    <row r="14924" customFormat="false" ht="15.75" hidden="false" customHeight="false" outlineLevel="0" collapsed="false">
      <c r="A14924" s="20" t="s">
        <v>29909</v>
      </c>
      <c r="B14924" s="20" t="s">
        <v>29903</v>
      </c>
      <c r="C14924" s="20" t="s">
        <v>29910</v>
      </c>
      <c r="D14924" s="20" t="s">
        <v>29865</v>
      </c>
      <c r="E14924" s="20" t="s">
        <v>29892</v>
      </c>
      <c r="H14924" s="20" t="s">
        <v>49</v>
      </c>
    </row>
    <row r="14925" customFormat="false" ht="15.75" hidden="false" customHeight="false" outlineLevel="0" collapsed="false">
      <c r="A14925" s="20" t="s">
        <v>29911</v>
      </c>
      <c r="B14925" s="20" t="s">
        <v>29903</v>
      </c>
      <c r="C14925" s="20" t="s">
        <v>29910</v>
      </c>
      <c r="D14925" s="20" t="s">
        <v>29865</v>
      </c>
      <c r="E14925" s="20" t="s">
        <v>29892</v>
      </c>
      <c r="H14925" s="20" t="s">
        <v>49</v>
      </c>
    </row>
    <row r="14926" customFormat="false" ht="15.75" hidden="false" customHeight="false" outlineLevel="0" collapsed="false">
      <c r="A14926" s="20" t="s">
        <v>29912</v>
      </c>
      <c r="B14926" s="20" t="s">
        <v>29913</v>
      </c>
      <c r="C14926" s="20" t="s">
        <v>29896</v>
      </c>
      <c r="D14926" s="20" t="s">
        <v>29914</v>
      </c>
      <c r="E14926" s="20" t="s">
        <v>29915</v>
      </c>
      <c r="F14926" s="20" t="s">
        <v>29872</v>
      </c>
      <c r="G14926" s="20" t="s">
        <v>29873</v>
      </c>
      <c r="H14926" s="20" t="s">
        <v>49</v>
      </c>
    </row>
    <row r="14927" customFormat="false" ht="15.75" hidden="false" customHeight="false" outlineLevel="0" collapsed="false">
      <c r="A14927" s="20" t="s">
        <v>29916</v>
      </c>
      <c r="B14927" s="20" t="s">
        <v>29913</v>
      </c>
      <c r="C14927" s="20" t="s">
        <v>29896</v>
      </c>
      <c r="D14927" s="20" t="s">
        <v>29914</v>
      </c>
      <c r="E14927" s="20" t="s">
        <v>29915</v>
      </c>
      <c r="F14927" s="20" t="s">
        <v>29872</v>
      </c>
      <c r="G14927" s="20" t="s">
        <v>29873</v>
      </c>
      <c r="H14927" s="20" t="s">
        <v>49</v>
      </c>
    </row>
    <row r="14928" customFormat="false" ht="15.75" hidden="false" customHeight="false" outlineLevel="0" collapsed="false">
      <c r="A14928" s="20" t="s">
        <v>29917</v>
      </c>
      <c r="B14928" s="20" t="s">
        <v>29918</v>
      </c>
      <c r="C14928" s="20" t="s">
        <v>29919</v>
      </c>
      <c r="D14928" s="20" t="s">
        <v>29920</v>
      </c>
      <c r="E14928" s="20" t="s">
        <v>29921</v>
      </c>
      <c r="F14928" s="20" t="s">
        <v>29540</v>
      </c>
      <c r="H14928" s="20" t="s">
        <v>49</v>
      </c>
    </row>
    <row r="14929" customFormat="false" ht="15.75" hidden="false" customHeight="false" outlineLevel="0" collapsed="false">
      <c r="A14929" s="20" t="s">
        <v>29922</v>
      </c>
      <c r="B14929" s="20" t="s">
        <v>29918</v>
      </c>
      <c r="C14929" s="20" t="s">
        <v>29919</v>
      </c>
      <c r="D14929" s="20" t="s">
        <v>29920</v>
      </c>
      <c r="E14929" s="20" t="s">
        <v>29921</v>
      </c>
      <c r="F14929" s="20" t="s">
        <v>29540</v>
      </c>
      <c r="H14929" s="20" t="s">
        <v>49</v>
      </c>
    </row>
    <row r="14930" customFormat="false" ht="15.75" hidden="false" customHeight="false" outlineLevel="0" collapsed="false">
      <c r="A14930" s="20" t="s">
        <v>29923</v>
      </c>
      <c r="B14930" s="20" t="s">
        <v>29924</v>
      </c>
      <c r="C14930" s="20" t="s">
        <v>29925</v>
      </c>
      <c r="D14930" s="20" t="s">
        <v>29926</v>
      </c>
      <c r="E14930" s="20" t="s">
        <v>4012</v>
      </c>
      <c r="H14930" s="20" t="s">
        <v>49</v>
      </c>
    </row>
    <row r="14931" customFormat="false" ht="15.75" hidden="false" customHeight="false" outlineLevel="0" collapsed="false">
      <c r="A14931" s="20" t="s">
        <v>29927</v>
      </c>
      <c r="B14931" s="20" t="s">
        <v>29924</v>
      </c>
      <c r="C14931" s="20" t="s">
        <v>29925</v>
      </c>
      <c r="D14931" s="20" t="s">
        <v>29926</v>
      </c>
      <c r="E14931" s="20" t="s">
        <v>4012</v>
      </c>
      <c r="H14931" s="20" t="s">
        <v>49</v>
      </c>
    </row>
    <row r="14932" customFormat="false" ht="15.75" hidden="false" customHeight="false" outlineLevel="0" collapsed="false">
      <c r="A14932" s="20" t="s">
        <v>29928</v>
      </c>
      <c r="B14932" s="20" t="s">
        <v>29918</v>
      </c>
      <c r="C14932" s="20" t="s">
        <v>29919</v>
      </c>
      <c r="D14932" s="20" t="s">
        <v>29929</v>
      </c>
      <c r="E14932" s="20" t="s">
        <v>29921</v>
      </c>
      <c r="F14932" s="20" t="s">
        <v>29540</v>
      </c>
      <c r="H14932" s="20" t="s">
        <v>49</v>
      </c>
    </row>
    <row r="14933" customFormat="false" ht="15.75" hidden="false" customHeight="false" outlineLevel="0" collapsed="false">
      <c r="A14933" s="20" t="s">
        <v>144</v>
      </c>
      <c r="B14933" s="20" t="s">
        <v>29918</v>
      </c>
      <c r="C14933" s="20" t="s">
        <v>29919</v>
      </c>
      <c r="D14933" s="20" t="s">
        <v>29929</v>
      </c>
      <c r="E14933" s="20" t="s">
        <v>29921</v>
      </c>
      <c r="F14933" s="20" t="s">
        <v>29540</v>
      </c>
      <c r="H14933" s="20" t="s">
        <v>49</v>
      </c>
    </row>
    <row r="14934" customFormat="false" ht="15.75" hidden="false" customHeight="false" outlineLevel="0" collapsed="false">
      <c r="A14934" s="20" t="s">
        <v>29930</v>
      </c>
      <c r="B14934" s="20" t="s">
        <v>29924</v>
      </c>
      <c r="C14934" s="20" t="s">
        <v>29925</v>
      </c>
      <c r="D14934" s="20" t="s">
        <v>29931</v>
      </c>
      <c r="E14934" s="20" t="s">
        <v>29932</v>
      </c>
      <c r="H14934" s="20" t="s">
        <v>49</v>
      </c>
    </row>
    <row r="14935" customFormat="false" ht="15.75" hidden="false" customHeight="false" outlineLevel="0" collapsed="false">
      <c r="A14935" s="20" t="s">
        <v>29933</v>
      </c>
      <c r="B14935" s="20" t="s">
        <v>29924</v>
      </c>
      <c r="C14935" s="20" t="s">
        <v>29925</v>
      </c>
      <c r="D14935" s="20" t="s">
        <v>29931</v>
      </c>
      <c r="E14935" s="20" t="s">
        <v>29932</v>
      </c>
      <c r="H14935" s="20" t="s">
        <v>49</v>
      </c>
    </row>
    <row r="14936" customFormat="false" ht="15.75" hidden="false" customHeight="false" outlineLevel="0" collapsed="false">
      <c r="A14936" s="20" t="s">
        <v>29934</v>
      </c>
      <c r="B14936" s="20" t="s">
        <v>29935</v>
      </c>
      <c r="C14936" s="20" t="s">
        <v>29936</v>
      </c>
      <c r="D14936" s="20" t="s">
        <v>29937</v>
      </c>
      <c r="E14936" s="20" t="s">
        <v>29938</v>
      </c>
      <c r="F14936" s="20" t="s">
        <v>29939</v>
      </c>
      <c r="H14936" s="20" t="s">
        <v>49</v>
      </c>
    </row>
    <row r="14937" customFormat="false" ht="15.75" hidden="false" customHeight="false" outlineLevel="0" collapsed="false">
      <c r="A14937" s="20" t="s">
        <v>29940</v>
      </c>
      <c r="B14937" s="20" t="s">
        <v>29935</v>
      </c>
      <c r="C14937" s="20" t="s">
        <v>29936</v>
      </c>
      <c r="D14937" s="20" t="s">
        <v>29937</v>
      </c>
      <c r="E14937" s="20" t="s">
        <v>29938</v>
      </c>
      <c r="F14937" s="20" t="s">
        <v>29939</v>
      </c>
      <c r="H14937" s="20" t="s">
        <v>49</v>
      </c>
    </row>
    <row r="14938" customFormat="false" ht="15.75" hidden="false" customHeight="false" outlineLevel="0" collapsed="false">
      <c r="A14938" s="20" t="s">
        <v>29941</v>
      </c>
      <c r="B14938" s="20" t="s">
        <v>29935</v>
      </c>
      <c r="C14938" s="20" t="s">
        <v>29942</v>
      </c>
      <c r="D14938" s="20" t="s">
        <v>29943</v>
      </c>
      <c r="E14938" s="20" t="s">
        <v>29944</v>
      </c>
      <c r="F14938" s="20" t="s">
        <v>29945</v>
      </c>
      <c r="H14938" s="20" t="s">
        <v>49</v>
      </c>
    </row>
    <row r="14939" customFormat="false" ht="15.75" hidden="false" customHeight="false" outlineLevel="0" collapsed="false">
      <c r="A14939" s="20" t="s">
        <v>29946</v>
      </c>
      <c r="B14939" s="20" t="s">
        <v>29935</v>
      </c>
      <c r="C14939" s="20" t="s">
        <v>29942</v>
      </c>
      <c r="D14939" s="20" t="s">
        <v>29943</v>
      </c>
      <c r="E14939" s="20" t="s">
        <v>29944</v>
      </c>
      <c r="F14939" s="20" t="s">
        <v>29945</v>
      </c>
      <c r="H14939" s="20" t="s">
        <v>49</v>
      </c>
    </row>
    <row r="14940" customFormat="false" ht="15.75" hidden="false" customHeight="false" outlineLevel="0" collapsed="false">
      <c r="A14940" s="20" t="s">
        <v>29947</v>
      </c>
      <c r="B14940" s="20" t="s">
        <v>29918</v>
      </c>
      <c r="C14940" s="20" t="s">
        <v>29948</v>
      </c>
      <c r="D14940" s="20" t="s">
        <v>29949</v>
      </c>
      <c r="E14940" s="20" t="s">
        <v>29508</v>
      </c>
      <c r="F14940" s="20" t="s">
        <v>29509</v>
      </c>
      <c r="H14940" s="20" t="s">
        <v>49</v>
      </c>
    </row>
    <row r="14941" customFormat="false" ht="15.75" hidden="false" customHeight="false" outlineLevel="0" collapsed="false">
      <c r="A14941" s="20" t="s">
        <v>29950</v>
      </c>
      <c r="B14941" s="20" t="s">
        <v>29918</v>
      </c>
      <c r="C14941" s="20" t="s">
        <v>29948</v>
      </c>
      <c r="D14941" s="20" t="s">
        <v>29949</v>
      </c>
      <c r="E14941" s="20" t="s">
        <v>29508</v>
      </c>
      <c r="F14941" s="20" t="s">
        <v>29509</v>
      </c>
      <c r="H14941" s="20" t="s">
        <v>49</v>
      </c>
    </row>
    <row r="14942" customFormat="false" ht="15.75" hidden="false" customHeight="false" outlineLevel="0" collapsed="false">
      <c r="A14942" s="20" t="s">
        <v>29951</v>
      </c>
      <c r="B14942" s="20" t="s">
        <v>29924</v>
      </c>
      <c r="C14942" s="20" t="s">
        <v>29952</v>
      </c>
      <c r="D14942" s="20" t="s">
        <v>29953</v>
      </c>
      <c r="H14942" s="20" t="s">
        <v>49</v>
      </c>
    </row>
    <row r="14943" customFormat="false" ht="15.75" hidden="false" customHeight="false" outlineLevel="0" collapsed="false">
      <c r="A14943" s="20" t="s">
        <v>29954</v>
      </c>
      <c r="B14943" s="20" t="s">
        <v>29924</v>
      </c>
      <c r="C14943" s="20" t="s">
        <v>29952</v>
      </c>
      <c r="D14943" s="20" t="s">
        <v>29953</v>
      </c>
      <c r="H14943" s="20" t="s">
        <v>49</v>
      </c>
    </row>
    <row r="14944" customFormat="false" ht="15.75" hidden="false" customHeight="false" outlineLevel="0" collapsed="false">
      <c r="A14944" s="20" t="s">
        <v>29955</v>
      </c>
      <c r="B14944" s="20" t="s">
        <v>29918</v>
      </c>
      <c r="C14944" s="20" t="s">
        <v>29948</v>
      </c>
      <c r="D14944" s="20" t="s">
        <v>29956</v>
      </c>
      <c r="E14944" s="20" t="s">
        <v>29508</v>
      </c>
      <c r="F14944" s="20" t="s">
        <v>29509</v>
      </c>
      <c r="H14944" s="20" t="s">
        <v>49</v>
      </c>
    </row>
    <row r="14945" customFormat="false" ht="15.75" hidden="false" customHeight="false" outlineLevel="0" collapsed="false">
      <c r="A14945" s="20" t="s">
        <v>29957</v>
      </c>
      <c r="B14945" s="20" t="s">
        <v>29918</v>
      </c>
      <c r="C14945" s="20" t="s">
        <v>29948</v>
      </c>
      <c r="D14945" s="20" t="s">
        <v>29956</v>
      </c>
      <c r="E14945" s="20" t="s">
        <v>29508</v>
      </c>
      <c r="F14945" s="20" t="s">
        <v>29509</v>
      </c>
      <c r="H14945" s="20" t="s">
        <v>49</v>
      </c>
    </row>
    <row r="14946" customFormat="false" ht="15.75" hidden="false" customHeight="false" outlineLevel="0" collapsed="false">
      <c r="A14946" s="20" t="s">
        <v>29958</v>
      </c>
      <c r="B14946" s="20" t="s">
        <v>29924</v>
      </c>
      <c r="C14946" s="20" t="s">
        <v>29952</v>
      </c>
      <c r="D14946" s="20" t="s">
        <v>29959</v>
      </c>
      <c r="H14946" s="20" t="s">
        <v>49</v>
      </c>
    </row>
    <row r="14947" customFormat="false" ht="15.75" hidden="false" customHeight="false" outlineLevel="0" collapsed="false">
      <c r="A14947" s="20" t="s">
        <v>29960</v>
      </c>
      <c r="B14947" s="20" t="s">
        <v>29924</v>
      </c>
      <c r="C14947" s="20" t="s">
        <v>29952</v>
      </c>
      <c r="D14947" s="20" t="s">
        <v>29959</v>
      </c>
      <c r="H14947" s="20" t="s">
        <v>49</v>
      </c>
    </row>
    <row r="14948" customFormat="false" ht="15.75" hidden="false" customHeight="false" outlineLevel="0" collapsed="false">
      <c r="A14948" s="20" t="s">
        <v>29961</v>
      </c>
      <c r="B14948" s="20" t="s">
        <v>29935</v>
      </c>
      <c r="C14948" s="20" t="s">
        <v>29936</v>
      </c>
      <c r="D14948" s="20" t="s">
        <v>29962</v>
      </c>
      <c r="E14948" s="20" t="s">
        <v>29963</v>
      </c>
      <c r="F14948" s="20" t="s">
        <v>29964</v>
      </c>
      <c r="H14948" s="20" t="s">
        <v>49</v>
      </c>
    </row>
    <row r="14949" customFormat="false" ht="15.75" hidden="false" customHeight="false" outlineLevel="0" collapsed="false">
      <c r="A14949" s="20" t="s">
        <v>29965</v>
      </c>
      <c r="B14949" s="20" t="s">
        <v>29935</v>
      </c>
      <c r="C14949" s="20" t="s">
        <v>29936</v>
      </c>
      <c r="D14949" s="20" t="s">
        <v>29962</v>
      </c>
      <c r="E14949" s="20" t="s">
        <v>29963</v>
      </c>
      <c r="F14949" s="20" t="s">
        <v>29964</v>
      </c>
      <c r="H14949" s="20" t="s">
        <v>49</v>
      </c>
    </row>
    <row r="14950" customFormat="false" ht="15.75" hidden="false" customHeight="false" outlineLevel="0" collapsed="false">
      <c r="A14950" s="20" t="s">
        <v>29966</v>
      </c>
      <c r="B14950" s="20" t="s">
        <v>29935</v>
      </c>
      <c r="C14950" s="20" t="s">
        <v>29936</v>
      </c>
      <c r="D14950" s="20" t="s">
        <v>29967</v>
      </c>
      <c r="E14950" s="20" t="s">
        <v>29968</v>
      </c>
      <c r="F14950" s="20" t="s">
        <v>29969</v>
      </c>
      <c r="H14950" s="20" t="s">
        <v>49</v>
      </c>
    </row>
    <row r="14951" customFormat="false" ht="15.75" hidden="false" customHeight="false" outlineLevel="0" collapsed="false">
      <c r="A14951" s="20" t="s">
        <v>29970</v>
      </c>
      <c r="B14951" s="20" t="s">
        <v>29935</v>
      </c>
      <c r="C14951" s="20" t="s">
        <v>29936</v>
      </c>
      <c r="D14951" s="20" t="s">
        <v>29967</v>
      </c>
      <c r="E14951" s="20" t="s">
        <v>29968</v>
      </c>
      <c r="F14951" s="20" t="s">
        <v>29969</v>
      </c>
      <c r="H14951" s="20" t="s">
        <v>49</v>
      </c>
    </row>
    <row r="14952" customFormat="false" ht="15.75" hidden="false" customHeight="false" outlineLevel="0" collapsed="false">
      <c r="A14952" s="20" t="s">
        <v>29971</v>
      </c>
      <c r="B14952" s="20" t="s">
        <v>29972</v>
      </c>
      <c r="C14952" s="20" t="s">
        <v>29973</v>
      </c>
      <c r="D14952" s="20" t="s">
        <v>29974</v>
      </c>
      <c r="E14952" s="20" t="s">
        <v>29975</v>
      </c>
      <c r="F14952" s="20" t="s">
        <v>29976</v>
      </c>
      <c r="H14952" s="20" t="s">
        <v>49</v>
      </c>
    </row>
    <row r="14953" customFormat="false" ht="15.75" hidden="false" customHeight="false" outlineLevel="0" collapsed="false">
      <c r="A14953" s="20" t="s">
        <v>29977</v>
      </c>
      <c r="B14953" s="20" t="s">
        <v>29972</v>
      </c>
      <c r="C14953" s="20" t="s">
        <v>29973</v>
      </c>
      <c r="D14953" s="20" t="s">
        <v>29974</v>
      </c>
      <c r="E14953" s="20" t="s">
        <v>29975</v>
      </c>
      <c r="F14953" s="20" t="s">
        <v>29976</v>
      </c>
      <c r="H14953" s="20" t="s">
        <v>49</v>
      </c>
    </row>
    <row r="14954" customFormat="false" ht="15.75" hidden="false" customHeight="false" outlineLevel="0" collapsed="false">
      <c r="A14954" s="20" t="s">
        <v>29978</v>
      </c>
      <c r="B14954" s="20" t="s">
        <v>29979</v>
      </c>
      <c r="C14954" s="20" t="s">
        <v>29980</v>
      </c>
      <c r="D14954" s="20" t="s">
        <v>29981</v>
      </c>
      <c r="H14954" s="20" t="s">
        <v>49</v>
      </c>
    </row>
    <row r="14955" customFormat="false" ht="15.75" hidden="false" customHeight="false" outlineLevel="0" collapsed="false">
      <c r="A14955" s="20" t="s">
        <v>29982</v>
      </c>
      <c r="B14955" s="20" t="s">
        <v>29979</v>
      </c>
      <c r="C14955" s="20" t="s">
        <v>29980</v>
      </c>
      <c r="D14955" s="20" t="s">
        <v>29981</v>
      </c>
      <c r="H14955" s="20" t="s">
        <v>49</v>
      </c>
    </row>
    <row r="14956" customFormat="false" ht="15.75" hidden="false" customHeight="false" outlineLevel="0" collapsed="false">
      <c r="A14956" s="20" t="s">
        <v>29983</v>
      </c>
      <c r="B14956" s="20" t="s">
        <v>29972</v>
      </c>
      <c r="C14956" s="20" t="s">
        <v>29973</v>
      </c>
      <c r="D14956" s="20" t="s">
        <v>29974</v>
      </c>
      <c r="E14956" s="20" t="s">
        <v>29984</v>
      </c>
      <c r="F14956" s="20" t="s">
        <v>29976</v>
      </c>
      <c r="H14956" s="20" t="s">
        <v>49</v>
      </c>
    </row>
    <row r="14957" customFormat="false" ht="15.75" hidden="false" customHeight="false" outlineLevel="0" collapsed="false">
      <c r="A14957" s="20" t="s">
        <v>29985</v>
      </c>
      <c r="B14957" s="20" t="s">
        <v>29972</v>
      </c>
      <c r="C14957" s="20" t="s">
        <v>29973</v>
      </c>
      <c r="D14957" s="20" t="s">
        <v>29974</v>
      </c>
      <c r="E14957" s="20" t="s">
        <v>29984</v>
      </c>
      <c r="F14957" s="20" t="s">
        <v>29976</v>
      </c>
      <c r="H14957" s="20" t="s">
        <v>49</v>
      </c>
    </row>
    <row r="14958" customFormat="false" ht="15.75" hidden="false" customHeight="false" outlineLevel="0" collapsed="false">
      <c r="A14958" s="20" t="s">
        <v>29986</v>
      </c>
      <c r="B14958" s="20" t="s">
        <v>29979</v>
      </c>
      <c r="C14958" s="20" t="s">
        <v>29980</v>
      </c>
      <c r="D14958" s="20" t="s">
        <v>29987</v>
      </c>
      <c r="H14958" s="20" t="s">
        <v>49</v>
      </c>
    </row>
    <row r="14959" customFormat="false" ht="15.75" hidden="false" customHeight="false" outlineLevel="0" collapsed="false">
      <c r="A14959" s="20" t="s">
        <v>29988</v>
      </c>
      <c r="B14959" s="20" t="s">
        <v>29979</v>
      </c>
      <c r="C14959" s="20" t="s">
        <v>29980</v>
      </c>
      <c r="D14959" s="20" t="s">
        <v>29987</v>
      </c>
      <c r="H14959" s="20" t="s">
        <v>49</v>
      </c>
    </row>
    <row r="14960" customFormat="false" ht="15.75" hidden="false" customHeight="false" outlineLevel="0" collapsed="false">
      <c r="A14960" s="20" t="s">
        <v>29989</v>
      </c>
      <c r="B14960" s="20" t="s">
        <v>29990</v>
      </c>
      <c r="C14960" s="20" t="s">
        <v>29991</v>
      </c>
      <c r="D14960" s="20" t="s">
        <v>29992</v>
      </c>
      <c r="E14960" s="20" t="s">
        <v>29993</v>
      </c>
      <c r="F14960" s="20" t="s">
        <v>29994</v>
      </c>
      <c r="H14960" s="20" t="s">
        <v>49</v>
      </c>
    </row>
    <row r="14961" customFormat="false" ht="15.75" hidden="false" customHeight="false" outlineLevel="0" collapsed="false">
      <c r="A14961" s="20" t="s">
        <v>29995</v>
      </c>
      <c r="B14961" s="20" t="s">
        <v>29990</v>
      </c>
      <c r="C14961" s="20" t="s">
        <v>29991</v>
      </c>
      <c r="D14961" s="20" t="s">
        <v>29992</v>
      </c>
      <c r="E14961" s="20" t="s">
        <v>29993</v>
      </c>
      <c r="F14961" s="20" t="s">
        <v>29994</v>
      </c>
      <c r="H14961" s="20" t="s">
        <v>49</v>
      </c>
    </row>
    <row r="14962" customFormat="false" ht="15.75" hidden="false" customHeight="false" outlineLevel="0" collapsed="false">
      <c r="A14962" s="20" t="s">
        <v>29996</v>
      </c>
      <c r="B14962" s="20" t="s">
        <v>29990</v>
      </c>
      <c r="C14962" s="20" t="s">
        <v>29991</v>
      </c>
      <c r="D14962" s="20" t="s">
        <v>29997</v>
      </c>
      <c r="E14962" s="20" t="s">
        <v>29993</v>
      </c>
      <c r="F14962" s="20" t="s">
        <v>29998</v>
      </c>
      <c r="H14962" s="20" t="s">
        <v>49</v>
      </c>
    </row>
    <row r="14963" customFormat="false" ht="15.75" hidden="false" customHeight="false" outlineLevel="0" collapsed="false">
      <c r="A14963" s="20" t="s">
        <v>29999</v>
      </c>
      <c r="B14963" s="20" t="s">
        <v>29990</v>
      </c>
      <c r="C14963" s="20" t="s">
        <v>29991</v>
      </c>
      <c r="D14963" s="20" t="s">
        <v>29997</v>
      </c>
      <c r="E14963" s="20" t="s">
        <v>29993</v>
      </c>
      <c r="F14963" s="20" t="s">
        <v>29998</v>
      </c>
      <c r="H14963" s="20" t="s">
        <v>49</v>
      </c>
    </row>
    <row r="14964" customFormat="false" ht="15.75" hidden="false" customHeight="false" outlineLevel="0" collapsed="false">
      <c r="A14964" s="20" t="s">
        <v>30000</v>
      </c>
      <c r="B14964" s="20" t="s">
        <v>29972</v>
      </c>
      <c r="C14964" s="20" t="s">
        <v>30001</v>
      </c>
      <c r="D14964" s="20" t="s">
        <v>29974</v>
      </c>
      <c r="E14964" s="20" t="s">
        <v>29975</v>
      </c>
      <c r="F14964" s="20" t="s">
        <v>29976</v>
      </c>
      <c r="H14964" s="20" t="s">
        <v>49</v>
      </c>
    </row>
    <row r="14965" customFormat="false" ht="15.75" hidden="false" customHeight="false" outlineLevel="0" collapsed="false">
      <c r="A14965" s="20" t="s">
        <v>30002</v>
      </c>
      <c r="B14965" s="20" t="s">
        <v>29972</v>
      </c>
      <c r="C14965" s="20" t="s">
        <v>30001</v>
      </c>
      <c r="D14965" s="20" t="s">
        <v>29974</v>
      </c>
      <c r="E14965" s="20" t="s">
        <v>29975</v>
      </c>
      <c r="F14965" s="20" t="s">
        <v>29976</v>
      </c>
      <c r="H14965" s="20" t="s">
        <v>49</v>
      </c>
    </row>
    <row r="14966" customFormat="false" ht="15.75" hidden="false" customHeight="false" outlineLevel="0" collapsed="false">
      <c r="A14966" s="20" t="s">
        <v>30003</v>
      </c>
      <c r="B14966" s="20" t="s">
        <v>29979</v>
      </c>
      <c r="C14966" s="20" t="s">
        <v>30004</v>
      </c>
      <c r="D14966" s="20" t="s">
        <v>29981</v>
      </c>
      <c r="H14966" s="20" t="s">
        <v>49</v>
      </c>
    </row>
    <row r="14967" customFormat="false" ht="15.75" hidden="false" customHeight="false" outlineLevel="0" collapsed="false">
      <c r="A14967" s="20" t="s">
        <v>30005</v>
      </c>
      <c r="B14967" s="20" t="s">
        <v>29979</v>
      </c>
      <c r="C14967" s="20" t="s">
        <v>30004</v>
      </c>
      <c r="D14967" s="20" t="s">
        <v>29981</v>
      </c>
      <c r="H14967" s="20" t="s">
        <v>49</v>
      </c>
    </row>
    <row r="14968" customFormat="false" ht="15.75" hidden="false" customHeight="false" outlineLevel="0" collapsed="false">
      <c r="A14968" s="20" t="s">
        <v>30006</v>
      </c>
      <c r="B14968" s="20" t="s">
        <v>29972</v>
      </c>
      <c r="C14968" s="20" t="s">
        <v>30001</v>
      </c>
      <c r="D14968" s="20" t="s">
        <v>29974</v>
      </c>
      <c r="E14968" s="20" t="s">
        <v>29984</v>
      </c>
      <c r="F14968" s="20" t="s">
        <v>29976</v>
      </c>
      <c r="H14968" s="20" t="s">
        <v>49</v>
      </c>
    </row>
    <row r="14969" customFormat="false" ht="15.75" hidden="false" customHeight="false" outlineLevel="0" collapsed="false">
      <c r="A14969" s="20" t="s">
        <v>30007</v>
      </c>
      <c r="B14969" s="20" t="s">
        <v>29972</v>
      </c>
      <c r="C14969" s="20" t="s">
        <v>30001</v>
      </c>
      <c r="D14969" s="20" t="s">
        <v>29974</v>
      </c>
      <c r="E14969" s="20" t="s">
        <v>29984</v>
      </c>
      <c r="F14969" s="20" t="s">
        <v>29976</v>
      </c>
      <c r="H14969" s="20" t="s">
        <v>49</v>
      </c>
    </row>
    <row r="14970" customFormat="false" ht="15.75" hidden="false" customHeight="false" outlineLevel="0" collapsed="false">
      <c r="A14970" s="20" t="s">
        <v>30008</v>
      </c>
      <c r="B14970" s="20" t="s">
        <v>29979</v>
      </c>
      <c r="C14970" s="20" t="s">
        <v>30004</v>
      </c>
      <c r="D14970" s="20" t="s">
        <v>29987</v>
      </c>
      <c r="H14970" s="20" t="s">
        <v>49</v>
      </c>
    </row>
    <row r="14971" customFormat="false" ht="15.75" hidden="false" customHeight="false" outlineLevel="0" collapsed="false">
      <c r="A14971" s="20" t="s">
        <v>30009</v>
      </c>
      <c r="B14971" s="20" t="s">
        <v>29979</v>
      </c>
      <c r="C14971" s="20" t="s">
        <v>30004</v>
      </c>
      <c r="D14971" s="20" t="s">
        <v>29987</v>
      </c>
      <c r="H14971" s="20" t="s">
        <v>49</v>
      </c>
    </row>
    <row r="14972" customFormat="false" ht="15.75" hidden="false" customHeight="false" outlineLevel="0" collapsed="false">
      <c r="A14972" s="20" t="s">
        <v>30010</v>
      </c>
      <c r="B14972" s="20" t="s">
        <v>29990</v>
      </c>
      <c r="C14972" s="20" t="s">
        <v>29991</v>
      </c>
      <c r="D14972" s="20" t="s">
        <v>30011</v>
      </c>
      <c r="E14972" s="20" t="s">
        <v>30012</v>
      </c>
      <c r="F14972" s="20" t="s">
        <v>29994</v>
      </c>
      <c r="H14972" s="20" t="s">
        <v>49</v>
      </c>
    </row>
    <row r="14973" customFormat="false" ht="15.75" hidden="false" customHeight="false" outlineLevel="0" collapsed="false">
      <c r="A14973" s="20" t="s">
        <v>30013</v>
      </c>
      <c r="B14973" s="20" t="s">
        <v>29990</v>
      </c>
      <c r="C14973" s="20" t="s">
        <v>29991</v>
      </c>
      <c r="D14973" s="20" t="s">
        <v>30011</v>
      </c>
      <c r="E14973" s="20" t="s">
        <v>30012</v>
      </c>
      <c r="F14973" s="20" t="s">
        <v>29994</v>
      </c>
      <c r="H14973" s="20" t="s">
        <v>49</v>
      </c>
    </row>
    <row r="14974" customFormat="false" ht="15.75" hidden="false" customHeight="false" outlineLevel="0" collapsed="false">
      <c r="A14974" s="20" t="s">
        <v>30014</v>
      </c>
      <c r="B14974" s="20" t="s">
        <v>29990</v>
      </c>
      <c r="C14974" s="20" t="s">
        <v>29991</v>
      </c>
      <c r="D14974" s="20" t="s">
        <v>30011</v>
      </c>
      <c r="E14974" s="20" t="s">
        <v>30012</v>
      </c>
      <c r="F14974" s="20" t="s">
        <v>29998</v>
      </c>
      <c r="H14974" s="20" t="s">
        <v>49</v>
      </c>
    </row>
    <row r="14975" customFormat="false" ht="15.75" hidden="false" customHeight="false" outlineLevel="0" collapsed="false">
      <c r="A14975" s="20" t="s">
        <v>30015</v>
      </c>
      <c r="B14975" s="20" t="s">
        <v>29990</v>
      </c>
      <c r="C14975" s="20" t="s">
        <v>29991</v>
      </c>
      <c r="D14975" s="20" t="s">
        <v>30011</v>
      </c>
      <c r="E14975" s="20" t="s">
        <v>30012</v>
      </c>
      <c r="F14975" s="20" t="s">
        <v>29998</v>
      </c>
      <c r="H14975" s="20" t="s">
        <v>49</v>
      </c>
    </row>
    <row r="14976" customFormat="false" ht="15.75" hidden="false" customHeight="false" outlineLevel="0" collapsed="false">
      <c r="A14976" s="20" t="s">
        <v>30016</v>
      </c>
      <c r="B14976" s="20" t="s">
        <v>30017</v>
      </c>
      <c r="C14976" s="20" t="s">
        <v>30018</v>
      </c>
      <c r="D14976" s="20" t="s">
        <v>29974</v>
      </c>
      <c r="E14976" s="20" t="s">
        <v>29975</v>
      </c>
      <c r="F14976" s="20" t="s">
        <v>29976</v>
      </c>
      <c r="H14976" s="20" t="s">
        <v>49</v>
      </c>
    </row>
    <row r="14977" customFormat="false" ht="15.75" hidden="false" customHeight="false" outlineLevel="0" collapsed="false">
      <c r="A14977" s="20" t="s">
        <v>30019</v>
      </c>
      <c r="B14977" s="20" t="s">
        <v>30017</v>
      </c>
      <c r="C14977" s="20" t="s">
        <v>30018</v>
      </c>
      <c r="D14977" s="20" t="s">
        <v>29974</v>
      </c>
      <c r="E14977" s="20" t="s">
        <v>29975</v>
      </c>
      <c r="F14977" s="20" t="s">
        <v>29976</v>
      </c>
      <c r="H14977" s="20" t="s">
        <v>49</v>
      </c>
    </row>
    <row r="14978" customFormat="false" ht="15.75" hidden="false" customHeight="false" outlineLevel="0" collapsed="false">
      <c r="A14978" s="20" t="s">
        <v>30020</v>
      </c>
      <c r="B14978" s="20" t="s">
        <v>30021</v>
      </c>
      <c r="C14978" s="20" t="s">
        <v>30022</v>
      </c>
      <c r="D14978" s="20" t="s">
        <v>29981</v>
      </c>
      <c r="H14978" s="20" t="s">
        <v>49</v>
      </c>
    </row>
    <row r="14979" customFormat="false" ht="15.75" hidden="false" customHeight="false" outlineLevel="0" collapsed="false">
      <c r="A14979" s="20" t="s">
        <v>30023</v>
      </c>
      <c r="B14979" s="20" t="s">
        <v>30021</v>
      </c>
      <c r="C14979" s="20" t="s">
        <v>30022</v>
      </c>
      <c r="D14979" s="20" t="s">
        <v>29981</v>
      </c>
      <c r="H14979" s="20" t="s">
        <v>49</v>
      </c>
    </row>
    <row r="14980" customFormat="false" ht="15.75" hidden="false" customHeight="false" outlineLevel="0" collapsed="false">
      <c r="A14980" s="20" t="s">
        <v>30024</v>
      </c>
      <c r="B14980" s="20" t="s">
        <v>30017</v>
      </c>
      <c r="C14980" s="20" t="s">
        <v>30018</v>
      </c>
      <c r="D14980" s="20" t="s">
        <v>29974</v>
      </c>
      <c r="E14980" s="20" t="s">
        <v>29984</v>
      </c>
      <c r="F14980" s="20" t="s">
        <v>29976</v>
      </c>
      <c r="H14980" s="20" t="s">
        <v>49</v>
      </c>
    </row>
    <row r="14981" customFormat="false" ht="15.75" hidden="false" customHeight="false" outlineLevel="0" collapsed="false">
      <c r="A14981" s="20" t="s">
        <v>30025</v>
      </c>
      <c r="B14981" s="20" t="s">
        <v>30017</v>
      </c>
      <c r="C14981" s="20" t="s">
        <v>30018</v>
      </c>
      <c r="D14981" s="20" t="s">
        <v>29974</v>
      </c>
      <c r="E14981" s="20" t="s">
        <v>29984</v>
      </c>
      <c r="F14981" s="20" t="s">
        <v>29976</v>
      </c>
      <c r="H14981" s="20" t="s">
        <v>49</v>
      </c>
    </row>
    <row r="14982" customFormat="false" ht="15.75" hidden="false" customHeight="false" outlineLevel="0" collapsed="false">
      <c r="A14982" s="20" t="s">
        <v>30026</v>
      </c>
      <c r="B14982" s="20" t="s">
        <v>30021</v>
      </c>
      <c r="C14982" s="20" t="s">
        <v>30022</v>
      </c>
      <c r="D14982" s="20" t="s">
        <v>29987</v>
      </c>
      <c r="H14982" s="20" t="s">
        <v>49</v>
      </c>
    </row>
    <row r="14983" customFormat="false" ht="15.75" hidden="false" customHeight="false" outlineLevel="0" collapsed="false">
      <c r="A14983" s="20" t="s">
        <v>30027</v>
      </c>
      <c r="B14983" s="20" t="s">
        <v>30021</v>
      </c>
      <c r="C14983" s="20" t="s">
        <v>30022</v>
      </c>
      <c r="D14983" s="20" t="s">
        <v>29987</v>
      </c>
      <c r="H14983" s="20" t="s">
        <v>49</v>
      </c>
    </row>
    <row r="14984" customFormat="false" ht="15.75" hidden="false" customHeight="false" outlineLevel="0" collapsed="false">
      <c r="A14984" s="20" t="s">
        <v>30028</v>
      </c>
      <c r="B14984" s="20" t="s">
        <v>30029</v>
      </c>
      <c r="C14984" s="20" t="s">
        <v>29991</v>
      </c>
      <c r="D14984" s="20" t="s">
        <v>30030</v>
      </c>
      <c r="E14984" s="20" t="s">
        <v>30031</v>
      </c>
      <c r="F14984" s="20" t="s">
        <v>30032</v>
      </c>
      <c r="H14984" s="20" t="s">
        <v>49</v>
      </c>
    </row>
    <row r="14985" customFormat="false" ht="15.75" hidden="false" customHeight="false" outlineLevel="0" collapsed="false">
      <c r="A14985" s="20" t="s">
        <v>30033</v>
      </c>
      <c r="B14985" s="20" t="s">
        <v>30029</v>
      </c>
      <c r="C14985" s="20" t="s">
        <v>29991</v>
      </c>
      <c r="D14985" s="20" t="s">
        <v>30030</v>
      </c>
      <c r="E14985" s="20" t="s">
        <v>30031</v>
      </c>
      <c r="F14985" s="20" t="s">
        <v>30032</v>
      </c>
      <c r="H14985" s="20" t="s">
        <v>49</v>
      </c>
    </row>
    <row r="14986" customFormat="false" ht="15.75" hidden="false" customHeight="false" outlineLevel="0" collapsed="false">
      <c r="A14986" s="20" t="s">
        <v>30034</v>
      </c>
      <c r="B14986" s="20" t="s">
        <v>30029</v>
      </c>
      <c r="C14986" s="20" t="s">
        <v>29991</v>
      </c>
      <c r="D14986" s="20" t="s">
        <v>30030</v>
      </c>
      <c r="E14986" s="20" t="s">
        <v>30031</v>
      </c>
      <c r="F14986" s="20" t="s">
        <v>30035</v>
      </c>
      <c r="H14986" s="20" t="s">
        <v>49</v>
      </c>
    </row>
    <row r="14987" customFormat="false" ht="15.75" hidden="false" customHeight="false" outlineLevel="0" collapsed="false">
      <c r="A14987" s="20" t="s">
        <v>30036</v>
      </c>
      <c r="B14987" s="20" t="s">
        <v>30029</v>
      </c>
      <c r="C14987" s="20" t="s">
        <v>29991</v>
      </c>
      <c r="D14987" s="20" t="s">
        <v>30030</v>
      </c>
      <c r="E14987" s="20" t="s">
        <v>30031</v>
      </c>
      <c r="F14987" s="20" t="s">
        <v>30035</v>
      </c>
      <c r="H14987" s="20" t="s">
        <v>49</v>
      </c>
    </row>
    <row r="14988" customFormat="false" ht="15.75" hidden="false" customHeight="false" outlineLevel="0" collapsed="false">
      <c r="A14988" s="20" t="s">
        <v>30037</v>
      </c>
      <c r="B14988" s="20" t="s">
        <v>30017</v>
      </c>
      <c r="C14988" s="20" t="s">
        <v>30038</v>
      </c>
      <c r="D14988" s="20" t="s">
        <v>29974</v>
      </c>
      <c r="E14988" s="20" t="s">
        <v>29975</v>
      </c>
      <c r="F14988" s="20" t="s">
        <v>29976</v>
      </c>
      <c r="H14988" s="20" t="s">
        <v>49</v>
      </c>
    </row>
    <row r="14989" customFormat="false" ht="15.75" hidden="false" customHeight="false" outlineLevel="0" collapsed="false">
      <c r="A14989" s="20" t="s">
        <v>30039</v>
      </c>
      <c r="B14989" s="20" t="s">
        <v>30017</v>
      </c>
      <c r="C14989" s="20" t="s">
        <v>30038</v>
      </c>
      <c r="D14989" s="20" t="s">
        <v>29974</v>
      </c>
      <c r="E14989" s="20" t="s">
        <v>29975</v>
      </c>
      <c r="F14989" s="20" t="s">
        <v>29976</v>
      </c>
      <c r="H14989" s="20" t="s">
        <v>49</v>
      </c>
    </row>
    <row r="14990" customFormat="false" ht="15.75" hidden="false" customHeight="false" outlineLevel="0" collapsed="false">
      <c r="A14990" s="20" t="s">
        <v>30040</v>
      </c>
      <c r="B14990" s="20" t="s">
        <v>30021</v>
      </c>
      <c r="C14990" s="20" t="s">
        <v>30041</v>
      </c>
      <c r="D14990" s="20" t="s">
        <v>29981</v>
      </c>
      <c r="H14990" s="20" t="s">
        <v>49</v>
      </c>
    </row>
    <row r="14991" customFormat="false" ht="15.75" hidden="false" customHeight="false" outlineLevel="0" collapsed="false">
      <c r="A14991" s="20" t="s">
        <v>30042</v>
      </c>
      <c r="B14991" s="20" t="s">
        <v>30021</v>
      </c>
      <c r="C14991" s="20" t="s">
        <v>30041</v>
      </c>
      <c r="D14991" s="20" t="s">
        <v>29981</v>
      </c>
      <c r="H14991" s="20" t="s">
        <v>49</v>
      </c>
    </row>
    <row r="14992" customFormat="false" ht="15.75" hidden="false" customHeight="false" outlineLevel="0" collapsed="false">
      <c r="A14992" s="20" t="s">
        <v>30043</v>
      </c>
      <c r="B14992" s="20" t="s">
        <v>30017</v>
      </c>
      <c r="C14992" s="20" t="s">
        <v>30038</v>
      </c>
      <c r="D14992" s="20" t="s">
        <v>30044</v>
      </c>
      <c r="E14992" s="20" t="s">
        <v>30045</v>
      </c>
      <c r="F14992" s="20" t="s">
        <v>30046</v>
      </c>
      <c r="H14992" s="20" t="s">
        <v>49</v>
      </c>
    </row>
    <row r="14993" customFormat="false" ht="15.75" hidden="false" customHeight="false" outlineLevel="0" collapsed="false">
      <c r="A14993" s="20" t="s">
        <v>30047</v>
      </c>
      <c r="B14993" s="20" t="s">
        <v>30017</v>
      </c>
      <c r="C14993" s="20" t="s">
        <v>30038</v>
      </c>
      <c r="D14993" s="20" t="s">
        <v>30044</v>
      </c>
      <c r="E14993" s="20" t="s">
        <v>30045</v>
      </c>
      <c r="F14993" s="20" t="s">
        <v>30046</v>
      </c>
      <c r="H14993" s="20" t="s">
        <v>49</v>
      </c>
    </row>
    <row r="14994" customFormat="false" ht="15.75" hidden="false" customHeight="false" outlineLevel="0" collapsed="false">
      <c r="A14994" s="20" t="s">
        <v>30048</v>
      </c>
      <c r="B14994" s="20" t="s">
        <v>30021</v>
      </c>
      <c r="C14994" s="20" t="s">
        <v>30041</v>
      </c>
      <c r="D14994" s="20" t="s">
        <v>29987</v>
      </c>
      <c r="H14994" s="20" t="s">
        <v>49</v>
      </c>
    </row>
    <row r="14995" customFormat="false" ht="15.75" hidden="false" customHeight="false" outlineLevel="0" collapsed="false">
      <c r="A14995" s="20" t="s">
        <v>30049</v>
      </c>
      <c r="B14995" s="20" t="s">
        <v>30021</v>
      </c>
      <c r="C14995" s="20" t="s">
        <v>30041</v>
      </c>
      <c r="D14995" s="20" t="s">
        <v>29987</v>
      </c>
      <c r="H14995" s="20" t="s">
        <v>49</v>
      </c>
    </row>
    <row r="14996" customFormat="false" ht="15.75" hidden="false" customHeight="false" outlineLevel="0" collapsed="false">
      <c r="A14996" s="20" t="s">
        <v>30050</v>
      </c>
      <c r="B14996" s="20" t="s">
        <v>30029</v>
      </c>
      <c r="C14996" s="20" t="s">
        <v>29991</v>
      </c>
      <c r="D14996" s="20" t="s">
        <v>30051</v>
      </c>
      <c r="E14996" s="20" t="s">
        <v>30052</v>
      </c>
      <c r="F14996" s="20" t="s">
        <v>29994</v>
      </c>
      <c r="H14996" s="20" t="s">
        <v>49</v>
      </c>
    </row>
    <row r="14997" customFormat="false" ht="15.75" hidden="false" customHeight="false" outlineLevel="0" collapsed="false">
      <c r="A14997" s="20" t="s">
        <v>30053</v>
      </c>
      <c r="B14997" s="20" t="s">
        <v>30029</v>
      </c>
      <c r="C14997" s="20" t="s">
        <v>29991</v>
      </c>
      <c r="D14997" s="20" t="s">
        <v>30051</v>
      </c>
      <c r="E14997" s="20" t="s">
        <v>30052</v>
      </c>
      <c r="F14997" s="20" t="s">
        <v>29994</v>
      </c>
      <c r="H14997" s="20" t="s">
        <v>49</v>
      </c>
    </row>
    <row r="14998" customFormat="false" ht="15.75" hidden="false" customHeight="false" outlineLevel="0" collapsed="false">
      <c r="A14998" s="20" t="s">
        <v>30054</v>
      </c>
      <c r="B14998" s="20" t="s">
        <v>30029</v>
      </c>
      <c r="C14998" s="20" t="s">
        <v>29991</v>
      </c>
      <c r="D14998" s="20" t="s">
        <v>30051</v>
      </c>
      <c r="E14998" s="20" t="s">
        <v>30052</v>
      </c>
      <c r="F14998" s="20" t="s">
        <v>29998</v>
      </c>
      <c r="H14998" s="20" t="s">
        <v>49</v>
      </c>
    </row>
    <row r="14999" customFormat="false" ht="15.75" hidden="false" customHeight="false" outlineLevel="0" collapsed="false">
      <c r="A14999" s="20" t="s">
        <v>30055</v>
      </c>
      <c r="B14999" s="20" t="s">
        <v>30029</v>
      </c>
      <c r="C14999" s="20" t="s">
        <v>29991</v>
      </c>
      <c r="D14999" s="20" t="s">
        <v>30051</v>
      </c>
      <c r="E14999" s="20" t="s">
        <v>30052</v>
      </c>
      <c r="F14999" s="20" t="s">
        <v>29998</v>
      </c>
      <c r="H14999" s="20" t="s">
        <v>49</v>
      </c>
    </row>
    <row r="15000" customFormat="false" ht="15.75" hidden="false" customHeight="false" outlineLevel="0" collapsed="false">
      <c r="A15000" s="20" t="s">
        <v>30056</v>
      </c>
      <c r="B15000" s="20" t="s">
        <v>30057</v>
      </c>
      <c r="C15000" s="20" t="s">
        <v>30058</v>
      </c>
      <c r="D15000" s="20" t="s">
        <v>30059</v>
      </c>
      <c r="E15000" s="20" t="s">
        <v>29975</v>
      </c>
      <c r="F15000" s="20" t="s">
        <v>29976</v>
      </c>
      <c r="H15000" s="20" t="s">
        <v>49</v>
      </c>
    </row>
    <row r="15001" customFormat="false" ht="15.75" hidden="false" customHeight="false" outlineLevel="0" collapsed="false">
      <c r="A15001" s="20" t="s">
        <v>30060</v>
      </c>
      <c r="B15001" s="20" t="s">
        <v>30057</v>
      </c>
      <c r="C15001" s="20" t="s">
        <v>30058</v>
      </c>
      <c r="D15001" s="20" t="s">
        <v>30059</v>
      </c>
      <c r="E15001" s="20" t="s">
        <v>29975</v>
      </c>
      <c r="F15001" s="20" t="s">
        <v>29976</v>
      </c>
      <c r="H15001" s="20" t="s">
        <v>49</v>
      </c>
    </row>
    <row r="15002" customFormat="false" ht="15.75" hidden="false" customHeight="false" outlineLevel="0" collapsed="false">
      <c r="A15002" s="20" t="s">
        <v>30061</v>
      </c>
      <c r="B15002" s="20" t="s">
        <v>30062</v>
      </c>
      <c r="C15002" s="20" t="s">
        <v>30063</v>
      </c>
      <c r="D15002" s="20" t="s">
        <v>29981</v>
      </c>
      <c r="H15002" s="20" t="s">
        <v>49</v>
      </c>
    </row>
    <row r="15003" customFormat="false" ht="15.75" hidden="false" customHeight="false" outlineLevel="0" collapsed="false">
      <c r="A15003" s="20" t="s">
        <v>30064</v>
      </c>
      <c r="B15003" s="20" t="s">
        <v>30062</v>
      </c>
      <c r="C15003" s="20" t="s">
        <v>30063</v>
      </c>
      <c r="D15003" s="20" t="s">
        <v>29981</v>
      </c>
      <c r="H15003" s="20" t="s">
        <v>49</v>
      </c>
    </row>
    <row r="15004" customFormat="false" ht="15.75" hidden="false" customHeight="false" outlineLevel="0" collapsed="false">
      <c r="A15004" s="20" t="s">
        <v>30065</v>
      </c>
      <c r="B15004" s="20" t="s">
        <v>30057</v>
      </c>
      <c r="C15004" s="20" t="s">
        <v>30058</v>
      </c>
      <c r="D15004" s="20" t="s">
        <v>30059</v>
      </c>
      <c r="E15004" s="20" t="s">
        <v>29984</v>
      </c>
      <c r="F15004" s="20" t="s">
        <v>29976</v>
      </c>
      <c r="H15004" s="20" t="s">
        <v>49</v>
      </c>
    </row>
    <row r="15005" customFormat="false" ht="15.75" hidden="false" customHeight="false" outlineLevel="0" collapsed="false">
      <c r="A15005" s="20" t="s">
        <v>30066</v>
      </c>
      <c r="B15005" s="20" t="s">
        <v>30057</v>
      </c>
      <c r="C15005" s="20" t="s">
        <v>30058</v>
      </c>
      <c r="D15005" s="20" t="s">
        <v>30059</v>
      </c>
      <c r="E15005" s="20" t="s">
        <v>29984</v>
      </c>
      <c r="F15005" s="20" t="s">
        <v>29976</v>
      </c>
      <c r="H15005" s="20" t="s">
        <v>49</v>
      </c>
    </row>
    <row r="15006" customFormat="false" ht="15.75" hidden="false" customHeight="false" outlineLevel="0" collapsed="false">
      <c r="A15006" s="20" t="s">
        <v>30067</v>
      </c>
      <c r="B15006" s="20" t="s">
        <v>30062</v>
      </c>
      <c r="C15006" s="20" t="s">
        <v>30063</v>
      </c>
      <c r="D15006" s="20" t="s">
        <v>29987</v>
      </c>
      <c r="H15006" s="20" t="s">
        <v>49</v>
      </c>
    </row>
    <row r="15007" customFormat="false" ht="15.75" hidden="false" customHeight="false" outlineLevel="0" collapsed="false">
      <c r="A15007" s="20" t="s">
        <v>30068</v>
      </c>
      <c r="B15007" s="20" t="s">
        <v>30062</v>
      </c>
      <c r="C15007" s="20" t="s">
        <v>30063</v>
      </c>
      <c r="D15007" s="20" t="s">
        <v>29987</v>
      </c>
      <c r="H15007" s="20" t="s">
        <v>49</v>
      </c>
    </row>
    <row r="15008" customFormat="false" ht="15.75" hidden="false" customHeight="false" outlineLevel="0" collapsed="false">
      <c r="A15008" s="20" t="s">
        <v>30069</v>
      </c>
      <c r="B15008" s="20" t="s">
        <v>30070</v>
      </c>
      <c r="C15008" s="20" t="s">
        <v>29991</v>
      </c>
      <c r="D15008" s="20" t="s">
        <v>30071</v>
      </c>
      <c r="E15008" s="20" t="s">
        <v>30072</v>
      </c>
      <c r="F15008" s="20" t="s">
        <v>29994</v>
      </c>
      <c r="H15008" s="20" t="s">
        <v>49</v>
      </c>
    </row>
    <row r="15009" customFormat="false" ht="15.75" hidden="false" customHeight="false" outlineLevel="0" collapsed="false">
      <c r="A15009" s="20" t="s">
        <v>30073</v>
      </c>
      <c r="B15009" s="20" t="s">
        <v>30070</v>
      </c>
      <c r="C15009" s="20" t="s">
        <v>29991</v>
      </c>
      <c r="D15009" s="20" t="s">
        <v>30071</v>
      </c>
      <c r="E15009" s="20" t="s">
        <v>30072</v>
      </c>
      <c r="F15009" s="20" t="s">
        <v>29994</v>
      </c>
      <c r="H15009" s="20" t="s">
        <v>49</v>
      </c>
    </row>
    <row r="15010" customFormat="false" ht="15.75" hidden="false" customHeight="false" outlineLevel="0" collapsed="false">
      <c r="A15010" s="20" t="s">
        <v>30074</v>
      </c>
      <c r="B15010" s="20" t="s">
        <v>30070</v>
      </c>
      <c r="C15010" s="20" t="s">
        <v>29991</v>
      </c>
      <c r="D15010" s="20" t="s">
        <v>30071</v>
      </c>
      <c r="E15010" s="20" t="s">
        <v>30072</v>
      </c>
      <c r="F15010" s="20" t="s">
        <v>29998</v>
      </c>
      <c r="H15010" s="20" t="s">
        <v>49</v>
      </c>
    </row>
    <row r="15011" customFormat="false" ht="15.75" hidden="false" customHeight="false" outlineLevel="0" collapsed="false">
      <c r="A15011" s="20" t="s">
        <v>30075</v>
      </c>
      <c r="B15011" s="20" t="s">
        <v>30070</v>
      </c>
      <c r="C15011" s="20" t="s">
        <v>29991</v>
      </c>
      <c r="D15011" s="20" t="s">
        <v>30071</v>
      </c>
      <c r="E15011" s="20" t="s">
        <v>30072</v>
      </c>
      <c r="F15011" s="20" t="s">
        <v>29998</v>
      </c>
      <c r="H15011" s="20" t="s">
        <v>49</v>
      </c>
    </row>
    <row r="15012" customFormat="false" ht="15.75" hidden="false" customHeight="false" outlineLevel="0" collapsed="false">
      <c r="A15012" s="20" t="s">
        <v>30076</v>
      </c>
      <c r="B15012" s="20" t="s">
        <v>30057</v>
      </c>
      <c r="C15012" s="20" t="s">
        <v>30077</v>
      </c>
      <c r="D15012" s="20" t="s">
        <v>30059</v>
      </c>
      <c r="E15012" s="20" t="s">
        <v>29975</v>
      </c>
      <c r="F15012" s="20" t="s">
        <v>29976</v>
      </c>
      <c r="H15012" s="20" t="s">
        <v>49</v>
      </c>
    </row>
    <row r="15013" customFormat="false" ht="15.75" hidden="false" customHeight="false" outlineLevel="0" collapsed="false">
      <c r="A15013" s="20" t="s">
        <v>30078</v>
      </c>
      <c r="B15013" s="20" t="s">
        <v>30057</v>
      </c>
      <c r="C15013" s="20" t="s">
        <v>30077</v>
      </c>
      <c r="D15013" s="20" t="s">
        <v>30059</v>
      </c>
      <c r="E15013" s="20" t="s">
        <v>29975</v>
      </c>
      <c r="F15013" s="20" t="s">
        <v>29976</v>
      </c>
      <c r="H15013" s="20" t="s">
        <v>49</v>
      </c>
    </row>
    <row r="15014" customFormat="false" ht="15.75" hidden="false" customHeight="false" outlineLevel="0" collapsed="false">
      <c r="A15014" s="20" t="s">
        <v>30079</v>
      </c>
      <c r="B15014" s="20" t="s">
        <v>30062</v>
      </c>
      <c r="C15014" s="20" t="s">
        <v>30080</v>
      </c>
      <c r="D15014" s="20" t="s">
        <v>29981</v>
      </c>
      <c r="H15014" s="20" t="s">
        <v>49</v>
      </c>
    </row>
    <row r="15015" customFormat="false" ht="15.75" hidden="false" customHeight="false" outlineLevel="0" collapsed="false">
      <c r="A15015" s="20" t="s">
        <v>30081</v>
      </c>
      <c r="B15015" s="20" t="s">
        <v>30062</v>
      </c>
      <c r="C15015" s="20" t="s">
        <v>30080</v>
      </c>
      <c r="D15015" s="20" t="s">
        <v>29981</v>
      </c>
      <c r="H15015" s="20" t="s">
        <v>49</v>
      </c>
    </row>
    <row r="15016" customFormat="false" ht="15.75" hidden="false" customHeight="false" outlineLevel="0" collapsed="false">
      <c r="A15016" s="20" t="s">
        <v>30082</v>
      </c>
      <c r="B15016" s="20" t="s">
        <v>30057</v>
      </c>
      <c r="C15016" s="20" t="s">
        <v>30077</v>
      </c>
      <c r="D15016" s="20" t="s">
        <v>30059</v>
      </c>
      <c r="E15016" s="20" t="s">
        <v>29984</v>
      </c>
      <c r="F15016" s="20" t="s">
        <v>29976</v>
      </c>
      <c r="H15016" s="20" t="s">
        <v>49</v>
      </c>
    </row>
    <row r="15017" customFormat="false" ht="15.75" hidden="false" customHeight="false" outlineLevel="0" collapsed="false">
      <c r="A15017" s="20" t="s">
        <v>30083</v>
      </c>
      <c r="B15017" s="20" t="s">
        <v>30057</v>
      </c>
      <c r="C15017" s="20" t="s">
        <v>30077</v>
      </c>
      <c r="D15017" s="20" t="s">
        <v>30059</v>
      </c>
      <c r="E15017" s="20" t="s">
        <v>29984</v>
      </c>
      <c r="F15017" s="20" t="s">
        <v>29976</v>
      </c>
      <c r="H15017" s="20" t="s">
        <v>49</v>
      </c>
    </row>
    <row r="15018" customFormat="false" ht="15.75" hidden="false" customHeight="false" outlineLevel="0" collapsed="false">
      <c r="A15018" s="20" t="s">
        <v>30084</v>
      </c>
      <c r="B15018" s="20" t="s">
        <v>30062</v>
      </c>
      <c r="C15018" s="20" t="s">
        <v>30080</v>
      </c>
      <c r="D15018" s="20" t="s">
        <v>29987</v>
      </c>
      <c r="H15018" s="20" t="s">
        <v>49</v>
      </c>
    </row>
    <row r="15019" customFormat="false" ht="15.75" hidden="false" customHeight="false" outlineLevel="0" collapsed="false">
      <c r="A15019" s="20" t="s">
        <v>30085</v>
      </c>
      <c r="B15019" s="20" t="s">
        <v>30062</v>
      </c>
      <c r="C15019" s="20" t="s">
        <v>30080</v>
      </c>
      <c r="D15019" s="20" t="s">
        <v>29987</v>
      </c>
      <c r="H15019" s="20" t="s">
        <v>49</v>
      </c>
    </row>
    <row r="15020" customFormat="false" ht="15.75" hidden="false" customHeight="false" outlineLevel="0" collapsed="false">
      <c r="A15020" s="20" t="s">
        <v>30086</v>
      </c>
      <c r="B15020" s="20" t="s">
        <v>30070</v>
      </c>
      <c r="C15020" s="20" t="s">
        <v>29991</v>
      </c>
      <c r="D15020" s="20" t="s">
        <v>30087</v>
      </c>
      <c r="E15020" s="20" t="s">
        <v>30088</v>
      </c>
      <c r="F15020" s="20" t="s">
        <v>29994</v>
      </c>
      <c r="H15020" s="20" t="s">
        <v>49</v>
      </c>
    </row>
    <row r="15021" customFormat="false" ht="15.75" hidden="false" customHeight="false" outlineLevel="0" collapsed="false">
      <c r="A15021" s="20" t="s">
        <v>30089</v>
      </c>
      <c r="B15021" s="20" t="s">
        <v>30070</v>
      </c>
      <c r="C15021" s="20" t="s">
        <v>29991</v>
      </c>
      <c r="D15021" s="20" t="s">
        <v>30087</v>
      </c>
      <c r="E15021" s="20" t="s">
        <v>30088</v>
      </c>
      <c r="F15021" s="20" t="s">
        <v>29994</v>
      </c>
      <c r="H15021" s="20" t="s">
        <v>49</v>
      </c>
    </row>
    <row r="15022" customFormat="false" ht="15.75" hidden="false" customHeight="false" outlineLevel="0" collapsed="false">
      <c r="A15022" s="20" t="s">
        <v>30090</v>
      </c>
      <c r="B15022" s="20" t="s">
        <v>30070</v>
      </c>
      <c r="C15022" s="20" t="s">
        <v>29991</v>
      </c>
      <c r="D15022" s="20" t="s">
        <v>30087</v>
      </c>
      <c r="E15022" s="20" t="s">
        <v>30088</v>
      </c>
      <c r="F15022" s="20" t="s">
        <v>29998</v>
      </c>
      <c r="H15022" s="20" t="s">
        <v>49</v>
      </c>
    </row>
    <row r="15023" customFormat="false" ht="15.75" hidden="false" customHeight="false" outlineLevel="0" collapsed="false">
      <c r="A15023" s="20" t="s">
        <v>30091</v>
      </c>
      <c r="B15023" s="20" t="s">
        <v>30070</v>
      </c>
      <c r="C15023" s="20" t="s">
        <v>29991</v>
      </c>
      <c r="D15023" s="20" t="s">
        <v>30087</v>
      </c>
      <c r="E15023" s="20" t="s">
        <v>30088</v>
      </c>
      <c r="F15023" s="20" t="s">
        <v>29998</v>
      </c>
      <c r="H15023" s="20" t="s">
        <v>49</v>
      </c>
    </row>
    <row r="15024" customFormat="false" ht="15.75" hidden="false" customHeight="false" outlineLevel="0" collapsed="false">
      <c r="A15024" s="20" t="s">
        <v>30092</v>
      </c>
      <c r="B15024" s="20" t="s">
        <v>30093</v>
      </c>
      <c r="C15024" s="20" t="s">
        <v>30094</v>
      </c>
      <c r="D15024" s="20" t="s">
        <v>30095</v>
      </c>
      <c r="H15024" s="20" t="s">
        <v>49</v>
      </c>
    </row>
    <row r="15025" customFormat="false" ht="15.75" hidden="false" customHeight="false" outlineLevel="0" collapsed="false">
      <c r="A15025" s="20" t="s">
        <v>30096</v>
      </c>
      <c r="B15025" s="20" t="s">
        <v>30093</v>
      </c>
      <c r="C15025" s="20" t="s">
        <v>30094</v>
      </c>
      <c r="D15025" s="20" t="s">
        <v>30095</v>
      </c>
      <c r="H15025" s="20" t="s">
        <v>49</v>
      </c>
    </row>
    <row r="15026" customFormat="false" ht="15.75" hidden="false" customHeight="false" outlineLevel="0" collapsed="false">
      <c r="A15026" s="20" t="s">
        <v>30097</v>
      </c>
      <c r="B15026" s="20" t="s">
        <v>29512</v>
      </c>
      <c r="C15026" s="20" t="s">
        <v>30098</v>
      </c>
      <c r="D15026" s="20" t="s">
        <v>29545</v>
      </c>
      <c r="E15026" s="20" t="s">
        <v>30099</v>
      </c>
      <c r="H15026" s="20" t="s">
        <v>49</v>
      </c>
    </row>
    <row r="15027" customFormat="false" ht="15.75" hidden="false" customHeight="false" outlineLevel="0" collapsed="false">
      <c r="A15027" s="20" t="s">
        <v>30100</v>
      </c>
      <c r="B15027" s="20" t="s">
        <v>29512</v>
      </c>
      <c r="C15027" s="20" t="s">
        <v>30098</v>
      </c>
      <c r="D15027" s="20" t="s">
        <v>29545</v>
      </c>
      <c r="E15027" s="20" t="s">
        <v>30099</v>
      </c>
      <c r="H15027" s="20" t="s">
        <v>49</v>
      </c>
    </row>
    <row r="15028" customFormat="false" ht="15.75" hidden="false" customHeight="false" outlineLevel="0" collapsed="false">
      <c r="A15028" s="20" t="s">
        <v>30101</v>
      </c>
      <c r="B15028" s="20" t="s">
        <v>29512</v>
      </c>
      <c r="C15028" s="20" t="s">
        <v>30102</v>
      </c>
      <c r="D15028" s="20" t="s">
        <v>30103</v>
      </c>
      <c r="E15028" s="20" t="s">
        <v>30099</v>
      </c>
      <c r="H15028" s="20" t="s">
        <v>49</v>
      </c>
    </row>
    <row r="15029" customFormat="false" ht="15.75" hidden="false" customHeight="false" outlineLevel="0" collapsed="false">
      <c r="A15029" s="20" t="s">
        <v>30104</v>
      </c>
      <c r="B15029" s="20" t="s">
        <v>29512</v>
      </c>
      <c r="C15029" s="20" t="s">
        <v>30102</v>
      </c>
      <c r="D15029" s="20" t="s">
        <v>30103</v>
      </c>
      <c r="E15029" s="20" t="s">
        <v>30099</v>
      </c>
      <c r="H15029" s="20" t="s">
        <v>49</v>
      </c>
    </row>
    <row r="15030" customFormat="false" ht="15.75" hidden="false" customHeight="false" outlineLevel="0" collapsed="false">
      <c r="A15030" s="20" t="s">
        <v>30105</v>
      </c>
      <c r="B15030" s="20" t="s">
        <v>29543</v>
      </c>
      <c r="C15030" s="20" t="s">
        <v>30106</v>
      </c>
      <c r="D15030" s="20" t="s">
        <v>30107</v>
      </c>
      <c r="E15030" s="20" t="s">
        <v>30108</v>
      </c>
      <c r="H15030" s="20" t="s">
        <v>49</v>
      </c>
    </row>
    <row r="15031" customFormat="false" ht="15.75" hidden="false" customHeight="false" outlineLevel="0" collapsed="false">
      <c r="A15031" s="20" t="s">
        <v>30109</v>
      </c>
      <c r="B15031" s="20" t="s">
        <v>29543</v>
      </c>
      <c r="C15031" s="20" t="s">
        <v>30106</v>
      </c>
      <c r="D15031" s="20" t="s">
        <v>30107</v>
      </c>
      <c r="E15031" s="20" t="s">
        <v>30108</v>
      </c>
      <c r="H15031" s="20" t="s">
        <v>49</v>
      </c>
    </row>
    <row r="15032" customFormat="false" ht="15.75" hidden="false" customHeight="false" outlineLevel="0" collapsed="false">
      <c r="A15032" s="20" t="s">
        <v>30110</v>
      </c>
      <c r="B15032" s="20" t="s">
        <v>29570</v>
      </c>
      <c r="C15032" s="20" t="s">
        <v>30111</v>
      </c>
      <c r="D15032" s="20" t="s">
        <v>30112</v>
      </c>
      <c r="E15032" s="20" t="s">
        <v>30108</v>
      </c>
      <c r="H15032" s="20" t="s">
        <v>49</v>
      </c>
    </row>
    <row r="15033" customFormat="false" ht="15.75" hidden="false" customHeight="false" outlineLevel="0" collapsed="false">
      <c r="A15033" s="20" t="s">
        <v>30113</v>
      </c>
      <c r="B15033" s="20" t="s">
        <v>29570</v>
      </c>
      <c r="C15033" s="20" t="s">
        <v>30111</v>
      </c>
      <c r="D15033" s="20" t="s">
        <v>30112</v>
      </c>
      <c r="E15033" s="20" t="s">
        <v>30108</v>
      </c>
      <c r="H15033" s="20" t="s">
        <v>49</v>
      </c>
    </row>
    <row r="15034" customFormat="false" ht="15.75" hidden="false" customHeight="false" outlineLevel="0" collapsed="false">
      <c r="A15034" s="20" t="s">
        <v>30114</v>
      </c>
      <c r="B15034" s="20" t="s">
        <v>29592</v>
      </c>
      <c r="C15034" s="20" t="s">
        <v>30115</v>
      </c>
      <c r="D15034" s="20" t="s">
        <v>30116</v>
      </c>
      <c r="E15034" s="20" t="s">
        <v>30108</v>
      </c>
      <c r="H15034" s="20" t="s">
        <v>49</v>
      </c>
    </row>
    <row r="15035" customFormat="false" ht="15.75" hidden="false" customHeight="false" outlineLevel="0" collapsed="false">
      <c r="A15035" s="20" t="s">
        <v>30117</v>
      </c>
      <c r="B15035" s="20" t="s">
        <v>29592</v>
      </c>
      <c r="C15035" s="20" t="s">
        <v>30115</v>
      </c>
      <c r="D15035" s="20" t="s">
        <v>30116</v>
      </c>
      <c r="E15035" s="20" t="s">
        <v>30108</v>
      </c>
      <c r="H15035" s="20" t="s">
        <v>49</v>
      </c>
    </row>
    <row r="15036" customFormat="false" ht="15.75" hidden="false" customHeight="false" outlineLevel="0" collapsed="false">
      <c r="A15036" s="20" t="s">
        <v>30118</v>
      </c>
      <c r="B15036" s="20" t="s">
        <v>29616</v>
      </c>
      <c r="C15036" s="20" t="s">
        <v>30119</v>
      </c>
      <c r="D15036" s="20" t="s">
        <v>30120</v>
      </c>
      <c r="E15036" s="20" t="s">
        <v>30121</v>
      </c>
      <c r="H15036" s="20" t="s">
        <v>49</v>
      </c>
    </row>
    <row r="15037" customFormat="false" ht="15.75" hidden="false" customHeight="false" outlineLevel="0" collapsed="false">
      <c r="A15037" s="20" t="s">
        <v>30122</v>
      </c>
      <c r="B15037" s="20" t="s">
        <v>29616</v>
      </c>
      <c r="C15037" s="20" t="s">
        <v>30119</v>
      </c>
      <c r="D15037" s="20" t="s">
        <v>30120</v>
      </c>
      <c r="E15037" s="20" t="s">
        <v>30121</v>
      </c>
      <c r="H15037" s="20" t="s">
        <v>49</v>
      </c>
    </row>
    <row r="15038" customFormat="false" ht="15.75" hidden="false" customHeight="false" outlineLevel="0" collapsed="false">
      <c r="A15038" s="20" t="s">
        <v>30123</v>
      </c>
      <c r="B15038" s="20" t="s">
        <v>29641</v>
      </c>
      <c r="C15038" s="20" t="s">
        <v>30124</v>
      </c>
      <c r="D15038" s="20" t="s">
        <v>30125</v>
      </c>
      <c r="E15038" s="20" t="s">
        <v>30108</v>
      </c>
      <c r="H15038" s="20" t="s">
        <v>49</v>
      </c>
    </row>
    <row r="15039" customFormat="false" ht="15.75" hidden="false" customHeight="false" outlineLevel="0" collapsed="false">
      <c r="A15039" s="20" t="s">
        <v>30126</v>
      </c>
      <c r="B15039" s="20" t="s">
        <v>29641</v>
      </c>
      <c r="C15039" s="20" t="s">
        <v>30124</v>
      </c>
      <c r="D15039" s="20" t="s">
        <v>30125</v>
      </c>
      <c r="E15039" s="20" t="s">
        <v>30108</v>
      </c>
      <c r="H15039" s="20" t="s">
        <v>49</v>
      </c>
    </row>
    <row r="15040" customFormat="false" ht="15.75" hidden="false" customHeight="false" outlineLevel="0" collapsed="false">
      <c r="A15040" s="20" t="s">
        <v>30127</v>
      </c>
      <c r="B15040" s="20" t="s">
        <v>29667</v>
      </c>
      <c r="C15040" s="20" t="s">
        <v>30128</v>
      </c>
      <c r="D15040" s="20" t="s">
        <v>30129</v>
      </c>
      <c r="E15040" s="20" t="s">
        <v>30121</v>
      </c>
      <c r="H15040" s="20" t="s">
        <v>49</v>
      </c>
    </row>
    <row r="15041" customFormat="false" ht="15.75" hidden="false" customHeight="false" outlineLevel="0" collapsed="false">
      <c r="A15041" s="20" t="s">
        <v>30130</v>
      </c>
      <c r="B15041" s="20" t="s">
        <v>29667</v>
      </c>
      <c r="C15041" s="20" t="s">
        <v>30128</v>
      </c>
      <c r="D15041" s="20" t="s">
        <v>30129</v>
      </c>
      <c r="E15041" s="20" t="s">
        <v>30121</v>
      </c>
      <c r="H15041" s="20" t="s">
        <v>49</v>
      </c>
    </row>
    <row r="15042" customFormat="false" ht="15.75" hidden="false" customHeight="false" outlineLevel="0" collapsed="false">
      <c r="A15042" s="20" t="s">
        <v>30131</v>
      </c>
      <c r="B15042" s="20" t="s">
        <v>29543</v>
      </c>
      <c r="C15042" s="20" t="s">
        <v>30132</v>
      </c>
      <c r="D15042" s="20" t="s">
        <v>30133</v>
      </c>
      <c r="E15042" s="20" t="s">
        <v>30134</v>
      </c>
      <c r="H15042" s="20" t="s">
        <v>49</v>
      </c>
    </row>
    <row r="15043" customFormat="false" ht="15.75" hidden="false" customHeight="false" outlineLevel="0" collapsed="false">
      <c r="A15043" s="20" t="s">
        <v>30135</v>
      </c>
      <c r="B15043" s="20" t="s">
        <v>29543</v>
      </c>
      <c r="C15043" s="20" t="s">
        <v>30132</v>
      </c>
      <c r="D15043" s="20" t="s">
        <v>30133</v>
      </c>
      <c r="E15043" s="20" t="s">
        <v>30134</v>
      </c>
      <c r="H15043" s="20" t="s">
        <v>49</v>
      </c>
    </row>
    <row r="15044" customFormat="false" ht="15.75" hidden="false" customHeight="false" outlineLevel="0" collapsed="false">
      <c r="A15044" s="20" t="s">
        <v>30136</v>
      </c>
      <c r="B15044" s="20" t="s">
        <v>29570</v>
      </c>
      <c r="C15044" s="20" t="s">
        <v>30106</v>
      </c>
      <c r="D15044" s="20" t="s">
        <v>30137</v>
      </c>
      <c r="E15044" s="20" t="s">
        <v>30138</v>
      </c>
      <c r="H15044" s="20" t="s">
        <v>49</v>
      </c>
    </row>
    <row r="15045" customFormat="false" ht="15.75" hidden="false" customHeight="false" outlineLevel="0" collapsed="false">
      <c r="A15045" s="20" t="s">
        <v>30139</v>
      </c>
      <c r="B15045" s="20" t="s">
        <v>29570</v>
      </c>
      <c r="C15045" s="20" t="s">
        <v>30106</v>
      </c>
      <c r="D15045" s="20" t="s">
        <v>30137</v>
      </c>
      <c r="E15045" s="20" t="s">
        <v>30138</v>
      </c>
      <c r="H15045" s="20" t="s">
        <v>49</v>
      </c>
    </row>
    <row r="15046" customFormat="false" ht="15.75" hidden="false" customHeight="false" outlineLevel="0" collapsed="false">
      <c r="A15046" s="20" t="s">
        <v>30140</v>
      </c>
      <c r="B15046" s="20" t="s">
        <v>29592</v>
      </c>
      <c r="C15046" s="20" t="s">
        <v>30111</v>
      </c>
      <c r="D15046" s="20" t="s">
        <v>30141</v>
      </c>
      <c r="E15046" s="20" t="s">
        <v>30138</v>
      </c>
      <c r="H15046" s="20" t="s">
        <v>49</v>
      </c>
    </row>
    <row r="15047" customFormat="false" ht="15.75" hidden="false" customHeight="false" outlineLevel="0" collapsed="false">
      <c r="A15047" s="20" t="s">
        <v>30142</v>
      </c>
      <c r="B15047" s="20" t="s">
        <v>29592</v>
      </c>
      <c r="C15047" s="20" t="s">
        <v>30111</v>
      </c>
      <c r="D15047" s="20" t="s">
        <v>30141</v>
      </c>
      <c r="E15047" s="20" t="s">
        <v>30138</v>
      </c>
      <c r="H15047" s="20" t="s">
        <v>49</v>
      </c>
    </row>
    <row r="15048" customFormat="false" ht="15.75" hidden="false" customHeight="false" outlineLevel="0" collapsed="false">
      <c r="A15048" s="20" t="s">
        <v>30143</v>
      </c>
      <c r="B15048" s="20" t="s">
        <v>29616</v>
      </c>
      <c r="C15048" s="20" t="s">
        <v>30115</v>
      </c>
      <c r="D15048" s="20" t="s">
        <v>30144</v>
      </c>
      <c r="E15048" s="20" t="s">
        <v>30138</v>
      </c>
      <c r="H15048" s="20" t="s">
        <v>49</v>
      </c>
    </row>
    <row r="15049" customFormat="false" ht="15.75" hidden="false" customHeight="false" outlineLevel="0" collapsed="false">
      <c r="A15049" s="20" t="s">
        <v>30145</v>
      </c>
      <c r="B15049" s="20" t="s">
        <v>29616</v>
      </c>
      <c r="C15049" s="20" t="s">
        <v>30115</v>
      </c>
      <c r="D15049" s="20" t="s">
        <v>30144</v>
      </c>
      <c r="E15049" s="20" t="s">
        <v>30138</v>
      </c>
      <c r="H15049" s="20" t="s">
        <v>49</v>
      </c>
    </row>
    <row r="15050" customFormat="false" ht="15.75" hidden="false" customHeight="false" outlineLevel="0" collapsed="false">
      <c r="A15050" s="20" t="s">
        <v>30146</v>
      </c>
      <c r="B15050" s="20" t="s">
        <v>29641</v>
      </c>
      <c r="C15050" s="20" t="s">
        <v>30119</v>
      </c>
      <c r="D15050" s="20" t="s">
        <v>30147</v>
      </c>
      <c r="E15050" s="20" t="s">
        <v>30138</v>
      </c>
      <c r="H15050" s="20" t="s">
        <v>49</v>
      </c>
    </row>
    <row r="15051" customFormat="false" ht="15.75" hidden="false" customHeight="false" outlineLevel="0" collapsed="false">
      <c r="A15051" s="20" t="s">
        <v>30148</v>
      </c>
      <c r="B15051" s="20" t="s">
        <v>29641</v>
      </c>
      <c r="C15051" s="20" t="s">
        <v>30119</v>
      </c>
      <c r="D15051" s="20" t="s">
        <v>30147</v>
      </c>
      <c r="E15051" s="20" t="s">
        <v>30138</v>
      </c>
      <c r="H15051" s="20" t="s">
        <v>49</v>
      </c>
    </row>
    <row r="15052" customFormat="false" ht="15.75" hidden="false" customHeight="false" outlineLevel="0" collapsed="false">
      <c r="A15052" s="20" t="s">
        <v>30149</v>
      </c>
      <c r="B15052" s="20" t="s">
        <v>29667</v>
      </c>
      <c r="C15052" s="20" t="s">
        <v>30124</v>
      </c>
      <c r="D15052" s="20" t="s">
        <v>30150</v>
      </c>
      <c r="E15052" s="20" t="s">
        <v>30138</v>
      </c>
      <c r="H15052" s="20" t="s">
        <v>49</v>
      </c>
    </row>
    <row r="15053" customFormat="false" ht="15.75" hidden="false" customHeight="false" outlineLevel="0" collapsed="false">
      <c r="A15053" s="20" t="s">
        <v>30151</v>
      </c>
      <c r="B15053" s="20" t="s">
        <v>29667</v>
      </c>
      <c r="C15053" s="20" t="s">
        <v>30124</v>
      </c>
      <c r="D15053" s="20" t="s">
        <v>30150</v>
      </c>
      <c r="E15053" s="20" t="s">
        <v>30138</v>
      </c>
      <c r="H15053" s="20" t="s">
        <v>49</v>
      </c>
    </row>
    <row r="15054" customFormat="false" ht="15.75" hidden="false" customHeight="false" outlineLevel="0" collapsed="false">
      <c r="A15054" s="20" t="s">
        <v>30152</v>
      </c>
      <c r="B15054" s="20" t="s">
        <v>30153</v>
      </c>
      <c r="C15054" s="20" t="s">
        <v>30154</v>
      </c>
      <c r="D15054" s="20" t="s">
        <v>30155</v>
      </c>
      <c r="H15054" s="20" t="s">
        <v>49</v>
      </c>
    </row>
    <row r="15055" customFormat="false" ht="15.75" hidden="false" customHeight="false" outlineLevel="0" collapsed="false">
      <c r="A15055" s="20" t="s">
        <v>30156</v>
      </c>
      <c r="B15055" s="20" t="s">
        <v>30153</v>
      </c>
      <c r="C15055" s="20" t="s">
        <v>30154</v>
      </c>
      <c r="D15055" s="20" t="s">
        <v>30155</v>
      </c>
      <c r="H15055" s="20" t="s">
        <v>49</v>
      </c>
    </row>
    <row r="15056" customFormat="false" ht="15.75" hidden="false" customHeight="false" outlineLevel="0" collapsed="false">
      <c r="A15056" s="20" t="s">
        <v>30157</v>
      </c>
      <c r="B15056" s="20" t="s">
        <v>30158</v>
      </c>
      <c r="C15056" s="20" t="s">
        <v>30159</v>
      </c>
      <c r="D15056" s="20" t="s">
        <v>30160</v>
      </c>
      <c r="H15056" s="20" t="s">
        <v>49</v>
      </c>
    </row>
    <row r="15057" customFormat="false" ht="15.75" hidden="false" customHeight="false" outlineLevel="0" collapsed="false">
      <c r="A15057" s="20" t="s">
        <v>30161</v>
      </c>
      <c r="B15057" s="20" t="s">
        <v>30158</v>
      </c>
      <c r="C15057" s="20" t="s">
        <v>30159</v>
      </c>
      <c r="D15057" s="20" t="s">
        <v>30160</v>
      </c>
      <c r="H15057" s="20" t="s">
        <v>49</v>
      </c>
    </row>
    <row r="15058" customFormat="false" ht="15.75" hidden="false" customHeight="false" outlineLevel="0" collapsed="false">
      <c r="A15058" s="20" t="s">
        <v>30162</v>
      </c>
      <c r="B15058" s="20" t="s">
        <v>30163</v>
      </c>
      <c r="C15058" s="20" t="s">
        <v>30164</v>
      </c>
      <c r="D15058" s="20" t="s">
        <v>30160</v>
      </c>
      <c r="H15058" s="20" t="s">
        <v>49</v>
      </c>
    </row>
    <row r="15059" customFormat="false" ht="15.75" hidden="false" customHeight="false" outlineLevel="0" collapsed="false">
      <c r="A15059" s="20" t="s">
        <v>30165</v>
      </c>
      <c r="B15059" s="20" t="s">
        <v>30163</v>
      </c>
      <c r="C15059" s="20" t="s">
        <v>30164</v>
      </c>
      <c r="D15059" s="20" t="s">
        <v>30160</v>
      </c>
      <c r="H15059" s="20" t="s">
        <v>49</v>
      </c>
    </row>
    <row r="15060" customFormat="false" ht="15.75" hidden="false" customHeight="false" outlineLevel="0" collapsed="false">
      <c r="A15060" s="20" t="s">
        <v>30166</v>
      </c>
      <c r="B15060" s="20" t="s">
        <v>30167</v>
      </c>
      <c r="C15060" s="20" t="s">
        <v>30168</v>
      </c>
      <c r="D15060" s="20" t="s">
        <v>30169</v>
      </c>
      <c r="H15060" s="20" t="s">
        <v>49</v>
      </c>
    </row>
    <row r="15061" customFormat="false" ht="15.75" hidden="false" customHeight="false" outlineLevel="0" collapsed="false">
      <c r="A15061" s="20" t="s">
        <v>30170</v>
      </c>
      <c r="B15061" s="20" t="s">
        <v>30167</v>
      </c>
      <c r="C15061" s="20" t="s">
        <v>30168</v>
      </c>
      <c r="D15061" s="20" t="s">
        <v>30169</v>
      </c>
      <c r="H15061" s="20" t="s">
        <v>49</v>
      </c>
    </row>
    <row r="15062" customFormat="false" ht="15.75" hidden="false" customHeight="false" outlineLevel="0" collapsed="false">
      <c r="A15062" s="20" t="s">
        <v>30171</v>
      </c>
      <c r="B15062" s="20" t="s">
        <v>30172</v>
      </c>
      <c r="C15062" s="20" t="s">
        <v>30173</v>
      </c>
      <c r="D15062" s="20" t="s">
        <v>30174</v>
      </c>
      <c r="H15062" s="20" t="s">
        <v>49</v>
      </c>
    </row>
    <row r="15063" customFormat="false" ht="15.75" hidden="false" customHeight="false" outlineLevel="0" collapsed="false">
      <c r="A15063" s="20" t="s">
        <v>30175</v>
      </c>
      <c r="B15063" s="20" t="s">
        <v>30172</v>
      </c>
      <c r="C15063" s="20" t="s">
        <v>30173</v>
      </c>
      <c r="D15063" s="20" t="s">
        <v>30174</v>
      </c>
      <c r="H15063" s="20" t="s">
        <v>49</v>
      </c>
    </row>
    <row r="15064" customFormat="false" ht="15.75" hidden="false" customHeight="false" outlineLevel="0" collapsed="false">
      <c r="A15064" s="20" t="s">
        <v>30176</v>
      </c>
      <c r="B15064" s="20" t="s">
        <v>30177</v>
      </c>
      <c r="C15064" s="20" t="s">
        <v>30178</v>
      </c>
      <c r="D15064" s="20" t="s">
        <v>30179</v>
      </c>
      <c r="E15064" s="20" t="s">
        <v>30180</v>
      </c>
      <c r="H15064" s="20" t="s">
        <v>49</v>
      </c>
    </row>
    <row r="15065" customFormat="false" ht="15.75" hidden="false" customHeight="false" outlineLevel="0" collapsed="false">
      <c r="A15065" s="20" t="s">
        <v>30181</v>
      </c>
      <c r="B15065" s="20" t="s">
        <v>30177</v>
      </c>
      <c r="C15065" s="20" t="s">
        <v>30178</v>
      </c>
      <c r="D15065" s="20" t="s">
        <v>30179</v>
      </c>
      <c r="E15065" s="20" t="s">
        <v>30180</v>
      </c>
      <c r="H15065" s="20" t="s">
        <v>49</v>
      </c>
    </row>
    <row r="15066" customFormat="false" ht="15.75" hidden="false" customHeight="false" outlineLevel="0" collapsed="false">
      <c r="A15066" s="20" t="s">
        <v>30182</v>
      </c>
      <c r="B15066" s="20" t="s">
        <v>30183</v>
      </c>
      <c r="C15066" s="20" t="s">
        <v>30184</v>
      </c>
      <c r="D15066" s="20" t="s">
        <v>30185</v>
      </c>
      <c r="E15066" s="20" t="s">
        <v>30186</v>
      </c>
      <c r="H15066" s="20" t="s">
        <v>49</v>
      </c>
    </row>
    <row r="15067" customFormat="false" ht="15.75" hidden="false" customHeight="false" outlineLevel="0" collapsed="false">
      <c r="A15067" s="20" t="s">
        <v>30187</v>
      </c>
      <c r="B15067" s="20" t="s">
        <v>30183</v>
      </c>
      <c r="C15067" s="20" t="s">
        <v>30184</v>
      </c>
      <c r="D15067" s="20" t="s">
        <v>30185</v>
      </c>
      <c r="E15067" s="20" t="s">
        <v>30186</v>
      </c>
      <c r="H15067" s="20" t="s">
        <v>49</v>
      </c>
    </row>
    <row r="15068" customFormat="false" ht="15.75" hidden="false" customHeight="false" outlineLevel="0" collapsed="false">
      <c r="A15068" s="20" t="s">
        <v>30188</v>
      </c>
      <c r="B15068" s="20" t="s">
        <v>30189</v>
      </c>
      <c r="C15068" s="20" t="s">
        <v>30190</v>
      </c>
      <c r="D15068" s="20" t="s">
        <v>30185</v>
      </c>
      <c r="E15068" s="20" t="s">
        <v>30186</v>
      </c>
      <c r="H15068" s="20" t="s">
        <v>49</v>
      </c>
    </row>
    <row r="15069" customFormat="false" ht="15.75" hidden="false" customHeight="false" outlineLevel="0" collapsed="false">
      <c r="A15069" s="20" t="s">
        <v>30191</v>
      </c>
      <c r="B15069" s="20" t="s">
        <v>30189</v>
      </c>
      <c r="C15069" s="20" t="s">
        <v>30190</v>
      </c>
      <c r="D15069" s="20" t="s">
        <v>30185</v>
      </c>
      <c r="E15069" s="20" t="s">
        <v>30186</v>
      </c>
      <c r="H15069" s="20" t="s">
        <v>49</v>
      </c>
    </row>
    <row r="15070" customFormat="false" ht="15.75" hidden="false" customHeight="false" outlineLevel="0" collapsed="false">
      <c r="A15070" s="20" t="s">
        <v>30192</v>
      </c>
      <c r="B15070" s="20" t="s">
        <v>30193</v>
      </c>
      <c r="C15070" s="20" t="s">
        <v>30194</v>
      </c>
      <c r="D15070" s="20" t="s">
        <v>30185</v>
      </c>
      <c r="E15070" s="20" t="s">
        <v>30186</v>
      </c>
      <c r="H15070" s="20" t="s">
        <v>49</v>
      </c>
    </row>
    <row r="15071" customFormat="false" ht="15.75" hidden="false" customHeight="false" outlineLevel="0" collapsed="false">
      <c r="A15071" s="20" t="s">
        <v>30195</v>
      </c>
      <c r="B15071" s="20" t="s">
        <v>30193</v>
      </c>
      <c r="C15071" s="20" t="s">
        <v>30194</v>
      </c>
      <c r="D15071" s="20" t="s">
        <v>30185</v>
      </c>
      <c r="E15071" s="20" t="s">
        <v>30186</v>
      </c>
      <c r="H15071" s="20" t="s">
        <v>49</v>
      </c>
    </row>
    <row r="15072" customFormat="false" ht="15.75" hidden="false" customHeight="false" outlineLevel="0" collapsed="false">
      <c r="A15072" s="20" t="s">
        <v>30196</v>
      </c>
      <c r="B15072" s="20" t="s">
        <v>30197</v>
      </c>
      <c r="C15072" s="20" t="s">
        <v>30198</v>
      </c>
      <c r="D15072" s="20" t="s">
        <v>4103</v>
      </c>
      <c r="H15072" s="20" t="s">
        <v>49</v>
      </c>
    </row>
    <row r="15073" customFormat="false" ht="15.75" hidden="false" customHeight="false" outlineLevel="0" collapsed="false">
      <c r="A15073" s="20" t="s">
        <v>30199</v>
      </c>
      <c r="B15073" s="20" t="s">
        <v>30197</v>
      </c>
      <c r="C15073" s="20" t="s">
        <v>30198</v>
      </c>
      <c r="D15073" s="20" t="s">
        <v>4103</v>
      </c>
      <c r="H15073" s="20" t="s">
        <v>49</v>
      </c>
    </row>
    <row r="15074" customFormat="false" ht="15.75" hidden="false" customHeight="false" outlineLevel="0" collapsed="false">
      <c r="A15074" s="20" t="s">
        <v>30200</v>
      </c>
      <c r="B15074" s="20" t="s">
        <v>30197</v>
      </c>
      <c r="C15074" s="20" t="s">
        <v>30201</v>
      </c>
      <c r="D15074" s="20" t="s">
        <v>6770</v>
      </c>
      <c r="H15074" s="20" t="s">
        <v>49</v>
      </c>
    </row>
    <row r="15075" customFormat="false" ht="15.75" hidden="false" customHeight="false" outlineLevel="0" collapsed="false">
      <c r="A15075" s="20" t="s">
        <v>30202</v>
      </c>
      <c r="B15075" s="20" t="s">
        <v>30197</v>
      </c>
      <c r="C15075" s="20" t="s">
        <v>30201</v>
      </c>
      <c r="D15075" s="20" t="s">
        <v>6770</v>
      </c>
      <c r="H15075" s="20" t="s">
        <v>49</v>
      </c>
    </row>
    <row r="15076" customFormat="false" ht="15.75" hidden="false" customHeight="false" outlineLevel="0" collapsed="false">
      <c r="A15076" s="20" t="s">
        <v>30203</v>
      </c>
      <c r="B15076" s="20" t="s">
        <v>30197</v>
      </c>
      <c r="C15076" s="20" t="s">
        <v>30204</v>
      </c>
      <c r="D15076" s="20" t="s">
        <v>6770</v>
      </c>
      <c r="H15076" s="20" t="s">
        <v>49</v>
      </c>
    </row>
    <row r="15077" customFormat="false" ht="15.75" hidden="false" customHeight="false" outlineLevel="0" collapsed="false">
      <c r="A15077" s="20" t="s">
        <v>30205</v>
      </c>
      <c r="B15077" s="20" t="s">
        <v>30197</v>
      </c>
      <c r="C15077" s="20" t="s">
        <v>30204</v>
      </c>
      <c r="D15077" s="20" t="s">
        <v>6770</v>
      </c>
      <c r="H15077" s="20" t="s">
        <v>49</v>
      </c>
    </row>
    <row r="15078" customFormat="false" ht="15.75" hidden="false" customHeight="false" outlineLevel="0" collapsed="false">
      <c r="A15078" s="20" t="s">
        <v>30206</v>
      </c>
      <c r="B15078" s="20" t="s">
        <v>30197</v>
      </c>
      <c r="C15078" s="20" t="s">
        <v>30207</v>
      </c>
      <c r="D15078" s="20" t="s">
        <v>6770</v>
      </c>
      <c r="H15078" s="20" t="s">
        <v>49</v>
      </c>
    </row>
    <row r="15079" customFormat="false" ht="15.75" hidden="false" customHeight="false" outlineLevel="0" collapsed="false">
      <c r="A15079" s="20" t="s">
        <v>30208</v>
      </c>
      <c r="B15079" s="20" t="s">
        <v>30197</v>
      </c>
      <c r="C15079" s="20" t="s">
        <v>30207</v>
      </c>
      <c r="D15079" s="20" t="s">
        <v>6770</v>
      </c>
      <c r="H15079" s="20" t="s">
        <v>49</v>
      </c>
    </row>
    <row r="15080" customFormat="false" ht="15.75" hidden="false" customHeight="false" outlineLevel="0" collapsed="false">
      <c r="A15080" s="20" t="s">
        <v>30209</v>
      </c>
      <c r="B15080" s="20" t="s">
        <v>30197</v>
      </c>
      <c r="C15080" s="20" t="s">
        <v>30210</v>
      </c>
      <c r="D15080" s="20" t="s">
        <v>7572</v>
      </c>
      <c r="H15080" s="20" t="s">
        <v>49</v>
      </c>
    </row>
    <row r="15081" customFormat="false" ht="15.75" hidden="false" customHeight="false" outlineLevel="0" collapsed="false">
      <c r="A15081" s="20" t="s">
        <v>30211</v>
      </c>
      <c r="B15081" s="20" t="s">
        <v>30197</v>
      </c>
      <c r="C15081" s="20" t="s">
        <v>30210</v>
      </c>
      <c r="D15081" s="20" t="s">
        <v>7572</v>
      </c>
      <c r="H15081" s="20" t="s">
        <v>49</v>
      </c>
    </row>
    <row r="15082" customFormat="false" ht="15.75" hidden="false" customHeight="false" outlineLevel="0" collapsed="false">
      <c r="A15082" s="20" t="s">
        <v>30212</v>
      </c>
      <c r="B15082" s="20" t="s">
        <v>30197</v>
      </c>
      <c r="C15082" s="20" t="s">
        <v>30213</v>
      </c>
      <c r="D15082" s="20" t="s">
        <v>7627</v>
      </c>
      <c r="H15082" s="20" t="s">
        <v>49</v>
      </c>
    </row>
    <row r="15083" customFormat="false" ht="15.75" hidden="false" customHeight="false" outlineLevel="0" collapsed="false">
      <c r="A15083" s="20" t="s">
        <v>30214</v>
      </c>
      <c r="B15083" s="20" t="s">
        <v>30197</v>
      </c>
      <c r="C15083" s="20" t="s">
        <v>30213</v>
      </c>
      <c r="D15083" s="20" t="s">
        <v>7627</v>
      </c>
      <c r="H15083" s="20" t="s">
        <v>49</v>
      </c>
    </row>
    <row r="15084" customFormat="false" ht="15.75" hidden="false" customHeight="false" outlineLevel="0" collapsed="false">
      <c r="A15084" s="20" t="s">
        <v>30215</v>
      </c>
      <c r="B15084" s="20" t="s">
        <v>30197</v>
      </c>
      <c r="C15084" s="20" t="s">
        <v>30216</v>
      </c>
      <c r="D15084" s="20" t="s">
        <v>7627</v>
      </c>
      <c r="H15084" s="20" t="s">
        <v>49</v>
      </c>
    </row>
    <row r="15085" customFormat="false" ht="15.75" hidden="false" customHeight="false" outlineLevel="0" collapsed="false">
      <c r="A15085" s="20" t="s">
        <v>30217</v>
      </c>
      <c r="B15085" s="20" t="s">
        <v>30197</v>
      </c>
      <c r="C15085" s="20" t="s">
        <v>30216</v>
      </c>
      <c r="D15085" s="20" t="s">
        <v>7627</v>
      </c>
      <c r="H15085" s="20" t="s">
        <v>49</v>
      </c>
    </row>
    <row r="15086" customFormat="false" ht="15.75" hidden="false" customHeight="false" outlineLevel="0" collapsed="false">
      <c r="A15086" s="20" t="s">
        <v>30218</v>
      </c>
      <c r="B15086" s="20" t="s">
        <v>30197</v>
      </c>
      <c r="C15086" s="20" t="s">
        <v>30219</v>
      </c>
      <c r="D15086" s="20" t="s">
        <v>7627</v>
      </c>
      <c r="H15086" s="20" t="s">
        <v>49</v>
      </c>
    </row>
    <row r="15087" customFormat="false" ht="15.75" hidden="false" customHeight="false" outlineLevel="0" collapsed="false">
      <c r="A15087" s="20" t="s">
        <v>30220</v>
      </c>
      <c r="B15087" s="20" t="s">
        <v>30197</v>
      </c>
      <c r="C15087" s="20" t="s">
        <v>30219</v>
      </c>
      <c r="D15087" s="20" t="s">
        <v>7627</v>
      </c>
      <c r="H15087" s="20" t="s">
        <v>49</v>
      </c>
    </row>
    <row r="15088" customFormat="false" ht="15.75" hidden="false" customHeight="false" outlineLevel="0" collapsed="false">
      <c r="A15088" s="20" t="s">
        <v>30221</v>
      </c>
      <c r="B15088" s="20" t="s">
        <v>30222</v>
      </c>
      <c r="C15088" s="20" t="s">
        <v>30223</v>
      </c>
      <c r="D15088" s="20" t="s">
        <v>12898</v>
      </c>
      <c r="H15088" s="20" t="s">
        <v>49</v>
      </c>
    </row>
    <row r="15089" customFormat="false" ht="15.75" hidden="false" customHeight="false" outlineLevel="0" collapsed="false">
      <c r="A15089" s="20" t="s">
        <v>30224</v>
      </c>
      <c r="B15089" s="20" t="s">
        <v>30222</v>
      </c>
      <c r="C15089" s="20" t="s">
        <v>30223</v>
      </c>
      <c r="D15089" s="20" t="s">
        <v>12898</v>
      </c>
      <c r="H15089" s="20" t="s">
        <v>49</v>
      </c>
    </row>
    <row r="15090" customFormat="false" ht="15.75" hidden="false" customHeight="false" outlineLevel="0" collapsed="false">
      <c r="A15090" s="20" t="s">
        <v>30225</v>
      </c>
      <c r="B15090" s="20" t="s">
        <v>30222</v>
      </c>
      <c r="C15090" s="20" t="s">
        <v>30226</v>
      </c>
      <c r="D15090" s="20" t="s">
        <v>12898</v>
      </c>
      <c r="H15090" s="20" t="s">
        <v>49</v>
      </c>
    </row>
    <row r="15091" customFormat="false" ht="15.75" hidden="false" customHeight="false" outlineLevel="0" collapsed="false">
      <c r="A15091" s="20" t="s">
        <v>30227</v>
      </c>
      <c r="B15091" s="20" t="s">
        <v>30222</v>
      </c>
      <c r="C15091" s="20" t="s">
        <v>30226</v>
      </c>
      <c r="D15091" s="20" t="s">
        <v>12898</v>
      </c>
      <c r="H15091" s="20" t="s">
        <v>49</v>
      </c>
    </row>
    <row r="15092" customFormat="false" ht="15.75" hidden="false" customHeight="false" outlineLevel="0" collapsed="false">
      <c r="A15092" s="20" t="s">
        <v>30228</v>
      </c>
      <c r="B15092" s="20" t="s">
        <v>30222</v>
      </c>
      <c r="C15092" s="20" t="s">
        <v>30229</v>
      </c>
      <c r="D15092" s="20" t="s">
        <v>7138</v>
      </c>
      <c r="H15092" s="20" t="s">
        <v>49</v>
      </c>
    </row>
    <row r="15093" customFormat="false" ht="15.75" hidden="false" customHeight="false" outlineLevel="0" collapsed="false">
      <c r="A15093" s="20" t="s">
        <v>30230</v>
      </c>
      <c r="B15093" s="20" t="s">
        <v>30222</v>
      </c>
      <c r="C15093" s="20" t="s">
        <v>30229</v>
      </c>
      <c r="D15093" s="20" t="s">
        <v>7138</v>
      </c>
      <c r="H15093" s="20" t="s">
        <v>49</v>
      </c>
    </row>
    <row r="15094" customFormat="false" ht="15.75" hidden="false" customHeight="false" outlineLevel="0" collapsed="false">
      <c r="A15094" s="20" t="s">
        <v>30231</v>
      </c>
      <c r="B15094" s="20" t="s">
        <v>30222</v>
      </c>
      <c r="C15094" s="20" t="s">
        <v>30232</v>
      </c>
      <c r="D15094" s="20" t="s">
        <v>7059</v>
      </c>
      <c r="H15094" s="20" t="s">
        <v>49</v>
      </c>
    </row>
    <row r="15095" customFormat="false" ht="15.75" hidden="false" customHeight="false" outlineLevel="0" collapsed="false">
      <c r="A15095" s="20" t="s">
        <v>30233</v>
      </c>
      <c r="B15095" s="20" t="s">
        <v>30222</v>
      </c>
      <c r="C15095" s="20" t="s">
        <v>30232</v>
      </c>
      <c r="D15095" s="20" t="s">
        <v>7059</v>
      </c>
      <c r="H15095" s="20" t="s">
        <v>49</v>
      </c>
    </row>
    <row r="15096" customFormat="false" ht="15.75" hidden="false" customHeight="false" outlineLevel="0" collapsed="false">
      <c r="A15096" s="20" t="s">
        <v>30234</v>
      </c>
      <c r="B15096" s="20" t="s">
        <v>30222</v>
      </c>
      <c r="C15096" s="20" t="s">
        <v>30235</v>
      </c>
      <c r="D15096" s="20" t="s">
        <v>7059</v>
      </c>
      <c r="H15096" s="20" t="s">
        <v>49</v>
      </c>
    </row>
    <row r="15097" customFormat="false" ht="15.75" hidden="false" customHeight="false" outlineLevel="0" collapsed="false">
      <c r="A15097" s="20" t="s">
        <v>30236</v>
      </c>
      <c r="B15097" s="20" t="s">
        <v>30222</v>
      </c>
      <c r="C15097" s="20" t="s">
        <v>30235</v>
      </c>
      <c r="D15097" s="20" t="s">
        <v>7059</v>
      </c>
      <c r="H15097" s="20" t="s">
        <v>49</v>
      </c>
    </row>
    <row r="15098" customFormat="false" ht="15.75" hidden="false" customHeight="false" outlineLevel="0" collapsed="false">
      <c r="A15098" s="20" t="s">
        <v>30237</v>
      </c>
      <c r="B15098" s="20" t="s">
        <v>30222</v>
      </c>
      <c r="C15098" s="20" t="s">
        <v>30238</v>
      </c>
      <c r="D15098" s="20" t="s">
        <v>7059</v>
      </c>
      <c r="H15098" s="20" t="s">
        <v>49</v>
      </c>
    </row>
    <row r="15099" customFormat="false" ht="15.75" hidden="false" customHeight="false" outlineLevel="0" collapsed="false">
      <c r="A15099" s="20" t="s">
        <v>30239</v>
      </c>
      <c r="B15099" s="20" t="s">
        <v>30222</v>
      </c>
      <c r="C15099" s="20" t="s">
        <v>30238</v>
      </c>
      <c r="D15099" s="20" t="s">
        <v>7059</v>
      </c>
      <c r="H15099" s="20" t="s">
        <v>49</v>
      </c>
    </row>
    <row r="15100" customFormat="false" ht="15.75" hidden="false" customHeight="false" outlineLevel="0" collapsed="false">
      <c r="A15100" s="20" t="s">
        <v>30240</v>
      </c>
      <c r="B15100" s="20" t="s">
        <v>30241</v>
      </c>
      <c r="C15100" s="20" t="s">
        <v>30242</v>
      </c>
      <c r="D15100" s="20" t="s">
        <v>30243</v>
      </c>
      <c r="H15100" s="20" t="s">
        <v>49</v>
      </c>
    </row>
    <row r="15101" customFormat="false" ht="15.75" hidden="false" customHeight="false" outlineLevel="0" collapsed="false">
      <c r="A15101" s="20" t="s">
        <v>30244</v>
      </c>
      <c r="B15101" s="20" t="s">
        <v>30241</v>
      </c>
      <c r="C15101" s="20" t="s">
        <v>30242</v>
      </c>
      <c r="D15101" s="20" t="s">
        <v>30243</v>
      </c>
      <c r="H15101" s="20" t="s">
        <v>49</v>
      </c>
    </row>
    <row r="15102" customFormat="false" ht="15.75" hidden="false" customHeight="false" outlineLevel="0" collapsed="false">
      <c r="A15102" s="20" t="s">
        <v>30245</v>
      </c>
      <c r="B15102" s="20" t="s">
        <v>30241</v>
      </c>
      <c r="C15102" s="20" t="s">
        <v>30242</v>
      </c>
      <c r="D15102" s="20" t="s">
        <v>30246</v>
      </c>
      <c r="H15102" s="20" t="s">
        <v>49</v>
      </c>
    </row>
    <row r="15103" customFormat="false" ht="15.75" hidden="false" customHeight="false" outlineLevel="0" collapsed="false">
      <c r="A15103" s="20" t="s">
        <v>30247</v>
      </c>
      <c r="B15103" s="20" t="s">
        <v>30241</v>
      </c>
      <c r="C15103" s="20" t="s">
        <v>30242</v>
      </c>
      <c r="D15103" s="20" t="s">
        <v>30246</v>
      </c>
      <c r="H15103" s="20" t="s">
        <v>49</v>
      </c>
    </row>
    <row r="15104" customFormat="false" ht="15.75" hidden="false" customHeight="false" outlineLevel="0" collapsed="false">
      <c r="A15104" s="20" t="s">
        <v>30248</v>
      </c>
      <c r="B15104" s="20" t="s">
        <v>30241</v>
      </c>
      <c r="C15104" s="20" t="s">
        <v>30242</v>
      </c>
      <c r="D15104" s="20" t="s">
        <v>30249</v>
      </c>
      <c r="H15104" s="20" t="s">
        <v>49</v>
      </c>
    </row>
    <row r="15105" customFormat="false" ht="15.75" hidden="false" customHeight="false" outlineLevel="0" collapsed="false">
      <c r="A15105" s="20" t="s">
        <v>30250</v>
      </c>
      <c r="B15105" s="20" t="s">
        <v>30241</v>
      </c>
      <c r="C15105" s="20" t="s">
        <v>30242</v>
      </c>
      <c r="D15105" s="20" t="s">
        <v>30249</v>
      </c>
      <c r="H15105" s="20" t="s">
        <v>49</v>
      </c>
    </row>
    <row r="15106" customFormat="false" ht="15.75" hidden="false" customHeight="false" outlineLevel="0" collapsed="false">
      <c r="A15106" s="20" t="s">
        <v>30251</v>
      </c>
      <c r="B15106" s="20" t="s">
        <v>30252</v>
      </c>
      <c r="C15106" s="20" t="s">
        <v>30253</v>
      </c>
      <c r="H15106" s="20" t="s">
        <v>49</v>
      </c>
    </row>
    <row r="15107" customFormat="false" ht="15.75" hidden="false" customHeight="false" outlineLevel="0" collapsed="false">
      <c r="A15107" s="20" t="s">
        <v>30254</v>
      </c>
      <c r="B15107" s="20" t="s">
        <v>30252</v>
      </c>
      <c r="C15107" s="20" t="s">
        <v>30253</v>
      </c>
      <c r="H15107" s="20" t="s">
        <v>49</v>
      </c>
    </row>
    <row r="15108" customFormat="false" ht="15.75" hidden="false" customHeight="false" outlineLevel="0" collapsed="false">
      <c r="A15108" s="20" t="s">
        <v>30255</v>
      </c>
      <c r="B15108" s="20" t="s">
        <v>30252</v>
      </c>
      <c r="C15108" s="20" t="s">
        <v>30256</v>
      </c>
      <c r="H15108" s="20" t="s">
        <v>49</v>
      </c>
    </row>
    <row r="15109" customFormat="false" ht="15.75" hidden="false" customHeight="false" outlineLevel="0" collapsed="false">
      <c r="A15109" s="20" t="s">
        <v>30257</v>
      </c>
      <c r="B15109" s="20" t="s">
        <v>30252</v>
      </c>
      <c r="C15109" s="20" t="s">
        <v>30256</v>
      </c>
      <c r="H15109" s="20" t="s">
        <v>49</v>
      </c>
    </row>
    <row r="15110" customFormat="false" ht="15.75" hidden="false" customHeight="false" outlineLevel="0" collapsed="false">
      <c r="A15110" s="20" t="s">
        <v>30258</v>
      </c>
      <c r="B15110" s="20" t="s">
        <v>30252</v>
      </c>
      <c r="C15110" s="20" t="s">
        <v>30259</v>
      </c>
      <c r="H15110" s="20" t="s">
        <v>49</v>
      </c>
    </row>
    <row r="15111" customFormat="false" ht="15.75" hidden="false" customHeight="false" outlineLevel="0" collapsed="false">
      <c r="A15111" s="20" t="s">
        <v>30260</v>
      </c>
      <c r="B15111" s="20" t="s">
        <v>30252</v>
      </c>
      <c r="C15111" s="20" t="s">
        <v>30259</v>
      </c>
      <c r="H15111" s="20" t="s">
        <v>49</v>
      </c>
    </row>
    <row r="15112" customFormat="false" ht="15.75" hidden="false" customHeight="false" outlineLevel="0" collapsed="false">
      <c r="A15112" s="20" t="s">
        <v>30261</v>
      </c>
      <c r="B15112" s="20" t="s">
        <v>30252</v>
      </c>
      <c r="C15112" s="20" t="s">
        <v>30262</v>
      </c>
      <c r="H15112" s="20" t="s">
        <v>49</v>
      </c>
    </row>
    <row r="15113" customFormat="false" ht="15.75" hidden="false" customHeight="false" outlineLevel="0" collapsed="false">
      <c r="A15113" s="20" t="s">
        <v>30263</v>
      </c>
      <c r="B15113" s="20" t="s">
        <v>30252</v>
      </c>
      <c r="C15113" s="20" t="s">
        <v>30262</v>
      </c>
      <c r="H15113" s="20" t="s">
        <v>49</v>
      </c>
    </row>
    <row r="15114" customFormat="false" ht="15.75" hidden="false" customHeight="false" outlineLevel="0" collapsed="false">
      <c r="A15114" s="20" t="s">
        <v>30264</v>
      </c>
      <c r="B15114" s="20" t="s">
        <v>30252</v>
      </c>
      <c r="C15114" s="20" t="s">
        <v>30265</v>
      </c>
      <c r="H15114" s="20" t="s">
        <v>49</v>
      </c>
    </row>
    <row r="15115" customFormat="false" ht="15.75" hidden="false" customHeight="false" outlineLevel="0" collapsed="false">
      <c r="A15115" s="20" t="s">
        <v>30266</v>
      </c>
      <c r="B15115" s="20" t="s">
        <v>30252</v>
      </c>
      <c r="C15115" s="20" t="s">
        <v>30265</v>
      </c>
      <c r="H15115" s="20" t="s">
        <v>49</v>
      </c>
    </row>
    <row r="15116" customFormat="false" ht="15.75" hidden="false" customHeight="false" outlineLevel="0" collapsed="false">
      <c r="A15116" s="20" t="s">
        <v>30267</v>
      </c>
      <c r="B15116" s="20" t="s">
        <v>30252</v>
      </c>
      <c r="C15116" s="20" t="s">
        <v>30268</v>
      </c>
      <c r="H15116" s="20" t="s">
        <v>49</v>
      </c>
    </row>
    <row r="15117" customFormat="false" ht="15.75" hidden="false" customHeight="false" outlineLevel="0" collapsed="false">
      <c r="A15117" s="20" t="s">
        <v>30269</v>
      </c>
      <c r="B15117" s="20" t="s">
        <v>30252</v>
      </c>
      <c r="C15117" s="20" t="s">
        <v>30268</v>
      </c>
      <c r="H15117" s="20" t="s">
        <v>49</v>
      </c>
    </row>
    <row r="15118" customFormat="false" ht="15.75" hidden="false" customHeight="false" outlineLevel="0" collapsed="false">
      <c r="A15118" s="20" t="s">
        <v>30270</v>
      </c>
      <c r="B15118" s="20" t="s">
        <v>30252</v>
      </c>
      <c r="C15118" s="20" t="s">
        <v>30271</v>
      </c>
      <c r="H15118" s="20" t="s">
        <v>49</v>
      </c>
    </row>
    <row r="15119" customFormat="false" ht="15.75" hidden="false" customHeight="false" outlineLevel="0" collapsed="false">
      <c r="A15119" s="20" t="s">
        <v>30272</v>
      </c>
      <c r="B15119" s="20" t="s">
        <v>30252</v>
      </c>
      <c r="C15119" s="20" t="s">
        <v>30271</v>
      </c>
      <c r="H15119" s="20" t="s">
        <v>49</v>
      </c>
    </row>
    <row r="15120" customFormat="false" ht="15.75" hidden="false" customHeight="false" outlineLevel="0" collapsed="false">
      <c r="A15120" s="20" t="s">
        <v>30273</v>
      </c>
      <c r="B15120" s="20" t="s">
        <v>30252</v>
      </c>
      <c r="C15120" s="20" t="s">
        <v>30274</v>
      </c>
      <c r="H15120" s="20" t="s">
        <v>49</v>
      </c>
    </row>
    <row r="15121" customFormat="false" ht="15.75" hidden="false" customHeight="false" outlineLevel="0" collapsed="false">
      <c r="A15121" s="20" t="s">
        <v>30275</v>
      </c>
      <c r="B15121" s="20" t="s">
        <v>30252</v>
      </c>
      <c r="C15121" s="20" t="s">
        <v>30274</v>
      </c>
      <c r="H15121" s="20" t="s">
        <v>49</v>
      </c>
    </row>
    <row r="15122" customFormat="false" ht="15.75" hidden="false" customHeight="false" outlineLevel="0" collapsed="false">
      <c r="A15122" s="20" t="s">
        <v>30276</v>
      </c>
      <c r="B15122" s="20" t="s">
        <v>30252</v>
      </c>
      <c r="C15122" s="20" t="s">
        <v>30277</v>
      </c>
      <c r="H15122" s="20" t="s">
        <v>49</v>
      </c>
    </row>
    <row r="15123" customFormat="false" ht="15.75" hidden="false" customHeight="false" outlineLevel="0" collapsed="false">
      <c r="A15123" s="20" t="s">
        <v>30278</v>
      </c>
      <c r="B15123" s="20" t="s">
        <v>30252</v>
      </c>
      <c r="C15123" s="20" t="s">
        <v>30277</v>
      </c>
      <c r="H15123" s="20" t="s">
        <v>49</v>
      </c>
    </row>
    <row r="15124" customFormat="false" ht="15.75" hidden="false" customHeight="false" outlineLevel="0" collapsed="false">
      <c r="A15124" s="20" t="s">
        <v>30279</v>
      </c>
      <c r="B15124" s="20" t="s">
        <v>30252</v>
      </c>
      <c r="C15124" s="20" t="s">
        <v>30280</v>
      </c>
      <c r="H15124" s="20" t="s">
        <v>49</v>
      </c>
    </row>
    <row r="15125" customFormat="false" ht="15.75" hidden="false" customHeight="false" outlineLevel="0" collapsed="false">
      <c r="A15125" s="20" t="s">
        <v>30281</v>
      </c>
      <c r="B15125" s="20" t="s">
        <v>30252</v>
      </c>
      <c r="C15125" s="20" t="s">
        <v>30280</v>
      </c>
      <c r="H15125" s="20" t="s">
        <v>49</v>
      </c>
    </row>
    <row r="15126" customFormat="false" ht="15.75" hidden="false" customHeight="false" outlineLevel="0" collapsed="false">
      <c r="A15126" s="20" t="s">
        <v>30282</v>
      </c>
      <c r="B15126" s="20" t="s">
        <v>30252</v>
      </c>
      <c r="C15126" s="20" t="s">
        <v>30283</v>
      </c>
      <c r="H15126" s="20" t="s">
        <v>49</v>
      </c>
    </row>
    <row r="15127" customFormat="false" ht="15.75" hidden="false" customHeight="false" outlineLevel="0" collapsed="false">
      <c r="A15127" s="20" t="s">
        <v>30284</v>
      </c>
      <c r="B15127" s="20" t="s">
        <v>30252</v>
      </c>
      <c r="C15127" s="20" t="s">
        <v>30283</v>
      </c>
      <c r="H15127" s="20" t="s">
        <v>49</v>
      </c>
    </row>
    <row r="15128" customFormat="false" ht="15.75" hidden="false" customHeight="false" outlineLevel="0" collapsed="false">
      <c r="A15128" s="20" t="s">
        <v>30285</v>
      </c>
      <c r="B15128" s="20" t="s">
        <v>30252</v>
      </c>
      <c r="C15128" s="20" t="s">
        <v>30286</v>
      </c>
      <c r="H15128" s="20" t="s">
        <v>49</v>
      </c>
    </row>
    <row r="15129" customFormat="false" ht="15.75" hidden="false" customHeight="false" outlineLevel="0" collapsed="false">
      <c r="A15129" s="20" t="s">
        <v>30287</v>
      </c>
      <c r="B15129" s="20" t="s">
        <v>30252</v>
      </c>
      <c r="C15129" s="20" t="s">
        <v>30286</v>
      </c>
      <c r="H15129" s="20" t="s">
        <v>49</v>
      </c>
    </row>
    <row r="15130" customFormat="false" ht="15.75" hidden="false" customHeight="false" outlineLevel="0" collapsed="false">
      <c r="A15130" s="20" t="s">
        <v>30288</v>
      </c>
      <c r="B15130" s="20" t="s">
        <v>30252</v>
      </c>
      <c r="C15130" s="20" t="s">
        <v>30289</v>
      </c>
      <c r="H15130" s="20" t="s">
        <v>49</v>
      </c>
    </row>
    <row r="15131" customFormat="false" ht="15.75" hidden="false" customHeight="false" outlineLevel="0" collapsed="false">
      <c r="A15131" s="20" t="s">
        <v>30290</v>
      </c>
      <c r="B15131" s="20" t="s">
        <v>30252</v>
      </c>
      <c r="C15131" s="20" t="s">
        <v>30289</v>
      </c>
      <c r="H15131" s="20" t="s">
        <v>49</v>
      </c>
    </row>
    <row r="15132" customFormat="false" ht="15.75" hidden="false" customHeight="false" outlineLevel="0" collapsed="false">
      <c r="A15132" s="20" t="s">
        <v>30291</v>
      </c>
      <c r="B15132" s="20" t="s">
        <v>30252</v>
      </c>
      <c r="C15132" s="20" t="s">
        <v>30292</v>
      </c>
      <c r="H15132" s="20" t="s">
        <v>49</v>
      </c>
    </row>
    <row r="15133" customFormat="false" ht="15.75" hidden="false" customHeight="false" outlineLevel="0" collapsed="false">
      <c r="A15133" s="20" t="s">
        <v>30293</v>
      </c>
      <c r="B15133" s="20" t="s">
        <v>30252</v>
      </c>
      <c r="C15133" s="20" t="s">
        <v>30292</v>
      </c>
      <c r="H15133" s="20" t="s">
        <v>49</v>
      </c>
    </row>
    <row r="15134" customFormat="false" ht="15.75" hidden="false" customHeight="false" outlineLevel="0" collapsed="false">
      <c r="A15134" s="20" t="s">
        <v>30294</v>
      </c>
      <c r="B15134" s="20" t="s">
        <v>30252</v>
      </c>
      <c r="C15134" s="20" t="s">
        <v>30295</v>
      </c>
      <c r="H15134" s="20" t="s">
        <v>49</v>
      </c>
    </row>
    <row r="15135" customFormat="false" ht="15.75" hidden="false" customHeight="false" outlineLevel="0" collapsed="false">
      <c r="A15135" s="20" t="s">
        <v>30296</v>
      </c>
      <c r="B15135" s="20" t="s">
        <v>30252</v>
      </c>
      <c r="C15135" s="20" t="s">
        <v>30295</v>
      </c>
      <c r="H15135" s="20" t="s">
        <v>49</v>
      </c>
    </row>
    <row r="15136" customFormat="false" ht="15.75" hidden="false" customHeight="false" outlineLevel="0" collapsed="false">
      <c r="A15136" s="20" t="s">
        <v>30297</v>
      </c>
      <c r="B15136" s="20" t="s">
        <v>30252</v>
      </c>
      <c r="C15136" s="20" t="s">
        <v>30298</v>
      </c>
      <c r="H15136" s="20" t="s">
        <v>49</v>
      </c>
    </row>
    <row r="15137" customFormat="false" ht="15.75" hidden="false" customHeight="false" outlineLevel="0" collapsed="false">
      <c r="A15137" s="20" t="s">
        <v>30299</v>
      </c>
      <c r="B15137" s="20" t="s">
        <v>30252</v>
      </c>
      <c r="C15137" s="20" t="s">
        <v>30298</v>
      </c>
      <c r="H15137" s="20" t="s">
        <v>49</v>
      </c>
    </row>
    <row r="15138" customFormat="false" ht="15.75" hidden="false" customHeight="false" outlineLevel="0" collapsed="false">
      <c r="A15138" s="20" t="s">
        <v>30300</v>
      </c>
      <c r="B15138" s="20" t="s">
        <v>30301</v>
      </c>
      <c r="C15138" s="20" t="s">
        <v>30302</v>
      </c>
      <c r="D15138" s="20" t="s">
        <v>7012</v>
      </c>
      <c r="H15138" s="20" t="s">
        <v>49</v>
      </c>
    </row>
    <row r="15139" customFormat="false" ht="15.75" hidden="false" customHeight="false" outlineLevel="0" collapsed="false">
      <c r="A15139" s="20" t="s">
        <v>30303</v>
      </c>
      <c r="B15139" s="20" t="s">
        <v>30301</v>
      </c>
      <c r="C15139" s="20" t="s">
        <v>30302</v>
      </c>
      <c r="D15139" s="20" t="s">
        <v>7012</v>
      </c>
      <c r="H15139" s="20" t="s">
        <v>49</v>
      </c>
    </row>
    <row r="15140" customFormat="false" ht="15.75" hidden="false" customHeight="false" outlineLevel="0" collapsed="false">
      <c r="A15140" s="20" t="s">
        <v>30304</v>
      </c>
      <c r="B15140" s="20" t="s">
        <v>30301</v>
      </c>
      <c r="C15140" s="20" t="s">
        <v>30305</v>
      </c>
      <c r="D15140" s="20" t="s">
        <v>7012</v>
      </c>
      <c r="H15140" s="20" t="s">
        <v>49</v>
      </c>
    </row>
    <row r="15141" customFormat="false" ht="15.75" hidden="false" customHeight="false" outlineLevel="0" collapsed="false">
      <c r="A15141" s="20" t="s">
        <v>30306</v>
      </c>
      <c r="B15141" s="20" t="s">
        <v>30301</v>
      </c>
      <c r="C15141" s="20" t="s">
        <v>30305</v>
      </c>
      <c r="D15141" s="20" t="s">
        <v>7012</v>
      </c>
      <c r="H15141" s="20" t="s">
        <v>49</v>
      </c>
    </row>
    <row r="15142" customFormat="false" ht="15.75" hidden="false" customHeight="false" outlineLevel="0" collapsed="false">
      <c r="A15142" s="20" t="s">
        <v>30307</v>
      </c>
      <c r="B15142" s="20" t="s">
        <v>30301</v>
      </c>
      <c r="C15142" s="20" t="s">
        <v>30308</v>
      </c>
      <c r="D15142" s="20" t="s">
        <v>7012</v>
      </c>
      <c r="H15142" s="20" t="s">
        <v>49</v>
      </c>
    </row>
    <row r="15143" customFormat="false" ht="15.75" hidden="false" customHeight="false" outlineLevel="0" collapsed="false">
      <c r="A15143" s="20" t="s">
        <v>30309</v>
      </c>
      <c r="B15143" s="20" t="s">
        <v>30301</v>
      </c>
      <c r="C15143" s="20" t="s">
        <v>30308</v>
      </c>
      <c r="D15143" s="20" t="s">
        <v>7012</v>
      </c>
      <c r="H15143" s="20" t="s">
        <v>49</v>
      </c>
    </row>
    <row r="15144" customFormat="false" ht="15.75" hidden="false" customHeight="false" outlineLevel="0" collapsed="false">
      <c r="A15144" s="20" t="s">
        <v>30310</v>
      </c>
      <c r="B15144" s="20" t="s">
        <v>30301</v>
      </c>
      <c r="C15144" s="20" t="s">
        <v>30311</v>
      </c>
      <c r="D15144" s="20" t="s">
        <v>7012</v>
      </c>
      <c r="H15144" s="20" t="s">
        <v>49</v>
      </c>
    </row>
    <row r="15145" customFormat="false" ht="15.75" hidden="false" customHeight="false" outlineLevel="0" collapsed="false">
      <c r="A15145" s="20" t="s">
        <v>30312</v>
      </c>
      <c r="B15145" s="20" t="s">
        <v>30301</v>
      </c>
      <c r="C15145" s="20" t="s">
        <v>30311</v>
      </c>
      <c r="D15145" s="20" t="s">
        <v>7012</v>
      </c>
      <c r="H15145" s="20" t="s">
        <v>49</v>
      </c>
    </row>
    <row r="15146" customFormat="false" ht="15.75" hidden="false" customHeight="false" outlineLevel="0" collapsed="false">
      <c r="A15146" s="20" t="s">
        <v>30313</v>
      </c>
      <c r="B15146" s="20" t="s">
        <v>30301</v>
      </c>
      <c r="C15146" s="20" t="s">
        <v>30314</v>
      </c>
      <c r="D15146" s="20" t="s">
        <v>7012</v>
      </c>
      <c r="H15146" s="20" t="s">
        <v>49</v>
      </c>
    </row>
    <row r="15147" customFormat="false" ht="15.75" hidden="false" customHeight="false" outlineLevel="0" collapsed="false">
      <c r="A15147" s="20" t="s">
        <v>30315</v>
      </c>
      <c r="B15147" s="20" t="s">
        <v>30301</v>
      </c>
      <c r="C15147" s="20" t="s">
        <v>30314</v>
      </c>
      <c r="D15147" s="20" t="s">
        <v>7012</v>
      </c>
      <c r="H15147" s="20" t="s">
        <v>49</v>
      </c>
    </row>
    <row r="15148" customFormat="false" ht="15.75" hidden="false" customHeight="false" outlineLevel="0" collapsed="false">
      <c r="A15148" s="20" t="s">
        <v>30316</v>
      </c>
      <c r="B15148" s="20" t="s">
        <v>30301</v>
      </c>
      <c r="C15148" s="20" t="s">
        <v>30317</v>
      </c>
      <c r="D15148" s="20" t="s">
        <v>7012</v>
      </c>
      <c r="H15148" s="20" t="s">
        <v>49</v>
      </c>
    </row>
    <row r="15149" customFormat="false" ht="15.75" hidden="false" customHeight="false" outlineLevel="0" collapsed="false">
      <c r="A15149" s="20" t="s">
        <v>30318</v>
      </c>
      <c r="B15149" s="20" t="s">
        <v>30301</v>
      </c>
      <c r="C15149" s="20" t="s">
        <v>30317</v>
      </c>
      <c r="D15149" s="20" t="s">
        <v>7012</v>
      </c>
      <c r="H15149" s="20" t="s">
        <v>49</v>
      </c>
    </row>
    <row r="15150" customFormat="false" ht="15.75" hidden="false" customHeight="false" outlineLevel="0" collapsed="false">
      <c r="A15150" s="20" t="s">
        <v>30319</v>
      </c>
      <c r="B15150" s="20" t="s">
        <v>30301</v>
      </c>
      <c r="C15150" s="20" t="s">
        <v>30320</v>
      </c>
      <c r="D15150" s="20" t="s">
        <v>7012</v>
      </c>
      <c r="H15150" s="20" t="s">
        <v>49</v>
      </c>
    </row>
    <row r="15151" customFormat="false" ht="15.75" hidden="false" customHeight="false" outlineLevel="0" collapsed="false">
      <c r="A15151" s="20" t="s">
        <v>30321</v>
      </c>
      <c r="B15151" s="20" t="s">
        <v>30301</v>
      </c>
      <c r="C15151" s="20" t="s">
        <v>30320</v>
      </c>
      <c r="D15151" s="20" t="s">
        <v>7012</v>
      </c>
      <c r="H15151" s="20" t="s">
        <v>49</v>
      </c>
    </row>
    <row r="15152" customFormat="false" ht="15.75" hidden="false" customHeight="false" outlineLevel="0" collapsed="false">
      <c r="A15152" s="20" t="s">
        <v>30322</v>
      </c>
      <c r="B15152" s="20" t="s">
        <v>30301</v>
      </c>
      <c r="C15152" s="20" t="s">
        <v>30323</v>
      </c>
      <c r="D15152" s="20" t="s">
        <v>7025</v>
      </c>
      <c r="H15152" s="20" t="s">
        <v>49</v>
      </c>
    </row>
    <row r="15153" customFormat="false" ht="15.75" hidden="false" customHeight="false" outlineLevel="0" collapsed="false">
      <c r="A15153" s="20" t="s">
        <v>30324</v>
      </c>
      <c r="B15153" s="20" t="s">
        <v>30301</v>
      </c>
      <c r="C15153" s="20" t="s">
        <v>30323</v>
      </c>
      <c r="D15153" s="20" t="s">
        <v>7025</v>
      </c>
      <c r="H15153" s="20" t="s">
        <v>49</v>
      </c>
    </row>
    <row r="15154" customFormat="false" ht="15.75" hidden="false" customHeight="false" outlineLevel="0" collapsed="false">
      <c r="A15154" s="20" t="s">
        <v>30325</v>
      </c>
      <c r="B15154" s="20" t="s">
        <v>30301</v>
      </c>
      <c r="C15154" s="20" t="s">
        <v>30326</v>
      </c>
      <c r="D15154" s="20" t="s">
        <v>7025</v>
      </c>
      <c r="H15154" s="20" t="s">
        <v>49</v>
      </c>
    </row>
    <row r="15155" customFormat="false" ht="15.75" hidden="false" customHeight="false" outlineLevel="0" collapsed="false">
      <c r="A15155" s="20" t="s">
        <v>30327</v>
      </c>
      <c r="B15155" s="20" t="s">
        <v>30301</v>
      </c>
      <c r="C15155" s="20" t="s">
        <v>30326</v>
      </c>
      <c r="D15155" s="20" t="s">
        <v>7025</v>
      </c>
      <c r="H15155" s="20" t="s">
        <v>49</v>
      </c>
    </row>
    <row r="15156" customFormat="false" ht="15.75" hidden="false" customHeight="false" outlineLevel="0" collapsed="false">
      <c r="A15156" s="20" t="s">
        <v>30328</v>
      </c>
      <c r="B15156" s="20" t="s">
        <v>30301</v>
      </c>
      <c r="C15156" s="20" t="s">
        <v>30329</v>
      </c>
      <c r="D15156" s="20" t="s">
        <v>7025</v>
      </c>
      <c r="H15156" s="20" t="s">
        <v>49</v>
      </c>
    </row>
    <row r="15157" customFormat="false" ht="15.75" hidden="false" customHeight="false" outlineLevel="0" collapsed="false">
      <c r="A15157" s="20" t="s">
        <v>30330</v>
      </c>
      <c r="B15157" s="20" t="s">
        <v>30301</v>
      </c>
      <c r="C15157" s="20" t="s">
        <v>30329</v>
      </c>
      <c r="D15157" s="20" t="s">
        <v>7025</v>
      </c>
      <c r="H15157" s="20" t="s">
        <v>49</v>
      </c>
    </row>
    <row r="15158" customFormat="false" ht="15.75" hidden="false" customHeight="false" outlineLevel="0" collapsed="false">
      <c r="A15158" s="20" t="s">
        <v>30331</v>
      </c>
      <c r="B15158" s="20" t="s">
        <v>30301</v>
      </c>
      <c r="C15158" s="20" t="s">
        <v>30332</v>
      </c>
      <c r="D15158" s="20" t="s">
        <v>7025</v>
      </c>
      <c r="H15158" s="20" t="s">
        <v>49</v>
      </c>
    </row>
    <row r="15159" customFormat="false" ht="15.75" hidden="false" customHeight="false" outlineLevel="0" collapsed="false">
      <c r="A15159" s="20" t="s">
        <v>30333</v>
      </c>
      <c r="B15159" s="20" t="s">
        <v>30301</v>
      </c>
      <c r="C15159" s="20" t="s">
        <v>30332</v>
      </c>
      <c r="D15159" s="20" t="s">
        <v>7025</v>
      </c>
      <c r="H15159" s="20" t="s">
        <v>49</v>
      </c>
    </row>
    <row r="15160" customFormat="false" ht="15.75" hidden="false" customHeight="false" outlineLevel="0" collapsed="false">
      <c r="A15160" s="20" t="s">
        <v>30334</v>
      </c>
      <c r="B15160" s="20" t="s">
        <v>30335</v>
      </c>
      <c r="C15160" s="20" t="s">
        <v>30336</v>
      </c>
      <c r="H15160" s="20" t="s">
        <v>49</v>
      </c>
    </row>
    <row r="15161" customFormat="false" ht="15.75" hidden="false" customHeight="false" outlineLevel="0" collapsed="false">
      <c r="A15161" s="20" t="s">
        <v>30337</v>
      </c>
      <c r="B15161" s="20" t="s">
        <v>30335</v>
      </c>
      <c r="C15161" s="20" t="s">
        <v>30336</v>
      </c>
      <c r="H15161" s="20" t="s">
        <v>49</v>
      </c>
    </row>
    <row r="15162" customFormat="false" ht="15.75" hidden="false" customHeight="false" outlineLevel="0" collapsed="false">
      <c r="A15162" s="20" t="s">
        <v>30338</v>
      </c>
      <c r="B15162" s="20" t="s">
        <v>30335</v>
      </c>
      <c r="C15162" s="20" t="s">
        <v>30339</v>
      </c>
      <c r="H15162" s="20" t="s">
        <v>49</v>
      </c>
    </row>
    <row r="15163" customFormat="false" ht="15.75" hidden="false" customHeight="false" outlineLevel="0" collapsed="false">
      <c r="A15163" s="20" t="s">
        <v>30340</v>
      </c>
      <c r="B15163" s="20" t="s">
        <v>30335</v>
      </c>
      <c r="C15163" s="20" t="s">
        <v>30339</v>
      </c>
      <c r="H15163" s="20" t="s">
        <v>49</v>
      </c>
    </row>
    <row r="15164" customFormat="false" ht="15.75" hidden="false" customHeight="false" outlineLevel="0" collapsed="false">
      <c r="A15164" s="20" t="s">
        <v>30341</v>
      </c>
      <c r="B15164" s="20" t="s">
        <v>30335</v>
      </c>
      <c r="C15164" s="20" t="s">
        <v>30342</v>
      </c>
      <c r="H15164" s="20" t="s">
        <v>49</v>
      </c>
    </row>
    <row r="15165" customFormat="false" ht="15.75" hidden="false" customHeight="false" outlineLevel="0" collapsed="false">
      <c r="A15165" s="20" t="s">
        <v>30343</v>
      </c>
      <c r="B15165" s="20" t="s">
        <v>30335</v>
      </c>
      <c r="C15165" s="20" t="s">
        <v>30342</v>
      </c>
      <c r="H15165" s="20" t="s">
        <v>49</v>
      </c>
    </row>
    <row r="15166" customFormat="false" ht="15.75" hidden="false" customHeight="false" outlineLevel="0" collapsed="false">
      <c r="A15166" s="20" t="s">
        <v>30344</v>
      </c>
      <c r="B15166" s="20" t="s">
        <v>30335</v>
      </c>
      <c r="C15166" s="20" t="s">
        <v>30345</v>
      </c>
      <c r="H15166" s="20" t="s">
        <v>49</v>
      </c>
    </row>
    <row r="15167" customFormat="false" ht="15.75" hidden="false" customHeight="false" outlineLevel="0" collapsed="false">
      <c r="A15167" s="20" t="s">
        <v>30346</v>
      </c>
      <c r="B15167" s="20" t="s">
        <v>30335</v>
      </c>
      <c r="C15167" s="20" t="s">
        <v>30345</v>
      </c>
      <c r="H15167" s="20" t="s">
        <v>49</v>
      </c>
    </row>
    <row r="15168" customFormat="false" ht="15.75" hidden="false" customHeight="false" outlineLevel="0" collapsed="false">
      <c r="A15168" s="20" t="s">
        <v>30347</v>
      </c>
      <c r="B15168" s="20" t="s">
        <v>30335</v>
      </c>
      <c r="C15168" s="20" t="s">
        <v>30348</v>
      </c>
      <c r="H15168" s="20" t="s">
        <v>49</v>
      </c>
    </row>
    <row r="15169" customFormat="false" ht="15.75" hidden="false" customHeight="false" outlineLevel="0" collapsed="false">
      <c r="A15169" s="20" t="s">
        <v>30349</v>
      </c>
      <c r="B15169" s="20" t="s">
        <v>30335</v>
      </c>
      <c r="C15169" s="20" t="s">
        <v>30348</v>
      </c>
      <c r="H15169" s="20" t="s">
        <v>49</v>
      </c>
    </row>
    <row r="15170" customFormat="false" ht="15.75" hidden="false" customHeight="false" outlineLevel="0" collapsed="false">
      <c r="A15170" s="20" t="s">
        <v>30350</v>
      </c>
      <c r="B15170" s="20" t="s">
        <v>30335</v>
      </c>
      <c r="C15170" s="20" t="s">
        <v>30351</v>
      </c>
      <c r="H15170" s="20" t="s">
        <v>49</v>
      </c>
    </row>
    <row r="15171" customFormat="false" ht="15.75" hidden="false" customHeight="false" outlineLevel="0" collapsed="false">
      <c r="A15171" s="20" t="s">
        <v>30352</v>
      </c>
      <c r="B15171" s="20" t="s">
        <v>30335</v>
      </c>
      <c r="C15171" s="20" t="s">
        <v>30351</v>
      </c>
      <c r="H15171" s="20" t="s">
        <v>49</v>
      </c>
    </row>
    <row r="15172" customFormat="false" ht="15.75" hidden="false" customHeight="false" outlineLevel="0" collapsed="false">
      <c r="A15172" s="20" t="s">
        <v>30353</v>
      </c>
      <c r="B15172" s="20" t="s">
        <v>30335</v>
      </c>
      <c r="C15172" s="20" t="s">
        <v>30354</v>
      </c>
      <c r="H15172" s="20" t="s">
        <v>49</v>
      </c>
    </row>
    <row r="15173" customFormat="false" ht="15.75" hidden="false" customHeight="false" outlineLevel="0" collapsed="false">
      <c r="A15173" s="20" t="s">
        <v>30355</v>
      </c>
      <c r="B15173" s="20" t="s">
        <v>30335</v>
      </c>
      <c r="C15173" s="20" t="s">
        <v>30354</v>
      </c>
      <c r="H15173" s="20" t="s">
        <v>49</v>
      </c>
    </row>
    <row r="15174" customFormat="false" ht="15.75" hidden="false" customHeight="false" outlineLevel="0" collapsed="false">
      <c r="A15174" s="20" t="s">
        <v>30356</v>
      </c>
      <c r="B15174" s="20" t="s">
        <v>30335</v>
      </c>
      <c r="C15174" s="20" t="s">
        <v>30357</v>
      </c>
      <c r="H15174" s="20" t="s">
        <v>49</v>
      </c>
    </row>
    <row r="15175" customFormat="false" ht="15.75" hidden="false" customHeight="false" outlineLevel="0" collapsed="false">
      <c r="A15175" s="20" t="s">
        <v>30358</v>
      </c>
      <c r="B15175" s="20" t="s">
        <v>30335</v>
      </c>
      <c r="C15175" s="20" t="s">
        <v>30357</v>
      </c>
      <c r="H15175" s="20" t="s">
        <v>49</v>
      </c>
    </row>
    <row r="15176" customFormat="false" ht="15.75" hidden="false" customHeight="false" outlineLevel="0" collapsed="false">
      <c r="A15176" s="20" t="s">
        <v>30359</v>
      </c>
      <c r="B15176" s="20" t="s">
        <v>30335</v>
      </c>
      <c r="C15176" s="20" t="s">
        <v>30360</v>
      </c>
      <c r="H15176" s="20" t="s">
        <v>49</v>
      </c>
    </row>
    <row r="15177" customFormat="false" ht="15.75" hidden="false" customHeight="false" outlineLevel="0" collapsed="false">
      <c r="A15177" s="20" t="s">
        <v>30361</v>
      </c>
      <c r="B15177" s="20" t="s">
        <v>30335</v>
      </c>
      <c r="C15177" s="20" t="s">
        <v>30360</v>
      </c>
      <c r="H15177" s="20" t="s">
        <v>49</v>
      </c>
    </row>
    <row r="15178" customFormat="false" ht="15.75" hidden="false" customHeight="false" outlineLevel="0" collapsed="false">
      <c r="A15178" s="20" t="s">
        <v>30362</v>
      </c>
      <c r="B15178" s="20" t="s">
        <v>30335</v>
      </c>
      <c r="C15178" s="20" t="s">
        <v>30363</v>
      </c>
      <c r="H15178" s="20" t="s">
        <v>49</v>
      </c>
    </row>
    <row r="15179" customFormat="false" ht="15.75" hidden="false" customHeight="false" outlineLevel="0" collapsed="false">
      <c r="A15179" s="20" t="s">
        <v>30364</v>
      </c>
      <c r="B15179" s="20" t="s">
        <v>30335</v>
      </c>
      <c r="C15179" s="20" t="s">
        <v>30363</v>
      </c>
      <c r="H15179" s="20" t="s">
        <v>49</v>
      </c>
    </row>
    <row r="15180" customFormat="false" ht="15.75" hidden="false" customHeight="false" outlineLevel="0" collapsed="false">
      <c r="A15180" s="20" t="s">
        <v>30365</v>
      </c>
      <c r="B15180" s="20" t="s">
        <v>30335</v>
      </c>
      <c r="C15180" s="20" t="s">
        <v>30366</v>
      </c>
      <c r="H15180" s="20" t="s">
        <v>49</v>
      </c>
    </row>
    <row r="15181" customFormat="false" ht="15.75" hidden="false" customHeight="false" outlineLevel="0" collapsed="false">
      <c r="A15181" s="20" t="s">
        <v>30367</v>
      </c>
      <c r="B15181" s="20" t="s">
        <v>30335</v>
      </c>
      <c r="C15181" s="20" t="s">
        <v>30366</v>
      </c>
      <c r="H15181" s="20" t="s">
        <v>49</v>
      </c>
    </row>
    <row r="15182" customFormat="false" ht="15.75" hidden="false" customHeight="false" outlineLevel="0" collapsed="false">
      <c r="A15182" s="20" t="s">
        <v>30368</v>
      </c>
      <c r="B15182" s="20" t="s">
        <v>30335</v>
      </c>
      <c r="C15182" s="20" t="s">
        <v>30369</v>
      </c>
      <c r="H15182" s="20" t="s">
        <v>49</v>
      </c>
    </row>
    <row r="15183" customFormat="false" ht="15.75" hidden="false" customHeight="false" outlineLevel="0" collapsed="false">
      <c r="A15183" s="20" t="s">
        <v>30370</v>
      </c>
      <c r="B15183" s="20" t="s">
        <v>30335</v>
      </c>
      <c r="C15183" s="20" t="s">
        <v>30369</v>
      </c>
      <c r="H15183" s="20" t="s">
        <v>49</v>
      </c>
    </row>
    <row r="15184" customFormat="false" ht="15.75" hidden="false" customHeight="false" outlineLevel="0" collapsed="false">
      <c r="A15184" s="20" t="s">
        <v>30371</v>
      </c>
      <c r="B15184" s="20" t="s">
        <v>30335</v>
      </c>
      <c r="C15184" s="20" t="s">
        <v>30372</v>
      </c>
      <c r="H15184" s="20" t="s">
        <v>49</v>
      </c>
    </row>
    <row r="15185" customFormat="false" ht="15.75" hidden="false" customHeight="false" outlineLevel="0" collapsed="false">
      <c r="A15185" s="20" t="s">
        <v>30373</v>
      </c>
      <c r="B15185" s="20" t="s">
        <v>30335</v>
      </c>
      <c r="C15185" s="20" t="s">
        <v>30372</v>
      </c>
      <c r="H15185" s="20" t="s">
        <v>49</v>
      </c>
    </row>
    <row r="15186" customFormat="false" ht="15.75" hidden="false" customHeight="false" outlineLevel="0" collapsed="false">
      <c r="A15186" s="20" t="s">
        <v>30374</v>
      </c>
      <c r="B15186" s="20" t="s">
        <v>30335</v>
      </c>
      <c r="C15186" s="20" t="s">
        <v>30375</v>
      </c>
      <c r="H15186" s="20" t="s">
        <v>49</v>
      </c>
    </row>
    <row r="15187" customFormat="false" ht="15.75" hidden="false" customHeight="false" outlineLevel="0" collapsed="false">
      <c r="A15187" s="20" t="s">
        <v>30376</v>
      </c>
      <c r="B15187" s="20" t="s">
        <v>30335</v>
      </c>
      <c r="C15187" s="20" t="s">
        <v>30375</v>
      </c>
      <c r="H15187" s="20" t="s">
        <v>49</v>
      </c>
    </row>
    <row r="15188" customFormat="false" ht="15.75" hidden="false" customHeight="false" outlineLevel="0" collapsed="false">
      <c r="A15188" s="20" t="s">
        <v>30377</v>
      </c>
      <c r="B15188" s="20" t="s">
        <v>30335</v>
      </c>
      <c r="C15188" s="20" t="s">
        <v>30378</v>
      </c>
      <c r="H15188" s="20" t="s">
        <v>49</v>
      </c>
    </row>
    <row r="15189" customFormat="false" ht="15.75" hidden="false" customHeight="false" outlineLevel="0" collapsed="false">
      <c r="A15189" s="20" t="s">
        <v>30379</v>
      </c>
      <c r="B15189" s="20" t="s">
        <v>30335</v>
      </c>
      <c r="C15189" s="20" t="s">
        <v>30378</v>
      </c>
      <c r="H15189" s="20" t="s">
        <v>49</v>
      </c>
    </row>
    <row r="15190" customFormat="false" ht="15.75" hidden="false" customHeight="false" outlineLevel="0" collapsed="false">
      <c r="A15190" s="20" t="s">
        <v>30380</v>
      </c>
      <c r="B15190" s="20" t="s">
        <v>30335</v>
      </c>
      <c r="C15190" s="20" t="s">
        <v>30381</v>
      </c>
      <c r="H15190" s="20" t="s">
        <v>49</v>
      </c>
    </row>
    <row r="15191" customFormat="false" ht="15.75" hidden="false" customHeight="false" outlineLevel="0" collapsed="false">
      <c r="A15191" s="20" t="s">
        <v>30382</v>
      </c>
      <c r="B15191" s="20" t="s">
        <v>30335</v>
      </c>
      <c r="C15191" s="20" t="s">
        <v>30381</v>
      </c>
      <c r="H15191" s="20" t="s">
        <v>49</v>
      </c>
    </row>
    <row r="15192" customFormat="false" ht="15.75" hidden="false" customHeight="false" outlineLevel="0" collapsed="false">
      <c r="A15192" s="20" t="s">
        <v>30383</v>
      </c>
      <c r="B15192" s="20" t="s">
        <v>30335</v>
      </c>
      <c r="C15192" s="20" t="s">
        <v>30384</v>
      </c>
      <c r="H15192" s="20" t="s">
        <v>49</v>
      </c>
    </row>
    <row r="15193" customFormat="false" ht="15.75" hidden="false" customHeight="false" outlineLevel="0" collapsed="false">
      <c r="A15193" s="20" t="s">
        <v>30385</v>
      </c>
      <c r="B15193" s="20" t="s">
        <v>30335</v>
      </c>
      <c r="C15193" s="20" t="s">
        <v>30384</v>
      </c>
      <c r="H15193" s="20" t="s">
        <v>49</v>
      </c>
    </row>
    <row r="15194" customFormat="false" ht="15.75" hidden="false" customHeight="false" outlineLevel="0" collapsed="false">
      <c r="A15194" s="20" t="s">
        <v>30386</v>
      </c>
      <c r="B15194" s="20" t="s">
        <v>30335</v>
      </c>
      <c r="C15194" s="20" t="s">
        <v>30387</v>
      </c>
      <c r="H15194" s="20" t="s">
        <v>49</v>
      </c>
    </row>
    <row r="15195" customFormat="false" ht="15.75" hidden="false" customHeight="false" outlineLevel="0" collapsed="false">
      <c r="A15195" s="20" t="s">
        <v>30388</v>
      </c>
      <c r="B15195" s="20" t="s">
        <v>30335</v>
      </c>
      <c r="C15195" s="20" t="s">
        <v>30387</v>
      </c>
      <c r="H15195" s="20" t="s">
        <v>49</v>
      </c>
    </row>
    <row r="15196" customFormat="false" ht="15.75" hidden="false" customHeight="false" outlineLevel="0" collapsed="false">
      <c r="A15196" s="20" t="s">
        <v>30389</v>
      </c>
      <c r="B15196" s="20" t="s">
        <v>30335</v>
      </c>
      <c r="C15196" s="20" t="s">
        <v>30390</v>
      </c>
      <c r="H15196" s="20" t="s">
        <v>49</v>
      </c>
    </row>
    <row r="15197" customFormat="false" ht="15.75" hidden="false" customHeight="false" outlineLevel="0" collapsed="false">
      <c r="A15197" s="20" t="s">
        <v>30391</v>
      </c>
      <c r="B15197" s="20" t="s">
        <v>30335</v>
      </c>
      <c r="C15197" s="20" t="s">
        <v>30390</v>
      </c>
      <c r="H15197" s="20" t="s">
        <v>49</v>
      </c>
    </row>
    <row r="15198" customFormat="false" ht="15.75" hidden="false" customHeight="false" outlineLevel="0" collapsed="false">
      <c r="A15198" s="20" t="s">
        <v>30392</v>
      </c>
      <c r="B15198" s="20" t="s">
        <v>30335</v>
      </c>
      <c r="C15198" s="20" t="s">
        <v>30393</v>
      </c>
      <c r="H15198" s="20" t="s">
        <v>49</v>
      </c>
    </row>
    <row r="15199" customFormat="false" ht="15.75" hidden="false" customHeight="false" outlineLevel="0" collapsed="false">
      <c r="A15199" s="20" t="s">
        <v>30394</v>
      </c>
      <c r="B15199" s="20" t="s">
        <v>30335</v>
      </c>
      <c r="C15199" s="20" t="s">
        <v>30393</v>
      </c>
      <c r="H15199" s="20" t="s">
        <v>49</v>
      </c>
    </row>
    <row r="15200" customFormat="false" ht="15.75" hidden="false" customHeight="false" outlineLevel="0" collapsed="false">
      <c r="A15200" s="20" t="s">
        <v>30395</v>
      </c>
      <c r="B15200" s="20" t="s">
        <v>30335</v>
      </c>
      <c r="C15200" s="20" t="s">
        <v>30396</v>
      </c>
      <c r="H15200" s="20" t="s">
        <v>49</v>
      </c>
    </row>
    <row r="15201" customFormat="false" ht="15.75" hidden="false" customHeight="false" outlineLevel="0" collapsed="false">
      <c r="A15201" s="20" t="s">
        <v>30397</v>
      </c>
      <c r="B15201" s="20" t="s">
        <v>30335</v>
      </c>
      <c r="C15201" s="20" t="s">
        <v>30396</v>
      </c>
      <c r="H15201" s="20" t="s">
        <v>49</v>
      </c>
    </row>
    <row r="15202" customFormat="false" ht="15.75" hidden="false" customHeight="false" outlineLevel="0" collapsed="false">
      <c r="A15202" s="20" t="s">
        <v>30398</v>
      </c>
      <c r="B15202" s="20" t="s">
        <v>30335</v>
      </c>
      <c r="C15202" s="20" t="s">
        <v>30399</v>
      </c>
      <c r="H15202" s="20" t="s">
        <v>49</v>
      </c>
    </row>
    <row r="15203" customFormat="false" ht="15.75" hidden="false" customHeight="false" outlineLevel="0" collapsed="false">
      <c r="A15203" s="20" t="s">
        <v>30400</v>
      </c>
      <c r="B15203" s="20" t="s">
        <v>30335</v>
      </c>
      <c r="C15203" s="20" t="s">
        <v>30399</v>
      </c>
      <c r="H15203" s="20" t="s">
        <v>49</v>
      </c>
    </row>
    <row r="15204" customFormat="false" ht="15.75" hidden="false" customHeight="false" outlineLevel="0" collapsed="false">
      <c r="A15204" s="20" t="s">
        <v>30401</v>
      </c>
      <c r="B15204" s="20" t="s">
        <v>30335</v>
      </c>
      <c r="C15204" s="20" t="s">
        <v>30402</v>
      </c>
      <c r="H15204" s="20" t="s">
        <v>49</v>
      </c>
    </row>
    <row r="15205" customFormat="false" ht="15.75" hidden="false" customHeight="false" outlineLevel="0" collapsed="false">
      <c r="A15205" s="20" t="s">
        <v>30403</v>
      </c>
      <c r="B15205" s="20" t="s">
        <v>30335</v>
      </c>
      <c r="C15205" s="20" t="s">
        <v>30402</v>
      </c>
      <c r="H15205" s="20" t="s">
        <v>49</v>
      </c>
    </row>
    <row r="15206" customFormat="false" ht="15.75" hidden="false" customHeight="false" outlineLevel="0" collapsed="false">
      <c r="A15206" s="20" t="s">
        <v>30404</v>
      </c>
      <c r="B15206" s="20" t="s">
        <v>30335</v>
      </c>
      <c r="C15206" s="20" t="s">
        <v>30405</v>
      </c>
      <c r="H15206" s="20" t="s">
        <v>49</v>
      </c>
    </row>
    <row r="15207" customFormat="false" ht="15.75" hidden="false" customHeight="false" outlineLevel="0" collapsed="false">
      <c r="A15207" s="20" t="s">
        <v>30406</v>
      </c>
      <c r="B15207" s="20" t="s">
        <v>30335</v>
      </c>
      <c r="C15207" s="20" t="s">
        <v>30405</v>
      </c>
      <c r="H15207" s="20" t="s">
        <v>49</v>
      </c>
    </row>
    <row r="15208" customFormat="false" ht="15.75" hidden="false" customHeight="false" outlineLevel="0" collapsed="false">
      <c r="A15208" s="20" t="s">
        <v>30407</v>
      </c>
      <c r="B15208" s="20" t="s">
        <v>30408</v>
      </c>
      <c r="C15208" s="20" t="s">
        <v>30409</v>
      </c>
      <c r="H15208" s="20" t="s">
        <v>49</v>
      </c>
    </row>
    <row r="15209" customFormat="false" ht="15.75" hidden="false" customHeight="false" outlineLevel="0" collapsed="false">
      <c r="A15209" s="20" t="s">
        <v>30410</v>
      </c>
      <c r="B15209" s="20" t="s">
        <v>30408</v>
      </c>
      <c r="C15209" s="20" t="s">
        <v>30409</v>
      </c>
      <c r="H15209" s="20" t="s">
        <v>49</v>
      </c>
    </row>
    <row r="15210" customFormat="false" ht="15.75" hidden="false" customHeight="false" outlineLevel="0" collapsed="false">
      <c r="A15210" s="20" t="s">
        <v>30411</v>
      </c>
      <c r="B15210" s="20" t="s">
        <v>30408</v>
      </c>
      <c r="C15210" s="20" t="s">
        <v>30412</v>
      </c>
      <c r="H15210" s="20" t="s">
        <v>49</v>
      </c>
    </row>
    <row r="15211" customFormat="false" ht="15.75" hidden="false" customHeight="false" outlineLevel="0" collapsed="false">
      <c r="A15211" s="20" t="s">
        <v>30413</v>
      </c>
      <c r="B15211" s="20" t="s">
        <v>30408</v>
      </c>
      <c r="C15211" s="20" t="s">
        <v>30412</v>
      </c>
      <c r="H15211" s="20" t="s">
        <v>49</v>
      </c>
    </row>
    <row r="15212" customFormat="false" ht="15.75" hidden="false" customHeight="false" outlineLevel="0" collapsed="false">
      <c r="A15212" s="20" t="s">
        <v>30414</v>
      </c>
      <c r="B15212" s="20" t="s">
        <v>30408</v>
      </c>
      <c r="C15212" s="20" t="s">
        <v>30415</v>
      </c>
      <c r="H15212" s="20" t="s">
        <v>49</v>
      </c>
    </row>
    <row r="15213" customFormat="false" ht="15.75" hidden="false" customHeight="false" outlineLevel="0" collapsed="false">
      <c r="A15213" s="20" t="s">
        <v>30416</v>
      </c>
      <c r="B15213" s="20" t="s">
        <v>30408</v>
      </c>
      <c r="C15213" s="20" t="s">
        <v>30415</v>
      </c>
      <c r="H15213" s="20" t="s">
        <v>49</v>
      </c>
    </row>
    <row r="15214" customFormat="false" ht="15.75" hidden="false" customHeight="false" outlineLevel="0" collapsed="false">
      <c r="A15214" s="20" t="s">
        <v>30417</v>
      </c>
      <c r="B15214" s="20" t="s">
        <v>30418</v>
      </c>
      <c r="C15214" s="20" t="s">
        <v>7126</v>
      </c>
      <c r="H15214" s="20" t="s">
        <v>49</v>
      </c>
    </row>
    <row r="15215" customFormat="false" ht="15.75" hidden="false" customHeight="false" outlineLevel="0" collapsed="false">
      <c r="A15215" s="20" t="s">
        <v>30419</v>
      </c>
      <c r="B15215" s="20" t="s">
        <v>30418</v>
      </c>
      <c r="C15215" s="20" t="s">
        <v>7126</v>
      </c>
      <c r="H15215" s="20" t="s">
        <v>49</v>
      </c>
    </row>
    <row r="15216" customFormat="false" ht="15.75" hidden="false" customHeight="false" outlineLevel="0" collapsed="false">
      <c r="A15216" s="20" t="s">
        <v>30420</v>
      </c>
      <c r="B15216" s="20" t="s">
        <v>30421</v>
      </c>
      <c r="C15216" s="20" t="s">
        <v>7581</v>
      </c>
      <c r="H15216" s="20" t="s">
        <v>49</v>
      </c>
    </row>
    <row r="15217" customFormat="false" ht="15.75" hidden="false" customHeight="false" outlineLevel="0" collapsed="false">
      <c r="A15217" s="20" t="s">
        <v>30422</v>
      </c>
      <c r="B15217" s="20" t="s">
        <v>30421</v>
      </c>
      <c r="C15217" s="20" t="s">
        <v>7581</v>
      </c>
      <c r="H15217" s="20" t="s">
        <v>49</v>
      </c>
    </row>
    <row r="15218" customFormat="false" ht="15.75" hidden="false" customHeight="false" outlineLevel="0" collapsed="false">
      <c r="A15218" s="20" t="s">
        <v>30423</v>
      </c>
      <c r="B15218" s="20" t="s">
        <v>30424</v>
      </c>
      <c r="C15218" s="20" t="s">
        <v>7126</v>
      </c>
      <c r="H15218" s="20" t="s">
        <v>49</v>
      </c>
    </row>
    <row r="15219" customFormat="false" ht="15.75" hidden="false" customHeight="false" outlineLevel="0" collapsed="false">
      <c r="A15219" s="20" t="s">
        <v>30425</v>
      </c>
      <c r="B15219" s="20" t="s">
        <v>30424</v>
      </c>
      <c r="C15219" s="20" t="s">
        <v>7126</v>
      </c>
      <c r="H15219" s="20" t="s">
        <v>49</v>
      </c>
    </row>
    <row r="15220" customFormat="false" ht="15.75" hidden="false" customHeight="false" outlineLevel="0" collapsed="false">
      <c r="A15220" s="20" t="s">
        <v>30426</v>
      </c>
      <c r="B15220" s="20" t="s">
        <v>30427</v>
      </c>
      <c r="C15220" s="20" t="s">
        <v>7581</v>
      </c>
      <c r="H15220" s="20" t="s">
        <v>49</v>
      </c>
    </row>
    <row r="15221" customFormat="false" ht="15.75" hidden="false" customHeight="false" outlineLevel="0" collapsed="false">
      <c r="A15221" s="20" t="s">
        <v>30428</v>
      </c>
      <c r="B15221" s="20" t="s">
        <v>30427</v>
      </c>
      <c r="C15221" s="20" t="s">
        <v>7581</v>
      </c>
      <c r="H15221" s="20" t="s">
        <v>49</v>
      </c>
    </row>
    <row r="15222" customFormat="false" ht="15.75" hidden="false" customHeight="false" outlineLevel="0" collapsed="false">
      <c r="A15222" s="20" t="s">
        <v>30429</v>
      </c>
      <c r="B15222" s="20" t="s">
        <v>30430</v>
      </c>
      <c r="C15222" s="20" t="s">
        <v>30431</v>
      </c>
      <c r="D15222" s="20" t="s">
        <v>525</v>
      </c>
      <c r="H15222" s="20" t="s">
        <v>49</v>
      </c>
    </row>
    <row r="15223" customFormat="false" ht="15.75" hidden="false" customHeight="false" outlineLevel="0" collapsed="false">
      <c r="A15223" s="20" t="s">
        <v>30432</v>
      </c>
      <c r="B15223" s="20" t="s">
        <v>30430</v>
      </c>
      <c r="C15223" s="20" t="s">
        <v>30431</v>
      </c>
      <c r="D15223" s="20" t="s">
        <v>525</v>
      </c>
      <c r="H15223" s="20" t="s">
        <v>49</v>
      </c>
    </row>
    <row r="15224" customFormat="false" ht="15.75" hidden="false" customHeight="false" outlineLevel="0" collapsed="false">
      <c r="A15224" s="20" t="s">
        <v>30433</v>
      </c>
      <c r="B15224" s="20" t="s">
        <v>30434</v>
      </c>
      <c r="C15224" s="20" t="s">
        <v>30435</v>
      </c>
      <c r="D15224" s="20" t="s">
        <v>7644</v>
      </c>
      <c r="H15224" s="20" t="s">
        <v>49</v>
      </c>
    </row>
    <row r="15225" customFormat="false" ht="15.75" hidden="false" customHeight="false" outlineLevel="0" collapsed="false">
      <c r="A15225" s="20" t="s">
        <v>30436</v>
      </c>
      <c r="B15225" s="20" t="s">
        <v>30434</v>
      </c>
      <c r="C15225" s="20" t="s">
        <v>30435</v>
      </c>
      <c r="D15225" s="20" t="s">
        <v>7644</v>
      </c>
      <c r="H15225" s="20" t="s">
        <v>49</v>
      </c>
    </row>
    <row r="15226" customFormat="false" ht="15.75" hidden="false" customHeight="false" outlineLevel="0" collapsed="false">
      <c r="A15226" s="20" t="s">
        <v>30437</v>
      </c>
      <c r="B15226" s="20" t="s">
        <v>30438</v>
      </c>
      <c r="C15226" s="20" t="s">
        <v>30439</v>
      </c>
      <c r="D15226" s="20" t="s">
        <v>7644</v>
      </c>
      <c r="H15226" s="20" t="s">
        <v>49</v>
      </c>
    </row>
    <row r="15227" customFormat="false" ht="15.75" hidden="false" customHeight="false" outlineLevel="0" collapsed="false">
      <c r="A15227" s="20" t="s">
        <v>30440</v>
      </c>
      <c r="B15227" s="20" t="s">
        <v>30438</v>
      </c>
      <c r="C15227" s="20" t="s">
        <v>30439</v>
      </c>
      <c r="D15227" s="20" t="s">
        <v>7644</v>
      </c>
      <c r="H15227" s="20" t="s">
        <v>49</v>
      </c>
    </row>
    <row r="15228" customFormat="false" ht="15.75" hidden="false" customHeight="false" outlineLevel="0" collapsed="false">
      <c r="A15228" s="20" t="s">
        <v>30441</v>
      </c>
      <c r="B15228" s="20" t="s">
        <v>30442</v>
      </c>
      <c r="C15228" s="20" t="s">
        <v>30443</v>
      </c>
      <c r="D15228" s="20" t="s">
        <v>7644</v>
      </c>
      <c r="H15228" s="20" t="s">
        <v>49</v>
      </c>
    </row>
    <row r="15229" customFormat="false" ht="15.75" hidden="false" customHeight="false" outlineLevel="0" collapsed="false">
      <c r="A15229" s="20" t="s">
        <v>30444</v>
      </c>
      <c r="B15229" s="20" t="s">
        <v>30442</v>
      </c>
      <c r="C15229" s="20" t="s">
        <v>30443</v>
      </c>
      <c r="D15229" s="20" t="s">
        <v>7644</v>
      </c>
      <c r="H15229" s="20" t="s">
        <v>49</v>
      </c>
    </row>
    <row r="15230" customFormat="false" ht="15.75" hidden="false" customHeight="false" outlineLevel="0" collapsed="false">
      <c r="A15230" s="20" t="s">
        <v>30445</v>
      </c>
      <c r="B15230" s="20" t="s">
        <v>30446</v>
      </c>
      <c r="C15230" s="20" t="s">
        <v>30447</v>
      </c>
      <c r="D15230" s="20" t="s">
        <v>7025</v>
      </c>
      <c r="H15230" s="20" t="s">
        <v>49</v>
      </c>
    </row>
    <row r="15231" customFormat="false" ht="15.75" hidden="false" customHeight="false" outlineLevel="0" collapsed="false">
      <c r="A15231" s="20" t="s">
        <v>30448</v>
      </c>
      <c r="B15231" s="20" t="s">
        <v>30446</v>
      </c>
      <c r="C15231" s="20" t="s">
        <v>30447</v>
      </c>
      <c r="D15231" s="20" t="s">
        <v>7025</v>
      </c>
      <c r="H15231" s="20" t="s">
        <v>49</v>
      </c>
    </row>
    <row r="15232" customFormat="false" ht="15.75" hidden="false" customHeight="false" outlineLevel="0" collapsed="false">
      <c r="A15232" s="20" t="s">
        <v>30449</v>
      </c>
      <c r="B15232" s="20" t="s">
        <v>30450</v>
      </c>
      <c r="C15232" s="20" t="s">
        <v>30451</v>
      </c>
      <c r="D15232" s="20" t="s">
        <v>7680</v>
      </c>
      <c r="H15232" s="20" t="s">
        <v>49</v>
      </c>
    </row>
    <row r="15233" customFormat="false" ht="15.75" hidden="false" customHeight="false" outlineLevel="0" collapsed="false">
      <c r="A15233" s="20" t="s">
        <v>30452</v>
      </c>
      <c r="B15233" s="20" t="s">
        <v>30450</v>
      </c>
      <c r="C15233" s="20" t="s">
        <v>30451</v>
      </c>
      <c r="D15233" s="20" t="s">
        <v>7680</v>
      </c>
      <c r="H15233" s="20" t="s">
        <v>49</v>
      </c>
    </row>
    <row r="15234" customFormat="false" ht="15.75" hidden="false" customHeight="false" outlineLevel="0" collapsed="false">
      <c r="A15234" s="20" t="s">
        <v>30453</v>
      </c>
      <c r="B15234" s="20" t="s">
        <v>30454</v>
      </c>
      <c r="C15234" s="20" t="s">
        <v>30455</v>
      </c>
      <c r="D15234" s="20" t="s">
        <v>7644</v>
      </c>
      <c r="H15234" s="20" t="s">
        <v>49</v>
      </c>
    </row>
    <row r="15235" customFormat="false" ht="15.75" hidden="false" customHeight="false" outlineLevel="0" collapsed="false">
      <c r="A15235" s="20" t="s">
        <v>30456</v>
      </c>
      <c r="B15235" s="20" t="s">
        <v>30454</v>
      </c>
      <c r="C15235" s="20" t="s">
        <v>30455</v>
      </c>
      <c r="D15235" s="20" t="s">
        <v>7644</v>
      </c>
      <c r="H15235" s="20" t="s">
        <v>49</v>
      </c>
    </row>
    <row r="15236" customFormat="false" ht="15.75" hidden="false" customHeight="false" outlineLevel="0" collapsed="false">
      <c r="A15236" s="20" t="s">
        <v>30457</v>
      </c>
      <c r="B15236" s="20" t="s">
        <v>30458</v>
      </c>
      <c r="C15236" s="20" t="s">
        <v>30459</v>
      </c>
      <c r="H15236" s="20" t="s">
        <v>49</v>
      </c>
    </row>
    <row r="15237" customFormat="false" ht="15.75" hidden="false" customHeight="false" outlineLevel="0" collapsed="false">
      <c r="A15237" s="20" t="s">
        <v>30460</v>
      </c>
      <c r="B15237" s="20" t="s">
        <v>30458</v>
      </c>
      <c r="C15237" s="20" t="s">
        <v>30459</v>
      </c>
      <c r="H15237" s="20" t="s">
        <v>49</v>
      </c>
    </row>
    <row r="15238" customFormat="false" ht="15.75" hidden="false" customHeight="false" outlineLevel="0" collapsed="false">
      <c r="A15238" s="20" t="s">
        <v>30461</v>
      </c>
      <c r="B15238" s="20" t="s">
        <v>30462</v>
      </c>
      <c r="C15238" s="20" t="s">
        <v>30463</v>
      </c>
      <c r="D15238" s="20" t="s">
        <v>7680</v>
      </c>
      <c r="H15238" s="20" t="s">
        <v>103</v>
      </c>
    </row>
    <row r="15239" customFormat="false" ht="15.75" hidden="false" customHeight="false" outlineLevel="0" collapsed="false">
      <c r="A15239" s="20" t="s">
        <v>30464</v>
      </c>
      <c r="B15239" s="20" t="s">
        <v>30462</v>
      </c>
      <c r="C15239" s="20" t="s">
        <v>30463</v>
      </c>
      <c r="D15239" s="20" t="s">
        <v>7680</v>
      </c>
      <c r="H15239" s="20" t="s">
        <v>103</v>
      </c>
    </row>
    <row r="15240" customFormat="false" ht="15.75" hidden="false" customHeight="false" outlineLevel="0" collapsed="false">
      <c r="A15240" s="20" t="s">
        <v>30465</v>
      </c>
      <c r="B15240" s="20" t="s">
        <v>30466</v>
      </c>
      <c r="C15240" s="20" t="s">
        <v>30467</v>
      </c>
      <c r="D15240" s="20" t="s">
        <v>30468</v>
      </c>
      <c r="H15240" s="20" t="s">
        <v>49</v>
      </c>
    </row>
    <row r="15241" customFormat="false" ht="15.75" hidden="false" customHeight="false" outlineLevel="0" collapsed="false">
      <c r="A15241" s="20" t="s">
        <v>30469</v>
      </c>
      <c r="B15241" s="20" t="s">
        <v>30466</v>
      </c>
      <c r="C15241" s="20" t="s">
        <v>30467</v>
      </c>
      <c r="D15241" s="20" t="s">
        <v>30468</v>
      </c>
      <c r="H15241" s="20" t="s">
        <v>49</v>
      </c>
    </row>
    <row r="15242" customFormat="false" ht="15.75" hidden="false" customHeight="false" outlineLevel="0" collapsed="false">
      <c r="A15242" s="20" t="s">
        <v>30470</v>
      </c>
      <c r="B15242" s="20" t="s">
        <v>30471</v>
      </c>
      <c r="C15242" s="20" t="s">
        <v>30472</v>
      </c>
      <c r="H15242" s="20" t="s">
        <v>49</v>
      </c>
    </row>
    <row r="15243" customFormat="false" ht="15.75" hidden="false" customHeight="false" outlineLevel="0" collapsed="false">
      <c r="A15243" s="20" t="s">
        <v>30473</v>
      </c>
      <c r="B15243" s="20" t="s">
        <v>30471</v>
      </c>
      <c r="C15243" s="20" t="s">
        <v>30472</v>
      </c>
      <c r="H15243" s="20" t="s">
        <v>49</v>
      </c>
    </row>
    <row r="15244" customFormat="false" ht="15.75" hidden="false" customHeight="false" outlineLevel="0" collapsed="false">
      <c r="A15244" s="20" t="s">
        <v>30474</v>
      </c>
      <c r="B15244" s="20" t="s">
        <v>30475</v>
      </c>
      <c r="C15244" s="20" t="s">
        <v>30476</v>
      </c>
      <c r="H15244" s="20" t="s">
        <v>49</v>
      </c>
    </row>
    <row r="15245" customFormat="false" ht="15.75" hidden="false" customHeight="false" outlineLevel="0" collapsed="false">
      <c r="A15245" s="20" t="s">
        <v>30477</v>
      </c>
      <c r="B15245" s="20" t="s">
        <v>30475</v>
      </c>
      <c r="C15245" s="20" t="s">
        <v>30476</v>
      </c>
      <c r="H15245" s="20" t="s">
        <v>49</v>
      </c>
    </row>
    <row r="15246" customFormat="false" ht="15.75" hidden="false" customHeight="false" outlineLevel="0" collapsed="false">
      <c r="A15246" s="20" t="s">
        <v>30478</v>
      </c>
      <c r="B15246" s="20" t="s">
        <v>30471</v>
      </c>
      <c r="C15246" s="20" t="s">
        <v>30479</v>
      </c>
      <c r="H15246" s="20" t="s">
        <v>49</v>
      </c>
    </row>
    <row r="15247" customFormat="false" ht="15.75" hidden="false" customHeight="false" outlineLevel="0" collapsed="false">
      <c r="A15247" s="20" t="s">
        <v>30480</v>
      </c>
      <c r="B15247" s="20" t="s">
        <v>30471</v>
      </c>
      <c r="C15247" s="20" t="s">
        <v>30479</v>
      </c>
      <c r="H15247" s="20" t="s">
        <v>49</v>
      </c>
    </row>
    <row r="15248" customFormat="false" ht="15.75" hidden="false" customHeight="false" outlineLevel="0" collapsed="false">
      <c r="A15248" s="20" t="s">
        <v>30481</v>
      </c>
      <c r="B15248" s="20" t="s">
        <v>30471</v>
      </c>
      <c r="C15248" s="20" t="s">
        <v>30482</v>
      </c>
      <c r="H15248" s="20" t="s">
        <v>49</v>
      </c>
    </row>
    <row r="15249" customFormat="false" ht="15.75" hidden="false" customHeight="false" outlineLevel="0" collapsed="false">
      <c r="A15249" s="20" t="s">
        <v>30483</v>
      </c>
      <c r="B15249" s="20" t="s">
        <v>30471</v>
      </c>
      <c r="C15249" s="20" t="s">
        <v>30482</v>
      </c>
      <c r="H15249" s="20" t="s">
        <v>49</v>
      </c>
    </row>
    <row r="15250" customFormat="false" ht="15.75" hidden="false" customHeight="false" outlineLevel="0" collapsed="false">
      <c r="A15250" s="20" t="s">
        <v>30484</v>
      </c>
      <c r="B15250" s="20" t="s">
        <v>30471</v>
      </c>
      <c r="C15250" s="20" t="s">
        <v>30485</v>
      </c>
      <c r="H15250" s="20" t="s">
        <v>49</v>
      </c>
    </row>
    <row r="15251" customFormat="false" ht="15.75" hidden="false" customHeight="false" outlineLevel="0" collapsed="false">
      <c r="A15251" s="20" t="s">
        <v>30486</v>
      </c>
      <c r="B15251" s="20" t="s">
        <v>30471</v>
      </c>
      <c r="C15251" s="20" t="s">
        <v>30485</v>
      </c>
      <c r="H15251" s="20" t="s">
        <v>49</v>
      </c>
    </row>
    <row r="15252" customFormat="false" ht="15.75" hidden="false" customHeight="false" outlineLevel="0" collapsed="false">
      <c r="A15252" s="20" t="s">
        <v>30487</v>
      </c>
      <c r="B15252" s="20" t="s">
        <v>30471</v>
      </c>
      <c r="C15252" s="20" t="s">
        <v>30488</v>
      </c>
      <c r="H15252" s="20" t="s">
        <v>49</v>
      </c>
    </row>
    <row r="15253" customFormat="false" ht="15.75" hidden="false" customHeight="false" outlineLevel="0" collapsed="false">
      <c r="A15253" s="20" t="s">
        <v>30489</v>
      </c>
      <c r="B15253" s="20" t="s">
        <v>30471</v>
      </c>
      <c r="C15253" s="20" t="s">
        <v>30488</v>
      </c>
      <c r="H15253" s="20" t="s">
        <v>49</v>
      </c>
    </row>
    <row r="15254" customFormat="false" ht="15.75" hidden="false" customHeight="false" outlineLevel="0" collapsed="false">
      <c r="A15254" s="20" t="s">
        <v>30490</v>
      </c>
      <c r="B15254" s="20" t="s">
        <v>30471</v>
      </c>
      <c r="C15254" s="20" t="s">
        <v>30491</v>
      </c>
      <c r="H15254" s="20" t="s">
        <v>49</v>
      </c>
    </row>
    <row r="15255" customFormat="false" ht="15.75" hidden="false" customHeight="false" outlineLevel="0" collapsed="false">
      <c r="A15255" s="20" t="s">
        <v>30492</v>
      </c>
      <c r="B15255" s="20" t="s">
        <v>30471</v>
      </c>
      <c r="C15255" s="20" t="s">
        <v>30491</v>
      </c>
      <c r="H15255" s="20" t="s">
        <v>49</v>
      </c>
    </row>
    <row r="15256" customFormat="false" ht="15.75" hidden="false" customHeight="false" outlineLevel="0" collapsed="false">
      <c r="A15256" s="20" t="s">
        <v>30493</v>
      </c>
      <c r="B15256" s="20" t="s">
        <v>30494</v>
      </c>
      <c r="C15256" s="20" t="s">
        <v>30472</v>
      </c>
      <c r="H15256" s="20" t="s">
        <v>49</v>
      </c>
    </row>
    <row r="15257" customFormat="false" ht="15.75" hidden="false" customHeight="false" outlineLevel="0" collapsed="false">
      <c r="A15257" s="20" t="s">
        <v>30495</v>
      </c>
      <c r="B15257" s="20" t="s">
        <v>30494</v>
      </c>
      <c r="C15257" s="20" t="s">
        <v>30472</v>
      </c>
      <c r="H15257" s="20" t="s">
        <v>49</v>
      </c>
    </row>
    <row r="15258" customFormat="false" ht="15.75" hidden="false" customHeight="false" outlineLevel="0" collapsed="false">
      <c r="A15258" s="20" t="s">
        <v>30496</v>
      </c>
      <c r="B15258" s="20" t="s">
        <v>30494</v>
      </c>
      <c r="C15258" s="20" t="s">
        <v>30476</v>
      </c>
      <c r="H15258" s="20" t="s">
        <v>49</v>
      </c>
    </row>
    <row r="15259" customFormat="false" ht="15.75" hidden="false" customHeight="false" outlineLevel="0" collapsed="false">
      <c r="A15259" s="20" t="s">
        <v>30497</v>
      </c>
      <c r="B15259" s="20" t="s">
        <v>30494</v>
      </c>
      <c r="C15259" s="20" t="s">
        <v>30476</v>
      </c>
      <c r="H15259" s="20" t="s">
        <v>49</v>
      </c>
    </row>
    <row r="15260" customFormat="false" ht="15.75" hidden="false" customHeight="false" outlineLevel="0" collapsed="false">
      <c r="A15260" s="20" t="s">
        <v>30498</v>
      </c>
      <c r="B15260" s="20" t="s">
        <v>30494</v>
      </c>
      <c r="C15260" s="20" t="s">
        <v>30479</v>
      </c>
      <c r="H15260" s="20" t="s">
        <v>49</v>
      </c>
    </row>
    <row r="15261" customFormat="false" ht="15.75" hidden="false" customHeight="false" outlineLevel="0" collapsed="false">
      <c r="A15261" s="20" t="s">
        <v>30499</v>
      </c>
      <c r="B15261" s="20" t="s">
        <v>30494</v>
      </c>
      <c r="C15261" s="20" t="s">
        <v>30479</v>
      </c>
      <c r="H15261" s="20" t="s">
        <v>49</v>
      </c>
    </row>
    <row r="15262" customFormat="false" ht="15.75" hidden="false" customHeight="false" outlineLevel="0" collapsed="false">
      <c r="A15262" s="20" t="s">
        <v>30500</v>
      </c>
      <c r="B15262" s="20" t="s">
        <v>30494</v>
      </c>
      <c r="C15262" s="20" t="s">
        <v>30482</v>
      </c>
      <c r="H15262" s="20" t="s">
        <v>49</v>
      </c>
    </row>
    <row r="15263" customFormat="false" ht="15.75" hidden="false" customHeight="false" outlineLevel="0" collapsed="false">
      <c r="A15263" s="20" t="s">
        <v>30501</v>
      </c>
      <c r="B15263" s="20" t="s">
        <v>30494</v>
      </c>
      <c r="C15263" s="20" t="s">
        <v>30482</v>
      </c>
      <c r="H15263" s="20" t="s">
        <v>49</v>
      </c>
    </row>
    <row r="15264" customFormat="false" ht="15.75" hidden="false" customHeight="false" outlineLevel="0" collapsed="false">
      <c r="A15264" s="20" t="s">
        <v>30502</v>
      </c>
      <c r="B15264" s="20" t="s">
        <v>30494</v>
      </c>
      <c r="C15264" s="20" t="s">
        <v>30485</v>
      </c>
      <c r="H15264" s="20" t="s">
        <v>49</v>
      </c>
    </row>
    <row r="15265" customFormat="false" ht="15.75" hidden="false" customHeight="false" outlineLevel="0" collapsed="false">
      <c r="A15265" s="20" t="s">
        <v>30503</v>
      </c>
      <c r="B15265" s="20" t="s">
        <v>30494</v>
      </c>
      <c r="C15265" s="20" t="s">
        <v>30485</v>
      </c>
      <c r="H15265" s="20" t="s">
        <v>49</v>
      </c>
    </row>
    <row r="15266" customFormat="false" ht="15.75" hidden="false" customHeight="false" outlineLevel="0" collapsed="false">
      <c r="A15266" s="20" t="s">
        <v>30504</v>
      </c>
      <c r="B15266" s="20" t="s">
        <v>30494</v>
      </c>
      <c r="C15266" s="20" t="s">
        <v>30488</v>
      </c>
      <c r="H15266" s="20" t="s">
        <v>49</v>
      </c>
    </row>
    <row r="15267" customFormat="false" ht="15.75" hidden="false" customHeight="false" outlineLevel="0" collapsed="false">
      <c r="A15267" s="20" t="s">
        <v>30505</v>
      </c>
      <c r="B15267" s="20" t="s">
        <v>30494</v>
      </c>
      <c r="C15267" s="20" t="s">
        <v>30488</v>
      </c>
      <c r="H15267" s="20" t="s">
        <v>49</v>
      </c>
    </row>
    <row r="15268" customFormat="false" ht="15.75" hidden="false" customHeight="false" outlineLevel="0" collapsed="false">
      <c r="A15268" s="20" t="s">
        <v>30506</v>
      </c>
      <c r="B15268" s="20" t="s">
        <v>30494</v>
      </c>
      <c r="C15268" s="20" t="s">
        <v>30491</v>
      </c>
      <c r="H15268" s="20" t="s">
        <v>49</v>
      </c>
    </row>
    <row r="15269" customFormat="false" ht="15.75" hidden="false" customHeight="false" outlineLevel="0" collapsed="false">
      <c r="A15269" s="20" t="s">
        <v>30507</v>
      </c>
      <c r="B15269" s="20" t="s">
        <v>30494</v>
      </c>
      <c r="C15269" s="20" t="s">
        <v>30491</v>
      </c>
      <c r="H15269" s="20" t="s">
        <v>49</v>
      </c>
    </row>
    <row r="15270" customFormat="false" ht="15.75" hidden="false" customHeight="false" outlineLevel="0" collapsed="false">
      <c r="A15270" s="20" t="s">
        <v>30508</v>
      </c>
      <c r="B15270" s="20" t="s">
        <v>30509</v>
      </c>
      <c r="C15270" s="20" t="s">
        <v>30510</v>
      </c>
      <c r="D15270" s="20" t="s">
        <v>30511</v>
      </c>
      <c r="E15270" s="20" t="s">
        <v>7636</v>
      </c>
      <c r="H15270" s="20" t="s">
        <v>49</v>
      </c>
    </row>
    <row r="15271" customFormat="false" ht="15.75" hidden="false" customHeight="false" outlineLevel="0" collapsed="false">
      <c r="A15271" s="20" t="s">
        <v>30512</v>
      </c>
      <c r="B15271" s="20" t="s">
        <v>30509</v>
      </c>
      <c r="C15271" s="20" t="s">
        <v>30510</v>
      </c>
      <c r="D15271" s="20" t="s">
        <v>30511</v>
      </c>
      <c r="E15271" s="20" t="s">
        <v>7636</v>
      </c>
      <c r="H15271" s="20" t="s">
        <v>49</v>
      </c>
    </row>
    <row r="15272" customFormat="false" ht="15.75" hidden="false" customHeight="false" outlineLevel="0" collapsed="false">
      <c r="A15272" s="20" t="s">
        <v>30513</v>
      </c>
      <c r="B15272" s="20" t="s">
        <v>30514</v>
      </c>
      <c r="C15272" s="20" t="s">
        <v>30515</v>
      </c>
      <c r="D15272" s="20" t="s">
        <v>30516</v>
      </c>
      <c r="E15272" s="20" t="s">
        <v>7680</v>
      </c>
      <c r="H15272" s="20" t="s">
        <v>49</v>
      </c>
    </row>
    <row r="15273" customFormat="false" ht="15.75" hidden="false" customHeight="false" outlineLevel="0" collapsed="false">
      <c r="A15273" s="20" t="s">
        <v>30517</v>
      </c>
      <c r="B15273" s="20" t="s">
        <v>30514</v>
      </c>
      <c r="C15273" s="20" t="s">
        <v>30515</v>
      </c>
      <c r="D15273" s="20" t="s">
        <v>30516</v>
      </c>
      <c r="E15273" s="20" t="s">
        <v>7680</v>
      </c>
      <c r="H15273" s="20" t="s">
        <v>49</v>
      </c>
    </row>
    <row r="15274" customFormat="false" ht="15.75" hidden="false" customHeight="false" outlineLevel="0" collapsed="false">
      <c r="A15274" s="20" t="s">
        <v>30518</v>
      </c>
      <c r="B15274" s="20" t="s">
        <v>30519</v>
      </c>
      <c r="C15274" s="20" t="s">
        <v>30515</v>
      </c>
      <c r="D15274" s="20" t="s">
        <v>30516</v>
      </c>
      <c r="E15274" s="20" t="s">
        <v>7680</v>
      </c>
      <c r="H15274" s="20" t="s">
        <v>49</v>
      </c>
    </row>
    <row r="15275" customFormat="false" ht="15.75" hidden="false" customHeight="false" outlineLevel="0" collapsed="false">
      <c r="A15275" s="20" t="s">
        <v>30520</v>
      </c>
      <c r="B15275" s="20" t="s">
        <v>30519</v>
      </c>
      <c r="C15275" s="20" t="s">
        <v>30515</v>
      </c>
      <c r="D15275" s="20" t="s">
        <v>30516</v>
      </c>
      <c r="E15275" s="20" t="s">
        <v>7680</v>
      </c>
      <c r="H15275" s="20" t="s">
        <v>49</v>
      </c>
    </row>
    <row r="15276" customFormat="false" ht="15.75" hidden="false" customHeight="false" outlineLevel="0" collapsed="false">
      <c r="A15276" s="20" t="s">
        <v>30521</v>
      </c>
      <c r="B15276" s="20" t="s">
        <v>30522</v>
      </c>
      <c r="C15276" s="20" t="s">
        <v>30515</v>
      </c>
      <c r="D15276" s="20" t="s">
        <v>30516</v>
      </c>
      <c r="E15276" s="20" t="s">
        <v>7680</v>
      </c>
      <c r="H15276" s="20" t="s">
        <v>49</v>
      </c>
    </row>
    <row r="15277" customFormat="false" ht="15.75" hidden="false" customHeight="false" outlineLevel="0" collapsed="false">
      <c r="A15277" s="20" t="s">
        <v>30523</v>
      </c>
      <c r="B15277" s="20" t="s">
        <v>30522</v>
      </c>
      <c r="C15277" s="20" t="s">
        <v>30515</v>
      </c>
      <c r="D15277" s="20" t="s">
        <v>30516</v>
      </c>
      <c r="E15277" s="20" t="s">
        <v>7680</v>
      </c>
      <c r="H15277" s="20" t="s">
        <v>49</v>
      </c>
    </row>
    <row r="15278" customFormat="false" ht="15.75" hidden="false" customHeight="false" outlineLevel="0" collapsed="false">
      <c r="A15278" s="20" t="s">
        <v>30524</v>
      </c>
      <c r="B15278" s="20" t="s">
        <v>30525</v>
      </c>
      <c r="C15278" s="20" t="s">
        <v>30526</v>
      </c>
      <c r="D15278" s="20" t="s">
        <v>30527</v>
      </c>
      <c r="H15278" s="20" t="s">
        <v>103</v>
      </c>
    </row>
    <row r="15279" customFormat="false" ht="15.75" hidden="false" customHeight="false" outlineLevel="0" collapsed="false">
      <c r="A15279" s="20" t="s">
        <v>30528</v>
      </c>
      <c r="B15279" s="20" t="s">
        <v>30525</v>
      </c>
      <c r="C15279" s="20" t="s">
        <v>30526</v>
      </c>
      <c r="D15279" s="20" t="s">
        <v>30527</v>
      </c>
      <c r="H15279" s="20" t="s">
        <v>103</v>
      </c>
    </row>
    <row r="15280" customFormat="false" ht="15.75" hidden="false" customHeight="false" outlineLevel="0" collapsed="false">
      <c r="A15280" s="20" t="s">
        <v>30529</v>
      </c>
      <c r="B15280" s="20" t="s">
        <v>30530</v>
      </c>
      <c r="C15280" s="20" t="s">
        <v>30531</v>
      </c>
      <c r="D15280" s="20" t="s">
        <v>30532</v>
      </c>
      <c r="H15280" s="20" t="s">
        <v>103</v>
      </c>
    </row>
    <row r="15281" customFormat="false" ht="15.75" hidden="false" customHeight="false" outlineLevel="0" collapsed="false">
      <c r="A15281" s="20" t="s">
        <v>30533</v>
      </c>
      <c r="B15281" s="20" t="s">
        <v>30530</v>
      </c>
      <c r="C15281" s="20" t="s">
        <v>30531</v>
      </c>
      <c r="D15281" s="20" t="s">
        <v>30532</v>
      </c>
      <c r="H15281" s="20" t="s">
        <v>103</v>
      </c>
    </row>
    <row r="15282" customFormat="false" ht="15.75" hidden="false" customHeight="false" outlineLevel="0" collapsed="false">
      <c r="A15282" s="20" t="s">
        <v>30534</v>
      </c>
      <c r="B15282" s="20" t="s">
        <v>30535</v>
      </c>
      <c r="C15282" s="20" t="s">
        <v>30531</v>
      </c>
      <c r="D15282" s="20" t="s">
        <v>30532</v>
      </c>
      <c r="H15282" s="20" t="s">
        <v>103</v>
      </c>
    </row>
    <row r="15283" customFormat="false" ht="15.75" hidden="false" customHeight="false" outlineLevel="0" collapsed="false">
      <c r="A15283" s="20" t="s">
        <v>30536</v>
      </c>
      <c r="B15283" s="20" t="s">
        <v>30535</v>
      </c>
      <c r="C15283" s="20" t="s">
        <v>30531</v>
      </c>
      <c r="D15283" s="20" t="s">
        <v>30532</v>
      </c>
      <c r="H15283" s="20" t="s">
        <v>103</v>
      </c>
    </row>
    <row r="15284" customFormat="false" ht="15.75" hidden="false" customHeight="false" outlineLevel="0" collapsed="false">
      <c r="A15284" s="20" t="s">
        <v>30537</v>
      </c>
      <c r="B15284" s="20" t="s">
        <v>30538</v>
      </c>
      <c r="C15284" s="20" t="s">
        <v>30531</v>
      </c>
      <c r="D15284" s="20" t="s">
        <v>30532</v>
      </c>
      <c r="H15284" s="20" t="s">
        <v>103</v>
      </c>
    </row>
    <row r="15285" customFormat="false" ht="15.75" hidden="false" customHeight="false" outlineLevel="0" collapsed="false">
      <c r="A15285" s="20" t="s">
        <v>30539</v>
      </c>
      <c r="B15285" s="20" t="s">
        <v>30538</v>
      </c>
      <c r="C15285" s="20" t="s">
        <v>30531</v>
      </c>
      <c r="D15285" s="20" t="s">
        <v>30532</v>
      </c>
      <c r="H15285" s="20" t="s">
        <v>103</v>
      </c>
    </row>
    <row r="15286" customFormat="false" ht="15.75" hidden="false" customHeight="false" outlineLevel="0" collapsed="false">
      <c r="A15286" s="20" t="s">
        <v>30540</v>
      </c>
      <c r="B15286" s="20" t="s">
        <v>30541</v>
      </c>
      <c r="C15286" s="20" t="s">
        <v>30531</v>
      </c>
      <c r="D15286" s="20" t="s">
        <v>30532</v>
      </c>
      <c r="H15286" s="20" t="s">
        <v>103</v>
      </c>
    </row>
    <row r="15287" customFormat="false" ht="15.75" hidden="false" customHeight="false" outlineLevel="0" collapsed="false">
      <c r="A15287" s="20" t="s">
        <v>30542</v>
      </c>
      <c r="B15287" s="20" t="s">
        <v>30541</v>
      </c>
      <c r="C15287" s="20" t="s">
        <v>30531</v>
      </c>
      <c r="D15287" s="20" t="s">
        <v>30532</v>
      </c>
      <c r="H15287" s="20" t="s">
        <v>103</v>
      </c>
    </row>
    <row r="15288" customFormat="false" ht="15.75" hidden="false" customHeight="false" outlineLevel="0" collapsed="false">
      <c r="A15288" s="20" t="s">
        <v>30543</v>
      </c>
      <c r="B15288" s="20" t="s">
        <v>30544</v>
      </c>
      <c r="C15288" s="20" t="s">
        <v>30531</v>
      </c>
      <c r="D15288" s="20" t="s">
        <v>30532</v>
      </c>
      <c r="H15288" s="20" t="s">
        <v>103</v>
      </c>
    </row>
    <row r="15289" customFormat="false" ht="15.75" hidden="false" customHeight="false" outlineLevel="0" collapsed="false">
      <c r="A15289" s="20" t="s">
        <v>30545</v>
      </c>
      <c r="B15289" s="20" t="s">
        <v>30544</v>
      </c>
      <c r="C15289" s="20" t="s">
        <v>30531</v>
      </c>
      <c r="D15289" s="20" t="s">
        <v>30532</v>
      </c>
      <c r="H15289" s="20" t="s">
        <v>103</v>
      </c>
    </row>
    <row r="15290" customFormat="false" ht="15.75" hidden="false" customHeight="false" outlineLevel="0" collapsed="false">
      <c r="A15290" s="20" t="s">
        <v>30546</v>
      </c>
      <c r="B15290" s="20" t="s">
        <v>30547</v>
      </c>
      <c r="C15290" s="20" t="s">
        <v>30531</v>
      </c>
      <c r="D15290" s="20" t="s">
        <v>30532</v>
      </c>
      <c r="H15290" s="20" t="s">
        <v>103</v>
      </c>
    </row>
    <row r="15291" customFormat="false" ht="15.75" hidden="false" customHeight="false" outlineLevel="0" collapsed="false">
      <c r="A15291" s="20" t="s">
        <v>30548</v>
      </c>
      <c r="B15291" s="20" t="s">
        <v>30547</v>
      </c>
      <c r="C15291" s="20" t="s">
        <v>30531</v>
      </c>
      <c r="D15291" s="20" t="s">
        <v>30532</v>
      </c>
      <c r="H15291" s="20" t="s">
        <v>103</v>
      </c>
    </row>
    <row r="15292" customFormat="false" ht="15.75" hidden="false" customHeight="false" outlineLevel="0" collapsed="false">
      <c r="A15292" s="20" t="s">
        <v>30549</v>
      </c>
      <c r="B15292" s="20" t="s">
        <v>30550</v>
      </c>
      <c r="C15292" s="20" t="s">
        <v>30531</v>
      </c>
      <c r="D15292" s="20" t="s">
        <v>30532</v>
      </c>
      <c r="H15292" s="20" t="s">
        <v>103</v>
      </c>
    </row>
    <row r="15293" customFormat="false" ht="15.75" hidden="false" customHeight="false" outlineLevel="0" collapsed="false">
      <c r="A15293" s="20" t="s">
        <v>30551</v>
      </c>
      <c r="B15293" s="20" t="s">
        <v>30550</v>
      </c>
      <c r="C15293" s="20" t="s">
        <v>30531</v>
      </c>
      <c r="D15293" s="20" t="s">
        <v>30532</v>
      </c>
      <c r="H15293" s="20" t="s">
        <v>103</v>
      </c>
    </row>
    <row r="15294" customFormat="false" ht="15.75" hidden="false" customHeight="false" outlineLevel="0" collapsed="false">
      <c r="A15294" s="20" t="s">
        <v>30552</v>
      </c>
      <c r="B15294" s="20" t="s">
        <v>30553</v>
      </c>
      <c r="C15294" s="20" t="s">
        <v>30531</v>
      </c>
      <c r="D15294" s="20" t="s">
        <v>30532</v>
      </c>
      <c r="H15294" s="20" t="s">
        <v>103</v>
      </c>
    </row>
    <row r="15295" customFormat="false" ht="15.75" hidden="false" customHeight="false" outlineLevel="0" collapsed="false">
      <c r="A15295" s="20" t="s">
        <v>30554</v>
      </c>
      <c r="B15295" s="20" t="s">
        <v>30553</v>
      </c>
      <c r="C15295" s="20" t="s">
        <v>30531</v>
      </c>
      <c r="D15295" s="20" t="s">
        <v>30532</v>
      </c>
      <c r="H15295" s="20" t="s">
        <v>103</v>
      </c>
    </row>
    <row r="15296" customFormat="false" ht="15.75" hidden="false" customHeight="false" outlineLevel="0" collapsed="false">
      <c r="A15296" s="20" t="s">
        <v>30555</v>
      </c>
      <c r="B15296" s="20" t="s">
        <v>30556</v>
      </c>
      <c r="C15296" s="20" t="s">
        <v>30531</v>
      </c>
      <c r="D15296" s="20" t="s">
        <v>30532</v>
      </c>
      <c r="H15296" s="20" t="s">
        <v>103</v>
      </c>
    </row>
    <row r="15297" customFormat="false" ht="15.75" hidden="false" customHeight="false" outlineLevel="0" collapsed="false">
      <c r="A15297" s="20" t="s">
        <v>30557</v>
      </c>
      <c r="B15297" s="20" t="s">
        <v>30556</v>
      </c>
      <c r="C15297" s="20" t="s">
        <v>30531</v>
      </c>
      <c r="D15297" s="20" t="s">
        <v>30532</v>
      </c>
      <c r="H15297" s="20" t="s">
        <v>103</v>
      </c>
    </row>
    <row r="15298" customFormat="false" ht="15.75" hidden="false" customHeight="false" outlineLevel="0" collapsed="false">
      <c r="A15298" s="20" t="s">
        <v>30558</v>
      </c>
      <c r="B15298" s="20" t="s">
        <v>30559</v>
      </c>
      <c r="C15298" s="20" t="s">
        <v>30531</v>
      </c>
      <c r="D15298" s="20" t="s">
        <v>30532</v>
      </c>
      <c r="H15298" s="20" t="s">
        <v>103</v>
      </c>
    </row>
    <row r="15299" customFormat="false" ht="15.75" hidden="false" customHeight="false" outlineLevel="0" collapsed="false">
      <c r="A15299" s="20" t="s">
        <v>30560</v>
      </c>
      <c r="B15299" s="20" t="s">
        <v>30559</v>
      </c>
      <c r="C15299" s="20" t="s">
        <v>30531</v>
      </c>
      <c r="D15299" s="20" t="s">
        <v>30532</v>
      </c>
      <c r="H15299" s="20" t="s">
        <v>103</v>
      </c>
    </row>
    <row r="15300" customFormat="false" ht="15.75" hidden="false" customHeight="false" outlineLevel="0" collapsed="false">
      <c r="A15300" s="20" t="s">
        <v>30561</v>
      </c>
      <c r="B15300" s="20" t="s">
        <v>30562</v>
      </c>
      <c r="C15300" s="20" t="s">
        <v>30563</v>
      </c>
      <c r="D15300" s="20" t="s">
        <v>30564</v>
      </c>
      <c r="H15300" s="20" t="s">
        <v>103</v>
      </c>
    </row>
    <row r="15301" customFormat="false" ht="15.75" hidden="false" customHeight="false" outlineLevel="0" collapsed="false">
      <c r="A15301" s="20" t="s">
        <v>30565</v>
      </c>
      <c r="B15301" s="20" t="s">
        <v>30562</v>
      </c>
      <c r="C15301" s="20" t="s">
        <v>30563</v>
      </c>
      <c r="D15301" s="20" t="s">
        <v>30564</v>
      </c>
      <c r="H15301" s="20" t="s">
        <v>103</v>
      </c>
    </row>
    <row r="15302" customFormat="false" ht="15.75" hidden="false" customHeight="false" outlineLevel="0" collapsed="false">
      <c r="A15302" s="20" t="s">
        <v>30566</v>
      </c>
      <c r="B15302" s="20" t="s">
        <v>30567</v>
      </c>
      <c r="C15302" s="20" t="s">
        <v>30563</v>
      </c>
      <c r="D15302" s="20" t="s">
        <v>30564</v>
      </c>
      <c r="H15302" s="20" t="s">
        <v>103</v>
      </c>
    </row>
    <row r="15303" customFormat="false" ht="15.75" hidden="false" customHeight="false" outlineLevel="0" collapsed="false">
      <c r="A15303" s="20" t="s">
        <v>30568</v>
      </c>
      <c r="B15303" s="20" t="s">
        <v>30567</v>
      </c>
      <c r="C15303" s="20" t="s">
        <v>30563</v>
      </c>
      <c r="D15303" s="20" t="s">
        <v>30564</v>
      </c>
      <c r="H15303" s="20" t="s">
        <v>103</v>
      </c>
    </row>
    <row r="15304" customFormat="false" ht="15.75" hidden="false" customHeight="false" outlineLevel="0" collapsed="false">
      <c r="A15304" s="20" t="s">
        <v>30569</v>
      </c>
      <c r="B15304" s="20" t="s">
        <v>30570</v>
      </c>
      <c r="C15304" s="20" t="s">
        <v>30563</v>
      </c>
      <c r="D15304" s="20" t="s">
        <v>30564</v>
      </c>
      <c r="H15304" s="20" t="s">
        <v>103</v>
      </c>
    </row>
    <row r="15305" customFormat="false" ht="15.75" hidden="false" customHeight="false" outlineLevel="0" collapsed="false">
      <c r="A15305" s="20" t="s">
        <v>30571</v>
      </c>
      <c r="B15305" s="20" t="s">
        <v>30570</v>
      </c>
      <c r="C15305" s="20" t="s">
        <v>30563</v>
      </c>
      <c r="D15305" s="20" t="s">
        <v>30564</v>
      </c>
      <c r="H15305" s="20" t="s">
        <v>103</v>
      </c>
    </row>
    <row r="15306" customFormat="false" ht="15.75" hidden="false" customHeight="false" outlineLevel="0" collapsed="false">
      <c r="A15306" s="20" t="s">
        <v>30572</v>
      </c>
      <c r="B15306" s="20" t="s">
        <v>30573</v>
      </c>
      <c r="C15306" s="20" t="s">
        <v>30563</v>
      </c>
      <c r="D15306" s="20" t="s">
        <v>30564</v>
      </c>
      <c r="H15306" s="20" t="s">
        <v>103</v>
      </c>
    </row>
    <row r="15307" customFormat="false" ht="15.75" hidden="false" customHeight="false" outlineLevel="0" collapsed="false">
      <c r="A15307" s="20" t="s">
        <v>30574</v>
      </c>
      <c r="B15307" s="20" t="s">
        <v>30573</v>
      </c>
      <c r="C15307" s="20" t="s">
        <v>30563</v>
      </c>
      <c r="D15307" s="20" t="s">
        <v>30564</v>
      </c>
      <c r="H15307" s="20" t="s">
        <v>103</v>
      </c>
    </row>
    <row r="15308" customFormat="false" ht="15.75" hidden="false" customHeight="false" outlineLevel="0" collapsed="false">
      <c r="A15308" s="20" t="s">
        <v>30575</v>
      </c>
      <c r="B15308" s="20" t="s">
        <v>30576</v>
      </c>
      <c r="C15308" s="20" t="s">
        <v>30563</v>
      </c>
      <c r="D15308" s="20" t="s">
        <v>30564</v>
      </c>
      <c r="H15308" s="20" t="s">
        <v>103</v>
      </c>
    </row>
    <row r="15309" customFormat="false" ht="15.75" hidden="false" customHeight="false" outlineLevel="0" collapsed="false">
      <c r="A15309" s="20" t="s">
        <v>30577</v>
      </c>
      <c r="B15309" s="20" t="s">
        <v>30576</v>
      </c>
      <c r="C15309" s="20" t="s">
        <v>30563</v>
      </c>
      <c r="D15309" s="20" t="s">
        <v>30564</v>
      </c>
      <c r="H15309" s="20" t="s">
        <v>103</v>
      </c>
    </row>
    <row r="15310" customFormat="false" ht="15.75" hidden="false" customHeight="false" outlineLevel="0" collapsed="false">
      <c r="A15310" s="20" t="s">
        <v>30578</v>
      </c>
      <c r="B15310" s="20" t="s">
        <v>30525</v>
      </c>
      <c r="C15310" s="20" t="s">
        <v>30579</v>
      </c>
      <c r="D15310" s="20" t="s">
        <v>30527</v>
      </c>
      <c r="H15310" s="20" t="s">
        <v>103</v>
      </c>
    </row>
    <row r="15311" customFormat="false" ht="15.75" hidden="false" customHeight="false" outlineLevel="0" collapsed="false">
      <c r="A15311" s="20" t="s">
        <v>30580</v>
      </c>
      <c r="B15311" s="20" t="s">
        <v>30525</v>
      </c>
      <c r="C15311" s="20" t="s">
        <v>30579</v>
      </c>
      <c r="D15311" s="20" t="s">
        <v>30527</v>
      </c>
      <c r="H15311" s="20" t="s">
        <v>103</v>
      </c>
    </row>
    <row r="15312" customFormat="false" ht="15.75" hidden="false" customHeight="false" outlineLevel="0" collapsed="false">
      <c r="A15312" s="20" t="s">
        <v>30581</v>
      </c>
      <c r="B15312" s="20" t="s">
        <v>30530</v>
      </c>
      <c r="C15312" s="20" t="s">
        <v>30582</v>
      </c>
      <c r="D15312" s="20" t="s">
        <v>30532</v>
      </c>
      <c r="H15312" s="20" t="s">
        <v>103</v>
      </c>
    </row>
    <row r="15313" customFormat="false" ht="15.75" hidden="false" customHeight="false" outlineLevel="0" collapsed="false">
      <c r="A15313" s="20" t="s">
        <v>30583</v>
      </c>
      <c r="B15313" s="20" t="s">
        <v>30530</v>
      </c>
      <c r="C15313" s="20" t="s">
        <v>30582</v>
      </c>
      <c r="D15313" s="20" t="s">
        <v>30532</v>
      </c>
      <c r="H15313" s="20" t="s">
        <v>103</v>
      </c>
    </row>
    <row r="15314" customFormat="false" ht="15.75" hidden="false" customHeight="false" outlineLevel="0" collapsed="false">
      <c r="A15314" s="20" t="s">
        <v>30584</v>
      </c>
      <c r="B15314" s="20" t="s">
        <v>30535</v>
      </c>
      <c r="C15314" s="20" t="s">
        <v>30582</v>
      </c>
      <c r="D15314" s="20" t="s">
        <v>30532</v>
      </c>
      <c r="H15314" s="20" t="s">
        <v>103</v>
      </c>
    </row>
    <row r="15315" customFormat="false" ht="15.75" hidden="false" customHeight="false" outlineLevel="0" collapsed="false">
      <c r="A15315" s="20" t="s">
        <v>30585</v>
      </c>
      <c r="B15315" s="20" t="s">
        <v>30535</v>
      </c>
      <c r="C15315" s="20" t="s">
        <v>30582</v>
      </c>
      <c r="D15315" s="20" t="s">
        <v>30532</v>
      </c>
      <c r="H15315" s="20" t="s">
        <v>103</v>
      </c>
    </row>
    <row r="15316" customFormat="false" ht="15.75" hidden="false" customHeight="false" outlineLevel="0" collapsed="false">
      <c r="A15316" s="20" t="s">
        <v>30586</v>
      </c>
      <c r="B15316" s="20" t="s">
        <v>30538</v>
      </c>
      <c r="C15316" s="20" t="s">
        <v>30582</v>
      </c>
      <c r="D15316" s="20" t="s">
        <v>30532</v>
      </c>
      <c r="H15316" s="20" t="s">
        <v>103</v>
      </c>
    </row>
    <row r="15317" customFormat="false" ht="15.75" hidden="false" customHeight="false" outlineLevel="0" collapsed="false">
      <c r="A15317" s="20" t="s">
        <v>30587</v>
      </c>
      <c r="B15317" s="20" t="s">
        <v>30538</v>
      </c>
      <c r="C15317" s="20" t="s">
        <v>30582</v>
      </c>
      <c r="D15317" s="20" t="s">
        <v>30532</v>
      </c>
      <c r="H15317" s="20" t="s">
        <v>103</v>
      </c>
    </row>
    <row r="15318" customFormat="false" ht="15.75" hidden="false" customHeight="false" outlineLevel="0" collapsed="false">
      <c r="A15318" s="20" t="s">
        <v>30588</v>
      </c>
      <c r="B15318" s="20" t="s">
        <v>30541</v>
      </c>
      <c r="C15318" s="20" t="s">
        <v>30582</v>
      </c>
      <c r="D15318" s="20" t="s">
        <v>30532</v>
      </c>
      <c r="H15318" s="20" t="s">
        <v>103</v>
      </c>
    </row>
    <row r="15319" customFormat="false" ht="15.75" hidden="false" customHeight="false" outlineLevel="0" collapsed="false">
      <c r="A15319" s="20" t="s">
        <v>30589</v>
      </c>
      <c r="B15319" s="20" t="s">
        <v>30541</v>
      </c>
      <c r="C15319" s="20" t="s">
        <v>30582</v>
      </c>
      <c r="D15319" s="20" t="s">
        <v>30532</v>
      </c>
      <c r="H15319" s="20" t="s">
        <v>103</v>
      </c>
    </row>
    <row r="15320" customFormat="false" ht="15.75" hidden="false" customHeight="false" outlineLevel="0" collapsed="false">
      <c r="A15320" s="20" t="s">
        <v>30590</v>
      </c>
      <c r="B15320" s="20" t="s">
        <v>30544</v>
      </c>
      <c r="C15320" s="20" t="s">
        <v>30582</v>
      </c>
      <c r="D15320" s="20" t="s">
        <v>30532</v>
      </c>
      <c r="H15320" s="20" t="s">
        <v>103</v>
      </c>
    </row>
    <row r="15321" customFormat="false" ht="15.75" hidden="false" customHeight="false" outlineLevel="0" collapsed="false">
      <c r="A15321" s="20" t="s">
        <v>30591</v>
      </c>
      <c r="B15321" s="20" t="s">
        <v>30544</v>
      </c>
      <c r="C15321" s="20" t="s">
        <v>30582</v>
      </c>
      <c r="D15321" s="20" t="s">
        <v>30532</v>
      </c>
      <c r="H15321" s="20" t="s">
        <v>103</v>
      </c>
    </row>
    <row r="15322" customFormat="false" ht="15.75" hidden="false" customHeight="false" outlineLevel="0" collapsed="false">
      <c r="A15322" s="20" t="s">
        <v>30592</v>
      </c>
      <c r="B15322" s="20" t="s">
        <v>30547</v>
      </c>
      <c r="C15322" s="20" t="s">
        <v>30582</v>
      </c>
      <c r="D15322" s="20" t="s">
        <v>30532</v>
      </c>
      <c r="H15322" s="20" t="s">
        <v>103</v>
      </c>
    </row>
    <row r="15323" customFormat="false" ht="15.75" hidden="false" customHeight="false" outlineLevel="0" collapsed="false">
      <c r="A15323" s="20" t="s">
        <v>30593</v>
      </c>
      <c r="B15323" s="20" t="s">
        <v>30547</v>
      </c>
      <c r="C15323" s="20" t="s">
        <v>30582</v>
      </c>
      <c r="D15323" s="20" t="s">
        <v>30532</v>
      </c>
      <c r="H15323" s="20" t="s">
        <v>103</v>
      </c>
    </row>
    <row r="15324" customFormat="false" ht="15.75" hidden="false" customHeight="false" outlineLevel="0" collapsed="false">
      <c r="A15324" s="20" t="s">
        <v>30594</v>
      </c>
      <c r="B15324" s="20" t="s">
        <v>30550</v>
      </c>
      <c r="C15324" s="20" t="s">
        <v>30582</v>
      </c>
      <c r="D15324" s="20" t="s">
        <v>30532</v>
      </c>
      <c r="H15324" s="20" t="s">
        <v>103</v>
      </c>
    </row>
    <row r="15325" customFormat="false" ht="15.75" hidden="false" customHeight="false" outlineLevel="0" collapsed="false">
      <c r="A15325" s="20" t="s">
        <v>30595</v>
      </c>
      <c r="B15325" s="20" t="s">
        <v>30550</v>
      </c>
      <c r="C15325" s="20" t="s">
        <v>30582</v>
      </c>
      <c r="D15325" s="20" t="s">
        <v>30532</v>
      </c>
      <c r="H15325" s="20" t="s">
        <v>103</v>
      </c>
    </row>
    <row r="15326" customFormat="false" ht="15.75" hidden="false" customHeight="false" outlineLevel="0" collapsed="false">
      <c r="A15326" s="20" t="s">
        <v>30596</v>
      </c>
      <c r="B15326" s="20" t="s">
        <v>30553</v>
      </c>
      <c r="C15326" s="20" t="s">
        <v>30582</v>
      </c>
      <c r="D15326" s="20" t="s">
        <v>30532</v>
      </c>
      <c r="H15326" s="20" t="s">
        <v>103</v>
      </c>
    </row>
    <row r="15327" customFormat="false" ht="15.75" hidden="false" customHeight="false" outlineLevel="0" collapsed="false">
      <c r="A15327" s="20" t="s">
        <v>30597</v>
      </c>
      <c r="B15327" s="20" t="s">
        <v>30553</v>
      </c>
      <c r="C15327" s="20" t="s">
        <v>30582</v>
      </c>
      <c r="D15327" s="20" t="s">
        <v>30532</v>
      </c>
      <c r="H15327" s="20" t="s">
        <v>103</v>
      </c>
    </row>
    <row r="15328" customFormat="false" ht="15.75" hidden="false" customHeight="false" outlineLevel="0" collapsed="false">
      <c r="A15328" s="20" t="s">
        <v>30598</v>
      </c>
      <c r="B15328" s="20" t="s">
        <v>30556</v>
      </c>
      <c r="C15328" s="20" t="s">
        <v>30582</v>
      </c>
      <c r="D15328" s="20" t="s">
        <v>30532</v>
      </c>
      <c r="H15328" s="20" t="s">
        <v>103</v>
      </c>
    </row>
    <row r="15329" customFormat="false" ht="15.75" hidden="false" customHeight="false" outlineLevel="0" collapsed="false">
      <c r="A15329" s="20" t="s">
        <v>30599</v>
      </c>
      <c r="B15329" s="20" t="s">
        <v>30556</v>
      </c>
      <c r="C15329" s="20" t="s">
        <v>30582</v>
      </c>
      <c r="D15329" s="20" t="s">
        <v>30532</v>
      </c>
      <c r="H15329" s="20" t="s">
        <v>103</v>
      </c>
    </row>
    <row r="15330" customFormat="false" ht="15.75" hidden="false" customHeight="false" outlineLevel="0" collapsed="false">
      <c r="A15330" s="20" t="s">
        <v>30600</v>
      </c>
      <c r="B15330" s="20" t="s">
        <v>30559</v>
      </c>
      <c r="C15330" s="20" t="s">
        <v>30582</v>
      </c>
      <c r="D15330" s="20" t="s">
        <v>30532</v>
      </c>
      <c r="H15330" s="20" t="s">
        <v>103</v>
      </c>
    </row>
    <row r="15331" customFormat="false" ht="15.75" hidden="false" customHeight="false" outlineLevel="0" collapsed="false">
      <c r="A15331" s="20" t="s">
        <v>30601</v>
      </c>
      <c r="B15331" s="20" t="s">
        <v>30559</v>
      </c>
      <c r="C15331" s="20" t="s">
        <v>30582</v>
      </c>
      <c r="D15331" s="20" t="s">
        <v>30532</v>
      </c>
      <c r="H15331" s="20" t="s">
        <v>103</v>
      </c>
    </row>
    <row r="15332" customFormat="false" ht="15.75" hidden="false" customHeight="false" outlineLevel="0" collapsed="false">
      <c r="A15332" s="20" t="s">
        <v>30602</v>
      </c>
      <c r="B15332" s="20" t="s">
        <v>30562</v>
      </c>
      <c r="C15332" s="20" t="s">
        <v>30603</v>
      </c>
      <c r="D15332" s="20" t="s">
        <v>30564</v>
      </c>
      <c r="H15332" s="20" t="s">
        <v>103</v>
      </c>
    </row>
    <row r="15333" customFormat="false" ht="15.75" hidden="false" customHeight="false" outlineLevel="0" collapsed="false">
      <c r="A15333" s="20" t="s">
        <v>30604</v>
      </c>
      <c r="B15333" s="20" t="s">
        <v>30562</v>
      </c>
      <c r="C15333" s="20" t="s">
        <v>30603</v>
      </c>
      <c r="D15333" s="20" t="s">
        <v>30564</v>
      </c>
      <c r="H15333" s="20" t="s">
        <v>103</v>
      </c>
    </row>
    <row r="15334" customFormat="false" ht="15.75" hidden="false" customHeight="false" outlineLevel="0" collapsed="false">
      <c r="A15334" s="20" t="s">
        <v>30605</v>
      </c>
      <c r="B15334" s="20" t="s">
        <v>30567</v>
      </c>
      <c r="C15334" s="20" t="s">
        <v>30603</v>
      </c>
      <c r="D15334" s="20" t="s">
        <v>30564</v>
      </c>
      <c r="H15334" s="20" t="s">
        <v>103</v>
      </c>
    </row>
    <row r="15335" customFormat="false" ht="15.75" hidden="false" customHeight="false" outlineLevel="0" collapsed="false">
      <c r="A15335" s="20" t="s">
        <v>30606</v>
      </c>
      <c r="B15335" s="20" t="s">
        <v>30567</v>
      </c>
      <c r="C15335" s="20" t="s">
        <v>30603</v>
      </c>
      <c r="D15335" s="20" t="s">
        <v>30564</v>
      </c>
      <c r="H15335" s="20" t="s">
        <v>103</v>
      </c>
    </row>
    <row r="15336" customFormat="false" ht="15.75" hidden="false" customHeight="false" outlineLevel="0" collapsed="false">
      <c r="A15336" s="20" t="s">
        <v>30607</v>
      </c>
      <c r="B15336" s="20" t="s">
        <v>30570</v>
      </c>
      <c r="C15336" s="20" t="s">
        <v>30603</v>
      </c>
      <c r="D15336" s="20" t="s">
        <v>30564</v>
      </c>
      <c r="H15336" s="20" t="s">
        <v>103</v>
      </c>
    </row>
    <row r="15337" customFormat="false" ht="15.75" hidden="false" customHeight="false" outlineLevel="0" collapsed="false">
      <c r="A15337" s="20" t="s">
        <v>30608</v>
      </c>
      <c r="B15337" s="20" t="s">
        <v>30570</v>
      </c>
      <c r="C15337" s="20" t="s">
        <v>30603</v>
      </c>
      <c r="D15337" s="20" t="s">
        <v>30564</v>
      </c>
      <c r="H15337" s="20" t="s">
        <v>103</v>
      </c>
    </row>
    <row r="15338" customFormat="false" ht="15.75" hidden="false" customHeight="false" outlineLevel="0" collapsed="false">
      <c r="A15338" s="20" t="s">
        <v>30609</v>
      </c>
      <c r="B15338" s="20" t="s">
        <v>30573</v>
      </c>
      <c r="C15338" s="20" t="s">
        <v>30603</v>
      </c>
      <c r="D15338" s="20" t="s">
        <v>30564</v>
      </c>
      <c r="H15338" s="20" t="s">
        <v>103</v>
      </c>
    </row>
    <row r="15339" customFormat="false" ht="15.75" hidden="false" customHeight="false" outlineLevel="0" collapsed="false">
      <c r="A15339" s="20" t="s">
        <v>30610</v>
      </c>
      <c r="B15339" s="20" t="s">
        <v>30573</v>
      </c>
      <c r="C15339" s="20" t="s">
        <v>30603</v>
      </c>
      <c r="D15339" s="20" t="s">
        <v>30564</v>
      </c>
      <c r="H15339" s="20" t="s">
        <v>103</v>
      </c>
    </row>
    <row r="15340" customFormat="false" ht="15.75" hidden="false" customHeight="false" outlineLevel="0" collapsed="false">
      <c r="A15340" s="20" t="s">
        <v>30611</v>
      </c>
      <c r="B15340" s="20" t="s">
        <v>30576</v>
      </c>
      <c r="C15340" s="20" t="s">
        <v>30603</v>
      </c>
      <c r="D15340" s="20" t="s">
        <v>30564</v>
      </c>
      <c r="H15340" s="20" t="s">
        <v>103</v>
      </c>
    </row>
    <row r="15341" customFormat="false" ht="15.75" hidden="false" customHeight="false" outlineLevel="0" collapsed="false">
      <c r="A15341" s="20" t="s">
        <v>30612</v>
      </c>
      <c r="B15341" s="20" t="s">
        <v>30576</v>
      </c>
      <c r="C15341" s="20" t="s">
        <v>30603</v>
      </c>
      <c r="D15341" s="20" t="s">
        <v>30564</v>
      </c>
      <c r="H15341" s="20" t="s">
        <v>103</v>
      </c>
    </row>
    <row r="15342" customFormat="false" ht="15.75" hidden="false" customHeight="false" outlineLevel="0" collapsed="false">
      <c r="A15342" s="20" t="s">
        <v>30613</v>
      </c>
      <c r="B15342" s="20" t="s">
        <v>30614</v>
      </c>
      <c r="C15342" s="20" t="s">
        <v>30526</v>
      </c>
      <c r="D15342" s="20" t="s">
        <v>30527</v>
      </c>
      <c r="H15342" s="20" t="s">
        <v>103</v>
      </c>
    </row>
    <row r="15343" customFormat="false" ht="15.75" hidden="false" customHeight="false" outlineLevel="0" collapsed="false">
      <c r="A15343" s="20" t="s">
        <v>30615</v>
      </c>
      <c r="B15343" s="20" t="s">
        <v>30614</v>
      </c>
      <c r="C15343" s="20" t="s">
        <v>30526</v>
      </c>
      <c r="D15343" s="20" t="s">
        <v>30527</v>
      </c>
      <c r="H15343" s="20" t="s">
        <v>103</v>
      </c>
    </row>
    <row r="15344" customFormat="false" ht="15.75" hidden="false" customHeight="false" outlineLevel="0" collapsed="false">
      <c r="A15344" s="20" t="s">
        <v>30616</v>
      </c>
      <c r="B15344" s="20" t="s">
        <v>30617</v>
      </c>
      <c r="C15344" s="20" t="s">
        <v>30531</v>
      </c>
      <c r="D15344" s="20" t="s">
        <v>30532</v>
      </c>
      <c r="H15344" s="20" t="s">
        <v>103</v>
      </c>
    </row>
    <row r="15345" customFormat="false" ht="15.75" hidden="false" customHeight="false" outlineLevel="0" collapsed="false">
      <c r="A15345" s="20" t="s">
        <v>30618</v>
      </c>
      <c r="B15345" s="20" t="s">
        <v>30617</v>
      </c>
      <c r="C15345" s="20" t="s">
        <v>30531</v>
      </c>
      <c r="D15345" s="20" t="s">
        <v>30532</v>
      </c>
      <c r="H15345" s="20" t="s">
        <v>103</v>
      </c>
    </row>
    <row r="15346" customFormat="false" ht="15.75" hidden="false" customHeight="false" outlineLevel="0" collapsed="false">
      <c r="A15346" s="20" t="s">
        <v>30619</v>
      </c>
      <c r="B15346" s="20" t="s">
        <v>30620</v>
      </c>
      <c r="C15346" s="20" t="s">
        <v>30621</v>
      </c>
      <c r="D15346" s="20" t="s">
        <v>30564</v>
      </c>
      <c r="H15346" s="20" t="s">
        <v>103</v>
      </c>
    </row>
    <row r="15347" customFormat="false" ht="15.75" hidden="false" customHeight="false" outlineLevel="0" collapsed="false">
      <c r="A15347" s="20" t="s">
        <v>30622</v>
      </c>
      <c r="B15347" s="20" t="s">
        <v>30620</v>
      </c>
      <c r="C15347" s="20" t="s">
        <v>30621</v>
      </c>
      <c r="D15347" s="20" t="s">
        <v>30564</v>
      </c>
      <c r="H15347" s="20" t="s">
        <v>103</v>
      </c>
    </row>
    <row r="15348" customFormat="false" ht="15.75" hidden="false" customHeight="false" outlineLevel="0" collapsed="false">
      <c r="A15348" s="20" t="s">
        <v>30623</v>
      </c>
      <c r="B15348" s="20" t="s">
        <v>30624</v>
      </c>
      <c r="C15348" s="20" t="s">
        <v>30531</v>
      </c>
      <c r="D15348" s="20" t="s">
        <v>30532</v>
      </c>
      <c r="H15348" s="20" t="s">
        <v>103</v>
      </c>
    </row>
    <row r="15349" customFormat="false" ht="15.75" hidden="false" customHeight="false" outlineLevel="0" collapsed="false">
      <c r="A15349" s="20" t="s">
        <v>30625</v>
      </c>
      <c r="B15349" s="20" t="s">
        <v>30624</v>
      </c>
      <c r="C15349" s="20" t="s">
        <v>30531</v>
      </c>
      <c r="D15349" s="20" t="s">
        <v>30532</v>
      </c>
      <c r="H15349" s="20" t="s">
        <v>103</v>
      </c>
    </row>
    <row r="15350" customFormat="false" ht="15.75" hidden="false" customHeight="false" outlineLevel="0" collapsed="false">
      <c r="A15350" s="20" t="s">
        <v>30626</v>
      </c>
      <c r="B15350" s="20" t="s">
        <v>30627</v>
      </c>
      <c r="C15350" s="20" t="s">
        <v>30531</v>
      </c>
      <c r="D15350" s="20" t="s">
        <v>30532</v>
      </c>
      <c r="H15350" s="20" t="s">
        <v>103</v>
      </c>
    </row>
    <row r="15351" customFormat="false" ht="15.75" hidden="false" customHeight="false" outlineLevel="0" collapsed="false">
      <c r="A15351" s="20" t="s">
        <v>30628</v>
      </c>
      <c r="B15351" s="20" t="s">
        <v>30627</v>
      </c>
      <c r="C15351" s="20" t="s">
        <v>30531</v>
      </c>
      <c r="D15351" s="20" t="s">
        <v>30532</v>
      </c>
      <c r="H15351" s="20" t="s">
        <v>103</v>
      </c>
    </row>
    <row r="15352" customFormat="false" ht="15.75" hidden="false" customHeight="false" outlineLevel="0" collapsed="false">
      <c r="A15352" s="20" t="s">
        <v>30629</v>
      </c>
      <c r="B15352" s="20" t="s">
        <v>30630</v>
      </c>
      <c r="C15352" s="20" t="s">
        <v>30531</v>
      </c>
      <c r="D15352" s="20" t="s">
        <v>30532</v>
      </c>
      <c r="H15352" s="20" t="s">
        <v>103</v>
      </c>
    </row>
    <row r="15353" customFormat="false" ht="15.75" hidden="false" customHeight="false" outlineLevel="0" collapsed="false">
      <c r="A15353" s="20" t="s">
        <v>30631</v>
      </c>
      <c r="B15353" s="20" t="s">
        <v>30630</v>
      </c>
      <c r="C15353" s="20" t="s">
        <v>30531</v>
      </c>
      <c r="D15353" s="20" t="s">
        <v>30532</v>
      </c>
      <c r="H15353" s="20" t="s">
        <v>103</v>
      </c>
    </row>
    <row r="15354" customFormat="false" ht="15.75" hidden="false" customHeight="false" outlineLevel="0" collapsed="false">
      <c r="A15354" s="20" t="s">
        <v>30632</v>
      </c>
      <c r="B15354" s="20" t="s">
        <v>30633</v>
      </c>
      <c r="C15354" s="20" t="s">
        <v>30531</v>
      </c>
      <c r="D15354" s="20" t="s">
        <v>30634</v>
      </c>
      <c r="H15354" s="20" t="s">
        <v>103</v>
      </c>
    </row>
    <row r="15355" customFormat="false" ht="15.75" hidden="false" customHeight="false" outlineLevel="0" collapsed="false">
      <c r="A15355" s="20" t="s">
        <v>30635</v>
      </c>
      <c r="B15355" s="20" t="s">
        <v>30633</v>
      </c>
      <c r="C15355" s="20" t="s">
        <v>30531</v>
      </c>
      <c r="D15355" s="20" t="s">
        <v>30634</v>
      </c>
      <c r="H15355" s="20" t="s">
        <v>103</v>
      </c>
    </row>
    <row r="15356" customFormat="false" ht="15.75" hidden="false" customHeight="false" outlineLevel="0" collapsed="false">
      <c r="A15356" s="20" t="s">
        <v>30636</v>
      </c>
      <c r="B15356" s="20" t="s">
        <v>30637</v>
      </c>
      <c r="C15356" s="20" t="s">
        <v>30531</v>
      </c>
      <c r="D15356" s="20" t="s">
        <v>30532</v>
      </c>
      <c r="H15356" s="20" t="s">
        <v>103</v>
      </c>
    </row>
    <row r="15357" customFormat="false" ht="15.75" hidden="false" customHeight="false" outlineLevel="0" collapsed="false">
      <c r="A15357" s="20" t="s">
        <v>30638</v>
      </c>
      <c r="B15357" s="20" t="s">
        <v>30637</v>
      </c>
      <c r="C15357" s="20" t="s">
        <v>30531</v>
      </c>
      <c r="D15357" s="20" t="s">
        <v>30532</v>
      </c>
      <c r="H15357" s="20" t="s">
        <v>103</v>
      </c>
    </row>
    <row r="15358" customFormat="false" ht="15.75" hidden="false" customHeight="false" outlineLevel="0" collapsed="false">
      <c r="A15358" s="20" t="s">
        <v>30639</v>
      </c>
      <c r="B15358" s="20" t="s">
        <v>30640</v>
      </c>
      <c r="C15358" s="20" t="s">
        <v>30531</v>
      </c>
      <c r="D15358" s="20" t="s">
        <v>30532</v>
      </c>
      <c r="H15358" s="20" t="s">
        <v>103</v>
      </c>
    </row>
    <row r="15359" customFormat="false" ht="15.75" hidden="false" customHeight="false" outlineLevel="0" collapsed="false">
      <c r="A15359" s="20" t="s">
        <v>30641</v>
      </c>
      <c r="B15359" s="20" t="s">
        <v>30640</v>
      </c>
      <c r="C15359" s="20" t="s">
        <v>30531</v>
      </c>
      <c r="D15359" s="20" t="s">
        <v>30532</v>
      </c>
      <c r="H15359" s="20" t="s">
        <v>103</v>
      </c>
    </row>
    <row r="15360" customFormat="false" ht="15.75" hidden="false" customHeight="false" outlineLevel="0" collapsed="false">
      <c r="A15360" s="20" t="s">
        <v>30642</v>
      </c>
      <c r="B15360" s="20" t="s">
        <v>30643</v>
      </c>
      <c r="C15360" s="20" t="s">
        <v>30531</v>
      </c>
      <c r="D15360" s="20" t="s">
        <v>30532</v>
      </c>
      <c r="H15360" s="20" t="s">
        <v>103</v>
      </c>
    </row>
    <row r="15361" customFormat="false" ht="15.75" hidden="false" customHeight="false" outlineLevel="0" collapsed="false">
      <c r="A15361" s="20" t="s">
        <v>30644</v>
      </c>
      <c r="B15361" s="20" t="s">
        <v>30643</v>
      </c>
      <c r="C15361" s="20" t="s">
        <v>30531</v>
      </c>
      <c r="D15361" s="20" t="s">
        <v>30532</v>
      </c>
      <c r="H15361" s="20" t="s">
        <v>103</v>
      </c>
    </row>
    <row r="15362" customFormat="false" ht="15.75" hidden="false" customHeight="false" outlineLevel="0" collapsed="false">
      <c r="A15362" s="20" t="s">
        <v>30645</v>
      </c>
      <c r="B15362" s="20" t="s">
        <v>30646</v>
      </c>
      <c r="C15362" s="20" t="s">
        <v>30531</v>
      </c>
      <c r="D15362" s="20" t="s">
        <v>30532</v>
      </c>
      <c r="H15362" s="20" t="s">
        <v>103</v>
      </c>
    </row>
    <row r="15363" customFormat="false" ht="15.75" hidden="false" customHeight="false" outlineLevel="0" collapsed="false">
      <c r="A15363" s="20" t="s">
        <v>30647</v>
      </c>
      <c r="B15363" s="20" t="s">
        <v>30646</v>
      </c>
      <c r="C15363" s="20" t="s">
        <v>30531</v>
      </c>
      <c r="D15363" s="20" t="s">
        <v>30532</v>
      </c>
      <c r="H15363" s="20" t="s">
        <v>103</v>
      </c>
    </row>
    <row r="15364" customFormat="false" ht="15.75" hidden="false" customHeight="false" outlineLevel="0" collapsed="false">
      <c r="A15364" s="20" t="s">
        <v>30648</v>
      </c>
      <c r="B15364" s="20" t="s">
        <v>30649</v>
      </c>
      <c r="C15364" s="20" t="s">
        <v>30563</v>
      </c>
      <c r="D15364" s="20" t="s">
        <v>30564</v>
      </c>
      <c r="H15364" s="20" t="s">
        <v>103</v>
      </c>
    </row>
    <row r="15365" customFormat="false" ht="15.75" hidden="false" customHeight="false" outlineLevel="0" collapsed="false">
      <c r="A15365" s="20" t="s">
        <v>30650</v>
      </c>
      <c r="B15365" s="20" t="s">
        <v>30649</v>
      </c>
      <c r="C15365" s="20" t="s">
        <v>30563</v>
      </c>
      <c r="D15365" s="20" t="s">
        <v>30564</v>
      </c>
      <c r="H15365" s="20" t="s">
        <v>103</v>
      </c>
    </row>
    <row r="15366" customFormat="false" ht="15.75" hidden="false" customHeight="false" outlineLevel="0" collapsed="false">
      <c r="A15366" s="20" t="s">
        <v>30651</v>
      </c>
      <c r="B15366" s="20" t="s">
        <v>30652</v>
      </c>
      <c r="C15366" s="20" t="s">
        <v>30563</v>
      </c>
      <c r="D15366" s="20" t="s">
        <v>30564</v>
      </c>
      <c r="H15366" s="20" t="s">
        <v>103</v>
      </c>
    </row>
    <row r="15367" customFormat="false" ht="15.75" hidden="false" customHeight="false" outlineLevel="0" collapsed="false">
      <c r="A15367" s="20" t="s">
        <v>30653</v>
      </c>
      <c r="B15367" s="20" t="s">
        <v>30652</v>
      </c>
      <c r="C15367" s="20" t="s">
        <v>30563</v>
      </c>
      <c r="D15367" s="20" t="s">
        <v>30564</v>
      </c>
      <c r="H15367" s="20" t="s">
        <v>103</v>
      </c>
    </row>
    <row r="15368" customFormat="false" ht="15.75" hidden="false" customHeight="false" outlineLevel="0" collapsed="false">
      <c r="A15368" s="20" t="s">
        <v>30654</v>
      </c>
      <c r="B15368" s="20" t="s">
        <v>30655</v>
      </c>
      <c r="C15368" s="20" t="s">
        <v>30563</v>
      </c>
      <c r="D15368" s="20" t="s">
        <v>30564</v>
      </c>
      <c r="H15368" s="20" t="s">
        <v>103</v>
      </c>
    </row>
    <row r="15369" customFormat="false" ht="15.75" hidden="false" customHeight="false" outlineLevel="0" collapsed="false">
      <c r="A15369" s="20" t="s">
        <v>30656</v>
      </c>
      <c r="B15369" s="20" t="s">
        <v>30655</v>
      </c>
      <c r="C15369" s="20" t="s">
        <v>30563</v>
      </c>
      <c r="D15369" s="20" t="s">
        <v>30564</v>
      </c>
      <c r="H15369" s="20" t="s">
        <v>103</v>
      </c>
    </row>
    <row r="15370" customFormat="false" ht="15.75" hidden="false" customHeight="false" outlineLevel="0" collapsed="false">
      <c r="A15370" s="20" t="s">
        <v>30657</v>
      </c>
      <c r="B15370" s="20" t="s">
        <v>30658</v>
      </c>
      <c r="C15370" s="20" t="s">
        <v>30563</v>
      </c>
      <c r="D15370" s="20" t="s">
        <v>30564</v>
      </c>
      <c r="H15370" s="20" t="s">
        <v>103</v>
      </c>
    </row>
    <row r="15371" customFormat="false" ht="15.75" hidden="false" customHeight="false" outlineLevel="0" collapsed="false">
      <c r="A15371" s="20" t="s">
        <v>30659</v>
      </c>
      <c r="B15371" s="20" t="s">
        <v>30658</v>
      </c>
      <c r="C15371" s="20" t="s">
        <v>30563</v>
      </c>
      <c r="D15371" s="20" t="s">
        <v>30564</v>
      </c>
      <c r="H15371" s="20" t="s">
        <v>103</v>
      </c>
    </row>
    <row r="15372" customFormat="false" ht="15.75" hidden="false" customHeight="false" outlineLevel="0" collapsed="false">
      <c r="A15372" s="20" t="s">
        <v>30660</v>
      </c>
      <c r="B15372" s="20" t="s">
        <v>30661</v>
      </c>
      <c r="C15372" s="20" t="s">
        <v>30563</v>
      </c>
      <c r="D15372" s="20" t="s">
        <v>30564</v>
      </c>
      <c r="H15372" s="20" t="s">
        <v>103</v>
      </c>
    </row>
    <row r="15373" customFormat="false" ht="15.75" hidden="false" customHeight="false" outlineLevel="0" collapsed="false">
      <c r="A15373" s="20" t="s">
        <v>30662</v>
      </c>
      <c r="B15373" s="20" t="s">
        <v>30661</v>
      </c>
      <c r="C15373" s="20" t="s">
        <v>30563</v>
      </c>
      <c r="D15373" s="20" t="s">
        <v>30564</v>
      </c>
      <c r="H15373" s="20" t="s">
        <v>103</v>
      </c>
    </row>
    <row r="15374" customFormat="false" ht="15.75" hidden="false" customHeight="false" outlineLevel="0" collapsed="false">
      <c r="A15374" s="20" t="s">
        <v>30663</v>
      </c>
      <c r="B15374" s="20" t="s">
        <v>30614</v>
      </c>
      <c r="C15374" s="20" t="s">
        <v>30579</v>
      </c>
      <c r="D15374" s="20" t="s">
        <v>30527</v>
      </c>
      <c r="H15374" s="20" t="s">
        <v>103</v>
      </c>
    </row>
    <row r="15375" customFormat="false" ht="15.75" hidden="false" customHeight="false" outlineLevel="0" collapsed="false">
      <c r="A15375" s="20" t="s">
        <v>30664</v>
      </c>
      <c r="B15375" s="20" t="s">
        <v>30614</v>
      </c>
      <c r="C15375" s="20" t="s">
        <v>30579</v>
      </c>
      <c r="D15375" s="20" t="s">
        <v>30527</v>
      </c>
      <c r="H15375" s="20" t="s">
        <v>103</v>
      </c>
    </row>
    <row r="15376" customFormat="false" ht="15.75" hidden="false" customHeight="false" outlineLevel="0" collapsed="false">
      <c r="A15376" s="20" t="s">
        <v>30665</v>
      </c>
      <c r="B15376" s="20" t="s">
        <v>30617</v>
      </c>
      <c r="C15376" s="20" t="s">
        <v>30582</v>
      </c>
      <c r="D15376" s="20" t="s">
        <v>30532</v>
      </c>
      <c r="H15376" s="20" t="s">
        <v>103</v>
      </c>
    </row>
    <row r="15377" customFormat="false" ht="15.75" hidden="false" customHeight="false" outlineLevel="0" collapsed="false">
      <c r="A15377" s="20" t="s">
        <v>30666</v>
      </c>
      <c r="B15377" s="20" t="s">
        <v>30617</v>
      </c>
      <c r="C15377" s="20" t="s">
        <v>30582</v>
      </c>
      <c r="D15377" s="20" t="s">
        <v>30532</v>
      </c>
      <c r="H15377" s="20" t="s">
        <v>103</v>
      </c>
    </row>
    <row r="15378" customFormat="false" ht="15.75" hidden="false" customHeight="false" outlineLevel="0" collapsed="false">
      <c r="A15378" s="20" t="s">
        <v>30667</v>
      </c>
      <c r="B15378" s="20" t="s">
        <v>30620</v>
      </c>
      <c r="C15378" s="20" t="s">
        <v>30582</v>
      </c>
      <c r="D15378" s="20" t="s">
        <v>30532</v>
      </c>
      <c r="H15378" s="20" t="s">
        <v>103</v>
      </c>
    </row>
    <row r="15379" customFormat="false" ht="15.75" hidden="false" customHeight="false" outlineLevel="0" collapsed="false">
      <c r="A15379" s="20" t="s">
        <v>30668</v>
      </c>
      <c r="B15379" s="20" t="s">
        <v>30620</v>
      </c>
      <c r="C15379" s="20" t="s">
        <v>30582</v>
      </c>
      <c r="D15379" s="20" t="s">
        <v>30532</v>
      </c>
      <c r="H15379" s="20" t="s">
        <v>103</v>
      </c>
    </row>
    <row r="15380" customFormat="false" ht="15.75" hidden="false" customHeight="false" outlineLevel="0" collapsed="false">
      <c r="A15380" s="20" t="s">
        <v>30669</v>
      </c>
      <c r="B15380" s="20" t="s">
        <v>30624</v>
      </c>
      <c r="C15380" s="20" t="s">
        <v>30582</v>
      </c>
      <c r="D15380" s="20" t="s">
        <v>30532</v>
      </c>
      <c r="H15380" s="20" t="s">
        <v>103</v>
      </c>
    </row>
    <row r="15381" customFormat="false" ht="15.75" hidden="false" customHeight="false" outlineLevel="0" collapsed="false">
      <c r="A15381" s="20" t="s">
        <v>30670</v>
      </c>
      <c r="B15381" s="20" t="s">
        <v>30624</v>
      </c>
      <c r="C15381" s="20" t="s">
        <v>30582</v>
      </c>
      <c r="D15381" s="20" t="s">
        <v>30532</v>
      </c>
      <c r="H15381" s="20" t="s">
        <v>103</v>
      </c>
    </row>
    <row r="15382" customFormat="false" ht="15.75" hidden="false" customHeight="false" outlineLevel="0" collapsed="false">
      <c r="A15382" s="20" t="s">
        <v>30671</v>
      </c>
      <c r="B15382" s="20" t="s">
        <v>30627</v>
      </c>
      <c r="C15382" s="20" t="s">
        <v>30582</v>
      </c>
      <c r="D15382" s="20" t="s">
        <v>30532</v>
      </c>
      <c r="H15382" s="20" t="s">
        <v>103</v>
      </c>
    </row>
    <row r="15383" customFormat="false" ht="15.75" hidden="false" customHeight="false" outlineLevel="0" collapsed="false">
      <c r="A15383" s="20" t="s">
        <v>30672</v>
      </c>
      <c r="B15383" s="20" t="s">
        <v>30627</v>
      </c>
      <c r="C15383" s="20" t="s">
        <v>30582</v>
      </c>
      <c r="D15383" s="20" t="s">
        <v>30532</v>
      </c>
      <c r="H15383" s="20" t="s">
        <v>103</v>
      </c>
    </row>
    <row r="15384" customFormat="false" ht="15.75" hidden="false" customHeight="false" outlineLevel="0" collapsed="false">
      <c r="A15384" s="20" t="s">
        <v>30673</v>
      </c>
      <c r="B15384" s="20" t="s">
        <v>30630</v>
      </c>
      <c r="C15384" s="20" t="s">
        <v>30582</v>
      </c>
      <c r="D15384" s="20" t="s">
        <v>30532</v>
      </c>
      <c r="H15384" s="20" t="s">
        <v>103</v>
      </c>
    </row>
    <row r="15385" customFormat="false" ht="15.75" hidden="false" customHeight="false" outlineLevel="0" collapsed="false">
      <c r="A15385" s="20" t="s">
        <v>30674</v>
      </c>
      <c r="B15385" s="20" t="s">
        <v>30630</v>
      </c>
      <c r="C15385" s="20" t="s">
        <v>30582</v>
      </c>
      <c r="D15385" s="20" t="s">
        <v>30532</v>
      </c>
      <c r="H15385" s="20" t="s">
        <v>103</v>
      </c>
    </row>
    <row r="15386" customFormat="false" ht="15.75" hidden="false" customHeight="false" outlineLevel="0" collapsed="false">
      <c r="A15386" s="20" t="s">
        <v>30675</v>
      </c>
      <c r="B15386" s="20" t="s">
        <v>30633</v>
      </c>
      <c r="C15386" s="20" t="s">
        <v>30582</v>
      </c>
      <c r="D15386" s="20" t="s">
        <v>30532</v>
      </c>
      <c r="H15386" s="20" t="s">
        <v>103</v>
      </c>
    </row>
    <row r="15387" customFormat="false" ht="15.75" hidden="false" customHeight="false" outlineLevel="0" collapsed="false">
      <c r="A15387" s="20" t="s">
        <v>30676</v>
      </c>
      <c r="B15387" s="20" t="s">
        <v>30633</v>
      </c>
      <c r="C15387" s="20" t="s">
        <v>30582</v>
      </c>
      <c r="D15387" s="20" t="s">
        <v>30532</v>
      </c>
      <c r="H15387" s="20" t="s">
        <v>103</v>
      </c>
    </row>
    <row r="15388" customFormat="false" ht="15.75" hidden="false" customHeight="false" outlineLevel="0" collapsed="false">
      <c r="A15388" s="20" t="s">
        <v>30677</v>
      </c>
      <c r="B15388" s="20" t="s">
        <v>30637</v>
      </c>
      <c r="C15388" s="20" t="s">
        <v>30582</v>
      </c>
      <c r="D15388" s="20" t="s">
        <v>30532</v>
      </c>
      <c r="H15388" s="20" t="s">
        <v>103</v>
      </c>
    </row>
    <row r="15389" customFormat="false" ht="15.75" hidden="false" customHeight="false" outlineLevel="0" collapsed="false">
      <c r="A15389" s="20" t="s">
        <v>30678</v>
      </c>
      <c r="B15389" s="20" t="s">
        <v>30637</v>
      </c>
      <c r="C15389" s="20" t="s">
        <v>30582</v>
      </c>
      <c r="D15389" s="20" t="s">
        <v>30532</v>
      </c>
      <c r="H15389" s="20" t="s">
        <v>103</v>
      </c>
    </row>
    <row r="15390" customFormat="false" ht="15.75" hidden="false" customHeight="false" outlineLevel="0" collapsed="false">
      <c r="A15390" s="20" t="s">
        <v>30679</v>
      </c>
      <c r="B15390" s="20" t="s">
        <v>30640</v>
      </c>
      <c r="C15390" s="20" t="s">
        <v>30582</v>
      </c>
      <c r="D15390" s="20" t="s">
        <v>30532</v>
      </c>
      <c r="H15390" s="20" t="s">
        <v>103</v>
      </c>
    </row>
    <row r="15391" customFormat="false" ht="15.75" hidden="false" customHeight="false" outlineLevel="0" collapsed="false">
      <c r="A15391" s="20" t="s">
        <v>30680</v>
      </c>
      <c r="B15391" s="20" t="s">
        <v>30640</v>
      </c>
      <c r="C15391" s="20" t="s">
        <v>30582</v>
      </c>
      <c r="D15391" s="20" t="s">
        <v>30532</v>
      </c>
      <c r="H15391" s="20" t="s">
        <v>103</v>
      </c>
    </row>
    <row r="15392" customFormat="false" ht="15.75" hidden="false" customHeight="false" outlineLevel="0" collapsed="false">
      <c r="A15392" s="20" t="s">
        <v>30681</v>
      </c>
      <c r="B15392" s="20" t="s">
        <v>30643</v>
      </c>
      <c r="C15392" s="20" t="s">
        <v>30582</v>
      </c>
      <c r="D15392" s="20" t="s">
        <v>30532</v>
      </c>
      <c r="H15392" s="20" t="s">
        <v>103</v>
      </c>
    </row>
    <row r="15393" customFormat="false" ht="15.75" hidden="false" customHeight="false" outlineLevel="0" collapsed="false">
      <c r="A15393" s="20" t="s">
        <v>30682</v>
      </c>
      <c r="B15393" s="20" t="s">
        <v>30643</v>
      </c>
      <c r="C15393" s="20" t="s">
        <v>30582</v>
      </c>
      <c r="D15393" s="20" t="s">
        <v>30532</v>
      </c>
      <c r="H15393" s="20" t="s">
        <v>103</v>
      </c>
    </row>
    <row r="15394" customFormat="false" ht="15.75" hidden="false" customHeight="false" outlineLevel="0" collapsed="false">
      <c r="A15394" s="20" t="s">
        <v>30683</v>
      </c>
      <c r="B15394" s="20" t="s">
        <v>30646</v>
      </c>
      <c r="C15394" s="20" t="s">
        <v>30684</v>
      </c>
      <c r="D15394" s="20" t="s">
        <v>30527</v>
      </c>
      <c r="H15394" s="20" t="s">
        <v>103</v>
      </c>
    </row>
    <row r="15395" customFormat="false" ht="15.75" hidden="false" customHeight="false" outlineLevel="0" collapsed="false">
      <c r="A15395" s="20" t="s">
        <v>30685</v>
      </c>
      <c r="B15395" s="20" t="s">
        <v>30646</v>
      </c>
      <c r="C15395" s="20" t="s">
        <v>30684</v>
      </c>
      <c r="D15395" s="20" t="s">
        <v>30527</v>
      </c>
      <c r="H15395" s="20" t="s">
        <v>103</v>
      </c>
    </row>
    <row r="15396" customFormat="false" ht="15.75" hidden="false" customHeight="false" outlineLevel="0" collapsed="false">
      <c r="A15396" s="20" t="s">
        <v>30686</v>
      </c>
      <c r="B15396" s="20" t="s">
        <v>30649</v>
      </c>
      <c r="C15396" s="20" t="s">
        <v>30603</v>
      </c>
      <c r="D15396" s="20" t="s">
        <v>30564</v>
      </c>
      <c r="H15396" s="20" t="s">
        <v>103</v>
      </c>
    </row>
    <row r="15397" customFormat="false" ht="15.75" hidden="false" customHeight="false" outlineLevel="0" collapsed="false">
      <c r="A15397" s="20" t="s">
        <v>30687</v>
      </c>
      <c r="B15397" s="20" t="s">
        <v>30649</v>
      </c>
      <c r="C15397" s="20" t="s">
        <v>30603</v>
      </c>
      <c r="D15397" s="20" t="s">
        <v>30564</v>
      </c>
      <c r="H15397" s="20" t="s">
        <v>103</v>
      </c>
    </row>
    <row r="15398" customFormat="false" ht="15.75" hidden="false" customHeight="false" outlineLevel="0" collapsed="false">
      <c r="A15398" s="20" t="s">
        <v>30688</v>
      </c>
      <c r="B15398" s="20" t="s">
        <v>30652</v>
      </c>
      <c r="C15398" s="20" t="s">
        <v>30603</v>
      </c>
      <c r="D15398" s="20" t="s">
        <v>30564</v>
      </c>
      <c r="H15398" s="20" t="s">
        <v>103</v>
      </c>
    </row>
    <row r="15399" customFormat="false" ht="15.75" hidden="false" customHeight="false" outlineLevel="0" collapsed="false">
      <c r="A15399" s="20" t="s">
        <v>30689</v>
      </c>
      <c r="B15399" s="20" t="s">
        <v>30652</v>
      </c>
      <c r="C15399" s="20" t="s">
        <v>30603</v>
      </c>
      <c r="D15399" s="20" t="s">
        <v>30564</v>
      </c>
      <c r="H15399" s="20" t="s">
        <v>103</v>
      </c>
    </row>
    <row r="15400" customFormat="false" ht="15.75" hidden="false" customHeight="false" outlineLevel="0" collapsed="false">
      <c r="A15400" s="20" t="s">
        <v>30690</v>
      </c>
      <c r="B15400" s="20" t="s">
        <v>30655</v>
      </c>
      <c r="C15400" s="20" t="s">
        <v>30603</v>
      </c>
      <c r="D15400" s="20" t="s">
        <v>30564</v>
      </c>
      <c r="H15400" s="20" t="s">
        <v>103</v>
      </c>
    </row>
    <row r="15401" customFormat="false" ht="15.75" hidden="false" customHeight="false" outlineLevel="0" collapsed="false">
      <c r="A15401" s="20" t="s">
        <v>30691</v>
      </c>
      <c r="B15401" s="20" t="s">
        <v>30655</v>
      </c>
      <c r="C15401" s="20" t="s">
        <v>30603</v>
      </c>
      <c r="D15401" s="20" t="s">
        <v>30564</v>
      </c>
      <c r="H15401" s="20" t="s">
        <v>103</v>
      </c>
    </row>
    <row r="15402" customFormat="false" ht="15.75" hidden="false" customHeight="false" outlineLevel="0" collapsed="false">
      <c r="A15402" s="20" t="s">
        <v>30692</v>
      </c>
      <c r="B15402" s="20" t="s">
        <v>30693</v>
      </c>
      <c r="C15402" s="20" t="s">
        <v>30603</v>
      </c>
      <c r="D15402" s="20" t="s">
        <v>30564</v>
      </c>
      <c r="H15402" s="20" t="s">
        <v>103</v>
      </c>
    </row>
    <row r="15403" customFormat="false" ht="15.75" hidden="false" customHeight="false" outlineLevel="0" collapsed="false">
      <c r="A15403" s="20" t="s">
        <v>30694</v>
      </c>
      <c r="B15403" s="20" t="s">
        <v>30693</v>
      </c>
      <c r="C15403" s="20" t="s">
        <v>30603</v>
      </c>
      <c r="D15403" s="20" t="s">
        <v>30564</v>
      </c>
      <c r="H15403" s="20" t="s">
        <v>103</v>
      </c>
    </row>
    <row r="15404" customFormat="false" ht="15.75" hidden="false" customHeight="false" outlineLevel="0" collapsed="false">
      <c r="A15404" s="20" t="s">
        <v>30695</v>
      </c>
      <c r="B15404" s="20" t="s">
        <v>30661</v>
      </c>
      <c r="C15404" s="20" t="s">
        <v>30603</v>
      </c>
      <c r="D15404" s="20" t="s">
        <v>30564</v>
      </c>
      <c r="H15404" s="20" t="s">
        <v>103</v>
      </c>
    </row>
    <row r="15405" customFormat="false" ht="15.75" hidden="false" customHeight="false" outlineLevel="0" collapsed="false">
      <c r="A15405" s="20" t="s">
        <v>30696</v>
      </c>
      <c r="B15405" s="20" t="s">
        <v>30661</v>
      </c>
      <c r="C15405" s="20" t="s">
        <v>30603</v>
      </c>
      <c r="D15405" s="20" t="s">
        <v>30564</v>
      </c>
      <c r="H15405" s="20" t="s">
        <v>103</v>
      </c>
    </row>
    <row r="15406" customFormat="false" ht="15.75" hidden="false" customHeight="false" outlineLevel="0" collapsed="false">
      <c r="A15406" s="20" t="s">
        <v>30697</v>
      </c>
      <c r="B15406" s="20" t="s">
        <v>30698</v>
      </c>
      <c r="C15406" s="20" t="s">
        <v>30699</v>
      </c>
      <c r="D15406" s="20" t="s">
        <v>30700</v>
      </c>
      <c r="H15406" s="20" t="s">
        <v>103</v>
      </c>
    </row>
    <row r="15407" customFormat="false" ht="15.75" hidden="false" customHeight="false" outlineLevel="0" collapsed="false">
      <c r="A15407" s="20" t="s">
        <v>30701</v>
      </c>
      <c r="B15407" s="20" t="s">
        <v>30698</v>
      </c>
      <c r="C15407" s="20" t="s">
        <v>30699</v>
      </c>
      <c r="D15407" s="20" t="s">
        <v>30700</v>
      </c>
      <c r="H15407" s="20" t="s">
        <v>103</v>
      </c>
    </row>
    <row r="15408" customFormat="false" ht="15.75" hidden="false" customHeight="false" outlineLevel="0" collapsed="false">
      <c r="A15408" s="20" t="s">
        <v>30702</v>
      </c>
      <c r="B15408" s="20" t="s">
        <v>30703</v>
      </c>
      <c r="C15408" s="20" t="s">
        <v>30704</v>
      </c>
      <c r="D15408" s="20" t="s">
        <v>30700</v>
      </c>
      <c r="H15408" s="20" t="s">
        <v>103</v>
      </c>
    </row>
    <row r="15409" customFormat="false" ht="15.75" hidden="false" customHeight="false" outlineLevel="0" collapsed="false">
      <c r="A15409" s="20" t="s">
        <v>30705</v>
      </c>
      <c r="B15409" s="20" t="s">
        <v>30703</v>
      </c>
      <c r="C15409" s="20" t="s">
        <v>30704</v>
      </c>
      <c r="D15409" s="20" t="s">
        <v>30700</v>
      </c>
      <c r="H15409" s="20" t="s">
        <v>103</v>
      </c>
    </row>
    <row r="15410" customFormat="false" ht="15.75" hidden="false" customHeight="false" outlineLevel="0" collapsed="false">
      <c r="A15410" s="20" t="s">
        <v>30706</v>
      </c>
      <c r="B15410" s="20" t="s">
        <v>30707</v>
      </c>
      <c r="C15410" s="20" t="s">
        <v>30704</v>
      </c>
      <c r="D15410" s="20" t="s">
        <v>30700</v>
      </c>
      <c r="H15410" s="20" t="s">
        <v>103</v>
      </c>
    </row>
    <row r="15411" customFormat="false" ht="15.75" hidden="false" customHeight="false" outlineLevel="0" collapsed="false">
      <c r="A15411" s="20" t="s">
        <v>30708</v>
      </c>
      <c r="B15411" s="20" t="s">
        <v>30707</v>
      </c>
      <c r="C15411" s="20" t="s">
        <v>30704</v>
      </c>
      <c r="D15411" s="20" t="s">
        <v>30700</v>
      </c>
      <c r="H15411" s="20" t="s">
        <v>103</v>
      </c>
    </row>
    <row r="15412" customFormat="false" ht="15.75" hidden="false" customHeight="false" outlineLevel="0" collapsed="false">
      <c r="A15412" s="20" t="s">
        <v>30709</v>
      </c>
      <c r="B15412" s="20" t="s">
        <v>30710</v>
      </c>
      <c r="C15412" s="20" t="s">
        <v>30704</v>
      </c>
      <c r="D15412" s="20" t="s">
        <v>30700</v>
      </c>
      <c r="H15412" s="20" t="s">
        <v>103</v>
      </c>
    </row>
    <row r="15413" customFormat="false" ht="15.75" hidden="false" customHeight="false" outlineLevel="0" collapsed="false">
      <c r="A15413" s="20" t="s">
        <v>30711</v>
      </c>
      <c r="B15413" s="20" t="s">
        <v>30710</v>
      </c>
      <c r="C15413" s="20" t="s">
        <v>30704</v>
      </c>
      <c r="D15413" s="20" t="s">
        <v>30700</v>
      </c>
      <c r="H15413" s="20" t="s">
        <v>103</v>
      </c>
    </row>
    <row r="15414" customFormat="false" ht="15.75" hidden="false" customHeight="false" outlineLevel="0" collapsed="false">
      <c r="A15414" s="20" t="s">
        <v>30712</v>
      </c>
      <c r="B15414" s="20" t="s">
        <v>30713</v>
      </c>
      <c r="C15414" s="20" t="s">
        <v>30704</v>
      </c>
      <c r="D15414" s="20" t="s">
        <v>30700</v>
      </c>
      <c r="H15414" s="20" t="s">
        <v>103</v>
      </c>
    </row>
    <row r="15415" customFormat="false" ht="15.75" hidden="false" customHeight="false" outlineLevel="0" collapsed="false">
      <c r="A15415" s="20" t="s">
        <v>30714</v>
      </c>
      <c r="B15415" s="20" t="s">
        <v>30713</v>
      </c>
      <c r="C15415" s="20" t="s">
        <v>30704</v>
      </c>
      <c r="D15415" s="20" t="s">
        <v>30700</v>
      </c>
      <c r="H15415" s="20" t="s">
        <v>103</v>
      </c>
    </row>
    <row r="15416" customFormat="false" ht="15.75" hidden="false" customHeight="false" outlineLevel="0" collapsed="false">
      <c r="A15416" s="20" t="s">
        <v>30715</v>
      </c>
      <c r="B15416" s="20" t="s">
        <v>30716</v>
      </c>
      <c r="C15416" s="20" t="s">
        <v>30704</v>
      </c>
      <c r="D15416" s="20" t="s">
        <v>30700</v>
      </c>
      <c r="H15416" s="20" t="s">
        <v>103</v>
      </c>
    </row>
    <row r="15417" customFormat="false" ht="15.75" hidden="false" customHeight="false" outlineLevel="0" collapsed="false">
      <c r="A15417" s="20" t="s">
        <v>30717</v>
      </c>
      <c r="B15417" s="20" t="s">
        <v>30716</v>
      </c>
      <c r="C15417" s="20" t="s">
        <v>30704</v>
      </c>
      <c r="D15417" s="20" t="s">
        <v>30700</v>
      </c>
      <c r="H15417" s="20" t="s">
        <v>103</v>
      </c>
    </row>
    <row r="15418" customFormat="false" ht="15.75" hidden="false" customHeight="false" outlineLevel="0" collapsed="false">
      <c r="A15418" s="20" t="s">
        <v>30718</v>
      </c>
      <c r="B15418" s="20" t="s">
        <v>30719</v>
      </c>
      <c r="C15418" s="20" t="s">
        <v>30704</v>
      </c>
      <c r="D15418" s="20" t="s">
        <v>30700</v>
      </c>
      <c r="H15418" s="20" t="s">
        <v>103</v>
      </c>
    </row>
    <row r="15419" customFormat="false" ht="15.75" hidden="false" customHeight="false" outlineLevel="0" collapsed="false">
      <c r="A15419" s="20" t="s">
        <v>30720</v>
      </c>
      <c r="B15419" s="20" t="s">
        <v>30719</v>
      </c>
      <c r="C15419" s="20" t="s">
        <v>30704</v>
      </c>
      <c r="D15419" s="20" t="s">
        <v>30700</v>
      </c>
      <c r="H15419" s="20" t="s">
        <v>103</v>
      </c>
    </row>
    <row r="15420" customFormat="false" ht="15.75" hidden="false" customHeight="false" outlineLevel="0" collapsed="false">
      <c r="A15420" s="20" t="s">
        <v>30721</v>
      </c>
      <c r="B15420" s="20" t="s">
        <v>30722</v>
      </c>
      <c r="C15420" s="20" t="s">
        <v>30704</v>
      </c>
      <c r="D15420" s="20" t="s">
        <v>30700</v>
      </c>
      <c r="H15420" s="20" t="s">
        <v>103</v>
      </c>
    </row>
    <row r="15421" customFormat="false" ht="15.75" hidden="false" customHeight="false" outlineLevel="0" collapsed="false">
      <c r="A15421" s="20" t="s">
        <v>30723</v>
      </c>
      <c r="B15421" s="20" t="s">
        <v>30722</v>
      </c>
      <c r="C15421" s="20" t="s">
        <v>30704</v>
      </c>
      <c r="D15421" s="20" t="s">
        <v>30700</v>
      </c>
      <c r="H15421" s="20" t="s">
        <v>103</v>
      </c>
    </row>
    <row r="15422" customFormat="false" ht="15.75" hidden="false" customHeight="false" outlineLevel="0" collapsed="false">
      <c r="A15422" s="20" t="s">
        <v>30724</v>
      </c>
      <c r="B15422" s="20" t="s">
        <v>30725</v>
      </c>
      <c r="C15422" s="20" t="s">
        <v>30704</v>
      </c>
      <c r="D15422" s="20" t="s">
        <v>30700</v>
      </c>
      <c r="H15422" s="20" t="s">
        <v>103</v>
      </c>
    </row>
    <row r="15423" customFormat="false" ht="15.75" hidden="false" customHeight="false" outlineLevel="0" collapsed="false">
      <c r="A15423" s="20" t="s">
        <v>30726</v>
      </c>
      <c r="B15423" s="20" t="s">
        <v>30725</v>
      </c>
      <c r="C15423" s="20" t="s">
        <v>30704</v>
      </c>
      <c r="D15423" s="20" t="s">
        <v>30700</v>
      </c>
      <c r="H15423" s="20" t="s">
        <v>103</v>
      </c>
    </row>
    <row r="15424" customFormat="false" ht="15.75" hidden="false" customHeight="false" outlineLevel="0" collapsed="false">
      <c r="A15424" s="20" t="s">
        <v>30727</v>
      </c>
      <c r="B15424" s="20" t="s">
        <v>30728</v>
      </c>
      <c r="C15424" s="20" t="s">
        <v>30704</v>
      </c>
      <c r="D15424" s="20" t="s">
        <v>30700</v>
      </c>
      <c r="H15424" s="20" t="s">
        <v>103</v>
      </c>
    </row>
    <row r="15425" customFormat="false" ht="15.75" hidden="false" customHeight="false" outlineLevel="0" collapsed="false">
      <c r="A15425" s="20" t="s">
        <v>30729</v>
      </c>
      <c r="B15425" s="20" t="s">
        <v>30728</v>
      </c>
      <c r="C15425" s="20" t="s">
        <v>30704</v>
      </c>
      <c r="D15425" s="20" t="s">
        <v>30700</v>
      </c>
      <c r="H15425" s="20" t="s">
        <v>103</v>
      </c>
    </row>
    <row r="15426" customFormat="false" ht="15.75" hidden="false" customHeight="false" outlineLevel="0" collapsed="false">
      <c r="A15426" s="20" t="s">
        <v>30730</v>
      </c>
      <c r="B15426" s="20" t="s">
        <v>30731</v>
      </c>
      <c r="C15426" s="20" t="s">
        <v>30704</v>
      </c>
      <c r="D15426" s="20" t="s">
        <v>30700</v>
      </c>
      <c r="H15426" s="20" t="s">
        <v>103</v>
      </c>
    </row>
    <row r="15427" customFormat="false" ht="15.75" hidden="false" customHeight="false" outlineLevel="0" collapsed="false">
      <c r="A15427" s="20" t="s">
        <v>30732</v>
      </c>
      <c r="B15427" s="20" t="s">
        <v>30731</v>
      </c>
      <c r="C15427" s="20" t="s">
        <v>30704</v>
      </c>
      <c r="D15427" s="20" t="s">
        <v>30700</v>
      </c>
      <c r="H15427" s="20" t="s">
        <v>103</v>
      </c>
    </row>
    <row r="15428" customFormat="false" ht="15.75" hidden="false" customHeight="false" outlineLevel="0" collapsed="false">
      <c r="A15428" s="20" t="s">
        <v>30733</v>
      </c>
      <c r="B15428" s="20" t="s">
        <v>30734</v>
      </c>
      <c r="C15428" s="20" t="s">
        <v>30735</v>
      </c>
      <c r="D15428" s="20" t="s">
        <v>30736</v>
      </c>
      <c r="H15428" s="20" t="s">
        <v>103</v>
      </c>
    </row>
    <row r="15429" customFormat="false" ht="15.75" hidden="false" customHeight="false" outlineLevel="0" collapsed="false">
      <c r="A15429" s="20" t="s">
        <v>30737</v>
      </c>
      <c r="B15429" s="20" t="s">
        <v>30734</v>
      </c>
      <c r="C15429" s="20" t="s">
        <v>30735</v>
      </c>
      <c r="D15429" s="20" t="s">
        <v>30736</v>
      </c>
      <c r="H15429" s="20" t="s">
        <v>103</v>
      </c>
    </row>
    <row r="15430" customFormat="false" ht="15.75" hidden="false" customHeight="false" outlineLevel="0" collapsed="false">
      <c r="A15430" s="20" t="s">
        <v>30738</v>
      </c>
      <c r="B15430" s="20" t="s">
        <v>30739</v>
      </c>
      <c r="C15430" s="20" t="s">
        <v>30735</v>
      </c>
      <c r="D15430" s="20" t="s">
        <v>30736</v>
      </c>
      <c r="H15430" s="20" t="s">
        <v>103</v>
      </c>
    </row>
    <row r="15431" customFormat="false" ht="15.75" hidden="false" customHeight="false" outlineLevel="0" collapsed="false">
      <c r="A15431" s="20" t="s">
        <v>30740</v>
      </c>
      <c r="B15431" s="20" t="s">
        <v>30739</v>
      </c>
      <c r="C15431" s="20" t="s">
        <v>30735</v>
      </c>
      <c r="D15431" s="20" t="s">
        <v>30736</v>
      </c>
      <c r="H15431" s="20" t="s">
        <v>103</v>
      </c>
    </row>
    <row r="15432" customFormat="false" ht="15.75" hidden="false" customHeight="false" outlineLevel="0" collapsed="false">
      <c r="A15432" s="20" t="s">
        <v>30741</v>
      </c>
      <c r="B15432" s="20" t="s">
        <v>30742</v>
      </c>
      <c r="C15432" s="20" t="s">
        <v>30735</v>
      </c>
      <c r="D15432" s="20" t="s">
        <v>30736</v>
      </c>
      <c r="H15432" s="20" t="s">
        <v>103</v>
      </c>
    </row>
    <row r="15433" customFormat="false" ht="15.75" hidden="false" customHeight="false" outlineLevel="0" collapsed="false">
      <c r="A15433" s="20" t="s">
        <v>30743</v>
      </c>
      <c r="B15433" s="20" t="s">
        <v>30742</v>
      </c>
      <c r="C15433" s="20" t="s">
        <v>30735</v>
      </c>
      <c r="D15433" s="20" t="s">
        <v>30736</v>
      </c>
      <c r="H15433" s="20" t="s">
        <v>103</v>
      </c>
    </row>
    <row r="15434" customFormat="false" ht="15.75" hidden="false" customHeight="false" outlineLevel="0" collapsed="false">
      <c r="A15434" s="20" t="s">
        <v>30744</v>
      </c>
      <c r="B15434" s="20" t="s">
        <v>30745</v>
      </c>
      <c r="C15434" s="20" t="s">
        <v>30735</v>
      </c>
      <c r="D15434" s="20" t="s">
        <v>30736</v>
      </c>
      <c r="H15434" s="20" t="s">
        <v>103</v>
      </c>
    </row>
    <row r="15435" customFormat="false" ht="15.75" hidden="false" customHeight="false" outlineLevel="0" collapsed="false">
      <c r="A15435" s="20" t="s">
        <v>30746</v>
      </c>
      <c r="B15435" s="20" t="s">
        <v>30745</v>
      </c>
      <c r="C15435" s="20" t="s">
        <v>30735</v>
      </c>
      <c r="D15435" s="20" t="s">
        <v>30736</v>
      </c>
      <c r="H15435" s="20" t="s">
        <v>103</v>
      </c>
    </row>
    <row r="15436" customFormat="false" ht="15.75" hidden="false" customHeight="false" outlineLevel="0" collapsed="false">
      <c r="A15436" s="20" t="s">
        <v>30747</v>
      </c>
      <c r="B15436" s="20" t="s">
        <v>30748</v>
      </c>
      <c r="C15436" s="20" t="s">
        <v>30735</v>
      </c>
      <c r="D15436" s="20" t="s">
        <v>30736</v>
      </c>
      <c r="H15436" s="20" t="s">
        <v>103</v>
      </c>
    </row>
    <row r="15437" customFormat="false" ht="15.75" hidden="false" customHeight="false" outlineLevel="0" collapsed="false">
      <c r="A15437" s="20" t="s">
        <v>30749</v>
      </c>
      <c r="B15437" s="20" t="s">
        <v>30748</v>
      </c>
      <c r="C15437" s="20" t="s">
        <v>30735</v>
      </c>
      <c r="D15437" s="20" t="s">
        <v>30736</v>
      </c>
      <c r="H15437" s="20" t="s">
        <v>103</v>
      </c>
    </row>
    <row r="15438" customFormat="false" ht="15.75" hidden="false" customHeight="false" outlineLevel="0" collapsed="false">
      <c r="A15438" s="20" t="s">
        <v>30750</v>
      </c>
      <c r="B15438" s="20" t="s">
        <v>30698</v>
      </c>
      <c r="C15438" s="20" t="s">
        <v>30751</v>
      </c>
      <c r="D15438" s="20" t="s">
        <v>30700</v>
      </c>
      <c r="H15438" s="20" t="s">
        <v>103</v>
      </c>
    </row>
    <row r="15439" customFormat="false" ht="15.75" hidden="false" customHeight="false" outlineLevel="0" collapsed="false">
      <c r="A15439" s="20" t="s">
        <v>30752</v>
      </c>
      <c r="B15439" s="20" t="s">
        <v>30698</v>
      </c>
      <c r="C15439" s="20" t="s">
        <v>30751</v>
      </c>
      <c r="D15439" s="20" t="s">
        <v>30700</v>
      </c>
      <c r="H15439" s="20" t="s">
        <v>103</v>
      </c>
    </row>
    <row r="15440" customFormat="false" ht="15.75" hidden="false" customHeight="false" outlineLevel="0" collapsed="false">
      <c r="A15440" s="20" t="s">
        <v>30753</v>
      </c>
      <c r="B15440" s="20" t="s">
        <v>30703</v>
      </c>
      <c r="C15440" s="20" t="s">
        <v>30754</v>
      </c>
      <c r="D15440" s="20" t="s">
        <v>30700</v>
      </c>
      <c r="H15440" s="20" t="s">
        <v>103</v>
      </c>
    </row>
    <row r="15441" customFormat="false" ht="15.75" hidden="false" customHeight="false" outlineLevel="0" collapsed="false">
      <c r="A15441" s="20" t="s">
        <v>30755</v>
      </c>
      <c r="B15441" s="20" t="s">
        <v>30703</v>
      </c>
      <c r="C15441" s="20" t="s">
        <v>30754</v>
      </c>
      <c r="D15441" s="20" t="s">
        <v>30700</v>
      </c>
      <c r="H15441" s="20" t="s">
        <v>103</v>
      </c>
    </row>
    <row r="15442" customFormat="false" ht="15.75" hidden="false" customHeight="false" outlineLevel="0" collapsed="false">
      <c r="A15442" s="20" t="s">
        <v>30756</v>
      </c>
      <c r="B15442" s="20" t="s">
        <v>30707</v>
      </c>
      <c r="C15442" s="20" t="s">
        <v>30754</v>
      </c>
      <c r="D15442" s="20" t="s">
        <v>30700</v>
      </c>
      <c r="H15442" s="20" t="s">
        <v>103</v>
      </c>
    </row>
    <row r="15443" customFormat="false" ht="15.75" hidden="false" customHeight="false" outlineLevel="0" collapsed="false">
      <c r="A15443" s="20" t="s">
        <v>30757</v>
      </c>
      <c r="B15443" s="20" t="s">
        <v>30707</v>
      </c>
      <c r="C15443" s="20" t="s">
        <v>30754</v>
      </c>
      <c r="D15443" s="20" t="s">
        <v>30700</v>
      </c>
      <c r="H15443" s="20" t="s">
        <v>103</v>
      </c>
    </row>
    <row r="15444" customFormat="false" ht="15.75" hidden="false" customHeight="false" outlineLevel="0" collapsed="false">
      <c r="A15444" s="20" t="s">
        <v>30758</v>
      </c>
      <c r="B15444" s="20" t="s">
        <v>30710</v>
      </c>
      <c r="C15444" s="20" t="s">
        <v>30754</v>
      </c>
      <c r="D15444" s="20" t="s">
        <v>30700</v>
      </c>
      <c r="H15444" s="20" t="s">
        <v>103</v>
      </c>
    </row>
    <row r="15445" customFormat="false" ht="15.75" hidden="false" customHeight="false" outlineLevel="0" collapsed="false">
      <c r="A15445" s="20" t="s">
        <v>30759</v>
      </c>
      <c r="B15445" s="20" t="s">
        <v>30710</v>
      </c>
      <c r="C15445" s="20" t="s">
        <v>30754</v>
      </c>
      <c r="D15445" s="20" t="s">
        <v>30700</v>
      </c>
      <c r="H15445" s="20" t="s">
        <v>103</v>
      </c>
    </row>
    <row r="15446" customFormat="false" ht="15.75" hidden="false" customHeight="false" outlineLevel="0" collapsed="false">
      <c r="A15446" s="20" t="s">
        <v>30760</v>
      </c>
      <c r="B15446" s="20" t="s">
        <v>30713</v>
      </c>
      <c r="C15446" s="20" t="s">
        <v>30754</v>
      </c>
      <c r="D15446" s="20" t="s">
        <v>30700</v>
      </c>
      <c r="H15446" s="20" t="s">
        <v>103</v>
      </c>
    </row>
    <row r="15447" customFormat="false" ht="15.75" hidden="false" customHeight="false" outlineLevel="0" collapsed="false">
      <c r="A15447" s="20" t="s">
        <v>30761</v>
      </c>
      <c r="B15447" s="20" t="s">
        <v>30713</v>
      </c>
      <c r="C15447" s="20" t="s">
        <v>30754</v>
      </c>
      <c r="D15447" s="20" t="s">
        <v>30700</v>
      </c>
      <c r="H15447" s="20" t="s">
        <v>103</v>
      </c>
    </row>
    <row r="15448" customFormat="false" ht="15.75" hidden="false" customHeight="false" outlineLevel="0" collapsed="false">
      <c r="A15448" s="20" t="s">
        <v>30762</v>
      </c>
      <c r="B15448" s="20" t="s">
        <v>30716</v>
      </c>
      <c r="C15448" s="20" t="s">
        <v>30754</v>
      </c>
      <c r="D15448" s="20" t="s">
        <v>30700</v>
      </c>
      <c r="H15448" s="20" t="s">
        <v>103</v>
      </c>
    </row>
    <row r="15449" customFormat="false" ht="15.75" hidden="false" customHeight="false" outlineLevel="0" collapsed="false">
      <c r="A15449" s="20" t="s">
        <v>30763</v>
      </c>
      <c r="B15449" s="20" t="s">
        <v>30716</v>
      </c>
      <c r="C15449" s="20" t="s">
        <v>30754</v>
      </c>
      <c r="D15449" s="20" t="s">
        <v>30700</v>
      </c>
      <c r="H15449" s="20" t="s">
        <v>103</v>
      </c>
    </row>
    <row r="15450" customFormat="false" ht="15.75" hidden="false" customHeight="false" outlineLevel="0" collapsed="false">
      <c r="A15450" s="20" t="s">
        <v>30764</v>
      </c>
      <c r="B15450" s="20" t="s">
        <v>30719</v>
      </c>
      <c r="C15450" s="20" t="s">
        <v>30754</v>
      </c>
      <c r="D15450" s="20" t="s">
        <v>30700</v>
      </c>
      <c r="H15450" s="20" t="s">
        <v>103</v>
      </c>
    </row>
    <row r="15451" customFormat="false" ht="15.75" hidden="false" customHeight="false" outlineLevel="0" collapsed="false">
      <c r="A15451" s="20" t="s">
        <v>30765</v>
      </c>
      <c r="B15451" s="20" t="s">
        <v>30719</v>
      </c>
      <c r="C15451" s="20" t="s">
        <v>30754</v>
      </c>
      <c r="D15451" s="20" t="s">
        <v>30700</v>
      </c>
      <c r="H15451" s="20" t="s">
        <v>103</v>
      </c>
    </row>
    <row r="15452" customFormat="false" ht="15.75" hidden="false" customHeight="false" outlineLevel="0" collapsed="false">
      <c r="A15452" s="20" t="s">
        <v>30766</v>
      </c>
      <c r="B15452" s="20" t="s">
        <v>30722</v>
      </c>
      <c r="C15452" s="20" t="s">
        <v>30754</v>
      </c>
      <c r="D15452" s="20" t="s">
        <v>30700</v>
      </c>
      <c r="H15452" s="20" t="s">
        <v>103</v>
      </c>
    </row>
    <row r="15453" customFormat="false" ht="15.75" hidden="false" customHeight="false" outlineLevel="0" collapsed="false">
      <c r="A15453" s="20" t="s">
        <v>30767</v>
      </c>
      <c r="B15453" s="20" t="s">
        <v>30722</v>
      </c>
      <c r="C15453" s="20" t="s">
        <v>30754</v>
      </c>
      <c r="D15453" s="20" t="s">
        <v>30700</v>
      </c>
      <c r="H15453" s="20" t="s">
        <v>103</v>
      </c>
    </row>
    <row r="15454" customFormat="false" ht="15.75" hidden="false" customHeight="false" outlineLevel="0" collapsed="false">
      <c r="A15454" s="20" t="s">
        <v>30768</v>
      </c>
      <c r="B15454" s="20" t="s">
        <v>30725</v>
      </c>
      <c r="C15454" s="20" t="s">
        <v>30754</v>
      </c>
      <c r="D15454" s="20" t="s">
        <v>30700</v>
      </c>
      <c r="H15454" s="20" t="s">
        <v>103</v>
      </c>
    </row>
    <row r="15455" customFormat="false" ht="15.75" hidden="false" customHeight="false" outlineLevel="0" collapsed="false">
      <c r="A15455" s="20" t="s">
        <v>30769</v>
      </c>
      <c r="B15455" s="20" t="s">
        <v>30725</v>
      </c>
      <c r="C15455" s="20" t="s">
        <v>30754</v>
      </c>
      <c r="D15455" s="20" t="s">
        <v>30700</v>
      </c>
      <c r="H15455" s="20" t="s">
        <v>103</v>
      </c>
    </row>
    <row r="15456" customFormat="false" ht="15.75" hidden="false" customHeight="false" outlineLevel="0" collapsed="false">
      <c r="A15456" s="20" t="s">
        <v>30770</v>
      </c>
      <c r="B15456" s="20" t="s">
        <v>30728</v>
      </c>
      <c r="C15456" s="20" t="s">
        <v>30754</v>
      </c>
      <c r="D15456" s="20" t="s">
        <v>30700</v>
      </c>
      <c r="H15456" s="20" t="s">
        <v>103</v>
      </c>
    </row>
    <row r="15457" customFormat="false" ht="15.75" hidden="false" customHeight="false" outlineLevel="0" collapsed="false">
      <c r="A15457" s="20" t="s">
        <v>30771</v>
      </c>
      <c r="B15457" s="20" t="s">
        <v>30728</v>
      </c>
      <c r="C15457" s="20" t="s">
        <v>30754</v>
      </c>
      <c r="D15457" s="20" t="s">
        <v>30700</v>
      </c>
      <c r="H15457" s="20" t="s">
        <v>103</v>
      </c>
    </row>
    <row r="15458" customFormat="false" ht="15.75" hidden="false" customHeight="false" outlineLevel="0" collapsed="false">
      <c r="A15458" s="20" t="s">
        <v>30772</v>
      </c>
      <c r="B15458" s="20" t="s">
        <v>30731</v>
      </c>
      <c r="C15458" s="20" t="s">
        <v>30754</v>
      </c>
      <c r="D15458" s="20" t="s">
        <v>30700</v>
      </c>
      <c r="H15458" s="20" t="s">
        <v>103</v>
      </c>
    </row>
    <row r="15459" customFormat="false" ht="15.75" hidden="false" customHeight="false" outlineLevel="0" collapsed="false">
      <c r="A15459" s="20" t="s">
        <v>30773</v>
      </c>
      <c r="B15459" s="20" t="s">
        <v>30731</v>
      </c>
      <c r="C15459" s="20" t="s">
        <v>30754</v>
      </c>
      <c r="D15459" s="20" t="s">
        <v>30700</v>
      </c>
      <c r="H15459" s="20" t="s">
        <v>103</v>
      </c>
    </row>
    <row r="15460" customFormat="false" ht="15.75" hidden="false" customHeight="false" outlineLevel="0" collapsed="false">
      <c r="A15460" s="20" t="s">
        <v>30774</v>
      </c>
      <c r="B15460" s="20" t="s">
        <v>30734</v>
      </c>
      <c r="C15460" s="20" t="s">
        <v>30775</v>
      </c>
      <c r="D15460" s="20" t="s">
        <v>30736</v>
      </c>
      <c r="H15460" s="20" t="s">
        <v>103</v>
      </c>
    </row>
    <row r="15461" customFormat="false" ht="15.75" hidden="false" customHeight="false" outlineLevel="0" collapsed="false">
      <c r="A15461" s="20" t="s">
        <v>30776</v>
      </c>
      <c r="B15461" s="20" t="s">
        <v>30734</v>
      </c>
      <c r="C15461" s="20" t="s">
        <v>30775</v>
      </c>
      <c r="D15461" s="20" t="s">
        <v>30736</v>
      </c>
      <c r="H15461" s="20" t="s">
        <v>103</v>
      </c>
    </row>
    <row r="15462" customFormat="false" ht="15.75" hidden="false" customHeight="false" outlineLevel="0" collapsed="false">
      <c r="A15462" s="20" t="s">
        <v>30777</v>
      </c>
      <c r="B15462" s="20" t="s">
        <v>30739</v>
      </c>
      <c r="C15462" s="20" t="s">
        <v>30775</v>
      </c>
      <c r="D15462" s="20" t="s">
        <v>30736</v>
      </c>
      <c r="H15462" s="20" t="s">
        <v>103</v>
      </c>
    </row>
    <row r="15463" customFormat="false" ht="15.75" hidden="false" customHeight="false" outlineLevel="0" collapsed="false">
      <c r="A15463" s="20" t="s">
        <v>30778</v>
      </c>
      <c r="B15463" s="20" t="s">
        <v>30739</v>
      </c>
      <c r="C15463" s="20" t="s">
        <v>30775</v>
      </c>
      <c r="D15463" s="20" t="s">
        <v>30736</v>
      </c>
      <c r="H15463" s="20" t="s">
        <v>103</v>
      </c>
    </row>
    <row r="15464" customFormat="false" ht="15.75" hidden="false" customHeight="false" outlineLevel="0" collapsed="false">
      <c r="A15464" s="20" t="s">
        <v>30779</v>
      </c>
      <c r="B15464" s="20" t="s">
        <v>30742</v>
      </c>
      <c r="C15464" s="20" t="s">
        <v>30775</v>
      </c>
      <c r="D15464" s="20" t="s">
        <v>30736</v>
      </c>
      <c r="H15464" s="20" t="s">
        <v>103</v>
      </c>
    </row>
    <row r="15465" customFormat="false" ht="15.75" hidden="false" customHeight="false" outlineLevel="0" collapsed="false">
      <c r="A15465" s="20" t="s">
        <v>30780</v>
      </c>
      <c r="B15465" s="20" t="s">
        <v>30742</v>
      </c>
      <c r="C15465" s="20" t="s">
        <v>30775</v>
      </c>
      <c r="D15465" s="20" t="s">
        <v>30736</v>
      </c>
      <c r="H15465" s="20" t="s">
        <v>103</v>
      </c>
    </row>
    <row r="15466" customFormat="false" ht="15.75" hidden="false" customHeight="false" outlineLevel="0" collapsed="false">
      <c r="A15466" s="20" t="s">
        <v>30781</v>
      </c>
      <c r="B15466" s="20" t="s">
        <v>30745</v>
      </c>
      <c r="C15466" s="20" t="s">
        <v>30775</v>
      </c>
      <c r="D15466" s="20" t="s">
        <v>30736</v>
      </c>
      <c r="H15466" s="20" t="s">
        <v>103</v>
      </c>
    </row>
    <row r="15467" customFormat="false" ht="15.75" hidden="false" customHeight="false" outlineLevel="0" collapsed="false">
      <c r="A15467" s="20" t="s">
        <v>30782</v>
      </c>
      <c r="B15467" s="20" t="s">
        <v>30745</v>
      </c>
      <c r="C15467" s="20" t="s">
        <v>30775</v>
      </c>
      <c r="D15467" s="20" t="s">
        <v>30736</v>
      </c>
      <c r="H15467" s="20" t="s">
        <v>103</v>
      </c>
    </row>
    <row r="15468" customFormat="false" ht="15.75" hidden="false" customHeight="false" outlineLevel="0" collapsed="false">
      <c r="A15468" s="20" t="s">
        <v>30783</v>
      </c>
      <c r="B15468" s="20" t="s">
        <v>30748</v>
      </c>
      <c r="C15468" s="20" t="s">
        <v>30775</v>
      </c>
      <c r="D15468" s="20" t="s">
        <v>30736</v>
      </c>
      <c r="H15468" s="20" t="s">
        <v>103</v>
      </c>
    </row>
    <row r="15469" customFormat="false" ht="15.75" hidden="false" customHeight="false" outlineLevel="0" collapsed="false">
      <c r="A15469" s="20" t="s">
        <v>30784</v>
      </c>
      <c r="B15469" s="20" t="s">
        <v>30748</v>
      </c>
      <c r="C15469" s="20" t="s">
        <v>30775</v>
      </c>
      <c r="D15469" s="20" t="s">
        <v>30736</v>
      </c>
      <c r="H15469" s="20" t="s">
        <v>103</v>
      </c>
    </row>
    <row r="15470" customFormat="false" ht="15.75" hidden="false" customHeight="false" outlineLevel="0" collapsed="false">
      <c r="A15470" s="20" t="s">
        <v>30785</v>
      </c>
      <c r="B15470" s="20" t="s">
        <v>30786</v>
      </c>
      <c r="C15470" s="20" t="s">
        <v>30787</v>
      </c>
      <c r="H15470" s="20" t="s">
        <v>49</v>
      </c>
    </row>
    <row r="15471" customFormat="false" ht="15.75" hidden="false" customHeight="false" outlineLevel="0" collapsed="false">
      <c r="A15471" s="20" t="s">
        <v>30788</v>
      </c>
      <c r="B15471" s="20" t="s">
        <v>30786</v>
      </c>
      <c r="C15471" s="20" t="s">
        <v>30787</v>
      </c>
      <c r="H15471" s="20" t="s">
        <v>49</v>
      </c>
    </row>
    <row r="15472" customFormat="false" ht="15.75" hidden="false" customHeight="false" outlineLevel="0" collapsed="false">
      <c r="A15472" s="20" t="s">
        <v>30789</v>
      </c>
      <c r="B15472" s="20" t="s">
        <v>30790</v>
      </c>
      <c r="C15472" s="20" t="s">
        <v>30791</v>
      </c>
      <c r="H15472" s="20" t="s">
        <v>49</v>
      </c>
    </row>
    <row r="15473" customFormat="false" ht="15.75" hidden="false" customHeight="false" outlineLevel="0" collapsed="false">
      <c r="A15473" s="20" t="s">
        <v>30792</v>
      </c>
      <c r="B15473" s="20" t="s">
        <v>30790</v>
      </c>
      <c r="C15473" s="20" t="s">
        <v>30791</v>
      </c>
      <c r="H15473" s="20" t="s">
        <v>49</v>
      </c>
    </row>
    <row r="15474" customFormat="false" ht="15.75" hidden="false" customHeight="false" outlineLevel="0" collapsed="false">
      <c r="A15474" s="20" t="s">
        <v>30793</v>
      </c>
      <c r="B15474" s="20" t="s">
        <v>30794</v>
      </c>
      <c r="C15474" s="20" t="s">
        <v>30791</v>
      </c>
      <c r="H15474" s="20" t="s">
        <v>49</v>
      </c>
    </row>
    <row r="15475" customFormat="false" ht="15.75" hidden="false" customHeight="false" outlineLevel="0" collapsed="false">
      <c r="A15475" s="20" t="s">
        <v>30795</v>
      </c>
      <c r="B15475" s="20" t="s">
        <v>30794</v>
      </c>
      <c r="C15475" s="20" t="s">
        <v>30791</v>
      </c>
      <c r="H15475" s="20" t="s">
        <v>49</v>
      </c>
    </row>
    <row r="15476" customFormat="false" ht="15.75" hidden="false" customHeight="false" outlineLevel="0" collapsed="false">
      <c r="A15476" s="20" t="s">
        <v>30796</v>
      </c>
      <c r="B15476" s="20" t="s">
        <v>30797</v>
      </c>
      <c r="C15476" s="20" t="s">
        <v>30791</v>
      </c>
      <c r="H15476" s="20" t="s">
        <v>49</v>
      </c>
    </row>
    <row r="15477" customFormat="false" ht="15.75" hidden="false" customHeight="false" outlineLevel="0" collapsed="false">
      <c r="A15477" s="20" t="s">
        <v>30798</v>
      </c>
      <c r="B15477" s="20" t="s">
        <v>30797</v>
      </c>
      <c r="C15477" s="20" t="s">
        <v>30791</v>
      </c>
      <c r="H15477" s="20" t="s">
        <v>49</v>
      </c>
    </row>
    <row r="15478" customFormat="false" ht="15.75" hidden="false" customHeight="false" outlineLevel="0" collapsed="false">
      <c r="A15478" s="20" t="s">
        <v>30799</v>
      </c>
      <c r="B15478" s="20" t="s">
        <v>30800</v>
      </c>
      <c r="C15478" s="20" t="s">
        <v>30791</v>
      </c>
      <c r="H15478" s="20" t="s">
        <v>49</v>
      </c>
    </row>
    <row r="15479" customFormat="false" ht="15.75" hidden="false" customHeight="false" outlineLevel="0" collapsed="false">
      <c r="A15479" s="20" t="s">
        <v>30801</v>
      </c>
      <c r="B15479" s="20" t="s">
        <v>30800</v>
      </c>
      <c r="C15479" s="20" t="s">
        <v>30791</v>
      </c>
      <c r="H15479" s="20" t="s">
        <v>49</v>
      </c>
    </row>
    <row r="15480" customFormat="false" ht="15.75" hidden="false" customHeight="false" outlineLevel="0" collapsed="false">
      <c r="A15480" s="20" t="s">
        <v>30802</v>
      </c>
      <c r="B15480" s="20" t="s">
        <v>30803</v>
      </c>
      <c r="C15480" s="20" t="s">
        <v>30791</v>
      </c>
      <c r="H15480" s="20" t="s">
        <v>49</v>
      </c>
    </row>
    <row r="15481" customFormat="false" ht="15.75" hidden="false" customHeight="false" outlineLevel="0" collapsed="false">
      <c r="A15481" s="20" t="s">
        <v>30804</v>
      </c>
      <c r="B15481" s="20" t="s">
        <v>30803</v>
      </c>
      <c r="C15481" s="20" t="s">
        <v>30791</v>
      </c>
      <c r="H15481" s="20" t="s">
        <v>49</v>
      </c>
    </row>
    <row r="15482" customFormat="false" ht="15.75" hidden="false" customHeight="false" outlineLevel="0" collapsed="false">
      <c r="A15482" s="20" t="s">
        <v>30805</v>
      </c>
      <c r="B15482" s="20" t="s">
        <v>30790</v>
      </c>
      <c r="C15482" s="20" t="s">
        <v>30806</v>
      </c>
      <c r="H15482" s="20" t="s">
        <v>49</v>
      </c>
    </row>
    <row r="15483" customFormat="false" ht="15.75" hidden="false" customHeight="false" outlineLevel="0" collapsed="false">
      <c r="A15483" s="20" t="s">
        <v>30807</v>
      </c>
      <c r="B15483" s="20" t="s">
        <v>30790</v>
      </c>
      <c r="C15483" s="20" t="s">
        <v>30806</v>
      </c>
      <c r="H15483" s="20" t="s">
        <v>49</v>
      </c>
    </row>
    <row r="15484" customFormat="false" ht="15.75" hidden="false" customHeight="false" outlineLevel="0" collapsed="false">
      <c r="A15484" s="20" t="s">
        <v>30808</v>
      </c>
      <c r="B15484" s="20" t="s">
        <v>30794</v>
      </c>
      <c r="C15484" s="20" t="s">
        <v>30806</v>
      </c>
      <c r="H15484" s="20" t="s">
        <v>49</v>
      </c>
    </row>
    <row r="15485" customFormat="false" ht="15.75" hidden="false" customHeight="false" outlineLevel="0" collapsed="false">
      <c r="A15485" s="20" t="s">
        <v>30809</v>
      </c>
      <c r="B15485" s="20" t="s">
        <v>30794</v>
      </c>
      <c r="C15485" s="20" t="s">
        <v>30806</v>
      </c>
      <c r="H15485" s="20" t="s">
        <v>49</v>
      </c>
    </row>
    <row r="15486" customFormat="false" ht="15.75" hidden="false" customHeight="false" outlineLevel="0" collapsed="false">
      <c r="A15486" s="20" t="s">
        <v>30810</v>
      </c>
      <c r="B15486" s="20" t="s">
        <v>30797</v>
      </c>
      <c r="C15486" s="20" t="s">
        <v>30806</v>
      </c>
      <c r="H15486" s="20" t="s">
        <v>49</v>
      </c>
    </row>
    <row r="15487" customFormat="false" ht="15.75" hidden="false" customHeight="false" outlineLevel="0" collapsed="false">
      <c r="A15487" s="20" t="s">
        <v>30811</v>
      </c>
      <c r="B15487" s="20" t="s">
        <v>30797</v>
      </c>
      <c r="C15487" s="20" t="s">
        <v>30806</v>
      </c>
      <c r="H15487" s="20" t="s">
        <v>49</v>
      </c>
    </row>
    <row r="15488" customFormat="false" ht="15.75" hidden="false" customHeight="false" outlineLevel="0" collapsed="false">
      <c r="A15488" s="20" t="s">
        <v>30812</v>
      </c>
      <c r="B15488" s="20" t="s">
        <v>30800</v>
      </c>
      <c r="C15488" s="20" t="s">
        <v>30806</v>
      </c>
      <c r="H15488" s="20" t="s">
        <v>49</v>
      </c>
    </row>
    <row r="15489" customFormat="false" ht="15.75" hidden="false" customHeight="false" outlineLevel="0" collapsed="false">
      <c r="A15489" s="20" t="s">
        <v>30813</v>
      </c>
      <c r="B15489" s="20" t="s">
        <v>30800</v>
      </c>
      <c r="C15489" s="20" t="s">
        <v>30806</v>
      </c>
      <c r="H15489" s="20" t="s">
        <v>49</v>
      </c>
    </row>
    <row r="15490" customFormat="false" ht="15.75" hidden="false" customHeight="false" outlineLevel="0" collapsed="false">
      <c r="A15490" s="20" t="s">
        <v>30814</v>
      </c>
      <c r="B15490" s="20" t="s">
        <v>30803</v>
      </c>
      <c r="C15490" s="20" t="s">
        <v>30806</v>
      </c>
      <c r="H15490" s="20" t="s">
        <v>49</v>
      </c>
    </row>
    <row r="15491" customFormat="false" ht="15.75" hidden="false" customHeight="false" outlineLevel="0" collapsed="false">
      <c r="A15491" s="20" t="s">
        <v>30815</v>
      </c>
      <c r="B15491" s="20" t="s">
        <v>30803</v>
      </c>
      <c r="C15491" s="20" t="s">
        <v>30806</v>
      </c>
      <c r="H15491" s="20" t="s">
        <v>49</v>
      </c>
    </row>
    <row r="15492" customFormat="false" ht="15.75" hidden="false" customHeight="false" outlineLevel="0" collapsed="false">
      <c r="A15492" s="20" t="s">
        <v>30816</v>
      </c>
      <c r="B15492" s="20" t="s">
        <v>30790</v>
      </c>
      <c r="C15492" s="20" t="s">
        <v>30817</v>
      </c>
      <c r="H15492" s="20" t="s">
        <v>49</v>
      </c>
    </row>
    <row r="15493" customFormat="false" ht="15.75" hidden="false" customHeight="false" outlineLevel="0" collapsed="false">
      <c r="A15493" s="20" t="s">
        <v>30818</v>
      </c>
      <c r="B15493" s="20" t="s">
        <v>30790</v>
      </c>
      <c r="C15493" s="20" t="s">
        <v>30817</v>
      </c>
      <c r="H15493" s="20" t="s">
        <v>49</v>
      </c>
    </row>
    <row r="15494" customFormat="false" ht="15.75" hidden="false" customHeight="false" outlineLevel="0" collapsed="false">
      <c r="A15494" s="20" t="s">
        <v>30819</v>
      </c>
      <c r="B15494" s="20" t="s">
        <v>30794</v>
      </c>
      <c r="C15494" s="20" t="s">
        <v>30817</v>
      </c>
      <c r="H15494" s="20" t="s">
        <v>49</v>
      </c>
    </row>
    <row r="15495" customFormat="false" ht="15.75" hidden="false" customHeight="false" outlineLevel="0" collapsed="false">
      <c r="A15495" s="20" t="s">
        <v>30820</v>
      </c>
      <c r="B15495" s="20" t="s">
        <v>30794</v>
      </c>
      <c r="C15495" s="20" t="s">
        <v>30817</v>
      </c>
      <c r="H15495" s="20" t="s">
        <v>49</v>
      </c>
    </row>
    <row r="15496" customFormat="false" ht="15.75" hidden="false" customHeight="false" outlineLevel="0" collapsed="false">
      <c r="A15496" s="20" t="s">
        <v>30821</v>
      </c>
      <c r="B15496" s="20" t="s">
        <v>30797</v>
      </c>
      <c r="C15496" s="20" t="s">
        <v>30817</v>
      </c>
      <c r="H15496" s="20" t="s">
        <v>49</v>
      </c>
    </row>
    <row r="15497" customFormat="false" ht="15.75" hidden="false" customHeight="false" outlineLevel="0" collapsed="false">
      <c r="A15497" s="20" t="s">
        <v>30822</v>
      </c>
      <c r="B15497" s="20" t="s">
        <v>30797</v>
      </c>
      <c r="C15497" s="20" t="s">
        <v>30817</v>
      </c>
      <c r="H15497" s="20" t="s">
        <v>49</v>
      </c>
    </row>
    <row r="15498" customFormat="false" ht="15.75" hidden="false" customHeight="false" outlineLevel="0" collapsed="false">
      <c r="A15498" s="20" t="s">
        <v>30823</v>
      </c>
      <c r="B15498" s="20" t="s">
        <v>30800</v>
      </c>
      <c r="C15498" s="20" t="s">
        <v>30817</v>
      </c>
      <c r="H15498" s="20" t="s">
        <v>49</v>
      </c>
    </row>
    <row r="15499" customFormat="false" ht="15.75" hidden="false" customHeight="false" outlineLevel="0" collapsed="false">
      <c r="A15499" s="20" t="s">
        <v>30824</v>
      </c>
      <c r="B15499" s="20" t="s">
        <v>30800</v>
      </c>
      <c r="C15499" s="20" t="s">
        <v>30817</v>
      </c>
      <c r="H15499" s="20" t="s">
        <v>49</v>
      </c>
    </row>
    <row r="15500" customFormat="false" ht="15.75" hidden="false" customHeight="false" outlineLevel="0" collapsed="false">
      <c r="A15500" s="20" t="s">
        <v>30825</v>
      </c>
      <c r="B15500" s="20" t="s">
        <v>30803</v>
      </c>
      <c r="C15500" s="20" t="s">
        <v>30817</v>
      </c>
      <c r="H15500" s="20" t="s">
        <v>49</v>
      </c>
    </row>
    <row r="15501" customFormat="false" ht="15.75" hidden="false" customHeight="false" outlineLevel="0" collapsed="false">
      <c r="A15501" s="20" t="s">
        <v>30826</v>
      </c>
      <c r="B15501" s="20" t="s">
        <v>30803</v>
      </c>
      <c r="C15501" s="20" t="s">
        <v>30817</v>
      </c>
      <c r="H15501" s="20" t="s">
        <v>49</v>
      </c>
    </row>
    <row r="15502" customFormat="false" ht="15.75" hidden="false" customHeight="false" outlineLevel="0" collapsed="false">
      <c r="A15502" s="20" t="s">
        <v>30827</v>
      </c>
      <c r="B15502" s="20" t="s">
        <v>30828</v>
      </c>
      <c r="C15502" s="20" t="s">
        <v>30787</v>
      </c>
      <c r="H15502" s="20" t="s">
        <v>49</v>
      </c>
    </row>
    <row r="15503" customFormat="false" ht="15.75" hidden="false" customHeight="false" outlineLevel="0" collapsed="false">
      <c r="A15503" s="20" t="s">
        <v>30829</v>
      </c>
      <c r="B15503" s="20" t="s">
        <v>30828</v>
      </c>
      <c r="C15503" s="20" t="s">
        <v>30787</v>
      </c>
      <c r="H15503" s="20" t="s">
        <v>49</v>
      </c>
    </row>
    <row r="15504" customFormat="false" ht="15.75" hidden="false" customHeight="false" outlineLevel="0" collapsed="false">
      <c r="A15504" s="20" t="s">
        <v>30830</v>
      </c>
      <c r="B15504" s="20" t="s">
        <v>30831</v>
      </c>
      <c r="C15504" s="20" t="s">
        <v>30791</v>
      </c>
      <c r="H15504" s="20" t="s">
        <v>49</v>
      </c>
    </row>
    <row r="15505" customFormat="false" ht="15.75" hidden="false" customHeight="false" outlineLevel="0" collapsed="false">
      <c r="A15505" s="20" t="s">
        <v>30832</v>
      </c>
      <c r="B15505" s="20" t="s">
        <v>30831</v>
      </c>
      <c r="C15505" s="20" t="s">
        <v>30791</v>
      </c>
      <c r="H15505" s="20" t="s">
        <v>49</v>
      </c>
    </row>
    <row r="15506" customFormat="false" ht="15.75" hidden="false" customHeight="false" outlineLevel="0" collapsed="false">
      <c r="A15506" s="20" t="s">
        <v>30833</v>
      </c>
      <c r="B15506" s="20" t="s">
        <v>30834</v>
      </c>
      <c r="C15506" s="20" t="s">
        <v>30791</v>
      </c>
      <c r="H15506" s="20" t="s">
        <v>49</v>
      </c>
    </row>
    <row r="15507" customFormat="false" ht="15.75" hidden="false" customHeight="false" outlineLevel="0" collapsed="false">
      <c r="A15507" s="20" t="s">
        <v>30835</v>
      </c>
      <c r="B15507" s="20" t="s">
        <v>30834</v>
      </c>
      <c r="C15507" s="20" t="s">
        <v>30791</v>
      </c>
      <c r="H15507" s="20" t="s">
        <v>49</v>
      </c>
    </row>
    <row r="15508" customFormat="false" ht="15.75" hidden="false" customHeight="false" outlineLevel="0" collapsed="false">
      <c r="A15508" s="20" t="s">
        <v>30836</v>
      </c>
      <c r="B15508" s="20" t="s">
        <v>30837</v>
      </c>
      <c r="C15508" s="20" t="s">
        <v>30791</v>
      </c>
      <c r="H15508" s="20" t="s">
        <v>49</v>
      </c>
    </row>
    <row r="15509" customFormat="false" ht="15.75" hidden="false" customHeight="false" outlineLevel="0" collapsed="false">
      <c r="A15509" s="20" t="s">
        <v>30838</v>
      </c>
      <c r="B15509" s="20" t="s">
        <v>30837</v>
      </c>
      <c r="C15509" s="20" t="s">
        <v>30791</v>
      </c>
      <c r="H15509" s="20" t="s">
        <v>49</v>
      </c>
    </row>
    <row r="15510" customFormat="false" ht="15.75" hidden="false" customHeight="false" outlineLevel="0" collapsed="false">
      <c r="A15510" s="20" t="s">
        <v>30839</v>
      </c>
      <c r="B15510" s="20" t="s">
        <v>30840</v>
      </c>
      <c r="C15510" s="20" t="s">
        <v>30791</v>
      </c>
      <c r="H15510" s="20" t="s">
        <v>49</v>
      </c>
    </row>
    <row r="15511" customFormat="false" ht="15.75" hidden="false" customHeight="false" outlineLevel="0" collapsed="false">
      <c r="A15511" s="20" t="s">
        <v>30841</v>
      </c>
      <c r="B15511" s="20" t="s">
        <v>30840</v>
      </c>
      <c r="C15511" s="20" t="s">
        <v>30791</v>
      </c>
      <c r="H15511" s="20" t="s">
        <v>49</v>
      </c>
    </row>
    <row r="15512" customFormat="false" ht="15.75" hidden="false" customHeight="false" outlineLevel="0" collapsed="false">
      <c r="A15512" s="20" t="s">
        <v>30842</v>
      </c>
      <c r="B15512" s="20" t="s">
        <v>30843</v>
      </c>
      <c r="C15512" s="20" t="s">
        <v>30791</v>
      </c>
      <c r="H15512" s="20" t="s">
        <v>49</v>
      </c>
    </row>
    <row r="15513" customFormat="false" ht="15.75" hidden="false" customHeight="false" outlineLevel="0" collapsed="false">
      <c r="A15513" s="20" t="s">
        <v>30844</v>
      </c>
      <c r="B15513" s="20" t="s">
        <v>30843</v>
      </c>
      <c r="C15513" s="20" t="s">
        <v>30791</v>
      </c>
      <c r="H15513" s="20" t="s">
        <v>49</v>
      </c>
    </row>
    <row r="15514" customFormat="false" ht="15.75" hidden="false" customHeight="false" outlineLevel="0" collapsed="false">
      <c r="A15514" s="20" t="s">
        <v>30845</v>
      </c>
      <c r="B15514" s="20" t="s">
        <v>30831</v>
      </c>
      <c r="C15514" s="20" t="s">
        <v>30806</v>
      </c>
      <c r="H15514" s="20" t="s">
        <v>49</v>
      </c>
    </row>
    <row r="15515" customFormat="false" ht="15.75" hidden="false" customHeight="false" outlineLevel="0" collapsed="false">
      <c r="A15515" s="20" t="s">
        <v>30846</v>
      </c>
      <c r="B15515" s="20" t="s">
        <v>30831</v>
      </c>
      <c r="C15515" s="20" t="s">
        <v>30806</v>
      </c>
      <c r="H15515" s="20" t="s">
        <v>49</v>
      </c>
    </row>
    <row r="15516" customFormat="false" ht="15.75" hidden="false" customHeight="false" outlineLevel="0" collapsed="false">
      <c r="A15516" s="20" t="s">
        <v>30847</v>
      </c>
      <c r="B15516" s="20" t="s">
        <v>30834</v>
      </c>
      <c r="C15516" s="20" t="s">
        <v>30806</v>
      </c>
      <c r="H15516" s="20" t="s">
        <v>49</v>
      </c>
    </row>
    <row r="15517" customFormat="false" ht="15.75" hidden="false" customHeight="false" outlineLevel="0" collapsed="false">
      <c r="A15517" s="20" t="s">
        <v>30848</v>
      </c>
      <c r="B15517" s="20" t="s">
        <v>30834</v>
      </c>
      <c r="C15517" s="20" t="s">
        <v>30806</v>
      </c>
      <c r="H15517" s="20" t="s">
        <v>49</v>
      </c>
    </row>
    <row r="15518" customFormat="false" ht="15.75" hidden="false" customHeight="false" outlineLevel="0" collapsed="false">
      <c r="A15518" s="20" t="s">
        <v>30849</v>
      </c>
      <c r="B15518" s="20" t="s">
        <v>30837</v>
      </c>
      <c r="C15518" s="20" t="s">
        <v>30806</v>
      </c>
      <c r="H15518" s="20" t="s">
        <v>49</v>
      </c>
    </row>
    <row r="15519" customFormat="false" ht="15.75" hidden="false" customHeight="false" outlineLevel="0" collapsed="false">
      <c r="A15519" s="20" t="s">
        <v>30850</v>
      </c>
      <c r="B15519" s="20" t="s">
        <v>30837</v>
      </c>
      <c r="C15519" s="20" t="s">
        <v>30806</v>
      </c>
      <c r="H15519" s="20" t="s">
        <v>49</v>
      </c>
    </row>
    <row r="15520" customFormat="false" ht="15.75" hidden="false" customHeight="false" outlineLevel="0" collapsed="false">
      <c r="A15520" s="20" t="s">
        <v>30851</v>
      </c>
      <c r="B15520" s="20" t="s">
        <v>30840</v>
      </c>
      <c r="C15520" s="20" t="s">
        <v>30806</v>
      </c>
      <c r="H15520" s="20" t="s">
        <v>49</v>
      </c>
    </row>
    <row r="15521" customFormat="false" ht="15.75" hidden="false" customHeight="false" outlineLevel="0" collapsed="false">
      <c r="A15521" s="20" t="s">
        <v>30852</v>
      </c>
      <c r="B15521" s="20" t="s">
        <v>30840</v>
      </c>
      <c r="C15521" s="20" t="s">
        <v>30806</v>
      </c>
      <c r="H15521" s="20" t="s">
        <v>49</v>
      </c>
    </row>
    <row r="15522" customFormat="false" ht="15.75" hidden="false" customHeight="false" outlineLevel="0" collapsed="false">
      <c r="A15522" s="20" t="s">
        <v>30853</v>
      </c>
      <c r="B15522" s="20" t="s">
        <v>30843</v>
      </c>
      <c r="C15522" s="20" t="s">
        <v>30806</v>
      </c>
      <c r="H15522" s="20" t="s">
        <v>49</v>
      </c>
    </row>
    <row r="15523" customFormat="false" ht="15.75" hidden="false" customHeight="false" outlineLevel="0" collapsed="false">
      <c r="A15523" s="20" t="s">
        <v>30854</v>
      </c>
      <c r="B15523" s="20" t="s">
        <v>30843</v>
      </c>
      <c r="C15523" s="20" t="s">
        <v>30806</v>
      </c>
      <c r="H15523" s="20" t="s">
        <v>49</v>
      </c>
    </row>
    <row r="15524" customFormat="false" ht="15.75" hidden="false" customHeight="false" outlineLevel="0" collapsed="false">
      <c r="A15524" s="20" t="s">
        <v>30855</v>
      </c>
      <c r="B15524" s="20" t="s">
        <v>30831</v>
      </c>
      <c r="C15524" s="20" t="s">
        <v>30817</v>
      </c>
      <c r="H15524" s="20" t="s">
        <v>49</v>
      </c>
    </row>
    <row r="15525" customFormat="false" ht="15.75" hidden="false" customHeight="false" outlineLevel="0" collapsed="false">
      <c r="A15525" s="20" t="s">
        <v>30856</v>
      </c>
      <c r="B15525" s="20" t="s">
        <v>30831</v>
      </c>
      <c r="C15525" s="20" t="s">
        <v>30817</v>
      </c>
      <c r="H15525" s="20" t="s">
        <v>49</v>
      </c>
    </row>
    <row r="15526" customFormat="false" ht="15.75" hidden="false" customHeight="false" outlineLevel="0" collapsed="false">
      <c r="A15526" s="20" t="s">
        <v>30857</v>
      </c>
      <c r="B15526" s="20" t="s">
        <v>30834</v>
      </c>
      <c r="C15526" s="20" t="s">
        <v>30817</v>
      </c>
      <c r="H15526" s="20" t="s">
        <v>49</v>
      </c>
    </row>
    <row r="15527" customFormat="false" ht="15.75" hidden="false" customHeight="false" outlineLevel="0" collapsed="false">
      <c r="A15527" s="20" t="s">
        <v>30858</v>
      </c>
      <c r="B15527" s="20" t="s">
        <v>30834</v>
      </c>
      <c r="C15527" s="20" t="s">
        <v>30817</v>
      </c>
      <c r="H15527" s="20" t="s">
        <v>49</v>
      </c>
    </row>
    <row r="15528" customFormat="false" ht="15.75" hidden="false" customHeight="false" outlineLevel="0" collapsed="false">
      <c r="A15528" s="20" t="s">
        <v>30859</v>
      </c>
      <c r="B15528" s="20" t="s">
        <v>30837</v>
      </c>
      <c r="C15528" s="20" t="s">
        <v>30817</v>
      </c>
      <c r="H15528" s="20" t="s">
        <v>49</v>
      </c>
    </row>
    <row r="15529" customFormat="false" ht="15.75" hidden="false" customHeight="false" outlineLevel="0" collapsed="false">
      <c r="A15529" s="20" t="s">
        <v>30860</v>
      </c>
      <c r="B15529" s="20" t="s">
        <v>30837</v>
      </c>
      <c r="C15529" s="20" t="s">
        <v>30817</v>
      </c>
      <c r="H15529" s="20" t="s">
        <v>49</v>
      </c>
    </row>
    <row r="15530" customFormat="false" ht="15.75" hidden="false" customHeight="false" outlineLevel="0" collapsed="false">
      <c r="A15530" s="20" t="s">
        <v>30861</v>
      </c>
      <c r="B15530" s="20" t="s">
        <v>30840</v>
      </c>
      <c r="C15530" s="20" t="s">
        <v>30817</v>
      </c>
      <c r="H15530" s="20" t="s">
        <v>49</v>
      </c>
    </row>
    <row r="15531" customFormat="false" ht="15.75" hidden="false" customHeight="false" outlineLevel="0" collapsed="false">
      <c r="A15531" s="20" t="s">
        <v>30862</v>
      </c>
      <c r="B15531" s="20" t="s">
        <v>30840</v>
      </c>
      <c r="C15531" s="20" t="s">
        <v>30817</v>
      </c>
      <c r="H15531" s="20" t="s">
        <v>49</v>
      </c>
    </row>
    <row r="15532" customFormat="false" ht="15.75" hidden="false" customHeight="false" outlineLevel="0" collapsed="false">
      <c r="A15532" s="20" t="s">
        <v>30863</v>
      </c>
      <c r="B15532" s="20" t="s">
        <v>30843</v>
      </c>
      <c r="C15532" s="20" t="s">
        <v>30817</v>
      </c>
      <c r="H15532" s="20" t="s">
        <v>49</v>
      </c>
    </row>
    <row r="15533" customFormat="false" ht="15.75" hidden="false" customHeight="false" outlineLevel="0" collapsed="false">
      <c r="A15533" s="20" t="s">
        <v>30864</v>
      </c>
      <c r="B15533" s="20" t="s">
        <v>30843</v>
      </c>
      <c r="C15533" s="20" t="s">
        <v>30817</v>
      </c>
      <c r="H15533" s="20" t="s">
        <v>49</v>
      </c>
    </row>
    <row r="15534" customFormat="false" ht="15.75" hidden="false" customHeight="false" outlineLevel="0" collapsed="false">
      <c r="A15534" s="20" t="s">
        <v>30865</v>
      </c>
      <c r="B15534" s="20" t="s">
        <v>30866</v>
      </c>
      <c r="C15534" s="20" t="s">
        <v>30867</v>
      </c>
      <c r="H15534" s="20" t="s">
        <v>49</v>
      </c>
    </row>
    <row r="15535" customFormat="false" ht="15.75" hidden="false" customHeight="false" outlineLevel="0" collapsed="false">
      <c r="A15535" s="20" t="s">
        <v>30868</v>
      </c>
      <c r="B15535" s="20" t="s">
        <v>30866</v>
      </c>
      <c r="C15535" s="20" t="s">
        <v>30867</v>
      </c>
      <c r="H15535" s="20" t="s">
        <v>49</v>
      </c>
    </row>
    <row r="15536" customFormat="false" ht="15.75" hidden="false" customHeight="false" outlineLevel="0" collapsed="false">
      <c r="A15536" s="20" t="s">
        <v>30869</v>
      </c>
      <c r="B15536" s="20" t="s">
        <v>30866</v>
      </c>
      <c r="C15536" s="20" t="s">
        <v>30870</v>
      </c>
      <c r="H15536" s="20" t="s">
        <v>49</v>
      </c>
    </row>
    <row r="15537" customFormat="false" ht="15.75" hidden="false" customHeight="false" outlineLevel="0" collapsed="false">
      <c r="A15537" s="20" t="s">
        <v>30871</v>
      </c>
      <c r="B15537" s="20" t="s">
        <v>30866</v>
      </c>
      <c r="C15537" s="20" t="s">
        <v>30870</v>
      </c>
      <c r="H15537" s="20" t="s">
        <v>49</v>
      </c>
    </row>
    <row r="15538" customFormat="false" ht="15.75" hidden="false" customHeight="false" outlineLevel="0" collapsed="false">
      <c r="A15538" s="20" t="s">
        <v>30872</v>
      </c>
      <c r="B15538" s="20" t="s">
        <v>30866</v>
      </c>
      <c r="C15538" s="20" t="s">
        <v>30873</v>
      </c>
      <c r="H15538" s="20" t="s">
        <v>49</v>
      </c>
    </row>
    <row r="15539" customFormat="false" ht="15.75" hidden="false" customHeight="false" outlineLevel="0" collapsed="false">
      <c r="A15539" s="20" t="s">
        <v>30874</v>
      </c>
      <c r="B15539" s="20" t="s">
        <v>30866</v>
      </c>
      <c r="C15539" s="20" t="s">
        <v>30873</v>
      </c>
      <c r="H15539" s="20" t="s">
        <v>49</v>
      </c>
    </row>
    <row r="15540" customFormat="false" ht="15.75" hidden="false" customHeight="false" outlineLevel="0" collapsed="false">
      <c r="A15540" s="20" t="s">
        <v>30875</v>
      </c>
      <c r="B15540" s="20" t="s">
        <v>30866</v>
      </c>
      <c r="C15540" s="20" t="s">
        <v>30876</v>
      </c>
      <c r="H15540" s="20" t="s">
        <v>49</v>
      </c>
    </row>
    <row r="15541" customFormat="false" ht="15.75" hidden="false" customHeight="false" outlineLevel="0" collapsed="false">
      <c r="A15541" s="20" t="s">
        <v>30877</v>
      </c>
      <c r="B15541" s="20" t="s">
        <v>30866</v>
      </c>
      <c r="C15541" s="20" t="s">
        <v>30876</v>
      </c>
      <c r="H15541" s="20" t="s">
        <v>49</v>
      </c>
    </row>
    <row r="15542" customFormat="false" ht="15.75" hidden="false" customHeight="false" outlineLevel="0" collapsed="false">
      <c r="A15542" s="20" t="s">
        <v>30878</v>
      </c>
      <c r="B15542" s="20" t="s">
        <v>30866</v>
      </c>
      <c r="C15542" s="20" t="s">
        <v>30879</v>
      </c>
      <c r="H15542" s="20" t="s">
        <v>49</v>
      </c>
    </row>
    <row r="15543" customFormat="false" ht="15.75" hidden="false" customHeight="false" outlineLevel="0" collapsed="false">
      <c r="A15543" s="20" t="s">
        <v>30880</v>
      </c>
      <c r="B15543" s="20" t="s">
        <v>30866</v>
      </c>
      <c r="C15543" s="20" t="s">
        <v>30879</v>
      </c>
      <c r="H15543" s="20" t="s">
        <v>49</v>
      </c>
    </row>
    <row r="15544" customFormat="false" ht="15.75" hidden="false" customHeight="false" outlineLevel="0" collapsed="false">
      <c r="A15544" s="20" t="s">
        <v>30881</v>
      </c>
      <c r="B15544" s="20" t="s">
        <v>30866</v>
      </c>
      <c r="C15544" s="20" t="s">
        <v>30882</v>
      </c>
      <c r="H15544" s="20" t="s">
        <v>49</v>
      </c>
    </row>
    <row r="15545" customFormat="false" ht="15.75" hidden="false" customHeight="false" outlineLevel="0" collapsed="false">
      <c r="A15545" s="20" t="s">
        <v>30883</v>
      </c>
      <c r="B15545" s="20" t="s">
        <v>30866</v>
      </c>
      <c r="C15545" s="20" t="s">
        <v>30882</v>
      </c>
      <c r="H15545" s="20" t="s">
        <v>49</v>
      </c>
    </row>
    <row r="15546" customFormat="false" ht="15.75" hidden="false" customHeight="false" outlineLevel="0" collapsed="false">
      <c r="A15546" s="20" t="s">
        <v>30884</v>
      </c>
      <c r="B15546" s="20" t="s">
        <v>30866</v>
      </c>
      <c r="C15546" s="20" t="s">
        <v>30885</v>
      </c>
      <c r="H15546" s="20" t="s">
        <v>49</v>
      </c>
    </row>
    <row r="15547" customFormat="false" ht="15.75" hidden="false" customHeight="false" outlineLevel="0" collapsed="false">
      <c r="A15547" s="20" t="s">
        <v>30886</v>
      </c>
      <c r="B15547" s="20" t="s">
        <v>30866</v>
      </c>
      <c r="C15547" s="20" t="s">
        <v>30885</v>
      </c>
      <c r="H15547" s="20" t="s">
        <v>49</v>
      </c>
    </row>
    <row r="15548" customFormat="false" ht="15.75" hidden="false" customHeight="false" outlineLevel="0" collapsed="false">
      <c r="A15548" s="20" t="s">
        <v>30887</v>
      </c>
      <c r="B15548" s="20" t="s">
        <v>30866</v>
      </c>
      <c r="C15548" s="20" t="s">
        <v>30888</v>
      </c>
      <c r="H15548" s="20" t="s">
        <v>49</v>
      </c>
    </row>
    <row r="15549" customFormat="false" ht="15.75" hidden="false" customHeight="false" outlineLevel="0" collapsed="false">
      <c r="A15549" s="20" t="s">
        <v>30889</v>
      </c>
      <c r="B15549" s="20" t="s">
        <v>30866</v>
      </c>
      <c r="C15549" s="20" t="s">
        <v>30888</v>
      </c>
      <c r="H15549" s="20" t="s">
        <v>49</v>
      </c>
    </row>
    <row r="15550" customFormat="false" ht="15.75" hidden="false" customHeight="false" outlineLevel="0" collapsed="false">
      <c r="A15550" s="20" t="s">
        <v>30890</v>
      </c>
      <c r="B15550" s="20" t="s">
        <v>30866</v>
      </c>
      <c r="C15550" s="20" t="s">
        <v>30891</v>
      </c>
      <c r="H15550" s="20" t="s">
        <v>49</v>
      </c>
    </row>
    <row r="15551" customFormat="false" ht="15.75" hidden="false" customHeight="false" outlineLevel="0" collapsed="false">
      <c r="A15551" s="20" t="s">
        <v>30892</v>
      </c>
      <c r="B15551" s="20" t="s">
        <v>30866</v>
      </c>
      <c r="C15551" s="20" t="s">
        <v>30891</v>
      </c>
      <c r="H15551" s="20" t="s">
        <v>49</v>
      </c>
    </row>
    <row r="15552" customFormat="false" ht="15.75" hidden="false" customHeight="false" outlineLevel="0" collapsed="false">
      <c r="A15552" s="20" t="s">
        <v>30893</v>
      </c>
      <c r="B15552" s="20" t="s">
        <v>30866</v>
      </c>
      <c r="C15552" s="20" t="s">
        <v>30894</v>
      </c>
      <c r="H15552" s="20" t="s">
        <v>49</v>
      </c>
    </row>
    <row r="15553" customFormat="false" ht="15.75" hidden="false" customHeight="false" outlineLevel="0" collapsed="false">
      <c r="A15553" s="20" t="s">
        <v>30895</v>
      </c>
      <c r="B15553" s="20" t="s">
        <v>30866</v>
      </c>
      <c r="C15553" s="20" t="s">
        <v>30894</v>
      </c>
      <c r="H15553" s="20" t="s">
        <v>49</v>
      </c>
    </row>
    <row r="15554" customFormat="false" ht="15.75" hidden="false" customHeight="false" outlineLevel="0" collapsed="false">
      <c r="A15554" s="20" t="s">
        <v>30896</v>
      </c>
      <c r="B15554" s="20" t="s">
        <v>30866</v>
      </c>
      <c r="C15554" s="20" t="s">
        <v>30897</v>
      </c>
      <c r="H15554" s="20" t="s">
        <v>49</v>
      </c>
    </row>
    <row r="15555" customFormat="false" ht="15.75" hidden="false" customHeight="false" outlineLevel="0" collapsed="false">
      <c r="A15555" s="20" t="s">
        <v>30898</v>
      </c>
      <c r="B15555" s="20" t="s">
        <v>30866</v>
      </c>
      <c r="C15555" s="20" t="s">
        <v>30897</v>
      </c>
      <c r="H15555" s="20" t="s">
        <v>49</v>
      </c>
    </row>
    <row r="15556" customFormat="false" ht="15.75" hidden="false" customHeight="false" outlineLevel="0" collapsed="false">
      <c r="A15556" s="20" t="s">
        <v>30899</v>
      </c>
      <c r="B15556" s="20" t="s">
        <v>30866</v>
      </c>
      <c r="C15556" s="20" t="s">
        <v>30900</v>
      </c>
      <c r="H15556" s="20" t="s">
        <v>49</v>
      </c>
    </row>
    <row r="15557" customFormat="false" ht="15.75" hidden="false" customHeight="false" outlineLevel="0" collapsed="false">
      <c r="A15557" s="20" t="s">
        <v>30901</v>
      </c>
      <c r="B15557" s="20" t="s">
        <v>30866</v>
      </c>
      <c r="C15557" s="20" t="s">
        <v>30900</v>
      </c>
      <c r="H15557" s="20" t="s">
        <v>49</v>
      </c>
    </row>
    <row r="15558" customFormat="false" ht="15.75" hidden="false" customHeight="false" outlineLevel="0" collapsed="false">
      <c r="A15558" s="20" t="s">
        <v>30902</v>
      </c>
      <c r="B15558" s="20" t="s">
        <v>30866</v>
      </c>
      <c r="C15558" s="20" t="s">
        <v>30903</v>
      </c>
      <c r="H15558" s="20" t="s">
        <v>49</v>
      </c>
    </row>
    <row r="15559" customFormat="false" ht="15.75" hidden="false" customHeight="false" outlineLevel="0" collapsed="false">
      <c r="A15559" s="20" t="s">
        <v>30904</v>
      </c>
      <c r="B15559" s="20" t="s">
        <v>30866</v>
      </c>
      <c r="C15559" s="20" t="s">
        <v>30903</v>
      </c>
      <c r="H15559" s="20" t="s">
        <v>49</v>
      </c>
    </row>
    <row r="15560" customFormat="false" ht="15.75" hidden="false" customHeight="false" outlineLevel="0" collapsed="false">
      <c r="A15560" s="20" t="s">
        <v>30905</v>
      </c>
      <c r="B15560" s="20" t="s">
        <v>30866</v>
      </c>
      <c r="C15560" s="20" t="s">
        <v>30906</v>
      </c>
      <c r="H15560" s="20" t="s">
        <v>49</v>
      </c>
    </row>
    <row r="15561" customFormat="false" ht="15.75" hidden="false" customHeight="false" outlineLevel="0" collapsed="false">
      <c r="A15561" s="20" t="s">
        <v>30907</v>
      </c>
      <c r="B15561" s="20" t="s">
        <v>30866</v>
      </c>
      <c r="C15561" s="20" t="s">
        <v>30906</v>
      </c>
      <c r="H15561" s="20" t="s">
        <v>49</v>
      </c>
    </row>
    <row r="15562" customFormat="false" ht="15.75" hidden="false" customHeight="false" outlineLevel="0" collapsed="false">
      <c r="A15562" s="20" t="s">
        <v>30908</v>
      </c>
      <c r="B15562" s="20" t="s">
        <v>30866</v>
      </c>
      <c r="C15562" s="20" t="s">
        <v>30909</v>
      </c>
      <c r="H15562" s="20" t="s">
        <v>49</v>
      </c>
    </row>
    <row r="15563" customFormat="false" ht="15.75" hidden="false" customHeight="false" outlineLevel="0" collapsed="false">
      <c r="A15563" s="20" t="s">
        <v>30910</v>
      </c>
      <c r="B15563" s="20" t="s">
        <v>30866</v>
      </c>
      <c r="C15563" s="20" t="s">
        <v>30909</v>
      </c>
      <c r="H15563" s="20" t="s">
        <v>49</v>
      </c>
    </row>
    <row r="15564" customFormat="false" ht="15.75" hidden="false" customHeight="false" outlineLevel="0" collapsed="false">
      <c r="A15564" s="20" t="s">
        <v>30911</v>
      </c>
      <c r="B15564" s="20" t="s">
        <v>30866</v>
      </c>
      <c r="C15564" s="20" t="s">
        <v>30912</v>
      </c>
      <c r="H15564" s="20" t="s">
        <v>49</v>
      </c>
    </row>
    <row r="15565" customFormat="false" ht="15.75" hidden="false" customHeight="false" outlineLevel="0" collapsed="false">
      <c r="A15565" s="20" t="s">
        <v>30913</v>
      </c>
      <c r="B15565" s="20" t="s">
        <v>30866</v>
      </c>
      <c r="C15565" s="20" t="s">
        <v>30912</v>
      </c>
      <c r="H15565" s="20" t="s">
        <v>49</v>
      </c>
    </row>
    <row r="15566" customFormat="false" ht="15.75" hidden="false" customHeight="false" outlineLevel="0" collapsed="false">
      <c r="A15566" s="20" t="s">
        <v>30914</v>
      </c>
      <c r="B15566" s="20" t="s">
        <v>30915</v>
      </c>
      <c r="C15566" s="20" t="s">
        <v>30867</v>
      </c>
      <c r="H15566" s="20" t="s">
        <v>49</v>
      </c>
    </row>
    <row r="15567" customFormat="false" ht="15.75" hidden="false" customHeight="false" outlineLevel="0" collapsed="false">
      <c r="A15567" s="20" t="s">
        <v>30916</v>
      </c>
      <c r="B15567" s="20" t="s">
        <v>30915</v>
      </c>
      <c r="C15567" s="20" t="s">
        <v>30867</v>
      </c>
      <c r="H15567" s="20" t="s">
        <v>49</v>
      </c>
    </row>
    <row r="15568" customFormat="false" ht="15.75" hidden="false" customHeight="false" outlineLevel="0" collapsed="false">
      <c r="A15568" s="20" t="s">
        <v>30917</v>
      </c>
      <c r="B15568" s="20" t="s">
        <v>30915</v>
      </c>
      <c r="C15568" s="20" t="s">
        <v>30870</v>
      </c>
      <c r="H15568" s="20" t="s">
        <v>49</v>
      </c>
    </row>
    <row r="15569" customFormat="false" ht="15.75" hidden="false" customHeight="false" outlineLevel="0" collapsed="false">
      <c r="A15569" s="20" t="s">
        <v>30918</v>
      </c>
      <c r="B15569" s="20" t="s">
        <v>30915</v>
      </c>
      <c r="C15569" s="20" t="s">
        <v>30870</v>
      </c>
      <c r="H15569" s="20" t="s">
        <v>49</v>
      </c>
    </row>
    <row r="15570" customFormat="false" ht="15.75" hidden="false" customHeight="false" outlineLevel="0" collapsed="false">
      <c r="A15570" s="20" t="s">
        <v>30919</v>
      </c>
      <c r="B15570" s="20" t="s">
        <v>30915</v>
      </c>
      <c r="C15570" s="20" t="s">
        <v>30873</v>
      </c>
      <c r="H15570" s="20" t="s">
        <v>49</v>
      </c>
    </row>
    <row r="15571" customFormat="false" ht="15.75" hidden="false" customHeight="false" outlineLevel="0" collapsed="false">
      <c r="A15571" s="20" t="s">
        <v>30920</v>
      </c>
      <c r="B15571" s="20" t="s">
        <v>30915</v>
      </c>
      <c r="C15571" s="20" t="s">
        <v>30873</v>
      </c>
      <c r="H15571" s="20" t="s">
        <v>49</v>
      </c>
    </row>
    <row r="15572" customFormat="false" ht="15.75" hidden="false" customHeight="false" outlineLevel="0" collapsed="false">
      <c r="A15572" s="20" t="s">
        <v>30921</v>
      </c>
      <c r="B15572" s="20" t="s">
        <v>30915</v>
      </c>
      <c r="C15572" s="20" t="s">
        <v>30876</v>
      </c>
      <c r="H15572" s="20" t="s">
        <v>49</v>
      </c>
    </row>
    <row r="15573" customFormat="false" ht="15.75" hidden="false" customHeight="false" outlineLevel="0" collapsed="false">
      <c r="A15573" s="20" t="s">
        <v>30922</v>
      </c>
      <c r="B15573" s="20" t="s">
        <v>30915</v>
      </c>
      <c r="C15573" s="20" t="s">
        <v>30876</v>
      </c>
      <c r="H15573" s="20" t="s">
        <v>49</v>
      </c>
    </row>
    <row r="15574" customFormat="false" ht="15.75" hidden="false" customHeight="false" outlineLevel="0" collapsed="false">
      <c r="A15574" s="20" t="s">
        <v>30923</v>
      </c>
      <c r="B15574" s="20" t="s">
        <v>30915</v>
      </c>
      <c r="C15574" s="20" t="s">
        <v>30879</v>
      </c>
      <c r="H15574" s="20" t="s">
        <v>49</v>
      </c>
    </row>
    <row r="15575" customFormat="false" ht="15.75" hidden="false" customHeight="false" outlineLevel="0" collapsed="false">
      <c r="A15575" s="20" t="s">
        <v>30924</v>
      </c>
      <c r="B15575" s="20" t="s">
        <v>30915</v>
      </c>
      <c r="C15575" s="20" t="s">
        <v>30879</v>
      </c>
      <c r="H15575" s="20" t="s">
        <v>49</v>
      </c>
    </row>
    <row r="15576" customFormat="false" ht="15.75" hidden="false" customHeight="false" outlineLevel="0" collapsed="false">
      <c r="A15576" s="20" t="s">
        <v>30925</v>
      </c>
      <c r="B15576" s="20" t="s">
        <v>30915</v>
      </c>
      <c r="C15576" s="20" t="s">
        <v>30882</v>
      </c>
      <c r="H15576" s="20" t="s">
        <v>49</v>
      </c>
    </row>
    <row r="15577" customFormat="false" ht="15.75" hidden="false" customHeight="false" outlineLevel="0" collapsed="false">
      <c r="A15577" s="20" t="s">
        <v>30926</v>
      </c>
      <c r="B15577" s="20" t="s">
        <v>30915</v>
      </c>
      <c r="C15577" s="20" t="s">
        <v>30882</v>
      </c>
      <c r="H15577" s="20" t="s">
        <v>49</v>
      </c>
    </row>
    <row r="15578" customFormat="false" ht="15.75" hidden="false" customHeight="false" outlineLevel="0" collapsed="false">
      <c r="A15578" s="20" t="s">
        <v>30927</v>
      </c>
      <c r="B15578" s="20" t="s">
        <v>30915</v>
      </c>
      <c r="C15578" s="20" t="s">
        <v>30885</v>
      </c>
      <c r="H15578" s="20" t="s">
        <v>49</v>
      </c>
    </row>
    <row r="15579" customFormat="false" ht="15.75" hidden="false" customHeight="false" outlineLevel="0" collapsed="false">
      <c r="A15579" s="20" t="s">
        <v>30928</v>
      </c>
      <c r="B15579" s="20" t="s">
        <v>30915</v>
      </c>
      <c r="C15579" s="20" t="s">
        <v>30885</v>
      </c>
      <c r="H15579" s="20" t="s">
        <v>49</v>
      </c>
    </row>
    <row r="15580" customFormat="false" ht="15.75" hidden="false" customHeight="false" outlineLevel="0" collapsed="false">
      <c r="A15580" s="20" t="s">
        <v>30929</v>
      </c>
      <c r="B15580" s="20" t="s">
        <v>30915</v>
      </c>
      <c r="C15580" s="20" t="s">
        <v>30888</v>
      </c>
      <c r="H15580" s="20" t="s">
        <v>49</v>
      </c>
    </row>
    <row r="15581" customFormat="false" ht="15.75" hidden="false" customHeight="false" outlineLevel="0" collapsed="false">
      <c r="A15581" s="20" t="s">
        <v>30930</v>
      </c>
      <c r="B15581" s="20" t="s">
        <v>30915</v>
      </c>
      <c r="C15581" s="20" t="s">
        <v>30888</v>
      </c>
      <c r="H15581" s="20" t="s">
        <v>49</v>
      </c>
    </row>
    <row r="15582" customFormat="false" ht="15.75" hidden="false" customHeight="false" outlineLevel="0" collapsed="false">
      <c r="A15582" s="20" t="s">
        <v>30931</v>
      </c>
      <c r="B15582" s="20" t="s">
        <v>30915</v>
      </c>
      <c r="C15582" s="20" t="s">
        <v>30891</v>
      </c>
      <c r="H15582" s="20" t="s">
        <v>49</v>
      </c>
    </row>
    <row r="15583" customFormat="false" ht="15.75" hidden="false" customHeight="false" outlineLevel="0" collapsed="false">
      <c r="A15583" s="20" t="s">
        <v>30932</v>
      </c>
      <c r="B15583" s="20" t="s">
        <v>30915</v>
      </c>
      <c r="C15583" s="20" t="s">
        <v>30891</v>
      </c>
      <c r="H15583" s="20" t="s">
        <v>49</v>
      </c>
    </row>
    <row r="15584" customFormat="false" ht="15.75" hidden="false" customHeight="false" outlineLevel="0" collapsed="false">
      <c r="A15584" s="20" t="s">
        <v>30933</v>
      </c>
      <c r="B15584" s="20" t="s">
        <v>30915</v>
      </c>
      <c r="C15584" s="20" t="s">
        <v>30894</v>
      </c>
      <c r="H15584" s="20" t="s">
        <v>49</v>
      </c>
    </row>
    <row r="15585" customFormat="false" ht="15.75" hidden="false" customHeight="false" outlineLevel="0" collapsed="false">
      <c r="A15585" s="20" t="s">
        <v>30934</v>
      </c>
      <c r="B15585" s="20" t="s">
        <v>30915</v>
      </c>
      <c r="C15585" s="20" t="s">
        <v>30894</v>
      </c>
      <c r="H15585" s="20" t="s">
        <v>49</v>
      </c>
    </row>
    <row r="15586" customFormat="false" ht="15.75" hidden="false" customHeight="false" outlineLevel="0" collapsed="false">
      <c r="A15586" s="20" t="s">
        <v>30935</v>
      </c>
      <c r="B15586" s="20" t="s">
        <v>30915</v>
      </c>
      <c r="C15586" s="20" t="s">
        <v>30897</v>
      </c>
      <c r="H15586" s="20" t="s">
        <v>49</v>
      </c>
    </row>
    <row r="15587" customFormat="false" ht="15.75" hidden="false" customHeight="false" outlineLevel="0" collapsed="false">
      <c r="A15587" s="20" t="s">
        <v>30936</v>
      </c>
      <c r="B15587" s="20" t="s">
        <v>30915</v>
      </c>
      <c r="C15587" s="20" t="s">
        <v>30897</v>
      </c>
      <c r="H15587" s="20" t="s">
        <v>49</v>
      </c>
    </row>
    <row r="15588" customFormat="false" ht="15.75" hidden="false" customHeight="false" outlineLevel="0" collapsed="false">
      <c r="A15588" s="20" t="s">
        <v>30937</v>
      </c>
      <c r="B15588" s="20" t="s">
        <v>30915</v>
      </c>
      <c r="C15588" s="20" t="s">
        <v>30900</v>
      </c>
      <c r="H15588" s="20" t="s">
        <v>49</v>
      </c>
    </row>
    <row r="15589" customFormat="false" ht="15.75" hidden="false" customHeight="false" outlineLevel="0" collapsed="false">
      <c r="A15589" s="20" t="s">
        <v>30938</v>
      </c>
      <c r="B15589" s="20" t="s">
        <v>30915</v>
      </c>
      <c r="C15589" s="20" t="s">
        <v>30900</v>
      </c>
      <c r="H15589" s="20" t="s">
        <v>49</v>
      </c>
    </row>
    <row r="15590" customFormat="false" ht="15.75" hidden="false" customHeight="false" outlineLevel="0" collapsed="false">
      <c r="A15590" s="20" t="s">
        <v>30939</v>
      </c>
      <c r="B15590" s="20" t="s">
        <v>30915</v>
      </c>
      <c r="C15590" s="20" t="s">
        <v>30903</v>
      </c>
      <c r="H15590" s="20" t="s">
        <v>49</v>
      </c>
    </row>
    <row r="15591" customFormat="false" ht="15.75" hidden="false" customHeight="false" outlineLevel="0" collapsed="false">
      <c r="A15591" s="20" t="s">
        <v>30940</v>
      </c>
      <c r="B15591" s="20" t="s">
        <v>30915</v>
      </c>
      <c r="C15591" s="20" t="s">
        <v>30903</v>
      </c>
      <c r="H15591" s="20" t="s">
        <v>49</v>
      </c>
    </row>
    <row r="15592" customFormat="false" ht="15.75" hidden="false" customHeight="false" outlineLevel="0" collapsed="false">
      <c r="A15592" s="20" t="s">
        <v>30941</v>
      </c>
      <c r="B15592" s="20" t="s">
        <v>30915</v>
      </c>
      <c r="C15592" s="20" t="s">
        <v>30906</v>
      </c>
      <c r="H15592" s="20" t="s">
        <v>49</v>
      </c>
    </row>
    <row r="15593" customFormat="false" ht="15.75" hidden="false" customHeight="false" outlineLevel="0" collapsed="false">
      <c r="A15593" s="20" t="s">
        <v>30942</v>
      </c>
      <c r="B15593" s="20" t="s">
        <v>30915</v>
      </c>
      <c r="C15593" s="20" t="s">
        <v>30906</v>
      </c>
      <c r="H15593" s="20" t="s">
        <v>49</v>
      </c>
    </row>
    <row r="15594" customFormat="false" ht="15.75" hidden="false" customHeight="false" outlineLevel="0" collapsed="false">
      <c r="A15594" s="20" t="s">
        <v>30943</v>
      </c>
      <c r="B15594" s="20" t="s">
        <v>30915</v>
      </c>
      <c r="C15594" s="20" t="s">
        <v>30909</v>
      </c>
      <c r="H15594" s="20" t="s">
        <v>49</v>
      </c>
    </row>
    <row r="15595" customFormat="false" ht="15.75" hidden="false" customHeight="false" outlineLevel="0" collapsed="false">
      <c r="A15595" s="20" t="s">
        <v>30944</v>
      </c>
      <c r="B15595" s="20" t="s">
        <v>30915</v>
      </c>
      <c r="C15595" s="20" t="s">
        <v>30909</v>
      </c>
      <c r="H15595" s="20" t="s">
        <v>49</v>
      </c>
    </row>
    <row r="15596" customFormat="false" ht="15.75" hidden="false" customHeight="false" outlineLevel="0" collapsed="false">
      <c r="A15596" s="20" t="s">
        <v>30945</v>
      </c>
      <c r="B15596" s="20" t="s">
        <v>30915</v>
      </c>
      <c r="C15596" s="20" t="s">
        <v>30912</v>
      </c>
      <c r="H15596" s="20" t="s">
        <v>49</v>
      </c>
    </row>
    <row r="15597" customFormat="false" ht="15.75" hidden="false" customHeight="false" outlineLevel="0" collapsed="false">
      <c r="A15597" s="20" t="s">
        <v>30946</v>
      </c>
      <c r="B15597" s="20" t="s">
        <v>30915</v>
      </c>
      <c r="C15597" s="20" t="s">
        <v>30912</v>
      </c>
      <c r="H15597" s="20" t="s">
        <v>49</v>
      </c>
    </row>
    <row r="15598" customFormat="false" ht="15.75" hidden="false" customHeight="false" outlineLevel="0" collapsed="false">
      <c r="A15598" s="20" t="s">
        <v>30947</v>
      </c>
      <c r="B15598" s="20" t="s">
        <v>30948</v>
      </c>
      <c r="C15598" s="20" t="s">
        <v>30867</v>
      </c>
      <c r="H15598" s="20" t="s">
        <v>49</v>
      </c>
    </row>
    <row r="15599" customFormat="false" ht="15.75" hidden="false" customHeight="false" outlineLevel="0" collapsed="false">
      <c r="A15599" s="20" t="s">
        <v>30949</v>
      </c>
      <c r="B15599" s="20" t="s">
        <v>30948</v>
      </c>
      <c r="C15599" s="20" t="s">
        <v>30867</v>
      </c>
      <c r="H15599" s="20" t="s">
        <v>49</v>
      </c>
    </row>
    <row r="15600" customFormat="false" ht="15.75" hidden="false" customHeight="false" outlineLevel="0" collapsed="false">
      <c r="A15600" s="20" t="s">
        <v>30950</v>
      </c>
      <c r="B15600" s="20" t="s">
        <v>30948</v>
      </c>
      <c r="C15600" s="20" t="s">
        <v>30870</v>
      </c>
      <c r="H15600" s="20" t="s">
        <v>49</v>
      </c>
    </row>
    <row r="15601" customFormat="false" ht="15.75" hidden="false" customHeight="false" outlineLevel="0" collapsed="false">
      <c r="A15601" s="20" t="s">
        <v>30951</v>
      </c>
      <c r="B15601" s="20" t="s">
        <v>30948</v>
      </c>
      <c r="C15601" s="20" t="s">
        <v>30870</v>
      </c>
      <c r="H15601" s="20" t="s">
        <v>49</v>
      </c>
    </row>
    <row r="15602" customFormat="false" ht="15.75" hidden="false" customHeight="false" outlineLevel="0" collapsed="false">
      <c r="A15602" s="20" t="s">
        <v>30952</v>
      </c>
      <c r="B15602" s="20" t="s">
        <v>30948</v>
      </c>
      <c r="C15602" s="20" t="s">
        <v>30873</v>
      </c>
      <c r="H15602" s="20" t="s">
        <v>49</v>
      </c>
    </row>
    <row r="15603" customFormat="false" ht="15.75" hidden="false" customHeight="false" outlineLevel="0" collapsed="false">
      <c r="A15603" s="20" t="s">
        <v>30953</v>
      </c>
      <c r="B15603" s="20" t="s">
        <v>30948</v>
      </c>
      <c r="C15603" s="20" t="s">
        <v>30873</v>
      </c>
      <c r="H15603" s="20" t="s">
        <v>49</v>
      </c>
    </row>
    <row r="15604" customFormat="false" ht="15.75" hidden="false" customHeight="false" outlineLevel="0" collapsed="false">
      <c r="A15604" s="20" t="s">
        <v>30954</v>
      </c>
      <c r="B15604" s="20" t="s">
        <v>30948</v>
      </c>
      <c r="C15604" s="20" t="s">
        <v>30876</v>
      </c>
      <c r="H15604" s="20" t="s">
        <v>49</v>
      </c>
    </row>
    <row r="15605" customFormat="false" ht="15.75" hidden="false" customHeight="false" outlineLevel="0" collapsed="false">
      <c r="A15605" s="20" t="s">
        <v>30955</v>
      </c>
      <c r="B15605" s="20" t="s">
        <v>30948</v>
      </c>
      <c r="C15605" s="20" t="s">
        <v>30876</v>
      </c>
      <c r="H15605" s="20" t="s">
        <v>49</v>
      </c>
    </row>
    <row r="15606" customFormat="false" ht="15.75" hidden="false" customHeight="false" outlineLevel="0" collapsed="false">
      <c r="A15606" s="20" t="s">
        <v>30956</v>
      </c>
      <c r="B15606" s="20" t="s">
        <v>30948</v>
      </c>
      <c r="C15606" s="20" t="s">
        <v>30879</v>
      </c>
      <c r="H15606" s="20" t="s">
        <v>49</v>
      </c>
    </row>
    <row r="15607" customFormat="false" ht="15.75" hidden="false" customHeight="false" outlineLevel="0" collapsed="false">
      <c r="A15607" s="20" t="s">
        <v>30957</v>
      </c>
      <c r="B15607" s="20" t="s">
        <v>30948</v>
      </c>
      <c r="C15607" s="20" t="s">
        <v>30879</v>
      </c>
      <c r="H15607" s="20" t="s">
        <v>49</v>
      </c>
    </row>
    <row r="15608" customFormat="false" ht="15.75" hidden="false" customHeight="false" outlineLevel="0" collapsed="false">
      <c r="A15608" s="20" t="s">
        <v>30958</v>
      </c>
      <c r="B15608" s="20" t="s">
        <v>30948</v>
      </c>
      <c r="C15608" s="20" t="s">
        <v>30882</v>
      </c>
      <c r="H15608" s="20" t="s">
        <v>49</v>
      </c>
    </row>
    <row r="15609" customFormat="false" ht="15.75" hidden="false" customHeight="false" outlineLevel="0" collapsed="false">
      <c r="A15609" s="20" t="s">
        <v>30959</v>
      </c>
      <c r="B15609" s="20" t="s">
        <v>30948</v>
      </c>
      <c r="C15609" s="20" t="s">
        <v>30882</v>
      </c>
      <c r="H15609" s="20" t="s">
        <v>49</v>
      </c>
    </row>
    <row r="15610" customFormat="false" ht="15.75" hidden="false" customHeight="false" outlineLevel="0" collapsed="false">
      <c r="A15610" s="20" t="s">
        <v>30960</v>
      </c>
      <c r="B15610" s="20" t="s">
        <v>30948</v>
      </c>
      <c r="C15610" s="20" t="s">
        <v>30885</v>
      </c>
      <c r="H15610" s="20" t="s">
        <v>49</v>
      </c>
    </row>
    <row r="15611" customFormat="false" ht="15.75" hidden="false" customHeight="false" outlineLevel="0" collapsed="false">
      <c r="A15611" s="20" t="s">
        <v>30961</v>
      </c>
      <c r="B15611" s="20" t="s">
        <v>30948</v>
      </c>
      <c r="C15611" s="20" t="s">
        <v>30885</v>
      </c>
      <c r="H15611" s="20" t="s">
        <v>49</v>
      </c>
    </row>
    <row r="15612" customFormat="false" ht="15.75" hidden="false" customHeight="false" outlineLevel="0" collapsed="false">
      <c r="A15612" s="20" t="s">
        <v>30962</v>
      </c>
      <c r="B15612" s="20" t="s">
        <v>30948</v>
      </c>
      <c r="C15612" s="20" t="s">
        <v>30888</v>
      </c>
      <c r="H15612" s="20" t="s">
        <v>49</v>
      </c>
    </row>
    <row r="15613" customFormat="false" ht="15.75" hidden="false" customHeight="false" outlineLevel="0" collapsed="false">
      <c r="A15613" s="20" t="s">
        <v>30963</v>
      </c>
      <c r="B15613" s="20" t="s">
        <v>30948</v>
      </c>
      <c r="C15613" s="20" t="s">
        <v>30888</v>
      </c>
      <c r="H15613" s="20" t="s">
        <v>49</v>
      </c>
    </row>
    <row r="15614" customFormat="false" ht="15.75" hidden="false" customHeight="false" outlineLevel="0" collapsed="false">
      <c r="A15614" s="20" t="s">
        <v>30964</v>
      </c>
      <c r="B15614" s="20" t="s">
        <v>30948</v>
      </c>
      <c r="C15614" s="20" t="s">
        <v>30891</v>
      </c>
      <c r="H15614" s="20" t="s">
        <v>49</v>
      </c>
    </row>
    <row r="15615" customFormat="false" ht="15.75" hidden="false" customHeight="false" outlineLevel="0" collapsed="false">
      <c r="A15615" s="20" t="s">
        <v>30965</v>
      </c>
      <c r="B15615" s="20" t="s">
        <v>30948</v>
      </c>
      <c r="C15615" s="20" t="s">
        <v>30891</v>
      </c>
      <c r="H15615" s="20" t="s">
        <v>49</v>
      </c>
    </row>
    <row r="15616" customFormat="false" ht="15.75" hidden="false" customHeight="false" outlineLevel="0" collapsed="false">
      <c r="A15616" s="20" t="s">
        <v>30966</v>
      </c>
      <c r="B15616" s="20" t="s">
        <v>30948</v>
      </c>
      <c r="C15616" s="20" t="s">
        <v>30894</v>
      </c>
      <c r="H15616" s="20" t="s">
        <v>49</v>
      </c>
    </row>
    <row r="15617" customFormat="false" ht="15.75" hidden="false" customHeight="false" outlineLevel="0" collapsed="false">
      <c r="A15617" s="20" t="s">
        <v>30967</v>
      </c>
      <c r="B15617" s="20" t="s">
        <v>30948</v>
      </c>
      <c r="C15617" s="20" t="s">
        <v>30894</v>
      </c>
      <c r="H15617" s="20" t="s">
        <v>49</v>
      </c>
    </row>
    <row r="15618" customFormat="false" ht="15.75" hidden="false" customHeight="false" outlineLevel="0" collapsed="false">
      <c r="A15618" s="20" t="s">
        <v>30968</v>
      </c>
      <c r="B15618" s="20" t="s">
        <v>30948</v>
      </c>
      <c r="C15618" s="20" t="s">
        <v>30897</v>
      </c>
      <c r="H15618" s="20" t="s">
        <v>49</v>
      </c>
    </row>
    <row r="15619" customFormat="false" ht="15.75" hidden="false" customHeight="false" outlineLevel="0" collapsed="false">
      <c r="A15619" s="20" t="s">
        <v>30969</v>
      </c>
      <c r="B15619" s="20" t="s">
        <v>30948</v>
      </c>
      <c r="C15619" s="20" t="s">
        <v>30897</v>
      </c>
      <c r="H15619" s="20" t="s">
        <v>49</v>
      </c>
    </row>
    <row r="15620" customFormat="false" ht="15.75" hidden="false" customHeight="false" outlineLevel="0" collapsed="false">
      <c r="A15620" s="20" t="s">
        <v>30970</v>
      </c>
      <c r="B15620" s="20" t="s">
        <v>30948</v>
      </c>
      <c r="C15620" s="20" t="s">
        <v>30900</v>
      </c>
      <c r="H15620" s="20" t="s">
        <v>49</v>
      </c>
    </row>
    <row r="15621" customFormat="false" ht="15.75" hidden="false" customHeight="false" outlineLevel="0" collapsed="false">
      <c r="A15621" s="20" t="s">
        <v>30971</v>
      </c>
      <c r="B15621" s="20" t="s">
        <v>30948</v>
      </c>
      <c r="C15621" s="20" t="s">
        <v>30900</v>
      </c>
      <c r="H15621" s="20" t="s">
        <v>49</v>
      </c>
    </row>
    <row r="15622" customFormat="false" ht="15.75" hidden="false" customHeight="false" outlineLevel="0" collapsed="false">
      <c r="A15622" s="20" t="s">
        <v>30972</v>
      </c>
      <c r="B15622" s="20" t="s">
        <v>30948</v>
      </c>
      <c r="C15622" s="20" t="s">
        <v>30903</v>
      </c>
      <c r="H15622" s="20" t="s">
        <v>49</v>
      </c>
    </row>
    <row r="15623" customFormat="false" ht="15.75" hidden="false" customHeight="false" outlineLevel="0" collapsed="false">
      <c r="A15623" s="20" t="s">
        <v>30973</v>
      </c>
      <c r="B15623" s="20" t="s">
        <v>30948</v>
      </c>
      <c r="C15623" s="20" t="s">
        <v>30903</v>
      </c>
      <c r="H15623" s="20" t="s">
        <v>49</v>
      </c>
    </row>
    <row r="15624" customFormat="false" ht="15.75" hidden="false" customHeight="false" outlineLevel="0" collapsed="false">
      <c r="A15624" s="20" t="s">
        <v>30974</v>
      </c>
      <c r="B15624" s="20" t="s">
        <v>30948</v>
      </c>
      <c r="C15624" s="20" t="s">
        <v>30906</v>
      </c>
      <c r="H15624" s="20" t="s">
        <v>49</v>
      </c>
    </row>
    <row r="15625" customFormat="false" ht="15.75" hidden="false" customHeight="false" outlineLevel="0" collapsed="false">
      <c r="A15625" s="20" t="s">
        <v>30975</v>
      </c>
      <c r="B15625" s="20" t="s">
        <v>30948</v>
      </c>
      <c r="C15625" s="20" t="s">
        <v>30906</v>
      </c>
      <c r="H15625" s="20" t="s">
        <v>49</v>
      </c>
    </row>
    <row r="15626" customFormat="false" ht="15.75" hidden="false" customHeight="false" outlineLevel="0" collapsed="false">
      <c r="A15626" s="20" t="s">
        <v>30976</v>
      </c>
      <c r="B15626" s="20" t="s">
        <v>30948</v>
      </c>
      <c r="C15626" s="20" t="s">
        <v>30909</v>
      </c>
      <c r="H15626" s="20" t="s">
        <v>49</v>
      </c>
    </row>
    <row r="15627" customFormat="false" ht="15.75" hidden="false" customHeight="false" outlineLevel="0" collapsed="false">
      <c r="A15627" s="20" t="s">
        <v>30977</v>
      </c>
      <c r="B15627" s="20" t="s">
        <v>30948</v>
      </c>
      <c r="C15627" s="20" t="s">
        <v>30909</v>
      </c>
      <c r="H15627" s="20" t="s">
        <v>49</v>
      </c>
    </row>
    <row r="15628" customFormat="false" ht="15.75" hidden="false" customHeight="false" outlineLevel="0" collapsed="false">
      <c r="A15628" s="20" t="s">
        <v>30978</v>
      </c>
      <c r="B15628" s="20" t="s">
        <v>30948</v>
      </c>
      <c r="C15628" s="20" t="s">
        <v>30912</v>
      </c>
      <c r="H15628" s="20" t="s">
        <v>49</v>
      </c>
    </row>
    <row r="15629" customFormat="false" ht="15.75" hidden="false" customHeight="false" outlineLevel="0" collapsed="false">
      <c r="A15629" s="20" t="s">
        <v>30979</v>
      </c>
      <c r="B15629" s="20" t="s">
        <v>30948</v>
      </c>
      <c r="C15629" s="20" t="s">
        <v>30912</v>
      </c>
      <c r="H15629" s="20" t="s">
        <v>49</v>
      </c>
    </row>
    <row r="15630" customFormat="false" ht="15.75" hidden="false" customHeight="false" outlineLevel="0" collapsed="false">
      <c r="A15630" s="20" t="s">
        <v>30980</v>
      </c>
      <c r="B15630" s="20" t="s">
        <v>30981</v>
      </c>
      <c r="C15630" s="20" t="s">
        <v>30867</v>
      </c>
      <c r="H15630" s="20" t="s">
        <v>49</v>
      </c>
    </row>
    <row r="15631" customFormat="false" ht="15.75" hidden="false" customHeight="false" outlineLevel="0" collapsed="false">
      <c r="A15631" s="20" t="s">
        <v>30982</v>
      </c>
      <c r="B15631" s="20" t="s">
        <v>30981</v>
      </c>
      <c r="C15631" s="20" t="s">
        <v>30867</v>
      </c>
      <c r="H15631" s="20" t="s">
        <v>49</v>
      </c>
    </row>
    <row r="15632" customFormat="false" ht="15.75" hidden="false" customHeight="false" outlineLevel="0" collapsed="false">
      <c r="A15632" s="20" t="s">
        <v>30983</v>
      </c>
      <c r="B15632" s="20" t="s">
        <v>30981</v>
      </c>
      <c r="C15632" s="20" t="s">
        <v>30870</v>
      </c>
      <c r="H15632" s="20" t="s">
        <v>49</v>
      </c>
    </row>
    <row r="15633" customFormat="false" ht="15.75" hidden="false" customHeight="false" outlineLevel="0" collapsed="false">
      <c r="A15633" s="20" t="s">
        <v>30984</v>
      </c>
      <c r="B15633" s="20" t="s">
        <v>30981</v>
      </c>
      <c r="C15633" s="20" t="s">
        <v>30870</v>
      </c>
      <c r="H15633" s="20" t="s">
        <v>49</v>
      </c>
    </row>
    <row r="15634" customFormat="false" ht="15.75" hidden="false" customHeight="false" outlineLevel="0" collapsed="false">
      <c r="A15634" s="20" t="s">
        <v>30985</v>
      </c>
      <c r="B15634" s="20" t="s">
        <v>30981</v>
      </c>
      <c r="C15634" s="20" t="s">
        <v>30873</v>
      </c>
      <c r="H15634" s="20" t="s">
        <v>49</v>
      </c>
    </row>
    <row r="15635" customFormat="false" ht="15.75" hidden="false" customHeight="false" outlineLevel="0" collapsed="false">
      <c r="A15635" s="20" t="s">
        <v>30986</v>
      </c>
      <c r="B15635" s="20" t="s">
        <v>30981</v>
      </c>
      <c r="C15635" s="20" t="s">
        <v>30873</v>
      </c>
      <c r="H15635" s="20" t="s">
        <v>49</v>
      </c>
    </row>
    <row r="15636" customFormat="false" ht="15.75" hidden="false" customHeight="false" outlineLevel="0" collapsed="false">
      <c r="A15636" s="20" t="s">
        <v>30987</v>
      </c>
      <c r="B15636" s="20" t="s">
        <v>30981</v>
      </c>
      <c r="C15636" s="20" t="s">
        <v>30876</v>
      </c>
      <c r="H15636" s="20" t="s">
        <v>49</v>
      </c>
    </row>
    <row r="15637" customFormat="false" ht="15.75" hidden="false" customHeight="false" outlineLevel="0" collapsed="false">
      <c r="A15637" s="20" t="s">
        <v>30988</v>
      </c>
      <c r="B15637" s="20" t="s">
        <v>30981</v>
      </c>
      <c r="C15637" s="20" t="s">
        <v>30876</v>
      </c>
      <c r="H15637" s="20" t="s">
        <v>49</v>
      </c>
    </row>
    <row r="15638" customFormat="false" ht="15.75" hidden="false" customHeight="false" outlineLevel="0" collapsed="false">
      <c r="A15638" s="20" t="s">
        <v>30989</v>
      </c>
      <c r="B15638" s="20" t="s">
        <v>30981</v>
      </c>
      <c r="C15638" s="20" t="s">
        <v>30879</v>
      </c>
      <c r="H15638" s="20" t="s">
        <v>49</v>
      </c>
    </row>
    <row r="15639" customFormat="false" ht="15.75" hidden="false" customHeight="false" outlineLevel="0" collapsed="false">
      <c r="A15639" s="20" t="s">
        <v>30990</v>
      </c>
      <c r="B15639" s="20" t="s">
        <v>30981</v>
      </c>
      <c r="C15639" s="20" t="s">
        <v>30879</v>
      </c>
      <c r="H15639" s="20" t="s">
        <v>49</v>
      </c>
    </row>
    <row r="15640" customFormat="false" ht="15.75" hidden="false" customHeight="false" outlineLevel="0" collapsed="false">
      <c r="A15640" s="20" t="s">
        <v>30991</v>
      </c>
      <c r="B15640" s="20" t="s">
        <v>30981</v>
      </c>
      <c r="C15640" s="20" t="s">
        <v>30882</v>
      </c>
      <c r="H15640" s="20" t="s">
        <v>49</v>
      </c>
    </row>
    <row r="15641" customFormat="false" ht="15.75" hidden="false" customHeight="false" outlineLevel="0" collapsed="false">
      <c r="A15641" s="20" t="s">
        <v>30992</v>
      </c>
      <c r="B15641" s="20" t="s">
        <v>30981</v>
      </c>
      <c r="C15641" s="20" t="s">
        <v>30882</v>
      </c>
      <c r="H15641" s="20" t="s">
        <v>49</v>
      </c>
    </row>
    <row r="15642" customFormat="false" ht="15.75" hidden="false" customHeight="false" outlineLevel="0" collapsed="false">
      <c r="A15642" s="20" t="s">
        <v>30993</v>
      </c>
      <c r="B15642" s="20" t="s">
        <v>30981</v>
      </c>
      <c r="C15642" s="20" t="s">
        <v>30885</v>
      </c>
      <c r="H15642" s="20" t="s">
        <v>49</v>
      </c>
    </row>
    <row r="15643" customFormat="false" ht="15.75" hidden="false" customHeight="false" outlineLevel="0" collapsed="false">
      <c r="A15643" s="20" t="s">
        <v>30994</v>
      </c>
      <c r="B15643" s="20" t="s">
        <v>30981</v>
      </c>
      <c r="C15643" s="20" t="s">
        <v>30885</v>
      </c>
      <c r="H15643" s="20" t="s">
        <v>49</v>
      </c>
    </row>
    <row r="15644" customFormat="false" ht="15.75" hidden="false" customHeight="false" outlineLevel="0" collapsed="false">
      <c r="A15644" s="20" t="s">
        <v>30995</v>
      </c>
      <c r="B15644" s="20" t="s">
        <v>30981</v>
      </c>
      <c r="C15644" s="20" t="s">
        <v>30888</v>
      </c>
      <c r="H15644" s="20" t="s">
        <v>49</v>
      </c>
    </row>
    <row r="15645" customFormat="false" ht="15.75" hidden="false" customHeight="false" outlineLevel="0" collapsed="false">
      <c r="A15645" s="20" t="s">
        <v>30996</v>
      </c>
      <c r="B15645" s="20" t="s">
        <v>30981</v>
      </c>
      <c r="C15645" s="20" t="s">
        <v>30888</v>
      </c>
      <c r="H15645" s="20" t="s">
        <v>49</v>
      </c>
    </row>
    <row r="15646" customFormat="false" ht="15.75" hidden="false" customHeight="false" outlineLevel="0" collapsed="false">
      <c r="A15646" s="20" t="s">
        <v>30997</v>
      </c>
      <c r="B15646" s="20" t="s">
        <v>30981</v>
      </c>
      <c r="C15646" s="20" t="s">
        <v>30891</v>
      </c>
      <c r="H15646" s="20" t="s">
        <v>49</v>
      </c>
    </row>
    <row r="15647" customFormat="false" ht="15.75" hidden="false" customHeight="false" outlineLevel="0" collapsed="false">
      <c r="A15647" s="20" t="s">
        <v>30998</v>
      </c>
      <c r="B15647" s="20" t="s">
        <v>30981</v>
      </c>
      <c r="C15647" s="20" t="s">
        <v>30891</v>
      </c>
      <c r="H15647" s="20" t="s">
        <v>49</v>
      </c>
    </row>
    <row r="15648" customFormat="false" ht="15.75" hidden="false" customHeight="false" outlineLevel="0" collapsed="false">
      <c r="A15648" s="20" t="s">
        <v>30999</v>
      </c>
      <c r="B15648" s="20" t="s">
        <v>30981</v>
      </c>
      <c r="C15648" s="20" t="s">
        <v>30894</v>
      </c>
      <c r="H15648" s="20" t="s">
        <v>49</v>
      </c>
    </row>
    <row r="15649" customFormat="false" ht="15.75" hidden="false" customHeight="false" outlineLevel="0" collapsed="false">
      <c r="A15649" s="20" t="s">
        <v>31000</v>
      </c>
      <c r="B15649" s="20" t="s">
        <v>30981</v>
      </c>
      <c r="C15649" s="20" t="s">
        <v>30894</v>
      </c>
      <c r="H15649" s="20" t="s">
        <v>49</v>
      </c>
    </row>
    <row r="15650" customFormat="false" ht="15.75" hidden="false" customHeight="false" outlineLevel="0" collapsed="false">
      <c r="A15650" s="20" t="s">
        <v>31001</v>
      </c>
      <c r="B15650" s="20" t="s">
        <v>30981</v>
      </c>
      <c r="C15650" s="20" t="s">
        <v>30897</v>
      </c>
      <c r="H15650" s="20" t="s">
        <v>49</v>
      </c>
    </row>
    <row r="15651" customFormat="false" ht="15.75" hidden="false" customHeight="false" outlineLevel="0" collapsed="false">
      <c r="A15651" s="20" t="s">
        <v>31002</v>
      </c>
      <c r="B15651" s="20" t="s">
        <v>30981</v>
      </c>
      <c r="C15651" s="20" t="s">
        <v>30897</v>
      </c>
      <c r="H15651" s="20" t="s">
        <v>49</v>
      </c>
    </row>
    <row r="15652" customFormat="false" ht="15.75" hidden="false" customHeight="false" outlineLevel="0" collapsed="false">
      <c r="A15652" s="20" t="s">
        <v>31003</v>
      </c>
      <c r="B15652" s="20" t="s">
        <v>30981</v>
      </c>
      <c r="C15652" s="20" t="s">
        <v>30900</v>
      </c>
      <c r="H15652" s="20" t="s">
        <v>49</v>
      </c>
    </row>
    <row r="15653" customFormat="false" ht="15.75" hidden="false" customHeight="false" outlineLevel="0" collapsed="false">
      <c r="A15653" s="20" t="s">
        <v>31004</v>
      </c>
      <c r="B15653" s="20" t="s">
        <v>30981</v>
      </c>
      <c r="C15653" s="20" t="s">
        <v>30900</v>
      </c>
      <c r="H15653" s="20" t="s">
        <v>49</v>
      </c>
    </row>
    <row r="15654" customFormat="false" ht="15.75" hidden="false" customHeight="false" outlineLevel="0" collapsed="false">
      <c r="A15654" s="20" t="s">
        <v>31005</v>
      </c>
      <c r="B15654" s="20" t="s">
        <v>30981</v>
      </c>
      <c r="C15654" s="20" t="s">
        <v>30903</v>
      </c>
      <c r="H15654" s="20" t="s">
        <v>49</v>
      </c>
    </row>
    <row r="15655" customFormat="false" ht="15.75" hidden="false" customHeight="false" outlineLevel="0" collapsed="false">
      <c r="A15655" s="20" t="s">
        <v>31006</v>
      </c>
      <c r="B15655" s="20" t="s">
        <v>30981</v>
      </c>
      <c r="C15655" s="20" t="s">
        <v>30903</v>
      </c>
      <c r="H15655" s="20" t="s">
        <v>49</v>
      </c>
    </row>
    <row r="15656" customFormat="false" ht="15.75" hidden="false" customHeight="false" outlineLevel="0" collapsed="false">
      <c r="A15656" s="20" t="s">
        <v>31007</v>
      </c>
      <c r="B15656" s="20" t="s">
        <v>30981</v>
      </c>
      <c r="C15656" s="20" t="s">
        <v>30906</v>
      </c>
      <c r="H15656" s="20" t="s">
        <v>49</v>
      </c>
    </row>
    <row r="15657" customFormat="false" ht="15.75" hidden="false" customHeight="false" outlineLevel="0" collapsed="false">
      <c r="A15657" s="20" t="s">
        <v>31008</v>
      </c>
      <c r="B15657" s="20" t="s">
        <v>30981</v>
      </c>
      <c r="C15657" s="20" t="s">
        <v>30906</v>
      </c>
      <c r="H15657" s="20" t="s">
        <v>49</v>
      </c>
    </row>
    <row r="15658" customFormat="false" ht="15.75" hidden="false" customHeight="false" outlineLevel="0" collapsed="false">
      <c r="A15658" s="20" t="s">
        <v>31009</v>
      </c>
      <c r="B15658" s="20" t="s">
        <v>30981</v>
      </c>
      <c r="C15658" s="20" t="s">
        <v>30909</v>
      </c>
      <c r="H15658" s="20" t="s">
        <v>49</v>
      </c>
    </row>
    <row r="15659" customFormat="false" ht="15.75" hidden="false" customHeight="false" outlineLevel="0" collapsed="false">
      <c r="A15659" s="20" t="s">
        <v>31010</v>
      </c>
      <c r="B15659" s="20" t="s">
        <v>30981</v>
      </c>
      <c r="C15659" s="20" t="s">
        <v>30909</v>
      </c>
      <c r="H15659" s="20" t="s">
        <v>49</v>
      </c>
    </row>
    <row r="15660" customFormat="false" ht="15.75" hidden="false" customHeight="false" outlineLevel="0" collapsed="false">
      <c r="A15660" s="20" t="s">
        <v>31011</v>
      </c>
      <c r="B15660" s="20" t="s">
        <v>30981</v>
      </c>
      <c r="C15660" s="20" t="s">
        <v>30912</v>
      </c>
      <c r="H15660" s="20" t="s">
        <v>49</v>
      </c>
    </row>
    <row r="15661" customFormat="false" ht="15.75" hidden="false" customHeight="false" outlineLevel="0" collapsed="false">
      <c r="A15661" s="20" t="s">
        <v>31012</v>
      </c>
      <c r="B15661" s="20" t="s">
        <v>30981</v>
      </c>
      <c r="C15661" s="20" t="s">
        <v>30912</v>
      </c>
      <c r="H15661" s="20" t="s">
        <v>49</v>
      </c>
    </row>
    <row r="15662" customFormat="false" ht="15.75" hidden="false" customHeight="false" outlineLevel="0" collapsed="false">
      <c r="A15662" s="20" t="s">
        <v>31013</v>
      </c>
      <c r="B15662" s="20" t="s">
        <v>31014</v>
      </c>
      <c r="C15662" s="20" t="s">
        <v>30867</v>
      </c>
      <c r="H15662" s="20" t="s">
        <v>49</v>
      </c>
    </row>
    <row r="15663" customFormat="false" ht="15.75" hidden="false" customHeight="false" outlineLevel="0" collapsed="false">
      <c r="A15663" s="20" t="s">
        <v>31015</v>
      </c>
      <c r="B15663" s="20" t="s">
        <v>31014</v>
      </c>
      <c r="C15663" s="20" t="s">
        <v>30867</v>
      </c>
      <c r="H15663" s="20" t="s">
        <v>49</v>
      </c>
    </row>
    <row r="15664" customFormat="false" ht="15.75" hidden="false" customHeight="false" outlineLevel="0" collapsed="false">
      <c r="A15664" s="20" t="s">
        <v>31016</v>
      </c>
      <c r="B15664" s="20" t="s">
        <v>31014</v>
      </c>
      <c r="C15664" s="20" t="s">
        <v>30870</v>
      </c>
      <c r="H15664" s="20" t="s">
        <v>49</v>
      </c>
    </row>
    <row r="15665" customFormat="false" ht="15.75" hidden="false" customHeight="false" outlineLevel="0" collapsed="false">
      <c r="A15665" s="20" t="s">
        <v>31017</v>
      </c>
      <c r="B15665" s="20" t="s">
        <v>31014</v>
      </c>
      <c r="C15665" s="20" t="s">
        <v>30870</v>
      </c>
      <c r="H15665" s="20" t="s">
        <v>49</v>
      </c>
    </row>
    <row r="15666" customFormat="false" ht="15.75" hidden="false" customHeight="false" outlineLevel="0" collapsed="false">
      <c r="A15666" s="20" t="s">
        <v>31018</v>
      </c>
      <c r="B15666" s="20" t="s">
        <v>31014</v>
      </c>
      <c r="C15666" s="20" t="s">
        <v>30873</v>
      </c>
      <c r="H15666" s="20" t="s">
        <v>49</v>
      </c>
    </row>
    <row r="15667" customFormat="false" ht="15.75" hidden="false" customHeight="false" outlineLevel="0" collapsed="false">
      <c r="A15667" s="20" t="s">
        <v>31019</v>
      </c>
      <c r="B15667" s="20" t="s">
        <v>31014</v>
      </c>
      <c r="C15667" s="20" t="s">
        <v>30873</v>
      </c>
      <c r="H15667" s="20" t="s">
        <v>49</v>
      </c>
    </row>
    <row r="15668" customFormat="false" ht="15.75" hidden="false" customHeight="false" outlineLevel="0" collapsed="false">
      <c r="A15668" s="20" t="s">
        <v>31020</v>
      </c>
      <c r="B15668" s="20" t="s">
        <v>31014</v>
      </c>
      <c r="C15668" s="20" t="s">
        <v>30876</v>
      </c>
      <c r="H15668" s="20" t="s">
        <v>49</v>
      </c>
    </row>
    <row r="15669" customFormat="false" ht="15.75" hidden="false" customHeight="false" outlineLevel="0" collapsed="false">
      <c r="A15669" s="20" t="s">
        <v>31021</v>
      </c>
      <c r="B15669" s="20" t="s">
        <v>31014</v>
      </c>
      <c r="C15669" s="20" t="s">
        <v>30876</v>
      </c>
      <c r="H15669" s="20" t="s">
        <v>49</v>
      </c>
    </row>
    <row r="15670" customFormat="false" ht="15.75" hidden="false" customHeight="false" outlineLevel="0" collapsed="false">
      <c r="A15670" s="20" t="s">
        <v>31022</v>
      </c>
      <c r="B15670" s="20" t="s">
        <v>31014</v>
      </c>
      <c r="C15670" s="20" t="s">
        <v>30879</v>
      </c>
      <c r="H15670" s="20" t="s">
        <v>49</v>
      </c>
    </row>
    <row r="15671" customFormat="false" ht="15.75" hidden="false" customHeight="false" outlineLevel="0" collapsed="false">
      <c r="A15671" s="20" t="s">
        <v>31023</v>
      </c>
      <c r="B15671" s="20" t="s">
        <v>31014</v>
      </c>
      <c r="C15671" s="20" t="s">
        <v>30879</v>
      </c>
      <c r="H15671" s="20" t="s">
        <v>49</v>
      </c>
    </row>
    <row r="15672" customFormat="false" ht="15.75" hidden="false" customHeight="false" outlineLevel="0" collapsed="false">
      <c r="A15672" s="20" t="s">
        <v>31024</v>
      </c>
      <c r="B15672" s="20" t="s">
        <v>31014</v>
      </c>
      <c r="C15672" s="20" t="s">
        <v>30882</v>
      </c>
      <c r="H15672" s="20" t="s">
        <v>49</v>
      </c>
    </row>
    <row r="15673" customFormat="false" ht="15.75" hidden="false" customHeight="false" outlineLevel="0" collapsed="false">
      <c r="A15673" s="20" t="s">
        <v>31025</v>
      </c>
      <c r="B15673" s="20" t="s">
        <v>31014</v>
      </c>
      <c r="C15673" s="20" t="s">
        <v>30882</v>
      </c>
      <c r="H15673" s="20" t="s">
        <v>49</v>
      </c>
    </row>
    <row r="15674" customFormat="false" ht="15.75" hidden="false" customHeight="false" outlineLevel="0" collapsed="false">
      <c r="A15674" s="20" t="s">
        <v>31026</v>
      </c>
      <c r="B15674" s="20" t="s">
        <v>31014</v>
      </c>
      <c r="C15674" s="20" t="s">
        <v>30885</v>
      </c>
      <c r="H15674" s="20" t="s">
        <v>49</v>
      </c>
    </row>
    <row r="15675" customFormat="false" ht="15.75" hidden="false" customHeight="false" outlineLevel="0" collapsed="false">
      <c r="A15675" s="20" t="s">
        <v>31027</v>
      </c>
      <c r="B15675" s="20" t="s">
        <v>31014</v>
      </c>
      <c r="C15675" s="20" t="s">
        <v>30885</v>
      </c>
      <c r="H15675" s="20" t="s">
        <v>49</v>
      </c>
    </row>
    <row r="15676" customFormat="false" ht="15.75" hidden="false" customHeight="false" outlineLevel="0" collapsed="false">
      <c r="A15676" s="20" t="s">
        <v>31028</v>
      </c>
      <c r="B15676" s="20" t="s">
        <v>31014</v>
      </c>
      <c r="C15676" s="20" t="s">
        <v>30888</v>
      </c>
      <c r="H15676" s="20" t="s">
        <v>49</v>
      </c>
    </row>
    <row r="15677" customFormat="false" ht="15.75" hidden="false" customHeight="false" outlineLevel="0" collapsed="false">
      <c r="A15677" s="20" t="s">
        <v>31029</v>
      </c>
      <c r="B15677" s="20" t="s">
        <v>31014</v>
      </c>
      <c r="C15677" s="20" t="s">
        <v>30888</v>
      </c>
      <c r="H15677" s="20" t="s">
        <v>49</v>
      </c>
    </row>
    <row r="15678" customFormat="false" ht="15.75" hidden="false" customHeight="false" outlineLevel="0" collapsed="false">
      <c r="A15678" s="20" t="s">
        <v>31030</v>
      </c>
      <c r="B15678" s="20" t="s">
        <v>31014</v>
      </c>
      <c r="C15678" s="20" t="s">
        <v>30891</v>
      </c>
      <c r="H15678" s="20" t="s">
        <v>49</v>
      </c>
    </row>
    <row r="15679" customFormat="false" ht="15.75" hidden="false" customHeight="false" outlineLevel="0" collapsed="false">
      <c r="A15679" s="20" t="s">
        <v>31031</v>
      </c>
      <c r="B15679" s="20" t="s">
        <v>31014</v>
      </c>
      <c r="C15679" s="20" t="s">
        <v>30891</v>
      </c>
      <c r="H15679" s="20" t="s">
        <v>49</v>
      </c>
    </row>
    <row r="15680" customFormat="false" ht="15.75" hidden="false" customHeight="false" outlineLevel="0" collapsed="false">
      <c r="A15680" s="20" t="s">
        <v>31032</v>
      </c>
      <c r="B15680" s="20" t="s">
        <v>31014</v>
      </c>
      <c r="C15680" s="20" t="s">
        <v>30894</v>
      </c>
      <c r="H15680" s="20" t="s">
        <v>49</v>
      </c>
    </row>
    <row r="15681" customFormat="false" ht="15.75" hidden="false" customHeight="false" outlineLevel="0" collapsed="false">
      <c r="A15681" s="20" t="s">
        <v>31033</v>
      </c>
      <c r="B15681" s="20" t="s">
        <v>31014</v>
      </c>
      <c r="C15681" s="20" t="s">
        <v>30894</v>
      </c>
      <c r="H15681" s="20" t="s">
        <v>49</v>
      </c>
    </row>
    <row r="15682" customFormat="false" ht="15.75" hidden="false" customHeight="false" outlineLevel="0" collapsed="false">
      <c r="A15682" s="20" t="s">
        <v>31034</v>
      </c>
      <c r="B15682" s="20" t="s">
        <v>31014</v>
      </c>
      <c r="C15682" s="20" t="s">
        <v>30897</v>
      </c>
      <c r="H15682" s="20" t="s">
        <v>49</v>
      </c>
    </row>
    <row r="15683" customFormat="false" ht="15.75" hidden="false" customHeight="false" outlineLevel="0" collapsed="false">
      <c r="A15683" s="20" t="s">
        <v>31035</v>
      </c>
      <c r="B15683" s="20" t="s">
        <v>31014</v>
      </c>
      <c r="C15683" s="20" t="s">
        <v>30897</v>
      </c>
      <c r="H15683" s="20" t="s">
        <v>49</v>
      </c>
    </row>
    <row r="15684" customFormat="false" ht="15.75" hidden="false" customHeight="false" outlineLevel="0" collapsed="false">
      <c r="A15684" s="20" t="s">
        <v>31036</v>
      </c>
      <c r="B15684" s="20" t="s">
        <v>31014</v>
      </c>
      <c r="C15684" s="20" t="s">
        <v>30900</v>
      </c>
      <c r="H15684" s="20" t="s">
        <v>49</v>
      </c>
    </row>
    <row r="15685" customFormat="false" ht="15.75" hidden="false" customHeight="false" outlineLevel="0" collapsed="false">
      <c r="A15685" s="20" t="s">
        <v>31037</v>
      </c>
      <c r="B15685" s="20" t="s">
        <v>31014</v>
      </c>
      <c r="C15685" s="20" t="s">
        <v>30900</v>
      </c>
      <c r="H15685" s="20" t="s">
        <v>49</v>
      </c>
    </row>
    <row r="15686" customFormat="false" ht="15.75" hidden="false" customHeight="false" outlineLevel="0" collapsed="false">
      <c r="A15686" s="20" t="s">
        <v>31038</v>
      </c>
      <c r="B15686" s="20" t="s">
        <v>31014</v>
      </c>
      <c r="C15686" s="20" t="s">
        <v>30903</v>
      </c>
      <c r="H15686" s="20" t="s">
        <v>49</v>
      </c>
    </row>
    <row r="15687" customFormat="false" ht="15.75" hidden="false" customHeight="false" outlineLevel="0" collapsed="false">
      <c r="A15687" s="20" t="s">
        <v>31039</v>
      </c>
      <c r="B15687" s="20" t="s">
        <v>31014</v>
      </c>
      <c r="C15687" s="20" t="s">
        <v>30903</v>
      </c>
      <c r="H15687" s="20" t="s">
        <v>49</v>
      </c>
    </row>
    <row r="15688" customFormat="false" ht="15.75" hidden="false" customHeight="false" outlineLevel="0" collapsed="false">
      <c r="A15688" s="20" t="s">
        <v>31040</v>
      </c>
      <c r="B15688" s="20" t="s">
        <v>31014</v>
      </c>
      <c r="C15688" s="20" t="s">
        <v>30906</v>
      </c>
      <c r="H15688" s="20" t="s">
        <v>49</v>
      </c>
    </row>
    <row r="15689" customFormat="false" ht="15.75" hidden="false" customHeight="false" outlineLevel="0" collapsed="false">
      <c r="A15689" s="20" t="s">
        <v>31041</v>
      </c>
      <c r="B15689" s="20" t="s">
        <v>31014</v>
      </c>
      <c r="C15689" s="20" t="s">
        <v>30906</v>
      </c>
      <c r="H15689" s="20" t="s">
        <v>49</v>
      </c>
    </row>
    <row r="15690" customFormat="false" ht="15.75" hidden="false" customHeight="false" outlineLevel="0" collapsed="false">
      <c r="A15690" s="20" t="s">
        <v>31042</v>
      </c>
      <c r="B15690" s="20" t="s">
        <v>31014</v>
      </c>
      <c r="C15690" s="20" t="s">
        <v>30909</v>
      </c>
      <c r="H15690" s="20" t="s">
        <v>49</v>
      </c>
    </row>
    <row r="15691" customFormat="false" ht="15.75" hidden="false" customHeight="false" outlineLevel="0" collapsed="false">
      <c r="A15691" s="20" t="s">
        <v>31043</v>
      </c>
      <c r="B15691" s="20" t="s">
        <v>31014</v>
      </c>
      <c r="C15691" s="20" t="s">
        <v>30909</v>
      </c>
      <c r="H15691" s="20" t="s">
        <v>49</v>
      </c>
    </row>
    <row r="15692" customFormat="false" ht="15.75" hidden="false" customHeight="false" outlineLevel="0" collapsed="false">
      <c r="A15692" s="20" t="s">
        <v>31044</v>
      </c>
      <c r="B15692" s="20" t="s">
        <v>31014</v>
      </c>
      <c r="C15692" s="20" t="s">
        <v>30912</v>
      </c>
      <c r="H15692" s="20" t="s">
        <v>49</v>
      </c>
    </row>
    <row r="15693" customFormat="false" ht="15.75" hidden="false" customHeight="false" outlineLevel="0" collapsed="false">
      <c r="A15693" s="20" t="s">
        <v>31045</v>
      </c>
      <c r="B15693" s="20" t="s">
        <v>31014</v>
      </c>
      <c r="C15693" s="20" t="s">
        <v>30912</v>
      </c>
      <c r="H15693" s="20" t="s">
        <v>49</v>
      </c>
    </row>
    <row r="15694" customFormat="false" ht="15.75" hidden="false" customHeight="false" outlineLevel="0" collapsed="false">
      <c r="A15694" s="20" t="s">
        <v>31046</v>
      </c>
      <c r="B15694" s="20" t="s">
        <v>31047</v>
      </c>
      <c r="C15694" s="20" t="s">
        <v>30791</v>
      </c>
      <c r="H15694" s="20" t="s">
        <v>49</v>
      </c>
    </row>
    <row r="15695" customFormat="false" ht="15.75" hidden="false" customHeight="false" outlineLevel="0" collapsed="false">
      <c r="A15695" s="20" t="s">
        <v>31048</v>
      </c>
      <c r="B15695" s="20" t="s">
        <v>31047</v>
      </c>
      <c r="C15695" s="20" t="s">
        <v>30791</v>
      </c>
      <c r="H15695" s="20" t="s">
        <v>49</v>
      </c>
    </row>
    <row r="15696" customFormat="false" ht="15.75" hidden="false" customHeight="false" outlineLevel="0" collapsed="false">
      <c r="A15696" s="20" t="s">
        <v>31049</v>
      </c>
      <c r="B15696" s="20" t="s">
        <v>31050</v>
      </c>
      <c r="C15696" s="20" t="s">
        <v>31051</v>
      </c>
      <c r="H15696" s="20" t="s">
        <v>49</v>
      </c>
    </row>
    <row r="15697" customFormat="false" ht="15.75" hidden="false" customHeight="false" outlineLevel="0" collapsed="false">
      <c r="A15697" s="20" t="s">
        <v>31052</v>
      </c>
      <c r="B15697" s="20" t="s">
        <v>31050</v>
      </c>
      <c r="C15697" s="20" t="s">
        <v>31051</v>
      </c>
      <c r="H15697" s="20" t="s">
        <v>49</v>
      </c>
    </row>
    <row r="15698" customFormat="false" ht="15.75" hidden="false" customHeight="false" outlineLevel="0" collapsed="false">
      <c r="A15698" s="20" t="s">
        <v>31053</v>
      </c>
      <c r="B15698" s="20" t="s">
        <v>31054</v>
      </c>
      <c r="C15698" s="20" t="s">
        <v>31051</v>
      </c>
      <c r="H15698" s="20" t="s">
        <v>49</v>
      </c>
    </row>
    <row r="15699" customFormat="false" ht="15.75" hidden="false" customHeight="false" outlineLevel="0" collapsed="false">
      <c r="A15699" s="20" t="s">
        <v>31055</v>
      </c>
      <c r="B15699" s="20" t="s">
        <v>31054</v>
      </c>
      <c r="C15699" s="20" t="s">
        <v>31051</v>
      </c>
      <c r="H15699" s="20" t="s">
        <v>49</v>
      </c>
    </row>
    <row r="15700" customFormat="false" ht="15.75" hidden="false" customHeight="false" outlineLevel="0" collapsed="false">
      <c r="A15700" s="20" t="s">
        <v>31056</v>
      </c>
      <c r="B15700" s="20" t="s">
        <v>31057</v>
      </c>
      <c r="C15700" s="20" t="s">
        <v>31051</v>
      </c>
      <c r="H15700" s="20" t="s">
        <v>49</v>
      </c>
    </row>
    <row r="15701" customFormat="false" ht="15.75" hidden="false" customHeight="false" outlineLevel="0" collapsed="false">
      <c r="A15701" s="20" t="s">
        <v>31058</v>
      </c>
      <c r="B15701" s="20" t="s">
        <v>31057</v>
      </c>
      <c r="C15701" s="20" t="s">
        <v>31051</v>
      </c>
      <c r="H15701" s="20" t="s">
        <v>49</v>
      </c>
    </row>
    <row r="15702" customFormat="false" ht="15.75" hidden="false" customHeight="false" outlineLevel="0" collapsed="false">
      <c r="A15702" s="20" t="s">
        <v>31059</v>
      </c>
      <c r="B15702" s="20" t="s">
        <v>31060</v>
      </c>
      <c r="C15702" s="20" t="s">
        <v>31051</v>
      </c>
      <c r="H15702" s="20" t="s">
        <v>49</v>
      </c>
    </row>
    <row r="15703" customFormat="false" ht="15.75" hidden="false" customHeight="false" outlineLevel="0" collapsed="false">
      <c r="A15703" s="20" t="s">
        <v>31061</v>
      </c>
      <c r="B15703" s="20" t="s">
        <v>31060</v>
      </c>
      <c r="C15703" s="20" t="s">
        <v>31051</v>
      </c>
      <c r="H15703" s="20" t="s">
        <v>49</v>
      </c>
    </row>
    <row r="15704" customFormat="false" ht="15.75" hidden="false" customHeight="false" outlineLevel="0" collapsed="false">
      <c r="A15704" s="20" t="s">
        <v>31062</v>
      </c>
      <c r="B15704" s="20" t="s">
        <v>31063</v>
      </c>
      <c r="C15704" s="20" t="s">
        <v>31051</v>
      </c>
      <c r="H15704" s="20" t="s">
        <v>49</v>
      </c>
    </row>
    <row r="15705" customFormat="false" ht="15.75" hidden="false" customHeight="false" outlineLevel="0" collapsed="false">
      <c r="A15705" s="20" t="s">
        <v>31064</v>
      </c>
      <c r="B15705" s="20" t="s">
        <v>31063</v>
      </c>
      <c r="C15705" s="20" t="s">
        <v>31051</v>
      </c>
      <c r="H15705" s="20" t="s">
        <v>49</v>
      </c>
    </row>
    <row r="15706" customFormat="false" ht="15.75" hidden="false" customHeight="false" outlineLevel="0" collapsed="false">
      <c r="A15706" s="20" t="s">
        <v>31065</v>
      </c>
      <c r="B15706" s="20" t="s">
        <v>31050</v>
      </c>
      <c r="C15706" s="20" t="s">
        <v>31066</v>
      </c>
      <c r="H15706" s="20" t="s">
        <v>49</v>
      </c>
    </row>
    <row r="15707" customFormat="false" ht="15.75" hidden="false" customHeight="false" outlineLevel="0" collapsed="false">
      <c r="A15707" s="20" t="s">
        <v>31067</v>
      </c>
      <c r="B15707" s="20" t="s">
        <v>31050</v>
      </c>
      <c r="C15707" s="20" t="s">
        <v>31066</v>
      </c>
      <c r="H15707" s="20" t="s">
        <v>49</v>
      </c>
    </row>
    <row r="15708" customFormat="false" ht="15.75" hidden="false" customHeight="false" outlineLevel="0" collapsed="false">
      <c r="A15708" s="20" t="s">
        <v>31068</v>
      </c>
      <c r="B15708" s="20" t="s">
        <v>31054</v>
      </c>
      <c r="C15708" s="20" t="s">
        <v>31066</v>
      </c>
      <c r="H15708" s="20" t="s">
        <v>49</v>
      </c>
    </row>
    <row r="15709" customFormat="false" ht="15.75" hidden="false" customHeight="false" outlineLevel="0" collapsed="false">
      <c r="A15709" s="20" t="s">
        <v>31069</v>
      </c>
      <c r="B15709" s="20" t="s">
        <v>31054</v>
      </c>
      <c r="C15709" s="20" t="s">
        <v>31066</v>
      </c>
      <c r="H15709" s="20" t="s">
        <v>49</v>
      </c>
    </row>
    <row r="15710" customFormat="false" ht="15.75" hidden="false" customHeight="false" outlineLevel="0" collapsed="false">
      <c r="A15710" s="20" t="s">
        <v>31070</v>
      </c>
      <c r="B15710" s="20" t="s">
        <v>31057</v>
      </c>
      <c r="C15710" s="20" t="s">
        <v>31066</v>
      </c>
      <c r="H15710" s="20" t="s">
        <v>49</v>
      </c>
    </row>
    <row r="15711" customFormat="false" ht="15.75" hidden="false" customHeight="false" outlineLevel="0" collapsed="false">
      <c r="A15711" s="20" t="s">
        <v>31071</v>
      </c>
      <c r="B15711" s="20" t="s">
        <v>31057</v>
      </c>
      <c r="C15711" s="20" t="s">
        <v>31066</v>
      </c>
      <c r="H15711" s="20" t="s">
        <v>49</v>
      </c>
    </row>
    <row r="15712" customFormat="false" ht="15.75" hidden="false" customHeight="false" outlineLevel="0" collapsed="false">
      <c r="A15712" s="20" t="s">
        <v>31072</v>
      </c>
      <c r="B15712" s="20" t="s">
        <v>31060</v>
      </c>
      <c r="C15712" s="20" t="s">
        <v>31066</v>
      </c>
      <c r="H15712" s="20" t="s">
        <v>49</v>
      </c>
    </row>
    <row r="15713" customFormat="false" ht="15.75" hidden="false" customHeight="false" outlineLevel="0" collapsed="false">
      <c r="A15713" s="20" t="s">
        <v>31073</v>
      </c>
      <c r="B15713" s="20" t="s">
        <v>31060</v>
      </c>
      <c r="C15713" s="20" t="s">
        <v>31066</v>
      </c>
      <c r="H15713" s="20" t="s">
        <v>49</v>
      </c>
    </row>
    <row r="15714" customFormat="false" ht="15.75" hidden="false" customHeight="false" outlineLevel="0" collapsed="false">
      <c r="A15714" s="20" t="s">
        <v>31074</v>
      </c>
      <c r="B15714" s="20" t="s">
        <v>31063</v>
      </c>
      <c r="C15714" s="20" t="s">
        <v>31066</v>
      </c>
      <c r="H15714" s="20" t="s">
        <v>49</v>
      </c>
    </row>
    <row r="15715" customFormat="false" ht="15.75" hidden="false" customHeight="false" outlineLevel="0" collapsed="false">
      <c r="A15715" s="20" t="s">
        <v>31075</v>
      </c>
      <c r="B15715" s="20" t="s">
        <v>31063</v>
      </c>
      <c r="C15715" s="20" t="s">
        <v>31066</v>
      </c>
      <c r="H15715" s="20" t="s">
        <v>49</v>
      </c>
    </row>
    <row r="15716" customFormat="false" ht="15.75" hidden="false" customHeight="false" outlineLevel="0" collapsed="false">
      <c r="A15716" s="20" t="s">
        <v>31076</v>
      </c>
      <c r="B15716" s="20" t="s">
        <v>31050</v>
      </c>
      <c r="C15716" s="20" t="s">
        <v>31077</v>
      </c>
      <c r="H15716" s="20" t="s">
        <v>49</v>
      </c>
    </row>
    <row r="15717" customFormat="false" ht="15.75" hidden="false" customHeight="false" outlineLevel="0" collapsed="false">
      <c r="A15717" s="20" t="s">
        <v>31078</v>
      </c>
      <c r="B15717" s="20" t="s">
        <v>31050</v>
      </c>
      <c r="C15717" s="20" t="s">
        <v>31077</v>
      </c>
      <c r="H15717" s="20" t="s">
        <v>49</v>
      </c>
    </row>
    <row r="15718" customFormat="false" ht="15.75" hidden="false" customHeight="false" outlineLevel="0" collapsed="false">
      <c r="A15718" s="20" t="s">
        <v>31079</v>
      </c>
      <c r="B15718" s="20" t="s">
        <v>31054</v>
      </c>
      <c r="C15718" s="20" t="s">
        <v>31077</v>
      </c>
      <c r="H15718" s="20" t="s">
        <v>49</v>
      </c>
    </row>
    <row r="15719" customFormat="false" ht="15.75" hidden="false" customHeight="false" outlineLevel="0" collapsed="false">
      <c r="A15719" s="20" t="s">
        <v>31080</v>
      </c>
      <c r="B15719" s="20" t="s">
        <v>31054</v>
      </c>
      <c r="C15719" s="20" t="s">
        <v>31077</v>
      </c>
      <c r="H15719" s="20" t="s">
        <v>49</v>
      </c>
    </row>
    <row r="15720" customFormat="false" ht="15.75" hidden="false" customHeight="false" outlineLevel="0" collapsed="false">
      <c r="A15720" s="20" t="s">
        <v>31081</v>
      </c>
      <c r="B15720" s="20" t="s">
        <v>31057</v>
      </c>
      <c r="C15720" s="20" t="s">
        <v>31077</v>
      </c>
      <c r="H15720" s="20" t="s">
        <v>49</v>
      </c>
    </row>
    <row r="15721" customFormat="false" ht="15.75" hidden="false" customHeight="false" outlineLevel="0" collapsed="false">
      <c r="A15721" s="20" t="s">
        <v>31082</v>
      </c>
      <c r="B15721" s="20" t="s">
        <v>31057</v>
      </c>
      <c r="C15721" s="20" t="s">
        <v>31077</v>
      </c>
      <c r="H15721" s="20" t="s">
        <v>49</v>
      </c>
    </row>
    <row r="15722" customFormat="false" ht="15.75" hidden="false" customHeight="false" outlineLevel="0" collapsed="false">
      <c r="A15722" s="20" t="s">
        <v>31083</v>
      </c>
      <c r="B15722" s="20" t="s">
        <v>31060</v>
      </c>
      <c r="C15722" s="20" t="s">
        <v>31077</v>
      </c>
      <c r="H15722" s="20" t="s">
        <v>49</v>
      </c>
    </row>
    <row r="15723" customFormat="false" ht="15.75" hidden="false" customHeight="false" outlineLevel="0" collapsed="false">
      <c r="A15723" s="20" t="s">
        <v>31084</v>
      </c>
      <c r="B15723" s="20" t="s">
        <v>31060</v>
      </c>
      <c r="C15723" s="20" t="s">
        <v>31077</v>
      </c>
      <c r="H15723" s="20" t="s">
        <v>49</v>
      </c>
    </row>
    <row r="15724" customFormat="false" ht="15.75" hidden="false" customHeight="false" outlineLevel="0" collapsed="false">
      <c r="A15724" s="20" t="s">
        <v>31085</v>
      </c>
      <c r="B15724" s="20" t="s">
        <v>31063</v>
      </c>
      <c r="C15724" s="20" t="s">
        <v>31077</v>
      </c>
      <c r="H15724" s="20" t="s">
        <v>49</v>
      </c>
    </row>
    <row r="15725" customFormat="false" ht="15.75" hidden="false" customHeight="false" outlineLevel="0" collapsed="false">
      <c r="A15725" s="20" t="s">
        <v>31086</v>
      </c>
      <c r="B15725" s="20" t="s">
        <v>31063</v>
      </c>
      <c r="C15725" s="20" t="s">
        <v>31077</v>
      </c>
      <c r="H15725" s="20" t="s">
        <v>49</v>
      </c>
    </row>
    <row r="15726" customFormat="false" ht="15.75" hidden="false" customHeight="false" outlineLevel="0" collapsed="false">
      <c r="A15726" s="20" t="s">
        <v>31087</v>
      </c>
      <c r="B15726" s="20" t="s">
        <v>31088</v>
      </c>
      <c r="C15726" s="20" t="s">
        <v>17000</v>
      </c>
      <c r="H15726" s="20" t="s">
        <v>49</v>
      </c>
    </row>
    <row r="15727" customFormat="false" ht="15.75" hidden="false" customHeight="false" outlineLevel="0" collapsed="false">
      <c r="A15727" s="20" t="s">
        <v>31089</v>
      </c>
      <c r="B15727" s="20" t="s">
        <v>31088</v>
      </c>
      <c r="C15727" s="20" t="s">
        <v>17000</v>
      </c>
      <c r="H15727" s="20" t="s">
        <v>49</v>
      </c>
    </row>
    <row r="15728" customFormat="false" ht="15.75" hidden="false" customHeight="false" outlineLevel="0" collapsed="false">
      <c r="A15728" s="20" t="s">
        <v>31090</v>
      </c>
      <c r="B15728" s="20" t="s">
        <v>31091</v>
      </c>
      <c r="C15728" s="20" t="s">
        <v>7554</v>
      </c>
      <c r="H15728" s="20" t="s">
        <v>49</v>
      </c>
    </row>
    <row r="15729" customFormat="false" ht="15.75" hidden="false" customHeight="false" outlineLevel="0" collapsed="false">
      <c r="A15729" s="20" t="s">
        <v>31092</v>
      </c>
      <c r="B15729" s="20" t="s">
        <v>31091</v>
      </c>
      <c r="C15729" s="20" t="s">
        <v>7554</v>
      </c>
      <c r="H15729" s="20" t="s">
        <v>49</v>
      </c>
    </row>
    <row r="15730" customFormat="false" ht="15.75" hidden="false" customHeight="false" outlineLevel="0" collapsed="false">
      <c r="A15730" s="20" t="s">
        <v>31093</v>
      </c>
      <c r="B15730" s="20" t="s">
        <v>31094</v>
      </c>
      <c r="C15730" s="20" t="s">
        <v>7554</v>
      </c>
      <c r="H15730" s="20" t="s">
        <v>49</v>
      </c>
    </row>
    <row r="15731" customFormat="false" ht="15.75" hidden="false" customHeight="false" outlineLevel="0" collapsed="false">
      <c r="A15731" s="20" t="s">
        <v>31095</v>
      </c>
      <c r="B15731" s="20" t="s">
        <v>31094</v>
      </c>
      <c r="C15731" s="20" t="s">
        <v>7554</v>
      </c>
      <c r="H15731" s="20" t="s">
        <v>49</v>
      </c>
    </row>
    <row r="15732" customFormat="false" ht="15.75" hidden="false" customHeight="false" outlineLevel="0" collapsed="false">
      <c r="A15732" s="20" t="s">
        <v>31096</v>
      </c>
      <c r="B15732" s="20" t="s">
        <v>31097</v>
      </c>
      <c r="C15732" s="20" t="s">
        <v>7554</v>
      </c>
      <c r="H15732" s="20" t="s">
        <v>49</v>
      </c>
    </row>
    <row r="15733" customFormat="false" ht="15.75" hidden="false" customHeight="false" outlineLevel="0" collapsed="false">
      <c r="A15733" s="20" t="s">
        <v>31098</v>
      </c>
      <c r="B15733" s="20" t="s">
        <v>31097</v>
      </c>
      <c r="C15733" s="20" t="s">
        <v>7554</v>
      </c>
      <c r="H15733" s="20" t="s">
        <v>49</v>
      </c>
    </row>
    <row r="15734" customFormat="false" ht="15.75" hidden="false" customHeight="false" outlineLevel="0" collapsed="false">
      <c r="A15734" s="20" t="s">
        <v>31099</v>
      </c>
      <c r="B15734" s="20" t="s">
        <v>31100</v>
      </c>
      <c r="C15734" s="20" t="s">
        <v>7554</v>
      </c>
      <c r="H15734" s="20" t="s">
        <v>49</v>
      </c>
    </row>
    <row r="15735" customFormat="false" ht="15.75" hidden="false" customHeight="false" outlineLevel="0" collapsed="false">
      <c r="A15735" s="20" t="s">
        <v>31101</v>
      </c>
      <c r="B15735" s="20" t="s">
        <v>31100</v>
      </c>
      <c r="C15735" s="20" t="s">
        <v>7554</v>
      </c>
      <c r="H15735" s="20" t="s">
        <v>49</v>
      </c>
    </row>
    <row r="15736" customFormat="false" ht="15.75" hidden="false" customHeight="false" outlineLevel="0" collapsed="false">
      <c r="A15736" s="20" t="s">
        <v>31102</v>
      </c>
      <c r="B15736" s="20" t="s">
        <v>31103</v>
      </c>
      <c r="C15736" s="20" t="s">
        <v>7554</v>
      </c>
      <c r="H15736" s="20" t="s">
        <v>49</v>
      </c>
    </row>
    <row r="15737" customFormat="false" ht="15.75" hidden="false" customHeight="false" outlineLevel="0" collapsed="false">
      <c r="A15737" s="20" t="s">
        <v>31104</v>
      </c>
      <c r="B15737" s="20" t="s">
        <v>31103</v>
      </c>
      <c r="C15737" s="20" t="s">
        <v>7554</v>
      </c>
      <c r="H15737" s="20" t="s">
        <v>49</v>
      </c>
    </row>
    <row r="15738" customFormat="false" ht="15.75" hidden="false" customHeight="false" outlineLevel="0" collapsed="false">
      <c r="A15738" s="20" t="s">
        <v>31105</v>
      </c>
      <c r="B15738" s="20" t="s">
        <v>31106</v>
      </c>
      <c r="C15738" s="20" t="s">
        <v>7554</v>
      </c>
      <c r="H15738" s="20" t="s">
        <v>49</v>
      </c>
    </row>
    <row r="15739" customFormat="false" ht="15.75" hidden="false" customHeight="false" outlineLevel="0" collapsed="false">
      <c r="A15739" s="20" t="s">
        <v>31107</v>
      </c>
      <c r="B15739" s="20" t="s">
        <v>31106</v>
      </c>
      <c r="C15739" s="20" t="s">
        <v>7554</v>
      </c>
      <c r="H15739" s="20" t="s">
        <v>49</v>
      </c>
    </row>
    <row r="15740" customFormat="false" ht="15.75" hidden="false" customHeight="false" outlineLevel="0" collapsed="false">
      <c r="A15740" s="20" t="s">
        <v>31108</v>
      </c>
      <c r="B15740" s="20" t="s">
        <v>31109</v>
      </c>
      <c r="C15740" s="20" t="s">
        <v>7554</v>
      </c>
      <c r="H15740" s="20" t="s">
        <v>49</v>
      </c>
    </row>
    <row r="15741" customFormat="false" ht="15.75" hidden="false" customHeight="false" outlineLevel="0" collapsed="false">
      <c r="A15741" s="20" t="s">
        <v>31110</v>
      </c>
      <c r="B15741" s="20" t="s">
        <v>31109</v>
      </c>
      <c r="C15741" s="20" t="s">
        <v>7554</v>
      </c>
      <c r="H15741" s="20" t="s">
        <v>49</v>
      </c>
    </row>
    <row r="15742" customFormat="false" ht="15.75" hidden="false" customHeight="false" outlineLevel="0" collapsed="false">
      <c r="A15742" s="20" t="s">
        <v>31111</v>
      </c>
      <c r="B15742" s="20" t="s">
        <v>31112</v>
      </c>
      <c r="C15742" s="20" t="s">
        <v>7554</v>
      </c>
      <c r="H15742" s="20" t="s">
        <v>49</v>
      </c>
    </row>
    <row r="15743" customFormat="false" ht="15.75" hidden="false" customHeight="false" outlineLevel="0" collapsed="false">
      <c r="A15743" s="20" t="s">
        <v>31113</v>
      </c>
      <c r="B15743" s="20" t="s">
        <v>31112</v>
      </c>
      <c r="C15743" s="20" t="s">
        <v>7554</v>
      </c>
      <c r="H15743" s="20" t="s">
        <v>49</v>
      </c>
    </row>
    <row r="15744" customFormat="false" ht="15.75" hidden="false" customHeight="false" outlineLevel="0" collapsed="false">
      <c r="A15744" s="20" t="s">
        <v>31114</v>
      </c>
      <c r="B15744" s="20" t="s">
        <v>31115</v>
      </c>
      <c r="C15744" s="20" t="s">
        <v>7554</v>
      </c>
      <c r="H15744" s="20" t="s">
        <v>49</v>
      </c>
    </row>
    <row r="15745" customFormat="false" ht="15.75" hidden="false" customHeight="false" outlineLevel="0" collapsed="false">
      <c r="A15745" s="20" t="s">
        <v>31116</v>
      </c>
      <c r="B15745" s="20" t="s">
        <v>31115</v>
      </c>
      <c r="C15745" s="20" t="s">
        <v>7554</v>
      </c>
      <c r="H15745" s="20" t="s">
        <v>49</v>
      </c>
    </row>
    <row r="15746" customFormat="false" ht="15.75" hidden="false" customHeight="false" outlineLevel="0" collapsed="false">
      <c r="A15746" s="20" t="s">
        <v>31117</v>
      </c>
      <c r="B15746" s="20" t="s">
        <v>31118</v>
      </c>
      <c r="C15746" s="20" t="s">
        <v>7554</v>
      </c>
      <c r="H15746" s="20" t="s">
        <v>49</v>
      </c>
    </row>
    <row r="15747" customFormat="false" ht="15.75" hidden="false" customHeight="false" outlineLevel="0" collapsed="false">
      <c r="A15747" s="20" t="s">
        <v>31119</v>
      </c>
      <c r="B15747" s="20" t="s">
        <v>31118</v>
      </c>
      <c r="C15747" s="20" t="s">
        <v>7554</v>
      </c>
      <c r="H15747" s="20" t="s">
        <v>49</v>
      </c>
    </row>
    <row r="15748" customFormat="false" ht="15.75" hidden="false" customHeight="false" outlineLevel="0" collapsed="false">
      <c r="A15748" s="20" t="s">
        <v>31120</v>
      </c>
      <c r="B15748" s="20" t="s">
        <v>31121</v>
      </c>
      <c r="C15748" s="20" t="s">
        <v>31122</v>
      </c>
      <c r="H15748" s="20" t="s">
        <v>49</v>
      </c>
    </row>
    <row r="15749" customFormat="false" ht="15.75" hidden="false" customHeight="false" outlineLevel="0" collapsed="false">
      <c r="A15749" s="20" t="s">
        <v>31123</v>
      </c>
      <c r="B15749" s="20" t="s">
        <v>31121</v>
      </c>
      <c r="C15749" s="20" t="s">
        <v>31122</v>
      </c>
      <c r="H15749" s="20" t="s">
        <v>49</v>
      </c>
    </row>
    <row r="15750" customFormat="false" ht="15.75" hidden="false" customHeight="false" outlineLevel="0" collapsed="false">
      <c r="A15750" s="20" t="s">
        <v>31124</v>
      </c>
      <c r="B15750" s="20" t="s">
        <v>31125</v>
      </c>
      <c r="C15750" s="20" t="s">
        <v>31122</v>
      </c>
      <c r="H15750" s="20" t="s">
        <v>49</v>
      </c>
    </row>
    <row r="15751" customFormat="false" ht="15.75" hidden="false" customHeight="false" outlineLevel="0" collapsed="false">
      <c r="A15751" s="20" t="s">
        <v>31126</v>
      </c>
      <c r="B15751" s="20" t="s">
        <v>31125</v>
      </c>
      <c r="C15751" s="20" t="s">
        <v>31122</v>
      </c>
      <c r="H15751" s="20" t="s">
        <v>49</v>
      </c>
    </row>
    <row r="15752" customFormat="false" ht="15.75" hidden="false" customHeight="false" outlineLevel="0" collapsed="false">
      <c r="A15752" s="20" t="s">
        <v>31127</v>
      </c>
      <c r="B15752" s="20" t="s">
        <v>31128</v>
      </c>
      <c r="C15752" s="20" t="s">
        <v>31122</v>
      </c>
      <c r="H15752" s="20" t="s">
        <v>49</v>
      </c>
    </row>
    <row r="15753" customFormat="false" ht="15.75" hidden="false" customHeight="false" outlineLevel="0" collapsed="false">
      <c r="A15753" s="20" t="s">
        <v>31129</v>
      </c>
      <c r="B15753" s="20" t="s">
        <v>31128</v>
      </c>
      <c r="C15753" s="20" t="s">
        <v>31122</v>
      </c>
      <c r="H15753" s="20" t="s">
        <v>49</v>
      </c>
    </row>
    <row r="15754" customFormat="false" ht="15.75" hidden="false" customHeight="false" outlineLevel="0" collapsed="false">
      <c r="A15754" s="20" t="s">
        <v>31130</v>
      </c>
      <c r="B15754" s="20" t="s">
        <v>31131</v>
      </c>
      <c r="C15754" s="20" t="s">
        <v>31122</v>
      </c>
      <c r="H15754" s="20" t="s">
        <v>49</v>
      </c>
    </row>
    <row r="15755" customFormat="false" ht="15.75" hidden="false" customHeight="false" outlineLevel="0" collapsed="false">
      <c r="A15755" s="20" t="s">
        <v>31132</v>
      </c>
      <c r="B15755" s="20" t="s">
        <v>31131</v>
      </c>
      <c r="C15755" s="20" t="s">
        <v>31122</v>
      </c>
      <c r="H15755" s="20" t="s">
        <v>49</v>
      </c>
    </row>
    <row r="15756" customFormat="false" ht="15.75" hidden="false" customHeight="false" outlineLevel="0" collapsed="false">
      <c r="A15756" s="20" t="s">
        <v>31133</v>
      </c>
      <c r="B15756" s="20" t="s">
        <v>31134</v>
      </c>
      <c r="C15756" s="20" t="s">
        <v>31122</v>
      </c>
      <c r="H15756" s="20" t="s">
        <v>49</v>
      </c>
    </row>
    <row r="15757" customFormat="false" ht="15.75" hidden="false" customHeight="false" outlineLevel="0" collapsed="false">
      <c r="A15757" s="20" t="s">
        <v>31135</v>
      </c>
      <c r="B15757" s="20" t="s">
        <v>31134</v>
      </c>
      <c r="C15757" s="20" t="s">
        <v>31122</v>
      </c>
      <c r="H15757" s="20" t="s">
        <v>49</v>
      </c>
    </row>
    <row r="15758" customFormat="false" ht="15.75" hidden="false" customHeight="false" outlineLevel="0" collapsed="false">
      <c r="A15758" s="20" t="s">
        <v>31136</v>
      </c>
      <c r="B15758" s="20" t="s">
        <v>31137</v>
      </c>
      <c r="C15758" s="20" t="s">
        <v>31138</v>
      </c>
      <c r="H15758" s="20" t="s">
        <v>49</v>
      </c>
    </row>
    <row r="15759" customFormat="false" ht="15.75" hidden="false" customHeight="false" outlineLevel="0" collapsed="false">
      <c r="A15759" s="20" t="s">
        <v>31139</v>
      </c>
      <c r="B15759" s="20" t="s">
        <v>31137</v>
      </c>
      <c r="C15759" s="20" t="s">
        <v>31138</v>
      </c>
      <c r="H15759" s="20" t="s">
        <v>49</v>
      </c>
    </row>
    <row r="15760" customFormat="false" ht="15.75" hidden="false" customHeight="false" outlineLevel="0" collapsed="false">
      <c r="A15760" s="20" t="s">
        <v>31140</v>
      </c>
      <c r="B15760" s="20" t="s">
        <v>31137</v>
      </c>
      <c r="C15760" s="20" t="s">
        <v>31141</v>
      </c>
      <c r="H15760" s="20" t="s">
        <v>49</v>
      </c>
    </row>
    <row r="15761" customFormat="false" ht="15.75" hidden="false" customHeight="false" outlineLevel="0" collapsed="false">
      <c r="A15761" s="20" t="s">
        <v>31142</v>
      </c>
      <c r="B15761" s="20" t="s">
        <v>31137</v>
      </c>
      <c r="C15761" s="20" t="s">
        <v>31141</v>
      </c>
      <c r="H15761" s="20" t="s">
        <v>49</v>
      </c>
    </row>
    <row r="15762" customFormat="false" ht="15.75" hidden="false" customHeight="false" outlineLevel="0" collapsed="false">
      <c r="A15762" s="20" t="s">
        <v>31143</v>
      </c>
      <c r="B15762" s="20" t="s">
        <v>31137</v>
      </c>
      <c r="C15762" s="20" t="s">
        <v>31144</v>
      </c>
      <c r="H15762" s="20" t="s">
        <v>49</v>
      </c>
    </row>
    <row r="15763" customFormat="false" ht="15.75" hidden="false" customHeight="false" outlineLevel="0" collapsed="false">
      <c r="A15763" s="20" t="s">
        <v>31145</v>
      </c>
      <c r="B15763" s="20" t="s">
        <v>31137</v>
      </c>
      <c r="C15763" s="20" t="s">
        <v>31144</v>
      </c>
      <c r="H15763" s="20" t="s">
        <v>49</v>
      </c>
    </row>
    <row r="15764" customFormat="false" ht="15.75" hidden="false" customHeight="false" outlineLevel="0" collapsed="false">
      <c r="A15764" s="20" t="s">
        <v>31146</v>
      </c>
      <c r="B15764" s="20" t="s">
        <v>31137</v>
      </c>
      <c r="C15764" s="20" t="s">
        <v>31147</v>
      </c>
      <c r="H15764" s="20" t="s">
        <v>49</v>
      </c>
    </row>
    <row r="15765" customFormat="false" ht="15.75" hidden="false" customHeight="false" outlineLevel="0" collapsed="false">
      <c r="A15765" s="20" t="s">
        <v>31148</v>
      </c>
      <c r="B15765" s="20" t="s">
        <v>31137</v>
      </c>
      <c r="C15765" s="20" t="s">
        <v>31147</v>
      </c>
      <c r="H15765" s="20" t="s">
        <v>49</v>
      </c>
    </row>
    <row r="15766" customFormat="false" ht="15.75" hidden="false" customHeight="false" outlineLevel="0" collapsed="false">
      <c r="A15766" s="20" t="s">
        <v>31149</v>
      </c>
      <c r="B15766" s="20" t="s">
        <v>31137</v>
      </c>
      <c r="C15766" s="20" t="s">
        <v>31150</v>
      </c>
      <c r="H15766" s="20" t="s">
        <v>49</v>
      </c>
    </row>
    <row r="15767" customFormat="false" ht="15.75" hidden="false" customHeight="false" outlineLevel="0" collapsed="false">
      <c r="A15767" s="20" t="s">
        <v>31151</v>
      </c>
      <c r="B15767" s="20" t="s">
        <v>31137</v>
      </c>
      <c r="C15767" s="20" t="s">
        <v>31150</v>
      </c>
      <c r="H15767" s="20" t="s">
        <v>49</v>
      </c>
    </row>
    <row r="15768" customFormat="false" ht="15.75" hidden="false" customHeight="false" outlineLevel="0" collapsed="false">
      <c r="A15768" s="20" t="s">
        <v>31152</v>
      </c>
      <c r="B15768" s="20" t="s">
        <v>31137</v>
      </c>
      <c r="C15768" s="20" t="s">
        <v>31153</v>
      </c>
      <c r="H15768" s="20" t="s">
        <v>49</v>
      </c>
    </row>
    <row r="15769" customFormat="false" ht="15.75" hidden="false" customHeight="false" outlineLevel="0" collapsed="false">
      <c r="A15769" s="20" t="s">
        <v>31154</v>
      </c>
      <c r="B15769" s="20" t="s">
        <v>31137</v>
      </c>
      <c r="C15769" s="20" t="s">
        <v>31153</v>
      </c>
      <c r="H15769" s="20" t="s">
        <v>49</v>
      </c>
    </row>
    <row r="15770" customFormat="false" ht="15.75" hidden="false" customHeight="false" outlineLevel="0" collapsed="false">
      <c r="A15770" s="20" t="s">
        <v>31155</v>
      </c>
      <c r="B15770" s="20" t="s">
        <v>31137</v>
      </c>
      <c r="C15770" s="20" t="s">
        <v>31156</v>
      </c>
      <c r="H15770" s="20" t="s">
        <v>49</v>
      </c>
    </row>
    <row r="15771" customFormat="false" ht="15.75" hidden="false" customHeight="false" outlineLevel="0" collapsed="false">
      <c r="A15771" s="20" t="s">
        <v>31157</v>
      </c>
      <c r="B15771" s="20" t="s">
        <v>31137</v>
      </c>
      <c r="C15771" s="20" t="s">
        <v>31156</v>
      </c>
      <c r="H15771" s="20" t="s">
        <v>49</v>
      </c>
    </row>
    <row r="15772" customFormat="false" ht="15.75" hidden="false" customHeight="false" outlineLevel="0" collapsed="false">
      <c r="A15772" s="20" t="s">
        <v>31158</v>
      </c>
      <c r="B15772" s="20" t="s">
        <v>31137</v>
      </c>
      <c r="C15772" s="20" t="s">
        <v>31159</v>
      </c>
      <c r="H15772" s="20" t="s">
        <v>49</v>
      </c>
    </row>
    <row r="15773" customFormat="false" ht="15.75" hidden="false" customHeight="false" outlineLevel="0" collapsed="false">
      <c r="A15773" s="20" t="s">
        <v>31160</v>
      </c>
      <c r="B15773" s="20" t="s">
        <v>31137</v>
      </c>
      <c r="C15773" s="20" t="s">
        <v>31159</v>
      </c>
      <c r="H15773" s="20" t="s">
        <v>49</v>
      </c>
    </row>
    <row r="15774" customFormat="false" ht="15.75" hidden="false" customHeight="false" outlineLevel="0" collapsed="false">
      <c r="A15774" s="20" t="s">
        <v>31161</v>
      </c>
      <c r="B15774" s="20" t="s">
        <v>31137</v>
      </c>
      <c r="C15774" s="20" t="s">
        <v>31162</v>
      </c>
      <c r="H15774" s="20" t="s">
        <v>49</v>
      </c>
    </row>
    <row r="15775" customFormat="false" ht="15.75" hidden="false" customHeight="false" outlineLevel="0" collapsed="false">
      <c r="A15775" s="20" t="s">
        <v>31163</v>
      </c>
      <c r="B15775" s="20" t="s">
        <v>31137</v>
      </c>
      <c r="C15775" s="20" t="s">
        <v>31162</v>
      </c>
      <c r="H15775" s="20" t="s">
        <v>49</v>
      </c>
    </row>
    <row r="15776" customFormat="false" ht="15.75" hidden="false" customHeight="false" outlineLevel="0" collapsed="false">
      <c r="A15776" s="20" t="s">
        <v>31164</v>
      </c>
      <c r="B15776" s="20" t="s">
        <v>31137</v>
      </c>
      <c r="C15776" s="20" t="s">
        <v>31165</v>
      </c>
      <c r="H15776" s="20" t="s">
        <v>49</v>
      </c>
    </row>
    <row r="15777" customFormat="false" ht="15.75" hidden="false" customHeight="false" outlineLevel="0" collapsed="false">
      <c r="A15777" s="20" t="s">
        <v>31166</v>
      </c>
      <c r="B15777" s="20" t="s">
        <v>31137</v>
      </c>
      <c r="C15777" s="20" t="s">
        <v>31165</v>
      </c>
      <c r="H15777" s="20" t="s">
        <v>49</v>
      </c>
    </row>
    <row r="15778" customFormat="false" ht="15.75" hidden="false" customHeight="false" outlineLevel="0" collapsed="false">
      <c r="A15778" s="20" t="s">
        <v>31167</v>
      </c>
      <c r="B15778" s="20" t="s">
        <v>31137</v>
      </c>
      <c r="C15778" s="20" t="s">
        <v>31168</v>
      </c>
      <c r="H15778" s="20" t="s">
        <v>49</v>
      </c>
    </row>
    <row r="15779" customFormat="false" ht="15.75" hidden="false" customHeight="false" outlineLevel="0" collapsed="false">
      <c r="A15779" s="20" t="s">
        <v>31169</v>
      </c>
      <c r="B15779" s="20" t="s">
        <v>31137</v>
      </c>
      <c r="C15779" s="20" t="s">
        <v>31168</v>
      </c>
      <c r="H15779" s="20" t="s">
        <v>49</v>
      </c>
    </row>
    <row r="15780" customFormat="false" ht="15.75" hidden="false" customHeight="false" outlineLevel="0" collapsed="false">
      <c r="A15780" s="20" t="s">
        <v>31170</v>
      </c>
      <c r="B15780" s="20" t="s">
        <v>31137</v>
      </c>
      <c r="C15780" s="20" t="s">
        <v>31171</v>
      </c>
      <c r="H15780" s="20" t="s">
        <v>49</v>
      </c>
    </row>
    <row r="15781" customFormat="false" ht="15.75" hidden="false" customHeight="false" outlineLevel="0" collapsed="false">
      <c r="A15781" s="20" t="s">
        <v>31172</v>
      </c>
      <c r="B15781" s="20" t="s">
        <v>31137</v>
      </c>
      <c r="C15781" s="20" t="s">
        <v>31171</v>
      </c>
      <c r="H15781" s="20" t="s">
        <v>49</v>
      </c>
    </row>
    <row r="15782" customFormat="false" ht="15.75" hidden="false" customHeight="false" outlineLevel="0" collapsed="false">
      <c r="A15782" s="20" t="s">
        <v>31173</v>
      </c>
      <c r="B15782" s="20" t="s">
        <v>31137</v>
      </c>
      <c r="C15782" s="20" t="s">
        <v>31174</v>
      </c>
      <c r="H15782" s="20" t="s">
        <v>49</v>
      </c>
    </row>
    <row r="15783" customFormat="false" ht="15.75" hidden="false" customHeight="false" outlineLevel="0" collapsed="false">
      <c r="A15783" s="20" t="s">
        <v>31175</v>
      </c>
      <c r="B15783" s="20" t="s">
        <v>31137</v>
      </c>
      <c r="C15783" s="20" t="s">
        <v>31174</v>
      </c>
      <c r="H15783" s="20" t="s">
        <v>49</v>
      </c>
    </row>
    <row r="15784" customFormat="false" ht="15.75" hidden="false" customHeight="false" outlineLevel="0" collapsed="false">
      <c r="A15784" s="20" t="s">
        <v>31176</v>
      </c>
      <c r="B15784" s="20" t="s">
        <v>31137</v>
      </c>
      <c r="C15784" s="20" t="s">
        <v>31177</v>
      </c>
      <c r="H15784" s="20" t="s">
        <v>49</v>
      </c>
    </row>
    <row r="15785" customFormat="false" ht="15.75" hidden="false" customHeight="false" outlineLevel="0" collapsed="false">
      <c r="A15785" s="20" t="s">
        <v>31178</v>
      </c>
      <c r="B15785" s="20" t="s">
        <v>31137</v>
      </c>
      <c r="C15785" s="20" t="s">
        <v>31177</v>
      </c>
      <c r="H15785" s="20" t="s">
        <v>49</v>
      </c>
    </row>
    <row r="15786" customFormat="false" ht="15.75" hidden="false" customHeight="false" outlineLevel="0" collapsed="false">
      <c r="A15786" s="20" t="s">
        <v>31179</v>
      </c>
      <c r="B15786" s="20" t="s">
        <v>31137</v>
      </c>
      <c r="C15786" s="20" t="s">
        <v>31180</v>
      </c>
      <c r="H15786" s="20" t="s">
        <v>49</v>
      </c>
    </row>
    <row r="15787" customFormat="false" ht="15.75" hidden="false" customHeight="false" outlineLevel="0" collapsed="false">
      <c r="A15787" s="20" t="s">
        <v>31181</v>
      </c>
      <c r="B15787" s="20" t="s">
        <v>31137</v>
      </c>
      <c r="C15787" s="20" t="s">
        <v>31180</v>
      </c>
      <c r="H15787" s="20" t="s">
        <v>49</v>
      </c>
    </row>
    <row r="15788" customFormat="false" ht="15.75" hidden="false" customHeight="false" outlineLevel="0" collapsed="false">
      <c r="A15788" s="20" t="s">
        <v>31182</v>
      </c>
      <c r="B15788" s="20" t="s">
        <v>31137</v>
      </c>
      <c r="C15788" s="20" t="s">
        <v>31183</v>
      </c>
      <c r="H15788" s="20" t="s">
        <v>49</v>
      </c>
    </row>
    <row r="15789" customFormat="false" ht="15.75" hidden="false" customHeight="false" outlineLevel="0" collapsed="false">
      <c r="A15789" s="20" t="s">
        <v>31184</v>
      </c>
      <c r="B15789" s="20" t="s">
        <v>31137</v>
      </c>
      <c r="C15789" s="20" t="s">
        <v>31183</v>
      </c>
      <c r="H15789" s="20" t="s">
        <v>49</v>
      </c>
    </row>
    <row r="15790" customFormat="false" ht="15.75" hidden="false" customHeight="false" outlineLevel="0" collapsed="false">
      <c r="A15790" s="20" t="s">
        <v>31185</v>
      </c>
      <c r="B15790" s="20" t="s">
        <v>31186</v>
      </c>
      <c r="C15790" s="20" t="s">
        <v>31051</v>
      </c>
      <c r="H15790" s="20" t="s">
        <v>49</v>
      </c>
    </row>
    <row r="15791" customFormat="false" ht="15.75" hidden="false" customHeight="false" outlineLevel="0" collapsed="false">
      <c r="A15791" s="20" t="s">
        <v>31187</v>
      </c>
      <c r="B15791" s="20" t="s">
        <v>31186</v>
      </c>
      <c r="C15791" s="20" t="s">
        <v>31051</v>
      </c>
      <c r="H15791" s="20" t="s">
        <v>49</v>
      </c>
    </row>
    <row r="15792" customFormat="false" ht="15.75" hidden="false" customHeight="false" outlineLevel="0" collapsed="false">
      <c r="A15792" s="20" t="s">
        <v>31188</v>
      </c>
      <c r="B15792" s="20" t="s">
        <v>31189</v>
      </c>
      <c r="C15792" s="20" t="s">
        <v>31190</v>
      </c>
      <c r="H15792" s="20" t="s">
        <v>49</v>
      </c>
    </row>
    <row r="15793" customFormat="false" ht="15.75" hidden="false" customHeight="false" outlineLevel="0" collapsed="false">
      <c r="A15793" s="20" t="s">
        <v>31191</v>
      </c>
      <c r="B15793" s="20" t="s">
        <v>31189</v>
      </c>
      <c r="C15793" s="20" t="s">
        <v>31190</v>
      </c>
      <c r="H15793" s="20" t="s">
        <v>49</v>
      </c>
    </row>
    <row r="15794" customFormat="false" ht="15.75" hidden="false" customHeight="false" outlineLevel="0" collapsed="false">
      <c r="A15794" s="20" t="s">
        <v>31192</v>
      </c>
      <c r="B15794" s="20" t="s">
        <v>31193</v>
      </c>
      <c r="C15794" s="20" t="s">
        <v>31190</v>
      </c>
      <c r="H15794" s="20" t="s">
        <v>49</v>
      </c>
    </row>
    <row r="15795" customFormat="false" ht="15.75" hidden="false" customHeight="false" outlineLevel="0" collapsed="false">
      <c r="A15795" s="20" t="s">
        <v>31194</v>
      </c>
      <c r="B15795" s="20" t="s">
        <v>31193</v>
      </c>
      <c r="C15795" s="20" t="s">
        <v>31190</v>
      </c>
      <c r="H15795" s="20" t="s">
        <v>49</v>
      </c>
    </row>
    <row r="15796" customFormat="false" ht="15.75" hidden="false" customHeight="false" outlineLevel="0" collapsed="false">
      <c r="A15796" s="20" t="s">
        <v>31195</v>
      </c>
      <c r="B15796" s="20" t="s">
        <v>31196</v>
      </c>
      <c r="C15796" s="20" t="s">
        <v>31190</v>
      </c>
      <c r="H15796" s="20" t="s">
        <v>49</v>
      </c>
    </row>
    <row r="15797" customFormat="false" ht="15.75" hidden="false" customHeight="false" outlineLevel="0" collapsed="false">
      <c r="A15797" s="20" t="s">
        <v>31197</v>
      </c>
      <c r="B15797" s="20" t="s">
        <v>31196</v>
      </c>
      <c r="C15797" s="20" t="s">
        <v>31190</v>
      </c>
      <c r="H15797" s="20" t="s">
        <v>49</v>
      </c>
    </row>
    <row r="15798" customFormat="false" ht="15.75" hidden="false" customHeight="false" outlineLevel="0" collapsed="false">
      <c r="A15798" s="20" t="s">
        <v>31198</v>
      </c>
      <c r="B15798" s="20" t="s">
        <v>31199</v>
      </c>
      <c r="C15798" s="20" t="s">
        <v>31190</v>
      </c>
      <c r="H15798" s="20" t="s">
        <v>49</v>
      </c>
    </row>
    <row r="15799" customFormat="false" ht="15.75" hidden="false" customHeight="false" outlineLevel="0" collapsed="false">
      <c r="A15799" s="20" t="s">
        <v>31200</v>
      </c>
      <c r="B15799" s="20" t="s">
        <v>31199</v>
      </c>
      <c r="C15799" s="20" t="s">
        <v>31190</v>
      </c>
      <c r="H15799" s="20" t="s">
        <v>49</v>
      </c>
    </row>
    <row r="15800" customFormat="false" ht="15.75" hidden="false" customHeight="false" outlineLevel="0" collapsed="false">
      <c r="A15800" s="20" t="s">
        <v>31201</v>
      </c>
      <c r="B15800" s="20" t="s">
        <v>31202</v>
      </c>
      <c r="C15800" s="20" t="s">
        <v>31190</v>
      </c>
      <c r="H15800" s="20" t="s">
        <v>49</v>
      </c>
    </row>
    <row r="15801" customFormat="false" ht="15.75" hidden="false" customHeight="false" outlineLevel="0" collapsed="false">
      <c r="A15801" s="20" t="s">
        <v>31203</v>
      </c>
      <c r="B15801" s="20" t="s">
        <v>31202</v>
      </c>
      <c r="C15801" s="20" t="s">
        <v>31190</v>
      </c>
      <c r="H15801" s="20" t="s">
        <v>49</v>
      </c>
    </row>
    <row r="15802" customFormat="false" ht="15.75" hidden="false" customHeight="false" outlineLevel="0" collapsed="false">
      <c r="A15802" s="20" t="s">
        <v>31204</v>
      </c>
      <c r="B15802" s="20" t="s">
        <v>31189</v>
      </c>
      <c r="C15802" s="20" t="s">
        <v>31205</v>
      </c>
      <c r="H15802" s="20" t="s">
        <v>49</v>
      </c>
    </row>
    <row r="15803" customFormat="false" ht="15.75" hidden="false" customHeight="false" outlineLevel="0" collapsed="false">
      <c r="A15803" s="20" t="s">
        <v>31206</v>
      </c>
      <c r="B15803" s="20" t="s">
        <v>31189</v>
      </c>
      <c r="C15803" s="20" t="s">
        <v>31205</v>
      </c>
      <c r="H15803" s="20" t="s">
        <v>49</v>
      </c>
    </row>
    <row r="15804" customFormat="false" ht="15.75" hidden="false" customHeight="false" outlineLevel="0" collapsed="false">
      <c r="A15804" s="20" t="s">
        <v>31207</v>
      </c>
      <c r="B15804" s="20" t="s">
        <v>31193</v>
      </c>
      <c r="C15804" s="20" t="s">
        <v>31205</v>
      </c>
      <c r="H15804" s="20" t="s">
        <v>49</v>
      </c>
    </row>
    <row r="15805" customFormat="false" ht="15.75" hidden="false" customHeight="false" outlineLevel="0" collapsed="false">
      <c r="A15805" s="20" t="s">
        <v>31208</v>
      </c>
      <c r="B15805" s="20" t="s">
        <v>31193</v>
      </c>
      <c r="C15805" s="20" t="s">
        <v>31205</v>
      </c>
      <c r="H15805" s="20" t="s">
        <v>49</v>
      </c>
    </row>
    <row r="15806" customFormat="false" ht="15.75" hidden="false" customHeight="false" outlineLevel="0" collapsed="false">
      <c r="A15806" s="20" t="s">
        <v>31209</v>
      </c>
      <c r="B15806" s="20" t="s">
        <v>31196</v>
      </c>
      <c r="C15806" s="20" t="s">
        <v>31205</v>
      </c>
      <c r="H15806" s="20" t="s">
        <v>49</v>
      </c>
    </row>
    <row r="15807" customFormat="false" ht="15.75" hidden="false" customHeight="false" outlineLevel="0" collapsed="false">
      <c r="A15807" s="20" t="s">
        <v>31210</v>
      </c>
      <c r="B15807" s="20" t="s">
        <v>31196</v>
      </c>
      <c r="C15807" s="20" t="s">
        <v>31205</v>
      </c>
      <c r="H15807" s="20" t="s">
        <v>49</v>
      </c>
    </row>
    <row r="15808" customFormat="false" ht="15.75" hidden="false" customHeight="false" outlineLevel="0" collapsed="false">
      <c r="A15808" s="20" t="s">
        <v>31211</v>
      </c>
      <c r="B15808" s="20" t="s">
        <v>31199</v>
      </c>
      <c r="C15808" s="20" t="s">
        <v>31205</v>
      </c>
      <c r="H15808" s="20" t="s">
        <v>49</v>
      </c>
    </row>
    <row r="15809" customFormat="false" ht="15.75" hidden="false" customHeight="false" outlineLevel="0" collapsed="false">
      <c r="A15809" s="20" t="s">
        <v>31212</v>
      </c>
      <c r="B15809" s="20" t="s">
        <v>31199</v>
      </c>
      <c r="C15809" s="20" t="s">
        <v>31205</v>
      </c>
      <c r="H15809" s="20" t="s">
        <v>49</v>
      </c>
    </row>
    <row r="15810" customFormat="false" ht="15.75" hidden="false" customHeight="false" outlineLevel="0" collapsed="false">
      <c r="A15810" s="20" t="s">
        <v>31213</v>
      </c>
      <c r="B15810" s="20" t="s">
        <v>31202</v>
      </c>
      <c r="C15810" s="20" t="s">
        <v>31205</v>
      </c>
      <c r="H15810" s="20" t="s">
        <v>49</v>
      </c>
    </row>
    <row r="15811" customFormat="false" ht="15.75" hidden="false" customHeight="false" outlineLevel="0" collapsed="false">
      <c r="A15811" s="20" t="s">
        <v>31214</v>
      </c>
      <c r="B15811" s="20" t="s">
        <v>31202</v>
      </c>
      <c r="C15811" s="20" t="s">
        <v>31205</v>
      </c>
      <c r="H15811" s="20" t="s">
        <v>49</v>
      </c>
    </row>
    <row r="15812" customFormat="false" ht="15.75" hidden="false" customHeight="false" outlineLevel="0" collapsed="false">
      <c r="A15812" s="20" t="s">
        <v>31215</v>
      </c>
      <c r="B15812" s="20" t="s">
        <v>31189</v>
      </c>
      <c r="C15812" s="20" t="s">
        <v>31216</v>
      </c>
      <c r="H15812" s="20" t="s">
        <v>49</v>
      </c>
    </row>
    <row r="15813" customFormat="false" ht="15.75" hidden="false" customHeight="false" outlineLevel="0" collapsed="false">
      <c r="A15813" s="20" t="s">
        <v>31217</v>
      </c>
      <c r="B15813" s="20" t="s">
        <v>31189</v>
      </c>
      <c r="C15813" s="20" t="s">
        <v>31216</v>
      </c>
      <c r="H15813" s="20" t="s">
        <v>49</v>
      </c>
    </row>
    <row r="15814" customFormat="false" ht="15.75" hidden="false" customHeight="false" outlineLevel="0" collapsed="false">
      <c r="A15814" s="20" t="s">
        <v>31218</v>
      </c>
      <c r="B15814" s="20" t="s">
        <v>31193</v>
      </c>
      <c r="C15814" s="20" t="s">
        <v>31216</v>
      </c>
      <c r="H15814" s="20" t="s">
        <v>49</v>
      </c>
    </row>
    <row r="15815" customFormat="false" ht="15.75" hidden="false" customHeight="false" outlineLevel="0" collapsed="false">
      <c r="A15815" s="20" t="s">
        <v>31219</v>
      </c>
      <c r="B15815" s="20" t="s">
        <v>31193</v>
      </c>
      <c r="C15815" s="20" t="s">
        <v>31216</v>
      </c>
      <c r="H15815" s="20" t="s">
        <v>49</v>
      </c>
    </row>
    <row r="15816" customFormat="false" ht="15.75" hidden="false" customHeight="false" outlineLevel="0" collapsed="false">
      <c r="A15816" s="20" t="s">
        <v>31220</v>
      </c>
      <c r="B15816" s="20" t="s">
        <v>31196</v>
      </c>
      <c r="C15816" s="20" t="s">
        <v>31216</v>
      </c>
      <c r="H15816" s="20" t="s">
        <v>49</v>
      </c>
    </row>
    <row r="15817" customFormat="false" ht="15.75" hidden="false" customHeight="false" outlineLevel="0" collapsed="false">
      <c r="A15817" s="20" t="s">
        <v>31221</v>
      </c>
      <c r="B15817" s="20" t="s">
        <v>31196</v>
      </c>
      <c r="C15817" s="20" t="s">
        <v>31216</v>
      </c>
      <c r="H15817" s="20" t="s">
        <v>49</v>
      </c>
    </row>
    <row r="15818" customFormat="false" ht="15.75" hidden="false" customHeight="false" outlineLevel="0" collapsed="false">
      <c r="A15818" s="20" t="s">
        <v>31222</v>
      </c>
      <c r="B15818" s="20" t="s">
        <v>31199</v>
      </c>
      <c r="C15818" s="20" t="s">
        <v>31216</v>
      </c>
      <c r="H15818" s="20" t="s">
        <v>49</v>
      </c>
    </row>
    <row r="15819" customFormat="false" ht="15.75" hidden="false" customHeight="false" outlineLevel="0" collapsed="false">
      <c r="A15819" s="20" t="s">
        <v>31223</v>
      </c>
      <c r="B15819" s="20" t="s">
        <v>31199</v>
      </c>
      <c r="C15819" s="20" t="s">
        <v>31216</v>
      </c>
      <c r="H15819" s="20" t="s">
        <v>49</v>
      </c>
    </row>
    <row r="15820" customFormat="false" ht="15.75" hidden="false" customHeight="false" outlineLevel="0" collapsed="false">
      <c r="A15820" s="20" t="s">
        <v>31224</v>
      </c>
      <c r="B15820" s="20" t="s">
        <v>31202</v>
      </c>
      <c r="C15820" s="20" t="s">
        <v>31216</v>
      </c>
      <c r="H15820" s="20" t="s">
        <v>49</v>
      </c>
    </row>
    <row r="15821" customFormat="false" ht="15.75" hidden="false" customHeight="false" outlineLevel="0" collapsed="false">
      <c r="A15821" s="20" t="s">
        <v>31225</v>
      </c>
      <c r="B15821" s="20" t="s">
        <v>31202</v>
      </c>
      <c r="C15821" s="20" t="s">
        <v>31216</v>
      </c>
      <c r="H15821" s="20" t="s">
        <v>49</v>
      </c>
    </row>
    <row r="15822" customFormat="false" ht="15.75" hidden="false" customHeight="false" outlineLevel="0" collapsed="false">
      <c r="A15822" s="20" t="s">
        <v>31226</v>
      </c>
      <c r="B15822" s="20" t="s">
        <v>31227</v>
      </c>
      <c r="C15822" s="20" t="s">
        <v>7059</v>
      </c>
      <c r="H15822" s="20" t="s">
        <v>49</v>
      </c>
    </row>
    <row r="15823" customFormat="false" ht="15.75" hidden="false" customHeight="false" outlineLevel="0" collapsed="false">
      <c r="A15823" s="20" t="s">
        <v>31228</v>
      </c>
      <c r="B15823" s="20" t="s">
        <v>31227</v>
      </c>
      <c r="C15823" s="20" t="s">
        <v>7059</v>
      </c>
      <c r="H15823" s="20" t="s">
        <v>49</v>
      </c>
    </row>
    <row r="15824" customFormat="false" ht="15.75" hidden="false" customHeight="false" outlineLevel="0" collapsed="false">
      <c r="A15824" s="20" t="s">
        <v>31229</v>
      </c>
      <c r="B15824" s="20" t="s">
        <v>31230</v>
      </c>
      <c r="C15824" s="20" t="s">
        <v>7126</v>
      </c>
      <c r="H15824" s="20" t="s">
        <v>49</v>
      </c>
    </row>
    <row r="15825" customFormat="false" ht="15.75" hidden="false" customHeight="false" outlineLevel="0" collapsed="false">
      <c r="A15825" s="20" t="s">
        <v>31231</v>
      </c>
      <c r="B15825" s="20" t="s">
        <v>31230</v>
      </c>
      <c r="C15825" s="20" t="s">
        <v>7126</v>
      </c>
      <c r="H15825" s="20" t="s">
        <v>49</v>
      </c>
    </row>
    <row r="15826" customFormat="false" ht="15.75" hidden="false" customHeight="false" outlineLevel="0" collapsed="false">
      <c r="A15826" s="20" t="s">
        <v>31232</v>
      </c>
      <c r="B15826" s="20" t="s">
        <v>31233</v>
      </c>
      <c r="C15826" s="20" t="s">
        <v>7126</v>
      </c>
      <c r="H15826" s="20" t="s">
        <v>49</v>
      </c>
    </row>
    <row r="15827" customFormat="false" ht="15.75" hidden="false" customHeight="false" outlineLevel="0" collapsed="false">
      <c r="A15827" s="20" t="s">
        <v>31234</v>
      </c>
      <c r="B15827" s="20" t="s">
        <v>31233</v>
      </c>
      <c r="C15827" s="20" t="s">
        <v>7126</v>
      </c>
      <c r="H15827" s="20" t="s">
        <v>49</v>
      </c>
    </row>
    <row r="15828" customFormat="false" ht="15.75" hidden="false" customHeight="false" outlineLevel="0" collapsed="false">
      <c r="A15828" s="20" t="s">
        <v>31235</v>
      </c>
      <c r="B15828" s="20" t="s">
        <v>31236</v>
      </c>
      <c r="C15828" s="20" t="s">
        <v>7126</v>
      </c>
      <c r="H15828" s="20" t="s">
        <v>49</v>
      </c>
    </row>
    <row r="15829" customFormat="false" ht="15.75" hidden="false" customHeight="false" outlineLevel="0" collapsed="false">
      <c r="A15829" s="20" t="s">
        <v>31237</v>
      </c>
      <c r="B15829" s="20" t="s">
        <v>31236</v>
      </c>
      <c r="C15829" s="20" t="s">
        <v>7126</v>
      </c>
      <c r="H15829" s="20" t="s">
        <v>49</v>
      </c>
    </row>
    <row r="15830" customFormat="false" ht="15.75" hidden="false" customHeight="false" outlineLevel="0" collapsed="false">
      <c r="A15830" s="20" t="s">
        <v>31238</v>
      </c>
      <c r="B15830" s="20" t="s">
        <v>31239</v>
      </c>
      <c r="C15830" s="20" t="s">
        <v>7126</v>
      </c>
      <c r="H15830" s="20" t="s">
        <v>49</v>
      </c>
    </row>
    <row r="15831" customFormat="false" ht="15.75" hidden="false" customHeight="false" outlineLevel="0" collapsed="false">
      <c r="A15831" s="20" t="s">
        <v>31240</v>
      </c>
      <c r="B15831" s="20" t="s">
        <v>31239</v>
      </c>
      <c r="C15831" s="20" t="s">
        <v>7126</v>
      </c>
      <c r="H15831" s="20" t="s">
        <v>49</v>
      </c>
    </row>
    <row r="15832" customFormat="false" ht="15.75" hidden="false" customHeight="false" outlineLevel="0" collapsed="false">
      <c r="A15832" s="20" t="s">
        <v>31241</v>
      </c>
      <c r="B15832" s="20" t="s">
        <v>31242</v>
      </c>
      <c r="C15832" s="20" t="s">
        <v>7126</v>
      </c>
      <c r="H15832" s="20" t="s">
        <v>49</v>
      </c>
    </row>
    <row r="15833" customFormat="false" ht="15.75" hidden="false" customHeight="false" outlineLevel="0" collapsed="false">
      <c r="A15833" s="20" t="s">
        <v>31243</v>
      </c>
      <c r="B15833" s="20" t="s">
        <v>31242</v>
      </c>
      <c r="C15833" s="20" t="s">
        <v>7126</v>
      </c>
      <c r="H15833" s="20" t="s">
        <v>49</v>
      </c>
    </row>
    <row r="15834" customFormat="false" ht="15.75" hidden="false" customHeight="false" outlineLevel="0" collapsed="false">
      <c r="A15834" s="20" t="s">
        <v>31244</v>
      </c>
      <c r="B15834" s="20" t="s">
        <v>31245</v>
      </c>
      <c r="C15834" s="20" t="s">
        <v>7126</v>
      </c>
      <c r="H15834" s="20" t="s">
        <v>49</v>
      </c>
    </row>
    <row r="15835" customFormat="false" ht="15.75" hidden="false" customHeight="false" outlineLevel="0" collapsed="false">
      <c r="A15835" s="20" t="s">
        <v>31246</v>
      </c>
      <c r="B15835" s="20" t="s">
        <v>31245</v>
      </c>
      <c r="C15835" s="20" t="s">
        <v>7126</v>
      </c>
      <c r="H15835" s="20" t="s">
        <v>49</v>
      </c>
    </row>
    <row r="15836" customFormat="false" ht="15.75" hidden="false" customHeight="false" outlineLevel="0" collapsed="false">
      <c r="A15836" s="20" t="s">
        <v>31247</v>
      </c>
      <c r="B15836" s="20" t="s">
        <v>31248</v>
      </c>
      <c r="C15836" s="20" t="s">
        <v>7126</v>
      </c>
      <c r="H15836" s="20" t="s">
        <v>49</v>
      </c>
    </row>
    <row r="15837" customFormat="false" ht="15.75" hidden="false" customHeight="false" outlineLevel="0" collapsed="false">
      <c r="A15837" s="20" t="s">
        <v>31249</v>
      </c>
      <c r="B15837" s="20" t="s">
        <v>31248</v>
      </c>
      <c r="C15837" s="20" t="s">
        <v>7126</v>
      </c>
      <c r="H15837" s="20" t="s">
        <v>49</v>
      </c>
    </row>
    <row r="15838" customFormat="false" ht="15.75" hidden="false" customHeight="false" outlineLevel="0" collapsed="false">
      <c r="A15838" s="20" t="s">
        <v>31250</v>
      </c>
      <c r="B15838" s="20" t="s">
        <v>31251</v>
      </c>
      <c r="C15838" s="20" t="s">
        <v>7126</v>
      </c>
      <c r="H15838" s="20" t="s">
        <v>49</v>
      </c>
    </row>
    <row r="15839" customFormat="false" ht="15.75" hidden="false" customHeight="false" outlineLevel="0" collapsed="false">
      <c r="A15839" s="20" t="s">
        <v>31252</v>
      </c>
      <c r="B15839" s="20" t="s">
        <v>31251</v>
      </c>
      <c r="C15839" s="20" t="s">
        <v>7126</v>
      </c>
      <c r="H15839" s="20" t="s">
        <v>49</v>
      </c>
    </row>
    <row r="15840" customFormat="false" ht="15.75" hidden="false" customHeight="false" outlineLevel="0" collapsed="false">
      <c r="A15840" s="20" t="s">
        <v>31253</v>
      </c>
      <c r="B15840" s="20" t="s">
        <v>31254</v>
      </c>
      <c r="C15840" s="20" t="s">
        <v>7126</v>
      </c>
      <c r="H15840" s="20" t="s">
        <v>49</v>
      </c>
    </row>
    <row r="15841" customFormat="false" ht="15.75" hidden="false" customHeight="false" outlineLevel="0" collapsed="false">
      <c r="A15841" s="20" t="s">
        <v>31255</v>
      </c>
      <c r="B15841" s="20" t="s">
        <v>31254</v>
      </c>
      <c r="C15841" s="20" t="s">
        <v>7126</v>
      </c>
      <c r="H15841" s="20" t="s">
        <v>49</v>
      </c>
    </row>
    <row r="15842" customFormat="false" ht="15.75" hidden="false" customHeight="false" outlineLevel="0" collapsed="false">
      <c r="A15842" s="20" t="s">
        <v>31256</v>
      </c>
      <c r="B15842" s="20" t="s">
        <v>31257</v>
      </c>
      <c r="C15842" s="20" t="s">
        <v>7126</v>
      </c>
      <c r="H15842" s="20" t="s">
        <v>49</v>
      </c>
    </row>
    <row r="15843" customFormat="false" ht="15.75" hidden="false" customHeight="false" outlineLevel="0" collapsed="false">
      <c r="A15843" s="20" t="s">
        <v>31258</v>
      </c>
      <c r="B15843" s="20" t="s">
        <v>31257</v>
      </c>
      <c r="C15843" s="20" t="s">
        <v>7126</v>
      </c>
      <c r="H15843" s="20" t="s">
        <v>49</v>
      </c>
    </row>
    <row r="15844" customFormat="false" ht="15.75" hidden="false" customHeight="false" outlineLevel="0" collapsed="false">
      <c r="A15844" s="20" t="s">
        <v>31259</v>
      </c>
      <c r="B15844" s="20" t="s">
        <v>31260</v>
      </c>
      <c r="C15844" s="20" t="s">
        <v>7585</v>
      </c>
      <c r="H15844" s="20" t="s">
        <v>49</v>
      </c>
    </row>
    <row r="15845" customFormat="false" ht="15.75" hidden="false" customHeight="false" outlineLevel="0" collapsed="false">
      <c r="A15845" s="20" t="s">
        <v>31261</v>
      </c>
      <c r="B15845" s="20" t="s">
        <v>31260</v>
      </c>
      <c r="C15845" s="20" t="s">
        <v>7585</v>
      </c>
      <c r="H15845" s="20" t="s">
        <v>49</v>
      </c>
    </row>
    <row r="15846" customFormat="false" ht="15.75" hidden="false" customHeight="false" outlineLevel="0" collapsed="false">
      <c r="A15846" s="20" t="s">
        <v>31262</v>
      </c>
      <c r="B15846" s="20" t="s">
        <v>31263</v>
      </c>
      <c r="C15846" s="20" t="s">
        <v>7585</v>
      </c>
      <c r="H15846" s="20" t="s">
        <v>49</v>
      </c>
    </row>
    <row r="15847" customFormat="false" ht="15.75" hidden="false" customHeight="false" outlineLevel="0" collapsed="false">
      <c r="A15847" s="20" t="s">
        <v>31264</v>
      </c>
      <c r="B15847" s="20" t="s">
        <v>31263</v>
      </c>
      <c r="C15847" s="20" t="s">
        <v>7585</v>
      </c>
      <c r="H15847" s="20" t="s">
        <v>49</v>
      </c>
    </row>
    <row r="15848" customFormat="false" ht="15.75" hidden="false" customHeight="false" outlineLevel="0" collapsed="false">
      <c r="A15848" s="20" t="s">
        <v>31265</v>
      </c>
      <c r="B15848" s="20" t="s">
        <v>31266</v>
      </c>
      <c r="C15848" s="20" t="s">
        <v>7585</v>
      </c>
      <c r="H15848" s="20" t="s">
        <v>49</v>
      </c>
    </row>
    <row r="15849" customFormat="false" ht="15.75" hidden="false" customHeight="false" outlineLevel="0" collapsed="false">
      <c r="A15849" s="20" t="s">
        <v>31267</v>
      </c>
      <c r="B15849" s="20" t="s">
        <v>31266</v>
      </c>
      <c r="C15849" s="20" t="s">
        <v>7585</v>
      </c>
      <c r="H15849" s="20" t="s">
        <v>49</v>
      </c>
    </row>
    <row r="15850" customFormat="false" ht="15.75" hidden="false" customHeight="false" outlineLevel="0" collapsed="false">
      <c r="A15850" s="20" t="s">
        <v>31268</v>
      </c>
      <c r="B15850" s="20" t="s">
        <v>31269</v>
      </c>
      <c r="C15850" s="20" t="s">
        <v>7585</v>
      </c>
      <c r="H15850" s="20" t="s">
        <v>49</v>
      </c>
    </row>
    <row r="15851" customFormat="false" ht="15.75" hidden="false" customHeight="false" outlineLevel="0" collapsed="false">
      <c r="A15851" s="20" t="s">
        <v>31270</v>
      </c>
      <c r="B15851" s="20" t="s">
        <v>31269</v>
      </c>
      <c r="C15851" s="20" t="s">
        <v>7585</v>
      </c>
      <c r="H15851" s="20" t="s">
        <v>49</v>
      </c>
    </row>
    <row r="15852" customFormat="false" ht="15.75" hidden="false" customHeight="false" outlineLevel="0" collapsed="false">
      <c r="A15852" s="20" t="s">
        <v>31271</v>
      </c>
      <c r="B15852" s="20" t="s">
        <v>31272</v>
      </c>
      <c r="C15852" s="20" t="s">
        <v>7585</v>
      </c>
      <c r="H15852" s="20" t="s">
        <v>49</v>
      </c>
    </row>
    <row r="15853" customFormat="false" ht="15.75" hidden="false" customHeight="false" outlineLevel="0" collapsed="false">
      <c r="A15853" s="20" t="s">
        <v>31273</v>
      </c>
      <c r="B15853" s="20" t="s">
        <v>31272</v>
      </c>
      <c r="C15853" s="20" t="s">
        <v>7585</v>
      </c>
      <c r="H15853" s="20" t="s">
        <v>49</v>
      </c>
    </row>
    <row r="15854" customFormat="false" ht="15.75" hidden="false" customHeight="false" outlineLevel="0" collapsed="false">
      <c r="A15854" s="20" t="s">
        <v>31274</v>
      </c>
      <c r="B15854" s="20" t="s">
        <v>31275</v>
      </c>
      <c r="C15854" s="20" t="s">
        <v>24190</v>
      </c>
      <c r="H15854" s="20" t="s">
        <v>49</v>
      </c>
    </row>
    <row r="15855" customFormat="false" ht="15.75" hidden="false" customHeight="false" outlineLevel="0" collapsed="false">
      <c r="A15855" s="20" t="s">
        <v>31276</v>
      </c>
      <c r="B15855" s="20" t="s">
        <v>31275</v>
      </c>
      <c r="C15855" s="20" t="s">
        <v>24190</v>
      </c>
      <c r="H15855" s="20" t="s">
        <v>49</v>
      </c>
    </row>
    <row r="15856" customFormat="false" ht="15.75" hidden="false" customHeight="false" outlineLevel="0" collapsed="false">
      <c r="A15856" s="20" t="s">
        <v>31277</v>
      </c>
      <c r="B15856" s="20" t="s">
        <v>31278</v>
      </c>
      <c r="C15856" s="20" t="s">
        <v>6770</v>
      </c>
      <c r="H15856" s="20" t="s">
        <v>49</v>
      </c>
    </row>
    <row r="15857" customFormat="false" ht="15.75" hidden="false" customHeight="false" outlineLevel="0" collapsed="false">
      <c r="A15857" s="20" t="s">
        <v>31279</v>
      </c>
      <c r="B15857" s="20" t="s">
        <v>31278</v>
      </c>
      <c r="C15857" s="20" t="s">
        <v>6770</v>
      </c>
      <c r="H15857" s="20" t="s">
        <v>49</v>
      </c>
    </row>
    <row r="15858" customFormat="false" ht="15.75" hidden="false" customHeight="false" outlineLevel="0" collapsed="false">
      <c r="A15858" s="20" t="s">
        <v>31280</v>
      </c>
      <c r="B15858" s="20" t="s">
        <v>31281</v>
      </c>
      <c r="C15858" s="20" t="s">
        <v>6770</v>
      </c>
      <c r="H15858" s="20" t="s">
        <v>49</v>
      </c>
    </row>
    <row r="15859" customFormat="false" ht="15.75" hidden="false" customHeight="false" outlineLevel="0" collapsed="false">
      <c r="A15859" s="20" t="s">
        <v>31282</v>
      </c>
      <c r="B15859" s="20" t="s">
        <v>31281</v>
      </c>
      <c r="C15859" s="20" t="s">
        <v>6770</v>
      </c>
      <c r="H15859" s="20" t="s">
        <v>49</v>
      </c>
    </row>
    <row r="15860" customFormat="false" ht="15.75" hidden="false" customHeight="false" outlineLevel="0" collapsed="false">
      <c r="A15860" s="20" t="s">
        <v>31283</v>
      </c>
      <c r="B15860" s="20" t="s">
        <v>31284</v>
      </c>
      <c r="C15860" s="20" t="s">
        <v>6770</v>
      </c>
      <c r="H15860" s="20" t="s">
        <v>49</v>
      </c>
    </row>
    <row r="15861" customFormat="false" ht="15.75" hidden="false" customHeight="false" outlineLevel="0" collapsed="false">
      <c r="A15861" s="20" t="s">
        <v>31285</v>
      </c>
      <c r="B15861" s="20" t="s">
        <v>31284</v>
      </c>
      <c r="C15861" s="20" t="s">
        <v>6770</v>
      </c>
      <c r="H15861" s="20" t="s">
        <v>49</v>
      </c>
    </row>
    <row r="15862" customFormat="false" ht="15.75" hidden="false" customHeight="false" outlineLevel="0" collapsed="false">
      <c r="A15862" s="20" t="s">
        <v>31286</v>
      </c>
      <c r="B15862" s="20" t="s">
        <v>31287</v>
      </c>
      <c r="C15862" s="20" t="s">
        <v>6770</v>
      </c>
      <c r="H15862" s="20" t="s">
        <v>49</v>
      </c>
    </row>
    <row r="15863" customFormat="false" ht="15.75" hidden="false" customHeight="false" outlineLevel="0" collapsed="false">
      <c r="A15863" s="20" t="s">
        <v>31288</v>
      </c>
      <c r="B15863" s="20" t="s">
        <v>31287</v>
      </c>
      <c r="C15863" s="20" t="s">
        <v>6770</v>
      </c>
      <c r="H15863" s="20" t="s">
        <v>49</v>
      </c>
    </row>
    <row r="15864" customFormat="false" ht="15.75" hidden="false" customHeight="false" outlineLevel="0" collapsed="false">
      <c r="A15864" s="20" t="s">
        <v>31289</v>
      </c>
      <c r="B15864" s="20" t="s">
        <v>31290</v>
      </c>
      <c r="C15864" s="20" t="s">
        <v>6770</v>
      </c>
      <c r="H15864" s="20" t="s">
        <v>49</v>
      </c>
    </row>
    <row r="15865" customFormat="false" ht="15.75" hidden="false" customHeight="false" outlineLevel="0" collapsed="false">
      <c r="A15865" s="20" t="s">
        <v>31291</v>
      </c>
      <c r="B15865" s="20" t="s">
        <v>31290</v>
      </c>
      <c r="C15865" s="20" t="s">
        <v>6770</v>
      </c>
      <c r="H15865" s="20" t="s">
        <v>49</v>
      </c>
    </row>
    <row r="15866" customFormat="false" ht="15.75" hidden="false" customHeight="false" outlineLevel="0" collapsed="false">
      <c r="A15866" s="20" t="s">
        <v>31292</v>
      </c>
      <c r="B15866" s="20" t="s">
        <v>31293</v>
      </c>
      <c r="C15866" s="20" t="s">
        <v>6770</v>
      </c>
      <c r="H15866" s="20" t="s">
        <v>49</v>
      </c>
    </row>
    <row r="15867" customFormat="false" ht="15.75" hidden="false" customHeight="false" outlineLevel="0" collapsed="false">
      <c r="A15867" s="20" t="s">
        <v>31294</v>
      </c>
      <c r="B15867" s="20" t="s">
        <v>31293</v>
      </c>
      <c r="C15867" s="20" t="s">
        <v>6770</v>
      </c>
      <c r="H15867" s="20" t="s">
        <v>49</v>
      </c>
    </row>
    <row r="15868" customFormat="false" ht="15.75" hidden="false" customHeight="false" outlineLevel="0" collapsed="false">
      <c r="A15868" s="20" t="s">
        <v>31295</v>
      </c>
      <c r="B15868" s="20" t="s">
        <v>31296</v>
      </c>
      <c r="C15868" s="20" t="s">
        <v>6770</v>
      </c>
      <c r="H15868" s="20" t="s">
        <v>49</v>
      </c>
    </row>
    <row r="15869" customFormat="false" ht="15.75" hidden="false" customHeight="false" outlineLevel="0" collapsed="false">
      <c r="A15869" s="20" t="s">
        <v>31297</v>
      </c>
      <c r="B15869" s="20" t="s">
        <v>31296</v>
      </c>
      <c r="C15869" s="20" t="s">
        <v>6770</v>
      </c>
      <c r="H15869" s="20" t="s">
        <v>49</v>
      </c>
    </row>
    <row r="15870" customFormat="false" ht="15.75" hidden="false" customHeight="false" outlineLevel="0" collapsed="false">
      <c r="A15870" s="20" t="s">
        <v>31298</v>
      </c>
      <c r="B15870" s="20" t="s">
        <v>31299</v>
      </c>
      <c r="C15870" s="20" t="s">
        <v>6770</v>
      </c>
      <c r="H15870" s="20" t="s">
        <v>49</v>
      </c>
    </row>
    <row r="15871" customFormat="false" ht="15.75" hidden="false" customHeight="false" outlineLevel="0" collapsed="false">
      <c r="A15871" s="20" t="s">
        <v>31300</v>
      </c>
      <c r="B15871" s="20" t="s">
        <v>31299</v>
      </c>
      <c r="C15871" s="20" t="s">
        <v>6770</v>
      </c>
      <c r="H15871" s="20" t="s">
        <v>49</v>
      </c>
    </row>
    <row r="15872" customFormat="false" ht="15.75" hidden="false" customHeight="false" outlineLevel="0" collapsed="false">
      <c r="A15872" s="20" t="s">
        <v>31301</v>
      </c>
      <c r="B15872" s="20" t="s">
        <v>31302</v>
      </c>
      <c r="C15872" s="20" t="s">
        <v>6770</v>
      </c>
      <c r="H15872" s="20" t="s">
        <v>49</v>
      </c>
    </row>
    <row r="15873" customFormat="false" ht="15.75" hidden="false" customHeight="false" outlineLevel="0" collapsed="false">
      <c r="A15873" s="20" t="s">
        <v>31303</v>
      </c>
      <c r="B15873" s="20" t="s">
        <v>31302</v>
      </c>
      <c r="C15873" s="20" t="s">
        <v>6770</v>
      </c>
      <c r="H15873" s="20" t="s">
        <v>49</v>
      </c>
    </row>
    <row r="15874" customFormat="false" ht="15.75" hidden="false" customHeight="false" outlineLevel="0" collapsed="false">
      <c r="A15874" s="20" t="s">
        <v>31304</v>
      </c>
      <c r="B15874" s="20" t="s">
        <v>31305</v>
      </c>
      <c r="C15874" s="20" t="s">
        <v>6770</v>
      </c>
      <c r="H15874" s="20" t="s">
        <v>49</v>
      </c>
    </row>
    <row r="15875" customFormat="false" ht="15.75" hidden="false" customHeight="false" outlineLevel="0" collapsed="false">
      <c r="A15875" s="20" t="s">
        <v>31306</v>
      </c>
      <c r="B15875" s="20" t="s">
        <v>31305</v>
      </c>
      <c r="C15875" s="20" t="s">
        <v>6770</v>
      </c>
      <c r="H15875" s="20" t="s">
        <v>49</v>
      </c>
    </row>
    <row r="15876" customFormat="false" ht="15.75" hidden="false" customHeight="false" outlineLevel="0" collapsed="false">
      <c r="A15876" s="20" t="s">
        <v>31307</v>
      </c>
      <c r="B15876" s="20" t="s">
        <v>31308</v>
      </c>
      <c r="C15876" s="20" t="s">
        <v>4103</v>
      </c>
      <c r="H15876" s="20" t="s">
        <v>49</v>
      </c>
    </row>
    <row r="15877" customFormat="false" ht="15.75" hidden="false" customHeight="false" outlineLevel="0" collapsed="false">
      <c r="A15877" s="20" t="s">
        <v>31309</v>
      </c>
      <c r="B15877" s="20" t="s">
        <v>31308</v>
      </c>
      <c r="C15877" s="20" t="s">
        <v>4103</v>
      </c>
      <c r="H15877" s="20" t="s">
        <v>49</v>
      </c>
    </row>
    <row r="15878" customFormat="false" ht="15.75" hidden="false" customHeight="false" outlineLevel="0" collapsed="false">
      <c r="A15878" s="20" t="s">
        <v>31310</v>
      </c>
      <c r="B15878" s="20" t="s">
        <v>31311</v>
      </c>
      <c r="C15878" s="20" t="s">
        <v>4103</v>
      </c>
      <c r="H15878" s="20" t="s">
        <v>49</v>
      </c>
    </row>
    <row r="15879" customFormat="false" ht="15.75" hidden="false" customHeight="false" outlineLevel="0" collapsed="false">
      <c r="A15879" s="20" t="s">
        <v>31312</v>
      </c>
      <c r="B15879" s="20" t="s">
        <v>31311</v>
      </c>
      <c r="C15879" s="20" t="s">
        <v>4103</v>
      </c>
      <c r="H15879" s="20" t="s">
        <v>49</v>
      </c>
    </row>
    <row r="15880" customFormat="false" ht="15.75" hidden="false" customHeight="false" outlineLevel="0" collapsed="false">
      <c r="A15880" s="20" t="s">
        <v>31313</v>
      </c>
      <c r="B15880" s="20" t="s">
        <v>31314</v>
      </c>
      <c r="C15880" s="20" t="s">
        <v>4103</v>
      </c>
      <c r="H15880" s="20" t="s">
        <v>49</v>
      </c>
    </row>
    <row r="15881" customFormat="false" ht="15.75" hidden="false" customHeight="false" outlineLevel="0" collapsed="false">
      <c r="A15881" s="20" t="s">
        <v>31315</v>
      </c>
      <c r="B15881" s="20" t="s">
        <v>31314</v>
      </c>
      <c r="C15881" s="20" t="s">
        <v>4103</v>
      </c>
      <c r="H15881" s="20" t="s">
        <v>49</v>
      </c>
    </row>
    <row r="15882" customFormat="false" ht="15.75" hidden="false" customHeight="false" outlineLevel="0" collapsed="false">
      <c r="A15882" s="20" t="s">
        <v>31316</v>
      </c>
      <c r="B15882" s="20" t="s">
        <v>31317</v>
      </c>
      <c r="C15882" s="20" t="s">
        <v>4103</v>
      </c>
      <c r="H15882" s="20" t="s">
        <v>49</v>
      </c>
    </row>
    <row r="15883" customFormat="false" ht="15.75" hidden="false" customHeight="false" outlineLevel="0" collapsed="false">
      <c r="A15883" s="20" t="s">
        <v>31318</v>
      </c>
      <c r="B15883" s="20" t="s">
        <v>31317</v>
      </c>
      <c r="C15883" s="20" t="s">
        <v>4103</v>
      </c>
      <c r="H15883" s="20" t="s">
        <v>49</v>
      </c>
    </row>
    <row r="15884" customFormat="false" ht="15.75" hidden="false" customHeight="false" outlineLevel="0" collapsed="false">
      <c r="A15884" s="20" t="s">
        <v>31319</v>
      </c>
      <c r="B15884" s="20" t="s">
        <v>31320</v>
      </c>
      <c r="C15884" s="20" t="s">
        <v>4103</v>
      </c>
      <c r="H15884" s="20" t="s">
        <v>49</v>
      </c>
    </row>
    <row r="15885" customFormat="false" ht="15.75" hidden="false" customHeight="false" outlineLevel="0" collapsed="false">
      <c r="A15885" s="20" t="s">
        <v>31321</v>
      </c>
      <c r="B15885" s="20" t="s">
        <v>31320</v>
      </c>
      <c r="C15885" s="20" t="s">
        <v>4103</v>
      </c>
      <c r="H15885" s="20" t="s">
        <v>49</v>
      </c>
    </row>
    <row r="15886" customFormat="false" ht="15.75" hidden="false" customHeight="false" outlineLevel="0" collapsed="false">
      <c r="A15886" s="20" t="s">
        <v>31322</v>
      </c>
      <c r="B15886" s="20" t="s">
        <v>31323</v>
      </c>
      <c r="C15886" s="20" t="s">
        <v>12683</v>
      </c>
      <c r="H15886" s="20" t="s">
        <v>49</v>
      </c>
    </row>
    <row r="15887" customFormat="false" ht="15.75" hidden="false" customHeight="false" outlineLevel="0" collapsed="false">
      <c r="A15887" s="20" t="s">
        <v>31324</v>
      </c>
      <c r="B15887" s="20" t="s">
        <v>31323</v>
      </c>
      <c r="C15887" s="20" t="s">
        <v>12683</v>
      </c>
      <c r="H15887" s="20" t="s">
        <v>49</v>
      </c>
    </row>
    <row r="15888" customFormat="false" ht="15.75" hidden="false" customHeight="false" outlineLevel="0" collapsed="false">
      <c r="A15888" s="20" t="s">
        <v>31325</v>
      </c>
      <c r="B15888" s="20" t="s">
        <v>31326</v>
      </c>
      <c r="C15888" s="20" t="s">
        <v>7059</v>
      </c>
      <c r="H15888" s="20" t="s">
        <v>49</v>
      </c>
    </row>
    <row r="15889" customFormat="false" ht="15.75" hidden="false" customHeight="false" outlineLevel="0" collapsed="false">
      <c r="A15889" s="20" t="s">
        <v>31327</v>
      </c>
      <c r="B15889" s="20" t="s">
        <v>31326</v>
      </c>
      <c r="C15889" s="20" t="s">
        <v>7059</v>
      </c>
      <c r="H15889" s="20" t="s">
        <v>49</v>
      </c>
    </row>
    <row r="15890" customFormat="false" ht="15.75" hidden="false" customHeight="false" outlineLevel="0" collapsed="false">
      <c r="A15890" s="20" t="s">
        <v>31328</v>
      </c>
      <c r="B15890" s="20" t="s">
        <v>31329</v>
      </c>
      <c r="C15890" s="20" t="s">
        <v>7059</v>
      </c>
      <c r="H15890" s="20" t="s">
        <v>49</v>
      </c>
    </row>
    <row r="15891" customFormat="false" ht="15.75" hidden="false" customHeight="false" outlineLevel="0" collapsed="false">
      <c r="A15891" s="20" t="s">
        <v>31330</v>
      </c>
      <c r="B15891" s="20" t="s">
        <v>31329</v>
      </c>
      <c r="C15891" s="20" t="s">
        <v>7059</v>
      </c>
      <c r="H15891" s="20" t="s">
        <v>49</v>
      </c>
    </row>
    <row r="15892" customFormat="false" ht="15.75" hidden="false" customHeight="false" outlineLevel="0" collapsed="false">
      <c r="A15892" s="20" t="s">
        <v>31331</v>
      </c>
      <c r="B15892" s="20" t="s">
        <v>31332</v>
      </c>
      <c r="C15892" s="20" t="s">
        <v>7059</v>
      </c>
      <c r="H15892" s="20" t="s">
        <v>49</v>
      </c>
    </row>
    <row r="15893" customFormat="false" ht="15.75" hidden="false" customHeight="false" outlineLevel="0" collapsed="false">
      <c r="A15893" s="20" t="s">
        <v>31333</v>
      </c>
      <c r="B15893" s="20" t="s">
        <v>31332</v>
      </c>
      <c r="C15893" s="20" t="s">
        <v>7059</v>
      </c>
      <c r="H15893" s="20" t="s">
        <v>49</v>
      </c>
    </row>
    <row r="15894" customFormat="false" ht="15.75" hidden="false" customHeight="false" outlineLevel="0" collapsed="false">
      <c r="A15894" s="20" t="s">
        <v>31334</v>
      </c>
      <c r="B15894" s="20" t="s">
        <v>31335</v>
      </c>
      <c r="C15894" s="20" t="s">
        <v>7059</v>
      </c>
      <c r="H15894" s="20" t="s">
        <v>49</v>
      </c>
    </row>
    <row r="15895" customFormat="false" ht="15.75" hidden="false" customHeight="false" outlineLevel="0" collapsed="false">
      <c r="A15895" s="20" t="s">
        <v>31336</v>
      </c>
      <c r="B15895" s="20" t="s">
        <v>31335</v>
      </c>
      <c r="C15895" s="20" t="s">
        <v>7059</v>
      </c>
      <c r="H15895" s="20" t="s">
        <v>49</v>
      </c>
    </row>
    <row r="15896" customFormat="false" ht="15.75" hidden="false" customHeight="false" outlineLevel="0" collapsed="false">
      <c r="A15896" s="20" t="s">
        <v>31337</v>
      </c>
      <c r="B15896" s="20" t="s">
        <v>31338</v>
      </c>
      <c r="C15896" s="20" t="s">
        <v>7059</v>
      </c>
      <c r="H15896" s="20" t="s">
        <v>49</v>
      </c>
    </row>
    <row r="15897" customFormat="false" ht="15.75" hidden="false" customHeight="false" outlineLevel="0" collapsed="false">
      <c r="A15897" s="20" t="s">
        <v>31339</v>
      </c>
      <c r="B15897" s="20" t="s">
        <v>31338</v>
      </c>
      <c r="C15897" s="20" t="s">
        <v>7059</v>
      </c>
      <c r="H15897" s="20" t="s">
        <v>49</v>
      </c>
    </row>
    <row r="15898" customFormat="false" ht="15.75" hidden="false" customHeight="false" outlineLevel="0" collapsed="false">
      <c r="A15898" s="20" t="s">
        <v>31340</v>
      </c>
      <c r="B15898" s="20" t="s">
        <v>31341</v>
      </c>
      <c r="C15898" s="20" t="s">
        <v>7059</v>
      </c>
      <c r="H15898" s="20" t="s">
        <v>49</v>
      </c>
    </row>
    <row r="15899" customFormat="false" ht="15.75" hidden="false" customHeight="false" outlineLevel="0" collapsed="false">
      <c r="A15899" s="20" t="s">
        <v>31342</v>
      </c>
      <c r="B15899" s="20" t="s">
        <v>31341</v>
      </c>
      <c r="C15899" s="20" t="s">
        <v>7059</v>
      </c>
      <c r="H15899" s="20" t="s">
        <v>49</v>
      </c>
    </row>
    <row r="15900" customFormat="false" ht="15.75" hidden="false" customHeight="false" outlineLevel="0" collapsed="false">
      <c r="A15900" s="20" t="s">
        <v>31343</v>
      </c>
      <c r="B15900" s="20" t="s">
        <v>31344</v>
      </c>
      <c r="C15900" s="20" t="s">
        <v>7059</v>
      </c>
      <c r="H15900" s="20" t="s">
        <v>49</v>
      </c>
    </row>
    <row r="15901" customFormat="false" ht="15.75" hidden="false" customHeight="false" outlineLevel="0" collapsed="false">
      <c r="A15901" s="20" t="s">
        <v>31345</v>
      </c>
      <c r="B15901" s="20" t="s">
        <v>31344</v>
      </c>
      <c r="C15901" s="20" t="s">
        <v>7059</v>
      </c>
      <c r="H15901" s="20" t="s">
        <v>49</v>
      </c>
    </row>
    <row r="15902" customFormat="false" ht="15.75" hidden="false" customHeight="false" outlineLevel="0" collapsed="false">
      <c r="A15902" s="20" t="s">
        <v>31346</v>
      </c>
      <c r="B15902" s="20" t="s">
        <v>31347</v>
      </c>
      <c r="C15902" s="20" t="s">
        <v>7059</v>
      </c>
      <c r="H15902" s="20" t="s">
        <v>49</v>
      </c>
    </row>
    <row r="15903" customFormat="false" ht="15.75" hidden="false" customHeight="false" outlineLevel="0" collapsed="false">
      <c r="A15903" s="20" t="s">
        <v>31348</v>
      </c>
      <c r="B15903" s="20" t="s">
        <v>31347</v>
      </c>
      <c r="C15903" s="20" t="s">
        <v>7059</v>
      </c>
      <c r="H15903" s="20" t="s">
        <v>49</v>
      </c>
    </row>
    <row r="15904" customFormat="false" ht="15.75" hidden="false" customHeight="false" outlineLevel="0" collapsed="false">
      <c r="A15904" s="20" t="s">
        <v>31349</v>
      </c>
      <c r="B15904" s="20" t="s">
        <v>31350</v>
      </c>
      <c r="C15904" s="20" t="s">
        <v>7059</v>
      </c>
      <c r="H15904" s="20" t="s">
        <v>49</v>
      </c>
    </row>
    <row r="15905" customFormat="false" ht="15.75" hidden="false" customHeight="false" outlineLevel="0" collapsed="false">
      <c r="A15905" s="20" t="s">
        <v>31351</v>
      </c>
      <c r="B15905" s="20" t="s">
        <v>31350</v>
      </c>
      <c r="C15905" s="20" t="s">
        <v>7059</v>
      </c>
      <c r="H15905" s="20" t="s">
        <v>49</v>
      </c>
    </row>
    <row r="15906" customFormat="false" ht="15.75" hidden="false" customHeight="false" outlineLevel="0" collapsed="false">
      <c r="A15906" s="20" t="s">
        <v>31352</v>
      </c>
      <c r="B15906" s="20" t="s">
        <v>31353</v>
      </c>
      <c r="C15906" s="20" t="s">
        <v>7059</v>
      </c>
      <c r="H15906" s="20" t="s">
        <v>49</v>
      </c>
    </row>
    <row r="15907" customFormat="false" ht="15.75" hidden="false" customHeight="false" outlineLevel="0" collapsed="false">
      <c r="A15907" s="20" t="s">
        <v>31354</v>
      </c>
      <c r="B15907" s="20" t="s">
        <v>31353</v>
      </c>
      <c r="C15907" s="20" t="s">
        <v>7059</v>
      </c>
      <c r="H15907" s="20" t="s">
        <v>49</v>
      </c>
    </row>
    <row r="15908" customFormat="false" ht="15.75" hidden="false" customHeight="false" outlineLevel="0" collapsed="false">
      <c r="A15908" s="20" t="s">
        <v>31355</v>
      </c>
      <c r="B15908" s="20" t="s">
        <v>31356</v>
      </c>
      <c r="C15908" s="20" t="s">
        <v>7126</v>
      </c>
      <c r="H15908" s="20" t="s">
        <v>49</v>
      </c>
    </row>
    <row r="15909" customFormat="false" ht="15.75" hidden="false" customHeight="false" outlineLevel="0" collapsed="false">
      <c r="A15909" s="20" t="s">
        <v>31357</v>
      </c>
      <c r="B15909" s="20" t="s">
        <v>31356</v>
      </c>
      <c r="C15909" s="20" t="s">
        <v>7126</v>
      </c>
      <c r="H15909" s="20" t="s">
        <v>49</v>
      </c>
    </row>
    <row r="15910" customFormat="false" ht="15.75" hidden="false" customHeight="false" outlineLevel="0" collapsed="false">
      <c r="A15910" s="20" t="s">
        <v>31358</v>
      </c>
      <c r="B15910" s="20" t="s">
        <v>31359</v>
      </c>
      <c r="C15910" s="20" t="s">
        <v>7126</v>
      </c>
      <c r="H15910" s="20" t="s">
        <v>49</v>
      </c>
    </row>
    <row r="15911" customFormat="false" ht="15.75" hidden="false" customHeight="false" outlineLevel="0" collapsed="false">
      <c r="A15911" s="20" t="s">
        <v>31360</v>
      </c>
      <c r="B15911" s="20" t="s">
        <v>31359</v>
      </c>
      <c r="C15911" s="20" t="s">
        <v>7126</v>
      </c>
      <c r="H15911" s="20" t="s">
        <v>49</v>
      </c>
    </row>
    <row r="15912" customFormat="false" ht="15.75" hidden="false" customHeight="false" outlineLevel="0" collapsed="false">
      <c r="A15912" s="20" t="s">
        <v>31361</v>
      </c>
      <c r="B15912" s="20" t="s">
        <v>31362</v>
      </c>
      <c r="C15912" s="20" t="s">
        <v>7126</v>
      </c>
      <c r="H15912" s="20" t="s">
        <v>49</v>
      </c>
    </row>
    <row r="15913" customFormat="false" ht="15.75" hidden="false" customHeight="false" outlineLevel="0" collapsed="false">
      <c r="A15913" s="20" t="s">
        <v>31363</v>
      </c>
      <c r="B15913" s="20" t="s">
        <v>31362</v>
      </c>
      <c r="C15913" s="20" t="s">
        <v>7126</v>
      </c>
      <c r="H15913" s="20" t="s">
        <v>49</v>
      </c>
    </row>
    <row r="15914" customFormat="false" ht="15.75" hidden="false" customHeight="false" outlineLevel="0" collapsed="false">
      <c r="A15914" s="20" t="s">
        <v>31364</v>
      </c>
      <c r="B15914" s="20" t="s">
        <v>31365</v>
      </c>
      <c r="C15914" s="20" t="s">
        <v>7126</v>
      </c>
      <c r="H15914" s="20" t="s">
        <v>49</v>
      </c>
    </row>
    <row r="15915" customFormat="false" ht="15.75" hidden="false" customHeight="false" outlineLevel="0" collapsed="false">
      <c r="A15915" s="20" t="s">
        <v>31366</v>
      </c>
      <c r="B15915" s="20" t="s">
        <v>31365</v>
      </c>
      <c r="C15915" s="20" t="s">
        <v>7126</v>
      </c>
      <c r="H15915" s="20" t="s">
        <v>49</v>
      </c>
    </row>
    <row r="15916" customFormat="false" ht="15.75" hidden="false" customHeight="false" outlineLevel="0" collapsed="false">
      <c r="A15916" s="20" t="s">
        <v>31367</v>
      </c>
      <c r="B15916" s="20" t="s">
        <v>31368</v>
      </c>
      <c r="C15916" s="20" t="s">
        <v>7126</v>
      </c>
      <c r="H15916" s="20" t="s">
        <v>49</v>
      </c>
    </row>
    <row r="15917" customFormat="false" ht="15.75" hidden="false" customHeight="false" outlineLevel="0" collapsed="false">
      <c r="A15917" s="20" t="s">
        <v>31369</v>
      </c>
      <c r="B15917" s="20" t="s">
        <v>31368</v>
      </c>
      <c r="C15917" s="20" t="s">
        <v>7126</v>
      </c>
      <c r="H15917" s="20" t="s">
        <v>49</v>
      </c>
    </row>
    <row r="15918" customFormat="false" ht="15.75" hidden="false" customHeight="false" outlineLevel="0" collapsed="false">
      <c r="A15918" s="20" t="s">
        <v>31370</v>
      </c>
      <c r="B15918" s="20" t="s">
        <v>31371</v>
      </c>
      <c r="C15918" s="20" t="s">
        <v>30787</v>
      </c>
      <c r="H15918" s="20" t="s">
        <v>49</v>
      </c>
    </row>
    <row r="15919" customFormat="false" ht="15.75" hidden="false" customHeight="false" outlineLevel="0" collapsed="false">
      <c r="A15919" s="20" t="s">
        <v>31372</v>
      </c>
      <c r="B15919" s="20" t="s">
        <v>31371</v>
      </c>
      <c r="C15919" s="20" t="s">
        <v>30787</v>
      </c>
      <c r="H15919" s="20" t="s">
        <v>49</v>
      </c>
    </row>
    <row r="15920" customFormat="false" ht="15.75" hidden="false" customHeight="false" outlineLevel="0" collapsed="false">
      <c r="A15920" s="20" t="s">
        <v>31373</v>
      </c>
      <c r="B15920" s="20" t="s">
        <v>31374</v>
      </c>
      <c r="C15920" s="20" t="s">
        <v>31375</v>
      </c>
      <c r="H15920" s="20" t="s">
        <v>49</v>
      </c>
    </row>
    <row r="15921" customFormat="false" ht="15.75" hidden="false" customHeight="false" outlineLevel="0" collapsed="false">
      <c r="A15921" s="20" t="s">
        <v>31376</v>
      </c>
      <c r="B15921" s="20" t="s">
        <v>31374</v>
      </c>
      <c r="C15921" s="20" t="s">
        <v>31375</v>
      </c>
      <c r="H15921" s="20" t="s">
        <v>49</v>
      </c>
    </row>
    <row r="15922" customFormat="false" ht="15.75" hidden="false" customHeight="false" outlineLevel="0" collapsed="false">
      <c r="A15922" s="20" t="s">
        <v>31377</v>
      </c>
      <c r="B15922" s="20" t="s">
        <v>31378</v>
      </c>
      <c r="C15922" s="20" t="s">
        <v>30787</v>
      </c>
      <c r="H15922" s="20" t="s">
        <v>49</v>
      </c>
    </row>
    <row r="15923" customFormat="false" ht="15.75" hidden="false" customHeight="false" outlineLevel="0" collapsed="false">
      <c r="A15923" s="20" t="s">
        <v>31379</v>
      </c>
      <c r="B15923" s="20" t="s">
        <v>31378</v>
      </c>
      <c r="C15923" s="20" t="s">
        <v>30787</v>
      </c>
      <c r="H15923" s="20" t="s">
        <v>49</v>
      </c>
    </row>
    <row r="15924" customFormat="false" ht="15.75" hidden="false" customHeight="false" outlineLevel="0" collapsed="false">
      <c r="A15924" s="20" t="s">
        <v>31380</v>
      </c>
      <c r="B15924" s="20" t="s">
        <v>31381</v>
      </c>
      <c r="C15924" s="20" t="s">
        <v>30791</v>
      </c>
      <c r="H15924" s="20" t="s">
        <v>49</v>
      </c>
    </row>
    <row r="15925" customFormat="false" ht="15.75" hidden="false" customHeight="false" outlineLevel="0" collapsed="false">
      <c r="A15925" s="20" t="s">
        <v>31382</v>
      </c>
      <c r="B15925" s="20" t="s">
        <v>31381</v>
      </c>
      <c r="C15925" s="20" t="s">
        <v>30791</v>
      </c>
      <c r="H15925" s="20" t="s">
        <v>49</v>
      </c>
    </row>
    <row r="15926" customFormat="false" ht="15.75" hidden="false" customHeight="false" outlineLevel="0" collapsed="false">
      <c r="A15926" s="20" t="s">
        <v>31383</v>
      </c>
      <c r="B15926" s="20" t="s">
        <v>31381</v>
      </c>
      <c r="C15926" s="20" t="s">
        <v>31375</v>
      </c>
      <c r="H15926" s="20" t="s">
        <v>49</v>
      </c>
    </row>
    <row r="15927" customFormat="false" ht="15.75" hidden="false" customHeight="false" outlineLevel="0" collapsed="false">
      <c r="A15927" s="20" t="s">
        <v>31384</v>
      </c>
      <c r="B15927" s="20" t="s">
        <v>31381</v>
      </c>
      <c r="C15927" s="20" t="s">
        <v>31375</v>
      </c>
      <c r="H15927" s="20" t="s">
        <v>49</v>
      </c>
    </row>
    <row r="15928" customFormat="false" ht="15.75" hidden="false" customHeight="false" outlineLevel="0" collapsed="false">
      <c r="A15928" s="20" t="s">
        <v>31385</v>
      </c>
      <c r="B15928" s="20" t="s">
        <v>31386</v>
      </c>
      <c r="C15928" s="20" t="s">
        <v>30787</v>
      </c>
      <c r="H15928" s="20" t="s">
        <v>49</v>
      </c>
    </row>
    <row r="15929" customFormat="false" ht="15.75" hidden="false" customHeight="false" outlineLevel="0" collapsed="false">
      <c r="A15929" s="20" t="s">
        <v>31387</v>
      </c>
      <c r="B15929" s="20" t="s">
        <v>31386</v>
      </c>
      <c r="C15929" s="20" t="s">
        <v>30787</v>
      </c>
      <c r="H15929" s="20" t="s">
        <v>49</v>
      </c>
    </row>
    <row r="15930" customFormat="false" ht="15.75" hidden="false" customHeight="false" outlineLevel="0" collapsed="false">
      <c r="A15930" s="20" t="s">
        <v>31388</v>
      </c>
      <c r="B15930" s="20" t="s">
        <v>31389</v>
      </c>
      <c r="C15930" s="20" t="s">
        <v>31375</v>
      </c>
      <c r="H15930" s="20" t="s">
        <v>49</v>
      </c>
    </row>
    <row r="15931" customFormat="false" ht="15.75" hidden="false" customHeight="false" outlineLevel="0" collapsed="false">
      <c r="A15931" s="20" t="s">
        <v>31390</v>
      </c>
      <c r="B15931" s="20" t="s">
        <v>31389</v>
      </c>
      <c r="C15931" s="20" t="s">
        <v>31375</v>
      </c>
      <c r="H15931" s="20" t="s">
        <v>49</v>
      </c>
    </row>
    <row r="15932" customFormat="false" ht="15.75" hidden="false" customHeight="false" outlineLevel="0" collapsed="false">
      <c r="A15932" s="20" t="s">
        <v>31391</v>
      </c>
      <c r="B15932" s="20" t="s">
        <v>31392</v>
      </c>
      <c r="C15932" s="20" t="s">
        <v>30791</v>
      </c>
      <c r="H15932" s="20" t="s">
        <v>49</v>
      </c>
    </row>
    <row r="15933" customFormat="false" ht="15.75" hidden="false" customHeight="false" outlineLevel="0" collapsed="false">
      <c r="A15933" s="20" t="s">
        <v>31393</v>
      </c>
      <c r="B15933" s="20" t="s">
        <v>31392</v>
      </c>
      <c r="C15933" s="20" t="s">
        <v>30791</v>
      </c>
      <c r="H15933" s="20" t="s">
        <v>49</v>
      </c>
    </row>
    <row r="15934" customFormat="false" ht="15.75" hidden="false" customHeight="false" outlineLevel="0" collapsed="false">
      <c r="A15934" s="20" t="s">
        <v>31394</v>
      </c>
      <c r="B15934" s="20" t="s">
        <v>31392</v>
      </c>
      <c r="C15934" s="20" t="s">
        <v>31375</v>
      </c>
      <c r="H15934" s="20" t="s">
        <v>49</v>
      </c>
    </row>
    <row r="15935" customFormat="false" ht="15.75" hidden="false" customHeight="false" outlineLevel="0" collapsed="false">
      <c r="A15935" s="20" t="s">
        <v>31395</v>
      </c>
      <c r="B15935" s="20" t="s">
        <v>31392</v>
      </c>
      <c r="C15935" s="20" t="s">
        <v>31375</v>
      </c>
      <c r="H15935" s="20" t="s">
        <v>49</v>
      </c>
    </row>
    <row r="15936" customFormat="false" ht="15.75" hidden="false" customHeight="false" outlineLevel="0" collapsed="false">
      <c r="A15936" s="20" t="s">
        <v>31396</v>
      </c>
      <c r="B15936" s="20" t="s">
        <v>31397</v>
      </c>
      <c r="C15936" s="20" t="s">
        <v>30787</v>
      </c>
      <c r="H15936" s="20" t="s">
        <v>49</v>
      </c>
    </row>
    <row r="15937" customFormat="false" ht="15.75" hidden="false" customHeight="false" outlineLevel="0" collapsed="false">
      <c r="A15937" s="20" t="s">
        <v>31398</v>
      </c>
      <c r="B15937" s="20" t="s">
        <v>31397</v>
      </c>
      <c r="C15937" s="20" t="s">
        <v>30787</v>
      </c>
      <c r="H15937" s="20" t="s">
        <v>49</v>
      </c>
    </row>
    <row r="15938" customFormat="false" ht="15.75" hidden="false" customHeight="false" outlineLevel="0" collapsed="false">
      <c r="A15938" s="20" t="s">
        <v>31399</v>
      </c>
      <c r="B15938" s="20" t="s">
        <v>31400</v>
      </c>
      <c r="C15938" s="20" t="s">
        <v>31375</v>
      </c>
      <c r="H15938" s="20" t="s">
        <v>49</v>
      </c>
    </row>
    <row r="15939" customFormat="false" ht="15.75" hidden="false" customHeight="false" outlineLevel="0" collapsed="false">
      <c r="A15939" s="20" t="s">
        <v>31401</v>
      </c>
      <c r="B15939" s="20" t="s">
        <v>31400</v>
      </c>
      <c r="C15939" s="20" t="s">
        <v>31375</v>
      </c>
      <c r="H15939" s="20" t="s">
        <v>49</v>
      </c>
    </row>
    <row r="15940" customFormat="false" ht="15.75" hidden="false" customHeight="false" outlineLevel="0" collapsed="false">
      <c r="A15940" s="20" t="s">
        <v>31402</v>
      </c>
      <c r="B15940" s="20" t="s">
        <v>31403</v>
      </c>
      <c r="C15940" s="20" t="s">
        <v>31375</v>
      </c>
      <c r="H15940" s="20" t="s">
        <v>49</v>
      </c>
    </row>
    <row r="15941" customFormat="false" ht="15.75" hidden="false" customHeight="false" outlineLevel="0" collapsed="false">
      <c r="A15941" s="20" t="s">
        <v>31404</v>
      </c>
      <c r="B15941" s="20" t="s">
        <v>31403</v>
      </c>
      <c r="C15941" s="20" t="s">
        <v>31375</v>
      </c>
      <c r="H15941" s="20" t="s">
        <v>49</v>
      </c>
    </row>
    <row r="15942" customFormat="false" ht="15.75" hidden="false" customHeight="false" outlineLevel="0" collapsed="false">
      <c r="A15942" s="20" t="s">
        <v>31405</v>
      </c>
      <c r="B15942" s="20" t="s">
        <v>31406</v>
      </c>
      <c r="C15942" s="20" t="s">
        <v>30791</v>
      </c>
      <c r="H15942" s="20" t="s">
        <v>49</v>
      </c>
    </row>
    <row r="15943" customFormat="false" ht="15.75" hidden="false" customHeight="false" outlineLevel="0" collapsed="false">
      <c r="A15943" s="20" t="s">
        <v>31407</v>
      </c>
      <c r="B15943" s="20" t="s">
        <v>31406</v>
      </c>
      <c r="C15943" s="20" t="s">
        <v>30791</v>
      </c>
      <c r="H15943" s="20" t="s">
        <v>49</v>
      </c>
    </row>
    <row r="15944" customFormat="false" ht="15.75" hidden="false" customHeight="false" outlineLevel="0" collapsed="false">
      <c r="A15944" s="20" t="s">
        <v>31408</v>
      </c>
      <c r="B15944" s="20" t="s">
        <v>31406</v>
      </c>
      <c r="C15944" s="20" t="s">
        <v>31375</v>
      </c>
      <c r="H15944" s="20" t="s">
        <v>49</v>
      </c>
    </row>
    <row r="15945" customFormat="false" ht="15.75" hidden="false" customHeight="false" outlineLevel="0" collapsed="false">
      <c r="A15945" s="20" t="s">
        <v>31409</v>
      </c>
      <c r="B15945" s="20" t="s">
        <v>31406</v>
      </c>
      <c r="C15945" s="20" t="s">
        <v>31375</v>
      </c>
      <c r="H15945" s="20" t="s">
        <v>49</v>
      </c>
    </row>
    <row r="15946" customFormat="false" ht="15.75" hidden="false" customHeight="false" outlineLevel="0" collapsed="false">
      <c r="A15946" s="20" t="s">
        <v>31410</v>
      </c>
      <c r="B15946" s="20" t="s">
        <v>31411</v>
      </c>
      <c r="C15946" s="20" t="s">
        <v>30787</v>
      </c>
      <c r="H15946" s="20" t="s">
        <v>49</v>
      </c>
    </row>
    <row r="15947" customFormat="false" ht="15.75" hidden="false" customHeight="false" outlineLevel="0" collapsed="false">
      <c r="A15947" s="20" t="s">
        <v>31412</v>
      </c>
      <c r="B15947" s="20" t="s">
        <v>31411</v>
      </c>
      <c r="C15947" s="20" t="s">
        <v>30787</v>
      </c>
      <c r="H15947" s="20" t="s">
        <v>49</v>
      </c>
    </row>
    <row r="15948" customFormat="false" ht="15.75" hidden="false" customHeight="false" outlineLevel="0" collapsed="false">
      <c r="A15948" s="20" t="s">
        <v>31413</v>
      </c>
      <c r="B15948" s="20" t="s">
        <v>31414</v>
      </c>
      <c r="C15948" s="20" t="s">
        <v>31122</v>
      </c>
      <c r="H15948" s="20" t="s">
        <v>49</v>
      </c>
    </row>
    <row r="15949" customFormat="false" ht="15.75" hidden="false" customHeight="false" outlineLevel="0" collapsed="false">
      <c r="A15949" s="20" t="s">
        <v>31415</v>
      </c>
      <c r="B15949" s="20" t="s">
        <v>31414</v>
      </c>
      <c r="C15949" s="20" t="s">
        <v>31122</v>
      </c>
      <c r="H15949" s="20" t="s">
        <v>49</v>
      </c>
    </row>
    <row r="15950" customFormat="false" ht="15.75" hidden="false" customHeight="false" outlineLevel="0" collapsed="false">
      <c r="A15950" s="20" t="s">
        <v>31416</v>
      </c>
      <c r="B15950" s="20" t="s">
        <v>31417</v>
      </c>
      <c r="C15950" s="20" t="s">
        <v>30787</v>
      </c>
      <c r="H15950" s="20" t="s">
        <v>49</v>
      </c>
    </row>
    <row r="15951" customFormat="false" ht="15.75" hidden="false" customHeight="false" outlineLevel="0" collapsed="false">
      <c r="A15951" s="20" t="s">
        <v>31418</v>
      </c>
      <c r="B15951" s="20" t="s">
        <v>31417</v>
      </c>
      <c r="C15951" s="20" t="s">
        <v>30787</v>
      </c>
      <c r="H15951" s="20" t="s">
        <v>49</v>
      </c>
    </row>
    <row r="15952" customFormat="false" ht="15.75" hidden="false" customHeight="false" outlineLevel="0" collapsed="false">
      <c r="A15952" s="20" t="s">
        <v>31419</v>
      </c>
      <c r="B15952" s="20" t="s">
        <v>31420</v>
      </c>
      <c r="C15952" s="20" t="s">
        <v>30787</v>
      </c>
      <c r="H15952" s="20" t="s">
        <v>49</v>
      </c>
    </row>
    <row r="15953" customFormat="false" ht="15.75" hidden="false" customHeight="false" outlineLevel="0" collapsed="false">
      <c r="A15953" s="20" t="s">
        <v>31421</v>
      </c>
      <c r="B15953" s="20" t="s">
        <v>31420</v>
      </c>
      <c r="C15953" s="20" t="s">
        <v>30787</v>
      </c>
      <c r="H15953" s="20" t="s">
        <v>49</v>
      </c>
    </row>
    <row r="15954" customFormat="false" ht="15.75" hidden="false" customHeight="false" outlineLevel="0" collapsed="false">
      <c r="A15954" s="20" t="s">
        <v>31422</v>
      </c>
      <c r="B15954" s="20" t="s">
        <v>31423</v>
      </c>
      <c r="C15954" s="20" t="s">
        <v>30787</v>
      </c>
      <c r="H15954" s="20" t="s">
        <v>49</v>
      </c>
    </row>
    <row r="15955" customFormat="false" ht="15.75" hidden="false" customHeight="false" outlineLevel="0" collapsed="false">
      <c r="A15955" s="20" t="s">
        <v>31424</v>
      </c>
      <c r="B15955" s="20" t="s">
        <v>31423</v>
      </c>
      <c r="C15955" s="20" t="s">
        <v>30787</v>
      </c>
      <c r="H15955" s="20" t="s">
        <v>49</v>
      </c>
    </row>
    <row r="15956" customFormat="false" ht="15.75" hidden="false" customHeight="false" outlineLevel="0" collapsed="false">
      <c r="A15956" s="20" t="s">
        <v>31425</v>
      </c>
      <c r="B15956" s="20" t="s">
        <v>31426</v>
      </c>
      <c r="C15956" s="20" t="s">
        <v>30787</v>
      </c>
      <c r="H15956" s="20" t="s">
        <v>49</v>
      </c>
    </row>
    <row r="15957" customFormat="false" ht="15.75" hidden="false" customHeight="false" outlineLevel="0" collapsed="false">
      <c r="A15957" s="20" t="s">
        <v>31427</v>
      </c>
      <c r="B15957" s="20" t="s">
        <v>31426</v>
      </c>
      <c r="C15957" s="20" t="s">
        <v>30787</v>
      </c>
      <c r="H15957" s="20" t="s">
        <v>49</v>
      </c>
    </row>
    <row r="15958" customFormat="false" ht="15.75" hidden="false" customHeight="false" outlineLevel="0" collapsed="false">
      <c r="A15958" s="20" t="s">
        <v>31428</v>
      </c>
      <c r="B15958" s="20" t="s">
        <v>31429</v>
      </c>
      <c r="C15958" s="20" t="s">
        <v>30787</v>
      </c>
      <c r="H15958" s="20" t="s">
        <v>49</v>
      </c>
    </row>
    <row r="15959" customFormat="false" ht="15.75" hidden="false" customHeight="false" outlineLevel="0" collapsed="false">
      <c r="A15959" s="20" t="s">
        <v>31430</v>
      </c>
      <c r="B15959" s="20" t="s">
        <v>31429</v>
      </c>
      <c r="C15959" s="20" t="s">
        <v>30787</v>
      </c>
      <c r="H15959" s="20" t="s">
        <v>49</v>
      </c>
    </row>
    <row r="15960" customFormat="false" ht="15.75" hidden="false" customHeight="false" outlineLevel="0" collapsed="false">
      <c r="A15960" s="20" t="s">
        <v>31431</v>
      </c>
      <c r="B15960" s="20" t="s">
        <v>31432</v>
      </c>
      <c r="C15960" s="20" t="s">
        <v>31433</v>
      </c>
      <c r="H15960" s="20" t="s">
        <v>49</v>
      </c>
    </row>
    <row r="15961" customFormat="false" ht="15.75" hidden="false" customHeight="false" outlineLevel="0" collapsed="false">
      <c r="A15961" s="20" t="s">
        <v>31434</v>
      </c>
      <c r="B15961" s="20" t="s">
        <v>31432</v>
      </c>
      <c r="C15961" s="20" t="s">
        <v>31433</v>
      </c>
      <c r="H15961" s="20" t="s">
        <v>49</v>
      </c>
    </row>
    <row r="15962" customFormat="false" ht="15.75" hidden="false" customHeight="false" outlineLevel="0" collapsed="false">
      <c r="A15962" s="20" t="s">
        <v>31435</v>
      </c>
      <c r="B15962" s="20" t="s">
        <v>31436</v>
      </c>
      <c r="C15962" s="20" t="s">
        <v>31433</v>
      </c>
      <c r="H15962" s="20" t="s">
        <v>49</v>
      </c>
    </row>
    <row r="15963" customFormat="false" ht="15.75" hidden="false" customHeight="false" outlineLevel="0" collapsed="false">
      <c r="A15963" s="20" t="s">
        <v>31437</v>
      </c>
      <c r="B15963" s="20" t="s">
        <v>31436</v>
      </c>
      <c r="C15963" s="20" t="s">
        <v>31433</v>
      </c>
      <c r="H15963" s="20" t="s">
        <v>49</v>
      </c>
    </row>
    <row r="15964" customFormat="false" ht="15.75" hidden="false" customHeight="false" outlineLevel="0" collapsed="false">
      <c r="A15964" s="20" t="s">
        <v>31438</v>
      </c>
      <c r="B15964" s="20" t="s">
        <v>31439</v>
      </c>
      <c r="C15964" s="20" t="s">
        <v>31433</v>
      </c>
      <c r="H15964" s="20" t="s">
        <v>49</v>
      </c>
    </row>
    <row r="15965" customFormat="false" ht="15.75" hidden="false" customHeight="false" outlineLevel="0" collapsed="false">
      <c r="A15965" s="20" t="s">
        <v>31440</v>
      </c>
      <c r="B15965" s="20" t="s">
        <v>31439</v>
      </c>
      <c r="C15965" s="20" t="s">
        <v>31433</v>
      </c>
      <c r="H15965" s="20" t="s">
        <v>49</v>
      </c>
    </row>
    <row r="15966" customFormat="false" ht="15.75" hidden="false" customHeight="false" outlineLevel="0" collapsed="false">
      <c r="A15966" s="20" t="s">
        <v>31441</v>
      </c>
      <c r="B15966" s="20" t="s">
        <v>31442</v>
      </c>
      <c r="C15966" s="20" t="s">
        <v>31433</v>
      </c>
      <c r="H15966" s="20" t="s">
        <v>49</v>
      </c>
    </row>
    <row r="15967" customFormat="false" ht="15.75" hidden="false" customHeight="false" outlineLevel="0" collapsed="false">
      <c r="A15967" s="20" t="s">
        <v>31443</v>
      </c>
      <c r="B15967" s="20" t="s">
        <v>31442</v>
      </c>
      <c r="C15967" s="20" t="s">
        <v>31433</v>
      </c>
      <c r="H15967" s="20" t="s">
        <v>49</v>
      </c>
    </row>
    <row r="15968" customFormat="false" ht="15.75" hidden="false" customHeight="false" outlineLevel="0" collapsed="false">
      <c r="A15968" s="20" t="s">
        <v>31444</v>
      </c>
      <c r="B15968" s="20" t="s">
        <v>31445</v>
      </c>
      <c r="C15968" s="20" t="s">
        <v>31433</v>
      </c>
      <c r="H15968" s="20" t="s">
        <v>49</v>
      </c>
    </row>
    <row r="15969" customFormat="false" ht="15.75" hidden="false" customHeight="false" outlineLevel="0" collapsed="false">
      <c r="A15969" s="20" t="s">
        <v>31446</v>
      </c>
      <c r="B15969" s="20" t="s">
        <v>31445</v>
      </c>
      <c r="C15969" s="20" t="s">
        <v>31433</v>
      </c>
      <c r="H15969" s="20" t="s">
        <v>49</v>
      </c>
    </row>
    <row r="15970" customFormat="false" ht="15.75" hidden="false" customHeight="false" outlineLevel="0" collapsed="false">
      <c r="A15970" s="20" t="s">
        <v>31447</v>
      </c>
      <c r="B15970" s="20" t="s">
        <v>31448</v>
      </c>
      <c r="C15970" s="20" t="s">
        <v>31375</v>
      </c>
      <c r="H15970" s="20" t="s">
        <v>49</v>
      </c>
    </row>
    <row r="15971" customFormat="false" ht="15.75" hidden="false" customHeight="false" outlineLevel="0" collapsed="false">
      <c r="A15971" s="20" t="s">
        <v>31449</v>
      </c>
      <c r="B15971" s="20" t="s">
        <v>31448</v>
      </c>
      <c r="C15971" s="20" t="s">
        <v>31375</v>
      </c>
      <c r="H15971" s="20" t="s">
        <v>49</v>
      </c>
    </row>
    <row r="15972" customFormat="false" ht="15.75" hidden="false" customHeight="false" outlineLevel="0" collapsed="false">
      <c r="A15972" s="20" t="s">
        <v>31450</v>
      </c>
      <c r="B15972" s="20" t="s">
        <v>31451</v>
      </c>
      <c r="C15972" s="20" t="s">
        <v>31375</v>
      </c>
      <c r="H15972" s="20" t="s">
        <v>49</v>
      </c>
    </row>
    <row r="15973" customFormat="false" ht="15.75" hidden="false" customHeight="false" outlineLevel="0" collapsed="false">
      <c r="A15973" s="20" t="s">
        <v>31452</v>
      </c>
      <c r="B15973" s="20" t="s">
        <v>31451</v>
      </c>
      <c r="C15973" s="20" t="s">
        <v>31375</v>
      </c>
      <c r="H15973" s="20" t="s">
        <v>49</v>
      </c>
    </row>
    <row r="15974" customFormat="false" ht="15.75" hidden="false" customHeight="false" outlineLevel="0" collapsed="false">
      <c r="A15974" s="20" t="s">
        <v>31453</v>
      </c>
      <c r="B15974" s="20" t="s">
        <v>31454</v>
      </c>
      <c r="C15974" s="20" t="s">
        <v>31375</v>
      </c>
      <c r="H15974" s="20" t="s">
        <v>49</v>
      </c>
    </row>
    <row r="15975" customFormat="false" ht="15.75" hidden="false" customHeight="false" outlineLevel="0" collapsed="false">
      <c r="A15975" s="20" t="s">
        <v>31455</v>
      </c>
      <c r="B15975" s="20" t="s">
        <v>31454</v>
      </c>
      <c r="C15975" s="20" t="s">
        <v>31375</v>
      </c>
      <c r="H15975" s="20" t="s">
        <v>49</v>
      </c>
    </row>
    <row r="15976" customFormat="false" ht="15.75" hidden="false" customHeight="false" outlineLevel="0" collapsed="false">
      <c r="A15976" s="20" t="s">
        <v>31456</v>
      </c>
      <c r="B15976" s="20" t="s">
        <v>31457</v>
      </c>
      <c r="C15976" s="20" t="s">
        <v>31375</v>
      </c>
      <c r="H15976" s="20" t="s">
        <v>49</v>
      </c>
    </row>
    <row r="15977" customFormat="false" ht="15.75" hidden="false" customHeight="false" outlineLevel="0" collapsed="false">
      <c r="A15977" s="20" t="s">
        <v>31458</v>
      </c>
      <c r="B15977" s="20" t="s">
        <v>31457</v>
      </c>
      <c r="C15977" s="20" t="s">
        <v>31375</v>
      </c>
      <c r="H15977" s="20" t="s">
        <v>49</v>
      </c>
    </row>
    <row r="15978" customFormat="false" ht="15.75" hidden="false" customHeight="false" outlineLevel="0" collapsed="false">
      <c r="A15978" s="20" t="s">
        <v>31459</v>
      </c>
      <c r="B15978" s="20" t="s">
        <v>31460</v>
      </c>
      <c r="C15978" s="20" t="s">
        <v>31375</v>
      </c>
      <c r="H15978" s="20" t="s">
        <v>49</v>
      </c>
    </row>
    <row r="15979" customFormat="false" ht="15.75" hidden="false" customHeight="false" outlineLevel="0" collapsed="false">
      <c r="A15979" s="20" t="s">
        <v>31461</v>
      </c>
      <c r="B15979" s="20" t="s">
        <v>31460</v>
      </c>
      <c r="C15979" s="20" t="s">
        <v>31375</v>
      </c>
      <c r="H15979" s="20" t="s">
        <v>49</v>
      </c>
    </row>
    <row r="15980" customFormat="false" ht="15.75" hidden="false" customHeight="false" outlineLevel="0" collapsed="false">
      <c r="A15980" s="20" t="s">
        <v>31462</v>
      </c>
      <c r="B15980" s="20" t="s">
        <v>31463</v>
      </c>
      <c r="C15980" s="20" t="s">
        <v>30787</v>
      </c>
      <c r="H15980" s="20" t="s">
        <v>49</v>
      </c>
    </row>
    <row r="15981" customFormat="false" ht="15.75" hidden="false" customHeight="false" outlineLevel="0" collapsed="false">
      <c r="A15981" s="20" t="s">
        <v>31464</v>
      </c>
      <c r="B15981" s="20" t="s">
        <v>31463</v>
      </c>
      <c r="C15981" s="20" t="s">
        <v>30787</v>
      </c>
      <c r="H15981" s="20" t="s">
        <v>49</v>
      </c>
    </row>
    <row r="15982" customFormat="false" ht="15.75" hidden="false" customHeight="false" outlineLevel="0" collapsed="false">
      <c r="A15982" s="20" t="s">
        <v>31465</v>
      </c>
      <c r="B15982" s="20" t="s">
        <v>31466</v>
      </c>
      <c r="C15982" s="20" t="s">
        <v>30791</v>
      </c>
      <c r="H15982" s="20" t="s">
        <v>49</v>
      </c>
    </row>
    <row r="15983" customFormat="false" ht="15.75" hidden="false" customHeight="false" outlineLevel="0" collapsed="false">
      <c r="A15983" s="20" t="s">
        <v>31467</v>
      </c>
      <c r="B15983" s="20" t="s">
        <v>31466</v>
      </c>
      <c r="C15983" s="20" t="s">
        <v>30791</v>
      </c>
      <c r="H15983" s="20" t="s">
        <v>49</v>
      </c>
    </row>
    <row r="15984" customFormat="false" ht="15.75" hidden="false" customHeight="false" outlineLevel="0" collapsed="false">
      <c r="A15984" s="20" t="s">
        <v>31468</v>
      </c>
      <c r="B15984" s="20" t="s">
        <v>31469</v>
      </c>
      <c r="C15984" s="20" t="s">
        <v>30791</v>
      </c>
      <c r="H15984" s="20" t="s">
        <v>49</v>
      </c>
    </row>
    <row r="15985" customFormat="false" ht="15.75" hidden="false" customHeight="false" outlineLevel="0" collapsed="false">
      <c r="A15985" s="20" t="s">
        <v>31470</v>
      </c>
      <c r="B15985" s="20" t="s">
        <v>31469</v>
      </c>
      <c r="C15985" s="20" t="s">
        <v>30791</v>
      </c>
      <c r="H15985" s="20" t="s">
        <v>49</v>
      </c>
    </row>
    <row r="15986" customFormat="false" ht="15.75" hidden="false" customHeight="false" outlineLevel="0" collapsed="false">
      <c r="A15986" s="20" t="s">
        <v>31471</v>
      </c>
      <c r="B15986" s="20" t="s">
        <v>31472</v>
      </c>
      <c r="C15986" s="20" t="s">
        <v>30791</v>
      </c>
      <c r="H15986" s="20" t="s">
        <v>49</v>
      </c>
    </row>
    <row r="15987" customFormat="false" ht="15.75" hidden="false" customHeight="false" outlineLevel="0" collapsed="false">
      <c r="A15987" s="20" t="s">
        <v>31473</v>
      </c>
      <c r="B15987" s="20" t="s">
        <v>31472</v>
      </c>
      <c r="C15987" s="20" t="s">
        <v>30791</v>
      </c>
      <c r="H15987" s="20" t="s">
        <v>49</v>
      </c>
    </row>
    <row r="15988" customFormat="false" ht="15.75" hidden="false" customHeight="false" outlineLevel="0" collapsed="false">
      <c r="A15988" s="20" t="s">
        <v>31474</v>
      </c>
      <c r="B15988" s="20" t="s">
        <v>31475</v>
      </c>
      <c r="C15988" s="20" t="s">
        <v>30791</v>
      </c>
      <c r="H15988" s="20" t="s">
        <v>49</v>
      </c>
    </row>
    <row r="15989" customFormat="false" ht="15.75" hidden="false" customHeight="false" outlineLevel="0" collapsed="false">
      <c r="A15989" s="20" t="s">
        <v>31476</v>
      </c>
      <c r="B15989" s="20" t="s">
        <v>31475</v>
      </c>
      <c r="C15989" s="20" t="s">
        <v>30791</v>
      </c>
      <c r="H15989" s="20" t="s">
        <v>49</v>
      </c>
    </row>
    <row r="15990" customFormat="false" ht="15.75" hidden="false" customHeight="false" outlineLevel="0" collapsed="false">
      <c r="A15990" s="20" t="s">
        <v>31477</v>
      </c>
      <c r="B15990" s="20" t="s">
        <v>31478</v>
      </c>
      <c r="C15990" s="20" t="s">
        <v>30791</v>
      </c>
      <c r="H15990" s="20" t="s">
        <v>49</v>
      </c>
    </row>
    <row r="15991" customFormat="false" ht="15.75" hidden="false" customHeight="false" outlineLevel="0" collapsed="false">
      <c r="A15991" s="20" t="s">
        <v>31479</v>
      </c>
      <c r="B15991" s="20" t="s">
        <v>31478</v>
      </c>
      <c r="C15991" s="20" t="s">
        <v>30791</v>
      </c>
      <c r="H15991" s="20" t="s">
        <v>49</v>
      </c>
    </row>
    <row r="15992" customFormat="false" ht="15.75" hidden="false" customHeight="false" outlineLevel="0" collapsed="false">
      <c r="A15992" s="20" t="s">
        <v>31480</v>
      </c>
      <c r="B15992" s="20" t="s">
        <v>31466</v>
      </c>
      <c r="C15992" s="20" t="s">
        <v>30806</v>
      </c>
      <c r="H15992" s="20" t="s">
        <v>49</v>
      </c>
    </row>
    <row r="15993" customFormat="false" ht="15.75" hidden="false" customHeight="false" outlineLevel="0" collapsed="false">
      <c r="A15993" s="20" t="s">
        <v>31481</v>
      </c>
      <c r="B15993" s="20" t="s">
        <v>31466</v>
      </c>
      <c r="C15993" s="20" t="s">
        <v>30806</v>
      </c>
      <c r="H15993" s="20" t="s">
        <v>49</v>
      </c>
    </row>
    <row r="15994" customFormat="false" ht="15.75" hidden="false" customHeight="false" outlineLevel="0" collapsed="false">
      <c r="A15994" s="20" t="s">
        <v>31482</v>
      </c>
      <c r="B15994" s="20" t="s">
        <v>31469</v>
      </c>
      <c r="C15994" s="20" t="s">
        <v>30806</v>
      </c>
      <c r="H15994" s="20" t="s">
        <v>49</v>
      </c>
    </row>
    <row r="15995" customFormat="false" ht="15.75" hidden="false" customHeight="false" outlineLevel="0" collapsed="false">
      <c r="A15995" s="20" t="s">
        <v>31483</v>
      </c>
      <c r="B15995" s="20" t="s">
        <v>31469</v>
      </c>
      <c r="C15995" s="20" t="s">
        <v>30806</v>
      </c>
      <c r="H15995" s="20" t="s">
        <v>49</v>
      </c>
    </row>
    <row r="15996" customFormat="false" ht="15.75" hidden="false" customHeight="false" outlineLevel="0" collapsed="false">
      <c r="A15996" s="20" t="s">
        <v>31484</v>
      </c>
      <c r="B15996" s="20" t="s">
        <v>31472</v>
      </c>
      <c r="C15996" s="20" t="s">
        <v>30806</v>
      </c>
      <c r="H15996" s="20" t="s">
        <v>49</v>
      </c>
    </row>
    <row r="15997" customFormat="false" ht="15.75" hidden="false" customHeight="false" outlineLevel="0" collapsed="false">
      <c r="A15997" s="20" t="s">
        <v>31485</v>
      </c>
      <c r="B15997" s="20" t="s">
        <v>31472</v>
      </c>
      <c r="C15997" s="20" t="s">
        <v>30806</v>
      </c>
      <c r="H15997" s="20" t="s">
        <v>49</v>
      </c>
    </row>
    <row r="15998" customFormat="false" ht="15.75" hidden="false" customHeight="false" outlineLevel="0" collapsed="false">
      <c r="A15998" s="20" t="s">
        <v>31486</v>
      </c>
      <c r="B15998" s="20" t="s">
        <v>31475</v>
      </c>
      <c r="C15998" s="20" t="s">
        <v>30806</v>
      </c>
      <c r="H15998" s="20" t="s">
        <v>49</v>
      </c>
    </row>
    <row r="15999" customFormat="false" ht="15.75" hidden="false" customHeight="false" outlineLevel="0" collapsed="false">
      <c r="A15999" s="20" t="s">
        <v>31487</v>
      </c>
      <c r="B15999" s="20" t="s">
        <v>31475</v>
      </c>
      <c r="C15999" s="20" t="s">
        <v>30806</v>
      </c>
      <c r="H15999" s="20" t="s">
        <v>49</v>
      </c>
    </row>
    <row r="16000" customFormat="false" ht="15.75" hidden="false" customHeight="false" outlineLevel="0" collapsed="false">
      <c r="A16000" s="20" t="s">
        <v>31488</v>
      </c>
      <c r="B16000" s="20" t="s">
        <v>31478</v>
      </c>
      <c r="C16000" s="20" t="s">
        <v>30806</v>
      </c>
      <c r="H16000" s="20" t="s">
        <v>49</v>
      </c>
    </row>
    <row r="16001" customFormat="false" ht="15.75" hidden="false" customHeight="false" outlineLevel="0" collapsed="false">
      <c r="A16001" s="20" t="s">
        <v>31489</v>
      </c>
      <c r="B16001" s="20" t="s">
        <v>31478</v>
      </c>
      <c r="C16001" s="20" t="s">
        <v>30806</v>
      </c>
      <c r="H16001" s="20" t="s">
        <v>49</v>
      </c>
    </row>
    <row r="16002" customFormat="false" ht="15.75" hidden="false" customHeight="false" outlineLevel="0" collapsed="false">
      <c r="A16002" s="20" t="s">
        <v>31490</v>
      </c>
      <c r="B16002" s="20" t="s">
        <v>31466</v>
      </c>
      <c r="C16002" s="20" t="s">
        <v>30817</v>
      </c>
      <c r="H16002" s="20" t="s">
        <v>49</v>
      </c>
    </row>
    <row r="16003" customFormat="false" ht="15.75" hidden="false" customHeight="false" outlineLevel="0" collapsed="false">
      <c r="A16003" s="20" t="s">
        <v>31491</v>
      </c>
      <c r="B16003" s="20" t="s">
        <v>31466</v>
      </c>
      <c r="C16003" s="20" t="s">
        <v>30817</v>
      </c>
      <c r="H16003" s="20" t="s">
        <v>49</v>
      </c>
    </row>
    <row r="16004" customFormat="false" ht="15.75" hidden="false" customHeight="false" outlineLevel="0" collapsed="false">
      <c r="A16004" s="20" t="s">
        <v>31492</v>
      </c>
      <c r="B16004" s="20" t="s">
        <v>31469</v>
      </c>
      <c r="C16004" s="20" t="s">
        <v>30817</v>
      </c>
      <c r="H16004" s="20" t="s">
        <v>49</v>
      </c>
    </row>
    <row r="16005" customFormat="false" ht="15.75" hidden="false" customHeight="false" outlineLevel="0" collapsed="false">
      <c r="A16005" s="20" t="s">
        <v>31493</v>
      </c>
      <c r="B16005" s="20" t="s">
        <v>31469</v>
      </c>
      <c r="C16005" s="20" t="s">
        <v>30817</v>
      </c>
      <c r="H16005" s="20" t="s">
        <v>49</v>
      </c>
    </row>
    <row r="16006" customFormat="false" ht="15.75" hidden="false" customHeight="false" outlineLevel="0" collapsed="false">
      <c r="A16006" s="20" t="s">
        <v>31494</v>
      </c>
      <c r="B16006" s="20" t="s">
        <v>31472</v>
      </c>
      <c r="C16006" s="20" t="s">
        <v>30817</v>
      </c>
      <c r="H16006" s="20" t="s">
        <v>49</v>
      </c>
    </row>
    <row r="16007" customFormat="false" ht="15.75" hidden="false" customHeight="false" outlineLevel="0" collapsed="false">
      <c r="A16007" s="20" t="s">
        <v>31495</v>
      </c>
      <c r="B16007" s="20" t="s">
        <v>31472</v>
      </c>
      <c r="C16007" s="20" t="s">
        <v>30817</v>
      </c>
      <c r="H16007" s="20" t="s">
        <v>49</v>
      </c>
    </row>
    <row r="16008" customFormat="false" ht="15.75" hidden="false" customHeight="false" outlineLevel="0" collapsed="false">
      <c r="A16008" s="20" t="s">
        <v>31496</v>
      </c>
      <c r="B16008" s="20" t="s">
        <v>31475</v>
      </c>
      <c r="C16008" s="20" t="s">
        <v>30817</v>
      </c>
      <c r="H16008" s="20" t="s">
        <v>49</v>
      </c>
    </row>
    <row r="16009" customFormat="false" ht="15.75" hidden="false" customHeight="false" outlineLevel="0" collapsed="false">
      <c r="A16009" s="20" t="s">
        <v>31497</v>
      </c>
      <c r="B16009" s="20" t="s">
        <v>31475</v>
      </c>
      <c r="C16009" s="20" t="s">
        <v>30817</v>
      </c>
      <c r="H16009" s="20" t="s">
        <v>49</v>
      </c>
    </row>
    <row r="16010" customFormat="false" ht="15.75" hidden="false" customHeight="false" outlineLevel="0" collapsed="false">
      <c r="A16010" s="20" t="s">
        <v>31498</v>
      </c>
      <c r="B16010" s="20" t="s">
        <v>31478</v>
      </c>
      <c r="C16010" s="20" t="s">
        <v>30817</v>
      </c>
      <c r="H16010" s="20" t="s">
        <v>49</v>
      </c>
    </row>
    <row r="16011" customFormat="false" ht="15.75" hidden="false" customHeight="false" outlineLevel="0" collapsed="false">
      <c r="A16011" s="20" t="s">
        <v>31499</v>
      </c>
      <c r="B16011" s="20" t="s">
        <v>31478</v>
      </c>
      <c r="C16011" s="20" t="s">
        <v>30817</v>
      </c>
      <c r="H16011" s="20" t="s">
        <v>49</v>
      </c>
    </row>
    <row r="16012" customFormat="false" ht="15.75" hidden="false" customHeight="false" outlineLevel="0" collapsed="false">
      <c r="A16012" s="20" t="s">
        <v>31500</v>
      </c>
      <c r="B16012" s="20" t="s">
        <v>31501</v>
      </c>
      <c r="C16012" s="20" t="s">
        <v>31502</v>
      </c>
      <c r="H16012" s="20" t="s">
        <v>49</v>
      </c>
    </row>
    <row r="16013" customFormat="false" ht="15.75" hidden="false" customHeight="false" outlineLevel="0" collapsed="false">
      <c r="A16013" s="20" t="s">
        <v>31503</v>
      </c>
      <c r="B16013" s="20" t="s">
        <v>31501</v>
      </c>
      <c r="C16013" s="20" t="s">
        <v>31502</v>
      </c>
      <c r="H16013" s="20" t="s">
        <v>49</v>
      </c>
    </row>
    <row r="16014" customFormat="false" ht="15.75" hidden="false" customHeight="false" outlineLevel="0" collapsed="false">
      <c r="A16014" s="20" t="s">
        <v>31504</v>
      </c>
      <c r="B16014" s="20" t="s">
        <v>31501</v>
      </c>
      <c r="C16014" s="20" t="s">
        <v>31505</v>
      </c>
      <c r="H16014" s="20" t="s">
        <v>49</v>
      </c>
    </row>
    <row r="16015" customFormat="false" ht="15.75" hidden="false" customHeight="false" outlineLevel="0" collapsed="false">
      <c r="A16015" s="20" t="s">
        <v>31506</v>
      </c>
      <c r="B16015" s="20" t="s">
        <v>31501</v>
      </c>
      <c r="C16015" s="20" t="s">
        <v>31505</v>
      </c>
      <c r="H16015" s="20" t="s">
        <v>49</v>
      </c>
    </row>
    <row r="16016" customFormat="false" ht="15.75" hidden="false" customHeight="false" outlineLevel="0" collapsed="false">
      <c r="A16016" s="20" t="s">
        <v>31507</v>
      </c>
      <c r="B16016" s="20" t="s">
        <v>31501</v>
      </c>
      <c r="C16016" s="20" t="s">
        <v>31508</v>
      </c>
      <c r="H16016" s="20" t="s">
        <v>49</v>
      </c>
    </row>
    <row r="16017" customFormat="false" ht="15.75" hidden="false" customHeight="false" outlineLevel="0" collapsed="false">
      <c r="A16017" s="20" t="s">
        <v>31509</v>
      </c>
      <c r="B16017" s="20" t="s">
        <v>31501</v>
      </c>
      <c r="C16017" s="20" t="s">
        <v>31508</v>
      </c>
      <c r="H16017" s="20" t="s">
        <v>49</v>
      </c>
    </row>
    <row r="16018" customFormat="false" ht="15.75" hidden="false" customHeight="false" outlineLevel="0" collapsed="false">
      <c r="A16018" s="20" t="s">
        <v>31510</v>
      </c>
      <c r="B16018" s="20" t="s">
        <v>31501</v>
      </c>
      <c r="C16018" s="20" t="s">
        <v>31511</v>
      </c>
      <c r="H16018" s="20" t="s">
        <v>49</v>
      </c>
    </row>
    <row r="16019" customFormat="false" ht="15.75" hidden="false" customHeight="false" outlineLevel="0" collapsed="false">
      <c r="A16019" s="20" t="s">
        <v>31512</v>
      </c>
      <c r="B16019" s="20" t="s">
        <v>31501</v>
      </c>
      <c r="C16019" s="20" t="s">
        <v>31511</v>
      </c>
      <c r="H16019" s="20" t="s">
        <v>49</v>
      </c>
    </row>
    <row r="16020" customFormat="false" ht="15.75" hidden="false" customHeight="false" outlineLevel="0" collapsed="false">
      <c r="A16020" s="20" t="s">
        <v>31513</v>
      </c>
      <c r="B16020" s="20" t="s">
        <v>31501</v>
      </c>
      <c r="C16020" s="20" t="s">
        <v>31514</v>
      </c>
      <c r="H16020" s="20" t="s">
        <v>49</v>
      </c>
    </row>
    <row r="16021" customFormat="false" ht="15.75" hidden="false" customHeight="false" outlineLevel="0" collapsed="false">
      <c r="A16021" s="20" t="s">
        <v>31515</v>
      </c>
      <c r="B16021" s="20" t="s">
        <v>31501</v>
      </c>
      <c r="C16021" s="20" t="s">
        <v>31514</v>
      </c>
      <c r="H16021" s="20" t="s">
        <v>49</v>
      </c>
    </row>
    <row r="16022" customFormat="false" ht="15.75" hidden="false" customHeight="false" outlineLevel="0" collapsed="false">
      <c r="A16022" s="20" t="s">
        <v>31516</v>
      </c>
      <c r="B16022" s="20" t="s">
        <v>31501</v>
      </c>
      <c r="C16022" s="20" t="s">
        <v>31517</v>
      </c>
      <c r="H16022" s="20" t="s">
        <v>49</v>
      </c>
    </row>
    <row r="16023" customFormat="false" ht="15.75" hidden="false" customHeight="false" outlineLevel="0" collapsed="false">
      <c r="A16023" s="20" t="s">
        <v>31518</v>
      </c>
      <c r="B16023" s="20" t="s">
        <v>31501</v>
      </c>
      <c r="C16023" s="20" t="s">
        <v>31517</v>
      </c>
      <c r="H16023" s="20" t="s">
        <v>49</v>
      </c>
    </row>
    <row r="16024" customFormat="false" ht="15.75" hidden="false" customHeight="false" outlineLevel="0" collapsed="false">
      <c r="A16024" s="20" t="s">
        <v>31519</v>
      </c>
      <c r="B16024" s="20" t="s">
        <v>31501</v>
      </c>
      <c r="C16024" s="20" t="s">
        <v>31520</v>
      </c>
      <c r="H16024" s="20" t="s">
        <v>49</v>
      </c>
    </row>
    <row r="16025" customFormat="false" ht="15.75" hidden="false" customHeight="false" outlineLevel="0" collapsed="false">
      <c r="A16025" s="20" t="s">
        <v>31521</v>
      </c>
      <c r="B16025" s="20" t="s">
        <v>31501</v>
      </c>
      <c r="C16025" s="20" t="s">
        <v>31520</v>
      </c>
      <c r="H16025" s="20" t="s">
        <v>49</v>
      </c>
    </row>
    <row r="16026" customFormat="false" ht="15.75" hidden="false" customHeight="false" outlineLevel="0" collapsed="false">
      <c r="A16026" s="20" t="s">
        <v>31522</v>
      </c>
      <c r="B16026" s="20" t="s">
        <v>31501</v>
      </c>
      <c r="C16026" s="20" t="s">
        <v>31523</v>
      </c>
      <c r="H16026" s="20" t="s">
        <v>49</v>
      </c>
    </row>
    <row r="16027" customFormat="false" ht="15.75" hidden="false" customHeight="false" outlineLevel="0" collapsed="false">
      <c r="A16027" s="20" t="s">
        <v>31524</v>
      </c>
      <c r="B16027" s="20" t="s">
        <v>31501</v>
      </c>
      <c r="C16027" s="20" t="s">
        <v>31523</v>
      </c>
      <c r="H16027" s="20" t="s">
        <v>49</v>
      </c>
    </row>
    <row r="16028" customFormat="false" ht="15.75" hidden="false" customHeight="false" outlineLevel="0" collapsed="false">
      <c r="A16028" s="20" t="s">
        <v>31525</v>
      </c>
      <c r="B16028" s="20" t="s">
        <v>31501</v>
      </c>
      <c r="C16028" s="20" t="s">
        <v>31526</v>
      </c>
      <c r="H16028" s="20" t="s">
        <v>49</v>
      </c>
    </row>
    <row r="16029" customFormat="false" ht="15.75" hidden="false" customHeight="false" outlineLevel="0" collapsed="false">
      <c r="A16029" s="20" t="s">
        <v>31527</v>
      </c>
      <c r="B16029" s="20" t="s">
        <v>31501</v>
      </c>
      <c r="C16029" s="20" t="s">
        <v>31526</v>
      </c>
      <c r="H16029" s="20" t="s">
        <v>49</v>
      </c>
    </row>
    <row r="16030" customFormat="false" ht="15.75" hidden="false" customHeight="false" outlineLevel="0" collapsed="false">
      <c r="A16030" s="20" t="s">
        <v>31528</v>
      </c>
      <c r="B16030" s="20" t="s">
        <v>31501</v>
      </c>
      <c r="C16030" s="20" t="s">
        <v>31529</v>
      </c>
      <c r="H16030" s="20" t="s">
        <v>49</v>
      </c>
    </row>
    <row r="16031" customFormat="false" ht="15.75" hidden="false" customHeight="false" outlineLevel="0" collapsed="false">
      <c r="A16031" s="20" t="s">
        <v>31530</v>
      </c>
      <c r="B16031" s="20" t="s">
        <v>31501</v>
      </c>
      <c r="C16031" s="20" t="s">
        <v>31529</v>
      </c>
      <c r="H16031" s="20" t="s">
        <v>49</v>
      </c>
    </row>
    <row r="16032" customFormat="false" ht="15.75" hidden="false" customHeight="false" outlineLevel="0" collapsed="false">
      <c r="A16032" s="20" t="s">
        <v>31531</v>
      </c>
      <c r="B16032" s="20" t="s">
        <v>31501</v>
      </c>
      <c r="C16032" s="20" t="s">
        <v>31532</v>
      </c>
      <c r="H16032" s="20" t="s">
        <v>49</v>
      </c>
    </row>
    <row r="16033" customFormat="false" ht="15.75" hidden="false" customHeight="false" outlineLevel="0" collapsed="false">
      <c r="A16033" s="20" t="s">
        <v>31533</v>
      </c>
      <c r="B16033" s="20" t="s">
        <v>31501</v>
      </c>
      <c r="C16033" s="20" t="s">
        <v>31532</v>
      </c>
      <c r="H16033" s="20" t="s">
        <v>49</v>
      </c>
    </row>
    <row r="16034" customFormat="false" ht="15.75" hidden="false" customHeight="false" outlineLevel="0" collapsed="false">
      <c r="A16034" s="20" t="s">
        <v>31534</v>
      </c>
      <c r="B16034" s="20" t="s">
        <v>31501</v>
      </c>
      <c r="C16034" s="20" t="s">
        <v>31535</v>
      </c>
      <c r="H16034" s="20" t="s">
        <v>49</v>
      </c>
    </row>
    <row r="16035" customFormat="false" ht="15.75" hidden="false" customHeight="false" outlineLevel="0" collapsed="false">
      <c r="A16035" s="20" t="s">
        <v>31536</v>
      </c>
      <c r="B16035" s="20" t="s">
        <v>31501</v>
      </c>
      <c r="C16035" s="20" t="s">
        <v>31535</v>
      </c>
      <c r="H16035" s="20" t="s">
        <v>49</v>
      </c>
    </row>
    <row r="16036" customFormat="false" ht="15.75" hidden="false" customHeight="false" outlineLevel="0" collapsed="false">
      <c r="A16036" s="20" t="s">
        <v>31537</v>
      </c>
      <c r="B16036" s="20" t="s">
        <v>31501</v>
      </c>
      <c r="C16036" s="20" t="s">
        <v>31538</v>
      </c>
      <c r="H16036" s="20" t="s">
        <v>49</v>
      </c>
    </row>
    <row r="16037" customFormat="false" ht="15.75" hidden="false" customHeight="false" outlineLevel="0" collapsed="false">
      <c r="A16037" s="20" t="s">
        <v>31539</v>
      </c>
      <c r="B16037" s="20" t="s">
        <v>31501</v>
      </c>
      <c r="C16037" s="20" t="s">
        <v>31538</v>
      </c>
      <c r="H16037" s="20" t="s">
        <v>49</v>
      </c>
    </row>
    <row r="16038" customFormat="false" ht="15.75" hidden="false" customHeight="false" outlineLevel="0" collapsed="false">
      <c r="A16038" s="20" t="s">
        <v>31540</v>
      </c>
      <c r="B16038" s="20" t="s">
        <v>31501</v>
      </c>
      <c r="C16038" s="20" t="s">
        <v>31541</v>
      </c>
      <c r="H16038" s="20" t="s">
        <v>49</v>
      </c>
    </row>
    <row r="16039" customFormat="false" ht="15.75" hidden="false" customHeight="false" outlineLevel="0" collapsed="false">
      <c r="A16039" s="20" t="s">
        <v>31542</v>
      </c>
      <c r="B16039" s="20" t="s">
        <v>31501</v>
      </c>
      <c r="C16039" s="20" t="s">
        <v>31541</v>
      </c>
      <c r="H16039" s="20" t="s">
        <v>49</v>
      </c>
    </row>
    <row r="16040" customFormat="false" ht="15.75" hidden="false" customHeight="false" outlineLevel="0" collapsed="false">
      <c r="A16040" s="20" t="s">
        <v>31543</v>
      </c>
      <c r="B16040" s="20" t="s">
        <v>31501</v>
      </c>
      <c r="C16040" s="20" t="s">
        <v>31544</v>
      </c>
      <c r="H16040" s="20" t="s">
        <v>49</v>
      </c>
    </row>
    <row r="16041" customFormat="false" ht="15.75" hidden="false" customHeight="false" outlineLevel="0" collapsed="false">
      <c r="A16041" s="20" t="s">
        <v>31545</v>
      </c>
      <c r="B16041" s="20" t="s">
        <v>31501</v>
      </c>
      <c r="C16041" s="20" t="s">
        <v>31544</v>
      </c>
      <c r="H16041" s="20" t="s">
        <v>49</v>
      </c>
    </row>
    <row r="16042" customFormat="false" ht="15.75" hidden="false" customHeight="false" outlineLevel="0" collapsed="false">
      <c r="A16042" s="20" t="s">
        <v>31546</v>
      </c>
      <c r="B16042" s="20" t="s">
        <v>31501</v>
      </c>
      <c r="C16042" s="20" t="s">
        <v>31547</v>
      </c>
      <c r="H16042" s="20" t="s">
        <v>49</v>
      </c>
    </row>
    <row r="16043" customFormat="false" ht="15.75" hidden="false" customHeight="false" outlineLevel="0" collapsed="false">
      <c r="A16043" s="20" t="s">
        <v>31548</v>
      </c>
      <c r="B16043" s="20" t="s">
        <v>31501</v>
      </c>
      <c r="C16043" s="20" t="s">
        <v>31547</v>
      </c>
      <c r="H16043" s="20" t="s">
        <v>49</v>
      </c>
    </row>
    <row r="16044" customFormat="false" ht="15.75" hidden="false" customHeight="false" outlineLevel="0" collapsed="false">
      <c r="A16044" s="20" t="s">
        <v>31549</v>
      </c>
      <c r="B16044" s="20" t="s">
        <v>31550</v>
      </c>
      <c r="C16044" s="20" t="s">
        <v>31551</v>
      </c>
      <c r="H16044" s="20" t="s">
        <v>49</v>
      </c>
    </row>
    <row r="16045" customFormat="false" ht="15.75" hidden="false" customHeight="false" outlineLevel="0" collapsed="false">
      <c r="A16045" s="20" t="s">
        <v>31552</v>
      </c>
      <c r="B16045" s="20" t="s">
        <v>31550</v>
      </c>
      <c r="C16045" s="20" t="s">
        <v>31551</v>
      </c>
      <c r="H16045" s="20" t="s">
        <v>49</v>
      </c>
    </row>
    <row r="16046" customFormat="false" ht="15.75" hidden="false" customHeight="false" outlineLevel="0" collapsed="false">
      <c r="A16046" s="20" t="s">
        <v>31553</v>
      </c>
      <c r="B16046" s="20" t="s">
        <v>31554</v>
      </c>
      <c r="C16046" s="20" t="s">
        <v>31555</v>
      </c>
      <c r="H16046" s="20" t="s">
        <v>49</v>
      </c>
    </row>
    <row r="16047" customFormat="false" ht="15.75" hidden="false" customHeight="false" outlineLevel="0" collapsed="false">
      <c r="A16047" s="20" t="s">
        <v>31556</v>
      </c>
      <c r="B16047" s="20" t="s">
        <v>31554</v>
      </c>
      <c r="C16047" s="20" t="s">
        <v>31555</v>
      </c>
      <c r="H16047" s="20" t="s">
        <v>49</v>
      </c>
    </row>
    <row r="16048" customFormat="false" ht="15.75" hidden="false" customHeight="false" outlineLevel="0" collapsed="false">
      <c r="A16048" s="20" t="s">
        <v>31557</v>
      </c>
      <c r="B16048" s="20" t="s">
        <v>31558</v>
      </c>
      <c r="C16048" s="20" t="s">
        <v>31555</v>
      </c>
      <c r="H16048" s="20" t="s">
        <v>49</v>
      </c>
    </row>
    <row r="16049" customFormat="false" ht="15.75" hidden="false" customHeight="false" outlineLevel="0" collapsed="false">
      <c r="A16049" s="20" t="s">
        <v>31559</v>
      </c>
      <c r="B16049" s="20" t="s">
        <v>31558</v>
      </c>
      <c r="C16049" s="20" t="s">
        <v>31555</v>
      </c>
      <c r="H16049" s="20" t="s">
        <v>49</v>
      </c>
    </row>
    <row r="16050" customFormat="false" ht="15.75" hidden="false" customHeight="false" outlineLevel="0" collapsed="false">
      <c r="A16050" s="20" t="s">
        <v>31560</v>
      </c>
      <c r="B16050" s="20" t="s">
        <v>31561</v>
      </c>
      <c r="C16050" s="20" t="s">
        <v>31555</v>
      </c>
      <c r="H16050" s="20" t="s">
        <v>49</v>
      </c>
    </row>
    <row r="16051" customFormat="false" ht="15.75" hidden="false" customHeight="false" outlineLevel="0" collapsed="false">
      <c r="A16051" s="20" t="s">
        <v>31562</v>
      </c>
      <c r="B16051" s="20" t="s">
        <v>31561</v>
      </c>
      <c r="C16051" s="20" t="s">
        <v>31555</v>
      </c>
      <c r="H16051" s="20" t="s">
        <v>49</v>
      </c>
    </row>
    <row r="16052" customFormat="false" ht="15.75" hidden="false" customHeight="false" outlineLevel="0" collapsed="false">
      <c r="A16052" s="20" t="s">
        <v>31563</v>
      </c>
      <c r="B16052" s="20" t="s">
        <v>31564</v>
      </c>
      <c r="C16052" s="20" t="s">
        <v>31555</v>
      </c>
      <c r="H16052" s="20" t="s">
        <v>49</v>
      </c>
    </row>
    <row r="16053" customFormat="false" ht="15.75" hidden="false" customHeight="false" outlineLevel="0" collapsed="false">
      <c r="A16053" s="20" t="s">
        <v>31565</v>
      </c>
      <c r="B16053" s="20" t="s">
        <v>31564</v>
      </c>
      <c r="C16053" s="20" t="s">
        <v>31555</v>
      </c>
      <c r="H16053" s="20" t="s">
        <v>49</v>
      </c>
    </row>
    <row r="16054" customFormat="false" ht="15.75" hidden="false" customHeight="false" outlineLevel="0" collapsed="false">
      <c r="A16054" s="20" t="s">
        <v>31566</v>
      </c>
      <c r="B16054" s="20" t="s">
        <v>31567</v>
      </c>
      <c r="C16054" s="20" t="s">
        <v>31555</v>
      </c>
      <c r="H16054" s="20" t="s">
        <v>49</v>
      </c>
    </row>
    <row r="16055" customFormat="false" ht="15.75" hidden="false" customHeight="false" outlineLevel="0" collapsed="false">
      <c r="A16055" s="20" t="s">
        <v>31568</v>
      </c>
      <c r="B16055" s="20" t="s">
        <v>31567</v>
      </c>
      <c r="C16055" s="20" t="s">
        <v>31555</v>
      </c>
      <c r="H16055" s="20" t="s">
        <v>49</v>
      </c>
    </row>
    <row r="16056" customFormat="false" ht="15.75" hidden="false" customHeight="false" outlineLevel="0" collapsed="false">
      <c r="A16056" s="20" t="s">
        <v>31569</v>
      </c>
      <c r="B16056" s="20" t="s">
        <v>31554</v>
      </c>
      <c r="C16056" s="20" t="s">
        <v>31570</v>
      </c>
      <c r="H16056" s="20" t="s">
        <v>49</v>
      </c>
    </row>
    <row r="16057" customFormat="false" ht="15.75" hidden="false" customHeight="false" outlineLevel="0" collapsed="false">
      <c r="A16057" s="20" t="s">
        <v>31571</v>
      </c>
      <c r="B16057" s="20" t="s">
        <v>31554</v>
      </c>
      <c r="C16057" s="20" t="s">
        <v>31570</v>
      </c>
      <c r="H16057" s="20" t="s">
        <v>49</v>
      </c>
    </row>
    <row r="16058" customFormat="false" ht="15.75" hidden="false" customHeight="false" outlineLevel="0" collapsed="false">
      <c r="A16058" s="20" t="s">
        <v>31572</v>
      </c>
      <c r="B16058" s="20" t="s">
        <v>31558</v>
      </c>
      <c r="C16058" s="20" t="s">
        <v>31570</v>
      </c>
      <c r="H16058" s="20" t="s">
        <v>49</v>
      </c>
    </row>
    <row r="16059" customFormat="false" ht="15.75" hidden="false" customHeight="false" outlineLevel="0" collapsed="false">
      <c r="A16059" s="20" t="s">
        <v>31573</v>
      </c>
      <c r="B16059" s="20" t="s">
        <v>31558</v>
      </c>
      <c r="C16059" s="20" t="s">
        <v>31570</v>
      </c>
      <c r="H16059" s="20" t="s">
        <v>49</v>
      </c>
    </row>
    <row r="16060" customFormat="false" ht="15.75" hidden="false" customHeight="false" outlineLevel="0" collapsed="false">
      <c r="A16060" s="20" t="s">
        <v>31574</v>
      </c>
      <c r="B16060" s="20" t="s">
        <v>31561</v>
      </c>
      <c r="C16060" s="20" t="s">
        <v>31570</v>
      </c>
      <c r="H16060" s="20" t="s">
        <v>49</v>
      </c>
    </row>
    <row r="16061" customFormat="false" ht="15.75" hidden="false" customHeight="false" outlineLevel="0" collapsed="false">
      <c r="A16061" s="20" t="s">
        <v>31575</v>
      </c>
      <c r="B16061" s="20" t="s">
        <v>31561</v>
      </c>
      <c r="C16061" s="20" t="s">
        <v>31570</v>
      </c>
      <c r="H16061" s="20" t="s">
        <v>49</v>
      </c>
    </row>
    <row r="16062" customFormat="false" ht="15.75" hidden="false" customHeight="false" outlineLevel="0" collapsed="false">
      <c r="A16062" s="20" t="s">
        <v>31576</v>
      </c>
      <c r="B16062" s="20" t="s">
        <v>31564</v>
      </c>
      <c r="C16062" s="20" t="s">
        <v>31570</v>
      </c>
      <c r="H16062" s="20" t="s">
        <v>49</v>
      </c>
    </row>
    <row r="16063" customFormat="false" ht="15.75" hidden="false" customHeight="false" outlineLevel="0" collapsed="false">
      <c r="A16063" s="20" t="s">
        <v>31577</v>
      </c>
      <c r="B16063" s="20" t="s">
        <v>31564</v>
      </c>
      <c r="C16063" s="20" t="s">
        <v>31570</v>
      </c>
      <c r="H16063" s="20" t="s">
        <v>49</v>
      </c>
    </row>
    <row r="16064" customFormat="false" ht="15.75" hidden="false" customHeight="false" outlineLevel="0" collapsed="false">
      <c r="A16064" s="20" t="s">
        <v>31578</v>
      </c>
      <c r="B16064" s="20" t="s">
        <v>31567</v>
      </c>
      <c r="C16064" s="20" t="s">
        <v>31570</v>
      </c>
      <c r="H16064" s="20" t="s">
        <v>49</v>
      </c>
    </row>
    <row r="16065" customFormat="false" ht="15.75" hidden="false" customHeight="false" outlineLevel="0" collapsed="false">
      <c r="A16065" s="20" t="s">
        <v>31579</v>
      </c>
      <c r="B16065" s="20" t="s">
        <v>31567</v>
      </c>
      <c r="C16065" s="20" t="s">
        <v>31570</v>
      </c>
      <c r="H16065" s="20" t="s">
        <v>49</v>
      </c>
    </row>
    <row r="16066" customFormat="false" ht="15.75" hidden="false" customHeight="false" outlineLevel="0" collapsed="false">
      <c r="A16066" s="20" t="s">
        <v>31580</v>
      </c>
      <c r="B16066" s="20" t="s">
        <v>31554</v>
      </c>
      <c r="C16066" s="20" t="s">
        <v>31581</v>
      </c>
      <c r="H16066" s="20" t="s">
        <v>49</v>
      </c>
    </row>
    <row r="16067" customFormat="false" ht="15.75" hidden="false" customHeight="false" outlineLevel="0" collapsed="false">
      <c r="A16067" s="20" t="s">
        <v>31582</v>
      </c>
      <c r="B16067" s="20" t="s">
        <v>31554</v>
      </c>
      <c r="C16067" s="20" t="s">
        <v>31581</v>
      </c>
      <c r="H16067" s="20" t="s">
        <v>49</v>
      </c>
    </row>
    <row r="16068" customFormat="false" ht="15.75" hidden="false" customHeight="false" outlineLevel="0" collapsed="false">
      <c r="A16068" s="20" t="s">
        <v>31583</v>
      </c>
      <c r="B16068" s="20" t="s">
        <v>31558</v>
      </c>
      <c r="C16068" s="20" t="s">
        <v>31581</v>
      </c>
      <c r="H16068" s="20" t="s">
        <v>49</v>
      </c>
    </row>
    <row r="16069" customFormat="false" ht="15.75" hidden="false" customHeight="false" outlineLevel="0" collapsed="false">
      <c r="A16069" s="20" t="s">
        <v>31584</v>
      </c>
      <c r="B16069" s="20" t="s">
        <v>31558</v>
      </c>
      <c r="C16069" s="20" t="s">
        <v>31581</v>
      </c>
      <c r="H16069" s="20" t="s">
        <v>49</v>
      </c>
    </row>
    <row r="16070" customFormat="false" ht="15.75" hidden="false" customHeight="false" outlineLevel="0" collapsed="false">
      <c r="A16070" s="20" t="s">
        <v>31585</v>
      </c>
      <c r="B16070" s="20" t="s">
        <v>31561</v>
      </c>
      <c r="C16070" s="20" t="s">
        <v>31581</v>
      </c>
      <c r="H16070" s="20" t="s">
        <v>49</v>
      </c>
    </row>
    <row r="16071" customFormat="false" ht="15.75" hidden="false" customHeight="false" outlineLevel="0" collapsed="false">
      <c r="A16071" s="20" t="s">
        <v>31586</v>
      </c>
      <c r="B16071" s="20" t="s">
        <v>31561</v>
      </c>
      <c r="C16071" s="20" t="s">
        <v>31581</v>
      </c>
      <c r="H16071" s="20" t="s">
        <v>49</v>
      </c>
    </row>
    <row r="16072" customFormat="false" ht="15.75" hidden="false" customHeight="false" outlineLevel="0" collapsed="false">
      <c r="A16072" s="20" t="s">
        <v>31587</v>
      </c>
      <c r="B16072" s="20" t="s">
        <v>31564</v>
      </c>
      <c r="C16072" s="20" t="s">
        <v>31581</v>
      </c>
      <c r="H16072" s="20" t="s">
        <v>49</v>
      </c>
    </row>
    <row r="16073" customFormat="false" ht="15.75" hidden="false" customHeight="false" outlineLevel="0" collapsed="false">
      <c r="A16073" s="20" t="s">
        <v>31588</v>
      </c>
      <c r="B16073" s="20" t="s">
        <v>31564</v>
      </c>
      <c r="C16073" s="20" t="s">
        <v>31581</v>
      </c>
      <c r="H16073" s="20" t="s">
        <v>49</v>
      </c>
    </row>
    <row r="16074" customFormat="false" ht="15.75" hidden="false" customHeight="false" outlineLevel="0" collapsed="false">
      <c r="A16074" s="20" t="s">
        <v>31589</v>
      </c>
      <c r="B16074" s="20" t="s">
        <v>31567</v>
      </c>
      <c r="C16074" s="20" t="s">
        <v>31581</v>
      </c>
      <c r="H16074" s="20" t="s">
        <v>49</v>
      </c>
    </row>
    <row r="16075" customFormat="false" ht="15.75" hidden="false" customHeight="false" outlineLevel="0" collapsed="false">
      <c r="A16075" s="20" t="s">
        <v>31590</v>
      </c>
      <c r="B16075" s="20" t="s">
        <v>31567</v>
      </c>
      <c r="C16075" s="20" t="s">
        <v>31581</v>
      </c>
      <c r="H16075" s="20" t="s">
        <v>49</v>
      </c>
    </row>
    <row r="16076" customFormat="false" ht="15.75" hidden="false" customHeight="false" outlineLevel="0" collapsed="false">
      <c r="A16076" s="20" t="s">
        <v>31591</v>
      </c>
      <c r="B16076" s="20" t="s">
        <v>31592</v>
      </c>
      <c r="C16076" s="20" t="s">
        <v>30791</v>
      </c>
      <c r="H16076" s="20" t="s">
        <v>49</v>
      </c>
    </row>
    <row r="16077" customFormat="false" ht="15.75" hidden="false" customHeight="false" outlineLevel="0" collapsed="false">
      <c r="A16077" s="20" t="s">
        <v>31593</v>
      </c>
      <c r="B16077" s="20" t="s">
        <v>31592</v>
      </c>
      <c r="C16077" s="20" t="s">
        <v>30791</v>
      </c>
      <c r="H16077" s="20" t="s">
        <v>49</v>
      </c>
    </row>
    <row r="16078" customFormat="false" ht="15.75" hidden="false" customHeight="false" outlineLevel="0" collapsed="false">
      <c r="A16078" s="20" t="s">
        <v>31594</v>
      </c>
      <c r="B16078" s="20" t="s">
        <v>31595</v>
      </c>
      <c r="C16078" s="20" t="s">
        <v>31051</v>
      </c>
      <c r="H16078" s="20" t="s">
        <v>49</v>
      </c>
    </row>
    <row r="16079" customFormat="false" ht="15.75" hidden="false" customHeight="false" outlineLevel="0" collapsed="false">
      <c r="A16079" s="20" t="s">
        <v>31596</v>
      </c>
      <c r="B16079" s="20" t="s">
        <v>31595</v>
      </c>
      <c r="C16079" s="20" t="s">
        <v>31051</v>
      </c>
      <c r="H16079" s="20" t="s">
        <v>49</v>
      </c>
    </row>
    <row r="16080" customFormat="false" ht="15.75" hidden="false" customHeight="false" outlineLevel="0" collapsed="false">
      <c r="A16080" s="20" t="s">
        <v>31597</v>
      </c>
      <c r="B16080" s="20" t="s">
        <v>31598</v>
      </c>
      <c r="C16080" s="20" t="s">
        <v>31051</v>
      </c>
      <c r="H16080" s="20" t="s">
        <v>49</v>
      </c>
    </row>
    <row r="16081" customFormat="false" ht="15.75" hidden="false" customHeight="false" outlineLevel="0" collapsed="false">
      <c r="A16081" s="20" t="s">
        <v>31599</v>
      </c>
      <c r="B16081" s="20" t="s">
        <v>31598</v>
      </c>
      <c r="C16081" s="20" t="s">
        <v>31051</v>
      </c>
      <c r="H16081" s="20" t="s">
        <v>49</v>
      </c>
    </row>
    <row r="16082" customFormat="false" ht="15.75" hidden="false" customHeight="false" outlineLevel="0" collapsed="false">
      <c r="A16082" s="20" t="s">
        <v>31600</v>
      </c>
      <c r="B16082" s="20" t="s">
        <v>31601</v>
      </c>
      <c r="C16082" s="20" t="s">
        <v>31051</v>
      </c>
      <c r="H16082" s="20" t="s">
        <v>49</v>
      </c>
    </row>
    <row r="16083" customFormat="false" ht="15.75" hidden="false" customHeight="false" outlineLevel="0" collapsed="false">
      <c r="A16083" s="20" t="s">
        <v>31602</v>
      </c>
      <c r="B16083" s="20" t="s">
        <v>31601</v>
      </c>
      <c r="C16083" s="20" t="s">
        <v>31051</v>
      </c>
      <c r="H16083" s="20" t="s">
        <v>49</v>
      </c>
    </row>
    <row r="16084" customFormat="false" ht="15.75" hidden="false" customHeight="false" outlineLevel="0" collapsed="false">
      <c r="A16084" s="20" t="s">
        <v>31603</v>
      </c>
      <c r="B16084" s="20" t="s">
        <v>31604</v>
      </c>
      <c r="C16084" s="20" t="s">
        <v>31051</v>
      </c>
      <c r="H16084" s="20" t="s">
        <v>49</v>
      </c>
    </row>
    <row r="16085" customFormat="false" ht="15.75" hidden="false" customHeight="false" outlineLevel="0" collapsed="false">
      <c r="A16085" s="20" t="s">
        <v>31605</v>
      </c>
      <c r="B16085" s="20" t="s">
        <v>31604</v>
      </c>
      <c r="C16085" s="20" t="s">
        <v>31051</v>
      </c>
      <c r="H16085" s="20" t="s">
        <v>49</v>
      </c>
    </row>
    <row r="16086" customFormat="false" ht="15.75" hidden="false" customHeight="false" outlineLevel="0" collapsed="false">
      <c r="A16086" s="20" t="s">
        <v>31606</v>
      </c>
      <c r="B16086" s="20" t="s">
        <v>31607</v>
      </c>
      <c r="C16086" s="20" t="s">
        <v>31051</v>
      </c>
      <c r="H16086" s="20" t="s">
        <v>49</v>
      </c>
    </row>
    <row r="16087" customFormat="false" ht="15.75" hidden="false" customHeight="false" outlineLevel="0" collapsed="false">
      <c r="A16087" s="20" t="s">
        <v>31608</v>
      </c>
      <c r="B16087" s="20" t="s">
        <v>31607</v>
      </c>
      <c r="C16087" s="20" t="s">
        <v>31051</v>
      </c>
      <c r="H16087" s="20" t="s">
        <v>49</v>
      </c>
    </row>
    <row r="16088" customFormat="false" ht="15.75" hidden="false" customHeight="false" outlineLevel="0" collapsed="false">
      <c r="A16088" s="20" t="s">
        <v>31609</v>
      </c>
      <c r="B16088" s="20" t="s">
        <v>31595</v>
      </c>
      <c r="C16088" s="20" t="s">
        <v>31066</v>
      </c>
      <c r="H16088" s="20" t="s">
        <v>49</v>
      </c>
    </row>
    <row r="16089" customFormat="false" ht="15.75" hidden="false" customHeight="false" outlineLevel="0" collapsed="false">
      <c r="A16089" s="20" t="s">
        <v>31610</v>
      </c>
      <c r="B16089" s="20" t="s">
        <v>31595</v>
      </c>
      <c r="C16089" s="20" t="s">
        <v>31066</v>
      </c>
      <c r="H16089" s="20" t="s">
        <v>49</v>
      </c>
    </row>
    <row r="16090" customFormat="false" ht="15.75" hidden="false" customHeight="false" outlineLevel="0" collapsed="false">
      <c r="A16090" s="20" t="s">
        <v>31611</v>
      </c>
      <c r="B16090" s="20" t="s">
        <v>31598</v>
      </c>
      <c r="C16090" s="20" t="s">
        <v>31066</v>
      </c>
      <c r="H16090" s="20" t="s">
        <v>49</v>
      </c>
    </row>
    <row r="16091" customFormat="false" ht="15.75" hidden="false" customHeight="false" outlineLevel="0" collapsed="false">
      <c r="A16091" s="20" t="s">
        <v>31612</v>
      </c>
      <c r="B16091" s="20" t="s">
        <v>31598</v>
      </c>
      <c r="C16091" s="20" t="s">
        <v>31066</v>
      </c>
      <c r="H16091" s="20" t="s">
        <v>49</v>
      </c>
    </row>
    <row r="16092" customFormat="false" ht="15.75" hidden="false" customHeight="false" outlineLevel="0" collapsed="false">
      <c r="A16092" s="20" t="s">
        <v>31613</v>
      </c>
      <c r="B16092" s="20" t="s">
        <v>31601</v>
      </c>
      <c r="C16092" s="20" t="s">
        <v>31066</v>
      </c>
      <c r="H16092" s="20" t="s">
        <v>49</v>
      </c>
    </row>
    <row r="16093" customFormat="false" ht="15.75" hidden="false" customHeight="false" outlineLevel="0" collapsed="false">
      <c r="A16093" s="20" t="s">
        <v>31614</v>
      </c>
      <c r="B16093" s="20" t="s">
        <v>31601</v>
      </c>
      <c r="C16093" s="20" t="s">
        <v>31066</v>
      </c>
      <c r="H16093" s="20" t="s">
        <v>49</v>
      </c>
    </row>
    <row r="16094" customFormat="false" ht="15.75" hidden="false" customHeight="false" outlineLevel="0" collapsed="false">
      <c r="A16094" s="20" t="s">
        <v>31615</v>
      </c>
      <c r="B16094" s="20" t="s">
        <v>31604</v>
      </c>
      <c r="C16094" s="20" t="s">
        <v>31066</v>
      </c>
      <c r="H16094" s="20" t="s">
        <v>49</v>
      </c>
    </row>
    <row r="16095" customFormat="false" ht="15.75" hidden="false" customHeight="false" outlineLevel="0" collapsed="false">
      <c r="A16095" s="20" t="s">
        <v>31616</v>
      </c>
      <c r="B16095" s="20" t="s">
        <v>31604</v>
      </c>
      <c r="C16095" s="20" t="s">
        <v>31066</v>
      </c>
      <c r="H16095" s="20" t="s">
        <v>49</v>
      </c>
    </row>
    <row r="16096" customFormat="false" ht="15.75" hidden="false" customHeight="false" outlineLevel="0" collapsed="false">
      <c r="A16096" s="20" t="s">
        <v>31617</v>
      </c>
      <c r="B16096" s="20" t="s">
        <v>31607</v>
      </c>
      <c r="C16096" s="20" t="s">
        <v>31066</v>
      </c>
      <c r="H16096" s="20" t="s">
        <v>49</v>
      </c>
    </row>
    <row r="16097" customFormat="false" ht="15.75" hidden="false" customHeight="false" outlineLevel="0" collapsed="false">
      <c r="A16097" s="20" t="s">
        <v>31618</v>
      </c>
      <c r="B16097" s="20" t="s">
        <v>31607</v>
      </c>
      <c r="C16097" s="20" t="s">
        <v>31066</v>
      </c>
      <c r="H16097" s="20" t="s">
        <v>49</v>
      </c>
    </row>
    <row r="16098" customFormat="false" ht="15.75" hidden="false" customHeight="false" outlineLevel="0" collapsed="false">
      <c r="A16098" s="20" t="s">
        <v>31619</v>
      </c>
      <c r="B16098" s="20" t="s">
        <v>31595</v>
      </c>
      <c r="C16098" s="20" t="s">
        <v>31077</v>
      </c>
      <c r="H16098" s="20" t="s">
        <v>49</v>
      </c>
    </row>
    <row r="16099" customFormat="false" ht="15.75" hidden="false" customHeight="false" outlineLevel="0" collapsed="false">
      <c r="A16099" s="20" t="s">
        <v>31620</v>
      </c>
      <c r="B16099" s="20" t="s">
        <v>31595</v>
      </c>
      <c r="C16099" s="20" t="s">
        <v>31077</v>
      </c>
      <c r="H16099" s="20" t="s">
        <v>49</v>
      </c>
    </row>
    <row r="16100" customFormat="false" ht="15.75" hidden="false" customHeight="false" outlineLevel="0" collapsed="false">
      <c r="A16100" s="20" t="s">
        <v>31621</v>
      </c>
      <c r="B16100" s="20" t="s">
        <v>31598</v>
      </c>
      <c r="C16100" s="20" t="s">
        <v>31077</v>
      </c>
      <c r="H16100" s="20" t="s">
        <v>49</v>
      </c>
    </row>
    <row r="16101" customFormat="false" ht="15.75" hidden="false" customHeight="false" outlineLevel="0" collapsed="false">
      <c r="A16101" s="20" t="s">
        <v>31622</v>
      </c>
      <c r="B16101" s="20" t="s">
        <v>31598</v>
      </c>
      <c r="C16101" s="20" t="s">
        <v>31077</v>
      </c>
      <c r="H16101" s="20" t="s">
        <v>49</v>
      </c>
    </row>
    <row r="16102" customFormat="false" ht="15.75" hidden="false" customHeight="false" outlineLevel="0" collapsed="false">
      <c r="A16102" s="20" t="s">
        <v>31623</v>
      </c>
      <c r="B16102" s="20" t="s">
        <v>31601</v>
      </c>
      <c r="C16102" s="20" t="s">
        <v>31077</v>
      </c>
      <c r="H16102" s="20" t="s">
        <v>49</v>
      </c>
    </row>
    <row r="16103" customFormat="false" ht="15.75" hidden="false" customHeight="false" outlineLevel="0" collapsed="false">
      <c r="A16103" s="20" t="s">
        <v>31624</v>
      </c>
      <c r="B16103" s="20" t="s">
        <v>31601</v>
      </c>
      <c r="C16103" s="20" t="s">
        <v>31077</v>
      </c>
      <c r="H16103" s="20" t="s">
        <v>49</v>
      </c>
    </row>
    <row r="16104" customFormat="false" ht="15.75" hidden="false" customHeight="false" outlineLevel="0" collapsed="false">
      <c r="A16104" s="20" t="s">
        <v>31625</v>
      </c>
      <c r="B16104" s="20" t="s">
        <v>31604</v>
      </c>
      <c r="C16104" s="20" t="s">
        <v>31077</v>
      </c>
      <c r="H16104" s="20" t="s">
        <v>49</v>
      </c>
    </row>
    <row r="16105" customFormat="false" ht="15.75" hidden="false" customHeight="false" outlineLevel="0" collapsed="false">
      <c r="A16105" s="20" t="s">
        <v>31626</v>
      </c>
      <c r="B16105" s="20" t="s">
        <v>31604</v>
      </c>
      <c r="C16105" s="20" t="s">
        <v>31077</v>
      </c>
      <c r="H16105" s="20" t="s">
        <v>49</v>
      </c>
    </row>
    <row r="16106" customFormat="false" ht="15.75" hidden="false" customHeight="false" outlineLevel="0" collapsed="false">
      <c r="A16106" s="20" t="s">
        <v>31627</v>
      </c>
      <c r="B16106" s="20" t="s">
        <v>31607</v>
      </c>
      <c r="C16106" s="20" t="s">
        <v>31077</v>
      </c>
      <c r="H16106" s="20" t="s">
        <v>49</v>
      </c>
    </row>
    <row r="16107" customFormat="false" ht="15.75" hidden="false" customHeight="false" outlineLevel="0" collapsed="false">
      <c r="A16107" s="20" t="s">
        <v>31628</v>
      </c>
      <c r="B16107" s="20" t="s">
        <v>31607</v>
      </c>
      <c r="C16107" s="20" t="s">
        <v>31077</v>
      </c>
      <c r="H16107" s="20" t="s">
        <v>49</v>
      </c>
    </row>
    <row r="16108" customFormat="false" ht="15.75" hidden="false" customHeight="false" outlineLevel="0" collapsed="false">
      <c r="A16108" s="20" t="s">
        <v>31629</v>
      </c>
      <c r="B16108" s="20" t="s">
        <v>31630</v>
      </c>
      <c r="C16108" s="20" t="s">
        <v>4103</v>
      </c>
      <c r="H16108" s="20" t="s">
        <v>49</v>
      </c>
    </row>
    <row r="16109" customFormat="false" ht="15.75" hidden="false" customHeight="false" outlineLevel="0" collapsed="false">
      <c r="A16109" s="20" t="s">
        <v>31631</v>
      </c>
      <c r="B16109" s="20" t="s">
        <v>31630</v>
      </c>
      <c r="C16109" s="20" t="s">
        <v>4103</v>
      </c>
      <c r="H16109" s="20" t="s">
        <v>49</v>
      </c>
    </row>
    <row r="16110" customFormat="false" ht="15.75" hidden="false" customHeight="false" outlineLevel="0" collapsed="false">
      <c r="A16110" s="20" t="s">
        <v>31632</v>
      </c>
      <c r="B16110" s="20" t="s">
        <v>31633</v>
      </c>
      <c r="C16110" s="20" t="s">
        <v>7627</v>
      </c>
      <c r="H16110" s="20" t="s">
        <v>49</v>
      </c>
    </row>
    <row r="16111" customFormat="false" ht="15.75" hidden="false" customHeight="false" outlineLevel="0" collapsed="false">
      <c r="A16111" s="20" t="s">
        <v>31634</v>
      </c>
      <c r="B16111" s="20" t="s">
        <v>31633</v>
      </c>
      <c r="C16111" s="20" t="s">
        <v>7627</v>
      </c>
      <c r="H16111" s="20" t="s">
        <v>49</v>
      </c>
    </row>
    <row r="16112" customFormat="false" ht="15.75" hidden="false" customHeight="false" outlineLevel="0" collapsed="false">
      <c r="A16112" s="20" t="s">
        <v>31635</v>
      </c>
      <c r="B16112" s="20" t="s">
        <v>31636</v>
      </c>
      <c r="C16112" s="20" t="s">
        <v>7627</v>
      </c>
      <c r="H16112" s="20" t="s">
        <v>49</v>
      </c>
    </row>
    <row r="16113" customFormat="false" ht="15.75" hidden="false" customHeight="false" outlineLevel="0" collapsed="false">
      <c r="A16113" s="20" t="s">
        <v>31637</v>
      </c>
      <c r="B16113" s="20" t="s">
        <v>31636</v>
      </c>
      <c r="C16113" s="20" t="s">
        <v>7627</v>
      </c>
      <c r="H16113" s="20" t="s">
        <v>49</v>
      </c>
    </row>
    <row r="16114" customFormat="false" ht="15.75" hidden="false" customHeight="false" outlineLevel="0" collapsed="false">
      <c r="A16114" s="20" t="s">
        <v>31638</v>
      </c>
      <c r="B16114" s="20" t="s">
        <v>31639</v>
      </c>
      <c r="C16114" s="20" t="s">
        <v>7627</v>
      </c>
      <c r="H16114" s="20" t="s">
        <v>49</v>
      </c>
    </row>
    <row r="16115" customFormat="false" ht="15.75" hidden="false" customHeight="false" outlineLevel="0" collapsed="false">
      <c r="A16115" s="20" t="s">
        <v>31640</v>
      </c>
      <c r="B16115" s="20" t="s">
        <v>31639</v>
      </c>
      <c r="C16115" s="20" t="s">
        <v>7627</v>
      </c>
      <c r="H16115" s="20" t="s">
        <v>49</v>
      </c>
    </row>
    <row r="16116" customFormat="false" ht="15.75" hidden="false" customHeight="false" outlineLevel="0" collapsed="false">
      <c r="A16116" s="20" t="s">
        <v>31641</v>
      </c>
      <c r="B16116" s="20" t="s">
        <v>31642</v>
      </c>
      <c r="C16116" s="20" t="s">
        <v>7627</v>
      </c>
      <c r="H16116" s="20" t="s">
        <v>49</v>
      </c>
    </row>
    <row r="16117" customFormat="false" ht="15.75" hidden="false" customHeight="false" outlineLevel="0" collapsed="false">
      <c r="A16117" s="20" t="s">
        <v>31643</v>
      </c>
      <c r="B16117" s="20" t="s">
        <v>31642</v>
      </c>
      <c r="C16117" s="20" t="s">
        <v>7627</v>
      </c>
      <c r="H16117" s="20" t="s">
        <v>49</v>
      </c>
    </row>
    <row r="16118" customFormat="false" ht="15.75" hidden="false" customHeight="false" outlineLevel="0" collapsed="false">
      <c r="A16118" s="20" t="s">
        <v>31644</v>
      </c>
      <c r="B16118" s="20" t="s">
        <v>31645</v>
      </c>
      <c r="C16118" s="20" t="s">
        <v>7627</v>
      </c>
      <c r="H16118" s="20" t="s">
        <v>49</v>
      </c>
    </row>
    <row r="16119" customFormat="false" ht="15.75" hidden="false" customHeight="false" outlineLevel="0" collapsed="false">
      <c r="A16119" s="20" t="s">
        <v>31646</v>
      </c>
      <c r="B16119" s="20" t="s">
        <v>31645</v>
      </c>
      <c r="C16119" s="20" t="s">
        <v>7627</v>
      </c>
      <c r="H16119" s="20" t="s">
        <v>49</v>
      </c>
    </row>
    <row r="16120" customFormat="false" ht="15.75" hidden="false" customHeight="false" outlineLevel="0" collapsed="false">
      <c r="A16120" s="20" t="s">
        <v>31647</v>
      </c>
      <c r="B16120" s="20" t="s">
        <v>31648</v>
      </c>
      <c r="C16120" s="20" t="s">
        <v>7627</v>
      </c>
      <c r="H16120" s="20" t="s">
        <v>49</v>
      </c>
    </row>
    <row r="16121" customFormat="false" ht="15.75" hidden="false" customHeight="false" outlineLevel="0" collapsed="false">
      <c r="A16121" s="20" t="s">
        <v>31649</v>
      </c>
      <c r="B16121" s="20" t="s">
        <v>31648</v>
      </c>
      <c r="C16121" s="20" t="s">
        <v>7627</v>
      </c>
      <c r="H16121" s="20" t="s">
        <v>49</v>
      </c>
    </row>
    <row r="16122" customFormat="false" ht="15.75" hidden="false" customHeight="false" outlineLevel="0" collapsed="false">
      <c r="A16122" s="20" t="s">
        <v>31650</v>
      </c>
      <c r="B16122" s="20" t="s">
        <v>31651</v>
      </c>
      <c r="C16122" s="20" t="s">
        <v>7627</v>
      </c>
      <c r="H16122" s="20" t="s">
        <v>49</v>
      </c>
    </row>
    <row r="16123" customFormat="false" ht="15.75" hidden="false" customHeight="false" outlineLevel="0" collapsed="false">
      <c r="A16123" s="20" t="s">
        <v>31652</v>
      </c>
      <c r="B16123" s="20" t="s">
        <v>31651</v>
      </c>
      <c r="C16123" s="20" t="s">
        <v>7627</v>
      </c>
      <c r="H16123" s="20" t="s">
        <v>49</v>
      </c>
    </row>
    <row r="16124" customFormat="false" ht="15.75" hidden="false" customHeight="false" outlineLevel="0" collapsed="false">
      <c r="A16124" s="20" t="s">
        <v>31653</v>
      </c>
      <c r="B16124" s="20" t="s">
        <v>31654</v>
      </c>
      <c r="C16124" s="20" t="s">
        <v>7627</v>
      </c>
      <c r="H16124" s="20" t="s">
        <v>49</v>
      </c>
    </row>
    <row r="16125" customFormat="false" ht="15.75" hidden="false" customHeight="false" outlineLevel="0" collapsed="false">
      <c r="A16125" s="20" t="s">
        <v>31655</v>
      </c>
      <c r="B16125" s="20" t="s">
        <v>31654</v>
      </c>
      <c r="C16125" s="20" t="s">
        <v>7627</v>
      </c>
      <c r="H16125" s="20" t="s">
        <v>49</v>
      </c>
    </row>
    <row r="16126" customFormat="false" ht="15.75" hidden="false" customHeight="false" outlineLevel="0" collapsed="false">
      <c r="A16126" s="20" t="s">
        <v>31656</v>
      </c>
      <c r="B16126" s="20" t="s">
        <v>31657</v>
      </c>
      <c r="C16126" s="20" t="s">
        <v>7627</v>
      </c>
      <c r="H16126" s="20" t="s">
        <v>49</v>
      </c>
    </row>
    <row r="16127" customFormat="false" ht="15.75" hidden="false" customHeight="false" outlineLevel="0" collapsed="false">
      <c r="A16127" s="20" t="s">
        <v>31658</v>
      </c>
      <c r="B16127" s="20" t="s">
        <v>31657</v>
      </c>
      <c r="C16127" s="20" t="s">
        <v>7627</v>
      </c>
      <c r="H16127" s="20" t="s">
        <v>49</v>
      </c>
    </row>
    <row r="16128" customFormat="false" ht="15.75" hidden="false" customHeight="false" outlineLevel="0" collapsed="false">
      <c r="A16128" s="20" t="s">
        <v>31659</v>
      </c>
      <c r="B16128" s="20" t="s">
        <v>31660</v>
      </c>
      <c r="C16128" s="20" t="s">
        <v>7627</v>
      </c>
      <c r="H16128" s="20" t="s">
        <v>49</v>
      </c>
    </row>
    <row r="16129" customFormat="false" ht="15.75" hidden="false" customHeight="false" outlineLevel="0" collapsed="false">
      <c r="A16129" s="20" t="s">
        <v>31661</v>
      </c>
      <c r="B16129" s="20" t="s">
        <v>31660</v>
      </c>
      <c r="C16129" s="20" t="s">
        <v>7627</v>
      </c>
      <c r="H16129" s="20" t="s">
        <v>49</v>
      </c>
    </row>
    <row r="16130" customFormat="false" ht="15.75" hidden="false" customHeight="false" outlineLevel="0" collapsed="false">
      <c r="A16130" s="20" t="s">
        <v>31662</v>
      </c>
      <c r="B16130" s="20" t="s">
        <v>31663</v>
      </c>
      <c r="C16130" s="20" t="s">
        <v>12898</v>
      </c>
      <c r="H16130" s="20" t="s">
        <v>49</v>
      </c>
    </row>
    <row r="16131" customFormat="false" ht="15.75" hidden="false" customHeight="false" outlineLevel="0" collapsed="false">
      <c r="A16131" s="20" t="s">
        <v>31664</v>
      </c>
      <c r="B16131" s="20" t="s">
        <v>31663</v>
      </c>
      <c r="C16131" s="20" t="s">
        <v>12898</v>
      </c>
      <c r="H16131" s="20" t="s">
        <v>49</v>
      </c>
    </row>
    <row r="16132" customFormat="false" ht="15.75" hidden="false" customHeight="false" outlineLevel="0" collapsed="false">
      <c r="A16132" s="20" t="s">
        <v>31665</v>
      </c>
      <c r="B16132" s="20" t="s">
        <v>31666</v>
      </c>
      <c r="C16132" s="20" t="s">
        <v>12898</v>
      </c>
      <c r="H16132" s="20" t="s">
        <v>49</v>
      </c>
    </row>
    <row r="16133" customFormat="false" ht="15.75" hidden="false" customHeight="false" outlineLevel="0" collapsed="false">
      <c r="A16133" s="20" t="s">
        <v>31667</v>
      </c>
      <c r="B16133" s="20" t="s">
        <v>31666</v>
      </c>
      <c r="C16133" s="20" t="s">
        <v>12898</v>
      </c>
      <c r="H16133" s="20" t="s">
        <v>49</v>
      </c>
    </row>
    <row r="16134" customFormat="false" ht="15.75" hidden="false" customHeight="false" outlineLevel="0" collapsed="false">
      <c r="A16134" s="20" t="s">
        <v>31668</v>
      </c>
      <c r="B16134" s="20" t="s">
        <v>31669</v>
      </c>
      <c r="C16134" s="20" t="s">
        <v>12898</v>
      </c>
      <c r="H16134" s="20" t="s">
        <v>49</v>
      </c>
    </row>
    <row r="16135" customFormat="false" ht="15.75" hidden="false" customHeight="false" outlineLevel="0" collapsed="false">
      <c r="A16135" s="20" t="s">
        <v>31670</v>
      </c>
      <c r="B16135" s="20" t="s">
        <v>31669</v>
      </c>
      <c r="C16135" s="20" t="s">
        <v>12898</v>
      </c>
      <c r="H16135" s="20" t="s">
        <v>49</v>
      </c>
    </row>
    <row r="16136" customFormat="false" ht="15.75" hidden="false" customHeight="false" outlineLevel="0" collapsed="false">
      <c r="A16136" s="20" t="s">
        <v>31671</v>
      </c>
      <c r="B16136" s="20" t="s">
        <v>31672</v>
      </c>
      <c r="C16136" s="20" t="s">
        <v>12898</v>
      </c>
      <c r="H16136" s="20" t="s">
        <v>49</v>
      </c>
    </row>
    <row r="16137" customFormat="false" ht="15.75" hidden="false" customHeight="false" outlineLevel="0" collapsed="false">
      <c r="A16137" s="20" t="s">
        <v>31673</v>
      </c>
      <c r="B16137" s="20" t="s">
        <v>31672</v>
      </c>
      <c r="C16137" s="20" t="s">
        <v>12898</v>
      </c>
      <c r="H16137" s="20" t="s">
        <v>49</v>
      </c>
    </row>
    <row r="16138" customFormat="false" ht="15.75" hidden="false" customHeight="false" outlineLevel="0" collapsed="false">
      <c r="A16138" s="20" t="s">
        <v>31674</v>
      </c>
      <c r="B16138" s="20" t="s">
        <v>31675</v>
      </c>
      <c r="C16138" s="20" t="s">
        <v>12898</v>
      </c>
      <c r="H16138" s="20" t="s">
        <v>49</v>
      </c>
    </row>
    <row r="16139" customFormat="false" ht="15.75" hidden="false" customHeight="false" outlineLevel="0" collapsed="false">
      <c r="A16139" s="20" t="s">
        <v>31676</v>
      </c>
      <c r="B16139" s="20" t="s">
        <v>31675</v>
      </c>
      <c r="C16139" s="20" t="s">
        <v>12898</v>
      </c>
      <c r="H16139" s="20" t="s">
        <v>49</v>
      </c>
    </row>
    <row r="16140" customFormat="false" ht="15.75" hidden="false" customHeight="false" outlineLevel="0" collapsed="false">
      <c r="A16140" s="20" t="s">
        <v>31677</v>
      </c>
      <c r="B16140" s="20" t="s">
        <v>31678</v>
      </c>
      <c r="C16140" s="20" t="s">
        <v>31679</v>
      </c>
      <c r="H16140" s="20" t="s">
        <v>49</v>
      </c>
    </row>
    <row r="16141" customFormat="false" ht="15.75" hidden="false" customHeight="false" outlineLevel="0" collapsed="false">
      <c r="A16141" s="20" t="s">
        <v>31680</v>
      </c>
      <c r="B16141" s="20" t="s">
        <v>31678</v>
      </c>
      <c r="C16141" s="20" t="s">
        <v>31679</v>
      </c>
      <c r="H16141" s="20" t="s">
        <v>49</v>
      </c>
    </row>
    <row r="16142" customFormat="false" ht="15.75" hidden="false" customHeight="false" outlineLevel="0" collapsed="false">
      <c r="A16142" s="20" t="s">
        <v>31681</v>
      </c>
      <c r="B16142" s="20" t="s">
        <v>31682</v>
      </c>
      <c r="C16142" s="20" t="s">
        <v>31683</v>
      </c>
      <c r="H16142" s="20" t="s">
        <v>49</v>
      </c>
    </row>
    <row r="16143" customFormat="false" ht="15.75" hidden="false" customHeight="false" outlineLevel="0" collapsed="false">
      <c r="A16143" s="20" t="s">
        <v>31684</v>
      </c>
      <c r="B16143" s="20" t="s">
        <v>31682</v>
      </c>
      <c r="C16143" s="20" t="s">
        <v>31683</v>
      </c>
      <c r="H16143" s="20" t="s">
        <v>49</v>
      </c>
    </row>
    <row r="16144" customFormat="false" ht="15.75" hidden="false" customHeight="false" outlineLevel="0" collapsed="false">
      <c r="A16144" s="20" t="s">
        <v>31685</v>
      </c>
      <c r="B16144" s="20" t="s">
        <v>31686</v>
      </c>
      <c r="C16144" s="20" t="s">
        <v>31687</v>
      </c>
      <c r="H16144" s="20" t="s">
        <v>49</v>
      </c>
    </row>
    <row r="16145" customFormat="false" ht="15.75" hidden="false" customHeight="false" outlineLevel="0" collapsed="false">
      <c r="A16145" s="20" t="s">
        <v>31688</v>
      </c>
      <c r="B16145" s="20" t="s">
        <v>31686</v>
      </c>
      <c r="C16145" s="20" t="s">
        <v>31687</v>
      </c>
      <c r="H16145" s="20" t="s">
        <v>49</v>
      </c>
    </row>
    <row r="16146" customFormat="false" ht="15.75" hidden="false" customHeight="false" outlineLevel="0" collapsed="false">
      <c r="A16146" s="20" t="s">
        <v>31689</v>
      </c>
      <c r="B16146" s="20" t="s">
        <v>31690</v>
      </c>
      <c r="C16146" s="20" t="s">
        <v>31691</v>
      </c>
      <c r="H16146" s="20" t="s">
        <v>49</v>
      </c>
    </row>
    <row r="16147" customFormat="false" ht="15.75" hidden="false" customHeight="false" outlineLevel="0" collapsed="false">
      <c r="A16147" s="20" t="s">
        <v>31692</v>
      </c>
      <c r="B16147" s="20" t="s">
        <v>31690</v>
      </c>
      <c r="C16147" s="20" t="s">
        <v>31691</v>
      </c>
      <c r="H16147" s="20" t="s">
        <v>49</v>
      </c>
    </row>
    <row r="16148" customFormat="false" ht="15.75" hidden="false" customHeight="false" outlineLevel="0" collapsed="false">
      <c r="A16148" s="20" t="s">
        <v>31693</v>
      </c>
      <c r="B16148" s="20" t="s">
        <v>31694</v>
      </c>
      <c r="C16148" s="20" t="s">
        <v>31691</v>
      </c>
      <c r="H16148" s="20" t="s">
        <v>49</v>
      </c>
    </row>
    <row r="16149" customFormat="false" ht="15.75" hidden="false" customHeight="false" outlineLevel="0" collapsed="false">
      <c r="A16149" s="20" t="s">
        <v>31695</v>
      </c>
      <c r="B16149" s="20" t="s">
        <v>31694</v>
      </c>
      <c r="C16149" s="20" t="s">
        <v>31691</v>
      </c>
      <c r="H16149" s="20" t="s">
        <v>49</v>
      </c>
    </row>
    <row r="16150" customFormat="false" ht="15.75" hidden="false" customHeight="false" outlineLevel="0" collapsed="false">
      <c r="A16150" s="20" t="s">
        <v>31696</v>
      </c>
      <c r="B16150" s="20" t="s">
        <v>31697</v>
      </c>
      <c r="C16150" s="20" t="s">
        <v>31698</v>
      </c>
      <c r="H16150" s="20" t="s">
        <v>49</v>
      </c>
    </row>
    <row r="16151" customFormat="false" ht="15.75" hidden="false" customHeight="false" outlineLevel="0" collapsed="false">
      <c r="A16151" s="20" t="s">
        <v>31699</v>
      </c>
      <c r="B16151" s="20" t="s">
        <v>31697</v>
      </c>
      <c r="C16151" s="20" t="s">
        <v>31698</v>
      </c>
      <c r="H16151" s="20" t="s">
        <v>49</v>
      </c>
    </row>
    <row r="16152" customFormat="false" ht="15.75" hidden="false" customHeight="false" outlineLevel="0" collapsed="false">
      <c r="A16152" s="20" t="s">
        <v>31700</v>
      </c>
      <c r="B16152" s="20" t="s">
        <v>31701</v>
      </c>
      <c r="C16152" s="20" t="s">
        <v>31702</v>
      </c>
      <c r="D16152" s="20" t="s">
        <v>7680</v>
      </c>
      <c r="H16152" s="20" t="s">
        <v>49</v>
      </c>
    </row>
    <row r="16153" customFormat="false" ht="15.75" hidden="false" customHeight="false" outlineLevel="0" collapsed="false">
      <c r="A16153" s="20" t="s">
        <v>31703</v>
      </c>
      <c r="B16153" s="20" t="s">
        <v>31701</v>
      </c>
      <c r="C16153" s="20" t="s">
        <v>31702</v>
      </c>
      <c r="D16153" s="20" t="s">
        <v>7680</v>
      </c>
      <c r="H16153" s="20" t="s">
        <v>49</v>
      </c>
    </row>
    <row r="16154" customFormat="false" ht="15.75" hidden="false" customHeight="false" outlineLevel="0" collapsed="false">
      <c r="A16154" s="20" t="s">
        <v>31704</v>
      </c>
      <c r="B16154" s="20" t="s">
        <v>31705</v>
      </c>
      <c r="C16154" s="20" t="s">
        <v>31706</v>
      </c>
      <c r="D16154" s="20" t="s">
        <v>12695</v>
      </c>
      <c r="H16154" s="20" t="s">
        <v>49</v>
      </c>
    </row>
    <row r="16155" customFormat="false" ht="15.75" hidden="false" customHeight="false" outlineLevel="0" collapsed="false">
      <c r="A16155" s="20" t="s">
        <v>31707</v>
      </c>
      <c r="B16155" s="20" t="s">
        <v>31705</v>
      </c>
      <c r="C16155" s="20" t="s">
        <v>31706</v>
      </c>
      <c r="D16155" s="20" t="s">
        <v>12695</v>
      </c>
      <c r="H16155" s="20" t="s">
        <v>49</v>
      </c>
    </row>
    <row r="16156" customFormat="false" ht="15.75" hidden="false" customHeight="false" outlineLevel="0" collapsed="false">
      <c r="A16156" s="20" t="s">
        <v>31708</v>
      </c>
      <c r="B16156" s="20" t="s">
        <v>31709</v>
      </c>
      <c r="C16156" s="20" t="s">
        <v>31710</v>
      </c>
      <c r="H16156" s="20" t="s">
        <v>49</v>
      </c>
    </row>
    <row r="16157" customFormat="false" ht="15.75" hidden="false" customHeight="false" outlineLevel="0" collapsed="false">
      <c r="A16157" s="20" t="s">
        <v>31711</v>
      </c>
      <c r="B16157" s="20" t="s">
        <v>31709</v>
      </c>
      <c r="C16157" s="20" t="s">
        <v>31710</v>
      </c>
      <c r="H16157" s="20" t="s">
        <v>49</v>
      </c>
    </row>
    <row r="16158" customFormat="false" ht="15.75" hidden="false" customHeight="false" outlineLevel="0" collapsed="false">
      <c r="A16158" s="20" t="s">
        <v>31712</v>
      </c>
      <c r="B16158" s="20" t="s">
        <v>31713</v>
      </c>
      <c r="C16158" s="20" t="s">
        <v>31714</v>
      </c>
      <c r="H16158" s="20" t="s">
        <v>49</v>
      </c>
    </row>
    <row r="16159" customFormat="false" ht="15.75" hidden="false" customHeight="false" outlineLevel="0" collapsed="false">
      <c r="A16159" s="20" t="s">
        <v>31715</v>
      </c>
      <c r="B16159" s="20" t="s">
        <v>31713</v>
      </c>
      <c r="C16159" s="20" t="s">
        <v>31714</v>
      </c>
      <c r="H16159" s="20" t="s">
        <v>49</v>
      </c>
    </row>
    <row r="16160" customFormat="false" ht="15.75" hidden="false" customHeight="false" outlineLevel="0" collapsed="false">
      <c r="A16160" s="20" t="s">
        <v>31716</v>
      </c>
      <c r="B16160" s="20" t="s">
        <v>31717</v>
      </c>
      <c r="C16160" s="20" t="s">
        <v>7581</v>
      </c>
      <c r="H16160" s="20" t="s">
        <v>49</v>
      </c>
    </row>
    <row r="16161" customFormat="false" ht="15.75" hidden="false" customHeight="false" outlineLevel="0" collapsed="false">
      <c r="A16161" s="20" t="s">
        <v>31718</v>
      </c>
      <c r="B16161" s="20" t="s">
        <v>31717</v>
      </c>
      <c r="C16161" s="20" t="s">
        <v>7581</v>
      </c>
      <c r="H16161" s="20" t="s">
        <v>49</v>
      </c>
    </row>
    <row r="16162" customFormat="false" ht="15.75" hidden="false" customHeight="false" outlineLevel="0" collapsed="false">
      <c r="A16162" s="20" t="s">
        <v>31719</v>
      </c>
      <c r="B16162" s="20" t="s">
        <v>31720</v>
      </c>
      <c r="C16162" s="20" t="s">
        <v>7581</v>
      </c>
      <c r="H16162" s="20" t="s">
        <v>49</v>
      </c>
    </row>
    <row r="16163" customFormat="false" ht="15.75" hidden="false" customHeight="false" outlineLevel="0" collapsed="false">
      <c r="A16163" s="20" t="s">
        <v>31721</v>
      </c>
      <c r="B16163" s="20" t="s">
        <v>31720</v>
      </c>
      <c r="C16163" s="20" t="s">
        <v>7581</v>
      </c>
      <c r="H16163" s="20" t="s">
        <v>49</v>
      </c>
    </row>
    <row r="16164" customFormat="false" ht="15.75" hidden="false" customHeight="false" outlineLevel="0" collapsed="false">
      <c r="A16164" s="20" t="s">
        <v>31722</v>
      </c>
      <c r="B16164" s="20" t="s">
        <v>31723</v>
      </c>
      <c r="C16164" s="20" t="s">
        <v>31724</v>
      </c>
      <c r="H16164" s="20" t="s">
        <v>49</v>
      </c>
    </row>
    <row r="16165" customFormat="false" ht="15.75" hidden="false" customHeight="false" outlineLevel="0" collapsed="false">
      <c r="A16165" s="20" t="s">
        <v>31725</v>
      </c>
      <c r="B16165" s="20" t="s">
        <v>31723</v>
      </c>
      <c r="C16165" s="20" t="s">
        <v>31724</v>
      </c>
      <c r="H16165" s="20" t="s">
        <v>49</v>
      </c>
    </row>
    <row r="16166" customFormat="false" ht="15.75" hidden="false" customHeight="false" outlineLevel="0" collapsed="false">
      <c r="A16166" s="20" t="s">
        <v>31726</v>
      </c>
      <c r="B16166" s="20" t="s">
        <v>31713</v>
      </c>
      <c r="C16166" s="20" t="s">
        <v>31727</v>
      </c>
      <c r="D16166" s="20" t="s">
        <v>31728</v>
      </c>
      <c r="H16166" s="20" t="s">
        <v>49</v>
      </c>
    </row>
    <row r="16167" customFormat="false" ht="15.75" hidden="false" customHeight="false" outlineLevel="0" collapsed="false">
      <c r="A16167" s="20" t="s">
        <v>31729</v>
      </c>
      <c r="B16167" s="20" t="s">
        <v>31713</v>
      </c>
      <c r="C16167" s="20" t="s">
        <v>31727</v>
      </c>
      <c r="D16167" s="20" t="s">
        <v>31728</v>
      </c>
      <c r="H16167" s="20" t="s">
        <v>49</v>
      </c>
    </row>
    <row r="16168" customFormat="false" ht="15.75" hidden="false" customHeight="false" outlineLevel="0" collapsed="false">
      <c r="A16168" s="20" t="s">
        <v>31730</v>
      </c>
      <c r="B16168" s="20" t="s">
        <v>31731</v>
      </c>
      <c r="C16168" s="20" t="s">
        <v>7138</v>
      </c>
      <c r="H16168" s="20" t="s">
        <v>49</v>
      </c>
    </row>
    <row r="16169" customFormat="false" ht="15.75" hidden="false" customHeight="false" outlineLevel="0" collapsed="false">
      <c r="A16169" s="20" t="s">
        <v>31732</v>
      </c>
      <c r="B16169" s="20" t="s">
        <v>31731</v>
      </c>
      <c r="C16169" s="20" t="s">
        <v>7138</v>
      </c>
      <c r="H16169" s="20" t="s">
        <v>49</v>
      </c>
    </row>
    <row r="16170" customFormat="false" ht="15.75" hidden="false" customHeight="false" outlineLevel="0" collapsed="false">
      <c r="A16170" s="20" t="s">
        <v>31733</v>
      </c>
      <c r="B16170" s="20" t="s">
        <v>31734</v>
      </c>
      <c r="C16170" s="20" t="s">
        <v>7550</v>
      </c>
      <c r="H16170" s="20" t="s">
        <v>49</v>
      </c>
    </row>
    <row r="16171" customFormat="false" ht="15.75" hidden="false" customHeight="false" outlineLevel="0" collapsed="false">
      <c r="A16171" s="20" t="s">
        <v>31735</v>
      </c>
      <c r="B16171" s="20" t="s">
        <v>31734</v>
      </c>
      <c r="C16171" s="20" t="s">
        <v>7550</v>
      </c>
      <c r="H16171" s="20" t="s">
        <v>49</v>
      </c>
    </row>
    <row r="16172" customFormat="false" ht="15.75" hidden="false" customHeight="false" outlineLevel="0" collapsed="false">
      <c r="A16172" s="20" t="s">
        <v>31736</v>
      </c>
      <c r="B16172" s="20" t="s">
        <v>31737</v>
      </c>
      <c r="H16172" s="20" t="s">
        <v>49</v>
      </c>
    </row>
    <row r="16173" customFormat="false" ht="15.75" hidden="false" customHeight="false" outlineLevel="0" collapsed="false">
      <c r="A16173" s="20" t="s">
        <v>31738</v>
      </c>
      <c r="B16173" s="20" t="s">
        <v>31737</v>
      </c>
      <c r="H16173" s="20" t="s">
        <v>49</v>
      </c>
    </row>
    <row r="16174" customFormat="false" ht="15.75" hidden="false" customHeight="false" outlineLevel="0" collapsed="false">
      <c r="A16174" s="20" t="s">
        <v>31739</v>
      </c>
      <c r="B16174" s="20" t="s">
        <v>31740</v>
      </c>
      <c r="C16174" s="20" t="s">
        <v>6770</v>
      </c>
      <c r="H16174" s="20" t="s">
        <v>49</v>
      </c>
    </row>
    <row r="16175" customFormat="false" ht="15.75" hidden="false" customHeight="false" outlineLevel="0" collapsed="false">
      <c r="A16175" s="20" t="s">
        <v>31741</v>
      </c>
      <c r="B16175" s="20" t="s">
        <v>31740</v>
      </c>
      <c r="C16175" s="20" t="s">
        <v>6770</v>
      </c>
      <c r="H16175" s="20" t="s">
        <v>49</v>
      </c>
    </row>
    <row r="16176" customFormat="false" ht="15.75" hidden="false" customHeight="false" outlineLevel="0" collapsed="false">
      <c r="A16176" s="20" t="s">
        <v>31742</v>
      </c>
      <c r="B16176" s="20" t="s">
        <v>31743</v>
      </c>
      <c r="C16176" s="20" t="s">
        <v>24190</v>
      </c>
      <c r="H16176" s="20" t="s">
        <v>49</v>
      </c>
    </row>
    <row r="16177" customFormat="false" ht="15.75" hidden="false" customHeight="false" outlineLevel="0" collapsed="false">
      <c r="A16177" s="20" t="s">
        <v>31744</v>
      </c>
      <c r="B16177" s="20" t="s">
        <v>31743</v>
      </c>
      <c r="C16177" s="20" t="s">
        <v>24190</v>
      </c>
      <c r="H16177" s="20" t="s">
        <v>49</v>
      </c>
    </row>
    <row r="16178" customFormat="false" ht="15.75" hidden="false" customHeight="false" outlineLevel="0" collapsed="false">
      <c r="A16178" s="20" t="s">
        <v>31745</v>
      </c>
      <c r="B16178" s="20" t="s">
        <v>31746</v>
      </c>
      <c r="C16178" s="20" t="s">
        <v>7138</v>
      </c>
      <c r="H16178" s="20" t="s">
        <v>49</v>
      </c>
    </row>
    <row r="16179" customFormat="false" ht="15.75" hidden="false" customHeight="false" outlineLevel="0" collapsed="false">
      <c r="A16179" s="20" t="s">
        <v>31747</v>
      </c>
      <c r="B16179" s="20" t="s">
        <v>31746</v>
      </c>
      <c r="C16179" s="20" t="s">
        <v>7138</v>
      </c>
      <c r="H16179" s="20" t="s">
        <v>49</v>
      </c>
    </row>
    <row r="16180" customFormat="false" ht="15.75" hidden="false" customHeight="false" outlineLevel="0" collapsed="false">
      <c r="A16180" s="20" t="s">
        <v>31748</v>
      </c>
      <c r="B16180" s="20" t="s">
        <v>31749</v>
      </c>
      <c r="C16180" s="20" t="s">
        <v>7550</v>
      </c>
      <c r="H16180" s="20" t="s">
        <v>49</v>
      </c>
    </row>
    <row r="16181" customFormat="false" ht="15.75" hidden="false" customHeight="false" outlineLevel="0" collapsed="false">
      <c r="A16181" s="20" t="s">
        <v>31750</v>
      </c>
      <c r="B16181" s="20" t="s">
        <v>31749</v>
      </c>
      <c r="C16181" s="20" t="s">
        <v>7550</v>
      </c>
      <c r="H16181" s="20" t="s">
        <v>49</v>
      </c>
    </row>
    <row r="16182" customFormat="false" ht="15.75" hidden="false" customHeight="false" outlineLevel="0" collapsed="false">
      <c r="A16182" s="20" t="s">
        <v>31751</v>
      </c>
      <c r="B16182" s="20" t="s">
        <v>31752</v>
      </c>
      <c r="C16182" s="20" t="s">
        <v>7627</v>
      </c>
      <c r="H16182" s="20" t="s">
        <v>49</v>
      </c>
    </row>
    <row r="16183" customFormat="false" ht="15.75" hidden="false" customHeight="false" outlineLevel="0" collapsed="false">
      <c r="A16183" s="20" t="s">
        <v>31753</v>
      </c>
      <c r="B16183" s="20" t="s">
        <v>31752</v>
      </c>
      <c r="C16183" s="20" t="s">
        <v>7627</v>
      </c>
      <c r="H16183" s="20" t="s">
        <v>49</v>
      </c>
    </row>
    <row r="16184" customFormat="false" ht="15.75" hidden="false" customHeight="false" outlineLevel="0" collapsed="false">
      <c r="A16184" s="20" t="s">
        <v>31754</v>
      </c>
      <c r="B16184" s="20" t="s">
        <v>31755</v>
      </c>
      <c r="C16184" s="20" t="s">
        <v>4103</v>
      </c>
      <c r="H16184" s="20" t="s">
        <v>49</v>
      </c>
    </row>
    <row r="16185" customFormat="false" ht="15.75" hidden="false" customHeight="false" outlineLevel="0" collapsed="false">
      <c r="A16185" s="20" t="s">
        <v>31756</v>
      </c>
      <c r="B16185" s="20" t="s">
        <v>31755</v>
      </c>
      <c r="C16185" s="20" t="s">
        <v>4103</v>
      </c>
      <c r="H16185" s="20" t="s">
        <v>49</v>
      </c>
    </row>
    <row r="16186" customFormat="false" ht="15.75" hidden="false" customHeight="false" outlineLevel="0" collapsed="false">
      <c r="A16186" s="20" t="s">
        <v>31757</v>
      </c>
      <c r="B16186" s="20" t="s">
        <v>31758</v>
      </c>
      <c r="H16186" s="20" t="s">
        <v>49</v>
      </c>
    </row>
    <row r="16187" customFormat="false" ht="15.75" hidden="false" customHeight="false" outlineLevel="0" collapsed="false">
      <c r="A16187" s="20" t="s">
        <v>31759</v>
      </c>
      <c r="B16187" s="20" t="s">
        <v>31758</v>
      </c>
      <c r="H16187" s="20" t="s">
        <v>49</v>
      </c>
    </row>
    <row r="16188" customFormat="false" ht="15.75" hidden="false" customHeight="false" outlineLevel="0" collapsed="false">
      <c r="A16188" s="20" t="s">
        <v>31760</v>
      </c>
      <c r="B16188" s="20" t="s">
        <v>31761</v>
      </c>
      <c r="C16188" s="20" t="s">
        <v>7636</v>
      </c>
      <c r="H16188" s="20" t="s">
        <v>49</v>
      </c>
    </row>
    <row r="16189" customFormat="false" ht="15.75" hidden="false" customHeight="false" outlineLevel="0" collapsed="false">
      <c r="A16189" s="20" t="s">
        <v>31762</v>
      </c>
      <c r="B16189" s="20" t="s">
        <v>31761</v>
      </c>
      <c r="C16189" s="20" t="s">
        <v>7636</v>
      </c>
      <c r="H16189" s="20" t="s">
        <v>49</v>
      </c>
    </row>
    <row r="16190" customFormat="false" ht="15.75" hidden="false" customHeight="false" outlineLevel="0" collapsed="false">
      <c r="A16190" s="20" t="s">
        <v>31763</v>
      </c>
      <c r="B16190" s="20" t="s">
        <v>31764</v>
      </c>
      <c r="C16190" s="20" t="s">
        <v>7636</v>
      </c>
      <c r="H16190" s="20" t="s">
        <v>49</v>
      </c>
    </row>
    <row r="16191" customFormat="false" ht="15.75" hidden="false" customHeight="false" outlineLevel="0" collapsed="false">
      <c r="A16191" s="20" t="s">
        <v>31765</v>
      </c>
      <c r="B16191" s="20" t="s">
        <v>31764</v>
      </c>
      <c r="C16191" s="20" t="s">
        <v>7636</v>
      </c>
      <c r="H16191" s="20" t="s">
        <v>49</v>
      </c>
    </row>
    <row r="16192" customFormat="false" ht="15.75" hidden="false" customHeight="false" outlineLevel="0" collapsed="false">
      <c r="A16192" s="20" t="s">
        <v>31766</v>
      </c>
      <c r="B16192" s="20" t="s">
        <v>31767</v>
      </c>
      <c r="H16192" s="20" t="s">
        <v>49</v>
      </c>
    </row>
    <row r="16193" customFormat="false" ht="15.75" hidden="false" customHeight="false" outlineLevel="0" collapsed="false">
      <c r="A16193" s="20" t="s">
        <v>31768</v>
      </c>
      <c r="B16193" s="20" t="s">
        <v>31767</v>
      </c>
      <c r="H16193" s="20" t="s">
        <v>49</v>
      </c>
    </row>
    <row r="16194" customFormat="false" ht="15.75" hidden="false" customHeight="false" outlineLevel="0" collapsed="false">
      <c r="A16194" s="20" t="s">
        <v>31769</v>
      </c>
      <c r="B16194" s="20" t="s">
        <v>31770</v>
      </c>
      <c r="H16194" s="20" t="s">
        <v>49</v>
      </c>
    </row>
    <row r="16195" customFormat="false" ht="15.75" hidden="false" customHeight="false" outlineLevel="0" collapsed="false">
      <c r="A16195" s="20" t="s">
        <v>31771</v>
      </c>
      <c r="B16195" s="20" t="s">
        <v>31770</v>
      </c>
      <c r="H16195" s="20" t="s">
        <v>49</v>
      </c>
    </row>
    <row r="16196" customFormat="false" ht="15.75" hidden="false" customHeight="false" outlineLevel="0" collapsed="false">
      <c r="A16196" s="20" t="s">
        <v>31772</v>
      </c>
      <c r="B16196" s="20" t="s">
        <v>31773</v>
      </c>
      <c r="H16196" s="20" t="s">
        <v>49</v>
      </c>
    </row>
    <row r="16197" customFormat="false" ht="15.75" hidden="false" customHeight="false" outlineLevel="0" collapsed="false">
      <c r="A16197" s="20" t="s">
        <v>31774</v>
      </c>
      <c r="B16197" s="20" t="s">
        <v>31773</v>
      </c>
      <c r="H16197" s="20" t="s">
        <v>49</v>
      </c>
    </row>
    <row r="16198" customFormat="false" ht="15.75" hidden="false" customHeight="false" outlineLevel="0" collapsed="false">
      <c r="A16198" s="20" t="s">
        <v>31775</v>
      </c>
      <c r="B16198" s="20" t="s">
        <v>31776</v>
      </c>
      <c r="H16198" s="20" t="s">
        <v>49</v>
      </c>
    </row>
    <row r="16199" customFormat="false" ht="15.75" hidden="false" customHeight="false" outlineLevel="0" collapsed="false">
      <c r="A16199" s="20" t="s">
        <v>31777</v>
      </c>
      <c r="B16199" s="20" t="s">
        <v>31776</v>
      </c>
      <c r="H16199" s="20" t="s">
        <v>49</v>
      </c>
    </row>
    <row r="16200" customFormat="false" ht="15.75" hidden="false" customHeight="false" outlineLevel="0" collapsed="false">
      <c r="A16200" s="20" t="s">
        <v>31778</v>
      </c>
      <c r="B16200" s="20" t="s">
        <v>31779</v>
      </c>
      <c r="H16200" s="20" t="s">
        <v>49</v>
      </c>
    </row>
    <row r="16201" customFormat="false" ht="15.75" hidden="false" customHeight="false" outlineLevel="0" collapsed="false">
      <c r="A16201" s="20" t="s">
        <v>31780</v>
      </c>
      <c r="B16201" s="20" t="s">
        <v>31779</v>
      </c>
      <c r="H16201" s="20" t="s">
        <v>49</v>
      </c>
    </row>
    <row r="16202" customFormat="false" ht="15.75" hidden="false" customHeight="false" outlineLevel="0" collapsed="false">
      <c r="A16202" s="20" t="s">
        <v>31781</v>
      </c>
      <c r="B16202" s="20" t="s">
        <v>31782</v>
      </c>
      <c r="H16202" s="20" t="s">
        <v>49</v>
      </c>
    </row>
    <row r="16203" customFormat="false" ht="15.75" hidden="false" customHeight="false" outlineLevel="0" collapsed="false">
      <c r="A16203" s="20" t="s">
        <v>31783</v>
      </c>
      <c r="B16203" s="20" t="s">
        <v>31782</v>
      </c>
      <c r="H16203" s="20" t="s">
        <v>49</v>
      </c>
    </row>
    <row r="16204" customFormat="false" ht="15.75" hidden="false" customHeight="false" outlineLevel="0" collapsed="false">
      <c r="A16204" s="20" t="s">
        <v>31784</v>
      </c>
      <c r="B16204" s="20" t="s">
        <v>31785</v>
      </c>
      <c r="H16204" s="20" t="s">
        <v>49</v>
      </c>
    </row>
    <row r="16205" customFormat="false" ht="15.75" hidden="false" customHeight="false" outlineLevel="0" collapsed="false">
      <c r="A16205" s="20" t="s">
        <v>31786</v>
      </c>
      <c r="B16205" s="20" t="s">
        <v>31785</v>
      </c>
      <c r="H16205" s="20" t="s">
        <v>49</v>
      </c>
    </row>
    <row r="16206" customFormat="false" ht="15.75" hidden="false" customHeight="false" outlineLevel="0" collapsed="false">
      <c r="A16206" s="20" t="s">
        <v>31787</v>
      </c>
      <c r="B16206" s="20" t="s">
        <v>31788</v>
      </c>
      <c r="C16206" s="20" t="s">
        <v>7012</v>
      </c>
      <c r="H16206" s="20" t="s">
        <v>49</v>
      </c>
    </row>
    <row r="16207" customFormat="false" ht="15.75" hidden="false" customHeight="false" outlineLevel="0" collapsed="false">
      <c r="A16207" s="20" t="s">
        <v>31789</v>
      </c>
      <c r="B16207" s="20" t="s">
        <v>31788</v>
      </c>
      <c r="C16207" s="20" t="s">
        <v>7012</v>
      </c>
      <c r="H16207" s="20" t="s">
        <v>49</v>
      </c>
    </row>
    <row r="16208" customFormat="false" ht="15.75" hidden="false" customHeight="false" outlineLevel="0" collapsed="false">
      <c r="A16208" s="20" t="s">
        <v>31790</v>
      </c>
      <c r="B16208" s="20" t="s">
        <v>31791</v>
      </c>
      <c r="C16208" s="20" t="s">
        <v>7012</v>
      </c>
      <c r="H16208" s="20" t="s">
        <v>49</v>
      </c>
    </row>
    <row r="16209" customFormat="false" ht="15.75" hidden="false" customHeight="false" outlineLevel="0" collapsed="false">
      <c r="A16209" s="20" t="s">
        <v>31792</v>
      </c>
      <c r="B16209" s="20" t="s">
        <v>31791</v>
      </c>
      <c r="C16209" s="20" t="s">
        <v>7012</v>
      </c>
      <c r="H16209" s="20" t="s">
        <v>49</v>
      </c>
    </row>
    <row r="16210" customFormat="false" ht="15.75" hidden="false" customHeight="false" outlineLevel="0" collapsed="false">
      <c r="A16210" s="20" t="s">
        <v>31793</v>
      </c>
      <c r="B16210" s="20" t="s">
        <v>31794</v>
      </c>
      <c r="C16210" s="20" t="s">
        <v>7126</v>
      </c>
      <c r="H16210" s="20" t="s">
        <v>49</v>
      </c>
    </row>
    <row r="16211" customFormat="false" ht="15.75" hidden="false" customHeight="false" outlineLevel="0" collapsed="false">
      <c r="A16211" s="20" t="s">
        <v>31795</v>
      </c>
      <c r="B16211" s="20" t="s">
        <v>31794</v>
      </c>
      <c r="C16211" s="20" t="s">
        <v>7126</v>
      </c>
      <c r="H16211" s="20" t="s">
        <v>49</v>
      </c>
    </row>
    <row r="16212" customFormat="false" ht="15.75" hidden="false" customHeight="false" outlineLevel="0" collapsed="false">
      <c r="A16212" s="20" t="s">
        <v>31796</v>
      </c>
      <c r="B16212" s="20" t="s">
        <v>31797</v>
      </c>
      <c r="C16212" s="20" t="s">
        <v>7126</v>
      </c>
      <c r="H16212" s="20" t="s">
        <v>49</v>
      </c>
    </row>
    <row r="16213" customFormat="false" ht="15.75" hidden="false" customHeight="false" outlineLevel="0" collapsed="false">
      <c r="A16213" s="20" t="s">
        <v>31798</v>
      </c>
      <c r="B16213" s="20" t="s">
        <v>31797</v>
      </c>
      <c r="C16213" s="20" t="s">
        <v>7126</v>
      </c>
      <c r="H16213" s="20" t="s">
        <v>49</v>
      </c>
    </row>
    <row r="16214" customFormat="false" ht="15.75" hidden="false" customHeight="false" outlineLevel="0" collapsed="false">
      <c r="A16214" s="20" t="s">
        <v>31799</v>
      </c>
      <c r="B16214" s="20" t="s">
        <v>31800</v>
      </c>
      <c r="H16214" s="20" t="s">
        <v>49</v>
      </c>
    </row>
    <row r="16215" customFormat="false" ht="15.75" hidden="false" customHeight="false" outlineLevel="0" collapsed="false">
      <c r="A16215" s="20" t="s">
        <v>31801</v>
      </c>
      <c r="B16215" s="20" t="s">
        <v>31800</v>
      </c>
      <c r="H16215" s="20" t="s">
        <v>49</v>
      </c>
    </row>
    <row r="16216" customFormat="false" ht="15.75" hidden="false" customHeight="false" outlineLevel="0" collapsed="false">
      <c r="A16216" s="20" t="s">
        <v>31802</v>
      </c>
      <c r="B16216" s="20" t="s">
        <v>31803</v>
      </c>
      <c r="H16216" s="20" t="s">
        <v>49</v>
      </c>
    </row>
    <row r="16217" customFormat="false" ht="15.75" hidden="false" customHeight="false" outlineLevel="0" collapsed="false">
      <c r="A16217" s="20" t="s">
        <v>31804</v>
      </c>
      <c r="B16217" s="20" t="s">
        <v>31803</v>
      </c>
      <c r="H16217" s="20" t="s">
        <v>49</v>
      </c>
    </row>
    <row r="16218" customFormat="false" ht="15.75" hidden="false" customHeight="false" outlineLevel="0" collapsed="false">
      <c r="A16218" s="20" t="s">
        <v>31805</v>
      </c>
      <c r="B16218" s="20" t="s">
        <v>31806</v>
      </c>
      <c r="C16218" s="20" t="s">
        <v>4012</v>
      </c>
      <c r="H16218" s="20" t="s">
        <v>49</v>
      </c>
    </row>
    <row r="16219" customFormat="false" ht="15.75" hidden="false" customHeight="false" outlineLevel="0" collapsed="false">
      <c r="A16219" s="20" t="s">
        <v>31807</v>
      </c>
      <c r="B16219" s="20" t="s">
        <v>31806</v>
      </c>
      <c r="C16219" s="20" t="s">
        <v>4012</v>
      </c>
      <c r="H16219" s="20" t="s">
        <v>49</v>
      </c>
    </row>
    <row r="16220" customFormat="false" ht="15.75" hidden="false" customHeight="false" outlineLevel="0" collapsed="false">
      <c r="A16220" s="20" t="s">
        <v>31808</v>
      </c>
      <c r="B16220" s="20" t="s">
        <v>31809</v>
      </c>
      <c r="C16220" s="20" t="s">
        <v>4012</v>
      </c>
      <c r="H16220" s="20" t="s">
        <v>49</v>
      </c>
    </row>
    <row r="16221" customFormat="false" ht="15.75" hidden="false" customHeight="false" outlineLevel="0" collapsed="false">
      <c r="A16221" s="20" t="s">
        <v>31810</v>
      </c>
      <c r="B16221" s="20" t="s">
        <v>31809</v>
      </c>
      <c r="C16221" s="20" t="s">
        <v>4012</v>
      </c>
      <c r="H16221" s="20" t="s">
        <v>49</v>
      </c>
    </row>
    <row r="16222" customFormat="false" ht="15.75" hidden="false" customHeight="false" outlineLevel="0" collapsed="false">
      <c r="A16222" s="20" t="s">
        <v>31811</v>
      </c>
      <c r="B16222" s="20" t="s">
        <v>31812</v>
      </c>
      <c r="H16222" s="20" t="s">
        <v>49</v>
      </c>
    </row>
    <row r="16223" customFormat="false" ht="15.75" hidden="false" customHeight="false" outlineLevel="0" collapsed="false">
      <c r="A16223" s="20" t="s">
        <v>31813</v>
      </c>
      <c r="B16223" s="20" t="s">
        <v>31812</v>
      </c>
      <c r="H16223" s="20" t="s">
        <v>49</v>
      </c>
    </row>
    <row r="16224" customFormat="false" ht="15.75" hidden="false" customHeight="false" outlineLevel="0" collapsed="false">
      <c r="A16224" s="20" t="s">
        <v>31814</v>
      </c>
      <c r="B16224" s="20" t="s">
        <v>31815</v>
      </c>
      <c r="H16224" s="20" t="s">
        <v>49</v>
      </c>
    </row>
    <row r="16225" customFormat="false" ht="15.75" hidden="false" customHeight="false" outlineLevel="0" collapsed="false">
      <c r="A16225" s="20" t="s">
        <v>31816</v>
      </c>
      <c r="B16225" s="20" t="s">
        <v>31815</v>
      </c>
      <c r="H16225" s="20" t="s">
        <v>49</v>
      </c>
    </row>
    <row r="16226" customFormat="false" ht="15.75" hidden="false" customHeight="false" outlineLevel="0" collapsed="false">
      <c r="A16226" s="20" t="s">
        <v>31817</v>
      </c>
      <c r="B16226" s="20" t="s">
        <v>31818</v>
      </c>
      <c r="H16226" s="20" t="s">
        <v>49</v>
      </c>
    </row>
    <row r="16227" customFormat="false" ht="15.75" hidden="false" customHeight="false" outlineLevel="0" collapsed="false">
      <c r="A16227" s="20" t="s">
        <v>31819</v>
      </c>
      <c r="B16227" s="20" t="s">
        <v>31818</v>
      </c>
      <c r="H16227" s="20" t="s">
        <v>49</v>
      </c>
    </row>
    <row r="16228" customFormat="false" ht="15.75" hidden="false" customHeight="false" outlineLevel="0" collapsed="false">
      <c r="A16228" s="20" t="s">
        <v>31820</v>
      </c>
      <c r="B16228" s="20" t="s">
        <v>31821</v>
      </c>
      <c r="C16228" s="20" t="s">
        <v>7636</v>
      </c>
      <c r="H16228" s="20" t="s">
        <v>49</v>
      </c>
    </row>
    <row r="16229" customFormat="false" ht="15.75" hidden="false" customHeight="false" outlineLevel="0" collapsed="false">
      <c r="A16229" s="20" t="s">
        <v>31822</v>
      </c>
      <c r="B16229" s="20" t="s">
        <v>31821</v>
      </c>
      <c r="C16229" s="20" t="s">
        <v>7636</v>
      </c>
      <c r="H16229" s="20" t="s">
        <v>49</v>
      </c>
    </row>
    <row r="16230" customFormat="false" ht="15.75" hidden="false" customHeight="false" outlineLevel="0" collapsed="false">
      <c r="A16230" s="20" t="s">
        <v>31823</v>
      </c>
      <c r="B16230" s="20" t="s">
        <v>31824</v>
      </c>
      <c r="C16230" s="20" t="s">
        <v>7680</v>
      </c>
      <c r="H16230" s="20" t="s">
        <v>49</v>
      </c>
    </row>
    <row r="16231" customFormat="false" ht="15.75" hidden="false" customHeight="false" outlineLevel="0" collapsed="false">
      <c r="A16231" s="20" t="s">
        <v>31825</v>
      </c>
      <c r="B16231" s="20" t="s">
        <v>31824</v>
      </c>
      <c r="C16231" s="20" t="s">
        <v>7680</v>
      </c>
      <c r="H16231" s="20" t="s">
        <v>49</v>
      </c>
    </row>
    <row r="16232" customFormat="false" ht="15.75" hidden="false" customHeight="false" outlineLevel="0" collapsed="false">
      <c r="A16232" s="20" t="s">
        <v>31826</v>
      </c>
      <c r="B16232" s="20" t="s">
        <v>31827</v>
      </c>
      <c r="C16232" s="20" t="s">
        <v>7680</v>
      </c>
      <c r="H16232" s="20" t="s">
        <v>49</v>
      </c>
    </row>
    <row r="16233" customFormat="false" ht="15.75" hidden="false" customHeight="false" outlineLevel="0" collapsed="false">
      <c r="A16233" s="20" t="s">
        <v>31828</v>
      </c>
      <c r="B16233" s="20" t="s">
        <v>31827</v>
      </c>
      <c r="C16233" s="20" t="s">
        <v>7680</v>
      </c>
      <c r="H16233" s="20" t="s">
        <v>49</v>
      </c>
    </row>
    <row r="16234" customFormat="false" ht="15.75" hidden="false" customHeight="false" outlineLevel="0" collapsed="false">
      <c r="A16234" s="20" t="s">
        <v>31829</v>
      </c>
      <c r="B16234" s="20" t="s">
        <v>31830</v>
      </c>
      <c r="C16234" s="20" t="s">
        <v>7680</v>
      </c>
      <c r="H16234" s="20" t="s">
        <v>49</v>
      </c>
    </row>
    <row r="16235" customFormat="false" ht="15.75" hidden="false" customHeight="false" outlineLevel="0" collapsed="false">
      <c r="A16235" s="20" t="s">
        <v>31831</v>
      </c>
      <c r="B16235" s="20" t="s">
        <v>31830</v>
      </c>
      <c r="C16235" s="20" t="s">
        <v>7680</v>
      </c>
      <c r="H16235" s="20" t="s">
        <v>49</v>
      </c>
    </row>
    <row r="16236" customFormat="false" ht="15.75" hidden="false" customHeight="false" outlineLevel="0" collapsed="false">
      <c r="A16236" s="20" t="s">
        <v>31832</v>
      </c>
      <c r="B16236" s="20" t="s">
        <v>31833</v>
      </c>
      <c r="C16236" s="20" t="s">
        <v>7680</v>
      </c>
      <c r="H16236" s="20" t="s">
        <v>49</v>
      </c>
    </row>
    <row r="16237" customFormat="false" ht="15.75" hidden="false" customHeight="false" outlineLevel="0" collapsed="false">
      <c r="A16237" s="20" t="s">
        <v>31834</v>
      </c>
      <c r="B16237" s="20" t="s">
        <v>31833</v>
      </c>
      <c r="C16237" s="20" t="s">
        <v>7680</v>
      </c>
      <c r="H16237" s="20" t="s">
        <v>49</v>
      </c>
    </row>
    <row r="16238" customFormat="false" ht="15.75" hidden="false" customHeight="false" outlineLevel="0" collapsed="false">
      <c r="A16238" s="20" t="s">
        <v>31835</v>
      </c>
      <c r="B16238" s="20" t="s">
        <v>31836</v>
      </c>
      <c r="C16238" s="20" t="s">
        <v>7585</v>
      </c>
      <c r="H16238" s="20" t="s">
        <v>49</v>
      </c>
    </row>
    <row r="16239" customFormat="false" ht="15.75" hidden="false" customHeight="false" outlineLevel="0" collapsed="false">
      <c r="A16239" s="20" t="s">
        <v>31837</v>
      </c>
      <c r="B16239" s="20" t="s">
        <v>31836</v>
      </c>
      <c r="C16239" s="20" t="s">
        <v>7585</v>
      </c>
      <c r="H16239" s="20" t="s">
        <v>49</v>
      </c>
    </row>
    <row r="16240" customFormat="false" ht="15.75" hidden="false" customHeight="false" outlineLevel="0" collapsed="false">
      <c r="A16240" s="20" t="s">
        <v>31838</v>
      </c>
      <c r="B16240" s="20" t="s">
        <v>31839</v>
      </c>
      <c r="C16240" s="20" t="s">
        <v>7585</v>
      </c>
      <c r="H16240" s="20" t="s">
        <v>49</v>
      </c>
    </row>
    <row r="16241" customFormat="false" ht="15.75" hidden="false" customHeight="false" outlineLevel="0" collapsed="false">
      <c r="A16241" s="20" t="s">
        <v>31840</v>
      </c>
      <c r="B16241" s="20" t="s">
        <v>31839</v>
      </c>
      <c r="C16241" s="20" t="s">
        <v>7585</v>
      </c>
      <c r="H16241" s="20" t="s">
        <v>49</v>
      </c>
    </row>
    <row r="16242" customFormat="false" ht="15.75" hidden="false" customHeight="false" outlineLevel="0" collapsed="false">
      <c r="A16242" s="20" t="s">
        <v>31841</v>
      </c>
      <c r="B16242" s="20" t="s">
        <v>31842</v>
      </c>
      <c r="C16242" s="20" t="s">
        <v>4103</v>
      </c>
      <c r="H16242" s="20" t="s">
        <v>49</v>
      </c>
    </row>
    <row r="16243" customFormat="false" ht="15.75" hidden="false" customHeight="false" outlineLevel="0" collapsed="false">
      <c r="A16243" s="20" t="s">
        <v>31843</v>
      </c>
      <c r="B16243" s="20" t="s">
        <v>31842</v>
      </c>
      <c r="C16243" s="20" t="s">
        <v>4103</v>
      </c>
      <c r="H16243" s="20" t="s">
        <v>49</v>
      </c>
    </row>
    <row r="16244" customFormat="false" ht="15.75" hidden="false" customHeight="false" outlineLevel="0" collapsed="false">
      <c r="A16244" s="20" t="s">
        <v>31844</v>
      </c>
      <c r="B16244" s="20" t="s">
        <v>31845</v>
      </c>
      <c r="C16244" s="20" t="s">
        <v>7572</v>
      </c>
      <c r="H16244" s="20" t="s">
        <v>49</v>
      </c>
    </row>
    <row r="16245" customFormat="false" ht="15.75" hidden="false" customHeight="false" outlineLevel="0" collapsed="false">
      <c r="A16245" s="20" t="s">
        <v>31846</v>
      </c>
      <c r="B16245" s="20" t="s">
        <v>31845</v>
      </c>
      <c r="C16245" s="20" t="s">
        <v>7572</v>
      </c>
      <c r="H16245" s="20" t="s">
        <v>49</v>
      </c>
    </row>
    <row r="16246" customFormat="false" ht="15.75" hidden="false" customHeight="false" outlineLevel="0" collapsed="false">
      <c r="A16246" s="20" t="s">
        <v>31847</v>
      </c>
      <c r="B16246" s="20" t="s">
        <v>31848</v>
      </c>
      <c r="C16246" s="20" t="s">
        <v>7572</v>
      </c>
      <c r="H16246" s="20" t="s">
        <v>49</v>
      </c>
    </row>
    <row r="16247" customFormat="false" ht="15.75" hidden="false" customHeight="false" outlineLevel="0" collapsed="false">
      <c r="A16247" s="20" t="s">
        <v>31849</v>
      </c>
      <c r="B16247" s="20" t="s">
        <v>31848</v>
      </c>
      <c r="C16247" s="20" t="s">
        <v>7572</v>
      </c>
      <c r="H16247" s="20" t="s">
        <v>49</v>
      </c>
    </row>
    <row r="16248" customFormat="false" ht="15.75" hidden="false" customHeight="false" outlineLevel="0" collapsed="false">
      <c r="A16248" s="20" t="s">
        <v>31850</v>
      </c>
      <c r="B16248" s="20" t="s">
        <v>31851</v>
      </c>
      <c r="C16248" s="20" t="s">
        <v>7572</v>
      </c>
      <c r="H16248" s="20" t="s">
        <v>49</v>
      </c>
    </row>
    <row r="16249" customFormat="false" ht="15.75" hidden="false" customHeight="false" outlineLevel="0" collapsed="false">
      <c r="A16249" s="20" t="s">
        <v>31852</v>
      </c>
      <c r="B16249" s="20" t="s">
        <v>31851</v>
      </c>
      <c r="C16249" s="20" t="s">
        <v>7572</v>
      </c>
      <c r="H16249" s="20" t="s">
        <v>49</v>
      </c>
    </row>
    <row r="16250" customFormat="false" ht="15.75" hidden="false" customHeight="false" outlineLevel="0" collapsed="false">
      <c r="A16250" s="20" t="s">
        <v>31853</v>
      </c>
      <c r="B16250" s="20" t="s">
        <v>31854</v>
      </c>
      <c r="C16250" s="20" t="s">
        <v>12695</v>
      </c>
      <c r="H16250" s="20" t="s">
        <v>49</v>
      </c>
    </row>
    <row r="16251" customFormat="false" ht="15.75" hidden="false" customHeight="false" outlineLevel="0" collapsed="false">
      <c r="A16251" s="20" t="s">
        <v>31855</v>
      </c>
      <c r="B16251" s="20" t="s">
        <v>31854</v>
      </c>
      <c r="C16251" s="20" t="s">
        <v>12695</v>
      </c>
      <c r="H16251" s="20" t="s">
        <v>49</v>
      </c>
    </row>
    <row r="16252" customFormat="false" ht="15.75" hidden="false" customHeight="false" outlineLevel="0" collapsed="false">
      <c r="A16252" s="20" t="s">
        <v>31856</v>
      </c>
      <c r="B16252" s="20" t="s">
        <v>31857</v>
      </c>
      <c r="C16252" s="20" t="s">
        <v>6242</v>
      </c>
      <c r="H16252" s="20" t="s">
        <v>49</v>
      </c>
    </row>
    <row r="16253" customFormat="false" ht="15.75" hidden="false" customHeight="false" outlineLevel="0" collapsed="false">
      <c r="A16253" s="20" t="s">
        <v>31858</v>
      </c>
      <c r="B16253" s="20" t="s">
        <v>31857</v>
      </c>
      <c r="C16253" s="20" t="s">
        <v>6242</v>
      </c>
      <c r="H16253" s="20" t="s">
        <v>49</v>
      </c>
    </row>
    <row r="16254" customFormat="false" ht="15.75" hidden="false" customHeight="false" outlineLevel="0" collapsed="false">
      <c r="A16254" s="20" t="s">
        <v>31859</v>
      </c>
      <c r="B16254" s="20" t="s">
        <v>31860</v>
      </c>
      <c r="C16254" s="20" t="s">
        <v>7680</v>
      </c>
      <c r="H16254" s="20" t="s">
        <v>49</v>
      </c>
    </row>
    <row r="16255" customFormat="false" ht="15.75" hidden="false" customHeight="false" outlineLevel="0" collapsed="false">
      <c r="A16255" s="20" t="s">
        <v>31861</v>
      </c>
      <c r="B16255" s="20" t="s">
        <v>31860</v>
      </c>
      <c r="C16255" s="20" t="s">
        <v>7680</v>
      </c>
      <c r="H16255" s="20" t="s">
        <v>49</v>
      </c>
    </row>
    <row r="16256" customFormat="false" ht="15.75" hidden="false" customHeight="false" outlineLevel="0" collapsed="false">
      <c r="A16256" s="20" t="s">
        <v>31862</v>
      </c>
      <c r="B16256" s="20" t="s">
        <v>31863</v>
      </c>
      <c r="C16256" s="20" t="s">
        <v>6770</v>
      </c>
      <c r="H16256" s="20" t="s">
        <v>49</v>
      </c>
    </row>
    <row r="16257" customFormat="false" ht="15.75" hidden="false" customHeight="false" outlineLevel="0" collapsed="false">
      <c r="A16257" s="20" t="s">
        <v>31864</v>
      </c>
      <c r="B16257" s="20" t="s">
        <v>31863</v>
      </c>
      <c r="C16257" s="20" t="s">
        <v>6770</v>
      </c>
      <c r="H16257" s="20" t="s">
        <v>49</v>
      </c>
    </row>
    <row r="16258" customFormat="false" ht="15.75" hidden="false" customHeight="false" outlineLevel="0" collapsed="false">
      <c r="A16258" s="20" t="s">
        <v>31865</v>
      </c>
      <c r="B16258" s="20" t="s">
        <v>31866</v>
      </c>
      <c r="C16258" s="20" t="s">
        <v>6242</v>
      </c>
      <c r="H16258" s="20" t="s">
        <v>49</v>
      </c>
    </row>
    <row r="16259" customFormat="false" ht="15.75" hidden="false" customHeight="false" outlineLevel="0" collapsed="false">
      <c r="A16259" s="20" t="s">
        <v>31867</v>
      </c>
      <c r="B16259" s="20" t="s">
        <v>31866</v>
      </c>
      <c r="C16259" s="20" t="s">
        <v>6242</v>
      </c>
      <c r="H16259" s="20" t="s">
        <v>49</v>
      </c>
    </row>
    <row r="16260" customFormat="false" ht="15.75" hidden="false" customHeight="false" outlineLevel="0" collapsed="false">
      <c r="A16260" s="20" t="s">
        <v>31868</v>
      </c>
      <c r="B16260" s="20" t="s">
        <v>31869</v>
      </c>
      <c r="C16260" s="20" t="s">
        <v>6242</v>
      </c>
      <c r="H16260" s="20" t="s">
        <v>49</v>
      </c>
    </row>
    <row r="16261" customFormat="false" ht="15.75" hidden="false" customHeight="false" outlineLevel="0" collapsed="false">
      <c r="A16261" s="20" t="s">
        <v>31870</v>
      </c>
      <c r="B16261" s="20" t="s">
        <v>31869</v>
      </c>
      <c r="C16261" s="20" t="s">
        <v>6242</v>
      </c>
      <c r="H16261" s="20" t="s">
        <v>49</v>
      </c>
    </row>
    <row r="16262" customFormat="false" ht="15.75" hidden="false" customHeight="false" outlineLevel="0" collapsed="false">
      <c r="A16262" s="20" t="s">
        <v>31871</v>
      </c>
      <c r="B16262" s="20" t="s">
        <v>31872</v>
      </c>
      <c r="C16262" s="20" t="s">
        <v>31873</v>
      </c>
      <c r="H16262" s="20" t="s">
        <v>49</v>
      </c>
    </row>
    <row r="16263" customFormat="false" ht="15.75" hidden="false" customHeight="false" outlineLevel="0" collapsed="false">
      <c r="A16263" s="20" t="s">
        <v>31874</v>
      </c>
      <c r="B16263" s="20" t="s">
        <v>31872</v>
      </c>
      <c r="C16263" s="20" t="s">
        <v>31873</v>
      </c>
      <c r="H16263" s="20" t="s">
        <v>49</v>
      </c>
    </row>
    <row r="16264" customFormat="false" ht="15.75" hidden="false" customHeight="false" outlineLevel="0" collapsed="false">
      <c r="A16264" s="20" t="s">
        <v>31875</v>
      </c>
      <c r="B16264" s="20" t="s">
        <v>31876</v>
      </c>
      <c r="C16264" s="20" t="s">
        <v>31877</v>
      </c>
      <c r="H16264" s="20" t="s">
        <v>49</v>
      </c>
    </row>
    <row r="16265" customFormat="false" ht="15.75" hidden="false" customHeight="false" outlineLevel="0" collapsed="false">
      <c r="A16265" s="20" t="s">
        <v>31878</v>
      </c>
      <c r="B16265" s="20" t="s">
        <v>31876</v>
      </c>
      <c r="C16265" s="20" t="s">
        <v>31877</v>
      </c>
      <c r="H16265" s="20" t="s">
        <v>49</v>
      </c>
    </row>
    <row r="16266" customFormat="false" ht="15.75" hidden="false" customHeight="false" outlineLevel="0" collapsed="false">
      <c r="A16266" s="20" t="s">
        <v>31879</v>
      </c>
      <c r="B16266" s="20" t="s">
        <v>31880</v>
      </c>
      <c r="C16266" s="20" t="s">
        <v>31881</v>
      </c>
      <c r="H16266" s="20" t="s">
        <v>49</v>
      </c>
    </row>
    <row r="16267" customFormat="false" ht="15.75" hidden="false" customHeight="false" outlineLevel="0" collapsed="false">
      <c r="A16267" s="20" t="s">
        <v>31882</v>
      </c>
      <c r="B16267" s="20" t="s">
        <v>31880</v>
      </c>
      <c r="C16267" s="20" t="s">
        <v>31881</v>
      </c>
      <c r="H16267" s="20" t="s">
        <v>49</v>
      </c>
    </row>
    <row r="16268" customFormat="false" ht="15.75" hidden="false" customHeight="false" outlineLevel="0" collapsed="false">
      <c r="A16268" s="20" t="s">
        <v>31883</v>
      </c>
      <c r="B16268" s="20" t="s">
        <v>31884</v>
      </c>
      <c r="H16268" s="20" t="s">
        <v>49</v>
      </c>
    </row>
    <row r="16269" customFormat="false" ht="15.75" hidden="false" customHeight="false" outlineLevel="0" collapsed="false">
      <c r="A16269" s="20" t="s">
        <v>31885</v>
      </c>
      <c r="B16269" s="20" t="s">
        <v>31884</v>
      </c>
      <c r="H16269" s="20" t="s">
        <v>49</v>
      </c>
    </row>
    <row r="16270" customFormat="false" ht="15.75" hidden="false" customHeight="false" outlineLevel="0" collapsed="false">
      <c r="A16270" s="20" t="s">
        <v>31886</v>
      </c>
      <c r="B16270" s="20" t="s">
        <v>31887</v>
      </c>
      <c r="C16270" s="20" t="s">
        <v>7572</v>
      </c>
      <c r="H16270" s="20" t="s">
        <v>49</v>
      </c>
    </row>
    <row r="16271" customFormat="false" ht="15.75" hidden="false" customHeight="false" outlineLevel="0" collapsed="false">
      <c r="A16271" s="20" t="s">
        <v>31888</v>
      </c>
      <c r="B16271" s="20" t="s">
        <v>31887</v>
      </c>
      <c r="C16271" s="20" t="s">
        <v>7572</v>
      </c>
      <c r="H16271" s="20" t="s">
        <v>49</v>
      </c>
    </row>
    <row r="16272" customFormat="false" ht="15.75" hidden="false" customHeight="false" outlineLevel="0" collapsed="false">
      <c r="A16272" s="20" t="s">
        <v>31889</v>
      </c>
      <c r="B16272" s="20" t="s">
        <v>31890</v>
      </c>
      <c r="C16272" s="20" t="s">
        <v>7572</v>
      </c>
      <c r="H16272" s="20" t="s">
        <v>49</v>
      </c>
    </row>
    <row r="16273" customFormat="false" ht="15.75" hidden="false" customHeight="false" outlineLevel="0" collapsed="false">
      <c r="A16273" s="20" t="s">
        <v>31891</v>
      </c>
      <c r="B16273" s="20" t="s">
        <v>31890</v>
      </c>
      <c r="C16273" s="20" t="s">
        <v>7572</v>
      </c>
      <c r="H16273" s="20" t="s">
        <v>49</v>
      </c>
    </row>
    <row r="16274" customFormat="false" ht="15.75" hidden="false" customHeight="false" outlineLevel="0" collapsed="false">
      <c r="A16274" s="20" t="s">
        <v>31892</v>
      </c>
      <c r="B16274" s="20" t="s">
        <v>31893</v>
      </c>
      <c r="C16274" s="20" t="s">
        <v>7572</v>
      </c>
      <c r="H16274" s="20" t="s">
        <v>49</v>
      </c>
    </row>
    <row r="16275" customFormat="false" ht="15.75" hidden="false" customHeight="false" outlineLevel="0" collapsed="false">
      <c r="A16275" s="20" t="s">
        <v>31894</v>
      </c>
      <c r="B16275" s="20" t="s">
        <v>31893</v>
      </c>
      <c r="C16275" s="20" t="s">
        <v>7572</v>
      </c>
      <c r="H16275" s="20" t="s">
        <v>49</v>
      </c>
    </row>
    <row r="16276" customFormat="false" ht="15.75" hidden="false" customHeight="false" outlineLevel="0" collapsed="false">
      <c r="A16276" s="20" t="s">
        <v>31895</v>
      </c>
      <c r="B16276" s="20" t="s">
        <v>31896</v>
      </c>
      <c r="C16276" s="20" t="s">
        <v>7572</v>
      </c>
      <c r="H16276" s="20" t="s">
        <v>49</v>
      </c>
    </row>
    <row r="16277" customFormat="false" ht="15.75" hidden="false" customHeight="false" outlineLevel="0" collapsed="false">
      <c r="A16277" s="20" t="s">
        <v>31897</v>
      </c>
      <c r="B16277" s="20" t="s">
        <v>31896</v>
      </c>
      <c r="C16277" s="20" t="s">
        <v>7572</v>
      </c>
      <c r="H16277" s="20" t="s">
        <v>49</v>
      </c>
    </row>
    <row r="16278" customFormat="false" ht="15.75" hidden="false" customHeight="false" outlineLevel="0" collapsed="false">
      <c r="A16278" s="20" t="s">
        <v>31898</v>
      </c>
      <c r="B16278" s="20" t="s">
        <v>31899</v>
      </c>
      <c r="C16278" s="20" t="s">
        <v>7572</v>
      </c>
      <c r="H16278" s="20" t="s">
        <v>49</v>
      </c>
    </row>
    <row r="16279" customFormat="false" ht="15.75" hidden="false" customHeight="false" outlineLevel="0" collapsed="false">
      <c r="A16279" s="20" t="s">
        <v>31900</v>
      </c>
      <c r="B16279" s="20" t="s">
        <v>31899</v>
      </c>
      <c r="C16279" s="20" t="s">
        <v>7572</v>
      </c>
      <c r="H16279" s="20" t="s">
        <v>49</v>
      </c>
    </row>
    <row r="16280" customFormat="false" ht="15.75" hidden="false" customHeight="false" outlineLevel="0" collapsed="false">
      <c r="A16280" s="20" t="s">
        <v>31901</v>
      </c>
      <c r="B16280" s="20" t="s">
        <v>31902</v>
      </c>
      <c r="C16280" s="20" t="s">
        <v>31903</v>
      </c>
      <c r="D16280" s="20" t="s">
        <v>31904</v>
      </c>
      <c r="E16280" s="20" t="s">
        <v>31905</v>
      </c>
      <c r="H16280" s="20" t="s">
        <v>49</v>
      </c>
    </row>
    <row r="16281" customFormat="false" ht="15.75" hidden="false" customHeight="false" outlineLevel="0" collapsed="false">
      <c r="A16281" s="20" t="s">
        <v>31906</v>
      </c>
      <c r="B16281" s="20" t="s">
        <v>31902</v>
      </c>
      <c r="C16281" s="20" t="s">
        <v>31903</v>
      </c>
      <c r="D16281" s="20" t="s">
        <v>31904</v>
      </c>
      <c r="E16281" s="20" t="s">
        <v>31905</v>
      </c>
      <c r="H16281" s="20" t="s">
        <v>49</v>
      </c>
    </row>
    <row r="16282" customFormat="false" ht="15.75" hidden="false" customHeight="false" outlineLevel="0" collapsed="false">
      <c r="A16282" s="20" t="s">
        <v>31907</v>
      </c>
      <c r="B16282" s="20" t="s">
        <v>31902</v>
      </c>
      <c r="C16282" s="20" t="s">
        <v>31908</v>
      </c>
      <c r="D16282" s="20" t="s">
        <v>31909</v>
      </c>
      <c r="E16282" s="20" t="s">
        <v>31905</v>
      </c>
      <c r="H16282" s="20" t="s">
        <v>49</v>
      </c>
    </row>
    <row r="16283" customFormat="false" ht="15.75" hidden="false" customHeight="false" outlineLevel="0" collapsed="false">
      <c r="A16283" s="20" t="s">
        <v>31910</v>
      </c>
      <c r="B16283" s="20" t="s">
        <v>31902</v>
      </c>
      <c r="C16283" s="20" t="s">
        <v>31908</v>
      </c>
      <c r="D16283" s="20" t="s">
        <v>31909</v>
      </c>
      <c r="E16283" s="20" t="s">
        <v>31905</v>
      </c>
      <c r="H16283" s="20" t="s">
        <v>49</v>
      </c>
    </row>
    <row r="16284" customFormat="false" ht="15.75" hidden="false" customHeight="false" outlineLevel="0" collapsed="false">
      <c r="A16284" s="20" t="s">
        <v>31911</v>
      </c>
      <c r="B16284" s="20" t="s">
        <v>31902</v>
      </c>
      <c r="C16284" s="20" t="s">
        <v>31912</v>
      </c>
      <c r="D16284" s="20" t="s">
        <v>31904</v>
      </c>
      <c r="E16284" s="20" t="s">
        <v>31905</v>
      </c>
      <c r="H16284" s="20" t="s">
        <v>49</v>
      </c>
    </row>
    <row r="16285" customFormat="false" ht="15.75" hidden="false" customHeight="false" outlineLevel="0" collapsed="false">
      <c r="A16285" s="20" t="s">
        <v>31913</v>
      </c>
      <c r="B16285" s="20" t="s">
        <v>31902</v>
      </c>
      <c r="C16285" s="20" t="s">
        <v>31912</v>
      </c>
      <c r="D16285" s="20" t="s">
        <v>31904</v>
      </c>
      <c r="E16285" s="20" t="s">
        <v>31905</v>
      </c>
      <c r="H16285" s="20" t="s">
        <v>49</v>
      </c>
    </row>
    <row r="16286" customFormat="false" ht="15.75" hidden="false" customHeight="false" outlineLevel="0" collapsed="false">
      <c r="A16286" s="20" t="s">
        <v>31914</v>
      </c>
      <c r="B16286" s="20" t="s">
        <v>31902</v>
      </c>
      <c r="C16286" s="20" t="s">
        <v>31915</v>
      </c>
      <c r="D16286" s="20" t="s">
        <v>31916</v>
      </c>
      <c r="E16286" s="20" t="s">
        <v>31917</v>
      </c>
      <c r="H16286" s="20" t="s">
        <v>49</v>
      </c>
    </row>
    <row r="16287" customFormat="false" ht="15.75" hidden="false" customHeight="false" outlineLevel="0" collapsed="false">
      <c r="A16287" s="20" t="s">
        <v>31918</v>
      </c>
      <c r="B16287" s="20" t="s">
        <v>31902</v>
      </c>
      <c r="C16287" s="20" t="s">
        <v>31915</v>
      </c>
      <c r="D16287" s="20" t="s">
        <v>31916</v>
      </c>
      <c r="E16287" s="20" t="s">
        <v>31917</v>
      </c>
      <c r="H16287" s="20" t="s">
        <v>49</v>
      </c>
    </row>
    <row r="16288" customFormat="false" ht="15.75" hidden="false" customHeight="false" outlineLevel="0" collapsed="false">
      <c r="A16288" s="20" t="s">
        <v>31919</v>
      </c>
      <c r="B16288" s="20" t="s">
        <v>31902</v>
      </c>
      <c r="C16288" s="20" t="s">
        <v>31920</v>
      </c>
      <c r="D16288" s="20" t="s">
        <v>31921</v>
      </c>
      <c r="E16288" s="20" t="s">
        <v>31905</v>
      </c>
      <c r="H16288" s="20" t="s">
        <v>49</v>
      </c>
    </row>
    <row r="16289" customFormat="false" ht="15.75" hidden="false" customHeight="false" outlineLevel="0" collapsed="false">
      <c r="A16289" s="20" t="s">
        <v>31922</v>
      </c>
      <c r="B16289" s="20" t="s">
        <v>31902</v>
      </c>
      <c r="C16289" s="20" t="s">
        <v>31920</v>
      </c>
      <c r="D16289" s="20" t="s">
        <v>31921</v>
      </c>
      <c r="E16289" s="20" t="s">
        <v>31905</v>
      </c>
      <c r="H16289" s="20" t="s">
        <v>49</v>
      </c>
    </row>
    <row r="16290" customFormat="false" ht="15.75" hidden="false" customHeight="false" outlineLevel="0" collapsed="false">
      <c r="A16290" s="20" t="s">
        <v>31923</v>
      </c>
      <c r="B16290" s="20" t="s">
        <v>31902</v>
      </c>
      <c r="C16290" s="20" t="s">
        <v>31924</v>
      </c>
      <c r="D16290" s="20" t="s">
        <v>31916</v>
      </c>
      <c r="E16290" s="20" t="s">
        <v>31925</v>
      </c>
      <c r="H16290" s="20" t="s">
        <v>49</v>
      </c>
    </row>
    <row r="16291" customFormat="false" ht="15.75" hidden="false" customHeight="false" outlineLevel="0" collapsed="false">
      <c r="A16291" s="20" t="s">
        <v>31926</v>
      </c>
      <c r="B16291" s="20" t="s">
        <v>31902</v>
      </c>
      <c r="C16291" s="20" t="s">
        <v>31924</v>
      </c>
      <c r="D16291" s="20" t="s">
        <v>31916</v>
      </c>
      <c r="E16291" s="20" t="s">
        <v>31925</v>
      </c>
      <c r="H16291" s="20" t="s">
        <v>49</v>
      </c>
    </row>
    <row r="16292" customFormat="false" ht="15.75" hidden="false" customHeight="false" outlineLevel="0" collapsed="false">
      <c r="A16292" s="20" t="s">
        <v>31927</v>
      </c>
      <c r="B16292" s="20" t="s">
        <v>31928</v>
      </c>
      <c r="C16292" s="20" t="s">
        <v>31929</v>
      </c>
      <c r="D16292" s="20" t="s">
        <v>31930</v>
      </c>
      <c r="E16292" s="20" t="s">
        <v>31931</v>
      </c>
      <c r="H16292" s="20" t="s">
        <v>49</v>
      </c>
    </row>
    <row r="16293" customFormat="false" ht="15.75" hidden="false" customHeight="false" outlineLevel="0" collapsed="false">
      <c r="A16293" s="20" t="s">
        <v>31932</v>
      </c>
      <c r="B16293" s="20" t="s">
        <v>31928</v>
      </c>
      <c r="C16293" s="20" t="s">
        <v>31929</v>
      </c>
      <c r="D16293" s="20" t="s">
        <v>31930</v>
      </c>
      <c r="E16293" s="20" t="s">
        <v>31931</v>
      </c>
      <c r="H16293" s="20" t="s">
        <v>49</v>
      </c>
    </row>
    <row r="16294" customFormat="false" ht="15.75" hidden="false" customHeight="false" outlineLevel="0" collapsed="false">
      <c r="A16294" s="20" t="s">
        <v>31933</v>
      </c>
      <c r="B16294" s="20" t="s">
        <v>31934</v>
      </c>
      <c r="C16294" s="20" t="s">
        <v>31935</v>
      </c>
      <c r="D16294" s="20" t="s">
        <v>31936</v>
      </c>
      <c r="E16294" s="20" t="s">
        <v>31937</v>
      </c>
      <c r="H16294" s="20" t="s">
        <v>49</v>
      </c>
    </row>
    <row r="16295" customFormat="false" ht="15.75" hidden="false" customHeight="false" outlineLevel="0" collapsed="false">
      <c r="A16295" s="20" t="s">
        <v>31938</v>
      </c>
      <c r="B16295" s="20" t="s">
        <v>31934</v>
      </c>
      <c r="C16295" s="20" t="s">
        <v>31935</v>
      </c>
      <c r="D16295" s="20" t="s">
        <v>31936</v>
      </c>
      <c r="E16295" s="20" t="s">
        <v>31937</v>
      </c>
      <c r="H16295" s="20" t="s">
        <v>49</v>
      </c>
    </row>
    <row r="16296" customFormat="false" ht="15.75" hidden="false" customHeight="false" outlineLevel="0" collapsed="false">
      <c r="A16296" s="20" t="s">
        <v>31939</v>
      </c>
      <c r="B16296" s="20" t="s">
        <v>31902</v>
      </c>
      <c r="C16296" s="20" t="s">
        <v>31940</v>
      </c>
      <c r="D16296" s="20" t="s">
        <v>31921</v>
      </c>
      <c r="E16296" s="20" t="s">
        <v>31941</v>
      </c>
      <c r="H16296" s="20" t="s">
        <v>49</v>
      </c>
    </row>
    <row r="16297" customFormat="false" ht="15.75" hidden="false" customHeight="false" outlineLevel="0" collapsed="false">
      <c r="A16297" s="20" t="s">
        <v>31942</v>
      </c>
      <c r="B16297" s="20" t="s">
        <v>31902</v>
      </c>
      <c r="C16297" s="20" t="s">
        <v>31940</v>
      </c>
      <c r="D16297" s="20" t="s">
        <v>31921</v>
      </c>
      <c r="E16297" s="20" t="s">
        <v>31941</v>
      </c>
      <c r="H16297" s="20" t="s">
        <v>49</v>
      </c>
    </row>
    <row r="16298" customFormat="false" ht="15.75" hidden="false" customHeight="false" outlineLevel="0" collapsed="false">
      <c r="A16298" s="20" t="s">
        <v>31943</v>
      </c>
      <c r="B16298" s="20" t="s">
        <v>31944</v>
      </c>
      <c r="C16298" s="20" t="s">
        <v>7138</v>
      </c>
      <c r="H16298" s="20" t="s">
        <v>49</v>
      </c>
    </row>
    <row r="16299" customFormat="false" ht="15.75" hidden="false" customHeight="false" outlineLevel="0" collapsed="false">
      <c r="A16299" s="20" t="s">
        <v>297</v>
      </c>
      <c r="B16299" s="20" t="s">
        <v>31944</v>
      </c>
      <c r="C16299" s="20" t="s">
        <v>7138</v>
      </c>
      <c r="H16299" s="20" t="s">
        <v>49</v>
      </c>
    </row>
    <row r="16300" customFormat="false" ht="15.75" hidden="false" customHeight="false" outlineLevel="0" collapsed="false">
      <c r="A16300" s="20" t="s">
        <v>31945</v>
      </c>
      <c r="B16300" s="20" t="s">
        <v>31946</v>
      </c>
      <c r="C16300" s="20" t="s">
        <v>7138</v>
      </c>
      <c r="H16300" s="20" t="s">
        <v>49</v>
      </c>
    </row>
    <row r="16301" customFormat="false" ht="15.75" hidden="false" customHeight="false" outlineLevel="0" collapsed="false">
      <c r="A16301" s="20" t="s">
        <v>31947</v>
      </c>
      <c r="B16301" s="20" t="s">
        <v>31946</v>
      </c>
      <c r="C16301" s="20" t="s">
        <v>7138</v>
      </c>
      <c r="H16301" s="20" t="s">
        <v>49</v>
      </c>
    </row>
    <row r="16302" customFormat="false" ht="15.75" hidden="false" customHeight="false" outlineLevel="0" collapsed="false">
      <c r="A16302" s="20" t="s">
        <v>31948</v>
      </c>
      <c r="B16302" s="20" t="s">
        <v>31949</v>
      </c>
      <c r="C16302" s="20" t="s">
        <v>6242</v>
      </c>
      <c r="H16302" s="20" t="s">
        <v>49</v>
      </c>
    </row>
    <row r="16303" customFormat="false" ht="15.75" hidden="false" customHeight="false" outlineLevel="0" collapsed="false">
      <c r="A16303" s="20" t="s">
        <v>31950</v>
      </c>
      <c r="B16303" s="20" t="s">
        <v>31949</v>
      </c>
      <c r="C16303" s="20" t="s">
        <v>6242</v>
      </c>
      <c r="H16303" s="20" t="s">
        <v>49</v>
      </c>
    </row>
    <row r="16304" customFormat="false" ht="15.75" hidden="false" customHeight="false" outlineLevel="0" collapsed="false">
      <c r="A16304" s="20" t="s">
        <v>31951</v>
      </c>
      <c r="B16304" s="20" t="s">
        <v>31952</v>
      </c>
      <c r="C16304" s="20" t="s">
        <v>6770</v>
      </c>
      <c r="H16304" s="20" t="s">
        <v>49</v>
      </c>
    </row>
    <row r="16305" customFormat="false" ht="15.75" hidden="false" customHeight="false" outlineLevel="0" collapsed="false">
      <c r="A16305" s="20" t="s">
        <v>31953</v>
      </c>
      <c r="B16305" s="20" t="s">
        <v>31952</v>
      </c>
      <c r="C16305" s="20" t="s">
        <v>6770</v>
      </c>
      <c r="H16305" s="20" t="s">
        <v>49</v>
      </c>
    </row>
    <row r="16306" customFormat="false" ht="15.75" hidden="false" customHeight="false" outlineLevel="0" collapsed="false">
      <c r="A16306" s="20" t="s">
        <v>31954</v>
      </c>
      <c r="B16306" s="20" t="s">
        <v>31955</v>
      </c>
      <c r="C16306" s="20" t="s">
        <v>6770</v>
      </c>
      <c r="H16306" s="20" t="s">
        <v>49</v>
      </c>
    </row>
    <row r="16307" customFormat="false" ht="15.75" hidden="false" customHeight="false" outlineLevel="0" collapsed="false">
      <c r="A16307" s="20" t="s">
        <v>31956</v>
      </c>
      <c r="B16307" s="20" t="s">
        <v>31955</v>
      </c>
      <c r="C16307" s="20" t="s">
        <v>6770</v>
      </c>
      <c r="H16307" s="20" t="s">
        <v>49</v>
      </c>
    </row>
    <row r="16308" customFormat="false" ht="15.75" hidden="false" customHeight="false" outlineLevel="0" collapsed="false">
      <c r="A16308" s="20" t="s">
        <v>31957</v>
      </c>
      <c r="B16308" s="20" t="s">
        <v>31958</v>
      </c>
      <c r="C16308" s="20" t="s">
        <v>6242</v>
      </c>
      <c r="H16308" s="20" t="s">
        <v>49</v>
      </c>
    </row>
    <row r="16309" customFormat="false" ht="15.75" hidden="false" customHeight="false" outlineLevel="0" collapsed="false">
      <c r="A16309" s="20" t="s">
        <v>31959</v>
      </c>
      <c r="B16309" s="20" t="s">
        <v>31958</v>
      </c>
      <c r="C16309" s="20" t="s">
        <v>6242</v>
      </c>
      <c r="H16309" s="20" t="s">
        <v>49</v>
      </c>
    </row>
    <row r="16310" customFormat="false" ht="15.75" hidden="false" customHeight="false" outlineLevel="0" collapsed="false">
      <c r="A16310" s="20" t="s">
        <v>31960</v>
      </c>
      <c r="B16310" s="20" t="s">
        <v>31961</v>
      </c>
      <c r="C16310" s="20" t="s">
        <v>6770</v>
      </c>
      <c r="H16310" s="20" t="s">
        <v>49</v>
      </c>
    </row>
    <row r="16311" customFormat="false" ht="15.75" hidden="false" customHeight="false" outlineLevel="0" collapsed="false">
      <c r="A16311" s="20" t="s">
        <v>31962</v>
      </c>
      <c r="B16311" s="20" t="s">
        <v>31961</v>
      </c>
      <c r="C16311" s="20" t="s">
        <v>6770</v>
      </c>
      <c r="H16311" s="20" t="s">
        <v>49</v>
      </c>
    </row>
    <row r="16312" customFormat="false" ht="15.75" hidden="false" customHeight="false" outlineLevel="0" collapsed="false">
      <c r="A16312" s="20" t="s">
        <v>31963</v>
      </c>
      <c r="B16312" s="20" t="s">
        <v>31964</v>
      </c>
      <c r="C16312" s="20" t="s">
        <v>6242</v>
      </c>
      <c r="H16312" s="20" t="s">
        <v>49</v>
      </c>
    </row>
    <row r="16313" customFormat="false" ht="15.75" hidden="false" customHeight="false" outlineLevel="0" collapsed="false">
      <c r="A16313" s="20" t="s">
        <v>31965</v>
      </c>
      <c r="B16313" s="20" t="s">
        <v>31964</v>
      </c>
      <c r="C16313" s="20" t="s">
        <v>6242</v>
      </c>
      <c r="H16313" s="20" t="s">
        <v>49</v>
      </c>
    </row>
    <row r="16314" customFormat="false" ht="15.75" hidden="false" customHeight="false" outlineLevel="0" collapsed="false">
      <c r="A16314" s="20" t="s">
        <v>31966</v>
      </c>
      <c r="B16314" s="20" t="s">
        <v>31967</v>
      </c>
      <c r="C16314" s="20" t="s">
        <v>6242</v>
      </c>
      <c r="H16314" s="20" t="s">
        <v>49</v>
      </c>
    </row>
    <row r="16315" customFormat="false" ht="15.75" hidden="false" customHeight="false" outlineLevel="0" collapsed="false">
      <c r="A16315" s="20" t="s">
        <v>31968</v>
      </c>
      <c r="B16315" s="20" t="s">
        <v>31967</v>
      </c>
      <c r="C16315" s="20" t="s">
        <v>6242</v>
      </c>
      <c r="H16315" s="20" t="s">
        <v>49</v>
      </c>
    </row>
    <row r="16316" customFormat="false" ht="15.75" hidden="false" customHeight="false" outlineLevel="0" collapsed="false">
      <c r="A16316" s="20" t="s">
        <v>31969</v>
      </c>
      <c r="B16316" s="20" t="s">
        <v>31970</v>
      </c>
      <c r="C16316" s="20" t="s">
        <v>7138</v>
      </c>
      <c r="H16316" s="20" t="s">
        <v>49</v>
      </c>
    </row>
    <row r="16317" customFormat="false" ht="15.75" hidden="false" customHeight="false" outlineLevel="0" collapsed="false">
      <c r="A16317" s="20" t="s">
        <v>31971</v>
      </c>
      <c r="B16317" s="20" t="s">
        <v>31970</v>
      </c>
      <c r="C16317" s="20" t="s">
        <v>7138</v>
      </c>
      <c r="H16317" s="20" t="s">
        <v>49</v>
      </c>
    </row>
    <row r="16318" customFormat="false" ht="15.75" hidden="false" customHeight="false" outlineLevel="0" collapsed="false">
      <c r="A16318" s="20" t="s">
        <v>31972</v>
      </c>
      <c r="B16318" s="20" t="s">
        <v>31973</v>
      </c>
      <c r="C16318" s="20" t="s">
        <v>7138</v>
      </c>
      <c r="H16318" s="20" t="s">
        <v>49</v>
      </c>
    </row>
    <row r="16319" customFormat="false" ht="15.75" hidden="false" customHeight="false" outlineLevel="0" collapsed="false">
      <c r="A16319" s="20" t="s">
        <v>31974</v>
      </c>
      <c r="B16319" s="20" t="s">
        <v>31973</v>
      </c>
      <c r="C16319" s="20" t="s">
        <v>7138</v>
      </c>
      <c r="H16319" s="20" t="s">
        <v>49</v>
      </c>
    </row>
    <row r="16320" customFormat="false" ht="15.75" hidden="false" customHeight="false" outlineLevel="0" collapsed="false">
      <c r="A16320" s="20" t="s">
        <v>31975</v>
      </c>
      <c r="B16320" s="20" t="s">
        <v>31976</v>
      </c>
      <c r="C16320" s="20" t="s">
        <v>6242</v>
      </c>
      <c r="H16320" s="20" t="s">
        <v>49</v>
      </c>
    </row>
    <row r="16321" customFormat="false" ht="15.75" hidden="false" customHeight="false" outlineLevel="0" collapsed="false">
      <c r="A16321" s="20" t="s">
        <v>31977</v>
      </c>
      <c r="B16321" s="20" t="s">
        <v>31976</v>
      </c>
      <c r="C16321" s="20" t="s">
        <v>6242</v>
      </c>
      <c r="H16321" s="20" t="s">
        <v>49</v>
      </c>
    </row>
    <row r="16322" customFormat="false" ht="15.75" hidden="false" customHeight="false" outlineLevel="0" collapsed="false">
      <c r="A16322" s="20" t="s">
        <v>31978</v>
      </c>
      <c r="B16322" s="20" t="s">
        <v>31979</v>
      </c>
      <c r="C16322" s="20" t="s">
        <v>6770</v>
      </c>
      <c r="H16322" s="20" t="s">
        <v>49</v>
      </c>
    </row>
    <row r="16323" customFormat="false" ht="15.75" hidden="false" customHeight="false" outlineLevel="0" collapsed="false">
      <c r="A16323" s="20" t="s">
        <v>31980</v>
      </c>
      <c r="B16323" s="20" t="s">
        <v>31979</v>
      </c>
      <c r="C16323" s="20" t="s">
        <v>6770</v>
      </c>
      <c r="H16323" s="20" t="s">
        <v>49</v>
      </c>
    </row>
    <row r="16324" customFormat="false" ht="15.75" hidden="false" customHeight="false" outlineLevel="0" collapsed="false">
      <c r="A16324" s="20" t="s">
        <v>31981</v>
      </c>
      <c r="B16324" s="20" t="s">
        <v>31982</v>
      </c>
      <c r="C16324" s="20" t="s">
        <v>6770</v>
      </c>
      <c r="H16324" s="20" t="s">
        <v>49</v>
      </c>
    </row>
    <row r="16325" customFormat="false" ht="15.75" hidden="false" customHeight="false" outlineLevel="0" collapsed="false">
      <c r="A16325" s="20" t="s">
        <v>31983</v>
      </c>
      <c r="B16325" s="20" t="s">
        <v>31982</v>
      </c>
      <c r="C16325" s="20" t="s">
        <v>6770</v>
      </c>
      <c r="H16325" s="20" t="s">
        <v>49</v>
      </c>
    </row>
    <row r="16326" customFormat="false" ht="15.75" hidden="false" customHeight="false" outlineLevel="0" collapsed="false">
      <c r="A16326" s="20" t="s">
        <v>31984</v>
      </c>
      <c r="B16326" s="20" t="s">
        <v>31985</v>
      </c>
      <c r="C16326" s="20" t="s">
        <v>6242</v>
      </c>
      <c r="H16326" s="20" t="s">
        <v>49</v>
      </c>
    </row>
    <row r="16327" customFormat="false" ht="15.75" hidden="false" customHeight="false" outlineLevel="0" collapsed="false">
      <c r="A16327" s="20" t="s">
        <v>31986</v>
      </c>
      <c r="B16327" s="20" t="s">
        <v>31985</v>
      </c>
      <c r="C16327" s="20" t="s">
        <v>6242</v>
      </c>
      <c r="H16327" s="20" t="s">
        <v>49</v>
      </c>
    </row>
    <row r="16328" customFormat="false" ht="15.75" hidden="false" customHeight="false" outlineLevel="0" collapsed="false">
      <c r="A16328" s="20" t="s">
        <v>31987</v>
      </c>
      <c r="B16328" s="20" t="s">
        <v>31988</v>
      </c>
      <c r="C16328" s="20" t="s">
        <v>7572</v>
      </c>
      <c r="H16328" s="20" t="s">
        <v>49</v>
      </c>
    </row>
    <row r="16329" customFormat="false" ht="15.75" hidden="false" customHeight="false" outlineLevel="0" collapsed="false">
      <c r="A16329" s="20" t="s">
        <v>31989</v>
      </c>
      <c r="B16329" s="20" t="s">
        <v>31988</v>
      </c>
      <c r="C16329" s="20" t="s">
        <v>7572</v>
      </c>
      <c r="H16329" s="20" t="s">
        <v>49</v>
      </c>
    </row>
    <row r="16330" customFormat="false" ht="15.75" hidden="false" customHeight="false" outlineLevel="0" collapsed="false">
      <c r="A16330" s="20" t="s">
        <v>31990</v>
      </c>
      <c r="B16330" s="20" t="s">
        <v>31991</v>
      </c>
      <c r="C16330" s="20" t="s">
        <v>7680</v>
      </c>
      <c r="H16330" s="20" t="s">
        <v>49</v>
      </c>
    </row>
    <row r="16331" customFormat="false" ht="15.75" hidden="false" customHeight="false" outlineLevel="0" collapsed="false">
      <c r="A16331" s="20" t="s">
        <v>31992</v>
      </c>
      <c r="B16331" s="20" t="s">
        <v>31991</v>
      </c>
      <c r="C16331" s="20" t="s">
        <v>7680</v>
      </c>
      <c r="H16331" s="20" t="s">
        <v>49</v>
      </c>
    </row>
    <row r="16332" customFormat="false" ht="15.75" hidden="false" customHeight="false" outlineLevel="0" collapsed="false">
      <c r="A16332" s="20" t="s">
        <v>31993</v>
      </c>
      <c r="B16332" s="20" t="s">
        <v>31994</v>
      </c>
      <c r="C16332" s="20" t="s">
        <v>6242</v>
      </c>
      <c r="H16332" s="20" t="s">
        <v>49</v>
      </c>
    </row>
    <row r="16333" customFormat="false" ht="15.75" hidden="false" customHeight="false" outlineLevel="0" collapsed="false">
      <c r="A16333" s="20" t="s">
        <v>31995</v>
      </c>
      <c r="B16333" s="20" t="s">
        <v>31994</v>
      </c>
      <c r="C16333" s="20" t="s">
        <v>6242</v>
      </c>
      <c r="H16333" s="20" t="s">
        <v>49</v>
      </c>
    </row>
    <row r="16334" customFormat="false" ht="15.75" hidden="false" customHeight="false" outlineLevel="0" collapsed="false">
      <c r="A16334" s="20" t="s">
        <v>31996</v>
      </c>
      <c r="B16334" s="20" t="s">
        <v>31997</v>
      </c>
      <c r="C16334" s="20" t="s">
        <v>6242</v>
      </c>
      <c r="H16334" s="20" t="s">
        <v>49</v>
      </c>
    </row>
    <row r="16335" customFormat="false" ht="15.75" hidden="false" customHeight="false" outlineLevel="0" collapsed="false">
      <c r="A16335" s="20" t="s">
        <v>31998</v>
      </c>
      <c r="B16335" s="20" t="s">
        <v>31997</v>
      </c>
      <c r="C16335" s="20" t="s">
        <v>6242</v>
      </c>
      <c r="H16335" s="20" t="s">
        <v>49</v>
      </c>
    </row>
    <row r="16336" customFormat="false" ht="15.75" hidden="false" customHeight="false" outlineLevel="0" collapsed="false">
      <c r="A16336" s="20" t="s">
        <v>31999</v>
      </c>
      <c r="B16336" s="20" t="s">
        <v>32000</v>
      </c>
      <c r="C16336" s="20" t="s">
        <v>7680</v>
      </c>
      <c r="H16336" s="20" t="s">
        <v>49</v>
      </c>
    </row>
    <row r="16337" customFormat="false" ht="15.75" hidden="false" customHeight="false" outlineLevel="0" collapsed="false">
      <c r="A16337" s="20" t="s">
        <v>32001</v>
      </c>
      <c r="B16337" s="20" t="s">
        <v>32000</v>
      </c>
      <c r="C16337" s="20" t="s">
        <v>7680</v>
      </c>
      <c r="H16337" s="20" t="s">
        <v>49</v>
      </c>
    </row>
    <row r="16338" customFormat="false" ht="15.75" hidden="false" customHeight="false" outlineLevel="0" collapsed="false">
      <c r="A16338" s="20" t="s">
        <v>32002</v>
      </c>
      <c r="B16338" s="20" t="s">
        <v>32003</v>
      </c>
      <c r="C16338" s="20" t="s">
        <v>6242</v>
      </c>
      <c r="H16338" s="20" t="s">
        <v>49</v>
      </c>
    </row>
    <row r="16339" customFormat="false" ht="15.75" hidden="false" customHeight="false" outlineLevel="0" collapsed="false">
      <c r="A16339" s="20" t="s">
        <v>32004</v>
      </c>
      <c r="B16339" s="20" t="s">
        <v>32003</v>
      </c>
      <c r="C16339" s="20" t="s">
        <v>6242</v>
      </c>
      <c r="H16339" s="20" t="s">
        <v>49</v>
      </c>
    </row>
    <row r="16340" customFormat="false" ht="15.75" hidden="false" customHeight="false" outlineLevel="0" collapsed="false">
      <c r="A16340" s="20" t="s">
        <v>32005</v>
      </c>
      <c r="B16340" s="20" t="s">
        <v>32006</v>
      </c>
      <c r="C16340" s="20" t="s">
        <v>7680</v>
      </c>
      <c r="H16340" s="20" t="s">
        <v>49</v>
      </c>
    </row>
    <row r="16341" customFormat="false" ht="15.75" hidden="false" customHeight="false" outlineLevel="0" collapsed="false">
      <c r="A16341" s="20" t="s">
        <v>32007</v>
      </c>
      <c r="B16341" s="20" t="s">
        <v>32006</v>
      </c>
      <c r="C16341" s="20" t="s">
        <v>7680</v>
      </c>
      <c r="H16341" s="20" t="s">
        <v>49</v>
      </c>
    </row>
    <row r="16342" customFormat="false" ht="15.75" hidden="false" customHeight="false" outlineLevel="0" collapsed="false">
      <c r="A16342" s="20" t="s">
        <v>32008</v>
      </c>
      <c r="B16342" s="20" t="s">
        <v>32009</v>
      </c>
      <c r="C16342" s="20" t="s">
        <v>7680</v>
      </c>
      <c r="H16342" s="20" t="s">
        <v>49</v>
      </c>
    </row>
    <row r="16343" customFormat="false" ht="15.75" hidden="false" customHeight="false" outlineLevel="0" collapsed="false">
      <c r="A16343" s="20" t="s">
        <v>32010</v>
      </c>
      <c r="B16343" s="20" t="s">
        <v>32009</v>
      </c>
      <c r="C16343" s="20" t="s">
        <v>7680</v>
      </c>
      <c r="H16343" s="20" t="s">
        <v>49</v>
      </c>
    </row>
    <row r="16344" customFormat="false" ht="15.75" hidden="false" customHeight="false" outlineLevel="0" collapsed="false">
      <c r="A16344" s="20" t="s">
        <v>32011</v>
      </c>
      <c r="B16344" s="20" t="s">
        <v>32012</v>
      </c>
      <c r="C16344" s="20" t="s">
        <v>7581</v>
      </c>
      <c r="H16344" s="20" t="s">
        <v>49</v>
      </c>
    </row>
    <row r="16345" customFormat="false" ht="15.75" hidden="false" customHeight="false" outlineLevel="0" collapsed="false">
      <c r="A16345" s="20" t="s">
        <v>32013</v>
      </c>
      <c r="B16345" s="20" t="s">
        <v>32012</v>
      </c>
      <c r="C16345" s="20" t="s">
        <v>7581</v>
      </c>
      <c r="H16345" s="20" t="s">
        <v>49</v>
      </c>
    </row>
    <row r="16346" customFormat="false" ht="15.75" hidden="false" customHeight="false" outlineLevel="0" collapsed="false">
      <c r="A16346" s="20" t="s">
        <v>32014</v>
      </c>
      <c r="B16346" s="20" t="s">
        <v>32015</v>
      </c>
      <c r="C16346" s="20" t="s">
        <v>7126</v>
      </c>
      <c r="H16346" s="20" t="s">
        <v>49</v>
      </c>
    </row>
    <row r="16347" customFormat="false" ht="15.75" hidden="false" customHeight="false" outlineLevel="0" collapsed="false">
      <c r="A16347" s="20" t="s">
        <v>32016</v>
      </c>
      <c r="B16347" s="20" t="s">
        <v>32015</v>
      </c>
      <c r="C16347" s="20" t="s">
        <v>7126</v>
      </c>
      <c r="H16347" s="20" t="s">
        <v>49</v>
      </c>
    </row>
    <row r="16348" customFormat="false" ht="15.75" hidden="false" customHeight="false" outlineLevel="0" collapsed="false">
      <c r="A16348" s="20" t="s">
        <v>32017</v>
      </c>
      <c r="B16348" s="20" t="s">
        <v>32018</v>
      </c>
      <c r="C16348" s="20" t="s">
        <v>32019</v>
      </c>
      <c r="H16348" s="20" t="s">
        <v>49</v>
      </c>
    </row>
    <row r="16349" customFormat="false" ht="15.75" hidden="false" customHeight="false" outlineLevel="0" collapsed="false">
      <c r="A16349" s="20" t="s">
        <v>32020</v>
      </c>
      <c r="B16349" s="20" t="s">
        <v>32018</v>
      </c>
      <c r="C16349" s="20" t="s">
        <v>32019</v>
      </c>
      <c r="H16349" s="20" t="s">
        <v>49</v>
      </c>
    </row>
    <row r="16350" customFormat="false" ht="15.75" hidden="false" customHeight="false" outlineLevel="0" collapsed="false">
      <c r="A16350" s="20" t="s">
        <v>32021</v>
      </c>
      <c r="B16350" s="20" t="s">
        <v>32022</v>
      </c>
      <c r="C16350" s="20" t="s">
        <v>32019</v>
      </c>
      <c r="H16350" s="20" t="s">
        <v>49</v>
      </c>
    </row>
    <row r="16351" customFormat="false" ht="15.75" hidden="false" customHeight="false" outlineLevel="0" collapsed="false">
      <c r="A16351" s="20" t="s">
        <v>32023</v>
      </c>
      <c r="B16351" s="20" t="s">
        <v>32022</v>
      </c>
      <c r="C16351" s="20" t="s">
        <v>32019</v>
      </c>
      <c r="H16351" s="20" t="s">
        <v>49</v>
      </c>
    </row>
    <row r="16352" customFormat="false" ht="15.75" hidden="false" customHeight="false" outlineLevel="0" collapsed="false">
      <c r="A16352" s="20" t="s">
        <v>32024</v>
      </c>
      <c r="B16352" s="20" t="s">
        <v>32025</v>
      </c>
      <c r="C16352" s="20" t="s">
        <v>7126</v>
      </c>
      <c r="H16352" s="20" t="s">
        <v>49</v>
      </c>
    </row>
    <row r="16353" customFormat="false" ht="15.75" hidden="false" customHeight="false" outlineLevel="0" collapsed="false">
      <c r="A16353" s="20" t="s">
        <v>32026</v>
      </c>
      <c r="B16353" s="20" t="s">
        <v>32025</v>
      </c>
      <c r="C16353" s="20" t="s">
        <v>7126</v>
      </c>
      <c r="H16353" s="20" t="s">
        <v>49</v>
      </c>
    </row>
    <row r="16354" customFormat="false" ht="15.75" hidden="false" customHeight="false" outlineLevel="0" collapsed="false">
      <c r="A16354" s="20" t="s">
        <v>32027</v>
      </c>
      <c r="B16354" s="20" t="s">
        <v>32028</v>
      </c>
      <c r="C16354" s="20" t="s">
        <v>32019</v>
      </c>
      <c r="H16354" s="20" t="s">
        <v>49</v>
      </c>
    </row>
    <row r="16355" customFormat="false" ht="15.75" hidden="false" customHeight="false" outlineLevel="0" collapsed="false">
      <c r="A16355" s="20" t="s">
        <v>32029</v>
      </c>
      <c r="B16355" s="20" t="s">
        <v>32028</v>
      </c>
      <c r="C16355" s="20" t="s">
        <v>32019</v>
      </c>
      <c r="H16355" s="20" t="s">
        <v>49</v>
      </c>
    </row>
    <row r="16356" customFormat="false" ht="15.75" hidden="false" customHeight="false" outlineLevel="0" collapsed="false">
      <c r="A16356" s="20" t="s">
        <v>32030</v>
      </c>
      <c r="B16356" s="20" t="s">
        <v>32031</v>
      </c>
      <c r="C16356" s="20" t="s">
        <v>7126</v>
      </c>
      <c r="H16356" s="20" t="s">
        <v>49</v>
      </c>
    </row>
    <row r="16357" customFormat="false" ht="15.75" hidden="false" customHeight="false" outlineLevel="0" collapsed="false">
      <c r="A16357" s="20" t="s">
        <v>32032</v>
      </c>
      <c r="B16357" s="20" t="s">
        <v>32031</v>
      </c>
      <c r="C16357" s="20" t="s">
        <v>7126</v>
      </c>
      <c r="H16357" s="20" t="s">
        <v>49</v>
      </c>
    </row>
    <row r="16358" customFormat="false" ht="15.75" hidden="false" customHeight="false" outlineLevel="0" collapsed="false">
      <c r="A16358" s="20" t="s">
        <v>32033</v>
      </c>
      <c r="B16358" s="20" t="s">
        <v>32034</v>
      </c>
      <c r="C16358" s="20" t="s">
        <v>7126</v>
      </c>
      <c r="H16358" s="20" t="s">
        <v>49</v>
      </c>
    </row>
    <row r="16359" customFormat="false" ht="15.75" hidden="false" customHeight="false" outlineLevel="0" collapsed="false">
      <c r="A16359" s="20" t="s">
        <v>32035</v>
      </c>
      <c r="B16359" s="20" t="s">
        <v>32034</v>
      </c>
      <c r="C16359" s="20" t="s">
        <v>7126</v>
      </c>
      <c r="H16359" s="20" t="s">
        <v>49</v>
      </c>
    </row>
    <row r="16360" customFormat="false" ht="15.75" hidden="false" customHeight="false" outlineLevel="0" collapsed="false">
      <c r="A16360" s="20" t="s">
        <v>32036</v>
      </c>
      <c r="B16360" s="20" t="s">
        <v>32037</v>
      </c>
      <c r="C16360" s="20" t="s">
        <v>32019</v>
      </c>
      <c r="H16360" s="20" t="s">
        <v>49</v>
      </c>
    </row>
    <row r="16361" customFormat="false" ht="15.75" hidden="false" customHeight="false" outlineLevel="0" collapsed="false">
      <c r="A16361" s="20" t="s">
        <v>32038</v>
      </c>
      <c r="B16361" s="20" t="s">
        <v>32037</v>
      </c>
      <c r="C16361" s="20" t="s">
        <v>32019</v>
      </c>
      <c r="H16361" s="20" t="s">
        <v>49</v>
      </c>
    </row>
    <row r="16362" customFormat="false" ht="15.75" hidden="false" customHeight="false" outlineLevel="0" collapsed="false">
      <c r="A16362" s="20" t="s">
        <v>32039</v>
      </c>
      <c r="B16362" s="20" t="s">
        <v>32040</v>
      </c>
      <c r="C16362" s="20" t="s">
        <v>7581</v>
      </c>
      <c r="H16362" s="20" t="s">
        <v>49</v>
      </c>
    </row>
    <row r="16363" customFormat="false" ht="15.75" hidden="false" customHeight="false" outlineLevel="0" collapsed="false">
      <c r="A16363" s="20" t="s">
        <v>32041</v>
      </c>
      <c r="B16363" s="20" t="s">
        <v>32040</v>
      </c>
      <c r="C16363" s="20" t="s">
        <v>7581</v>
      </c>
      <c r="H16363" s="20" t="s">
        <v>49</v>
      </c>
    </row>
    <row r="16364" customFormat="false" ht="15.75" hidden="false" customHeight="false" outlineLevel="0" collapsed="false">
      <c r="A16364" s="20" t="s">
        <v>32042</v>
      </c>
      <c r="B16364" s="20" t="s">
        <v>32043</v>
      </c>
      <c r="C16364" s="20" t="s">
        <v>32044</v>
      </c>
      <c r="H16364" s="20" t="s">
        <v>49</v>
      </c>
    </row>
    <row r="16365" customFormat="false" ht="15.75" hidden="false" customHeight="false" outlineLevel="0" collapsed="false">
      <c r="A16365" s="20" t="s">
        <v>32045</v>
      </c>
      <c r="B16365" s="20" t="s">
        <v>32043</v>
      </c>
      <c r="C16365" s="20" t="s">
        <v>32044</v>
      </c>
      <c r="H16365" s="20" t="s">
        <v>49</v>
      </c>
    </row>
    <row r="16366" customFormat="false" ht="15.75" hidden="false" customHeight="false" outlineLevel="0" collapsed="false">
      <c r="A16366" s="20" t="s">
        <v>32046</v>
      </c>
      <c r="B16366" s="20" t="s">
        <v>32043</v>
      </c>
      <c r="C16366" s="20" t="s">
        <v>32047</v>
      </c>
      <c r="H16366" s="20" t="s">
        <v>49</v>
      </c>
    </row>
    <row r="16367" customFormat="false" ht="15.75" hidden="false" customHeight="false" outlineLevel="0" collapsed="false">
      <c r="A16367" s="20" t="s">
        <v>32048</v>
      </c>
      <c r="B16367" s="20" t="s">
        <v>32043</v>
      </c>
      <c r="C16367" s="20" t="s">
        <v>32047</v>
      </c>
      <c r="H16367" s="20" t="s">
        <v>49</v>
      </c>
    </row>
    <row r="16368" customFormat="false" ht="15.75" hidden="false" customHeight="false" outlineLevel="0" collapsed="false">
      <c r="A16368" s="20" t="s">
        <v>32049</v>
      </c>
      <c r="B16368" s="20" t="s">
        <v>32050</v>
      </c>
      <c r="C16368" s="20" t="s">
        <v>7581</v>
      </c>
      <c r="H16368" s="20" t="s">
        <v>49</v>
      </c>
    </row>
    <row r="16369" customFormat="false" ht="15.75" hidden="false" customHeight="false" outlineLevel="0" collapsed="false">
      <c r="A16369" s="20" t="s">
        <v>32051</v>
      </c>
      <c r="B16369" s="20" t="s">
        <v>32050</v>
      </c>
      <c r="C16369" s="20" t="s">
        <v>7581</v>
      </c>
      <c r="H16369" s="20" t="s">
        <v>49</v>
      </c>
    </row>
    <row r="16370" customFormat="false" ht="15.75" hidden="false" customHeight="false" outlineLevel="0" collapsed="false">
      <c r="A16370" s="20" t="s">
        <v>32052</v>
      </c>
      <c r="B16370" s="20" t="s">
        <v>32053</v>
      </c>
      <c r="C16370" s="20" t="s">
        <v>32047</v>
      </c>
      <c r="H16370" s="20" t="s">
        <v>49</v>
      </c>
    </row>
    <row r="16371" customFormat="false" ht="15.75" hidden="false" customHeight="false" outlineLevel="0" collapsed="false">
      <c r="A16371" s="20" t="s">
        <v>32054</v>
      </c>
      <c r="B16371" s="20" t="s">
        <v>32053</v>
      </c>
      <c r="C16371" s="20" t="s">
        <v>32047</v>
      </c>
      <c r="H16371" s="20" t="s">
        <v>49</v>
      </c>
    </row>
    <row r="16372" customFormat="false" ht="15.75" hidden="false" customHeight="false" outlineLevel="0" collapsed="false">
      <c r="A16372" s="20" t="s">
        <v>32055</v>
      </c>
      <c r="B16372" s="20" t="s">
        <v>32056</v>
      </c>
      <c r="C16372" s="20" t="s">
        <v>7581</v>
      </c>
      <c r="H16372" s="20" t="s">
        <v>49</v>
      </c>
    </row>
    <row r="16373" customFormat="false" ht="15.75" hidden="false" customHeight="false" outlineLevel="0" collapsed="false">
      <c r="A16373" s="20" t="s">
        <v>32057</v>
      </c>
      <c r="B16373" s="20" t="s">
        <v>32056</v>
      </c>
      <c r="C16373" s="20" t="s">
        <v>7581</v>
      </c>
      <c r="H16373" s="20" t="s">
        <v>49</v>
      </c>
    </row>
    <row r="16374" customFormat="false" ht="15.75" hidden="false" customHeight="false" outlineLevel="0" collapsed="false">
      <c r="A16374" s="20" t="s">
        <v>32058</v>
      </c>
      <c r="B16374" s="20" t="s">
        <v>32059</v>
      </c>
      <c r="C16374" s="20" t="s">
        <v>7581</v>
      </c>
      <c r="H16374" s="20" t="s">
        <v>49</v>
      </c>
    </row>
    <row r="16375" customFormat="false" ht="15.75" hidden="false" customHeight="false" outlineLevel="0" collapsed="false">
      <c r="A16375" s="20" t="s">
        <v>32060</v>
      </c>
      <c r="B16375" s="20" t="s">
        <v>32059</v>
      </c>
      <c r="C16375" s="20" t="s">
        <v>7581</v>
      </c>
      <c r="H16375" s="20" t="s">
        <v>49</v>
      </c>
    </row>
    <row r="16376" customFormat="false" ht="15.75" hidden="false" customHeight="false" outlineLevel="0" collapsed="false">
      <c r="A16376" s="20" t="s">
        <v>32061</v>
      </c>
      <c r="B16376" s="20" t="s">
        <v>32062</v>
      </c>
      <c r="C16376" s="20" t="s">
        <v>12683</v>
      </c>
      <c r="H16376" s="20" t="s">
        <v>49</v>
      </c>
    </row>
    <row r="16377" customFormat="false" ht="15.75" hidden="false" customHeight="false" outlineLevel="0" collapsed="false">
      <c r="A16377" s="20" t="s">
        <v>32063</v>
      </c>
      <c r="B16377" s="20" t="s">
        <v>32062</v>
      </c>
      <c r="C16377" s="20" t="s">
        <v>12683</v>
      </c>
      <c r="H16377" s="20" t="s">
        <v>49</v>
      </c>
    </row>
    <row r="16378" customFormat="false" ht="15.75" hidden="false" customHeight="false" outlineLevel="0" collapsed="false">
      <c r="A16378" s="20" t="s">
        <v>32064</v>
      </c>
      <c r="B16378" s="20" t="s">
        <v>32065</v>
      </c>
      <c r="C16378" s="20" t="s">
        <v>12683</v>
      </c>
      <c r="H16378" s="20" t="s">
        <v>49</v>
      </c>
    </row>
    <row r="16379" customFormat="false" ht="15.75" hidden="false" customHeight="false" outlineLevel="0" collapsed="false">
      <c r="A16379" s="20" t="s">
        <v>32066</v>
      </c>
      <c r="B16379" s="20" t="s">
        <v>32065</v>
      </c>
      <c r="C16379" s="20" t="s">
        <v>12683</v>
      </c>
      <c r="H16379" s="20" t="s">
        <v>49</v>
      </c>
    </row>
    <row r="16380" customFormat="false" ht="15.75" hidden="false" customHeight="false" outlineLevel="0" collapsed="false">
      <c r="A16380" s="20" t="s">
        <v>32067</v>
      </c>
      <c r="B16380" s="20" t="s">
        <v>32068</v>
      </c>
      <c r="C16380" s="20" t="s">
        <v>12683</v>
      </c>
      <c r="H16380" s="20" t="s">
        <v>49</v>
      </c>
    </row>
    <row r="16381" customFormat="false" ht="15.75" hidden="false" customHeight="false" outlineLevel="0" collapsed="false">
      <c r="A16381" s="20" t="s">
        <v>32069</v>
      </c>
      <c r="B16381" s="20" t="s">
        <v>32068</v>
      </c>
      <c r="C16381" s="20" t="s">
        <v>12683</v>
      </c>
      <c r="H16381" s="20" t="s">
        <v>49</v>
      </c>
    </row>
    <row r="16382" customFormat="false" ht="15.75" hidden="false" customHeight="false" outlineLevel="0" collapsed="false">
      <c r="A16382" s="20" t="s">
        <v>32070</v>
      </c>
      <c r="B16382" s="20" t="s">
        <v>32071</v>
      </c>
      <c r="C16382" s="20" t="s">
        <v>12683</v>
      </c>
      <c r="H16382" s="20" t="s">
        <v>49</v>
      </c>
    </row>
    <row r="16383" customFormat="false" ht="15.75" hidden="false" customHeight="false" outlineLevel="0" collapsed="false">
      <c r="A16383" s="20" t="s">
        <v>32072</v>
      </c>
      <c r="B16383" s="20" t="s">
        <v>32071</v>
      </c>
      <c r="C16383" s="20" t="s">
        <v>12683</v>
      </c>
      <c r="H16383" s="20" t="s">
        <v>49</v>
      </c>
    </row>
    <row r="16384" customFormat="false" ht="15.75" hidden="false" customHeight="false" outlineLevel="0" collapsed="false">
      <c r="A16384" s="20" t="s">
        <v>32073</v>
      </c>
      <c r="B16384" s="20" t="s">
        <v>32074</v>
      </c>
      <c r="C16384" s="20" t="s">
        <v>12683</v>
      </c>
      <c r="H16384" s="20" t="s">
        <v>49</v>
      </c>
    </row>
    <row r="16385" customFormat="false" ht="15.75" hidden="false" customHeight="false" outlineLevel="0" collapsed="false">
      <c r="A16385" s="20" t="s">
        <v>32075</v>
      </c>
      <c r="B16385" s="20" t="s">
        <v>32074</v>
      </c>
      <c r="C16385" s="20" t="s">
        <v>12683</v>
      </c>
      <c r="H16385" s="20" t="s">
        <v>49</v>
      </c>
    </row>
    <row r="16386" customFormat="false" ht="15.75" hidden="false" customHeight="false" outlineLevel="0" collapsed="false">
      <c r="A16386" s="20" t="s">
        <v>32076</v>
      </c>
      <c r="B16386" s="20" t="s">
        <v>32077</v>
      </c>
      <c r="C16386" s="20" t="s">
        <v>12683</v>
      </c>
      <c r="H16386" s="20" t="s">
        <v>49</v>
      </c>
    </row>
    <row r="16387" customFormat="false" ht="15.75" hidden="false" customHeight="false" outlineLevel="0" collapsed="false">
      <c r="A16387" s="20" t="s">
        <v>32078</v>
      </c>
      <c r="B16387" s="20" t="s">
        <v>32077</v>
      </c>
      <c r="C16387" s="20" t="s">
        <v>12683</v>
      </c>
      <c r="H16387" s="20" t="s">
        <v>49</v>
      </c>
    </row>
    <row r="16388" customFormat="false" ht="15.75" hidden="false" customHeight="false" outlineLevel="0" collapsed="false">
      <c r="A16388" s="20" t="s">
        <v>32079</v>
      </c>
      <c r="B16388" s="20" t="s">
        <v>32080</v>
      </c>
      <c r="C16388" s="20" t="s">
        <v>17000</v>
      </c>
      <c r="H16388" s="20" t="s">
        <v>49</v>
      </c>
    </row>
    <row r="16389" customFormat="false" ht="15.75" hidden="false" customHeight="false" outlineLevel="0" collapsed="false">
      <c r="A16389" s="20" t="s">
        <v>32081</v>
      </c>
      <c r="B16389" s="20" t="s">
        <v>32080</v>
      </c>
      <c r="C16389" s="20" t="s">
        <v>17000</v>
      </c>
      <c r="H16389" s="20" t="s">
        <v>49</v>
      </c>
    </row>
    <row r="16390" customFormat="false" ht="15.75" hidden="false" customHeight="false" outlineLevel="0" collapsed="false">
      <c r="A16390" s="20" t="s">
        <v>32082</v>
      </c>
      <c r="B16390" s="20" t="s">
        <v>32083</v>
      </c>
      <c r="C16390" s="20" t="s">
        <v>17000</v>
      </c>
      <c r="H16390" s="20" t="s">
        <v>49</v>
      </c>
    </row>
    <row r="16391" customFormat="false" ht="15.75" hidden="false" customHeight="false" outlineLevel="0" collapsed="false">
      <c r="A16391" s="20" t="s">
        <v>32084</v>
      </c>
      <c r="B16391" s="20" t="s">
        <v>32083</v>
      </c>
      <c r="C16391" s="20" t="s">
        <v>17000</v>
      </c>
      <c r="H16391" s="20" t="s">
        <v>49</v>
      </c>
    </row>
    <row r="16392" customFormat="false" ht="15.75" hidden="false" customHeight="false" outlineLevel="0" collapsed="false">
      <c r="A16392" s="20" t="s">
        <v>32085</v>
      </c>
      <c r="B16392" s="20" t="s">
        <v>32086</v>
      </c>
      <c r="C16392" s="20" t="s">
        <v>17000</v>
      </c>
      <c r="H16392" s="20" t="s">
        <v>49</v>
      </c>
    </row>
    <row r="16393" customFormat="false" ht="15.75" hidden="false" customHeight="false" outlineLevel="0" collapsed="false">
      <c r="A16393" s="20" t="s">
        <v>32087</v>
      </c>
      <c r="B16393" s="20" t="s">
        <v>32086</v>
      </c>
      <c r="C16393" s="20" t="s">
        <v>17000</v>
      </c>
      <c r="H16393" s="20" t="s">
        <v>49</v>
      </c>
    </row>
    <row r="16394" customFormat="false" ht="15.75" hidden="false" customHeight="false" outlineLevel="0" collapsed="false">
      <c r="A16394" s="20" t="s">
        <v>32088</v>
      </c>
      <c r="B16394" s="20" t="s">
        <v>32089</v>
      </c>
      <c r="C16394" s="20" t="s">
        <v>17000</v>
      </c>
      <c r="H16394" s="20" t="s">
        <v>49</v>
      </c>
    </row>
    <row r="16395" customFormat="false" ht="15.75" hidden="false" customHeight="false" outlineLevel="0" collapsed="false">
      <c r="A16395" s="20" t="s">
        <v>32090</v>
      </c>
      <c r="B16395" s="20" t="s">
        <v>32089</v>
      </c>
      <c r="C16395" s="20" t="s">
        <v>17000</v>
      </c>
      <c r="H16395" s="20" t="s">
        <v>49</v>
      </c>
    </row>
    <row r="16396" customFormat="false" ht="15.75" hidden="false" customHeight="false" outlineLevel="0" collapsed="false">
      <c r="A16396" s="20" t="s">
        <v>32091</v>
      </c>
      <c r="B16396" s="20" t="s">
        <v>32092</v>
      </c>
      <c r="C16396" s="20" t="s">
        <v>17000</v>
      </c>
      <c r="H16396" s="20" t="s">
        <v>49</v>
      </c>
    </row>
    <row r="16397" customFormat="false" ht="15.75" hidden="false" customHeight="false" outlineLevel="0" collapsed="false">
      <c r="A16397" s="20" t="s">
        <v>32093</v>
      </c>
      <c r="B16397" s="20" t="s">
        <v>32092</v>
      </c>
      <c r="C16397" s="20" t="s">
        <v>17000</v>
      </c>
      <c r="H16397" s="20" t="s">
        <v>49</v>
      </c>
    </row>
    <row r="16398" customFormat="false" ht="15.75" hidden="false" customHeight="false" outlineLevel="0" collapsed="false">
      <c r="A16398" s="20" t="s">
        <v>32094</v>
      </c>
      <c r="B16398" s="20" t="s">
        <v>32095</v>
      </c>
      <c r="C16398" s="20" t="s">
        <v>32096</v>
      </c>
      <c r="H16398" s="20" t="s">
        <v>49</v>
      </c>
    </row>
    <row r="16399" customFormat="false" ht="15.75" hidden="false" customHeight="false" outlineLevel="0" collapsed="false">
      <c r="A16399" s="20" t="s">
        <v>32097</v>
      </c>
      <c r="B16399" s="20" t="s">
        <v>32095</v>
      </c>
      <c r="C16399" s="20" t="s">
        <v>32096</v>
      </c>
      <c r="H16399" s="20" t="s">
        <v>49</v>
      </c>
    </row>
    <row r="16400" customFormat="false" ht="15.75" hidden="false" customHeight="false" outlineLevel="0" collapsed="false">
      <c r="A16400" s="20" t="s">
        <v>32098</v>
      </c>
      <c r="B16400" s="20" t="s">
        <v>32095</v>
      </c>
      <c r="C16400" s="20" t="s">
        <v>32099</v>
      </c>
      <c r="H16400" s="20" t="s">
        <v>49</v>
      </c>
    </row>
    <row r="16401" customFormat="false" ht="15.75" hidden="false" customHeight="false" outlineLevel="0" collapsed="false">
      <c r="A16401" s="20" t="s">
        <v>32100</v>
      </c>
      <c r="B16401" s="20" t="s">
        <v>32095</v>
      </c>
      <c r="C16401" s="20" t="s">
        <v>32099</v>
      </c>
      <c r="H16401" s="20" t="s">
        <v>49</v>
      </c>
    </row>
    <row r="16402" customFormat="false" ht="15.75" hidden="false" customHeight="false" outlineLevel="0" collapsed="false">
      <c r="A16402" s="20" t="s">
        <v>32101</v>
      </c>
      <c r="B16402" s="20" t="s">
        <v>32095</v>
      </c>
      <c r="C16402" s="20" t="s">
        <v>32102</v>
      </c>
      <c r="H16402" s="20" t="s">
        <v>49</v>
      </c>
    </row>
    <row r="16403" customFormat="false" ht="15.75" hidden="false" customHeight="false" outlineLevel="0" collapsed="false">
      <c r="A16403" s="20" t="s">
        <v>32103</v>
      </c>
      <c r="B16403" s="20" t="s">
        <v>32095</v>
      </c>
      <c r="C16403" s="20" t="s">
        <v>32102</v>
      </c>
      <c r="H16403" s="20" t="s">
        <v>49</v>
      </c>
    </row>
    <row r="16404" customFormat="false" ht="15.75" hidden="false" customHeight="false" outlineLevel="0" collapsed="false">
      <c r="A16404" s="20" t="s">
        <v>32104</v>
      </c>
      <c r="B16404" s="20" t="s">
        <v>32095</v>
      </c>
      <c r="C16404" s="20" t="s">
        <v>30791</v>
      </c>
      <c r="H16404" s="20" t="s">
        <v>49</v>
      </c>
    </row>
    <row r="16405" customFormat="false" ht="15.75" hidden="false" customHeight="false" outlineLevel="0" collapsed="false">
      <c r="A16405" s="20" t="s">
        <v>32105</v>
      </c>
      <c r="B16405" s="20" t="s">
        <v>32095</v>
      </c>
      <c r="C16405" s="20" t="s">
        <v>30791</v>
      </c>
      <c r="H16405" s="20" t="s">
        <v>49</v>
      </c>
    </row>
    <row r="16406" customFormat="false" ht="15.75" hidden="false" customHeight="false" outlineLevel="0" collapsed="false">
      <c r="A16406" s="20" t="s">
        <v>32106</v>
      </c>
      <c r="B16406" s="20" t="s">
        <v>32095</v>
      </c>
      <c r="C16406" s="20" t="s">
        <v>32107</v>
      </c>
      <c r="H16406" s="20" t="s">
        <v>49</v>
      </c>
    </row>
    <row r="16407" customFormat="false" ht="15.75" hidden="false" customHeight="false" outlineLevel="0" collapsed="false">
      <c r="A16407" s="20" t="s">
        <v>32108</v>
      </c>
      <c r="B16407" s="20" t="s">
        <v>32095</v>
      </c>
      <c r="C16407" s="20" t="s">
        <v>32107</v>
      </c>
      <c r="H16407" s="20" t="s">
        <v>49</v>
      </c>
    </row>
    <row r="16408" customFormat="false" ht="15.75" hidden="false" customHeight="false" outlineLevel="0" collapsed="false">
      <c r="A16408" s="20" t="s">
        <v>32109</v>
      </c>
      <c r="B16408" s="20" t="s">
        <v>32110</v>
      </c>
      <c r="C16408" s="20" t="s">
        <v>32111</v>
      </c>
      <c r="H16408" s="20" t="s">
        <v>49</v>
      </c>
    </row>
    <row r="16409" customFormat="false" ht="15.75" hidden="false" customHeight="false" outlineLevel="0" collapsed="false">
      <c r="A16409" s="20" t="s">
        <v>32112</v>
      </c>
      <c r="B16409" s="20" t="s">
        <v>32110</v>
      </c>
      <c r="C16409" s="20" t="s">
        <v>32111</v>
      </c>
      <c r="H16409" s="20" t="s">
        <v>49</v>
      </c>
    </row>
    <row r="16410" customFormat="false" ht="15.75" hidden="false" customHeight="false" outlineLevel="0" collapsed="false">
      <c r="A16410" s="20" t="s">
        <v>32113</v>
      </c>
      <c r="B16410" s="20" t="s">
        <v>32110</v>
      </c>
      <c r="C16410" s="20" t="s">
        <v>32114</v>
      </c>
      <c r="H16410" s="20" t="s">
        <v>49</v>
      </c>
    </row>
    <row r="16411" customFormat="false" ht="15.75" hidden="false" customHeight="false" outlineLevel="0" collapsed="false">
      <c r="A16411" s="20" t="s">
        <v>32115</v>
      </c>
      <c r="B16411" s="20" t="s">
        <v>32110</v>
      </c>
      <c r="C16411" s="20" t="s">
        <v>32114</v>
      </c>
      <c r="H16411" s="20" t="s">
        <v>49</v>
      </c>
    </row>
    <row r="16412" customFormat="false" ht="15.75" hidden="false" customHeight="false" outlineLevel="0" collapsed="false">
      <c r="A16412" s="20" t="s">
        <v>32116</v>
      </c>
      <c r="B16412" s="20" t="s">
        <v>32110</v>
      </c>
      <c r="C16412" s="20" t="s">
        <v>32117</v>
      </c>
      <c r="H16412" s="20" t="s">
        <v>49</v>
      </c>
    </row>
    <row r="16413" customFormat="false" ht="15.75" hidden="false" customHeight="false" outlineLevel="0" collapsed="false">
      <c r="A16413" s="20" t="s">
        <v>32118</v>
      </c>
      <c r="B16413" s="20" t="s">
        <v>32110</v>
      </c>
      <c r="C16413" s="20" t="s">
        <v>32117</v>
      </c>
      <c r="H16413" s="20" t="s">
        <v>49</v>
      </c>
    </row>
    <row r="16414" customFormat="false" ht="15.75" hidden="false" customHeight="false" outlineLevel="0" collapsed="false">
      <c r="A16414" s="20" t="s">
        <v>32119</v>
      </c>
      <c r="B16414" s="20" t="s">
        <v>32110</v>
      </c>
      <c r="C16414" s="20" t="s">
        <v>32120</v>
      </c>
      <c r="H16414" s="20" t="s">
        <v>49</v>
      </c>
    </row>
    <row r="16415" customFormat="false" ht="15.75" hidden="false" customHeight="false" outlineLevel="0" collapsed="false">
      <c r="A16415" s="20" t="s">
        <v>32121</v>
      </c>
      <c r="B16415" s="20" t="s">
        <v>32110</v>
      </c>
      <c r="C16415" s="20" t="s">
        <v>32120</v>
      </c>
      <c r="H16415" s="20" t="s">
        <v>49</v>
      </c>
    </row>
    <row r="16416" customFormat="false" ht="15.75" hidden="false" customHeight="false" outlineLevel="0" collapsed="false">
      <c r="A16416" s="20" t="s">
        <v>32122</v>
      </c>
      <c r="B16416" s="20" t="s">
        <v>32110</v>
      </c>
      <c r="C16416" s="20" t="s">
        <v>32123</v>
      </c>
      <c r="H16416" s="20" t="s">
        <v>49</v>
      </c>
    </row>
    <row r="16417" customFormat="false" ht="15.75" hidden="false" customHeight="false" outlineLevel="0" collapsed="false">
      <c r="A16417" s="20" t="s">
        <v>32124</v>
      </c>
      <c r="B16417" s="20" t="s">
        <v>32110</v>
      </c>
      <c r="C16417" s="20" t="s">
        <v>32123</v>
      </c>
      <c r="H16417" s="20" t="s">
        <v>49</v>
      </c>
    </row>
    <row r="16418" customFormat="false" ht="15.75" hidden="false" customHeight="false" outlineLevel="0" collapsed="false">
      <c r="A16418" s="20" t="s">
        <v>32125</v>
      </c>
      <c r="B16418" s="20" t="s">
        <v>32126</v>
      </c>
      <c r="C16418" s="20" t="s">
        <v>32127</v>
      </c>
      <c r="D16418" s="20" t="s">
        <v>27736</v>
      </c>
      <c r="H16418" s="20" t="s">
        <v>103</v>
      </c>
    </row>
    <row r="16419" customFormat="false" ht="15.75" hidden="false" customHeight="false" outlineLevel="0" collapsed="false">
      <c r="A16419" s="20" t="s">
        <v>32128</v>
      </c>
      <c r="B16419" s="20" t="s">
        <v>32126</v>
      </c>
      <c r="C16419" s="20" t="s">
        <v>32127</v>
      </c>
      <c r="D16419" s="20" t="s">
        <v>27736</v>
      </c>
      <c r="H16419" s="20" t="s">
        <v>103</v>
      </c>
    </row>
    <row r="16420" customFormat="false" ht="15.75" hidden="false" customHeight="false" outlineLevel="0" collapsed="false">
      <c r="A16420" s="20" t="s">
        <v>32129</v>
      </c>
      <c r="B16420" s="20" t="s">
        <v>32130</v>
      </c>
      <c r="C16420" s="20" t="s">
        <v>32127</v>
      </c>
      <c r="D16420" s="20" t="s">
        <v>27736</v>
      </c>
      <c r="H16420" s="20" t="s">
        <v>103</v>
      </c>
    </row>
    <row r="16421" customFormat="false" ht="15.75" hidden="false" customHeight="false" outlineLevel="0" collapsed="false">
      <c r="A16421" s="20" t="s">
        <v>32131</v>
      </c>
      <c r="B16421" s="20" t="s">
        <v>32130</v>
      </c>
      <c r="C16421" s="20" t="s">
        <v>32127</v>
      </c>
      <c r="D16421" s="20" t="s">
        <v>27736</v>
      </c>
      <c r="H16421" s="20" t="s">
        <v>103</v>
      </c>
    </row>
    <row r="16422" customFormat="false" ht="15.75" hidden="false" customHeight="false" outlineLevel="0" collapsed="false">
      <c r="A16422" s="20" t="s">
        <v>32132</v>
      </c>
      <c r="B16422" s="20" t="s">
        <v>32133</v>
      </c>
      <c r="C16422" s="20" t="s">
        <v>32134</v>
      </c>
      <c r="D16422" s="20" t="s">
        <v>32135</v>
      </c>
      <c r="H16422" s="20" t="s">
        <v>103</v>
      </c>
    </row>
    <row r="16423" customFormat="false" ht="15.75" hidden="false" customHeight="false" outlineLevel="0" collapsed="false">
      <c r="A16423" s="20" t="s">
        <v>32136</v>
      </c>
      <c r="B16423" s="20" t="s">
        <v>32133</v>
      </c>
      <c r="C16423" s="20" t="s">
        <v>32134</v>
      </c>
      <c r="D16423" s="20" t="s">
        <v>32135</v>
      </c>
      <c r="H16423" s="20" t="s">
        <v>103</v>
      </c>
    </row>
    <row r="16424" customFormat="false" ht="15.75" hidden="false" customHeight="false" outlineLevel="0" collapsed="false">
      <c r="A16424" s="20" t="s">
        <v>32137</v>
      </c>
      <c r="B16424" s="20" t="s">
        <v>32138</v>
      </c>
      <c r="C16424" s="20" t="s">
        <v>32139</v>
      </c>
      <c r="D16424" s="20" t="s">
        <v>5754</v>
      </c>
      <c r="H16424" s="20" t="s">
        <v>103</v>
      </c>
    </row>
    <row r="16425" customFormat="false" ht="15.75" hidden="false" customHeight="false" outlineLevel="0" collapsed="false">
      <c r="A16425" s="20" t="s">
        <v>32140</v>
      </c>
      <c r="B16425" s="20" t="s">
        <v>32138</v>
      </c>
      <c r="C16425" s="20" t="s">
        <v>32139</v>
      </c>
      <c r="D16425" s="20" t="s">
        <v>5754</v>
      </c>
      <c r="H16425" s="20" t="s">
        <v>103</v>
      </c>
    </row>
    <row r="16426" customFormat="false" ht="15.75" hidden="false" customHeight="false" outlineLevel="0" collapsed="false">
      <c r="A16426" s="20" t="s">
        <v>32141</v>
      </c>
      <c r="B16426" s="20" t="s">
        <v>32142</v>
      </c>
      <c r="C16426" s="20" t="s">
        <v>32139</v>
      </c>
      <c r="D16426" s="20" t="s">
        <v>5754</v>
      </c>
      <c r="H16426" s="20" t="s">
        <v>103</v>
      </c>
    </row>
    <row r="16427" customFormat="false" ht="15.75" hidden="false" customHeight="false" outlineLevel="0" collapsed="false">
      <c r="A16427" s="20" t="s">
        <v>32143</v>
      </c>
      <c r="B16427" s="20" t="s">
        <v>32142</v>
      </c>
      <c r="C16427" s="20" t="s">
        <v>32139</v>
      </c>
      <c r="D16427" s="20" t="s">
        <v>5754</v>
      </c>
      <c r="H16427" s="20" t="s">
        <v>103</v>
      </c>
    </row>
    <row r="16428" customFormat="false" ht="15.75" hidden="false" customHeight="false" outlineLevel="0" collapsed="false">
      <c r="A16428" s="20" t="s">
        <v>32144</v>
      </c>
      <c r="B16428" s="20" t="s">
        <v>32145</v>
      </c>
      <c r="C16428" s="20" t="s">
        <v>32134</v>
      </c>
      <c r="D16428" s="20" t="s">
        <v>32135</v>
      </c>
      <c r="H16428" s="20" t="s">
        <v>103</v>
      </c>
    </row>
    <row r="16429" customFormat="false" ht="15.75" hidden="false" customHeight="false" outlineLevel="0" collapsed="false">
      <c r="A16429" s="20" t="s">
        <v>32146</v>
      </c>
      <c r="B16429" s="20" t="s">
        <v>32145</v>
      </c>
      <c r="C16429" s="20" t="s">
        <v>32134</v>
      </c>
      <c r="D16429" s="20" t="s">
        <v>32135</v>
      </c>
      <c r="H16429" s="20" t="s">
        <v>103</v>
      </c>
    </row>
    <row r="16430" customFormat="false" ht="15.75" hidden="false" customHeight="false" outlineLevel="0" collapsed="false">
      <c r="A16430" s="20" t="s">
        <v>32147</v>
      </c>
      <c r="B16430" s="20" t="s">
        <v>32148</v>
      </c>
      <c r="C16430" s="20" t="s">
        <v>32139</v>
      </c>
      <c r="D16430" s="20" t="s">
        <v>5754</v>
      </c>
      <c r="H16430" s="20" t="s">
        <v>103</v>
      </c>
    </row>
    <row r="16431" customFormat="false" ht="15.75" hidden="false" customHeight="false" outlineLevel="0" collapsed="false">
      <c r="A16431" s="20" t="s">
        <v>32149</v>
      </c>
      <c r="B16431" s="20" t="s">
        <v>32148</v>
      </c>
      <c r="C16431" s="20" t="s">
        <v>32139</v>
      </c>
      <c r="D16431" s="20" t="s">
        <v>5754</v>
      </c>
      <c r="H16431" s="20" t="s">
        <v>103</v>
      </c>
    </row>
    <row r="16432" customFormat="false" ht="15.75" hidden="false" customHeight="false" outlineLevel="0" collapsed="false">
      <c r="A16432" s="20" t="s">
        <v>32150</v>
      </c>
      <c r="B16432" s="20" t="s">
        <v>32151</v>
      </c>
      <c r="C16432" s="20" t="s">
        <v>32134</v>
      </c>
      <c r="D16432" s="20" t="s">
        <v>32135</v>
      </c>
      <c r="H16432" s="20" t="s">
        <v>103</v>
      </c>
    </row>
    <row r="16433" customFormat="false" ht="15.75" hidden="false" customHeight="false" outlineLevel="0" collapsed="false">
      <c r="A16433" s="20" t="s">
        <v>32152</v>
      </c>
      <c r="B16433" s="20" t="s">
        <v>32151</v>
      </c>
      <c r="C16433" s="20" t="s">
        <v>32134</v>
      </c>
      <c r="D16433" s="20" t="s">
        <v>32135</v>
      </c>
      <c r="H16433" s="20" t="s">
        <v>103</v>
      </c>
    </row>
    <row r="16434" customFormat="false" ht="15.75" hidden="false" customHeight="false" outlineLevel="0" collapsed="false">
      <c r="A16434" s="20" t="s">
        <v>32153</v>
      </c>
      <c r="B16434" s="20" t="s">
        <v>32154</v>
      </c>
      <c r="C16434" s="20" t="s">
        <v>32134</v>
      </c>
      <c r="D16434" s="20" t="s">
        <v>32135</v>
      </c>
      <c r="H16434" s="20" t="s">
        <v>103</v>
      </c>
    </row>
    <row r="16435" customFormat="false" ht="15.75" hidden="false" customHeight="false" outlineLevel="0" collapsed="false">
      <c r="A16435" s="20" t="s">
        <v>32155</v>
      </c>
      <c r="B16435" s="20" t="s">
        <v>32154</v>
      </c>
      <c r="C16435" s="20" t="s">
        <v>32134</v>
      </c>
      <c r="D16435" s="20" t="s">
        <v>32135</v>
      </c>
      <c r="H16435" s="20" t="s">
        <v>103</v>
      </c>
    </row>
    <row r="16436" customFormat="false" ht="15.75" hidden="false" customHeight="false" outlineLevel="0" collapsed="false">
      <c r="A16436" s="20" t="s">
        <v>32156</v>
      </c>
      <c r="B16436" s="20" t="s">
        <v>32157</v>
      </c>
      <c r="C16436" s="20" t="s">
        <v>32158</v>
      </c>
      <c r="D16436" s="20" t="s">
        <v>11255</v>
      </c>
      <c r="H16436" s="20" t="s">
        <v>103</v>
      </c>
    </row>
    <row r="16437" customFormat="false" ht="15.75" hidden="false" customHeight="false" outlineLevel="0" collapsed="false">
      <c r="A16437" s="20" t="s">
        <v>32159</v>
      </c>
      <c r="B16437" s="20" t="s">
        <v>32157</v>
      </c>
      <c r="C16437" s="20" t="s">
        <v>32158</v>
      </c>
      <c r="D16437" s="20" t="s">
        <v>11255</v>
      </c>
      <c r="H16437" s="20" t="s">
        <v>103</v>
      </c>
    </row>
    <row r="16438" customFormat="false" ht="15.75" hidden="false" customHeight="false" outlineLevel="0" collapsed="false">
      <c r="A16438" s="20" t="s">
        <v>32160</v>
      </c>
      <c r="B16438" s="20" t="s">
        <v>32161</v>
      </c>
      <c r="C16438" s="20" t="s">
        <v>32158</v>
      </c>
      <c r="D16438" s="20" t="s">
        <v>11255</v>
      </c>
      <c r="H16438" s="20" t="s">
        <v>103</v>
      </c>
    </row>
    <row r="16439" customFormat="false" ht="15.75" hidden="false" customHeight="false" outlineLevel="0" collapsed="false">
      <c r="A16439" s="20" t="s">
        <v>32162</v>
      </c>
      <c r="B16439" s="20" t="s">
        <v>32161</v>
      </c>
      <c r="C16439" s="20" t="s">
        <v>32158</v>
      </c>
      <c r="D16439" s="20" t="s">
        <v>11255</v>
      </c>
      <c r="H16439" s="20" t="s">
        <v>103</v>
      </c>
    </row>
    <row r="16440" customFormat="false" ht="15.75" hidden="false" customHeight="false" outlineLevel="0" collapsed="false">
      <c r="A16440" s="20" t="s">
        <v>32163</v>
      </c>
      <c r="B16440" s="20" t="s">
        <v>32164</v>
      </c>
      <c r="C16440" s="20" t="s">
        <v>32165</v>
      </c>
      <c r="D16440" s="20" t="s">
        <v>11255</v>
      </c>
      <c r="H16440" s="20" t="s">
        <v>103</v>
      </c>
    </row>
    <row r="16441" customFormat="false" ht="15.75" hidden="false" customHeight="false" outlineLevel="0" collapsed="false">
      <c r="A16441" s="20" t="s">
        <v>32166</v>
      </c>
      <c r="B16441" s="20" t="s">
        <v>32164</v>
      </c>
      <c r="C16441" s="20" t="s">
        <v>32165</v>
      </c>
      <c r="D16441" s="20" t="s">
        <v>11255</v>
      </c>
      <c r="H16441" s="20" t="s">
        <v>103</v>
      </c>
    </row>
    <row r="16442" customFormat="false" ht="15.75" hidden="false" customHeight="false" outlineLevel="0" collapsed="false">
      <c r="A16442" s="20" t="s">
        <v>32167</v>
      </c>
      <c r="B16442" s="20" t="s">
        <v>32168</v>
      </c>
      <c r="C16442" s="20" t="s">
        <v>32169</v>
      </c>
      <c r="D16442" s="20" t="s">
        <v>11255</v>
      </c>
      <c r="H16442" s="20" t="s">
        <v>103</v>
      </c>
    </row>
    <row r="16443" customFormat="false" ht="15.75" hidden="false" customHeight="false" outlineLevel="0" collapsed="false">
      <c r="A16443" s="20" t="s">
        <v>32170</v>
      </c>
      <c r="B16443" s="20" t="s">
        <v>32168</v>
      </c>
      <c r="C16443" s="20" t="s">
        <v>32169</v>
      </c>
      <c r="D16443" s="20" t="s">
        <v>11255</v>
      </c>
      <c r="H16443" s="20" t="s">
        <v>103</v>
      </c>
    </row>
    <row r="16444" customFormat="false" ht="15.75" hidden="false" customHeight="false" outlineLevel="0" collapsed="false">
      <c r="A16444" s="20" t="s">
        <v>32171</v>
      </c>
      <c r="B16444" s="20" t="s">
        <v>32172</v>
      </c>
      <c r="C16444" s="20" t="s">
        <v>32169</v>
      </c>
      <c r="D16444" s="20" t="s">
        <v>11255</v>
      </c>
      <c r="H16444" s="20" t="s">
        <v>103</v>
      </c>
    </row>
    <row r="16445" customFormat="false" ht="15.75" hidden="false" customHeight="false" outlineLevel="0" collapsed="false">
      <c r="A16445" s="20" t="s">
        <v>32173</v>
      </c>
      <c r="B16445" s="20" t="s">
        <v>32172</v>
      </c>
      <c r="C16445" s="20" t="s">
        <v>32169</v>
      </c>
      <c r="D16445" s="20" t="s">
        <v>11255</v>
      </c>
      <c r="H16445" s="20" t="s">
        <v>103</v>
      </c>
    </row>
    <row r="16446" customFormat="false" ht="15.75" hidden="false" customHeight="false" outlineLevel="0" collapsed="false">
      <c r="A16446" s="20" t="s">
        <v>32174</v>
      </c>
      <c r="B16446" s="20" t="s">
        <v>32175</v>
      </c>
      <c r="C16446" s="20" t="s">
        <v>32176</v>
      </c>
      <c r="D16446" s="20" t="s">
        <v>11255</v>
      </c>
      <c r="H16446" s="20" t="s">
        <v>103</v>
      </c>
    </row>
    <row r="16447" customFormat="false" ht="15.75" hidden="false" customHeight="false" outlineLevel="0" collapsed="false">
      <c r="A16447" s="20" t="s">
        <v>32177</v>
      </c>
      <c r="B16447" s="20" t="s">
        <v>32175</v>
      </c>
      <c r="C16447" s="20" t="s">
        <v>32176</v>
      </c>
      <c r="D16447" s="20" t="s">
        <v>11255</v>
      </c>
      <c r="H16447" s="20" t="s">
        <v>103</v>
      </c>
    </row>
    <row r="16448" customFormat="false" ht="15.75" hidden="false" customHeight="false" outlineLevel="0" collapsed="false">
      <c r="A16448" s="20" t="s">
        <v>32178</v>
      </c>
      <c r="B16448" s="20" t="s">
        <v>32179</v>
      </c>
      <c r="C16448" s="20" t="s">
        <v>32169</v>
      </c>
      <c r="D16448" s="20" t="s">
        <v>11255</v>
      </c>
      <c r="H16448" s="20" t="s">
        <v>103</v>
      </c>
    </row>
    <row r="16449" customFormat="false" ht="15.75" hidden="false" customHeight="false" outlineLevel="0" collapsed="false">
      <c r="A16449" s="20" t="s">
        <v>32180</v>
      </c>
      <c r="B16449" s="20" t="s">
        <v>32179</v>
      </c>
      <c r="C16449" s="20" t="s">
        <v>32169</v>
      </c>
      <c r="D16449" s="20" t="s">
        <v>11255</v>
      </c>
      <c r="H16449" s="20" t="s">
        <v>103</v>
      </c>
    </row>
    <row r="16450" customFormat="false" ht="15.75" hidden="false" customHeight="false" outlineLevel="0" collapsed="false">
      <c r="A16450" s="20" t="s">
        <v>32181</v>
      </c>
      <c r="B16450" s="20" t="s">
        <v>32182</v>
      </c>
      <c r="C16450" s="20" t="s">
        <v>32176</v>
      </c>
      <c r="D16450" s="20" t="s">
        <v>11255</v>
      </c>
      <c r="H16450" s="20" t="s">
        <v>103</v>
      </c>
    </row>
    <row r="16451" customFormat="false" ht="15.75" hidden="false" customHeight="false" outlineLevel="0" collapsed="false">
      <c r="A16451" s="20" t="s">
        <v>32183</v>
      </c>
      <c r="B16451" s="20" t="s">
        <v>32182</v>
      </c>
      <c r="C16451" s="20" t="s">
        <v>32176</v>
      </c>
      <c r="D16451" s="20" t="s">
        <v>11255</v>
      </c>
      <c r="H16451" s="20" t="s">
        <v>103</v>
      </c>
    </row>
    <row r="16452" customFormat="false" ht="15.75" hidden="false" customHeight="false" outlineLevel="0" collapsed="false">
      <c r="A16452" s="20" t="s">
        <v>32184</v>
      </c>
      <c r="B16452" s="20" t="s">
        <v>32185</v>
      </c>
      <c r="C16452" s="20" t="s">
        <v>32176</v>
      </c>
      <c r="D16452" s="20" t="s">
        <v>11255</v>
      </c>
      <c r="H16452" s="20" t="s">
        <v>103</v>
      </c>
    </row>
    <row r="16453" customFormat="false" ht="15.75" hidden="false" customHeight="false" outlineLevel="0" collapsed="false">
      <c r="A16453" s="20" t="s">
        <v>32186</v>
      </c>
      <c r="B16453" s="20" t="s">
        <v>32185</v>
      </c>
      <c r="C16453" s="20" t="s">
        <v>32176</v>
      </c>
      <c r="D16453" s="20" t="s">
        <v>11255</v>
      </c>
      <c r="H16453" s="20" t="s">
        <v>103</v>
      </c>
    </row>
    <row r="16454" customFormat="false" ht="15.75" hidden="false" customHeight="false" outlineLevel="0" collapsed="false">
      <c r="A16454" s="20" t="s">
        <v>32187</v>
      </c>
      <c r="B16454" s="20" t="s">
        <v>32188</v>
      </c>
      <c r="C16454" s="20" t="s">
        <v>32189</v>
      </c>
      <c r="D16454" s="20" t="s">
        <v>28302</v>
      </c>
      <c r="H16454" s="20" t="s">
        <v>103</v>
      </c>
    </row>
    <row r="16455" customFormat="false" ht="15.75" hidden="false" customHeight="false" outlineLevel="0" collapsed="false">
      <c r="A16455" s="20" t="s">
        <v>32190</v>
      </c>
      <c r="B16455" s="20" t="s">
        <v>32188</v>
      </c>
      <c r="C16455" s="20" t="s">
        <v>32189</v>
      </c>
      <c r="D16455" s="20" t="s">
        <v>28302</v>
      </c>
      <c r="H16455" s="20" t="s">
        <v>103</v>
      </c>
    </row>
    <row r="16456" customFormat="false" ht="15.75" hidden="false" customHeight="false" outlineLevel="0" collapsed="false">
      <c r="A16456" s="20" t="s">
        <v>32191</v>
      </c>
      <c r="B16456" s="20" t="s">
        <v>32192</v>
      </c>
      <c r="C16456" s="20" t="s">
        <v>32189</v>
      </c>
      <c r="D16456" s="20" t="s">
        <v>28302</v>
      </c>
      <c r="H16456" s="20" t="s">
        <v>103</v>
      </c>
    </row>
    <row r="16457" customFormat="false" ht="15.75" hidden="false" customHeight="false" outlineLevel="0" collapsed="false">
      <c r="A16457" s="20" t="s">
        <v>32193</v>
      </c>
      <c r="B16457" s="20" t="s">
        <v>32192</v>
      </c>
      <c r="C16457" s="20" t="s">
        <v>32189</v>
      </c>
      <c r="D16457" s="20" t="s">
        <v>28302</v>
      </c>
      <c r="H16457" s="20" t="s">
        <v>103</v>
      </c>
    </row>
    <row r="16458" customFormat="false" ht="15.75" hidden="false" customHeight="false" outlineLevel="0" collapsed="false">
      <c r="A16458" s="20" t="s">
        <v>32194</v>
      </c>
      <c r="B16458" s="20" t="s">
        <v>32195</v>
      </c>
      <c r="C16458" s="20" t="s">
        <v>32134</v>
      </c>
      <c r="D16458" s="20" t="s">
        <v>32135</v>
      </c>
      <c r="H16458" s="20" t="s">
        <v>103</v>
      </c>
    </row>
    <row r="16459" customFormat="false" ht="15.75" hidden="false" customHeight="false" outlineLevel="0" collapsed="false">
      <c r="A16459" s="20" t="s">
        <v>32196</v>
      </c>
      <c r="B16459" s="20" t="s">
        <v>32195</v>
      </c>
      <c r="C16459" s="20" t="s">
        <v>32134</v>
      </c>
      <c r="D16459" s="20" t="s">
        <v>32135</v>
      </c>
      <c r="H16459" s="20" t="s">
        <v>103</v>
      </c>
    </row>
    <row r="16460" customFormat="false" ht="15.75" hidden="false" customHeight="false" outlineLevel="0" collapsed="false">
      <c r="A16460" s="20" t="s">
        <v>32197</v>
      </c>
      <c r="B16460" s="20" t="s">
        <v>32198</v>
      </c>
      <c r="C16460" s="20" t="s">
        <v>32134</v>
      </c>
      <c r="D16460" s="20" t="s">
        <v>32135</v>
      </c>
      <c r="H16460" s="20" t="s">
        <v>103</v>
      </c>
    </row>
    <row r="16461" customFormat="false" ht="15.75" hidden="false" customHeight="false" outlineLevel="0" collapsed="false">
      <c r="A16461" s="20" t="s">
        <v>32199</v>
      </c>
      <c r="B16461" s="20" t="s">
        <v>32198</v>
      </c>
      <c r="C16461" s="20" t="s">
        <v>32134</v>
      </c>
      <c r="D16461" s="20" t="s">
        <v>32135</v>
      </c>
      <c r="H16461" s="20" t="s">
        <v>103</v>
      </c>
    </row>
    <row r="16462" customFormat="false" ht="15.75" hidden="false" customHeight="false" outlineLevel="0" collapsed="false">
      <c r="A16462" s="20" t="s">
        <v>32200</v>
      </c>
      <c r="B16462" s="20" t="s">
        <v>32201</v>
      </c>
      <c r="C16462" s="20" t="s">
        <v>32202</v>
      </c>
      <c r="D16462" s="20" t="s">
        <v>28302</v>
      </c>
      <c r="H16462" s="20" t="s">
        <v>103</v>
      </c>
    </row>
    <row r="16463" customFormat="false" ht="15.75" hidden="false" customHeight="false" outlineLevel="0" collapsed="false">
      <c r="A16463" s="20" t="s">
        <v>32203</v>
      </c>
      <c r="B16463" s="20" t="s">
        <v>32201</v>
      </c>
      <c r="C16463" s="20" t="s">
        <v>32202</v>
      </c>
      <c r="D16463" s="20" t="s">
        <v>28302</v>
      </c>
      <c r="H16463" s="20" t="s">
        <v>103</v>
      </c>
    </row>
    <row r="16464" customFormat="false" ht="15.75" hidden="false" customHeight="false" outlineLevel="0" collapsed="false">
      <c r="A16464" s="20" t="s">
        <v>32204</v>
      </c>
      <c r="B16464" s="20" t="s">
        <v>32205</v>
      </c>
      <c r="C16464" s="20" t="s">
        <v>32206</v>
      </c>
      <c r="D16464" s="20" t="s">
        <v>32207</v>
      </c>
      <c r="H16464" s="20" t="s">
        <v>103</v>
      </c>
    </row>
    <row r="16465" customFormat="false" ht="15.75" hidden="false" customHeight="false" outlineLevel="0" collapsed="false">
      <c r="A16465" s="20" t="s">
        <v>32208</v>
      </c>
      <c r="B16465" s="20" t="s">
        <v>32205</v>
      </c>
      <c r="C16465" s="20" t="s">
        <v>32206</v>
      </c>
      <c r="D16465" s="20" t="s">
        <v>32207</v>
      </c>
      <c r="H16465" s="20" t="s">
        <v>103</v>
      </c>
    </row>
    <row r="16466" customFormat="false" ht="15.75" hidden="false" customHeight="false" outlineLevel="0" collapsed="false">
      <c r="A16466" s="20" t="s">
        <v>32209</v>
      </c>
      <c r="B16466" s="20" t="s">
        <v>32210</v>
      </c>
      <c r="C16466" s="20" t="s">
        <v>32211</v>
      </c>
      <c r="D16466" s="20" t="s">
        <v>11263</v>
      </c>
      <c r="H16466" s="20" t="s">
        <v>103</v>
      </c>
    </row>
    <row r="16467" customFormat="false" ht="15.75" hidden="false" customHeight="false" outlineLevel="0" collapsed="false">
      <c r="A16467" s="20" t="s">
        <v>32212</v>
      </c>
      <c r="B16467" s="20" t="s">
        <v>32210</v>
      </c>
      <c r="C16467" s="20" t="s">
        <v>32211</v>
      </c>
      <c r="D16467" s="20" t="s">
        <v>11263</v>
      </c>
      <c r="H16467" s="20" t="s">
        <v>103</v>
      </c>
    </row>
    <row r="16468" customFormat="false" ht="15.75" hidden="false" customHeight="false" outlineLevel="0" collapsed="false">
      <c r="A16468" s="20" t="s">
        <v>32213</v>
      </c>
      <c r="B16468" s="20" t="s">
        <v>32214</v>
      </c>
      <c r="C16468" s="20" t="s">
        <v>32211</v>
      </c>
      <c r="D16468" s="20" t="s">
        <v>11263</v>
      </c>
      <c r="H16468" s="20" t="s">
        <v>103</v>
      </c>
    </row>
    <row r="16469" customFormat="false" ht="15.75" hidden="false" customHeight="false" outlineLevel="0" collapsed="false">
      <c r="A16469" s="20" t="s">
        <v>32215</v>
      </c>
      <c r="B16469" s="20" t="s">
        <v>32214</v>
      </c>
      <c r="C16469" s="20" t="s">
        <v>32211</v>
      </c>
      <c r="D16469" s="20" t="s">
        <v>11263</v>
      </c>
      <c r="H16469" s="20" t="s">
        <v>103</v>
      </c>
    </row>
    <row r="16470" customFormat="false" ht="15.75" hidden="false" customHeight="false" outlineLevel="0" collapsed="false">
      <c r="A16470" s="20" t="s">
        <v>32216</v>
      </c>
      <c r="B16470" s="20" t="s">
        <v>32217</v>
      </c>
      <c r="C16470" s="20" t="s">
        <v>32206</v>
      </c>
      <c r="D16470" s="20" t="s">
        <v>32207</v>
      </c>
      <c r="H16470" s="20" t="s">
        <v>103</v>
      </c>
    </row>
    <row r="16471" customFormat="false" ht="15.75" hidden="false" customHeight="false" outlineLevel="0" collapsed="false">
      <c r="A16471" s="20" t="s">
        <v>32218</v>
      </c>
      <c r="B16471" s="20" t="s">
        <v>32217</v>
      </c>
      <c r="C16471" s="20" t="s">
        <v>32206</v>
      </c>
      <c r="D16471" s="20" t="s">
        <v>32207</v>
      </c>
      <c r="H16471" s="20" t="s">
        <v>103</v>
      </c>
    </row>
    <row r="16472" customFormat="false" ht="15.75" hidden="false" customHeight="false" outlineLevel="0" collapsed="false">
      <c r="A16472" s="20" t="s">
        <v>32219</v>
      </c>
      <c r="B16472" s="20" t="s">
        <v>32220</v>
      </c>
      <c r="C16472" s="20" t="s">
        <v>32211</v>
      </c>
      <c r="D16472" s="20" t="s">
        <v>11263</v>
      </c>
      <c r="H16472" s="20" t="s">
        <v>103</v>
      </c>
    </row>
    <row r="16473" customFormat="false" ht="15.75" hidden="false" customHeight="false" outlineLevel="0" collapsed="false">
      <c r="A16473" s="20" t="s">
        <v>32221</v>
      </c>
      <c r="B16473" s="20" t="s">
        <v>32220</v>
      </c>
      <c r="C16473" s="20" t="s">
        <v>32211</v>
      </c>
      <c r="D16473" s="20" t="s">
        <v>11263</v>
      </c>
      <c r="H16473" s="20" t="s">
        <v>103</v>
      </c>
    </row>
    <row r="16474" customFormat="false" ht="15.75" hidden="false" customHeight="false" outlineLevel="0" collapsed="false">
      <c r="A16474" s="20" t="s">
        <v>32222</v>
      </c>
      <c r="B16474" s="20" t="s">
        <v>32223</v>
      </c>
      <c r="C16474" s="20" t="s">
        <v>32206</v>
      </c>
      <c r="D16474" s="20" t="s">
        <v>32207</v>
      </c>
      <c r="H16474" s="20" t="s">
        <v>103</v>
      </c>
    </row>
    <row r="16475" customFormat="false" ht="15.75" hidden="false" customHeight="false" outlineLevel="0" collapsed="false">
      <c r="A16475" s="20" t="s">
        <v>32224</v>
      </c>
      <c r="B16475" s="20" t="s">
        <v>32223</v>
      </c>
      <c r="C16475" s="20" t="s">
        <v>32206</v>
      </c>
      <c r="D16475" s="20" t="s">
        <v>32207</v>
      </c>
      <c r="H16475" s="20" t="s">
        <v>103</v>
      </c>
    </row>
    <row r="16476" customFormat="false" ht="15.75" hidden="false" customHeight="false" outlineLevel="0" collapsed="false">
      <c r="A16476" s="20" t="s">
        <v>32225</v>
      </c>
      <c r="B16476" s="20" t="s">
        <v>32226</v>
      </c>
      <c r="C16476" s="20" t="s">
        <v>32206</v>
      </c>
      <c r="D16476" s="20" t="s">
        <v>32207</v>
      </c>
      <c r="H16476" s="20" t="s">
        <v>103</v>
      </c>
    </row>
    <row r="16477" customFormat="false" ht="15.75" hidden="false" customHeight="false" outlineLevel="0" collapsed="false">
      <c r="A16477" s="20" t="s">
        <v>32227</v>
      </c>
      <c r="B16477" s="20" t="s">
        <v>32226</v>
      </c>
      <c r="C16477" s="20" t="s">
        <v>32206</v>
      </c>
      <c r="D16477" s="20" t="s">
        <v>32207</v>
      </c>
      <c r="H16477" s="20" t="s">
        <v>103</v>
      </c>
    </row>
    <row r="16478" customFormat="false" ht="15.75" hidden="false" customHeight="false" outlineLevel="0" collapsed="false">
      <c r="A16478" s="20" t="s">
        <v>32228</v>
      </c>
      <c r="B16478" s="20" t="s">
        <v>32201</v>
      </c>
      <c r="C16478" s="20" t="s">
        <v>32229</v>
      </c>
      <c r="D16478" s="20" t="s">
        <v>32230</v>
      </c>
      <c r="H16478" s="20" t="s">
        <v>103</v>
      </c>
    </row>
    <row r="16479" customFormat="false" ht="15.75" hidden="false" customHeight="false" outlineLevel="0" collapsed="false">
      <c r="A16479" s="20" t="s">
        <v>32231</v>
      </c>
      <c r="B16479" s="20" t="s">
        <v>32201</v>
      </c>
      <c r="C16479" s="20" t="s">
        <v>32229</v>
      </c>
      <c r="D16479" s="20" t="s">
        <v>32230</v>
      </c>
      <c r="H16479" s="20" t="s">
        <v>103</v>
      </c>
    </row>
    <row r="16480" customFormat="false" ht="15.75" hidden="false" customHeight="false" outlineLevel="0" collapsed="false">
      <c r="A16480" s="20" t="s">
        <v>32232</v>
      </c>
      <c r="B16480" s="20" t="s">
        <v>32233</v>
      </c>
      <c r="C16480" s="20" t="s">
        <v>32234</v>
      </c>
      <c r="D16480" s="20" t="s">
        <v>32235</v>
      </c>
      <c r="H16480" s="20" t="s">
        <v>103</v>
      </c>
    </row>
    <row r="16481" customFormat="false" ht="15.75" hidden="false" customHeight="false" outlineLevel="0" collapsed="false">
      <c r="A16481" s="20" t="s">
        <v>32236</v>
      </c>
      <c r="B16481" s="20" t="s">
        <v>32233</v>
      </c>
      <c r="C16481" s="20" t="s">
        <v>32234</v>
      </c>
      <c r="D16481" s="20" t="s">
        <v>32235</v>
      </c>
      <c r="H16481" s="20" t="s">
        <v>103</v>
      </c>
    </row>
    <row r="16482" customFormat="false" ht="15.75" hidden="false" customHeight="false" outlineLevel="0" collapsed="false">
      <c r="A16482" s="20" t="s">
        <v>32237</v>
      </c>
      <c r="B16482" s="20" t="s">
        <v>32210</v>
      </c>
      <c r="C16482" s="20" t="s">
        <v>32238</v>
      </c>
      <c r="D16482" s="20" t="s">
        <v>32239</v>
      </c>
      <c r="H16482" s="20" t="s">
        <v>103</v>
      </c>
    </row>
    <row r="16483" customFormat="false" ht="15.75" hidden="false" customHeight="false" outlineLevel="0" collapsed="false">
      <c r="A16483" s="20" t="s">
        <v>32240</v>
      </c>
      <c r="B16483" s="20" t="s">
        <v>32210</v>
      </c>
      <c r="C16483" s="20" t="s">
        <v>32238</v>
      </c>
      <c r="D16483" s="20" t="s">
        <v>32239</v>
      </c>
      <c r="H16483" s="20" t="s">
        <v>103</v>
      </c>
    </row>
    <row r="16484" customFormat="false" ht="15.75" hidden="false" customHeight="false" outlineLevel="0" collapsed="false">
      <c r="A16484" s="20" t="s">
        <v>32241</v>
      </c>
      <c r="B16484" s="20" t="s">
        <v>32214</v>
      </c>
      <c r="C16484" s="20" t="s">
        <v>32238</v>
      </c>
      <c r="D16484" s="20" t="s">
        <v>32239</v>
      </c>
      <c r="H16484" s="20" t="s">
        <v>103</v>
      </c>
    </row>
    <row r="16485" customFormat="false" ht="15.75" hidden="false" customHeight="false" outlineLevel="0" collapsed="false">
      <c r="A16485" s="20" t="s">
        <v>32242</v>
      </c>
      <c r="B16485" s="20" t="s">
        <v>32214</v>
      </c>
      <c r="C16485" s="20" t="s">
        <v>32238</v>
      </c>
      <c r="D16485" s="20" t="s">
        <v>32239</v>
      </c>
      <c r="H16485" s="20" t="s">
        <v>103</v>
      </c>
    </row>
    <row r="16486" customFormat="false" ht="15.75" hidden="false" customHeight="false" outlineLevel="0" collapsed="false">
      <c r="A16486" s="20" t="s">
        <v>32243</v>
      </c>
      <c r="B16486" s="20" t="s">
        <v>32244</v>
      </c>
      <c r="C16486" s="20" t="s">
        <v>32234</v>
      </c>
      <c r="D16486" s="20" t="s">
        <v>32235</v>
      </c>
      <c r="H16486" s="20" t="s">
        <v>103</v>
      </c>
    </row>
    <row r="16487" customFormat="false" ht="15.75" hidden="false" customHeight="false" outlineLevel="0" collapsed="false">
      <c r="A16487" s="20" t="s">
        <v>32245</v>
      </c>
      <c r="B16487" s="20" t="s">
        <v>32244</v>
      </c>
      <c r="C16487" s="20" t="s">
        <v>32234</v>
      </c>
      <c r="D16487" s="20" t="s">
        <v>32235</v>
      </c>
      <c r="H16487" s="20" t="s">
        <v>103</v>
      </c>
    </row>
    <row r="16488" customFormat="false" ht="15.75" hidden="false" customHeight="false" outlineLevel="0" collapsed="false">
      <c r="A16488" s="20" t="s">
        <v>32246</v>
      </c>
      <c r="B16488" s="20" t="s">
        <v>32220</v>
      </c>
      <c r="C16488" s="20" t="s">
        <v>32238</v>
      </c>
      <c r="D16488" s="20" t="s">
        <v>32239</v>
      </c>
      <c r="H16488" s="20" t="s">
        <v>103</v>
      </c>
    </row>
    <row r="16489" customFormat="false" ht="15.75" hidden="false" customHeight="false" outlineLevel="0" collapsed="false">
      <c r="A16489" s="20" t="s">
        <v>32247</v>
      </c>
      <c r="B16489" s="20" t="s">
        <v>32220</v>
      </c>
      <c r="C16489" s="20" t="s">
        <v>32238</v>
      </c>
      <c r="D16489" s="20" t="s">
        <v>32239</v>
      </c>
      <c r="H16489" s="20" t="s">
        <v>103</v>
      </c>
    </row>
    <row r="16490" customFormat="false" ht="15.75" hidden="false" customHeight="false" outlineLevel="0" collapsed="false">
      <c r="A16490" s="20" t="s">
        <v>32248</v>
      </c>
      <c r="B16490" s="20" t="s">
        <v>32249</v>
      </c>
      <c r="C16490" s="20" t="s">
        <v>32234</v>
      </c>
      <c r="D16490" s="20" t="s">
        <v>32235</v>
      </c>
      <c r="H16490" s="20" t="s">
        <v>103</v>
      </c>
    </row>
    <row r="16491" customFormat="false" ht="15.75" hidden="false" customHeight="false" outlineLevel="0" collapsed="false">
      <c r="A16491" s="20" t="s">
        <v>32250</v>
      </c>
      <c r="B16491" s="20" t="s">
        <v>32249</v>
      </c>
      <c r="C16491" s="20" t="s">
        <v>32234</v>
      </c>
      <c r="D16491" s="20" t="s">
        <v>32235</v>
      </c>
      <c r="H16491" s="20" t="s">
        <v>103</v>
      </c>
    </row>
    <row r="16492" customFormat="false" ht="15.75" hidden="false" customHeight="false" outlineLevel="0" collapsed="false">
      <c r="A16492" s="20" t="s">
        <v>32251</v>
      </c>
      <c r="B16492" s="20" t="s">
        <v>32252</v>
      </c>
      <c r="C16492" s="20" t="s">
        <v>32234</v>
      </c>
      <c r="D16492" s="20" t="s">
        <v>32235</v>
      </c>
      <c r="H16492" s="20" t="s">
        <v>103</v>
      </c>
    </row>
    <row r="16493" customFormat="false" ht="15.75" hidden="false" customHeight="false" outlineLevel="0" collapsed="false">
      <c r="A16493" s="20" t="s">
        <v>32253</v>
      </c>
      <c r="B16493" s="20" t="s">
        <v>32252</v>
      </c>
      <c r="C16493" s="20" t="s">
        <v>32234</v>
      </c>
      <c r="D16493" s="20" t="s">
        <v>32235</v>
      </c>
      <c r="H16493" s="20" t="s">
        <v>103</v>
      </c>
    </row>
    <row r="16494" customFormat="false" ht="15.75" hidden="false" customHeight="false" outlineLevel="0" collapsed="false">
      <c r="A16494" s="20" t="s">
        <v>32254</v>
      </c>
      <c r="B16494" s="20" t="s">
        <v>32255</v>
      </c>
      <c r="C16494" s="20" t="s">
        <v>32256</v>
      </c>
      <c r="D16494" s="20" t="s">
        <v>28315</v>
      </c>
      <c r="H16494" s="20" t="s">
        <v>103</v>
      </c>
    </row>
    <row r="16495" customFormat="false" ht="15.75" hidden="false" customHeight="false" outlineLevel="0" collapsed="false">
      <c r="A16495" s="20" t="s">
        <v>32257</v>
      </c>
      <c r="B16495" s="20" t="s">
        <v>32255</v>
      </c>
      <c r="C16495" s="20" t="s">
        <v>32256</v>
      </c>
      <c r="D16495" s="20" t="s">
        <v>28315</v>
      </c>
      <c r="H16495" s="20" t="s">
        <v>103</v>
      </c>
    </row>
    <row r="16496" customFormat="false" ht="15.75" hidden="false" customHeight="false" outlineLevel="0" collapsed="false">
      <c r="A16496" s="20" t="s">
        <v>32258</v>
      </c>
      <c r="B16496" s="20" t="s">
        <v>32259</v>
      </c>
      <c r="C16496" s="20" t="s">
        <v>32256</v>
      </c>
      <c r="D16496" s="20" t="s">
        <v>28315</v>
      </c>
      <c r="H16496" s="20" t="s">
        <v>103</v>
      </c>
    </row>
    <row r="16497" customFormat="false" ht="15.75" hidden="false" customHeight="false" outlineLevel="0" collapsed="false">
      <c r="A16497" s="20" t="s">
        <v>32260</v>
      </c>
      <c r="B16497" s="20" t="s">
        <v>32259</v>
      </c>
      <c r="C16497" s="20" t="s">
        <v>32256</v>
      </c>
      <c r="D16497" s="20" t="s">
        <v>28315</v>
      </c>
      <c r="H16497" s="20" t="s">
        <v>103</v>
      </c>
    </row>
    <row r="16498" customFormat="false" ht="15.75" hidden="false" customHeight="false" outlineLevel="0" collapsed="false">
      <c r="A16498" s="20" t="s">
        <v>32261</v>
      </c>
      <c r="B16498" s="20" t="s">
        <v>32262</v>
      </c>
      <c r="C16498" s="20" t="s">
        <v>32263</v>
      </c>
      <c r="D16498" s="20" t="s">
        <v>20354</v>
      </c>
      <c r="H16498" s="20" t="s">
        <v>103</v>
      </c>
    </row>
    <row r="16499" customFormat="false" ht="15.75" hidden="false" customHeight="false" outlineLevel="0" collapsed="false">
      <c r="A16499" s="20" t="s">
        <v>32264</v>
      </c>
      <c r="B16499" s="20" t="s">
        <v>32262</v>
      </c>
      <c r="C16499" s="20" t="s">
        <v>32263</v>
      </c>
      <c r="D16499" s="20" t="s">
        <v>20354</v>
      </c>
      <c r="H16499" s="20" t="s">
        <v>103</v>
      </c>
    </row>
    <row r="16500" customFormat="false" ht="15.75" hidden="false" customHeight="false" outlineLevel="0" collapsed="false">
      <c r="A16500" s="20" t="s">
        <v>32265</v>
      </c>
      <c r="B16500" s="20" t="s">
        <v>32266</v>
      </c>
      <c r="C16500" s="20" t="s">
        <v>32267</v>
      </c>
      <c r="D16500" s="20" t="s">
        <v>32268</v>
      </c>
      <c r="H16500" s="20" t="s">
        <v>103</v>
      </c>
    </row>
    <row r="16501" customFormat="false" ht="15.75" hidden="false" customHeight="false" outlineLevel="0" collapsed="false">
      <c r="A16501" s="20" t="s">
        <v>32269</v>
      </c>
      <c r="B16501" s="20" t="s">
        <v>32266</v>
      </c>
      <c r="C16501" s="20" t="s">
        <v>32267</v>
      </c>
      <c r="D16501" s="20" t="s">
        <v>32268</v>
      </c>
      <c r="H16501" s="20" t="s">
        <v>103</v>
      </c>
    </row>
    <row r="16502" customFormat="false" ht="15.75" hidden="false" customHeight="false" outlineLevel="0" collapsed="false">
      <c r="A16502" s="20" t="s">
        <v>32270</v>
      </c>
      <c r="B16502" s="20" t="s">
        <v>32266</v>
      </c>
      <c r="C16502" s="20" t="s">
        <v>32271</v>
      </c>
      <c r="D16502" s="20" t="s">
        <v>32268</v>
      </c>
      <c r="H16502" s="20" t="s">
        <v>103</v>
      </c>
    </row>
    <row r="16503" customFormat="false" ht="15.75" hidden="false" customHeight="false" outlineLevel="0" collapsed="false">
      <c r="A16503" s="20" t="s">
        <v>32272</v>
      </c>
      <c r="B16503" s="20" t="s">
        <v>32266</v>
      </c>
      <c r="C16503" s="20" t="s">
        <v>32271</v>
      </c>
      <c r="D16503" s="20" t="s">
        <v>32268</v>
      </c>
      <c r="H16503" s="20" t="s">
        <v>103</v>
      </c>
    </row>
    <row r="16504" customFormat="false" ht="15.75" hidden="false" customHeight="false" outlineLevel="0" collapsed="false">
      <c r="A16504" s="20" t="s">
        <v>32273</v>
      </c>
      <c r="B16504" s="20" t="s">
        <v>32274</v>
      </c>
      <c r="C16504" s="20" t="s">
        <v>32263</v>
      </c>
      <c r="D16504" s="20" t="s">
        <v>20354</v>
      </c>
      <c r="H16504" s="20" t="s">
        <v>103</v>
      </c>
    </row>
    <row r="16505" customFormat="false" ht="15.75" hidden="false" customHeight="false" outlineLevel="0" collapsed="false">
      <c r="A16505" s="20" t="s">
        <v>32275</v>
      </c>
      <c r="B16505" s="20" t="s">
        <v>32274</v>
      </c>
      <c r="C16505" s="20" t="s">
        <v>32263</v>
      </c>
      <c r="D16505" s="20" t="s">
        <v>20354</v>
      </c>
      <c r="H16505" s="20" t="s">
        <v>103</v>
      </c>
    </row>
    <row r="16506" customFormat="false" ht="15.75" hidden="false" customHeight="false" outlineLevel="0" collapsed="false">
      <c r="A16506" s="20" t="s">
        <v>32276</v>
      </c>
      <c r="B16506" s="20" t="s">
        <v>32277</v>
      </c>
      <c r="C16506" s="20" t="s">
        <v>32271</v>
      </c>
      <c r="D16506" s="20" t="s">
        <v>32268</v>
      </c>
      <c r="H16506" s="20" t="s">
        <v>103</v>
      </c>
    </row>
    <row r="16507" customFormat="false" ht="15.75" hidden="false" customHeight="false" outlineLevel="0" collapsed="false">
      <c r="A16507" s="20" t="s">
        <v>32278</v>
      </c>
      <c r="B16507" s="20" t="s">
        <v>32277</v>
      </c>
      <c r="C16507" s="20" t="s">
        <v>32271</v>
      </c>
      <c r="D16507" s="20" t="s">
        <v>32268</v>
      </c>
      <c r="H16507" s="20" t="s">
        <v>103</v>
      </c>
    </row>
    <row r="16508" customFormat="false" ht="15.75" hidden="false" customHeight="false" outlineLevel="0" collapsed="false">
      <c r="A16508" s="20" t="s">
        <v>32279</v>
      </c>
      <c r="B16508" s="20" t="s">
        <v>32280</v>
      </c>
      <c r="C16508" s="20" t="s">
        <v>32263</v>
      </c>
      <c r="D16508" s="20" t="s">
        <v>20354</v>
      </c>
      <c r="H16508" s="20" t="s">
        <v>103</v>
      </c>
    </row>
    <row r="16509" customFormat="false" ht="15.75" hidden="false" customHeight="false" outlineLevel="0" collapsed="false">
      <c r="A16509" s="20" t="s">
        <v>32281</v>
      </c>
      <c r="B16509" s="20" t="s">
        <v>32280</v>
      </c>
      <c r="C16509" s="20" t="s">
        <v>32263</v>
      </c>
      <c r="D16509" s="20" t="s">
        <v>20354</v>
      </c>
      <c r="H16509" s="20" t="s">
        <v>103</v>
      </c>
    </row>
    <row r="16510" customFormat="false" ht="15.75" hidden="false" customHeight="false" outlineLevel="0" collapsed="false">
      <c r="A16510" s="20" t="s">
        <v>32282</v>
      </c>
      <c r="B16510" s="20" t="s">
        <v>32283</v>
      </c>
      <c r="C16510" s="20" t="s">
        <v>32284</v>
      </c>
      <c r="D16510" s="20" t="s">
        <v>32285</v>
      </c>
      <c r="H16510" s="20" t="s">
        <v>103</v>
      </c>
    </row>
    <row r="16511" customFormat="false" ht="15.75" hidden="false" customHeight="false" outlineLevel="0" collapsed="false">
      <c r="A16511" s="20" t="s">
        <v>32286</v>
      </c>
      <c r="B16511" s="20" t="s">
        <v>32283</v>
      </c>
      <c r="C16511" s="20" t="s">
        <v>32284</v>
      </c>
      <c r="D16511" s="20" t="s">
        <v>32285</v>
      </c>
      <c r="H16511" s="20" t="s">
        <v>103</v>
      </c>
    </row>
    <row r="16512" customFormat="false" ht="15.75" hidden="false" customHeight="false" outlineLevel="0" collapsed="false">
      <c r="A16512" s="20" t="s">
        <v>32287</v>
      </c>
      <c r="B16512" s="20" t="s">
        <v>32259</v>
      </c>
      <c r="C16512" s="20" t="s">
        <v>32288</v>
      </c>
      <c r="D16512" s="20" t="s">
        <v>32289</v>
      </c>
      <c r="H16512" s="20" t="s">
        <v>103</v>
      </c>
    </row>
    <row r="16513" customFormat="false" ht="15.75" hidden="false" customHeight="false" outlineLevel="0" collapsed="false">
      <c r="A16513" s="20" t="s">
        <v>32290</v>
      </c>
      <c r="B16513" s="20" t="s">
        <v>32259</v>
      </c>
      <c r="C16513" s="20" t="s">
        <v>32288</v>
      </c>
      <c r="D16513" s="20" t="s">
        <v>32289</v>
      </c>
      <c r="H16513" s="20" t="s">
        <v>103</v>
      </c>
    </row>
    <row r="16514" customFormat="false" ht="15.75" hidden="false" customHeight="false" outlineLevel="0" collapsed="false">
      <c r="A16514" s="20" t="s">
        <v>32291</v>
      </c>
      <c r="B16514" s="20" t="s">
        <v>32292</v>
      </c>
      <c r="C16514" s="20" t="s">
        <v>32293</v>
      </c>
      <c r="D16514" s="20" t="s">
        <v>32294</v>
      </c>
      <c r="H16514" s="20" t="s">
        <v>103</v>
      </c>
    </row>
    <row r="16515" customFormat="false" ht="15.75" hidden="false" customHeight="false" outlineLevel="0" collapsed="false">
      <c r="A16515" s="20" t="s">
        <v>32295</v>
      </c>
      <c r="B16515" s="20" t="s">
        <v>32292</v>
      </c>
      <c r="C16515" s="20" t="s">
        <v>32293</v>
      </c>
      <c r="D16515" s="20" t="s">
        <v>32294</v>
      </c>
      <c r="H16515" s="20" t="s">
        <v>103</v>
      </c>
    </row>
    <row r="16516" customFormat="false" ht="15.75" hidden="false" customHeight="false" outlineLevel="0" collapsed="false">
      <c r="A16516" s="20" t="s">
        <v>32296</v>
      </c>
      <c r="B16516" s="20" t="s">
        <v>32266</v>
      </c>
      <c r="C16516" s="20" t="s">
        <v>32297</v>
      </c>
      <c r="D16516" s="20" t="s">
        <v>32239</v>
      </c>
      <c r="H16516" s="20" t="s">
        <v>103</v>
      </c>
    </row>
    <row r="16517" customFormat="false" ht="15.75" hidden="false" customHeight="false" outlineLevel="0" collapsed="false">
      <c r="A16517" s="20" t="s">
        <v>32298</v>
      </c>
      <c r="B16517" s="20" t="s">
        <v>32266</v>
      </c>
      <c r="C16517" s="20" t="s">
        <v>32297</v>
      </c>
      <c r="D16517" s="20" t="s">
        <v>32239</v>
      </c>
      <c r="H16517" s="20" t="s">
        <v>103</v>
      </c>
    </row>
    <row r="16518" customFormat="false" ht="15.75" hidden="false" customHeight="false" outlineLevel="0" collapsed="false">
      <c r="A16518" s="20" t="s">
        <v>32299</v>
      </c>
      <c r="B16518" s="20" t="s">
        <v>32266</v>
      </c>
      <c r="C16518" s="20" t="s">
        <v>32300</v>
      </c>
      <c r="D16518" s="20" t="s">
        <v>32301</v>
      </c>
      <c r="H16518" s="20" t="s">
        <v>103</v>
      </c>
    </row>
    <row r="16519" customFormat="false" ht="15.75" hidden="false" customHeight="false" outlineLevel="0" collapsed="false">
      <c r="A16519" s="20" t="s">
        <v>32302</v>
      </c>
      <c r="B16519" s="20" t="s">
        <v>32266</v>
      </c>
      <c r="C16519" s="20" t="s">
        <v>32300</v>
      </c>
      <c r="D16519" s="20" t="s">
        <v>32301</v>
      </c>
      <c r="H16519" s="20" t="s">
        <v>103</v>
      </c>
    </row>
    <row r="16520" customFormat="false" ht="15.75" hidden="false" customHeight="false" outlineLevel="0" collapsed="false">
      <c r="A16520" s="20" t="s">
        <v>32303</v>
      </c>
      <c r="B16520" s="20" t="s">
        <v>32304</v>
      </c>
      <c r="C16520" s="20" t="s">
        <v>32305</v>
      </c>
      <c r="D16520" s="20" t="s">
        <v>32235</v>
      </c>
      <c r="H16520" s="20" t="s">
        <v>103</v>
      </c>
    </row>
    <row r="16521" customFormat="false" ht="15.75" hidden="false" customHeight="false" outlineLevel="0" collapsed="false">
      <c r="A16521" s="20" t="s">
        <v>32306</v>
      </c>
      <c r="B16521" s="20" t="s">
        <v>32304</v>
      </c>
      <c r="C16521" s="20" t="s">
        <v>32305</v>
      </c>
      <c r="D16521" s="20" t="s">
        <v>32235</v>
      </c>
      <c r="H16521" s="20" t="s">
        <v>103</v>
      </c>
    </row>
    <row r="16522" customFormat="false" ht="15.75" hidden="false" customHeight="false" outlineLevel="0" collapsed="false">
      <c r="A16522" s="20" t="s">
        <v>32307</v>
      </c>
      <c r="B16522" s="20" t="s">
        <v>32277</v>
      </c>
      <c r="C16522" s="20" t="s">
        <v>32300</v>
      </c>
      <c r="D16522" s="20" t="s">
        <v>32301</v>
      </c>
      <c r="H16522" s="20" t="s">
        <v>103</v>
      </c>
    </row>
    <row r="16523" customFormat="false" ht="15.75" hidden="false" customHeight="false" outlineLevel="0" collapsed="false">
      <c r="A16523" s="20" t="s">
        <v>32308</v>
      </c>
      <c r="B16523" s="20" t="s">
        <v>32277</v>
      </c>
      <c r="C16523" s="20" t="s">
        <v>32300</v>
      </c>
      <c r="D16523" s="20" t="s">
        <v>32301</v>
      </c>
      <c r="H16523" s="20" t="s">
        <v>103</v>
      </c>
    </row>
    <row r="16524" customFormat="false" ht="15.75" hidden="false" customHeight="false" outlineLevel="0" collapsed="false">
      <c r="A16524" s="20" t="s">
        <v>32309</v>
      </c>
      <c r="B16524" s="20" t="s">
        <v>32310</v>
      </c>
      <c r="C16524" s="20" t="s">
        <v>32293</v>
      </c>
      <c r="D16524" s="20" t="s">
        <v>32230</v>
      </c>
      <c r="H16524" s="20" t="s">
        <v>103</v>
      </c>
    </row>
    <row r="16525" customFormat="false" ht="15.75" hidden="false" customHeight="false" outlineLevel="0" collapsed="false">
      <c r="A16525" s="20" t="s">
        <v>32311</v>
      </c>
      <c r="B16525" s="20" t="s">
        <v>32310</v>
      </c>
      <c r="C16525" s="20" t="s">
        <v>32293</v>
      </c>
      <c r="D16525" s="20" t="s">
        <v>32230</v>
      </c>
      <c r="H16525" s="20" t="s">
        <v>103</v>
      </c>
    </row>
    <row r="16526" customFormat="false" ht="15.75" hidden="false" customHeight="false" outlineLevel="0" collapsed="false">
      <c r="A16526" s="20" t="s">
        <v>32312</v>
      </c>
      <c r="B16526" s="20" t="s">
        <v>32313</v>
      </c>
      <c r="C16526" s="20" t="s">
        <v>32314</v>
      </c>
      <c r="D16526" s="20" t="s">
        <v>32315</v>
      </c>
      <c r="H16526" s="20" t="s">
        <v>103</v>
      </c>
    </row>
    <row r="16527" customFormat="false" ht="15.75" hidden="false" customHeight="false" outlineLevel="0" collapsed="false">
      <c r="A16527" s="20" t="s">
        <v>32316</v>
      </c>
      <c r="B16527" s="20" t="s">
        <v>32313</v>
      </c>
      <c r="C16527" s="20" t="s">
        <v>32314</v>
      </c>
      <c r="D16527" s="20" t="s">
        <v>32315</v>
      </c>
      <c r="H16527" s="20" t="s">
        <v>103</v>
      </c>
    </row>
    <row r="16528" customFormat="false" ht="15.75" hidden="false" customHeight="false" outlineLevel="0" collapsed="false">
      <c r="A16528" s="20" t="s">
        <v>32317</v>
      </c>
      <c r="B16528" s="20" t="s">
        <v>32318</v>
      </c>
      <c r="C16528" s="20" t="s">
        <v>32314</v>
      </c>
      <c r="D16528" s="20" t="s">
        <v>32315</v>
      </c>
      <c r="H16528" s="20" t="s">
        <v>103</v>
      </c>
    </row>
    <row r="16529" customFormat="false" ht="15.75" hidden="false" customHeight="false" outlineLevel="0" collapsed="false">
      <c r="A16529" s="20" t="s">
        <v>32319</v>
      </c>
      <c r="B16529" s="20" t="s">
        <v>32318</v>
      </c>
      <c r="C16529" s="20" t="s">
        <v>32314</v>
      </c>
      <c r="D16529" s="20" t="s">
        <v>32315</v>
      </c>
      <c r="H16529" s="20" t="s">
        <v>103</v>
      </c>
    </row>
    <row r="16530" customFormat="false" ht="15.75" hidden="false" customHeight="false" outlineLevel="0" collapsed="false">
      <c r="A16530" s="20" t="s">
        <v>32320</v>
      </c>
      <c r="B16530" s="20" t="s">
        <v>32321</v>
      </c>
      <c r="C16530" s="20" t="s">
        <v>32314</v>
      </c>
      <c r="D16530" s="20" t="s">
        <v>32315</v>
      </c>
      <c r="H16530" s="20" t="s">
        <v>103</v>
      </c>
    </row>
    <row r="16531" customFormat="false" ht="15.75" hidden="false" customHeight="false" outlineLevel="0" collapsed="false">
      <c r="A16531" s="20" t="s">
        <v>32322</v>
      </c>
      <c r="B16531" s="20" t="s">
        <v>32321</v>
      </c>
      <c r="C16531" s="20" t="s">
        <v>32314</v>
      </c>
      <c r="D16531" s="20" t="s">
        <v>32315</v>
      </c>
      <c r="H16531" s="20" t="s">
        <v>103</v>
      </c>
    </row>
    <row r="16532" customFormat="false" ht="15.75" hidden="false" customHeight="false" outlineLevel="0" collapsed="false">
      <c r="A16532" s="20" t="s">
        <v>32323</v>
      </c>
      <c r="B16532" s="20" t="s">
        <v>15258</v>
      </c>
      <c r="C16532" s="20" t="s">
        <v>32324</v>
      </c>
      <c r="D16532" s="20" t="s">
        <v>32325</v>
      </c>
      <c r="H16532" s="20" t="s">
        <v>103</v>
      </c>
    </row>
    <row r="16533" customFormat="false" ht="15.75" hidden="false" customHeight="false" outlineLevel="0" collapsed="false">
      <c r="A16533" s="20" t="s">
        <v>32326</v>
      </c>
      <c r="B16533" s="20" t="s">
        <v>15258</v>
      </c>
      <c r="C16533" s="20" t="s">
        <v>32324</v>
      </c>
      <c r="D16533" s="20" t="s">
        <v>32325</v>
      </c>
      <c r="H16533" s="20" t="s">
        <v>103</v>
      </c>
    </row>
    <row r="16534" customFormat="false" ht="15.75" hidden="false" customHeight="false" outlineLevel="0" collapsed="false">
      <c r="A16534" s="20" t="s">
        <v>32327</v>
      </c>
      <c r="B16534" s="20" t="s">
        <v>15258</v>
      </c>
      <c r="C16534" s="20" t="s">
        <v>32328</v>
      </c>
      <c r="D16534" s="20" t="s">
        <v>32325</v>
      </c>
      <c r="H16534" s="20" t="s">
        <v>103</v>
      </c>
    </row>
    <row r="16535" customFormat="false" ht="15.75" hidden="false" customHeight="false" outlineLevel="0" collapsed="false">
      <c r="A16535" s="20" t="s">
        <v>32329</v>
      </c>
      <c r="B16535" s="20" t="s">
        <v>15258</v>
      </c>
      <c r="C16535" s="20" t="s">
        <v>32328</v>
      </c>
      <c r="D16535" s="20" t="s">
        <v>32325</v>
      </c>
      <c r="H16535" s="20" t="s">
        <v>103</v>
      </c>
    </row>
    <row r="16536" customFormat="false" ht="15.75" hidden="false" customHeight="false" outlineLevel="0" collapsed="false">
      <c r="A16536" s="20" t="s">
        <v>32330</v>
      </c>
      <c r="B16536" s="20" t="s">
        <v>15258</v>
      </c>
      <c r="C16536" s="20" t="s">
        <v>32331</v>
      </c>
      <c r="D16536" s="20" t="s">
        <v>32332</v>
      </c>
      <c r="H16536" s="20" t="s">
        <v>103</v>
      </c>
    </row>
    <row r="16537" customFormat="false" ht="15.75" hidden="false" customHeight="false" outlineLevel="0" collapsed="false">
      <c r="A16537" s="20" t="s">
        <v>32333</v>
      </c>
      <c r="B16537" s="20" t="s">
        <v>15258</v>
      </c>
      <c r="C16537" s="20" t="s">
        <v>32331</v>
      </c>
      <c r="D16537" s="20" t="s">
        <v>32332</v>
      </c>
      <c r="H16537" s="20" t="s">
        <v>103</v>
      </c>
    </row>
    <row r="16538" customFormat="false" ht="15.75" hidden="false" customHeight="false" outlineLevel="0" collapsed="false">
      <c r="A16538" s="20" t="s">
        <v>32334</v>
      </c>
      <c r="B16538" s="20" t="s">
        <v>15258</v>
      </c>
      <c r="C16538" s="20" t="s">
        <v>32335</v>
      </c>
      <c r="D16538" s="20" t="s">
        <v>32315</v>
      </c>
      <c r="H16538" s="20" t="s">
        <v>103</v>
      </c>
    </row>
    <row r="16539" customFormat="false" ht="15.75" hidden="false" customHeight="false" outlineLevel="0" collapsed="false">
      <c r="A16539" s="20" t="s">
        <v>32336</v>
      </c>
      <c r="B16539" s="20" t="s">
        <v>15258</v>
      </c>
      <c r="C16539" s="20" t="s">
        <v>32335</v>
      </c>
      <c r="D16539" s="20" t="s">
        <v>32315</v>
      </c>
      <c r="H16539" s="20" t="s">
        <v>103</v>
      </c>
    </row>
    <row r="16540" customFormat="false" ht="15.75" hidden="false" customHeight="false" outlineLevel="0" collapsed="false">
      <c r="A16540" s="20" t="s">
        <v>32337</v>
      </c>
      <c r="B16540" s="20" t="s">
        <v>15258</v>
      </c>
      <c r="C16540" s="20" t="s">
        <v>32338</v>
      </c>
      <c r="D16540" s="20" t="s">
        <v>32332</v>
      </c>
      <c r="H16540" s="20" t="s">
        <v>103</v>
      </c>
    </row>
    <row r="16541" customFormat="false" ht="15.75" hidden="false" customHeight="false" outlineLevel="0" collapsed="false">
      <c r="A16541" s="20" t="s">
        <v>32339</v>
      </c>
      <c r="B16541" s="20" t="s">
        <v>15258</v>
      </c>
      <c r="C16541" s="20" t="s">
        <v>32338</v>
      </c>
      <c r="D16541" s="20" t="s">
        <v>32332</v>
      </c>
      <c r="H16541" s="20" t="s">
        <v>103</v>
      </c>
    </row>
    <row r="16542" customFormat="false" ht="15.75" hidden="false" customHeight="false" outlineLevel="0" collapsed="false">
      <c r="A16542" s="20" t="s">
        <v>32340</v>
      </c>
      <c r="B16542" s="20" t="s">
        <v>15258</v>
      </c>
      <c r="C16542" s="20" t="s">
        <v>32341</v>
      </c>
      <c r="D16542" s="20" t="s">
        <v>32315</v>
      </c>
      <c r="H16542" s="20" t="s">
        <v>103</v>
      </c>
    </row>
    <row r="16543" customFormat="false" ht="15.75" hidden="false" customHeight="false" outlineLevel="0" collapsed="false">
      <c r="A16543" s="20" t="s">
        <v>32342</v>
      </c>
      <c r="B16543" s="20" t="s">
        <v>15258</v>
      </c>
      <c r="C16543" s="20" t="s">
        <v>32341</v>
      </c>
      <c r="D16543" s="20" t="s">
        <v>32315</v>
      </c>
      <c r="H16543" s="20" t="s">
        <v>103</v>
      </c>
    </row>
    <row r="16544" customFormat="false" ht="15.75" hidden="false" customHeight="false" outlineLevel="0" collapsed="false">
      <c r="A16544" s="20" t="s">
        <v>32343</v>
      </c>
      <c r="B16544" s="20" t="s">
        <v>15258</v>
      </c>
      <c r="C16544" s="20" t="s">
        <v>32344</v>
      </c>
      <c r="D16544" s="20" t="s">
        <v>32332</v>
      </c>
      <c r="H16544" s="20" t="s">
        <v>103</v>
      </c>
    </row>
    <row r="16545" customFormat="false" ht="15.75" hidden="false" customHeight="false" outlineLevel="0" collapsed="false">
      <c r="A16545" s="20" t="s">
        <v>32345</v>
      </c>
      <c r="B16545" s="20" t="s">
        <v>15258</v>
      </c>
      <c r="C16545" s="20" t="s">
        <v>32344</v>
      </c>
      <c r="D16545" s="20" t="s">
        <v>32332</v>
      </c>
      <c r="H16545" s="20" t="s">
        <v>103</v>
      </c>
    </row>
    <row r="16546" customFormat="false" ht="15.75" hidden="false" customHeight="false" outlineLevel="0" collapsed="false">
      <c r="A16546" s="20" t="s">
        <v>32346</v>
      </c>
      <c r="B16546" s="20" t="s">
        <v>15258</v>
      </c>
      <c r="C16546" s="20" t="s">
        <v>32347</v>
      </c>
      <c r="D16546" s="20" t="s">
        <v>32332</v>
      </c>
      <c r="H16546" s="20" t="s">
        <v>103</v>
      </c>
    </row>
    <row r="16547" customFormat="false" ht="15.75" hidden="false" customHeight="false" outlineLevel="0" collapsed="false">
      <c r="A16547" s="20" t="s">
        <v>32348</v>
      </c>
      <c r="B16547" s="20" t="s">
        <v>15258</v>
      </c>
      <c r="C16547" s="20" t="s">
        <v>32347</v>
      </c>
      <c r="D16547" s="20" t="s">
        <v>32332</v>
      </c>
      <c r="H16547" s="20" t="s">
        <v>103</v>
      </c>
    </row>
    <row r="16548" customFormat="false" ht="15.75" hidden="false" customHeight="false" outlineLevel="0" collapsed="false">
      <c r="A16548" s="20" t="s">
        <v>32349</v>
      </c>
      <c r="B16548" s="20" t="s">
        <v>15258</v>
      </c>
      <c r="C16548" s="20" t="s">
        <v>32350</v>
      </c>
      <c r="D16548" s="20" t="s">
        <v>32351</v>
      </c>
      <c r="H16548" s="20" t="s">
        <v>103</v>
      </c>
    </row>
    <row r="16549" customFormat="false" ht="15.75" hidden="false" customHeight="false" outlineLevel="0" collapsed="false">
      <c r="A16549" s="20" t="s">
        <v>32352</v>
      </c>
      <c r="B16549" s="20" t="s">
        <v>15258</v>
      </c>
      <c r="C16549" s="20" t="s">
        <v>32350</v>
      </c>
      <c r="D16549" s="20" t="s">
        <v>32351</v>
      </c>
      <c r="H16549" s="20" t="s">
        <v>103</v>
      </c>
    </row>
    <row r="16550" customFormat="false" ht="15.75" hidden="false" customHeight="false" outlineLevel="0" collapsed="false">
      <c r="A16550" s="20" t="s">
        <v>32353</v>
      </c>
      <c r="B16550" s="20" t="s">
        <v>15258</v>
      </c>
      <c r="C16550" s="20" t="s">
        <v>32354</v>
      </c>
      <c r="D16550" s="20" t="s">
        <v>32351</v>
      </c>
      <c r="H16550" s="20" t="s">
        <v>103</v>
      </c>
    </row>
    <row r="16551" customFormat="false" ht="15.75" hidden="false" customHeight="false" outlineLevel="0" collapsed="false">
      <c r="A16551" s="20" t="s">
        <v>32355</v>
      </c>
      <c r="B16551" s="20" t="s">
        <v>15258</v>
      </c>
      <c r="C16551" s="20" t="s">
        <v>32354</v>
      </c>
      <c r="D16551" s="20" t="s">
        <v>32351</v>
      </c>
      <c r="H16551" s="20" t="s">
        <v>103</v>
      </c>
    </row>
    <row r="16552" customFormat="false" ht="15.75" hidden="false" customHeight="false" outlineLevel="0" collapsed="false">
      <c r="A16552" s="20" t="s">
        <v>32356</v>
      </c>
      <c r="B16552" s="20" t="s">
        <v>15258</v>
      </c>
      <c r="C16552" s="20" t="s">
        <v>32357</v>
      </c>
      <c r="D16552" s="20" t="s">
        <v>32358</v>
      </c>
      <c r="H16552" s="20" t="s">
        <v>103</v>
      </c>
    </row>
    <row r="16553" customFormat="false" ht="15.75" hidden="false" customHeight="false" outlineLevel="0" collapsed="false">
      <c r="A16553" s="20" t="s">
        <v>32359</v>
      </c>
      <c r="B16553" s="20" t="s">
        <v>15258</v>
      </c>
      <c r="C16553" s="20" t="s">
        <v>32357</v>
      </c>
      <c r="D16553" s="20" t="s">
        <v>32358</v>
      </c>
      <c r="H16553" s="20" t="s">
        <v>103</v>
      </c>
    </row>
    <row r="16554" customFormat="false" ht="15.75" hidden="false" customHeight="false" outlineLevel="0" collapsed="false">
      <c r="A16554" s="20" t="s">
        <v>32360</v>
      </c>
      <c r="B16554" s="20" t="s">
        <v>15258</v>
      </c>
      <c r="C16554" s="20" t="s">
        <v>32361</v>
      </c>
      <c r="D16554" s="20" t="s">
        <v>32362</v>
      </c>
      <c r="H16554" s="20" t="s">
        <v>103</v>
      </c>
    </row>
    <row r="16555" customFormat="false" ht="15.75" hidden="false" customHeight="false" outlineLevel="0" collapsed="false">
      <c r="A16555" s="20" t="s">
        <v>32363</v>
      </c>
      <c r="B16555" s="20" t="s">
        <v>15258</v>
      </c>
      <c r="C16555" s="20" t="s">
        <v>32361</v>
      </c>
      <c r="D16555" s="20" t="s">
        <v>32362</v>
      </c>
      <c r="H16555" s="20" t="s">
        <v>103</v>
      </c>
    </row>
    <row r="16556" customFormat="false" ht="15.75" hidden="false" customHeight="false" outlineLevel="0" collapsed="false">
      <c r="A16556" s="20" t="s">
        <v>32364</v>
      </c>
      <c r="B16556" s="20" t="s">
        <v>15258</v>
      </c>
      <c r="C16556" s="20" t="s">
        <v>32365</v>
      </c>
      <c r="D16556" s="20" t="s">
        <v>32362</v>
      </c>
      <c r="H16556" s="20" t="s">
        <v>103</v>
      </c>
    </row>
    <row r="16557" customFormat="false" ht="15.75" hidden="false" customHeight="false" outlineLevel="0" collapsed="false">
      <c r="A16557" s="20" t="s">
        <v>32366</v>
      </c>
      <c r="B16557" s="20" t="s">
        <v>15258</v>
      </c>
      <c r="C16557" s="20" t="s">
        <v>32365</v>
      </c>
      <c r="D16557" s="20" t="s">
        <v>32362</v>
      </c>
      <c r="H16557" s="20" t="s">
        <v>103</v>
      </c>
    </row>
    <row r="16558" customFormat="false" ht="15.75" hidden="false" customHeight="false" outlineLevel="0" collapsed="false">
      <c r="A16558" s="20" t="s">
        <v>32367</v>
      </c>
      <c r="B16558" s="20" t="s">
        <v>15258</v>
      </c>
      <c r="C16558" s="20" t="s">
        <v>32368</v>
      </c>
      <c r="D16558" s="20" t="s">
        <v>32358</v>
      </c>
      <c r="H16558" s="20" t="s">
        <v>103</v>
      </c>
    </row>
    <row r="16559" customFormat="false" ht="15.75" hidden="false" customHeight="false" outlineLevel="0" collapsed="false">
      <c r="A16559" s="20" t="s">
        <v>32369</v>
      </c>
      <c r="B16559" s="20" t="s">
        <v>15258</v>
      </c>
      <c r="C16559" s="20" t="s">
        <v>32368</v>
      </c>
      <c r="D16559" s="20" t="s">
        <v>32358</v>
      </c>
      <c r="H16559" s="20" t="s">
        <v>103</v>
      </c>
    </row>
    <row r="16560" customFormat="false" ht="15.75" hidden="false" customHeight="false" outlineLevel="0" collapsed="false">
      <c r="A16560" s="20" t="s">
        <v>32370</v>
      </c>
      <c r="B16560" s="20" t="s">
        <v>15258</v>
      </c>
      <c r="C16560" s="20" t="s">
        <v>32371</v>
      </c>
      <c r="D16560" s="20" t="s">
        <v>32362</v>
      </c>
      <c r="H16560" s="20" t="s">
        <v>103</v>
      </c>
    </row>
    <row r="16561" customFormat="false" ht="15.75" hidden="false" customHeight="false" outlineLevel="0" collapsed="false">
      <c r="A16561" s="20" t="s">
        <v>32372</v>
      </c>
      <c r="B16561" s="20" t="s">
        <v>15258</v>
      </c>
      <c r="C16561" s="20" t="s">
        <v>32371</v>
      </c>
      <c r="D16561" s="20" t="s">
        <v>32362</v>
      </c>
      <c r="H16561" s="20" t="s">
        <v>103</v>
      </c>
    </row>
    <row r="16562" customFormat="false" ht="15.75" hidden="false" customHeight="false" outlineLevel="0" collapsed="false">
      <c r="A16562" s="20" t="s">
        <v>32373</v>
      </c>
      <c r="B16562" s="20" t="s">
        <v>15258</v>
      </c>
      <c r="C16562" s="20" t="s">
        <v>32374</v>
      </c>
      <c r="D16562" s="20" t="s">
        <v>32358</v>
      </c>
      <c r="H16562" s="20" t="s">
        <v>103</v>
      </c>
    </row>
    <row r="16563" customFormat="false" ht="15.75" hidden="false" customHeight="false" outlineLevel="0" collapsed="false">
      <c r="A16563" s="20" t="s">
        <v>32375</v>
      </c>
      <c r="B16563" s="20" t="s">
        <v>15258</v>
      </c>
      <c r="C16563" s="20" t="s">
        <v>32374</v>
      </c>
      <c r="D16563" s="20" t="s">
        <v>32358</v>
      </c>
      <c r="H16563" s="20" t="s">
        <v>103</v>
      </c>
    </row>
    <row r="16564" customFormat="false" ht="15.75" hidden="false" customHeight="false" outlineLevel="0" collapsed="false">
      <c r="A16564" s="20" t="s">
        <v>32376</v>
      </c>
      <c r="B16564" s="20" t="s">
        <v>15258</v>
      </c>
      <c r="C16564" s="20" t="s">
        <v>32377</v>
      </c>
      <c r="D16564" s="20" t="s">
        <v>32358</v>
      </c>
      <c r="H16564" s="20" t="s">
        <v>103</v>
      </c>
    </row>
    <row r="16565" customFormat="false" ht="15.75" hidden="false" customHeight="false" outlineLevel="0" collapsed="false">
      <c r="A16565" s="20" t="s">
        <v>32378</v>
      </c>
      <c r="B16565" s="20" t="s">
        <v>15258</v>
      </c>
      <c r="C16565" s="20" t="s">
        <v>32377</v>
      </c>
      <c r="D16565" s="20" t="s">
        <v>32358</v>
      </c>
      <c r="H16565" s="20" t="s">
        <v>103</v>
      </c>
    </row>
    <row r="16566" customFormat="false" ht="15.75" hidden="false" customHeight="false" outlineLevel="0" collapsed="false">
      <c r="A16566" s="20" t="s">
        <v>32379</v>
      </c>
      <c r="B16566" s="20" t="s">
        <v>32380</v>
      </c>
      <c r="C16566" s="20" t="s">
        <v>32381</v>
      </c>
      <c r="D16566" s="20" t="s">
        <v>4012</v>
      </c>
      <c r="H16566" s="20" t="s">
        <v>103</v>
      </c>
    </row>
    <row r="16567" customFormat="false" ht="15.75" hidden="false" customHeight="false" outlineLevel="0" collapsed="false">
      <c r="A16567" s="20" t="s">
        <v>32382</v>
      </c>
      <c r="B16567" s="20" t="s">
        <v>32380</v>
      </c>
      <c r="C16567" s="20" t="s">
        <v>32381</v>
      </c>
      <c r="D16567" s="20" t="s">
        <v>4012</v>
      </c>
      <c r="H16567" s="20" t="s">
        <v>103</v>
      </c>
    </row>
    <row r="16568" customFormat="false" ht="15.75" hidden="false" customHeight="false" outlineLevel="0" collapsed="false">
      <c r="A16568" s="20" t="s">
        <v>32383</v>
      </c>
      <c r="B16568" s="20" t="s">
        <v>32384</v>
      </c>
      <c r="C16568" s="20" t="s">
        <v>32381</v>
      </c>
      <c r="D16568" s="20" t="s">
        <v>4012</v>
      </c>
      <c r="H16568" s="20" t="s">
        <v>103</v>
      </c>
    </row>
    <row r="16569" customFormat="false" ht="15.75" hidden="false" customHeight="false" outlineLevel="0" collapsed="false">
      <c r="A16569" s="20" t="s">
        <v>32385</v>
      </c>
      <c r="B16569" s="20" t="s">
        <v>32384</v>
      </c>
      <c r="C16569" s="20" t="s">
        <v>32381</v>
      </c>
      <c r="D16569" s="20" t="s">
        <v>4012</v>
      </c>
      <c r="H16569" s="20" t="s">
        <v>103</v>
      </c>
    </row>
    <row r="16570" customFormat="false" ht="15.75" hidden="false" customHeight="false" outlineLevel="0" collapsed="false">
      <c r="A16570" s="20" t="s">
        <v>32386</v>
      </c>
      <c r="B16570" s="20" t="s">
        <v>32387</v>
      </c>
      <c r="C16570" s="20" t="s">
        <v>32381</v>
      </c>
      <c r="D16570" s="20" t="s">
        <v>4012</v>
      </c>
      <c r="H16570" s="20" t="s">
        <v>103</v>
      </c>
    </row>
    <row r="16571" customFormat="false" ht="15.75" hidden="false" customHeight="false" outlineLevel="0" collapsed="false">
      <c r="A16571" s="20" t="s">
        <v>32388</v>
      </c>
      <c r="B16571" s="20" t="s">
        <v>32387</v>
      </c>
      <c r="C16571" s="20" t="s">
        <v>32381</v>
      </c>
      <c r="D16571" s="20" t="s">
        <v>4012</v>
      </c>
      <c r="H16571" s="20" t="s">
        <v>103</v>
      </c>
    </row>
    <row r="16572" customFormat="false" ht="15.75" hidden="false" customHeight="false" outlineLevel="0" collapsed="false">
      <c r="A16572" s="20" t="s">
        <v>32389</v>
      </c>
      <c r="B16572" s="20" t="s">
        <v>32390</v>
      </c>
      <c r="C16572" s="20" t="s">
        <v>32381</v>
      </c>
      <c r="D16572" s="20" t="s">
        <v>4012</v>
      </c>
      <c r="H16572" s="20" t="s">
        <v>103</v>
      </c>
    </row>
    <row r="16573" customFormat="false" ht="15.75" hidden="false" customHeight="false" outlineLevel="0" collapsed="false">
      <c r="A16573" s="20" t="s">
        <v>32391</v>
      </c>
      <c r="B16573" s="20" t="s">
        <v>32390</v>
      </c>
      <c r="C16573" s="20" t="s">
        <v>32381</v>
      </c>
      <c r="D16573" s="20" t="s">
        <v>4012</v>
      </c>
      <c r="H16573" s="20" t="s">
        <v>103</v>
      </c>
    </row>
    <row r="16574" customFormat="false" ht="15.75" hidden="false" customHeight="false" outlineLevel="0" collapsed="false">
      <c r="A16574" s="20" t="s">
        <v>32392</v>
      </c>
      <c r="B16574" s="20" t="s">
        <v>32393</v>
      </c>
      <c r="C16574" s="20" t="s">
        <v>32381</v>
      </c>
      <c r="D16574" s="20" t="s">
        <v>4012</v>
      </c>
      <c r="H16574" s="20" t="s">
        <v>103</v>
      </c>
    </row>
    <row r="16575" customFormat="false" ht="15.75" hidden="false" customHeight="false" outlineLevel="0" collapsed="false">
      <c r="A16575" s="20" t="s">
        <v>32394</v>
      </c>
      <c r="B16575" s="20" t="s">
        <v>32393</v>
      </c>
      <c r="C16575" s="20" t="s">
        <v>32381</v>
      </c>
      <c r="D16575" s="20" t="s">
        <v>4012</v>
      </c>
      <c r="H16575" s="20" t="s">
        <v>103</v>
      </c>
    </row>
    <row r="16576" customFormat="false" ht="15.75" hidden="false" customHeight="false" outlineLevel="0" collapsed="false">
      <c r="A16576" s="20" t="s">
        <v>32395</v>
      </c>
      <c r="B16576" s="20" t="s">
        <v>32396</v>
      </c>
      <c r="C16576" s="20" t="s">
        <v>32381</v>
      </c>
      <c r="D16576" s="20" t="s">
        <v>4012</v>
      </c>
      <c r="H16576" s="20" t="s">
        <v>103</v>
      </c>
    </row>
    <row r="16577" customFormat="false" ht="15.75" hidden="false" customHeight="false" outlineLevel="0" collapsed="false">
      <c r="A16577" s="20" t="s">
        <v>32397</v>
      </c>
      <c r="B16577" s="20" t="s">
        <v>32396</v>
      </c>
      <c r="C16577" s="20" t="s">
        <v>32381</v>
      </c>
      <c r="D16577" s="20" t="s">
        <v>4012</v>
      </c>
      <c r="H16577" s="20" t="s">
        <v>103</v>
      </c>
    </row>
    <row r="16578" customFormat="false" ht="15.75" hidden="false" customHeight="false" outlineLevel="0" collapsed="false">
      <c r="A16578" s="20" t="s">
        <v>32398</v>
      </c>
      <c r="B16578" s="20" t="s">
        <v>32399</v>
      </c>
      <c r="C16578" s="20" t="s">
        <v>32381</v>
      </c>
      <c r="D16578" s="20" t="s">
        <v>4012</v>
      </c>
      <c r="H16578" s="20" t="s">
        <v>103</v>
      </c>
    </row>
    <row r="16579" customFormat="false" ht="15.75" hidden="false" customHeight="false" outlineLevel="0" collapsed="false">
      <c r="A16579" s="20" t="s">
        <v>32400</v>
      </c>
      <c r="B16579" s="20" t="s">
        <v>32399</v>
      </c>
      <c r="C16579" s="20" t="s">
        <v>32381</v>
      </c>
      <c r="D16579" s="20" t="s">
        <v>4012</v>
      </c>
      <c r="H16579" s="20" t="s">
        <v>103</v>
      </c>
    </row>
    <row r="16580" customFormat="false" ht="15.75" hidden="false" customHeight="false" outlineLevel="0" collapsed="false">
      <c r="A16580" s="20" t="s">
        <v>32401</v>
      </c>
      <c r="B16580" s="20" t="s">
        <v>32402</v>
      </c>
      <c r="C16580" s="20" t="s">
        <v>32381</v>
      </c>
      <c r="D16580" s="20" t="s">
        <v>4012</v>
      </c>
      <c r="H16580" s="20" t="s">
        <v>103</v>
      </c>
    </row>
    <row r="16581" customFormat="false" ht="15.75" hidden="false" customHeight="false" outlineLevel="0" collapsed="false">
      <c r="A16581" s="20" t="s">
        <v>32403</v>
      </c>
      <c r="B16581" s="20" t="s">
        <v>32402</v>
      </c>
      <c r="C16581" s="20" t="s">
        <v>32381</v>
      </c>
      <c r="D16581" s="20" t="s">
        <v>4012</v>
      </c>
      <c r="H16581" s="20" t="s">
        <v>103</v>
      </c>
    </row>
    <row r="16582" customFormat="false" ht="15.75" hidden="false" customHeight="false" outlineLevel="0" collapsed="false">
      <c r="A16582" s="20" t="s">
        <v>32404</v>
      </c>
      <c r="B16582" s="20" t="s">
        <v>32405</v>
      </c>
      <c r="C16582" s="20" t="s">
        <v>32406</v>
      </c>
      <c r="D16582" s="20" t="s">
        <v>4742</v>
      </c>
      <c r="H16582" s="20" t="s">
        <v>103</v>
      </c>
    </row>
    <row r="16583" customFormat="false" ht="15.75" hidden="false" customHeight="false" outlineLevel="0" collapsed="false">
      <c r="A16583" s="20" t="s">
        <v>32407</v>
      </c>
      <c r="B16583" s="20" t="s">
        <v>32405</v>
      </c>
      <c r="C16583" s="20" t="s">
        <v>32406</v>
      </c>
      <c r="D16583" s="20" t="s">
        <v>4742</v>
      </c>
      <c r="H16583" s="20" t="s">
        <v>103</v>
      </c>
    </row>
    <row r="16584" customFormat="false" ht="15.75" hidden="false" customHeight="false" outlineLevel="0" collapsed="false">
      <c r="A16584" s="20" t="s">
        <v>32408</v>
      </c>
      <c r="B16584" s="20" t="s">
        <v>32409</v>
      </c>
      <c r="C16584" s="20" t="s">
        <v>32410</v>
      </c>
      <c r="D16584" s="20" t="s">
        <v>5754</v>
      </c>
      <c r="H16584" s="20" t="s">
        <v>103</v>
      </c>
    </row>
    <row r="16585" customFormat="false" ht="15.75" hidden="false" customHeight="false" outlineLevel="0" collapsed="false">
      <c r="A16585" s="20" t="s">
        <v>32411</v>
      </c>
      <c r="B16585" s="20" t="s">
        <v>32409</v>
      </c>
      <c r="C16585" s="20" t="s">
        <v>32410</v>
      </c>
      <c r="D16585" s="20" t="s">
        <v>5754</v>
      </c>
      <c r="H16585" s="20" t="s">
        <v>103</v>
      </c>
    </row>
    <row r="16586" customFormat="false" ht="15.75" hidden="false" customHeight="false" outlineLevel="0" collapsed="false">
      <c r="A16586" s="20" t="s">
        <v>32412</v>
      </c>
      <c r="B16586" s="20" t="s">
        <v>32413</v>
      </c>
      <c r="C16586" s="20" t="s">
        <v>32410</v>
      </c>
      <c r="D16586" s="20" t="s">
        <v>5754</v>
      </c>
      <c r="H16586" s="20" t="s">
        <v>103</v>
      </c>
    </row>
    <row r="16587" customFormat="false" ht="15.75" hidden="false" customHeight="false" outlineLevel="0" collapsed="false">
      <c r="A16587" s="20" t="s">
        <v>32414</v>
      </c>
      <c r="B16587" s="20" t="s">
        <v>32413</v>
      </c>
      <c r="C16587" s="20" t="s">
        <v>32410</v>
      </c>
      <c r="D16587" s="20" t="s">
        <v>5754</v>
      </c>
      <c r="H16587" s="20" t="s">
        <v>103</v>
      </c>
    </row>
    <row r="16588" customFormat="false" ht="15.75" hidden="false" customHeight="false" outlineLevel="0" collapsed="false">
      <c r="A16588" s="20" t="s">
        <v>32415</v>
      </c>
      <c r="B16588" s="20" t="s">
        <v>32416</v>
      </c>
      <c r="C16588" s="20" t="s">
        <v>32410</v>
      </c>
      <c r="D16588" s="20" t="s">
        <v>5754</v>
      </c>
      <c r="H16588" s="20" t="s">
        <v>103</v>
      </c>
    </row>
    <row r="16589" customFormat="false" ht="15.75" hidden="false" customHeight="false" outlineLevel="0" collapsed="false">
      <c r="A16589" s="20" t="s">
        <v>300</v>
      </c>
      <c r="B16589" s="20" t="s">
        <v>32416</v>
      </c>
      <c r="C16589" s="20" t="s">
        <v>32410</v>
      </c>
      <c r="D16589" s="20" t="s">
        <v>5754</v>
      </c>
      <c r="H16589" s="20" t="s">
        <v>103</v>
      </c>
    </row>
    <row r="16590" customFormat="false" ht="15.75" hidden="false" customHeight="false" outlineLevel="0" collapsed="false">
      <c r="A16590" s="20" t="s">
        <v>32417</v>
      </c>
      <c r="B16590" s="20" t="s">
        <v>32418</v>
      </c>
      <c r="C16590" s="20" t="s">
        <v>32410</v>
      </c>
      <c r="D16590" s="20" t="s">
        <v>5754</v>
      </c>
      <c r="H16590" s="20" t="s">
        <v>103</v>
      </c>
    </row>
    <row r="16591" customFormat="false" ht="15.75" hidden="false" customHeight="false" outlineLevel="0" collapsed="false">
      <c r="A16591" s="20" t="s">
        <v>32419</v>
      </c>
      <c r="B16591" s="20" t="s">
        <v>32418</v>
      </c>
      <c r="C16591" s="20" t="s">
        <v>32410</v>
      </c>
      <c r="D16591" s="20" t="s">
        <v>5754</v>
      </c>
      <c r="H16591" s="20" t="s">
        <v>103</v>
      </c>
    </row>
    <row r="16592" customFormat="false" ht="15.75" hidden="false" customHeight="false" outlineLevel="0" collapsed="false">
      <c r="A16592" s="20" t="s">
        <v>32420</v>
      </c>
      <c r="B16592" s="20" t="s">
        <v>32421</v>
      </c>
      <c r="C16592" s="20" t="s">
        <v>32410</v>
      </c>
      <c r="D16592" s="20" t="s">
        <v>5754</v>
      </c>
      <c r="H16592" s="20" t="s">
        <v>103</v>
      </c>
    </row>
    <row r="16593" customFormat="false" ht="15.75" hidden="false" customHeight="false" outlineLevel="0" collapsed="false">
      <c r="A16593" s="20" t="s">
        <v>32422</v>
      </c>
      <c r="B16593" s="20" t="s">
        <v>32421</v>
      </c>
      <c r="C16593" s="20" t="s">
        <v>32410</v>
      </c>
      <c r="D16593" s="20" t="s">
        <v>5754</v>
      </c>
      <c r="H16593" s="20" t="s">
        <v>103</v>
      </c>
    </row>
    <row r="16594" customFormat="false" ht="15.75" hidden="false" customHeight="false" outlineLevel="0" collapsed="false">
      <c r="A16594" s="20" t="s">
        <v>32423</v>
      </c>
      <c r="B16594" s="20" t="s">
        <v>32424</v>
      </c>
      <c r="C16594" s="20" t="s">
        <v>32410</v>
      </c>
      <c r="D16594" s="20" t="s">
        <v>5754</v>
      </c>
      <c r="H16594" s="20" t="s">
        <v>103</v>
      </c>
    </row>
    <row r="16595" customFormat="false" ht="15.75" hidden="false" customHeight="false" outlineLevel="0" collapsed="false">
      <c r="A16595" s="20" t="s">
        <v>32425</v>
      </c>
      <c r="B16595" s="20" t="s">
        <v>32424</v>
      </c>
      <c r="C16595" s="20" t="s">
        <v>32410</v>
      </c>
      <c r="D16595" s="20" t="s">
        <v>5754</v>
      </c>
      <c r="H16595" s="20" t="s">
        <v>103</v>
      </c>
    </row>
    <row r="16596" customFormat="false" ht="15.75" hidden="false" customHeight="false" outlineLevel="0" collapsed="false">
      <c r="A16596" s="20" t="s">
        <v>32426</v>
      </c>
      <c r="B16596" s="20" t="s">
        <v>32427</v>
      </c>
      <c r="C16596" s="20" t="s">
        <v>32410</v>
      </c>
      <c r="D16596" s="20" t="s">
        <v>5754</v>
      </c>
      <c r="H16596" s="20" t="s">
        <v>103</v>
      </c>
    </row>
    <row r="16597" customFormat="false" ht="15.75" hidden="false" customHeight="false" outlineLevel="0" collapsed="false">
      <c r="A16597" s="20" t="s">
        <v>32428</v>
      </c>
      <c r="B16597" s="20" t="s">
        <v>32427</v>
      </c>
      <c r="C16597" s="20" t="s">
        <v>32410</v>
      </c>
      <c r="D16597" s="20" t="s">
        <v>5754</v>
      </c>
      <c r="H16597" s="20" t="s">
        <v>103</v>
      </c>
    </row>
    <row r="16598" customFormat="false" ht="15.75" hidden="false" customHeight="false" outlineLevel="0" collapsed="false">
      <c r="A16598" s="20" t="s">
        <v>32429</v>
      </c>
      <c r="B16598" s="20" t="s">
        <v>32430</v>
      </c>
      <c r="C16598" s="20" t="s">
        <v>32410</v>
      </c>
      <c r="D16598" s="20" t="s">
        <v>5754</v>
      </c>
      <c r="H16598" s="20" t="s">
        <v>103</v>
      </c>
    </row>
    <row r="16599" customFormat="false" ht="15.75" hidden="false" customHeight="false" outlineLevel="0" collapsed="false">
      <c r="A16599" s="20" t="s">
        <v>32431</v>
      </c>
      <c r="B16599" s="20" t="s">
        <v>32430</v>
      </c>
      <c r="C16599" s="20" t="s">
        <v>32410</v>
      </c>
      <c r="D16599" s="20" t="s">
        <v>5754</v>
      </c>
      <c r="H16599" s="20" t="s">
        <v>103</v>
      </c>
    </row>
    <row r="16600" customFormat="false" ht="15.75" hidden="false" customHeight="false" outlineLevel="0" collapsed="false">
      <c r="A16600" s="20" t="s">
        <v>32432</v>
      </c>
      <c r="B16600" s="20" t="s">
        <v>32433</v>
      </c>
      <c r="C16600" s="20" t="s">
        <v>32434</v>
      </c>
      <c r="D16600" s="20" t="s">
        <v>9324</v>
      </c>
      <c r="H16600" s="20" t="s">
        <v>103</v>
      </c>
    </row>
    <row r="16601" customFormat="false" ht="15.75" hidden="false" customHeight="false" outlineLevel="0" collapsed="false">
      <c r="A16601" s="20" t="s">
        <v>32435</v>
      </c>
      <c r="B16601" s="20" t="s">
        <v>32433</v>
      </c>
      <c r="C16601" s="20" t="s">
        <v>32434</v>
      </c>
      <c r="D16601" s="20" t="s">
        <v>9324</v>
      </c>
      <c r="H16601" s="20" t="s">
        <v>103</v>
      </c>
    </row>
    <row r="16602" customFormat="false" ht="15.75" hidden="false" customHeight="false" outlineLevel="0" collapsed="false">
      <c r="A16602" s="20" t="s">
        <v>32436</v>
      </c>
      <c r="B16602" s="20" t="s">
        <v>32437</v>
      </c>
      <c r="C16602" s="20" t="s">
        <v>32438</v>
      </c>
      <c r="D16602" s="20" t="s">
        <v>4012</v>
      </c>
      <c r="H16602" s="20" t="s">
        <v>103</v>
      </c>
    </row>
    <row r="16603" customFormat="false" ht="15.75" hidden="false" customHeight="false" outlineLevel="0" collapsed="false">
      <c r="A16603" s="20" t="s">
        <v>32439</v>
      </c>
      <c r="B16603" s="20" t="s">
        <v>32437</v>
      </c>
      <c r="C16603" s="20" t="s">
        <v>32438</v>
      </c>
      <c r="D16603" s="20" t="s">
        <v>4012</v>
      </c>
      <c r="H16603" s="20" t="s">
        <v>103</v>
      </c>
    </row>
    <row r="16604" customFormat="false" ht="15.75" hidden="false" customHeight="false" outlineLevel="0" collapsed="false">
      <c r="A16604" s="20" t="s">
        <v>32440</v>
      </c>
      <c r="B16604" s="20" t="s">
        <v>32441</v>
      </c>
      <c r="C16604" s="20" t="s">
        <v>32438</v>
      </c>
      <c r="D16604" s="20" t="s">
        <v>4012</v>
      </c>
      <c r="H16604" s="20" t="s">
        <v>103</v>
      </c>
    </row>
    <row r="16605" customFormat="false" ht="15.75" hidden="false" customHeight="false" outlineLevel="0" collapsed="false">
      <c r="A16605" s="20" t="s">
        <v>32442</v>
      </c>
      <c r="B16605" s="20" t="s">
        <v>32441</v>
      </c>
      <c r="C16605" s="20" t="s">
        <v>32438</v>
      </c>
      <c r="D16605" s="20" t="s">
        <v>4012</v>
      </c>
      <c r="H16605" s="20" t="s">
        <v>103</v>
      </c>
    </row>
    <row r="16606" customFormat="false" ht="15.75" hidden="false" customHeight="false" outlineLevel="0" collapsed="false">
      <c r="A16606" s="20" t="s">
        <v>32443</v>
      </c>
      <c r="B16606" s="20" t="s">
        <v>32444</v>
      </c>
      <c r="C16606" s="20" t="s">
        <v>32438</v>
      </c>
      <c r="D16606" s="20" t="s">
        <v>4012</v>
      </c>
      <c r="H16606" s="20" t="s">
        <v>103</v>
      </c>
    </row>
    <row r="16607" customFormat="false" ht="15.75" hidden="false" customHeight="false" outlineLevel="0" collapsed="false">
      <c r="A16607" s="20" t="s">
        <v>32445</v>
      </c>
      <c r="B16607" s="20" t="s">
        <v>32444</v>
      </c>
      <c r="C16607" s="20" t="s">
        <v>32438</v>
      </c>
      <c r="D16607" s="20" t="s">
        <v>4012</v>
      </c>
      <c r="H16607" s="20" t="s">
        <v>103</v>
      </c>
    </row>
    <row r="16608" customFormat="false" ht="15.75" hidden="false" customHeight="false" outlineLevel="0" collapsed="false">
      <c r="A16608" s="20" t="s">
        <v>32446</v>
      </c>
      <c r="B16608" s="20" t="s">
        <v>32447</v>
      </c>
      <c r="C16608" s="20" t="s">
        <v>32448</v>
      </c>
      <c r="D16608" s="20" t="s">
        <v>4742</v>
      </c>
      <c r="H16608" s="20" t="s">
        <v>103</v>
      </c>
    </row>
    <row r="16609" customFormat="false" ht="15.75" hidden="false" customHeight="false" outlineLevel="0" collapsed="false">
      <c r="A16609" s="20" t="s">
        <v>32449</v>
      </c>
      <c r="B16609" s="20" t="s">
        <v>32447</v>
      </c>
      <c r="C16609" s="20" t="s">
        <v>32448</v>
      </c>
      <c r="D16609" s="20" t="s">
        <v>4742</v>
      </c>
      <c r="H16609" s="20" t="s">
        <v>103</v>
      </c>
    </row>
    <row r="16610" customFormat="false" ht="15.75" hidden="false" customHeight="false" outlineLevel="0" collapsed="false">
      <c r="A16610" s="20" t="s">
        <v>32450</v>
      </c>
      <c r="B16610" s="20" t="s">
        <v>32418</v>
      </c>
      <c r="C16610" s="20" t="s">
        <v>32410</v>
      </c>
      <c r="D16610" s="20" t="s">
        <v>5754</v>
      </c>
      <c r="H16610" s="20" t="s">
        <v>103</v>
      </c>
    </row>
    <row r="16611" customFormat="false" ht="15.75" hidden="false" customHeight="false" outlineLevel="0" collapsed="false">
      <c r="A16611" s="20" t="s">
        <v>32451</v>
      </c>
      <c r="B16611" s="20" t="s">
        <v>32418</v>
      </c>
      <c r="C16611" s="20" t="s">
        <v>32410</v>
      </c>
      <c r="D16611" s="20" t="s">
        <v>5754</v>
      </c>
      <c r="H16611" s="20" t="s">
        <v>103</v>
      </c>
    </row>
    <row r="16612" customFormat="false" ht="15.75" hidden="false" customHeight="false" outlineLevel="0" collapsed="false">
      <c r="A16612" s="20" t="s">
        <v>32452</v>
      </c>
      <c r="B16612" s="20" t="s">
        <v>32421</v>
      </c>
      <c r="C16612" s="20" t="s">
        <v>32410</v>
      </c>
      <c r="D16612" s="20" t="s">
        <v>5754</v>
      </c>
      <c r="H16612" s="20" t="s">
        <v>103</v>
      </c>
    </row>
    <row r="16613" customFormat="false" ht="15.75" hidden="false" customHeight="false" outlineLevel="0" collapsed="false">
      <c r="A16613" s="20" t="s">
        <v>32453</v>
      </c>
      <c r="B16613" s="20" t="s">
        <v>32421</v>
      </c>
      <c r="C16613" s="20" t="s">
        <v>32410</v>
      </c>
      <c r="D16613" s="20" t="s">
        <v>5754</v>
      </c>
      <c r="H16613" s="20" t="s">
        <v>103</v>
      </c>
    </row>
    <row r="16614" customFormat="false" ht="15.75" hidden="false" customHeight="false" outlineLevel="0" collapsed="false">
      <c r="A16614" s="20" t="s">
        <v>32454</v>
      </c>
      <c r="B16614" s="20" t="s">
        <v>32427</v>
      </c>
      <c r="C16614" s="20" t="s">
        <v>32410</v>
      </c>
      <c r="D16614" s="20" t="s">
        <v>5754</v>
      </c>
      <c r="H16614" s="20" t="s">
        <v>103</v>
      </c>
    </row>
    <row r="16615" customFormat="false" ht="15.75" hidden="false" customHeight="false" outlineLevel="0" collapsed="false">
      <c r="A16615" s="20" t="s">
        <v>32455</v>
      </c>
      <c r="B16615" s="20" t="s">
        <v>32427</v>
      </c>
      <c r="C16615" s="20" t="s">
        <v>32410</v>
      </c>
      <c r="D16615" s="20" t="s">
        <v>5754</v>
      </c>
      <c r="H16615" s="20" t="s">
        <v>103</v>
      </c>
    </row>
    <row r="16616" customFormat="false" ht="15.75" hidden="false" customHeight="false" outlineLevel="0" collapsed="false">
      <c r="A16616" s="20" t="s">
        <v>32456</v>
      </c>
      <c r="B16616" s="20" t="s">
        <v>32457</v>
      </c>
      <c r="C16616" s="20" t="s">
        <v>32434</v>
      </c>
      <c r="D16616" s="20" t="s">
        <v>9324</v>
      </c>
      <c r="H16616" s="20" t="s">
        <v>103</v>
      </c>
    </row>
    <row r="16617" customFormat="false" ht="15.75" hidden="false" customHeight="false" outlineLevel="0" collapsed="false">
      <c r="A16617" s="20" t="s">
        <v>32458</v>
      </c>
      <c r="B16617" s="20" t="s">
        <v>32457</v>
      </c>
      <c r="C16617" s="20" t="s">
        <v>32434</v>
      </c>
      <c r="D16617" s="20" t="s">
        <v>9324</v>
      </c>
      <c r="H16617" s="20" t="s">
        <v>103</v>
      </c>
    </row>
    <row r="16618" customFormat="false" ht="15.75" hidden="false" customHeight="false" outlineLevel="0" collapsed="false">
      <c r="A16618" s="20" t="s">
        <v>32459</v>
      </c>
      <c r="B16618" s="20" t="s">
        <v>32460</v>
      </c>
      <c r="C16618" s="20" t="s">
        <v>32434</v>
      </c>
      <c r="D16618" s="20" t="s">
        <v>9324</v>
      </c>
      <c r="H16618" s="20" t="s">
        <v>103</v>
      </c>
    </row>
    <row r="16619" customFormat="false" ht="15.75" hidden="false" customHeight="false" outlineLevel="0" collapsed="false">
      <c r="A16619" s="20" t="s">
        <v>32461</v>
      </c>
      <c r="B16619" s="20" t="s">
        <v>32460</v>
      </c>
      <c r="C16619" s="20" t="s">
        <v>32434</v>
      </c>
      <c r="D16619" s="20" t="s">
        <v>9324</v>
      </c>
      <c r="H16619" s="20" t="s">
        <v>103</v>
      </c>
    </row>
    <row r="16620" customFormat="false" ht="15.75" hidden="false" customHeight="false" outlineLevel="0" collapsed="false">
      <c r="A16620" s="20" t="s">
        <v>32462</v>
      </c>
      <c r="B16620" s="20" t="s">
        <v>32463</v>
      </c>
      <c r="C16620" s="20" t="s">
        <v>32464</v>
      </c>
      <c r="D16620" s="20" t="s">
        <v>9674</v>
      </c>
      <c r="H16620" s="20" t="s">
        <v>103</v>
      </c>
    </row>
    <row r="16621" customFormat="false" ht="15.75" hidden="false" customHeight="false" outlineLevel="0" collapsed="false">
      <c r="A16621" s="20" t="s">
        <v>32465</v>
      </c>
      <c r="B16621" s="20" t="s">
        <v>32463</v>
      </c>
      <c r="C16621" s="20" t="s">
        <v>32464</v>
      </c>
      <c r="D16621" s="20" t="s">
        <v>9674</v>
      </c>
      <c r="H16621" s="20" t="s">
        <v>103</v>
      </c>
    </row>
    <row r="16622" customFormat="false" ht="15.75" hidden="false" customHeight="false" outlineLevel="0" collapsed="false">
      <c r="A16622" s="20" t="s">
        <v>32466</v>
      </c>
      <c r="B16622" s="20" t="s">
        <v>32467</v>
      </c>
      <c r="C16622" s="20" t="s">
        <v>32464</v>
      </c>
      <c r="D16622" s="20" t="s">
        <v>9674</v>
      </c>
      <c r="H16622" s="20" t="s">
        <v>103</v>
      </c>
    </row>
    <row r="16623" customFormat="false" ht="15.75" hidden="false" customHeight="false" outlineLevel="0" collapsed="false">
      <c r="A16623" s="20" t="s">
        <v>32468</v>
      </c>
      <c r="B16623" s="20" t="s">
        <v>32467</v>
      </c>
      <c r="C16623" s="20" t="s">
        <v>32464</v>
      </c>
      <c r="D16623" s="20" t="s">
        <v>9674</v>
      </c>
      <c r="H16623" s="20" t="s">
        <v>103</v>
      </c>
    </row>
    <row r="16624" customFormat="false" ht="15.75" hidden="false" customHeight="false" outlineLevel="0" collapsed="false">
      <c r="A16624" s="20" t="s">
        <v>32469</v>
      </c>
      <c r="B16624" s="20" t="s">
        <v>32470</v>
      </c>
      <c r="C16624" s="20" t="s">
        <v>32471</v>
      </c>
      <c r="D16624" s="20" t="s">
        <v>4758</v>
      </c>
      <c r="H16624" s="20" t="s">
        <v>103</v>
      </c>
    </row>
    <row r="16625" customFormat="false" ht="15.75" hidden="false" customHeight="false" outlineLevel="0" collapsed="false">
      <c r="A16625" s="20" t="s">
        <v>32472</v>
      </c>
      <c r="B16625" s="20" t="s">
        <v>32470</v>
      </c>
      <c r="C16625" s="20" t="s">
        <v>32471</v>
      </c>
      <c r="D16625" s="20" t="s">
        <v>4758</v>
      </c>
      <c r="H16625" s="20" t="s">
        <v>103</v>
      </c>
    </row>
    <row r="16626" customFormat="false" ht="15.75" hidden="false" customHeight="false" outlineLevel="0" collapsed="false">
      <c r="A16626" s="20" t="s">
        <v>32473</v>
      </c>
      <c r="B16626" s="20" t="s">
        <v>32474</v>
      </c>
      <c r="C16626" s="20" t="s">
        <v>32475</v>
      </c>
      <c r="D16626" s="20" t="s">
        <v>11344</v>
      </c>
      <c r="H16626" s="20" t="s">
        <v>103</v>
      </c>
    </row>
    <row r="16627" customFormat="false" ht="15.75" hidden="false" customHeight="false" outlineLevel="0" collapsed="false">
      <c r="A16627" s="20" t="s">
        <v>32476</v>
      </c>
      <c r="B16627" s="20" t="s">
        <v>32474</v>
      </c>
      <c r="C16627" s="20" t="s">
        <v>32475</v>
      </c>
      <c r="D16627" s="20" t="s">
        <v>11344</v>
      </c>
      <c r="H16627" s="20" t="s">
        <v>103</v>
      </c>
    </row>
    <row r="16628" customFormat="false" ht="15.75" hidden="false" customHeight="false" outlineLevel="0" collapsed="false">
      <c r="A16628" s="20" t="s">
        <v>32477</v>
      </c>
      <c r="B16628" s="20" t="s">
        <v>32478</v>
      </c>
      <c r="C16628" s="20" t="s">
        <v>32475</v>
      </c>
      <c r="D16628" s="20" t="s">
        <v>11344</v>
      </c>
      <c r="H16628" s="20" t="s">
        <v>103</v>
      </c>
    </row>
    <row r="16629" customFormat="false" ht="15.75" hidden="false" customHeight="false" outlineLevel="0" collapsed="false">
      <c r="A16629" s="20" t="s">
        <v>32479</v>
      </c>
      <c r="B16629" s="20" t="s">
        <v>32478</v>
      </c>
      <c r="C16629" s="20" t="s">
        <v>32475</v>
      </c>
      <c r="D16629" s="20" t="s">
        <v>11344</v>
      </c>
      <c r="H16629" s="20" t="s">
        <v>103</v>
      </c>
    </row>
    <row r="16630" customFormat="false" ht="15.75" hidden="false" customHeight="false" outlineLevel="0" collapsed="false">
      <c r="A16630" s="20" t="s">
        <v>32480</v>
      </c>
      <c r="B16630" s="20" t="s">
        <v>32481</v>
      </c>
      <c r="C16630" s="20" t="s">
        <v>32471</v>
      </c>
      <c r="D16630" s="20" t="s">
        <v>4758</v>
      </c>
      <c r="H16630" s="20" t="s">
        <v>103</v>
      </c>
    </row>
    <row r="16631" customFormat="false" ht="15.75" hidden="false" customHeight="false" outlineLevel="0" collapsed="false">
      <c r="A16631" s="20" t="s">
        <v>32482</v>
      </c>
      <c r="B16631" s="20" t="s">
        <v>32481</v>
      </c>
      <c r="C16631" s="20" t="s">
        <v>32471</v>
      </c>
      <c r="D16631" s="20" t="s">
        <v>4758</v>
      </c>
      <c r="H16631" s="20" t="s">
        <v>103</v>
      </c>
    </row>
    <row r="16632" customFormat="false" ht="15.75" hidden="false" customHeight="false" outlineLevel="0" collapsed="false">
      <c r="A16632" s="20" t="s">
        <v>32483</v>
      </c>
      <c r="B16632" s="20" t="s">
        <v>32484</v>
      </c>
      <c r="C16632" s="20" t="s">
        <v>32475</v>
      </c>
      <c r="D16632" s="20" t="s">
        <v>11344</v>
      </c>
      <c r="H16632" s="20" t="s">
        <v>103</v>
      </c>
    </row>
    <row r="16633" customFormat="false" ht="15.75" hidden="false" customHeight="false" outlineLevel="0" collapsed="false">
      <c r="A16633" s="20" t="s">
        <v>32485</v>
      </c>
      <c r="B16633" s="20" t="s">
        <v>32484</v>
      </c>
      <c r="C16633" s="20" t="s">
        <v>32475</v>
      </c>
      <c r="D16633" s="20" t="s">
        <v>11344</v>
      </c>
      <c r="H16633" s="20" t="s">
        <v>103</v>
      </c>
    </row>
    <row r="16634" customFormat="false" ht="15.75" hidden="false" customHeight="false" outlineLevel="0" collapsed="false">
      <c r="A16634" s="20" t="s">
        <v>32486</v>
      </c>
      <c r="B16634" s="20" t="s">
        <v>32487</v>
      </c>
      <c r="C16634" s="20" t="s">
        <v>32471</v>
      </c>
      <c r="D16634" s="20" t="s">
        <v>4758</v>
      </c>
      <c r="H16634" s="20" t="s">
        <v>103</v>
      </c>
    </row>
    <row r="16635" customFormat="false" ht="15.75" hidden="false" customHeight="false" outlineLevel="0" collapsed="false">
      <c r="A16635" s="20" t="s">
        <v>32488</v>
      </c>
      <c r="B16635" s="20" t="s">
        <v>32487</v>
      </c>
      <c r="C16635" s="20" t="s">
        <v>32471</v>
      </c>
      <c r="D16635" s="20" t="s">
        <v>4758</v>
      </c>
      <c r="H16635" s="20" t="s">
        <v>103</v>
      </c>
    </row>
    <row r="16636" customFormat="false" ht="15.75" hidden="false" customHeight="false" outlineLevel="0" collapsed="false">
      <c r="A16636" s="20" t="s">
        <v>32489</v>
      </c>
      <c r="B16636" s="20" t="s">
        <v>32490</v>
      </c>
      <c r="C16636" s="20" t="s">
        <v>32471</v>
      </c>
      <c r="D16636" s="20" t="s">
        <v>4758</v>
      </c>
      <c r="H16636" s="20" t="s">
        <v>103</v>
      </c>
    </row>
    <row r="16637" customFormat="false" ht="15.75" hidden="false" customHeight="false" outlineLevel="0" collapsed="false">
      <c r="A16637" s="20" t="s">
        <v>32491</v>
      </c>
      <c r="B16637" s="20" t="s">
        <v>32490</v>
      </c>
      <c r="C16637" s="20" t="s">
        <v>32471</v>
      </c>
      <c r="D16637" s="20" t="s">
        <v>4758</v>
      </c>
      <c r="H16637" s="20" t="s">
        <v>103</v>
      </c>
    </row>
    <row r="16638" customFormat="false" ht="15.75" hidden="false" customHeight="false" outlineLevel="0" collapsed="false">
      <c r="A16638" s="20" t="s">
        <v>32492</v>
      </c>
      <c r="B16638" s="20" t="s">
        <v>32493</v>
      </c>
      <c r="C16638" s="20" t="s">
        <v>32189</v>
      </c>
      <c r="D16638" s="20" t="s">
        <v>28302</v>
      </c>
      <c r="H16638" s="20" t="s">
        <v>103</v>
      </c>
    </row>
    <row r="16639" customFormat="false" ht="15.75" hidden="false" customHeight="false" outlineLevel="0" collapsed="false">
      <c r="A16639" s="20" t="s">
        <v>32494</v>
      </c>
      <c r="B16639" s="20" t="s">
        <v>32493</v>
      </c>
      <c r="C16639" s="20" t="s">
        <v>32189</v>
      </c>
      <c r="D16639" s="20" t="s">
        <v>28302</v>
      </c>
      <c r="H16639" s="20" t="s">
        <v>103</v>
      </c>
    </row>
    <row r="16640" customFormat="false" ht="15.75" hidden="false" customHeight="false" outlineLevel="0" collapsed="false">
      <c r="A16640" s="20" t="s">
        <v>32495</v>
      </c>
      <c r="B16640" s="20" t="s">
        <v>32496</v>
      </c>
      <c r="C16640" s="20" t="s">
        <v>32189</v>
      </c>
      <c r="D16640" s="20" t="s">
        <v>28302</v>
      </c>
      <c r="H16640" s="20" t="s">
        <v>103</v>
      </c>
    </row>
    <row r="16641" customFormat="false" ht="15.75" hidden="false" customHeight="false" outlineLevel="0" collapsed="false">
      <c r="A16641" s="20" t="s">
        <v>32497</v>
      </c>
      <c r="B16641" s="20" t="s">
        <v>32496</v>
      </c>
      <c r="C16641" s="20" t="s">
        <v>32189</v>
      </c>
      <c r="D16641" s="20" t="s">
        <v>28302</v>
      </c>
      <c r="H16641" s="20" t="s">
        <v>103</v>
      </c>
    </row>
    <row r="16642" customFormat="false" ht="15.75" hidden="false" customHeight="false" outlineLevel="0" collapsed="false">
      <c r="A16642" s="20" t="s">
        <v>32498</v>
      </c>
      <c r="B16642" s="20" t="s">
        <v>32499</v>
      </c>
      <c r="C16642" s="20" t="s">
        <v>32500</v>
      </c>
      <c r="D16642" s="20" t="s">
        <v>32207</v>
      </c>
      <c r="H16642" s="20" t="s">
        <v>103</v>
      </c>
    </row>
    <row r="16643" customFormat="false" ht="15.75" hidden="false" customHeight="false" outlineLevel="0" collapsed="false">
      <c r="A16643" s="20" t="s">
        <v>32501</v>
      </c>
      <c r="B16643" s="20" t="s">
        <v>32499</v>
      </c>
      <c r="C16643" s="20" t="s">
        <v>32500</v>
      </c>
      <c r="D16643" s="20" t="s">
        <v>32207</v>
      </c>
      <c r="H16643" s="20" t="s">
        <v>103</v>
      </c>
    </row>
    <row r="16644" customFormat="false" ht="15.75" hidden="false" customHeight="false" outlineLevel="0" collapsed="false">
      <c r="A16644" s="20" t="s">
        <v>32502</v>
      </c>
      <c r="B16644" s="20" t="s">
        <v>32503</v>
      </c>
      <c r="C16644" s="20" t="s">
        <v>32504</v>
      </c>
      <c r="D16644" s="20" t="s">
        <v>11263</v>
      </c>
      <c r="H16644" s="20" t="s">
        <v>103</v>
      </c>
    </row>
    <row r="16645" customFormat="false" ht="15.75" hidden="false" customHeight="false" outlineLevel="0" collapsed="false">
      <c r="A16645" s="20" t="s">
        <v>32505</v>
      </c>
      <c r="B16645" s="20" t="s">
        <v>32503</v>
      </c>
      <c r="C16645" s="20" t="s">
        <v>32504</v>
      </c>
      <c r="D16645" s="20" t="s">
        <v>11263</v>
      </c>
      <c r="H16645" s="20" t="s">
        <v>103</v>
      </c>
    </row>
    <row r="16646" customFormat="false" ht="15.75" hidden="false" customHeight="false" outlineLevel="0" collapsed="false">
      <c r="A16646" s="20" t="s">
        <v>32506</v>
      </c>
      <c r="B16646" s="20" t="s">
        <v>32507</v>
      </c>
      <c r="C16646" s="20" t="s">
        <v>32504</v>
      </c>
      <c r="D16646" s="20" t="s">
        <v>11263</v>
      </c>
      <c r="H16646" s="20" t="s">
        <v>103</v>
      </c>
    </row>
    <row r="16647" customFormat="false" ht="15.75" hidden="false" customHeight="false" outlineLevel="0" collapsed="false">
      <c r="A16647" s="20" t="s">
        <v>32508</v>
      </c>
      <c r="B16647" s="20" t="s">
        <v>32507</v>
      </c>
      <c r="C16647" s="20" t="s">
        <v>32504</v>
      </c>
      <c r="D16647" s="20" t="s">
        <v>11263</v>
      </c>
      <c r="H16647" s="20" t="s">
        <v>103</v>
      </c>
    </row>
    <row r="16648" customFormat="false" ht="15.75" hidden="false" customHeight="false" outlineLevel="0" collapsed="false">
      <c r="A16648" s="20" t="s">
        <v>32509</v>
      </c>
      <c r="B16648" s="20" t="s">
        <v>32510</v>
      </c>
      <c r="C16648" s="20" t="s">
        <v>32500</v>
      </c>
      <c r="D16648" s="20" t="s">
        <v>32207</v>
      </c>
      <c r="H16648" s="20" t="s">
        <v>103</v>
      </c>
    </row>
    <row r="16649" customFormat="false" ht="15.75" hidden="false" customHeight="false" outlineLevel="0" collapsed="false">
      <c r="A16649" s="20" t="s">
        <v>32511</v>
      </c>
      <c r="B16649" s="20" t="s">
        <v>32510</v>
      </c>
      <c r="C16649" s="20" t="s">
        <v>32500</v>
      </c>
      <c r="D16649" s="20" t="s">
        <v>32207</v>
      </c>
      <c r="H16649" s="20" t="s">
        <v>103</v>
      </c>
    </row>
    <row r="16650" customFormat="false" ht="15.75" hidden="false" customHeight="false" outlineLevel="0" collapsed="false">
      <c r="A16650" s="20" t="s">
        <v>32512</v>
      </c>
      <c r="B16650" s="20" t="s">
        <v>32513</v>
      </c>
      <c r="C16650" s="20" t="s">
        <v>32504</v>
      </c>
      <c r="D16650" s="20" t="s">
        <v>11263</v>
      </c>
      <c r="H16650" s="20" t="s">
        <v>103</v>
      </c>
    </row>
    <row r="16651" customFormat="false" ht="15.75" hidden="false" customHeight="false" outlineLevel="0" collapsed="false">
      <c r="A16651" s="20" t="s">
        <v>32514</v>
      </c>
      <c r="B16651" s="20" t="s">
        <v>32513</v>
      </c>
      <c r="C16651" s="20" t="s">
        <v>32504</v>
      </c>
      <c r="D16651" s="20" t="s">
        <v>11263</v>
      </c>
      <c r="H16651" s="20" t="s">
        <v>103</v>
      </c>
    </row>
    <row r="16652" customFormat="false" ht="15.75" hidden="false" customHeight="false" outlineLevel="0" collapsed="false">
      <c r="A16652" s="20" t="s">
        <v>32515</v>
      </c>
      <c r="B16652" s="20" t="s">
        <v>32516</v>
      </c>
      <c r="C16652" s="20" t="s">
        <v>32500</v>
      </c>
      <c r="D16652" s="20" t="s">
        <v>32207</v>
      </c>
      <c r="H16652" s="20" t="s">
        <v>103</v>
      </c>
    </row>
    <row r="16653" customFormat="false" ht="15.75" hidden="false" customHeight="false" outlineLevel="0" collapsed="false">
      <c r="A16653" s="20" t="s">
        <v>32517</v>
      </c>
      <c r="B16653" s="20" t="s">
        <v>32516</v>
      </c>
      <c r="C16653" s="20" t="s">
        <v>32500</v>
      </c>
      <c r="D16653" s="20" t="s">
        <v>32207</v>
      </c>
      <c r="H16653" s="20" t="s">
        <v>103</v>
      </c>
    </row>
    <row r="16654" customFormat="false" ht="15.75" hidden="false" customHeight="false" outlineLevel="0" collapsed="false">
      <c r="A16654" s="20" t="s">
        <v>32518</v>
      </c>
      <c r="B16654" s="20" t="s">
        <v>32519</v>
      </c>
      <c r="C16654" s="20" t="s">
        <v>32500</v>
      </c>
      <c r="D16654" s="20" t="s">
        <v>32207</v>
      </c>
      <c r="H16654" s="20" t="s">
        <v>103</v>
      </c>
    </row>
    <row r="16655" customFormat="false" ht="15.75" hidden="false" customHeight="false" outlineLevel="0" collapsed="false">
      <c r="A16655" s="20" t="s">
        <v>32520</v>
      </c>
      <c r="B16655" s="20" t="s">
        <v>32519</v>
      </c>
      <c r="C16655" s="20" t="s">
        <v>32500</v>
      </c>
      <c r="D16655" s="20" t="s">
        <v>32207</v>
      </c>
      <c r="H16655" s="20" t="s">
        <v>103</v>
      </c>
    </row>
    <row r="16656" customFormat="false" ht="15.75" hidden="false" customHeight="false" outlineLevel="0" collapsed="false">
      <c r="A16656" s="20" t="s">
        <v>32521</v>
      </c>
      <c r="B16656" s="20" t="s">
        <v>32522</v>
      </c>
      <c r="C16656" s="20" t="s">
        <v>32523</v>
      </c>
      <c r="H16656" s="20" t="s">
        <v>103</v>
      </c>
    </row>
    <row r="16657" customFormat="false" ht="15.75" hidden="false" customHeight="false" outlineLevel="0" collapsed="false">
      <c r="A16657" s="20" t="s">
        <v>32524</v>
      </c>
      <c r="B16657" s="20" t="s">
        <v>32522</v>
      </c>
      <c r="C16657" s="20" t="s">
        <v>32523</v>
      </c>
      <c r="H16657" s="20" t="s">
        <v>103</v>
      </c>
    </row>
    <row r="16658" customFormat="false" ht="15.75" hidden="false" customHeight="false" outlineLevel="0" collapsed="false">
      <c r="A16658" s="20" t="s">
        <v>32525</v>
      </c>
      <c r="B16658" s="20" t="s">
        <v>32526</v>
      </c>
      <c r="C16658" s="20" t="s">
        <v>32527</v>
      </c>
      <c r="H16658" s="20" t="s">
        <v>103</v>
      </c>
    </row>
    <row r="16659" customFormat="false" ht="15.75" hidden="false" customHeight="false" outlineLevel="0" collapsed="false">
      <c r="A16659" s="20" t="s">
        <v>32528</v>
      </c>
      <c r="B16659" s="20" t="s">
        <v>32526</v>
      </c>
      <c r="C16659" s="20" t="s">
        <v>32527</v>
      </c>
      <c r="H16659" s="20" t="s">
        <v>103</v>
      </c>
    </row>
    <row r="16660" customFormat="false" ht="15.75" hidden="false" customHeight="false" outlineLevel="0" collapsed="false">
      <c r="A16660" s="20" t="s">
        <v>32529</v>
      </c>
      <c r="B16660" s="20" t="s">
        <v>32530</v>
      </c>
      <c r="C16660" s="20" t="s">
        <v>32531</v>
      </c>
      <c r="D16660" s="20" t="s">
        <v>32532</v>
      </c>
      <c r="H16660" s="20" t="s">
        <v>103</v>
      </c>
    </row>
    <row r="16661" customFormat="false" ht="15.75" hidden="false" customHeight="false" outlineLevel="0" collapsed="false">
      <c r="A16661" s="20" t="s">
        <v>32533</v>
      </c>
      <c r="B16661" s="20" t="s">
        <v>32530</v>
      </c>
      <c r="C16661" s="20" t="s">
        <v>32531</v>
      </c>
      <c r="D16661" s="20" t="s">
        <v>32532</v>
      </c>
      <c r="H16661" s="20" t="s">
        <v>103</v>
      </c>
    </row>
    <row r="16662" customFormat="false" ht="15.75" hidden="false" customHeight="false" outlineLevel="0" collapsed="false">
      <c r="A16662" s="20" t="s">
        <v>32534</v>
      </c>
      <c r="B16662" s="20" t="s">
        <v>32535</v>
      </c>
      <c r="C16662" s="20" t="s">
        <v>32536</v>
      </c>
      <c r="D16662" s="20" t="s">
        <v>32332</v>
      </c>
      <c r="H16662" s="20" t="s">
        <v>103</v>
      </c>
    </row>
    <row r="16663" customFormat="false" ht="15.75" hidden="false" customHeight="false" outlineLevel="0" collapsed="false">
      <c r="A16663" s="20" t="s">
        <v>32537</v>
      </c>
      <c r="B16663" s="20" t="s">
        <v>32535</v>
      </c>
      <c r="C16663" s="20" t="s">
        <v>32536</v>
      </c>
      <c r="D16663" s="20" t="s">
        <v>32332</v>
      </c>
      <c r="H16663" s="20" t="s">
        <v>103</v>
      </c>
    </row>
    <row r="16664" customFormat="false" ht="15.75" hidden="false" customHeight="false" outlineLevel="0" collapsed="false">
      <c r="A16664" s="20" t="s">
        <v>32538</v>
      </c>
      <c r="B16664" s="20" t="s">
        <v>32539</v>
      </c>
      <c r="C16664" s="20" t="s">
        <v>32536</v>
      </c>
      <c r="D16664" s="20" t="s">
        <v>32332</v>
      </c>
      <c r="H16664" s="20" t="s">
        <v>103</v>
      </c>
    </row>
    <row r="16665" customFormat="false" ht="15.75" hidden="false" customHeight="false" outlineLevel="0" collapsed="false">
      <c r="A16665" s="20" t="s">
        <v>32540</v>
      </c>
      <c r="B16665" s="20" t="s">
        <v>32539</v>
      </c>
      <c r="C16665" s="20" t="s">
        <v>32536</v>
      </c>
      <c r="D16665" s="20" t="s">
        <v>32332</v>
      </c>
      <c r="H16665" s="20" t="s">
        <v>103</v>
      </c>
    </row>
    <row r="16666" customFormat="false" ht="15.75" hidden="false" customHeight="false" outlineLevel="0" collapsed="false">
      <c r="A16666" s="20" t="s">
        <v>32541</v>
      </c>
      <c r="B16666" s="20" t="s">
        <v>32530</v>
      </c>
      <c r="C16666" s="20" t="s">
        <v>32542</v>
      </c>
      <c r="D16666" s="20" t="s">
        <v>32301</v>
      </c>
      <c r="H16666" s="20" t="s">
        <v>103</v>
      </c>
    </row>
    <row r="16667" customFormat="false" ht="15.75" hidden="false" customHeight="false" outlineLevel="0" collapsed="false">
      <c r="A16667" s="20" t="s">
        <v>32543</v>
      </c>
      <c r="B16667" s="20" t="s">
        <v>32530</v>
      </c>
      <c r="C16667" s="20" t="s">
        <v>32542</v>
      </c>
      <c r="D16667" s="20" t="s">
        <v>32301</v>
      </c>
      <c r="H16667" s="20" t="s">
        <v>103</v>
      </c>
    </row>
    <row r="16668" customFormat="false" ht="15.75" hidden="false" customHeight="false" outlineLevel="0" collapsed="false">
      <c r="A16668" s="20" t="s">
        <v>32544</v>
      </c>
      <c r="B16668" s="20" t="s">
        <v>32535</v>
      </c>
      <c r="C16668" s="20" t="s">
        <v>32545</v>
      </c>
      <c r="D16668" s="20" t="s">
        <v>32358</v>
      </c>
      <c r="H16668" s="20" t="s">
        <v>103</v>
      </c>
    </row>
    <row r="16669" customFormat="false" ht="15.75" hidden="false" customHeight="false" outlineLevel="0" collapsed="false">
      <c r="A16669" s="20" t="s">
        <v>32546</v>
      </c>
      <c r="B16669" s="20" t="s">
        <v>32535</v>
      </c>
      <c r="C16669" s="20" t="s">
        <v>32545</v>
      </c>
      <c r="D16669" s="20" t="s">
        <v>32358</v>
      </c>
      <c r="H16669" s="20" t="s">
        <v>103</v>
      </c>
    </row>
    <row r="16670" customFormat="false" ht="15.75" hidden="false" customHeight="false" outlineLevel="0" collapsed="false">
      <c r="A16670" s="20" t="s">
        <v>32547</v>
      </c>
      <c r="B16670" s="20" t="s">
        <v>32539</v>
      </c>
      <c r="C16670" s="20" t="s">
        <v>32545</v>
      </c>
      <c r="D16670" s="20" t="s">
        <v>32358</v>
      </c>
      <c r="H16670" s="20" t="s">
        <v>103</v>
      </c>
    </row>
    <row r="16671" customFormat="false" ht="15.75" hidden="false" customHeight="false" outlineLevel="0" collapsed="false">
      <c r="A16671" s="20" t="s">
        <v>32548</v>
      </c>
      <c r="B16671" s="20" t="s">
        <v>32539</v>
      </c>
      <c r="C16671" s="20" t="s">
        <v>32545</v>
      </c>
      <c r="D16671" s="20" t="s">
        <v>32358</v>
      </c>
      <c r="H16671" s="20" t="s">
        <v>103</v>
      </c>
    </row>
    <row r="16672" customFormat="false" ht="15.75" hidden="false" customHeight="false" outlineLevel="0" collapsed="false">
      <c r="A16672" s="20" t="s">
        <v>32549</v>
      </c>
      <c r="B16672" s="20" t="s">
        <v>32550</v>
      </c>
      <c r="C16672" s="20" t="s">
        <v>32551</v>
      </c>
      <c r="D16672" s="20" t="s">
        <v>7644</v>
      </c>
      <c r="H16672" s="20" t="s">
        <v>103</v>
      </c>
    </row>
    <row r="16673" customFormat="false" ht="15.75" hidden="false" customHeight="false" outlineLevel="0" collapsed="false">
      <c r="A16673" s="20" t="s">
        <v>32552</v>
      </c>
      <c r="B16673" s="20" t="s">
        <v>32550</v>
      </c>
      <c r="C16673" s="20" t="s">
        <v>32551</v>
      </c>
      <c r="D16673" s="20" t="s">
        <v>7644</v>
      </c>
      <c r="H16673" s="20" t="s">
        <v>103</v>
      </c>
    </row>
    <row r="16674" customFormat="false" ht="15.75" hidden="false" customHeight="false" outlineLevel="0" collapsed="false">
      <c r="A16674" s="20" t="s">
        <v>32553</v>
      </c>
      <c r="B16674" s="20" t="s">
        <v>32554</v>
      </c>
      <c r="C16674" s="20" t="s">
        <v>32555</v>
      </c>
      <c r="D16674" s="20" t="s">
        <v>32556</v>
      </c>
      <c r="E16674" s="20" t="s">
        <v>32557</v>
      </c>
      <c r="H16674" s="20" t="s">
        <v>103</v>
      </c>
    </row>
    <row r="16675" customFormat="false" ht="15.75" hidden="false" customHeight="false" outlineLevel="0" collapsed="false">
      <c r="A16675" s="20" t="s">
        <v>32558</v>
      </c>
      <c r="B16675" s="20" t="s">
        <v>32554</v>
      </c>
      <c r="C16675" s="20" t="s">
        <v>32555</v>
      </c>
      <c r="D16675" s="20" t="s">
        <v>32556</v>
      </c>
      <c r="E16675" s="20" t="s">
        <v>32557</v>
      </c>
      <c r="H16675" s="20" t="s">
        <v>103</v>
      </c>
    </row>
    <row r="16676" customFormat="false" ht="15.75" hidden="false" customHeight="false" outlineLevel="0" collapsed="false">
      <c r="A16676" s="20" t="s">
        <v>32559</v>
      </c>
      <c r="B16676" s="20" t="s">
        <v>32554</v>
      </c>
      <c r="C16676" s="20" t="s">
        <v>32555</v>
      </c>
      <c r="D16676" s="20" t="s">
        <v>32560</v>
      </c>
      <c r="E16676" s="20" t="s">
        <v>32561</v>
      </c>
      <c r="H16676" s="20" t="s">
        <v>103</v>
      </c>
    </row>
    <row r="16677" customFormat="false" ht="15.75" hidden="false" customHeight="false" outlineLevel="0" collapsed="false">
      <c r="A16677" s="20" t="s">
        <v>32562</v>
      </c>
      <c r="B16677" s="20" t="s">
        <v>32554</v>
      </c>
      <c r="C16677" s="20" t="s">
        <v>32555</v>
      </c>
      <c r="D16677" s="20" t="s">
        <v>32560</v>
      </c>
      <c r="E16677" s="20" t="s">
        <v>32561</v>
      </c>
      <c r="H16677" s="20" t="s">
        <v>103</v>
      </c>
    </row>
    <row r="16678" customFormat="false" ht="15.75" hidden="false" customHeight="false" outlineLevel="0" collapsed="false">
      <c r="A16678" s="20" t="s">
        <v>32563</v>
      </c>
      <c r="B16678" s="20" t="s">
        <v>32554</v>
      </c>
      <c r="C16678" s="20" t="s">
        <v>32555</v>
      </c>
      <c r="D16678" s="20" t="s">
        <v>32564</v>
      </c>
      <c r="E16678" s="20" t="s">
        <v>32565</v>
      </c>
      <c r="H16678" s="20" t="s">
        <v>103</v>
      </c>
    </row>
    <row r="16679" customFormat="false" ht="15.75" hidden="false" customHeight="false" outlineLevel="0" collapsed="false">
      <c r="A16679" s="20" t="s">
        <v>32566</v>
      </c>
      <c r="B16679" s="20" t="s">
        <v>32554</v>
      </c>
      <c r="C16679" s="20" t="s">
        <v>32555</v>
      </c>
      <c r="D16679" s="20" t="s">
        <v>32564</v>
      </c>
      <c r="E16679" s="20" t="s">
        <v>32565</v>
      </c>
      <c r="H16679" s="20" t="s">
        <v>103</v>
      </c>
    </row>
    <row r="16680" customFormat="false" ht="15.75" hidden="false" customHeight="false" outlineLevel="0" collapsed="false">
      <c r="A16680" s="20" t="s">
        <v>32567</v>
      </c>
      <c r="B16680" s="20" t="s">
        <v>32568</v>
      </c>
      <c r="C16680" s="20" t="s">
        <v>20354</v>
      </c>
      <c r="H16680" s="20" t="s">
        <v>49</v>
      </c>
    </row>
    <row r="16681" customFormat="false" ht="15.75" hidden="false" customHeight="false" outlineLevel="0" collapsed="false">
      <c r="A16681" s="20" t="s">
        <v>32569</v>
      </c>
      <c r="B16681" s="20" t="s">
        <v>32568</v>
      </c>
      <c r="C16681" s="20" t="s">
        <v>20354</v>
      </c>
      <c r="H16681" s="20" t="s">
        <v>49</v>
      </c>
    </row>
    <row r="16682" customFormat="false" ht="15.75" hidden="false" customHeight="false" outlineLevel="0" collapsed="false">
      <c r="A16682" s="20" t="s">
        <v>32570</v>
      </c>
      <c r="B16682" s="20" t="s">
        <v>32571</v>
      </c>
      <c r="C16682" s="20" t="s">
        <v>32207</v>
      </c>
      <c r="H16682" s="20" t="s">
        <v>49</v>
      </c>
    </row>
    <row r="16683" customFormat="false" ht="15.75" hidden="false" customHeight="false" outlineLevel="0" collapsed="false">
      <c r="A16683" s="20" t="s">
        <v>32572</v>
      </c>
      <c r="B16683" s="20" t="s">
        <v>32571</v>
      </c>
      <c r="C16683" s="20" t="s">
        <v>32207</v>
      </c>
      <c r="H16683" s="20" t="s">
        <v>49</v>
      </c>
    </row>
    <row r="16684" customFormat="false" ht="15.75" hidden="false" customHeight="false" outlineLevel="0" collapsed="false">
      <c r="A16684" s="20" t="s">
        <v>32573</v>
      </c>
      <c r="B16684" s="20" t="s">
        <v>32574</v>
      </c>
      <c r="C16684" s="20" t="s">
        <v>32575</v>
      </c>
      <c r="H16684" s="20" t="s">
        <v>103</v>
      </c>
    </row>
    <row r="16685" customFormat="false" ht="15.75" hidden="false" customHeight="false" outlineLevel="0" collapsed="false">
      <c r="A16685" s="20" t="s">
        <v>32576</v>
      </c>
      <c r="B16685" s="20" t="s">
        <v>32574</v>
      </c>
      <c r="C16685" s="20" t="s">
        <v>32575</v>
      </c>
      <c r="H16685" s="20" t="s">
        <v>103</v>
      </c>
    </row>
    <row r="16686" customFormat="false" ht="15.75" hidden="false" customHeight="false" outlineLevel="0" collapsed="false">
      <c r="A16686" s="20" t="s">
        <v>32577</v>
      </c>
      <c r="B16686" s="20" t="s">
        <v>32578</v>
      </c>
      <c r="C16686" s="20" t="s">
        <v>32575</v>
      </c>
      <c r="H16686" s="20" t="s">
        <v>103</v>
      </c>
    </row>
    <row r="16687" customFormat="false" ht="15.75" hidden="false" customHeight="false" outlineLevel="0" collapsed="false">
      <c r="A16687" s="20" t="s">
        <v>32579</v>
      </c>
      <c r="B16687" s="20" t="s">
        <v>32578</v>
      </c>
      <c r="C16687" s="20" t="s">
        <v>32575</v>
      </c>
      <c r="H16687" s="20" t="s">
        <v>103</v>
      </c>
    </row>
    <row r="16688" customFormat="false" ht="15.75" hidden="false" customHeight="false" outlineLevel="0" collapsed="false">
      <c r="A16688" s="20" t="s">
        <v>32580</v>
      </c>
      <c r="B16688" s="20" t="s">
        <v>32581</v>
      </c>
      <c r="C16688" s="20" t="s">
        <v>32575</v>
      </c>
      <c r="H16688" s="20" t="s">
        <v>103</v>
      </c>
    </row>
    <row r="16689" customFormat="false" ht="15.75" hidden="false" customHeight="false" outlineLevel="0" collapsed="false">
      <c r="A16689" s="20" t="s">
        <v>32582</v>
      </c>
      <c r="B16689" s="20" t="s">
        <v>32581</v>
      </c>
      <c r="C16689" s="20" t="s">
        <v>32575</v>
      </c>
      <c r="H16689" s="20" t="s">
        <v>103</v>
      </c>
    </row>
    <row r="16690" customFormat="false" ht="15.75" hidden="false" customHeight="false" outlineLevel="0" collapsed="false">
      <c r="A16690" s="20" t="s">
        <v>32583</v>
      </c>
      <c r="B16690" s="20" t="s">
        <v>32584</v>
      </c>
      <c r="C16690" s="20" t="s">
        <v>32585</v>
      </c>
      <c r="H16690" s="20" t="s">
        <v>103</v>
      </c>
    </row>
    <row r="16691" customFormat="false" ht="15.75" hidden="false" customHeight="false" outlineLevel="0" collapsed="false">
      <c r="A16691" s="20" t="s">
        <v>32586</v>
      </c>
      <c r="B16691" s="20" t="s">
        <v>32584</v>
      </c>
      <c r="C16691" s="20" t="s">
        <v>32585</v>
      </c>
      <c r="H16691" s="20" t="s">
        <v>103</v>
      </c>
    </row>
    <row r="16692" customFormat="false" ht="15.75" hidden="false" customHeight="false" outlineLevel="0" collapsed="false">
      <c r="A16692" s="20" t="s">
        <v>32587</v>
      </c>
      <c r="B16692" s="20" t="s">
        <v>32588</v>
      </c>
      <c r="C16692" s="20" t="s">
        <v>32585</v>
      </c>
      <c r="H16692" s="20" t="s">
        <v>103</v>
      </c>
    </row>
    <row r="16693" customFormat="false" ht="15.75" hidden="false" customHeight="false" outlineLevel="0" collapsed="false">
      <c r="A16693" s="20" t="s">
        <v>32589</v>
      </c>
      <c r="B16693" s="20" t="s">
        <v>32588</v>
      </c>
      <c r="C16693" s="20" t="s">
        <v>32585</v>
      </c>
      <c r="H16693" s="20" t="s">
        <v>103</v>
      </c>
    </row>
    <row r="16694" customFormat="false" ht="15.75" hidden="false" customHeight="false" outlineLevel="0" collapsed="false">
      <c r="A16694" s="20" t="s">
        <v>32590</v>
      </c>
      <c r="B16694" s="20" t="s">
        <v>32591</v>
      </c>
      <c r="C16694" s="20" t="s">
        <v>32592</v>
      </c>
      <c r="H16694" s="20" t="s">
        <v>103</v>
      </c>
    </row>
    <row r="16695" customFormat="false" ht="15.75" hidden="false" customHeight="false" outlineLevel="0" collapsed="false">
      <c r="A16695" s="20" t="s">
        <v>32593</v>
      </c>
      <c r="B16695" s="20" t="s">
        <v>32591</v>
      </c>
      <c r="C16695" s="20" t="s">
        <v>32592</v>
      </c>
      <c r="H16695" s="20" t="s">
        <v>103</v>
      </c>
    </row>
    <row r="16696" customFormat="false" ht="15.75" hidden="false" customHeight="false" outlineLevel="0" collapsed="false">
      <c r="A16696" s="20" t="s">
        <v>32594</v>
      </c>
      <c r="B16696" s="20" t="s">
        <v>32595</v>
      </c>
      <c r="C16696" s="20" t="s">
        <v>32596</v>
      </c>
      <c r="H16696" s="20" t="s">
        <v>103</v>
      </c>
    </row>
    <row r="16697" customFormat="false" ht="15.75" hidden="false" customHeight="false" outlineLevel="0" collapsed="false">
      <c r="A16697" s="20" t="s">
        <v>32597</v>
      </c>
      <c r="B16697" s="20" t="s">
        <v>32595</v>
      </c>
      <c r="C16697" s="20" t="s">
        <v>32596</v>
      </c>
      <c r="H16697" s="20" t="s">
        <v>103</v>
      </c>
    </row>
    <row r="16698" customFormat="false" ht="15.75" hidden="false" customHeight="false" outlineLevel="0" collapsed="false">
      <c r="A16698" s="20" t="s">
        <v>32598</v>
      </c>
      <c r="B16698" s="20" t="s">
        <v>32599</v>
      </c>
      <c r="C16698" s="20" t="s">
        <v>32596</v>
      </c>
      <c r="H16698" s="20" t="s">
        <v>103</v>
      </c>
    </row>
    <row r="16699" customFormat="false" ht="15.75" hidden="false" customHeight="false" outlineLevel="0" collapsed="false">
      <c r="A16699" s="20" t="s">
        <v>32600</v>
      </c>
      <c r="B16699" s="20" t="s">
        <v>32599</v>
      </c>
      <c r="C16699" s="20" t="s">
        <v>32596</v>
      </c>
      <c r="H16699" s="20" t="s">
        <v>103</v>
      </c>
    </row>
    <row r="16700" customFormat="false" ht="15.75" hidden="false" customHeight="false" outlineLevel="0" collapsed="false">
      <c r="A16700" s="20" t="s">
        <v>32601</v>
      </c>
      <c r="B16700" s="20" t="s">
        <v>32602</v>
      </c>
      <c r="C16700" s="20" t="s">
        <v>32592</v>
      </c>
      <c r="H16700" s="20" t="s">
        <v>103</v>
      </c>
    </row>
    <row r="16701" customFormat="false" ht="15.75" hidden="false" customHeight="false" outlineLevel="0" collapsed="false">
      <c r="A16701" s="20" t="s">
        <v>32603</v>
      </c>
      <c r="B16701" s="20" t="s">
        <v>32602</v>
      </c>
      <c r="C16701" s="20" t="s">
        <v>32592</v>
      </c>
      <c r="H16701" s="20" t="s">
        <v>103</v>
      </c>
    </row>
    <row r="16702" customFormat="false" ht="15.75" hidden="false" customHeight="false" outlineLevel="0" collapsed="false">
      <c r="A16702" s="20" t="s">
        <v>32604</v>
      </c>
      <c r="B16702" s="20" t="s">
        <v>32605</v>
      </c>
      <c r="C16702" s="20" t="s">
        <v>32596</v>
      </c>
      <c r="H16702" s="20" t="s">
        <v>103</v>
      </c>
    </row>
    <row r="16703" customFormat="false" ht="15.75" hidden="false" customHeight="false" outlineLevel="0" collapsed="false">
      <c r="A16703" s="20" t="s">
        <v>32606</v>
      </c>
      <c r="B16703" s="20" t="s">
        <v>32605</v>
      </c>
      <c r="C16703" s="20" t="s">
        <v>32596</v>
      </c>
      <c r="H16703" s="20" t="s">
        <v>103</v>
      </c>
    </row>
    <row r="16704" customFormat="false" ht="15.75" hidden="false" customHeight="false" outlineLevel="0" collapsed="false">
      <c r="A16704" s="20" t="s">
        <v>32607</v>
      </c>
      <c r="B16704" s="20" t="s">
        <v>32608</v>
      </c>
      <c r="C16704" s="20" t="s">
        <v>32592</v>
      </c>
      <c r="H16704" s="20" t="s">
        <v>103</v>
      </c>
    </row>
    <row r="16705" customFormat="false" ht="15.75" hidden="false" customHeight="false" outlineLevel="0" collapsed="false">
      <c r="A16705" s="20" t="s">
        <v>32609</v>
      </c>
      <c r="B16705" s="20" t="s">
        <v>32608</v>
      </c>
      <c r="C16705" s="20" t="s">
        <v>32592</v>
      </c>
      <c r="H16705" s="20" t="s">
        <v>103</v>
      </c>
    </row>
    <row r="16706" customFormat="false" ht="15.75" hidden="false" customHeight="false" outlineLevel="0" collapsed="false">
      <c r="A16706" s="20" t="s">
        <v>32610</v>
      </c>
      <c r="B16706" s="20" t="s">
        <v>32611</v>
      </c>
      <c r="C16706" s="20" t="s">
        <v>32612</v>
      </c>
      <c r="H16706" s="20" t="s">
        <v>49</v>
      </c>
    </row>
    <row r="16707" customFormat="false" ht="15.75" hidden="false" customHeight="false" outlineLevel="0" collapsed="false">
      <c r="A16707" s="20" t="s">
        <v>32613</v>
      </c>
      <c r="B16707" s="20" t="s">
        <v>32611</v>
      </c>
      <c r="C16707" s="20" t="s">
        <v>32612</v>
      </c>
      <c r="H16707" s="20" t="s">
        <v>49</v>
      </c>
    </row>
    <row r="16708" customFormat="false" ht="15.75" hidden="false" customHeight="false" outlineLevel="0" collapsed="false">
      <c r="A16708" s="20" t="s">
        <v>32614</v>
      </c>
      <c r="B16708" s="20" t="s">
        <v>32615</v>
      </c>
      <c r="C16708" s="20" t="s">
        <v>32612</v>
      </c>
      <c r="H16708" s="20" t="s">
        <v>49</v>
      </c>
    </row>
    <row r="16709" customFormat="false" ht="15.75" hidden="false" customHeight="false" outlineLevel="0" collapsed="false">
      <c r="A16709" s="20" t="s">
        <v>32616</v>
      </c>
      <c r="B16709" s="20" t="s">
        <v>32615</v>
      </c>
      <c r="C16709" s="20" t="s">
        <v>32612</v>
      </c>
      <c r="H16709" s="20" t="s">
        <v>49</v>
      </c>
    </row>
    <row r="16710" customFormat="false" ht="15.75" hidden="false" customHeight="false" outlineLevel="0" collapsed="false">
      <c r="A16710" s="20" t="s">
        <v>32617</v>
      </c>
      <c r="B16710" s="20" t="s">
        <v>32618</v>
      </c>
      <c r="C16710" s="20" t="s">
        <v>32619</v>
      </c>
      <c r="H16710" s="20" t="s">
        <v>49</v>
      </c>
    </row>
    <row r="16711" customFormat="false" ht="15.75" hidden="false" customHeight="false" outlineLevel="0" collapsed="false">
      <c r="A16711" s="20" t="s">
        <v>32620</v>
      </c>
      <c r="B16711" s="20" t="s">
        <v>32618</v>
      </c>
      <c r="C16711" s="20" t="s">
        <v>32619</v>
      </c>
      <c r="H16711" s="20" t="s">
        <v>49</v>
      </c>
    </row>
    <row r="16712" customFormat="false" ht="15.75" hidden="false" customHeight="false" outlineLevel="0" collapsed="false">
      <c r="A16712" s="20" t="s">
        <v>32621</v>
      </c>
      <c r="B16712" s="20" t="s">
        <v>32622</v>
      </c>
      <c r="C16712" s="20" t="s">
        <v>32623</v>
      </c>
      <c r="H16712" s="20" t="s">
        <v>49</v>
      </c>
    </row>
    <row r="16713" customFormat="false" ht="15.75" hidden="false" customHeight="false" outlineLevel="0" collapsed="false">
      <c r="A16713" s="20" t="s">
        <v>32624</v>
      </c>
      <c r="B16713" s="20" t="s">
        <v>32622</v>
      </c>
      <c r="C16713" s="20" t="s">
        <v>32623</v>
      </c>
      <c r="H16713" s="20" t="s">
        <v>49</v>
      </c>
    </row>
    <row r="16714" customFormat="false" ht="15.75" hidden="false" customHeight="false" outlineLevel="0" collapsed="false">
      <c r="A16714" s="20" t="s">
        <v>32625</v>
      </c>
      <c r="B16714" s="20" t="s">
        <v>32626</v>
      </c>
      <c r="C16714" s="20" t="s">
        <v>32623</v>
      </c>
      <c r="H16714" s="20" t="s">
        <v>49</v>
      </c>
    </row>
    <row r="16715" customFormat="false" ht="15.75" hidden="false" customHeight="false" outlineLevel="0" collapsed="false">
      <c r="A16715" s="20" t="s">
        <v>32627</v>
      </c>
      <c r="B16715" s="20" t="s">
        <v>32626</v>
      </c>
      <c r="C16715" s="20" t="s">
        <v>32623</v>
      </c>
      <c r="H16715" s="20" t="s">
        <v>49</v>
      </c>
    </row>
    <row r="16716" customFormat="false" ht="15.75" hidden="false" customHeight="false" outlineLevel="0" collapsed="false">
      <c r="A16716" s="20" t="s">
        <v>32628</v>
      </c>
      <c r="B16716" s="20" t="s">
        <v>32629</v>
      </c>
      <c r="C16716" s="20" t="s">
        <v>32619</v>
      </c>
      <c r="H16716" s="20" t="s">
        <v>49</v>
      </c>
    </row>
    <row r="16717" customFormat="false" ht="15.75" hidden="false" customHeight="false" outlineLevel="0" collapsed="false">
      <c r="A16717" s="20" t="s">
        <v>32630</v>
      </c>
      <c r="B16717" s="20" t="s">
        <v>32629</v>
      </c>
      <c r="C16717" s="20" t="s">
        <v>32619</v>
      </c>
      <c r="H16717" s="20" t="s">
        <v>49</v>
      </c>
    </row>
    <row r="16718" customFormat="false" ht="15.75" hidden="false" customHeight="false" outlineLevel="0" collapsed="false">
      <c r="A16718" s="20" t="s">
        <v>32631</v>
      </c>
      <c r="B16718" s="20" t="s">
        <v>32632</v>
      </c>
      <c r="C16718" s="20" t="s">
        <v>9674</v>
      </c>
      <c r="H16718" s="20" t="s">
        <v>49</v>
      </c>
    </row>
    <row r="16719" customFormat="false" ht="15.75" hidden="false" customHeight="false" outlineLevel="0" collapsed="false">
      <c r="A16719" s="20" t="s">
        <v>32633</v>
      </c>
      <c r="B16719" s="20" t="s">
        <v>32632</v>
      </c>
      <c r="C16719" s="20" t="s">
        <v>9674</v>
      </c>
      <c r="H16719" s="20" t="s">
        <v>49</v>
      </c>
    </row>
    <row r="16720" customFormat="false" ht="15.75" hidden="false" customHeight="false" outlineLevel="0" collapsed="false">
      <c r="A16720" s="20" t="s">
        <v>32634</v>
      </c>
      <c r="B16720" s="20" t="s">
        <v>32635</v>
      </c>
      <c r="C16720" s="20" t="s">
        <v>4742</v>
      </c>
      <c r="H16720" s="20" t="s">
        <v>49</v>
      </c>
    </row>
    <row r="16721" customFormat="false" ht="15.75" hidden="false" customHeight="false" outlineLevel="0" collapsed="false">
      <c r="A16721" s="20" t="s">
        <v>32636</v>
      </c>
      <c r="B16721" s="20" t="s">
        <v>32635</v>
      </c>
      <c r="C16721" s="20" t="s">
        <v>4742</v>
      </c>
      <c r="H16721" s="20" t="s">
        <v>49</v>
      </c>
    </row>
    <row r="16722" customFormat="false" ht="15.75" hidden="false" customHeight="false" outlineLevel="0" collapsed="false">
      <c r="A16722" s="20" t="s">
        <v>32637</v>
      </c>
      <c r="B16722" s="20" t="s">
        <v>32638</v>
      </c>
      <c r="C16722" s="20" t="s">
        <v>4758</v>
      </c>
      <c r="H16722" s="20" t="s">
        <v>49</v>
      </c>
    </row>
    <row r="16723" customFormat="false" ht="15.75" hidden="false" customHeight="false" outlineLevel="0" collapsed="false">
      <c r="A16723" s="20" t="s">
        <v>32639</v>
      </c>
      <c r="B16723" s="20" t="s">
        <v>32638</v>
      </c>
      <c r="C16723" s="20" t="s">
        <v>4758</v>
      </c>
      <c r="H16723" s="20" t="s">
        <v>49</v>
      </c>
    </row>
    <row r="16724" customFormat="false" ht="15.75" hidden="false" customHeight="false" outlineLevel="0" collapsed="false">
      <c r="A16724" s="20" t="s">
        <v>32640</v>
      </c>
      <c r="B16724" s="20" t="s">
        <v>32641</v>
      </c>
      <c r="C16724" s="20" t="s">
        <v>18782</v>
      </c>
      <c r="H16724" s="20" t="s">
        <v>49</v>
      </c>
    </row>
    <row r="16725" customFormat="false" ht="15.75" hidden="false" customHeight="false" outlineLevel="0" collapsed="false">
      <c r="A16725" s="20" t="s">
        <v>32642</v>
      </c>
      <c r="B16725" s="20" t="s">
        <v>32641</v>
      </c>
      <c r="C16725" s="20" t="s">
        <v>18782</v>
      </c>
      <c r="H16725" s="20" t="s">
        <v>49</v>
      </c>
    </row>
    <row r="16726" customFormat="false" ht="15.75" hidden="false" customHeight="false" outlineLevel="0" collapsed="false">
      <c r="A16726" s="20" t="s">
        <v>32643</v>
      </c>
      <c r="B16726" s="20" t="s">
        <v>32644</v>
      </c>
      <c r="C16726" s="20" t="s">
        <v>9674</v>
      </c>
      <c r="H16726" s="20" t="s">
        <v>49</v>
      </c>
    </row>
    <row r="16727" customFormat="false" ht="15.75" hidden="false" customHeight="false" outlineLevel="0" collapsed="false">
      <c r="A16727" s="20" t="s">
        <v>32645</v>
      </c>
      <c r="B16727" s="20" t="s">
        <v>32644</v>
      </c>
      <c r="C16727" s="20" t="s">
        <v>9674</v>
      </c>
      <c r="H16727" s="20" t="s">
        <v>49</v>
      </c>
    </row>
    <row r="16728" customFormat="false" ht="15.75" hidden="false" customHeight="false" outlineLevel="0" collapsed="false">
      <c r="A16728" s="20" t="s">
        <v>32646</v>
      </c>
      <c r="B16728" s="20" t="s">
        <v>32647</v>
      </c>
      <c r="C16728" s="20" t="s">
        <v>18782</v>
      </c>
      <c r="H16728" s="20" t="s">
        <v>49</v>
      </c>
    </row>
    <row r="16729" customFormat="false" ht="15.75" hidden="false" customHeight="false" outlineLevel="0" collapsed="false">
      <c r="A16729" s="20" t="s">
        <v>32648</v>
      </c>
      <c r="B16729" s="20" t="s">
        <v>32647</v>
      </c>
      <c r="C16729" s="20" t="s">
        <v>18782</v>
      </c>
      <c r="H16729" s="20" t="s">
        <v>49</v>
      </c>
    </row>
    <row r="16730" customFormat="false" ht="15.75" hidden="false" customHeight="false" outlineLevel="0" collapsed="false">
      <c r="A16730" s="20" t="s">
        <v>32649</v>
      </c>
      <c r="B16730" s="20" t="s">
        <v>32650</v>
      </c>
      <c r="C16730" s="20" t="s">
        <v>9674</v>
      </c>
      <c r="H16730" s="20" t="s">
        <v>49</v>
      </c>
    </row>
    <row r="16731" customFormat="false" ht="15.75" hidden="false" customHeight="false" outlineLevel="0" collapsed="false">
      <c r="A16731" s="20" t="s">
        <v>32651</v>
      </c>
      <c r="B16731" s="20" t="s">
        <v>32650</v>
      </c>
      <c r="C16731" s="20" t="s">
        <v>9674</v>
      </c>
      <c r="H16731" s="20" t="s">
        <v>49</v>
      </c>
    </row>
    <row r="16732" customFormat="false" ht="15.75" hidden="false" customHeight="false" outlineLevel="0" collapsed="false">
      <c r="A16732" s="20" t="s">
        <v>32652</v>
      </c>
      <c r="B16732" s="20" t="s">
        <v>32653</v>
      </c>
      <c r="C16732" s="20" t="s">
        <v>18801</v>
      </c>
      <c r="H16732" s="20" t="s">
        <v>49</v>
      </c>
    </row>
    <row r="16733" customFormat="false" ht="15.75" hidden="false" customHeight="false" outlineLevel="0" collapsed="false">
      <c r="A16733" s="20" t="s">
        <v>32654</v>
      </c>
      <c r="B16733" s="20" t="s">
        <v>32653</v>
      </c>
      <c r="C16733" s="20" t="s">
        <v>18801</v>
      </c>
      <c r="H16733" s="20" t="s">
        <v>49</v>
      </c>
    </row>
    <row r="16734" customFormat="false" ht="15.75" hidden="false" customHeight="false" outlineLevel="0" collapsed="false">
      <c r="A16734" s="20" t="s">
        <v>32655</v>
      </c>
      <c r="B16734" s="20" t="s">
        <v>32656</v>
      </c>
      <c r="C16734" s="20" t="s">
        <v>4012</v>
      </c>
      <c r="H16734" s="20" t="s">
        <v>49</v>
      </c>
    </row>
    <row r="16735" customFormat="false" ht="15.75" hidden="false" customHeight="false" outlineLevel="0" collapsed="false">
      <c r="A16735" s="20" t="s">
        <v>32657</v>
      </c>
      <c r="B16735" s="20" t="s">
        <v>32656</v>
      </c>
      <c r="C16735" s="20" t="s">
        <v>4012</v>
      </c>
      <c r="H16735" s="20" t="s">
        <v>49</v>
      </c>
    </row>
    <row r="16736" customFormat="false" ht="15.75" hidden="false" customHeight="false" outlineLevel="0" collapsed="false">
      <c r="A16736" s="20" t="s">
        <v>32658</v>
      </c>
      <c r="B16736" s="20" t="s">
        <v>32659</v>
      </c>
      <c r="C16736" s="20" t="s">
        <v>9674</v>
      </c>
      <c r="H16736" s="20" t="s">
        <v>49</v>
      </c>
    </row>
    <row r="16737" customFormat="false" ht="15.75" hidden="false" customHeight="false" outlineLevel="0" collapsed="false">
      <c r="A16737" s="20" t="s">
        <v>32660</v>
      </c>
      <c r="B16737" s="20" t="s">
        <v>32659</v>
      </c>
      <c r="C16737" s="20" t="s">
        <v>9674</v>
      </c>
      <c r="H16737" s="20" t="s">
        <v>49</v>
      </c>
    </row>
    <row r="16738" customFormat="false" ht="15.75" hidden="false" customHeight="false" outlineLevel="0" collapsed="false">
      <c r="A16738" s="20" t="s">
        <v>32661</v>
      </c>
      <c r="B16738" s="20" t="s">
        <v>32662</v>
      </c>
      <c r="C16738" s="20" t="s">
        <v>9674</v>
      </c>
      <c r="H16738" s="20" t="s">
        <v>49</v>
      </c>
    </row>
    <row r="16739" customFormat="false" ht="15.75" hidden="false" customHeight="false" outlineLevel="0" collapsed="false">
      <c r="A16739" s="20" t="s">
        <v>32663</v>
      </c>
      <c r="B16739" s="20" t="s">
        <v>32662</v>
      </c>
      <c r="C16739" s="20" t="s">
        <v>9674</v>
      </c>
      <c r="H16739" s="20" t="s">
        <v>49</v>
      </c>
    </row>
    <row r="16740" customFormat="false" ht="15.75" hidden="false" customHeight="false" outlineLevel="0" collapsed="false">
      <c r="A16740" s="20" t="s">
        <v>32664</v>
      </c>
      <c r="B16740" s="20" t="s">
        <v>32665</v>
      </c>
      <c r="H16740" s="20" t="s">
        <v>49</v>
      </c>
    </row>
    <row r="16741" customFormat="false" ht="15.75" hidden="false" customHeight="false" outlineLevel="0" collapsed="false">
      <c r="A16741" s="20" t="s">
        <v>32666</v>
      </c>
      <c r="B16741" s="20" t="s">
        <v>32665</v>
      </c>
      <c r="H16741" s="20" t="s">
        <v>49</v>
      </c>
    </row>
    <row r="16742" customFormat="false" ht="15.75" hidden="false" customHeight="false" outlineLevel="0" collapsed="false">
      <c r="A16742" s="20" t="s">
        <v>32667</v>
      </c>
      <c r="B16742" s="20" t="s">
        <v>32668</v>
      </c>
      <c r="H16742" s="20" t="s">
        <v>49</v>
      </c>
    </row>
    <row r="16743" customFormat="false" ht="15.75" hidden="false" customHeight="false" outlineLevel="0" collapsed="false">
      <c r="A16743" s="20" t="s">
        <v>32669</v>
      </c>
      <c r="B16743" s="20" t="s">
        <v>32668</v>
      </c>
      <c r="H16743" s="20" t="s">
        <v>49</v>
      </c>
    </row>
    <row r="16744" customFormat="false" ht="15.75" hidden="false" customHeight="false" outlineLevel="0" collapsed="false">
      <c r="A16744" s="20" t="s">
        <v>32670</v>
      </c>
      <c r="B16744" s="20" t="s">
        <v>32671</v>
      </c>
      <c r="H16744" s="20" t="s">
        <v>49</v>
      </c>
    </row>
    <row r="16745" customFormat="false" ht="15.75" hidden="false" customHeight="false" outlineLevel="0" collapsed="false">
      <c r="A16745" s="20" t="s">
        <v>32672</v>
      </c>
      <c r="B16745" s="20" t="s">
        <v>32671</v>
      </c>
      <c r="H16745" s="20" t="s">
        <v>49</v>
      </c>
    </row>
    <row r="16746" customFormat="false" ht="15.75" hidden="false" customHeight="false" outlineLevel="0" collapsed="false">
      <c r="A16746" s="20" t="s">
        <v>32673</v>
      </c>
      <c r="B16746" s="20" t="s">
        <v>32674</v>
      </c>
      <c r="H16746" s="20" t="s">
        <v>49</v>
      </c>
    </row>
    <row r="16747" customFormat="false" ht="15.75" hidden="false" customHeight="false" outlineLevel="0" collapsed="false">
      <c r="A16747" s="20" t="s">
        <v>32675</v>
      </c>
      <c r="B16747" s="20" t="s">
        <v>32674</v>
      </c>
      <c r="H16747" s="20" t="s">
        <v>49</v>
      </c>
    </row>
    <row r="16748" customFormat="false" ht="15.75" hidden="false" customHeight="false" outlineLevel="0" collapsed="false">
      <c r="A16748" s="20" t="s">
        <v>32676</v>
      </c>
      <c r="B16748" s="20" t="s">
        <v>32677</v>
      </c>
      <c r="H16748" s="20" t="s">
        <v>49</v>
      </c>
    </row>
    <row r="16749" customFormat="false" ht="15.75" hidden="false" customHeight="false" outlineLevel="0" collapsed="false">
      <c r="A16749" s="20" t="s">
        <v>32678</v>
      </c>
      <c r="B16749" s="20" t="s">
        <v>32677</v>
      </c>
      <c r="H16749" s="20" t="s">
        <v>49</v>
      </c>
    </row>
    <row r="16750" customFormat="false" ht="15.75" hidden="false" customHeight="false" outlineLevel="0" collapsed="false">
      <c r="A16750" s="20" t="s">
        <v>32679</v>
      </c>
      <c r="B16750" s="20" t="s">
        <v>32680</v>
      </c>
      <c r="H16750" s="20" t="s">
        <v>49</v>
      </c>
    </row>
    <row r="16751" customFormat="false" ht="15.75" hidden="false" customHeight="false" outlineLevel="0" collapsed="false">
      <c r="A16751" s="20" t="s">
        <v>32681</v>
      </c>
      <c r="B16751" s="20" t="s">
        <v>32680</v>
      </c>
      <c r="H16751" s="20" t="s">
        <v>49</v>
      </c>
    </row>
    <row r="16752" customFormat="false" ht="15.75" hidden="false" customHeight="false" outlineLevel="0" collapsed="false">
      <c r="A16752" s="20" t="s">
        <v>32682</v>
      </c>
      <c r="B16752" s="20" t="s">
        <v>32683</v>
      </c>
      <c r="H16752" s="20" t="s">
        <v>49</v>
      </c>
    </row>
    <row r="16753" customFormat="false" ht="15.75" hidden="false" customHeight="false" outlineLevel="0" collapsed="false">
      <c r="A16753" s="20" t="s">
        <v>32684</v>
      </c>
      <c r="B16753" s="20" t="s">
        <v>32683</v>
      </c>
      <c r="H16753" s="20" t="s">
        <v>49</v>
      </c>
    </row>
    <row r="16754" customFormat="false" ht="15.75" hidden="false" customHeight="false" outlineLevel="0" collapsed="false">
      <c r="A16754" s="20" t="s">
        <v>32685</v>
      </c>
      <c r="B16754" s="20" t="s">
        <v>32686</v>
      </c>
      <c r="H16754" s="20" t="s">
        <v>49</v>
      </c>
    </row>
    <row r="16755" customFormat="false" ht="15.75" hidden="false" customHeight="false" outlineLevel="0" collapsed="false">
      <c r="A16755" s="20" t="s">
        <v>32687</v>
      </c>
      <c r="B16755" s="20" t="s">
        <v>32686</v>
      </c>
      <c r="H16755" s="20" t="s">
        <v>49</v>
      </c>
    </row>
    <row r="16756" customFormat="false" ht="15.75" hidden="false" customHeight="false" outlineLevel="0" collapsed="false">
      <c r="A16756" s="20" t="s">
        <v>32688</v>
      </c>
      <c r="B16756" s="20" t="s">
        <v>32689</v>
      </c>
      <c r="H16756" s="20" t="s">
        <v>49</v>
      </c>
    </row>
    <row r="16757" customFormat="false" ht="15.75" hidden="false" customHeight="false" outlineLevel="0" collapsed="false">
      <c r="A16757" s="20" t="s">
        <v>32690</v>
      </c>
      <c r="B16757" s="20" t="s">
        <v>32689</v>
      </c>
      <c r="H16757" s="20" t="s">
        <v>49</v>
      </c>
    </row>
    <row r="16758" customFormat="false" ht="15.75" hidden="false" customHeight="false" outlineLevel="0" collapsed="false">
      <c r="A16758" s="20" t="s">
        <v>32691</v>
      </c>
      <c r="B16758" s="20" t="s">
        <v>32692</v>
      </c>
      <c r="H16758" s="20" t="s">
        <v>49</v>
      </c>
    </row>
    <row r="16759" customFormat="false" ht="15.75" hidden="false" customHeight="false" outlineLevel="0" collapsed="false">
      <c r="A16759" s="20" t="s">
        <v>32693</v>
      </c>
      <c r="B16759" s="20" t="s">
        <v>32692</v>
      </c>
      <c r="H16759" s="20" t="s">
        <v>49</v>
      </c>
    </row>
    <row r="16760" customFormat="false" ht="15.75" hidden="false" customHeight="false" outlineLevel="0" collapsed="false">
      <c r="A16760" s="20" t="s">
        <v>32694</v>
      </c>
      <c r="B16760" s="20" t="s">
        <v>32695</v>
      </c>
      <c r="H16760" s="20" t="s">
        <v>49</v>
      </c>
    </row>
    <row r="16761" customFormat="false" ht="15.75" hidden="false" customHeight="false" outlineLevel="0" collapsed="false">
      <c r="A16761" s="20" t="s">
        <v>32696</v>
      </c>
      <c r="B16761" s="20" t="s">
        <v>32695</v>
      </c>
      <c r="H16761" s="20" t="s">
        <v>49</v>
      </c>
    </row>
    <row r="16762" customFormat="false" ht="15.75" hidden="false" customHeight="false" outlineLevel="0" collapsed="false">
      <c r="A16762" s="20" t="s">
        <v>32697</v>
      </c>
      <c r="B16762" s="20" t="s">
        <v>32698</v>
      </c>
      <c r="H16762" s="20" t="s">
        <v>49</v>
      </c>
    </row>
    <row r="16763" customFormat="false" ht="15.75" hidden="false" customHeight="false" outlineLevel="0" collapsed="false">
      <c r="A16763" s="20" t="s">
        <v>32699</v>
      </c>
      <c r="B16763" s="20" t="s">
        <v>32698</v>
      </c>
      <c r="H16763" s="20" t="s">
        <v>49</v>
      </c>
    </row>
    <row r="16764" customFormat="false" ht="15.75" hidden="false" customHeight="false" outlineLevel="0" collapsed="false">
      <c r="A16764" s="20" t="s">
        <v>32700</v>
      </c>
      <c r="B16764" s="20" t="s">
        <v>32701</v>
      </c>
      <c r="H16764" s="20" t="s">
        <v>49</v>
      </c>
    </row>
    <row r="16765" customFormat="false" ht="15.75" hidden="false" customHeight="false" outlineLevel="0" collapsed="false">
      <c r="A16765" s="20" t="s">
        <v>32702</v>
      </c>
      <c r="B16765" s="20" t="s">
        <v>32701</v>
      </c>
      <c r="H16765" s="20" t="s">
        <v>49</v>
      </c>
    </row>
    <row r="16766" customFormat="false" ht="15.75" hidden="false" customHeight="false" outlineLevel="0" collapsed="false">
      <c r="A16766" s="20" t="s">
        <v>32703</v>
      </c>
      <c r="B16766" s="20" t="s">
        <v>32704</v>
      </c>
      <c r="H16766" s="20" t="s">
        <v>49</v>
      </c>
    </row>
    <row r="16767" customFormat="false" ht="15.75" hidden="false" customHeight="false" outlineLevel="0" collapsed="false">
      <c r="A16767" s="20" t="s">
        <v>32705</v>
      </c>
      <c r="B16767" s="20" t="s">
        <v>32704</v>
      </c>
      <c r="H16767" s="20" t="s">
        <v>49</v>
      </c>
    </row>
    <row r="16768" customFormat="false" ht="15.75" hidden="false" customHeight="false" outlineLevel="0" collapsed="false">
      <c r="A16768" s="20" t="s">
        <v>32706</v>
      </c>
      <c r="B16768" s="20" t="s">
        <v>32707</v>
      </c>
      <c r="C16768" s="20" t="s">
        <v>32708</v>
      </c>
      <c r="H16768" s="20" t="s">
        <v>49</v>
      </c>
    </row>
    <row r="16769" customFormat="false" ht="15.75" hidden="false" customHeight="false" outlineLevel="0" collapsed="false">
      <c r="A16769" s="20" t="s">
        <v>32709</v>
      </c>
      <c r="B16769" s="20" t="s">
        <v>32707</v>
      </c>
      <c r="C16769" s="20" t="s">
        <v>32708</v>
      </c>
      <c r="H16769" s="20" t="s">
        <v>49</v>
      </c>
    </row>
    <row r="16770" customFormat="false" ht="15.75" hidden="false" customHeight="false" outlineLevel="0" collapsed="false">
      <c r="A16770" s="20" t="s">
        <v>32710</v>
      </c>
      <c r="B16770" s="20" t="s">
        <v>32711</v>
      </c>
      <c r="C16770" s="20" t="s">
        <v>32712</v>
      </c>
      <c r="H16770" s="20" t="s">
        <v>49</v>
      </c>
    </row>
    <row r="16771" customFormat="false" ht="15.75" hidden="false" customHeight="false" outlineLevel="0" collapsed="false">
      <c r="A16771" s="20" t="s">
        <v>32713</v>
      </c>
      <c r="B16771" s="20" t="s">
        <v>32711</v>
      </c>
      <c r="C16771" s="20" t="s">
        <v>32712</v>
      </c>
      <c r="H16771" s="20" t="s">
        <v>49</v>
      </c>
    </row>
    <row r="16772" customFormat="false" ht="15.75" hidden="false" customHeight="false" outlineLevel="0" collapsed="false">
      <c r="A16772" s="20" t="s">
        <v>32714</v>
      </c>
      <c r="B16772" s="20" t="s">
        <v>32707</v>
      </c>
      <c r="C16772" s="20" t="s">
        <v>32715</v>
      </c>
      <c r="H16772" s="20" t="s">
        <v>49</v>
      </c>
    </row>
    <row r="16773" customFormat="false" ht="15.75" hidden="false" customHeight="false" outlineLevel="0" collapsed="false">
      <c r="A16773" s="20" t="s">
        <v>32716</v>
      </c>
      <c r="B16773" s="20" t="s">
        <v>32707</v>
      </c>
      <c r="C16773" s="20" t="s">
        <v>32715</v>
      </c>
      <c r="H16773" s="20" t="s">
        <v>49</v>
      </c>
    </row>
    <row r="16774" customFormat="false" ht="15.75" hidden="false" customHeight="false" outlineLevel="0" collapsed="false">
      <c r="A16774" s="20" t="s">
        <v>32717</v>
      </c>
      <c r="B16774" s="20" t="s">
        <v>32707</v>
      </c>
      <c r="C16774" s="20" t="s">
        <v>32718</v>
      </c>
      <c r="H16774" s="20" t="s">
        <v>49</v>
      </c>
    </row>
    <row r="16775" customFormat="false" ht="15.75" hidden="false" customHeight="false" outlineLevel="0" collapsed="false">
      <c r="A16775" s="20" t="s">
        <v>32719</v>
      </c>
      <c r="B16775" s="20" t="s">
        <v>32707</v>
      </c>
      <c r="C16775" s="20" t="s">
        <v>32718</v>
      </c>
      <c r="H16775" s="20" t="s">
        <v>49</v>
      </c>
    </row>
    <row r="16776" customFormat="false" ht="15.75" hidden="false" customHeight="false" outlineLevel="0" collapsed="false">
      <c r="A16776" s="20" t="s">
        <v>32720</v>
      </c>
      <c r="B16776" s="20" t="s">
        <v>32707</v>
      </c>
      <c r="C16776" s="20" t="s">
        <v>32721</v>
      </c>
      <c r="H16776" s="20" t="s">
        <v>49</v>
      </c>
    </row>
    <row r="16777" customFormat="false" ht="15.75" hidden="false" customHeight="false" outlineLevel="0" collapsed="false">
      <c r="A16777" s="20" t="s">
        <v>32722</v>
      </c>
      <c r="B16777" s="20" t="s">
        <v>32707</v>
      </c>
      <c r="C16777" s="20" t="s">
        <v>32721</v>
      </c>
      <c r="H16777" s="20" t="s">
        <v>49</v>
      </c>
    </row>
    <row r="16778" customFormat="false" ht="15.75" hidden="false" customHeight="false" outlineLevel="0" collapsed="false">
      <c r="A16778" s="20" t="s">
        <v>32723</v>
      </c>
      <c r="B16778" s="20" t="s">
        <v>32724</v>
      </c>
      <c r="C16778" s="20" t="s">
        <v>32715</v>
      </c>
      <c r="H16778" s="20" t="s">
        <v>49</v>
      </c>
    </row>
    <row r="16779" customFormat="false" ht="15.75" hidden="false" customHeight="false" outlineLevel="0" collapsed="false">
      <c r="A16779" s="20" t="s">
        <v>32725</v>
      </c>
      <c r="B16779" s="20" t="s">
        <v>32724</v>
      </c>
      <c r="C16779" s="20" t="s">
        <v>32715</v>
      </c>
      <c r="H16779" s="20" t="s">
        <v>49</v>
      </c>
    </row>
    <row r="16780" customFormat="false" ht="15.75" hidden="false" customHeight="false" outlineLevel="0" collapsed="false">
      <c r="A16780" s="20" t="s">
        <v>32726</v>
      </c>
      <c r="B16780" s="20" t="s">
        <v>32724</v>
      </c>
      <c r="C16780" s="20" t="s">
        <v>32721</v>
      </c>
      <c r="H16780" s="20" t="s">
        <v>49</v>
      </c>
    </row>
    <row r="16781" customFormat="false" ht="15.75" hidden="false" customHeight="false" outlineLevel="0" collapsed="false">
      <c r="A16781" s="20" t="s">
        <v>32727</v>
      </c>
      <c r="B16781" s="20" t="s">
        <v>32724</v>
      </c>
      <c r="C16781" s="20" t="s">
        <v>32721</v>
      </c>
      <c r="H16781" s="20" t="s">
        <v>49</v>
      </c>
    </row>
    <row r="16782" customFormat="false" ht="15.75" hidden="false" customHeight="false" outlineLevel="0" collapsed="false">
      <c r="A16782" s="20" t="s">
        <v>32728</v>
      </c>
      <c r="B16782" s="20" t="s">
        <v>32711</v>
      </c>
      <c r="C16782" s="20" t="s">
        <v>32715</v>
      </c>
      <c r="H16782" s="20" t="s">
        <v>49</v>
      </c>
    </row>
    <row r="16783" customFormat="false" ht="15.75" hidden="false" customHeight="false" outlineLevel="0" collapsed="false">
      <c r="A16783" s="20" t="s">
        <v>32729</v>
      </c>
      <c r="B16783" s="20" t="s">
        <v>32711</v>
      </c>
      <c r="C16783" s="20" t="s">
        <v>32715</v>
      </c>
      <c r="H16783" s="20" t="s">
        <v>49</v>
      </c>
    </row>
    <row r="16784" customFormat="false" ht="15.75" hidden="false" customHeight="false" outlineLevel="0" collapsed="false">
      <c r="A16784" s="20" t="s">
        <v>32730</v>
      </c>
      <c r="B16784" s="20" t="s">
        <v>32731</v>
      </c>
      <c r="C16784" s="20" t="s">
        <v>32715</v>
      </c>
      <c r="H16784" s="20" t="s">
        <v>49</v>
      </c>
    </row>
    <row r="16785" customFormat="false" ht="15.75" hidden="false" customHeight="false" outlineLevel="0" collapsed="false">
      <c r="A16785" s="20" t="s">
        <v>32732</v>
      </c>
      <c r="B16785" s="20" t="s">
        <v>32731</v>
      </c>
      <c r="C16785" s="20" t="s">
        <v>32715</v>
      </c>
      <c r="H16785" s="20" t="s">
        <v>49</v>
      </c>
    </row>
    <row r="16786" customFormat="false" ht="15.75" hidden="false" customHeight="false" outlineLevel="0" collapsed="false">
      <c r="A16786" s="20" t="s">
        <v>32733</v>
      </c>
      <c r="B16786" s="20" t="s">
        <v>32734</v>
      </c>
      <c r="H16786" s="20" t="s">
        <v>49</v>
      </c>
    </row>
    <row r="16787" customFormat="false" ht="15.75" hidden="false" customHeight="false" outlineLevel="0" collapsed="false">
      <c r="A16787" s="20" t="s">
        <v>32735</v>
      </c>
      <c r="B16787" s="20" t="s">
        <v>32734</v>
      </c>
      <c r="H16787" s="20" t="s">
        <v>49</v>
      </c>
    </row>
    <row r="16788" customFormat="false" ht="15.75" hidden="false" customHeight="false" outlineLevel="0" collapsed="false">
      <c r="A16788" s="20" t="s">
        <v>32736</v>
      </c>
      <c r="B16788" s="20" t="s">
        <v>32737</v>
      </c>
      <c r="H16788" s="20" t="s">
        <v>49</v>
      </c>
    </row>
    <row r="16789" customFormat="false" ht="15.75" hidden="false" customHeight="false" outlineLevel="0" collapsed="false">
      <c r="A16789" s="20" t="s">
        <v>32738</v>
      </c>
      <c r="B16789" s="20" t="s">
        <v>32737</v>
      </c>
      <c r="H16789" s="20" t="s">
        <v>49</v>
      </c>
    </row>
    <row r="16790" customFormat="false" ht="15.75" hidden="false" customHeight="false" outlineLevel="0" collapsed="false">
      <c r="A16790" s="20" t="s">
        <v>32739</v>
      </c>
      <c r="B16790" s="20" t="s">
        <v>32740</v>
      </c>
      <c r="H16790" s="20" t="s">
        <v>49</v>
      </c>
    </row>
    <row r="16791" customFormat="false" ht="15.75" hidden="false" customHeight="false" outlineLevel="0" collapsed="false">
      <c r="A16791" s="20" t="s">
        <v>32741</v>
      </c>
      <c r="B16791" s="20" t="s">
        <v>32740</v>
      </c>
      <c r="H16791" s="20" t="s">
        <v>49</v>
      </c>
    </row>
    <row r="16792" customFormat="false" ht="15.75" hidden="false" customHeight="false" outlineLevel="0" collapsed="false">
      <c r="A16792" s="20" t="s">
        <v>32742</v>
      </c>
      <c r="B16792" s="20" t="s">
        <v>32743</v>
      </c>
      <c r="H16792" s="20" t="s">
        <v>49</v>
      </c>
    </row>
    <row r="16793" customFormat="false" ht="15.75" hidden="false" customHeight="false" outlineLevel="0" collapsed="false">
      <c r="A16793" s="20" t="s">
        <v>32744</v>
      </c>
      <c r="B16793" s="20" t="s">
        <v>32743</v>
      </c>
      <c r="H16793" s="20" t="s">
        <v>49</v>
      </c>
    </row>
    <row r="16794" customFormat="false" ht="15.75" hidden="false" customHeight="false" outlineLevel="0" collapsed="false">
      <c r="A16794" s="20" t="s">
        <v>32745</v>
      </c>
      <c r="B16794" s="20" t="s">
        <v>32746</v>
      </c>
      <c r="H16794" s="20" t="s">
        <v>49</v>
      </c>
    </row>
    <row r="16795" customFormat="false" ht="15.75" hidden="false" customHeight="false" outlineLevel="0" collapsed="false">
      <c r="A16795" s="20" t="s">
        <v>32747</v>
      </c>
      <c r="B16795" s="20" t="s">
        <v>32746</v>
      </c>
      <c r="H16795" s="20" t="s">
        <v>49</v>
      </c>
    </row>
    <row r="16796" customFormat="false" ht="15.75" hidden="false" customHeight="false" outlineLevel="0" collapsed="false">
      <c r="A16796" s="20" t="s">
        <v>32748</v>
      </c>
      <c r="B16796" s="20" t="s">
        <v>32749</v>
      </c>
      <c r="H16796" s="20" t="s">
        <v>49</v>
      </c>
    </row>
    <row r="16797" customFormat="false" ht="15.75" hidden="false" customHeight="false" outlineLevel="0" collapsed="false">
      <c r="A16797" s="20" t="s">
        <v>32750</v>
      </c>
      <c r="B16797" s="20" t="s">
        <v>32749</v>
      </c>
      <c r="H16797" s="20" t="s">
        <v>49</v>
      </c>
    </row>
    <row r="16798" customFormat="false" ht="15.75" hidden="false" customHeight="false" outlineLevel="0" collapsed="false">
      <c r="A16798" s="20" t="s">
        <v>32751</v>
      </c>
      <c r="B16798" s="20" t="s">
        <v>32752</v>
      </c>
      <c r="H16798" s="20" t="s">
        <v>49</v>
      </c>
    </row>
    <row r="16799" customFormat="false" ht="15.75" hidden="false" customHeight="false" outlineLevel="0" collapsed="false">
      <c r="A16799" s="20" t="s">
        <v>32753</v>
      </c>
      <c r="B16799" s="20" t="s">
        <v>32752</v>
      </c>
      <c r="H16799" s="20" t="s">
        <v>49</v>
      </c>
    </row>
    <row r="16800" customFormat="false" ht="15.75" hidden="false" customHeight="false" outlineLevel="0" collapsed="false">
      <c r="A16800" s="20" t="s">
        <v>32754</v>
      </c>
      <c r="B16800" s="20" t="s">
        <v>32755</v>
      </c>
      <c r="H16800" s="20" t="s">
        <v>49</v>
      </c>
    </row>
    <row r="16801" customFormat="false" ht="15.75" hidden="false" customHeight="false" outlineLevel="0" collapsed="false">
      <c r="A16801" s="20" t="s">
        <v>32756</v>
      </c>
      <c r="B16801" s="20" t="s">
        <v>32755</v>
      </c>
      <c r="H16801" s="20" t="s">
        <v>49</v>
      </c>
    </row>
    <row r="16802" customFormat="false" ht="15.75" hidden="false" customHeight="false" outlineLevel="0" collapsed="false">
      <c r="A16802" s="20" t="s">
        <v>32757</v>
      </c>
      <c r="B16802" s="20" t="s">
        <v>32758</v>
      </c>
      <c r="H16802" s="20" t="s">
        <v>49</v>
      </c>
    </row>
    <row r="16803" customFormat="false" ht="15.75" hidden="false" customHeight="false" outlineLevel="0" collapsed="false">
      <c r="A16803" s="20" t="s">
        <v>32759</v>
      </c>
      <c r="B16803" s="20" t="s">
        <v>32758</v>
      </c>
      <c r="H16803" s="20" t="s">
        <v>49</v>
      </c>
    </row>
    <row r="16804" customFormat="false" ht="15.75" hidden="false" customHeight="false" outlineLevel="0" collapsed="false">
      <c r="A16804" s="20" t="s">
        <v>32760</v>
      </c>
      <c r="B16804" s="20" t="s">
        <v>32761</v>
      </c>
      <c r="H16804" s="20" t="s">
        <v>49</v>
      </c>
    </row>
    <row r="16805" customFormat="false" ht="15.75" hidden="false" customHeight="false" outlineLevel="0" collapsed="false">
      <c r="A16805" s="20" t="s">
        <v>32762</v>
      </c>
      <c r="B16805" s="20" t="s">
        <v>32761</v>
      </c>
      <c r="H16805" s="20" t="s">
        <v>49</v>
      </c>
    </row>
    <row r="16806" customFormat="false" ht="15.75" hidden="false" customHeight="false" outlineLevel="0" collapsed="false">
      <c r="A16806" s="20" t="s">
        <v>32763</v>
      </c>
      <c r="B16806" s="20" t="s">
        <v>32764</v>
      </c>
      <c r="H16806" s="20" t="s">
        <v>49</v>
      </c>
    </row>
    <row r="16807" customFormat="false" ht="15.75" hidden="false" customHeight="false" outlineLevel="0" collapsed="false">
      <c r="A16807" s="20" t="s">
        <v>32765</v>
      </c>
      <c r="B16807" s="20" t="s">
        <v>32764</v>
      </c>
      <c r="H16807" s="20" t="s">
        <v>49</v>
      </c>
    </row>
    <row r="16808" customFormat="false" ht="15.75" hidden="false" customHeight="false" outlineLevel="0" collapsed="false">
      <c r="A16808" s="20" t="s">
        <v>32766</v>
      </c>
      <c r="B16808" s="20" t="s">
        <v>32767</v>
      </c>
      <c r="H16808" s="20" t="s">
        <v>49</v>
      </c>
    </row>
    <row r="16809" customFormat="false" ht="15.75" hidden="false" customHeight="false" outlineLevel="0" collapsed="false">
      <c r="A16809" s="20" t="s">
        <v>32768</v>
      </c>
      <c r="B16809" s="20" t="s">
        <v>32767</v>
      </c>
      <c r="H16809" s="20" t="s">
        <v>49</v>
      </c>
    </row>
    <row r="16810" customFormat="false" ht="15.75" hidden="false" customHeight="false" outlineLevel="0" collapsed="false">
      <c r="A16810" s="20" t="s">
        <v>32769</v>
      </c>
      <c r="B16810" s="20" t="s">
        <v>32770</v>
      </c>
      <c r="C16810" s="20" t="s">
        <v>26826</v>
      </c>
      <c r="H16810" s="20" t="s">
        <v>49</v>
      </c>
    </row>
    <row r="16811" customFormat="false" ht="15.75" hidden="false" customHeight="false" outlineLevel="0" collapsed="false">
      <c r="A16811" s="20" t="s">
        <v>32771</v>
      </c>
      <c r="B16811" s="20" t="s">
        <v>32770</v>
      </c>
      <c r="C16811" s="20" t="s">
        <v>26826</v>
      </c>
      <c r="H16811" s="20" t="s">
        <v>49</v>
      </c>
    </row>
    <row r="16812" customFormat="false" ht="15.75" hidden="false" customHeight="false" outlineLevel="0" collapsed="false">
      <c r="A16812" s="20" t="s">
        <v>32772</v>
      </c>
      <c r="B16812" s="20" t="s">
        <v>32773</v>
      </c>
      <c r="C16812" s="20" t="s">
        <v>26755</v>
      </c>
      <c r="H16812" s="20" t="s">
        <v>49</v>
      </c>
    </row>
    <row r="16813" customFormat="false" ht="15.75" hidden="false" customHeight="false" outlineLevel="0" collapsed="false">
      <c r="A16813" s="20" t="s">
        <v>32774</v>
      </c>
      <c r="B16813" s="20" t="s">
        <v>32773</v>
      </c>
      <c r="C16813" s="20" t="s">
        <v>26755</v>
      </c>
      <c r="H16813" s="20" t="s">
        <v>49</v>
      </c>
    </row>
    <row r="16814" customFormat="false" ht="15.75" hidden="false" customHeight="false" outlineLevel="0" collapsed="false">
      <c r="A16814" s="20" t="s">
        <v>32775</v>
      </c>
      <c r="B16814" s="20" t="s">
        <v>32776</v>
      </c>
      <c r="H16814" s="20" t="s">
        <v>49</v>
      </c>
    </row>
    <row r="16815" customFormat="false" ht="15.75" hidden="false" customHeight="false" outlineLevel="0" collapsed="false">
      <c r="A16815" s="20" t="s">
        <v>32777</v>
      </c>
      <c r="B16815" s="20" t="s">
        <v>32776</v>
      </c>
      <c r="H16815" s="20" t="s">
        <v>49</v>
      </c>
    </row>
    <row r="16816" customFormat="false" ht="15.75" hidden="false" customHeight="false" outlineLevel="0" collapsed="false">
      <c r="A16816" s="20" t="s">
        <v>32778</v>
      </c>
      <c r="B16816" s="20" t="s">
        <v>32779</v>
      </c>
      <c r="H16816" s="20" t="s">
        <v>49</v>
      </c>
    </row>
    <row r="16817" customFormat="false" ht="15.75" hidden="false" customHeight="false" outlineLevel="0" collapsed="false">
      <c r="A16817" s="20" t="s">
        <v>32780</v>
      </c>
      <c r="B16817" s="20" t="s">
        <v>32779</v>
      </c>
      <c r="H16817" s="20" t="s">
        <v>49</v>
      </c>
    </row>
    <row r="16818" customFormat="false" ht="15.75" hidden="false" customHeight="false" outlineLevel="0" collapsed="false">
      <c r="A16818" s="20" t="s">
        <v>32781</v>
      </c>
      <c r="B16818" s="20" t="s">
        <v>32782</v>
      </c>
      <c r="H16818" s="20" t="s">
        <v>49</v>
      </c>
    </row>
    <row r="16819" customFormat="false" ht="15.75" hidden="false" customHeight="false" outlineLevel="0" collapsed="false">
      <c r="A16819" s="20" t="s">
        <v>32783</v>
      </c>
      <c r="B16819" s="20" t="s">
        <v>32782</v>
      </c>
      <c r="H16819" s="20" t="s">
        <v>49</v>
      </c>
    </row>
    <row r="16820" customFormat="false" ht="15.75" hidden="false" customHeight="false" outlineLevel="0" collapsed="false">
      <c r="A16820" s="20" t="s">
        <v>32784</v>
      </c>
      <c r="B16820" s="20" t="s">
        <v>32785</v>
      </c>
      <c r="H16820" s="20" t="s">
        <v>49</v>
      </c>
    </row>
    <row r="16821" customFormat="false" ht="15.75" hidden="false" customHeight="false" outlineLevel="0" collapsed="false">
      <c r="A16821" s="20" t="s">
        <v>32786</v>
      </c>
      <c r="B16821" s="20" t="s">
        <v>32785</v>
      </c>
      <c r="H16821" s="20" t="s">
        <v>49</v>
      </c>
    </row>
    <row r="16822" customFormat="false" ht="15.75" hidden="false" customHeight="false" outlineLevel="0" collapsed="false">
      <c r="A16822" s="20" t="s">
        <v>32787</v>
      </c>
      <c r="B16822" s="20" t="s">
        <v>32788</v>
      </c>
      <c r="H16822" s="20" t="s">
        <v>49</v>
      </c>
    </row>
    <row r="16823" customFormat="false" ht="15.75" hidden="false" customHeight="false" outlineLevel="0" collapsed="false">
      <c r="A16823" s="20" t="s">
        <v>32789</v>
      </c>
      <c r="B16823" s="20" t="s">
        <v>32788</v>
      </c>
      <c r="H16823" s="20" t="s">
        <v>49</v>
      </c>
    </row>
    <row r="16824" customFormat="false" ht="15.75" hidden="false" customHeight="false" outlineLevel="0" collapsed="false">
      <c r="A16824" s="20" t="s">
        <v>32790</v>
      </c>
      <c r="B16824" s="20" t="s">
        <v>32791</v>
      </c>
      <c r="H16824" s="20" t="s">
        <v>49</v>
      </c>
    </row>
    <row r="16825" customFormat="false" ht="15.75" hidden="false" customHeight="false" outlineLevel="0" collapsed="false">
      <c r="A16825" s="20" t="s">
        <v>32792</v>
      </c>
      <c r="B16825" s="20" t="s">
        <v>32791</v>
      </c>
      <c r="H16825" s="20" t="s">
        <v>49</v>
      </c>
    </row>
    <row r="16826" customFormat="false" ht="15.75" hidden="false" customHeight="false" outlineLevel="0" collapsed="false">
      <c r="A16826" s="20" t="s">
        <v>32793</v>
      </c>
      <c r="B16826" s="20" t="s">
        <v>32794</v>
      </c>
      <c r="H16826" s="20" t="s">
        <v>49</v>
      </c>
    </row>
    <row r="16827" customFormat="false" ht="15.75" hidden="false" customHeight="false" outlineLevel="0" collapsed="false">
      <c r="A16827" s="20" t="s">
        <v>32795</v>
      </c>
      <c r="B16827" s="20" t="s">
        <v>32794</v>
      </c>
      <c r="H16827" s="20" t="s">
        <v>49</v>
      </c>
    </row>
    <row r="16828" customFormat="false" ht="15.75" hidden="false" customHeight="false" outlineLevel="0" collapsed="false">
      <c r="A16828" s="20" t="s">
        <v>32796</v>
      </c>
      <c r="B16828" s="20" t="s">
        <v>32797</v>
      </c>
      <c r="H16828" s="20" t="s">
        <v>49</v>
      </c>
    </row>
    <row r="16829" customFormat="false" ht="15.75" hidden="false" customHeight="false" outlineLevel="0" collapsed="false">
      <c r="A16829" s="20" t="s">
        <v>32798</v>
      </c>
      <c r="B16829" s="20" t="s">
        <v>32797</v>
      </c>
      <c r="H16829" s="20" t="s">
        <v>49</v>
      </c>
    </row>
    <row r="16830" customFormat="false" ht="15.75" hidden="false" customHeight="false" outlineLevel="0" collapsed="false">
      <c r="A16830" s="20" t="s">
        <v>32799</v>
      </c>
      <c r="B16830" s="20" t="s">
        <v>32800</v>
      </c>
      <c r="H16830" s="20" t="s">
        <v>49</v>
      </c>
    </row>
    <row r="16831" customFormat="false" ht="15.75" hidden="false" customHeight="false" outlineLevel="0" collapsed="false">
      <c r="A16831" s="20" t="s">
        <v>32801</v>
      </c>
      <c r="B16831" s="20" t="s">
        <v>32800</v>
      </c>
      <c r="H16831" s="20" t="s">
        <v>49</v>
      </c>
    </row>
    <row r="16832" customFormat="false" ht="15.75" hidden="false" customHeight="false" outlineLevel="0" collapsed="false">
      <c r="A16832" s="20" t="s">
        <v>32802</v>
      </c>
      <c r="B16832" s="20" t="s">
        <v>32803</v>
      </c>
      <c r="H16832" s="20" t="s">
        <v>49</v>
      </c>
    </row>
    <row r="16833" customFormat="false" ht="15.75" hidden="false" customHeight="false" outlineLevel="0" collapsed="false">
      <c r="A16833" s="20" t="s">
        <v>32804</v>
      </c>
      <c r="B16833" s="20" t="s">
        <v>32803</v>
      </c>
      <c r="H16833" s="20" t="s">
        <v>49</v>
      </c>
    </row>
    <row r="16834" customFormat="false" ht="15.75" hidden="false" customHeight="false" outlineLevel="0" collapsed="false">
      <c r="A16834" s="20" t="s">
        <v>32805</v>
      </c>
      <c r="B16834" s="20" t="s">
        <v>32806</v>
      </c>
      <c r="H16834" s="20" t="s">
        <v>49</v>
      </c>
    </row>
    <row r="16835" customFormat="false" ht="15.75" hidden="false" customHeight="false" outlineLevel="0" collapsed="false">
      <c r="A16835" s="20" t="s">
        <v>32807</v>
      </c>
      <c r="B16835" s="20" t="s">
        <v>32806</v>
      </c>
      <c r="H16835" s="20" t="s">
        <v>49</v>
      </c>
    </row>
    <row r="16836" customFormat="false" ht="15.75" hidden="false" customHeight="false" outlineLevel="0" collapsed="false">
      <c r="A16836" s="20" t="s">
        <v>32808</v>
      </c>
      <c r="B16836" s="20" t="s">
        <v>32809</v>
      </c>
      <c r="H16836" s="20" t="s">
        <v>49</v>
      </c>
    </row>
    <row r="16837" customFormat="false" ht="15.75" hidden="false" customHeight="false" outlineLevel="0" collapsed="false">
      <c r="A16837" s="20" t="s">
        <v>32810</v>
      </c>
      <c r="B16837" s="20" t="s">
        <v>32809</v>
      </c>
      <c r="H16837" s="20" t="s">
        <v>49</v>
      </c>
    </row>
    <row r="16838" customFormat="false" ht="15.75" hidden="false" customHeight="false" outlineLevel="0" collapsed="false">
      <c r="A16838" s="20" t="s">
        <v>32811</v>
      </c>
      <c r="B16838" s="20" t="s">
        <v>32812</v>
      </c>
      <c r="H16838" s="20" t="s">
        <v>49</v>
      </c>
    </row>
    <row r="16839" customFormat="false" ht="15.75" hidden="false" customHeight="false" outlineLevel="0" collapsed="false">
      <c r="A16839" s="20" t="s">
        <v>32813</v>
      </c>
      <c r="B16839" s="20" t="s">
        <v>32812</v>
      </c>
      <c r="H16839" s="20" t="s">
        <v>49</v>
      </c>
    </row>
    <row r="16840" customFormat="false" ht="15.75" hidden="false" customHeight="false" outlineLevel="0" collapsed="false">
      <c r="A16840" s="20" t="s">
        <v>32814</v>
      </c>
      <c r="B16840" s="20" t="s">
        <v>32815</v>
      </c>
      <c r="H16840" s="20" t="s">
        <v>49</v>
      </c>
    </row>
    <row r="16841" customFormat="false" ht="15.75" hidden="false" customHeight="false" outlineLevel="0" collapsed="false">
      <c r="A16841" s="20" t="s">
        <v>32816</v>
      </c>
      <c r="B16841" s="20" t="s">
        <v>32815</v>
      </c>
      <c r="H16841" s="20" t="s">
        <v>49</v>
      </c>
    </row>
    <row r="16842" customFormat="false" ht="15.75" hidden="false" customHeight="false" outlineLevel="0" collapsed="false">
      <c r="A16842" s="20" t="s">
        <v>32817</v>
      </c>
      <c r="B16842" s="20" t="s">
        <v>32818</v>
      </c>
      <c r="H16842" s="20" t="s">
        <v>49</v>
      </c>
    </row>
    <row r="16843" customFormat="false" ht="15.75" hidden="false" customHeight="false" outlineLevel="0" collapsed="false">
      <c r="A16843" s="20" t="s">
        <v>32819</v>
      </c>
      <c r="B16843" s="20" t="s">
        <v>32818</v>
      </c>
      <c r="H16843" s="20" t="s">
        <v>49</v>
      </c>
    </row>
    <row r="16844" customFormat="false" ht="15.75" hidden="false" customHeight="false" outlineLevel="0" collapsed="false">
      <c r="A16844" s="20" t="s">
        <v>32820</v>
      </c>
      <c r="B16844" s="20" t="s">
        <v>32821</v>
      </c>
      <c r="C16844" s="20" t="s">
        <v>5806</v>
      </c>
      <c r="H16844" s="20" t="s">
        <v>49</v>
      </c>
    </row>
    <row r="16845" customFormat="false" ht="15.75" hidden="false" customHeight="false" outlineLevel="0" collapsed="false">
      <c r="A16845" s="20" t="s">
        <v>32822</v>
      </c>
      <c r="B16845" s="20" t="s">
        <v>32821</v>
      </c>
      <c r="C16845" s="20" t="s">
        <v>5806</v>
      </c>
      <c r="H16845" s="20" t="s">
        <v>49</v>
      </c>
    </row>
    <row r="16846" customFormat="false" ht="15.75" hidden="false" customHeight="false" outlineLevel="0" collapsed="false">
      <c r="A16846" s="20" t="s">
        <v>32823</v>
      </c>
      <c r="B16846" s="20" t="s">
        <v>32824</v>
      </c>
      <c r="C16846" s="20" t="s">
        <v>4742</v>
      </c>
      <c r="H16846" s="20" t="s">
        <v>49</v>
      </c>
    </row>
    <row r="16847" customFormat="false" ht="15.75" hidden="false" customHeight="false" outlineLevel="0" collapsed="false">
      <c r="A16847" s="20" t="s">
        <v>32825</v>
      </c>
      <c r="B16847" s="20" t="s">
        <v>32824</v>
      </c>
      <c r="C16847" s="20" t="s">
        <v>4742</v>
      </c>
      <c r="H16847" s="20" t="s">
        <v>49</v>
      </c>
    </row>
    <row r="16848" customFormat="false" ht="15.75" hidden="false" customHeight="false" outlineLevel="0" collapsed="false">
      <c r="A16848" s="20" t="s">
        <v>32826</v>
      </c>
      <c r="B16848" s="20" t="s">
        <v>32827</v>
      </c>
      <c r="C16848" s="20" t="s">
        <v>18782</v>
      </c>
      <c r="H16848" s="20" t="s">
        <v>49</v>
      </c>
    </row>
    <row r="16849" customFormat="false" ht="15.75" hidden="false" customHeight="false" outlineLevel="0" collapsed="false">
      <c r="A16849" s="20" t="s">
        <v>32828</v>
      </c>
      <c r="B16849" s="20" t="s">
        <v>32827</v>
      </c>
      <c r="C16849" s="20" t="s">
        <v>18782</v>
      </c>
      <c r="H16849" s="20" t="s">
        <v>49</v>
      </c>
    </row>
    <row r="16850" customFormat="false" ht="15.75" hidden="false" customHeight="false" outlineLevel="0" collapsed="false">
      <c r="A16850" s="20" t="s">
        <v>32829</v>
      </c>
      <c r="B16850" s="20" t="s">
        <v>32830</v>
      </c>
      <c r="C16850" s="20" t="s">
        <v>18782</v>
      </c>
      <c r="H16850" s="20" t="s">
        <v>49</v>
      </c>
    </row>
    <row r="16851" customFormat="false" ht="15.75" hidden="false" customHeight="false" outlineLevel="0" collapsed="false">
      <c r="A16851" s="20" t="s">
        <v>32831</v>
      </c>
      <c r="B16851" s="20" t="s">
        <v>32830</v>
      </c>
      <c r="C16851" s="20" t="s">
        <v>18782</v>
      </c>
      <c r="H16851" s="20" t="s">
        <v>49</v>
      </c>
    </row>
    <row r="16852" customFormat="false" ht="15.75" hidden="false" customHeight="false" outlineLevel="0" collapsed="false">
      <c r="A16852" s="20" t="s">
        <v>32832</v>
      </c>
      <c r="B16852" s="20" t="s">
        <v>32833</v>
      </c>
      <c r="C16852" s="20" t="s">
        <v>18801</v>
      </c>
      <c r="H16852" s="20" t="s">
        <v>49</v>
      </c>
    </row>
    <row r="16853" customFormat="false" ht="15.75" hidden="false" customHeight="false" outlineLevel="0" collapsed="false">
      <c r="A16853" s="20" t="s">
        <v>32834</v>
      </c>
      <c r="B16853" s="20" t="s">
        <v>32833</v>
      </c>
      <c r="C16853" s="20" t="s">
        <v>18801</v>
      </c>
      <c r="H16853" s="20" t="s">
        <v>49</v>
      </c>
    </row>
    <row r="16854" customFormat="false" ht="15.75" hidden="false" customHeight="false" outlineLevel="0" collapsed="false">
      <c r="A16854" s="20" t="s">
        <v>32835</v>
      </c>
      <c r="B16854" s="20" t="s">
        <v>32836</v>
      </c>
      <c r="H16854" s="20" t="s">
        <v>49</v>
      </c>
    </row>
    <row r="16855" customFormat="false" ht="15.75" hidden="false" customHeight="false" outlineLevel="0" collapsed="false">
      <c r="A16855" s="20" t="s">
        <v>32837</v>
      </c>
      <c r="B16855" s="20" t="s">
        <v>32836</v>
      </c>
      <c r="H16855" s="20" t="s">
        <v>49</v>
      </c>
    </row>
    <row r="16856" customFormat="false" ht="15.75" hidden="false" customHeight="false" outlineLevel="0" collapsed="false">
      <c r="A16856" s="20" t="s">
        <v>32838</v>
      </c>
      <c r="B16856" s="20" t="s">
        <v>32839</v>
      </c>
      <c r="H16856" s="20" t="s">
        <v>49</v>
      </c>
    </row>
    <row r="16857" customFormat="false" ht="15.75" hidden="false" customHeight="false" outlineLevel="0" collapsed="false">
      <c r="A16857" s="20" t="s">
        <v>32840</v>
      </c>
      <c r="B16857" s="20" t="s">
        <v>32839</v>
      </c>
      <c r="H16857" s="20" t="s">
        <v>49</v>
      </c>
    </row>
    <row r="16858" customFormat="false" ht="15.75" hidden="false" customHeight="false" outlineLevel="0" collapsed="false">
      <c r="A16858" s="20" t="s">
        <v>32841</v>
      </c>
      <c r="B16858" s="20" t="s">
        <v>32842</v>
      </c>
      <c r="H16858" s="20" t="s">
        <v>49</v>
      </c>
    </row>
    <row r="16859" customFormat="false" ht="15.75" hidden="false" customHeight="false" outlineLevel="0" collapsed="false">
      <c r="A16859" s="20" t="s">
        <v>32843</v>
      </c>
      <c r="B16859" s="20" t="s">
        <v>32842</v>
      </c>
      <c r="H16859" s="20" t="s">
        <v>49</v>
      </c>
    </row>
    <row r="16860" customFormat="false" ht="15.75" hidden="false" customHeight="false" outlineLevel="0" collapsed="false">
      <c r="A16860" s="20" t="s">
        <v>32844</v>
      </c>
      <c r="B16860" s="20" t="s">
        <v>32845</v>
      </c>
      <c r="H16860" s="20" t="s">
        <v>49</v>
      </c>
    </row>
    <row r="16861" customFormat="false" ht="15.75" hidden="false" customHeight="false" outlineLevel="0" collapsed="false">
      <c r="A16861" s="20" t="s">
        <v>32846</v>
      </c>
      <c r="B16861" s="20" t="s">
        <v>32845</v>
      </c>
      <c r="H16861" s="20" t="s">
        <v>49</v>
      </c>
    </row>
    <row r="16862" customFormat="false" ht="15.75" hidden="false" customHeight="false" outlineLevel="0" collapsed="false">
      <c r="A16862" s="20" t="s">
        <v>32847</v>
      </c>
      <c r="B16862" s="20" t="s">
        <v>32848</v>
      </c>
      <c r="H16862" s="20" t="s">
        <v>49</v>
      </c>
    </row>
    <row r="16863" customFormat="false" ht="15.75" hidden="false" customHeight="false" outlineLevel="0" collapsed="false">
      <c r="A16863" s="20" t="s">
        <v>32849</v>
      </c>
      <c r="B16863" s="20" t="s">
        <v>32848</v>
      </c>
      <c r="H16863" s="20" t="s">
        <v>49</v>
      </c>
    </row>
    <row r="16864" customFormat="false" ht="15.75" hidden="false" customHeight="false" outlineLevel="0" collapsed="false">
      <c r="A16864" s="20" t="s">
        <v>32850</v>
      </c>
      <c r="B16864" s="20" t="s">
        <v>32851</v>
      </c>
      <c r="H16864" s="20" t="s">
        <v>49</v>
      </c>
    </row>
    <row r="16865" customFormat="false" ht="15.75" hidden="false" customHeight="false" outlineLevel="0" collapsed="false">
      <c r="A16865" s="20" t="s">
        <v>32852</v>
      </c>
      <c r="B16865" s="20" t="s">
        <v>32851</v>
      </c>
      <c r="H16865" s="20" t="s">
        <v>49</v>
      </c>
    </row>
    <row r="16866" customFormat="false" ht="15.75" hidden="false" customHeight="false" outlineLevel="0" collapsed="false">
      <c r="A16866" s="20" t="s">
        <v>32853</v>
      </c>
      <c r="B16866" s="20" t="s">
        <v>32854</v>
      </c>
      <c r="H16866" s="20" t="s">
        <v>49</v>
      </c>
    </row>
    <row r="16867" customFormat="false" ht="15.75" hidden="false" customHeight="false" outlineLevel="0" collapsed="false">
      <c r="A16867" s="20" t="s">
        <v>32855</v>
      </c>
      <c r="B16867" s="20" t="s">
        <v>32854</v>
      </c>
      <c r="H16867" s="20" t="s">
        <v>49</v>
      </c>
    </row>
    <row r="16868" customFormat="false" ht="15.75" hidden="false" customHeight="false" outlineLevel="0" collapsed="false">
      <c r="A16868" s="20" t="s">
        <v>32856</v>
      </c>
      <c r="B16868" s="20" t="s">
        <v>32857</v>
      </c>
      <c r="H16868" s="20" t="s">
        <v>49</v>
      </c>
    </row>
    <row r="16869" customFormat="false" ht="15.75" hidden="false" customHeight="false" outlineLevel="0" collapsed="false">
      <c r="A16869" s="20" t="s">
        <v>32858</v>
      </c>
      <c r="B16869" s="20" t="s">
        <v>32857</v>
      </c>
      <c r="H16869" s="20" t="s">
        <v>49</v>
      </c>
    </row>
    <row r="16870" customFormat="false" ht="15.75" hidden="false" customHeight="false" outlineLevel="0" collapsed="false">
      <c r="A16870" s="20" t="s">
        <v>32859</v>
      </c>
      <c r="B16870" s="20" t="s">
        <v>32860</v>
      </c>
      <c r="H16870" s="20" t="s">
        <v>49</v>
      </c>
    </row>
    <row r="16871" customFormat="false" ht="15.75" hidden="false" customHeight="false" outlineLevel="0" collapsed="false">
      <c r="A16871" s="20" t="s">
        <v>32861</v>
      </c>
      <c r="B16871" s="20" t="s">
        <v>32860</v>
      </c>
      <c r="H16871" s="20" t="s">
        <v>49</v>
      </c>
    </row>
    <row r="16872" customFormat="false" ht="15.75" hidden="false" customHeight="false" outlineLevel="0" collapsed="false">
      <c r="A16872" s="20" t="s">
        <v>32862</v>
      </c>
      <c r="B16872" s="20" t="s">
        <v>32863</v>
      </c>
      <c r="H16872" s="20" t="s">
        <v>49</v>
      </c>
    </row>
    <row r="16873" customFormat="false" ht="15.75" hidden="false" customHeight="false" outlineLevel="0" collapsed="false">
      <c r="A16873" s="20" t="s">
        <v>32864</v>
      </c>
      <c r="B16873" s="20" t="s">
        <v>32863</v>
      </c>
      <c r="H16873" s="20" t="s">
        <v>49</v>
      </c>
    </row>
    <row r="16874" customFormat="false" ht="15.75" hidden="false" customHeight="false" outlineLevel="0" collapsed="false">
      <c r="A16874" s="20" t="s">
        <v>32865</v>
      </c>
      <c r="B16874" s="20" t="s">
        <v>32866</v>
      </c>
      <c r="H16874" s="20" t="s">
        <v>49</v>
      </c>
    </row>
    <row r="16875" customFormat="false" ht="15.75" hidden="false" customHeight="false" outlineLevel="0" collapsed="false">
      <c r="A16875" s="20" t="s">
        <v>32867</v>
      </c>
      <c r="B16875" s="20" t="s">
        <v>32866</v>
      </c>
      <c r="H16875" s="20" t="s">
        <v>49</v>
      </c>
    </row>
    <row r="16876" customFormat="false" ht="15.75" hidden="false" customHeight="false" outlineLevel="0" collapsed="false">
      <c r="A16876" s="20" t="s">
        <v>32868</v>
      </c>
      <c r="B16876" s="20" t="s">
        <v>32869</v>
      </c>
      <c r="H16876" s="20" t="s">
        <v>49</v>
      </c>
    </row>
    <row r="16877" customFormat="false" ht="15.75" hidden="false" customHeight="false" outlineLevel="0" collapsed="false">
      <c r="A16877" s="20" t="s">
        <v>32870</v>
      </c>
      <c r="B16877" s="20" t="s">
        <v>32869</v>
      </c>
      <c r="H16877" s="20" t="s">
        <v>49</v>
      </c>
    </row>
    <row r="16878" customFormat="false" ht="15.75" hidden="false" customHeight="false" outlineLevel="0" collapsed="false">
      <c r="A16878" s="20" t="s">
        <v>32871</v>
      </c>
      <c r="B16878" s="20" t="s">
        <v>32872</v>
      </c>
      <c r="H16878" s="20" t="s">
        <v>49</v>
      </c>
    </row>
    <row r="16879" customFormat="false" ht="15.75" hidden="false" customHeight="false" outlineLevel="0" collapsed="false">
      <c r="A16879" s="20" t="s">
        <v>32873</v>
      </c>
      <c r="B16879" s="20" t="s">
        <v>32872</v>
      </c>
      <c r="H16879" s="20" t="s">
        <v>49</v>
      </c>
    </row>
    <row r="16880" customFormat="false" ht="15.75" hidden="false" customHeight="false" outlineLevel="0" collapsed="false">
      <c r="A16880" s="20" t="s">
        <v>32874</v>
      </c>
      <c r="B16880" s="20" t="s">
        <v>32875</v>
      </c>
      <c r="H16880" s="20" t="s">
        <v>49</v>
      </c>
    </row>
    <row r="16881" customFormat="false" ht="15.75" hidden="false" customHeight="false" outlineLevel="0" collapsed="false">
      <c r="A16881" s="20" t="s">
        <v>32876</v>
      </c>
      <c r="B16881" s="20" t="s">
        <v>32875</v>
      </c>
      <c r="H16881" s="20" t="s">
        <v>49</v>
      </c>
    </row>
    <row r="16882" customFormat="false" ht="15.75" hidden="false" customHeight="false" outlineLevel="0" collapsed="false">
      <c r="A16882" s="20" t="s">
        <v>32877</v>
      </c>
      <c r="B16882" s="20" t="s">
        <v>32878</v>
      </c>
      <c r="H16882" s="20" t="s">
        <v>49</v>
      </c>
    </row>
    <row r="16883" customFormat="false" ht="15.75" hidden="false" customHeight="false" outlineLevel="0" collapsed="false">
      <c r="A16883" s="20" t="s">
        <v>32879</v>
      </c>
      <c r="B16883" s="20" t="s">
        <v>32878</v>
      </c>
      <c r="H16883" s="20" t="s">
        <v>49</v>
      </c>
    </row>
    <row r="16884" customFormat="false" ht="15.75" hidden="false" customHeight="false" outlineLevel="0" collapsed="false">
      <c r="A16884" s="20" t="s">
        <v>32880</v>
      </c>
      <c r="B16884" s="20" t="s">
        <v>32881</v>
      </c>
      <c r="H16884" s="20" t="s">
        <v>49</v>
      </c>
    </row>
    <row r="16885" customFormat="false" ht="15.75" hidden="false" customHeight="false" outlineLevel="0" collapsed="false">
      <c r="A16885" s="20" t="s">
        <v>32882</v>
      </c>
      <c r="B16885" s="20" t="s">
        <v>32881</v>
      </c>
      <c r="H16885" s="20" t="s">
        <v>49</v>
      </c>
    </row>
    <row r="16886" customFormat="false" ht="15.75" hidden="false" customHeight="false" outlineLevel="0" collapsed="false">
      <c r="A16886" s="20" t="s">
        <v>32883</v>
      </c>
      <c r="B16886" s="20" t="s">
        <v>32884</v>
      </c>
      <c r="H16886" s="20" t="s">
        <v>49</v>
      </c>
    </row>
    <row r="16887" customFormat="false" ht="15.75" hidden="false" customHeight="false" outlineLevel="0" collapsed="false">
      <c r="A16887" s="20" t="s">
        <v>32885</v>
      </c>
      <c r="B16887" s="20" t="s">
        <v>32884</v>
      </c>
      <c r="H16887" s="20" t="s">
        <v>49</v>
      </c>
    </row>
    <row r="16888" customFormat="false" ht="15.75" hidden="false" customHeight="false" outlineLevel="0" collapsed="false">
      <c r="A16888" s="20" t="s">
        <v>32886</v>
      </c>
      <c r="B16888" s="20" t="s">
        <v>32887</v>
      </c>
      <c r="H16888" s="20" t="s">
        <v>49</v>
      </c>
    </row>
    <row r="16889" customFormat="false" ht="15.75" hidden="false" customHeight="false" outlineLevel="0" collapsed="false">
      <c r="A16889" s="20" t="s">
        <v>32888</v>
      </c>
      <c r="B16889" s="20" t="s">
        <v>32887</v>
      </c>
      <c r="H16889" s="20" t="s">
        <v>49</v>
      </c>
    </row>
    <row r="16890" customFormat="false" ht="15.75" hidden="false" customHeight="false" outlineLevel="0" collapsed="false">
      <c r="A16890" s="20" t="s">
        <v>32889</v>
      </c>
      <c r="B16890" s="20" t="s">
        <v>32890</v>
      </c>
      <c r="C16890" s="20" t="s">
        <v>17248</v>
      </c>
      <c r="H16890" s="20" t="s">
        <v>49</v>
      </c>
    </row>
    <row r="16891" customFormat="false" ht="15.75" hidden="false" customHeight="false" outlineLevel="0" collapsed="false">
      <c r="A16891" s="20" t="s">
        <v>32891</v>
      </c>
      <c r="B16891" s="20" t="s">
        <v>32890</v>
      </c>
      <c r="C16891" s="20" t="s">
        <v>17248</v>
      </c>
      <c r="H16891" s="20" t="s">
        <v>49</v>
      </c>
    </row>
    <row r="16892" customFormat="false" ht="15.75" hidden="false" customHeight="false" outlineLevel="0" collapsed="false">
      <c r="A16892" s="20" t="s">
        <v>32892</v>
      </c>
      <c r="B16892" s="20" t="s">
        <v>32893</v>
      </c>
      <c r="C16892" s="20" t="s">
        <v>5806</v>
      </c>
      <c r="H16892" s="20" t="s">
        <v>49</v>
      </c>
    </row>
    <row r="16893" customFormat="false" ht="15.75" hidden="false" customHeight="false" outlineLevel="0" collapsed="false">
      <c r="A16893" s="20" t="s">
        <v>32894</v>
      </c>
      <c r="B16893" s="20" t="s">
        <v>32893</v>
      </c>
      <c r="C16893" s="20" t="s">
        <v>5806</v>
      </c>
      <c r="H16893" s="20" t="s">
        <v>49</v>
      </c>
    </row>
    <row r="16894" customFormat="false" ht="15.75" hidden="false" customHeight="false" outlineLevel="0" collapsed="false">
      <c r="A16894" s="20" t="s">
        <v>32895</v>
      </c>
      <c r="B16894" s="20" t="s">
        <v>32896</v>
      </c>
      <c r="C16894" s="20" t="s">
        <v>26755</v>
      </c>
      <c r="H16894" s="20" t="s">
        <v>49</v>
      </c>
    </row>
    <row r="16895" customFormat="false" ht="15.75" hidden="false" customHeight="false" outlineLevel="0" collapsed="false">
      <c r="A16895" s="20" t="s">
        <v>32897</v>
      </c>
      <c r="B16895" s="20" t="s">
        <v>32896</v>
      </c>
      <c r="C16895" s="20" t="s">
        <v>26755</v>
      </c>
      <c r="H16895" s="20" t="s">
        <v>49</v>
      </c>
    </row>
    <row r="16896" customFormat="false" ht="15.75" hidden="false" customHeight="false" outlineLevel="0" collapsed="false">
      <c r="A16896" s="20" t="s">
        <v>32898</v>
      </c>
      <c r="B16896" s="20" t="s">
        <v>32899</v>
      </c>
      <c r="H16896" s="20" t="s">
        <v>49</v>
      </c>
    </row>
    <row r="16897" customFormat="false" ht="15.75" hidden="false" customHeight="false" outlineLevel="0" collapsed="false">
      <c r="A16897" s="20" t="s">
        <v>32900</v>
      </c>
      <c r="B16897" s="20" t="s">
        <v>32899</v>
      </c>
      <c r="H16897" s="20" t="s">
        <v>49</v>
      </c>
    </row>
    <row r="16898" customFormat="false" ht="15.75" hidden="false" customHeight="false" outlineLevel="0" collapsed="false">
      <c r="A16898" s="20" t="s">
        <v>32901</v>
      </c>
      <c r="B16898" s="20" t="s">
        <v>32902</v>
      </c>
      <c r="H16898" s="20" t="s">
        <v>49</v>
      </c>
    </row>
    <row r="16899" customFormat="false" ht="15.75" hidden="false" customHeight="false" outlineLevel="0" collapsed="false">
      <c r="A16899" s="20" t="s">
        <v>32903</v>
      </c>
      <c r="B16899" s="20" t="s">
        <v>32902</v>
      </c>
      <c r="H16899" s="20" t="s">
        <v>49</v>
      </c>
    </row>
    <row r="16900" customFormat="false" ht="15.75" hidden="false" customHeight="false" outlineLevel="0" collapsed="false">
      <c r="A16900" s="20" t="s">
        <v>32904</v>
      </c>
      <c r="B16900" s="20" t="s">
        <v>32905</v>
      </c>
      <c r="H16900" s="20" t="s">
        <v>49</v>
      </c>
    </row>
    <row r="16901" customFormat="false" ht="15.75" hidden="false" customHeight="false" outlineLevel="0" collapsed="false">
      <c r="A16901" s="20" t="s">
        <v>32906</v>
      </c>
      <c r="B16901" s="20" t="s">
        <v>32905</v>
      </c>
      <c r="H16901" s="20" t="s">
        <v>49</v>
      </c>
    </row>
    <row r="16902" customFormat="false" ht="15.75" hidden="false" customHeight="false" outlineLevel="0" collapsed="false">
      <c r="A16902" s="20" t="s">
        <v>32907</v>
      </c>
      <c r="B16902" s="20" t="s">
        <v>32908</v>
      </c>
      <c r="H16902" s="20" t="s">
        <v>49</v>
      </c>
    </row>
    <row r="16903" customFormat="false" ht="15.75" hidden="false" customHeight="false" outlineLevel="0" collapsed="false">
      <c r="A16903" s="20" t="s">
        <v>32909</v>
      </c>
      <c r="B16903" s="20" t="s">
        <v>32908</v>
      </c>
      <c r="H16903" s="20" t="s">
        <v>49</v>
      </c>
    </row>
    <row r="16904" customFormat="false" ht="15.75" hidden="false" customHeight="false" outlineLevel="0" collapsed="false">
      <c r="A16904" s="20" t="s">
        <v>32910</v>
      </c>
      <c r="B16904" s="20" t="s">
        <v>32911</v>
      </c>
      <c r="H16904" s="20" t="s">
        <v>49</v>
      </c>
    </row>
    <row r="16905" customFormat="false" ht="15.75" hidden="false" customHeight="false" outlineLevel="0" collapsed="false">
      <c r="A16905" s="20" t="s">
        <v>32912</v>
      </c>
      <c r="B16905" s="20" t="s">
        <v>32911</v>
      </c>
      <c r="H16905" s="20" t="s">
        <v>49</v>
      </c>
    </row>
    <row r="16906" customFormat="false" ht="15.75" hidden="false" customHeight="false" outlineLevel="0" collapsed="false">
      <c r="A16906" s="20" t="s">
        <v>32913</v>
      </c>
      <c r="B16906" s="20" t="s">
        <v>32914</v>
      </c>
      <c r="H16906" s="20" t="s">
        <v>49</v>
      </c>
    </row>
    <row r="16907" customFormat="false" ht="15.75" hidden="false" customHeight="false" outlineLevel="0" collapsed="false">
      <c r="A16907" s="20" t="s">
        <v>32915</v>
      </c>
      <c r="B16907" s="20" t="s">
        <v>32914</v>
      </c>
      <c r="H16907" s="20" t="s">
        <v>49</v>
      </c>
    </row>
    <row r="16908" customFormat="false" ht="15.75" hidden="false" customHeight="false" outlineLevel="0" collapsed="false">
      <c r="A16908" s="20" t="s">
        <v>32916</v>
      </c>
      <c r="B16908" s="20" t="s">
        <v>32917</v>
      </c>
      <c r="H16908" s="20" t="s">
        <v>49</v>
      </c>
    </row>
    <row r="16909" customFormat="false" ht="15.75" hidden="false" customHeight="false" outlineLevel="0" collapsed="false">
      <c r="A16909" s="20" t="s">
        <v>32918</v>
      </c>
      <c r="B16909" s="20" t="s">
        <v>32917</v>
      </c>
      <c r="H16909" s="20" t="s">
        <v>49</v>
      </c>
    </row>
    <row r="16910" customFormat="false" ht="15.75" hidden="false" customHeight="false" outlineLevel="0" collapsed="false">
      <c r="A16910" s="20" t="s">
        <v>32919</v>
      </c>
      <c r="B16910" s="20" t="s">
        <v>32920</v>
      </c>
      <c r="H16910" s="20" t="s">
        <v>49</v>
      </c>
    </row>
    <row r="16911" customFormat="false" ht="15.75" hidden="false" customHeight="false" outlineLevel="0" collapsed="false">
      <c r="A16911" s="20" t="s">
        <v>32921</v>
      </c>
      <c r="B16911" s="20" t="s">
        <v>32920</v>
      </c>
      <c r="H16911" s="20" t="s">
        <v>49</v>
      </c>
    </row>
    <row r="16912" customFormat="false" ht="15.75" hidden="false" customHeight="false" outlineLevel="0" collapsed="false">
      <c r="A16912" s="20" t="s">
        <v>32922</v>
      </c>
      <c r="B16912" s="20" t="s">
        <v>32923</v>
      </c>
      <c r="H16912" s="20" t="s">
        <v>49</v>
      </c>
    </row>
    <row r="16913" customFormat="false" ht="15.75" hidden="false" customHeight="false" outlineLevel="0" collapsed="false">
      <c r="A16913" s="20" t="s">
        <v>32924</v>
      </c>
      <c r="B16913" s="20" t="s">
        <v>32923</v>
      </c>
      <c r="H16913" s="20" t="s">
        <v>49</v>
      </c>
    </row>
    <row r="16914" customFormat="false" ht="15.75" hidden="false" customHeight="false" outlineLevel="0" collapsed="false">
      <c r="A16914" s="20" t="s">
        <v>32925</v>
      </c>
      <c r="B16914" s="20" t="s">
        <v>32926</v>
      </c>
      <c r="H16914" s="20" t="s">
        <v>49</v>
      </c>
    </row>
    <row r="16915" customFormat="false" ht="15.75" hidden="false" customHeight="false" outlineLevel="0" collapsed="false">
      <c r="A16915" s="20" t="s">
        <v>32927</v>
      </c>
      <c r="B16915" s="20" t="s">
        <v>32926</v>
      </c>
      <c r="H16915" s="20" t="s">
        <v>49</v>
      </c>
    </row>
    <row r="16916" customFormat="false" ht="15.75" hidden="false" customHeight="false" outlineLevel="0" collapsed="false">
      <c r="A16916" s="20" t="s">
        <v>32928</v>
      </c>
      <c r="B16916" s="20" t="s">
        <v>32929</v>
      </c>
      <c r="H16916" s="20" t="s">
        <v>49</v>
      </c>
    </row>
    <row r="16917" customFormat="false" ht="15.75" hidden="false" customHeight="false" outlineLevel="0" collapsed="false">
      <c r="A16917" s="20" t="s">
        <v>32930</v>
      </c>
      <c r="B16917" s="20" t="s">
        <v>32929</v>
      </c>
      <c r="H16917" s="20" t="s">
        <v>49</v>
      </c>
    </row>
    <row r="16918" customFormat="false" ht="15.75" hidden="false" customHeight="false" outlineLevel="0" collapsed="false">
      <c r="A16918" s="20" t="s">
        <v>32931</v>
      </c>
      <c r="B16918" s="20" t="s">
        <v>32932</v>
      </c>
      <c r="C16918" s="20" t="s">
        <v>13544</v>
      </c>
      <c r="H16918" s="20" t="s">
        <v>49</v>
      </c>
    </row>
    <row r="16919" customFormat="false" ht="15.75" hidden="false" customHeight="false" outlineLevel="0" collapsed="false">
      <c r="A16919" s="20" t="s">
        <v>32933</v>
      </c>
      <c r="B16919" s="20" t="s">
        <v>32932</v>
      </c>
      <c r="C16919" s="20" t="s">
        <v>13544</v>
      </c>
      <c r="H16919" s="20" t="s">
        <v>49</v>
      </c>
    </row>
    <row r="16920" customFormat="false" ht="15.75" hidden="false" customHeight="false" outlineLevel="0" collapsed="false">
      <c r="A16920" s="20" t="s">
        <v>32934</v>
      </c>
      <c r="B16920" s="20" t="s">
        <v>32935</v>
      </c>
      <c r="C16920" s="20" t="s">
        <v>13544</v>
      </c>
      <c r="H16920" s="20" t="s">
        <v>49</v>
      </c>
    </row>
    <row r="16921" customFormat="false" ht="15.75" hidden="false" customHeight="false" outlineLevel="0" collapsed="false">
      <c r="A16921" s="20" t="s">
        <v>32936</v>
      </c>
      <c r="B16921" s="20" t="s">
        <v>32935</v>
      </c>
      <c r="C16921" s="20" t="s">
        <v>13544</v>
      </c>
      <c r="H16921" s="20" t="s">
        <v>49</v>
      </c>
    </row>
    <row r="16922" customFormat="false" ht="15.75" hidden="false" customHeight="false" outlineLevel="0" collapsed="false">
      <c r="A16922" s="20" t="s">
        <v>32937</v>
      </c>
      <c r="B16922" s="20" t="s">
        <v>32938</v>
      </c>
      <c r="C16922" s="20" t="s">
        <v>32939</v>
      </c>
      <c r="H16922" s="20" t="s">
        <v>49</v>
      </c>
    </row>
    <row r="16923" customFormat="false" ht="15.75" hidden="false" customHeight="false" outlineLevel="0" collapsed="false">
      <c r="A16923" s="20" t="s">
        <v>32940</v>
      </c>
      <c r="B16923" s="20" t="s">
        <v>32938</v>
      </c>
      <c r="C16923" s="20" t="s">
        <v>32939</v>
      </c>
      <c r="H16923" s="20" t="s">
        <v>49</v>
      </c>
    </row>
    <row r="16924" customFormat="false" ht="15.75" hidden="false" customHeight="false" outlineLevel="0" collapsed="false">
      <c r="A16924" s="20" t="s">
        <v>32941</v>
      </c>
      <c r="B16924" s="20" t="s">
        <v>32942</v>
      </c>
      <c r="C16924" s="20" t="s">
        <v>32943</v>
      </c>
      <c r="H16924" s="20" t="s">
        <v>49</v>
      </c>
    </row>
    <row r="16925" customFormat="false" ht="15.75" hidden="false" customHeight="false" outlineLevel="0" collapsed="false">
      <c r="A16925" s="20" t="s">
        <v>32944</v>
      </c>
      <c r="B16925" s="20" t="s">
        <v>32942</v>
      </c>
      <c r="C16925" s="20" t="s">
        <v>32943</v>
      </c>
      <c r="H16925" s="20" t="s">
        <v>49</v>
      </c>
    </row>
    <row r="16926" customFormat="false" ht="15.75" hidden="false" customHeight="false" outlineLevel="0" collapsed="false">
      <c r="A16926" s="20" t="s">
        <v>32945</v>
      </c>
      <c r="B16926" s="20" t="s">
        <v>32942</v>
      </c>
      <c r="C16926" s="20" t="s">
        <v>32946</v>
      </c>
      <c r="H16926" s="20" t="s">
        <v>49</v>
      </c>
    </row>
    <row r="16927" customFormat="false" ht="15.75" hidden="false" customHeight="false" outlineLevel="0" collapsed="false">
      <c r="A16927" s="20" t="s">
        <v>32947</v>
      </c>
      <c r="B16927" s="20" t="s">
        <v>32942</v>
      </c>
      <c r="C16927" s="20" t="s">
        <v>32946</v>
      </c>
      <c r="H16927" s="20" t="s">
        <v>49</v>
      </c>
    </row>
    <row r="16928" customFormat="false" ht="15.75" hidden="false" customHeight="false" outlineLevel="0" collapsed="false">
      <c r="A16928" s="20" t="s">
        <v>32948</v>
      </c>
      <c r="B16928" s="20" t="s">
        <v>32942</v>
      </c>
      <c r="C16928" s="20" t="s">
        <v>32949</v>
      </c>
      <c r="H16928" s="20" t="s">
        <v>49</v>
      </c>
    </row>
    <row r="16929" customFormat="false" ht="15.75" hidden="false" customHeight="false" outlineLevel="0" collapsed="false">
      <c r="A16929" s="20" t="s">
        <v>32950</v>
      </c>
      <c r="B16929" s="20" t="s">
        <v>32942</v>
      </c>
      <c r="C16929" s="20" t="s">
        <v>32949</v>
      </c>
      <c r="H16929" s="20" t="s">
        <v>49</v>
      </c>
    </row>
    <row r="16930" customFormat="false" ht="15.75" hidden="false" customHeight="false" outlineLevel="0" collapsed="false">
      <c r="A16930" s="20" t="s">
        <v>32951</v>
      </c>
      <c r="B16930" s="20" t="s">
        <v>32942</v>
      </c>
      <c r="C16930" s="20" t="s">
        <v>32952</v>
      </c>
      <c r="H16930" s="20" t="s">
        <v>49</v>
      </c>
    </row>
    <row r="16931" customFormat="false" ht="15.75" hidden="false" customHeight="false" outlineLevel="0" collapsed="false">
      <c r="A16931" s="20" t="s">
        <v>32953</v>
      </c>
      <c r="B16931" s="20" t="s">
        <v>32942</v>
      </c>
      <c r="C16931" s="20" t="s">
        <v>32952</v>
      </c>
      <c r="H16931" s="20" t="s">
        <v>49</v>
      </c>
    </row>
    <row r="16932" customFormat="false" ht="15.75" hidden="false" customHeight="false" outlineLevel="0" collapsed="false">
      <c r="A16932" s="20" t="s">
        <v>32954</v>
      </c>
      <c r="B16932" s="20" t="s">
        <v>32942</v>
      </c>
      <c r="C16932" s="20" t="s">
        <v>32955</v>
      </c>
      <c r="H16932" s="20" t="s">
        <v>49</v>
      </c>
    </row>
    <row r="16933" customFormat="false" ht="15.75" hidden="false" customHeight="false" outlineLevel="0" collapsed="false">
      <c r="A16933" s="20" t="s">
        <v>32956</v>
      </c>
      <c r="B16933" s="20" t="s">
        <v>32942</v>
      </c>
      <c r="C16933" s="20" t="s">
        <v>32955</v>
      </c>
      <c r="H16933" s="20" t="s">
        <v>49</v>
      </c>
    </row>
    <row r="16934" customFormat="false" ht="15.75" hidden="false" customHeight="false" outlineLevel="0" collapsed="false">
      <c r="A16934" s="20" t="s">
        <v>32957</v>
      </c>
      <c r="B16934" s="20" t="s">
        <v>32942</v>
      </c>
      <c r="C16934" s="20" t="s">
        <v>32958</v>
      </c>
      <c r="H16934" s="20" t="s">
        <v>49</v>
      </c>
    </row>
    <row r="16935" customFormat="false" ht="15.75" hidden="false" customHeight="false" outlineLevel="0" collapsed="false">
      <c r="A16935" s="20" t="s">
        <v>32959</v>
      </c>
      <c r="B16935" s="20" t="s">
        <v>32942</v>
      </c>
      <c r="C16935" s="20" t="s">
        <v>32958</v>
      </c>
      <c r="H16935" s="20" t="s">
        <v>49</v>
      </c>
    </row>
    <row r="16936" customFormat="false" ht="15.75" hidden="false" customHeight="false" outlineLevel="0" collapsed="false">
      <c r="A16936" s="20" t="s">
        <v>32960</v>
      </c>
      <c r="B16936" s="20" t="s">
        <v>32942</v>
      </c>
      <c r="C16936" s="20" t="s">
        <v>32961</v>
      </c>
      <c r="H16936" s="20" t="s">
        <v>49</v>
      </c>
    </row>
    <row r="16937" customFormat="false" ht="15.75" hidden="false" customHeight="false" outlineLevel="0" collapsed="false">
      <c r="A16937" s="20" t="s">
        <v>32962</v>
      </c>
      <c r="B16937" s="20" t="s">
        <v>32942</v>
      </c>
      <c r="C16937" s="20" t="s">
        <v>32961</v>
      </c>
      <c r="H16937" s="20" t="s">
        <v>49</v>
      </c>
    </row>
    <row r="16938" customFormat="false" ht="15.75" hidden="false" customHeight="false" outlineLevel="0" collapsed="false">
      <c r="A16938" s="20" t="s">
        <v>32963</v>
      </c>
      <c r="B16938" s="20" t="s">
        <v>32942</v>
      </c>
      <c r="C16938" s="20" t="s">
        <v>32964</v>
      </c>
      <c r="H16938" s="20" t="s">
        <v>49</v>
      </c>
    </row>
    <row r="16939" customFormat="false" ht="15.75" hidden="false" customHeight="false" outlineLevel="0" collapsed="false">
      <c r="A16939" s="20" t="s">
        <v>32965</v>
      </c>
      <c r="B16939" s="20" t="s">
        <v>32942</v>
      </c>
      <c r="C16939" s="20" t="s">
        <v>32964</v>
      </c>
      <c r="H16939" s="20" t="s">
        <v>49</v>
      </c>
    </row>
    <row r="16940" customFormat="false" ht="15.75" hidden="false" customHeight="false" outlineLevel="0" collapsed="false">
      <c r="A16940" s="20" t="s">
        <v>32966</v>
      </c>
      <c r="B16940" s="20" t="s">
        <v>32942</v>
      </c>
      <c r="C16940" s="20" t="s">
        <v>32967</v>
      </c>
      <c r="H16940" s="20" t="s">
        <v>49</v>
      </c>
    </row>
    <row r="16941" customFormat="false" ht="15.75" hidden="false" customHeight="false" outlineLevel="0" collapsed="false">
      <c r="A16941" s="20" t="s">
        <v>32968</v>
      </c>
      <c r="B16941" s="20" t="s">
        <v>32942</v>
      </c>
      <c r="C16941" s="20" t="s">
        <v>32967</v>
      </c>
      <c r="H16941" s="20" t="s">
        <v>49</v>
      </c>
    </row>
    <row r="16942" customFormat="false" ht="15.75" hidden="false" customHeight="false" outlineLevel="0" collapsed="false">
      <c r="A16942" s="20" t="s">
        <v>32969</v>
      </c>
      <c r="B16942" s="20" t="s">
        <v>32942</v>
      </c>
      <c r="C16942" s="20" t="s">
        <v>32970</v>
      </c>
      <c r="H16942" s="20" t="s">
        <v>49</v>
      </c>
    </row>
    <row r="16943" customFormat="false" ht="15.75" hidden="false" customHeight="false" outlineLevel="0" collapsed="false">
      <c r="A16943" s="20" t="s">
        <v>32971</v>
      </c>
      <c r="B16943" s="20" t="s">
        <v>32942</v>
      </c>
      <c r="C16943" s="20" t="s">
        <v>32970</v>
      </c>
      <c r="H16943" s="20" t="s">
        <v>49</v>
      </c>
    </row>
    <row r="16944" customFormat="false" ht="15.75" hidden="false" customHeight="false" outlineLevel="0" collapsed="false">
      <c r="A16944" s="20" t="s">
        <v>32972</v>
      </c>
      <c r="B16944" s="20" t="s">
        <v>32942</v>
      </c>
      <c r="C16944" s="20" t="s">
        <v>32973</v>
      </c>
      <c r="H16944" s="20" t="s">
        <v>49</v>
      </c>
    </row>
    <row r="16945" customFormat="false" ht="15.75" hidden="false" customHeight="false" outlineLevel="0" collapsed="false">
      <c r="A16945" s="20" t="s">
        <v>32974</v>
      </c>
      <c r="B16945" s="20" t="s">
        <v>32942</v>
      </c>
      <c r="C16945" s="20" t="s">
        <v>32973</v>
      </c>
      <c r="H16945" s="20" t="s">
        <v>49</v>
      </c>
    </row>
    <row r="16946" customFormat="false" ht="15.75" hidden="false" customHeight="false" outlineLevel="0" collapsed="false">
      <c r="A16946" s="20" t="s">
        <v>32975</v>
      </c>
      <c r="B16946" s="20" t="s">
        <v>32976</v>
      </c>
      <c r="C16946" s="20" t="s">
        <v>32946</v>
      </c>
      <c r="H16946" s="20" t="s">
        <v>49</v>
      </c>
    </row>
    <row r="16947" customFormat="false" ht="15.75" hidden="false" customHeight="false" outlineLevel="0" collapsed="false">
      <c r="A16947" s="20" t="s">
        <v>32977</v>
      </c>
      <c r="B16947" s="20" t="s">
        <v>32976</v>
      </c>
      <c r="C16947" s="20" t="s">
        <v>32946</v>
      </c>
      <c r="H16947" s="20" t="s">
        <v>49</v>
      </c>
    </row>
    <row r="16948" customFormat="false" ht="15.75" hidden="false" customHeight="false" outlineLevel="0" collapsed="false">
      <c r="A16948" s="20" t="s">
        <v>32978</v>
      </c>
      <c r="B16948" s="20" t="s">
        <v>32976</v>
      </c>
      <c r="C16948" s="20" t="s">
        <v>32949</v>
      </c>
      <c r="H16948" s="20" t="s">
        <v>49</v>
      </c>
    </row>
    <row r="16949" customFormat="false" ht="15.75" hidden="false" customHeight="false" outlineLevel="0" collapsed="false">
      <c r="A16949" s="20" t="s">
        <v>32979</v>
      </c>
      <c r="B16949" s="20" t="s">
        <v>32976</v>
      </c>
      <c r="C16949" s="20" t="s">
        <v>32949</v>
      </c>
      <c r="H16949" s="20" t="s">
        <v>49</v>
      </c>
    </row>
    <row r="16950" customFormat="false" ht="15.75" hidden="false" customHeight="false" outlineLevel="0" collapsed="false">
      <c r="A16950" s="20" t="s">
        <v>32980</v>
      </c>
      <c r="B16950" s="20" t="s">
        <v>32976</v>
      </c>
      <c r="C16950" s="20" t="s">
        <v>32952</v>
      </c>
      <c r="H16950" s="20" t="s">
        <v>49</v>
      </c>
    </row>
    <row r="16951" customFormat="false" ht="15.75" hidden="false" customHeight="false" outlineLevel="0" collapsed="false">
      <c r="A16951" s="20" t="s">
        <v>32981</v>
      </c>
      <c r="B16951" s="20" t="s">
        <v>32976</v>
      </c>
      <c r="C16951" s="20" t="s">
        <v>32952</v>
      </c>
      <c r="H16951" s="20" t="s">
        <v>49</v>
      </c>
    </row>
    <row r="16952" customFormat="false" ht="15.75" hidden="false" customHeight="false" outlineLevel="0" collapsed="false">
      <c r="A16952" s="20" t="s">
        <v>32982</v>
      </c>
      <c r="B16952" s="20" t="s">
        <v>32976</v>
      </c>
      <c r="C16952" s="20" t="s">
        <v>32961</v>
      </c>
      <c r="H16952" s="20" t="s">
        <v>49</v>
      </c>
    </row>
    <row r="16953" customFormat="false" ht="15.75" hidden="false" customHeight="false" outlineLevel="0" collapsed="false">
      <c r="A16953" s="20" t="s">
        <v>32983</v>
      </c>
      <c r="B16953" s="20" t="s">
        <v>32976</v>
      </c>
      <c r="C16953" s="20" t="s">
        <v>32961</v>
      </c>
      <c r="H16953" s="20" t="s">
        <v>49</v>
      </c>
    </row>
    <row r="16954" customFormat="false" ht="15.75" hidden="false" customHeight="false" outlineLevel="0" collapsed="false">
      <c r="A16954" s="20" t="s">
        <v>32984</v>
      </c>
      <c r="B16954" s="20" t="s">
        <v>32976</v>
      </c>
      <c r="C16954" s="20" t="s">
        <v>32964</v>
      </c>
      <c r="H16954" s="20" t="s">
        <v>49</v>
      </c>
    </row>
    <row r="16955" customFormat="false" ht="15.75" hidden="false" customHeight="false" outlineLevel="0" collapsed="false">
      <c r="A16955" s="20" t="s">
        <v>32985</v>
      </c>
      <c r="B16955" s="20" t="s">
        <v>32976</v>
      </c>
      <c r="C16955" s="20" t="s">
        <v>32964</v>
      </c>
      <c r="H16955" s="20" t="s">
        <v>49</v>
      </c>
    </row>
    <row r="16956" customFormat="false" ht="15.75" hidden="false" customHeight="false" outlineLevel="0" collapsed="false">
      <c r="A16956" s="20" t="s">
        <v>32986</v>
      </c>
      <c r="B16956" s="20" t="s">
        <v>32976</v>
      </c>
      <c r="C16956" s="20" t="s">
        <v>32967</v>
      </c>
      <c r="H16956" s="20" t="s">
        <v>49</v>
      </c>
    </row>
    <row r="16957" customFormat="false" ht="15.75" hidden="false" customHeight="false" outlineLevel="0" collapsed="false">
      <c r="A16957" s="20" t="s">
        <v>32987</v>
      </c>
      <c r="B16957" s="20" t="s">
        <v>32976</v>
      </c>
      <c r="C16957" s="20" t="s">
        <v>32967</v>
      </c>
      <c r="H16957" s="20" t="s">
        <v>49</v>
      </c>
    </row>
    <row r="16958" customFormat="false" ht="15.75" hidden="false" customHeight="false" outlineLevel="0" collapsed="false">
      <c r="A16958" s="20" t="s">
        <v>32988</v>
      </c>
      <c r="B16958" s="20" t="s">
        <v>32976</v>
      </c>
      <c r="C16958" s="20" t="s">
        <v>32970</v>
      </c>
      <c r="H16958" s="20" t="s">
        <v>49</v>
      </c>
    </row>
    <row r="16959" customFormat="false" ht="15.75" hidden="false" customHeight="false" outlineLevel="0" collapsed="false">
      <c r="A16959" s="20" t="s">
        <v>32989</v>
      </c>
      <c r="B16959" s="20" t="s">
        <v>32976</v>
      </c>
      <c r="C16959" s="20" t="s">
        <v>32970</v>
      </c>
      <c r="H16959" s="20" t="s">
        <v>49</v>
      </c>
    </row>
    <row r="16960" customFormat="false" ht="15.75" hidden="false" customHeight="false" outlineLevel="0" collapsed="false">
      <c r="A16960" s="20" t="s">
        <v>32990</v>
      </c>
      <c r="B16960" s="20" t="s">
        <v>32976</v>
      </c>
      <c r="C16960" s="20" t="s">
        <v>32973</v>
      </c>
      <c r="H16960" s="20" t="s">
        <v>49</v>
      </c>
    </row>
    <row r="16961" customFormat="false" ht="15.75" hidden="false" customHeight="false" outlineLevel="0" collapsed="false">
      <c r="A16961" s="20" t="s">
        <v>32991</v>
      </c>
      <c r="B16961" s="20" t="s">
        <v>32976</v>
      </c>
      <c r="C16961" s="20" t="s">
        <v>32973</v>
      </c>
      <c r="H16961" s="20" t="s">
        <v>49</v>
      </c>
    </row>
    <row r="16962" customFormat="false" ht="15.75" hidden="false" customHeight="false" outlineLevel="0" collapsed="false">
      <c r="A16962" s="20" t="s">
        <v>32992</v>
      </c>
      <c r="B16962" s="20" t="s">
        <v>32993</v>
      </c>
      <c r="C16962" s="20" t="s">
        <v>32994</v>
      </c>
      <c r="H16962" s="20" t="s">
        <v>49</v>
      </c>
    </row>
    <row r="16963" customFormat="false" ht="15.75" hidden="false" customHeight="false" outlineLevel="0" collapsed="false">
      <c r="A16963" s="20" t="s">
        <v>32995</v>
      </c>
      <c r="B16963" s="20" t="s">
        <v>32993</v>
      </c>
      <c r="C16963" s="20" t="s">
        <v>32994</v>
      </c>
      <c r="H16963" s="20" t="s">
        <v>49</v>
      </c>
    </row>
    <row r="16964" customFormat="false" ht="15.75" hidden="false" customHeight="false" outlineLevel="0" collapsed="false">
      <c r="A16964" s="20" t="s">
        <v>32996</v>
      </c>
      <c r="B16964" s="20" t="s">
        <v>32993</v>
      </c>
      <c r="C16964" s="20" t="s">
        <v>32997</v>
      </c>
      <c r="H16964" s="20" t="s">
        <v>49</v>
      </c>
    </row>
    <row r="16965" customFormat="false" ht="15.75" hidden="false" customHeight="false" outlineLevel="0" collapsed="false">
      <c r="A16965" s="20" t="s">
        <v>32998</v>
      </c>
      <c r="B16965" s="20" t="s">
        <v>32993</v>
      </c>
      <c r="C16965" s="20" t="s">
        <v>32997</v>
      </c>
      <c r="H16965" s="20" t="s">
        <v>49</v>
      </c>
    </row>
    <row r="16966" customFormat="false" ht="15.75" hidden="false" customHeight="false" outlineLevel="0" collapsed="false">
      <c r="A16966" s="20" t="s">
        <v>32999</v>
      </c>
      <c r="B16966" s="20" t="s">
        <v>32993</v>
      </c>
      <c r="C16966" s="20" t="s">
        <v>33000</v>
      </c>
      <c r="H16966" s="20" t="s">
        <v>49</v>
      </c>
    </row>
    <row r="16967" customFormat="false" ht="15.75" hidden="false" customHeight="false" outlineLevel="0" collapsed="false">
      <c r="A16967" s="20" t="s">
        <v>33001</v>
      </c>
      <c r="B16967" s="20" t="s">
        <v>32993</v>
      </c>
      <c r="C16967" s="20" t="s">
        <v>33000</v>
      </c>
      <c r="H16967" s="20" t="s">
        <v>49</v>
      </c>
    </row>
    <row r="16968" customFormat="false" ht="15.75" hidden="false" customHeight="false" outlineLevel="0" collapsed="false">
      <c r="A16968" s="20" t="s">
        <v>33002</v>
      </c>
      <c r="B16968" s="20" t="s">
        <v>32993</v>
      </c>
      <c r="C16968" s="20" t="s">
        <v>33003</v>
      </c>
      <c r="H16968" s="20" t="s">
        <v>49</v>
      </c>
    </row>
    <row r="16969" customFormat="false" ht="15.75" hidden="false" customHeight="false" outlineLevel="0" collapsed="false">
      <c r="A16969" s="20" t="s">
        <v>33004</v>
      </c>
      <c r="B16969" s="20" t="s">
        <v>32993</v>
      </c>
      <c r="C16969" s="20" t="s">
        <v>33003</v>
      </c>
      <c r="H16969" s="20" t="s">
        <v>49</v>
      </c>
    </row>
    <row r="16970" customFormat="false" ht="15.75" hidden="false" customHeight="false" outlineLevel="0" collapsed="false">
      <c r="A16970" s="20" t="s">
        <v>33005</v>
      </c>
      <c r="B16970" s="20" t="s">
        <v>32993</v>
      </c>
      <c r="C16970" s="20" t="s">
        <v>33006</v>
      </c>
      <c r="H16970" s="20" t="s">
        <v>49</v>
      </c>
    </row>
    <row r="16971" customFormat="false" ht="15.75" hidden="false" customHeight="false" outlineLevel="0" collapsed="false">
      <c r="A16971" s="20" t="s">
        <v>33007</v>
      </c>
      <c r="B16971" s="20" t="s">
        <v>32993</v>
      </c>
      <c r="C16971" s="20" t="s">
        <v>33006</v>
      </c>
      <c r="H16971" s="20" t="s">
        <v>49</v>
      </c>
    </row>
    <row r="16972" customFormat="false" ht="15.75" hidden="false" customHeight="false" outlineLevel="0" collapsed="false">
      <c r="A16972" s="20" t="s">
        <v>33008</v>
      </c>
      <c r="B16972" s="20" t="s">
        <v>32993</v>
      </c>
      <c r="C16972" s="20" t="s">
        <v>33009</v>
      </c>
      <c r="H16972" s="20" t="s">
        <v>49</v>
      </c>
    </row>
    <row r="16973" customFormat="false" ht="15.75" hidden="false" customHeight="false" outlineLevel="0" collapsed="false">
      <c r="A16973" s="20" t="s">
        <v>33010</v>
      </c>
      <c r="B16973" s="20" t="s">
        <v>32993</v>
      </c>
      <c r="C16973" s="20" t="s">
        <v>33009</v>
      </c>
      <c r="H16973" s="20" t="s">
        <v>49</v>
      </c>
    </row>
    <row r="16974" customFormat="false" ht="15.75" hidden="false" customHeight="false" outlineLevel="0" collapsed="false">
      <c r="A16974" s="20" t="s">
        <v>33011</v>
      </c>
      <c r="B16974" s="20" t="s">
        <v>32993</v>
      </c>
      <c r="C16974" s="20" t="s">
        <v>33012</v>
      </c>
      <c r="H16974" s="20" t="s">
        <v>49</v>
      </c>
    </row>
    <row r="16975" customFormat="false" ht="15.75" hidden="false" customHeight="false" outlineLevel="0" collapsed="false">
      <c r="A16975" s="20" t="s">
        <v>33013</v>
      </c>
      <c r="B16975" s="20" t="s">
        <v>32993</v>
      </c>
      <c r="C16975" s="20" t="s">
        <v>33012</v>
      </c>
      <c r="H16975" s="20" t="s">
        <v>49</v>
      </c>
    </row>
    <row r="16976" customFormat="false" ht="15.75" hidden="false" customHeight="false" outlineLevel="0" collapsed="false">
      <c r="A16976" s="20" t="s">
        <v>33014</v>
      </c>
      <c r="B16976" s="20" t="s">
        <v>32993</v>
      </c>
      <c r="C16976" s="20" t="s">
        <v>33015</v>
      </c>
      <c r="H16976" s="20" t="s">
        <v>49</v>
      </c>
    </row>
    <row r="16977" customFormat="false" ht="15.75" hidden="false" customHeight="false" outlineLevel="0" collapsed="false">
      <c r="A16977" s="20" t="s">
        <v>33016</v>
      </c>
      <c r="B16977" s="20" t="s">
        <v>32993</v>
      </c>
      <c r="C16977" s="20" t="s">
        <v>33015</v>
      </c>
      <c r="H16977" s="20" t="s">
        <v>49</v>
      </c>
    </row>
    <row r="16978" customFormat="false" ht="15.75" hidden="false" customHeight="false" outlineLevel="0" collapsed="false">
      <c r="A16978" s="20" t="s">
        <v>33017</v>
      </c>
      <c r="B16978" s="20" t="s">
        <v>33018</v>
      </c>
      <c r="C16978" s="20" t="s">
        <v>33019</v>
      </c>
      <c r="H16978" s="20" t="s">
        <v>49</v>
      </c>
    </row>
    <row r="16979" customFormat="false" ht="15.75" hidden="false" customHeight="false" outlineLevel="0" collapsed="false">
      <c r="A16979" s="20" t="s">
        <v>33020</v>
      </c>
      <c r="B16979" s="20" t="s">
        <v>33018</v>
      </c>
      <c r="C16979" s="20" t="s">
        <v>33019</v>
      </c>
      <c r="H16979" s="20" t="s">
        <v>49</v>
      </c>
    </row>
    <row r="16980" customFormat="false" ht="15.75" hidden="false" customHeight="false" outlineLevel="0" collapsed="false">
      <c r="A16980" s="20" t="s">
        <v>33021</v>
      </c>
      <c r="B16980" s="20" t="s">
        <v>33018</v>
      </c>
      <c r="C16980" s="20" t="s">
        <v>33022</v>
      </c>
      <c r="H16980" s="20" t="s">
        <v>49</v>
      </c>
    </row>
    <row r="16981" customFormat="false" ht="15.75" hidden="false" customHeight="false" outlineLevel="0" collapsed="false">
      <c r="A16981" s="20" t="s">
        <v>33023</v>
      </c>
      <c r="B16981" s="20" t="s">
        <v>33018</v>
      </c>
      <c r="C16981" s="20" t="s">
        <v>33022</v>
      </c>
      <c r="H16981" s="20" t="s">
        <v>49</v>
      </c>
    </row>
    <row r="16982" customFormat="false" ht="15.75" hidden="false" customHeight="false" outlineLevel="0" collapsed="false">
      <c r="A16982" s="20" t="s">
        <v>33024</v>
      </c>
      <c r="B16982" s="20" t="s">
        <v>33018</v>
      </c>
      <c r="C16982" s="20" t="s">
        <v>33025</v>
      </c>
      <c r="H16982" s="20" t="s">
        <v>49</v>
      </c>
    </row>
    <row r="16983" customFormat="false" ht="15.75" hidden="false" customHeight="false" outlineLevel="0" collapsed="false">
      <c r="A16983" s="20" t="s">
        <v>33026</v>
      </c>
      <c r="B16983" s="20" t="s">
        <v>33018</v>
      </c>
      <c r="C16983" s="20" t="s">
        <v>33025</v>
      </c>
      <c r="H16983" s="20" t="s">
        <v>49</v>
      </c>
    </row>
    <row r="16984" customFormat="false" ht="15.75" hidden="false" customHeight="false" outlineLevel="0" collapsed="false">
      <c r="A16984" s="20" t="s">
        <v>33027</v>
      </c>
      <c r="B16984" s="20" t="s">
        <v>33018</v>
      </c>
      <c r="C16984" s="20" t="s">
        <v>33028</v>
      </c>
      <c r="H16984" s="20" t="s">
        <v>49</v>
      </c>
    </row>
    <row r="16985" customFormat="false" ht="15.75" hidden="false" customHeight="false" outlineLevel="0" collapsed="false">
      <c r="A16985" s="20" t="s">
        <v>33029</v>
      </c>
      <c r="B16985" s="20" t="s">
        <v>33018</v>
      </c>
      <c r="C16985" s="20" t="s">
        <v>33028</v>
      </c>
      <c r="H16985" s="20" t="s">
        <v>49</v>
      </c>
    </row>
    <row r="16986" customFormat="false" ht="15.75" hidden="false" customHeight="false" outlineLevel="0" collapsed="false">
      <c r="A16986" s="20" t="s">
        <v>33030</v>
      </c>
      <c r="B16986" s="20" t="s">
        <v>33018</v>
      </c>
      <c r="C16986" s="20" t="s">
        <v>33031</v>
      </c>
      <c r="H16986" s="20" t="s">
        <v>49</v>
      </c>
    </row>
    <row r="16987" customFormat="false" ht="15.75" hidden="false" customHeight="false" outlineLevel="0" collapsed="false">
      <c r="A16987" s="20" t="s">
        <v>33032</v>
      </c>
      <c r="B16987" s="20" t="s">
        <v>33018</v>
      </c>
      <c r="C16987" s="20" t="s">
        <v>33031</v>
      </c>
      <c r="H16987" s="20" t="s">
        <v>49</v>
      </c>
    </row>
    <row r="16988" customFormat="false" ht="15.75" hidden="false" customHeight="false" outlineLevel="0" collapsed="false">
      <c r="A16988" s="20" t="s">
        <v>33033</v>
      </c>
      <c r="B16988" s="20" t="s">
        <v>33018</v>
      </c>
      <c r="C16988" s="20" t="s">
        <v>33034</v>
      </c>
      <c r="H16988" s="20" t="s">
        <v>49</v>
      </c>
    </row>
    <row r="16989" customFormat="false" ht="15.75" hidden="false" customHeight="false" outlineLevel="0" collapsed="false">
      <c r="A16989" s="20" t="s">
        <v>33035</v>
      </c>
      <c r="B16989" s="20" t="s">
        <v>33018</v>
      </c>
      <c r="C16989" s="20" t="s">
        <v>33034</v>
      </c>
      <c r="H16989" s="20" t="s">
        <v>49</v>
      </c>
    </row>
    <row r="16990" customFormat="false" ht="15.75" hidden="false" customHeight="false" outlineLevel="0" collapsed="false">
      <c r="A16990" s="20" t="s">
        <v>33036</v>
      </c>
      <c r="B16990" s="20" t="s">
        <v>33037</v>
      </c>
      <c r="C16990" s="20" t="s">
        <v>26826</v>
      </c>
      <c r="H16990" s="20" t="s">
        <v>49</v>
      </c>
    </row>
    <row r="16991" customFormat="false" ht="15.75" hidden="false" customHeight="false" outlineLevel="0" collapsed="false">
      <c r="A16991" s="20" t="s">
        <v>33038</v>
      </c>
      <c r="B16991" s="20" t="s">
        <v>33037</v>
      </c>
      <c r="C16991" s="20" t="s">
        <v>26826</v>
      </c>
      <c r="H16991" s="20" t="s">
        <v>49</v>
      </c>
    </row>
    <row r="16992" customFormat="false" ht="15.75" hidden="false" customHeight="false" outlineLevel="0" collapsed="false">
      <c r="A16992" s="20" t="s">
        <v>33039</v>
      </c>
      <c r="B16992" s="20" t="s">
        <v>33040</v>
      </c>
      <c r="C16992" s="20" t="s">
        <v>26826</v>
      </c>
      <c r="H16992" s="20" t="s">
        <v>49</v>
      </c>
    </row>
    <row r="16993" customFormat="false" ht="15.75" hidden="false" customHeight="false" outlineLevel="0" collapsed="false">
      <c r="A16993" s="20" t="s">
        <v>33041</v>
      </c>
      <c r="B16993" s="20" t="s">
        <v>33040</v>
      </c>
      <c r="C16993" s="20" t="s">
        <v>26826</v>
      </c>
      <c r="H16993" s="20" t="s">
        <v>49</v>
      </c>
    </row>
    <row r="16994" customFormat="false" ht="15.75" hidden="false" customHeight="false" outlineLevel="0" collapsed="false">
      <c r="A16994" s="20" t="s">
        <v>33042</v>
      </c>
      <c r="B16994" s="20" t="s">
        <v>33043</v>
      </c>
      <c r="C16994" s="20" t="s">
        <v>26826</v>
      </c>
      <c r="H16994" s="20" t="s">
        <v>49</v>
      </c>
    </row>
    <row r="16995" customFormat="false" ht="15.75" hidden="false" customHeight="false" outlineLevel="0" collapsed="false">
      <c r="A16995" s="20" t="s">
        <v>33044</v>
      </c>
      <c r="B16995" s="20" t="s">
        <v>33043</v>
      </c>
      <c r="C16995" s="20" t="s">
        <v>26826</v>
      </c>
      <c r="H16995" s="20" t="s">
        <v>49</v>
      </c>
    </row>
    <row r="16996" customFormat="false" ht="15.75" hidden="false" customHeight="false" outlineLevel="0" collapsed="false">
      <c r="A16996" s="20" t="s">
        <v>33045</v>
      </c>
      <c r="B16996" s="20" t="s">
        <v>33046</v>
      </c>
      <c r="C16996" s="20" t="s">
        <v>26826</v>
      </c>
      <c r="H16996" s="20" t="s">
        <v>49</v>
      </c>
    </row>
    <row r="16997" customFormat="false" ht="15.75" hidden="false" customHeight="false" outlineLevel="0" collapsed="false">
      <c r="A16997" s="20" t="s">
        <v>33047</v>
      </c>
      <c r="B16997" s="20" t="s">
        <v>33046</v>
      </c>
      <c r="C16997" s="20" t="s">
        <v>26826</v>
      </c>
      <c r="H16997" s="20" t="s">
        <v>49</v>
      </c>
    </row>
    <row r="16998" customFormat="false" ht="15.75" hidden="false" customHeight="false" outlineLevel="0" collapsed="false">
      <c r="A16998" s="20" t="s">
        <v>33048</v>
      </c>
      <c r="B16998" s="20" t="s">
        <v>33049</v>
      </c>
      <c r="C16998" s="20" t="s">
        <v>26826</v>
      </c>
      <c r="H16998" s="20" t="s">
        <v>49</v>
      </c>
    </row>
    <row r="16999" customFormat="false" ht="15.75" hidden="false" customHeight="false" outlineLevel="0" collapsed="false">
      <c r="A16999" s="20" t="s">
        <v>33050</v>
      </c>
      <c r="B16999" s="20" t="s">
        <v>33049</v>
      </c>
      <c r="C16999" s="20" t="s">
        <v>26826</v>
      </c>
      <c r="H16999" s="20" t="s">
        <v>49</v>
      </c>
    </row>
    <row r="17000" customFormat="false" ht="15.75" hidden="false" customHeight="false" outlineLevel="0" collapsed="false">
      <c r="A17000" s="20" t="s">
        <v>33051</v>
      </c>
      <c r="B17000" s="20" t="s">
        <v>33052</v>
      </c>
      <c r="C17000" s="20" t="s">
        <v>26826</v>
      </c>
      <c r="H17000" s="20" t="s">
        <v>49</v>
      </c>
    </row>
    <row r="17001" customFormat="false" ht="15.75" hidden="false" customHeight="false" outlineLevel="0" collapsed="false">
      <c r="A17001" s="20" t="s">
        <v>33053</v>
      </c>
      <c r="B17001" s="20" t="s">
        <v>33052</v>
      </c>
      <c r="C17001" s="20" t="s">
        <v>26826</v>
      </c>
      <c r="H17001" s="20" t="s">
        <v>49</v>
      </c>
    </row>
    <row r="17002" customFormat="false" ht="15.75" hidden="false" customHeight="false" outlineLevel="0" collapsed="false">
      <c r="A17002" s="20" t="s">
        <v>33054</v>
      </c>
      <c r="B17002" s="20" t="s">
        <v>33055</v>
      </c>
      <c r="C17002" s="20" t="s">
        <v>26826</v>
      </c>
      <c r="H17002" s="20" t="s">
        <v>49</v>
      </c>
    </row>
    <row r="17003" customFormat="false" ht="15.75" hidden="false" customHeight="false" outlineLevel="0" collapsed="false">
      <c r="A17003" s="20" t="s">
        <v>33056</v>
      </c>
      <c r="B17003" s="20" t="s">
        <v>33055</v>
      </c>
      <c r="C17003" s="20" t="s">
        <v>26826</v>
      </c>
      <c r="H17003" s="20" t="s">
        <v>49</v>
      </c>
    </row>
    <row r="17004" customFormat="false" ht="15.75" hidden="false" customHeight="false" outlineLevel="0" collapsed="false">
      <c r="A17004" s="20" t="s">
        <v>33057</v>
      </c>
      <c r="B17004" s="20" t="s">
        <v>33058</v>
      </c>
      <c r="C17004" s="20" t="s">
        <v>13544</v>
      </c>
      <c r="H17004" s="20" t="s">
        <v>49</v>
      </c>
    </row>
    <row r="17005" customFormat="false" ht="15.75" hidden="false" customHeight="false" outlineLevel="0" collapsed="false">
      <c r="A17005" s="20" t="s">
        <v>33059</v>
      </c>
      <c r="B17005" s="20" t="s">
        <v>33058</v>
      </c>
      <c r="C17005" s="20" t="s">
        <v>13544</v>
      </c>
      <c r="H17005" s="20" t="s">
        <v>49</v>
      </c>
    </row>
    <row r="17006" customFormat="false" ht="15.75" hidden="false" customHeight="false" outlineLevel="0" collapsed="false">
      <c r="A17006" s="20" t="s">
        <v>33060</v>
      </c>
      <c r="B17006" s="20" t="s">
        <v>33061</v>
      </c>
      <c r="C17006" s="20" t="s">
        <v>26826</v>
      </c>
      <c r="H17006" s="20" t="s">
        <v>49</v>
      </c>
    </row>
    <row r="17007" customFormat="false" ht="15.75" hidden="false" customHeight="false" outlineLevel="0" collapsed="false">
      <c r="A17007" s="20" t="s">
        <v>33062</v>
      </c>
      <c r="B17007" s="20" t="s">
        <v>33061</v>
      </c>
      <c r="C17007" s="20" t="s">
        <v>26826</v>
      </c>
      <c r="H17007" s="20" t="s">
        <v>49</v>
      </c>
    </row>
    <row r="17008" customFormat="false" ht="15.75" hidden="false" customHeight="false" outlineLevel="0" collapsed="false">
      <c r="A17008" s="20" t="s">
        <v>33063</v>
      </c>
      <c r="B17008" s="20" t="s">
        <v>33064</v>
      </c>
      <c r="C17008" s="20" t="s">
        <v>26826</v>
      </c>
      <c r="H17008" s="20" t="s">
        <v>49</v>
      </c>
    </row>
    <row r="17009" customFormat="false" ht="15.75" hidden="false" customHeight="false" outlineLevel="0" collapsed="false">
      <c r="A17009" s="20" t="s">
        <v>33065</v>
      </c>
      <c r="B17009" s="20" t="s">
        <v>33064</v>
      </c>
      <c r="C17009" s="20" t="s">
        <v>26826</v>
      </c>
      <c r="H17009" s="20" t="s">
        <v>49</v>
      </c>
    </row>
    <row r="17010" customFormat="false" ht="15.75" hidden="false" customHeight="false" outlineLevel="0" collapsed="false">
      <c r="A17010" s="20" t="s">
        <v>33066</v>
      </c>
      <c r="B17010" s="20" t="s">
        <v>33067</v>
      </c>
      <c r="C17010" s="20" t="s">
        <v>26826</v>
      </c>
      <c r="H17010" s="20" t="s">
        <v>49</v>
      </c>
    </row>
    <row r="17011" customFormat="false" ht="15.75" hidden="false" customHeight="false" outlineLevel="0" collapsed="false">
      <c r="A17011" s="20" t="s">
        <v>33068</v>
      </c>
      <c r="B17011" s="20" t="s">
        <v>33067</v>
      </c>
      <c r="C17011" s="20" t="s">
        <v>26826</v>
      </c>
      <c r="H17011" s="20" t="s">
        <v>49</v>
      </c>
    </row>
    <row r="17012" customFormat="false" ht="15.75" hidden="false" customHeight="false" outlineLevel="0" collapsed="false">
      <c r="A17012" s="20" t="s">
        <v>33069</v>
      </c>
      <c r="B17012" s="20" t="s">
        <v>33070</v>
      </c>
      <c r="C17012" s="20" t="s">
        <v>26826</v>
      </c>
      <c r="H17012" s="20" t="s">
        <v>49</v>
      </c>
    </row>
    <row r="17013" customFormat="false" ht="15.75" hidden="false" customHeight="false" outlineLevel="0" collapsed="false">
      <c r="A17013" s="20" t="s">
        <v>33071</v>
      </c>
      <c r="B17013" s="20" t="s">
        <v>33070</v>
      </c>
      <c r="C17013" s="20" t="s">
        <v>26826</v>
      </c>
      <c r="H17013" s="20" t="s">
        <v>49</v>
      </c>
    </row>
    <row r="17014" customFormat="false" ht="15.75" hidden="false" customHeight="false" outlineLevel="0" collapsed="false">
      <c r="A17014" s="20" t="s">
        <v>33072</v>
      </c>
      <c r="B17014" s="20" t="s">
        <v>33073</v>
      </c>
      <c r="C17014" s="20" t="s">
        <v>26826</v>
      </c>
      <c r="H17014" s="20" t="s">
        <v>49</v>
      </c>
    </row>
    <row r="17015" customFormat="false" ht="15.75" hidden="false" customHeight="false" outlineLevel="0" collapsed="false">
      <c r="A17015" s="20" t="s">
        <v>33074</v>
      </c>
      <c r="B17015" s="20" t="s">
        <v>33073</v>
      </c>
      <c r="C17015" s="20" t="s">
        <v>26826</v>
      </c>
      <c r="H17015" s="20" t="s">
        <v>49</v>
      </c>
    </row>
    <row r="17016" customFormat="false" ht="15.75" hidden="false" customHeight="false" outlineLevel="0" collapsed="false">
      <c r="A17016" s="20" t="s">
        <v>33075</v>
      </c>
      <c r="B17016" s="20" t="s">
        <v>33076</v>
      </c>
      <c r="C17016" s="20" t="s">
        <v>26826</v>
      </c>
      <c r="H17016" s="20" t="s">
        <v>49</v>
      </c>
    </row>
    <row r="17017" customFormat="false" ht="15.75" hidden="false" customHeight="false" outlineLevel="0" collapsed="false">
      <c r="A17017" s="20" t="s">
        <v>33077</v>
      </c>
      <c r="B17017" s="20" t="s">
        <v>33076</v>
      </c>
      <c r="C17017" s="20" t="s">
        <v>26826</v>
      </c>
      <c r="H17017" s="20" t="s">
        <v>49</v>
      </c>
    </row>
    <row r="17018" customFormat="false" ht="15.75" hidden="false" customHeight="false" outlineLevel="0" collapsed="false">
      <c r="A17018" s="20" t="s">
        <v>33078</v>
      </c>
      <c r="B17018" s="20" t="s">
        <v>33079</v>
      </c>
      <c r="C17018" s="20" t="s">
        <v>26826</v>
      </c>
      <c r="H17018" s="20" t="s">
        <v>49</v>
      </c>
    </row>
    <row r="17019" customFormat="false" ht="15.75" hidden="false" customHeight="false" outlineLevel="0" collapsed="false">
      <c r="A17019" s="20" t="s">
        <v>33080</v>
      </c>
      <c r="B17019" s="20" t="s">
        <v>33079</v>
      </c>
      <c r="C17019" s="20" t="s">
        <v>26826</v>
      </c>
      <c r="H17019" s="20" t="s">
        <v>49</v>
      </c>
    </row>
    <row r="17020" customFormat="false" ht="15.75" hidden="false" customHeight="false" outlineLevel="0" collapsed="false">
      <c r="A17020" s="20" t="s">
        <v>33081</v>
      </c>
      <c r="B17020" s="20" t="s">
        <v>33082</v>
      </c>
      <c r="C17020" s="20" t="s">
        <v>26826</v>
      </c>
      <c r="H17020" s="20" t="s">
        <v>49</v>
      </c>
    </row>
    <row r="17021" customFormat="false" ht="15.75" hidden="false" customHeight="false" outlineLevel="0" collapsed="false">
      <c r="A17021" s="20" t="s">
        <v>33083</v>
      </c>
      <c r="B17021" s="20" t="s">
        <v>33082</v>
      </c>
      <c r="C17021" s="20" t="s">
        <v>26826</v>
      </c>
      <c r="H17021" s="20" t="s">
        <v>49</v>
      </c>
    </row>
    <row r="17022" customFormat="false" ht="15.75" hidden="false" customHeight="false" outlineLevel="0" collapsed="false">
      <c r="A17022" s="20" t="s">
        <v>33084</v>
      </c>
      <c r="B17022" s="20" t="s">
        <v>33085</v>
      </c>
      <c r="C17022" s="20" t="s">
        <v>26826</v>
      </c>
      <c r="H17022" s="20" t="s">
        <v>49</v>
      </c>
    </row>
    <row r="17023" customFormat="false" ht="15.75" hidden="false" customHeight="false" outlineLevel="0" collapsed="false">
      <c r="A17023" s="20" t="s">
        <v>33086</v>
      </c>
      <c r="B17023" s="20" t="s">
        <v>33085</v>
      </c>
      <c r="C17023" s="20" t="s">
        <v>26826</v>
      </c>
      <c r="H17023" s="20" t="s">
        <v>49</v>
      </c>
    </row>
    <row r="17024" customFormat="false" ht="15.75" hidden="false" customHeight="false" outlineLevel="0" collapsed="false">
      <c r="A17024" s="20" t="s">
        <v>33087</v>
      </c>
      <c r="B17024" s="20" t="s">
        <v>33088</v>
      </c>
      <c r="C17024" s="20" t="s">
        <v>26826</v>
      </c>
      <c r="H17024" s="20" t="s">
        <v>49</v>
      </c>
    </row>
    <row r="17025" customFormat="false" ht="15.75" hidden="false" customHeight="false" outlineLevel="0" collapsed="false">
      <c r="A17025" s="20" t="s">
        <v>33089</v>
      </c>
      <c r="B17025" s="20" t="s">
        <v>33088</v>
      </c>
      <c r="C17025" s="20" t="s">
        <v>26826</v>
      </c>
      <c r="H17025" s="20" t="s">
        <v>49</v>
      </c>
    </row>
    <row r="17026" customFormat="false" ht="15.75" hidden="false" customHeight="false" outlineLevel="0" collapsed="false">
      <c r="A17026" s="20" t="s">
        <v>33090</v>
      </c>
      <c r="B17026" s="20" t="s">
        <v>33091</v>
      </c>
      <c r="C17026" s="20" t="s">
        <v>26826</v>
      </c>
      <c r="H17026" s="20" t="s">
        <v>49</v>
      </c>
    </row>
    <row r="17027" customFormat="false" ht="15.75" hidden="false" customHeight="false" outlineLevel="0" collapsed="false">
      <c r="A17027" s="20" t="s">
        <v>33092</v>
      </c>
      <c r="B17027" s="20" t="s">
        <v>33091</v>
      </c>
      <c r="C17027" s="20" t="s">
        <v>26826</v>
      </c>
      <c r="H17027" s="20" t="s">
        <v>49</v>
      </c>
    </row>
    <row r="17028" customFormat="false" ht="15.75" hidden="false" customHeight="false" outlineLevel="0" collapsed="false">
      <c r="A17028" s="20" t="s">
        <v>33093</v>
      </c>
      <c r="B17028" s="20" t="s">
        <v>33094</v>
      </c>
      <c r="C17028" s="20" t="s">
        <v>26826</v>
      </c>
      <c r="H17028" s="20" t="s">
        <v>49</v>
      </c>
    </row>
    <row r="17029" customFormat="false" ht="15.75" hidden="false" customHeight="false" outlineLevel="0" collapsed="false">
      <c r="A17029" s="20" t="s">
        <v>33095</v>
      </c>
      <c r="B17029" s="20" t="s">
        <v>33094</v>
      </c>
      <c r="C17029" s="20" t="s">
        <v>26826</v>
      </c>
      <c r="H17029" s="20" t="s">
        <v>49</v>
      </c>
    </row>
    <row r="17030" customFormat="false" ht="15.75" hidden="false" customHeight="false" outlineLevel="0" collapsed="false">
      <c r="A17030" s="20" t="s">
        <v>33096</v>
      </c>
      <c r="B17030" s="20" t="s">
        <v>33097</v>
      </c>
      <c r="C17030" s="20" t="s">
        <v>13544</v>
      </c>
      <c r="H17030" s="20" t="s">
        <v>49</v>
      </c>
    </row>
    <row r="17031" customFormat="false" ht="15.75" hidden="false" customHeight="false" outlineLevel="0" collapsed="false">
      <c r="A17031" s="20" t="s">
        <v>33098</v>
      </c>
      <c r="B17031" s="20" t="s">
        <v>33097</v>
      </c>
      <c r="C17031" s="20" t="s">
        <v>13544</v>
      </c>
      <c r="H17031" s="20" t="s">
        <v>49</v>
      </c>
    </row>
    <row r="17032" customFormat="false" ht="15.75" hidden="false" customHeight="false" outlineLevel="0" collapsed="false">
      <c r="A17032" s="20" t="s">
        <v>33099</v>
      </c>
      <c r="B17032" s="20" t="s">
        <v>33100</v>
      </c>
      <c r="C17032" s="20" t="s">
        <v>13544</v>
      </c>
      <c r="H17032" s="20" t="s">
        <v>49</v>
      </c>
    </row>
    <row r="17033" customFormat="false" ht="15.75" hidden="false" customHeight="false" outlineLevel="0" collapsed="false">
      <c r="A17033" s="20" t="s">
        <v>33101</v>
      </c>
      <c r="B17033" s="20" t="s">
        <v>33100</v>
      </c>
      <c r="C17033" s="20" t="s">
        <v>13544</v>
      </c>
      <c r="H17033" s="20" t="s">
        <v>49</v>
      </c>
    </row>
    <row r="17034" customFormat="false" ht="15.75" hidden="false" customHeight="false" outlineLevel="0" collapsed="false">
      <c r="A17034" s="20" t="s">
        <v>33102</v>
      </c>
      <c r="B17034" s="20" t="s">
        <v>33103</v>
      </c>
      <c r="H17034" s="20" t="s">
        <v>49</v>
      </c>
    </row>
    <row r="17035" customFormat="false" ht="15.75" hidden="false" customHeight="false" outlineLevel="0" collapsed="false">
      <c r="A17035" s="20" t="s">
        <v>33104</v>
      </c>
      <c r="B17035" s="20" t="s">
        <v>33103</v>
      </c>
      <c r="H17035" s="20" t="s">
        <v>49</v>
      </c>
    </row>
    <row r="17036" customFormat="false" ht="15.75" hidden="false" customHeight="false" outlineLevel="0" collapsed="false">
      <c r="A17036" s="20" t="s">
        <v>33105</v>
      </c>
      <c r="B17036" s="20" t="s">
        <v>33106</v>
      </c>
      <c r="H17036" s="20" t="s">
        <v>49</v>
      </c>
    </row>
    <row r="17037" customFormat="false" ht="15.75" hidden="false" customHeight="false" outlineLevel="0" collapsed="false">
      <c r="A17037" s="20" t="s">
        <v>33107</v>
      </c>
      <c r="B17037" s="20" t="s">
        <v>33106</v>
      </c>
      <c r="H17037" s="20" t="s">
        <v>49</v>
      </c>
    </row>
    <row r="17038" customFormat="false" ht="15.75" hidden="false" customHeight="false" outlineLevel="0" collapsed="false">
      <c r="A17038" s="20" t="s">
        <v>33108</v>
      </c>
      <c r="B17038" s="20" t="s">
        <v>33109</v>
      </c>
      <c r="H17038" s="20" t="s">
        <v>49</v>
      </c>
    </row>
    <row r="17039" customFormat="false" ht="15.75" hidden="false" customHeight="false" outlineLevel="0" collapsed="false">
      <c r="A17039" s="20" t="s">
        <v>33110</v>
      </c>
      <c r="B17039" s="20" t="s">
        <v>33109</v>
      </c>
      <c r="H17039" s="20" t="s">
        <v>49</v>
      </c>
    </row>
    <row r="17040" customFormat="false" ht="15.75" hidden="false" customHeight="false" outlineLevel="0" collapsed="false">
      <c r="A17040" s="20" t="s">
        <v>33111</v>
      </c>
      <c r="B17040" s="20" t="s">
        <v>33112</v>
      </c>
      <c r="H17040" s="20" t="s">
        <v>49</v>
      </c>
    </row>
    <row r="17041" customFormat="false" ht="15.75" hidden="false" customHeight="false" outlineLevel="0" collapsed="false">
      <c r="A17041" s="20" t="s">
        <v>33113</v>
      </c>
      <c r="B17041" s="20" t="s">
        <v>33112</v>
      </c>
      <c r="H17041" s="20" t="s">
        <v>49</v>
      </c>
    </row>
    <row r="17042" customFormat="false" ht="15.75" hidden="false" customHeight="false" outlineLevel="0" collapsed="false">
      <c r="A17042" s="20" t="s">
        <v>33114</v>
      </c>
      <c r="B17042" s="20" t="s">
        <v>33115</v>
      </c>
      <c r="H17042" s="20" t="s">
        <v>49</v>
      </c>
    </row>
    <row r="17043" customFormat="false" ht="15.75" hidden="false" customHeight="false" outlineLevel="0" collapsed="false">
      <c r="A17043" s="20" t="s">
        <v>33116</v>
      </c>
      <c r="B17043" s="20" t="s">
        <v>33115</v>
      </c>
      <c r="H17043" s="20" t="s">
        <v>49</v>
      </c>
    </row>
    <row r="17044" customFormat="false" ht="15.75" hidden="false" customHeight="false" outlineLevel="0" collapsed="false">
      <c r="A17044" s="20" t="s">
        <v>33117</v>
      </c>
      <c r="B17044" s="20" t="s">
        <v>33118</v>
      </c>
      <c r="H17044" s="20" t="s">
        <v>49</v>
      </c>
    </row>
    <row r="17045" customFormat="false" ht="15.75" hidden="false" customHeight="false" outlineLevel="0" collapsed="false">
      <c r="A17045" s="20" t="s">
        <v>33119</v>
      </c>
      <c r="B17045" s="20" t="s">
        <v>33118</v>
      </c>
      <c r="H17045" s="20" t="s">
        <v>49</v>
      </c>
    </row>
    <row r="17046" customFormat="false" ht="15.75" hidden="false" customHeight="false" outlineLevel="0" collapsed="false">
      <c r="A17046" s="20" t="s">
        <v>33120</v>
      </c>
      <c r="B17046" s="20" t="s">
        <v>33121</v>
      </c>
      <c r="H17046" s="20" t="s">
        <v>49</v>
      </c>
    </row>
    <row r="17047" customFormat="false" ht="15.75" hidden="false" customHeight="false" outlineLevel="0" collapsed="false">
      <c r="A17047" s="20" t="s">
        <v>33122</v>
      </c>
      <c r="B17047" s="20" t="s">
        <v>33121</v>
      </c>
      <c r="H17047" s="20" t="s">
        <v>49</v>
      </c>
    </row>
    <row r="17048" customFormat="false" ht="15.75" hidden="false" customHeight="false" outlineLevel="0" collapsed="false">
      <c r="A17048" s="20" t="s">
        <v>33123</v>
      </c>
      <c r="B17048" s="20" t="s">
        <v>33124</v>
      </c>
      <c r="H17048" s="20" t="s">
        <v>49</v>
      </c>
    </row>
    <row r="17049" customFormat="false" ht="15.75" hidden="false" customHeight="false" outlineLevel="0" collapsed="false">
      <c r="A17049" s="20" t="s">
        <v>33125</v>
      </c>
      <c r="B17049" s="20" t="s">
        <v>33124</v>
      </c>
      <c r="H17049" s="20" t="s">
        <v>49</v>
      </c>
    </row>
    <row r="17050" customFormat="false" ht="15.75" hidden="false" customHeight="false" outlineLevel="0" collapsed="false">
      <c r="A17050" s="20" t="s">
        <v>33126</v>
      </c>
      <c r="B17050" s="20" t="s">
        <v>33127</v>
      </c>
      <c r="H17050" s="20" t="s">
        <v>49</v>
      </c>
    </row>
    <row r="17051" customFormat="false" ht="15.75" hidden="false" customHeight="false" outlineLevel="0" collapsed="false">
      <c r="A17051" s="20" t="s">
        <v>33128</v>
      </c>
      <c r="B17051" s="20" t="s">
        <v>33127</v>
      </c>
      <c r="H17051" s="20" t="s">
        <v>49</v>
      </c>
    </row>
    <row r="17052" customFormat="false" ht="15.75" hidden="false" customHeight="false" outlineLevel="0" collapsed="false">
      <c r="A17052" s="20" t="s">
        <v>33129</v>
      </c>
      <c r="B17052" s="20" t="s">
        <v>33130</v>
      </c>
      <c r="H17052" s="20" t="s">
        <v>49</v>
      </c>
    </row>
    <row r="17053" customFormat="false" ht="15.75" hidden="false" customHeight="false" outlineLevel="0" collapsed="false">
      <c r="A17053" s="20" t="s">
        <v>33131</v>
      </c>
      <c r="B17053" s="20" t="s">
        <v>33130</v>
      </c>
      <c r="H17053" s="20" t="s">
        <v>49</v>
      </c>
    </row>
    <row r="17054" customFormat="false" ht="15.75" hidden="false" customHeight="false" outlineLevel="0" collapsed="false">
      <c r="A17054" s="20" t="s">
        <v>33132</v>
      </c>
      <c r="B17054" s="20" t="s">
        <v>33133</v>
      </c>
      <c r="H17054" s="20" t="s">
        <v>49</v>
      </c>
    </row>
    <row r="17055" customFormat="false" ht="15.75" hidden="false" customHeight="false" outlineLevel="0" collapsed="false">
      <c r="A17055" s="20" t="s">
        <v>33134</v>
      </c>
      <c r="B17055" s="20" t="s">
        <v>33133</v>
      </c>
      <c r="H17055" s="20" t="s">
        <v>49</v>
      </c>
    </row>
    <row r="17056" customFormat="false" ht="15.75" hidden="false" customHeight="false" outlineLevel="0" collapsed="false">
      <c r="A17056" s="20" t="s">
        <v>33135</v>
      </c>
      <c r="B17056" s="20" t="s">
        <v>33136</v>
      </c>
      <c r="H17056" s="20" t="s">
        <v>49</v>
      </c>
    </row>
    <row r="17057" customFormat="false" ht="15.75" hidden="false" customHeight="false" outlineLevel="0" collapsed="false">
      <c r="A17057" s="20" t="s">
        <v>33137</v>
      </c>
      <c r="B17057" s="20" t="s">
        <v>33136</v>
      </c>
      <c r="H17057" s="20" t="s">
        <v>49</v>
      </c>
    </row>
    <row r="17058" customFormat="false" ht="15.75" hidden="false" customHeight="false" outlineLevel="0" collapsed="false">
      <c r="A17058" s="20" t="s">
        <v>33138</v>
      </c>
      <c r="B17058" s="20" t="s">
        <v>33139</v>
      </c>
      <c r="H17058" s="20" t="s">
        <v>49</v>
      </c>
    </row>
    <row r="17059" customFormat="false" ht="15.75" hidden="false" customHeight="false" outlineLevel="0" collapsed="false">
      <c r="A17059" s="20" t="s">
        <v>33140</v>
      </c>
      <c r="B17059" s="20" t="s">
        <v>33139</v>
      </c>
      <c r="H17059" s="20" t="s">
        <v>49</v>
      </c>
    </row>
    <row r="17060" customFormat="false" ht="15.75" hidden="false" customHeight="false" outlineLevel="0" collapsed="false">
      <c r="A17060" s="20" t="s">
        <v>33141</v>
      </c>
      <c r="B17060" s="20" t="s">
        <v>33142</v>
      </c>
      <c r="H17060" s="20" t="s">
        <v>49</v>
      </c>
    </row>
    <row r="17061" customFormat="false" ht="15.75" hidden="false" customHeight="false" outlineLevel="0" collapsed="false">
      <c r="A17061" s="20" t="s">
        <v>33143</v>
      </c>
      <c r="B17061" s="20" t="s">
        <v>33142</v>
      </c>
      <c r="H17061" s="20" t="s">
        <v>49</v>
      </c>
    </row>
    <row r="17062" customFormat="false" ht="15.75" hidden="false" customHeight="false" outlineLevel="0" collapsed="false">
      <c r="A17062" s="20" t="s">
        <v>33144</v>
      </c>
      <c r="B17062" s="20" t="s">
        <v>33145</v>
      </c>
      <c r="H17062" s="20" t="s">
        <v>49</v>
      </c>
    </row>
    <row r="17063" customFormat="false" ht="15.75" hidden="false" customHeight="false" outlineLevel="0" collapsed="false">
      <c r="A17063" s="20" t="s">
        <v>33146</v>
      </c>
      <c r="B17063" s="20" t="s">
        <v>33145</v>
      </c>
      <c r="H17063" s="20" t="s">
        <v>49</v>
      </c>
    </row>
    <row r="17064" customFormat="false" ht="15.75" hidden="false" customHeight="false" outlineLevel="0" collapsed="false">
      <c r="A17064" s="20" t="s">
        <v>33147</v>
      </c>
      <c r="B17064" s="20" t="s">
        <v>33148</v>
      </c>
      <c r="H17064" s="20" t="s">
        <v>49</v>
      </c>
    </row>
    <row r="17065" customFormat="false" ht="15.75" hidden="false" customHeight="false" outlineLevel="0" collapsed="false">
      <c r="A17065" s="20" t="s">
        <v>33149</v>
      </c>
      <c r="B17065" s="20" t="s">
        <v>33148</v>
      </c>
      <c r="H17065" s="20" t="s">
        <v>49</v>
      </c>
    </row>
    <row r="17066" customFormat="false" ht="15.75" hidden="false" customHeight="false" outlineLevel="0" collapsed="false">
      <c r="A17066" s="20" t="s">
        <v>33150</v>
      </c>
      <c r="B17066" s="20" t="s">
        <v>33151</v>
      </c>
      <c r="H17066" s="20" t="s">
        <v>49</v>
      </c>
    </row>
    <row r="17067" customFormat="false" ht="15.75" hidden="false" customHeight="false" outlineLevel="0" collapsed="false">
      <c r="A17067" s="20" t="s">
        <v>33152</v>
      </c>
      <c r="B17067" s="20" t="s">
        <v>33151</v>
      </c>
      <c r="H17067" s="20" t="s">
        <v>49</v>
      </c>
    </row>
    <row r="17068" customFormat="false" ht="15.75" hidden="false" customHeight="false" outlineLevel="0" collapsed="false">
      <c r="A17068" s="20" t="s">
        <v>33153</v>
      </c>
      <c r="B17068" s="20" t="s">
        <v>33154</v>
      </c>
      <c r="H17068" s="20" t="s">
        <v>49</v>
      </c>
    </row>
    <row r="17069" customFormat="false" ht="15.75" hidden="false" customHeight="false" outlineLevel="0" collapsed="false">
      <c r="A17069" s="20" t="s">
        <v>33155</v>
      </c>
      <c r="B17069" s="20" t="s">
        <v>33154</v>
      </c>
      <c r="H17069" s="20" t="s">
        <v>49</v>
      </c>
    </row>
    <row r="17070" customFormat="false" ht="15.75" hidden="false" customHeight="false" outlineLevel="0" collapsed="false">
      <c r="A17070" s="20" t="s">
        <v>33156</v>
      </c>
      <c r="B17070" s="20" t="s">
        <v>33157</v>
      </c>
      <c r="H17070" s="20" t="s">
        <v>49</v>
      </c>
    </row>
    <row r="17071" customFormat="false" ht="15.75" hidden="false" customHeight="false" outlineLevel="0" collapsed="false">
      <c r="A17071" s="20" t="s">
        <v>33158</v>
      </c>
      <c r="B17071" s="20" t="s">
        <v>33157</v>
      </c>
      <c r="H17071" s="20" t="s">
        <v>49</v>
      </c>
    </row>
    <row r="17072" customFormat="false" ht="15.75" hidden="false" customHeight="false" outlineLevel="0" collapsed="false">
      <c r="A17072" s="20" t="s">
        <v>33159</v>
      </c>
      <c r="B17072" s="20" t="s">
        <v>33160</v>
      </c>
      <c r="H17072" s="20" t="s">
        <v>49</v>
      </c>
    </row>
    <row r="17073" customFormat="false" ht="15.75" hidden="false" customHeight="false" outlineLevel="0" collapsed="false">
      <c r="A17073" s="20" t="s">
        <v>33161</v>
      </c>
      <c r="B17073" s="20" t="s">
        <v>33160</v>
      </c>
      <c r="H17073" s="20" t="s">
        <v>49</v>
      </c>
    </row>
    <row r="17074" customFormat="false" ht="15.75" hidden="false" customHeight="false" outlineLevel="0" collapsed="false">
      <c r="A17074" s="20" t="s">
        <v>33162</v>
      </c>
      <c r="B17074" s="20" t="s">
        <v>33163</v>
      </c>
      <c r="H17074" s="20" t="s">
        <v>49</v>
      </c>
    </row>
    <row r="17075" customFormat="false" ht="15.75" hidden="false" customHeight="false" outlineLevel="0" collapsed="false">
      <c r="A17075" s="20" t="s">
        <v>33164</v>
      </c>
      <c r="B17075" s="20" t="s">
        <v>33163</v>
      </c>
      <c r="H17075" s="20" t="s">
        <v>49</v>
      </c>
    </row>
    <row r="17076" customFormat="false" ht="15.75" hidden="false" customHeight="false" outlineLevel="0" collapsed="false">
      <c r="A17076" s="20" t="s">
        <v>33165</v>
      </c>
      <c r="B17076" s="20" t="s">
        <v>33166</v>
      </c>
      <c r="H17076" s="20" t="s">
        <v>49</v>
      </c>
    </row>
    <row r="17077" customFormat="false" ht="15.75" hidden="false" customHeight="false" outlineLevel="0" collapsed="false">
      <c r="A17077" s="20" t="s">
        <v>33167</v>
      </c>
      <c r="B17077" s="20" t="s">
        <v>33166</v>
      </c>
      <c r="H17077" s="20" t="s">
        <v>49</v>
      </c>
    </row>
    <row r="17078" customFormat="false" ht="15.75" hidden="false" customHeight="false" outlineLevel="0" collapsed="false">
      <c r="A17078" s="20" t="s">
        <v>33168</v>
      </c>
      <c r="B17078" s="20" t="s">
        <v>33169</v>
      </c>
      <c r="H17078" s="20" t="s">
        <v>49</v>
      </c>
    </row>
    <row r="17079" customFormat="false" ht="15.75" hidden="false" customHeight="false" outlineLevel="0" collapsed="false">
      <c r="A17079" s="20" t="s">
        <v>33170</v>
      </c>
      <c r="B17079" s="20" t="s">
        <v>33169</v>
      </c>
      <c r="H17079" s="20" t="s">
        <v>49</v>
      </c>
    </row>
    <row r="17080" customFormat="false" ht="15.75" hidden="false" customHeight="false" outlineLevel="0" collapsed="false">
      <c r="A17080" s="20" t="s">
        <v>33171</v>
      </c>
      <c r="B17080" s="20" t="s">
        <v>33172</v>
      </c>
      <c r="H17080" s="20" t="s">
        <v>49</v>
      </c>
    </row>
    <row r="17081" customFormat="false" ht="15.75" hidden="false" customHeight="false" outlineLevel="0" collapsed="false">
      <c r="A17081" s="20" t="s">
        <v>33173</v>
      </c>
      <c r="B17081" s="20" t="s">
        <v>33172</v>
      </c>
      <c r="H17081" s="20" t="s">
        <v>49</v>
      </c>
    </row>
    <row r="17082" customFormat="false" ht="15.75" hidden="false" customHeight="false" outlineLevel="0" collapsed="false">
      <c r="A17082" s="20" t="s">
        <v>33174</v>
      </c>
      <c r="B17082" s="20" t="s">
        <v>33175</v>
      </c>
      <c r="H17082" s="20" t="s">
        <v>49</v>
      </c>
    </row>
    <row r="17083" customFormat="false" ht="15.75" hidden="false" customHeight="false" outlineLevel="0" collapsed="false">
      <c r="A17083" s="20" t="s">
        <v>33176</v>
      </c>
      <c r="B17083" s="20" t="s">
        <v>33175</v>
      </c>
      <c r="H17083" s="20" t="s">
        <v>49</v>
      </c>
    </row>
    <row r="17084" customFormat="false" ht="15.75" hidden="false" customHeight="false" outlineLevel="0" collapsed="false">
      <c r="A17084" s="20" t="s">
        <v>33177</v>
      </c>
      <c r="B17084" s="20" t="s">
        <v>33178</v>
      </c>
      <c r="H17084" s="20" t="s">
        <v>49</v>
      </c>
    </row>
    <row r="17085" customFormat="false" ht="15.75" hidden="false" customHeight="false" outlineLevel="0" collapsed="false">
      <c r="A17085" s="20" t="s">
        <v>33179</v>
      </c>
      <c r="B17085" s="20" t="s">
        <v>33178</v>
      </c>
      <c r="H17085" s="20" t="s">
        <v>49</v>
      </c>
    </row>
    <row r="17086" customFormat="false" ht="15.75" hidden="false" customHeight="false" outlineLevel="0" collapsed="false">
      <c r="A17086" s="20" t="s">
        <v>33180</v>
      </c>
      <c r="B17086" s="20" t="s">
        <v>33181</v>
      </c>
      <c r="H17086" s="20" t="s">
        <v>49</v>
      </c>
    </row>
    <row r="17087" customFormat="false" ht="15.75" hidden="false" customHeight="false" outlineLevel="0" collapsed="false">
      <c r="A17087" s="20" t="s">
        <v>33182</v>
      </c>
      <c r="B17087" s="20" t="s">
        <v>33181</v>
      </c>
      <c r="H17087" s="20" t="s">
        <v>49</v>
      </c>
    </row>
    <row r="17088" customFormat="false" ht="15.75" hidden="false" customHeight="false" outlineLevel="0" collapsed="false">
      <c r="A17088" s="20" t="s">
        <v>33183</v>
      </c>
      <c r="B17088" s="20" t="s">
        <v>33184</v>
      </c>
      <c r="H17088" s="20" t="s">
        <v>49</v>
      </c>
    </row>
    <row r="17089" customFormat="false" ht="15.75" hidden="false" customHeight="false" outlineLevel="0" collapsed="false">
      <c r="A17089" s="20" t="s">
        <v>33185</v>
      </c>
      <c r="B17089" s="20" t="s">
        <v>33184</v>
      </c>
      <c r="H17089" s="20" t="s">
        <v>49</v>
      </c>
    </row>
    <row r="17090" customFormat="false" ht="15.75" hidden="false" customHeight="false" outlineLevel="0" collapsed="false">
      <c r="A17090" s="20" t="s">
        <v>33186</v>
      </c>
      <c r="B17090" s="20" t="s">
        <v>33187</v>
      </c>
      <c r="H17090" s="20" t="s">
        <v>49</v>
      </c>
    </row>
    <row r="17091" customFormat="false" ht="15.75" hidden="false" customHeight="false" outlineLevel="0" collapsed="false">
      <c r="A17091" s="20" t="s">
        <v>33188</v>
      </c>
      <c r="B17091" s="20" t="s">
        <v>33187</v>
      </c>
      <c r="H17091" s="20" t="s">
        <v>49</v>
      </c>
    </row>
    <row r="17092" customFormat="false" ht="15.75" hidden="false" customHeight="false" outlineLevel="0" collapsed="false">
      <c r="A17092" s="20" t="s">
        <v>33189</v>
      </c>
      <c r="B17092" s="20" t="s">
        <v>33190</v>
      </c>
      <c r="H17092" s="20" t="s">
        <v>49</v>
      </c>
    </row>
    <row r="17093" customFormat="false" ht="15.75" hidden="false" customHeight="false" outlineLevel="0" collapsed="false">
      <c r="A17093" s="20" t="s">
        <v>33191</v>
      </c>
      <c r="B17093" s="20" t="s">
        <v>33190</v>
      </c>
      <c r="H17093" s="20" t="s">
        <v>49</v>
      </c>
    </row>
    <row r="17094" customFormat="false" ht="15.75" hidden="false" customHeight="false" outlineLevel="0" collapsed="false">
      <c r="A17094" s="20" t="s">
        <v>33192</v>
      </c>
      <c r="B17094" s="20" t="s">
        <v>33193</v>
      </c>
      <c r="H17094" s="20" t="s">
        <v>49</v>
      </c>
    </row>
    <row r="17095" customFormat="false" ht="15.75" hidden="false" customHeight="false" outlineLevel="0" collapsed="false">
      <c r="A17095" s="20" t="s">
        <v>33194</v>
      </c>
      <c r="B17095" s="20" t="s">
        <v>33193</v>
      </c>
      <c r="H17095" s="20" t="s">
        <v>49</v>
      </c>
    </row>
    <row r="17096" customFormat="false" ht="15.75" hidden="false" customHeight="false" outlineLevel="0" collapsed="false">
      <c r="A17096" s="20" t="s">
        <v>33195</v>
      </c>
      <c r="B17096" s="20" t="s">
        <v>33196</v>
      </c>
      <c r="H17096" s="20" t="s">
        <v>49</v>
      </c>
    </row>
    <row r="17097" customFormat="false" ht="15.75" hidden="false" customHeight="false" outlineLevel="0" collapsed="false">
      <c r="A17097" s="20" t="s">
        <v>33197</v>
      </c>
      <c r="B17097" s="20" t="s">
        <v>33196</v>
      </c>
      <c r="H17097" s="20" t="s">
        <v>49</v>
      </c>
    </row>
    <row r="17098" customFormat="false" ht="15.75" hidden="false" customHeight="false" outlineLevel="0" collapsed="false">
      <c r="A17098" s="20" t="s">
        <v>33198</v>
      </c>
      <c r="B17098" s="20" t="s">
        <v>33199</v>
      </c>
      <c r="H17098" s="20" t="s">
        <v>49</v>
      </c>
    </row>
    <row r="17099" customFormat="false" ht="15.75" hidden="false" customHeight="false" outlineLevel="0" collapsed="false">
      <c r="A17099" s="20" t="s">
        <v>33200</v>
      </c>
      <c r="B17099" s="20" t="s">
        <v>33199</v>
      </c>
      <c r="H17099" s="20" t="s">
        <v>49</v>
      </c>
    </row>
    <row r="17100" customFormat="false" ht="15.75" hidden="false" customHeight="false" outlineLevel="0" collapsed="false">
      <c r="A17100" s="20" t="s">
        <v>33201</v>
      </c>
      <c r="B17100" s="20" t="s">
        <v>33202</v>
      </c>
      <c r="H17100" s="20" t="s">
        <v>49</v>
      </c>
    </row>
    <row r="17101" customFormat="false" ht="15.75" hidden="false" customHeight="false" outlineLevel="0" collapsed="false">
      <c r="A17101" s="20" t="s">
        <v>33203</v>
      </c>
      <c r="B17101" s="20" t="s">
        <v>33202</v>
      </c>
      <c r="H17101" s="20" t="s">
        <v>49</v>
      </c>
    </row>
    <row r="17102" customFormat="false" ht="15.75" hidden="false" customHeight="false" outlineLevel="0" collapsed="false">
      <c r="A17102" s="20" t="s">
        <v>33204</v>
      </c>
      <c r="B17102" s="20" t="s">
        <v>33205</v>
      </c>
      <c r="H17102" s="20" t="s">
        <v>49</v>
      </c>
    </row>
    <row r="17103" customFormat="false" ht="15.75" hidden="false" customHeight="false" outlineLevel="0" collapsed="false">
      <c r="A17103" s="20" t="s">
        <v>33206</v>
      </c>
      <c r="B17103" s="20" t="s">
        <v>33205</v>
      </c>
      <c r="H17103" s="20" t="s">
        <v>49</v>
      </c>
    </row>
    <row r="17104" customFormat="false" ht="15.75" hidden="false" customHeight="false" outlineLevel="0" collapsed="false">
      <c r="A17104" s="20" t="s">
        <v>33207</v>
      </c>
      <c r="B17104" s="20" t="s">
        <v>33208</v>
      </c>
      <c r="H17104" s="20" t="s">
        <v>49</v>
      </c>
    </row>
    <row r="17105" customFormat="false" ht="15.75" hidden="false" customHeight="false" outlineLevel="0" collapsed="false">
      <c r="A17105" s="20" t="s">
        <v>33209</v>
      </c>
      <c r="B17105" s="20" t="s">
        <v>33208</v>
      </c>
      <c r="H17105" s="20" t="s">
        <v>49</v>
      </c>
    </row>
    <row r="17106" customFormat="false" ht="15.75" hidden="false" customHeight="false" outlineLevel="0" collapsed="false">
      <c r="A17106" s="20" t="s">
        <v>33210</v>
      </c>
      <c r="B17106" s="20" t="s">
        <v>33211</v>
      </c>
      <c r="H17106" s="20" t="s">
        <v>49</v>
      </c>
    </row>
    <row r="17107" customFormat="false" ht="15.75" hidden="false" customHeight="false" outlineLevel="0" collapsed="false">
      <c r="A17107" s="20" t="s">
        <v>33212</v>
      </c>
      <c r="B17107" s="20" t="s">
        <v>33211</v>
      </c>
      <c r="H17107" s="20" t="s">
        <v>49</v>
      </c>
    </row>
    <row r="17108" customFormat="false" ht="15.75" hidden="false" customHeight="false" outlineLevel="0" collapsed="false">
      <c r="A17108" s="20" t="s">
        <v>33213</v>
      </c>
      <c r="B17108" s="20" t="s">
        <v>33214</v>
      </c>
      <c r="H17108" s="20" t="s">
        <v>49</v>
      </c>
    </row>
    <row r="17109" customFormat="false" ht="15.75" hidden="false" customHeight="false" outlineLevel="0" collapsed="false">
      <c r="A17109" s="20" t="s">
        <v>33215</v>
      </c>
      <c r="B17109" s="20" t="s">
        <v>33214</v>
      </c>
      <c r="H17109" s="20" t="s">
        <v>49</v>
      </c>
    </row>
    <row r="17110" customFormat="false" ht="15.75" hidden="false" customHeight="false" outlineLevel="0" collapsed="false">
      <c r="A17110" s="20" t="s">
        <v>33216</v>
      </c>
      <c r="B17110" s="20" t="s">
        <v>33217</v>
      </c>
      <c r="H17110" s="20" t="s">
        <v>49</v>
      </c>
    </row>
    <row r="17111" customFormat="false" ht="15.75" hidden="false" customHeight="false" outlineLevel="0" collapsed="false">
      <c r="A17111" s="20" t="s">
        <v>33218</v>
      </c>
      <c r="B17111" s="20" t="s">
        <v>33217</v>
      </c>
      <c r="H17111" s="20" t="s">
        <v>49</v>
      </c>
    </row>
    <row r="17112" customFormat="false" ht="15.75" hidden="false" customHeight="false" outlineLevel="0" collapsed="false">
      <c r="A17112" s="20" t="s">
        <v>33219</v>
      </c>
      <c r="B17112" s="20" t="s">
        <v>33220</v>
      </c>
      <c r="H17112" s="20" t="s">
        <v>49</v>
      </c>
    </row>
    <row r="17113" customFormat="false" ht="15.75" hidden="false" customHeight="false" outlineLevel="0" collapsed="false">
      <c r="A17113" s="20" t="s">
        <v>33221</v>
      </c>
      <c r="B17113" s="20" t="s">
        <v>33220</v>
      </c>
      <c r="H17113" s="20" t="s">
        <v>49</v>
      </c>
    </row>
    <row r="17114" customFormat="false" ht="15.75" hidden="false" customHeight="false" outlineLevel="0" collapsed="false">
      <c r="A17114" s="20" t="s">
        <v>33222</v>
      </c>
      <c r="B17114" s="20" t="s">
        <v>33223</v>
      </c>
      <c r="H17114" s="20" t="s">
        <v>49</v>
      </c>
    </row>
    <row r="17115" customFormat="false" ht="15.75" hidden="false" customHeight="false" outlineLevel="0" collapsed="false">
      <c r="A17115" s="20" t="s">
        <v>33224</v>
      </c>
      <c r="B17115" s="20" t="s">
        <v>33223</v>
      </c>
      <c r="H17115" s="20" t="s">
        <v>49</v>
      </c>
    </row>
    <row r="17116" customFormat="false" ht="15.75" hidden="false" customHeight="false" outlineLevel="0" collapsed="false">
      <c r="A17116" s="20" t="s">
        <v>33225</v>
      </c>
      <c r="B17116" s="20" t="s">
        <v>33226</v>
      </c>
      <c r="H17116" s="20" t="s">
        <v>49</v>
      </c>
    </row>
    <row r="17117" customFormat="false" ht="15.75" hidden="false" customHeight="false" outlineLevel="0" collapsed="false">
      <c r="A17117" s="20" t="s">
        <v>33227</v>
      </c>
      <c r="B17117" s="20" t="s">
        <v>33226</v>
      </c>
      <c r="H17117" s="20" t="s">
        <v>49</v>
      </c>
    </row>
    <row r="17118" customFormat="false" ht="15.75" hidden="false" customHeight="false" outlineLevel="0" collapsed="false">
      <c r="A17118" s="20" t="s">
        <v>33228</v>
      </c>
      <c r="B17118" s="20" t="s">
        <v>33229</v>
      </c>
      <c r="H17118" s="20" t="s">
        <v>49</v>
      </c>
    </row>
    <row r="17119" customFormat="false" ht="15.75" hidden="false" customHeight="false" outlineLevel="0" collapsed="false">
      <c r="A17119" s="20" t="s">
        <v>33230</v>
      </c>
      <c r="B17119" s="20" t="s">
        <v>33229</v>
      </c>
      <c r="H17119" s="20" t="s">
        <v>49</v>
      </c>
    </row>
    <row r="17120" customFormat="false" ht="15.75" hidden="false" customHeight="false" outlineLevel="0" collapsed="false">
      <c r="A17120" s="20" t="s">
        <v>33231</v>
      </c>
      <c r="B17120" s="20" t="s">
        <v>33232</v>
      </c>
      <c r="H17120" s="20" t="s">
        <v>49</v>
      </c>
    </row>
    <row r="17121" customFormat="false" ht="15.75" hidden="false" customHeight="false" outlineLevel="0" collapsed="false">
      <c r="A17121" s="20" t="s">
        <v>33233</v>
      </c>
      <c r="B17121" s="20" t="s">
        <v>33232</v>
      </c>
      <c r="H17121" s="20" t="s">
        <v>49</v>
      </c>
    </row>
    <row r="17122" customFormat="false" ht="15.75" hidden="false" customHeight="false" outlineLevel="0" collapsed="false">
      <c r="A17122" s="20" t="s">
        <v>33234</v>
      </c>
      <c r="B17122" s="20" t="s">
        <v>33235</v>
      </c>
      <c r="H17122" s="20" t="s">
        <v>49</v>
      </c>
    </row>
    <row r="17123" customFormat="false" ht="15.75" hidden="false" customHeight="false" outlineLevel="0" collapsed="false">
      <c r="A17123" s="20" t="s">
        <v>33236</v>
      </c>
      <c r="B17123" s="20" t="s">
        <v>33235</v>
      </c>
      <c r="H17123" s="20" t="s">
        <v>49</v>
      </c>
    </row>
    <row r="17124" customFormat="false" ht="15.75" hidden="false" customHeight="false" outlineLevel="0" collapsed="false">
      <c r="A17124" s="20" t="s">
        <v>33237</v>
      </c>
      <c r="B17124" s="20" t="s">
        <v>33238</v>
      </c>
      <c r="C17124" s="20" t="s">
        <v>18801</v>
      </c>
      <c r="H17124" s="20" t="s">
        <v>49</v>
      </c>
    </row>
    <row r="17125" customFormat="false" ht="15.75" hidden="false" customHeight="false" outlineLevel="0" collapsed="false">
      <c r="A17125" s="20" t="s">
        <v>33239</v>
      </c>
      <c r="B17125" s="20" t="s">
        <v>33238</v>
      </c>
      <c r="C17125" s="20" t="s">
        <v>18801</v>
      </c>
      <c r="H17125" s="20" t="s">
        <v>49</v>
      </c>
    </row>
    <row r="17126" customFormat="false" ht="15.75" hidden="false" customHeight="false" outlineLevel="0" collapsed="false">
      <c r="A17126" s="20" t="s">
        <v>33240</v>
      </c>
      <c r="B17126" s="20" t="s">
        <v>33241</v>
      </c>
      <c r="C17126" s="20" t="s">
        <v>18801</v>
      </c>
      <c r="H17126" s="20" t="s">
        <v>49</v>
      </c>
    </row>
    <row r="17127" customFormat="false" ht="15.75" hidden="false" customHeight="false" outlineLevel="0" collapsed="false">
      <c r="A17127" s="20" t="s">
        <v>33242</v>
      </c>
      <c r="B17127" s="20" t="s">
        <v>33241</v>
      </c>
      <c r="C17127" s="20" t="s">
        <v>18801</v>
      </c>
      <c r="H17127" s="20" t="s">
        <v>49</v>
      </c>
    </row>
    <row r="17128" customFormat="false" ht="15.75" hidden="false" customHeight="false" outlineLevel="0" collapsed="false">
      <c r="A17128" s="20" t="s">
        <v>33243</v>
      </c>
      <c r="B17128" s="20" t="s">
        <v>33244</v>
      </c>
      <c r="H17128" s="20" t="s">
        <v>49</v>
      </c>
    </row>
    <row r="17129" customFormat="false" ht="15.75" hidden="false" customHeight="false" outlineLevel="0" collapsed="false">
      <c r="A17129" s="20" t="s">
        <v>33245</v>
      </c>
      <c r="B17129" s="20" t="s">
        <v>33244</v>
      </c>
      <c r="H17129" s="20" t="s">
        <v>49</v>
      </c>
    </row>
    <row r="17130" customFormat="false" ht="15.75" hidden="false" customHeight="false" outlineLevel="0" collapsed="false">
      <c r="A17130" s="20" t="s">
        <v>33246</v>
      </c>
      <c r="B17130" s="20" t="s">
        <v>33247</v>
      </c>
      <c r="H17130" s="20" t="s">
        <v>49</v>
      </c>
    </row>
    <row r="17131" customFormat="false" ht="15.75" hidden="false" customHeight="false" outlineLevel="0" collapsed="false">
      <c r="A17131" s="20" t="s">
        <v>33248</v>
      </c>
      <c r="B17131" s="20" t="s">
        <v>33247</v>
      </c>
      <c r="H17131" s="20" t="s">
        <v>49</v>
      </c>
    </row>
    <row r="17132" customFormat="false" ht="15.75" hidden="false" customHeight="false" outlineLevel="0" collapsed="false">
      <c r="A17132" s="20" t="s">
        <v>33249</v>
      </c>
      <c r="B17132" s="20" t="s">
        <v>33250</v>
      </c>
      <c r="H17132" s="20" t="s">
        <v>49</v>
      </c>
    </row>
    <row r="17133" customFormat="false" ht="15.75" hidden="false" customHeight="false" outlineLevel="0" collapsed="false">
      <c r="A17133" s="20" t="s">
        <v>33251</v>
      </c>
      <c r="B17133" s="20" t="s">
        <v>33250</v>
      </c>
      <c r="H17133" s="20" t="s">
        <v>49</v>
      </c>
    </row>
    <row r="17134" customFormat="false" ht="15.75" hidden="false" customHeight="false" outlineLevel="0" collapsed="false">
      <c r="A17134" s="20" t="s">
        <v>33252</v>
      </c>
      <c r="B17134" s="20" t="s">
        <v>33253</v>
      </c>
      <c r="H17134" s="20" t="s">
        <v>49</v>
      </c>
    </row>
    <row r="17135" customFormat="false" ht="15.75" hidden="false" customHeight="false" outlineLevel="0" collapsed="false">
      <c r="A17135" s="20" t="s">
        <v>33254</v>
      </c>
      <c r="B17135" s="20" t="s">
        <v>33253</v>
      </c>
      <c r="H17135" s="20" t="s">
        <v>49</v>
      </c>
    </row>
    <row r="17136" customFormat="false" ht="15.75" hidden="false" customHeight="false" outlineLevel="0" collapsed="false">
      <c r="A17136" s="20" t="s">
        <v>33255</v>
      </c>
      <c r="B17136" s="20" t="s">
        <v>33256</v>
      </c>
      <c r="H17136" s="20" t="s">
        <v>49</v>
      </c>
    </row>
    <row r="17137" customFormat="false" ht="15.75" hidden="false" customHeight="false" outlineLevel="0" collapsed="false">
      <c r="A17137" s="20" t="s">
        <v>33257</v>
      </c>
      <c r="B17137" s="20" t="s">
        <v>33256</v>
      </c>
      <c r="H17137" s="20" t="s">
        <v>49</v>
      </c>
    </row>
    <row r="17138" customFormat="false" ht="15.75" hidden="false" customHeight="false" outlineLevel="0" collapsed="false">
      <c r="A17138" s="20" t="s">
        <v>33258</v>
      </c>
      <c r="B17138" s="20" t="s">
        <v>33259</v>
      </c>
      <c r="H17138" s="20" t="s">
        <v>49</v>
      </c>
    </row>
    <row r="17139" customFormat="false" ht="15.75" hidden="false" customHeight="false" outlineLevel="0" collapsed="false">
      <c r="A17139" s="20" t="s">
        <v>33260</v>
      </c>
      <c r="B17139" s="20" t="s">
        <v>33259</v>
      </c>
      <c r="H17139" s="20" t="s">
        <v>49</v>
      </c>
    </row>
    <row r="17140" customFormat="false" ht="15.75" hidden="false" customHeight="false" outlineLevel="0" collapsed="false">
      <c r="A17140" s="20" t="s">
        <v>33261</v>
      </c>
      <c r="B17140" s="20" t="s">
        <v>33262</v>
      </c>
      <c r="H17140" s="20" t="s">
        <v>49</v>
      </c>
    </row>
    <row r="17141" customFormat="false" ht="15.75" hidden="false" customHeight="false" outlineLevel="0" collapsed="false">
      <c r="A17141" s="20" t="s">
        <v>33263</v>
      </c>
      <c r="B17141" s="20" t="s">
        <v>33262</v>
      </c>
      <c r="H17141" s="20" t="s">
        <v>49</v>
      </c>
    </row>
    <row r="17142" customFormat="false" ht="15.75" hidden="false" customHeight="false" outlineLevel="0" collapsed="false">
      <c r="A17142" s="20" t="s">
        <v>33264</v>
      </c>
      <c r="B17142" s="20" t="s">
        <v>33265</v>
      </c>
      <c r="H17142" s="20" t="s">
        <v>49</v>
      </c>
    </row>
    <row r="17143" customFormat="false" ht="15.75" hidden="false" customHeight="false" outlineLevel="0" collapsed="false">
      <c r="A17143" s="20" t="s">
        <v>33266</v>
      </c>
      <c r="B17143" s="20" t="s">
        <v>33265</v>
      </c>
      <c r="H17143" s="20" t="s">
        <v>49</v>
      </c>
    </row>
    <row r="17144" customFormat="false" ht="15.75" hidden="false" customHeight="false" outlineLevel="0" collapsed="false">
      <c r="A17144" s="20" t="s">
        <v>33267</v>
      </c>
      <c r="B17144" s="20" t="s">
        <v>33268</v>
      </c>
      <c r="H17144" s="20" t="s">
        <v>49</v>
      </c>
    </row>
    <row r="17145" customFormat="false" ht="15.75" hidden="false" customHeight="false" outlineLevel="0" collapsed="false">
      <c r="A17145" s="20" t="s">
        <v>33269</v>
      </c>
      <c r="B17145" s="20" t="s">
        <v>33268</v>
      </c>
      <c r="H17145" s="20" t="s">
        <v>49</v>
      </c>
    </row>
    <row r="17146" customFormat="false" ht="15.75" hidden="false" customHeight="false" outlineLevel="0" collapsed="false">
      <c r="A17146" s="20" t="s">
        <v>33270</v>
      </c>
      <c r="B17146" s="20" t="s">
        <v>33271</v>
      </c>
      <c r="C17146" s="20" t="s">
        <v>4758</v>
      </c>
      <c r="H17146" s="20" t="s">
        <v>49</v>
      </c>
    </row>
    <row r="17147" customFormat="false" ht="15.75" hidden="false" customHeight="false" outlineLevel="0" collapsed="false">
      <c r="A17147" s="20" t="s">
        <v>33272</v>
      </c>
      <c r="B17147" s="20" t="s">
        <v>33271</v>
      </c>
      <c r="C17147" s="20" t="s">
        <v>4758</v>
      </c>
      <c r="H17147" s="20" t="s">
        <v>49</v>
      </c>
    </row>
    <row r="17148" customFormat="false" ht="15.75" hidden="false" customHeight="false" outlineLevel="0" collapsed="false">
      <c r="A17148" s="20" t="s">
        <v>33273</v>
      </c>
      <c r="B17148" s="20" t="s">
        <v>33274</v>
      </c>
      <c r="C17148" s="20" t="s">
        <v>4758</v>
      </c>
      <c r="H17148" s="20" t="s">
        <v>49</v>
      </c>
    </row>
    <row r="17149" customFormat="false" ht="15.75" hidden="false" customHeight="false" outlineLevel="0" collapsed="false">
      <c r="A17149" s="20" t="s">
        <v>33275</v>
      </c>
      <c r="B17149" s="20" t="s">
        <v>33274</v>
      </c>
      <c r="C17149" s="20" t="s">
        <v>4758</v>
      </c>
      <c r="H17149" s="20" t="s">
        <v>49</v>
      </c>
    </row>
    <row r="17150" customFormat="false" ht="15.75" hidden="false" customHeight="false" outlineLevel="0" collapsed="false">
      <c r="A17150" s="20" t="s">
        <v>33276</v>
      </c>
      <c r="B17150" s="20" t="s">
        <v>33277</v>
      </c>
      <c r="C17150" s="20" t="s">
        <v>4758</v>
      </c>
      <c r="H17150" s="20" t="s">
        <v>49</v>
      </c>
    </row>
    <row r="17151" customFormat="false" ht="15.75" hidden="false" customHeight="false" outlineLevel="0" collapsed="false">
      <c r="A17151" s="20" t="s">
        <v>33278</v>
      </c>
      <c r="B17151" s="20" t="s">
        <v>33277</v>
      </c>
      <c r="C17151" s="20" t="s">
        <v>4758</v>
      </c>
      <c r="H17151" s="20" t="s">
        <v>49</v>
      </c>
    </row>
    <row r="17152" customFormat="false" ht="15.75" hidden="false" customHeight="false" outlineLevel="0" collapsed="false">
      <c r="A17152" s="20" t="s">
        <v>33279</v>
      </c>
      <c r="B17152" s="20" t="s">
        <v>33280</v>
      </c>
      <c r="C17152" s="20" t="s">
        <v>4758</v>
      </c>
      <c r="H17152" s="20" t="s">
        <v>49</v>
      </c>
    </row>
    <row r="17153" customFormat="false" ht="15.75" hidden="false" customHeight="false" outlineLevel="0" collapsed="false">
      <c r="A17153" s="20" t="s">
        <v>33281</v>
      </c>
      <c r="B17153" s="20" t="s">
        <v>33280</v>
      </c>
      <c r="C17153" s="20" t="s">
        <v>4758</v>
      </c>
      <c r="H17153" s="20" t="s">
        <v>49</v>
      </c>
    </row>
    <row r="17154" customFormat="false" ht="15.75" hidden="false" customHeight="false" outlineLevel="0" collapsed="false">
      <c r="A17154" s="20" t="s">
        <v>33282</v>
      </c>
      <c r="B17154" s="20" t="s">
        <v>33283</v>
      </c>
      <c r="C17154" s="20" t="s">
        <v>18782</v>
      </c>
      <c r="H17154" s="20" t="s">
        <v>49</v>
      </c>
    </row>
    <row r="17155" customFormat="false" ht="15.75" hidden="false" customHeight="false" outlineLevel="0" collapsed="false">
      <c r="A17155" s="20" t="s">
        <v>33284</v>
      </c>
      <c r="B17155" s="20" t="s">
        <v>33283</v>
      </c>
      <c r="C17155" s="20" t="s">
        <v>18782</v>
      </c>
      <c r="H17155" s="20" t="s">
        <v>49</v>
      </c>
    </row>
    <row r="17156" customFormat="false" ht="15.75" hidden="false" customHeight="false" outlineLevel="0" collapsed="false">
      <c r="A17156" s="20" t="s">
        <v>33285</v>
      </c>
      <c r="B17156" s="20" t="s">
        <v>33286</v>
      </c>
      <c r="C17156" s="20" t="s">
        <v>18782</v>
      </c>
      <c r="H17156" s="20" t="s">
        <v>49</v>
      </c>
    </row>
    <row r="17157" customFormat="false" ht="15.75" hidden="false" customHeight="false" outlineLevel="0" collapsed="false">
      <c r="A17157" s="20" t="s">
        <v>33287</v>
      </c>
      <c r="B17157" s="20" t="s">
        <v>33286</v>
      </c>
      <c r="C17157" s="20" t="s">
        <v>18782</v>
      </c>
      <c r="H17157" s="20" t="s">
        <v>49</v>
      </c>
    </row>
    <row r="17158" customFormat="false" ht="15.75" hidden="false" customHeight="false" outlineLevel="0" collapsed="false">
      <c r="A17158" s="20" t="s">
        <v>33288</v>
      </c>
      <c r="B17158" s="20" t="s">
        <v>33289</v>
      </c>
      <c r="C17158" s="20" t="s">
        <v>18782</v>
      </c>
      <c r="H17158" s="20" t="s">
        <v>49</v>
      </c>
    </row>
    <row r="17159" customFormat="false" ht="15.75" hidden="false" customHeight="false" outlineLevel="0" collapsed="false">
      <c r="A17159" s="20" t="s">
        <v>33290</v>
      </c>
      <c r="B17159" s="20" t="s">
        <v>33289</v>
      </c>
      <c r="C17159" s="20" t="s">
        <v>18782</v>
      </c>
      <c r="H17159" s="20" t="s">
        <v>49</v>
      </c>
    </row>
    <row r="17160" customFormat="false" ht="15.75" hidden="false" customHeight="false" outlineLevel="0" collapsed="false">
      <c r="A17160" s="20" t="s">
        <v>33291</v>
      </c>
      <c r="B17160" s="20" t="s">
        <v>33292</v>
      </c>
      <c r="H17160" s="20" t="s">
        <v>49</v>
      </c>
    </row>
    <row r="17161" customFormat="false" ht="15.75" hidden="false" customHeight="false" outlineLevel="0" collapsed="false">
      <c r="A17161" s="20" t="s">
        <v>33293</v>
      </c>
      <c r="B17161" s="20" t="s">
        <v>33292</v>
      </c>
      <c r="H17161" s="20" t="s">
        <v>49</v>
      </c>
    </row>
    <row r="17162" customFormat="false" ht="15.75" hidden="false" customHeight="false" outlineLevel="0" collapsed="false">
      <c r="A17162" s="20" t="s">
        <v>33294</v>
      </c>
      <c r="B17162" s="20" t="s">
        <v>33295</v>
      </c>
      <c r="H17162" s="20" t="s">
        <v>49</v>
      </c>
    </row>
    <row r="17163" customFormat="false" ht="15.75" hidden="false" customHeight="false" outlineLevel="0" collapsed="false">
      <c r="A17163" s="20" t="s">
        <v>33296</v>
      </c>
      <c r="B17163" s="20" t="s">
        <v>33295</v>
      </c>
      <c r="H17163" s="20" t="s">
        <v>49</v>
      </c>
    </row>
    <row r="17164" customFormat="false" ht="15.75" hidden="false" customHeight="false" outlineLevel="0" collapsed="false">
      <c r="A17164" s="20" t="s">
        <v>33297</v>
      </c>
      <c r="B17164" s="20" t="s">
        <v>33298</v>
      </c>
      <c r="H17164" s="20" t="s">
        <v>49</v>
      </c>
    </row>
    <row r="17165" customFormat="false" ht="15.75" hidden="false" customHeight="false" outlineLevel="0" collapsed="false">
      <c r="A17165" s="20" t="s">
        <v>33299</v>
      </c>
      <c r="B17165" s="20" t="s">
        <v>33298</v>
      </c>
      <c r="H17165" s="20" t="s">
        <v>49</v>
      </c>
    </row>
    <row r="17166" customFormat="false" ht="15.75" hidden="false" customHeight="false" outlineLevel="0" collapsed="false">
      <c r="A17166" s="20" t="s">
        <v>33300</v>
      </c>
      <c r="B17166" s="20" t="s">
        <v>33301</v>
      </c>
      <c r="H17166" s="20" t="s">
        <v>49</v>
      </c>
    </row>
    <row r="17167" customFormat="false" ht="15.75" hidden="false" customHeight="false" outlineLevel="0" collapsed="false">
      <c r="A17167" s="20" t="s">
        <v>33302</v>
      </c>
      <c r="B17167" s="20" t="s">
        <v>33301</v>
      </c>
      <c r="H17167" s="20" t="s">
        <v>49</v>
      </c>
    </row>
    <row r="17168" customFormat="false" ht="15.75" hidden="false" customHeight="false" outlineLevel="0" collapsed="false">
      <c r="A17168" s="20" t="s">
        <v>33303</v>
      </c>
      <c r="B17168" s="20" t="s">
        <v>33304</v>
      </c>
      <c r="H17168" s="20" t="s">
        <v>49</v>
      </c>
    </row>
    <row r="17169" customFormat="false" ht="15.75" hidden="false" customHeight="false" outlineLevel="0" collapsed="false">
      <c r="A17169" s="20" t="s">
        <v>33305</v>
      </c>
      <c r="B17169" s="20" t="s">
        <v>33304</v>
      </c>
      <c r="H17169" s="20" t="s">
        <v>49</v>
      </c>
    </row>
    <row r="17170" customFormat="false" ht="15.75" hidden="false" customHeight="false" outlineLevel="0" collapsed="false">
      <c r="A17170" s="20" t="s">
        <v>33306</v>
      </c>
      <c r="B17170" s="20" t="s">
        <v>33307</v>
      </c>
      <c r="H17170" s="20" t="s">
        <v>49</v>
      </c>
    </row>
    <row r="17171" customFormat="false" ht="15.75" hidden="false" customHeight="false" outlineLevel="0" collapsed="false">
      <c r="A17171" s="20" t="s">
        <v>33308</v>
      </c>
      <c r="B17171" s="20" t="s">
        <v>33307</v>
      </c>
      <c r="H17171" s="20" t="s">
        <v>49</v>
      </c>
    </row>
    <row r="17172" customFormat="false" ht="15.75" hidden="false" customHeight="false" outlineLevel="0" collapsed="false">
      <c r="A17172" s="20" t="s">
        <v>33309</v>
      </c>
      <c r="B17172" s="20" t="s">
        <v>33310</v>
      </c>
      <c r="H17172" s="20" t="s">
        <v>49</v>
      </c>
    </row>
    <row r="17173" customFormat="false" ht="15.75" hidden="false" customHeight="false" outlineLevel="0" collapsed="false">
      <c r="A17173" s="20" t="s">
        <v>33311</v>
      </c>
      <c r="B17173" s="20" t="s">
        <v>33310</v>
      </c>
      <c r="H17173" s="20" t="s">
        <v>49</v>
      </c>
    </row>
    <row r="17174" customFormat="false" ht="15.75" hidden="false" customHeight="false" outlineLevel="0" collapsed="false">
      <c r="A17174" s="20" t="s">
        <v>33312</v>
      </c>
      <c r="B17174" s="20" t="s">
        <v>33313</v>
      </c>
      <c r="H17174" s="20" t="s">
        <v>49</v>
      </c>
    </row>
    <row r="17175" customFormat="false" ht="15.75" hidden="false" customHeight="false" outlineLevel="0" collapsed="false">
      <c r="A17175" s="20" t="s">
        <v>33314</v>
      </c>
      <c r="B17175" s="20" t="s">
        <v>33313</v>
      </c>
      <c r="H17175" s="20" t="s">
        <v>49</v>
      </c>
    </row>
    <row r="17176" customFormat="false" ht="15.75" hidden="false" customHeight="false" outlineLevel="0" collapsed="false">
      <c r="A17176" s="20" t="s">
        <v>33315</v>
      </c>
      <c r="B17176" s="20" t="s">
        <v>33316</v>
      </c>
      <c r="H17176" s="20" t="s">
        <v>49</v>
      </c>
    </row>
    <row r="17177" customFormat="false" ht="15.75" hidden="false" customHeight="false" outlineLevel="0" collapsed="false">
      <c r="A17177" s="20" t="s">
        <v>33317</v>
      </c>
      <c r="B17177" s="20" t="s">
        <v>33316</v>
      </c>
      <c r="H17177" s="20" t="s">
        <v>49</v>
      </c>
    </row>
    <row r="17178" customFormat="false" ht="15.75" hidden="false" customHeight="false" outlineLevel="0" collapsed="false">
      <c r="A17178" s="20" t="s">
        <v>33318</v>
      </c>
      <c r="B17178" s="20" t="s">
        <v>33319</v>
      </c>
      <c r="C17178" s="20" t="s">
        <v>9674</v>
      </c>
      <c r="H17178" s="20" t="s">
        <v>49</v>
      </c>
    </row>
    <row r="17179" customFormat="false" ht="15.75" hidden="false" customHeight="false" outlineLevel="0" collapsed="false">
      <c r="A17179" s="20" t="s">
        <v>33320</v>
      </c>
      <c r="B17179" s="20" t="s">
        <v>33319</v>
      </c>
      <c r="C17179" s="20" t="s">
        <v>9674</v>
      </c>
      <c r="H17179" s="20" t="s">
        <v>49</v>
      </c>
    </row>
    <row r="17180" customFormat="false" ht="15.75" hidden="false" customHeight="false" outlineLevel="0" collapsed="false">
      <c r="A17180" s="20" t="s">
        <v>33321</v>
      </c>
      <c r="B17180" s="20" t="s">
        <v>33322</v>
      </c>
      <c r="C17180" s="20" t="s">
        <v>9674</v>
      </c>
      <c r="H17180" s="20" t="s">
        <v>49</v>
      </c>
    </row>
    <row r="17181" customFormat="false" ht="15.75" hidden="false" customHeight="false" outlineLevel="0" collapsed="false">
      <c r="A17181" s="20" t="s">
        <v>33323</v>
      </c>
      <c r="B17181" s="20" t="s">
        <v>33322</v>
      </c>
      <c r="C17181" s="20" t="s">
        <v>9674</v>
      </c>
      <c r="H17181" s="20" t="s">
        <v>49</v>
      </c>
    </row>
    <row r="17182" customFormat="false" ht="15.75" hidden="false" customHeight="false" outlineLevel="0" collapsed="false">
      <c r="A17182" s="20" t="s">
        <v>33324</v>
      </c>
      <c r="B17182" s="20" t="s">
        <v>33325</v>
      </c>
      <c r="C17182" s="20" t="s">
        <v>9674</v>
      </c>
      <c r="H17182" s="20" t="s">
        <v>49</v>
      </c>
    </row>
    <row r="17183" customFormat="false" ht="15.75" hidden="false" customHeight="false" outlineLevel="0" collapsed="false">
      <c r="A17183" s="20" t="s">
        <v>33326</v>
      </c>
      <c r="B17183" s="20" t="s">
        <v>33325</v>
      </c>
      <c r="C17183" s="20" t="s">
        <v>9674</v>
      </c>
      <c r="H17183" s="20" t="s">
        <v>49</v>
      </c>
    </row>
    <row r="17184" customFormat="false" ht="15.75" hidden="false" customHeight="false" outlineLevel="0" collapsed="false">
      <c r="A17184" s="20" t="s">
        <v>33327</v>
      </c>
      <c r="B17184" s="20" t="s">
        <v>33328</v>
      </c>
      <c r="C17184" s="20" t="s">
        <v>9674</v>
      </c>
      <c r="H17184" s="20" t="s">
        <v>49</v>
      </c>
    </row>
    <row r="17185" customFormat="false" ht="15.75" hidden="false" customHeight="false" outlineLevel="0" collapsed="false">
      <c r="A17185" s="20" t="s">
        <v>33329</v>
      </c>
      <c r="B17185" s="20" t="s">
        <v>33328</v>
      </c>
      <c r="C17185" s="20" t="s">
        <v>9674</v>
      </c>
      <c r="H17185" s="20" t="s">
        <v>49</v>
      </c>
    </row>
    <row r="17186" customFormat="false" ht="15.75" hidden="false" customHeight="false" outlineLevel="0" collapsed="false">
      <c r="A17186" s="20" t="s">
        <v>33330</v>
      </c>
      <c r="B17186" s="20" t="s">
        <v>33331</v>
      </c>
      <c r="C17186" s="20" t="s">
        <v>9674</v>
      </c>
      <c r="H17186" s="20" t="s">
        <v>49</v>
      </c>
    </row>
    <row r="17187" customFormat="false" ht="15.75" hidden="false" customHeight="false" outlineLevel="0" collapsed="false">
      <c r="A17187" s="20" t="s">
        <v>33332</v>
      </c>
      <c r="B17187" s="20" t="s">
        <v>33331</v>
      </c>
      <c r="C17187" s="20" t="s">
        <v>9674</v>
      </c>
      <c r="H17187" s="20" t="s">
        <v>49</v>
      </c>
    </row>
    <row r="17188" customFormat="false" ht="15.75" hidden="false" customHeight="false" outlineLevel="0" collapsed="false">
      <c r="A17188" s="20" t="s">
        <v>33333</v>
      </c>
      <c r="B17188" s="20" t="s">
        <v>33334</v>
      </c>
      <c r="C17188" s="20" t="s">
        <v>9674</v>
      </c>
      <c r="H17188" s="20" t="s">
        <v>49</v>
      </c>
    </row>
    <row r="17189" customFormat="false" ht="15.75" hidden="false" customHeight="false" outlineLevel="0" collapsed="false">
      <c r="A17189" s="20" t="s">
        <v>33335</v>
      </c>
      <c r="B17189" s="20" t="s">
        <v>33334</v>
      </c>
      <c r="C17189" s="20" t="s">
        <v>9674</v>
      </c>
      <c r="H17189" s="20" t="s">
        <v>49</v>
      </c>
    </row>
    <row r="17190" customFormat="false" ht="15.75" hidden="false" customHeight="false" outlineLevel="0" collapsed="false">
      <c r="A17190" s="20" t="s">
        <v>33336</v>
      </c>
      <c r="B17190" s="20" t="s">
        <v>33337</v>
      </c>
      <c r="C17190" s="20" t="s">
        <v>9674</v>
      </c>
      <c r="H17190" s="20" t="s">
        <v>49</v>
      </c>
    </row>
    <row r="17191" customFormat="false" ht="15.75" hidden="false" customHeight="false" outlineLevel="0" collapsed="false">
      <c r="A17191" s="20" t="s">
        <v>33338</v>
      </c>
      <c r="B17191" s="20" t="s">
        <v>33337</v>
      </c>
      <c r="C17191" s="20" t="s">
        <v>9674</v>
      </c>
      <c r="H17191" s="20" t="s">
        <v>49</v>
      </c>
    </row>
    <row r="17192" customFormat="false" ht="15.75" hidden="false" customHeight="false" outlineLevel="0" collapsed="false">
      <c r="A17192" s="20" t="s">
        <v>33339</v>
      </c>
      <c r="B17192" s="20" t="s">
        <v>33340</v>
      </c>
      <c r="C17192" s="20" t="s">
        <v>9674</v>
      </c>
      <c r="H17192" s="20" t="s">
        <v>49</v>
      </c>
    </row>
    <row r="17193" customFormat="false" ht="15.75" hidden="false" customHeight="false" outlineLevel="0" collapsed="false">
      <c r="A17193" s="20" t="s">
        <v>33341</v>
      </c>
      <c r="B17193" s="20" t="s">
        <v>33340</v>
      </c>
      <c r="C17193" s="20" t="s">
        <v>9674</v>
      </c>
      <c r="H17193" s="20" t="s">
        <v>49</v>
      </c>
    </row>
    <row r="17194" customFormat="false" ht="15.75" hidden="false" customHeight="false" outlineLevel="0" collapsed="false">
      <c r="A17194" s="20" t="s">
        <v>33342</v>
      </c>
      <c r="B17194" s="20" t="s">
        <v>33343</v>
      </c>
      <c r="C17194" s="20" t="s">
        <v>9674</v>
      </c>
      <c r="H17194" s="20" t="s">
        <v>49</v>
      </c>
    </row>
    <row r="17195" customFormat="false" ht="15.75" hidden="false" customHeight="false" outlineLevel="0" collapsed="false">
      <c r="A17195" s="20" t="s">
        <v>33344</v>
      </c>
      <c r="B17195" s="20" t="s">
        <v>33343</v>
      </c>
      <c r="C17195" s="20" t="s">
        <v>9674</v>
      </c>
      <c r="H17195" s="20" t="s">
        <v>49</v>
      </c>
    </row>
    <row r="17196" customFormat="false" ht="15.75" hidden="false" customHeight="false" outlineLevel="0" collapsed="false">
      <c r="A17196" s="20" t="s">
        <v>33345</v>
      </c>
      <c r="B17196" s="20" t="s">
        <v>33346</v>
      </c>
      <c r="C17196" s="20" t="s">
        <v>17248</v>
      </c>
      <c r="H17196" s="20" t="s">
        <v>49</v>
      </c>
    </row>
    <row r="17197" customFormat="false" ht="15.75" hidden="false" customHeight="false" outlineLevel="0" collapsed="false">
      <c r="A17197" s="20" t="s">
        <v>33347</v>
      </c>
      <c r="B17197" s="20" t="s">
        <v>33346</v>
      </c>
      <c r="C17197" s="20" t="s">
        <v>17248</v>
      </c>
      <c r="H17197" s="20" t="s">
        <v>49</v>
      </c>
    </row>
    <row r="17198" customFormat="false" ht="15.75" hidden="false" customHeight="false" outlineLevel="0" collapsed="false">
      <c r="A17198" s="20" t="s">
        <v>33348</v>
      </c>
      <c r="B17198" s="20" t="s">
        <v>33349</v>
      </c>
      <c r="H17198" s="20" t="s">
        <v>49</v>
      </c>
    </row>
    <row r="17199" customFormat="false" ht="15.75" hidden="false" customHeight="false" outlineLevel="0" collapsed="false">
      <c r="A17199" s="20" t="s">
        <v>33350</v>
      </c>
      <c r="B17199" s="20" t="s">
        <v>33349</v>
      </c>
      <c r="H17199" s="20" t="s">
        <v>49</v>
      </c>
    </row>
    <row r="17200" customFormat="false" ht="15.75" hidden="false" customHeight="false" outlineLevel="0" collapsed="false">
      <c r="A17200" s="20" t="s">
        <v>33351</v>
      </c>
      <c r="B17200" s="20" t="s">
        <v>33352</v>
      </c>
      <c r="H17200" s="20" t="s">
        <v>49</v>
      </c>
    </row>
    <row r="17201" customFormat="false" ht="15.75" hidden="false" customHeight="false" outlineLevel="0" collapsed="false">
      <c r="A17201" s="20" t="s">
        <v>33353</v>
      </c>
      <c r="B17201" s="20" t="s">
        <v>33352</v>
      </c>
      <c r="H17201" s="20" t="s">
        <v>49</v>
      </c>
    </row>
    <row r="17202" customFormat="false" ht="15.75" hidden="false" customHeight="false" outlineLevel="0" collapsed="false">
      <c r="A17202" s="20" t="s">
        <v>33354</v>
      </c>
      <c r="B17202" s="20" t="s">
        <v>33355</v>
      </c>
      <c r="H17202" s="20" t="s">
        <v>49</v>
      </c>
    </row>
    <row r="17203" customFormat="false" ht="15.75" hidden="false" customHeight="false" outlineLevel="0" collapsed="false">
      <c r="A17203" s="20" t="s">
        <v>33356</v>
      </c>
      <c r="B17203" s="20" t="s">
        <v>33355</v>
      </c>
      <c r="H17203" s="20" t="s">
        <v>49</v>
      </c>
    </row>
    <row r="17204" customFormat="false" ht="15.75" hidden="false" customHeight="false" outlineLevel="0" collapsed="false">
      <c r="A17204" s="20" t="s">
        <v>33357</v>
      </c>
      <c r="B17204" s="20" t="s">
        <v>33358</v>
      </c>
      <c r="H17204" s="20" t="s">
        <v>49</v>
      </c>
    </row>
    <row r="17205" customFormat="false" ht="15.75" hidden="false" customHeight="false" outlineLevel="0" collapsed="false">
      <c r="A17205" s="20" t="s">
        <v>33359</v>
      </c>
      <c r="B17205" s="20" t="s">
        <v>33358</v>
      </c>
      <c r="H17205" s="20" t="s">
        <v>49</v>
      </c>
    </row>
    <row r="17206" customFormat="false" ht="15.75" hidden="false" customHeight="false" outlineLevel="0" collapsed="false">
      <c r="A17206" s="20" t="s">
        <v>33360</v>
      </c>
      <c r="B17206" s="20" t="s">
        <v>33361</v>
      </c>
      <c r="H17206" s="20" t="s">
        <v>49</v>
      </c>
    </row>
    <row r="17207" customFormat="false" ht="15.75" hidden="false" customHeight="false" outlineLevel="0" collapsed="false">
      <c r="A17207" s="20" t="s">
        <v>33362</v>
      </c>
      <c r="B17207" s="20" t="s">
        <v>33361</v>
      </c>
      <c r="H17207" s="20" t="s">
        <v>49</v>
      </c>
    </row>
    <row r="17208" customFormat="false" ht="15.75" hidden="false" customHeight="false" outlineLevel="0" collapsed="false">
      <c r="A17208" s="20" t="s">
        <v>33363</v>
      </c>
      <c r="B17208" s="20" t="s">
        <v>33364</v>
      </c>
      <c r="H17208" s="20" t="s">
        <v>49</v>
      </c>
    </row>
    <row r="17209" customFormat="false" ht="15.75" hidden="false" customHeight="false" outlineLevel="0" collapsed="false">
      <c r="A17209" s="20" t="s">
        <v>33365</v>
      </c>
      <c r="B17209" s="20" t="s">
        <v>33364</v>
      </c>
      <c r="H17209" s="20" t="s">
        <v>49</v>
      </c>
    </row>
    <row r="17210" customFormat="false" ht="15.75" hidden="false" customHeight="false" outlineLevel="0" collapsed="false">
      <c r="A17210" s="20" t="s">
        <v>33366</v>
      </c>
      <c r="B17210" s="20" t="s">
        <v>33367</v>
      </c>
      <c r="H17210" s="20" t="s">
        <v>49</v>
      </c>
    </row>
    <row r="17211" customFormat="false" ht="15.75" hidden="false" customHeight="false" outlineLevel="0" collapsed="false">
      <c r="A17211" s="20" t="s">
        <v>33368</v>
      </c>
      <c r="B17211" s="20" t="s">
        <v>33367</v>
      </c>
      <c r="H17211" s="20" t="s">
        <v>49</v>
      </c>
    </row>
    <row r="17212" customFormat="false" ht="15.75" hidden="false" customHeight="false" outlineLevel="0" collapsed="false">
      <c r="A17212" s="20" t="s">
        <v>33369</v>
      </c>
      <c r="B17212" s="20" t="s">
        <v>33370</v>
      </c>
      <c r="H17212" s="20" t="s">
        <v>49</v>
      </c>
    </row>
    <row r="17213" customFormat="false" ht="15.75" hidden="false" customHeight="false" outlineLevel="0" collapsed="false">
      <c r="A17213" s="20" t="s">
        <v>33371</v>
      </c>
      <c r="B17213" s="20" t="s">
        <v>33370</v>
      </c>
      <c r="H17213" s="20" t="s">
        <v>49</v>
      </c>
    </row>
    <row r="17214" customFormat="false" ht="15.75" hidden="false" customHeight="false" outlineLevel="0" collapsed="false">
      <c r="A17214" s="20" t="s">
        <v>33372</v>
      </c>
      <c r="B17214" s="20" t="s">
        <v>33373</v>
      </c>
      <c r="H17214" s="20" t="s">
        <v>49</v>
      </c>
    </row>
    <row r="17215" customFormat="false" ht="15.75" hidden="false" customHeight="false" outlineLevel="0" collapsed="false">
      <c r="A17215" s="20" t="s">
        <v>33374</v>
      </c>
      <c r="B17215" s="20" t="s">
        <v>33373</v>
      </c>
      <c r="H17215" s="20" t="s">
        <v>49</v>
      </c>
    </row>
    <row r="17216" customFormat="false" ht="15.75" hidden="false" customHeight="false" outlineLevel="0" collapsed="false">
      <c r="A17216" s="20" t="s">
        <v>33375</v>
      </c>
      <c r="B17216" s="20" t="s">
        <v>33376</v>
      </c>
      <c r="H17216" s="20" t="s">
        <v>49</v>
      </c>
    </row>
    <row r="17217" customFormat="false" ht="15.75" hidden="false" customHeight="false" outlineLevel="0" collapsed="false">
      <c r="A17217" s="20" t="s">
        <v>33377</v>
      </c>
      <c r="B17217" s="20" t="s">
        <v>33376</v>
      </c>
      <c r="H17217" s="20" t="s">
        <v>49</v>
      </c>
    </row>
    <row r="17218" customFormat="false" ht="15.75" hidden="false" customHeight="false" outlineLevel="0" collapsed="false">
      <c r="A17218" s="20" t="s">
        <v>33378</v>
      </c>
      <c r="B17218" s="20" t="s">
        <v>33379</v>
      </c>
      <c r="H17218" s="20" t="s">
        <v>49</v>
      </c>
    </row>
    <row r="17219" customFormat="false" ht="15.75" hidden="false" customHeight="false" outlineLevel="0" collapsed="false">
      <c r="A17219" s="20" t="s">
        <v>33380</v>
      </c>
      <c r="B17219" s="20" t="s">
        <v>33379</v>
      </c>
      <c r="H17219" s="20" t="s">
        <v>49</v>
      </c>
    </row>
    <row r="17220" customFormat="false" ht="15.75" hidden="false" customHeight="false" outlineLevel="0" collapsed="false">
      <c r="A17220" s="20" t="s">
        <v>33381</v>
      </c>
      <c r="B17220" s="20" t="s">
        <v>33382</v>
      </c>
      <c r="C17220" s="20" t="s">
        <v>26826</v>
      </c>
      <c r="H17220" s="20" t="s">
        <v>49</v>
      </c>
    </row>
    <row r="17221" customFormat="false" ht="15.75" hidden="false" customHeight="false" outlineLevel="0" collapsed="false">
      <c r="A17221" s="20" t="s">
        <v>33383</v>
      </c>
      <c r="B17221" s="20" t="s">
        <v>33382</v>
      </c>
      <c r="C17221" s="20" t="s">
        <v>26826</v>
      </c>
      <c r="H17221" s="20" t="s">
        <v>49</v>
      </c>
    </row>
    <row r="17222" customFormat="false" ht="15.75" hidden="false" customHeight="false" outlineLevel="0" collapsed="false">
      <c r="A17222" s="20" t="s">
        <v>33384</v>
      </c>
      <c r="B17222" s="20" t="s">
        <v>33385</v>
      </c>
      <c r="C17222" s="20" t="s">
        <v>26826</v>
      </c>
      <c r="H17222" s="20" t="s">
        <v>49</v>
      </c>
    </row>
    <row r="17223" customFormat="false" ht="15.75" hidden="false" customHeight="false" outlineLevel="0" collapsed="false">
      <c r="A17223" s="20" t="s">
        <v>33386</v>
      </c>
      <c r="B17223" s="20" t="s">
        <v>33385</v>
      </c>
      <c r="C17223" s="20" t="s">
        <v>26826</v>
      </c>
      <c r="H17223" s="20" t="s">
        <v>49</v>
      </c>
    </row>
    <row r="17224" customFormat="false" ht="15.75" hidden="false" customHeight="false" outlineLevel="0" collapsed="false">
      <c r="A17224" s="20" t="s">
        <v>33387</v>
      </c>
      <c r="B17224" s="20" t="s">
        <v>33388</v>
      </c>
      <c r="C17224" s="20" t="s">
        <v>26826</v>
      </c>
      <c r="H17224" s="20" t="s">
        <v>49</v>
      </c>
    </row>
    <row r="17225" customFormat="false" ht="15.75" hidden="false" customHeight="false" outlineLevel="0" collapsed="false">
      <c r="A17225" s="20" t="s">
        <v>33389</v>
      </c>
      <c r="B17225" s="20" t="s">
        <v>33388</v>
      </c>
      <c r="C17225" s="20" t="s">
        <v>26826</v>
      </c>
      <c r="H17225" s="20" t="s">
        <v>49</v>
      </c>
    </row>
    <row r="17226" customFormat="false" ht="15.75" hidden="false" customHeight="false" outlineLevel="0" collapsed="false">
      <c r="A17226" s="20" t="s">
        <v>33390</v>
      </c>
      <c r="B17226" s="20" t="s">
        <v>33391</v>
      </c>
      <c r="C17226" s="20" t="s">
        <v>26826</v>
      </c>
      <c r="H17226" s="20" t="s">
        <v>49</v>
      </c>
    </row>
    <row r="17227" customFormat="false" ht="15.75" hidden="false" customHeight="false" outlineLevel="0" collapsed="false">
      <c r="A17227" s="20" t="s">
        <v>33392</v>
      </c>
      <c r="B17227" s="20" t="s">
        <v>33391</v>
      </c>
      <c r="C17227" s="20" t="s">
        <v>26826</v>
      </c>
      <c r="H17227" s="20" t="s">
        <v>49</v>
      </c>
    </row>
    <row r="17228" customFormat="false" ht="15.75" hidden="false" customHeight="false" outlineLevel="0" collapsed="false">
      <c r="A17228" s="20" t="s">
        <v>33393</v>
      </c>
      <c r="B17228" s="20" t="s">
        <v>33394</v>
      </c>
      <c r="C17228" s="20" t="s">
        <v>5806</v>
      </c>
      <c r="H17228" s="20" t="s">
        <v>49</v>
      </c>
    </row>
    <row r="17229" customFormat="false" ht="15.75" hidden="false" customHeight="false" outlineLevel="0" collapsed="false">
      <c r="A17229" s="20" t="s">
        <v>33395</v>
      </c>
      <c r="B17229" s="20" t="s">
        <v>33394</v>
      </c>
      <c r="C17229" s="20" t="s">
        <v>5806</v>
      </c>
      <c r="H17229" s="20" t="s">
        <v>49</v>
      </c>
    </row>
    <row r="17230" customFormat="false" ht="15.75" hidden="false" customHeight="false" outlineLevel="0" collapsed="false">
      <c r="A17230" s="20" t="s">
        <v>33396</v>
      </c>
      <c r="B17230" s="20" t="s">
        <v>33397</v>
      </c>
      <c r="C17230" s="20" t="s">
        <v>5806</v>
      </c>
      <c r="H17230" s="20" t="s">
        <v>49</v>
      </c>
    </row>
    <row r="17231" customFormat="false" ht="15.75" hidden="false" customHeight="false" outlineLevel="0" collapsed="false">
      <c r="A17231" s="20" t="s">
        <v>33398</v>
      </c>
      <c r="B17231" s="20" t="s">
        <v>33397</v>
      </c>
      <c r="C17231" s="20" t="s">
        <v>5806</v>
      </c>
      <c r="H17231" s="20" t="s">
        <v>49</v>
      </c>
    </row>
    <row r="17232" customFormat="false" ht="15.75" hidden="false" customHeight="false" outlineLevel="0" collapsed="false">
      <c r="A17232" s="20" t="s">
        <v>33399</v>
      </c>
      <c r="B17232" s="20" t="s">
        <v>33400</v>
      </c>
      <c r="C17232" s="20" t="s">
        <v>5806</v>
      </c>
      <c r="H17232" s="20" t="s">
        <v>49</v>
      </c>
    </row>
    <row r="17233" customFormat="false" ht="15.75" hidden="false" customHeight="false" outlineLevel="0" collapsed="false">
      <c r="A17233" s="20" t="s">
        <v>33401</v>
      </c>
      <c r="B17233" s="20" t="s">
        <v>33400</v>
      </c>
      <c r="C17233" s="20" t="s">
        <v>5806</v>
      </c>
      <c r="H17233" s="20" t="s">
        <v>49</v>
      </c>
    </row>
    <row r="17234" customFormat="false" ht="15.75" hidden="false" customHeight="false" outlineLevel="0" collapsed="false">
      <c r="A17234" s="20" t="s">
        <v>33402</v>
      </c>
      <c r="B17234" s="20" t="s">
        <v>33403</v>
      </c>
      <c r="C17234" s="20" t="s">
        <v>4742</v>
      </c>
      <c r="H17234" s="20" t="s">
        <v>49</v>
      </c>
    </row>
    <row r="17235" customFormat="false" ht="15.75" hidden="false" customHeight="false" outlineLevel="0" collapsed="false">
      <c r="A17235" s="20" t="s">
        <v>33404</v>
      </c>
      <c r="B17235" s="20" t="s">
        <v>33403</v>
      </c>
      <c r="C17235" s="20" t="s">
        <v>4742</v>
      </c>
      <c r="H17235" s="20" t="s">
        <v>49</v>
      </c>
    </row>
    <row r="17236" customFormat="false" ht="15.75" hidden="false" customHeight="false" outlineLevel="0" collapsed="false">
      <c r="A17236" s="20" t="s">
        <v>33405</v>
      </c>
      <c r="B17236" s="20" t="s">
        <v>33406</v>
      </c>
      <c r="C17236" s="20" t="s">
        <v>17248</v>
      </c>
      <c r="H17236" s="20" t="s">
        <v>49</v>
      </c>
    </row>
    <row r="17237" customFormat="false" ht="15.75" hidden="false" customHeight="false" outlineLevel="0" collapsed="false">
      <c r="A17237" s="20" t="s">
        <v>33407</v>
      </c>
      <c r="B17237" s="20" t="s">
        <v>33406</v>
      </c>
      <c r="C17237" s="20" t="s">
        <v>17248</v>
      </c>
      <c r="H17237" s="20" t="s">
        <v>49</v>
      </c>
    </row>
    <row r="17238" customFormat="false" ht="15.75" hidden="false" customHeight="false" outlineLevel="0" collapsed="false">
      <c r="A17238" s="20" t="s">
        <v>33408</v>
      </c>
      <c r="B17238" s="20" t="s">
        <v>33409</v>
      </c>
      <c r="C17238" s="20" t="s">
        <v>17248</v>
      </c>
      <c r="H17238" s="20" t="s">
        <v>49</v>
      </c>
    </row>
    <row r="17239" customFormat="false" ht="15.75" hidden="false" customHeight="false" outlineLevel="0" collapsed="false">
      <c r="A17239" s="20" t="s">
        <v>33410</v>
      </c>
      <c r="B17239" s="20" t="s">
        <v>33409</v>
      </c>
      <c r="C17239" s="20" t="s">
        <v>17248</v>
      </c>
      <c r="H17239" s="20" t="s">
        <v>49</v>
      </c>
    </row>
    <row r="17240" customFormat="false" ht="15.75" hidden="false" customHeight="false" outlineLevel="0" collapsed="false">
      <c r="A17240" s="20" t="s">
        <v>33411</v>
      </c>
      <c r="B17240" s="20" t="s">
        <v>33412</v>
      </c>
      <c r="C17240" s="20" t="s">
        <v>33413</v>
      </c>
      <c r="H17240" s="20" t="s">
        <v>49</v>
      </c>
    </row>
    <row r="17241" customFormat="false" ht="15.75" hidden="false" customHeight="false" outlineLevel="0" collapsed="false">
      <c r="A17241" s="20" t="s">
        <v>33414</v>
      </c>
      <c r="B17241" s="20" t="s">
        <v>33412</v>
      </c>
      <c r="C17241" s="20" t="s">
        <v>33413</v>
      </c>
      <c r="H17241" s="20" t="s">
        <v>49</v>
      </c>
    </row>
    <row r="17242" customFormat="false" ht="15.75" hidden="false" customHeight="false" outlineLevel="0" collapsed="false">
      <c r="A17242" s="20" t="s">
        <v>33415</v>
      </c>
      <c r="B17242" s="20" t="s">
        <v>33412</v>
      </c>
      <c r="C17242" s="20" t="s">
        <v>33416</v>
      </c>
      <c r="H17242" s="20" t="s">
        <v>49</v>
      </c>
    </row>
    <row r="17243" customFormat="false" ht="15.75" hidden="false" customHeight="false" outlineLevel="0" collapsed="false">
      <c r="A17243" s="20" t="s">
        <v>33417</v>
      </c>
      <c r="B17243" s="20" t="s">
        <v>33412</v>
      </c>
      <c r="C17243" s="20" t="s">
        <v>33416</v>
      </c>
      <c r="H17243" s="20" t="s">
        <v>49</v>
      </c>
    </row>
    <row r="17244" customFormat="false" ht="15.75" hidden="false" customHeight="false" outlineLevel="0" collapsed="false">
      <c r="A17244" s="20" t="s">
        <v>33418</v>
      </c>
      <c r="B17244" s="20" t="s">
        <v>33412</v>
      </c>
      <c r="C17244" s="20" t="s">
        <v>33419</v>
      </c>
      <c r="H17244" s="20" t="s">
        <v>49</v>
      </c>
    </row>
    <row r="17245" customFormat="false" ht="15.75" hidden="false" customHeight="false" outlineLevel="0" collapsed="false">
      <c r="A17245" s="20" t="s">
        <v>33420</v>
      </c>
      <c r="B17245" s="20" t="s">
        <v>33412</v>
      </c>
      <c r="C17245" s="20" t="s">
        <v>33419</v>
      </c>
      <c r="H17245" s="20" t="s">
        <v>49</v>
      </c>
    </row>
    <row r="17246" customFormat="false" ht="15.75" hidden="false" customHeight="false" outlineLevel="0" collapsed="false">
      <c r="A17246" s="20" t="s">
        <v>33421</v>
      </c>
      <c r="B17246" s="20" t="s">
        <v>33412</v>
      </c>
      <c r="C17246" s="20" t="s">
        <v>33422</v>
      </c>
      <c r="H17246" s="20" t="s">
        <v>49</v>
      </c>
    </row>
    <row r="17247" customFormat="false" ht="15.75" hidden="false" customHeight="false" outlineLevel="0" collapsed="false">
      <c r="A17247" s="20" t="s">
        <v>33423</v>
      </c>
      <c r="B17247" s="20" t="s">
        <v>33412</v>
      </c>
      <c r="C17247" s="20" t="s">
        <v>33422</v>
      </c>
      <c r="H17247" s="20" t="s">
        <v>49</v>
      </c>
    </row>
    <row r="17248" customFormat="false" ht="15.75" hidden="false" customHeight="false" outlineLevel="0" collapsed="false">
      <c r="A17248" s="20" t="s">
        <v>33424</v>
      </c>
      <c r="B17248" s="20" t="s">
        <v>33425</v>
      </c>
      <c r="C17248" s="20" t="s">
        <v>33426</v>
      </c>
      <c r="H17248" s="20" t="s">
        <v>49</v>
      </c>
    </row>
    <row r="17249" customFormat="false" ht="15.75" hidden="false" customHeight="false" outlineLevel="0" collapsed="false">
      <c r="A17249" s="20" t="s">
        <v>33427</v>
      </c>
      <c r="B17249" s="20" t="s">
        <v>33425</v>
      </c>
      <c r="C17249" s="20" t="s">
        <v>33426</v>
      </c>
      <c r="H17249" s="20" t="s">
        <v>49</v>
      </c>
    </row>
    <row r="17250" customFormat="false" ht="15.75" hidden="false" customHeight="false" outlineLevel="0" collapsed="false">
      <c r="A17250" s="20" t="s">
        <v>33428</v>
      </c>
      <c r="B17250" s="20" t="s">
        <v>33429</v>
      </c>
      <c r="C17250" s="20" t="s">
        <v>33426</v>
      </c>
      <c r="H17250" s="20" t="s">
        <v>49</v>
      </c>
    </row>
    <row r="17251" customFormat="false" ht="15.75" hidden="false" customHeight="false" outlineLevel="0" collapsed="false">
      <c r="A17251" s="20" t="s">
        <v>33430</v>
      </c>
      <c r="B17251" s="20" t="s">
        <v>33429</v>
      </c>
      <c r="C17251" s="20" t="s">
        <v>33426</v>
      </c>
      <c r="H17251" s="20" t="s">
        <v>49</v>
      </c>
    </row>
    <row r="17252" customFormat="false" ht="15.75" hidden="false" customHeight="false" outlineLevel="0" collapsed="false">
      <c r="A17252" s="20" t="s">
        <v>33431</v>
      </c>
      <c r="B17252" s="20" t="s">
        <v>33429</v>
      </c>
      <c r="C17252" s="20" t="s">
        <v>33432</v>
      </c>
      <c r="H17252" s="20" t="s">
        <v>49</v>
      </c>
    </row>
    <row r="17253" customFormat="false" ht="15.75" hidden="false" customHeight="false" outlineLevel="0" collapsed="false">
      <c r="A17253" s="20" t="s">
        <v>33433</v>
      </c>
      <c r="B17253" s="20" t="s">
        <v>33429</v>
      </c>
      <c r="C17253" s="20" t="s">
        <v>33432</v>
      </c>
      <c r="H17253" s="20" t="s">
        <v>49</v>
      </c>
    </row>
    <row r="17254" customFormat="false" ht="15.75" hidden="false" customHeight="false" outlineLevel="0" collapsed="false">
      <c r="A17254" s="20" t="s">
        <v>33434</v>
      </c>
      <c r="B17254" s="20" t="s">
        <v>33435</v>
      </c>
      <c r="C17254" s="20" t="s">
        <v>33432</v>
      </c>
      <c r="H17254" s="20" t="s">
        <v>49</v>
      </c>
    </row>
    <row r="17255" customFormat="false" ht="15.75" hidden="false" customHeight="false" outlineLevel="0" collapsed="false">
      <c r="A17255" s="20" t="s">
        <v>33436</v>
      </c>
      <c r="B17255" s="20" t="s">
        <v>33435</v>
      </c>
      <c r="C17255" s="20" t="s">
        <v>33432</v>
      </c>
      <c r="H17255" s="20" t="s">
        <v>49</v>
      </c>
    </row>
    <row r="17256" customFormat="false" ht="15.75" hidden="false" customHeight="false" outlineLevel="0" collapsed="false">
      <c r="A17256" s="20" t="s">
        <v>33437</v>
      </c>
      <c r="B17256" s="20" t="s">
        <v>33438</v>
      </c>
      <c r="C17256" s="20" t="s">
        <v>18775</v>
      </c>
      <c r="H17256" s="20" t="s">
        <v>49</v>
      </c>
    </row>
    <row r="17257" customFormat="false" ht="15.75" hidden="false" customHeight="false" outlineLevel="0" collapsed="false">
      <c r="A17257" s="20" t="s">
        <v>33439</v>
      </c>
      <c r="B17257" s="20" t="s">
        <v>33438</v>
      </c>
      <c r="C17257" s="20" t="s">
        <v>18775</v>
      </c>
      <c r="H17257" s="20" t="s">
        <v>49</v>
      </c>
    </row>
    <row r="17258" customFormat="false" ht="15.75" hidden="false" customHeight="false" outlineLevel="0" collapsed="false">
      <c r="A17258" s="20" t="s">
        <v>33440</v>
      </c>
      <c r="B17258" s="20" t="s">
        <v>33441</v>
      </c>
      <c r="C17258" s="20" t="s">
        <v>18775</v>
      </c>
      <c r="H17258" s="20" t="s">
        <v>49</v>
      </c>
    </row>
    <row r="17259" customFormat="false" ht="15.75" hidden="false" customHeight="false" outlineLevel="0" collapsed="false">
      <c r="A17259" s="20" t="s">
        <v>33442</v>
      </c>
      <c r="B17259" s="20" t="s">
        <v>33441</v>
      </c>
      <c r="C17259" s="20" t="s">
        <v>18775</v>
      </c>
      <c r="H17259" s="20" t="s">
        <v>49</v>
      </c>
    </row>
    <row r="17260" customFormat="false" ht="15.75" hidden="false" customHeight="false" outlineLevel="0" collapsed="false">
      <c r="A17260" s="20" t="s">
        <v>33443</v>
      </c>
      <c r="B17260" s="20" t="s">
        <v>33444</v>
      </c>
      <c r="C17260" s="20" t="s">
        <v>18775</v>
      </c>
      <c r="H17260" s="20" t="s">
        <v>49</v>
      </c>
    </row>
    <row r="17261" customFormat="false" ht="15.75" hidden="false" customHeight="false" outlineLevel="0" collapsed="false">
      <c r="A17261" s="20" t="s">
        <v>33445</v>
      </c>
      <c r="B17261" s="20" t="s">
        <v>33444</v>
      </c>
      <c r="C17261" s="20" t="s">
        <v>18775</v>
      </c>
      <c r="H17261" s="20" t="s">
        <v>49</v>
      </c>
    </row>
    <row r="17262" customFormat="false" ht="15.75" hidden="false" customHeight="false" outlineLevel="0" collapsed="false">
      <c r="A17262" s="20" t="s">
        <v>33446</v>
      </c>
      <c r="B17262" s="20" t="s">
        <v>33447</v>
      </c>
      <c r="C17262" s="20" t="s">
        <v>33448</v>
      </c>
      <c r="H17262" s="20" t="s">
        <v>49</v>
      </c>
    </row>
    <row r="17263" customFormat="false" ht="15.75" hidden="false" customHeight="false" outlineLevel="0" collapsed="false">
      <c r="A17263" s="20" t="s">
        <v>33449</v>
      </c>
      <c r="B17263" s="20" t="s">
        <v>33447</v>
      </c>
      <c r="C17263" s="20" t="s">
        <v>33448</v>
      </c>
      <c r="H17263" s="20" t="s">
        <v>49</v>
      </c>
    </row>
    <row r="17264" customFormat="false" ht="15.75" hidden="false" customHeight="false" outlineLevel="0" collapsed="false">
      <c r="A17264" s="20" t="s">
        <v>33450</v>
      </c>
      <c r="B17264" s="20" t="s">
        <v>33447</v>
      </c>
      <c r="C17264" s="20" t="s">
        <v>33451</v>
      </c>
      <c r="H17264" s="20" t="s">
        <v>49</v>
      </c>
    </row>
    <row r="17265" customFormat="false" ht="15.75" hidden="false" customHeight="false" outlineLevel="0" collapsed="false">
      <c r="A17265" s="20" t="s">
        <v>33452</v>
      </c>
      <c r="B17265" s="20" t="s">
        <v>33447</v>
      </c>
      <c r="C17265" s="20" t="s">
        <v>33451</v>
      </c>
      <c r="H17265" s="20" t="s">
        <v>49</v>
      </c>
    </row>
    <row r="17266" customFormat="false" ht="15.75" hidden="false" customHeight="false" outlineLevel="0" collapsed="false">
      <c r="A17266" s="20" t="s">
        <v>33453</v>
      </c>
      <c r="B17266" s="20" t="s">
        <v>33447</v>
      </c>
      <c r="C17266" s="20" t="s">
        <v>33454</v>
      </c>
      <c r="H17266" s="20" t="s">
        <v>49</v>
      </c>
    </row>
    <row r="17267" customFormat="false" ht="15.75" hidden="false" customHeight="false" outlineLevel="0" collapsed="false">
      <c r="A17267" s="20" t="s">
        <v>33455</v>
      </c>
      <c r="B17267" s="20" t="s">
        <v>33447</v>
      </c>
      <c r="C17267" s="20" t="s">
        <v>33454</v>
      </c>
      <c r="H17267" s="20" t="s">
        <v>49</v>
      </c>
    </row>
    <row r="17268" customFormat="false" ht="15.75" hidden="false" customHeight="false" outlineLevel="0" collapsed="false">
      <c r="A17268" s="20" t="s">
        <v>33456</v>
      </c>
      <c r="B17268" s="20" t="s">
        <v>33447</v>
      </c>
      <c r="C17268" s="20" t="s">
        <v>33457</v>
      </c>
      <c r="H17268" s="20" t="s">
        <v>49</v>
      </c>
    </row>
    <row r="17269" customFormat="false" ht="15.75" hidden="false" customHeight="false" outlineLevel="0" collapsed="false">
      <c r="A17269" s="20" t="s">
        <v>33458</v>
      </c>
      <c r="B17269" s="20" t="s">
        <v>33447</v>
      </c>
      <c r="C17269" s="20" t="s">
        <v>33457</v>
      </c>
      <c r="H17269" s="20" t="s">
        <v>49</v>
      </c>
    </row>
    <row r="17270" customFormat="false" ht="15.75" hidden="false" customHeight="false" outlineLevel="0" collapsed="false">
      <c r="A17270" s="20" t="s">
        <v>33459</v>
      </c>
      <c r="B17270" s="20" t="s">
        <v>33460</v>
      </c>
      <c r="C17270" s="20" t="s">
        <v>33461</v>
      </c>
      <c r="D17270" s="20" t="s">
        <v>28315</v>
      </c>
      <c r="H17270" s="20" t="s">
        <v>103</v>
      </c>
    </row>
    <row r="17271" customFormat="false" ht="15.75" hidden="false" customHeight="false" outlineLevel="0" collapsed="false">
      <c r="A17271" s="20" t="s">
        <v>33462</v>
      </c>
      <c r="B17271" s="20" t="s">
        <v>33460</v>
      </c>
      <c r="C17271" s="20" t="s">
        <v>33461</v>
      </c>
      <c r="D17271" s="20" t="s">
        <v>28315</v>
      </c>
      <c r="H17271" s="20" t="s">
        <v>103</v>
      </c>
    </row>
    <row r="17272" customFormat="false" ht="15.75" hidden="false" customHeight="false" outlineLevel="0" collapsed="false">
      <c r="A17272" s="20" t="s">
        <v>33463</v>
      </c>
      <c r="B17272" s="20" t="s">
        <v>33464</v>
      </c>
      <c r="C17272" s="20" t="s">
        <v>33461</v>
      </c>
      <c r="D17272" s="20" t="s">
        <v>28315</v>
      </c>
      <c r="H17272" s="20" t="s">
        <v>103</v>
      </c>
    </row>
    <row r="17273" customFormat="false" ht="15.75" hidden="false" customHeight="false" outlineLevel="0" collapsed="false">
      <c r="A17273" s="20" t="s">
        <v>33465</v>
      </c>
      <c r="B17273" s="20" t="s">
        <v>33464</v>
      </c>
      <c r="C17273" s="20" t="s">
        <v>33461</v>
      </c>
      <c r="D17273" s="20" t="s">
        <v>28315</v>
      </c>
      <c r="H17273" s="20" t="s">
        <v>103</v>
      </c>
    </row>
    <row r="17274" customFormat="false" ht="15.75" hidden="false" customHeight="false" outlineLevel="0" collapsed="false">
      <c r="A17274" s="20" t="s">
        <v>33466</v>
      </c>
      <c r="B17274" s="20" t="s">
        <v>33467</v>
      </c>
      <c r="C17274" s="20" t="s">
        <v>33461</v>
      </c>
      <c r="D17274" s="20" t="s">
        <v>28315</v>
      </c>
      <c r="H17274" s="20" t="s">
        <v>103</v>
      </c>
    </row>
    <row r="17275" customFormat="false" ht="15.75" hidden="false" customHeight="false" outlineLevel="0" collapsed="false">
      <c r="A17275" s="20" t="s">
        <v>33468</v>
      </c>
      <c r="B17275" s="20" t="s">
        <v>33467</v>
      </c>
      <c r="C17275" s="20" t="s">
        <v>33461</v>
      </c>
      <c r="D17275" s="20" t="s">
        <v>28315</v>
      </c>
      <c r="H17275" s="20" t="s">
        <v>103</v>
      </c>
    </row>
    <row r="17276" customFormat="false" ht="15.75" hidden="false" customHeight="false" outlineLevel="0" collapsed="false">
      <c r="A17276" s="20" t="s">
        <v>33469</v>
      </c>
      <c r="B17276" s="20" t="s">
        <v>33470</v>
      </c>
      <c r="C17276" s="20" t="s">
        <v>33461</v>
      </c>
      <c r="D17276" s="20" t="s">
        <v>28315</v>
      </c>
      <c r="H17276" s="20" t="s">
        <v>103</v>
      </c>
    </row>
    <row r="17277" customFormat="false" ht="15.75" hidden="false" customHeight="false" outlineLevel="0" collapsed="false">
      <c r="A17277" s="20" t="s">
        <v>33471</v>
      </c>
      <c r="B17277" s="20" t="s">
        <v>33470</v>
      </c>
      <c r="C17277" s="20" t="s">
        <v>33461</v>
      </c>
      <c r="D17277" s="20" t="s">
        <v>28315</v>
      </c>
      <c r="H17277" s="20" t="s">
        <v>103</v>
      </c>
    </row>
    <row r="17278" customFormat="false" ht="15.75" hidden="false" customHeight="false" outlineLevel="0" collapsed="false">
      <c r="A17278" s="20" t="s">
        <v>33472</v>
      </c>
      <c r="B17278" s="20" t="s">
        <v>33473</v>
      </c>
      <c r="C17278" s="20" t="s">
        <v>33461</v>
      </c>
      <c r="D17278" s="20" t="s">
        <v>28315</v>
      </c>
      <c r="H17278" s="20" t="s">
        <v>103</v>
      </c>
    </row>
    <row r="17279" customFormat="false" ht="15.75" hidden="false" customHeight="false" outlineLevel="0" collapsed="false">
      <c r="A17279" s="20" t="s">
        <v>33474</v>
      </c>
      <c r="B17279" s="20" t="s">
        <v>33473</v>
      </c>
      <c r="C17279" s="20" t="s">
        <v>33461</v>
      </c>
      <c r="D17279" s="20" t="s">
        <v>28315</v>
      </c>
      <c r="H17279" s="20" t="s">
        <v>103</v>
      </c>
    </row>
    <row r="17280" customFormat="false" ht="15.75" hidden="false" customHeight="false" outlineLevel="0" collapsed="false">
      <c r="A17280" s="20" t="s">
        <v>33475</v>
      </c>
      <c r="B17280" s="20" t="s">
        <v>33476</v>
      </c>
      <c r="C17280" s="20" t="s">
        <v>33461</v>
      </c>
      <c r="D17280" s="20" t="s">
        <v>28315</v>
      </c>
      <c r="H17280" s="20" t="s">
        <v>103</v>
      </c>
    </row>
    <row r="17281" customFormat="false" ht="15.75" hidden="false" customHeight="false" outlineLevel="0" collapsed="false">
      <c r="A17281" s="20" t="s">
        <v>33477</v>
      </c>
      <c r="B17281" s="20" t="s">
        <v>33476</v>
      </c>
      <c r="C17281" s="20" t="s">
        <v>33461</v>
      </c>
      <c r="D17281" s="20" t="s">
        <v>28315</v>
      </c>
      <c r="H17281" s="20" t="s">
        <v>103</v>
      </c>
    </row>
    <row r="17282" customFormat="false" ht="15.75" hidden="false" customHeight="false" outlineLevel="0" collapsed="false">
      <c r="A17282" s="20" t="s">
        <v>33478</v>
      </c>
      <c r="B17282" s="20" t="s">
        <v>33479</v>
      </c>
      <c r="C17282" s="20" t="s">
        <v>33461</v>
      </c>
      <c r="D17282" s="20" t="s">
        <v>28315</v>
      </c>
      <c r="H17282" s="20" t="s">
        <v>103</v>
      </c>
    </row>
    <row r="17283" customFormat="false" ht="15.75" hidden="false" customHeight="false" outlineLevel="0" collapsed="false">
      <c r="A17283" s="20" t="s">
        <v>33480</v>
      </c>
      <c r="B17283" s="20" t="s">
        <v>33479</v>
      </c>
      <c r="C17283" s="20" t="s">
        <v>33461</v>
      </c>
      <c r="D17283" s="20" t="s">
        <v>28315</v>
      </c>
      <c r="H17283" s="20" t="s">
        <v>103</v>
      </c>
    </row>
    <row r="17284" customFormat="false" ht="15.75" hidden="false" customHeight="false" outlineLevel="0" collapsed="false">
      <c r="A17284" s="20" t="s">
        <v>33481</v>
      </c>
      <c r="B17284" s="20" t="s">
        <v>33482</v>
      </c>
      <c r="C17284" s="20" t="s">
        <v>33461</v>
      </c>
      <c r="D17284" s="20" t="s">
        <v>28315</v>
      </c>
      <c r="H17284" s="20" t="s">
        <v>103</v>
      </c>
    </row>
    <row r="17285" customFormat="false" ht="15.75" hidden="false" customHeight="false" outlineLevel="0" collapsed="false">
      <c r="A17285" s="20" t="s">
        <v>33483</v>
      </c>
      <c r="B17285" s="20" t="s">
        <v>33482</v>
      </c>
      <c r="C17285" s="20" t="s">
        <v>33461</v>
      </c>
      <c r="D17285" s="20" t="s">
        <v>28315</v>
      </c>
      <c r="H17285" s="20" t="s">
        <v>103</v>
      </c>
    </row>
    <row r="17286" customFormat="false" ht="15.75" hidden="false" customHeight="false" outlineLevel="0" collapsed="false">
      <c r="A17286" s="20" t="s">
        <v>33484</v>
      </c>
      <c r="B17286" s="20" t="s">
        <v>33485</v>
      </c>
      <c r="C17286" s="20" t="s">
        <v>33486</v>
      </c>
      <c r="D17286" s="20" t="s">
        <v>11263</v>
      </c>
      <c r="H17286" s="20" t="s">
        <v>103</v>
      </c>
    </row>
    <row r="17287" customFormat="false" ht="15.75" hidden="false" customHeight="false" outlineLevel="0" collapsed="false">
      <c r="A17287" s="20" t="s">
        <v>33487</v>
      </c>
      <c r="B17287" s="20" t="s">
        <v>33485</v>
      </c>
      <c r="C17287" s="20" t="s">
        <v>33486</v>
      </c>
      <c r="D17287" s="20" t="s">
        <v>11263</v>
      </c>
      <c r="H17287" s="20" t="s">
        <v>103</v>
      </c>
    </row>
    <row r="17288" customFormat="false" ht="15.75" hidden="false" customHeight="false" outlineLevel="0" collapsed="false">
      <c r="A17288" s="20" t="s">
        <v>33488</v>
      </c>
      <c r="B17288" s="20" t="s">
        <v>33489</v>
      </c>
      <c r="C17288" s="20" t="s">
        <v>33461</v>
      </c>
      <c r="D17288" s="20" t="s">
        <v>28315</v>
      </c>
      <c r="H17288" s="20" t="s">
        <v>103</v>
      </c>
    </row>
    <row r="17289" customFormat="false" ht="15.75" hidden="false" customHeight="false" outlineLevel="0" collapsed="false">
      <c r="A17289" s="20" t="s">
        <v>33490</v>
      </c>
      <c r="B17289" s="20" t="s">
        <v>33489</v>
      </c>
      <c r="C17289" s="20" t="s">
        <v>33461</v>
      </c>
      <c r="D17289" s="20" t="s">
        <v>28315</v>
      </c>
      <c r="H17289" s="20" t="s">
        <v>103</v>
      </c>
    </row>
    <row r="17290" customFormat="false" ht="15.75" hidden="false" customHeight="false" outlineLevel="0" collapsed="false">
      <c r="A17290" s="20" t="s">
        <v>33491</v>
      </c>
      <c r="B17290" s="20" t="s">
        <v>33492</v>
      </c>
      <c r="C17290" s="20" t="s">
        <v>33461</v>
      </c>
      <c r="D17290" s="20" t="s">
        <v>28315</v>
      </c>
      <c r="H17290" s="20" t="s">
        <v>103</v>
      </c>
    </row>
    <row r="17291" customFormat="false" ht="15.75" hidden="false" customHeight="false" outlineLevel="0" collapsed="false">
      <c r="A17291" s="20" t="s">
        <v>33493</v>
      </c>
      <c r="B17291" s="20" t="s">
        <v>33492</v>
      </c>
      <c r="C17291" s="20" t="s">
        <v>33461</v>
      </c>
      <c r="D17291" s="20" t="s">
        <v>28315</v>
      </c>
      <c r="H17291" s="20" t="s">
        <v>103</v>
      </c>
    </row>
    <row r="17292" customFormat="false" ht="15.75" hidden="false" customHeight="false" outlineLevel="0" collapsed="false">
      <c r="A17292" s="20" t="s">
        <v>33494</v>
      </c>
      <c r="B17292" s="20" t="s">
        <v>33495</v>
      </c>
      <c r="C17292" s="20" t="s">
        <v>33461</v>
      </c>
      <c r="D17292" s="20" t="s">
        <v>28315</v>
      </c>
      <c r="H17292" s="20" t="s">
        <v>103</v>
      </c>
    </row>
    <row r="17293" customFormat="false" ht="15.75" hidden="false" customHeight="false" outlineLevel="0" collapsed="false">
      <c r="A17293" s="20" t="s">
        <v>33496</v>
      </c>
      <c r="B17293" s="20" t="s">
        <v>33495</v>
      </c>
      <c r="C17293" s="20" t="s">
        <v>33461</v>
      </c>
      <c r="D17293" s="20" t="s">
        <v>28315</v>
      </c>
      <c r="H17293" s="20" t="s">
        <v>103</v>
      </c>
    </row>
    <row r="17294" customFormat="false" ht="15.75" hidden="false" customHeight="false" outlineLevel="0" collapsed="false">
      <c r="A17294" s="20" t="s">
        <v>33497</v>
      </c>
      <c r="B17294" s="20" t="s">
        <v>33498</v>
      </c>
      <c r="C17294" s="20" t="s">
        <v>33461</v>
      </c>
      <c r="D17294" s="20" t="s">
        <v>28315</v>
      </c>
      <c r="H17294" s="20" t="s">
        <v>103</v>
      </c>
    </row>
    <row r="17295" customFormat="false" ht="15.75" hidden="false" customHeight="false" outlineLevel="0" collapsed="false">
      <c r="A17295" s="20" t="s">
        <v>33499</v>
      </c>
      <c r="B17295" s="20" t="s">
        <v>33498</v>
      </c>
      <c r="C17295" s="20" t="s">
        <v>33461</v>
      </c>
      <c r="D17295" s="20" t="s">
        <v>28315</v>
      </c>
      <c r="H17295" s="20" t="s">
        <v>103</v>
      </c>
    </row>
    <row r="17296" customFormat="false" ht="15.75" hidden="false" customHeight="false" outlineLevel="0" collapsed="false">
      <c r="A17296" s="20" t="s">
        <v>33500</v>
      </c>
      <c r="B17296" s="20" t="s">
        <v>33501</v>
      </c>
      <c r="C17296" s="20" t="s">
        <v>33502</v>
      </c>
      <c r="D17296" s="20" t="s">
        <v>33503</v>
      </c>
      <c r="H17296" s="20" t="s">
        <v>49</v>
      </c>
    </row>
    <row r="17297" customFormat="false" ht="15.75" hidden="false" customHeight="false" outlineLevel="0" collapsed="false">
      <c r="A17297" s="20" t="s">
        <v>33504</v>
      </c>
      <c r="B17297" s="20" t="s">
        <v>33501</v>
      </c>
      <c r="C17297" s="20" t="s">
        <v>33502</v>
      </c>
      <c r="D17297" s="20" t="s">
        <v>33503</v>
      </c>
      <c r="H17297" s="20" t="s">
        <v>49</v>
      </c>
    </row>
    <row r="17298" customFormat="false" ht="15.75" hidden="false" customHeight="false" outlineLevel="0" collapsed="false">
      <c r="A17298" s="20" t="s">
        <v>33505</v>
      </c>
      <c r="B17298" s="20" t="s">
        <v>33506</v>
      </c>
      <c r="C17298" s="20" t="s">
        <v>33507</v>
      </c>
      <c r="D17298" s="20" t="s">
        <v>33508</v>
      </c>
      <c r="H17298" s="20" t="s">
        <v>49</v>
      </c>
    </row>
    <row r="17299" customFormat="false" ht="15.75" hidden="false" customHeight="false" outlineLevel="0" collapsed="false">
      <c r="A17299" s="20" t="s">
        <v>33509</v>
      </c>
      <c r="B17299" s="20" t="s">
        <v>33506</v>
      </c>
      <c r="C17299" s="20" t="s">
        <v>33507</v>
      </c>
      <c r="D17299" s="20" t="s">
        <v>33508</v>
      </c>
      <c r="H17299" s="20" t="s">
        <v>49</v>
      </c>
    </row>
    <row r="17300" customFormat="false" ht="15.75" hidden="false" customHeight="false" outlineLevel="0" collapsed="false">
      <c r="A17300" s="20" t="s">
        <v>33510</v>
      </c>
      <c r="B17300" s="20" t="s">
        <v>33511</v>
      </c>
      <c r="C17300" s="20" t="s">
        <v>33512</v>
      </c>
      <c r="D17300" s="20" t="s">
        <v>33513</v>
      </c>
      <c r="H17300" s="20" t="s">
        <v>49</v>
      </c>
    </row>
    <row r="17301" customFormat="false" ht="15.75" hidden="false" customHeight="false" outlineLevel="0" collapsed="false">
      <c r="A17301" s="20" t="s">
        <v>33514</v>
      </c>
      <c r="B17301" s="20" t="s">
        <v>33511</v>
      </c>
      <c r="C17301" s="20" t="s">
        <v>33512</v>
      </c>
      <c r="D17301" s="20" t="s">
        <v>33513</v>
      </c>
      <c r="H17301" s="20" t="s">
        <v>49</v>
      </c>
    </row>
    <row r="17302" customFormat="false" ht="15.75" hidden="false" customHeight="false" outlineLevel="0" collapsed="false">
      <c r="A17302" s="20" t="s">
        <v>33515</v>
      </c>
      <c r="B17302" s="20" t="s">
        <v>33516</v>
      </c>
      <c r="C17302" s="20" t="s">
        <v>33517</v>
      </c>
      <c r="D17302" s="20" t="s">
        <v>33508</v>
      </c>
      <c r="H17302" s="20" t="s">
        <v>49</v>
      </c>
    </row>
    <row r="17303" customFormat="false" ht="15.75" hidden="false" customHeight="false" outlineLevel="0" collapsed="false">
      <c r="A17303" s="20" t="s">
        <v>33518</v>
      </c>
      <c r="B17303" s="20" t="s">
        <v>33516</v>
      </c>
      <c r="C17303" s="20" t="s">
        <v>33517</v>
      </c>
      <c r="D17303" s="20" t="s">
        <v>33508</v>
      </c>
      <c r="H17303" s="20" t="s">
        <v>49</v>
      </c>
    </row>
    <row r="17304" customFormat="false" ht="15.75" hidden="false" customHeight="false" outlineLevel="0" collapsed="false">
      <c r="A17304" s="20" t="s">
        <v>33519</v>
      </c>
      <c r="B17304" s="20" t="s">
        <v>33520</v>
      </c>
      <c r="C17304" s="20" t="s">
        <v>33517</v>
      </c>
      <c r="D17304" s="20" t="s">
        <v>33508</v>
      </c>
      <c r="H17304" s="20" t="s">
        <v>49</v>
      </c>
    </row>
    <row r="17305" customFormat="false" ht="15.75" hidden="false" customHeight="false" outlineLevel="0" collapsed="false">
      <c r="A17305" s="20" t="s">
        <v>33521</v>
      </c>
      <c r="B17305" s="20" t="s">
        <v>33520</v>
      </c>
      <c r="C17305" s="20" t="s">
        <v>33517</v>
      </c>
      <c r="D17305" s="20" t="s">
        <v>33508</v>
      </c>
      <c r="H17305" s="20" t="s">
        <v>49</v>
      </c>
    </row>
    <row r="17306" customFormat="false" ht="15.75" hidden="false" customHeight="false" outlineLevel="0" collapsed="false">
      <c r="A17306" s="20" t="s">
        <v>33522</v>
      </c>
      <c r="B17306" s="20" t="s">
        <v>33523</v>
      </c>
      <c r="C17306" s="20" t="s">
        <v>33512</v>
      </c>
      <c r="D17306" s="20" t="s">
        <v>33513</v>
      </c>
      <c r="H17306" s="20" t="s">
        <v>49</v>
      </c>
    </row>
    <row r="17307" customFormat="false" ht="15.75" hidden="false" customHeight="false" outlineLevel="0" collapsed="false">
      <c r="A17307" s="20" t="s">
        <v>33524</v>
      </c>
      <c r="B17307" s="20" t="s">
        <v>33523</v>
      </c>
      <c r="C17307" s="20" t="s">
        <v>33512</v>
      </c>
      <c r="D17307" s="20" t="s">
        <v>33513</v>
      </c>
      <c r="H17307" s="20" t="s">
        <v>49</v>
      </c>
    </row>
    <row r="17308" customFormat="false" ht="15.75" hidden="false" customHeight="false" outlineLevel="0" collapsed="false">
      <c r="A17308" s="20" t="s">
        <v>33525</v>
      </c>
      <c r="B17308" s="20" t="s">
        <v>33526</v>
      </c>
      <c r="C17308" s="20" t="s">
        <v>33517</v>
      </c>
      <c r="D17308" s="20" t="s">
        <v>33508</v>
      </c>
      <c r="H17308" s="20" t="s">
        <v>49</v>
      </c>
    </row>
    <row r="17309" customFormat="false" ht="15.75" hidden="false" customHeight="false" outlineLevel="0" collapsed="false">
      <c r="A17309" s="20" t="s">
        <v>33527</v>
      </c>
      <c r="B17309" s="20" t="s">
        <v>33526</v>
      </c>
      <c r="C17309" s="20" t="s">
        <v>33517</v>
      </c>
      <c r="D17309" s="20" t="s">
        <v>33508</v>
      </c>
      <c r="H17309" s="20" t="s">
        <v>49</v>
      </c>
    </row>
    <row r="17310" customFormat="false" ht="15.75" hidden="false" customHeight="false" outlineLevel="0" collapsed="false">
      <c r="A17310" s="20" t="s">
        <v>33528</v>
      </c>
      <c r="B17310" s="20" t="s">
        <v>33529</v>
      </c>
      <c r="C17310" s="20" t="s">
        <v>33512</v>
      </c>
      <c r="D17310" s="20" t="s">
        <v>33513</v>
      </c>
      <c r="H17310" s="20" t="s">
        <v>49</v>
      </c>
    </row>
    <row r="17311" customFormat="false" ht="15.75" hidden="false" customHeight="false" outlineLevel="0" collapsed="false">
      <c r="A17311" s="20" t="s">
        <v>33530</v>
      </c>
      <c r="B17311" s="20" t="s">
        <v>33529</v>
      </c>
      <c r="C17311" s="20" t="s">
        <v>33512</v>
      </c>
      <c r="D17311" s="20" t="s">
        <v>33513</v>
      </c>
      <c r="H17311" s="20" t="s">
        <v>49</v>
      </c>
    </row>
    <row r="17312" customFormat="false" ht="15.75" hidden="false" customHeight="false" outlineLevel="0" collapsed="false">
      <c r="A17312" s="20" t="s">
        <v>33531</v>
      </c>
      <c r="B17312" s="20" t="s">
        <v>33532</v>
      </c>
      <c r="C17312" s="20" t="s">
        <v>33512</v>
      </c>
      <c r="D17312" s="20" t="s">
        <v>33513</v>
      </c>
      <c r="H17312" s="20" t="s">
        <v>49</v>
      </c>
    </row>
    <row r="17313" customFormat="false" ht="15.75" hidden="false" customHeight="false" outlineLevel="0" collapsed="false">
      <c r="A17313" s="20" t="s">
        <v>33533</v>
      </c>
      <c r="B17313" s="20" t="s">
        <v>33532</v>
      </c>
      <c r="C17313" s="20" t="s">
        <v>33512</v>
      </c>
      <c r="D17313" s="20" t="s">
        <v>33513</v>
      </c>
      <c r="H17313" s="20" t="s">
        <v>49</v>
      </c>
    </row>
    <row r="17314" customFormat="false" ht="15.75" hidden="false" customHeight="false" outlineLevel="0" collapsed="false">
      <c r="A17314" s="20" t="s">
        <v>33534</v>
      </c>
      <c r="B17314" s="20" t="s">
        <v>33535</v>
      </c>
      <c r="C17314" s="20" t="s">
        <v>33536</v>
      </c>
      <c r="D17314" s="20" t="s">
        <v>33537</v>
      </c>
      <c r="H17314" s="20" t="s">
        <v>49</v>
      </c>
    </row>
    <row r="17315" customFormat="false" ht="15.75" hidden="false" customHeight="false" outlineLevel="0" collapsed="false">
      <c r="A17315" s="20" t="s">
        <v>33538</v>
      </c>
      <c r="B17315" s="20" t="s">
        <v>33535</v>
      </c>
      <c r="C17315" s="20" t="s">
        <v>33536</v>
      </c>
      <c r="D17315" s="20" t="s">
        <v>33537</v>
      </c>
      <c r="H17315" s="20" t="s">
        <v>49</v>
      </c>
    </row>
    <row r="17316" customFormat="false" ht="15.75" hidden="false" customHeight="false" outlineLevel="0" collapsed="false">
      <c r="A17316" s="20" t="s">
        <v>33539</v>
      </c>
      <c r="B17316" s="20" t="s">
        <v>33535</v>
      </c>
      <c r="C17316" s="20" t="s">
        <v>33536</v>
      </c>
      <c r="D17316" s="20" t="s">
        <v>33540</v>
      </c>
      <c r="H17316" s="20" t="s">
        <v>49</v>
      </c>
    </row>
    <row r="17317" customFormat="false" ht="15.75" hidden="false" customHeight="false" outlineLevel="0" collapsed="false">
      <c r="A17317" s="20" t="s">
        <v>33541</v>
      </c>
      <c r="B17317" s="20" t="s">
        <v>33535</v>
      </c>
      <c r="C17317" s="20" t="s">
        <v>33536</v>
      </c>
      <c r="D17317" s="20" t="s">
        <v>33540</v>
      </c>
      <c r="H17317" s="20" t="s">
        <v>49</v>
      </c>
    </row>
    <row r="17318" customFormat="false" ht="15.75" hidden="false" customHeight="false" outlineLevel="0" collapsed="false">
      <c r="A17318" s="20" t="s">
        <v>33542</v>
      </c>
      <c r="B17318" s="20" t="s">
        <v>33535</v>
      </c>
      <c r="C17318" s="20" t="s">
        <v>33536</v>
      </c>
      <c r="D17318" s="20" t="s">
        <v>33543</v>
      </c>
      <c r="H17318" s="20" t="s">
        <v>49</v>
      </c>
    </row>
    <row r="17319" customFormat="false" ht="15.75" hidden="false" customHeight="false" outlineLevel="0" collapsed="false">
      <c r="A17319" s="20" t="s">
        <v>33544</v>
      </c>
      <c r="B17319" s="20" t="s">
        <v>33535</v>
      </c>
      <c r="C17319" s="20" t="s">
        <v>33536</v>
      </c>
      <c r="D17319" s="20" t="s">
        <v>33543</v>
      </c>
      <c r="H17319" s="20" t="s">
        <v>49</v>
      </c>
    </row>
    <row r="17320" customFormat="false" ht="15.75" hidden="false" customHeight="false" outlineLevel="0" collapsed="false">
      <c r="A17320" s="20" t="s">
        <v>33545</v>
      </c>
      <c r="B17320" s="20" t="s">
        <v>33535</v>
      </c>
      <c r="C17320" s="20" t="s">
        <v>33536</v>
      </c>
      <c r="D17320" s="20" t="s">
        <v>33546</v>
      </c>
      <c r="H17320" s="20" t="s">
        <v>49</v>
      </c>
    </row>
    <row r="17321" customFormat="false" ht="15.75" hidden="false" customHeight="false" outlineLevel="0" collapsed="false">
      <c r="A17321" s="20" t="s">
        <v>33547</v>
      </c>
      <c r="B17321" s="20" t="s">
        <v>33535</v>
      </c>
      <c r="C17321" s="20" t="s">
        <v>33536</v>
      </c>
      <c r="D17321" s="20" t="s">
        <v>33546</v>
      </c>
      <c r="H17321" s="20" t="s">
        <v>49</v>
      </c>
    </row>
    <row r="17322" customFormat="false" ht="15.75" hidden="false" customHeight="false" outlineLevel="0" collapsed="false">
      <c r="A17322" s="20" t="s">
        <v>33548</v>
      </c>
      <c r="B17322" s="20" t="s">
        <v>33535</v>
      </c>
      <c r="C17322" s="20" t="s">
        <v>33536</v>
      </c>
      <c r="D17322" s="20" t="s">
        <v>33549</v>
      </c>
      <c r="H17322" s="20" t="s">
        <v>49</v>
      </c>
    </row>
    <row r="17323" customFormat="false" ht="15.75" hidden="false" customHeight="false" outlineLevel="0" collapsed="false">
      <c r="A17323" s="20" t="s">
        <v>33550</v>
      </c>
      <c r="B17323" s="20" t="s">
        <v>33535</v>
      </c>
      <c r="C17323" s="20" t="s">
        <v>33536</v>
      </c>
      <c r="D17323" s="20" t="s">
        <v>33549</v>
      </c>
      <c r="H17323" s="20" t="s">
        <v>49</v>
      </c>
    </row>
    <row r="17324" customFormat="false" ht="15.75" hidden="false" customHeight="false" outlineLevel="0" collapsed="false">
      <c r="A17324" s="20" t="s">
        <v>33551</v>
      </c>
      <c r="B17324" s="20" t="s">
        <v>33535</v>
      </c>
      <c r="C17324" s="20" t="s">
        <v>33536</v>
      </c>
      <c r="D17324" s="20" t="s">
        <v>33552</v>
      </c>
      <c r="H17324" s="20" t="s">
        <v>49</v>
      </c>
    </row>
    <row r="17325" customFormat="false" ht="15.75" hidden="false" customHeight="false" outlineLevel="0" collapsed="false">
      <c r="A17325" s="20" t="s">
        <v>33553</v>
      </c>
      <c r="B17325" s="20" t="s">
        <v>33535</v>
      </c>
      <c r="C17325" s="20" t="s">
        <v>33536</v>
      </c>
      <c r="D17325" s="20" t="s">
        <v>33552</v>
      </c>
      <c r="H17325" s="20" t="s">
        <v>49</v>
      </c>
    </row>
    <row r="17326" customFormat="false" ht="15.75" hidden="false" customHeight="false" outlineLevel="0" collapsed="false">
      <c r="A17326" s="20" t="s">
        <v>33554</v>
      </c>
      <c r="B17326" s="20" t="s">
        <v>33535</v>
      </c>
      <c r="C17326" s="20" t="s">
        <v>33536</v>
      </c>
      <c r="D17326" s="20" t="s">
        <v>33555</v>
      </c>
      <c r="H17326" s="20" t="s">
        <v>49</v>
      </c>
    </row>
    <row r="17327" customFormat="false" ht="15.75" hidden="false" customHeight="false" outlineLevel="0" collapsed="false">
      <c r="A17327" s="20" t="s">
        <v>33556</v>
      </c>
      <c r="B17327" s="20" t="s">
        <v>33535</v>
      </c>
      <c r="C17327" s="20" t="s">
        <v>33536</v>
      </c>
      <c r="D17327" s="20" t="s">
        <v>33555</v>
      </c>
      <c r="H17327" s="20" t="s">
        <v>49</v>
      </c>
    </row>
    <row r="17328" customFormat="false" ht="15.75" hidden="false" customHeight="false" outlineLevel="0" collapsed="false">
      <c r="A17328" s="20" t="s">
        <v>33557</v>
      </c>
      <c r="B17328" s="20" t="s">
        <v>33535</v>
      </c>
      <c r="C17328" s="20" t="s">
        <v>33536</v>
      </c>
      <c r="D17328" s="20" t="s">
        <v>33558</v>
      </c>
      <c r="H17328" s="20" t="s">
        <v>49</v>
      </c>
    </row>
    <row r="17329" customFormat="false" ht="15.75" hidden="false" customHeight="false" outlineLevel="0" collapsed="false">
      <c r="A17329" s="20" t="s">
        <v>33559</v>
      </c>
      <c r="B17329" s="20" t="s">
        <v>33535</v>
      </c>
      <c r="C17329" s="20" t="s">
        <v>33536</v>
      </c>
      <c r="D17329" s="20" t="s">
        <v>33558</v>
      </c>
      <c r="H17329" s="20" t="s">
        <v>49</v>
      </c>
    </row>
    <row r="17330" customFormat="false" ht="15.75" hidden="false" customHeight="false" outlineLevel="0" collapsed="false">
      <c r="A17330" s="20" t="s">
        <v>33560</v>
      </c>
      <c r="B17330" s="20" t="s">
        <v>33535</v>
      </c>
      <c r="C17330" s="20" t="s">
        <v>33536</v>
      </c>
      <c r="D17330" s="20" t="s">
        <v>33561</v>
      </c>
      <c r="H17330" s="20" t="s">
        <v>49</v>
      </c>
    </row>
    <row r="17331" customFormat="false" ht="15.75" hidden="false" customHeight="false" outlineLevel="0" collapsed="false">
      <c r="A17331" s="20" t="s">
        <v>33562</v>
      </c>
      <c r="B17331" s="20" t="s">
        <v>33535</v>
      </c>
      <c r="C17331" s="20" t="s">
        <v>33536</v>
      </c>
      <c r="D17331" s="20" t="s">
        <v>33561</v>
      </c>
      <c r="H17331" s="20" t="s">
        <v>49</v>
      </c>
    </row>
    <row r="17332" customFormat="false" ht="15.75" hidden="false" customHeight="false" outlineLevel="0" collapsed="false">
      <c r="A17332" s="20" t="s">
        <v>33563</v>
      </c>
      <c r="B17332" s="20" t="s">
        <v>33564</v>
      </c>
      <c r="C17332" s="20" t="s">
        <v>33565</v>
      </c>
      <c r="D17332" s="20" t="s">
        <v>33566</v>
      </c>
      <c r="H17332" s="20" t="s">
        <v>49</v>
      </c>
    </row>
    <row r="17333" customFormat="false" ht="15.75" hidden="false" customHeight="false" outlineLevel="0" collapsed="false">
      <c r="A17333" s="20" t="s">
        <v>33567</v>
      </c>
      <c r="B17333" s="20" t="s">
        <v>33564</v>
      </c>
      <c r="C17333" s="20" t="s">
        <v>33565</v>
      </c>
      <c r="D17333" s="20" t="s">
        <v>33566</v>
      </c>
      <c r="H17333" s="20" t="s">
        <v>49</v>
      </c>
    </row>
    <row r="17334" customFormat="false" ht="15.75" hidden="false" customHeight="false" outlineLevel="0" collapsed="false">
      <c r="A17334" s="20" t="s">
        <v>33568</v>
      </c>
      <c r="B17334" s="20" t="s">
        <v>33564</v>
      </c>
      <c r="C17334" s="20" t="s">
        <v>33565</v>
      </c>
      <c r="D17334" s="20" t="s">
        <v>33569</v>
      </c>
      <c r="H17334" s="20" t="s">
        <v>49</v>
      </c>
    </row>
    <row r="17335" customFormat="false" ht="15.75" hidden="false" customHeight="false" outlineLevel="0" collapsed="false">
      <c r="A17335" s="20" t="s">
        <v>33570</v>
      </c>
      <c r="B17335" s="20" t="s">
        <v>33564</v>
      </c>
      <c r="C17335" s="20" t="s">
        <v>33565</v>
      </c>
      <c r="D17335" s="20" t="s">
        <v>33569</v>
      </c>
      <c r="H17335" s="20" t="s">
        <v>49</v>
      </c>
    </row>
    <row r="17336" customFormat="false" ht="15.75" hidden="false" customHeight="false" outlineLevel="0" collapsed="false">
      <c r="A17336" s="20" t="s">
        <v>33571</v>
      </c>
      <c r="B17336" s="20" t="s">
        <v>33564</v>
      </c>
      <c r="C17336" s="20" t="s">
        <v>33565</v>
      </c>
      <c r="D17336" s="20" t="s">
        <v>33572</v>
      </c>
      <c r="H17336" s="20" t="s">
        <v>49</v>
      </c>
    </row>
    <row r="17337" customFormat="false" ht="15.75" hidden="false" customHeight="false" outlineLevel="0" collapsed="false">
      <c r="A17337" s="20" t="s">
        <v>33573</v>
      </c>
      <c r="B17337" s="20" t="s">
        <v>33564</v>
      </c>
      <c r="C17337" s="20" t="s">
        <v>33565</v>
      </c>
      <c r="D17337" s="20" t="s">
        <v>33572</v>
      </c>
      <c r="H17337" s="20" t="s">
        <v>49</v>
      </c>
    </row>
    <row r="17338" customFormat="false" ht="15.75" hidden="false" customHeight="false" outlineLevel="0" collapsed="false">
      <c r="A17338" s="20" t="s">
        <v>33574</v>
      </c>
      <c r="B17338" s="20" t="s">
        <v>33564</v>
      </c>
      <c r="C17338" s="20" t="s">
        <v>33565</v>
      </c>
      <c r="D17338" s="20" t="s">
        <v>33575</v>
      </c>
      <c r="H17338" s="20" t="s">
        <v>49</v>
      </c>
    </row>
    <row r="17339" customFormat="false" ht="15.75" hidden="false" customHeight="false" outlineLevel="0" collapsed="false">
      <c r="A17339" s="20" t="s">
        <v>33576</v>
      </c>
      <c r="B17339" s="20" t="s">
        <v>33564</v>
      </c>
      <c r="C17339" s="20" t="s">
        <v>33565</v>
      </c>
      <c r="D17339" s="20" t="s">
        <v>33575</v>
      </c>
      <c r="H17339" s="20" t="s">
        <v>49</v>
      </c>
    </row>
    <row r="17340" customFormat="false" ht="15.75" hidden="false" customHeight="false" outlineLevel="0" collapsed="false">
      <c r="A17340" s="20" t="s">
        <v>33577</v>
      </c>
      <c r="B17340" s="20" t="s">
        <v>33564</v>
      </c>
      <c r="C17340" s="20" t="s">
        <v>33565</v>
      </c>
      <c r="D17340" s="20" t="s">
        <v>33578</v>
      </c>
      <c r="H17340" s="20" t="s">
        <v>49</v>
      </c>
    </row>
    <row r="17341" customFormat="false" ht="15.75" hidden="false" customHeight="false" outlineLevel="0" collapsed="false">
      <c r="A17341" s="20" t="s">
        <v>33579</v>
      </c>
      <c r="B17341" s="20" t="s">
        <v>33564</v>
      </c>
      <c r="C17341" s="20" t="s">
        <v>33565</v>
      </c>
      <c r="D17341" s="20" t="s">
        <v>33578</v>
      </c>
      <c r="H17341" s="20" t="s">
        <v>49</v>
      </c>
    </row>
    <row r="17342" customFormat="false" ht="15.75" hidden="false" customHeight="false" outlineLevel="0" collapsed="false">
      <c r="A17342" s="20" t="s">
        <v>33580</v>
      </c>
      <c r="B17342" s="20" t="s">
        <v>33564</v>
      </c>
      <c r="C17342" s="20" t="s">
        <v>33565</v>
      </c>
      <c r="D17342" s="20" t="s">
        <v>33581</v>
      </c>
      <c r="H17342" s="20" t="s">
        <v>49</v>
      </c>
    </row>
    <row r="17343" customFormat="false" ht="15.75" hidden="false" customHeight="false" outlineLevel="0" collapsed="false">
      <c r="A17343" s="20" t="s">
        <v>33582</v>
      </c>
      <c r="B17343" s="20" t="s">
        <v>33564</v>
      </c>
      <c r="C17343" s="20" t="s">
        <v>33565</v>
      </c>
      <c r="D17343" s="20" t="s">
        <v>33581</v>
      </c>
      <c r="H17343" s="20" t="s">
        <v>49</v>
      </c>
    </row>
    <row r="17344" customFormat="false" ht="15.75" hidden="false" customHeight="false" outlineLevel="0" collapsed="false">
      <c r="A17344" s="20" t="s">
        <v>33583</v>
      </c>
      <c r="B17344" s="20" t="s">
        <v>33564</v>
      </c>
      <c r="C17344" s="20" t="s">
        <v>33565</v>
      </c>
      <c r="D17344" s="20" t="s">
        <v>33584</v>
      </c>
      <c r="H17344" s="20" t="s">
        <v>49</v>
      </c>
    </row>
    <row r="17345" customFormat="false" ht="15.75" hidden="false" customHeight="false" outlineLevel="0" collapsed="false">
      <c r="A17345" s="20" t="s">
        <v>33585</v>
      </c>
      <c r="B17345" s="20" t="s">
        <v>33564</v>
      </c>
      <c r="C17345" s="20" t="s">
        <v>33565</v>
      </c>
      <c r="D17345" s="20" t="s">
        <v>33584</v>
      </c>
      <c r="H17345" s="20" t="s">
        <v>49</v>
      </c>
    </row>
    <row r="17346" customFormat="false" ht="15.75" hidden="false" customHeight="false" outlineLevel="0" collapsed="false">
      <c r="A17346" s="20" t="s">
        <v>33586</v>
      </c>
      <c r="B17346" s="20" t="s">
        <v>33564</v>
      </c>
      <c r="C17346" s="20" t="s">
        <v>33565</v>
      </c>
      <c r="D17346" s="20" t="s">
        <v>33587</v>
      </c>
      <c r="H17346" s="20" t="s">
        <v>49</v>
      </c>
    </row>
    <row r="17347" customFormat="false" ht="15.75" hidden="false" customHeight="false" outlineLevel="0" collapsed="false">
      <c r="A17347" s="20" t="s">
        <v>33588</v>
      </c>
      <c r="B17347" s="20" t="s">
        <v>33564</v>
      </c>
      <c r="C17347" s="20" t="s">
        <v>33565</v>
      </c>
      <c r="D17347" s="20" t="s">
        <v>33587</v>
      </c>
      <c r="H17347" s="20" t="s">
        <v>49</v>
      </c>
    </row>
    <row r="17348" customFormat="false" ht="15.75" hidden="false" customHeight="false" outlineLevel="0" collapsed="false">
      <c r="A17348" s="20" t="s">
        <v>33589</v>
      </c>
      <c r="B17348" s="20" t="s">
        <v>33564</v>
      </c>
      <c r="C17348" s="20" t="s">
        <v>33565</v>
      </c>
      <c r="D17348" s="20" t="s">
        <v>33590</v>
      </c>
      <c r="H17348" s="20" t="s">
        <v>49</v>
      </c>
    </row>
    <row r="17349" customFormat="false" ht="15.75" hidden="false" customHeight="false" outlineLevel="0" collapsed="false">
      <c r="A17349" s="20" t="s">
        <v>33591</v>
      </c>
      <c r="B17349" s="20" t="s">
        <v>33564</v>
      </c>
      <c r="C17349" s="20" t="s">
        <v>33565</v>
      </c>
      <c r="D17349" s="20" t="s">
        <v>33590</v>
      </c>
      <c r="H17349" s="20" t="s">
        <v>49</v>
      </c>
    </row>
    <row r="17350" customFormat="false" ht="15.75" hidden="false" customHeight="false" outlineLevel="0" collapsed="false">
      <c r="A17350" s="20" t="s">
        <v>33592</v>
      </c>
      <c r="B17350" s="20" t="s">
        <v>33564</v>
      </c>
      <c r="C17350" s="20" t="s">
        <v>33593</v>
      </c>
      <c r="D17350" s="20" t="s">
        <v>33594</v>
      </c>
      <c r="H17350" s="20" t="s">
        <v>49</v>
      </c>
    </row>
    <row r="17351" customFormat="false" ht="15.75" hidden="false" customHeight="false" outlineLevel="0" collapsed="false">
      <c r="A17351" s="20" t="s">
        <v>33595</v>
      </c>
      <c r="B17351" s="20" t="s">
        <v>33564</v>
      </c>
      <c r="C17351" s="20" t="s">
        <v>33593</v>
      </c>
      <c r="D17351" s="20" t="s">
        <v>33594</v>
      </c>
      <c r="H17351" s="20" t="s">
        <v>49</v>
      </c>
    </row>
    <row r="17352" customFormat="false" ht="15.75" hidden="false" customHeight="false" outlineLevel="0" collapsed="false">
      <c r="A17352" s="20" t="s">
        <v>33596</v>
      </c>
      <c r="B17352" s="20" t="s">
        <v>33564</v>
      </c>
      <c r="C17352" s="20" t="s">
        <v>33597</v>
      </c>
      <c r="D17352" s="20" t="s">
        <v>33594</v>
      </c>
      <c r="H17352" s="20" t="s">
        <v>49</v>
      </c>
    </row>
    <row r="17353" customFormat="false" ht="15.75" hidden="false" customHeight="false" outlineLevel="0" collapsed="false">
      <c r="A17353" s="20" t="s">
        <v>33598</v>
      </c>
      <c r="B17353" s="20" t="s">
        <v>33564</v>
      </c>
      <c r="C17353" s="20" t="s">
        <v>33597</v>
      </c>
      <c r="D17353" s="20" t="s">
        <v>33594</v>
      </c>
      <c r="H17353" s="20" t="s">
        <v>49</v>
      </c>
    </row>
    <row r="17354" customFormat="false" ht="15.75" hidden="false" customHeight="false" outlineLevel="0" collapsed="false">
      <c r="A17354" s="20" t="s">
        <v>33599</v>
      </c>
      <c r="B17354" s="20" t="s">
        <v>33564</v>
      </c>
      <c r="C17354" s="20" t="s">
        <v>33600</v>
      </c>
      <c r="D17354" s="20" t="s">
        <v>33601</v>
      </c>
      <c r="H17354" s="20" t="s">
        <v>49</v>
      </c>
    </row>
    <row r="17355" customFormat="false" ht="15.75" hidden="false" customHeight="false" outlineLevel="0" collapsed="false">
      <c r="A17355" s="20" t="s">
        <v>33602</v>
      </c>
      <c r="B17355" s="20" t="s">
        <v>33564</v>
      </c>
      <c r="C17355" s="20" t="s">
        <v>33600</v>
      </c>
      <c r="D17355" s="20" t="s">
        <v>33601</v>
      </c>
      <c r="H17355" s="20" t="s">
        <v>49</v>
      </c>
    </row>
    <row r="17356" customFormat="false" ht="15.75" hidden="false" customHeight="false" outlineLevel="0" collapsed="false">
      <c r="A17356" s="20" t="s">
        <v>33603</v>
      </c>
      <c r="B17356" s="20" t="s">
        <v>33564</v>
      </c>
      <c r="C17356" s="20" t="s">
        <v>33604</v>
      </c>
      <c r="D17356" s="20" t="s">
        <v>33605</v>
      </c>
      <c r="H17356" s="20" t="s">
        <v>49</v>
      </c>
    </row>
    <row r="17357" customFormat="false" ht="15.75" hidden="false" customHeight="false" outlineLevel="0" collapsed="false">
      <c r="A17357" s="20" t="s">
        <v>33606</v>
      </c>
      <c r="B17357" s="20" t="s">
        <v>33564</v>
      </c>
      <c r="C17357" s="20" t="s">
        <v>33604</v>
      </c>
      <c r="D17357" s="20" t="s">
        <v>33605</v>
      </c>
      <c r="H17357" s="20" t="s">
        <v>49</v>
      </c>
    </row>
    <row r="17358" customFormat="false" ht="15.75" hidden="false" customHeight="false" outlineLevel="0" collapsed="false">
      <c r="A17358" s="20" t="s">
        <v>33607</v>
      </c>
      <c r="B17358" s="20" t="s">
        <v>33564</v>
      </c>
      <c r="C17358" s="20" t="s">
        <v>33604</v>
      </c>
      <c r="D17358" s="20" t="s">
        <v>33608</v>
      </c>
      <c r="H17358" s="20" t="s">
        <v>49</v>
      </c>
    </row>
    <row r="17359" customFormat="false" ht="15.75" hidden="false" customHeight="false" outlineLevel="0" collapsed="false">
      <c r="A17359" s="20" t="s">
        <v>33609</v>
      </c>
      <c r="B17359" s="20" t="s">
        <v>33564</v>
      </c>
      <c r="C17359" s="20" t="s">
        <v>33604</v>
      </c>
      <c r="D17359" s="20" t="s">
        <v>33608</v>
      </c>
      <c r="H17359" s="20" t="s">
        <v>49</v>
      </c>
    </row>
    <row r="17360" customFormat="false" ht="15.75" hidden="false" customHeight="false" outlineLevel="0" collapsed="false">
      <c r="A17360" s="20" t="s">
        <v>33610</v>
      </c>
      <c r="B17360" s="20" t="s">
        <v>33564</v>
      </c>
      <c r="C17360" s="20" t="s">
        <v>33611</v>
      </c>
      <c r="D17360" s="20" t="s">
        <v>33601</v>
      </c>
      <c r="H17360" s="20" t="s">
        <v>49</v>
      </c>
    </row>
    <row r="17361" customFormat="false" ht="15.75" hidden="false" customHeight="false" outlineLevel="0" collapsed="false">
      <c r="A17361" s="20" t="s">
        <v>33612</v>
      </c>
      <c r="B17361" s="20" t="s">
        <v>33564</v>
      </c>
      <c r="C17361" s="20" t="s">
        <v>33611</v>
      </c>
      <c r="D17361" s="20" t="s">
        <v>33601</v>
      </c>
      <c r="H17361" s="20" t="s">
        <v>49</v>
      </c>
    </row>
    <row r="17362" customFormat="false" ht="15.75" hidden="false" customHeight="false" outlineLevel="0" collapsed="false">
      <c r="A17362" s="20" t="s">
        <v>33613</v>
      </c>
      <c r="B17362" s="20" t="s">
        <v>33564</v>
      </c>
      <c r="C17362" s="20" t="s">
        <v>33614</v>
      </c>
      <c r="D17362" s="20" t="s">
        <v>33608</v>
      </c>
      <c r="H17362" s="20" t="s">
        <v>49</v>
      </c>
    </row>
    <row r="17363" customFormat="false" ht="15.75" hidden="false" customHeight="false" outlineLevel="0" collapsed="false">
      <c r="A17363" s="20" t="s">
        <v>33615</v>
      </c>
      <c r="B17363" s="20" t="s">
        <v>33564</v>
      </c>
      <c r="C17363" s="20" t="s">
        <v>33614</v>
      </c>
      <c r="D17363" s="20" t="s">
        <v>33608</v>
      </c>
      <c r="H17363" s="20" t="s">
        <v>49</v>
      </c>
    </row>
    <row r="17364" customFormat="false" ht="15.75" hidden="false" customHeight="false" outlineLevel="0" collapsed="false">
      <c r="A17364" s="20" t="s">
        <v>33616</v>
      </c>
      <c r="B17364" s="20" t="s">
        <v>33564</v>
      </c>
      <c r="C17364" s="20" t="s">
        <v>33617</v>
      </c>
      <c r="D17364" s="20" t="s">
        <v>33601</v>
      </c>
      <c r="H17364" s="20" t="s">
        <v>49</v>
      </c>
    </row>
    <row r="17365" customFormat="false" ht="15.75" hidden="false" customHeight="false" outlineLevel="0" collapsed="false">
      <c r="A17365" s="20" t="s">
        <v>33618</v>
      </c>
      <c r="B17365" s="20" t="s">
        <v>33564</v>
      </c>
      <c r="C17365" s="20" t="s">
        <v>33617</v>
      </c>
      <c r="D17365" s="20" t="s">
        <v>33601</v>
      </c>
      <c r="H17365" s="20" t="s">
        <v>49</v>
      </c>
    </row>
    <row r="17366" customFormat="false" ht="15.75" hidden="false" customHeight="false" outlineLevel="0" collapsed="false">
      <c r="A17366" s="20" t="s">
        <v>33619</v>
      </c>
      <c r="B17366" s="20" t="s">
        <v>33564</v>
      </c>
      <c r="C17366" s="20" t="s">
        <v>33620</v>
      </c>
      <c r="D17366" s="20" t="s">
        <v>33601</v>
      </c>
      <c r="H17366" s="20" t="s">
        <v>49</v>
      </c>
    </row>
    <row r="17367" customFormat="false" ht="15.75" hidden="false" customHeight="false" outlineLevel="0" collapsed="false">
      <c r="A17367" s="20" t="s">
        <v>33621</v>
      </c>
      <c r="B17367" s="20" t="s">
        <v>33564</v>
      </c>
      <c r="C17367" s="20" t="s">
        <v>33620</v>
      </c>
      <c r="D17367" s="20" t="s">
        <v>33601</v>
      </c>
      <c r="H17367" s="20" t="s">
        <v>49</v>
      </c>
    </row>
    <row r="17368" customFormat="false" ht="15.75" hidden="false" customHeight="false" outlineLevel="0" collapsed="false">
      <c r="A17368" s="20" t="s">
        <v>33622</v>
      </c>
      <c r="B17368" s="20" t="s">
        <v>33564</v>
      </c>
      <c r="C17368" s="20" t="s">
        <v>33623</v>
      </c>
      <c r="D17368" s="20" t="s">
        <v>33624</v>
      </c>
      <c r="H17368" s="20" t="s">
        <v>49</v>
      </c>
    </row>
    <row r="17369" customFormat="false" ht="15.75" hidden="false" customHeight="false" outlineLevel="0" collapsed="false">
      <c r="A17369" s="20" t="s">
        <v>33625</v>
      </c>
      <c r="B17369" s="20" t="s">
        <v>33564</v>
      </c>
      <c r="C17369" s="20" t="s">
        <v>33623</v>
      </c>
      <c r="D17369" s="20" t="s">
        <v>33624</v>
      </c>
      <c r="H17369" s="20" t="s">
        <v>49</v>
      </c>
    </row>
    <row r="17370" customFormat="false" ht="15.75" hidden="false" customHeight="false" outlineLevel="0" collapsed="false">
      <c r="A17370" s="20" t="s">
        <v>33626</v>
      </c>
      <c r="B17370" s="20" t="s">
        <v>33564</v>
      </c>
      <c r="C17370" s="20" t="s">
        <v>33623</v>
      </c>
      <c r="D17370" s="20" t="s">
        <v>33627</v>
      </c>
      <c r="H17370" s="20" t="s">
        <v>49</v>
      </c>
    </row>
    <row r="17371" customFormat="false" ht="15.75" hidden="false" customHeight="false" outlineLevel="0" collapsed="false">
      <c r="A17371" s="20" t="s">
        <v>33628</v>
      </c>
      <c r="B17371" s="20" t="s">
        <v>33564</v>
      </c>
      <c r="C17371" s="20" t="s">
        <v>33623</v>
      </c>
      <c r="D17371" s="20" t="s">
        <v>33627</v>
      </c>
      <c r="H17371" s="20" t="s">
        <v>49</v>
      </c>
    </row>
    <row r="17372" customFormat="false" ht="15.75" hidden="false" customHeight="false" outlineLevel="0" collapsed="false">
      <c r="A17372" s="20" t="s">
        <v>33629</v>
      </c>
      <c r="B17372" s="20" t="s">
        <v>33564</v>
      </c>
      <c r="C17372" s="20" t="s">
        <v>33623</v>
      </c>
      <c r="D17372" s="20" t="s">
        <v>33630</v>
      </c>
      <c r="H17372" s="20" t="s">
        <v>49</v>
      </c>
    </row>
    <row r="17373" customFormat="false" ht="15.75" hidden="false" customHeight="false" outlineLevel="0" collapsed="false">
      <c r="A17373" s="20" t="s">
        <v>33631</v>
      </c>
      <c r="B17373" s="20" t="s">
        <v>33564</v>
      </c>
      <c r="C17373" s="20" t="s">
        <v>33623</v>
      </c>
      <c r="D17373" s="20" t="s">
        <v>33630</v>
      </c>
      <c r="H17373" s="20" t="s">
        <v>49</v>
      </c>
    </row>
    <row r="17374" customFormat="false" ht="15.75" hidden="false" customHeight="false" outlineLevel="0" collapsed="false">
      <c r="A17374" s="20" t="s">
        <v>33632</v>
      </c>
      <c r="B17374" s="20" t="s">
        <v>33564</v>
      </c>
      <c r="C17374" s="20" t="s">
        <v>33623</v>
      </c>
      <c r="D17374" s="20" t="s">
        <v>33633</v>
      </c>
      <c r="H17374" s="20" t="s">
        <v>49</v>
      </c>
    </row>
    <row r="17375" customFormat="false" ht="15.75" hidden="false" customHeight="false" outlineLevel="0" collapsed="false">
      <c r="A17375" s="20" t="s">
        <v>33634</v>
      </c>
      <c r="B17375" s="20" t="s">
        <v>33564</v>
      </c>
      <c r="C17375" s="20" t="s">
        <v>33623</v>
      </c>
      <c r="D17375" s="20" t="s">
        <v>33633</v>
      </c>
      <c r="H17375" s="20" t="s">
        <v>49</v>
      </c>
    </row>
    <row r="17376" customFormat="false" ht="15.75" hidden="false" customHeight="false" outlineLevel="0" collapsed="false">
      <c r="A17376" s="20" t="s">
        <v>33635</v>
      </c>
      <c r="B17376" s="20" t="s">
        <v>33564</v>
      </c>
      <c r="C17376" s="20" t="s">
        <v>33623</v>
      </c>
      <c r="D17376" s="20" t="s">
        <v>33636</v>
      </c>
      <c r="H17376" s="20" t="s">
        <v>49</v>
      </c>
    </row>
    <row r="17377" customFormat="false" ht="15.75" hidden="false" customHeight="false" outlineLevel="0" collapsed="false">
      <c r="A17377" s="20" t="s">
        <v>33637</v>
      </c>
      <c r="B17377" s="20" t="s">
        <v>33564</v>
      </c>
      <c r="C17377" s="20" t="s">
        <v>33623</v>
      </c>
      <c r="D17377" s="20" t="s">
        <v>33636</v>
      </c>
      <c r="H17377" s="20" t="s">
        <v>49</v>
      </c>
    </row>
    <row r="17378" customFormat="false" ht="15.75" hidden="false" customHeight="false" outlineLevel="0" collapsed="false">
      <c r="A17378" s="20" t="s">
        <v>33638</v>
      </c>
      <c r="B17378" s="20" t="s">
        <v>33564</v>
      </c>
      <c r="C17378" s="20" t="s">
        <v>33623</v>
      </c>
      <c r="D17378" s="20" t="s">
        <v>33639</v>
      </c>
      <c r="H17378" s="20" t="s">
        <v>49</v>
      </c>
    </row>
    <row r="17379" customFormat="false" ht="15.75" hidden="false" customHeight="false" outlineLevel="0" collapsed="false">
      <c r="A17379" s="20" t="s">
        <v>33640</v>
      </c>
      <c r="B17379" s="20" t="s">
        <v>33564</v>
      </c>
      <c r="C17379" s="20" t="s">
        <v>33623</v>
      </c>
      <c r="D17379" s="20" t="s">
        <v>33639</v>
      </c>
      <c r="H17379" s="20" t="s">
        <v>49</v>
      </c>
    </row>
    <row r="17380" customFormat="false" ht="15.75" hidden="false" customHeight="false" outlineLevel="0" collapsed="false">
      <c r="A17380" s="20" t="s">
        <v>33641</v>
      </c>
      <c r="B17380" s="20" t="s">
        <v>33564</v>
      </c>
      <c r="C17380" s="20" t="s">
        <v>33623</v>
      </c>
      <c r="D17380" s="20" t="s">
        <v>33642</v>
      </c>
      <c r="H17380" s="20" t="s">
        <v>49</v>
      </c>
    </row>
    <row r="17381" customFormat="false" ht="15.75" hidden="false" customHeight="false" outlineLevel="0" collapsed="false">
      <c r="A17381" s="20" t="s">
        <v>33643</v>
      </c>
      <c r="B17381" s="20" t="s">
        <v>33564</v>
      </c>
      <c r="C17381" s="20" t="s">
        <v>33623</v>
      </c>
      <c r="D17381" s="20" t="s">
        <v>33642</v>
      </c>
      <c r="H17381" s="20" t="s">
        <v>49</v>
      </c>
    </row>
    <row r="17382" customFormat="false" ht="15.75" hidden="false" customHeight="false" outlineLevel="0" collapsed="false">
      <c r="A17382" s="20" t="s">
        <v>33644</v>
      </c>
      <c r="B17382" s="20" t="s">
        <v>33564</v>
      </c>
      <c r="C17382" s="20" t="s">
        <v>33623</v>
      </c>
      <c r="D17382" s="20" t="s">
        <v>33645</v>
      </c>
      <c r="H17382" s="20" t="s">
        <v>49</v>
      </c>
    </row>
    <row r="17383" customFormat="false" ht="15.75" hidden="false" customHeight="false" outlineLevel="0" collapsed="false">
      <c r="A17383" s="20" t="s">
        <v>33646</v>
      </c>
      <c r="B17383" s="20" t="s">
        <v>33564</v>
      </c>
      <c r="C17383" s="20" t="s">
        <v>33623</v>
      </c>
      <c r="D17383" s="20" t="s">
        <v>33645</v>
      </c>
      <c r="H17383" s="20" t="s">
        <v>49</v>
      </c>
    </row>
    <row r="17384" customFormat="false" ht="15.75" hidden="false" customHeight="false" outlineLevel="0" collapsed="false">
      <c r="A17384" s="20" t="s">
        <v>33647</v>
      </c>
      <c r="B17384" s="20" t="s">
        <v>33564</v>
      </c>
      <c r="C17384" s="20" t="s">
        <v>33623</v>
      </c>
      <c r="D17384" s="20" t="s">
        <v>33648</v>
      </c>
      <c r="H17384" s="20" t="s">
        <v>49</v>
      </c>
    </row>
    <row r="17385" customFormat="false" ht="15.75" hidden="false" customHeight="false" outlineLevel="0" collapsed="false">
      <c r="A17385" s="20" t="s">
        <v>33649</v>
      </c>
      <c r="B17385" s="20" t="s">
        <v>33564</v>
      </c>
      <c r="C17385" s="20" t="s">
        <v>33623</v>
      </c>
      <c r="D17385" s="20" t="s">
        <v>33648</v>
      </c>
      <c r="H17385" s="20" t="s">
        <v>49</v>
      </c>
    </row>
    <row r="17386" customFormat="false" ht="15.75" hidden="false" customHeight="false" outlineLevel="0" collapsed="false">
      <c r="A17386" s="20" t="s">
        <v>33650</v>
      </c>
      <c r="B17386" s="20" t="s">
        <v>33651</v>
      </c>
      <c r="C17386" s="20" t="s">
        <v>33652</v>
      </c>
      <c r="H17386" s="20" t="s">
        <v>49</v>
      </c>
    </row>
    <row r="17387" customFormat="false" ht="15.75" hidden="false" customHeight="false" outlineLevel="0" collapsed="false">
      <c r="A17387" s="20" t="s">
        <v>33653</v>
      </c>
      <c r="B17387" s="20" t="s">
        <v>33651</v>
      </c>
      <c r="C17387" s="20" t="s">
        <v>33652</v>
      </c>
      <c r="H17387" s="20" t="s">
        <v>49</v>
      </c>
    </row>
    <row r="17388" customFormat="false" ht="15.75" hidden="false" customHeight="false" outlineLevel="0" collapsed="false">
      <c r="A17388" s="20" t="s">
        <v>33654</v>
      </c>
      <c r="B17388" s="20" t="s">
        <v>33651</v>
      </c>
      <c r="C17388" s="20" t="s">
        <v>33655</v>
      </c>
      <c r="H17388" s="20" t="s">
        <v>49</v>
      </c>
    </row>
    <row r="17389" customFormat="false" ht="15.75" hidden="false" customHeight="false" outlineLevel="0" collapsed="false">
      <c r="A17389" s="20" t="s">
        <v>33656</v>
      </c>
      <c r="B17389" s="20" t="s">
        <v>33651</v>
      </c>
      <c r="C17389" s="20" t="s">
        <v>33655</v>
      </c>
      <c r="H17389" s="20" t="s">
        <v>49</v>
      </c>
    </row>
    <row r="17390" customFormat="false" ht="15.75" hidden="false" customHeight="false" outlineLevel="0" collapsed="false">
      <c r="A17390" s="20" t="s">
        <v>33657</v>
      </c>
      <c r="B17390" s="20" t="s">
        <v>33651</v>
      </c>
      <c r="C17390" s="20" t="s">
        <v>33658</v>
      </c>
      <c r="H17390" s="20" t="s">
        <v>49</v>
      </c>
    </row>
    <row r="17391" customFormat="false" ht="15.75" hidden="false" customHeight="false" outlineLevel="0" collapsed="false">
      <c r="A17391" s="20" t="s">
        <v>33659</v>
      </c>
      <c r="B17391" s="20" t="s">
        <v>33651</v>
      </c>
      <c r="C17391" s="20" t="s">
        <v>33658</v>
      </c>
      <c r="H17391" s="20" t="s">
        <v>49</v>
      </c>
    </row>
    <row r="17392" customFormat="false" ht="15.75" hidden="false" customHeight="false" outlineLevel="0" collapsed="false">
      <c r="A17392" s="20" t="s">
        <v>33660</v>
      </c>
      <c r="B17392" s="20" t="s">
        <v>33651</v>
      </c>
      <c r="C17392" s="20" t="s">
        <v>33661</v>
      </c>
      <c r="H17392" s="20" t="s">
        <v>49</v>
      </c>
    </row>
    <row r="17393" customFormat="false" ht="15.75" hidden="false" customHeight="false" outlineLevel="0" collapsed="false">
      <c r="A17393" s="20" t="s">
        <v>33662</v>
      </c>
      <c r="B17393" s="20" t="s">
        <v>33651</v>
      </c>
      <c r="C17393" s="20" t="s">
        <v>33661</v>
      </c>
      <c r="H17393" s="20" t="s">
        <v>49</v>
      </c>
    </row>
    <row r="17394" customFormat="false" ht="15.75" hidden="false" customHeight="false" outlineLevel="0" collapsed="false">
      <c r="A17394" s="20" t="s">
        <v>33663</v>
      </c>
      <c r="B17394" s="20" t="s">
        <v>33664</v>
      </c>
      <c r="C17394" s="20" t="s">
        <v>33665</v>
      </c>
      <c r="H17394" s="20" t="s">
        <v>49</v>
      </c>
    </row>
    <row r="17395" customFormat="false" ht="15.75" hidden="false" customHeight="false" outlineLevel="0" collapsed="false">
      <c r="A17395" s="20" t="s">
        <v>33666</v>
      </c>
      <c r="B17395" s="20" t="s">
        <v>33664</v>
      </c>
      <c r="C17395" s="20" t="s">
        <v>33665</v>
      </c>
      <c r="H17395" s="20" t="s">
        <v>49</v>
      </c>
    </row>
    <row r="17396" customFormat="false" ht="15.75" hidden="false" customHeight="false" outlineLevel="0" collapsed="false">
      <c r="A17396" s="20" t="s">
        <v>33667</v>
      </c>
      <c r="B17396" s="20" t="s">
        <v>33664</v>
      </c>
      <c r="C17396" s="20" t="s">
        <v>33668</v>
      </c>
      <c r="H17396" s="20" t="s">
        <v>49</v>
      </c>
    </row>
    <row r="17397" customFormat="false" ht="15.75" hidden="false" customHeight="false" outlineLevel="0" collapsed="false">
      <c r="A17397" s="20" t="s">
        <v>33669</v>
      </c>
      <c r="B17397" s="20" t="s">
        <v>33664</v>
      </c>
      <c r="C17397" s="20" t="s">
        <v>33668</v>
      </c>
      <c r="H17397" s="20" t="s">
        <v>49</v>
      </c>
    </row>
    <row r="17398" customFormat="false" ht="15.75" hidden="false" customHeight="false" outlineLevel="0" collapsed="false">
      <c r="A17398" s="20" t="s">
        <v>33670</v>
      </c>
      <c r="B17398" s="20" t="s">
        <v>33664</v>
      </c>
      <c r="C17398" s="20" t="s">
        <v>33671</v>
      </c>
      <c r="H17398" s="20" t="s">
        <v>49</v>
      </c>
    </row>
    <row r="17399" customFormat="false" ht="15.75" hidden="false" customHeight="false" outlineLevel="0" collapsed="false">
      <c r="A17399" s="20" t="s">
        <v>33672</v>
      </c>
      <c r="B17399" s="20" t="s">
        <v>33664</v>
      </c>
      <c r="C17399" s="20" t="s">
        <v>33671</v>
      </c>
      <c r="H17399" s="20" t="s">
        <v>49</v>
      </c>
    </row>
    <row r="17400" customFormat="false" ht="15.75" hidden="false" customHeight="false" outlineLevel="0" collapsed="false">
      <c r="A17400" s="20" t="s">
        <v>33673</v>
      </c>
      <c r="B17400" s="20" t="s">
        <v>33664</v>
      </c>
      <c r="C17400" s="20" t="s">
        <v>33674</v>
      </c>
      <c r="H17400" s="20" t="s">
        <v>49</v>
      </c>
    </row>
    <row r="17401" customFormat="false" ht="15.75" hidden="false" customHeight="false" outlineLevel="0" collapsed="false">
      <c r="A17401" s="20" t="s">
        <v>33675</v>
      </c>
      <c r="B17401" s="20" t="s">
        <v>33664</v>
      </c>
      <c r="C17401" s="20" t="s">
        <v>33674</v>
      </c>
      <c r="H17401" s="20" t="s">
        <v>49</v>
      </c>
    </row>
    <row r="17402" customFormat="false" ht="15.75" hidden="false" customHeight="false" outlineLevel="0" collapsed="false">
      <c r="A17402" s="20" t="s">
        <v>33676</v>
      </c>
      <c r="B17402" s="20" t="s">
        <v>33664</v>
      </c>
      <c r="C17402" s="20" t="s">
        <v>33677</v>
      </c>
      <c r="H17402" s="20" t="s">
        <v>49</v>
      </c>
    </row>
    <row r="17403" customFormat="false" ht="15.75" hidden="false" customHeight="false" outlineLevel="0" collapsed="false">
      <c r="A17403" s="20" t="s">
        <v>33678</v>
      </c>
      <c r="B17403" s="20" t="s">
        <v>33664</v>
      </c>
      <c r="C17403" s="20" t="s">
        <v>33677</v>
      </c>
      <c r="H17403" s="20" t="s">
        <v>49</v>
      </c>
    </row>
    <row r="17404" customFormat="false" ht="15.75" hidden="false" customHeight="false" outlineLevel="0" collapsed="false">
      <c r="A17404" s="20" t="s">
        <v>33679</v>
      </c>
      <c r="B17404" s="20" t="s">
        <v>33664</v>
      </c>
      <c r="C17404" s="20" t="s">
        <v>33680</v>
      </c>
      <c r="H17404" s="20" t="s">
        <v>49</v>
      </c>
    </row>
    <row r="17405" customFormat="false" ht="15.75" hidden="false" customHeight="false" outlineLevel="0" collapsed="false">
      <c r="A17405" s="20" t="s">
        <v>33681</v>
      </c>
      <c r="B17405" s="20" t="s">
        <v>33664</v>
      </c>
      <c r="C17405" s="20" t="s">
        <v>33680</v>
      </c>
      <c r="H17405" s="20" t="s">
        <v>49</v>
      </c>
    </row>
    <row r="17406" customFormat="false" ht="15.75" hidden="false" customHeight="false" outlineLevel="0" collapsed="false">
      <c r="A17406" s="20" t="s">
        <v>33682</v>
      </c>
      <c r="B17406" s="20" t="s">
        <v>33664</v>
      </c>
      <c r="C17406" s="20" t="s">
        <v>33683</v>
      </c>
      <c r="H17406" s="20" t="s">
        <v>49</v>
      </c>
    </row>
    <row r="17407" customFormat="false" ht="15.75" hidden="false" customHeight="false" outlineLevel="0" collapsed="false">
      <c r="A17407" s="20" t="s">
        <v>33684</v>
      </c>
      <c r="B17407" s="20" t="s">
        <v>33664</v>
      </c>
      <c r="C17407" s="20" t="s">
        <v>33683</v>
      </c>
      <c r="H17407" s="20" t="s">
        <v>49</v>
      </c>
    </row>
    <row r="17408" customFormat="false" ht="15.75" hidden="false" customHeight="false" outlineLevel="0" collapsed="false">
      <c r="A17408" s="20" t="s">
        <v>33685</v>
      </c>
      <c r="B17408" s="20" t="s">
        <v>33664</v>
      </c>
      <c r="C17408" s="20" t="s">
        <v>33686</v>
      </c>
      <c r="H17408" s="20" t="s">
        <v>49</v>
      </c>
    </row>
    <row r="17409" customFormat="false" ht="15.75" hidden="false" customHeight="false" outlineLevel="0" collapsed="false">
      <c r="A17409" s="20" t="s">
        <v>33687</v>
      </c>
      <c r="B17409" s="20" t="s">
        <v>33664</v>
      </c>
      <c r="C17409" s="20" t="s">
        <v>33686</v>
      </c>
      <c r="H17409" s="20" t="s">
        <v>49</v>
      </c>
    </row>
    <row r="17410" customFormat="false" ht="15.75" hidden="false" customHeight="false" outlineLevel="0" collapsed="false">
      <c r="A17410" s="20" t="s">
        <v>33688</v>
      </c>
      <c r="B17410" s="20" t="s">
        <v>33664</v>
      </c>
      <c r="C17410" s="20" t="s">
        <v>33689</v>
      </c>
      <c r="H17410" s="20" t="s">
        <v>49</v>
      </c>
    </row>
    <row r="17411" customFormat="false" ht="15.75" hidden="false" customHeight="false" outlineLevel="0" collapsed="false">
      <c r="A17411" s="20" t="s">
        <v>33690</v>
      </c>
      <c r="B17411" s="20" t="s">
        <v>33664</v>
      </c>
      <c r="C17411" s="20" t="s">
        <v>33689</v>
      </c>
      <c r="H17411" s="20" t="s">
        <v>49</v>
      </c>
    </row>
    <row r="17412" customFormat="false" ht="15.75" hidden="false" customHeight="false" outlineLevel="0" collapsed="false">
      <c r="A17412" s="20" t="s">
        <v>33691</v>
      </c>
      <c r="B17412" s="20" t="s">
        <v>33692</v>
      </c>
      <c r="C17412" s="20" t="s">
        <v>33693</v>
      </c>
      <c r="H17412" s="20" t="s">
        <v>49</v>
      </c>
    </row>
    <row r="17413" customFormat="false" ht="15.75" hidden="false" customHeight="false" outlineLevel="0" collapsed="false">
      <c r="A17413" s="20" t="s">
        <v>33694</v>
      </c>
      <c r="B17413" s="20" t="s">
        <v>33692</v>
      </c>
      <c r="C17413" s="20" t="s">
        <v>33693</v>
      </c>
      <c r="H17413" s="20" t="s">
        <v>49</v>
      </c>
    </row>
    <row r="17414" customFormat="false" ht="15.75" hidden="false" customHeight="false" outlineLevel="0" collapsed="false">
      <c r="A17414" s="20" t="s">
        <v>33695</v>
      </c>
      <c r="B17414" s="20" t="s">
        <v>33692</v>
      </c>
      <c r="C17414" s="20" t="s">
        <v>33696</v>
      </c>
      <c r="H17414" s="20" t="s">
        <v>49</v>
      </c>
    </row>
    <row r="17415" customFormat="false" ht="15.75" hidden="false" customHeight="false" outlineLevel="0" collapsed="false">
      <c r="A17415" s="20" t="s">
        <v>33697</v>
      </c>
      <c r="B17415" s="20" t="s">
        <v>33692</v>
      </c>
      <c r="C17415" s="20" t="s">
        <v>33696</v>
      </c>
      <c r="H17415" s="20" t="s">
        <v>49</v>
      </c>
    </row>
    <row r="17416" customFormat="false" ht="15.75" hidden="false" customHeight="false" outlineLevel="0" collapsed="false">
      <c r="A17416" s="20" t="s">
        <v>33698</v>
      </c>
      <c r="B17416" s="20" t="s">
        <v>33692</v>
      </c>
      <c r="C17416" s="20" t="s">
        <v>33699</v>
      </c>
      <c r="H17416" s="20" t="s">
        <v>49</v>
      </c>
    </row>
    <row r="17417" customFormat="false" ht="15.75" hidden="false" customHeight="false" outlineLevel="0" collapsed="false">
      <c r="A17417" s="20" t="s">
        <v>33700</v>
      </c>
      <c r="B17417" s="20" t="s">
        <v>33692</v>
      </c>
      <c r="C17417" s="20" t="s">
        <v>33699</v>
      </c>
      <c r="H17417" s="20" t="s">
        <v>49</v>
      </c>
    </row>
    <row r="17418" customFormat="false" ht="15.75" hidden="false" customHeight="false" outlineLevel="0" collapsed="false">
      <c r="A17418" s="20" t="s">
        <v>33701</v>
      </c>
      <c r="B17418" s="20" t="s">
        <v>33692</v>
      </c>
      <c r="C17418" s="20" t="s">
        <v>33702</v>
      </c>
      <c r="H17418" s="20" t="s">
        <v>49</v>
      </c>
    </row>
    <row r="17419" customFormat="false" ht="15.75" hidden="false" customHeight="false" outlineLevel="0" collapsed="false">
      <c r="A17419" s="20" t="s">
        <v>33703</v>
      </c>
      <c r="B17419" s="20" t="s">
        <v>33692</v>
      </c>
      <c r="C17419" s="20" t="s">
        <v>33702</v>
      </c>
      <c r="H17419" s="20" t="s">
        <v>49</v>
      </c>
    </row>
    <row r="17420" customFormat="false" ht="15.75" hidden="false" customHeight="false" outlineLevel="0" collapsed="false">
      <c r="A17420" s="20" t="s">
        <v>33704</v>
      </c>
      <c r="B17420" s="20" t="s">
        <v>33692</v>
      </c>
      <c r="C17420" s="20" t="s">
        <v>33705</v>
      </c>
      <c r="H17420" s="20" t="s">
        <v>49</v>
      </c>
    </row>
    <row r="17421" customFormat="false" ht="15.75" hidden="false" customHeight="false" outlineLevel="0" collapsed="false">
      <c r="A17421" s="20" t="s">
        <v>33706</v>
      </c>
      <c r="B17421" s="20" t="s">
        <v>33692</v>
      </c>
      <c r="C17421" s="20" t="s">
        <v>33705</v>
      </c>
      <c r="H17421" s="20" t="s">
        <v>49</v>
      </c>
    </row>
    <row r="17422" customFormat="false" ht="15.75" hidden="false" customHeight="false" outlineLevel="0" collapsed="false">
      <c r="A17422" s="20" t="s">
        <v>33707</v>
      </c>
      <c r="B17422" s="20" t="s">
        <v>33692</v>
      </c>
      <c r="C17422" s="20" t="s">
        <v>33708</v>
      </c>
      <c r="H17422" s="20" t="s">
        <v>49</v>
      </c>
    </row>
    <row r="17423" customFormat="false" ht="15.75" hidden="false" customHeight="false" outlineLevel="0" collapsed="false">
      <c r="A17423" s="20" t="s">
        <v>33709</v>
      </c>
      <c r="B17423" s="20" t="s">
        <v>33692</v>
      </c>
      <c r="C17423" s="20" t="s">
        <v>33708</v>
      </c>
      <c r="H17423" s="20" t="s">
        <v>49</v>
      </c>
    </row>
    <row r="17424" customFormat="false" ht="15.75" hidden="false" customHeight="false" outlineLevel="0" collapsed="false">
      <c r="A17424" s="20" t="s">
        <v>33710</v>
      </c>
      <c r="B17424" s="20" t="s">
        <v>33692</v>
      </c>
      <c r="C17424" s="20" t="s">
        <v>33711</v>
      </c>
      <c r="H17424" s="20" t="s">
        <v>49</v>
      </c>
    </row>
    <row r="17425" customFormat="false" ht="15.75" hidden="false" customHeight="false" outlineLevel="0" collapsed="false">
      <c r="A17425" s="20" t="s">
        <v>33712</v>
      </c>
      <c r="B17425" s="20" t="s">
        <v>33692</v>
      </c>
      <c r="C17425" s="20" t="s">
        <v>33711</v>
      </c>
      <c r="H17425" s="20" t="s">
        <v>49</v>
      </c>
    </row>
    <row r="17426" customFormat="false" ht="15.75" hidden="false" customHeight="false" outlineLevel="0" collapsed="false">
      <c r="A17426" s="20" t="s">
        <v>33713</v>
      </c>
      <c r="B17426" s="20" t="s">
        <v>33692</v>
      </c>
      <c r="C17426" s="20" t="s">
        <v>33714</v>
      </c>
      <c r="H17426" s="20" t="s">
        <v>49</v>
      </c>
    </row>
    <row r="17427" customFormat="false" ht="15.75" hidden="false" customHeight="false" outlineLevel="0" collapsed="false">
      <c r="A17427" s="20" t="s">
        <v>33715</v>
      </c>
      <c r="B17427" s="20" t="s">
        <v>33692</v>
      </c>
      <c r="C17427" s="20" t="s">
        <v>33714</v>
      </c>
      <c r="H17427" s="20" t="s">
        <v>49</v>
      </c>
    </row>
    <row r="17428" customFormat="false" ht="15.75" hidden="false" customHeight="false" outlineLevel="0" collapsed="false">
      <c r="A17428" s="20" t="s">
        <v>33716</v>
      </c>
      <c r="B17428" s="20" t="s">
        <v>33692</v>
      </c>
      <c r="C17428" s="20" t="s">
        <v>33717</v>
      </c>
      <c r="H17428" s="20" t="s">
        <v>49</v>
      </c>
    </row>
    <row r="17429" customFormat="false" ht="15.75" hidden="false" customHeight="false" outlineLevel="0" collapsed="false">
      <c r="A17429" s="20" t="s">
        <v>33718</v>
      </c>
      <c r="B17429" s="20" t="s">
        <v>33692</v>
      </c>
      <c r="C17429" s="20" t="s">
        <v>33717</v>
      </c>
      <c r="H17429" s="20" t="s">
        <v>49</v>
      </c>
    </row>
    <row r="17430" customFormat="false" ht="15.75" hidden="false" customHeight="false" outlineLevel="0" collapsed="false">
      <c r="A17430" s="20" t="s">
        <v>33719</v>
      </c>
      <c r="B17430" s="20" t="s">
        <v>33720</v>
      </c>
      <c r="C17430" s="20" t="s">
        <v>33721</v>
      </c>
      <c r="H17430" s="20" t="s">
        <v>103</v>
      </c>
    </row>
    <row r="17431" customFormat="false" ht="15.75" hidden="false" customHeight="false" outlineLevel="0" collapsed="false">
      <c r="A17431" s="20" t="s">
        <v>33722</v>
      </c>
      <c r="B17431" s="20" t="s">
        <v>33720</v>
      </c>
      <c r="C17431" s="20" t="s">
        <v>33721</v>
      </c>
      <c r="H17431" s="20" t="s">
        <v>103</v>
      </c>
    </row>
    <row r="17432" customFormat="false" ht="15.75" hidden="false" customHeight="false" outlineLevel="0" collapsed="false">
      <c r="A17432" s="20" t="s">
        <v>33723</v>
      </c>
      <c r="B17432" s="20" t="s">
        <v>33724</v>
      </c>
      <c r="C17432" s="20" t="s">
        <v>33725</v>
      </c>
      <c r="H17432" s="20" t="s">
        <v>103</v>
      </c>
    </row>
    <row r="17433" customFormat="false" ht="15.75" hidden="false" customHeight="false" outlineLevel="0" collapsed="false">
      <c r="A17433" s="20" t="s">
        <v>33726</v>
      </c>
      <c r="B17433" s="20" t="s">
        <v>33724</v>
      </c>
      <c r="C17433" s="20" t="s">
        <v>33725</v>
      </c>
      <c r="H17433" s="20" t="s">
        <v>103</v>
      </c>
    </row>
    <row r="17434" customFormat="false" ht="15.75" hidden="false" customHeight="false" outlineLevel="0" collapsed="false">
      <c r="A17434" s="20" t="s">
        <v>33727</v>
      </c>
      <c r="B17434" s="20" t="s">
        <v>33720</v>
      </c>
      <c r="C17434" s="20" t="s">
        <v>33728</v>
      </c>
      <c r="H17434" s="20" t="s">
        <v>103</v>
      </c>
    </row>
    <row r="17435" customFormat="false" ht="15.75" hidden="false" customHeight="false" outlineLevel="0" collapsed="false">
      <c r="A17435" s="20" t="s">
        <v>33729</v>
      </c>
      <c r="B17435" s="20" t="s">
        <v>33720</v>
      </c>
      <c r="C17435" s="20" t="s">
        <v>33728</v>
      </c>
      <c r="H17435" s="20" t="s">
        <v>103</v>
      </c>
    </row>
    <row r="17436" customFormat="false" ht="15.75" hidden="false" customHeight="false" outlineLevel="0" collapsed="false">
      <c r="A17436" s="20" t="s">
        <v>33730</v>
      </c>
      <c r="B17436" s="20" t="s">
        <v>33724</v>
      </c>
      <c r="C17436" s="20" t="s">
        <v>33731</v>
      </c>
      <c r="H17436" s="20" t="s">
        <v>103</v>
      </c>
    </row>
    <row r="17437" customFormat="false" ht="15.75" hidden="false" customHeight="false" outlineLevel="0" collapsed="false">
      <c r="A17437" s="20" t="s">
        <v>33732</v>
      </c>
      <c r="B17437" s="20" t="s">
        <v>33724</v>
      </c>
      <c r="C17437" s="20" t="s">
        <v>33731</v>
      </c>
      <c r="H17437" s="20" t="s">
        <v>103</v>
      </c>
    </row>
    <row r="17438" customFormat="false" ht="15.75" hidden="false" customHeight="false" outlineLevel="0" collapsed="false">
      <c r="A17438" s="20" t="s">
        <v>33733</v>
      </c>
      <c r="B17438" s="20" t="s">
        <v>33720</v>
      </c>
      <c r="C17438" s="20" t="s">
        <v>33734</v>
      </c>
      <c r="H17438" s="20" t="s">
        <v>103</v>
      </c>
    </row>
    <row r="17439" customFormat="false" ht="15.75" hidden="false" customHeight="false" outlineLevel="0" collapsed="false">
      <c r="A17439" s="20" t="s">
        <v>33735</v>
      </c>
      <c r="B17439" s="20" t="s">
        <v>33720</v>
      </c>
      <c r="C17439" s="20" t="s">
        <v>33734</v>
      </c>
      <c r="H17439" s="20" t="s">
        <v>103</v>
      </c>
    </row>
    <row r="17440" customFormat="false" ht="15.75" hidden="false" customHeight="false" outlineLevel="0" collapsed="false">
      <c r="A17440" s="20" t="s">
        <v>33736</v>
      </c>
      <c r="B17440" s="20" t="s">
        <v>33724</v>
      </c>
      <c r="C17440" s="20" t="s">
        <v>33737</v>
      </c>
      <c r="H17440" s="20" t="s">
        <v>103</v>
      </c>
    </row>
    <row r="17441" customFormat="false" ht="15.75" hidden="false" customHeight="false" outlineLevel="0" collapsed="false">
      <c r="A17441" s="20" t="s">
        <v>33738</v>
      </c>
      <c r="B17441" s="20" t="s">
        <v>33724</v>
      </c>
      <c r="C17441" s="20" t="s">
        <v>33737</v>
      </c>
      <c r="H17441" s="20" t="s">
        <v>103</v>
      </c>
    </row>
    <row r="17442" customFormat="false" ht="15.75" hidden="false" customHeight="false" outlineLevel="0" collapsed="false">
      <c r="A17442" s="20" t="s">
        <v>33739</v>
      </c>
      <c r="B17442" s="20" t="s">
        <v>33740</v>
      </c>
      <c r="C17442" s="20" t="s">
        <v>33741</v>
      </c>
      <c r="D17442" s="20" t="s">
        <v>33742</v>
      </c>
      <c r="H17442" s="20" t="s">
        <v>49</v>
      </c>
    </row>
    <row r="17443" customFormat="false" ht="15.75" hidden="false" customHeight="false" outlineLevel="0" collapsed="false">
      <c r="A17443" s="20" t="s">
        <v>33743</v>
      </c>
      <c r="B17443" s="20" t="s">
        <v>33740</v>
      </c>
      <c r="C17443" s="20" t="s">
        <v>33741</v>
      </c>
      <c r="D17443" s="20" t="s">
        <v>33742</v>
      </c>
      <c r="H17443" s="20" t="s">
        <v>49</v>
      </c>
    </row>
    <row r="17444" customFormat="false" ht="15.75" hidden="false" customHeight="false" outlineLevel="0" collapsed="false">
      <c r="A17444" s="20" t="s">
        <v>33744</v>
      </c>
      <c r="B17444" s="20" t="s">
        <v>33740</v>
      </c>
      <c r="C17444" s="20" t="s">
        <v>33745</v>
      </c>
      <c r="D17444" s="20" t="s">
        <v>33742</v>
      </c>
      <c r="H17444" s="20" t="s">
        <v>49</v>
      </c>
    </row>
    <row r="17445" customFormat="false" ht="15.75" hidden="false" customHeight="false" outlineLevel="0" collapsed="false">
      <c r="A17445" s="20" t="s">
        <v>33746</v>
      </c>
      <c r="B17445" s="20" t="s">
        <v>33740</v>
      </c>
      <c r="C17445" s="20" t="s">
        <v>33745</v>
      </c>
      <c r="D17445" s="20" t="s">
        <v>33742</v>
      </c>
      <c r="H17445" s="20" t="s">
        <v>49</v>
      </c>
    </row>
    <row r="17446" customFormat="false" ht="15.75" hidden="false" customHeight="false" outlineLevel="0" collapsed="false">
      <c r="A17446" s="20" t="s">
        <v>33747</v>
      </c>
      <c r="B17446" s="20" t="s">
        <v>33740</v>
      </c>
      <c r="C17446" s="20" t="s">
        <v>33748</v>
      </c>
      <c r="D17446" s="20" t="s">
        <v>33749</v>
      </c>
      <c r="H17446" s="20" t="s">
        <v>49</v>
      </c>
    </row>
    <row r="17447" customFormat="false" ht="15.75" hidden="false" customHeight="false" outlineLevel="0" collapsed="false">
      <c r="A17447" s="20" t="s">
        <v>33750</v>
      </c>
      <c r="B17447" s="20" t="s">
        <v>33740</v>
      </c>
      <c r="C17447" s="20" t="s">
        <v>33748</v>
      </c>
      <c r="D17447" s="20" t="s">
        <v>33749</v>
      </c>
      <c r="H17447" s="20" t="s">
        <v>49</v>
      </c>
    </row>
    <row r="17448" customFormat="false" ht="15.75" hidden="false" customHeight="false" outlineLevel="0" collapsed="false">
      <c r="A17448" s="20" t="s">
        <v>33751</v>
      </c>
      <c r="B17448" s="20" t="s">
        <v>33740</v>
      </c>
      <c r="C17448" s="20" t="s">
        <v>33752</v>
      </c>
      <c r="D17448" s="20" t="s">
        <v>33753</v>
      </c>
      <c r="H17448" s="20" t="s">
        <v>49</v>
      </c>
    </row>
    <row r="17449" customFormat="false" ht="15.75" hidden="false" customHeight="false" outlineLevel="0" collapsed="false">
      <c r="A17449" s="20" t="s">
        <v>33754</v>
      </c>
      <c r="B17449" s="20" t="s">
        <v>33740</v>
      </c>
      <c r="C17449" s="20" t="s">
        <v>33752</v>
      </c>
      <c r="D17449" s="20" t="s">
        <v>33753</v>
      </c>
      <c r="H17449" s="20" t="s">
        <v>49</v>
      </c>
    </row>
    <row r="17450" customFormat="false" ht="15.75" hidden="false" customHeight="false" outlineLevel="0" collapsed="false">
      <c r="A17450" s="20" t="s">
        <v>33755</v>
      </c>
      <c r="B17450" s="20" t="s">
        <v>33740</v>
      </c>
      <c r="C17450" s="20" t="s">
        <v>33756</v>
      </c>
      <c r="D17450" s="20" t="s">
        <v>33753</v>
      </c>
      <c r="H17450" s="20" t="s">
        <v>49</v>
      </c>
    </row>
    <row r="17451" customFormat="false" ht="15.75" hidden="false" customHeight="false" outlineLevel="0" collapsed="false">
      <c r="A17451" s="20" t="s">
        <v>33757</v>
      </c>
      <c r="B17451" s="20" t="s">
        <v>33740</v>
      </c>
      <c r="C17451" s="20" t="s">
        <v>33756</v>
      </c>
      <c r="D17451" s="20" t="s">
        <v>33753</v>
      </c>
      <c r="H17451" s="20" t="s">
        <v>49</v>
      </c>
    </row>
    <row r="17452" customFormat="false" ht="15.75" hidden="false" customHeight="false" outlineLevel="0" collapsed="false">
      <c r="A17452" s="20" t="s">
        <v>33758</v>
      </c>
      <c r="B17452" s="20" t="s">
        <v>33740</v>
      </c>
      <c r="C17452" s="20" t="s">
        <v>33759</v>
      </c>
      <c r="D17452" s="20" t="s">
        <v>33749</v>
      </c>
      <c r="H17452" s="20" t="s">
        <v>49</v>
      </c>
    </row>
    <row r="17453" customFormat="false" ht="15.75" hidden="false" customHeight="false" outlineLevel="0" collapsed="false">
      <c r="A17453" s="20" t="s">
        <v>33760</v>
      </c>
      <c r="B17453" s="20" t="s">
        <v>33740</v>
      </c>
      <c r="C17453" s="20" t="s">
        <v>33759</v>
      </c>
      <c r="D17453" s="20" t="s">
        <v>33749</v>
      </c>
      <c r="H17453" s="20" t="s">
        <v>49</v>
      </c>
    </row>
    <row r="17454" customFormat="false" ht="15.75" hidden="false" customHeight="false" outlineLevel="0" collapsed="false">
      <c r="A17454" s="20" t="s">
        <v>33761</v>
      </c>
      <c r="B17454" s="20" t="s">
        <v>33740</v>
      </c>
      <c r="C17454" s="20" t="s">
        <v>33762</v>
      </c>
      <c r="D17454" s="20" t="s">
        <v>33753</v>
      </c>
      <c r="H17454" s="20" t="s">
        <v>49</v>
      </c>
    </row>
    <row r="17455" customFormat="false" ht="15.75" hidden="false" customHeight="false" outlineLevel="0" collapsed="false">
      <c r="A17455" s="20" t="s">
        <v>33763</v>
      </c>
      <c r="B17455" s="20" t="s">
        <v>33740</v>
      </c>
      <c r="C17455" s="20" t="s">
        <v>33762</v>
      </c>
      <c r="D17455" s="20" t="s">
        <v>33753</v>
      </c>
      <c r="H17455" s="20" t="s">
        <v>49</v>
      </c>
    </row>
    <row r="17456" customFormat="false" ht="15.75" hidden="false" customHeight="false" outlineLevel="0" collapsed="false">
      <c r="A17456" s="20" t="s">
        <v>33764</v>
      </c>
      <c r="B17456" s="20" t="s">
        <v>33740</v>
      </c>
      <c r="C17456" s="20" t="s">
        <v>33765</v>
      </c>
      <c r="D17456" s="20" t="s">
        <v>33749</v>
      </c>
      <c r="H17456" s="20" t="s">
        <v>49</v>
      </c>
    </row>
    <row r="17457" customFormat="false" ht="15.75" hidden="false" customHeight="false" outlineLevel="0" collapsed="false">
      <c r="A17457" s="20" t="s">
        <v>33766</v>
      </c>
      <c r="B17457" s="20" t="s">
        <v>33740</v>
      </c>
      <c r="C17457" s="20" t="s">
        <v>33765</v>
      </c>
      <c r="D17457" s="20" t="s">
        <v>33749</v>
      </c>
      <c r="H17457" s="20" t="s">
        <v>49</v>
      </c>
    </row>
    <row r="17458" customFormat="false" ht="15.75" hidden="false" customHeight="false" outlineLevel="0" collapsed="false">
      <c r="A17458" s="20" t="s">
        <v>33767</v>
      </c>
      <c r="B17458" s="20" t="s">
        <v>33740</v>
      </c>
      <c r="C17458" s="20" t="s">
        <v>33768</v>
      </c>
      <c r="D17458" s="20" t="s">
        <v>33749</v>
      </c>
      <c r="H17458" s="20" t="s">
        <v>49</v>
      </c>
    </row>
    <row r="17459" customFormat="false" ht="15.75" hidden="false" customHeight="false" outlineLevel="0" collapsed="false">
      <c r="A17459" s="20" t="s">
        <v>33769</v>
      </c>
      <c r="B17459" s="20" t="s">
        <v>33740</v>
      </c>
      <c r="C17459" s="20" t="s">
        <v>33768</v>
      </c>
      <c r="D17459" s="20" t="s">
        <v>33749</v>
      </c>
      <c r="H17459" s="20" t="s">
        <v>49</v>
      </c>
    </row>
    <row r="17460" customFormat="false" ht="15.75" hidden="false" customHeight="false" outlineLevel="0" collapsed="false">
      <c r="A17460" s="20" t="s">
        <v>33770</v>
      </c>
      <c r="B17460" s="20" t="s">
        <v>33771</v>
      </c>
      <c r="C17460" s="20" t="s">
        <v>33772</v>
      </c>
      <c r="D17460" s="20" t="s">
        <v>33773</v>
      </c>
      <c r="E17460" s="20" t="s">
        <v>33774</v>
      </c>
      <c r="F17460" s="20" t="s">
        <v>33775</v>
      </c>
      <c r="G17460" s="20" t="s">
        <v>33776</v>
      </c>
      <c r="H17460" s="20" t="s">
        <v>103</v>
      </c>
    </row>
    <row r="17461" customFormat="false" ht="15.75" hidden="false" customHeight="false" outlineLevel="0" collapsed="false">
      <c r="A17461" s="20" t="s">
        <v>33777</v>
      </c>
      <c r="B17461" s="20" t="s">
        <v>33771</v>
      </c>
      <c r="C17461" s="20" t="s">
        <v>33772</v>
      </c>
      <c r="D17461" s="20" t="s">
        <v>33773</v>
      </c>
      <c r="E17461" s="20" t="s">
        <v>33774</v>
      </c>
      <c r="F17461" s="20" t="s">
        <v>33775</v>
      </c>
      <c r="G17461" s="20" t="s">
        <v>33776</v>
      </c>
      <c r="H17461" s="20" t="s">
        <v>103</v>
      </c>
    </row>
    <row r="17462" customFormat="false" ht="15.75" hidden="false" customHeight="false" outlineLevel="0" collapsed="false">
      <c r="A17462" s="20" t="s">
        <v>33778</v>
      </c>
      <c r="B17462" s="20" t="s">
        <v>33779</v>
      </c>
      <c r="C17462" s="20" t="s">
        <v>33772</v>
      </c>
      <c r="D17462" s="20" t="s">
        <v>33773</v>
      </c>
      <c r="E17462" s="20" t="s">
        <v>33774</v>
      </c>
      <c r="F17462" s="20" t="s">
        <v>33780</v>
      </c>
      <c r="G17462" s="20" t="s">
        <v>33781</v>
      </c>
      <c r="H17462" s="20" t="s">
        <v>103</v>
      </c>
    </row>
    <row r="17463" customFormat="false" ht="15.75" hidden="false" customHeight="false" outlineLevel="0" collapsed="false">
      <c r="A17463" s="20" t="s">
        <v>33782</v>
      </c>
      <c r="B17463" s="20" t="s">
        <v>33779</v>
      </c>
      <c r="C17463" s="20" t="s">
        <v>33772</v>
      </c>
      <c r="D17463" s="20" t="s">
        <v>33773</v>
      </c>
      <c r="E17463" s="20" t="s">
        <v>33774</v>
      </c>
      <c r="F17463" s="20" t="s">
        <v>33780</v>
      </c>
      <c r="G17463" s="20" t="s">
        <v>33781</v>
      </c>
      <c r="H17463" s="20" t="s">
        <v>103</v>
      </c>
    </row>
    <row r="17464" customFormat="false" ht="15.75" hidden="false" customHeight="false" outlineLevel="0" collapsed="false">
      <c r="A17464" s="20" t="s">
        <v>33783</v>
      </c>
      <c r="B17464" s="20" t="s">
        <v>33784</v>
      </c>
      <c r="C17464" s="20" t="s">
        <v>33785</v>
      </c>
      <c r="D17464" s="20" t="s">
        <v>33786</v>
      </c>
      <c r="E17464" s="20" t="s">
        <v>33787</v>
      </c>
      <c r="F17464" s="20" t="s">
        <v>33788</v>
      </c>
      <c r="G17464" s="20" t="s">
        <v>17000</v>
      </c>
      <c r="H17464" s="20" t="s">
        <v>103</v>
      </c>
    </row>
    <row r="17465" customFormat="false" ht="15.75" hidden="false" customHeight="false" outlineLevel="0" collapsed="false">
      <c r="A17465" s="20" t="s">
        <v>33789</v>
      </c>
      <c r="B17465" s="20" t="s">
        <v>33784</v>
      </c>
      <c r="C17465" s="20" t="s">
        <v>33785</v>
      </c>
      <c r="D17465" s="20" t="s">
        <v>33786</v>
      </c>
      <c r="E17465" s="20" t="s">
        <v>33787</v>
      </c>
      <c r="F17465" s="20" t="s">
        <v>33788</v>
      </c>
      <c r="G17465" s="20" t="s">
        <v>17000</v>
      </c>
      <c r="H17465" s="20" t="s">
        <v>103</v>
      </c>
    </row>
    <row r="17466" customFormat="false" ht="15.75" hidden="false" customHeight="false" outlineLevel="0" collapsed="false">
      <c r="A17466" s="20" t="s">
        <v>33790</v>
      </c>
      <c r="B17466" s="20" t="s">
        <v>33791</v>
      </c>
      <c r="C17466" s="20" t="s">
        <v>33792</v>
      </c>
      <c r="D17466" s="20" t="s">
        <v>33793</v>
      </c>
      <c r="E17466" s="20" t="s">
        <v>33794</v>
      </c>
      <c r="F17466" s="20" t="s">
        <v>33795</v>
      </c>
      <c r="G17466" s="20" t="s">
        <v>33796</v>
      </c>
      <c r="H17466" s="20" t="s">
        <v>103</v>
      </c>
    </row>
    <row r="17467" customFormat="false" ht="15.75" hidden="false" customHeight="false" outlineLevel="0" collapsed="false">
      <c r="A17467" s="20" t="s">
        <v>33797</v>
      </c>
      <c r="B17467" s="20" t="s">
        <v>33791</v>
      </c>
      <c r="C17467" s="20" t="s">
        <v>33792</v>
      </c>
      <c r="D17467" s="20" t="s">
        <v>33793</v>
      </c>
      <c r="E17467" s="20" t="s">
        <v>33794</v>
      </c>
      <c r="F17467" s="20" t="s">
        <v>33795</v>
      </c>
      <c r="G17467" s="20" t="s">
        <v>33796</v>
      </c>
      <c r="H17467" s="20" t="s">
        <v>103</v>
      </c>
    </row>
    <row r="17468" customFormat="false" ht="15.75" hidden="false" customHeight="false" outlineLevel="0" collapsed="false">
      <c r="A17468" s="20" t="s">
        <v>33798</v>
      </c>
      <c r="B17468" s="20" t="s">
        <v>33799</v>
      </c>
      <c r="C17468" s="20" t="s">
        <v>33792</v>
      </c>
      <c r="D17468" s="20" t="s">
        <v>33793</v>
      </c>
      <c r="E17468" s="20" t="s">
        <v>33794</v>
      </c>
      <c r="F17468" s="20" t="s">
        <v>33800</v>
      </c>
      <c r="G17468" s="20" t="s">
        <v>33796</v>
      </c>
      <c r="H17468" s="20" t="s">
        <v>103</v>
      </c>
    </row>
    <row r="17469" customFormat="false" ht="15.75" hidden="false" customHeight="false" outlineLevel="0" collapsed="false">
      <c r="A17469" s="20" t="s">
        <v>33801</v>
      </c>
      <c r="B17469" s="20" t="s">
        <v>33799</v>
      </c>
      <c r="C17469" s="20" t="s">
        <v>33792</v>
      </c>
      <c r="D17469" s="20" t="s">
        <v>33793</v>
      </c>
      <c r="E17469" s="20" t="s">
        <v>33794</v>
      </c>
      <c r="F17469" s="20" t="s">
        <v>33800</v>
      </c>
      <c r="G17469" s="20" t="s">
        <v>33796</v>
      </c>
      <c r="H17469" s="20" t="s">
        <v>103</v>
      </c>
    </row>
    <row r="17470" customFormat="false" ht="15.75" hidden="false" customHeight="false" outlineLevel="0" collapsed="false">
      <c r="A17470" s="20" t="s">
        <v>33802</v>
      </c>
      <c r="B17470" s="20" t="s">
        <v>33803</v>
      </c>
      <c r="C17470" s="20" t="s">
        <v>33785</v>
      </c>
      <c r="D17470" s="20" t="s">
        <v>33804</v>
      </c>
      <c r="E17470" s="20" t="s">
        <v>33794</v>
      </c>
      <c r="F17470" s="20" t="s">
        <v>33800</v>
      </c>
      <c r="G17470" s="20" t="s">
        <v>33796</v>
      </c>
      <c r="H17470" s="20" t="s">
        <v>103</v>
      </c>
    </row>
    <row r="17471" customFormat="false" ht="15.75" hidden="false" customHeight="false" outlineLevel="0" collapsed="false">
      <c r="A17471" s="20" t="s">
        <v>33805</v>
      </c>
      <c r="B17471" s="20" t="s">
        <v>33803</v>
      </c>
      <c r="C17471" s="20" t="s">
        <v>33785</v>
      </c>
      <c r="D17471" s="20" t="s">
        <v>33804</v>
      </c>
      <c r="E17471" s="20" t="s">
        <v>33794</v>
      </c>
      <c r="F17471" s="20" t="s">
        <v>33800</v>
      </c>
      <c r="G17471" s="20" t="s">
        <v>33796</v>
      </c>
      <c r="H17471" s="20" t="s">
        <v>103</v>
      </c>
    </row>
    <row r="17472" customFormat="false" ht="15.75" hidden="false" customHeight="false" outlineLevel="0" collapsed="false">
      <c r="A17472" s="20" t="s">
        <v>33806</v>
      </c>
      <c r="B17472" s="20" t="s">
        <v>33807</v>
      </c>
      <c r="C17472" s="20" t="s">
        <v>33792</v>
      </c>
      <c r="D17472" s="20" t="s">
        <v>33808</v>
      </c>
      <c r="E17472" s="20" t="s">
        <v>33809</v>
      </c>
      <c r="F17472" s="20" t="s">
        <v>33810</v>
      </c>
      <c r="G17472" s="20" t="s">
        <v>33811</v>
      </c>
      <c r="H17472" s="20" t="s">
        <v>103</v>
      </c>
    </row>
    <row r="17473" customFormat="false" ht="15.75" hidden="false" customHeight="false" outlineLevel="0" collapsed="false">
      <c r="A17473" s="20" t="s">
        <v>33812</v>
      </c>
      <c r="B17473" s="20" t="s">
        <v>33807</v>
      </c>
      <c r="C17473" s="20" t="s">
        <v>33792</v>
      </c>
      <c r="D17473" s="20" t="s">
        <v>33808</v>
      </c>
      <c r="E17473" s="20" t="s">
        <v>33809</v>
      </c>
      <c r="F17473" s="20" t="s">
        <v>33810</v>
      </c>
      <c r="G17473" s="20" t="s">
        <v>33811</v>
      </c>
      <c r="H17473" s="20" t="s">
        <v>103</v>
      </c>
    </row>
    <row r="17474" customFormat="false" ht="15.75" hidden="false" customHeight="false" outlineLevel="0" collapsed="false">
      <c r="A17474" s="20" t="s">
        <v>33813</v>
      </c>
      <c r="B17474" s="20" t="s">
        <v>33814</v>
      </c>
      <c r="C17474" s="20" t="s">
        <v>33785</v>
      </c>
      <c r="D17474" s="20" t="s">
        <v>33804</v>
      </c>
      <c r="E17474" s="20" t="s">
        <v>33794</v>
      </c>
      <c r="F17474" s="20" t="s">
        <v>33800</v>
      </c>
      <c r="G17474" s="20" t="s">
        <v>33796</v>
      </c>
      <c r="H17474" s="20" t="s">
        <v>103</v>
      </c>
    </row>
    <row r="17475" customFormat="false" ht="15.75" hidden="false" customHeight="false" outlineLevel="0" collapsed="false">
      <c r="A17475" s="20" t="s">
        <v>33815</v>
      </c>
      <c r="B17475" s="20" t="s">
        <v>33814</v>
      </c>
      <c r="C17475" s="20" t="s">
        <v>33785</v>
      </c>
      <c r="D17475" s="20" t="s">
        <v>33804</v>
      </c>
      <c r="E17475" s="20" t="s">
        <v>33794</v>
      </c>
      <c r="F17475" s="20" t="s">
        <v>33800</v>
      </c>
      <c r="G17475" s="20" t="s">
        <v>33796</v>
      </c>
      <c r="H17475" s="20" t="s">
        <v>103</v>
      </c>
    </row>
    <row r="17476" customFormat="false" ht="15.75" hidden="false" customHeight="false" outlineLevel="0" collapsed="false">
      <c r="A17476" s="20" t="s">
        <v>33816</v>
      </c>
      <c r="B17476" s="20" t="s">
        <v>33817</v>
      </c>
      <c r="C17476" s="20" t="s">
        <v>33785</v>
      </c>
      <c r="D17476" s="20" t="s">
        <v>33804</v>
      </c>
      <c r="E17476" s="20" t="s">
        <v>33794</v>
      </c>
      <c r="F17476" s="20" t="s">
        <v>33800</v>
      </c>
      <c r="G17476" s="20" t="s">
        <v>33796</v>
      </c>
      <c r="H17476" s="20" t="s">
        <v>103</v>
      </c>
    </row>
    <row r="17477" customFormat="false" ht="15.75" hidden="false" customHeight="false" outlineLevel="0" collapsed="false">
      <c r="A17477" s="20" t="s">
        <v>33818</v>
      </c>
      <c r="B17477" s="20" t="s">
        <v>33817</v>
      </c>
      <c r="C17477" s="20" t="s">
        <v>33785</v>
      </c>
      <c r="D17477" s="20" t="s">
        <v>33804</v>
      </c>
      <c r="E17477" s="20" t="s">
        <v>33794</v>
      </c>
      <c r="F17477" s="20" t="s">
        <v>33800</v>
      </c>
      <c r="G17477" s="20" t="s">
        <v>33796</v>
      </c>
      <c r="H17477" s="20" t="s">
        <v>103</v>
      </c>
    </row>
    <row r="17478" customFormat="false" ht="15.75" hidden="false" customHeight="false" outlineLevel="0" collapsed="false">
      <c r="A17478" s="20" t="s">
        <v>33819</v>
      </c>
      <c r="B17478" s="20" t="s">
        <v>33820</v>
      </c>
      <c r="C17478" s="20" t="s">
        <v>33821</v>
      </c>
      <c r="H17478" s="20" t="s">
        <v>20732</v>
      </c>
    </row>
    <row r="17479" customFormat="false" ht="15.75" hidden="false" customHeight="false" outlineLevel="0" collapsed="false">
      <c r="A17479" s="20" t="s">
        <v>33822</v>
      </c>
      <c r="B17479" s="20" t="s">
        <v>33820</v>
      </c>
      <c r="C17479" s="20" t="s">
        <v>33821</v>
      </c>
      <c r="H17479" s="20" t="s">
        <v>20732</v>
      </c>
    </row>
    <row r="17480" customFormat="false" ht="15.75" hidden="false" customHeight="false" outlineLevel="0" collapsed="false">
      <c r="A17480" s="20" t="s">
        <v>33823</v>
      </c>
      <c r="B17480" s="20" t="s">
        <v>33824</v>
      </c>
      <c r="C17480" s="20" t="s">
        <v>33825</v>
      </c>
      <c r="H17480" s="20" t="s">
        <v>20732</v>
      </c>
    </row>
    <row r="17481" customFormat="false" ht="15.75" hidden="false" customHeight="false" outlineLevel="0" collapsed="false">
      <c r="A17481" s="20" t="s">
        <v>33826</v>
      </c>
      <c r="B17481" s="20" t="s">
        <v>33824</v>
      </c>
      <c r="C17481" s="20" t="s">
        <v>33825</v>
      </c>
      <c r="H17481" s="20" t="s">
        <v>20732</v>
      </c>
    </row>
    <row r="17482" customFormat="false" ht="15.75" hidden="false" customHeight="false" outlineLevel="0" collapsed="false">
      <c r="A17482" s="20" t="s">
        <v>33827</v>
      </c>
      <c r="B17482" s="20" t="s">
        <v>33828</v>
      </c>
      <c r="C17482" s="20" t="s">
        <v>33829</v>
      </c>
      <c r="H17482" s="20" t="s">
        <v>20732</v>
      </c>
    </row>
    <row r="17483" customFormat="false" ht="15.75" hidden="false" customHeight="false" outlineLevel="0" collapsed="false">
      <c r="A17483" s="20" t="s">
        <v>33830</v>
      </c>
      <c r="B17483" s="20" t="s">
        <v>33828</v>
      </c>
      <c r="C17483" s="20" t="s">
        <v>33829</v>
      </c>
      <c r="H17483" s="20" t="s">
        <v>20732</v>
      </c>
    </row>
    <row r="17484" customFormat="false" ht="15.75" hidden="false" customHeight="false" outlineLevel="0" collapsed="false">
      <c r="A17484" s="20" t="s">
        <v>33831</v>
      </c>
      <c r="B17484" s="20" t="s">
        <v>33832</v>
      </c>
      <c r="C17484" s="20" t="s">
        <v>33833</v>
      </c>
      <c r="H17484" s="20" t="s">
        <v>20732</v>
      </c>
    </row>
    <row r="17485" customFormat="false" ht="15.75" hidden="false" customHeight="false" outlineLevel="0" collapsed="false">
      <c r="A17485" s="20" t="s">
        <v>33834</v>
      </c>
      <c r="B17485" s="20" t="s">
        <v>33832</v>
      </c>
      <c r="C17485" s="20" t="s">
        <v>33833</v>
      </c>
      <c r="H17485" s="20" t="s">
        <v>20732</v>
      </c>
    </row>
    <row r="17486" customFormat="false" ht="15.75" hidden="false" customHeight="false" outlineLevel="0" collapsed="false">
      <c r="A17486" s="20" t="s">
        <v>33835</v>
      </c>
      <c r="B17486" s="20" t="s">
        <v>33836</v>
      </c>
      <c r="C17486" s="20" t="s">
        <v>33837</v>
      </c>
      <c r="H17486" s="20" t="s">
        <v>20732</v>
      </c>
    </row>
    <row r="17487" customFormat="false" ht="15.75" hidden="false" customHeight="false" outlineLevel="0" collapsed="false">
      <c r="A17487" s="20" t="s">
        <v>33838</v>
      </c>
      <c r="B17487" s="20" t="s">
        <v>33836</v>
      </c>
      <c r="C17487" s="20" t="s">
        <v>33837</v>
      </c>
      <c r="H17487" s="20" t="s">
        <v>20732</v>
      </c>
    </row>
    <row r="17488" customFormat="false" ht="15.75" hidden="false" customHeight="false" outlineLevel="0" collapsed="false">
      <c r="A17488" s="20" t="s">
        <v>33839</v>
      </c>
      <c r="B17488" s="20" t="s">
        <v>33840</v>
      </c>
      <c r="C17488" s="20" t="s">
        <v>33841</v>
      </c>
      <c r="H17488" s="20" t="s">
        <v>20732</v>
      </c>
    </row>
    <row r="17489" customFormat="false" ht="15.75" hidden="false" customHeight="false" outlineLevel="0" collapsed="false">
      <c r="A17489" s="20" t="s">
        <v>33842</v>
      </c>
      <c r="B17489" s="20" t="s">
        <v>33840</v>
      </c>
      <c r="C17489" s="20" t="s">
        <v>33841</v>
      </c>
      <c r="H17489" s="20" t="s">
        <v>20732</v>
      </c>
    </row>
    <row r="17490" customFormat="false" ht="15.75" hidden="false" customHeight="false" outlineLevel="0" collapsed="false">
      <c r="A17490" s="20" t="s">
        <v>33843</v>
      </c>
      <c r="B17490" s="20" t="s">
        <v>33844</v>
      </c>
      <c r="C17490" s="20" t="s">
        <v>33845</v>
      </c>
      <c r="D17490" s="20" t="s">
        <v>33846</v>
      </c>
      <c r="E17490" s="20" t="s">
        <v>33847</v>
      </c>
      <c r="H17490" s="20" t="s">
        <v>49</v>
      </c>
    </row>
    <row r="17491" customFormat="false" ht="15.75" hidden="false" customHeight="false" outlineLevel="0" collapsed="false">
      <c r="A17491" s="20" t="s">
        <v>33848</v>
      </c>
      <c r="B17491" s="20" t="s">
        <v>33844</v>
      </c>
      <c r="C17491" s="20" t="s">
        <v>33845</v>
      </c>
      <c r="D17491" s="20" t="s">
        <v>33846</v>
      </c>
      <c r="E17491" s="20" t="s">
        <v>33847</v>
      </c>
      <c r="H17491" s="20" t="s">
        <v>49</v>
      </c>
    </row>
    <row r="17492" customFormat="false" ht="15.75" hidden="false" customHeight="false" outlineLevel="0" collapsed="false">
      <c r="A17492" s="20" t="s">
        <v>33849</v>
      </c>
      <c r="B17492" s="20" t="s">
        <v>33844</v>
      </c>
      <c r="C17492" s="20" t="s">
        <v>33845</v>
      </c>
      <c r="D17492" s="20" t="s">
        <v>33850</v>
      </c>
      <c r="E17492" s="20" t="s">
        <v>33851</v>
      </c>
      <c r="H17492" s="20" t="s">
        <v>49</v>
      </c>
    </row>
    <row r="17493" customFormat="false" ht="15.75" hidden="false" customHeight="false" outlineLevel="0" collapsed="false">
      <c r="A17493" s="20" t="s">
        <v>33852</v>
      </c>
      <c r="B17493" s="20" t="s">
        <v>33844</v>
      </c>
      <c r="C17493" s="20" t="s">
        <v>33845</v>
      </c>
      <c r="D17493" s="20" t="s">
        <v>33850</v>
      </c>
      <c r="E17493" s="20" t="s">
        <v>33851</v>
      </c>
      <c r="H17493" s="20" t="s">
        <v>49</v>
      </c>
    </row>
    <row r="17494" customFormat="false" ht="15.75" hidden="false" customHeight="false" outlineLevel="0" collapsed="false">
      <c r="A17494" s="20" t="s">
        <v>33853</v>
      </c>
      <c r="B17494" s="20" t="s">
        <v>33844</v>
      </c>
      <c r="C17494" s="20" t="s">
        <v>33845</v>
      </c>
      <c r="D17494" s="20" t="s">
        <v>33854</v>
      </c>
      <c r="E17494" s="20" t="s">
        <v>33855</v>
      </c>
      <c r="H17494" s="20" t="s">
        <v>49</v>
      </c>
    </row>
    <row r="17495" customFormat="false" ht="15.75" hidden="false" customHeight="false" outlineLevel="0" collapsed="false">
      <c r="A17495" s="20" t="s">
        <v>33856</v>
      </c>
      <c r="B17495" s="20" t="s">
        <v>33844</v>
      </c>
      <c r="C17495" s="20" t="s">
        <v>33845</v>
      </c>
      <c r="D17495" s="20" t="s">
        <v>33854</v>
      </c>
      <c r="E17495" s="20" t="s">
        <v>33855</v>
      </c>
      <c r="H17495" s="20" t="s">
        <v>49</v>
      </c>
    </row>
    <row r="17496" customFormat="false" ht="15.75" hidden="false" customHeight="false" outlineLevel="0" collapsed="false">
      <c r="A17496" s="20" t="s">
        <v>33857</v>
      </c>
      <c r="B17496" s="20" t="s">
        <v>33844</v>
      </c>
      <c r="C17496" s="20" t="s">
        <v>33845</v>
      </c>
      <c r="D17496" s="20" t="s">
        <v>33858</v>
      </c>
      <c r="E17496" s="20" t="s">
        <v>33859</v>
      </c>
      <c r="H17496" s="20" t="s">
        <v>49</v>
      </c>
    </row>
    <row r="17497" customFormat="false" ht="15.75" hidden="false" customHeight="false" outlineLevel="0" collapsed="false">
      <c r="A17497" s="20" t="s">
        <v>33860</v>
      </c>
      <c r="B17497" s="20" t="s">
        <v>33844</v>
      </c>
      <c r="C17497" s="20" t="s">
        <v>33845</v>
      </c>
      <c r="D17497" s="20" t="s">
        <v>33858</v>
      </c>
      <c r="E17497" s="20" t="s">
        <v>33859</v>
      </c>
      <c r="H17497" s="20" t="s">
        <v>49</v>
      </c>
    </row>
    <row r="17498" customFormat="false" ht="15.75" hidden="false" customHeight="false" outlineLevel="0" collapsed="false">
      <c r="A17498" s="20" t="s">
        <v>33861</v>
      </c>
      <c r="B17498" s="20" t="s">
        <v>33844</v>
      </c>
      <c r="C17498" s="20" t="s">
        <v>33845</v>
      </c>
      <c r="D17498" s="20" t="s">
        <v>33862</v>
      </c>
      <c r="E17498" s="20" t="s">
        <v>33863</v>
      </c>
      <c r="F17498" s="20" t="s">
        <v>33864</v>
      </c>
      <c r="H17498" s="20" t="s">
        <v>49</v>
      </c>
    </row>
    <row r="17499" customFormat="false" ht="15.75" hidden="false" customHeight="false" outlineLevel="0" collapsed="false">
      <c r="A17499" s="20" t="s">
        <v>33865</v>
      </c>
      <c r="B17499" s="20" t="s">
        <v>33844</v>
      </c>
      <c r="C17499" s="20" t="s">
        <v>33845</v>
      </c>
      <c r="D17499" s="20" t="s">
        <v>33862</v>
      </c>
      <c r="E17499" s="20" t="s">
        <v>33863</v>
      </c>
      <c r="F17499" s="20" t="s">
        <v>33864</v>
      </c>
      <c r="H17499" s="20" t="s">
        <v>49</v>
      </c>
    </row>
    <row r="17500" customFormat="false" ht="15.75" hidden="false" customHeight="false" outlineLevel="0" collapsed="false">
      <c r="A17500" s="20" t="s">
        <v>33866</v>
      </c>
      <c r="B17500" s="20" t="s">
        <v>33844</v>
      </c>
      <c r="C17500" s="20" t="s">
        <v>33845</v>
      </c>
      <c r="D17500" s="20" t="s">
        <v>33867</v>
      </c>
      <c r="E17500" s="20" t="s">
        <v>33868</v>
      </c>
      <c r="F17500" s="20" t="s">
        <v>33869</v>
      </c>
      <c r="H17500" s="20" t="s">
        <v>49</v>
      </c>
    </row>
    <row r="17501" customFormat="false" ht="15.75" hidden="false" customHeight="false" outlineLevel="0" collapsed="false">
      <c r="A17501" s="20" t="s">
        <v>33870</v>
      </c>
      <c r="B17501" s="20" t="s">
        <v>33844</v>
      </c>
      <c r="C17501" s="20" t="s">
        <v>33845</v>
      </c>
      <c r="D17501" s="20" t="s">
        <v>33867</v>
      </c>
      <c r="E17501" s="20" t="s">
        <v>33868</v>
      </c>
      <c r="F17501" s="20" t="s">
        <v>33869</v>
      </c>
      <c r="H17501" s="20" t="s">
        <v>49</v>
      </c>
    </row>
    <row r="17502" customFormat="false" ht="15.75" hidden="false" customHeight="false" outlineLevel="0" collapsed="false">
      <c r="A17502" s="20" t="s">
        <v>33871</v>
      </c>
      <c r="B17502" s="20" t="s">
        <v>33844</v>
      </c>
      <c r="C17502" s="20" t="s">
        <v>33845</v>
      </c>
      <c r="D17502" s="20" t="s">
        <v>33872</v>
      </c>
      <c r="E17502" s="20" t="s">
        <v>33873</v>
      </c>
      <c r="F17502" s="20" t="s">
        <v>33874</v>
      </c>
      <c r="H17502" s="20" t="s">
        <v>49</v>
      </c>
    </row>
    <row r="17503" customFormat="false" ht="15.75" hidden="false" customHeight="false" outlineLevel="0" collapsed="false">
      <c r="A17503" s="20" t="s">
        <v>33875</v>
      </c>
      <c r="B17503" s="20" t="s">
        <v>33844</v>
      </c>
      <c r="C17503" s="20" t="s">
        <v>33845</v>
      </c>
      <c r="D17503" s="20" t="s">
        <v>33872</v>
      </c>
      <c r="E17503" s="20" t="s">
        <v>33873</v>
      </c>
      <c r="F17503" s="20" t="s">
        <v>33874</v>
      </c>
      <c r="H17503" s="20" t="s">
        <v>49</v>
      </c>
    </row>
    <row r="17504" customFormat="false" ht="15.75" hidden="false" customHeight="false" outlineLevel="0" collapsed="false">
      <c r="A17504" s="20" t="s">
        <v>33876</v>
      </c>
      <c r="B17504" s="20" t="s">
        <v>33844</v>
      </c>
      <c r="C17504" s="20" t="s">
        <v>33845</v>
      </c>
      <c r="D17504" s="20" t="s">
        <v>33877</v>
      </c>
      <c r="E17504" s="20" t="s">
        <v>33878</v>
      </c>
      <c r="F17504" s="20" t="s">
        <v>33879</v>
      </c>
      <c r="H17504" s="20" t="s">
        <v>49</v>
      </c>
    </row>
    <row r="17505" customFormat="false" ht="15.75" hidden="false" customHeight="false" outlineLevel="0" collapsed="false">
      <c r="A17505" s="20" t="s">
        <v>33880</v>
      </c>
      <c r="B17505" s="20" t="s">
        <v>33844</v>
      </c>
      <c r="C17505" s="20" t="s">
        <v>33845</v>
      </c>
      <c r="D17505" s="20" t="s">
        <v>33877</v>
      </c>
      <c r="E17505" s="20" t="s">
        <v>33878</v>
      </c>
      <c r="F17505" s="20" t="s">
        <v>33879</v>
      </c>
      <c r="H17505" s="20" t="s">
        <v>49</v>
      </c>
    </row>
    <row r="17506" customFormat="false" ht="15.75" hidden="false" customHeight="false" outlineLevel="0" collapsed="false">
      <c r="A17506" s="20" t="s">
        <v>33881</v>
      </c>
      <c r="B17506" s="20" t="s">
        <v>33882</v>
      </c>
      <c r="C17506" s="20" t="s">
        <v>33883</v>
      </c>
      <c r="H17506" s="20" t="s">
        <v>49</v>
      </c>
    </row>
    <row r="17507" customFormat="false" ht="15.75" hidden="false" customHeight="false" outlineLevel="0" collapsed="false">
      <c r="A17507" s="20" t="s">
        <v>33884</v>
      </c>
      <c r="B17507" s="20" t="s">
        <v>33882</v>
      </c>
      <c r="C17507" s="20" t="s">
        <v>33883</v>
      </c>
      <c r="H17507" s="20" t="s">
        <v>49</v>
      </c>
    </row>
    <row r="17508" customFormat="false" ht="15.75" hidden="false" customHeight="false" outlineLevel="0" collapsed="false">
      <c r="A17508" s="20" t="s">
        <v>33885</v>
      </c>
      <c r="B17508" s="20" t="s">
        <v>33882</v>
      </c>
      <c r="C17508" s="20" t="s">
        <v>33886</v>
      </c>
      <c r="H17508" s="20" t="s">
        <v>49</v>
      </c>
    </row>
    <row r="17509" customFormat="false" ht="15.75" hidden="false" customHeight="false" outlineLevel="0" collapsed="false">
      <c r="A17509" s="20" t="s">
        <v>33887</v>
      </c>
      <c r="B17509" s="20" t="s">
        <v>33882</v>
      </c>
      <c r="C17509" s="20" t="s">
        <v>33886</v>
      </c>
      <c r="H17509" s="20" t="s">
        <v>49</v>
      </c>
    </row>
    <row r="17510" customFormat="false" ht="15.75" hidden="false" customHeight="false" outlineLevel="0" collapsed="false">
      <c r="A17510" s="20" t="s">
        <v>33888</v>
      </c>
      <c r="B17510" s="20" t="s">
        <v>33882</v>
      </c>
      <c r="C17510" s="20" t="s">
        <v>33889</v>
      </c>
      <c r="H17510" s="20" t="s">
        <v>49</v>
      </c>
    </row>
    <row r="17511" customFormat="false" ht="15.75" hidden="false" customHeight="false" outlineLevel="0" collapsed="false">
      <c r="A17511" s="20" t="s">
        <v>33890</v>
      </c>
      <c r="B17511" s="20" t="s">
        <v>33882</v>
      </c>
      <c r="C17511" s="20" t="s">
        <v>33889</v>
      </c>
      <c r="H17511" s="20" t="s">
        <v>49</v>
      </c>
    </row>
    <row r="17512" customFormat="false" ht="15.75" hidden="false" customHeight="false" outlineLevel="0" collapsed="false">
      <c r="A17512" s="20" t="s">
        <v>33891</v>
      </c>
      <c r="B17512" s="20" t="s">
        <v>33882</v>
      </c>
      <c r="C17512" s="20" t="s">
        <v>33892</v>
      </c>
      <c r="H17512" s="20" t="s">
        <v>49</v>
      </c>
    </row>
    <row r="17513" customFormat="false" ht="15.75" hidden="false" customHeight="false" outlineLevel="0" collapsed="false">
      <c r="A17513" s="20" t="s">
        <v>33893</v>
      </c>
      <c r="B17513" s="20" t="s">
        <v>33882</v>
      </c>
      <c r="C17513" s="20" t="s">
        <v>33892</v>
      </c>
      <c r="H17513" s="20" t="s">
        <v>49</v>
      </c>
    </row>
    <row r="17514" customFormat="false" ht="15.75" hidden="false" customHeight="false" outlineLevel="0" collapsed="false">
      <c r="A17514" s="20" t="s">
        <v>33894</v>
      </c>
      <c r="B17514" s="20" t="s">
        <v>33882</v>
      </c>
      <c r="C17514" s="20" t="s">
        <v>33895</v>
      </c>
      <c r="H17514" s="20" t="s">
        <v>49</v>
      </c>
    </row>
    <row r="17515" customFormat="false" ht="15.75" hidden="false" customHeight="false" outlineLevel="0" collapsed="false">
      <c r="A17515" s="20" t="s">
        <v>33896</v>
      </c>
      <c r="B17515" s="20" t="s">
        <v>33882</v>
      </c>
      <c r="C17515" s="20" t="s">
        <v>33895</v>
      </c>
      <c r="H17515" s="20" t="s">
        <v>49</v>
      </c>
    </row>
    <row r="17516" customFormat="false" ht="15.75" hidden="false" customHeight="false" outlineLevel="0" collapsed="false">
      <c r="A17516" s="20" t="s">
        <v>33897</v>
      </c>
      <c r="B17516" s="20" t="s">
        <v>33882</v>
      </c>
      <c r="C17516" s="20" t="s">
        <v>33898</v>
      </c>
      <c r="H17516" s="20" t="s">
        <v>49</v>
      </c>
    </row>
    <row r="17517" customFormat="false" ht="15.75" hidden="false" customHeight="false" outlineLevel="0" collapsed="false">
      <c r="A17517" s="20" t="s">
        <v>33899</v>
      </c>
      <c r="B17517" s="20" t="s">
        <v>33882</v>
      </c>
      <c r="C17517" s="20" t="s">
        <v>33898</v>
      </c>
      <c r="H17517" s="20" t="s">
        <v>49</v>
      </c>
    </row>
    <row r="17518" customFormat="false" ht="15.75" hidden="false" customHeight="false" outlineLevel="0" collapsed="false">
      <c r="A17518" s="20" t="s">
        <v>33900</v>
      </c>
      <c r="B17518" s="20" t="s">
        <v>33901</v>
      </c>
      <c r="C17518" s="20" t="s">
        <v>33902</v>
      </c>
      <c r="D17518" s="20" t="s">
        <v>13544</v>
      </c>
      <c r="H17518" s="20" t="s">
        <v>49</v>
      </c>
    </row>
    <row r="17519" customFormat="false" ht="15.75" hidden="false" customHeight="false" outlineLevel="0" collapsed="false">
      <c r="A17519" s="20" t="s">
        <v>303</v>
      </c>
      <c r="B17519" s="20" t="s">
        <v>33901</v>
      </c>
      <c r="C17519" s="20" t="s">
        <v>33902</v>
      </c>
      <c r="D17519" s="20" t="s">
        <v>13544</v>
      </c>
      <c r="H17519" s="20" t="s">
        <v>49</v>
      </c>
    </row>
    <row r="17520" customFormat="false" ht="15.75" hidden="false" customHeight="false" outlineLevel="0" collapsed="false">
      <c r="A17520" s="20" t="s">
        <v>33903</v>
      </c>
      <c r="B17520" s="20" t="s">
        <v>33901</v>
      </c>
      <c r="C17520" s="20" t="s">
        <v>33904</v>
      </c>
      <c r="D17520" s="20" t="s">
        <v>13544</v>
      </c>
      <c r="H17520" s="20" t="s">
        <v>49</v>
      </c>
    </row>
    <row r="17521" customFormat="false" ht="15.75" hidden="false" customHeight="false" outlineLevel="0" collapsed="false">
      <c r="A17521" s="20" t="s">
        <v>33905</v>
      </c>
      <c r="B17521" s="20" t="s">
        <v>33901</v>
      </c>
      <c r="C17521" s="20" t="s">
        <v>33904</v>
      </c>
      <c r="D17521" s="20" t="s">
        <v>13544</v>
      </c>
      <c r="H17521" s="20" t="s">
        <v>49</v>
      </c>
    </row>
    <row r="17522" customFormat="false" ht="15.75" hidden="false" customHeight="false" outlineLevel="0" collapsed="false">
      <c r="A17522" s="20" t="s">
        <v>33906</v>
      </c>
      <c r="B17522" s="20" t="s">
        <v>33907</v>
      </c>
      <c r="C17522" s="20" t="s">
        <v>33908</v>
      </c>
      <c r="D17522" s="20" t="s">
        <v>33909</v>
      </c>
      <c r="H17522" s="20" t="s">
        <v>49</v>
      </c>
    </row>
    <row r="17523" customFormat="false" ht="15.75" hidden="false" customHeight="false" outlineLevel="0" collapsed="false">
      <c r="A17523" s="20" t="s">
        <v>33910</v>
      </c>
      <c r="B17523" s="20" t="s">
        <v>33907</v>
      </c>
      <c r="C17523" s="20" t="s">
        <v>33908</v>
      </c>
      <c r="D17523" s="20" t="s">
        <v>33909</v>
      </c>
      <c r="H17523" s="20" t="s">
        <v>49</v>
      </c>
    </row>
    <row r="17524" customFormat="false" ht="15.75" hidden="false" customHeight="false" outlineLevel="0" collapsed="false">
      <c r="A17524" s="20" t="s">
        <v>33911</v>
      </c>
      <c r="B17524" s="20" t="s">
        <v>33907</v>
      </c>
      <c r="C17524" s="20" t="s">
        <v>33912</v>
      </c>
      <c r="D17524" s="20" t="s">
        <v>33913</v>
      </c>
      <c r="H17524" s="20" t="s">
        <v>49</v>
      </c>
    </row>
    <row r="17525" customFormat="false" ht="15.75" hidden="false" customHeight="false" outlineLevel="0" collapsed="false">
      <c r="A17525" s="20" t="s">
        <v>33914</v>
      </c>
      <c r="B17525" s="20" t="s">
        <v>33907</v>
      </c>
      <c r="C17525" s="20" t="s">
        <v>33912</v>
      </c>
      <c r="D17525" s="20" t="s">
        <v>33913</v>
      </c>
      <c r="H17525" s="20" t="s">
        <v>49</v>
      </c>
    </row>
    <row r="17526" customFormat="false" ht="15.75" hidden="false" customHeight="false" outlineLevel="0" collapsed="false">
      <c r="A17526" s="20" t="s">
        <v>33915</v>
      </c>
      <c r="B17526" s="20" t="s">
        <v>33907</v>
      </c>
      <c r="C17526" s="20" t="s">
        <v>33916</v>
      </c>
      <c r="D17526" s="20" t="s">
        <v>33917</v>
      </c>
      <c r="H17526" s="20" t="s">
        <v>49</v>
      </c>
    </row>
    <row r="17527" customFormat="false" ht="15.75" hidden="false" customHeight="false" outlineLevel="0" collapsed="false">
      <c r="A17527" s="20" t="s">
        <v>33918</v>
      </c>
      <c r="B17527" s="20" t="s">
        <v>33907</v>
      </c>
      <c r="C17527" s="20" t="s">
        <v>33916</v>
      </c>
      <c r="D17527" s="20" t="s">
        <v>33917</v>
      </c>
      <c r="H17527" s="20" t="s">
        <v>49</v>
      </c>
    </row>
    <row r="17528" customFormat="false" ht="15.75" hidden="false" customHeight="false" outlineLevel="0" collapsed="false">
      <c r="A17528" s="20" t="s">
        <v>33919</v>
      </c>
      <c r="B17528" s="20" t="s">
        <v>33907</v>
      </c>
      <c r="C17528" s="20" t="s">
        <v>33916</v>
      </c>
      <c r="D17528" s="20" t="s">
        <v>33920</v>
      </c>
      <c r="E17528" s="20" t="s">
        <v>5806</v>
      </c>
      <c r="H17528" s="20" t="s">
        <v>49</v>
      </c>
    </row>
    <row r="17529" customFormat="false" ht="15.75" hidden="false" customHeight="false" outlineLevel="0" collapsed="false">
      <c r="A17529" s="20" t="s">
        <v>33921</v>
      </c>
      <c r="B17529" s="20" t="s">
        <v>33907</v>
      </c>
      <c r="C17529" s="20" t="s">
        <v>33916</v>
      </c>
      <c r="D17529" s="20" t="s">
        <v>33920</v>
      </c>
      <c r="E17529" s="20" t="s">
        <v>5806</v>
      </c>
      <c r="H17529" s="20" t="s">
        <v>49</v>
      </c>
    </row>
    <row r="17530" customFormat="false" ht="15.75" hidden="false" customHeight="false" outlineLevel="0" collapsed="false">
      <c r="A17530" s="20" t="s">
        <v>33922</v>
      </c>
      <c r="B17530" s="20" t="s">
        <v>33907</v>
      </c>
      <c r="C17530" s="20" t="s">
        <v>33923</v>
      </c>
      <c r="D17530" s="20" t="s">
        <v>33924</v>
      </c>
      <c r="H17530" s="20" t="s">
        <v>49</v>
      </c>
    </row>
    <row r="17531" customFormat="false" ht="15.75" hidden="false" customHeight="false" outlineLevel="0" collapsed="false">
      <c r="A17531" s="20" t="s">
        <v>33925</v>
      </c>
      <c r="B17531" s="20" t="s">
        <v>33907</v>
      </c>
      <c r="C17531" s="20" t="s">
        <v>33923</v>
      </c>
      <c r="D17531" s="20" t="s">
        <v>33924</v>
      </c>
      <c r="H17531" s="20" t="s">
        <v>49</v>
      </c>
    </row>
    <row r="17532" customFormat="false" ht="15.75" hidden="false" customHeight="false" outlineLevel="0" collapsed="false">
      <c r="A17532" s="20" t="s">
        <v>33926</v>
      </c>
      <c r="B17532" s="20" t="s">
        <v>33907</v>
      </c>
      <c r="C17532" s="20" t="s">
        <v>33927</v>
      </c>
      <c r="D17532" s="20" t="s">
        <v>33928</v>
      </c>
      <c r="H17532" s="20" t="s">
        <v>49</v>
      </c>
    </row>
    <row r="17533" customFormat="false" ht="15.75" hidden="false" customHeight="false" outlineLevel="0" collapsed="false">
      <c r="A17533" s="20" t="s">
        <v>33929</v>
      </c>
      <c r="B17533" s="20" t="s">
        <v>33907</v>
      </c>
      <c r="C17533" s="20" t="s">
        <v>33927</v>
      </c>
      <c r="D17533" s="20" t="s">
        <v>33928</v>
      </c>
      <c r="H17533" s="20" t="s">
        <v>49</v>
      </c>
    </row>
    <row r="17534" customFormat="false" ht="15.75" hidden="false" customHeight="false" outlineLevel="0" collapsed="false">
      <c r="A17534" s="20" t="s">
        <v>33930</v>
      </c>
      <c r="B17534" s="20" t="s">
        <v>33907</v>
      </c>
      <c r="C17534" s="20" t="s">
        <v>33927</v>
      </c>
      <c r="D17534" s="20" t="s">
        <v>33931</v>
      </c>
      <c r="H17534" s="20" t="s">
        <v>49</v>
      </c>
    </row>
    <row r="17535" customFormat="false" ht="15.75" hidden="false" customHeight="false" outlineLevel="0" collapsed="false">
      <c r="A17535" s="20" t="s">
        <v>33932</v>
      </c>
      <c r="B17535" s="20" t="s">
        <v>33907</v>
      </c>
      <c r="C17535" s="20" t="s">
        <v>33927</v>
      </c>
      <c r="D17535" s="20" t="s">
        <v>33931</v>
      </c>
      <c r="H17535" s="20" t="s">
        <v>49</v>
      </c>
    </row>
    <row r="17536" customFormat="false" ht="15.75" hidden="false" customHeight="false" outlineLevel="0" collapsed="false">
      <c r="A17536" s="20" t="s">
        <v>33933</v>
      </c>
      <c r="B17536" s="20" t="s">
        <v>33907</v>
      </c>
      <c r="C17536" s="20" t="s">
        <v>33916</v>
      </c>
      <c r="D17536" s="20" t="s">
        <v>33934</v>
      </c>
      <c r="E17536" s="20" t="s">
        <v>4758</v>
      </c>
      <c r="H17536" s="20" t="s">
        <v>49</v>
      </c>
    </row>
    <row r="17537" customFormat="false" ht="15.75" hidden="false" customHeight="false" outlineLevel="0" collapsed="false">
      <c r="A17537" s="20" t="s">
        <v>33935</v>
      </c>
      <c r="B17537" s="20" t="s">
        <v>33907</v>
      </c>
      <c r="C17537" s="20" t="s">
        <v>33916</v>
      </c>
      <c r="D17537" s="20" t="s">
        <v>33934</v>
      </c>
      <c r="E17537" s="20" t="s">
        <v>4758</v>
      </c>
      <c r="H17537" s="20" t="s">
        <v>49</v>
      </c>
    </row>
    <row r="17538" customFormat="false" ht="15.75" hidden="false" customHeight="false" outlineLevel="0" collapsed="false">
      <c r="A17538" s="20" t="s">
        <v>33936</v>
      </c>
      <c r="B17538" s="20" t="s">
        <v>33937</v>
      </c>
      <c r="C17538" s="20" t="s">
        <v>33938</v>
      </c>
      <c r="D17538" s="20" t="s">
        <v>33939</v>
      </c>
      <c r="H17538" s="20" t="s">
        <v>49</v>
      </c>
    </row>
    <row r="17539" customFormat="false" ht="15.75" hidden="false" customHeight="false" outlineLevel="0" collapsed="false">
      <c r="A17539" s="20" t="s">
        <v>33940</v>
      </c>
      <c r="B17539" s="20" t="s">
        <v>33937</v>
      </c>
      <c r="C17539" s="20" t="s">
        <v>33938</v>
      </c>
      <c r="D17539" s="20" t="s">
        <v>33939</v>
      </c>
      <c r="H17539" s="20" t="s">
        <v>49</v>
      </c>
    </row>
    <row r="17540" customFormat="false" ht="15.75" hidden="false" customHeight="false" outlineLevel="0" collapsed="false">
      <c r="A17540" s="20" t="s">
        <v>33941</v>
      </c>
      <c r="B17540" s="20" t="s">
        <v>33937</v>
      </c>
      <c r="C17540" s="20" t="s">
        <v>33942</v>
      </c>
      <c r="D17540" s="20" t="s">
        <v>33943</v>
      </c>
      <c r="H17540" s="20" t="s">
        <v>49</v>
      </c>
    </row>
    <row r="17541" customFormat="false" ht="15.75" hidden="false" customHeight="false" outlineLevel="0" collapsed="false">
      <c r="A17541" s="20" t="s">
        <v>33944</v>
      </c>
      <c r="B17541" s="20" t="s">
        <v>33937</v>
      </c>
      <c r="C17541" s="20" t="s">
        <v>33942</v>
      </c>
      <c r="D17541" s="20" t="s">
        <v>33943</v>
      </c>
      <c r="H17541" s="20" t="s">
        <v>49</v>
      </c>
    </row>
    <row r="17542" customFormat="false" ht="15.75" hidden="false" customHeight="false" outlineLevel="0" collapsed="false">
      <c r="A17542" s="20" t="s">
        <v>33945</v>
      </c>
      <c r="B17542" s="20" t="s">
        <v>33937</v>
      </c>
      <c r="C17542" s="20" t="s">
        <v>33946</v>
      </c>
      <c r="D17542" s="20" t="s">
        <v>33917</v>
      </c>
      <c r="H17542" s="20" t="s">
        <v>49</v>
      </c>
    </row>
    <row r="17543" customFormat="false" ht="15.75" hidden="false" customHeight="false" outlineLevel="0" collapsed="false">
      <c r="A17543" s="20" t="s">
        <v>33947</v>
      </c>
      <c r="B17543" s="20" t="s">
        <v>33937</v>
      </c>
      <c r="C17543" s="20" t="s">
        <v>33946</v>
      </c>
      <c r="D17543" s="20" t="s">
        <v>33917</v>
      </c>
      <c r="H17543" s="20" t="s">
        <v>49</v>
      </c>
    </row>
    <row r="17544" customFormat="false" ht="15.75" hidden="false" customHeight="false" outlineLevel="0" collapsed="false">
      <c r="A17544" s="20" t="s">
        <v>33948</v>
      </c>
      <c r="B17544" s="20" t="s">
        <v>33937</v>
      </c>
      <c r="C17544" s="20" t="s">
        <v>33949</v>
      </c>
      <c r="D17544" s="20" t="s">
        <v>33950</v>
      </c>
      <c r="E17544" s="20" t="s">
        <v>5806</v>
      </c>
      <c r="H17544" s="20" t="s">
        <v>49</v>
      </c>
    </row>
    <row r="17545" customFormat="false" ht="15.75" hidden="false" customHeight="false" outlineLevel="0" collapsed="false">
      <c r="A17545" s="20" t="s">
        <v>33951</v>
      </c>
      <c r="B17545" s="20" t="s">
        <v>33937</v>
      </c>
      <c r="C17545" s="20" t="s">
        <v>33949</v>
      </c>
      <c r="D17545" s="20" t="s">
        <v>33950</v>
      </c>
      <c r="E17545" s="20" t="s">
        <v>5806</v>
      </c>
      <c r="H17545" s="20" t="s">
        <v>49</v>
      </c>
    </row>
    <row r="17546" customFormat="false" ht="15.75" hidden="false" customHeight="false" outlineLevel="0" collapsed="false">
      <c r="A17546" s="20" t="s">
        <v>33952</v>
      </c>
      <c r="B17546" s="20" t="s">
        <v>33937</v>
      </c>
      <c r="C17546" s="20" t="s">
        <v>33953</v>
      </c>
      <c r="D17546" s="20" t="s">
        <v>33954</v>
      </c>
      <c r="H17546" s="20" t="s">
        <v>49</v>
      </c>
    </row>
    <row r="17547" customFormat="false" ht="15.75" hidden="false" customHeight="false" outlineLevel="0" collapsed="false">
      <c r="A17547" s="20" t="s">
        <v>33955</v>
      </c>
      <c r="B17547" s="20" t="s">
        <v>33937</v>
      </c>
      <c r="C17547" s="20" t="s">
        <v>33953</v>
      </c>
      <c r="D17547" s="20" t="s">
        <v>33954</v>
      </c>
      <c r="H17547" s="20" t="s">
        <v>49</v>
      </c>
    </row>
    <row r="17548" customFormat="false" ht="15.75" hidden="false" customHeight="false" outlineLevel="0" collapsed="false">
      <c r="A17548" s="20" t="s">
        <v>33956</v>
      </c>
      <c r="B17548" s="20" t="s">
        <v>33937</v>
      </c>
      <c r="C17548" s="20" t="s">
        <v>33953</v>
      </c>
      <c r="D17548" s="20" t="s">
        <v>33957</v>
      </c>
      <c r="H17548" s="20" t="s">
        <v>49</v>
      </c>
    </row>
    <row r="17549" customFormat="false" ht="15.75" hidden="false" customHeight="false" outlineLevel="0" collapsed="false">
      <c r="A17549" s="20" t="s">
        <v>33958</v>
      </c>
      <c r="B17549" s="20" t="s">
        <v>33937</v>
      </c>
      <c r="C17549" s="20" t="s">
        <v>33953</v>
      </c>
      <c r="D17549" s="20" t="s">
        <v>33957</v>
      </c>
      <c r="H17549" s="20" t="s">
        <v>49</v>
      </c>
    </row>
    <row r="17550" customFormat="false" ht="15.75" hidden="false" customHeight="false" outlineLevel="0" collapsed="false">
      <c r="A17550" s="20" t="s">
        <v>33959</v>
      </c>
      <c r="B17550" s="20" t="s">
        <v>33937</v>
      </c>
      <c r="C17550" s="20" t="s">
        <v>33953</v>
      </c>
      <c r="D17550" s="20" t="s">
        <v>33960</v>
      </c>
      <c r="H17550" s="20" t="s">
        <v>49</v>
      </c>
    </row>
    <row r="17551" customFormat="false" ht="15.75" hidden="false" customHeight="false" outlineLevel="0" collapsed="false">
      <c r="A17551" s="20" t="s">
        <v>33961</v>
      </c>
      <c r="B17551" s="20" t="s">
        <v>33937</v>
      </c>
      <c r="C17551" s="20" t="s">
        <v>33953</v>
      </c>
      <c r="D17551" s="20" t="s">
        <v>33960</v>
      </c>
      <c r="H17551" s="20" t="s">
        <v>49</v>
      </c>
    </row>
    <row r="17552" customFormat="false" ht="15.75" hidden="false" customHeight="false" outlineLevel="0" collapsed="false">
      <c r="A17552" s="20" t="s">
        <v>33962</v>
      </c>
      <c r="B17552" s="20" t="s">
        <v>33937</v>
      </c>
      <c r="C17552" s="20" t="s">
        <v>33946</v>
      </c>
      <c r="D17552" s="20" t="s">
        <v>33963</v>
      </c>
      <c r="H17552" s="20" t="s">
        <v>49</v>
      </c>
    </row>
    <row r="17553" customFormat="false" ht="15.75" hidden="false" customHeight="false" outlineLevel="0" collapsed="false">
      <c r="A17553" s="20" t="s">
        <v>33964</v>
      </c>
      <c r="B17553" s="20" t="s">
        <v>33937</v>
      </c>
      <c r="C17553" s="20" t="s">
        <v>33946</v>
      </c>
      <c r="D17553" s="20" t="s">
        <v>33963</v>
      </c>
      <c r="H17553" s="20" t="s">
        <v>49</v>
      </c>
    </row>
    <row r="17554" customFormat="false" ht="15.75" hidden="false" customHeight="false" outlineLevel="0" collapsed="false">
      <c r="A17554" s="20" t="s">
        <v>33965</v>
      </c>
      <c r="B17554" s="20" t="s">
        <v>33966</v>
      </c>
      <c r="C17554" s="20" t="s">
        <v>33967</v>
      </c>
      <c r="D17554" s="20" t="s">
        <v>33909</v>
      </c>
      <c r="H17554" s="20" t="s">
        <v>49</v>
      </c>
    </row>
    <row r="17555" customFormat="false" ht="15.75" hidden="false" customHeight="false" outlineLevel="0" collapsed="false">
      <c r="A17555" s="20" t="s">
        <v>33968</v>
      </c>
      <c r="B17555" s="20" t="s">
        <v>33966</v>
      </c>
      <c r="C17555" s="20" t="s">
        <v>33967</v>
      </c>
      <c r="D17555" s="20" t="s">
        <v>33909</v>
      </c>
      <c r="H17555" s="20" t="s">
        <v>49</v>
      </c>
    </row>
    <row r="17556" customFormat="false" ht="15.75" hidden="false" customHeight="false" outlineLevel="0" collapsed="false">
      <c r="A17556" s="20" t="s">
        <v>33969</v>
      </c>
      <c r="B17556" s="20" t="s">
        <v>33966</v>
      </c>
      <c r="C17556" s="20" t="s">
        <v>33970</v>
      </c>
      <c r="D17556" s="20" t="s">
        <v>33913</v>
      </c>
      <c r="H17556" s="20" t="s">
        <v>49</v>
      </c>
    </row>
    <row r="17557" customFormat="false" ht="15.75" hidden="false" customHeight="false" outlineLevel="0" collapsed="false">
      <c r="A17557" s="20" t="s">
        <v>33971</v>
      </c>
      <c r="B17557" s="20" t="s">
        <v>33966</v>
      </c>
      <c r="C17557" s="20" t="s">
        <v>33970</v>
      </c>
      <c r="D17557" s="20" t="s">
        <v>33913</v>
      </c>
      <c r="H17557" s="20" t="s">
        <v>49</v>
      </c>
    </row>
    <row r="17558" customFormat="false" ht="15.75" hidden="false" customHeight="false" outlineLevel="0" collapsed="false">
      <c r="A17558" s="20" t="s">
        <v>33972</v>
      </c>
      <c r="B17558" s="20" t="s">
        <v>33966</v>
      </c>
      <c r="C17558" s="20" t="s">
        <v>33973</v>
      </c>
      <c r="D17558" s="20" t="s">
        <v>33974</v>
      </c>
      <c r="H17558" s="20" t="s">
        <v>49</v>
      </c>
    </row>
    <row r="17559" customFormat="false" ht="15.75" hidden="false" customHeight="false" outlineLevel="0" collapsed="false">
      <c r="A17559" s="20" t="s">
        <v>33975</v>
      </c>
      <c r="B17559" s="20" t="s">
        <v>33966</v>
      </c>
      <c r="C17559" s="20" t="s">
        <v>33973</v>
      </c>
      <c r="D17559" s="20" t="s">
        <v>33974</v>
      </c>
      <c r="H17559" s="20" t="s">
        <v>49</v>
      </c>
    </row>
    <row r="17560" customFormat="false" ht="15.75" hidden="false" customHeight="false" outlineLevel="0" collapsed="false">
      <c r="A17560" s="20" t="s">
        <v>33976</v>
      </c>
      <c r="B17560" s="20" t="s">
        <v>33966</v>
      </c>
      <c r="C17560" s="20" t="s">
        <v>33977</v>
      </c>
      <c r="D17560" s="20" t="s">
        <v>33978</v>
      </c>
      <c r="H17560" s="20" t="s">
        <v>49</v>
      </c>
    </row>
    <row r="17561" customFormat="false" ht="15.75" hidden="false" customHeight="false" outlineLevel="0" collapsed="false">
      <c r="A17561" s="20" t="s">
        <v>33979</v>
      </c>
      <c r="B17561" s="20" t="s">
        <v>33966</v>
      </c>
      <c r="C17561" s="20" t="s">
        <v>33977</v>
      </c>
      <c r="D17561" s="20" t="s">
        <v>33978</v>
      </c>
      <c r="H17561" s="20" t="s">
        <v>49</v>
      </c>
    </row>
    <row r="17562" customFormat="false" ht="15.75" hidden="false" customHeight="false" outlineLevel="0" collapsed="false">
      <c r="A17562" s="20" t="s">
        <v>33980</v>
      </c>
      <c r="B17562" s="20" t="s">
        <v>33966</v>
      </c>
      <c r="C17562" s="20" t="s">
        <v>33981</v>
      </c>
      <c r="D17562" s="20" t="s">
        <v>33931</v>
      </c>
      <c r="H17562" s="20" t="s">
        <v>49</v>
      </c>
    </row>
    <row r="17563" customFormat="false" ht="15.75" hidden="false" customHeight="false" outlineLevel="0" collapsed="false">
      <c r="A17563" s="20" t="s">
        <v>33982</v>
      </c>
      <c r="B17563" s="20" t="s">
        <v>33966</v>
      </c>
      <c r="C17563" s="20" t="s">
        <v>33981</v>
      </c>
      <c r="D17563" s="20" t="s">
        <v>33931</v>
      </c>
      <c r="H17563" s="20" t="s">
        <v>49</v>
      </c>
    </row>
    <row r="17564" customFormat="false" ht="15.75" hidden="false" customHeight="false" outlineLevel="0" collapsed="false">
      <c r="A17564" s="20" t="s">
        <v>33983</v>
      </c>
      <c r="B17564" s="20" t="s">
        <v>33966</v>
      </c>
      <c r="C17564" s="20" t="s">
        <v>33984</v>
      </c>
      <c r="D17564" s="20" t="s">
        <v>33928</v>
      </c>
      <c r="H17564" s="20" t="s">
        <v>49</v>
      </c>
    </row>
    <row r="17565" customFormat="false" ht="15.75" hidden="false" customHeight="false" outlineLevel="0" collapsed="false">
      <c r="A17565" s="20" t="s">
        <v>33985</v>
      </c>
      <c r="B17565" s="20" t="s">
        <v>33966</v>
      </c>
      <c r="C17565" s="20" t="s">
        <v>33984</v>
      </c>
      <c r="D17565" s="20" t="s">
        <v>33928</v>
      </c>
      <c r="H17565" s="20" t="s">
        <v>49</v>
      </c>
    </row>
    <row r="17566" customFormat="false" ht="15.75" hidden="false" customHeight="false" outlineLevel="0" collapsed="false">
      <c r="A17566" s="20" t="s">
        <v>33986</v>
      </c>
      <c r="B17566" s="20" t="s">
        <v>33966</v>
      </c>
      <c r="C17566" s="20" t="s">
        <v>33984</v>
      </c>
      <c r="D17566" s="20" t="s">
        <v>33931</v>
      </c>
      <c r="H17566" s="20" t="s">
        <v>49</v>
      </c>
    </row>
    <row r="17567" customFormat="false" ht="15.75" hidden="false" customHeight="false" outlineLevel="0" collapsed="false">
      <c r="A17567" s="20" t="s">
        <v>33987</v>
      </c>
      <c r="B17567" s="20" t="s">
        <v>33966</v>
      </c>
      <c r="C17567" s="20" t="s">
        <v>33984</v>
      </c>
      <c r="D17567" s="20" t="s">
        <v>33931</v>
      </c>
      <c r="H17567" s="20" t="s">
        <v>49</v>
      </c>
    </row>
    <row r="17568" customFormat="false" ht="15.75" hidden="false" customHeight="false" outlineLevel="0" collapsed="false">
      <c r="A17568" s="20" t="s">
        <v>33988</v>
      </c>
      <c r="B17568" s="20" t="s">
        <v>33966</v>
      </c>
      <c r="C17568" s="20" t="s">
        <v>33989</v>
      </c>
      <c r="D17568" s="20" t="s">
        <v>33990</v>
      </c>
      <c r="H17568" s="20" t="s">
        <v>49</v>
      </c>
    </row>
    <row r="17569" customFormat="false" ht="15.75" hidden="false" customHeight="false" outlineLevel="0" collapsed="false">
      <c r="A17569" s="20" t="s">
        <v>33991</v>
      </c>
      <c r="B17569" s="20" t="s">
        <v>33966</v>
      </c>
      <c r="C17569" s="20" t="s">
        <v>33989</v>
      </c>
      <c r="D17569" s="20" t="s">
        <v>33990</v>
      </c>
      <c r="H17569" s="20" t="s">
        <v>49</v>
      </c>
    </row>
    <row r="17570" customFormat="false" ht="15.75" hidden="false" customHeight="false" outlineLevel="0" collapsed="false">
      <c r="A17570" s="20" t="s">
        <v>33992</v>
      </c>
      <c r="B17570" s="20" t="s">
        <v>33993</v>
      </c>
      <c r="C17570" s="20" t="s">
        <v>33994</v>
      </c>
      <c r="D17570" s="20" t="s">
        <v>12683</v>
      </c>
      <c r="H17570" s="20" t="s">
        <v>49</v>
      </c>
    </row>
    <row r="17571" customFormat="false" ht="15.75" hidden="false" customHeight="false" outlineLevel="0" collapsed="false">
      <c r="A17571" s="20" t="s">
        <v>33995</v>
      </c>
      <c r="B17571" s="20" t="s">
        <v>33993</v>
      </c>
      <c r="C17571" s="20" t="s">
        <v>33994</v>
      </c>
      <c r="D17571" s="20" t="s">
        <v>12683</v>
      </c>
      <c r="H17571" s="20" t="s">
        <v>49</v>
      </c>
    </row>
    <row r="17572" customFormat="false" ht="15.75" hidden="false" customHeight="false" outlineLevel="0" collapsed="false">
      <c r="A17572" s="20" t="s">
        <v>33996</v>
      </c>
      <c r="B17572" s="20" t="s">
        <v>33993</v>
      </c>
      <c r="C17572" s="20" t="s">
        <v>33997</v>
      </c>
      <c r="D17572" s="20" t="s">
        <v>12683</v>
      </c>
      <c r="H17572" s="20" t="s">
        <v>49</v>
      </c>
    </row>
    <row r="17573" customFormat="false" ht="15.75" hidden="false" customHeight="false" outlineLevel="0" collapsed="false">
      <c r="A17573" s="20" t="s">
        <v>33998</v>
      </c>
      <c r="B17573" s="20" t="s">
        <v>33993</v>
      </c>
      <c r="C17573" s="20" t="s">
        <v>33997</v>
      </c>
      <c r="D17573" s="20" t="s">
        <v>12683</v>
      </c>
      <c r="H17573" s="20" t="s">
        <v>49</v>
      </c>
    </row>
    <row r="17574" customFormat="false" ht="15.75" hidden="false" customHeight="false" outlineLevel="0" collapsed="false">
      <c r="A17574" s="20" t="s">
        <v>33999</v>
      </c>
      <c r="B17574" s="20" t="s">
        <v>33993</v>
      </c>
      <c r="C17574" s="20" t="s">
        <v>34000</v>
      </c>
      <c r="D17574" s="20" t="s">
        <v>7627</v>
      </c>
      <c r="H17574" s="20" t="s">
        <v>49</v>
      </c>
    </row>
    <row r="17575" customFormat="false" ht="15.75" hidden="false" customHeight="false" outlineLevel="0" collapsed="false">
      <c r="A17575" s="20" t="s">
        <v>34001</v>
      </c>
      <c r="B17575" s="20" t="s">
        <v>33993</v>
      </c>
      <c r="C17575" s="20" t="s">
        <v>34000</v>
      </c>
      <c r="D17575" s="20" t="s">
        <v>7627</v>
      </c>
      <c r="H17575" s="20" t="s">
        <v>49</v>
      </c>
    </row>
    <row r="17576" customFormat="false" ht="15.75" hidden="false" customHeight="false" outlineLevel="0" collapsed="false">
      <c r="A17576" s="20" t="s">
        <v>34002</v>
      </c>
      <c r="B17576" s="20" t="s">
        <v>34003</v>
      </c>
      <c r="C17576" s="20" t="s">
        <v>34004</v>
      </c>
      <c r="H17576" s="20" t="s">
        <v>49</v>
      </c>
    </row>
    <row r="17577" customFormat="false" ht="15.75" hidden="false" customHeight="false" outlineLevel="0" collapsed="false">
      <c r="A17577" s="20" t="s">
        <v>34005</v>
      </c>
      <c r="B17577" s="20" t="s">
        <v>34003</v>
      </c>
      <c r="C17577" s="20" t="s">
        <v>34004</v>
      </c>
      <c r="H17577" s="20" t="s">
        <v>49</v>
      </c>
    </row>
    <row r="17578" customFormat="false" ht="15.75" hidden="false" customHeight="false" outlineLevel="0" collapsed="false">
      <c r="A17578" s="20" t="s">
        <v>34006</v>
      </c>
      <c r="B17578" s="20" t="s">
        <v>34007</v>
      </c>
      <c r="C17578" s="20" t="s">
        <v>34008</v>
      </c>
      <c r="D17578" s="20" t="s">
        <v>34009</v>
      </c>
      <c r="H17578" s="20" t="s">
        <v>49</v>
      </c>
    </row>
    <row r="17579" customFormat="false" ht="15.75" hidden="false" customHeight="false" outlineLevel="0" collapsed="false">
      <c r="A17579" s="20" t="s">
        <v>34010</v>
      </c>
      <c r="B17579" s="20" t="s">
        <v>34007</v>
      </c>
      <c r="C17579" s="20" t="s">
        <v>34008</v>
      </c>
      <c r="D17579" s="20" t="s">
        <v>34009</v>
      </c>
      <c r="H17579" s="20" t="s">
        <v>49</v>
      </c>
    </row>
    <row r="17580" customFormat="false" ht="15.75" hidden="false" customHeight="false" outlineLevel="0" collapsed="false">
      <c r="A17580" s="20" t="s">
        <v>34011</v>
      </c>
      <c r="B17580" s="20" t="s">
        <v>34007</v>
      </c>
      <c r="C17580" s="20" t="s">
        <v>34012</v>
      </c>
      <c r="D17580" s="20" t="s">
        <v>34009</v>
      </c>
      <c r="H17580" s="20" t="s">
        <v>49</v>
      </c>
    </row>
    <row r="17581" customFormat="false" ht="15.75" hidden="false" customHeight="false" outlineLevel="0" collapsed="false">
      <c r="A17581" s="20" t="s">
        <v>34013</v>
      </c>
      <c r="B17581" s="20" t="s">
        <v>34007</v>
      </c>
      <c r="C17581" s="20" t="s">
        <v>34012</v>
      </c>
      <c r="D17581" s="20" t="s">
        <v>34009</v>
      </c>
      <c r="H17581" s="20" t="s">
        <v>49</v>
      </c>
    </row>
    <row r="17582" customFormat="false" ht="15.75" hidden="false" customHeight="false" outlineLevel="0" collapsed="false">
      <c r="A17582" s="20" t="s">
        <v>34014</v>
      </c>
      <c r="B17582" s="20" t="s">
        <v>34007</v>
      </c>
      <c r="C17582" s="20" t="s">
        <v>34015</v>
      </c>
      <c r="D17582" s="20" t="s">
        <v>34016</v>
      </c>
      <c r="H17582" s="20" t="s">
        <v>49</v>
      </c>
    </row>
    <row r="17583" customFormat="false" ht="15.75" hidden="false" customHeight="false" outlineLevel="0" collapsed="false">
      <c r="A17583" s="20" t="s">
        <v>34017</v>
      </c>
      <c r="B17583" s="20" t="s">
        <v>34007</v>
      </c>
      <c r="C17583" s="20" t="s">
        <v>34015</v>
      </c>
      <c r="D17583" s="20" t="s">
        <v>34016</v>
      </c>
      <c r="H17583" s="20" t="s">
        <v>49</v>
      </c>
    </row>
    <row r="17584" customFormat="false" ht="15.75" hidden="false" customHeight="false" outlineLevel="0" collapsed="false">
      <c r="A17584" s="20" t="s">
        <v>34018</v>
      </c>
      <c r="B17584" s="20" t="s">
        <v>34007</v>
      </c>
      <c r="C17584" s="20" t="s">
        <v>34019</v>
      </c>
      <c r="D17584" s="20" t="s">
        <v>34020</v>
      </c>
      <c r="H17584" s="20" t="s">
        <v>49</v>
      </c>
    </row>
    <row r="17585" customFormat="false" ht="15.75" hidden="false" customHeight="false" outlineLevel="0" collapsed="false">
      <c r="A17585" s="20" t="s">
        <v>34021</v>
      </c>
      <c r="B17585" s="20" t="s">
        <v>34007</v>
      </c>
      <c r="C17585" s="20" t="s">
        <v>34019</v>
      </c>
      <c r="D17585" s="20" t="s">
        <v>34020</v>
      </c>
      <c r="H17585" s="20" t="s">
        <v>49</v>
      </c>
    </row>
    <row r="17586" customFormat="false" ht="15.75" hidden="false" customHeight="false" outlineLevel="0" collapsed="false">
      <c r="A17586" s="20" t="s">
        <v>34022</v>
      </c>
      <c r="B17586" s="20" t="s">
        <v>34007</v>
      </c>
      <c r="C17586" s="20" t="s">
        <v>34023</v>
      </c>
      <c r="D17586" s="20" t="s">
        <v>34016</v>
      </c>
      <c r="H17586" s="20" t="s">
        <v>49</v>
      </c>
    </row>
    <row r="17587" customFormat="false" ht="15.75" hidden="false" customHeight="false" outlineLevel="0" collapsed="false">
      <c r="A17587" s="20" t="s">
        <v>34024</v>
      </c>
      <c r="B17587" s="20" t="s">
        <v>34007</v>
      </c>
      <c r="C17587" s="20" t="s">
        <v>34023</v>
      </c>
      <c r="D17587" s="20" t="s">
        <v>34016</v>
      </c>
      <c r="H17587" s="20" t="s">
        <v>49</v>
      </c>
    </row>
    <row r="17588" customFormat="false" ht="15.75" hidden="false" customHeight="false" outlineLevel="0" collapsed="false">
      <c r="A17588" s="20" t="s">
        <v>34025</v>
      </c>
      <c r="B17588" s="20" t="s">
        <v>34026</v>
      </c>
      <c r="C17588" s="20" t="s">
        <v>34027</v>
      </c>
      <c r="H17588" s="20" t="s">
        <v>49</v>
      </c>
    </row>
    <row r="17589" customFormat="false" ht="15.75" hidden="false" customHeight="false" outlineLevel="0" collapsed="false">
      <c r="A17589" s="20" t="s">
        <v>34028</v>
      </c>
      <c r="B17589" s="20" t="s">
        <v>34026</v>
      </c>
      <c r="C17589" s="20" t="s">
        <v>34027</v>
      </c>
      <c r="H17589" s="20" t="s">
        <v>49</v>
      </c>
    </row>
    <row r="17590" customFormat="false" ht="15.75" hidden="false" customHeight="false" outlineLevel="0" collapsed="false">
      <c r="A17590" s="20" t="s">
        <v>34029</v>
      </c>
      <c r="B17590" s="20" t="s">
        <v>34030</v>
      </c>
      <c r="C17590" s="20" t="s">
        <v>34027</v>
      </c>
      <c r="H17590" s="20" t="s">
        <v>49</v>
      </c>
    </row>
    <row r="17591" customFormat="false" ht="15.75" hidden="false" customHeight="false" outlineLevel="0" collapsed="false">
      <c r="A17591" s="20" t="s">
        <v>34031</v>
      </c>
      <c r="B17591" s="20" t="s">
        <v>34030</v>
      </c>
      <c r="C17591" s="20" t="s">
        <v>34027</v>
      </c>
      <c r="H17591" s="20" t="s">
        <v>49</v>
      </c>
    </row>
    <row r="17592" customFormat="false" ht="15.75" hidden="false" customHeight="false" outlineLevel="0" collapsed="false">
      <c r="A17592" s="20" t="s">
        <v>34032</v>
      </c>
      <c r="B17592" s="20" t="s">
        <v>34033</v>
      </c>
      <c r="C17592" s="20" t="s">
        <v>34034</v>
      </c>
      <c r="D17592" s="20" t="s">
        <v>34035</v>
      </c>
      <c r="E17592" s="20" t="s">
        <v>34036</v>
      </c>
      <c r="H17592" s="20" t="s">
        <v>49</v>
      </c>
    </row>
    <row r="17593" customFormat="false" ht="15.75" hidden="false" customHeight="false" outlineLevel="0" collapsed="false">
      <c r="A17593" s="20" t="s">
        <v>34037</v>
      </c>
      <c r="B17593" s="20" t="s">
        <v>34033</v>
      </c>
      <c r="C17593" s="20" t="s">
        <v>34034</v>
      </c>
      <c r="D17593" s="20" t="s">
        <v>34035</v>
      </c>
      <c r="E17593" s="20" t="s">
        <v>34036</v>
      </c>
      <c r="H17593" s="20" t="s">
        <v>49</v>
      </c>
    </row>
    <row r="17594" customFormat="false" ht="15.75" hidden="false" customHeight="false" outlineLevel="0" collapsed="false">
      <c r="A17594" s="20" t="s">
        <v>34038</v>
      </c>
      <c r="B17594" s="20" t="s">
        <v>34033</v>
      </c>
      <c r="C17594" s="20" t="s">
        <v>34039</v>
      </c>
      <c r="D17594" s="20" t="s">
        <v>34040</v>
      </c>
      <c r="E17594" s="20" t="s">
        <v>34041</v>
      </c>
      <c r="H17594" s="20" t="s">
        <v>49</v>
      </c>
    </row>
    <row r="17595" customFormat="false" ht="15.75" hidden="false" customHeight="false" outlineLevel="0" collapsed="false">
      <c r="A17595" s="20" t="s">
        <v>34042</v>
      </c>
      <c r="B17595" s="20" t="s">
        <v>34033</v>
      </c>
      <c r="C17595" s="20" t="s">
        <v>34039</v>
      </c>
      <c r="D17595" s="20" t="s">
        <v>34040</v>
      </c>
      <c r="E17595" s="20" t="s">
        <v>34041</v>
      </c>
      <c r="H17595" s="20" t="s">
        <v>49</v>
      </c>
    </row>
    <row r="17596" customFormat="false" ht="15.75" hidden="false" customHeight="false" outlineLevel="0" collapsed="false">
      <c r="A17596" s="20" t="s">
        <v>34043</v>
      </c>
      <c r="B17596" s="20" t="s">
        <v>34033</v>
      </c>
      <c r="C17596" s="20" t="s">
        <v>34044</v>
      </c>
      <c r="D17596" s="20" t="s">
        <v>34045</v>
      </c>
      <c r="E17596" s="20" t="s">
        <v>34036</v>
      </c>
      <c r="H17596" s="20" t="s">
        <v>49</v>
      </c>
    </row>
    <row r="17597" customFormat="false" ht="15.75" hidden="false" customHeight="false" outlineLevel="0" collapsed="false">
      <c r="A17597" s="20" t="s">
        <v>34046</v>
      </c>
      <c r="B17597" s="20" t="s">
        <v>34033</v>
      </c>
      <c r="C17597" s="20" t="s">
        <v>34044</v>
      </c>
      <c r="D17597" s="20" t="s">
        <v>34045</v>
      </c>
      <c r="E17597" s="20" t="s">
        <v>34036</v>
      </c>
      <c r="H17597" s="20" t="s">
        <v>49</v>
      </c>
    </row>
    <row r="17598" customFormat="false" ht="15.75" hidden="false" customHeight="false" outlineLevel="0" collapsed="false">
      <c r="A17598" s="20" t="s">
        <v>34047</v>
      </c>
      <c r="B17598" s="20" t="s">
        <v>34033</v>
      </c>
      <c r="C17598" s="20" t="s">
        <v>34048</v>
      </c>
      <c r="D17598" s="20" t="s">
        <v>34040</v>
      </c>
      <c r="E17598" s="20" t="s">
        <v>34049</v>
      </c>
      <c r="H17598" s="20" t="s">
        <v>49</v>
      </c>
    </row>
    <row r="17599" customFormat="false" ht="15.75" hidden="false" customHeight="false" outlineLevel="0" collapsed="false">
      <c r="A17599" s="20" t="s">
        <v>34050</v>
      </c>
      <c r="B17599" s="20" t="s">
        <v>34033</v>
      </c>
      <c r="C17599" s="20" t="s">
        <v>34048</v>
      </c>
      <c r="D17599" s="20" t="s">
        <v>34040</v>
      </c>
      <c r="E17599" s="20" t="s">
        <v>34049</v>
      </c>
      <c r="H17599" s="20" t="s">
        <v>49</v>
      </c>
    </row>
    <row r="17600" customFormat="false" ht="15.75" hidden="false" customHeight="false" outlineLevel="0" collapsed="false">
      <c r="A17600" s="20" t="s">
        <v>34051</v>
      </c>
      <c r="B17600" s="20" t="s">
        <v>34033</v>
      </c>
      <c r="C17600" s="20" t="s">
        <v>34052</v>
      </c>
      <c r="D17600" s="20" t="s">
        <v>34053</v>
      </c>
      <c r="E17600" s="20" t="s">
        <v>34054</v>
      </c>
      <c r="H17600" s="20" t="s">
        <v>49</v>
      </c>
    </row>
    <row r="17601" customFormat="false" ht="15.75" hidden="false" customHeight="false" outlineLevel="0" collapsed="false">
      <c r="A17601" s="20" t="s">
        <v>34055</v>
      </c>
      <c r="B17601" s="20" t="s">
        <v>34033</v>
      </c>
      <c r="C17601" s="20" t="s">
        <v>34052</v>
      </c>
      <c r="D17601" s="20" t="s">
        <v>34053</v>
      </c>
      <c r="E17601" s="20" t="s">
        <v>34054</v>
      </c>
      <c r="H17601" s="20" t="s">
        <v>49</v>
      </c>
    </row>
    <row r="17602" customFormat="false" ht="15.75" hidden="false" customHeight="false" outlineLevel="0" collapsed="false">
      <c r="A17602" s="20" t="s">
        <v>34056</v>
      </c>
      <c r="B17602" s="20" t="s">
        <v>34033</v>
      </c>
      <c r="C17602" s="20" t="s">
        <v>34057</v>
      </c>
      <c r="D17602" s="20" t="s">
        <v>34058</v>
      </c>
      <c r="E17602" s="20" t="s">
        <v>34059</v>
      </c>
      <c r="H17602" s="20" t="s">
        <v>49</v>
      </c>
    </row>
    <row r="17603" customFormat="false" ht="15.75" hidden="false" customHeight="false" outlineLevel="0" collapsed="false">
      <c r="A17603" s="20" t="s">
        <v>34060</v>
      </c>
      <c r="B17603" s="20" t="s">
        <v>34033</v>
      </c>
      <c r="C17603" s="20" t="s">
        <v>34057</v>
      </c>
      <c r="D17603" s="20" t="s">
        <v>34058</v>
      </c>
      <c r="E17603" s="20" t="s">
        <v>34059</v>
      </c>
      <c r="H17603" s="20" t="s">
        <v>49</v>
      </c>
    </row>
    <row r="17604" customFormat="false" ht="15.75" hidden="false" customHeight="false" outlineLevel="0" collapsed="false">
      <c r="A17604" s="20" t="s">
        <v>34061</v>
      </c>
      <c r="B17604" s="20" t="s">
        <v>34033</v>
      </c>
      <c r="C17604" s="20" t="s">
        <v>34062</v>
      </c>
      <c r="D17604" s="20" t="s">
        <v>34063</v>
      </c>
      <c r="E17604" s="20" t="s">
        <v>34064</v>
      </c>
      <c r="H17604" s="20" t="s">
        <v>49</v>
      </c>
    </row>
    <row r="17605" customFormat="false" ht="15.75" hidden="false" customHeight="false" outlineLevel="0" collapsed="false">
      <c r="A17605" s="20" t="s">
        <v>34065</v>
      </c>
      <c r="B17605" s="20" t="s">
        <v>34033</v>
      </c>
      <c r="C17605" s="20" t="s">
        <v>34062</v>
      </c>
      <c r="D17605" s="20" t="s">
        <v>34063</v>
      </c>
      <c r="E17605" s="20" t="s">
        <v>34064</v>
      </c>
      <c r="H17605" s="20" t="s">
        <v>49</v>
      </c>
    </row>
    <row r="17606" customFormat="false" ht="15.75" hidden="false" customHeight="false" outlineLevel="0" collapsed="false">
      <c r="A17606" s="20" t="s">
        <v>34066</v>
      </c>
      <c r="B17606" s="20" t="s">
        <v>34033</v>
      </c>
      <c r="C17606" s="20" t="s">
        <v>34067</v>
      </c>
      <c r="D17606" s="20" t="s">
        <v>34068</v>
      </c>
      <c r="E17606" s="20" t="s">
        <v>34069</v>
      </c>
      <c r="H17606" s="20" t="s">
        <v>49</v>
      </c>
    </row>
    <row r="17607" customFormat="false" ht="15.75" hidden="false" customHeight="false" outlineLevel="0" collapsed="false">
      <c r="A17607" s="20" t="s">
        <v>34070</v>
      </c>
      <c r="B17607" s="20" t="s">
        <v>34033</v>
      </c>
      <c r="C17607" s="20" t="s">
        <v>34067</v>
      </c>
      <c r="D17607" s="20" t="s">
        <v>34068</v>
      </c>
      <c r="E17607" s="20" t="s">
        <v>34069</v>
      </c>
      <c r="H17607" s="20" t="s">
        <v>49</v>
      </c>
    </row>
    <row r="17608" customFormat="false" ht="15.75" hidden="false" customHeight="false" outlineLevel="0" collapsed="false">
      <c r="A17608" s="20" t="s">
        <v>34071</v>
      </c>
      <c r="B17608" s="20" t="s">
        <v>34033</v>
      </c>
      <c r="C17608" s="20" t="s">
        <v>34072</v>
      </c>
      <c r="D17608" s="20" t="s">
        <v>34073</v>
      </c>
      <c r="E17608" s="20" t="s">
        <v>34074</v>
      </c>
      <c r="H17608" s="20" t="s">
        <v>49</v>
      </c>
    </row>
    <row r="17609" customFormat="false" ht="15.75" hidden="false" customHeight="false" outlineLevel="0" collapsed="false">
      <c r="A17609" s="20" t="s">
        <v>34075</v>
      </c>
      <c r="B17609" s="20" t="s">
        <v>34033</v>
      </c>
      <c r="C17609" s="20" t="s">
        <v>34072</v>
      </c>
      <c r="D17609" s="20" t="s">
        <v>34073</v>
      </c>
      <c r="E17609" s="20" t="s">
        <v>34074</v>
      </c>
      <c r="H17609" s="20" t="s">
        <v>49</v>
      </c>
    </row>
    <row r="17610" customFormat="false" ht="15.75" hidden="false" customHeight="false" outlineLevel="0" collapsed="false">
      <c r="A17610" s="20" t="s">
        <v>34076</v>
      </c>
      <c r="B17610" s="20" t="s">
        <v>34033</v>
      </c>
      <c r="C17610" s="20" t="s">
        <v>34072</v>
      </c>
      <c r="D17610" s="20" t="s">
        <v>34077</v>
      </c>
      <c r="E17610" s="20" t="s">
        <v>34078</v>
      </c>
      <c r="H17610" s="20" t="s">
        <v>49</v>
      </c>
    </row>
    <row r="17611" customFormat="false" ht="15.75" hidden="false" customHeight="false" outlineLevel="0" collapsed="false">
      <c r="A17611" s="20" t="s">
        <v>34079</v>
      </c>
      <c r="B17611" s="20" t="s">
        <v>34033</v>
      </c>
      <c r="C17611" s="20" t="s">
        <v>34072</v>
      </c>
      <c r="D17611" s="20" t="s">
        <v>34077</v>
      </c>
      <c r="E17611" s="20" t="s">
        <v>34078</v>
      </c>
      <c r="H17611" s="20" t="s">
        <v>49</v>
      </c>
    </row>
    <row r="17612" customFormat="false" ht="15.75" hidden="false" customHeight="false" outlineLevel="0" collapsed="false">
      <c r="A17612" s="20" t="s">
        <v>34080</v>
      </c>
      <c r="B17612" s="20" t="s">
        <v>34081</v>
      </c>
      <c r="C17612" s="20" t="s">
        <v>34082</v>
      </c>
      <c r="D17612" s="20" t="s">
        <v>34083</v>
      </c>
      <c r="E17612" s="20" t="s">
        <v>34084</v>
      </c>
      <c r="H17612" s="20" t="s">
        <v>49</v>
      </c>
    </row>
    <row r="17613" customFormat="false" ht="15.75" hidden="false" customHeight="false" outlineLevel="0" collapsed="false">
      <c r="A17613" s="20" t="s">
        <v>34085</v>
      </c>
      <c r="B17613" s="20" t="s">
        <v>34081</v>
      </c>
      <c r="C17613" s="20" t="s">
        <v>34082</v>
      </c>
      <c r="D17613" s="20" t="s">
        <v>34083</v>
      </c>
      <c r="E17613" s="20" t="s">
        <v>34084</v>
      </c>
      <c r="H17613" s="20" t="s">
        <v>49</v>
      </c>
    </row>
    <row r="17614" customFormat="false" ht="15.75" hidden="false" customHeight="false" outlineLevel="0" collapsed="false">
      <c r="A17614" s="20" t="s">
        <v>34086</v>
      </c>
      <c r="B17614" s="20" t="s">
        <v>34081</v>
      </c>
      <c r="C17614" s="20" t="s">
        <v>34082</v>
      </c>
      <c r="D17614" s="20" t="s">
        <v>34083</v>
      </c>
      <c r="E17614" s="20" t="s">
        <v>34087</v>
      </c>
      <c r="H17614" s="20" t="s">
        <v>49</v>
      </c>
    </row>
    <row r="17615" customFormat="false" ht="15.75" hidden="false" customHeight="false" outlineLevel="0" collapsed="false">
      <c r="A17615" s="20" t="s">
        <v>34088</v>
      </c>
      <c r="B17615" s="20" t="s">
        <v>34081</v>
      </c>
      <c r="C17615" s="20" t="s">
        <v>34082</v>
      </c>
      <c r="D17615" s="20" t="s">
        <v>34083</v>
      </c>
      <c r="E17615" s="20" t="s">
        <v>34087</v>
      </c>
      <c r="H17615" s="20" t="s">
        <v>49</v>
      </c>
    </row>
    <row r="17616" customFormat="false" ht="15.75" hidden="false" customHeight="false" outlineLevel="0" collapsed="false">
      <c r="A17616" s="20" t="s">
        <v>34089</v>
      </c>
      <c r="B17616" s="20" t="s">
        <v>34081</v>
      </c>
      <c r="C17616" s="20" t="s">
        <v>34082</v>
      </c>
      <c r="D17616" s="20" t="s">
        <v>34083</v>
      </c>
      <c r="E17616" s="20" t="s">
        <v>34090</v>
      </c>
      <c r="H17616" s="20" t="s">
        <v>49</v>
      </c>
    </row>
    <row r="17617" customFormat="false" ht="15.75" hidden="false" customHeight="false" outlineLevel="0" collapsed="false">
      <c r="A17617" s="20" t="s">
        <v>34091</v>
      </c>
      <c r="B17617" s="20" t="s">
        <v>34081</v>
      </c>
      <c r="C17617" s="20" t="s">
        <v>34082</v>
      </c>
      <c r="D17617" s="20" t="s">
        <v>34083</v>
      </c>
      <c r="E17617" s="20" t="s">
        <v>34090</v>
      </c>
      <c r="H17617" s="20" t="s">
        <v>49</v>
      </c>
    </row>
    <row r="17618" customFormat="false" ht="15.75" hidden="false" customHeight="false" outlineLevel="0" collapsed="false">
      <c r="A17618" s="20" t="s">
        <v>34092</v>
      </c>
      <c r="B17618" s="20" t="s">
        <v>34093</v>
      </c>
      <c r="C17618" s="20" t="s">
        <v>34094</v>
      </c>
      <c r="D17618" s="20" t="s">
        <v>34095</v>
      </c>
      <c r="H17618" s="20" t="s">
        <v>49</v>
      </c>
    </row>
    <row r="17619" customFormat="false" ht="15.75" hidden="false" customHeight="false" outlineLevel="0" collapsed="false">
      <c r="A17619" s="20" t="s">
        <v>34096</v>
      </c>
      <c r="B17619" s="20" t="s">
        <v>34093</v>
      </c>
      <c r="C17619" s="20" t="s">
        <v>34094</v>
      </c>
      <c r="D17619" s="20" t="s">
        <v>34095</v>
      </c>
      <c r="H17619" s="20" t="s">
        <v>49</v>
      </c>
    </row>
    <row r="17620" customFormat="false" ht="15.75" hidden="false" customHeight="false" outlineLevel="0" collapsed="false">
      <c r="A17620" s="20" t="s">
        <v>34097</v>
      </c>
      <c r="B17620" s="20" t="s">
        <v>34093</v>
      </c>
      <c r="C17620" s="20" t="s">
        <v>34098</v>
      </c>
      <c r="D17620" s="20" t="s">
        <v>34099</v>
      </c>
      <c r="H17620" s="20" t="s">
        <v>49</v>
      </c>
    </row>
    <row r="17621" customFormat="false" ht="15.75" hidden="false" customHeight="false" outlineLevel="0" collapsed="false">
      <c r="A17621" s="20" t="s">
        <v>34100</v>
      </c>
      <c r="B17621" s="20" t="s">
        <v>34093</v>
      </c>
      <c r="C17621" s="20" t="s">
        <v>34098</v>
      </c>
      <c r="D17621" s="20" t="s">
        <v>34099</v>
      </c>
      <c r="H17621" s="20" t="s">
        <v>49</v>
      </c>
    </row>
    <row r="17622" customFormat="false" ht="15.75" hidden="false" customHeight="false" outlineLevel="0" collapsed="false">
      <c r="A17622" s="20" t="s">
        <v>34101</v>
      </c>
      <c r="B17622" s="20" t="s">
        <v>34093</v>
      </c>
      <c r="C17622" s="20" t="s">
        <v>34102</v>
      </c>
      <c r="D17622" s="20" t="s">
        <v>34103</v>
      </c>
      <c r="H17622" s="20" t="s">
        <v>49</v>
      </c>
    </row>
    <row r="17623" customFormat="false" ht="15.75" hidden="false" customHeight="false" outlineLevel="0" collapsed="false">
      <c r="A17623" s="20" t="s">
        <v>34104</v>
      </c>
      <c r="B17623" s="20" t="s">
        <v>34093</v>
      </c>
      <c r="C17623" s="20" t="s">
        <v>34102</v>
      </c>
      <c r="D17623" s="20" t="s">
        <v>34103</v>
      </c>
      <c r="H17623" s="20" t="s">
        <v>49</v>
      </c>
    </row>
    <row r="17624" customFormat="false" ht="15.75" hidden="false" customHeight="false" outlineLevel="0" collapsed="false">
      <c r="A17624" s="20" t="s">
        <v>34105</v>
      </c>
      <c r="B17624" s="20" t="s">
        <v>34093</v>
      </c>
      <c r="C17624" s="20" t="s">
        <v>34106</v>
      </c>
      <c r="H17624" s="20" t="s">
        <v>49</v>
      </c>
    </row>
    <row r="17625" customFormat="false" ht="15.75" hidden="false" customHeight="false" outlineLevel="0" collapsed="false">
      <c r="A17625" s="20" t="s">
        <v>34107</v>
      </c>
      <c r="B17625" s="20" t="s">
        <v>34093</v>
      </c>
      <c r="C17625" s="20" t="s">
        <v>34106</v>
      </c>
      <c r="H17625" s="20" t="s">
        <v>49</v>
      </c>
    </row>
    <row r="17626" customFormat="false" ht="15.75" hidden="false" customHeight="false" outlineLevel="0" collapsed="false">
      <c r="A17626" s="20" t="s">
        <v>34108</v>
      </c>
      <c r="B17626" s="20" t="s">
        <v>34109</v>
      </c>
      <c r="H17626" s="20" t="s">
        <v>49</v>
      </c>
    </row>
    <row r="17627" customFormat="false" ht="15.75" hidden="false" customHeight="false" outlineLevel="0" collapsed="false">
      <c r="A17627" s="20" t="s">
        <v>34110</v>
      </c>
      <c r="B17627" s="20" t="s">
        <v>34109</v>
      </c>
      <c r="H17627" s="20" t="s">
        <v>49</v>
      </c>
    </row>
    <row r="17628" customFormat="false" ht="15.75" hidden="false" customHeight="false" outlineLevel="0" collapsed="false">
      <c r="A17628" s="20" t="s">
        <v>34111</v>
      </c>
      <c r="B17628" s="20" t="s">
        <v>34112</v>
      </c>
      <c r="H17628" s="20" t="s">
        <v>49</v>
      </c>
    </row>
    <row r="17629" customFormat="false" ht="15.75" hidden="false" customHeight="false" outlineLevel="0" collapsed="false">
      <c r="A17629" s="20" t="s">
        <v>34113</v>
      </c>
      <c r="B17629" s="20" t="s">
        <v>34112</v>
      </c>
      <c r="H17629" s="20" t="s">
        <v>49</v>
      </c>
    </row>
    <row r="17630" customFormat="false" ht="15.75" hidden="false" customHeight="false" outlineLevel="0" collapsed="false">
      <c r="A17630" s="20" t="s">
        <v>34114</v>
      </c>
      <c r="B17630" s="20" t="s">
        <v>34093</v>
      </c>
      <c r="C17630" s="20" t="s">
        <v>34115</v>
      </c>
      <c r="H17630" s="20" t="s">
        <v>49</v>
      </c>
    </row>
    <row r="17631" customFormat="false" ht="15.75" hidden="false" customHeight="false" outlineLevel="0" collapsed="false">
      <c r="A17631" s="20" t="s">
        <v>34116</v>
      </c>
      <c r="B17631" s="20" t="s">
        <v>34093</v>
      </c>
      <c r="C17631" s="20" t="s">
        <v>34115</v>
      </c>
      <c r="H17631" s="20" t="s">
        <v>49</v>
      </c>
    </row>
    <row r="17632" customFormat="false" ht="15.75" hidden="false" customHeight="false" outlineLevel="0" collapsed="false">
      <c r="A17632" s="20" t="s">
        <v>34117</v>
      </c>
      <c r="B17632" s="20" t="s">
        <v>34118</v>
      </c>
      <c r="C17632" s="20" t="s">
        <v>34119</v>
      </c>
      <c r="D17632" s="20" t="s">
        <v>34120</v>
      </c>
      <c r="H17632" s="20" t="s">
        <v>49</v>
      </c>
    </row>
    <row r="17633" customFormat="false" ht="15.75" hidden="false" customHeight="false" outlineLevel="0" collapsed="false">
      <c r="A17633" s="20" t="s">
        <v>34121</v>
      </c>
      <c r="B17633" s="20" t="s">
        <v>34118</v>
      </c>
      <c r="C17633" s="20" t="s">
        <v>34119</v>
      </c>
      <c r="D17633" s="20" t="s">
        <v>34120</v>
      </c>
      <c r="H17633" s="20" t="s">
        <v>49</v>
      </c>
    </row>
    <row r="17634" customFormat="false" ht="15.75" hidden="false" customHeight="false" outlineLevel="0" collapsed="false">
      <c r="A17634" s="20" t="s">
        <v>34122</v>
      </c>
      <c r="B17634" s="20" t="s">
        <v>34123</v>
      </c>
      <c r="C17634" s="20" t="s">
        <v>34119</v>
      </c>
      <c r="D17634" s="20" t="s">
        <v>34120</v>
      </c>
      <c r="H17634" s="20" t="s">
        <v>49</v>
      </c>
    </row>
    <row r="17635" customFormat="false" ht="15.75" hidden="false" customHeight="false" outlineLevel="0" collapsed="false">
      <c r="A17635" s="20" t="s">
        <v>34124</v>
      </c>
      <c r="B17635" s="20" t="s">
        <v>34123</v>
      </c>
      <c r="C17635" s="20" t="s">
        <v>34119</v>
      </c>
      <c r="D17635" s="20" t="s">
        <v>34120</v>
      </c>
      <c r="H17635" s="20" t="s">
        <v>49</v>
      </c>
    </row>
    <row r="17636" customFormat="false" ht="15.75" hidden="false" customHeight="false" outlineLevel="0" collapsed="false">
      <c r="A17636" s="20" t="s">
        <v>34125</v>
      </c>
      <c r="B17636" s="20" t="s">
        <v>34126</v>
      </c>
      <c r="C17636" s="20" t="s">
        <v>34127</v>
      </c>
      <c r="D17636" s="20" t="s">
        <v>34128</v>
      </c>
      <c r="H17636" s="20" t="s">
        <v>49</v>
      </c>
    </row>
    <row r="17637" customFormat="false" ht="15.75" hidden="false" customHeight="false" outlineLevel="0" collapsed="false">
      <c r="A17637" s="20" t="s">
        <v>34129</v>
      </c>
      <c r="B17637" s="20" t="s">
        <v>34126</v>
      </c>
      <c r="C17637" s="20" t="s">
        <v>34127</v>
      </c>
      <c r="D17637" s="20" t="s">
        <v>34128</v>
      </c>
      <c r="H17637" s="20" t="s">
        <v>49</v>
      </c>
    </row>
    <row r="17638" customFormat="false" ht="15.75" hidden="false" customHeight="false" outlineLevel="0" collapsed="false">
      <c r="A17638" s="20" t="s">
        <v>34130</v>
      </c>
      <c r="B17638" s="20" t="s">
        <v>34131</v>
      </c>
      <c r="C17638" s="20" t="s">
        <v>34127</v>
      </c>
      <c r="D17638" s="20" t="s">
        <v>34128</v>
      </c>
      <c r="H17638" s="20" t="s">
        <v>49</v>
      </c>
    </row>
    <row r="17639" customFormat="false" ht="15.75" hidden="false" customHeight="false" outlineLevel="0" collapsed="false">
      <c r="A17639" s="20" t="s">
        <v>34132</v>
      </c>
      <c r="B17639" s="20" t="s">
        <v>34131</v>
      </c>
      <c r="C17639" s="20" t="s">
        <v>34127</v>
      </c>
      <c r="D17639" s="20" t="s">
        <v>34128</v>
      </c>
      <c r="H17639" s="20" t="s">
        <v>49</v>
      </c>
    </row>
    <row r="17640" customFormat="false" ht="15.75" hidden="false" customHeight="false" outlineLevel="0" collapsed="false">
      <c r="A17640" s="20" t="s">
        <v>34133</v>
      </c>
      <c r="B17640" s="20" t="s">
        <v>34134</v>
      </c>
      <c r="C17640" s="20" t="s">
        <v>34127</v>
      </c>
      <c r="D17640" s="20" t="s">
        <v>34128</v>
      </c>
      <c r="H17640" s="20" t="s">
        <v>49</v>
      </c>
    </row>
    <row r="17641" customFormat="false" ht="15.75" hidden="false" customHeight="false" outlineLevel="0" collapsed="false">
      <c r="A17641" s="20" t="s">
        <v>34135</v>
      </c>
      <c r="B17641" s="20" t="s">
        <v>34134</v>
      </c>
      <c r="C17641" s="20" t="s">
        <v>34127</v>
      </c>
      <c r="D17641" s="20" t="s">
        <v>34128</v>
      </c>
      <c r="H17641" s="20" t="s">
        <v>49</v>
      </c>
    </row>
    <row r="17642" customFormat="false" ht="15.75" hidden="false" customHeight="false" outlineLevel="0" collapsed="false">
      <c r="A17642" s="20" t="s">
        <v>34136</v>
      </c>
      <c r="B17642" s="20" t="s">
        <v>34137</v>
      </c>
      <c r="C17642" s="20" t="s">
        <v>34138</v>
      </c>
      <c r="D17642" s="20" t="s">
        <v>34139</v>
      </c>
      <c r="E17642" s="20" t="s">
        <v>34140</v>
      </c>
      <c r="F17642" s="20" t="s">
        <v>4103</v>
      </c>
      <c r="H17642" s="20" t="s">
        <v>29</v>
      </c>
    </row>
    <row r="17643" customFormat="false" ht="15.75" hidden="false" customHeight="false" outlineLevel="0" collapsed="false">
      <c r="A17643" s="20" t="s">
        <v>130</v>
      </c>
      <c r="B17643" s="20" t="s">
        <v>34137</v>
      </c>
      <c r="C17643" s="20" t="s">
        <v>34138</v>
      </c>
      <c r="D17643" s="20" t="s">
        <v>34139</v>
      </c>
      <c r="E17643" s="20" t="s">
        <v>34140</v>
      </c>
      <c r="F17643" s="20" t="s">
        <v>4103</v>
      </c>
      <c r="H17643" s="20" t="s">
        <v>29</v>
      </c>
    </row>
    <row r="17644" customFormat="false" ht="15.75" hidden="false" customHeight="false" outlineLevel="0" collapsed="false">
      <c r="A17644" s="20" t="s">
        <v>34141</v>
      </c>
      <c r="B17644" s="20" t="s">
        <v>34137</v>
      </c>
      <c r="C17644" s="20" t="s">
        <v>34138</v>
      </c>
      <c r="D17644" s="20" t="s">
        <v>34142</v>
      </c>
      <c r="E17644" s="20" t="s">
        <v>34143</v>
      </c>
      <c r="F17644" s="20" t="s">
        <v>12683</v>
      </c>
      <c r="H17644" s="20" t="s">
        <v>29</v>
      </c>
    </row>
    <row r="17645" customFormat="false" ht="15.75" hidden="false" customHeight="false" outlineLevel="0" collapsed="false">
      <c r="A17645" s="20" t="s">
        <v>34144</v>
      </c>
      <c r="B17645" s="20" t="s">
        <v>34137</v>
      </c>
      <c r="C17645" s="20" t="s">
        <v>34138</v>
      </c>
      <c r="D17645" s="20" t="s">
        <v>34142</v>
      </c>
      <c r="E17645" s="20" t="s">
        <v>34143</v>
      </c>
      <c r="F17645" s="20" t="s">
        <v>12683</v>
      </c>
      <c r="H17645" s="20" t="s">
        <v>29</v>
      </c>
    </row>
    <row r="17646" customFormat="false" ht="15.75" hidden="false" customHeight="false" outlineLevel="0" collapsed="false">
      <c r="A17646" s="20" t="s">
        <v>34145</v>
      </c>
      <c r="B17646" s="20" t="s">
        <v>34146</v>
      </c>
      <c r="C17646" s="20" t="s">
        <v>34147</v>
      </c>
      <c r="D17646" s="20" t="s">
        <v>34148</v>
      </c>
      <c r="E17646" s="20" t="s">
        <v>34149</v>
      </c>
      <c r="F17646" s="20" t="s">
        <v>34150</v>
      </c>
      <c r="H17646" s="20" t="s">
        <v>29</v>
      </c>
    </row>
    <row r="17647" customFormat="false" ht="15.75" hidden="false" customHeight="false" outlineLevel="0" collapsed="false">
      <c r="A17647" s="20" t="s">
        <v>34151</v>
      </c>
      <c r="B17647" s="20" t="s">
        <v>34146</v>
      </c>
      <c r="C17647" s="20" t="s">
        <v>34147</v>
      </c>
      <c r="D17647" s="20" t="s">
        <v>34148</v>
      </c>
      <c r="E17647" s="20" t="s">
        <v>34149</v>
      </c>
      <c r="F17647" s="20" t="s">
        <v>34150</v>
      </c>
      <c r="H17647" s="20" t="s">
        <v>29</v>
      </c>
    </row>
    <row r="17648" customFormat="false" ht="15.75" hidden="false" customHeight="false" outlineLevel="0" collapsed="false">
      <c r="A17648" s="20" t="s">
        <v>34152</v>
      </c>
      <c r="B17648" s="20" t="s">
        <v>34146</v>
      </c>
      <c r="C17648" s="20" t="s">
        <v>34147</v>
      </c>
      <c r="D17648" s="20" t="s">
        <v>34148</v>
      </c>
      <c r="E17648" s="20" t="s">
        <v>34153</v>
      </c>
      <c r="F17648" s="20" t="s">
        <v>34154</v>
      </c>
      <c r="H17648" s="20" t="s">
        <v>29</v>
      </c>
    </row>
    <row r="17649" customFormat="false" ht="15.75" hidden="false" customHeight="false" outlineLevel="0" collapsed="false">
      <c r="A17649" s="20" t="s">
        <v>34155</v>
      </c>
      <c r="B17649" s="20" t="s">
        <v>34146</v>
      </c>
      <c r="C17649" s="20" t="s">
        <v>34147</v>
      </c>
      <c r="D17649" s="20" t="s">
        <v>34148</v>
      </c>
      <c r="E17649" s="20" t="s">
        <v>34153</v>
      </c>
      <c r="F17649" s="20" t="s">
        <v>34154</v>
      </c>
      <c r="H17649" s="20" t="s">
        <v>29</v>
      </c>
    </row>
    <row r="17650" customFormat="false" ht="15.75" hidden="false" customHeight="false" outlineLevel="0" collapsed="false">
      <c r="A17650" s="20" t="s">
        <v>34156</v>
      </c>
      <c r="B17650" s="20" t="s">
        <v>34157</v>
      </c>
      <c r="C17650" s="20" t="s">
        <v>34158</v>
      </c>
      <c r="D17650" s="20" t="s">
        <v>34159</v>
      </c>
      <c r="E17650" s="20" t="s">
        <v>6770</v>
      </c>
      <c r="H17650" s="20" t="s">
        <v>29</v>
      </c>
    </row>
    <row r="17651" customFormat="false" ht="15.75" hidden="false" customHeight="false" outlineLevel="0" collapsed="false">
      <c r="A17651" s="20" t="s">
        <v>34160</v>
      </c>
      <c r="B17651" s="20" t="s">
        <v>34157</v>
      </c>
      <c r="C17651" s="20" t="s">
        <v>34158</v>
      </c>
      <c r="D17651" s="20" t="s">
        <v>34159</v>
      </c>
      <c r="E17651" s="20" t="s">
        <v>6770</v>
      </c>
      <c r="H17651" s="20" t="s">
        <v>29</v>
      </c>
    </row>
    <row r="17652" customFormat="false" ht="15.75" hidden="false" customHeight="false" outlineLevel="0" collapsed="false">
      <c r="A17652" s="20" t="s">
        <v>34161</v>
      </c>
      <c r="B17652" s="20" t="s">
        <v>34157</v>
      </c>
      <c r="C17652" s="20" t="s">
        <v>34162</v>
      </c>
      <c r="D17652" s="20" t="s">
        <v>34163</v>
      </c>
      <c r="E17652" s="20" t="s">
        <v>12898</v>
      </c>
      <c r="H17652" s="20" t="s">
        <v>29</v>
      </c>
    </row>
    <row r="17653" customFormat="false" ht="15.75" hidden="false" customHeight="false" outlineLevel="0" collapsed="false">
      <c r="A17653" s="20" t="s">
        <v>34164</v>
      </c>
      <c r="B17653" s="20" t="s">
        <v>34157</v>
      </c>
      <c r="C17653" s="20" t="s">
        <v>34162</v>
      </c>
      <c r="D17653" s="20" t="s">
        <v>34163</v>
      </c>
      <c r="E17653" s="20" t="s">
        <v>12898</v>
      </c>
      <c r="H17653" s="20" t="s">
        <v>29</v>
      </c>
    </row>
    <row r="17654" customFormat="false" ht="15.75" hidden="false" customHeight="false" outlineLevel="0" collapsed="false">
      <c r="A17654" s="20" t="s">
        <v>34165</v>
      </c>
      <c r="B17654" s="20" t="s">
        <v>34166</v>
      </c>
      <c r="C17654" s="20" t="s">
        <v>7627</v>
      </c>
      <c r="H17654" s="20" t="s">
        <v>49</v>
      </c>
    </row>
    <row r="17655" customFormat="false" ht="15.75" hidden="false" customHeight="false" outlineLevel="0" collapsed="false">
      <c r="A17655" s="20" t="s">
        <v>34167</v>
      </c>
      <c r="B17655" s="20" t="s">
        <v>34166</v>
      </c>
      <c r="C17655" s="20" t="s">
        <v>7627</v>
      </c>
      <c r="H17655" s="20" t="s">
        <v>49</v>
      </c>
    </row>
    <row r="17656" customFormat="false" ht="15.75" hidden="false" customHeight="false" outlineLevel="0" collapsed="false">
      <c r="A17656" s="20" t="s">
        <v>34168</v>
      </c>
      <c r="B17656" s="20" t="s">
        <v>34169</v>
      </c>
      <c r="C17656" s="20" t="s">
        <v>7059</v>
      </c>
      <c r="H17656" s="20" t="s">
        <v>49</v>
      </c>
    </row>
    <row r="17657" customFormat="false" ht="15.75" hidden="false" customHeight="false" outlineLevel="0" collapsed="false">
      <c r="A17657" s="20" t="s">
        <v>34170</v>
      </c>
      <c r="B17657" s="20" t="s">
        <v>34169</v>
      </c>
      <c r="C17657" s="20" t="s">
        <v>7059</v>
      </c>
      <c r="H17657" s="20" t="s">
        <v>49</v>
      </c>
    </row>
    <row r="17658" customFormat="false" ht="15.75" hidden="false" customHeight="false" outlineLevel="0" collapsed="false">
      <c r="A17658" s="20" t="s">
        <v>34171</v>
      </c>
      <c r="B17658" s="20" t="s">
        <v>34172</v>
      </c>
      <c r="C17658" s="20" t="s">
        <v>7627</v>
      </c>
      <c r="H17658" s="20" t="s">
        <v>49</v>
      </c>
    </row>
    <row r="17659" customFormat="false" ht="15.75" hidden="false" customHeight="false" outlineLevel="0" collapsed="false">
      <c r="A17659" s="20" t="s">
        <v>34173</v>
      </c>
      <c r="B17659" s="20" t="s">
        <v>34172</v>
      </c>
      <c r="C17659" s="20" t="s">
        <v>7627</v>
      </c>
      <c r="H17659" s="20" t="s">
        <v>49</v>
      </c>
    </row>
    <row r="17660" customFormat="false" ht="15.75" hidden="false" customHeight="false" outlineLevel="0" collapsed="false">
      <c r="A17660" s="20" t="s">
        <v>34174</v>
      </c>
      <c r="B17660" s="20" t="s">
        <v>34175</v>
      </c>
      <c r="C17660" s="20" t="s">
        <v>7059</v>
      </c>
      <c r="H17660" s="20" t="s">
        <v>49</v>
      </c>
    </row>
    <row r="17661" customFormat="false" ht="15.75" hidden="false" customHeight="false" outlineLevel="0" collapsed="false">
      <c r="A17661" s="20" t="s">
        <v>34176</v>
      </c>
      <c r="B17661" s="20" t="s">
        <v>34175</v>
      </c>
      <c r="C17661" s="20" t="s">
        <v>7059</v>
      </c>
      <c r="H17661" s="20" t="s">
        <v>49</v>
      </c>
    </row>
    <row r="17662" customFormat="false" ht="15.75" hidden="false" customHeight="false" outlineLevel="0" collapsed="false">
      <c r="A17662" s="20" t="s">
        <v>34177</v>
      </c>
      <c r="B17662" s="20" t="s">
        <v>34178</v>
      </c>
      <c r="C17662" s="20" t="s">
        <v>7627</v>
      </c>
      <c r="H17662" s="20" t="s">
        <v>49</v>
      </c>
    </row>
    <row r="17663" customFormat="false" ht="15.75" hidden="false" customHeight="false" outlineLevel="0" collapsed="false">
      <c r="A17663" s="20" t="s">
        <v>34179</v>
      </c>
      <c r="B17663" s="20" t="s">
        <v>34178</v>
      </c>
      <c r="C17663" s="20" t="s">
        <v>7627</v>
      </c>
      <c r="H17663" s="20" t="s">
        <v>49</v>
      </c>
    </row>
    <row r="17664" customFormat="false" ht="15.75" hidden="false" customHeight="false" outlineLevel="0" collapsed="false">
      <c r="A17664" s="20" t="s">
        <v>34180</v>
      </c>
      <c r="B17664" s="20" t="s">
        <v>34181</v>
      </c>
      <c r="C17664" s="20" t="s">
        <v>7059</v>
      </c>
      <c r="H17664" s="20" t="s">
        <v>49</v>
      </c>
    </row>
    <row r="17665" customFormat="false" ht="15.75" hidden="false" customHeight="false" outlineLevel="0" collapsed="false">
      <c r="A17665" s="20" t="s">
        <v>34182</v>
      </c>
      <c r="B17665" s="20" t="s">
        <v>34181</v>
      </c>
      <c r="C17665" s="20" t="s">
        <v>7059</v>
      </c>
      <c r="H17665" s="20" t="s">
        <v>49</v>
      </c>
    </row>
    <row r="17666" customFormat="false" ht="15.75" hidden="false" customHeight="false" outlineLevel="0" collapsed="false">
      <c r="A17666" s="20" t="s">
        <v>34183</v>
      </c>
      <c r="B17666" s="20" t="s">
        <v>34184</v>
      </c>
      <c r="C17666" s="20" t="s">
        <v>7627</v>
      </c>
      <c r="H17666" s="20" t="s">
        <v>49</v>
      </c>
    </row>
    <row r="17667" customFormat="false" ht="15.75" hidden="false" customHeight="false" outlineLevel="0" collapsed="false">
      <c r="A17667" s="20" t="s">
        <v>34185</v>
      </c>
      <c r="B17667" s="20" t="s">
        <v>34184</v>
      </c>
      <c r="C17667" s="20" t="s">
        <v>7627</v>
      </c>
      <c r="H17667" s="20" t="s">
        <v>49</v>
      </c>
    </row>
    <row r="17668" customFormat="false" ht="15.75" hidden="false" customHeight="false" outlineLevel="0" collapsed="false">
      <c r="A17668" s="20" t="s">
        <v>34186</v>
      </c>
      <c r="B17668" s="20" t="s">
        <v>34187</v>
      </c>
      <c r="C17668" s="20" t="s">
        <v>7059</v>
      </c>
      <c r="H17668" s="20" t="s">
        <v>49</v>
      </c>
    </row>
    <row r="17669" customFormat="false" ht="15.75" hidden="false" customHeight="false" outlineLevel="0" collapsed="false">
      <c r="A17669" s="20" t="s">
        <v>34188</v>
      </c>
      <c r="B17669" s="20" t="s">
        <v>34187</v>
      </c>
      <c r="C17669" s="20" t="s">
        <v>7059</v>
      </c>
      <c r="H17669" s="20" t="s">
        <v>49</v>
      </c>
    </row>
    <row r="17670" customFormat="false" ht="15.75" hidden="false" customHeight="false" outlineLevel="0" collapsed="false">
      <c r="A17670" s="20" t="s">
        <v>34189</v>
      </c>
      <c r="B17670" s="20" t="s">
        <v>34190</v>
      </c>
      <c r="C17670" s="20" t="s">
        <v>7627</v>
      </c>
      <c r="H17670" s="20" t="s">
        <v>49</v>
      </c>
    </row>
    <row r="17671" customFormat="false" ht="15.75" hidden="false" customHeight="false" outlineLevel="0" collapsed="false">
      <c r="A17671" s="20" t="s">
        <v>34191</v>
      </c>
      <c r="B17671" s="20" t="s">
        <v>34190</v>
      </c>
      <c r="C17671" s="20" t="s">
        <v>7627</v>
      </c>
      <c r="H17671" s="20" t="s">
        <v>49</v>
      </c>
    </row>
    <row r="17672" customFormat="false" ht="15.75" hidden="false" customHeight="false" outlineLevel="0" collapsed="false">
      <c r="A17672" s="20" t="s">
        <v>34192</v>
      </c>
      <c r="B17672" s="20" t="s">
        <v>34193</v>
      </c>
      <c r="C17672" s="20" t="s">
        <v>7059</v>
      </c>
      <c r="H17672" s="20" t="s">
        <v>49</v>
      </c>
    </row>
    <row r="17673" customFormat="false" ht="15.75" hidden="false" customHeight="false" outlineLevel="0" collapsed="false">
      <c r="A17673" s="20" t="s">
        <v>34194</v>
      </c>
      <c r="B17673" s="20" t="s">
        <v>34193</v>
      </c>
      <c r="C17673" s="20" t="s">
        <v>7059</v>
      </c>
      <c r="H17673" s="20" t="s">
        <v>49</v>
      </c>
    </row>
    <row r="17674" customFormat="false" ht="15.75" hidden="false" customHeight="false" outlineLevel="0" collapsed="false">
      <c r="A17674" s="20" t="s">
        <v>34195</v>
      </c>
      <c r="B17674" s="20" t="s">
        <v>34196</v>
      </c>
      <c r="C17674" s="20" t="s">
        <v>7627</v>
      </c>
      <c r="H17674" s="20" t="s">
        <v>49</v>
      </c>
    </row>
    <row r="17675" customFormat="false" ht="15.75" hidden="false" customHeight="false" outlineLevel="0" collapsed="false">
      <c r="A17675" s="20" t="s">
        <v>34197</v>
      </c>
      <c r="B17675" s="20" t="s">
        <v>34196</v>
      </c>
      <c r="C17675" s="20" t="s">
        <v>7627</v>
      </c>
      <c r="H17675" s="20" t="s">
        <v>49</v>
      </c>
    </row>
    <row r="17676" customFormat="false" ht="15.75" hidden="false" customHeight="false" outlineLevel="0" collapsed="false">
      <c r="A17676" s="20" t="s">
        <v>34198</v>
      </c>
      <c r="B17676" s="20" t="s">
        <v>34199</v>
      </c>
      <c r="C17676" s="20" t="s">
        <v>7059</v>
      </c>
      <c r="H17676" s="20" t="s">
        <v>49</v>
      </c>
    </row>
    <row r="17677" customFormat="false" ht="15.75" hidden="false" customHeight="false" outlineLevel="0" collapsed="false">
      <c r="A17677" s="20" t="s">
        <v>34200</v>
      </c>
      <c r="B17677" s="20" t="s">
        <v>34199</v>
      </c>
      <c r="C17677" s="20" t="s">
        <v>7059</v>
      </c>
      <c r="H17677" s="20" t="s">
        <v>49</v>
      </c>
    </row>
    <row r="17678" customFormat="false" ht="15.75" hidden="false" customHeight="false" outlineLevel="0" collapsed="false">
      <c r="A17678" s="20" t="s">
        <v>34201</v>
      </c>
      <c r="B17678" s="20" t="s">
        <v>34202</v>
      </c>
      <c r="C17678" s="20" t="s">
        <v>12898</v>
      </c>
      <c r="H17678" s="20" t="s">
        <v>49</v>
      </c>
    </row>
    <row r="17679" customFormat="false" ht="15.75" hidden="false" customHeight="false" outlineLevel="0" collapsed="false">
      <c r="A17679" s="20" t="s">
        <v>34203</v>
      </c>
      <c r="B17679" s="20" t="s">
        <v>34202</v>
      </c>
      <c r="C17679" s="20" t="s">
        <v>12898</v>
      </c>
      <c r="H17679" s="20" t="s">
        <v>49</v>
      </c>
    </row>
    <row r="17680" customFormat="false" ht="15.75" hidden="false" customHeight="false" outlineLevel="0" collapsed="false">
      <c r="A17680" s="20" t="s">
        <v>34204</v>
      </c>
      <c r="B17680" s="20" t="s">
        <v>34205</v>
      </c>
      <c r="C17680" s="20" t="s">
        <v>7126</v>
      </c>
      <c r="H17680" s="20" t="s">
        <v>49</v>
      </c>
    </row>
    <row r="17681" customFormat="false" ht="15.75" hidden="false" customHeight="false" outlineLevel="0" collapsed="false">
      <c r="A17681" s="20" t="s">
        <v>34206</v>
      </c>
      <c r="B17681" s="20" t="s">
        <v>34205</v>
      </c>
      <c r="C17681" s="20" t="s">
        <v>7126</v>
      </c>
      <c r="H17681" s="20" t="s">
        <v>49</v>
      </c>
    </row>
    <row r="17682" customFormat="false" ht="15.75" hidden="false" customHeight="false" outlineLevel="0" collapsed="false">
      <c r="A17682" s="20" t="s">
        <v>34207</v>
      </c>
      <c r="B17682" s="20" t="s">
        <v>34208</v>
      </c>
      <c r="C17682" s="20" t="s">
        <v>12898</v>
      </c>
      <c r="H17682" s="20" t="s">
        <v>49</v>
      </c>
    </row>
    <row r="17683" customFormat="false" ht="15.75" hidden="false" customHeight="false" outlineLevel="0" collapsed="false">
      <c r="A17683" s="20" t="s">
        <v>34209</v>
      </c>
      <c r="B17683" s="20" t="s">
        <v>34208</v>
      </c>
      <c r="C17683" s="20" t="s">
        <v>12898</v>
      </c>
      <c r="H17683" s="20" t="s">
        <v>49</v>
      </c>
    </row>
    <row r="17684" customFormat="false" ht="15.75" hidden="false" customHeight="false" outlineLevel="0" collapsed="false">
      <c r="A17684" s="20" t="s">
        <v>34210</v>
      </c>
      <c r="B17684" s="20" t="s">
        <v>34211</v>
      </c>
      <c r="C17684" s="20" t="s">
        <v>7126</v>
      </c>
      <c r="H17684" s="20" t="s">
        <v>49</v>
      </c>
    </row>
    <row r="17685" customFormat="false" ht="15.75" hidden="false" customHeight="false" outlineLevel="0" collapsed="false">
      <c r="A17685" s="20" t="s">
        <v>34212</v>
      </c>
      <c r="B17685" s="20" t="s">
        <v>34211</v>
      </c>
      <c r="C17685" s="20" t="s">
        <v>7126</v>
      </c>
      <c r="H17685" s="20" t="s">
        <v>49</v>
      </c>
    </row>
    <row r="17686" customFormat="false" ht="15.75" hidden="false" customHeight="false" outlineLevel="0" collapsed="false">
      <c r="A17686" s="20" t="s">
        <v>34213</v>
      </c>
      <c r="B17686" s="20" t="s">
        <v>34214</v>
      </c>
      <c r="C17686" s="20" t="s">
        <v>12898</v>
      </c>
      <c r="H17686" s="20" t="s">
        <v>49</v>
      </c>
    </row>
    <row r="17687" customFormat="false" ht="15.75" hidden="false" customHeight="false" outlineLevel="0" collapsed="false">
      <c r="A17687" s="20" t="s">
        <v>34215</v>
      </c>
      <c r="B17687" s="20" t="s">
        <v>34214</v>
      </c>
      <c r="C17687" s="20" t="s">
        <v>12898</v>
      </c>
      <c r="H17687" s="20" t="s">
        <v>49</v>
      </c>
    </row>
    <row r="17688" customFormat="false" ht="15.75" hidden="false" customHeight="false" outlineLevel="0" collapsed="false">
      <c r="A17688" s="20" t="s">
        <v>34216</v>
      </c>
      <c r="B17688" s="20" t="s">
        <v>34217</v>
      </c>
      <c r="C17688" s="20" t="s">
        <v>7126</v>
      </c>
      <c r="H17688" s="20" t="s">
        <v>49</v>
      </c>
    </row>
    <row r="17689" customFormat="false" ht="15.75" hidden="false" customHeight="false" outlineLevel="0" collapsed="false">
      <c r="A17689" s="20" t="s">
        <v>34218</v>
      </c>
      <c r="B17689" s="20" t="s">
        <v>34217</v>
      </c>
      <c r="C17689" s="20" t="s">
        <v>7126</v>
      </c>
      <c r="H17689" s="20" t="s">
        <v>49</v>
      </c>
    </row>
    <row r="17690" customFormat="false" ht="15.75" hidden="false" customHeight="false" outlineLevel="0" collapsed="false">
      <c r="A17690" s="20" t="s">
        <v>34219</v>
      </c>
      <c r="B17690" s="20" t="s">
        <v>34220</v>
      </c>
      <c r="C17690" s="20" t="s">
        <v>12898</v>
      </c>
      <c r="H17690" s="20" t="s">
        <v>49</v>
      </c>
    </row>
    <row r="17691" customFormat="false" ht="15.75" hidden="false" customHeight="false" outlineLevel="0" collapsed="false">
      <c r="A17691" s="20" t="s">
        <v>34221</v>
      </c>
      <c r="B17691" s="20" t="s">
        <v>34220</v>
      </c>
      <c r="C17691" s="20" t="s">
        <v>12898</v>
      </c>
      <c r="H17691" s="20" t="s">
        <v>49</v>
      </c>
    </row>
    <row r="17692" customFormat="false" ht="15.75" hidden="false" customHeight="false" outlineLevel="0" collapsed="false">
      <c r="A17692" s="20" t="s">
        <v>34222</v>
      </c>
      <c r="B17692" s="20" t="s">
        <v>34223</v>
      </c>
      <c r="C17692" s="20" t="s">
        <v>7126</v>
      </c>
      <c r="H17692" s="20" t="s">
        <v>49</v>
      </c>
    </row>
    <row r="17693" customFormat="false" ht="15.75" hidden="false" customHeight="false" outlineLevel="0" collapsed="false">
      <c r="A17693" s="20" t="s">
        <v>34224</v>
      </c>
      <c r="B17693" s="20" t="s">
        <v>34223</v>
      </c>
      <c r="C17693" s="20" t="s">
        <v>7126</v>
      </c>
      <c r="H17693" s="20" t="s">
        <v>49</v>
      </c>
    </row>
    <row r="17694" customFormat="false" ht="15.75" hidden="false" customHeight="false" outlineLevel="0" collapsed="false">
      <c r="A17694" s="20" t="s">
        <v>34225</v>
      </c>
      <c r="B17694" s="20" t="s">
        <v>34226</v>
      </c>
      <c r="C17694" s="20" t="s">
        <v>34227</v>
      </c>
      <c r="D17694" s="20" t="s">
        <v>34228</v>
      </c>
      <c r="H17694" s="20" t="s">
        <v>29</v>
      </c>
    </row>
    <row r="17695" customFormat="false" ht="15.75" hidden="false" customHeight="false" outlineLevel="0" collapsed="false">
      <c r="A17695" s="20" t="s">
        <v>34229</v>
      </c>
      <c r="B17695" s="20" t="s">
        <v>34226</v>
      </c>
      <c r="C17695" s="20" t="s">
        <v>34227</v>
      </c>
      <c r="D17695" s="20" t="s">
        <v>34228</v>
      </c>
      <c r="H17695" s="20" t="s">
        <v>29</v>
      </c>
    </row>
    <row r="17696" customFormat="false" ht="15.75" hidden="false" customHeight="false" outlineLevel="0" collapsed="false">
      <c r="A17696" s="20" t="s">
        <v>34230</v>
      </c>
      <c r="B17696" s="20" t="s">
        <v>34226</v>
      </c>
      <c r="C17696" s="20" t="s">
        <v>34231</v>
      </c>
      <c r="D17696" s="20" t="s">
        <v>34232</v>
      </c>
      <c r="E17696" s="20" t="s">
        <v>7550</v>
      </c>
      <c r="H17696" s="20" t="s">
        <v>29</v>
      </c>
    </row>
    <row r="17697" customFormat="false" ht="15.75" hidden="false" customHeight="false" outlineLevel="0" collapsed="false">
      <c r="A17697" s="20" t="s">
        <v>34233</v>
      </c>
      <c r="B17697" s="20" t="s">
        <v>34226</v>
      </c>
      <c r="C17697" s="20" t="s">
        <v>34231</v>
      </c>
      <c r="D17697" s="20" t="s">
        <v>34232</v>
      </c>
      <c r="E17697" s="20" t="s">
        <v>7550</v>
      </c>
      <c r="H17697" s="20" t="s">
        <v>29</v>
      </c>
    </row>
    <row r="17698" customFormat="false" ht="15.75" hidden="false" customHeight="false" outlineLevel="0" collapsed="false">
      <c r="A17698" s="20" t="s">
        <v>34234</v>
      </c>
      <c r="B17698" s="20" t="s">
        <v>34235</v>
      </c>
      <c r="C17698" s="20" t="s">
        <v>34236</v>
      </c>
      <c r="H17698" s="20" t="s">
        <v>103</v>
      </c>
    </row>
    <row r="17699" customFormat="false" ht="15.75" hidden="false" customHeight="false" outlineLevel="0" collapsed="false">
      <c r="A17699" s="20" t="s">
        <v>34237</v>
      </c>
      <c r="B17699" s="20" t="s">
        <v>34235</v>
      </c>
      <c r="C17699" s="20" t="s">
        <v>34236</v>
      </c>
      <c r="H17699" s="20" t="s">
        <v>103</v>
      </c>
    </row>
    <row r="17700" customFormat="false" ht="15.75" hidden="false" customHeight="false" outlineLevel="0" collapsed="false">
      <c r="A17700" s="20" t="s">
        <v>34238</v>
      </c>
      <c r="B17700" s="20" t="s">
        <v>34239</v>
      </c>
      <c r="C17700" s="20" t="s">
        <v>34240</v>
      </c>
      <c r="H17700" s="20" t="s">
        <v>103</v>
      </c>
    </row>
    <row r="17701" customFormat="false" ht="15.75" hidden="false" customHeight="false" outlineLevel="0" collapsed="false">
      <c r="A17701" s="20" t="s">
        <v>34241</v>
      </c>
      <c r="B17701" s="20" t="s">
        <v>34239</v>
      </c>
      <c r="C17701" s="20" t="s">
        <v>34240</v>
      </c>
      <c r="H17701" s="20" t="s">
        <v>103</v>
      </c>
    </row>
    <row r="17702" customFormat="false" ht="15.75" hidden="false" customHeight="false" outlineLevel="0" collapsed="false">
      <c r="A17702" s="20" t="s">
        <v>34242</v>
      </c>
      <c r="B17702" s="20" t="s">
        <v>34243</v>
      </c>
      <c r="C17702" s="20" t="s">
        <v>34244</v>
      </c>
      <c r="H17702" s="20" t="s">
        <v>103</v>
      </c>
    </row>
    <row r="17703" customFormat="false" ht="15.75" hidden="false" customHeight="false" outlineLevel="0" collapsed="false">
      <c r="A17703" s="20" t="s">
        <v>34245</v>
      </c>
      <c r="B17703" s="20" t="s">
        <v>34243</v>
      </c>
      <c r="C17703" s="20" t="s">
        <v>34244</v>
      </c>
      <c r="H17703" s="20" t="s">
        <v>103</v>
      </c>
    </row>
    <row r="17704" customFormat="false" ht="15.75" hidden="false" customHeight="false" outlineLevel="0" collapsed="false">
      <c r="A17704" s="20" t="s">
        <v>34246</v>
      </c>
      <c r="B17704" s="20" t="s">
        <v>34247</v>
      </c>
      <c r="C17704" s="20" t="s">
        <v>34248</v>
      </c>
      <c r="H17704" s="20" t="s">
        <v>103</v>
      </c>
    </row>
    <row r="17705" customFormat="false" ht="15.75" hidden="false" customHeight="false" outlineLevel="0" collapsed="false">
      <c r="A17705" s="20" t="s">
        <v>34249</v>
      </c>
      <c r="B17705" s="20" t="s">
        <v>34247</v>
      </c>
      <c r="C17705" s="20" t="s">
        <v>34248</v>
      </c>
      <c r="H17705" s="20" t="s">
        <v>103</v>
      </c>
    </row>
    <row r="17706" customFormat="false" ht="15.75" hidden="false" customHeight="false" outlineLevel="0" collapsed="false">
      <c r="A17706" s="20" t="s">
        <v>34250</v>
      </c>
      <c r="B17706" s="20" t="s">
        <v>34251</v>
      </c>
      <c r="C17706" s="20" t="s">
        <v>34236</v>
      </c>
      <c r="H17706" s="20" t="s">
        <v>103</v>
      </c>
    </row>
    <row r="17707" customFormat="false" ht="15.75" hidden="false" customHeight="false" outlineLevel="0" collapsed="false">
      <c r="A17707" s="20" t="s">
        <v>34252</v>
      </c>
      <c r="B17707" s="20" t="s">
        <v>34251</v>
      </c>
      <c r="C17707" s="20" t="s">
        <v>34236</v>
      </c>
      <c r="H17707" s="20" t="s">
        <v>103</v>
      </c>
    </row>
    <row r="17708" customFormat="false" ht="15.75" hidden="false" customHeight="false" outlineLevel="0" collapsed="false">
      <c r="A17708" s="20" t="s">
        <v>34253</v>
      </c>
      <c r="B17708" s="20" t="s">
        <v>34254</v>
      </c>
      <c r="C17708" s="20" t="s">
        <v>34240</v>
      </c>
      <c r="H17708" s="20" t="s">
        <v>103</v>
      </c>
    </row>
    <row r="17709" customFormat="false" ht="15.75" hidden="false" customHeight="false" outlineLevel="0" collapsed="false">
      <c r="A17709" s="20" t="s">
        <v>34255</v>
      </c>
      <c r="B17709" s="20" t="s">
        <v>34254</v>
      </c>
      <c r="C17709" s="20" t="s">
        <v>34240</v>
      </c>
      <c r="H17709" s="20" t="s">
        <v>103</v>
      </c>
    </row>
    <row r="17710" customFormat="false" ht="15.75" hidden="false" customHeight="false" outlineLevel="0" collapsed="false">
      <c r="A17710" s="20" t="s">
        <v>34256</v>
      </c>
      <c r="B17710" s="20" t="s">
        <v>34257</v>
      </c>
      <c r="C17710" s="20" t="s">
        <v>34236</v>
      </c>
      <c r="H17710" s="20" t="s">
        <v>103</v>
      </c>
    </row>
    <row r="17711" customFormat="false" ht="15.75" hidden="false" customHeight="false" outlineLevel="0" collapsed="false">
      <c r="A17711" s="20" t="s">
        <v>34258</v>
      </c>
      <c r="B17711" s="20" t="s">
        <v>34257</v>
      </c>
      <c r="C17711" s="20" t="s">
        <v>34236</v>
      </c>
      <c r="H17711" s="20" t="s">
        <v>103</v>
      </c>
    </row>
    <row r="17712" customFormat="false" ht="15.75" hidden="false" customHeight="false" outlineLevel="0" collapsed="false">
      <c r="A17712" s="20" t="s">
        <v>34259</v>
      </c>
      <c r="B17712" s="20" t="s">
        <v>34260</v>
      </c>
      <c r="C17712" s="20" t="s">
        <v>34240</v>
      </c>
      <c r="H17712" s="20" t="s">
        <v>103</v>
      </c>
    </row>
    <row r="17713" customFormat="false" ht="15.75" hidden="false" customHeight="false" outlineLevel="0" collapsed="false">
      <c r="A17713" s="20" t="s">
        <v>34261</v>
      </c>
      <c r="B17713" s="20" t="s">
        <v>34260</v>
      </c>
      <c r="C17713" s="20" t="s">
        <v>34240</v>
      </c>
      <c r="H17713" s="20" t="s">
        <v>103</v>
      </c>
    </row>
    <row r="17714" customFormat="false" ht="15.75" hidden="false" customHeight="false" outlineLevel="0" collapsed="false">
      <c r="A17714" s="20" t="s">
        <v>34262</v>
      </c>
      <c r="B17714" s="20" t="s">
        <v>34263</v>
      </c>
      <c r="C17714" s="20" t="s">
        <v>34240</v>
      </c>
      <c r="H17714" s="20" t="s">
        <v>103</v>
      </c>
    </row>
    <row r="17715" customFormat="false" ht="15.75" hidden="false" customHeight="false" outlineLevel="0" collapsed="false">
      <c r="A17715" s="20" t="s">
        <v>34264</v>
      </c>
      <c r="B17715" s="20" t="s">
        <v>34263</v>
      </c>
      <c r="C17715" s="20" t="s">
        <v>34240</v>
      </c>
      <c r="H17715" s="20" t="s">
        <v>103</v>
      </c>
    </row>
    <row r="17716" customFormat="false" ht="15.75" hidden="false" customHeight="false" outlineLevel="0" collapsed="false">
      <c r="A17716" s="20" t="s">
        <v>34265</v>
      </c>
      <c r="B17716" s="20" t="s">
        <v>34266</v>
      </c>
      <c r="C17716" s="20" t="s">
        <v>34244</v>
      </c>
      <c r="H17716" s="20" t="s">
        <v>103</v>
      </c>
    </row>
    <row r="17717" customFormat="false" ht="15.75" hidden="false" customHeight="false" outlineLevel="0" collapsed="false">
      <c r="A17717" s="20" t="s">
        <v>34267</v>
      </c>
      <c r="B17717" s="20" t="s">
        <v>34266</v>
      </c>
      <c r="C17717" s="20" t="s">
        <v>34244</v>
      </c>
      <c r="H17717" s="20" t="s">
        <v>103</v>
      </c>
    </row>
    <row r="17718" customFormat="false" ht="15.75" hidden="false" customHeight="false" outlineLevel="0" collapsed="false">
      <c r="A17718" s="20" t="s">
        <v>34268</v>
      </c>
      <c r="B17718" s="20" t="s">
        <v>34269</v>
      </c>
      <c r="C17718" s="20" t="s">
        <v>7025</v>
      </c>
      <c r="H17718" s="20" t="s">
        <v>103</v>
      </c>
    </row>
    <row r="17719" customFormat="false" ht="15.75" hidden="false" customHeight="false" outlineLevel="0" collapsed="false">
      <c r="A17719" s="20" t="s">
        <v>34270</v>
      </c>
      <c r="B17719" s="20" t="s">
        <v>34269</v>
      </c>
      <c r="C17719" s="20" t="s">
        <v>7025</v>
      </c>
      <c r="H17719" s="20" t="s">
        <v>103</v>
      </c>
    </row>
    <row r="17720" customFormat="false" ht="15.75" hidden="false" customHeight="false" outlineLevel="0" collapsed="false">
      <c r="A17720" s="20" t="s">
        <v>34271</v>
      </c>
      <c r="B17720" s="20" t="s">
        <v>34272</v>
      </c>
      <c r="C17720" s="20" t="s">
        <v>7680</v>
      </c>
      <c r="H17720" s="20" t="s">
        <v>103</v>
      </c>
    </row>
    <row r="17721" customFormat="false" ht="15.75" hidden="false" customHeight="false" outlineLevel="0" collapsed="false">
      <c r="A17721" s="20" t="s">
        <v>34273</v>
      </c>
      <c r="B17721" s="20" t="s">
        <v>34272</v>
      </c>
      <c r="C17721" s="20" t="s">
        <v>7680</v>
      </c>
      <c r="H17721" s="20" t="s">
        <v>103</v>
      </c>
    </row>
    <row r="17722" customFormat="false" ht="15.75" hidden="false" customHeight="false" outlineLevel="0" collapsed="false">
      <c r="A17722" s="20" t="s">
        <v>34274</v>
      </c>
      <c r="B17722" s="20" t="s">
        <v>34275</v>
      </c>
      <c r="H17722" s="20" t="s">
        <v>103</v>
      </c>
    </row>
    <row r="17723" customFormat="false" ht="15.75" hidden="false" customHeight="false" outlineLevel="0" collapsed="false">
      <c r="A17723" s="20" t="s">
        <v>34276</v>
      </c>
      <c r="B17723" s="20" t="s">
        <v>34275</v>
      </c>
      <c r="H17723" s="20" t="s">
        <v>103</v>
      </c>
    </row>
    <row r="17724" customFormat="false" ht="15.75" hidden="false" customHeight="false" outlineLevel="0" collapsed="false">
      <c r="A17724" s="20" t="s">
        <v>34277</v>
      </c>
      <c r="B17724" s="20" t="s">
        <v>34278</v>
      </c>
      <c r="C17724" s="20" t="s">
        <v>7012</v>
      </c>
      <c r="H17724" s="20" t="s">
        <v>103</v>
      </c>
    </row>
    <row r="17725" customFormat="false" ht="15.75" hidden="false" customHeight="false" outlineLevel="0" collapsed="false">
      <c r="A17725" s="20" t="s">
        <v>34279</v>
      </c>
      <c r="B17725" s="20" t="s">
        <v>34278</v>
      </c>
      <c r="C17725" s="20" t="s">
        <v>7012</v>
      </c>
      <c r="H17725" s="20" t="s">
        <v>103</v>
      </c>
    </row>
    <row r="17726" customFormat="false" ht="15.75" hidden="false" customHeight="false" outlineLevel="0" collapsed="false">
      <c r="A17726" s="20" t="s">
        <v>34280</v>
      </c>
      <c r="B17726" s="20" t="s">
        <v>34281</v>
      </c>
      <c r="H17726" s="20" t="s">
        <v>103</v>
      </c>
    </row>
    <row r="17727" customFormat="false" ht="15.75" hidden="false" customHeight="false" outlineLevel="0" collapsed="false">
      <c r="A17727" s="20" t="s">
        <v>34282</v>
      </c>
      <c r="B17727" s="20" t="s">
        <v>34281</v>
      </c>
      <c r="H17727" s="20" t="s">
        <v>103</v>
      </c>
    </row>
    <row r="17728" customFormat="false" ht="15.75" hidden="false" customHeight="false" outlineLevel="0" collapsed="false">
      <c r="A17728" s="20" t="s">
        <v>34283</v>
      </c>
      <c r="B17728" s="20" t="s">
        <v>34284</v>
      </c>
      <c r="C17728" s="20" t="s">
        <v>525</v>
      </c>
      <c r="H17728" s="20" t="s">
        <v>103</v>
      </c>
    </row>
    <row r="17729" customFormat="false" ht="15.75" hidden="false" customHeight="false" outlineLevel="0" collapsed="false">
      <c r="A17729" s="20" t="s">
        <v>34285</v>
      </c>
      <c r="B17729" s="20" t="s">
        <v>34284</v>
      </c>
      <c r="C17729" s="20" t="s">
        <v>525</v>
      </c>
      <c r="H17729" s="20" t="s">
        <v>103</v>
      </c>
    </row>
    <row r="17730" customFormat="false" ht="15.75" hidden="false" customHeight="false" outlineLevel="0" collapsed="false">
      <c r="A17730" s="20" t="s">
        <v>34286</v>
      </c>
      <c r="B17730" s="20" t="s">
        <v>34287</v>
      </c>
      <c r="C17730" s="20" t="s">
        <v>34288</v>
      </c>
      <c r="D17730" s="20" t="s">
        <v>7572</v>
      </c>
      <c r="H17730" s="20" t="s">
        <v>29</v>
      </c>
    </row>
    <row r="17731" customFormat="false" ht="15.75" hidden="false" customHeight="false" outlineLevel="0" collapsed="false">
      <c r="A17731" s="20" t="s">
        <v>34289</v>
      </c>
      <c r="B17731" s="20" t="s">
        <v>34287</v>
      </c>
      <c r="C17731" s="20" t="s">
        <v>34288</v>
      </c>
      <c r="D17731" s="20" t="s">
        <v>7572</v>
      </c>
      <c r="H17731" s="20" t="s">
        <v>29</v>
      </c>
    </row>
    <row r="17732" customFormat="false" ht="15.75" hidden="false" customHeight="false" outlineLevel="0" collapsed="false">
      <c r="A17732" s="20" t="s">
        <v>34290</v>
      </c>
      <c r="B17732" s="20" t="s">
        <v>34291</v>
      </c>
      <c r="C17732" s="20" t="s">
        <v>34292</v>
      </c>
      <c r="D17732" s="20" t="s">
        <v>7572</v>
      </c>
      <c r="H17732" s="20" t="s">
        <v>29</v>
      </c>
    </row>
    <row r="17733" customFormat="false" ht="15.75" hidden="false" customHeight="false" outlineLevel="0" collapsed="false">
      <c r="A17733" s="20" t="s">
        <v>133</v>
      </c>
      <c r="B17733" s="20" t="s">
        <v>34291</v>
      </c>
      <c r="C17733" s="20" t="s">
        <v>34292</v>
      </c>
      <c r="D17733" s="20" t="s">
        <v>7572</v>
      </c>
      <c r="H17733" s="20" t="s">
        <v>29</v>
      </c>
    </row>
    <row r="17734" customFormat="false" ht="15.75" hidden="false" customHeight="false" outlineLevel="0" collapsed="false">
      <c r="A17734" s="20" t="s">
        <v>34293</v>
      </c>
      <c r="B17734" s="20" t="s">
        <v>34294</v>
      </c>
      <c r="C17734" s="20" t="s">
        <v>34295</v>
      </c>
      <c r="D17734" s="20" t="s">
        <v>7126</v>
      </c>
      <c r="H17734" s="20" t="s">
        <v>29</v>
      </c>
    </row>
    <row r="17735" customFormat="false" ht="15.75" hidden="false" customHeight="false" outlineLevel="0" collapsed="false">
      <c r="A17735" s="20" t="s">
        <v>34296</v>
      </c>
      <c r="B17735" s="20" t="s">
        <v>34294</v>
      </c>
      <c r="C17735" s="20" t="s">
        <v>34295</v>
      </c>
      <c r="D17735" s="20" t="s">
        <v>7126</v>
      </c>
      <c r="H17735" s="20" t="s">
        <v>29</v>
      </c>
    </row>
    <row r="17736" customFormat="false" ht="15.75" hidden="false" customHeight="false" outlineLevel="0" collapsed="false">
      <c r="A17736" s="20" t="s">
        <v>34297</v>
      </c>
      <c r="B17736" s="20" t="s">
        <v>34298</v>
      </c>
      <c r="C17736" s="20" t="s">
        <v>34299</v>
      </c>
      <c r="H17736" s="20" t="s">
        <v>103</v>
      </c>
    </row>
    <row r="17737" customFormat="false" ht="15.75" hidden="false" customHeight="false" outlineLevel="0" collapsed="false">
      <c r="A17737" s="20" t="s">
        <v>135</v>
      </c>
      <c r="B17737" s="20" t="s">
        <v>34298</v>
      </c>
      <c r="C17737" s="20" t="s">
        <v>34299</v>
      </c>
      <c r="H17737" s="20" t="s">
        <v>103</v>
      </c>
    </row>
    <row r="17738" customFormat="false" ht="15.75" hidden="false" customHeight="false" outlineLevel="0" collapsed="false">
      <c r="A17738" s="20" t="s">
        <v>34300</v>
      </c>
      <c r="B17738" s="20" t="s">
        <v>34301</v>
      </c>
      <c r="C17738" s="20" t="s">
        <v>34302</v>
      </c>
      <c r="D17738" s="20" t="s">
        <v>34303</v>
      </c>
      <c r="H17738" s="20" t="s">
        <v>103</v>
      </c>
    </row>
    <row r="17739" customFormat="false" ht="15.75" hidden="false" customHeight="false" outlineLevel="0" collapsed="false">
      <c r="A17739" s="20" t="s">
        <v>137</v>
      </c>
      <c r="B17739" s="20" t="s">
        <v>34301</v>
      </c>
      <c r="C17739" s="20" t="s">
        <v>34302</v>
      </c>
      <c r="D17739" s="20" t="s">
        <v>34303</v>
      </c>
      <c r="H17739" s="20" t="s">
        <v>103</v>
      </c>
    </row>
    <row r="17740" customFormat="false" ht="15.75" hidden="false" customHeight="false" outlineLevel="0" collapsed="false">
      <c r="A17740" s="20" t="s">
        <v>34304</v>
      </c>
      <c r="B17740" s="20" t="s">
        <v>34305</v>
      </c>
      <c r="C17740" s="20" t="s">
        <v>34306</v>
      </c>
      <c r="H17740" s="20" t="s">
        <v>103</v>
      </c>
    </row>
    <row r="17741" customFormat="false" ht="15.75" hidden="false" customHeight="false" outlineLevel="0" collapsed="false">
      <c r="A17741" s="20" t="s">
        <v>34307</v>
      </c>
      <c r="B17741" s="20" t="s">
        <v>34305</v>
      </c>
      <c r="C17741" s="20" t="s">
        <v>34306</v>
      </c>
      <c r="H17741" s="20" t="s">
        <v>103</v>
      </c>
    </row>
    <row r="17742" customFormat="false" ht="15.75" hidden="false" customHeight="false" outlineLevel="0" collapsed="false">
      <c r="A17742" s="20" t="s">
        <v>34308</v>
      </c>
      <c r="B17742" s="20" t="s">
        <v>34309</v>
      </c>
      <c r="C17742" s="20" t="s">
        <v>34310</v>
      </c>
      <c r="H17742" s="20" t="s">
        <v>29</v>
      </c>
    </row>
    <row r="17743" customFormat="false" ht="15.75" hidden="false" customHeight="false" outlineLevel="0" collapsed="false">
      <c r="A17743" s="20" t="s">
        <v>34311</v>
      </c>
      <c r="B17743" s="20" t="s">
        <v>34309</v>
      </c>
      <c r="C17743" s="20" t="s">
        <v>34310</v>
      </c>
      <c r="H17743" s="20" t="s">
        <v>29</v>
      </c>
    </row>
    <row r="17744" customFormat="false" ht="15.75" hidden="false" customHeight="false" outlineLevel="0" collapsed="false">
      <c r="A17744" s="20" t="s">
        <v>34312</v>
      </c>
      <c r="B17744" s="20" t="s">
        <v>34313</v>
      </c>
      <c r="C17744" s="20" t="s">
        <v>34314</v>
      </c>
      <c r="D17744" s="20" t="s">
        <v>7644</v>
      </c>
      <c r="H17744" s="20" t="s">
        <v>29</v>
      </c>
    </row>
    <row r="17745" customFormat="false" ht="15.75" hidden="false" customHeight="false" outlineLevel="0" collapsed="false">
      <c r="A17745" s="20" t="s">
        <v>34315</v>
      </c>
      <c r="B17745" s="20" t="s">
        <v>34313</v>
      </c>
      <c r="C17745" s="20" t="s">
        <v>34314</v>
      </c>
      <c r="D17745" s="20" t="s">
        <v>7644</v>
      </c>
      <c r="H17745" s="20" t="s">
        <v>29</v>
      </c>
    </row>
    <row r="17746" customFormat="false" ht="15.75" hidden="false" customHeight="false" outlineLevel="0" collapsed="false">
      <c r="A17746" s="20" t="s">
        <v>34316</v>
      </c>
      <c r="B17746" s="20" t="s">
        <v>34317</v>
      </c>
      <c r="C17746" s="20" t="s">
        <v>34318</v>
      </c>
      <c r="D17746" s="20" t="s">
        <v>34319</v>
      </c>
      <c r="H17746" s="20" t="s">
        <v>103</v>
      </c>
    </row>
    <row r="17747" customFormat="false" ht="15.75" hidden="false" customHeight="false" outlineLevel="0" collapsed="false">
      <c r="A17747" s="20" t="s">
        <v>34320</v>
      </c>
      <c r="B17747" s="20" t="s">
        <v>34317</v>
      </c>
      <c r="C17747" s="20" t="s">
        <v>34318</v>
      </c>
      <c r="D17747" s="20" t="s">
        <v>34319</v>
      </c>
      <c r="H17747" s="20" t="s">
        <v>103</v>
      </c>
    </row>
    <row r="17748" customFormat="false" ht="15.75" hidden="false" customHeight="false" outlineLevel="0" collapsed="false">
      <c r="A17748" s="20" t="s">
        <v>34321</v>
      </c>
      <c r="B17748" s="20" t="s">
        <v>34322</v>
      </c>
      <c r="C17748" s="20" t="s">
        <v>34323</v>
      </c>
      <c r="D17748" s="20" t="s">
        <v>34324</v>
      </c>
      <c r="H17748" s="20" t="s">
        <v>29</v>
      </c>
    </row>
    <row r="17749" customFormat="false" ht="15.75" hidden="false" customHeight="false" outlineLevel="0" collapsed="false">
      <c r="A17749" s="20" t="s">
        <v>34325</v>
      </c>
      <c r="B17749" s="20" t="s">
        <v>34322</v>
      </c>
      <c r="C17749" s="20" t="s">
        <v>34323</v>
      </c>
      <c r="D17749" s="20" t="s">
        <v>34324</v>
      </c>
      <c r="H17749" s="20" t="s">
        <v>29</v>
      </c>
    </row>
    <row r="17750" customFormat="false" ht="15.75" hidden="false" customHeight="false" outlineLevel="0" collapsed="false">
      <c r="A17750" s="20" t="s">
        <v>34326</v>
      </c>
      <c r="B17750" s="20" t="s">
        <v>34322</v>
      </c>
      <c r="C17750" s="20" t="s">
        <v>34327</v>
      </c>
      <c r="D17750" s="20" t="s">
        <v>34324</v>
      </c>
      <c r="H17750" s="20" t="s">
        <v>29</v>
      </c>
    </row>
    <row r="17751" customFormat="false" ht="15.75" hidden="false" customHeight="false" outlineLevel="0" collapsed="false">
      <c r="A17751" s="20" t="s">
        <v>34328</v>
      </c>
      <c r="B17751" s="20" t="s">
        <v>34322</v>
      </c>
      <c r="C17751" s="20" t="s">
        <v>34327</v>
      </c>
      <c r="D17751" s="20" t="s">
        <v>34324</v>
      </c>
      <c r="H17751" s="20" t="s">
        <v>29</v>
      </c>
    </row>
    <row r="17752" customFormat="false" ht="15.75" hidden="false" customHeight="false" outlineLevel="0" collapsed="false">
      <c r="A17752" s="20" t="s">
        <v>34329</v>
      </c>
      <c r="B17752" s="20" t="s">
        <v>34330</v>
      </c>
      <c r="C17752" s="20" t="s">
        <v>34331</v>
      </c>
      <c r="D17752" s="20" t="s">
        <v>34332</v>
      </c>
      <c r="E17752" s="20" t="s">
        <v>34333</v>
      </c>
      <c r="H17752" s="20" t="s">
        <v>29</v>
      </c>
    </row>
    <row r="17753" customFormat="false" ht="15.75" hidden="false" customHeight="false" outlineLevel="0" collapsed="false">
      <c r="A17753" s="20" t="s">
        <v>34334</v>
      </c>
      <c r="B17753" s="20" t="s">
        <v>34330</v>
      </c>
      <c r="C17753" s="20" t="s">
        <v>34331</v>
      </c>
      <c r="D17753" s="20" t="s">
        <v>34332</v>
      </c>
      <c r="E17753" s="20" t="s">
        <v>34333</v>
      </c>
      <c r="H17753" s="20" t="s">
        <v>29</v>
      </c>
    </row>
    <row r="17754" customFormat="false" ht="15.75" hidden="false" customHeight="false" outlineLevel="0" collapsed="false">
      <c r="A17754" s="20" t="s">
        <v>34335</v>
      </c>
      <c r="B17754" s="20" t="s">
        <v>34336</v>
      </c>
      <c r="C17754" s="20" t="s">
        <v>34337</v>
      </c>
      <c r="D17754" s="20" t="s">
        <v>34338</v>
      </c>
      <c r="E17754" s="20" t="s">
        <v>34339</v>
      </c>
      <c r="H17754" s="20" t="s">
        <v>29</v>
      </c>
    </row>
    <row r="17755" customFormat="false" ht="15.75" hidden="false" customHeight="false" outlineLevel="0" collapsed="false">
      <c r="A17755" s="20" t="s">
        <v>34340</v>
      </c>
      <c r="B17755" s="20" t="s">
        <v>34336</v>
      </c>
      <c r="C17755" s="20" t="s">
        <v>34337</v>
      </c>
      <c r="D17755" s="20" t="s">
        <v>34338</v>
      </c>
      <c r="E17755" s="20" t="s">
        <v>34339</v>
      </c>
      <c r="H17755" s="20" t="s">
        <v>29</v>
      </c>
    </row>
    <row r="17756" customFormat="false" ht="15.75" hidden="false" customHeight="false" outlineLevel="0" collapsed="false">
      <c r="A17756" s="20" t="s">
        <v>34341</v>
      </c>
      <c r="B17756" s="20" t="s">
        <v>34342</v>
      </c>
      <c r="C17756" s="20" t="s">
        <v>34343</v>
      </c>
      <c r="D17756" s="20" t="s">
        <v>34344</v>
      </c>
      <c r="E17756" s="20" t="s">
        <v>7652</v>
      </c>
      <c r="H17756" s="20" t="s">
        <v>103</v>
      </c>
    </row>
    <row r="17757" customFormat="false" ht="15.75" hidden="false" customHeight="false" outlineLevel="0" collapsed="false">
      <c r="A17757" s="20" t="s">
        <v>34345</v>
      </c>
      <c r="B17757" s="20" t="s">
        <v>34342</v>
      </c>
      <c r="C17757" s="20" t="s">
        <v>34343</v>
      </c>
      <c r="D17757" s="20" t="s">
        <v>34344</v>
      </c>
      <c r="E17757" s="20" t="s">
        <v>7652</v>
      </c>
      <c r="H17757" s="20" t="s">
        <v>103</v>
      </c>
    </row>
    <row r="17758" customFormat="false" ht="15.75" hidden="false" customHeight="false" outlineLevel="0" collapsed="false">
      <c r="A17758" s="20" t="s">
        <v>34346</v>
      </c>
      <c r="B17758" s="20" t="s">
        <v>34347</v>
      </c>
      <c r="C17758" s="20" t="s">
        <v>34348</v>
      </c>
      <c r="D17758" s="20" t="s">
        <v>34349</v>
      </c>
      <c r="E17758" s="20" t="s">
        <v>33796</v>
      </c>
      <c r="H17758" s="20" t="s">
        <v>103</v>
      </c>
    </row>
    <row r="17759" customFormat="false" ht="15.75" hidden="false" customHeight="false" outlineLevel="0" collapsed="false">
      <c r="A17759" s="20" t="s">
        <v>34350</v>
      </c>
      <c r="B17759" s="20" t="s">
        <v>34347</v>
      </c>
      <c r="C17759" s="20" t="s">
        <v>34348</v>
      </c>
      <c r="D17759" s="20" t="s">
        <v>34349</v>
      </c>
      <c r="E17759" s="20" t="s">
        <v>33796</v>
      </c>
      <c r="H17759" s="20" t="s">
        <v>103</v>
      </c>
    </row>
    <row r="17760" customFormat="false" ht="15.75" hidden="false" customHeight="false" outlineLevel="0" collapsed="false">
      <c r="A17760" s="20" t="s">
        <v>34351</v>
      </c>
      <c r="B17760" s="20" t="s">
        <v>34347</v>
      </c>
      <c r="C17760" s="20" t="s">
        <v>34352</v>
      </c>
      <c r="D17760" s="20" t="s">
        <v>34353</v>
      </c>
      <c r="H17760" s="20" t="s">
        <v>103</v>
      </c>
    </row>
    <row r="17761" customFormat="false" ht="15.75" hidden="false" customHeight="false" outlineLevel="0" collapsed="false">
      <c r="A17761" s="20" t="s">
        <v>34354</v>
      </c>
      <c r="B17761" s="20" t="s">
        <v>34347</v>
      </c>
      <c r="C17761" s="20" t="s">
        <v>34352</v>
      </c>
      <c r="D17761" s="20" t="s">
        <v>34353</v>
      </c>
      <c r="H17761" s="20" t="s">
        <v>103</v>
      </c>
    </row>
    <row r="17762" customFormat="false" ht="15.75" hidden="false" customHeight="false" outlineLevel="0" collapsed="false">
      <c r="A17762" s="20" t="s">
        <v>34355</v>
      </c>
      <c r="B17762" s="20" t="s">
        <v>34356</v>
      </c>
      <c r="C17762" s="20" t="s">
        <v>34357</v>
      </c>
      <c r="D17762" s="20" t="s">
        <v>34358</v>
      </c>
      <c r="E17762" s="20" t="s">
        <v>24190</v>
      </c>
      <c r="H17762" s="20" t="s">
        <v>103</v>
      </c>
    </row>
    <row r="17763" customFormat="false" ht="15.75" hidden="false" customHeight="false" outlineLevel="0" collapsed="false">
      <c r="A17763" s="20" t="s">
        <v>34359</v>
      </c>
      <c r="B17763" s="20" t="s">
        <v>34356</v>
      </c>
      <c r="C17763" s="20" t="s">
        <v>34357</v>
      </c>
      <c r="D17763" s="20" t="s">
        <v>34358</v>
      </c>
      <c r="E17763" s="20" t="s">
        <v>24190</v>
      </c>
      <c r="H17763" s="20" t="s">
        <v>103</v>
      </c>
    </row>
    <row r="17764" customFormat="false" ht="15.75" hidden="false" customHeight="false" outlineLevel="0" collapsed="false">
      <c r="A17764" s="20" t="s">
        <v>34360</v>
      </c>
      <c r="B17764" s="20" t="s">
        <v>34361</v>
      </c>
      <c r="C17764" s="20" t="s">
        <v>34362</v>
      </c>
      <c r="D17764" s="20" t="s">
        <v>34363</v>
      </c>
      <c r="H17764" s="20" t="s">
        <v>103</v>
      </c>
    </row>
    <row r="17765" customFormat="false" ht="15.75" hidden="false" customHeight="false" outlineLevel="0" collapsed="false">
      <c r="A17765" s="20" t="s">
        <v>34364</v>
      </c>
      <c r="B17765" s="20" t="s">
        <v>34361</v>
      </c>
      <c r="C17765" s="20" t="s">
        <v>34362</v>
      </c>
      <c r="D17765" s="20" t="s">
        <v>34363</v>
      </c>
      <c r="H17765" s="20" t="s">
        <v>103</v>
      </c>
    </row>
    <row r="17766" customFormat="false" ht="15.75" hidden="false" customHeight="false" outlineLevel="0" collapsed="false">
      <c r="A17766" s="20" t="s">
        <v>34365</v>
      </c>
      <c r="B17766" s="20" t="s">
        <v>34366</v>
      </c>
      <c r="C17766" s="20" t="s">
        <v>34367</v>
      </c>
      <c r="H17766" s="20" t="s">
        <v>103</v>
      </c>
    </row>
    <row r="17767" customFormat="false" ht="15.75" hidden="false" customHeight="false" outlineLevel="0" collapsed="false">
      <c r="A17767" s="20" t="s">
        <v>34368</v>
      </c>
      <c r="B17767" s="20" t="s">
        <v>34366</v>
      </c>
      <c r="C17767" s="20" t="s">
        <v>34367</v>
      </c>
      <c r="H17767" s="20" t="s">
        <v>103</v>
      </c>
    </row>
    <row r="17768" customFormat="false" ht="15.75" hidden="false" customHeight="false" outlineLevel="0" collapsed="false">
      <c r="A17768" s="20" t="s">
        <v>34369</v>
      </c>
      <c r="B17768" s="20" t="s">
        <v>34370</v>
      </c>
      <c r="C17768" s="20" t="s">
        <v>26047</v>
      </c>
      <c r="H17768" s="20" t="s">
        <v>103</v>
      </c>
    </row>
    <row r="17769" customFormat="false" ht="15.75" hidden="false" customHeight="false" outlineLevel="0" collapsed="false">
      <c r="A17769" s="20" t="s">
        <v>34371</v>
      </c>
      <c r="B17769" s="20" t="s">
        <v>34370</v>
      </c>
      <c r="C17769" s="20" t="s">
        <v>26047</v>
      </c>
      <c r="H17769" s="20" t="s">
        <v>103</v>
      </c>
    </row>
    <row r="17770" customFormat="false" ht="15.75" hidden="false" customHeight="false" outlineLevel="0" collapsed="false">
      <c r="A17770" s="20" t="s">
        <v>34372</v>
      </c>
      <c r="B17770" s="20" t="s">
        <v>34373</v>
      </c>
      <c r="C17770" s="20" t="s">
        <v>34374</v>
      </c>
      <c r="D17770" s="20" t="s">
        <v>34375</v>
      </c>
      <c r="E17770" s="20" t="s">
        <v>34376</v>
      </c>
      <c r="F17770" s="20" t="s">
        <v>34377</v>
      </c>
      <c r="H17770" s="20" t="s">
        <v>29</v>
      </c>
    </row>
    <row r="17771" customFormat="false" ht="15.75" hidden="false" customHeight="false" outlineLevel="0" collapsed="false">
      <c r="A17771" s="20" t="s">
        <v>34378</v>
      </c>
      <c r="B17771" s="20" t="s">
        <v>34373</v>
      </c>
      <c r="C17771" s="20" t="s">
        <v>34374</v>
      </c>
      <c r="D17771" s="20" t="s">
        <v>34375</v>
      </c>
      <c r="E17771" s="20" t="s">
        <v>34376</v>
      </c>
      <c r="F17771" s="20" t="s">
        <v>34377</v>
      </c>
      <c r="H17771" s="20" t="s">
        <v>29</v>
      </c>
    </row>
    <row r="17772" customFormat="false" ht="15.75" hidden="false" customHeight="false" outlineLevel="0" collapsed="false">
      <c r="A17772" s="20" t="s">
        <v>34379</v>
      </c>
      <c r="B17772" s="20" t="s">
        <v>34373</v>
      </c>
      <c r="C17772" s="20" t="s">
        <v>34380</v>
      </c>
      <c r="D17772" s="20" t="s">
        <v>34375</v>
      </c>
      <c r="E17772" s="20" t="s">
        <v>34376</v>
      </c>
      <c r="F17772" s="20" t="s">
        <v>34377</v>
      </c>
      <c r="H17772" s="20" t="s">
        <v>29</v>
      </c>
    </row>
    <row r="17773" customFormat="false" ht="15.75" hidden="false" customHeight="false" outlineLevel="0" collapsed="false">
      <c r="A17773" s="20" t="s">
        <v>34381</v>
      </c>
      <c r="B17773" s="20" t="s">
        <v>34373</v>
      </c>
      <c r="C17773" s="20" t="s">
        <v>34380</v>
      </c>
      <c r="D17773" s="20" t="s">
        <v>34375</v>
      </c>
      <c r="E17773" s="20" t="s">
        <v>34376</v>
      </c>
      <c r="F17773" s="20" t="s">
        <v>34377</v>
      </c>
      <c r="H17773" s="20" t="s">
        <v>29</v>
      </c>
    </row>
    <row r="17774" customFormat="false" ht="15.75" hidden="false" customHeight="false" outlineLevel="0" collapsed="false">
      <c r="A17774" s="20" t="s">
        <v>34382</v>
      </c>
      <c r="B17774" s="20" t="s">
        <v>34383</v>
      </c>
      <c r="C17774" s="20" t="s">
        <v>34384</v>
      </c>
      <c r="D17774" s="20" t="s">
        <v>7572</v>
      </c>
      <c r="H17774" s="20" t="s">
        <v>103</v>
      </c>
    </row>
    <row r="17775" customFormat="false" ht="15.75" hidden="false" customHeight="false" outlineLevel="0" collapsed="false">
      <c r="A17775" s="20" t="s">
        <v>34385</v>
      </c>
      <c r="B17775" s="20" t="s">
        <v>34383</v>
      </c>
      <c r="C17775" s="20" t="s">
        <v>34384</v>
      </c>
      <c r="D17775" s="20" t="s">
        <v>7572</v>
      </c>
      <c r="H17775" s="20" t="s">
        <v>103</v>
      </c>
    </row>
    <row r="17776" customFormat="false" ht="15.75" hidden="false" customHeight="false" outlineLevel="0" collapsed="false">
      <c r="A17776" s="20" t="s">
        <v>34386</v>
      </c>
      <c r="B17776" s="20" t="s">
        <v>34387</v>
      </c>
      <c r="C17776" s="20" t="s">
        <v>34388</v>
      </c>
      <c r="D17776" s="20" t="s">
        <v>34389</v>
      </c>
      <c r="E17776" s="20" t="s">
        <v>34390</v>
      </c>
      <c r="F17776" s="20" t="s">
        <v>34391</v>
      </c>
      <c r="H17776" s="20" t="s">
        <v>29</v>
      </c>
    </row>
    <row r="17777" customFormat="false" ht="15.75" hidden="false" customHeight="false" outlineLevel="0" collapsed="false">
      <c r="A17777" s="20" t="s">
        <v>34392</v>
      </c>
      <c r="B17777" s="20" t="s">
        <v>34387</v>
      </c>
      <c r="C17777" s="20" t="s">
        <v>34388</v>
      </c>
      <c r="D17777" s="20" t="s">
        <v>34389</v>
      </c>
      <c r="E17777" s="20" t="s">
        <v>34390</v>
      </c>
      <c r="F17777" s="20" t="s">
        <v>34391</v>
      </c>
      <c r="H17777" s="20" t="s">
        <v>29</v>
      </c>
    </row>
    <row r="17778" customFormat="false" ht="15.75" hidden="false" customHeight="false" outlineLevel="0" collapsed="false">
      <c r="A17778" s="20" t="s">
        <v>34393</v>
      </c>
      <c r="B17778" s="20" t="s">
        <v>34387</v>
      </c>
      <c r="C17778" s="20" t="s">
        <v>34394</v>
      </c>
      <c r="D17778" s="20" t="s">
        <v>34389</v>
      </c>
      <c r="E17778" s="20" t="s">
        <v>34390</v>
      </c>
      <c r="F17778" s="20" t="s">
        <v>34395</v>
      </c>
      <c r="H17778" s="20" t="s">
        <v>29</v>
      </c>
    </row>
    <row r="17779" customFormat="false" ht="15.75" hidden="false" customHeight="false" outlineLevel="0" collapsed="false">
      <c r="A17779" s="20" t="s">
        <v>34396</v>
      </c>
      <c r="B17779" s="20" t="s">
        <v>34387</v>
      </c>
      <c r="C17779" s="20" t="s">
        <v>34394</v>
      </c>
      <c r="D17779" s="20" t="s">
        <v>34389</v>
      </c>
      <c r="E17779" s="20" t="s">
        <v>34390</v>
      </c>
      <c r="F17779" s="20" t="s">
        <v>34395</v>
      </c>
      <c r="H17779" s="20" t="s">
        <v>29</v>
      </c>
    </row>
    <row r="17780" customFormat="false" ht="15.75" hidden="false" customHeight="false" outlineLevel="0" collapsed="false">
      <c r="A17780" s="20" t="s">
        <v>34397</v>
      </c>
      <c r="B17780" s="20" t="s">
        <v>34383</v>
      </c>
      <c r="C17780" s="20" t="s">
        <v>34398</v>
      </c>
      <c r="D17780" s="20" t="s">
        <v>7550</v>
      </c>
      <c r="H17780" s="20" t="s">
        <v>103</v>
      </c>
    </row>
    <row r="17781" customFormat="false" ht="15.75" hidden="false" customHeight="false" outlineLevel="0" collapsed="false">
      <c r="A17781" s="20" t="s">
        <v>34399</v>
      </c>
      <c r="B17781" s="20" t="s">
        <v>34383</v>
      </c>
      <c r="C17781" s="20" t="s">
        <v>34398</v>
      </c>
      <c r="D17781" s="20" t="s">
        <v>7550</v>
      </c>
      <c r="H17781" s="20" t="s">
        <v>103</v>
      </c>
    </row>
    <row r="17782" customFormat="false" ht="15.75" hidden="false" customHeight="false" outlineLevel="0" collapsed="false">
      <c r="A17782" s="20" t="s">
        <v>34400</v>
      </c>
      <c r="B17782" s="20" t="s">
        <v>34401</v>
      </c>
      <c r="C17782" s="20" t="s">
        <v>34398</v>
      </c>
      <c r="D17782" s="20" t="s">
        <v>7550</v>
      </c>
      <c r="H17782" s="20" t="s">
        <v>103</v>
      </c>
    </row>
    <row r="17783" customFormat="false" ht="15.75" hidden="false" customHeight="false" outlineLevel="0" collapsed="false">
      <c r="A17783" s="20" t="s">
        <v>34402</v>
      </c>
      <c r="B17783" s="20" t="s">
        <v>34401</v>
      </c>
      <c r="C17783" s="20" t="s">
        <v>34398</v>
      </c>
      <c r="D17783" s="20" t="s">
        <v>7550</v>
      </c>
      <c r="H17783" s="20" t="s">
        <v>103</v>
      </c>
    </row>
    <row r="17784" customFormat="false" ht="15.75" hidden="false" customHeight="false" outlineLevel="0" collapsed="false">
      <c r="A17784" s="20" t="s">
        <v>34403</v>
      </c>
      <c r="B17784" s="20" t="s">
        <v>34404</v>
      </c>
      <c r="C17784" s="20" t="s">
        <v>34405</v>
      </c>
      <c r="H17784" s="20" t="s">
        <v>103</v>
      </c>
    </row>
    <row r="17785" customFormat="false" ht="15.75" hidden="false" customHeight="false" outlineLevel="0" collapsed="false">
      <c r="A17785" s="20" t="s">
        <v>34406</v>
      </c>
      <c r="B17785" s="20" t="s">
        <v>34404</v>
      </c>
      <c r="C17785" s="20" t="s">
        <v>34405</v>
      </c>
      <c r="H17785" s="20" t="s">
        <v>103</v>
      </c>
    </row>
    <row r="17786" customFormat="false" ht="15.75" hidden="false" customHeight="false" outlineLevel="0" collapsed="false">
      <c r="A17786" s="20" t="s">
        <v>34407</v>
      </c>
      <c r="B17786" s="20" t="s">
        <v>34404</v>
      </c>
      <c r="C17786" s="20" t="s">
        <v>34408</v>
      </c>
      <c r="H17786" s="20" t="s">
        <v>103</v>
      </c>
    </row>
    <row r="17787" customFormat="false" ht="15.75" hidden="false" customHeight="false" outlineLevel="0" collapsed="false">
      <c r="A17787" s="20" t="s">
        <v>34409</v>
      </c>
      <c r="B17787" s="20" t="s">
        <v>34404</v>
      </c>
      <c r="C17787" s="20" t="s">
        <v>34408</v>
      </c>
      <c r="H17787" s="20" t="s">
        <v>103</v>
      </c>
    </row>
    <row r="17788" customFormat="false" ht="15.75" hidden="false" customHeight="false" outlineLevel="0" collapsed="false">
      <c r="A17788" s="20" t="s">
        <v>34410</v>
      </c>
      <c r="B17788" s="20" t="s">
        <v>34411</v>
      </c>
      <c r="C17788" s="20" t="s">
        <v>34412</v>
      </c>
      <c r="H17788" s="20" t="s">
        <v>103</v>
      </c>
    </row>
    <row r="17789" customFormat="false" ht="15.75" hidden="false" customHeight="false" outlineLevel="0" collapsed="false">
      <c r="A17789" s="20" t="s">
        <v>34413</v>
      </c>
      <c r="B17789" s="20" t="s">
        <v>34411</v>
      </c>
      <c r="C17789" s="20" t="s">
        <v>34412</v>
      </c>
      <c r="H17789" s="20" t="s">
        <v>103</v>
      </c>
    </row>
    <row r="17790" customFormat="false" ht="15.75" hidden="false" customHeight="false" outlineLevel="0" collapsed="false">
      <c r="A17790" s="20" t="s">
        <v>34414</v>
      </c>
      <c r="B17790" s="20" t="s">
        <v>34415</v>
      </c>
      <c r="C17790" s="20" t="s">
        <v>7059</v>
      </c>
      <c r="H17790" s="20" t="s">
        <v>103</v>
      </c>
    </row>
    <row r="17791" customFormat="false" ht="15.75" hidden="false" customHeight="false" outlineLevel="0" collapsed="false">
      <c r="A17791" s="20" t="s">
        <v>34416</v>
      </c>
      <c r="B17791" s="20" t="s">
        <v>34415</v>
      </c>
      <c r="C17791" s="20" t="s">
        <v>7059</v>
      </c>
      <c r="H17791" s="20" t="s">
        <v>103</v>
      </c>
    </row>
    <row r="17792" customFormat="false" ht="15.75" hidden="false" customHeight="false" outlineLevel="0" collapsed="false">
      <c r="A17792" s="20" t="s">
        <v>34417</v>
      </c>
      <c r="B17792" s="20" t="s">
        <v>34418</v>
      </c>
      <c r="C17792" s="20" t="s">
        <v>7059</v>
      </c>
      <c r="H17792" s="20" t="s">
        <v>103</v>
      </c>
    </row>
    <row r="17793" customFormat="false" ht="15.75" hidden="false" customHeight="false" outlineLevel="0" collapsed="false">
      <c r="A17793" s="20" t="s">
        <v>34419</v>
      </c>
      <c r="B17793" s="20" t="s">
        <v>34418</v>
      </c>
      <c r="C17793" s="20" t="s">
        <v>7059</v>
      </c>
      <c r="H17793" s="20" t="s">
        <v>103</v>
      </c>
    </row>
    <row r="17794" customFormat="false" ht="15.75" hidden="false" customHeight="false" outlineLevel="0" collapsed="false">
      <c r="A17794" s="20" t="s">
        <v>34420</v>
      </c>
      <c r="B17794" s="20" t="s">
        <v>34421</v>
      </c>
      <c r="C17794" s="20" t="s">
        <v>34422</v>
      </c>
      <c r="D17794" s="20" t="s">
        <v>34423</v>
      </c>
      <c r="E17794" s="20" t="s">
        <v>17000</v>
      </c>
      <c r="H17794" s="20" t="s">
        <v>29</v>
      </c>
    </row>
    <row r="17795" customFormat="false" ht="15.75" hidden="false" customHeight="false" outlineLevel="0" collapsed="false">
      <c r="A17795" s="20" t="s">
        <v>34424</v>
      </c>
      <c r="B17795" s="20" t="s">
        <v>34421</v>
      </c>
      <c r="C17795" s="20" t="s">
        <v>34422</v>
      </c>
      <c r="D17795" s="20" t="s">
        <v>34423</v>
      </c>
      <c r="E17795" s="20" t="s">
        <v>17000</v>
      </c>
      <c r="H17795" s="20" t="s">
        <v>29</v>
      </c>
    </row>
    <row r="17796" customFormat="false" ht="15.75" hidden="false" customHeight="false" outlineLevel="0" collapsed="false">
      <c r="A17796" s="20" t="s">
        <v>34425</v>
      </c>
      <c r="B17796" s="20" t="s">
        <v>34426</v>
      </c>
      <c r="C17796" s="20" t="s">
        <v>34427</v>
      </c>
      <c r="D17796" s="20" t="s">
        <v>34428</v>
      </c>
      <c r="E17796" s="20" t="s">
        <v>12898</v>
      </c>
      <c r="H17796" s="20" t="s">
        <v>29</v>
      </c>
    </row>
    <row r="17797" customFormat="false" ht="15.75" hidden="false" customHeight="false" outlineLevel="0" collapsed="false">
      <c r="A17797" s="20" t="s">
        <v>34429</v>
      </c>
      <c r="B17797" s="20" t="s">
        <v>34426</v>
      </c>
      <c r="C17797" s="20" t="s">
        <v>34427</v>
      </c>
      <c r="D17797" s="20" t="s">
        <v>34428</v>
      </c>
      <c r="E17797" s="20" t="s">
        <v>12898</v>
      </c>
      <c r="H17797" s="20" t="s">
        <v>29</v>
      </c>
    </row>
    <row r="17798" customFormat="false" ht="15.75" hidden="false" customHeight="false" outlineLevel="0" collapsed="false">
      <c r="A17798" s="20" t="s">
        <v>34430</v>
      </c>
      <c r="B17798" s="20" t="s">
        <v>34431</v>
      </c>
      <c r="C17798" s="20" t="s">
        <v>34432</v>
      </c>
      <c r="D17798" s="20" t="s">
        <v>7581</v>
      </c>
      <c r="H17798" s="20" t="s">
        <v>103</v>
      </c>
    </row>
    <row r="17799" customFormat="false" ht="15.75" hidden="false" customHeight="false" outlineLevel="0" collapsed="false">
      <c r="A17799" s="20" t="s">
        <v>34433</v>
      </c>
      <c r="B17799" s="20" t="s">
        <v>34431</v>
      </c>
      <c r="C17799" s="20" t="s">
        <v>34432</v>
      </c>
      <c r="D17799" s="20" t="s">
        <v>7581</v>
      </c>
      <c r="H17799" s="20" t="s">
        <v>103</v>
      </c>
    </row>
    <row r="17800" customFormat="false" ht="15.75" hidden="false" customHeight="false" outlineLevel="0" collapsed="false">
      <c r="A17800" s="20" t="s">
        <v>34434</v>
      </c>
      <c r="B17800" s="20" t="s">
        <v>34435</v>
      </c>
      <c r="C17800" s="20" t="s">
        <v>34436</v>
      </c>
      <c r="D17800" s="20" t="s">
        <v>34437</v>
      </c>
      <c r="H17800" s="20" t="s">
        <v>103</v>
      </c>
    </row>
    <row r="17801" customFormat="false" ht="15.75" hidden="false" customHeight="false" outlineLevel="0" collapsed="false">
      <c r="A17801" s="20" t="s">
        <v>34438</v>
      </c>
      <c r="B17801" s="20" t="s">
        <v>34435</v>
      </c>
      <c r="C17801" s="20" t="s">
        <v>34436</v>
      </c>
      <c r="D17801" s="20" t="s">
        <v>34437</v>
      </c>
      <c r="H17801" s="20" t="s">
        <v>103</v>
      </c>
    </row>
    <row r="17802" customFormat="false" ht="15.75" hidden="false" customHeight="false" outlineLevel="0" collapsed="false">
      <c r="A17802" s="20" t="s">
        <v>34439</v>
      </c>
      <c r="B17802" s="20" t="s">
        <v>34440</v>
      </c>
      <c r="C17802" s="20" t="s">
        <v>34441</v>
      </c>
      <c r="D17802" s="20" t="s">
        <v>34442</v>
      </c>
      <c r="H17802" s="20" t="s">
        <v>103</v>
      </c>
    </row>
    <row r="17803" customFormat="false" ht="15.75" hidden="false" customHeight="false" outlineLevel="0" collapsed="false">
      <c r="A17803" s="20" t="s">
        <v>34443</v>
      </c>
      <c r="B17803" s="20" t="s">
        <v>34440</v>
      </c>
      <c r="C17803" s="20" t="s">
        <v>34441</v>
      </c>
      <c r="D17803" s="20" t="s">
        <v>34442</v>
      </c>
      <c r="H17803" s="20" t="s">
        <v>103</v>
      </c>
    </row>
    <row r="17804" customFormat="false" ht="15.75" hidden="false" customHeight="false" outlineLevel="0" collapsed="false">
      <c r="A17804" s="20" t="s">
        <v>34444</v>
      </c>
      <c r="B17804" s="20" t="s">
        <v>34445</v>
      </c>
      <c r="C17804" s="20" t="s">
        <v>34446</v>
      </c>
      <c r="D17804" s="20" t="s">
        <v>34447</v>
      </c>
      <c r="H17804" s="20" t="s">
        <v>103</v>
      </c>
    </row>
    <row r="17805" customFormat="false" ht="15.75" hidden="false" customHeight="false" outlineLevel="0" collapsed="false">
      <c r="A17805" s="20" t="s">
        <v>34448</v>
      </c>
      <c r="B17805" s="20" t="s">
        <v>34445</v>
      </c>
      <c r="C17805" s="20" t="s">
        <v>34446</v>
      </c>
      <c r="D17805" s="20" t="s">
        <v>34447</v>
      </c>
      <c r="H17805" s="20" t="s">
        <v>103</v>
      </c>
    </row>
    <row r="17806" customFormat="false" ht="15.75" hidden="false" customHeight="false" outlineLevel="0" collapsed="false">
      <c r="A17806" s="20" t="s">
        <v>34449</v>
      </c>
      <c r="B17806" s="20" t="s">
        <v>34450</v>
      </c>
      <c r="C17806" s="20" t="s">
        <v>34451</v>
      </c>
      <c r="D17806" s="20" t="s">
        <v>34452</v>
      </c>
      <c r="H17806" s="20" t="s">
        <v>103</v>
      </c>
    </row>
    <row r="17807" customFormat="false" ht="15.75" hidden="false" customHeight="false" outlineLevel="0" collapsed="false">
      <c r="A17807" s="20" t="s">
        <v>34453</v>
      </c>
      <c r="B17807" s="20" t="s">
        <v>34450</v>
      </c>
      <c r="C17807" s="20" t="s">
        <v>34451</v>
      </c>
      <c r="D17807" s="20" t="s">
        <v>34452</v>
      </c>
      <c r="H17807" s="20" t="s">
        <v>103</v>
      </c>
    </row>
    <row r="17808" customFormat="false" ht="15.75" hidden="false" customHeight="false" outlineLevel="0" collapsed="false">
      <c r="A17808" s="20" t="s">
        <v>34454</v>
      </c>
      <c r="B17808" s="20" t="s">
        <v>34455</v>
      </c>
      <c r="C17808" s="20" t="s">
        <v>34456</v>
      </c>
      <c r="D17808" s="20" t="s">
        <v>34457</v>
      </c>
      <c r="H17808" s="20" t="s">
        <v>103</v>
      </c>
    </row>
    <row r="17809" customFormat="false" ht="15.75" hidden="false" customHeight="false" outlineLevel="0" collapsed="false">
      <c r="A17809" s="20" t="s">
        <v>34458</v>
      </c>
      <c r="B17809" s="20" t="s">
        <v>34455</v>
      </c>
      <c r="C17809" s="20" t="s">
        <v>34456</v>
      </c>
      <c r="D17809" s="20" t="s">
        <v>34457</v>
      </c>
      <c r="H17809" s="20" t="s">
        <v>103</v>
      </c>
    </row>
    <row r="17810" customFormat="false" ht="15.75" hidden="false" customHeight="false" outlineLevel="0" collapsed="false">
      <c r="A17810" s="20" t="s">
        <v>34459</v>
      </c>
      <c r="B17810" s="20" t="s">
        <v>34460</v>
      </c>
      <c r="C17810" s="20" t="s">
        <v>34461</v>
      </c>
      <c r="D17810" s="20" t="s">
        <v>34462</v>
      </c>
      <c r="E17810" s="20" t="s">
        <v>6770</v>
      </c>
      <c r="H17810" s="20" t="s">
        <v>29</v>
      </c>
    </row>
    <row r="17811" customFormat="false" ht="15.75" hidden="false" customHeight="false" outlineLevel="0" collapsed="false">
      <c r="A17811" s="20" t="s">
        <v>34463</v>
      </c>
      <c r="B17811" s="20" t="s">
        <v>34460</v>
      </c>
      <c r="C17811" s="20" t="s">
        <v>34461</v>
      </c>
      <c r="D17811" s="20" t="s">
        <v>34462</v>
      </c>
      <c r="E17811" s="20" t="s">
        <v>6770</v>
      </c>
      <c r="H17811" s="20" t="s">
        <v>29</v>
      </c>
    </row>
    <row r="17812" customFormat="false" ht="15.75" hidden="false" customHeight="false" outlineLevel="0" collapsed="false">
      <c r="A17812" s="20" t="s">
        <v>34464</v>
      </c>
      <c r="B17812" s="20" t="s">
        <v>34465</v>
      </c>
      <c r="C17812" s="20" t="s">
        <v>34466</v>
      </c>
      <c r="D17812" s="20" t="s">
        <v>34467</v>
      </c>
      <c r="E17812" s="20" t="s">
        <v>34468</v>
      </c>
      <c r="F17812" s="20" t="s">
        <v>34469</v>
      </c>
      <c r="G17812" s="20" t="s">
        <v>34470</v>
      </c>
      <c r="H17812" s="20" t="s">
        <v>29</v>
      </c>
    </row>
    <row r="17813" customFormat="false" ht="15.75" hidden="false" customHeight="false" outlineLevel="0" collapsed="false">
      <c r="A17813" s="20" t="s">
        <v>34471</v>
      </c>
      <c r="B17813" s="20" t="s">
        <v>34465</v>
      </c>
      <c r="C17813" s="20" t="s">
        <v>34466</v>
      </c>
      <c r="D17813" s="20" t="s">
        <v>34467</v>
      </c>
      <c r="E17813" s="20" t="s">
        <v>34468</v>
      </c>
      <c r="F17813" s="20" t="s">
        <v>34469</v>
      </c>
      <c r="G17813" s="20" t="s">
        <v>34470</v>
      </c>
      <c r="H17813" s="20" t="s">
        <v>29</v>
      </c>
    </row>
    <row r="17814" customFormat="false" ht="15.75" hidden="false" customHeight="false" outlineLevel="0" collapsed="false">
      <c r="A17814" s="20" t="s">
        <v>34472</v>
      </c>
      <c r="B17814" s="20" t="s">
        <v>34473</v>
      </c>
      <c r="C17814" s="20" t="s">
        <v>34474</v>
      </c>
      <c r="D17814" s="20" t="s">
        <v>34475</v>
      </c>
      <c r="E17814" s="20" t="s">
        <v>34476</v>
      </c>
      <c r="H17814" s="20" t="s">
        <v>29</v>
      </c>
    </row>
    <row r="17815" customFormat="false" ht="15.75" hidden="false" customHeight="false" outlineLevel="0" collapsed="false">
      <c r="A17815" s="20" t="s">
        <v>34477</v>
      </c>
      <c r="B17815" s="20" t="s">
        <v>34473</v>
      </c>
      <c r="C17815" s="20" t="s">
        <v>34474</v>
      </c>
      <c r="D17815" s="20" t="s">
        <v>34475</v>
      </c>
      <c r="E17815" s="20" t="s">
        <v>34476</v>
      </c>
      <c r="H17815" s="20" t="s">
        <v>29</v>
      </c>
    </row>
    <row r="17816" customFormat="false" ht="15.75" hidden="false" customHeight="false" outlineLevel="0" collapsed="false">
      <c r="A17816" s="20" t="s">
        <v>34478</v>
      </c>
      <c r="B17816" s="20" t="s">
        <v>34479</v>
      </c>
      <c r="C17816" s="20" t="s">
        <v>34480</v>
      </c>
      <c r="D17816" s="20" t="s">
        <v>34481</v>
      </c>
      <c r="E17816" s="20" t="s">
        <v>34482</v>
      </c>
      <c r="F17816" s="20" t="s">
        <v>34483</v>
      </c>
      <c r="H17816" s="20" t="s">
        <v>29</v>
      </c>
    </row>
    <row r="17817" customFormat="false" ht="15.75" hidden="false" customHeight="false" outlineLevel="0" collapsed="false">
      <c r="A17817" s="20" t="s">
        <v>34484</v>
      </c>
      <c r="B17817" s="20" t="s">
        <v>34479</v>
      </c>
      <c r="C17817" s="20" t="s">
        <v>34480</v>
      </c>
      <c r="D17817" s="20" t="s">
        <v>34481</v>
      </c>
      <c r="E17817" s="20" t="s">
        <v>34482</v>
      </c>
      <c r="F17817" s="20" t="s">
        <v>34483</v>
      </c>
      <c r="H17817" s="20" t="s">
        <v>29</v>
      </c>
    </row>
    <row r="17818" customFormat="false" ht="15.75" hidden="false" customHeight="false" outlineLevel="0" collapsed="false">
      <c r="A17818" s="20" t="s">
        <v>34485</v>
      </c>
      <c r="B17818" s="20" t="s">
        <v>34479</v>
      </c>
      <c r="C17818" s="20" t="s">
        <v>34486</v>
      </c>
      <c r="D17818" s="20" t="s">
        <v>34487</v>
      </c>
      <c r="E17818" s="20" t="s">
        <v>34488</v>
      </c>
      <c r="F17818" s="20" t="s">
        <v>34489</v>
      </c>
      <c r="G17818" s="20" t="s">
        <v>7025</v>
      </c>
      <c r="H17818" s="20" t="s">
        <v>29</v>
      </c>
    </row>
    <row r="17819" customFormat="false" ht="15.75" hidden="false" customHeight="false" outlineLevel="0" collapsed="false">
      <c r="A17819" s="20" t="s">
        <v>34490</v>
      </c>
      <c r="B17819" s="20" t="s">
        <v>34479</v>
      </c>
      <c r="C17819" s="20" t="s">
        <v>34486</v>
      </c>
      <c r="D17819" s="20" t="s">
        <v>34487</v>
      </c>
      <c r="E17819" s="20" t="s">
        <v>34488</v>
      </c>
      <c r="F17819" s="20" t="s">
        <v>34489</v>
      </c>
      <c r="G17819" s="20" t="s">
        <v>7025</v>
      </c>
      <c r="H17819" s="20" t="s">
        <v>29</v>
      </c>
    </row>
    <row r="17820" customFormat="false" ht="15.75" hidden="false" customHeight="false" outlineLevel="0" collapsed="false">
      <c r="A17820" s="20" t="s">
        <v>34491</v>
      </c>
      <c r="B17820" s="20" t="s">
        <v>34479</v>
      </c>
      <c r="C17820" s="20" t="s">
        <v>34492</v>
      </c>
      <c r="D17820" s="20" t="s">
        <v>34493</v>
      </c>
      <c r="E17820" s="20" t="s">
        <v>34494</v>
      </c>
      <c r="F17820" s="20" t="s">
        <v>34495</v>
      </c>
      <c r="H17820" s="20" t="s">
        <v>29</v>
      </c>
    </row>
    <row r="17821" customFormat="false" ht="15.75" hidden="false" customHeight="false" outlineLevel="0" collapsed="false">
      <c r="A17821" s="20" t="s">
        <v>34496</v>
      </c>
      <c r="B17821" s="20" t="s">
        <v>34479</v>
      </c>
      <c r="C17821" s="20" t="s">
        <v>34492</v>
      </c>
      <c r="D17821" s="20" t="s">
        <v>34493</v>
      </c>
      <c r="E17821" s="20" t="s">
        <v>34494</v>
      </c>
      <c r="F17821" s="20" t="s">
        <v>34495</v>
      </c>
      <c r="H17821" s="20" t="s">
        <v>29</v>
      </c>
    </row>
    <row r="17822" customFormat="false" ht="15.75" hidden="false" customHeight="false" outlineLevel="0" collapsed="false">
      <c r="A17822" s="20" t="s">
        <v>34497</v>
      </c>
      <c r="B17822" s="20" t="s">
        <v>34479</v>
      </c>
      <c r="C17822" s="20" t="s">
        <v>34486</v>
      </c>
      <c r="D17822" s="20" t="s">
        <v>34487</v>
      </c>
      <c r="E17822" s="20" t="s">
        <v>34498</v>
      </c>
      <c r="F17822" s="20" t="s">
        <v>34499</v>
      </c>
      <c r="G17822" s="20" t="s">
        <v>7572</v>
      </c>
      <c r="H17822" s="20" t="s">
        <v>29</v>
      </c>
    </row>
    <row r="17823" customFormat="false" ht="15.75" hidden="false" customHeight="false" outlineLevel="0" collapsed="false">
      <c r="A17823" s="20" t="s">
        <v>34500</v>
      </c>
      <c r="B17823" s="20" t="s">
        <v>34479</v>
      </c>
      <c r="C17823" s="20" t="s">
        <v>34486</v>
      </c>
      <c r="D17823" s="20" t="s">
        <v>34487</v>
      </c>
      <c r="E17823" s="20" t="s">
        <v>34498</v>
      </c>
      <c r="F17823" s="20" t="s">
        <v>34499</v>
      </c>
      <c r="G17823" s="20" t="s">
        <v>7572</v>
      </c>
      <c r="H17823" s="20" t="s">
        <v>29</v>
      </c>
    </row>
    <row r="17824" customFormat="false" ht="15.75" hidden="false" customHeight="false" outlineLevel="0" collapsed="false">
      <c r="A17824" s="20" t="s">
        <v>34501</v>
      </c>
      <c r="B17824" s="20" t="s">
        <v>34479</v>
      </c>
      <c r="C17824" s="20" t="s">
        <v>34492</v>
      </c>
      <c r="D17824" s="20" t="s">
        <v>34502</v>
      </c>
      <c r="E17824" s="20" t="s">
        <v>34503</v>
      </c>
      <c r="F17824" s="20" t="s">
        <v>34504</v>
      </c>
      <c r="H17824" s="20" t="s">
        <v>29</v>
      </c>
    </row>
    <row r="17825" customFormat="false" ht="15.75" hidden="false" customHeight="false" outlineLevel="0" collapsed="false">
      <c r="A17825" s="20" t="s">
        <v>34505</v>
      </c>
      <c r="B17825" s="20" t="s">
        <v>34479</v>
      </c>
      <c r="C17825" s="20" t="s">
        <v>34492</v>
      </c>
      <c r="D17825" s="20" t="s">
        <v>34502</v>
      </c>
      <c r="E17825" s="20" t="s">
        <v>34503</v>
      </c>
      <c r="F17825" s="20" t="s">
        <v>34504</v>
      </c>
      <c r="H17825" s="20" t="s">
        <v>29</v>
      </c>
    </row>
    <row r="17826" customFormat="false" ht="15.75" hidden="false" customHeight="false" outlineLevel="0" collapsed="false">
      <c r="A17826" s="20" t="s">
        <v>34506</v>
      </c>
      <c r="B17826" s="20" t="s">
        <v>34479</v>
      </c>
      <c r="C17826" s="20" t="s">
        <v>34486</v>
      </c>
      <c r="D17826" s="20" t="s">
        <v>34507</v>
      </c>
      <c r="E17826" s="20" t="s">
        <v>34508</v>
      </c>
      <c r="F17826" s="20" t="s">
        <v>34509</v>
      </c>
      <c r="G17826" s="20" t="s">
        <v>7550</v>
      </c>
      <c r="H17826" s="20" t="s">
        <v>29</v>
      </c>
    </row>
    <row r="17827" customFormat="false" ht="15.75" hidden="false" customHeight="false" outlineLevel="0" collapsed="false">
      <c r="A17827" s="20" t="s">
        <v>34510</v>
      </c>
      <c r="B17827" s="20" t="s">
        <v>34479</v>
      </c>
      <c r="C17827" s="20" t="s">
        <v>34486</v>
      </c>
      <c r="D17827" s="20" t="s">
        <v>34507</v>
      </c>
      <c r="E17827" s="20" t="s">
        <v>34508</v>
      </c>
      <c r="F17827" s="20" t="s">
        <v>34509</v>
      </c>
      <c r="G17827" s="20" t="s">
        <v>7550</v>
      </c>
      <c r="H17827" s="20" t="s">
        <v>29</v>
      </c>
    </row>
    <row r="17828" customFormat="false" ht="15.75" hidden="false" customHeight="false" outlineLevel="0" collapsed="false">
      <c r="A17828" s="20" t="s">
        <v>34511</v>
      </c>
      <c r="B17828" s="20" t="s">
        <v>34479</v>
      </c>
      <c r="C17828" s="20" t="s">
        <v>34492</v>
      </c>
      <c r="D17828" s="20" t="s">
        <v>34512</v>
      </c>
      <c r="E17828" s="20" t="s">
        <v>34513</v>
      </c>
      <c r="F17828" s="20" t="s">
        <v>34391</v>
      </c>
      <c r="H17828" s="20" t="s">
        <v>29</v>
      </c>
    </row>
    <row r="17829" customFormat="false" ht="15.75" hidden="false" customHeight="false" outlineLevel="0" collapsed="false">
      <c r="A17829" s="20" t="s">
        <v>34514</v>
      </c>
      <c r="B17829" s="20" t="s">
        <v>34479</v>
      </c>
      <c r="C17829" s="20" t="s">
        <v>34492</v>
      </c>
      <c r="D17829" s="20" t="s">
        <v>34512</v>
      </c>
      <c r="E17829" s="20" t="s">
        <v>34513</v>
      </c>
      <c r="F17829" s="20" t="s">
        <v>34391</v>
      </c>
      <c r="H17829" s="20" t="s">
        <v>29</v>
      </c>
    </row>
    <row r="17830" customFormat="false" ht="15.75" hidden="false" customHeight="false" outlineLevel="0" collapsed="false">
      <c r="A17830" s="20" t="s">
        <v>34515</v>
      </c>
      <c r="B17830" s="20" t="s">
        <v>34479</v>
      </c>
      <c r="C17830" s="20" t="s">
        <v>34486</v>
      </c>
      <c r="D17830" s="20" t="s">
        <v>34516</v>
      </c>
      <c r="E17830" s="20" t="s">
        <v>34517</v>
      </c>
      <c r="F17830" s="20" t="s">
        <v>34518</v>
      </c>
      <c r="G17830" s="20" t="s">
        <v>6242</v>
      </c>
      <c r="H17830" s="20" t="s">
        <v>29</v>
      </c>
    </row>
    <row r="17831" customFormat="false" ht="15.75" hidden="false" customHeight="false" outlineLevel="0" collapsed="false">
      <c r="A17831" s="20" t="s">
        <v>34519</v>
      </c>
      <c r="B17831" s="20" t="s">
        <v>34479</v>
      </c>
      <c r="C17831" s="20" t="s">
        <v>34486</v>
      </c>
      <c r="D17831" s="20" t="s">
        <v>34516</v>
      </c>
      <c r="E17831" s="20" t="s">
        <v>34517</v>
      </c>
      <c r="F17831" s="20" t="s">
        <v>34518</v>
      </c>
      <c r="G17831" s="20" t="s">
        <v>6242</v>
      </c>
      <c r="H17831" s="20" t="s">
        <v>29</v>
      </c>
    </row>
    <row r="17832" customFormat="false" ht="15.75" hidden="false" customHeight="false" outlineLevel="0" collapsed="false">
      <c r="A17832" s="20" t="s">
        <v>34520</v>
      </c>
      <c r="B17832" s="20" t="s">
        <v>34521</v>
      </c>
      <c r="C17832" s="20" t="s">
        <v>34522</v>
      </c>
      <c r="D17832" s="20" t="s">
        <v>34523</v>
      </c>
      <c r="H17832" s="20" t="s">
        <v>29</v>
      </c>
    </row>
    <row r="17833" customFormat="false" ht="15.75" hidden="false" customHeight="false" outlineLevel="0" collapsed="false">
      <c r="A17833" s="20" t="s">
        <v>34524</v>
      </c>
      <c r="B17833" s="20" t="s">
        <v>34521</v>
      </c>
      <c r="C17833" s="20" t="s">
        <v>34522</v>
      </c>
      <c r="D17833" s="20" t="s">
        <v>34523</v>
      </c>
      <c r="H17833" s="20" t="s">
        <v>29</v>
      </c>
    </row>
    <row r="17834" customFormat="false" ht="15.75" hidden="false" customHeight="false" outlineLevel="0" collapsed="false">
      <c r="A17834" s="20" t="s">
        <v>34525</v>
      </c>
      <c r="B17834" s="20" t="s">
        <v>34526</v>
      </c>
      <c r="C17834" s="20" t="s">
        <v>34527</v>
      </c>
      <c r="D17834" s="20" t="s">
        <v>7627</v>
      </c>
      <c r="H17834" s="20" t="s">
        <v>103</v>
      </c>
    </row>
    <row r="17835" customFormat="false" ht="15.75" hidden="false" customHeight="false" outlineLevel="0" collapsed="false">
      <c r="A17835" s="20" t="s">
        <v>34528</v>
      </c>
      <c r="B17835" s="20" t="s">
        <v>34526</v>
      </c>
      <c r="C17835" s="20" t="s">
        <v>34527</v>
      </c>
      <c r="D17835" s="20" t="s">
        <v>7627</v>
      </c>
      <c r="H17835" s="20" t="s">
        <v>103</v>
      </c>
    </row>
    <row r="17836" customFormat="false" ht="15.75" hidden="false" customHeight="false" outlineLevel="0" collapsed="false">
      <c r="A17836" s="20" t="s">
        <v>34529</v>
      </c>
      <c r="B17836" s="20" t="s">
        <v>34530</v>
      </c>
      <c r="C17836" s="20" t="s">
        <v>34531</v>
      </c>
      <c r="H17836" s="20" t="s">
        <v>103</v>
      </c>
    </row>
    <row r="17837" customFormat="false" ht="15.75" hidden="false" customHeight="false" outlineLevel="0" collapsed="false">
      <c r="A17837" s="20" t="s">
        <v>34532</v>
      </c>
      <c r="B17837" s="20" t="s">
        <v>34530</v>
      </c>
      <c r="C17837" s="20" t="s">
        <v>34531</v>
      </c>
      <c r="H17837" s="20" t="s">
        <v>103</v>
      </c>
    </row>
    <row r="17838" customFormat="false" ht="15.75" hidden="false" customHeight="false" outlineLevel="0" collapsed="false">
      <c r="A17838" s="20" t="s">
        <v>34533</v>
      </c>
      <c r="B17838" s="20" t="s">
        <v>34534</v>
      </c>
      <c r="C17838" s="20" t="s">
        <v>34531</v>
      </c>
      <c r="H17838" s="20" t="s">
        <v>103</v>
      </c>
    </row>
    <row r="17839" customFormat="false" ht="15.75" hidden="false" customHeight="false" outlineLevel="0" collapsed="false">
      <c r="A17839" s="20" t="s">
        <v>34535</v>
      </c>
      <c r="B17839" s="20" t="s">
        <v>34534</v>
      </c>
      <c r="C17839" s="20" t="s">
        <v>34531</v>
      </c>
      <c r="H17839" s="20" t="s">
        <v>103</v>
      </c>
    </row>
    <row r="17840" customFormat="false" ht="15.75" hidden="false" customHeight="false" outlineLevel="0" collapsed="false">
      <c r="A17840" s="20" t="s">
        <v>34536</v>
      </c>
      <c r="B17840" s="20" t="s">
        <v>34537</v>
      </c>
      <c r="C17840" s="20" t="s">
        <v>34531</v>
      </c>
      <c r="H17840" s="20" t="s">
        <v>103</v>
      </c>
    </row>
    <row r="17841" customFormat="false" ht="15.75" hidden="false" customHeight="false" outlineLevel="0" collapsed="false">
      <c r="A17841" s="20" t="s">
        <v>34538</v>
      </c>
      <c r="B17841" s="20" t="s">
        <v>34537</v>
      </c>
      <c r="C17841" s="20" t="s">
        <v>34531</v>
      </c>
      <c r="H17841" s="20" t="s">
        <v>103</v>
      </c>
    </row>
    <row r="17842" customFormat="false" ht="15.75" hidden="false" customHeight="false" outlineLevel="0" collapsed="false">
      <c r="A17842" s="20" t="s">
        <v>34539</v>
      </c>
      <c r="B17842" s="20" t="s">
        <v>34540</v>
      </c>
      <c r="C17842" s="20" t="s">
        <v>34541</v>
      </c>
      <c r="H17842" s="20" t="s">
        <v>103</v>
      </c>
    </row>
    <row r="17843" customFormat="false" ht="15.75" hidden="false" customHeight="false" outlineLevel="0" collapsed="false">
      <c r="A17843" s="20" t="s">
        <v>34542</v>
      </c>
      <c r="B17843" s="20" t="s">
        <v>34540</v>
      </c>
      <c r="C17843" s="20" t="s">
        <v>34541</v>
      </c>
      <c r="H17843" s="20" t="s">
        <v>103</v>
      </c>
    </row>
    <row r="17844" customFormat="false" ht="15.75" hidden="false" customHeight="false" outlineLevel="0" collapsed="false">
      <c r="A17844" s="20" t="s">
        <v>34543</v>
      </c>
      <c r="B17844" s="20" t="s">
        <v>34544</v>
      </c>
      <c r="C17844" s="20" t="s">
        <v>34545</v>
      </c>
      <c r="D17844" s="20" t="s">
        <v>34546</v>
      </c>
      <c r="E17844" s="20" t="s">
        <v>34547</v>
      </c>
      <c r="H17844" s="20" t="s">
        <v>29</v>
      </c>
    </row>
    <row r="17845" customFormat="false" ht="15.75" hidden="false" customHeight="false" outlineLevel="0" collapsed="false">
      <c r="A17845" s="20" t="s">
        <v>34548</v>
      </c>
      <c r="B17845" s="20" t="s">
        <v>34544</v>
      </c>
      <c r="C17845" s="20" t="s">
        <v>34545</v>
      </c>
      <c r="D17845" s="20" t="s">
        <v>34546</v>
      </c>
      <c r="E17845" s="20" t="s">
        <v>34547</v>
      </c>
      <c r="H17845" s="20" t="s">
        <v>29</v>
      </c>
    </row>
    <row r="17846" customFormat="false" ht="15.75" hidden="false" customHeight="false" outlineLevel="0" collapsed="false">
      <c r="A17846" s="20" t="s">
        <v>34549</v>
      </c>
      <c r="B17846" s="20" t="s">
        <v>34550</v>
      </c>
      <c r="C17846" s="20" t="s">
        <v>34551</v>
      </c>
      <c r="D17846" s="20" t="s">
        <v>34552</v>
      </c>
      <c r="H17846" s="20" t="s">
        <v>103</v>
      </c>
    </row>
    <row r="17847" customFormat="false" ht="15.75" hidden="false" customHeight="false" outlineLevel="0" collapsed="false">
      <c r="A17847" s="20" t="s">
        <v>34553</v>
      </c>
      <c r="B17847" s="20" t="s">
        <v>34550</v>
      </c>
      <c r="C17847" s="20" t="s">
        <v>34551</v>
      </c>
      <c r="D17847" s="20" t="s">
        <v>34552</v>
      </c>
      <c r="H17847" s="20" t="s">
        <v>103</v>
      </c>
    </row>
    <row r="17848" customFormat="false" ht="15.75" hidden="false" customHeight="false" outlineLevel="0" collapsed="false">
      <c r="A17848" s="20" t="s">
        <v>34554</v>
      </c>
      <c r="B17848" s="20" t="s">
        <v>34555</v>
      </c>
      <c r="C17848" s="20" t="s">
        <v>34556</v>
      </c>
      <c r="H17848" s="20" t="s">
        <v>103</v>
      </c>
    </row>
    <row r="17849" customFormat="false" ht="15.75" hidden="false" customHeight="false" outlineLevel="0" collapsed="false">
      <c r="A17849" s="20" t="s">
        <v>34557</v>
      </c>
      <c r="B17849" s="20" t="s">
        <v>34555</v>
      </c>
      <c r="C17849" s="20" t="s">
        <v>34556</v>
      </c>
      <c r="H17849" s="20" t="s">
        <v>103</v>
      </c>
    </row>
    <row r="17850" customFormat="false" ht="15.75" hidden="false" customHeight="false" outlineLevel="0" collapsed="false">
      <c r="A17850" s="20" t="s">
        <v>34558</v>
      </c>
      <c r="B17850" s="20" t="s">
        <v>34555</v>
      </c>
      <c r="C17850" s="20" t="s">
        <v>34559</v>
      </c>
      <c r="H17850" s="20" t="s">
        <v>103</v>
      </c>
    </row>
    <row r="17851" customFormat="false" ht="15.75" hidden="false" customHeight="false" outlineLevel="0" collapsed="false">
      <c r="A17851" s="20" t="s">
        <v>34560</v>
      </c>
      <c r="B17851" s="20" t="s">
        <v>34555</v>
      </c>
      <c r="C17851" s="20" t="s">
        <v>34559</v>
      </c>
      <c r="H17851" s="20" t="s">
        <v>103</v>
      </c>
    </row>
    <row r="17852" customFormat="false" ht="15.75" hidden="false" customHeight="false" outlineLevel="0" collapsed="false">
      <c r="A17852" s="20" t="s">
        <v>34561</v>
      </c>
      <c r="B17852" s="20" t="s">
        <v>34555</v>
      </c>
      <c r="C17852" s="20" t="s">
        <v>34562</v>
      </c>
      <c r="H17852" s="20" t="s">
        <v>103</v>
      </c>
    </row>
    <row r="17853" customFormat="false" ht="15.75" hidden="false" customHeight="false" outlineLevel="0" collapsed="false">
      <c r="A17853" s="20" t="s">
        <v>34563</v>
      </c>
      <c r="B17853" s="20" t="s">
        <v>34555</v>
      </c>
      <c r="C17853" s="20" t="s">
        <v>34562</v>
      </c>
      <c r="H17853" s="20" t="s">
        <v>103</v>
      </c>
    </row>
    <row r="17854" customFormat="false" ht="15.75" hidden="false" customHeight="false" outlineLevel="0" collapsed="false">
      <c r="A17854" s="20" t="s">
        <v>34564</v>
      </c>
      <c r="B17854" s="20" t="s">
        <v>34565</v>
      </c>
      <c r="C17854" s="20" t="s">
        <v>34566</v>
      </c>
      <c r="D17854" s="20" t="s">
        <v>34567</v>
      </c>
      <c r="E17854" s="20" t="s">
        <v>34568</v>
      </c>
      <c r="F17854" s="20" t="s">
        <v>34569</v>
      </c>
      <c r="G17854" s="20" t="s">
        <v>7012</v>
      </c>
      <c r="H17854" s="20" t="s">
        <v>29</v>
      </c>
    </row>
    <row r="17855" customFormat="false" ht="15.75" hidden="false" customHeight="false" outlineLevel="0" collapsed="false">
      <c r="A17855" s="20" t="s">
        <v>34570</v>
      </c>
      <c r="B17855" s="20" t="s">
        <v>34565</v>
      </c>
      <c r="C17855" s="20" t="s">
        <v>34566</v>
      </c>
      <c r="D17855" s="20" t="s">
        <v>34567</v>
      </c>
      <c r="E17855" s="20" t="s">
        <v>34568</v>
      </c>
      <c r="F17855" s="20" t="s">
        <v>34569</v>
      </c>
      <c r="G17855" s="20" t="s">
        <v>7012</v>
      </c>
      <c r="H17855" s="20" t="s">
        <v>29</v>
      </c>
    </row>
    <row r="17856" customFormat="false" ht="15.75" hidden="false" customHeight="false" outlineLevel="0" collapsed="false">
      <c r="A17856" s="20" t="s">
        <v>34571</v>
      </c>
      <c r="B17856" s="20" t="s">
        <v>34572</v>
      </c>
      <c r="C17856" s="20" t="s">
        <v>34573</v>
      </c>
      <c r="D17856" s="20" t="s">
        <v>34574</v>
      </c>
      <c r="E17856" s="20" t="s">
        <v>34575</v>
      </c>
      <c r="F17856" s="20" t="s">
        <v>34576</v>
      </c>
      <c r="G17856" s="20" t="s">
        <v>34577</v>
      </c>
      <c r="H17856" s="20" t="s">
        <v>29</v>
      </c>
    </row>
    <row r="17857" customFormat="false" ht="15.75" hidden="false" customHeight="false" outlineLevel="0" collapsed="false">
      <c r="A17857" s="20" t="s">
        <v>34578</v>
      </c>
      <c r="B17857" s="20" t="s">
        <v>34572</v>
      </c>
      <c r="C17857" s="20" t="s">
        <v>34573</v>
      </c>
      <c r="D17857" s="20" t="s">
        <v>34574</v>
      </c>
      <c r="E17857" s="20" t="s">
        <v>34575</v>
      </c>
      <c r="F17857" s="20" t="s">
        <v>34576</v>
      </c>
      <c r="G17857" s="20" t="s">
        <v>34577</v>
      </c>
      <c r="H17857" s="20" t="s">
        <v>29</v>
      </c>
    </row>
    <row r="17858" customFormat="false" ht="15.75" hidden="false" customHeight="false" outlineLevel="0" collapsed="false">
      <c r="A17858" s="20" t="s">
        <v>34579</v>
      </c>
      <c r="B17858" s="20" t="s">
        <v>34580</v>
      </c>
      <c r="C17858" s="20" t="s">
        <v>34581</v>
      </c>
      <c r="D17858" s="20" t="s">
        <v>34582</v>
      </c>
      <c r="E17858" s="20" t="s">
        <v>34583</v>
      </c>
      <c r="F17858" s="20" t="s">
        <v>34584</v>
      </c>
      <c r="G17858" s="20" t="s">
        <v>34585</v>
      </c>
      <c r="H17858" s="20" t="s">
        <v>29</v>
      </c>
    </row>
    <row r="17859" customFormat="false" ht="15.75" hidden="false" customHeight="false" outlineLevel="0" collapsed="false">
      <c r="A17859" s="20" t="s">
        <v>34586</v>
      </c>
      <c r="B17859" s="20" t="s">
        <v>34580</v>
      </c>
      <c r="C17859" s="20" t="s">
        <v>34581</v>
      </c>
      <c r="D17859" s="20" t="s">
        <v>34582</v>
      </c>
      <c r="E17859" s="20" t="s">
        <v>34583</v>
      </c>
      <c r="F17859" s="20" t="s">
        <v>34584</v>
      </c>
      <c r="G17859" s="20" t="s">
        <v>34585</v>
      </c>
      <c r="H17859" s="20" t="s">
        <v>29</v>
      </c>
    </row>
    <row r="17860" customFormat="false" ht="15.75" hidden="false" customHeight="false" outlineLevel="0" collapsed="false">
      <c r="A17860" s="20" t="s">
        <v>34587</v>
      </c>
      <c r="B17860" s="20" t="s">
        <v>34588</v>
      </c>
      <c r="C17860" s="20" t="s">
        <v>34589</v>
      </c>
      <c r="D17860" s="20" t="s">
        <v>34590</v>
      </c>
      <c r="E17860" s="20" t="s">
        <v>34591</v>
      </c>
      <c r="H17860" s="20" t="s">
        <v>29</v>
      </c>
    </row>
    <row r="17861" customFormat="false" ht="15.75" hidden="false" customHeight="false" outlineLevel="0" collapsed="false">
      <c r="A17861" s="20" t="s">
        <v>34592</v>
      </c>
      <c r="B17861" s="20" t="s">
        <v>34588</v>
      </c>
      <c r="C17861" s="20" t="s">
        <v>34589</v>
      </c>
      <c r="D17861" s="20" t="s">
        <v>34590</v>
      </c>
      <c r="E17861" s="20" t="s">
        <v>34591</v>
      </c>
      <c r="H17861" s="20" t="s">
        <v>29</v>
      </c>
    </row>
    <row r="17862" customFormat="false" ht="15.75" hidden="false" customHeight="false" outlineLevel="0" collapsed="false">
      <c r="A17862" s="20" t="s">
        <v>34593</v>
      </c>
      <c r="B17862" s="20" t="s">
        <v>34594</v>
      </c>
      <c r="C17862" s="20" t="s">
        <v>34595</v>
      </c>
      <c r="D17862" s="20" t="s">
        <v>34596</v>
      </c>
      <c r="E17862" s="20" t="s">
        <v>34597</v>
      </c>
      <c r="F17862" s="20" t="s">
        <v>34598</v>
      </c>
      <c r="G17862" s="20" t="s">
        <v>34377</v>
      </c>
      <c r="H17862" s="20" t="s">
        <v>49</v>
      </c>
    </row>
    <row r="17863" customFormat="false" ht="15.75" hidden="false" customHeight="false" outlineLevel="0" collapsed="false">
      <c r="A17863" s="20" t="s">
        <v>34599</v>
      </c>
      <c r="B17863" s="20" t="s">
        <v>34594</v>
      </c>
      <c r="C17863" s="20" t="s">
        <v>34595</v>
      </c>
      <c r="D17863" s="20" t="s">
        <v>34596</v>
      </c>
      <c r="E17863" s="20" t="s">
        <v>34597</v>
      </c>
      <c r="F17863" s="20" t="s">
        <v>34598</v>
      </c>
      <c r="G17863" s="20" t="s">
        <v>34377</v>
      </c>
      <c r="H17863" s="20" t="s">
        <v>49</v>
      </c>
    </row>
    <row r="17864" customFormat="false" ht="15.75" hidden="false" customHeight="false" outlineLevel="0" collapsed="false">
      <c r="A17864" s="20" t="s">
        <v>34600</v>
      </c>
      <c r="B17864" s="20" t="s">
        <v>34601</v>
      </c>
      <c r="C17864" s="20" t="s">
        <v>34602</v>
      </c>
      <c r="D17864" s="20" t="s">
        <v>34603</v>
      </c>
      <c r="H17864" s="20" t="s">
        <v>29</v>
      </c>
    </row>
    <row r="17865" customFormat="false" ht="15.75" hidden="false" customHeight="false" outlineLevel="0" collapsed="false">
      <c r="A17865" s="20" t="s">
        <v>34604</v>
      </c>
      <c r="B17865" s="20" t="s">
        <v>34601</v>
      </c>
      <c r="C17865" s="20" t="s">
        <v>34602</v>
      </c>
      <c r="D17865" s="20" t="s">
        <v>34603</v>
      </c>
      <c r="H17865" s="20" t="s">
        <v>29</v>
      </c>
    </row>
    <row r="17866" customFormat="false" ht="15.75" hidden="false" customHeight="false" outlineLevel="0" collapsed="false">
      <c r="A17866" s="20" t="s">
        <v>34605</v>
      </c>
      <c r="B17866" s="20" t="s">
        <v>34606</v>
      </c>
      <c r="C17866" s="20" t="s">
        <v>34607</v>
      </c>
      <c r="D17866" s="20" t="s">
        <v>34608</v>
      </c>
      <c r="E17866" s="20" t="s">
        <v>34609</v>
      </c>
      <c r="F17866" s="20" t="s">
        <v>34610</v>
      </c>
      <c r="G17866" s="20" t="s">
        <v>34611</v>
      </c>
      <c r="H17866" s="20" t="s">
        <v>29</v>
      </c>
    </row>
    <row r="17867" customFormat="false" ht="15.75" hidden="false" customHeight="false" outlineLevel="0" collapsed="false">
      <c r="A17867" s="20" t="s">
        <v>34612</v>
      </c>
      <c r="B17867" s="20" t="s">
        <v>34606</v>
      </c>
      <c r="C17867" s="20" t="s">
        <v>34607</v>
      </c>
      <c r="D17867" s="20" t="s">
        <v>34608</v>
      </c>
      <c r="E17867" s="20" t="s">
        <v>34609</v>
      </c>
      <c r="F17867" s="20" t="s">
        <v>34610</v>
      </c>
      <c r="G17867" s="20" t="s">
        <v>34611</v>
      </c>
      <c r="H17867" s="20" t="s">
        <v>29</v>
      </c>
    </row>
    <row r="17868" customFormat="false" ht="15.75" hidden="false" customHeight="false" outlineLevel="0" collapsed="false">
      <c r="A17868" s="20" t="s">
        <v>34613</v>
      </c>
      <c r="B17868" s="20" t="s">
        <v>34606</v>
      </c>
      <c r="C17868" s="20" t="s">
        <v>34614</v>
      </c>
      <c r="D17868" s="20" t="s">
        <v>34615</v>
      </c>
      <c r="E17868" s="20" t="s">
        <v>34616</v>
      </c>
      <c r="F17868" s="20" t="s">
        <v>34617</v>
      </c>
      <c r="G17868" s="20" t="s">
        <v>34618</v>
      </c>
      <c r="H17868" s="20" t="s">
        <v>29</v>
      </c>
    </row>
    <row r="17869" customFormat="false" ht="15.75" hidden="false" customHeight="false" outlineLevel="0" collapsed="false">
      <c r="A17869" s="20" t="s">
        <v>34619</v>
      </c>
      <c r="B17869" s="20" t="s">
        <v>34606</v>
      </c>
      <c r="C17869" s="20" t="s">
        <v>34614</v>
      </c>
      <c r="D17869" s="20" t="s">
        <v>34615</v>
      </c>
      <c r="E17869" s="20" t="s">
        <v>34616</v>
      </c>
      <c r="F17869" s="20" t="s">
        <v>34617</v>
      </c>
      <c r="G17869" s="20" t="s">
        <v>34618</v>
      </c>
      <c r="H17869" s="20" t="s">
        <v>29</v>
      </c>
    </row>
    <row r="17870" customFormat="false" ht="15.75" hidden="false" customHeight="false" outlineLevel="0" collapsed="false">
      <c r="A17870" s="20" t="s">
        <v>34620</v>
      </c>
      <c r="B17870" s="20" t="s">
        <v>34621</v>
      </c>
      <c r="C17870" s="20" t="s">
        <v>34622</v>
      </c>
      <c r="H17870" s="20" t="s">
        <v>29</v>
      </c>
    </row>
    <row r="17871" customFormat="false" ht="15.75" hidden="false" customHeight="false" outlineLevel="0" collapsed="false">
      <c r="A17871" s="20" t="s">
        <v>34623</v>
      </c>
      <c r="B17871" s="20" t="s">
        <v>34621</v>
      </c>
      <c r="C17871" s="20" t="s">
        <v>34622</v>
      </c>
      <c r="H17871" s="20" t="s">
        <v>29</v>
      </c>
    </row>
    <row r="17872" customFormat="false" ht="15.75" hidden="false" customHeight="false" outlineLevel="0" collapsed="false">
      <c r="A17872" s="20" t="s">
        <v>34624</v>
      </c>
      <c r="B17872" s="20" t="s">
        <v>34625</v>
      </c>
      <c r="C17872" s="20" t="s">
        <v>34626</v>
      </c>
      <c r="D17872" s="20" t="s">
        <v>34627</v>
      </c>
      <c r="H17872" s="20" t="s">
        <v>29</v>
      </c>
    </row>
    <row r="17873" customFormat="false" ht="15.75" hidden="false" customHeight="false" outlineLevel="0" collapsed="false">
      <c r="A17873" s="20" t="s">
        <v>34628</v>
      </c>
      <c r="B17873" s="20" t="s">
        <v>34625</v>
      </c>
      <c r="C17873" s="20" t="s">
        <v>34626</v>
      </c>
      <c r="D17873" s="20" t="s">
        <v>34627</v>
      </c>
      <c r="H17873" s="20" t="s">
        <v>29</v>
      </c>
    </row>
    <row r="17874" customFormat="false" ht="15.75" hidden="false" customHeight="false" outlineLevel="0" collapsed="false">
      <c r="A17874" s="20" t="s">
        <v>34629</v>
      </c>
      <c r="B17874" s="20" t="s">
        <v>34630</v>
      </c>
      <c r="C17874" s="20" t="s">
        <v>34626</v>
      </c>
      <c r="D17874" s="20" t="s">
        <v>34627</v>
      </c>
      <c r="H17874" s="20" t="s">
        <v>29</v>
      </c>
    </row>
    <row r="17875" customFormat="false" ht="15.75" hidden="false" customHeight="false" outlineLevel="0" collapsed="false">
      <c r="A17875" s="20" t="s">
        <v>34631</v>
      </c>
      <c r="B17875" s="20" t="s">
        <v>34630</v>
      </c>
      <c r="C17875" s="20" t="s">
        <v>34626</v>
      </c>
      <c r="D17875" s="20" t="s">
        <v>34627</v>
      </c>
      <c r="H17875" s="20" t="s">
        <v>29</v>
      </c>
    </row>
    <row r="17876" customFormat="false" ht="15.75" hidden="false" customHeight="false" outlineLevel="0" collapsed="false">
      <c r="A17876" s="20" t="s">
        <v>34632</v>
      </c>
      <c r="B17876" s="20" t="s">
        <v>34633</v>
      </c>
      <c r="C17876" s="20" t="s">
        <v>34634</v>
      </c>
      <c r="D17876" s="20" t="s">
        <v>34635</v>
      </c>
      <c r="H17876" s="20" t="s">
        <v>29</v>
      </c>
    </row>
    <row r="17877" customFormat="false" ht="15.75" hidden="false" customHeight="false" outlineLevel="0" collapsed="false">
      <c r="A17877" s="20" t="s">
        <v>34636</v>
      </c>
      <c r="B17877" s="20" t="s">
        <v>34633</v>
      </c>
      <c r="C17877" s="20" t="s">
        <v>34634</v>
      </c>
      <c r="D17877" s="20" t="s">
        <v>34635</v>
      </c>
      <c r="H17877" s="20" t="s">
        <v>29</v>
      </c>
    </row>
    <row r="17878" customFormat="false" ht="15.75" hidden="false" customHeight="false" outlineLevel="0" collapsed="false">
      <c r="A17878" s="20" t="s">
        <v>34637</v>
      </c>
      <c r="B17878" s="20" t="s">
        <v>34638</v>
      </c>
      <c r="C17878" s="20" t="s">
        <v>34639</v>
      </c>
      <c r="D17878" s="20" t="s">
        <v>34640</v>
      </c>
      <c r="H17878" s="20" t="s">
        <v>29</v>
      </c>
    </row>
    <row r="17879" customFormat="false" ht="15.75" hidden="false" customHeight="false" outlineLevel="0" collapsed="false">
      <c r="A17879" s="20" t="s">
        <v>34641</v>
      </c>
      <c r="B17879" s="20" t="s">
        <v>34638</v>
      </c>
      <c r="C17879" s="20" t="s">
        <v>34639</v>
      </c>
      <c r="D17879" s="20" t="s">
        <v>34640</v>
      </c>
      <c r="H17879" s="20" t="s">
        <v>29</v>
      </c>
    </row>
    <row r="17880" customFormat="false" ht="15.75" hidden="false" customHeight="false" outlineLevel="0" collapsed="false">
      <c r="A17880" s="20" t="s">
        <v>34642</v>
      </c>
      <c r="B17880" s="20" t="s">
        <v>34643</v>
      </c>
      <c r="C17880" s="20" t="s">
        <v>34644</v>
      </c>
      <c r="D17880" s="20" t="s">
        <v>34645</v>
      </c>
      <c r="H17880" s="20" t="s">
        <v>29</v>
      </c>
    </row>
    <row r="17881" customFormat="false" ht="15.75" hidden="false" customHeight="false" outlineLevel="0" collapsed="false">
      <c r="A17881" s="20" t="s">
        <v>34646</v>
      </c>
      <c r="B17881" s="20" t="s">
        <v>34643</v>
      </c>
      <c r="C17881" s="20" t="s">
        <v>34644</v>
      </c>
      <c r="D17881" s="20" t="s">
        <v>34645</v>
      </c>
      <c r="H17881" s="20" t="s">
        <v>29</v>
      </c>
    </row>
    <row r="17882" customFormat="false" ht="15.75" hidden="false" customHeight="false" outlineLevel="0" collapsed="false">
      <c r="A17882" s="20" t="s">
        <v>34647</v>
      </c>
      <c r="B17882" s="20" t="s">
        <v>34648</v>
      </c>
      <c r="C17882" s="20" t="s">
        <v>34649</v>
      </c>
      <c r="H17882" s="20" t="s">
        <v>29</v>
      </c>
    </row>
    <row r="17883" customFormat="false" ht="15.75" hidden="false" customHeight="false" outlineLevel="0" collapsed="false">
      <c r="A17883" s="20" t="s">
        <v>34650</v>
      </c>
      <c r="B17883" s="20" t="s">
        <v>34648</v>
      </c>
      <c r="C17883" s="20" t="s">
        <v>34649</v>
      </c>
      <c r="H17883" s="20" t="s">
        <v>29</v>
      </c>
    </row>
    <row r="17884" customFormat="false" ht="15.75" hidden="false" customHeight="false" outlineLevel="0" collapsed="false">
      <c r="A17884" s="20" t="s">
        <v>34651</v>
      </c>
      <c r="B17884" s="20" t="s">
        <v>34652</v>
      </c>
      <c r="C17884" s="20" t="s">
        <v>34653</v>
      </c>
      <c r="D17884" s="20" t="s">
        <v>34654</v>
      </c>
      <c r="H17884" s="20" t="s">
        <v>29</v>
      </c>
    </row>
    <row r="17885" customFormat="false" ht="15.75" hidden="false" customHeight="false" outlineLevel="0" collapsed="false">
      <c r="A17885" s="20" t="s">
        <v>34655</v>
      </c>
      <c r="B17885" s="20" t="s">
        <v>34652</v>
      </c>
      <c r="C17885" s="20" t="s">
        <v>34653</v>
      </c>
      <c r="D17885" s="20" t="s">
        <v>34654</v>
      </c>
      <c r="H17885" s="20" t="s">
        <v>29</v>
      </c>
    </row>
    <row r="17886" customFormat="false" ht="15.75" hidden="false" customHeight="false" outlineLevel="0" collapsed="false">
      <c r="A17886" s="20" t="s">
        <v>34656</v>
      </c>
      <c r="B17886" s="20" t="s">
        <v>34657</v>
      </c>
      <c r="C17886" s="20" t="s">
        <v>34658</v>
      </c>
      <c r="D17886" s="20" t="s">
        <v>34659</v>
      </c>
      <c r="H17886" s="20" t="s">
        <v>29</v>
      </c>
    </row>
    <row r="17887" customFormat="false" ht="15.75" hidden="false" customHeight="false" outlineLevel="0" collapsed="false">
      <c r="A17887" s="20" t="s">
        <v>34660</v>
      </c>
      <c r="B17887" s="20" t="s">
        <v>34657</v>
      </c>
      <c r="C17887" s="20" t="s">
        <v>34658</v>
      </c>
      <c r="D17887" s="20" t="s">
        <v>34659</v>
      </c>
      <c r="H17887" s="20" t="s">
        <v>29</v>
      </c>
    </row>
    <row r="17888" customFormat="false" ht="15.75" hidden="false" customHeight="false" outlineLevel="0" collapsed="false">
      <c r="A17888" s="20" t="s">
        <v>34661</v>
      </c>
      <c r="B17888" s="20" t="s">
        <v>34662</v>
      </c>
      <c r="C17888" s="20" t="s">
        <v>34663</v>
      </c>
      <c r="D17888" s="20" t="s">
        <v>34664</v>
      </c>
      <c r="H17888" s="20" t="s">
        <v>29</v>
      </c>
    </row>
    <row r="17889" customFormat="false" ht="15.75" hidden="false" customHeight="false" outlineLevel="0" collapsed="false">
      <c r="A17889" s="20" t="s">
        <v>34665</v>
      </c>
      <c r="B17889" s="20" t="s">
        <v>34662</v>
      </c>
      <c r="C17889" s="20" t="s">
        <v>34663</v>
      </c>
      <c r="D17889" s="20" t="s">
        <v>34664</v>
      </c>
      <c r="H17889" s="20" t="s">
        <v>29</v>
      </c>
    </row>
    <row r="17890" customFormat="false" ht="15.75" hidden="false" customHeight="false" outlineLevel="0" collapsed="false">
      <c r="A17890" s="20" t="s">
        <v>34666</v>
      </c>
      <c r="B17890" s="20" t="s">
        <v>34667</v>
      </c>
      <c r="C17890" s="20" t="s">
        <v>34668</v>
      </c>
      <c r="D17890" s="20" t="s">
        <v>34669</v>
      </c>
      <c r="E17890" s="20" t="s">
        <v>34670</v>
      </c>
      <c r="H17890" s="20" t="s">
        <v>29</v>
      </c>
    </row>
    <row r="17891" customFormat="false" ht="15.75" hidden="false" customHeight="false" outlineLevel="0" collapsed="false">
      <c r="A17891" s="20" t="s">
        <v>34671</v>
      </c>
      <c r="B17891" s="20" t="s">
        <v>34667</v>
      </c>
      <c r="C17891" s="20" t="s">
        <v>34668</v>
      </c>
      <c r="D17891" s="20" t="s">
        <v>34669</v>
      </c>
      <c r="E17891" s="20" t="s">
        <v>34670</v>
      </c>
      <c r="H17891" s="20" t="s">
        <v>29</v>
      </c>
    </row>
    <row r="17892" customFormat="false" ht="15.75" hidden="false" customHeight="false" outlineLevel="0" collapsed="false">
      <c r="A17892" s="20" t="s">
        <v>34672</v>
      </c>
      <c r="B17892" s="20" t="s">
        <v>34673</v>
      </c>
      <c r="C17892" s="20" t="s">
        <v>34674</v>
      </c>
      <c r="D17892" s="20" t="s">
        <v>34675</v>
      </c>
      <c r="H17892" s="20" t="s">
        <v>29</v>
      </c>
    </row>
    <row r="17893" customFormat="false" ht="15.75" hidden="false" customHeight="false" outlineLevel="0" collapsed="false">
      <c r="A17893" s="20" t="s">
        <v>34676</v>
      </c>
      <c r="B17893" s="20" t="s">
        <v>34673</v>
      </c>
      <c r="C17893" s="20" t="s">
        <v>34674</v>
      </c>
      <c r="D17893" s="20" t="s">
        <v>34675</v>
      </c>
      <c r="H17893" s="20" t="s">
        <v>29</v>
      </c>
    </row>
    <row r="17894" customFormat="false" ht="15.75" hidden="false" customHeight="false" outlineLevel="0" collapsed="false">
      <c r="A17894" s="20" t="s">
        <v>34677</v>
      </c>
      <c r="B17894" s="20" t="s">
        <v>34678</v>
      </c>
      <c r="C17894" s="20" t="s">
        <v>34679</v>
      </c>
      <c r="D17894" s="20" t="s">
        <v>34680</v>
      </c>
      <c r="E17894" s="20" t="s">
        <v>24190</v>
      </c>
      <c r="H17894" s="20" t="s">
        <v>29</v>
      </c>
    </row>
    <row r="17895" customFormat="false" ht="15.75" hidden="false" customHeight="false" outlineLevel="0" collapsed="false">
      <c r="A17895" s="20" t="s">
        <v>34681</v>
      </c>
      <c r="B17895" s="20" t="s">
        <v>34678</v>
      </c>
      <c r="C17895" s="20" t="s">
        <v>34679</v>
      </c>
      <c r="D17895" s="20" t="s">
        <v>34680</v>
      </c>
      <c r="E17895" s="20" t="s">
        <v>24190</v>
      </c>
      <c r="H17895" s="20" t="s">
        <v>29</v>
      </c>
    </row>
    <row r="17896" customFormat="false" ht="15.75" hidden="false" customHeight="false" outlineLevel="0" collapsed="false">
      <c r="A17896" s="20" t="s">
        <v>34682</v>
      </c>
      <c r="B17896" s="20" t="s">
        <v>34683</v>
      </c>
      <c r="C17896" s="20" t="s">
        <v>34684</v>
      </c>
      <c r="D17896" s="20" t="s">
        <v>34685</v>
      </c>
      <c r="E17896" s="20" t="s">
        <v>34686</v>
      </c>
      <c r="H17896" s="20" t="s">
        <v>29</v>
      </c>
    </row>
    <row r="17897" customFormat="false" ht="15.75" hidden="false" customHeight="false" outlineLevel="0" collapsed="false">
      <c r="A17897" s="20" t="s">
        <v>34687</v>
      </c>
      <c r="B17897" s="20" t="s">
        <v>34683</v>
      </c>
      <c r="C17897" s="20" t="s">
        <v>34684</v>
      </c>
      <c r="D17897" s="20" t="s">
        <v>34685</v>
      </c>
      <c r="E17897" s="20" t="s">
        <v>34686</v>
      </c>
      <c r="H17897" s="20" t="s">
        <v>29</v>
      </c>
    </row>
    <row r="17898" customFormat="false" ht="15.75" hidden="false" customHeight="false" outlineLevel="0" collapsed="false">
      <c r="A17898" s="20" t="s">
        <v>34688</v>
      </c>
      <c r="B17898" s="20" t="s">
        <v>34689</v>
      </c>
      <c r="C17898" s="20" t="s">
        <v>34690</v>
      </c>
      <c r="D17898" s="20" t="s">
        <v>34691</v>
      </c>
      <c r="E17898" s="20" t="s">
        <v>34692</v>
      </c>
      <c r="H17898" s="20" t="s">
        <v>29</v>
      </c>
    </row>
    <row r="17899" customFormat="false" ht="15.75" hidden="false" customHeight="false" outlineLevel="0" collapsed="false">
      <c r="A17899" s="20" t="s">
        <v>34693</v>
      </c>
      <c r="B17899" s="20" t="s">
        <v>34689</v>
      </c>
      <c r="C17899" s="20" t="s">
        <v>34690</v>
      </c>
      <c r="D17899" s="20" t="s">
        <v>34691</v>
      </c>
      <c r="E17899" s="20" t="s">
        <v>34692</v>
      </c>
      <c r="H17899" s="20" t="s">
        <v>29</v>
      </c>
    </row>
    <row r="17900" customFormat="false" ht="15.75" hidden="false" customHeight="false" outlineLevel="0" collapsed="false">
      <c r="A17900" s="20" t="s">
        <v>34694</v>
      </c>
      <c r="B17900" s="20" t="s">
        <v>34689</v>
      </c>
      <c r="C17900" s="20" t="s">
        <v>34695</v>
      </c>
      <c r="D17900" s="20" t="s">
        <v>34696</v>
      </c>
      <c r="E17900" s="20" t="s">
        <v>34697</v>
      </c>
      <c r="H17900" s="20" t="s">
        <v>29</v>
      </c>
    </row>
    <row r="17901" customFormat="false" ht="15.75" hidden="false" customHeight="false" outlineLevel="0" collapsed="false">
      <c r="A17901" s="20" t="s">
        <v>34698</v>
      </c>
      <c r="B17901" s="20" t="s">
        <v>34689</v>
      </c>
      <c r="C17901" s="20" t="s">
        <v>34695</v>
      </c>
      <c r="D17901" s="20" t="s">
        <v>34696</v>
      </c>
      <c r="E17901" s="20" t="s">
        <v>34697</v>
      </c>
      <c r="H17901" s="20" t="s">
        <v>29</v>
      </c>
    </row>
    <row r="17902" customFormat="false" ht="15.75" hidden="false" customHeight="false" outlineLevel="0" collapsed="false">
      <c r="A17902" s="20" t="s">
        <v>34699</v>
      </c>
      <c r="B17902" s="20" t="s">
        <v>34700</v>
      </c>
      <c r="C17902" s="20" t="s">
        <v>34701</v>
      </c>
      <c r="D17902" s="20" t="s">
        <v>34702</v>
      </c>
      <c r="E17902" s="20" t="s">
        <v>34703</v>
      </c>
      <c r="F17902" s="20" t="s">
        <v>34704</v>
      </c>
      <c r="H17902" s="20" t="s">
        <v>29</v>
      </c>
    </row>
    <row r="17903" customFormat="false" ht="15.75" hidden="false" customHeight="false" outlineLevel="0" collapsed="false">
      <c r="A17903" s="20" t="s">
        <v>34705</v>
      </c>
      <c r="B17903" s="20" t="s">
        <v>34700</v>
      </c>
      <c r="C17903" s="20" t="s">
        <v>34701</v>
      </c>
      <c r="D17903" s="20" t="s">
        <v>34702</v>
      </c>
      <c r="E17903" s="20" t="s">
        <v>34703</v>
      </c>
      <c r="F17903" s="20" t="s">
        <v>34704</v>
      </c>
      <c r="H17903" s="20" t="s">
        <v>29</v>
      </c>
    </row>
    <row r="17904" customFormat="false" ht="15.75" hidden="false" customHeight="false" outlineLevel="0" collapsed="false">
      <c r="A17904" s="20" t="s">
        <v>34706</v>
      </c>
      <c r="B17904" s="20" t="s">
        <v>34707</v>
      </c>
      <c r="C17904" s="20" t="s">
        <v>34708</v>
      </c>
      <c r="D17904" s="20" t="s">
        <v>34709</v>
      </c>
      <c r="E17904" s="20" t="s">
        <v>34710</v>
      </c>
      <c r="H17904" s="20" t="s">
        <v>29</v>
      </c>
    </row>
    <row r="17905" customFormat="false" ht="15.75" hidden="false" customHeight="false" outlineLevel="0" collapsed="false">
      <c r="A17905" s="20" t="s">
        <v>34711</v>
      </c>
      <c r="B17905" s="20" t="s">
        <v>34707</v>
      </c>
      <c r="C17905" s="20" t="s">
        <v>34708</v>
      </c>
      <c r="D17905" s="20" t="s">
        <v>34709</v>
      </c>
      <c r="E17905" s="20" t="s">
        <v>34710</v>
      </c>
      <c r="H17905" s="20" t="s">
        <v>29</v>
      </c>
    </row>
    <row r="17906" customFormat="false" ht="15.75" hidden="false" customHeight="false" outlineLevel="0" collapsed="false">
      <c r="A17906" s="20" t="s">
        <v>34712</v>
      </c>
      <c r="B17906" s="20" t="s">
        <v>34700</v>
      </c>
      <c r="C17906" s="20" t="s">
        <v>34713</v>
      </c>
      <c r="D17906" s="20" t="s">
        <v>34714</v>
      </c>
      <c r="E17906" s="20" t="s">
        <v>34715</v>
      </c>
      <c r="F17906" s="20" t="s">
        <v>34716</v>
      </c>
      <c r="H17906" s="20" t="s">
        <v>29</v>
      </c>
    </row>
    <row r="17907" customFormat="false" ht="15.75" hidden="false" customHeight="false" outlineLevel="0" collapsed="false">
      <c r="A17907" s="20" t="s">
        <v>34717</v>
      </c>
      <c r="B17907" s="20" t="s">
        <v>34700</v>
      </c>
      <c r="C17907" s="20" t="s">
        <v>34713</v>
      </c>
      <c r="D17907" s="20" t="s">
        <v>34714</v>
      </c>
      <c r="E17907" s="20" t="s">
        <v>34715</v>
      </c>
      <c r="F17907" s="20" t="s">
        <v>34716</v>
      </c>
      <c r="H17907" s="20" t="s">
        <v>29</v>
      </c>
    </row>
    <row r="17908" customFormat="false" ht="15.75" hidden="false" customHeight="false" outlineLevel="0" collapsed="false">
      <c r="A17908" s="20" t="s">
        <v>34718</v>
      </c>
      <c r="B17908" s="20" t="s">
        <v>34707</v>
      </c>
      <c r="C17908" s="20" t="s">
        <v>34719</v>
      </c>
      <c r="D17908" s="20" t="s">
        <v>34720</v>
      </c>
      <c r="E17908" s="20" t="s">
        <v>34721</v>
      </c>
      <c r="F17908" s="20" t="s">
        <v>34722</v>
      </c>
      <c r="H17908" s="20" t="s">
        <v>29</v>
      </c>
    </row>
    <row r="17909" customFormat="false" ht="15.75" hidden="false" customHeight="false" outlineLevel="0" collapsed="false">
      <c r="A17909" s="20" t="s">
        <v>34723</v>
      </c>
      <c r="B17909" s="20" t="s">
        <v>34707</v>
      </c>
      <c r="C17909" s="20" t="s">
        <v>34719</v>
      </c>
      <c r="D17909" s="20" t="s">
        <v>34720</v>
      </c>
      <c r="E17909" s="20" t="s">
        <v>34721</v>
      </c>
      <c r="F17909" s="20" t="s">
        <v>34722</v>
      </c>
      <c r="H17909" s="20" t="s">
        <v>29</v>
      </c>
    </row>
    <row r="17910" customFormat="false" ht="15.75" hidden="false" customHeight="false" outlineLevel="0" collapsed="false">
      <c r="A17910" s="20" t="s">
        <v>34724</v>
      </c>
      <c r="B17910" s="20" t="s">
        <v>34725</v>
      </c>
      <c r="C17910" s="20" t="s">
        <v>34726</v>
      </c>
      <c r="D17910" s="20" t="s">
        <v>34727</v>
      </c>
      <c r="E17910" s="20" t="s">
        <v>34728</v>
      </c>
      <c r="F17910" s="20" t="s">
        <v>34729</v>
      </c>
      <c r="H17910" s="20" t="s">
        <v>29</v>
      </c>
    </row>
    <row r="17911" customFormat="false" ht="15.75" hidden="false" customHeight="false" outlineLevel="0" collapsed="false">
      <c r="A17911" s="20" t="s">
        <v>34730</v>
      </c>
      <c r="B17911" s="20" t="s">
        <v>34725</v>
      </c>
      <c r="C17911" s="20" t="s">
        <v>34726</v>
      </c>
      <c r="D17911" s="20" t="s">
        <v>34727</v>
      </c>
      <c r="E17911" s="20" t="s">
        <v>34728</v>
      </c>
      <c r="F17911" s="20" t="s">
        <v>34729</v>
      </c>
      <c r="H17911" s="20" t="s">
        <v>29</v>
      </c>
    </row>
    <row r="17912" customFormat="false" ht="15.75" hidden="false" customHeight="false" outlineLevel="0" collapsed="false">
      <c r="A17912" s="20" t="s">
        <v>34731</v>
      </c>
      <c r="B17912" s="20" t="s">
        <v>34732</v>
      </c>
      <c r="C17912" s="20" t="s">
        <v>34733</v>
      </c>
      <c r="D17912" s="20" t="s">
        <v>34734</v>
      </c>
      <c r="E17912" s="20" t="s">
        <v>34735</v>
      </c>
      <c r="F17912" s="20" t="s">
        <v>34736</v>
      </c>
      <c r="G17912" s="20" t="s">
        <v>34737</v>
      </c>
      <c r="H17912" s="20" t="s">
        <v>29</v>
      </c>
    </row>
    <row r="17913" customFormat="false" ht="15.75" hidden="false" customHeight="false" outlineLevel="0" collapsed="false">
      <c r="A17913" s="20" t="s">
        <v>34738</v>
      </c>
      <c r="B17913" s="20" t="s">
        <v>34732</v>
      </c>
      <c r="C17913" s="20" t="s">
        <v>34733</v>
      </c>
      <c r="D17913" s="20" t="s">
        <v>34734</v>
      </c>
      <c r="E17913" s="20" t="s">
        <v>34735</v>
      </c>
      <c r="F17913" s="20" t="s">
        <v>34736</v>
      </c>
      <c r="G17913" s="20" t="s">
        <v>34737</v>
      </c>
      <c r="H17913" s="20" t="s">
        <v>29</v>
      </c>
    </row>
    <row r="17914" customFormat="false" ht="15.75" hidden="false" customHeight="false" outlineLevel="0" collapsed="false">
      <c r="A17914" s="20" t="s">
        <v>34739</v>
      </c>
      <c r="B17914" s="20" t="s">
        <v>34740</v>
      </c>
      <c r="C17914" s="20" t="s">
        <v>34741</v>
      </c>
      <c r="D17914" s="20" t="s">
        <v>34742</v>
      </c>
      <c r="E17914" s="20" t="s">
        <v>34743</v>
      </c>
      <c r="H17914" s="20" t="s">
        <v>29</v>
      </c>
    </row>
    <row r="17915" customFormat="false" ht="15.75" hidden="false" customHeight="false" outlineLevel="0" collapsed="false">
      <c r="A17915" s="20" t="s">
        <v>236</v>
      </c>
      <c r="B17915" s="20" t="s">
        <v>34740</v>
      </c>
      <c r="C17915" s="20" t="s">
        <v>34741</v>
      </c>
      <c r="D17915" s="20" t="s">
        <v>34742</v>
      </c>
      <c r="E17915" s="20" t="s">
        <v>34743</v>
      </c>
      <c r="H17915" s="20" t="s">
        <v>29</v>
      </c>
    </row>
    <row r="17916" customFormat="false" ht="15.75" hidden="false" customHeight="false" outlineLevel="0" collapsed="false">
      <c r="A17916" s="20" t="s">
        <v>34744</v>
      </c>
      <c r="B17916" s="20" t="s">
        <v>34745</v>
      </c>
      <c r="C17916" s="20" t="s">
        <v>34746</v>
      </c>
      <c r="D17916" s="20" t="s">
        <v>34747</v>
      </c>
      <c r="E17916" s="20" t="s">
        <v>34748</v>
      </c>
      <c r="H17916" s="20" t="s">
        <v>29</v>
      </c>
    </row>
    <row r="17917" customFormat="false" ht="15.75" hidden="false" customHeight="false" outlineLevel="0" collapsed="false">
      <c r="A17917" s="20" t="s">
        <v>34749</v>
      </c>
      <c r="B17917" s="20" t="s">
        <v>34745</v>
      </c>
      <c r="C17917" s="20" t="s">
        <v>34746</v>
      </c>
      <c r="D17917" s="20" t="s">
        <v>34747</v>
      </c>
      <c r="E17917" s="20" t="s">
        <v>34748</v>
      </c>
      <c r="H17917" s="20" t="s">
        <v>29</v>
      </c>
    </row>
    <row r="17918" customFormat="false" ht="15.75" hidden="false" customHeight="false" outlineLevel="0" collapsed="false">
      <c r="A17918" s="20" t="s">
        <v>34750</v>
      </c>
      <c r="B17918" s="20" t="s">
        <v>34751</v>
      </c>
      <c r="C17918" s="20" t="s">
        <v>34752</v>
      </c>
      <c r="D17918" s="20" t="s">
        <v>34753</v>
      </c>
      <c r="E17918" s="20" t="s">
        <v>34754</v>
      </c>
      <c r="F17918" s="20" t="s">
        <v>34755</v>
      </c>
      <c r="H17918" s="20" t="s">
        <v>29</v>
      </c>
    </row>
    <row r="17919" customFormat="false" ht="15.75" hidden="false" customHeight="false" outlineLevel="0" collapsed="false">
      <c r="A17919" s="20" t="s">
        <v>34756</v>
      </c>
      <c r="B17919" s="20" t="s">
        <v>34751</v>
      </c>
      <c r="C17919" s="20" t="s">
        <v>34752</v>
      </c>
      <c r="D17919" s="20" t="s">
        <v>34753</v>
      </c>
      <c r="E17919" s="20" t="s">
        <v>34754</v>
      </c>
      <c r="F17919" s="20" t="s">
        <v>34755</v>
      </c>
      <c r="H17919" s="20" t="s">
        <v>29</v>
      </c>
    </row>
    <row r="17920" customFormat="false" ht="15.75" hidden="false" customHeight="false" outlineLevel="0" collapsed="false">
      <c r="A17920" s="20" t="s">
        <v>34757</v>
      </c>
      <c r="B17920" s="20" t="s">
        <v>34758</v>
      </c>
      <c r="C17920" s="20" t="s">
        <v>34759</v>
      </c>
      <c r="D17920" s="20" t="s">
        <v>34760</v>
      </c>
      <c r="E17920" s="20" t="s">
        <v>34761</v>
      </c>
      <c r="F17920" s="20" t="s">
        <v>34762</v>
      </c>
      <c r="H17920" s="20" t="s">
        <v>29</v>
      </c>
    </row>
    <row r="17921" customFormat="false" ht="15.75" hidden="false" customHeight="false" outlineLevel="0" collapsed="false">
      <c r="A17921" s="20" t="s">
        <v>34763</v>
      </c>
      <c r="B17921" s="20" t="s">
        <v>34758</v>
      </c>
      <c r="C17921" s="20" t="s">
        <v>34759</v>
      </c>
      <c r="D17921" s="20" t="s">
        <v>34760</v>
      </c>
      <c r="E17921" s="20" t="s">
        <v>34761</v>
      </c>
      <c r="F17921" s="20" t="s">
        <v>34762</v>
      </c>
      <c r="H17921" s="20" t="s">
        <v>29</v>
      </c>
    </row>
    <row r="17922" customFormat="false" ht="15.75" hidden="false" customHeight="false" outlineLevel="0" collapsed="false">
      <c r="A17922" s="20" t="s">
        <v>34764</v>
      </c>
      <c r="B17922" s="20" t="s">
        <v>34765</v>
      </c>
      <c r="C17922" s="20" t="s">
        <v>34766</v>
      </c>
      <c r="D17922" s="20" t="s">
        <v>34767</v>
      </c>
      <c r="H17922" s="20" t="s">
        <v>29</v>
      </c>
    </row>
    <row r="17923" customFormat="false" ht="15.75" hidden="false" customHeight="false" outlineLevel="0" collapsed="false">
      <c r="A17923" s="20" t="s">
        <v>34768</v>
      </c>
      <c r="B17923" s="20" t="s">
        <v>34765</v>
      </c>
      <c r="C17923" s="20" t="s">
        <v>34766</v>
      </c>
      <c r="D17923" s="20" t="s">
        <v>34767</v>
      </c>
      <c r="H17923" s="20" t="s">
        <v>29</v>
      </c>
    </row>
    <row r="17924" customFormat="false" ht="15.75" hidden="false" customHeight="false" outlineLevel="0" collapsed="false">
      <c r="A17924" s="20" t="s">
        <v>34769</v>
      </c>
      <c r="B17924" s="20" t="s">
        <v>34770</v>
      </c>
      <c r="C17924" s="20" t="s">
        <v>34771</v>
      </c>
      <c r="D17924" s="20" t="s">
        <v>34772</v>
      </c>
      <c r="E17924" s="20" t="s">
        <v>34773</v>
      </c>
      <c r="H17924" s="20" t="s">
        <v>29</v>
      </c>
    </row>
    <row r="17925" customFormat="false" ht="15.75" hidden="false" customHeight="false" outlineLevel="0" collapsed="false">
      <c r="A17925" s="20" t="s">
        <v>34774</v>
      </c>
      <c r="B17925" s="20" t="s">
        <v>34770</v>
      </c>
      <c r="C17925" s="20" t="s">
        <v>34771</v>
      </c>
      <c r="D17925" s="20" t="s">
        <v>34772</v>
      </c>
      <c r="E17925" s="20" t="s">
        <v>34773</v>
      </c>
      <c r="H17925" s="20" t="s">
        <v>29</v>
      </c>
    </row>
    <row r="17926" customFormat="false" ht="15.75" hidden="false" customHeight="false" outlineLevel="0" collapsed="false">
      <c r="A17926" s="20" t="s">
        <v>34775</v>
      </c>
      <c r="B17926" s="20" t="s">
        <v>34776</v>
      </c>
      <c r="C17926" s="20" t="s">
        <v>34777</v>
      </c>
      <c r="D17926" s="20" t="s">
        <v>34778</v>
      </c>
      <c r="H17926" s="20" t="s">
        <v>29</v>
      </c>
    </row>
    <row r="17927" customFormat="false" ht="15.75" hidden="false" customHeight="false" outlineLevel="0" collapsed="false">
      <c r="A17927" s="20" t="s">
        <v>34779</v>
      </c>
      <c r="B17927" s="20" t="s">
        <v>34776</v>
      </c>
      <c r="C17927" s="20" t="s">
        <v>34777</v>
      </c>
      <c r="D17927" s="20" t="s">
        <v>34778</v>
      </c>
      <c r="H17927" s="20" t="s">
        <v>29</v>
      </c>
    </row>
    <row r="17928" customFormat="false" ht="15.75" hidden="false" customHeight="false" outlineLevel="0" collapsed="false">
      <c r="A17928" s="20" t="s">
        <v>34780</v>
      </c>
      <c r="B17928" s="20" t="s">
        <v>34781</v>
      </c>
      <c r="C17928" s="20" t="s">
        <v>34782</v>
      </c>
      <c r="D17928" s="20" t="s">
        <v>34783</v>
      </c>
      <c r="H17928" s="20" t="s">
        <v>29</v>
      </c>
    </row>
    <row r="17929" customFormat="false" ht="15.75" hidden="false" customHeight="false" outlineLevel="0" collapsed="false">
      <c r="A17929" s="20" t="s">
        <v>34784</v>
      </c>
      <c r="B17929" s="20" t="s">
        <v>34781</v>
      </c>
      <c r="C17929" s="20" t="s">
        <v>34782</v>
      </c>
      <c r="D17929" s="20" t="s">
        <v>34783</v>
      </c>
      <c r="H17929" s="20" t="s">
        <v>29</v>
      </c>
    </row>
    <row r="17930" customFormat="false" ht="15.75" hidden="false" customHeight="false" outlineLevel="0" collapsed="false">
      <c r="A17930" s="20" t="s">
        <v>34785</v>
      </c>
      <c r="B17930" s="20" t="s">
        <v>34786</v>
      </c>
      <c r="C17930" s="20" t="s">
        <v>34787</v>
      </c>
      <c r="D17930" s="20" t="s">
        <v>34788</v>
      </c>
      <c r="E17930" s="20" t="s">
        <v>34789</v>
      </c>
      <c r="F17930" s="20" t="s">
        <v>34790</v>
      </c>
      <c r="H17930" s="20" t="s">
        <v>29</v>
      </c>
    </row>
    <row r="17931" customFormat="false" ht="15.75" hidden="false" customHeight="false" outlineLevel="0" collapsed="false">
      <c r="A17931" s="20" t="s">
        <v>34791</v>
      </c>
      <c r="B17931" s="20" t="s">
        <v>34786</v>
      </c>
      <c r="C17931" s="20" t="s">
        <v>34787</v>
      </c>
      <c r="D17931" s="20" t="s">
        <v>34788</v>
      </c>
      <c r="E17931" s="20" t="s">
        <v>34789</v>
      </c>
      <c r="F17931" s="20" t="s">
        <v>34790</v>
      </c>
      <c r="H17931" s="20" t="s">
        <v>29</v>
      </c>
    </row>
    <row r="17932" customFormat="false" ht="15.75" hidden="false" customHeight="false" outlineLevel="0" collapsed="false">
      <c r="A17932" s="20" t="s">
        <v>34792</v>
      </c>
      <c r="B17932" s="20" t="s">
        <v>34793</v>
      </c>
      <c r="C17932" s="20" t="s">
        <v>34794</v>
      </c>
      <c r="D17932" s="20" t="s">
        <v>34795</v>
      </c>
      <c r="E17932" s="20" t="s">
        <v>34796</v>
      </c>
      <c r="F17932" s="20" t="s">
        <v>34797</v>
      </c>
      <c r="H17932" s="20" t="s">
        <v>29</v>
      </c>
    </row>
    <row r="17933" customFormat="false" ht="15.75" hidden="false" customHeight="false" outlineLevel="0" collapsed="false">
      <c r="A17933" s="20" t="s">
        <v>34798</v>
      </c>
      <c r="B17933" s="20" t="s">
        <v>34793</v>
      </c>
      <c r="C17933" s="20" t="s">
        <v>34794</v>
      </c>
      <c r="D17933" s="20" t="s">
        <v>34795</v>
      </c>
      <c r="E17933" s="20" t="s">
        <v>34796</v>
      </c>
      <c r="F17933" s="20" t="s">
        <v>34797</v>
      </c>
      <c r="H17933" s="20" t="s">
        <v>29</v>
      </c>
    </row>
    <row r="17934" customFormat="false" ht="15.75" hidden="false" customHeight="false" outlineLevel="0" collapsed="false">
      <c r="A17934" s="20" t="s">
        <v>34799</v>
      </c>
      <c r="B17934" s="20" t="s">
        <v>34800</v>
      </c>
      <c r="C17934" s="20" t="s">
        <v>34801</v>
      </c>
      <c r="D17934" s="20" t="s">
        <v>34802</v>
      </c>
      <c r="E17934" s="20" t="s">
        <v>34803</v>
      </c>
      <c r="F17934" s="20" t="s">
        <v>34804</v>
      </c>
      <c r="H17934" s="20" t="s">
        <v>29</v>
      </c>
    </row>
    <row r="17935" customFormat="false" ht="15.75" hidden="false" customHeight="false" outlineLevel="0" collapsed="false">
      <c r="A17935" s="20" t="s">
        <v>34805</v>
      </c>
      <c r="B17935" s="20" t="s">
        <v>34800</v>
      </c>
      <c r="C17935" s="20" t="s">
        <v>34801</v>
      </c>
      <c r="D17935" s="20" t="s">
        <v>34802</v>
      </c>
      <c r="E17935" s="20" t="s">
        <v>34803</v>
      </c>
      <c r="F17935" s="20" t="s">
        <v>34804</v>
      </c>
      <c r="H17935" s="20" t="s">
        <v>29</v>
      </c>
    </row>
    <row r="17936" customFormat="false" ht="15.75" hidden="false" customHeight="false" outlineLevel="0" collapsed="false">
      <c r="A17936" s="20" t="s">
        <v>34806</v>
      </c>
      <c r="B17936" s="20" t="s">
        <v>34807</v>
      </c>
      <c r="C17936" s="20" t="s">
        <v>34808</v>
      </c>
      <c r="D17936" s="20" t="s">
        <v>34809</v>
      </c>
      <c r="E17936" s="20" t="s">
        <v>34810</v>
      </c>
      <c r="F17936" s="20" t="s">
        <v>34811</v>
      </c>
      <c r="H17936" s="20" t="s">
        <v>29</v>
      </c>
    </row>
    <row r="17937" customFormat="false" ht="15.75" hidden="false" customHeight="false" outlineLevel="0" collapsed="false">
      <c r="A17937" s="20" t="s">
        <v>34812</v>
      </c>
      <c r="B17937" s="20" t="s">
        <v>34807</v>
      </c>
      <c r="C17937" s="20" t="s">
        <v>34808</v>
      </c>
      <c r="D17937" s="20" t="s">
        <v>34809</v>
      </c>
      <c r="E17937" s="20" t="s">
        <v>34810</v>
      </c>
      <c r="F17937" s="20" t="s">
        <v>34811</v>
      </c>
      <c r="H17937" s="20" t="s">
        <v>29</v>
      </c>
    </row>
    <row r="17938" customFormat="false" ht="15.75" hidden="false" customHeight="false" outlineLevel="0" collapsed="false">
      <c r="A17938" s="20" t="s">
        <v>34813</v>
      </c>
      <c r="B17938" s="20" t="s">
        <v>34814</v>
      </c>
      <c r="C17938" s="20" t="s">
        <v>34815</v>
      </c>
      <c r="D17938" s="20" t="s">
        <v>34816</v>
      </c>
      <c r="E17938" s="20" t="s">
        <v>34817</v>
      </c>
      <c r="F17938" s="20" t="s">
        <v>34818</v>
      </c>
      <c r="H17938" s="20" t="s">
        <v>29</v>
      </c>
    </row>
    <row r="17939" customFormat="false" ht="15.75" hidden="false" customHeight="false" outlineLevel="0" collapsed="false">
      <c r="A17939" s="20" t="s">
        <v>34819</v>
      </c>
      <c r="B17939" s="20" t="s">
        <v>34814</v>
      </c>
      <c r="C17939" s="20" t="s">
        <v>34815</v>
      </c>
      <c r="D17939" s="20" t="s">
        <v>34816</v>
      </c>
      <c r="E17939" s="20" t="s">
        <v>34817</v>
      </c>
      <c r="F17939" s="20" t="s">
        <v>34818</v>
      </c>
      <c r="H17939" s="20" t="s">
        <v>29</v>
      </c>
    </row>
    <row r="17940" customFormat="false" ht="15.75" hidden="false" customHeight="false" outlineLevel="0" collapsed="false">
      <c r="A17940" s="20" t="s">
        <v>34820</v>
      </c>
      <c r="B17940" s="20" t="s">
        <v>34814</v>
      </c>
      <c r="C17940" s="20" t="s">
        <v>34815</v>
      </c>
      <c r="D17940" s="20" t="s">
        <v>34821</v>
      </c>
      <c r="E17940" s="20" t="s">
        <v>34822</v>
      </c>
      <c r="F17940" s="20" t="s">
        <v>34823</v>
      </c>
      <c r="H17940" s="20" t="s">
        <v>29</v>
      </c>
    </row>
    <row r="17941" customFormat="false" ht="15.75" hidden="false" customHeight="false" outlineLevel="0" collapsed="false">
      <c r="A17941" s="20" t="s">
        <v>34824</v>
      </c>
      <c r="B17941" s="20" t="s">
        <v>34814</v>
      </c>
      <c r="C17941" s="20" t="s">
        <v>34815</v>
      </c>
      <c r="D17941" s="20" t="s">
        <v>34821</v>
      </c>
      <c r="E17941" s="20" t="s">
        <v>34822</v>
      </c>
      <c r="F17941" s="20" t="s">
        <v>34823</v>
      </c>
      <c r="H17941" s="20" t="s">
        <v>29</v>
      </c>
    </row>
    <row r="17942" customFormat="false" ht="15.75" hidden="false" customHeight="false" outlineLevel="0" collapsed="false">
      <c r="A17942" s="20" t="s">
        <v>34825</v>
      </c>
      <c r="B17942" s="20" t="s">
        <v>34826</v>
      </c>
      <c r="C17942" s="20" t="s">
        <v>34827</v>
      </c>
      <c r="D17942" s="20" t="s">
        <v>34828</v>
      </c>
      <c r="E17942" s="20" t="s">
        <v>34829</v>
      </c>
      <c r="F17942" s="20" t="s">
        <v>34830</v>
      </c>
      <c r="G17942" s="20" t="s">
        <v>34831</v>
      </c>
      <c r="H17942" s="20" t="s">
        <v>29</v>
      </c>
    </row>
    <row r="17943" customFormat="false" ht="15.75" hidden="false" customHeight="false" outlineLevel="0" collapsed="false">
      <c r="A17943" s="20" t="s">
        <v>34832</v>
      </c>
      <c r="B17943" s="20" t="s">
        <v>34826</v>
      </c>
      <c r="C17943" s="20" t="s">
        <v>34827</v>
      </c>
      <c r="D17943" s="20" t="s">
        <v>34828</v>
      </c>
      <c r="E17943" s="20" t="s">
        <v>34829</v>
      </c>
      <c r="F17943" s="20" t="s">
        <v>34830</v>
      </c>
      <c r="G17943" s="20" t="s">
        <v>34831</v>
      </c>
      <c r="H17943" s="20" t="s">
        <v>29</v>
      </c>
    </row>
    <row r="17944" customFormat="false" ht="15.75" hidden="false" customHeight="false" outlineLevel="0" collapsed="false">
      <c r="A17944" s="20" t="s">
        <v>34833</v>
      </c>
      <c r="B17944" s="20" t="s">
        <v>34834</v>
      </c>
      <c r="C17944" s="20" t="s">
        <v>34835</v>
      </c>
      <c r="D17944" s="20" t="s">
        <v>34836</v>
      </c>
      <c r="E17944" s="20" t="s">
        <v>34837</v>
      </c>
      <c r="F17944" s="20" t="s">
        <v>34838</v>
      </c>
      <c r="G17944" s="20" t="s">
        <v>34839</v>
      </c>
      <c r="H17944" s="20" t="s">
        <v>29</v>
      </c>
    </row>
    <row r="17945" customFormat="false" ht="15.75" hidden="false" customHeight="false" outlineLevel="0" collapsed="false">
      <c r="A17945" s="20" t="s">
        <v>34840</v>
      </c>
      <c r="B17945" s="20" t="s">
        <v>34834</v>
      </c>
      <c r="C17945" s="20" t="s">
        <v>34835</v>
      </c>
      <c r="D17945" s="20" t="s">
        <v>34836</v>
      </c>
      <c r="E17945" s="20" t="s">
        <v>34837</v>
      </c>
      <c r="F17945" s="20" t="s">
        <v>34838</v>
      </c>
      <c r="G17945" s="20" t="s">
        <v>34839</v>
      </c>
      <c r="H17945" s="20" t="s">
        <v>29</v>
      </c>
    </row>
    <row r="17946" customFormat="false" ht="15.75" hidden="false" customHeight="false" outlineLevel="0" collapsed="false">
      <c r="A17946" s="20" t="s">
        <v>34841</v>
      </c>
      <c r="B17946" s="20" t="s">
        <v>34842</v>
      </c>
      <c r="C17946" s="20" t="s">
        <v>34843</v>
      </c>
      <c r="D17946" s="20" t="s">
        <v>34844</v>
      </c>
      <c r="E17946" s="20" t="s">
        <v>34845</v>
      </c>
      <c r="F17946" s="20" t="s">
        <v>34846</v>
      </c>
      <c r="G17946" s="20" t="s">
        <v>34847</v>
      </c>
      <c r="H17946" s="20" t="s">
        <v>29</v>
      </c>
    </row>
    <row r="17947" customFormat="false" ht="15.75" hidden="false" customHeight="false" outlineLevel="0" collapsed="false">
      <c r="A17947" s="20" t="s">
        <v>34848</v>
      </c>
      <c r="B17947" s="20" t="s">
        <v>34842</v>
      </c>
      <c r="C17947" s="20" t="s">
        <v>34843</v>
      </c>
      <c r="D17947" s="20" t="s">
        <v>34844</v>
      </c>
      <c r="E17947" s="20" t="s">
        <v>34845</v>
      </c>
      <c r="F17947" s="20" t="s">
        <v>34846</v>
      </c>
      <c r="G17947" s="20" t="s">
        <v>34847</v>
      </c>
      <c r="H17947" s="20" t="s">
        <v>29</v>
      </c>
    </row>
    <row r="17948" customFormat="false" ht="15.75" hidden="false" customHeight="false" outlineLevel="0" collapsed="false">
      <c r="A17948" s="20" t="s">
        <v>34849</v>
      </c>
      <c r="B17948" s="20" t="s">
        <v>34850</v>
      </c>
      <c r="C17948" s="20" t="s">
        <v>34851</v>
      </c>
      <c r="D17948" s="20" t="s">
        <v>34852</v>
      </c>
      <c r="E17948" s="20" t="s">
        <v>34853</v>
      </c>
      <c r="F17948" s="20" t="s">
        <v>34854</v>
      </c>
      <c r="G17948" s="20" t="s">
        <v>34855</v>
      </c>
      <c r="H17948" s="20" t="s">
        <v>29</v>
      </c>
    </row>
    <row r="17949" customFormat="false" ht="15.75" hidden="false" customHeight="false" outlineLevel="0" collapsed="false">
      <c r="A17949" s="20" t="s">
        <v>34856</v>
      </c>
      <c r="B17949" s="20" t="s">
        <v>34850</v>
      </c>
      <c r="C17949" s="20" t="s">
        <v>34851</v>
      </c>
      <c r="D17949" s="20" t="s">
        <v>34852</v>
      </c>
      <c r="E17949" s="20" t="s">
        <v>34853</v>
      </c>
      <c r="F17949" s="20" t="s">
        <v>34854</v>
      </c>
      <c r="G17949" s="20" t="s">
        <v>34855</v>
      </c>
      <c r="H17949" s="20" t="s">
        <v>29</v>
      </c>
    </row>
    <row r="17950" customFormat="false" ht="15.75" hidden="false" customHeight="false" outlineLevel="0" collapsed="false">
      <c r="A17950" s="20" t="s">
        <v>34857</v>
      </c>
      <c r="B17950" s="20" t="s">
        <v>34850</v>
      </c>
      <c r="C17950" s="20" t="s">
        <v>34858</v>
      </c>
      <c r="D17950" s="20" t="s">
        <v>34859</v>
      </c>
      <c r="E17950" s="20" t="s">
        <v>34860</v>
      </c>
      <c r="F17950" s="20" t="s">
        <v>34861</v>
      </c>
      <c r="G17950" s="20" t="s">
        <v>34862</v>
      </c>
      <c r="H17950" s="20" t="s">
        <v>29</v>
      </c>
    </row>
    <row r="17951" customFormat="false" ht="15.75" hidden="false" customHeight="false" outlineLevel="0" collapsed="false">
      <c r="A17951" s="20" t="s">
        <v>34863</v>
      </c>
      <c r="B17951" s="20" t="s">
        <v>34850</v>
      </c>
      <c r="C17951" s="20" t="s">
        <v>34858</v>
      </c>
      <c r="D17951" s="20" t="s">
        <v>34859</v>
      </c>
      <c r="E17951" s="20" t="s">
        <v>34860</v>
      </c>
      <c r="F17951" s="20" t="s">
        <v>34861</v>
      </c>
      <c r="G17951" s="20" t="s">
        <v>34862</v>
      </c>
      <c r="H17951" s="20" t="s">
        <v>29</v>
      </c>
    </row>
    <row r="17952" customFormat="false" ht="15.75" hidden="false" customHeight="false" outlineLevel="0" collapsed="false">
      <c r="A17952" s="20" t="s">
        <v>34864</v>
      </c>
      <c r="B17952" s="20" t="s">
        <v>34865</v>
      </c>
      <c r="C17952" s="20" t="s">
        <v>34866</v>
      </c>
      <c r="D17952" s="20" t="s">
        <v>34867</v>
      </c>
      <c r="E17952" s="20" t="s">
        <v>34868</v>
      </c>
      <c r="F17952" s="20" t="s">
        <v>34869</v>
      </c>
      <c r="H17952" s="20" t="s">
        <v>29</v>
      </c>
    </row>
    <row r="17953" customFormat="false" ht="15.75" hidden="false" customHeight="false" outlineLevel="0" collapsed="false">
      <c r="A17953" s="20" t="s">
        <v>34870</v>
      </c>
      <c r="B17953" s="20" t="s">
        <v>34865</v>
      </c>
      <c r="C17953" s="20" t="s">
        <v>34866</v>
      </c>
      <c r="D17953" s="20" t="s">
        <v>34867</v>
      </c>
      <c r="E17953" s="20" t="s">
        <v>34868</v>
      </c>
      <c r="F17953" s="20" t="s">
        <v>34869</v>
      </c>
      <c r="H17953" s="20" t="s">
        <v>29</v>
      </c>
    </row>
    <row r="17954" customFormat="false" ht="15.75" hidden="false" customHeight="false" outlineLevel="0" collapsed="false">
      <c r="A17954" s="20" t="s">
        <v>34871</v>
      </c>
      <c r="B17954" s="20" t="s">
        <v>34872</v>
      </c>
      <c r="C17954" s="20" t="s">
        <v>34873</v>
      </c>
      <c r="D17954" s="20" t="s">
        <v>34874</v>
      </c>
      <c r="E17954" s="20" t="s">
        <v>34875</v>
      </c>
      <c r="F17954" s="20" t="s">
        <v>34876</v>
      </c>
      <c r="G17954" s="20" t="s">
        <v>34877</v>
      </c>
      <c r="H17954" s="20" t="s">
        <v>29</v>
      </c>
    </row>
    <row r="17955" customFormat="false" ht="15.75" hidden="false" customHeight="false" outlineLevel="0" collapsed="false">
      <c r="A17955" s="20" t="s">
        <v>34878</v>
      </c>
      <c r="B17955" s="20" t="s">
        <v>34872</v>
      </c>
      <c r="C17955" s="20" t="s">
        <v>34873</v>
      </c>
      <c r="D17955" s="20" t="s">
        <v>34874</v>
      </c>
      <c r="E17955" s="20" t="s">
        <v>34875</v>
      </c>
      <c r="F17955" s="20" t="s">
        <v>34876</v>
      </c>
      <c r="G17955" s="20" t="s">
        <v>34877</v>
      </c>
      <c r="H17955" s="20" t="s">
        <v>29</v>
      </c>
    </row>
    <row r="17956" customFormat="false" ht="15.75" hidden="false" customHeight="false" outlineLevel="0" collapsed="false">
      <c r="A17956" s="20" t="s">
        <v>34879</v>
      </c>
      <c r="B17956" s="20" t="s">
        <v>34880</v>
      </c>
      <c r="C17956" s="20" t="s">
        <v>34881</v>
      </c>
      <c r="D17956" s="20" t="s">
        <v>34882</v>
      </c>
      <c r="E17956" s="20" t="s">
        <v>34883</v>
      </c>
      <c r="F17956" s="20" t="s">
        <v>34884</v>
      </c>
      <c r="G17956" s="20" t="s">
        <v>34885</v>
      </c>
      <c r="H17956" s="20" t="s">
        <v>29</v>
      </c>
    </row>
    <row r="17957" customFormat="false" ht="15.75" hidden="false" customHeight="false" outlineLevel="0" collapsed="false">
      <c r="A17957" s="20" t="s">
        <v>34886</v>
      </c>
      <c r="B17957" s="20" t="s">
        <v>34880</v>
      </c>
      <c r="C17957" s="20" t="s">
        <v>34881</v>
      </c>
      <c r="D17957" s="20" t="s">
        <v>34882</v>
      </c>
      <c r="E17957" s="20" t="s">
        <v>34883</v>
      </c>
      <c r="F17957" s="20" t="s">
        <v>34884</v>
      </c>
      <c r="G17957" s="20" t="s">
        <v>34885</v>
      </c>
      <c r="H17957" s="20" t="s">
        <v>29</v>
      </c>
    </row>
    <row r="17958" customFormat="false" ht="15.75" hidden="false" customHeight="false" outlineLevel="0" collapsed="false">
      <c r="A17958" s="20" t="s">
        <v>34887</v>
      </c>
      <c r="B17958" s="20" t="s">
        <v>34888</v>
      </c>
      <c r="C17958" s="20" t="s">
        <v>34889</v>
      </c>
      <c r="D17958" s="20" t="s">
        <v>34890</v>
      </c>
      <c r="E17958" s="20" t="s">
        <v>34891</v>
      </c>
      <c r="F17958" s="20" t="s">
        <v>34892</v>
      </c>
      <c r="H17958" s="20" t="s">
        <v>29</v>
      </c>
    </row>
    <row r="17959" customFormat="false" ht="15.75" hidden="false" customHeight="false" outlineLevel="0" collapsed="false">
      <c r="A17959" s="20" t="s">
        <v>34893</v>
      </c>
      <c r="B17959" s="20" t="s">
        <v>34888</v>
      </c>
      <c r="C17959" s="20" t="s">
        <v>34889</v>
      </c>
      <c r="D17959" s="20" t="s">
        <v>34890</v>
      </c>
      <c r="E17959" s="20" t="s">
        <v>34891</v>
      </c>
      <c r="F17959" s="20" t="s">
        <v>34892</v>
      </c>
      <c r="H17959" s="20" t="s">
        <v>29</v>
      </c>
    </row>
    <row r="17960" customFormat="false" ht="15.75" hidden="false" customHeight="false" outlineLevel="0" collapsed="false">
      <c r="A17960" s="20" t="s">
        <v>34894</v>
      </c>
      <c r="B17960" s="20" t="s">
        <v>34895</v>
      </c>
      <c r="C17960" s="20" t="s">
        <v>34896</v>
      </c>
      <c r="D17960" s="20" t="s">
        <v>34897</v>
      </c>
      <c r="E17960" s="20" t="s">
        <v>34898</v>
      </c>
      <c r="F17960" s="20" t="s">
        <v>34899</v>
      </c>
      <c r="G17960" s="20" t="s">
        <v>34900</v>
      </c>
      <c r="H17960" s="20" t="s">
        <v>29</v>
      </c>
    </row>
    <row r="17961" customFormat="false" ht="15.75" hidden="false" customHeight="false" outlineLevel="0" collapsed="false">
      <c r="A17961" s="20" t="s">
        <v>34901</v>
      </c>
      <c r="B17961" s="20" t="s">
        <v>34895</v>
      </c>
      <c r="C17961" s="20" t="s">
        <v>34896</v>
      </c>
      <c r="D17961" s="20" t="s">
        <v>34897</v>
      </c>
      <c r="E17961" s="20" t="s">
        <v>34898</v>
      </c>
      <c r="F17961" s="20" t="s">
        <v>34899</v>
      </c>
      <c r="G17961" s="20" t="s">
        <v>34900</v>
      </c>
      <c r="H17961" s="20" t="s">
        <v>29</v>
      </c>
    </row>
    <row r="17962" customFormat="false" ht="15.75" hidden="false" customHeight="false" outlineLevel="0" collapsed="false">
      <c r="A17962" s="20" t="s">
        <v>34902</v>
      </c>
      <c r="B17962" s="20" t="s">
        <v>34903</v>
      </c>
      <c r="C17962" s="20" t="s">
        <v>34904</v>
      </c>
      <c r="D17962" s="20" t="s">
        <v>34905</v>
      </c>
      <c r="E17962" s="20" t="s">
        <v>34906</v>
      </c>
      <c r="F17962" s="20" t="s">
        <v>34907</v>
      </c>
      <c r="G17962" s="20" t="s">
        <v>34908</v>
      </c>
      <c r="H17962" s="20" t="s">
        <v>29</v>
      </c>
    </row>
    <row r="17963" customFormat="false" ht="15.75" hidden="false" customHeight="false" outlineLevel="0" collapsed="false">
      <c r="A17963" s="20" t="s">
        <v>34909</v>
      </c>
      <c r="B17963" s="20" t="s">
        <v>34903</v>
      </c>
      <c r="C17963" s="20" t="s">
        <v>34904</v>
      </c>
      <c r="D17963" s="20" t="s">
        <v>34905</v>
      </c>
      <c r="E17963" s="20" t="s">
        <v>34906</v>
      </c>
      <c r="F17963" s="20" t="s">
        <v>34907</v>
      </c>
      <c r="G17963" s="20" t="s">
        <v>34908</v>
      </c>
      <c r="H17963" s="20" t="s">
        <v>29</v>
      </c>
    </row>
    <row r="17964" customFormat="false" ht="15.75" hidden="false" customHeight="false" outlineLevel="0" collapsed="false">
      <c r="A17964" s="20" t="s">
        <v>34910</v>
      </c>
      <c r="B17964" s="20" t="s">
        <v>34911</v>
      </c>
      <c r="C17964" s="20" t="s">
        <v>34912</v>
      </c>
      <c r="D17964" s="20" t="s">
        <v>34913</v>
      </c>
      <c r="E17964" s="20" t="s">
        <v>34914</v>
      </c>
      <c r="F17964" s="20" t="s">
        <v>34915</v>
      </c>
      <c r="G17964" s="20" t="s">
        <v>34916</v>
      </c>
      <c r="H17964" s="20" t="s">
        <v>29</v>
      </c>
    </row>
    <row r="17965" customFormat="false" ht="15.75" hidden="false" customHeight="false" outlineLevel="0" collapsed="false">
      <c r="A17965" s="20" t="s">
        <v>34917</v>
      </c>
      <c r="B17965" s="20" t="s">
        <v>34911</v>
      </c>
      <c r="C17965" s="20" t="s">
        <v>34912</v>
      </c>
      <c r="D17965" s="20" t="s">
        <v>34913</v>
      </c>
      <c r="E17965" s="20" t="s">
        <v>34914</v>
      </c>
      <c r="F17965" s="20" t="s">
        <v>34915</v>
      </c>
      <c r="G17965" s="20" t="s">
        <v>34916</v>
      </c>
      <c r="H17965" s="20" t="s">
        <v>29</v>
      </c>
    </row>
    <row r="17966" customFormat="false" ht="15.75" hidden="false" customHeight="false" outlineLevel="0" collapsed="false">
      <c r="A17966" s="20" t="s">
        <v>34918</v>
      </c>
      <c r="B17966" s="20" t="s">
        <v>34919</v>
      </c>
      <c r="C17966" s="20" t="s">
        <v>34920</v>
      </c>
      <c r="D17966" s="20" t="s">
        <v>34921</v>
      </c>
      <c r="E17966" s="20" t="s">
        <v>34922</v>
      </c>
      <c r="F17966" s="20" t="s">
        <v>34923</v>
      </c>
      <c r="H17966" s="20" t="s">
        <v>29</v>
      </c>
    </row>
    <row r="17967" customFormat="false" ht="15.75" hidden="false" customHeight="false" outlineLevel="0" collapsed="false">
      <c r="A17967" s="20" t="s">
        <v>34924</v>
      </c>
      <c r="B17967" s="20" t="s">
        <v>34919</v>
      </c>
      <c r="C17967" s="20" t="s">
        <v>34920</v>
      </c>
      <c r="D17967" s="20" t="s">
        <v>34921</v>
      </c>
      <c r="E17967" s="20" t="s">
        <v>34922</v>
      </c>
      <c r="F17967" s="20" t="s">
        <v>34923</v>
      </c>
      <c r="H17967" s="20" t="s">
        <v>29</v>
      </c>
    </row>
    <row r="17968" customFormat="false" ht="15.75" hidden="false" customHeight="false" outlineLevel="0" collapsed="false">
      <c r="A17968" s="20" t="s">
        <v>34925</v>
      </c>
      <c r="B17968" s="20" t="s">
        <v>34919</v>
      </c>
      <c r="C17968" s="20" t="s">
        <v>34926</v>
      </c>
      <c r="D17968" s="20" t="s">
        <v>34927</v>
      </c>
      <c r="E17968" s="20" t="s">
        <v>34928</v>
      </c>
      <c r="F17968" s="20" t="s">
        <v>34929</v>
      </c>
      <c r="H17968" s="20" t="s">
        <v>29</v>
      </c>
    </row>
    <row r="17969" customFormat="false" ht="15.75" hidden="false" customHeight="false" outlineLevel="0" collapsed="false">
      <c r="A17969" s="20" t="s">
        <v>34930</v>
      </c>
      <c r="B17969" s="20" t="s">
        <v>34919</v>
      </c>
      <c r="C17969" s="20" t="s">
        <v>34926</v>
      </c>
      <c r="D17969" s="20" t="s">
        <v>34927</v>
      </c>
      <c r="E17969" s="20" t="s">
        <v>34928</v>
      </c>
      <c r="F17969" s="20" t="s">
        <v>34929</v>
      </c>
      <c r="H17969" s="20" t="s">
        <v>29</v>
      </c>
    </row>
    <row r="17970" customFormat="false" ht="15.75" hidden="false" customHeight="false" outlineLevel="0" collapsed="false">
      <c r="A17970" s="20" t="s">
        <v>34931</v>
      </c>
      <c r="B17970" s="20" t="s">
        <v>34932</v>
      </c>
      <c r="C17970" s="20" t="s">
        <v>34933</v>
      </c>
      <c r="D17970" s="20" t="s">
        <v>34934</v>
      </c>
      <c r="E17970" s="20" t="s">
        <v>34935</v>
      </c>
      <c r="F17970" s="20" t="s">
        <v>34936</v>
      </c>
      <c r="G17970" s="20" t="s">
        <v>34937</v>
      </c>
      <c r="H17970" s="20" t="s">
        <v>29</v>
      </c>
    </row>
    <row r="17971" customFormat="false" ht="15.75" hidden="false" customHeight="false" outlineLevel="0" collapsed="false">
      <c r="A17971" s="20" t="s">
        <v>34938</v>
      </c>
      <c r="B17971" s="20" t="s">
        <v>34932</v>
      </c>
      <c r="C17971" s="20" t="s">
        <v>34933</v>
      </c>
      <c r="D17971" s="20" t="s">
        <v>34934</v>
      </c>
      <c r="E17971" s="20" t="s">
        <v>34935</v>
      </c>
      <c r="F17971" s="20" t="s">
        <v>34936</v>
      </c>
      <c r="G17971" s="20" t="s">
        <v>34937</v>
      </c>
      <c r="H17971" s="20" t="s">
        <v>29</v>
      </c>
    </row>
    <row r="17972" customFormat="false" ht="15.75" hidden="false" customHeight="false" outlineLevel="0" collapsed="false">
      <c r="A17972" s="20" t="s">
        <v>34939</v>
      </c>
      <c r="B17972" s="20" t="s">
        <v>34940</v>
      </c>
      <c r="C17972" s="20" t="s">
        <v>34941</v>
      </c>
      <c r="H17972" s="20" t="s">
        <v>29</v>
      </c>
    </row>
    <row r="17973" customFormat="false" ht="15.75" hidden="false" customHeight="false" outlineLevel="0" collapsed="false">
      <c r="A17973" s="20" t="s">
        <v>34942</v>
      </c>
      <c r="B17973" s="20" t="s">
        <v>34940</v>
      </c>
      <c r="C17973" s="20" t="s">
        <v>34941</v>
      </c>
      <c r="H17973" s="20" t="s">
        <v>29</v>
      </c>
    </row>
    <row r="17974" customFormat="false" ht="15.75" hidden="false" customHeight="false" outlineLevel="0" collapsed="false">
      <c r="A17974" s="20" t="s">
        <v>34943</v>
      </c>
      <c r="B17974" s="20" t="s">
        <v>34944</v>
      </c>
      <c r="C17974" s="20" t="s">
        <v>34941</v>
      </c>
      <c r="H17974" s="20" t="s">
        <v>29</v>
      </c>
    </row>
    <row r="17975" customFormat="false" ht="15.75" hidden="false" customHeight="false" outlineLevel="0" collapsed="false">
      <c r="A17975" s="20" t="s">
        <v>34945</v>
      </c>
      <c r="B17975" s="20" t="s">
        <v>34944</v>
      </c>
      <c r="C17975" s="20" t="s">
        <v>34941</v>
      </c>
      <c r="H17975" s="20" t="s">
        <v>29</v>
      </c>
    </row>
    <row r="17976" customFormat="false" ht="15.75" hidden="false" customHeight="false" outlineLevel="0" collapsed="false">
      <c r="A17976" s="20" t="s">
        <v>34946</v>
      </c>
      <c r="B17976" s="20" t="s">
        <v>34947</v>
      </c>
      <c r="C17976" s="20" t="s">
        <v>34941</v>
      </c>
      <c r="H17976" s="20" t="s">
        <v>29</v>
      </c>
    </row>
    <row r="17977" customFormat="false" ht="15.75" hidden="false" customHeight="false" outlineLevel="0" collapsed="false">
      <c r="A17977" s="20" t="s">
        <v>34948</v>
      </c>
      <c r="B17977" s="20" t="s">
        <v>34947</v>
      </c>
      <c r="C17977" s="20" t="s">
        <v>34941</v>
      </c>
      <c r="H17977" s="20" t="s">
        <v>29</v>
      </c>
    </row>
    <row r="17978" customFormat="false" ht="15.75" hidden="false" customHeight="false" outlineLevel="0" collapsed="false">
      <c r="A17978" s="20" t="s">
        <v>34949</v>
      </c>
      <c r="B17978" s="20" t="s">
        <v>34950</v>
      </c>
      <c r="C17978" s="20" t="s">
        <v>34951</v>
      </c>
      <c r="D17978" s="20" t="s">
        <v>34952</v>
      </c>
      <c r="E17978" s="20" t="s">
        <v>34953</v>
      </c>
      <c r="F17978" s="20" t="s">
        <v>34954</v>
      </c>
      <c r="H17978" s="20" t="s">
        <v>29</v>
      </c>
    </row>
    <row r="17979" customFormat="false" ht="15.75" hidden="false" customHeight="false" outlineLevel="0" collapsed="false">
      <c r="A17979" s="20" t="s">
        <v>34955</v>
      </c>
      <c r="B17979" s="20" t="s">
        <v>34950</v>
      </c>
      <c r="C17979" s="20" t="s">
        <v>34951</v>
      </c>
      <c r="D17979" s="20" t="s">
        <v>34952</v>
      </c>
      <c r="E17979" s="20" t="s">
        <v>34953</v>
      </c>
      <c r="F17979" s="20" t="s">
        <v>34954</v>
      </c>
      <c r="H17979" s="20" t="s">
        <v>29</v>
      </c>
    </row>
    <row r="17980" customFormat="false" ht="15.75" hidden="false" customHeight="false" outlineLevel="0" collapsed="false">
      <c r="A17980" s="20" t="s">
        <v>34956</v>
      </c>
      <c r="B17980" s="20" t="s">
        <v>34957</v>
      </c>
      <c r="C17980" s="20" t="s">
        <v>34958</v>
      </c>
      <c r="D17980" s="20" t="s">
        <v>34959</v>
      </c>
      <c r="E17980" s="20" t="s">
        <v>34960</v>
      </c>
      <c r="H17980" s="20" t="s">
        <v>29</v>
      </c>
    </row>
    <row r="17981" customFormat="false" ht="15.75" hidden="false" customHeight="false" outlineLevel="0" collapsed="false">
      <c r="A17981" s="20" t="s">
        <v>34961</v>
      </c>
      <c r="B17981" s="20" t="s">
        <v>34957</v>
      </c>
      <c r="C17981" s="20" t="s">
        <v>34958</v>
      </c>
      <c r="D17981" s="20" t="s">
        <v>34959</v>
      </c>
      <c r="E17981" s="20" t="s">
        <v>34960</v>
      </c>
      <c r="H17981" s="20" t="s">
        <v>29</v>
      </c>
    </row>
    <row r="17982" customFormat="false" ht="15.75" hidden="false" customHeight="false" outlineLevel="0" collapsed="false">
      <c r="A17982" s="20" t="s">
        <v>34962</v>
      </c>
      <c r="B17982" s="20" t="s">
        <v>34957</v>
      </c>
      <c r="C17982" s="20" t="s">
        <v>34963</v>
      </c>
      <c r="D17982" s="20" t="s">
        <v>34964</v>
      </c>
      <c r="E17982" s="20" t="s">
        <v>34965</v>
      </c>
      <c r="H17982" s="20" t="s">
        <v>29</v>
      </c>
    </row>
    <row r="17983" customFormat="false" ht="15.75" hidden="false" customHeight="false" outlineLevel="0" collapsed="false">
      <c r="A17983" s="20" t="s">
        <v>34966</v>
      </c>
      <c r="B17983" s="20" t="s">
        <v>34957</v>
      </c>
      <c r="C17983" s="20" t="s">
        <v>34963</v>
      </c>
      <c r="D17983" s="20" t="s">
        <v>34964</v>
      </c>
      <c r="E17983" s="20" t="s">
        <v>34965</v>
      </c>
      <c r="H17983" s="20" t="s">
        <v>29</v>
      </c>
    </row>
    <row r="17984" customFormat="false" ht="15.75" hidden="false" customHeight="false" outlineLevel="0" collapsed="false">
      <c r="A17984" s="20" t="s">
        <v>34967</v>
      </c>
      <c r="B17984" s="20" t="s">
        <v>34968</v>
      </c>
      <c r="C17984" s="20" t="s">
        <v>34969</v>
      </c>
      <c r="D17984" s="20" t="s">
        <v>34970</v>
      </c>
      <c r="E17984" s="20" t="s">
        <v>34971</v>
      </c>
      <c r="F17984" s="20" t="s">
        <v>34972</v>
      </c>
      <c r="H17984" s="20" t="s">
        <v>29</v>
      </c>
    </row>
    <row r="17985" customFormat="false" ht="15.75" hidden="false" customHeight="false" outlineLevel="0" collapsed="false">
      <c r="A17985" s="20" t="s">
        <v>34973</v>
      </c>
      <c r="B17985" s="20" t="s">
        <v>34968</v>
      </c>
      <c r="C17985" s="20" t="s">
        <v>34969</v>
      </c>
      <c r="D17985" s="20" t="s">
        <v>34970</v>
      </c>
      <c r="E17985" s="20" t="s">
        <v>34971</v>
      </c>
      <c r="F17985" s="20" t="s">
        <v>34972</v>
      </c>
      <c r="H17985" s="20" t="s">
        <v>29</v>
      </c>
    </row>
    <row r="17986" customFormat="false" ht="15.75" hidden="false" customHeight="false" outlineLevel="0" collapsed="false">
      <c r="A17986" s="20" t="s">
        <v>34974</v>
      </c>
      <c r="B17986" s="20" t="s">
        <v>34975</v>
      </c>
      <c r="C17986" s="20" t="s">
        <v>34976</v>
      </c>
      <c r="D17986" s="20" t="s">
        <v>34977</v>
      </c>
      <c r="E17986" s="20" t="s">
        <v>34978</v>
      </c>
      <c r="F17986" s="20" t="s">
        <v>34979</v>
      </c>
      <c r="G17986" s="20" t="s">
        <v>34980</v>
      </c>
      <c r="H17986" s="20" t="s">
        <v>29</v>
      </c>
    </row>
    <row r="17987" customFormat="false" ht="15.75" hidden="false" customHeight="false" outlineLevel="0" collapsed="false">
      <c r="A17987" s="20" t="s">
        <v>34981</v>
      </c>
      <c r="B17987" s="20" t="s">
        <v>34975</v>
      </c>
      <c r="C17987" s="20" t="s">
        <v>34976</v>
      </c>
      <c r="D17987" s="20" t="s">
        <v>34977</v>
      </c>
      <c r="E17987" s="20" t="s">
        <v>34978</v>
      </c>
      <c r="F17987" s="20" t="s">
        <v>34979</v>
      </c>
      <c r="G17987" s="20" t="s">
        <v>34980</v>
      </c>
      <c r="H17987" s="20" t="s">
        <v>29</v>
      </c>
    </row>
    <row r="17988" customFormat="false" ht="15.75" hidden="false" customHeight="false" outlineLevel="0" collapsed="false">
      <c r="A17988" s="20" t="s">
        <v>34982</v>
      </c>
      <c r="B17988" s="20" t="s">
        <v>34983</v>
      </c>
      <c r="C17988" s="20" t="s">
        <v>34984</v>
      </c>
      <c r="D17988" s="20" t="s">
        <v>34985</v>
      </c>
      <c r="E17988" s="20" t="s">
        <v>34986</v>
      </c>
      <c r="F17988" s="20" t="s">
        <v>34987</v>
      </c>
      <c r="G17988" s="20" t="s">
        <v>34988</v>
      </c>
      <c r="H17988" s="20" t="s">
        <v>29</v>
      </c>
    </row>
    <row r="17989" customFormat="false" ht="15.75" hidden="false" customHeight="false" outlineLevel="0" collapsed="false">
      <c r="A17989" s="20" t="s">
        <v>34989</v>
      </c>
      <c r="B17989" s="20" t="s">
        <v>34983</v>
      </c>
      <c r="C17989" s="20" t="s">
        <v>34984</v>
      </c>
      <c r="D17989" s="20" t="s">
        <v>34985</v>
      </c>
      <c r="E17989" s="20" t="s">
        <v>34986</v>
      </c>
      <c r="F17989" s="20" t="s">
        <v>34987</v>
      </c>
      <c r="G17989" s="20" t="s">
        <v>34988</v>
      </c>
      <c r="H17989" s="20" t="s">
        <v>29</v>
      </c>
    </row>
    <row r="17990" customFormat="false" ht="15.75" hidden="false" customHeight="false" outlineLevel="0" collapsed="false">
      <c r="A17990" s="20" t="s">
        <v>34990</v>
      </c>
      <c r="B17990" s="20" t="s">
        <v>34991</v>
      </c>
      <c r="C17990" s="20" t="s">
        <v>34992</v>
      </c>
      <c r="D17990" s="20" t="s">
        <v>34993</v>
      </c>
      <c r="H17990" s="20" t="s">
        <v>29</v>
      </c>
    </row>
    <row r="17991" customFormat="false" ht="15.75" hidden="false" customHeight="false" outlineLevel="0" collapsed="false">
      <c r="A17991" s="20" t="s">
        <v>34994</v>
      </c>
      <c r="B17991" s="20" t="s">
        <v>34991</v>
      </c>
      <c r="C17991" s="20" t="s">
        <v>34992</v>
      </c>
      <c r="D17991" s="20" t="s">
        <v>34993</v>
      </c>
      <c r="H17991" s="20" t="s">
        <v>29</v>
      </c>
    </row>
    <row r="17992" customFormat="false" ht="15.75" hidden="false" customHeight="false" outlineLevel="0" collapsed="false">
      <c r="A17992" s="20" t="s">
        <v>34995</v>
      </c>
      <c r="B17992" s="20" t="s">
        <v>34996</v>
      </c>
      <c r="C17992" s="20" t="s">
        <v>34997</v>
      </c>
      <c r="D17992" s="20" t="s">
        <v>34998</v>
      </c>
      <c r="E17992" s="20" t="s">
        <v>34999</v>
      </c>
      <c r="F17992" s="20" t="s">
        <v>35000</v>
      </c>
      <c r="G17992" s="20" t="s">
        <v>35001</v>
      </c>
      <c r="H17992" s="20" t="s">
        <v>29</v>
      </c>
    </row>
    <row r="17993" customFormat="false" ht="15.75" hidden="false" customHeight="false" outlineLevel="0" collapsed="false">
      <c r="A17993" s="20" t="s">
        <v>35002</v>
      </c>
      <c r="B17993" s="20" t="s">
        <v>34996</v>
      </c>
      <c r="C17993" s="20" t="s">
        <v>34997</v>
      </c>
      <c r="D17993" s="20" t="s">
        <v>34998</v>
      </c>
      <c r="E17993" s="20" t="s">
        <v>34999</v>
      </c>
      <c r="F17993" s="20" t="s">
        <v>35000</v>
      </c>
      <c r="G17993" s="20" t="s">
        <v>35001</v>
      </c>
      <c r="H17993" s="20" t="s">
        <v>29</v>
      </c>
    </row>
    <row r="17994" customFormat="false" ht="15.75" hidden="false" customHeight="false" outlineLevel="0" collapsed="false">
      <c r="A17994" s="20" t="s">
        <v>35003</v>
      </c>
      <c r="B17994" s="20" t="s">
        <v>35004</v>
      </c>
      <c r="C17994" s="20" t="s">
        <v>35005</v>
      </c>
      <c r="D17994" s="20" t="s">
        <v>35006</v>
      </c>
      <c r="E17994" s="20" t="s">
        <v>35007</v>
      </c>
      <c r="F17994" s="20" t="s">
        <v>35008</v>
      </c>
      <c r="H17994" s="20" t="s">
        <v>29</v>
      </c>
    </row>
    <row r="17995" customFormat="false" ht="15.75" hidden="false" customHeight="false" outlineLevel="0" collapsed="false">
      <c r="A17995" s="20" t="s">
        <v>35009</v>
      </c>
      <c r="B17995" s="20" t="s">
        <v>35004</v>
      </c>
      <c r="C17995" s="20" t="s">
        <v>35005</v>
      </c>
      <c r="D17995" s="20" t="s">
        <v>35006</v>
      </c>
      <c r="E17995" s="20" t="s">
        <v>35007</v>
      </c>
      <c r="F17995" s="20" t="s">
        <v>35008</v>
      </c>
      <c r="H17995" s="20" t="s">
        <v>29</v>
      </c>
    </row>
    <row r="17996" customFormat="false" ht="15.75" hidden="false" customHeight="false" outlineLevel="0" collapsed="false">
      <c r="A17996" s="20" t="s">
        <v>35010</v>
      </c>
      <c r="B17996" s="20" t="s">
        <v>35011</v>
      </c>
      <c r="C17996" s="20" t="s">
        <v>35012</v>
      </c>
      <c r="D17996" s="20" t="s">
        <v>35013</v>
      </c>
      <c r="E17996" s="20" t="s">
        <v>35014</v>
      </c>
      <c r="F17996" s="20" t="s">
        <v>35015</v>
      </c>
      <c r="G17996" s="20" t="s">
        <v>35016</v>
      </c>
      <c r="H17996" s="20" t="s">
        <v>103</v>
      </c>
    </row>
    <row r="17997" customFormat="false" ht="15.75" hidden="false" customHeight="false" outlineLevel="0" collapsed="false">
      <c r="A17997" s="20" t="s">
        <v>35017</v>
      </c>
      <c r="B17997" s="20" t="s">
        <v>35011</v>
      </c>
      <c r="C17997" s="20" t="s">
        <v>35012</v>
      </c>
      <c r="D17997" s="20" t="s">
        <v>35013</v>
      </c>
      <c r="E17997" s="20" t="s">
        <v>35014</v>
      </c>
      <c r="F17997" s="20" t="s">
        <v>35015</v>
      </c>
      <c r="G17997" s="20" t="s">
        <v>35016</v>
      </c>
      <c r="H17997" s="20" t="s">
        <v>103</v>
      </c>
    </row>
    <row r="17998" customFormat="false" ht="15.75" hidden="false" customHeight="false" outlineLevel="0" collapsed="false">
      <c r="A17998" s="20" t="s">
        <v>35018</v>
      </c>
      <c r="B17998" s="20" t="s">
        <v>35019</v>
      </c>
      <c r="C17998" s="20" t="s">
        <v>35020</v>
      </c>
      <c r="D17998" s="20" t="s">
        <v>35021</v>
      </c>
      <c r="E17998" s="20" t="s">
        <v>35022</v>
      </c>
      <c r="F17998" s="20" t="s">
        <v>35023</v>
      </c>
      <c r="H17998" s="20" t="s">
        <v>29</v>
      </c>
    </row>
    <row r="17999" customFormat="false" ht="15.75" hidden="false" customHeight="false" outlineLevel="0" collapsed="false">
      <c r="A17999" s="20" t="s">
        <v>35024</v>
      </c>
      <c r="B17999" s="20" t="s">
        <v>35019</v>
      </c>
      <c r="C17999" s="20" t="s">
        <v>35020</v>
      </c>
      <c r="D17999" s="20" t="s">
        <v>35021</v>
      </c>
      <c r="E17999" s="20" t="s">
        <v>35022</v>
      </c>
      <c r="F17999" s="20" t="s">
        <v>35023</v>
      </c>
      <c r="H17999" s="20" t="s">
        <v>29</v>
      </c>
    </row>
    <row r="18000" customFormat="false" ht="15.75" hidden="false" customHeight="false" outlineLevel="0" collapsed="false">
      <c r="A18000" s="20" t="s">
        <v>35025</v>
      </c>
      <c r="B18000" s="20" t="s">
        <v>35026</v>
      </c>
      <c r="C18000" s="20" t="s">
        <v>35027</v>
      </c>
      <c r="D18000" s="20" t="s">
        <v>35028</v>
      </c>
      <c r="E18000" s="20" t="s">
        <v>35029</v>
      </c>
      <c r="H18000" s="20" t="s">
        <v>29</v>
      </c>
    </row>
    <row r="18001" customFormat="false" ht="15.75" hidden="false" customHeight="false" outlineLevel="0" collapsed="false">
      <c r="A18001" s="20" t="s">
        <v>35030</v>
      </c>
      <c r="B18001" s="20" t="s">
        <v>35026</v>
      </c>
      <c r="C18001" s="20" t="s">
        <v>35027</v>
      </c>
      <c r="D18001" s="20" t="s">
        <v>35028</v>
      </c>
      <c r="E18001" s="20" t="s">
        <v>35029</v>
      </c>
      <c r="H18001" s="20" t="s">
        <v>29</v>
      </c>
    </row>
    <row r="18002" customFormat="false" ht="15.75" hidden="false" customHeight="false" outlineLevel="0" collapsed="false">
      <c r="A18002" s="20" t="s">
        <v>35031</v>
      </c>
      <c r="B18002" s="20" t="s">
        <v>35032</v>
      </c>
      <c r="C18002" s="20" t="s">
        <v>35033</v>
      </c>
      <c r="D18002" s="20" t="s">
        <v>35034</v>
      </c>
      <c r="E18002" s="20" t="s">
        <v>35035</v>
      </c>
      <c r="F18002" s="20" t="s">
        <v>35036</v>
      </c>
      <c r="H18002" s="20" t="s">
        <v>29</v>
      </c>
    </row>
    <row r="18003" customFormat="false" ht="15.75" hidden="false" customHeight="false" outlineLevel="0" collapsed="false">
      <c r="A18003" s="20" t="s">
        <v>35037</v>
      </c>
      <c r="B18003" s="20" t="s">
        <v>35032</v>
      </c>
      <c r="C18003" s="20" t="s">
        <v>35033</v>
      </c>
      <c r="D18003" s="20" t="s">
        <v>35034</v>
      </c>
      <c r="E18003" s="20" t="s">
        <v>35035</v>
      </c>
      <c r="F18003" s="20" t="s">
        <v>35036</v>
      </c>
      <c r="H18003" s="20" t="s">
        <v>29</v>
      </c>
    </row>
    <row r="18004" customFormat="false" ht="15.75" hidden="false" customHeight="false" outlineLevel="0" collapsed="false">
      <c r="A18004" s="20" t="s">
        <v>35038</v>
      </c>
      <c r="B18004" s="20" t="s">
        <v>35032</v>
      </c>
      <c r="C18004" s="20" t="s">
        <v>35033</v>
      </c>
      <c r="D18004" s="20" t="s">
        <v>35034</v>
      </c>
      <c r="E18004" s="20" t="s">
        <v>35035</v>
      </c>
      <c r="F18004" s="20" t="s">
        <v>35039</v>
      </c>
      <c r="H18004" s="20" t="s">
        <v>29</v>
      </c>
    </row>
    <row r="18005" customFormat="false" ht="15.75" hidden="false" customHeight="false" outlineLevel="0" collapsed="false">
      <c r="A18005" s="20" t="s">
        <v>35040</v>
      </c>
      <c r="B18005" s="20" t="s">
        <v>35032</v>
      </c>
      <c r="C18005" s="20" t="s">
        <v>35033</v>
      </c>
      <c r="D18005" s="20" t="s">
        <v>35034</v>
      </c>
      <c r="E18005" s="20" t="s">
        <v>35035</v>
      </c>
      <c r="F18005" s="20" t="s">
        <v>35039</v>
      </c>
      <c r="H18005" s="20" t="s">
        <v>29</v>
      </c>
    </row>
    <row r="18006" customFormat="false" ht="15.75" hidden="false" customHeight="false" outlineLevel="0" collapsed="false">
      <c r="A18006" s="20" t="s">
        <v>35041</v>
      </c>
      <c r="B18006" s="20" t="s">
        <v>35042</v>
      </c>
      <c r="C18006" s="20" t="s">
        <v>35043</v>
      </c>
      <c r="D18006" s="20" t="s">
        <v>35044</v>
      </c>
      <c r="E18006" s="20" t="s">
        <v>35045</v>
      </c>
      <c r="H18006" s="20" t="s">
        <v>29</v>
      </c>
    </row>
    <row r="18007" customFormat="false" ht="15.75" hidden="false" customHeight="false" outlineLevel="0" collapsed="false">
      <c r="A18007" s="20" t="s">
        <v>35046</v>
      </c>
      <c r="B18007" s="20" t="s">
        <v>35042</v>
      </c>
      <c r="C18007" s="20" t="s">
        <v>35043</v>
      </c>
      <c r="D18007" s="20" t="s">
        <v>35044</v>
      </c>
      <c r="E18007" s="20" t="s">
        <v>35045</v>
      </c>
      <c r="H18007" s="20" t="s">
        <v>29</v>
      </c>
    </row>
    <row r="18008" customFormat="false" ht="15.75" hidden="false" customHeight="false" outlineLevel="0" collapsed="false">
      <c r="A18008" s="20" t="s">
        <v>35047</v>
      </c>
      <c r="B18008" s="20" t="s">
        <v>35019</v>
      </c>
      <c r="C18008" s="20" t="s">
        <v>35020</v>
      </c>
      <c r="D18008" s="20" t="s">
        <v>35021</v>
      </c>
      <c r="E18008" s="20" t="s">
        <v>35022</v>
      </c>
      <c r="F18008" s="20" t="s">
        <v>35048</v>
      </c>
      <c r="H18008" s="20" t="s">
        <v>29</v>
      </c>
    </row>
    <row r="18009" customFormat="false" ht="15.75" hidden="false" customHeight="false" outlineLevel="0" collapsed="false">
      <c r="A18009" s="20" t="s">
        <v>35049</v>
      </c>
      <c r="B18009" s="20" t="s">
        <v>35019</v>
      </c>
      <c r="C18009" s="20" t="s">
        <v>35020</v>
      </c>
      <c r="D18009" s="20" t="s">
        <v>35021</v>
      </c>
      <c r="E18009" s="20" t="s">
        <v>35022</v>
      </c>
      <c r="F18009" s="20" t="s">
        <v>35048</v>
      </c>
      <c r="H18009" s="20" t="s">
        <v>29</v>
      </c>
    </row>
    <row r="18010" customFormat="false" ht="15.75" hidden="false" customHeight="false" outlineLevel="0" collapsed="false">
      <c r="A18010" s="20" t="s">
        <v>35050</v>
      </c>
      <c r="B18010" s="20" t="s">
        <v>35026</v>
      </c>
      <c r="C18010" s="20" t="s">
        <v>35027</v>
      </c>
      <c r="D18010" s="20" t="s">
        <v>35028</v>
      </c>
      <c r="E18010" s="20" t="s">
        <v>35051</v>
      </c>
      <c r="F18010" s="20" t="s">
        <v>35052</v>
      </c>
      <c r="H18010" s="20" t="s">
        <v>29</v>
      </c>
    </row>
    <row r="18011" customFormat="false" ht="15.75" hidden="false" customHeight="false" outlineLevel="0" collapsed="false">
      <c r="A18011" s="20" t="s">
        <v>35053</v>
      </c>
      <c r="B18011" s="20" t="s">
        <v>35026</v>
      </c>
      <c r="C18011" s="20" t="s">
        <v>35027</v>
      </c>
      <c r="D18011" s="20" t="s">
        <v>35028</v>
      </c>
      <c r="E18011" s="20" t="s">
        <v>35051</v>
      </c>
      <c r="F18011" s="20" t="s">
        <v>35052</v>
      </c>
      <c r="H18011" s="20" t="s">
        <v>29</v>
      </c>
    </row>
    <row r="18012" customFormat="false" ht="15.75" hidden="false" customHeight="false" outlineLevel="0" collapsed="false">
      <c r="A18012" s="20" t="s">
        <v>35054</v>
      </c>
      <c r="B18012" s="20" t="s">
        <v>35032</v>
      </c>
      <c r="C18012" s="20" t="s">
        <v>35033</v>
      </c>
      <c r="D18012" s="20" t="s">
        <v>35034</v>
      </c>
      <c r="E18012" s="20" t="s">
        <v>35035</v>
      </c>
      <c r="F18012" s="20" t="s">
        <v>35055</v>
      </c>
      <c r="G18012" s="20" t="s">
        <v>35056</v>
      </c>
      <c r="H18012" s="20" t="s">
        <v>29</v>
      </c>
    </row>
    <row r="18013" customFormat="false" ht="15.75" hidden="false" customHeight="false" outlineLevel="0" collapsed="false">
      <c r="A18013" s="20" t="s">
        <v>35057</v>
      </c>
      <c r="B18013" s="20" t="s">
        <v>35032</v>
      </c>
      <c r="C18013" s="20" t="s">
        <v>35033</v>
      </c>
      <c r="D18013" s="20" t="s">
        <v>35034</v>
      </c>
      <c r="E18013" s="20" t="s">
        <v>35035</v>
      </c>
      <c r="F18013" s="20" t="s">
        <v>35055</v>
      </c>
      <c r="G18013" s="20" t="s">
        <v>35056</v>
      </c>
      <c r="H18013" s="20" t="s">
        <v>29</v>
      </c>
    </row>
    <row r="18014" customFormat="false" ht="15.75" hidden="false" customHeight="false" outlineLevel="0" collapsed="false">
      <c r="A18014" s="20" t="s">
        <v>35058</v>
      </c>
      <c r="B18014" s="20" t="s">
        <v>35032</v>
      </c>
      <c r="C18014" s="20" t="s">
        <v>35033</v>
      </c>
      <c r="D18014" s="20" t="s">
        <v>35034</v>
      </c>
      <c r="E18014" s="20" t="s">
        <v>35035</v>
      </c>
      <c r="F18014" s="20" t="s">
        <v>35059</v>
      </c>
      <c r="G18014" s="20" t="s">
        <v>35056</v>
      </c>
      <c r="H18014" s="20" t="s">
        <v>29</v>
      </c>
    </row>
    <row r="18015" customFormat="false" ht="15.75" hidden="false" customHeight="false" outlineLevel="0" collapsed="false">
      <c r="A18015" s="20" t="s">
        <v>35060</v>
      </c>
      <c r="B18015" s="20" t="s">
        <v>35032</v>
      </c>
      <c r="C18015" s="20" t="s">
        <v>35033</v>
      </c>
      <c r="D18015" s="20" t="s">
        <v>35034</v>
      </c>
      <c r="E18015" s="20" t="s">
        <v>35035</v>
      </c>
      <c r="F18015" s="20" t="s">
        <v>35059</v>
      </c>
      <c r="G18015" s="20" t="s">
        <v>35056</v>
      </c>
      <c r="H18015" s="20" t="s">
        <v>29</v>
      </c>
    </row>
    <row r="18016" customFormat="false" ht="15.75" hidden="false" customHeight="false" outlineLevel="0" collapsed="false">
      <c r="A18016" s="20" t="s">
        <v>35061</v>
      </c>
      <c r="B18016" s="20" t="s">
        <v>35019</v>
      </c>
      <c r="C18016" s="20" t="s">
        <v>35062</v>
      </c>
      <c r="D18016" s="20" t="s">
        <v>35063</v>
      </c>
      <c r="E18016" s="20" t="s">
        <v>35064</v>
      </c>
      <c r="F18016" s="20" t="s">
        <v>35065</v>
      </c>
      <c r="H18016" s="20" t="s">
        <v>29</v>
      </c>
    </row>
    <row r="18017" customFormat="false" ht="15.75" hidden="false" customHeight="false" outlineLevel="0" collapsed="false">
      <c r="A18017" s="20" t="s">
        <v>35066</v>
      </c>
      <c r="B18017" s="20" t="s">
        <v>35019</v>
      </c>
      <c r="C18017" s="20" t="s">
        <v>35062</v>
      </c>
      <c r="D18017" s="20" t="s">
        <v>35063</v>
      </c>
      <c r="E18017" s="20" t="s">
        <v>35064</v>
      </c>
      <c r="F18017" s="20" t="s">
        <v>35065</v>
      </c>
      <c r="H18017" s="20" t="s">
        <v>29</v>
      </c>
    </row>
    <row r="18018" customFormat="false" ht="15.75" hidden="false" customHeight="false" outlineLevel="0" collapsed="false">
      <c r="A18018" s="20" t="s">
        <v>35067</v>
      </c>
      <c r="B18018" s="20" t="s">
        <v>35068</v>
      </c>
      <c r="C18018" s="20" t="s">
        <v>35069</v>
      </c>
      <c r="D18018" s="20" t="s">
        <v>35070</v>
      </c>
      <c r="E18018" s="20" t="s">
        <v>35071</v>
      </c>
      <c r="H18018" s="20" t="s">
        <v>29</v>
      </c>
    </row>
    <row r="18019" customFormat="false" ht="15.75" hidden="false" customHeight="false" outlineLevel="0" collapsed="false">
      <c r="A18019" s="20" t="s">
        <v>35072</v>
      </c>
      <c r="B18019" s="20" t="s">
        <v>35068</v>
      </c>
      <c r="C18019" s="20" t="s">
        <v>35069</v>
      </c>
      <c r="D18019" s="20" t="s">
        <v>35070</v>
      </c>
      <c r="E18019" s="20" t="s">
        <v>35071</v>
      </c>
      <c r="H18019" s="20" t="s">
        <v>29</v>
      </c>
    </row>
    <row r="18020" customFormat="false" ht="15.75" hidden="false" customHeight="false" outlineLevel="0" collapsed="false">
      <c r="A18020" s="20" t="s">
        <v>35073</v>
      </c>
      <c r="B18020" s="20" t="s">
        <v>35032</v>
      </c>
      <c r="C18020" s="20" t="s">
        <v>35074</v>
      </c>
      <c r="D18020" s="20" t="s">
        <v>35075</v>
      </c>
      <c r="E18020" s="20" t="s">
        <v>35076</v>
      </c>
      <c r="F18020" s="20" t="s">
        <v>35077</v>
      </c>
      <c r="H18020" s="20" t="s">
        <v>29</v>
      </c>
    </row>
    <row r="18021" customFormat="false" ht="15.75" hidden="false" customHeight="false" outlineLevel="0" collapsed="false">
      <c r="A18021" s="20" t="s">
        <v>35078</v>
      </c>
      <c r="B18021" s="20" t="s">
        <v>35032</v>
      </c>
      <c r="C18021" s="20" t="s">
        <v>35074</v>
      </c>
      <c r="D18021" s="20" t="s">
        <v>35075</v>
      </c>
      <c r="E18021" s="20" t="s">
        <v>35076</v>
      </c>
      <c r="F18021" s="20" t="s">
        <v>35077</v>
      </c>
      <c r="H18021" s="20" t="s">
        <v>29</v>
      </c>
    </row>
    <row r="18022" customFormat="false" ht="15.75" hidden="false" customHeight="false" outlineLevel="0" collapsed="false">
      <c r="A18022" s="20" t="s">
        <v>35079</v>
      </c>
      <c r="B18022" s="20" t="s">
        <v>35032</v>
      </c>
      <c r="C18022" s="20" t="s">
        <v>35074</v>
      </c>
      <c r="D18022" s="20" t="s">
        <v>35075</v>
      </c>
      <c r="E18022" s="20" t="s">
        <v>35080</v>
      </c>
      <c r="F18022" s="20" t="s">
        <v>35077</v>
      </c>
      <c r="H18022" s="20" t="s">
        <v>29</v>
      </c>
    </row>
    <row r="18023" customFormat="false" ht="15.75" hidden="false" customHeight="false" outlineLevel="0" collapsed="false">
      <c r="A18023" s="20" t="s">
        <v>35081</v>
      </c>
      <c r="B18023" s="20" t="s">
        <v>35032</v>
      </c>
      <c r="C18023" s="20" t="s">
        <v>35074</v>
      </c>
      <c r="D18023" s="20" t="s">
        <v>35075</v>
      </c>
      <c r="E18023" s="20" t="s">
        <v>35080</v>
      </c>
      <c r="F18023" s="20" t="s">
        <v>35077</v>
      </c>
      <c r="H18023" s="20" t="s">
        <v>29</v>
      </c>
    </row>
    <row r="18024" customFormat="false" ht="15.75" hidden="false" customHeight="false" outlineLevel="0" collapsed="false">
      <c r="A18024" s="20" t="s">
        <v>35082</v>
      </c>
      <c r="B18024" s="20" t="s">
        <v>35083</v>
      </c>
      <c r="C18024" s="20" t="s">
        <v>35084</v>
      </c>
      <c r="D18024" s="20" t="s">
        <v>35085</v>
      </c>
      <c r="E18024" s="20" t="s">
        <v>35086</v>
      </c>
      <c r="H18024" s="20" t="s">
        <v>29</v>
      </c>
    </row>
    <row r="18025" customFormat="false" ht="15.75" hidden="false" customHeight="false" outlineLevel="0" collapsed="false">
      <c r="A18025" s="20" t="s">
        <v>35087</v>
      </c>
      <c r="B18025" s="20" t="s">
        <v>35083</v>
      </c>
      <c r="C18025" s="20" t="s">
        <v>35084</v>
      </c>
      <c r="D18025" s="20" t="s">
        <v>35085</v>
      </c>
      <c r="E18025" s="20" t="s">
        <v>35086</v>
      </c>
      <c r="H18025" s="20" t="s">
        <v>29</v>
      </c>
    </row>
    <row r="18026" customFormat="false" ht="15.75" hidden="false" customHeight="false" outlineLevel="0" collapsed="false">
      <c r="A18026" s="20" t="s">
        <v>35088</v>
      </c>
      <c r="B18026" s="20" t="s">
        <v>35019</v>
      </c>
      <c r="C18026" s="20" t="s">
        <v>35062</v>
      </c>
      <c r="D18026" s="20" t="s">
        <v>35063</v>
      </c>
      <c r="E18026" s="20" t="s">
        <v>35064</v>
      </c>
      <c r="F18026" s="20" t="s">
        <v>35089</v>
      </c>
      <c r="H18026" s="20" t="s">
        <v>29</v>
      </c>
    </row>
    <row r="18027" customFormat="false" ht="15.75" hidden="false" customHeight="false" outlineLevel="0" collapsed="false">
      <c r="A18027" s="20" t="s">
        <v>35090</v>
      </c>
      <c r="B18027" s="20" t="s">
        <v>35019</v>
      </c>
      <c r="C18027" s="20" t="s">
        <v>35062</v>
      </c>
      <c r="D18027" s="20" t="s">
        <v>35063</v>
      </c>
      <c r="E18027" s="20" t="s">
        <v>35064</v>
      </c>
      <c r="F18027" s="20" t="s">
        <v>35089</v>
      </c>
      <c r="H18027" s="20" t="s">
        <v>29</v>
      </c>
    </row>
    <row r="18028" customFormat="false" ht="15.75" hidden="false" customHeight="false" outlineLevel="0" collapsed="false">
      <c r="A18028" s="20" t="s">
        <v>35091</v>
      </c>
      <c r="B18028" s="20" t="s">
        <v>35068</v>
      </c>
      <c r="C18028" s="20" t="s">
        <v>35069</v>
      </c>
      <c r="D18028" s="20" t="s">
        <v>35070</v>
      </c>
      <c r="E18028" s="20" t="s">
        <v>35092</v>
      </c>
      <c r="H18028" s="20" t="s">
        <v>29</v>
      </c>
    </row>
    <row r="18029" customFormat="false" ht="15.75" hidden="false" customHeight="false" outlineLevel="0" collapsed="false">
      <c r="A18029" s="20" t="s">
        <v>35093</v>
      </c>
      <c r="B18029" s="20" t="s">
        <v>35068</v>
      </c>
      <c r="C18029" s="20" t="s">
        <v>35069</v>
      </c>
      <c r="D18029" s="20" t="s">
        <v>35070</v>
      </c>
      <c r="E18029" s="20" t="s">
        <v>35092</v>
      </c>
      <c r="H18029" s="20" t="s">
        <v>29</v>
      </c>
    </row>
    <row r="18030" customFormat="false" ht="15.75" hidden="false" customHeight="false" outlineLevel="0" collapsed="false">
      <c r="A18030" s="20" t="s">
        <v>35094</v>
      </c>
      <c r="B18030" s="20" t="s">
        <v>35032</v>
      </c>
      <c r="C18030" s="20" t="s">
        <v>35074</v>
      </c>
      <c r="D18030" s="20" t="s">
        <v>35075</v>
      </c>
      <c r="E18030" s="20" t="s">
        <v>35076</v>
      </c>
      <c r="F18030" s="20" t="s">
        <v>35095</v>
      </c>
      <c r="H18030" s="20" t="s">
        <v>29</v>
      </c>
    </row>
    <row r="18031" customFormat="false" ht="15.75" hidden="false" customHeight="false" outlineLevel="0" collapsed="false">
      <c r="A18031" s="20" t="s">
        <v>35096</v>
      </c>
      <c r="B18031" s="20" t="s">
        <v>35032</v>
      </c>
      <c r="C18031" s="20" t="s">
        <v>35074</v>
      </c>
      <c r="D18031" s="20" t="s">
        <v>35075</v>
      </c>
      <c r="E18031" s="20" t="s">
        <v>35076</v>
      </c>
      <c r="F18031" s="20" t="s">
        <v>35095</v>
      </c>
      <c r="H18031" s="20" t="s">
        <v>29</v>
      </c>
    </row>
    <row r="18032" customFormat="false" ht="15.75" hidden="false" customHeight="false" outlineLevel="0" collapsed="false">
      <c r="A18032" s="20" t="s">
        <v>35097</v>
      </c>
      <c r="B18032" s="20" t="s">
        <v>35032</v>
      </c>
      <c r="C18032" s="20" t="s">
        <v>35074</v>
      </c>
      <c r="D18032" s="20" t="s">
        <v>35075</v>
      </c>
      <c r="E18032" s="20" t="s">
        <v>35080</v>
      </c>
      <c r="F18032" s="20" t="s">
        <v>35095</v>
      </c>
      <c r="H18032" s="20" t="s">
        <v>29</v>
      </c>
    </row>
    <row r="18033" customFormat="false" ht="15.75" hidden="false" customHeight="false" outlineLevel="0" collapsed="false">
      <c r="A18033" s="20" t="s">
        <v>35098</v>
      </c>
      <c r="B18033" s="20" t="s">
        <v>35032</v>
      </c>
      <c r="C18033" s="20" t="s">
        <v>35074</v>
      </c>
      <c r="D18033" s="20" t="s">
        <v>35075</v>
      </c>
      <c r="E18033" s="20" t="s">
        <v>35080</v>
      </c>
      <c r="F18033" s="20" t="s">
        <v>35095</v>
      </c>
      <c r="H18033" s="20" t="s">
        <v>29</v>
      </c>
    </row>
    <row r="18034" customFormat="false" ht="15.75" hidden="false" customHeight="false" outlineLevel="0" collapsed="false">
      <c r="A18034" s="20" t="s">
        <v>35099</v>
      </c>
      <c r="B18034" s="20" t="s">
        <v>35100</v>
      </c>
      <c r="C18034" s="20" t="s">
        <v>35101</v>
      </c>
      <c r="H18034" s="20" t="s">
        <v>29</v>
      </c>
    </row>
    <row r="18035" customFormat="false" ht="15.75" hidden="false" customHeight="false" outlineLevel="0" collapsed="false">
      <c r="A18035" s="20" t="s">
        <v>35102</v>
      </c>
      <c r="B18035" s="20" t="s">
        <v>35100</v>
      </c>
      <c r="C18035" s="20" t="s">
        <v>35101</v>
      </c>
      <c r="H18035" s="20" t="s">
        <v>29</v>
      </c>
    </row>
    <row r="18036" customFormat="false" ht="15.75" hidden="false" customHeight="false" outlineLevel="0" collapsed="false">
      <c r="A18036" s="20" t="s">
        <v>35103</v>
      </c>
      <c r="B18036" s="20" t="s">
        <v>35104</v>
      </c>
      <c r="C18036" s="20" t="s">
        <v>35101</v>
      </c>
      <c r="H18036" s="20" t="s">
        <v>29</v>
      </c>
    </row>
    <row r="18037" customFormat="false" ht="15.75" hidden="false" customHeight="false" outlineLevel="0" collapsed="false">
      <c r="A18037" s="20" t="s">
        <v>35105</v>
      </c>
      <c r="B18037" s="20" t="s">
        <v>35104</v>
      </c>
      <c r="C18037" s="20" t="s">
        <v>35101</v>
      </c>
      <c r="H18037" s="20" t="s">
        <v>29</v>
      </c>
    </row>
    <row r="18038" customFormat="false" ht="15.75" hidden="false" customHeight="false" outlineLevel="0" collapsed="false">
      <c r="A18038" s="20" t="s">
        <v>35106</v>
      </c>
      <c r="B18038" s="20" t="s">
        <v>35107</v>
      </c>
      <c r="C18038" s="20" t="s">
        <v>35108</v>
      </c>
      <c r="H18038" s="20" t="s">
        <v>29</v>
      </c>
    </row>
    <row r="18039" customFormat="false" ht="15.75" hidden="false" customHeight="false" outlineLevel="0" collapsed="false">
      <c r="A18039" s="20" t="s">
        <v>35109</v>
      </c>
      <c r="B18039" s="20" t="s">
        <v>35107</v>
      </c>
      <c r="C18039" s="20" t="s">
        <v>35108</v>
      </c>
      <c r="H18039" s="20" t="s">
        <v>29</v>
      </c>
    </row>
    <row r="18040" customFormat="false" ht="15.75" hidden="false" customHeight="false" outlineLevel="0" collapsed="false">
      <c r="A18040" s="20" t="s">
        <v>35110</v>
      </c>
      <c r="B18040" s="20" t="s">
        <v>35111</v>
      </c>
      <c r="C18040" s="20" t="s">
        <v>35108</v>
      </c>
      <c r="H18040" s="20" t="s">
        <v>29</v>
      </c>
    </row>
    <row r="18041" customFormat="false" ht="15.75" hidden="false" customHeight="false" outlineLevel="0" collapsed="false">
      <c r="A18041" s="20" t="s">
        <v>35112</v>
      </c>
      <c r="B18041" s="20" t="s">
        <v>35111</v>
      </c>
      <c r="C18041" s="20" t="s">
        <v>35108</v>
      </c>
      <c r="H18041" s="20" t="s">
        <v>29</v>
      </c>
    </row>
    <row r="18042" customFormat="false" ht="15.75" hidden="false" customHeight="false" outlineLevel="0" collapsed="false">
      <c r="A18042" s="20" t="s">
        <v>35113</v>
      </c>
      <c r="B18042" s="20" t="s">
        <v>35114</v>
      </c>
      <c r="C18042" s="20" t="s">
        <v>35115</v>
      </c>
      <c r="H18042" s="20" t="s">
        <v>29</v>
      </c>
    </row>
    <row r="18043" customFormat="false" ht="15.75" hidden="false" customHeight="false" outlineLevel="0" collapsed="false">
      <c r="A18043" s="20" t="s">
        <v>35116</v>
      </c>
      <c r="B18043" s="20" t="s">
        <v>35114</v>
      </c>
      <c r="C18043" s="20" t="s">
        <v>35115</v>
      </c>
      <c r="H18043" s="20" t="s">
        <v>29</v>
      </c>
    </row>
    <row r="18044" customFormat="false" ht="15.75" hidden="false" customHeight="false" outlineLevel="0" collapsed="false">
      <c r="A18044" s="20" t="s">
        <v>35117</v>
      </c>
      <c r="B18044" s="20" t="s">
        <v>35118</v>
      </c>
      <c r="C18044" s="20" t="s">
        <v>35119</v>
      </c>
      <c r="H18044" s="20" t="s">
        <v>29</v>
      </c>
    </row>
    <row r="18045" customFormat="false" ht="15.75" hidden="false" customHeight="false" outlineLevel="0" collapsed="false">
      <c r="A18045" s="20" t="s">
        <v>35120</v>
      </c>
      <c r="B18045" s="20" t="s">
        <v>35118</v>
      </c>
      <c r="C18045" s="20" t="s">
        <v>35119</v>
      </c>
      <c r="H18045" s="20" t="s">
        <v>29</v>
      </c>
    </row>
    <row r="18046" customFormat="false" ht="15.75" hidden="false" customHeight="false" outlineLevel="0" collapsed="false">
      <c r="A18046" s="20" t="s">
        <v>35121</v>
      </c>
      <c r="B18046" s="20" t="s">
        <v>35122</v>
      </c>
      <c r="C18046" s="20" t="s">
        <v>35123</v>
      </c>
      <c r="D18046" s="20" t="s">
        <v>35124</v>
      </c>
      <c r="H18046" s="20" t="s">
        <v>29</v>
      </c>
    </row>
    <row r="18047" customFormat="false" ht="15.75" hidden="false" customHeight="false" outlineLevel="0" collapsed="false">
      <c r="A18047" s="20" t="s">
        <v>35125</v>
      </c>
      <c r="B18047" s="20" t="s">
        <v>35122</v>
      </c>
      <c r="C18047" s="20" t="s">
        <v>35123</v>
      </c>
      <c r="D18047" s="20" t="s">
        <v>35124</v>
      </c>
      <c r="H18047" s="20" t="s">
        <v>29</v>
      </c>
    </row>
    <row r="18048" customFormat="false" ht="15.75" hidden="false" customHeight="false" outlineLevel="0" collapsed="false">
      <c r="A18048" s="20" t="s">
        <v>35126</v>
      </c>
      <c r="B18048" s="20" t="s">
        <v>35127</v>
      </c>
      <c r="C18048" s="20" t="s">
        <v>35128</v>
      </c>
      <c r="D18048" s="20" t="s">
        <v>35129</v>
      </c>
      <c r="H18048" s="20" t="s">
        <v>29</v>
      </c>
    </row>
    <row r="18049" customFormat="false" ht="15.75" hidden="false" customHeight="false" outlineLevel="0" collapsed="false">
      <c r="A18049" s="20" t="s">
        <v>35130</v>
      </c>
      <c r="B18049" s="20" t="s">
        <v>35127</v>
      </c>
      <c r="C18049" s="20" t="s">
        <v>35128</v>
      </c>
      <c r="D18049" s="20" t="s">
        <v>35129</v>
      </c>
      <c r="H18049" s="20" t="s">
        <v>29</v>
      </c>
    </row>
    <row r="18050" customFormat="false" ht="15.75" hidden="false" customHeight="false" outlineLevel="0" collapsed="false">
      <c r="A18050" s="20" t="s">
        <v>35131</v>
      </c>
      <c r="B18050" s="20" t="s">
        <v>35132</v>
      </c>
      <c r="C18050" s="20" t="s">
        <v>35133</v>
      </c>
      <c r="D18050" s="20" t="s">
        <v>35134</v>
      </c>
      <c r="H18050" s="20" t="s">
        <v>29</v>
      </c>
    </row>
    <row r="18051" customFormat="false" ht="15.75" hidden="false" customHeight="false" outlineLevel="0" collapsed="false">
      <c r="A18051" s="20" t="s">
        <v>35135</v>
      </c>
      <c r="B18051" s="20" t="s">
        <v>35132</v>
      </c>
      <c r="C18051" s="20" t="s">
        <v>35133</v>
      </c>
      <c r="D18051" s="20" t="s">
        <v>35134</v>
      </c>
      <c r="H18051" s="20" t="s">
        <v>29</v>
      </c>
    </row>
    <row r="18052" customFormat="false" ht="15.75" hidden="false" customHeight="false" outlineLevel="0" collapsed="false">
      <c r="A18052" s="20" t="s">
        <v>35136</v>
      </c>
      <c r="B18052" s="20" t="s">
        <v>35137</v>
      </c>
      <c r="C18052" s="20" t="s">
        <v>35138</v>
      </c>
      <c r="D18052" s="20" t="s">
        <v>35139</v>
      </c>
      <c r="E18052" s="20" t="s">
        <v>35140</v>
      </c>
      <c r="H18052" s="20" t="s">
        <v>29</v>
      </c>
    </row>
    <row r="18053" customFormat="false" ht="15.75" hidden="false" customHeight="false" outlineLevel="0" collapsed="false">
      <c r="A18053" s="20" t="s">
        <v>35141</v>
      </c>
      <c r="B18053" s="20" t="s">
        <v>35137</v>
      </c>
      <c r="C18053" s="20" t="s">
        <v>35138</v>
      </c>
      <c r="D18053" s="20" t="s">
        <v>35139</v>
      </c>
      <c r="E18053" s="20" t="s">
        <v>35140</v>
      </c>
      <c r="H18053" s="20" t="s">
        <v>29</v>
      </c>
    </row>
    <row r="18054" customFormat="false" ht="15.75" hidden="false" customHeight="false" outlineLevel="0" collapsed="false">
      <c r="A18054" s="20" t="s">
        <v>35142</v>
      </c>
      <c r="B18054" s="20" t="s">
        <v>35143</v>
      </c>
      <c r="C18054" s="20" t="s">
        <v>35144</v>
      </c>
      <c r="D18054" s="20" t="s">
        <v>35145</v>
      </c>
      <c r="H18054" s="20" t="s">
        <v>29</v>
      </c>
    </row>
    <row r="18055" customFormat="false" ht="15.75" hidden="false" customHeight="false" outlineLevel="0" collapsed="false">
      <c r="A18055" s="20" t="s">
        <v>35146</v>
      </c>
      <c r="B18055" s="20" t="s">
        <v>35143</v>
      </c>
      <c r="C18055" s="20" t="s">
        <v>35144</v>
      </c>
      <c r="D18055" s="20" t="s">
        <v>35145</v>
      </c>
      <c r="H18055" s="20" t="s">
        <v>29</v>
      </c>
    </row>
    <row r="18056" customFormat="false" ht="15.75" hidden="false" customHeight="false" outlineLevel="0" collapsed="false">
      <c r="A18056" s="20" t="s">
        <v>35147</v>
      </c>
      <c r="B18056" s="20" t="s">
        <v>35148</v>
      </c>
      <c r="C18056" s="20" t="s">
        <v>35149</v>
      </c>
      <c r="D18056" s="20" t="s">
        <v>35150</v>
      </c>
      <c r="E18056" s="20" t="s">
        <v>35151</v>
      </c>
      <c r="H18056" s="20" t="s">
        <v>29</v>
      </c>
    </row>
    <row r="18057" customFormat="false" ht="15.75" hidden="false" customHeight="false" outlineLevel="0" collapsed="false">
      <c r="A18057" s="20" t="s">
        <v>35152</v>
      </c>
      <c r="B18057" s="20" t="s">
        <v>35148</v>
      </c>
      <c r="C18057" s="20" t="s">
        <v>35149</v>
      </c>
      <c r="D18057" s="20" t="s">
        <v>35150</v>
      </c>
      <c r="E18057" s="20" t="s">
        <v>35151</v>
      </c>
      <c r="H18057" s="20" t="s">
        <v>29</v>
      </c>
    </row>
    <row r="18058" customFormat="false" ht="15.75" hidden="false" customHeight="false" outlineLevel="0" collapsed="false">
      <c r="A18058" s="20" t="s">
        <v>35153</v>
      </c>
      <c r="B18058" s="20" t="s">
        <v>35154</v>
      </c>
      <c r="H18058" s="20" t="s">
        <v>5894</v>
      </c>
    </row>
    <row r="18059" customFormat="false" ht="15.75" hidden="false" customHeight="false" outlineLevel="0" collapsed="false">
      <c r="A18059" s="20" t="s">
        <v>35155</v>
      </c>
      <c r="B18059" s="20" t="s">
        <v>35154</v>
      </c>
      <c r="H18059" s="20" t="s">
        <v>5894</v>
      </c>
    </row>
    <row r="18060" customFormat="false" ht="15.75" hidden="false" customHeight="false" outlineLevel="0" collapsed="false">
      <c r="A18060" s="20" t="s">
        <v>35156</v>
      </c>
      <c r="B18060" s="20" t="s">
        <v>35157</v>
      </c>
      <c r="H18060" s="20" t="s">
        <v>5894</v>
      </c>
    </row>
    <row r="18061" customFormat="false" ht="15.75" hidden="false" customHeight="false" outlineLevel="0" collapsed="false">
      <c r="A18061" s="20" t="s">
        <v>35158</v>
      </c>
      <c r="B18061" s="20" t="s">
        <v>35157</v>
      </c>
      <c r="H18061" s="20" t="s">
        <v>5894</v>
      </c>
    </row>
    <row r="18062" customFormat="false" ht="15.75" hidden="false" customHeight="false" outlineLevel="0" collapsed="false">
      <c r="A18062" s="20" t="s">
        <v>35159</v>
      </c>
      <c r="B18062" s="20" t="s">
        <v>35160</v>
      </c>
      <c r="C18062" s="20" t="s">
        <v>35161</v>
      </c>
      <c r="D18062" s="20" t="s">
        <v>35162</v>
      </c>
      <c r="E18062" s="20" t="s">
        <v>35163</v>
      </c>
      <c r="H18062" s="20" t="s">
        <v>29</v>
      </c>
    </row>
    <row r="18063" customFormat="false" ht="15.75" hidden="false" customHeight="false" outlineLevel="0" collapsed="false">
      <c r="A18063" s="20" t="s">
        <v>119</v>
      </c>
      <c r="B18063" s="20" t="s">
        <v>35160</v>
      </c>
      <c r="C18063" s="20" t="s">
        <v>35161</v>
      </c>
      <c r="D18063" s="20" t="s">
        <v>35162</v>
      </c>
      <c r="E18063" s="20" t="s">
        <v>35163</v>
      </c>
      <c r="H18063" s="20" t="s">
        <v>29</v>
      </c>
    </row>
    <row r="18064" customFormat="false" ht="15.75" hidden="false" customHeight="false" outlineLevel="0" collapsed="false">
      <c r="A18064" s="20" t="s">
        <v>35164</v>
      </c>
      <c r="B18064" s="20" t="s">
        <v>35165</v>
      </c>
      <c r="C18064" s="20" t="s">
        <v>35166</v>
      </c>
      <c r="D18064" s="20" t="s">
        <v>35167</v>
      </c>
      <c r="E18064" s="20" t="s">
        <v>35168</v>
      </c>
      <c r="H18064" s="20" t="s">
        <v>29</v>
      </c>
    </row>
    <row r="18065" customFormat="false" ht="15.75" hidden="false" customHeight="false" outlineLevel="0" collapsed="false">
      <c r="A18065" s="20" t="s">
        <v>35169</v>
      </c>
      <c r="B18065" s="20" t="s">
        <v>35165</v>
      </c>
      <c r="C18065" s="20" t="s">
        <v>35166</v>
      </c>
      <c r="D18065" s="20" t="s">
        <v>35167</v>
      </c>
      <c r="E18065" s="20" t="s">
        <v>35168</v>
      </c>
      <c r="H18065" s="20" t="s">
        <v>29</v>
      </c>
    </row>
    <row r="18066" customFormat="false" ht="15.75" hidden="false" customHeight="false" outlineLevel="0" collapsed="false">
      <c r="A18066" s="20" t="s">
        <v>35170</v>
      </c>
      <c r="B18066" s="20" t="s">
        <v>35171</v>
      </c>
      <c r="C18066" s="20" t="s">
        <v>35172</v>
      </c>
      <c r="D18066" s="20" t="s">
        <v>35173</v>
      </c>
      <c r="E18066" s="20" t="s">
        <v>35174</v>
      </c>
      <c r="H18066" s="20" t="s">
        <v>29</v>
      </c>
    </row>
    <row r="18067" customFormat="false" ht="15.75" hidden="false" customHeight="false" outlineLevel="0" collapsed="false">
      <c r="A18067" s="20" t="s">
        <v>35175</v>
      </c>
      <c r="B18067" s="20" t="s">
        <v>35171</v>
      </c>
      <c r="C18067" s="20" t="s">
        <v>35172</v>
      </c>
      <c r="D18067" s="20" t="s">
        <v>35173</v>
      </c>
      <c r="E18067" s="20" t="s">
        <v>35174</v>
      </c>
      <c r="H18067" s="20" t="s">
        <v>29</v>
      </c>
    </row>
    <row r="18068" customFormat="false" ht="15.75" hidden="false" customHeight="false" outlineLevel="0" collapsed="false">
      <c r="A18068" s="20" t="s">
        <v>35176</v>
      </c>
      <c r="B18068" s="20" t="s">
        <v>35177</v>
      </c>
      <c r="C18068" s="20" t="s">
        <v>35178</v>
      </c>
      <c r="D18068" s="20" t="s">
        <v>35179</v>
      </c>
      <c r="E18068" s="20" t="s">
        <v>9674</v>
      </c>
      <c r="H18068" s="20" t="s">
        <v>29</v>
      </c>
    </row>
    <row r="18069" customFormat="false" ht="15.75" hidden="false" customHeight="false" outlineLevel="0" collapsed="false">
      <c r="A18069" s="20" t="s">
        <v>35180</v>
      </c>
      <c r="B18069" s="20" t="s">
        <v>35177</v>
      </c>
      <c r="C18069" s="20" t="s">
        <v>35178</v>
      </c>
      <c r="D18069" s="20" t="s">
        <v>35179</v>
      </c>
      <c r="E18069" s="20" t="s">
        <v>9674</v>
      </c>
      <c r="H18069" s="20" t="s">
        <v>29</v>
      </c>
    </row>
    <row r="18070" customFormat="false" ht="15.75" hidden="false" customHeight="false" outlineLevel="0" collapsed="false">
      <c r="A18070" s="20" t="s">
        <v>35181</v>
      </c>
      <c r="B18070" s="20" t="s">
        <v>35182</v>
      </c>
      <c r="C18070" s="20" t="s">
        <v>35183</v>
      </c>
      <c r="D18070" s="20" t="s">
        <v>35184</v>
      </c>
      <c r="H18070" s="20" t="s">
        <v>29</v>
      </c>
    </row>
    <row r="18071" customFormat="false" ht="15.75" hidden="false" customHeight="false" outlineLevel="0" collapsed="false">
      <c r="A18071" s="20" t="s">
        <v>35185</v>
      </c>
      <c r="B18071" s="20" t="s">
        <v>35182</v>
      </c>
      <c r="C18071" s="20" t="s">
        <v>35183</v>
      </c>
      <c r="D18071" s="20" t="s">
        <v>35184</v>
      </c>
      <c r="H18071" s="20" t="s">
        <v>29</v>
      </c>
    </row>
    <row r="18072" customFormat="false" ht="15.75" hidden="false" customHeight="false" outlineLevel="0" collapsed="false">
      <c r="A18072" s="20" t="s">
        <v>35186</v>
      </c>
      <c r="B18072" s="20" t="s">
        <v>35187</v>
      </c>
      <c r="C18072" s="20" t="s">
        <v>35188</v>
      </c>
      <c r="H18072" s="20" t="s">
        <v>29</v>
      </c>
    </row>
    <row r="18073" customFormat="false" ht="15.75" hidden="false" customHeight="false" outlineLevel="0" collapsed="false">
      <c r="A18073" s="20" t="s">
        <v>35189</v>
      </c>
      <c r="B18073" s="20" t="s">
        <v>35187</v>
      </c>
      <c r="C18073" s="20" t="s">
        <v>35188</v>
      </c>
      <c r="H18073" s="20" t="s">
        <v>29</v>
      </c>
    </row>
    <row r="18074" customFormat="false" ht="15.75" hidden="false" customHeight="false" outlineLevel="0" collapsed="false">
      <c r="A18074" s="20" t="s">
        <v>35190</v>
      </c>
      <c r="B18074" s="20" t="s">
        <v>35191</v>
      </c>
      <c r="C18074" s="20" t="s">
        <v>35192</v>
      </c>
      <c r="D18074" s="20" t="s">
        <v>35193</v>
      </c>
      <c r="E18074" s="20" t="s">
        <v>35194</v>
      </c>
      <c r="H18074" s="20" t="s">
        <v>29</v>
      </c>
    </row>
    <row r="18075" customFormat="false" ht="15.75" hidden="false" customHeight="false" outlineLevel="0" collapsed="false">
      <c r="A18075" s="20" t="s">
        <v>35195</v>
      </c>
      <c r="B18075" s="20" t="s">
        <v>35191</v>
      </c>
      <c r="C18075" s="20" t="s">
        <v>35192</v>
      </c>
      <c r="D18075" s="20" t="s">
        <v>35193</v>
      </c>
      <c r="E18075" s="20" t="s">
        <v>35194</v>
      </c>
      <c r="H18075" s="20" t="s">
        <v>29</v>
      </c>
    </row>
    <row r="18076" customFormat="false" ht="15.75" hidden="false" customHeight="false" outlineLevel="0" collapsed="false">
      <c r="A18076" s="20" t="s">
        <v>35196</v>
      </c>
      <c r="B18076" s="20" t="s">
        <v>35197</v>
      </c>
      <c r="C18076" s="20" t="s">
        <v>35198</v>
      </c>
      <c r="H18076" s="20" t="s">
        <v>29</v>
      </c>
    </row>
    <row r="18077" customFormat="false" ht="15.75" hidden="false" customHeight="false" outlineLevel="0" collapsed="false">
      <c r="A18077" s="20" t="s">
        <v>35199</v>
      </c>
      <c r="B18077" s="20" t="s">
        <v>35197</v>
      </c>
      <c r="C18077" s="20" t="s">
        <v>35198</v>
      </c>
      <c r="H18077" s="20" t="s">
        <v>29</v>
      </c>
    </row>
    <row r="18078" customFormat="false" ht="15.75" hidden="false" customHeight="false" outlineLevel="0" collapsed="false">
      <c r="A18078" s="20" t="s">
        <v>35200</v>
      </c>
      <c r="B18078" s="20" t="s">
        <v>35201</v>
      </c>
      <c r="C18078" s="20" t="s">
        <v>35202</v>
      </c>
      <c r="H18078" s="20" t="s">
        <v>29</v>
      </c>
    </row>
    <row r="18079" customFormat="false" ht="15.75" hidden="false" customHeight="false" outlineLevel="0" collapsed="false">
      <c r="A18079" s="20" t="s">
        <v>35203</v>
      </c>
      <c r="B18079" s="20" t="s">
        <v>35201</v>
      </c>
      <c r="C18079" s="20" t="s">
        <v>35202</v>
      </c>
      <c r="H18079" s="20" t="s">
        <v>29</v>
      </c>
    </row>
    <row r="18080" customFormat="false" ht="15.75" hidden="false" customHeight="false" outlineLevel="0" collapsed="false">
      <c r="A18080" s="20" t="s">
        <v>35204</v>
      </c>
      <c r="B18080" s="20" t="s">
        <v>35201</v>
      </c>
      <c r="C18080" s="20" t="s">
        <v>35205</v>
      </c>
      <c r="H18080" s="20" t="s">
        <v>29</v>
      </c>
    </row>
    <row r="18081" customFormat="false" ht="15.75" hidden="false" customHeight="false" outlineLevel="0" collapsed="false">
      <c r="A18081" s="20" t="s">
        <v>35206</v>
      </c>
      <c r="B18081" s="20" t="s">
        <v>35201</v>
      </c>
      <c r="C18081" s="20" t="s">
        <v>35205</v>
      </c>
      <c r="H18081" s="20" t="s">
        <v>29</v>
      </c>
    </row>
    <row r="18082" customFormat="false" ht="15.75" hidden="false" customHeight="false" outlineLevel="0" collapsed="false">
      <c r="A18082" s="20" t="s">
        <v>35207</v>
      </c>
      <c r="B18082" s="20" t="s">
        <v>35208</v>
      </c>
      <c r="C18082" s="20" t="s">
        <v>35209</v>
      </c>
      <c r="D18082" s="20" t="s">
        <v>35210</v>
      </c>
      <c r="H18082" s="20" t="s">
        <v>29</v>
      </c>
    </row>
    <row r="18083" customFormat="false" ht="15.75" hidden="false" customHeight="false" outlineLevel="0" collapsed="false">
      <c r="A18083" s="20" t="s">
        <v>35211</v>
      </c>
      <c r="B18083" s="20" t="s">
        <v>35208</v>
      </c>
      <c r="C18083" s="20" t="s">
        <v>35209</v>
      </c>
      <c r="D18083" s="20" t="s">
        <v>35210</v>
      </c>
      <c r="H18083" s="20" t="s">
        <v>29</v>
      </c>
    </row>
    <row r="18084" customFormat="false" ht="15.75" hidden="false" customHeight="false" outlineLevel="0" collapsed="false">
      <c r="A18084" s="20" t="s">
        <v>35212</v>
      </c>
      <c r="B18084" s="20" t="s">
        <v>35213</v>
      </c>
      <c r="C18084" s="20" t="s">
        <v>35214</v>
      </c>
      <c r="D18084" s="20" t="s">
        <v>35215</v>
      </c>
      <c r="E18084" s="20" t="s">
        <v>35216</v>
      </c>
      <c r="H18084" s="20" t="s">
        <v>29</v>
      </c>
    </row>
    <row r="18085" customFormat="false" ht="15.75" hidden="false" customHeight="false" outlineLevel="0" collapsed="false">
      <c r="A18085" s="20" t="s">
        <v>35217</v>
      </c>
      <c r="B18085" s="20" t="s">
        <v>35213</v>
      </c>
      <c r="C18085" s="20" t="s">
        <v>35214</v>
      </c>
      <c r="D18085" s="20" t="s">
        <v>35215</v>
      </c>
      <c r="E18085" s="20" t="s">
        <v>35216</v>
      </c>
      <c r="H18085" s="20" t="s">
        <v>29</v>
      </c>
    </row>
    <row r="18086" customFormat="false" ht="15.75" hidden="false" customHeight="false" outlineLevel="0" collapsed="false">
      <c r="A18086" s="20" t="s">
        <v>35218</v>
      </c>
      <c r="B18086" s="20" t="s">
        <v>35219</v>
      </c>
      <c r="C18086" s="20" t="s">
        <v>35220</v>
      </c>
      <c r="D18086" s="20" t="s">
        <v>35221</v>
      </c>
      <c r="E18086" s="20" t="s">
        <v>35222</v>
      </c>
      <c r="H18086" s="20" t="s">
        <v>29</v>
      </c>
    </row>
    <row r="18087" customFormat="false" ht="15.75" hidden="false" customHeight="false" outlineLevel="0" collapsed="false">
      <c r="A18087" s="20" t="s">
        <v>35223</v>
      </c>
      <c r="B18087" s="20" t="s">
        <v>35219</v>
      </c>
      <c r="C18087" s="20" t="s">
        <v>35220</v>
      </c>
      <c r="D18087" s="20" t="s">
        <v>35221</v>
      </c>
      <c r="E18087" s="20" t="s">
        <v>35222</v>
      </c>
      <c r="H18087" s="20" t="s">
        <v>29</v>
      </c>
    </row>
    <row r="18088" customFormat="false" ht="15.75" hidden="false" customHeight="false" outlineLevel="0" collapsed="false">
      <c r="A18088" s="20" t="s">
        <v>35224</v>
      </c>
      <c r="B18088" s="20" t="s">
        <v>35225</v>
      </c>
      <c r="C18088" s="20" t="s">
        <v>35226</v>
      </c>
      <c r="D18088" s="20" t="s">
        <v>35227</v>
      </c>
      <c r="E18088" s="20" t="s">
        <v>35228</v>
      </c>
      <c r="F18088" s="20" t="s">
        <v>35229</v>
      </c>
      <c r="H18088" s="20" t="s">
        <v>29</v>
      </c>
    </row>
    <row r="18089" customFormat="false" ht="15.75" hidden="false" customHeight="false" outlineLevel="0" collapsed="false">
      <c r="A18089" s="20" t="s">
        <v>35230</v>
      </c>
      <c r="B18089" s="20" t="s">
        <v>35225</v>
      </c>
      <c r="C18089" s="20" t="s">
        <v>35226</v>
      </c>
      <c r="D18089" s="20" t="s">
        <v>35227</v>
      </c>
      <c r="E18089" s="20" t="s">
        <v>35228</v>
      </c>
      <c r="F18089" s="20" t="s">
        <v>35229</v>
      </c>
      <c r="H18089" s="20" t="s">
        <v>29</v>
      </c>
    </row>
    <row r="18090" customFormat="false" ht="15.75" hidden="false" customHeight="false" outlineLevel="0" collapsed="false">
      <c r="A18090" s="20" t="s">
        <v>35231</v>
      </c>
      <c r="B18090" s="20" t="s">
        <v>35232</v>
      </c>
      <c r="C18090" s="20" t="s">
        <v>35233</v>
      </c>
      <c r="D18090" s="20" t="s">
        <v>35234</v>
      </c>
      <c r="E18090" s="20" t="s">
        <v>35235</v>
      </c>
      <c r="H18090" s="20" t="s">
        <v>29</v>
      </c>
    </row>
    <row r="18091" customFormat="false" ht="15.75" hidden="false" customHeight="false" outlineLevel="0" collapsed="false">
      <c r="A18091" s="20" t="s">
        <v>35236</v>
      </c>
      <c r="B18091" s="20" t="s">
        <v>35232</v>
      </c>
      <c r="C18091" s="20" t="s">
        <v>35233</v>
      </c>
      <c r="D18091" s="20" t="s">
        <v>35234</v>
      </c>
      <c r="E18091" s="20" t="s">
        <v>35235</v>
      </c>
      <c r="H18091" s="20" t="s">
        <v>29</v>
      </c>
    </row>
    <row r="18092" customFormat="false" ht="15.75" hidden="false" customHeight="false" outlineLevel="0" collapsed="false">
      <c r="A18092" s="20" t="s">
        <v>35237</v>
      </c>
      <c r="B18092" s="20" t="s">
        <v>35238</v>
      </c>
      <c r="C18092" s="20" t="s">
        <v>35239</v>
      </c>
      <c r="D18092" s="20" t="s">
        <v>35240</v>
      </c>
      <c r="E18092" s="20" t="s">
        <v>35241</v>
      </c>
      <c r="H18092" s="20" t="s">
        <v>29</v>
      </c>
    </row>
    <row r="18093" customFormat="false" ht="15.75" hidden="false" customHeight="false" outlineLevel="0" collapsed="false">
      <c r="A18093" s="20" t="s">
        <v>35242</v>
      </c>
      <c r="B18093" s="20" t="s">
        <v>35238</v>
      </c>
      <c r="C18093" s="20" t="s">
        <v>35239</v>
      </c>
      <c r="D18093" s="20" t="s">
        <v>35240</v>
      </c>
      <c r="E18093" s="20" t="s">
        <v>35241</v>
      </c>
      <c r="H18093" s="20" t="s">
        <v>29</v>
      </c>
    </row>
    <row r="18094" customFormat="false" ht="15.75" hidden="false" customHeight="false" outlineLevel="0" collapsed="false">
      <c r="A18094" s="20" t="s">
        <v>35243</v>
      </c>
      <c r="B18094" s="20" t="s">
        <v>35244</v>
      </c>
      <c r="C18094" s="20" t="s">
        <v>35245</v>
      </c>
      <c r="D18094" s="20" t="s">
        <v>35246</v>
      </c>
      <c r="E18094" s="20" t="s">
        <v>35247</v>
      </c>
      <c r="H18094" s="20" t="s">
        <v>29</v>
      </c>
    </row>
    <row r="18095" customFormat="false" ht="15.75" hidden="false" customHeight="false" outlineLevel="0" collapsed="false">
      <c r="A18095" s="20" t="s">
        <v>35248</v>
      </c>
      <c r="B18095" s="20" t="s">
        <v>35244</v>
      </c>
      <c r="C18095" s="20" t="s">
        <v>35245</v>
      </c>
      <c r="D18095" s="20" t="s">
        <v>35246</v>
      </c>
      <c r="E18095" s="20" t="s">
        <v>35247</v>
      </c>
      <c r="H18095" s="20" t="s">
        <v>29</v>
      </c>
    </row>
    <row r="18096" customFormat="false" ht="15.75" hidden="false" customHeight="false" outlineLevel="0" collapsed="false">
      <c r="A18096" s="20" t="s">
        <v>35249</v>
      </c>
      <c r="B18096" s="20" t="s">
        <v>35250</v>
      </c>
      <c r="C18096" s="20" t="s">
        <v>35251</v>
      </c>
      <c r="D18096" s="20" t="s">
        <v>35252</v>
      </c>
      <c r="H18096" s="20" t="s">
        <v>29</v>
      </c>
    </row>
    <row r="18097" customFormat="false" ht="15.75" hidden="false" customHeight="false" outlineLevel="0" collapsed="false">
      <c r="A18097" s="20" t="s">
        <v>35253</v>
      </c>
      <c r="B18097" s="20" t="s">
        <v>35250</v>
      </c>
      <c r="C18097" s="20" t="s">
        <v>35251</v>
      </c>
      <c r="D18097" s="20" t="s">
        <v>35252</v>
      </c>
      <c r="H18097" s="20" t="s">
        <v>29</v>
      </c>
    </row>
    <row r="18098" customFormat="false" ht="15.75" hidden="false" customHeight="false" outlineLevel="0" collapsed="false">
      <c r="A18098" s="20" t="s">
        <v>35254</v>
      </c>
      <c r="B18098" s="20" t="s">
        <v>35255</v>
      </c>
      <c r="C18098" s="20" t="s">
        <v>35256</v>
      </c>
      <c r="D18098" s="20" t="s">
        <v>35257</v>
      </c>
      <c r="E18098" s="20" t="s">
        <v>35258</v>
      </c>
      <c r="F18098" s="20" t="s">
        <v>35259</v>
      </c>
      <c r="G18098" s="20" t="s">
        <v>35260</v>
      </c>
      <c r="H18098" s="20" t="s">
        <v>29</v>
      </c>
    </row>
    <row r="18099" customFormat="false" ht="15.75" hidden="false" customHeight="false" outlineLevel="0" collapsed="false">
      <c r="A18099" s="20" t="s">
        <v>35261</v>
      </c>
      <c r="B18099" s="20" t="s">
        <v>35255</v>
      </c>
      <c r="C18099" s="20" t="s">
        <v>35256</v>
      </c>
      <c r="D18099" s="20" t="s">
        <v>35257</v>
      </c>
      <c r="E18099" s="20" t="s">
        <v>35258</v>
      </c>
      <c r="F18099" s="20" t="s">
        <v>35259</v>
      </c>
      <c r="G18099" s="20" t="s">
        <v>35260</v>
      </c>
      <c r="H18099" s="20" t="s">
        <v>29</v>
      </c>
    </row>
    <row r="18100" customFormat="false" ht="15.75" hidden="false" customHeight="false" outlineLevel="0" collapsed="false">
      <c r="A18100" s="20" t="s">
        <v>35262</v>
      </c>
      <c r="B18100" s="20" t="s">
        <v>35263</v>
      </c>
      <c r="C18100" s="20" t="s">
        <v>35264</v>
      </c>
      <c r="D18100" s="20" t="s">
        <v>35265</v>
      </c>
      <c r="E18100" s="20" t="s">
        <v>4012</v>
      </c>
      <c r="H18100" s="20" t="s">
        <v>29</v>
      </c>
    </row>
    <row r="18101" customFormat="false" ht="15.75" hidden="false" customHeight="false" outlineLevel="0" collapsed="false">
      <c r="A18101" s="20" t="s">
        <v>35266</v>
      </c>
      <c r="B18101" s="20" t="s">
        <v>35263</v>
      </c>
      <c r="C18101" s="20" t="s">
        <v>35264</v>
      </c>
      <c r="D18101" s="20" t="s">
        <v>35265</v>
      </c>
      <c r="E18101" s="20" t="s">
        <v>4012</v>
      </c>
      <c r="H18101" s="20" t="s">
        <v>29</v>
      </c>
    </row>
    <row r="18102" customFormat="false" ht="15.75" hidden="false" customHeight="false" outlineLevel="0" collapsed="false">
      <c r="A18102" s="20" t="s">
        <v>35267</v>
      </c>
      <c r="B18102" s="20" t="s">
        <v>35250</v>
      </c>
      <c r="C18102" s="20" t="s">
        <v>35268</v>
      </c>
      <c r="D18102" s="20" t="s">
        <v>35269</v>
      </c>
      <c r="H18102" s="20" t="s">
        <v>29</v>
      </c>
    </row>
    <row r="18103" customFormat="false" ht="15.75" hidden="false" customHeight="false" outlineLevel="0" collapsed="false">
      <c r="A18103" s="20" t="s">
        <v>35270</v>
      </c>
      <c r="B18103" s="20" t="s">
        <v>35250</v>
      </c>
      <c r="C18103" s="20" t="s">
        <v>35268</v>
      </c>
      <c r="D18103" s="20" t="s">
        <v>35269</v>
      </c>
      <c r="H18103" s="20" t="s">
        <v>29</v>
      </c>
    </row>
    <row r="18104" customFormat="false" ht="15.75" hidden="false" customHeight="false" outlineLevel="0" collapsed="false">
      <c r="A18104" s="20" t="s">
        <v>35271</v>
      </c>
      <c r="B18104" s="20" t="s">
        <v>35244</v>
      </c>
      <c r="C18104" s="20" t="s">
        <v>35272</v>
      </c>
      <c r="D18104" s="20" t="s">
        <v>35273</v>
      </c>
      <c r="E18104" s="20" t="s">
        <v>35274</v>
      </c>
      <c r="F18104" s="20" t="s">
        <v>35275</v>
      </c>
      <c r="H18104" s="20" t="s">
        <v>29</v>
      </c>
    </row>
    <row r="18105" customFormat="false" ht="15.75" hidden="false" customHeight="false" outlineLevel="0" collapsed="false">
      <c r="A18105" s="20" t="s">
        <v>125</v>
      </c>
      <c r="B18105" s="20" t="s">
        <v>35244</v>
      </c>
      <c r="C18105" s="20" t="s">
        <v>35272</v>
      </c>
      <c r="D18105" s="20" t="s">
        <v>35273</v>
      </c>
      <c r="E18105" s="20" t="s">
        <v>35274</v>
      </c>
      <c r="F18105" s="20" t="s">
        <v>35275</v>
      </c>
      <c r="H18105" s="20" t="s">
        <v>29</v>
      </c>
    </row>
    <row r="18106" customFormat="false" ht="15.75" hidden="false" customHeight="false" outlineLevel="0" collapsed="false">
      <c r="A18106" s="20" t="s">
        <v>35276</v>
      </c>
      <c r="B18106" s="20" t="s">
        <v>35277</v>
      </c>
      <c r="C18106" s="20" t="s">
        <v>35278</v>
      </c>
      <c r="D18106" s="20" t="s">
        <v>35279</v>
      </c>
      <c r="E18106" s="20" t="s">
        <v>35280</v>
      </c>
      <c r="H18106" s="20" t="s">
        <v>29</v>
      </c>
    </row>
    <row r="18107" customFormat="false" ht="15.75" hidden="false" customHeight="false" outlineLevel="0" collapsed="false">
      <c r="A18107" s="20" t="s">
        <v>35281</v>
      </c>
      <c r="B18107" s="20" t="s">
        <v>35277</v>
      </c>
      <c r="C18107" s="20" t="s">
        <v>35278</v>
      </c>
      <c r="D18107" s="20" t="s">
        <v>35279</v>
      </c>
      <c r="E18107" s="20" t="s">
        <v>35280</v>
      </c>
      <c r="H18107" s="20" t="s">
        <v>29</v>
      </c>
    </row>
    <row r="18108" customFormat="false" ht="15.75" hidden="false" customHeight="false" outlineLevel="0" collapsed="false">
      <c r="A18108" s="20" t="s">
        <v>35282</v>
      </c>
      <c r="B18108" s="20" t="s">
        <v>35283</v>
      </c>
      <c r="C18108" s="20" t="s">
        <v>35284</v>
      </c>
      <c r="D18108" s="20" t="s">
        <v>35285</v>
      </c>
      <c r="E18108" s="20" t="s">
        <v>35286</v>
      </c>
      <c r="H18108" s="20" t="s">
        <v>29</v>
      </c>
    </row>
    <row r="18109" customFormat="false" ht="15.75" hidden="false" customHeight="false" outlineLevel="0" collapsed="false">
      <c r="A18109" s="20" t="s">
        <v>35287</v>
      </c>
      <c r="B18109" s="20" t="s">
        <v>35283</v>
      </c>
      <c r="C18109" s="20" t="s">
        <v>35284</v>
      </c>
      <c r="D18109" s="20" t="s">
        <v>35285</v>
      </c>
      <c r="E18109" s="20" t="s">
        <v>35286</v>
      </c>
      <c r="H18109" s="20" t="s">
        <v>29</v>
      </c>
    </row>
    <row r="18110" customFormat="false" ht="15.75" hidden="false" customHeight="false" outlineLevel="0" collapsed="false">
      <c r="A18110" s="20" t="s">
        <v>35288</v>
      </c>
      <c r="B18110" s="20" t="s">
        <v>35289</v>
      </c>
      <c r="C18110" s="20" t="s">
        <v>35290</v>
      </c>
      <c r="D18110" s="20" t="s">
        <v>35291</v>
      </c>
      <c r="E18110" s="20" t="s">
        <v>35292</v>
      </c>
      <c r="H18110" s="20" t="s">
        <v>103</v>
      </c>
    </row>
    <row r="18111" customFormat="false" ht="15.75" hidden="false" customHeight="false" outlineLevel="0" collapsed="false">
      <c r="A18111" s="20" t="s">
        <v>35293</v>
      </c>
      <c r="B18111" s="20" t="s">
        <v>35289</v>
      </c>
      <c r="C18111" s="20" t="s">
        <v>35290</v>
      </c>
      <c r="D18111" s="20" t="s">
        <v>35291</v>
      </c>
      <c r="E18111" s="20" t="s">
        <v>35292</v>
      </c>
      <c r="H18111" s="20" t="s">
        <v>103</v>
      </c>
    </row>
    <row r="18112" customFormat="false" ht="15.75" hidden="false" customHeight="false" outlineLevel="0" collapsed="false">
      <c r="A18112" s="20" t="s">
        <v>35294</v>
      </c>
      <c r="B18112" s="20" t="s">
        <v>35295</v>
      </c>
      <c r="C18112" s="20" t="s">
        <v>35296</v>
      </c>
      <c r="D18112" s="20" t="s">
        <v>35297</v>
      </c>
      <c r="H18112" s="20" t="s">
        <v>103</v>
      </c>
    </row>
    <row r="18113" customFormat="false" ht="15.75" hidden="false" customHeight="false" outlineLevel="0" collapsed="false">
      <c r="A18113" s="20" t="s">
        <v>35298</v>
      </c>
      <c r="B18113" s="20" t="s">
        <v>35295</v>
      </c>
      <c r="C18113" s="20" t="s">
        <v>35296</v>
      </c>
      <c r="D18113" s="20" t="s">
        <v>35297</v>
      </c>
      <c r="H18113" s="20" t="s">
        <v>103</v>
      </c>
    </row>
    <row r="18114" customFormat="false" ht="15.75" hidden="false" customHeight="false" outlineLevel="0" collapsed="false">
      <c r="A18114" s="20" t="s">
        <v>35299</v>
      </c>
      <c r="B18114" s="20" t="s">
        <v>35300</v>
      </c>
      <c r="C18114" s="20" t="s">
        <v>35301</v>
      </c>
      <c r="D18114" s="20" t="s">
        <v>35302</v>
      </c>
      <c r="E18114" s="20" t="s">
        <v>35229</v>
      </c>
      <c r="H18114" s="20" t="s">
        <v>103</v>
      </c>
    </row>
    <row r="18115" customFormat="false" ht="15.75" hidden="false" customHeight="false" outlineLevel="0" collapsed="false">
      <c r="A18115" s="20" t="s">
        <v>35303</v>
      </c>
      <c r="B18115" s="20" t="s">
        <v>35300</v>
      </c>
      <c r="C18115" s="20" t="s">
        <v>35301</v>
      </c>
      <c r="D18115" s="20" t="s">
        <v>35302</v>
      </c>
      <c r="E18115" s="20" t="s">
        <v>35229</v>
      </c>
      <c r="H18115" s="20" t="s">
        <v>103</v>
      </c>
    </row>
    <row r="18116" customFormat="false" ht="15.75" hidden="false" customHeight="false" outlineLevel="0" collapsed="false">
      <c r="A18116" s="20" t="s">
        <v>35304</v>
      </c>
      <c r="B18116" s="20" t="s">
        <v>35305</v>
      </c>
      <c r="C18116" s="20" t="s">
        <v>35306</v>
      </c>
      <c r="D18116" s="20" t="s">
        <v>35307</v>
      </c>
      <c r="E18116" s="20" t="s">
        <v>23025</v>
      </c>
      <c r="H18116" s="20" t="s">
        <v>103</v>
      </c>
    </row>
    <row r="18117" customFormat="false" ht="15.75" hidden="false" customHeight="false" outlineLevel="0" collapsed="false">
      <c r="A18117" s="20" t="s">
        <v>35308</v>
      </c>
      <c r="B18117" s="20" t="s">
        <v>35305</v>
      </c>
      <c r="C18117" s="20" t="s">
        <v>35306</v>
      </c>
      <c r="D18117" s="20" t="s">
        <v>35307</v>
      </c>
      <c r="E18117" s="20" t="s">
        <v>23025</v>
      </c>
      <c r="H18117" s="20" t="s">
        <v>103</v>
      </c>
    </row>
    <row r="18118" customFormat="false" ht="15.75" hidden="false" customHeight="false" outlineLevel="0" collapsed="false">
      <c r="A18118" s="20" t="s">
        <v>35309</v>
      </c>
      <c r="B18118" s="20" t="s">
        <v>35310</v>
      </c>
      <c r="C18118" s="20" t="s">
        <v>35311</v>
      </c>
      <c r="D18118" s="20" t="s">
        <v>35312</v>
      </c>
      <c r="E18118" s="20" t="s">
        <v>35235</v>
      </c>
      <c r="H18118" s="20" t="s">
        <v>103</v>
      </c>
    </row>
    <row r="18119" customFormat="false" ht="15.75" hidden="false" customHeight="false" outlineLevel="0" collapsed="false">
      <c r="A18119" s="20" t="s">
        <v>35313</v>
      </c>
      <c r="B18119" s="20" t="s">
        <v>35310</v>
      </c>
      <c r="C18119" s="20" t="s">
        <v>35311</v>
      </c>
      <c r="D18119" s="20" t="s">
        <v>35312</v>
      </c>
      <c r="E18119" s="20" t="s">
        <v>35235</v>
      </c>
      <c r="H18119" s="20" t="s">
        <v>103</v>
      </c>
    </row>
    <row r="18120" customFormat="false" ht="15.75" hidden="false" customHeight="false" outlineLevel="0" collapsed="false">
      <c r="A18120" s="20" t="s">
        <v>35314</v>
      </c>
      <c r="B18120" s="20" t="s">
        <v>35315</v>
      </c>
      <c r="C18120" s="20" t="s">
        <v>35316</v>
      </c>
      <c r="D18120" s="20" t="s">
        <v>35317</v>
      </c>
      <c r="E18120" s="20" t="s">
        <v>35318</v>
      </c>
      <c r="F18120" s="20" t="s">
        <v>35140</v>
      </c>
      <c r="H18120" s="20" t="s">
        <v>29</v>
      </c>
    </row>
    <row r="18121" customFormat="false" ht="15.75" hidden="false" customHeight="false" outlineLevel="0" collapsed="false">
      <c r="A18121" s="20" t="s">
        <v>35319</v>
      </c>
      <c r="B18121" s="20" t="s">
        <v>35315</v>
      </c>
      <c r="C18121" s="20" t="s">
        <v>35316</v>
      </c>
      <c r="D18121" s="20" t="s">
        <v>35317</v>
      </c>
      <c r="E18121" s="20" t="s">
        <v>35318</v>
      </c>
      <c r="F18121" s="20" t="s">
        <v>35140</v>
      </c>
      <c r="H18121" s="20" t="s">
        <v>29</v>
      </c>
    </row>
    <row r="18122" customFormat="false" ht="15.75" hidden="false" customHeight="false" outlineLevel="0" collapsed="false">
      <c r="A18122" s="20" t="s">
        <v>35320</v>
      </c>
      <c r="B18122" s="20" t="s">
        <v>35321</v>
      </c>
      <c r="C18122" s="20" t="s">
        <v>35322</v>
      </c>
      <c r="D18122" s="20" t="s">
        <v>35323</v>
      </c>
      <c r="H18122" s="20" t="s">
        <v>29</v>
      </c>
    </row>
    <row r="18123" customFormat="false" ht="15.75" hidden="false" customHeight="false" outlineLevel="0" collapsed="false">
      <c r="A18123" s="20" t="s">
        <v>35324</v>
      </c>
      <c r="B18123" s="20" t="s">
        <v>35321</v>
      </c>
      <c r="C18123" s="20" t="s">
        <v>35322</v>
      </c>
      <c r="D18123" s="20" t="s">
        <v>35323</v>
      </c>
      <c r="H18123" s="20" t="s">
        <v>29</v>
      </c>
    </row>
    <row r="18124" customFormat="false" ht="15.75" hidden="false" customHeight="false" outlineLevel="0" collapsed="false">
      <c r="A18124" s="20" t="s">
        <v>35325</v>
      </c>
      <c r="B18124" s="20" t="s">
        <v>35326</v>
      </c>
      <c r="C18124" s="20" t="s">
        <v>35327</v>
      </c>
      <c r="D18124" s="20" t="s">
        <v>35328</v>
      </c>
      <c r="H18124" s="20" t="s">
        <v>29</v>
      </c>
    </row>
    <row r="18125" customFormat="false" ht="15.75" hidden="false" customHeight="false" outlineLevel="0" collapsed="false">
      <c r="A18125" s="20" t="s">
        <v>35329</v>
      </c>
      <c r="B18125" s="20" t="s">
        <v>35326</v>
      </c>
      <c r="C18125" s="20" t="s">
        <v>35327</v>
      </c>
      <c r="D18125" s="20" t="s">
        <v>35328</v>
      </c>
      <c r="H18125" s="20" t="s">
        <v>29</v>
      </c>
    </row>
    <row r="18126" customFormat="false" ht="15.75" hidden="false" customHeight="false" outlineLevel="0" collapsed="false">
      <c r="A18126" s="20" t="s">
        <v>35330</v>
      </c>
      <c r="B18126" s="20" t="s">
        <v>35331</v>
      </c>
      <c r="C18126" s="20" t="s">
        <v>35332</v>
      </c>
      <c r="D18126" s="20" t="s">
        <v>35333</v>
      </c>
      <c r="E18126" s="20" t="s">
        <v>35334</v>
      </c>
      <c r="H18126" s="20" t="s">
        <v>29</v>
      </c>
    </row>
    <row r="18127" customFormat="false" ht="15.75" hidden="false" customHeight="false" outlineLevel="0" collapsed="false">
      <c r="A18127" s="20" t="s">
        <v>35335</v>
      </c>
      <c r="B18127" s="20" t="s">
        <v>35331</v>
      </c>
      <c r="C18127" s="20" t="s">
        <v>35332</v>
      </c>
      <c r="D18127" s="20" t="s">
        <v>35333</v>
      </c>
      <c r="E18127" s="20" t="s">
        <v>35334</v>
      </c>
      <c r="H18127" s="20" t="s">
        <v>29</v>
      </c>
    </row>
    <row r="18128" customFormat="false" ht="15.75" hidden="false" customHeight="false" outlineLevel="0" collapsed="false">
      <c r="A18128" s="20" t="s">
        <v>35336</v>
      </c>
      <c r="B18128" s="20" t="s">
        <v>35337</v>
      </c>
      <c r="C18128" s="20" t="s">
        <v>35338</v>
      </c>
      <c r="H18128" s="20" t="s">
        <v>29</v>
      </c>
    </row>
    <row r="18129" customFormat="false" ht="15.75" hidden="false" customHeight="false" outlineLevel="0" collapsed="false">
      <c r="A18129" s="20" t="s">
        <v>35339</v>
      </c>
      <c r="B18129" s="20" t="s">
        <v>35337</v>
      </c>
      <c r="C18129" s="20" t="s">
        <v>35338</v>
      </c>
      <c r="H18129" s="20" t="s">
        <v>29</v>
      </c>
    </row>
    <row r="18130" customFormat="false" ht="15.75" hidden="false" customHeight="false" outlineLevel="0" collapsed="false">
      <c r="A18130" s="20" t="s">
        <v>35340</v>
      </c>
      <c r="B18130" s="20" t="s">
        <v>35341</v>
      </c>
      <c r="C18130" s="20" t="s">
        <v>35342</v>
      </c>
      <c r="D18130" s="20" t="s">
        <v>35343</v>
      </c>
      <c r="E18130" s="20" t="s">
        <v>35344</v>
      </c>
      <c r="H18130" s="20" t="s">
        <v>29</v>
      </c>
    </row>
    <row r="18131" customFormat="false" ht="15.75" hidden="false" customHeight="false" outlineLevel="0" collapsed="false">
      <c r="A18131" s="20" t="s">
        <v>35345</v>
      </c>
      <c r="B18131" s="20" t="s">
        <v>35341</v>
      </c>
      <c r="C18131" s="20" t="s">
        <v>35342</v>
      </c>
      <c r="D18131" s="20" t="s">
        <v>35343</v>
      </c>
      <c r="E18131" s="20" t="s">
        <v>35344</v>
      </c>
      <c r="H18131" s="20" t="s">
        <v>29</v>
      </c>
    </row>
    <row r="18132" customFormat="false" ht="15.75" hidden="false" customHeight="false" outlineLevel="0" collapsed="false">
      <c r="A18132" s="20" t="s">
        <v>35346</v>
      </c>
      <c r="B18132" s="20" t="s">
        <v>35347</v>
      </c>
      <c r="C18132" s="20" t="s">
        <v>35348</v>
      </c>
      <c r="D18132" s="20" t="s">
        <v>35349</v>
      </c>
      <c r="H18132" s="20" t="s">
        <v>29</v>
      </c>
    </row>
    <row r="18133" customFormat="false" ht="15.75" hidden="false" customHeight="false" outlineLevel="0" collapsed="false">
      <c r="A18133" s="20" t="s">
        <v>35350</v>
      </c>
      <c r="B18133" s="20" t="s">
        <v>35347</v>
      </c>
      <c r="C18133" s="20" t="s">
        <v>35348</v>
      </c>
      <c r="D18133" s="20" t="s">
        <v>35349</v>
      </c>
      <c r="H18133" s="20" t="s">
        <v>29</v>
      </c>
    </row>
    <row r="18134" customFormat="false" ht="15.75" hidden="false" customHeight="false" outlineLevel="0" collapsed="false">
      <c r="A18134" s="20" t="s">
        <v>35351</v>
      </c>
      <c r="B18134" s="20" t="s">
        <v>35352</v>
      </c>
      <c r="C18134" s="20" t="s">
        <v>35353</v>
      </c>
      <c r="D18134" s="20" t="s">
        <v>35354</v>
      </c>
      <c r="E18134" s="20" t="s">
        <v>35355</v>
      </c>
      <c r="F18134" s="20" t="s">
        <v>35356</v>
      </c>
      <c r="H18134" s="20" t="s">
        <v>29</v>
      </c>
    </row>
    <row r="18135" customFormat="false" ht="15.75" hidden="false" customHeight="false" outlineLevel="0" collapsed="false">
      <c r="A18135" s="20" t="s">
        <v>35357</v>
      </c>
      <c r="B18135" s="20" t="s">
        <v>35352</v>
      </c>
      <c r="C18135" s="20" t="s">
        <v>35353</v>
      </c>
      <c r="D18135" s="20" t="s">
        <v>35354</v>
      </c>
      <c r="E18135" s="20" t="s">
        <v>35355</v>
      </c>
      <c r="F18135" s="20" t="s">
        <v>35356</v>
      </c>
      <c r="H18135" s="20" t="s">
        <v>29</v>
      </c>
    </row>
    <row r="18136" customFormat="false" ht="15.75" hidden="false" customHeight="false" outlineLevel="0" collapsed="false">
      <c r="A18136" s="20" t="s">
        <v>35358</v>
      </c>
      <c r="B18136" s="20" t="s">
        <v>35359</v>
      </c>
      <c r="C18136" s="20" t="s">
        <v>35360</v>
      </c>
      <c r="H18136" s="20" t="s">
        <v>29</v>
      </c>
    </row>
    <row r="18137" customFormat="false" ht="15.75" hidden="false" customHeight="false" outlineLevel="0" collapsed="false">
      <c r="A18137" s="20" t="s">
        <v>35361</v>
      </c>
      <c r="B18137" s="20" t="s">
        <v>35359</v>
      </c>
      <c r="C18137" s="20" t="s">
        <v>35360</v>
      </c>
      <c r="H18137" s="20" t="s">
        <v>29</v>
      </c>
    </row>
    <row r="18138" customFormat="false" ht="15.75" hidden="false" customHeight="false" outlineLevel="0" collapsed="false">
      <c r="A18138" s="20" t="s">
        <v>35362</v>
      </c>
      <c r="B18138" s="20" t="s">
        <v>35363</v>
      </c>
      <c r="C18138" s="20" t="s">
        <v>35364</v>
      </c>
      <c r="H18138" s="20" t="s">
        <v>29</v>
      </c>
    </row>
    <row r="18139" customFormat="false" ht="15.75" hidden="false" customHeight="false" outlineLevel="0" collapsed="false">
      <c r="A18139" s="20" t="s">
        <v>35365</v>
      </c>
      <c r="B18139" s="20" t="s">
        <v>35363</v>
      </c>
      <c r="C18139" s="20" t="s">
        <v>35364</v>
      </c>
      <c r="H18139" s="20" t="s">
        <v>29</v>
      </c>
    </row>
    <row r="18140" customFormat="false" ht="15.75" hidden="false" customHeight="false" outlineLevel="0" collapsed="false">
      <c r="A18140" s="20" t="s">
        <v>35366</v>
      </c>
      <c r="B18140" s="20" t="s">
        <v>35367</v>
      </c>
      <c r="C18140" s="20" t="s">
        <v>35368</v>
      </c>
      <c r="D18140" s="20" t="s">
        <v>35369</v>
      </c>
      <c r="E18140" s="20" t="s">
        <v>35370</v>
      </c>
      <c r="F18140" s="20" t="s">
        <v>35371</v>
      </c>
      <c r="H18140" s="20" t="s">
        <v>29</v>
      </c>
    </row>
    <row r="18141" customFormat="false" ht="15.75" hidden="false" customHeight="false" outlineLevel="0" collapsed="false">
      <c r="A18141" s="20" t="s">
        <v>35372</v>
      </c>
      <c r="B18141" s="20" t="s">
        <v>35367</v>
      </c>
      <c r="C18141" s="20" t="s">
        <v>35368</v>
      </c>
      <c r="D18141" s="20" t="s">
        <v>35369</v>
      </c>
      <c r="E18141" s="20" t="s">
        <v>35370</v>
      </c>
      <c r="F18141" s="20" t="s">
        <v>35371</v>
      </c>
      <c r="H18141" s="20" t="s">
        <v>29</v>
      </c>
    </row>
    <row r="18142" customFormat="false" ht="15.75" hidden="false" customHeight="false" outlineLevel="0" collapsed="false">
      <c r="A18142" s="20" t="s">
        <v>35373</v>
      </c>
      <c r="B18142" s="20" t="s">
        <v>35374</v>
      </c>
      <c r="C18142" s="20" t="s">
        <v>35375</v>
      </c>
      <c r="D18142" s="20" t="s">
        <v>35376</v>
      </c>
      <c r="H18142" s="20" t="s">
        <v>29</v>
      </c>
    </row>
    <row r="18143" customFormat="false" ht="15.75" hidden="false" customHeight="false" outlineLevel="0" collapsed="false">
      <c r="A18143" s="20" t="s">
        <v>35377</v>
      </c>
      <c r="B18143" s="20" t="s">
        <v>35374</v>
      </c>
      <c r="C18143" s="20" t="s">
        <v>35375</v>
      </c>
      <c r="D18143" s="20" t="s">
        <v>35376</v>
      </c>
      <c r="H18143" s="20" t="s">
        <v>29</v>
      </c>
    </row>
    <row r="18144" customFormat="false" ht="15.75" hidden="false" customHeight="false" outlineLevel="0" collapsed="false">
      <c r="A18144" s="20" t="s">
        <v>35378</v>
      </c>
      <c r="B18144" s="20" t="s">
        <v>35379</v>
      </c>
      <c r="C18144" s="20" t="s">
        <v>6007</v>
      </c>
      <c r="H18144" s="20" t="s">
        <v>29</v>
      </c>
    </row>
    <row r="18145" customFormat="false" ht="15.75" hidden="false" customHeight="false" outlineLevel="0" collapsed="false">
      <c r="A18145" s="20" t="s">
        <v>35380</v>
      </c>
      <c r="B18145" s="20" t="s">
        <v>35379</v>
      </c>
      <c r="C18145" s="20" t="s">
        <v>6007</v>
      </c>
      <c r="H18145" s="20" t="s">
        <v>29</v>
      </c>
    </row>
    <row r="18146" customFormat="false" ht="15.75" hidden="false" customHeight="false" outlineLevel="0" collapsed="false">
      <c r="A18146" s="20" t="s">
        <v>35381</v>
      </c>
      <c r="B18146" s="20" t="s">
        <v>35382</v>
      </c>
      <c r="C18146" s="20" t="s">
        <v>35383</v>
      </c>
      <c r="D18146" s="20" t="s">
        <v>35384</v>
      </c>
      <c r="E18146" s="20" t="s">
        <v>35385</v>
      </c>
      <c r="H18146" s="20" t="s">
        <v>29</v>
      </c>
    </row>
    <row r="18147" customFormat="false" ht="15.75" hidden="false" customHeight="false" outlineLevel="0" collapsed="false">
      <c r="A18147" s="20" t="s">
        <v>35386</v>
      </c>
      <c r="B18147" s="20" t="s">
        <v>35382</v>
      </c>
      <c r="C18147" s="20" t="s">
        <v>35383</v>
      </c>
      <c r="D18147" s="20" t="s">
        <v>35384</v>
      </c>
      <c r="E18147" s="20" t="s">
        <v>35385</v>
      </c>
      <c r="H18147" s="20" t="s">
        <v>29</v>
      </c>
    </row>
    <row r="18148" customFormat="false" ht="15.75" hidden="false" customHeight="false" outlineLevel="0" collapsed="false">
      <c r="A18148" s="20" t="s">
        <v>35387</v>
      </c>
      <c r="B18148" s="20" t="s">
        <v>35388</v>
      </c>
      <c r="C18148" s="20" t="s">
        <v>35389</v>
      </c>
      <c r="D18148" s="20" t="s">
        <v>35390</v>
      </c>
      <c r="E18148" s="20" t="s">
        <v>35391</v>
      </c>
      <c r="F18148" s="20" t="s">
        <v>35392</v>
      </c>
      <c r="H18148" s="20" t="s">
        <v>29</v>
      </c>
    </row>
    <row r="18149" customFormat="false" ht="15.75" hidden="false" customHeight="false" outlineLevel="0" collapsed="false">
      <c r="A18149" s="20" t="s">
        <v>122</v>
      </c>
      <c r="B18149" s="20" t="s">
        <v>35388</v>
      </c>
      <c r="C18149" s="20" t="s">
        <v>35389</v>
      </c>
      <c r="D18149" s="20" t="s">
        <v>35390</v>
      </c>
      <c r="E18149" s="20" t="s">
        <v>35391</v>
      </c>
      <c r="F18149" s="20" t="s">
        <v>35392</v>
      </c>
      <c r="H18149" s="20" t="s">
        <v>29</v>
      </c>
    </row>
    <row r="18150" customFormat="false" ht="15.75" hidden="false" customHeight="false" outlineLevel="0" collapsed="false">
      <c r="A18150" s="20" t="s">
        <v>35393</v>
      </c>
      <c r="B18150" s="20" t="s">
        <v>35394</v>
      </c>
      <c r="C18150" s="20" t="s">
        <v>35395</v>
      </c>
      <c r="H18150" s="20" t="s">
        <v>29</v>
      </c>
    </row>
    <row r="18151" customFormat="false" ht="15.75" hidden="false" customHeight="false" outlineLevel="0" collapsed="false">
      <c r="A18151" s="20" t="s">
        <v>35396</v>
      </c>
      <c r="B18151" s="20" t="s">
        <v>35394</v>
      </c>
      <c r="C18151" s="20" t="s">
        <v>35395</v>
      </c>
      <c r="H18151" s="20" t="s">
        <v>29</v>
      </c>
    </row>
    <row r="18152" customFormat="false" ht="15.75" hidden="false" customHeight="false" outlineLevel="0" collapsed="false">
      <c r="A18152" s="20" t="s">
        <v>35397</v>
      </c>
      <c r="B18152" s="20" t="s">
        <v>35398</v>
      </c>
      <c r="C18152" s="20" t="s">
        <v>35399</v>
      </c>
      <c r="D18152" s="20" t="s">
        <v>35400</v>
      </c>
      <c r="E18152" s="20" t="s">
        <v>35401</v>
      </c>
      <c r="H18152" s="20" t="s">
        <v>29</v>
      </c>
    </row>
    <row r="18153" customFormat="false" ht="15.75" hidden="false" customHeight="false" outlineLevel="0" collapsed="false">
      <c r="A18153" s="20" t="s">
        <v>35402</v>
      </c>
      <c r="B18153" s="20" t="s">
        <v>35398</v>
      </c>
      <c r="C18153" s="20" t="s">
        <v>35399</v>
      </c>
      <c r="D18153" s="20" t="s">
        <v>35400</v>
      </c>
      <c r="E18153" s="20" t="s">
        <v>35401</v>
      </c>
      <c r="H18153" s="20" t="s">
        <v>29</v>
      </c>
    </row>
    <row r="18154" customFormat="false" ht="15.75" hidden="false" customHeight="false" outlineLevel="0" collapsed="false">
      <c r="A18154" s="20" t="s">
        <v>35403</v>
      </c>
      <c r="B18154" s="20" t="s">
        <v>35404</v>
      </c>
      <c r="C18154" s="20" t="s">
        <v>35405</v>
      </c>
      <c r="D18154" s="20" t="s">
        <v>35406</v>
      </c>
      <c r="H18154" s="20" t="s">
        <v>29</v>
      </c>
    </row>
    <row r="18155" customFormat="false" ht="15.75" hidden="false" customHeight="false" outlineLevel="0" collapsed="false">
      <c r="A18155" s="20" t="s">
        <v>35407</v>
      </c>
      <c r="B18155" s="20" t="s">
        <v>35404</v>
      </c>
      <c r="C18155" s="20" t="s">
        <v>35405</v>
      </c>
      <c r="D18155" s="20" t="s">
        <v>35406</v>
      </c>
      <c r="H18155" s="20" t="s">
        <v>29</v>
      </c>
    </row>
    <row r="18156" customFormat="false" ht="15.75" hidden="false" customHeight="false" outlineLevel="0" collapsed="false">
      <c r="A18156" s="20" t="s">
        <v>35408</v>
      </c>
      <c r="B18156" s="20" t="s">
        <v>35409</v>
      </c>
      <c r="C18156" s="20" t="s">
        <v>35410</v>
      </c>
      <c r="D18156" s="20" t="s">
        <v>35411</v>
      </c>
      <c r="H18156" s="20" t="s">
        <v>29</v>
      </c>
    </row>
    <row r="18157" customFormat="false" ht="15.75" hidden="false" customHeight="false" outlineLevel="0" collapsed="false">
      <c r="A18157" s="20" t="s">
        <v>35412</v>
      </c>
      <c r="B18157" s="20" t="s">
        <v>35409</v>
      </c>
      <c r="C18157" s="20" t="s">
        <v>35410</v>
      </c>
      <c r="D18157" s="20" t="s">
        <v>35411</v>
      </c>
      <c r="H18157" s="20" t="s">
        <v>29</v>
      </c>
    </row>
    <row r="18158" customFormat="false" ht="15.75" hidden="false" customHeight="false" outlineLevel="0" collapsed="false">
      <c r="A18158" s="20" t="s">
        <v>35413</v>
      </c>
      <c r="B18158" s="20" t="s">
        <v>35414</v>
      </c>
      <c r="C18158" s="20" t="s">
        <v>35415</v>
      </c>
      <c r="D18158" s="20" t="s">
        <v>35416</v>
      </c>
      <c r="H18158" s="20" t="s">
        <v>29</v>
      </c>
    </row>
    <row r="18159" customFormat="false" ht="15.75" hidden="false" customHeight="false" outlineLevel="0" collapsed="false">
      <c r="A18159" s="20" t="s">
        <v>35417</v>
      </c>
      <c r="B18159" s="20" t="s">
        <v>35414</v>
      </c>
      <c r="C18159" s="20" t="s">
        <v>35415</v>
      </c>
      <c r="D18159" s="20" t="s">
        <v>35416</v>
      </c>
      <c r="H18159" s="20" t="s">
        <v>29</v>
      </c>
    </row>
    <row r="18160" customFormat="false" ht="15.75" hidden="false" customHeight="false" outlineLevel="0" collapsed="false">
      <c r="A18160" s="20" t="s">
        <v>35418</v>
      </c>
      <c r="B18160" s="20" t="s">
        <v>35419</v>
      </c>
      <c r="C18160" s="20" t="s">
        <v>35420</v>
      </c>
      <c r="H18160" s="20" t="s">
        <v>29</v>
      </c>
    </row>
    <row r="18161" customFormat="false" ht="15.75" hidden="false" customHeight="false" outlineLevel="0" collapsed="false">
      <c r="A18161" s="20" t="s">
        <v>35421</v>
      </c>
      <c r="B18161" s="20" t="s">
        <v>35419</v>
      </c>
      <c r="C18161" s="20" t="s">
        <v>35420</v>
      </c>
      <c r="H18161" s="20" t="s">
        <v>29</v>
      </c>
    </row>
    <row r="18162" customFormat="false" ht="15.75" hidden="false" customHeight="false" outlineLevel="0" collapsed="false">
      <c r="A18162" s="20" t="s">
        <v>35422</v>
      </c>
      <c r="B18162" s="20" t="s">
        <v>35423</v>
      </c>
      <c r="C18162" s="20" t="s">
        <v>35424</v>
      </c>
      <c r="D18162" s="20" t="s">
        <v>35425</v>
      </c>
      <c r="E18162" s="20" t="s">
        <v>35426</v>
      </c>
      <c r="H18162" s="20" t="s">
        <v>29</v>
      </c>
    </row>
    <row r="18163" customFormat="false" ht="15.75" hidden="false" customHeight="false" outlineLevel="0" collapsed="false">
      <c r="A18163" s="20" t="s">
        <v>35427</v>
      </c>
      <c r="B18163" s="20" t="s">
        <v>35423</v>
      </c>
      <c r="C18163" s="20" t="s">
        <v>35424</v>
      </c>
      <c r="D18163" s="20" t="s">
        <v>35425</v>
      </c>
      <c r="E18163" s="20" t="s">
        <v>35426</v>
      </c>
      <c r="H18163" s="20" t="s">
        <v>29</v>
      </c>
    </row>
    <row r="18164" customFormat="false" ht="15.75" hidden="false" customHeight="false" outlineLevel="0" collapsed="false">
      <c r="A18164" s="20" t="s">
        <v>35428</v>
      </c>
      <c r="B18164" s="20" t="s">
        <v>35429</v>
      </c>
      <c r="C18164" s="20" t="s">
        <v>35430</v>
      </c>
      <c r="D18164" s="20" t="s">
        <v>35431</v>
      </c>
      <c r="E18164" s="20" t="s">
        <v>35432</v>
      </c>
      <c r="F18164" s="20" t="s">
        <v>35433</v>
      </c>
      <c r="H18164" s="20" t="s">
        <v>29</v>
      </c>
    </row>
    <row r="18165" customFormat="false" ht="15.75" hidden="false" customHeight="false" outlineLevel="0" collapsed="false">
      <c r="A18165" s="20" t="s">
        <v>35434</v>
      </c>
      <c r="B18165" s="20" t="s">
        <v>35429</v>
      </c>
      <c r="C18165" s="20" t="s">
        <v>35430</v>
      </c>
      <c r="D18165" s="20" t="s">
        <v>35431</v>
      </c>
      <c r="E18165" s="20" t="s">
        <v>35432</v>
      </c>
      <c r="F18165" s="20" t="s">
        <v>35433</v>
      </c>
      <c r="H18165" s="20" t="s">
        <v>29</v>
      </c>
    </row>
    <row r="18166" customFormat="false" ht="15.75" hidden="false" customHeight="false" outlineLevel="0" collapsed="false">
      <c r="A18166" s="20" t="s">
        <v>35435</v>
      </c>
      <c r="B18166" s="20" t="s">
        <v>35429</v>
      </c>
      <c r="C18166" s="20" t="s">
        <v>35430</v>
      </c>
      <c r="D18166" s="20" t="s">
        <v>35436</v>
      </c>
      <c r="E18166" s="20" t="s">
        <v>35437</v>
      </c>
      <c r="F18166" s="20" t="s">
        <v>35260</v>
      </c>
      <c r="H18166" s="20" t="s">
        <v>29</v>
      </c>
    </row>
    <row r="18167" customFormat="false" ht="15.75" hidden="false" customHeight="false" outlineLevel="0" collapsed="false">
      <c r="A18167" s="20" t="s">
        <v>35438</v>
      </c>
      <c r="B18167" s="20" t="s">
        <v>35429</v>
      </c>
      <c r="C18167" s="20" t="s">
        <v>35430</v>
      </c>
      <c r="D18167" s="20" t="s">
        <v>35436</v>
      </c>
      <c r="E18167" s="20" t="s">
        <v>35437</v>
      </c>
      <c r="F18167" s="20" t="s">
        <v>35260</v>
      </c>
      <c r="H18167" s="20" t="s">
        <v>29</v>
      </c>
    </row>
    <row r="18168" customFormat="false" ht="15.75" hidden="false" customHeight="false" outlineLevel="0" collapsed="false">
      <c r="A18168" s="20" t="s">
        <v>35439</v>
      </c>
      <c r="B18168" s="20" t="s">
        <v>35429</v>
      </c>
      <c r="C18168" s="20" t="s">
        <v>35430</v>
      </c>
      <c r="D18168" s="20" t="s">
        <v>35431</v>
      </c>
      <c r="E18168" s="20" t="s">
        <v>35432</v>
      </c>
      <c r="F18168" s="20" t="s">
        <v>35440</v>
      </c>
      <c r="G18168" s="20" t="s">
        <v>5774</v>
      </c>
      <c r="H18168" s="20" t="s">
        <v>29</v>
      </c>
    </row>
    <row r="18169" customFormat="false" ht="15.75" hidden="false" customHeight="false" outlineLevel="0" collapsed="false">
      <c r="A18169" s="20" t="s">
        <v>35441</v>
      </c>
      <c r="B18169" s="20" t="s">
        <v>35429</v>
      </c>
      <c r="C18169" s="20" t="s">
        <v>35430</v>
      </c>
      <c r="D18169" s="20" t="s">
        <v>35431</v>
      </c>
      <c r="E18169" s="20" t="s">
        <v>35432</v>
      </c>
      <c r="F18169" s="20" t="s">
        <v>35440</v>
      </c>
      <c r="G18169" s="20" t="s">
        <v>5774</v>
      </c>
      <c r="H18169" s="20" t="s">
        <v>29</v>
      </c>
    </row>
    <row r="18170" customFormat="false" ht="15.75" hidden="false" customHeight="false" outlineLevel="0" collapsed="false">
      <c r="A18170" s="20" t="s">
        <v>35442</v>
      </c>
      <c r="B18170" s="20" t="s">
        <v>35429</v>
      </c>
      <c r="C18170" s="20" t="s">
        <v>35430</v>
      </c>
      <c r="D18170" s="20" t="s">
        <v>35431</v>
      </c>
      <c r="E18170" s="20" t="s">
        <v>35432</v>
      </c>
      <c r="F18170" s="20" t="s">
        <v>35443</v>
      </c>
      <c r="G18170" s="20" t="s">
        <v>35229</v>
      </c>
      <c r="H18170" s="20" t="s">
        <v>29</v>
      </c>
    </row>
    <row r="18171" customFormat="false" ht="15.75" hidden="false" customHeight="false" outlineLevel="0" collapsed="false">
      <c r="A18171" s="20" t="s">
        <v>35444</v>
      </c>
      <c r="B18171" s="20" t="s">
        <v>35429</v>
      </c>
      <c r="C18171" s="20" t="s">
        <v>35430</v>
      </c>
      <c r="D18171" s="20" t="s">
        <v>35431</v>
      </c>
      <c r="E18171" s="20" t="s">
        <v>35432</v>
      </c>
      <c r="F18171" s="20" t="s">
        <v>35443</v>
      </c>
      <c r="G18171" s="20" t="s">
        <v>35229</v>
      </c>
      <c r="H18171" s="20" t="s">
        <v>29</v>
      </c>
    </row>
    <row r="18172" customFormat="false" ht="15.75" hidden="false" customHeight="false" outlineLevel="0" collapsed="false">
      <c r="A18172" s="20" t="s">
        <v>35445</v>
      </c>
      <c r="B18172" s="20" t="s">
        <v>35429</v>
      </c>
      <c r="C18172" s="20" t="s">
        <v>35430</v>
      </c>
      <c r="D18172" s="20" t="s">
        <v>35431</v>
      </c>
      <c r="E18172" s="20" t="s">
        <v>35432</v>
      </c>
      <c r="F18172" s="20" t="s">
        <v>35446</v>
      </c>
      <c r="G18172" s="20" t="s">
        <v>35447</v>
      </c>
      <c r="H18172" s="20" t="s">
        <v>29</v>
      </c>
    </row>
    <row r="18173" customFormat="false" ht="15.75" hidden="false" customHeight="false" outlineLevel="0" collapsed="false">
      <c r="A18173" s="20" t="s">
        <v>35448</v>
      </c>
      <c r="B18173" s="20" t="s">
        <v>35429</v>
      </c>
      <c r="C18173" s="20" t="s">
        <v>35430</v>
      </c>
      <c r="D18173" s="20" t="s">
        <v>35431</v>
      </c>
      <c r="E18173" s="20" t="s">
        <v>35432</v>
      </c>
      <c r="F18173" s="20" t="s">
        <v>35446</v>
      </c>
      <c r="G18173" s="20" t="s">
        <v>35447</v>
      </c>
      <c r="H18173" s="20" t="s">
        <v>29</v>
      </c>
    </row>
    <row r="18174" customFormat="false" ht="15.75" hidden="false" customHeight="false" outlineLevel="0" collapsed="false">
      <c r="A18174" s="20" t="s">
        <v>35449</v>
      </c>
      <c r="B18174" s="20" t="s">
        <v>35394</v>
      </c>
      <c r="C18174" s="20" t="s">
        <v>35450</v>
      </c>
      <c r="H18174" s="20" t="s">
        <v>29</v>
      </c>
    </row>
    <row r="18175" customFormat="false" ht="15.75" hidden="false" customHeight="false" outlineLevel="0" collapsed="false">
      <c r="A18175" s="20" t="s">
        <v>35451</v>
      </c>
      <c r="B18175" s="20" t="s">
        <v>35394</v>
      </c>
      <c r="C18175" s="20" t="s">
        <v>35450</v>
      </c>
      <c r="H18175" s="20" t="s">
        <v>29</v>
      </c>
    </row>
    <row r="18176" customFormat="false" ht="15.75" hidden="false" customHeight="false" outlineLevel="0" collapsed="false">
      <c r="A18176" s="20" t="s">
        <v>35452</v>
      </c>
      <c r="B18176" s="20" t="s">
        <v>35453</v>
      </c>
      <c r="C18176" s="20" t="s">
        <v>35454</v>
      </c>
      <c r="D18176" s="20" t="s">
        <v>35455</v>
      </c>
      <c r="E18176" s="20" t="s">
        <v>35456</v>
      </c>
      <c r="F18176" s="20" t="s">
        <v>35457</v>
      </c>
      <c r="H18176" s="20" t="s">
        <v>29</v>
      </c>
    </row>
    <row r="18177" customFormat="false" ht="15.75" hidden="false" customHeight="false" outlineLevel="0" collapsed="false">
      <c r="A18177" s="20" t="s">
        <v>35458</v>
      </c>
      <c r="B18177" s="20" t="s">
        <v>35453</v>
      </c>
      <c r="C18177" s="20" t="s">
        <v>35454</v>
      </c>
      <c r="D18177" s="20" t="s">
        <v>35455</v>
      </c>
      <c r="E18177" s="20" t="s">
        <v>35456</v>
      </c>
      <c r="F18177" s="20" t="s">
        <v>35457</v>
      </c>
      <c r="H18177" s="20" t="s">
        <v>29</v>
      </c>
    </row>
    <row r="18178" customFormat="false" ht="15.75" hidden="false" customHeight="false" outlineLevel="0" collapsed="false">
      <c r="A18178" s="20" t="s">
        <v>35459</v>
      </c>
      <c r="B18178" s="20" t="s">
        <v>35460</v>
      </c>
      <c r="C18178" s="20" t="s">
        <v>35461</v>
      </c>
      <c r="D18178" s="20" t="s">
        <v>35462</v>
      </c>
      <c r="H18178" s="20" t="s">
        <v>29</v>
      </c>
    </row>
    <row r="18179" customFormat="false" ht="15.75" hidden="false" customHeight="false" outlineLevel="0" collapsed="false">
      <c r="A18179" s="20" t="s">
        <v>35463</v>
      </c>
      <c r="B18179" s="20" t="s">
        <v>35460</v>
      </c>
      <c r="C18179" s="20" t="s">
        <v>35461</v>
      </c>
      <c r="D18179" s="20" t="s">
        <v>35462</v>
      </c>
      <c r="H18179" s="20" t="s">
        <v>29</v>
      </c>
    </row>
    <row r="18180" customFormat="false" ht="15.75" hidden="false" customHeight="false" outlineLevel="0" collapsed="false">
      <c r="A18180" s="20" t="s">
        <v>35464</v>
      </c>
      <c r="B18180" s="20" t="s">
        <v>35465</v>
      </c>
      <c r="C18180" s="20" t="s">
        <v>35466</v>
      </c>
      <c r="H18180" s="20" t="s">
        <v>29</v>
      </c>
    </row>
    <row r="18181" customFormat="false" ht="15.75" hidden="false" customHeight="false" outlineLevel="0" collapsed="false">
      <c r="A18181" s="20" t="s">
        <v>35467</v>
      </c>
      <c r="B18181" s="20" t="s">
        <v>35465</v>
      </c>
      <c r="C18181" s="20" t="s">
        <v>35466</v>
      </c>
      <c r="H18181" s="20" t="s">
        <v>29</v>
      </c>
    </row>
    <row r="18182" customFormat="false" ht="15.75" hidden="false" customHeight="false" outlineLevel="0" collapsed="false">
      <c r="A18182" s="20" t="s">
        <v>35468</v>
      </c>
      <c r="B18182" s="20" t="s">
        <v>35469</v>
      </c>
      <c r="C18182" s="20" t="s">
        <v>35470</v>
      </c>
      <c r="H18182" s="20" t="s">
        <v>29</v>
      </c>
    </row>
    <row r="18183" customFormat="false" ht="15.75" hidden="false" customHeight="false" outlineLevel="0" collapsed="false">
      <c r="A18183" s="20" t="s">
        <v>35471</v>
      </c>
      <c r="B18183" s="20" t="s">
        <v>35469</v>
      </c>
      <c r="C18183" s="20" t="s">
        <v>35470</v>
      </c>
      <c r="H18183" s="20" t="s">
        <v>29</v>
      </c>
    </row>
    <row r="18184" customFormat="false" ht="15.75" hidden="false" customHeight="false" outlineLevel="0" collapsed="false">
      <c r="A18184" s="20" t="s">
        <v>35472</v>
      </c>
      <c r="B18184" s="20" t="s">
        <v>35473</v>
      </c>
      <c r="C18184" s="20" t="s">
        <v>35474</v>
      </c>
      <c r="D18184" s="20" t="s">
        <v>9674</v>
      </c>
      <c r="H18184" s="20" t="s">
        <v>29</v>
      </c>
    </row>
    <row r="18185" customFormat="false" ht="15.75" hidden="false" customHeight="false" outlineLevel="0" collapsed="false">
      <c r="A18185" s="20" t="s">
        <v>35475</v>
      </c>
      <c r="B18185" s="20" t="s">
        <v>35473</v>
      </c>
      <c r="C18185" s="20" t="s">
        <v>35474</v>
      </c>
      <c r="D18185" s="20" t="s">
        <v>9674</v>
      </c>
      <c r="H18185" s="20" t="s">
        <v>29</v>
      </c>
    </row>
    <row r="18186" customFormat="false" ht="15.75" hidden="false" customHeight="false" outlineLevel="0" collapsed="false">
      <c r="A18186" s="20" t="s">
        <v>35476</v>
      </c>
      <c r="B18186" s="20" t="s">
        <v>35477</v>
      </c>
      <c r="C18186" s="20" t="s">
        <v>35478</v>
      </c>
      <c r="D18186" s="20" t="s">
        <v>35479</v>
      </c>
      <c r="E18186" s="20" t="s">
        <v>35480</v>
      </c>
      <c r="H18186" s="20" t="s">
        <v>29</v>
      </c>
    </row>
    <row r="18187" customFormat="false" ht="15.75" hidden="false" customHeight="false" outlineLevel="0" collapsed="false">
      <c r="A18187" s="20" t="s">
        <v>35481</v>
      </c>
      <c r="B18187" s="20" t="s">
        <v>35477</v>
      </c>
      <c r="C18187" s="20" t="s">
        <v>35478</v>
      </c>
      <c r="D18187" s="20" t="s">
        <v>35479</v>
      </c>
      <c r="E18187" s="20" t="s">
        <v>35480</v>
      </c>
      <c r="H18187" s="20" t="s">
        <v>29</v>
      </c>
    </row>
    <row r="18188" customFormat="false" ht="15.75" hidden="false" customHeight="false" outlineLevel="0" collapsed="false">
      <c r="A18188" s="20" t="s">
        <v>35482</v>
      </c>
      <c r="B18188" s="20" t="s">
        <v>35477</v>
      </c>
      <c r="C18188" s="20" t="s">
        <v>35483</v>
      </c>
      <c r="D18188" s="20" t="s">
        <v>35484</v>
      </c>
      <c r="E18188" s="20" t="s">
        <v>35485</v>
      </c>
      <c r="F18188" s="20" t="s">
        <v>4742</v>
      </c>
      <c r="H18188" s="20" t="s">
        <v>29</v>
      </c>
    </row>
    <row r="18189" customFormat="false" ht="15.75" hidden="false" customHeight="false" outlineLevel="0" collapsed="false">
      <c r="A18189" s="20" t="s">
        <v>35486</v>
      </c>
      <c r="B18189" s="20" t="s">
        <v>35477</v>
      </c>
      <c r="C18189" s="20" t="s">
        <v>35483</v>
      </c>
      <c r="D18189" s="20" t="s">
        <v>35484</v>
      </c>
      <c r="E18189" s="20" t="s">
        <v>35485</v>
      </c>
      <c r="F18189" s="20" t="s">
        <v>4742</v>
      </c>
      <c r="H18189" s="20" t="s">
        <v>29</v>
      </c>
    </row>
    <row r="18190" customFormat="false" ht="15.75" hidden="false" customHeight="false" outlineLevel="0" collapsed="false">
      <c r="A18190" s="20" t="s">
        <v>35487</v>
      </c>
      <c r="B18190" s="20" t="s">
        <v>35477</v>
      </c>
      <c r="C18190" s="20" t="s">
        <v>35478</v>
      </c>
      <c r="D18190" s="20" t="s">
        <v>35479</v>
      </c>
      <c r="E18190" s="20" t="s">
        <v>35488</v>
      </c>
      <c r="H18190" s="20" t="s">
        <v>29</v>
      </c>
    </row>
    <row r="18191" customFormat="false" ht="15.75" hidden="false" customHeight="false" outlineLevel="0" collapsed="false">
      <c r="A18191" s="20" t="s">
        <v>35489</v>
      </c>
      <c r="B18191" s="20" t="s">
        <v>35477</v>
      </c>
      <c r="C18191" s="20" t="s">
        <v>35478</v>
      </c>
      <c r="D18191" s="20" t="s">
        <v>35479</v>
      </c>
      <c r="E18191" s="20" t="s">
        <v>35488</v>
      </c>
      <c r="H18191" s="20" t="s">
        <v>29</v>
      </c>
    </row>
    <row r="18192" customFormat="false" ht="15.75" hidden="false" customHeight="false" outlineLevel="0" collapsed="false">
      <c r="A18192" s="20" t="s">
        <v>35490</v>
      </c>
      <c r="B18192" s="20" t="s">
        <v>35477</v>
      </c>
      <c r="C18192" s="20" t="s">
        <v>35478</v>
      </c>
      <c r="D18192" s="20" t="s">
        <v>35479</v>
      </c>
      <c r="E18192" s="20" t="s">
        <v>35491</v>
      </c>
      <c r="F18192" s="20" t="s">
        <v>9674</v>
      </c>
      <c r="H18192" s="20" t="s">
        <v>29</v>
      </c>
    </row>
    <row r="18193" customFormat="false" ht="15.75" hidden="false" customHeight="false" outlineLevel="0" collapsed="false">
      <c r="A18193" s="20" t="s">
        <v>35492</v>
      </c>
      <c r="B18193" s="20" t="s">
        <v>35477</v>
      </c>
      <c r="C18193" s="20" t="s">
        <v>35478</v>
      </c>
      <c r="D18193" s="20" t="s">
        <v>35479</v>
      </c>
      <c r="E18193" s="20" t="s">
        <v>35491</v>
      </c>
      <c r="F18193" s="20" t="s">
        <v>9674</v>
      </c>
      <c r="H18193" s="20" t="s">
        <v>29</v>
      </c>
    </row>
    <row r="18194" customFormat="false" ht="15.75" hidden="false" customHeight="false" outlineLevel="0" collapsed="false">
      <c r="A18194" s="20" t="s">
        <v>35493</v>
      </c>
      <c r="B18194" s="20" t="s">
        <v>35477</v>
      </c>
      <c r="C18194" s="20" t="s">
        <v>35478</v>
      </c>
      <c r="D18194" s="20" t="s">
        <v>35479</v>
      </c>
      <c r="E18194" s="20" t="s">
        <v>35370</v>
      </c>
      <c r="F18194" s="20" t="s">
        <v>35371</v>
      </c>
      <c r="H18194" s="20" t="s">
        <v>29</v>
      </c>
    </row>
    <row r="18195" customFormat="false" ht="15.75" hidden="false" customHeight="false" outlineLevel="0" collapsed="false">
      <c r="A18195" s="20" t="s">
        <v>35494</v>
      </c>
      <c r="B18195" s="20" t="s">
        <v>35477</v>
      </c>
      <c r="C18195" s="20" t="s">
        <v>35478</v>
      </c>
      <c r="D18195" s="20" t="s">
        <v>35479</v>
      </c>
      <c r="E18195" s="20" t="s">
        <v>35370</v>
      </c>
      <c r="F18195" s="20" t="s">
        <v>35371</v>
      </c>
      <c r="H18195" s="20" t="s">
        <v>29</v>
      </c>
    </row>
    <row r="18196" customFormat="false" ht="15.75" hidden="false" customHeight="false" outlineLevel="0" collapsed="false">
      <c r="A18196" s="20" t="s">
        <v>35495</v>
      </c>
      <c r="B18196" s="20" t="s">
        <v>35496</v>
      </c>
      <c r="C18196" s="20" t="s">
        <v>35497</v>
      </c>
      <c r="H18196" s="20" t="s">
        <v>29</v>
      </c>
    </row>
    <row r="18197" customFormat="false" ht="15.75" hidden="false" customHeight="false" outlineLevel="0" collapsed="false">
      <c r="A18197" s="20" t="s">
        <v>35498</v>
      </c>
      <c r="B18197" s="20" t="s">
        <v>35496</v>
      </c>
      <c r="C18197" s="20" t="s">
        <v>35497</v>
      </c>
      <c r="H18197" s="20" t="s">
        <v>29</v>
      </c>
    </row>
    <row r="18198" customFormat="false" ht="15.75" hidden="false" customHeight="false" outlineLevel="0" collapsed="false">
      <c r="A18198" s="20" t="s">
        <v>35499</v>
      </c>
      <c r="B18198" s="20" t="s">
        <v>35500</v>
      </c>
      <c r="C18198" s="20" t="s">
        <v>35501</v>
      </c>
      <c r="D18198" s="20" t="s">
        <v>35502</v>
      </c>
      <c r="E18198" s="20" t="s">
        <v>5774</v>
      </c>
      <c r="H18198" s="20" t="s">
        <v>29</v>
      </c>
    </row>
    <row r="18199" customFormat="false" ht="15.75" hidden="false" customHeight="false" outlineLevel="0" collapsed="false">
      <c r="A18199" s="20" t="s">
        <v>35503</v>
      </c>
      <c r="B18199" s="20" t="s">
        <v>35500</v>
      </c>
      <c r="C18199" s="20" t="s">
        <v>35501</v>
      </c>
      <c r="D18199" s="20" t="s">
        <v>35502</v>
      </c>
      <c r="E18199" s="20" t="s">
        <v>5774</v>
      </c>
      <c r="H18199" s="20" t="s">
        <v>29</v>
      </c>
    </row>
    <row r="18200" customFormat="false" ht="15.75" hidden="false" customHeight="false" outlineLevel="0" collapsed="false">
      <c r="A18200" s="20" t="s">
        <v>35504</v>
      </c>
      <c r="B18200" s="20" t="s">
        <v>35505</v>
      </c>
      <c r="C18200" s="20" t="s">
        <v>35506</v>
      </c>
      <c r="D18200" s="20" t="s">
        <v>35507</v>
      </c>
      <c r="E18200" s="20" t="s">
        <v>5806</v>
      </c>
      <c r="H18200" s="20" t="s">
        <v>29</v>
      </c>
    </row>
    <row r="18201" customFormat="false" ht="15.75" hidden="false" customHeight="false" outlineLevel="0" collapsed="false">
      <c r="A18201" s="20" t="s">
        <v>35508</v>
      </c>
      <c r="B18201" s="20" t="s">
        <v>35505</v>
      </c>
      <c r="C18201" s="20" t="s">
        <v>35506</v>
      </c>
      <c r="D18201" s="20" t="s">
        <v>35507</v>
      </c>
      <c r="E18201" s="20" t="s">
        <v>5806</v>
      </c>
      <c r="H18201" s="20" t="s">
        <v>29</v>
      </c>
    </row>
    <row r="18202" customFormat="false" ht="15.75" hidden="false" customHeight="false" outlineLevel="0" collapsed="false">
      <c r="A18202" s="20" t="s">
        <v>35509</v>
      </c>
      <c r="B18202" s="20" t="s">
        <v>35510</v>
      </c>
      <c r="C18202" s="20" t="s">
        <v>35511</v>
      </c>
      <c r="H18202" s="20" t="s">
        <v>29</v>
      </c>
    </row>
    <row r="18203" customFormat="false" ht="15.75" hidden="false" customHeight="false" outlineLevel="0" collapsed="false">
      <c r="A18203" s="20" t="s">
        <v>35512</v>
      </c>
      <c r="B18203" s="20" t="s">
        <v>35510</v>
      </c>
      <c r="C18203" s="20" t="s">
        <v>35511</v>
      </c>
      <c r="H18203" s="20" t="s">
        <v>29</v>
      </c>
    </row>
    <row r="18204" customFormat="false" ht="15.75" hidden="false" customHeight="false" outlineLevel="0" collapsed="false">
      <c r="A18204" s="20" t="s">
        <v>35513</v>
      </c>
      <c r="B18204" s="20" t="s">
        <v>35514</v>
      </c>
      <c r="C18204" s="20" t="s">
        <v>35515</v>
      </c>
      <c r="D18204" s="20" t="s">
        <v>35516</v>
      </c>
      <c r="E18204" s="20" t="s">
        <v>35517</v>
      </c>
      <c r="H18204" s="20" t="s">
        <v>29</v>
      </c>
    </row>
    <row r="18205" customFormat="false" ht="15.75" hidden="false" customHeight="false" outlineLevel="0" collapsed="false">
      <c r="A18205" s="20" t="s">
        <v>35518</v>
      </c>
      <c r="B18205" s="20" t="s">
        <v>35514</v>
      </c>
      <c r="C18205" s="20" t="s">
        <v>35515</v>
      </c>
      <c r="D18205" s="20" t="s">
        <v>35516</v>
      </c>
      <c r="E18205" s="20" t="s">
        <v>35517</v>
      </c>
      <c r="H18205" s="20" t="s">
        <v>29</v>
      </c>
    </row>
    <row r="18206" customFormat="false" ht="15.75" hidden="false" customHeight="false" outlineLevel="0" collapsed="false">
      <c r="A18206" s="20" t="s">
        <v>35519</v>
      </c>
      <c r="B18206" s="20" t="s">
        <v>35520</v>
      </c>
      <c r="C18206" s="20" t="s">
        <v>35521</v>
      </c>
      <c r="D18206" s="20" t="s">
        <v>35522</v>
      </c>
      <c r="E18206" s="20" t="s">
        <v>6877</v>
      </c>
      <c r="H18206" s="20" t="s">
        <v>29</v>
      </c>
    </row>
    <row r="18207" customFormat="false" ht="15.75" hidden="false" customHeight="false" outlineLevel="0" collapsed="false">
      <c r="A18207" s="20" t="s">
        <v>35523</v>
      </c>
      <c r="B18207" s="20" t="s">
        <v>35520</v>
      </c>
      <c r="C18207" s="20" t="s">
        <v>35521</v>
      </c>
      <c r="D18207" s="20" t="s">
        <v>35522</v>
      </c>
      <c r="E18207" s="20" t="s">
        <v>6877</v>
      </c>
      <c r="H18207" s="20" t="s">
        <v>29</v>
      </c>
    </row>
    <row r="18208" customFormat="false" ht="15.75" hidden="false" customHeight="false" outlineLevel="0" collapsed="false">
      <c r="A18208" s="20" t="s">
        <v>35524</v>
      </c>
      <c r="B18208" s="20" t="s">
        <v>35525</v>
      </c>
      <c r="C18208" s="20" t="s">
        <v>35526</v>
      </c>
      <c r="D18208" s="20" t="s">
        <v>5774</v>
      </c>
      <c r="H18208" s="20" t="s">
        <v>29</v>
      </c>
    </row>
    <row r="18209" customFormat="false" ht="15.75" hidden="false" customHeight="false" outlineLevel="0" collapsed="false">
      <c r="A18209" s="20" t="s">
        <v>35527</v>
      </c>
      <c r="B18209" s="20" t="s">
        <v>35525</v>
      </c>
      <c r="C18209" s="20" t="s">
        <v>35526</v>
      </c>
      <c r="D18209" s="20" t="s">
        <v>5774</v>
      </c>
      <c r="H18209" s="20" t="s">
        <v>29</v>
      </c>
    </row>
    <row r="18210" customFormat="false" ht="15.75" hidden="false" customHeight="false" outlineLevel="0" collapsed="false">
      <c r="A18210" s="20" t="s">
        <v>35528</v>
      </c>
      <c r="B18210" s="20" t="s">
        <v>35529</v>
      </c>
      <c r="C18210" s="20" t="s">
        <v>35530</v>
      </c>
      <c r="D18210" s="20" t="s">
        <v>35531</v>
      </c>
      <c r="E18210" s="20" t="s">
        <v>4742</v>
      </c>
      <c r="H18210" s="20" t="s">
        <v>103</v>
      </c>
    </row>
    <row r="18211" customFormat="false" ht="15.75" hidden="false" customHeight="false" outlineLevel="0" collapsed="false">
      <c r="A18211" s="20" t="s">
        <v>35532</v>
      </c>
      <c r="B18211" s="20" t="s">
        <v>35529</v>
      </c>
      <c r="C18211" s="20" t="s">
        <v>35530</v>
      </c>
      <c r="D18211" s="20" t="s">
        <v>35531</v>
      </c>
      <c r="E18211" s="20" t="s">
        <v>4742</v>
      </c>
      <c r="H18211" s="20" t="s">
        <v>103</v>
      </c>
    </row>
    <row r="18212" customFormat="false" ht="15.75" hidden="false" customHeight="false" outlineLevel="0" collapsed="false">
      <c r="A18212" s="20" t="s">
        <v>35533</v>
      </c>
      <c r="B18212" s="20" t="s">
        <v>35510</v>
      </c>
      <c r="C18212" s="20" t="s">
        <v>35534</v>
      </c>
      <c r="H18212" s="20" t="s">
        <v>103</v>
      </c>
    </row>
    <row r="18213" customFormat="false" ht="15.75" hidden="false" customHeight="false" outlineLevel="0" collapsed="false">
      <c r="A18213" s="20" t="s">
        <v>35535</v>
      </c>
      <c r="B18213" s="20" t="s">
        <v>35510</v>
      </c>
      <c r="C18213" s="20" t="s">
        <v>35534</v>
      </c>
      <c r="H18213" s="20" t="s">
        <v>103</v>
      </c>
    </row>
    <row r="18214" customFormat="false" ht="15.75" hidden="false" customHeight="false" outlineLevel="0" collapsed="false">
      <c r="A18214" s="20" t="s">
        <v>35536</v>
      </c>
      <c r="B18214" s="20" t="s">
        <v>35537</v>
      </c>
      <c r="C18214" s="20" t="s">
        <v>35538</v>
      </c>
      <c r="D18214" s="20" t="s">
        <v>35539</v>
      </c>
      <c r="E18214" s="20" t="s">
        <v>35540</v>
      </c>
      <c r="H18214" s="20" t="s">
        <v>29</v>
      </c>
    </row>
    <row r="18215" customFormat="false" ht="15.75" hidden="false" customHeight="false" outlineLevel="0" collapsed="false">
      <c r="A18215" s="20" t="s">
        <v>35541</v>
      </c>
      <c r="B18215" s="20" t="s">
        <v>35537</v>
      </c>
      <c r="C18215" s="20" t="s">
        <v>35538</v>
      </c>
      <c r="D18215" s="20" t="s">
        <v>35539</v>
      </c>
      <c r="E18215" s="20" t="s">
        <v>35540</v>
      </c>
      <c r="H18215" s="20" t="s">
        <v>29</v>
      </c>
    </row>
    <row r="18216" customFormat="false" ht="15.75" hidden="false" customHeight="false" outlineLevel="0" collapsed="false">
      <c r="A18216" s="20" t="s">
        <v>35542</v>
      </c>
      <c r="B18216" s="20" t="s">
        <v>35543</v>
      </c>
      <c r="C18216" s="20" t="s">
        <v>35544</v>
      </c>
      <c r="D18216" s="20" t="s">
        <v>35545</v>
      </c>
      <c r="H18216" s="20" t="s">
        <v>29</v>
      </c>
    </row>
    <row r="18217" customFormat="false" ht="15.75" hidden="false" customHeight="false" outlineLevel="0" collapsed="false">
      <c r="A18217" s="20" t="s">
        <v>35546</v>
      </c>
      <c r="B18217" s="20" t="s">
        <v>35543</v>
      </c>
      <c r="C18217" s="20" t="s">
        <v>35544</v>
      </c>
      <c r="D18217" s="20" t="s">
        <v>35545</v>
      </c>
      <c r="H18217" s="20" t="s">
        <v>29</v>
      </c>
    </row>
    <row r="18218" customFormat="false" ht="15.75" hidden="false" customHeight="false" outlineLevel="0" collapsed="false">
      <c r="A18218" s="20" t="s">
        <v>35547</v>
      </c>
      <c r="B18218" s="20" t="s">
        <v>35543</v>
      </c>
      <c r="C18218" s="20" t="s">
        <v>35548</v>
      </c>
      <c r="D18218" s="20" t="s">
        <v>35545</v>
      </c>
      <c r="H18218" s="20" t="s">
        <v>29</v>
      </c>
    </row>
    <row r="18219" customFormat="false" ht="15.75" hidden="false" customHeight="false" outlineLevel="0" collapsed="false">
      <c r="A18219" s="20" t="s">
        <v>35549</v>
      </c>
      <c r="B18219" s="20" t="s">
        <v>35543</v>
      </c>
      <c r="C18219" s="20" t="s">
        <v>35548</v>
      </c>
      <c r="D18219" s="20" t="s">
        <v>35545</v>
      </c>
      <c r="H18219" s="20" t="s">
        <v>29</v>
      </c>
    </row>
    <row r="18220" customFormat="false" ht="15.75" hidden="false" customHeight="false" outlineLevel="0" collapsed="false">
      <c r="A18220" s="20" t="s">
        <v>35550</v>
      </c>
      <c r="B18220" s="20" t="s">
        <v>35551</v>
      </c>
      <c r="C18220" s="20" t="s">
        <v>35552</v>
      </c>
      <c r="H18220" s="20" t="s">
        <v>29</v>
      </c>
    </row>
    <row r="18221" customFormat="false" ht="15.75" hidden="false" customHeight="false" outlineLevel="0" collapsed="false">
      <c r="A18221" s="20" t="s">
        <v>35553</v>
      </c>
      <c r="B18221" s="20" t="s">
        <v>35551</v>
      </c>
      <c r="C18221" s="20" t="s">
        <v>35552</v>
      </c>
      <c r="H18221" s="20" t="s">
        <v>29</v>
      </c>
    </row>
    <row r="18222" customFormat="false" ht="15.75" hidden="false" customHeight="false" outlineLevel="0" collapsed="false">
      <c r="A18222" s="20" t="s">
        <v>35554</v>
      </c>
      <c r="B18222" s="20" t="s">
        <v>35555</v>
      </c>
      <c r="C18222" s="20" t="s">
        <v>35556</v>
      </c>
      <c r="D18222" s="20" t="s">
        <v>35557</v>
      </c>
      <c r="E18222" s="20" t="s">
        <v>35558</v>
      </c>
      <c r="F18222" s="20" t="s">
        <v>4742</v>
      </c>
      <c r="H18222" s="20" t="s">
        <v>29</v>
      </c>
    </row>
    <row r="18223" customFormat="false" ht="15.75" hidden="false" customHeight="false" outlineLevel="0" collapsed="false">
      <c r="A18223" s="20" t="s">
        <v>35559</v>
      </c>
      <c r="B18223" s="20" t="s">
        <v>35555</v>
      </c>
      <c r="C18223" s="20" t="s">
        <v>35556</v>
      </c>
      <c r="D18223" s="20" t="s">
        <v>35557</v>
      </c>
      <c r="E18223" s="20" t="s">
        <v>35558</v>
      </c>
      <c r="F18223" s="20" t="s">
        <v>4742</v>
      </c>
      <c r="H18223" s="20" t="s">
        <v>29</v>
      </c>
    </row>
    <row r="18224" customFormat="false" ht="15.75" hidden="false" customHeight="false" outlineLevel="0" collapsed="false">
      <c r="A18224" s="20" t="s">
        <v>35560</v>
      </c>
      <c r="B18224" s="20" t="s">
        <v>35561</v>
      </c>
      <c r="C18224" s="20" t="s">
        <v>35562</v>
      </c>
      <c r="H18224" s="20" t="s">
        <v>29</v>
      </c>
    </row>
    <row r="18225" customFormat="false" ht="15.75" hidden="false" customHeight="false" outlineLevel="0" collapsed="false">
      <c r="A18225" s="20" t="s">
        <v>35563</v>
      </c>
      <c r="B18225" s="20" t="s">
        <v>35561</v>
      </c>
      <c r="C18225" s="20" t="s">
        <v>35562</v>
      </c>
      <c r="H18225" s="20" t="s">
        <v>29</v>
      </c>
    </row>
    <row r="18226" customFormat="false" ht="15.75" hidden="false" customHeight="false" outlineLevel="0" collapsed="false">
      <c r="A18226" s="20" t="s">
        <v>35564</v>
      </c>
      <c r="B18226" s="20" t="s">
        <v>35565</v>
      </c>
      <c r="C18226" s="20" t="s">
        <v>35566</v>
      </c>
      <c r="H18226" s="20" t="s">
        <v>29</v>
      </c>
    </row>
    <row r="18227" customFormat="false" ht="15.75" hidden="false" customHeight="false" outlineLevel="0" collapsed="false">
      <c r="A18227" s="20" t="s">
        <v>35567</v>
      </c>
      <c r="B18227" s="20" t="s">
        <v>35565</v>
      </c>
      <c r="C18227" s="20" t="s">
        <v>35566</v>
      </c>
      <c r="H18227" s="20" t="s">
        <v>29</v>
      </c>
    </row>
    <row r="18228" customFormat="false" ht="15.75" hidden="false" customHeight="false" outlineLevel="0" collapsed="false">
      <c r="A18228" s="20" t="s">
        <v>35568</v>
      </c>
      <c r="B18228" s="20" t="s">
        <v>35569</v>
      </c>
      <c r="C18228" s="20" t="s">
        <v>35570</v>
      </c>
      <c r="D18228" s="20" t="s">
        <v>35571</v>
      </c>
      <c r="H18228" s="20" t="s">
        <v>29</v>
      </c>
    </row>
    <row r="18229" customFormat="false" ht="15.75" hidden="false" customHeight="false" outlineLevel="0" collapsed="false">
      <c r="A18229" s="20" t="s">
        <v>35572</v>
      </c>
      <c r="B18229" s="20" t="s">
        <v>35569</v>
      </c>
      <c r="C18229" s="20" t="s">
        <v>35570</v>
      </c>
      <c r="D18229" s="20" t="s">
        <v>35571</v>
      </c>
      <c r="H18229" s="20" t="s">
        <v>29</v>
      </c>
    </row>
    <row r="18230" customFormat="false" ht="15.75" hidden="false" customHeight="false" outlineLevel="0" collapsed="false">
      <c r="A18230" s="20" t="s">
        <v>35573</v>
      </c>
      <c r="B18230" s="20" t="s">
        <v>35574</v>
      </c>
      <c r="C18230" s="20" t="s">
        <v>35575</v>
      </c>
      <c r="D18230" s="20" t="s">
        <v>35576</v>
      </c>
      <c r="H18230" s="20" t="s">
        <v>29</v>
      </c>
    </row>
    <row r="18231" customFormat="false" ht="15.75" hidden="false" customHeight="false" outlineLevel="0" collapsed="false">
      <c r="A18231" s="20" t="s">
        <v>35577</v>
      </c>
      <c r="B18231" s="20" t="s">
        <v>35574</v>
      </c>
      <c r="C18231" s="20" t="s">
        <v>35575</v>
      </c>
      <c r="D18231" s="20" t="s">
        <v>35576</v>
      </c>
      <c r="H18231" s="20" t="s">
        <v>29</v>
      </c>
    </row>
    <row r="18232" customFormat="false" ht="15.75" hidden="false" customHeight="false" outlineLevel="0" collapsed="false">
      <c r="A18232" s="20" t="s">
        <v>35578</v>
      </c>
      <c r="B18232" s="20" t="s">
        <v>35579</v>
      </c>
      <c r="C18232" s="20" t="s">
        <v>35580</v>
      </c>
      <c r="H18232" s="20" t="s">
        <v>29</v>
      </c>
    </row>
    <row r="18233" customFormat="false" ht="15.75" hidden="false" customHeight="false" outlineLevel="0" collapsed="false">
      <c r="A18233" s="20" t="s">
        <v>35581</v>
      </c>
      <c r="B18233" s="20" t="s">
        <v>35579</v>
      </c>
      <c r="C18233" s="20" t="s">
        <v>35580</v>
      </c>
      <c r="H18233" s="20" t="s">
        <v>29</v>
      </c>
    </row>
    <row r="18234" customFormat="false" ht="15.75" hidden="false" customHeight="false" outlineLevel="0" collapsed="false">
      <c r="A18234" s="20" t="s">
        <v>35582</v>
      </c>
      <c r="B18234" s="20" t="s">
        <v>35583</v>
      </c>
      <c r="C18234" s="20" t="s">
        <v>35584</v>
      </c>
      <c r="H18234" s="20" t="s">
        <v>29</v>
      </c>
    </row>
    <row r="18235" customFormat="false" ht="15.75" hidden="false" customHeight="false" outlineLevel="0" collapsed="false">
      <c r="A18235" s="20" t="s">
        <v>35585</v>
      </c>
      <c r="B18235" s="20" t="s">
        <v>35583</v>
      </c>
      <c r="C18235" s="20" t="s">
        <v>35584</v>
      </c>
      <c r="H18235" s="20" t="s">
        <v>29</v>
      </c>
    </row>
    <row r="18236" customFormat="false" ht="15.75" hidden="false" customHeight="false" outlineLevel="0" collapsed="false">
      <c r="A18236" s="20" t="s">
        <v>35586</v>
      </c>
      <c r="B18236" s="20" t="s">
        <v>35587</v>
      </c>
      <c r="C18236" s="20" t="s">
        <v>35588</v>
      </c>
      <c r="H18236" s="20" t="s">
        <v>29</v>
      </c>
    </row>
    <row r="18237" customFormat="false" ht="15.75" hidden="false" customHeight="false" outlineLevel="0" collapsed="false">
      <c r="A18237" s="20" t="s">
        <v>35589</v>
      </c>
      <c r="B18237" s="20" t="s">
        <v>35587</v>
      </c>
      <c r="C18237" s="20" t="s">
        <v>35588</v>
      </c>
      <c r="H18237" s="20" t="s">
        <v>29</v>
      </c>
    </row>
    <row r="18238" customFormat="false" ht="15.75" hidden="false" customHeight="false" outlineLevel="0" collapsed="false">
      <c r="A18238" s="20" t="s">
        <v>35590</v>
      </c>
      <c r="B18238" s="20" t="s">
        <v>35591</v>
      </c>
      <c r="H18238" s="20" t="s">
        <v>29</v>
      </c>
    </row>
    <row r="18239" customFormat="false" ht="15.75" hidden="false" customHeight="false" outlineLevel="0" collapsed="false">
      <c r="A18239" s="20" t="s">
        <v>35592</v>
      </c>
      <c r="B18239" s="20" t="s">
        <v>35591</v>
      </c>
      <c r="H18239" s="20" t="s">
        <v>29</v>
      </c>
    </row>
    <row r="18240" customFormat="false" ht="15.75" hidden="false" customHeight="false" outlineLevel="0" collapsed="false">
      <c r="A18240" s="20" t="s">
        <v>35593</v>
      </c>
      <c r="B18240" s="20" t="s">
        <v>35594</v>
      </c>
      <c r="H18240" s="20" t="s">
        <v>29</v>
      </c>
    </row>
    <row r="18241" customFormat="false" ht="15.75" hidden="false" customHeight="false" outlineLevel="0" collapsed="false">
      <c r="A18241" s="20" t="s">
        <v>35595</v>
      </c>
      <c r="B18241" s="20" t="s">
        <v>35594</v>
      </c>
      <c r="H18241" s="20" t="s">
        <v>29</v>
      </c>
    </row>
    <row r="18242" customFormat="false" ht="15.75" hidden="false" customHeight="false" outlineLevel="0" collapsed="false">
      <c r="A18242" s="20" t="s">
        <v>35596</v>
      </c>
      <c r="B18242" s="20" t="s">
        <v>35597</v>
      </c>
      <c r="H18242" s="20" t="s">
        <v>29</v>
      </c>
    </row>
    <row r="18243" customFormat="false" ht="15.75" hidden="false" customHeight="false" outlineLevel="0" collapsed="false">
      <c r="A18243" s="20" t="s">
        <v>35598</v>
      </c>
      <c r="B18243" s="20" t="s">
        <v>35597</v>
      </c>
      <c r="H18243" s="20" t="s">
        <v>29</v>
      </c>
    </row>
    <row r="18244" customFormat="false" ht="15.75" hidden="false" customHeight="false" outlineLevel="0" collapsed="false">
      <c r="A18244" s="20" t="s">
        <v>35599</v>
      </c>
      <c r="B18244" s="20" t="s">
        <v>35600</v>
      </c>
      <c r="C18244" s="20" t="s">
        <v>2563</v>
      </c>
      <c r="H18244" s="20" t="s">
        <v>29</v>
      </c>
    </row>
    <row r="18245" customFormat="false" ht="15.75" hidden="false" customHeight="false" outlineLevel="0" collapsed="false">
      <c r="A18245" s="20" t="s">
        <v>35601</v>
      </c>
      <c r="B18245" s="20" t="s">
        <v>35600</v>
      </c>
      <c r="C18245" s="20" t="s">
        <v>2563</v>
      </c>
      <c r="H18245" s="20" t="s">
        <v>29</v>
      </c>
    </row>
    <row r="18246" customFormat="false" ht="15.75" hidden="false" customHeight="false" outlineLevel="0" collapsed="false">
      <c r="A18246" s="20" t="s">
        <v>35602</v>
      </c>
      <c r="B18246" s="20" t="s">
        <v>35603</v>
      </c>
      <c r="H18246" s="20" t="s">
        <v>103</v>
      </c>
    </row>
    <row r="18247" customFormat="false" ht="15.75" hidden="false" customHeight="false" outlineLevel="0" collapsed="false">
      <c r="A18247" s="20" t="s">
        <v>35604</v>
      </c>
      <c r="B18247" s="20" t="s">
        <v>35603</v>
      </c>
      <c r="H18247" s="20" t="s">
        <v>103</v>
      </c>
    </row>
    <row r="18248" customFormat="false" ht="15.75" hidden="false" customHeight="false" outlineLevel="0" collapsed="false">
      <c r="A18248" s="20" t="s">
        <v>35605</v>
      </c>
      <c r="B18248" s="20" t="s">
        <v>35606</v>
      </c>
      <c r="C18248" s="20" t="s">
        <v>35607</v>
      </c>
      <c r="D18248" s="20" t="s">
        <v>35608</v>
      </c>
      <c r="E18248" s="20" t="s">
        <v>35609</v>
      </c>
      <c r="H18248" s="20" t="s">
        <v>29</v>
      </c>
    </row>
    <row r="18249" customFormat="false" ht="15.75" hidden="false" customHeight="false" outlineLevel="0" collapsed="false">
      <c r="A18249" s="20" t="s">
        <v>35610</v>
      </c>
      <c r="B18249" s="20" t="s">
        <v>35606</v>
      </c>
      <c r="C18249" s="20" t="s">
        <v>35607</v>
      </c>
      <c r="D18249" s="20" t="s">
        <v>35608</v>
      </c>
      <c r="E18249" s="20" t="s">
        <v>35609</v>
      </c>
      <c r="H18249" s="20" t="s">
        <v>29</v>
      </c>
    </row>
    <row r="18250" customFormat="false" ht="15.75" hidden="false" customHeight="false" outlineLevel="0" collapsed="false">
      <c r="A18250" s="20" t="s">
        <v>35611</v>
      </c>
      <c r="B18250" s="20" t="s">
        <v>35606</v>
      </c>
      <c r="C18250" s="20" t="s">
        <v>35612</v>
      </c>
      <c r="D18250" s="20" t="s">
        <v>35613</v>
      </c>
      <c r="E18250" s="20" t="s">
        <v>35614</v>
      </c>
      <c r="H18250" s="20" t="s">
        <v>29</v>
      </c>
    </row>
    <row r="18251" customFormat="false" ht="15.75" hidden="false" customHeight="false" outlineLevel="0" collapsed="false">
      <c r="A18251" s="20" t="s">
        <v>35615</v>
      </c>
      <c r="B18251" s="20" t="s">
        <v>35606</v>
      </c>
      <c r="C18251" s="20" t="s">
        <v>35612</v>
      </c>
      <c r="D18251" s="20" t="s">
        <v>35613</v>
      </c>
      <c r="E18251" s="20" t="s">
        <v>35614</v>
      </c>
      <c r="H18251" s="20" t="s">
        <v>29</v>
      </c>
    </row>
    <row r="18252" customFormat="false" ht="15.75" hidden="false" customHeight="false" outlineLevel="0" collapsed="false">
      <c r="A18252" s="20" t="s">
        <v>35616</v>
      </c>
      <c r="B18252" s="20" t="s">
        <v>35617</v>
      </c>
      <c r="C18252" s="20" t="s">
        <v>35618</v>
      </c>
      <c r="H18252" s="20" t="s">
        <v>29</v>
      </c>
    </row>
    <row r="18253" customFormat="false" ht="15.75" hidden="false" customHeight="false" outlineLevel="0" collapsed="false">
      <c r="A18253" s="20" t="s">
        <v>35619</v>
      </c>
      <c r="B18253" s="20" t="s">
        <v>35617</v>
      </c>
      <c r="C18253" s="20" t="s">
        <v>35618</v>
      </c>
      <c r="H18253" s="20" t="s">
        <v>29</v>
      </c>
    </row>
    <row r="18254" customFormat="false" ht="15.75" hidden="false" customHeight="false" outlineLevel="0" collapsed="false">
      <c r="A18254" s="20" t="s">
        <v>35620</v>
      </c>
      <c r="B18254" s="20" t="s">
        <v>35621</v>
      </c>
      <c r="C18254" s="20" t="s">
        <v>35622</v>
      </c>
      <c r="D18254" s="20" t="s">
        <v>35623</v>
      </c>
      <c r="H18254" s="20" t="s">
        <v>29</v>
      </c>
    </row>
    <row r="18255" customFormat="false" ht="15.75" hidden="false" customHeight="false" outlineLevel="0" collapsed="false">
      <c r="A18255" s="20" t="s">
        <v>35624</v>
      </c>
      <c r="B18255" s="20" t="s">
        <v>35621</v>
      </c>
      <c r="C18255" s="20" t="s">
        <v>35622</v>
      </c>
      <c r="D18255" s="20" t="s">
        <v>35623</v>
      </c>
      <c r="H18255" s="20" t="s">
        <v>29</v>
      </c>
    </row>
    <row r="18256" customFormat="false" ht="15.75" hidden="false" customHeight="false" outlineLevel="0" collapsed="false">
      <c r="A18256" s="20" t="s">
        <v>35625</v>
      </c>
      <c r="B18256" s="20" t="s">
        <v>35626</v>
      </c>
      <c r="C18256" s="20" t="s">
        <v>35627</v>
      </c>
      <c r="D18256" s="20" t="s">
        <v>35628</v>
      </c>
      <c r="E18256" s="20" t="s">
        <v>35629</v>
      </c>
      <c r="H18256" s="20" t="s">
        <v>49</v>
      </c>
    </row>
    <row r="18257" customFormat="false" ht="15.75" hidden="false" customHeight="false" outlineLevel="0" collapsed="false">
      <c r="A18257" s="20" t="s">
        <v>35630</v>
      </c>
      <c r="B18257" s="20" t="s">
        <v>35626</v>
      </c>
      <c r="C18257" s="20" t="s">
        <v>35627</v>
      </c>
      <c r="D18257" s="20" t="s">
        <v>35628</v>
      </c>
      <c r="E18257" s="20" t="s">
        <v>35629</v>
      </c>
      <c r="H18257" s="20" t="s">
        <v>49</v>
      </c>
    </row>
    <row r="18258" customFormat="false" ht="15.75" hidden="false" customHeight="false" outlineLevel="0" collapsed="false">
      <c r="A18258" s="20" t="s">
        <v>35631</v>
      </c>
      <c r="B18258" s="20" t="s">
        <v>35632</v>
      </c>
      <c r="C18258" s="20" t="s">
        <v>35633</v>
      </c>
      <c r="D18258" s="20" t="s">
        <v>35634</v>
      </c>
      <c r="E18258" s="20" t="s">
        <v>35635</v>
      </c>
      <c r="F18258" s="20" t="s">
        <v>35636</v>
      </c>
      <c r="H18258" s="20" t="s">
        <v>49</v>
      </c>
    </row>
    <row r="18259" customFormat="false" ht="15.75" hidden="false" customHeight="false" outlineLevel="0" collapsed="false">
      <c r="A18259" s="20" t="s">
        <v>35637</v>
      </c>
      <c r="B18259" s="20" t="s">
        <v>35632</v>
      </c>
      <c r="C18259" s="20" t="s">
        <v>35633</v>
      </c>
      <c r="D18259" s="20" t="s">
        <v>35634</v>
      </c>
      <c r="E18259" s="20" t="s">
        <v>35635</v>
      </c>
      <c r="F18259" s="20" t="s">
        <v>35636</v>
      </c>
      <c r="H18259" s="20" t="s">
        <v>49</v>
      </c>
    </row>
    <row r="18260" customFormat="false" ht="15.75" hidden="false" customHeight="false" outlineLevel="0" collapsed="false">
      <c r="A18260" s="20" t="s">
        <v>35638</v>
      </c>
      <c r="B18260" s="20" t="s">
        <v>35639</v>
      </c>
      <c r="C18260" s="20" t="s">
        <v>35640</v>
      </c>
      <c r="D18260" s="20" t="s">
        <v>35641</v>
      </c>
      <c r="E18260" s="20" t="s">
        <v>35642</v>
      </c>
      <c r="F18260" s="20" t="s">
        <v>35643</v>
      </c>
      <c r="H18260" s="20" t="s">
        <v>49</v>
      </c>
    </row>
    <row r="18261" customFormat="false" ht="15.75" hidden="false" customHeight="false" outlineLevel="0" collapsed="false">
      <c r="A18261" s="20" t="s">
        <v>35644</v>
      </c>
      <c r="B18261" s="20" t="s">
        <v>35639</v>
      </c>
      <c r="C18261" s="20" t="s">
        <v>35640</v>
      </c>
      <c r="D18261" s="20" t="s">
        <v>35641</v>
      </c>
      <c r="E18261" s="20" t="s">
        <v>35642</v>
      </c>
      <c r="F18261" s="20" t="s">
        <v>35643</v>
      </c>
      <c r="H18261" s="20" t="s">
        <v>49</v>
      </c>
    </row>
    <row r="18262" customFormat="false" ht="15.75" hidden="false" customHeight="false" outlineLevel="0" collapsed="false">
      <c r="A18262" s="20" t="s">
        <v>35645</v>
      </c>
      <c r="B18262" s="20" t="s">
        <v>35646</v>
      </c>
      <c r="C18262" s="20" t="s">
        <v>35647</v>
      </c>
      <c r="D18262" s="20" t="s">
        <v>35648</v>
      </c>
      <c r="E18262" s="20" t="s">
        <v>35649</v>
      </c>
      <c r="H18262" s="20" t="s">
        <v>49</v>
      </c>
    </row>
    <row r="18263" customFormat="false" ht="15.75" hidden="false" customHeight="false" outlineLevel="0" collapsed="false">
      <c r="A18263" s="20" t="s">
        <v>35650</v>
      </c>
      <c r="B18263" s="20" t="s">
        <v>35646</v>
      </c>
      <c r="C18263" s="20" t="s">
        <v>35647</v>
      </c>
      <c r="D18263" s="20" t="s">
        <v>35648</v>
      </c>
      <c r="E18263" s="20" t="s">
        <v>35649</v>
      </c>
      <c r="H18263" s="20" t="s">
        <v>49</v>
      </c>
    </row>
    <row r="18264" customFormat="false" ht="15.75" hidden="false" customHeight="false" outlineLevel="0" collapsed="false">
      <c r="A18264" s="20" t="s">
        <v>35651</v>
      </c>
      <c r="B18264" s="20" t="s">
        <v>35646</v>
      </c>
      <c r="C18264" s="20" t="s">
        <v>35647</v>
      </c>
      <c r="D18264" s="20" t="s">
        <v>35652</v>
      </c>
      <c r="E18264" s="20" t="s">
        <v>35653</v>
      </c>
      <c r="F18264" s="20" t="s">
        <v>35654</v>
      </c>
      <c r="G18264" s="20" t="s">
        <v>35655</v>
      </c>
      <c r="H18264" s="20" t="s">
        <v>49</v>
      </c>
    </row>
    <row r="18265" customFormat="false" ht="15.75" hidden="false" customHeight="false" outlineLevel="0" collapsed="false">
      <c r="A18265" s="20" t="s">
        <v>35656</v>
      </c>
      <c r="B18265" s="20" t="s">
        <v>35646</v>
      </c>
      <c r="C18265" s="20" t="s">
        <v>35647</v>
      </c>
      <c r="D18265" s="20" t="s">
        <v>35652</v>
      </c>
      <c r="E18265" s="20" t="s">
        <v>35653</v>
      </c>
      <c r="F18265" s="20" t="s">
        <v>35654</v>
      </c>
      <c r="G18265" s="20" t="s">
        <v>35655</v>
      </c>
      <c r="H18265" s="20" t="s">
        <v>49</v>
      </c>
    </row>
    <row r="18266" customFormat="false" ht="15.75" hidden="false" customHeight="false" outlineLevel="0" collapsed="false">
      <c r="A18266" s="20" t="s">
        <v>35657</v>
      </c>
      <c r="B18266" s="20" t="s">
        <v>35658</v>
      </c>
      <c r="C18266" s="20" t="s">
        <v>35659</v>
      </c>
      <c r="D18266" s="20" t="s">
        <v>35660</v>
      </c>
      <c r="E18266" s="20" t="s">
        <v>35661</v>
      </c>
      <c r="F18266" s="20" t="s">
        <v>35662</v>
      </c>
      <c r="H18266" s="20" t="s">
        <v>49</v>
      </c>
    </row>
    <row r="18267" customFormat="false" ht="15.75" hidden="false" customHeight="false" outlineLevel="0" collapsed="false">
      <c r="A18267" s="20" t="s">
        <v>35663</v>
      </c>
      <c r="B18267" s="20" t="s">
        <v>35658</v>
      </c>
      <c r="C18267" s="20" t="s">
        <v>35659</v>
      </c>
      <c r="D18267" s="20" t="s">
        <v>35660</v>
      </c>
      <c r="E18267" s="20" t="s">
        <v>35661</v>
      </c>
      <c r="F18267" s="20" t="s">
        <v>35662</v>
      </c>
      <c r="H18267" s="20" t="s">
        <v>49</v>
      </c>
    </row>
    <row r="18268" customFormat="false" ht="15.75" hidden="false" customHeight="false" outlineLevel="0" collapsed="false">
      <c r="A18268" s="20" t="s">
        <v>35664</v>
      </c>
      <c r="B18268" s="20" t="s">
        <v>35658</v>
      </c>
      <c r="C18268" s="20" t="s">
        <v>35659</v>
      </c>
      <c r="D18268" s="20" t="s">
        <v>35660</v>
      </c>
      <c r="E18268" s="20" t="s">
        <v>35661</v>
      </c>
      <c r="F18268" s="20" t="s">
        <v>35665</v>
      </c>
      <c r="H18268" s="20" t="s">
        <v>49</v>
      </c>
    </row>
    <row r="18269" customFormat="false" ht="15.75" hidden="false" customHeight="false" outlineLevel="0" collapsed="false">
      <c r="A18269" s="20" t="s">
        <v>35666</v>
      </c>
      <c r="B18269" s="20" t="s">
        <v>35658</v>
      </c>
      <c r="C18269" s="20" t="s">
        <v>35659</v>
      </c>
      <c r="D18269" s="20" t="s">
        <v>35660</v>
      </c>
      <c r="E18269" s="20" t="s">
        <v>35661</v>
      </c>
      <c r="F18269" s="20" t="s">
        <v>35665</v>
      </c>
      <c r="H18269" s="20" t="s">
        <v>49</v>
      </c>
    </row>
    <row r="18270" customFormat="false" ht="15.75" hidden="false" customHeight="false" outlineLevel="0" collapsed="false">
      <c r="A18270" s="20" t="s">
        <v>35667</v>
      </c>
      <c r="B18270" s="20" t="s">
        <v>35632</v>
      </c>
      <c r="C18270" s="20" t="s">
        <v>35668</v>
      </c>
      <c r="D18270" s="20" t="s">
        <v>35669</v>
      </c>
      <c r="E18270" s="20" t="s">
        <v>35670</v>
      </c>
      <c r="F18270" s="20" t="s">
        <v>18801</v>
      </c>
      <c r="H18270" s="20" t="s">
        <v>49</v>
      </c>
    </row>
    <row r="18271" customFormat="false" ht="15.75" hidden="false" customHeight="false" outlineLevel="0" collapsed="false">
      <c r="A18271" s="20" t="s">
        <v>35671</v>
      </c>
      <c r="B18271" s="20" t="s">
        <v>35632</v>
      </c>
      <c r="C18271" s="20" t="s">
        <v>35668</v>
      </c>
      <c r="D18271" s="20" t="s">
        <v>35669</v>
      </c>
      <c r="E18271" s="20" t="s">
        <v>35670</v>
      </c>
      <c r="F18271" s="20" t="s">
        <v>18801</v>
      </c>
      <c r="H18271" s="20" t="s">
        <v>49</v>
      </c>
    </row>
    <row r="18272" customFormat="false" ht="15.75" hidden="false" customHeight="false" outlineLevel="0" collapsed="false">
      <c r="A18272" s="20" t="s">
        <v>35672</v>
      </c>
      <c r="B18272" s="20" t="s">
        <v>35673</v>
      </c>
      <c r="C18272" s="20" t="s">
        <v>35674</v>
      </c>
      <c r="D18272" s="20" t="s">
        <v>35675</v>
      </c>
      <c r="E18272" s="20" t="s">
        <v>35676</v>
      </c>
      <c r="F18272" s="20" t="s">
        <v>35677</v>
      </c>
      <c r="H18272" s="20" t="s">
        <v>49</v>
      </c>
    </row>
    <row r="18273" customFormat="false" ht="15.75" hidden="false" customHeight="false" outlineLevel="0" collapsed="false">
      <c r="A18273" s="20" t="s">
        <v>35678</v>
      </c>
      <c r="B18273" s="20" t="s">
        <v>35673</v>
      </c>
      <c r="C18273" s="20" t="s">
        <v>35674</v>
      </c>
      <c r="D18273" s="20" t="s">
        <v>35675</v>
      </c>
      <c r="E18273" s="20" t="s">
        <v>35676</v>
      </c>
      <c r="F18273" s="20" t="s">
        <v>35677</v>
      </c>
      <c r="H18273" s="20" t="s">
        <v>49</v>
      </c>
    </row>
    <row r="18274" customFormat="false" ht="15.75" hidden="false" customHeight="false" outlineLevel="0" collapsed="false">
      <c r="A18274" s="20" t="s">
        <v>35679</v>
      </c>
      <c r="B18274" s="20" t="s">
        <v>35680</v>
      </c>
      <c r="C18274" s="20" t="s">
        <v>35674</v>
      </c>
      <c r="D18274" s="20" t="s">
        <v>35675</v>
      </c>
      <c r="E18274" s="20" t="s">
        <v>35681</v>
      </c>
      <c r="F18274" s="20" t="s">
        <v>35677</v>
      </c>
      <c r="H18274" s="20" t="s">
        <v>49</v>
      </c>
    </row>
    <row r="18275" customFormat="false" ht="15.75" hidden="false" customHeight="false" outlineLevel="0" collapsed="false">
      <c r="A18275" s="20" t="s">
        <v>35682</v>
      </c>
      <c r="B18275" s="20" t="s">
        <v>35680</v>
      </c>
      <c r="C18275" s="20" t="s">
        <v>35674</v>
      </c>
      <c r="D18275" s="20" t="s">
        <v>35675</v>
      </c>
      <c r="E18275" s="20" t="s">
        <v>35681</v>
      </c>
      <c r="F18275" s="20" t="s">
        <v>35677</v>
      </c>
      <c r="H18275" s="20" t="s">
        <v>49</v>
      </c>
    </row>
    <row r="18276" customFormat="false" ht="15.75" hidden="false" customHeight="false" outlineLevel="0" collapsed="false">
      <c r="A18276" s="20" t="s">
        <v>35683</v>
      </c>
      <c r="B18276" s="20" t="s">
        <v>35684</v>
      </c>
      <c r="C18276" s="20" t="s">
        <v>35685</v>
      </c>
      <c r="D18276" s="20" t="s">
        <v>35686</v>
      </c>
      <c r="E18276" s="20" t="s">
        <v>35687</v>
      </c>
      <c r="F18276" s="20" t="s">
        <v>35688</v>
      </c>
      <c r="H18276" s="20" t="s">
        <v>49</v>
      </c>
    </row>
    <row r="18277" customFormat="false" ht="15.75" hidden="false" customHeight="false" outlineLevel="0" collapsed="false">
      <c r="A18277" s="20" t="s">
        <v>35689</v>
      </c>
      <c r="B18277" s="20" t="s">
        <v>35684</v>
      </c>
      <c r="C18277" s="20" t="s">
        <v>35685</v>
      </c>
      <c r="D18277" s="20" t="s">
        <v>35686</v>
      </c>
      <c r="E18277" s="20" t="s">
        <v>35687</v>
      </c>
      <c r="F18277" s="20" t="s">
        <v>35688</v>
      </c>
      <c r="H18277" s="20" t="s">
        <v>49</v>
      </c>
    </row>
    <row r="18278" customFormat="false" ht="15.75" hidden="false" customHeight="false" outlineLevel="0" collapsed="false">
      <c r="A18278" s="20" t="s">
        <v>35690</v>
      </c>
      <c r="B18278" s="20" t="s">
        <v>35691</v>
      </c>
      <c r="C18278" s="20" t="s">
        <v>35692</v>
      </c>
      <c r="D18278" s="20" t="s">
        <v>35686</v>
      </c>
      <c r="E18278" s="20" t="s">
        <v>35693</v>
      </c>
      <c r="F18278" s="20" t="s">
        <v>35688</v>
      </c>
      <c r="H18278" s="20" t="s">
        <v>49</v>
      </c>
    </row>
    <row r="18279" customFormat="false" ht="15.75" hidden="false" customHeight="false" outlineLevel="0" collapsed="false">
      <c r="A18279" s="20" t="s">
        <v>35694</v>
      </c>
      <c r="B18279" s="20" t="s">
        <v>35691</v>
      </c>
      <c r="C18279" s="20" t="s">
        <v>35692</v>
      </c>
      <c r="D18279" s="20" t="s">
        <v>35686</v>
      </c>
      <c r="E18279" s="20" t="s">
        <v>35693</v>
      </c>
      <c r="F18279" s="20" t="s">
        <v>35688</v>
      </c>
      <c r="H18279" s="20" t="s">
        <v>49</v>
      </c>
    </row>
    <row r="18280" customFormat="false" ht="15.75" hidden="false" customHeight="false" outlineLevel="0" collapsed="false">
      <c r="A18280" s="20" t="s">
        <v>35695</v>
      </c>
      <c r="B18280" s="20" t="s">
        <v>35696</v>
      </c>
      <c r="C18280" s="20" t="s">
        <v>35697</v>
      </c>
      <c r="H18280" s="20" t="s">
        <v>49</v>
      </c>
    </row>
    <row r="18281" customFormat="false" ht="15.75" hidden="false" customHeight="false" outlineLevel="0" collapsed="false">
      <c r="A18281" s="20" t="s">
        <v>35698</v>
      </c>
      <c r="B18281" s="20" t="s">
        <v>35696</v>
      </c>
      <c r="C18281" s="20" t="s">
        <v>35697</v>
      </c>
      <c r="H18281" s="20" t="s">
        <v>49</v>
      </c>
    </row>
    <row r="18282" customFormat="false" ht="15.75" hidden="false" customHeight="false" outlineLevel="0" collapsed="false">
      <c r="A18282" s="20" t="s">
        <v>35699</v>
      </c>
      <c r="B18282" s="20" t="s">
        <v>35700</v>
      </c>
      <c r="C18282" s="20" t="s">
        <v>35701</v>
      </c>
      <c r="D18282" s="20" t="s">
        <v>35702</v>
      </c>
      <c r="E18282" s="20" t="s">
        <v>13544</v>
      </c>
      <c r="H18282" s="20" t="s">
        <v>49</v>
      </c>
    </row>
    <row r="18283" customFormat="false" ht="15.75" hidden="false" customHeight="false" outlineLevel="0" collapsed="false">
      <c r="A18283" s="20" t="s">
        <v>35703</v>
      </c>
      <c r="B18283" s="20" t="s">
        <v>35700</v>
      </c>
      <c r="C18283" s="20" t="s">
        <v>35701</v>
      </c>
      <c r="D18283" s="20" t="s">
        <v>35702</v>
      </c>
      <c r="E18283" s="20" t="s">
        <v>13544</v>
      </c>
      <c r="H18283" s="20" t="s">
        <v>49</v>
      </c>
    </row>
    <row r="18284" customFormat="false" ht="15.75" hidden="false" customHeight="false" outlineLevel="0" collapsed="false">
      <c r="A18284" s="20" t="s">
        <v>35704</v>
      </c>
      <c r="B18284" s="20" t="s">
        <v>35705</v>
      </c>
      <c r="C18284" s="20" t="s">
        <v>35706</v>
      </c>
      <c r="D18284" s="20" t="s">
        <v>35707</v>
      </c>
      <c r="E18284" s="20" t="s">
        <v>35708</v>
      </c>
      <c r="H18284" s="20" t="s">
        <v>49</v>
      </c>
    </row>
    <row r="18285" customFormat="false" ht="15.75" hidden="false" customHeight="false" outlineLevel="0" collapsed="false">
      <c r="A18285" s="20" t="s">
        <v>35709</v>
      </c>
      <c r="B18285" s="20" t="s">
        <v>35705</v>
      </c>
      <c r="C18285" s="20" t="s">
        <v>35706</v>
      </c>
      <c r="D18285" s="20" t="s">
        <v>35707</v>
      </c>
      <c r="E18285" s="20" t="s">
        <v>35708</v>
      </c>
      <c r="H18285" s="20" t="s">
        <v>49</v>
      </c>
    </row>
    <row r="18286" customFormat="false" ht="15.75" hidden="false" customHeight="false" outlineLevel="0" collapsed="false">
      <c r="A18286" s="20" t="s">
        <v>35710</v>
      </c>
      <c r="B18286" s="20" t="s">
        <v>35711</v>
      </c>
      <c r="C18286" s="20" t="s">
        <v>35712</v>
      </c>
      <c r="D18286" s="20" t="s">
        <v>35707</v>
      </c>
      <c r="E18286" s="20" t="s">
        <v>35713</v>
      </c>
      <c r="H18286" s="20" t="s">
        <v>49</v>
      </c>
    </row>
    <row r="18287" customFormat="false" ht="15.75" hidden="false" customHeight="false" outlineLevel="0" collapsed="false">
      <c r="A18287" s="20" t="s">
        <v>35714</v>
      </c>
      <c r="B18287" s="20" t="s">
        <v>35711</v>
      </c>
      <c r="C18287" s="20" t="s">
        <v>35712</v>
      </c>
      <c r="D18287" s="20" t="s">
        <v>35707</v>
      </c>
      <c r="E18287" s="20" t="s">
        <v>35713</v>
      </c>
      <c r="H18287" s="20" t="s">
        <v>49</v>
      </c>
    </row>
    <row r="18288" customFormat="false" ht="15.75" hidden="false" customHeight="false" outlineLevel="0" collapsed="false">
      <c r="A18288" s="20" t="s">
        <v>35715</v>
      </c>
      <c r="B18288" s="20" t="s">
        <v>35716</v>
      </c>
      <c r="C18288" s="20" t="s">
        <v>35717</v>
      </c>
      <c r="H18288" s="20" t="s">
        <v>49</v>
      </c>
    </row>
    <row r="18289" customFormat="false" ht="15.75" hidden="false" customHeight="false" outlineLevel="0" collapsed="false">
      <c r="A18289" s="20" t="s">
        <v>35718</v>
      </c>
      <c r="B18289" s="20" t="s">
        <v>35716</v>
      </c>
      <c r="C18289" s="20" t="s">
        <v>35717</v>
      </c>
      <c r="H18289" s="20" t="s">
        <v>49</v>
      </c>
    </row>
    <row r="18290" customFormat="false" ht="15.75" hidden="false" customHeight="false" outlineLevel="0" collapsed="false">
      <c r="A18290" s="20" t="s">
        <v>35719</v>
      </c>
      <c r="B18290" s="20" t="s">
        <v>35720</v>
      </c>
      <c r="C18290" s="20" t="s">
        <v>35721</v>
      </c>
      <c r="D18290" s="20" t="s">
        <v>35722</v>
      </c>
      <c r="E18290" s="20" t="s">
        <v>35723</v>
      </c>
      <c r="H18290" s="20" t="s">
        <v>49</v>
      </c>
    </row>
    <row r="18291" customFormat="false" ht="15.75" hidden="false" customHeight="false" outlineLevel="0" collapsed="false">
      <c r="A18291" s="20" t="s">
        <v>35724</v>
      </c>
      <c r="B18291" s="20" t="s">
        <v>35720</v>
      </c>
      <c r="C18291" s="20" t="s">
        <v>35721</v>
      </c>
      <c r="D18291" s="20" t="s">
        <v>35722</v>
      </c>
      <c r="E18291" s="20" t="s">
        <v>35723</v>
      </c>
      <c r="H18291" s="20" t="s">
        <v>49</v>
      </c>
    </row>
    <row r="18292" customFormat="false" ht="15.75" hidden="false" customHeight="false" outlineLevel="0" collapsed="false">
      <c r="A18292" s="20" t="s">
        <v>35725</v>
      </c>
      <c r="B18292" s="20" t="s">
        <v>35726</v>
      </c>
      <c r="C18292" s="20" t="s">
        <v>35727</v>
      </c>
      <c r="D18292" s="20" t="s">
        <v>35728</v>
      </c>
      <c r="E18292" s="20" t="s">
        <v>35729</v>
      </c>
      <c r="H18292" s="20" t="s">
        <v>49</v>
      </c>
    </row>
    <row r="18293" customFormat="false" ht="15.75" hidden="false" customHeight="false" outlineLevel="0" collapsed="false">
      <c r="A18293" s="20" t="s">
        <v>327</v>
      </c>
      <c r="B18293" s="20" t="s">
        <v>35726</v>
      </c>
      <c r="C18293" s="20" t="s">
        <v>35727</v>
      </c>
      <c r="D18293" s="20" t="s">
        <v>35728</v>
      </c>
      <c r="E18293" s="20" t="s">
        <v>35729</v>
      </c>
      <c r="H18293" s="20" t="s">
        <v>49</v>
      </c>
    </row>
    <row r="18294" customFormat="false" ht="15.75" hidden="false" customHeight="false" outlineLevel="0" collapsed="false">
      <c r="A18294" s="20" t="s">
        <v>35730</v>
      </c>
      <c r="B18294" s="20" t="s">
        <v>35731</v>
      </c>
      <c r="C18294" s="20" t="s">
        <v>35732</v>
      </c>
      <c r="D18294" s="20" t="s">
        <v>35733</v>
      </c>
      <c r="H18294" s="20" t="s">
        <v>49</v>
      </c>
    </row>
    <row r="18295" customFormat="false" ht="15.75" hidden="false" customHeight="false" outlineLevel="0" collapsed="false">
      <c r="A18295" s="20" t="s">
        <v>35734</v>
      </c>
      <c r="B18295" s="20" t="s">
        <v>35731</v>
      </c>
      <c r="C18295" s="20" t="s">
        <v>35732</v>
      </c>
      <c r="D18295" s="20" t="s">
        <v>35733</v>
      </c>
      <c r="H18295" s="20" t="s">
        <v>49</v>
      </c>
    </row>
    <row r="18296" customFormat="false" ht="15.75" hidden="false" customHeight="false" outlineLevel="0" collapsed="false">
      <c r="A18296" s="20" t="s">
        <v>35735</v>
      </c>
      <c r="B18296" s="20" t="s">
        <v>35736</v>
      </c>
      <c r="C18296" s="20" t="s">
        <v>35737</v>
      </c>
      <c r="D18296" s="20" t="s">
        <v>35738</v>
      </c>
      <c r="E18296" s="20" t="s">
        <v>35739</v>
      </c>
      <c r="F18296" s="20" t="s">
        <v>13079</v>
      </c>
      <c r="H18296" s="20" t="s">
        <v>49</v>
      </c>
    </row>
    <row r="18297" customFormat="false" ht="15.75" hidden="false" customHeight="false" outlineLevel="0" collapsed="false">
      <c r="A18297" s="20" t="s">
        <v>35740</v>
      </c>
      <c r="B18297" s="20" t="s">
        <v>35736</v>
      </c>
      <c r="C18297" s="20" t="s">
        <v>35737</v>
      </c>
      <c r="D18297" s="20" t="s">
        <v>35738</v>
      </c>
      <c r="E18297" s="20" t="s">
        <v>35739</v>
      </c>
      <c r="F18297" s="20" t="s">
        <v>13079</v>
      </c>
      <c r="H18297" s="20" t="s">
        <v>49</v>
      </c>
    </row>
    <row r="18298" customFormat="false" ht="15.75" hidden="false" customHeight="false" outlineLevel="0" collapsed="false">
      <c r="A18298" s="20" t="s">
        <v>35741</v>
      </c>
      <c r="B18298" s="20" t="s">
        <v>35742</v>
      </c>
      <c r="C18298" s="20" t="s">
        <v>35743</v>
      </c>
      <c r="D18298" s="20" t="s">
        <v>35744</v>
      </c>
      <c r="E18298" s="20" t="s">
        <v>35745</v>
      </c>
      <c r="F18298" s="20" t="s">
        <v>35746</v>
      </c>
      <c r="G18298" s="20" t="s">
        <v>35747</v>
      </c>
      <c r="H18298" s="20" t="s">
        <v>49</v>
      </c>
    </row>
    <row r="18299" customFormat="false" ht="15.75" hidden="false" customHeight="false" outlineLevel="0" collapsed="false">
      <c r="A18299" s="20" t="s">
        <v>35748</v>
      </c>
      <c r="B18299" s="20" t="s">
        <v>35742</v>
      </c>
      <c r="C18299" s="20" t="s">
        <v>35743</v>
      </c>
      <c r="D18299" s="20" t="s">
        <v>35744</v>
      </c>
      <c r="E18299" s="20" t="s">
        <v>35745</v>
      </c>
      <c r="F18299" s="20" t="s">
        <v>35746</v>
      </c>
      <c r="G18299" s="20" t="s">
        <v>35747</v>
      </c>
      <c r="H18299" s="20" t="s">
        <v>49</v>
      </c>
    </row>
    <row r="18300" customFormat="false" ht="15.75" hidden="false" customHeight="false" outlineLevel="0" collapsed="false">
      <c r="A18300" s="20" t="s">
        <v>35749</v>
      </c>
      <c r="B18300" s="20" t="s">
        <v>35750</v>
      </c>
      <c r="C18300" s="20" t="s">
        <v>35751</v>
      </c>
      <c r="D18300" s="20" t="s">
        <v>35752</v>
      </c>
      <c r="H18300" s="20" t="s">
        <v>49</v>
      </c>
    </row>
    <row r="18301" customFormat="false" ht="15.75" hidden="false" customHeight="false" outlineLevel="0" collapsed="false">
      <c r="A18301" s="20" t="s">
        <v>324</v>
      </c>
      <c r="B18301" s="20" t="s">
        <v>35750</v>
      </c>
      <c r="C18301" s="20" t="s">
        <v>35751</v>
      </c>
      <c r="D18301" s="20" t="s">
        <v>35752</v>
      </c>
      <c r="H18301" s="20" t="s">
        <v>49</v>
      </c>
    </row>
    <row r="18302" customFormat="false" ht="15.75" hidden="false" customHeight="false" outlineLevel="0" collapsed="false">
      <c r="A18302" s="20" t="s">
        <v>35753</v>
      </c>
      <c r="B18302" s="20" t="s">
        <v>35754</v>
      </c>
      <c r="C18302" s="20" t="s">
        <v>35755</v>
      </c>
      <c r="D18302" s="20" t="s">
        <v>35756</v>
      </c>
      <c r="H18302" s="20" t="s">
        <v>49</v>
      </c>
    </row>
    <row r="18303" customFormat="false" ht="15.75" hidden="false" customHeight="false" outlineLevel="0" collapsed="false">
      <c r="A18303" s="20" t="s">
        <v>35757</v>
      </c>
      <c r="B18303" s="20" t="s">
        <v>35754</v>
      </c>
      <c r="C18303" s="20" t="s">
        <v>35755</v>
      </c>
      <c r="D18303" s="20" t="s">
        <v>35756</v>
      </c>
      <c r="H18303" s="20" t="s">
        <v>49</v>
      </c>
    </row>
    <row r="18304" customFormat="false" ht="15.75" hidden="false" customHeight="false" outlineLevel="0" collapsed="false">
      <c r="A18304" s="20" t="s">
        <v>35758</v>
      </c>
      <c r="B18304" s="20" t="s">
        <v>35759</v>
      </c>
      <c r="C18304" s="20" t="s">
        <v>35755</v>
      </c>
      <c r="D18304" s="20" t="s">
        <v>35760</v>
      </c>
      <c r="H18304" s="20" t="s">
        <v>49</v>
      </c>
    </row>
    <row r="18305" customFormat="false" ht="15.75" hidden="false" customHeight="false" outlineLevel="0" collapsed="false">
      <c r="A18305" s="20" t="s">
        <v>35761</v>
      </c>
      <c r="B18305" s="20" t="s">
        <v>35759</v>
      </c>
      <c r="C18305" s="20" t="s">
        <v>35755</v>
      </c>
      <c r="D18305" s="20" t="s">
        <v>35760</v>
      </c>
      <c r="H18305" s="20" t="s">
        <v>49</v>
      </c>
    </row>
    <row r="18306" customFormat="false" ht="15.75" hidden="false" customHeight="false" outlineLevel="0" collapsed="false">
      <c r="A18306" s="20" t="s">
        <v>35762</v>
      </c>
      <c r="B18306" s="20" t="s">
        <v>35763</v>
      </c>
      <c r="C18306" s="20" t="s">
        <v>35764</v>
      </c>
      <c r="D18306" s="20" t="s">
        <v>35765</v>
      </c>
      <c r="H18306" s="20" t="s">
        <v>49</v>
      </c>
    </row>
    <row r="18307" customFormat="false" ht="15.75" hidden="false" customHeight="false" outlineLevel="0" collapsed="false">
      <c r="A18307" s="20" t="s">
        <v>35766</v>
      </c>
      <c r="B18307" s="20" t="s">
        <v>35763</v>
      </c>
      <c r="C18307" s="20" t="s">
        <v>35764</v>
      </c>
      <c r="D18307" s="20" t="s">
        <v>35765</v>
      </c>
      <c r="H18307" s="20" t="s">
        <v>49</v>
      </c>
    </row>
    <row r="18308" customFormat="false" ht="15.75" hidden="false" customHeight="false" outlineLevel="0" collapsed="false">
      <c r="A18308" s="20" t="s">
        <v>35767</v>
      </c>
      <c r="B18308" s="20" t="s">
        <v>35768</v>
      </c>
      <c r="C18308" s="20" t="s">
        <v>35769</v>
      </c>
      <c r="H18308" s="20" t="s">
        <v>49</v>
      </c>
    </row>
    <row r="18309" customFormat="false" ht="15.75" hidden="false" customHeight="false" outlineLevel="0" collapsed="false">
      <c r="A18309" s="20" t="s">
        <v>35770</v>
      </c>
      <c r="B18309" s="20" t="s">
        <v>35768</v>
      </c>
      <c r="C18309" s="20" t="s">
        <v>35769</v>
      </c>
      <c r="H18309" s="20" t="s">
        <v>49</v>
      </c>
    </row>
    <row r="18310" customFormat="false" ht="15.75" hidden="false" customHeight="false" outlineLevel="0" collapsed="false">
      <c r="A18310" s="20" t="s">
        <v>35771</v>
      </c>
      <c r="B18310" s="20" t="s">
        <v>35772</v>
      </c>
      <c r="C18310" s="20" t="s">
        <v>35773</v>
      </c>
      <c r="H18310" s="20" t="s">
        <v>49</v>
      </c>
    </row>
    <row r="18311" customFormat="false" ht="15.75" hidden="false" customHeight="false" outlineLevel="0" collapsed="false">
      <c r="A18311" s="20" t="s">
        <v>35774</v>
      </c>
      <c r="B18311" s="20" t="s">
        <v>35772</v>
      </c>
      <c r="C18311" s="20" t="s">
        <v>35773</v>
      </c>
      <c r="H18311" s="20" t="s">
        <v>49</v>
      </c>
    </row>
    <row r="18312" customFormat="false" ht="15.75" hidden="false" customHeight="false" outlineLevel="0" collapsed="false">
      <c r="A18312" s="20" t="s">
        <v>35775</v>
      </c>
      <c r="B18312" s="20" t="s">
        <v>35776</v>
      </c>
      <c r="C18312" s="20" t="s">
        <v>35777</v>
      </c>
      <c r="D18312" s="20" t="s">
        <v>35778</v>
      </c>
      <c r="H18312" s="20" t="s">
        <v>49</v>
      </c>
    </row>
    <row r="18313" customFormat="false" ht="15.75" hidden="false" customHeight="false" outlineLevel="0" collapsed="false">
      <c r="A18313" s="20" t="s">
        <v>35779</v>
      </c>
      <c r="B18313" s="20" t="s">
        <v>35776</v>
      </c>
      <c r="C18313" s="20" t="s">
        <v>35777</v>
      </c>
      <c r="D18313" s="20" t="s">
        <v>35778</v>
      </c>
      <c r="H18313" s="20" t="s">
        <v>49</v>
      </c>
    </row>
    <row r="18314" customFormat="false" ht="15.75" hidden="false" customHeight="false" outlineLevel="0" collapsed="false">
      <c r="A18314" s="20" t="s">
        <v>35780</v>
      </c>
      <c r="B18314" s="20" t="s">
        <v>35781</v>
      </c>
      <c r="C18314" s="20" t="s">
        <v>35782</v>
      </c>
      <c r="D18314" s="20" t="s">
        <v>35783</v>
      </c>
      <c r="E18314" s="20" t="s">
        <v>4742</v>
      </c>
      <c r="H18314" s="20" t="s">
        <v>49</v>
      </c>
    </row>
    <row r="18315" customFormat="false" ht="15.75" hidden="false" customHeight="false" outlineLevel="0" collapsed="false">
      <c r="A18315" s="20" t="s">
        <v>35784</v>
      </c>
      <c r="B18315" s="20" t="s">
        <v>35781</v>
      </c>
      <c r="C18315" s="20" t="s">
        <v>35782</v>
      </c>
      <c r="D18315" s="20" t="s">
        <v>35783</v>
      </c>
      <c r="E18315" s="20" t="s">
        <v>4742</v>
      </c>
      <c r="H18315" s="20" t="s">
        <v>49</v>
      </c>
    </row>
    <row r="18316" customFormat="false" ht="15.75" hidden="false" customHeight="false" outlineLevel="0" collapsed="false">
      <c r="A18316" s="20" t="s">
        <v>35785</v>
      </c>
      <c r="B18316" s="20" t="s">
        <v>35786</v>
      </c>
      <c r="C18316" s="20" t="s">
        <v>7138</v>
      </c>
      <c r="H18316" s="20" t="s">
        <v>49</v>
      </c>
    </row>
    <row r="18317" customFormat="false" ht="15.75" hidden="false" customHeight="false" outlineLevel="0" collapsed="false">
      <c r="A18317" s="20" t="s">
        <v>35787</v>
      </c>
      <c r="B18317" s="20" t="s">
        <v>35786</v>
      </c>
      <c r="C18317" s="20" t="s">
        <v>7138</v>
      </c>
      <c r="H18317" s="20" t="s">
        <v>49</v>
      </c>
    </row>
    <row r="18318" customFormat="false" ht="15.75" hidden="false" customHeight="false" outlineLevel="0" collapsed="false">
      <c r="A18318" s="20" t="s">
        <v>35788</v>
      </c>
      <c r="B18318" s="20" t="s">
        <v>35789</v>
      </c>
      <c r="C18318" s="20" t="s">
        <v>525</v>
      </c>
      <c r="H18318" s="20" t="s">
        <v>49</v>
      </c>
    </row>
    <row r="18319" customFormat="false" ht="15.75" hidden="false" customHeight="false" outlineLevel="0" collapsed="false">
      <c r="A18319" s="20" t="s">
        <v>35790</v>
      </c>
      <c r="B18319" s="20" t="s">
        <v>35789</v>
      </c>
      <c r="C18319" s="20" t="s">
        <v>525</v>
      </c>
      <c r="H18319" s="20" t="s">
        <v>49</v>
      </c>
    </row>
    <row r="18320" customFormat="false" ht="15.75" hidden="false" customHeight="false" outlineLevel="0" collapsed="false">
      <c r="A18320" s="20" t="s">
        <v>35791</v>
      </c>
      <c r="B18320" s="20" t="s">
        <v>35792</v>
      </c>
      <c r="C18320" s="20" t="s">
        <v>7012</v>
      </c>
      <c r="H18320" s="20" t="s">
        <v>49</v>
      </c>
    </row>
    <row r="18321" customFormat="false" ht="15.75" hidden="false" customHeight="false" outlineLevel="0" collapsed="false">
      <c r="A18321" s="20" t="s">
        <v>35793</v>
      </c>
      <c r="B18321" s="20" t="s">
        <v>35792</v>
      </c>
      <c r="C18321" s="20" t="s">
        <v>7012</v>
      </c>
      <c r="H18321" s="20" t="s">
        <v>49</v>
      </c>
    </row>
    <row r="18322" customFormat="false" ht="15.75" hidden="false" customHeight="false" outlineLevel="0" collapsed="false">
      <c r="A18322" s="20" t="s">
        <v>35794</v>
      </c>
      <c r="B18322" s="20" t="s">
        <v>35795</v>
      </c>
      <c r="C18322" s="20" t="s">
        <v>7572</v>
      </c>
      <c r="H18322" s="20" t="s">
        <v>49</v>
      </c>
    </row>
    <row r="18323" customFormat="false" ht="15.75" hidden="false" customHeight="false" outlineLevel="0" collapsed="false">
      <c r="A18323" s="20" t="s">
        <v>35796</v>
      </c>
      <c r="B18323" s="20" t="s">
        <v>35795</v>
      </c>
      <c r="C18323" s="20" t="s">
        <v>7572</v>
      </c>
      <c r="H18323" s="20" t="s">
        <v>49</v>
      </c>
    </row>
    <row r="18324" customFormat="false" ht="15.75" hidden="false" customHeight="false" outlineLevel="0" collapsed="false">
      <c r="A18324" s="20" t="s">
        <v>35797</v>
      </c>
      <c r="B18324" s="20" t="s">
        <v>35798</v>
      </c>
      <c r="C18324" s="20" t="s">
        <v>7025</v>
      </c>
      <c r="H18324" s="20" t="s">
        <v>49</v>
      </c>
    </row>
    <row r="18325" customFormat="false" ht="15.75" hidden="false" customHeight="false" outlineLevel="0" collapsed="false">
      <c r="A18325" s="20" t="s">
        <v>35799</v>
      </c>
      <c r="B18325" s="20" t="s">
        <v>35798</v>
      </c>
      <c r="C18325" s="20" t="s">
        <v>7025</v>
      </c>
      <c r="H18325" s="20" t="s">
        <v>49</v>
      </c>
    </row>
    <row r="18326" customFormat="false" ht="15.75" hidden="false" customHeight="false" outlineLevel="0" collapsed="false">
      <c r="A18326" s="20" t="s">
        <v>35800</v>
      </c>
      <c r="B18326" s="20" t="s">
        <v>35801</v>
      </c>
      <c r="C18326" s="20" t="s">
        <v>7550</v>
      </c>
      <c r="H18326" s="20" t="s">
        <v>49</v>
      </c>
    </row>
    <row r="18327" customFormat="false" ht="15.75" hidden="false" customHeight="false" outlineLevel="0" collapsed="false">
      <c r="A18327" s="20" t="s">
        <v>35802</v>
      </c>
      <c r="B18327" s="20" t="s">
        <v>35801</v>
      </c>
      <c r="C18327" s="20" t="s">
        <v>7550</v>
      </c>
      <c r="H18327" s="20" t="s">
        <v>49</v>
      </c>
    </row>
    <row r="18328" customFormat="false" ht="15.75" hidden="false" customHeight="false" outlineLevel="0" collapsed="false">
      <c r="A18328" s="20" t="s">
        <v>35803</v>
      </c>
      <c r="B18328" s="20" t="s">
        <v>35804</v>
      </c>
      <c r="C18328" s="20" t="s">
        <v>35805</v>
      </c>
      <c r="H18328" s="20" t="s">
        <v>49</v>
      </c>
    </row>
    <row r="18329" customFormat="false" ht="15.75" hidden="false" customHeight="false" outlineLevel="0" collapsed="false">
      <c r="A18329" s="20" t="s">
        <v>35806</v>
      </c>
      <c r="B18329" s="20" t="s">
        <v>35804</v>
      </c>
      <c r="C18329" s="20" t="s">
        <v>35805</v>
      </c>
      <c r="H18329" s="20" t="s">
        <v>49</v>
      </c>
    </row>
    <row r="18330" customFormat="false" ht="15.75" hidden="false" customHeight="false" outlineLevel="0" collapsed="false">
      <c r="A18330" s="20" t="s">
        <v>35807</v>
      </c>
      <c r="B18330" s="20" t="s">
        <v>35808</v>
      </c>
      <c r="C18330" s="20" t="s">
        <v>35809</v>
      </c>
      <c r="H18330" s="20" t="s">
        <v>49</v>
      </c>
    </row>
    <row r="18331" customFormat="false" ht="15.75" hidden="false" customHeight="false" outlineLevel="0" collapsed="false">
      <c r="A18331" s="20" t="s">
        <v>35810</v>
      </c>
      <c r="B18331" s="20" t="s">
        <v>35808</v>
      </c>
      <c r="C18331" s="20" t="s">
        <v>35809</v>
      </c>
      <c r="H18331" s="20" t="s">
        <v>49</v>
      </c>
    </row>
    <row r="18332" customFormat="false" ht="15.75" hidden="false" customHeight="false" outlineLevel="0" collapsed="false">
      <c r="A18332" s="20" t="s">
        <v>35811</v>
      </c>
      <c r="B18332" s="20" t="s">
        <v>35812</v>
      </c>
      <c r="C18332" s="20" t="s">
        <v>35813</v>
      </c>
      <c r="D18332" s="20" t="s">
        <v>17248</v>
      </c>
      <c r="H18332" s="20" t="s">
        <v>49</v>
      </c>
    </row>
    <row r="18333" customFormat="false" ht="15.75" hidden="false" customHeight="false" outlineLevel="0" collapsed="false">
      <c r="A18333" s="20" t="s">
        <v>35814</v>
      </c>
      <c r="B18333" s="20" t="s">
        <v>35812</v>
      </c>
      <c r="C18333" s="20" t="s">
        <v>35813</v>
      </c>
      <c r="D18333" s="20" t="s">
        <v>17248</v>
      </c>
      <c r="H18333" s="20" t="s">
        <v>49</v>
      </c>
    </row>
    <row r="18334" customFormat="false" ht="15.75" hidden="false" customHeight="false" outlineLevel="0" collapsed="false">
      <c r="A18334" s="20" t="s">
        <v>35815</v>
      </c>
      <c r="B18334" s="20" t="s">
        <v>35816</v>
      </c>
      <c r="C18334" s="20" t="s">
        <v>35817</v>
      </c>
      <c r="D18334" s="20" t="s">
        <v>18782</v>
      </c>
      <c r="H18334" s="20" t="s">
        <v>49</v>
      </c>
    </row>
    <row r="18335" customFormat="false" ht="15.75" hidden="false" customHeight="false" outlineLevel="0" collapsed="false">
      <c r="A18335" s="20" t="s">
        <v>35818</v>
      </c>
      <c r="B18335" s="20" t="s">
        <v>35816</v>
      </c>
      <c r="C18335" s="20" t="s">
        <v>35817</v>
      </c>
      <c r="D18335" s="20" t="s">
        <v>18782</v>
      </c>
      <c r="H18335" s="20" t="s">
        <v>49</v>
      </c>
    </row>
    <row r="18336" customFormat="false" ht="15.75" hidden="false" customHeight="false" outlineLevel="0" collapsed="false">
      <c r="A18336" s="20" t="s">
        <v>35819</v>
      </c>
      <c r="B18336" s="20" t="s">
        <v>35816</v>
      </c>
      <c r="C18336" s="20" t="s">
        <v>35820</v>
      </c>
      <c r="D18336" s="20" t="s">
        <v>18782</v>
      </c>
      <c r="H18336" s="20" t="s">
        <v>49</v>
      </c>
    </row>
    <row r="18337" customFormat="false" ht="15.75" hidden="false" customHeight="false" outlineLevel="0" collapsed="false">
      <c r="A18337" s="20" t="s">
        <v>35821</v>
      </c>
      <c r="B18337" s="20" t="s">
        <v>35816</v>
      </c>
      <c r="C18337" s="20" t="s">
        <v>35820</v>
      </c>
      <c r="D18337" s="20" t="s">
        <v>18782</v>
      </c>
      <c r="H18337" s="20" t="s">
        <v>49</v>
      </c>
    </row>
    <row r="18338" customFormat="false" ht="15.75" hidden="false" customHeight="false" outlineLevel="0" collapsed="false">
      <c r="A18338" s="20" t="s">
        <v>35822</v>
      </c>
      <c r="B18338" s="20" t="s">
        <v>35812</v>
      </c>
      <c r="C18338" s="20" t="s">
        <v>35823</v>
      </c>
      <c r="D18338" s="20" t="s">
        <v>17248</v>
      </c>
      <c r="H18338" s="20" t="s">
        <v>49</v>
      </c>
    </row>
    <row r="18339" customFormat="false" ht="15.75" hidden="false" customHeight="false" outlineLevel="0" collapsed="false">
      <c r="A18339" s="20" t="s">
        <v>35824</v>
      </c>
      <c r="B18339" s="20" t="s">
        <v>35812</v>
      </c>
      <c r="C18339" s="20" t="s">
        <v>35823</v>
      </c>
      <c r="D18339" s="20" t="s">
        <v>17248</v>
      </c>
      <c r="H18339" s="20" t="s">
        <v>49</v>
      </c>
    </row>
    <row r="18340" customFormat="false" ht="15.75" hidden="false" customHeight="false" outlineLevel="0" collapsed="false">
      <c r="A18340" s="20" t="s">
        <v>35825</v>
      </c>
      <c r="B18340" s="20" t="s">
        <v>35736</v>
      </c>
      <c r="C18340" s="20" t="s">
        <v>35826</v>
      </c>
      <c r="D18340" s="20" t="s">
        <v>35827</v>
      </c>
      <c r="H18340" s="20" t="s">
        <v>49</v>
      </c>
    </row>
    <row r="18341" customFormat="false" ht="15.75" hidden="false" customHeight="false" outlineLevel="0" collapsed="false">
      <c r="A18341" s="20" t="s">
        <v>35828</v>
      </c>
      <c r="B18341" s="20" t="s">
        <v>35736</v>
      </c>
      <c r="C18341" s="20" t="s">
        <v>35826</v>
      </c>
      <c r="D18341" s="20" t="s">
        <v>35827</v>
      </c>
      <c r="H18341" s="20" t="s">
        <v>49</v>
      </c>
    </row>
    <row r="18342" customFormat="false" ht="15.75" hidden="false" customHeight="false" outlineLevel="0" collapsed="false">
      <c r="A18342" s="20" t="s">
        <v>35829</v>
      </c>
      <c r="B18342" s="20" t="s">
        <v>35830</v>
      </c>
      <c r="C18342" s="20" t="s">
        <v>35831</v>
      </c>
      <c r="H18342" s="20" t="s">
        <v>49</v>
      </c>
    </row>
    <row r="18343" customFormat="false" ht="15.75" hidden="false" customHeight="false" outlineLevel="0" collapsed="false">
      <c r="A18343" s="20" t="s">
        <v>35832</v>
      </c>
      <c r="B18343" s="20" t="s">
        <v>35830</v>
      </c>
      <c r="C18343" s="20" t="s">
        <v>35831</v>
      </c>
      <c r="H18343" s="20" t="s">
        <v>49</v>
      </c>
    </row>
    <row r="18344" customFormat="false" ht="15.75" hidden="false" customHeight="false" outlineLevel="0" collapsed="false">
      <c r="A18344" s="20" t="s">
        <v>35833</v>
      </c>
      <c r="B18344" s="20" t="s">
        <v>35834</v>
      </c>
      <c r="C18344" s="20" t="s">
        <v>35835</v>
      </c>
      <c r="H18344" s="20" t="s">
        <v>49</v>
      </c>
    </row>
    <row r="18345" customFormat="false" ht="15.75" hidden="false" customHeight="false" outlineLevel="0" collapsed="false">
      <c r="A18345" s="20" t="s">
        <v>35836</v>
      </c>
      <c r="B18345" s="20" t="s">
        <v>35834</v>
      </c>
      <c r="C18345" s="20" t="s">
        <v>35835</v>
      </c>
      <c r="H18345" s="20" t="s">
        <v>49</v>
      </c>
    </row>
    <row r="18346" customFormat="false" ht="15.75" hidden="false" customHeight="false" outlineLevel="0" collapsed="false">
      <c r="A18346" s="20" t="s">
        <v>35837</v>
      </c>
      <c r="B18346" s="20" t="s">
        <v>35838</v>
      </c>
      <c r="C18346" s="20" t="s">
        <v>35835</v>
      </c>
      <c r="H18346" s="20" t="s">
        <v>49</v>
      </c>
    </row>
    <row r="18347" customFormat="false" ht="15.75" hidden="false" customHeight="false" outlineLevel="0" collapsed="false">
      <c r="A18347" s="20" t="s">
        <v>330</v>
      </c>
      <c r="B18347" s="20" t="s">
        <v>35838</v>
      </c>
      <c r="C18347" s="20" t="s">
        <v>35835</v>
      </c>
      <c r="H18347" s="20" t="s">
        <v>49</v>
      </c>
    </row>
    <row r="18348" customFormat="false" ht="15.75" hidden="false" customHeight="false" outlineLevel="0" collapsed="false">
      <c r="A18348" s="20" t="s">
        <v>35839</v>
      </c>
      <c r="B18348" s="20" t="s">
        <v>35840</v>
      </c>
      <c r="C18348" s="20" t="s">
        <v>35841</v>
      </c>
      <c r="H18348" s="20" t="s">
        <v>49</v>
      </c>
    </row>
    <row r="18349" customFormat="false" ht="15.75" hidden="false" customHeight="false" outlineLevel="0" collapsed="false">
      <c r="A18349" s="20" t="s">
        <v>35842</v>
      </c>
      <c r="B18349" s="20" t="s">
        <v>35840</v>
      </c>
      <c r="C18349" s="20" t="s">
        <v>35841</v>
      </c>
      <c r="H18349" s="20" t="s">
        <v>49</v>
      </c>
    </row>
    <row r="18350" customFormat="false" ht="15.75" hidden="false" customHeight="false" outlineLevel="0" collapsed="false">
      <c r="A18350" s="20" t="s">
        <v>35843</v>
      </c>
      <c r="B18350" s="20" t="s">
        <v>35844</v>
      </c>
      <c r="C18350" s="20" t="s">
        <v>35845</v>
      </c>
      <c r="H18350" s="20" t="s">
        <v>49</v>
      </c>
    </row>
    <row r="18351" customFormat="false" ht="15.75" hidden="false" customHeight="false" outlineLevel="0" collapsed="false">
      <c r="A18351" s="20" t="s">
        <v>35846</v>
      </c>
      <c r="B18351" s="20" t="s">
        <v>35844</v>
      </c>
      <c r="C18351" s="20" t="s">
        <v>35845</v>
      </c>
      <c r="H18351" s="20" t="s">
        <v>49</v>
      </c>
    </row>
    <row r="18352" customFormat="false" ht="15.75" hidden="false" customHeight="false" outlineLevel="0" collapsed="false">
      <c r="A18352" s="20" t="s">
        <v>35847</v>
      </c>
      <c r="B18352" s="20" t="s">
        <v>35705</v>
      </c>
      <c r="C18352" s="20" t="s">
        <v>35848</v>
      </c>
      <c r="H18352" s="20" t="s">
        <v>49</v>
      </c>
    </row>
    <row r="18353" customFormat="false" ht="15.75" hidden="false" customHeight="false" outlineLevel="0" collapsed="false">
      <c r="A18353" s="20" t="s">
        <v>35849</v>
      </c>
      <c r="B18353" s="20" t="s">
        <v>35705</v>
      </c>
      <c r="C18353" s="20" t="s">
        <v>35848</v>
      </c>
      <c r="H18353" s="20" t="s">
        <v>49</v>
      </c>
    </row>
    <row r="18354" customFormat="false" ht="15.75" hidden="false" customHeight="false" outlineLevel="0" collapsed="false">
      <c r="A18354" s="20" t="s">
        <v>35850</v>
      </c>
      <c r="B18354" s="20" t="s">
        <v>35711</v>
      </c>
      <c r="C18354" s="20" t="s">
        <v>35851</v>
      </c>
      <c r="H18354" s="20" t="s">
        <v>49</v>
      </c>
    </row>
    <row r="18355" customFormat="false" ht="15.75" hidden="false" customHeight="false" outlineLevel="0" collapsed="false">
      <c r="A18355" s="20" t="s">
        <v>35852</v>
      </c>
      <c r="B18355" s="20" t="s">
        <v>35711</v>
      </c>
      <c r="C18355" s="20" t="s">
        <v>35851</v>
      </c>
      <c r="H18355" s="20" t="s">
        <v>49</v>
      </c>
    </row>
    <row r="18356" customFormat="false" ht="15.75" hidden="false" customHeight="false" outlineLevel="0" collapsed="false">
      <c r="A18356" s="20" t="s">
        <v>35853</v>
      </c>
      <c r="B18356" s="20" t="s">
        <v>35854</v>
      </c>
      <c r="C18356" s="20" t="s">
        <v>35855</v>
      </c>
      <c r="D18356" s="20" t="s">
        <v>4742</v>
      </c>
      <c r="H18356" s="20" t="s">
        <v>49</v>
      </c>
    </row>
    <row r="18357" customFormat="false" ht="15.75" hidden="false" customHeight="false" outlineLevel="0" collapsed="false">
      <c r="A18357" s="20" t="s">
        <v>35856</v>
      </c>
      <c r="B18357" s="20" t="s">
        <v>35854</v>
      </c>
      <c r="C18357" s="20" t="s">
        <v>35855</v>
      </c>
      <c r="D18357" s="20" t="s">
        <v>4742</v>
      </c>
      <c r="H18357" s="20" t="s">
        <v>49</v>
      </c>
    </row>
    <row r="18358" customFormat="false" ht="15.75" hidden="false" customHeight="false" outlineLevel="0" collapsed="false">
      <c r="A18358" s="20" t="s">
        <v>35857</v>
      </c>
      <c r="B18358" s="20" t="s">
        <v>35858</v>
      </c>
      <c r="C18358" s="20" t="s">
        <v>7644</v>
      </c>
      <c r="H18358" s="20" t="s">
        <v>49</v>
      </c>
    </row>
    <row r="18359" customFormat="false" ht="15.75" hidden="false" customHeight="false" outlineLevel="0" collapsed="false">
      <c r="A18359" s="20" t="s">
        <v>35859</v>
      </c>
      <c r="B18359" s="20" t="s">
        <v>35858</v>
      </c>
      <c r="C18359" s="20" t="s">
        <v>7644</v>
      </c>
      <c r="H18359" s="20" t="s">
        <v>49</v>
      </c>
    </row>
    <row r="18360" customFormat="false" ht="15.75" hidden="false" customHeight="false" outlineLevel="0" collapsed="false">
      <c r="A18360" s="20" t="s">
        <v>35860</v>
      </c>
      <c r="B18360" s="20" t="s">
        <v>35861</v>
      </c>
      <c r="C18360" s="20" t="s">
        <v>35862</v>
      </c>
      <c r="H18360" s="20" t="s">
        <v>49</v>
      </c>
    </row>
    <row r="18361" customFormat="false" ht="15.75" hidden="false" customHeight="false" outlineLevel="0" collapsed="false">
      <c r="A18361" s="20" t="s">
        <v>35863</v>
      </c>
      <c r="B18361" s="20" t="s">
        <v>35861</v>
      </c>
      <c r="C18361" s="20" t="s">
        <v>35862</v>
      </c>
      <c r="H18361" s="20" t="s">
        <v>49</v>
      </c>
    </row>
    <row r="18362" customFormat="false" ht="15.75" hidden="false" customHeight="false" outlineLevel="0" collapsed="false">
      <c r="A18362" s="20" t="s">
        <v>35864</v>
      </c>
      <c r="B18362" s="20" t="s">
        <v>35865</v>
      </c>
      <c r="C18362" s="20" t="s">
        <v>6770</v>
      </c>
      <c r="H18362" s="20" t="s">
        <v>49</v>
      </c>
    </row>
    <row r="18363" customFormat="false" ht="15.75" hidden="false" customHeight="false" outlineLevel="0" collapsed="false">
      <c r="A18363" s="20" t="s">
        <v>35866</v>
      </c>
      <c r="B18363" s="20" t="s">
        <v>35865</v>
      </c>
      <c r="C18363" s="20" t="s">
        <v>6770</v>
      </c>
      <c r="H18363" s="20" t="s">
        <v>49</v>
      </c>
    </row>
    <row r="18364" customFormat="false" ht="15.75" hidden="false" customHeight="false" outlineLevel="0" collapsed="false">
      <c r="A18364" s="20" t="s">
        <v>35867</v>
      </c>
      <c r="B18364" s="20" t="s">
        <v>35868</v>
      </c>
      <c r="C18364" s="20" t="s">
        <v>7636</v>
      </c>
      <c r="H18364" s="20" t="s">
        <v>49</v>
      </c>
    </row>
    <row r="18365" customFormat="false" ht="15.75" hidden="false" customHeight="false" outlineLevel="0" collapsed="false">
      <c r="A18365" s="20" t="s">
        <v>35869</v>
      </c>
      <c r="B18365" s="20" t="s">
        <v>35868</v>
      </c>
      <c r="C18365" s="20" t="s">
        <v>7636</v>
      </c>
      <c r="H18365" s="20" t="s">
        <v>49</v>
      </c>
    </row>
    <row r="18366" customFormat="false" ht="15.75" hidden="false" customHeight="false" outlineLevel="0" collapsed="false">
      <c r="A18366" s="20" t="s">
        <v>35870</v>
      </c>
      <c r="B18366" s="20" t="s">
        <v>35871</v>
      </c>
      <c r="C18366" s="20" t="s">
        <v>12695</v>
      </c>
      <c r="H18366" s="20" t="s">
        <v>49</v>
      </c>
    </row>
    <row r="18367" customFormat="false" ht="15.75" hidden="false" customHeight="false" outlineLevel="0" collapsed="false">
      <c r="A18367" s="20" t="s">
        <v>35872</v>
      </c>
      <c r="B18367" s="20" t="s">
        <v>35871</v>
      </c>
      <c r="C18367" s="20" t="s">
        <v>12695</v>
      </c>
      <c r="H18367" s="20" t="s">
        <v>49</v>
      </c>
    </row>
    <row r="18368" customFormat="false" ht="15.75" hidden="false" customHeight="false" outlineLevel="0" collapsed="false">
      <c r="A18368" s="20" t="s">
        <v>35873</v>
      </c>
      <c r="B18368" s="20" t="s">
        <v>35874</v>
      </c>
      <c r="C18368" s="20" t="s">
        <v>7644</v>
      </c>
      <c r="H18368" s="20" t="s">
        <v>49</v>
      </c>
    </row>
    <row r="18369" customFormat="false" ht="15.75" hidden="false" customHeight="false" outlineLevel="0" collapsed="false">
      <c r="A18369" s="20" t="s">
        <v>35875</v>
      </c>
      <c r="B18369" s="20" t="s">
        <v>35874</v>
      </c>
      <c r="C18369" s="20" t="s">
        <v>7644</v>
      </c>
      <c r="H18369" s="20" t="s">
        <v>49</v>
      </c>
    </row>
    <row r="18370" customFormat="false" ht="15.75" hidden="false" customHeight="false" outlineLevel="0" collapsed="false">
      <c r="A18370" s="20" t="s">
        <v>35876</v>
      </c>
      <c r="B18370" s="20" t="s">
        <v>35877</v>
      </c>
      <c r="H18370" s="20" t="s">
        <v>49</v>
      </c>
    </row>
    <row r="18371" customFormat="false" ht="15.75" hidden="false" customHeight="false" outlineLevel="0" collapsed="false">
      <c r="A18371" s="20" t="s">
        <v>35878</v>
      </c>
      <c r="B18371" s="20" t="s">
        <v>35877</v>
      </c>
      <c r="H18371" s="20" t="s">
        <v>49</v>
      </c>
    </row>
    <row r="18372" customFormat="false" ht="15.75" hidden="false" customHeight="false" outlineLevel="0" collapsed="false">
      <c r="A18372" s="20" t="s">
        <v>35879</v>
      </c>
      <c r="B18372" s="20" t="s">
        <v>35880</v>
      </c>
      <c r="C18372" s="20" t="s">
        <v>26826</v>
      </c>
      <c r="H18372" s="20" t="s">
        <v>49</v>
      </c>
    </row>
    <row r="18373" customFormat="false" ht="15.75" hidden="false" customHeight="false" outlineLevel="0" collapsed="false">
      <c r="A18373" s="20" t="s">
        <v>35881</v>
      </c>
      <c r="B18373" s="20" t="s">
        <v>35880</v>
      </c>
      <c r="C18373" s="20" t="s">
        <v>26826</v>
      </c>
      <c r="H18373" s="20" t="s">
        <v>49</v>
      </c>
    </row>
    <row r="18374" customFormat="false" ht="15.75" hidden="false" customHeight="false" outlineLevel="0" collapsed="false">
      <c r="A18374" s="20" t="s">
        <v>35882</v>
      </c>
      <c r="B18374" s="20" t="s">
        <v>35883</v>
      </c>
      <c r="C18374" s="20" t="s">
        <v>4012</v>
      </c>
      <c r="H18374" s="20" t="s">
        <v>49</v>
      </c>
    </row>
    <row r="18375" customFormat="false" ht="15.75" hidden="false" customHeight="false" outlineLevel="0" collapsed="false">
      <c r="A18375" s="20" t="s">
        <v>35884</v>
      </c>
      <c r="B18375" s="20" t="s">
        <v>35883</v>
      </c>
      <c r="C18375" s="20" t="s">
        <v>4012</v>
      </c>
      <c r="H18375" s="20" t="s">
        <v>49</v>
      </c>
    </row>
    <row r="18376" customFormat="false" ht="15.75" hidden="false" customHeight="false" outlineLevel="0" collapsed="false">
      <c r="A18376" s="20" t="s">
        <v>35885</v>
      </c>
      <c r="B18376" s="20" t="s">
        <v>35886</v>
      </c>
      <c r="H18376" s="20" t="s">
        <v>49</v>
      </c>
    </row>
    <row r="18377" customFormat="false" ht="15.75" hidden="false" customHeight="false" outlineLevel="0" collapsed="false">
      <c r="A18377" s="20" t="s">
        <v>35887</v>
      </c>
      <c r="B18377" s="20" t="s">
        <v>35886</v>
      </c>
      <c r="H18377" s="20" t="s">
        <v>49</v>
      </c>
    </row>
    <row r="18378" customFormat="false" ht="15.75" hidden="false" customHeight="false" outlineLevel="0" collapsed="false">
      <c r="A18378" s="20" t="s">
        <v>35888</v>
      </c>
      <c r="B18378" s="20" t="s">
        <v>35889</v>
      </c>
      <c r="H18378" s="20" t="s">
        <v>49</v>
      </c>
    </row>
    <row r="18379" customFormat="false" ht="15.75" hidden="false" customHeight="false" outlineLevel="0" collapsed="false">
      <c r="A18379" s="20" t="s">
        <v>333</v>
      </c>
      <c r="B18379" s="20" t="s">
        <v>35889</v>
      </c>
      <c r="H18379" s="20" t="s">
        <v>49</v>
      </c>
    </row>
    <row r="18380" customFormat="false" ht="15.75" hidden="false" customHeight="false" outlineLevel="0" collapsed="false">
      <c r="A18380" s="20" t="s">
        <v>35890</v>
      </c>
      <c r="B18380" s="20" t="s">
        <v>35891</v>
      </c>
      <c r="H18380" s="20" t="s">
        <v>49</v>
      </c>
    </row>
    <row r="18381" customFormat="false" ht="15.75" hidden="false" customHeight="false" outlineLevel="0" collapsed="false">
      <c r="A18381" s="20" t="s">
        <v>35892</v>
      </c>
      <c r="B18381" s="20" t="s">
        <v>35891</v>
      </c>
      <c r="H18381" s="20" t="s">
        <v>49</v>
      </c>
    </row>
    <row r="18382" customFormat="false" ht="15.75" hidden="false" customHeight="false" outlineLevel="0" collapsed="false">
      <c r="A18382" s="20" t="s">
        <v>35893</v>
      </c>
      <c r="B18382" s="20" t="s">
        <v>35894</v>
      </c>
      <c r="C18382" s="20" t="s">
        <v>35895</v>
      </c>
      <c r="D18382" s="20" t="s">
        <v>35896</v>
      </c>
      <c r="H18382" s="20" t="s">
        <v>49</v>
      </c>
    </row>
    <row r="18383" customFormat="false" ht="15.75" hidden="false" customHeight="false" outlineLevel="0" collapsed="false">
      <c r="A18383" s="20" t="s">
        <v>35897</v>
      </c>
      <c r="B18383" s="20" t="s">
        <v>35894</v>
      </c>
      <c r="C18383" s="20" t="s">
        <v>35895</v>
      </c>
      <c r="D18383" s="20" t="s">
        <v>35896</v>
      </c>
      <c r="H18383" s="20" t="s">
        <v>49</v>
      </c>
    </row>
    <row r="18384" customFormat="false" ht="15.75" hidden="false" customHeight="false" outlineLevel="0" collapsed="false">
      <c r="A18384" s="20" t="s">
        <v>35898</v>
      </c>
      <c r="B18384" s="20" t="s">
        <v>35899</v>
      </c>
      <c r="C18384" s="20" t="s">
        <v>35900</v>
      </c>
      <c r="D18384" s="20" t="s">
        <v>35901</v>
      </c>
      <c r="H18384" s="20" t="s">
        <v>49</v>
      </c>
    </row>
    <row r="18385" customFormat="false" ht="15.75" hidden="false" customHeight="false" outlineLevel="0" collapsed="false">
      <c r="A18385" s="20" t="s">
        <v>35902</v>
      </c>
      <c r="B18385" s="20" t="s">
        <v>35899</v>
      </c>
      <c r="C18385" s="20" t="s">
        <v>35900</v>
      </c>
      <c r="D18385" s="20" t="s">
        <v>35901</v>
      </c>
      <c r="H18385" s="20" t="s">
        <v>49</v>
      </c>
    </row>
    <row r="18386" customFormat="false" ht="15.75" hidden="false" customHeight="false" outlineLevel="0" collapsed="false">
      <c r="A18386" s="20" t="s">
        <v>35903</v>
      </c>
      <c r="B18386" s="20" t="s">
        <v>35904</v>
      </c>
      <c r="C18386" s="20" t="s">
        <v>35905</v>
      </c>
      <c r="D18386" s="20" t="s">
        <v>35906</v>
      </c>
      <c r="H18386" s="20" t="s">
        <v>49</v>
      </c>
    </row>
    <row r="18387" customFormat="false" ht="15.75" hidden="false" customHeight="false" outlineLevel="0" collapsed="false">
      <c r="A18387" s="20" t="s">
        <v>35907</v>
      </c>
      <c r="B18387" s="20" t="s">
        <v>35904</v>
      </c>
      <c r="C18387" s="20" t="s">
        <v>35905</v>
      </c>
      <c r="D18387" s="20" t="s">
        <v>35906</v>
      </c>
      <c r="H18387" s="20" t="s">
        <v>49</v>
      </c>
    </row>
    <row r="18388" customFormat="false" ht="15.75" hidden="false" customHeight="false" outlineLevel="0" collapsed="false">
      <c r="A18388" s="20" t="s">
        <v>35908</v>
      </c>
      <c r="B18388" s="20" t="s">
        <v>35909</v>
      </c>
      <c r="C18388" s="20" t="s">
        <v>35910</v>
      </c>
      <c r="D18388" s="20" t="s">
        <v>35911</v>
      </c>
      <c r="H18388" s="20" t="s">
        <v>49</v>
      </c>
    </row>
    <row r="18389" customFormat="false" ht="15.75" hidden="false" customHeight="false" outlineLevel="0" collapsed="false">
      <c r="A18389" s="20" t="s">
        <v>35912</v>
      </c>
      <c r="B18389" s="20" t="s">
        <v>35909</v>
      </c>
      <c r="C18389" s="20" t="s">
        <v>35910</v>
      </c>
      <c r="D18389" s="20" t="s">
        <v>35911</v>
      </c>
      <c r="H18389" s="20" t="s">
        <v>49</v>
      </c>
    </row>
    <row r="18390" customFormat="false" ht="15.75" hidden="false" customHeight="false" outlineLevel="0" collapsed="false">
      <c r="A18390" s="20" t="s">
        <v>35913</v>
      </c>
      <c r="B18390" s="20" t="s">
        <v>35914</v>
      </c>
      <c r="C18390" s="20" t="s">
        <v>35915</v>
      </c>
      <c r="D18390" s="20" t="s">
        <v>35916</v>
      </c>
      <c r="H18390" s="20" t="s">
        <v>49</v>
      </c>
    </row>
    <row r="18391" customFormat="false" ht="15.75" hidden="false" customHeight="false" outlineLevel="0" collapsed="false">
      <c r="A18391" s="20" t="s">
        <v>35917</v>
      </c>
      <c r="B18391" s="20" t="s">
        <v>35914</v>
      </c>
      <c r="C18391" s="20" t="s">
        <v>35915</v>
      </c>
      <c r="D18391" s="20" t="s">
        <v>35916</v>
      </c>
      <c r="H18391" s="20" t="s">
        <v>49</v>
      </c>
    </row>
    <row r="18392" customFormat="false" ht="15.75" hidden="false" customHeight="false" outlineLevel="0" collapsed="false">
      <c r="A18392" s="20" t="s">
        <v>35918</v>
      </c>
      <c r="B18392" s="20" t="s">
        <v>35919</v>
      </c>
      <c r="C18392" s="20" t="s">
        <v>35920</v>
      </c>
      <c r="D18392" s="20" t="s">
        <v>35921</v>
      </c>
      <c r="H18392" s="20" t="s">
        <v>49</v>
      </c>
    </row>
    <row r="18393" customFormat="false" ht="15.75" hidden="false" customHeight="false" outlineLevel="0" collapsed="false">
      <c r="A18393" s="20" t="s">
        <v>35922</v>
      </c>
      <c r="B18393" s="20" t="s">
        <v>35919</v>
      </c>
      <c r="C18393" s="20" t="s">
        <v>35920</v>
      </c>
      <c r="D18393" s="20" t="s">
        <v>35921</v>
      </c>
      <c r="H18393" s="20" t="s">
        <v>49</v>
      </c>
    </row>
    <row r="18394" customFormat="false" ht="15.75" hidden="false" customHeight="false" outlineLevel="0" collapsed="false">
      <c r="A18394" s="20" t="s">
        <v>35923</v>
      </c>
      <c r="B18394" s="20" t="s">
        <v>35924</v>
      </c>
      <c r="C18394" s="20" t="s">
        <v>35925</v>
      </c>
      <c r="H18394" s="20" t="s">
        <v>49</v>
      </c>
    </row>
    <row r="18395" customFormat="false" ht="15.75" hidden="false" customHeight="false" outlineLevel="0" collapsed="false">
      <c r="A18395" s="20" t="s">
        <v>35926</v>
      </c>
      <c r="B18395" s="20" t="s">
        <v>35924</v>
      </c>
      <c r="C18395" s="20" t="s">
        <v>35925</v>
      </c>
      <c r="H18395" s="20" t="s">
        <v>49</v>
      </c>
    </row>
    <row r="18396" customFormat="false" ht="15.75" hidden="false" customHeight="false" outlineLevel="0" collapsed="false">
      <c r="A18396" s="20" t="s">
        <v>35927</v>
      </c>
      <c r="B18396" s="20" t="s">
        <v>35928</v>
      </c>
      <c r="H18396" s="20" t="s">
        <v>49</v>
      </c>
    </row>
    <row r="18397" customFormat="false" ht="15.75" hidden="false" customHeight="false" outlineLevel="0" collapsed="false">
      <c r="A18397" s="20" t="s">
        <v>35929</v>
      </c>
      <c r="B18397" s="20" t="s">
        <v>35928</v>
      </c>
      <c r="H18397" s="20" t="s">
        <v>49</v>
      </c>
    </row>
    <row r="18398" customFormat="false" ht="15.75" hidden="false" customHeight="false" outlineLevel="0" collapsed="false">
      <c r="A18398" s="20" t="s">
        <v>35930</v>
      </c>
      <c r="B18398" s="20" t="s">
        <v>35931</v>
      </c>
      <c r="H18398" s="20" t="s">
        <v>49</v>
      </c>
    </row>
    <row r="18399" customFormat="false" ht="15.75" hidden="false" customHeight="false" outlineLevel="0" collapsed="false">
      <c r="A18399" s="20" t="s">
        <v>35932</v>
      </c>
      <c r="B18399" s="20" t="s">
        <v>35931</v>
      </c>
      <c r="H18399" s="20" t="s">
        <v>49</v>
      </c>
    </row>
    <row r="18400" customFormat="false" ht="15.75" hidden="false" customHeight="false" outlineLevel="0" collapsed="false">
      <c r="A18400" s="20" t="s">
        <v>35933</v>
      </c>
      <c r="B18400" s="20" t="s">
        <v>35934</v>
      </c>
      <c r="C18400" s="20" t="s">
        <v>35935</v>
      </c>
      <c r="H18400" s="20" t="s">
        <v>49</v>
      </c>
    </row>
    <row r="18401" customFormat="false" ht="15.75" hidden="false" customHeight="false" outlineLevel="0" collapsed="false">
      <c r="A18401" s="20" t="s">
        <v>35936</v>
      </c>
      <c r="B18401" s="20" t="s">
        <v>35934</v>
      </c>
      <c r="C18401" s="20" t="s">
        <v>35935</v>
      </c>
      <c r="H18401" s="20" t="s">
        <v>49</v>
      </c>
    </row>
    <row r="18402" customFormat="false" ht="15.75" hidden="false" customHeight="false" outlineLevel="0" collapsed="false">
      <c r="A18402" s="20" t="s">
        <v>35937</v>
      </c>
      <c r="B18402" s="20" t="s">
        <v>35938</v>
      </c>
      <c r="C18402" s="20" t="s">
        <v>35939</v>
      </c>
      <c r="H18402" s="20" t="s">
        <v>49</v>
      </c>
    </row>
    <row r="18403" customFormat="false" ht="15.75" hidden="false" customHeight="false" outlineLevel="0" collapsed="false">
      <c r="A18403" s="20" t="s">
        <v>35940</v>
      </c>
      <c r="B18403" s="20" t="s">
        <v>35938</v>
      </c>
      <c r="C18403" s="20" t="s">
        <v>35939</v>
      </c>
      <c r="H18403" s="20" t="s">
        <v>49</v>
      </c>
    </row>
    <row r="18404" customFormat="false" ht="15.75" hidden="false" customHeight="false" outlineLevel="0" collapsed="false">
      <c r="A18404" s="20" t="s">
        <v>35941</v>
      </c>
      <c r="B18404" s="20" t="s">
        <v>35942</v>
      </c>
      <c r="C18404" s="20" t="s">
        <v>35943</v>
      </c>
      <c r="D18404" s="20" t="s">
        <v>26755</v>
      </c>
      <c r="H18404" s="20" t="s">
        <v>49</v>
      </c>
    </row>
    <row r="18405" customFormat="false" ht="15.75" hidden="false" customHeight="false" outlineLevel="0" collapsed="false">
      <c r="A18405" s="20" t="s">
        <v>35944</v>
      </c>
      <c r="B18405" s="20" t="s">
        <v>35942</v>
      </c>
      <c r="C18405" s="20" t="s">
        <v>35943</v>
      </c>
      <c r="D18405" s="20" t="s">
        <v>26755</v>
      </c>
      <c r="H18405" s="20" t="s">
        <v>49</v>
      </c>
    </row>
    <row r="18406" customFormat="false" ht="15.75" hidden="false" customHeight="false" outlineLevel="0" collapsed="false">
      <c r="A18406" s="20" t="s">
        <v>35945</v>
      </c>
      <c r="B18406" s="20" t="s">
        <v>35946</v>
      </c>
      <c r="C18406" s="20" t="s">
        <v>35947</v>
      </c>
      <c r="D18406" s="20" t="s">
        <v>18782</v>
      </c>
      <c r="H18406" s="20" t="s">
        <v>49</v>
      </c>
    </row>
    <row r="18407" customFormat="false" ht="15.75" hidden="false" customHeight="false" outlineLevel="0" collapsed="false">
      <c r="A18407" s="20" t="s">
        <v>35948</v>
      </c>
      <c r="B18407" s="20" t="s">
        <v>35946</v>
      </c>
      <c r="C18407" s="20" t="s">
        <v>35947</v>
      </c>
      <c r="D18407" s="20" t="s">
        <v>18782</v>
      </c>
      <c r="H18407" s="20" t="s">
        <v>49</v>
      </c>
    </row>
    <row r="18408" customFormat="false" ht="15.75" hidden="false" customHeight="false" outlineLevel="0" collapsed="false">
      <c r="A18408" s="20" t="s">
        <v>35949</v>
      </c>
      <c r="B18408" s="20" t="s">
        <v>35950</v>
      </c>
      <c r="C18408" s="20" t="s">
        <v>35951</v>
      </c>
      <c r="H18408" s="20" t="s">
        <v>49</v>
      </c>
    </row>
    <row r="18409" customFormat="false" ht="15.75" hidden="false" customHeight="false" outlineLevel="0" collapsed="false">
      <c r="A18409" s="20" t="s">
        <v>35952</v>
      </c>
      <c r="B18409" s="20" t="s">
        <v>35950</v>
      </c>
      <c r="C18409" s="20" t="s">
        <v>35951</v>
      </c>
      <c r="H18409" s="20" t="s">
        <v>49</v>
      </c>
    </row>
    <row r="18410" customFormat="false" ht="15.75" hidden="false" customHeight="false" outlineLevel="0" collapsed="false">
      <c r="A18410" s="20" t="s">
        <v>35953</v>
      </c>
      <c r="B18410" s="20" t="s">
        <v>35954</v>
      </c>
      <c r="C18410" s="20" t="s">
        <v>35955</v>
      </c>
      <c r="D18410" s="20" t="s">
        <v>35956</v>
      </c>
      <c r="H18410" s="20" t="s">
        <v>49</v>
      </c>
    </row>
    <row r="18411" customFormat="false" ht="15.75" hidden="false" customHeight="false" outlineLevel="0" collapsed="false">
      <c r="A18411" s="20" t="s">
        <v>35957</v>
      </c>
      <c r="B18411" s="20" t="s">
        <v>35954</v>
      </c>
      <c r="C18411" s="20" t="s">
        <v>35955</v>
      </c>
      <c r="D18411" s="20" t="s">
        <v>35956</v>
      </c>
      <c r="H18411" s="20" t="s">
        <v>49</v>
      </c>
    </row>
    <row r="18412" customFormat="false" ht="15.75" hidden="false" customHeight="false" outlineLevel="0" collapsed="false">
      <c r="A18412" s="20" t="s">
        <v>35958</v>
      </c>
      <c r="B18412" s="20" t="s">
        <v>35959</v>
      </c>
      <c r="C18412" s="20" t="s">
        <v>35960</v>
      </c>
      <c r="D18412" s="20" t="s">
        <v>35769</v>
      </c>
      <c r="H18412" s="20" t="s">
        <v>49</v>
      </c>
    </row>
    <row r="18413" customFormat="false" ht="15.75" hidden="false" customHeight="false" outlineLevel="0" collapsed="false">
      <c r="A18413" s="20" t="s">
        <v>35961</v>
      </c>
      <c r="B18413" s="20" t="s">
        <v>35959</v>
      </c>
      <c r="C18413" s="20" t="s">
        <v>35960</v>
      </c>
      <c r="D18413" s="20" t="s">
        <v>35769</v>
      </c>
      <c r="H18413" s="20" t="s">
        <v>49</v>
      </c>
    </row>
    <row r="18414" customFormat="false" ht="15.75" hidden="false" customHeight="false" outlineLevel="0" collapsed="false">
      <c r="A18414" s="20" t="s">
        <v>35962</v>
      </c>
      <c r="B18414" s="20" t="s">
        <v>35963</v>
      </c>
      <c r="C18414" s="20" t="s">
        <v>35964</v>
      </c>
      <c r="H18414" s="20" t="s">
        <v>49</v>
      </c>
    </row>
    <row r="18415" customFormat="false" ht="15.75" hidden="false" customHeight="false" outlineLevel="0" collapsed="false">
      <c r="A18415" s="20" t="s">
        <v>35965</v>
      </c>
      <c r="B18415" s="20" t="s">
        <v>35963</v>
      </c>
      <c r="C18415" s="20" t="s">
        <v>35964</v>
      </c>
      <c r="H18415" s="20" t="s">
        <v>49</v>
      </c>
    </row>
    <row r="18416" customFormat="false" ht="15.75" hidden="false" customHeight="false" outlineLevel="0" collapsed="false">
      <c r="A18416" s="20" t="s">
        <v>35966</v>
      </c>
      <c r="B18416" s="20" t="s">
        <v>35967</v>
      </c>
      <c r="C18416" s="20" t="s">
        <v>35968</v>
      </c>
      <c r="H18416" s="20" t="s">
        <v>49</v>
      </c>
    </row>
    <row r="18417" customFormat="false" ht="15.75" hidden="false" customHeight="false" outlineLevel="0" collapsed="false">
      <c r="A18417" s="20" t="s">
        <v>35969</v>
      </c>
      <c r="B18417" s="20" t="s">
        <v>35967</v>
      </c>
      <c r="C18417" s="20" t="s">
        <v>35968</v>
      </c>
      <c r="H18417" s="20" t="s">
        <v>49</v>
      </c>
    </row>
    <row r="18418" customFormat="false" ht="15.75" hidden="false" customHeight="false" outlineLevel="0" collapsed="false">
      <c r="A18418" s="20" t="s">
        <v>35970</v>
      </c>
      <c r="B18418" s="20" t="s">
        <v>35971</v>
      </c>
      <c r="C18418" s="20" t="s">
        <v>35968</v>
      </c>
      <c r="H18418" s="20" t="s">
        <v>49</v>
      </c>
    </row>
    <row r="18419" customFormat="false" ht="15.75" hidden="false" customHeight="false" outlineLevel="0" collapsed="false">
      <c r="A18419" s="20" t="s">
        <v>35972</v>
      </c>
      <c r="B18419" s="20" t="s">
        <v>35971</v>
      </c>
      <c r="C18419" s="20" t="s">
        <v>35968</v>
      </c>
      <c r="H18419" s="20" t="s">
        <v>49</v>
      </c>
    </row>
    <row r="18420" customFormat="false" ht="15.75" hidden="false" customHeight="false" outlineLevel="0" collapsed="false">
      <c r="A18420" s="20" t="s">
        <v>35973</v>
      </c>
      <c r="B18420" s="20" t="s">
        <v>35974</v>
      </c>
      <c r="C18420" s="20" t="s">
        <v>35975</v>
      </c>
      <c r="D18420" s="20" t="s">
        <v>18801</v>
      </c>
      <c r="H18420" s="20" t="s">
        <v>49</v>
      </c>
    </row>
    <row r="18421" customFormat="false" ht="15.75" hidden="false" customHeight="false" outlineLevel="0" collapsed="false">
      <c r="A18421" s="20" t="s">
        <v>35976</v>
      </c>
      <c r="B18421" s="20" t="s">
        <v>35974</v>
      </c>
      <c r="C18421" s="20" t="s">
        <v>35975</v>
      </c>
      <c r="D18421" s="20" t="s">
        <v>18801</v>
      </c>
      <c r="H18421" s="20" t="s">
        <v>49</v>
      </c>
    </row>
    <row r="18422" customFormat="false" ht="15.75" hidden="false" customHeight="false" outlineLevel="0" collapsed="false">
      <c r="A18422" s="20" t="s">
        <v>35977</v>
      </c>
      <c r="B18422" s="20" t="s">
        <v>35978</v>
      </c>
      <c r="C18422" s="20" t="s">
        <v>35979</v>
      </c>
      <c r="D18422" s="20" t="s">
        <v>26755</v>
      </c>
      <c r="H18422" s="20" t="s">
        <v>49</v>
      </c>
    </row>
    <row r="18423" customFormat="false" ht="15.75" hidden="false" customHeight="false" outlineLevel="0" collapsed="false">
      <c r="A18423" s="20" t="s">
        <v>35980</v>
      </c>
      <c r="B18423" s="20" t="s">
        <v>35978</v>
      </c>
      <c r="C18423" s="20" t="s">
        <v>35979</v>
      </c>
      <c r="D18423" s="20" t="s">
        <v>26755</v>
      </c>
      <c r="H18423" s="20" t="s">
        <v>49</v>
      </c>
    </row>
    <row r="18424" customFormat="false" ht="15.75" hidden="false" customHeight="false" outlineLevel="0" collapsed="false">
      <c r="A18424" s="20" t="s">
        <v>35981</v>
      </c>
      <c r="B18424" s="20" t="s">
        <v>35982</v>
      </c>
      <c r="C18424" s="20" t="s">
        <v>35983</v>
      </c>
      <c r="H18424" s="20" t="s">
        <v>49</v>
      </c>
    </row>
    <row r="18425" customFormat="false" ht="15.75" hidden="false" customHeight="false" outlineLevel="0" collapsed="false">
      <c r="A18425" s="20" t="s">
        <v>35984</v>
      </c>
      <c r="B18425" s="20" t="s">
        <v>35982</v>
      </c>
      <c r="C18425" s="20" t="s">
        <v>35983</v>
      </c>
      <c r="H18425" s="20" t="s">
        <v>49</v>
      </c>
    </row>
    <row r="18426" customFormat="false" ht="15.75" hidden="false" customHeight="false" outlineLevel="0" collapsed="false">
      <c r="A18426" s="20" t="s">
        <v>35985</v>
      </c>
      <c r="B18426" s="20" t="s">
        <v>35986</v>
      </c>
      <c r="C18426" s="20" t="s">
        <v>35987</v>
      </c>
      <c r="H18426" s="20" t="s">
        <v>49</v>
      </c>
    </row>
    <row r="18427" customFormat="false" ht="15.75" hidden="false" customHeight="false" outlineLevel="0" collapsed="false">
      <c r="A18427" s="20" t="s">
        <v>35988</v>
      </c>
      <c r="B18427" s="20" t="s">
        <v>35986</v>
      </c>
      <c r="C18427" s="20" t="s">
        <v>35987</v>
      </c>
      <c r="H18427" s="20" t="s">
        <v>49</v>
      </c>
    </row>
    <row r="18428" customFormat="false" ht="15.75" hidden="false" customHeight="false" outlineLevel="0" collapsed="false">
      <c r="A18428" s="20" t="s">
        <v>35989</v>
      </c>
      <c r="B18428" s="20" t="s">
        <v>35986</v>
      </c>
      <c r="C18428" s="20" t="s">
        <v>35990</v>
      </c>
      <c r="H18428" s="20" t="s">
        <v>49</v>
      </c>
    </row>
    <row r="18429" customFormat="false" ht="15.75" hidden="false" customHeight="false" outlineLevel="0" collapsed="false">
      <c r="A18429" s="20" t="s">
        <v>35991</v>
      </c>
      <c r="B18429" s="20" t="s">
        <v>35986</v>
      </c>
      <c r="C18429" s="20" t="s">
        <v>35990</v>
      </c>
      <c r="H18429" s="20" t="s">
        <v>49</v>
      </c>
    </row>
    <row r="18430" customFormat="false" ht="15.75" hidden="false" customHeight="false" outlineLevel="0" collapsed="false">
      <c r="A18430" s="20" t="s">
        <v>35992</v>
      </c>
      <c r="B18430" s="20" t="s">
        <v>35993</v>
      </c>
      <c r="C18430" s="20" t="s">
        <v>35994</v>
      </c>
      <c r="H18430" s="20" t="s">
        <v>49</v>
      </c>
    </row>
    <row r="18431" customFormat="false" ht="15.75" hidden="false" customHeight="false" outlineLevel="0" collapsed="false">
      <c r="A18431" s="20" t="s">
        <v>35995</v>
      </c>
      <c r="B18431" s="20" t="s">
        <v>35993</v>
      </c>
      <c r="C18431" s="20" t="s">
        <v>35994</v>
      </c>
      <c r="H18431" s="20" t="s">
        <v>49</v>
      </c>
    </row>
    <row r="18432" customFormat="false" ht="15.75" hidden="false" customHeight="false" outlineLevel="0" collapsed="false">
      <c r="A18432" s="20" t="s">
        <v>35996</v>
      </c>
      <c r="B18432" s="20" t="s">
        <v>35997</v>
      </c>
      <c r="H18432" s="20" t="s">
        <v>49</v>
      </c>
    </row>
    <row r="18433" customFormat="false" ht="15.75" hidden="false" customHeight="false" outlineLevel="0" collapsed="false">
      <c r="A18433" s="20" t="s">
        <v>35998</v>
      </c>
      <c r="B18433" s="20" t="s">
        <v>35997</v>
      </c>
      <c r="H18433" s="20" t="s">
        <v>49</v>
      </c>
    </row>
    <row r="18434" customFormat="false" ht="15.75" hidden="false" customHeight="false" outlineLevel="0" collapsed="false">
      <c r="A18434" s="20" t="s">
        <v>35999</v>
      </c>
      <c r="B18434" s="20" t="s">
        <v>36000</v>
      </c>
      <c r="C18434" s="20" t="s">
        <v>26826</v>
      </c>
      <c r="H18434" s="20" t="s">
        <v>49</v>
      </c>
    </row>
    <row r="18435" customFormat="false" ht="15.75" hidden="false" customHeight="false" outlineLevel="0" collapsed="false">
      <c r="A18435" s="20" t="s">
        <v>36001</v>
      </c>
      <c r="B18435" s="20" t="s">
        <v>36000</v>
      </c>
      <c r="C18435" s="20" t="s">
        <v>26826</v>
      </c>
      <c r="H18435" s="20" t="s">
        <v>49</v>
      </c>
    </row>
    <row r="18436" customFormat="false" ht="15.75" hidden="false" customHeight="false" outlineLevel="0" collapsed="false">
      <c r="A18436" s="20" t="s">
        <v>36002</v>
      </c>
      <c r="B18436" s="20" t="s">
        <v>36003</v>
      </c>
      <c r="C18436" s="20" t="s">
        <v>36004</v>
      </c>
      <c r="D18436" s="20" t="s">
        <v>26755</v>
      </c>
      <c r="H18436" s="20" t="s">
        <v>49</v>
      </c>
    </row>
    <row r="18437" customFormat="false" ht="15.75" hidden="false" customHeight="false" outlineLevel="0" collapsed="false">
      <c r="A18437" s="20" t="s">
        <v>36005</v>
      </c>
      <c r="B18437" s="20" t="s">
        <v>36003</v>
      </c>
      <c r="C18437" s="20" t="s">
        <v>36004</v>
      </c>
      <c r="D18437" s="20" t="s">
        <v>26755</v>
      </c>
      <c r="H18437" s="20" t="s">
        <v>49</v>
      </c>
    </row>
    <row r="18438" customFormat="false" ht="15.75" hidden="false" customHeight="false" outlineLevel="0" collapsed="false">
      <c r="A18438" s="20" t="s">
        <v>36006</v>
      </c>
      <c r="B18438" s="20" t="s">
        <v>36007</v>
      </c>
      <c r="C18438" s="20" t="s">
        <v>12898</v>
      </c>
      <c r="H18438" s="20" t="s">
        <v>49</v>
      </c>
    </row>
    <row r="18439" customFormat="false" ht="15.75" hidden="false" customHeight="false" outlineLevel="0" collapsed="false">
      <c r="A18439" s="20" t="s">
        <v>36008</v>
      </c>
      <c r="B18439" s="20" t="s">
        <v>36007</v>
      </c>
      <c r="C18439" s="20" t="s">
        <v>12898</v>
      </c>
      <c r="H18439" s="20" t="s">
        <v>49</v>
      </c>
    </row>
    <row r="18440" customFormat="false" ht="15.75" hidden="false" customHeight="false" outlineLevel="0" collapsed="false">
      <c r="A18440" s="20" t="s">
        <v>36009</v>
      </c>
      <c r="B18440" s="20" t="s">
        <v>36010</v>
      </c>
      <c r="C18440" s="20" t="s">
        <v>12898</v>
      </c>
      <c r="H18440" s="20" t="s">
        <v>49</v>
      </c>
    </row>
    <row r="18441" customFormat="false" ht="15.75" hidden="false" customHeight="false" outlineLevel="0" collapsed="false">
      <c r="A18441" s="20" t="s">
        <v>36011</v>
      </c>
      <c r="B18441" s="20" t="s">
        <v>36010</v>
      </c>
      <c r="C18441" s="20" t="s">
        <v>12898</v>
      </c>
      <c r="H18441" s="20" t="s">
        <v>49</v>
      </c>
    </row>
    <row r="18442" customFormat="false" ht="15.75" hidden="false" customHeight="false" outlineLevel="0" collapsed="false">
      <c r="A18442" s="20" t="s">
        <v>36012</v>
      </c>
      <c r="B18442" s="20" t="s">
        <v>36013</v>
      </c>
      <c r="C18442" s="20" t="s">
        <v>7572</v>
      </c>
      <c r="H18442" s="20" t="s">
        <v>49</v>
      </c>
    </row>
    <row r="18443" customFormat="false" ht="15.75" hidden="false" customHeight="false" outlineLevel="0" collapsed="false">
      <c r="A18443" s="20" t="s">
        <v>36014</v>
      </c>
      <c r="B18443" s="20" t="s">
        <v>36013</v>
      </c>
      <c r="C18443" s="20" t="s">
        <v>7572</v>
      </c>
      <c r="H18443" s="20" t="s">
        <v>49</v>
      </c>
    </row>
    <row r="18444" customFormat="false" ht="15.75" hidden="false" customHeight="false" outlineLevel="0" collapsed="false">
      <c r="A18444" s="20" t="s">
        <v>36015</v>
      </c>
      <c r="B18444" s="20" t="s">
        <v>36016</v>
      </c>
      <c r="C18444" s="20" t="s">
        <v>12695</v>
      </c>
      <c r="H18444" s="20" t="s">
        <v>49</v>
      </c>
    </row>
    <row r="18445" customFormat="false" ht="15.75" hidden="false" customHeight="false" outlineLevel="0" collapsed="false">
      <c r="A18445" s="20" t="s">
        <v>36017</v>
      </c>
      <c r="B18445" s="20" t="s">
        <v>36016</v>
      </c>
      <c r="C18445" s="20" t="s">
        <v>12695</v>
      </c>
      <c r="H18445" s="20" t="s">
        <v>49</v>
      </c>
    </row>
    <row r="18446" customFormat="false" ht="15.75" hidden="false" customHeight="false" outlineLevel="0" collapsed="false">
      <c r="A18446" s="20" t="s">
        <v>36018</v>
      </c>
      <c r="B18446" s="20" t="s">
        <v>36019</v>
      </c>
      <c r="C18446" s="20" t="s">
        <v>6242</v>
      </c>
      <c r="H18446" s="20" t="s">
        <v>49</v>
      </c>
    </row>
    <row r="18447" customFormat="false" ht="15.75" hidden="false" customHeight="false" outlineLevel="0" collapsed="false">
      <c r="A18447" s="20" t="s">
        <v>36020</v>
      </c>
      <c r="B18447" s="20" t="s">
        <v>36019</v>
      </c>
      <c r="C18447" s="20" t="s">
        <v>6242</v>
      </c>
      <c r="H18447" s="20" t="s">
        <v>49</v>
      </c>
    </row>
    <row r="18448" customFormat="false" ht="15.75" hidden="false" customHeight="false" outlineLevel="0" collapsed="false">
      <c r="A18448" s="20" t="s">
        <v>36021</v>
      </c>
      <c r="B18448" s="20" t="s">
        <v>36022</v>
      </c>
      <c r="C18448" s="20" t="s">
        <v>6242</v>
      </c>
      <c r="H18448" s="20" t="s">
        <v>49</v>
      </c>
    </row>
    <row r="18449" customFormat="false" ht="15.75" hidden="false" customHeight="false" outlineLevel="0" collapsed="false">
      <c r="A18449" s="20" t="s">
        <v>36023</v>
      </c>
      <c r="B18449" s="20" t="s">
        <v>36022</v>
      </c>
      <c r="C18449" s="20" t="s">
        <v>6242</v>
      </c>
      <c r="H18449" s="20" t="s">
        <v>49</v>
      </c>
    </row>
    <row r="18450" customFormat="false" ht="15.75" hidden="false" customHeight="false" outlineLevel="0" collapsed="false">
      <c r="A18450" s="20" t="s">
        <v>36024</v>
      </c>
      <c r="B18450" s="20" t="s">
        <v>36025</v>
      </c>
      <c r="C18450" s="20" t="s">
        <v>12695</v>
      </c>
      <c r="H18450" s="20" t="s">
        <v>49</v>
      </c>
    </row>
    <row r="18451" customFormat="false" ht="15.75" hidden="false" customHeight="false" outlineLevel="0" collapsed="false">
      <c r="A18451" s="20" t="s">
        <v>36026</v>
      </c>
      <c r="B18451" s="20" t="s">
        <v>36025</v>
      </c>
      <c r="C18451" s="20" t="s">
        <v>12695</v>
      </c>
      <c r="H18451" s="20" t="s">
        <v>49</v>
      </c>
    </row>
    <row r="18452" customFormat="false" ht="15.75" hidden="false" customHeight="false" outlineLevel="0" collapsed="false">
      <c r="A18452" s="20" t="s">
        <v>36027</v>
      </c>
      <c r="B18452" s="20" t="s">
        <v>36028</v>
      </c>
      <c r="C18452" s="20" t="s">
        <v>36029</v>
      </c>
      <c r="H18452" s="20" t="s">
        <v>49</v>
      </c>
    </row>
    <row r="18453" customFormat="false" ht="15.75" hidden="false" customHeight="false" outlineLevel="0" collapsed="false">
      <c r="A18453" s="20" t="s">
        <v>36030</v>
      </c>
      <c r="B18453" s="20" t="s">
        <v>36028</v>
      </c>
      <c r="C18453" s="20" t="s">
        <v>36029</v>
      </c>
      <c r="H18453" s="20" t="s">
        <v>49</v>
      </c>
    </row>
    <row r="18454" customFormat="false" ht="15.75" hidden="false" customHeight="false" outlineLevel="0" collapsed="false">
      <c r="A18454" s="20" t="s">
        <v>36031</v>
      </c>
      <c r="B18454" s="20" t="s">
        <v>36032</v>
      </c>
      <c r="C18454" s="20" t="s">
        <v>36033</v>
      </c>
      <c r="H18454" s="20" t="s">
        <v>49</v>
      </c>
    </row>
    <row r="18455" customFormat="false" ht="15.75" hidden="false" customHeight="false" outlineLevel="0" collapsed="false">
      <c r="A18455" s="20" t="s">
        <v>36034</v>
      </c>
      <c r="B18455" s="20" t="s">
        <v>36032</v>
      </c>
      <c r="C18455" s="20" t="s">
        <v>36033</v>
      </c>
      <c r="H18455" s="20" t="s">
        <v>49</v>
      </c>
    </row>
    <row r="18456" customFormat="false" ht="15.75" hidden="false" customHeight="false" outlineLevel="0" collapsed="false">
      <c r="A18456" s="20" t="s">
        <v>36035</v>
      </c>
      <c r="B18456" s="20" t="s">
        <v>36036</v>
      </c>
      <c r="C18456" s="20" t="s">
        <v>36033</v>
      </c>
      <c r="H18456" s="20" t="s">
        <v>49</v>
      </c>
    </row>
    <row r="18457" customFormat="false" ht="15.75" hidden="false" customHeight="false" outlineLevel="0" collapsed="false">
      <c r="A18457" s="20" t="s">
        <v>36037</v>
      </c>
      <c r="B18457" s="20" t="s">
        <v>36036</v>
      </c>
      <c r="C18457" s="20" t="s">
        <v>36033</v>
      </c>
      <c r="H18457" s="20" t="s">
        <v>49</v>
      </c>
    </row>
    <row r="18458" customFormat="false" ht="15.75" hidden="false" customHeight="false" outlineLevel="0" collapsed="false">
      <c r="A18458" s="20" t="s">
        <v>36038</v>
      </c>
      <c r="B18458" s="20" t="s">
        <v>36039</v>
      </c>
      <c r="C18458" s="20" t="s">
        <v>36040</v>
      </c>
      <c r="H18458" s="20" t="s">
        <v>49</v>
      </c>
    </row>
    <row r="18459" customFormat="false" ht="15.75" hidden="false" customHeight="false" outlineLevel="0" collapsed="false">
      <c r="A18459" s="20" t="s">
        <v>36041</v>
      </c>
      <c r="B18459" s="20" t="s">
        <v>36039</v>
      </c>
      <c r="C18459" s="20" t="s">
        <v>36040</v>
      </c>
      <c r="H18459" s="20" t="s">
        <v>49</v>
      </c>
    </row>
    <row r="18460" customFormat="false" ht="15.75" hidden="false" customHeight="false" outlineLevel="0" collapsed="false">
      <c r="A18460" s="20" t="s">
        <v>36042</v>
      </c>
      <c r="B18460" s="20" t="s">
        <v>36043</v>
      </c>
      <c r="C18460" s="20" t="s">
        <v>35769</v>
      </c>
      <c r="H18460" s="20" t="s">
        <v>49</v>
      </c>
    </row>
    <row r="18461" customFormat="false" ht="15.75" hidden="false" customHeight="false" outlineLevel="0" collapsed="false">
      <c r="A18461" s="20" t="s">
        <v>36044</v>
      </c>
      <c r="B18461" s="20" t="s">
        <v>36043</v>
      </c>
      <c r="C18461" s="20" t="s">
        <v>35769</v>
      </c>
      <c r="H18461" s="20" t="s">
        <v>49</v>
      </c>
    </row>
    <row r="18462" customFormat="false" ht="15.75" hidden="false" customHeight="false" outlineLevel="0" collapsed="false">
      <c r="A18462" s="20" t="s">
        <v>36045</v>
      </c>
      <c r="B18462" s="20" t="s">
        <v>36046</v>
      </c>
      <c r="C18462" s="20" t="s">
        <v>35769</v>
      </c>
      <c r="H18462" s="20" t="s">
        <v>49</v>
      </c>
    </row>
    <row r="18463" customFormat="false" ht="15.75" hidden="false" customHeight="false" outlineLevel="0" collapsed="false">
      <c r="A18463" s="20" t="s">
        <v>36047</v>
      </c>
      <c r="B18463" s="20" t="s">
        <v>36046</v>
      </c>
      <c r="C18463" s="20" t="s">
        <v>35769</v>
      </c>
      <c r="H18463" s="20" t="s">
        <v>49</v>
      </c>
    </row>
    <row r="18464" customFormat="false" ht="15.75" hidden="false" customHeight="false" outlineLevel="0" collapsed="false">
      <c r="A18464" s="20" t="s">
        <v>36048</v>
      </c>
      <c r="B18464" s="20" t="s">
        <v>36049</v>
      </c>
      <c r="H18464" s="20" t="s">
        <v>49</v>
      </c>
    </row>
    <row r="18465" customFormat="false" ht="15.75" hidden="false" customHeight="false" outlineLevel="0" collapsed="false">
      <c r="A18465" s="20" t="s">
        <v>36050</v>
      </c>
      <c r="B18465" s="20" t="s">
        <v>36049</v>
      </c>
      <c r="H18465" s="20" t="s">
        <v>49</v>
      </c>
    </row>
    <row r="18466" customFormat="false" ht="15.75" hidden="false" customHeight="false" outlineLevel="0" collapsed="false">
      <c r="A18466" s="20" t="s">
        <v>36051</v>
      </c>
      <c r="B18466" s="20" t="s">
        <v>36052</v>
      </c>
      <c r="H18466" s="20" t="s">
        <v>49</v>
      </c>
    </row>
    <row r="18467" customFormat="false" ht="15.75" hidden="false" customHeight="false" outlineLevel="0" collapsed="false">
      <c r="A18467" s="20" t="s">
        <v>36053</v>
      </c>
      <c r="B18467" s="20" t="s">
        <v>36052</v>
      </c>
      <c r="H18467" s="20" t="s">
        <v>49</v>
      </c>
    </row>
    <row r="18468" customFormat="false" ht="15.75" hidden="false" customHeight="false" outlineLevel="0" collapsed="false">
      <c r="A18468" s="20" t="s">
        <v>36054</v>
      </c>
      <c r="B18468" s="20" t="s">
        <v>36055</v>
      </c>
      <c r="H18468" s="20" t="s">
        <v>49</v>
      </c>
    </row>
    <row r="18469" customFormat="false" ht="15.75" hidden="false" customHeight="false" outlineLevel="0" collapsed="false">
      <c r="A18469" s="20" t="s">
        <v>36056</v>
      </c>
      <c r="B18469" s="20" t="s">
        <v>36055</v>
      </c>
      <c r="H18469" s="20" t="s">
        <v>49</v>
      </c>
    </row>
    <row r="18470" customFormat="false" ht="15.75" hidden="false" customHeight="false" outlineLevel="0" collapsed="false">
      <c r="A18470" s="20" t="s">
        <v>36057</v>
      </c>
      <c r="B18470" s="20" t="s">
        <v>36058</v>
      </c>
      <c r="H18470" s="20" t="s">
        <v>49</v>
      </c>
    </row>
    <row r="18471" customFormat="false" ht="15.75" hidden="false" customHeight="false" outlineLevel="0" collapsed="false">
      <c r="A18471" s="20" t="s">
        <v>36059</v>
      </c>
      <c r="B18471" s="20" t="s">
        <v>36058</v>
      </c>
      <c r="H18471" s="20" t="s">
        <v>49</v>
      </c>
    </row>
    <row r="18472" customFormat="false" ht="15.75" hidden="false" customHeight="false" outlineLevel="0" collapsed="false">
      <c r="A18472" s="20" t="s">
        <v>36060</v>
      </c>
      <c r="B18472" s="20" t="s">
        <v>36061</v>
      </c>
      <c r="H18472" s="20" t="s">
        <v>49</v>
      </c>
    </row>
    <row r="18473" customFormat="false" ht="15.75" hidden="false" customHeight="false" outlineLevel="0" collapsed="false">
      <c r="A18473" s="20" t="s">
        <v>36062</v>
      </c>
      <c r="B18473" s="20" t="s">
        <v>36061</v>
      </c>
      <c r="H18473" s="20" t="s">
        <v>49</v>
      </c>
    </row>
    <row r="18474" customFormat="false" ht="15.75" hidden="false" customHeight="false" outlineLevel="0" collapsed="false">
      <c r="A18474" s="20" t="s">
        <v>36063</v>
      </c>
      <c r="B18474" s="20" t="s">
        <v>36064</v>
      </c>
      <c r="H18474" s="20" t="s">
        <v>49</v>
      </c>
    </row>
    <row r="18475" customFormat="false" ht="15.75" hidden="false" customHeight="false" outlineLevel="0" collapsed="false">
      <c r="A18475" s="20" t="s">
        <v>36065</v>
      </c>
      <c r="B18475" s="20" t="s">
        <v>36064</v>
      </c>
      <c r="H18475" s="20" t="s">
        <v>49</v>
      </c>
    </row>
    <row r="18476" customFormat="false" ht="15.75" hidden="false" customHeight="false" outlineLevel="0" collapsed="false">
      <c r="A18476" s="20" t="s">
        <v>36066</v>
      </c>
      <c r="B18476" s="20" t="s">
        <v>36067</v>
      </c>
      <c r="H18476" s="20" t="s">
        <v>49</v>
      </c>
    </row>
    <row r="18477" customFormat="false" ht="15.75" hidden="false" customHeight="false" outlineLevel="0" collapsed="false">
      <c r="A18477" s="20" t="s">
        <v>36068</v>
      </c>
      <c r="B18477" s="20" t="s">
        <v>36067</v>
      </c>
      <c r="H18477" s="20" t="s">
        <v>49</v>
      </c>
    </row>
    <row r="18478" customFormat="false" ht="15.75" hidden="false" customHeight="false" outlineLevel="0" collapsed="false">
      <c r="A18478" s="20" t="s">
        <v>36069</v>
      </c>
      <c r="B18478" s="20" t="s">
        <v>36070</v>
      </c>
      <c r="C18478" s="20" t="s">
        <v>9674</v>
      </c>
      <c r="H18478" s="20" t="s">
        <v>49</v>
      </c>
    </row>
    <row r="18479" customFormat="false" ht="15.75" hidden="false" customHeight="false" outlineLevel="0" collapsed="false">
      <c r="A18479" s="20" t="s">
        <v>36071</v>
      </c>
      <c r="B18479" s="20" t="s">
        <v>36070</v>
      </c>
      <c r="C18479" s="20" t="s">
        <v>9674</v>
      </c>
      <c r="H18479" s="20" t="s">
        <v>49</v>
      </c>
    </row>
    <row r="18480" customFormat="false" ht="15.75" hidden="false" customHeight="false" outlineLevel="0" collapsed="false">
      <c r="A18480" s="20" t="s">
        <v>36072</v>
      </c>
      <c r="B18480" s="20" t="s">
        <v>36073</v>
      </c>
      <c r="H18480" s="20" t="s">
        <v>49</v>
      </c>
    </row>
    <row r="18481" customFormat="false" ht="15.75" hidden="false" customHeight="false" outlineLevel="0" collapsed="false">
      <c r="A18481" s="20" t="s">
        <v>292</v>
      </c>
      <c r="B18481" s="20" t="s">
        <v>36073</v>
      </c>
      <c r="H18481" s="20" t="s">
        <v>49</v>
      </c>
    </row>
    <row r="18482" customFormat="false" ht="15.75" hidden="false" customHeight="false" outlineLevel="0" collapsed="false">
      <c r="A18482" s="20" t="s">
        <v>36074</v>
      </c>
      <c r="B18482" s="20" t="s">
        <v>36075</v>
      </c>
      <c r="C18482" s="20" t="s">
        <v>4758</v>
      </c>
      <c r="H18482" s="20" t="s">
        <v>49</v>
      </c>
    </row>
    <row r="18483" customFormat="false" ht="15.75" hidden="false" customHeight="false" outlineLevel="0" collapsed="false">
      <c r="A18483" s="20" t="s">
        <v>294</v>
      </c>
      <c r="B18483" s="20" t="s">
        <v>36075</v>
      </c>
      <c r="C18483" s="20" t="s">
        <v>4758</v>
      </c>
      <c r="H18483" s="20" t="s">
        <v>49</v>
      </c>
    </row>
    <row r="18484" customFormat="false" ht="15.75" hidden="false" customHeight="false" outlineLevel="0" collapsed="false">
      <c r="A18484" s="20" t="s">
        <v>36076</v>
      </c>
      <c r="B18484" s="20" t="s">
        <v>36077</v>
      </c>
      <c r="C18484" s="20" t="s">
        <v>4758</v>
      </c>
      <c r="H18484" s="20" t="s">
        <v>49</v>
      </c>
    </row>
    <row r="18485" customFormat="false" ht="15.75" hidden="false" customHeight="false" outlineLevel="0" collapsed="false">
      <c r="A18485" s="20" t="s">
        <v>36078</v>
      </c>
      <c r="B18485" s="20" t="s">
        <v>36077</v>
      </c>
      <c r="C18485" s="20" t="s">
        <v>4758</v>
      </c>
      <c r="H18485" s="20" t="s">
        <v>49</v>
      </c>
    </row>
    <row r="18486" customFormat="false" ht="15.75" hidden="false" customHeight="false" outlineLevel="0" collapsed="false">
      <c r="A18486" s="20" t="s">
        <v>36079</v>
      </c>
      <c r="B18486" s="20" t="s">
        <v>36080</v>
      </c>
      <c r="H18486" s="20" t="s">
        <v>49</v>
      </c>
    </row>
    <row r="18487" customFormat="false" ht="15.75" hidden="false" customHeight="false" outlineLevel="0" collapsed="false">
      <c r="A18487" s="20" t="s">
        <v>36081</v>
      </c>
      <c r="B18487" s="20" t="s">
        <v>36080</v>
      </c>
      <c r="H18487" s="20" t="s">
        <v>49</v>
      </c>
    </row>
    <row r="18488" customFormat="false" ht="15.75" hidden="false" customHeight="false" outlineLevel="0" collapsed="false">
      <c r="A18488" s="20" t="s">
        <v>36082</v>
      </c>
      <c r="B18488" s="20" t="s">
        <v>36083</v>
      </c>
      <c r="H18488" s="20" t="s">
        <v>49</v>
      </c>
    </row>
    <row r="18489" customFormat="false" ht="15.75" hidden="false" customHeight="false" outlineLevel="0" collapsed="false">
      <c r="A18489" s="20" t="s">
        <v>36084</v>
      </c>
      <c r="B18489" s="20" t="s">
        <v>36083</v>
      </c>
      <c r="H18489" s="20" t="s">
        <v>49</v>
      </c>
    </row>
    <row r="18490" customFormat="false" ht="15.75" hidden="false" customHeight="false" outlineLevel="0" collapsed="false">
      <c r="A18490" s="20" t="s">
        <v>36085</v>
      </c>
      <c r="B18490" s="20" t="s">
        <v>36086</v>
      </c>
      <c r="C18490" s="20" t="s">
        <v>36087</v>
      </c>
      <c r="H18490" s="20" t="s">
        <v>49</v>
      </c>
    </row>
    <row r="18491" customFormat="false" ht="15.75" hidden="false" customHeight="false" outlineLevel="0" collapsed="false">
      <c r="A18491" s="20" t="s">
        <v>36088</v>
      </c>
      <c r="B18491" s="20" t="s">
        <v>36086</v>
      </c>
      <c r="C18491" s="20" t="s">
        <v>36087</v>
      </c>
      <c r="H18491" s="20" t="s">
        <v>49</v>
      </c>
    </row>
    <row r="18492" customFormat="false" ht="15.75" hidden="false" customHeight="false" outlineLevel="0" collapsed="false">
      <c r="A18492" s="20" t="s">
        <v>36089</v>
      </c>
      <c r="B18492" s="20" t="s">
        <v>36090</v>
      </c>
      <c r="C18492" s="20" t="s">
        <v>36091</v>
      </c>
      <c r="H18492" s="20" t="s">
        <v>49</v>
      </c>
    </row>
    <row r="18493" customFormat="false" ht="15.75" hidden="false" customHeight="false" outlineLevel="0" collapsed="false">
      <c r="A18493" s="20" t="s">
        <v>36092</v>
      </c>
      <c r="B18493" s="20" t="s">
        <v>36090</v>
      </c>
      <c r="C18493" s="20" t="s">
        <v>36091</v>
      </c>
      <c r="H18493" s="20" t="s">
        <v>49</v>
      </c>
    </row>
    <row r="18494" customFormat="false" ht="15.75" hidden="false" customHeight="false" outlineLevel="0" collapsed="false">
      <c r="A18494" s="20" t="s">
        <v>36093</v>
      </c>
      <c r="B18494" s="20" t="s">
        <v>36094</v>
      </c>
      <c r="H18494" s="20" t="s">
        <v>49</v>
      </c>
    </row>
    <row r="18495" customFormat="false" ht="15.75" hidden="false" customHeight="false" outlineLevel="0" collapsed="false">
      <c r="A18495" s="20" t="s">
        <v>36095</v>
      </c>
      <c r="B18495" s="20" t="s">
        <v>36094</v>
      </c>
      <c r="H18495" s="20" t="s">
        <v>49</v>
      </c>
    </row>
    <row r="18496" customFormat="false" ht="15.75" hidden="false" customHeight="false" outlineLevel="0" collapsed="false">
      <c r="A18496" s="20" t="s">
        <v>36096</v>
      </c>
      <c r="B18496" s="20" t="s">
        <v>36097</v>
      </c>
      <c r="C18496" s="20" t="s">
        <v>36098</v>
      </c>
      <c r="H18496" s="20" t="s">
        <v>49</v>
      </c>
    </row>
    <row r="18497" customFormat="false" ht="15.75" hidden="false" customHeight="false" outlineLevel="0" collapsed="false">
      <c r="A18497" s="20" t="s">
        <v>36099</v>
      </c>
      <c r="B18497" s="20" t="s">
        <v>36097</v>
      </c>
      <c r="C18497" s="20" t="s">
        <v>36098</v>
      </c>
      <c r="H18497" s="20" t="s">
        <v>49</v>
      </c>
    </row>
    <row r="18498" customFormat="false" ht="15.75" hidden="false" customHeight="false" outlineLevel="0" collapsed="false">
      <c r="A18498" s="20" t="s">
        <v>36100</v>
      </c>
      <c r="B18498" s="20" t="s">
        <v>36101</v>
      </c>
      <c r="C18498" s="20" t="s">
        <v>36102</v>
      </c>
      <c r="D18498" s="20" t="s">
        <v>18801</v>
      </c>
      <c r="H18498" s="20" t="s">
        <v>49</v>
      </c>
    </row>
    <row r="18499" customFormat="false" ht="15.75" hidden="false" customHeight="false" outlineLevel="0" collapsed="false">
      <c r="A18499" s="20" t="s">
        <v>36103</v>
      </c>
      <c r="B18499" s="20" t="s">
        <v>36101</v>
      </c>
      <c r="C18499" s="20" t="s">
        <v>36102</v>
      </c>
      <c r="D18499" s="20" t="s">
        <v>18801</v>
      </c>
      <c r="H18499" s="20" t="s">
        <v>49</v>
      </c>
    </row>
    <row r="18500" customFormat="false" ht="15.75" hidden="false" customHeight="false" outlineLevel="0" collapsed="false">
      <c r="A18500" s="20" t="s">
        <v>36104</v>
      </c>
      <c r="B18500" s="20" t="s">
        <v>36105</v>
      </c>
      <c r="C18500" s="20" t="s">
        <v>36106</v>
      </c>
      <c r="H18500" s="20" t="s">
        <v>49</v>
      </c>
    </row>
    <row r="18501" customFormat="false" ht="15.75" hidden="false" customHeight="false" outlineLevel="0" collapsed="false">
      <c r="A18501" s="20" t="s">
        <v>36107</v>
      </c>
      <c r="B18501" s="20" t="s">
        <v>36105</v>
      </c>
      <c r="C18501" s="20" t="s">
        <v>36106</v>
      </c>
      <c r="H18501" s="20" t="s">
        <v>49</v>
      </c>
    </row>
    <row r="18502" customFormat="false" ht="15.75" hidden="false" customHeight="false" outlineLevel="0" collapsed="false">
      <c r="A18502" s="20" t="s">
        <v>36108</v>
      </c>
      <c r="B18502" s="20" t="s">
        <v>36109</v>
      </c>
      <c r="C18502" s="20" t="s">
        <v>36106</v>
      </c>
      <c r="H18502" s="20" t="s">
        <v>49</v>
      </c>
    </row>
    <row r="18503" customFormat="false" ht="15.75" hidden="false" customHeight="false" outlineLevel="0" collapsed="false">
      <c r="A18503" s="20" t="s">
        <v>36110</v>
      </c>
      <c r="B18503" s="20" t="s">
        <v>36109</v>
      </c>
      <c r="C18503" s="20" t="s">
        <v>36106</v>
      </c>
      <c r="H18503" s="20" t="s">
        <v>49</v>
      </c>
    </row>
    <row r="18504" customFormat="false" ht="15.75" hidden="false" customHeight="false" outlineLevel="0" collapsed="false">
      <c r="A18504" s="20" t="s">
        <v>36111</v>
      </c>
      <c r="B18504" s="20" t="s">
        <v>36112</v>
      </c>
      <c r="C18504" s="20" t="s">
        <v>31122</v>
      </c>
      <c r="H18504" s="20" t="s">
        <v>49</v>
      </c>
    </row>
    <row r="18505" customFormat="false" ht="15.75" hidden="false" customHeight="false" outlineLevel="0" collapsed="false">
      <c r="A18505" s="20" t="s">
        <v>36113</v>
      </c>
      <c r="B18505" s="20" t="s">
        <v>36112</v>
      </c>
      <c r="C18505" s="20" t="s">
        <v>31122</v>
      </c>
      <c r="H18505" s="20" t="s">
        <v>49</v>
      </c>
    </row>
    <row r="18506" customFormat="false" ht="15.75" hidden="false" customHeight="false" outlineLevel="0" collapsed="false">
      <c r="A18506" s="20" t="s">
        <v>36114</v>
      </c>
      <c r="B18506" s="20" t="s">
        <v>27697</v>
      </c>
      <c r="C18506" s="20" t="s">
        <v>18801</v>
      </c>
      <c r="H18506" s="20" t="s">
        <v>49</v>
      </c>
    </row>
    <row r="18507" customFormat="false" ht="15.75" hidden="false" customHeight="false" outlineLevel="0" collapsed="false">
      <c r="A18507" s="20" t="s">
        <v>36115</v>
      </c>
      <c r="B18507" s="20" t="s">
        <v>27697</v>
      </c>
      <c r="C18507" s="20" t="s">
        <v>18801</v>
      </c>
      <c r="H18507" s="20" t="s">
        <v>49</v>
      </c>
    </row>
    <row r="18508" customFormat="false" ht="15.75" hidden="false" customHeight="false" outlineLevel="0" collapsed="false">
      <c r="A18508" s="20" t="s">
        <v>36116</v>
      </c>
      <c r="B18508" s="20" t="s">
        <v>36117</v>
      </c>
      <c r="C18508" s="20" t="s">
        <v>26826</v>
      </c>
      <c r="H18508" s="20" t="s">
        <v>49</v>
      </c>
    </row>
    <row r="18509" customFormat="false" ht="15.75" hidden="false" customHeight="false" outlineLevel="0" collapsed="false">
      <c r="A18509" s="20" t="s">
        <v>36118</v>
      </c>
      <c r="B18509" s="20" t="s">
        <v>36117</v>
      </c>
      <c r="C18509" s="20" t="s">
        <v>26826</v>
      </c>
      <c r="H18509" s="20" t="s">
        <v>49</v>
      </c>
    </row>
    <row r="18510" customFormat="false" ht="15.75" hidden="false" customHeight="false" outlineLevel="0" collapsed="false">
      <c r="A18510" s="20" t="s">
        <v>36119</v>
      </c>
      <c r="B18510" s="20" t="s">
        <v>36120</v>
      </c>
      <c r="C18510" s="20" t="s">
        <v>36121</v>
      </c>
      <c r="D18510" s="20" t="s">
        <v>36122</v>
      </c>
      <c r="H18510" s="20" t="s">
        <v>49</v>
      </c>
    </row>
    <row r="18511" customFormat="false" ht="15.75" hidden="false" customHeight="false" outlineLevel="0" collapsed="false">
      <c r="A18511" s="20" t="s">
        <v>36123</v>
      </c>
      <c r="B18511" s="20" t="s">
        <v>36120</v>
      </c>
      <c r="C18511" s="20" t="s">
        <v>36121</v>
      </c>
      <c r="D18511" s="20" t="s">
        <v>36122</v>
      </c>
      <c r="H18511" s="20" t="s">
        <v>49</v>
      </c>
    </row>
    <row r="18512" customFormat="false" ht="15.75" hidden="false" customHeight="false" outlineLevel="0" collapsed="false">
      <c r="A18512" s="20" t="s">
        <v>36124</v>
      </c>
      <c r="B18512" s="20" t="s">
        <v>36125</v>
      </c>
      <c r="C18512" s="20" t="s">
        <v>36126</v>
      </c>
      <c r="H18512" s="20" t="s">
        <v>49</v>
      </c>
    </row>
    <row r="18513" customFormat="false" ht="15.75" hidden="false" customHeight="false" outlineLevel="0" collapsed="false">
      <c r="A18513" s="20" t="s">
        <v>36127</v>
      </c>
      <c r="B18513" s="20" t="s">
        <v>36125</v>
      </c>
      <c r="C18513" s="20" t="s">
        <v>36126</v>
      </c>
      <c r="H18513" s="20" t="s">
        <v>49</v>
      </c>
    </row>
    <row r="18514" customFormat="false" ht="15.75" hidden="false" customHeight="false" outlineLevel="0" collapsed="false">
      <c r="A18514" s="20" t="s">
        <v>36128</v>
      </c>
      <c r="B18514" s="20" t="s">
        <v>36129</v>
      </c>
      <c r="C18514" s="20" t="s">
        <v>36130</v>
      </c>
      <c r="H18514" s="20" t="s">
        <v>49</v>
      </c>
    </row>
    <row r="18515" customFormat="false" ht="15.75" hidden="false" customHeight="false" outlineLevel="0" collapsed="false">
      <c r="A18515" s="20" t="s">
        <v>36131</v>
      </c>
      <c r="B18515" s="20" t="s">
        <v>36129</v>
      </c>
      <c r="C18515" s="20" t="s">
        <v>36130</v>
      </c>
      <c r="H18515" s="20" t="s">
        <v>49</v>
      </c>
    </row>
    <row r="18516" customFormat="false" ht="15.75" hidden="false" customHeight="false" outlineLevel="0" collapsed="false">
      <c r="A18516" s="20" t="s">
        <v>36132</v>
      </c>
      <c r="B18516" s="20" t="s">
        <v>36133</v>
      </c>
      <c r="C18516" s="20" t="s">
        <v>36134</v>
      </c>
      <c r="H18516" s="20" t="s">
        <v>49</v>
      </c>
    </row>
    <row r="18517" customFormat="false" ht="15.75" hidden="false" customHeight="false" outlineLevel="0" collapsed="false">
      <c r="A18517" s="20" t="s">
        <v>36135</v>
      </c>
      <c r="B18517" s="20" t="s">
        <v>36133</v>
      </c>
      <c r="C18517" s="20" t="s">
        <v>36134</v>
      </c>
      <c r="H18517" s="20" t="s">
        <v>49</v>
      </c>
    </row>
    <row r="18518" customFormat="false" ht="15.75" hidden="false" customHeight="false" outlineLevel="0" collapsed="false">
      <c r="A18518" s="20" t="s">
        <v>36136</v>
      </c>
      <c r="B18518" s="20" t="s">
        <v>36137</v>
      </c>
      <c r="C18518" s="20" t="s">
        <v>36138</v>
      </c>
      <c r="H18518" s="20" t="s">
        <v>49</v>
      </c>
    </row>
    <row r="18519" customFormat="false" ht="15.75" hidden="false" customHeight="false" outlineLevel="0" collapsed="false">
      <c r="A18519" s="20" t="s">
        <v>36139</v>
      </c>
      <c r="B18519" s="20" t="s">
        <v>36137</v>
      </c>
      <c r="C18519" s="20" t="s">
        <v>36138</v>
      </c>
      <c r="H18519" s="20" t="s">
        <v>49</v>
      </c>
    </row>
    <row r="18520" customFormat="false" ht="15.75" hidden="false" customHeight="false" outlineLevel="0" collapsed="false">
      <c r="A18520" s="20" t="s">
        <v>36140</v>
      </c>
      <c r="B18520" s="20" t="s">
        <v>36141</v>
      </c>
      <c r="C18520" s="20" t="s">
        <v>36134</v>
      </c>
      <c r="H18520" s="20" t="s">
        <v>49</v>
      </c>
    </row>
    <row r="18521" customFormat="false" ht="15.75" hidden="false" customHeight="false" outlineLevel="0" collapsed="false">
      <c r="A18521" s="20" t="s">
        <v>36142</v>
      </c>
      <c r="B18521" s="20" t="s">
        <v>36141</v>
      </c>
      <c r="C18521" s="20" t="s">
        <v>36134</v>
      </c>
      <c r="H18521" s="20" t="s">
        <v>49</v>
      </c>
    </row>
    <row r="18522" customFormat="false" ht="15.75" hidden="false" customHeight="false" outlineLevel="0" collapsed="false">
      <c r="A18522" s="20" t="s">
        <v>36143</v>
      </c>
      <c r="B18522" s="20" t="s">
        <v>36144</v>
      </c>
      <c r="C18522" s="20" t="s">
        <v>36145</v>
      </c>
      <c r="H18522" s="20" t="s">
        <v>49</v>
      </c>
    </row>
    <row r="18523" customFormat="false" ht="15.75" hidden="false" customHeight="false" outlineLevel="0" collapsed="false">
      <c r="A18523" s="20" t="s">
        <v>36146</v>
      </c>
      <c r="B18523" s="20" t="s">
        <v>36144</v>
      </c>
      <c r="C18523" s="20" t="s">
        <v>36145</v>
      </c>
      <c r="H18523" s="20" t="s">
        <v>49</v>
      </c>
    </row>
    <row r="18524" customFormat="false" ht="15.75" hidden="false" customHeight="false" outlineLevel="0" collapsed="false">
      <c r="A18524" s="20" t="s">
        <v>36147</v>
      </c>
      <c r="B18524" s="20" t="s">
        <v>36148</v>
      </c>
      <c r="C18524" s="20" t="s">
        <v>36134</v>
      </c>
      <c r="H18524" s="20" t="s">
        <v>49</v>
      </c>
    </row>
    <row r="18525" customFormat="false" ht="15.75" hidden="false" customHeight="false" outlineLevel="0" collapsed="false">
      <c r="A18525" s="20" t="s">
        <v>36149</v>
      </c>
      <c r="B18525" s="20" t="s">
        <v>36148</v>
      </c>
      <c r="C18525" s="20" t="s">
        <v>36134</v>
      </c>
      <c r="H18525" s="20" t="s">
        <v>49</v>
      </c>
    </row>
    <row r="18526" customFormat="false" ht="15.75" hidden="false" customHeight="false" outlineLevel="0" collapsed="false">
      <c r="A18526" s="20" t="s">
        <v>36150</v>
      </c>
      <c r="B18526" s="20" t="s">
        <v>36151</v>
      </c>
      <c r="C18526" s="20" t="s">
        <v>36130</v>
      </c>
      <c r="H18526" s="20" t="s">
        <v>49</v>
      </c>
    </row>
    <row r="18527" customFormat="false" ht="15.75" hidden="false" customHeight="false" outlineLevel="0" collapsed="false">
      <c r="A18527" s="20" t="s">
        <v>36152</v>
      </c>
      <c r="B18527" s="20" t="s">
        <v>36151</v>
      </c>
      <c r="C18527" s="20" t="s">
        <v>36130</v>
      </c>
      <c r="H18527" s="20" t="s">
        <v>49</v>
      </c>
    </row>
    <row r="18528" customFormat="false" ht="15.75" hidden="false" customHeight="false" outlineLevel="0" collapsed="false">
      <c r="A18528" s="20" t="s">
        <v>36153</v>
      </c>
      <c r="B18528" s="20" t="s">
        <v>36154</v>
      </c>
      <c r="C18528" s="20" t="s">
        <v>36134</v>
      </c>
      <c r="H18528" s="20" t="s">
        <v>49</v>
      </c>
    </row>
    <row r="18529" customFormat="false" ht="15.75" hidden="false" customHeight="false" outlineLevel="0" collapsed="false">
      <c r="A18529" s="20" t="s">
        <v>36155</v>
      </c>
      <c r="B18529" s="20" t="s">
        <v>36154</v>
      </c>
      <c r="C18529" s="20" t="s">
        <v>36134</v>
      </c>
      <c r="H18529" s="20" t="s">
        <v>49</v>
      </c>
    </row>
    <row r="18530" customFormat="false" ht="15.75" hidden="false" customHeight="false" outlineLevel="0" collapsed="false">
      <c r="A18530" s="20" t="s">
        <v>36156</v>
      </c>
      <c r="B18530" s="20" t="s">
        <v>36157</v>
      </c>
      <c r="C18530" s="20" t="s">
        <v>36130</v>
      </c>
      <c r="H18530" s="20" t="s">
        <v>49</v>
      </c>
    </row>
    <row r="18531" customFormat="false" ht="15.75" hidden="false" customHeight="false" outlineLevel="0" collapsed="false">
      <c r="A18531" s="20" t="s">
        <v>36158</v>
      </c>
      <c r="B18531" s="20" t="s">
        <v>36157</v>
      </c>
      <c r="C18531" s="20" t="s">
        <v>36130</v>
      </c>
      <c r="H18531" s="20" t="s">
        <v>49</v>
      </c>
    </row>
    <row r="18532" customFormat="false" ht="15.75" hidden="false" customHeight="false" outlineLevel="0" collapsed="false">
      <c r="A18532" s="20" t="s">
        <v>36159</v>
      </c>
      <c r="B18532" s="20" t="s">
        <v>36160</v>
      </c>
      <c r="C18532" s="20" t="s">
        <v>36134</v>
      </c>
      <c r="H18532" s="20" t="s">
        <v>49</v>
      </c>
    </row>
    <row r="18533" customFormat="false" ht="15.75" hidden="false" customHeight="false" outlineLevel="0" collapsed="false">
      <c r="A18533" s="20" t="s">
        <v>36161</v>
      </c>
      <c r="B18533" s="20" t="s">
        <v>36160</v>
      </c>
      <c r="C18533" s="20" t="s">
        <v>36134</v>
      </c>
      <c r="H18533" s="20" t="s">
        <v>49</v>
      </c>
    </row>
    <row r="18534" customFormat="false" ht="15.75" hidden="false" customHeight="false" outlineLevel="0" collapsed="false">
      <c r="A18534" s="20" t="s">
        <v>36162</v>
      </c>
      <c r="B18534" s="20" t="s">
        <v>36163</v>
      </c>
      <c r="C18534" s="20" t="s">
        <v>36130</v>
      </c>
      <c r="H18534" s="20" t="s">
        <v>49</v>
      </c>
    </row>
    <row r="18535" customFormat="false" ht="15.75" hidden="false" customHeight="false" outlineLevel="0" collapsed="false">
      <c r="A18535" s="20" t="s">
        <v>36164</v>
      </c>
      <c r="B18535" s="20" t="s">
        <v>36163</v>
      </c>
      <c r="C18535" s="20" t="s">
        <v>36130</v>
      </c>
      <c r="H18535" s="20" t="s">
        <v>49</v>
      </c>
    </row>
    <row r="18536" customFormat="false" ht="15.75" hidden="false" customHeight="false" outlineLevel="0" collapsed="false">
      <c r="A18536" s="20" t="s">
        <v>36165</v>
      </c>
      <c r="B18536" s="20" t="s">
        <v>36166</v>
      </c>
      <c r="C18536" s="20" t="s">
        <v>36126</v>
      </c>
      <c r="H18536" s="20" t="s">
        <v>49</v>
      </c>
    </row>
    <row r="18537" customFormat="false" ht="15.75" hidden="false" customHeight="false" outlineLevel="0" collapsed="false">
      <c r="A18537" s="20" t="s">
        <v>36167</v>
      </c>
      <c r="B18537" s="20" t="s">
        <v>36166</v>
      </c>
      <c r="C18537" s="20" t="s">
        <v>36126</v>
      </c>
      <c r="H18537" s="20" t="s">
        <v>49</v>
      </c>
    </row>
    <row r="18538" customFormat="false" ht="15.75" hidden="false" customHeight="false" outlineLevel="0" collapsed="false">
      <c r="A18538" s="20" t="s">
        <v>36168</v>
      </c>
      <c r="B18538" s="20" t="s">
        <v>36169</v>
      </c>
      <c r="C18538" s="20" t="s">
        <v>36170</v>
      </c>
      <c r="H18538" s="20" t="s">
        <v>49</v>
      </c>
    </row>
    <row r="18539" customFormat="false" ht="15.75" hidden="false" customHeight="false" outlineLevel="0" collapsed="false">
      <c r="A18539" s="20" t="s">
        <v>36171</v>
      </c>
      <c r="B18539" s="20" t="s">
        <v>36169</v>
      </c>
      <c r="C18539" s="20" t="s">
        <v>36170</v>
      </c>
      <c r="H18539" s="20" t="s">
        <v>49</v>
      </c>
    </row>
    <row r="18540" customFormat="false" ht="15.75" hidden="false" customHeight="false" outlineLevel="0" collapsed="false">
      <c r="A18540" s="20" t="s">
        <v>36172</v>
      </c>
      <c r="B18540" s="20" t="s">
        <v>36173</v>
      </c>
      <c r="C18540" s="20" t="s">
        <v>36174</v>
      </c>
      <c r="H18540" s="20" t="s">
        <v>49</v>
      </c>
    </row>
    <row r="18541" customFormat="false" ht="15.75" hidden="false" customHeight="false" outlineLevel="0" collapsed="false">
      <c r="A18541" s="20" t="s">
        <v>36175</v>
      </c>
      <c r="B18541" s="20" t="s">
        <v>36173</v>
      </c>
      <c r="C18541" s="20" t="s">
        <v>36174</v>
      </c>
      <c r="H18541" s="20" t="s">
        <v>49</v>
      </c>
    </row>
    <row r="18542" customFormat="false" ht="15.75" hidden="false" customHeight="false" outlineLevel="0" collapsed="false">
      <c r="A18542" s="20" t="s">
        <v>36176</v>
      </c>
      <c r="B18542" s="20" t="s">
        <v>36173</v>
      </c>
      <c r="C18542" s="20" t="s">
        <v>36177</v>
      </c>
      <c r="H18542" s="20" t="s">
        <v>49</v>
      </c>
    </row>
    <row r="18543" customFormat="false" ht="15.75" hidden="false" customHeight="false" outlineLevel="0" collapsed="false">
      <c r="A18543" s="20" t="s">
        <v>36178</v>
      </c>
      <c r="B18543" s="20" t="s">
        <v>36173</v>
      </c>
      <c r="C18543" s="20" t="s">
        <v>36177</v>
      </c>
      <c r="H18543" s="20" t="s">
        <v>49</v>
      </c>
    </row>
    <row r="18544" customFormat="false" ht="15.75" hidden="false" customHeight="false" outlineLevel="0" collapsed="false">
      <c r="A18544" s="20" t="s">
        <v>36179</v>
      </c>
      <c r="B18544" s="20" t="s">
        <v>36173</v>
      </c>
      <c r="C18544" s="20" t="s">
        <v>36180</v>
      </c>
      <c r="H18544" s="20" t="s">
        <v>49</v>
      </c>
    </row>
    <row r="18545" customFormat="false" ht="15.75" hidden="false" customHeight="false" outlineLevel="0" collapsed="false">
      <c r="A18545" s="20" t="s">
        <v>36181</v>
      </c>
      <c r="B18545" s="20" t="s">
        <v>36173</v>
      </c>
      <c r="C18545" s="20" t="s">
        <v>36180</v>
      </c>
      <c r="H18545" s="20" t="s">
        <v>49</v>
      </c>
    </row>
    <row r="18546" customFormat="false" ht="15.75" hidden="false" customHeight="false" outlineLevel="0" collapsed="false">
      <c r="A18546" s="20" t="s">
        <v>36182</v>
      </c>
      <c r="B18546" s="20" t="s">
        <v>36173</v>
      </c>
      <c r="C18546" s="20" t="s">
        <v>36183</v>
      </c>
      <c r="H18546" s="20" t="s">
        <v>49</v>
      </c>
    </row>
    <row r="18547" customFormat="false" ht="15.75" hidden="false" customHeight="false" outlineLevel="0" collapsed="false">
      <c r="A18547" s="20" t="s">
        <v>36184</v>
      </c>
      <c r="B18547" s="20" t="s">
        <v>36173</v>
      </c>
      <c r="C18547" s="20" t="s">
        <v>36183</v>
      </c>
      <c r="H18547" s="20" t="s">
        <v>49</v>
      </c>
    </row>
    <row r="18548" customFormat="false" ht="15.75" hidden="false" customHeight="false" outlineLevel="0" collapsed="false">
      <c r="A18548" s="20" t="s">
        <v>36185</v>
      </c>
      <c r="B18548" s="20" t="s">
        <v>36186</v>
      </c>
      <c r="C18548" s="20" t="s">
        <v>36187</v>
      </c>
      <c r="H18548" s="20" t="s">
        <v>49</v>
      </c>
    </row>
    <row r="18549" customFormat="false" ht="15.75" hidden="false" customHeight="false" outlineLevel="0" collapsed="false">
      <c r="A18549" s="20" t="s">
        <v>36188</v>
      </c>
      <c r="B18549" s="20" t="s">
        <v>36186</v>
      </c>
      <c r="C18549" s="20" t="s">
        <v>36187</v>
      </c>
      <c r="H18549" s="20" t="s">
        <v>49</v>
      </c>
    </row>
    <row r="18550" customFormat="false" ht="15.75" hidden="false" customHeight="false" outlineLevel="0" collapsed="false">
      <c r="A18550" s="20" t="s">
        <v>36189</v>
      </c>
      <c r="B18550" s="20" t="s">
        <v>36190</v>
      </c>
      <c r="C18550" s="20" t="s">
        <v>36187</v>
      </c>
      <c r="H18550" s="20" t="s">
        <v>49</v>
      </c>
    </row>
    <row r="18551" customFormat="false" ht="15.75" hidden="false" customHeight="false" outlineLevel="0" collapsed="false">
      <c r="A18551" s="20" t="s">
        <v>36191</v>
      </c>
      <c r="B18551" s="20" t="s">
        <v>36190</v>
      </c>
      <c r="C18551" s="20" t="s">
        <v>36187</v>
      </c>
      <c r="H18551" s="20" t="s">
        <v>49</v>
      </c>
    </row>
    <row r="18552" customFormat="false" ht="15.75" hidden="false" customHeight="false" outlineLevel="0" collapsed="false">
      <c r="A18552" s="20" t="s">
        <v>36192</v>
      </c>
      <c r="B18552" s="20" t="s">
        <v>36193</v>
      </c>
      <c r="C18552" s="20" t="s">
        <v>36187</v>
      </c>
      <c r="H18552" s="20" t="s">
        <v>49</v>
      </c>
    </row>
    <row r="18553" customFormat="false" ht="15.75" hidden="false" customHeight="false" outlineLevel="0" collapsed="false">
      <c r="A18553" s="20" t="s">
        <v>36194</v>
      </c>
      <c r="B18553" s="20" t="s">
        <v>36193</v>
      </c>
      <c r="C18553" s="20" t="s">
        <v>36187</v>
      </c>
      <c r="H18553" s="20" t="s">
        <v>49</v>
      </c>
    </row>
    <row r="18554" customFormat="false" ht="15.75" hidden="false" customHeight="false" outlineLevel="0" collapsed="false">
      <c r="A18554" s="20" t="s">
        <v>36195</v>
      </c>
      <c r="B18554" s="20" t="s">
        <v>36196</v>
      </c>
      <c r="C18554" s="20" t="s">
        <v>36187</v>
      </c>
      <c r="H18554" s="20" t="s">
        <v>49</v>
      </c>
    </row>
    <row r="18555" customFormat="false" ht="15.75" hidden="false" customHeight="false" outlineLevel="0" collapsed="false">
      <c r="A18555" s="20" t="s">
        <v>36197</v>
      </c>
      <c r="B18555" s="20" t="s">
        <v>36196</v>
      </c>
      <c r="C18555" s="20" t="s">
        <v>36187</v>
      </c>
      <c r="H18555" s="20" t="s">
        <v>49</v>
      </c>
    </row>
    <row r="18556" customFormat="false" ht="15.75" hidden="false" customHeight="false" outlineLevel="0" collapsed="false">
      <c r="A18556" s="20" t="s">
        <v>36198</v>
      </c>
      <c r="B18556" s="20" t="s">
        <v>36199</v>
      </c>
      <c r="C18556" s="20" t="s">
        <v>36200</v>
      </c>
      <c r="H18556" s="20" t="s">
        <v>49</v>
      </c>
    </row>
    <row r="18557" customFormat="false" ht="15.75" hidden="false" customHeight="false" outlineLevel="0" collapsed="false">
      <c r="A18557" s="20" t="s">
        <v>36201</v>
      </c>
      <c r="B18557" s="20" t="s">
        <v>36199</v>
      </c>
      <c r="C18557" s="20" t="s">
        <v>36200</v>
      </c>
      <c r="H18557" s="20" t="s">
        <v>49</v>
      </c>
    </row>
    <row r="18558" customFormat="false" ht="15.75" hidden="false" customHeight="false" outlineLevel="0" collapsed="false">
      <c r="A18558" s="20" t="s">
        <v>36202</v>
      </c>
      <c r="B18558" s="20" t="s">
        <v>36203</v>
      </c>
      <c r="H18558" s="20" t="s">
        <v>49</v>
      </c>
    </row>
    <row r="18559" customFormat="false" ht="15.75" hidden="false" customHeight="false" outlineLevel="0" collapsed="false">
      <c r="A18559" s="20" t="s">
        <v>36204</v>
      </c>
      <c r="B18559" s="20" t="s">
        <v>36203</v>
      </c>
      <c r="H18559" s="20" t="s">
        <v>49</v>
      </c>
    </row>
    <row r="18560" customFormat="false" ht="15.75" hidden="false" customHeight="false" outlineLevel="0" collapsed="false">
      <c r="A18560" s="20" t="s">
        <v>36205</v>
      </c>
      <c r="B18560" s="20" t="s">
        <v>36206</v>
      </c>
      <c r="H18560" s="20" t="s">
        <v>49</v>
      </c>
    </row>
    <row r="18561" customFormat="false" ht="15.75" hidden="false" customHeight="false" outlineLevel="0" collapsed="false">
      <c r="A18561" s="20" t="s">
        <v>36207</v>
      </c>
      <c r="B18561" s="20" t="s">
        <v>36206</v>
      </c>
      <c r="H18561" s="20" t="s">
        <v>49</v>
      </c>
    </row>
    <row r="18562" customFormat="false" ht="15.75" hidden="false" customHeight="false" outlineLevel="0" collapsed="false">
      <c r="A18562" s="20" t="s">
        <v>36208</v>
      </c>
      <c r="B18562" s="20" t="s">
        <v>36209</v>
      </c>
      <c r="C18562" s="20" t="s">
        <v>36210</v>
      </c>
      <c r="H18562" s="20" t="s">
        <v>49</v>
      </c>
    </row>
    <row r="18563" customFormat="false" ht="15.75" hidden="false" customHeight="false" outlineLevel="0" collapsed="false">
      <c r="A18563" s="20" t="s">
        <v>36211</v>
      </c>
      <c r="B18563" s="20" t="s">
        <v>36209</v>
      </c>
      <c r="C18563" s="20" t="s">
        <v>36210</v>
      </c>
      <c r="H18563" s="20" t="s">
        <v>49</v>
      </c>
    </row>
    <row r="18564" customFormat="false" ht="15.75" hidden="false" customHeight="false" outlineLevel="0" collapsed="false">
      <c r="A18564" s="20" t="s">
        <v>36212</v>
      </c>
      <c r="B18564" s="20" t="s">
        <v>36213</v>
      </c>
      <c r="C18564" s="20" t="s">
        <v>36210</v>
      </c>
      <c r="H18564" s="20" t="s">
        <v>49</v>
      </c>
    </row>
    <row r="18565" customFormat="false" ht="15.75" hidden="false" customHeight="false" outlineLevel="0" collapsed="false">
      <c r="A18565" s="20" t="s">
        <v>36214</v>
      </c>
      <c r="B18565" s="20" t="s">
        <v>36213</v>
      </c>
      <c r="C18565" s="20" t="s">
        <v>36210</v>
      </c>
      <c r="H18565" s="20" t="s">
        <v>49</v>
      </c>
    </row>
    <row r="18566" customFormat="false" ht="15.75" hidden="false" customHeight="false" outlineLevel="0" collapsed="false">
      <c r="A18566" s="20" t="s">
        <v>36215</v>
      </c>
      <c r="B18566" s="20" t="s">
        <v>36216</v>
      </c>
      <c r="C18566" s="20" t="s">
        <v>36217</v>
      </c>
      <c r="H18566" s="20" t="s">
        <v>49</v>
      </c>
    </row>
    <row r="18567" customFormat="false" ht="15.75" hidden="false" customHeight="false" outlineLevel="0" collapsed="false">
      <c r="A18567" s="20" t="s">
        <v>36218</v>
      </c>
      <c r="B18567" s="20" t="s">
        <v>36216</v>
      </c>
      <c r="C18567" s="20" t="s">
        <v>36217</v>
      </c>
      <c r="H18567" s="20" t="s">
        <v>49</v>
      </c>
    </row>
    <row r="18568" customFormat="false" ht="15.75" hidden="false" customHeight="false" outlineLevel="0" collapsed="false">
      <c r="A18568" s="20" t="s">
        <v>36219</v>
      </c>
      <c r="B18568" s="20" t="s">
        <v>36220</v>
      </c>
      <c r="C18568" s="20" t="s">
        <v>36217</v>
      </c>
      <c r="H18568" s="20" t="s">
        <v>49</v>
      </c>
    </row>
    <row r="18569" customFormat="false" ht="15.75" hidden="false" customHeight="false" outlineLevel="0" collapsed="false">
      <c r="A18569" s="20" t="s">
        <v>36221</v>
      </c>
      <c r="B18569" s="20" t="s">
        <v>36220</v>
      </c>
      <c r="C18569" s="20" t="s">
        <v>36217</v>
      </c>
      <c r="H18569" s="20" t="s">
        <v>49</v>
      </c>
    </row>
    <row r="18570" customFormat="false" ht="15.75" hidden="false" customHeight="false" outlineLevel="0" collapsed="false">
      <c r="A18570" s="20" t="s">
        <v>36222</v>
      </c>
      <c r="B18570" s="20" t="s">
        <v>36223</v>
      </c>
      <c r="C18570" s="20" t="s">
        <v>36224</v>
      </c>
      <c r="D18570" s="20" t="s">
        <v>36225</v>
      </c>
      <c r="E18570" s="20" t="s">
        <v>36226</v>
      </c>
      <c r="H18570" s="20" t="s">
        <v>49</v>
      </c>
    </row>
    <row r="18571" customFormat="false" ht="15.75" hidden="false" customHeight="false" outlineLevel="0" collapsed="false">
      <c r="A18571" s="20" t="s">
        <v>36227</v>
      </c>
      <c r="B18571" s="20" t="s">
        <v>36223</v>
      </c>
      <c r="C18571" s="20" t="s">
        <v>36224</v>
      </c>
      <c r="D18571" s="20" t="s">
        <v>36225</v>
      </c>
      <c r="E18571" s="20" t="s">
        <v>36226</v>
      </c>
      <c r="H18571" s="20" t="s">
        <v>49</v>
      </c>
    </row>
    <row r="18572" customFormat="false" ht="15.75" hidden="false" customHeight="false" outlineLevel="0" collapsed="false">
      <c r="A18572" s="20" t="s">
        <v>36228</v>
      </c>
      <c r="B18572" s="20" t="s">
        <v>36229</v>
      </c>
      <c r="C18572" s="20" t="s">
        <v>36224</v>
      </c>
      <c r="D18572" s="20" t="s">
        <v>36225</v>
      </c>
      <c r="E18572" s="20" t="s">
        <v>36230</v>
      </c>
      <c r="H18572" s="20" t="s">
        <v>49</v>
      </c>
    </row>
    <row r="18573" customFormat="false" ht="15.75" hidden="false" customHeight="false" outlineLevel="0" collapsed="false">
      <c r="A18573" s="20" t="s">
        <v>36231</v>
      </c>
      <c r="B18573" s="20" t="s">
        <v>36229</v>
      </c>
      <c r="C18573" s="20" t="s">
        <v>36224</v>
      </c>
      <c r="D18573" s="20" t="s">
        <v>36225</v>
      </c>
      <c r="E18573" s="20" t="s">
        <v>36230</v>
      </c>
      <c r="H18573" s="20" t="s">
        <v>49</v>
      </c>
    </row>
    <row r="18574" customFormat="false" ht="15.75" hidden="false" customHeight="false" outlineLevel="0" collapsed="false">
      <c r="A18574" s="20" t="s">
        <v>36232</v>
      </c>
      <c r="B18574" s="20" t="s">
        <v>36233</v>
      </c>
      <c r="C18574" s="20" t="s">
        <v>36224</v>
      </c>
      <c r="D18574" s="20" t="s">
        <v>36225</v>
      </c>
      <c r="E18574" s="20" t="s">
        <v>36234</v>
      </c>
      <c r="H18574" s="20" t="s">
        <v>49</v>
      </c>
    </row>
    <row r="18575" customFormat="false" ht="15.75" hidden="false" customHeight="false" outlineLevel="0" collapsed="false">
      <c r="A18575" s="20" t="s">
        <v>36235</v>
      </c>
      <c r="B18575" s="20" t="s">
        <v>36233</v>
      </c>
      <c r="C18575" s="20" t="s">
        <v>36224</v>
      </c>
      <c r="D18575" s="20" t="s">
        <v>36225</v>
      </c>
      <c r="E18575" s="20" t="s">
        <v>36234</v>
      </c>
      <c r="H18575" s="20" t="s">
        <v>49</v>
      </c>
    </row>
    <row r="18576" customFormat="false" ht="15.75" hidden="false" customHeight="false" outlineLevel="0" collapsed="false">
      <c r="A18576" s="20" t="s">
        <v>36236</v>
      </c>
      <c r="B18576" s="20" t="s">
        <v>36237</v>
      </c>
      <c r="C18576" s="20" t="s">
        <v>7585</v>
      </c>
      <c r="H18576" s="20" t="s">
        <v>49</v>
      </c>
    </row>
    <row r="18577" customFormat="false" ht="15.75" hidden="false" customHeight="false" outlineLevel="0" collapsed="false">
      <c r="A18577" s="20" t="s">
        <v>36238</v>
      </c>
      <c r="B18577" s="20" t="s">
        <v>36237</v>
      </c>
      <c r="C18577" s="20" t="s">
        <v>7585</v>
      </c>
      <c r="H18577" s="20" t="s">
        <v>49</v>
      </c>
    </row>
    <row r="18578" customFormat="false" ht="15.75" hidden="false" customHeight="false" outlineLevel="0" collapsed="false">
      <c r="A18578" s="20" t="s">
        <v>36239</v>
      </c>
      <c r="B18578" s="20" t="s">
        <v>36240</v>
      </c>
      <c r="C18578" s="20" t="s">
        <v>7585</v>
      </c>
      <c r="H18578" s="20" t="s">
        <v>49</v>
      </c>
    </row>
    <row r="18579" customFormat="false" ht="15.75" hidden="false" customHeight="false" outlineLevel="0" collapsed="false">
      <c r="A18579" s="20" t="s">
        <v>36241</v>
      </c>
      <c r="B18579" s="20" t="s">
        <v>36240</v>
      </c>
      <c r="C18579" s="20" t="s">
        <v>7585</v>
      </c>
      <c r="H18579" s="20" t="s">
        <v>49</v>
      </c>
    </row>
    <row r="18580" customFormat="false" ht="15.75" hidden="false" customHeight="false" outlineLevel="0" collapsed="false">
      <c r="A18580" s="20" t="s">
        <v>36242</v>
      </c>
      <c r="B18580" s="20" t="s">
        <v>36243</v>
      </c>
      <c r="C18580" s="20" t="s">
        <v>36244</v>
      </c>
      <c r="D18580" s="20" t="s">
        <v>36245</v>
      </c>
      <c r="E18580" s="20" t="s">
        <v>36246</v>
      </c>
      <c r="H18580" s="20" t="s">
        <v>49</v>
      </c>
    </row>
    <row r="18581" customFormat="false" ht="15.75" hidden="false" customHeight="false" outlineLevel="0" collapsed="false">
      <c r="A18581" s="20" t="s">
        <v>36247</v>
      </c>
      <c r="B18581" s="20" t="s">
        <v>36243</v>
      </c>
      <c r="C18581" s="20" t="s">
        <v>36244</v>
      </c>
      <c r="D18581" s="20" t="s">
        <v>36245</v>
      </c>
      <c r="E18581" s="20" t="s">
        <v>36246</v>
      </c>
      <c r="H18581" s="20" t="s">
        <v>49</v>
      </c>
    </row>
    <row r="18582" customFormat="false" ht="15.75" hidden="false" customHeight="false" outlineLevel="0" collapsed="false">
      <c r="A18582" s="20" t="s">
        <v>36248</v>
      </c>
      <c r="B18582" s="20" t="s">
        <v>36249</v>
      </c>
      <c r="C18582" s="20" t="s">
        <v>36244</v>
      </c>
      <c r="D18582" s="20" t="s">
        <v>36245</v>
      </c>
      <c r="E18582" s="20" t="s">
        <v>36246</v>
      </c>
      <c r="H18582" s="20" t="s">
        <v>49</v>
      </c>
    </row>
    <row r="18583" customFormat="false" ht="15.75" hidden="false" customHeight="false" outlineLevel="0" collapsed="false">
      <c r="A18583" s="20" t="s">
        <v>36250</v>
      </c>
      <c r="B18583" s="20" t="s">
        <v>36249</v>
      </c>
      <c r="C18583" s="20" t="s">
        <v>36244</v>
      </c>
      <c r="D18583" s="20" t="s">
        <v>36245</v>
      </c>
      <c r="E18583" s="20" t="s">
        <v>36246</v>
      </c>
      <c r="H18583" s="20" t="s">
        <v>49</v>
      </c>
    </row>
    <row r="18584" customFormat="false" ht="15.75" hidden="false" customHeight="false" outlineLevel="0" collapsed="false">
      <c r="A18584" s="20" t="s">
        <v>36251</v>
      </c>
      <c r="B18584" s="20" t="s">
        <v>36252</v>
      </c>
      <c r="C18584" s="20" t="s">
        <v>36244</v>
      </c>
      <c r="D18584" s="20" t="s">
        <v>36245</v>
      </c>
      <c r="E18584" s="20" t="s">
        <v>36246</v>
      </c>
      <c r="H18584" s="20" t="s">
        <v>49</v>
      </c>
    </row>
    <row r="18585" customFormat="false" ht="15.75" hidden="false" customHeight="false" outlineLevel="0" collapsed="false">
      <c r="A18585" s="20" t="s">
        <v>36253</v>
      </c>
      <c r="B18585" s="20" t="s">
        <v>36252</v>
      </c>
      <c r="C18585" s="20" t="s">
        <v>36244</v>
      </c>
      <c r="D18585" s="20" t="s">
        <v>36245</v>
      </c>
      <c r="E18585" s="20" t="s">
        <v>36246</v>
      </c>
      <c r="H18585" s="20" t="s">
        <v>49</v>
      </c>
    </row>
    <row r="18586" customFormat="false" ht="15.75" hidden="false" customHeight="false" outlineLevel="0" collapsed="false">
      <c r="A18586" s="20" t="s">
        <v>36254</v>
      </c>
      <c r="B18586" s="20" t="s">
        <v>36255</v>
      </c>
      <c r="C18586" s="20" t="s">
        <v>36256</v>
      </c>
      <c r="D18586" s="20" t="s">
        <v>36257</v>
      </c>
      <c r="E18586" s="20" t="s">
        <v>36258</v>
      </c>
      <c r="F18586" s="20" t="s">
        <v>7012</v>
      </c>
      <c r="H18586" s="20" t="s">
        <v>49</v>
      </c>
    </row>
    <row r="18587" customFormat="false" ht="15.75" hidden="false" customHeight="false" outlineLevel="0" collapsed="false">
      <c r="A18587" s="20" t="s">
        <v>36259</v>
      </c>
      <c r="B18587" s="20" t="s">
        <v>36255</v>
      </c>
      <c r="C18587" s="20" t="s">
        <v>36256</v>
      </c>
      <c r="D18587" s="20" t="s">
        <v>36257</v>
      </c>
      <c r="E18587" s="20" t="s">
        <v>36258</v>
      </c>
      <c r="F18587" s="20" t="s">
        <v>7012</v>
      </c>
      <c r="H18587" s="20" t="s">
        <v>49</v>
      </c>
    </row>
    <row r="18588" customFormat="false" ht="15.75" hidden="false" customHeight="false" outlineLevel="0" collapsed="false">
      <c r="A18588" s="20" t="s">
        <v>36260</v>
      </c>
      <c r="B18588" s="20" t="s">
        <v>36261</v>
      </c>
      <c r="C18588" s="20" t="s">
        <v>36262</v>
      </c>
      <c r="D18588" s="20" t="s">
        <v>36263</v>
      </c>
      <c r="E18588" s="20" t="s">
        <v>36264</v>
      </c>
      <c r="H18588" s="20" t="s">
        <v>49</v>
      </c>
    </row>
    <row r="18589" customFormat="false" ht="15.75" hidden="false" customHeight="false" outlineLevel="0" collapsed="false">
      <c r="A18589" s="20" t="s">
        <v>36265</v>
      </c>
      <c r="B18589" s="20" t="s">
        <v>36261</v>
      </c>
      <c r="C18589" s="20" t="s">
        <v>36262</v>
      </c>
      <c r="D18589" s="20" t="s">
        <v>36263</v>
      </c>
      <c r="E18589" s="20" t="s">
        <v>36264</v>
      </c>
      <c r="H18589" s="20" t="s">
        <v>49</v>
      </c>
    </row>
    <row r="18590" customFormat="false" ht="15.75" hidden="false" customHeight="false" outlineLevel="0" collapsed="false">
      <c r="A18590" s="20" t="s">
        <v>36266</v>
      </c>
      <c r="B18590" s="20" t="s">
        <v>36267</v>
      </c>
      <c r="C18590" s="20" t="s">
        <v>36268</v>
      </c>
      <c r="H18590" s="20" t="s">
        <v>49</v>
      </c>
    </row>
    <row r="18591" customFormat="false" ht="15.75" hidden="false" customHeight="false" outlineLevel="0" collapsed="false">
      <c r="A18591" s="20" t="s">
        <v>36269</v>
      </c>
      <c r="B18591" s="20" t="s">
        <v>36267</v>
      </c>
      <c r="C18591" s="20" t="s">
        <v>36268</v>
      </c>
      <c r="H18591" s="20" t="s">
        <v>49</v>
      </c>
    </row>
    <row r="18592" customFormat="false" ht="15.75" hidden="false" customHeight="false" outlineLevel="0" collapsed="false">
      <c r="A18592" s="20" t="s">
        <v>36270</v>
      </c>
      <c r="B18592" s="20" t="s">
        <v>36271</v>
      </c>
      <c r="C18592" s="20" t="s">
        <v>36272</v>
      </c>
      <c r="D18592" s="20" t="s">
        <v>36273</v>
      </c>
      <c r="H18592" s="20" t="s">
        <v>49</v>
      </c>
    </row>
    <row r="18593" customFormat="false" ht="15.75" hidden="false" customHeight="false" outlineLevel="0" collapsed="false">
      <c r="A18593" s="20" t="s">
        <v>36274</v>
      </c>
      <c r="B18593" s="20" t="s">
        <v>36271</v>
      </c>
      <c r="C18593" s="20" t="s">
        <v>36272</v>
      </c>
      <c r="D18593" s="20" t="s">
        <v>36273</v>
      </c>
      <c r="H18593" s="20" t="s">
        <v>49</v>
      </c>
    </row>
    <row r="18594" customFormat="false" ht="15.75" hidden="false" customHeight="false" outlineLevel="0" collapsed="false">
      <c r="A18594" s="20" t="s">
        <v>36275</v>
      </c>
      <c r="B18594" s="20" t="s">
        <v>36276</v>
      </c>
      <c r="C18594" s="20" t="s">
        <v>36277</v>
      </c>
      <c r="D18594" s="20" t="s">
        <v>7627</v>
      </c>
      <c r="H18594" s="20" t="s">
        <v>49</v>
      </c>
    </row>
    <row r="18595" customFormat="false" ht="15.75" hidden="false" customHeight="false" outlineLevel="0" collapsed="false">
      <c r="A18595" s="20" t="s">
        <v>36278</v>
      </c>
      <c r="B18595" s="20" t="s">
        <v>36276</v>
      </c>
      <c r="C18595" s="20" t="s">
        <v>36277</v>
      </c>
      <c r="D18595" s="20" t="s">
        <v>7627</v>
      </c>
      <c r="H18595" s="20" t="s">
        <v>49</v>
      </c>
    </row>
    <row r="18596" customFormat="false" ht="15.75" hidden="false" customHeight="false" outlineLevel="0" collapsed="false">
      <c r="A18596" s="20" t="s">
        <v>36279</v>
      </c>
      <c r="B18596" s="20" t="s">
        <v>36280</v>
      </c>
      <c r="C18596" s="20" t="s">
        <v>36281</v>
      </c>
      <c r="D18596" s="20" t="s">
        <v>36282</v>
      </c>
      <c r="E18596" s="20" t="s">
        <v>36283</v>
      </c>
      <c r="F18596" s="20" t="s">
        <v>36284</v>
      </c>
      <c r="G18596" s="20" t="s">
        <v>36285</v>
      </c>
      <c r="H18596" s="20" t="s">
        <v>49</v>
      </c>
    </row>
    <row r="18597" customFormat="false" ht="15.75" hidden="false" customHeight="false" outlineLevel="0" collapsed="false">
      <c r="A18597" s="20" t="s">
        <v>36286</v>
      </c>
      <c r="B18597" s="20" t="s">
        <v>36280</v>
      </c>
      <c r="C18597" s="20" t="s">
        <v>36281</v>
      </c>
      <c r="D18597" s="20" t="s">
        <v>36282</v>
      </c>
      <c r="E18597" s="20" t="s">
        <v>36283</v>
      </c>
      <c r="F18597" s="20" t="s">
        <v>36284</v>
      </c>
      <c r="G18597" s="20" t="s">
        <v>36285</v>
      </c>
      <c r="H18597" s="20" t="s">
        <v>49</v>
      </c>
    </row>
    <row r="18598" customFormat="false" ht="15.75" hidden="false" customHeight="false" outlineLevel="0" collapsed="false">
      <c r="A18598" s="20" t="s">
        <v>36287</v>
      </c>
      <c r="B18598" s="20" t="s">
        <v>36288</v>
      </c>
      <c r="C18598" s="20" t="s">
        <v>36289</v>
      </c>
      <c r="D18598" s="20" t="s">
        <v>36290</v>
      </c>
      <c r="E18598" s="20" t="s">
        <v>36291</v>
      </c>
      <c r="F18598" s="20" t="s">
        <v>36292</v>
      </c>
      <c r="G18598" s="20" t="s">
        <v>36293</v>
      </c>
      <c r="H18598" s="20" t="s">
        <v>49</v>
      </c>
    </row>
    <row r="18599" customFormat="false" ht="15.75" hidden="false" customHeight="false" outlineLevel="0" collapsed="false">
      <c r="A18599" s="20" t="s">
        <v>36294</v>
      </c>
      <c r="B18599" s="20" t="s">
        <v>36288</v>
      </c>
      <c r="C18599" s="20" t="s">
        <v>36289</v>
      </c>
      <c r="D18599" s="20" t="s">
        <v>36290</v>
      </c>
      <c r="E18599" s="20" t="s">
        <v>36291</v>
      </c>
      <c r="F18599" s="20" t="s">
        <v>36292</v>
      </c>
      <c r="G18599" s="20" t="s">
        <v>36293</v>
      </c>
      <c r="H18599" s="20" t="s">
        <v>49</v>
      </c>
    </row>
    <row r="18600" customFormat="false" ht="15.75" hidden="false" customHeight="false" outlineLevel="0" collapsed="false">
      <c r="A18600" s="20" t="s">
        <v>36295</v>
      </c>
      <c r="B18600" s="20" t="s">
        <v>36296</v>
      </c>
      <c r="C18600" s="20" t="s">
        <v>36297</v>
      </c>
      <c r="D18600" s="20" t="s">
        <v>36298</v>
      </c>
      <c r="E18600" s="20" t="s">
        <v>6242</v>
      </c>
      <c r="H18600" s="20" t="s">
        <v>49</v>
      </c>
    </row>
    <row r="18601" customFormat="false" ht="15.75" hidden="false" customHeight="false" outlineLevel="0" collapsed="false">
      <c r="A18601" s="20" t="s">
        <v>36299</v>
      </c>
      <c r="B18601" s="20" t="s">
        <v>36296</v>
      </c>
      <c r="C18601" s="20" t="s">
        <v>36297</v>
      </c>
      <c r="D18601" s="20" t="s">
        <v>36298</v>
      </c>
      <c r="E18601" s="20" t="s">
        <v>6242</v>
      </c>
      <c r="H18601" s="20" t="s">
        <v>49</v>
      </c>
    </row>
    <row r="18602" customFormat="false" ht="15.75" hidden="false" customHeight="false" outlineLevel="0" collapsed="false">
      <c r="A18602" s="20" t="s">
        <v>36300</v>
      </c>
      <c r="B18602" s="20" t="s">
        <v>36301</v>
      </c>
      <c r="C18602" s="20" t="s">
        <v>36302</v>
      </c>
      <c r="D18602" s="20" t="s">
        <v>36303</v>
      </c>
      <c r="E18602" s="20" t="s">
        <v>36304</v>
      </c>
      <c r="H18602" s="20" t="s">
        <v>49</v>
      </c>
    </row>
    <row r="18603" customFormat="false" ht="15.75" hidden="false" customHeight="false" outlineLevel="0" collapsed="false">
      <c r="A18603" s="20" t="s">
        <v>36305</v>
      </c>
      <c r="B18603" s="20" t="s">
        <v>36301</v>
      </c>
      <c r="C18603" s="20" t="s">
        <v>36302</v>
      </c>
      <c r="D18603" s="20" t="s">
        <v>36303</v>
      </c>
      <c r="E18603" s="20" t="s">
        <v>36304</v>
      </c>
      <c r="H18603" s="20" t="s">
        <v>49</v>
      </c>
    </row>
    <row r="18604" customFormat="false" ht="15.75" hidden="false" customHeight="false" outlineLevel="0" collapsed="false">
      <c r="A18604" s="20" t="s">
        <v>36306</v>
      </c>
      <c r="B18604" s="20" t="s">
        <v>36307</v>
      </c>
      <c r="C18604" s="20" t="s">
        <v>36308</v>
      </c>
      <c r="D18604" s="20" t="s">
        <v>36309</v>
      </c>
      <c r="E18604" s="20" t="s">
        <v>7059</v>
      </c>
      <c r="H18604" s="20" t="s">
        <v>103</v>
      </c>
    </row>
    <row r="18605" customFormat="false" ht="15.75" hidden="false" customHeight="false" outlineLevel="0" collapsed="false">
      <c r="A18605" s="20" t="s">
        <v>36310</v>
      </c>
      <c r="B18605" s="20" t="s">
        <v>36307</v>
      </c>
      <c r="C18605" s="20" t="s">
        <v>36308</v>
      </c>
      <c r="D18605" s="20" t="s">
        <v>36309</v>
      </c>
      <c r="E18605" s="20" t="s">
        <v>7059</v>
      </c>
      <c r="H18605" s="20" t="s">
        <v>103</v>
      </c>
    </row>
    <row r="18606" customFormat="false" ht="15.75" hidden="false" customHeight="false" outlineLevel="0" collapsed="false">
      <c r="A18606" s="20" t="s">
        <v>36311</v>
      </c>
      <c r="B18606" s="20" t="s">
        <v>36312</v>
      </c>
      <c r="C18606" s="20" t="s">
        <v>36313</v>
      </c>
      <c r="D18606" s="20" t="s">
        <v>36314</v>
      </c>
      <c r="E18606" s="20" t="s">
        <v>26826</v>
      </c>
      <c r="H18606" s="20" t="s">
        <v>103</v>
      </c>
    </row>
    <row r="18607" customFormat="false" ht="15.75" hidden="false" customHeight="false" outlineLevel="0" collapsed="false">
      <c r="A18607" s="20" t="s">
        <v>36315</v>
      </c>
      <c r="B18607" s="20" t="s">
        <v>36312</v>
      </c>
      <c r="C18607" s="20" t="s">
        <v>36313</v>
      </c>
      <c r="D18607" s="20" t="s">
        <v>36314</v>
      </c>
      <c r="E18607" s="20" t="s">
        <v>26826</v>
      </c>
      <c r="H18607" s="20" t="s">
        <v>103</v>
      </c>
    </row>
    <row r="18608" customFormat="false" ht="15.75" hidden="false" customHeight="false" outlineLevel="0" collapsed="false">
      <c r="A18608" s="20" t="s">
        <v>36316</v>
      </c>
      <c r="B18608" s="20" t="s">
        <v>36317</v>
      </c>
      <c r="C18608" s="20" t="s">
        <v>36313</v>
      </c>
      <c r="D18608" s="20" t="s">
        <v>36314</v>
      </c>
      <c r="E18608" s="20" t="s">
        <v>26826</v>
      </c>
      <c r="H18608" s="20" t="s">
        <v>103</v>
      </c>
    </row>
    <row r="18609" customFormat="false" ht="15.75" hidden="false" customHeight="false" outlineLevel="0" collapsed="false">
      <c r="A18609" s="20" t="s">
        <v>36318</v>
      </c>
      <c r="B18609" s="20" t="s">
        <v>36317</v>
      </c>
      <c r="C18609" s="20" t="s">
        <v>36313</v>
      </c>
      <c r="D18609" s="20" t="s">
        <v>36314</v>
      </c>
      <c r="E18609" s="20" t="s">
        <v>26826</v>
      </c>
      <c r="H18609" s="20" t="s">
        <v>103</v>
      </c>
    </row>
    <row r="18610" customFormat="false" ht="15.75" hidden="false" customHeight="false" outlineLevel="0" collapsed="false">
      <c r="A18610" s="20" t="s">
        <v>36319</v>
      </c>
      <c r="B18610" s="20" t="s">
        <v>36320</v>
      </c>
      <c r="C18610" s="20" t="s">
        <v>36321</v>
      </c>
      <c r="D18610" s="20" t="s">
        <v>36322</v>
      </c>
      <c r="E18610" s="20" t="s">
        <v>26826</v>
      </c>
      <c r="H18610" s="20" t="s">
        <v>49</v>
      </c>
    </row>
    <row r="18611" customFormat="false" ht="15.75" hidden="false" customHeight="false" outlineLevel="0" collapsed="false">
      <c r="A18611" s="20" t="s">
        <v>36323</v>
      </c>
      <c r="B18611" s="20" t="s">
        <v>36320</v>
      </c>
      <c r="C18611" s="20" t="s">
        <v>36321</v>
      </c>
      <c r="D18611" s="20" t="s">
        <v>36322</v>
      </c>
      <c r="E18611" s="20" t="s">
        <v>26826</v>
      </c>
      <c r="H18611" s="20" t="s">
        <v>49</v>
      </c>
    </row>
    <row r="18612" customFormat="false" ht="15.75" hidden="false" customHeight="false" outlineLevel="0" collapsed="false">
      <c r="A18612" s="20" t="s">
        <v>36324</v>
      </c>
      <c r="B18612" s="20" t="s">
        <v>36325</v>
      </c>
      <c r="C18612" s="20" t="s">
        <v>36326</v>
      </c>
      <c r="D18612" s="20" t="s">
        <v>36327</v>
      </c>
      <c r="H18612" s="20" t="s">
        <v>103</v>
      </c>
    </row>
    <row r="18613" customFormat="false" ht="15.75" hidden="false" customHeight="false" outlineLevel="0" collapsed="false">
      <c r="A18613" s="20" t="s">
        <v>36328</v>
      </c>
      <c r="B18613" s="20" t="s">
        <v>36325</v>
      </c>
      <c r="C18613" s="20" t="s">
        <v>36326</v>
      </c>
      <c r="D18613" s="20" t="s">
        <v>36327</v>
      </c>
      <c r="H18613" s="20" t="s">
        <v>103</v>
      </c>
    </row>
    <row r="18614" customFormat="false" ht="15.75" hidden="false" customHeight="false" outlineLevel="0" collapsed="false">
      <c r="A18614" s="20" t="s">
        <v>36329</v>
      </c>
      <c r="B18614" s="20" t="s">
        <v>36330</v>
      </c>
      <c r="C18614" s="20" t="s">
        <v>36331</v>
      </c>
      <c r="D18614" s="20" t="s">
        <v>36332</v>
      </c>
      <c r="E18614" s="20" t="s">
        <v>36333</v>
      </c>
      <c r="H18614" s="20" t="s">
        <v>49</v>
      </c>
    </row>
    <row r="18615" customFormat="false" ht="15.75" hidden="false" customHeight="false" outlineLevel="0" collapsed="false">
      <c r="A18615" s="20" t="s">
        <v>36334</v>
      </c>
      <c r="B18615" s="20" t="s">
        <v>36330</v>
      </c>
      <c r="C18615" s="20" t="s">
        <v>36331</v>
      </c>
      <c r="D18615" s="20" t="s">
        <v>36332</v>
      </c>
      <c r="E18615" s="20" t="s">
        <v>36333</v>
      </c>
      <c r="H18615" s="20" t="s">
        <v>49</v>
      </c>
    </row>
    <row r="18616" customFormat="false" ht="15.75" hidden="false" customHeight="false" outlineLevel="0" collapsed="false">
      <c r="A18616" s="20" t="s">
        <v>36335</v>
      </c>
      <c r="B18616" s="20" t="s">
        <v>36336</v>
      </c>
      <c r="C18616" s="20" t="s">
        <v>36337</v>
      </c>
      <c r="H18616" s="20" t="s">
        <v>49</v>
      </c>
    </row>
    <row r="18617" customFormat="false" ht="15.75" hidden="false" customHeight="false" outlineLevel="0" collapsed="false">
      <c r="A18617" s="20" t="s">
        <v>36338</v>
      </c>
      <c r="B18617" s="20" t="s">
        <v>36336</v>
      </c>
      <c r="C18617" s="20" t="s">
        <v>36337</v>
      </c>
      <c r="H18617" s="20" t="s">
        <v>49</v>
      </c>
    </row>
    <row r="18618" customFormat="false" ht="15.75" hidden="false" customHeight="false" outlineLevel="0" collapsed="false">
      <c r="A18618" s="20" t="s">
        <v>36339</v>
      </c>
      <c r="B18618" s="20" t="s">
        <v>36340</v>
      </c>
      <c r="C18618" s="20" t="s">
        <v>36341</v>
      </c>
      <c r="D18618" s="20" t="s">
        <v>36342</v>
      </c>
      <c r="E18618" s="20" t="s">
        <v>36343</v>
      </c>
      <c r="H18618" s="20" t="s">
        <v>49</v>
      </c>
    </row>
    <row r="18619" customFormat="false" ht="15.75" hidden="false" customHeight="false" outlineLevel="0" collapsed="false">
      <c r="A18619" s="20" t="s">
        <v>290</v>
      </c>
      <c r="B18619" s="20" t="s">
        <v>36340</v>
      </c>
      <c r="C18619" s="20" t="s">
        <v>36341</v>
      </c>
      <c r="D18619" s="20" t="s">
        <v>36342</v>
      </c>
      <c r="E18619" s="20" t="s">
        <v>36343</v>
      </c>
      <c r="H18619" s="20" t="s">
        <v>49</v>
      </c>
    </row>
    <row r="18620" customFormat="false" ht="15.75" hidden="false" customHeight="false" outlineLevel="0" collapsed="false">
      <c r="A18620" s="20" t="s">
        <v>36344</v>
      </c>
      <c r="B18620" s="20" t="s">
        <v>36345</v>
      </c>
      <c r="C18620" s="20" t="s">
        <v>36346</v>
      </c>
      <c r="D18620" s="20" t="s">
        <v>36347</v>
      </c>
      <c r="E18620" s="20" t="s">
        <v>24190</v>
      </c>
      <c r="H18620" s="20" t="s">
        <v>49</v>
      </c>
    </row>
    <row r="18621" customFormat="false" ht="15.75" hidden="false" customHeight="false" outlineLevel="0" collapsed="false">
      <c r="A18621" s="20" t="s">
        <v>36348</v>
      </c>
      <c r="B18621" s="20" t="s">
        <v>36345</v>
      </c>
      <c r="C18621" s="20" t="s">
        <v>36346</v>
      </c>
      <c r="D18621" s="20" t="s">
        <v>36347</v>
      </c>
      <c r="E18621" s="20" t="s">
        <v>24190</v>
      </c>
      <c r="H18621" s="20" t="s">
        <v>49</v>
      </c>
    </row>
    <row r="18622" customFormat="false" ht="15.75" hidden="false" customHeight="false" outlineLevel="0" collapsed="false">
      <c r="A18622" s="20" t="s">
        <v>36349</v>
      </c>
      <c r="B18622" s="20" t="s">
        <v>36345</v>
      </c>
      <c r="C18622" s="20" t="s">
        <v>36346</v>
      </c>
      <c r="D18622" s="20" t="s">
        <v>36350</v>
      </c>
      <c r="E18622" s="20" t="s">
        <v>24190</v>
      </c>
      <c r="H18622" s="20" t="s">
        <v>49</v>
      </c>
    </row>
    <row r="18623" customFormat="false" ht="15.75" hidden="false" customHeight="false" outlineLevel="0" collapsed="false">
      <c r="A18623" s="20" t="s">
        <v>36351</v>
      </c>
      <c r="B18623" s="20" t="s">
        <v>36345</v>
      </c>
      <c r="C18623" s="20" t="s">
        <v>36346</v>
      </c>
      <c r="D18623" s="20" t="s">
        <v>36350</v>
      </c>
      <c r="E18623" s="20" t="s">
        <v>24190</v>
      </c>
      <c r="H18623" s="20" t="s">
        <v>49</v>
      </c>
    </row>
    <row r="18624" customFormat="false" ht="15.75" hidden="false" customHeight="false" outlineLevel="0" collapsed="false">
      <c r="A18624" s="20" t="s">
        <v>36352</v>
      </c>
      <c r="B18624" s="20" t="s">
        <v>36353</v>
      </c>
      <c r="C18624" s="20" t="s">
        <v>36346</v>
      </c>
      <c r="D18624" s="20" t="s">
        <v>36354</v>
      </c>
      <c r="E18624" s="20" t="s">
        <v>24190</v>
      </c>
      <c r="H18624" s="20" t="s">
        <v>49</v>
      </c>
    </row>
    <row r="18625" customFormat="false" ht="15.75" hidden="false" customHeight="false" outlineLevel="0" collapsed="false">
      <c r="A18625" s="20" t="s">
        <v>36355</v>
      </c>
      <c r="B18625" s="20" t="s">
        <v>36353</v>
      </c>
      <c r="C18625" s="20" t="s">
        <v>36346</v>
      </c>
      <c r="D18625" s="20" t="s">
        <v>36354</v>
      </c>
      <c r="E18625" s="20" t="s">
        <v>24190</v>
      </c>
      <c r="H18625" s="20" t="s">
        <v>49</v>
      </c>
    </row>
    <row r="18626" customFormat="false" ht="15.75" hidden="false" customHeight="false" outlineLevel="0" collapsed="false">
      <c r="A18626" s="20" t="s">
        <v>36356</v>
      </c>
      <c r="B18626" s="20" t="s">
        <v>36353</v>
      </c>
      <c r="C18626" s="20" t="s">
        <v>36346</v>
      </c>
      <c r="D18626" s="20" t="s">
        <v>36357</v>
      </c>
      <c r="E18626" s="20" t="s">
        <v>24190</v>
      </c>
      <c r="H18626" s="20" t="s">
        <v>49</v>
      </c>
    </row>
    <row r="18627" customFormat="false" ht="15.75" hidden="false" customHeight="false" outlineLevel="0" collapsed="false">
      <c r="A18627" s="20" t="s">
        <v>36358</v>
      </c>
      <c r="B18627" s="20" t="s">
        <v>36353</v>
      </c>
      <c r="C18627" s="20" t="s">
        <v>36346</v>
      </c>
      <c r="D18627" s="20" t="s">
        <v>36357</v>
      </c>
      <c r="E18627" s="20" t="s">
        <v>24190</v>
      </c>
      <c r="H18627" s="20" t="s">
        <v>49</v>
      </c>
    </row>
    <row r="18628" customFormat="false" ht="15.75" hidden="false" customHeight="false" outlineLevel="0" collapsed="false">
      <c r="A18628" s="20" t="s">
        <v>36359</v>
      </c>
      <c r="B18628" s="20" t="s">
        <v>36360</v>
      </c>
      <c r="C18628" s="20" t="s">
        <v>36361</v>
      </c>
      <c r="D18628" s="20" t="s">
        <v>36362</v>
      </c>
      <c r="E18628" s="20" t="s">
        <v>36363</v>
      </c>
      <c r="H18628" s="20" t="s">
        <v>49</v>
      </c>
    </row>
    <row r="18629" customFormat="false" ht="15.75" hidden="false" customHeight="false" outlineLevel="0" collapsed="false">
      <c r="A18629" s="20" t="s">
        <v>36364</v>
      </c>
      <c r="B18629" s="20" t="s">
        <v>36360</v>
      </c>
      <c r="C18629" s="20" t="s">
        <v>36361</v>
      </c>
      <c r="D18629" s="20" t="s">
        <v>36362</v>
      </c>
      <c r="E18629" s="20" t="s">
        <v>36363</v>
      </c>
      <c r="H18629" s="20" t="s">
        <v>49</v>
      </c>
    </row>
    <row r="18630" customFormat="false" ht="15.75" hidden="false" customHeight="false" outlineLevel="0" collapsed="false">
      <c r="A18630" s="20" t="s">
        <v>36365</v>
      </c>
      <c r="B18630" s="20" t="s">
        <v>36360</v>
      </c>
      <c r="C18630" s="20" t="s">
        <v>36361</v>
      </c>
      <c r="D18630" s="20" t="s">
        <v>36366</v>
      </c>
      <c r="E18630" s="20" t="s">
        <v>36363</v>
      </c>
      <c r="H18630" s="20" t="s">
        <v>49</v>
      </c>
    </row>
    <row r="18631" customFormat="false" ht="15.75" hidden="false" customHeight="false" outlineLevel="0" collapsed="false">
      <c r="A18631" s="20" t="s">
        <v>36367</v>
      </c>
      <c r="B18631" s="20" t="s">
        <v>36360</v>
      </c>
      <c r="C18631" s="20" t="s">
        <v>36361</v>
      </c>
      <c r="D18631" s="20" t="s">
        <v>36366</v>
      </c>
      <c r="E18631" s="20" t="s">
        <v>36363</v>
      </c>
      <c r="H18631" s="20" t="s">
        <v>49</v>
      </c>
    </row>
    <row r="18632" customFormat="false" ht="15.75" hidden="false" customHeight="false" outlineLevel="0" collapsed="false">
      <c r="A18632" s="20" t="s">
        <v>36368</v>
      </c>
      <c r="B18632" s="20" t="s">
        <v>36369</v>
      </c>
      <c r="C18632" s="20" t="s">
        <v>36370</v>
      </c>
      <c r="D18632" s="20" t="s">
        <v>36371</v>
      </c>
      <c r="E18632" s="20" t="s">
        <v>36372</v>
      </c>
      <c r="H18632" s="20" t="s">
        <v>49</v>
      </c>
    </row>
    <row r="18633" customFormat="false" ht="15.75" hidden="false" customHeight="false" outlineLevel="0" collapsed="false">
      <c r="A18633" s="20" t="s">
        <v>36373</v>
      </c>
      <c r="B18633" s="20" t="s">
        <v>36369</v>
      </c>
      <c r="C18633" s="20" t="s">
        <v>36370</v>
      </c>
      <c r="D18633" s="20" t="s">
        <v>36371</v>
      </c>
      <c r="E18633" s="20" t="s">
        <v>36372</v>
      </c>
      <c r="H18633" s="20" t="s">
        <v>49</v>
      </c>
    </row>
    <row r="18634" customFormat="false" ht="15.75" hidden="false" customHeight="false" outlineLevel="0" collapsed="false">
      <c r="A18634" s="20" t="s">
        <v>36374</v>
      </c>
      <c r="B18634" s="20" t="s">
        <v>36375</v>
      </c>
      <c r="C18634" s="20" t="s">
        <v>36376</v>
      </c>
      <c r="D18634" s="20" t="s">
        <v>36377</v>
      </c>
      <c r="E18634" s="20" t="s">
        <v>36378</v>
      </c>
      <c r="F18634" s="20" t="s">
        <v>36379</v>
      </c>
      <c r="H18634" s="20" t="s">
        <v>49</v>
      </c>
    </row>
    <row r="18635" customFormat="false" ht="15.75" hidden="false" customHeight="false" outlineLevel="0" collapsed="false">
      <c r="A18635" s="20" t="s">
        <v>36380</v>
      </c>
      <c r="B18635" s="20" t="s">
        <v>36375</v>
      </c>
      <c r="C18635" s="20" t="s">
        <v>36376</v>
      </c>
      <c r="D18635" s="20" t="s">
        <v>36377</v>
      </c>
      <c r="E18635" s="20" t="s">
        <v>36378</v>
      </c>
      <c r="F18635" s="20" t="s">
        <v>36379</v>
      </c>
      <c r="H18635" s="20" t="s">
        <v>49</v>
      </c>
    </row>
    <row r="18636" customFormat="false" ht="15.75" hidden="false" customHeight="false" outlineLevel="0" collapsed="false">
      <c r="A18636" s="20" t="s">
        <v>36381</v>
      </c>
      <c r="B18636" s="20" t="s">
        <v>36382</v>
      </c>
      <c r="C18636" s="20" t="s">
        <v>36383</v>
      </c>
      <c r="D18636" s="20" t="s">
        <v>36384</v>
      </c>
      <c r="E18636" s="20" t="s">
        <v>36385</v>
      </c>
      <c r="H18636" s="20" t="s">
        <v>49</v>
      </c>
    </row>
    <row r="18637" customFormat="false" ht="15.75" hidden="false" customHeight="false" outlineLevel="0" collapsed="false">
      <c r="A18637" s="20" t="s">
        <v>36386</v>
      </c>
      <c r="B18637" s="20" t="s">
        <v>36382</v>
      </c>
      <c r="C18637" s="20" t="s">
        <v>36383</v>
      </c>
      <c r="D18637" s="20" t="s">
        <v>36384</v>
      </c>
      <c r="E18637" s="20" t="s">
        <v>36385</v>
      </c>
      <c r="H18637" s="20" t="s">
        <v>49</v>
      </c>
    </row>
    <row r="18638" customFormat="false" ht="15.75" hidden="false" customHeight="false" outlineLevel="0" collapsed="false">
      <c r="A18638" s="20" t="s">
        <v>36387</v>
      </c>
      <c r="B18638" s="20" t="s">
        <v>36388</v>
      </c>
      <c r="C18638" s="20" t="s">
        <v>36389</v>
      </c>
      <c r="D18638" s="20" t="s">
        <v>36390</v>
      </c>
      <c r="E18638" s="20" t="s">
        <v>36391</v>
      </c>
      <c r="H18638" s="20" t="s">
        <v>49</v>
      </c>
    </row>
    <row r="18639" customFormat="false" ht="15.75" hidden="false" customHeight="false" outlineLevel="0" collapsed="false">
      <c r="A18639" s="20" t="s">
        <v>288</v>
      </c>
      <c r="B18639" s="20" t="s">
        <v>36388</v>
      </c>
      <c r="C18639" s="20" t="s">
        <v>36389</v>
      </c>
      <c r="D18639" s="20" t="s">
        <v>36390</v>
      </c>
      <c r="E18639" s="20" t="s">
        <v>36391</v>
      </c>
      <c r="H18639" s="20" t="s">
        <v>49</v>
      </c>
    </row>
    <row r="18640" customFormat="false" ht="15.75" hidden="false" customHeight="false" outlineLevel="0" collapsed="false">
      <c r="A18640" s="20" t="s">
        <v>36392</v>
      </c>
      <c r="B18640" s="20" t="s">
        <v>36393</v>
      </c>
      <c r="C18640" s="20" t="s">
        <v>36394</v>
      </c>
      <c r="D18640" s="20" t="s">
        <v>36395</v>
      </c>
      <c r="E18640" s="20" t="s">
        <v>36396</v>
      </c>
      <c r="H18640" s="20" t="s">
        <v>49</v>
      </c>
    </row>
    <row r="18641" customFormat="false" ht="15.75" hidden="false" customHeight="false" outlineLevel="0" collapsed="false">
      <c r="A18641" s="20" t="s">
        <v>36397</v>
      </c>
      <c r="B18641" s="20" t="s">
        <v>36393</v>
      </c>
      <c r="C18641" s="20" t="s">
        <v>36394</v>
      </c>
      <c r="D18641" s="20" t="s">
        <v>36395</v>
      </c>
      <c r="E18641" s="20" t="s">
        <v>36396</v>
      </c>
      <c r="H18641" s="20" t="s">
        <v>49</v>
      </c>
    </row>
    <row r="18642" customFormat="false" ht="15.75" hidden="false" customHeight="false" outlineLevel="0" collapsed="false">
      <c r="A18642" s="20" t="s">
        <v>36398</v>
      </c>
      <c r="B18642" s="20" t="s">
        <v>36399</v>
      </c>
      <c r="C18642" s="20" t="s">
        <v>36400</v>
      </c>
      <c r="D18642" s="20" t="s">
        <v>36401</v>
      </c>
      <c r="H18642" s="20" t="s">
        <v>49</v>
      </c>
    </row>
    <row r="18643" customFormat="false" ht="15.75" hidden="false" customHeight="false" outlineLevel="0" collapsed="false">
      <c r="A18643" s="20" t="s">
        <v>36402</v>
      </c>
      <c r="B18643" s="20" t="s">
        <v>36399</v>
      </c>
      <c r="C18643" s="20" t="s">
        <v>36400</v>
      </c>
      <c r="D18643" s="20" t="s">
        <v>36401</v>
      </c>
      <c r="H18643" s="20" t="s">
        <v>49</v>
      </c>
    </row>
    <row r="18644" customFormat="false" ht="15.75" hidden="false" customHeight="false" outlineLevel="0" collapsed="false">
      <c r="A18644" s="20" t="s">
        <v>36403</v>
      </c>
      <c r="B18644" s="20" t="s">
        <v>36404</v>
      </c>
      <c r="C18644" s="20" t="s">
        <v>36400</v>
      </c>
      <c r="D18644" s="20" t="s">
        <v>36405</v>
      </c>
      <c r="H18644" s="20" t="s">
        <v>49</v>
      </c>
    </row>
    <row r="18645" customFormat="false" ht="15.75" hidden="false" customHeight="false" outlineLevel="0" collapsed="false">
      <c r="A18645" s="20" t="s">
        <v>36406</v>
      </c>
      <c r="B18645" s="20" t="s">
        <v>36404</v>
      </c>
      <c r="C18645" s="20" t="s">
        <v>36400</v>
      </c>
      <c r="D18645" s="20" t="s">
        <v>36405</v>
      </c>
      <c r="H18645" s="20" t="s">
        <v>49</v>
      </c>
    </row>
    <row r="18646" customFormat="false" ht="15.75" hidden="false" customHeight="false" outlineLevel="0" collapsed="false">
      <c r="A18646" s="20" t="s">
        <v>36407</v>
      </c>
      <c r="B18646" s="20" t="s">
        <v>36399</v>
      </c>
      <c r="C18646" s="20" t="s">
        <v>36408</v>
      </c>
      <c r="D18646" s="20" t="s">
        <v>36409</v>
      </c>
      <c r="H18646" s="20" t="s">
        <v>49</v>
      </c>
    </row>
    <row r="18647" customFormat="false" ht="15.75" hidden="false" customHeight="false" outlineLevel="0" collapsed="false">
      <c r="A18647" s="20" t="s">
        <v>36410</v>
      </c>
      <c r="B18647" s="20" t="s">
        <v>36399</v>
      </c>
      <c r="C18647" s="20" t="s">
        <v>36408</v>
      </c>
      <c r="D18647" s="20" t="s">
        <v>36409</v>
      </c>
      <c r="H18647" s="20" t="s">
        <v>49</v>
      </c>
    </row>
    <row r="18648" customFormat="false" ht="15.75" hidden="false" customHeight="false" outlineLevel="0" collapsed="false">
      <c r="A18648" s="20" t="s">
        <v>36411</v>
      </c>
      <c r="B18648" s="20" t="s">
        <v>36412</v>
      </c>
      <c r="C18648" s="20" t="s">
        <v>36413</v>
      </c>
      <c r="D18648" s="20" t="s">
        <v>36414</v>
      </c>
      <c r="E18648" s="20" t="s">
        <v>36415</v>
      </c>
      <c r="F18648" s="20" t="s">
        <v>36416</v>
      </c>
      <c r="G18648" s="20" t="s">
        <v>36417</v>
      </c>
      <c r="H18648" s="20" t="s">
        <v>49</v>
      </c>
    </row>
    <row r="18649" customFormat="false" ht="15.75" hidden="false" customHeight="false" outlineLevel="0" collapsed="false">
      <c r="A18649" s="20" t="s">
        <v>36418</v>
      </c>
      <c r="B18649" s="20" t="s">
        <v>36412</v>
      </c>
      <c r="C18649" s="20" t="s">
        <v>36413</v>
      </c>
      <c r="D18649" s="20" t="s">
        <v>36414</v>
      </c>
      <c r="E18649" s="20" t="s">
        <v>36415</v>
      </c>
      <c r="F18649" s="20" t="s">
        <v>36416</v>
      </c>
      <c r="G18649" s="20" t="s">
        <v>36417</v>
      </c>
      <c r="H18649" s="20" t="s">
        <v>49</v>
      </c>
    </row>
    <row r="18650" customFormat="false" ht="15.75" hidden="false" customHeight="false" outlineLevel="0" collapsed="false">
      <c r="A18650" s="20" t="s">
        <v>36419</v>
      </c>
      <c r="B18650" s="20" t="s">
        <v>36420</v>
      </c>
      <c r="C18650" s="20" t="s">
        <v>36421</v>
      </c>
      <c r="D18650" s="20" t="s">
        <v>36422</v>
      </c>
      <c r="E18650" s="20" t="s">
        <v>36423</v>
      </c>
      <c r="F18650" s="20" t="s">
        <v>36424</v>
      </c>
      <c r="G18650" s="20" t="s">
        <v>36425</v>
      </c>
      <c r="H18650" s="20" t="s">
        <v>49</v>
      </c>
    </row>
    <row r="18651" customFormat="false" ht="15.75" hidden="false" customHeight="false" outlineLevel="0" collapsed="false">
      <c r="A18651" s="20" t="s">
        <v>36426</v>
      </c>
      <c r="B18651" s="20" t="s">
        <v>36420</v>
      </c>
      <c r="C18651" s="20" t="s">
        <v>36421</v>
      </c>
      <c r="D18651" s="20" t="s">
        <v>36422</v>
      </c>
      <c r="E18651" s="20" t="s">
        <v>36423</v>
      </c>
      <c r="F18651" s="20" t="s">
        <v>36424</v>
      </c>
      <c r="G18651" s="20" t="s">
        <v>36425</v>
      </c>
      <c r="H18651" s="20" t="s">
        <v>49</v>
      </c>
    </row>
    <row r="18652" customFormat="false" ht="15.75" hidden="false" customHeight="false" outlineLevel="0" collapsed="false">
      <c r="A18652" s="20" t="s">
        <v>36427</v>
      </c>
      <c r="B18652" s="20" t="s">
        <v>36428</v>
      </c>
      <c r="C18652" s="20" t="s">
        <v>36429</v>
      </c>
      <c r="D18652" s="20" t="s">
        <v>36430</v>
      </c>
      <c r="E18652" s="20" t="s">
        <v>36431</v>
      </c>
      <c r="F18652" s="20" t="s">
        <v>36432</v>
      </c>
      <c r="H18652" s="20" t="s">
        <v>103</v>
      </c>
    </row>
    <row r="18653" customFormat="false" ht="15.75" hidden="false" customHeight="false" outlineLevel="0" collapsed="false">
      <c r="A18653" s="20" t="s">
        <v>36433</v>
      </c>
      <c r="B18653" s="20" t="s">
        <v>36428</v>
      </c>
      <c r="C18653" s="20" t="s">
        <v>36429</v>
      </c>
      <c r="D18653" s="20" t="s">
        <v>36430</v>
      </c>
      <c r="E18653" s="20" t="s">
        <v>36431</v>
      </c>
      <c r="F18653" s="20" t="s">
        <v>36432</v>
      </c>
      <c r="H18653" s="20" t="s">
        <v>103</v>
      </c>
    </row>
    <row r="18654" customFormat="false" ht="15.75" hidden="false" customHeight="false" outlineLevel="0" collapsed="false">
      <c r="A18654" s="20" t="s">
        <v>36434</v>
      </c>
      <c r="B18654" s="20" t="s">
        <v>36435</v>
      </c>
      <c r="C18654" s="20" t="s">
        <v>36436</v>
      </c>
      <c r="D18654" s="20" t="s">
        <v>18782</v>
      </c>
      <c r="H18654" s="20" t="s">
        <v>49</v>
      </c>
    </row>
    <row r="18655" customFormat="false" ht="15.75" hidden="false" customHeight="false" outlineLevel="0" collapsed="false">
      <c r="A18655" s="20" t="s">
        <v>36437</v>
      </c>
      <c r="B18655" s="20" t="s">
        <v>36435</v>
      </c>
      <c r="C18655" s="20" t="s">
        <v>36436</v>
      </c>
      <c r="D18655" s="20" t="s">
        <v>18782</v>
      </c>
      <c r="H18655" s="20" t="s">
        <v>49</v>
      </c>
    </row>
    <row r="18656" customFormat="false" ht="15.75" hidden="false" customHeight="false" outlineLevel="0" collapsed="false">
      <c r="A18656" s="20" t="s">
        <v>36438</v>
      </c>
      <c r="B18656" s="20" t="s">
        <v>36435</v>
      </c>
      <c r="C18656" s="20" t="s">
        <v>36439</v>
      </c>
      <c r="D18656" s="20" t="s">
        <v>18782</v>
      </c>
      <c r="H18656" s="20" t="s">
        <v>49</v>
      </c>
    </row>
    <row r="18657" customFormat="false" ht="15.75" hidden="false" customHeight="false" outlineLevel="0" collapsed="false">
      <c r="A18657" s="20" t="s">
        <v>36440</v>
      </c>
      <c r="B18657" s="20" t="s">
        <v>36435</v>
      </c>
      <c r="C18657" s="20" t="s">
        <v>36439</v>
      </c>
      <c r="D18657" s="20" t="s">
        <v>18782</v>
      </c>
      <c r="H18657" s="20" t="s">
        <v>49</v>
      </c>
    </row>
    <row r="18658" customFormat="false" ht="15.75" hidden="false" customHeight="false" outlineLevel="0" collapsed="false">
      <c r="A18658" s="20" t="s">
        <v>36441</v>
      </c>
      <c r="B18658" s="20" t="s">
        <v>36435</v>
      </c>
      <c r="C18658" s="20" t="s">
        <v>36442</v>
      </c>
      <c r="D18658" s="20" t="s">
        <v>18782</v>
      </c>
      <c r="H18658" s="20" t="s">
        <v>49</v>
      </c>
    </row>
    <row r="18659" customFormat="false" ht="15.75" hidden="false" customHeight="false" outlineLevel="0" collapsed="false">
      <c r="A18659" s="20" t="s">
        <v>36443</v>
      </c>
      <c r="B18659" s="20" t="s">
        <v>36435</v>
      </c>
      <c r="C18659" s="20" t="s">
        <v>36442</v>
      </c>
      <c r="D18659" s="20" t="s">
        <v>18782</v>
      </c>
      <c r="H18659" s="20" t="s">
        <v>49</v>
      </c>
    </row>
    <row r="18660" customFormat="false" ht="15.75" hidden="false" customHeight="false" outlineLevel="0" collapsed="false">
      <c r="A18660" s="20" t="s">
        <v>36444</v>
      </c>
      <c r="B18660" s="20" t="s">
        <v>36445</v>
      </c>
      <c r="C18660" s="20" t="s">
        <v>36446</v>
      </c>
      <c r="D18660" s="20" t="s">
        <v>36447</v>
      </c>
      <c r="H18660" s="20" t="s">
        <v>49</v>
      </c>
    </row>
    <row r="18661" customFormat="false" ht="15.75" hidden="false" customHeight="false" outlineLevel="0" collapsed="false">
      <c r="A18661" s="20" t="s">
        <v>36448</v>
      </c>
      <c r="B18661" s="20" t="s">
        <v>36445</v>
      </c>
      <c r="C18661" s="20" t="s">
        <v>36446</v>
      </c>
      <c r="D18661" s="20" t="s">
        <v>36447</v>
      </c>
      <c r="H18661" s="20" t="s">
        <v>49</v>
      </c>
    </row>
    <row r="18662" customFormat="false" ht="15.75" hidden="false" customHeight="false" outlineLevel="0" collapsed="false">
      <c r="A18662" s="20" t="s">
        <v>36449</v>
      </c>
      <c r="B18662" s="20" t="s">
        <v>36450</v>
      </c>
      <c r="C18662" s="20" t="s">
        <v>36451</v>
      </c>
      <c r="D18662" s="20" t="s">
        <v>36452</v>
      </c>
      <c r="E18662" s="20" t="s">
        <v>36453</v>
      </c>
      <c r="F18662" s="20" t="s">
        <v>7012</v>
      </c>
      <c r="H18662" s="20" t="s">
        <v>29</v>
      </c>
    </row>
    <row r="18663" customFormat="false" ht="15.75" hidden="false" customHeight="false" outlineLevel="0" collapsed="false">
      <c r="A18663" s="20" t="s">
        <v>36454</v>
      </c>
      <c r="B18663" s="20" t="s">
        <v>36450</v>
      </c>
      <c r="C18663" s="20" t="s">
        <v>36451</v>
      </c>
      <c r="D18663" s="20" t="s">
        <v>36452</v>
      </c>
      <c r="E18663" s="20" t="s">
        <v>36453</v>
      </c>
      <c r="F18663" s="20" t="s">
        <v>7012</v>
      </c>
      <c r="H18663" s="20" t="s">
        <v>29</v>
      </c>
    </row>
    <row r="18664" customFormat="false" ht="15.75" hidden="false" customHeight="false" outlineLevel="0" collapsed="false">
      <c r="A18664" s="20" t="s">
        <v>36455</v>
      </c>
      <c r="B18664" s="20" t="s">
        <v>36450</v>
      </c>
      <c r="C18664" s="20" t="s">
        <v>36451</v>
      </c>
      <c r="D18664" s="20" t="s">
        <v>36456</v>
      </c>
      <c r="E18664" s="20" t="s">
        <v>36457</v>
      </c>
      <c r="F18664" s="20" t="s">
        <v>7636</v>
      </c>
      <c r="H18664" s="20" t="s">
        <v>29</v>
      </c>
    </row>
    <row r="18665" customFormat="false" ht="15.75" hidden="false" customHeight="false" outlineLevel="0" collapsed="false">
      <c r="A18665" s="20" t="s">
        <v>36458</v>
      </c>
      <c r="B18665" s="20" t="s">
        <v>36450</v>
      </c>
      <c r="C18665" s="20" t="s">
        <v>36451</v>
      </c>
      <c r="D18665" s="20" t="s">
        <v>36456</v>
      </c>
      <c r="E18665" s="20" t="s">
        <v>36457</v>
      </c>
      <c r="F18665" s="20" t="s">
        <v>7636</v>
      </c>
      <c r="H18665" s="20" t="s">
        <v>29</v>
      </c>
    </row>
    <row r="18666" customFormat="false" ht="15.75" hidden="false" customHeight="false" outlineLevel="0" collapsed="false">
      <c r="A18666" s="20" t="s">
        <v>36459</v>
      </c>
      <c r="B18666" s="20" t="s">
        <v>36460</v>
      </c>
      <c r="C18666" s="20" t="s">
        <v>4758</v>
      </c>
      <c r="H18666" s="20" t="s">
        <v>49</v>
      </c>
    </row>
    <row r="18667" customFormat="false" ht="15.75" hidden="false" customHeight="false" outlineLevel="0" collapsed="false">
      <c r="A18667" s="20" t="s">
        <v>36461</v>
      </c>
      <c r="B18667" s="20" t="s">
        <v>36460</v>
      </c>
      <c r="C18667" s="20" t="s">
        <v>4758</v>
      </c>
      <c r="H18667" s="20" t="s">
        <v>49</v>
      </c>
    </row>
    <row r="18668" customFormat="false" ht="15.75" hidden="false" customHeight="false" outlineLevel="0" collapsed="false">
      <c r="A18668" s="20" t="s">
        <v>36462</v>
      </c>
      <c r="B18668" s="20" t="s">
        <v>36463</v>
      </c>
      <c r="C18668" s="20" t="s">
        <v>36464</v>
      </c>
      <c r="D18668" s="20" t="s">
        <v>36465</v>
      </c>
      <c r="E18668" s="20" t="s">
        <v>36466</v>
      </c>
      <c r="H18668" s="20" t="s">
        <v>49</v>
      </c>
    </row>
    <row r="18669" customFormat="false" ht="15.75" hidden="false" customHeight="false" outlineLevel="0" collapsed="false">
      <c r="A18669" s="20" t="s">
        <v>36467</v>
      </c>
      <c r="B18669" s="20" t="s">
        <v>36463</v>
      </c>
      <c r="C18669" s="20" t="s">
        <v>36464</v>
      </c>
      <c r="D18669" s="20" t="s">
        <v>36465</v>
      </c>
      <c r="E18669" s="20" t="s">
        <v>36466</v>
      </c>
      <c r="H18669" s="20" t="s">
        <v>49</v>
      </c>
    </row>
    <row r="18670" customFormat="false" ht="15.75" hidden="false" customHeight="false" outlineLevel="0" collapsed="false">
      <c r="A18670" s="20" t="s">
        <v>36468</v>
      </c>
      <c r="B18670" s="20" t="s">
        <v>36469</v>
      </c>
      <c r="H18670" s="20" t="s">
        <v>49</v>
      </c>
    </row>
    <row r="18671" customFormat="false" ht="15.75" hidden="false" customHeight="false" outlineLevel="0" collapsed="false">
      <c r="A18671" s="20" t="s">
        <v>36470</v>
      </c>
      <c r="B18671" s="20" t="s">
        <v>36469</v>
      </c>
      <c r="H18671" s="20" t="s">
        <v>49</v>
      </c>
    </row>
    <row r="18672" customFormat="false" ht="15.75" hidden="false" customHeight="false" outlineLevel="0" collapsed="false">
      <c r="A18672" s="20" t="s">
        <v>36471</v>
      </c>
      <c r="B18672" s="20" t="s">
        <v>36472</v>
      </c>
      <c r="H18672" s="20" t="s">
        <v>49</v>
      </c>
    </row>
    <row r="18673" customFormat="false" ht="15.75" hidden="false" customHeight="false" outlineLevel="0" collapsed="false">
      <c r="A18673" s="20" t="s">
        <v>36473</v>
      </c>
      <c r="B18673" s="20" t="s">
        <v>36472</v>
      </c>
      <c r="H18673" s="20" t="s">
        <v>49</v>
      </c>
    </row>
    <row r="18674" customFormat="false" ht="15.75" hidden="false" customHeight="false" outlineLevel="0" collapsed="false">
      <c r="A18674" s="20" t="s">
        <v>36474</v>
      </c>
      <c r="B18674" s="20" t="s">
        <v>36475</v>
      </c>
      <c r="C18674" s="20" t="s">
        <v>36476</v>
      </c>
      <c r="D18674" s="20" t="s">
        <v>36477</v>
      </c>
      <c r="E18674" s="20" t="s">
        <v>18775</v>
      </c>
      <c r="H18674" s="20" t="s">
        <v>49</v>
      </c>
    </row>
    <row r="18675" customFormat="false" ht="15.75" hidden="false" customHeight="false" outlineLevel="0" collapsed="false">
      <c r="A18675" s="20" t="s">
        <v>36478</v>
      </c>
      <c r="B18675" s="20" t="s">
        <v>36475</v>
      </c>
      <c r="C18675" s="20" t="s">
        <v>36476</v>
      </c>
      <c r="D18675" s="20" t="s">
        <v>36477</v>
      </c>
      <c r="E18675" s="20" t="s">
        <v>18775</v>
      </c>
      <c r="H18675" s="20" t="s">
        <v>49</v>
      </c>
    </row>
    <row r="18676" customFormat="false" ht="15.75" hidden="false" customHeight="false" outlineLevel="0" collapsed="false">
      <c r="A18676" s="20" t="s">
        <v>36479</v>
      </c>
      <c r="B18676" s="20" t="s">
        <v>36480</v>
      </c>
      <c r="C18676" s="20" t="s">
        <v>18782</v>
      </c>
      <c r="H18676" s="20" t="s">
        <v>49</v>
      </c>
    </row>
    <row r="18677" customFormat="false" ht="15.75" hidden="false" customHeight="false" outlineLevel="0" collapsed="false">
      <c r="A18677" s="20" t="s">
        <v>36481</v>
      </c>
      <c r="B18677" s="20" t="s">
        <v>36480</v>
      </c>
      <c r="C18677" s="20" t="s">
        <v>18782</v>
      </c>
      <c r="H18677" s="20" t="s">
        <v>49</v>
      </c>
    </row>
    <row r="18678" customFormat="false" ht="15.75" hidden="false" customHeight="false" outlineLevel="0" collapsed="false">
      <c r="A18678" s="20" t="s">
        <v>36482</v>
      </c>
      <c r="B18678" s="20" t="s">
        <v>36483</v>
      </c>
      <c r="H18678" s="20" t="s">
        <v>49</v>
      </c>
    </row>
    <row r="18679" customFormat="false" ht="15.75" hidden="false" customHeight="false" outlineLevel="0" collapsed="false">
      <c r="A18679" s="20" t="s">
        <v>36484</v>
      </c>
      <c r="B18679" s="20" t="s">
        <v>36483</v>
      </c>
      <c r="H18679" s="20" t="s">
        <v>49</v>
      </c>
    </row>
    <row r="18680" customFormat="false" ht="15.75" hidden="false" customHeight="false" outlineLevel="0" collapsed="false">
      <c r="A18680" s="20" t="s">
        <v>36485</v>
      </c>
      <c r="B18680" s="20" t="s">
        <v>36486</v>
      </c>
      <c r="C18680" s="20" t="s">
        <v>18775</v>
      </c>
      <c r="H18680" s="20" t="s">
        <v>49</v>
      </c>
    </row>
    <row r="18681" customFormat="false" ht="15.75" hidden="false" customHeight="false" outlineLevel="0" collapsed="false">
      <c r="A18681" s="20" t="s">
        <v>36487</v>
      </c>
      <c r="B18681" s="20" t="s">
        <v>36486</v>
      </c>
      <c r="C18681" s="20" t="s">
        <v>18775</v>
      </c>
      <c r="H18681" s="20" t="s">
        <v>49</v>
      </c>
    </row>
    <row r="18682" customFormat="false" ht="15.75" hidden="false" customHeight="false" outlineLevel="0" collapsed="false">
      <c r="A18682" s="20" t="s">
        <v>36488</v>
      </c>
      <c r="B18682" s="20" t="s">
        <v>36489</v>
      </c>
      <c r="C18682" s="20" t="s">
        <v>36490</v>
      </c>
      <c r="D18682" s="20" t="s">
        <v>36491</v>
      </c>
      <c r="E18682" s="20" t="s">
        <v>36492</v>
      </c>
      <c r="F18682" s="20" t="s">
        <v>36493</v>
      </c>
      <c r="H18682" s="20" t="s">
        <v>49</v>
      </c>
    </row>
    <row r="18683" customFormat="false" ht="15.75" hidden="false" customHeight="false" outlineLevel="0" collapsed="false">
      <c r="A18683" s="20" t="s">
        <v>36494</v>
      </c>
      <c r="B18683" s="20" t="s">
        <v>36489</v>
      </c>
      <c r="C18683" s="20" t="s">
        <v>36490</v>
      </c>
      <c r="D18683" s="20" t="s">
        <v>36491</v>
      </c>
      <c r="E18683" s="20" t="s">
        <v>36492</v>
      </c>
      <c r="F18683" s="20" t="s">
        <v>36493</v>
      </c>
      <c r="H18683" s="20" t="s">
        <v>49</v>
      </c>
    </row>
    <row r="18684" customFormat="false" ht="15.75" hidden="false" customHeight="false" outlineLevel="0" collapsed="false">
      <c r="A18684" s="20" t="s">
        <v>36495</v>
      </c>
      <c r="B18684" s="20" t="s">
        <v>36489</v>
      </c>
      <c r="C18684" s="20" t="s">
        <v>36496</v>
      </c>
      <c r="D18684" s="20" t="s">
        <v>36497</v>
      </c>
      <c r="E18684" s="20" t="s">
        <v>36492</v>
      </c>
      <c r="F18684" s="20" t="s">
        <v>36493</v>
      </c>
      <c r="H18684" s="20" t="s">
        <v>49</v>
      </c>
    </row>
    <row r="18685" customFormat="false" ht="15.75" hidden="false" customHeight="false" outlineLevel="0" collapsed="false">
      <c r="A18685" s="20" t="s">
        <v>36498</v>
      </c>
      <c r="B18685" s="20" t="s">
        <v>36489</v>
      </c>
      <c r="C18685" s="20" t="s">
        <v>36496</v>
      </c>
      <c r="D18685" s="20" t="s">
        <v>36497</v>
      </c>
      <c r="E18685" s="20" t="s">
        <v>36492</v>
      </c>
      <c r="F18685" s="20" t="s">
        <v>36493</v>
      </c>
      <c r="H18685" s="20" t="s">
        <v>49</v>
      </c>
    </row>
    <row r="18686" customFormat="false" ht="15.75" hidden="false" customHeight="false" outlineLevel="0" collapsed="false">
      <c r="A18686" s="20" t="s">
        <v>36499</v>
      </c>
      <c r="B18686" s="20" t="s">
        <v>36489</v>
      </c>
      <c r="C18686" s="20" t="s">
        <v>36496</v>
      </c>
      <c r="D18686" s="20" t="s">
        <v>36500</v>
      </c>
      <c r="E18686" s="20" t="s">
        <v>36501</v>
      </c>
      <c r="F18686" s="20" t="s">
        <v>36502</v>
      </c>
      <c r="H18686" s="20" t="s">
        <v>49</v>
      </c>
    </row>
    <row r="18687" customFormat="false" ht="15.75" hidden="false" customHeight="false" outlineLevel="0" collapsed="false">
      <c r="A18687" s="20" t="s">
        <v>36503</v>
      </c>
      <c r="B18687" s="20" t="s">
        <v>36489</v>
      </c>
      <c r="C18687" s="20" t="s">
        <v>36496</v>
      </c>
      <c r="D18687" s="20" t="s">
        <v>36500</v>
      </c>
      <c r="E18687" s="20" t="s">
        <v>36501</v>
      </c>
      <c r="F18687" s="20" t="s">
        <v>36502</v>
      </c>
      <c r="H18687" s="20" t="s">
        <v>49</v>
      </c>
    </row>
    <row r="18688" customFormat="false" ht="15.75" hidden="false" customHeight="false" outlineLevel="0" collapsed="false">
      <c r="A18688" s="20" t="s">
        <v>36504</v>
      </c>
      <c r="B18688" s="20" t="s">
        <v>36489</v>
      </c>
      <c r="C18688" s="20" t="s">
        <v>36496</v>
      </c>
      <c r="D18688" s="20" t="s">
        <v>36505</v>
      </c>
      <c r="E18688" s="20" t="s">
        <v>36501</v>
      </c>
      <c r="F18688" s="20" t="s">
        <v>36502</v>
      </c>
      <c r="H18688" s="20" t="s">
        <v>49</v>
      </c>
    </row>
    <row r="18689" customFormat="false" ht="15.75" hidden="false" customHeight="false" outlineLevel="0" collapsed="false">
      <c r="A18689" s="20" t="s">
        <v>36506</v>
      </c>
      <c r="B18689" s="20" t="s">
        <v>36489</v>
      </c>
      <c r="C18689" s="20" t="s">
        <v>36496</v>
      </c>
      <c r="D18689" s="20" t="s">
        <v>36505</v>
      </c>
      <c r="E18689" s="20" t="s">
        <v>36501</v>
      </c>
      <c r="F18689" s="20" t="s">
        <v>36502</v>
      </c>
      <c r="H18689" s="20" t="s">
        <v>49</v>
      </c>
    </row>
    <row r="18690" customFormat="false" ht="15.75" hidden="false" customHeight="false" outlineLevel="0" collapsed="false">
      <c r="A18690" s="20" t="s">
        <v>36507</v>
      </c>
      <c r="B18690" s="20" t="s">
        <v>36489</v>
      </c>
      <c r="C18690" s="20" t="s">
        <v>36496</v>
      </c>
      <c r="D18690" s="20" t="s">
        <v>36508</v>
      </c>
      <c r="E18690" s="20" t="s">
        <v>36501</v>
      </c>
      <c r="F18690" s="20" t="s">
        <v>36502</v>
      </c>
      <c r="H18690" s="20" t="s">
        <v>49</v>
      </c>
    </row>
    <row r="18691" customFormat="false" ht="15.75" hidden="false" customHeight="false" outlineLevel="0" collapsed="false">
      <c r="A18691" s="20" t="s">
        <v>36509</v>
      </c>
      <c r="B18691" s="20" t="s">
        <v>36489</v>
      </c>
      <c r="C18691" s="20" t="s">
        <v>36496</v>
      </c>
      <c r="D18691" s="20" t="s">
        <v>36508</v>
      </c>
      <c r="E18691" s="20" t="s">
        <v>36501</v>
      </c>
      <c r="F18691" s="20" t="s">
        <v>36502</v>
      </c>
      <c r="H18691" s="20" t="s">
        <v>49</v>
      </c>
    </row>
    <row r="18692" customFormat="false" ht="15.75" hidden="false" customHeight="false" outlineLevel="0" collapsed="false">
      <c r="A18692" s="20" t="s">
        <v>36510</v>
      </c>
      <c r="B18692" s="20" t="s">
        <v>36489</v>
      </c>
      <c r="C18692" s="20" t="s">
        <v>36496</v>
      </c>
      <c r="D18692" s="20" t="s">
        <v>36511</v>
      </c>
      <c r="E18692" s="20" t="s">
        <v>36501</v>
      </c>
      <c r="F18692" s="20" t="s">
        <v>36502</v>
      </c>
      <c r="H18692" s="20" t="s">
        <v>49</v>
      </c>
    </row>
    <row r="18693" customFormat="false" ht="15.75" hidden="false" customHeight="false" outlineLevel="0" collapsed="false">
      <c r="A18693" s="20" t="s">
        <v>36512</v>
      </c>
      <c r="B18693" s="20" t="s">
        <v>36489</v>
      </c>
      <c r="C18693" s="20" t="s">
        <v>36496</v>
      </c>
      <c r="D18693" s="20" t="s">
        <v>36511</v>
      </c>
      <c r="E18693" s="20" t="s">
        <v>36501</v>
      </c>
      <c r="F18693" s="20" t="s">
        <v>36502</v>
      </c>
      <c r="H18693" s="20" t="s">
        <v>49</v>
      </c>
    </row>
    <row r="18694" customFormat="false" ht="15.75" hidden="false" customHeight="false" outlineLevel="0" collapsed="false">
      <c r="A18694" s="20" t="s">
        <v>36513</v>
      </c>
      <c r="B18694" s="20" t="s">
        <v>36489</v>
      </c>
      <c r="C18694" s="20" t="s">
        <v>36496</v>
      </c>
      <c r="D18694" s="20" t="s">
        <v>36514</v>
      </c>
      <c r="E18694" s="20" t="s">
        <v>36501</v>
      </c>
      <c r="F18694" s="20" t="s">
        <v>36502</v>
      </c>
      <c r="H18694" s="20" t="s">
        <v>49</v>
      </c>
    </row>
    <row r="18695" customFormat="false" ht="15.75" hidden="false" customHeight="false" outlineLevel="0" collapsed="false">
      <c r="A18695" s="20" t="s">
        <v>36515</v>
      </c>
      <c r="B18695" s="20" t="s">
        <v>36489</v>
      </c>
      <c r="C18695" s="20" t="s">
        <v>36496</v>
      </c>
      <c r="D18695" s="20" t="s">
        <v>36514</v>
      </c>
      <c r="E18695" s="20" t="s">
        <v>36501</v>
      </c>
      <c r="F18695" s="20" t="s">
        <v>36502</v>
      </c>
      <c r="H18695" s="20" t="s">
        <v>49</v>
      </c>
    </row>
    <row r="18696" customFormat="false" ht="15.75" hidden="false" customHeight="false" outlineLevel="0" collapsed="false">
      <c r="A18696" s="20" t="s">
        <v>36516</v>
      </c>
      <c r="B18696" s="20" t="s">
        <v>36489</v>
      </c>
      <c r="C18696" s="20" t="s">
        <v>36496</v>
      </c>
      <c r="D18696" s="20" t="s">
        <v>36517</v>
      </c>
      <c r="E18696" s="20" t="s">
        <v>36501</v>
      </c>
      <c r="F18696" s="20" t="s">
        <v>36502</v>
      </c>
      <c r="H18696" s="20" t="s">
        <v>49</v>
      </c>
    </row>
    <row r="18697" customFormat="false" ht="15.75" hidden="false" customHeight="false" outlineLevel="0" collapsed="false">
      <c r="A18697" s="20" t="s">
        <v>36518</v>
      </c>
      <c r="B18697" s="20" t="s">
        <v>36489</v>
      </c>
      <c r="C18697" s="20" t="s">
        <v>36496</v>
      </c>
      <c r="D18697" s="20" t="s">
        <v>36517</v>
      </c>
      <c r="E18697" s="20" t="s">
        <v>36501</v>
      </c>
      <c r="F18697" s="20" t="s">
        <v>36502</v>
      </c>
      <c r="H18697" s="20" t="s">
        <v>49</v>
      </c>
    </row>
    <row r="18698" customFormat="false" ht="15.75" hidden="false" customHeight="false" outlineLevel="0" collapsed="false">
      <c r="A18698" s="20" t="s">
        <v>36519</v>
      </c>
      <c r="B18698" s="20" t="s">
        <v>36520</v>
      </c>
      <c r="C18698" s="20" t="s">
        <v>36521</v>
      </c>
      <c r="D18698" s="20" t="s">
        <v>36522</v>
      </c>
      <c r="E18698" s="20" t="s">
        <v>36523</v>
      </c>
      <c r="F18698" s="20" t="s">
        <v>36524</v>
      </c>
      <c r="G18698" s="20" t="s">
        <v>36525</v>
      </c>
      <c r="H18698" s="20" t="s">
        <v>49</v>
      </c>
    </row>
    <row r="18699" customFormat="false" ht="15.75" hidden="false" customHeight="false" outlineLevel="0" collapsed="false">
      <c r="A18699" s="20" t="s">
        <v>36526</v>
      </c>
      <c r="B18699" s="20" t="s">
        <v>36520</v>
      </c>
      <c r="C18699" s="20" t="s">
        <v>36521</v>
      </c>
      <c r="D18699" s="20" t="s">
        <v>36522</v>
      </c>
      <c r="E18699" s="20" t="s">
        <v>36523</v>
      </c>
      <c r="F18699" s="20" t="s">
        <v>36524</v>
      </c>
      <c r="G18699" s="20" t="s">
        <v>36525</v>
      </c>
      <c r="H18699" s="20" t="s">
        <v>49</v>
      </c>
    </row>
    <row r="18700" customFormat="false" ht="15.75" hidden="false" customHeight="false" outlineLevel="0" collapsed="false">
      <c r="A18700" s="20" t="s">
        <v>36527</v>
      </c>
      <c r="B18700" s="20" t="s">
        <v>36528</v>
      </c>
      <c r="C18700" s="20" t="s">
        <v>36529</v>
      </c>
      <c r="D18700" s="20" t="s">
        <v>36530</v>
      </c>
      <c r="E18700" s="20" t="s">
        <v>36531</v>
      </c>
      <c r="F18700" s="20" t="s">
        <v>36532</v>
      </c>
      <c r="G18700" s="20" t="s">
        <v>36533</v>
      </c>
      <c r="H18700" s="20" t="s">
        <v>49</v>
      </c>
    </row>
    <row r="18701" customFormat="false" ht="15.75" hidden="false" customHeight="false" outlineLevel="0" collapsed="false">
      <c r="A18701" s="20" t="s">
        <v>36534</v>
      </c>
      <c r="B18701" s="20" t="s">
        <v>36528</v>
      </c>
      <c r="C18701" s="20" t="s">
        <v>36529</v>
      </c>
      <c r="D18701" s="20" t="s">
        <v>36530</v>
      </c>
      <c r="E18701" s="20" t="s">
        <v>36531</v>
      </c>
      <c r="F18701" s="20" t="s">
        <v>36532</v>
      </c>
      <c r="G18701" s="20" t="s">
        <v>36533</v>
      </c>
      <c r="H18701" s="20" t="s">
        <v>49</v>
      </c>
    </row>
    <row r="18702" customFormat="false" ht="15.75" hidden="false" customHeight="false" outlineLevel="0" collapsed="false">
      <c r="A18702" s="20" t="s">
        <v>36535</v>
      </c>
      <c r="B18702" s="20" t="s">
        <v>36536</v>
      </c>
      <c r="C18702" s="20" t="s">
        <v>36537</v>
      </c>
      <c r="D18702" s="20" t="s">
        <v>36522</v>
      </c>
      <c r="E18702" s="20" t="s">
        <v>36523</v>
      </c>
      <c r="F18702" s="20" t="s">
        <v>36538</v>
      </c>
      <c r="G18702" s="20" t="s">
        <v>36539</v>
      </c>
      <c r="H18702" s="20" t="s">
        <v>49</v>
      </c>
    </row>
    <row r="18703" customFormat="false" ht="15.75" hidden="false" customHeight="false" outlineLevel="0" collapsed="false">
      <c r="A18703" s="20" t="s">
        <v>36540</v>
      </c>
      <c r="B18703" s="20" t="s">
        <v>36536</v>
      </c>
      <c r="C18703" s="20" t="s">
        <v>36537</v>
      </c>
      <c r="D18703" s="20" t="s">
        <v>36522</v>
      </c>
      <c r="E18703" s="20" t="s">
        <v>36523</v>
      </c>
      <c r="F18703" s="20" t="s">
        <v>36538</v>
      </c>
      <c r="G18703" s="20" t="s">
        <v>36539</v>
      </c>
      <c r="H18703" s="20" t="s">
        <v>49</v>
      </c>
    </row>
    <row r="18704" customFormat="false" ht="15.75" hidden="false" customHeight="false" outlineLevel="0" collapsed="false">
      <c r="A18704" s="20" t="s">
        <v>36541</v>
      </c>
      <c r="B18704" s="20" t="s">
        <v>36542</v>
      </c>
      <c r="C18704" s="20" t="s">
        <v>36543</v>
      </c>
      <c r="D18704" s="20" t="s">
        <v>36544</v>
      </c>
      <c r="E18704" s="20" t="s">
        <v>36523</v>
      </c>
      <c r="F18704" s="20" t="s">
        <v>36538</v>
      </c>
      <c r="G18704" s="20" t="s">
        <v>36539</v>
      </c>
      <c r="H18704" s="20" t="s">
        <v>49</v>
      </c>
    </row>
    <row r="18705" customFormat="false" ht="15.75" hidden="false" customHeight="false" outlineLevel="0" collapsed="false">
      <c r="A18705" s="20" t="s">
        <v>36545</v>
      </c>
      <c r="B18705" s="20" t="s">
        <v>36542</v>
      </c>
      <c r="C18705" s="20" t="s">
        <v>36543</v>
      </c>
      <c r="D18705" s="20" t="s">
        <v>36544</v>
      </c>
      <c r="E18705" s="20" t="s">
        <v>36523</v>
      </c>
      <c r="F18705" s="20" t="s">
        <v>36538</v>
      </c>
      <c r="G18705" s="20" t="s">
        <v>36539</v>
      </c>
      <c r="H18705" s="20" t="s">
        <v>49</v>
      </c>
    </row>
    <row r="18706" customFormat="false" ht="15.75" hidden="false" customHeight="false" outlineLevel="0" collapsed="false">
      <c r="A18706" s="20" t="s">
        <v>36546</v>
      </c>
      <c r="B18706" s="20" t="s">
        <v>36547</v>
      </c>
      <c r="C18706" s="20" t="s">
        <v>36548</v>
      </c>
      <c r="D18706" s="20" t="s">
        <v>36549</v>
      </c>
      <c r="E18706" s="20" t="s">
        <v>36550</v>
      </c>
      <c r="F18706" s="20" t="s">
        <v>36551</v>
      </c>
      <c r="G18706" s="20" t="s">
        <v>36552</v>
      </c>
      <c r="H18706" s="20" t="s">
        <v>49</v>
      </c>
    </row>
    <row r="18707" customFormat="false" ht="15.75" hidden="false" customHeight="false" outlineLevel="0" collapsed="false">
      <c r="A18707" s="20" t="s">
        <v>36553</v>
      </c>
      <c r="B18707" s="20" t="s">
        <v>36547</v>
      </c>
      <c r="C18707" s="20" t="s">
        <v>36548</v>
      </c>
      <c r="D18707" s="20" t="s">
        <v>36549</v>
      </c>
      <c r="E18707" s="20" t="s">
        <v>36550</v>
      </c>
      <c r="F18707" s="20" t="s">
        <v>36551</v>
      </c>
      <c r="G18707" s="20" t="s">
        <v>36552</v>
      </c>
      <c r="H18707" s="20" t="s">
        <v>49</v>
      </c>
    </row>
    <row r="18708" customFormat="false" ht="15.75" hidden="false" customHeight="false" outlineLevel="0" collapsed="false">
      <c r="A18708" s="20" t="s">
        <v>36554</v>
      </c>
      <c r="B18708" s="20" t="s">
        <v>36555</v>
      </c>
      <c r="C18708" s="20" t="s">
        <v>36556</v>
      </c>
      <c r="D18708" s="20" t="s">
        <v>36557</v>
      </c>
      <c r="E18708" s="20" t="s">
        <v>36558</v>
      </c>
      <c r="F18708" s="20" t="s">
        <v>36559</v>
      </c>
      <c r="G18708" s="20" t="s">
        <v>36560</v>
      </c>
      <c r="H18708" s="20" t="s">
        <v>49</v>
      </c>
    </row>
    <row r="18709" customFormat="false" ht="15.75" hidden="false" customHeight="false" outlineLevel="0" collapsed="false">
      <c r="A18709" s="20" t="s">
        <v>36561</v>
      </c>
      <c r="B18709" s="20" t="s">
        <v>36555</v>
      </c>
      <c r="C18709" s="20" t="s">
        <v>36556</v>
      </c>
      <c r="D18709" s="20" t="s">
        <v>36557</v>
      </c>
      <c r="E18709" s="20" t="s">
        <v>36558</v>
      </c>
      <c r="F18709" s="20" t="s">
        <v>36559</v>
      </c>
      <c r="G18709" s="20" t="s">
        <v>36560</v>
      </c>
      <c r="H18709" s="20" t="s">
        <v>49</v>
      </c>
    </row>
    <row r="18710" customFormat="false" ht="15.75" hidden="false" customHeight="false" outlineLevel="0" collapsed="false">
      <c r="A18710" s="20" t="s">
        <v>36562</v>
      </c>
      <c r="B18710" s="20" t="s">
        <v>36563</v>
      </c>
      <c r="C18710" s="20" t="s">
        <v>36564</v>
      </c>
      <c r="D18710" s="20" t="s">
        <v>36565</v>
      </c>
      <c r="E18710" s="20" t="s">
        <v>36566</v>
      </c>
      <c r="F18710" s="20" t="s">
        <v>36567</v>
      </c>
      <c r="H18710" s="20" t="s">
        <v>103</v>
      </c>
    </row>
    <row r="18711" customFormat="false" ht="15.75" hidden="false" customHeight="false" outlineLevel="0" collapsed="false">
      <c r="A18711" s="20" t="s">
        <v>36568</v>
      </c>
      <c r="B18711" s="20" t="s">
        <v>36563</v>
      </c>
      <c r="C18711" s="20" t="s">
        <v>36564</v>
      </c>
      <c r="D18711" s="20" t="s">
        <v>36565</v>
      </c>
      <c r="E18711" s="20" t="s">
        <v>36566</v>
      </c>
      <c r="F18711" s="20" t="s">
        <v>36567</v>
      </c>
      <c r="H18711" s="20" t="s">
        <v>103</v>
      </c>
    </row>
    <row r="18712" customFormat="false" ht="15.75" hidden="false" customHeight="false" outlineLevel="0" collapsed="false">
      <c r="A18712" s="20" t="s">
        <v>36569</v>
      </c>
      <c r="B18712" s="20" t="s">
        <v>36570</v>
      </c>
      <c r="C18712" s="20" t="s">
        <v>36571</v>
      </c>
      <c r="D18712" s="20" t="s">
        <v>36572</v>
      </c>
      <c r="H18712" s="20" t="s">
        <v>103</v>
      </c>
    </row>
    <row r="18713" customFormat="false" ht="15.75" hidden="false" customHeight="false" outlineLevel="0" collapsed="false">
      <c r="A18713" s="20" t="s">
        <v>36573</v>
      </c>
      <c r="B18713" s="20" t="s">
        <v>36570</v>
      </c>
      <c r="C18713" s="20" t="s">
        <v>36571</v>
      </c>
      <c r="D18713" s="20" t="s">
        <v>36572</v>
      </c>
      <c r="H18713" s="20" t="s">
        <v>103</v>
      </c>
    </row>
    <row r="18714" customFormat="false" ht="15.75" hidden="false" customHeight="false" outlineLevel="0" collapsed="false">
      <c r="A18714" s="20" t="s">
        <v>36574</v>
      </c>
      <c r="B18714" s="20" t="s">
        <v>36575</v>
      </c>
      <c r="C18714" s="20" t="s">
        <v>36576</v>
      </c>
      <c r="D18714" s="20" t="s">
        <v>36577</v>
      </c>
      <c r="E18714" s="20" t="s">
        <v>36578</v>
      </c>
      <c r="H18714" s="20" t="s">
        <v>36579</v>
      </c>
    </row>
    <row r="18715" customFormat="false" ht="15.75" hidden="false" customHeight="false" outlineLevel="0" collapsed="false">
      <c r="A18715" s="20" t="s">
        <v>36580</v>
      </c>
      <c r="B18715" s="20" t="s">
        <v>36575</v>
      </c>
      <c r="C18715" s="20" t="s">
        <v>36576</v>
      </c>
      <c r="D18715" s="20" t="s">
        <v>36577</v>
      </c>
      <c r="E18715" s="20" t="s">
        <v>36578</v>
      </c>
      <c r="H18715" s="20" t="s">
        <v>36579</v>
      </c>
    </row>
    <row r="18716" customFormat="false" ht="15.75" hidden="false" customHeight="false" outlineLevel="0" collapsed="false">
      <c r="A18716" s="20" t="s">
        <v>36581</v>
      </c>
      <c r="B18716" s="20" t="s">
        <v>36582</v>
      </c>
      <c r="C18716" s="20" t="s">
        <v>36583</v>
      </c>
      <c r="H18716" s="20" t="s">
        <v>103</v>
      </c>
    </row>
    <row r="18717" customFormat="false" ht="15.75" hidden="false" customHeight="false" outlineLevel="0" collapsed="false">
      <c r="A18717" s="20" t="s">
        <v>36584</v>
      </c>
      <c r="B18717" s="20" t="s">
        <v>36582</v>
      </c>
      <c r="C18717" s="20" t="s">
        <v>36583</v>
      </c>
      <c r="H18717" s="20" t="s">
        <v>103</v>
      </c>
    </row>
    <row r="18718" customFormat="false" ht="15.75" hidden="false" customHeight="false" outlineLevel="0" collapsed="false">
      <c r="A18718" s="20" t="s">
        <v>36585</v>
      </c>
      <c r="B18718" s="20" t="s">
        <v>36586</v>
      </c>
      <c r="C18718" s="20" t="s">
        <v>36587</v>
      </c>
      <c r="D18718" s="20" t="s">
        <v>36588</v>
      </c>
      <c r="E18718" s="20" t="s">
        <v>36589</v>
      </c>
      <c r="F18718" s="20" t="s">
        <v>36590</v>
      </c>
      <c r="H18718" s="20" t="s">
        <v>103</v>
      </c>
    </row>
    <row r="18719" customFormat="false" ht="15.75" hidden="false" customHeight="false" outlineLevel="0" collapsed="false">
      <c r="A18719" s="20" t="s">
        <v>36591</v>
      </c>
      <c r="B18719" s="20" t="s">
        <v>36586</v>
      </c>
      <c r="C18719" s="20" t="s">
        <v>36587</v>
      </c>
      <c r="D18719" s="20" t="s">
        <v>36588</v>
      </c>
      <c r="E18719" s="20" t="s">
        <v>36589</v>
      </c>
      <c r="F18719" s="20" t="s">
        <v>36590</v>
      </c>
      <c r="H18719" s="20" t="s">
        <v>103</v>
      </c>
    </row>
    <row r="18720" customFormat="false" ht="15.75" hidden="false" customHeight="false" outlineLevel="0" collapsed="false">
      <c r="A18720" s="20" t="s">
        <v>36592</v>
      </c>
      <c r="B18720" s="20" t="s">
        <v>36593</v>
      </c>
      <c r="C18720" s="20" t="s">
        <v>36594</v>
      </c>
      <c r="D18720" s="20" t="s">
        <v>36595</v>
      </c>
      <c r="E18720" s="20" t="s">
        <v>36596</v>
      </c>
      <c r="F18720" s="20" t="s">
        <v>36597</v>
      </c>
      <c r="G18720" s="20" t="s">
        <v>36598</v>
      </c>
      <c r="H18720" s="20" t="s">
        <v>49</v>
      </c>
    </row>
    <row r="18721" customFormat="false" ht="15.75" hidden="false" customHeight="false" outlineLevel="0" collapsed="false">
      <c r="A18721" s="20" t="s">
        <v>36599</v>
      </c>
      <c r="B18721" s="20" t="s">
        <v>36593</v>
      </c>
      <c r="C18721" s="20" t="s">
        <v>36594</v>
      </c>
      <c r="D18721" s="20" t="s">
        <v>36595</v>
      </c>
      <c r="E18721" s="20" t="s">
        <v>36596</v>
      </c>
      <c r="F18721" s="20" t="s">
        <v>36597</v>
      </c>
      <c r="G18721" s="20" t="s">
        <v>36598</v>
      </c>
      <c r="H18721" s="20" t="s">
        <v>49</v>
      </c>
    </row>
    <row r="18722" customFormat="false" ht="15.75" hidden="false" customHeight="false" outlineLevel="0" collapsed="false">
      <c r="A18722" s="20" t="s">
        <v>36600</v>
      </c>
      <c r="B18722" s="20" t="s">
        <v>36601</v>
      </c>
      <c r="C18722" s="20" t="s">
        <v>36602</v>
      </c>
      <c r="D18722" s="20" t="s">
        <v>36603</v>
      </c>
      <c r="E18722" s="20" t="s">
        <v>36604</v>
      </c>
      <c r="F18722" s="20" t="s">
        <v>36605</v>
      </c>
      <c r="G18722" s="20" t="s">
        <v>36606</v>
      </c>
      <c r="H18722" s="20" t="s">
        <v>49</v>
      </c>
    </row>
    <row r="18723" customFormat="false" ht="15.75" hidden="false" customHeight="false" outlineLevel="0" collapsed="false">
      <c r="A18723" s="20" t="s">
        <v>36607</v>
      </c>
      <c r="B18723" s="20" t="s">
        <v>36601</v>
      </c>
      <c r="C18723" s="20" t="s">
        <v>36602</v>
      </c>
      <c r="D18723" s="20" t="s">
        <v>36603</v>
      </c>
      <c r="E18723" s="20" t="s">
        <v>36604</v>
      </c>
      <c r="F18723" s="20" t="s">
        <v>36605</v>
      </c>
      <c r="G18723" s="20" t="s">
        <v>36606</v>
      </c>
      <c r="H18723" s="20" t="s">
        <v>49</v>
      </c>
    </row>
    <row r="18724" customFormat="false" ht="15.75" hidden="false" customHeight="false" outlineLevel="0" collapsed="false">
      <c r="A18724" s="20" t="s">
        <v>36608</v>
      </c>
      <c r="B18724" s="20" t="s">
        <v>36609</v>
      </c>
      <c r="C18724" s="20" t="s">
        <v>36610</v>
      </c>
      <c r="D18724" s="20" t="s">
        <v>36611</v>
      </c>
      <c r="E18724" s="20" t="s">
        <v>36612</v>
      </c>
      <c r="F18724" s="20" t="s">
        <v>36613</v>
      </c>
      <c r="G18724" s="20" t="s">
        <v>36614</v>
      </c>
      <c r="H18724" s="20" t="s">
        <v>49</v>
      </c>
    </row>
    <row r="18725" customFormat="false" ht="15.75" hidden="false" customHeight="false" outlineLevel="0" collapsed="false">
      <c r="A18725" s="20" t="s">
        <v>36615</v>
      </c>
      <c r="B18725" s="20" t="s">
        <v>36609</v>
      </c>
      <c r="C18725" s="20" t="s">
        <v>36610</v>
      </c>
      <c r="D18725" s="20" t="s">
        <v>36611</v>
      </c>
      <c r="E18725" s="20" t="s">
        <v>36612</v>
      </c>
      <c r="F18725" s="20" t="s">
        <v>36613</v>
      </c>
      <c r="G18725" s="20" t="s">
        <v>36614</v>
      </c>
      <c r="H18725" s="20" t="s">
        <v>49</v>
      </c>
    </row>
    <row r="18726" customFormat="false" ht="15.75" hidden="false" customHeight="false" outlineLevel="0" collapsed="false">
      <c r="A18726" s="20" t="s">
        <v>36616</v>
      </c>
      <c r="B18726" s="20" t="s">
        <v>36617</v>
      </c>
      <c r="C18726" s="20" t="s">
        <v>36618</v>
      </c>
      <c r="D18726" s="20" t="s">
        <v>36619</v>
      </c>
      <c r="H18726" s="20" t="s">
        <v>103</v>
      </c>
    </row>
    <row r="18727" customFormat="false" ht="15.75" hidden="false" customHeight="false" outlineLevel="0" collapsed="false">
      <c r="A18727" s="20" t="s">
        <v>36620</v>
      </c>
      <c r="B18727" s="20" t="s">
        <v>36617</v>
      </c>
      <c r="C18727" s="20" t="s">
        <v>36618</v>
      </c>
      <c r="D18727" s="20" t="s">
        <v>36619</v>
      </c>
      <c r="H18727" s="20" t="s">
        <v>103</v>
      </c>
    </row>
    <row r="18728" customFormat="false" ht="15.75" hidden="false" customHeight="false" outlineLevel="0" collapsed="false">
      <c r="A18728" s="20" t="s">
        <v>36621</v>
      </c>
      <c r="B18728" s="20" t="s">
        <v>36622</v>
      </c>
      <c r="C18728" s="20" t="s">
        <v>36623</v>
      </c>
      <c r="D18728" s="20" t="s">
        <v>36624</v>
      </c>
      <c r="E18728" s="20" t="s">
        <v>36625</v>
      </c>
      <c r="H18728" s="20" t="s">
        <v>29</v>
      </c>
    </row>
    <row r="18729" customFormat="false" ht="15.75" hidden="false" customHeight="false" outlineLevel="0" collapsed="false">
      <c r="A18729" s="20" t="s">
        <v>36626</v>
      </c>
      <c r="B18729" s="20" t="s">
        <v>36622</v>
      </c>
      <c r="C18729" s="20" t="s">
        <v>36623</v>
      </c>
      <c r="D18729" s="20" t="s">
        <v>36624</v>
      </c>
      <c r="E18729" s="20" t="s">
        <v>36625</v>
      </c>
      <c r="H18729" s="20" t="s">
        <v>29</v>
      </c>
    </row>
    <row r="18730" customFormat="false" ht="15.75" hidden="false" customHeight="false" outlineLevel="0" collapsed="false">
      <c r="A18730" s="20" t="s">
        <v>36627</v>
      </c>
      <c r="B18730" s="20" t="s">
        <v>36622</v>
      </c>
      <c r="C18730" s="20" t="s">
        <v>36628</v>
      </c>
      <c r="D18730" s="20" t="s">
        <v>36629</v>
      </c>
      <c r="E18730" s="20" t="s">
        <v>36630</v>
      </c>
      <c r="F18730" s="20" t="s">
        <v>36631</v>
      </c>
      <c r="H18730" s="20" t="s">
        <v>29</v>
      </c>
    </row>
    <row r="18731" customFormat="false" ht="15.75" hidden="false" customHeight="false" outlineLevel="0" collapsed="false">
      <c r="A18731" s="20" t="s">
        <v>36632</v>
      </c>
      <c r="B18731" s="20" t="s">
        <v>36622</v>
      </c>
      <c r="C18731" s="20" t="s">
        <v>36628</v>
      </c>
      <c r="D18731" s="20" t="s">
        <v>36629</v>
      </c>
      <c r="E18731" s="20" t="s">
        <v>36630</v>
      </c>
      <c r="F18731" s="20" t="s">
        <v>36631</v>
      </c>
      <c r="H18731" s="20" t="s">
        <v>29</v>
      </c>
    </row>
    <row r="18732" customFormat="false" ht="15.75" hidden="false" customHeight="false" outlineLevel="0" collapsed="false">
      <c r="A18732" s="20" t="s">
        <v>36633</v>
      </c>
      <c r="B18732" s="20" t="s">
        <v>36634</v>
      </c>
      <c r="C18732" s="20" t="s">
        <v>36635</v>
      </c>
      <c r="D18732" s="20" t="s">
        <v>36636</v>
      </c>
      <c r="H18732" s="20" t="s">
        <v>29</v>
      </c>
    </row>
    <row r="18733" customFormat="false" ht="15.75" hidden="false" customHeight="false" outlineLevel="0" collapsed="false">
      <c r="A18733" s="20" t="s">
        <v>36637</v>
      </c>
      <c r="B18733" s="20" t="s">
        <v>36634</v>
      </c>
      <c r="C18733" s="20" t="s">
        <v>36635</v>
      </c>
      <c r="D18733" s="20" t="s">
        <v>36636</v>
      </c>
      <c r="H18733" s="20" t="s">
        <v>29</v>
      </c>
    </row>
    <row r="18734" customFormat="false" ht="15.75" hidden="false" customHeight="false" outlineLevel="0" collapsed="false">
      <c r="A18734" s="20" t="s">
        <v>36638</v>
      </c>
      <c r="B18734" s="20" t="s">
        <v>36639</v>
      </c>
      <c r="C18734" s="20" t="s">
        <v>36640</v>
      </c>
      <c r="D18734" s="20" t="s">
        <v>36641</v>
      </c>
      <c r="E18734" s="20" t="s">
        <v>36642</v>
      </c>
      <c r="H18734" s="20" t="s">
        <v>29</v>
      </c>
    </row>
    <row r="18735" customFormat="false" ht="15.75" hidden="false" customHeight="false" outlineLevel="0" collapsed="false">
      <c r="A18735" s="20" t="s">
        <v>36643</v>
      </c>
      <c r="B18735" s="20" t="s">
        <v>36639</v>
      </c>
      <c r="C18735" s="20" t="s">
        <v>36640</v>
      </c>
      <c r="D18735" s="20" t="s">
        <v>36641</v>
      </c>
      <c r="E18735" s="20" t="s">
        <v>36642</v>
      </c>
      <c r="H18735" s="20" t="s">
        <v>29</v>
      </c>
    </row>
    <row r="18736" customFormat="false" ht="15.75" hidden="false" customHeight="false" outlineLevel="0" collapsed="false">
      <c r="A18736" s="20" t="s">
        <v>36644</v>
      </c>
      <c r="B18736" s="20" t="s">
        <v>36645</v>
      </c>
      <c r="C18736" s="20" t="s">
        <v>36646</v>
      </c>
      <c r="D18736" s="20" t="s">
        <v>36647</v>
      </c>
      <c r="E18736" s="20" t="s">
        <v>36648</v>
      </c>
      <c r="F18736" s="20" t="s">
        <v>36649</v>
      </c>
      <c r="G18736" s="20" t="s">
        <v>36650</v>
      </c>
      <c r="H18736" s="20" t="s">
        <v>49</v>
      </c>
    </row>
    <row r="18737" customFormat="false" ht="15.75" hidden="false" customHeight="false" outlineLevel="0" collapsed="false">
      <c r="A18737" s="20" t="s">
        <v>36651</v>
      </c>
      <c r="B18737" s="20" t="s">
        <v>36645</v>
      </c>
      <c r="C18737" s="20" t="s">
        <v>36646</v>
      </c>
      <c r="D18737" s="20" t="s">
        <v>36647</v>
      </c>
      <c r="E18737" s="20" t="s">
        <v>36648</v>
      </c>
      <c r="F18737" s="20" t="s">
        <v>36649</v>
      </c>
      <c r="G18737" s="20" t="s">
        <v>36650</v>
      </c>
      <c r="H18737" s="20" t="s">
        <v>49</v>
      </c>
    </row>
    <row r="18738" customFormat="false" ht="15.75" hidden="false" customHeight="false" outlineLevel="0" collapsed="false">
      <c r="A18738" s="20" t="s">
        <v>36652</v>
      </c>
      <c r="B18738" s="20" t="s">
        <v>36653</v>
      </c>
      <c r="C18738" s="20" t="s">
        <v>36654</v>
      </c>
      <c r="D18738" s="20" t="s">
        <v>36655</v>
      </c>
      <c r="E18738" s="20" t="s">
        <v>36656</v>
      </c>
      <c r="F18738" s="20" t="s">
        <v>36657</v>
      </c>
      <c r="G18738" s="20" t="s">
        <v>36658</v>
      </c>
      <c r="H18738" s="20" t="s">
        <v>49</v>
      </c>
    </row>
    <row r="18739" customFormat="false" ht="15.75" hidden="false" customHeight="false" outlineLevel="0" collapsed="false">
      <c r="A18739" s="20" t="s">
        <v>36659</v>
      </c>
      <c r="B18739" s="20" t="s">
        <v>36653</v>
      </c>
      <c r="C18739" s="20" t="s">
        <v>36654</v>
      </c>
      <c r="D18739" s="20" t="s">
        <v>36655</v>
      </c>
      <c r="E18739" s="20" t="s">
        <v>36656</v>
      </c>
      <c r="F18739" s="20" t="s">
        <v>36657</v>
      </c>
      <c r="G18739" s="20" t="s">
        <v>36658</v>
      </c>
      <c r="H18739" s="20" t="s">
        <v>49</v>
      </c>
    </row>
    <row r="18740" customFormat="false" ht="15.75" hidden="false" customHeight="false" outlineLevel="0" collapsed="false">
      <c r="A18740" s="20" t="s">
        <v>36660</v>
      </c>
      <c r="B18740" s="20" t="s">
        <v>36661</v>
      </c>
      <c r="C18740" s="20" t="s">
        <v>36662</v>
      </c>
      <c r="D18740" s="20" t="s">
        <v>36663</v>
      </c>
      <c r="E18740" s="20" t="s">
        <v>4012</v>
      </c>
      <c r="H18740" s="20" t="s">
        <v>49</v>
      </c>
    </row>
    <row r="18741" customFormat="false" ht="15.75" hidden="false" customHeight="false" outlineLevel="0" collapsed="false">
      <c r="A18741" s="20" t="s">
        <v>36664</v>
      </c>
      <c r="B18741" s="20" t="s">
        <v>36661</v>
      </c>
      <c r="C18741" s="20" t="s">
        <v>36662</v>
      </c>
      <c r="D18741" s="20" t="s">
        <v>36663</v>
      </c>
      <c r="E18741" s="20" t="s">
        <v>4012</v>
      </c>
      <c r="H18741" s="20" t="s">
        <v>49</v>
      </c>
    </row>
    <row r="18742" customFormat="false" ht="15.75" hidden="false" customHeight="false" outlineLevel="0" collapsed="false">
      <c r="A18742" s="20" t="s">
        <v>36665</v>
      </c>
      <c r="B18742" s="20" t="s">
        <v>36666</v>
      </c>
      <c r="C18742" s="20" t="s">
        <v>36667</v>
      </c>
      <c r="D18742" s="20" t="s">
        <v>36668</v>
      </c>
      <c r="H18742" s="20" t="s">
        <v>49</v>
      </c>
    </row>
    <row r="18743" customFormat="false" ht="15.75" hidden="false" customHeight="false" outlineLevel="0" collapsed="false">
      <c r="A18743" s="20" t="s">
        <v>36669</v>
      </c>
      <c r="B18743" s="20" t="s">
        <v>36666</v>
      </c>
      <c r="C18743" s="20" t="s">
        <v>36667</v>
      </c>
      <c r="D18743" s="20" t="s">
        <v>36668</v>
      </c>
      <c r="H18743" s="20" t="s">
        <v>49</v>
      </c>
    </row>
    <row r="18744" customFormat="false" ht="15.75" hidden="false" customHeight="false" outlineLevel="0" collapsed="false">
      <c r="A18744" s="20" t="s">
        <v>36670</v>
      </c>
      <c r="B18744" s="20" t="s">
        <v>36671</v>
      </c>
      <c r="C18744" s="20" t="s">
        <v>36672</v>
      </c>
      <c r="D18744" s="20" t="s">
        <v>36673</v>
      </c>
      <c r="H18744" s="20" t="s">
        <v>49</v>
      </c>
    </row>
    <row r="18745" customFormat="false" ht="15.75" hidden="false" customHeight="false" outlineLevel="0" collapsed="false">
      <c r="A18745" s="20" t="s">
        <v>36674</v>
      </c>
      <c r="B18745" s="20" t="s">
        <v>36671</v>
      </c>
      <c r="C18745" s="20" t="s">
        <v>36672</v>
      </c>
      <c r="D18745" s="20" t="s">
        <v>36673</v>
      </c>
      <c r="H18745" s="20" t="s">
        <v>49</v>
      </c>
    </row>
    <row r="18746" customFormat="false" ht="15.75" hidden="false" customHeight="false" outlineLevel="0" collapsed="false">
      <c r="A18746" s="20" t="s">
        <v>36675</v>
      </c>
      <c r="B18746" s="20" t="s">
        <v>36676</v>
      </c>
      <c r="C18746" s="20" t="s">
        <v>36677</v>
      </c>
      <c r="D18746" s="20" t="s">
        <v>36678</v>
      </c>
      <c r="H18746" s="20" t="s">
        <v>49</v>
      </c>
    </row>
    <row r="18747" customFormat="false" ht="15.75" hidden="false" customHeight="false" outlineLevel="0" collapsed="false">
      <c r="A18747" s="20" t="s">
        <v>36679</v>
      </c>
      <c r="B18747" s="20" t="s">
        <v>36676</v>
      </c>
      <c r="C18747" s="20" t="s">
        <v>36677</v>
      </c>
      <c r="D18747" s="20" t="s">
        <v>36678</v>
      </c>
      <c r="H18747" s="20" t="s">
        <v>49</v>
      </c>
    </row>
    <row r="18748" customFormat="false" ht="15.75" hidden="false" customHeight="false" outlineLevel="0" collapsed="false">
      <c r="A18748" s="20" t="s">
        <v>36680</v>
      </c>
      <c r="B18748" s="20" t="s">
        <v>36681</v>
      </c>
      <c r="C18748" s="20" t="s">
        <v>36682</v>
      </c>
      <c r="D18748" s="20" t="s">
        <v>36683</v>
      </c>
      <c r="E18748" s="20" t="s">
        <v>36684</v>
      </c>
      <c r="F18748" s="20" t="s">
        <v>36685</v>
      </c>
      <c r="G18748" s="20" t="s">
        <v>36686</v>
      </c>
      <c r="H18748" s="20" t="s">
        <v>49</v>
      </c>
    </row>
    <row r="18749" customFormat="false" ht="15.75" hidden="false" customHeight="false" outlineLevel="0" collapsed="false">
      <c r="A18749" s="20" t="s">
        <v>36687</v>
      </c>
      <c r="B18749" s="20" t="s">
        <v>36681</v>
      </c>
      <c r="C18749" s="20" t="s">
        <v>36682</v>
      </c>
      <c r="D18749" s="20" t="s">
        <v>36683</v>
      </c>
      <c r="E18749" s="20" t="s">
        <v>36684</v>
      </c>
      <c r="F18749" s="20" t="s">
        <v>36685</v>
      </c>
      <c r="G18749" s="20" t="s">
        <v>36686</v>
      </c>
      <c r="H18749" s="20" t="s">
        <v>49</v>
      </c>
    </row>
    <row r="18750" customFormat="false" ht="15.75" hidden="false" customHeight="false" outlineLevel="0" collapsed="false">
      <c r="A18750" s="20" t="s">
        <v>36688</v>
      </c>
      <c r="B18750" s="20" t="s">
        <v>36689</v>
      </c>
      <c r="C18750" s="20" t="s">
        <v>36682</v>
      </c>
      <c r="D18750" s="20" t="s">
        <v>36683</v>
      </c>
      <c r="E18750" s="20" t="s">
        <v>36684</v>
      </c>
      <c r="F18750" s="20" t="s">
        <v>36685</v>
      </c>
      <c r="G18750" s="20" t="s">
        <v>36686</v>
      </c>
      <c r="H18750" s="20" t="s">
        <v>49</v>
      </c>
    </row>
    <row r="18751" customFormat="false" ht="15.75" hidden="false" customHeight="false" outlineLevel="0" collapsed="false">
      <c r="A18751" s="20" t="s">
        <v>36690</v>
      </c>
      <c r="B18751" s="20" t="s">
        <v>36689</v>
      </c>
      <c r="C18751" s="20" t="s">
        <v>36682</v>
      </c>
      <c r="D18751" s="20" t="s">
        <v>36683</v>
      </c>
      <c r="E18751" s="20" t="s">
        <v>36684</v>
      </c>
      <c r="F18751" s="20" t="s">
        <v>36685</v>
      </c>
      <c r="G18751" s="20" t="s">
        <v>36686</v>
      </c>
      <c r="H18751" s="20" t="s">
        <v>49</v>
      </c>
    </row>
    <row r="18752" customFormat="false" ht="15.75" hidden="false" customHeight="false" outlineLevel="0" collapsed="false">
      <c r="A18752" s="20" t="s">
        <v>36691</v>
      </c>
      <c r="B18752" s="20" t="s">
        <v>36692</v>
      </c>
      <c r="C18752" s="20" t="s">
        <v>36682</v>
      </c>
      <c r="D18752" s="20" t="s">
        <v>36683</v>
      </c>
      <c r="E18752" s="20" t="s">
        <v>36684</v>
      </c>
      <c r="F18752" s="20" t="s">
        <v>36685</v>
      </c>
      <c r="G18752" s="20" t="s">
        <v>36686</v>
      </c>
      <c r="H18752" s="20" t="s">
        <v>49</v>
      </c>
    </row>
    <row r="18753" customFormat="false" ht="15.75" hidden="false" customHeight="false" outlineLevel="0" collapsed="false">
      <c r="A18753" s="20" t="s">
        <v>36693</v>
      </c>
      <c r="B18753" s="20" t="s">
        <v>36692</v>
      </c>
      <c r="C18753" s="20" t="s">
        <v>36682</v>
      </c>
      <c r="D18753" s="20" t="s">
        <v>36683</v>
      </c>
      <c r="E18753" s="20" t="s">
        <v>36684</v>
      </c>
      <c r="F18753" s="20" t="s">
        <v>36685</v>
      </c>
      <c r="G18753" s="20" t="s">
        <v>36686</v>
      </c>
      <c r="H18753" s="20" t="s">
        <v>49</v>
      </c>
    </row>
    <row r="18754" customFormat="false" ht="15.75" hidden="false" customHeight="false" outlineLevel="0" collapsed="false">
      <c r="A18754" s="20" t="s">
        <v>36694</v>
      </c>
      <c r="B18754" s="20" t="s">
        <v>36695</v>
      </c>
      <c r="C18754" s="20" t="s">
        <v>36682</v>
      </c>
      <c r="D18754" s="20" t="s">
        <v>36683</v>
      </c>
      <c r="E18754" s="20" t="s">
        <v>36684</v>
      </c>
      <c r="F18754" s="20" t="s">
        <v>36685</v>
      </c>
      <c r="G18754" s="20" t="s">
        <v>36686</v>
      </c>
      <c r="H18754" s="20" t="s">
        <v>49</v>
      </c>
    </row>
    <row r="18755" customFormat="false" ht="15.75" hidden="false" customHeight="false" outlineLevel="0" collapsed="false">
      <c r="A18755" s="20" t="s">
        <v>36696</v>
      </c>
      <c r="B18755" s="20" t="s">
        <v>36695</v>
      </c>
      <c r="C18755" s="20" t="s">
        <v>36682</v>
      </c>
      <c r="D18755" s="20" t="s">
        <v>36683</v>
      </c>
      <c r="E18755" s="20" t="s">
        <v>36684</v>
      </c>
      <c r="F18755" s="20" t="s">
        <v>36685</v>
      </c>
      <c r="G18755" s="20" t="s">
        <v>36686</v>
      </c>
      <c r="H18755" s="20" t="s">
        <v>49</v>
      </c>
    </row>
    <row r="18756" customFormat="false" ht="15.75" hidden="false" customHeight="false" outlineLevel="0" collapsed="false">
      <c r="A18756" s="20" t="s">
        <v>36697</v>
      </c>
      <c r="B18756" s="20" t="s">
        <v>36698</v>
      </c>
      <c r="C18756" s="20" t="s">
        <v>36699</v>
      </c>
      <c r="D18756" s="20" t="s">
        <v>36700</v>
      </c>
      <c r="E18756" s="20" t="s">
        <v>36701</v>
      </c>
      <c r="F18756" s="20" t="s">
        <v>36702</v>
      </c>
      <c r="G18756" s="20" t="s">
        <v>36686</v>
      </c>
      <c r="H18756" s="20" t="s">
        <v>49</v>
      </c>
    </row>
    <row r="18757" customFormat="false" ht="15.75" hidden="false" customHeight="false" outlineLevel="0" collapsed="false">
      <c r="A18757" s="20" t="s">
        <v>36703</v>
      </c>
      <c r="B18757" s="20" t="s">
        <v>36698</v>
      </c>
      <c r="C18757" s="20" t="s">
        <v>36699</v>
      </c>
      <c r="D18757" s="20" t="s">
        <v>36700</v>
      </c>
      <c r="E18757" s="20" t="s">
        <v>36701</v>
      </c>
      <c r="F18757" s="20" t="s">
        <v>36702</v>
      </c>
      <c r="G18757" s="20" t="s">
        <v>36686</v>
      </c>
      <c r="H18757" s="20" t="s">
        <v>49</v>
      </c>
    </row>
    <row r="18758" customFormat="false" ht="15.75" hidden="false" customHeight="false" outlineLevel="0" collapsed="false">
      <c r="A18758" s="20" t="s">
        <v>36704</v>
      </c>
      <c r="B18758" s="20" t="s">
        <v>36705</v>
      </c>
      <c r="C18758" s="20" t="s">
        <v>36699</v>
      </c>
      <c r="D18758" s="20" t="s">
        <v>36700</v>
      </c>
      <c r="E18758" s="20" t="s">
        <v>36701</v>
      </c>
      <c r="F18758" s="20" t="s">
        <v>36702</v>
      </c>
      <c r="G18758" s="20" t="s">
        <v>36686</v>
      </c>
      <c r="H18758" s="20" t="s">
        <v>49</v>
      </c>
    </row>
    <row r="18759" customFormat="false" ht="15.75" hidden="false" customHeight="false" outlineLevel="0" collapsed="false">
      <c r="A18759" s="20" t="s">
        <v>36706</v>
      </c>
      <c r="B18759" s="20" t="s">
        <v>36705</v>
      </c>
      <c r="C18759" s="20" t="s">
        <v>36699</v>
      </c>
      <c r="D18759" s="20" t="s">
        <v>36700</v>
      </c>
      <c r="E18759" s="20" t="s">
        <v>36701</v>
      </c>
      <c r="F18759" s="20" t="s">
        <v>36702</v>
      </c>
      <c r="G18759" s="20" t="s">
        <v>36686</v>
      </c>
      <c r="H18759" s="20" t="s">
        <v>49</v>
      </c>
    </row>
    <row r="18760" customFormat="false" ht="15.75" hidden="false" customHeight="false" outlineLevel="0" collapsed="false">
      <c r="A18760" s="20" t="s">
        <v>36707</v>
      </c>
      <c r="B18760" s="20" t="s">
        <v>36708</v>
      </c>
      <c r="C18760" s="20" t="s">
        <v>36699</v>
      </c>
      <c r="D18760" s="20" t="s">
        <v>36700</v>
      </c>
      <c r="E18760" s="20" t="s">
        <v>36701</v>
      </c>
      <c r="F18760" s="20" t="s">
        <v>36702</v>
      </c>
      <c r="G18760" s="20" t="s">
        <v>36686</v>
      </c>
      <c r="H18760" s="20" t="s">
        <v>49</v>
      </c>
    </row>
    <row r="18761" customFormat="false" ht="15.75" hidden="false" customHeight="false" outlineLevel="0" collapsed="false">
      <c r="A18761" s="20" t="s">
        <v>36709</v>
      </c>
      <c r="B18761" s="20" t="s">
        <v>36708</v>
      </c>
      <c r="C18761" s="20" t="s">
        <v>36699</v>
      </c>
      <c r="D18761" s="20" t="s">
        <v>36700</v>
      </c>
      <c r="E18761" s="20" t="s">
        <v>36701</v>
      </c>
      <c r="F18761" s="20" t="s">
        <v>36702</v>
      </c>
      <c r="G18761" s="20" t="s">
        <v>36686</v>
      </c>
      <c r="H18761" s="20" t="s">
        <v>49</v>
      </c>
    </row>
    <row r="18762" customFormat="false" ht="15.75" hidden="false" customHeight="false" outlineLevel="0" collapsed="false">
      <c r="A18762" s="20" t="s">
        <v>36710</v>
      </c>
      <c r="B18762" s="20" t="s">
        <v>36711</v>
      </c>
      <c r="C18762" s="20" t="s">
        <v>36699</v>
      </c>
      <c r="D18762" s="20" t="s">
        <v>36700</v>
      </c>
      <c r="E18762" s="20" t="s">
        <v>36701</v>
      </c>
      <c r="F18762" s="20" t="s">
        <v>36702</v>
      </c>
      <c r="G18762" s="20" t="s">
        <v>36686</v>
      </c>
      <c r="H18762" s="20" t="s">
        <v>49</v>
      </c>
    </row>
    <row r="18763" customFormat="false" ht="15.75" hidden="false" customHeight="false" outlineLevel="0" collapsed="false">
      <c r="A18763" s="20" t="s">
        <v>36712</v>
      </c>
      <c r="B18763" s="20" t="s">
        <v>36711</v>
      </c>
      <c r="C18763" s="20" t="s">
        <v>36699</v>
      </c>
      <c r="D18763" s="20" t="s">
        <v>36700</v>
      </c>
      <c r="E18763" s="20" t="s">
        <v>36701</v>
      </c>
      <c r="F18763" s="20" t="s">
        <v>36702</v>
      </c>
      <c r="G18763" s="20" t="s">
        <v>36686</v>
      </c>
      <c r="H18763" s="20" t="s">
        <v>49</v>
      </c>
    </row>
    <row r="18764" customFormat="false" ht="15.75" hidden="false" customHeight="false" outlineLevel="0" collapsed="false">
      <c r="A18764" s="20" t="s">
        <v>36713</v>
      </c>
      <c r="B18764" s="20" t="s">
        <v>36714</v>
      </c>
      <c r="C18764" s="20" t="s">
        <v>36699</v>
      </c>
      <c r="D18764" s="20" t="s">
        <v>36700</v>
      </c>
      <c r="E18764" s="20" t="s">
        <v>36701</v>
      </c>
      <c r="F18764" s="20" t="s">
        <v>36702</v>
      </c>
      <c r="G18764" s="20" t="s">
        <v>36686</v>
      </c>
      <c r="H18764" s="20" t="s">
        <v>49</v>
      </c>
    </row>
    <row r="18765" customFormat="false" ht="15.75" hidden="false" customHeight="false" outlineLevel="0" collapsed="false">
      <c r="A18765" s="20" t="s">
        <v>36715</v>
      </c>
      <c r="B18765" s="20" t="s">
        <v>36714</v>
      </c>
      <c r="C18765" s="20" t="s">
        <v>36699</v>
      </c>
      <c r="D18765" s="20" t="s">
        <v>36700</v>
      </c>
      <c r="E18765" s="20" t="s">
        <v>36701</v>
      </c>
      <c r="F18765" s="20" t="s">
        <v>36702</v>
      </c>
      <c r="G18765" s="20" t="s">
        <v>36686</v>
      </c>
      <c r="H18765" s="20" t="s">
        <v>49</v>
      </c>
    </row>
    <row r="18766" customFormat="false" ht="15.75" hidden="false" customHeight="false" outlineLevel="0" collapsed="false">
      <c r="A18766" s="20" t="s">
        <v>36716</v>
      </c>
      <c r="B18766" s="20" t="s">
        <v>36717</v>
      </c>
      <c r="C18766" s="20" t="s">
        <v>36699</v>
      </c>
      <c r="D18766" s="20" t="s">
        <v>36700</v>
      </c>
      <c r="E18766" s="20" t="s">
        <v>36701</v>
      </c>
      <c r="F18766" s="20" t="s">
        <v>36702</v>
      </c>
      <c r="G18766" s="20" t="s">
        <v>36686</v>
      </c>
      <c r="H18766" s="20" t="s">
        <v>49</v>
      </c>
    </row>
    <row r="18767" customFormat="false" ht="15.75" hidden="false" customHeight="false" outlineLevel="0" collapsed="false">
      <c r="A18767" s="20" t="s">
        <v>36718</v>
      </c>
      <c r="B18767" s="20" t="s">
        <v>36717</v>
      </c>
      <c r="C18767" s="20" t="s">
        <v>36699</v>
      </c>
      <c r="D18767" s="20" t="s">
        <v>36700</v>
      </c>
      <c r="E18767" s="20" t="s">
        <v>36701</v>
      </c>
      <c r="F18767" s="20" t="s">
        <v>36702</v>
      </c>
      <c r="G18767" s="20" t="s">
        <v>36686</v>
      </c>
      <c r="H18767" s="20" t="s">
        <v>49</v>
      </c>
    </row>
    <row r="18768" customFormat="false" ht="15.75" hidden="false" customHeight="false" outlineLevel="0" collapsed="false">
      <c r="A18768" s="20" t="s">
        <v>36719</v>
      </c>
      <c r="B18768" s="20" t="s">
        <v>36720</v>
      </c>
      <c r="C18768" s="20" t="s">
        <v>36721</v>
      </c>
      <c r="H18768" s="20" t="s">
        <v>49</v>
      </c>
    </row>
    <row r="18769" customFormat="false" ht="15.75" hidden="false" customHeight="false" outlineLevel="0" collapsed="false">
      <c r="A18769" s="20" t="s">
        <v>36722</v>
      </c>
      <c r="B18769" s="20" t="s">
        <v>36720</v>
      </c>
      <c r="C18769" s="20" t="s">
        <v>36721</v>
      </c>
      <c r="H18769" s="20" t="s">
        <v>49</v>
      </c>
    </row>
    <row r="18770" customFormat="false" ht="15.75" hidden="false" customHeight="false" outlineLevel="0" collapsed="false">
      <c r="A18770" s="20" t="s">
        <v>36723</v>
      </c>
      <c r="B18770" s="20" t="s">
        <v>36724</v>
      </c>
      <c r="C18770" s="20" t="s">
        <v>5806</v>
      </c>
      <c r="H18770" s="20" t="s">
        <v>49</v>
      </c>
    </row>
    <row r="18771" customFormat="false" ht="15.75" hidden="false" customHeight="false" outlineLevel="0" collapsed="false">
      <c r="A18771" s="20" t="s">
        <v>36725</v>
      </c>
      <c r="B18771" s="20" t="s">
        <v>36724</v>
      </c>
      <c r="C18771" s="20" t="s">
        <v>5806</v>
      </c>
      <c r="H18771" s="20" t="s">
        <v>49</v>
      </c>
    </row>
    <row r="18772" customFormat="false" ht="15.75" hidden="false" customHeight="false" outlineLevel="0" collapsed="false">
      <c r="A18772" s="20" t="s">
        <v>36726</v>
      </c>
      <c r="B18772" s="20" t="s">
        <v>36727</v>
      </c>
      <c r="C18772" s="20" t="s">
        <v>5806</v>
      </c>
      <c r="H18772" s="20" t="s">
        <v>49</v>
      </c>
    </row>
    <row r="18773" customFormat="false" ht="15.75" hidden="false" customHeight="false" outlineLevel="0" collapsed="false">
      <c r="A18773" s="20" t="s">
        <v>36728</v>
      </c>
      <c r="B18773" s="20" t="s">
        <v>36727</v>
      </c>
      <c r="C18773" s="20" t="s">
        <v>5806</v>
      </c>
      <c r="H18773" s="20" t="s">
        <v>49</v>
      </c>
    </row>
    <row r="18774" customFormat="false" ht="15.75" hidden="false" customHeight="false" outlineLevel="0" collapsed="false">
      <c r="A18774" s="20" t="s">
        <v>36729</v>
      </c>
      <c r="B18774" s="20" t="s">
        <v>36730</v>
      </c>
      <c r="C18774" s="20" t="s">
        <v>26755</v>
      </c>
      <c r="H18774" s="20" t="s">
        <v>49</v>
      </c>
    </row>
    <row r="18775" customFormat="false" ht="15.75" hidden="false" customHeight="false" outlineLevel="0" collapsed="false">
      <c r="A18775" s="20" t="s">
        <v>36731</v>
      </c>
      <c r="B18775" s="20" t="s">
        <v>36730</v>
      </c>
      <c r="C18775" s="20" t="s">
        <v>26755</v>
      </c>
      <c r="H18775" s="20" t="s">
        <v>49</v>
      </c>
    </row>
    <row r="18776" customFormat="false" ht="15.75" hidden="false" customHeight="false" outlineLevel="0" collapsed="false">
      <c r="A18776" s="20" t="s">
        <v>36732</v>
      </c>
      <c r="B18776" s="20" t="s">
        <v>36733</v>
      </c>
      <c r="C18776" s="20" t="s">
        <v>5806</v>
      </c>
      <c r="H18776" s="20" t="s">
        <v>49</v>
      </c>
    </row>
    <row r="18777" customFormat="false" ht="15.75" hidden="false" customHeight="false" outlineLevel="0" collapsed="false">
      <c r="A18777" s="20" t="s">
        <v>36734</v>
      </c>
      <c r="B18777" s="20" t="s">
        <v>36733</v>
      </c>
      <c r="C18777" s="20" t="s">
        <v>5806</v>
      </c>
      <c r="H18777" s="20" t="s">
        <v>49</v>
      </c>
    </row>
    <row r="18778" customFormat="false" ht="15.75" hidden="false" customHeight="false" outlineLevel="0" collapsed="false">
      <c r="A18778" s="20" t="s">
        <v>36735</v>
      </c>
      <c r="B18778" s="20" t="s">
        <v>36736</v>
      </c>
      <c r="C18778" s="20" t="s">
        <v>9674</v>
      </c>
      <c r="H18778" s="20" t="s">
        <v>49</v>
      </c>
    </row>
    <row r="18779" customFormat="false" ht="15.75" hidden="false" customHeight="false" outlineLevel="0" collapsed="false">
      <c r="A18779" s="20" t="s">
        <v>36737</v>
      </c>
      <c r="B18779" s="20" t="s">
        <v>36736</v>
      </c>
      <c r="C18779" s="20" t="s">
        <v>9674</v>
      </c>
      <c r="H18779" s="20" t="s">
        <v>49</v>
      </c>
    </row>
    <row r="18780" customFormat="false" ht="15.75" hidden="false" customHeight="false" outlineLevel="0" collapsed="false">
      <c r="A18780" s="20" t="s">
        <v>36738</v>
      </c>
      <c r="B18780" s="20" t="s">
        <v>36739</v>
      </c>
      <c r="C18780" s="20" t="s">
        <v>36740</v>
      </c>
      <c r="H18780" s="20" t="s">
        <v>49</v>
      </c>
    </row>
    <row r="18781" customFormat="false" ht="15.75" hidden="false" customHeight="false" outlineLevel="0" collapsed="false">
      <c r="A18781" s="20" t="s">
        <v>36741</v>
      </c>
      <c r="B18781" s="20" t="s">
        <v>36739</v>
      </c>
      <c r="C18781" s="20" t="s">
        <v>36740</v>
      </c>
      <c r="H18781" s="20" t="s">
        <v>49</v>
      </c>
    </row>
    <row r="18782" customFormat="false" ht="15.75" hidden="false" customHeight="false" outlineLevel="0" collapsed="false">
      <c r="A18782" s="20" t="s">
        <v>36742</v>
      </c>
      <c r="B18782" s="20" t="s">
        <v>36743</v>
      </c>
      <c r="C18782" s="20" t="s">
        <v>36740</v>
      </c>
      <c r="H18782" s="20" t="s">
        <v>49</v>
      </c>
    </row>
    <row r="18783" customFormat="false" ht="15.75" hidden="false" customHeight="false" outlineLevel="0" collapsed="false">
      <c r="A18783" s="20" t="s">
        <v>36744</v>
      </c>
      <c r="B18783" s="20" t="s">
        <v>36743</v>
      </c>
      <c r="C18783" s="20" t="s">
        <v>36740</v>
      </c>
      <c r="H18783" s="20" t="s">
        <v>49</v>
      </c>
    </row>
    <row r="18784" customFormat="false" ht="15.75" hidden="false" customHeight="false" outlineLevel="0" collapsed="false">
      <c r="A18784" s="20" t="s">
        <v>36745</v>
      </c>
      <c r="B18784" s="20" t="s">
        <v>36746</v>
      </c>
      <c r="C18784" s="20" t="s">
        <v>36747</v>
      </c>
      <c r="D18784" s="20" t="s">
        <v>4103</v>
      </c>
      <c r="H18784" s="20" t="s">
        <v>49</v>
      </c>
    </row>
    <row r="18785" customFormat="false" ht="15.75" hidden="false" customHeight="false" outlineLevel="0" collapsed="false">
      <c r="A18785" s="20" t="s">
        <v>36748</v>
      </c>
      <c r="B18785" s="20" t="s">
        <v>36746</v>
      </c>
      <c r="C18785" s="20" t="s">
        <v>36747</v>
      </c>
      <c r="D18785" s="20" t="s">
        <v>4103</v>
      </c>
      <c r="H18785" s="20" t="s">
        <v>49</v>
      </c>
    </row>
    <row r="18786" customFormat="false" ht="15.75" hidden="false" customHeight="false" outlineLevel="0" collapsed="false">
      <c r="A18786" s="20" t="s">
        <v>36749</v>
      </c>
      <c r="B18786" s="20" t="s">
        <v>36746</v>
      </c>
      <c r="C18786" s="20" t="s">
        <v>36750</v>
      </c>
      <c r="D18786" s="20" t="s">
        <v>4103</v>
      </c>
      <c r="H18786" s="20" t="s">
        <v>49</v>
      </c>
    </row>
    <row r="18787" customFormat="false" ht="15.75" hidden="false" customHeight="false" outlineLevel="0" collapsed="false">
      <c r="A18787" s="20" t="s">
        <v>36751</v>
      </c>
      <c r="B18787" s="20" t="s">
        <v>36746</v>
      </c>
      <c r="C18787" s="20" t="s">
        <v>36750</v>
      </c>
      <c r="D18787" s="20" t="s">
        <v>4103</v>
      </c>
      <c r="H18787" s="20" t="s">
        <v>49</v>
      </c>
    </row>
    <row r="18788" customFormat="false" ht="15.75" hidden="false" customHeight="false" outlineLevel="0" collapsed="false">
      <c r="A18788" s="20" t="s">
        <v>36752</v>
      </c>
      <c r="B18788" s="20" t="s">
        <v>36753</v>
      </c>
      <c r="C18788" s="20" t="s">
        <v>36754</v>
      </c>
      <c r="D18788" s="20" t="s">
        <v>24190</v>
      </c>
      <c r="H18788" s="20" t="s">
        <v>49</v>
      </c>
    </row>
    <row r="18789" customFormat="false" ht="15.75" hidden="false" customHeight="false" outlineLevel="0" collapsed="false">
      <c r="A18789" s="20" t="s">
        <v>36755</v>
      </c>
      <c r="B18789" s="20" t="s">
        <v>36753</v>
      </c>
      <c r="C18789" s="20" t="s">
        <v>36754</v>
      </c>
      <c r="D18789" s="20" t="s">
        <v>24190</v>
      </c>
      <c r="H18789" s="20" t="s">
        <v>49</v>
      </c>
    </row>
    <row r="18790" customFormat="false" ht="15.75" hidden="false" customHeight="false" outlineLevel="0" collapsed="false">
      <c r="A18790" s="20" t="s">
        <v>36756</v>
      </c>
      <c r="B18790" s="20" t="s">
        <v>36757</v>
      </c>
      <c r="C18790" s="20" t="s">
        <v>36758</v>
      </c>
      <c r="D18790" s="20" t="s">
        <v>12695</v>
      </c>
      <c r="H18790" s="20" t="s">
        <v>49</v>
      </c>
    </row>
    <row r="18791" customFormat="false" ht="15.75" hidden="false" customHeight="false" outlineLevel="0" collapsed="false">
      <c r="A18791" s="20" t="s">
        <v>36759</v>
      </c>
      <c r="B18791" s="20" t="s">
        <v>36757</v>
      </c>
      <c r="C18791" s="20" t="s">
        <v>36758</v>
      </c>
      <c r="D18791" s="20" t="s">
        <v>12695</v>
      </c>
      <c r="H18791" s="20" t="s">
        <v>49</v>
      </c>
    </row>
    <row r="18792" customFormat="false" ht="15.75" hidden="false" customHeight="false" outlineLevel="0" collapsed="false">
      <c r="A18792" s="20" t="s">
        <v>36760</v>
      </c>
      <c r="B18792" s="20" t="s">
        <v>36761</v>
      </c>
      <c r="C18792" s="20" t="s">
        <v>7581</v>
      </c>
      <c r="H18792" s="20" t="s">
        <v>49</v>
      </c>
    </row>
    <row r="18793" customFormat="false" ht="15.75" hidden="false" customHeight="false" outlineLevel="0" collapsed="false">
      <c r="A18793" s="20" t="s">
        <v>36762</v>
      </c>
      <c r="B18793" s="20" t="s">
        <v>36761</v>
      </c>
      <c r="C18793" s="20" t="s">
        <v>7581</v>
      </c>
      <c r="H18793" s="20" t="s">
        <v>49</v>
      </c>
    </row>
    <row r="18794" customFormat="false" ht="15.75" hidden="false" customHeight="false" outlineLevel="0" collapsed="false">
      <c r="A18794" s="20" t="s">
        <v>36763</v>
      </c>
      <c r="B18794" s="20" t="s">
        <v>36764</v>
      </c>
      <c r="C18794" s="20" t="s">
        <v>36765</v>
      </c>
      <c r="H18794" s="20" t="s">
        <v>49</v>
      </c>
    </row>
    <row r="18795" customFormat="false" ht="15.75" hidden="false" customHeight="false" outlineLevel="0" collapsed="false">
      <c r="A18795" s="20" t="s">
        <v>36766</v>
      </c>
      <c r="B18795" s="20" t="s">
        <v>36764</v>
      </c>
      <c r="C18795" s="20" t="s">
        <v>36765</v>
      </c>
      <c r="H18795" s="20" t="s">
        <v>49</v>
      </c>
    </row>
    <row r="18796" customFormat="false" ht="15.75" hidden="false" customHeight="false" outlineLevel="0" collapsed="false">
      <c r="A18796" s="20" t="s">
        <v>36767</v>
      </c>
      <c r="B18796" s="20" t="s">
        <v>36768</v>
      </c>
      <c r="C18796" s="20" t="s">
        <v>36769</v>
      </c>
      <c r="H18796" s="20" t="s">
        <v>49</v>
      </c>
    </row>
    <row r="18797" customFormat="false" ht="15.75" hidden="false" customHeight="false" outlineLevel="0" collapsed="false">
      <c r="A18797" s="20" t="s">
        <v>36770</v>
      </c>
      <c r="B18797" s="20" t="s">
        <v>36768</v>
      </c>
      <c r="C18797" s="20" t="s">
        <v>36769</v>
      </c>
      <c r="H18797" s="20" t="s">
        <v>49</v>
      </c>
    </row>
    <row r="18798" customFormat="false" ht="15.75" hidden="false" customHeight="false" outlineLevel="0" collapsed="false">
      <c r="A18798" s="20" t="s">
        <v>36771</v>
      </c>
      <c r="B18798" s="20" t="s">
        <v>36772</v>
      </c>
      <c r="C18798" s="20" t="s">
        <v>36773</v>
      </c>
      <c r="D18798" s="20" t="s">
        <v>36774</v>
      </c>
      <c r="E18798" s="20" t="s">
        <v>36775</v>
      </c>
      <c r="F18798" s="20" t="s">
        <v>36776</v>
      </c>
      <c r="G18798" s="20" t="s">
        <v>36777</v>
      </c>
      <c r="H18798" s="20" t="s">
        <v>49</v>
      </c>
    </row>
    <row r="18799" customFormat="false" ht="15.75" hidden="false" customHeight="false" outlineLevel="0" collapsed="false">
      <c r="A18799" s="20" t="s">
        <v>36778</v>
      </c>
      <c r="B18799" s="20" t="s">
        <v>36772</v>
      </c>
      <c r="C18799" s="20" t="s">
        <v>36773</v>
      </c>
      <c r="D18799" s="20" t="s">
        <v>36774</v>
      </c>
      <c r="E18799" s="20" t="s">
        <v>36775</v>
      </c>
      <c r="F18799" s="20" t="s">
        <v>36776</v>
      </c>
      <c r="G18799" s="20" t="s">
        <v>36777</v>
      </c>
      <c r="H18799" s="20" t="s">
        <v>49</v>
      </c>
    </row>
    <row r="18800" customFormat="false" ht="15.75" hidden="false" customHeight="false" outlineLevel="0" collapsed="false">
      <c r="A18800" s="20" t="s">
        <v>36779</v>
      </c>
      <c r="B18800" s="20" t="s">
        <v>36780</v>
      </c>
      <c r="C18800" s="20" t="s">
        <v>36781</v>
      </c>
      <c r="D18800" s="20" t="s">
        <v>36782</v>
      </c>
      <c r="E18800" s="20" t="s">
        <v>36783</v>
      </c>
      <c r="F18800" s="20" t="s">
        <v>36784</v>
      </c>
      <c r="G18800" s="20" t="s">
        <v>36785</v>
      </c>
      <c r="H18800" s="20" t="s">
        <v>49</v>
      </c>
    </row>
    <row r="18801" customFormat="false" ht="15.75" hidden="false" customHeight="false" outlineLevel="0" collapsed="false">
      <c r="A18801" s="20" t="s">
        <v>36786</v>
      </c>
      <c r="B18801" s="20" t="s">
        <v>36780</v>
      </c>
      <c r="C18801" s="20" t="s">
        <v>36781</v>
      </c>
      <c r="D18801" s="20" t="s">
        <v>36782</v>
      </c>
      <c r="E18801" s="20" t="s">
        <v>36783</v>
      </c>
      <c r="F18801" s="20" t="s">
        <v>36784</v>
      </c>
      <c r="G18801" s="20" t="s">
        <v>36785</v>
      </c>
      <c r="H18801" s="20" t="s">
        <v>49</v>
      </c>
    </row>
    <row r="18802" customFormat="false" ht="15.75" hidden="false" customHeight="false" outlineLevel="0" collapsed="false">
      <c r="A18802" s="20" t="s">
        <v>36787</v>
      </c>
      <c r="B18802" s="20" t="s">
        <v>36788</v>
      </c>
      <c r="C18802" s="20" t="s">
        <v>36789</v>
      </c>
      <c r="D18802" s="20" t="s">
        <v>12683</v>
      </c>
      <c r="H18802" s="20" t="s">
        <v>49</v>
      </c>
    </row>
    <row r="18803" customFormat="false" ht="15.75" hidden="false" customHeight="false" outlineLevel="0" collapsed="false">
      <c r="A18803" s="20" t="s">
        <v>36790</v>
      </c>
      <c r="B18803" s="20" t="s">
        <v>36788</v>
      </c>
      <c r="C18803" s="20" t="s">
        <v>36789</v>
      </c>
      <c r="D18803" s="20" t="s">
        <v>12683</v>
      </c>
      <c r="H18803" s="20" t="s">
        <v>49</v>
      </c>
    </row>
    <row r="18804" customFormat="false" ht="15.75" hidden="false" customHeight="false" outlineLevel="0" collapsed="false">
      <c r="A18804" s="20" t="s">
        <v>36791</v>
      </c>
      <c r="B18804" s="20" t="s">
        <v>36788</v>
      </c>
      <c r="C18804" s="20" t="s">
        <v>36792</v>
      </c>
      <c r="D18804" s="20" t="s">
        <v>12898</v>
      </c>
      <c r="H18804" s="20" t="s">
        <v>49</v>
      </c>
    </row>
    <row r="18805" customFormat="false" ht="15.75" hidden="false" customHeight="false" outlineLevel="0" collapsed="false">
      <c r="A18805" s="20" t="s">
        <v>36793</v>
      </c>
      <c r="B18805" s="20" t="s">
        <v>36788</v>
      </c>
      <c r="C18805" s="20" t="s">
        <v>36792</v>
      </c>
      <c r="D18805" s="20" t="s">
        <v>12898</v>
      </c>
      <c r="H18805" s="20" t="s">
        <v>49</v>
      </c>
    </row>
    <row r="18806" customFormat="false" ht="15.75" hidden="false" customHeight="false" outlineLevel="0" collapsed="false">
      <c r="A18806" s="20" t="s">
        <v>36794</v>
      </c>
      <c r="B18806" s="20" t="s">
        <v>36795</v>
      </c>
      <c r="C18806" s="20" t="s">
        <v>36796</v>
      </c>
      <c r="D18806" s="20" t="s">
        <v>36797</v>
      </c>
      <c r="E18806" s="20" t="s">
        <v>4012</v>
      </c>
      <c r="H18806" s="20" t="s">
        <v>49</v>
      </c>
    </row>
    <row r="18807" customFormat="false" ht="15.75" hidden="false" customHeight="false" outlineLevel="0" collapsed="false">
      <c r="A18807" s="20" t="s">
        <v>36798</v>
      </c>
      <c r="B18807" s="20" t="s">
        <v>36795</v>
      </c>
      <c r="C18807" s="20" t="s">
        <v>36796</v>
      </c>
      <c r="D18807" s="20" t="s">
        <v>36797</v>
      </c>
      <c r="E18807" s="20" t="s">
        <v>4012</v>
      </c>
      <c r="H18807" s="20" t="s">
        <v>49</v>
      </c>
    </row>
    <row r="18808" customFormat="false" ht="15.75" hidden="false" customHeight="false" outlineLevel="0" collapsed="false">
      <c r="A18808" s="20" t="s">
        <v>36799</v>
      </c>
      <c r="B18808" s="20" t="s">
        <v>36800</v>
      </c>
      <c r="C18808" s="20" t="s">
        <v>36801</v>
      </c>
      <c r="D18808" s="20" t="s">
        <v>36802</v>
      </c>
      <c r="E18808" s="20" t="s">
        <v>36803</v>
      </c>
      <c r="F18808" s="20" t="s">
        <v>36804</v>
      </c>
      <c r="G18808" s="20" t="s">
        <v>36805</v>
      </c>
      <c r="H18808" s="20" t="s">
        <v>49</v>
      </c>
    </row>
    <row r="18809" customFormat="false" ht="15.75" hidden="false" customHeight="false" outlineLevel="0" collapsed="false">
      <c r="A18809" s="20" t="s">
        <v>36806</v>
      </c>
      <c r="B18809" s="20" t="s">
        <v>36800</v>
      </c>
      <c r="C18809" s="20" t="s">
        <v>36801</v>
      </c>
      <c r="D18809" s="20" t="s">
        <v>36802</v>
      </c>
      <c r="E18809" s="20" t="s">
        <v>36803</v>
      </c>
      <c r="F18809" s="20" t="s">
        <v>36804</v>
      </c>
      <c r="G18809" s="20" t="s">
        <v>36805</v>
      </c>
      <c r="H18809" s="20" t="s">
        <v>49</v>
      </c>
    </row>
    <row r="18810" customFormat="false" ht="15.75" hidden="false" customHeight="false" outlineLevel="0" collapsed="false">
      <c r="A18810" s="20" t="s">
        <v>36807</v>
      </c>
      <c r="B18810" s="20" t="s">
        <v>36808</v>
      </c>
      <c r="C18810" s="20" t="s">
        <v>36809</v>
      </c>
      <c r="D18810" s="20" t="s">
        <v>36810</v>
      </c>
      <c r="E18810" s="20" t="s">
        <v>36811</v>
      </c>
      <c r="F18810" s="20" t="s">
        <v>7012</v>
      </c>
      <c r="H18810" s="20" t="s">
        <v>49</v>
      </c>
    </row>
    <row r="18811" customFormat="false" ht="15.75" hidden="false" customHeight="false" outlineLevel="0" collapsed="false">
      <c r="A18811" s="20" t="s">
        <v>36812</v>
      </c>
      <c r="B18811" s="20" t="s">
        <v>36808</v>
      </c>
      <c r="C18811" s="20" t="s">
        <v>36809</v>
      </c>
      <c r="D18811" s="20" t="s">
        <v>36810</v>
      </c>
      <c r="E18811" s="20" t="s">
        <v>36811</v>
      </c>
      <c r="F18811" s="20" t="s">
        <v>7012</v>
      </c>
      <c r="H18811" s="20" t="s">
        <v>49</v>
      </c>
    </row>
    <row r="18812" customFormat="false" ht="15.75" hidden="false" customHeight="false" outlineLevel="0" collapsed="false">
      <c r="A18812" s="20" t="s">
        <v>36813</v>
      </c>
      <c r="B18812" s="20" t="s">
        <v>36808</v>
      </c>
      <c r="C18812" s="20" t="s">
        <v>36809</v>
      </c>
      <c r="D18812" s="20" t="s">
        <v>36810</v>
      </c>
      <c r="E18812" s="20" t="s">
        <v>36814</v>
      </c>
      <c r="F18812" s="20" t="s">
        <v>7644</v>
      </c>
      <c r="H18812" s="20" t="s">
        <v>49</v>
      </c>
    </row>
    <row r="18813" customFormat="false" ht="15.75" hidden="false" customHeight="false" outlineLevel="0" collapsed="false">
      <c r="A18813" s="20" t="s">
        <v>36815</v>
      </c>
      <c r="B18813" s="20" t="s">
        <v>36808</v>
      </c>
      <c r="C18813" s="20" t="s">
        <v>36809</v>
      </c>
      <c r="D18813" s="20" t="s">
        <v>36810</v>
      </c>
      <c r="E18813" s="20" t="s">
        <v>36814</v>
      </c>
      <c r="F18813" s="20" t="s">
        <v>7644</v>
      </c>
      <c r="H18813" s="20" t="s">
        <v>49</v>
      </c>
    </row>
    <row r="18814" customFormat="false" ht="15.75" hidden="false" customHeight="false" outlineLevel="0" collapsed="false">
      <c r="A18814" s="20" t="s">
        <v>36816</v>
      </c>
      <c r="B18814" s="20" t="s">
        <v>36817</v>
      </c>
      <c r="C18814" s="20" t="s">
        <v>36818</v>
      </c>
      <c r="D18814" s="20" t="s">
        <v>36819</v>
      </c>
      <c r="E18814" s="20" t="s">
        <v>36820</v>
      </c>
      <c r="F18814" s="20" t="s">
        <v>36821</v>
      </c>
      <c r="G18814" s="20" t="s">
        <v>17000</v>
      </c>
      <c r="H18814" s="20" t="s">
        <v>49</v>
      </c>
    </row>
    <row r="18815" customFormat="false" ht="15.75" hidden="false" customHeight="false" outlineLevel="0" collapsed="false">
      <c r="A18815" s="20" t="s">
        <v>36822</v>
      </c>
      <c r="B18815" s="20" t="s">
        <v>36817</v>
      </c>
      <c r="C18815" s="20" t="s">
        <v>36818</v>
      </c>
      <c r="D18815" s="20" t="s">
        <v>36819</v>
      </c>
      <c r="E18815" s="20" t="s">
        <v>36820</v>
      </c>
      <c r="F18815" s="20" t="s">
        <v>36821</v>
      </c>
      <c r="G18815" s="20" t="s">
        <v>17000</v>
      </c>
      <c r="H18815" s="20" t="s">
        <v>49</v>
      </c>
    </row>
    <row r="18816" customFormat="false" ht="15.75" hidden="false" customHeight="false" outlineLevel="0" collapsed="false">
      <c r="A18816" s="20" t="s">
        <v>36823</v>
      </c>
      <c r="B18816" s="20" t="s">
        <v>36817</v>
      </c>
      <c r="C18816" s="20" t="s">
        <v>36818</v>
      </c>
      <c r="D18816" s="20" t="s">
        <v>36819</v>
      </c>
      <c r="E18816" s="20" t="s">
        <v>36820</v>
      </c>
      <c r="F18816" s="20" t="s">
        <v>36824</v>
      </c>
      <c r="G18816" s="20" t="s">
        <v>36825</v>
      </c>
      <c r="H18816" s="20" t="s">
        <v>49</v>
      </c>
    </row>
    <row r="18817" customFormat="false" ht="15.75" hidden="false" customHeight="false" outlineLevel="0" collapsed="false">
      <c r="A18817" s="20" t="s">
        <v>36826</v>
      </c>
      <c r="B18817" s="20" t="s">
        <v>36817</v>
      </c>
      <c r="C18817" s="20" t="s">
        <v>36818</v>
      </c>
      <c r="D18817" s="20" t="s">
        <v>36819</v>
      </c>
      <c r="E18817" s="20" t="s">
        <v>36820</v>
      </c>
      <c r="F18817" s="20" t="s">
        <v>36824</v>
      </c>
      <c r="G18817" s="20" t="s">
        <v>36825</v>
      </c>
      <c r="H18817" s="20" t="s">
        <v>49</v>
      </c>
    </row>
    <row r="18818" customFormat="false" ht="15.75" hidden="false" customHeight="false" outlineLevel="0" collapsed="false">
      <c r="A18818" s="20" t="s">
        <v>36827</v>
      </c>
      <c r="B18818" s="20" t="s">
        <v>36828</v>
      </c>
      <c r="C18818" s="20" t="s">
        <v>36829</v>
      </c>
      <c r="D18818" s="20" t="s">
        <v>36830</v>
      </c>
      <c r="E18818" s="20" t="s">
        <v>36831</v>
      </c>
      <c r="H18818" s="20" t="s">
        <v>49</v>
      </c>
    </row>
    <row r="18819" customFormat="false" ht="15.75" hidden="false" customHeight="false" outlineLevel="0" collapsed="false">
      <c r="A18819" s="20" t="s">
        <v>36832</v>
      </c>
      <c r="B18819" s="20" t="s">
        <v>36828</v>
      </c>
      <c r="C18819" s="20" t="s">
        <v>36829</v>
      </c>
      <c r="D18819" s="20" t="s">
        <v>36830</v>
      </c>
      <c r="E18819" s="20" t="s">
        <v>36831</v>
      </c>
      <c r="H18819" s="20" t="s">
        <v>49</v>
      </c>
    </row>
    <row r="18820" customFormat="false" ht="15.75" hidden="false" customHeight="false" outlineLevel="0" collapsed="false">
      <c r="A18820" s="20" t="s">
        <v>36833</v>
      </c>
      <c r="B18820" s="20" t="s">
        <v>36828</v>
      </c>
      <c r="C18820" s="20" t="s">
        <v>36829</v>
      </c>
      <c r="D18820" s="20" t="s">
        <v>36834</v>
      </c>
      <c r="E18820" s="20" t="s">
        <v>7138</v>
      </c>
      <c r="H18820" s="20" t="s">
        <v>49</v>
      </c>
    </row>
    <row r="18821" customFormat="false" ht="15.75" hidden="false" customHeight="false" outlineLevel="0" collapsed="false">
      <c r="A18821" s="20" t="s">
        <v>36835</v>
      </c>
      <c r="B18821" s="20" t="s">
        <v>36828</v>
      </c>
      <c r="C18821" s="20" t="s">
        <v>36829</v>
      </c>
      <c r="D18821" s="20" t="s">
        <v>36834</v>
      </c>
      <c r="E18821" s="20" t="s">
        <v>7138</v>
      </c>
      <c r="H18821" s="20" t="s">
        <v>49</v>
      </c>
    </row>
    <row r="18822" customFormat="false" ht="15.75" hidden="false" customHeight="false" outlineLevel="0" collapsed="false">
      <c r="A18822" s="20" t="s">
        <v>36836</v>
      </c>
      <c r="B18822" s="20" t="s">
        <v>36837</v>
      </c>
      <c r="C18822" s="20" t="s">
        <v>36838</v>
      </c>
      <c r="D18822" s="20" t="s">
        <v>36839</v>
      </c>
      <c r="E18822" s="20" t="s">
        <v>6242</v>
      </c>
      <c r="H18822" s="20" t="s">
        <v>49</v>
      </c>
    </row>
    <row r="18823" customFormat="false" ht="15.75" hidden="false" customHeight="false" outlineLevel="0" collapsed="false">
      <c r="A18823" s="20" t="s">
        <v>36840</v>
      </c>
      <c r="B18823" s="20" t="s">
        <v>36837</v>
      </c>
      <c r="C18823" s="20" t="s">
        <v>36838</v>
      </c>
      <c r="D18823" s="20" t="s">
        <v>36839</v>
      </c>
      <c r="E18823" s="20" t="s">
        <v>6242</v>
      </c>
      <c r="H18823" s="20" t="s">
        <v>49</v>
      </c>
    </row>
    <row r="18824" customFormat="false" ht="15.75" hidden="false" customHeight="false" outlineLevel="0" collapsed="false">
      <c r="A18824" s="20" t="s">
        <v>36841</v>
      </c>
      <c r="B18824" s="20" t="s">
        <v>36842</v>
      </c>
      <c r="C18824" s="20" t="s">
        <v>36843</v>
      </c>
      <c r="D18824" s="20" t="s">
        <v>36844</v>
      </c>
      <c r="E18824" s="20" t="s">
        <v>36845</v>
      </c>
      <c r="F18824" s="20" t="s">
        <v>525</v>
      </c>
      <c r="H18824" s="20" t="s">
        <v>49</v>
      </c>
    </row>
    <row r="18825" customFormat="false" ht="15.75" hidden="false" customHeight="false" outlineLevel="0" collapsed="false">
      <c r="A18825" s="20" t="s">
        <v>36846</v>
      </c>
      <c r="B18825" s="20" t="s">
        <v>36842</v>
      </c>
      <c r="C18825" s="20" t="s">
        <v>36843</v>
      </c>
      <c r="D18825" s="20" t="s">
        <v>36844</v>
      </c>
      <c r="E18825" s="20" t="s">
        <v>36845</v>
      </c>
      <c r="F18825" s="20" t="s">
        <v>525</v>
      </c>
      <c r="H18825" s="20" t="s">
        <v>49</v>
      </c>
    </row>
    <row r="18826" customFormat="false" ht="15.75" hidden="false" customHeight="false" outlineLevel="0" collapsed="false">
      <c r="A18826" s="20" t="s">
        <v>36847</v>
      </c>
      <c r="B18826" s="20" t="s">
        <v>36848</v>
      </c>
      <c r="C18826" s="20" t="s">
        <v>36849</v>
      </c>
      <c r="D18826" s="20" t="s">
        <v>36850</v>
      </c>
      <c r="E18826" s="20" t="s">
        <v>36851</v>
      </c>
      <c r="F18826" s="20" t="s">
        <v>36852</v>
      </c>
      <c r="G18826" s="20" t="s">
        <v>7572</v>
      </c>
      <c r="H18826" s="20" t="s">
        <v>49</v>
      </c>
    </row>
    <row r="18827" customFormat="false" ht="15.75" hidden="false" customHeight="false" outlineLevel="0" collapsed="false">
      <c r="A18827" s="20" t="s">
        <v>36853</v>
      </c>
      <c r="B18827" s="20" t="s">
        <v>36848</v>
      </c>
      <c r="C18827" s="20" t="s">
        <v>36849</v>
      </c>
      <c r="D18827" s="20" t="s">
        <v>36850</v>
      </c>
      <c r="E18827" s="20" t="s">
        <v>36851</v>
      </c>
      <c r="F18827" s="20" t="s">
        <v>36852</v>
      </c>
      <c r="G18827" s="20" t="s">
        <v>7572</v>
      </c>
      <c r="H18827" s="20" t="s">
        <v>49</v>
      </c>
    </row>
    <row r="18828" customFormat="false" ht="15.75" hidden="false" customHeight="false" outlineLevel="0" collapsed="false">
      <c r="A18828" s="20" t="s">
        <v>36854</v>
      </c>
      <c r="B18828" s="20" t="s">
        <v>36855</v>
      </c>
      <c r="C18828" s="20" t="s">
        <v>36856</v>
      </c>
      <c r="D18828" s="20" t="s">
        <v>36857</v>
      </c>
      <c r="H18828" s="20" t="s">
        <v>49</v>
      </c>
    </row>
    <row r="18829" customFormat="false" ht="15.75" hidden="false" customHeight="false" outlineLevel="0" collapsed="false">
      <c r="A18829" s="20" t="s">
        <v>36858</v>
      </c>
      <c r="B18829" s="20" t="s">
        <v>36855</v>
      </c>
      <c r="C18829" s="20" t="s">
        <v>36856</v>
      </c>
      <c r="D18829" s="20" t="s">
        <v>36857</v>
      </c>
      <c r="H18829" s="20" t="s">
        <v>49</v>
      </c>
    </row>
    <row r="18830" customFormat="false" ht="15.75" hidden="false" customHeight="false" outlineLevel="0" collapsed="false">
      <c r="A18830" s="20" t="s">
        <v>36859</v>
      </c>
      <c r="B18830" s="20" t="s">
        <v>36855</v>
      </c>
      <c r="C18830" s="20" t="s">
        <v>36860</v>
      </c>
      <c r="D18830" s="20" t="s">
        <v>36861</v>
      </c>
      <c r="H18830" s="20" t="s">
        <v>36862</v>
      </c>
    </row>
    <row r="18831" customFormat="false" ht="15.75" hidden="false" customHeight="false" outlineLevel="0" collapsed="false">
      <c r="A18831" s="20" t="s">
        <v>36863</v>
      </c>
      <c r="B18831" s="20" t="s">
        <v>36855</v>
      </c>
      <c r="C18831" s="20" t="s">
        <v>36860</v>
      </c>
      <c r="D18831" s="20" t="s">
        <v>36861</v>
      </c>
      <c r="H18831" s="20" t="s">
        <v>36862</v>
      </c>
    </row>
    <row r="18832" customFormat="false" ht="15.75" hidden="false" customHeight="false" outlineLevel="0" collapsed="false">
      <c r="A18832" s="20" t="s">
        <v>36864</v>
      </c>
      <c r="B18832" s="20" t="s">
        <v>36855</v>
      </c>
      <c r="C18832" s="20" t="s">
        <v>36865</v>
      </c>
      <c r="D18832" s="20" t="s">
        <v>36861</v>
      </c>
      <c r="H18832" s="20" t="s">
        <v>49</v>
      </c>
    </row>
    <row r="18833" customFormat="false" ht="15.75" hidden="false" customHeight="false" outlineLevel="0" collapsed="false">
      <c r="A18833" s="20" t="s">
        <v>36866</v>
      </c>
      <c r="B18833" s="20" t="s">
        <v>36855</v>
      </c>
      <c r="C18833" s="20" t="s">
        <v>36865</v>
      </c>
      <c r="D18833" s="20" t="s">
        <v>36861</v>
      </c>
      <c r="H18833" s="20" t="s">
        <v>49</v>
      </c>
    </row>
    <row r="18834" customFormat="false" ht="15.75" hidden="false" customHeight="false" outlineLevel="0" collapsed="false">
      <c r="A18834" s="20" t="s">
        <v>36867</v>
      </c>
      <c r="B18834" s="20" t="s">
        <v>36855</v>
      </c>
      <c r="C18834" s="20" t="s">
        <v>36868</v>
      </c>
      <c r="D18834" s="20" t="s">
        <v>36869</v>
      </c>
      <c r="E18834" s="20" t="s">
        <v>4012</v>
      </c>
      <c r="H18834" s="20" t="s">
        <v>49</v>
      </c>
    </row>
    <row r="18835" customFormat="false" ht="15.75" hidden="false" customHeight="false" outlineLevel="0" collapsed="false">
      <c r="A18835" s="20" t="s">
        <v>36870</v>
      </c>
      <c r="B18835" s="20" t="s">
        <v>36855</v>
      </c>
      <c r="C18835" s="20" t="s">
        <v>36868</v>
      </c>
      <c r="D18835" s="20" t="s">
        <v>36869</v>
      </c>
      <c r="E18835" s="20" t="s">
        <v>4012</v>
      </c>
      <c r="H18835" s="20" t="s">
        <v>49</v>
      </c>
    </row>
    <row r="18836" customFormat="false" ht="15.75" hidden="false" customHeight="false" outlineLevel="0" collapsed="false">
      <c r="A18836" s="20" t="s">
        <v>36871</v>
      </c>
      <c r="B18836" s="20" t="s">
        <v>36872</v>
      </c>
      <c r="C18836" s="20" t="s">
        <v>36873</v>
      </c>
      <c r="D18836" s="20" t="s">
        <v>36874</v>
      </c>
      <c r="E18836" s="20" t="s">
        <v>7585</v>
      </c>
      <c r="H18836" s="20" t="s">
        <v>49</v>
      </c>
    </row>
    <row r="18837" customFormat="false" ht="15.75" hidden="false" customHeight="false" outlineLevel="0" collapsed="false">
      <c r="A18837" s="20" t="s">
        <v>36875</v>
      </c>
      <c r="B18837" s="20" t="s">
        <v>36872</v>
      </c>
      <c r="C18837" s="20" t="s">
        <v>36873</v>
      </c>
      <c r="D18837" s="20" t="s">
        <v>36874</v>
      </c>
      <c r="E18837" s="20" t="s">
        <v>7585</v>
      </c>
      <c r="H18837" s="20" t="s">
        <v>49</v>
      </c>
    </row>
    <row r="18838" customFormat="false" ht="15.75" hidden="false" customHeight="false" outlineLevel="0" collapsed="false">
      <c r="A18838" s="20" t="s">
        <v>36876</v>
      </c>
      <c r="B18838" s="20" t="s">
        <v>36872</v>
      </c>
      <c r="C18838" s="20" t="s">
        <v>36873</v>
      </c>
      <c r="D18838" s="20" t="s">
        <v>36877</v>
      </c>
      <c r="E18838" s="20" t="s">
        <v>7585</v>
      </c>
      <c r="H18838" s="20" t="s">
        <v>49</v>
      </c>
    </row>
    <row r="18839" customFormat="false" ht="15.75" hidden="false" customHeight="false" outlineLevel="0" collapsed="false">
      <c r="A18839" s="20" t="s">
        <v>36878</v>
      </c>
      <c r="B18839" s="20" t="s">
        <v>36872</v>
      </c>
      <c r="C18839" s="20" t="s">
        <v>36873</v>
      </c>
      <c r="D18839" s="20" t="s">
        <v>36877</v>
      </c>
      <c r="E18839" s="20" t="s">
        <v>7585</v>
      </c>
      <c r="H18839" s="20" t="s">
        <v>49</v>
      </c>
    </row>
    <row r="18840" customFormat="false" ht="15.75" hidden="false" customHeight="false" outlineLevel="0" collapsed="false">
      <c r="A18840" s="20" t="s">
        <v>36879</v>
      </c>
      <c r="B18840" s="20" t="s">
        <v>36872</v>
      </c>
      <c r="C18840" s="20" t="s">
        <v>36873</v>
      </c>
      <c r="D18840" s="20" t="s">
        <v>36880</v>
      </c>
      <c r="E18840" s="20" t="s">
        <v>7585</v>
      </c>
      <c r="H18840" s="20" t="s">
        <v>49</v>
      </c>
    </row>
    <row r="18841" customFormat="false" ht="15.75" hidden="false" customHeight="false" outlineLevel="0" collapsed="false">
      <c r="A18841" s="20" t="s">
        <v>36881</v>
      </c>
      <c r="B18841" s="20" t="s">
        <v>36872</v>
      </c>
      <c r="C18841" s="20" t="s">
        <v>36873</v>
      </c>
      <c r="D18841" s="20" t="s">
        <v>36880</v>
      </c>
      <c r="E18841" s="20" t="s">
        <v>7585</v>
      </c>
      <c r="H18841" s="20" t="s">
        <v>49</v>
      </c>
    </row>
    <row r="18842" customFormat="false" ht="15.75" hidden="false" customHeight="false" outlineLevel="0" collapsed="false">
      <c r="A18842" s="20" t="s">
        <v>36882</v>
      </c>
      <c r="B18842" s="20" t="s">
        <v>36872</v>
      </c>
      <c r="C18842" s="20" t="s">
        <v>36873</v>
      </c>
      <c r="D18842" s="20" t="s">
        <v>36883</v>
      </c>
      <c r="E18842" s="20" t="s">
        <v>7585</v>
      </c>
      <c r="H18842" s="20" t="s">
        <v>49</v>
      </c>
    </row>
    <row r="18843" customFormat="false" ht="15.75" hidden="false" customHeight="false" outlineLevel="0" collapsed="false">
      <c r="A18843" s="20" t="s">
        <v>36884</v>
      </c>
      <c r="B18843" s="20" t="s">
        <v>36872</v>
      </c>
      <c r="C18843" s="20" t="s">
        <v>36873</v>
      </c>
      <c r="D18843" s="20" t="s">
        <v>36883</v>
      </c>
      <c r="E18843" s="20" t="s">
        <v>7585</v>
      </c>
      <c r="H18843" s="20" t="s">
        <v>49</v>
      </c>
    </row>
    <row r="18844" customFormat="false" ht="15.75" hidden="false" customHeight="false" outlineLevel="0" collapsed="false">
      <c r="A18844" s="20" t="s">
        <v>36885</v>
      </c>
      <c r="B18844" s="20" t="s">
        <v>36872</v>
      </c>
      <c r="C18844" s="20" t="s">
        <v>36873</v>
      </c>
      <c r="D18844" s="20" t="s">
        <v>36886</v>
      </c>
      <c r="E18844" s="20" t="s">
        <v>7585</v>
      </c>
      <c r="H18844" s="20" t="s">
        <v>49</v>
      </c>
    </row>
    <row r="18845" customFormat="false" ht="15.75" hidden="false" customHeight="false" outlineLevel="0" collapsed="false">
      <c r="A18845" s="20" t="s">
        <v>36887</v>
      </c>
      <c r="B18845" s="20" t="s">
        <v>36872</v>
      </c>
      <c r="C18845" s="20" t="s">
        <v>36873</v>
      </c>
      <c r="D18845" s="20" t="s">
        <v>36886</v>
      </c>
      <c r="E18845" s="20" t="s">
        <v>7585</v>
      </c>
      <c r="H18845" s="20" t="s">
        <v>49</v>
      </c>
    </row>
    <row r="18846" customFormat="false" ht="15.75" hidden="false" customHeight="false" outlineLevel="0" collapsed="false">
      <c r="A18846" s="20" t="s">
        <v>36888</v>
      </c>
      <c r="B18846" s="20" t="s">
        <v>36872</v>
      </c>
      <c r="C18846" s="20" t="s">
        <v>36873</v>
      </c>
      <c r="D18846" s="20" t="s">
        <v>36889</v>
      </c>
      <c r="E18846" s="20" t="s">
        <v>7585</v>
      </c>
      <c r="H18846" s="20" t="s">
        <v>49</v>
      </c>
    </row>
    <row r="18847" customFormat="false" ht="15.75" hidden="false" customHeight="false" outlineLevel="0" collapsed="false">
      <c r="A18847" s="20" t="s">
        <v>36890</v>
      </c>
      <c r="B18847" s="20" t="s">
        <v>36872</v>
      </c>
      <c r="C18847" s="20" t="s">
        <v>36873</v>
      </c>
      <c r="D18847" s="20" t="s">
        <v>36889</v>
      </c>
      <c r="E18847" s="20" t="s">
        <v>7585</v>
      </c>
      <c r="H18847" s="20" t="s">
        <v>49</v>
      </c>
    </row>
    <row r="18848" customFormat="false" ht="15.75" hidden="false" customHeight="false" outlineLevel="0" collapsed="false">
      <c r="A18848" s="20" t="s">
        <v>36891</v>
      </c>
      <c r="B18848" s="20" t="s">
        <v>36872</v>
      </c>
      <c r="C18848" s="20" t="s">
        <v>36873</v>
      </c>
      <c r="D18848" s="20" t="s">
        <v>36892</v>
      </c>
      <c r="E18848" s="20" t="s">
        <v>7585</v>
      </c>
      <c r="H18848" s="20" t="s">
        <v>49</v>
      </c>
    </row>
    <row r="18849" customFormat="false" ht="15.75" hidden="false" customHeight="false" outlineLevel="0" collapsed="false">
      <c r="A18849" s="20" t="s">
        <v>36893</v>
      </c>
      <c r="B18849" s="20" t="s">
        <v>36872</v>
      </c>
      <c r="C18849" s="20" t="s">
        <v>36873</v>
      </c>
      <c r="D18849" s="20" t="s">
        <v>36892</v>
      </c>
      <c r="E18849" s="20" t="s">
        <v>7585</v>
      </c>
      <c r="H18849" s="20" t="s">
        <v>49</v>
      </c>
    </row>
    <row r="18850" customFormat="false" ht="15.75" hidden="false" customHeight="false" outlineLevel="0" collapsed="false">
      <c r="A18850" s="20" t="s">
        <v>36894</v>
      </c>
      <c r="B18850" s="20" t="s">
        <v>36872</v>
      </c>
      <c r="C18850" s="20" t="s">
        <v>36873</v>
      </c>
      <c r="D18850" s="20" t="s">
        <v>36895</v>
      </c>
      <c r="E18850" s="20" t="s">
        <v>7585</v>
      </c>
      <c r="H18850" s="20" t="s">
        <v>49</v>
      </c>
    </row>
    <row r="18851" customFormat="false" ht="15.75" hidden="false" customHeight="false" outlineLevel="0" collapsed="false">
      <c r="A18851" s="20" t="s">
        <v>36896</v>
      </c>
      <c r="B18851" s="20" t="s">
        <v>36872</v>
      </c>
      <c r="C18851" s="20" t="s">
        <v>36873</v>
      </c>
      <c r="D18851" s="20" t="s">
        <v>36895</v>
      </c>
      <c r="E18851" s="20" t="s">
        <v>7585</v>
      </c>
      <c r="H18851" s="20" t="s">
        <v>49</v>
      </c>
    </row>
    <row r="18852" customFormat="false" ht="15.75" hidden="false" customHeight="false" outlineLevel="0" collapsed="false">
      <c r="A18852" s="20" t="s">
        <v>36897</v>
      </c>
      <c r="B18852" s="20" t="s">
        <v>36872</v>
      </c>
      <c r="C18852" s="20" t="s">
        <v>36873</v>
      </c>
      <c r="D18852" s="20" t="s">
        <v>36898</v>
      </c>
      <c r="E18852" s="20" t="s">
        <v>7585</v>
      </c>
      <c r="H18852" s="20" t="s">
        <v>49</v>
      </c>
    </row>
    <row r="18853" customFormat="false" ht="15.75" hidden="false" customHeight="false" outlineLevel="0" collapsed="false">
      <c r="A18853" s="20" t="s">
        <v>36899</v>
      </c>
      <c r="B18853" s="20" t="s">
        <v>36872</v>
      </c>
      <c r="C18853" s="20" t="s">
        <v>36873</v>
      </c>
      <c r="D18853" s="20" t="s">
        <v>36898</v>
      </c>
      <c r="E18853" s="20" t="s">
        <v>7585</v>
      </c>
      <c r="H18853" s="20" t="s">
        <v>49</v>
      </c>
    </row>
    <row r="18854" customFormat="false" ht="15.75" hidden="false" customHeight="false" outlineLevel="0" collapsed="false">
      <c r="A18854" s="20" t="s">
        <v>36900</v>
      </c>
      <c r="B18854" s="20" t="s">
        <v>36872</v>
      </c>
      <c r="C18854" s="20" t="s">
        <v>36873</v>
      </c>
      <c r="D18854" s="20" t="s">
        <v>36901</v>
      </c>
      <c r="E18854" s="20" t="s">
        <v>7585</v>
      </c>
      <c r="H18854" s="20" t="s">
        <v>49</v>
      </c>
    </row>
    <row r="18855" customFormat="false" ht="15.75" hidden="false" customHeight="false" outlineLevel="0" collapsed="false">
      <c r="A18855" s="20" t="s">
        <v>36902</v>
      </c>
      <c r="B18855" s="20" t="s">
        <v>36872</v>
      </c>
      <c r="C18855" s="20" t="s">
        <v>36873</v>
      </c>
      <c r="D18855" s="20" t="s">
        <v>36901</v>
      </c>
      <c r="E18855" s="20" t="s">
        <v>7585</v>
      </c>
      <c r="H18855" s="20" t="s">
        <v>49</v>
      </c>
    </row>
    <row r="18856" customFormat="false" ht="15.75" hidden="false" customHeight="false" outlineLevel="0" collapsed="false">
      <c r="A18856" s="20" t="s">
        <v>36903</v>
      </c>
      <c r="B18856" s="20" t="s">
        <v>36872</v>
      </c>
      <c r="C18856" s="20" t="s">
        <v>36873</v>
      </c>
      <c r="D18856" s="20" t="s">
        <v>36904</v>
      </c>
      <c r="E18856" s="20" t="s">
        <v>7585</v>
      </c>
      <c r="H18856" s="20" t="s">
        <v>49</v>
      </c>
    </row>
    <row r="18857" customFormat="false" ht="15.75" hidden="false" customHeight="false" outlineLevel="0" collapsed="false">
      <c r="A18857" s="20" t="s">
        <v>36905</v>
      </c>
      <c r="B18857" s="20" t="s">
        <v>36872</v>
      </c>
      <c r="C18857" s="20" t="s">
        <v>36873</v>
      </c>
      <c r="D18857" s="20" t="s">
        <v>36904</v>
      </c>
      <c r="E18857" s="20" t="s">
        <v>7585</v>
      </c>
      <c r="H18857" s="20" t="s">
        <v>49</v>
      </c>
    </row>
    <row r="18858" customFormat="false" ht="15.75" hidden="false" customHeight="false" outlineLevel="0" collapsed="false">
      <c r="A18858" s="20" t="s">
        <v>36906</v>
      </c>
      <c r="B18858" s="20" t="s">
        <v>36872</v>
      </c>
      <c r="C18858" s="20" t="s">
        <v>36873</v>
      </c>
      <c r="D18858" s="20" t="s">
        <v>36907</v>
      </c>
      <c r="E18858" s="20" t="s">
        <v>7585</v>
      </c>
      <c r="H18858" s="20" t="s">
        <v>49</v>
      </c>
    </row>
    <row r="18859" customFormat="false" ht="15.75" hidden="false" customHeight="false" outlineLevel="0" collapsed="false">
      <c r="A18859" s="20" t="s">
        <v>36908</v>
      </c>
      <c r="B18859" s="20" t="s">
        <v>36872</v>
      </c>
      <c r="C18859" s="20" t="s">
        <v>36873</v>
      </c>
      <c r="D18859" s="20" t="s">
        <v>36907</v>
      </c>
      <c r="E18859" s="20" t="s">
        <v>7585</v>
      </c>
      <c r="H18859" s="20" t="s">
        <v>49</v>
      </c>
    </row>
    <row r="18860" customFormat="false" ht="15.75" hidden="false" customHeight="false" outlineLevel="0" collapsed="false">
      <c r="A18860" s="20" t="s">
        <v>36909</v>
      </c>
      <c r="B18860" s="20" t="s">
        <v>36872</v>
      </c>
      <c r="C18860" s="20" t="s">
        <v>36873</v>
      </c>
      <c r="D18860" s="20" t="s">
        <v>36910</v>
      </c>
      <c r="E18860" s="20" t="s">
        <v>7585</v>
      </c>
      <c r="H18860" s="20" t="s">
        <v>49</v>
      </c>
    </row>
    <row r="18861" customFormat="false" ht="15.75" hidden="false" customHeight="false" outlineLevel="0" collapsed="false">
      <c r="A18861" s="20" t="s">
        <v>36911</v>
      </c>
      <c r="B18861" s="20" t="s">
        <v>36872</v>
      </c>
      <c r="C18861" s="20" t="s">
        <v>36873</v>
      </c>
      <c r="D18861" s="20" t="s">
        <v>36910</v>
      </c>
      <c r="E18861" s="20" t="s">
        <v>7585</v>
      </c>
      <c r="H18861" s="20" t="s">
        <v>49</v>
      </c>
    </row>
    <row r="18862" customFormat="false" ht="15.75" hidden="false" customHeight="false" outlineLevel="0" collapsed="false">
      <c r="A18862" s="20" t="s">
        <v>36912</v>
      </c>
      <c r="B18862" s="20" t="s">
        <v>36872</v>
      </c>
      <c r="C18862" s="20" t="s">
        <v>36873</v>
      </c>
      <c r="D18862" s="20" t="s">
        <v>36913</v>
      </c>
      <c r="E18862" s="20" t="s">
        <v>7585</v>
      </c>
      <c r="H18862" s="20" t="s">
        <v>49</v>
      </c>
    </row>
    <row r="18863" customFormat="false" ht="15.75" hidden="false" customHeight="false" outlineLevel="0" collapsed="false">
      <c r="A18863" s="20" t="s">
        <v>36914</v>
      </c>
      <c r="B18863" s="20" t="s">
        <v>36872</v>
      </c>
      <c r="C18863" s="20" t="s">
        <v>36873</v>
      </c>
      <c r="D18863" s="20" t="s">
        <v>36913</v>
      </c>
      <c r="E18863" s="20" t="s">
        <v>7585</v>
      </c>
      <c r="H18863" s="20" t="s">
        <v>49</v>
      </c>
    </row>
    <row r="18864" customFormat="false" ht="15.75" hidden="false" customHeight="false" outlineLevel="0" collapsed="false">
      <c r="A18864" s="20" t="s">
        <v>36915</v>
      </c>
      <c r="B18864" s="20" t="s">
        <v>36872</v>
      </c>
      <c r="C18864" s="20" t="s">
        <v>36873</v>
      </c>
      <c r="D18864" s="20" t="s">
        <v>36916</v>
      </c>
      <c r="E18864" s="20" t="s">
        <v>7585</v>
      </c>
      <c r="H18864" s="20" t="s">
        <v>49</v>
      </c>
    </row>
    <row r="18865" customFormat="false" ht="15.75" hidden="false" customHeight="false" outlineLevel="0" collapsed="false">
      <c r="A18865" s="20" t="s">
        <v>36917</v>
      </c>
      <c r="B18865" s="20" t="s">
        <v>36872</v>
      </c>
      <c r="C18865" s="20" t="s">
        <v>36873</v>
      </c>
      <c r="D18865" s="20" t="s">
        <v>36916</v>
      </c>
      <c r="E18865" s="20" t="s">
        <v>7585</v>
      </c>
      <c r="H18865" s="20" t="s">
        <v>49</v>
      </c>
    </row>
    <row r="18866" customFormat="false" ht="15.75" hidden="false" customHeight="false" outlineLevel="0" collapsed="false">
      <c r="A18866" s="20" t="s">
        <v>36918</v>
      </c>
      <c r="B18866" s="20" t="s">
        <v>36872</v>
      </c>
      <c r="C18866" s="20" t="s">
        <v>36873</v>
      </c>
      <c r="D18866" s="20" t="s">
        <v>36919</v>
      </c>
      <c r="E18866" s="20" t="s">
        <v>7585</v>
      </c>
      <c r="H18866" s="20" t="s">
        <v>49</v>
      </c>
    </row>
    <row r="18867" customFormat="false" ht="15.75" hidden="false" customHeight="false" outlineLevel="0" collapsed="false">
      <c r="A18867" s="20" t="s">
        <v>36920</v>
      </c>
      <c r="B18867" s="20" t="s">
        <v>36872</v>
      </c>
      <c r="C18867" s="20" t="s">
        <v>36873</v>
      </c>
      <c r="D18867" s="20" t="s">
        <v>36919</v>
      </c>
      <c r="E18867" s="20" t="s">
        <v>7585</v>
      </c>
      <c r="H18867" s="20" t="s">
        <v>49</v>
      </c>
    </row>
    <row r="18868" customFormat="false" ht="15.75" hidden="false" customHeight="false" outlineLevel="0" collapsed="false">
      <c r="A18868" s="20" t="s">
        <v>36921</v>
      </c>
      <c r="B18868" s="20" t="s">
        <v>36872</v>
      </c>
      <c r="C18868" s="20" t="s">
        <v>36873</v>
      </c>
      <c r="D18868" s="20" t="s">
        <v>36922</v>
      </c>
      <c r="E18868" s="20" t="s">
        <v>7585</v>
      </c>
      <c r="H18868" s="20" t="s">
        <v>49</v>
      </c>
    </row>
    <row r="18869" customFormat="false" ht="15.75" hidden="false" customHeight="false" outlineLevel="0" collapsed="false">
      <c r="A18869" s="20" t="s">
        <v>36923</v>
      </c>
      <c r="B18869" s="20" t="s">
        <v>36872</v>
      </c>
      <c r="C18869" s="20" t="s">
        <v>36873</v>
      </c>
      <c r="D18869" s="20" t="s">
        <v>36922</v>
      </c>
      <c r="E18869" s="20" t="s">
        <v>7585</v>
      </c>
      <c r="H18869" s="20" t="s">
        <v>49</v>
      </c>
    </row>
    <row r="18870" customFormat="false" ht="15.75" hidden="false" customHeight="false" outlineLevel="0" collapsed="false">
      <c r="A18870" s="20" t="s">
        <v>36924</v>
      </c>
      <c r="B18870" s="20" t="s">
        <v>36872</v>
      </c>
      <c r="C18870" s="20" t="s">
        <v>36873</v>
      </c>
      <c r="D18870" s="20" t="s">
        <v>36925</v>
      </c>
      <c r="E18870" s="20" t="s">
        <v>7585</v>
      </c>
      <c r="H18870" s="20" t="s">
        <v>49</v>
      </c>
    </row>
    <row r="18871" customFormat="false" ht="15.75" hidden="false" customHeight="false" outlineLevel="0" collapsed="false">
      <c r="A18871" s="20" t="s">
        <v>36926</v>
      </c>
      <c r="B18871" s="20" t="s">
        <v>36872</v>
      </c>
      <c r="C18871" s="20" t="s">
        <v>36873</v>
      </c>
      <c r="D18871" s="20" t="s">
        <v>36925</v>
      </c>
      <c r="E18871" s="20" t="s">
        <v>7585</v>
      </c>
      <c r="H18871" s="20" t="s">
        <v>49</v>
      </c>
    </row>
    <row r="18872" customFormat="false" ht="15.75" hidden="false" customHeight="false" outlineLevel="0" collapsed="false">
      <c r="A18872" s="20" t="s">
        <v>36927</v>
      </c>
      <c r="B18872" s="20" t="s">
        <v>36872</v>
      </c>
      <c r="C18872" s="20" t="s">
        <v>36873</v>
      </c>
      <c r="D18872" s="20" t="s">
        <v>36928</v>
      </c>
      <c r="E18872" s="20" t="s">
        <v>7585</v>
      </c>
      <c r="H18872" s="20" t="s">
        <v>49</v>
      </c>
    </row>
    <row r="18873" customFormat="false" ht="15.75" hidden="false" customHeight="false" outlineLevel="0" collapsed="false">
      <c r="A18873" s="20" t="s">
        <v>36929</v>
      </c>
      <c r="B18873" s="20" t="s">
        <v>36872</v>
      </c>
      <c r="C18873" s="20" t="s">
        <v>36873</v>
      </c>
      <c r="D18873" s="20" t="s">
        <v>36928</v>
      </c>
      <c r="E18873" s="20" t="s">
        <v>7585</v>
      </c>
      <c r="H18873" s="20" t="s">
        <v>49</v>
      </c>
    </row>
    <row r="18874" customFormat="false" ht="15.75" hidden="false" customHeight="false" outlineLevel="0" collapsed="false">
      <c r="A18874" s="20" t="s">
        <v>36930</v>
      </c>
      <c r="B18874" s="20" t="s">
        <v>36872</v>
      </c>
      <c r="C18874" s="20" t="s">
        <v>36873</v>
      </c>
      <c r="D18874" s="20" t="s">
        <v>36931</v>
      </c>
      <c r="E18874" s="20" t="s">
        <v>7585</v>
      </c>
      <c r="H18874" s="20" t="s">
        <v>49</v>
      </c>
    </row>
    <row r="18875" customFormat="false" ht="15.75" hidden="false" customHeight="false" outlineLevel="0" collapsed="false">
      <c r="A18875" s="20" t="s">
        <v>36932</v>
      </c>
      <c r="B18875" s="20" t="s">
        <v>36872</v>
      </c>
      <c r="C18875" s="20" t="s">
        <v>36873</v>
      </c>
      <c r="D18875" s="20" t="s">
        <v>36931</v>
      </c>
      <c r="E18875" s="20" t="s">
        <v>7585</v>
      </c>
      <c r="H18875" s="20" t="s">
        <v>49</v>
      </c>
    </row>
    <row r="18876" customFormat="false" ht="15.75" hidden="false" customHeight="false" outlineLevel="0" collapsed="false">
      <c r="A18876" s="20" t="s">
        <v>36933</v>
      </c>
      <c r="B18876" s="20" t="s">
        <v>36872</v>
      </c>
      <c r="C18876" s="20" t="s">
        <v>36873</v>
      </c>
      <c r="D18876" s="20" t="s">
        <v>36934</v>
      </c>
      <c r="E18876" s="20" t="s">
        <v>7585</v>
      </c>
      <c r="H18876" s="20" t="s">
        <v>49</v>
      </c>
    </row>
    <row r="18877" customFormat="false" ht="15.75" hidden="false" customHeight="false" outlineLevel="0" collapsed="false">
      <c r="A18877" s="20" t="s">
        <v>36935</v>
      </c>
      <c r="B18877" s="20" t="s">
        <v>36872</v>
      </c>
      <c r="C18877" s="20" t="s">
        <v>36873</v>
      </c>
      <c r="D18877" s="20" t="s">
        <v>36934</v>
      </c>
      <c r="E18877" s="20" t="s">
        <v>7585</v>
      </c>
      <c r="H18877" s="20" t="s">
        <v>49</v>
      </c>
    </row>
    <row r="18878" customFormat="false" ht="15.75" hidden="false" customHeight="false" outlineLevel="0" collapsed="false">
      <c r="A18878" s="20" t="s">
        <v>36936</v>
      </c>
      <c r="B18878" s="20" t="s">
        <v>36872</v>
      </c>
      <c r="C18878" s="20" t="s">
        <v>36873</v>
      </c>
      <c r="D18878" s="20" t="s">
        <v>36937</v>
      </c>
      <c r="E18878" s="20" t="s">
        <v>7585</v>
      </c>
      <c r="H18878" s="20" t="s">
        <v>49</v>
      </c>
    </row>
    <row r="18879" customFormat="false" ht="15.75" hidden="false" customHeight="false" outlineLevel="0" collapsed="false">
      <c r="A18879" s="20" t="s">
        <v>36938</v>
      </c>
      <c r="B18879" s="20" t="s">
        <v>36872</v>
      </c>
      <c r="C18879" s="20" t="s">
        <v>36873</v>
      </c>
      <c r="D18879" s="20" t="s">
        <v>36937</v>
      </c>
      <c r="E18879" s="20" t="s">
        <v>7585</v>
      </c>
      <c r="H18879" s="20" t="s">
        <v>49</v>
      </c>
    </row>
    <row r="18880" customFormat="false" ht="15.75" hidden="false" customHeight="false" outlineLevel="0" collapsed="false">
      <c r="A18880" s="20" t="s">
        <v>36939</v>
      </c>
      <c r="B18880" s="20" t="s">
        <v>36872</v>
      </c>
      <c r="C18880" s="20" t="s">
        <v>36873</v>
      </c>
      <c r="D18880" s="20" t="s">
        <v>36940</v>
      </c>
      <c r="E18880" s="20" t="s">
        <v>7585</v>
      </c>
      <c r="H18880" s="20" t="s">
        <v>49</v>
      </c>
    </row>
    <row r="18881" customFormat="false" ht="15.75" hidden="false" customHeight="false" outlineLevel="0" collapsed="false">
      <c r="A18881" s="20" t="s">
        <v>36941</v>
      </c>
      <c r="B18881" s="20" t="s">
        <v>36872</v>
      </c>
      <c r="C18881" s="20" t="s">
        <v>36873</v>
      </c>
      <c r="D18881" s="20" t="s">
        <v>36940</v>
      </c>
      <c r="E18881" s="20" t="s">
        <v>7585</v>
      </c>
      <c r="H18881" s="20" t="s">
        <v>49</v>
      </c>
    </row>
    <row r="18882" customFormat="false" ht="15.75" hidden="false" customHeight="false" outlineLevel="0" collapsed="false">
      <c r="A18882" s="20" t="s">
        <v>36942</v>
      </c>
      <c r="B18882" s="20" t="s">
        <v>36872</v>
      </c>
      <c r="C18882" s="20" t="s">
        <v>36873</v>
      </c>
      <c r="D18882" s="20" t="s">
        <v>36943</v>
      </c>
      <c r="E18882" s="20" t="s">
        <v>7585</v>
      </c>
      <c r="H18882" s="20" t="s">
        <v>49</v>
      </c>
    </row>
    <row r="18883" customFormat="false" ht="15.75" hidden="false" customHeight="false" outlineLevel="0" collapsed="false">
      <c r="A18883" s="20" t="s">
        <v>36944</v>
      </c>
      <c r="B18883" s="20" t="s">
        <v>36872</v>
      </c>
      <c r="C18883" s="20" t="s">
        <v>36873</v>
      </c>
      <c r="D18883" s="20" t="s">
        <v>36943</v>
      </c>
      <c r="E18883" s="20" t="s">
        <v>7585</v>
      </c>
      <c r="H18883" s="20" t="s">
        <v>49</v>
      </c>
    </row>
    <row r="18884" customFormat="false" ht="15.75" hidden="false" customHeight="false" outlineLevel="0" collapsed="false">
      <c r="A18884" s="20" t="s">
        <v>36945</v>
      </c>
      <c r="B18884" s="20" t="s">
        <v>36946</v>
      </c>
      <c r="C18884" s="20" t="s">
        <v>36947</v>
      </c>
      <c r="D18884" s="20" t="s">
        <v>36948</v>
      </c>
      <c r="E18884" s="20" t="s">
        <v>36949</v>
      </c>
      <c r="H18884" s="20" t="s">
        <v>49</v>
      </c>
    </row>
    <row r="18885" customFormat="false" ht="15.75" hidden="false" customHeight="false" outlineLevel="0" collapsed="false">
      <c r="A18885" s="20" t="s">
        <v>36950</v>
      </c>
      <c r="B18885" s="20" t="s">
        <v>36946</v>
      </c>
      <c r="C18885" s="20" t="s">
        <v>36947</v>
      </c>
      <c r="D18885" s="20" t="s">
        <v>36948</v>
      </c>
      <c r="E18885" s="20" t="s">
        <v>36949</v>
      </c>
      <c r="H18885" s="20" t="s">
        <v>49</v>
      </c>
    </row>
    <row r="18886" customFormat="false" ht="15.75" hidden="false" customHeight="false" outlineLevel="0" collapsed="false">
      <c r="A18886" s="20" t="s">
        <v>36951</v>
      </c>
      <c r="B18886" s="20" t="s">
        <v>36952</v>
      </c>
      <c r="C18886" s="20" t="s">
        <v>36947</v>
      </c>
      <c r="D18886" s="20" t="s">
        <v>36953</v>
      </c>
      <c r="E18886" s="20" t="s">
        <v>36949</v>
      </c>
      <c r="H18886" s="20" t="s">
        <v>49</v>
      </c>
    </row>
    <row r="18887" customFormat="false" ht="15.75" hidden="false" customHeight="false" outlineLevel="0" collapsed="false">
      <c r="A18887" s="20" t="s">
        <v>36954</v>
      </c>
      <c r="B18887" s="20" t="s">
        <v>36952</v>
      </c>
      <c r="C18887" s="20" t="s">
        <v>36947</v>
      </c>
      <c r="D18887" s="20" t="s">
        <v>36953</v>
      </c>
      <c r="E18887" s="20" t="s">
        <v>36949</v>
      </c>
      <c r="H18887" s="20" t="s">
        <v>49</v>
      </c>
    </row>
    <row r="18888" customFormat="false" ht="15.75" hidden="false" customHeight="false" outlineLevel="0" collapsed="false">
      <c r="A18888" s="20" t="s">
        <v>36955</v>
      </c>
      <c r="B18888" s="20" t="s">
        <v>36946</v>
      </c>
      <c r="C18888" s="20" t="s">
        <v>36956</v>
      </c>
      <c r="D18888" s="20" t="s">
        <v>36957</v>
      </c>
      <c r="E18888" s="20" t="s">
        <v>36958</v>
      </c>
      <c r="F18888" s="20" t="s">
        <v>7636</v>
      </c>
      <c r="H18888" s="20" t="s">
        <v>49</v>
      </c>
    </row>
    <row r="18889" customFormat="false" ht="15.75" hidden="false" customHeight="false" outlineLevel="0" collapsed="false">
      <c r="A18889" s="20" t="s">
        <v>36959</v>
      </c>
      <c r="B18889" s="20" t="s">
        <v>36946</v>
      </c>
      <c r="C18889" s="20" t="s">
        <v>36956</v>
      </c>
      <c r="D18889" s="20" t="s">
        <v>36957</v>
      </c>
      <c r="E18889" s="20" t="s">
        <v>36958</v>
      </c>
      <c r="F18889" s="20" t="s">
        <v>7636</v>
      </c>
      <c r="H18889" s="20" t="s">
        <v>49</v>
      </c>
    </row>
    <row r="18890" customFormat="false" ht="15.75" hidden="false" customHeight="false" outlineLevel="0" collapsed="false">
      <c r="A18890" s="20" t="s">
        <v>36960</v>
      </c>
      <c r="B18890" s="20" t="s">
        <v>36946</v>
      </c>
      <c r="C18890" s="20" t="s">
        <v>36961</v>
      </c>
      <c r="D18890" s="20" t="s">
        <v>36962</v>
      </c>
      <c r="E18890" s="20" t="s">
        <v>36963</v>
      </c>
      <c r="F18890" s="20" t="s">
        <v>17000</v>
      </c>
      <c r="H18890" s="20" t="s">
        <v>49</v>
      </c>
    </row>
    <row r="18891" customFormat="false" ht="15.75" hidden="false" customHeight="false" outlineLevel="0" collapsed="false">
      <c r="A18891" s="20" t="s">
        <v>36964</v>
      </c>
      <c r="B18891" s="20" t="s">
        <v>36946</v>
      </c>
      <c r="C18891" s="20" t="s">
        <v>36961</v>
      </c>
      <c r="D18891" s="20" t="s">
        <v>36962</v>
      </c>
      <c r="E18891" s="20" t="s">
        <v>36963</v>
      </c>
      <c r="F18891" s="20" t="s">
        <v>17000</v>
      </c>
      <c r="H18891" s="20" t="s">
        <v>49</v>
      </c>
    </row>
    <row r="18892" customFormat="false" ht="15.75" hidden="false" customHeight="false" outlineLevel="0" collapsed="false">
      <c r="A18892" s="20" t="s">
        <v>36965</v>
      </c>
      <c r="B18892" s="20" t="s">
        <v>36952</v>
      </c>
      <c r="C18892" s="20" t="s">
        <v>36956</v>
      </c>
      <c r="D18892" s="20" t="s">
        <v>36957</v>
      </c>
      <c r="E18892" s="20" t="s">
        <v>36958</v>
      </c>
      <c r="F18892" s="20" t="s">
        <v>7636</v>
      </c>
      <c r="H18892" s="20" t="s">
        <v>49</v>
      </c>
    </row>
    <row r="18893" customFormat="false" ht="15.75" hidden="false" customHeight="false" outlineLevel="0" collapsed="false">
      <c r="A18893" s="20" t="s">
        <v>36966</v>
      </c>
      <c r="B18893" s="20" t="s">
        <v>36952</v>
      </c>
      <c r="C18893" s="20" t="s">
        <v>36956</v>
      </c>
      <c r="D18893" s="20" t="s">
        <v>36957</v>
      </c>
      <c r="E18893" s="20" t="s">
        <v>36958</v>
      </c>
      <c r="F18893" s="20" t="s">
        <v>7636</v>
      </c>
      <c r="H18893" s="20" t="s">
        <v>49</v>
      </c>
    </row>
    <row r="18894" customFormat="false" ht="15.75" hidden="false" customHeight="false" outlineLevel="0" collapsed="false">
      <c r="A18894" s="20" t="s">
        <v>36967</v>
      </c>
      <c r="B18894" s="20" t="s">
        <v>36952</v>
      </c>
      <c r="C18894" s="20" t="s">
        <v>36961</v>
      </c>
      <c r="D18894" s="20" t="s">
        <v>36962</v>
      </c>
      <c r="E18894" s="20" t="s">
        <v>36968</v>
      </c>
      <c r="F18894" s="20" t="s">
        <v>36969</v>
      </c>
      <c r="H18894" s="20" t="s">
        <v>49</v>
      </c>
    </row>
    <row r="18895" customFormat="false" ht="15.75" hidden="false" customHeight="false" outlineLevel="0" collapsed="false">
      <c r="A18895" s="20" t="s">
        <v>36970</v>
      </c>
      <c r="B18895" s="20" t="s">
        <v>36952</v>
      </c>
      <c r="C18895" s="20" t="s">
        <v>36961</v>
      </c>
      <c r="D18895" s="20" t="s">
        <v>36962</v>
      </c>
      <c r="E18895" s="20" t="s">
        <v>36968</v>
      </c>
      <c r="F18895" s="20" t="s">
        <v>36969</v>
      </c>
      <c r="H18895" s="20" t="s">
        <v>49</v>
      </c>
    </row>
    <row r="18896" customFormat="false" ht="15.75" hidden="false" customHeight="false" outlineLevel="0" collapsed="false">
      <c r="A18896" s="20" t="s">
        <v>36971</v>
      </c>
      <c r="B18896" s="20" t="s">
        <v>36972</v>
      </c>
      <c r="C18896" s="20" t="s">
        <v>36973</v>
      </c>
      <c r="D18896" s="20" t="s">
        <v>36974</v>
      </c>
      <c r="E18896" s="20" t="s">
        <v>36975</v>
      </c>
      <c r="H18896" s="20" t="s">
        <v>49</v>
      </c>
    </row>
    <row r="18897" customFormat="false" ht="15.75" hidden="false" customHeight="false" outlineLevel="0" collapsed="false">
      <c r="A18897" s="20" t="s">
        <v>36976</v>
      </c>
      <c r="B18897" s="20" t="s">
        <v>36972</v>
      </c>
      <c r="C18897" s="20" t="s">
        <v>36973</v>
      </c>
      <c r="D18897" s="20" t="s">
        <v>36974</v>
      </c>
      <c r="E18897" s="20" t="s">
        <v>36975</v>
      </c>
      <c r="H18897" s="20" t="s">
        <v>49</v>
      </c>
    </row>
    <row r="18898" customFormat="false" ht="15.75" hidden="false" customHeight="false" outlineLevel="0" collapsed="false">
      <c r="A18898" s="20" t="s">
        <v>36977</v>
      </c>
      <c r="B18898" s="20" t="s">
        <v>36978</v>
      </c>
      <c r="C18898" s="20" t="s">
        <v>36973</v>
      </c>
      <c r="D18898" s="20" t="s">
        <v>36974</v>
      </c>
      <c r="E18898" s="20" t="s">
        <v>36979</v>
      </c>
      <c r="H18898" s="20" t="s">
        <v>49</v>
      </c>
    </row>
    <row r="18899" customFormat="false" ht="15.75" hidden="false" customHeight="false" outlineLevel="0" collapsed="false">
      <c r="A18899" s="20" t="s">
        <v>36980</v>
      </c>
      <c r="B18899" s="20" t="s">
        <v>36978</v>
      </c>
      <c r="C18899" s="20" t="s">
        <v>36973</v>
      </c>
      <c r="D18899" s="20" t="s">
        <v>36974</v>
      </c>
      <c r="E18899" s="20" t="s">
        <v>36979</v>
      </c>
      <c r="H18899" s="20" t="s">
        <v>49</v>
      </c>
    </row>
    <row r="18900" customFormat="false" ht="15.75" hidden="false" customHeight="false" outlineLevel="0" collapsed="false">
      <c r="A18900" s="20" t="s">
        <v>36981</v>
      </c>
      <c r="B18900" s="20" t="s">
        <v>36972</v>
      </c>
      <c r="C18900" s="20" t="s">
        <v>36982</v>
      </c>
      <c r="D18900" s="20" t="s">
        <v>36983</v>
      </c>
      <c r="E18900" s="20" t="s">
        <v>36984</v>
      </c>
      <c r="F18900" s="20" t="s">
        <v>7644</v>
      </c>
      <c r="H18900" s="20" t="s">
        <v>49</v>
      </c>
    </row>
    <row r="18901" customFormat="false" ht="15.75" hidden="false" customHeight="false" outlineLevel="0" collapsed="false">
      <c r="A18901" s="20" t="s">
        <v>36985</v>
      </c>
      <c r="B18901" s="20" t="s">
        <v>36972</v>
      </c>
      <c r="C18901" s="20" t="s">
        <v>36982</v>
      </c>
      <c r="D18901" s="20" t="s">
        <v>36983</v>
      </c>
      <c r="E18901" s="20" t="s">
        <v>36984</v>
      </c>
      <c r="F18901" s="20" t="s">
        <v>7644</v>
      </c>
      <c r="H18901" s="20" t="s">
        <v>49</v>
      </c>
    </row>
    <row r="18902" customFormat="false" ht="15.75" hidden="false" customHeight="false" outlineLevel="0" collapsed="false">
      <c r="A18902" s="20" t="s">
        <v>36986</v>
      </c>
      <c r="B18902" s="20" t="s">
        <v>36972</v>
      </c>
      <c r="C18902" s="20" t="s">
        <v>36987</v>
      </c>
      <c r="D18902" s="20" t="s">
        <v>36988</v>
      </c>
      <c r="E18902" s="20" t="s">
        <v>36989</v>
      </c>
      <c r="F18902" s="20" t="s">
        <v>17000</v>
      </c>
      <c r="H18902" s="20" t="s">
        <v>49</v>
      </c>
    </row>
    <row r="18903" customFormat="false" ht="15.75" hidden="false" customHeight="false" outlineLevel="0" collapsed="false">
      <c r="A18903" s="20" t="s">
        <v>36990</v>
      </c>
      <c r="B18903" s="20" t="s">
        <v>36972</v>
      </c>
      <c r="C18903" s="20" t="s">
        <v>36987</v>
      </c>
      <c r="D18903" s="20" t="s">
        <v>36988</v>
      </c>
      <c r="E18903" s="20" t="s">
        <v>36989</v>
      </c>
      <c r="F18903" s="20" t="s">
        <v>17000</v>
      </c>
      <c r="H18903" s="20" t="s">
        <v>49</v>
      </c>
    </row>
    <row r="18904" customFormat="false" ht="15.75" hidden="false" customHeight="false" outlineLevel="0" collapsed="false">
      <c r="A18904" s="20" t="s">
        <v>36991</v>
      </c>
      <c r="B18904" s="20" t="s">
        <v>36978</v>
      </c>
      <c r="C18904" s="20" t="s">
        <v>36982</v>
      </c>
      <c r="D18904" s="20" t="s">
        <v>36983</v>
      </c>
      <c r="E18904" s="20" t="s">
        <v>36984</v>
      </c>
      <c r="F18904" s="20" t="s">
        <v>7644</v>
      </c>
      <c r="H18904" s="20" t="s">
        <v>49</v>
      </c>
    </row>
    <row r="18905" customFormat="false" ht="15.75" hidden="false" customHeight="false" outlineLevel="0" collapsed="false">
      <c r="A18905" s="20" t="s">
        <v>36992</v>
      </c>
      <c r="B18905" s="20" t="s">
        <v>36978</v>
      </c>
      <c r="C18905" s="20" t="s">
        <v>36982</v>
      </c>
      <c r="D18905" s="20" t="s">
        <v>36983</v>
      </c>
      <c r="E18905" s="20" t="s">
        <v>36984</v>
      </c>
      <c r="F18905" s="20" t="s">
        <v>7644</v>
      </c>
      <c r="H18905" s="20" t="s">
        <v>49</v>
      </c>
    </row>
    <row r="18906" customFormat="false" ht="15.75" hidden="false" customHeight="false" outlineLevel="0" collapsed="false">
      <c r="A18906" s="20" t="s">
        <v>36993</v>
      </c>
      <c r="B18906" s="20" t="s">
        <v>36978</v>
      </c>
      <c r="C18906" s="20" t="s">
        <v>36987</v>
      </c>
      <c r="D18906" s="20" t="s">
        <v>36988</v>
      </c>
      <c r="E18906" s="20" t="s">
        <v>36989</v>
      </c>
      <c r="F18906" s="20" t="s">
        <v>17000</v>
      </c>
      <c r="H18906" s="20" t="s">
        <v>49</v>
      </c>
    </row>
    <row r="18907" customFormat="false" ht="15.75" hidden="false" customHeight="false" outlineLevel="0" collapsed="false">
      <c r="A18907" s="20" t="s">
        <v>36994</v>
      </c>
      <c r="B18907" s="20" t="s">
        <v>36978</v>
      </c>
      <c r="C18907" s="20" t="s">
        <v>36987</v>
      </c>
      <c r="D18907" s="20" t="s">
        <v>36988</v>
      </c>
      <c r="E18907" s="20" t="s">
        <v>36989</v>
      </c>
      <c r="F18907" s="20" t="s">
        <v>17000</v>
      </c>
      <c r="H18907" s="20" t="s">
        <v>49</v>
      </c>
    </row>
    <row r="18908" customFormat="false" ht="15.75" hidden="false" customHeight="false" outlineLevel="0" collapsed="false">
      <c r="A18908" s="20" t="s">
        <v>36995</v>
      </c>
      <c r="B18908" s="20" t="s">
        <v>36996</v>
      </c>
      <c r="C18908" s="20" t="s">
        <v>36997</v>
      </c>
      <c r="H18908" s="20" t="s">
        <v>49</v>
      </c>
    </row>
    <row r="18909" customFormat="false" ht="15.75" hidden="false" customHeight="false" outlineLevel="0" collapsed="false">
      <c r="A18909" s="20" t="s">
        <v>36998</v>
      </c>
      <c r="B18909" s="20" t="s">
        <v>36996</v>
      </c>
      <c r="C18909" s="20" t="s">
        <v>36997</v>
      </c>
      <c r="H18909" s="20" t="s">
        <v>49</v>
      </c>
    </row>
    <row r="18910" customFormat="false" ht="15.75" hidden="false" customHeight="false" outlineLevel="0" collapsed="false">
      <c r="A18910" s="20" t="s">
        <v>36999</v>
      </c>
      <c r="B18910" s="20" t="s">
        <v>37000</v>
      </c>
      <c r="C18910" s="20" t="s">
        <v>7550</v>
      </c>
      <c r="H18910" s="20" t="s">
        <v>49</v>
      </c>
    </row>
    <row r="18911" customFormat="false" ht="15.75" hidden="false" customHeight="false" outlineLevel="0" collapsed="false">
      <c r="A18911" s="20" t="s">
        <v>37001</v>
      </c>
      <c r="B18911" s="20" t="s">
        <v>37000</v>
      </c>
      <c r="C18911" s="20" t="s">
        <v>7550</v>
      </c>
      <c r="H18911" s="20" t="s">
        <v>49</v>
      </c>
    </row>
    <row r="18912" customFormat="false" ht="15.75" hidden="false" customHeight="false" outlineLevel="0" collapsed="false">
      <c r="A18912" s="20" t="s">
        <v>37002</v>
      </c>
      <c r="B18912" s="20" t="s">
        <v>37003</v>
      </c>
      <c r="C18912" s="20" t="s">
        <v>37004</v>
      </c>
      <c r="D18912" s="20" t="s">
        <v>37005</v>
      </c>
      <c r="H18912" s="20" t="s">
        <v>49</v>
      </c>
    </row>
    <row r="18913" customFormat="false" ht="15.75" hidden="false" customHeight="false" outlineLevel="0" collapsed="false">
      <c r="A18913" s="20" t="s">
        <v>37006</v>
      </c>
      <c r="B18913" s="20" t="s">
        <v>37003</v>
      </c>
      <c r="C18913" s="20" t="s">
        <v>37004</v>
      </c>
      <c r="D18913" s="20" t="s">
        <v>37005</v>
      </c>
      <c r="H18913" s="20" t="s">
        <v>49</v>
      </c>
    </row>
    <row r="18914" customFormat="false" ht="15.75" hidden="false" customHeight="false" outlineLevel="0" collapsed="false">
      <c r="A18914" s="20" t="s">
        <v>37007</v>
      </c>
      <c r="B18914" s="20" t="s">
        <v>37008</v>
      </c>
      <c r="C18914" s="20" t="s">
        <v>37009</v>
      </c>
      <c r="H18914" s="20" t="s">
        <v>49</v>
      </c>
    </row>
    <row r="18915" customFormat="false" ht="15.75" hidden="false" customHeight="false" outlineLevel="0" collapsed="false">
      <c r="A18915" s="20" t="s">
        <v>37010</v>
      </c>
      <c r="B18915" s="20" t="s">
        <v>37008</v>
      </c>
      <c r="C18915" s="20" t="s">
        <v>37009</v>
      </c>
      <c r="H18915" s="20" t="s">
        <v>49</v>
      </c>
    </row>
    <row r="18916" customFormat="false" ht="15.75" hidden="false" customHeight="false" outlineLevel="0" collapsed="false">
      <c r="A18916" s="20" t="s">
        <v>37011</v>
      </c>
      <c r="B18916" s="20" t="s">
        <v>37012</v>
      </c>
      <c r="C18916" s="20" t="s">
        <v>37013</v>
      </c>
      <c r="H18916" s="20" t="s">
        <v>49</v>
      </c>
    </row>
    <row r="18917" customFormat="false" ht="15.75" hidden="false" customHeight="false" outlineLevel="0" collapsed="false">
      <c r="A18917" s="20" t="s">
        <v>37014</v>
      </c>
      <c r="B18917" s="20" t="s">
        <v>37012</v>
      </c>
      <c r="C18917" s="20" t="s">
        <v>37013</v>
      </c>
      <c r="H18917" s="20" t="s">
        <v>49</v>
      </c>
    </row>
    <row r="18918" customFormat="false" ht="15.75" hidden="false" customHeight="false" outlineLevel="0" collapsed="false">
      <c r="A18918" s="20" t="s">
        <v>37015</v>
      </c>
      <c r="B18918" s="20" t="s">
        <v>37016</v>
      </c>
      <c r="C18918" s="20" t="s">
        <v>37017</v>
      </c>
      <c r="H18918" s="20" t="s">
        <v>49</v>
      </c>
    </row>
    <row r="18919" customFormat="false" ht="15.75" hidden="false" customHeight="false" outlineLevel="0" collapsed="false">
      <c r="A18919" s="20" t="s">
        <v>37018</v>
      </c>
      <c r="B18919" s="20" t="s">
        <v>37016</v>
      </c>
      <c r="C18919" s="20" t="s">
        <v>37017</v>
      </c>
      <c r="H18919" s="20" t="s">
        <v>49</v>
      </c>
    </row>
    <row r="18920" customFormat="false" ht="15.75" hidden="false" customHeight="false" outlineLevel="0" collapsed="false">
      <c r="A18920" s="20" t="s">
        <v>37019</v>
      </c>
      <c r="B18920" s="20" t="s">
        <v>37016</v>
      </c>
      <c r="C18920" s="20" t="s">
        <v>37020</v>
      </c>
      <c r="H18920" s="20" t="s">
        <v>49</v>
      </c>
    </row>
    <row r="18921" customFormat="false" ht="15.75" hidden="false" customHeight="false" outlineLevel="0" collapsed="false">
      <c r="A18921" s="20" t="s">
        <v>37021</v>
      </c>
      <c r="B18921" s="20" t="s">
        <v>37016</v>
      </c>
      <c r="C18921" s="20" t="s">
        <v>37020</v>
      </c>
      <c r="H18921" s="20" t="s">
        <v>49</v>
      </c>
    </row>
    <row r="18922" customFormat="false" ht="15.75" hidden="false" customHeight="false" outlineLevel="0" collapsed="false">
      <c r="A18922" s="20" t="s">
        <v>37022</v>
      </c>
      <c r="B18922" s="20" t="s">
        <v>37023</v>
      </c>
      <c r="C18922" s="20" t="s">
        <v>7059</v>
      </c>
      <c r="H18922" s="20" t="s">
        <v>49</v>
      </c>
    </row>
    <row r="18923" customFormat="false" ht="15.75" hidden="false" customHeight="false" outlineLevel="0" collapsed="false">
      <c r="A18923" s="20" t="s">
        <v>37024</v>
      </c>
      <c r="B18923" s="20" t="s">
        <v>37023</v>
      </c>
      <c r="C18923" s="20" t="s">
        <v>7059</v>
      </c>
      <c r="H18923" s="20" t="s">
        <v>49</v>
      </c>
    </row>
    <row r="18924" customFormat="false" ht="15.75" hidden="false" customHeight="false" outlineLevel="0" collapsed="false">
      <c r="A18924" s="20" t="s">
        <v>37025</v>
      </c>
      <c r="B18924" s="20" t="s">
        <v>37026</v>
      </c>
      <c r="C18924" s="20" t="s">
        <v>37027</v>
      </c>
      <c r="D18924" s="20" t="s">
        <v>37028</v>
      </c>
      <c r="H18924" s="20" t="s">
        <v>49</v>
      </c>
    </row>
    <row r="18925" customFormat="false" ht="15.75" hidden="false" customHeight="false" outlineLevel="0" collapsed="false">
      <c r="A18925" s="20" t="s">
        <v>37029</v>
      </c>
      <c r="B18925" s="20" t="s">
        <v>37026</v>
      </c>
      <c r="C18925" s="20" t="s">
        <v>37027</v>
      </c>
      <c r="D18925" s="20" t="s">
        <v>37028</v>
      </c>
      <c r="H18925" s="20" t="s">
        <v>49</v>
      </c>
    </row>
    <row r="18926" customFormat="false" ht="15.75" hidden="false" customHeight="false" outlineLevel="0" collapsed="false">
      <c r="A18926" s="20" t="s">
        <v>37030</v>
      </c>
      <c r="B18926" s="20" t="s">
        <v>37026</v>
      </c>
      <c r="C18926" s="20" t="s">
        <v>37027</v>
      </c>
      <c r="D18926" s="20" t="s">
        <v>37031</v>
      </c>
      <c r="H18926" s="20" t="s">
        <v>49</v>
      </c>
    </row>
    <row r="18927" customFormat="false" ht="15.75" hidden="false" customHeight="false" outlineLevel="0" collapsed="false">
      <c r="A18927" s="20" t="s">
        <v>37032</v>
      </c>
      <c r="B18927" s="20" t="s">
        <v>37026</v>
      </c>
      <c r="C18927" s="20" t="s">
        <v>37027</v>
      </c>
      <c r="D18927" s="20" t="s">
        <v>37031</v>
      </c>
      <c r="H18927" s="20" t="s">
        <v>49</v>
      </c>
    </row>
    <row r="18928" customFormat="false" ht="15.75" hidden="false" customHeight="false" outlineLevel="0" collapsed="false">
      <c r="A18928" s="20" t="s">
        <v>37033</v>
      </c>
      <c r="B18928" s="20" t="s">
        <v>37026</v>
      </c>
      <c r="C18928" s="20" t="s">
        <v>37027</v>
      </c>
      <c r="D18928" s="20" t="s">
        <v>37034</v>
      </c>
      <c r="H18928" s="20" t="s">
        <v>49</v>
      </c>
    </row>
    <row r="18929" customFormat="false" ht="15.75" hidden="false" customHeight="false" outlineLevel="0" collapsed="false">
      <c r="A18929" s="20" t="s">
        <v>37035</v>
      </c>
      <c r="B18929" s="20" t="s">
        <v>37026</v>
      </c>
      <c r="C18929" s="20" t="s">
        <v>37027</v>
      </c>
      <c r="D18929" s="20" t="s">
        <v>37034</v>
      </c>
      <c r="H18929" s="20" t="s">
        <v>49</v>
      </c>
    </row>
    <row r="18930" customFormat="false" ht="15.75" hidden="false" customHeight="false" outlineLevel="0" collapsed="false">
      <c r="A18930" s="20" t="s">
        <v>37036</v>
      </c>
      <c r="B18930" s="20" t="s">
        <v>37026</v>
      </c>
      <c r="C18930" s="20" t="s">
        <v>37027</v>
      </c>
      <c r="D18930" s="20" t="s">
        <v>37037</v>
      </c>
      <c r="H18930" s="20" t="s">
        <v>49</v>
      </c>
    </row>
    <row r="18931" customFormat="false" ht="15.75" hidden="false" customHeight="false" outlineLevel="0" collapsed="false">
      <c r="A18931" s="20" t="s">
        <v>37038</v>
      </c>
      <c r="B18931" s="20" t="s">
        <v>37026</v>
      </c>
      <c r="C18931" s="20" t="s">
        <v>37027</v>
      </c>
      <c r="D18931" s="20" t="s">
        <v>37037</v>
      </c>
      <c r="H18931" s="20" t="s">
        <v>49</v>
      </c>
    </row>
    <row r="18932" customFormat="false" ht="15.75" hidden="false" customHeight="false" outlineLevel="0" collapsed="false">
      <c r="A18932" s="20" t="s">
        <v>37039</v>
      </c>
      <c r="B18932" s="20" t="s">
        <v>37026</v>
      </c>
      <c r="C18932" s="20" t="s">
        <v>37027</v>
      </c>
      <c r="D18932" s="20" t="s">
        <v>37040</v>
      </c>
      <c r="H18932" s="20" t="s">
        <v>49</v>
      </c>
    </row>
    <row r="18933" customFormat="false" ht="15.75" hidden="false" customHeight="false" outlineLevel="0" collapsed="false">
      <c r="A18933" s="20" t="s">
        <v>37041</v>
      </c>
      <c r="B18933" s="20" t="s">
        <v>37026</v>
      </c>
      <c r="C18933" s="20" t="s">
        <v>37027</v>
      </c>
      <c r="D18933" s="20" t="s">
        <v>37040</v>
      </c>
      <c r="H18933" s="20" t="s">
        <v>49</v>
      </c>
    </row>
    <row r="18934" customFormat="false" ht="15.75" hidden="false" customHeight="false" outlineLevel="0" collapsed="false">
      <c r="A18934" s="20" t="s">
        <v>37042</v>
      </c>
      <c r="B18934" s="20" t="s">
        <v>37026</v>
      </c>
      <c r="C18934" s="20" t="s">
        <v>37027</v>
      </c>
      <c r="D18934" s="20" t="s">
        <v>37043</v>
      </c>
      <c r="H18934" s="20" t="s">
        <v>49</v>
      </c>
    </row>
    <row r="18935" customFormat="false" ht="15.75" hidden="false" customHeight="false" outlineLevel="0" collapsed="false">
      <c r="A18935" s="20" t="s">
        <v>37044</v>
      </c>
      <c r="B18935" s="20" t="s">
        <v>37026</v>
      </c>
      <c r="C18935" s="20" t="s">
        <v>37027</v>
      </c>
      <c r="D18935" s="20" t="s">
        <v>37043</v>
      </c>
      <c r="H18935" s="20" t="s">
        <v>49</v>
      </c>
    </row>
    <row r="18936" customFormat="false" ht="15.75" hidden="false" customHeight="false" outlineLevel="0" collapsed="false">
      <c r="A18936" s="20" t="s">
        <v>37045</v>
      </c>
      <c r="B18936" s="20" t="s">
        <v>37026</v>
      </c>
      <c r="C18936" s="20" t="s">
        <v>37027</v>
      </c>
      <c r="D18936" s="20" t="s">
        <v>37046</v>
      </c>
      <c r="H18936" s="20" t="s">
        <v>49</v>
      </c>
    </row>
    <row r="18937" customFormat="false" ht="15.75" hidden="false" customHeight="false" outlineLevel="0" collapsed="false">
      <c r="A18937" s="20" t="s">
        <v>37047</v>
      </c>
      <c r="B18937" s="20" t="s">
        <v>37026</v>
      </c>
      <c r="C18937" s="20" t="s">
        <v>37027</v>
      </c>
      <c r="D18937" s="20" t="s">
        <v>37046</v>
      </c>
      <c r="H18937" s="20" t="s">
        <v>49</v>
      </c>
    </row>
    <row r="18938" customFormat="false" ht="15.75" hidden="false" customHeight="false" outlineLevel="0" collapsed="false">
      <c r="A18938" s="20" t="s">
        <v>37048</v>
      </c>
      <c r="B18938" s="20" t="s">
        <v>37026</v>
      </c>
      <c r="C18938" s="20" t="s">
        <v>37027</v>
      </c>
      <c r="D18938" s="20" t="s">
        <v>37049</v>
      </c>
      <c r="H18938" s="20" t="s">
        <v>49</v>
      </c>
    </row>
    <row r="18939" customFormat="false" ht="15.75" hidden="false" customHeight="false" outlineLevel="0" collapsed="false">
      <c r="A18939" s="20" t="s">
        <v>37050</v>
      </c>
      <c r="B18939" s="20" t="s">
        <v>37026</v>
      </c>
      <c r="C18939" s="20" t="s">
        <v>37027</v>
      </c>
      <c r="D18939" s="20" t="s">
        <v>37049</v>
      </c>
      <c r="H18939" s="20" t="s">
        <v>49</v>
      </c>
    </row>
    <row r="18940" customFormat="false" ht="15.75" hidden="false" customHeight="false" outlineLevel="0" collapsed="false">
      <c r="A18940" s="20" t="s">
        <v>37051</v>
      </c>
      <c r="B18940" s="20" t="s">
        <v>37052</v>
      </c>
      <c r="C18940" s="20" t="s">
        <v>37053</v>
      </c>
      <c r="D18940" s="20" t="s">
        <v>37054</v>
      </c>
      <c r="E18940" s="20" t="s">
        <v>6770</v>
      </c>
      <c r="H18940" s="20" t="s">
        <v>49</v>
      </c>
    </row>
    <row r="18941" customFormat="false" ht="15.75" hidden="false" customHeight="false" outlineLevel="0" collapsed="false">
      <c r="A18941" s="20" t="s">
        <v>177</v>
      </c>
      <c r="B18941" s="20" t="s">
        <v>37052</v>
      </c>
      <c r="C18941" s="20" t="s">
        <v>37053</v>
      </c>
      <c r="D18941" s="20" t="s">
        <v>37054</v>
      </c>
      <c r="E18941" s="20" t="s">
        <v>6770</v>
      </c>
      <c r="H18941" s="20" t="s">
        <v>49</v>
      </c>
    </row>
    <row r="18942" customFormat="false" ht="15.75" hidden="false" customHeight="false" outlineLevel="0" collapsed="false">
      <c r="A18942" s="20" t="s">
        <v>37055</v>
      </c>
      <c r="B18942" s="20" t="s">
        <v>37052</v>
      </c>
      <c r="C18942" s="20" t="s">
        <v>37053</v>
      </c>
      <c r="D18942" s="20" t="s">
        <v>37056</v>
      </c>
      <c r="E18942" s="20" t="s">
        <v>37057</v>
      </c>
      <c r="H18942" s="20" t="s">
        <v>49</v>
      </c>
    </row>
    <row r="18943" customFormat="false" ht="15.75" hidden="false" customHeight="false" outlineLevel="0" collapsed="false">
      <c r="A18943" s="20" t="s">
        <v>37058</v>
      </c>
      <c r="B18943" s="20" t="s">
        <v>37052</v>
      </c>
      <c r="C18943" s="20" t="s">
        <v>37053</v>
      </c>
      <c r="D18943" s="20" t="s">
        <v>37056</v>
      </c>
      <c r="E18943" s="20" t="s">
        <v>37057</v>
      </c>
      <c r="H18943" s="20" t="s">
        <v>49</v>
      </c>
    </row>
    <row r="18944" customFormat="false" ht="15.75" hidden="false" customHeight="false" outlineLevel="0" collapsed="false">
      <c r="A18944" s="20" t="s">
        <v>37059</v>
      </c>
      <c r="B18944" s="20" t="s">
        <v>37052</v>
      </c>
      <c r="C18944" s="20" t="s">
        <v>37053</v>
      </c>
      <c r="D18944" s="20" t="s">
        <v>37060</v>
      </c>
      <c r="E18944" s="20" t="s">
        <v>37061</v>
      </c>
      <c r="H18944" s="20" t="s">
        <v>49</v>
      </c>
    </row>
    <row r="18945" customFormat="false" ht="15.75" hidden="false" customHeight="false" outlineLevel="0" collapsed="false">
      <c r="A18945" s="20" t="s">
        <v>37062</v>
      </c>
      <c r="B18945" s="20" t="s">
        <v>37052</v>
      </c>
      <c r="C18945" s="20" t="s">
        <v>37053</v>
      </c>
      <c r="D18945" s="20" t="s">
        <v>37060</v>
      </c>
      <c r="E18945" s="20" t="s">
        <v>37061</v>
      </c>
      <c r="H18945" s="20" t="s">
        <v>49</v>
      </c>
    </row>
    <row r="18946" customFormat="false" ht="15.75" hidden="false" customHeight="false" outlineLevel="0" collapsed="false">
      <c r="A18946" s="20" t="s">
        <v>37063</v>
      </c>
      <c r="B18946" s="20" t="s">
        <v>37064</v>
      </c>
      <c r="C18946" s="20" t="s">
        <v>37065</v>
      </c>
      <c r="D18946" s="20" t="s">
        <v>37066</v>
      </c>
      <c r="E18946" s="20" t="s">
        <v>4103</v>
      </c>
      <c r="H18946" s="20" t="s">
        <v>49</v>
      </c>
    </row>
    <row r="18947" customFormat="false" ht="15.75" hidden="false" customHeight="false" outlineLevel="0" collapsed="false">
      <c r="A18947" s="20" t="s">
        <v>37067</v>
      </c>
      <c r="B18947" s="20" t="s">
        <v>37064</v>
      </c>
      <c r="C18947" s="20" t="s">
        <v>37065</v>
      </c>
      <c r="D18947" s="20" t="s">
        <v>37066</v>
      </c>
      <c r="E18947" s="20" t="s">
        <v>4103</v>
      </c>
      <c r="H18947" s="20" t="s">
        <v>49</v>
      </c>
    </row>
    <row r="18948" customFormat="false" ht="15.75" hidden="false" customHeight="false" outlineLevel="0" collapsed="false">
      <c r="A18948" s="20" t="s">
        <v>37068</v>
      </c>
      <c r="B18948" s="20" t="s">
        <v>37064</v>
      </c>
      <c r="C18948" s="20" t="s">
        <v>37065</v>
      </c>
      <c r="D18948" s="20" t="s">
        <v>37069</v>
      </c>
      <c r="E18948" s="20" t="s">
        <v>37070</v>
      </c>
      <c r="H18948" s="20" t="s">
        <v>49</v>
      </c>
    </row>
    <row r="18949" customFormat="false" ht="15.75" hidden="false" customHeight="false" outlineLevel="0" collapsed="false">
      <c r="A18949" s="20" t="s">
        <v>37071</v>
      </c>
      <c r="B18949" s="20" t="s">
        <v>37064</v>
      </c>
      <c r="C18949" s="20" t="s">
        <v>37065</v>
      </c>
      <c r="D18949" s="20" t="s">
        <v>37069</v>
      </c>
      <c r="E18949" s="20" t="s">
        <v>37070</v>
      </c>
      <c r="H18949" s="20" t="s">
        <v>49</v>
      </c>
    </row>
    <row r="18950" customFormat="false" ht="15.75" hidden="false" customHeight="false" outlineLevel="0" collapsed="false">
      <c r="A18950" s="20" t="s">
        <v>37072</v>
      </c>
      <c r="B18950" s="20" t="s">
        <v>37064</v>
      </c>
      <c r="C18950" s="20" t="s">
        <v>37065</v>
      </c>
      <c r="D18950" s="20" t="s">
        <v>37073</v>
      </c>
      <c r="E18950" s="20" t="s">
        <v>37074</v>
      </c>
      <c r="H18950" s="20" t="s">
        <v>49</v>
      </c>
    </row>
    <row r="18951" customFormat="false" ht="15.75" hidden="false" customHeight="false" outlineLevel="0" collapsed="false">
      <c r="A18951" s="20" t="s">
        <v>37075</v>
      </c>
      <c r="B18951" s="20" t="s">
        <v>37064</v>
      </c>
      <c r="C18951" s="20" t="s">
        <v>37065</v>
      </c>
      <c r="D18951" s="20" t="s">
        <v>37073</v>
      </c>
      <c r="E18951" s="20" t="s">
        <v>37074</v>
      </c>
      <c r="H18951" s="20" t="s">
        <v>49</v>
      </c>
    </row>
    <row r="18952" customFormat="false" ht="15.75" hidden="false" customHeight="false" outlineLevel="0" collapsed="false">
      <c r="A18952" s="20" t="s">
        <v>37076</v>
      </c>
      <c r="B18952" s="20" t="s">
        <v>37077</v>
      </c>
      <c r="C18952" s="20" t="s">
        <v>37053</v>
      </c>
      <c r="D18952" s="20" t="s">
        <v>37054</v>
      </c>
      <c r="E18952" s="20" t="s">
        <v>6770</v>
      </c>
      <c r="H18952" s="20" t="s">
        <v>49</v>
      </c>
    </row>
    <row r="18953" customFormat="false" ht="15.75" hidden="false" customHeight="false" outlineLevel="0" collapsed="false">
      <c r="A18953" s="20" t="s">
        <v>37078</v>
      </c>
      <c r="B18953" s="20" t="s">
        <v>37077</v>
      </c>
      <c r="C18953" s="20" t="s">
        <v>37053</v>
      </c>
      <c r="D18953" s="20" t="s">
        <v>37054</v>
      </c>
      <c r="E18953" s="20" t="s">
        <v>6770</v>
      </c>
      <c r="H18953" s="20" t="s">
        <v>49</v>
      </c>
    </row>
    <row r="18954" customFormat="false" ht="15.75" hidden="false" customHeight="false" outlineLevel="0" collapsed="false">
      <c r="A18954" s="20" t="s">
        <v>37079</v>
      </c>
      <c r="B18954" s="20" t="s">
        <v>37077</v>
      </c>
      <c r="C18954" s="20" t="s">
        <v>37053</v>
      </c>
      <c r="D18954" s="20" t="s">
        <v>37056</v>
      </c>
      <c r="E18954" s="20" t="s">
        <v>37057</v>
      </c>
      <c r="H18954" s="20" t="s">
        <v>49</v>
      </c>
    </row>
    <row r="18955" customFormat="false" ht="15.75" hidden="false" customHeight="false" outlineLevel="0" collapsed="false">
      <c r="A18955" s="20" t="s">
        <v>37080</v>
      </c>
      <c r="B18955" s="20" t="s">
        <v>37077</v>
      </c>
      <c r="C18955" s="20" t="s">
        <v>37053</v>
      </c>
      <c r="D18955" s="20" t="s">
        <v>37056</v>
      </c>
      <c r="E18955" s="20" t="s">
        <v>37057</v>
      </c>
      <c r="H18955" s="20" t="s">
        <v>49</v>
      </c>
    </row>
    <row r="18956" customFormat="false" ht="15.75" hidden="false" customHeight="false" outlineLevel="0" collapsed="false">
      <c r="A18956" s="20" t="s">
        <v>37081</v>
      </c>
      <c r="B18956" s="20" t="s">
        <v>37077</v>
      </c>
      <c r="C18956" s="20" t="s">
        <v>37053</v>
      </c>
      <c r="D18956" s="20" t="s">
        <v>37060</v>
      </c>
      <c r="E18956" s="20" t="s">
        <v>37061</v>
      </c>
      <c r="H18956" s="20" t="s">
        <v>49</v>
      </c>
    </row>
    <row r="18957" customFormat="false" ht="15.75" hidden="false" customHeight="false" outlineLevel="0" collapsed="false">
      <c r="A18957" s="20" t="s">
        <v>37082</v>
      </c>
      <c r="B18957" s="20" t="s">
        <v>37077</v>
      </c>
      <c r="C18957" s="20" t="s">
        <v>37053</v>
      </c>
      <c r="D18957" s="20" t="s">
        <v>37060</v>
      </c>
      <c r="E18957" s="20" t="s">
        <v>37061</v>
      </c>
      <c r="H18957" s="20" t="s">
        <v>49</v>
      </c>
    </row>
    <row r="18958" customFormat="false" ht="15.75" hidden="false" customHeight="false" outlineLevel="0" collapsed="false">
      <c r="A18958" s="20" t="s">
        <v>37083</v>
      </c>
      <c r="B18958" s="20" t="s">
        <v>37084</v>
      </c>
      <c r="C18958" s="20" t="s">
        <v>37053</v>
      </c>
      <c r="D18958" s="20" t="s">
        <v>37054</v>
      </c>
      <c r="E18958" s="20" t="s">
        <v>6770</v>
      </c>
      <c r="H18958" s="20" t="s">
        <v>49</v>
      </c>
    </row>
    <row r="18959" customFormat="false" ht="15.75" hidden="false" customHeight="false" outlineLevel="0" collapsed="false">
      <c r="A18959" s="20" t="s">
        <v>37085</v>
      </c>
      <c r="B18959" s="20" t="s">
        <v>37084</v>
      </c>
      <c r="C18959" s="20" t="s">
        <v>37053</v>
      </c>
      <c r="D18959" s="20" t="s">
        <v>37054</v>
      </c>
      <c r="E18959" s="20" t="s">
        <v>6770</v>
      </c>
      <c r="H18959" s="20" t="s">
        <v>49</v>
      </c>
    </row>
    <row r="18960" customFormat="false" ht="15.75" hidden="false" customHeight="false" outlineLevel="0" collapsed="false">
      <c r="A18960" s="20" t="s">
        <v>37086</v>
      </c>
      <c r="B18960" s="20" t="s">
        <v>37084</v>
      </c>
      <c r="C18960" s="20" t="s">
        <v>37053</v>
      </c>
      <c r="D18960" s="20" t="s">
        <v>37056</v>
      </c>
      <c r="E18960" s="20" t="s">
        <v>37057</v>
      </c>
      <c r="H18960" s="20" t="s">
        <v>49</v>
      </c>
    </row>
    <row r="18961" customFormat="false" ht="15.75" hidden="false" customHeight="false" outlineLevel="0" collapsed="false">
      <c r="A18961" s="20" t="s">
        <v>37087</v>
      </c>
      <c r="B18961" s="20" t="s">
        <v>37084</v>
      </c>
      <c r="C18961" s="20" t="s">
        <v>37053</v>
      </c>
      <c r="D18961" s="20" t="s">
        <v>37056</v>
      </c>
      <c r="E18961" s="20" t="s">
        <v>37057</v>
      </c>
      <c r="H18961" s="20" t="s">
        <v>49</v>
      </c>
    </row>
    <row r="18962" customFormat="false" ht="15.75" hidden="false" customHeight="false" outlineLevel="0" collapsed="false">
      <c r="A18962" s="20" t="s">
        <v>37088</v>
      </c>
      <c r="B18962" s="20" t="s">
        <v>37084</v>
      </c>
      <c r="C18962" s="20" t="s">
        <v>37053</v>
      </c>
      <c r="D18962" s="20" t="s">
        <v>37060</v>
      </c>
      <c r="E18962" s="20" t="s">
        <v>37061</v>
      </c>
      <c r="H18962" s="20" t="s">
        <v>49</v>
      </c>
    </row>
    <row r="18963" customFormat="false" ht="15.75" hidden="false" customHeight="false" outlineLevel="0" collapsed="false">
      <c r="A18963" s="20" t="s">
        <v>37089</v>
      </c>
      <c r="B18963" s="20" t="s">
        <v>37084</v>
      </c>
      <c r="C18963" s="20" t="s">
        <v>37053</v>
      </c>
      <c r="D18963" s="20" t="s">
        <v>37060</v>
      </c>
      <c r="E18963" s="20" t="s">
        <v>37061</v>
      </c>
      <c r="H18963" s="20" t="s">
        <v>49</v>
      </c>
    </row>
    <row r="18964" customFormat="false" ht="15.75" hidden="false" customHeight="false" outlineLevel="0" collapsed="false">
      <c r="A18964" s="20" t="s">
        <v>37090</v>
      </c>
      <c r="B18964" s="20" t="s">
        <v>37091</v>
      </c>
      <c r="C18964" s="20" t="s">
        <v>37092</v>
      </c>
      <c r="D18964" s="20" t="s">
        <v>37093</v>
      </c>
      <c r="E18964" s="20" t="s">
        <v>7680</v>
      </c>
      <c r="H18964" s="20" t="s">
        <v>49</v>
      </c>
    </row>
    <row r="18965" customFormat="false" ht="15.75" hidden="false" customHeight="false" outlineLevel="0" collapsed="false">
      <c r="A18965" s="20" t="s">
        <v>37094</v>
      </c>
      <c r="B18965" s="20" t="s">
        <v>37091</v>
      </c>
      <c r="C18965" s="20" t="s">
        <v>37092</v>
      </c>
      <c r="D18965" s="20" t="s">
        <v>37093</v>
      </c>
      <c r="E18965" s="20" t="s">
        <v>7680</v>
      </c>
      <c r="H18965" s="20" t="s">
        <v>49</v>
      </c>
    </row>
    <row r="18966" customFormat="false" ht="15.75" hidden="false" customHeight="false" outlineLevel="0" collapsed="false">
      <c r="A18966" s="20" t="s">
        <v>37095</v>
      </c>
      <c r="B18966" s="20" t="s">
        <v>37096</v>
      </c>
      <c r="C18966" s="20" t="s">
        <v>37092</v>
      </c>
      <c r="D18966" s="20" t="s">
        <v>37093</v>
      </c>
      <c r="E18966" s="20" t="s">
        <v>7680</v>
      </c>
      <c r="H18966" s="20" t="s">
        <v>49</v>
      </c>
    </row>
    <row r="18967" customFormat="false" ht="15.75" hidden="false" customHeight="false" outlineLevel="0" collapsed="false">
      <c r="A18967" s="20" t="s">
        <v>37097</v>
      </c>
      <c r="B18967" s="20" t="s">
        <v>37096</v>
      </c>
      <c r="C18967" s="20" t="s">
        <v>37092</v>
      </c>
      <c r="D18967" s="20" t="s">
        <v>37093</v>
      </c>
      <c r="E18967" s="20" t="s">
        <v>7680</v>
      </c>
      <c r="H18967" s="20" t="s">
        <v>49</v>
      </c>
    </row>
    <row r="18968" customFormat="false" ht="15.75" hidden="false" customHeight="false" outlineLevel="0" collapsed="false">
      <c r="A18968" s="20" t="s">
        <v>37098</v>
      </c>
      <c r="B18968" s="20" t="s">
        <v>37099</v>
      </c>
      <c r="C18968" s="20" t="s">
        <v>37092</v>
      </c>
      <c r="D18968" s="20" t="s">
        <v>37093</v>
      </c>
      <c r="E18968" s="20" t="s">
        <v>7680</v>
      </c>
      <c r="H18968" s="20" t="s">
        <v>49</v>
      </c>
    </row>
    <row r="18969" customFormat="false" ht="15.75" hidden="false" customHeight="false" outlineLevel="0" collapsed="false">
      <c r="A18969" s="20" t="s">
        <v>37100</v>
      </c>
      <c r="B18969" s="20" t="s">
        <v>37099</v>
      </c>
      <c r="C18969" s="20" t="s">
        <v>37092</v>
      </c>
      <c r="D18969" s="20" t="s">
        <v>37093</v>
      </c>
      <c r="E18969" s="20" t="s">
        <v>7680</v>
      </c>
      <c r="H18969" s="20" t="s">
        <v>49</v>
      </c>
    </row>
    <row r="18970" customFormat="false" ht="15.75" hidden="false" customHeight="false" outlineLevel="0" collapsed="false">
      <c r="A18970" s="20" t="s">
        <v>37101</v>
      </c>
      <c r="B18970" s="20" t="s">
        <v>37102</v>
      </c>
      <c r="C18970" s="20" t="s">
        <v>37103</v>
      </c>
      <c r="D18970" s="20" t="s">
        <v>37104</v>
      </c>
      <c r="E18970" s="20" t="s">
        <v>6242</v>
      </c>
      <c r="H18970" s="20" t="s">
        <v>49</v>
      </c>
    </row>
    <row r="18971" customFormat="false" ht="15.75" hidden="false" customHeight="false" outlineLevel="0" collapsed="false">
      <c r="A18971" s="20" t="s">
        <v>37105</v>
      </c>
      <c r="B18971" s="20" t="s">
        <v>37102</v>
      </c>
      <c r="C18971" s="20" t="s">
        <v>37103</v>
      </c>
      <c r="D18971" s="20" t="s">
        <v>37104</v>
      </c>
      <c r="E18971" s="20" t="s">
        <v>6242</v>
      </c>
      <c r="H18971" s="20" t="s">
        <v>49</v>
      </c>
    </row>
    <row r="18972" customFormat="false" ht="15.75" hidden="false" customHeight="false" outlineLevel="0" collapsed="false">
      <c r="A18972" s="20" t="s">
        <v>37106</v>
      </c>
      <c r="B18972" s="20" t="s">
        <v>37107</v>
      </c>
      <c r="C18972" s="20" t="s">
        <v>37108</v>
      </c>
      <c r="D18972" s="20" t="s">
        <v>37109</v>
      </c>
      <c r="E18972" s="20" t="s">
        <v>7572</v>
      </c>
      <c r="H18972" s="20" t="s">
        <v>49</v>
      </c>
    </row>
    <row r="18973" customFormat="false" ht="15.75" hidden="false" customHeight="false" outlineLevel="0" collapsed="false">
      <c r="A18973" s="20" t="s">
        <v>37110</v>
      </c>
      <c r="B18973" s="20" t="s">
        <v>37107</v>
      </c>
      <c r="C18973" s="20" t="s">
        <v>37108</v>
      </c>
      <c r="D18973" s="20" t="s">
        <v>37109</v>
      </c>
      <c r="E18973" s="20" t="s">
        <v>7572</v>
      </c>
      <c r="H18973" s="20" t="s">
        <v>49</v>
      </c>
    </row>
    <row r="18974" customFormat="false" ht="15.75" hidden="false" customHeight="false" outlineLevel="0" collapsed="false">
      <c r="A18974" s="20" t="s">
        <v>37111</v>
      </c>
      <c r="B18974" s="20" t="s">
        <v>37112</v>
      </c>
      <c r="C18974" s="20" t="s">
        <v>37108</v>
      </c>
      <c r="D18974" s="20" t="s">
        <v>37109</v>
      </c>
      <c r="E18974" s="20" t="s">
        <v>7572</v>
      </c>
      <c r="H18974" s="20" t="s">
        <v>49</v>
      </c>
    </row>
    <row r="18975" customFormat="false" ht="15.75" hidden="false" customHeight="false" outlineLevel="0" collapsed="false">
      <c r="A18975" s="20" t="s">
        <v>37113</v>
      </c>
      <c r="B18975" s="20" t="s">
        <v>37112</v>
      </c>
      <c r="C18975" s="20" t="s">
        <v>37108</v>
      </c>
      <c r="D18975" s="20" t="s">
        <v>37109</v>
      </c>
      <c r="E18975" s="20" t="s">
        <v>7572</v>
      </c>
      <c r="H18975" s="20" t="s">
        <v>49</v>
      </c>
    </row>
    <row r="18976" customFormat="false" ht="15.75" hidden="false" customHeight="false" outlineLevel="0" collapsed="false">
      <c r="A18976" s="20" t="s">
        <v>37114</v>
      </c>
      <c r="B18976" s="20" t="s">
        <v>37115</v>
      </c>
      <c r="C18976" s="20" t="s">
        <v>37108</v>
      </c>
      <c r="D18976" s="20" t="s">
        <v>37109</v>
      </c>
      <c r="E18976" s="20" t="s">
        <v>7572</v>
      </c>
      <c r="H18976" s="20" t="s">
        <v>49</v>
      </c>
    </row>
    <row r="18977" customFormat="false" ht="15.75" hidden="false" customHeight="false" outlineLevel="0" collapsed="false">
      <c r="A18977" s="20" t="s">
        <v>37116</v>
      </c>
      <c r="B18977" s="20" t="s">
        <v>37115</v>
      </c>
      <c r="C18977" s="20" t="s">
        <v>37108</v>
      </c>
      <c r="D18977" s="20" t="s">
        <v>37109</v>
      </c>
      <c r="E18977" s="20" t="s">
        <v>7572</v>
      </c>
      <c r="H18977" s="20" t="s">
        <v>49</v>
      </c>
    </row>
    <row r="18978" customFormat="false" ht="15.75" hidden="false" customHeight="false" outlineLevel="0" collapsed="false">
      <c r="A18978" s="20" t="s">
        <v>37117</v>
      </c>
      <c r="B18978" s="20" t="s">
        <v>37118</v>
      </c>
      <c r="C18978" s="20" t="s">
        <v>37108</v>
      </c>
      <c r="D18978" s="20" t="s">
        <v>37109</v>
      </c>
      <c r="E18978" s="20" t="s">
        <v>7572</v>
      </c>
      <c r="H18978" s="20" t="s">
        <v>49</v>
      </c>
    </row>
    <row r="18979" customFormat="false" ht="15.75" hidden="false" customHeight="false" outlineLevel="0" collapsed="false">
      <c r="A18979" s="20" t="s">
        <v>37119</v>
      </c>
      <c r="B18979" s="20" t="s">
        <v>37118</v>
      </c>
      <c r="C18979" s="20" t="s">
        <v>37108</v>
      </c>
      <c r="D18979" s="20" t="s">
        <v>37109</v>
      </c>
      <c r="E18979" s="20" t="s">
        <v>7572</v>
      </c>
      <c r="H18979" s="20" t="s">
        <v>49</v>
      </c>
    </row>
    <row r="18980" customFormat="false" ht="15.75" hidden="false" customHeight="false" outlineLevel="0" collapsed="false">
      <c r="A18980" s="20" t="s">
        <v>37120</v>
      </c>
      <c r="B18980" s="20" t="s">
        <v>37121</v>
      </c>
      <c r="C18980" s="20" t="s">
        <v>37108</v>
      </c>
      <c r="D18980" s="20" t="s">
        <v>37109</v>
      </c>
      <c r="E18980" s="20" t="s">
        <v>7572</v>
      </c>
      <c r="H18980" s="20" t="s">
        <v>49</v>
      </c>
    </row>
    <row r="18981" customFormat="false" ht="15.75" hidden="false" customHeight="false" outlineLevel="0" collapsed="false">
      <c r="A18981" s="20" t="s">
        <v>37122</v>
      </c>
      <c r="B18981" s="20" t="s">
        <v>37121</v>
      </c>
      <c r="C18981" s="20" t="s">
        <v>37108</v>
      </c>
      <c r="D18981" s="20" t="s">
        <v>37109</v>
      </c>
      <c r="E18981" s="20" t="s">
        <v>7572</v>
      </c>
      <c r="H18981" s="20" t="s">
        <v>49</v>
      </c>
    </row>
    <row r="18982" customFormat="false" ht="15.75" hidden="false" customHeight="false" outlineLevel="0" collapsed="false">
      <c r="A18982" s="20" t="s">
        <v>37123</v>
      </c>
      <c r="B18982" s="20" t="s">
        <v>37124</v>
      </c>
      <c r="C18982" s="20" t="s">
        <v>37103</v>
      </c>
      <c r="D18982" s="20" t="s">
        <v>37104</v>
      </c>
      <c r="E18982" s="20" t="s">
        <v>6242</v>
      </c>
      <c r="H18982" s="20" t="s">
        <v>49</v>
      </c>
    </row>
    <row r="18983" customFormat="false" ht="15.75" hidden="false" customHeight="false" outlineLevel="0" collapsed="false">
      <c r="A18983" s="20" t="s">
        <v>37125</v>
      </c>
      <c r="B18983" s="20" t="s">
        <v>37124</v>
      </c>
      <c r="C18983" s="20" t="s">
        <v>37103</v>
      </c>
      <c r="D18983" s="20" t="s">
        <v>37104</v>
      </c>
      <c r="E18983" s="20" t="s">
        <v>6242</v>
      </c>
      <c r="H18983" s="20" t="s">
        <v>49</v>
      </c>
    </row>
    <row r="18984" customFormat="false" ht="15.75" hidden="false" customHeight="false" outlineLevel="0" collapsed="false">
      <c r="A18984" s="20" t="s">
        <v>37126</v>
      </c>
      <c r="B18984" s="20" t="s">
        <v>37127</v>
      </c>
      <c r="C18984" s="20" t="s">
        <v>37128</v>
      </c>
      <c r="D18984" s="20" t="s">
        <v>37129</v>
      </c>
      <c r="E18984" s="20" t="s">
        <v>37130</v>
      </c>
      <c r="F18984" s="20" t="s">
        <v>7138</v>
      </c>
      <c r="H18984" s="20" t="s">
        <v>49</v>
      </c>
    </row>
    <row r="18985" customFormat="false" ht="15.75" hidden="false" customHeight="false" outlineLevel="0" collapsed="false">
      <c r="A18985" s="20" t="s">
        <v>37131</v>
      </c>
      <c r="B18985" s="20" t="s">
        <v>37127</v>
      </c>
      <c r="C18985" s="20" t="s">
        <v>37128</v>
      </c>
      <c r="D18985" s="20" t="s">
        <v>37129</v>
      </c>
      <c r="E18985" s="20" t="s">
        <v>37130</v>
      </c>
      <c r="F18985" s="20" t="s">
        <v>7138</v>
      </c>
      <c r="H18985" s="20" t="s">
        <v>49</v>
      </c>
    </row>
    <row r="18986" customFormat="false" ht="15.75" hidden="false" customHeight="false" outlineLevel="0" collapsed="false">
      <c r="A18986" s="20" t="s">
        <v>37132</v>
      </c>
      <c r="B18986" s="20" t="s">
        <v>37133</v>
      </c>
      <c r="C18986" s="20" t="s">
        <v>37134</v>
      </c>
      <c r="D18986" s="20" t="s">
        <v>37135</v>
      </c>
      <c r="E18986" s="20" t="s">
        <v>37136</v>
      </c>
      <c r="F18986" s="20" t="s">
        <v>4103</v>
      </c>
      <c r="H18986" s="20" t="s">
        <v>49</v>
      </c>
    </row>
    <row r="18987" customFormat="false" ht="15.75" hidden="false" customHeight="false" outlineLevel="0" collapsed="false">
      <c r="A18987" s="20" t="s">
        <v>37137</v>
      </c>
      <c r="B18987" s="20" t="s">
        <v>37133</v>
      </c>
      <c r="C18987" s="20" t="s">
        <v>37134</v>
      </c>
      <c r="D18987" s="20" t="s">
        <v>37135</v>
      </c>
      <c r="E18987" s="20" t="s">
        <v>37136</v>
      </c>
      <c r="F18987" s="20" t="s">
        <v>4103</v>
      </c>
      <c r="H18987" s="20" t="s">
        <v>49</v>
      </c>
    </row>
    <row r="18988" customFormat="false" ht="15.75" hidden="false" customHeight="false" outlineLevel="0" collapsed="false">
      <c r="A18988" s="20" t="s">
        <v>37138</v>
      </c>
      <c r="B18988" s="20" t="s">
        <v>37139</v>
      </c>
      <c r="C18988" s="20" t="s">
        <v>37140</v>
      </c>
      <c r="D18988" s="20" t="s">
        <v>37141</v>
      </c>
      <c r="E18988" s="20" t="s">
        <v>37142</v>
      </c>
      <c r="F18988" s="20" t="s">
        <v>24190</v>
      </c>
      <c r="H18988" s="20" t="s">
        <v>49</v>
      </c>
    </row>
    <row r="18989" customFormat="false" ht="15.75" hidden="false" customHeight="false" outlineLevel="0" collapsed="false">
      <c r="A18989" s="20" t="s">
        <v>37143</v>
      </c>
      <c r="B18989" s="20" t="s">
        <v>37139</v>
      </c>
      <c r="C18989" s="20" t="s">
        <v>37140</v>
      </c>
      <c r="D18989" s="20" t="s">
        <v>37141</v>
      </c>
      <c r="E18989" s="20" t="s">
        <v>37142</v>
      </c>
      <c r="F18989" s="20" t="s">
        <v>24190</v>
      </c>
      <c r="H18989" s="20" t="s">
        <v>49</v>
      </c>
    </row>
    <row r="18990" customFormat="false" ht="15.75" hidden="false" customHeight="false" outlineLevel="0" collapsed="false">
      <c r="A18990" s="20" t="s">
        <v>37144</v>
      </c>
      <c r="B18990" s="20" t="s">
        <v>37145</v>
      </c>
      <c r="C18990" s="20" t="s">
        <v>37140</v>
      </c>
      <c r="D18990" s="20" t="s">
        <v>37141</v>
      </c>
      <c r="E18990" s="20" t="s">
        <v>37142</v>
      </c>
      <c r="F18990" s="20" t="s">
        <v>24190</v>
      </c>
      <c r="H18990" s="20" t="s">
        <v>49</v>
      </c>
    </row>
    <row r="18991" customFormat="false" ht="15.75" hidden="false" customHeight="false" outlineLevel="0" collapsed="false">
      <c r="A18991" s="20" t="s">
        <v>37146</v>
      </c>
      <c r="B18991" s="20" t="s">
        <v>37145</v>
      </c>
      <c r="C18991" s="20" t="s">
        <v>37140</v>
      </c>
      <c r="D18991" s="20" t="s">
        <v>37141</v>
      </c>
      <c r="E18991" s="20" t="s">
        <v>37142</v>
      </c>
      <c r="F18991" s="20" t="s">
        <v>24190</v>
      </c>
      <c r="H18991" s="20" t="s">
        <v>49</v>
      </c>
    </row>
    <row r="18992" customFormat="false" ht="15.75" hidden="false" customHeight="false" outlineLevel="0" collapsed="false">
      <c r="A18992" s="20" t="s">
        <v>37147</v>
      </c>
      <c r="B18992" s="20" t="s">
        <v>37148</v>
      </c>
      <c r="C18992" s="20" t="s">
        <v>37140</v>
      </c>
      <c r="D18992" s="20" t="s">
        <v>37141</v>
      </c>
      <c r="E18992" s="20" t="s">
        <v>37142</v>
      </c>
      <c r="F18992" s="20" t="s">
        <v>24190</v>
      </c>
      <c r="H18992" s="20" t="s">
        <v>49</v>
      </c>
    </row>
    <row r="18993" customFormat="false" ht="15.75" hidden="false" customHeight="false" outlineLevel="0" collapsed="false">
      <c r="A18993" s="20" t="s">
        <v>37149</v>
      </c>
      <c r="B18993" s="20" t="s">
        <v>37148</v>
      </c>
      <c r="C18993" s="20" t="s">
        <v>37140</v>
      </c>
      <c r="D18993" s="20" t="s">
        <v>37141</v>
      </c>
      <c r="E18993" s="20" t="s">
        <v>37142</v>
      </c>
      <c r="F18993" s="20" t="s">
        <v>24190</v>
      </c>
      <c r="H18993" s="20" t="s">
        <v>49</v>
      </c>
    </row>
    <row r="18994" customFormat="false" ht="15.75" hidden="false" customHeight="false" outlineLevel="0" collapsed="false">
      <c r="A18994" s="20" t="s">
        <v>37150</v>
      </c>
      <c r="B18994" s="20" t="s">
        <v>37151</v>
      </c>
      <c r="C18994" s="20" t="s">
        <v>37140</v>
      </c>
      <c r="D18994" s="20" t="s">
        <v>37141</v>
      </c>
      <c r="E18994" s="20" t="s">
        <v>37142</v>
      </c>
      <c r="F18994" s="20" t="s">
        <v>24190</v>
      </c>
      <c r="H18994" s="20" t="s">
        <v>49</v>
      </c>
    </row>
    <row r="18995" customFormat="false" ht="15.75" hidden="false" customHeight="false" outlineLevel="0" collapsed="false">
      <c r="A18995" s="20" t="s">
        <v>37152</v>
      </c>
      <c r="B18995" s="20" t="s">
        <v>37151</v>
      </c>
      <c r="C18995" s="20" t="s">
        <v>37140</v>
      </c>
      <c r="D18995" s="20" t="s">
        <v>37141</v>
      </c>
      <c r="E18995" s="20" t="s">
        <v>37142</v>
      </c>
      <c r="F18995" s="20" t="s">
        <v>24190</v>
      </c>
      <c r="H18995" s="20" t="s">
        <v>49</v>
      </c>
    </row>
    <row r="18996" customFormat="false" ht="15.75" hidden="false" customHeight="false" outlineLevel="0" collapsed="false">
      <c r="A18996" s="20" t="s">
        <v>37153</v>
      </c>
      <c r="B18996" s="20" t="s">
        <v>37154</v>
      </c>
      <c r="C18996" s="20" t="s">
        <v>37134</v>
      </c>
      <c r="D18996" s="20" t="s">
        <v>37135</v>
      </c>
      <c r="E18996" s="20" t="s">
        <v>37136</v>
      </c>
      <c r="F18996" s="20" t="s">
        <v>4103</v>
      </c>
      <c r="H18996" s="20" t="s">
        <v>49</v>
      </c>
    </row>
    <row r="18997" customFormat="false" ht="15.75" hidden="false" customHeight="false" outlineLevel="0" collapsed="false">
      <c r="A18997" s="20" t="s">
        <v>37155</v>
      </c>
      <c r="B18997" s="20" t="s">
        <v>37154</v>
      </c>
      <c r="C18997" s="20" t="s">
        <v>37134</v>
      </c>
      <c r="D18997" s="20" t="s">
        <v>37135</v>
      </c>
      <c r="E18997" s="20" t="s">
        <v>37136</v>
      </c>
      <c r="F18997" s="20" t="s">
        <v>4103</v>
      </c>
      <c r="H18997" s="20" t="s">
        <v>49</v>
      </c>
    </row>
    <row r="18998" customFormat="false" ht="15.75" hidden="false" customHeight="false" outlineLevel="0" collapsed="false">
      <c r="A18998" s="20" t="s">
        <v>37156</v>
      </c>
      <c r="B18998" s="20" t="s">
        <v>37091</v>
      </c>
      <c r="C18998" s="20" t="s">
        <v>37157</v>
      </c>
      <c r="D18998" s="20" t="s">
        <v>37158</v>
      </c>
      <c r="H18998" s="20" t="s">
        <v>49</v>
      </c>
    </row>
    <row r="18999" customFormat="false" ht="15.75" hidden="false" customHeight="false" outlineLevel="0" collapsed="false">
      <c r="A18999" s="20" t="s">
        <v>37159</v>
      </c>
      <c r="B18999" s="20" t="s">
        <v>37091</v>
      </c>
      <c r="C18999" s="20" t="s">
        <v>37157</v>
      </c>
      <c r="D18999" s="20" t="s">
        <v>37158</v>
      </c>
      <c r="H18999" s="20" t="s">
        <v>49</v>
      </c>
    </row>
    <row r="19000" customFormat="false" ht="15.75" hidden="false" customHeight="false" outlineLevel="0" collapsed="false">
      <c r="A19000" s="20" t="s">
        <v>37160</v>
      </c>
      <c r="B19000" s="20" t="s">
        <v>37096</v>
      </c>
      <c r="C19000" s="20" t="s">
        <v>37157</v>
      </c>
      <c r="D19000" s="20" t="s">
        <v>37158</v>
      </c>
      <c r="H19000" s="20" t="s">
        <v>49</v>
      </c>
    </row>
    <row r="19001" customFormat="false" ht="15.75" hidden="false" customHeight="false" outlineLevel="0" collapsed="false">
      <c r="A19001" s="20" t="s">
        <v>37161</v>
      </c>
      <c r="B19001" s="20" t="s">
        <v>37096</v>
      </c>
      <c r="C19001" s="20" t="s">
        <v>37157</v>
      </c>
      <c r="D19001" s="20" t="s">
        <v>37158</v>
      </c>
      <c r="H19001" s="20" t="s">
        <v>49</v>
      </c>
    </row>
    <row r="19002" customFormat="false" ht="15.75" hidden="false" customHeight="false" outlineLevel="0" collapsed="false">
      <c r="A19002" s="20" t="s">
        <v>37162</v>
      </c>
      <c r="B19002" s="20" t="s">
        <v>37099</v>
      </c>
      <c r="C19002" s="20" t="s">
        <v>37157</v>
      </c>
      <c r="D19002" s="20" t="s">
        <v>37158</v>
      </c>
      <c r="H19002" s="20" t="s">
        <v>49</v>
      </c>
    </row>
    <row r="19003" customFormat="false" ht="15.75" hidden="false" customHeight="false" outlineLevel="0" collapsed="false">
      <c r="A19003" s="20" t="s">
        <v>37163</v>
      </c>
      <c r="B19003" s="20" t="s">
        <v>37099</v>
      </c>
      <c r="C19003" s="20" t="s">
        <v>37157</v>
      </c>
      <c r="D19003" s="20" t="s">
        <v>37158</v>
      </c>
      <c r="H19003" s="20" t="s">
        <v>49</v>
      </c>
    </row>
    <row r="19004" customFormat="false" ht="15.75" hidden="false" customHeight="false" outlineLevel="0" collapsed="false">
      <c r="A19004" s="20" t="s">
        <v>37164</v>
      </c>
      <c r="B19004" s="20" t="s">
        <v>37102</v>
      </c>
      <c r="C19004" s="20" t="s">
        <v>37165</v>
      </c>
      <c r="D19004" s="20" t="s">
        <v>37166</v>
      </c>
      <c r="H19004" s="20" t="s">
        <v>49</v>
      </c>
    </row>
    <row r="19005" customFormat="false" ht="15.75" hidden="false" customHeight="false" outlineLevel="0" collapsed="false">
      <c r="A19005" s="20" t="s">
        <v>37167</v>
      </c>
      <c r="B19005" s="20" t="s">
        <v>37102</v>
      </c>
      <c r="C19005" s="20" t="s">
        <v>37165</v>
      </c>
      <c r="D19005" s="20" t="s">
        <v>37166</v>
      </c>
      <c r="H19005" s="20" t="s">
        <v>49</v>
      </c>
    </row>
    <row r="19006" customFormat="false" ht="15.75" hidden="false" customHeight="false" outlineLevel="0" collapsed="false">
      <c r="A19006" s="20" t="s">
        <v>37168</v>
      </c>
      <c r="B19006" s="20" t="s">
        <v>37107</v>
      </c>
      <c r="C19006" s="20" t="s">
        <v>37169</v>
      </c>
      <c r="D19006" s="20" t="s">
        <v>37170</v>
      </c>
      <c r="H19006" s="20" t="s">
        <v>49</v>
      </c>
    </row>
    <row r="19007" customFormat="false" ht="15.75" hidden="false" customHeight="false" outlineLevel="0" collapsed="false">
      <c r="A19007" s="20" t="s">
        <v>37171</v>
      </c>
      <c r="B19007" s="20" t="s">
        <v>37107</v>
      </c>
      <c r="C19007" s="20" t="s">
        <v>37169</v>
      </c>
      <c r="D19007" s="20" t="s">
        <v>37170</v>
      </c>
      <c r="H19007" s="20" t="s">
        <v>49</v>
      </c>
    </row>
    <row r="19008" customFormat="false" ht="15.75" hidden="false" customHeight="false" outlineLevel="0" collapsed="false">
      <c r="A19008" s="20" t="s">
        <v>37172</v>
      </c>
      <c r="B19008" s="20" t="s">
        <v>37112</v>
      </c>
      <c r="C19008" s="20" t="s">
        <v>37169</v>
      </c>
      <c r="D19008" s="20" t="s">
        <v>37170</v>
      </c>
      <c r="H19008" s="20" t="s">
        <v>49</v>
      </c>
    </row>
    <row r="19009" customFormat="false" ht="15.75" hidden="false" customHeight="false" outlineLevel="0" collapsed="false">
      <c r="A19009" s="20" t="s">
        <v>37173</v>
      </c>
      <c r="B19009" s="20" t="s">
        <v>37112</v>
      </c>
      <c r="C19009" s="20" t="s">
        <v>37169</v>
      </c>
      <c r="D19009" s="20" t="s">
        <v>37170</v>
      </c>
      <c r="H19009" s="20" t="s">
        <v>49</v>
      </c>
    </row>
    <row r="19010" customFormat="false" ht="15.75" hidden="false" customHeight="false" outlineLevel="0" collapsed="false">
      <c r="A19010" s="20" t="s">
        <v>37174</v>
      </c>
      <c r="B19010" s="20" t="s">
        <v>37115</v>
      </c>
      <c r="C19010" s="20" t="s">
        <v>37169</v>
      </c>
      <c r="D19010" s="20" t="s">
        <v>37170</v>
      </c>
      <c r="H19010" s="20" t="s">
        <v>49</v>
      </c>
    </row>
    <row r="19011" customFormat="false" ht="15.75" hidden="false" customHeight="false" outlineLevel="0" collapsed="false">
      <c r="A19011" s="20" t="s">
        <v>37175</v>
      </c>
      <c r="B19011" s="20" t="s">
        <v>37115</v>
      </c>
      <c r="C19011" s="20" t="s">
        <v>37169</v>
      </c>
      <c r="D19011" s="20" t="s">
        <v>37170</v>
      </c>
      <c r="H19011" s="20" t="s">
        <v>49</v>
      </c>
    </row>
    <row r="19012" customFormat="false" ht="15.75" hidden="false" customHeight="false" outlineLevel="0" collapsed="false">
      <c r="A19012" s="20" t="s">
        <v>37176</v>
      </c>
      <c r="B19012" s="20" t="s">
        <v>37118</v>
      </c>
      <c r="C19012" s="20" t="s">
        <v>37169</v>
      </c>
      <c r="D19012" s="20" t="s">
        <v>37170</v>
      </c>
      <c r="H19012" s="20" t="s">
        <v>49</v>
      </c>
    </row>
    <row r="19013" customFormat="false" ht="15.75" hidden="false" customHeight="false" outlineLevel="0" collapsed="false">
      <c r="A19013" s="20" t="s">
        <v>37177</v>
      </c>
      <c r="B19013" s="20" t="s">
        <v>37118</v>
      </c>
      <c r="C19013" s="20" t="s">
        <v>37169</v>
      </c>
      <c r="D19013" s="20" t="s">
        <v>37170</v>
      </c>
      <c r="H19013" s="20" t="s">
        <v>49</v>
      </c>
    </row>
    <row r="19014" customFormat="false" ht="15.75" hidden="false" customHeight="false" outlineLevel="0" collapsed="false">
      <c r="A19014" s="20" t="s">
        <v>37178</v>
      </c>
      <c r="B19014" s="20" t="s">
        <v>37121</v>
      </c>
      <c r="C19014" s="20" t="s">
        <v>37169</v>
      </c>
      <c r="D19014" s="20" t="s">
        <v>37170</v>
      </c>
      <c r="H19014" s="20" t="s">
        <v>49</v>
      </c>
    </row>
    <row r="19015" customFormat="false" ht="15.75" hidden="false" customHeight="false" outlineLevel="0" collapsed="false">
      <c r="A19015" s="20" t="s">
        <v>37179</v>
      </c>
      <c r="B19015" s="20" t="s">
        <v>37121</v>
      </c>
      <c r="C19015" s="20" t="s">
        <v>37169</v>
      </c>
      <c r="D19015" s="20" t="s">
        <v>37170</v>
      </c>
      <c r="H19015" s="20" t="s">
        <v>49</v>
      </c>
    </row>
    <row r="19016" customFormat="false" ht="15.75" hidden="false" customHeight="false" outlineLevel="0" collapsed="false">
      <c r="A19016" s="20" t="s">
        <v>37180</v>
      </c>
      <c r="B19016" s="20" t="s">
        <v>37124</v>
      </c>
      <c r="C19016" s="20" t="s">
        <v>37165</v>
      </c>
      <c r="D19016" s="20" t="s">
        <v>37166</v>
      </c>
      <c r="H19016" s="20" t="s">
        <v>49</v>
      </c>
    </row>
    <row r="19017" customFormat="false" ht="15.75" hidden="false" customHeight="false" outlineLevel="0" collapsed="false">
      <c r="A19017" s="20" t="s">
        <v>37181</v>
      </c>
      <c r="B19017" s="20" t="s">
        <v>37124</v>
      </c>
      <c r="C19017" s="20" t="s">
        <v>37165</v>
      </c>
      <c r="D19017" s="20" t="s">
        <v>37166</v>
      </c>
      <c r="H19017" s="20" t="s">
        <v>49</v>
      </c>
    </row>
    <row r="19018" customFormat="false" ht="15.75" hidden="false" customHeight="false" outlineLevel="0" collapsed="false">
      <c r="A19018" s="20" t="s">
        <v>37182</v>
      </c>
      <c r="B19018" s="20" t="s">
        <v>37183</v>
      </c>
      <c r="C19018" s="20" t="s">
        <v>37184</v>
      </c>
      <c r="D19018" s="20" t="s">
        <v>37185</v>
      </c>
      <c r="E19018" s="20" t="s">
        <v>37186</v>
      </c>
      <c r="F19018" s="20" t="s">
        <v>37187</v>
      </c>
      <c r="G19018" s="20" t="s">
        <v>18801</v>
      </c>
      <c r="H19018" s="20" t="s">
        <v>49</v>
      </c>
    </row>
    <row r="19019" customFormat="false" ht="15.75" hidden="false" customHeight="false" outlineLevel="0" collapsed="false">
      <c r="A19019" s="20" t="s">
        <v>37188</v>
      </c>
      <c r="B19019" s="20" t="s">
        <v>37183</v>
      </c>
      <c r="C19019" s="20" t="s">
        <v>37184</v>
      </c>
      <c r="D19019" s="20" t="s">
        <v>37185</v>
      </c>
      <c r="E19019" s="20" t="s">
        <v>37186</v>
      </c>
      <c r="F19019" s="20" t="s">
        <v>37187</v>
      </c>
      <c r="G19019" s="20" t="s">
        <v>18801</v>
      </c>
      <c r="H19019" s="20" t="s">
        <v>49</v>
      </c>
    </row>
    <row r="19020" customFormat="false" ht="15.75" hidden="false" customHeight="false" outlineLevel="0" collapsed="false">
      <c r="A19020" s="20" t="s">
        <v>37189</v>
      </c>
      <c r="B19020" s="20" t="s">
        <v>37183</v>
      </c>
      <c r="C19020" s="20" t="s">
        <v>37184</v>
      </c>
      <c r="D19020" s="20" t="s">
        <v>37190</v>
      </c>
      <c r="E19020" s="20" t="s">
        <v>37191</v>
      </c>
      <c r="F19020" s="20" t="s">
        <v>37192</v>
      </c>
      <c r="G19020" s="20" t="s">
        <v>9674</v>
      </c>
      <c r="H19020" s="20" t="s">
        <v>49</v>
      </c>
    </row>
    <row r="19021" customFormat="false" ht="15.75" hidden="false" customHeight="false" outlineLevel="0" collapsed="false">
      <c r="A19021" s="20" t="s">
        <v>37193</v>
      </c>
      <c r="B19021" s="20" t="s">
        <v>37183</v>
      </c>
      <c r="C19021" s="20" t="s">
        <v>37184</v>
      </c>
      <c r="D19021" s="20" t="s">
        <v>37190</v>
      </c>
      <c r="E19021" s="20" t="s">
        <v>37191</v>
      </c>
      <c r="F19021" s="20" t="s">
        <v>37192</v>
      </c>
      <c r="G19021" s="20" t="s">
        <v>9674</v>
      </c>
      <c r="H19021" s="20" t="s">
        <v>49</v>
      </c>
    </row>
    <row r="19022" customFormat="false" ht="15.75" hidden="false" customHeight="false" outlineLevel="0" collapsed="false">
      <c r="A19022" s="20" t="s">
        <v>37194</v>
      </c>
      <c r="B19022" s="20" t="s">
        <v>37195</v>
      </c>
      <c r="C19022" s="20" t="s">
        <v>37196</v>
      </c>
      <c r="D19022" s="20" t="s">
        <v>37185</v>
      </c>
      <c r="E19022" s="20" t="s">
        <v>37197</v>
      </c>
      <c r="F19022" s="20" t="s">
        <v>37198</v>
      </c>
      <c r="G19022" s="20" t="s">
        <v>26755</v>
      </c>
      <c r="H19022" s="20" t="s">
        <v>49</v>
      </c>
    </row>
    <row r="19023" customFormat="false" ht="15.75" hidden="false" customHeight="false" outlineLevel="0" collapsed="false">
      <c r="A19023" s="20" t="s">
        <v>37199</v>
      </c>
      <c r="B19023" s="20" t="s">
        <v>37195</v>
      </c>
      <c r="C19023" s="20" t="s">
        <v>37196</v>
      </c>
      <c r="D19023" s="20" t="s">
        <v>37185</v>
      </c>
      <c r="E19023" s="20" t="s">
        <v>37197</v>
      </c>
      <c r="F19023" s="20" t="s">
        <v>37198</v>
      </c>
      <c r="G19023" s="20" t="s">
        <v>26755</v>
      </c>
      <c r="H19023" s="20" t="s">
        <v>49</v>
      </c>
    </row>
    <row r="19024" customFormat="false" ht="15.75" hidden="false" customHeight="false" outlineLevel="0" collapsed="false">
      <c r="A19024" s="20" t="s">
        <v>37200</v>
      </c>
      <c r="B19024" s="20" t="s">
        <v>37195</v>
      </c>
      <c r="C19024" s="20" t="s">
        <v>37196</v>
      </c>
      <c r="D19024" s="20" t="s">
        <v>37190</v>
      </c>
      <c r="E19024" s="20" t="s">
        <v>37191</v>
      </c>
      <c r="F19024" s="20" t="s">
        <v>37192</v>
      </c>
      <c r="G19024" s="20" t="s">
        <v>9674</v>
      </c>
      <c r="H19024" s="20" t="s">
        <v>49</v>
      </c>
    </row>
    <row r="19025" customFormat="false" ht="15.75" hidden="false" customHeight="false" outlineLevel="0" collapsed="false">
      <c r="A19025" s="20" t="s">
        <v>37201</v>
      </c>
      <c r="B19025" s="20" t="s">
        <v>37195</v>
      </c>
      <c r="C19025" s="20" t="s">
        <v>37196</v>
      </c>
      <c r="D19025" s="20" t="s">
        <v>37190</v>
      </c>
      <c r="E19025" s="20" t="s">
        <v>37191</v>
      </c>
      <c r="F19025" s="20" t="s">
        <v>37192</v>
      </c>
      <c r="G19025" s="20" t="s">
        <v>9674</v>
      </c>
      <c r="H19025" s="20" t="s">
        <v>49</v>
      </c>
    </row>
    <row r="19026" customFormat="false" ht="15.75" hidden="false" customHeight="false" outlineLevel="0" collapsed="false">
      <c r="A19026" s="20" t="s">
        <v>37202</v>
      </c>
      <c r="B19026" s="20" t="s">
        <v>37183</v>
      </c>
      <c r="C19026" s="20" t="s">
        <v>37184</v>
      </c>
      <c r="D19026" s="20" t="s">
        <v>37185</v>
      </c>
      <c r="E19026" s="20" t="s">
        <v>37203</v>
      </c>
      <c r="F19026" s="20" t="s">
        <v>37204</v>
      </c>
      <c r="G19026" s="20" t="s">
        <v>18801</v>
      </c>
      <c r="H19026" s="20" t="s">
        <v>49</v>
      </c>
    </row>
    <row r="19027" customFormat="false" ht="15.75" hidden="false" customHeight="false" outlineLevel="0" collapsed="false">
      <c r="A19027" s="20" t="s">
        <v>37205</v>
      </c>
      <c r="B19027" s="20" t="s">
        <v>37183</v>
      </c>
      <c r="C19027" s="20" t="s">
        <v>37184</v>
      </c>
      <c r="D19027" s="20" t="s">
        <v>37185</v>
      </c>
      <c r="E19027" s="20" t="s">
        <v>37203</v>
      </c>
      <c r="F19027" s="20" t="s">
        <v>37204</v>
      </c>
      <c r="G19027" s="20" t="s">
        <v>18801</v>
      </c>
      <c r="H19027" s="20" t="s">
        <v>49</v>
      </c>
    </row>
    <row r="19028" customFormat="false" ht="15.75" hidden="false" customHeight="false" outlineLevel="0" collapsed="false">
      <c r="A19028" s="20" t="s">
        <v>37206</v>
      </c>
      <c r="B19028" s="20" t="s">
        <v>37183</v>
      </c>
      <c r="C19028" s="20" t="s">
        <v>37184</v>
      </c>
      <c r="D19028" s="20" t="s">
        <v>37190</v>
      </c>
      <c r="E19028" s="20" t="s">
        <v>37207</v>
      </c>
      <c r="F19028" s="20" t="s">
        <v>37208</v>
      </c>
      <c r="G19028" s="20" t="s">
        <v>9674</v>
      </c>
      <c r="H19028" s="20" t="s">
        <v>49</v>
      </c>
    </row>
    <row r="19029" customFormat="false" ht="15.75" hidden="false" customHeight="false" outlineLevel="0" collapsed="false">
      <c r="A19029" s="20" t="s">
        <v>37209</v>
      </c>
      <c r="B19029" s="20" t="s">
        <v>37183</v>
      </c>
      <c r="C19029" s="20" t="s">
        <v>37184</v>
      </c>
      <c r="D19029" s="20" t="s">
        <v>37190</v>
      </c>
      <c r="E19029" s="20" t="s">
        <v>37207</v>
      </c>
      <c r="F19029" s="20" t="s">
        <v>37208</v>
      </c>
      <c r="G19029" s="20" t="s">
        <v>9674</v>
      </c>
      <c r="H19029" s="20" t="s">
        <v>49</v>
      </c>
    </row>
    <row r="19030" customFormat="false" ht="15.75" hidden="false" customHeight="false" outlineLevel="0" collapsed="false">
      <c r="A19030" s="20" t="s">
        <v>37210</v>
      </c>
      <c r="B19030" s="20" t="s">
        <v>37195</v>
      </c>
      <c r="C19030" s="20" t="s">
        <v>37196</v>
      </c>
      <c r="D19030" s="20" t="s">
        <v>37185</v>
      </c>
      <c r="E19030" s="20" t="s">
        <v>37203</v>
      </c>
      <c r="F19030" s="20" t="s">
        <v>37204</v>
      </c>
      <c r="G19030" s="20" t="s">
        <v>18801</v>
      </c>
      <c r="H19030" s="20" t="s">
        <v>49</v>
      </c>
    </row>
    <row r="19031" customFormat="false" ht="15.75" hidden="false" customHeight="false" outlineLevel="0" collapsed="false">
      <c r="A19031" s="20" t="s">
        <v>37211</v>
      </c>
      <c r="B19031" s="20" t="s">
        <v>37195</v>
      </c>
      <c r="C19031" s="20" t="s">
        <v>37196</v>
      </c>
      <c r="D19031" s="20" t="s">
        <v>37185</v>
      </c>
      <c r="E19031" s="20" t="s">
        <v>37203</v>
      </c>
      <c r="F19031" s="20" t="s">
        <v>37204</v>
      </c>
      <c r="G19031" s="20" t="s">
        <v>18801</v>
      </c>
      <c r="H19031" s="20" t="s">
        <v>49</v>
      </c>
    </row>
    <row r="19032" customFormat="false" ht="15.75" hidden="false" customHeight="false" outlineLevel="0" collapsed="false">
      <c r="A19032" s="20" t="s">
        <v>37212</v>
      </c>
      <c r="B19032" s="20" t="s">
        <v>37195</v>
      </c>
      <c r="C19032" s="20" t="s">
        <v>37196</v>
      </c>
      <c r="D19032" s="20" t="s">
        <v>37190</v>
      </c>
      <c r="E19032" s="20" t="s">
        <v>37207</v>
      </c>
      <c r="F19032" s="20" t="s">
        <v>37208</v>
      </c>
      <c r="G19032" s="20" t="s">
        <v>9674</v>
      </c>
      <c r="H19032" s="20" t="s">
        <v>49</v>
      </c>
    </row>
    <row r="19033" customFormat="false" ht="15.75" hidden="false" customHeight="false" outlineLevel="0" collapsed="false">
      <c r="A19033" s="20" t="s">
        <v>37213</v>
      </c>
      <c r="B19033" s="20" t="s">
        <v>37195</v>
      </c>
      <c r="C19033" s="20" t="s">
        <v>37196</v>
      </c>
      <c r="D19033" s="20" t="s">
        <v>37190</v>
      </c>
      <c r="E19033" s="20" t="s">
        <v>37207</v>
      </c>
      <c r="F19033" s="20" t="s">
        <v>37208</v>
      </c>
      <c r="G19033" s="20" t="s">
        <v>9674</v>
      </c>
      <c r="H19033" s="20" t="s">
        <v>49</v>
      </c>
    </row>
    <row r="19034" customFormat="false" ht="15.75" hidden="false" customHeight="false" outlineLevel="0" collapsed="false">
      <c r="A19034" s="20" t="s">
        <v>37214</v>
      </c>
      <c r="B19034" s="20" t="s">
        <v>37215</v>
      </c>
      <c r="C19034" s="20" t="s">
        <v>37216</v>
      </c>
      <c r="D19034" s="20" t="s">
        <v>37217</v>
      </c>
      <c r="E19034" s="20" t="s">
        <v>37218</v>
      </c>
      <c r="F19034" s="20" t="s">
        <v>37219</v>
      </c>
      <c r="G19034" s="20" t="s">
        <v>13544</v>
      </c>
      <c r="H19034" s="20" t="s">
        <v>49</v>
      </c>
    </row>
    <row r="19035" customFormat="false" ht="15.75" hidden="false" customHeight="false" outlineLevel="0" collapsed="false">
      <c r="A19035" s="20" t="s">
        <v>37220</v>
      </c>
      <c r="B19035" s="20" t="s">
        <v>37215</v>
      </c>
      <c r="C19035" s="20" t="s">
        <v>37216</v>
      </c>
      <c r="D19035" s="20" t="s">
        <v>37217</v>
      </c>
      <c r="E19035" s="20" t="s">
        <v>37218</v>
      </c>
      <c r="F19035" s="20" t="s">
        <v>37219</v>
      </c>
      <c r="G19035" s="20" t="s">
        <v>13544</v>
      </c>
      <c r="H19035" s="20" t="s">
        <v>49</v>
      </c>
    </row>
    <row r="19036" customFormat="false" ht="15.75" hidden="false" customHeight="false" outlineLevel="0" collapsed="false">
      <c r="A19036" s="20" t="s">
        <v>37221</v>
      </c>
      <c r="B19036" s="20" t="s">
        <v>37183</v>
      </c>
      <c r="C19036" s="20" t="s">
        <v>37184</v>
      </c>
      <c r="D19036" s="20" t="s">
        <v>37190</v>
      </c>
      <c r="E19036" s="20" t="s">
        <v>37222</v>
      </c>
      <c r="F19036" s="20" t="s">
        <v>37223</v>
      </c>
      <c r="G19036" s="20" t="s">
        <v>17248</v>
      </c>
      <c r="H19036" s="20" t="s">
        <v>49</v>
      </c>
    </row>
    <row r="19037" customFormat="false" ht="15.75" hidden="false" customHeight="false" outlineLevel="0" collapsed="false">
      <c r="A19037" s="20" t="s">
        <v>37224</v>
      </c>
      <c r="B19037" s="20" t="s">
        <v>37183</v>
      </c>
      <c r="C19037" s="20" t="s">
        <v>37184</v>
      </c>
      <c r="D19037" s="20" t="s">
        <v>37190</v>
      </c>
      <c r="E19037" s="20" t="s">
        <v>37222</v>
      </c>
      <c r="F19037" s="20" t="s">
        <v>37223</v>
      </c>
      <c r="G19037" s="20" t="s">
        <v>17248</v>
      </c>
      <c r="H19037" s="20" t="s">
        <v>49</v>
      </c>
    </row>
    <row r="19038" customFormat="false" ht="15.75" hidden="false" customHeight="false" outlineLevel="0" collapsed="false">
      <c r="A19038" s="20" t="s">
        <v>37225</v>
      </c>
      <c r="B19038" s="20" t="s">
        <v>37226</v>
      </c>
      <c r="C19038" s="20" t="s">
        <v>37196</v>
      </c>
      <c r="D19038" s="20" t="s">
        <v>37185</v>
      </c>
      <c r="E19038" s="20" t="s">
        <v>37227</v>
      </c>
      <c r="F19038" s="20" t="s">
        <v>37228</v>
      </c>
      <c r="G19038" s="20" t="s">
        <v>26826</v>
      </c>
      <c r="H19038" s="20" t="s">
        <v>49</v>
      </c>
    </row>
    <row r="19039" customFormat="false" ht="15.75" hidden="false" customHeight="false" outlineLevel="0" collapsed="false">
      <c r="A19039" s="20" t="s">
        <v>37229</v>
      </c>
      <c r="B19039" s="20" t="s">
        <v>37226</v>
      </c>
      <c r="C19039" s="20" t="s">
        <v>37196</v>
      </c>
      <c r="D19039" s="20" t="s">
        <v>37185</v>
      </c>
      <c r="E19039" s="20" t="s">
        <v>37227</v>
      </c>
      <c r="F19039" s="20" t="s">
        <v>37228</v>
      </c>
      <c r="G19039" s="20" t="s">
        <v>26826</v>
      </c>
      <c r="H19039" s="20" t="s">
        <v>49</v>
      </c>
    </row>
    <row r="19040" customFormat="false" ht="15.75" hidden="false" customHeight="false" outlineLevel="0" collapsed="false">
      <c r="A19040" s="20" t="s">
        <v>37230</v>
      </c>
      <c r="B19040" s="20" t="s">
        <v>37195</v>
      </c>
      <c r="C19040" s="20" t="s">
        <v>37196</v>
      </c>
      <c r="D19040" s="20" t="s">
        <v>37190</v>
      </c>
      <c r="E19040" s="20" t="s">
        <v>37222</v>
      </c>
      <c r="F19040" s="20" t="s">
        <v>37223</v>
      </c>
      <c r="G19040" s="20" t="s">
        <v>17248</v>
      </c>
      <c r="H19040" s="20" t="s">
        <v>49</v>
      </c>
    </row>
    <row r="19041" customFormat="false" ht="15.75" hidden="false" customHeight="false" outlineLevel="0" collapsed="false">
      <c r="A19041" s="20" t="s">
        <v>37231</v>
      </c>
      <c r="B19041" s="20" t="s">
        <v>37195</v>
      </c>
      <c r="C19041" s="20" t="s">
        <v>37196</v>
      </c>
      <c r="D19041" s="20" t="s">
        <v>37190</v>
      </c>
      <c r="E19041" s="20" t="s">
        <v>37222</v>
      </c>
      <c r="F19041" s="20" t="s">
        <v>37223</v>
      </c>
      <c r="G19041" s="20" t="s">
        <v>17248</v>
      </c>
      <c r="H19041" s="20" t="s">
        <v>49</v>
      </c>
    </row>
    <row r="19042" customFormat="false" ht="15.75" hidden="false" customHeight="false" outlineLevel="0" collapsed="false">
      <c r="A19042" s="20" t="s">
        <v>37232</v>
      </c>
      <c r="B19042" s="20" t="s">
        <v>37183</v>
      </c>
      <c r="C19042" s="20" t="s">
        <v>37184</v>
      </c>
      <c r="D19042" s="20" t="s">
        <v>37185</v>
      </c>
      <c r="E19042" s="20" t="s">
        <v>37233</v>
      </c>
      <c r="F19042" s="20" t="s">
        <v>37234</v>
      </c>
      <c r="G19042" s="20" t="s">
        <v>26826</v>
      </c>
      <c r="H19042" s="20" t="s">
        <v>49</v>
      </c>
    </row>
    <row r="19043" customFormat="false" ht="15.75" hidden="false" customHeight="false" outlineLevel="0" collapsed="false">
      <c r="A19043" s="20" t="s">
        <v>37235</v>
      </c>
      <c r="B19043" s="20" t="s">
        <v>37183</v>
      </c>
      <c r="C19043" s="20" t="s">
        <v>37184</v>
      </c>
      <c r="D19043" s="20" t="s">
        <v>37185</v>
      </c>
      <c r="E19043" s="20" t="s">
        <v>37233</v>
      </c>
      <c r="F19043" s="20" t="s">
        <v>37234</v>
      </c>
      <c r="G19043" s="20" t="s">
        <v>26826</v>
      </c>
      <c r="H19043" s="20" t="s">
        <v>49</v>
      </c>
    </row>
    <row r="19044" customFormat="false" ht="15.75" hidden="false" customHeight="false" outlineLevel="0" collapsed="false">
      <c r="A19044" s="20" t="s">
        <v>37236</v>
      </c>
      <c r="B19044" s="20" t="s">
        <v>37183</v>
      </c>
      <c r="C19044" s="20" t="s">
        <v>37184</v>
      </c>
      <c r="D19044" s="20" t="s">
        <v>37190</v>
      </c>
      <c r="E19044" s="20" t="s">
        <v>37237</v>
      </c>
      <c r="F19044" s="20" t="s">
        <v>37238</v>
      </c>
      <c r="G19044" s="20" t="s">
        <v>17248</v>
      </c>
      <c r="H19044" s="20" t="s">
        <v>49</v>
      </c>
    </row>
    <row r="19045" customFormat="false" ht="15.75" hidden="false" customHeight="false" outlineLevel="0" collapsed="false">
      <c r="A19045" s="20" t="s">
        <v>37239</v>
      </c>
      <c r="B19045" s="20" t="s">
        <v>37183</v>
      </c>
      <c r="C19045" s="20" t="s">
        <v>37184</v>
      </c>
      <c r="D19045" s="20" t="s">
        <v>37190</v>
      </c>
      <c r="E19045" s="20" t="s">
        <v>37237</v>
      </c>
      <c r="F19045" s="20" t="s">
        <v>37238</v>
      </c>
      <c r="G19045" s="20" t="s">
        <v>17248</v>
      </c>
      <c r="H19045" s="20" t="s">
        <v>49</v>
      </c>
    </row>
    <row r="19046" customFormat="false" ht="15.75" hidden="false" customHeight="false" outlineLevel="0" collapsed="false">
      <c r="A19046" s="20" t="s">
        <v>37240</v>
      </c>
      <c r="B19046" s="20" t="s">
        <v>37195</v>
      </c>
      <c r="C19046" s="20" t="s">
        <v>37196</v>
      </c>
      <c r="D19046" s="20" t="s">
        <v>37185</v>
      </c>
      <c r="E19046" s="20" t="s">
        <v>37233</v>
      </c>
      <c r="F19046" s="20" t="s">
        <v>37234</v>
      </c>
      <c r="G19046" s="20" t="s">
        <v>26826</v>
      </c>
      <c r="H19046" s="20" t="s">
        <v>49</v>
      </c>
    </row>
    <row r="19047" customFormat="false" ht="15.75" hidden="false" customHeight="false" outlineLevel="0" collapsed="false">
      <c r="A19047" s="20" t="s">
        <v>37241</v>
      </c>
      <c r="B19047" s="20" t="s">
        <v>37195</v>
      </c>
      <c r="C19047" s="20" t="s">
        <v>37196</v>
      </c>
      <c r="D19047" s="20" t="s">
        <v>37185</v>
      </c>
      <c r="E19047" s="20" t="s">
        <v>37233</v>
      </c>
      <c r="F19047" s="20" t="s">
        <v>37234</v>
      </c>
      <c r="G19047" s="20" t="s">
        <v>26826</v>
      </c>
      <c r="H19047" s="20" t="s">
        <v>49</v>
      </c>
    </row>
    <row r="19048" customFormat="false" ht="15.75" hidden="false" customHeight="false" outlineLevel="0" collapsed="false">
      <c r="A19048" s="20" t="s">
        <v>37242</v>
      </c>
      <c r="B19048" s="20" t="s">
        <v>37195</v>
      </c>
      <c r="C19048" s="20" t="s">
        <v>37196</v>
      </c>
      <c r="D19048" s="20" t="s">
        <v>37190</v>
      </c>
      <c r="E19048" s="20" t="s">
        <v>37237</v>
      </c>
      <c r="F19048" s="20" t="s">
        <v>37238</v>
      </c>
      <c r="G19048" s="20" t="s">
        <v>17248</v>
      </c>
      <c r="H19048" s="20" t="s">
        <v>49</v>
      </c>
    </row>
    <row r="19049" customFormat="false" ht="15.75" hidden="false" customHeight="false" outlineLevel="0" collapsed="false">
      <c r="A19049" s="20" t="s">
        <v>37243</v>
      </c>
      <c r="B19049" s="20" t="s">
        <v>37195</v>
      </c>
      <c r="C19049" s="20" t="s">
        <v>37196</v>
      </c>
      <c r="D19049" s="20" t="s">
        <v>37190</v>
      </c>
      <c r="E19049" s="20" t="s">
        <v>37237</v>
      </c>
      <c r="F19049" s="20" t="s">
        <v>37238</v>
      </c>
      <c r="G19049" s="20" t="s">
        <v>17248</v>
      </c>
      <c r="H19049" s="20" t="s">
        <v>49</v>
      </c>
    </row>
    <row r="19050" customFormat="false" ht="15.75" hidden="false" customHeight="false" outlineLevel="0" collapsed="false">
      <c r="A19050" s="20" t="s">
        <v>37244</v>
      </c>
      <c r="B19050" s="20" t="s">
        <v>37183</v>
      </c>
      <c r="C19050" s="20" t="s">
        <v>37184</v>
      </c>
      <c r="D19050" s="20" t="s">
        <v>37185</v>
      </c>
      <c r="E19050" s="20" t="s">
        <v>37245</v>
      </c>
      <c r="F19050" s="20" t="s">
        <v>37246</v>
      </c>
      <c r="G19050" s="20" t="s">
        <v>26826</v>
      </c>
      <c r="H19050" s="20" t="s">
        <v>49</v>
      </c>
    </row>
    <row r="19051" customFormat="false" ht="15.75" hidden="false" customHeight="false" outlineLevel="0" collapsed="false">
      <c r="A19051" s="20" t="s">
        <v>37247</v>
      </c>
      <c r="B19051" s="20" t="s">
        <v>37183</v>
      </c>
      <c r="C19051" s="20" t="s">
        <v>37184</v>
      </c>
      <c r="D19051" s="20" t="s">
        <v>37185</v>
      </c>
      <c r="E19051" s="20" t="s">
        <v>37245</v>
      </c>
      <c r="F19051" s="20" t="s">
        <v>37246</v>
      </c>
      <c r="G19051" s="20" t="s">
        <v>26826</v>
      </c>
      <c r="H19051" s="20" t="s">
        <v>49</v>
      </c>
    </row>
    <row r="19052" customFormat="false" ht="15.75" hidden="false" customHeight="false" outlineLevel="0" collapsed="false">
      <c r="A19052" s="20" t="s">
        <v>37248</v>
      </c>
      <c r="B19052" s="20" t="s">
        <v>37183</v>
      </c>
      <c r="C19052" s="20" t="s">
        <v>37184</v>
      </c>
      <c r="D19052" s="20" t="s">
        <v>37190</v>
      </c>
      <c r="E19052" s="20" t="s">
        <v>37249</v>
      </c>
      <c r="F19052" s="20" t="s">
        <v>37250</v>
      </c>
      <c r="G19052" s="20" t="s">
        <v>17248</v>
      </c>
      <c r="H19052" s="20" t="s">
        <v>49</v>
      </c>
    </row>
    <row r="19053" customFormat="false" ht="15.75" hidden="false" customHeight="false" outlineLevel="0" collapsed="false">
      <c r="A19053" s="20" t="s">
        <v>37251</v>
      </c>
      <c r="B19053" s="20" t="s">
        <v>37183</v>
      </c>
      <c r="C19053" s="20" t="s">
        <v>37184</v>
      </c>
      <c r="D19053" s="20" t="s">
        <v>37190</v>
      </c>
      <c r="E19053" s="20" t="s">
        <v>37249</v>
      </c>
      <c r="F19053" s="20" t="s">
        <v>37250</v>
      </c>
      <c r="G19053" s="20" t="s">
        <v>17248</v>
      </c>
      <c r="H19053" s="20" t="s">
        <v>49</v>
      </c>
    </row>
    <row r="19054" customFormat="false" ht="15.75" hidden="false" customHeight="false" outlineLevel="0" collapsed="false">
      <c r="A19054" s="20" t="s">
        <v>37252</v>
      </c>
      <c r="B19054" s="20" t="s">
        <v>37195</v>
      </c>
      <c r="C19054" s="20" t="s">
        <v>37196</v>
      </c>
      <c r="D19054" s="20" t="s">
        <v>37185</v>
      </c>
      <c r="E19054" s="20" t="s">
        <v>37245</v>
      </c>
      <c r="F19054" s="20" t="s">
        <v>37246</v>
      </c>
      <c r="G19054" s="20" t="s">
        <v>26826</v>
      </c>
      <c r="H19054" s="20" t="s">
        <v>49</v>
      </c>
    </row>
    <row r="19055" customFormat="false" ht="15.75" hidden="false" customHeight="false" outlineLevel="0" collapsed="false">
      <c r="A19055" s="20" t="s">
        <v>37253</v>
      </c>
      <c r="B19055" s="20" t="s">
        <v>37195</v>
      </c>
      <c r="C19055" s="20" t="s">
        <v>37196</v>
      </c>
      <c r="D19055" s="20" t="s">
        <v>37185</v>
      </c>
      <c r="E19055" s="20" t="s">
        <v>37245</v>
      </c>
      <c r="F19055" s="20" t="s">
        <v>37246</v>
      </c>
      <c r="G19055" s="20" t="s">
        <v>26826</v>
      </c>
      <c r="H19055" s="20" t="s">
        <v>49</v>
      </c>
    </row>
    <row r="19056" customFormat="false" ht="15.75" hidden="false" customHeight="false" outlineLevel="0" collapsed="false">
      <c r="A19056" s="20" t="s">
        <v>37254</v>
      </c>
      <c r="B19056" s="20" t="s">
        <v>37195</v>
      </c>
      <c r="C19056" s="20" t="s">
        <v>37196</v>
      </c>
      <c r="D19056" s="20" t="s">
        <v>37190</v>
      </c>
      <c r="E19056" s="20" t="s">
        <v>37249</v>
      </c>
      <c r="F19056" s="20" t="s">
        <v>37250</v>
      </c>
      <c r="G19056" s="20" t="s">
        <v>17248</v>
      </c>
      <c r="H19056" s="20" t="s">
        <v>49</v>
      </c>
    </row>
    <row r="19057" customFormat="false" ht="15.75" hidden="false" customHeight="false" outlineLevel="0" collapsed="false">
      <c r="A19057" s="20" t="s">
        <v>37255</v>
      </c>
      <c r="B19057" s="20" t="s">
        <v>37195</v>
      </c>
      <c r="C19057" s="20" t="s">
        <v>37196</v>
      </c>
      <c r="D19057" s="20" t="s">
        <v>37190</v>
      </c>
      <c r="E19057" s="20" t="s">
        <v>37249</v>
      </c>
      <c r="F19057" s="20" t="s">
        <v>37250</v>
      </c>
      <c r="G19057" s="20" t="s">
        <v>17248</v>
      </c>
      <c r="H19057" s="20" t="s">
        <v>49</v>
      </c>
    </row>
    <row r="19058" customFormat="false" ht="15.75" hidden="false" customHeight="false" outlineLevel="0" collapsed="false">
      <c r="A19058" s="20" t="s">
        <v>37256</v>
      </c>
      <c r="B19058" s="20" t="s">
        <v>37183</v>
      </c>
      <c r="C19058" s="20" t="s">
        <v>37184</v>
      </c>
      <c r="D19058" s="20" t="s">
        <v>37185</v>
      </c>
      <c r="E19058" s="20" t="s">
        <v>37257</v>
      </c>
      <c r="F19058" s="20" t="s">
        <v>37258</v>
      </c>
      <c r="G19058" s="20" t="s">
        <v>26826</v>
      </c>
      <c r="H19058" s="20" t="s">
        <v>49</v>
      </c>
    </row>
    <row r="19059" customFormat="false" ht="15.75" hidden="false" customHeight="false" outlineLevel="0" collapsed="false">
      <c r="A19059" s="20" t="s">
        <v>37259</v>
      </c>
      <c r="B19059" s="20" t="s">
        <v>37183</v>
      </c>
      <c r="C19059" s="20" t="s">
        <v>37184</v>
      </c>
      <c r="D19059" s="20" t="s">
        <v>37185</v>
      </c>
      <c r="E19059" s="20" t="s">
        <v>37257</v>
      </c>
      <c r="F19059" s="20" t="s">
        <v>37258</v>
      </c>
      <c r="G19059" s="20" t="s">
        <v>26826</v>
      </c>
      <c r="H19059" s="20" t="s">
        <v>49</v>
      </c>
    </row>
    <row r="19060" customFormat="false" ht="15.75" hidden="false" customHeight="false" outlineLevel="0" collapsed="false">
      <c r="A19060" s="20" t="s">
        <v>37260</v>
      </c>
      <c r="B19060" s="20" t="s">
        <v>37183</v>
      </c>
      <c r="C19060" s="20" t="s">
        <v>37184</v>
      </c>
      <c r="D19060" s="20" t="s">
        <v>37190</v>
      </c>
      <c r="E19060" s="20" t="s">
        <v>37261</v>
      </c>
      <c r="F19060" s="20" t="s">
        <v>37262</v>
      </c>
      <c r="G19060" s="20" t="s">
        <v>17248</v>
      </c>
      <c r="H19060" s="20" t="s">
        <v>49</v>
      </c>
    </row>
    <row r="19061" customFormat="false" ht="15.75" hidden="false" customHeight="false" outlineLevel="0" collapsed="false">
      <c r="A19061" s="20" t="s">
        <v>37263</v>
      </c>
      <c r="B19061" s="20" t="s">
        <v>37183</v>
      </c>
      <c r="C19061" s="20" t="s">
        <v>37184</v>
      </c>
      <c r="D19061" s="20" t="s">
        <v>37190</v>
      </c>
      <c r="E19061" s="20" t="s">
        <v>37261</v>
      </c>
      <c r="F19061" s="20" t="s">
        <v>37262</v>
      </c>
      <c r="G19061" s="20" t="s">
        <v>17248</v>
      </c>
      <c r="H19061" s="20" t="s">
        <v>49</v>
      </c>
    </row>
    <row r="19062" customFormat="false" ht="15.75" hidden="false" customHeight="false" outlineLevel="0" collapsed="false">
      <c r="A19062" s="20" t="s">
        <v>37264</v>
      </c>
      <c r="B19062" s="20" t="s">
        <v>37195</v>
      </c>
      <c r="C19062" s="20" t="s">
        <v>37196</v>
      </c>
      <c r="D19062" s="20" t="s">
        <v>37185</v>
      </c>
      <c r="E19062" s="20" t="s">
        <v>37257</v>
      </c>
      <c r="F19062" s="20" t="s">
        <v>37258</v>
      </c>
      <c r="G19062" s="20" t="s">
        <v>26826</v>
      </c>
      <c r="H19062" s="20" t="s">
        <v>49</v>
      </c>
    </row>
    <row r="19063" customFormat="false" ht="15.75" hidden="false" customHeight="false" outlineLevel="0" collapsed="false">
      <c r="A19063" s="20" t="s">
        <v>37265</v>
      </c>
      <c r="B19063" s="20" t="s">
        <v>37195</v>
      </c>
      <c r="C19063" s="20" t="s">
        <v>37196</v>
      </c>
      <c r="D19063" s="20" t="s">
        <v>37185</v>
      </c>
      <c r="E19063" s="20" t="s">
        <v>37257</v>
      </c>
      <c r="F19063" s="20" t="s">
        <v>37258</v>
      </c>
      <c r="G19063" s="20" t="s">
        <v>26826</v>
      </c>
      <c r="H19063" s="20" t="s">
        <v>49</v>
      </c>
    </row>
    <row r="19064" customFormat="false" ht="15.75" hidden="false" customHeight="false" outlineLevel="0" collapsed="false">
      <c r="A19064" s="20" t="s">
        <v>37266</v>
      </c>
      <c r="B19064" s="20" t="s">
        <v>37226</v>
      </c>
      <c r="C19064" s="20" t="s">
        <v>37196</v>
      </c>
      <c r="D19064" s="20" t="s">
        <v>37190</v>
      </c>
      <c r="E19064" s="20" t="s">
        <v>37261</v>
      </c>
      <c r="F19064" s="20" t="s">
        <v>37262</v>
      </c>
      <c r="G19064" s="20" t="s">
        <v>17248</v>
      </c>
      <c r="H19064" s="20" t="s">
        <v>49</v>
      </c>
    </row>
    <row r="19065" customFormat="false" ht="15.75" hidden="false" customHeight="false" outlineLevel="0" collapsed="false">
      <c r="A19065" s="20" t="s">
        <v>37267</v>
      </c>
      <c r="B19065" s="20" t="s">
        <v>37226</v>
      </c>
      <c r="C19065" s="20" t="s">
        <v>37196</v>
      </c>
      <c r="D19065" s="20" t="s">
        <v>37190</v>
      </c>
      <c r="E19065" s="20" t="s">
        <v>37261</v>
      </c>
      <c r="F19065" s="20" t="s">
        <v>37262</v>
      </c>
      <c r="G19065" s="20" t="s">
        <v>17248</v>
      </c>
      <c r="H19065" s="20" t="s">
        <v>49</v>
      </c>
    </row>
    <row r="19066" customFormat="false" ht="15.75" hidden="false" customHeight="false" outlineLevel="0" collapsed="false">
      <c r="A19066" s="20" t="s">
        <v>37268</v>
      </c>
      <c r="B19066" s="20" t="s">
        <v>37183</v>
      </c>
      <c r="C19066" s="20" t="s">
        <v>37184</v>
      </c>
      <c r="D19066" s="20" t="s">
        <v>37185</v>
      </c>
      <c r="E19066" s="20" t="s">
        <v>37269</v>
      </c>
      <c r="F19066" s="20" t="s">
        <v>37270</v>
      </c>
      <c r="G19066" s="20" t="s">
        <v>26826</v>
      </c>
      <c r="H19066" s="20" t="s">
        <v>49</v>
      </c>
    </row>
    <row r="19067" customFormat="false" ht="15.75" hidden="false" customHeight="false" outlineLevel="0" collapsed="false">
      <c r="A19067" s="20" t="s">
        <v>37271</v>
      </c>
      <c r="B19067" s="20" t="s">
        <v>37183</v>
      </c>
      <c r="C19067" s="20" t="s">
        <v>37184</v>
      </c>
      <c r="D19067" s="20" t="s">
        <v>37185</v>
      </c>
      <c r="E19067" s="20" t="s">
        <v>37269</v>
      </c>
      <c r="F19067" s="20" t="s">
        <v>37270</v>
      </c>
      <c r="G19067" s="20" t="s">
        <v>26826</v>
      </c>
      <c r="H19067" s="20" t="s">
        <v>49</v>
      </c>
    </row>
    <row r="19068" customFormat="false" ht="15.75" hidden="false" customHeight="false" outlineLevel="0" collapsed="false">
      <c r="A19068" s="20" t="s">
        <v>37272</v>
      </c>
      <c r="B19068" s="20" t="s">
        <v>37183</v>
      </c>
      <c r="C19068" s="20" t="s">
        <v>37184</v>
      </c>
      <c r="D19068" s="20" t="s">
        <v>37190</v>
      </c>
      <c r="E19068" s="20" t="s">
        <v>37273</v>
      </c>
      <c r="F19068" s="20" t="s">
        <v>37274</v>
      </c>
      <c r="G19068" s="20" t="s">
        <v>17248</v>
      </c>
      <c r="H19068" s="20" t="s">
        <v>49</v>
      </c>
    </row>
    <row r="19069" customFormat="false" ht="15.75" hidden="false" customHeight="false" outlineLevel="0" collapsed="false">
      <c r="A19069" s="20" t="s">
        <v>37275</v>
      </c>
      <c r="B19069" s="20" t="s">
        <v>37183</v>
      </c>
      <c r="C19069" s="20" t="s">
        <v>37184</v>
      </c>
      <c r="D19069" s="20" t="s">
        <v>37190</v>
      </c>
      <c r="E19069" s="20" t="s">
        <v>37273</v>
      </c>
      <c r="F19069" s="20" t="s">
        <v>37274</v>
      </c>
      <c r="G19069" s="20" t="s">
        <v>17248</v>
      </c>
      <c r="H19069" s="20" t="s">
        <v>49</v>
      </c>
    </row>
    <row r="19070" customFormat="false" ht="15.75" hidden="false" customHeight="false" outlineLevel="0" collapsed="false">
      <c r="A19070" s="20" t="s">
        <v>37276</v>
      </c>
      <c r="B19070" s="20" t="s">
        <v>37226</v>
      </c>
      <c r="C19070" s="20" t="s">
        <v>37196</v>
      </c>
      <c r="D19070" s="20" t="s">
        <v>37185</v>
      </c>
      <c r="E19070" s="20" t="s">
        <v>37269</v>
      </c>
      <c r="F19070" s="20" t="s">
        <v>37270</v>
      </c>
      <c r="G19070" s="20" t="s">
        <v>26826</v>
      </c>
      <c r="H19070" s="20" t="s">
        <v>49</v>
      </c>
    </row>
    <row r="19071" customFormat="false" ht="15.75" hidden="false" customHeight="false" outlineLevel="0" collapsed="false">
      <c r="A19071" s="20" t="s">
        <v>37277</v>
      </c>
      <c r="B19071" s="20" t="s">
        <v>37226</v>
      </c>
      <c r="C19071" s="20" t="s">
        <v>37196</v>
      </c>
      <c r="D19071" s="20" t="s">
        <v>37185</v>
      </c>
      <c r="E19071" s="20" t="s">
        <v>37269</v>
      </c>
      <c r="F19071" s="20" t="s">
        <v>37270</v>
      </c>
      <c r="G19071" s="20" t="s">
        <v>26826</v>
      </c>
      <c r="H19071" s="20" t="s">
        <v>49</v>
      </c>
    </row>
    <row r="19072" customFormat="false" ht="15.75" hidden="false" customHeight="false" outlineLevel="0" collapsed="false">
      <c r="A19072" s="20" t="s">
        <v>37278</v>
      </c>
      <c r="B19072" s="20" t="s">
        <v>37195</v>
      </c>
      <c r="C19072" s="20" t="s">
        <v>37196</v>
      </c>
      <c r="D19072" s="20" t="s">
        <v>37190</v>
      </c>
      <c r="E19072" s="20" t="s">
        <v>37273</v>
      </c>
      <c r="F19072" s="20" t="s">
        <v>37274</v>
      </c>
      <c r="G19072" s="20" t="s">
        <v>17248</v>
      </c>
      <c r="H19072" s="20" t="s">
        <v>49</v>
      </c>
    </row>
    <row r="19073" customFormat="false" ht="15.75" hidden="false" customHeight="false" outlineLevel="0" collapsed="false">
      <c r="A19073" s="20" t="s">
        <v>37279</v>
      </c>
      <c r="B19073" s="20" t="s">
        <v>37195</v>
      </c>
      <c r="C19073" s="20" t="s">
        <v>37196</v>
      </c>
      <c r="D19073" s="20" t="s">
        <v>37190</v>
      </c>
      <c r="E19073" s="20" t="s">
        <v>37273</v>
      </c>
      <c r="F19073" s="20" t="s">
        <v>37274</v>
      </c>
      <c r="G19073" s="20" t="s">
        <v>17248</v>
      </c>
      <c r="H19073" s="20" t="s">
        <v>49</v>
      </c>
    </row>
    <row r="19074" customFormat="false" ht="15.75" hidden="false" customHeight="false" outlineLevel="0" collapsed="false">
      <c r="A19074" s="20" t="s">
        <v>37280</v>
      </c>
      <c r="B19074" s="20" t="s">
        <v>37183</v>
      </c>
      <c r="C19074" s="20" t="s">
        <v>37184</v>
      </c>
      <c r="D19074" s="20" t="s">
        <v>37185</v>
      </c>
      <c r="E19074" s="20" t="s">
        <v>37281</v>
      </c>
      <c r="F19074" s="20" t="s">
        <v>37282</v>
      </c>
      <c r="G19074" s="20" t="s">
        <v>13544</v>
      </c>
      <c r="H19074" s="20" t="s">
        <v>49</v>
      </c>
    </row>
    <row r="19075" customFormat="false" ht="15.75" hidden="false" customHeight="false" outlineLevel="0" collapsed="false">
      <c r="A19075" s="20" t="s">
        <v>37283</v>
      </c>
      <c r="B19075" s="20" t="s">
        <v>37183</v>
      </c>
      <c r="C19075" s="20" t="s">
        <v>37184</v>
      </c>
      <c r="D19075" s="20" t="s">
        <v>37185</v>
      </c>
      <c r="E19075" s="20" t="s">
        <v>37281</v>
      </c>
      <c r="F19075" s="20" t="s">
        <v>37282</v>
      </c>
      <c r="G19075" s="20" t="s">
        <v>13544</v>
      </c>
      <c r="H19075" s="20" t="s">
        <v>49</v>
      </c>
    </row>
    <row r="19076" customFormat="false" ht="15.75" hidden="false" customHeight="false" outlineLevel="0" collapsed="false">
      <c r="A19076" s="20" t="s">
        <v>37284</v>
      </c>
      <c r="B19076" s="20" t="s">
        <v>37183</v>
      </c>
      <c r="C19076" s="20" t="s">
        <v>37184</v>
      </c>
      <c r="D19076" s="20" t="s">
        <v>37190</v>
      </c>
      <c r="E19076" s="20" t="s">
        <v>37285</v>
      </c>
      <c r="F19076" s="20" t="s">
        <v>37286</v>
      </c>
      <c r="G19076" s="20" t="s">
        <v>17248</v>
      </c>
      <c r="H19076" s="20" t="s">
        <v>49</v>
      </c>
    </row>
    <row r="19077" customFormat="false" ht="15.75" hidden="false" customHeight="false" outlineLevel="0" collapsed="false">
      <c r="A19077" s="20" t="s">
        <v>37287</v>
      </c>
      <c r="B19077" s="20" t="s">
        <v>37183</v>
      </c>
      <c r="C19077" s="20" t="s">
        <v>37184</v>
      </c>
      <c r="D19077" s="20" t="s">
        <v>37190</v>
      </c>
      <c r="E19077" s="20" t="s">
        <v>37285</v>
      </c>
      <c r="F19077" s="20" t="s">
        <v>37286</v>
      </c>
      <c r="G19077" s="20" t="s">
        <v>17248</v>
      </c>
      <c r="H19077" s="20" t="s">
        <v>49</v>
      </c>
    </row>
    <row r="19078" customFormat="false" ht="15.75" hidden="false" customHeight="false" outlineLevel="0" collapsed="false">
      <c r="A19078" s="20" t="s">
        <v>37288</v>
      </c>
      <c r="B19078" s="20" t="s">
        <v>37195</v>
      </c>
      <c r="C19078" s="20" t="s">
        <v>37196</v>
      </c>
      <c r="D19078" s="20" t="s">
        <v>37185</v>
      </c>
      <c r="E19078" s="20" t="s">
        <v>37281</v>
      </c>
      <c r="F19078" s="20" t="s">
        <v>37289</v>
      </c>
      <c r="G19078" s="20" t="s">
        <v>26826</v>
      </c>
      <c r="H19078" s="20" t="s">
        <v>49</v>
      </c>
    </row>
    <row r="19079" customFormat="false" ht="15.75" hidden="false" customHeight="false" outlineLevel="0" collapsed="false">
      <c r="A19079" s="20" t="s">
        <v>37290</v>
      </c>
      <c r="B19079" s="20" t="s">
        <v>37195</v>
      </c>
      <c r="C19079" s="20" t="s">
        <v>37196</v>
      </c>
      <c r="D19079" s="20" t="s">
        <v>37185</v>
      </c>
      <c r="E19079" s="20" t="s">
        <v>37281</v>
      </c>
      <c r="F19079" s="20" t="s">
        <v>37289</v>
      </c>
      <c r="G19079" s="20" t="s">
        <v>26826</v>
      </c>
      <c r="H19079" s="20" t="s">
        <v>49</v>
      </c>
    </row>
    <row r="19080" customFormat="false" ht="15.75" hidden="false" customHeight="false" outlineLevel="0" collapsed="false">
      <c r="A19080" s="20" t="s">
        <v>37291</v>
      </c>
      <c r="B19080" s="20" t="s">
        <v>37195</v>
      </c>
      <c r="C19080" s="20" t="s">
        <v>37196</v>
      </c>
      <c r="D19080" s="20" t="s">
        <v>37190</v>
      </c>
      <c r="E19080" s="20" t="s">
        <v>37285</v>
      </c>
      <c r="F19080" s="20" t="s">
        <v>37286</v>
      </c>
      <c r="G19080" s="20" t="s">
        <v>17248</v>
      </c>
      <c r="H19080" s="20" t="s">
        <v>49</v>
      </c>
    </row>
    <row r="19081" customFormat="false" ht="15.75" hidden="false" customHeight="false" outlineLevel="0" collapsed="false">
      <c r="A19081" s="20" t="s">
        <v>37292</v>
      </c>
      <c r="B19081" s="20" t="s">
        <v>37195</v>
      </c>
      <c r="C19081" s="20" t="s">
        <v>37196</v>
      </c>
      <c r="D19081" s="20" t="s">
        <v>37190</v>
      </c>
      <c r="E19081" s="20" t="s">
        <v>37285</v>
      </c>
      <c r="F19081" s="20" t="s">
        <v>37286</v>
      </c>
      <c r="G19081" s="20" t="s">
        <v>17248</v>
      </c>
      <c r="H19081" s="20" t="s">
        <v>49</v>
      </c>
    </row>
    <row r="19082" customFormat="false" ht="15.75" hidden="false" customHeight="false" outlineLevel="0" collapsed="false">
      <c r="A19082" s="20" t="s">
        <v>37293</v>
      </c>
      <c r="B19082" s="20" t="s">
        <v>37294</v>
      </c>
      <c r="C19082" s="20" t="s">
        <v>37184</v>
      </c>
      <c r="D19082" s="20" t="s">
        <v>37185</v>
      </c>
      <c r="E19082" s="20" t="s">
        <v>37295</v>
      </c>
      <c r="F19082" s="20" t="s">
        <v>37296</v>
      </c>
      <c r="G19082" s="20" t="s">
        <v>26826</v>
      </c>
      <c r="H19082" s="20" t="s">
        <v>49</v>
      </c>
    </row>
    <row r="19083" customFormat="false" ht="15.75" hidden="false" customHeight="false" outlineLevel="0" collapsed="false">
      <c r="A19083" s="20" t="s">
        <v>37297</v>
      </c>
      <c r="B19083" s="20" t="s">
        <v>37294</v>
      </c>
      <c r="C19083" s="20" t="s">
        <v>37184</v>
      </c>
      <c r="D19083" s="20" t="s">
        <v>37185</v>
      </c>
      <c r="E19083" s="20" t="s">
        <v>37295</v>
      </c>
      <c r="F19083" s="20" t="s">
        <v>37296</v>
      </c>
      <c r="G19083" s="20" t="s">
        <v>26826</v>
      </c>
      <c r="H19083" s="20" t="s">
        <v>49</v>
      </c>
    </row>
    <row r="19084" customFormat="false" ht="15.75" hidden="false" customHeight="false" outlineLevel="0" collapsed="false">
      <c r="A19084" s="20" t="s">
        <v>37298</v>
      </c>
      <c r="B19084" s="20" t="s">
        <v>37183</v>
      </c>
      <c r="C19084" s="20" t="s">
        <v>37184</v>
      </c>
      <c r="D19084" s="20" t="s">
        <v>37190</v>
      </c>
      <c r="E19084" s="20" t="s">
        <v>37299</v>
      </c>
      <c r="F19084" s="20" t="s">
        <v>37300</v>
      </c>
      <c r="G19084" s="20" t="s">
        <v>9674</v>
      </c>
      <c r="H19084" s="20" t="s">
        <v>49</v>
      </c>
    </row>
    <row r="19085" customFormat="false" ht="15.75" hidden="false" customHeight="false" outlineLevel="0" collapsed="false">
      <c r="A19085" s="20" t="s">
        <v>37301</v>
      </c>
      <c r="B19085" s="20" t="s">
        <v>37183</v>
      </c>
      <c r="C19085" s="20" t="s">
        <v>37184</v>
      </c>
      <c r="D19085" s="20" t="s">
        <v>37190</v>
      </c>
      <c r="E19085" s="20" t="s">
        <v>37299</v>
      </c>
      <c r="F19085" s="20" t="s">
        <v>37300</v>
      </c>
      <c r="G19085" s="20" t="s">
        <v>9674</v>
      </c>
      <c r="H19085" s="20" t="s">
        <v>49</v>
      </c>
    </row>
    <row r="19086" customFormat="false" ht="15.75" hidden="false" customHeight="false" outlineLevel="0" collapsed="false">
      <c r="A19086" s="20" t="s">
        <v>37302</v>
      </c>
      <c r="B19086" s="20" t="s">
        <v>37195</v>
      </c>
      <c r="C19086" s="20" t="s">
        <v>37196</v>
      </c>
      <c r="D19086" s="20" t="s">
        <v>37185</v>
      </c>
      <c r="E19086" s="20" t="s">
        <v>37295</v>
      </c>
      <c r="F19086" s="20" t="s">
        <v>37296</v>
      </c>
      <c r="G19086" s="20" t="s">
        <v>26826</v>
      </c>
      <c r="H19086" s="20" t="s">
        <v>49</v>
      </c>
    </row>
    <row r="19087" customFormat="false" ht="15.75" hidden="false" customHeight="false" outlineLevel="0" collapsed="false">
      <c r="A19087" s="20" t="s">
        <v>37303</v>
      </c>
      <c r="B19087" s="20" t="s">
        <v>37195</v>
      </c>
      <c r="C19087" s="20" t="s">
        <v>37196</v>
      </c>
      <c r="D19087" s="20" t="s">
        <v>37185</v>
      </c>
      <c r="E19087" s="20" t="s">
        <v>37295</v>
      </c>
      <c r="F19087" s="20" t="s">
        <v>37296</v>
      </c>
      <c r="G19087" s="20" t="s">
        <v>26826</v>
      </c>
      <c r="H19087" s="20" t="s">
        <v>49</v>
      </c>
    </row>
    <row r="19088" customFormat="false" ht="15.75" hidden="false" customHeight="false" outlineLevel="0" collapsed="false">
      <c r="A19088" s="20" t="s">
        <v>37304</v>
      </c>
      <c r="B19088" s="20" t="s">
        <v>37195</v>
      </c>
      <c r="C19088" s="20" t="s">
        <v>37196</v>
      </c>
      <c r="D19088" s="20" t="s">
        <v>37190</v>
      </c>
      <c r="E19088" s="20" t="s">
        <v>37299</v>
      </c>
      <c r="F19088" s="20" t="s">
        <v>37305</v>
      </c>
      <c r="G19088" s="20" t="s">
        <v>17248</v>
      </c>
      <c r="H19088" s="20" t="s">
        <v>49</v>
      </c>
    </row>
    <row r="19089" customFormat="false" ht="15.75" hidden="false" customHeight="false" outlineLevel="0" collapsed="false">
      <c r="A19089" s="20" t="s">
        <v>37306</v>
      </c>
      <c r="B19089" s="20" t="s">
        <v>37195</v>
      </c>
      <c r="C19089" s="20" t="s">
        <v>37196</v>
      </c>
      <c r="D19089" s="20" t="s">
        <v>37190</v>
      </c>
      <c r="E19089" s="20" t="s">
        <v>37299</v>
      </c>
      <c r="F19089" s="20" t="s">
        <v>37305</v>
      </c>
      <c r="G19089" s="20" t="s">
        <v>17248</v>
      </c>
      <c r="H19089" s="20" t="s">
        <v>49</v>
      </c>
    </row>
    <row r="19090" customFormat="false" ht="15.75" hidden="false" customHeight="false" outlineLevel="0" collapsed="false">
      <c r="A19090" s="20" t="s">
        <v>37307</v>
      </c>
      <c r="B19090" s="20" t="s">
        <v>37294</v>
      </c>
      <c r="C19090" s="20" t="s">
        <v>37184</v>
      </c>
      <c r="D19090" s="20" t="s">
        <v>37185</v>
      </c>
      <c r="E19090" s="20" t="s">
        <v>37308</v>
      </c>
      <c r="F19090" s="20" t="s">
        <v>37309</v>
      </c>
      <c r="G19090" s="20" t="s">
        <v>37310</v>
      </c>
      <c r="H19090" s="20" t="s">
        <v>49</v>
      </c>
    </row>
    <row r="19091" customFormat="false" ht="15.75" hidden="false" customHeight="false" outlineLevel="0" collapsed="false">
      <c r="A19091" s="20" t="s">
        <v>37311</v>
      </c>
      <c r="B19091" s="20" t="s">
        <v>37294</v>
      </c>
      <c r="C19091" s="20" t="s">
        <v>37184</v>
      </c>
      <c r="D19091" s="20" t="s">
        <v>37185</v>
      </c>
      <c r="E19091" s="20" t="s">
        <v>37308</v>
      </c>
      <c r="F19091" s="20" t="s">
        <v>37309</v>
      </c>
      <c r="G19091" s="20" t="s">
        <v>37310</v>
      </c>
      <c r="H19091" s="20" t="s">
        <v>49</v>
      </c>
    </row>
    <row r="19092" customFormat="false" ht="15.75" hidden="false" customHeight="false" outlineLevel="0" collapsed="false">
      <c r="A19092" s="20" t="s">
        <v>37312</v>
      </c>
      <c r="B19092" s="20" t="s">
        <v>37183</v>
      </c>
      <c r="C19092" s="20" t="s">
        <v>37184</v>
      </c>
      <c r="D19092" s="20" t="s">
        <v>37190</v>
      </c>
      <c r="E19092" s="20" t="s">
        <v>37299</v>
      </c>
      <c r="F19092" s="20" t="s">
        <v>37313</v>
      </c>
      <c r="G19092" s="20" t="s">
        <v>18782</v>
      </c>
      <c r="H19092" s="20" t="s">
        <v>49</v>
      </c>
    </row>
    <row r="19093" customFormat="false" ht="15.75" hidden="false" customHeight="false" outlineLevel="0" collapsed="false">
      <c r="A19093" s="20" t="s">
        <v>37314</v>
      </c>
      <c r="B19093" s="20" t="s">
        <v>37183</v>
      </c>
      <c r="C19093" s="20" t="s">
        <v>37184</v>
      </c>
      <c r="D19093" s="20" t="s">
        <v>37190</v>
      </c>
      <c r="E19093" s="20" t="s">
        <v>37299</v>
      </c>
      <c r="F19093" s="20" t="s">
        <v>37313</v>
      </c>
      <c r="G19093" s="20" t="s">
        <v>18782</v>
      </c>
      <c r="H19093" s="20" t="s">
        <v>49</v>
      </c>
    </row>
    <row r="19094" customFormat="false" ht="15.75" hidden="false" customHeight="false" outlineLevel="0" collapsed="false">
      <c r="A19094" s="20" t="s">
        <v>37315</v>
      </c>
      <c r="B19094" s="20" t="s">
        <v>37195</v>
      </c>
      <c r="C19094" s="20" t="s">
        <v>37196</v>
      </c>
      <c r="D19094" s="20" t="s">
        <v>37185</v>
      </c>
      <c r="E19094" s="20" t="s">
        <v>37295</v>
      </c>
      <c r="F19094" s="20" t="s">
        <v>37316</v>
      </c>
      <c r="G19094" s="20" t="s">
        <v>13544</v>
      </c>
      <c r="H19094" s="20" t="s">
        <v>49</v>
      </c>
    </row>
    <row r="19095" customFormat="false" ht="15.75" hidden="false" customHeight="false" outlineLevel="0" collapsed="false">
      <c r="A19095" s="20" t="s">
        <v>37317</v>
      </c>
      <c r="B19095" s="20" t="s">
        <v>37195</v>
      </c>
      <c r="C19095" s="20" t="s">
        <v>37196</v>
      </c>
      <c r="D19095" s="20" t="s">
        <v>37185</v>
      </c>
      <c r="E19095" s="20" t="s">
        <v>37295</v>
      </c>
      <c r="F19095" s="20" t="s">
        <v>37316</v>
      </c>
      <c r="G19095" s="20" t="s">
        <v>13544</v>
      </c>
      <c r="H19095" s="20" t="s">
        <v>49</v>
      </c>
    </row>
    <row r="19096" customFormat="false" ht="15.75" hidden="false" customHeight="false" outlineLevel="0" collapsed="false">
      <c r="A19096" s="20" t="s">
        <v>37318</v>
      </c>
      <c r="B19096" s="20" t="s">
        <v>37195</v>
      </c>
      <c r="C19096" s="20" t="s">
        <v>37196</v>
      </c>
      <c r="D19096" s="20" t="s">
        <v>37190</v>
      </c>
      <c r="E19096" s="20" t="s">
        <v>37299</v>
      </c>
      <c r="F19096" s="20" t="s">
        <v>37313</v>
      </c>
      <c r="G19096" s="20" t="s">
        <v>18782</v>
      </c>
      <c r="H19096" s="20" t="s">
        <v>49</v>
      </c>
    </row>
    <row r="19097" customFormat="false" ht="15.75" hidden="false" customHeight="false" outlineLevel="0" collapsed="false">
      <c r="A19097" s="20" t="s">
        <v>37319</v>
      </c>
      <c r="B19097" s="20" t="s">
        <v>37195</v>
      </c>
      <c r="C19097" s="20" t="s">
        <v>37196</v>
      </c>
      <c r="D19097" s="20" t="s">
        <v>37190</v>
      </c>
      <c r="E19097" s="20" t="s">
        <v>37299</v>
      </c>
      <c r="F19097" s="20" t="s">
        <v>37313</v>
      </c>
      <c r="G19097" s="20" t="s">
        <v>18782</v>
      </c>
      <c r="H19097" s="20" t="s">
        <v>49</v>
      </c>
    </row>
    <row r="19098" customFormat="false" ht="15.75" hidden="false" customHeight="false" outlineLevel="0" collapsed="false">
      <c r="A19098" s="20" t="s">
        <v>37320</v>
      </c>
      <c r="B19098" s="20" t="s">
        <v>37321</v>
      </c>
      <c r="C19098" s="20" t="s">
        <v>37322</v>
      </c>
      <c r="H19098" s="20" t="s">
        <v>49</v>
      </c>
    </row>
    <row r="19099" customFormat="false" ht="15.75" hidden="false" customHeight="false" outlineLevel="0" collapsed="false">
      <c r="A19099" s="20" t="s">
        <v>37323</v>
      </c>
      <c r="B19099" s="20" t="s">
        <v>37321</v>
      </c>
      <c r="C19099" s="20" t="s">
        <v>37322</v>
      </c>
      <c r="H19099" s="20" t="s">
        <v>49</v>
      </c>
    </row>
    <row r="19100" customFormat="false" ht="15.75" hidden="false" customHeight="false" outlineLevel="0" collapsed="false">
      <c r="A19100" s="20" t="s">
        <v>37324</v>
      </c>
      <c r="B19100" s="20" t="s">
        <v>37325</v>
      </c>
      <c r="C19100" s="20" t="s">
        <v>37326</v>
      </c>
      <c r="H19100" s="20" t="s">
        <v>49</v>
      </c>
    </row>
    <row r="19101" customFormat="false" ht="15.75" hidden="false" customHeight="false" outlineLevel="0" collapsed="false">
      <c r="A19101" s="20" t="s">
        <v>37327</v>
      </c>
      <c r="B19101" s="20" t="s">
        <v>37325</v>
      </c>
      <c r="C19101" s="20" t="s">
        <v>37326</v>
      </c>
      <c r="H19101" s="20" t="s">
        <v>49</v>
      </c>
    </row>
    <row r="19102" customFormat="false" ht="15.75" hidden="false" customHeight="false" outlineLevel="0" collapsed="false">
      <c r="A19102" s="20" t="s">
        <v>37328</v>
      </c>
      <c r="B19102" s="20" t="s">
        <v>37329</v>
      </c>
      <c r="C19102" s="20" t="s">
        <v>37330</v>
      </c>
      <c r="H19102" s="20" t="s">
        <v>49</v>
      </c>
    </row>
    <row r="19103" customFormat="false" ht="15.75" hidden="false" customHeight="false" outlineLevel="0" collapsed="false">
      <c r="A19103" s="20" t="s">
        <v>37331</v>
      </c>
      <c r="B19103" s="20" t="s">
        <v>37329</v>
      </c>
      <c r="C19103" s="20" t="s">
        <v>37330</v>
      </c>
      <c r="H19103" s="20" t="s">
        <v>49</v>
      </c>
    </row>
    <row r="19104" customFormat="false" ht="15.75" hidden="false" customHeight="false" outlineLevel="0" collapsed="false">
      <c r="A19104" s="20" t="s">
        <v>37332</v>
      </c>
      <c r="B19104" s="20" t="s">
        <v>37321</v>
      </c>
      <c r="C19104" s="20" t="s">
        <v>37333</v>
      </c>
      <c r="H19104" s="20" t="s">
        <v>49</v>
      </c>
    </row>
    <row r="19105" customFormat="false" ht="15.75" hidden="false" customHeight="false" outlineLevel="0" collapsed="false">
      <c r="A19105" s="20" t="s">
        <v>37334</v>
      </c>
      <c r="B19105" s="20" t="s">
        <v>37321</v>
      </c>
      <c r="C19105" s="20" t="s">
        <v>37333</v>
      </c>
      <c r="H19105" s="20" t="s">
        <v>49</v>
      </c>
    </row>
    <row r="19106" customFormat="false" ht="15.75" hidden="false" customHeight="false" outlineLevel="0" collapsed="false">
      <c r="A19106" s="20" t="s">
        <v>37335</v>
      </c>
      <c r="B19106" s="20" t="s">
        <v>37321</v>
      </c>
      <c r="C19106" s="20" t="s">
        <v>37326</v>
      </c>
      <c r="H19106" s="20" t="s">
        <v>49</v>
      </c>
    </row>
    <row r="19107" customFormat="false" ht="15.75" hidden="false" customHeight="false" outlineLevel="0" collapsed="false">
      <c r="A19107" s="20" t="s">
        <v>37336</v>
      </c>
      <c r="B19107" s="20" t="s">
        <v>37321</v>
      </c>
      <c r="C19107" s="20" t="s">
        <v>37326</v>
      </c>
      <c r="H19107" s="20" t="s">
        <v>49</v>
      </c>
    </row>
    <row r="19108" customFormat="false" ht="15.75" hidden="false" customHeight="false" outlineLevel="0" collapsed="false">
      <c r="A19108" s="20" t="s">
        <v>37337</v>
      </c>
      <c r="B19108" s="20" t="s">
        <v>37338</v>
      </c>
      <c r="C19108" s="20" t="s">
        <v>37333</v>
      </c>
      <c r="H19108" s="20" t="s">
        <v>49</v>
      </c>
    </row>
    <row r="19109" customFormat="false" ht="15.75" hidden="false" customHeight="false" outlineLevel="0" collapsed="false">
      <c r="A19109" s="20" t="s">
        <v>37339</v>
      </c>
      <c r="B19109" s="20" t="s">
        <v>37338</v>
      </c>
      <c r="C19109" s="20" t="s">
        <v>37333</v>
      </c>
      <c r="H19109" s="20" t="s">
        <v>49</v>
      </c>
    </row>
    <row r="19110" customFormat="false" ht="15.75" hidden="false" customHeight="false" outlineLevel="0" collapsed="false">
      <c r="A19110" s="20" t="s">
        <v>37340</v>
      </c>
      <c r="B19110" s="20" t="s">
        <v>37329</v>
      </c>
      <c r="C19110" s="20" t="s">
        <v>37333</v>
      </c>
      <c r="H19110" s="20" t="s">
        <v>49</v>
      </c>
    </row>
    <row r="19111" customFormat="false" ht="15.75" hidden="false" customHeight="false" outlineLevel="0" collapsed="false">
      <c r="A19111" s="20" t="s">
        <v>37341</v>
      </c>
      <c r="B19111" s="20" t="s">
        <v>37329</v>
      </c>
      <c r="C19111" s="20" t="s">
        <v>37333</v>
      </c>
      <c r="H19111" s="20" t="s">
        <v>49</v>
      </c>
    </row>
    <row r="19112" customFormat="false" ht="15.75" hidden="false" customHeight="false" outlineLevel="0" collapsed="false">
      <c r="A19112" s="20" t="s">
        <v>37342</v>
      </c>
      <c r="B19112" s="20" t="s">
        <v>37343</v>
      </c>
      <c r="C19112" s="20" t="s">
        <v>37333</v>
      </c>
      <c r="H19112" s="20" t="s">
        <v>49</v>
      </c>
    </row>
    <row r="19113" customFormat="false" ht="15.75" hidden="false" customHeight="false" outlineLevel="0" collapsed="false">
      <c r="A19113" s="20" t="s">
        <v>37344</v>
      </c>
      <c r="B19113" s="20" t="s">
        <v>37343</v>
      </c>
      <c r="C19113" s="20" t="s">
        <v>37333</v>
      </c>
      <c r="H19113" s="20" t="s">
        <v>49</v>
      </c>
    </row>
    <row r="19114" customFormat="false" ht="15.75" hidden="false" customHeight="false" outlineLevel="0" collapsed="false">
      <c r="A19114" s="20" t="s">
        <v>37345</v>
      </c>
      <c r="B19114" s="20" t="s">
        <v>37346</v>
      </c>
      <c r="C19114" s="20" t="s">
        <v>37326</v>
      </c>
      <c r="H19114" s="20" t="s">
        <v>49</v>
      </c>
    </row>
    <row r="19115" customFormat="false" ht="15.75" hidden="false" customHeight="false" outlineLevel="0" collapsed="false">
      <c r="A19115" s="20" t="s">
        <v>37347</v>
      </c>
      <c r="B19115" s="20" t="s">
        <v>37346</v>
      </c>
      <c r="C19115" s="20" t="s">
        <v>37326</v>
      </c>
      <c r="H19115" s="20" t="s">
        <v>49</v>
      </c>
    </row>
    <row r="19116" customFormat="false" ht="15.75" hidden="false" customHeight="false" outlineLevel="0" collapsed="false">
      <c r="A19116" s="20" t="s">
        <v>37348</v>
      </c>
      <c r="B19116" s="20" t="s">
        <v>37321</v>
      </c>
      <c r="C19116" s="20" t="s">
        <v>37349</v>
      </c>
      <c r="H19116" s="20" t="s">
        <v>49</v>
      </c>
    </row>
    <row r="19117" customFormat="false" ht="15.75" hidden="false" customHeight="false" outlineLevel="0" collapsed="false">
      <c r="A19117" s="20" t="s">
        <v>37350</v>
      </c>
      <c r="B19117" s="20" t="s">
        <v>37321</v>
      </c>
      <c r="C19117" s="20" t="s">
        <v>37349</v>
      </c>
      <c r="H19117" s="20" t="s">
        <v>49</v>
      </c>
    </row>
    <row r="19118" customFormat="false" ht="15.75" hidden="false" customHeight="false" outlineLevel="0" collapsed="false">
      <c r="A19118" s="20" t="s">
        <v>37351</v>
      </c>
      <c r="B19118" s="20" t="s">
        <v>37352</v>
      </c>
      <c r="C19118" s="20" t="s">
        <v>37353</v>
      </c>
      <c r="H19118" s="20" t="s">
        <v>49</v>
      </c>
    </row>
    <row r="19119" customFormat="false" ht="15.75" hidden="false" customHeight="false" outlineLevel="0" collapsed="false">
      <c r="A19119" s="20" t="s">
        <v>37354</v>
      </c>
      <c r="B19119" s="20" t="s">
        <v>37352</v>
      </c>
      <c r="C19119" s="20" t="s">
        <v>37353</v>
      </c>
      <c r="H19119" s="20" t="s">
        <v>49</v>
      </c>
    </row>
    <row r="19120" customFormat="false" ht="15.75" hidden="false" customHeight="false" outlineLevel="0" collapsed="false">
      <c r="A19120" s="20" t="s">
        <v>37355</v>
      </c>
      <c r="B19120" s="20" t="s">
        <v>37356</v>
      </c>
      <c r="C19120" s="20" t="s">
        <v>37357</v>
      </c>
      <c r="H19120" s="20" t="s">
        <v>49</v>
      </c>
    </row>
    <row r="19121" customFormat="false" ht="15.75" hidden="false" customHeight="false" outlineLevel="0" collapsed="false">
      <c r="A19121" s="20" t="s">
        <v>37358</v>
      </c>
      <c r="B19121" s="20" t="s">
        <v>37356</v>
      </c>
      <c r="C19121" s="20" t="s">
        <v>37357</v>
      </c>
      <c r="H19121" s="20" t="s">
        <v>49</v>
      </c>
    </row>
    <row r="19122" customFormat="false" ht="15.75" hidden="false" customHeight="false" outlineLevel="0" collapsed="false">
      <c r="A19122" s="20" t="s">
        <v>37359</v>
      </c>
      <c r="B19122" s="20" t="s">
        <v>37360</v>
      </c>
      <c r="C19122" s="20" t="s">
        <v>7126</v>
      </c>
      <c r="H19122" s="20" t="s">
        <v>49</v>
      </c>
    </row>
    <row r="19123" customFormat="false" ht="15.75" hidden="false" customHeight="false" outlineLevel="0" collapsed="false">
      <c r="A19123" s="20" t="s">
        <v>37361</v>
      </c>
      <c r="B19123" s="20" t="s">
        <v>37360</v>
      </c>
      <c r="C19123" s="20" t="s">
        <v>7126</v>
      </c>
      <c r="H19123" s="20" t="s">
        <v>49</v>
      </c>
    </row>
    <row r="19124" customFormat="false" ht="15.75" hidden="false" customHeight="false" outlineLevel="0" collapsed="false">
      <c r="A19124" s="20" t="s">
        <v>37362</v>
      </c>
      <c r="B19124" s="20" t="s">
        <v>37363</v>
      </c>
      <c r="C19124" s="20" t="s">
        <v>37357</v>
      </c>
      <c r="H19124" s="20" t="s">
        <v>49</v>
      </c>
    </row>
    <row r="19125" customFormat="false" ht="15.75" hidden="false" customHeight="false" outlineLevel="0" collapsed="false">
      <c r="A19125" s="20" t="s">
        <v>37364</v>
      </c>
      <c r="B19125" s="20" t="s">
        <v>37363</v>
      </c>
      <c r="C19125" s="20" t="s">
        <v>37357</v>
      </c>
      <c r="H19125" s="20" t="s">
        <v>49</v>
      </c>
    </row>
    <row r="19126" customFormat="false" ht="15.75" hidden="false" customHeight="false" outlineLevel="0" collapsed="false">
      <c r="A19126" s="20" t="s">
        <v>37365</v>
      </c>
      <c r="B19126" s="20" t="s">
        <v>37366</v>
      </c>
      <c r="C19126" s="20" t="s">
        <v>37357</v>
      </c>
      <c r="H19126" s="20" t="s">
        <v>49</v>
      </c>
    </row>
    <row r="19127" customFormat="false" ht="15.75" hidden="false" customHeight="false" outlineLevel="0" collapsed="false">
      <c r="A19127" s="20" t="s">
        <v>37367</v>
      </c>
      <c r="B19127" s="20" t="s">
        <v>37366</v>
      </c>
      <c r="C19127" s="20" t="s">
        <v>37357</v>
      </c>
      <c r="H19127" s="20" t="s">
        <v>49</v>
      </c>
    </row>
    <row r="19128" customFormat="false" ht="15.75" hidden="false" customHeight="false" outlineLevel="0" collapsed="false">
      <c r="A19128" s="20" t="s">
        <v>37368</v>
      </c>
      <c r="B19128" s="20" t="s">
        <v>37369</v>
      </c>
      <c r="C19128" s="20" t="s">
        <v>37370</v>
      </c>
      <c r="H19128" s="20" t="s">
        <v>49</v>
      </c>
    </row>
    <row r="19129" customFormat="false" ht="15.75" hidden="false" customHeight="false" outlineLevel="0" collapsed="false">
      <c r="A19129" s="20" t="s">
        <v>37371</v>
      </c>
      <c r="B19129" s="20" t="s">
        <v>37369</v>
      </c>
      <c r="C19129" s="20" t="s">
        <v>37370</v>
      </c>
      <c r="H19129" s="20" t="s">
        <v>49</v>
      </c>
    </row>
    <row r="19130" customFormat="false" ht="15.75" hidden="false" customHeight="false" outlineLevel="0" collapsed="false">
      <c r="A19130" s="20" t="s">
        <v>37372</v>
      </c>
      <c r="B19130" s="20" t="s">
        <v>37369</v>
      </c>
      <c r="C19130" s="20" t="s">
        <v>37373</v>
      </c>
      <c r="H19130" s="20" t="s">
        <v>49</v>
      </c>
    </row>
    <row r="19131" customFormat="false" ht="15.75" hidden="false" customHeight="false" outlineLevel="0" collapsed="false">
      <c r="A19131" s="20" t="s">
        <v>37374</v>
      </c>
      <c r="B19131" s="20" t="s">
        <v>37369</v>
      </c>
      <c r="C19131" s="20" t="s">
        <v>37373</v>
      </c>
      <c r="H19131" s="20" t="s">
        <v>49</v>
      </c>
    </row>
    <row r="19132" customFormat="false" ht="15.75" hidden="false" customHeight="false" outlineLevel="0" collapsed="false">
      <c r="A19132" s="20" t="s">
        <v>37375</v>
      </c>
      <c r="B19132" s="20" t="s">
        <v>37369</v>
      </c>
      <c r="C19132" s="20" t="s">
        <v>37376</v>
      </c>
      <c r="H19132" s="20" t="s">
        <v>49</v>
      </c>
    </row>
    <row r="19133" customFormat="false" ht="15.75" hidden="false" customHeight="false" outlineLevel="0" collapsed="false">
      <c r="A19133" s="20" t="s">
        <v>37377</v>
      </c>
      <c r="B19133" s="20" t="s">
        <v>37369</v>
      </c>
      <c r="C19133" s="20" t="s">
        <v>37376</v>
      </c>
      <c r="H19133" s="20" t="s">
        <v>49</v>
      </c>
    </row>
    <row r="19134" customFormat="false" ht="15.75" hidden="false" customHeight="false" outlineLevel="0" collapsed="false">
      <c r="A19134" s="20" t="s">
        <v>37378</v>
      </c>
      <c r="B19134" s="20" t="s">
        <v>37379</v>
      </c>
      <c r="C19134" s="20" t="s">
        <v>7572</v>
      </c>
      <c r="H19134" s="20" t="s">
        <v>49</v>
      </c>
    </row>
    <row r="19135" customFormat="false" ht="15.75" hidden="false" customHeight="false" outlineLevel="0" collapsed="false">
      <c r="A19135" s="20" t="s">
        <v>37380</v>
      </c>
      <c r="B19135" s="20" t="s">
        <v>37379</v>
      </c>
      <c r="C19135" s="20" t="s">
        <v>7572</v>
      </c>
      <c r="H19135" s="20" t="s">
        <v>49</v>
      </c>
    </row>
    <row r="19136" customFormat="false" ht="15.75" hidden="false" customHeight="false" outlineLevel="0" collapsed="false">
      <c r="A19136" s="20" t="s">
        <v>37381</v>
      </c>
      <c r="B19136" s="20" t="s">
        <v>37382</v>
      </c>
      <c r="C19136" s="20" t="s">
        <v>7572</v>
      </c>
      <c r="H19136" s="20" t="s">
        <v>49</v>
      </c>
    </row>
    <row r="19137" customFormat="false" ht="15.75" hidden="false" customHeight="false" outlineLevel="0" collapsed="false">
      <c r="A19137" s="20" t="s">
        <v>37383</v>
      </c>
      <c r="B19137" s="20" t="s">
        <v>37382</v>
      </c>
      <c r="C19137" s="20" t="s">
        <v>7572</v>
      </c>
      <c r="H19137" s="20" t="s">
        <v>49</v>
      </c>
    </row>
    <row r="19138" customFormat="false" ht="15.75" hidden="false" customHeight="false" outlineLevel="0" collapsed="false">
      <c r="A19138" s="20" t="s">
        <v>37384</v>
      </c>
      <c r="B19138" s="20" t="s">
        <v>37385</v>
      </c>
      <c r="C19138" s="20" t="s">
        <v>12695</v>
      </c>
      <c r="H19138" s="20" t="s">
        <v>49</v>
      </c>
    </row>
    <row r="19139" customFormat="false" ht="15.75" hidden="false" customHeight="false" outlineLevel="0" collapsed="false">
      <c r="A19139" s="20" t="s">
        <v>37386</v>
      </c>
      <c r="B19139" s="20" t="s">
        <v>37385</v>
      </c>
      <c r="C19139" s="20" t="s">
        <v>12695</v>
      </c>
      <c r="H19139" s="20" t="s">
        <v>49</v>
      </c>
    </row>
    <row r="19140" customFormat="false" ht="15.75" hidden="false" customHeight="false" outlineLevel="0" collapsed="false">
      <c r="A19140" s="20" t="s">
        <v>37387</v>
      </c>
      <c r="B19140" s="20" t="s">
        <v>37388</v>
      </c>
      <c r="C19140" s="20" t="s">
        <v>37389</v>
      </c>
      <c r="D19140" s="20" t="s">
        <v>37390</v>
      </c>
      <c r="H19140" s="20" t="s">
        <v>49</v>
      </c>
    </row>
    <row r="19141" customFormat="false" ht="15.75" hidden="false" customHeight="false" outlineLevel="0" collapsed="false">
      <c r="A19141" s="20" t="s">
        <v>147</v>
      </c>
      <c r="B19141" s="20" t="s">
        <v>37388</v>
      </c>
      <c r="C19141" s="20" t="s">
        <v>37389</v>
      </c>
      <c r="D19141" s="20" t="s">
        <v>37390</v>
      </c>
      <c r="H19141" s="20" t="s">
        <v>49</v>
      </c>
    </row>
    <row r="19142" customFormat="false" ht="15.75" hidden="false" customHeight="false" outlineLevel="0" collapsed="false">
      <c r="A19142" s="20" t="s">
        <v>37391</v>
      </c>
      <c r="B19142" s="20" t="s">
        <v>37392</v>
      </c>
      <c r="C19142" s="20" t="s">
        <v>37393</v>
      </c>
      <c r="D19142" s="20" t="s">
        <v>37394</v>
      </c>
      <c r="H19142" s="20" t="s">
        <v>49</v>
      </c>
    </row>
    <row r="19143" customFormat="false" ht="15.75" hidden="false" customHeight="false" outlineLevel="0" collapsed="false">
      <c r="A19143" s="20" t="s">
        <v>37395</v>
      </c>
      <c r="B19143" s="20" t="s">
        <v>37392</v>
      </c>
      <c r="C19143" s="20" t="s">
        <v>37393</v>
      </c>
      <c r="D19143" s="20" t="s">
        <v>37394</v>
      </c>
      <c r="H19143" s="20" t="s">
        <v>49</v>
      </c>
    </row>
    <row r="19144" customFormat="false" ht="15.75" hidden="false" customHeight="false" outlineLevel="0" collapsed="false">
      <c r="A19144" s="20" t="s">
        <v>37396</v>
      </c>
      <c r="B19144" s="20" t="s">
        <v>37397</v>
      </c>
      <c r="C19144" s="20" t="s">
        <v>37393</v>
      </c>
      <c r="D19144" s="20" t="s">
        <v>37394</v>
      </c>
      <c r="H19144" s="20" t="s">
        <v>49</v>
      </c>
    </row>
    <row r="19145" customFormat="false" ht="15.75" hidden="false" customHeight="false" outlineLevel="0" collapsed="false">
      <c r="A19145" s="20" t="s">
        <v>37398</v>
      </c>
      <c r="B19145" s="20" t="s">
        <v>37397</v>
      </c>
      <c r="C19145" s="20" t="s">
        <v>37393</v>
      </c>
      <c r="D19145" s="20" t="s">
        <v>37394</v>
      </c>
      <c r="H19145" s="20" t="s">
        <v>49</v>
      </c>
    </row>
    <row r="19146" customFormat="false" ht="15.75" hidden="false" customHeight="false" outlineLevel="0" collapsed="false">
      <c r="A19146" s="20" t="s">
        <v>37399</v>
      </c>
      <c r="B19146" s="20" t="s">
        <v>37397</v>
      </c>
      <c r="C19146" s="20" t="s">
        <v>37400</v>
      </c>
      <c r="D19146" s="20" t="s">
        <v>37401</v>
      </c>
      <c r="H19146" s="20" t="s">
        <v>49</v>
      </c>
    </row>
    <row r="19147" customFormat="false" ht="15.75" hidden="false" customHeight="false" outlineLevel="0" collapsed="false">
      <c r="A19147" s="20" t="s">
        <v>37402</v>
      </c>
      <c r="B19147" s="20" t="s">
        <v>37397</v>
      </c>
      <c r="C19147" s="20" t="s">
        <v>37400</v>
      </c>
      <c r="D19147" s="20" t="s">
        <v>37401</v>
      </c>
      <c r="H19147" s="20" t="s">
        <v>49</v>
      </c>
    </row>
    <row r="19148" customFormat="false" ht="15.75" hidden="false" customHeight="false" outlineLevel="0" collapsed="false">
      <c r="A19148" s="20" t="s">
        <v>37403</v>
      </c>
      <c r="B19148" s="20" t="s">
        <v>37404</v>
      </c>
      <c r="C19148" s="20" t="s">
        <v>37393</v>
      </c>
      <c r="D19148" s="20" t="s">
        <v>37394</v>
      </c>
      <c r="H19148" s="20" t="s">
        <v>49</v>
      </c>
    </row>
    <row r="19149" customFormat="false" ht="15.75" hidden="false" customHeight="false" outlineLevel="0" collapsed="false">
      <c r="A19149" s="20" t="s">
        <v>37405</v>
      </c>
      <c r="B19149" s="20" t="s">
        <v>37404</v>
      </c>
      <c r="C19149" s="20" t="s">
        <v>37393</v>
      </c>
      <c r="D19149" s="20" t="s">
        <v>37394</v>
      </c>
      <c r="H19149" s="20" t="s">
        <v>49</v>
      </c>
    </row>
    <row r="19150" customFormat="false" ht="15.75" hidden="false" customHeight="false" outlineLevel="0" collapsed="false">
      <c r="A19150" s="20" t="s">
        <v>37406</v>
      </c>
      <c r="B19150" s="20" t="s">
        <v>37404</v>
      </c>
      <c r="C19150" s="20" t="s">
        <v>37400</v>
      </c>
      <c r="D19150" s="20" t="s">
        <v>37401</v>
      </c>
      <c r="H19150" s="20" t="s">
        <v>49</v>
      </c>
    </row>
    <row r="19151" customFormat="false" ht="15.75" hidden="false" customHeight="false" outlineLevel="0" collapsed="false">
      <c r="A19151" s="20" t="s">
        <v>37407</v>
      </c>
      <c r="B19151" s="20" t="s">
        <v>37404</v>
      </c>
      <c r="C19151" s="20" t="s">
        <v>37400</v>
      </c>
      <c r="D19151" s="20" t="s">
        <v>37401</v>
      </c>
      <c r="H19151" s="20" t="s">
        <v>49</v>
      </c>
    </row>
    <row r="19152" customFormat="false" ht="15.75" hidden="false" customHeight="false" outlineLevel="0" collapsed="false">
      <c r="A19152" s="20" t="s">
        <v>37408</v>
      </c>
      <c r="B19152" s="20" t="s">
        <v>37409</v>
      </c>
      <c r="C19152" s="20" t="s">
        <v>37393</v>
      </c>
      <c r="D19152" s="20" t="s">
        <v>37394</v>
      </c>
      <c r="H19152" s="20" t="s">
        <v>49</v>
      </c>
    </row>
    <row r="19153" customFormat="false" ht="15.75" hidden="false" customHeight="false" outlineLevel="0" collapsed="false">
      <c r="A19153" s="20" t="s">
        <v>37410</v>
      </c>
      <c r="B19153" s="20" t="s">
        <v>37409</v>
      </c>
      <c r="C19153" s="20" t="s">
        <v>37393</v>
      </c>
      <c r="D19153" s="20" t="s">
        <v>37394</v>
      </c>
      <c r="H19153" s="20" t="s">
        <v>49</v>
      </c>
    </row>
    <row r="19154" customFormat="false" ht="15.75" hidden="false" customHeight="false" outlineLevel="0" collapsed="false">
      <c r="A19154" s="20" t="s">
        <v>37411</v>
      </c>
      <c r="B19154" s="20" t="s">
        <v>37412</v>
      </c>
      <c r="C19154" s="20" t="s">
        <v>37413</v>
      </c>
      <c r="D19154" s="20" t="s">
        <v>37414</v>
      </c>
      <c r="H19154" s="20" t="s">
        <v>49</v>
      </c>
    </row>
    <row r="19155" customFormat="false" ht="15.75" hidden="false" customHeight="false" outlineLevel="0" collapsed="false">
      <c r="A19155" s="20" t="s">
        <v>37415</v>
      </c>
      <c r="B19155" s="20" t="s">
        <v>37412</v>
      </c>
      <c r="C19155" s="20" t="s">
        <v>37413</v>
      </c>
      <c r="D19155" s="20" t="s">
        <v>37414</v>
      </c>
      <c r="H19155" s="20" t="s">
        <v>49</v>
      </c>
    </row>
    <row r="19156" customFormat="false" ht="15.75" hidden="false" customHeight="false" outlineLevel="0" collapsed="false">
      <c r="A19156" s="20" t="s">
        <v>37416</v>
      </c>
      <c r="B19156" s="20" t="s">
        <v>37417</v>
      </c>
      <c r="C19156" s="20" t="s">
        <v>37393</v>
      </c>
      <c r="D19156" s="20" t="s">
        <v>37394</v>
      </c>
      <c r="H19156" s="20" t="s">
        <v>49</v>
      </c>
    </row>
    <row r="19157" customFormat="false" ht="15.75" hidden="false" customHeight="false" outlineLevel="0" collapsed="false">
      <c r="A19157" s="20" t="s">
        <v>37418</v>
      </c>
      <c r="B19157" s="20" t="s">
        <v>37417</v>
      </c>
      <c r="C19157" s="20" t="s">
        <v>37393</v>
      </c>
      <c r="D19157" s="20" t="s">
        <v>37394</v>
      </c>
      <c r="H19157" s="20" t="s">
        <v>49</v>
      </c>
    </row>
    <row r="19158" customFormat="false" ht="15.75" hidden="false" customHeight="false" outlineLevel="0" collapsed="false">
      <c r="A19158" s="20" t="s">
        <v>37419</v>
      </c>
      <c r="B19158" s="20" t="s">
        <v>37420</v>
      </c>
      <c r="C19158" s="20" t="s">
        <v>37393</v>
      </c>
      <c r="D19158" s="20" t="s">
        <v>37394</v>
      </c>
      <c r="H19158" s="20" t="s">
        <v>49</v>
      </c>
    </row>
    <row r="19159" customFormat="false" ht="15.75" hidden="false" customHeight="false" outlineLevel="0" collapsed="false">
      <c r="A19159" s="20" t="s">
        <v>37421</v>
      </c>
      <c r="B19159" s="20" t="s">
        <v>37420</v>
      </c>
      <c r="C19159" s="20" t="s">
        <v>37393</v>
      </c>
      <c r="D19159" s="20" t="s">
        <v>37394</v>
      </c>
      <c r="H19159" s="20" t="s">
        <v>49</v>
      </c>
    </row>
    <row r="19160" customFormat="false" ht="15.75" hidden="false" customHeight="false" outlineLevel="0" collapsed="false">
      <c r="A19160" s="20" t="s">
        <v>37422</v>
      </c>
      <c r="B19160" s="20" t="s">
        <v>37423</v>
      </c>
      <c r="C19160" s="20" t="s">
        <v>37424</v>
      </c>
      <c r="D19160" s="20" t="s">
        <v>37425</v>
      </c>
      <c r="H19160" s="20" t="s">
        <v>37426</v>
      </c>
    </row>
    <row r="19161" customFormat="false" ht="15.75" hidden="false" customHeight="false" outlineLevel="0" collapsed="false">
      <c r="A19161" s="20" t="s">
        <v>37427</v>
      </c>
      <c r="B19161" s="20" t="s">
        <v>37423</v>
      </c>
      <c r="C19161" s="20" t="s">
        <v>37424</v>
      </c>
      <c r="D19161" s="20" t="s">
        <v>37425</v>
      </c>
      <c r="H19161" s="20" t="s">
        <v>37426</v>
      </c>
    </row>
    <row r="19162" customFormat="false" ht="15.75" hidden="false" customHeight="false" outlineLevel="0" collapsed="false">
      <c r="A19162" s="20" t="s">
        <v>37428</v>
      </c>
      <c r="B19162" s="20" t="s">
        <v>37423</v>
      </c>
      <c r="C19162" s="20" t="s">
        <v>37424</v>
      </c>
      <c r="D19162" s="20" t="s">
        <v>37429</v>
      </c>
      <c r="H19162" s="20" t="s">
        <v>37426</v>
      </c>
    </row>
    <row r="19163" customFormat="false" ht="15.75" hidden="false" customHeight="false" outlineLevel="0" collapsed="false">
      <c r="A19163" s="20" t="s">
        <v>37430</v>
      </c>
      <c r="B19163" s="20" t="s">
        <v>37423</v>
      </c>
      <c r="C19163" s="20" t="s">
        <v>37424</v>
      </c>
      <c r="D19163" s="20" t="s">
        <v>37429</v>
      </c>
      <c r="H19163" s="20" t="s">
        <v>37426</v>
      </c>
    </row>
    <row r="19164" customFormat="false" ht="15.75" hidden="false" customHeight="false" outlineLevel="0" collapsed="false">
      <c r="A19164" s="20" t="s">
        <v>37431</v>
      </c>
      <c r="B19164" s="20" t="s">
        <v>37423</v>
      </c>
      <c r="C19164" s="20" t="s">
        <v>37424</v>
      </c>
      <c r="D19164" s="20" t="s">
        <v>37432</v>
      </c>
      <c r="H19164" s="20" t="s">
        <v>37426</v>
      </c>
    </row>
    <row r="19165" customFormat="false" ht="15.75" hidden="false" customHeight="false" outlineLevel="0" collapsed="false">
      <c r="A19165" s="20" t="s">
        <v>37433</v>
      </c>
      <c r="B19165" s="20" t="s">
        <v>37423</v>
      </c>
      <c r="C19165" s="20" t="s">
        <v>37424</v>
      </c>
      <c r="D19165" s="20" t="s">
        <v>37432</v>
      </c>
      <c r="H19165" s="20" t="s">
        <v>37426</v>
      </c>
    </row>
    <row r="19166" customFormat="false" ht="15.75" hidden="false" customHeight="false" outlineLevel="0" collapsed="false">
      <c r="A19166" s="20" t="s">
        <v>37434</v>
      </c>
      <c r="B19166" s="20" t="s">
        <v>37423</v>
      </c>
      <c r="C19166" s="20" t="s">
        <v>37424</v>
      </c>
      <c r="D19166" s="20" t="s">
        <v>37435</v>
      </c>
      <c r="H19166" s="20" t="s">
        <v>37426</v>
      </c>
    </row>
    <row r="19167" customFormat="false" ht="15.75" hidden="false" customHeight="false" outlineLevel="0" collapsed="false">
      <c r="A19167" s="20" t="s">
        <v>37436</v>
      </c>
      <c r="B19167" s="20" t="s">
        <v>37423</v>
      </c>
      <c r="C19167" s="20" t="s">
        <v>37424</v>
      </c>
      <c r="D19167" s="20" t="s">
        <v>37435</v>
      </c>
      <c r="H19167" s="20" t="s">
        <v>37426</v>
      </c>
    </row>
    <row r="19168" customFormat="false" ht="15.75" hidden="false" customHeight="false" outlineLevel="0" collapsed="false">
      <c r="A19168" s="20" t="s">
        <v>37437</v>
      </c>
      <c r="B19168" s="20" t="s">
        <v>37423</v>
      </c>
      <c r="C19168" s="20" t="s">
        <v>37424</v>
      </c>
      <c r="D19168" s="20" t="s">
        <v>37438</v>
      </c>
      <c r="H19168" s="20" t="s">
        <v>37426</v>
      </c>
    </row>
    <row r="19169" customFormat="false" ht="15.75" hidden="false" customHeight="false" outlineLevel="0" collapsed="false">
      <c r="A19169" s="20" t="s">
        <v>37439</v>
      </c>
      <c r="B19169" s="20" t="s">
        <v>37423</v>
      </c>
      <c r="C19169" s="20" t="s">
        <v>37424</v>
      </c>
      <c r="D19169" s="20" t="s">
        <v>37438</v>
      </c>
      <c r="H19169" s="20" t="s">
        <v>37426</v>
      </c>
    </row>
    <row r="19170" customFormat="false" ht="15.75" hidden="false" customHeight="false" outlineLevel="0" collapsed="false">
      <c r="A19170" s="20" t="s">
        <v>37440</v>
      </c>
      <c r="B19170" s="20" t="s">
        <v>37423</v>
      </c>
      <c r="C19170" s="20" t="s">
        <v>37424</v>
      </c>
      <c r="D19170" s="20" t="s">
        <v>37441</v>
      </c>
      <c r="H19170" s="20" t="s">
        <v>37426</v>
      </c>
    </row>
    <row r="19171" customFormat="false" ht="15.75" hidden="false" customHeight="false" outlineLevel="0" collapsed="false">
      <c r="A19171" s="20" t="s">
        <v>37442</v>
      </c>
      <c r="B19171" s="20" t="s">
        <v>37423</v>
      </c>
      <c r="C19171" s="20" t="s">
        <v>37424</v>
      </c>
      <c r="D19171" s="20" t="s">
        <v>37441</v>
      </c>
      <c r="H19171" s="20" t="s">
        <v>37426</v>
      </c>
    </row>
    <row r="19172" customFormat="false" ht="15.75" hidden="false" customHeight="false" outlineLevel="0" collapsed="false">
      <c r="A19172" s="20" t="s">
        <v>37443</v>
      </c>
      <c r="B19172" s="20" t="s">
        <v>37444</v>
      </c>
      <c r="C19172" s="20" t="s">
        <v>37445</v>
      </c>
      <c r="D19172" s="20" t="s">
        <v>37446</v>
      </c>
      <c r="E19172" s="20" t="s">
        <v>37447</v>
      </c>
      <c r="H19172" s="20" t="s">
        <v>37426</v>
      </c>
    </row>
    <row r="19173" customFormat="false" ht="15.75" hidden="false" customHeight="false" outlineLevel="0" collapsed="false">
      <c r="A19173" s="20" t="s">
        <v>37448</v>
      </c>
      <c r="B19173" s="20" t="s">
        <v>37444</v>
      </c>
      <c r="C19173" s="20" t="s">
        <v>37445</v>
      </c>
      <c r="D19173" s="20" t="s">
        <v>37446</v>
      </c>
      <c r="E19173" s="20" t="s">
        <v>37447</v>
      </c>
      <c r="H19173" s="20" t="s">
        <v>37426</v>
      </c>
    </row>
    <row r="19174" customFormat="false" ht="15.75" hidden="false" customHeight="false" outlineLevel="0" collapsed="false">
      <c r="A19174" s="20" t="s">
        <v>37449</v>
      </c>
      <c r="B19174" s="20" t="s">
        <v>37444</v>
      </c>
      <c r="C19174" s="20" t="s">
        <v>37445</v>
      </c>
      <c r="D19174" s="20" t="s">
        <v>37450</v>
      </c>
      <c r="E19174" s="20" t="s">
        <v>37451</v>
      </c>
      <c r="H19174" s="20" t="s">
        <v>37426</v>
      </c>
    </row>
    <row r="19175" customFormat="false" ht="15.75" hidden="false" customHeight="false" outlineLevel="0" collapsed="false">
      <c r="A19175" s="20" t="s">
        <v>37452</v>
      </c>
      <c r="B19175" s="20" t="s">
        <v>37444</v>
      </c>
      <c r="C19175" s="20" t="s">
        <v>37445</v>
      </c>
      <c r="D19175" s="20" t="s">
        <v>37450</v>
      </c>
      <c r="E19175" s="20" t="s">
        <v>37451</v>
      </c>
      <c r="H19175" s="20" t="s">
        <v>37426</v>
      </c>
    </row>
    <row r="19176" customFormat="false" ht="15.75" hidden="false" customHeight="false" outlineLevel="0" collapsed="false">
      <c r="A19176" s="20" t="s">
        <v>37453</v>
      </c>
      <c r="B19176" s="20" t="s">
        <v>37444</v>
      </c>
      <c r="C19176" s="20" t="s">
        <v>37445</v>
      </c>
      <c r="D19176" s="20" t="s">
        <v>37450</v>
      </c>
      <c r="E19176" s="20" t="s">
        <v>37454</v>
      </c>
      <c r="H19176" s="20" t="s">
        <v>37426</v>
      </c>
    </row>
    <row r="19177" customFormat="false" ht="15.75" hidden="false" customHeight="false" outlineLevel="0" collapsed="false">
      <c r="A19177" s="20" t="s">
        <v>37455</v>
      </c>
      <c r="B19177" s="20" t="s">
        <v>37444</v>
      </c>
      <c r="C19177" s="20" t="s">
        <v>37445</v>
      </c>
      <c r="D19177" s="20" t="s">
        <v>37450</v>
      </c>
      <c r="E19177" s="20" t="s">
        <v>37454</v>
      </c>
      <c r="H19177" s="20" t="s">
        <v>37426</v>
      </c>
    </row>
    <row r="19178" customFormat="false" ht="15.75" hidden="false" customHeight="false" outlineLevel="0" collapsed="false">
      <c r="A19178" s="20" t="s">
        <v>37456</v>
      </c>
      <c r="B19178" s="20" t="s">
        <v>37444</v>
      </c>
      <c r="C19178" s="20" t="s">
        <v>37445</v>
      </c>
      <c r="D19178" s="20" t="s">
        <v>37450</v>
      </c>
      <c r="E19178" s="20" t="s">
        <v>37457</v>
      </c>
      <c r="H19178" s="20" t="s">
        <v>37426</v>
      </c>
    </row>
    <row r="19179" customFormat="false" ht="15.75" hidden="false" customHeight="false" outlineLevel="0" collapsed="false">
      <c r="A19179" s="20" t="s">
        <v>37458</v>
      </c>
      <c r="B19179" s="20" t="s">
        <v>37444</v>
      </c>
      <c r="C19179" s="20" t="s">
        <v>37445</v>
      </c>
      <c r="D19179" s="20" t="s">
        <v>37450</v>
      </c>
      <c r="E19179" s="20" t="s">
        <v>37457</v>
      </c>
      <c r="H19179" s="20" t="s">
        <v>37426</v>
      </c>
    </row>
    <row r="19180" customFormat="false" ht="15.75" hidden="false" customHeight="false" outlineLevel="0" collapsed="false">
      <c r="A19180" s="20" t="s">
        <v>37459</v>
      </c>
      <c r="B19180" s="20" t="s">
        <v>37444</v>
      </c>
      <c r="C19180" s="20" t="s">
        <v>37445</v>
      </c>
      <c r="D19180" s="20" t="s">
        <v>37450</v>
      </c>
      <c r="E19180" s="20" t="s">
        <v>37460</v>
      </c>
      <c r="H19180" s="20" t="s">
        <v>37426</v>
      </c>
    </row>
    <row r="19181" customFormat="false" ht="15.75" hidden="false" customHeight="false" outlineLevel="0" collapsed="false">
      <c r="A19181" s="20" t="s">
        <v>37461</v>
      </c>
      <c r="B19181" s="20" t="s">
        <v>37444</v>
      </c>
      <c r="C19181" s="20" t="s">
        <v>37445</v>
      </c>
      <c r="D19181" s="20" t="s">
        <v>37450</v>
      </c>
      <c r="E19181" s="20" t="s">
        <v>37460</v>
      </c>
      <c r="H19181" s="20" t="s">
        <v>37426</v>
      </c>
    </row>
    <row r="19182" customFormat="false" ht="15.75" hidden="false" customHeight="false" outlineLevel="0" collapsed="false">
      <c r="A19182" s="20" t="s">
        <v>37462</v>
      </c>
      <c r="B19182" s="20" t="s">
        <v>37444</v>
      </c>
      <c r="C19182" s="20" t="s">
        <v>37445</v>
      </c>
      <c r="D19182" s="20" t="s">
        <v>37450</v>
      </c>
      <c r="E19182" s="20" t="s">
        <v>37463</v>
      </c>
      <c r="H19182" s="20" t="s">
        <v>37426</v>
      </c>
    </row>
    <row r="19183" customFormat="false" ht="15.75" hidden="false" customHeight="false" outlineLevel="0" collapsed="false">
      <c r="A19183" s="20" t="s">
        <v>37464</v>
      </c>
      <c r="B19183" s="20" t="s">
        <v>37444</v>
      </c>
      <c r="C19183" s="20" t="s">
        <v>37445</v>
      </c>
      <c r="D19183" s="20" t="s">
        <v>37450</v>
      </c>
      <c r="E19183" s="20" t="s">
        <v>37463</v>
      </c>
      <c r="H19183" s="20" t="s">
        <v>37426</v>
      </c>
    </row>
    <row r="19184" customFormat="false" ht="15.75" hidden="false" customHeight="false" outlineLevel="0" collapsed="false">
      <c r="A19184" s="20" t="s">
        <v>37465</v>
      </c>
      <c r="B19184" s="20" t="s">
        <v>37466</v>
      </c>
      <c r="C19184" s="20" t="s">
        <v>37467</v>
      </c>
      <c r="D19184" s="20" t="s">
        <v>37468</v>
      </c>
      <c r="H19184" s="20" t="s">
        <v>37426</v>
      </c>
    </row>
    <row r="19185" customFormat="false" ht="15.75" hidden="false" customHeight="false" outlineLevel="0" collapsed="false">
      <c r="A19185" s="20" t="s">
        <v>37469</v>
      </c>
      <c r="B19185" s="20" t="s">
        <v>37466</v>
      </c>
      <c r="C19185" s="20" t="s">
        <v>37467</v>
      </c>
      <c r="D19185" s="20" t="s">
        <v>37468</v>
      </c>
      <c r="H19185" s="20" t="s">
        <v>37426</v>
      </c>
    </row>
    <row r="19186" customFormat="false" ht="15.75" hidden="false" customHeight="false" outlineLevel="0" collapsed="false">
      <c r="A19186" s="20" t="s">
        <v>37470</v>
      </c>
      <c r="B19186" s="20" t="s">
        <v>37466</v>
      </c>
      <c r="C19186" s="20" t="s">
        <v>37467</v>
      </c>
      <c r="D19186" s="20" t="s">
        <v>37471</v>
      </c>
      <c r="H19186" s="20" t="s">
        <v>37426</v>
      </c>
    </row>
    <row r="19187" customFormat="false" ht="15.75" hidden="false" customHeight="false" outlineLevel="0" collapsed="false">
      <c r="A19187" s="20" t="s">
        <v>37472</v>
      </c>
      <c r="B19187" s="20" t="s">
        <v>37466</v>
      </c>
      <c r="C19187" s="20" t="s">
        <v>37467</v>
      </c>
      <c r="D19187" s="20" t="s">
        <v>37471</v>
      </c>
      <c r="H19187" s="20" t="s">
        <v>37426</v>
      </c>
    </row>
    <row r="19188" customFormat="false" ht="15.75" hidden="false" customHeight="false" outlineLevel="0" collapsed="false">
      <c r="A19188" s="20" t="s">
        <v>37473</v>
      </c>
      <c r="B19188" s="20" t="s">
        <v>37466</v>
      </c>
      <c r="C19188" s="20" t="s">
        <v>37467</v>
      </c>
      <c r="D19188" s="20" t="s">
        <v>37474</v>
      </c>
      <c r="H19188" s="20" t="s">
        <v>37426</v>
      </c>
    </row>
    <row r="19189" customFormat="false" ht="15.75" hidden="false" customHeight="false" outlineLevel="0" collapsed="false">
      <c r="A19189" s="20" t="s">
        <v>37475</v>
      </c>
      <c r="B19189" s="20" t="s">
        <v>37466</v>
      </c>
      <c r="C19189" s="20" t="s">
        <v>37467</v>
      </c>
      <c r="D19189" s="20" t="s">
        <v>37474</v>
      </c>
      <c r="H19189" s="20" t="s">
        <v>37426</v>
      </c>
    </row>
    <row r="19190" customFormat="false" ht="15.75" hidden="false" customHeight="false" outlineLevel="0" collapsed="false">
      <c r="A19190" s="20" t="s">
        <v>37476</v>
      </c>
      <c r="B19190" s="20" t="s">
        <v>37466</v>
      </c>
      <c r="C19190" s="20" t="s">
        <v>37467</v>
      </c>
      <c r="D19190" s="20" t="s">
        <v>37477</v>
      </c>
      <c r="H19190" s="20" t="s">
        <v>37426</v>
      </c>
    </row>
    <row r="19191" customFormat="false" ht="15.75" hidden="false" customHeight="false" outlineLevel="0" collapsed="false">
      <c r="A19191" s="20" t="s">
        <v>37478</v>
      </c>
      <c r="B19191" s="20" t="s">
        <v>37466</v>
      </c>
      <c r="C19191" s="20" t="s">
        <v>37467</v>
      </c>
      <c r="D19191" s="20" t="s">
        <v>37477</v>
      </c>
      <c r="H19191" s="20" t="s">
        <v>37426</v>
      </c>
    </row>
    <row r="19192" customFormat="false" ht="15.75" hidden="false" customHeight="false" outlineLevel="0" collapsed="false">
      <c r="A19192" s="20" t="s">
        <v>37479</v>
      </c>
      <c r="B19192" s="20" t="s">
        <v>37466</v>
      </c>
      <c r="C19192" s="20" t="s">
        <v>37467</v>
      </c>
      <c r="D19192" s="20" t="s">
        <v>37480</v>
      </c>
      <c r="H19192" s="20" t="s">
        <v>37426</v>
      </c>
    </row>
    <row r="19193" customFormat="false" ht="15.75" hidden="false" customHeight="false" outlineLevel="0" collapsed="false">
      <c r="A19193" s="20" t="s">
        <v>37481</v>
      </c>
      <c r="B19193" s="20" t="s">
        <v>37466</v>
      </c>
      <c r="C19193" s="20" t="s">
        <v>37467</v>
      </c>
      <c r="D19193" s="20" t="s">
        <v>37480</v>
      </c>
      <c r="H19193" s="20" t="s">
        <v>37426</v>
      </c>
    </row>
    <row r="19194" customFormat="false" ht="15.75" hidden="false" customHeight="false" outlineLevel="0" collapsed="false">
      <c r="A19194" s="20" t="s">
        <v>37482</v>
      </c>
      <c r="B19194" s="20" t="s">
        <v>37466</v>
      </c>
      <c r="C19194" s="20" t="s">
        <v>37467</v>
      </c>
      <c r="D19194" s="20" t="s">
        <v>37483</v>
      </c>
      <c r="H19194" s="20" t="s">
        <v>37426</v>
      </c>
    </row>
    <row r="19195" customFormat="false" ht="15.75" hidden="false" customHeight="false" outlineLevel="0" collapsed="false">
      <c r="A19195" s="20" t="s">
        <v>37484</v>
      </c>
      <c r="B19195" s="20" t="s">
        <v>37466</v>
      </c>
      <c r="C19195" s="20" t="s">
        <v>37467</v>
      </c>
      <c r="D19195" s="20" t="s">
        <v>37483</v>
      </c>
      <c r="H19195" s="20" t="s">
        <v>37426</v>
      </c>
    </row>
    <row r="19196" customFormat="false" ht="15.75" hidden="false" customHeight="false" outlineLevel="0" collapsed="false">
      <c r="A19196" s="20" t="s">
        <v>37485</v>
      </c>
      <c r="B19196" s="20" t="s">
        <v>37466</v>
      </c>
      <c r="C19196" s="20" t="s">
        <v>37467</v>
      </c>
      <c r="D19196" s="20" t="s">
        <v>37486</v>
      </c>
      <c r="H19196" s="20" t="s">
        <v>37426</v>
      </c>
    </row>
    <row r="19197" customFormat="false" ht="15.75" hidden="false" customHeight="false" outlineLevel="0" collapsed="false">
      <c r="A19197" s="20" t="s">
        <v>37487</v>
      </c>
      <c r="B19197" s="20" t="s">
        <v>37466</v>
      </c>
      <c r="C19197" s="20" t="s">
        <v>37467</v>
      </c>
      <c r="D19197" s="20" t="s">
        <v>37486</v>
      </c>
      <c r="H19197" s="20" t="s">
        <v>37426</v>
      </c>
    </row>
    <row r="19198" customFormat="false" ht="15.75" hidden="false" customHeight="false" outlineLevel="0" collapsed="false">
      <c r="A19198" s="20" t="s">
        <v>37488</v>
      </c>
      <c r="B19198" s="20" t="s">
        <v>37466</v>
      </c>
      <c r="C19198" s="20" t="s">
        <v>37467</v>
      </c>
      <c r="D19198" s="20" t="s">
        <v>37489</v>
      </c>
      <c r="H19198" s="20" t="s">
        <v>37426</v>
      </c>
    </row>
    <row r="19199" customFormat="false" ht="15.75" hidden="false" customHeight="false" outlineLevel="0" collapsed="false">
      <c r="A19199" s="20" t="s">
        <v>37490</v>
      </c>
      <c r="B19199" s="20" t="s">
        <v>37466</v>
      </c>
      <c r="C19199" s="20" t="s">
        <v>37467</v>
      </c>
      <c r="D19199" s="20" t="s">
        <v>37489</v>
      </c>
      <c r="H19199" s="20" t="s">
        <v>37426</v>
      </c>
    </row>
    <row r="19200" customFormat="false" ht="15.75" hidden="false" customHeight="false" outlineLevel="0" collapsed="false">
      <c r="A19200" s="20" t="s">
        <v>37491</v>
      </c>
      <c r="B19200" s="20" t="s">
        <v>37466</v>
      </c>
      <c r="C19200" s="20" t="s">
        <v>37492</v>
      </c>
      <c r="D19200" s="20" t="s">
        <v>37493</v>
      </c>
      <c r="H19200" s="20" t="s">
        <v>37426</v>
      </c>
    </row>
    <row r="19201" customFormat="false" ht="15.75" hidden="false" customHeight="false" outlineLevel="0" collapsed="false">
      <c r="A19201" s="20" t="s">
        <v>37494</v>
      </c>
      <c r="B19201" s="20" t="s">
        <v>37466</v>
      </c>
      <c r="C19201" s="20" t="s">
        <v>37492</v>
      </c>
      <c r="D19201" s="20" t="s">
        <v>37493</v>
      </c>
      <c r="H19201" s="20" t="s">
        <v>37426</v>
      </c>
    </row>
    <row r="19202" customFormat="false" ht="15.75" hidden="false" customHeight="false" outlineLevel="0" collapsed="false">
      <c r="A19202" s="20" t="s">
        <v>37495</v>
      </c>
      <c r="B19202" s="20" t="s">
        <v>37466</v>
      </c>
      <c r="C19202" s="20" t="s">
        <v>37492</v>
      </c>
      <c r="D19202" s="20" t="s">
        <v>37496</v>
      </c>
      <c r="H19202" s="20" t="s">
        <v>37426</v>
      </c>
    </row>
    <row r="19203" customFormat="false" ht="15.75" hidden="false" customHeight="false" outlineLevel="0" collapsed="false">
      <c r="A19203" s="20" t="s">
        <v>37497</v>
      </c>
      <c r="B19203" s="20" t="s">
        <v>37466</v>
      </c>
      <c r="C19203" s="20" t="s">
        <v>37492</v>
      </c>
      <c r="D19203" s="20" t="s">
        <v>37496</v>
      </c>
      <c r="H19203" s="20" t="s">
        <v>37426</v>
      </c>
    </row>
    <row r="19204" customFormat="false" ht="15.75" hidden="false" customHeight="false" outlineLevel="0" collapsed="false">
      <c r="A19204" s="20" t="s">
        <v>37498</v>
      </c>
      <c r="B19204" s="20" t="s">
        <v>37466</v>
      </c>
      <c r="C19204" s="20" t="s">
        <v>37492</v>
      </c>
      <c r="D19204" s="20" t="s">
        <v>37499</v>
      </c>
      <c r="H19204" s="20" t="s">
        <v>37426</v>
      </c>
    </row>
    <row r="19205" customFormat="false" ht="15.75" hidden="false" customHeight="false" outlineLevel="0" collapsed="false">
      <c r="A19205" s="20" t="s">
        <v>37500</v>
      </c>
      <c r="B19205" s="20" t="s">
        <v>37466</v>
      </c>
      <c r="C19205" s="20" t="s">
        <v>37492</v>
      </c>
      <c r="D19205" s="20" t="s">
        <v>37499</v>
      </c>
      <c r="H19205" s="20" t="s">
        <v>37426</v>
      </c>
    </row>
    <row r="19206" customFormat="false" ht="15.75" hidden="false" customHeight="false" outlineLevel="0" collapsed="false">
      <c r="A19206" s="20" t="s">
        <v>37501</v>
      </c>
      <c r="B19206" s="20" t="s">
        <v>37466</v>
      </c>
      <c r="C19206" s="20" t="s">
        <v>37492</v>
      </c>
      <c r="D19206" s="20" t="s">
        <v>37502</v>
      </c>
      <c r="H19206" s="20" t="s">
        <v>37426</v>
      </c>
    </row>
    <row r="19207" customFormat="false" ht="15.75" hidden="false" customHeight="false" outlineLevel="0" collapsed="false">
      <c r="A19207" s="20" t="s">
        <v>37503</v>
      </c>
      <c r="B19207" s="20" t="s">
        <v>37466</v>
      </c>
      <c r="C19207" s="20" t="s">
        <v>37492</v>
      </c>
      <c r="D19207" s="20" t="s">
        <v>37502</v>
      </c>
      <c r="H19207" s="20" t="s">
        <v>37426</v>
      </c>
    </row>
    <row r="19208" customFormat="false" ht="15.75" hidden="false" customHeight="false" outlineLevel="0" collapsed="false">
      <c r="A19208" s="20" t="s">
        <v>37504</v>
      </c>
      <c r="B19208" s="20" t="s">
        <v>37466</v>
      </c>
      <c r="C19208" s="20" t="s">
        <v>37492</v>
      </c>
      <c r="D19208" s="20" t="s">
        <v>37505</v>
      </c>
      <c r="H19208" s="20" t="s">
        <v>37426</v>
      </c>
    </row>
    <row r="19209" customFormat="false" ht="15.75" hidden="false" customHeight="false" outlineLevel="0" collapsed="false">
      <c r="A19209" s="20" t="s">
        <v>37506</v>
      </c>
      <c r="B19209" s="20" t="s">
        <v>37466</v>
      </c>
      <c r="C19209" s="20" t="s">
        <v>37492</v>
      </c>
      <c r="D19209" s="20" t="s">
        <v>37505</v>
      </c>
      <c r="H19209" s="20" t="s">
        <v>37426</v>
      </c>
    </row>
    <row r="19210" customFormat="false" ht="15.75" hidden="false" customHeight="false" outlineLevel="0" collapsed="false">
      <c r="A19210" s="20" t="s">
        <v>37507</v>
      </c>
      <c r="B19210" s="20" t="s">
        <v>37466</v>
      </c>
      <c r="C19210" s="20" t="s">
        <v>37492</v>
      </c>
      <c r="D19210" s="20" t="s">
        <v>37508</v>
      </c>
      <c r="H19210" s="20" t="s">
        <v>37426</v>
      </c>
    </row>
    <row r="19211" customFormat="false" ht="15.75" hidden="false" customHeight="false" outlineLevel="0" collapsed="false">
      <c r="A19211" s="20" t="s">
        <v>37509</v>
      </c>
      <c r="B19211" s="20" t="s">
        <v>37466</v>
      </c>
      <c r="C19211" s="20" t="s">
        <v>37492</v>
      </c>
      <c r="D19211" s="20" t="s">
        <v>37508</v>
      </c>
      <c r="H19211" s="20" t="s">
        <v>37426</v>
      </c>
    </row>
    <row r="19212" customFormat="false" ht="15.75" hidden="false" customHeight="false" outlineLevel="0" collapsed="false">
      <c r="A19212" s="20" t="s">
        <v>37510</v>
      </c>
      <c r="B19212" s="20" t="s">
        <v>37466</v>
      </c>
      <c r="C19212" s="20" t="s">
        <v>37492</v>
      </c>
      <c r="D19212" s="20" t="s">
        <v>37511</v>
      </c>
      <c r="H19212" s="20" t="s">
        <v>37426</v>
      </c>
    </row>
    <row r="19213" customFormat="false" ht="15.75" hidden="false" customHeight="false" outlineLevel="0" collapsed="false">
      <c r="A19213" s="20" t="s">
        <v>37512</v>
      </c>
      <c r="B19213" s="20" t="s">
        <v>37466</v>
      </c>
      <c r="C19213" s="20" t="s">
        <v>37492</v>
      </c>
      <c r="D19213" s="20" t="s">
        <v>37511</v>
      </c>
      <c r="H19213" s="20" t="s">
        <v>37426</v>
      </c>
    </row>
    <row r="19214" customFormat="false" ht="15.75" hidden="false" customHeight="false" outlineLevel="0" collapsed="false">
      <c r="A19214" s="20" t="s">
        <v>37513</v>
      </c>
      <c r="B19214" s="20" t="s">
        <v>37466</v>
      </c>
      <c r="C19214" s="20" t="s">
        <v>37492</v>
      </c>
      <c r="D19214" s="20" t="s">
        <v>37514</v>
      </c>
      <c r="H19214" s="20" t="s">
        <v>37426</v>
      </c>
    </row>
    <row r="19215" customFormat="false" ht="15.75" hidden="false" customHeight="false" outlineLevel="0" collapsed="false">
      <c r="A19215" s="20" t="s">
        <v>37515</v>
      </c>
      <c r="B19215" s="20" t="s">
        <v>37466</v>
      </c>
      <c r="C19215" s="20" t="s">
        <v>37492</v>
      </c>
      <c r="D19215" s="20" t="s">
        <v>37514</v>
      </c>
      <c r="H19215" s="20" t="s">
        <v>37426</v>
      </c>
    </row>
    <row r="19216" customFormat="false" ht="15.75" hidden="false" customHeight="false" outlineLevel="0" collapsed="false">
      <c r="A19216" s="20" t="s">
        <v>37516</v>
      </c>
      <c r="B19216" s="20" t="s">
        <v>37517</v>
      </c>
      <c r="C19216" s="20" t="s">
        <v>37518</v>
      </c>
      <c r="D19216" s="20" t="s">
        <v>37519</v>
      </c>
      <c r="E19216" s="20" t="s">
        <v>4758</v>
      </c>
      <c r="H19216" s="20" t="s">
        <v>49</v>
      </c>
    </row>
    <row r="19217" customFormat="false" ht="15.75" hidden="false" customHeight="false" outlineLevel="0" collapsed="false">
      <c r="A19217" s="20" t="s">
        <v>37520</v>
      </c>
      <c r="B19217" s="20" t="s">
        <v>37517</v>
      </c>
      <c r="C19217" s="20" t="s">
        <v>37518</v>
      </c>
      <c r="D19217" s="20" t="s">
        <v>37519</v>
      </c>
      <c r="E19217" s="20" t="s">
        <v>4758</v>
      </c>
      <c r="H19217" s="20" t="s">
        <v>49</v>
      </c>
    </row>
    <row r="19218" customFormat="false" ht="15.75" hidden="false" customHeight="false" outlineLevel="0" collapsed="false">
      <c r="A19218" s="20" t="s">
        <v>37521</v>
      </c>
      <c r="B19218" s="20" t="s">
        <v>37522</v>
      </c>
      <c r="C19218" s="20" t="s">
        <v>37523</v>
      </c>
      <c r="H19218" s="20" t="s">
        <v>49</v>
      </c>
    </row>
    <row r="19219" customFormat="false" ht="15.75" hidden="false" customHeight="false" outlineLevel="0" collapsed="false">
      <c r="A19219" s="20" t="s">
        <v>37524</v>
      </c>
      <c r="B19219" s="20" t="s">
        <v>37522</v>
      </c>
      <c r="C19219" s="20" t="s">
        <v>37523</v>
      </c>
      <c r="H19219" s="20" t="s">
        <v>49</v>
      </c>
    </row>
    <row r="19220" customFormat="false" ht="15.75" hidden="false" customHeight="false" outlineLevel="0" collapsed="false">
      <c r="A19220" s="20" t="s">
        <v>37525</v>
      </c>
      <c r="B19220" s="20" t="s">
        <v>37526</v>
      </c>
      <c r="C19220" s="20" t="s">
        <v>37527</v>
      </c>
      <c r="H19220" s="20" t="s">
        <v>49</v>
      </c>
    </row>
    <row r="19221" customFormat="false" ht="15.75" hidden="false" customHeight="false" outlineLevel="0" collapsed="false">
      <c r="A19221" s="20" t="s">
        <v>37528</v>
      </c>
      <c r="B19221" s="20" t="s">
        <v>37526</v>
      </c>
      <c r="C19221" s="20" t="s">
        <v>37527</v>
      </c>
      <c r="H19221" s="20" t="s">
        <v>49</v>
      </c>
    </row>
    <row r="19222" customFormat="false" ht="15.75" hidden="false" customHeight="false" outlineLevel="0" collapsed="false">
      <c r="A19222" s="20" t="s">
        <v>37529</v>
      </c>
      <c r="B19222" s="20" t="s">
        <v>37530</v>
      </c>
      <c r="C19222" s="20" t="s">
        <v>37531</v>
      </c>
      <c r="D19222" s="20" t="s">
        <v>37532</v>
      </c>
      <c r="E19222" s="20" t="s">
        <v>37533</v>
      </c>
      <c r="F19222" s="20" t="s">
        <v>37534</v>
      </c>
      <c r="H19222" s="20" t="s">
        <v>49</v>
      </c>
    </row>
    <row r="19223" customFormat="false" ht="15.75" hidden="false" customHeight="false" outlineLevel="0" collapsed="false">
      <c r="A19223" s="20" t="s">
        <v>37535</v>
      </c>
      <c r="B19223" s="20" t="s">
        <v>37530</v>
      </c>
      <c r="C19223" s="20" t="s">
        <v>37531</v>
      </c>
      <c r="D19223" s="20" t="s">
        <v>37532</v>
      </c>
      <c r="E19223" s="20" t="s">
        <v>37533</v>
      </c>
      <c r="F19223" s="20" t="s">
        <v>37534</v>
      </c>
      <c r="H19223" s="20" t="s">
        <v>49</v>
      </c>
    </row>
    <row r="19224" customFormat="false" ht="15.75" hidden="false" customHeight="false" outlineLevel="0" collapsed="false">
      <c r="A19224" s="20" t="s">
        <v>37536</v>
      </c>
      <c r="B19224" s="20" t="s">
        <v>37537</v>
      </c>
      <c r="C19224" s="20" t="s">
        <v>37538</v>
      </c>
      <c r="D19224" s="20" t="s">
        <v>37539</v>
      </c>
      <c r="E19224" s="20" t="s">
        <v>37540</v>
      </c>
      <c r="F19224" s="20" t="s">
        <v>37541</v>
      </c>
      <c r="H19224" s="20" t="s">
        <v>49</v>
      </c>
    </row>
    <row r="19225" customFormat="false" ht="15.75" hidden="false" customHeight="false" outlineLevel="0" collapsed="false">
      <c r="A19225" s="20" t="s">
        <v>37542</v>
      </c>
      <c r="B19225" s="20" t="s">
        <v>37537</v>
      </c>
      <c r="C19225" s="20" t="s">
        <v>37538</v>
      </c>
      <c r="D19225" s="20" t="s">
        <v>37539</v>
      </c>
      <c r="E19225" s="20" t="s">
        <v>37540</v>
      </c>
      <c r="F19225" s="20" t="s">
        <v>37541</v>
      </c>
      <c r="H19225" s="20" t="s">
        <v>49</v>
      </c>
    </row>
    <row r="19226" customFormat="false" ht="15.75" hidden="false" customHeight="false" outlineLevel="0" collapsed="false">
      <c r="A19226" s="20" t="s">
        <v>37543</v>
      </c>
      <c r="B19226" s="20" t="s">
        <v>37544</v>
      </c>
      <c r="C19226" s="20" t="s">
        <v>37545</v>
      </c>
      <c r="H19226" s="20" t="s">
        <v>49</v>
      </c>
    </row>
    <row r="19227" customFormat="false" ht="15.75" hidden="false" customHeight="false" outlineLevel="0" collapsed="false">
      <c r="A19227" s="20" t="s">
        <v>37546</v>
      </c>
      <c r="B19227" s="20" t="s">
        <v>37544</v>
      </c>
      <c r="C19227" s="20" t="s">
        <v>37545</v>
      </c>
      <c r="H19227" s="20" t="s">
        <v>49</v>
      </c>
    </row>
    <row r="19228" customFormat="false" ht="15.75" hidden="false" customHeight="false" outlineLevel="0" collapsed="false">
      <c r="A19228" s="20" t="s">
        <v>37547</v>
      </c>
      <c r="B19228" s="20" t="s">
        <v>37548</v>
      </c>
      <c r="C19228" s="20" t="s">
        <v>7581</v>
      </c>
      <c r="H19228" s="20" t="s">
        <v>49</v>
      </c>
    </row>
    <row r="19229" customFormat="false" ht="15.75" hidden="false" customHeight="false" outlineLevel="0" collapsed="false">
      <c r="A19229" s="20" t="s">
        <v>37549</v>
      </c>
      <c r="B19229" s="20" t="s">
        <v>37548</v>
      </c>
      <c r="C19229" s="20" t="s">
        <v>7581</v>
      </c>
      <c r="H19229" s="20" t="s">
        <v>49</v>
      </c>
    </row>
    <row r="19230" customFormat="false" ht="15.75" hidden="false" customHeight="false" outlineLevel="0" collapsed="false">
      <c r="A19230" s="20" t="s">
        <v>37550</v>
      </c>
      <c r="B19230" s="20" t="s">
        <v>37551</v>
      </c>
      <c r="C19230" s="20" t="s">
        <v>17000</v>
      </c>
      <c r="H19230" s="20" t="s">
        <v>49</v>
      </c>
    </row>
    <row r="19231" customFormat="false" ht="15.75" hidden="false" customHeight="false" outlineLevel="0" collapsed="false">
      <c r="A19231" s="20" t="s">
        <v>37552</v>
      </c>
      <c r="B19231" s="20" t="s">
        <v>37551</v>
      </c>
      <c r="C19231" s="20" t="s">
        <v>17000</v>
      </c>
      <c r="H19231" s="20" t="s">
        <v>49</v>
      </c>
    </row>
    <row r="19232" customFormat="false" ht="15.75" hidden="false" customHeight="false" outlineLevel="0" collapsed="false">
      <c r="A19232" s="20" t="s">
        <v>37553</v>
      </c>
      <c r="B19232" s="20" t="s">
        <v>37554</v>
      </c>
      <c r="C19232" s="20" t="s">
        <v>17000</v>
      </c>
      <c r="H19232" s="20" t="s">
        <v>49</v>
      </c>
    </row>
    <row r="19233" customFormat="false" ht="15.75" hidden="false" customHeight="false" outlineLevel="0" collapsed="false">
      <c r="A19233" s="20" t="s">
        <v>37555</v>
      </c>
      <c r="B19233" s="20" t="s">
        <v>37554</v>
      </c>
      <c r="C19233" s="20" t="s">
        <v>17000</v>
      </c>
      <c r="H19233" s="20" t="s">
        <v>49</v>
      </c>
    </row>
    <row r="19234" customFormat="false" ht="15.75" hidden="false" customHeight="false" outlineLevel="0" collapsed="false">
      <c r="A19234" s="20" t="s">
        <v>37556</v>
      </c>
      <c r="B19234" s="20" t="s">
        <v>37557</v>
      </c>
      <c r="C19234" s="20" t="s">
        <v>12695</v>
      </c>
      <c r="H19234" s="20" t="s">
        <v>49</v>
      </c>
    </row>
    <row r="19235" customFormat="false" ht="15.75" hidden="false" customHeight="false" outlineLevel="0" collapsed="false">
      <c r="A19235" s="20" t="s">
        <v>37558</v>
      </c>
      <c r="B19235" s="20" t="s">
        <v>37557</v>
      </c>
      <c r="C19235" s="20" t="s">
        <v>12695</v>
      </c>
      <c r="H19235" s="20" t="s">
        <v>49</v>
      </c>
    </row>
    <row r="19236" customFormat="false" ht="15.75" hidden="false" customHeight="false" outlineLevel="0" collapsed="false">
      <c r="A19236" s="20" t="s">
        <v>37559</v>
      </c>
      <c r="B19236" s="20" t="s">
        <v>37560</v>
      </c>
      <c r="C19236" s="20" t="s">
        <v>12695</v>
      </c>
      <c r="H19236" s="20" t="s">
        <v>49</v>
      </c>
    </row>
    <row r="19237" customFormat="false" ht="15.75" hidden="false" customHeight="false" outlineLevel="0" collapsed="false">
      <c r="A19237" s="20" t="s">
        <v>37561</v>
      </c>
      <c r="B19237" s="20" t="s">
        <v>37560</v>
      </c>
      <c r="C19237" s="20" t="s">
        <v>12695</v>
      </c>
      <c r="H19237" s="20" t="s">
        <v>49</v>
      </c>
    </row>
    <row r="19238" customFormat="false" ht="15.75" hidden="false" customHeight="false" outlineLevel="0" collapsed="false">
      <c r="A19238" s="20" t="s">
        <v>37562</v>
      </c>
      <c r="B19238" s="20" t="s">
        <v>37563</v>
      </c>
      <c r="C19238" s="20" t="s">
        <v>37564</v>
      </c>
      <c r="H19238" s="20" t="s">
        <v>49</v>
      </c>
    </row>
    <row r="19239" customFormat="false" ht="15.75" hidden="false" customHeight="false" outlineLevel="0" collapsed="false">
      <c r="A19239" s="20" t="s">
        <v>37565</v>
      </c>
      <c r="B19239" s="20" t="s">
        <v>37563</v>
      </c>
      <c r="C19239" s="20" t="s">
        <v>37564</v>
      </c>
      <c r="H19239" s="20" t="s">
        <v>49</v>
      </c>
    </row>
    <row r="19240" customFormat="false" ht="15.75" hidden="false" customHeight="false" outlineLevel="0" collapsed="false">
      <c r="A19240" s="20" t="s">
        <v>37566</v>
      </c>
      <c r="B19240" s="20" t="s">
        <v>37567</v>
      </c>
      <c r="C19240" s="20" t="s">
        <v>37564</v>
      </c>
      <c r="H19240" s="20" t="s">
        <v>49</v>
      </c>
    </row>
    <row r="19241" customFormat="false" ht="15.75" hidden="false" customHeight="false" outlineLevel="0" collapsed="false">
      <c r="A19241" s="20" t="s">
        <v>37568</v>
      </c>
      <c r="B19241" s="20" t="s">
        <v>37567</v>
      </c>
      <c r="C19241" s="20" t="s">
        <v>37564</v>
      </c>
      <c r="H19241" s="20" t="s">
        <v>49</v>
      </c>
    </row>
    <row r="19242" customFormat="false" ht="15.75" hidden="false" customHeight="false" outlineLevel="0" collapsed="false">
      <c r="A19242" s="20" t="s">
        <v>37569</v>
      </c>
      <c r="B19242" s="20" t="s">
        <v>37570</v>
      </c>
      <c r="C19242" s="20" t="s">
        <v>37571</v>
      </c>
      <c r="D19242" s="20" t="s">
        <v>37572</v>
      </c>
      <c r="E19242" s="20" t="s">
        <v>37573</v>
      </c>
      <c r="F19242" s="20" t="s">
        <v>37574</v>
      </c>
      <c r="H19242" s="20" t="s">
        <v>49</v>
      </c>
    </row>
    <row r="19243" customFormat="false" ht="15.75" hidden="false" customHeight="false" outlineLevel="0" collapsed="false">
      <c r="A19243" s="20" t="s">
        <v>37575</v>
      </c>
      <c r="B19243" s="20" t="s">
        <v>37570</v>
      </c>
      <c r="C19243" s="20" t="s">
        <v>37571</v>
      </c>
      <c r="D19243" s="20" t="s">
        <v>37572</v>
      </c>
      <c r="E19243" s="20" t="s">
        <v>37573</v>
      </c>
      <c r="F19243" s="20" t="s">
        <v>37574</v>
      </c>
      <c r="H19243" s="20" t="s">
        <v>49</v>
      </c>
    </row>
    <row r="19244" customFormat="false" ht="15.75" hidden="false" customHeight="false" outlineLevel="0" collapsed="false">
      <c r="A19244" s="20" t="s">
        <v>37576</v>
      </c>
      <c r="B19244" s="20" t="s">
        <v>37577</v>
      </c>
      <c r="C19244" s="20" t="s">
        <v>37578</v>
      </c>
      <c r="D19244" s="20" t="s">
        <v>37579</v>
      </c>
      <c r="E19244" s="20" t="s">
        <v>37580</v>
      </c>
      <c r="F19244" s="20" t="s">
        <v>37581</v>
      </c>
      <c r="H19244" s="20" t="s">
        <v>49</v>
      </c>
    </row>
    <row r="19245" customFormat="false" ht="15.75" hidden="false" customHeight="false" outlineLevel="0" collapsed="false">
      <c r="A19245" s="20" t="s">
        <v>37582</v>
      </c>
      <c r="B19245" s="20" t="s">
        <v>37577</v>
      </c>
      <c r="C19245" s="20" t="s">
        <v>37578</v>
      </c>
      <c r="D19245" s="20" t="s">
        <v>37579</v>
      </c>
      <c r="E19245" s="20" t="s">
        <v>37580</v>
      </c>
      <c r="F19245" s="20" t="s">
        <v>37581</v>
      </c>
      <c r="H19245" s="20" t="s">
        <v>49</v>
      </c>
    </row>
    <row r="19246" customFormat="false" ht="15.75" hidden="false" customHeight="false" outlineLevel="0" collapsed="false">
      <c r="A19246" s="20" t="s">
        <v>37583</v>
      </c>
      <c r="B19246" s="20" t="s">
        <v>37584</v>
      </c>
      <c r="C19246" s="20" t="s">
        <v>37585</v>
      </c>
      <c r="D19246" s="20" t="s">
        <v>37586</v>
      </c>
      <c r="E19246" s="20" t="s">
        <v>37587</v>
      </c>
      <c r="F19246" s="20" t="s">
        <v>37588</v>
      </c>
      <c r="H19246" s="20" t="s">
        <v>49</v>
      </c>
    </row>
    <row r="19247" customFormat="false" ht="15.75" hidden="false" customHeight="false" outlineLevel="0" collapsed="false">
      <c r="A19247" s="20" t="s">
        <v>37589</v>
      </c>
      <c r="B19247" s="20" t="s">
        <v>37584</v>
      </c>
      <c r="C19247" s="20" t="s">
        <v>37585</v>
      </c>
      <c r="D19247" s="20" t="s">
        <v>37586</v>
      </c>
      <c r="E19247" s="20" t="s">
        <v>37587</v>
      </c>
      <c r="F19247" s="20" t="s">
        <v>37588</v>
      </c>
      <c r="H19247" s="20" t="s">
        <v>49</v>
      </c>
    </row>
    <row r="19248" customFormat="false" ht="15.75" hidden="false" customHeight="false" outlineLevel="0" collapsed="false">
      <c r="A19248" s="20" t="s">
        <v>37590</v>
      </c>
      <c r="B19248" s="20" t="s">
        <v>37591</v>
      </c>
      <c r="C19248" s="20" t="s">
        <v>37592</v>
      </c>
      <c r="D19248" s="20" t="s">
        <v>24190</v>
      </c>
      <c r="H19248" s="20" t="s">
        <v>49</v>
      </c>
    </row>
    <row r="19249" customFormat="false" ht="15.75" hidden="false" customHeight="false" outlineLevel="0" collapsed="false">
      <c r="A19249" s="20" t="s">
        <v>37593</v>
      </c>
      <c r="B19249" s="20" t="s">
        <v>37591</v>
      </c>
      <c r="C19249" s="20" t="s">
        <v>37592</v>
      </c>
      <c r="D19249" s="20" t="s">
        <v>24190</v>
      </c>
      <c r="H19249" s="20" t="s">
        <v>49</v>
      </c>
    </row>
    <row r="19250" customFormat="false" ht="15.75" hidden="false" customHeight="false" outlineLevel="0" collapsed="false">
      <c r="A19250" s="20" t="s">
        <v>37594</v>
      </c>
      <c r="B19250" s="20" t="s">
        <v>37595</v>
      </c>
      <c r="C19250" s="20" t="s">
        <v>37592</v>
      </c>
      <c r="D19250" s="20" t="s">
        <v>24190</v>
      </c>
      <c r="H19250" s="20" t="s">
        <v>49</v>
      </c>
    </row>
    <row r="19251" customFormat="false" ht="15.75" hidden="false" customHeight="false" outlineLevel="0" collapsed="false">
      <c r="A19251" s="20" t="s">
        <v>37596</v>
      </c>
      <c r="B19251" s="20" t="s">
        <v>37595</v>
      </c>
      <c r="C19251" s="20" t="s">
        <v>37592</v>
      </c>
      <c r="D19251" s="20" t="s">
        <v>24190</v>
      </c>
      <c r="H19251" s="20" t="s">
        <v>49</v>
      </c>
    </row>
    <row r="19252" customFormat="false" ht="15.75" hidden="false" customHeight="false" outlineLevel="0" collapsed="false">
      <c r="A19252" s="20" t="s">
        <v>37597</v>
      </c>
      <c r="B19252" s="20" t="s">
        <v>37598</v>
      </c>
      <c r="C19252" s="20" t="s">
        <v>37599</v>
      </c>
      <c r="D19252" s="20" t="s">
        <v>6770</v>
      </c>
      <c r="H19252" s="20" t="s">
        <v>49</v>
      </c>
    </row>
    <row r="19253" customFormat="false" ht="15.75" hidden="false" customHeight="false" outlineLevel="0" collapsed="false">
      <c r="A19253" s="20" t="s">
        <v>37600</v>
      </c>
      <c r="B19253" s="20" t="s">
        <v>37598</v>
      </c>
      <c r="C19253" s="20" t="s">
        <v>37599</v>
      </c>
      <c r="D19253" s="20" t="s">
        <v>6770</v>
      </c>
      <c r="H19253" s="20" t="s">
        <v>49</v>
      </c>
    </row>
    <row r="19254" customFormat="false" ht="15.75" hidden="false" customHeight="false" outlineLevel="0" collapsed="false">
      <c r="A19254" s="20" t="s">
        <v>37601</v>
      </c>
      <c r="B19254" s="20" t="s">
        <v>37602</v>
      </c>
      <c r="C19254" s="20" t="s">
        <v>37592</v>
      </c>
      <c r="D19254" s="20" t="s">
        <v>24190</v>
      </c>
      <c r="H19254" s="20" t="s">
        <v>49</v>
      </c>
    </row>
    <row r="19255" customFormat="false" ht="15.75" hidden="false" customHeight="false" outlineLevel="0" collapsed="false">
      <c r="A19255" s="20" t="s">
        <v>37603</v>
      </c>
      <c r="B19255" s="20" t="s">
        <v>37602</v>
      </c>
      <c r="C19255" s="20" t="s">
        <v>37592</v>
      </c>
      <c r="D19255" s="20" t="s">
        <v>24190</v>
      </c>
      <c r="H19255" s="20" t="s">
        <v>49</v>
      </c>
    </row>
    <row r="19256" customFormat="false" ht="15.75" hidden="false" customHeight="false" outlineLevel="0" collapsed="false">
      <c r="A19256" s="20" t="s">
        <v>37604</v>
      </c>
      <c r="B19256" s="20" t="s">
        <v>37605</v>
      </c>
      <c r="C19256" s="20" t="s">
        <v>37592</v>
      </c>
      <c r="D19256" s="20" t="s">
        <v>24190</v>
      </c>
      <c r="H19256" s="20" t="s">
        <v>49</v>
      </c>
    </row>
    <row r="19257" customFormat="false" ht="15.75" hidden="false" customHeight="false" outlineLevel="0" collapsed="false">
      <c r="A19257" s="20" t="s">
        <v>37606</v>
      </c>
      <c r="B19257" s="20" t="s">
        <v>37605</v>
      </c>
      <c r="C19257" s="20" t="s">
        <v>37592</v>
      </c>
      <c r="D19257" s="20" t="s">
        <v>24190</v>
      </c>
      <c r="H19257" s="20" t="s">
        <v>49</v>
      </c>
    </row>
    <row r="19258" customFormat="false" ht="15.75" hidden="false" customHeight="false" outlineLevel="0" collapsed="false">
      <c r="A19258" s="20" t="s">
        <v>37607</v>
      </c>
      <c r="B19258" s="20" t="s">
        <v>37608</v>
      </c>
      <c r="C19258" s="20" t="s">
        <v>37609</v>
      </c>
      <c r="D19258" s="20" t="s">
        <v>6770</v>
      </c>
      <c r="H19258" s="20" t="s">
        <v>49</v>
      </c>
    </row>
    <row r="19259" customFormat="false" ht="15.75" hidden="false" customHeight="false" outlineLevel="0" collapsed="false">
      <c r="A19259" s="20" t="s">
        <v>37610</v>
      </c>
      <c r="B19259" s="20" t="s">
        <v>37608</v>
      </c>
      <c r="C19259" s="20" t="s">
        <v>37609</v>
      </c>
      <c r="D19259" s="20" t="s">
        <v>6770</v>
      </c>
      <c r="H19259" s="20" t="s">
        <v>49</v>
      </c>
    </row>
    <row r="19260" customFormat="false" ht="15.75" hidden="false" customHeight="false" outlineLevel="0" collapsed="false">
      <c r="A19260" s="20" t="s">
        <v>37611</v>
      </c>
      <c r="B19260" s="20" t="s">
        <v>37612</v>
      </c>
      <c r="C19260" s="20" t="s">
        <v>37613</v>
      </c>
      <c r="H19260" s="20" t="s">
        <v>49</v>
      </c>
    </row>
    <row r="19261" customFormat="false" ht="15.75" hidden="false" customHeight="false" outlineLevel="0" collapsed="false">
      <c r="A19261" s="20" t="s">
        <v>37614</v>
      </c>
      <c r="B19261" s="20" t="s">
        <v>37612</v>
      </c>
      <c r="C19261" s="20" t="s">
        <v>37613</v>
      </c>
      <c r="H19261" s="20" t="s">
        <v>49</v>
      </c>
    </row>
    <row r="19262" customFormat="false" ht="15.75" hidden="false" customHeight="false" outlineLevel="0" collapsed="false">
      <c r="A19262" s="20" t="s">
        <v>37615</v>
      </c>
      <c r="B19262" s="20" t="s">
        <v>37612</v>
      </c>
      <c r="C19262" s="20" t="s">
        <v>37616</v>
      </c>
      <c r="H19262" s="20" t="s">
        <v>49</v>
      </c>
    </row>
    <row r="19263" customFormat="false" ht="15.75" hidden="false" customHeight="false" outlineLevel="0" collapsed="false">
      <c r="A19263" s="20" t="s">
        <v>37617</v>
      </c>
      <c r="B19263" s="20" t="s">
        <v>37612</v>
      </c>
      <c r="C19263" s="20" t="s">
        <v>37616</v>
      </c>
      <c r="H19263" s="20" t="s">
        <v>49</v>
      </c>
    </row>
    <row r="19264" customFormat="false" ht="15.75" hidden="false" customHeight="false" outlineLevel="0" collapsed="false">
      <c r="A19264" s="20" t="s">
        <v>37618</v>
      </c>
      <c r="B19264" s="20" t="s">
        <v>37619</v>
      </c>
      <c r="C19264" s="20" t="s">
        <v>37620</v>
      </c>
      <c r="D19264" s="20" t="s">
        <v>37353</v>
      </c>
      <c r="H19264" s="20" t="s">
        <v>49</v>
      </c>
    </row>
    <row r="19265" customFormat="false" ht="15.75" hidden="false" customHeight="false" outlineLevel="0" collapsed="false">
      <c r="A19265" s="20" t="s">
        <v>37621</v>
      </c>
      <c r="B19265" s="20" t="s">
        <v>37619</v>
      </c>
      <c r="C19265" s="20" t="s">
        <v>37620</v>
      </c>
      <c r="D19265" s="20" t="s">
        <v>37353</v>
      </c>
      <c r="H19265" s="20" t="s">
        <v>49</v>
      </c>
    </row>
    <row r="19266" customFormat="false" ht="15.75" hidden="false" customHeight="false" outlineLevel="0" collapsed="false">
      <c r="A19266" s="20" t="s">
        <v>37622</v>
      </c>
      <c r="B19266" s="20" t="s">
        <v>37619</v>
      </c>
      <c r="C19266" s="20" t="s">
        <v>37623</v>
      </c>
      <c r="D19266" s="20" t="s">
        <v>37624</v>
      </c>
      <c r="H19266" s="20" t="s">
        <v>49</v>
      </c>
    </row>
    <row r="19267" customFormat="false" ht="15.75" hidden="false" customHeight="false" outlineLevel="0" collapsed="false">
      <c r="A19267" s="20" t="s">
        <v>37625</v>
      </c>
      <c r="B19267" s="20" t="s">
        <v>37619</v>
      </c>
      <c r="C19267" s="20" t="s">
        <v>37623</v>
      </c>
      <c r="D19267" s="20" t="s">
        <v>37624</v>
      </c>
      <c r="H19267" s="20" t="s">
        <v>49</v>
      </c>
    </row>
    <row r="19268" customFormat="false" ht="15.75" hidden="false" customHeight="false" outlineLevel="0" collapsed="false">
      <c r="A19268" s="20" t="s">
        <v>37626</v>
      </c>
      <c r="B19268" s="20" t="s">
        <v>37619</v>
      </c>
      <c r="C19268" s="20" t="s">
        <v>37627</v>
      </c>
      <c r="D19268" s="20" t="s">
        <v>37624</v>
      </c>
      <c r="H19268" s="20" t="s">
        <v>49</v>
      </c>
    </row>
    <row r="19269" customFormat="false" ht="15.75" hidden="false" customHeight="false" outlineLevel="0" collapsed="false">
      <c r="A19269" s="20" t="s">
        <v>37628</v>
      </c>
      <c r="B19269" s="20" t="s">
        <v>37619</v>
      </c>
      <c r="C19269" s="20" t="s">
        <v>37627</v>
      </c>
      <c r="D19269" s="20" t="s">
        <v>37624</v>
      </c>
      <c r="H19269" s="20" t="s">
        <v>49</v>
      </c>
    </row>
    <row r="19270" customFormat="false" ht="15.75" hidden="false" customHeight="false" outlineLevel="0" collapsed="false">
      <c r="A19270" s="20" t="s">
        <v>37629</v>
      </c>
      <c r="B19270" s="20" t="s">
        <v>37619</v>
      </c>
      <c r="C19270" s="20" t="s">
        <v>37630</v>
      </c>
      <c r="D19270" s="20" t="s">
        <v>37624</v>
      </c>
      <c r="H19270" s="20" t="s">
        <v>49</v>
      </c>
    </row>
    <row r="19271" customFormat="false" ht="15.75" hidden="false" customHeight="false" outlineLevel="0" collapsed="false">
      <c r="A19271" s="20" t="s">
        <v>37631</v>
      </c>
      <c r="B19271" s="20" t="s">
        <v>37619</v>
      </c>
      <c r="C19271" s="20" t="s">
        <v>37630</v>
      </c>
      <c r="D19271" s="20" t="s">
        <v>37624</v>
      </c>
      <c r="H19271" s="20" t="s">
        <v>49</v>
      </c>
    </row>
    <row r="19272" customFormat="false" ht="15.75" hidden="false" customHeight="false" outlineLevel="0" collapsed="false">
      <c r="A19272" s="20" t="s">
        <v>37632</v>
      </c>
      <c r="B19272" s="20" t="s">
        <v>37633</v>
      </c>
      <c r="C19272" s="20" t="s">
        <v>37634</v>
      </c>
      <c r="D19272" s="20" t="s">
        <v>37635</v>
      </c>
      <c r="H19272" s="20" t="s">
        <v>49</v>
      </c>
    </row>
    <row r="19273" customFormat="false" ht="15.75" hidden="false" customHeight="false" outlineLevel="0" collapsed="false">
      <c r="A19273" s="20" t="s">
        <v>37636</v>
      </c>
      <c r="B19273" s="20" t="s">
        <v>37633</v>
      </c>
      <c r="C19273" s="20" t="s">
        <v>37634</v>
      </c>
      <c r="D19273" s="20" t="s">
        <v>37635</v>
      </c>
      <c r="H19273" s="20" t="s">
        <v>49</v>
      </c>
    </row>
    <row r="19274" customFormat="false" ht="15.75" hidden="false" customHeight="false" outlineLevel="0" collapsed="false">
      <c r="A19274" s="20" t="s">
        <v>37637</v>
      </c>
      <c r="B19274" s="20" t="s">
        <v>37633</v>
      </c>
      <c r="C19274" s="20" t="s">
        <v>37638</v>
      </c>
      <c r="D19274" s="20" t="s">
        <v>37639</v>
      </c>
      <c r="H19274" s="20" t="s">
        <v>49</v>
      </c>
    </row>
    <row r="19275" customFormat="false" ht="15.75" hidden="false" customHeight="false" outlineLevel="0" collapsed="false">
      <c r="A19275" s="20" t="s">
        <v>37640</v>
      </c>
      <c r="B19275" s="20" t="s">
        <v>37633</v>
      </c>
      <c r="C19275" s="20" t="s">
        <v>37638</v>
      </c>
      <c r="D19275" s="20" t="s">
        <v>37639</v>
      </c>
      <c r="H19275" s="20" t="s">
        <v>49</v>
      </c>
    </row>
    <row r="19276" customFormat="false" ht="15.75" hidden="false" customHeight="false" outlineLevel="0" collapsed="false">
      <c r="A19276" s="20" t="s">
        <v>37641</v>
      </c>
      <c r="B19276" s="20" t="s">
        <v>37633</v>
      </c>
      <c r="C19276" s="20" t="s">
        <v>37642</v>
      </c>
      <c r="D19276" s="20" t="s">
        <v>37643</v>
      </c>
      <c r="H19276" s="20" t="s">
        <v>49</v>
      </c>
    </row>
    <row r="19277" customFormat="false" ht="15.75" hidden="false" customHeight="false" outlineLevel="0" collapsed="false">
      <c r="A19277" s="20" t="s">
        <v>37644</v>
      </c>
      <c r="B19277" s="20" t="s">
        <v>37633</v>
      </c>
      <c r="C19277" s="20" t="s">
        <v>37642</v>
      </c>
      <c r="D19277" s="20" t="s">
        <v>37643</v>
      </c>
      <c r="H19277" s="20" t="s">
        <v>49</v>
      </c>
    </row>
    <row r="19278" customFormat="false" ht="15.75" hidden="false" customHeight="false" outlineLevel="0" collapsed="false">
      <c r="A19278" s="20" t="s">
        <v>37645</v>
      </c>
      <c r="B19278" s="20" t="s">
        <v>37646</v>
      </c>
      <c r="C19278" s="20" t="s">
        <v>37647</v>
      </c>
      <c r="H19278" s="20" t="s">
        <v>49</v>
      </c>
    </row>
    <row r="19279" customFormat="false" ht="15.75" hidden="false" customHeight="false" outlineLevel="0" collapsed="false">
      <c r="A19279" s="20" t="s">
        <v>37648</v>
      </c>
      <c r="B19279" s="20" t="s">
        <v>37646</v>
      </c>
      <c r="C19279" s="20" t="s">
        <v>37647</v>
      </c>
      <c r="H19279" s="20" t="s">
        <v>49</v>
      </c>
    </row>
    <row r="19280" customFormat="false" ht="15.75" hidden="false" customHeight="false" outlineLevel="0" collapsed="false">
      <c r="A19280" s="20" t="s">
        <v>37649</v>
      </c>
      <c r="B19280" s="20" t="s">
        <v>37650</v>
      </c>
      <c r="C19280" s="20" t="s">
        <v>37651</v>
      </c>
      <c r="D19280" s="20" t="s">
        <v>37652</v>
      </c>
      <c r="E19280" s="20" t="s">
        <v>37653</v>
      </c>
      <c r="F19280" s="20" t="s">
        <v>37654</v>
      </c>
      <c r="G19280" s="20" t="s">
        <v>37655</v>
      </c>
      <c r="H19280" s="20" t="s">
        <v>49</v>
      </c>
    </row>
    <row r="19281" customFormat="false" ht="15.75" hidden="false" customHeight="false" outlineLevel="0" collapsed="false">
      <c r="A19281" s="20" t="s">
        <v>37656</v>
      </c>
      <c r="B19281" s="20" t="s">
        <v>37650</v>
      </c>
      <c r="C19281" s="20" t="s">
        <v>37651</v>
      </c>
      <c r="D19281" s="20" t="s">
        <v>37652</v>
      </c>
      <c r="E19281" s="20" t="s">
        <v>37653</v>
      </c>
      <c r="F19281" s="20" t="s">
        <v>37654</v>
      </c>
      <c r="G19281" s="20" t="s">
        <v>37655</v>
      </c>
      <c r="H19281" s="20" t="s">
        <v>49</v>
      </c>
    </row>
    <row r="19282" customFormat="false" ht="15.75" hidden="false" customHeight="false" outlineLevel="0" collapsed="false">
      <c r="A19282" s="20" t="s">
        <v>37657</v>
      </c>
      <c r="B19282" s="20" t="s">
        <v>37658</v>
      </c>
      <c r="C19282" s="20" t="s">
        <v>37659</v>
      </c>
      <c r="H19282" s="20" t="s">
        <v>49</v>
      </c>
    </row>
    <row r="19283" customFormat="false" ht="15.75" hidden="false" customHeight="false" outlineLevel="0" collapsed="false">
      <c r="A19283" s="20" t="s">
        <v>37660</v>
      </c>
      <c r="B19283" s="20" t="s">
        <v>37658</v>
      </c>
      <c r="C19283" s="20" t="s">
        <v>37659</v>
      </c>
      <c r="H19283" s="20" t="s">
        <v>49</v>
      </c>
    </row>
    <row r="19284" customFormat="false" ht="15.75" hidden="false" customHeight="false" outlineLevel="0" collapsed="false">
      <c r="A19284" s="20" t="s">
        <v>37661</v>
      </c>
      <c r="B19284" s="20" t="s">
        <v>37658</v>
      </c>
      <c r="C19284" s="20" t="s">
        <v>37662</v>
      </c>
      <c r="H19284" s="20" t="s">
        <v>49</v>
      </c>
    </row>
    <row r="19285" customFormat="false" ht="15.75" hidden="false" customHeight="false" outlineLevel="0" collapsed="false">
      <c r="A19285" s="20" t="s">
        <v>37663</v>
      </c>
      <c r="B19285" s="20" t="s">
        <v>37658</v>
      </c>
      <c r="C19285" s="20" t="s">
        <v>37662</v>
      </c>
      <c r="H19285" s="20" t="s">
        <v>49</v>
      </c>
    </row>
    <row r="19286" customFormat="false" ht="15.75" hidden="false" customHeight="false" outlineLevel="0" collapsed="false">
      <c r="A19286" s="20" t="s">
        <v>37664</v>
      </c>
      <c r="B19286" s="20" t="s">
        <v>37665</v>
      </c>
      <c r="C19286" s="20" t="s">
        <v>37666</v>
      </c>
      <c r="H19286" s="20" t="s">
        <v>49</v>
      </c>
    </row>
    <row r="19287" customFormat="false" ht="15.75" hidden="false" customHeight="false" outlineLevel="0" collapsed="false">
      <c r="A19287" s="20" t="s">
        <v>37667</v>
      </c>
      <c r="B19287" s="20" t="s">
        <v>37665</v>
      </c>
      <c r="C19287" s="20" t="s">
        <v>37666</v>
      </c>
      <c r="H19287" s="20" t="s">
        <v>49</v>
      </c>
    </row>
    <row r="19288" customFormat="false" ht="15.75" hidden="false" customHeight="false" outlineLevel="0" collapsed="false">
      <c r="A19288" s="20" t="s">
        <v>37668</v>
      </c>
      <c r="B19288" s="20" t="s">
        <v>37669</v>
      </c>
      <c r="C19288" s="20" t="s">
        <v>37670</v>
      </c>
      <c r="H19288" s="20" t="s">
        <v>49</v>
      </c>
    </row>
    <row r="19289" customFormat="false" ht="15.75" hidden="false" customHeight="false" outlineLevel="0" collapsed="false">
      <c r="A19289" s="20" t="s">
        <v>37671</v>
      </c>
      <c r="B19289" s="20" t="s">
        <v>37669</v>
      </c>
      <c r="C19289" s="20" t="s">
        <v>37670</v>
      </c>
      <c r="H19289" s="20" t="s">
        <v>49</v>
      </c>
    </row>
    <row r="19290" customFormat="false" ht="15.75" hidden="false" customHeight="false" outlineLevel="0" collapsed="false">
      <c r="A19290" s="20" t="s">
        <v>37672</v>
      </c>
      <c r="B19290" s="20" t="s">
        <v>37673</v>
      </c>
      <c r="C19290" s="20" t="s">
        <v>37674</v>
      </c>
      <c r="H19290" s="20" t="s">
        <v>49</v>
      </c>
    </row>
    <row r="19291" customFormat="false" ht="15.75" hidden="false" customHeight="false" outlineLevel="0" collapsed="false">
      <c r="A19291" s="20" t="s">
        <v>37675</v>
      </c>
      <c r="B19291" s="20" t="s">
        <v>37673</v>
      </c>
      <c r="C19291" s="20" t="s">
        <v>37674</v>
      </c>
      <c r="H19291" s="20" t="s">
        <v>49</v>
      </c>
    </row>
    <row r="19292" customFormat="false" ht="15.75" hidden="false" customHeight="false" outlineLevel="0" collapsed="false">
      <c r="A19292" s="20" t="s">
        <v>37676</v>
      </c>
      <c r="B19292" s="20" t="s">
        <v>37677</v>
      </c>
      <c r="C19292" s="20" t="s">
        <v>37678</v>
      </c>
      <c r="D19292" s="20" t="s">
        <v>7572</v>
      </c>
      <c r="H19292" s="20" t="s">
        <v>49</v>
      </c>
    </row>
    <row r="19293" customFormat="false" ht="15.75" hidden="false" customHeight="false" outlineLevel="0" collapsed="false">
      <c r="A19293" s="20" t="s">
        <v>37679</v>
      </c>
      <c r="B19293" s="20" t="s">
        <v>37677</v>
      </c>
      <c r="C19293" s="20" t="s">
        <v>37678</v>
      </c>
      <c r="D19293" s="20" t="s">
        <v>7572</v>
      </c>
      <c r="H19293" s="20" t="s">
        <v>49</v>
      </c>
    </row>
    <row r="19294" customFormat="false" ht="15.75" hidden="false" customHeight="false" outlineLevel="0" collapsed="false">
      <c r="A19294" s="20" t="s">
        <v>37680</v>
      </c>
      <c r="B19294" s="20" t="s">
        <v>37681</v>
      </c>
      <c r="C19294" s="20" t="s">
        <v>4758</v>
      </c>
      <c r="H19294" s="20" t="s">
        <v>49</v>
      </c>
    </row>
    <row r="19295" customFormat="false" ht="15.75" hidden="false" customHeight="false" outlineLevel="0" collapsed="false">
      <c r="A19295" s="20" t="s">
        <v>37682</v>
      </c>
      <c r="B19295" s="20" t="s">
        <v>37681</v>
      </c>
      <c r="C19295" s="20" t="s">
        <v>4758</v>
      </c>
      <c r="H19295" s="20" t="s">
        <v>49</v>
      </c>
    </row>
    <row r="19296" customFormat="false" ht="15.75" hidden="false" customHeight="false" outlineLevel="0" collapsed="false">
      <c r="A19296" s="20" t="s">
        <v>37683</v>
      </c>
      <c r="B19296" s="20" t="s">
        <v>37684</v>
      </c>
      <c r="C19296" s="20" t="s">
        <v>9674</v>
      </c>
      <c r="H19296" s="20" t="s">
        <v>49</v>
      </c>
    </row>
    <row r="19297" customFormat="false" ht="15.75" hidden="false" customHeight="false" outlineLevel="0" collapsed="false">
      <c r="A19297" s="20" t="s">
        <v>37685</v>
      </c>
      <c r="B19297" s="20" t="s">
        <v>37684</v>
      </c>
      <c r="C19297" s="20" t="s">
        <v>9674</v>
      </c>
      <c r="H19297" s="20" t="s">
        <v>49</v>
      </c>
    </row>
    <row r="19298" customFormat="false" ht="15.75" hidden="false" customHeight="false" outlineLevel="0" collapsed="false">
      <c r="A19298" s="20" t="s">
        <v>37686</v>
      </c>
      <c r="B19298" s="20" t="s">
        <v>37687</v>
      </c>
      <c r="H19298" s="20" t="s">
        <v>49</v>
      </c>
    </row>
    <row r="19299" customFormat="false" ht="15.75" hidden="false" customHeight="false" outlineLevel="0" collapsed="false">
      <c r="A19299" s="20" t="s">
        <v>37688</v>
      </c>
      <c r="B19299" s="20" t="s">
        <v>37687</v>
      </c>
      <c r="H19299" s="20" t="s">
        <v>49</v>
      </c>
    </row>
    <row r="19300" customFormat="false" ht="15.75" hidden="false" customHeight="false" outlineLevel="0" collapsed="false">
      <c r="A19300" s="20" t="s">
        <v>37689</v>
      </c>
      <c r="B19300" s="20" t="s">
        <v>37690</v>
      </c>
      <c r="H19300" s="20" t="s">
        <v>49</v>
      </c>
    </row>
    <row r="19301" customFormat="false" ht="15.75" hidden="false" customHeight="false" outlineLevel="0" collapsed="false">
      <c r="A19301" s="20" t="s">
        <v>37691</v>
      </c>
      <c r="B19301" s="20" t="s">
        <v>37690</v>
      </c>
      <c r="H19301" s="20" t="s">
        <v>49</v>
      </c>
    </row>
    <row r="19302" customFormat="false" ht="15.75" hidden="false" customHeight="false" outlineLevel="0" collapsed="false">
      <c r="A19302" s="20" t="s">
        <v>37692</v>
      </c>
      <c r="B19302" s="20" t="s">
        <v>37693</v>
      </c>
      <c r="H19302" s="20" t="s">
        <v>49</v>
      </c>
    </row>
    <row r="19303" customFormat="false" ht="15.75" hidden="false" customHeight="false" outlineLevel="0" collapsed="false">
      <c r="A19303" s="20" t="s">
        <v>37694</v>
      </c>
      <c r="B19303" s="20" t="s">
        <v>37693</v>
      </c>
      <c r="H19303" s="20" t="s">
        <v>49</v>
      </c>
    </row>
    <row r="19304" customFormat="false" ht="15.75" hidden="false" customHeight="false" outlineLevel="0" collapsed="false">
      <c r="A19304" s="20" t="s">
        <v>37695</v>
      </c>
      <c r="B19304" s="20" t="s">
        <v>37696</v>
      </c>
      <c r="H19304" s="20" t="s">
        <v>49</v>
      </c>
    </row>
    <row r="19305" customFormat="false" ht="15.75" hidden="false" customHeight="false" outlineLevel="0" collapsed="false">
      <c r="A19305" s="20" t="s">
        <v>37697</v>
      </c>
      <c r="B19305" s="20" t="s">
        <v>37696</v>
      </c>
      <c r="H19305" s="20" t="s">
        <v>49</v>
      </c>
    </row>
    <row r="19306" customFormat="false" ht="15.75" hidden="false" customHeight="false" outlineLevel="0" collapsed="false">
      <c r="A19306" s="20" t="s">
        <v>37698</v>
      </c>
      <c r="B19306" s="20" t="s">
        <v>37699</v>
      </c>
      <c r="H19306" s="20" t="s">
        <v>49</v>
      </c>
    </row>
    <row r="19307" customFormat="false" ht="15.75" hidden="false" customHeight="false" outlineLevel="0" collapsed="false">
      <c r="A19307" s="20" t="s">
        <v>37700</v>
      </c>
      <c r="B19307" s="20" t="s">
        <v>37699</v>
      </c>
      <c r="H19307" s="20" t="s">
        <v>49</v>
      </c>
    </row>
    <row r="19308" customFormat="false" ht="15.75" hidden="false" customHeight="false" outlineLevel="0" collapsed="false">
      <c r="A19308" s="20" t="s">
        <v>37701</v>
      </c>
      <c r="B19308" s="20" t="s">
        <v>37702</v>
      </c>
      <c r="C19308" s="20" t="s">
        <v>4012</v>
      </c>
      <c r="H19308" s="20" t="s">
        <v>49</v>
      </c>
    </row>
    <row r="19309" customFormat="false" ht="15.75" hidden="false" customHeight="false" outlineLevel="0" collapsed="false">
      <c r="A19309" s="20" t="s">
        <v>37703</v>
      </c>
      <c r="B19309" s="20" t="s">
        <v>37702</v>
      </c>
      <c r="C19309" s="20" t="s">
        <v>4012</v>
      </c>
      <c r="H19309" s="20" t="s">
        <v>49</v>
      </c>
    </row>
    <row r="19310" customFormat="false" ht="15.75" hidden="false" customHeight="false" outlineLevel="0" collapsed="false">
      <c r="A19310" s="20" t="s">
        <v>37704</v>
      </c>
      <c r="B19310" s="20" t="s">
        <v>37705</v>
      </c>
      <c r="C19310" s="20" t="s">
        <v>37706</v>
      </c>
      <c r="H19310" s="20" t="s">
        <v>49</v>
      </c>
    </row>
    <row r="19311" customFormat="false" ht="15.75" hidden="false" customHeight="false" outlineLevel="0" collapsed="false">
      <c r="A19311" s="20" t="s">
        <v>37707</v>
      </c>
      <c r="B19311" s="20" t="s">
        <v>37705</v>
      </c>
      <c r="C19311" s="20" t="s">
        <v>37706</v>
      </c>
      <c r="H19311" s="20" t="s">
        <v>49</v>
      </c>
    </row>
    <row r="19312" customFormat="false" ht="15.75" hidden="false" customHeight="false" outlineLevel="0" collapsed="false">
      <c r="A19312" s="20" t="s">
        <v>37708</v>
      </c>
      <c r="B19312" s="20" t="s">
        <v>37709</v>
      </c>
      <c r="C19312" s="20" t="s">
        <v>37710</v>
      </c>
      <c r="D19312" s="20" t="s">
        <v>37711</v>
      </c>
      <c r="E19312" s="20" t="s">
        <v>37712</v>
      </c>
      <c r="F19312" s="20" t="s">
        <v>37713</v>
      </c>
      <c r="H19312" s="20" t="s">
        <v>49</v>
      </c>
    </row>
    <row r="19313" customFormat="false" ht="15.75" hidden="false" customHeight="false" outlineLevel="0" collapsed="false">
      <c r="A19313" s="20" t="s">
        <v>37714</v>
      </c>
      <c r="B19313" s="20" t="s">
        <v>37709</v>
      </c>
      <c r="C19313" s="20" t="s">
        <v>37710</v>
      </c>
      <c r="D19313" s="20" t="s">
        <v>37711</v>
      </c>
      <c r="E19313" s="20" t="s">
        <v>37712</v>
      </c>
      <c r="F19313" s="20" t="s">
        <v>37713</v>
      </c>
      <c r="H19313" s="20" t="s">
        <v>49</v>
      </c>
    </row>
    <row r="19314" customFormat="false" ht="15.75" hidden="false" customHeight="false" outlineLevel="0" collapsed="false">
      <c r="A19314" s="20" t="s">
        <v>37715</v>
      </c>
      <c r="B19314" s="20" t="s">
        <v>37716</v>
      </c>
      <c r="C19314" s="20" t="s">
        <v>37717</v>
      </c>
      <c r="H19314" s="20" t="s">
        <v>49</v>
      </c>
    </row>
    <row r="19315" customFormat="false" ht="15.75" hidden="false" customHeight="false" outlineLevel="0" collapsed="false">
      <c r="A19315" s="20" t="s">
        <v>37718</v>
      </c>
      <c r="B19315" s="20" t="s">
        <v>37716</v>
      </c>
      <c r="C19315" s="20" t="s">
        <v>37717</v>
      </c>
      <c r="H19315" s="20" t="s">
        <v>49</v>
      </c>
    </row>
    <row r="19316" customFormat="false" ht="15.75" hidden="false" customHeight="false" outlineLevel="0" collapsed="false">
      <c r="A19316" s="20" t="s">
        <v>37719</v>
      </c>
      <c r="B19316" s="20" t="s">
        <v>37720</v>
      </c>
      <c r="C19316" s="20" t="s">
        <v>37721</v>
      </c>
      <c r="H19316" s="20" t="s">
        <v>49</v>
      </c>
    </row>
    <row r="19317" customFormat="false" ht="15.75" hidden="false" customHeight="false" outlineLevel="0" collapsed="false">
      <c r="A19317" s="20" t="s">
        <v>37722</v>
      </c>
      <c r="B19317" s="20" t="s">
        <v>37720</v>
      </c>
      <c r="C19317" s="20" t="s">
        <v>37721</v>
      </c>
      <c r="H19317" s="20" t="s">
        <v>49</v>
      </c>
    </row>
    <row r="19318" customFormat="false" ht="15.75" hidden="false" customHeight="false" outlineLevel="0" collapsed="false">
      <c r="A19318" s="20" t="s">
        <v>37723</v>
      </c>
      <c r="B19318" s="20" t="s">
        <v>37724</v>
      </c>
      <c r="C19318" s="20" t="s">
        <v>7585</v>
      </c>
      <c r="H19318" s="20" t="s">
        <v>49</v>
      </c>
    </row>
    <row r="19319" customFormat="false" ht="15.75" hidden="false" customHeight="false" outlineLevel="0" collapsed="false">
      <c r="A19319" s="20" t="s">
        <v>37725</v>
      </c>
      <c r="B19319" s="20" t="s">
        <v>37724</v>
      </c>
      <c r="C19319" s="20" t="s">
        <v>7585</v>
      </c>
      <c r="H19319" s="20" t="s">
        <v>49</v>
      </c>
    </row>
    <row r="19320" customFormat="false" ht="15.75" hidden="false" customHeight="false" outlineLevel="0" collapsed="false">
      <c r="A19320" s="20" t="s">
        <v>37726</v>
      </c>
      <c r="B19320" s="20" t="s">
        <v>37727</v>
      </c>
      <c r="C19320" s="20" t="s">
        <v>37728</v>
      </c>
      <c r="D19320" s="20" t="s">
        <v>12695</v>
      </c>
      <c r="H19320" s="20" t="s">
        <v>49</v>
      </c>
    </row>
    <row r="19321" customFormat="false" ht="15.75" hidden="false" customHeight="false" outlineLevel="0" collapsed="false">
      <c r="A19321" s="20" t="s">
        <v>37729</v>
      </c>
      <c r="B19321" s="20" t="s">
        <v>37727</v>
      </c>
      <c r="C19321" s="20" t="s">
        <v>37728</v>
      </c>
      <c r="D19321" s="20" t="s">
        <v>12695</v>
      </c>
      <c r="H19321" s="20" t="s">
        <v>49</v>
      </c>
    </row>
    <row r="19322" customFormat="false" ht="15.75" hidden="false" customHeight="false" outlineLevel="0" collapsed="false">
      <c r="A19322" s="20" t="s">
        <v>37730</v>
      </c>
      <c r="B19322" s="20" t="s">
        <v>37731</v>
      </c>
      <c r="C19322" s="20" t="s">
        <v>37732</v>
      </c>
      <c r="H19322" s="20" t="s">
        <v>49</v>
      </c>
    </row>
    <row r="19323" customFormat="false" ht="15.75" hidden="false" customHeight="false" outlineLevel="0" collapsed="false">
      <c r="A19323" s="20" t="s">
        <v>37733</v>
      </c>
      <c r="B19323" s="20" t="s">
        <v>37731</v>
      </c>
      <c r="C19323" s="20" t="s">
        <v>37732</v>
      </c>
      <c r="H19323" s="20" t="s">
        <v>49</v>
      </c>
    </row>
    <row r="19324" customFormat="false" ht="15.75" hidden="false" customHeight="false" outlineLevel="0" collapsed="false">
      <c r="A19324" s="20" t="s">
        <v>37734</v>
      </c>
      <c r="B19324" s="20" t="s">
        <v>37735</v>
      </c>
      <c r="C19324" s="20" t="s">
        <v>37736</v>
      </c>
      <c r="H19324" s="20" t="s">
        <v>49</v>
      </c>
    </row>
    <row r="19325" customFormat="false" ht="15.75" hidden="false" customHeight="false" outlineLevel="0" collapsed="false">
      <c r="A19325" s="20" t="s">
        <v>37737</v>
      </c>
      <c r="B19325" s="20" t="s">
        <v>37735</v>
      </c>
      <c r="C19325" s="20" t="s">
        <v>37736</v>
      </c>
      <c r="H19325" s="20" t="s">
        <v>49</v>
      </c>
    </row>
    <row r="19326" customFormat="false" ht="15.75" hidden="false" customHeight="false" outlineLevel="0" collapsed="false">
      <c r="A19326" s="20" t="s">
        <v>37738</v>
      </c>
      <c r="B19326" s="20" t="s">
        <v>37739</v>
      </c>
      <c r="C19326" s="20" t="s">
        <v>37740</v>
      </c>
      <c r="D19326" s="20" t="s">
        <v>37741</v>
      </c>
      <c r="E19326" s="20" t="s">
        <v>37742</v>
      </c>
      <c r="F19326" s="20" t="s">
        <v>37743</v>
      </c>
      <c r="G19326" s="20" t="s">
        <v>37744</v>
      </c>
      <c r="H19326" s="20" t="s">
        <v>49</v>
      </c>
    </row>
    <row r="19327" customFormat="false" ht="15.75" hidden="false" customHeight="false" outlineLevel="0" collapsed="false">
      <c r="A19327" s="20" t="s">
        <v>37745</v>
      </c>
      <c r="B19327" s="20" t="s">
        <v>37739</v>
      </c>
      <c r="C19327" s="20" t="s">
        <v>37740</v>
      </c>
      <c r="D19327" s="20" t="s">
        <v>37741</v>
      </c>
      <c r="E19327" s="20" t="s">
        <v>37742</v>
      </c>
      <c r="F19327" s="20" t="s">
        <v>37743</v>
      </c>
      <c r="G19327" s="20" t="s">
        <v>37744</v>
      </c>
      <c r="H19327" s="20" t="s">
        <v>49</v>
      </c>
    </row>
    <row r="19328" customFormat="false" ht="15.75" hidden="false" customHeight="false" outlineLevel="0" collapsed="false">
      <c r="A19328" s="20" t="s">
        <v>37746</v>
      </c>
      <c r="B19328" s="20" t="s">
        <v>37747</v>
      </c>
      <c r="C19328" s="20" t="s">
        <v>37748</v>
      </c>
      <c r="D19328" s="20" t="s">
        <v>37749</v>
      </c>
      <c r="E19328" s="20" t="s">
        <v>37750</v>
      </c>
      <c r="F19328" s="20" t="s">
        <v>37751</v>
      </c>
      <c r="G19328" s="20" t="s">
        <v>37752</v>
      </c>
      <c r="H19328" s="20" t="s">
        <v>49</v>
      </c>
    </row>
    <row r="19329" customFormat="false" ht="15.75" hidden="false" customHeight="false" outlineLevel="0" collapsed="false">
      <c r="A19329" s="20" t="s">
        <v>37753</v>
      </c>
      <c r="B19329" s="20" t="s">
        <v>37747</v>
      </c>
      <c r="C19329" s="20" t="s">
        <v>37748</v>
      </c>
      <c r="D19329" s="20" t="s">
        <v>37749</v>
      </c>
      <c r="E19329" s="20" t="s">
        <v>37750</v>
      </c>
      <c r="F19329" s="20" t="s">
        <v>37751</v>
      </c>
      <c r="G19329" s="20" t="s">
        <v>37752</v>
      </c>
      <c r="H19329" s="20" t="s">
        <v>49</v>
      </c>
    </row>
    <row r="19330" customFormat="false" ht="15.75" hidden="false" customHeight="false" outlineLevel="0" collapsed="false">
      <c r="A19330" s="20" t="s">
        <v>37754</v>
      </c>
      <c r="B19330" s="20" t="s">
        <v>37755</v>
      </c>
      <c r="C19330" s="20" t="s">
        <v>37756</v>
      </c>
      <c r="D19330" s="20" t="s">
        <v>37757</v>
      </c>
      <c r="E19330" s="20" t="s">
        <v>37758</v>
      </c>
      <c r="F19330" s="20" t="s">
        <v>37759</v>
      </c>
      <c r="G19330" s="20" t="s">
        <v>37760</v>
      </c>
      <c r="H19330" s="20" t="s">
        <v>49</v>
      </c>
    </row>
    <row r="19331" customFormat="false" ht="15.75" hidden="false" customHeight="false" outlineLevel="0" collapsed="false">
      <c r="A19331" s="20" t="s">
        <v>37761</v>
      </c>
      <c r="B19331" s="20" t="s">
        <v>37755</v>
      </c>
      <c r="C19331" s="20" t="s">
        <v>37756</v>
      </c>
      <c r="D19331" s="20" t="s">
        <v>37757</v>
      </c>
      <c r="E19331" s="20" t="s">
        <v>37758</v>
      </c>
      <c r="F19331" s="20" t="s">
        <v>37759</v>
      </c>
      <c r="G19331" s="20" t="s">
        <v>37760</v>
      </c>
      <c r="H19331" s="20" t="s">
        <v>49</v>
      </c>
    </row>
    <row r="19332" customFormat="false" ht="15.75" hidden="false" customHeight="false" outlineLevel="0" collapsed="false">
      <c r="A19332" s="20" t="s">
        <v>37762</v>
      </c>
      <c r="B19332" s="20" t="s">
        <v>37763</v>
      </c>
      <c r="C19332" s="20" t="s">
        <v>37764</v>
      </c>
      <c r="D19332" s="20" t="s">
        <v>37765</v>
      </c>
      <c r="E19332" s="20" t="s">
        <v>37766</v>
      </c>
      <c r="F19332" s="20" t="s">
        <v>37767</v>
      </c>
      <c r="G19332" s="20" t="s">
        <v>37768</v>
      </c>
      <c r="H19332" s="20" t="s">
        <v>49</v>
      </c>
    </row>
    <row r="19333" customFormat="false" ht="15.75" hidden="false" customHeight="false" outlineLevel="0" collapsed="false">
      <c r="A19333" s="20" t="s">
        <v>37769</v>
      </c>
      <c r="B19333" s="20" t="s">
        <v>37763</v>
      </c>
      <c r="C19333" s="20" t="s">
        <v>37764</v>
      </c>
      <c r="D19333" s="20" t="s">
        <v>37765</v>
      </c>
      <c r="E19333" s="20" t="s">
        <v>37766</v>
      </c>
      <c r="F19333" s="20" t="s">
        <v>37767</v>
      </c>
      <c r="G19333" s="20" t="s">
        <v>37768</v>
      </c>
      <c r="H19333" s="20" t="s">
        <v>49</v>
      </c>
    </row>
    <row r="19334" customFormat="false" ht="15.75" hidden="false" customHeight="false" outlineLevel="0" collapsed="false">
      <c r="A19334" s="20" t="s">
        <v>37770</v>
      </c>
      <c r="B19334" s="20" t="s">
        <v>37771</v>
      </c>
      <c r="C19334" s="20" t="s">
        <v>37772</v>
      </c>
      <c r="D19334" s="20" t="s">
        <v>37773</v>
      </c>
      <c r="E19334" s="20" t="s">
        <v>37774</v>
      </c>
      <c r="F19334" s="20" t="s">
        <v>37775</v>
      </c>
      <c r="G19334" s="20" t="s">
        <v>37776</v>
      </c>
      <c r="H19334" s="20" t="s">
        <v>49</v>
      </c>
    </row>
    <row r="19335" customFormat="false" ht="15.75" hidden="false" customHeight="false" outlineLevel="0" collapsed="false">
      <c r="A19335" s="20" t="s">
        <v>37777</v>
      </c>
      <c r="B19335" s="20" t="s">
        <v>37771</v>
      </c>
      <c r="C19335" s="20" t="s">
        <v>37772</v>
      </c>
      <c r="D19335" s="20" t="s">
        <v>37773</v>
      </c>
      <c r="E19335" s="20" t="s">
        <v>37774</v>
      </c>
      <c r="F19335" s="20" t="s">
        <v>37775</v>
      </c>
      <c r="G19335" s="20" t="s">
        <v>37776</v>
      </c>
      <c r="H19335" s="20" t="s">
        <v>49</v>
      </c>
    </row>
    <row r="19336" customFormat="false" ht="15.75" hidden="false" customHeight="false" outlineLevel="0" collapsed="false">
      <c r="A19336" s="20" t="s">
        <v>37778</v>
      </c>
      <c r="B19336" s="20" t="s">
        <v>37779</v>
      </c>
      <c r="C19336" s="20" t="s">
        <v>37780</v>
      </c>
      <c r="D19336" s="20" t="s">
        <v>37781</v>
      </c>
      <c r="H19336" s="20" t="s">
        <v>49</v>
      </c>
    </row>
    <row r="19337" customFormat="false" ht="15.75" hidden="false" customHeight="false" outlineLevel="0" collapsed="false">
      <c r="A19337" s="20" t="s">
        <v>37782</v>
      </c>
      <c r="B19337" s="20" t="s">
        <v>37779</v>
      </c>
      <c r="C19337" s="20" t="s">
        <v>37780</v>
      </c>
      <c r="D19337" s="20" t="s">
        <v>37781</v>
      </c>
      <c r="H19337" s="20" t="s">
        <v>49</v>
      </c>
    </row>
    <row r="19338" customFormat="false" ht="15.75" hidden="false" customHeight="false" outlineLevel="0" collapsed="false">
      <c r="A19338" s="20" t="s">
        <v>37783</v>
      </c>
      <c r="B19338" s="20" t="s">
        <v>37779</v>
      </c>
      <c r="C19338" s="20" t="s">
        <v>37784</v>
      </c>
      <c r="D19338" s="20" t="s">
        <v>37781</v>
      </c>
      <c r="H19338" s="20" t="s">
        <v>49</v>
      </c>
    </row>
    <row r="19339" customFormat="false" ht="15.75" hidden="false" customHeight="false" outlineLevel="0" collapsed="false">
      <c r="A19339" s="20" t="s">
        <v>37785</v>
      </c>
      <c r="B19339" s="20" t="s">
        <v>37779</v>
      </c>
      <c r="C19339" s="20" t="s">
        <v>37784</v>
      </c>
      <c r="D19339" s="20" t="s">
        <v>37781</v>
      </c>
      <c r="H19339" s="20" t="s">
        <v>49</v>
      </c>
    </row>
    <row r="19340" customFormat="false" ht="15.75" hidden="false" customHeight="false" outlineLevel="0" collapsed="false">
      <c r="A19340" s="20" t="s">
        <v>37786</v>
      </c>
      <c r="B19340" s="20" t="s">
        <v>37779</v>
      </c>
      <c r="C19340" s="20" t="s">
        <v>37787</v>
      </c>
      <c r="D19340" s="20" t="s">
        <v>37781</v>
      </c>
      <c r="H19340" s="20" t="s">
        <v>49</v>
      </c>
    </row>
    <row r="19341" customFormat="false" ht="15.75" hidden="false" customHeight="false" outlineLevel="0" collapsed="false">
      <c r="A19341" s="20" t="s">
        <v>37788</v>
      </c>
      <c r="B19341" s="20" t="s">
        <v>37779</v>
      </c>
      <c r="C19341" s="20" t="s">
        <v>37787</v>
      </c>
      <c r="D19341" s="20" t="s">
        <v>37781</v>
      </c>
      <c r="H19341" s="20" t="s">
        <v>49</v>
      </c>
    </row>
    <row r="19342" customFormat="false" ht="15.75" hidden="false" customHeight="false" outlineLevel="0" collapsed="false">
      <c r="A19342" s="20" t="s">
        <v>37789</v>
      </c>
      <c r="B19342" s="20" t="s">
        <v>37779</v>
      </c>
      <c r="C19342" s="20" t="s">
        <v>37790</v>
      </c>
      <c r="D19342" s="20" t="s">
        <v>37781</v>
      </c>
      <c r="H19342" s="20" t="s">
        <v>49</v>
      </c>
    </row>
    <row r="19343" customFormat="false" ht="15.75" hidden="false" customHeight="false" outlineLevel="0" collapsed="false">
      <c r="A19343" s="20" t="s">
        <v>37791</v>
      </c>
      <c r="B19343" s="20" t="s">
        <v>37779</v>
      </c>
      <c r="C19343" s="20" t="s">
        <v>37790</v>
      </c>
      <c r="D19343" s="20" t="s">
        <v>37781</v>
      </c>
      <c r="H19343" s="20" t="s">
        <v>49</v>
      </c>
    </row>
    <row r="19344" customFormat="false" ht="15.75" hidden="false" customHeight="false" outlineLevel="0" collapsed="false">
      <c r="A19344" s="20" t="s">
        <v>37792</v>
      </c>
      <c r="B19344" s="20" t="s">
        <v>37793</v>
      </c>
      <c r="C19344" s="20" t="s">
        <v>37794</v>
      </c>
      <c r="D19344" s="20" t="s">
        <v>37795</v>
      </c>
      <c r="H19344" s="20" t="s">
        <v>49</v>
      </c>
    </row>
    <row r="19345" customFormat="false" ht="15.75" hidden="false" customHeight="false" outlineLevel="0" collapsed="false">
      <c r="A19345" s="20" t="s">
        <v>37796</v>
      </c>
      <c r="B19345" s="20" t="s">
        <v>37793</v>
      </c>
      <c r="C19345" s="20" t="s">
        <v>37794</v>
      </c>
      <c r="D19345" s="20" t="s">
        <v>37795</v>
      </c>
      <c r="H19345" s="20" t="s">
        <v>49</v>
      </c>
    </row>
    <row r="19346" customFormat="false" ht="15.75" hidden="false" customHeight="false" outlineLevel="0" collapsed="false">
      <c r="A19346" s="20" t="s">
        <v>37797</v>
      </c>
      <c r="B19346" s="20" t="s">
        <v>37793</v>
      </c>
      <c r="C19346" s="20" t="s">
        <v>37798</v>
      </c>
      <c r="D19346" s="20" t="s">
        <v>37795</v>
      </c>
      <c r="H19346" s="20" t="s">
        <v>49</v>
      </c>
    </row>
    <row r="19347" customFormat="false" ht="15.75" hidden="false" customHeight="false" outlineLevel="0" collapsed="false">
      <c r="A19347" s="20" t="s">
        <v>37799</v>
      </c>
      <c r="B19347" s="20" t="s">
        <v>37793</v>
      </c>
      <c r="C19347" s="20" t="s">
        <v>37798</v>
      </c>
      <c r="D19347" s="20" t="s">
        <v>37795</v>
      </c>
      <c r="H19347" s="20" t="s">
        <v>49</v>
      </c>
    </row>
    <row r="19348" customFormat="false" ht="15.75" hidden="false" customHeight="false" outlineLevel="0" collapsed="false">
      <c r="A19348" s="20" t="s">
        <v>37800</v>
      </c>
      <c r="B19348" s="20" t="s">
        <v>37793</v>
      </c>
      <c r="C19348" s="20" t="s">
        <v>37801</v>
      </c>
      <c r="D19348" s="20" t="s">
        <v>37802</v>
      </c>
      <c r="H19348" s="20" t="s">
        <v>49</v>
      </c>
    </row>
    <row r="19349" customFormat="false" ht="15.75" hidden="false" customHeight="false" outlineLevel="0" collapsed="false">
      <c r="A19349" s="20" t="s">
        <v>37803</v>
      </c>
      <c r="B19349" s="20" t="s">
        <v>37793</v>
      </c>
      <c r="C19349" s="20" t="s">
        <v>37801</v>
      </c>
      <c r="D19349" s="20" t="s">
        <v>37802</v>
      </c>
      <c r="H19349" s="20" t="s">
        <v>49</v>
      </c>
    </row>
    <row r="19350" customFormat="false" ht="15.75" hidden="false" customHeight="false" outlineLevel="0" collapsed="false">
      <c r="A19350" s="20" t="s">
        <v>37804</v>
      </c>
      <c r="B19350" s="20" t="s">
        <v>37793</v>
      </c>
      <c r="C19350" s="20" t="s">
        <v>37805</v>
      </c>
      <c r="D19350" s="20" t="s">
        <v>37795</v>
      </c>
      <c r="H19350" s="20" t="s">
        <v>49</v>
      </c>
    </row>
    <row r="19351" customFormat="false" ht="15.75" hidden="false" customHeight="false" outlineLevel="0" collapsed="false">
      <c r="A19351" s="20" t="s">
        <v>37806</v>
      </c>
      <c r="B19351" s="20" t="s">
        <v>37793</v>
      </c>
      <c r="C19351" s="20" t="s">
        <v>37805</v>
      </c>
      <c r="D19351" s="20" t="s">
        <v>37795</v>
      </c>
      <c r="H19351" s="20" t="s">
        <v>49</v>
      </c>
    </row>
    <row r="19352" customFormat="false" ht="15.75" hidden="false" customHeight="false" outlineLevel="0" collapsed="false">
      <c r="A19352" s="20" t="s">
        <v>37807</v>
      </c>
      <c r="B19352" s="20" t="s">
        <v>37808</v>
      </c>
      <c r="C19352" s="20" t="s">
        <v>37809</v>
      </c>
      <c r="D19352" s="20" t="s">
        <v>37781</v>
      </c>
      <c r="H19352" s="20" t="s">
        <v>49</v>
      </c>
    </row>
    <row r="19353" customFormat="false" ht="15.75" hidden="false" customHeight="false" outlineLevel="0" collapsed="false">
      <c r="A19353" s="20" t="s">
        <v>37810</v>
      </c>
      <c r="B19353" s="20" t="s">
        <v>37808</v>
      </c>
      <c r="C19353" s="20" t="s">
        <v>37809</v>
      </c>
      <c r="D19353" s="20" t="s">
        <v>37781</v>
      </c>
      <c r="H19353" s="20" t="s">
        <v>49</v>
      </c>
    </row>
    <row r="19354" customFormat="false" ht="15.75" hidden="false" customHeight="false" outlineLevel="0" collapsed="false">
      <c r="A19354" s="20" t="s">
        <v>37811</v>
      </c>
      <c r="B19354" s="20" t="s">
        <v>37808</v>
      </c>
      <c r="C19354" s="20" t="s">
        <v>37784</v>
      </c>
      <c r="D19354" s="20" t="s">
        <v>37781</v>
      </c>
      <c r="H19354" s="20" t="s">
        <v>49</v>
      </c>
    </row>
    <row r="19355" customFormat="false" ht="15.75" hidden="false" customHeight="false" outlineLevel="0" collapsed="false">
      <c r="A19355" s="20" t="s">
        <v>37812</v>
      </c>
      <c r="B19355" s="20" t="s">
        <v>37808</v>
      </c>
      <c r="C19355" s="20" t="s">
        <v>37784</v>
      </c>
      <c r="D19355" s="20" t="s">
        <v>37781</v>
      </c>
      <c r="H19355" s="20" t="s">
        <v>49</v>
      </c>
    </row>
    <row r="19356" customFormat="false" ht="15.75" hidden="false" customHeight="false" outlineLevel="0" collapsed="false">
      <c r="A19356" s="20" t="s">
        <v>37813</v>
      </c>
      <c r="B19356" s="20" t="s">
        <v>37808</v>
      </c>
      <c r="C19356" s="20" t="s">
        <v>37787</v>
      </c>
      <c r="D19356" s="20" t="s">
        <v>37781</v>
      </c>
      <c r="H19356" s="20" t="s">
        <v>49</v>
      </c>
    </row>
    <row r="19357" customFormat="false" ht="15.75" hidden="false" customHeight="false" outlineLevel="0" collapsed="false">
      <c r="A19357" s="20" t="s">
        <v>37814</v>
      </c>
      <c r="B19357" s="20" t="s">
        <v>37808</v>
      </c>
      <c r="C19357" s="20" t="s">
        <v>37787</v>
      </c>
      <c r="D19357" s="20" t="s">
        <v>37781</v>
      </c>
      <c r="H19357" s="20" t="s">
        <v>49</v>
      </c>
    </row>
    <row r="19358" customFormat="false" ht="15.75" hidden="false" customHeight="false" outlineLevel="0" collapsed="false">
      <c r="A19358" s="20" t="s">
        <v>37815</v>
      </c>
      <c r="B19358" s="20" t="s">
        <v>37808</v>
      </c>
      <c r="C19358" s="20" t="s">
        <v>37790</v>
      </c>
      <c r="D19358" s="20" t="s">
        <v>37781</v>
      </c>
      <c r="H19358" s="20" t="s">
        <v>49</v>
      </c>
    </row>
    <row r="19359" customFormat="false" ht="15.75" hidden="false" customHeight="false" outlineLevel="0" collapsed="false">
      <c r="A19359" s="20" t="s">
        <v>37816</v>
      </c>
      <c r="B19359" s="20" t="s">
        <v>37808</v>
      </c>
      <c r="C19359" s="20" t="s">
        <v>37790</v>
      </c>
      <c r="D19359" s="20" t="s">
        <v>37781</v>
      </c>
      <c r="H19359" s="20" t="s">
        <v>49</v>
      </c>
    </row>
    <row r="19360" customFormat="false" ht="15.75" hidden="false" customHeight="false" outlineLevel="0" collapsed="false">
      <c r="A19360" s="20" t="s">
        <v>37817</v>
      </c>
      <c r="B19360" s="20" t="s">
        <v>37808</v>
      </c>
      <c r="C19360" s="20" t="s">
        <v>37818</v>
      </c>
      <c r="D19360" s="20" t="s">
        <v>37781</v>
      </c>
      <c r="H19360" s="20" t="s">
        <v>49</v>
      </c>
    </row>
    <row r="19361" customFormat="false" ht="15.75" hidden="false" customHeight="false" outlineLevel="0" collapsed="false">
      <c r="A19361" s="20" t="s">
        <v>37819</v>
      </c>
      <c r="B19361" s="20" t="s">
        <v>37808</v>
      </c>
      <c r="C19361" s="20" t="s">
        <v>37818</v>
      </c>
      <c r="D19361" s="20" t="s">
        <v>37781</v>
      </c>
      <c r="H19361" s="20" t="s">
        <v>49</v>
      </c>
    </row>
    <row r="19362" customFormat="false" ht="15.75" hidden="false" customHeight="false" outlineLevel="0" collapsed="false">
      <c r="A19362" s="20" t="s">
        <v>37820</v>
      </c>
      <c r="B19362" s="20" t="s">
        <v>37821</v>
      </c>
      <c r="C19362" s="20" t="s">
        <v>37822</v>
      </c>
      <c r="D19362" s="20" t="s">
        <v>37823</v>
      </c>
      <c r="H19362" s="20" t="s">
        <v>49</v>
      </c>
    </row>
    <row r="19363" customFormat="false" ht="15.75" hidden="false" customHeight="false" outlineLevel="0" collapsed="false">
      <c r="A19363" s="20" t="s">
        <v>37824</v>
      </c>
      <c r="B19363" s="20" t="s">
        <v>37821</v>
      </c>
      <c r="C19363" s="20" t="s">
        <v>37822</v>
      </c>
      <c r="D19363" s="20" t="s">
        <v>37823</v>
      </c>
      <c r="H19363" s="20" t="s">
        <v>49</v>
      </c>
    </row>
    <row r="19364" customFormat="false" ht="15.75" hidden="false" customHeight="false" outlineLevel="0" collapsed="false">
      <c r="A19364" s="20" t="s">
        <v>37825</v>
      </c>
      <c r="B19364" s="20" t="s">
        <v>37821</v>
      </c>
      <c r="C19364" s="20" t="s">
        <v>37826</v>
      </c>
      <c r="D19364" s="20" t="s">
        <v>37823</v>
      </c>
      <c r="H19364" s="20" t="s">
        <v>49</v>
      </c>
    </row>
    <row r="19365" customFormat="false" ht="15.75" hidden="false" customHeight="false" outlineLevel="0" collapsed="false">
      <c r="A19365" s="20" t="s">
        <v>37827</v>
      </c>
      <c r="B19365" s="20" t="s">
        <v>37821</v>
      </c>
      <c r="C19365" s="20" t="s">
        <v>37826</v>
      </c>
      <c r="D19365" s="20" t="s">
        <v>37823</v>
      </c>
      <c r="H19365" s="20" t="s">
        <v>49</v>
      </c>
    </row>
    <row r="19366" customFormat="false" ht="15.75" hidden="false" customHeight="false" outlineLevel="0" collapsed="false">
      <c r="A19366" s="20" t="s">
        <v>37828</v>
      </c>
      <c r="B19366" s="20" t="s">
        <v>37821</v>
      </c>
      <c r="C19366" s="20" t="s">
        <v>37829</v>
      </c>
      <c r="D19366" s="20" t="s">
        <v>37823</v>
      </c>
      <c r="H19366" s="20" t="s">
        <v>49</v>
      </c>
    </row>
    <row r="19367" customFormat="false" ht="15.75" hidden="false" customHeight="false" outlineLevel="0" collapsed="false">
      <c r="A19367" s="20" t="s">
        <v>37830</v>
      </c>
      <c r="B19367" s="20" t="s">
        <v>37821</v>
      </c>
      <c r="C19367" s="20" t="s">
        <v>37829</v>
      </c>
      <c r="D19367" s="20" t="s">
        <v>37823</v>
      </c>
      <c r="H19367" s="20" t="s">
        <v>49</v>
      </c>
    </row>
    <row r="19368" customFormat="false" ht="15.75" hidden="false" customHeight="false" outlineLevel="0" collapsed="false">
      <c r="A19368" s="20" t="s">
        <v>37831</v>
      </c>
      <c r="B19368" s="20" t="s">
        <v>37821</v>
      </c>
      <c r="C19368" s="20" t="s">
        <v>37832</v>
      </c>
      <c r="D19368" s="20" t="s">
        <v>37823</v>
      </c>
      <c r="H19368" s="20" t="s">
        <v>49</v>
      </c>
    </row>
    <row r="19369" customFormat="false" ht="15.75" hidden="false" customHeight="false" outlineLevel="0" collapsed="false">
      <c r="A19369" s="20" t="s">
        <v>37833</v>
      </c>
      <c r="B19369" s="20" t="s">
        <v>37821</v>
      </c>
      <c r="C19369" s="20" t="s">
        <v>37832</v>
      </c>
      <c r="D19369" s="20" t="s">
        <v>37823</v>
      </c>
      <c r="H19369" s="20" t="s">
        <v>49</v>
      </c>
    </row>
    <row r="19370" customFormat="false" ht="15.75" hidden="false" customHeight="false" outlineLevel="0" collapsed="false">
      <c r="A19370" s="20" t="s">
        <v>37834</v>
      </c>
      <c r="B19370" s="20" t="s">
        <v>37835</v>
      </c>
      <c r="C19370" s="20" t="s">
        <v>37829</v>
      </c>
      <c r="D19370" s="20" t="s">
        <v>37823</v>
      </c>
      <c r="H19370" s="20" t="s">
        <v>49</v>
      </c>
    </row>
    <row r="19371" customFormat="false" ht="15.75" hidden="false" customHeight="false" outlineLevel="0" collapsed="false">
      <c r="A19371" s="20" t="s">
        <v>37836</v>
      </c>
      <c r="B19371" s="20" t="s">
        <v>37835</v>
      </c>
      <c r="C19371" s="20" t="s">
        <v>37829</v>
      </c>
      <c r="D19371" s="20" t="s">
        <v>37823</v>
      </c>
      <c r="H19371" s="20" t="s">
        <v>49</v>
      </c>
    </row>
    <row r="19372" customFormat="false" ht="15.75" hidden="false" customHeight="false" outlineLevel="0" collapsed="false">
      <c r="A19372" s="20" t="s">
        <v>37837</v>
      </c>
      <c r="B19372" s="20" t="s">
        <v>37838</v>
      </c>
      <c r="C19372" s="20" t="s">
        <v>37839</v>
      </c>
      <c r="D19372" s="20" t="s">
        <v>37840</v>
      </c>
      <c r="E19372" s="20" t="s">
        <v>37841</v>
      </c>
      <c r="F19372" s="20" t="s">
        <v>37842</v>
      </c>
      <c r="G19372" s="20" t="s">
        <v>37843</v>
      </c>
      <c r="H19372" s="20" t="s">
        <v>49</v>
      </c>
    </row>
    <row r="19373" customFormat="false" ht="15.75" hidden="false" customHeight="false" outlineLevel="0" collapsed="false">
      <c r="A19373" s="20" t="s">
        <v>37844</v>
      </c>
      <c r="B19373" s="20" t="s">
        <v>37838</v>
      </c>
      <c r="C19373" s="20" t="s">
        <v>37839</v>
      </c>
      <c r="D19373" s="20" t="s">
        <v>37840</v>
      </c>
      <c r="E19373" s="20" t="s">
        <v>37841</v>
      </c>
      <c r="F19373" s="20" t="s">
        <v>37842</v>
      </c>
      <c r="G19373" s="20" t="s">
        <v>37843</v>
      </c>
      <c r="H19373" s="20" t="s">
        <v>49</v>
      </c>
    </row>
    <row r="19374" customFormat="false" ht="15.75" hidden="false" customHeight="false" outlineLevel="0" collapsed="false">
      <c r="A19374" s="20" t="s">
        <v>37845</v>
      </c>
      <c r="B19374" s="20" t="s">
        <v>37838</v>
      </c>
      <c r="C19374" s="20" t="s">
        <v>37846</v>
      </c>
      <c r="D19374" s="20" t="s">
        <v>37847</v>
      </c>
      <c r="E19374" s="20" t="s">
        <v>37841</v>
      </c>
      <c r="F19374" s="20" t="s">
        <v>37842</v>
      </c>
      <c r="G19374" s="20" t="s">
        <v>37843</v>
      </c>
      <c r="H19374" s="20" t="s">
        <v>49</v>
      </c>
    </row>
    <row r="19375" customFormat="false" ht="15.75" hidden="false" customHeight="false" outlineLevel="0" collapsed="false">
      <c r="A19375" s="20" t="s">
        <v>37848</v>
      </c>
      <c r="B19375" s="20" t="s">
        <v>37838</v>
      </c>
      <c r="C19375" s="20" t="s">
        <v>37846</v>
      </c>
      <c r="D19375" s="20" t="s">
        <v>37847</v>
      </c>
      <c r="E19375" s="20" t="s">
        <v>37841</v>
      </c>
      <c r="F19375" s="20" t="s">
        <v>37842</v>
      </c>
      <c r="G19375" s="20" t="s">
        <v>37843</v>
      </c>
      <c r="H19375" s="20" t="s">
        <v>49</v>
      </c>
    </row>
    <row r="19376" customFormat="false" ht="15.75" hidden="false" customHeight="false" outlineLevel="0" collapsed="false">
      <c r="A19376" s="20" t="s">
        <v>37849</v>
      </c>
      <c r="B19376" s="20" t="s">
        <v>37838</v>
      </c>
      <c r="C19376" s="20" t="s">
        <v>37850</v>
      </c>
      <c r="D19376" s="20" t="s">
        <v>37851</v>
      </c>
      <c r="E19376" s="20" t="s">
        <v>37852</v>
      </c>
      <c r="F19376" s="20" t="s">
        <v>37853</v>
      </c>
      <c r="G19376" s="20" t="s">
        <v>37854</v>
      </c>
      <c r="H19376" s="20" t="s">
        <v>49</v>
      </c>
    </row>
    <row r="19377" customFormat="false" ht="15.75" hidden="false" customHeight="false" outlineLevel="0" collapsed="false">
      <c r="A19377" s="20" t="s">
        <v>37855</v>
      </c>
      <c r="B19377" s="20" t="s">
        <v>37838</v>
      </c>
      <c r="C19377" s="20" t="s">
        <v>37850</v>
      </c>
      <c r="D19377" s="20" t="s">
        <v>37851</v>
      </c>
      <c r="E19377" s="20" t="s">
        <v>37852</v>
      </c>
      <c r="F19377" s="20" t="s">
        <v>37853</v>
      </c>
      <c r="G19377" s="20" t="s">
        <v>37854</v>
      </c>
      <c r="H19377" s="20" t="s">
        <v>49</v>
      </c>
    </row>
    <row r="19378" customFormat="false" ht="15.75" hidden="false" customHeight="false" outlineLevel="0" collapsed="false">
      <c r="A19378" s="20" t="s">
        <v>37856</v>
      </c>
      <c r="B19378" s="20" t="s">
        <v>37838</v>
      </c>
      <c r="C19378" s="20" t="s">
        <v>37857</v>
      </c>
      <c r="D19378" s="20" t="s">
        <v>37858</v>
      </c>
      <c r="E19378" s="20" t="s">
        <v>37859</v>
      </c>
      <c r="F19378" s="20" t="s">
        <v>37860</v>
      </c>
      <c r="G19378" s="20" t="s">
        <v>37861</v>
      </c>
      <c r="H19378" s="20" t="s">
        <v>49</v>
      </c>
    </row>
    <row r="19379" customFormat="false" ht="15.75" hidden="false" customHeight="false" outlineLevel="0" collapsed="false">
      <c r="A19379" s="20" t="s">
        <v>37862</v>
      </c>
      <c r="B19379" s="20" t="s">
        <v>37838</v>
      </c>
      <c r="C19379" s="20" t="s">
        <v>37857</v>
      </c>
      <c r="D19379" s="20" t="s">
        <v>37858</v>
      </c>
      <c r="E19379" s="20" t="s">
        <v>37859</v>
      </c>
      <c r="F19379" s="20" t="s">
        <v>37860</v>
      </c>
      <c r="G19379" s="20" t="s">
        <v>37861</v>
      </c>
      <c r="H19379" s="20" t="s">
        <v>49</v>
      </c>
    </row>
    <row r="19380" customFormat="false" ht="15.75" hidden="false" customHeight="false" outlineLevel="0" collapsed="false">
      <c r="A19380" s="20" t="s">
        <v>37863</v>
      </c>
      <c r="B19380" s="20" t="s">
        <v>37838</v>
      </c>
      <c r="C19380" s="20" t="s">
        <v>37864</v>
      </c>
      <c r="D19380" s="20" t="s">
        <v>37865</v>
      </c>
      <c r="E19380" s="20" t="s">
        <v>37859</v>
      </c>
      <c r="F19380" s="20" t="s">
        <v>37860</v>
      </c>
      <c r="G19380" s="20" t="s">
        <v>37861</v>
      </c>
      <c r="H19380" s="20" t="s">
        <v>49</v>
      </c>
    </row>
    <row r="19381" customFormat="false" ht="15.75" hidden="false" customHeight="false" outlineLevel="0" collapsed="false">
      <c r="A19381" s="20" t="s">
        <v>37866</v>
      </c>
      <c r="B19381" s="20" t="s">
        <v>37838</v>
      </c>
      <c r="C19381" s="20" t="s">
        <v>37864</v>
      </c>
      <c r="D19381" s="20" t="s">
        <v>37865</v>
      </c>
      <c r="E19381" s="20" t="s">
        <v>37859</v>
      </c>
      <c r="F19381" s="20" t="s">
        <v>37860</v>
      </c>
      <c r="G19381" s="20" t="s">
        <v>37861</v>
      </c>
      <c r="H19381" s="20" t="s">
        <v>49</v>
      </c>
    </row>
    <row r="19382" customFormat="false" ht="15.75" hidden="false" customHeight="false" outlineLevel="0" collapsed="false">
      <c r="A19382" s="20" t="s">
        <v>37867</v>
      </c>
      <c r="B19382" s="20" t="s">
        <v>37838</v>
      </c>
      <c r="C19382" s="20" t="s">
        <v>37868</v>
      </c>
      <c r="D19382" s="20" t="s">
        <v>37869</v>
      </c>
      <c r="E19382" s="20" t="s">
        <v>37859</v>
      </c>
      <c r="F19382" s="20" t="s">
        <v>37860</v>
      </c>
      <c r="G19382" s="20" t="s">
        <v>37861</v>
      </c>
      <c r="H19382" s="20" t="s">
        <v>49</v>
      </c>
    </row>
    <row r="19383" customFormat="false" ht="15.75" hidden="false" customHeight="false" outlineLevel="0" collapsed="false">
      <c r="A19383" s="20" t="s">
        <v>37870</v>
      </c>
      <c r="B19383" s="20" t="s">
        <v>37838</v>
      </c>
      <c r="C19383" s="20" t="s">
        <v>37868</v>
      </c>
      <c r="D19383" s="20" t="s">
        <v>37869</v>
      </c>
      <c r="E19383" s="20" t="s">
        <v>37859</v>
      </c>
      <c r="F19383" s="20" t="s">
        <v>37860</v>
      </c>
      <c r="G19383" s="20" t="s">
        <v>37861</v>
      </c>
      <c r="H19383" s="20" t="s">
        <v>49</v>
      </c>
    </row>
    <row r="19384" customFormat="false" ht="15.75" hidden="false" customHeight="false" outlineLevel="0" collapsed="false">
      <c r="A19384" s="20" t="s">
        <v>37871</v>
      </c>
      <c r="B19384" s="20" t="s">
        <v>37872</v>
      </c>
      <c r="C19384" s="20" t="s">
        <v>37873</v>
      </c>
      <c r="D19384" s="20" t="s">
        <v>37874</v>
      </c>
      <c r="E19384" s="20" t="s">
        <v>37875</v>
      </c>
      <c r="F19384" s="20" t="s">
        <v>37876</v>
      </c>
      <c r="G19384" s="20" t="s">
        <v>37877</v>
      </c>
      <c r="H19384" s="20" t="s">
        <v>49</v>
      </c>
    </row>
    <row r="19385" customFormat="false" ht="15.75" hidden="false" customHeight="false" outlineLevel="0" collapsed="false">
      <c r="A19385" s="20" t="s">
        <v>37878</v>
      </c>
      <c r="B19385" s="20" t="s">
        <v>37872</v>
      </c>
      <c r="C19385" s="20" t="s">
        <v>37873</v>
      </c>
      <c r="D19385" s="20" t="s">
        <v>37874</v>
      </c>
      <c r="E19385" s="20" t="s">
        <v>37875</v>
      </c>
      <c r="F19385" s="20" t="s">
        <v>37876</v>
      </c>
      <c r="G19385" s="20" t="s">
        <v>37877</v>
      </c>
      <c r="H19385" s="20" t="s">
        <v>49</v>
      </c>
    </row>
    <row r="19386" customFormat="false" ht="15.75" hidden="false" customHeight="false" outlineLevel="0" collapsed="false">
      <c r="A19386" s="20" t="s">
        <v>37879</v>
      </c>
      <c r="B19386" s="20" t="s">
        <v>37872</v>
      </c>
      <c r="C19386" s="20" t="s">
        <v>37880</v>
      </c>
      <c r="D19386" s="20" t="s">
        <v>37881</v>
      </c>
      <c r="E19386" s="20" t="s">
        <v>37882</v>
      </c>
      <c r="F19386" s="20" t="s">
        <v>37883</v>
      </c>
      <c r="G19386" s="20" t="s">
        <v>28315</v>
      </c>
      <c r="H19386" s="20" t="s">
        <v>49</v>
      </c>
    </row>
    <row r="19387" customFormat="false" ht="15.75" hidden="false" customHeight="false" outlineLevel="0" collapsed="false">
      <c r="A19387" s="20" t="s">
        <v>37884</v>
      </c>
      <c r="B19387" s="20" t="s">
        <v>37872</v>
      </c>
      <c r="C19387" s="20" t="s">
        <v>37880</v>
      </c>
      <c r="D19387" s="20" t="s">
        <v>37881</v>
      </c>
      <c r="E19387" s="20" t="s">
        <v>37882</v>
      </c>
      <c r="F19387" s="20" t="s">
        <v>37883</v>
      </c>
      <c r="G19387" s="20" t="s">
        <v>28315</v>
      </c>
      <c r="H19387" s="20" t="s">
        <v>49</v>
      </c>
    </row>
    <row r="19388" customFormat="false" ht="15.75" hidden="false" customHeight="false" outlineLevel="0" collapsed="false">
      <c r="A19388" s="20" t="s">
        <v>37885</v>
      </c>
      <c r="B19388" s="20" t="s">
        <v>37872</v>
      </c>
      <c r="C19388" s="20" t="s">
        <v>37886</v>
      </c>
      <c r="D19388" s="20" t="s">
        <v>37887</v>
      </c>
      <c r="E19388" s="20" t="s">
        <v>37888</v>
      </c>
      <c r="F19388" s="20" t="s">
        <v>37889</v>
      </c>
      <c r="G19388" s="20" t="s">
        <v>9324</v>
      </c>
      <c r="H19388" s="20" t="s">
        <v>49</v>
      </c>
    </row>
    <row r="19389" customFormat="false" ht="15.75" hidden="false" customHeight="false" outlineLevel="0" collapsed="false">
      <c r="A19389" s="20" t="s">
        <v>37890</v>
      </c>
      <c r="B19389" s="20" t="s">
        <v>37872</v>
      </c>
      <c r="C19389" s="20" t="s">
        <v>37886</v>
      </c>
      <c r="D19389" s="20" t="s">
        <v>37887</v>
      </c>
      <c r="E19389" s="20" t="s">
        <v>37888</v>
      </c>
      <c r="F19389" s="20" t="s">
        <v>37889</v>
      </c>
      <c r="G19389" s="20" t="s">
        <v>9324</v>
      </c>
      <c r="H19389" s="20" t="s">
        <v>49</v>
      </c>
    </row>
    <row r="19390" customFormat="false" ht="15.75" hidden="false" customHeight="false" outlineLevel="0" collapsed="false">
      <c r="A19390" s="20" t="s">
        <v>37891</v>
      </c>
      <c r="B19390" s="20" t="s">
        <v>37872</v>
      </c>
      <c r="C19390" s="20" t="s">
        <v>37892</v>
      </c>
      <c r="D19390" s="20" t="s">
        <v>37893</v>
      </c>
      <c r="E19390" s="20" t="s">
        <v>37894</v>
      </c>
      <c r="F19390" s="20" t="s">
        <v>37889</v>
      </c>
      <c r="G19390" s="20" t="s">
        <v>9324</v>
      </c>
      <c r="H19390" s="20" t="s">
        <v>49</v>
      </c>
    </row>
    <row r="19391" customFormat="false" ht="15.75" hidden="false" customHeight="false" outlineLevel="0" collapsed="false">
      <c r="A19391" s="20" t="s">
        <v>37895</v>
      </c>
      <c r="B19391" s="20" t="s">
        <v>37872</v>
      </c>
      <c r="C19391" s="20" t="s">
        <v>37892</v>
      </c>
      <c r="D19391" s="20" t="s">
        <v>37893</v>
      </c>
      <c r="E19391" s="20" t="s">
        <v>37894</v>
      </c>
      <c r="F19391" s="20" t="s">
        <v>37889</v>
      </c>
      <c r="G19391" s="20" t="s">
        <v>9324</v>
      </c>
      <c r="H19391" s="20" t="s">
        <v>49</v>
      </c>
    </row>
    <row r="19392" customFormat="false" ht="15.75" hidden="false" customHeight="false" outlineLevel="0" collapsed="false">
      <c r="A19392" s="20" t="s">
        <v>37896</v>
      </c>
      <c r="B19392" s="20" t="s">
        <v>37872</v>
      </c>
      <c r="C19392" s="20" t="s">
        <v>37897</v>
      </c>
      <c r="D19392" s="20" t="s">
        <v>37898</v>
      </c>
      <c r="E19392" s="20" t="s">
        <v>37899</v>
      </c>
      <c r="F19392" s="20" t="s">
        <v>37889</v>
      </c>
      <c r="G19392" s="20" t="s">
        <v>9324</v>
      </c>
      <c r="H19392" s="20" t="s">
        <v>49</v>
      </c>
    </row>
    <row r="19393" customFormat="false" ht="15.75" hidden="false" customHeight="false" outlineLevel="0" collapsed="false">
      <c r="A19393" s="20" t="s">
        <v>37900</v>
      </c>
      <c r="B19393" s="20" t="s">
        <v>37872</v>
      </c>
      <c r="C19393" s="20" t="s">
        <v>37897</v>
      </c>
      <c r="D19393" s="20" t="s">
        <v>37898</v>
      </c>
      <c r="E19393" s="20" t="s">
        <v>37899</v>
      </c>
      <c r="F19393" s="20" t="s">
        <v>37889</v>
      </c>
      <c r="G19393" s="20" t="s">
        <v>9324</v>
      </c>
      <c r="H19393" s="20" t="s">
        <v>49</v>
      </c>
    </row>
    <row r="19394" customFormat="false" ht="15.75" hidden="false" customHeight="false" outlineLevel="0" collapsed="false">
      <c r="A19394" s="20" t="s">
        <v>37901</v>
      </c>
      <c r="B19394" s="20" t="s">
        <v>37902</v>
      </c>
      <c r="C19394" s="20" t="s">
        <v>37903</v>
      </c>
      <c r="D19394" s="20" t="s">
        <v>37904</v>
      </c>
      <c r="H19394" s="20" t="s">
        <v>49</v>
      </c>
    </row>
    <row r="19395" customFormat="false" ht="15.75" hidden="false" customHeight="false" outlineLevel="0" collapsed="false">
      <c r="A19395" s="20" t="s">
        <v>37905</v>
      </c>
      <c r="B19395" s="20" t="s">
        <v>37902</v>
      </c>
      <c r="C19395" s="20" t="s">
        <v>37903</v>
      </c>
      <c r="D19395" s="20" t="s">
        <v>37904</v>
      </c>
      <c r="H19395" s="20" t="s">
        <v>49</v>
      </c>
    </row>
    <row r="19396" customFormat="false" ht="15.75" hidden="false" customHeight="false" outlineLevel="0" collapsed="false">
      <c r="A19396" s="20" t="s">
        <v>37906</v>
      </c>
      <c r="B19396" s="20" t="s">
        <v>37907</v>
      </c>
      <c r="C19396" s="20" t="s">
        <v>7126</v>
      </c>
      <c r="H19396" s="20" t="s">
        <v>49</v>
      </c>
    </row>
    <row r="19397" customFormat="false" ht="15.75" hidden="false" customHeight="false" outlineLevel="0" collapsed="false">
      <c r="A19397" s="20" t="s">
        <v>37908</v>
      </c>
      <c r="B19397" s="20" t="s">
        <v>37907</v>
      </c>
      <c r="C19397" s="20" t="s">
        <v>7126</v>
      </c>
      <c r="H19397" s="20" t="s">
        <v>49</v>
      </c>
    </row>
    <row r="19398" customFormat="false" ht="15.75" hidden="false" customHeight="false" outlineLevel="0" collapsed="false">
      <c r="A19398" s="20" t="s">
        <v>37909</v>
      </c>
      <c r="B19398" s="20" t="s">
        <v>37910</v>
      </c>
      <c r="C19398" s="20" t="s">
        <v>37911</v>
      </c>
      <c r="D19398" s="20" t="s">
        <v>37912</v>
      </c>
      <c r="H19398" s="20" t="s">
        <v>49</v>
      </c>
    </row>
    <row r="19399" customFormat="false" ht="15.75" hidden="false" customHeight="false" outlineLevel="0" collapsed="false">
      <c r="A19399" s="20" t="s">
        <v>37913</v>
      </c>
      <c r="B19399" s="20" t="s">
        <v>37910</v>
      </c>
      <c r="C19399" s="20" t="s">
        <v>37911</v>
      </c>
      <c r="D19399" s="20" t="s">
        <v>37912</v>
      </c>
      <c r="H19399" s="20" t="s">
        <v>49</v>
      </c>
    </row>
    <row r="19400" customFormat="false" ht="15.75" hidden="false" customHeight="false" outlineLevel="0" collapsed="false">
      <c r="A19400" s="20" t="s">
        <v>37914</v>
      </c>
      <c r="B19400" s="20" t="s">
        <v>37915</v>
      </c>
      <c r="C19400" s="20" t="s">
        <v>37916</v>
      </c>
      <c r="D19400" s="20" t="s">
        <v>37917</v>
      </c>
      <c r="E19400" s="20" t="s">
        <v>17000</v>
      </c>
      <c r="H19400" s="20" t="s">
        <v>49</v>
      </c>
    </row>
    <row r="19401" customFormat="false" ht="15.75" hidden="false" customHeight="false" outlineLevel="0" collapsed="false">
      <c r="A19401" s="20" t="s">
        <v>37918</v>
      </c>
      <c r="B19401" s="20" t="s">
        <v>37915</v>
      </c>
      <c r="C19401" s="20" t="s">
        <v>37916</v>
      </c>
      <c r="D19401" s="20" t="s">
        <v>37917</v>
      </c>
      <c r="E19401" s="20" t="s">
        <v>17000</v>
      </c>
      <c r="H19401" s="20" t="s">
        <v>49</v>
      </c>
    </row>
    <row r="19402" customFormat="false" ht="15.75" hidden="false" customHeight="false" outlineLevel="0" collapsed="false">
      <c r="A19402" s="20" t="s">
        <v>37919</v>
      </c>
      <c r="B19402" s="20" t="s">
        <v>37920</v>
      </c>
      <c r="C19402" s="20" t="s">
        <v>37921</v>
      </c>
      <c r="D19402" s="20" t="s">
        <v>37922</v>
      </c>
      <c r="H19402" s="20" t="s">
        <v>49</v>
      </c>
    </row>
    <row r="19403" customFormat="false" ht="15.75" hidden="false" customHeight="false" outlineLevel="0" collapsed="false">
      <c r="A19403" s="20" t="s">
        <v>37923</v>
      </c>
      <c r="B19403" s="20" t="s">
        <v>37920</v>
      </c>
      <c r="C19403" s="20" t="s">
        <v>37921</v>
      </c>
      <c r="D19403" s="20" t="s">
        <v>37922</v>
      </c>
      <c r="H19403" s="20" t="s">
        <v>49</v>
      </c>
    </row>
    <row r="19404" customFormat="false" ht="15.75" hidden="false" customHeight="false" outlineLevel="0" collapsed="false">
      <c r="A19404" s="20" t="s">
        <v>37924</v>
      </c>
      <c r="B19404" s="20" t="s">
        <v>37925</v>
      </c>
      <c r="C19404" s="20" t="s">
        <v>37926</v>
      </c>
      <c r="D19404" s="20" t="s">
        <v>37927</v>
      </c>
      <c r="E19404" s="20" t="s">
        <v>37928</v>
      </c>
      <c r="F19404" s="20" t="s">
        <v>37929</v>
      </c>
      <c r="G19404" s="20" t="s">
        <v>37930</v>
      </c>
      <c r="H19404" s="20" t="s">
        <v>49</v>
      </c>
    </row>
    <row r="19405" customFormat="false" ht="15.75" hidden="false" customHeight="false" outlineLevel="0" collapsed="false">
      <c r="A19405" s="20" t="s">
        <v>37931</v>
      </c>
      <c r="B19405" s="20" t="s">
        <v>37925</v>
      </c>
      <c r="C19405" s="20" t="s">
        <v>37926</v>
      </c>
      <c r="D19405" s="20" t="s">
        <v>37927</v>
      </c>
      <c r="E19405" s="20" t="s">
        <v>37928</v>
      </c>
      <c r="F19405" s="20" t="s">
        <v>37929</v>
      </c>
      <c r="G19405" s="20" t="s">
        <v>37930</v>
      </c>
      <c r="H19405" s="20" t="s">
        <v>49</v>
      </c>
    </row>
    <row r="19406" customFormat="false" ht="15.75" hidden="false" customHeight="false" outlineLevel="0" collapsed="false">
      <c r="A19406" s="20" t="s">
        <v>37932</v>
      </c>
      <c r="B19406" s="20" t="s">
        <v>37933</v>
      </c>
      <c r="C19406" s="20" t="s">
        <v>37934</v>
      </c>
      <c r="D19406" s="20" t="s">
        <v>37935</v>
      </c>
      <c r="E19406" s="20" t="s">
        <v>37936</v>
      </c>
      <c r="F19406" s="20" t="s">
        <v>37937</v>
      </c>
      <c r="G19406" s="20" t="s">
        <v>37938</v>
      </c>
      <c r="H19406" s="20" t="s">
        <v>49</v>
      </c>
    </row>
    <row r="19407" customFormat="false" ht="15.75" hidden="false" customHeight="false" outlineLevel="0" collapsed="false">
      <c r="A19407" s="20" t="s">
        <v>37939</v>
      </c>
      <c r="B19407" s="20" t="s">
        <v>37933</v>
      </c>
      <c r="C19407" s="20" t="s">
        <v>37934</v>
      </c>
      <c r="D19407" s="20" t="s">
        <v>37935</v>
      </c>
      <c r="E19407" s="20" t="s">
        <v>37936</v>
      </c>
      <c r="F19407" s="20" t="s">
        <v>37937</v>
      </c>
      <c r="G19407" s="20" t="s">
        <v>37938</v>
      </c>
      <c r="H19407" s="20" t="s">
        <v>49</v>
      </c>
    </row>
    <row r="19408" customFormat="false" ht="15.75" hidden="false" customHeight="false" outlineLevel="0" collapsed="false">
      <c r="A19408" s="20" t="s">
        <v>37940</v>
      </c>
      <c r="B19408" s="20" t="s">
        <v>37941</v>
      </c>
      <c r="C19408" s="20" t="s">
        <v>37942</v>
      </c>
      <c r="D19408" s="20" t="s">
        <v>37943</v>
      </c>
      <c r="E19408" s="20" t="s">
        <v>37944</v>
      </c>
      <c r="H19408" s="20" t="s">
        <v>49</v>
      </c>
    </row>
    <row r="19409" customFormat="false" ht="15.75" hidden="false" customHeight="false" outlineLevel="0" collapsed="false">
      <c r="A19409" s="20" t="s">
        <v>37945</v>
      </c>
      <c r="B19409" s="20" t="s">
        <v>37941</v>
      </c>
      <c r="C19409" s="20" t="s">
        <v>37942</v>
      </c>
      <c r="D19409" s="20" t="s">
        <v>37943</v>
      </c>
      <c r="E19409" s="20" t="s">
        <v>37944</v>
      </c>
      <c r="H19409" s="20" t="s">
        <v>49</v>
      </c>
    </row>
    <row r="19410" customFormat="false" ht="15.75" hidden="false" customHeight="false" outlineLevel="0" collapsed="false">
      <c r="A19410" s="20" t="s">
        <v>37946</v>
      </c>
      <c r="B19410" s="20" t="s">
        <v>37947</v>
      </c>
      <c r="C19410" s="20" t="s">
        <v>37948</v>
      </c>
      <c r="D19410" s="20" t="s">
        <v>37949</v>
      </c>
      <c r="E19410" s="20" t="s">
        <v>37950</v>
      </c>
      <c r="H19410" s="20" t="s">
        <v>49</v>
      </c>
    </row>
    <row r="19411" customFormat="false" ht="15.75" hidden="false" customHeight="false" outlineLevel="0" collapsed="false">
      <c r="A19411" s="20" t="s">
        <v>37951</v>
      </c>
      <c r="B19411" s="20" t="s">
        <v>37947</v>
      </c>
      <c r="C19411" s="20" t="s">
        <v>37948</v>
      </c>
      <c r="D19411" s="20" t="s">
        <v>37949</v>
      </c>
      <c r="E19411" s="20" t="s">
        <v>37950</v>
      </c>
      <c r="H19411" s="20" t="s">
        <v>49</v>
      </c>
    </row>
    <row r="19412" customFormat="false" ht="15.75" hidden="false" customHeight="false" outlineLevel="0" collapsed="false">
      <c r="A19412" s="20" t="s">
        <v>37952</v>
      </c>
      <c r="B19412" s="20" t="s">
        <v>37953</v>
      </c>
      <c r="C19412" s="20" t="s">
        <v>37954</v>
      </c>
      <c r="D19412" s="20" t="s">
        <v>37949</v>
      </c>
      <c r="E19412" s="20" t="s">
        <v>37955</v>
      </c>
      <c r="H19412" s="20" t="s">
        <v>49</v>
      </c>
    </row>
    <row r="19413" customFormat="false" ht="15.75" hidden="false" customHeight="false" outlineLevel="0" collapsed="false">
      <c r="A19413" s="20" t="s">
        <v>37956</v>
      </c>
      <c r="B19413" s="20" t="s">
        <v>37953</v>
      </c>
      <c r="C19413" s="20" t="s">
        <v>37954</v>
      </c>
      <c r="D19413" s="20" t="s">
        <v>37949</v>
      </c>
      <c r="E19413" s="20" t="s">
        <v>37955</v>
      </c>
      <c r="H19413" s="20" t="s">
        <v>49</v>
      </c>
    </row>
    <row r="19414" customFormat="false" ht="15.75" hidden="false" customHeight="false" outlineLevel="0" collapsed="false">
      <c r="A19414" s="20" t="s">
        <v>37957</v>
      </c>
      <c r="B19414" s="20" t="s">
        <v>37953</v>
      </c>
      <c r="C19414" s="20" t="s">
        <v>37958</v>
      </c>
      <c r="D19414" s="20" t="s">
        <v>37949</v>
      </c>
      <c r="E19414" s="20" t="s">
        <v>37955</v>
      </c>
      <c r="H19414" s="20" t="s">
        <v>49</v>
      </c>
    </row>
    <row r="19415" customFormat="false" ht="15.75" hidden="false" customHeight="false" outlineLevel="0" collapsed="false">
      <c r="A19415" s="20" t="s">
        <v>37959</v>
      </c>
      <c r="B19415" s="20" t="s">
        <v>37953</v>
      </c>
      <c r="C19415" s="20" t="s">
        <v>37958</v>
      </c>
      <c r="D19415" s="20" t="s">
        <v>37949</v>
      </c>
      <c r="E19415" s="20" t="s">
        <v>37955</v>
      </c>
      <c r="H19415" s="20" t="s">
        <v>49</v>
      </c>
    </row>
    <row r="19416" customFormat="false" ht="15.75" hidden="false" customHeight="false" outlineLevel="0" collapsed="false">
      <c r="A19416" s="20" t="s">
        <v>37960</v>
      </c>
      <c r="B19416" s="20" t="s">
        <v>37953</v>
      </c>
      <c r="C19416" s="20" t="s">
        <v>37961</v>
      </c>
      <c r="D19416" s="20" t="s">
        <v>37949</v>
      </c>
      <c r="E19416" s="20" t="s">
        <v>37955</v>
      </c>
      <c r="H19416" s="20" t="s">
        <v>49</v>
      </c>
    </row>
    <row r="19417" customFormat="false" ht="15.75" hidden="false" customHeight="false" outlineLevel="0" collapsed="false">
      <c r="A19417" s="20" t="s">
        <v>37962</v>
      </c>
      <c r="B19417" s="20" t="s">
        <v>37953</v>
      </c>
      <c r="C19417" s="20" t="s">
        <v>37961</v>
      </c>
      <c r="D19417" s="20" t="s">
        <v>37949</v>
      </c>
      <c r="E19417" s="20" t="s">
        <v>37955</v>
      </c>
      <c r="H19417" s="20" t="s">
        <v>49</v>
      </c>
    </row>
    <row r="19418" customFormat="false" ht="15.75" hidden="false" customHeight="false" outlineLevel="0" collapsed="false">
      <c r="A19418" s="20" t="s">
        <v>37963</v>
      </c>
      <c r="B19418" s="20" t="s">
        <v>37953</v>
      </c>
      <c r="C19418" s="20" t="s">
        <v>37964</v>
      </c>
      <c r="D19418" s="20" t="s">
        <v>37949</v>
      </c>
      <c r="E19418" s="20" t="s">
        <v>37955</v>
      </c>
      <c r="H19418" s="20" t="s">
        <v>49</v>
      </c>
    </row>
    <row r="19419" customFormat="false" ht="15.75" hidden="false" customHeight="false" outlineLevel="0" collapsed="false">
      <c r="A19419" s="20" t="s">
        <v>37965</v>
      </c>
      <c r="B19419" s="20" t="s">
        <v>37953</v>
      </c>
      <c r="C19419" s="20" t="s">
        <v>37964</v>
      </c>
      <c r="D19419" s="20" t="s">
        <v>37949</v>
      </c>
      <c r="E19419" s="20" t="s">
        <v>37955</v>
      </c>
      <c r="H19419" s="20" t="s">
        <v>49</v>
      </c>
    </row>
    <row r="19420" customFormat="false" ht="15.75" hidden="false" customHeight="false" outlineLevel="0" collapsed="false">
      <c r="A19420" s="20" t="s">
        <v>37966</v>
      </c>
      <c r="B19420" s="20" t="s">
        <v>37953</v>
      </c>
      <c r="C19420" s="20" t="s">
        <v>37967</v>
      </c>
      <c r="D19420" s="20" t="s">
        <v>37949</v>
      </c>
      <c r="E19420" s="20" t="s">
        <v>37955</v>
      </c>
      <c r="H19420" s="20" t="s">
        <v>49</v>
      </c>
    </row>
    <row r="19421" customFormat="false" ht="15.75" hidden="false" customHeight="false" outlineLevel="0" collapsed="false">
      <c r="A19421" s="20" t="s">
        <v>37968</v>
      </c>
      <c r="B19421" s="20" t="s">
        <v>37953</v>
      </c>
      <c r="C19421" s="20" t="s">
        <v>37967</v>
      </c>
      <c r="D19421" s="20" t="s">
        <v>37949</v>
      </c>
      <c r="E19421" s="20" t="s">
        <v>37955</v>
      </c>
      <c r="H19421" s="20" t="s">
        <v>49</v>
      </c>
    </row>
    <row r="19422" customFormat="false" ht="15.75" hidden="false" customHeight="false" outlineLevel="0" collapsed="false">
      <c r="A19422" s="20" t="s">
        <v>37969</v>
      </c>
      <c r="B19422" s="20" t="s">
        <v>37953</v>
      </c>
      <c r="C19422" s="20" t="s">
        <v>37970</v>
      </c>
      <c r="D19422" s="20" t="s">
        <v>37949</v>
      </c>
      <c r="E19422" s="20" t="s">
        <v>37955</v>
      </c>
      <c r="H19422" s="20" t="s">
        <v>49</v>
      </c>
    </row>
    <row r="19423" customFormat="false" ht="15.75" hidden="false" customHeight="false" outlineLevel="0" collapsed="false">
      <c r="A19423" s="20" t="s">
        <v>37971</v>
      </c>
      <c r="B19423" s="20" t="s">
        <v>37953</v>
      </c>
      <c r="C19423" s="20" t="s">
        <v>37970</v>
      </c>
      <c r="D19423" s="20" t="s">
        <v>37949</v>
      </c>
      <c r="E19423" s="20" t="s">
        <v>37955</v>
      </c>
      <c r="H19423" s="20" t="s">
        <v>49</v>
      </c>
    </row>
    <row r="19424" customFormat="false" ht="15.75" hidden="false" customHeight="false" outlineLevel="0" collapsed="false">
      <c r="A19424" s="20" t="s">
        <v>37972</v>
      </c>
      <c r="B19424" s="20" t="s">
        <v>37953</v>
      </c>
      <c r="C19424" s="20" t="s">
        <v>37973</v>
      </c>
      <c r="D19424" s="20" t="s">
        <v>37949</v>
      </c>
      <c r="E19424" s="20" t="s">
        <v>37955</v>
      </c>
      <c r="H19424" s="20" t="s">
        <v>49</v>
      </c>
    </row>
    <row r="19425" customFormat="false" ht="15.75" hidden="false" customHeight="false" outlineLevel="0" collapsed="false">
      <c r="A19425" s="20" t="s">
        <v>37974</v>
      </c>
      <c r="B19425" s="20" t="s">
        <v>37953</v>
      </c>
      <c r="C19425" s="20" t="s">
        <v>37973</v>
      </c>
      <c r="D19425" s="20" t="s">
        <v>37949</v>
      </c>
      <c r="E19425" s="20" t="s">
        <v>37955</v>
      </c>
      <c r="H19425" s="20" t="s">
        <v>49</v>
      </c>
    </row>
    <row r="19426" customFormat="false" ht="15.75" hidden="false" customHeight="false" outlineLevel="0" collapsed="false">
      <c r="A19426" s="20" t="s">
        <v>37975</v>
      </c>
      <c r="B19426" s="20" t="s">
        <v>37953</v>
      </c>
      <c r="C19426" s="20" t="s">
        <v>37976</v>
      </c>
      <c r="D19426" s="20" t="s">
        <v>37977</v>
      </c>
      <c r="E19426" s="20" t="s">
        <v>37955</v>
      </c>
      <c r="H19426" s="20" t="s">
        <v>49</v>
      </c>
    </row>
    <row r="19427" customFormat="false" ht="15.75" hidden="false" customHeight="false" outlineLevel="0" collapsed="false">
      <c r="A19427" s="20" t="s">
        <v>37978</v>
      </c>
      <c r="B19427" s="20" t="s">
        <v>37953</v>
      </c>
      <c r="C19427" s="20" t="s">
        <v>37976</v>
      </c>
      <c r="D19427" s="20" t="s">
        <v>37977</v>
      </c>
      <c r="E19427" s="20" t="s">
        <v>37955</v>
      </c>
      <c r="H19427" s="20" t="s">
        <v>49</v>
      </c>
    </row>
    <row r="19428" customFormat="false" ht="15.75" hidden="false" customHeight="false" outlineLevel="0" collapsed="false">
      <c r="A19428" s="20" t="s">
        <v>37979</v>
      </c>
      <c r="B19428" s="20" t="s">
        <v>37953</v>
      </c>
      <c r="C19428" s="20" t="s">
        <v>37954</v>
      </c>
      <c r="D19428" s="20" t="s">
        <v>37977</v>
      </c>
      <c r="E19428" s="20" t="s">
        <v>37955</v>
      </c>
      <c r="H19428" s="20" t="s">
        <v>49</v>
      </c>
    </row>
    <row r="19429" customFormat="false" ht="15.75" hidden="false" customHeight="false" outlineLevel="0" collapsed="false">
      <c r="A19429" s="20" t="s">
        <v>37980</v>
      </c>
      <c r="B19429" s="20" t="s">
        <v>37953</v>
      </c>
      <c r="C19429" s="20" t="s">
        <v>37954</v>
      </c>
      <c r="D19429" s="20" t="s">
        <v>37977</v>
      </c>
      <c r="E19429" s="20" t="s">
        <v>37955</v>
      </c>
      <c r="H19429" s="20" t="s">
        <v>49</v>
      </c>
    </row>
    <row r="19430" customFormat="false" ht="15.75" hidden="false" customHeight="false" outlineLevel="0" collapsed="false">
      <c r="A19430" s="20" t="s">
        <v>37981</v>
      </c>
      <c r="B19430" s="20" t="s">
        <v>37953</v>
      </c>
      <c r="C19430" s="20" t="s">
        <v>37958</v>
      </c>
      <c r="D19430" s="20" t="s">
        <v>37977</v>
      </c>
      <c r="E19430" s="20" t="s">
        <v>37955</v>
      </c>
      <c r="H19430" s="20" t="s">
        <v>49</v>
      </c>
    </row>
    <row r="19431" customFormat="false" ht="15.75" hidden="false" customHeight="false" outlineLevel="0" collapsed="false">
      <c r="A19431" s="20" t="s">
        <v>37982</v>
      </c>
      <c r="B19431" s="20" t="s">
        <v>37953</v>
      </c>
      <c r="C19431" s="20" t="s">
        <v>37958</v>
      </c>
      <c r="D19431" s="20" t="s">
        <v>37977</v>
      </c>
      <c r="E19431" s="20" t="s">
        <v>37955</v>
      </c>
      <c r="H19431" s="20" t="s">
        <v>49</v>
      </c>
    </row>
    <row r="19432" customFormat="false" ht="15.75" hidden="false" customHeight="false" outlineLevel="0" collapsed="false">
      <c r="A19432" s="20" t="s">
        <v>37983</v>
      </c>
      <c r="B19432" s="20" t="s">
        <v>37953</v>
      </c>
      <c r="C19432" s="20" t="s">
        <v>37961</v>
      </c>
      <c r="D19432" s="20" t="s">
        <v>37977</v>
      </c>
      <c r="E19432" s="20" t="s">
        <v>37955</v>
      </c>
      <c r="H19432" s="20" t="s">
        <v>49</v>
      </c>
    </row>
    <row r="19433" customFormat="false" ht="15.75" hidden="false" customHeight="false" outlineLevel="0" collapsed="false">
      <c r="A19433" s="20" t="s">
        <v>37984</v>
      </c>
      <c r="B19433" s="20" t="s">
        <v>37953</v>
      </c>
      <c r="C19433" s="20" t="s">
        <v>37961</v>
      </c>
      <c r="D19433" s="20" t="s">
        <v>37977</v>
      </c>
      <c r="E19433" s="20" t="s">
        <v>37955</v>
      </c>
      <c r="H19433" s="20" t="s">
        <v>49</v>
      </c>
    </row>
    <row r="19434" customFormat="false" ht="15.75" hidden="false" customHeight="false" outlineLevel="0" collapsed="false">
      <c r="A19434" s="20" t="s">
        <v>37985</v>
      </c>
      <c r="B19434" s="20" t="s">
        <v>37953</v>
      </c>
      <c r="C19434" s="20" t="s">
        <v>37964</v>
      </c>
      <c r="D19434" s="20" t="s">
        <v>37977</v>
      </c>
      <c r="E19434" s="20" t="s">
        <v>37955</v>
      </c>
      <c r="H19434" s="20" t="s">
        <v>49</v>
      </c>
    </row>
    <row r="19435" customFormat="false" ht="15.75" hidden="false" customHeight="false" outlineLevel="0" collapsed="false">
      <c r="A19435" s="20" t="s">
        <v>37986</v>
      </c>
      <c r="B19435" s="20" t="s">
        <v>37953</v>
      </c>
      <c r="C19435" s="20" t="s">
        <v>37964</v>
      </c>
      <c r="D19435" s="20" t="s">
        <v>37977</v>
      </c>
      <c r="E19435" s="20" t="s">
        <v>37955</v>
      </c>
      <c r="H19435" s="20" t="s">
        <v>49</v>
      </c>
    </row>
    <row r="19436" customFormat="false" ht="15.75" hidden="false" customHeight="false" outlineLevel="0" collapsed="false">
      <c r="A19436" s="20" t="s">
        <v>37987</v>
      </c>
      <c r="B19436" s="20" t="s">
        <v>37953</v>
      </c>
      <c r="C19436" s="20" t="s">
        <v>37967</v>
      </c>
      <c r="D19436" s="20" t="s">
        <v>37977</v>
      </c>
      <c r="E19436" s="20" t="s">
        <v>37955</v>
      </c>
      <c r="H19436" s="20" t="s">
        <v>49</v>
      </c>
    </row>
    <row r="19437" customFormat="false" ht="15.75" hidden="false" customHeight="false" outlineLevel="0" collapsed="false">
      <c r="A19437" s="20" t="s">
        <v>37988</v>
      </c>
      <c r="B19437" s="20" t="s">
        <v>37953</v>
      </c>
      <c r="C19437" s="20" t="s">
        <v>37967</v>
      </c>
      <c r="D19437" s="20" t="s">
        <v>37977</v>
      </c>
      <c r="E19437" s="20" t="s">
        <v>37955</v>
      </c>
      <c r="H19437" s="20" t="s">
        <v>49</v>
      </c>
    </row>
    <row r="19438" customFormat="false" ht="15.75" hidden="false" customHeight="false" outlineLevel="0" collapsed="false">
      <c r="A19438" s="20" t="s">
        <v>37989</v>
      </c>
      <c r="B19438" s="20" t="s">
        <v>37953</v>
      </c>
      <c r="C19438" s="20" t="s">
        <v>37970</v>
      </c>
      <c r="D19438" s="20" t="s">
        <v>37977</v>
      </c>
      <c r="E19438" s="20" t="s">
        <v>37955</v>
      </c>
      <c r="H19438" s="20" t="s">
        <v>49</v>
      </c>
    </row>
    <row r="19439" customFormat="false" ht="15.75" hidden="false" customHeight="false" outlineLevel="0" collapsed="false">
      <c r="A19439" s="20" t="s">
        <v>37990</v>
      </c>
      <c r="B19439" s="20" t="s">
        <v>37953</v>
      </c>
      <c r="C19439" s="20" t="s">
        <v>37970</v>
      </c>
      <c r="D19439" s="20" t="s">
        <v>37977</v>
      </c>
      <c r="E19439" s="20" t="s">
        <v>37955</v>
      </c>
      <c r="H19439" s="20" t="s">
        <v>49</v>
      </c>
    </row>
    <row r="19440" customFormat="false" ht="15.75" hidden="false" customHeight="false" outlineLevel="0" collapsed="false">
      <c r="A19440" s="20" t="s">
        <v>37991</v>
      </c>
      <c r="B19440" s="20" t="s">
        <v>37953</v>
      </c>
      <c r="C19440" s="20" t="s">
        <v>37973</v>
      </c>
      <c r="D19440" s="20" t="s">
        <v>37977</v>
      </c>
      <c r="E19440" s="20" t="s">
        <v>37955</v>
      </c>
      <c r="H19440" s="20" t="s">
        <v>49</v>
      </c>
    </row>
    <row r="19441" customFormat="false" ht="15.75" hidden="false" customHeight="false" outlineLevel="0" collapsed="false">
      <c r="A19441" s="20" t="s">
        <v>37992</v>
      </c>
      <c r="B19441" s="20" t="s">
        <v>37953</v>
      </c>
      <c r="C19441" s="20" t="s">
        <v>37973</v>
      </c>
      <c r="D19441" s="20" t="s">
        <v>37977</v>
      </c>
      <c r="E19441" s="20" t="s">
        <v>37955</v>
      </c>
      <c r="H19441" s="20" t="s">
        <v>49</v>
      </c>
    </row>
    <row r="19442" customFormat="false" ht="15.75" hidden="false" customHeight="false" outlineLevel="0" collapsed="false">
      <c r="A19442" s="20" t="s">
        <v>37993</v>
      </c>
      <c r="B19442" s="20" t="s">
        <v>37953</v>
      </c>
      <c r="C19442" s="20" t="s">
        <v>37994</v>
      </c>
      <c r="D19442" s="20" t="s">
        <v>37995</v>
      </c>
      <c r="E19442" s="20" t="s">
        <v>37996</v>
      </c>
      <c r="H19442" s="20" t="s">
        <v>49</v>
      </c>
    </row>
    <row r="19443" customFormat="false" ht="15.75" hidden="false" customHeight="false" outlineLevel="0" collapsed="false">
      <c r="A19443" s="20" t="s">
        <v>37997</v>
      </c>
      <c r="B19443" s="20" t="s">
        <v>37953</v>
      </c>
      <c r="C19443" s="20" t="s">
        <v>37994</v>
      </c>
      <c r="D19443" s="20" t="s">
        <v>37995</v>
      </c>
      <c r="E19443" s="20" t="s">
        <v>37996</v>
      </c>
      <c r="H19443" s="20" t="s">
        <v>49</v>
      </c>
    </row>
    <row r="19444" customFormat="false" ht="15.75" hidden="false" customHeight="false" outlineLevel="0" collapsed="false">
      <c r="A19444" s="20" t="s">
        <v>37998</v>
      </c>
      <c r="B19444" s="20" t="s">
        <v>37999</v>
      </c>
      <c r="C19444" s="20" t="s">
        <v>38000</v>
      </c>
      <c r="H19444" s="20" t="s">
        <v>49</v>
      </c>
    </row>
    <row r="19445" customFormat="false" ht="15.75" hidden="false" customHeight="false" outlineLevel="0" collapsed="false">
      <c r="A19445" s="20" t="s">
        <v>38001</v>
      </c>
      <c r="B19445" s="20" t="s">
        <v>37999</v>
      </c>
      <c r="C19445" s="20" t="s">
        <v>38000</v>
      </c>
      <c r="H19445" s="20" t="s">
        <v>49</v>
      </c>
    </row>
    <row r="19446" customFormat="false" ht="15.75" hidden="false" customHeight="false" outlineLevel="0" collapsed="false">
      <c r="A19446" s="20" t="s">
        <v>38002</v>
      </c>
      <c r="B19446" s="20" t="s">
        <v>37999</v>
      </c>
      <c r="C19446" s="20" t="s">
        <v>38003</v>
      </c>
      <c r="H19446" s="20" t="s">
        <v>49</v>
      </c>
    </row>
    <row r="19447" customFormat="false" ht="15.75" hidden="false" customHeight="false" outlineLevel="0" collapsed="false">
      <c r="A19447" s="20" t="s">
        <v>38004</v>
      </c>
      <c r="B19447" s="20" t="s">
        <v>37999</v>
      </c>
      <c r="C19447" s="20" t="s">
        <v>38003</v>
      </c>
      <c r="H19447" s="20" t="s">
        <v>49</v>
      </c>
    </row>
    <row r="19448" customFormat="false" ht="15.75" hidden="false" customHeight="false" outlineLevel="0" collapsed="false">
      <c r="A19448" s="20" t="s">
        <v>38005</v>
      </c>
      <c r="B19448" s="20" t="s">
        <v>38006</v>
      </c>
      <c r="C19448" s="20" t="s">
        <v>38007</v>
      </c>
      <c r="H19448" s="20" t="s">
        <v>49</v>
      </c>
    </row>
    <row r="19449" customFormat="false" ht="15.75" hidden="false" customHeight="false" outlineLevel="0" collapsed="false">
      <c r="A19449" s="20" t="s">
        <v>38008</v>
      </c>
      <c r="B19449" s="20" t="s">
        <v>38006</v>
      </c>
      <c r="C19449" s="20" t="s">
        <v>38007</v>
      </c>
      <c r="H19449" s="20" t="s">
        <v>49</v>
      </c>
    </row>
    <row r="19450" customFormat="false" ht="15.75" hidden="false" customHeight="false" outlineLevel="0" collapsed="false">
      <c r="A19450" s="20" t="s">
        <v>38009</v>
      </c>
      <c r="B19450" s="20" t="s">
        <v>38006</v>
      </c>
      <c r="C19450" s="20" t="s">
        <v>38010</v>
      </c>
      <c r="H19450" s="20" t="s">
        <v>49</v>
      </c>
    </row>
    <row r="19451" customFormat="false" ht="15.75" hidden="false" customHeight="false" outlineLevel="0" collapsed="false">
      <c r="A19451" s="20" t="s">
        <v>38011</v>
      </c>
      <c r="B19451" s="20" t="s">
        <v>38006</v>
      </c>
      <c r="C19451" s="20" t="s">
        <v>38010</v>
      </c>
      <c r="H19451" s="20" t="s">
        <v>49</v>
      </c>
    </row>
    <row r="19452" customFormat="false" ht="15.75" hidden="false" customHeight="false" outlineLevel="0" collapsed="false">
      <c r="A19452" s="20" t="s">
        <v>38012</v>
      </c>
      <c r="B19452" s="20" t="s">
        <v>38006</v>
      </c>
      <c r="C19452" s="20" t="s">
        <v>38013</v>
      </c>
      <c r="H19452" s="20" t="s">
        <v>49</v>
      </c>
    </row>
    <row r="19453" customFormat="false" ht="15.75" hidden="false" customHeight="false" outlineLevel="0" collapsed="false">
      <c r="A19453" s="20" t="s">
        <v>38014</v>
      </c>
      <c r="B19453" s="20" t="s">
        <v>38006</v>
      </c>
      <c r="C19453" s="20" t="s">
        <v>38013</v>
      </c>
      <c r="H19453" s="20" t="s">
        <v>49</v>
      </c>
    </row>
    <row r="19454" customFormat="false" ht="15.75" hidden="false" customHeight="false" outlineLevel="0" collapsed="false">
      <c r="A19454" s="20" t="s">
        <v>38015</v>
      </c>
      <c r="B19454" s="20" t="s">
        <v>38006</v>
      </c>
      <c r="C19454" s="20" t="s">
        <v>38016</v>
      </c>
      <c r="H19454" s="20" t="s">
        <v>49</v>
      </c>
    </row>
    <row r="19455" customFormat="false" ht="15.75" hidden="false" customHeight="false" outlineLevel="0" collapsed="false">
      <c r="A19455" s="20" t="s">
        <v>38017</v>
      </c>
      <c r="B19455" s="20" t="s">
        <v>38006</v>
      </c>
      <c r="C19455" s="20" t="s">
        <v>38016</v>
      </c>
      <c r="H19455" s="20" t="s">
        <v>49</v>
      </c>
    </row>
    <row r="19456" customFormat="false" ht="15.75" hidden="false" customHeight="false" outlineLevel="0" collapsed="false">
      <c r="A19456" s="20" t="s">
        <v>38018</v>
      </c>
      <c r="B19456" s="20" t="s">
        <v>38006</v>
      </c>
      <c r="C19456" s="20" t="s">
        <v>38019</v>
      </c>
      <c r="H19456" s="20" t="s">
        <v>49</v>
      </c>
    </row>
    <row r="19457" customFormat="false" ht="15.75" hidden="false" customHeight="false" outlineLevel="0" collapsed="false">
      <c r="A19457" s="20" t="s">
        <v>38020</v>
      </c>
      <c r="B19457" s="20" t="s">
        <v>38006</v>
      </c>
      <c r="C19457" s="20" t="s">
        <v>38019</v>
      </c>
      <c r="H19457" s="20" t="s">
        <v>49</v>
      </c>
    </row>
    <row r="19458" customFormat="false" ht="15.75" hidden="false" customHeight="false" outlineLevel="0" collapsed="false">
      <c r="A19458" s="20" t="s">
        <v>38021</v>
      </c>
      <c r="B19458" s="20" t="s">
        <v>38006</v>
      </c>
      <c r="C19458" s="20" t="s">
        <v>38022</v>
      </c>
      <c r="H19458" s="20" t="s">
        <v>49</v>
      </c>
    </row>
    <row r="19459" customFormat="false" ht="15.75" hidden="false" customHeight="false" outlineLevel="0" collapsed="false">
      <c r="A19459" s="20" t="s">
        <v>38023</v>
      </c>
      <c r="B19459" s="20" t="s">
        <v>38006</v>
      </c>
      <c r="C19459" s="20" t="s">
        <v>38022</v>
      </c>
      <c r="H19459" s="20" t="s">
        <v>49</v>
      </c>
    </row>
    <row r="19460" customFormat="false" ht="15.75" hidden="false" customHeight="false" outlineLevel="0" collapsed="false">
      <c r="A19460" s="20" t="s">
        <v>38024</v>
      </c>
      <c r="B19460" s="20" t="s">
        <v>38025</v>
      </c>
      <c r="C19460" s="20" t="s">
        <v>38026</v>
      </c>
      <c r="D19460" s="20" t="s">
        <v>7025</v>
      </c>
      <c r="H19460" s="20" t="s">
        <v>103</v>
      </c>
    </row>
    <row r="19461" customFormat="false" ht="15.75" hidden="false" customHeight="false" outlineLevel="0" collapsed="false">
      <c r="A19461" s="20" t="s">
        <v>38027</v>
      </c>
      <c r="B19461" s="20" t="s">
        <v>38025</v>
      </c>
      <c r="C19461" s="20" t="s">
        <v>38026</v>
      </c>
      <c r="D19461" s="20" t="s">
        <v>7025</v>
      </c>
      <c r="H19461" s="20" t="s">
        <v>103</v>
      </c>
    </row>
    <row r="19462" customFormat="false" ht="15.75" hidden="false" customHeight="false" outlineLevel="0" collapsed="false">
      <c r="A19462" s="20" t="s">
        <v>38028</v>
      </c>
      <c r="B19462" s="20" t="s">
        <v>38029</v>
      </c>
      <c r="C19462" s="20" t="s">
        <v>38030</v>
      </c>
      <c r="D19462" s="20" t="s">
        <v>4012</v>
      </c>
      <c r="H19462" s="20" t="s">
        <v>49</v>
      </c>
    </row>
    <row r="19463" customFormat="false" ht="15.75" hidden="false" customHeight="false" outlineLevel="0" collapsed="false">
      <c r="A19463" s="20" t="s">
        <v>38031</v>
      </c>
      <c r="B19463" s="20" t="s">
        <v>38029</v>
      </c>
      <c r="C19463" s="20" t="s">
        <v>38030</v>
      </c>
      <c r="D19463" s="20" t="s">
        <v>4012</v>
      </c>
      <c r="H19463" s="20" t="s">
        <v>49</v>
      </c>
    </row>
    <row r="19464" customFormat="false" ht="15.75" hidden="false" customHeight="false" outlineLevel="0" collapsed="false">
      <c r="A19464" s="20" t="s">
        <v>38032</v>
      </c>
      <c r="B19464" s="20" t="s">
        <v>38033</v>
      </c>
      <c r="C19464" s="20" t="s">
        <v>38034</v>
      </c>
      <c r="D19464" s="20" t="s">
        <v>38035</v>
      </c>
      <c r="H19464" s="20" t="s">
        <v>103</v>
      </c>
    </row>
    <row r="19465" customFormat="false" ht="15.75" hidden="false" customHeight="false" outlineLevel="0" collapsed="false">
      <c r="A19465" s="20" t="s">
        <v>38036</v>
      </c>
      <c r="B19465" s="20" t="s">
        <v>38033</v>
      </c>
      <c r="C19465" s="20" t="s">
        <v>38034</v>
      </c>
      <c r="D19465" s="20" t="s">
        <v>38035</v>
      </c>
      <c r="H19465" s="20" t="s">
        <v>103</v>
      </c>
    </row>
    <row r="19466" customFormat="false" ht="15.75" hidden="false" customHeight="false" outlineLevel="0" collapsed="false">
      <c r="A19466" s="20" t="s">
        <v>38037</v>
      </c>
      <c r="B19466" s="20" t="s">
        <v>38038</v>
      </c>
      <c r="C19466" s="20" t="s">
        <v>38039</v>
      </c>
      <c r="D19466" s="20" t="s">
        <v>38040</v>
      </c>
      <c r="E19466" s="20" t="s">
        <v>7550</v>
      </c>
      <c r="H19466" s="20" t="s">
        <v>29</v>
      </c>
    </row>
    <row r="19467" customFormat="false" ht="15.75" hidden="false" customHeight="false" outlineLevel="0" collapsed="false">
      <c r="A19467" s="20" t="s">
        <v>38041</v>
      </c>
      <c r="B19467" s="20" t="s">
        <v>38038</v>
      </c>
      <c r="C19467" s="20" t="s">
        <v>38039</v>
      </c>
      <c r="D19467" s="20" t="s">
        <v>38040</v>
      </c>
      <c r="E19467" s="20" t="s">
        <v>7550</v>
      </c>
      <c r="H19467" s="20" t="s">
        <v>29</v>
      </c>
    </row>
    <row r="19468" customFormat="false" ht="15.75" hidden="false" customHeight="false" outlineLevel="0" collapsed="false">
      <c r="A19468" s="20" t="s">
        <v>38042</v>
      </c>
      <c r="B19468" s="20" t="s">
        <v>38038</v>
      </c>
      <c r="C19468" s="20" t="s">
        <v>38043</v>
      </c>
      <c r="D19468" s="20" t="s">
        <v>38044</v>
      </c>
      <c r="E19468" s="20" t="s">
        <v>6770</v>
      </c>
      <c r="H19468" s="20" t="s">
        <v>29</v>
      </c>
    </row>
    <row r="19469" customFormat="false" ht="15.75" hidden="false" customHeight="false" outlineLevel="0" collapsed="false">
      <c r="A19469" s="20" t="s">
        <v>38045</v>
      </c>
      <c r="B19469" s="20" t="s">
        <v>38038</v>
      </c>
      <c r="C19469" s="20" t="s">
        <v>38043</v>
      </c>
      <c r="D19469" s="20" t="s">
        <v>38044</v>
      </c>
      <c r="E19469" s="20" t="s">
        <v>6770</v>
      </c>
      <c r="H19469" s="20" t="s">
        <v>29</v>
      </c>
    </row>
    <row r="19470" customFormat="false" ht="15.75" hidden="false" customHeight="false" outlineLevel="0" collapsed="false">
      <c r="A19470" s="20" t="s">
        <v>38046</v>
      </c>
      <c r="B19470" s="20" t="s">
        <v>38038</v>
      </c>
      <c r="C19470" s="20" t="s">
        <v>38047</v>
      </c>
      <c r="D19470" s="20" t="s">
        <v>38044</v>
      </c>
      <c r="E19470" s="20" t="s">
        <v>6770</v>
      </c>
      <c r="H19470" s="20" t="s">
        <v>29</v>
      </c>
    </row>
    <row r="19471" customFormat="false" ht="15.75" hidden="false" customHeight="false" outlineLevel="0" collapsed="false">
      <c r="A19471" s="20" t="s">
        <v>38048</v>
      </c>
      <c r="B19471" s="20" t="s">
        <v>38038</v>
      </c>
      <c r="C19471" s="20" t="s">
        <v>38047</v>
      </c>
      <c r="D19471" s="20" t="s">
        <v>38044</v>
      </c>
      <c r="E19471" s="20" t="s">
        <v>6770</v>
      </c>
      <c r="H19471" s="20" t="s">
        <v>29</v>
      </c>
    </row>
    <row r="19472" customFormat="false" ht="15.75" hidden="false" customHeight="false" outlineLevel="0" collapsed="false">
      <c r="A19472" s="20" t="s">
        <v>38049</v>
      </c>
      <c r="B19472" s="20" t="s">
        <v>38038</v>
      </c>
      <c r="C19472" s="20" t="s">
        <v>38050</v>
      </c>
      <c r="D19472" s="20" t="s">
        <v>38044</v>
      </c>
      <c r="E19472" s="20" t="s">
        <v>6770</v>
      </c>
      <c r="H19472" s="20" t="s">
        <v>29</v>
      </c>
    </row>
    <row r="19473" customFormat="false" ht="15.75" hidden="false" customHeight="false" outlineLevel="0" collapsed="false">
      <c r="A19473" s="20" t="s">
        <v>38051</v>
      </c>
      <c r="B19473" s="20" t="s">
        <v>38038</v>
      </c>
      <c r="C19473" s="20" t="s">
        <v>38050</v>
      </c>
      <c r="D19473" s="20" t="s">
        <v>38044</v>
      </c>
      <c r="E19473" s="20" t="s">
        <v>6770</v>
      </c>
      <c r="H19473" s="20" t="s">
        <v>29</v>
      </c>
    </row>
    <row r="19474" customFormat="false" ht="15.75" hidden="false" customHeight="false" outlineLevel="0" collapsed="false">
      <c r="A19474" s="20" t="s">
        <v>38052</v>
      </c>
      <c r="B19474" s="20" t="s">
        <v>38038</v>
      </c>
      <c r="C19474" s="20" t="s">
        <v>38053</v>
      </c>
      <c r="D19474" s="20" t="s">
        <v>38044</v>
      </c>
      <c r="E19474" s="20" t="s">
        <v>6770</v>
      </c>
      <c r="H19474" s="20" t="s">
        <v>29</v>
      </c>
    </row>
    <row r="19475" customFormat="false" ht="15.75" hidden="false" customHeight="false" outlineLevel="0" collapsed="false">
      <c r="A19475" s="20" t="s">
        <v>38054</v>
      </c>
      <c r="B19475" s="20" t="s">
        <v>38038</v>
      </c>
      <c r="C19475" s="20" t="s">
        <v>38053</v>
      </c>
      <c r="D19475" s="20" t="s">
        <v>38044</v>
      </c>
      <c r="E19475" s="20" t="s">
        <v>6770</v>
      </c>
      <c r="H19475" s="20" t="s">
        <v>29</v>
      </c>
    </row>
    <row r="19476" customFormat="false" ht="15.75" hidden="false" customHeight="false" outlineLevel="0" collapsed="false">
      <c r="A19476" s="20" t="s">
        <v>38055</v>
      </c>
      <c r="B19476" s="20" t="s">
        <v>38038</v>
      </c>
      <c r="C19476" s="20" t="s">
        <v>38056</v>
      </c>
      <c r="D19476" s="20" t="s">
        <v>38044</v>
      </c>
      <c r="E19476" s="20" t="s">
        <v>6770</v>
      </c>
      <c r="H19476" s="20" t="s">
        <v>29</v>
      </c>
    </row>
    <row r="19477" customFormat="false" ht="15.75" hidden="false" customHeight="false" outlineLevel="0" collapsed="false">
      <c r="A19477" s="20" t="s">
        <v>38057</v>
      </c>
      <c r="B19477" s="20" t="s">
        <v>38038</v>
      </c>
      <c r="C19477" s="20" t="s">
        <v>38056</v>
      </c>
      <c r="D19477" s="20" t="s">
        <v>38044</v>
      </c>
      <c r="E19477" s="20" t="s">
        <v>6770</v>
      </c>
      <c r="H19477" s="20" t="s">
        <v>29</v>
      </c>
    </row>
    <row r="19478" customFormat="false" ht="15.75" hidden="false" customHeight="false" outlineLevel="0" collapsed="false">
      <c r="A19478" s="20" t="s">
        <v>38058</v>
      </c>
      <c r="B19478" s="20" t="s">
        <v>38059</v>
      </c>
      <c r="C19478" s="20" t="s">
        <v>38060</v>
      </c>
      <c r="H19478" s="20" t="s">
        <v>103</v>
      </c>
    </row>
    <row r="19479" customFormat="false" ht="15.75" hidden="false" customHeight="false" outlineLevel="0" collapsed="false">
      <c r="A19479" s="20" t="s">
        <v>38061</v>
      </c>
      <c r="B19479" s="20" t="s">
        <v>38059</v>
      </c>
      <c r="C19479" s="20" t="s">
        <v>38060</v>
      </c>
      <c r="H19479" s="20" t="s">
        <v>103</v>
      </c>
    </row>
    <row r="19480" customFormat="false" ht="15.75" hidden="false" customHeight="false" outlineLevel="0" collapsed="false">
      <c r="A19480" s="20" t="s">
        <v>38062</v>
      </c>
      <c r="B19480" s="20" t="s">
        <v>38063</v>
      </c>
      <c r="C19480" s="20" t="s">
        <v>38064</v>
      </c>
      <c r="H19480" s="20" t="s">
        <v>103</v>
      </c>
    </row>
    <row r="19481" customFormat="false" ht="15.75" hidden="false" customHeight="false" outlineLevel="0" collapsed="false">
      <c r="A19481" s="20" t="s">
        <v>38065</v>
      </c>
      <c r="B19481" s="20" t="s">
        <v>38063</v>
      </c>
      <c r="C19481" s="20" t="s">
        <v>38064</v>
      </c>
      <c r="H19481" s="20" t="s">
        <v>103</v>
      </c>
    </row>
    <row r="19482" customFormat="false" ht="15.75" hidden="false" customHeight="false" outlineLevel="0" collapsed="false">
      <c r="A19482" s="20" t="s">
        <v>38066</v>
      </c>
      <c r="B19482" s="20" t="s">
        <v>38067</v>
      </c>
      <c r="C19482" s="20" t="s">
        <v>38068</v>
      </c>
      <c r="D19482" s="20" t="s">
        <v>38069</v>
      </c>
      <c r="H19482" s="20" t="s">
        <v>103</v>
      </c>
    </row>
    <row r="19483" customFormat="false" ht="15.75" hidden="false" customHeight="false" outlineLevel="0" collapsed="false">
      <c r="A19483" s="20" t="s">
        <v>336</v>
      </c>
      <c r="B19483" s="20" t="s">
        <v>38067</v>
      </c>
      <c r="C19483" s="20" t="s">
        <v>38068</v>
      </c>
      <c r="D19483" s="20" t="s">
        <v>38069</v>
      </c>
      <c r="H19483" s="20" t="s">
        <v>103</v>
      </c>
    </row>
    <row r="19484" customFormat="false" ht="15.75" hidden="false" customHeight="false" outlineLevel="0" collapsed="false">
      <c r="A19484" s="20" t="s">
        <v>38070</v>
      </c>
      <c r="B19484" s="20" t="s">
        <v>38071</v>
      </c>
      <c r="C19484" s="20" t="s">
        <v>38072</v>
      </c>
      <c r="D19484" s="20" t="s">
        <v>38073</v>
      </c>
      <c r="E19484" s="20" t="s">
        <v>7025</v>
      </c>
      <c r="H19484" s="20" t="s">
        <v>29</v>
      </c>
    </row>
    <row r="19485" customFormat="false" ht="15.75" hidden="false" customHeight="false" outlineLevel="0" collapsed="false">
      <c r="A19485" s="20" t="s">
        <v>38074</v>
      </c>
      <c r="B19485" s="20" t="s">
        <v>38071</v>
      </c>
      <c r="C19485" s="20" t="s">
        <v>38072</v>
      </c>
      <c r="D19485" s="20" t="s">
        <v>38073</v>
      </c>
      <c r="E19485" s="20" t="s">
        <v>7025</v>
      </c>
      <c r="H19485" s="20" t="s">
        <v>29</v>
      </c>
    </row>
    <row r="19486" customFormat="false" ht="15.75" hidden="false" customHeight="false" outlineLevel="0" collapsed="false">
      <c r="A19486" s="20" t="s">
        <v>38075</v>
      </c>
      <c r="B19486" s="20" t="s">
        <v>38071</v>
      </c>
      <c r="C19486" s="20" t="s">
        <v>38076</v>
      </c>
      <c r="D19486" s="20" t="s">
        <v>38077</v>
      </c>
      <c r="E19486" s="20" t="s">
        <v>7644</v>
      </c>
      <c r="H19486" s="20" t="s">
        <v>29</v>
      </c>
    </row>
    <row r="19487" customFormat="false" ht="15.75" hidden="false" customHeight="false" outlineLevel="0" collapsed="false">
      <c r="A19487" s="20" t="s">
        <v>38078</v>
      </c>
      <c r="B19487" s="20" t="s">
        <v>38071</v>
      </c>
      <c r="C19487" s="20" t="s">
        <v>38076</v>
      </c>
      <c r="D19487" s="20" t="s">
        <v>38077</v>
      </c>
      <c r="E19487" s="20" t="s">
        <v>7644</v>
      </c>
      <c r="H19487" s="20" t="s">
        <v>29</v>
      </c>
    </row>
    <row r="19488" customFormat="false" ht="15.75" hidden="false" customHeight="false" outlineLevel="0" collapsed="false">
      <c r="A19488" s="20" t="s">
        <v>38079</v>
      </c>
      <c r="B19488" s="20" t="s">
        <v>38071</v>
      </c>
      <c r="C19488" s="20" t="s">
        <v>38080</v>
      </c>
      <c r="D19488" s="20" t="s">
        <v>38081</v>
      </c>
      <c r="E19488" s="20" t="s">
        <v>7680</v>
      </c>
      <c r="H19488" s="20" t="s">
        <v>29</v>
      </c>
    </row>
    <row r="19489" customFormat="false" ht="15.75" hidden="false" customHeight="false" outlineLevel="0" collapsed="false">
      <c r="A19489" s="20" t="s">
        <v>38082</v>
      </c>
      <c r="B19489" s="20" t="s">
        <v>38071</v>
      </c>
      <c r="C19489" s="20" t="s">
        <v>38080</v>
      </c>
      <c r="D19489" s="20" t="s">
        <v>38081</v>
      </c>
      <c r="E19489" s="20" t="s">
        <v>7680</v>
      </c>
      <c r="H19489" s="20" t="s">
        <v>29</v>
      </c>
    </row>
    <row r="19490" customFormat="false" ht="15.75" hidden="false" customHeight="false" outlineLevel="0" collapsed="false">
      <c r="A19490" s="20" t="s">
        <v>38083</v>
      </c>
      <c r="B19490" s="20" t="s">
        <v>38071</v>
      </c>
      <c r="C19490" s="20" t="s">
        <v>38084</v>
      </c>
      <c r="D19490" s="20" t="s">
        <v>38077</v>
      </c>
      <c r="E19490" s="20" t="s">
        <v>7644</v>
      </c>
      <c r="H19490" s="20" t="s">
        <v>29</v>
      </c>
    </row>
    <row r="19491" customFormat="false" ht="15.75" hidden="false" customHeight="false" outlineLevel="0" collapsed="false">
      <c r="A19491" s="20" t="s">
        <v>38085</v>
      </c>
      <c r="B19491" s="20" t="s">
        <v>38071</v>
      </c>
      <c r="C19491" s="20" t="s">
        <v>38084</v>
      </c>
      <c r="D19491" s="20" t="s">
        <v>38077</v>
      </c>
      <c r="E19491" s="20" t="s">
        <v>7644</v>
      </c>
      <c r="H19491" s="20" t="s">
        <v>29</v>
      </c>
    </row>
    <row r="19492" customFormat="false" ht="15.75" hidden="false" customHeight="false" outlineLevel="0" collapsed="false">
      <c r="A19492" s="20" t="s">
        <v>38086</v>
      </c>
      <c r="B19492" s="20" t="s">
        <v>38071</v>
      </c>
      <c r="C19492" s="20" t="s">
        <v>38087</v>
      </c>
      <c r="D19492" s="20" t="s">
        <v>38077</v>
      </c>
      <c r="E19492" s="20" t="s">
        <v>7644</v>
      </c>
      <c r="H19492" s="20" t="s">
        <v>29</v>
      </c>
    </row>
    <row r="19493" customFormat="false" ht="15.75" hidden="false" customHeight="false" outlineLevel="0" collapsed="false">
      <c r="A19493" s="20" t="s">
        <v>38088</v>
      </c>
      <c r="B19493" s="20" t="s">
        <v>38071</v>
      </c>
      <c r="C19493" s="20" t="s">
        <v>38087</v>
      </c>
      <c r="D19493" s="20" t="s">
        <v>38077</v>
      </c>
      <c r="E19493" s="20" t="s">
        <v>7644</v>
      </c>
      <c r="H19493" s="20" t="s">
        <v>29</v>
      </c>
    </row>
    <row r="19494" customFormat="false" ht="15.75" hidden="false" customHeight="false" outlineLevel="0" collapsed="false">
      <c r="A19494" s="20" t="s">
        <v>38089</v>
      </c>
      <c r="B19494" s="20" t="s">
        <v>38071</v>
      </c>
      <c r="C19494" s="20" t="s">
        <v>38090</v>
      </c>
      <c r="D19494" s="20" t="s">
        <v>38077</v>
      </c>
      <c r="E19494" s="20" t="s">
        <v>7644</v>
      </c>
      <c r="H19494" s="20" t="s">
        <v>29</v>
      </c>
    </row>
    <row r="19495" customFormat="false" ht="15.75" hidden="false" customHeight="false" outlineLevel="0" collapsed="false">
      <c r="A19495" s="20" t="s">
        <v>38091</v>
      </c>
      <c r="B19495" s="20" t="s">
        <v>38071</v>
      </c>
      <c r="C19495" s="20" t="s">
        <v>38090</v>
      </c>
      <c r="D19495" s="20" t="s">
        <v>38077</v>
      </c>
      <c r="E19495" s="20" t="s">
        <v>7644</v>
      </c>
      <c r="H19495" s="20" t="s">
        <v>29</v>
      </c>
    </row>
    <row r="19496" customFormat="false" ht="15.75" hidden="false" customHeight="false" outlineLevel="0" collapsed="false">
      <c r="A19496" s="20" t="s">
        <v>38092</v>
      </c>
      <c r="B19496" s="20" t="s">
        <v>38093</v>
      </c>
      <c r="C19496" s="20" t="s">
        <v>38094</v>
      </c>
      <c r="H19496" s="20" t="s">
        <v>103</v>
      </c>
    </row>
    <row r="19497" customFormat="false" ht="15.75" hidden="false" customHeight="false" outlineLevel="0" collapsed="false">
      <c r="A19497" s="20" t="s">
        <v>38095</v>
      </c>
      <c r="B19497" s="20" t="s">
        <v>38093</v>
      </c>
      <c r="C19497" s="20" t="s">
        <v>38094</v>
      </c>
      <c r="H19497" s="20" t="s">
        <v>103</v>
      </c>
    </row>
    <row r="19498" customFormat="false" ht="15.75" hidden="false" customHeight="false" outlineLevel="0" collapsed="false">
      <c r="A19498" s="20" t="s">
        <v>38096</v>
      </c>
      <c r="B19498" s="20" t="s">
        <v>38097</v>
      </c>
      <c r="C19498" s="20" t="s">
        <v>38098</v>
      </c>
      <c r="H19498" s="20" t="s">
        <v>103</v>
      </c>
    </row>
    <row r="19499" customFormat="false" ht="15.75" hidden="false" customHeight="false" outlineLevel="0" collapsed="false">
      <c r="A19499" s="20" t="s">
        <v>38099</v>
      </c>
      <c r="B19499" s="20" t="s">
        <v>38097</v>
      </c>
      <c r="C19499" s="20" t="s">
        <v>38098</v>
      </c>
      <c r="H19499" s="20" t="s">
        <v>103</v>
      </c>
    </row>
    <row r="19500" customFormat="false" ht="15.75" hidden="false" customHeight="false" outlineLevel="0" collapsed="false">
      <c r="A19500" s="20" t="s">
        <v>38100</v>
      </c>
      <c r="B19500" s="20" t="s">
        <v>38101</v>
      </c>
      <c r="C19500" s="20" t="s">
        <v>38102</v>
      </c>
      <c r="D19500" s="20" t="s">
        <v>38103</v>
      </c>
      <c r="H19500" s="20" t="s">
        <v>103</v>
      </c>
    </row>
    <row r="19501" customFormat="false" ht="15.75" hidden="false" customHeight="false" outlineLevel="0" collapsed="false">
      <c r="A19501" s="20" t="s">
        <v>38104</v>
      </c>
      <c r="B19501" s="20" t="s">
        <v>38101</v>
      </c>
      <c r="C19501" s="20" t="s">
        <v>38102</v>
      </c>
      <c r="D19501" s="20" t="s">
        <v>38103</v>
      </c>
      <c r="H19501" s="20" t="s">
        <v>103</v>
      </c>
    </row>
    <row r="19502" customFormat="false" ht="15.75" hidden="false" customHeight="false" outlineLevel="0" collapsed="false">
      <c r="A19502" s="20" t="s">
        <v>38105</v>
      </c>
      <c r="B19502" s="20" t="s">
        <v>38106</v>
      </c>
      <c r="C19502" s="20" t="s">
        <v>38102</v>
      </c>
      <c r="D19502" s="20" t="s">
        <v>38103</v>
      </c>
      <c r="H19502" s="20" t="s">
        <v>103</v>
      </c>
    </row>
    <row r="19503" customFormat="false" ht="15.75" hidden="false" customHeight="false" outlineLevel="0" collapsed="false">
      <c r="A19503" s="20" t="s">
        <v>38107</v>
      </c>
      <c r="B19503" s="20" t="s">
        <v>38106</v>
      </c>
      <c r="C19503" s="20" t="s">
        <v>38102</v>
      </c>
      <c r="D19503" s="20" t="s">
        <v>38103</v>
      </c>
      <c r="H19503" s="20" t="s">
        <v>103</v>
      </c>
    </row>
    <row r="19504" customFormat="false" ht="15.75" hidden="false" customHeight="false" outlineLevel="0" collapsed="false">
      <c r="A19504" s="20" t="s">
        <v>38108</v>
      </c>
      <c r="B19504" s="20" t="s">
        <v>38109</v>
      </c>
      <c r="C19504" s="20" t="s">
        <v>38110</v>
      </c>
      <c r="D19504" s="20" t="s">
        <v>38111</v>
      </c>
      <c r="E19504" s="20" t="s">
        <v>6242</v>
      </c>
      <c r="H19504" s="20" t="s">
        <v>29</v>
      </c>
    </row>
    <row r="19505" customFormat="false" ht="15.75" hidden="false" customHeight="false" outlineLevel="0" collapsed="false">
      <c r="A19505" s="20" t="s">
        <v>38112</v>
      </c>
      <c r="B19505" s="20" t="s">
        <v>38109</v>
      </c>
      <c r="C19505" s="20" t="s">
        <v>38110</v>
      </c>
      <c r="D19505" s="20" t="s">
        <v>38111</v>
      </c>
      <c r="E19505" s="20" t="s">
        <v>6242</v>
      </c>
      <c r="H19505" s="20" t="s">
        <v>29</v>
      </c>
    </row>
    <row r="19506" customFormat="false" ht="15.75" hidden="false" customHeight="false" outlineLevel="0" collapsed="false">
      <c r="A19506" s="20" t="s">
        <v>38113</v>
      </c>
      <c r="B19506" s="20" t="s">
        <v>38109</v>
      </c>
      <c r="C19506" s="20" t="s">
        <v>38114</v>
      </c>
      <c r="D19506" s="20" t="s">
        <v>38040</v>
      </c>
      <c r="E19506" s="20" t="s">
        <v>7550</v>
      </c>
      <c r="H19506" s="20" t="s">
        <v>29</v>
      </c>
    </row>
    <row r="19507" customFormat="false" ht="15.75" hidden="false" customHeight="false" outlineLevel="0" collapsed="false">
      <c r="A19507" s="20" t="s">
        <v>38115</v>
      </c>
      <c r="B19507" s="20" t="s">
        <v>38109</v>
      </c>
      <c r="C19507" s="20" t="s">
        <v>38114</v>
      </c>
      <c r="D19507" s="20" t="s">
        <v>38040</v>
      </c>
      <c r="E19507" s="20" t="s">
        <v>7550</v>
      </c>
      <c r="H19507" s="20" t="s">
        <v>29</v>
      </c>
    </row>
    <row r="19508" customFormat="false" ht="15.75" hidden="false" customHeight="false" outlineLevel="0" collapsed="false">
      <c r="A19508" s="20" t="s">
        <v>38116</v>
      </c>
      <c r="B19508" s="20" t="s">
        <v>38109</v>
      </c>
      <c r="C19508" s="20" t="s">
        <v>38117</v>
      </c>
      <c r="D19508" s="20" t="s">
        <v>38040</v>
      </c>
      <c r="E19508" s="20" t="s">
        <v>7550</v>
      </c>
      <c r="H19508" s="20" t="s">
        <v>29</v>
      </c>
    </row>
    <row r="19509" customFormat="false" ht="15.75" hidden="false" customHeight="false" outlineLevel="0" collapsed="false">
      <c r="A19509" s="20" t="s">
        <v>38118</v>
      </c>
      <c r="B19509" s="20" t="s">
        <v>38109</v>
      </c>
      <c r="C19509" s="20" t="s">
        <v>38117</v>
      </c>
      <c r="D19509" s="20" t="s">
        <v>38040</v>
      </c>
      <c r="E19509" s="20" t="s">
        <v>7550</v>
      </c>
      <c r="H19509" s="20" t="s">
        <v>29</v>
      </c>
    </row>
    <row r="19510" customFormat="false" ht="15.75" hidden="false" customHeight="false" outlineLevel="0" collapsed="false">
      <c r="A19510" s="20" t="s">
        <v>38119</v>
      </c>
      <c r="B19510" s="20" t="s">
        <v>38109</v>
      </c>
      <c r="C19510" s="20" t="s">
        <v>38120</v>
      </c>
      <c r="D19510" s="20" t="s">
        <v>38040</v>
      </c>
      <c r="E19510" s="20" t="s">
        <v>7550</v>
      </c>
      <c r="H19510" s="20" t="s">
        <v>29</v>
      </c>
    </row>
    <row r="19511" customFormat="false" ht="15.75" hidden="false" customHeight="false" outlineLevel="0" collapsed="false">
      <c r="A19511" s="20" t="s">
        <v>38121</v>
      </c>
      <c r="B19511" s="20" t="s">
        <v>38109</v>
      </c>
      <c r="C19511" s="20" t="s">
        <v>38120</v>
      </c>
      <c r="D19511" s="20" t="s">
        <v>38040</v>
      </c>
      <c r="E19511" s="20" t="s">
        <v>7550</v>
      </c>
      <c r="H19511" s="20" t="s">
        <v>29</v>
      </c>
    </row>
    <row r="19512" customFormat="false" ht="15.75" hidden="false" customHeight="false" outlineLevel="0" collapsed="false">
      <c r="A19512" s="20" t="s">
        <v>38122</v>
      </c>
      <c r="B19512" s="20" t="s">
        <v>38109</v>
      </c>
      <c r="C19512" s="20" t="s">
        <v>38123</v>
      </c>
      <c r="D19512" s="20" t="s">
        <v>38040</v>
      </c>
      <c r="E19512" s="20" t="s">
        <v>7550</v>
      </c>
      <c r="H19512" s="20" t="s">
        <v>29</v>
      </c>
    </row>
    <row r="19513" customFormat="false" ht="15.75" hidden="false" customHeight="false" outlineLevel="0" collapsed="false">
      <c r="A19513" s="20" t="s">
        <v>38124</v>
      </c>
      <c r="B19513" s="20" t="s">
        <v>38109</v>
      </c>
      <c r="C19513" s="20" t="s">
        <v>38123</v>
      </c>
      <c r="D19513" s="20" t="s">
        <v>38040</v>
      </c>
      <c r="E19513" s="20" t="s">
        <v>7550</v>
      </c>
      <c r="H19513" s="20" t="s">
        <v>29</v>
      </c>
    </row>
    <row r="19514" customFormat="false" ht="15.75" hidden="false" customHeight="false" outlineLevel="0" collapsed="false">
      <c r="A19514" s="20" t="s">
        <v>38125</v>
      </c>
      <c r="B19514" s="20" t="s">
        <v>38109</v>
      </c>
      <c r="C19514" s="20" t="s">
        <v>38126</v>
      </c>
      <c r="D19514" s="20" t="s">
        <v>38040</v>
      </c>
      <c r="E19514" s="20" t="s">
        <v>7550</v>
      </c>
      <c r="H19514" s="20" t="s">
        <v>29</v>
      </c>
    </row>
    <row r="19515" customFormat="false" ht="15.75" hidden="false" customHeight="false" outlineLevel="0" collapsed="false">
      <c r="A19515" s="20" t="s">
        <v>38127</v>
      </c>
      <c r="B19515" s="20" t="s">
        <v>38109</v>
      </c>
      <c r="C19515" s="20" t="s">
        <v>38126</v>
      </c>
      <c r="D19515" s="20" t="s">
        <v>38040</v>
      </c>
      <c r="E19515" s="20" t="s">
        <v>7550</v>
      </c>
      <c r="H19515" s="20" t="s">
        <v>29</v>
      </c>
    </row>
    <row r="19516" customFormat="false" ht="15.75" hidden="false" customHeight="false" outlineLevel="0" collapsed="false">
      <c r="A19516" s="20" t="s">
        <v>38128</v>
      </c>
      <c r="B19516" s="20" t="s">
        <v>38129</v>
      </c>
      <c r="C19516" s="20" t="s">
        <v>38130</v>
      </c>
      <c r="H19516" s="20" t="s">
        <v>103</v>
      </c>
    </row>
    <row r="19517" customFormat="false" ht="15.75" hidden="false" customHeight="false" outlineLevel="0" collapsed="false">
      <c r="A19517" s="20" t="s">
        <v>38131</v>
      </c>
      <c r="B19517" s="20" t="s">
        <v>38129</v>
      </c>
      <c r="C19517" s="20" t="s">
        <v>38130</v>
      </c>
      <c r="H19517" s="20" t="s">
        <v>103</v>
      </c>
    </row>
    <row r="19518" customFormat="false" ht="15.75" hidden="false" customHeight="false" outlineLevel="0" collapsed="false">
      <c r="A19518" s="20" t="s">
        <v>38132</v>
      </c>
      <c r="B19518" s="20" t="s">
        <v>38133</v>
      </c>
      <c r="C19518" s="20" t="s">
        <v>38134</v>
      </c>
      <c r="H19518" s="20" t="s">
        <v>103</v>
      </c>
    </row>
    <row r="19519" customFormat="false" ht="15.75" hidden="false" customHeight="false" outlineLevel="0" collapsed="false">
      <c r="A19519" s="20" t="s">
        <v>38135</v>
      </c>
      <c r="B19519" s="20" t="s">
        <v>38133</v>
      </c>
      <c r="C19519" s="20" t="s">
        <v>38134</v>
      </c>
      <c r="H19519" s="20" t="s">
        <v>103</v>
      </c>
    </row>
    <row r="19520" customFormat="false" ht="15.75" hidden="false" customHeight="false" outlineLevel="0" collapsed="false">
      <c r="A19520" s="20" t="s">
        <v>38136</v>
      </c>
      <c r="B19520" s="20" t="s">
        <v>38137</v>
      </c>
      <c r="C19520" s="20" t="s">
        <v>38138</v>
      </c>
      <c r="D19520" s="20" t="s">
        <v>38139</v>
      </c>
      <c r="H19520" s="20" t="s">
        <v>103</v>
      </c>
    </row>
    <row r="19521" customFormat="false" ht="15.75" hidden="false" customHeight="false" outlineLevel="0" collapsed="false">
      <c r="A19521" s="20" t="s">
        <v>38140</v>
      </c>
      <c r="B19521" s="20" t="s">
        <v>38137</v>
      </c>
      <c r="C19521" s="20" t="s">
        <v>38138</v>
      </c>
      <c r="D19521" s="20" t="s">
        <v>38139</v>
      </c>
      <c r="H19521" s="20" t="s">
        <v>103</v>
      </c>
    </row>
    <row r="19522" customFormat="false" ht="15.75" hidden="false" customHeight="false" outlineLevel="0" collapsed="false">
      <c r="A19522" s="20" t="s">
        <v>38141</v>
      </c>
      <c r="B19522" s="20" t="s">
        <v>38142</v>
      </c>
      <c r="C19522" s="20" t="s">
        <v>38138</v>
      </c>
      <c r="D19522" s="20" t="s">
        <v>38139</v>
      </c>
      <c r="H19522" s="20" t="s">
        <v>103</v>
      </c>
    </row>
    <row r="19523" customFormat="false" ht="15.75" hidden="false" customHeight="false" outlineLevel="0" collapsed="false">
      <c r="A19523" s="20" t="s">
        <v>38143</v>
      </c>
      <c r="B19523" s="20" t="s">
        <v>38142</v>
      </c>
      <c r="C19523" s="20" t="s">
        <v>38138</v>
      </c>
      <c r="D19523" s="20" t="s">
        <v>38139</v>
      </c>
      <c r="H19523" s="20" t="s">
        <v>103</v>
      </c>
    </row>
    <row r="19524" customFormat="false" ht="15.75" hidden="false" customHeight="false" outlineLevel="0" collapsed="false">
      <c r="A19524" s="20" t="s">
        <v>38144</v>
      </c>
      <c r="B19524" s="20" t="s">
        <v>38145</v>
      </c>
      <c r="C19524" s="20" t="s">
        <v>38039</v>
      </c>
      <c r="D19524" s="20" t="s">
        <v>38040</v>
      </c>
      <c r="E19524" s="20" t="s">
        <v>7550</v>
      </c>
      <c r="H19524" s="20" t="s">
        <v>29</v>
      </c>
    </row>
    <row r="19525" customFormat="false" ht="15.75" hidden="false" customHeight="false" outlineLevel="0" collapsed="false">
      <c r="A19525" s="20" t="s">
        <v>38146</v>
      </c>
      <c r="B19525" s="20" t="s">
        <v>38145</v>
      </c>
      <c r="C19525" s="20" t="s">
        <v>38039</v>
      </c>
      <c r="D19525" s="20" t="s">
        <v>38040</v>
      </c>
      <c r="E19525" s="20" t="s">
        <v>7550</v>
      </c>
      <c r="H19525" s="20" t="s">
        <v>29</v>
      </c>
    </row>
    <row r="19526" customFormat="false" ht="15.75" hidden="false" customHeight="false" outlineLevel="0" collapsed="false">
      <c r="A19526" s="20" t="s">
        <v>38147</v>
      </c>
      <c r="B19526" s="20" t="s">
        <v>38145</v>
      </c>
      <c r="C19526" s="20" t="s">
        <v>38043</v>
      </c>
      <c r="D19526" s="20" t="s">
        <v>38044</v>
      </c>
      <c r="E19526" s="20" t="s">
        <v>6770</v>
      </c>
      <c r="H19526" s="20" t="s">
        <v>29</v>
      </c>
    </row>
    <row r="19527" customFormat="false" ht="15.75" hidden="false" customHeight="false" outlineLevel="0" collapsed="false">
      <c r="A19527" s="20" t="s">
        <v>38148</v>
      </c>
      <c r="B19527" s="20" t="s">
        <v>38145</v>
      </c>
      <c r="C19527" s="20" t="s">
        <v>38043</v>
      </c>
      <c r="D19527" s="20" t="s">
        <v>38044</v>
      </c>
      <c r="E19527" s="20" t="s">
        <v>6770</v>
      </c>
      <c r="H19527" s="20" t="s">
        <v>29</v>
      </c>
    </row>
    <row r="19528" customFormat="false" ht="15.75" hidden="false" customHeight="false" outlineLevel="0" collapsed="false">
      <c r="A19528" s="20" t="s">
        <v>38149</v>
      </c>
      <c r="B19528" s="20" t="s">
        <v>38145</v>
      </c>
      <c r="C19528" s="20" t="s">
        <v>38047</v>
      </c>
      <c r="D19528" s="20" t="s">
        <v>38044</v>
      </c>
      <c r="E19528" s="20" t="s">
        <v>6770</v>
      </c>
      <c r="H19528" s="20" t="s">
        <v>29</v>
      </c>
    </row>
    <row r="19529" customFormat="false" ht="15.75" hidden="false" customHeight="false" outlineLevel="0" collapsed="false">
      <c r="A19529" s="20" t="s">
        <v>38150</v>
      </c>
      <c r="B19529" s="20" t="s">
        <v>38145</v>
      </c>
      <c r="C19529" s="20" t="s">
        <v>38047</v>
      </c>
      <c r="D19529" s="20" t="s">
        <v>38044</v>
      </c>
      <c r="E19529" s="20" t="s">
        <v>6770</v>
      </c>
      <c r="H19529" s="20" t="s">
        <v>29</v>
      </c>
    </row>
    <row r="19530" customFormat="false" ht="15.75" hidden="false" customHeight="false" outlineLevel="0" collapsed="false">
      <c r="A19530" s="20" t="s">
        <v>38151</v>
      </c>
      <c r="B19530" s="20" t="s">
        <v>38145</v>
      </c>
      <c r="C19530" s="20" t="s">
        <v>38050</v>
      </c>
      <c r="D19530" s="20" t="s">
        <v>38044</v>
      </c>
      <c r="E19530" s="20" t="s">
        <v>6770</v>
      </c>
      <c r="H19530" s="20" t="s">
        <v>29</v>
      </c>
    </row>
    <row r="19531" customFormat="false" ht="15.75" hidden="false" customHeight="false" outlineLevel="0" collapsed="false">
      <c r="A19531" s="20" t="s">
        <v>38152</v>
      </c>
      <c r="B19531" s="20" t="s">
        <v>38145</v>
      </c>
      <c r="C19531" s="20" t="s">
        <v>38050</v>
      </c>
      <c r="D19531" s="20" t="s">
        <v>38044</v>
      </c>
      <c r="E19531" s="20" t="s">
        <v>6770</v>
      </c>
      <c r="H19531" s="20" t="s">
        <v>29</v>
      </c>
    </row>
    <row r="19532" customFormat="false" ht="15.75" hidden="false" customHeight="false" outlineLevel="0" collapsed="false">
      <c r="A19532" s="20" t="s">
        <v>38153</v>
      </c>
      <c r="B19532" s="20" t="s">
        <v>38145</v>
      </c>
      <c r="C19532" s="20" t="s">
        <v>38053</v>
      </c>
      <c r="D19532" s="20" t="s">
        <v>38044</v>
      </c>
      <c r="E19532" s="20" t="s">
        <v>6770</v>
      </c>
      <c r="H19532" s="20" t="s">
        <v>29</v>
      </c>
    </row>
    <row r="19533" customFormat="false" ht="15.75" hidden="false" customHeight="false" outlineLevel="0" collapsed="false">
      <c r="A19533" s="20" t="s">
        <v>38154</v>
      </c>
      <c r="B19533" s="20" t="s">
        <v>38145</v>
      </c>
      <c r="C19533" s="20" t="s">
        <v>38053</v>
      </c>
      <c r="D19533" s="20" t="s">
        <v>38044</v>
      </c>
      <c r="E19533" s="20" t="s">
        <v>6770</v>
      </c>
      <c r="H19533" s="20" t="s">
        <v>29</v>
      </c>
    </row>
    <row r="19534" customFormat="false" ht="15.75" hidden="false" customHeight="false" outlineLevel="0" collapsed="false">
      <c r="A19534" s="20" t="s">
        <v>38155</v>
      </c>
      <c r="B19534" s="20" t="s">
        <v>38145</v>
      </c>
      <c r="C19534" s="20" t="s">
        <v>38056</v>
      </c>
      <c r="D19534" s="20" t="s">
        <v>38044</v>
      </c>
      <c r="E19534" s="20" t="s">
        <v>6770</v>
      </c>
      <c r="H19534" s="20" t="s">
        <v>29</v>
      </c>
    </row>
    <row r="19535" customFormat="false" ht="15.75" hidden="false" customHeight="false" outlineLevel="0" collapsed="false">
      <c r="A19535" s="20" t="s">
        <v>38156</v>
      </c>
      <c r="B19535" s="20" t="s">
        <v>38145</v>
      </c>
      <c r="C19535" s="20" t="s">
        <v>38056</v>
      </c>
      <c r="D19535" s="20" t="s">
        <v>38044</v>
      </c>
      <c r="E19535" s="20" t="s">
        <v>6770</v>
      </c>
      <c r="H19535" s="20" t="s">
        <v>29</v>
      </c>
    </row>
    <row r="19536" customFormat="false" ht="15.75" hidden="false" customHeight="false" outlineLevel="0" collapsed="false">
      <c r="A19536" s="20" t="s">
        <v>38157</v>
      </c>
      <c r="B19536" s="20" t="s">
        <v>38158</v>
      </c>
      <c r="C19536" s="20" t="s">
        <v>38064</v>
      </c>
      <c r="H19536" s="20" t="s">
        <v>103</v>
      </c>
    </row>
    <row r="19537" customFormat="false" ht="15.75" hidden="false" customHeight="false" outlineLevel="0" collapsed="false">
      <c r="A19537" s="20" t="s">
        <v>38159</v>
      </c>
      <c r="B19537" s="20" t="s">
        <v>38158</v>
      </c>
      <c r="C19537" s="20" t="s">
        <v>38064</v>
      </c>
      <c r="H19537" s="20" t="s">
        <v>103</v>
      </c>
    </row>
    <row r="19538" customFormat="false" ht="15.75" hidden="false" customHeight="false" outlineLevel="0" collapsed="false">
      <c r="A19538" s="20" t="s">
        <v>38160</v>
      </c>
      <c r="B19538" s="20" t="s">
        <v>38161</v>
      </c>
      <c r="C19538" s="20" t="s">
        <v>38064</v>
      </c>
      <c r="H19538" s="20" t="s">
        <v>103</v>
      </c>
    </row>
    <row r="19539" customFormat="false" ht="15.75" hidden="false" customHeight="false" outlineLevel="0" collapsed="false">
      <c r="A19539" s="20" t="s">
        <v>38162</v>
      </c>
      <c r="B19539" s="20" t="s">
        <v>38161</v>
      </c>
      <c r="C19539" s="20" t="s">
        <v>38064</v>
      </c>
      <c r="H19539" s="20" t="s">
        <v>103</v>
      </c>
    </row>
    <row r="19540" customFormat="false" ht="15.75" hidden="false" customHeight="false" outlineLevel="0" collapsed="false">
      <c r="A19540" s="20" t="s">
        <v>38163</v>
      </c>
      <c r="B19540" s="20" t="s">
        <v>38164</v>
      </c>
      <c r="C19540" s="20" t="s">
        <v>38102</v>
      </c>
      <c r="D19540" s="20" t="s">
        <v>38103</v>
      </c>
      <c r="H19540" s="20" t="s">
        <v>103</v>
      </c>
    </row>
    <row r="19541" customFormat="false" ht="15.75" hidden="false" customHeight="false" outlineLevel="0" collapsed="false">
      <c r="A19541" s="20" t="s">
        <v>38165</v>
      </c>
      <c r="B19541" s="20" t="s">
        <v>38164</v>
      </c>
      <c r="C19541" s="20" t="s">
        <v>38102</v>
      </c>
      <c r="D19541" s="20" t="s">
        <v>38103</v>
      </c>
      <c r="H19541" s="20" t="s">
        <v>103</v>
      </c>
    </row>
    <row r="19542" customFormat="false" ht="15.75" hidden="false" customHeight="false" outlineLevel="0" collapsed="false">
      <c r="A19542" s="20" t="s">
        <v>38166</v>
      </c>
      <c r="B19542" s="20" t="s">
        <v>38167</v>
      </c>
      <c r="C19542" s="20" t="s">
        <v>38102</v>
      </c>
      <c r="D19542" s="20" t="s">
        <v>38103</v>
      </c>
      <c r="H19542" s="20" t="s">
        <v>103</v>
      </c>
    </row>
    <row r="19543" customFormat="false" ht="15.75" hidden="false" customHeight="false" outlineLevel="0" collapsed="false">
      <c r="A19543" s="20" t="s">
        <v>38168</v>
      </c>
      <c r="B19543" s="20" t="s">
        <v>38167</v>
      </c>
      <c r="C19543" s="20" t="s">
        <v>38102</v>
      </c>
      <c r="D19543" s="20" t="s">
        <v>38103</v>
      </c>
      <c r="H19543" s="20" t="s">
        <v>103</v>
      </c>
    </row>
    <row r="19544" customFormat="false" ht="15.75" hidden="false" customHeight="false" outlineLevel="0" collapsed="false">
      <c r="A19544" s="20" t="s">
        <v>38169</v>
      </c>
      <c r="B19544" s="20" t="s">
        <v>38170</v>
      </c>
      <c r="C19544" s="20" t="s">
        <v>38110</v>
      </c>
      <c r="D19544" s="20" t="s">
        <v>38111</v>
      </c>
      <c r="E19544" s="20" t="s">
        <v>6242</v>
      </c>
      <c r="H19544" s="20" t="s">
        <v>29</v>
      </c>
    </row>
    <row r="19545" customFormat="false" ht="15.75" hidden="false" customHeight="false" outlineLevel="0" collapsed="false">
      <c r="A19545" s="20" t="s">
        <v>38171</v>
      </c>
      <c r="B19545" s="20" t="s">
        <v>38170</v>
      </c>
      <c r="C19545" s="20" t="s">
        <v>38110</v>
      </c>
      <c r="D19545" s="20" t="s">
        <v>38111</v>
      </c>
      <c r="E19545" s="20" t="s">
        <v>6242</v>
      </c>
      <c r="H19545" s="20" t="s">
        <v>29</v>
      </c>
    </row>
    <row r="19546" customFormat="false" ht="15.75" hidden="false" customHeight="false" outlineLevel="0" collapsed="false">
      <c r="A19546" s="20" t="s">
        <v>38172</v>
      </c>
      <c r="B19546" s="20" t="s">
        <v>38170</v>
      </c>
      <c r="C19546" s="20" t="s">
        <v>38114</v>
      </c>
      <c r="D19546" s="20" t="s">
        <v>38040</v>
      </c>
      <c r="E19546" s="20" t="s">
        <v>7550</v>
      </c>
      <c r="H19546" s="20" t="s">
        <v>29</v>
      </c>
    </row>
    <row r="19547" customFormat="false" ht="15.75" hidden="false" customHeight="false" outlineLevel="0" collapsed="false">
      <c r="A19547" s="20" t="s">
        <v>38173</v>
      </c>
      <c r="B19547" s="20" t="s">
        <v>38170</v>
      </c>
      <c r="C19547" s="20" t="s">
        <v>38114</v>
      </c>
      <c r="D19547" s="20" t="s">
        <v>38040</v>
      </c>
      <c r="E19547" s="20" t="s">
        <v>7550</v>
      </c>
      <c r="H19547" s="20" t="s">
        <v>29</v>
      </c>
    </row>
    <row r="19548" customFormat="false" ht="15.75" hidden="false" customHeight="false" outlineLevel="0" collapsed="false">
      <c r="A19548" s="20" t="s">
        <v>38174</v>
      </c>
      <c r="B19548" s="20" t="s">
        <v>38175</v>
      </c>
      <c r="C19548" s="20" t="s">
        <v>38117</v>
      </c>
      <c r="D19548" s="20" t="s">
        <v>38040</v>
      </c>
      <c r="E19548" s="20" t="s">
        <v>7550</v>
      </c>
      <c r="H19548" s="20" t="s">
        <v>29</v>
      </c>
    </row>
    <row r="19549" customFormat="false" ht="15.75" hidden="false" customHeight="false" outlineLevel="0" collapsed="false">
      <c r="A19549" s="20" t="s">
        <v>38176</v>
      </c>
      <c r="B19549" s="20" t="s">
        <v>38175</v>
      </c>
      <c r="C19549" s="20" t="s">
        <v>38117</v>
      </c>
      <c r="D19549" s="20" t="s">
        <v>38040</v>
      </c>
      <c r="E19549" s="20" t="s">
        <v>7550</v>
      </c>
      <c r="H19549" s="20" t="s">
        <v>29</v>
      </c>
    </row>
    <row r="19550" customFormat="false" ht="15.75" hidden="false" customHeight="false" outlineLevel="0" collapsed="false">
      <c r="A19550" s="20" t="s">
        <v>38177</v>
      </c>
      <c r="B19550" s="20" t="s">
        <v>38170</v>
      </c>
      <c r="C19550" s="20" t="s">
        <v>38120</v>
      </c>
      <c r="D19550" s="20" t="s">
        <v>38040</v>
      </c>
      <c r="E19550" s="20" t="s">
        <v>7550</v>
      </c>
      <c r="H19550" s="20" t="s">
        <v>29</v>
      </c>
    </row>
    <row r="19551" customFormat="false" ht="15.75" hidden="false" customHeight="false" outlineLevel="0" collapsed="false">
      <c r="A19551" s="20" t="s">
        <v>38178</v>
      </c>
      <c r="B19551" s="20" t="s">
        <v>38170</v>
      </c>
      <c r="C19551" s="20" t="s">
        <v>38120</v>
      </c>
      <c r="D19551" s="20" t="s">
        <v>38040</v>
      </c>
      <c r="E19551" s="20" t="s">
        <v>7550</v>
      </c>
      <c r="H19551" s="20" t="s">
        <v>29</v>
      </c>
    </row>
    <row r="19552" customFormat="false" ht="15.75" hidden="false" customHeight="false" outlineLevel="0" collapsed="false">
      <c r="A19552" s="20" t="s">
        <v>38179</v>
      </c>
      <c r="B19552" s="20" t="s">
        <v>38170</v>
      </c>
      <c r="C19552" s="20" t="s">
        <v>38123</v>
      </c>
      <c r="D19552" s="20" t="s">
        <v>38040</v>
      </c>
      <c r="E19552" s="20" t="s">
        <v>7550</v>
      </c>
      <c r="H19552" s="20" t="s">
        <v>29</v>
      </c>
    </row>
    <row r="19553" customFormat="false" ht="15.75" hidden="false" customHeight="false" outlineLevel="0" collapsed="false">
      <c r="A19553" s="20" t="s">
        <v>38180</v>
      </c>
      <c r="B19553" s="20" t="s">
        <v>38170</v>
      </c>
      <c r="C19553" s="20" t="s">
        <v>38123</v>
      </c>
      <c r="D19553" s="20" t="s">
        <v>38040</v>
      </c>
      <c r="E19553" s="20" t="s">
        <v>7550</v>
      </c>
      <c r="H19553" s="20" t="s">
        <v>29</v>
      </c>
    </row>
    <row r="19554" customFormat="false" ht="15.75" hidden="false" customHeight="false" outlineLevel="0" collapsed="false">
      <c r="A19554" s="20" t="s">
        <v>38181</v>
      </c>
      <c r="B19554" s="20" t="s">
        <v>38170</v>
      </c>
      <c r="C19554" s="20" t="s">
        <v>38126</v>
      </c>
      <c r="D19554" s="20" t="s">
        <v>38040</v>
      </c>
      <c r="E19554" s="20" t="s">
        <v>7550</v>
      </c>
      <c r="H19554" s="20" t="s">
        <v>29</v>
      </c>
    </row>
    <row r="19555" customFormat="false" ht="15.75" hidden="false" customHeight="false" outlineLevel="0" collapsed="false">
      <c r="A19555" s="20" t="s">
        <v>38182</v>
      </c>
      <c r="B19555" s="20" t="s">
        <v>38170</v>
      </c>
      <c r="C19555" s="20" t="s">
        <v>38126</v>
      </c>
      <c r="D19555" s="20" t="s">
        <v>38040</v>
      </c>
      <c r="E19555" s="20" t="s">
        <v>7550</v>
      </c>
      <c r="H19555" s="20" t="s">
        <v>29</v>
      </c>
    </row>
    <row r="19556" customFormat="false" ht="15.75" hidden="false" customHeight="false" outlineLevel="0" collapsed="false">
      <c r="A19556" s="20" t="s">
        <v>38183</v>
      </c>
      <c r="B19556" s="20" t="s">
        <v>38184</v>
      </c>
      <c r="C19556" s="20" t="s">
        <v>38185</v>
      </c>
      <c r="H19556" s="20" t="s">
        <v>103</v>
      </c>
    </row>
    <row r="19557" customFormat="false" ht="15.75" hidden="false" customHeight="false" outlineLevel="0" collapsed="false">
      <c r="A19557" s="20" t="s">
        <v>38186</v>
      </c>
      <c r="B19557" s="20" t="s">
        <v>38184</v>
      </c>
      <c r="C19557" s="20" t="s">
        <v>38185</v>
      </c>
      <c r="H19557" s="20" t="s">
        <v>103</v>
      </c>
    </row>
    <row r="19558" customFormat="false" ht="15.75" hidden="false" customHeight="false" outlineLevel="0" collapsed="false">
      <c r="A19558" s="20" t="s">
        <v>38187</v>
      </c>
      <c r="B19558" s="20" t="s">
        <v>38188</v>
      </c>
      <c r="C19558" s="20" t="s">
        <v>38189</v>
      </c>
      <c r="H19558" s="20" t="s">
        <v>103</v>
      </c>
    </row>
    <row r="19559" customFormat="false" ht="15.75" hidden="false" customHeight="false" outlineLevel="0" collapsed="false">
      <c r="A19559" s="20" t="s">
        <v>38190</v>
      </c>
      <c r="B19559" s="20" t="s">
        <v>38188</v>
      </c>
      <c r="C19559" s="20" t="s">
        <v>38189</v>
      </c>
      <c r="H19559" s="20" t="s">
        <v>103</v>
      </c>
    </row>
    <row r="19560" customFormat="false" ht="15.75" hidden="false" customHeight="false" outlineLevel="0" collapsed="false">
      <c r="A19560" s="20" t="s">
        <v>38191</v>
      </c>
      <c r="B19560" s="20" t="s">
        <v>38192</v>
      </c>
      <c r="C19560" s="20" t="s">
        <v>38193</v>
      </c>
      <c r="D19560" s="20" t="s">
        <v>38194</v>
      </c>
      <c r="H19560" s="20" t="s">
        <v>103</v>
      </c>
    </row>
    <row r="19561" customFormat="false" ht="15.75" hidden="false" customHeight="false" outlineLevel="0" collapsed="false">
      <c r="A19561" s="20" t="s">
        <v>38195</v>
      </c>
      <c r="B19561" s="20" t="s">
        <v>38192</v>
      </c>
      <c r="C19561" s="20" t="s">
        <v>38193</v>
      </c>
      <c r="D19561" s="20" t="s">
        <v>38194</v>
      </c>
      <c r="H19561" s="20" t="s">
        <v>103</v>
      </c>
    </row>
    <row r="19562" customFormat="false" ht="15.75" hidden="false" customHeight="false" outlineLevel="0" collapsed="false">
      <c r="A19562" s="20" t="s">
        <v>38196</v>
      </c>
      <c r="B19562" s="20" t="s">
        <v>38197</v>
      </c>
      <c r="C19562" s="20" t="s">
        <v>38193</v>
      </c>
      <c r="D19562" s="20" t="s">
        <v>38194</v>
      </c>
      <c r="H19562" s="20" t="s">
        <v>103</v>
      </c>
    </row>
    <row r="19563" customFormat="false" ht="15.75" hidden="false" customHeight="false" outlineLevel="0" collapsed="false">
      <c r="A19563" s="20" t="s">
        <v>38198</v>
      </c>
      <c r="B19563" s="20" t="s">
        <v>38197</v>
      </c>
      <c r="C19563" s="20" t="s">
        <v>38193</v>
      </c>
      <c r="D19563" s="20" t="s">
        <v>38194</v>
      </c>
      <c r="H19563" s="20" t="s">
        <v>103</v>
      </c>
    </row>
    <row r="19564" customFormat="false" ht="15.75" hidden="false" customHeight="false" outlineLevel="0" collapsed="false">
      <c r="A19564" s="20" t="s">
        <v>38199</v>
      </c>
      <c r="B19564" s="20" t="s">
        <v>38200</v>
      </c>
      <c r="C19564" s="20" t="s">
        <v>38201</v>
      </c>
      <c r="D19564" s="20" t="s">
        <v>38040</v>
      </c>
      <c r="E19564" s="20" t="s">
        <v>7550</v>
      </c>
      <c r="H19564" s="20" t="s">
        <v>29</v>
      </c>
    </row>
    <row r="19565" customFormat="false" ht="15.75" hidden="false" customHeight="false" outlineLevel="0" collapsed="false">
      <c r="A19565" s="20" t="s">
        <v>38202</v>
      </c>
      <c r="B19565" s="20" t="s">
        <v>38200</v>
      </c>
      <c r="C19565" s="20" t="s">
        <v>38201</v>
      </c>
      <c r="D19565" s="20" t="s">
        <v>38040</v>
      </c>
      <c r="E19565" s="20" t="s">
        <v>7550</v>
      </c>
      <c r="H19565" s="20" t="s">
        <v>29</v>
      </c>
    </row>
    <row r="19566" customFormat="false" ht="15.75" hidden="false" customHeight="false" outlineLevel="0" collapsed="false">
      <c r="A19566" s="20" t="s">
        <v>38203</v>
      </c>
      <c r="B19566" s="20" t="s">
        <v>38200</v>
      </c>
      <c r="C19566" s="20" t="s">
        <v>38204</v>
      </c>
      <c r="D19566" s="20" t="s">
        <v>38205</v>
      </c>
      <c r="E19566" s="20" t="s">
        <v>24190</v>
      </c>
      <c r="H19566" s="20" t="s">
        <v>29</v>
      </c>
    </row>
    <row r="19567" customFormat="false" ht="15.75" hidden="false" customHeight="false" outlineLevel="0" collapsed="false">
      <c r="A19567" s="20" t="s">
        <v>38206</v>
      </c>
      <c r="B19567" s="20" t="s">
        <v>38200</v>
      </c>
      <c r="C19567" s="20" t="s">
        <v>38204</v>
      </c>
      <c r="D19567" s="20" t="s">
        <v>38205</v>
      </c>
      <c r="E19567" s="20" t="s">
        <v>24190</v>
      </c>
      <c r="H19567" s="20" t="s">
        <v>29</v>
      </c>
    </row>
    <row r="19568" customFormat="false" ht="15.75" hidden="false" customHeight="false" outlineLevel="0" collapsed="false">
      <c r="A19568" s="20" t="s">
        <v>38207</v>
      </c>
      <c r="B19568" s="20" t="s">
        <v>38200</v>
      </c>
      <c r="C19568" s="20" t="s">
        <v>38208</v>
      </c>
      <c r="D19568" s="20" t="s">
        <v>38205</v>
      </c>
      <c r="E19568" s="20" t="s">
        <v>24190</v>
      </c>
      <c r="H19568" s="20" t="s">
        <v>29</v>
      </c>
    </row>
    <row r="19569" customFormat="false" ht="15.75" hidden="false" customHeight="false" outlineLevel="0" collapsed="false">
      <c r="A19569" s="20" t="s">
        <v>38209</v>
      </c>
      <c r="B19569" s="20" t="s">
        <v>38200</v>
      </c>
      <c r="C19569" s="20" t="s">
        <v>38208</v>
      </c>
      <c r="D19569" s="20" t="s">
        <v>38205</v>
      </c>
      <c r="E19569" s="20" t="s">
        <v>24190</v>
      </c>
      <c r="H19569" s="20" t="s">
        <v>29</v>
      </c>
    </row>
    <row r="19570" customFormat="false" ht="15.75" hidden="false" customHeight="false" outlineLevel="0" collapsed="false">
      <c r="A19570" s="20" t="s">
        <v>38210</v>
      </c>
      <c r="B19570" s="20" t="s">
        <v>38200</v>
      </c>
      <c r="C19570" s="20" t="s">
        <v>38211</v>
      </c>
      <c r="D19570" s="20" t="s">
        <v>38205</v>
      </c>
      <c r="E19570" s="20" t="s">
        <v>24190</v>
      </c>
      <c r="H19570" s="20" t="s">
        <v>29</v>
      </c>
    </row>
    <row r="19571" customFormat="false" ht="15.75" hidden="false" customHeight="false" outlineLevel="0" collapsed="false">
      <c r="A19571" s="20" t="s">
        <v>38212</v>
      </c>
      <c r="B19571" s="20" t="s">
        <v>38200</v>
      </c>
      <c r="C19571" s="20" t="s">
        <v>38211</v>
      </c>
      <c r="D19571" s="20" t="s">
        <v>38205</v>
      </c>
      <c r="E19571" s="20" t="s">
        <v>24190</v>
      </c>
      <c r="H19571" s="20" t="s">
        <v>29</v>
      </c>
    </row>
    <row r="19572" customFormat="false" ht="15.75" hidden="false" customHeight="false" outlineLevel="0" collapsed="false">
      <c r="A19572" s="20" t="s">
        <v>38213</v>
      </c>
      <c r="B19572" s="20" t="s">
        <v>38200</v>
      </c>
      <c r="C19572" s="20" t="s">
        <v>38214</v>
      </c>
      <c r="D19572" s="20" t="s">
        <v>38205</v>
      </c>
      <c r="E19572" s="20" t="s">
        <v>24190</v>
      </c>
      <c r="H19572" s="20" t="s">
        <v>29</v>
      </c>
    </row>
    <row r="19573" customFormat="false" ht="15.75" hidden="false" customHeight="false" outlineLevel="0" collapsed="false">
      <c r="A19573" s="20" t="s">
        <v>38215</v>
      </c>
      <c r="B19573" s="20" t="s">
        <v>38200</v>
      </c>
      <c r="C19573" s="20" t="s">
        <v>38214</v>
      </c>
      <c r="D19573" s="20" t="s">
        <v>38205</v>
      </c>
      <c r="E19573" s="20" t="s">
        <v>24190</v>
      </c>
      <c r="H19573" s="20" t="s">
        <v>29</v>
      </c>
    </row>
    <row r="19574" customFormat="false" ht="15.75" hidden="false" customHeight="false" outlineLevel="0" collapsed="false">
      <c r="A19574" s="20" t="s">
        <v>38216</v>
      </c>
      <c r="B19574" s="20" t="s">
        <v>38200</v>
      </c>
      <c r="C19574" s="20" t="s">
        <v>38217</v>
      </c>
      <c r="D19574" s="20" t="s">
        <v>38205</v>
      </c>
      <c r="E19574" s="20" t="s">
        <v>24190</v>
      </c>
      <c r="H19574" s="20" t="s">
        <v>29</v>
      </c>
    </row>
    <row r="19575" customFormat="false" ht="15.75" hidden="false" customHeight="false" outlineLevel="0" collapsed="false">
      <c r="A19575" s="20" t="s">
        <v>38218</v>
      </c>
      <c r="B19575" s="20" t="s">
        <v>38200</v>
      </c>
      <c r="C19575" s="20" t="s">
        <v>38217</v>
      </c>
      <c r="D19575" s="20" t="s">
        <v>38205</v>
      </c>
      <c r="E19575" s="20" t="s">
        <v>24190</v>
      </c>
      <c r="H19575" s="20" t="s">
        <v>29</v>
      </c>
    </row>
    <row r="19576" customFormat="false" ht="15.75" hidden="false" customHeight="false" outlineLevel="0" collapsed="false">
      <c r="A19576" s="20" t="s">
        <v>38219</v>
      </c>
      <c r="B19576" s="20" t="s">
        <v>38220</v>
      </c>
      <c r="C19576" s="20" t="s">
        <v>38189</v>
      </c>
      <c r="H19576" s="20" t="s">
        <v>103</v>
      </c>
    </row>
    <row r="19577" customFormat="false" ht="15.75" hidden="false" customHeight="false" outlineLevel="0" collapsed="false">
      <c r="A19577" s="20" t="s">
        <v>38221</v>
      </c>
      <c r="B19577" s="20" t="s">
        <v>38220</v>
      </c>
      <c r="C19577" s="20" t="s">
        <v>38189</v>
      </c>
      <c r="H19577" s="20" t="s">
        <v>103</v>
      </c>
    </row>
    <row r="19578" customFormat="false" ht="15.75" hidden="false" customHeight="false" outlineLevel="0" collapsed="false">
      <c r="A19578" s="20" t="s">
        <v>38222</v>
      </c>
      <c r="B19578" s="20" t="s">
        <v>38223</v>
      </c>
      <c r="C19578" s="20" t="s">
        <v>38060</v>
      </c>
      <c r="H19578" s="20" t="s">
        <v>103</v>
      </c>
    </row>
    <row r="19579" customFormat="false" ht="15.75" hidden="false" customHeight="false" outlineLevel="0" collapsed="false">
      <c r="A19579" s="20" t="s">
        <v>38224</v>
      </c>
      <c r="B19579" s="20" t="s">
        <v>38223</v>
      </c>
      <c r="C19579" s="20" t="s">
        <v>38060</v>
      </c>
      <c r="H19579" s="20" t="s">
        <v>103</v>
      </c>
    </row>
    <row r="19580" customFormat="false" ht="15.75" hidden="false" customHeight="false" outlineLevel="0" collapsed="false">
      <c r="A19580" s="20" t="s">
        <v>38225</v>
      </c>
      <c r="B19580" s="20" t="s">
        <v>38226</v>
      </c>
      <c r="C19580" s="20" t="s">
        <v>38227</v>
      </c>
      <c r="D19580" s="20" t="s">
        <v>5754</v>
      </c>
      <c r="H19580" s="20" t="s">
        <v>49</v>
      </c>
    </row>
    <row r="19581" customFormat="false" ht="15.75" hidden="false" customHeight="false" outlineLevel="0" collapsed="false">
      <c r="A19581" s="20" t="s">
        <v>38228</v>
      </c>
      <c r="B19581" s="20" t="s">
        <v>38226</v>
      </c>
      <c r="C19581" s="20" t="s">
        <v>38227</v>
      </c>
      <c r="D19581" s="20" t="s">
        <v>5754</v>
      </c>
      <c r="H19581" s="20" t="s">
        <v>49</v>
      </c>
    </row>
    <row r="19582" customFormat="false" ht="15.75" hidden="false" customHeight="false" outlineLevel="0" collapsed="false">
      <c r="A19582" s="20" t="s">
        <v>38229</v>
      </c>
      <c r="B19582" s="20" t="s">
        <v>38230</v>
      </c>
      <c r="C19582" s="20" t="s">
        <v>38227</v>
      </c>
      <c r="D19582" s="20" t="s">
        <v>5754</v>
      </c>
      <c r="H19582" s="20" t="s">
        <v>49</v>
      </c>
    </row>
    <row r="19583" customFormat="false" ht="15.75" hidden="false" customHeight="false" outlineLevel="0" collapsed="false">
      <c r="A19583" s="20" t="s">
        <v>38231</v>
      </c>
      <c r="B19583" s="20" t="s">
        <v>38230</v>
      </c>
      <c r="C19583" s="20" t="s">
        <v>38227</v>
      </c>
      <c r="D19583" s="20" t="s">
        <v>5754</v>
      </c>
      <c r="H19583" s="20" t="s">
        <v>49</v>
      </c>
    </row>
    <row r="19584" customFormat="false" ht="15.75" hidden="false" customHeight="false" outlineLevel="0" collapsed="false">
      <c r="A19584" s="20" t="s">
        <v>38232</v>
      </c>
      <c r="B19584" s="20" t="s">
        <v>38233</v>
      </c>
      <c r="C19584" s="20" t="s">
        <v>38227</v>
      </c>
      <c r="D19584" s="20" t="s">
        <v>5754</v>
      </c>
      <c r="H19584" s="20" t="s">
        <v>49</v>
      </c>
    </row>
    <row r="19585" customFormat="false" ht="15.75" hidden="false" customHeight="false" outlineLevel="0" collapsed="false">
      <c r="A19585" s="20" t="s">
        <v>38234</v>
      </c>
      <c r="B19585" s="20" t="s">
        <v>38233</v>
      </c>
      <c r="C19585" s="20" t="s">
        <v>38227</v>
      </c>
      <c r="D19585" s="20" t="s">
        <v>5754</v>
      </c>
      <c r="H19585" s="20" t="s">
        <v>49</v>
      </c>
    </row>
    <row r="19586" customFormat="false" ht="15.75" hidden="false" customHeight="false" outlineLevel="0" collapsed="false">
      <c r="A19586" s="20" t="s">
        <v>38235</v>
      </c>
      <c r="B19586" s="20" t="s">
        <v>38236</v>
      </c>
      <c r="C19586" s="20" t="s">
        <v>38237</v>
      </c>
      <c r="H19586" s="20" t="s">
        <v>49</v>
      </c>
    </row>
    <row r="19587" customFormat="false" ht="15.75" hidden="false" customHeight="false" outlineLevel="0" collapsed="false">
      <c r="A19587" s="20" t="s">
        <v>38238</v>
      </c>
      <c r="B19587" s="20" t="s">
        <v>38236</v>
      </c>
      <c r="C19587" s="20" t="s">
        <v>38237</v>
      </c>
      <c r="H19587" s="20" t="s">
        <v>49</v>
      </c>
    </row>
    <row r="19588" customFormat="false" ht="15.75" hidden="false" customHeight="false" outlineLevel="0" collapsed="false">
      <c r="A19588" s="20" t="s">
        <v>38239</v>
      </c>
      <c r="B19588" s="20" t="s">
        <v>38240</v>
      </c>
      <c r="C19588" s="20" t="s">
        <v>38241</v>
      </c>
      <c r="H19588" s="20" t="s">
        <v>36579</v>
      </c>
    </row>
    <row r="19589" customFormat="false" ht="15.75" hidden="false" customHeight="false" outlineLevel="0" collapsed="false">
      <c r="A19589" s="20" t="s">
        <v>38242</v>
      </c>
      <c r="B19589" s="20" t="s">
        <v>38240</v>
      </c>
      <c r="C19589" s="20" t="s">
        <v>38241</v>
      </c>
      <c r="H19589" s="20" t="s">
        <v>36579</v>
      </c>
    </row>
    <row r="19590" customFormat="false" ht="15.75" hidden="false" customHeight="false" outlineLevel="0" collapsed="false">
      <c r="A19590" s="20" t="s">
        <v>38243</v>
      </c>
      <c r="B19590" s="20" t="s">
        <v>38244</v>
      </c>
      <c r="C19590" s="20" t="s">
        <v>38245</v>
      </c>
      <c r="H19590" s="20" t="s">
        <v>36579</v>
      </c>
    </row>
    <row r="19591" customFormat="false" ht="15.75" hidden="false" customHeight="false" outlineLevel="0" collapsed="false">
      <c r="A19591" s="20" t="s">
        <v>38246</v>
      </c>
      <c r="B19591" s="20" t="s">
        <v>38244</v>
      </c>
      <c r="C19591" s="20" t="s">
        <v>38245</v>
      </c>
      <c r="H19591" s="20" t="s">
        <v>36579</v>
      </c>
    </row>
    <row r="19592" customFormat="false" ht="15.75" hidden="false" customHeight="false" outlineLevel="0" collapsed="false">
      <c r="A19592" s="20" t="s">
        <v>38247</v>
      </c>
      <c r="B19592" s="20" t="s">
        <v>38248</v>
      </c>
      <c r="H19592" s="20" t="s">
        <v>49</v>
      </c>
    </row>
    <row r="19593" customFormat="false" ht="15.75" hidden="false" customHeight="false" outlineLevel="0" collapsed="false">
      <c r="A19593" s="20" t="s">
        <v>38249</v>
      </c>
      <c r="B19593" s="20" t="s">
        <v>38248</v>
      </c>
      <c r="H19593" s="20" t="s">
        <v>49</v>
      </c>
    </row>
    <row r="19594" customFormat="false" ht="15.75" hidden="false" customHeight="false" outlineLevel="0" collapsed="false">
      <c r="A19594" s="20" t="s">
        <v>38250</v>
      </c>
      <c r="B19594" s="20" t="s">
        <v>38251</v>
      </c>
      <c r="C19594" s="20" t="s">
        <v>38252</v>
      </c>
      <c r="H19594" s="20" t="s">
        <v>36579</v>
      </c>
    </row>
    <row r="19595" customFormat="false" ht="15.75" hidden="false" customHeight="false" outlineLevel="0" collapsed="false">
      <c r="A19595" s="20" t="s">
        <v>38253</v>
      </c>
      <c r="B19595" s="20" t="s">
        <v>38251</v>
      </c>
      <c r="C19595" s="20" t="s">
        <v>38252</v>
      </c>
      <c r="H19595" s="20" t="s">
        <v>36579</v>
      </c>
    </row>
    <row r="19596" customFormat="false" ht="15.75" hidden="false" customHeight="false" outlineLevel="0" collapsed="false">
      <c r="A19596" s="20" t="s">
        <v>38254</v>
      </c>
      <c r="B19596" s="20" t="s">
        <v>38255</v>
      </c>
      <c r="H19596" s="20" t="s">
        <v>36579</v>
      </c>
    </row>
    <row r="19597" customFormat="false" ht="15.75" hidden="false" customHeight="false" outlineLevel="0" collapsed="false">
      <c r="A19597" s="20" t="s">
        <v>38256</v>
      </c>
      <c r="B19597" s="20" t="s">
        <v>38255</v>
      </c>
      <c r="H19597" s="20" t="s">
        <v>36579</v>
      </c>
    </row>
    <row r="19598" customFormat="false" ht="15.75" hidden="false" customHeight="false" outlineLevel="0" collapsed="false">
      <c r="A19598" s="20" t="s">
        <v>38257</v>
      </c>
      <c r="B19598" s="20" t="s">
        <v>38258</v>
      </c>
      <c r="C19598" s="20" t="s">
        <v>38259</v>
      </c>
      <c r="D19598" s="20" t="s">
        <v>38260</v>
      </c>
      <c r="E19598" s="20" t="s">
        <v>6242</v>
      </c>
      <c r="H19598" s="20" t="s">
        <v>49</v>
      </c>
    </row>
    <row r="19599" customFormat="false" ht="15.75" hidden="false" customHeight="false" outlineLevel="0" collapsed="false">
      <c r="A19599" s="20" t="s">
        <v>38261</v>
      </c>
      <c r="B19599" s="20" t="s">
        <v>38258</v>
      </c>
      <c r="C19599" s="20" t="s">
        <v>38259</v>
      </c>
      <c r="D19599" s="20" t="s">
        <v>38260</v>
      </c>
      <c r="E19599" s="20" t="s">
        <v>6242</v>
      </c>
      <c r="H19599" s="20" t="s">
        <v>49</v>
      </c>
    </row>
    <row r="19600" customFormat="false" ht="15.75" hidden="false" customHeight="false" outlineLevel="0" collapsed="false">
      <c r="A19600" s="20" t="s">
        <v>38262</v>
      </c>
      <c r="B19600" s="20" t="s">
        <v>38263</v>
      </c>
      <c r="C19600" s="20" t="s">
        <v>38264</v>
      </c>
      <c r="D19600" s="20" t="s">
        <v>38265</v>
      </c>
      <c r="H19600" s="20" t="s">
        <v>36579</v>
      </c>
    </row>
    <row r="19601" customFormat="false" ht="15.75" hidden="false" customHeight="false" outlineLevel="0" collapsed="false">
      <c r="A19601" s="20" t="s">
        <v>38266</v>
      </c>
      <c r="B19601" s="20" t="s">
        <v>38263</v>
      </c>
      <c r="C19601" s="20" t="s">
        <v>38264</v>
      </c>
      <c r="D19601" s="20" t="s">
        <v>38265</v>
      </c>
      <c r="H19601" s="20" t="s">
        <v>36579</v>
      </c>
    </row>
    <row r="19602" customFormat="false" ht="15.75" hidden="false" customHeight="false" outlineLevel="0" collapsed="false">
      <c r="A19602" s="20" t="s">
        <v>38267</v>
      </c>
      <c r="B19602" s="20" t="s">
        <v>38268</v>
      </c>
      <c r="C19602" s="20" t="s">
        <v>38269</v>
      </c>
      <c r="D19602" s="20" t="s">
        <v>38270</v>
      </c>
      <c r="H19602" s="20" t="s">
        <v>49</v>
      </c>
    </row>
    <row r="19603" customFormat="false" ht="15.75" hidden="false" customHeight="false" outlineLevel="0" collapsed="false">
      <c r="A19603" s="20" t="s">
        <v>38271</v>
      </c>
      <c r="B19603" s="20" t="s">
        <v>38268</v>
      </c>
      <c r="C19603" s="20" t="s">
        <v>38269</v>
      </c>
      <c r="D19603" s="20" t="s">
        <v>38270</v>
      </c>
      <c r="H19603" s="20" t="s">
        <v>49</v>
      </c>
    </row>
    <row r="19604" customFormat="false" ht="15.75" hidden="false" customHeight="false" outlineLevel="0" collapsed="false">
      <c r="A19604" s="20" t="s">
        <v>38272</v>
      </c>
      <c r="B19604" s="20" t="s">
        <v>38273</v>
      </c>
      <c r="C19604" s="20" t="s">
        <v>38274</v>
      </c>
      <c r="D19604" s="20" t="s">
        <v>38275</v>
      </c>
      <c r="E19604" s="20" t="s">
        <v>38276</v>
      </c>
      <c r="H19604" s="20" t="s">
        <v>49</v>
      </c>
    </row>
    <row r="19605" customFormat="false" ht="15.75" hidden="false" customHeight="false" outlineLevel="0" collapsed="false">
      <c r="A19605" s="20" t="s">
        <v>38277</v>
      </c>
      <c r="B19605" s="20" t="s">
        <v>38273</v>
      </c>
      <c r="C19605" s="20" t="s">
        <v>38274</v>
      </c>
      <c r="D19605" s="20" t="s">
        <v>38275</v>
      </c>
      <c r="E19605" s="20" t="s">
        <v>38276</v>
      </c>
      <c r="H19605" s="20" t="s">
        <v>49</v>
      </c>
    </row>
    <row r="19606" customFormat="false" ht="15.75" hidden="false" customHeight="false" outlineLevel="0" collapsed="false">
      <c r="A19606" s="20" t="s">
        <v>38278</v>
      </c>
      <c r="B19606" s="20" t="s">
        <v>38273</v>
      </c>
      <c r="C19606" s="20" t="s">
        <v>38279</v>
      </c>
      <c r="D19606" s="20" t="s">
        <v>38275</v>
      </c>
      <c r="E19606" s="20" t="s">
        <v>38276</v>
      </c>
      <c r="H19606" s="20" t="s">
        <v>49</v>
      </c>
    </row>
    <row r="19607" customFormat="false" ht="15.75" hidden="false" customHeight="false" outlineLevel="0" collapsed="false">
      <c r="A19607" s="20" t="s">
        <v>38280</v>
      </c>
      <c r="B19607" s="20" t="s">
        <v>38273</v>
      </c>
      <c r="C19607" s="20" t="s">
        <v>38279</v>
      </c>
      <c r="D19607" s="20" t="s">
        <v>38275</v>
      </c>
      <c r="E19607" s="20" t="s">
        <v>38276</v>
      </c>
      <c r="H19607" s="20" t="s">
        <v>49</v>
      </c>
    </row>
    <row r="19608" customFormat="false" ht="15.75" hidden="false" customHeight="false" outlineLevel="0" collapsed="false">
      <c r="A19608" s="20" t="s">
        <v>38281</v>
      </c>
      <c r="B19608" s="20" t="s">
        <v>38273</v>
      </c>
      <c r="C19608" s="20" t="s">
        <v>38282</v>
      </c>
      <c r="D19608" s="20" t="s">
        <v>38275</v>
      </c>
      <c r="E19608" s="20" t="s">
        <v>38276</v>
      </c>
      <c r="H19608" s="20" t="s">
        <v>49</v>
      </c>
    </row>
    <row r="19609" customFormat="false" ht="15.75" hidden="false" customHeight="false" outlineLevel="0" collapsed="false">
      <c r="A19609" s="20" t="s">
        <v>38283</v>
      </c>
      <c r="B19609" s="20" t="s">
        <v>38273</v>
      </c>
      <c r="C19609" s="20" t="s">
        <v>38282</v>
      </c>
      <c r="D19609" s="20" t="s">
        <v>38275</v>
      </c>
      <c r="E19609" s="20" t="s">
        <v>38276</v>
      </c>
      <c r="H19609" s="20" t="s">
        <v>49</v>
      </c>
    </row>
    <row r="19610" customFormat="false" ht="15.75" hidden="false" customHeight="false" outlineLevel="0" collapsed="false">
      <c r="A19610" s="20" t="s">
        <v>38284</v>
      </c>
      <c r="B19610" s="20" t="s">
        <v>38273</v>
      </c>
      <c r="C19610" s="20" t="s">
        <v>38285</v>
      </c>
      <c r="D19610" s="20" t="s">
        <v>38275</v>
      </c>
      <c r="E19610" s="20" t="s">
        <v>38276</v>
      </c>
      <c r="H19610" s="20" t="s">
        <v>49</v>
      </c>
    </row>
    <row r="19611" customFormat="false" ht="15.75" hidden="false" customHeight="false" outlineLevel="0" collapsed="false">
      <c r="A19611" s="20" t="s">
        <v>38286</v>
      </c>
      <c r="B19611" s="20" t="s">
        <v>38273</v>
      </c>
      <c r="C19611" s="20" t="s">
        <v>38285</v>
      </c>
      <c r="D19611" s="20" t="s">
        <v>38275</v>
      </c>
      <c r="E19611" s="20" t="s">
        <v>38276</v>
      </c>
      <c r="H19611" s="20" t="s">
        <v>49</v>
      </c>
    </row>
    <row r="19612" customFormat="false" ht="15.75" hidden="false" customHeight="false" outlineLevel="0" collapsed="false">
      <c r="A19612" s="20" t="s">
        <v>38287</v>
      </c>
      <c r="B19612" s="20" t="s">
        <v>38273</v>
      </c>
      <c r="C19612" s="20" t="s">
        <v>38288</v>
      </c>
      <c r="D19612" s="20" t="s">
        <v>38275</v>
      </c>
      <c r="E19612" s="20" t="s">
        <v>38276</v>
      </c>
      <c r="H19612" s="20" t="s">
        <v>49</v>
      </c>
    </row>
    <row r="19613" customFormat="false" ht="15.75" hidden="false" customHeight="false" outlineLevel="0" collapsed="false">
      <c r="A19613" s="20" t="s">
        <v>38289</v>
      </c>
      <c r="B19613" s="20" t="s">
        <v>38273</v>
      </c>
      <c r="C19613" s="20" t="s">
        <v>38288</v>
      </c>
      <c r="D19613" s="20" t="s">
        <v>38275</v>
      </c>
      <c r="E19613" s="20" t="s">
        <v>38276</v>
      </c>
      <c r="H19613" s="20" t="s">
        <v>49</v>
      </c>
    </row>
    <row r="19614" customFormat="false" ht="15.75" hidden="false" customHeight="false" outlineLevel="0" collapsed="false">
      <c r="A19614" s="20" t="s">
        <v>38290</v>
      </c>
      <c r="B19614" s="20" t="s">
        <v>38273</v>
      </c>
      <c r="C19614" s="20" t="s">
        <v>38291</v>
      </c>
      <c r="D19614" s="20" t="s">
        <v>38275</v>
      </c>
      <c r="E19614" s="20" t="s">
        <v>38276</v>
      </c>
      <c r="H19614" s="20" t="s">
        <v>49</v>
      </c>
    </row>
    <row r="19615" customFormat="false" ht="15.75" hidden="false" customHeight="false" outlineLevel="0" collapsed="false">
      <c r="A19615" s="20" t="s">
        <v>38292</v>
      </c>
      <c r="B19615" s="20" t="s">
        <v>38273</v>
      </c>
      <c r="C19615" s="20" t="s">
        <v>38291</v>
      </c>
      <c r="D19615" s="20" t="s">
        <v>38275</v>
      </c>
      <c r="E19615" s="20" t="s">
        <v>38276</v>
      </c>
      <c r="H19615" s="20" t="s">
        <v>49</v>
      </c>
    </row>
    <row r="19616" customFormat="false" ht="15.75" hidden="false" customHeight="false" outlineLevel="0" collapsed="false">
      <c r="A19616" s="20" t="s">
        <v>38293</v>
      </c>
      <c r="B19616" s="20" t="s">
        <v>38273</v>
      </c>
      <c r="C19616" s="20" t="s">
        <v>38294</v>
      </c>
      <c r="D19616" s="20" t="s">
        <v>38275</v>
      </c>
      <c r="E19616" s="20" t="s">
        <v>38276</v>
      </c>
      <c r="H19616" s="20" t="s">
        <v>49</v>
      </c>
    </row>
    <row r="19617" customFormat="false" ht="15.75" hidden="false" customHeight="false" outlineLevel="0" collapsed="false">
      <c r="A19617" s="20" t="s">
        <v>38295</v>
      </c>
      <c r="B19617" s="20" t="s">
        <v>38273</v>
      </c>
      <c r="C19617" s="20" t="s">
        <v>38294</v>
      </c>
      <c r="D19617" s="20" t="s">
        <v>38275</v>
      </c>
      <c r="E19617" s="20" t="s">
        <v>38276</v>
      </c>
      <c r="H19617" s="20" t="s">
        <v>49</v>
      </c>
    </row>
    <row r="19618" customFormat="false" ht="15.75" hidden="false" customHeight="false" outlineLevel="0" collapsed="false">
      <c r="A19618" s="20" t="s">
        <v>38296</v>
      </c>
      <c r="B19618" s="20" t="s">
        <v>38273</v>
      </c>
      <c r="C19618" s="20" t="s">
        <v>38297</v>
      </c>
      <c r="D19618" s="20" t="s">
        <v>38298</v>
      </c>
      <c r="E19618" s="20" t="s">
        <v>38299</v>
      </c>
      <c r="H19618" s="20" t="s">
        <v>49</v>
      </c>
    </row>
    <row r="19619" customFormat="false" ht="15.75" hidden="false" customHeight="false" outlineLevel="0" collapsed="false">
      <c r="A19619" s="20" t="s">
        <v>38300</v>
      </c>
      <c r="B19619" s="20" t="s">
        <v>38273</v>
      </c>
      <c r="C19619" s="20" t="s">
        <v>38297</v>
      </c>
      <c r="D19619" s="20" t="s">
        <v>38298</v>
      </c>
      <c r="E19619" s="20" t="s">
        <v>38299</v>
      </c>
      <c r="H19619" s="20" t="s">
        <v>49</v>
      </c>
    </row>
    <row r="19620" customFormat="false" ht="15.75" hidden="false" customHeight="false" outlineLevel="0" collapsed="false">
      <c r="A19620" s="20" t="s">
        <v>38301</v>
      </c>
      <c r="B19620" s="20" t="s">
        <v>38302</v>
      </c>
      <c r="C19620" s="20" t="s">
        <v>38303</v>
      </c>
      <c r="D19620" s="20" t="s">
        <v>38304</v>
      </c>
      <c r="E19620" s="20" t="s">
        <v>38305</v>
      </c>
      <c r="H19620" s="20" t="s">
        <v>49</v>
      </c>
    </row>
    <row r="19621" customFormat="false" ht="15.75" hidden="false" customHeight="false" outlineLevel="0" collapsed="false">
      <c r="A19621" s="20" t="s">
        <v>38306</v>
      </c>
      <c r="B19621" s="20" t="s">
        <v>38302</v>
      </c>
      <c r="C19621" s="20" t="s">
        <v>38303</v>
      </c>
      <c r="D19621" s="20" t="s">
        <v>38304</v>
      </c>
      <c r="E19621" s="20" t="s">
        <v>38305</v>
      </c>
      <c r="H19621" s="20" t="s">
        <v>49</v>
      </c>
    </row>
    <row r="19622" customFormat="false" ht="15.75" hidden="false" customHeight="false" outlineLevel="0" collapsed="false">
      <c r="A19622" s="20" t="s">
        <v>38307</v>
      </c>
      <c r="B19622" s="20" t="s">
        <v>38302</v>
      </c>
      <c r="C19622" s="20" t="s">
        <v>38308</v>
      </c>
      <c r="D19622" s="20" t="s">
        <v>38309</v>
      </c>
      <c r="E19622" s="20" t="s">
        <v>38305</v>
      </c>
      <c r="H19622" s="20" t="s">
        <v>49</v>
      </c>
    </row>
    <row r="19623" customFormat="false" ht="15.75" hidden="false" customHeight="false" outlineLevel="0" collapsed="false">
      <c r="A19623" s="20" t="s">
        <v>38310</v>
      </c>
      <c r="B19623" s="20" t="s">
        <v>38302</v>
      </c>
      <c r="C19623" s="20" t="s">
        <v>38308</v>
      </c>
      <c r="D19623" s="20" t="s">
        <v>38309</v>
      </c>
      <c r="E19623" s="20" t="s">
        <v>38305</v>
      </c>
      <c r="H19623" s="20" t="s">
        <v>49</v>
      </c>
    </row>
    <row r="19624" customFormat="false" ht="15.75" hidden="false" customHeight="false" outlineLevel="0" collapsed="false">
      <c r="A19624" s="20" t="s">
        <v>38311</v>
      </c>
      <c r="B19624" s="20" t="s">
        <v>38302</v>
      </c>
      <c r="C19624" s="20" t="s">
        <v>38312</v>
      </c>
      <c r="D19624" s="20" t="s">
        <v>38304</v>
      </c>
      <c r="E19624" s="20" t="s">
        <v>38305</v>
      </c>
      <c r="H19624" s="20" t="s">
        <v>49</v>
      </c>
    </row>
    <row r="19625" customFormat="false" ht="15.75" hidden="false" customHeight="false" outlineLevel="0" collapsed="false">
      <c r="A19625" s="20" t="s">
        <v>38313</v>
      </c>
      <c r="B19625" s="20" t="s">
        <v>38302</v>
      </c>
      <c r="C19625" s="20" t="s">
        <v>38312</v>
      </c>
      <c r="D19625" s="20" t="s">
        <v>38304</v>
      </c>
      <c r="E19625" s="20" t="s">
        <v>38305</v>
      </c>
      <c r="H19625" s="20" t="s">
        <v>49</v>
      </c>
    </row>
    <row r="19626" customFormat="false" ht="15.75" hidden="false" customHeight="false" outlineLevel="0" collapsed="false">
      <c r="A19626" s="20" t="s">
        <v>38314</v>
      </c>
      <c r="B19626" s="20" t="s">
        <v>38302</v>
      </c>
      <c r="C19626" s="20" t="s">
        <v>38315</v>
      </c>
      <c r="D19626" s="20" t="s">
        <v>38304</v>
      </c>
      <c r="E19626" s="20" t="s">
        <v>38305</v>
      </c>
      <c r="H19626" s="20" t="s">
        <v>49</v>
      </c>
    </row>
    <row r="19627" customFormat="false" ht="15.75" hidden="false" customHeight="false" outlineLevel="0" collapsed="false">
      <c r="A19627" s="20" t="s">
        <v>38316</v>
      </c>
      <c r="B19627" s="20" t="s">
        <v>38302</v>
      </c>
      <c r="C19627" s="20" t="s">
        <v>38315</v>
      </c>
      <c r="D19627" s="20" t="s">
        <v>38304</v>
      </c>
      <c r="E19627" s="20" t="s">
        <v>38305</v>
      </c>
      <c r="H19627" s="20" t="s">
        <v>49</v>
      </c>
    </row>
    <row r="19628" customFormat="false" ht="15.75" hidden="false" customHeight="false" outlineLevel="0" collapsed="false">
      <c r="A19628" s="20" t="s">
        <v>38317</v>
      </c>
      <c r="B19628" s="20" t="s">
        <v>38302</v>
      </c>
      <c r="C19628" s="20" t="s">
        <v>38318</v>
      </c>
      <c r="D19628" s="20" t="s">
        <v>38319</v>
      </c>
      <c r="E19628" s="20" t="s">
        <v>37310</v>
      </c>
      <c r="H19628" s="20" t="s">
        <v>49</v>
      </c>
    </row>
    <row r="19629" customFormat="false" ht="15.75" hidden="false" customHeight="false" outlineLevel="0" collapsed="false">
      <c r="A19629" s="20" t="s">
        <v>38320</v>
      </c>
      <c r="B19629" s="20" t="s">
        <v>38302</v>
      </c>
      <c r="C19629" s="20" t="s">
        <v>38318</v>
      </c>
      <c r="D19629" s="20" t="s">
        <v>38319</v>
      </c>
      <c r="E19629" s="20" t="s">
        <v>37310</v>
      </c>
      <c r="H19629" s="20" t="s">
        <v>49</v>
      </c>
    </row>
    <row r="19630" customFormat="false" ht="15.75" hidden="false" customHeight="false" outlineLevel="0" collapsed="false">
      <c r="A19630" s="20" t="s">
        <v>38321</v>
      </c>
      <c r="B19630" s="20" t="s">
        <v>38302</v>
      </c>
      <c r="C19630" s="20" t="s">
        <v>38322</v>
      </c>
      <c r="D19630" s="20" t="s">
        <v>38319</v>
      </c>
      <c r="E19630" s="20" t="s">
        <v>37310</v>
      </c>
      <c r="H19630" s="20" t="s">
        <v>49</v>
      </c>
    </row>
    <row r="19631" customFormat="false" ht="15.75" hidden="false" customHeight="false" outlineLevel="0" collapsed="false">
      <c r="A19631" s="20" t="s">
        <v>38323</v>
      </c>
      <c r="B19631" s="20" t="s">
        <v>38302</v>
      </c>
      <c r="C19631" s="20" t="s">
        <v>38322</v>
      </c>
      <c r="D19631" s="20" t="s">
        <v>38319</v>
      </c>
      <c r="E19631" s="20" t="s">
        <v>37310</v>
      </c>
      <c r="H19631" s="20" t="s">
        <v>49</v>
      </c>
    </row>
    <row r="19632" customFormat="false" ht="15.75" hidden="false" customHeight="false" outlineLevel="0" collapsed="false">
      <c r="A19632" s="20" t="s">
        <v>38324</v>
      </c>
      <c r="B19632" s="20" t="s">
        <v>38302</v>
      </c>
      <c r="C19632" s="20" t="s">
        <v>38325</v>
      </c>
      <c r="D19632" s="20" t="s">
        <v>38319</v>
      </c>
      <c r="E19632" s="20" t="s">
        <v>37310</v>
      </c>
      <c r="H19632" s="20" t="s">
        <v>49</v>
      </c>
    </row>
    <row r="19633" customFormat="false" ht="15.75" hidden="false" customHeight="false" outlineLevel="0" collapsed="false">
      <c r="A19633" s="20" t="s">
        <v>38326</v>
      </c>
      <c r="B19633" s="20" t="s">
        <v>38302</v>
      </c>
      <c r="C19633" s="20" t="s">
        <v>38325</v>
      </c>
      <c r="D19633" s="20" t="s">
        <v>38319</v>
      </c>
      <c r="E19633" s="20" t="s">
        <v>37310</v>
      </c>
      <c r="H19633" s="20" t="s">
        <v>49</v>
      </c>
    </row>
    <row r="19634" customFormat="false" ht="15.75" hidden="false" customHeight="false" outlineLevel="0" collapsed="false">
      <c r="A19634" s="20" t="s">
        <v>38327</v>
      </c>
      <c r="B19634" s="20" t="s">
        <v>38302</v>
      </c>
      <c r="C19634" s="20" t="s">
        <v>38328</v>
      </c>
      <c r="D19634" s="20" t="s">
        <v>38304</v>
      </c>
      <c r="E19634" s="20" t="s">
        <v>38305</v>
      </c>
      <c r="H19634" s="20" t="s">
        <v>49</v>
      </c>
    </row>
    <row r="19635" customFormat="false" ht="15.75" hidden="false" customHeight="false" outlineLevel="0" collapsed="false">
      <c r="A19635" s="20" t="s">
        <v>38329</v>
      </c>
      <c r="B19635" s="20" t="s">
        <v>38302</v>
      </c>
      <c r="C19635" s="20" t="s">
        <v>38328</v>
      </c>
      <c r="D19635" s="20" t="s">
        <v>38304</v>
      </c>
      <c r="E19635" s="20" t="s">
        <v>38305</v>
      </c>
      <c r="H19635" s="20" t="s">
        <v>49</v>
      </c>
    </row>
    <row r="19636" customFormat="false" ht="15.75" hidden="false" customHeight="false" outlineLevel="0" collapsed="false">
      <c r="A19636" s="20" t="s">
        <v>38330</v>
      </c>
      <c r="B19636" s="20" t="s">
        <v>38331</v>
      </c>
      <c r="C19636" s="20" t="s">
        <v>38332</v>
      </c>
      <c r="D19636" s="20" t="s">
        <v>38333</v>
      </c>
      <c r="H19636" s="20" t="s">
        <v>49</v>
      </c>
    </row>
    <row r="19637" customFormat="false" ht="15.75" hidden="false" customHeight="false" outlineLevel="0" collapsed="false">
      <c r="A19637" s="20" t="s">
        <v>38334</v>
      </c>
      <c r="B19637" s="20" t="s">
        <v>38331</v>
      </c>
      <c r="C19637" s="20" t="s">
        <v>38332</v>
      </c>
      <c r="D19637" s="20" t="s">
        <v>38333</v>
      </c>
      <c r="H19637" s="20" t="s">
        <v>49</v>
      </c>
    </row>
    <row r="19638" customFormat="false" ht="15.75" hidden="false" customHeight="false" outlineLevel="0" collapsed="false">
      <c r="A19638" s="20" t="s">
        <v>38335</v>
      </c>
      <c r="B19638" s="20" t="s">
        <v>38336</v>
      </c>
      <c r="C19638" s="20" t="s">
        <v>38332</v>
      </c>
      <c r="D19638" s="20" t="s">
        <v>38333</v>
      </c>
      <c r="H19638" s="20" t="s">
        <v>49</v>
      </c>
    </row>
    <row r="19639" customFormat="false" ht="15.75" hidden="false" customHeight="false" outlineLevel="0" collapsed="false">
      <c r="A19639" s="20" t="s">
        <v>38337</v>
      </c>
      <c r="B19639" s="20" t="s">
        <v>38336</v>
      </c>
      <c r="C19639" s="20" t="s">
        <v>38332</v>
      </c>
      <c r="D19639" s="20" t="s">
        <v>38333</v>
      </c>
      <c r="H19639" s="20" t="s">
        <v>49</v>
      </c>
    </row>
    <row r="19640" customFormat="false" ht="15.75" hidden="false" customHeight="false" outlineLevel="0" collapsed="false">
      <c r="A19640" s="20" t="s">
        <v>38338</v>
      </c>
      <c r="B19640" s="20" t="s">
        <v>38339</v>
      </c>
      <c r="C19640" s="20" t="s">
        <v>38340</v>
      </c>
      <c r="D19640" s="20" t="s">
        <v>38341</v>
      </c>
      <c r="H19640" s="20" t="s">
        <v>49</v>
      </c>
    </row>
    <row r="19641" customFormat="false" ht="15.75" hidden="false" customHeight="false" outlineLevel="0" collapsed="false">
      <c r="A19641" s="20" t="s">
        <v>38342</v>
      </c>
      <c r="B19641" s="20" t="s">
        <v>38339</v>
      </c>
      <c r="C19641" s="20" t="s">
        <v>38340</v>
      </c>
      <c r="D19641" s="20" t="s">
        <v>38341</v>
      </c>
      <c r="H19641" s="20" t="s">
        <v>49</v>
      </c>
    </row>
    <row r="19642" customFormat="false" ht="15.75" hidden="false" customHeight="false" outlineLevel="0" collapsed="false">
      <c r="A19642" s="20" t="s">
        <v>38343</v>
      </c>
      <c r="B19642" s="20" t="s">
        <v>38344</v>
      </c>
      <c r="C19642" s="20" t="s">
        <v>38345</v>
      </c>
      <c r="D19642" s="20" t="s">
        <v>7636</v>
      </c>
      <c r="H19642" s="20" t="s">
        <v>49</v>
      </c>
    </row>
    <row r="19643" customFormat="false" ht="15.75" hidden="false" customHeight="false" outlineLevel="0" collapsed="false">
      <c r="A19643" s="20" t="s">
        <v>38346</v>
      </c>
      <c r="B19643" s="20" t="s">
        <v>38344</v>
      </c>
      <c r="C19643" s="20" t="s">
        <v>38345</v>
      </c>
      <c r="D19643" s="20" t="s">
        <v>7636</v>
      </c>
      <c r="H19643" s="20" t="s">
        <v>49</v>
      </c>
    </row>
    <row r="19644" customFormat="false" ht="15.75" hidden="false" customHeight="false" outlineLevel="0" collapsed="false">
      <c r="A19644" s="20" t="s">
        <v>38347</v>
      </c>
      <c r="B19644" s="20" t="s">
        <v>38344</v>
      </c>
      <c r="C19644" s="20" t="s">
        <v>38348</v>
      </c>
      <c r="D19644" s="20" t="s">
        <v>7636</v>
      </c>
      <c r="H19644" s="20" t="s">
        <v>49</v>
      </c>
    </row>
    <row r="19645" customFormat="false" ht="15.75" hidden="false" customHeight="false" outlineLevel="0" collapsed="false">
      <c r="A19645" s="20" t="s">
        <v>38349</v>
      </c>
      <c r="B19645" s="20" t="s">
        <v>38344</v>
      </c>
      <c r="C19645" s="20" t="s">
        <v>38348</v>
      </c>
      <c r="D19645" s="20" t="s">
        <v>7636</v>
      </c>
      <c r="H19645" s="20" t="s">
        <v>49</v>
      </c>
    </row>
    <row r="19646" customFormat="false" ht="15.75" hidden="false" customHeight="false" outlineLevel="0" collapsed="false">
      <c r="A19646" s="20" t="s">
        <v>38350</v>
      </c>
      <c r="B19646" s="20" t="s">
        <v>38344</v>
      </c>
      <c r="C19646" s="20" t="s">
        <v>38351</v>
      </c>
      <c r="D19646" s="20" t="s">
        <v>7636</v>
      </c>
      <c r="H19646" s="20" t="s">
        <v>49</v>
      </c>
    </row>
    <row r="19647" customFormat="false" ht="15.75" hidden="false" customHeight="false" outlineLevel="0" collapsed="false">
      <c r="A19647" s="20" t="s">
        <v>38352</v>
      </c>
      <c r="B19647" s="20" t="s">
        <v>38344</v>
      </c>
      <c r="C19647" s="20" t="s">
        <v>38351</v>
      </c>
      <c r="D19647" s="20" t="s">
        <v>7636</v>
      </c>
      <c r="H19647" s="20" t="s">
        <v>49</v>
      </c>
    </row>
    <row r="19648" customFormat="false" ht="15.75" hidden="false" customHeight="false" outlineLevel="0" collapsed="false">
      <c r="A19648" s="20" t="s">
        <v>38353</v>
      </c>
      <c r="B19648" s="20" t="s">
        <v>38344</v>
      </c>
      <c r="C19648" s="20" t="s">
        <v>38354</v>
      </c>
      <c r="D19648" s="20" t="s">
        <v>7636</v>
      </c>
      <c r="H19648" s="20" t="s">
        <v>49</v>
      </c>
    </row>
    <row r="19649" customFormat="false" ht="15.75" hidden="false" customHeight="false" outlineLevel="0" collapsed="false">
      <c r="A19649" s="20" t="s">
        <v>38355</v>
      </c>
      <c r="B19649" s="20" t="s">
        <v>38344</v>
      </c>
      <c r="C19649" s="20" t="s">
        <v>38354</v>
      </c>
      <c r="D19649" s="20" t="s">
        <v>7636</v>
      </c>
      <c r="H19649" s="20" t="s">
        <v>49</v>
      </c>
    </row>
    <row r="19650" customFormat="false" ht="15.75" hidden="false" customHeight="false" outlineLevel="0" collapsed="false">
      <c r="A19650" s="20" t="s">
        <v>38356</v>
      </c>
      <c r="B19650" s="20" t="s">
        <v>38344</v>
      </c>
      <c r="C19650" s="20" t="s">
        <v>38357</v>
      </c>
      <c r="D19650" s="20" t="s">
        <v>7636</v>
      </c>
      <c r="H19650" s="20" t="s">
        <v>49</v>
      </c>
    </row>
    <row r="19651" customFormat="false" ht="15.75" hidden="false" customHeight="false" outlineLevel="0" collapsed="false">
      <c r="A19651" s="20" t="s">
        <v>38358</v>
      </c>
      <c r="B19651" s="20" t="s">
        <v>38344</v>
      </c>
      <c r="C19651" s="20" t="s">
        <v>38357</v>
      </c>
      <c r="D19651" s="20" t="s">
        <v>7636</v>
      </c>
      <c r="H19651" s="20" t="s">
        <v>49</v>
      </c>
    </row>
    <row r="19652" customFormat="false" ht="15.75" hidden="false" customHeight="false" outlineLevel="0" collapsed="false">
      <c r="A19652" s="20" t="s">
        <v>38359</v>
      </c>
      <c r="B19652" s="20" t="s">
        <v>38344</v>
      </c>
      <c r="C19652" s="20" t="s">
        <v>38360</v>
      </c>
      <c r="D19652" s="20" t="s">
        <v>7636</v>
      </c>
      <c r="H19652" s="20" t="s">
        <v>49</v>
      </c>
    </row>
    <row r="19653" customFormat="false" ht="15.75" hidden="false" customHeight="false" outlineLevel="0" collapsed="false">
      <c r="A19653" s="20" t="s">
        <v>38361</v>
      </c>
      <c r="B19653" s="20" t="s">
        <v>38344</v>
      </c>
      <c r="C19653" s="20" t="s">
        <v>38360</v>
      </c>
      <c r="D19653" s="20" t="s">
        <v>7636</v>
      </c>
      <c r="H19653" s="20" t="s">
        <v>49</v>
      </c>
    </row>
    <row r="19654" customFormat="false" ht="15.75" hidden="false" customHeight="false" outlineLevel="0" collapsed="false">
      <c r="A19654" s="20" t="s">
        <v>38362</v>
      </c>
      <c r="B19654" s="20" t="s">
        <v>38344</v>
      </c>
      <c r="C19654" s="20" t="s">
        <v>38363</v>
      </c>
      <c r="D19654" s="20" t="s">
        <v>7636</v>
      </c>
      <c r="H19654" s="20" t="s">
        <v>49</v>
      </c>
    </row>
    <row r="19655" customFormat="false" ht="15.75" hidden="false" customHeight="false" outlineLevel="0" collapsed="false">
      <c r="A19655" s="20" t="s">
        <v>38364</v>
      </c>
      <c r="B19655" s="20" t="s">
        <v>38344</v>
      </c>
      <c r="C19655" s="20" t="s">
        <v>38363</v>
      </c>
      <c r="D19655" s="20" t="s">
        <v>7636</v>
      </c>
      <c r="H19655" s="20" t="s">
        <v>49</v>
      </c>
    </row>
    <row r="19656" customFormat="false" ht="15.75" hidden="false" customHeight="false" outlineLevel="0" collapsed="false">
      <c r="A19656" s="20" t="s">
        <v>38365</v>
      </c>
      <c r="B19656" s="20" t="s">
        <v>38344</v>
      </c>
      <c r="C19656" s="20" t="s">
        <v>38366</v>
      </c>
      <c r="D19656" s="20" t="s">
        <v>7636</v>
      </c>
      <c r="H19656" s="20" t="s">
        <v>49</v>
      </c>
    </row>
    <row r="19657" customFormat="false" ht="15.75" hidden="false" customHeight="false" outlineLevel="0" collapsed="false">
      <c r="A19657" s="20" t="s">
        <v>38367</v>
      </c>
      <c r="B19657" s="20" t="s">
        <v>38344</v>
      </c>
      <c r="C19657" s="20" t="s">
        <v>38366</v>
      </c>
      <c r="D19657" s="20" t="s">
        <v>7636</v>
      </c>
      <c r="H19657" s="20" t="s">
        <v>49</v>
      </c>
    </row>
    <row r="19658" customFormat="false" ht="15.75" hidden="false" customHeight="false" outlineLevel="0" collapsed="false">
      <c r="A19658" s="20" t="s">
        <v>38368</v>
      </c>
      <c r="B19658" s="20" t="s">
        <v>38344</v>
      </c>
      <c r="C19658" s="20" t="s">
        <v>38369</v>
      </c>
      <c r="D19658" s="20" t="s">
        <v>7636</v>
      </c>
      <c r="H19658" s="20" t="s">
        <v>49</v>
      </c>
    </row>
    <row r="19659" customFormat="false" ht="15.75" hidden="false" customHeight="false" outlineLevel="0" collapsed="false">
      <c r="A19659" s="20" t="s">
        <v>38370</v>
      </c>
      <c r="B19659" s="20" t="s">
        <v>38344</v>
      </c>
      <c r="C19659" s="20" t="s">
        <v>38369</v>
      </c>
      <c r="D19659" s="20" t="s">
        <v>7636</v>
      </c>
      <c r="H19659" s="20" t="s">
        <v>49</v>
      </c>
    </row>
    <row r="19660" customFormat="false" ht="15.75" hidden="false" customHeight="false" outlineLevel="0" collapsed="false">
      <c r="A19660" s="20" t="s">
        <v>38371</v>
      </c>
      <c r="B19660" s="20" t="s">
        <v>38344</v>
      </c>
      <c r="C19660" s="20" t="s">
        <v>38372</v>
      </c>
      <c r="D19660" s="20" t="s">
        <v>7636</v>
      </c>
      <c r="H19660" s="20" t="s">
        <v>49</v>
      </c>
    </row>
    <row r="19661" customFormat="false" ht="15.75" hidden="false" customHeight="false" outlineLevel="0" collapsed="false">
      <c r="A19661" s="20" t="s">
        <v>38373</v>
      </c>
      <c r="B19661" s="20" t="s">
        <v>38344</v>
      </c>
      <c r="C19661" s="20" t="s">
        <v>38372</v>
      </c>
      <c r="D19661" s="20" t="s">
        <v>7636</v>
      </c>
      <c r="H19661" s="20" t="s">
        <v>49</v>
      </c>
    </row>
    <row r="19662" customFormat="false" ht="15.75" hidden="false" customHeight="false" outlineLevel="0" collapsed="false">
      <c r="A19662" s="20" t="s">
        <v>38374</v>
      </c>
      <c r="B19662" s="20" t="s">
        <v>38344</v>
      </c>
      <c r="C19662" s="20" t="s">
        <v>38375</v>
      </c>
      <c r="D19662" s="20" t="s">
        <v>7636</v>
      </c>
      <c r="H19662" s="20" t="s">
        <v>49</v>
      </c>
    </row>
    <row r="19663" customFormat="false" ht="15.75" hidden="false" customHeight="false" outlineLevel="0" collapsed="false">
      <c r="A19663" s="20" t="s">
        <v>38376</v>
      </c>
      <c r="B19663" s="20" t="s">
        <v>38344</v>
      </c>
      <c r="C19663" s="20" t="s">
        <v>38375</v>
      </c>
      <c r="D19663" s="20" t="s">
        <v>7636</v>
      </c>
      <c r="H19663" s="20" t="s">
        <v>49</v>
      </c>
    </row>
    <row r="19664" customFormat="false" ht="15.75" hidden="false" customHeight="false" outlineLevel="0" collapsed="false">
      <c r="A19664" s="20" t="s">
        <v>38377</v>
      </c>
      <c r="B19664" s="20" t="s">
        <v>38344</v>
      </c>
      <c r="C19664" s="20" t="s">
        <v>38378</v>
      </c>
      <c r="D19664" s="20" t="s">
        <v>7636</v>
      </c>
      <c r="H19664" s="20" t="s">
        <v>49</v>
      </c>
    </row>
    <row r="19665" customFormat="false" ht="15.75" hidden="false" customHeight="false" outlineLevel="0" collapsed="false">
      <c r="A19665" s="20" t="s">
        <v>38379</v>
      </c>
      <c r="B19665" s="20" t="s">
        <v>38344</v>
      </c>
      <c r="C19665" s="20" t="s">
        <v>38378</v>
      </c>
      <c r="D19665" s="20" t="s">
        <v>7636</v>
      </c>
      <c r="H19665" s="20" t="s">
        <v>49</v>
      </c>
    </row>
    <row r="19666" customFormat="false" ht="15.75" hidden="false" customHeight="false" outlineLevel="0" collapsed="false">
      <c r="A19666" s="20" t="s">
        <v>38380</v>
      </c>
      <c r="B19666" s="20" t="s">
        <v>38381</v>
      </c>
      <c r="C19666" s="20" t="s">
        <v>38382</v>
      </c>
      <c r="H19666" s="20" t="s">
        <v>49</v>
      </c>
    </row>
    <row r="19667" customFormat="false" ht="15.75" hidden="false" customHeight="false" outlineLevel="0" collapsed="false">
      <c r="A19667" s="20" t="s">
        <v>38383</v>
      </c>
      <c r="B19667" s="20" t="s">
        <v>38381</v>
      </c>
      <c r="C19667" s="20" t="s">
        <v>38382</v>
      </c>
      <c r="H19667" s="20" t="s">
        <v>49</v>
      </c>
    </row>
    <row r="19668" customFormat="false" ht="15.75" hidden="false" customHeight="false" outlineLevel="0" collapsed="false">
      <c r="A19668" s="20" t="s">
        <v>38384</v>
      </c>
      <c r="B19668" s="20" t="s">
        <v>38385</v>
      </c>
      <c r="C19668" s="20" t="s">
        <v>38382</v>
      </c>
      <c r="H19668" s="20" t="s">
        <v>49</v>
      </c>
    </row>
    <row r="19669" customFormat="false" ht="15.75" hidden="false" customHeight="false" outlineLevel="0" collapsed="false">
      <c r="A19669" s="20" t="s">
        <v>38386</v>
      </c>
      <c r="B19669" s="20" t="s">
        <v>38385</v>
      </c>
      <c r="C19669" s="20" t="s">
        <v>38382</v>
      </c>
      <c r="H19669" s="20" t="s">
        <v>49</v>
      </c>
    </row>
    <row r="19670" customFormat="false" ht="15.75" hidden="false" customHeight="false" outlineLevel="0" collapsed="false">
      <c r="A19670" s="20" t="s">
        <v>38387</v>
      </c>
      <c r="B19670" s="20" t="s">
        <v>38388</v>
      </c>
      <c r="C19670" s="20" t="s">
        <v>38382</v>
      </c>
      <c r="H19670" s="20" t="s">
        <v>49</v>
      </c>
    </row>
    <row r="19671" customFormat="false" ht="15.75" hidden="false" customHeight="false" outlineLevel="0" collapsed="false">
      <c r="A19671" s="20" t="s">
        <v>38389</v>
      </c>
      <c r="B19671" s="20" t="s">
        <v>38388</v>
      </c>
      <c r="C19671" s="20" t="s">
        <v>38382</v>
      </c>
      <c r="H19671" s="20" t="s">
        <v>49</v>
      </c>
    </row>
    <row r="19672" customFormat="false" ht="15.75" hidden="false" customHeight="false" outlineLevel="0" collapsed="false">
      <c r="A19672" s="20" t="s">
        <v>38390</v>
      </c>
      <c r="B19672" s="20" t="s">
        <v>38391</v>
      </c>
      <c r="C19672" s="20" t="s">
        <v>6242</v>
      </c>
      <c r="H19672" s="20" t="s">
        <v>49</v>
      </c>
    </row>
    <row r="19673" customFormat="false" ht="15.75" hidden="false" customHeight="false" outlineLevel="0" collapsed="false">
      <c r="A19673" s="20" t="s">
        <v>38392</v>
      </c>
      <c r="B19673" s="20" t="s">
        <v>38391</v>
      </c>
      <c r="C19673" s="20" t="s">
        <v>6242</v>
      </c>
      <c r="H19673" s="20" t="s">
        <v>49</v>
      </c>
    </row>
    <row r="19674" customFormat="false" ht="15.75" hidden="false" customHeight="false" outlineLevel="0" collapsed="false">
      <c r="A19674" s="20" t="s">
        <v>38393</v>
      </c>
      <c r="B19674" s="20" t="s">
        <v>38394</v>
      </c>
      <c r="C19674" s="20" t="s">
        <v>38395</v>
      </c>
      <c r="D19674" s="20" t="s">
        <v>38396</v>
      </c>
      <c r="E19674" s="20" t="s">
        <v>7680</v>
      </c>
      <c r="H19674" s="20" t="s">
        <v>49</v>
      </c>
    </row>
    <row r="19675" customFormat="false" ht="15.75" hidden="false" customHeight="false" outlineLevel="0" collapsed="false">
      <c r="A19675" s="20" t="s">
        <v>38397</v>
      </c>
      <c r="B19675" s="20" t="s">
        <v>38394</v>
      </c>
      <c r="C19675" s="20" t="s">
        <v>38395</v>
      </c>
      <c r="D19675" s="20" t="s">
        <v>38396</v>
      </c>
      <c r="E19675" s="20" t="s">
        <v>7680</v>
      </c>
      <c r="H19675" s="20" t="s">
        <v>49</v>
      </c>
    </row>
    <row r="19676" customFormat="false" ht="15.75" hidden="false" customHeight="false" outlineLevel="0" collapsed="false">
      <c r="A19676" s="20" t="s">
        <v>38398</v>
      </c>
      <c r="B19676" s="20" t="s">
        <v>38394</v>
      </c>
      <c r="C19676" s="20" t="s">
        <v>38399</v>
      </c>
      <c r="D19676" s="20" t="s">
        <v>38400</v>
      </c>
      <c r="E19676" s="20" t="s">
        <v>12695</v>
      </c>
      <c r="H19676" s="20" t="s">
        <v>49</v>
      </c>
    </row>
    <row r="19677" customFormat="false" ht="15.75" hidden="false" customHeight="false" outlineLevel="0" collapsed="false">
      <c r="A19677" s="20" t="s">
        <v>38401</v>
      </c>
      <c r="B19677" s="20" t="s">
        <v>38394</v>
      </c>
      <c r="C19677" s="20" t="s">
        <v>38399</v>
      </c>
      <c r="D19677" s="20" t="s">
        <v>38400</v>
      </c>
      <c r="E19677" s="20" t="s">
        <v>12695</v>
      </c>
      <c r="H19677" s="20" t="s">
        <v>49</v>
      </c>
    </row>
    <row r="19678" customFormat="false" ht="15.75" hidden="false" customHeight="false" outlineLevel="0" collapsed="false">
      <c r="A19678" s="20" t="s">
        <v>38402</v>
      </c>
      <c r="B19678" s="20" t="s">
        <v>38394</v>
      </c>
      <c r="C19678" s="20" t="s">
        <v>38403</v>
      </c>
      <c r="D19678" s="20" t="s">
        <v>38404</v>
      </c>
      <c r="E19678" s="20" t="s">
        <v>12695</v>
      </c>
      <c r="H19678" s="20" t="s">
        <v>49</v>
      </c>
    </row>
    <row r="19679" customFormat="false" ht="15.75" hidden="false" customHeight="false" outlineLevel="0" collapsed="false">
      <c r="A19679" s="20" t="s">
        <v>38405</v>
      </c>
      <c r="B19679" s="20" t="s">
        <v>38394</v>
      </c>
      <c r="C19679" s="20" t="s">
        <v>38403</v>
      </c>
      <c r="D19679" s="20" t="s">
        <v>38404</v>
      </c>
      <c r="E19679" s="20" t="s">
        <v>12695</v>
      </c>
      <c r="H19679" s="20" t="s">
        <v>49</v>
      </c>
    </row>
    <row r="19680" customFormat="false" ht="15.75" hidden="false" customHeight="false" outlineLevel="0" collapsed="false">
      <c r="A19680" s="20" t="s">
        <v>38406</v>
      </c>
      <c r="B19680" s="20" t="s">
        <v>38407</v>
      </c>
      <c r="C19680" s="20" t="s">
        <v>38408</v>
      </c>
      <c r="H19680" s="20" t="s">
        <v>49</v>
      </c>
    </row>
    <row r="19681" customFormat="false" ht="15.75" hidden="false" customHeight="false" outlineLevel="0" collapsed="false">
      <c r="A19681" s="20" t="s">
        <v>38409</v>
      </c>
      <c r="B19681" s="20" t="s">
        <v>38407</v>
      </c>
      <c r="C19681" s="20" t="s">
        <v>38408</v>
      </c>
      <c r="H19681" s="20" t="s">
        <v>49</v>
      </c>
    </row>
    <row r="19682" customFormat="false" ht="15.75" hidden="false" customHeight="false" outlineLevel="0" collapsed="false">
      <c r="A19682" s="20" t="s">
        <v>38410</v>
      </c>
      <c r="B19682" s="20" t="s">
        <v>38411</v>
      </c>
      <c r="H19682" s="20" t="s">
        <v>49</v>
      </c>
    </row>
    <row r="19683" customFormat="false" ht="15.75" hidden="false" customHeight="false" outlineLevel="0" collapsed="false">
      <c r="A19683" s="20" t="s">
        <v>38412</v>
      </c>
      <c r="B19683" s="20" t="s">
        <v>38411</v>
      </c>
      <c r="H19683" s="20" t="s">
        <v>49</v>
      </c>
    </row>
    <row r="19684" customFormat="false" ht="15.75" hidden="false" customHeight="false" outlineLevel="0" collapsed="false">
      <c r="A19684" s="20" t="s">
        <v>38413</v>
      </c>
      <c r="B19684" s="20" t="s">
        <v>38414</v>
      </c>
      <c r="C19684" s="20" t="s">
        <v>38415</v>
      </c>
      <c r="H19684" s="20" t="s">
        <v>49</v>
      </c>
    </row>
    <row r="19685" customFormat="false" ht="15.75" hidden="false" customHeight="false" outlineLevel="0" collapsed="false">
      <c r="A19685" s="20" t="s">
        <v>38416</v>
      </c>
      <c r="B19685" s="20" t="s">
        <v>38414</v>
      </c>
      <c r="C19685" s="20" t="s">
        <v>38415</v>
      </c>
      <c r="H19685" s="20" t="s">
        <v>49</v>
      </c>
    </row>
    <row r="19686" customFormat="false" ht="15.75" hidden="false" customHeight="false" outlineLevel="0" collapsed="false">
      <c r="A19686" s="20" t="s">
        <v>38417</v>
      </c>
      <c r="B19686" s="20" t="s">
        <v>38418</v>
      </c>
      <c r="C19686" s="20" t="s">
        <v>38419</v>
      </c>
      <c r="H19686" s="20" t="s">
        <v>49</v>
      </c>
    </row>
    <row r="19687" customFormat="false" ht="15.75" hidden="false" customHeight="false" outlineLevel="0" collapsed="false">
      <c r="A19687" s="20" t="s">
        <v>38420</v>
      </c>
      <c r="B19687" s="20" t="s">
        <v>38418</v>
      </c>
      <c r="C19687" s="20" t="s">
        <v>38419</v>
      </c>
      <c r="H19687" s="20" t="s">
        <v>49</v>
      </c>
    </row>
    <row r="19688" customFormat="false" ht="15.75" hidden="false" customHeight="false" outlineLevel="0" collapsed="false">
      <c r="A19688" s="20" t="s">
        <v>38421</v>
      </c>
      <c r="B19688" s="20" t="s">
        <v>38422</v>
      </c>
      <c r="C19688" s="20" t="s">
        <v>38423</v>
      </c>
      <c r="H19688" s="20" t="s">
        <v>49</v>
      </c>
    </row>
    <row r="19689" customFormat="false" ht="15.75" hidden="false" customHeight="false" outlineLevel="0" collapsed="false">
      <c r="A19689" s="20" t="s">
        <v>38424</v>
      </c>
      <c r="B19689" s="20" t="s">
        <v>38422</v>
      </c>
      <c r="C19689" s="20" t="s">
        <v>38423</v>
      </c>
      <c r="H19689" s="20" t="s">
        <v>49</v>
      </c>
    </row>
    <row r="19690" customFormat="false" ht="15.75" hidden="false" customHeight="false" outlineLevel="0" collapsed="false">
      <c r="A19690" s="20" t="s">
        <v>38425</v>
      </c>
      <c r="B19690" s="20" t="s">
        <v>38426</v>
      </c>
      <c r="H19690" s="20" t="s">
        <v>49</v>
      </c>
    </row>
    <row r="19691" customFormat="false" ht="15.75" hidden="false" customHeight="false" outlineLevel="0" collapsed="false">
      <c r="A19691" s="20" t="s">
        <v>38427</v>
      </c>
      <c r="B19691" s="20" t="s">
        <v>38426</v>
      </c>
      <c r="H19691" s="20" t="s">
        <v>49</v>
      </c>
    </row>
    <row r="19692" customFormat="false" ht="15.75" hidden="false" customHeight="false" outlineLevel="0" collapsed="false">
      <c r="A19692" s="20" t="s">
        <v>38428</v>
      </c>
      <c r="B19692" s="20" t="s">
        <v>38429</v>
      </c>
      <c r="H19692" s="20" t="s">
        <v>49</v>
      </c>
    </row>
    <row r="19693" customFormat="false" ht="15.75" hidden="false" customHeight="false" outlineLevel="0" collapsed="false">
      <c r="A19693" s="20" t="s">
        <v>38430</v>
      </c>
      <c r="B19693" s="20" t="s">
        <v>38429</v>
      </c>
      <c r="H19693" s="20" t="s">
        <v>49</v>
      </c>
    </row>
    <row r="19694" customFormat="false" ht="15.75" hidden="false" customHeight="false" outlineLevel="0" collapsed="false">
      <c r="A19694" s="20" t="s">
        <v>38431</v>
      </c>
      <c r="B19694" s="20" t="s">
        <v>38432</v>
      </c>
      <c r="H19694" s="20" t="s">
        <v>49</v>
      </c>
    </row>
    <row r="19695" customFormat="false" ht="15.75" hidden="false" customHeight="false" outlineLevel="0" collapsed="false">
      <c r="A19695" s="20" t="s">
        <v>38433</v>
      </c>
      <c r="B19695" s="20" t="s">
        <v>38432</v>
      </c>
      <c r="H19695" s="20" t="s">
        <v>49</v>
      </c>
    </row>
    <row r="19696" customFormat="false" ht="15.75" hidden="false" customHeight="false" outlineLevel="0" collapsed="false">
      <c r="A19696" s="20" t="s">
        <v>38434</v>
      </c>
      <c r="B19696" s="20" t="s">
        <v>38435</v>
      </c>
      <c r="H19696" s="20" t="s">
        <v>49</v>
      </c>
    </row>
    <row r="19697" customFormat="false" ht="15.75" hidden="false" customHeight="false" outlineLevel="0" collapsed="false">
      <c r="A19697" s="20" t="s">
        <v>38436</v>
      </c>
      <c r="B19697" s="20" t="s">
        <v>38435</v>
      </c>
      <c r="H19697" s="20" t="s">
        <v>49</v>
      </c>
    </row>
    <row r="19698" customFormat="false" ht="15.75" hidden="false" customHeight="false" outlineLevel="0" collapsed="false">
      <c r="A19698" s="20" t="s">
        <v>38437</v>
      </c>
      <c r="B19698" s="20" t="s">
        <v>38438</v>
      </c>
      <c r="C19698" s="20" t="s">
        <v>38439</v>
      </c>
      <c r="H19698" s="20" t="s">
        <v>5399</v>
      </c>
    </row>
    <row r="19699" customFormat="false" ht="15.75" hidden="false" customHeight="false" outlineLevel="0" collapsed="false">
      <c r="A19699" s="20" t="s">
        <v>38440</v>
      </c>
      <c r="B19699" s="20" t="s">
        <v>38438</v>
      </c>
      <c r="C19699" s="20" t="s">
        <v>38439</v>
      </c>
      <c r="H19699" s="20" t="s">
        <v>5399</v>
      </c>
    </row>
    <row r="19700" customFormat="false" ht="15.75" hidden="false" customHeight="false" outlineLevel="0" collapsed="false">
      <c r="A19700" s="20" t="s">
        <v>38441</v>
      </c>
      <c r="B19700" s="20" t="s">
        <v>38442</v>
      </c>
      <c r="C19700" s="20" t="s">
        <v>38439</v>
      </c>
      <c r="H19700" s="20" t="s">
        <v>5399</v>
      </c>
    </row>
    <row r="19701" customFormat="false" ht="15.75" hidden="false" customHeight="false" outlineLevel="0" collapsed="false">
      <c r="A19701" s="20" t="s">
        <v>38443</v>
      </c>
      <c r="B19701" s="20" t="s">
        <v>38442</v>
      </c>
      <c r="C19701" s="20" t="s">
        <v>38439</v>
      </c>
      <c r="H19701" s="20" t="s">
        <v>5399</v>
      </c>
    </row>
    <row r="19702" customFormat="false" ht="15.75" hidden="false" customHeight="false" outlineLevel="0" collapsed="false">
      <c r="A19702" s="20" t="s">
        <v>38444</v>
      </c>
      <c r="B19702" s="20" t="s">
        <v>38445</v>
      </c>
      <c r="C19702" s="20" t="s">
        <v>38446</v>
      </c>
      <c r="H19702" s="20" t="s">
        <v>5399</v>
      </c>
    </row>
    <row r="19703" customFormat="false" ht="15.75" hidden="false" customHeight="false" outlineLevel="0" collapsed="false">
      <c r="A19703" s="20" t="s">
        <v>38447</v>
      </c>
      <c r="B19703" s="20" t="s">
        <v>38445</v>
      </c>
      <c r="C19703" s="20" t="s">
        <v>38446</v>
      </c>
      <c r="H19703" s="20" t="s">
        <v>5399</v>
      </c>
    </row>
    <row r="19704" customFormat="false" ht="15.75" hidden="false" customHeight="false" outlineLevel="0" collapsed="false">
      <c r="A19704" s="20" t="s">
        <v>38448</v>
      </c>
      <c r="B19704" s="20" t="s">
        <v>38449</v>
      </c>
      <c r="C19704" s="20" t="s">
        <v>38450</v>
      </c>
      <c r="D19704" s="20" t="s">
        <v>38451</v>
      </c>
      <c r="H19704" s="20" t="s">
        <v>5399</v>
      </c>
    </row>
    <row r="19705" customFormat="false" ht="15.75" hidden="false" customHeight="false" outlineLevel="0" collapsed="false">
      <c r="A19705" s="20" t="s">
        <v>38452</v>
      </c>
      <c r="B19705" s="20" t="s">
        <v>38449</v>
      </c>
      <c r="C19705" s="20" t="s">
        <v>38450</v>
      </c>
      <c r="D19705" s="20" t="s">
        <v>38451</v>
      </c>
      <c r="H19705" s="20" t="s">
        <v>5399</v>
      </c>
    </row>
    <row r="19706" customFormat="false" ht="15.75" hidden="false" customHeight="false" outlineLevel="0" collapsed="false">
      <c r="A19706" s="20" t="s">
        <v>38453</v>
      </c>
      <c r="B19706" s="20" t="s">
        <v>38454</v>
      </c>
      <c r="C19706" s="20" t="s">
        <v>38455</v>
      </c>
      <c r="H19706" s="20" t="s">
        <v>5399</v>
      </c>
    </row>
    <row r="19707" customFormat="false" ht="15.75" hidden="false" customHeight="false" outlineLevel="0" collapsed="false">
      <c r="A19707" s="20" t="s">
        <v>38456</v>
      </c>
      <c r="B19707" s="20" t="s">
        <v>38457</v>
      </c>
      <c r="C19707" s="20" t="s">
        <v>38455</v>
      </c>
      <c r="H19707" s="20" t="s">
        <v>5399</v>
      </c>
    </row>
    <row r="19708" customFormat="false" ht="15.75" hidden="false" customHeight="false" outlineLevel="0" collapsed="false">
      <c r="A19708" s="20" t="s">
        <v>38458</v>
      </c>
      <c r="B19708" s="20" t="s">
        <v>38457</v>
      </c>
      <c r="C19708" s="20" t="s">
        <v>38455</v>
      </c>
      <c r="H19708" s="20" t="s">
        <v>5399</v>
      </c>
    </row>
    <row r="19709" customFormat="false" ht="15.75" hidden="false" customHeight="false" outlineLevel="0" collapsed="false">
      <c r="A19709" s="20" t="s">
        <v>38459</v>
      </c>
      <c r="B19709" s="20" t="s">
        <v>38454</v>
      </c>
      <c r="C19709" s="20" t="s">
        <v>38455</v>
      </c>
      <c r="H19709" s="20" t="s">
        <v>5399</v>
      </c>
    </row>
    <row r="19710" customFormat="false" ht="15.75" hidden="false" customHeight="false" outlineLevel="0" collapsed="false">
      <c r="A19710" s="20" t="s">
        <v>38460</v>
      </c>
      <c r="B19710" s="20" t="s">
        <v>38457</v>
      </c>
      <c r="C19710" s="20" t="s">
        <v>38455</v>
      </c>
      <c r="H19710" s="20" t="s">
        <v>5399</v>
      </c>
    </row>
    <row r="19711" customFormat="false" ht="15.75" hidden="false" customHeight="false" outlineLevel="0" collapsed="false">
      <c r="A19711" s="20" t="s">
        <v>38461</v>
      </c>
      <c r="B19711" s="20" t="s">
        <v>38457</v>
      </c>
      <c r="C19711" s="20" t="s">
        <v>38455</v>
      </c>
      <c r="H19711" s="20" t="s">
        <v>5399</v>
      </c>
    </row>
    <row r="19712" customFormat="false" ht="15.75" hidden="false" customHeight="false" outlineLevel="0" collapsed="false">
      <c r="A19712" s="20" t="s">
        <v>38462</v>
      </c>
      <c r="B19712" s="20" t="s">
        <v>38463</v>
      </c>
      <c r="C19712" s="20" t="s">
        <v>38455</v>
      </c>
      <c r="H19712" s="20" t="s">
        <v>5399</v>
      </c>
    </row>
    <row r="19713" customFormat="false" ht="15.75" hidden="false" customHeight="false" outlineLevel="0" collapsed="false">
      <c r="A19713" s="20" t="s">
        <v>38464</v>
      </c>
      <c r="B19713" s="20" t="s">
        <v>38463</v>
      </c>
      <c r="C19713" s="20" t="s">
        <v>38455</v>
      </c>
      <c r="H19713" s="20" t="s">
        <v>5399</v>
      </c>
    </row>
    <row r="19714" customFormat="false" ht="15.75" hidden="false" customHeight="false" outlineLevel="0" collapsed="false">
      <c r="A19714" s="20" t="s">
        <v>38465</v>
      </c>
      <c r="B19714" s="20" t="s">
        <v>38463</v>
      </c>
      <c r="C19714" s="20" t="s">
        <v>38455</v>
      </c>
      <c r="H19714" s="20" t="s">
        <v>5399</v>
      </c>
    </row>
    <row r="19715" customFormat="false" ht="15.75" hidden="false" customHeight="false" outlineLevel="0" collapsed="false">
      <c r="A19715" s="20" t="s">
        <v>38466</v>
      </c>
      <c r="B19715" s="20" t="s">
        <v>38463</v>
      </c>
      <c r="C19715" s="20" t="s">
        <v>38455</v>
      </c>
      <c r="H19715" s="20" t="s">
        <v>5399</v>
      </c>
    </row>
    <row r="19716" customFormat="false" ht="15.75" hidden="false" customHeight="false" outlineLevel="0" collapsed="false">
      <c r="A19716" s="20" t="s">
        <v>38467</v>
      </c>
      <c r="B19716" s="20" t="s">
        <v>38463</v>
      </c>
      <c r="C19716" s="20" t="s">
        <v>38455</v>
      </c>
      <c r="H19716" s="20" t="s">
        <v>5399</v>
      </c>
    </row>
    <row r="19717" customFormat="false" ht="15.75" hidden="false" customHeight="false" outlineLevel="0" collapsed="false">
      <c r="A19717" s="20" t="s">
        <v>38468</v>
      </c>
      <c r="B19717" s="20" t="s">
        <v>38463</v>
      </c>
      <c r="C19717" s="20" t="s">
        <v>38455</v>
      </c>
      <c r="H19717" s="20" t="s">
        <v>5399</v>
      </c>
    </row>
    <row r="19718" customFormat="false" ht="15.75" hidden="false" customHeight="false" outlineLevel="0" collapsed="false">
      <c r="A19718" s="20" t="s">
        <v>38469</v>
      </c>
      <c r="B19718" s="20" t="s">
        <v>38470</v>
      </c>
      <c r="C19718" s="20" t="s">
        <v>38471</v>
      </c>
      <c r="H19718" s="20" t="s">
        <v>5399</v>
      </c>
    </row>
    <row r="19719" customFormat="false" ht="15.75" hidden="false" customHeight="false" outlineLevel="0" collapsed="false">
      <c r="A19719" s="20" t="s">
        <v>38472</v>
      </c>
      <c r="B19719" s="20" t="s">
        <v>38470</v>
      </c>
      <c r="C19719" s="20" t="s">
        <v>38471</v>
      </c>
      <c r="H19719" s="20" t="s">
        <v>5399</v>
      </c>
    </row>
    <row r="19720" customFormat="false" ht="15.75" hidden="false" customHeight="false" outlineLevel="0" collapsed="false">
      <c r="A19720" s="20" t="s">
        <v>38473</v>
      </c>
      <c r="B19720" s="20" t="s">
        <v>38470</v>
      </c>
      <c r="C19720" s="20" t="s">
        <v>38471</v>
      </c>
      <c r="H19720" s="20" t="s">
        <v>5399</v>
      </c>
    </row>
    <row r="19721" customFormat="false" ht="15.75" hidden="false" customHeight="false" outlineLevel="0" collapsed="false">
      <c r="A19721" s="20" t="s">
        <v>38474</v>
      </c>
      <c r="B19721" s="20" t="s">
        <v>38470</v>
      </c>
      <c r="C19721" s="20" t="s">
        <v>38471</v>
      </c>
      <c r="H19721" s="20" t="s">
        <v>5399</v>
      </c>
    </row>
    <row r="19722" customFormat="false" ht="15.75" hidden="false" customHeight="false" outlineLevel="0" collapsed="false">
      <c r="A19722" s="20" t="s">
        <v>38475</v>
      </c>
      <c r="B19722" s="20" t="s">
        <v>38470</v>
      </c>
      <c r="C19722" s="20" t="s">
        <v>38471</v>
      </c>
      <c r="H19722" s="20" t="s">
        <v>5399</v>
      </c>
    </row>
    <row r="19723" customFormat="false" ht="15.75" hidden="false" customHeight="false" outlineLevel="0" collapsed="false">
      <c r="A19723" s="20" t="s">
        <v>38476</v>
      </c>
      <c r="B19723" s="20" t="s">
        <v>38470</v>
      </c>
      <c r="C19723" s="20" t="s">
        <v>38471</v>
      </c>
      <c r="H19723" s="20" t="s">
        <v>5399</v>
      </c>
    </row>
    <row r="19724" customFormat="false" ht="15.75" hidden="false" customHeight="false" outlineLevel="0" collapsed="false">
      <c r="A19724" s="20" t="s">
        <v>38477</v>
      </c>
      <c r="B19724" s="20" t="s">
        <v>38478</v>
      </c>
      <c r="C19724" s="20" t="s">
        <v>38479</v>
      </c>
      <c r="H19724" s="20" t="s">
        <v>5399</v>
      </c>
    </row>
    <row r="19725" customFormat="false" ht="15.75" hidden="false" customHeight="false" outlineLevel="0" collapsed="false">
      <c r="A19725" s="20" t="s">
        <v>38480</v>
      </c>
      <c r="B19725" s="20" t="s">
        <v>38478</v>
      </c>
      <c r="C19725" s="20" t="s">
        <v>38479</v>
      </c>
      <c r="H19725" s="20" t="s">
        <v>5399</v>
      </c>
    </row>
    <row r="19726" customFormat="false" ht="15.75" hidden="false" customHeight="false" outlineLevel="0" collapsed="false">
      <c r="A19726" s="20" t="s">
        <v>38481</v>
      </c>
      <c r="B19726" s="20" t="s">
        <v>38478</v>
      </c>
      <c r="C19726" s="20" t="s">
        <v>38479</v>
      </c>
      <c r="H19726" s="20" t="s">
        <v>5399</v>
      </c>
    </row>
    <row r="19727" customFormat="false" ht="15.75" hidden="false" customHeight="false" outlineLevel="0" collapsed="false">
      <c r="A19727" s="20" t="s">
        <v>38482</v>
      </c>
      <c r="B19727" s="20" t="s">
        <v>38478</v>
      </c>
      <c r="C19727" s="20" t="s">
        <v>38479</v>
      </c>
      <c r="H19727" s="20" t="s">
        <v>5399</v>
      </c>
    </row>
    <row r="19728" customFormat="false" ht="15.75" hidden="false" customHeight="false" outlineLevel="0" collapsed="false">
      <c r="A19728" s="20" t="s">
        <v>38483</v>
      </c>
      <c r="B19728" s="20" t="s">
        <v>38478</v>
      </c>
      <c r="C19728" s="20" t="s">
        <v>38479</v>
      </c>
      <c r="H19728" s="20" t="s">
        <v>5399</v>
      </c>
    </row>
    <row r="19729" customFormat="false" ht="15.75" hidden="false" customHeight="false" outlineLevel="0" collapsed="false">
      <c r="A19729" s="20" t="s">
        <v>38484</v>
      </c>
      <c r="B19729" s="20" t="s">
        <v>38478</v>
      </c>
      <c r="C19729" s="20" t="s">
        <v>38479</v>
      </c>
      <c r="H19729" s="20" t="s">
        <v>5399</v>
      </c>
    </row>
    <row r="19730" customFormat="false" ht="15.75" hidden="false" customHeight="false" outlineLevel="0" collapsed="false">
      <c r="A19730" s="20" t="s">
        <v>38485</v>
      </c>
      <c r="B19730" s="20" t="s">
        <v>38486</v>
      </c>
      <c r="C19730" s="20" t="s">
        <v>38479</v>
      </c>
      <c r="H19730" s="20" t="s">
        <v>5399</v>
      </c>
    </row>
    <row r="19731" customFormat="false" ht="15.75" hidden="false" customHeight="false" outlineLevel="0" collapsed="false">
      <c r="A19731" s="20" t="s">
        <v>38487</v>
      </c>
      <c r="B19731" s="20" t="s">
        <v>38486</v>
      </c>
      <c r="C19731" s="20" t="s">
        <v>38479</v>
      </c>
      <c r="H19731" s="20" t="s">
        <v>5399</v>
      </c>
    </row>
    <row r="19732" customFormat="false" ht="15.75" hidden="false" customHeight="false" outlineLevel="0" collapsed="false">
      <c r="A19732" s="20" t="s">
        <v>38488</v>
      </c>
      <c r="B19732" s="20" t="s">
        <v>38486</v>
      </c>
      <c r="C19732" s="20" t="s">
        <v>38479</v>
      </c>
      <c r="H19732" s="20" t="s">
        <v>5399</v>
      </c>
    </row>
    <row r="19733" customFormat="false" ht="15.75" hidden="false" customHeight="false" outlineLevel="0" collapsed="false">
      <c r="A19733" s="20" t="s">
        <v>38489</v>
      </c>
      <c r="B19733" s="20" t="s">
        <v>38486</v>
      </c>
      <c r="C19733" s="20" t="s">
        <v>38479</v>
      </c>
      <c r="H19733" s="20" t="s">
        <v>5399</v>
      </c>
    </row>
    <row r="19734" customFormat="false" ht="15.75" hidden="false" customHeight="false" outlineLevel="0" collapsed="false">
      <c r="A19734" s="20" t="s">
        <v>38490</v>
      </c>
      <c r="B19734" s="20" t="s">
        <v>38486</v>
      </c>
      <c r="C19734" s="20" t="s">
        <v>38479</v>
      </c>
      <c r="H19734" s="20" t="s">
        <v>5399</v>
      </c>
    </row>
    <row r="19735" customFormat="false" ht="15.75" hidden="false" customHeight="false" outlineLevel="0" collapsed="false">
      <c r="A19735" s="20" t="s">
        <v>38491</v>
      </c>
      <c r="B19735" s="20" t="s">
        <v>38486</v>
      </c>
      <c r="C19735" s="20" t="s">
        <v>38479</v>
      </c>
      <c r="H19735" s="20" t="s">
        <v>5399</v>
      </c>
    </row>
    <row r="19736" customFormat="false" ht="15.75" hidden="false" customHeight="false" outlineLevel="0" collapsed="false">
      <c r="A19736" s="20" t="s">
        <v>38492</v>
      </c>
      <c r="B19736" s="20" t="s">
        <v>38493</v>
      </c>
      <c r="C19736" s="20" t="s">
        <v>38479</v>
      </c>
      <c r="H19736" s="20" t="s">
        <v>5399</v>
      </c>
    </row>
    <row r="19737" customFormat="false" ht="15.75" hidden="false" customHeight="false" outlineLevel="0" collapsed="false">
      <c r="A19737" s="20" t="s">
        <v>38494</v>
      </c>
      <c r="B19737" s="20" t="s">
        <v>38493</v>
      </c>
      <c r="C19737" s="20" t="s">
        <v>38479</v>
      </c>
      <c r="H19737" s="20" t="s">
        <v>5399</v>
      </c>
    </row>
    <row r="19738" customFormat="false" ht="15.75" hidden="false" customHeight="false" outlineLevel="0" collapsed="false">
      <c r="A19738" s="20" t="s">
        <v>38495</v>
      </c>
      <c r="B19738" s="20" t="s">
        <v>38493</v>
      </c>
      <c r="C19738" s="20" t="s">
        <v>38479</v>
      </c>
      <c r="H19738" s="20" t="s">
        <v>5399</v>
      </c>
    </row>
    <row r="19739" customFormat="false" ht="15.75" hidden="false" customHeight="false" outlineLevel="0" collapsed="false">
      <c r="A19739" s="20" t="s">
        <v>38496</v>
      </c>
      <c r="B19739" s="20" t="s">
        <v>38493</v>
      </c>
      <c r="C19739" s="20" t="s">
        <v>38479</v>
      </c>
      <c r="H19739" s="20" t="s">
        <v>5399</v>
      </c>
    </row>
    <row r="19740" customFormat="false" ht="15.75" hidden="false" customHeight="false" outlineLevel="0" collapsed="false">
      <c r="A19740" s="20" t="s">
        <v>38497</v>
      </c>
      <c r="B19740" s="20" t="s">
        <v>38493</v>
      </c>
      <c r="C19740" s="20" t="s">
        <v>38479</v>
      </c>
      <c r="H19740" s="20" t="s">
        <v>5399</v>
      </c>
    </row>
    <row r="19741" customFormat="false" ht="15.75" hidden="false" customHeight="false" outlineLevel="0" collapsed="false">
      <c r="A19741" s="20" t="s">
        <v>38498</v>
      </c>
      <c r="B19741" s="20" t="s">
        <v>38493</v>
      </c>
      <c r="C19741" s="20" t="s">
        <v>38479</v>
      </c>
      <c r="H19741" s="20" t="s">
        <v>5399</v>
      </c>
    </row>
    <row r="19742" customFormat="false" ht="15.75" hidden="false" customHeight="false" outlineLevel="0" collapsed="false">
      <c r="A19742" s="20" t="s">
        <v>38499</v>
      </c>
      <c r="B19742" s="20" t="s">
        <v>38500</v>
      </c>
      <c r="C19742" s="20" t="s">
        <v>38501</v>
      </c>
      <c r="H19742" s="20" t="s">
        <v>5399</v>
      </c>
    </row>
    <row r="19743" customFormat="false" ht="15.75" hidden="false" customHeight="false" outlineLevel="0" collapsed="false">
      <c r="A19743" s="20" t="s">
        <v>38502</v>
      </c>
      <c r="B19743" s="20" t="s">
        <v>38500</v>
      </c>
      <c r="C19743" s="20" t="s">
        <v>38501</v>
      </c>
      <c r="H19743" s="20" t="s">
        <v>5399</v>
      </c>
    </row>
    <row r="19744" customFormat="false" ht="15.75" hidden="false" customHeight="false" outlineLevel="0" collapsed="false">
      <c r="A19744" s="20" t="s">
        <v>38503</v>
      </c>
      <c r="B19744" s="20" t="s">
        <v>38500</v>
      </c>
      <c r="C19744" s="20" t="s">
        <v>38501</v>
      </c>
      <c r="H19744" s="20" t="s">
        <v>5399</v>
      </c>
    </row>
    <row r="19745" customFormat="false" ht="15.75" hidden="false" customHeight="false" outlineLevel="0" collapsed="false">
      <c r="A19745" s="20" t="s">
        <v>38504</v>
      </c>
      <c r="B19745" s="20" t="s">
        <v>38500</v>
      </c>
      <c r="C19745" s="20" t="s">
        <v>38501</v>
      </c>
      <c r="H19745" s="20" t="s">
        <v>5399</v>
      </c>
    </row>
    <row r="19746" customFormat="false" ht="15.75" hidden="false" customHeight="false" outlineLevel="0" collapsed="false">
      <c r="A19746" s="20" t="s">
        <v>38505</v>
      </c>
      <c r="B19746" s="20" t="s">
        <v>38500</v>
      </c>
      <c r="C19746" s="20" t="s">
        <v>38501</v>
      </c>
      <c r="H19746" s="20" t="s">
        <v>5399</v>
      </c>
    </row>
    <row r="19747" customFormat="false" ht="15.75" hidden="false" customHeight="false" outlineLevel="0" collapsed="false">
      <c r="A19747" s="20" t="s">
        <v>38506</v>
      </c>
      <c r="B19747" s="20" t="s">
        <v>38500</v>
      </c>
      <c r="C19747" s="20" t="s">
        <v>38501</v>
      </c>
      <c r="H19747" s="20" t="s">
        <v>5399</v>
      </c>
    </row>
    <row r="19748" customFormat="false" ht="15.75" hidden="false" customHeight="false" outlineLevel="0" collapsed="false">
      <c r="A19748" s="20" t="s">
        <v>38507</v>
      </c>
      <c r="B19748" s="20" t="s">
        <v>38508</v>
      </c>
      <c r="C19748" s="20" t="s">
        <v>38509</v>
      </c>
      <c r="H19748" s="20" t="s">
        <v>5399</v>
      </c>
    </row>
    <row r="19749" customFormat="false" ht="15.75" hidden="false" customHeight="false" outlineLevel="0" collapsed="false">
      <c r="A19749" s="20" t="s">
        <v>38510</v>
      </c>
      <c r="B19749" s="20" t="s">
        <v>38508</v>
      </c>
      <c r="C19749" s="20" t="s">
        <v>38509</v>
      </c>
      <c r="H19749" s="20" t="s">
        <v>5399</v>
      </c>
    </row>
    <row r="19750" customFormat="false" ht="15.75" hidden="false" customHeight="false" outlineLevel="0" collapsed="false">
      <c r="A19750" s="20" t="s">
        <v>38511</v>
      </c>
      <c r="B19750" s="20" t="s">
        <v>38508</v>
      </c>
      <c r="C19750" s="20" t="s">
        <v>38509</v>
      </c>
      <c r="H19750" s="20" t="s">
        <v>5399</v>
      </c>
    </row>
    <row r="19751" customFormat="false" ht="15.75" hidden="false" customHeight="false" outlineLevel="0" collapsed="false">
      <c r="A19751" s="20" t="s">
        <v>38512</v>
      </c>
      <c r="B19751" s="20" t="s">
        <v>38508</v>
      </c>
      <c r="C19751" s="20" t="s">
        <v>38509</v>
      </c>
      <c r="H19751" s="20" t="s">
        <v>5399</v>
      </c>
    </row>
    <row r="19752" customFormat="false" ht="15.75" hidden="false" customHeight="false" outlineLevel="0" collapsed="false">
      <c r="A19752" s="20" t="s">
        <v>38513</v>
      </c>
      <c r="B19752" s="20" t="s">
        <v>38508</v>
      </c>
      <c r="C19752" s="20" t="s">
        <v>38509</v>
      </c>
      <c r="H19752" s="20" t="s">
        <v>5399</v>
      </c>
    </row>
    <row r="19753" customFormat="false" ht="15.75" hidden="false" customHeight="false" outlineLevel="0" collapsed="false">
      <c r="A19753" s="20" t="s">
        <v>38514</v>
      </c>
      <c r="B19753" s="20" t="s">
        <v>38508</v>
      </c>
      <c r="C19753" s="20" t="s">
        <v>38509</v>
      </c>
      <c r="H19753" s="20" t="s">
        <v>5399</v>
      </c>
    </row>
    <row r="19754" customFormat="false" ht="15.75" hidden="false" customHeight="false" outlineLevel="0" collapsed="false">
      <c r="A19754" s="20" t="s">
        <v>38515</v>
      </c>
      <c r="B19754" s="20" t="s">
        <v>38516</v>
      </c>
      <c r="C19754" s="20" t="s">
        <v>38517</v>
      </c>
      <c r="H19754" s="20" t="s">
        <v>5399</v>
      </c>
    </row>
    <row r="19755" customFormat="false" ht="15.75" hidden="false" customHeight="false" outlineLevel="0" collapsed="false">
      <c r="A19755" s="20" t="s">
        <v>38518</v>
      </c>
      <c r="B19755" s="20" t="s">
        <v>38516</v>
      </c>
      <c r="C19755" s="20" t="s">
        <v>38517</v>
      </c>
      <c r="H19755" s="20" t="s">
        <v>5399</v>
      </c>
    </row>
    <row r="19756" customFormat="false" ht="15.75" hidden="false" customHeight="false" outlineLevel="0" collapsed="false">
      <c r="A19756" s="20" t="s">
        <v>38519</v>
      </c>
      <c r="B19756" s="20" t="s">
        <v>38516</v>
      </c>
      <c r="C19756" s="20" t="s">
        <v>38517</v>
      </c>
      <c r="H19756" s="20" t="s">
        <v>5399</v>
      </c>
    </row>
    <row r="19757" customFormat="false" ht="15.75" hidden="false" customHeight="false" outlineLevel="0" collapsed="false">
      <c r="A19757" s="20" t="s">
        <v>38520</v>
      </c>
      <c r="B19757" s="20" t="s">
        <v>38516</v>
      </c>
      <c r="C19757" s="20" t="s">
        <v>38517</v>
      </c>
      <c r="H19757" s="20" t="s">
        <v>5399</v>
      </c>
    </row>
    <row r="19758" customFormat="false" ht="15.75" hidden="false" customHeight="false" outlineLevel="0" collapsed="false">
      <c r="A19758" s="20" t="s">
        <v>38521</v>
      </c>
      <c r="B19758" s="20" t="s">
        <v>38516</v>
      </c>
      <c r="C19758" s="20" t="s">
        <v>38517</v>
      </c>
      <c r="H19758" s="20" t="s">
        <v>5399</v>
      </c>
    </row>
    <row r="19759" customFormat="false" ht="15.75" hidden="false" customHeight="false" outlineLevel="0" collapsed="false">
      <c r="A19759" s="20" t="s">
        <v>38522</v>
      </c>
      <c r="B19759" s="20" t="s">
        <v>38516</v>
      </c>
      <c r="C19759" s="20" t="s">
        <v>38517</v>
      </c>
      <c r="H19759" s="20" t="s">
        <v>5399</v>
      </c>
    </row>
    <row r="19760" customFormat="false" ht="15.75" hidden="false" customHeight="false" outlineLevel="0" collapsed="false">
      <c r="A19760" s="20" t="s">
        <v>38523</v>
      </c>
      <c r="B19760" s="20" t="s">
        <v>38524</v>
      </c>
      <c r="C19760" s="20" t="s">
        <v>38525</v>
      </c>
      <c r="H19760" s="20" t="s">
        <v>5399</v>
      </c>
    </row>
    <row r="19761" customFormat="false" ht="15.75" hidden="false" customHeight="false" outlineLevel="0" collapsed="false">
      <c r="A19761" s="20" t="s">
        <v>38526</v>
      </c>
      <c r="B19761" s="20" t="s">
        <v>38524</v>
      </c>
      <c r="C19761" s="20" t="s">
        <v>38525</v>
      </c>
      <c r="H19761" s="20" t="s">
        <v>5399</v>
      </c>
    </row>
    <row r="19762" customFormat="false" ht="15.75" hidden="false" customHeight="false" outlineLevel="0" collapsed="false">
      <c r="A19762" s="20" t="s">
        <v>38527</v>
      </c>
      <c r="B19762" s="20" t="s">
        <v>38524</v>
      </c>
      <c r="C19762" s="20" t="s">
        <v>38525</v>
      </c>
      <c r="H19762" s="20" t="s">
        <v>5399</v>
      </c>
    </row>
    <row r="19763" customFormat="false" ht="15.75" hidden="false" customHeight="false" outlineLevel="0" collapsed="false">
      <c r="A19763" s="20" t="s">
        <v>38528</v>
      </c>
      <c r="B19763" s="20" t="s">
        <v>38524</v>
      </c>
      <c r="C19763" s="20" t="s">
        <v>38525</v>
      </c>
      <c r="H19763" s="20" t="s">
        <v>5399</v>
      </c>
    </row>
    <row r="19764" customFormat="false" ht="15.75" hidden="false" customHeight="false" outlineLevel="0" collapsed="false">
      <c r="A19764" s="20" t="s">
        <v>38529</v>
      </c>
      <c r="B19764" s="20" t="s">
        <v>38524</v>
      </c>
      <c r="C19764" s="20" t="s">
        <v>38525</v>
      </c>
      <c r="H19764" s="20" t="s">
        <v>5399</v>
      </c>
    </row>
    <row r="19765" customFormat="false" ht="15.75" hidden="false" customHeight="false" outlineLevel="0" collapsed="false">
      <c r="A19765" s="20" t="s">
        <v>38530</v>
      </c>
      <c r="B19765" s="20" t="s">
        <v>38524</v>
      </c>
      <c r="C19765" s="20" t="s">
        <v>38525</v>
      </c>
      <c r="H19765" s="20" t="s">
        <v>5399</v>
      </c>
    </row>
    <row r="19766" customFormat="false" ht="15.75" hidden="false" customHeight="false" outlineLevel="0" collapsed="false">
      <c r="A19766" s="20" t="s">
        <v>38531</v>
      </c>
      <c r="B19766" s="20" t="s">
        <v>38532</v>
      </c>
      <c r="H19766" s="20" t="s">
        <v>5399</v>
      </c>
    </row>
    <row r="19767" customFormat="false" ht="15.75" hidden="false" customHeight="false" outlineLevel="0" collapsed="false">
      <c r="A19767" s="20" t="s">
        <v>38533</v>
      </c>
      <c r="B19767" s="20" t="s">
        <v>38532</v>
      </c>
      <c r="H19767" s="20" t="s">
        <v>5399</v>
      </c>
    </row>
    <row r="19768" customFormat="false" ht="15.75" hidden="false" customHeight="false" outlineLevel="0" collapsed="false">
      <c r="A19768" s="20" t="s">
        <v>38534</v>
      </c>
      <c r="B19768" s="20" t="s">
        <v>38532</v>
      </c>
      <c r="H19768" s="20" t="s">
        <v>5399</v>
      </c>
    </row>
    <row r="19769" customFormat="false" ht="15.75" hidden="false" customHeight="false" outlineLevel="0" collapsed="false">
      <c r="A19769" s="20" t="s">
        <v>38535</v>
      </c>
      <c r="B19769" s="20" t="s">
        <v>38532</v>
      </c>
      <c r="H19769" s="20" t="s">
        <v>5399</v>
      </c>
    </row>
    <row r="19770" customFormat="false" ht="15.75" hidden="false" customHeight="false" outlineLevel="0" collapsed="false">
      <c r="A19770" s="20" t="s">
        <v>38536</v>
      </c>
      <c r="B19770" s="20" t="s">
        <v>38532</v>
      </c>
      <c r="H19770" s="20" t="s">
        <v>5399</v>
      </c>
    </row>
    <row r="19771" customFormat="false" ht="15.75" hidden="false" customHeight="false" outlineLevel="0" collapsed="false">
      <c r="A19771" s="20" t="s">
        <v>38537</v>
      </c>
      <c r="B19771" s="20" t="s">
        <v>38532</v>
      </c>
      <c r="H19771" s="20" t="s">
        <v>5399</v>
      </c>
    </row>
    <row r="19772" customFormat="false" ht="15.75" hidden="false" customHeight="false" outlineLevel="0" collapsed="false">
      <c r="A19772" s="20" t="s">
        <v>38538</v>
      </c>
      <c r="B19772" s="20" t="s">
        <v>38539</v>
      </c>
      <c r="H19772" s="20" t="s">
        <v>5399</v>
      </c>
    </row>
    <row r="19773" customFormat="false" ht="15.75" hidden="false" customHeight="false" outlineLevel="0" collapsed="false">
      <c r="A19773" s="20" t="s">
        <v>38540</v>
      </c>
      <c r="B19773" s="20" t="s">
        <v>38539</v>
      </c>
      <c r="H19773" s="20" t="s">
        <v>5399</v>
      </c>
    </row>
    <row r="19774" customFormat="false" ht="15.75" hidden="false" customHeight="false" outlineLevel="0" collapsed="false">
      <c r="A19774" s="20" t="s">
        <v>38541</v>
      </c>
      <c r="B19774" s="20" t="s">
        <v>38539</v>
      </c>
      <c r="H19774" s="20" t="s">
        <v>5399</v>
      </c>
    </row>
    <row r="19775" customFormat="false" ht="15.75" hidden="false" customHeight="false" outlineLevel="0" collapsed="false">
      <c r="A19775" s="20" t="s">
        <v>38542</v>
      </c>
      <c r="B19775" s="20" t="s">
        <v>38539</v>
      </c>
      <c r="H19775" s="20" t="s">
        <v>5399</v>
      </c>
    </row>
    <row r="19776" customFormat="false" ht="15.75" hidden="false" customHeight="false" outlineLevel="0" collapsed="false">
      <c r="A19776" s="20" t="s">
        <v>38543</v>
      </c>
      <c r="B19776" s="20" t="s">
        <v>38539</v>
      </c>
      <c r="H19776" s="20" t="s">
        <v>5399</v>
      </c>
    </row>
    <row r="19777" customFormat="false" ht="15.75" hidden="false" customHeight="false" outlineLevel="0" collapsed="false">
      <c r="A19777" s="20" t="s">
        <v>38544</v>
      </c>
      <c r="B19777" s="20" t="s">
        <v>38539</v>
      </c>
      <c r="H19777" s="20" t="s">
        <v>5399</v>
      </c>
    </row>
    <row r="19778" customFormat="false" ht="15.75" hidden="false" customHeight="false" outlineLevel="0" collapsed="false">
      <c r="A19778" s="20" t="s">
        <v>38545</v>
      </c>
      <c r="B19778" s="20" t="s">
        <v>38546</v>
      </c>
      <c r="H19778" s="20" t="s">
        <v>5399</v>
      </c>
    </row>
    <row r="19779" customFormat="false" ht="15.75" hidden="false" customHeight="false" outlineLevel="0" collapsed="false">
      <c r="A19779" s="20" t="s">
        <v>38547</v>
      </c>
      <c r="B19779" s="20" t="s">
        <v>38546</v>
      </c>
      <c r="H19779" s="20" t="s">
        <v>5399</v>
      </c>
    </row>
    <row r="19780" customFormat="false" ht="15.75" hidden="false" customHeight="false" outlineLevel="0" collapsed="false">
      <c r="A19780" s="20" t="s">
        <v>38548</v>
      </c>
      <c r="B19780" s="20" t="s">
        <v>38546</v>
      </c>
      <c r="H19780" s="20" t="s">
        <v>5399</v>
      </c>
    </row>
    <row r="19781" customFormat="false" ht="15.75" hidden="false" customHeight="false" outlineLevel="0" collapsed="false">
      <c r="A19781" s="20" t="s">
        <v>38549</v>
      </c>
      <c r="B19781" s="20" t="s">
        <v>38546</v>
      </c>
      <c r="H19781" s="20" t="s">
        <v>5399</v>
      </c>
    </row>
    <row r="19782" customFormat="false" ht="15.75" hidden="false" customHeight="false" outlineLevel="0" collapsed="false">
      <c r="A19782" s="20" t="s">
        <v>38550</v>
      </c>
      <c r="B19782" s="20" t="s">
        <v>38546</v>
      </c>
      <c r="H19782" s="20" t="s">
        <v>5399</v>
      </c>
    </row>
    <row r="19783" customFormat="false" ht="15.75" hidden="false" customHeight="false" outlineLevel="0" collapsed="false">
      <c r="A19783" s="20" t="s">
        <v>38551</v>
      </c>
      <c r="B19783" s="20" t="s">
        <v>38546</v>
      </c>
      <c r="H19783" s="20" t="s">
        <v>5399</v>
      </c>
    </row>
    <row r="19784" customFormat="false" ht="15.75" hidden="false" customHeight="false" outlineLevel="0" collapsed="false">
      <c r="A19784" s="20" t="s">
        <v>38552</v>
      </c>
      <c r="B19784" s="20" t="s">
        <v>38553</v>
      </c>
      <c r="H19784" s="20" t="s">
        <v>5399</v>
      </c>
    </row>
    <row r="19785" customFormat="false" ht="15.75" hidden="false" customHeight="false" outlineLevel="0" collapsed="false">
      <c r="A19785" s="20" t="s">
        <v>38554</v>
      </c>
      <c r="B19785" s="20" t="s">
        <v>38553</v>
      </c>
      <c r="H19785" s="20" t="s">
        <v>5399</v>
      </c>
    </row>
    <row r="19786" customFormat="false" ht="15.75" hidden="false" customHeight="false" outlineLevel="0" collapsed="false">
      <c r="A19786" s="20" t="s">
        <v>38555</v>
      </c>
      <c r="B19786" s="20" t="s">
        <v>38553</v>
      </c>
      <c r="H19786" s="20" t="s">
        <v>5399</v>
      </c>
    </row>
    <row r="19787" customFormat="false" ht="15.75" hidden="false" customHeight="false" outlineLevel="0" collapsed="false">
      <c r="A19787" s="20" t="s">
        <v>38556</v>
      </c>
      <c r="B19787" s="20" t="s">
        <v>38553</v>
      </c>
      <c r="H19787" s="20" t="s">
        <v>5399</v>
      </c>
    </row>
    <row r="19788" customFormat="false" ht="15.75" hidden="false" customHeight="false" outlineLevel="0" collapsed="false">
      <c r="A19788" s="20" t="s">
        <v>38557</v>
      </c>
      <c r="B19788" s="20" t="s">
        <v>38553</v>
      </c>
      <c r="H19788" s="20" t="s">
        <v>5399</v>
      </c>
    </row>
    <row r="19789" customFormat="false" ht="15.75" hidden="false" customHeight="false" outlineLevel="0" collapsed="false">
      <c r="A19789" s="20" t="s">
        <v>38558</v>
      </c>
      <c r="B19789" s="20" t="s">
        <v>38553</v>
      </c>
      <c r="H19789" s="20" t="s">
        <v>5399</v>
      </c>
    </row>
    <row r="19790" customFormat="false" ht="15.75" hidden="false" customHeight="false" outlineLevel="0" collapsed="false">
      <c r="A19790" s="20" t="s">
        <v>38559</v>
      </c>
      <c r="B19790" s="20" t="s">
        <v>38560</v>
      </c>
      <c r="H19790" s="20" t="s">
        <v>5399</v>
      </c>
    </row>
    <row r="19791" customFormat="false" ht="15.75" hidden="false" customHeight="false" outlineLevel="0" collapsed="false">
      <c r="A19791" s="20" t="s">
        <v>38561</v>
      </c>
      <c r="B19791" s="20" t="s">
        <v>38560</v>
      </c>
      <c r="H19791" s="20" t="s">
        <v>5399</v>
      </c>
    </row>
    <row r="19792" customFormat="false" ht="15.75" hidden="false" customHeight="false" outlineLevel="0" collapsed="false">
      <c r="A19792" s="20" t="s">
        <v>38562</v>
      </c>
      <c r="B19792" s="20" t="s">
        <v>38560</v>
      </c>
      <c r="H19792" s="20" t="s">
        <v>5399</v>
      </c>
    </row>
    <row r="19793" customFormat="false" ht="15.75" hidden="false" customHeight="false" outlineLevel="0" collapsed="false">
      <c r="A19793" s="20" t="s">
        <v>38563</v>
      </c>
      <c r="B19793" s="20" t="s">
        <v>38560</v>
      </c>
      <c r="H19793" s="20" t="s">
        <v>5399</v>
      </c>
    </row>
    <row r="19794" customFormat="false" ht="15.75" hidden="false" customHeight="false" outlineLevel="0" collapsed="false">
      <c r="A19794" s="20" t="s">
        <v>38564</v>
      </c>
      <c r="B19794" s="20" t="s">
        <v>38560</v>
      </c>
      <c r="H19794" s="20" t="s">
        <v>5399</v>
      </c>
    </row>
    <row r="19795" customFormat="false" ht="15.75" hidden="false" customHeight="false" outlineLevel="0" collapsed="false">
      <c r="A19795" s="20" t="s">
        <v>38565</v>
      </c>
      <c r="B19795" s="20" t="s">
        <v>38560</v>
      </c>
      <c r="H19795" s="20" t="s">
        <v>5399</v>
      </c>
    </row>
    <row r="19796" customFormat="false" ht="15.75" hidden="false" customHeight="false" outlineLevel="0" collapsed="false">
      <c r="A19796" s="20" t="s">
        <v>38566</v>
      </c>
      <c r="B19796" s="20" t="s">
        <v>38567</v>
      </c>
      <c r="H19796" s="20" t="s">
        <v>5399</v>
      </c>
    </row>
    <row r="19797" customFormat="false" ht="15.75" hidden="false" customHeight="false" outlineLevel="0" collapsed="false">
      <c r="A19797" s="20" t="s">
        <v>38568</v>
      </c>
      <c r="B19797" s="20" t="s">
        <v>38567</v>
      </c>
      <c r="H19797" s="20" t="s">
        <v>5399</v>
      </c>
    </row>
    <row r="19798" customFormat="false" ht="15.75" hidden="false" customHeight="false" outlineLevel="0" collapsed="false">
      <c r="A19798" s="20" t="s">
        <v>38569</v>
      </c>
      <c r="B19798" s="20" t="s">
        <v>38567</v>
      </c>
      <c r="H19798" s="20" t="s">
        <v>5399</v>
      </c>
    </row>
    <row r="19799" customFormat="false" ht="15.75" hidden="false" customHeight="false" outlineLevel="0" collapsed="false">
      <c r="A19799" s="20" t="s">
        <v>38570</v>
      </c>
      <c r="B19799" s="20" t="s">
        <v>38567</v>
      </c>
      <c r="H19799" s="20" t="s">
        <v>5399</v>
      </c>
    </row>
    <row r="19800" customFormat="false" ht="15.75" hidden="false" customHeight="false" outlineLevel="0" collapsed="false">
      <c r="A19800" s="20" t="s">
        <v>38571</v>
      </c>
      <c r="B19800" s="20" t="s">
        <v>38567</v>
      </c>
      <c r="H19800" s="20" t="s">
        <v>5399</v>
      </c>
    </row>
    <row r="19801" customFormat="false" ht="15.75" hidden="false" customHeight="false" outlineLevel="0" collapsed="false">
      <c r="A19801" s="20" t="s">
        <v>38572</v>
      </c>
      <c r="B19801" s="20" t="s">
        <v>38567</v>
      </c>
      <c r="H19801" s="20" t="s">
        <v>5399</v>
      </c>
    </row>
    <row r="19802" customFormat="false" ht="15.75" hidden="false" customHeight="false" outlineLevel="0" collapsed="false">
      <c r="A19802" s="20" t="s">
        <v>38573</v>
      </c>
      <c r="B19802" s="20" t="s">
        <v>38574</v>
      </c>
      <c r="H19802" s="20" t="s">
        <v>5399</v>
      </c>
    </row>
    <row r="19803" customFormat="false" ht="15.75" hidden="false" customHeight="false" outlineLevel="0" collapsed="false">
      <c r="A19803" s="20" t="s">
        <v>38575</v>
      </c>
      <c r="B19803" s="20" t="s">
        <v>38574</v>
      </c>
      <c r="H19803" s="20" t="s">
        <v>5399</v>
      </c>
    </row>
    <row r="19804" customFormat="false" ht="15.75" hidden="false" customHeight="false" outlineLevel="0" collapsed="false">
      <c r="A19804" s="20" t="s">
        <v>38576</v>
      </c>
      <c r="B19804" s="20" t="s">
        <v>38574</v>
      </c>
      <c r="H19804" s="20" t="s">
        <v>5399</v>
      </c>
    </row>
    <row r="19805" customFormat="false" ht="15.75" hidden="false" customHeight="false" outlineLevel="0" collapsed="false">
      <c r="A19805" s="20" t="s">
        <v>38577</v>
      </c>
      <c r="B19805" s="20" t="s">
        <v>38574</v>
      </c>
      <c r="H19805" s="20" t="s">
        <v>5399</v>
      </c>
    </row>
    <row r="19806" customFormat="false" ht="15.75" hidden="false" customHeight="false" outlineLevel="0" collapsed="false">
      <c r="A19806" s="20" t="s">
        <v>38578</v>
      </c>
      <c r="B19806" s="20" t="s">
        <v>38574</v>
      </c>
      <c r="H19806" s="20" t="s">
        <v>5399</v>
      </c>
    </row>
    <row r="19807" customFormat="false" ht="15.75" hidden="false" customHeight="false" outlineLevel="0" collapsed="false">
      <c r="A19807" s="20" t="s">
        <v>38579</v>
      </c>
      <c r="B19807" s="20" t="s">
        <v>38574</v>
      </c>
      <c r="H19807" s="20" t="s">
        <v>5399</v>
      </c>
    </row>
    <row r="19808" customFormat="false" ht="15.75" hidden="false" customHeight="false" outlineLevel="0" collapsed="false">
      <c r="A19808" s="20" t="s">
        <v>38580</v>
      </c>
      <c r="B19808" s="20" t="s">
        <v>38581</v>
      </c>
      <c r="C19808" s="20" t="s">
        <v>38582</v>
      </c>
      <c r="H19808" s="20" t="s">
        <v>5399</v>
      </c>
    </row>
    <row r="19809" customFormat="false" ht="15.75" hidden="false" customHeight="false" outlineLevel="0" collapsed="false">
      <c r="A19809" s="20" t="s">
        <v>38583</v>
      </c>
      <c r="B19809" s="20" t="s">
        <v>38581</v>
      </c>
      <c r="C19809" s="20" t="s">
        <v>38582</v>
      </c>
      <c r="H19809" s="20" t="s">
        <v>5399</v>
      </c>
    </row>
    <row r="19810" customFormat="false" ht="15.75" hidden="false" customHeight="false" outlineLevel="0" collapsed="false">
      <c r="A19810" s="20" t="s">
        <v>38584</v>
      </c>
      <c r="B19810" s="20" t="s">
        <v>38581</v>
      </c>
      <c r="C19810" s="20" t="s">
        <v>38582</v>
      </c>
      <c r="H19810" s="20" t="s">
        <v>5399</v>
      </c>
    </row>
    <row r="19811" customFormat="false" ht="15.75" hidden="false" customHeight="false" outlineLevel="0" collapsed="false">
      <c r="A19811" s="20" t="s">
        <v>38585</v>
      </c>
      <c r="B19811" s="20" t="s">
        <v>38581</v>
      </c>
      <c r="C19811" s="20" t="s">
        <v>38582</v>
      </c>
      <c r="H19811" s="20" t="s">
        <v>5399</v>
      </c>
    </row>
    <row r="19812" customFormat="false" ht="15.75" hidden="false" customHeight="false" outlineLevel="0" collapsed="false">
      <c r="A19812" s="20" t="s">
        <v>38586</v>
      </c>
      <c r="B19812" s="20" t="s">
        <v>38581</v>
      </c>
      <c r="C19812" s="20" t="s">
        <v>38582</v>
      </c>
      <c r="H19812" s="20" t="s">
        <v>5399</v>
      </c>
    </row>
    <row r="19813" customFormat="false" ht="15.75" hidden="false" customHeight="false" outlineLevel="0" collapsed="false">
      <c r="A19813" s="20" t="s">
        <v>38587</v>
      </c>
      <c r="B19813" s="20" t="s">
        <v>38581</v>
      </c>
      <c r="C19813" s="20" t="s">
        <v>38582</v>
      </c>
      <c r="H19813" s="20" t="s">
        <v>5399</v>
      </c>
    </row>
    <row r="19814" customFormat="false" ht="15.75" hidden="false" customHeight="false" outlineLevel="0" collapsed="false">
      <c r="A19814" s="20" t="s">
        <v>38588</v>
      </c>
      <c r="B19814" s="20" t="s">
        <v>38581</v>
      </c>
      <c r="C19814" s="20" t="s">
        <v>38589</v>
      </c>
      <c r="H19814" s="20" t="s">
        <v>5399</v>
      </c>
    </row>
    <row r="19815" customFormat="false" ht="15.75" hidden="false" customHeight="false" outlineLevel="0" collapsed="false">
      <c r="A19815" s="20" t="s">
        <v>38590</v>
      </c>
      <c r="B19815" s="20" t="s">
        <v>38581</v>
      </c>
      <c r="C19815" s="20" t="s">
        <v>38589</v>
      </c>
      <c r="H19815" s="20" t="s">
        <v>5399</v>
      </c>
    </row>
    <row r="19816" customFormat="false" ht="15.75" hidden="false" customHeight="false" outlineLevel="0" collapsed="false">
      <c r="A19816" s="20" t="s">
        <v>38591</v>
      </c>
      <c r="B19816" s="20" t="s">
        <v>38581</v>
      </c>
      <c r="C19816" s="20" t="s">
        <v>38589</v>
      </c>
      <c r="H19816" s="20" t="s">
        <v>5399</v>
      </c>
    </row>
    <row r="19817" customFormat="false" ht="15.75" hidden="false" customHeight="false" outlineLevel="0" collapsed="false">
      <c r="A19817" s="20" t="s">
        <v>38592</v>
      </c>
      <c r="B19817" s="20" t="s">
        <v>38581</v>
      </c>
      <c r="C19817" s="20" t="s">
        <v>38589</v>
      </c>
      <c r="H19817" s="20" t="s">
        <v>5399</v>
      </c>
    </row>
    <row r="19818" customFormat="false" ht="15.75" hidden="false" customHeight="false" outlineLevel="0" collapsed="false">
      <c r="A19818" s="20" t="s">
        <v>38593</v>
      </c>
      <c r="B19818" s="20" t="s">
        <v>38581</v>
      </c>
      <c r="C19818" s="20" t="s">
        <v>38589</v>
      </c>
      <c r="H19818" s="20" t="s">
        <v>5399</v>
      </c>
    </row>
    <row r="19819" customFormat="false" ht="15.75" hidden="false" customHeight="false" outlineLevel="0" collapsed="false">
      <c r="A19819" s="20" t="s">
        <v>38594</v>
      </c>
      <c r="B19819" s="20" t="s">
        <v>38581</v>
      </c>
      <c r="C19819" s="20" t="s">
        <v>38589</v>
      </c>
      <c r="H19819" s="20" t="s">
        <v>5399</v>
      </c>
    </row>
    <row r="19820" customFormat="false" ht="15.75" hidden="false" customHeight="false" outlineLevel="0" collapsed="false">
      <c r="A19820" s="20" t="s">
        <v>38595</v>
      </c>
      <c r="B19820" s="20" t="s">
        <v>38596</v>
      </c>
      <c r="C19820" s="20" t="s">
        <v>38597</v>
      </c>
      <c r="H19820" s="20" t="s">
        <v>5399</v>
      </c>
    </row>
    <row r="19821" customFormat="false" ht="15.75" hidden="false" customHeight="false" outlineLevel="0" collapsed="false">
      <c r="A19821" s="20" t="s">
        <v>38598</v>
      </c>
      <c r="B19821" s="20" t="s">
        <v>38596</v>
      </c>
      <c r="C19821" s="20" t="s">
        <v>38597</v>
      </c>
      <c r="H19821" s="20" t="s">
        <v>5399</v>
      </c>
    </row>
    <row r="19822" customFormat="false" ht="15.75" hidden="false" customHeight="false" outlineLevel="0" collapsed="false">
      <c r="A19822" s="20" t="s">
        <v>38599</v>
      </c>
      <c r="B19822" s="20" t="s">
        <v>38596</v>
      </c>
      <c r="C19822" s="20" t="s">
        <v>38597</v>
      </c>
      <c r="H19822" s="20" t="s">
        <v>5399</v>
      </c>
    </row>
    <row r="19823" customFormat="false" ht="15.75" hidden="false" customHeight="false" outlineLevel="0" collapsed="false">
      <c r="A19823" s="20" t="s">
        <v>38600</v>
      </c>
      <c r="B19823" s="20" t="s">
        <v>38596</v>
      </c>
      <c r="C19823" s="20" t="s">
        <v>38597</v>
      </c>
      <c r="H19823" s="20" t="s">
        <v>5399</v>
      </c>
    </row>
    <row r="19824" customFormat="false" ht="15.75" hidden="false" customHeight="false" outlineLevel="0" collapsed="false">
      <c r="A19824" s="20" t="s">
        <v>38601</v>
      </c>
      <c r="B19824" s="20" t="s">
        <v>38596</v>
      </c>
      <c r="C19824" s="20" t="s">
        <v>38597</v>
      </c>
      <c r="H19824" s="20" t="s">
        <v>5399</v>
      </c>
    </row>
    <row r="19825" customFormat="false" ht="15.75" hidden="false" customHeight="false" outlineLevel="0" collapsed="false">
      <c r="A19825" s="20" t="s">
        <v>38602</v>
      </c>
      <c r="B19825" s="20" t="s">
        <v>38596</v>
      </c>
      <c r="C19825" s="20" t="s">
        <v>38597</v>
      </c>
      <c r="H19825" s="20" t="s">
        <v>5399</v>
      </c>
    </row>
    <row r="19826" customFormat="false" ht="15.75" hidden="false" customHeight="false" outlineLevel="0" collapsed="false">
      <c r="A19826" s="20" t="s">
        <v>38603</v>
      </c>
      <c r="B19826" s="20" t="s">
        <v>38604</v>
      </c>
      <c r="C19826" s="20" t="s">
        <v>38605</v>
      </c>
      <c r="D19826" s="20" t="s">
        <v>38606</v>
      </c>
      <c r="E19826" s="20" t="s">
        <v>38607</v>
      </c>
      <c r="H19826" s="20" t="s">
        <v>5399</v>
      </c>
    </row>
    <row r="19827" customFormat="false" ht="15.75" hidden="false" customHeight="false" outlineLevel="0" collapsed="false">
      <c r="A19827" s="20" t="s">
        <v>38608</v>
      </c>
      <c r="B19827" s="20" t="s">
        <v>38604</v>
      </c>
      <c r="C19827" s="20" t="s">
        <v>38605</v>
      </c>
      <c r="D19827" s="20" t="s">
        <v>38609</v>
      </c>
      <c r="E19827" s="20" t="s">
        <v>38610</v>
      </c>
      <c r="H19827" s="20" t="s">
        <v>5399</v>
      </c>
    </row>
    <row r="19828" customFormat="false" ht="15.75" hidden="false" customHeight="false" outlineLevel="0" collapsed="false">
      <c r="A19828" s="20" t="s">
        <v>38611</v>
      </c>
      <c r="B19828" s="20" t="s">
        <v>38604</v>
      </c>
      <c r="C19828" s="20" t="s">
        <v>38605</v>
      </c>
      <c r="D19828" s="20" t="s">
        <v>38609</v>
      </c>
      <c r="E19828" s="20" t="s">
        <v>38610</v>
      </c>
      <c r="H19828" s="20" t="s">
        <v>5399</v>
      </c>
    </row>
    <row r="19829" customFormat="false" ht="15.75" hidden="false" customHeight="false" outlineLevel="0" collapsed="false">
      <c r="A19829" s="20" t="s">
        <v>38612</v>
      </c>
      <c r="B19829" s="20" t="s">
        <v>38604</v>
      </c>
      <c r="C19829" s="20" t="s">
        <v>38605</v>
      </c>
      <c r="D19829" s="20" t="s">
        <v>38606</v>
      </c>
      <c r="E19829" s="20" t="s">
        <v>38607</v>
      </c>
      <c r="H19829" s="20" t="s">
        <v>5399</v>
      </c>
    </row>
    <row r="19830" customFormat="false" ht="15.75" hidden="false" customHeight="false" outlineLevel="0" collapsed="false">
      <c r="A19830" s="20" t="s">
        <v>38613</v>
      </c>
      <c r="B19830" s="20" t="s">
        <v>38604</v>
      </c>
      <c r="C19830" s="20" t="s">
        <v>38605</v>
      </c>
      <c r="D19830" s="20" t="s">
        <v>38609</v>
      </c>
      <c r="E19830" s="20" t="s">
        <v>38610</v>
      </c>
      <c r="H19830" s="20" t="s">
        <v>5399</v>
      </c>
    </row>
    <row r="19831" customFormat="false" ht="15.75" hidden="false" customHeight="false" outlineLevel="0" collapsed="false">
      <c r="A19831" s="20" t="s">
        <v>38614</v>
      </c>
      <c r="B19831" s="20" t="s">
        <v>38604</v>
      </c>
      <c r="C19831" s="20" t="s">
        <v>38605</v>
      </c>
      <c r="D19831" s="20" t="s">
        <v>38609</v>
      </c>
      <c r="E19831" s="20" t="s">
        <v>38610</v>
      </c>
      <c r="H19831" s="20" t="s">
        <v>5399</v>
      </c>
    </row>
    <row r="19832" customFormat="false" ht="15.75" hidden="false" customHeight="false" outlineLevel="0" collapsed="false">
      <c r="A19832" s="20" t="s">
        <v>38615</v>
      </c>
      <c r="B19832" s="20" t="s">
        <v>38604</v>
      </c>
      <c r="C19832" s="20" t="s">
        <v>38605</v>
      </c>
      <c r="D19832" s="20" t="s">
        <v>38616</v>
      </c>
      <c r="E19832" s="20" t="s">
        <v>38607</v>
      </c>
      <c r="H19832" s="20" t="s">
        <v>5399</v>
      </c>
    </row>
    <row r="19833" customFormat="false" ht="15.75" hidden="false" customHeight="false" outlineLevel="0" collapsed="false">
      <c r="A19833" s="20" t="s">
        <v>38617</v>
      </c>
      <c r="B19833" s="20" t="s">
        <v>38604</v>
      </c>
      <c r="C19833" s="20" t="s">
        <v>38605</v>
      </c>
      <c r="D19833" s="20" t="s">
        <v>38616</v>
      </c>
      <c r="E19833" s="20" t="s">
        <v>38607</v>
      </c>
      <c r="H19833" s="20" t="s">
        <v>5399</v>
      </c>
    </row>
    <row r="19834" customFormat="false" ht="15.75" hidden="false" customHeight="false" outlineLevel="0" collapsed="false">
      <c r="A19834" s="20" t="s">
        <v>38618</v>
      </c>
      <c r="B19834" s="20" t="s">
        <v>38604</v>
      </c>
      <c r="C19834" s="20" t="s">
        <v>38605</v>
      </c>
      <c r="D19834" s="20" t="s">
        <v>38616</v>
      </c>
      <c r="E19834" s="20" t="s">
        <v>38607</v>
      </c>
      <c r="H19834" s="20" t="s">
        <v>5399</v>
      </c>
    </row>
    <row r="19835" customFormat="false" ht="15.75" hidden="false" customHeight="false" outlineLevel="0" collapsed="false">
      <c r="A19835" s="20" t="s">
        <v>38619</v>
      </c>
      <c r="B19835" s="20" t="s">
        <v>38604</v>
      </c>
      <c r="C19835" s="20" t="s">
        <v>38605</v>
      </c>
      <c r="D19835" s="20" t="s">
        <v>38616</v>
      </c>
      <c r="E19835" s="20" t="s">
        <v>38607</v>
      </c>
      <c r="H19835" s="20" t="s">
        <v>5399</v>
      </c>
    </row>
    <row r="19836" customFormat="false" ht="15.75" hidden="false" customHeight="false" outlineLevel="0" collapsed="false">
      <c r="A19836" s="20" t="s">
        <v>38620</v>
      </c>
      <c r="B19836" s="20" t="s">
        <v>38604</v>
      </c>
      <c r="C19836" s="20" t="s">
        <v>38605</v>
      </c>
      <c r="D19836" s="20" t="s">
        <v>38616</v>
      </c>
      <c r="E19836" s="20" t="s">
        <v>38607</v>
      </c>
      <c r="H19836" s="20" t="s">
        <v>5399</v>
      </c>
    </row>
    <row r="19837" customFormat="false" ht="15.75" hidden="false" customHeight="false" outlineLevel="0" collapsed="false">
      <c r="A19837" s="20" t="s">
        <v>38621</v>
      </c>
      <c r="B19837" s="20" t="s">
        <v>38604</v>
      </c>
      <c r="C19837" s="20" t="s">
        <v>38605</v>
      </c>
      <c r="D19837" s="20" t="s">
        <v>38616</v>
      </c>
      <c r="E19837" s="20" t="s">
        <v>38607</v>
      </c>
      <c r="H19837" s="20" t="s">
        <v>5399</v>
      </c>
    </row>
    <row r="19838" customFormat="false" ht="15.75" hidden="false" customHeight="false" outlineLevel="0" collapsed="false">
      <c r="A19838" s="20" t="s">
        <v>38622</v>
      </c>
      <c r="B19838" s="20" t="s">
        <v>38623</v>
      </c>
      <c r="C19838" s="20" t="s">
        <v>38624</v>
      </c>
      <c r="H19838" s="20" t="s">
        <v>5399</v>
      </c>
    </row>
    <row r="19839" customFormat="false" ht="15.75" hidden="false" customHeight="false" outlineLevel="0" collapsed="false">
      <c r="A19839" s="20" t="s">
        <v>38625</v>
      </c>
      <c r="B19839" s="20" t="s">
        <v>38623</v>
      </c>
      <c r="C19839" s="20" t="s">
        <v>38624</v>
      </c>
      <c r="H19839" s="20" t="s">
        <v>5399</v>
      </c>
    </row>
    <row r="19840" customFormat="false" ht="15.75" hidden="false" customHeight="false" outlineLevel="0" collapsed="false">
      <c r="A19840" s="20" t="s">
        <v>38626</v>
      </c>
      <c r="B19840" s="20" t="s">
        <v>38623</v>
      </c>
      <c r="C19840" s="20" t="s">
        <v>38624</v>
      </c>
      <c r="H19840" s="20" t="s">
        <v>5399</v>
      </c>
    </row>
    <row r="19841" customFormat="false" ht="15.75" hidden="false" customHeight="false" outlineLevel="0" collapsed="false">
      <c r="A19841" s="20" t="s">
        <v>38627</v>
      </c>
      <c r="B19841" s="20" t="s">
        <v>38623</v>
      </c>
      <c r="C19841" s="20" t="s">
        <v>38624</v>
      </c>
      <c r="H19841" s="20" t="s">
        <v>5399</v>
      </c>
    </row>
    <row r="19842" customFormat="false" ht="15.75" hidden="false" customHeight="false" outlineLevel="0" collapsed="false">
      <c r="A19842" s="20" t="s">
        <v>38628</v>
      </c>
      <c r="B19842" s="20" t="s">
        <v>38623</v>
      </c>
      <c r="C19842" s="20" t="s">
        <v>38624</v>
      </c>
      <c r="H19842" s="20" t="s">
        <v>5399</v>
      </c>
    </row>
    <row r="19843" customFormat="false" ht="15.75" hidden="false" customHeight="false" outlineLevel="0" collapsed="false">
      <c r="A19843" s="20" t="s">
        <v>38629</v>
      </c>
      <c r="B19843" s="20" t="s">
        <v>38623</v>
      </c>
      <c r="C19843" s="20" t="s">
        <v>38624</v>
      </c>
      <c r="H19843" s="20" t="s">
        <v>5399</v>
      </c>
    </row>
    <row r="19844" customFormat="false" ht="15.75" hidden="false" customHeight="false" outlineLevel="0" collapsed="false">
      <c r="A19844" s="20" t="s">
        <v>38630</v>
      </c>
      <c r="B19844" s="20" t="s">
        <v>38623</v>
      </c>
      <c r="C19844" s="20" t="s">
        <v>38631</v>
      </c>
      <c r="H19844" s="20" t="s">
        <v>5399</v>
      </c>
    </row>
    <row r="19845" customFormat="false" ht="15.75" hidden="false" customHeight="false" outlineLevel="0" collapsed="false">
      <c r="A19845" s="20" t="s">
        <v>38632</v>
      </c>
      <c r="B19845" s="20" t="s">
        <v>38623</v>
      </c>
      <c r="C19845" s="20" t="s">
        <v>38631</v>
      </c>
      <c r="H19845" s="20" t="s">
        <v>5399</v>
      </c>
    </row>
    <row r="19846" customFormat="false" ht="15.75" hidden="false" customHeight="false" outlineLevel="0" collapsed="false">
      <c r="A19846" s="20" t="s">
        <v>38633</v>
      </c>
      <c r="B19846" s="20" t="s">
        <v>38623</v>
      </c>
      <c r="C19846" s="20" t="s">
        <v>38631</v>
      </c>
      <c r="H19846" s="20" t="s">
        <v>5399</v>
      </c>
    </row>
    <row r="19847" customFormat="false" ht="15.75" hidden="false" customHeight="false" outlineLevel="0" collapsed="false">
      <c r="A19847" s="20" t="s">
        <v>38634</v>
      </c>
      <c r="B19847" s="20" t="s">
        <v>38623</v>
      </c>
      <c r="C19847" s="20" t="s">
        <v>38631</v>
      </c>
      <c r="H19847" s="20" t="s">
        <v>5399</v>
      </c>
    </row>
    <row r="19848" customFormat="false" ht="15.75" hidden="false" customHeight="false" outlineLevel="0" collapsed="false">
      <c r="A19848" s="20" t="s">
        <v>38635</v>
      </c>
      <c r="B19848" s="20" t="s">
        <v>38623</v>
      </c>
      <c r="C19848" s="20" t="s">
        <v>38631</v>
      </c>
      <c r="H19848" s="20" t="s">
        <v>5399</v>
      </c>
    </row>
    <row r="19849" customFormat="false" ht="15.75" hidden="false" customHeight="false" outlineLevel="0" collapsed="false">
      <c r="A19849" s="20" t="s">
        <v>38636</v>
      </c>
      <c r="B19849" s="20" t="s">
        <v>38623</v>
      </c>
      <c r="C19849" s="20" t="s">
        <v>38631</v>
      </c>
      <c r="H19849" s="20" t="s">
        <v>5399</v>
      </c>
    </row>
    <row r="19850" customFormat="false" ht="15.75" hidden="false" customHeight="false" outlineLevel="0" collapsed="false">
      <c r="A19850" s="20" t="s">
        <v>38637</v>
      </c>
      <c r="B19850" s="20" t="s">
        <v>38638</v>
      </c>
      <c r="C19850" s="20" t="s">
        <v>38639</v>
      </c>
      <c r="D19850" s="20" t="s">
        <v>38455</v>
      </c>
      <c r="H19850" s="20" t="s">
        <v>5399</v>
      </c>
    </row>
    <row r="19851" customFormat="false" ht="15.75" hidden="false" customHeight="false" outlineLevel="0" collapsed="false">
      <c r="A19851" s="20" t="s">
        <v>38640</v>
      </c>
      <c r="B19851" s="20" t="s">
        <v>38638</v>
      </c>
      <c r="C19851" s="20" t="s">
        <v>38639</v>
      </c>
      <c r="D19851" s="20" t="s">
        <v>38455</v>
      </c>
      <c r="H19851" s="20" t="s">
        <v>5399</v>
      </c>
    </row>
    <row r="19852" customFormat="false" ht="15.75" hidden="false" customHeight="false" outlineLevel="0" collapsed="false">
      <c r="A19852" s="20" t="s">
        <v>38641</v>
      </c>
      <c r="B19852" s="20" t="s">
        <v>38638</v>
      </c>
      <c r="C19852" s="20" t="s">
        <v>38639</v>
      </c>
      <c r="D19852" s="20" t="s">
        <v>38455</v>
      </c>
      <c r="H19852" s="20" t="s">
        <v>5399</v>
      </c>
    </row>
    <row r="19853" customFormat="false" ht="15.75" hidden="false" customHeight="false" outlineLevel="0" collapsed="false">
      <c r="A19853" s="20" t="s">
        <v>38642</v>
      </c>
      <c r="B19853" s="20" t="s">
        <v>38638</v>
      </c>
      <c r="C19853" s="20" t="s">
        <v>38639</v>
      </c>
      <c r="D19853" s="20" t="s">
        <v>38455</v>
      </c>
      <c r="H19853" s="20" t="s">
        <v>5399</v>
      </c>
    </row>
    <row r="19854" customFormat="false" ht="15.75" hidden="false" customHeight="false" outlineLevel="0" collapsed="false">
      <c r="A19854" s="20" t="s">
        <v>38643</v>
      </c>
      <c r="B19854" s="20" t="s">
        <v>38638</v>
      </c>
      <c r="C19854" s="20" t="s">
        <v>38639</v>
      </c>
      <c r="D19854" s="20" t="s">
        <v>38455</v>
      </c>
      <c r="H19854" s="20" t="s">
        <v>5399</v>
      </c>
    </row>
    <row r="19855" customFormat="false" ht="15.75" hidden="false" customHeight="false" outlineLevel="0" collapsed="false">
      <c r="A19855" s="20" t="s">
        <v>38644</v>
      </c>
      <c r="B19855" s="20" t="s">
        <v>38638</v>
      </c>
      <c r="C19855" s="20" t="s">
        <v>38639</v>
      </c>
      <c r="D19855" s="20" t="s">
        <v>38455</v>
      </c>
      <c r="H19855" s="20" t="s">
        <v>5399</v>
      </c>
    </row>
    <row r="19856" customFormat="false" ht="15.75" hidden="false" customHeight="false" outlineLevel="0" collapsed="false">
      <c r="A19856" s="20" t="s">
        <v>38645</v>
      </c>
      <c r="B19856" s="20" t="s">
        <v>38638</v>
      </c>
      <c r="C19856" s="20" t="s">
        <v>38646</v>
      </c>
      <c r="D19856" s="20" t="s">
        <v>38647</v>
      </c>
      <c r="E19856" s="20" t="s">
        <v>38648</v>
      </c>
      <c r="F19856" s="20" t="s">
        <v>38649</v>
      </c>
      <c r="H19856" s="20" t="s">
        <v>5399</v>
      </c>
    </row>
    <row r="19857" customFormat="false" ht="15.75" hidden="false" customHeight="false" outlineLevel="0" collapsed="false">
      <c r="A19857" s="20" t="s">
        <v>38650</v>
      </c>
      <c r="B19857" s="20" t="s">
        <v>38638</v>
      </c>
      <c r="C19857" s="20" t="s">
        <v>38646</v>
      </c>
      <c r="D19857" s="20" t="s">
        <v>38647</v>
      </c>
      <c r="E19857" s="20" t="s">
        <v>38648</v>
      </c>
      <c r="F19857" s="20" t="s">
        <v>38649</v>
      </c>
      <c r="H19857" s="20" t="s">
        <v>5399</v>
      </c>
    </row>
    <row r="19858" customFormat="false" ht="15.75" hidden="false" customHeight="false" outlineLevel="0" collapsed="false">
      <c r="A19858" s="20" t="s">
        <v>38651</v>
      </c>
      <c r="B19858" s="20" t="s">
        <v>38638</v>
      </c>
      <c r="C19858" s="20" t="s">
        <v>38646</v>
      </c>
      <c r="D19858" s="20" t="s">
        <v>38647</v>
      </c>
      <c r="E19858" s="20" t="s">
        <v>38652</v>
      </c>
      <c r="F19858" s="20" t="s">
        <v>38649</v>
      </c>
      <c r="H19858" s="20" t="s">
        <v>5399</v>
      </c>
    </row>
    <row r="19859" customFormat="false" ht="15.75" hidden="false" customHeight="false" outlineLevel="0" collapsed="false">
      <c r="A19859" s="20" t="s">
        <v>38653</v>
      </c>
      <c r="B19859" s="20" t="s">
        <v>38638</v>
      </c>
      <c r="C19859" s="20" t="s">
        <v>38646</v>
      </c>
      <c r="D19859" s="20" t="s">
        <v>38647</v>
      </c>
      <c r="E19859" s="20" t="s">
        <v>38648</v>
      </c>
      <c r="F19859" s="20" t="s">
        <v>38649</v>
      </c>
      <c r="H19859" s="20" t="s">
        <v>5399</v>
      </c>
    </row>
    <row r="19860" customFormat="false" ht="15.75" hidden="false" customHeight="false" outlineLevel="0" collapsed="false">
      <c r="A19860" s="20" t="s">
        <v>38654</v>
      </c>
      <c r="B19860" s="20" t="s">
        <v>38638</v>
      </c>
      <c r="C19860" s="20" t="s">
        <v>38646</v>
      </c>
      <c r="D19860" s="20" t="s">
        <v>38647</v>
      </c>
      <c r="E19860" s="20" t="s">
        <v>38648</v>
      </c>
      <c r="F19860" s="20" t="s">
        <v>38649</v>
      </c>
      <c r="H19860" s="20" t="s">
        <v>5399</v>
      </c>
    </row>
    <row r="19861" customFormat="false" ht="15.75" hidden="false" customHeight="false" outlineLevel="0" collapsed="false">
      <c r="A19861" s="20" t="s">
        <v>38655</v>
      </c>
      <c r="B19861" s="20" t="s">
        <v>38638</v>
      </c>
      <c r="C19861" s="20" t="s">
        <v>38646</v>
      </c>
      <c r="D19861" s="20" t="s">
        <v>38647</v>
      </c>
      <c r="E19861" s="20" t="s">
        <v>38652</v>
      </c>
      <c r="F19861" s="20" t="s">
        <v>38649</v>
      </c>
      <c r="H19861" s="20" t="s">
        <v>5399</v>
      </c>
    </row>
    <row r="19862" customFormat="false" ht="15.75" hidden="false" customHeight="false" outlineLevel="0" collapsed="false">
      <c r="A19862" s="20" t="s">
        <v>38656</v>
      </c>
      <c r="B19862" s="20" t="s">
        <v>38657</v>
      </c>
      <c r="C19862" s="20" t="s">
        <v>38658</v>
      </c>
      <c r="D19862" s="20" t="s">
        <v>38659</v>
      </c>
      <c r="H19862" s="20" t="s">
        <v>5399</v>
      </c>
    </row>
    <row r="19863" customFormat="false" ht="15.75" hidden="false" customHeight="false" outlineLevel="0" collapsed="false">
      <c r="A19863" s="20" t="s">
        <v>38660</v>
      </c>
      <c r="B19863" s="20" t="s">
        <v>38657</v>
      </c>
      <c r="C19863" s="20" t="s">
        <v>38658</v>
      </c>
      <c r="D19863" s="20" t="s">
        <v>38659</v>
      </c>
      <c r="H19863" s="20" t="s">
        <v>5399</v>
      </c>
    </row>
    <row r="19864" customFormat="false" ht="15.75" hidden="false" customHeight="false" outlineLevel="0" collapsed="false">
      <c r="A19864" s="20" t="s">
        <v>38661</v>
      </c>
      <c r="B19864" s="20" t="s">
        <v>38657</v>
      </c>
      <c r="C19864" s="20" t="s">
        <v>38658</v>
      </c>
      <c r="D19864" s="20" t="s">
        <v>38659</v>
      </c>
      <c r="H19864" s="20" t="s">
        <v>5399</v>
      </c>
    </row>
    <row r="19865" customFormat="false" ht="15.75" hidden="false" customHeight="false" outlineLevel="0" collapsed="false">
      <c r="A19865" s="20" t="s">
        <v>38662</v>
      </c>
      <c r="B19865" s="20" t="s">
        <v>38657</v>
      </c>
      <c r="C19865" s="20" t="s">
        <v>38658</v>
      </c>
      <c r="D19865" s="20" t="s">
        <v>38659</v>
      </c>
      <c r="H19865" s="20" t="s">
        <v>5399</v>
      </c>
    </row>
    <row r="19866" customFormat="false" ht="15.75" hidden="false" customHeight="false" outlineLevel="0" collapsed="false">
      <c r="A19866" s="20" t="s">
        <v>38663</v>
      </c>
      <c r="B19866" s="20" t="s">
        <v>38657</v>
      </c>
      <c r="C19866" s="20" t="s">
        <v>38658</v>
      </c>
      <c r="D19866" s="20" t="s">
        <v>38659</v>
      </c>
      <c r="H19866" s="20" t="s">
        <v>5399</v>
      </c>
    </row>
    <row r="19867" customFormat="false" ht="15.75" hidden="false" customHeight="false" outlineLevel="0" collapsed="false">
      <c r="A19867" s="20" t="s">
        <v>38664</v>
      </c>
      <c r="B19867" s="20" t="s">
        <v>38657</v>
      </c>
      <c r="C19867" s="20" t="s">
        <v>38658</v>
      </c>
      <c r="D19867" s="20" t="s">
        <v>38659</v>
      </c>
      <c r="H19867" s="20" t="s">
        <v>5399</v>
      </c>
    </row>
    <row r="19868" customFormat="false" ht="15.75" hidden="false" customHeight="false" outlineLevel="0" collapsed="false">
      <c r="A19868" s="20" t="s">
        <v>38665</v>
      </c>
      <c r="B19868" s="20" t="s">
        <v>38666</v>
      </c>
      <c r="C19868" s="20" t="s">
        <v>38667</v>
      </c>
      <c r="D19868" s="20" t="s">
        <v>38668</v>
      </c>
      <c r="H19868" s="20" t="s">
        <v>5399</v>
      </c>
    </row>
    <row r="19869" customFormat="false" ht="15.75" hidden="false" customHeight="false" outlineLevel="0" collapsed="false">
      <c r="A19869" s="20" t="s">
        <v>38669</v>
      </c>
      <c r="B19869" s="20" t="s">
        <v>38666</v>
      </c>
      <c r="C19869" s="20" t="s">
        <v>38667</v>
      </c>
      <c r="D19869" s="20" t="s">
        <v>38668</v>
      </c>
      <c r="H19869" s="20" t="s">
        <v>5399</v>
      </c>
    </row>
    <row r="19870" customFormat="false" ht="15.75" hidden="false" customHeight="false" outlineLevel="0" collapsed="false">
      <c r="A19870" s="20" t="s">
        <v>38670</v>
      </c>
      <c r="B19870" s="20" t="s">
        <v>38666</v>
      </c>
      <c r="C19870" s="20" t="s">
        <v>38667</v>
      </c>
      <c r="D19870" s="20" t="s">
        <v>38668</v>
      </c>
      <c r="H19870" s="20" t="s">
        <v>5399</v>
      </c>
    </row>
    <row r="19871" customFormat="false" ht="15.75" hidden="false" customHeight="false" outlineLevel="0" collapsed="false">
      <c r="A19871" s="20" t="s">
        <v>38671</v>
      </c>
      <c r="B19871" s="20" t="s">
        <v>38666</v>
      </c>
      <c r="C19871" s="20" t="s">
        <v>38667</v>
      </c>
      <c r="D19871" s="20" t="s">
        <v>38668</v>
      </c>
      <c r="H19871" s="20" t="s">
        <v>5399</v>
      </c>
    </row>
    <row r="19872" customFormat="false" ht="15.75" hidden="false" customHeight="false" outlineLevel="0" collapsed="false">
      <c r="A19872" s="20" t="s">
        <v>38672</v>
      </c>
      <c r="B19872" s="20" t="s">
        <v>38666</v>
      </c>
      <c r="C19872" s="20" t="s">
        <v>38667</v>
      </c>
      <c r="D19872" s="20" t="s">
        <v>38668</v>
      </c>
      <c r="H19872" s="20" t="s">
        <v>5399</v>
      </c>
    </row>
    <row r="19873" customFormat="false" ht="15.75" hidden="false" customHeight="false" outlineLevel="0" collapsed="false">
      <c r="A19873" s="20" t="s">
        <v>38673</v>
      </c>
      <c r="B19873" s="20" t="s">
        <v>38666</v>
      </c>
      <c r="C19873" s="20" t="s">
        <v>38667</v>
      </c>
      <c r="D19873" s="20" t="s">
        <v>38668</v>
      </c>
      <c r="H19873" s="20" t="s">
        <v>5399</v>
      </c>
    </row>
    <row r="19874" customFormat="false" ht="15.75" hidden="false" customHeight="false" outlineLevel="0" collapsed="false">
      <c r="A19874" s="20" t="s">
        <v>38674</v>
      </c>
      <c r="B19874" s="20" t="s">
        <v>38675</v>
      </c>
      <c r="H19874" s="20" t="s">
        <v>5399</v>
      </c>
    </row>
    <row r="19875" customFormat="false" ht="15.75" hidden="false" customHeight="false" outlineLevel="0" collapsed="false">
      <c r="A19875" s="20" t="s">
        <v>38676</v>
      </c>
      <c r="B19875" s="20" t="s">
        <v>38675</v>
      </c>
      <c r="H19875" s="20" t="s">
        <v>5399</v>
      </c>
    </row>
    <row r="19876" customFormat="false" ht="15.75" hidden="false" customHeight="false" outlineLevel="0" collapsed="false">
      <c r="A19876" s="20" t="s">
        <v>38677</v>
      </c>
      <c r="B19876" s="20" t="s">
        <v>38675</v>
      </c>
      <c r="H19876" s="20" t="s">
        <v>5399</v>
      </c>
    </row>
    <row r="19877" customFormat="false" ht="15.75" hidden="false" customHeight="false" outlineLevel="0" collapsed="false">
      <c r="A19877" s="20" t="s">
        <v>38678</v>
      </c>
      <c r="B19877" s="20" t="s">
        <v>38675</v>
      </c>
      <c r="H19877" s="20" t="s">
        <v>5399</v>
      </c>
    </row>
    <row r="19878" customFormat="false" ht="15.75" hidden="false" customHeight="false" outlineLevel="0" collapsed="false">
      <c r="A19878" s="20" t="s">
        <v>38679</v>
      </c>
      <c r="B19878" s="20" t="s">
        <v>38680</v>
      </c>
      <c r="C19878" s="20" t="s">
        <v>38681</v>
      </c>
      <c r="H19878" s="20" t="s">
        <v>5399</v>
      </c>
    </row>
    <row r="19879" customFormat="false" ht="15.75" hidden="false" customHeight="false" outlineLevel="0" collapsed="false">
      <c r="A19879" s="20" t="s">
        <v>38682</v>
      </c>
      <c r="B19879" s="20" t="s">
        <v>38680</v>
      </c>
      <c r="C19879" s="20" t="s">
        <v>38681</v>
      </c>
      <c r="H19879" s="20" t="s">
        <v>5399</v>
      </c>
    </row>
    <row r="19880" customFormat="false" ht="15.75" hidden="false" customHeight="false" outlineLevel="0" collapsed="false">
      <c r="A19880" s="20" t="s">
        <v>38683</v>
      </c>
      <c r="B19880" s="20" t="s">
        <v>38680</v>
      </c>
      <c r="C19880" s="20" t="s">
        <v>38681</v>
      </c>
      <c r="H19880" s="20" t="s">
        <v>5399</v>
      </c>
    </row>
    <row r="19881" customFormat="false" ht="15.75" hidden="false" customHeight="false" outlineLevel="0" collapsed="false">
      <c r="A19881" s="20" t="s">
        <v>38684</v>
      </c>
      <c r="B19881" s="20" t="s">
        <v>38680</v>
      </c>
      <c r="C19881" s="20" t="s">
        <v>38681</v>
      </c>
      <c r="H19881" s="20" t="s">
        <v>5399</v>
      </c>
    </row>
    <row r="19882" customFormat="false" ht="15.75" hidden="false" customHeight="false" outlineLevel="0" collapsed="false">
      <c r="A19882" s="20" t="s">
        <v>38685</v>
      </c>
      <c r="B19882" s="20" t="s">
        <v>38680</v>
      </c>
      <c r="C19882" s="20" t="s">
        <v>38681</v>
      </c>
      <c r="H19882" s="20" t="s">
        <v>5399</v>
      </c>
    </row>
    <row r="19883" customFormat="false" ht="15.75" hidden="false" customHeight="false" outlineLevel="0" collapsed="false">
      <c r="A19883" s="20" t="s">
        <v>38686</v>
      </c>
      <c r="B19883" s="20" t="s">
        <v>38680</v>
      </c>
      <c r="C19883" s="20" t="s">
        <v>38681</v>
      </c>
      <c r="H19883" s="20" t="s">
        <v>5399</v>
      </c>
    </row>
    <row r="19884" customFormat="false" ht="15.75" hidden="false" customHeight="false" outlineLevel="0" collapsed="false">
      <c r="A19884" s="20" t="s">
        <v>38687</v>
      </c>
      <c r="B19884" s="20" t="s">
        <v>38688</v>
      </c>
      <c r="C19884" s="20" t="s">
        <v>38689</v>
      </c>
      <c r="D19884" s="20" t="s">
        <v>38690</v>
      </c>
      <c r="H19884" s="20" t="s">
        <v>5399</v>
      </c>
    </row>
    <row r="19885" customFormat="false" ht="15.75" hidden="false" customHeight="false" outlineLevel="0" collapsed="false">
      <c r="A19885" s="20" t="s">
        <v>38691</v>
      </c>
      <c r="B19885" s="20" t="s">
        <v>38688</v>
      </c>
      <c r="C19885" s="20" t="s">
        <v>38689</v>
      </c>
      <c r="D19885" s="20" t="s">
        <v>38690</v>
      </c>
      <c r="H19885" s="20" t="s">
        <v>5399</v>
      </c>
    </row>
    <row r="19886" customFormat="false" ht="15.75" hidden="false" customHeight="false" outlineLevel="0" collapsed="false">
      <c r="A19886" s="20" t="s">
        <v>38692</v>
      </c>
      <c r="B19886" s="20" t="s">
        <v>38688</v>
      </c>
      <c r="C19886" s="20" t="s">
        <v>38689</v>
      </c>
      <c r="D19886" s="20" t="s">
        <v>38690</v>
      </c>
      <c r="H19886" s="20" t="s">
        <v>5399</v>
      </c>
    </row>
    <row r="19887" customFormat="false" ht="15.75" hidden="false" customHeight="false" outlineLevel="0" collapsed="false">
      <c r="A19887" s="20" t="s">
        <v>38693</v>
      </c>
      <c r="B19887" s="20" t="s">
        <v>38688</v>
      </c>
      <c r="C19887" s="20" t="s">
        <v>38689</v>
      </c>
      <c r="D19887" s="20" t="s">
        <v>38690</v>
      </c>
      <c r="H19887" s="20" t="s">
        <v>5399</v>
      </c>
    </row>
    <row r="19888" customFormat="false" ht="15.75" hidden="false" customHeight="false" outlineLevel="0" collapsed="false">
      <c r="A19888" s="20" t="s">
        <v>38694</v>
      </c>
      <c r="B19888" s="20" t="s">
        <v>38688</v>
      </c>
      <c r="C19888" s="20" t="s">
        <v>38689</v>
      </c>
      <c r="D19888" s="20" t="s">
        <v>38690</v>
      </c>
      <c r="H19888" s="20" t="s">
        <v>5399</v>
      </c>
    </row>
    <row r="19889" customFormat="false" ht="15.75" hidden="false" customHeight="false" outlineLevel="0" collapsed="false">
      <c r="A19889" s="20" t="s">
        <v>38695</v>
      </c>
      <c r="B19889" s="20" t="s">
        <v>38688</v>
      </c>
      <c r="C19889" s="20" t="s">
        <v>38689</v>
      </c>
      <c r="D19889" s="20" t="s">
        <v>38690</v>
      </c>
      <c r="H19889" s="20" t="s">
        <v>5399</v>
      </c>
    </row>
    <row r="19890" customFormat="false" ht="15.75" hidden="false" customHeight="false" outlineLevel="0" collapsed="false">
      <c r="A19890" s="20" t="s">
        <v>38696</v>
      </c>
      <c r="B19890" s="20" t="s">
        <v>38697</v>
      </c>
      <c r="C19890" s="20" t="s">
        <v>38698</v>
      </c>
      <c r="D19890" s="20" t="s">
        <v>38699</v>
      </c>
      <c r="H19890" s="20" t="s">
        <v>5399</v>
      </c>
    </row>
    <row r="19891" customFormat="false" ht="15.75" hidden="false" customHeight="false" outlineLevel="0" collapsed="false">
      <c r="A19891" s="20" t="s">
        <v>38700</v>
      </c>
      <c r="B19891" s="20" t="s">
        <v>38697</v>
      </c>
      <c r="C19891" s="20" t="s">
        <v>38698</v>
      </c>
      <c r="D19891" s="20" t="s">
        <v>38699</v>
      </c>
      <c r="H19891" s="20" t="s">
        <v>5399</v>
      </c>
    </row>
    <row r="19892" customFormat="false" ht="15.75" hidden="false" customHeight="false" outlineLevel="0" collapsed="false">
      <c r="A19892" s="20" t="s">
        <v>38701</v>
      </c>
      <c r="B19892" s="20" t="s">
        <v>38697</v>
      </c>
      <c r="C19892" s="20" t="s">
        <v>38698</v>
      </c>
      <c r="D19892" s="20" t="s">
        <v>38699</v>
      </c>
      <c r="H19892" s="20" t="s">
        <v>5399</v>
      </c>
    </row>
    <row r="19893" customFormat="false" ht="15.75" hidden="false" customHeight="false" outlineLevel="0" collapsed="false">
      <c r="A19893" s="20" t="s">
        <v>38702</v>
      </c>
      <c r="B19893" s="20" t="s">
        <v>38697</v>
      </c>
      <c r="C19893" s="20" t="s">
        <v>38698</v>
      </c>
      <c r="D19893" s="20" t="s">
        <v>38699</v>
      </c>
      <c r="H19893" s="20" t="s">
        <v>5399</v>
      </c>
    </row>
    <row r="19894" customFormat="false" ht="15.75" hidden="false" customHeight="false" outlineLevel="0" collapsed="false">
      <c r="A19894" s="20" t="s">
        <v>38703</v>
      </c>
      <c r="B19894" s="20" t="s">
        <v>38697</v>
      </c>
      <c r="C19894" s="20" t="s">
        <v>38698</v>
      </c>
      <c r="D19894" s="20" t="s">
        <v>38699</v>
      </c>
      <c r="H19894" s="20" t="s">
        <v>5399</v>
      </c>
    </row>
    <row r="19895" customFormat="false" ht="15.75" hidden="false" customHeight="false" outlineLevel="0" collapsed="false">
      <c r="A19895" s="20" t="s">
        <v>38704</v>
      </c>
      <c r="B19895" s="20" t="s">
        <v>38697</v>
      </c>
      <c r="C19895" s="20" t="s">
        <v>38698</v>
      </c>
      <c r="D19895" s="20" t="s">
        <v>38699</v>
      </c>
      <c r="H19895" s="20" t="s">
        <v>5399</v>
      </c>
    </row>
    <row r="19896" customFormat="false" ht="15.75" hidden="false" customHeight="false" outlineLevel="0" collapsed="false">
      <c r="A19896" s="20" t="s">
        <v>38705</v>
      </c>
      <c r="B19896" s="20" t="s">
        <v>38706</v>
      </c>
      <c r="C19896" s="20" t="s">
        <v>38707</v>
      </c>
      <c r="D19896" s="20" t="s">
        <v>38708</v>
      </c>
      <c r="E19896" s="20" t="s">
        <v>38709</v>
      </c>
      <c r="H19896" s="20" t="s">
        <v>5399</v>
      </c>
    </row>
    <row r="19897" customFormat="false" ht="15.75" hidden="false" customHeight="false" outlineLevel="0" collapsed="false">
      <c r="A19897" s="20" t="s">
        <v>38710</v>
      </c>
      <c r="B19897" s="20" t="s">
        <v>38706</v>
      </c>
      <c r="C19897" s="20" t="s">
        <v>38707</v>
      </c>
      <c r="D19897" s="20" t="s">
        <v>38708</v>
      </c>
      <c r="E19897" s="20" t="s">
        <v>38709</v>
      </c>
      <c r="H19897" s="20" t="s">
        <v>5399</v>
      </c>
    </row>
    <row r="19898" customFormat="false" ht="15.75" hidden="false" customHeight="false" outlineLevel="0" collapsed="false">
      <c r="A19898" s="20" t="s">
        <v>38711</v>
      </c>
      <c r="B19898" s="20" t="s">
        <v>38706</v>
      </c>
      <c r="C19898" s="20" t="s">
        <v>38707</v>
      </c>
      <c r="D19898" s="20" t="s">
        <v>38708</v>
      </c>
      <c r="E19898" s="20" t="s">
        <v>38709</v>
      </c>
      <c r="H19898" s="20" t="s">
        <v>5399</v>
      </c>
    </row>
    <row r="19899" customFormat="false" ht="15.75" hidden="false" customHeight="false" outlineLevel="0" collapsed="false">
      <c r="A19899" s="20" t="s">
        <v>38712</v>
      </c>
      <c r="B19899" s="20" t="s">
        <v>38706</v>
      </c>
      <c r="C19899" s="20" t="s">
        <v>38707</v>
      </c>
      <c r="D19899" s="20" t="s">
        <v>38708</v>
      </c>
      <c r="E19899" s="20" t="s">
        <v>38709</v>
      </c>
      <c r="H19899" s="20" t="s">
        <v>5399</v>
      </c>
    </row>
    <row r="19900" customFormat="false" ht="15.75" hidden="false" customHeight="false" outlineLevel="0" collapsed="false">
      <c r="A19900" s="20" t="s">
        <v>38713</v>
      </c>
      <c r="B19900" s="20" t="s">
        <v>38706</v>
      </c>
      <c r="C19900" s="20" t="s">
        <v>38707</v>
      </c>
      <c r="D19900" s="20" t="s">
        <v>38708</v>
      </c>
      <c r="E19900" s="20" t="s">
        <v>38709</v>
      </c>
      <c r="H19900" s="20" t="s">
        <v>5399</v>
      </c>
    </row>
    <row r="19901" customFormat="false" ht="15.75" hidden="false" customHeight="false" outlineLevel="0" collapsed="false">
      <c r="A19901" s="20" t="s">
        <v>38714</v>
      </c>
      <c r="B19901" s="20" t="s">
        <v>38706</v>
      </c>
      <c r="C19901" s="20" t="s">
        <v>38707</v>
      </c>
      <c r="D19901" s="20" t="s">
        <v>38708</v>
      </c>
      <c r="E19901" s="20" t="s">
        <v>38709</v>
      </c>
      <c r="H19901" s="20" t="s">
        <v>5399</v>
      </c>
    </row>
    <row r="19902" customFormat="false" ht="15.75" hidden="false" customHeight="false" outlineLevel="0" collapsed="false">
      <c r="A19902" s="20" t="s">
        <v>38715</v>
      </c>
      <c r="B19902" s="20" t="s">
        <v>38716</v>
      </c>
      <c r="C19902" s="20" t="s">
        <v>38717</v>
      </c>
      <c r="H19902" s="20" t="s">
        <v>5399</v>
      </c>
    </row>
    <row r="19903" customFormat="false" ht="15.75" hidden="false" customHeight="false" outlineLevel="0" collapsed="false">
      <c r="A19903" s="20" t="s">
        <v>38718</v>
      </c>
      <c r="B19903" s="20" t="s">
        <v>38716</v>
      </c>
      <c r="C19903" s="20" t="s">
        <v>38717</v>
      </c>
      <c r="H19903" s="20" t="s">
        <v>5399</v>
      </c>
    </row>
    <row r="19904" customFormat="false" ht="15.75" hidden="false" customHeight="false" outlineLevel="0" collapsed="false">
      <c r="A19904" s="20" t="s">
        <v>38719</v>
      </c>
      <c r="B19904" s="20" t="s">
        <v>38716</v>
      </c>
      <c r="C19904" s="20" t="s">
        <v>38717</v>
      </c>
      <c r="H19904" s="20" t="s">
        <v>5399</v>
      </c>
    </row>
    <row r="19905" customFormat="false" ht="15.75" hidden="false" customHeight="false" outlineLevel="0" collapsed="false">
      <c r="A19905" s="20" t="s">
        <v>38720</v>
      </c>
      <c r="B19905" s="20" t="s">
        <v>38716</v>
      </c>
      <c r="C19905" s="20" t="s">
        <v>38717</v>
      </c>
      <c r="H19905" s="20" t="s">
        <v>5399</v>
      </c>
    </row>
    <row r="19906" customFormat="false" ht="15.75" hidden="false" customHeight="false" outlineLevel="0" collapsed="false">
      <c r="A19906" s="20" t="s">
        <v>38721</v>
      </c>
      <c r="B19906" s="20" t="s">
        <v>38716</v>
      </c>
      <c r="C19906" s="20" t="s">
        <v>38717</v>
      </c>
      <c r="H19906" s="20" t="s">
        <v>5399</v>
      </c>
    </row>
    <row r="19907" customFormat="false" ht="15.75" hidden="false" customHeight="false" outlineLevel="0" collapsed="false">
      <c r="A19907" s="20" t="s">
        <v>38722</v>
      </c>
      <c r="B19907" s="20" t="s">
        <v>38716</v>
      </c>
      <c r="C19907" s="20" t="s">
        <v>38717</v>
      </c>
      <c r="H19907" s="20" t="s">
        <v>5399</v>
      </c>
    </row>
    <row r="19908" customFormat="false" ht="15.75" hidden="false" customHeight="false" outlineLevel="0" collapsed="false">
      <c r="A19908" s="20" t="s">
        <v>38723</v>
      </c>
      <c r="B19908" s="20" t="s">
        <v>38724</v>
      </c>
      <c r="C19908" s="20" t="s">
        <v>38725</v>
      </c>
      <c r="D19908" s="20" t="s">
        <v>38726</v>
      </c>
      <c r="E19908" s="20" t="s">
        <v>38727</v>
      </c>
      <c r="F19908" s="20" t="s">
        <v>38728</v>
      </c>
      <c r="H19908" s="20" t="s">
        <v>5399</v>
      </c>
    </row>
    <row r="19909" customFormat="false" ht="15.75" hidden="false" customHeight="false" outlineLevel="0" collapsed="false">
      <c r="A19909" s="20" t="s">
        <v>38729</v>
      </c>
      <c r="B19909" s="20" t="s">
        <v>38724</v>
      </c>
      <c r="C19909" s="20" t="s">
        <v>38725</v>
      </c>
      <c r="D19909" s="20" t="s">
        <v>38726</v>
      </c>
      <c r="E19909" s="20" t="s">
        <v>38727</v>
      </c>
      <c r="F19909" s="20" t="s">
        <v>38728</v>
      </c>
      <c r="H19909" s="20" t="s">
        <v>5399</v>
      </c>
    </row>
    <row r="19910" customFormat="false" ht="15.75" hidden="false" customHeight="false" outlineLevel="0" collapsed="false">
      <c r="A19910" s="20" t="s">
        <v>38730</v>
      </c>
      <c r="B19910" s="20" t="s">
        <v>38724</v>
      </c>
      <c r="C19910" s="20" t="s">
        <v>38725</v>
      </c>
      <c r="D19910" s="20" t="s">
        <v>38726</v>
      </c>
      <c r="E19910" s="20" t="s">
        <v>38727</v>
      </c>
      <c r="F19910" s="20" t="s">
        <v>38728</v>
      </c>
      <c r="H19910" s="20" t="s">
        <v>5399</v>
      </c>
    </row>
    <row r="19911" customFormat="false" ht="15.75" hidden="false" customHeight="false" outlineLevel="0" collapsed="false">
      <c r="A19911" s="20" t="s">
        <v>38731</v>
      </c>
      <c r="B19911" s="20" t="s">
        <v>38724</v>
      </c>
      <c r="C19911" s="20" t="s">
        <v>38725</v>
      </c>
      <c r="D19911" s="20" t="s">
        <v>38726</v>
      </c>
      <c r="E19911" s="20" t="s">
        <v>38727</v>
      </c>
      <c r="F19911" s="20" t="s">
        <v>38728</v>
      </c>
      <c r="H19911" s="20" t="s">
        <v>5399</v>
      </c>
    </row>
    <row r="19912" customFormat="false" ht="15.75" hidden="false" customHeight="false" outlineLevel="0" collapsed="false">
      <c r="A19912" s="20" t="s">
        <v>38732</v>
      </c>
      <c r="B19912" s="20" t="s">
        <v>38733</v>
      </c>
      <c r="C19912" s="20" t="s">
        <v>38734</v>
      </c>
      <c r="D19912" s="20" t="s">
        <v>38735</v>
      </c>
      <c r="E19912" s="20" t="s">
        <v>38736</v>
      </c>
      <c r="F19912" s="20" t="s">
        <v>38737</v>
      </c>
      <c r="G19912" s="20" t="s">
        <v>38738</v>
      </c>
      <c r="H19912" s="20" t="s">
        <v>5399</v>
      </c>
    </row>
    <row r="19913" customFormat="false" ht="15.75" hidden="false" customHeight="false" outlineLevel="0" collapsed="false">
      <c r="A19913" s="20" t="s">
        <v>38739</v>
      </c>
      <c r="B19913" s="20" t="s">
        <v>38733</v>
      </c>
      <c r="C19913" s="20" t="s">
        <v>38734</v>
      </c>
      <c r="D19913" s="20" t="s">
        <v>38735</v>
      </c>
      <c r="E19913" s="20" t="s">
        <v>38736</v>
      </c>
      <c r="F19913" s="20" t="s">
        <v>38737</v>
      </c>
      <c r="G19913" s="20" t="s">
        <v>38738</v>
      </c>
      <c r="H19913" s="20" t="s">
        <v>5399</v>
      </c>
    </row>
    <row r="19914" customFormat="false" ht="15.75" hidden="false" customHeight="false" outlineLevel="0" collapsed="false">
      <c r="A19914" s="20" t="s">
        <v>38740</v>
      </c>
      <c r="B19914" s="20" t="s">
        <v>38733</v>
      </c>
      <c r="C19914" s="20" t="s">
        <v>38734</v>
      </c>
      <c r="D19914" s="20" t="s">
        <v>38735</v>
      </c>
      <c r="E19914" s="20" t="s">
        <v>38736</v>
      </c>
      <c r="F19914" s="20" t="s">
        <v>38737</v>
      </c>
      <c r="G19914" s="20" t="s">
        <v>38738</v>
      </c>
      <c r="H19914" s="20" t="s">
        <v>5399</v>
      </c>
    </row>
    <row r="19915" customFormat="false" ht="15.75" hidden="false" customHeight="false" outlineLevel="0" collapsed="false">
      <c r="A19915" s="20" t="s">
        <v>38741</v>
      </c>
      <c r="B19915" s="20" t="s">
        <v>38733</v>
      </c>
      <c r="C19915" s="20" t="s">
        <v>38734</v>
      </c>
      <c r="D19915" s="20" t="s">
        <v>38735</v>
      </c>
      <c r="E19915" s="20" t="s">
        <v>38736</v>
      </c>
      <c r="F19915" s="20" t="s">
        <v>38737</v>
      </c>
      <c r="G19915" s="20" t="s">
        <v>38738</v>
      </c>
      <c r="H19915" s="20" t="s">
        <v>5399</v>
      </c>
    </row>
    <row r="19916" customFormat="false" ht="15.75" hidden="false" customHeight="false" outlineLevel="0" collapsed="false">
      <c r="A19916" s="20" t="s">
        <v>38742</v>
      </c>
      <c r="B19916" s="20" t="s">
        <v>38743</v>
      </c>
      <c r="C19916" s="20" t="s">
        <v>38744</v>
      </c>
      <c r="D19916" s="20" t="s">
        <v>38745</v>
      </c>
      <c r="E19916" s="20" t="s">
        <v>38746</v>
      </c>
      <c r="F19916" s="20" t="s">
        <v>38747</v>
      </c>
      <c r="G19916" s="20" t="s">
        <v>525</v>
      </c>
      <c r="H19916" s="20" t="s">
        <v>5399</v>
      </c>
    </row>
    <row r="19917" customFormat="false" ht="15.75" hidden="false" customHeight="false" outlineLevel="0" collapsed="false">
      <c r="A19917" s="20" t="s">
        <v>38748</v>
      </c>
      <c r="B19917" s="20" t="s">
        <v>38743</v>
      </c>
      <c r="C19917" s="20" t="s">
        <v>38744</v>
      </c>
      <c r="D19917" s="20" t="s">
        <v>38745</v>
      </c>
      <c r="E19917" s="20" t="s">
        <v>38746</v>
      </c>
      <c r="F19917" s="20" t="s">
        <v>38747</v>
      </c>
      <c r="G19917" s="20" t="s">
        <v>525</v>
      </c>
      <c r="H19917" s="20" t="s">
        <v>5399</v>
      </c>
    </row>
    <row r="19918" customFormat="false" ht="15.75" hidden="false" customHeight="false" outlineLevel="0" collapsed="false">
      <c r="A19918" s="20" t="s">
        <v>38749</v>
      </c>
      <c r="B19918" s="20" t="s">
        <v>38743</v>
      </c>
      <c r="C19918" s="20" t="s">
        <v>38744</v>
      </c>
      <c r="D19918" s="20" t="s">
        <v>38745</v>
      </c>
      <c r="E19918" s="20" t="s">
        <v>38746</v>
      </c>
      <c r="F19918" s="20" t="s">
        <v>38747</v>
      </c>
      <c r="G19918" s="20" t="s">
        <v>525</v>
      </c>
      <c r="H19918" s="20" t="s">
        <v>5399</v>
      </c>
    </row>
    <row r="19919" customFormat="false" ht="15.75" hidden="false" customHeight="false" outlineLevel="0" collapsed="false">
      <c r="A19919" s="20" t="s">
        <v>38750</v>
      </c>
      <c r="B19919" s="20" t="s">
        <v>38743</v>
      </c>
      <c r="C19919" s="20" t="s">
        <v>38744</v>
      </c>
      <c r="D19919" s="20" t="s">
        <v>38745</v>
      </c>
      <c r="E19919" s="20" t="s">
        <v>38746</v>
      </c>
      <c r="F19919" s="20" t="s">
        <v>38747</v>
      </c>
      <c r="G19919" s="20" t="s">
        <v>525</v>
      </c>
      <c r="H19919" s="20" t="s">
        <v>5399</v>
      </c>
    </row>
    <row r="19920" customFormat="false" ht="15.75" hidden="false" customHeight="false" outlineLevel="0" collapsed="false">
      <c r="A19920" s="20" t="s">
        <v>38751</v>
      </c>
      <c r="B19920" s="20" t="s">
        <v>38752</v>
      </c>
      <c r="C19920" s="20" t="s">
        <v>38753</v>
      </c>
      <c r="D19920" s="20" t="s">
        <v>38754</v>
      </c>
      <c r="E19920" s="20" t="s">
        <v>38755</v>
      </c>
      <c r="F19920" s="20" t="s">
        <v>38756</v>
      </c>
      <c r="G19920" s="20" t="s">
        <v>38757</v>
      </c>
      <c r="H19920" s="20" t="s">
        <v>5399</v>
      </c>
    </row>
    <row r="19921" customFormat="false" ht="15.75" hidden="false" customHeight="false" outlineLevel="0" collapsed="false">
      <c r="A19921" s="20" t="s">
        <v>38758</v>
      </c>
      <c r="B19921" s="20" t="s">
        <v>38752</v>
      </c>
      <c r="C19921" s="20" t="s">
        <v>38753</v>
      </c>
      <c r="D19921" s="20" t="s">
        <v>38754</v>
      </c>
      <c r="E19921" s="20" t="s">
        <v>38755</v>
      </c>
      <c r="F19921" s="20" t="s">
        <v>38756</v>
      </c>
      <c r="G19921" s="20" t="s">
        <v>38757</v>
      </c>
      <c r="H19921" s="20" t="s">
        <v>5399</v>
      </c>
    </row>
    <row r="19922" customFormat="false" ht="15.75" hidden="false" customHeight="false" outlineLevel="0" collapsed="false">
      <c r="A19922" s="20" t="s">
        <v>38759</v>
      </c>
      <c r="B19922" s="20" t="s">
        <v>38752</v>
      </c>
      <c r="C19922" s="20" t="s">
        <v>38753</v>
      </c>
      <c r="D19922" s="20" t="s">
        <v>38754</v>
      </c>
      <c r="E19922" s="20" t="s">
        <v>38755</v>
      </c>
      <c r="F19922" s="20" t="s">
        <v>38756</v>
      </c>
      <c r="G19922" s="20" t="s">
        <v>38757</v>
      </c>
      <c r="H19922" s="20" t="s">
        <v>5399</v>
      </c>
    </row>
    <row r="19923" customFormat="false" ht="15.75" hidden="false" customHeight="false" outlineLevel="0" collapsed="false">
      <c r="A19923" s="20" t="s">
        <v>38760</v>
      </c>
      <c r="B19923" s="20" t="s">
        <v>38752</v>
      </c>
      <c r="C19923" s="20" t="s">
        <v>38753</v>
      </c>
      <c r="D19923" s="20" t="s">
        <v>38754</v>
      </c>
      <c r="E19923" s="20" t="s">
        <v>38755</v>
      </c>
      <c r="F19923" s="20" t="s">
        <v>38756</v>
      </c>
      <c r="G19923" s="20" t="s">
        <v>38757</v>
      </c>
      <c r="H19923" s="20" t="s">
        <v>5399</v>
      </c>
    </row>
    <row r="19924" customFormat="false" ht="15.75" hidden="false" customHeight="false" outlineLevel="0" collapsed="false">
      <c r="A19924" s="20" t="s">
        <v>38761</v>
      </c>
      <c r="B19924" s="20" t="s">
        <v>38762</v>
      </c>
      <c r="C19924" s="20" t="s">
        <v>38753</v>
      </c>
      <c r="D19924" s="20" t="s">
        <v>38763</v>
      </c>
      <c r="E19924" s="20" t="s">
        <v>38755</v>
      </c>
      <c r="F19924" s="20" t="s">
        <v>38756</v>
      </c>
      <c r="G19924" s="20" t="s">
        <v>38757</v>
      </c>
      <c r="H19924" s="20" t="s">
        <v>5399</v>
      </c>
    </row>
    <row r="19925" customFormat="false" ht="15.75" hidden="false" customHeight="false" outlineLevel="0" collapsed="false">
      <c r="A19925" s="20" t="s">
        <v>38764</v>
      </c>
      <c r="B19925" s="20" t="s">
        <v>38762</v>
      </c>
      <c r="C19925" s="20" t="s">
        <v>38753</v>
      </c>
      <c r="D19925" s="20" t="s">
        <v>38763</v>
      </c>
      <c r="E19925" s="20" t="s">
        <v>38755</v>
      </c>
      <c r="F19925" s="20" t="s">
        <v>38756</v>
      </c>
      <c r="G19925" s="20" t="s">
        <v>38757</v>
      </c>
      <c r="H19925" s="20" t="s">
        <v>5399</v>
      </c>
    </row>
    <row r="19926" customFormat="false" ht="15.75" hidden="false" customHeight="false" outlineLevel="0" collapsed="false">
      <c r="A19926" s="20" t="s">
        <v>38765</v>
      </c>
      <c r="B19926" s="20" t="s">
        <v>38762</v>
      </c>
      <c r="C19926" s="20" t="s">
        <v>38753</v>
      </c>
      <c r="D19926" s="20" t="s">
        <v>38763</v>
      </c>
      <c r="E19926" s="20" t="s">
        <v>38755</v>
      </c>
      <c r="F19926" s="20" t="s">
        <v>38756</v>
      </c>
      <c r="G19926" s="20" t="s">
        <v>38757</v>
      </c>
      <c r="H19926" s="20" t="s">
        <v>5399</v>
      </c>
    </row>
    <row r="19927" customFormat="false" ht="15.75" hidden="false" customHeight="false" outlineLevel="0" collapsed="false">
      <c r="A19927" s="20" t="s">
        <v>38766</v>
      </c>
      <c r="B19927" s="20" t="s">
        <v>38762</v>
      </c>
      <c r="C19927" s="20" t="s">
        <v>38753</v>
      </c>
      <c r="D19927" s="20" t="s">
        <v>38763</v>
      </c>
      <c r="E19927" s="20" t="s">
        <v>38755</v>
      </c>
      <c r="F19927" s="20" t="s">
        <v>38756</v>
      </c>
      <c r="G19927" s="20" t="s">
        <v>38757</v>
      </c>
      <c r="H19927" s="20" t="s">
        <v>5399</v>
      </c>
    </row>
    <row r="19928" customFormat="false" ht="15.75" hidden="false" customHeight="false" outlineLevel="0" collapsed="false">
      <c r="A19928" s="20" t="s">
        <v>38767</v>
      </c>
      <c r="B19928" s="20" t="s">
        <v>38768</v>
      </c>
      <c r="C19928" s="20" t="s">
        <v>38769</v>
      </c>
      <c r="D19928" s="20" t="s">
        <v>38770</v>
      </c>
      <c r="H19928" s="20" t="s">
        <v>5399</v>
      </c>
    </row>
    <row r="19929" customFormat="false" ht="15.75" hidden="false" customHeight="false" outlineLevel="0" collapsed="false">
      <c r="A19929" s="20" t="s">
        <v>38771</v>
      </c>
      <c r="B19929" s="20" t="s">
        <v>38768</v>
      </c>
      <c r="C19929" s="20" t="s">
        <v>38769</v>
      </c>
      <c r="D19929" s="20" t="s">
        <v>38770</v>
      </c>
      <c r="H19929" s="20" t="s">
        <v>5399</v>
      </c>
    </row>
    <row r="19930" customFormat="false" ht="15.75" hidden="false" customHeight="false" outlineLevel="0" collapsed="false">
      <c r="A19930" s="20" t="s">
        <v>38772</v>
      </c>
      <c r="B19930" s="20" t="s">
        <v>38768</v>
      </c>
      <c r="C19930" s="20" t="s">
        <v>38769</v>
      </c>
      <c r="D19930" s="20" t="s">
        <v>38770</v>
      </c>
      <c r="H19930" s="20" t="s">
        <v>5399</v>
      </c>
    </row>
    <row r="19931" customFormat="false" ht="15.75" hidden="false" customHeight="false" outlineLevel="0" collapsed="false">
      <c r="A19931" s="20" t="s">
        <v>38773</v>
      </c>
      <c r="B19931" s="20" t="s">
        <v>38768</v>
      </c>
      <c r="C19931" s="20" t="s">
        <v>38769</v>
      </c>
      <c r="D19931" s="20" t="s">
        <v>38770</v>
      </c>
      <c r="H19931" s="20" t="s">
        <v>5399</v>
      </c>
    </row>
    <row r="19932" customFormat="false" ht="15.75" hidden="false" customHeight="false" outlineLevel="0" collapsed="false">
      <c r="A19932" s="20" t="s">
        <v>38774</v>
      </c>
      <c r="B19932" s="20" t="s">
        <v>38768</v>
      </c>
      <c r="C19932" s="20" t="s">
        <v>38769</v>
      </c>
      <c r="D19932" s="20" t="s">
        <v>38770</v>
      </c>
      <c r="H19932" s="20" t="s">
        <v>5399</v>
      </c>
    </row>
    <row r="19933" customFormat="false" ht="15.75" hidden="false" customHeight="false" outlineLevel="0" collapsed="false">
      <c r="A19933" s="20" t="s">
        <v>38775</v>
      </c>
      <c r="B19933" s="20" t="s">
        <v>38768</v>
      </c>
      <c r="C19933" s="20" t="s">
        <v>38769</v>
      </c>
      <c r="D19933" s="20" t="s">
        <v>38770</v>
      </c>
      <c r="H19933" s="20" t="s">
        <v>5399</v>
      </c>
    </row>
    <row r="19934" customFormat="false" ht="15.75" hidden="false" customHeight="false" outlineLevel="0" collapsed="false">
      <c r="A19934" s="20" t="s">
        <v>38776</v>
      </c>
      <c r="B19934" s="20" t="s">
        <v>38777</v>
      </c>
      <c r="C19934" s="20" t="s">
        <v>38778</v>
      </c>
      <c r="D19934" s="20" t="s">
        <v>38779</v>
      </c>
      <c r="H19934" s="20" t="s">
        <v>5399</v>
      </c>
    </row>
    <row r="19935" customFormat="false" ht="15.75" hidden="false" customHeight="false" outlineLevel="0" collapsed="false">
      <c r="A19935" s="20" t="s">
        <v>38780</v>
      </c>
      <c r="B19935" s="20" t="s">
        <v>38777</v>
      </c>
      <c r="C19935" s="20" t="s">
        <v>38778</v>
      </c>
      <c r="D19935" s="20" t="s">
        <v>38779</v>
      </c>
      <c r="H19935" s="20" t="s">
        <v>5399</v>
      </c>
    </row>
    <row r="19936" customFormat="false" ht="15.75" hidden="false" customHeight="false" outlineLevel="0" collapsed="false">
      <c r="A19936" s="20" t="s">
        <v>38781</v>
      </c>
      <c r="B19936" s="20" t="s">
        <v>38777</v>
      </c>
      <c r="C19936" s="20" t="s">
        <v>38778</v>
      </c>
      <c r="D19936" s="20" t="s">
        <v>38779</v>
      </c>
      <c r="H19936" s="20" t="s">
        <v>5399</v>
      </c>
    </row>
    <row r="19937" customFormat="false" ht="15.75" hidden="false" customHeight="false" outlineLevel="0" collapsed="false">
      <c r="A19937" s="20" t="s">
        <v>38782</v>
      </c>
      <c r="B19937" s="20" t="s">
        <v>38777</v>
      </c>
      <c r="C19937" s="20" t="s">
        <v>38778</v>
      </c>
      <c r="D19937" s="20" t="s">
        <v>38779</v>
      </c>
      <c r="H19937" s="20" t="s">
        <v>5399</v>
      </c>
    </row>
    <row r="19938" customFormat="false" ht="15.75" hidden="false" customHeight="false" outlineLevel="0" collapsed="false">
      <c r="A19938" s="20" t="s">
        <v>38783</v>
      </c>
      <c r="B19938" s="20" t="s">
        <v>38777</v>
      </c>
      <c r="C19938" s="20" t="s">
        <v>38778</v>
      </c>
      <c r="D19938" s="20" t="s">
        <v>38779</v>
      </c>
      <c r="H19938" s="20" t="s">
        <v>5399</v>
      </c>
    </row>
    <row r="19939" customFormat="false" ht="15.75" hidden="false" customHeight="false" outlineLevel="0" collapsed="false">
      <c r="A19939" s="20" t="s">
        <v>38784</v>
      </c>
      <c r="B19939" s="20" t="s">
        <v>38777</v>
      </c>
      <c r="C19939" s="20" t="s">
        <v>38778</v>
      </c>
      <c r="D19939" s="20" t="s">
        <v>38779</v>
      </c>
      <c r="H19939" s="20" t="s">
        <v>5399</v>
      </c>
    </row>
    <row r="19940" customFormat="false" ht="15.75" hidden="false" customHeight="false" outlineLevel="0" collapsed="false">
      <c r="A19940" s="20" t="s">
        <v>38785</v>
      </c>
      <c r="B19940" s="20" t="s">
        <v>38786</v>
      </c>
      <c r="C19940" s="20" t="s">
        <v>38778</v>
      </c>
      <c r="D19940" s="20" t="s">
        <v>38779</v>
      </c>
      <c r="H19940" s="20" t="s">
        <v>5399</v>
      </c>
    </row>
    <row r="19941" customFormat="false" ht="15.75" hidden="false" customHeight="false" outlineLevel="0" collapsed="false">
      <c r="A19941" s="20" t="s">
        <v>38787</v>
      </c>
      <c r="B19941" s="20" t="s">
        <v>38786</v>
      </c>
      <c r="C19941" s="20" t="s">
        <v>38778</v>
      </c>
      <c r="D19941" s="20" t="s">
        <v>38779</v>
      </c>
      <c r="H19941" s="20" t="s">
        <v>5399</v>
      </c>
    </row>
    <row r="19942" customFormat="false" ht="15.75" hidden="false" customHeight="false" outlineLevel="0" collapsed="false">
      <c r="A19942" s="20" t="s">
        <v>38788</v>
      </c>
      <c r="B19942" s="20" t="s">
        <v>38786</v>
      </c>
      <c r="C19942" s="20" t="s">
        <v>38778</v>
      </c>
      <c r="D19942" s="20" t="s">
        <v>38779</v>
      </c>
      <c r="H19942" s="20" t="s">
        <v>5399</v>
      </c>
    </row>
    <row r="19943" customFormat="false" ht="15.75" hidden="false" customHeight="false" outlineLevel="0" collapsed="false">
      <c r="A19943" s="20" t="s">
        <v>38789</v>
      </c>
      <c r="B19943" s="20" t="s">
        <v>38786</v>
      </c>
      <c r="C19943" s="20" t="s">
        <v>38778</v>
      </c>
      <c r="D19943" s="20" t="s">
        <v>38779</v>
      </c>
      <c r="H19943" s="20" t="s">
        <v>5399</v>
      </c>
    </row>
    <row r="19944" customFormat="false" ht="15.75" hidden="false" customHeight="false" outlineLevel="0" collapsed="false">
      <c r="A19944" s="20" t="s">
        <v>38790</v>
      </c>
      <c r="B19944" s="20" t="s">
        <v>38786</v>
      </c>
      <c r="C19944" s="20" t="s">
        <v>38778</v>
      </c>
      <c r="D19944" s="20" t="s">
        <v>38779</v>
      </c>
      <c r="H19944" s="20" t="s">
        <v>5399</v>
      </c>
    </row>
    <row r="19945" customFormat="false" ht="15.75" hidden="false" customHeight="false" outlineLevel="0" collapsed="false">
      <c r="A19945" s="20" t="s">
        <v>38791</v>
      </c>
      <c r="B19945" s="20" t="s">
        <v>38786</v>
      </c>
      <c r="C19945" s="20" t="s">
        <v>38778</v>
      </c>
      <c r="D19945" s="20" t="s">
        <v>38779</v>
      </c>
      <c r="H19945" s="20" t="s">
        <v>5399</v>
      </c>
    </row>
    <row r="19946" customFormat="false" ht="15.75" hidden="false" customHeight="false" outlineLevel="0" collapsed="false">
      <c r="A19946" s="20" t="s">
        <v>38792</v>
      </c>
      <c r="B19946" s="20" t="s">
        <v>38793</v>
      </c>
      <c r="C19946" s="20" t="s">
        <v>38794</v>
      </c>
      <c r="H19946" s="20" t="s">
        <v>5399</v>
      </c>
    </row>
    <row r="19947" customFormat="false" ht="15.75" hidden="false" customHeight="false" outlineLevel="0" collapsed="false">
      <c r="A19947" s="20" t="s">
        <v>38795</v>
      </c>
      <c r="B19947" s="20" t="s">
        <v>38793</v>
      </c>
      <c r="C19947" s="20" t="s">
        <v>38794</v>
      </c>
      <c r="H19947" s="20" t="s">
        <v>5399</v>
      </c>
    </row>
    <row r="19948" customFormat="false" ht="15.75" hidden="false" customHeight="false" outlineLevel="0" collapsed="false">
      <c r="A19948" s="20" t="s">
        <v>38796</v>
      </c>
      <c r="B19948" s="20" t="s">
        <v>38793</v>
      </c>
      <c r="C19948" s="20" t="s">
        <v>38794</v>
      </c>
      <c r="H19948" s="20" t="s">
        <v>5399</v>
      </c>
    </row>
    <row r="19949" customFormat="false" ht="15.75" hidden="false" customHeight="false" outlineLevel="0" collapsed="false">
      <c r="A19949" s="20" t="s">
        <v>38797</v>
      </c>
      <c r="B19949" s="20" t="s">
        <v>38793</v>
      </c>
      <c r="C19949" s="20" t="s">
        <v>38794</v>
      </c>
      <c r="H19949" s="20" t="s">
        <v>5399</v>
      </c>
    </row>
    <row r="19950" customFormat="false" ht="15.75" hidden="false" customHeight="false" outlineLevel="0" collapsed="false">
      <c r="A19950" s="20" t="s">
        <v>38798</v>
      </c>
      <c r="B19950" s="20" t="s">
        <v>38793</v>
      </c>
      <c r="C19950" s="20" t="s">
        <v>38794</v>
      </c>
      <c r="H19950" s="20" t="s">
        <v>5399</v>
      </c>
    </row>
    <row r="19951" customFormat="false" ht="15.75" hidden="false" customHeight="false" outlineLevel="0" collapsed="false">
      <c r="A19951" s="20" t="s">
        <v>38799</v>
      </c>
      <c r="B19951" s="20" t="s">
        <v>38793</v>
      </c>
      <c r="C19951" s="20" t="s">
        <v>38794</v>
      </c>
      <c r="H19951" s="20" t="s">
        <v>5399</v>
      </c>
    </row>
    <row r="19952" customFormat="false" ht="15.75" hidden="false" customHeight="false" outlineLevel="0" collapsed="false">
      <c r="A19952" s="20" t="s">
        <v>38800</v>
      </c>
      <c r="B19952" s="20" t="s">
        <v>38801</v>
      </c>
      <c r="C19952" s="20" t="s">
        <v>38794</v>
      </c>
      <c r="H19952" s="20" t="s">
        <v>5399</v>
      </c>
    </row>
    <row r="19953" customFormat="false" ht="15.75" hidden="false" customHeight="false" outlineLevel="0" collapsed="false">
      <c r="A19953" s="20" t="s">
        <v>38802</v>
      </c>
      <c r="B19953" s="20" t="s">
        <v>38801</v>
      </c>
      <c r="C19953" s="20" t="s">
        <v>38794</v>
      </c>
      <c r="H19953" s="20" t="s">
        <v>5399</v>
      </c>
    </row>
    <row r="19954" customFormat="false" ht="15.75" hidden="false" customHeight="false" outlineLevel="0" collapsed="false">
      <c r="A19954" s="20" t="s">
        <v>38803</v>
      </c>
      <c r="B19954" s="20" t="s">
        <v>38801</v>
      </c>
      <c r="C19954" s="20" t="s">
        <v>38794</v>
      </c>
      <c r="H19954" s="20" t="s">
        <v>5399</v>
      </c>
    </row>
    <row r="19955" customFormat="false" ht="15.75" hidden="false" customHeight="false" outlineLevel="0" collapsed="false">
      <c r="A19955" s="20" t="s">
        <v>38804</v>
      </c>
      <c r="B19955" s="20" t="s">
        <v>38801</v>
      </c>
      <c r="C19955" s="20" t="s">
        <v>38794</v>
      </c>
      <c r="H19955" s="20" t="s">
        <v>5399</v>
      </c>
    </row>
    <row r="19956" customFormat="false" ht="15.75" hidden="false" customHeight="false" outlineLevel="0" collapsed="false">
      <c r="A19956" s="20" t="s">
        <v>38805</v>
      </c>
      <c r="B19956" s="20" t="s">
        <v>38801</v>
      </c>
      <c r="C19956" s="20" t="s">
        <v>38794</v>
      </c>
      <c r="H19956" s="20" t="s">
        <v>5399</v>
      </c>
    </row>
    <row r="19957" customFormat="false" ht="15.75" hidden="false" customHeight="false" outlineLevel="0" collapsed="false">
      <c r="A19957" s="20" t="s">
        <v>38806</v>
      </c>
      <c r="B19957" s="20" t="s">
        <v>38801</v>
      </c>
      <c r="C19957" s="20" t="s">
        <v>38794</v>
      </c>
      <c r="H19957" s="20" t="s">
        <v>5399</v>
      </c>
    </row>
    <row r="19958" customFormat="false" ht="15.75" hidden="false" customHeight="false" outlineLevel="0" collapsed="false">
      <c r="A19958" s="20" t="s">
        <v>38807</v>
      </c>
      <c r="B19958" s="20" t="s">
        <v>38808</v>
      </c>
      <c r="C19958" s="20" t="s">
        <v>38809</v>
      </c>
      <c r="D19958" s="20" t="s">
        <v>38810</v>
      </c>
      <c r="E19958" s="20" t="s">
        <v>38811</v>
      </c>
      <c r="F19958" s="20" t="s">
        <v>38812</v>
      </c>
      <c r="G19958" s="20" t="s">
        <v>38813</v>
      </c>
      <c r="H19958" s="20" t="s">
        <v>5399</v>
      </c>
    </row>
    <row r="19959" customFormat="false" ht="15.75" hidden="false" customHeight="false" outlineLevel="0" collapsed="false">
      <c r="A19959" s="20" t="s">
        <v>38814</v>
      </c>
      <c r="B19959" s="20" t="s">
        <v>38808</v>
      </c>
      <c r="C19959" s="20" t="s">
        <v>38809</v>
      </c>
      <c r="D19959" s="20" t="s">
        <v>38810</v>
      </c>
      <c r="E19959" s="20" t="s">
        <v>38811</v>
      </c>
      <c r="F19959" s="20" t="s">
        <v>38812</v>
      </c>
      <c r="G19959" s="20" t="s">
        <v>38813</v>
      </c>
      <c r="H19959" s="20" t="s">
        <v>5399</v>
      </c>
    </row>
    <row r="19960" customFormat="false" ht="15.75" hidden="false" customHeight="false" outlineLevel="0" collapsed="false">
      <c r="A19960" s="20" t="s">
        <v>38815</v>
      </c>
      <c r="B19960" s="20" t="s">
        <v>38808</v>
      </c>
      <c r="C19960" s="20" t="s">
        <v>38809</v>
      </c>
      <c r="D19960" s="20" t="s">
        <v>38810</v>
      </c>
      <c r="E19960" s="20" t="s">
        <v>38811</v>
      </c>
      <c r="F19960" s="20" t="s">
        <v>38812</v>
      </c>
      <c r="G19960" s="20" t="s">
        <v>38813</v>
      </c>
      <c r="H19960" s="20" t="s">
        <v>5399</v>
      </c>
    </row>
    <row r="19961" customFormat="false" ht="15.75" hidden="false" customHeight="false" outlineLevel="0" collapsed="false">
      <c r="A19961" s="20" t="s">
        <v>38816</v>
      </c>
      <c r="B19961" s="20" t="s">
        <v>38808</v>
      </c>
      <c r="C19961" s="20" t="s">
        <v>38809</v>
      </c>
      <c r="D19961" s="20" t="s">
        <v>38810</v>
      </c>
      <c r="E19961" s="20" t="s">
        <v>38811</v>
      </c>
      <c r="F19961" s="20" t="s">
        <v>38812</v>
      </c>
      <c r="G19961" s="20" t="s">
        <v>38813</v>
      </c>
      <c r="H19961" s="20" t="s">
        <v>5399</v>
      </c>
    </row>
    <row r="19962" customFormat="false" ht="15.75" hidden="false" customHeight="false" outlineLevel="0" collapsed="false">
      <c r="A19962" s="20" t="s">
        <v>38817</v>
      </c>
      <c r="B19962" s="20" t="s">
        <v>38818</v>
      </c>
      <c r="C19962" s="20" t="s">
        <v>38819</v>
      </c>
      <c r="D19962" s="20" t="s">
        <v>38471</v>
      </c>
      <c r="H19962" s="20" t="s">
        <v>5399</v>
      </c>
    </row>
    <row r="19963" customFormat="false" ht="15.75" hidden="false" customHeight="false" outlineLevel="0" collapsed="false">
      <c r="A19963" s="20" t="s">
        <v>38820</v>
      </c>
      <c r="B19963" s="20" t="s">
        <v>38818</v>
      </c>
      <c r="C19963" s="20" t="s">
        <v>38819</v>
      </c>
      <c r="D19963" s="20" t="s">
        <v>38471</v>
      </c>
      <c r="H19963" s="20" t="s">
        <v>5399</v>
      </c>
    </row>
    <row r="19964" customFormat="false" ht="15.75" hidden="false" customHeight="false" outlineLevel="0" collapsed="false">
      <c r="A19964" s="20" t="s">
        <v>38821</v>
      </c>
      <c r="B19964" s="20" t="s">
        <v>38818</v>
      </c>
      <c r="C19964" s="20" t="s">
        <v>38822</v>
      </c>
      <c r="D19964" s="20" t="s">
        <v>38823</v>
      </c>
      <c r="H19964" s="20" t="s">
        <v>5399</v>
      </c>
    </row>
    <row r="19965" customFormat="false" ht="15.75" hidden="false" customHeight="false" outlineLevel="0" collapsed="false">
      <c r="A19965" s="20" t="s">
        <v>38824</v>
      </c>
      <c r="B19965" s="20" t="s">
        <v>38818</v>
      </c>
      <c r="C19965" s="20" t="s">
        <v>38819</v>
      </c>
      <c r="D19965" s="20" t="s">
        <v>38471</v>
      </c>
      <c r="H19965" s="20" t="s">
        <v>5399</v>
      </c>
    </row>
    <row r="19966" customFormat="false" ht="15.75" hidden="false" customHeight="false" outlineLevel="0" collapsed="false">
      <c r="A19966" s="20" t="s">
        <v>38825</v>
      </c>
      <c r="B19966" s="20" t="s">
        <v>38818</v>
      </c>
      <c r="C19966" s="20" t="s">
        <v>38819</v>
      </c>
      <c r="D19966" s="20" t="s">
        <v>38471</v>
      </c>
      <c r="H19966" s="20" t="s">
        <v>5399</v>
      </c>
    </row>
    <row r="19967" customFormat="false" ht="15.75" hidden="false" customHeight="false" outlineLevel="0" collapsed="false">
      <c r="A19967" s="20" t="s">
        <v>38826</v>
      </c>
      <c r="B19967" s="20" t="s">
        <v>38818</v>
      </c>
      <c r="C19967" s="20" t="s">
        <v>38822</v>
      </c>
      <c r="D19967" s="20" t="s">
        <v>38823</v>
      </c>
      <c r="H19967" s="20" t="s">
        <v>5399</v>
      </c>
    </row>
    <row r="19968" customFormat="false" ht="15.75" hidden="false" customHeight="false" outlineLevel="0" collapsed="false">
      <c r="A19968" s="20" t="s">
        <v>38827</v>
      </c>
      <c r="B19968" s="20" t="s">
        <v>38818</v>
      </c>
      <c r="C19968" s="20" t="s">
        <v>38828</v>
      </c>
      <c r="D19968" s="20" t="s">
        <v>38829</v>
      </c>
      <c r="E19968" s="20" t="s">
        <v>38830</v>
      </c>
      <c r="F19968" s="20" t="s">
        <v>38831</v>
      </c>
      <c r="H19968" s="20" t="s">
        <v>5399</v>
      </c>
    </row>
    <row r="19969" customFormat="false" ht="15.75" hidden="false" customHeight="false" outlineLevel="0" collapsed="false">
      <c r="A19969" s="20" t="s">
        <v>38832</v>
      </c>
      <c r="B19969" s="20" t="s">
        <v>38818</v>
      </c>
      <c r="C19969" s="20" t="s">
        <v>38828</v>
      </c>
      <c r="D19969" s="20" t="s">
        <v>38829</v>
      </c>
      <c r="E19969" s="20" t="s">
        <v>38830</v>
      </c>
      <c r="F19969" s="20" t="s">
        <v>38831</v>
      </c>
      <c r="H19969" s="20" t="s">
        <v>5399</v>
      </c>
    </row>
    <row r="19970" customFormat="false" ht="15.75" hidden="false" customHeight="false" outlineLevel="0" collapsed="false">
      <c r="A19970" s="20" t="s">
        <v>38833</v>
      </c>
      <c r="B19970" s="20" t="s">
        <v>38818</v>
      </c>
      <c r="C19970" s="20" t="s">
        <v>38828</v>
      </c>
      <c r="D19970" s="20" t="s">
        <v>38829</v>
      </c>
      <c r="E19970" s="20" t="s">
        <v>38830</v>
      </c>
      <c r="F19970" s="20" t="s">
        <v>38831</v>
      </c>
      <c r="H19970" s="20" t="s">
        <v>5399</v>
      </c>
    </row>
    <row r="19971" customFormat="false" ht="15.75" hidden="false" customHeight="false" outlineLevel="0" collapsed="false">
      <c r="A19971" s="20" t="s">
        <v>38834</v>
      </c>
      <c r="B19971" s="20" t="s">
        <v>38818</v>
      </c>
      <c r="C19971" s="20" t="s">
        <v>38828</v>
      </c>
      <c r="D19971" s="20" t="s">
        <v>38829</v>
      </c>
      <c r="E19971" s="20" t="s">
        <v>38830</v>
      </c>
      <c r="F19971" s="20" t="s">
        <v>38831</v>
      </c>
      <c r="H19971" s="20" t="s">
        <v>5399</v>
      </c>
    </row>
    <row r="19972" customFormat="false" ht="15.75" hidden="false" customHeight="false" outlineLevel="0" collapsed="false">
      <c r="A19972" s="20" t="s">
        <v>38835</v>
      </c>
      <c r="B19972" s="20" t="s">
        <v>38818</v>
      </c>
      <c r="C19972" s="20" t="s">
        <v>38828</v>
      </c>
      <c r="D19972" s="20" t="s">
        <v>38829</v>
      </c>
      <c r="E19972" s="20" t="s">
        <v>38830</v>
      </c>
      <c r="F19972" s="20" t="s">
        <v>38831</v>
      </c>
      <c r="H19972" s="20" t="s">
        <v>5399</v>
      </c>
    </row>
    <row r="19973" customFormat="false" ht="15.75" hidden="false" customHeight="false" outlineLevel="0" collapsed="false">
      <c r="A19973" s="20" t="s">
        <v>38836</v>
      </c>
      <c r="B19973" s="20" t="s">
        <v>38818</v>
      </c>
      <c r="C19973" s="20" t="s">
        <v>38828</v>
      </c>
      <c r="D19973" s="20" t="s">
        <v>38829</v>
      </c>
      <c r="E19973" s="20" t="s">
        <v>38830</v>
      </c>
      <c r="F19973" s="20" t="s">
        <v>38831</v>
      </c>
      <c r="H19973" s="20" t="s">
        <v>5399</v>
      </c>
    </row>
    <row r="19974" customFormat="false" ht="15.75" hidden="false" customHeight="false" outlineLevel="0" collapsed="false">
      <c r="A19974" s="20" t="s">
        <v>38837</v>
      </c>
      <c r="B19974" s="20" t="s">
        <v>38838</v>
      </c>
      <c r="C19974" s="20" t="s">
        <v>38839</v>
      </c>
      <c r="D19974" s="20" t="s">
        <v>38840</v>
      </c>
      <c r="H19974" s="20" t="s">
        <v>5399</v>
      </c>
    </row>
    <row r="19975" customFormat="false" ht="15.75" hidden="false" customHeight="false" outlineLevel="0" collapsed="false">
      <c r="A19975" s="20" t="s">
        <v>38841</v>
      </c>
      <c r="B19975" s="20" t="s">
        <v>38838</v>
      </c>
      <c r="C19975" s="20" t="s">
        <v>38839</v>
      </c>
      <c r="D19975" s="20" t="s">
        <v>38840</v>
      </c>
      <c r="H19975" s="20" t="s">
        <v>5399</v>
      </c>
    </row>
    <row r="19976" customFormat="false" ht="15.75" hidden="false" customHeight="false" outlineLevel="0" collapsed="false">
      <c r="A19976" s="20" t="s">
        <v>38842</v>
      </c>
      <c r="B19976" s="20" t="s">
        <v>38838</v>
      </c>
      <c r="C19976" s="20" t="s">
        <v>38839</v>
      </c>
      <c r="D19976" s="20" t="s">
        <v>38840</v>
      </c>
      <c r="H19976" s="20" t="s">
        <v>5399</v>
      </c>
    </row>
    <row r="19977" customFormat="false" ht="15.75" hidden="false" customHeight="false" outlineLevel="0" collapsed="false">
      <c r="A19977" s="20" t="s">
        <v>38843</v>
      </c>
      <c r="B19977" s="20" t="s">
        <v>38838</v>
      </c>
      <c r="C19977" s="20" t="s">
        <v>38839</v>
      </c>
      <c r="D19977" s="20" t="s">
        <v>38840</v>
      </c>
      <c r="H19977" s="20" t="s">
        <v>5399</v>
      </c>
    </row>
    <row r="19978" customFormat="false" ht="15.75" hidden="false" customHeight="false" outlineLevel="0" collapsed="false">
      <c r="A19978" s="20" t="s">
        <v>38844</v>
      </c>
      <c r="B19978" s="20" t="s">
        <v>38838</v>
      </c>
      <c r="C19978" s="20" t="s">
        <v>38839</v>
      </c>
      <c r="D19978" s="20" t="s">
        <v>38840</v>
      </c>
      <c r="H19978" s="20" t="s">
        <v>5399</v>
      </c>
    </row>
    <row r="19979" customFormat="false" ht="15.75" hidden="false" customHeight="false" outlineLevel="0" collapsed="false">
      <c r="A19979" s="20" t="s">
        <v>38845</v>
      </c>
      <c r="B19979" s="20" t="s">
        <v>38838</v>
      </c>
      <c r="C19979" s="20" t="s">
        <v>38839</v>
      </c>
      <c r="D19979" s="20" t="s">
        <v>38840</v>
      </c>
      <c r="H19979" s="20" t="s">
        <v>5399</v>
      </c>
    </row>
    <row r="19980" customFormat="false" ht="15.75" hidden="false" customHeight="false" outlineLevel="0" collapsed="false">
      <c r="A19980" s="20" t="s">
        <v>38846</v>
      </c>
      <c r="B19980" s="20" t="s">
        <v>38847</v>
      </c>
      <c r="C19980" s="20" t="s">
        <v>38848</v>
      </c>
      <c r="D19980" s="20" t="s">
        <v>38849</v>
      </c>
      <c r="H19980" s="20" t="s">
        <v>3687</v>
      </c>
    </row>
    <row r="19981" customFormat="false" ht="15.75" hidden="false" customHeight="false" outlineLevel="0" collapsed="false">
      <c r="A19981" s="20" t="s">
        <v>38850</v>
      </c>
      <c r="B19981" s="20" t="s">
        <v>38847</v>
      </c>
      <c r="C19981" s="20" t="s">
        <v>38848</v>
      </c>
      <c r="D19981" s="20" t="s">
        <v>38849</v>
      </c>
      <c r="H19981" s="20" t="s">
        <v>3687</v>
      </c>
    </row>
    <row r="19982" customFormat="false" ht="15.75" hidden="false" customHeight="false" outlineLevel="0" collapsed="false">
      <c r="A19982" s="20" t="s">
        <v>38851</v>
      </c>
      <c r="B19982" s="20" t="s">
        <v>38623</v>
      </c>
      <c r="C19982" s="20" t="s">
        <v>38852</v>
      </c>
      <c r="D19982" s="20" t="s">
        <v>38853</v>
      </c>
      <c r="E19982" s="20" t="s">
        <v>38854</v>
      </c>
      <c r="H19982" s="20" t="s">
        <v>3687</v>
      </c>
    </row>
    <row r="19983" customFormat="false" ht="15.75" hidden="false" customHeight="false" outlineLevel="0" collapsed="false">
      <c r="A19983" s="20" t="s">
        <v>38855</v>
      </c>
      <c r="B19983" s="20" t="s">
        <v>38623</v>
      </c>
      <c r="C19983" s="20" t="s">
        <v>38852</v>
      </c>
      <c r="D19983" s="20" t="s">
        <v>38853</v>
      </c>
      <c r="E19983" s="20" t="s">
        <v>38854</v>
      </c>
      <c r="H19983" s="20" t="s">
        <v>3687</v>
      </c>
    </row>
    <row r="19984" customFormat="false" ht="15.75" hidden="false" customHeight="false" outlineLevel="0" collapsed="false">
      <c r="A19984" s="20" t="s">
        <v>38856</v>
      </c>
      <c r="B19984" s="20" t="s">
        <v>38623</v>
      </c>
      <c r="C19984" s="20" t="s">
        <v>38852</v>
      </c>
      <c r="D19984" s="20" t="s">
        <v>38857</v>
      </c>
      <c r="E19984" s="20" t="s">
        <v>38858</v>
      </c>
      <c r="H19984" s="20" t="s">
        <v>3687</v>
      </c>
    </row>
    <row r="19985" customFormat="false" ht="15.75" hidden="false" customHeight="false" outlineLevel="0" collapsed="false">
      <c r="A19985" s="20" t="s">
        <v>38859</v>
      </c>
      <c r="B19985" s="20" t="s">
        <v>38623</v>
      </c>
      <c r="C19985" s="20" t="s">
        <v>38852</v>
      </c>
      <c r="D19985" s="20" t="s">
        <v>38857</v>
      </c>
      <c r="E19985" s="20" t="s">
        <v>38858</v>
      </c>
      <c r="H19985" s="20" t="s">
        <v>3687</v>
      </c>
    </row>
    <row r="19986" customFormat="false" ht="15.75" hidden="false" customHeight="false" outlineLevel="0" collapsed="false">
      <c r="A19986" s="20" t="s">
        <v>38860</v>
      </c>
      <c r="B19986" s="20" t="s">
        <v>38623</v>
      </c>
      <c r="C19986" s="20" t="s">
        <v>38861</v>
      </c>
      <c r="H19986" s="20" t="s">
        <v>3687</v>
      </c>
    </row>
    <row r="19987" customFormat="false" ht="15.75" hidden="false" customHeight="false" outlineLevel="0" collapsed="false">
      <c r="A19987" s="20" t="s">
        <v>38862</v>
      </c>
      <c r="B19987" s="20" t="s">
        <v>38623</v>
      </c>
      <c r="C19987" s="20" t="s">
        <v>38861</v>
      </c>
      <c r="H19987" s="20" t="s">
        <v>3687</v>
      </c>
    </row>
    <row r="19988" customFormat="false" ht="15.75" hidden="false" customHeight="false" outlineLevel="0" collapsed="false">
      <c r="A19988" s="20" t="s">
        <v>38863</v>
      </c>
      <c r="B19988" s="20" t="s">
        <v>38623</v>
      </c>
      <c r="C19988" s="20" t="s">
        <v>38864</v>
      </c>
      <c r="H19988" s="20" t="s">
        <v>3687</v>
      </c>
    </row>
    <row r="19989" customFormat="false" ht="15.75" hidden="false" customHeight="false" outlineLevel="0" collapsed="false">
      <c r="A19989" s="20" t="s">
        <v>38865</v>
      </c>
      <c r="B19989" s="20" t="s">
        <v>38623</v>
      </c>
      <c r="C19989" s="20" t="s">
        <v>38864</v>
      </c>
      <c r="H19989" s="20" t="s">
        <v>3687</v>
      </c>
    </row>
    <row r="19990" customFormat="false" ht="15.75" hidden="false" customHeight="false" outlineLevel="0" collapsed="false">
      <c r="A19990" s="20" t="s">
        <v>38866</v>
      </c>
      <c r="B19990" s="20" t="s">
        <v>38623</v>
      </c>
      <c r="C19990" s="20" t="s">
        <v>38867</v>
      </c>
      <c r="H19990" s="20" t="s">
        <v>3687</v>
      </c>
    </row>
    <row r="19991" customFormat="false" ht="15.75" hidden="false" customHeight="false" outlineLevel="0" collapsed="false">
      <c r="A19991" s="20" t="s">
        <v>38868</v>
      </c>
      <c r="B19991" s="20" t="s">
        <v>38623</v>
      </c>
      <c r="C19991" s="20" t="s">
        <v>38867</v>
      </c>
      <c r="H19991" s="20" t="s">
        <v>3687</v>
      </c>
    </row>
    <row r="19992" customFormat="false" ht="15.75" hidden="false" customHeight="false" outlineLevel="0" collapsed="false">
      <c r="A19992" s="20" t="s">
        <v>38869</v>
      </c>
      <c r="B19992" s="20" t="s">
        <v>38596</v>
      </c>
      <c r="C19992" s="20" t="s">
        <v>38870</v>
      </c>
      <c r="H19992" s="20" t="s">
        <v>3687</v>
      </c>
    </row>
    <row r="19993" customFormat="false" ht="15.75" hidden="false" customHeight="false" outlineLevel="0" collapsed="false">
      <c r="A19993" s="20" t="s">
        <v>38871</v>
      </c>
      <c r="B19993" s="20" t="s">
        <v>38596</v>
      </c>
      <c r="C19993" s="20" t="s">
        <v>38870</v>
      </c>
      <c r="H19993" s="20" t="s">
        <v>3687</v>
      </c>
    </row>
    <row r="19994" customFormat="false" ht="15.75" hidden="false" customHeight="false" outlineLevel="0" collapsed="false">
      <c r="A19994" s="20" t="s">
        <v>38872</v>
      </c>
      <c r="B19994" s="20" t="s">
        <v>38596</v>
      </c>
      <c r="C19994" s="20" t="s">
        <v>38873</v>
      </c>
      <c r="H19994" s="20" t="s">
        <v>3687</v>
      </c>
    </row>
    <row r="19995" customFormat="false" ht="15.75" hidden="false" customHeight="false" outlineLevel="0" collapsed="false">
      <c r="A19995" s="20" t="s">
        <v>38874</v>
      </c>
      <c r="B19995" s="20" t="s">
        <v>38596</v>
      </c>
      <c r="C19995" s="20" t="s">
        <v>38873</v>
      </c>
      <c r="H19995" s="20" t="s">
        <v>3687</v>
      </c>
    </row>
    <row r="19996" customFormat="false" ht="15.75" hidden="false" customHeight="false" outlineLevel="0" collapsed="false">
      <c r="A19996" s="20" t="s">
        <v>38875</v>
      </c>
      <c r="B19996" s="20" t="s">
        <v>38596</v>
      </c>
      <c r="C19996" s="20" t="s">
        <v>38876</v>
      </c>
      <c r="H19996" s="20" t="s">
        <v>3687</v>
      </c>
    </row>
    <row r="19997" customFormat="false" ht="15.75" hidden="false" customHeight="false" outlineLevel="0" collapsed="false">
      <c r="A19997" s="20" t="s">
        <v>38877</v>
      </c>
      <c r="B19997" s="20" t="s">
        <v>38596</v>
      </c>
      <c r="C19997" s="20" t="s">
        <v>38876</v>
      </c>
      <c r="H19997" s="20" t="s">
        <v>3687</v>
      </c>
    </row>
    <row r="19998" customFormat="false" ht="15.75" hidden="false" customHeight="false" outlineLevel="0" collapsed="false">
      <c r="A19998" s="20" t="s">
        <v>38878</v>
      </c>
      <c r="B19998" s="20" t="s">
        <v>38638</v>
      </c>
      <c r="C19998" s="20" t="s">
        <v>38879</v>
      </c>
      <c r="D19998" s="20" t="s">
        <v>38455</v>
      </c>
      <c r="H19998" s="20" t="s">
        <v>3687</v>
      </c>
    </row>
    <row r="19999" customFormat="false" ht="15.75" hidden="false" customHeight="false" outlineLevel="0" collapsed="false">
      <c r="A19999" s="20" t="s">
        <v>38880</v>
      </c>
      <c r="B19999" s="20" t="s">
        <v>38638</v>
      </c>
      <c r="C19999" s="20" t="s">
        <v>38879</v>
      </c>
      <c r="D19999" s="20" t="s">
        <v>38455</v>
      </c>
      <c r="H19999" s="20" t="s">
        <v>3687</v>
      </c>
    </row>
    <row r="20000" customFormat="false" ht="15.75" hidden="false" customHeight="false" outlineLevel="0" collapsed="false">
      <c r="A20000" s="20" t="s">
        <v>38881</v>
      </c>
      <c r="B20000" s="20" t="s">
        <v>38638</v>
      </c>
      <c r="C20000" s="20" t="s">
        <v>38879</v>
      </c>
      <c r="D20000" s="20" t="s">
        <v>38882</v>
      </c>
      <c r="H20000" s="20" t="s">
        <v>3687</v>
      </c>
    </row>
    <row r="20001" customFormat="false" ht="15.75" hidden="false" customHeight="false" outlineLevel="0" collapsed="false">
      <c r="A20001" s="20" t="s">
        <v>38883</v>
      </c>
      <c r="B20001" s="20" t="s">
        <v>38638</v>
      </c>
      <c r="C20001" s="20" t="s">
        <v>38879</v>
      </c>
      <c r="D20001" s="20" t="s">
        <v>38882</v>
      </c>
      <c r="H20001" s="20" t="s">
        <v>3687</v>
      </c>
    </row>
    <row r="20002" customFormat="false" ht="15.75" hidden="false" customHeight="false" outlineLevel="0" collapsed="false">
      <c r="A20002" s="20" t="s">
        <v>38884</v>
      </c>
      <c r="B20002" s="20" t="s">
        <v>38638</v>
      </c>
      <c r="C20002" s="20" t="s">
        <v>38639</v>
      </c>
      <c r="D20002" s="20" t="s">
        <v>38882</v>
      </c>
      <c r="H20002" s="20" t="s">
        <v>3687</v>
      </c>
    </row>
    <row r="20003" customFormat="false" ht="15.75" hidden="false" customHeight="false" outlineLevel="0" collapsed="false">
      <c r="A20003" s="20" t="s">
        <v>38885</v>
      </c>
      <c r="B20003" s="20" t="s">
        <v>38638</v>
      </c>
      <c r="C20003" s="20" t="s">
        <v>38639</v>
      </c>
      <c r="D20003" s="20" t="s">
        <v>38882</v>
      </c>
      <c r="H20003" s="20" t="s">
        <v>3687</v>
      </c>
    </row>
    <row r="20004" customFormat="false" ht="15.75" hidden="false" customHeight="false" outlineLevel="0" collapsed="false">
      <c r="A20004" s="20" t="s">
        <v>38886</v>
      </c>
      <c r="B20004" s="20" t="s">
        <v>38887</v>
      </c>
      <c r="C20004" s="20" t="s">
        <v>38888</v>
      </c>
      <c r="D20004" s="20" t="s">
        <v>38889</v>
      </c>
      <c r="H20004" s="20" t="s">
        <v>3687</v>
      </c>
    </row>
    <row r="20005" customFormat="false" ht="15.75" hidden="false" customHeight="false" outlineLevel="0" collapsed="false">
      <c r="A20005" s="20" t="s">
        <v>38890</v>
      </c>
      <c r="B20005" s="20" t="s">
        <v>38887</v>
      </c>
      <c r="C20005" s="20" t="s">
        <v>38888</v>
      </c>
      <c r="D20005" s="20" t="s">
        <v>38889</v>
      </c>
      <c r="H20005" s="20" t="s">
        <v>3687</v>
      </c>
    </row>
    <row r="20006" customFormat="false" ht="15.75" hidden="false" customHeight="false" outlineLevel="0" collapsed="false">
      <c r="A20006" s="20" t="s">
        <v>38891</v>
      </c>
      <c r="B20006" s="20" t="s">
        <v>38887</v>
      </c>
      <c r="C20006" s="20" t="s">
        <v>38892</v>
      </c>
      <c r="D20006" s="20" t="s">
        <v>38893</v>
      </c>
      <c r="H20006" s="20" t="s">
        <v>3687</v>
      </c>
    </row>
    <row r="20007" customFormat="false" ht="15.75" hidden="false" customHeight="false" outlineLevel="0" collapsed="false">
      <c r="A20007" s="20" t="s">
        <v>38894</v>
      </c>
      <c r="B20007" s="20" t="s">
        <v>38887</v>
      </c>
      <c r="C20007" s="20" t="s">
        <v>38892</v>
      </c>
      <c r="D20007" s="20" t="s">
        <v>38893</v>
      </c>
      <c r="H20007" s="20" t="s">
        <v>3687</v>
      </c>
    </row>
    <row r="20008" customFormat="false" ht="15.75" hidden="false" customHeight="false" outlineLevel="0" collapsed="false">
      <c r="A20008" s="20" t="s">
        <v>38895</v>
      </c>
      <c r="B20008" s="20" t="s">
        <v>38887</v>
      </c>
      <c r="C20008" s="20" t="s">
        <v>38892</v>
      </c>
      <c r="D20008" s="20" t="s">
        <v>38896</v>
      </c>
      <c r="H20008" s="20" t="s">
        <v>3687</v>
      </c>
    </row>
    <row r="20009" customFormat="false" ht="15.75" hidden="false" customHeight="false" outlineLevel="0" collapsed="false">
      <c r="A20009" s="20" t="s">
        <v>38897</v>
      </c>
      <c r="B20009" s="20" t="s">
        <v>38887</v>
      </c>
      <c r="C20009" s="20" t="s">
        <v>38892</v>
      </c>
      <c r="D20009" s="20" t="s">
        <v>38896</v>
      </c>
      <c r="H20009" s="20" t="s">
        <v>3687</v>
      </c>
    </row>
    <row r="20010" customFormat="false" ht="15.75" hidden="false" customHeight="false" outlineLevel="0" collapsed="false">
      <c r="A20010" s="20" t="s">
        <v>38898</v>
      </c>
      <c r="B20010" s="20" t="s">
        <v>38675</v>
      </c>
      <c r="H20010" s="20" t="s">
        <v>3687</v>
      </c>
    </row>
    <row r="20011" customFormat="false" ht="15.75" hidden="false" customHeight="false" outlineLevel="0" collapsed="false">
      <c r="A20011" s="20" t="s">
        <v>38899</v>
      </c>
      <c r="B20011" s="20" t="s">
        <v>38675</v>
      </c>
      <c r="H20011" s="20" t="s">
        <v>3687</v>
      </c>
    </row>
    <row r="20012" customFormat="false" ht="15.75" hidden="false" customHeight="false" outlineLevel="0" collapsed="false">
      <c r="A20012" s="20" t="s">
        <v>38900</v>
      </c>
      <c r="B20012" s="20" t="s">
        <v>38901</v>
      </c>
      <c r="C20012" s="20" t="s">
        <v>38902</v>
      </c>
      <c r="H20012" s="20" t="s">
        <v>3687</v>
      </c>
    </row>
    <row r="20013" customFormat="false" ht="15.75" hidden="false" customHeight="false" outlineLevel="0" collapsed="false">
      <c r="A20013" s="20" t="s">
        <v>38903</v>
      </c>
      <c r="B20013" s="20" t="s">
        <v>38901</v>
      </c>
      <c r="C20013" s="20" t="s">
        <v>38902</v>
      </c>
      <c r="H20013" s="20" t="s">
        <v>3687</v>
      </c>
    </row>
    <row r="20014" customFormat="false" ht="15.75" hidden="false" customHeight="false" outlineLevel="0" collapsed="false">
      <c r="A20014" s="20" t="s">
        <v>38904</v>
      </c>
      <c r="B20014" s="20" t="s">
        <v>38905</v>
      </c>
      <c r="C20014" s="20" t="s">
        <v>38906</v>
      </c>
      <c r="H20014" s="20" t="s">
        <v>5399</v>
      </c>
    </row>
    <row r="20015" customFormat="false" ht="15.75" hidden="false" customHeight="false" outlineLevel="0" collapsed="false">
      <c r="A20015" s="20" t="s">
        <v>38907</v>
      </c>
      <c r="B20015" s="20" t="s">
        <v>38905</v>
      </c>
      <c r="C20015" s="20" t="s">
        <v>38906</v>
      </c>
      <c r="H20015" s="20" t="s">
        <v>5399</v>
      </c>
    </row>
    <row r="20016" customFormat="false" ht="15.75" hidden="false" customHeight="false" outlineLevel="0" collapsed="false">
      <c r="A20016" s="20" t="s">
        <v>38908</v>
      </c>
      <c r="B20016" s="20" t="s">
        <v>38905</v>
      </c>
      <c r="C20016" s="20" t="s">
        <v>38906</v>
      </c>
      <c r="H20016" s="20" t="s">
        <v>5399</v>
      </c>
    </row>
    <row r="20017" customFormat="false" ht="15.75" hidden="false" customHeight="false" outlineLevel="0" collapsed="false">
      <c r="A20017" s="20" t="s">
        <v>38909</v>
      </c>
      <c r="B20017" s="20" t="s">
        <v>38905</v>
      </c>
      <c r="C20017" s="20" t="s">
        <v>38906</v>
      </c>
      <c r="H20017" s="20" t="s">
        <v>5399</v>
      </c>
    </row>
    <row r="20018" customFormat="false" ht="15.75" hidden="false" customHeight="false" outlineLevel="0" collapsed="false">
      <c r="A20018" s="20" t="s">
        <v>38910</v>
      </c>
      <c r="B20018" s="20" t="s">
        <v>38905</v>
      </c>
      <c r="C20018" s="20" t="s">
        <v>38906</v>
      </c>
      <c r="H20018" s="20" t="s">
        <v>5399</v>
      </c>
    </row>
    <row r="20019" customFormat="false" ht="15.75" hidden="false" customHeight="false" outlineLevel="0" collapsed="false">
      <c r="A20019" s="20" t="s">
        <v>38911</v>
      </c>
      <c r="B20019" s="20" t="s">
        <v>38905</v>
      </c>
      <c r="C20019" s="20" t="s">
        <v>38906</v>
      </c>
      <c r="H20019" s="20" t="s">
        <v>5399</v>
      </c>
    </row>
    <row r="20020" customFormat="false" ht="15.75" hidden="false" customHeight="false" outlineLevel="0" collapsed="false">
      <c r="A20020" s="20" t="s">
        <v>38912</v>
      </c>
      <c r="B20020" s="20" t="s">
        <v>38913</v>
      </c>
      <c r="H20020" s="20" t="s">
        <v>5399</v>
      </c>
    </row>
    <row r="20021" customFormat="false" ht="15.75" hidden="false" customHeight="false" outlineLevel="0" collapsed="false">
      <c r="A20021" s="20" t="s">
        <v>38914</v>
      </c>
      <c r="B20021" s="20" t="s">
        <v>38915</v>
      </c>
      <c r="H20021" s="20" t="s">
        <v>5399</v>
      </c>
    </row>
    <row r="20022" customFormat="false" ht="15.75" hidden="false" customHeight="false" outlineLevel="0" collapsed="false">
      <c r="A20022" s="20" t="s">
        <v>38916</v>
      </c>
      <c r="B20022" s="20" t="s">
        <v>38913</v>
      </c>
      <c r="H20022" s="20" t="s">
        <v>5399</v>
      </c>
    </row>
    <row r="20023" customFormat="false" ht="15.75" hidden="false" customHeight="false" outlineLevel="0" collapsed="false">
      <c r="A20023" s="20" t="s">
        <v>38917</v>
      </c>
      <c r="B20023" s="20" t="s">
        <v>38913</v>
      </c>
      <c r="H20023" s="20" t="s">
        <v>5399</v>
      </c>
    </row>
    <row r="20024" customFormat="false" ht="15.75" hidden="false" customHeight="false" outlineLevel="0" collapsed="false">
      <c r="A20024" s="20" t="s">
        <v>38918</v>
      </c>
      <c r="B20024" s="20" t="s">
        <v>38915</v>
      </c>
      <c r="H20024" s="20" t="s">
        <v>5399</v>
      </c>
    </row>
    <row r="20025" customFormat="false" ht="15.75" hidden="false" customHeight="false" outlineLevel="0" collapsed="false">
      <c r="A20025" s="20" t="s">
        <v>38919</v>
      </c>
      <c r="B20025" s="20" t="s">
        <v>38913</v>
      </c>
      <c r="H20025" s="20" t="s">
        <v>5399</v>
      </c>
    </row>
    <row r="20026" customFormat="false" ht="15.75" hidden="false" customHeight="false" outlineLevel="0" collapsed="false">
      <c r="A20026" s="20" t="s">
        <v>38920</v>
      </c>
      <c r="B20026" s="20" t="s">
        <v>38921</v>
      </c>
      <c r="C20026" s="20" t="s">
        <v>38922</v>
      </c>
      <c r="D20026" s="20" t="s">
        <v>38923</v>
      </c>
      <c r="E20026" s="20" t="s">
        <v>38924</v>
      </c>
      <c r="F20026" s="20" t="s">
        <v>38925</v>
      </c>
      <c r="H20026" s="20" t="s">
        <v>5399</v>
      </c>
    </row>
    <row r="20027" customFormat="false" ht="15.75" hidden="false" customHeight="false" outlineLevel="0" collapsed="false">
      <c r="A20027" s="20" t="s">
        <v>38926</v>
      </c>
      <c r="B20027" s="20" t="s">
        <v>38921</v>
      </c>
      <c r="C20027" s="20" t="s">
        <v>38922</v>
      </c>
      <c r="D20027" s="20" t="s">
        <v>38923</v>
      </c>
      <c r="E20027" s="20" t="s">
        <v>38924</v>
      </c>
      <c r="F20027" s="20" t="s">
        <v>38925</v>
      </c>
      <c r="H20027" s="20" t="s">
        <v>5399</v>
      </c>
    </row>
    <row r="20028" customFormat="false" ht="15.75" hidden="false" customHeight="false" outlineLevel="0" collapsed="false">
      <c r="A20028" s="20" t="s">
        <v>38927</v>
      </c>
      <c r="B20028" s="20" t="s">
        <v>38921</v>
      </c>
      <c r="C20028" s="20" t="s">
        <v>38922</v>
      </c>
      <c r="D20028" s="20" t="s">
        <v>38923</v>
      </c>
      <c r="E20028" s="20" t="s">
        <v>38924</v>
      </c>
      <c r="F20028" s="20" t="s">
        <v>38925</v>
      </c>
      <c r="H20028" s="20" t="s">
        <v>5399</v>
      </c>
    </row>
    <row r="20029" customFormat="false" ht="15.75" hidden="false" customHeight="false" outlineLevel="0" collapsed="false">
      <c r="A20029" s="20" t="s">
        <v>38928</v>
      </c>
      <c r="B20029" s="20" t="s">
        <v>38921</v>
      </c>
      <c r="C20029" s="20" t="s">
        <v>38922</v>
      </c>
      <c r="D20029" s="20" t="s">
        <v>38923</v>
      </c>
      <c r="E20029" s="20" t="s">
        <v>38924</v>
      </c>
      <c r="F20029" s="20" t="s">
        <v>38925</v>
      </c>
      <c r="H20029" s="20" t="s">
        <v>5399</v>
      </c>
    </row>
    <row r="20030" customFormat="false" ht="15.75" hidden="false" customHeight="false" outlineLevel="0" collapsed="false">
      <c r="A20030" s="20" t="s">
        <v>38929</v>
      </c>
      <c r="B20030" s="20" t="s">
        <v>38921</v>
      </c>
      <c r="C20030" s="20" t="s">
        <v>38922</v>
      </c>
      <c r="D20030" s="20" t="s">
        <v>38923</v>
      </c>
      <c r="E20030" s="20" t="s">
        <v>38924</v>
      </c>
      <c r="F20030" s="20" t="s">
        <v>38925</v>
      </c>
      <c r="H20030" s="20" t="s">
        <v>5399</v>
      </c>
    </row>
    <row r="20031" customFormat="false" ht="15.75" hidden="false" customHeight="false" outlineLevel="0" collapsed="false">
      <c r="A20031" s="20" t="s">
        <v>38930</v>
      </c>
      <c r="B20031" s="20" t="s">
        <v>38921</v>
      </c>
      <c r="C20031" s="20" t="s">
        <v>38922</v>
      </c>
      <c r="D20031" s="20" t="s">
        <v>38923</v>
      </c>
      <c r="E20031" s="20" t="s">
        <v>38924</v>
      </c>
      <c r="F20031" s="20" t="s">
        <v>38925</v>
      </c>
      <c r="H20031" s="20" t="s">
        <v>5399</v>
      </c>
    </row>
    <row r="20032" customFormat="false" ht="15.75" hidden="false" customHeight="false" outlineLevel="0" collapsed="false">
      <c r="A20032" s="20" t="s">
        <v>38931</v>
      </c>
      <c r="B20032" s="20" t="s">
        <v>38921</v>
      </c>
      <c r="C20032" s="20" t="s">
        <v>38932</v>
      </c>
      <c r="D20032" s="20" t="s">
        <v>38933</v>
      </c>
      <c r="E20032" s="20" t="s">
        <v>38934</v>
      </c>
      <c r="F20032" s="20" t="s">
        <v>38925</v>
      </c>
      <c r="H20032" s="20" t="s">
        <v>5399</v>
      </c>
    </row>
    <row r="20033" customFormat="false" ht="15.75" hidden="false" customHeight="false" outlineLevel="0" collapsed="false">
      <c r="A20033" s="20" t="s">
        <v>38935</v>
      </c>
      <c r="B20033" s="20" t="s">
        <v>38921</v>
      </c>
      <c r="C20033" s="20" t="s">
        <v>38932</v>
      </c>
      <c r="D20033" s="20" t="s">
        <v>38933</v>
      </c>
      <c r="E20033" s="20" t="s">
        <v>38934</v>
      </c>
      <c r="F20033" s="20" t="s">
        <v>38925</v>
      </c>
      <c r="H20033" s="20" t="s">
        <v>5399</v>
      </c>
    </row>
    <row r="20034" customFormat="false" ht="15.75" hidden="false" customHeight="false" outlineLevel="0" collapsed="false">
      <c r="A20034" s="20" t="s">
        <v>38936</v>
      </c>
      <c r="B20034" s="20" t="s">
        <v>38921</v>
      </c>
      <c r="C20034" s="20" t="s">
        <v>38932</v>
      </c>
      <c r="D20034" s="20" t="s">
        <v>38933</v>
      </c>
      <c r="E20034" s="20" t="s">
        <v>38934</v>
      </c>
      <c r="F20034" s="20" t="s">
        <v>38925</v>
      </c>
      <c r="H20034" s="20" t="s">
        <v>5399</v>
      </c>
    </row>
    <row r="20035" customFormat="false" ht="15.75" hidden="false" customHeight="false" outlineLevel="0" collapsed="false">
      <c r="A20035" s="20" t="s">
        <v>38937</v>
      </c>
      <c r="B20035" s="20" t="s">
        <v>38921</v>
      </c>
      <c r="C20035" s="20" t="s">
        <v>38932</v>
      </c>
      <c r="D20035" s="20" t="s">
        <v>38933</v>
      </c>
      <c r="E20035" s="20" t="s">
        <v>38934</v>
      </c>
      <c r="F20035" s="20" t="s">
        <v>38925</v>
      </c>
      <c r="H20035" s="20" t="s">
        <v>5399</v>
      </c>
    </row>
    <row r="20036" customFormat="false" ht="15.75" hidden="false" customHeight="false" outlineLevel="0" collapsed="false">
      <c r="A20036" s="20" t="s">
        <v>38938</v>
      </c>
      <c r="B20036" s="20" t="s">
        <v>38921</v>
      </c>
      <c r="C20036" s="20" t="s">
        <v>38932</v>
      </c>
      <c r="D20036" s="20" t="s">
        <v>38933</v>
      </c>
      <c r="E20036" s="20" t="s">
        <v>38934</v>
      </c>
      <c r="F20036" s="20" t="s">
        <v>38925</v>
      </c>
      <c r="H20036" s="20" t="s">
        <v>5399</v>
      </c>
    </row>
    <row r="20037" customFormat="false" ht="15.75" hidden="false" customHeight="false" outlineLevel="0" collapsed="false">
      <c r="A20037" s="20" t="s">
        <v>38939</v>
      </c>
      <c r="B20037" s="20" t="s">
        <v>38921</v>
      </c>
      <c r="C20037" s="20" t="s">
        <v>38932</v>
      </c>
      <c r="D20037" s="20" t="s">
        <v>38933</v>
      </c>
      <c r="E20037" s="20" t="s">
        <v>38934</v>
      </c>
      <c r="F20037" s="20" t="s">
        <v>38925</v>
      </c>
      <c r="H20037" s="20" t="s">
        <v>5399</v>
      </c>
    </row>
    <row r="20038" customFormat="false" ht="15.75" hidden="false" customHeight="false" outlineLevel="0" collapsed="false">
      <c r="A20038" s="20" t="s">
        <v>38940</v>
      </c>
      <c r="B20038" s="20" t="s">
        <v>38941</v>
      </c>
      <c r="C20038" s="20" t="s">
        <v>38942</v>
      </c>
      <c r="D20038" s="20" t="s">
        <v>38943</v>
      </c>
      <c r="E20038" s="20" t="s">
        <v>38944</v>
      </c>
      <c r="F20038" s="20" t="s">
        <v>38945</v>
      </c>
      <c r="H20038" s="20" t="s">
        <v>5399</v>
      </c>
    </row>
    <row r="20039" customFormat="false" ht="15.75" hidden="false" customHeight="false" outlineLevel="0" collapsed="false">
      <c r="A20039" s="20" t="s">
        <v>38946</v>
      </c>
      <c r="B20039" s="20" t="s">
        <v>38941</v>
      </c>
      <c r="C20039" s="20" t="s">
        <v>38942</v>
      </c>
      <c r="D20039" s="20" t="s">
        <v>38943</v>
      </c>
      <c r="E20039" s="20" t="s">
        <v>38947</v>
      </c>
      <c r="F20039" s="20" t="s">
        <v>38948</v>
      </c>
      <c r="H20039" s="20" t="s">
        <v>5399</v>
      </c>
    </row>
    <row r="20040" customFormat="false" ht="15.75" hidden="false" customHeight="false" outlineLevel="0" collapsed="false">
      <c r="A20040" s="20" t="s">
        <v>38949</v>
      </c>
      <c r="B20040" s="20" t="s">
        <v>38941</v>
      </c>
      <c r="C20040" s="20" t="s">
        <v>38942</v>
      </c>
      <c r="D20040" s="20" t="s">
        <v>38943</v>
      </c>
      <c r="E20040" s="20" t="s">
        <v>38947</v>
      </c>
      <c r="F20040" s="20" t="s">
        <v>38948</v>
      </c>
      <c r="H20040" s="20" t="s">
        <v>5399</v>
      </c>
    </row>
    <row r="20041" customFormat="false" ht="15.75" hidden="false" customHeight="false" outlineLevel="0" collapsed="false">
      <c r="A20041" s="20" t="s">
        <v>38950</v>
      </c>
      <c r="B20041" s="20" t="s">
        <v>38941</v>
      </c>
      <c r="C20041" s="20" t="s">
        <v>38942</v>
      </c>
      <c r="D20041" s="20" t="s">
        <v>38943</v>
      </c>
      <c r="E20041" s="20" t="s">
        <v>38944</v>
      </c>
      <c r="F20041" s="20" t="s">
        <v>38945</v>
      </c>
      <c r="H20041" s="20" t="s">
        <v>5399</v>
      </c>
    </row>
    <row r="20042" customFormat="false" ht="15.75" hidden="false" customHeight="false" outlineLevel="0" collapsed="false">
      <c r="A20042" s="20" t="s">
        <v>38951</v>
      </c>
      <c r="B20042" s="20" t="s">
        <v>38941</v>
      </c>
      <c r="C20042" s="20" t="s">
        <v>38942</v>
      </c>
      <c r="D20042" s="20" t="s">
        <v>38943</v>
      </c>
      <c r="E20042" s="20" t="s">
        <v>38947</v>
      </c>
      <c r="F20042" s="20" t="s">
        <v>38948</v>
      </c>
      <c r="H20042" s="20" t="s">
        <v>5399</v>
      </c>
    </row>
    <row r="20043" customFormat="false" ht="15.75" hidden="false" customHeight="false" outlineLevel="0" collapsed="false">
      <c r="A20043" s="20" t="s">
        <v>38952</v>
      </c>
      <c r="B20043" s="20" t="s">
        <v>38941</v>
      </c>
      <c r="C20043" s="20" t="s">
        <v>38942</v>
      </c>
      <c r="D20043" s="20" t="s">
        <v>38943</v>
      </c>
      <c r="E20043" s="20" t="s">
        <v>38947</v>
      </c>
      <c r="F20043" s="20" t="s">
        <v>38948</v>
      </c>
      <c r="H20043" s="20" t="s">
        <v>5399</v>
      </c>
    </row>
    <row r="20044" customFormat="false" ht="15.75" hidden="false" customHeight="false" outlineLevel="0" collapsed="false">
      <c r="A20044" s="20" t="s">
        <v>38953</v>
      </c>
      <c r="B20044" s="20" t="s">
        <v>38954</v>
      </c>
      <c r="C20044" s="20" t="s">
        <v>38955</v>
      </c>
      <c r="H20044" s="20" t="s">
        <v>5399</v>
      </c>
    </row>
    <row r="20045" customFormat="false" ht="15.75" hidden="false" customHeight="false" outlineLevel="0" collapsed="false">
      <c r="A20045" s="20" t="s">
        <v>38956</v>
      </c>
      <c r="B20045" s="20" t="s">
        <v>38954</v>
      </c>
      <c r="C20045" s="20" t="s">
        <v>38955</v>
      </c>
      <c r="H20045" s="20" t="s">
        <v>5399</v>
      </c>
    </row>
    <row r="20046" customFormat="false" ht="15.75" hidden="false" customHeight="false" outlineLevel="0" collapsed="false">
      <c r="A20046" s="20" t="s">
        <v>38957</v>
      </c>
      <c r="B20046" s="20" t="s">
        <v>38954</v>
      </c>
      <c r="C20046" s="20" t="s">
        <v>38955</v>
      </c>
      <c r="H20046" s="20" t="s">
        <v>5399</v>
      </c>
    </row>
    <row r="20047" customFormat="false" ht="15.75" hidden="false" customHeight="false" outlineLevel="0" collapsed="false">
      <c r="A20047" s="20" t="s">
        <v>38958</v>
      </c>
      <c r="B20047" s="20" t="s">
        <v>38954</v>
      </c>
      <c r="C20047" s="20" t="s">
        <v>38955</v>
      </c>
      <c r="H20047" s="20" t="s">
        <v>5399</v>
      </c>
    </row>
    <row r="20048" customFormat="false" ht="15.75" hidden="false" customHeight="false" outlineLevel="0" collapsed="false">
      <c r="A20048" s="20" t="s">
        <v>38959</v>
      </c>
      <c r="B20048" s="20" t="s">
        <v>38954</v>
      </c>
      <c r="C20048" s="20" t="s">
        <v>38955</v>
      </c>
      <c r="H20048" s="20" t="s">
        <v>5399</v>
      </c>
    </row>
    <row r="20049" customFormat="false" ht="15.75" hidden="false" customHeight="false" outlineLevel="0" collapsed="false">
      <c r="A20049" s="20" t="s">
        <v>38960</v>
      </c>
      <c r="B20049" s="20" t="s">
        <v>38954</v>
      </c>
      <c r="C20049" s="20" t="s">
        <v>38955</v>
      </c>
      <c r="H20049" s="20" t="s">
        <v>5399</v>
      </c>
    </row>
    <row r="20050" customFormat="false" ht="15.75" hidden="false" customHeight="false" outlineLevel="0" collapsed="false">
      <c r="A20050" s="20" t="s">
        <v>38961</v>
      </c>
      <c r="B20050" s="20" t="s">
        <v>38962</v>
      </c>
      <c r="C20050" s="20" t="s">
        <v>38963</v>
      </c>
      <c r="D20050" s="20" t="s">
        <v>38964</v>
      </c>
      <c r="H20050" s="20" t="s">
        <v>5399</v>
      </c>
    </row>
    <row r="20051" customFormat="false" ht="15.75" hidden="false" customHeight="false" outlineLevel="0" collapsed="false">
      <c r="A20051" s="20" t="s">
        <v>38965</v>
      </c>
      <c r="B20051" s="20" t="s">
        <v>38962</v>
      </c>
      <c r="C20051" s="20" t="s">
        <v>38963</v>
      </c>
      <c r="D20051" s="20" t="s">
        <v>38964</v>
      </c>
      <c r="H20051" s="20" t="s">
        <v>5399</v>
      </c>
    </row>
    <row r="20052" customFormat="false" ht="15.75" hidden="false" customHeight="false" outlineLevel="0" collapsed="false">
      <c r="A20052" s="20" t="s">
        <v>38966</v>
      </c>
      <c r="B20052" s="20" t="s">
        <v>38962</v>
      </c>
      <c r="C20052" s="20" t="s">
        <v>38963</v>
      </c>
      <c r="D20052" s="20" t="s">
        <v>38964</v>
      </c>
      <c r="H20052" s="20" t="s">
        <v>5399</v>
      </c>
    </row>
    <row r="20053" customFormat="false" ht="15.75" hidden="false" customHeight="false" outlineLevel="0" collapsed="false">
      <c r="A20053" s="20" t="s">
        <v>38967</v>
      </c>
      <c r="B20053" s="20" t="s">
        <v>38962</v>
      </c>
      <c r="C20053" s="20" t="s">
        <v>38963</v>
      </c>
      <c r="D20053" s="20" t="s">
        <v>38964</v>
      </c>
      <c r="H20053" s="20" t="s">
        <v>5399</v>
      </c>
    </row>
    <row r="20054" customFormat="false" ht="15.75" hidden="false" customHeight="false" outlineLevel="0" collapsed="false">
      <c r="A20054" s="20" t="s">
        <v>38968</v>
      </c>
      <c r="B20054" s="20" t="s">
        <v>38962</v>
      </c>
      <c r="C20054" s="20" t="s">
        <v>38963</v>
      </c>
      <c r="D20054" s="20" t="s">
        <v>38964</v>
      </c>
      <c r="H20054" s="20" t="s">
        <v>5399</v>
      </c>
    </row>
    <row r="20055" customFormat="false" ht="15.75" hidden="false" customHeight="false" outlineLevel="0" collapsed="false">
      <c r="A20055" s="20" t="s">
        <v>38969</v>
      </c>
      <c r="B20055" s="20" t="s">
        <v>38962</v>
      </c>
      <c r="C20055" s="20" t="s">
        <v>38963</v>
      </c>
      <c r="D20055" s="20" t="s">
        <v>38964</v>
      </c>
      <c r="H20055" s="20" t="s">
        <v>5399</v>
      </c>
    </row>
    <row r="20056" customFormat="false" ht="15.75" hidden="false" customHeight="false" outlineLevel="0" collapsed="false">
      <c r="A20056" s="20" t="s">
        <v>38970</v>
      </c>
      <c r="B20056" s="20" t="s">
        <v>38971</v>
      </c>
      <c r="C20056" s="20" t="s">
        <v>38972</v>
      </c>
      <c r="D20056" s="20" t="s">
        <v>38973</v>
      </c>
      <c r="H20056" s="20" t="s">
        <v>5399</v>
      </c>
    </row>
    <row r="20057" customFormat="false" ht="15.75" hidden="false" customHeight="false" outlineLevel="0" collapsed="false">
      <c r="A20057" s="20" t="s">
        <v>38974</v>
      </c>
      <c r="B20057" s="20" t="s">
        <v>38971</v>
      </c>
      <c r="C20057" s="20" t="s">
        <v>38975</v>
      </c>
      <c r="D20057" s="20" t="s">
        <v>38976</v>
      </c>
      <c r="H20057" s="20" t="s">
        <v>5399</v>
      </c>
    </row>
    <row r="20058" customFormat="false" ht="15.75" hidden="false" customHeight="false" outlineLevel="0" collapsed="false">
      <c r="A20058" s="20" t="s">
        <v>38977</v>
      </c>
      <c r="B20058" s="20" t="s">
        <v>38971</v>
      </c>
      <c r="C20058" s="20" t="s">
        <v>38972</v>
      </c>
      <c r="D20058" s="20" t="s">
        <v>38973</v>
      </c>
      <c r="H20058" s="20" t="s">
        <v>5399</v>
      </c>
    </row>
    <row r="20059" customFormat="false" ht="15.75" hidden="false" customHeight="false" outlineLevel="0" collapsed="false">
      <c r="A20059" s="20" t="s">
        <v>38978</v>
      </c>
      <c r="B20059" s="20" t="s">
        <v>38971</v>
      </c>
      <c r="C20059" s="20" t="s">
        <v>38975</v>
      </c>
      <c r="D20059" s="20" t="s">
        <v>38976</v>
      </c>
      <c r="H20059" s="20" t="s">
        <v>5399</v>
      </c>
    </row>
    <row r="20060" customFormat="false" ht="15.75" hidden="false" customHeight="false" outlineLevel="0" collapsed="false">
      <c r="A20060" s="20" t="s">
        <v>38979</v>
      </c>
      <c r="B20060" s="20" t="s">
        <v>38980</v>
      </c>
      <c r="H20060" s="20" t="s">
        <v>5399</v>
      </c>
    </row>
    <row r="20061" customFormat="false" ht="15.75" hidden="false" customHeight="false" outlineLevel="0" collapsed="false">
      <c r="A20061" s="20" t="s">
        <v>38981</v>
      </c>
      <c r="B20061" s="20" t="s">
        <v>38980</v>
      </c>
      <c r="H20061" s="20" t="s">
        <v>5399</v>
      </c>
    </row>
    <row r="20062" customFormat="false" ht="15.75" hidden="false" customHeight="false" outlineLevel="0" collapsed="false">
      <c r="A20062" s="20" t="s">
        <v>38982</v>
      </c>
      <c r="B20062" s="20" t="s">
        <v>38980</v>
      </c>
      <c r="H20062" s="20" t="s">
        <v>5399</v>
      </c>
    </row>
    <row r="20063" customFormat="false" ht="15.75" hidden="false" customHeight="false" outlineLevel="0" collapsed="false">
      <c r="A20063" s="20" t="s">
        <v>38983</v>
      </c>
      <c r="B20063" s="20" t="s">
        <v>38980</v>
      </c>
      <c r="H20063" s="20" t="s">
        <v>5399</v>
      </c>
    </row>
    <row r="20064" customFormat="false" ht="15.75" hidden="false" customHeight="false" outlineLevel="0" collapsed="false">
      <c r="A20064" s="20" t="s">
        <v>38984</v>
      </c>
      <c r="B20064" s="20" t="s">
        <v>38980</v>
      </c>
      <c r="H20064" s="20" t="s">
        <v>5399</v>
      </c>
    </row>
    <row r="20065" customFormat="false" ht="15.75" hidden="false" customHeight="false" outlineLevel="0" collapsed="false">
      <c r="A20065" s="20" t="s">
        <v>38985</v>
      </c>
      <c r="B20065" s="20" t="s">
        <v>38980</v>
      </c>
      <c r="H20065" s="20" t="s">
        <v>5399</v>
      </c>
    </row>
    <row r="20066" customFormat="false" ht="15.75" hidden="false" customHeight="false" outlineLevel="0" collapsed="false">
      <c r="A20066" s="20" t="s">
        <v>38986</v>
      </c>
      <c r="B20066" s="20" t="s">
        <v>38987</v>
      </c>
      <c r="C20066" s="20" t="s">
        <v>38988</v>
      </c>
      <c r="H20066" s="20" t="s">
        <v>5399</v>
      </c>
    </row>
    <row r="20067" customFormat="false" ht="15.75" hidden="false" customHeight="false" outlineLevel="0" collapsed="false">
      <c r="A20067" s="20" t="s">
        <v>38989</v>
      </c>
      <c r="B20067" s="20" t="s">
        <v>38987</v>
      </c>
      <c r="C20067" s="20" t="s">
        <v>38988</v>
      </c>
      <c r="H20067" s="20" t="s">
        <v>5399</v>
      </c>
    </row>
    <row r="20068" customFormat="false" ht="15.75" hidden="false" customHeight="false" outlineLevel="0" collapsed="false">
      <c r="A20068" s="20" t="s">
        <v>38990</v>
      </c>
      <c r="B20068" s="20" t="s">
        <v>38987</v>
      </c>
      <c r="C20068" s="20" t="s">
        <v>38988</v>
      </c>
      <c r="H20068" s="20" t="s">
        <v>5399</v>
      </c>
    </row>
    <row r="20069" customFormat="false" ht="15.75" hidden="false" customHeight="false" outlineLevel="0" collapsed="false">
      <c r="A20069" s="20" t="s">
        <v>38991</v>
      </c>
      <c r="B20069" s="20" t="s">
        <v>38987</v>
      </c>
      <c r="C20069" s="20" t="s">
        <v>38988</v>
      </c>
      <c r="H20069" s="20" t="s">
        <v>5399</v>
      </c>
    </row>
    <row r="20070" customFormat="false" ht="15.75" hidden="false" customHeight="false" outlineLevel="0" collapsed="false">
      <c r="A20070" s="20" t="s">
        <v>38992</v>
      </c>
      <c r="B20070" s="20" t="s">
        <v>38987</v>
      </c>
      <c r="C20070" s="20" t="s">
        <v>38988</v>
      </c>
      <c r="H20070" s="20" t="s">
        <v>5399</v>
      </c>
    </row>
    <row r="20071" customFormat="false" ht="15.75" hidden="false" customHeight="false" outlineLevel="0" collapsed="false">
      <c r="A20071" s="20" t="s">
        <v>38993</v>
      </c>
      <c r="B20071" s="20" t="s">
        <v>38987</v>
      </c>
      <c r="C20071" s="20" t="s">
        <v>38988</v>
      </c>
      <c r="H20071" s="20" t="s">
        <v>5399</v>
      </c>
    </row>
    <row r="20072" customFormat="false" ht="15.75" hidden="false" customHeight="false" outlineLevel="0" collapsed="false">
      <c r="A20072" s="20" t="s">
        <v>38994</v>
      </c>
      <c r="B20072" s="20" t="s">
        <v>38995</v>
      </c>
      <c r="C20072" s="20" t="s">
        <v>38996</v>
      </c>
      <c r="H20072" s="20" t="s">
        <v>5399</v>
      </c>
    </row>
    <row r="20073" customFormat="false" ht="15.75" hidden="false" customHeight="false" outlineLevel="0" collapsed="false">
      <c r="A20073" s="20" t="s">
        <v>38997</v>
      </c>
      <c r="B20073" s="20" t="s">
        <v>38995</v>
      </c>
      <c r="C20073" s="20" t="s">
        <v>38996</v>
      </c>
      <c r="H20073" s="20" t="s">
        <v>5399</v>
      </c>
    </row>
    <row r="20074" customFormat="false" ht="15.75" hidden="false" customHeight="false" outlineLevel="0" collapsed="false">
      <c r="A20074" s="20" t="s">
        <v>38998</v>
      </c>
      <c r="B20074" s="20" t="s">
        <v>38995</v>
      </c>
      <c r="C20074" s="20" t="s">
        <v>38996</v>
      </c>
      <c r="H20074" s="20" t="s">
        <v>5399</v>
      </c>
    </row>
    <row r="20075" customFormat="false" ht="15.75" hidden="false" customHeight="false" outlineLevel="0" collapsed="false">
      <c r="A20075" s="20" t="s">
        <v>38999</v>
      </c>
      <c r="B20075" s="20" t="s">
        <v>38995</v>
      </c>
      <c r="C20075" s="20" t="s">
        <v>38996</v>
      </c>
      <c r="H20075" s="20" t="s">
        <v>5399</v>
      </c>
    </row>
    <row r="20076" customFormat="false" ht="15.75" hidden="false" customHeight="false" outlineLevel="0" collapsed="false">
      <c r="A20076" s="20" t="s">
        <v>39000</v>
      </c>
      <c r="B20076" s="20" t="s">
        <v>38995</v>
      </c>
      <c r="C20076" s="20" t="s">
        <v>38996</v>
      </c>
      <c r="H20076" s="20" t="s">
        <v>5399</v>
      </c>
    </row>
    <row r="20077" customFormat="false" ht="15.75" hidden="false" customHeight="false" outlineLevel="0" collapsed="false">
      <c r="A20077" s="20" t="s">
        <v>39001</v>
      </c>
      <c r="B20077" s="20" t="s">
        <v>38995</v>
      </c>
      <c r="C20077" s="20" t="s">
        <v>38996</v>
      </c>
      <c r="H20077" s="20" t="s">
        <v>5399</v>
      </c>
    </row>
    <row r="20078" customFormat="false" ht="15.75" hidden="false" customHeight="false" outlineLevel="0" collapsed="false">
      <c r="A20078" s="20" t="s">
        <v>39002</v>
      </c>
      <c r="B20078" s="20" t="s">
        <v>39003</v>
      </c>
      <c r="C20078" s="20" t="s">
        <v>39004</v>
      </c>
      <c r="H20078" s="20" t="s">
        <v>5399</v>
      </c>
    </row>
    <row r="20079" customFormat="false" ht="15.75" hidden="false" customHeight="false" outlineLevel="0" collapsed="false">
      <c r="A20079" s="20" t="s">
        <v>39005</v>
      </c>
      <c r="B20079" s="20" t="s">
        <v>39003</v>
      </c>
      <c r="C20079" s="20" t="s">
        <v>39004</v>
      </c>
      <c r="H20079" s="20" t="s">
        <v>5399</v>
      </c>
    </row>
    <row r="20080" customFormat="false" ht="15.75" hidden="false" customHeight="false" outlineLevel="0" collapsed="false">
      <c r="A20080" s="20" t="s">
        <v>39006</v>
      </c>
      <c r="B20080" s="20" t="s">
        <v>39003</v>
      </c>
      <c r="C20080" s="20" t="s">
        <v>39004</v>
      </c>
      <c r="H20080" s="20" t="s">
        <v>5399</v>
      </c>
    </row>
    <row r="20081" customFormat="false" ht="15.75" hidden="false" customHeight="false" outlineLevel="0" collapsed="false">
      <c r="A20081" s="20" t="s">
        <v>39007</v>
      </c>
      <c r="B20081" s="20" t="s">
        <v>39003</v>
      </c>
      <c r="C20081" s="20" t="s">
        <v>39004</v>
      </c>
      <c r="H20081" s="20" t="s">
        <v>5399</v>
      </c>
    </row>
    <row r="20082" customFormat="false" ht="15.75" hidden="false" customHeight="false" outlineLevel="0" collapsed="false">
      <c r="A20082" s="20" t="s">
        <v>39008</v>
      </c>
      <c r="B20082" s="20" t="s">
        <v>39003</v>
      </c>
      <c r="C20082" s="20" t="s">
        <v>39004</v>
      </c>
      <c r="H20082" s="20" t="s">
        <v>5399</v>
      </c>
    </row>
    <row r="20083" customFormat="false" ht="15.75" hidden="false" customHeight="false" outlineLevel="0" collapsed="false">
      <c r="A20083" s="20" t="s">
        <v>39009</v>
      </c>
      <c r="B20083" s="20" t="s">
        <v>39003</v>
      </c>
      <c r="C20083" s="20" t="s">
        <v>39004</v>
      </c>
      <c r="H20083" s="20" t="s">
        <v>5399</v>
      </c>
    </row>
    <row r="20084" customFormat="false" ht="15.75" hidden="false" customHeight="false" outlineLevel="0" collapsed="false">
      <c r="A20084" s="20" t="s">
        <v>39010</v>
      </c>
      <c r="B20084" s="20" t="s">
        <v>39011</v>
      </c>
      <c r="C20084" s="20" t="s">
        <v>39012</v>
      </c>
      <c r="H20084" s="20" t="s">
        <v>5399</v>
      </c>
    </row>
    <row r="20085" customFormat="false" ht="15.75" hidden="false" customHeight="false" outlineLevel="0" collapsed="false">
      <c r="A20085" s="20" t="s">
        <v>39013</v>
      </c>
      <c r="B20085" s="20" t="s">
        <v>39011</v>
      </c>
      <c r="C20085" s="20" t="s">
        <v>39012</v>
      </c>
      <c r="H20085" s="20" t="s">
        <v>5399</v>
      </c>
    </row>
    <row r="20086" customFormat="false" ht="15.75" hidden="false" customHeight="false" outlineLevel="0" collapsed="false">
      <c r="A20086" s="20" t="s">
        <v>39014</v>
      </c>
      <c r="B20086" s="20" t="s">
        <v>39011</v>
      </c>
      <c r="C20086" s="20" t="s">
        <v>39012</v>
      </c>
      <c r="H20086" s="20" t="s">
        <v>5399</v>
      </c>
    </row>
    <row r="20087" customFormat="false" ht="15.75" hidden="false" customHeight="false" outlineLevel="0" collapsed="false">
      <c r="A20087" s="20" t="s">
        <v>39015</v>
      </c>
      <c r="B20087" s="20" t="s">
        <v>39011</v>
      </c>
      <c r="C20087" s="20" t="s">
        <v>39012</v>
      </c>
      <c r="H20087" s="20" t="s">
        <v>5399</v>
      </c>
    </row>
    <row r="20088" customFormat="false" ht="15.75" hidden="false" customHeight="false" outlineLevel="0" collapsed="false">
      <c r="A20088" s="20" t="s">
        <v>39016</v>
      </c>
      <c r="B20088" s="20" t="s">
        <v>39011</v>
      </c>
      <c r="C20088" s="20" t="s">
        <v>39012</v>
      </c>
      <c r="H20088" s="20" t="s">
        <v>5399</v>
      </c>
    </row>
    <row r="20089" customFormat="false" ht="15.75" hidden="false" customHeight="false" outlineLevel="0" collapsed="false">
      <c r="A20089" s="20" t="s">
        <v>39017</v>
      </c>
      <c r="B20089" s="20" t="s">
        <v>39011</v>
      </c>
      <c r="C20089" s="20" t="s">
        <v>39012</v>
      </c>
      <c r="H20089" s="20" t="s">
        <v>5399</v>
      </c>
    </row>
    <row r="20090" customFormat="false" ht="15.75" hidden="false" customHeight="false" outlineLevel="0" collapsed="false">
      <c r="A20090" s="20" t="s">
        <v>39018</v>
      </c>
      <c r="B20090" s="20" t="s">
        <v>39019</v>
      </c>
      <c r="C20090" s="20" t="s">
        <v>39020</v>
      </c>
      <c r="H20090" s="20" t="s">
        <v>5399</v>
      </c>
    </row>
    <row r="20091" customFormat="false" ht="15.75" hidden="false" customHeight="false" outlineLevel="0" collapsed="false">
      <c r="A20091" s="20" t="s">
        <v>39021</v>
      </c>
      <c r="B20091" s="20" t="s">
        <v>39019</v>
      </c>
      <c r="C20091" s="20" t="s">
        <v>39020</v>
      </c>
      <c r="H20091" s="20" t="s">
        <v>5399</v>
      </c>
    </row>
    <row r="20092" customFormat="false" ht="15.75" hidden="false" customHeight="false" outlineLevel="0" collapsed="false">
      <c r="A20092" s="20" t="s">
        <v>39022</v>
      </c>
      <c r="B20092" s="20" t="s">
        <v>39019</v>
      </c>
      <c r="C20092" s="20" t="s">
        <v>39020</v>
      </c>
      <c r="H20092" s="20" t="s">
        <v>5399</v>
      </c>
    </row>
    <row r="20093" customFormat="false" ht="15.75" hidden="false" customHeight="false" outlineLevel="0" collapsed="false">
      <c r="A20093" s="20" t="s">
        <v>39023</v>
      </c>
      <c r="B20093" s="20" t="s">
        <v>39019</v>
      </c>
      <c r="C20093" s="20" t="s">
        <v>39020</v>
      </c>
      <c r="H20093" s="20" t="s">
        <v>5399</v>
      </c>
    </row>
    <row r="20094" customFormat="false" ht="15.75" hidden="false" customHeight="false" outlineLevel="0" collapsed="false">
      <c r="A20094" s="20" t="s">
        <v>39024</v>
      </c>
      <c r="B20094" s="20" t="s">
        <v>39019</v>
      </c>
      <c r="C20094" s="20" t="s">
        <v>39020</v>
      </c>
      <c r="H20094" s="20" t="s">
        <v>5399</v>
      </c>
    </row>
    <row r="20095" customFormat="false" ht="15.75" hidden="false" customHeight="false" outlineLevel="0" collapsed="false">
      <c r="A20095" s="20" t="s">
        <v>39025</v>
      </c>
      <c r="B20095" s="20" t="s">
        <v>39019</v>
      </c>
      <c r="C20095" s="20" t="s">
        <v>39020</v>
      </c>
      <c r="H20095" s="20" t="s">
        <v>5399</v>
      </c>
    </row>
    <row r="20096" customFormat="false" ht="15.75" hidden="false" customHeight="false" outlineLevel="0" collapsed="false">
      <c r="A20096" s="20" t="s">
        <v>39026</v>
      </c>
      <c r="B20096" s="20" t="s">
        <v>39027</v>
      </c>
      <c r="C20096" s="20" t="s">
        <v>39028</v>
      </c>
      <c r="H20096" s="20" t="s">
        <v>5399</v>
      </c>
    </row>
    <row r="20097" customFormat="false" ht="15.75" hidden="false" customHeight="false" outlineLevel="0" collapsed="false">
      <c r="A20097" s="20" t="s">
        <v>39029</v>
      </c>
      <c r="B20097" s="20" t="s">
        <v>39027</v>
      </c>
      <c r="C20097" s="20" t="s">
        <v>39028</v>
      </c>
      <c r="H20097" s="20" t="s">
        <v>5399</v>
      </c>
    </row>
    <row r="20098" customFormat="false" ht="15.75" hidden="false" customHeight="false" outlineLevel="0" collapsed="false">
      <c r="A20098" s="20" t="s">
        <v>39030</v>
      </c>
      <c r="B20098" s="20" t="s">
        <v>39027</v>
      </c>
      <c r="C20098" s="20" t="s">
        <v>39028</v>
      </c>
      <c r="H20098" s="20" t="s">
        <v>5399</v>
      </c>
    </row>
    <row r="20099" customFormat="false" ht="15.75" hidden="false" customHeight="false" outlineLevel="0" collapsed="false">
      <c r="A20099" s="20" t="s">
        <v>39031</v>
      </c>
      <c r="B20099" s="20" t="s">
        <v>39027</v>
      </c>
      <c r="C20099" s="20" t="s">
        <v>39028</v>
      </c>
      <c r="H20099" s="20" t="s">
        <v>5399</v>
      </c>
    </row>
    <row r="20100" customFormat="false" ht="15.75" hidden="false" customHeight="false" outlineLevel="0" collapsed="false">
      <c r="A20100" s="20" t="s">
        <v>39032</v>
      </c>
      <c r="B20100" s="20" t="s">
        <v>39027</v>
      </c>
      <c r="C20100" s="20" t="s">
        <v>39028</v>
      </c>
      <c r="H20100" s="20" t="s">
        <v>5399</v>
      </c>
    </row>
    <row r="20101" customFormat="false" ht="15.75" hidden="false" customHeight="false" outlineLevel="0" collapsed="false">
      <c r="A20101" s="20" t="s">
        <v>39033</v>
      </c>
      <c r="B20101" s="20" t="s">
        <v>39027</v>
      </c>
      <c r="C20101" s="20" t="s">
        <v>39028</v>
      </c>
      <c r="H20101" s="20" t="s">
        <v>5399</v>
      </c>
    </row>
    <row r="20102" customFormat="false" ht="15.75" hidden="false" customHeight="false" outlineLevel="0" collapsed="false">
      <c r="A20102" s="20" t="s">
        <v>39034</v>
      </c>
      <c r="B20102" s="20" t="s">
        <v>39035</v>
      </c>
      <c r="C20102" s="20" t="s">
        <v>39036</v>
      </c>
      <c r="D20102" s="20" t="s">
        <v>39037</v>
      </c>
      <c r="E20102" s="20" t="s">
        <v>38681</v>
      </c>
      <c r="H20102" s="20" t="s">
        <v>5399</v>
      </c>
    </row>
    <row r="20103" customFormat="false" ht="15.75" hidden="false" customHeight="false" outlineLevel="0" collapsed="false">
      <c r="A20103" s="20" t="s">
        <v>39038</v>
      </c>
      <c r="B20103" s="20" t="s">
        <v>39035</v>
      </c>
      <c r="C20103" s="20" t="s">
        <v>39036</v>
      </c>
      <c r="D20103" s="20" t="s">
        <v>39037</v>
      </c>
      <c r="E20103" s="20" t="s">
        <v>38681</v>
      </c>
      <c r="H20103" s="20" t="s">
        <v>5399</v>
      </c>
    </row>
    <row r="20104" customFormat="false" ht="15.75" hidden="false" customHeight="false" outlineLevel="0" collapsed="false">
      <c r="A20104" s="20" t="s">
        <v>39039</v>
      </c>
      <c r="B20104" s="20" t="s">
        <v>39035</v>
      </c>
      <c r="C20104" s="20" t="s">
        <v>39040</v>
      </c>
      <c r="D20104" s="20" t="s">
        <v>39041</v>
      </c>
      <c r="E20104" s="20" t="s">
        <v>38973</v>
      </c>
      <c r="H20104" s="20" t="s">
        <v>5399</v>
      </c>
    </row>
    <row r="20105" customFormat="false" ht="15.75" hidden="false" customHeight="false" outlineLevel="0" collapsed="false">
      <c r="A20105" s="20" t="s">
        <v>39042</v>
      </c>
      <c r="B20105" s="20" t="s">
        <v>39035</v>
      </c>
      <c r="C20105" s="20" t="s">
        <v>39036</v>
      </c>
      <c r="D20105" s="20" t="s">
        <v>39037</v>
      </c>
      <c r="E20105" s="20" t="s">
        <v>38681</v>
      </c>
      <c r="H20105" s="20" t="s">
        <v>5399</v>
      </c>
    </row>
    <row r="20106" customFormat="false" ht="15.75" hidden="false" customHeight="false" outlineLevel="0" collapsed="false">
      <c r="A20106" s="20" t="s">
        <v>39043</v>
      </c>
      <c r="B20106" s="20" t="s">
        <v>39035</v>
      </c>
      <c r="C20106" s="20" t="s">
        <v>39036</v>
      </c>
      <c r="D20106" s="20" t="s">
        <v>39037</v>
      </c>
      <c r="E20106" s="20" t="s">
        <v>38681</v>
      </c>
      <c r="H20106" s="20" t="s">
        <v>5399</v>
      </c>
    </row>
    <row r="20107" customFormat="false" ht="15.75" hidden="false" customHeight="false" outlineLevel="0" collapsed="false">
      <c r="A20107" s="20" t="s">
        <v>39044</v>
      </c>
      <c r="B20107" s="20" t="s">
        <v>39035</v>
      </c>
      <c r="C20107" s="20" t="s">
        <v>39040</v>
      </c>
      <c r="D20107" s="20" t="s">
        <v>39041</v>
      </c>
      <c r="E20107" s="20" t="s">
        <v>38973</v>
      </c>
      <c r="H20107" s="20" t="s">
        <v>5399</v>
      </c>
    </row>
    <row r="20108" customFormat="false" ht="15.75" hidden="false" customHeight="false" outlineLevel="0" collapsed="false">
      <c r="A20108" s="20" t="s">
        <v>39045</v>
      </c>
      <c r="B20108" s="20" t="s">
        <v>39046</v>
      </c>
      <c r="C20108" s="20" t="s">
        <v>39047</v>
      </c>
      <c r="D20108" s="20" t="s">
        <v>39048</v>
      </c>
      <c r="H20108" s="20" t="s">
        <v>5399</v>
      </c>
    </row>
    <row r="20109" customFormat="false" ht="15.75" hidden="false" customHeight="false" outlineLevel="0" collapsed="false">
      <c r="A20109" s="20" t="s">
        <v>39049</v>
      </c>
      <c r="B20109" s="20" t="s">
        <v>39046</v>
      </c>
      <c r="C20109" s="20" t="s">
        <v>39047</v>
      </c>
      <c r="D20109" s="20" t="s">
        <v>39048</v>
      </c>
      <c r="H20109" s="20" t="s">
        <v>5399</v>
      </c>
    </row>
    <row r="20110" customFormat="false" ht="15.75" hidden="false" customHeight="false" outlineLevel="0" collapsed="false">
      <c r="A20110" s="20" t="s">
        <v>39050</v>
      </c>
      <c r="B20110" s="20" t="s">
        <v>39046</v>
      </c>
      <c r="C20110" s="20" t="s">
        <v>39047</v>
      </c>
      <c r="D20110" s="20" t="s">
        <v>39048</v>
      </c>
      <c r="H20110" s="20" t="s">
        <v>5399</v>
      </c>
    </row>
    <row r="20111" customFormat="false" ht="15.75" hidden="false" customHeight="false" outlineLevel="0" collapsed="false">
      <c r="A20111" s="20" t="s">
        <v>39051</v>
      </c>
      <c r="B20111" s="20" t="s">
        <v>39046</v>
      </c>
      <c r="C20111" s="20" t="s">
        <v>39047</v>
      </c>
      <c r="D20111" s="20" t="s">
        <v>39048</v>
      </c>
      <c r="H20111" s="20" t="s">
        <v>5399</v>
      </c>
    </row>
    <row r="20112" customFormat="false" ht="15.75" hidden="false" customHeight="false" outlineLevel="0" collapsed="false">
      <c r="A20112" s="20" t="s">
        <v>39052</v>
      </c>
      <c r="B20112" s="20" t="s">
        <v>39046</v>
      </c>
      <c r="C20112" s="20" t="s">
        <v>39047</v>
      </c>
      <c r="D20112" s="20" t="s">
        <v>39048</v>
      </c>
      <c r="H20112" s="20" t="s">
        <v>5399</v>
      </c>
    </row>
    <row r="20113" customFormat="false" ht="15.75" hidden="false" customHeight="false" outlineLevel="0" collapsed="false">
      <c r="A20113" s="20" t="s">
        <v>39053</v>
      </c>
      <c r="B20113" s="20" t="s">
        <v>39046</v>
      </c>
      <c r="C20113" s="20" t="s">
        <v>39047</v>
      </c>
      <c r="D20113" s="20" t="s">
        <v>39048</v>
      </c>
      <c r="H20113" s="20" t="s">
        <v>5399</v>
      </c>
    </row>
    <row r="20114" customFormat="false" ht="15.75" hidden="false" customHeight="false" outlineLevel="0" collapsed="false">
      <c r="A20114" s="20" t="s">
        <v>39054</v>
      </c>
      <c r="B20114" s="20" t="s">
        <v>39055</v>
      </c>
      <c r="C20114" s="20" t="s">
        <v>39056</v>
      </c>
      <c r="D20114" s="20" t="s">
        <v>39057</v>
      </c>
      <c r="H20114" s="20" t="s">
        <v>5399</v>
      </c>
    </row>
    <row r="20115" customFormat="false" ht="15.75" hidden="false" customHeight="false" outlineLevel="0" collapsed="false">
      <c r="A20115" s="20" t="s">
        <v>39058</v>
      </c>
      <c r="B20115" s="20" t="s">
        <v>39055</v>
      </c>
      <c r="C20115" s="20" t="s">
        <v>39056</v>
      </c>
      <c r="D20115" s="20" t="s">
        <v>39057</v>
      </c>
      <c r="H20115" s="20" t="s">
        <v>5399</v>
      </c>
    </row>
    <row r="20116" customFormat="false" ht="15.75" hidden="false" customHeight="false" outlineLevel="0" collapsed="false">
      <c r="A20116" s="20" t="s">
        <v>39059</v>
      </c>
      <c r="B20116" s="20" t="s">
        <v>39055</v>
      </c>
      <c r="C20116" s="20" t="s">
        <v>39056</v>
      </c>
      <c r="D20116" s="20" t="s">
        <v>39057</v>
      </c>
      <c r="H20116" s="20" t="s">
        <v>5399</v>
      </c>
    </row>
    <row r="20117" customFormat="false" ht="15.75" hidden="false" customHeight="false" outlineLevel="0" collapsed="false">
      <c r="A20117" s="20" t="s">
        <v>39060</v>
      </c>
      <c r="B20117" s="20" t="s">
        <v>39055</v>
      </c>
      <c r="C20117" s="20" t="s">
        <v>39056</v>
      </c>
      <c r="D20117" s="20" t="s">
        <v>39057</v>
      </c>
      <c r="H20117" s="20" t="s">
        <v>5399</v>
      </c>
    </row>
    <row r="20118" customFormat="false" ht="15.75" hidden="false" customHeight="false" outlineLevel="0" collapsed="false">
      <c r="A20118" s="20" t="s">
        <v>39061</v>
      </c>
      <c r="B20118" s="20" t="s">
        <v>39055</v>
      </c>
      <c r="C20118" s="20" t="s">
        <v>39056</v>
      </c>
      <c r="D20118" s="20" t="s">
        <v>39057</v>
      </c>
      <c r="H20118" s="20" t="s">
        <v>5399</v>
      </c>
    </row>
    <row r="20119" customFormat="false" ht="15.75" hidden="false" customHeight="false" outlineLevel="0" collapsed="false">
      <c r="A20119" s="20" t="s">
        <v>39062</v>
      </c>
      <c r="B20119" s="20" t="s">
        <v>39055</v>
      </c>
      <c r="C20119" s="20" t="s">
        <v>39056</v>
      </c>
      <c r="D20119" s="20" t="s">
        <v>39057</v>
      </c>
      <c r="H20119" s="20" t="s">
        <v>5399</v>
      </c>
    </row>
    <row r="20120" customFormat="false" ht="15.75" hidden="false" customHeight="false" outlineLevel="0" collapsed="false">
      <c r="A20120" s="20" t="s">
        <v>39063</v>
      </c>
      <c r="B20120" s="20" t="s">
        <v>39064</v>
      </c>
      <c r="C20120" s="20" t="s">
        <v>39065</v>
      </c>
      <c r="D20120" s="20" t="s">
        <v>39066</v>
      </c>
      <c r="H20120" s="20" t="s">
        <v>5399</v>
      </c>
    </row>
    <row r="20121" customFormat="false" ht="15.75" hidden="false" customHeight="false" outlineLevel="0" collapsed="false">
      <c r="A20121" s="20" t="s">
        <v>39067</v>
      </c>
      <c r="B20121" s="20" t="s">
        <v>39064</v>
      </c>
      <c r="C20121" s="20" t="s">
        <v>39065</v>
      </c>
      <c r="D20121" s="20" t="s">
        <v>39066</v>
      </c>
      <c r="H20121" s="20" t="s">
        <v>5399</v>
      </c>
    </row>
    <row r="20122" customFormat="false" ht="15.75" hidden="false" customHeight="false" outlineLevel="0" collapsed="false">
      <c r="A20122" s="20" t="s">
        <v>39068</v>
      </c>
      <c r="B20122" s="20" t="s">
        <v>39064</v>
      </c>
      <c r="C20122" s="20" t="s">
        <v>39065</v>
      </c>
      <c r="D20122" s="20" t="s">
        <v>39066</v>
      </c>
      <c r="H20122" s="20" t="s">
        <v>5399</v>
      </c>
    </row>
    <row r="20123" customFormat="false" ht="15.75" hidden="false" customHeight="false" outlineLevel="0" collapsed="false">
      <c r="A20123" s="20" t="s">
        <v>39069</v>
      </c>
      <c r="B20123" s="20" t="s">
        <v>39064</v>
      </c>
      <c r="C20123" s="20" t="s">
        <v>39065</v>
      </c>
      <c r="D20123" s="20" t="s">
        <v>39066</v>
      </c>
      <c r="H20123" s="20" t="s">
        <v>5399</v>
      </c>
    </row>
    <row r="20124" customFormat="false" ht="15.75" hidden="false" customHeight="false" outlineLevel="0" collapsed="false">
      <c r="A20124" s="20" t="s">
        <v>39070</v>
      </c>
      <c r="B20124" s="20" t="s">
        <v>39064</v>
      </c>
      <c r="C20124" s="20" t="s">
        <v>39065</v>
      </c>
      <c r="D20124" s="20" t="s">
        <v>39066</v>
      </c>
      <c r="H20124" s="20" t="s">
        <v>5399</v>
      </c>
    </row>
    <row r="20125" customFormat="false" ht="15.75" hidden="false" customHeight="false" outlineLevel="0" collapsed="false">
      <c r="A20125" s="20" t="s">
        <v>39071</v>
      </c>
      <c r="B20125" s="20" t="s">
        <v>39064</v>
      </c>
      <c r="C20125" s="20" t="s">
        <v>39065</v>
      </c>
      <c r="D20125" s="20" t="s">
        <v>39066</v>
      </c>
      <c r="H20125" s="20" t="s">
        <v>5399</v>
      </c>
    </row>
    <row r="20126" customFormat="false" ht="15.75" hidden="false" customHeight="false" outlineLevel="0" collapsed="false">
      <c r="A20126" s="20" t="s">
        <v>39072</v>
      </c>
      <c r="B20126" s="20" t="s">
        <v>39073</v>
      </c>
      <c r="C20126" s="20" t="s">
        <v>39074</v>
      </c>
      <c r="D20126" s="20" t="s">
        <v>39075</v>
      </c>
      <c r="E20126" s="20" t="s">
        <v>39076</v>
      </c>
      <c r="H20126" s="20" t="s">
        <v>5399</v>
      </c>
    </row>
    <row r="20127" customFormat="false" ht="15.75" hidden="false" customHeight="false" outlineLevel="0" collapsed="false">
      <c r="A20127" s="20" t="s">
        <v>39077</v>
      </c>
      <c r="B20127" s="20" t="s">
        <v>39073</v>
      </c>
      <c r="C20127" s="20" t="s">
        <v>39074</v>
      </c>
      <c r="D20127" s="20" t="s">
        <v>39075</v>
      </c>
      <c r="E20127" s="20" t="s">
        <v>39076</v>
      </c>
      <c r="H20127" s="20" t="s">
        <v>5399</v>
      </c>
    </row>
    <row r="20128" customFormat="false" ht="15.75" hidden="false" customHeight="false" outlineLevel="0" collapsed="false">
      <c r="A20128" s="20" t="s">
        <v>39078</v>
      </c>
      <c r="B20128" s="20" t="s">
        <v>39073</v>
      </c>
      <c r="C20128" s="20" t="s">
        <v>39074</v>
      </c>
      <c r="D20128" s="20" t="s">
        <v>39075</v>
      </c>
      <c r="E20128" s="20" t="s">
        <v>39076</v>
      </c>
      <c r="H20128" s="20" t="s">
        <v>5399</v>
      </c>
    </row>
    <row r="20129" customFormat="false" ht="15.75" hidden="false" customHeight="false" outlineLevel="0" collapsed="false">
      <c r="A20129" s="20" t="s">
        <v>39079</v>
      </c>
      <c r="B20129" s="20" t="s">
        <v>39073</v>
      </c>
      <c r="C20129" s="20" t="s">
        <v>39074</v>
      </c>
      <c r="D20129" s="20" t="s">
        <v>39075</v>
      </c>
      <c r="E20129" s="20" t="s">
        <v>39076</v>
      </c>
      <c r="H20129" s="20" t="s">
        <v>5399</v>
      </c>
    </row>
    <row r="20130" customFormat="false" ht="15.75" hidden="false" customHeight="false" outlineLevel="0" collapsed="false">
      <c r="A20130" s="20" t="s">
        <v>39080</v>
      </c>
      <c r="B20130" s="20" t="s">
        <v>39081</v>
      </c>
      <c r="C20130" s="20" t="s">
        <v>39082</v>
      </c>
      <c r="D20130" s="20" t="s">
        <v>39083</v>
      </c>
      <c r="E20130" s="20" t="s">
        <v>39084</v>
      </c>
      <c r="H20130" s="20" t="s">
        <v>5399</v>
      </c>
    </row>
    <row r="20131" customFormat="false" ht="15.75" hidden="false" customHeight="false" outlineLevel="0" collapsed="false">
      <c r="A20131" s="20" t="s">
        <v>39085</v>
      </c>
      <c r="B20131" s="20" t="s">
        <v>39081</v>
      </c>
      <c r="C20131" s="20" t="s">
        <v>39082</v>
      </c>
      <c r="D20131" s="20" t="s">
        <v>39083</v>
      </c>
      <c r="E20131" s="20" t="s">
        <v>39084</v>
      </c>
      <c r="H20131" s="20" t="s">
        <v>5399</v>
      </c>
    </row>
    <row r="20132" customFormat="false" ht="15.75" hidden="false" customHeight="false" outlineLevel="0" collapsed="false">
      <c r="A20132" s="20" t="s">
        <v>39086</v>
      </c>
      <c r="B20132" s="20" t="s">
        <v>39081</v>
      </c>
      <c r="C20132" s="20" t="s">
        <v>39082</v>
      </c>
      <c r="D20132" s="20" t="s">
        <v>39083</v>
      </c>
      <c r="E20132" s="20" t="s">
        <v>39084</v>
      </c>
      <c r="H20132" s="20" t="s">
        <v>5399</v>
      </c>
    </row>
    <row r="20133" customFormat="false" ht="15.75" hidden="false" customHeight="false" outlineLevel="0" collapsed="false">
      <c r="A20133" s="20" t="s">
        <v>39087</v>
      </c>
      <c r="B20133" s="20" t="s">
        <v>39081</v>
      </c>
      <c r="C20133" s="20" t="s">
        <v>39082</v>
      </c>
      <c r="D20133" s="20" t="s">
        <v>39083</v>
      </c>
      <c r="E20133" s="20" t="s">
        <v>39084</v>
      </c>
      <c r="H20133" s="20" t="s">
        <v>5399</v>
      </c>
    </row>
    <row r="20134" customFormat="false" ht="15.75" hidden="false" customHeight="false" outlineLevel="0" collapsed="false">
      <c r="A20134" s="20" t="s">
        <v>39088</v>
      </c>
      <c r="B20134" s="20" t="s">
        <v>39089</v>
      </c>
      <c r="C20134" s="20" t="s">
        <v>39090</v>
      </c>
      <c r="D20134" s="20" t="s">
        <v>39091</v>
      </c>
      <c r="H20134" s="20" t="s">
        <v>5399</v>
      </c>
    </row>
    <row r="20135" customFormat="false" ht="15.75" hidden="false" customHeight="false" outlineLevel="0" collapsed="false">
      <c r="A20135" s="20" t="s">
        <v>39092</v>
      </c>
      <c r="B20135" s="20" t="s">
        <v>39089</v>
      </c>
      <c r="C20135" s="20" t="s">
        <v>39090</v>
      </c>
      <c r="D20135" s="20" t="s">
        <v>39091</v>
      </c>
      <c r="H20135" s="20" t="s">
        <v>5399</v>
      </c>
    </row>
    <row r="20136" customFormat="false" ht="15.75" hidden="false" customHeight="false" outlineLevel="0" collapsed="false">
      <c r="A20136" s="20" t="s">
        <v>39093</v>
      </c>
      <c r="B20136" s="20" t="s">
        <v>39089</v>
      </c>
      <c r="C20136" s="20" t="s">
        <v>39090</v>
      </c>
      <c r="D20136" s="20" t="s">
        <v>39091</v>
      </c>
      <c r="H20136" s="20" t="s">
        <v>5399</v>
      </c>
    </row>
    <row r="20137" customFormat="false" ht="15.75" hidden="false" customHeight="false" outlineLevel="0" collapsed="false">
      <c r="A20137" s="20" t="s">
        <v>39094</v>
      </c>
      <c r="B20137" s="20" t="s">
        <v>39089</v>
      </c>
      <c r="C20137" s="20" t="s">
        <v>39090</v>
      </c>
      <c r="D20137" s="20" t="s">
        <v>39091</v>
      </c>
      <c r="H20137" s="20" t="s">
        <v>5399</v>
      </c>
    </row>
    <row r="20138" customFormat="false" ht="15.75" hidden="false" customHeight="false" outlineLevel="0" collapsed="false">
      <c r="A20138" s="20" t="s">
        <v>39095</v>
      </c>
      <c r="B20138" s="20" t="s">
        <v>39096</v>
      </c>
      <c r="C20138" s="20" t="s">
        <v>39097</v>
      </c>
      <c r="D20138" s="20" t="s">
        <v>39098</v>
      </c>
      <c r="E20138" s="20" t="s">
        <v>39099</v>
      </c>
      <c r="H20138" s="20" t="s">
        <v>5399</v>
      </c>
    </row>
    <row r="20139" customFormat="false" ht="15.75" hidden="false" customHeight="false" outlineLevel="0" collapsed="false">
      <c r="A20139" s="20" t="s">
        <v>39100</v>
      </c>
      <c r="B20139" s="20" t="s">
        <v>39096</v>
      </c>
      <c r="C20139" s="20" t="s">
        <v>39097</v>
      </c>
      <c r="D20139" s="20" t="s">
        <v>39098</v>
      </c>
      <c r="E20139" s="20" t="s">
        <v>39099</v>
      </c>
      <c r="H20139" s="20" t="s">
        <v>5399</v>
      </c>
    </row>
    <row r="20140" customFormat="false" ht="15.75" hidden="false" customHeight="false" outlineLevel="0" collapsed="false">
      <c r="A20140" s="20" t="s">
        <v>39101</v>
      </c>
      <c r="B20140" s="20" t="s">
        <v>39096</v>
      </c>
      <c r="C20140" s="20" t="s">
        <v>39097</v>
      </c>
      <c r="D20140" s="20" t="s">
        <v>39098</v>
      </c>
      <c r="E20140" s="20" t="s">
        <v>39099</v>
      </c>
      <c r="H20140" s="20" t="s">
        <v>5399</v>
      </c>
    </row>
    <row r="20141" customFormat="false" ht="15.75" hidden="false" customHeight="false" outlineLevel="0" collapsed="false">
      <c r="A20141" s="20" t="s">
        <v>39102</v>
      </c>
      <c r="B20141" s="20" t="s">
        <v>39096</v>
      </c>
      <c r="C20141" s="20" t="s">
        <v>39097</v>
      </c>
      <c r="D20141" s="20" t="s">
        <v>39098</v>
      </c>
      <c r="E20141" s="20" t="s">
        <v>39099</v>
      </c>
      <c r="H20141" s="20" t="s">
        <v>5399</v>
      </c>
    </row>
    <row r="20142" customFormat="false" ht="15.75" hidden="false" customHeight="false" outlineLevel="0" collapsed="false">
      <c r="A20142" s="20" t="s">
        <v>39103</v>
      </c>
      <c r="B20142" s="20" t="s">
        <v>39104</v>
      </c>
      <c r="C20142" s="20" t="s">
        <v>39105</v>
      </c>
      <c r="D20142" s="20" t="s">
        <v>39106</v>
      </c>
      <c r="E20142" s="20" t="s">
        <v>39107</v>
      </c>
      <c r="F20142" s="20" t="s">
        <v>39108</v>
      </c>
      <c r="H20142" s="20" t="s">
        <v>5399</v>
      </c>
    </row>
    <row r="20143" customFormat="false" ht="15.75" hidden="false" customHeight="false" outlineLevel="0" collapsed="false">
      <c r="A20143" s="20" t="s">
        <v>39109</v>
      </c>
      <c r="B20143" s="20" t="s">
        <v>39104</v>
      </c>
      <c r="C20143" s="20" t="s">
        <v>39105</v>
      </c>
      <c r="D20143" s="20" t="s">
        <v>39106</v>
      </c>
      <c r="E20143" s="20" t="s">
        <v>39107</v>
      </c>
      <c r="F20143" s="20" t="s">
        <v>39108</v>
      </c>
      <c r="H20143" s="20" t="s">
        <v>5399</v>
      </c>
    </row>
    <row r="20144" customFormat="false" ht="15.75" hidden="false" customHeight="false" outlineLevel="0" collapsed="false">
      <c r="A20144" s="20" t="s">
        <v>39110</v>
      </c>
      <c r="B20144" s="20" t="s">
        <v>39104</v>
      </c>
      <c r="C20144" s="20" t="s">
        <v>39105</v>
      </c>
      <c r="D20144" s="20" t="s">
        <v>39106</v>
      </c>
      <c r="E20144" s="20" t="s">
        <v>39107</v>
      </c>
      <c r="F20144" s="20" t="s">
        <v>39108</v>
      </c>
      <c r="H20144" s="20" t="s">
        <v>5399</v>
      </c>
    </row>
    <row r="20145" customFormat="false" ht="15.75" hidden="false" customHeight="false" outlineLevel="0" collapsed="false">
      <c r="A20145" s="20" t="s">
        <v>39111</v>
      </c>
      <c r="B20145" s="20" t="s">
        <v>39104</v>
      </c>
      <c r="C20145" s="20" t="s">
        <v>39105</v>
      </c>
      <c r="D20145" s="20" t="s">
        <v>39106</v>
      </c>
      <c r="E20145" s="20" t="s">
        <v>39107</v>
      </c>
      <c r="F20145" s="20" t="s">
        <v>39108</v>
      </c>
      <c r="H20145" s="20" t="s">
        <v>5399</v>
      </c>
    </row>
    <row r="20146" customFormat="false" ht="15.75" hidden="false" customHeight="false" outlineLevel="0" collapsed="false">
      <c r="A20146" s="20" t="s">
        <v>39112</v>
      </c>
      <c r="B20146" s="20" t="s">
        <v>39113</v>
      </c>
      <c r="C20146" s="20" t="s">
        <v>39114</v>
      </c>
      <c r="H20146" s="20" t="s">
        <v>5399</v>
      </c>
    </row>
    <row r="20147" customFormat="false" ht="15.75" hidden="false" customHeight="false" outlineLevel="0" collapsed="false">
      <c r="A20147" s="20" t="s">
        <v>39115</v>
      </c>
      <c r="B20147" s="20" t="s">
        <v>39113</v>
      </c>
      <c r="C20147" s="20" t="s">
        <v>39114</v>
      </c>
      <c r="H20147" s="20" t="s">
        <v>5399</v>
      </c>
    </row>
    <row r="20148" customFormat="false" ht="15.75" hidden="false" customHeight="false" outlineLevel="0" collapsed="false">
      <c r="A20148" s="20" t="s">
        <v>39116</v>
      </c>
      <c r="B20148" s="20" t="s">
        <v>39113</v>
      </c>
      <c r="C20148" s="20" t="s">
        <v>39114</v>
      </c>
      <c r="H20148" s="20" t="s">
        <v>5399</v>
      </c>
    </row>
    <row r="20149" customFormat="false" ht="15.75" hidden="false" customHeight="false" outlineLevel="0" collapsed="false">
      <c r="A20149" s="20" t="s">
        <v>39117</v>
      </c>
      <c r="B20149" s="20" t="s">
        <v>39113</v>
      </c>
      <c r="C20149" s="20" t="s">
        <v>39114</v>
      </c>
      <c r="H20149" s="20" t="s">
        <v>5399</v>
      </c>
    </row>
    <row r="20150" customFormat="false" ht="15.75" hidden="false" customHeight="false" outlineLevel="0" collapsed="false">
      <c r="A20150" s="20" t="s">
        <v>39118</v>
      </c>
      <c r="B20150" s="20" t="s">
        <v>39119</v>
      </c>
      <c r="H20150" s="20" t="s">
        <v>5399</v>
      </c>
    </row>
    <row r="20151" customFormat="false" ht="15.75" hidden="false" customHeight="false" outlineLevel="0" collapsed="false">
      <c r="A20151" s="20" t="s">
        <v>39120</v>
      </c>
      <c r="B20151" s="20" t="s">
        <v>39119</v>
      </c>
      <c r="H20151" s="20" t="s">
        <v>5399</v>
      </c>
    </row>
    <row r="20152" customFormat="false" ht="15.75" hidden="false" customHeight="false" outlineLevel="0" collapsed="false">
      <c r="A20152" s="20" t="s">
        <v>39121</v>
      </c>
      <c r="B20152" s="20" t="s">
        <v>39119</v>
      </c>
      <c r="H20152" s="20" t="s">
        <v>5399</v>
      </c>
    </row>
    <row r="20153" customFormat="false" ht="15.75" hidden="false" customHeight="false" outlineLevel="0" collapsed="false">
      <c r="A20153" s="20" t="s">
        <v>39122</v>
      </c>
      <c r="B20153" s="20" t="s">
        <v>39119</v>
      </c>
      <c r="H20153" s="20" t="s">
        <v>5399</v>
      </c>
    </row>
    <row r="20154" customFormat="false" ht="15.75" hidden="false" customHeight="false" outlineLevel="0" collapsed="false">
      <c r="A20154" s="20" t="s">
        <v>39123</v>
      </c>
      <c r="B20154" s="20" t="s">
        <v>39119</v>
      </c>
      <c r="H20154" s="20" t="s">
        <v>5399</v>
      </c>
    </row>
    <row r="20155" customFormat="false" ht="15.75" hidden="false" customHeight="false" outlineLevel="0" collapsed="false">
      <c r="A20155" s="20" t="s">
        <v>39124</v>
      </c>
      <c r="B20155" s="20" t="s">
        <v>39119</v>
      </c>
      <c r="H20155" s="20" t="s">
        <v>5399</v>
      </c>
    </row>
    <row r="20156" customFormat="false" ht="15.75" hidden="false" customHeight="false" outlineLevel="0" collapsed="false">
      <c r="A20156" s="20" t="s">
        <v>39125</v>
      </c>
      <c r="B20156" s="20" t="s">
        <v>39126</v>
      </c>
      <c r="C20156" s="20" t="s">
        <v>39127</v>
      </c>
      <c r="H20156" s="20" t="s">
        <v>5399</v>
      </c>
    </row>
    <row r="20157" customFormat="false" ht="15.75" hidden="false" customHeight="false" outlineLevel="0" collapsed="false">
      <c r="A20157" s="20" t="s">
        <v>39128</v>
      </c>
      <c r="B20157" s="20" t="s">
        <v>39126</v>
      </c>
      <c r="C20157" s="20" t="s">
        <v>39127</v>
      </c>
      <c r="H20157" s="20" t="s">
        <v>5399</v>
      </c>
    </row>
    <row r="20158" customFormat="false" ht="15.75" hidden="false" customHeight="false" outlineLevel="0" collapsed="false">
      <c r="A20158" s="20" t="s">
        <v>39129</v>
      </c>
      <c r="B20158" s="20" t="s">
        <v>39126</v>
      </c>
      <c r="C20158" s="20" t="s">
        <v>39127</v>
      </c>
      <c r="H20158" s="20" t="s">
        <v>5399</v>
      </c>
    </row>
    <row r="20159" customFormat="false" ht="15.75" hidden="false" customHeight="false" outlineLevel="0" collapsed="false">
      <c r="A20159" s="20" t="s">
        <v>39130</v>
      </c>
      <c r="B20159" s="20" t="s">
        <v>39126</v>
      </c>
      <c r="C20159" s="20" t="s">
        <v>39127</v>
      </c>
      <c r="H20159" s="20" t="s">
        <v>5399</v>
      </c>
    </row>
    <row r="20160" customFormat="false" ht="15.75" hidden="false" customHeight="false" outlineLevel="0" collapsed="false">
      <c r="A20160" s="20" t="s">
        <v>39131</v>
      </c>
      <c r="B20160" s="20" t="s">
        <v>39132</v>
      </c>
      <c r="C20160" s="20" t="s">
        <v>39133</v>
      </c>
      <c r="H20160" s="20" t="s">
        <v>5399</v>
      </c>
    </row>
    <row r="20161" customFormat="false" ht="15.75" hidden="false" customHeight="false" outlineLevel="0" collapsed="false">
      <c r="A20161" s="20" t="s">
        <v>39134</v>
      </c>
      <c r="B20161" s="20" t="s">
        <v>39132</v>
      </c>
      <c r="C20161" s="20" t="s">
        <v>39133</v>
      </c>
      <c r="H20161" s="20" t="s">
        <v>5399</v>
      </c>
    </row>
    <row r="20162" customFormat="false" ht="15.75" hidden="false" customHeight="false" outlineLevel="0" collapsed="false">
      <c r="A20162" s="20" t="s">
        <v>39135</v>
      </c>
      <c r="B20162" s="20" t="s">
        <v>39132</v>
      </c>
      <c r="C20162" s="20" t="s">
        <v>39133</v>
      </c>
      <c r="H20162" s="20" t="s">
        <v>5399</v>
      </c>
    </row>
    <row r="20163" customFormat="false" ht="15.75" hidden="false" customHeight="false" outlineLevel="0" collapsed="false">
      <c r="A20163" s="20" t="s">
        <v>39136</v>
      </c>
      <c r="B20163" s="20" t="s">
        <v>39132</v>
      </c>
      <c r="C20163" s="20" t="s">
        <v>39133</v>
      </c>
      <c r="H20163" s="20" t="s">
        <v>5399</v>
      </c>
    </row>
    <row r="20164" customFormat="false" ht="15.75" hidden="false" customHeight="false" outlineLevel="0" collapsed="false">
      <c r="A20164" s="20" t="s">
        <v>39137</v>
      </c>
      <c r="B20164" s="20" t="s">
        <v>39138</v>
      </c>
      <c r="C20164" s="20" t="s">
        <v>39139</v>
      </c>
      <c r="H20164" s="20" t="s">
        <v>5399</v>
      </c>
    </row>
    <row r="20165" customFormat="false" ht="15.75" hidden="false" customHeight="false" outlineLevel="0" collapsed="false">
      <c r="A20165" s="20" t="s">
        <v>39140</v>
      </c>
      <c r="B20165" s="20" t="s">
        <v>39138</v>
      </c>
      <c r="C20165" s="20" t="s">
        <v>39139</v>
      </c>
      <c r="H20165" s="20" t="s">
        <v>5399</v>
      </c>
    </row>
    <row r="20166" customFormat="false" ht="15.75" hidden="false" customHeight="false" outlineLevel="0" collapsed="false">
      <c r="A20166" s="20" t="s">
        <v>39141</v>
      </c>
      <c r="B20166" s="20" t="s">
        <v>39138</v>
      </c>
      <c r="C20166" s="20" t="s">
        <v>39139</v>
      </c>
      <c r="H20166" s="20" t="s">
        <v>5399</v>
      </c>
    </row>
    <row r="20167" customFormat="false" ht="15.75" hidden="false" customHeight="false" outlineLevel="0" collapsed="false">
      <c r="A20167" s="20" t="s">
        <v>39142</v>
      </c>
      <c r="B20167" s="20" t="s">
        <v>39138</v>
      </c>
      <c r="C20167" s="20" t="s">
        <v>39139</v>
      </c>
      <c r="H20167" s="20" t="s">
        <v>5399</v>
      </c>
    </row>
    <row r="20168" customFormat="false" ht="15.75" hidden="false" customHeight="false" outlineLevel="0" collapsed="false">
      <c r="A20168" s="20" t="s">
        <v>39143</v>
      </c>
      <c r="B20168" s="20" t="s">
        <v>39144</v>
      </c>
      <c r="C20168" s="20" t="s">
        <v>39076</v>
      </c>
      <c r="H20168" s="20" t="s">
        <v>5399</v>
      </c>
    </row>
    <row r="20169" customFormat="false" ht="15.75" hidden="false" customHeight="false" outlineLevel="0" collapsed="false">
      <c r="A20169" s="20" t="s">
        <v>39145</v>
      </c>
      <c r="B20169" s="20" t="s">
        <v>39146</v>
      </c>
      <c r="H20169" s="20" t="s">
        <v>5399</v>
      </c>
    </row>
    <row r="20170" customFormat="false" ht="15.75" hidden="false" customHeight="false" outlineLevel="0" collapsed="false">
      <c r="A20170" s="20" t="s">
        <v>39147</v>
      </c>
      <c r="B20170" s="20" t="s">
        <v>39146</v>
      </c>
      <c r="H20170" s="20" t="s">
        <v>5399</v>
      </c>
    </row>
    <row r="20171" customFormat="false" ht="15.75" hidden="false" customHeight="false" outlineLevel="0" collapsed="false">
      <c r="A20171" s="20" t="s">
        <v>39148</v>
      </c>
      <c r="B20171" s="20" t="s">
        <v>39144</v>
      </c>
      <c r="C20171" s="20" t="s">
        <v>39076</v>
      </c>
      <c r="H20171" s="20" t="s">
        <v>5399</v>
      </c>
    </row>
    <row r="20172" customFormat="false" ht="15.75" hidden="false" customHeight="false" outlineLevel="0" collapsed="false">
      <c r="A20172" s="20" t="s">
        <v>39149</v>
      </c>
      <c r="B20172" s="20" t="s">
        <v>39146</v>
      </c>
      <c r="H20172" s="20" t="s">
        <v>5399</v>
      </c>
    </row>
    <row r="20173" customFormat="false" ht="15.75" hidden="false" customHeight="false" outlineLevel="0" collapsed="false">
      <c r="A20173" s="20" t="s">
        <v>39150</v>
      </c>
      <c r="B20173" s="20" t="s">
        <v>39146</v>
      </c>
      <c r="H20173" s="20" t="s">
        <v>5399</v>
      </c>
    </row>
    <row r="20174" customFormat="false" ht="15.75" hidden="false" customHeight="false" outlineLevel="0" collapsed="false">
      <c r="A20174" s="20" t="s">
        <v>39151</v>
      </c>
      <c r="B20174" s="20" t="s">
        <v>39152</v>
      </c>
      <c r="C20174" s="20" t="s">
        <v>39153</v>
      </c>
      <c r="D20174" s="20" t="s">
        <v>39154</v>
      </c>
      <c r="H20174" s="20" t="s">
        <v>5399</v>
      </c>
    </row>
    <row r="20175" customFormat="false" ht="15.75" hidden="false" customHeight="false" outlineLevel="0" collapsed="false">
      <c r="A20175" s="20" t="s">
        <v>39155</v>
      </c>
      <c r="B20175" s="20" t="s">
        <v>39152</v>
      </c>
      <c r="C20175" s="20" t="s">
        <v>39153</v>
      </c>
      <c r="D20175" s="20" t="s">
        <v>39154</v>
      </c>
      <c r="H20175" s="20" t="s">
        <v>5399</v>
      </c>
    </row>
    <row r="20176" customFormat="false" ht="15.75" hidden="false" customHeight="false" outlineLevel="0" collapsed="false">
      <c r="A20176" s="20" t="s">
        <v>39156</v>
      </c>
      <c r="B20176" s="20" t="s">
        <v>39152</v>
      </c>
      <c r="C20176" s="20" t="s">
        <v>39153</v>
      </c>
      <c r="D20176" s="20" t="s">
        <v>39154</v>
      </c>
      <c r="H20176" s="20" t="s">
        <v>5399</v>
      </c>
    </row>
    <row r="20177" customFormat="false" ht="15.75" hidden="false" customHeight="false" outlineLevel="0" collapsed="false">
      <c r="A20177" s="20" t="s">
        <v>39157</v>
      </c>
      <c r="B20177" s="20" t="s">
        <v>39152</v>
      </c>
      <c r="C20177" s="20" t="s">
        <v>39153</v>
      </c>
      <c r="D20177" s="20" t="s">
        <v>39154</v>
      </c>
      <c r="H20177" s="20" t="s">
        <v>5399</v>
      </c>
    </row>
    <row r="20178" customFormat="false" ht="15.75" hidden="false" customHeight="false" outlineLevel="0" collapsed="false">
      <c r="A20178" s="20" t="s">
        <v>39158</v>
      </c>
      <c r="B20178" s="20" t="s">
        <v>39152</v>
      </c>
      <c r="C20178" s="20" t="s">
        <v>39153</v>
      </c>
      <c r="D20178" s="20" t="s">
        <v>39154</v>
      </c>
      <c r="H20178" s="20" t="s">
        <v>5399</v>
      </c>
    </row>
    <row r="20179" customFormat="false" ht="15.75" hidden="false" customHeight="false" outlineLevel="0" collapsed="false">
      <c r="A20179" s="20" t="s">
        <v>39159</v>
      </c>
      <c r="B20179" s="20" t="s">
        <v>39152</v>
      </c>
      <c r="C20179" s="20" t="s">
        <v>39153</v>
      </c>
      <c r="D20179" s="20" t="s">
        <v>39154</v>
      </c>
      <c r="H20179" s="20" t="s">
        <v>5399</v>
      </c>
    </row>
    <row r="20180" customFormat="false" ht="15.75" hidden="false" customHeight="false" outlineLevel="0" collapsed="false">
      <c r="A20180" s="20" t="s">
        <v>39160</v>
      </c>
      <c r="B20180" s="20" t="s">
        <v>39161</v>
      </c>
      <c r="C20180" s="20" t="s">
        <v>39162</v>
      </c>
      <c r="D20180" s="20" t="s">
        <v>39163</v>
      </c>
      <c r="E20180" s="20" t="s">
        <v>39164</v>
      </c>
      <c r="H20180" s="20" t="s">
        <v>5399</v>
      </c>
    </row>
    <row r="20181" customFormat="false" ht="15.75" hidden="false" customHeight="false" outlineLevel="0" collapsed="false">
      <c r="A20181" s="20" t="s">
        <v>39165</v>
      </c>
      <c r="B20181" s="20" t="s">
        <v>39161</v>
      </c>
      <c r="C20181" s="20" t="s">
        <v>39162</v>
      </c>
      <c r="D20181" s="20" t="s">
        <v>39163</v>
      </c>
      <c r="E20181" s="20" t="s">
        <v>39164</v>
      </c>
      <c r="H20181" s="20" t="s">
        <v>5399</v>
      </c>
    </row>
    <row r="20182" customFormat="false" ht="15.75" hidden="false" customHeight="false" outlineLevel="0" collapsed="false">
      <c r="A20182" s="20" t="s">
        <v>39166</v>
      </c>
      <c r="B20182" s="20" t="s">
        <v>39161</v>
      </c>
      <c r="C20182" s="20" t="s">
        <v>39162</v>
      </c>
      <c r="D20182" s="20" t="s">
        <v>39163</v>
      </c>
      <c r="E20182" s="20" t="s">
        <v>39164</v>
      </c>
      <c r="H20182" s="20" t="s">
        <v>5399</v>
      </c>
    </row>
    <row r="20183" customFormat="false" ht="15.75" hidden="false" customHeight="false" outlineLevel="0" collapsed="false">
      <c r="A20183" s="20" t="s">
        <v>39167</v>
      </c>
      <c r="B20183" s="20" t="s">
        <v>39161</v>
      </c>
      <c r="C20183" s="20" t="s">
        <v>39162</v>
      </c>
      <c r="D20183" s="20" t="s">
        <v>39163</v>
      </c>
      <c r="E20183" s="20" t="s">
        <v>39164</v>
      </c>
      <c r="H20183" s="20" t="s">
        <v>5399</v>
      </c>
    </row>
    <row r="20184" customFormat="false" ht="15.75" hidden="false" customHeight="false" outlineLevel="0" collapsed="false">
      <c r="A20184" s="20" t="s">
        <v>39168</v>
      </c>
      <c r="B20184" s="20" t="s">
        <v>39161</v>
      </c>
      <c r="C20184" s="20" t="s">
        <v>39162</v>
      </c>
      <c r="D20184" s="20" t="s">
        <v>39163</v>
      </c>
      <c r="E20184" s="20" t="s">
        <v>39164</v>
      </c>
      <c r="H20184" s="20" t="s">
        <v>5399</v>
      </c>
    </row>
    <row r="20185" customFormat="false" ht="15.75" hidden="false" customHeight="false" outlineLevel="0" collapsed="false">
      <c r="A20185" s="20" t="s">
        <v>39169</v>
      </c>
      <c r="B20185" s="20" t="s">
        <v>39161</v>
      </c>
      <c r="C20185" s="20" t="s">
        <v>39162</v>
      </c>
      <c r="D20185" s="20" t="s">
        <v>39163</v>
      </c>
      <c r="E20185" s="20" t="s">
        <v>39164</v>
      </c>
      <c r="H20185" s="20" t="s">
        <v>5399</v>
      </c>
    </row>
    <row r="20186" customFormat="false" ht="15.75" hidden="false" customHeight="false" outlineLevel="0" collapsed="false">
      <c r="A20186" s="20" t="s">
        <v>39170</v>
      </c>
      <c r="B20186" s="20" t="s">
        <v>39171</v>
      </c>
      <c r="C20186" s="20" t="s">
        <v>39172</v>
      </c>
      <c r="H20186" s="20" t="s">
        <v>5399</v>
      </c>
    </row>
    <row r="20187" customFormat="false" ht="15.75" hidden="false" customHeight="false" outlineLevel="0" collapsed="false">
      <c r="A20187" s="20" t="s">
        <v>39173</v>
      </c>
      <c r="B20187" s="20" t="s">
        <v>39171</v>
      </c>
      <c r="C20187" s="20" t="s">
        <v>39172</v>
      </c>
      <c r="H20187" s="20" t="s">
        <v>5399</v>
      </c>
    </row>
    <row r="20188" customFormat="false" ht="15.75" hidden="false" customHeight="false" outlineLevel="0" collapsed="false">
      <c r="A20188" s="20" t="s">
        <v>39174</v>
      </c>
      <c r="B20188" s="20" t="s">
        <v>39171</v>
      </c>
      <c r="C20188" s="20" t="s">
        <v>39172</v>
      </c>
      <c r="H20188" s="20" t="s">
        <v>5399</v>
      </c>
    </row>
    <row r="20189" customFormat="false" ht="15.75" hidden="false" customHeight="false" outlineLevel="0" collapsed="false">
      <c r="A20189" s="20" t="s">
        <v>39175</v>
      </c>
      <c r="B20189" s="20" t="s">
        <v>39171</v>
      </c>
      <c r="C20189" s="20" t="s">
        <v>39172</v>
      </c>
      <c r="H20189" s="20" t="s">
        <v>5399</v>
      </c>
    </row>
    <row r="20190" customFormat="false" ht="15.75" hidden="false" customHeight="false" outlineLevel="0" collapsed="false">
      <c r="A20190" s="20" t="s">
        <v>39176</v>
      </c>
      <c r="B20190" s="20" t="s">
        <v>39171</v>
      </c>
      <c r="C20190" s="20" t="s">
        <v>39172</v>
      </c>
      <c r="H20190" s="20" t="s">
        <v>5399</v>
      </c>
    </row>
    <row r="20191" customFormat="false" ht="15.75" hidden="false" customHeight="false" outlineLevel="0" collapsed="false">
      <c r="A20191" s="20" t="s">
        <v>39177</v>
      </c>
      <c r="B20191" s="20" t="s">
        <v>39171</v>
      </c>
      <c r="C20191" s="20" t="s">
        <v>39172</v>
      </c>
      <c r="H20191" s="20" t="s">
        <v>5399</v>
      </c>
    </row>
    <row r="20192" customFormat="false" ht="15.75" hidden="false" customHeight="false" outlineLevel="0" collapsed="false">
      <c r="A20192" s="20" t="s">
        <v>39178</v>
      </c>
      <c r="B20192" s="20" t="s">
        <v>39179</v>
      </c>
      <c r="C20192" s="20" t="s">
        <v>39180</v>
      </c>
      <c r="D20192" s="20" t="s">
        <v>39181</v>
      </c>
      <c r="H20192" s="20" t="s">
        <v>5399</v>
      </c>
    </row>
    <row r="20193" customFormat="false" ht="15.75" hidden="false" customHeight="false" outlineLevel="0" collapsed="false">
      <c r="A20193" s="20" t="s">
        <v>39182</v>
      </c>
      <c r="B20193" s="20" t="s">
        <v>39179</v>
      </c>
      <c r="C20193" s="20" t="s">
        <v>39180</v>
      </c>
      <c r="D20193" s="20" t="s">
        <v>39181</v>
      </c>
      <c r="H20193" s="20" t="s">
        <v>5399</v>
      </c>
    </row>
    <row r="20194" customFormat="false" ht="15.75" hidden="false" customHeight="false" outlineLevel="0" collapsed="false">
      <c r="A20194" s="20" t="s">
        <v>39183</v>
      </c>
      <c r="B20194" s="20" t="s">
        <v>39179</v>
      </c>
      <c r="C20194" s="20" t="s">
        <v>39180</v>
      </c>
      <c r="D20194" s="20" t="s">
        <v>39181</v>
      </c>
      <c r="H20194" s="20" t="s">
        <v>5399</v>
      </c>
    </row>
    <row r="20195" customFormat="false" ht="15.75" hidden="false" customHeight="false" outlineLevel="0" collapsed="false">
      <c r="A20195" s="20" t="s">
        <v>39184</v>
      </c>
      <c r="B20195" s="20" t="s">
        <v>39179</v>
      </c>
      <c r="C20195" s="20" t="s">
        <v>39180</v>
      </c>
      <c r="D20195" s="20" t="s">
        <v>39181</v>
      </c>
      <c r="H20195" s="20" t="s">
        <v>5399</v>
      </c>
    </row>
    <row r="20196" customFormat="false" ht="15.75" hidden="false" customHeight="false" outlineLevel="0" collapsed="false">
      <c r="A20196" s="20" t="s">
        <v>39185</v>
      </c>
      <c r="B20196" s="20" t="s">
        <v>39179</v>
      </c>
      <c r="C20196" s="20" t="s">
        <v>39180</v>
      </c>
      <c r="D20196" s="20" t="s">
        <v>39181</v>
      </c>
      <c r="H20196" s="20" t="s">
        <v>5399</v>
      </c>
    </row>
    <row r="20197" customFormat="false" ht="15.75" hidden="false" customHeight="false" outlineLevel="0" collapsed="false">
      <c r="A20197" s="20" t="s">
        <v>39186</v>
      </c>
      <c r="B20197" s="20" t="s">
        <v>39179</v>
      </c>
      <c r="C20197" s="20" t="s">
        <v>39180</v>
      </c>
      <c r="D20197" s="20" t="s">
        <v>39181</v>
      </c>
      <c r="H20197" s="20" t="s">
        <v>5399</v>
      </c>
    </row>
    <row r="20198" customFormat="false" ht="15.75" hidden="false" customHeight="false" outlineLevel="0" collapsed="false">
      <c r="A20198" s="20" t="s">
        <v>39187</v>
      </c>
      <c r="B20198" s="20" t="s">
        <v>39188</v>
      </c>
      <c r="C20198" s="20" t="s">
        <v>39189</v>
      </c>
      <c r="H20198" s="20" t="s">
        <v>5399</v>
      </c>
    </row>
    <row r="20199" customFormat="false" ht="15.75" hidden="false" customHeight="false" outlineLevel="0" collapsed="false">
      <c r="A20199" s="20" t="s">
        <v>39190</v>
      </c>
      <c r="B20199" s="20" t="s">
        <v>39188</v>
      </c>
      <c r="C20199" s="20" t="s">
        <v>39189</v>
      </c>
      <c r="H20199" s="20" t="s">
        <v>5399</v>
      </c>
    </row>
    <row r="20200" customFormat="false" ht="15.75" hidden="false" customHeight="false" outlineLevel="0" collapsed="false">
      <c r="A20200" s="20" t="s">
        <v>39191</v>
      </c>
      <c r="B20200" s="20" t="s">
        <v>39188</v>
      </c>
      <c r="C20200" s="20" t="s">
        <v>39189</v>
      </c>
      <c r="H20200" s="20" t="s">
        <v>5399</v>
      </c>
    </row>
    <row r="20201" customFormat="false" ht="15.75" hidden="false" customHeight="false" outlineLevel="0" collapsed="false">
      <c r="A20201" s="20" t="s">
        <v>39192</v>
      </c>
      <c r="B20201" s="20" t="s">
        <v>39188</v>
      </c>
      <c r="C20201" s="20" t="s">
        <v>39189</v>
      </c>
      <c r="H20201" s="20" t="s">
        <v>5399</v>
      </c>
    </row>
    <row r="20202" customFormat="false" ht="15.75" hidden="false" customHeight="false" outlineLevel="0" collapsed="false">
      <c r="A20202" s="20" t="s">
        <v>39193</v>
      </c>
      <c r="B20202" s="20" t="s">
        <v>39188</v>
      </c>
      <c r="C20202" s="20" t="s">
        <v>39189</v>
      </c>
      <c r="H20202" s="20" t="s">
        <v>5399</v>
      </c>
    </row>
    <row r="20203" customFormat="false" ht="15.75" hidden="false" customHeight="false" outlineLevel="0" collapsed="false">
      <c r="A20203" s="20" t="s">
        <v>39194</v>
      </c>
      <c r="B20203" s="20" t="s">
        <v>39188</v>
      </c>
      <c r="C20203" s="20" t="s">
        <v>39189</v>
      </c>
      <c r="H20203" s="20" t="s">
        <v>5399</v>
      </c>
    </row>
    <row r="20204" customFormat="false" ht="15.75" hidden="false" customHeight="false" outlineLevel="0" collapsed="false">
      <c r="A20204" s="20" t="s">
        <v>39195</v>
      </c>
      <c r="B20204" s="20" t="s">
        <v>39196</v>
      </c>
      <c r="C20204" s="20" t="s">
        <v>39197</v>
      </c>
      <c r="D20204" s="20" t="s">
        <v>39198</v>
      </c>
      <c r="H20204" s="20" t="s">
        <v>5399</v>
      </c>
    </row>
    <row r="20205" customFormat="false" ht="15.75" hidden="false" customHeight="false" outlineLevel="0" collapsed="false">
      <c r="A20205" s="20" t="s">
        <v>39199</v>
      </c>
      <c r="B20205" s="20" t="s">
        <v>39196</v>
      </c>
      <c r="C20205" s="20" t="s">
        <v>39197</v>
      </c>
      <c r="D20205" s="20" t="s">
        <v>39198</v>
      </c>
      <c r="H20205" s="20" t="s">
        <v>5399</v>
      </c>
    </row>
    <row r="20206" customFormat="false" ht="15.75" hidden="false" customHeight="false" outlineLevel="0" collapsed="false">
      <c r="A20206" s="20" t="s">
        <v>39200</v>
      </c>
      <c r="B20206" s="20" t="s">
        <v>39196</v>
      </c>
      <c r="C20206" s="20" t="s">
        <v>39197</v>
      </c>
      <c r="D20206" s="20" t="s">
        <v>39198</v>
      </c>
      <c r="H20206" s="20" t="s">
        <v>5399</v>
      </c>
    </row>
    <row r="20207" customFormat="false" ht="15.75" hidden="false" customHeight="false" outlineLevel="0" collapsed="false">
      <c r="A20207" s="20" t="s">
        <v>39201</v>
      </c>
      <c r="B20207" s="20" t="s">
        <v>39196</v>
      </c>
      <c r="C20207" s="20" t="s">
        <v>39197</v>
      </c>
      <c r="D20207" s="20" t="s">
        <v>39198</v>
      </c>
      <c r="H20207" s="20" t="s">
        <v>5399</v>
      </c>
    </row>
    <row r="20208" customFormat="false" ht="15.75" hidden="false" customHeight="false" outlineLevel="0" collapsed="false">
      <c r="A20208" s="20" t="s">
        <v>39202</v>
      </c>
      <c r="B20208" s="20" t="s">
        <v>39196</v>
      </c>
      <c r="C20208" s="20" t="s">
        <v>39197</v>
      </c>
      <c r="D20208" s="20" t="s">
        <v>39198</v>
      </c>
      <c r="H20208" s="20" t="s">
        <v>5399</v>
      </c>
    </row>
    <row r="20209" customFormat="false" ht="15.75" hidden="false" customHeight="false" outlineLevel="0" collapsed="false">
      <c r="A20209" s="20" t="s">
        <v>39203</v>
      </c>
      <c r="B20209" s="20" t="s">
        <v>39196</v>
      </c>
      <c r="C20209" s="20" t="s">
        <v>39197</v>
      </c>
      <c r="D20209" s="20" t="s">
        <v>39198</v>
      </c>
      <c r="H20209" s="20" t="s">
        <v>5399</v>
      </c>
    </row>
    <row r="20210" customFormat="false" ht="15.75" hidden="false" customHeight="false" outlineLevel="0" collapsed="false">
      <c r="A20210" s="20" t="s">
        <v>39204</v>
      </c>
      <c r="B20210" s="20" t="s">
        <v>39205</v>
      </c>
      <c r="C20210" s="20" t="s">
        <v>39206</v>
      </c>
      <c r="D20210" s="20" t="s">
        <v>39207</v>
      </c>
      <c r="E20210" s="20" t="s">
        <v>39208</v>
      </c>
      <c r="F20210" s="20" t="s">
        <v>39209</v>
      </c>
      <c r="G20210" s="20" t="s">
        <v>39210</v>
      </c>
      <c r="H20210" s="20" t="s">
        <v>5399</v>
      </c>
    </row>
    <row r="20211" customFormat="false" ht="15.75" hidden="false" customHeight="false" outlineLevel="0" collapsed="false">
      <c r="A20211" s="20" t="s">
        <v>39211</v>
      </c>
      <c r="B20211" s="20" t="s">
        <v>39205</v>
      </c>
      <c r="C20211" s="20" t="s">
        <v>39206</v>
      </c>
      <c r="D20211" s="20" t="s">
        <v>39207</v>
      </c>
      <c r="E20211" s="20" t="s">
        <v>39208</v>
      </c>
      <c r="F20211" s="20" t="s">
        <v>39209</v>
      </c>
      <c r="G20211" s="20" t="s">
        <v>39210</v>
      </c>
      <c r="H20211" s="20" t="s">
        <v>5399</v>
      </c>
    </row>
    <row r="20212" customFormat="false" ht="15.75" hidden="false" customHeight="false" outlineLevel="0" collapsed="false">
      <c r="A20212" s="20" t="s">
        <v>39212</v>
      </c>
      <c r="B20212" s="20" t="s">
        <v>39205</v>
      </c>
      <c r="C20212" s="20" t="s">
        <v>39206</v>
      </c>
      <c r="D20212" s="20" t="s">
        <v>39207</v>
      </c>
      <c r="E20212" s="20" t="s">
        <v>39208</v>
      </c>
      <c r="F20212" s="20" t="s">
        <v>39209</v>
      </c>
      <c r="G20212" s="20" t="s">
        <v>39210</v>
      </c>
      <c r="H20212" s="20" t="s">
        <v>5399</v>
      </c>
    </row>
    <row r="20213" customFormat="false" ht="15.75" hidden="false" customHeight="false" outlineLevel="0" collapsed="false">
      <c r="A20213" s="20" t="s">
        <v>39213</v>
      </c>
      <c r="B20213" s="20" t="s">
        <v>39205</v>
      </c>
      <c r="C20213" s="20" t="s">
        <v>39206</v>
      </c>
      <c r="D20213" s="20" t="s">
        <v>39207</v>
      </c>
      <c r="E20213" s="20" t="s">
        <v>39208</v>
      </c>
      <c r="F20213" s="20" t="s">
        <v>39209</v>
      </c>
      <c r="G20213" s="20" t="s">
        <v>39210</v>
      </c>
      <c r="H20213" s="20" t="s">
        <v>5399</v>
      </c>
    </row>
    <row r="20214" customFormat="false" ht="15.75" hidden="false" customHeight="false" outlineLevel="0" collapsed="false">
      <c r="A20214" s="20" t="s">
        <v>39214</v>
      </c>
      <c r="B20214" s="20" t="s">
        <v>39215</v>
      </c>
      <c r="C20214" s="20" t="s">
        <v>39216</v>
      </c>
      <c r="D20214" s="20" t="s">
        <v>39217</v>
      </c>
      <c r="E20214" s="20" t="s">
        <v>39218</v>
      </c>
      <c r="F20214" s="20" t="s">
        <v>39219</v>
      </c>
      <c r="G20214" s="20" t="s">
        <v>39220</v>
      </c>
      <c r="H20214" s="20" t="s">
        <v>5399</v>
      </c>
    </row>
    <row r="20215" customFormat="false" ht="15.75" hidden="false" customHeight="false" outlineLevel="0" collapsed="false">
      <c r="A20215" s="20" t="s">
        <v>39221</v>
      </c>
      <c r="B20215" s="20" t="s">
        <v>39215</v>
      </c>
      <c r="C20215" s="20" t="s">
        <v>39216</v>
      </c>
      <c r="D20215" s="20" t="s">
        <v>39217</v>
      </c>
      <c r="E20215" s="20" t="s">
        <v>39218</v>
      </c>
      <c r="F20215" s="20" t="s">
        <v>39219</v>
      </c>
      <c r="G20215" s="20" t="s">
        <v>39220</v>
      </c>
      <c r="H20215" s="20" t="s">
        <v>5399</v>
      </c>
    </row>
    <row r="20216" customFormat="false" ht="15.75" hidden="false" customHeight="false" outlineLevel="0" collapsed="false">
      <c r="A20216" s="20" t="s">
        <v>39222</v>
      </c>
      <c r="B20216" s="20" t="s">
        <v>39215</v>
      </c>
      <c r="C20216" s="20" t="s">
        <v>39216</v>
      </c>
      <c r="D20216" s="20" t="s">
        <v>39217</v>
      </c>
      <c r="E20216" s="20" t="s">
        <v>39218</v>
      </c>
      <c r="F20216" s="20" t="s">
        <v>39219</v>
      </c>
      <c r="G20216" s="20" t="s">
        <v>39220</v>
      </c>
      <c r="H20216" s="20" t="s">
        <v>5399</v>
      </c>
    </row>
    <row r="20217" customFormat="false" ht="15.75" hidden="false" customHeight="false" outlineLevel="0" collapsed="false">
      <c r="A20217" s="20" t="s">
        <v>39223</v>
      </c>
      <c r="B20217" s="20" t="s">
        <v>39215</v>
      </c>
      <c r="C20217" s="20" t="s">
        <v>39216</v>
      </c>
      <c r="D20217" s="20" t="s">
        <v>39217</v>
      </c>
      <c r="E20217" s="20" t="s">
        <v>39218</v>
      </c>
      <c r="F20217" s="20" t="s">
        <v>39219</v>
      </c>
      <c r="G20217" s="20" t="s">
        <v>39220</v>
      </c>
      <c r="H20217" s="20" t="s">
        <v>5399</v>
      </c>
    </row>
    <row r="20218" customFormat="false" ht="15.75" hidden="false" customHeight="false" outlineLevel="0" collapsed="false">
      <c r="A20218" s="20" t="s">
        <v>39224</v>
      </c>
      <c r="B20218" s="20" t="s">
        <v>39215</v>
      </c>
      <c r="C20218" s="20" t="s">
        <v>39216</v>
      </c>
      <c r="D20218" s="20" t="s">
        <v>39217</v>
      </c>
      <c r="E20218" s="20" t="s">
        <v>39218</v>
      </c>
      <c r="F20218" s="20" t="s">
        <v>39219</v>
      </c>
      <c r="G20218" s="20" t="s">
        <v>39220</v>
      </c>
      <c r="H20218" s="20" t="s">
        <v>5399</v>
      </c>
    </row>
    <row r="20219" customFormat="false" ht="15.75" hidden="false" customHeight="false" outlineLevel="0" collapsed="false">
      <c r="A20219" s="20" t="s">
        <v>39225</v>
      </c>
      <c r="B20219" s="20" t="s">
        <v>39215</v>
      </c>
      <c r="C20219" s="20" t="s">
        <v>39216</v>
      </c>
      <c r="D20219" s="20" t="s">
        <v>39217</v>
      </c>
      <c r="E20219" s="20" t="s">
        <v>39218</v>
      </c>
      <c r="F20219" s="20" t="s">
        <v>39219</v>
      </c>
      <c r="G20219" s="20" t="s">
        <v>39220</v>
      </c>
      <c r="H20219" s="20" t="s">
        <v>5399</v>
      </c>
    </row>
    <row r="20220" customFormat="false" ht="15.75" hidden="false" customHeight="false" outlineLevel="0" collapsed="false">
      <c r="A20220" s="20" t="s">
        <v>39226</v>
      </c>
      <c r="B20220" s="20" t="s">
        <v>39227</v>
      </c>
      <c r="C20220" s="20" t="s">
        <v>39228</v>
      </c>
      <c r="D20220" s="20" t="s">
        <v>39229</v>
      </c>
      <c r="E20220" s="20" t="s">
        <v>39230</v>
      </c>
      <c r="F20220" s="20" t="s">
        <v>39231</v>
      </c>
      <c r="H20220" s="20" t="s">
        <v>5399</v>
      </c>
    </row>
    <row r="20221" customFormat="false" ht="15.75" hidden="false" customHeight="false" outlineLevel="0" collapsed="false">
      <c r="A20221" s="20" t="s">
        <v>39232</v>
      </c>
      <c r="B20221" s="20" t="s">
        <v>39227</v>
      </c>
      <c r="C20221" s="20" t="s">
        <v>39228</v>
      </c>
      <c r="D20221" s="20" t="s">
        <v>39229</v>
      </c>
      <c r="E20221" s="20" t="s">
        <v>39230</v>
      </c>
      <c r="F20221" s="20" t="s">
        <v>39231</v>
      </c>
      <c r="H20221" s="20" t="s">
        <v>5399</v>
      </c>
    </row>
    <row r="20222" customFormat="false" ht="15.75" hidden="false" customHeight="false" outlineLevel="0" collapsed="false">
      <c r="A20222" s="20" t="s">
        <v>39233</v>
      </c>
      <c r="B20222" s="20" t="s">
        <v>39227</v>
      </c>
      <c r="C20222" s="20" t="s">
        <v>39228</v>
      </c>
      <c r="D20222" s="20" t="s">
        <v>39229</v>
      </c>
      <c r="E20222" s="20" t="s">
        <v>39230</v>
      </c>
      <c r="F20222" s="20" t="s">
        <v>39231</v>
      </c>
      <c r="H20222" s="20" t="s">
        <v>5399</v>
      </c>
    </row>
    <row r="20223" customFormat="false" ht="15.75" hidden="false" customHeight="false" outlineLevel="0" collapsed="false">
      <c r="A20223" s="20" t="s">
        <v>39234</v>
      </c>
      <c r="B20223" s="20" t="s">
        <v>39227</v>
      </c>
      <c r="C20223" s="20" t="s">
        <v>39228</v>
      </c>
      <c r="D20223" s="20" t="s">
        <v>39229</v>
      </c>
      <c r="E20223" s="20" t="s">
        <v>39230</v>
      </c>
      <c r="F20223" s="20" t="s">
        <v>39231</v>
      </c>
      <c r="H20223" s="20" t="s">
        <v>5399</v>
      </c>
    </row>
    <row r="20224" customFormat="false" ht="15.75" hidden="false" customHeight="false" outlineLevel="0" collapsed="false">
      <c r="A20224" s="20" t="s">
        <v>39235</v>
      </c>
      <c r="B20224" s="20" t="s">
        <v>39227</v>
      </c>
      <c r="C20224" s="20" t="s">
        <v>39228</v>
      </c>
      <c r="D20224" s="20" t="s">
        <v>39229</v>
      </c>
      <c r="E20224" s="20" t="s">
        <v>39230</v>
      </c>
      <c r="F20224" s="20" t="s">
        <v>39231</v>
      </c>
      <c r="H20224" s="20" t="s">
        <v>5399</v>
      </c>
    </row>
    <row r="20225" customFormat="false" ht="15.75" hidden="false" customHeight="false" outlineLevel="0" collapsed="false">
      <c r="A20225" s="20" t="s">
        <v>39236</v>
      </c>
      <c r="B20225" s="20" t="s">
        <v>39227</v>
      </c>
      <c r="C20225" s="20" t="s">
        <v>39228</v>
      </c>
      <c r="D20225" s="20" t="s">
        <v>39229</v>
      </c>
      <c r="E20225" s="20" t="s">
        <v>39230</v>
      </c>
      <c r="F20225" s="20" t="s">
        <v>39231</v>
      </c>
      <c r="H20225" s="20" t="s">
        <v>5399</v>
      </c>
    </row>
    <row r="20226" customFormat="false" ht="15.75" hidden="false" customHeight="false" outlineLevel="0" collapsed="false">
      <c r="A20226" s="20" t="s">
        <v>39237</v>
      </c>
      <c r="B20226" s="20" t="s">
        <v>39238</v>
      </c>
      <c r="C20226" s="20" t="s">
        <v>39239</v>
      </c>
      <c r="D20226" s="20" t="s">
        <v>39240</v>
      </c>
      <c r="E20226" s="20" t="s">
        <v>39241</v>
      </c>
      <c r="F20226" s="20" t="s">
        <v>39242</v>
      </c>
      <c r="H20226" s="20" t="s">
        <v>5399</v>
      </c>
    </row>
    <row r="20227" customFormat="false" ht="15.75" hidden="false" customHeight="false" outlineLevel="0" collapsed="false">
      <c r="A20227" s="20" t="s">
        <v>39243</v>
      </c>
      <c r="B20227" s="20" t="s">
        <v>39238</v>
      </c>
      <c r="C20227" s="20" t="s">
        <v>39239</v>
      </c>
      <c r="D20227" s="20" t="s">
        <v>39240</v>
      </c>
      <c r="E20227" s="20" t="s">
        <v>39241</v>
      </c>
      <c r="F20227" s="20" t="s">
        <v>39242</v>
      </c>
      <c r="H20227" s="20" t="s">
        <v>5399</v>
      </c>
    </row>
    <row r="20228" customFormat="false" ht="15.75" hidden="false" customHeight="false" outlineLevel="0" collapsed="false">
      <c r="A20228" s="20" t="s">
        <v>39244</v>
      </c>
      <c r="B20228" s="20" t="s">
        <v>39238</v>
      </c>
      <c r="C20228" s="20" t="s">
        <v>39239</v>
      </c>
      <c r="D20228" s="20" t="s">
        <v>39240</v>
      </c>
      <c r="E20228" s="20" t="s">
        <v>39241</v>
      </c>
      <c r="F20228" s="20" t="s">
        <v>39242</v>
      </c>
      <c r="H20228" s="20" t="s">
        <v>5399</v>
      </c>
    </row>
    <row r="20229" customFormat="false" ht="15.75" hidden="false" customHeight="false" outlineLevel="0" collapsed="false">
      <c r="A20229" s="20" t="s">
        <v>39245</v>
      </c>
      <c r="B20229" s="20" t="s">
        <v>39238</v>
      </c>
      <c r="C20229" s="20" t="s">
        <v>39239</v>
      </c>
      <c r="D20229" s="20" t="s">
        <v>39240</v>
      </c>
      <c r="E20229" s="20" t="s">
        <v>39241</v>
      </c>
      <c r="F20229" s="20" t="s">
        <v>39242</v>
      </c>
      <c r="H20229" s="20" t="s">
        <v>5399</v>
      </c>
    </row>
    <row r="20230" customFormat="false" ht="15.75" hidden="false" customHeight="false" outlineLevel="0" collapsed="false">
      <c r="A20230" s="20" t="s">
        <v>39246</v>
      </c>
      <c r="B20230" s="20" t="s">
        <v>39238</v>
      </c>
      <c r="C20230" s="20" t="s">
        <v>39239</v>
      </c>
      <c r="D20230" s="20" t="s">
        <v>39240</v>
      </c>
      <c r="E20230" s="20" t="s">
        <v>39241</v>
      </c>
      <c r="F20230" s="20" t="s">
        <v>39242</v>
      </c>
      <c r="H20230" s="20" t="s">
        <v>5399</v>
      </c>
    </row>
    <row r="20231" customFormat="false" ht="15.75" hidden="false" customHeight="false" outlineLevel="0" collapsed="false">
      <c r="A20231" s="20" t="s">
        <v>39247</v>
      </c>
      <c r="B20231" s="20" t="s">
        <v>39238</v>
      </c>
      <c r="C20231" s="20" t="s">
        <v>39239</v>
      </c>
      <c r="D20231" s="20" t="s">
        <v>39240</v>
      </c>
      <c r="E20231" s="20" t="s">
        <v>39241</v>
      </c>
      <c r="F20231" s="20" t="s">
        <v>39242</v>
      </c>
      <c r="H20231" s="20" t="s">
        <v>5399</v>
      </c>
    </row>
    <row r="20232" customFormat="false" ht="15.75" hidden="false" customHeight="false" outlineLevel="0" collapsed="false">
      <c r="A20232" s="20" t="s">
        <v>39248</v>
      </c>
      <c r="B20232" s="20" t="s">
        <v>39249</v>
      </c>
      <c r="C20232" s="20" t="s">
        <v>39250</v>
      </c>
      <c r="D20232" s="20" t="s">
        <v>39251</v>
      </c>
      <c r="H20232" s="20" t="s">
        <v>5399</v>
      </c>
    </row>
    <row r="20233" customFormat="false" ht="15.75" hidden="false" customHeight="false" outlineLevel="0" collapsed="false">
      <c r="A20233" s="20" t="s">
        <v>39252</v>
      </c>
      <c r="B20233" s="20" t="s">
        <v>39249</v>
      </c>
      <c r="C20233" s="20" t="s">
        <v>39250</v>
      </c>
      <c r="D20233" s="20" t="s">
        <v>39251</v>
      </c>
      <c r="H20233" s="20" t="s">
        <v>5399</v>
      </c>
    </row>
    <row r="20234" customFormat="false" ht="15.75" hidden="false" customHeight="false" outlineLevel="0" collapsed="false">
      <c r="A20234" s="20" t="s">
        <v>39253</v>
      </c>
      <c r="B20234" s="20" t="s">
        <v>39249</v>
      </c>
      <c r="C20234" s="20" t="s">
        <v>39250</v>
      </c>
      <c r="D20234" s="20" t="s">
        <v>39251</v>
      </c>
      <c r="H20234" s="20" t="s">
        <v>5399</v>
      </c>
    </row>
    <row r="20235" customFormat="false" ht="15.75" hidden="false" customHeight="false" outlineLevel="0" collapsed="false">
      <c r="A20235" s="20" t="s">
        <v>39254</v>
      </c>
      <c r="B20235" s="20" t="s">
        <v>39249</v>
      </c>
      <c r="C20235" s="20" t="s">
        <v>39250</v>
      </c>
      <c r="D20235" s="20" t="s">
        <v>39251</v>
      </c>
      <c r="H20235" s="20" t="s">
        <v>5399</v>
      </c>
    </row>
    <row r="20236" customFormat="false" ht="15.75" hidden="false" customHeight="false" outlineLevel="0" collapsed="false">
      <c r="A20236" s="20" t="s">
        <v>39255</v>
      </c>
      <c r="B20236" s="20" t="s">
        <v>39256</v>
      </c>
      <c r="C20236" s="20" t="s">
        <v>39257</v>
      </c>
      <c r="H20236" s="20" t="s">
        <v>5399</v>
      </c>
    </row>
    <row r="20237" customFormat="false" ht="15.75" hidden="false" customHeight="false" outlineLevel="0" collapsed="false">
      <c r="A20237" s="20" t="s">
        <v>39258</v>
      </c>
      <c r="B20237" s="20" t="s">
        <v>39256</v>
      </c>
      <c r="C20237" s="20" t="s">
        <v>39257</v>
      </c>
      <c r="H20237" s="20" t="s">
        <v>5399</v>
      </c>
    </row>
    <row r="20238" customFormat="false" ht="15.75" hidden="false" customHeight="false" outlineLevel="0" collapsed="false">
      <c r="A20238" s="20" t="s">
        <v>39259</v>
      </c>
      <c r="B20238" s="20" t="s">
        <v>39256</v>
      </c>
      <c r="C20238" s="20" t="s">
        <v>39257</v>
      </c>
      <c r="H20238" s="20" t="s">
        <v>5399</v>
      </c>
    </row>
    <row r="20239" customFormat="false" ht="15.75" hidden="false" customHeight="false" outlineLevel="0" collapsed="false">
      <c r="A20239" s="20" t="s">
        <v>39260</v>
      </c>
      <c r="B20239" s="20" t="s">
        <v>39256</v>
      </c>
      <c r="C20239" s="20" t="s">
        <v>39257</v>
      </c>
      <c r="H20239" s="20" t="s">
        <v>5399</v>
      </c>
    </row>
    <row r="20240" customFormat="false" ht="15.75" hidden="false" customHeight="false" outlineLevel="0" collapsed="false">
      <c r="A20240" s="20" t="s">
        <v>39261</v>
      </c>
      <c r="B20240" s="20" t="s">
        <v>39256</v>
      </c>
      <c r="C20240" s="20" t="s">
        <v>39257</v>
      </c>
      <c r="H20240" s="20" t="s">
        <v>5399</v>
      </c>
    </row>
    <row r="20241" customFormat="false" ht="15.75" hidden="false" customHeight="false" outlineLevel="0" collapsed="false">
      <c r="A20241" s="20" t="s">
        <v>39262</v>
      </c>
      <c r="B20241" s="20" t="s">
        <v>39256</v>
      </c>
      <c r="C20241" s="20" t="s">
        <v>39257</v>
      </c>
      <c r="H20241" s="20" t="s">
        <v>5399</v>
      </c>
    </row>
    <row r="20242" customFormat="false" ht="15.75" hidden="false" customHeight="false" outlineLevel="0" collapsed="false">
      <c r="A20242" s="20" t="s">
        <v>39263</v>
      </c>
      <c r="B20242" s="20" t="s">
        <v>39264</v>
      </c>
      <c r="C20242" s="20" t="s">
        <v>39265</v>
      </c>
      <c r="D20242" s="20" t="s">
        <v>39266</v>
      </c>
      <c r="E20242" s="20" t="s">
        <v>39267</v>
      </c>
      <c r="F20242" s="20" t="s">
        <v>39268</v>
      </c>
      <c r="H20242" s="20" t="s">
        <v>5399</v>
      </c>
    </row>
    <row r="20243" customFormat="false" ht="15.75" hidden="false" customHeight="false" outlineLevel="0" collapsed="false">
      <c r="A20243" s="20" t="s">
        <v>39269</v>
      </c>
      <c r="B20243" s="20" t="s">
        <v>39264</v>
      </c>
      <c r="C20243" s="20" t="s">
        <v>39265</v>
      </c>
      <c r="D20243" s="20" t="s">
        <v>39266</v>
      </c>
      <c r="E20243" s="20" t="s">
        <v>39267</v>
      </c>
      <c r="F20243" s="20" t="s">
        <v>39268</v>
      </c>
      <c r="H20243" s="20" t="s">
        <v>5399</v>
      </c>
    </row>
    <row r="20244" customFormat="false" ht="15.75" hidden="false" customHeight="false" outlineLevel="0" collapsed="false">
      <c r="A20244" s="20" t="s">
        <v>39270</v>
      </c>
      <c r="B20244" s="20" t="s">
        <v>39264</v>
      </c>
      <c r="C20244" s="20" t="s">
        <v>39271</v>
      </c>
      <c r="D20244" s="20" t="s">
        <v>39266</v>
      </c>
      <c r="E20244" s="20" t="s">
        <v>39267</v>
      </c>
      <c r="F20244" s="20" t="s">
        <v>39268</v>
      </c>
      <c r="H20244" s="20" t="s">
        <v>5399</v>
      </c>
    </row>
    <row r="20245" customFormat="false" ht="15.75" hidden="false" customHeight="false" outlineLevel="0" collapsed="false">
      <c r="A20245" s="20" t="s">
        <v>39272</v>
      </c>
      <c r="B20245" s="20" t="s">
        <v>39264</v>
      </c>
      <c r="C20245" s="20" t="s">
        <v>39265</v>
      </c>
      <c r="D20245" s="20" t="s">
        <v>39266</v>
      </c>
      <c r="E20245" s="20" t="s">
        <v>39267</v>
      </c>
      <c r="F20245" s="20" t="s">
        <v>39268</v>
      </c>
      <c r="H20245" s="20" t="s">
        <v>5399</v>
      </c>
    </row>
    <row r="20246" customFormat="false" ht="15.75" hidden="false" customHeight="false" outlineLevel="0" collapsed="false">
      <c r="A20246" s="20" t="s">
        <v>39273</v>
      </c>
      <c r="B20246" s="20" t="s">
        <v>39264</v>
      </c>
      <c r="C20246" s="20" t="s">
        <v>39265</v>
      </c>
      <c r="D20246" s="20" t="s">
        <v>39266</v>
      </c>
      <c r="E20246" s="20" t="s">
        <v>39267</v>
      </c>
      <c r="F20246" s="20" t="s">
        <v>39268</v>
      </c>
      <c r="H20246" s="20" t="s">
        <v>5399</v>
      </c>
    </row>
    <row r="20247" customFormat="false" ht="15.75" hidden="false" customHeight="false" outlineLevel="0" collapsed="false">
      <c r="A20247" s="20" t="s">
        <v>39274</v>
      </c>
      <c r="B20247" s="20" t="s">
        <v>39264</v>
      </c>
      <c r="C20247" s="20" t="s">
        <v>39271</v>
      </c>
      <c r="D20247" s="20" t="s">
        <v>39266</v>
      </c>
      <c r="E20247" s="20" t="s">
        <v>39267</v>
      </c>
      <c r="F20247" s="20" t="s">
        <v>39268</v>
      </c>
      <c r="H20247" s="20" t="s">
        <v>5399</v>
      </c>
    </row>
    <row r="20248" customFormat="false" ht="15.75" hidden="false" customHeight="false" outlineLevel="0" collapsed="false">
      <c r="A20248" s="20" t="s">
        <v>39275</v>
      </c>
      <c r="B20248" s="20" t="s">
        <v>39276</v>
      </c>
      <c r="C20248" s="20" t="s">
        <v>39277</v>
      </c>
      <c r="D20248" s="20" t="s">
        <v>39278</v>
      </c>
      <c r="H20248" s="20" t="s">
        <v>5399</v>
      </c>
    </row>
    <row r="20249" customFormat="false" ht="15.75" hidden="false" customHeight="false" outlineLevel="0" collapsed="false">
      <c r="A20249" s="20" t="s">
        <v>39279</v>
      </c>
      <c r="B20249" s="20" t="s">
        <v>39276</v>
      </c>
      <c r="C20249" s="20" t="s">
        <v>39277</v>
      </c>
      <c r="D20249" s="20" t="s">
        <v>39278</v>
      </c>
      <c r="H20249" s="20" t="s">
        <v>5399</v>
      </c>
    </row>
    <row r="20250" customFormat="false" ht="15.75" hidden="false" customHeight="false" outlineLevel="0" collapsed="false">
      <c r="A20250" s="20" t="s">
        <v>39280</v>
      </c>
      <c r="B20250" s="20" t="s">
        <v>39276</v>
      </c>
      <c r="C20250" s="20" t="s">
        <v>39277</v>
      </c>
      <c r="D20250" s="20" t="s">
        <v>39278</v>
      </c>
      <c r="H20250" s="20" t="s">
        <v>5399</v>
      </c>
    </row>
    <row r="20251" customFormat="false" ht="15.75" hidden="false" customHeight="false" outlineLevel="0" collapsed="false">
      <c r="A20251" s="20" t="s">
        <v>39281</v>
      </c>
      <c r="B20251" s="20" t="s">
        <v>39276</v>
      </c>
      <c r="C20251" s="20" t="s">
        <v>39277</v>
      </c>
      <c r="D20251" s="20" t="s">
        <v>39278</v>
      </c>
      <c r="H20251" s="20" t="s">
        <v>5399</v>
      </c>
    </row>
    <row r="20252" customFormat="false" ht="15.75" hidden="false" customHeight="false" outlineLevel="0" collapsed="false">
      <c r="A20252" s="20" t="s">
        <v>39282</v>
      </c>
      <c r="B20252" s="20" t="s">
        <v>39276</v>
      </c>
      <c r="C20252" s="20" t="s">
        <v>39277</v>
      </c>
      <c r="D20252" s="20" t="s">
        <v>39278</v>
      </c>
      <c r="H20252" s="20" t="s">
        <v>5399</v>
      </c>
    </row>
    <row r="20253" customFormat="false" ht="15.75" hidden="false" customHeight="false" outlineLevel="0" collapsed="false">
      <c r="A20253" s="20" t="s">
        <v>39283</v>
      </c>
      <c r="B20253" s="20" t="s">
        <v>39276</v>
      </c>
      <c r="C20253" s="20" t="s">
        <v>39277</v>
      </c>
      <c r="D20253" s="20" t="s">
        <v>39278</v>
      </c>
      <c r="H20253" s="20" t="s">
        <v>5399</v>
      </c>
    </row>
    <row r="20254" customFormat="false" ht="15.75" hidden="false" customHeight="false" outlineLevel="0" collapsed="false">
      <c r="A20254" s="20" t="s">
        <v>39284</v>
      </c>
      <c r="B20254" s="20" t="s">
        <v>39285</v>
      </c>
      <c r="C20254" s="20" t="s">
        <v>39286</v>
      </c>
      <c r="D20254" s="20" t="s">
        <v>39287</v>
      </c>
      <c r="E20254" s="20" t="s">
        <v>39288</v>
      </c>
      <c r="F20254" s="20" t="s">
        <v>39289</v>
      </c>
      <c r="H20254" s="20" t="s">
        <v>5399</v>
      </c>
    </row>
    <row r="20255" customFormat="false" ht="15.75" hidden="false" customHeight="false" outlineLevel="0" collapsed="false">
      <c r="A20255" s="20" t="s">
        <v>39290</v>
      </c>
      <c r="B20255" s="20" t="s">
        <v>39285</v>
      </c>
      <c r="C20255" s="20" t="s">
        <v>39286</v>
      </c>
      <c r="D20255" s="20" t="s">
        <v>39287</v>
      </c>
      <c r="E20255" s="20" t="s">
        <v>39288</v>
      </c>
      <c r="F20255" s="20" t="s">
        <v>39289</v>
      </c>
      <c r="H20255" s="20" t="s">
        <v>5399</v>
      </c>
    </row>
    <row r="20256" customFormat="false" ht="15.75" hidden="false" customHeight="false" outlineLevel="0" collapsed="false">
      <c r="A20256" s="20" t="s">
        <v>39291</v>
      </c>
      <c r="B20256" s="20" t="s">
        <v>39285</v>
      </c>
      <c r="C20256" s="20" t="s">
        <v>39286</v>
      </c>
      <c r="D20256" s="20" t="s">
        <v>39287</v>
      </c>
      <c r="E20256" s="20" t="s">
        <v>39288</v>
      </c>
      <c r="F20256" s="20" t="s">
        <v>39289</v>
      </c>
      <c r="H20256" s="20" t="s">
        <v>5399</v>
      </c>
    </row>
    <row r="20257" customFormat="false" ht="15.75" hidden="false" customHeight="false" outlineLevel="0" collapsed="false">
      <c r="A20257" s="20" t="s">
        <v>39292</v>
      </c>
      <c r="B20257" s="20" t="s">
        <v>39285</v>
      </c>
      <c r="C20257" s="20" t="s">
        <v>39286</v>
      </c>
      <c r="D20257" s="20" t="s">
        <v>39287</v>
      </c>
      <c r="E20257" s="20" t="s">
        <v>39288</v>
      </c>
      <c r="F20257" s="20" t="s">
        <v>39289</v>
      </c>
      <c r="H20257" s="20" t="s">
        <v>5399</v>
      </c>
    </row>
    <row r="20258" customFormat="false" ht="15.75" hidden="false" customHeight="false" outlineLevel="0" collapsed="false">
      <c r="A20258" s="20" t="s">
        <v>39293</v>
      </c>
      <c r="B20258" s="20" t="s">
        <v>39294</v>
      </c>
      <c r="C20258" s="20" t="s">
        <v>39295</v>
      </c>
      <c r="D20258" s="20" t="s">
        <v>39296</v>
      </c>
      <c r="H20258" s="20" t="s">
        <v>5399</v>
      </c>
    </row>
    <row r="20259" customFormat="false" ht="15.75" hidden="false" customHeight="false" outlineLevel="0" collapsed="false">
      <c r="A20259" s="20" t="s">
        <v>39297</v>
      </c>
      <c r="B20259" s="20" t="s">
        <v>39294</v>
      </c>
      <c r="C20259" s="20" t="s">
        <v>39295</v>
      </c>
      <c r="D20259" s="20" t="s">
        <v>39296</v>
      </c>
      <c r="H20259" s="20" t="s">
        <v>5399</v>
      </c>
    </row>
    <row r="20260" customFormat="false" ht="15.75" hidden="false" customHeight="false" outlineLevel="0" collapsed="false">
      <c r="A20260" s="20" t="s">
        <v>39298</v>
      </c>
      <c r="B20260" s="20" t="s">
        <v>39294</v>
      </c>
      <c r="C20260" s="20" t="s">
        <v>39295</v>
      </c>
      <c r="D20260" s="20" t="s">
        <v>39296</v>
      </c>
      <c r="H20260" s="20" t="s">
        <v>5399</v>
      </c>
    </row>
    <row r="20261" customFormat="false" ht="15.75" hidden="false" customHeight="false" outlineLevel="0" collapsed="false">
      <c r="A20261" s="20" t="s">
        <v>39299</v>
      </c>
      <c r="B20261" s="20" t="s">
        <v>39294</v>
      </c>
      <c r="C20261" s="20" t="s">
        <v>39295</v>
      </c>
      <c r="D20261" s="20" t="s">
        <v>39296</v>
      </c>
      <c r="H20261" s="20" t="s">
        <v>5399</v>
      </c>
    </row>
    <row r="20262" customFormat="false" ht="15.75" hidden="false" customHeight="false" outlineLevel="0" collapsed="false">
      <c r="A20262" s="20" t="s">
        <v>39300</v>
      </c>
      <c r="B20262" s="20" t="s">
        <v>39294</v>
      </c>
      <c r="C20262" s="20" t="s">
        <v>39295</v>
      </c>
      <c r="D20262" s="20" t="s">
        <v>39296</v>
      </c>
      <c r="H20262" s="20" t="s">
        <v>5399</v>
      </c>
    </row>
    <row r="20263" customFormat="false" ht="15.75" hidden="false" customHeight="false" outlineLevel="0" collapsed="false">
      <c r="A20263" s="20" t="s">
        <v>39301</v>
      </c>
      <c r="B20263" s="20" t="s">
        <v>39294</v>
      </c>
      <c r="C20263" s="20" t="s">
        <v>39295</v>
      </c>
      <c r="D20263" s="20" t="s">
        <v>39296</v>
      </c>
      <c r="H20263" s="20" t="s">
        <v>5399</v>
      </c>
    </row>
    <row r="20264" customFormat="false" ht="15.75" hidden="false" customHeight="false" outlineLevel="0" collapsed="false">
      <c r="A20264" s="20" t="s">
        <v>39302</v>
      </c>
      <c r="B20264" s="20" t="s">
        <v>39303</v>
      </c>
      <c r="C20264" s="20" t="s">
        <v>39304</v>
      </c>
      <c r="D20264" s="20" t="s">
        <v>39305</v>
      </c>
      <c r="E20264" s="20" t="s">
        <v>39306</v>
      </c>
      <c r="H20264" s="20" t="s">
        <v>5399</v>
      </c>
    </row>
    <row r="20265" customFormat="false" ht="15.75" hidden="false" customHeight="false" outlineLevel="0" collapsed="false">
      <c r="A20265" s="20" t="s">
        <v>39307</v>
      </c>
      <c r="B20265" s="20" t="s">
        <v>39303</v>
      </c>
      <c r="C20265" s="20" t="s">
        <v>39304</v>
      </c>
      <c r="D20265" s="20" t="s">
        <v>39305</v>
      </c>
      <c r="E20265" s="20" t="s">
        <v>39306</v>
      </c>
      <c r="H20265" s="20" t="s">
        <v>5399</v>
      </c>
    </row>
    <row r="20266" customFormat="false" ht="15.75" hidden="false" customHeight="false" outlineLevel="0" collapsed="false">
      <c r="A20266" s="20" t="s">
        <v>39308</v>
      </c>
      <c r="B20266" s="20" t="s">
        <v>39303</v>
      </c>
      <c r="C20266" s="20" t="s">
        <v>39304</v>
      </c>
      <c r="D20266" s="20" t="s">
        <v>39305</v>
      </c>
      <c r="E20266" s="20" t="s">
        <v>39306</v>
      </c>
      <c r="H20266" s="20" t="s">
        <v>5399</v>
      </c>
    </row>
    <row r="20267" customFormat="false" ht="15.75" hidden="false" customHeight="false" outlineLevel="0" collapsed="false">
      <c r="A20267" s="20" t="s">
        <v>39309</v>
      </c>
      <c r="B20267" s="20" t="s">
        <v>39303</v>
      </c>
      <c r="C20267" s="20" t="s">
        <v>39304</v>
      </c>
      <c r="D20267" s="20" t="s">
        <v>39305</v>
      </c>
      <c r="E20267" s="20" t="s">
        <v>39306</v>
      </c>
      <c r="H20267" s="20" t="s">
        <v>5399</v>
      </c>
    </row>
    <row r="20268" customFormat="false" ht="15.75" hidden="false" customHeight="false" outlineLevel="0" collapsed="false">
      <c r="A20268" s="20" t="s">
        <v>39310</v>
      </c>
      <c r="B20268" s="20" t="s">
        <v>39303</v>
      </c>
      <c r="C20268" s="20" t="s">
        <v>39304</v>
      </c>
      <c r="D20268" s="20" t="s">
        <v>39305</v>
      </c>
      <c r="E20268" s="20" t="s">
        <v>39306</v>
      </c>
      <c r="H20268" s="20" t="s">
        <v>5399</v>
      </c>
    </row>
    <row r="20269" customFormat="false" ht="15.75" hidden="false" customHeight="false" outlineLevel="0" collapsed="false">
      <c r="A20269" s="20" t="s">
        <v>39311</v>
      </c>
      <c r="B20269" s="20" t="s">
        <v>39303</v>
      </c>
      <c r="C20269" s="20" t="s">
        <v>39304</v>
      </c>
      <c r="D20269" s="20" t="s">
        <v>39305</v>
      </c>
      <c r="E20269" s="20" t="s">
        <v>39306</v>
      </c>
      <c r="H20269" s="20" t="s">
        <v>5399</v>
      </c>
    </row>
    <row r="20270" customFormat="false" ht="15.75" hidden="false" customHeight="false" outlineLevel="0" collapsed="false">
      <c r="A20270" s="20" t="s">
        <v>39312</v>
      </c>
      <c r="B20270" s="20" t="s">
        <v>39313</v>
      </c>
      <c r="C20270" s="20" t="s">
        <v>39314</v>
      </c>
      <c r="D20270" s="20" t="s">
        <v>39315</v>
      </c>
      <c r="E20270" s="20" t="s">
        <v>39316</v>
      </c>
      <c r="F20270" s="20" t="s">
        <v>38976</v>
      </c>
      <c r="H20270" s="20" t="s">
        <v>5399</v>
      </c>
    </row>
    <row r="20271" customFormat="false" ht="15.75" hidden="false" customHeight="false" outlineLevel="0" collapsed="false">
      <c r="A20271" s="20" t="s">
        <v>39317</v>
      </c>
      <c r="B20271" s="20" t="s">
        <v>39313</v>
      </c>
      <c r="C20271" s="20" t="s">
        <v>39314</v>
      </c>
      <c r="D20271" s="20" t="s">
        <v>39315</v>
      </c>
      <c r="E20271" s="20" t="s">
        <v>39316</v>
      </c>
      <c r="F20271" s="20" t="s">
        <v>38976</v>
      </c>
      <c r="H20271" s="20" t="s">
        <v>5399</v>
      </c>
    </row>
    <row r="20272" customFormat="false" ht="15.75" hidden="false" customHeight="false" outlineLevel="0" collapsed="false">
      <c r="A20272" s="20" t="s">
        <v>39318</v>
      </c>
      <c r="B20272" s="20" t="s">
        <v>39313</v>
      </c>
      <c r="C20272" s="20" t="s">
        <v>39319</v>
      </c>
      <c r="D20272" s="20" t="s">
        <v>39315</v>
      </c>
      <c r="E20272" s="20" t="s">
        <v>39316</v>
      </c>
      <c r="F20272" s="20" t="s">
        <v>38976</v>
      </c>
      <c r="H20272" s="20" t="s">
        <v>5399</v>
      </c>
    </row>
    <row r="20273" customFormat="false" ht="15.75" hidden="false" customHeight="false" outlineLevel="0" collapsed="false">
      <c r="A20273" s="20" t="s">
        <v>39320</v>
      </c>
      <c r="B20273" s="20" t="s">
        <v>39313</v>
      </c>
      <c r="C20273" s="20" t="s">
        <v>39314</v>
      </c>
      <c r="D20273" s="20" t="s">
        <v>39315</v>
      </c>
      <c r="E20273" s="20" t="s">
        <v>39316</v>
      </c>
      <c r="F20273" s="20" t="s">
        <v>38976</v>
      </c>
      <c r="H20273" s="20" t="s">
        <v>5399</v>
      </c>
    </row>
    <row r="20274" customFormat="false" ht="15.75" hidden="false" customHeight="false" outlineLevel="0" collapsed="false">
      <c r="A20274" s="20" t="s">
        <v>39321</v>
      </c>
      <c r="B20274" s="20" t="s">
        <v>39313</v>
      </c>
      <c r="C20274" s="20" t="s">
        <v>39314</v>
      </c>
      <c r="D20274" s="20" t="s">
        <v>39315</v>
      </c>
      <c r="E20274" s="20" t="s">
        <v>39316</v>
      </c>
      <c r="F20274" s="20" t="s">
        <v>38976</v>
      </c>
      <c r="H20274" s="20" t="s">
        <v>5399</v>
      </c>
    </row>
    <row r="20275" customFormat="false" ht="15.75" hidden="false" customHeight="false" outlineLevel="0" collapsed="false">
      <c r="A20275" s="20" t="s">
        <v>39322</v>
      </c>
      <c r="B20275" s="20" t="s">
        <v>39313</v>
      </c>
      <c r="C20275" s="20" t="s">
        <v>39319</v>
      </c>
      <c r="D20275" s="20" t="s">
        <v>39315</v>
      </c>
      <c r="E20275" s="20" t="s">
        <v>39316</v>
      </c>
      <c r="F20275" s="20" t="s">
        <v>38976</v>
      </c>
      <c r="H20275" s="20" t="s">
        <v>5399</v>
      </c>
    </row>
    <row r="20276" customFormat="false" ht="15.75" hidden="false" customHeight="false" outlineLevel="0" collapsed="false">
      <c r="A20276" s="20" t="s">
        <v>39323</v>
      </c>
      <c r="B20276" s="20" t="s">
        <v>39324</v>
      </c>
      <c r="C20276" s="20" t="s">
        <v>39325</v>
      </c>
      <c r="H20276" s="20" t="s">
        <v>5399</v>
      </c>
    </row>
    <row r="20277" customFormat="false" ht="15.75" hidden="false" customHeight="false" outlineLevel="0" collapsed="false">
      <c r="A20277" s="20" t="s">
        <v>39326</v>
      </c>
      <c r="B20277" s="20" t="s">
        <v>39327</v>
      </c>
      <c r="C20277" s="20" t="s">
        <v>39289</v>
      </c>
      <c r="H20277" s="20" t="s">
        <v>5399</v>
      </c>
    </row>
    <row r="20278" customFormat="false" ht="15.75" hidden="false" customHeight="false" outlineLevel="0" collapsed="false">
      <c r="A20278" s="20" t="s">
        <v>39328</v>
      </c>
      <c r="B20278" s="20" t="s">
        <v>39324</v>
      </c>
      <c r="C20278" s="20" t="s">
        <v>39325</v>
      </c>
      <c r="H20278" s="20" t="s">
        <v>5399</v>
      </c>
    </row>
    <row r="20279" customFormat="false" ht="15.75" hidden="false" customHeight="false" outlineLevel="0" collapsed="false">
      <c r="A20279" s="20" t="s">
        <v>39329</v>
      </c>
      <c r="B20279" s="20" t="s">
        <v>39327</v>
      </c>
      <c r="C20279" s="20" t="s">
        <v>39289</v>
      </c>
      <c r="H20279" s="20" t="s">
        <v>5399</v>
      </c>
    </row>
    <row r="20280" customFormat="false" ht="15.75" hidden="false" customHeight="false" outlineLevel="0" collapsed="false">
      <c r="A20280" s="20" t="s">
        <v>39330</v>
      </c>
      <c r="B20280" s="20" t="s">
        <v>39331</v>
      </c>
      <c r="C20280" s="20" t="s">
        <v>39332</v>
      </c>
      <c r="H20280" s="20" t="s">
        <v>5399</v>
      </c>
    </row>
    <row r="20281" customFormat="false" ht="15.75" hidden="false" customHeight="false" outlineLevel="0" collapsed="false">
      <c r="A20281" s="20" t="s">
        <v>39333</v>
      </c>
      <c r="B20281" s="20" t="s">
        <v>39331</v>
      </c>
      <c r="C20281" s="20" t="s">
        <v>39332</v>
      </c>
      <c r="H20281" s="20" t="s">
        <v>5399</v>
      </c>
    </row>
    <row r="20282" customFormat="false" ht="15.75" hidden="false" customHeight="false" outlineLevel="0" collapsed="false">
      <c r="A20282" s="20" t="s">
        <v>39334</v>
      </c>
      <c r="B20282" s="20" t="s">
        <v>39331</v>
      </c>
      <c r="C20282" s="20" t="s">
        <v>39332</v>
      </c>
      <c r="H20282" s="20" t="s">
        <v>5399</v>
      </c>
    </row>
    <row r="20283" customFormat="false" ht="15.75" hidden="false" customHeight="false" outlineLevel="0" collapsed="false">
      <c r="A20283" s="20" t="s">
        <v>39335</v>
      </c>
      <c r="B20283" s="20" t="s">
        <v>39331</v>
      </c>
      <c r="C20283" s="20" t="s">
        <v>39332</v>
      </c>
      <c r="H20283" s="20" t="s">
        <v>5399</v>
      </c>
    </row>
    <row r="20284" customFormat="false" ht="15.75" hidden="false" customHeight="false" outlineLevel="0" collapsed="false">
      <c r="A20284" s="20" t="s">
        <v>39336</v>
      </c>
      <c r="B20284" s="20" t="s">
        <v>39331</v>
      </c>
      <c r="C20284" s="20" t="s">
        <v>39332</v>
      </c>
      <c r="H20284" s="20" t="s">
        <v>5399</v>
      </c>
    </row>
    <row r="20285" customFormat="false" ht="15.75" hidden="false" customHeight="false" outlineLevel="0" collapsed="false">
      <c r="A20285" s="20" t="s">
        <v>39337</v>
      </c>
      <c r="B20285" s="20" t="s">
        <v>39331</v>
      </c>
      <c r="C20285" s="20" t="s">
        <v>39332</v>
      </c>
      <c r="H20285" s="20" t="s">
        <v>5399</v>
      </c>
    </row>
    <row r="20286" customFormat="false" ht="15.75" hidden="false" customHeight="false" outlineLevel="0" collapsed="false">
      <c r="A20286" s="20" t="s">
        <v>39338</v>
      </c>
      <c r="B20286" s="20" t="s">
        <v>39339</v>
      </c>
      <c r="C20286" s="20" t="s">
        <v>39340</v>
      </c>
      <c r="D20286" s="20" t="s">
        <v>39341</v>
      </c>
      <c r="H20286" s="20" t="s">
        <v>5399</v>
      </c>
    </row>
    <row r="20287" customFormat="false" ht="15.75" hidden="false" customHeight="false" outlineLevel="0" collapsed="false">
      <c r="A20287" s="20" t="s">
        <v>39342</v>
      </c>
      <c r="B20287" s="20" t="s">
        <v>39339</v>
      </c>
      <c r="C20287" s="20" t="s">
        <v>39340</v>
      </c>
      <c r="D20287" s="20" t="s">
        <v>39341</v>
      </c>
      <c r="H20287" s="20" t="s">
        <v>5399</v>
      </c>
    </row>
    <row r="20288" customFormat="false" ht="15.75" hidden="false" customHeight="false" outlineLevel="0" collapsed="false">
      <c r="A20288" s="20" t="s">
        <v>39343</v>
      </c>
      <c r="B20288" s="20" t="s">
        <v>39339</v>
      </c>
      <c r="C20288" s="20" t="s">
        <v>39344</v>
      </c>
      <c r="D20288" s="20" t="s">
        <v>39341</v>
      </c>
      <c r="H20288" s="20" t="s">
        <v>5399</v>
      </c>
    </row>
    <row r="20289" customFormat="false" ht="15.75" hidden="false" customHeight="false" outlineLevel="0" collapsed="false">
      <c r="A20289" s="20" t="s">
        <v>39345</v>
      </c>
      <c r="B20289" s="20" t="s">
        <v>39339</v>
      </c>
      <c r="C20289" s="20" t="s">
        <v>39340</v>
      </c>
      <c r="D20289" s="20" t="s">
        <v>39341</v>
      </c>
      <c r="H20289" s="20" t="s">
        <v>5399</v>
      </c>
    </row>
    <row r="20290" customFormat="false" ht="15.75" hidden="false" customHeight="false" outlineLevel="0" collapsed="false">
      <c r="A20290" s="20" t="s">
        <v>39346</v>
      </c>
      <c r="B20290" s="20" t="s">
        <v>39339</v>
      </c>
      <c r="C20290" s="20" t="s">
        <v>39340</v>
      </c>
      <c r="D20290" s="20" t="s">
        <v>39341</v>
      </c>
      <c r="H20290" s="20" t="s">
        <v>5399</v>
      </c>
    </row>
    <row r="20291" customFormat="false" ht="15.75" hidden="false" customHeight="false" outlineLevel="0" collapsed="false">
      <c r="A20291" s="20" t="s">
        <v>39347</v>
      </c>
      <c r="B20291" s="20" t="s">
        <v>39339</v>
      </c>
      <c r="C20291" s="20" t="s">
        <v>39344</v>
      </c>
      <c r="D20291" s="20" t="s">
        <v>39341</v>
      </c>
      <c r="H20291" s="20" t="s">
        <v>5399</v>
      </c>
    </row>
    <row r="20292" customFormat="false" ht="15.75" hidden="false" customHeight="false" outlineLevel="0" collapsed="false">
      <c r="A20292" s="20" t="s">
        <v>39348</v>
      </c>
      <c r="B20292" s="20" t="s">
        <v>39349</v>
      </c>
      <c r="H20292" s="20" t="s">
        <v>5399</v>
      </c>
    </row>
    <row r="20293" customFormat="false" ht="15.75" hidden="false" customHeight="false" outlineLevel="0" collapsed="false">
      <c r="A20293" s="20" t="s">
        <v>39350</v>
      </c>
      <c r="B20293" s="20" t="s">
        <v>39351</v>
      </c>
      <c r="H20293" s="20" t="s">
        <v>5399</v>
      </c>
    </row>
    <row r="20294" customFormat="false" ht="15.75" hidden="false" customHeight="false" outlineLevel="0" collapsed="false">
      <c r="A20294" s="20" t="s">
        <v>39352</v>
      </c>
      <c r="B20294" s="20" t="s">
        <v>39351</v>
      </c>
      <c r="H20294" s="20" t="s">
        <v>5399</v>
      </c>
    </row>
    <row r="20295" customFormat="false" ht="15.75" hidden="false" customHeight="false" outlineLevel="0" collapsed="false">
      <c r="A20295" s="20" t="s">
        <v>39353</v>
      </c>
      <c r="B20295" s="20" t="s">
        <v>39349</v>
      </c>
      <c r="H20295" s="20" t="s">
        <v>5399</v>
      </c>
    </row>
    <row r="20296" customFormat="false" ht="15.75" hidden="false" customHeight="false" outlineLevel="0" collapsed="false">
      <c r="A20296" s="20" t="s">
        <v>39354</v>
      </c>
      <c r="B20296" s="20" t="s">
        <v>39351</v>
      </c>
      <c r="H20296" s="20" t="s">
        <v>5399</v>
      </c>
    </row>
    <row r="20297" customFormat="false" ht="15.75" hidden="false" customHeight="false" outlineLevel="0" collapsed="false">
      <c r="A20297" s="20" t="s">
        <v>39355</v>
      </c>
      <c r="B20297" s="20" t="s">
        <v>39351</v>
      </c>
      <c r="H20297" s="20" t="s">
        <v>5399</v>
      </c>
    </row>
    <row r="20298" customFormat="false" ht="15.75" hidden="false" customHeight="false" outlineLevel="0" collapsed="false">
      <c r="A20298" s="20" t="s">
        <v>39356</v>
      </c>
      <c r="B20298" s="20" t="s">
        <v>39357</v>
      </c>
      <c r="H20298" s="20" t="s">
        <v>5399</v>
      </c>
    </row>
    <row r="20299" customFormat="false" ht="15.75" hidden="false" customHeight="false" outlineLevel="0" collapsed="false">
      <c r="A20299" s="20" t="s">
        <v>39358</v>
      </c>
      <c r="B20299" s="20" t="s">
        <v>39357</v>
      </c>
      <c r="H20299" s="20" t="s">
        <v>5399</v>
      </c>
    </row>
    <row r="20300" customFormat="false" ht="15.75" hidden="false" customHeight="false" outlineLevel="0" collapsed="false">
      <c r="A20300" s="20" t="s">
        <v>39359</v>
      </c>
      <c r="B20300" s="20" t="s">
        <v>39357</v>
      </c>
      <c r="H20300" s="20" t="s">
        <v>5399</v>
      </c>
    </row>
    <row r="20301" customFormat="false" ht="15.75" hidden="false" customHeight="false" outlineLevel="0" collapsed="false">
      <c r="A20301" s="20" t="s">
        <v>39360</v>
      </c>
      <c r="B20301" s="20" t="s">
        <v>39357</v>
      </c>
      <c r="H20301" s="20" t="s">
        <v>5399</v>
      </c>
    </row>
    <row r="20302" customFormat="false" ht="15.75" hidden="false" customHeight="false" outlineLevel="0" collapsed="false">
      <c r="A20302" s="20" t="s">
        <v>39361</v>
      </c>
      <c r="B20302" s="20" t="s">
        <v>39357</v>
      </c>
      <c r="H20302" s="20" t="s">
        <v>5399</v>
      </c>
    </row>
    <row r="20303" customFormat="false" ht="15.75" hidden="false" customHeight="false" outlineLevel="0" collapsed="false">
      <c r="A20303" s="20" t="s">
        <v>39362</v>
      </c>
      <c r="B20303" s="20" t="s">
        <v>39357</v>
      </c>
      <c r="H20303" s="20" t="s">
        <v>5399</v>
      </c>
    </row>
    <row r="20304" customFormat="false" ht="15.75" hidden="false" customHeight="false" outlineLevel="0" collapsed="false">
      <c r="A20304" s="20" t="s">
        <v>39363</v>
      </c>
      <c r="B20304" s="20" t="s">
        <v>39364</v>
      </c>
      <c r="C20304" s="20" t="s">
        <v>39365</v>
      </c>
      <c r="H20304" s="20" t="s">
        <v>5399</v>
      </c>
    </row>
    <row r="20305" customFormat="false" ht="15.75" hidden="false" customHeight="false" outlineLevel="0" collapsed="false">
      <c r="A20305" s="20" t="s">
        <v>39366</v>
      </c>
      <c r="B20305" s="20" t="s">
        <v>39364</v>
      </c>
      <c r="C20305" s="20" t="s">
        <v>39365</v>
      </c>
      <c r="H20305" s="20" t="s">
        <v>5399</v>
      </c>
    </row>
    <row r="20306" customFormat="false" ht="15.75" hidden="false" customHeight="false" outlineLevel="0" collapsed="false">
      <c r="A20306" s="20" t="s">
        <v>39367</v>
      </c>
      <c r="B20306" s="20" t="s">
        <v>39364</v>
      </c>
      <c r="C20306" s="20" t="s">
        <v>39365</v>
      </c>
      <c r="H20306" s="20" t="s">
        <v>5399</v>
      </c>
    </row>
    <row r="20307" customFormat="false" ht="15.75" hidden="false" customHeight="false" outlineLevel="0" collapsed="false">
      <c r="A20307" s="20" t="s">
        <v>39368</v>
      </c>
      <c r="B20307" s="20" t="s">
        <v>39364</v>
      </c>
      <c r="C20307" s="20" t="s">
        <v>39365</v>
      </c>
      <c r="H20307" s="20" t="s">
        <v>5399</v>
      </c>
    </row>
    <row r="20308" customFormat="false" ht="15.75" hidden="false" customHeight="false" outlineLevel="0" collapsed="false">
      <c r="A20308" s="20" t="s">
        <v>39369</v>
      </c>
      <c r="B20308" s="20" t="s">
        <v>39364</v>
      </c>
      <c r="C20308" s="20" t="s">
        <v>39365</v>
      </c>
      <c r="H20308" s="20" t="s">
        <v>5399</v>
      </c>
    </row>
    <row r="20309" customFormat="false" ht="15.75" hidden="false" customHeight="false" outlineLevel="0" collapsed="false">
      <c r="A20309" s="20" t="s">
        <v>39370</v>
      </c>
      <c r="B20309" s="20" t="s">
        <v>39364</v>
      </c>
      <c r="C20309" s="20" t="s">
        <v>39365</v>
      </c>
      <c r="H20309" s="20" t="s">
        <v>5399</v>
      </c>
    </row>
    <row r="20310" customFormat="false" ht="15.75" hidden="false" customHeight="false" outlineLevel="0" collapsed="false">
      <c r="A20310" s="20" t="s">
        <v>39371</v>
      </c>
      <c r="B20310" s="20" t="s">
        <v>39372</v>
      </c>
      <c r="H20310" s="20" t="s">
        <v>5399</v>
      </c>
    </row>
    <row r="20311" customFormat="false" ht="15.75" hidden="false" customHeight="false" outlineLevel="0" collapsed="false">
      <c r="A20311" s="20" t="s">
        <v>39373</v>
      </c>
      <c r="B20311" s="20" t="s">
        <v>39372</v>
      </c>
      <c r="H20311" s="20" t="s">
        <v>5399</v>
      </c>
    </row>
    <row r="20312" customFormat="false" ht="15.75" hidden="false" customHeight="false" outlineLevel="0" collapsed="false">
      <c r="A20312" s="20" t="s">
        <v>39374</v>
      </c>
      <c r="B20312" s="20" t="s">
        <v>39372</v>
      </c>
      <c r="H20312" s="20" t="s">
        <v>5399</v>
      </c>
    </row>
    <row r="20313" customFormat="false" ht="15.75" hidden="false" customHeight="false" outlineLevel="0" collapsed="false">
      <c r="A20313" s="20" t="s">
        <v>39375</v>
      </c>
      <c r="B20313" s="20" t="s">
        <v>39372</v>
      </c>
      <c r="H20313" s="20" t="s">
        <v>5399</v>
      </c>
    </row>
    <row r="20314" customFormat="false" ht="15.75" hidden="false" customHeight="false" outlineLevel="0" collapsed="false">
      <c r="A20314" s="20" t="s">
        <v>39376</v>
      </c>
      <c r="B20314" s="20" t="s">
        <v>39377</v>
      </c>
      <c r="C20314" s="20" t="s">
        <v>39378</v>
      </c>
      <c r="H20314" s="20" t="s">
        <v>5399</v>
      </c>
    </row>
    <row r="20315" customFormat="false" ht="15.75" hidden="false" customHeight="false" outlineLevel="0" collapsed="false">
      <c r="A20315" s="20" t="s">
        <v>39379</v>
      </c>
      <c r="B20315" s="20" t="s">
        <v>39377</v>
      </c>
      <c r="C20315" s="20" t="s">
        <v>39378</v>
      </c>
      <c r="H20315" s="20" t="s">
        <v>5399</v>
      </c>
    </row>
    <row r="20316" customFormat="false" ht="15.75" hidden="false" customHeight="false" outlineLevel="0" collapsed="false">
      <c r="A20316" s="20" t="s">
        <v>39380</v>
      </c>
      <c r="B20316" s="20" t="s">
        <v>39377</v>
      </c>
      <c r="C20316" s="20" t="s">
        <v>39378</v>
      </c>
      <c r="H20316" s="20" t="s">
        <v>5399</v>
      </c>
    </row>
    <row r="20317" customFormat="false" ht="15.75" hidden="false" customHeight="false" outlineLevel="0" collapsed="false">
      <c r="A20317" s="20" t="s">
        <v>39381</v>
      </c>
      <c r="B20317" s="20" t="s">
        <v>39377</v>
      </c>
      <c r="C20317" s="20" t="s">
        <v>39378</v>
      </c>
      <c r="H20317" s="20" t="s">
        <v>5399</v>
      </c>
    </row>
    <row r="20318" customFormat="false" ht="15.75" hidden="false" customHeight="false" outlineLevel="0" collapsed="false">
      <c r="A20318" s="20" t="s">
        <v>39382</v>
      </c>
      <c r="B20318" s="20" t="s">
        <v>39377</v>
      </c>
      <c r="C20318" s="20" t="s">
        <v>39378</v>
      </c>
      <c r="H20318" s="20" t="s">
        <v>5399</v>
      </c>
    </row>
    <row r="20319" customFormat="false" ht="15.75" hidden="false" customHeight="false" outlineLevel="0" collapsed="false">
      <c r="A20319" s="20" t="s">
        <v>39383</v>
      </c>
      <c r="B20319" s="20" t="s">
        <v>39377</v>
      </c>
      <c r="C20319" s="20" t="s">
        <v>39378</v>
      </c>
      <c r="H20319" s="20" t="s">
        <v>5399</v>
      </c>
    </row>
    <row r="20320" customFormat="false" ht="15.75" hidden="false" customHeight="false" outlineLevel="0" collapsed="false">
      <c r="A20320" s="20" t="s">
        <v>39384</v>
      </c>
      <c r="B20320" s="20" t="s">
        <v>39385</v>
      </c>
      <c r="C20320" s="20" t="s">
        <v>39084</v>
      </c>
      <c r="H20320" s="20" t="s">
        <v>5399</v>
      </c>
    </row>
    <row r="20321" customFormat="false" ht="15.75" hidden="false" customHeight="false" outlineLevel="0" collapsed="false">
      <c r="A20321" s="20" t="s">
        <v>39386</v>
      </c>
      <c r="B20321" s="20" t="s">
        <v>39385</v>
      </c>
      <c r="C20321" s="20" t="s">
        <v>39084</v>
      </c>
      <c r="H20321" s="20" t="s">
        <v>5399</v>
      </c>
    </row>
    <row r="20322" customFormat="false" ht="15.75" hidden="false" customHeight="false" outlineLevel="0" collapsed="false">
      <c r="A20322" s="20" t="s">
        <v>39387</v>
      </c>
      <c r="B20322" s="20" t="s">
        <v>39385</v>
      </c>
      <c r="C20322" s="20" t="s">
        <v>39084</v>
      </c>
      <c r="H20322" s="20" t="s">
        <v>5399</v>
      </c>
    </row>
    <row r="20323" customFormat="false" ht="15.75" hidden="false" customHeight="false" outlineLevel="0" collapsed="false">
      <c r="A20323" s="20" t="s">
        <v>39388</v>
      </c>
      <c r="B20323" s="20" t="s">
        <v>39385</v>
      </c>
      <c r="C20323" s="20" t="s">
        <v>39084</v>
      </c>
      <c r="H20323" s="20" t="s">
        <v>5399</v>
      </c>
    </row>
    <row r="20324" customFormat="false" ht="15.75" hidden="false" customHeight="false" outlineLevel="0" collapsed="false">
      <c r="A20324" s="20" t="s">
        <v>39389</v>
      </c>
      <c r="B20324" s="20" t="s">
        <v>39390</v>
      </c>
      <c r="C20324" s="20" t="s">
        <v>39391</v>
      </c>
      <c r="H20324" s="20" t="s">
        <v>5399</v>
      </c>
    </row>
    <row r="20325" customFormat="false" ht="15.75" hidden="false" customHeight="false" outlineLevel="0" collapsed="false">
      <c r="A20325" s="20" t="s">
        <v>39392</v>
      </c>
      <c r="B20325" s="20" t="s">
        <v>39390</v>
      </c>
      <c r="C20325" s="20" t="s">
        <v>39391</v>
      </c>
      <c r="H20325" s="20" t="s">
        <v>5399</v>
      </c>
    </row>
    <row r="20326" customFormat="false" ht="15.75" hidden="false" customHeight="false" outlineLevel="0" collapsed="false">
      <c r="A20326" s="20" t="s">
        <v>39393</v>
      </c>
      <c r="B20326" s="20" t="s">
        <v>39390</v>
      </c>
      <c r="C20326" s="20" t="s">
        <v>39391</v>
      </c>
      <c r="H20326" s="20" t="s">
        <v>5399</v>
      </c>
    </row>
    <row r="20327" customFormat="false" ht="15.75" hidden="false" customHeight="false" outlineLevel="0" collapsed="false">
      <c r="A20327" s="20" t="s">
        <v>39394</v>
      </c>
      <c r="B20327" s="20" t="s">
        <v>39390</v>
      </c>
      <c r="C20327" s="20" t="s">
        <v>39391</v>
      </c>
      <c r="H20327" s="20" t="s">
        <v>5399</v>
      </c>
    </row>
    <row r="20328" customFormat="false" ht="15.75" hidden="false" customHeight="false" outlineLevel="0" collapsed="false">
      <c r="A20328" s="20" t="s">
        <v>39395</v>
      </c>
      <c r="B20328" s="20" t="s">
        <v>39396</v>
      </c>
      <c r="C20328" s="20" t="s">
        <v>39397</v>
      </c>
      <c r="H20328" s="20" t="s">
        <v>5399</v>
      </c>
    </row>
    <row r="20329" customFormat="false" ht="15.75" hidden="false" customHeight="false" outlineLevel="0" collapsed="false">
      <c r="A20329" s="20" t="s">
        <v>39398</v>
      </c>
      <c r="B20329" s="20" t="s">
        <v>39396</v>
      </c>
      <c r="C20329" s="20" t="s">
        <v>39397</v>
      </c>
      <c r="H20329" s="20" t="s">
        <v>5399</v>
      </c>
    </row>
    <row r="20330" customFormat="false" ht="15.75" hidden="false" customHeight="false" outlineLevel="0" collapsed="false">
      <c r="A20330" s="20" t="s">
        <v>39399</v>
      </c>
      <c r="B20330" s="20" t="s">
        <v>39396</v>
      </c>
      <c r="C20330" s="20" t="s">
        <v>39397</v>
      </c>
      <c r="H20330" s="20" t="s">
        <v>5399</v>
      </c>
    </row>
    <row r="20331" customFormat="false" ht="15.75" hidden="false" customHeight="false" outlineLevel="0" collapsed="false">
      <c r="A20331" s="20" t="s">
        <v>39400</v>
      </c>
      <c r="B20331" s="20" t="s">
        <v>39396</v>
      </c>
      <c r="C20331" s="20" t="s">
        <v>39397</v>
      </c>
      <c r="H20331" s="20" t="s">
        <v>5399</v>
      </c>
    </row>
    <row r="20332" customFormat="false" ht="15.75" hidden="false" customHeight="false" outlineLevel="0" collapsed="false">
      <c r="A20332" s="20" t="s">
        <v>39401</v>
      </c>
      <c r="B20332" s="20" t="s">
        <v>39402</v>
      </c>
      <c r="C20332" s="20" t="s">
        <v>39403</v>
      </c>
      <c r="H20332" s="20" t="s">
        <v>5399</v>
      </c>
    </row>
    <row r="20333" customFormat="false" ht="15.75" hidden="false" customHeight="false" outlineLevel="0" collapsed="false">
      <c r="A20333" s="20" t="s">
        <v>39404</v>
      </c>
      <c r="B20333" s="20" t="s">
        <v>39402</v>
      </c>
      <c r="C20333" s="20" t="s">
        <v>39405</v>
      </c>
      <c r="H20333" s="20" t="s">
        <v>5399</v>
      </c>
    </row>
    <row r="20334" customFormat="false" ht="15.75" hidden="false" customHeight="false" outlineLevel="0" collapsed="false">
      <c r="A20334" s="20" t="s">
        <v>39406</v>
      </c>
      <c r="B20334" s="20" t="s">
        <v>39402</v>
      </c>
      <c r="C20334" s="20" t="s">
        <v>39403</v>
      </c>
      <c r="H20334" s="20" t="s">
        <v>5399</v>
      </c>
    </row>
    <row r="20335" customFormat="false" ht="15.75" hidden="false" customHeight="false" outlineLevel="0" collapsed="false">
      <c r="A20335" s="20" t="s">
        <v>39407</v>
      </c>
      <c r="B20335" s="20" t="s">
        <v>39402</v>
      </c>
      <c r="C20335" s="20" t="s">
        <v>39405</v>
      </c>
      <c r="H20335" s="20" t="s">
        <v>5399</v>
      </c>
    </row>
    <row r="20336" customFormat="false" ht="15.75" hidden="false" customHeight="false" outlineLevel="0" collapsed="false">
      <c r="A20336" s="20" t="s">
        <v>39408</v>
      </c>
      <c r="B20336" s="20" t="s">
        <v>39409</v>
      </c>
      <c r="H20336" s="20" t="s">
        <v>5399</v>
      </c>
    </row>
    <row r="20337" customFormat="false" ht="15.75" hidden="false" customHeight="false" outlineLevel="0" collapsed="false">
      <c r="A20337" s="20" t="s">
        <v>39410</v>
      </c>
      <c r="B20337" s="20" t="s">
        <v>39409</v>
      </c>
      <c r="H20337" s="20" t="s">
        <v>5399</v>
      </c>
    </row>
    <row r="20338" customFormat="false" ht="15.75" hidden="false" customHeight="false" outlineLevel="0" collapsed="false">
      <c r="A20338" s="20" t="s">
        <v>39411</v>
      </c>
      <c r="B20338" s="20" t="s">
        <v>39409</v>
      </c>
      <c r="H20338" s="20" t="s">
        <v>5399</v>
      </c>
    </row>
    <row r="20339" customFormat="false" ht="15.75" hidden="false" customHeight="false" outlineLevel="0" collapsed="false">
      <c r="A20339" s="20" t="s">
        <v>39412</v>
      </c>
      <c r="B20339" s="20" t="s">
        <v>39409</v>
      </c>
      <c r="H20339" s="20" t="s">
        <v>5399</v>
      </c>
    </row>
    <row r="20340" customFormat="false" ht="15.75" hidden="false" customHeight="false" outlineLevel="0" collapsed="false">
      <c r="A20340" s="20" t="s">
        <v>39413</v>
      </c>
      <c r="B20340" s="20" t="s">
        <v>39409</v>
      </c>
      <c r="H20340" s="20" t="s">
        <v>5399</v>
      </c>
    </row>
    <row r="20341" customFormat="false" ht="15.75" hidden="false" customHeight="false" outlineLevel="0" collapsed="false">
      <c r="A20341" s="20" t="s">
        <v>39414</v>
      </c>
      <c r="B20341" s="20" t="s">
        <v>39409</v>
      </c>
      <c r="H20341" s="20" t="s">
        <v>5399</v>
      </c>
    </row>
    <row r="20342" customFormat="false" ht="15.75" hidden="false" customHeight="false" outlineLevel="0" collapsed="false">
      <c r="A20342" s="20" t="s">
        <v>39415</v>
      </c>
      <c r="B20342" s="20" t="s">
        <v>39416</v>
      </c>
      <c r="H20342" s="20" t="s">
        <v>5399</v>
      </c>
    </row>
    <row r="20343" customFormat="false" ht="15.75" hidden="false" customHeight="false" outlineLevel="0" collapsed="false">
      <c r="A20343" s="20" t="s">
        <v>39417</v>
      </c>
      <c r="B20343" s="20" t="s">
        <v>39416</v>
      </c>
      <c r="H20343" s="20" t="s">
        <v>5399</v>
      </c>
    </row>
    <row r="20344" customFormat="false" ht="15.75" hidden="false" customHeight="false" outlineLevel="0" collapsed="false">
      <c r="A20344" s="20" t="s">
        <v>39418</v>
      </c>
      <c r="B20344" s="20" t="s">
        <v>39416</v>
      </c>
      <c r="H20344" s="20" t="s">
        <v>5399</v>
      </c>
    </row>
    <row r="20345" customFormat="false" ht="15.75" hidden="false" customHeight="false" outlineLevel="0" collapsed="false">
      <c r="A20345" s="20" t="s">
        <v>39419</v>
      </c>
      <c r="B20345" s="20" t="s">
        <v>39416</v>
      </c>
      <c r="H20345" s="20" t="s">
        <v>5399</v>
      </c>
    </row>
    <row r="20346" customFormat="false" ht="15.75" hidden="false" customHeight="false" outlineLevel="0" collapsed="false">
      <c r="A20346" s="20" t="s">
        <v>39420</v>
      </c>
      <c r="B20346" s="20" t="s">
        <v>39421</v>
      </c>
      <c r="C20346" s="20" t="s">
        <v>39422</v>
      </c>
      <c r="H20346" s="20" t="s">
        <v>5399</v>
      </c>
    </row>
    <row r="20347" customFormat="false" ht="15.75" hidden="false" customHeight="false" outlineLevel="0" collapsed="false">
      <c r="A20347" s="20" t="s">
        <v>39423</v>
      </c>
      <c r="B20347" s="20" t="s">
        <v>39421</v>
      </c>
      <c r="C20347" s="20" t="s">
        <v>39422</v>
      </c>
      <c r="H20347" s="20" t="s">
        <v>5399</v>
      </c>
    </row>
    <row r="20348" customFormat="false" ht="15.75" hidden="false" customHeight="false" outlineLevel="0" collapsed="false">
      <c r="A20348" s="20" t="s">
        <v>39424</v>
      </c>
      <c r="B20348" s="20" t="s">
        <v>39421</v>
      </c>
      <c r="C20348" s="20" t="s">
        <v>39422</v>
      </c>
      <c r="H20348" s="20" t="s">
        <v>5399</v>
      </c>
    </row>
    <row r="20349" customFormat="false" ht="15.75" hidden="false" customHeight="false" outlineLevel="0" collapsed="false">
      <c r="A20349" s="20" t="s">
        <v>39425</v>
      </c>
      <c r="B20349" s="20" t="s">
        <v>39421</v>
      </c>
      <c r="C20349" s="20" t="s">
        <v>39422</v>
      </c>
      <c r="H20349" s="20" t="s">
        <v>5399</v>
      </c>
    </row>
    <row r="20350" customFormat="false" ht="15.75" hidden="false" customHeight="false" outlineLevel="0" collapsed="false">
      <c r="A20350" s="20" t="s">
        <v>39426</v>
      </c>
      <c r="B20350" s="20" t="s">
        <v>39421</v>
      </c>
      <c r="C20350" s="20" t="s">
        <v>39427</v>
      </c>
      <c r="H20350" s="20" t="s">
        <v>5399</v>
      </c>
    </row>
    <row r="20351" customFormat="false" ht="15.75" hidden="false" customHeight="false" outlineLevel="0" collapsed="false">
      <c r="A20351" s="20" t="s">
        <v>39428</v>
      </c>
      <c r="B20351" s="20" t="s">
        <v>39421</v>
      </c>
      <c r="C20351" s="20" t="s">
        <v>39427</v>
      </c>
      <c r="H20351" s="20" t="s">
        <v>5399</v>
      </c>
    </row>
    <row r="20352" customFormat="false" ht="15.75" hidden="false" customHeight="false" outlineLevel="0" collapsed="false">
      <c r="A20352" s="20" t="s">
        <v>39429</v>
      </c>
      <c r="B20352" s="20" t="s">
        <v>39421</v>
      </c>
      <c r="C20352" s="20" t="s">
        <v>39427</v>
      </c>
      <c r="H20352" s="20" t="s">
        <v>5399</v>
      </c>
    </row>
    <row r="20353" customFormat="false" ht="15.75" hidden="false" customHeight="false" outlineLevel="0" collapsed="false">
      <c r="A20353" s="20" t="s">
        <v>39430</v>
      </c>
      <c r="B20353" s="20" t="s">
        <v>39421</v>
      </c>
      <c r="C20353" s="20" t="s">
        <v>39427</v>
      </c>
      <c r="H20353" s="20" t="s">
        <v>5399</v>
      </c>
    </row>
    <row r="20354" customFormat="false" ht="15.75" hidden="false" customHeight="false" outlineLevel="0" collapsed="false">
      <c r="A20354" s="20" t="s">
        <v>39431</v>
      </c>
      <c r="B20354" s="20" t="s">
        <v>39432</v>
      </c>
      <c r="C20354" s="20" t="s">
        <v>39422</v>
      </c>
      <c r="H20354" s="20" t="s">
        <v>5399</v>
      </c>
    </row>
    <row r="20355" customFormat="false" ht="15.75" hidden="false" customHeight="false" outlineLevel="0" collapsed="false">
      <c r="A20355" s="20" t="s">
        <v>39433</v>
      </c>
      <c r="B20355" s="20" t="s">
        <v>39432</v>
      </c>
      <c r="C20355" s="20" t="s">
        <v>39422</v>
      </c>
      <c r="H20355" s="20" t="s">
        <v>5399</v>
      </c>
    </row>
    <row r="20356" customFormat="false" ht="15.75" hidden="false" customHeight="false" outlineLevel="0" collapsed="false">
      <c r="A20356" s="20" t="s">
        <v>39434</v>
      </c>
      <c r="B20356" s="20" t="s">
        <v>39432</v>
      </c>
      <c r="C20356" s="20" t="s">
        <v>39422</v>
      </c>
      <c r="H20356" s="20" t="s">
        <v>5399</v>
      </c>
    </row>
    <row r="20357" customFormat="false" ht="15.75" hidden="false" customHeight="false" outlineLevel="0" collapsed="false">
      <c r="A20357" s="20" t="s">
        <v>39435</v>
      </c>
      <c r="B20357" s="20" t="s">
        <v>39432</v>
      </c>
      <c r="C20357" s="20" t="s">
        <v>39422</v>
      </c>
      <c r="H20357" s="20" t="s">
        <v>5399</v>
      </c>
    </row>
    <row r="20358" customFormat="false" ht="15.75" hidden="false" customHeight="false" outlineLevel="0" collapsed="false">
      <c r="A20358" s="20" t="s">
        <v>39436</v>
      </c>
      <c r="B20358" s="20" t="s">
        <v>39432</v>
      </c>
      <c r="C20358" s="20" t="s">
        <v>39437</v>
      </c>
      <c r="H20358" s="20" t="s">
        <v>5399</v>
      </c>
    </row>
    <row r="20359" customFormat="false" ht="15.75" hidden="false" customHeight="false" outlineLevel="0" collapsed="false">
      <c r="A20359" s="20" t="s">
        <v>39438</v>
      </c>
      <c r="B20359" s="20" t="s">
        <v>39432</v>
      </c>
      <c r="C20359" s="20" t="s">
        <v>39437</v>
      </c>
      <c r="H20359" s="20" t="s">
        <v>5399</v>
      </c>
    </row>
    <row r="20360" customFormat="false" ht="15.75" hidden="false" customHeight="false" outlineLevel="0" collapsed="false">
      <c r="A20360" s="20" t="s">
        <v>39439</v>
      </c>
      <c r="B20360" s="20" t="s">
        <v>39432</v>
      </c>
      <c r="C20360" s="20" t="s">
        <v>39437</v>
      </c>
      <c r="H20360" s="20" t="s">
        <v>5399</v>
      </c>
    </row>
    <row r="20361" customFormat="false" ht="15.75" hidden="false" customHeight="false" outlineLevel="0" collapsed="false">
      <c r="A20361" s="20" t="s">
        <v>39440</v>
      </c>
      <c r="B20361" s="20" t="s">
        <v>39432</v>
      </c>
      <c r="C20361" s="20" t="s">
        <v>39437</v>
      </c>
      <c r="H20361" s="20" t="s">
        <v>5399</v>
      </c>
    </row>
    <row r="20362" customFormat="false" ht="15.75" hidden="false" customHeight="false" outlineLevel="0" collapsed="false">
      <c r="A20362" s="20" t="s">
        <v>39441</v>
      </c>
      <c r="B20362" s="20" t="s">
        <v>39442</v>
      </c>
      <c r="C20362" s="20" t="s">
        <v>39443</v>
      </c>
      <c r="D20362" s="20" t="s">
        <v>39444</v>
      </c>
      <c r="H20362" s="20" t="s">
        <v>5399</v>
      </c>
    </row>
    <row r="20363" customFormat="false" ht="15.75" hidden="false" customHeight="false" outlineLevel="0" collapsed="false">
      <c r="A20363" s="20" t="s">
        <v>39445</v>
      </c>
      <c r="B20363" s="20" t="s">
        <v>39442</v>
      </c>
      <c r="C20363" s="20" t="s">
        <v>39443</v>
      </c>
      <c r="D20363" s="20" t="s">
        <v>39444</v>
      </c>
      <c r="H20363" s="20" t="s">
        <v>5399</v>
      </c>
    </row>
    <row r="20364" customFormat="false" ht="15.75" hidden="false" customHeight="false" outlineLevel="0" collapsed="false">
      <c r="A20364" s="20" t="s">
        <v>39446</v>
      </c>
      <c r="B20364" s="20" t="s">
        <v>39442</v>
      </c>
      <c r="C20364" s="20" t="s">
        <v>39443</v>
      </c>
      <c r="D20364" s="20" t="s">
        <v>39444</v>
      </c>
      <c r="H20364" s="20" t="s">
        <v>5399</v>
      </c>
    </row>
    <row r="20365" customFormat="false" ht="15.75" hidden="false" customHeight="false" outlineLevel="0" collapsed="false">
      <c r="A20365" s="20" t="s">
        <v>39447</v>
      </c>
      <c r="B20365" s="20" t="s">
        <v>39442</v>
      </c>
      <c r="C20365" s="20" t="s">
        <v>39443</v>
      </c>
      <c r="D20365" s="20" t="s">
        <v>39444</v>
      </c>
      <c r="H20365" s="20" t="s">
        <v>5399</v>
      </c>
    </row>
    <row r="20366" customFormat="false" ht="15.75" hidden="false" customHeight="false" outlineLevel="0" collapsed="false">
      <c r="A20366" s="20" t="s">
        <v>39448</v>
      </c>
      <c r="B20366" s="20" t="s">
        <v>39449</v>
      </c>
      <c r="C20366" s="20" t="s">
        <v>39450</v>
      </c>
      <c r="D20366" s="20" t="s">
        <v>39451</v>
      </c>
      <c r="E20366" s="20" t="s">
        <v>39452</v>
      </c>
      <c r="F20366" s="20" t="s">
        <v>39453</v>
      </c>
      <c r="G20366" s="20" t="s">
        <v>39454</v>
      </c>
      <c r="H20366" s="20" t="s">
        <v>5399</v>
      </c>
    </row>
    <row r="20367" customFormat="false" ht="15.75" hidden="false" customHeight="false" outlineLevel="0" collapsed="false">
      <c r="A20367" s="20" t="s">
        <v>39455</v>
      </c>
      <c r="B20367" s="20" t="s">
        <v>39449</v>
      </c>
      <c r="C20367" s="20" t="s">
        <v>39450</v>
      </c>
      <c r="D20367" s="20" t="s">
        <v>39451</v>
      </c>
      <c r="E20367" s="20" t="s">
        <v>39452</v>
      </c>
      <c r="F20367" s="20" t="s">
        <v>39453</v>
      </c>
      <c r="G20367" s="20" t="s">
        <v>39454</v>
      </c>
      <c r="H20367" s="20" t="s">
        <v>5399</v>
      </c>
    </row>
    <row r="20368" customFormat="false" ht="15.75" hidden="false" customHeight="false" outlineLevel="0" collapsed="false">
      <c r="A20368" s="20" t="s">
        <v>39456</v>
      </c>
      <c r="B20368" s="20" t="s">
        <v>39449</v>
      </c>
      <c r="C20368" s="20" t="s">
        <v>39450</v>
      </c>
      <c r="D20368" s="20" t="s">
        <v>39451</v>
      </c>
      <c r="E20368" s="20" t="s">
        <v>39452</v>
      </c>
      <c r="F20368" s="20" t="s">
        <v>39453</v>
      </c>
      <c r="G20368" s="20" t="s">
        <v>39454</v>
      </c>
      <c r="H20368" s="20" t="s">
        <v>5399</v>
      </c>
    </row>
    <row r="20369" customFormat="false" ht="15.75" hidden="false" customHeight="false" outlineLevel="0" collapsed="false">
      <c r="A20369" s="20" t="s">
        <v>39457</v>
      </c>
      <c r="B20369" s="20" t="s">
        <v>39449</v>
      </c>
      <c r="C20369" s="20" t="s">
        <v>39450</v>
      </c>
      <c r="D20369" s="20" t="s">
        <v>39451</v>
      </c>
      <c r="E20369" s="20" t="s">
        <v>39452</v>
      </c>
      <c r="F20369" s="20" t="s">
        <v>39453</v>
      </c>
      <c r="G20369" s="20" t="s">
        <v>39454</v>
      </c>
      <c r="H20369" s="20" t="s">
        <v>5399</v>
      </c>
    </row>
    <row r="20370" customFormat="false" ht="15.75" hidden="false" customHeight="false" outlineLevel="0" collapsed="false">
      <c r="A20370" s="20" t="s">
        <v>39458</v>
      </c>
      <c r="B20370" s="20" t="s">
        <v>39449</v>
      </c>
      <c r="C20370" s="20" t="s">
        <v>39450</v>
      </c>
      <c r="D20370" s="20" t="s">
        <v>39451</v>
      </c>
      <c r="E20370" s="20" t="s">
        <v>39452</v>
      </c>
      <c r="F20370" s="20" t="s">
        <v>39453</v>
      </c>
      <c r="G20370" s="20" t="s">
        <v>39454</v>
      </c>
      <c r="H20370" s="20" t="s">
        <v>5399</v>
      </c>
    </row>
    <row r="20371" customFormat="false" ht="15.75" hidden="false" customHeight="false" outlineLevel="0" collapsed="false">
      <c r="A20371" s="20" t="s">
        <v>39459</v>
      </c>
      <c r="B20371" s="20" t="s">
        <v>39449</v>
      </c>
      <c r="C20371" s="20" t="s">
        <v>39450</v>
      </c>
      <c r="D20371" s="20" t="s">
        <v>39451</v>
      </c>
      <c r="E20371" s="20" t="s">
        <v>39452</v>
      </c>
      <c r="F20371" s="20" t="s">
        <v>39453</v>
      </c>
      <c r="G20371" s="20" t="s">
        <v>39454</v>
      </c>
      <c r="H20371" s="20" t="s">
        <v>5399</v>
      </c>
    </row>
    <row r="20372" customFormat="false" ht="15.75" hidden="false" customHeight="false" outlineLevel="0" collapsed="false">
      <c r="A20372" s="20" t="s">
        <v>39460</v>
      </c>
      <c r="B20372" s="20" t="s">
        <v>39449</v>
      </c>
      <c r="C20372" s="20" t="s">
        <v>39461</v>
      </c>
      <c r="D20372" s="20" t="s">
        <v>39462</v>
      </c>
      <c r="E20372" s="20" t="s">
        <v>39463</v>
      </c>
      <c r="F20372" s="20" t="s">
        <v>39464</v>
      </c>
      <c r="G20372" s="20" t="s">
        <v>39465</v>
      </c>
      <c r="H20372" s="20" t="s">
        <v>5399</v>
      </c>
    </row>
    <row r="20373" customFormat="false" ht="15.75" hidden="false" customHeight="false" outlineLevel="0" collapsed="false">
      <c r="A20373" s="20" t="s">
        <v>39466</v>
      </c>
      <c r="B20373" s="20" t="s">
        <v>39449</v>
      </c>
      <c r="C20373" s="20" t="s">
        <v>39461</v>
      </c>
      <c r="D20373" s="20" t="s">
        <v>39462</v>
      </c>
      <c r="E20373" s="20" t="s">
        <v>39467</v>
      </c>
      <c r="F20373" s="20" t="s">
        <v>39464</v>
      </c>
      <c r="G20373" s="20" t="s">
        <v>39465</v>
      </c>
      <c r="H20373" s="20" t="s">
        <v>5399</v>
      </c>
    </row>
    <row r="20374" customFormat="false" ht="15.75" hidden="false" customHeight="false" outlineLevel="0" collapsed="false">
      <c r="A20374" s="20" t="s">
        <v>39468</v>
      </c>
      <c r="B20374" s="20" t="s">
        <v>39449</v>
      </c>
      <c r="C20374" s="20" t="s">
        <v>39461</v>
      </c>
      <c r="D20374" s="20" t="s">
        <v>39462</v>
      </c>
      <c r="E20374" s="20" t="s">
        <v>39463</v>
      </c>
      <c r="F20374" s="20" t="s">
        <v>39464</v>
      </c>
      <c r="G20374" s="20" t="s">
        <v>39465</v>
      </c>
      <c r="H20374" s="20" t="s">
        <v>5399</v>
      </c>
    </row>
    <row r="20375" customFormat="false" ht="15.75" hidden="false" customHeight="false" outlineLevel="0" collapsed="false">
      <c r="A20375" s="20" t="s">
        <v>39469</v>
      </c>
      <c r="B20375" s="20" t="s">
        <v>39449</v>
      </c>
      <c r="C20375" s="20" t="s">
        <v>39461</v>
      </c>
      <c r="D20375" s="20" t="s">
        <v>39462</v>
      </c>
      <c r="E20375" s="20" t="s">
        <v>39463</v>
      </c>
      <c r="F20375" s="20" t="s">
        <v>39464</v>
      </c>
      <c r="G20375" s="20" t="s">
        <v>39465</v>
      </c>
      <c r="H20375" s="20" t="s">
        <v>5399</v>
      </c>
    </row>
    <row r="20376" customFormat="false" ht="15.75" hidden="false" customHeight="false" outlineLevel="0" collapsed="false">
      <c r="A20376" s="20" t="s">
        <v>39470</v>
      </c>
      <c r="B20376" s="20" t="s">
        <v>39449</v>
      </c>
      <c r="C20376" s="20" t="s">
        <v>39461</v>
      </c>
      <c r="D20376" s="20" t="s">
        <v>39462</v>
      </c>
      <c r="E20376" s="20" t="s">
        <v>39467</v>
      </c>
      <c r="F20376" s="20" t="s">
        <v>39464</v>
      </c>
      <c r="G20376" s="20" t="s">
        <v>39465</v>
      </c>
      <c r="H20376" s="20" t="s">
        <v>5399</v>
      </c>
    </row>
    <row r="20377" customFormat="false" ht="15.75" hidden="false" customHeight="false" outlineLevel="0" collapsed="false">
      <c r="A20377" s="20" t="s">
        <v>39471</v>
      </c>
      <c r="B20377" s="20" t="s">
        <v>39449</v>
      </c>
      <c r="C20377" s="20" t="s">
        <v>39461</v>
      </c>
      <c r="D20377" s="20" t="s">
        <v>39462</v>
      </c>
      <c r="E20377" s="20" t="s">
        <v>39463</v>
      </c>
      <c r="F20377" s="20" t="s">
        <v>39464</v>
      </c>
      <c r="G20377" s="20" t="s">
        <v>39465</v>
      </c>
      <c r="H20377" s="20" t="s">
        <v>5399</v>
      </c>
    </row>
    <row r="20378" customFormat="false" ht="15.75" hidden="false" customHeight="false" outlineLevel="0" collapsed="false">
      <c r="A20378" s="20" t="s">
        <v>39472</v>
      </c>
      <c r="B20378" s="20" t="s">
        <v>39473</v>
      </c>
      <c r="C20378" s="20" t="s">
        <v>39474</v>
      </c>
      <c r="D20378" s="20" t="s">
        <v>39475</v>
      </c>
      <c r="E20378" s="20" t="s">
        <v>39476</v>
      </c>
      <c r="F20378" s="20" t="s">
        <v>39477</v>
      </c>
      <c r="G20378" s="20" t="s">
        <v>39478</v>
      </c>
      <c r="H20378" s="20" t="s">
        <v>5399</v>
      </c>
    </row>
    <row r="20379" customFormat="false" ht="15.75" hidden="false" customHeight="false" outlineLevel="0" collapsed="false">
      <c r="A20379" s="20" t="s">
        <v>39479</v>
      </c>
      <c r="B20379" s="20" t="s">
        <v>39473</v>
      </c>
      <c r="C20379" s="20" t="s">
        <v>39474</v>
      </c>
      <c r="D20379" s="20" t="s">
        <v>39475</v>
      </c>
      <c r="E20379" s="20" t="s">
        <v>39476</v>
      </c>
      <c r="F20379" s="20" t="s">
        <v>39477</v>
      </c>
      <c r="G20379" s="20" t="s">
        <v>39480</v>
      </c>
      <c r="H20379" s="20" t="s">
        <v>5399</v>
      </c>
    </row>
    <row r="20380" customFormat="false" ht="15.75" hidden="false" customHeight="false" outlineLevel="0" collapsed="false">
      <c r="A20380" s="20" t="s">
        <v>39481</v>
      </c>
      <c r="B20380" s="20" t="s">
        <v>39473</v>
      </c>
      <c r="C20380" s="20" t="s">
        <v>39474</v>
      </c>
      <c r="D20380" s="20" t="s">
        <v>39475</v>
      </c>
      <c r="E20380" s="20" t="s">
        <v>39476</v>
      </c>
      <c r="F20380" s="20" t="s">
        <v>39477</v>
      </c>
      <c r="G20380" s="20" t="s">
        <v>39478</v>
      </c>
      <c r="H20380" s="20" t="s">
        <v>5399</v>
      </c>
    </row>
    <row r="20381" customFormat="false" ht="15.75" hidden="false" customHeight="false" outlineLevel="0" collapsed="false">
      <c r="A20381" s="20" t="s">
        <v>39482</v>
      </c>
      <c r="B20381" s="20" t="s">
        <v>39473</v>
      </c>
      <c r="C20381" s="20" t="s">
        <v>39474</v>
      </c>
      <c r="D20381" s="20" t="s">
        <v>39475</v>
      </c>
      <c r="E20381" s="20" t="s">
        <v>39476</v>
      </c>
      <c r="F20381" s="20" t="s">
        <v>39477</v>
      </c>
      <c r="G20381" s="20" t="s">
        <v>39478</v>
      </c>
      <c r="H20381" s="20" t="s">
        <v>5399</v>
      </c>
    </row>
    <row r="20382" customFormat="false" ht="15.75" hidden="false" customHeight="false" outlineLevel="0" collapsed="false">
      <c r="A20382" s="20" t="s">
        <v>39483</v>
      </c>
      <c r="B20382" s="20" t="s">
        <v>39473</v>
      </c>
      <c r="C20382" s="20" t="s">
        <v>39474</v>
      </c>
      <c r="D20382" s="20" t="s">
        <v>39475</v>
      </c>
      <c r="E20382" s="20" t="s">
        <v>39476</v>
      </c>
      <c r="F20382" s="20" t="s">
        <v>39477</v>
      </c>
      <c r="G20382" s="20" t="s">
        <v>39480</v>
      </c>
      <c r="H20382" s="20" t="s">
        <v>5399</v>
      </c>
    </row>
    <row r="20383" customFormat="false" ht="15.75" hidden="false" customHeight="false" outlineLevel="0" collapsed="false">
      <c r="A20383" s="20" t="s">
        <v>39484</v>
      </c>
      <c r="B20383" s="20" t="s">
        <v>39473</v>
      </c>
      <c r="C20383" s="20" t="s">
        <v>39474</v>
      </c>
      <c r="D20383" s="20" t="s">
        <v>39475</v>
      </c>
      <c r="E20383" s="20" t="s">
        <v>39476</v>
      </c>
      <c r="F20383" s="20" t="s">
        <v>39477</v>
      </c>
      <c r="G20383" s="20" t="s">
        <v>39478</v>
      </c>
      <c r="H20383" s="20" t="s">
        <v>5399</v>
      </c>
    </row>
    <row r="20384" customFormat="false" ht="15.75" hidden="false" customHeight="false" outlineLevel="0" collapsed="false">
      <c r="A20384" s="20" t="s">
        <v>39485</v>
      </c>
      <c r="B20384" s="20" t="s">
        <v>39486</v>
      </c>
      <c r="C20384" s="20" t="s">
        <v>39487</v>
      </c>
      <c r="D20384" s="20" t="s">
        <v>39488</v>
      </c>
      <c r="E20384" s="20" t="s">
        <v>39489</v>
      </c>
      <c r="F20384" s="20" t="s">
        <v>39490</v>
      </c>
      <c r="G20384" s="20" t="s">
        <v>39491</v>
      </c>
      <c r="H20384" s="20" t="s">
        <v>5399</v>
      </c>
    </row>
    <row r="20385" customFormat="false" ht="15.75" hidden="false" customHeight="false" outlineLevel="0" collapsed="false">
      <c r="A20385" s="20" t="s">
        <v>39492</v>
      </c>
      <c r="B20385" s="20" t="s">
        <v>39486</v>
      </c>
      <c r="C20385" s="20" t="s">
        <v>39487</v>
      </c>
      <c r="D20385" s="20" t="s">
        <v>39488</v>
      </c>
      <c r="E20385" s="20" t="s">
        <v>39489</v>
      </c>
      <c r="F20385" s="20" t="s">
        <v>39490</v>
      </c>
      <c r="G20385" s="20" t="s">
        <v>39491</v>
      </c>
      <c r="H20385" s="20" t="s">
        <v>5399</v>
      </c>
    </row>
    <row r="20386" customFormat="false" ht="15.75" hidden="false" customHeight="false" outlineLevel="0" collapsed="false">
      <c r="A20386" s="20" t="s">
        <v>39493</v>
      </c>
      <c r="B20386" s="20" t="s">
        <v>39486</v>
      </c>
      <c r="C20386" s="20" t="s">
        <v>39487</v>
      </c>
      <c r="D20386" s="20" t="s">
        <v>39494</v>
      </c>
      <c r="E20386" s="20" t="s">
        <v>39489</v>
      </c>
      <c r="F20386" s="20" t="s">
        <v>39490</v>
      </c>
      <c r="G20386" s="20" t="s">
        <v>39491</v>
      </c>
      <c r="H20386" s="20" t="s">
        <v>5399</v>
      </c>
    </row>
    <row r="20387" customFormat="false" ht="15.75" hidden="false" customHeight="false" outlineLevel="0" collapsed="false">
      <c r="A20387" s="20" t="s">
        <v>39495</v>
      </c>
      <c r="B20387" s="20" t="s">
        <v>39486</v>
      </c>
      <c r="C20387" s="20" t="s">
        <v>39487</v>
      </c>
      <c r="D20387" s="20" t="s">
        <v>39488</v>
      </c>
      <c r="E20387" s="20" t="s">
        <v>39489</v>
      </c>
      <c r="F20387" s="20" t="s">
        <v>39490</v>
      </c>
      <c r="G20387" s="20" t="s">
        <v>39491</v>
      </c>
      <c r="H20387" s="20" t="s">
        <v>5399</v>
      </c>
    </row>
    <row r="20388" customFormat="false" ht="15.75" hidden="false" customHeight="false" outlineLevel="0" collapsed="false">
      <c r="A20388" s="20" t="s">
        <v>39496</v>
      </c>
      <c r="B20388" s="20" t="s">
        <v>39486</v>
      </c>
      <c r="C20388" s="20" t="s">
        <v>39487</v>
      </c>
      <c r="D20388" s="20" t="s">
        <v>39488</v>
      </c>
      <c r="E20388" s="20" t="s">
        <v>39489</v>
      </c>
      <c r="F20388" s="20" t="s">
        <v>39490</v>
      </c>
      <c r="G20388" s="20" t="s">
        <v>39491</v>
      </c>
      <c r="H20388" s="20" t="s">
        <v>5399</v>
      </c>
    </row>
    <row r="20389" customFormat="false" ht="15.75" hidden="false" customHeight="false" outlineLevel="0" collapsed="false">
      <c r="A20389" s="20" t="s">
        <v>39497</v>
      </c>
      <c r="B20389" s="20" t="s">
        <v>39486</v>
      </c>
      <c r="C20389" s="20" t="s">
        <v>39487</v>
      </c>
      <c r="D20389" s="20" t="s">
        <v>39494</v>
      </c>
      <c r="E20389" s="20" t="s">
        <v>39489</v>
      </c>
      <c r="F20389" s="20" t="s">
        <v>39490</v>
      </c>
      <c r="G20389" s="20" t="s">
        <v>39491</v>
      </c>
      <c r="H20389" s="20" t="s">
        <v>5399</v>
      </c>
    </row>
    <row r="20390" customFormat="false" ht="15.75" hidden="false" customHeight="false" outlineLevel="0" collapsed="false">
      <c r="A20390" s="20" t="s">
        <v>39498</v>
      </c>
      <c r="B20390" s="20" t="s">
        <v>39499</v>
      </c>
      <c r="C20390" s="20" t="s">
        <v>39500</v>
      </c>
      <c r="H20390" s="20" t="s">
        <v>5399</v>
      </c>
    </row>
    <row r="20391" customFormat="false" ht="15.75" hidden="false" customHeight="false" outlineLevel="0" collapsed="false">
      <c r="A20391" s="20" t="s">
        <v>39501</v>
      </c>
      <c r="B20391" s="20" t="s">
        <v>39499</v>
      </c>
      <c r="C20391" s="20" t="s">
        <v>39500</v>
      </c>
      <c r="H20391" s="20" t="s">
        <v>5399</v>
      </c>
    </row>
    <row r="20392" customFormat="false" ht="15.75" hidden="false" customHeight="false" outlineLevel="0" collapsed="false">
      <c r="A20392" s="20" t="s">
        <v>39502</v>
      </c>
      <c r="B20392" s="20" t="s">
        <v>39499</v>
      </c>
      <c r="C20392" s="20" t="s">
        <v>39500</v>
      </c>
      <c r="H20392" s="20" t="s">
        <v>5399</v>
      </c>
    </row>
    <row r="20393" customFormat="false" ht="15.75" hidden="false" customHeight="false" outlineLevel="0" collapsed="false">
      <c r="A20393" s="20" t="s">
        <v>39503</v>
      </c>
      <c r="B20393" s="20" t="s">
        <v>39499</v>
      </c>
      <c r="C20393" s="20" t="s">
        <v>39500</v>
      </c>
      <c r="H20393" s="20" t="s">
        <v>5399</v>
      </c>
    </row>
    <row r="20394" customFormat="false" ht="15.75" hidden="false" customHeight="false" outlineLevel="0" collapsed="false">
      <c r="A20394" s="20" t="s">
        <v>39504</v>
      </c>
      <c r="B20394" s="20" t="s">
        <v>39499</v>
      </c>
      <c r="C20394" s="20" t="s">
        <v>39505</v>
      </c>
      <c r="H20394" s="20" t="s">
        <v>5399</v>
      </c>
    </row>
    <row r="20395" customFormat="false" ht="15.75" hidden="false" customHeight="false" outlineLevel="0" collapsed="false">
      <c r="A20395" s="20" t="s">
        <v>39506</v>
      </c>
      <c r="B20395" s="20" t="s">
        <v>39499</v>
      </c>
      <c r="C20395" s="20" t="s">
        <v>39505</v>
      </c>
      <c r="H20395" s="20" t="s">
        <v>5399</v>
      </c>
    </row>
    <row r="20396" customFormat="false" ht="15.75" hidden="false" customHeight="false" outlineLevel="0" collapsed="false">
      <c r="A20396" s="20" t="s">
        <v>39507</v>
      </c>
      <c r="B20396" s="20" t="s">
        <v>39499</v>
      </c>
      <c r="C20396" s="20" t="s">
        <v>39505</v>
      </c>
      <c r="H20396" s="20" t="s">
        <v>5399</v>
      </c>
    </row>
    <row r="20397" customFormat="false" ht="15.75" hidden="false" customHeight="false" outlineLevel="0" collapsed="false">
      <c r="A20397" s="20" t="s">
        <v>39508</v>
      </c>
      <c r="B20397" s="20" t="s">
        <v>39499</v>
      </c>
      <c r="C20397" s="20" t="s">
        <v>39505</v>
      </c>
      <c r="H20397" s="20" t="s">
        <v>5399</v>
      </c>
    </row>
    <row r="20398" customFormat="false" ht="15.75" hidden="false" customHeight="false" outlineLevel="0" collapsed="false">
      <c r="A20398" s="20" t="s">
        <v>39509</v>
      </c>
      <c r="B20398" s="20" t="s">
        <v>39510</v>
      </c>
      <c r="C20398" s="20" t="s">
        <v>39511</v>
      </c>
      <c r="H20398" s="20" t="s">
        <v>5399</v>
      </c>
    </row>
    <row r="20399" customFormat="false" ht="15.75" hidden="false" customHeight="false" outlineLevel="0" collapsed="false">
      <c r="A20399" s="20" t="s">
        <v>39512</v>
      </c>
      <c r="B20399" s="20" t="s">
        <v>39510</v>
      </c>
      <c r="C20399" s="20" t="s">
        <v>39511</v>
      </c>
      <c r="H20399" s="20" t="s">
        <v>5399</v>
      </c>
    </row>
    <row r="20400" customFormat="false" ht="15.75" hidden="false" customHeight="false" outlineLevel="0" collapsed="false">
      <c r="A20400" s="20" t="s">
        <v>39513</v>
      </c>
      <c r="B20400" s="20" t="s">
        <v>39510</v>
      </c>
      <c r="C20400" s="20" t="s">
        <v>39511</v>
      </c>
      <c r="H20400" s="20" t="s">
        <v>5399</v>
      </c>
    </row>
    <row r="20401" customFormat="false" ht="15.75" hidden="false" customHeight="false" outlineLevel="0" collapsed="false">
      <c r="A20401" s="20" t="s">
        <v>39514</v>
      </c>
      <c r="B20401" s="20" t="s">
        <v>39510</v>
      </c>
      <c r="C20401" s="20" t="s">
        <v>39511</v>
      </c>
      <c r="H20401" s="20" t="s">
        <v>5399</v>
      </c>
    </row>
    <row r="20402" customFormat="false" ht="15.75" hidden="false" customHeight="false" outlineLevel="0" collapsed="false">
      <c r="A20402" s="20" t="s">
        <v>39515</v>
      </c>
      <c r="B20402" s="20" t="s">
        <v>39516</v>
      </c>
      <c r="H20402" s="20" t="s">
        <v>5399</v>
      </c>
    </row>
    <row r="20403" customFormat="false" ht="15.75" hidden="false" customHeight="false" outlineLevel="0" collapsed="false">
      <c r="A20403" s="20" t="s">
        <v>39517</v>
      </c>
      <c r="B20403" s="20" t="s">
        <v>39516</v>
      </c>
      <c r="H20403" s="20" t="s">
        <v>5399</v>
      </c>
    </row>
    <row r="20404" customFormat="false" ht="15.75" hidden="false" customHeight="false" outlineLevel="0" collapsed="false">
      <c r="A20404" s="20" t="s">
        <v>39518</v>
      </c>
      <c r="B20404" s="20" t="s">
        <v>39516</v>
      </c>
      <c r="H20404" s="20" t="s">
        <v>5399</v>
      </c>
    </row>
    <row r="20405" customFormat="false" ht="15.75" hidden="false" customHeight="false" outlineLevel="0" collapsed="false">
      <c r="A20405" s="20" t="s">
        <v>39519</v>
      </c>
      <c r="B20405" s="20" t="s">
        <v>39516</v>
      </c>
      <c r="H20405" s="20" t="s">
        <v>5399</v>
      </c>
    </row>
    <row r="20406" customFormat="false" ht="15.75" hidden="false" customHeight="false" outlineLevel="0" collapsed="false">
      <c r="A20406" s="20" t="s">
        <v>39520</v>
      </c>
      <c r="B20406" s="20" t="s">
        <v>39516</v>
      </c>
      <c r="H20406" s="20" t="s">
        <v>5399</v>
      </c>
    </row>
    <row r="20407" customFormat="false" ht="15.75" hidden="false" customHeight="false" outlineLevel="0" collapsed="false">
      <c r="A20407" s="20" t="s">
        <v>39521</v>
      </c>
      <c r="B20407" s="20" t="s">
        <v>39516</v>
      </c>
      <c r="H20407" s="20" t="s">
        <v>5399</v>
      </c>
    </row>
    <row r="20408" customFormat="false" ht="15.75" hidden="false" customHeight="false" outlineLevel="0" collapsed="false">
      <c r="A20408" s="20" t="s">
        <v>39522</v>
      </c>
      <c r="B20408" s="20" t="s">
        <v>39523</v>
      </c>
      <c r="C20408" s="20" t="s">
        <v>39524</v>
      </c>
      <c r="D20408" s="20" t="s">
        <v>39525</v>
      </c>
      <c r="H20408" s="20" t="s">
        <v>5399</v>
      </c>
    </row>
    <row r="20409" customFormat="false" ht="15.75" hidden="false" customHeight="false" outlineLevel="0" collapsed="false">
      <c r="A20409" s="20" t="s">
        <v>39526</v>
      </c>
      <c r="B20409" s="20" t="s">
        <v>39523</v>
      </c>
      <c r="C20409" s="20" t="s">
        <v>39524</v>
      </c>
      <c r="D20409" s="20" t="s">
        <v>39525</v>
      </c>
      <c r="H20409" s="20" t="s">
        <v>5399</v>
      </c>
    </row>
    <row r="20410" customFormat="false" ht="15.75" hidden="false" customHeight="false" outlineLevel="0" collapsed="false">
      <c r="A20410" s="20" t="s">
        <v>39527</v>
      </c>
      <c r="B20410" s="20" t="s">
        <v>39523</v>
      </c>
      <c r="C20410" s="20" t="s">
        <v>39524</v>
      </c>
      <c r="D20410" s="20" t="s">
        <v>39525</v>
      </c>
      <c r="H20410" s="20" t="s">
        <v>5399</v>
      </c>
    </row>
    <row r="20411" customFormat="false" ht="15.75" hidden="false" customHeight="false" outlineLevel="0" collapsed="false">
      <c r="A20411" s="20" t="s">
        <v>39528</v>
      </c>
      <c r="B20411" s="20" t="s">
        <v>39523</v>
      </c>
      <c r="C20411" s="20" t="s">
        <v>39524</v>
      </c>
      <c r="D20411" s="20" t="s">
        <v>39525</v>
      </c>
      <c r="H20411" s="20" t="s">
        <v>5399</v>
      </c>
    </row>
    <row r="20412" customFormat="false" ht="15.75" hidden="false" customHeight="false" outlineLevel="0" collapsed="false">
      <c r="A20412" s="20" t="s">
        <v>39529</v>
      </c>
      <c r="B20412" s="20" t="s">
        <v>39530</v>
      </c>
      <c r="C20412" s="20" t="s">
        <v>39531</v>
      </c>
      <c r="D20412" s="20" t="s">
        <v>39532</v>
      </c>
      <c r="E20412" s="20" t="s">
        <v>39525</v>
      </c>
      <c r="H20412" s="20" t="s">
        <v>5399</v>
      </c>
    </row>
    <row r="20413" customFormat="false" ht="15.75" hidden="false" customHeight="false" outlineLevel="0" collapsed="false">
      <c r="A20413" s="20" t="s">
        <v>39533</v>
      </c>
      <c r="B20413" s="20" t="s">
        <v>39530</v>
      </c>
      <c r="C20413" s="20" t="s">
        <v>39531</v>
      </c>
      <c r="D20413" s="20" t="s">
        <v>39532</v>
      </c>
      <c r="E20413" s="20" t="s">
        <v>39525</v>
      </c>
      <c r="H20413" s="20" t="s">
        <v>5399</v>
      </c>
    </row>
    <row r="20414" customFormat="false" ht="15.75" hidden="false" customHeight="false" outlineLevel="0" collapsed="false">
      <c r="A20414" s="20" t="s">
        <v>39534</v>
      </c>
      <c r="B20414" s="20" t="s">
        <v>39530</v>
      </c>
      <c r="C20414" s="20" t="s">
        <v>39531</v>
      </c>
      <c r="D20414" s="20" t="s">
        <v>39532</v>
      </c>
      <c r="E20414" s="20" t="s">
        <v>39525</v>
      </c>
      <c r="H20414" s="20" t="s">
        <v>5399</v>
      </c>
    </row>
    <row r="20415" customFormat="false" ht="15.75" hidden="false" customHeight="false" outlineLevel="0" collapsed="false">
      <c r="A20415" s="20" t="s">
        <v>39535</v>
      </c>
      <c r="B20415" s="20" t="s">
        <v>39530</v>
      </c>
      <c r="C20415" s="20" t="s">
        <v>39531</v>
      </c>
      <c r="D20415" s="20" t="s">
        <v>39532</v>
      </c>
      <c r="E20415" s="20" t="s">
        <v>39525</v>
      </c>
      <c r="H20415" s="20" t="s">
        <v>5399</v>
      </c>
    </row>
    <row r="20416" customFormat="false" ht="15.75" hidden="false" customHeight="false" outlineLevel="0" collapsed="false">
      <c r="A20416" s="20" t="s">
        <v>39536</v>
      </c>
      <c r="B20416" s="20" t="s">
        <v>39537</v>
      </c>
      <c r="C20416" s="20" t="s">
        <v>39538</v>
      </c>
      <c r="D20416" s="20" t="s">
        <v>39539</v>
      </c>
      <c r="E20416" s="20" t="s">
        <v>39540</v>
      </c>
      <c r="H20416" s="20" t="s">
        <v>5399</v>
      </c>
    </row>
    <row r="20417" customFormat="false" ht="15.75" hidden="false" customHeight="false" outlineLevel="0" collapsed="false">
      <c r="A20417" s="20" t="s">
        <v>39541</v>
      </c>
      <c r="B20417" s="20" t="s">
        <v>39537</v>
      </c>
      <c r="C20417" s="20" t="s">
        <v>39538</v>
      </c>
      <c r="D20417" s="20" t="s">
        <v>39539</v>
      </c>
      <c r="E20417" s="20" t="s">
        <v>39540</v>
      </c>
      <c r="H20417" s="20" t="s">
        <v>5399</v>
      </c>
    </row>
    <row r="20418" customFormat="false" ht="15.75" hidden="false" customHeight="false" outlineLevel="0" collapsed="false">
      <c r="A20418" s="20" t="s">
        <v>39542</v>
      </c>
      <c r="B20418" s="20" t="s">
        <v>39537</v>
      </c>
      <c r="C20418" s="20" t="s">
        <v>39538</v>
      </c>
      <c r="D20418" s="20" t="s">
        <v>39539</v>
      </c>
      <c r="E20418" s="20" t="s">
        <v>39540</v>
      </c>
      <c r="H20418" s="20" t="s">
        <v>5399</v>
      </c>
    </row>
    <row r="20419" customFormat="false" ht="15.75" hidden="false" customHeight="false" outlineLevel="0" collapsed="false">
      <c r="A20419" s="20" t="s">
        <v>39543</v>
      </c>
      <c r="B20419" s="20" t="s">
        <v>39537</v>
      </c>
      <c r="C20419" s="20" t="s">
        <v>39538</v>
      </c>
      <c r="D20419" s="20" t="s">
        <v>39539</v>
      </c>
      <c r="E20419" s="20" t="s">
        <v>39540</v>
      </c>
      <c r="H20419" s="20" t="s">
        <v>5399</v>
      </c>
    </row>
    <row r="20420" customFormat="false" ht="15.75" hidden="false" customHeight="false" outlineLevel="0" collapsed="false">
      <c r="A20420" s="20" t="s">
        <v>39544</v>
      </c>
      <c r="B20420" s="20" t="s">
        <v>39537</v>
      </c>
      <c r="C20420" s="20" t="s">
        <v>39538</v>
      </c>
      <c r="D20420" s="20" t="s">
        <v>39539</v>
      </c>
      <c r="E20420" s="20" t="s">
        <v>39540</v>
      </c>
      <c r="H20420" s="20" t="s">
        <v>5399</v>
      </c>
    </row>
    <row r="20421" customFormat="false" ht="15.75" hidden="false" customHeight="false" outlineLevel="0" collapsed="false">
      <c r="A20421" s="20" t="s">
        <v>39545</v>
      </c>
      <c r="B20421" s="20" t="s">
        <v>39537</v>
      </c>
      <c r="C20421" s="20" t="s">
        <v>39538</v>
      </c>
      <c r="D20421" s="20" t="s">
        <v>39539</v>
      </c>
      <c r="E20421" s="20" t="s">
        <v>39540</v>
      </c>
      <c r="H20421" s="20" t="s">
        <v>5399</v>
      </c>
    </row>
    <row r="20422" customFormat="false" ht="15.75" hidden="false" customHeight="false" outlineLevel="0" collapsed="false">
      <c r="A20422" s="20" t="s">
        <v>39546</v>
      </c>
      <c r="B20422" s="20" t="s">
        <v>39547</v>
      </c>
      <c r="C20422" s="20" t="s">
        <v>39548</v>
      </c>
      <c r="D20422" s="20" t="s">
        <v>39549</v>
      </c>
      <c r="E20422" s="20" t="s">
        <v>39550</v>
      </c>
      <c r="F20422" s="20" t="s">
        <v>38973</v>
      </c>
      <c r="H20422" s="20" t="s">
        <v>5399</v>
      </c>
    </row>
    <row r="20423" customFormat="false" ht="15.75" hidden="false" customHeight="false" outlineLevel="0" collapsed="false">
      <c r="A20423" s="20" t="s">
        <v>39551</v>
      </c>
      <c r="B20423" s="20" t="s">
        <v>39547</v>
      </c>
      <c r="C20423" s="20" t="s">
        <v>39548</v>
      </c>
      <c r="D20423" s="20" t="s">
        <v>39549</v>
      </c>
      <c r="E20423" s="20" t="s">
        <v>39550</v>
      </c>
      <c r="F20423" s="20" t="s">
        <v>38973</v>
      </c>
      <c r="H20423" s="20" t="s">
        <v>5399</v>
      </c>
    </row>
    <row r="20424" customFormat="false" ht="15.75" hidden="false" customHeight="false" outlineLevel="0" collapsed="false">
      <c r="A20424" s="20" t="s">
        <v>39552</v>
      </c>
      <c r="B20424" s="20" t="s">
        <v>39547</v>
      </c>
      <c r="C20424" s="20" t="s">
        <v>39548</v>
      </c>
      <c r="D20424" s="20" t="s">
        <v>39549</v>
      </c>
      <c r="E20424" s="20" t="s">
        <v>39550</v>
      </c>
      <c r="F20424" s="20" t="s">
        <v>38973</v>
      </c>
      <c r="H20424" s="20" t="s">
        <v>5399</v>
      </c>
    </row>
    <row r="20425" customFormat="false" ht="15.75" hidden="false" customHeight="false" outlineLevel="0" collapsed="false">
      <c r="A20425" s="20" t="s">
        <v>39553</v>
      </c>
      <c r="B20425" s="20" t="s">
        <v>39547</v>
      </c>
      <c r="C20425" s="20" t="s">
        <v>39548</v>
      </c>
      <c r="D20425" s="20" t="s">
        <v>39549</v>
      </c>
      <c r="E20425" s="20" t="s">
        <v>39550</v>
      </c>
      <c r="F20425" s="20" t="s">
        <v>38973</v>
      </c>
      <c r="H20425" s="20" t="s">
        <v>5399</v>
      </c>
    </row>
    <row r="20426" customFormat="false" ht="15.75" hidden="false" customHeight="false" outlineLevel="0" collapsed="false">
      <c r="A20426" s="20" t="s">
        <v>39554</v>
      </c>
      <c r="B20426" s="20" t="s">
        <v>39547</v>
      </c>
      <c r="C20426" s="20" t="s">
        <v>39548</v>
      </c>
      <c r="D20426" s="20" t="s">
        <v>39549</v>
      </c>
      <c r="E20426" s="20" t="s">
        <v>39550</v>
      </c>
      <c r="F20426" s="20" t="s">
        <v>38973</v>
      </c>
      <c r="H20426" s="20" t="s">
        <v>5399</v>
      </c>
    </row>
    <row r="20427" customFormat="false" ht="15.75" hidden="false" customHeight="false" outlineLevel="0" collapsed="false">
      <c r="A20427" s="20" t="s">
        <v>39555</v>
      </c>
      <c r="B20427" s="20" t="s">
        <v>39547</v>
      </c>
      <c r="C20427" s="20" t="s">
        <v>39548</v>
      </c>
      <c r="D20427" s="20" t="s">
        <v>39549</v>
      </c>
      <c r="E20427" s="20" t="s">
        <v>39550</v>
      </c>
      <c r="F20427" s="20" t="s">
        <v>38973</v>
      </c>
      <c r="H20427" s="20" t="s">
        <v>5399</v>
      </c>
    </row>
    <row r="20428" customFormat="false" ht="15.75" hidden="false" customHeight="false" outlineLevel="0" collapsed="false">
      <c r="A20428" s="20" t="s">
        <v>39556</v>
      </c>
      <c r="B20428" s="20" t="s">
        <v>39557</v>
      </c>
      <c r="C20428" s="20" t="s">
        <v>39558</v>
      </c>
      <c r="D20428" s="20" t="s">
        <v>39559</v>
      </c>
      <c r="E20428" s="20" t="s">
        <v>39560</v>
      </c>
      <c r="F20428" s="20" t="s">
        <v>39561</v>
      </c>
      <c r="G20428" s="20" t="s">
        <v>39562</v>
      </c>
      <c r="H20428" s="20" t="s">
        <v>5399</v>
      </c>
    </row>
    <row r="20429" customFormat="false" ht="15.75" hidden="false" customHeight="false" outlineLevel="0" collapsed="false">
      <c r="A20429" s="20" t="s">
        <v>39563</v>
      </c>
      <c r="B20429" s="20" t="s">
        <v>39557</v>
      </c>
      <c r="C20429" s="20" t="s">
        <v>39558</v>
      </c>
      <c r="D20429" s="20" t="s">
        <v>39559</v>
      </c>
      <c r="E20429" s="20" t="s">
        <v>39560</v>
      </c>
      <c r="F20429" s="20" t="s">
        <v>39561</v>
      </c>
      <c r="G20429" s="20" t="s">
        <v>39562</v>
      </c>
      <c r="H20429" s="20" t="s">
        <v>5399</v>
      </c>
    </row>
    <row r="20430" customFormat="false" ht="15.75" hidden="false" customHeight="false" outlineLevel="0" collapsed="false">
      <c r="A20430" s="20" t="s">
        <v>39564</v>
      </c>
      <c r="B20430" s="20" t="s">
        <v>39557</v>
      </c>
      <c r="C20430" s="20" t="s">
        <v>39558</v>
      </c>
      <c r="D20430" s="20" t="s">
        <v>39559</v>
      </c>
      <c r="E20430" s="20" t="s">
        <v>39560</v>
      </c>
      <c r="F20430" s="20" t="s">
        <v>39561</v>
      </c>
      <c r="G20430" s="20" t="s">
        <v>39562</v>
      </c>
      <c r="H20430" s="20" t="s">
        <v>5399</v>
      </c>
    </row>
    <row r="20431" customFormat="false" ht="15.75" hidden="false" customHeight="false" outlineLevel="0" collapsed="false">
      <c r="A20431" s="20" t="s">
        <v>39565</v>
      </c>
      <c r="B20431" s="20" t="s">
        <v>39557</v>
      </c>
      <c r="C20431" s="20" t="s">
        <v>39558</v>
      </c>
      <c r="D20431" s="20" t="s">
        <v>39559</v>
      </c>
      <c r="E20431" s="20" t="s">
        <v>39560</v>
      </c>
      <c r="F20431" s="20" t="s">
        <v>39561</v>
      </c>
      <c r="G20431" s="20" t="s">
        <v>39562</v>
      </c>
      <c r="H20431" s="20" t="s">
        <v>5399</v>
      </c>
    </row>
    <row r="20432" customFormat="false" ht="15.75" hidden="false" customHeight="false" outlineLevel="0" collapsed="false">
      <c r="A20432" s="20" t="s">
        <v>39566</v>
      </c>
      <c r="B20432" s="20" t="s">
        <v>39557</v>
      </c>
      <c r="C20432" s="20" t="s">
        <v>39558</v>
      </c>
      <c r="D20432" s="20" t="s">
        <v>39559</v>
      </c>
      <c r="E20432" s="20" t="s">
        <v>39560</v>
      </c>
      <c r="F20432" s="20" t="s">
        <v>39567</v>
      </c>
      <c r="G20432" s="20" t="s">
        <v>39562</v>
      </c>
      <c r="H20432" s="20" t="s">
        <v>5399</v>
      </c>
    </row>
    <row r="20433" customFormat="false" ht="15.75" hidden="false" customHeight="false" outlineLevel="0" collapsed="false">
      <c r="A20433" s="20" t="s">
        <v>39568</v>
      </c>
      <c r="B20433" s="20" t="s">
        <v>39557</v>
      </c>
      <c r="C20433" s="20" t="s">
        <v>39558</v>
      </c>
      <c r="D20433" s="20" t="s">
        <v>39559</v>
      </c>
      <c r="E20433" s="20" t="s">
        <v>39560</v>
      </c>
      <c r="F20433" s="20" t="s">
        <v>39569</v>
      </c>
      <c r="G20433" s="20" t="s">
        <v>39562</v>
      </c>
      <c r="H20433" s="20" t="s">
        <v>5399</v>
      </c>
    </row>
    <row r="20434" customFormat="false" ht="15.75" hidden="false" customHeight="false" outlineLevel="0" collapsed="false">
      <c r="A20434" s="20" t="s">
        <v>39570</v>
      </c>
      <c r="B20434" s="20" t="s">
        <v>39557</v>
      </c>
      <c r="C20434" s="20" t="s">
        <v>39558</v>
      </c>
      <c r="D20434" s="20" t="s">
        <v>39559</v>
      </c>
      <c r="E20434" s="20" t="s">
        <v>39560</v>
      </c>
      <c r="F20434" s="20" t="s">
        <v>39567</v>
      </c>
      <c r="G20434" s="20" t="s">
        <v>39562</v>
      </c>
      <c r="H20434" s="20" t="s">
        <v>5399</v>
      </c>
    </row>
    <row r="20435" customFormat="false" ht="15.75" hidden="false" customHeight="false" outlineLevel="0" collapsed="false">
      <c r="A20435" s="20" t="s">
        <v>39571</v>
      </c>
      <c r="B20435" s="20" t="s">
        <v>39557</v>
      </c>
      <c r="C20435" s="20" t="s">
        <v>39558</v>
      </c>
      <c r="D20435" s="20" t="s">
        <v>39559</v>
      </c>
      <c r="E20435" s="20" t="s">
        <v>39560</v>
      </c>
      <c r="F20435" s="20" t="s">
        <v>39569</v>
      </c>
      <c r="G20435" s="20" t="s">
        <v>39562</v>
      </c>
      <c r="H20435" s="20" t="s">
        <v>5399</v>
      </c>
    </row>
    <row r="20436" customFormat="false" ht="15.75" hidden="false" customHeight="false" outlineLevel="0" collapsed="false">
      <c r="A20436" s="20" t="s">
        <v>39572</v>
      </c>
      <c r="B20436" s="20" t="s">
        <v>39557</v>
      </c>
      <c r="C20436" s="20" t="s">
        <v>39558</v>
      </c>
      <c r="D20436" s="20" t="s">
        <v>39559</v>
      </c>
      <c r="E20436" s="20" t="s">
        <v>39560</v>
      </c>
      <c r="F20436" s="20" t="s">
        <v>39573</v>
      </c>
      <c r="G20436" s="20" t="s">
        <v>39562</v>
      </c>
      <c r="H20436" s="20" t="s">
        <v>5399</v>
      </c>
    </row>
    <row r="20437" customFormat="false" ht="15.75" hidden="false" customHeight="false" outlineLevel="0" collapsed="false">
      <c r="A20437" s="20" t="s">
        <v>39574</v>
      </c>
      <c r="B20437" s="20" t="s">
        <v>39557</v>
      </c>
      <c r="C20437" s="20" t="s">
        <v>39558</v>
      </c>
      <c r="D20437" s="20" t="s">
        <v>39575</v>
      </c>
      <c r="E20437" s="20" t="s">
        <v>39560</v>
      </c>
      <c r="F20437" s="20" t="s">
        <v>39573</v>
      </c>
      <c r="G20437" s="20" t="s">
        <v>39562</v>
      </c>
      <c r="H20437" s="20" t="s">
        <v>5399</v>
      </c>
    </row>
    <row r="20438" customFormat="false" ht="15.75" hidden="false" customHeight="false" outlineLevel="0" collapsed="false">
      <c r="A20438" s="20" t="s">
        <v>39576</v>
      </c>
      <c r="B20438" s="20" t="s">
        <v>39557</v>
      </c>
      <c r="C20438" s="20" t="s">
        <v>39558</v>
      </c>
      <c r="D20438" s="20" t="s">
        <v>39559</v>
      </c>
      <c r="E20438" s="20" t="s">
        <v>39560</v>
      </c>
      <c r="F20438" s="20" t="s">
        <v>39573</v>
      </c>
      <c r="G20438" s="20" t="s">
        <v>39562</v>
      </c>
      <c r="H20438" s="20" t="s">
        <v>5399</v>
      </c>
    </row>
    <row r="20439" customFormat="false" ht="15.75" hidden="false" customHeight="false" outlineLevel="0" collapsed="false">
      <c r="A20439" s="20" t="s">
        <v>39577</v>
      </c>
      <c r="B20439" s="20" t="s">
        <v>39557</v>
      </c>
      <c r="C20439" s="20" t="s">
        <v>39558</v>
      </c>
      <c r="D20439" s="20" t="s">
        <v>39575</v>
      </c>
      <c r="E20439" s="20" t="s">
        <v>39560</v>
      </c>
      <c r="F20439" s="20" t="s">
        <v>39573</v>
      </c>
      <c r="G20439" s="20" t="s">
        <v>39562</v>
      </c>
      <c r="H20439" s="20" t="s">
        <v>5399</v>
      </c>
    </row>
    <row r="20440" customFormat="false" ht="15.75" hidden="false" customHeight="false" outlineLevel="0" collapsed="false">
      <c r="A20440" s="20" t="s">
        <v>39578</v>
      </c>
      <c r="B20440" s="20" t="s">
        <v>39557</v>
      </c>
      <c r="C20440" s="20" t="s">
        <v>39558</v>
      </c>
      <c r="D20440" s="20" t="s">
        <v>39559</v>
      </c>
      <c r="E20440" s="20" t="s">
        <v>39560</v>
      </c>
      <c r="F20440" s="20" t="s">
        <v>39579</v>
      </c>
      <c r="G20440" s="20" t="s">
        <v>39562</v>
      </c>
      <c r="H20440" s="20" t="s">
        <v>5399</v>
      </c>
    </row>
    <row r="20441" customFormat="false" ht="15.75" hidden="false" customHeight="false" outlineLevel="0" collapsed="false">
      <c r="A20441" s="20" t="s">
        <v>39580</v>
      </c>
      <c r="B20441" s="20" t="s">
        <v>39557</v>
      </c>
      <c r="C20441" s="20" t="s">
        <v>39558</v>
      </c>
      <c r="D20441" s="20" t="s">
        <v>39559</v>
      </c>
      <c r="E20441" s="20" t="s">
        <v>39560</v>
      </c>
      <c r="F20441" s="20" t="s">
        <v>39579</v>
      </c>
      <c r="G20441" s="20" t="s">
        <v>39562</v>
      </c>
      <c r="H20441" s="20" t="s">
        <v>5399</v>
      </c>
    </row>
    <row r="20442" customFormat="false" ht="15.75" hidden="false" customHeight="false" outlineLevel="0" collapsed="false">
      <c r="A20442" s="20" t="s">
        <v>39581</v>
      </c>
      <c r="B20442" s="20" t="s">
        <v>39557</v>
      </c>
      <c r="C20442" s="20" t="s">
        <v>39558</v>
      </c>
      <c r="D20442" s="20" t="s">
        <v>39559</v>
      </c>
      <c r="E20442" s="20" t="s">
        <v>39560</v>
      </c>
      <c r="F20442" s="20" t="s">
        <v>39579</v>
      </c>
      <c r="G20442" s="20" t="s">
        <v>39562</v>
      </c>
      <c r="H20442" s="20" t="s">
        <v>5399</v>
      </c>
    </row>
    <row r="20443" customFormat="false" ht="15.75" hidden="false" customHeight="false" outlineLevel="0" collapsed="false">
      <c r="A20443" s="20" t="s">
        <v>39582</v>
      </c>
      <c r="B20443" s="20" t="s">
        <v>39557</v>
      </c>
      <c r="C20443" s="20" t="s">
        <v>39558</v>
      </c>
      <c r="D20443" s="20" t="s">
        <v>39559</v>
      </c>
      <c r="E20443" s="20" t="s">
        <v>39560</v>
      </c>
      <c r="F20443" s="20" t="s">
        <v>39579</v>
      </c>
      <c r="G20443" s="20" t="s">
        <v>39562</v>
      </c>
      <c r="H20443" s="20" t="s">
        <v>5399</v>
      </c>
    </row>
    <row r="20444" customFormat="false" ht="15.75" hidden="false" customHeight="false" outlineLevel="0" collapsed="false">
      <c r="A20444" s="20" t="s">
        <v>39583</v>
      </c>
      <c r="B20444" s="20" t="s">
        <v>39584</v>
      </c>
      <c r="C20444" s="20" t="s">
        <v>39076</v>
      </c>
      <c r="H20444" s="20" t="s">
        <v>5399</v>
      </c>
    </row>
    <row r="20445" customFormat="false" ht="15.75" hidden="false" customHeight="false" outlineLevel="0" collapsed="false">
      <c r="A20445" s="20" t="s">
        <v>39585</v>
      </c>
      <c r="B20445" s="20" t="s">
        <v>39584</v>
      </c>
      <c r="C20445" s="20" t="s">
        <v>39076</v>
      </c>
      <c r="H20445" s="20" t="s">
        <v>5399</v>
      </c>
    </row>
    <row r="20446" customFormat="false" ht="15.75" hidden="false" customHeight="false" outlineLevel="0" collapsed="false">
      <c r="A20446" s="20" t="s">
        <v>39586</v>
      </c>
      <c r="B20446" s="20" t="s">
        <v>39584</v>
      </c>
      <c r="C20446" s="20" t="s">
        <v>39076</v>
      </c>
      <c r="H20446" s="20" t="s">
        <v>5399</v>
      </c>
    </row>
    <row r="20447" customFormat="false" ht="15.75" hidden="false" customHeight="false" outlineLevel="0" collapsed="false">
      <c r="A20447" s="20" t="s">
        <v>39587</v>
      </c>
      <c r="B20447" s="20" t="s">
        <v>39584</v>
      </c>
      <c r="C20447" s="20" t="s">
        <v>39076</v>
      </c>
      <c r="H20447" s="20" t="s">
        <v>5399</v>
      </c>
    </row>
    <row r="20448" customFormat="false" ht="15.75" hidden="false" customHeight="false" outlineLevel="0" collapsed="false">
      <c r="A20448" s="20" t="s">
        <v>39588</v>
      </c>
      <c r="B20448" s="20" t="s">
        <v>39589</v>
      </c>
      <c r="C20448" s="20" t="s">
        <v>39590</v>
      </c>
      <c r="D20448" s="20" t="s">
        <v>39591</v>
      </c>
      <c r="E20448" s="20" t="s">
        <v>39592</v>
      </c>
      <c r="H20448" s="20" t="s">
        <v>5399</v>
      </c>
    </row>
    <row r="20449" customFormat="false" ht="15.75" hidden="false" customHeight="false" outlineLevel="0" collapsed="false">
      <c r="A20449" s="20" t="s">
        <v>39593</v>
      </c>
      <c r="B20449" s="20" t="s">
        <v>39589</v>
      </c>
      <c r="C20449" s="20" t="s">
        <v>39590</v>
      </c>
      <c r="D20449" s="20" t="s">
        <v>39591</v>
      </c>
      <c r="E20449" s="20" t="s">
        <v>39592</v>
      </c>
      <c r="H20449" s="20" t="s">
        <v>5399</v>
      </c>
    </row>
    <row r="20450" customFormat="false" ht="15.75" hidden="false" customHeight="false" outlineLevel="0" collapsed="false">
      <c r="A20450" s="20" t="s">
        <v>39594</v>
      </c>
      <c r="B20450" s="20" t="s">
        <v>39589</v>
      </c>
      <c r="C20450" s="20" t="s">
        <v>39590</v>
      </c>
      <c r="D20450" s="20" t="s">
        <v>39591</v>
      </c>
      <c r="E20450" s="20" t="s">
        <v>39592</v>
      </c>
      <c r="H20450" s="20" t="s">
        <v>5399</v>
      </c>
    </row>
    <row r="20451" customFormat="false" ht="15.75" hidden="false" customHeight="false" outlineLevel="0" collapsed="false">
      <c r="A20451" s="20" t="s">
        <v>39595</v>
      </c>
      <c r="B20451" s="20" t="s">
        <v>39589</v>
      </c>
      <c r="C20451" s="20" t="s">
        <v>39590</v>
      </c>
      <c r="D20451" s="20" t="s">
        <v>39591</v>
      </c>
      <c r="E20451" s="20" t="s">
        <v>39592</v>
      </c>
      <c r="H20451" s="20" t="s">
        <v>5399</v>
      </c>
    </row>
    <row r="20452" customFormat="false" ht="15.75" hidden="false" customHeight="false" outlineLevel="0" collapsed="false">
      <c r="A20452" s="20" t="s">
        <v>39596</v>
      </c>
      <c r="B20452" s="20" t="s">
        <v>39597</v>
      </c>
      <c r="C20452" s="20" t="s">
        <v>39598</v>
      </c>
      <c r="D20452" s="20" t="s">
        <v>39599</v>
      </c>
      <c r="H20452" s="20" t="s">
        <v>5399</v>
      </c>
    </row>
    <row r="20453" customFormat="false" ht="15.75" hidden="false" customHeight="false" outlineLevel="0" collapsed="false">
      <c r="A20453" s="20" t="s">
        <v>39600</v>
      </c>
      <c r="B20453" s="20" t="s">
        <v>39597</v>
      </c>
      <c r="C20453" s="20" t="s">
        <v>39598</v>
      </c>
      <c r="D20453" s="20" t="s">
        <v>39599</v>
      </c>
      <c r="H20453" s="20" t="s">
        <v>5399</v>
      </c>
    </row>
    <row r="20454" customFormat="false" ht="15.75" hidden="false" customHeight="false" outlineLevel="0" collapsed="false">
      <c r="A20454" s="20" t="s">
        <v>39601</v>
      </c>
      <c r="B20454" s="20" t="s">
        <v>39597</v>
      </c>
      <c r="C20454" s="20" t="s">
        <v>39598</v>
      </c>
      <c r="D20454" s="20" t="s">
        <v>39599</v>
      </c>
      <c r="H20454" s="20" t="s">
        <v>5399</v>
      </c>
    </row>
    <row r="20455" customFormat="false" ht="15.75" hidden="false" customHeight="false" outlineLevel="0" collapsed="false">
      <c r="A20455" s="20" t="s">
        <v>39602</v>
      </c>
      <c r="B20455" s="20" t="s">
        <v>39597</v>
      </c>
      <c r="C20455" s="20" t="s">
        <v>39598</v>
      </c>
      <c r="D20455" s="20" t="s">
        <v>39599</v>
      </c>
      <c r="H20455" s="20" t="s">
        <v>5399</v>
      </c>
    </row>
    <row r="20456" customFormat="false" ht="15.75" hidden="false" customHeight="false" outlineLevel="0" collapsed="false">
      <c r="A20456" s="20" t="s">
        <v>39603</v>
      </c>
      <c r="B20456" s="20" t="s">
        <v>39604</v>
      </c>
      <c r="C20456" s="20" t="s">
        <v>39605</v>
      </c>
      <c r="D20456" s="20" t="s">
        <v>39606</v>
      </c>
      <c r="H20456" s="20" t="s">
        <v>5399</v>
      </c>
    </row>
    <row r="20457" customFormat="false" ht="15.75" hidden="false" customHeight="false" outlineLevel="0" collapsed="false">
      <c r="A20457" s="20" t="s">
        <v>39607</v>
      </c>
      <c r="B20457" s="20" t="s">
        <v>39604</v>
      </c>
      <c r="C20457" s="20" t="s">
        <v>39605</v>
      </c>
      <c r="D20457" s="20" t="s">
        <v>39606</v>
      </c>
      <c r="H20457" s="20" t="s">
        <v>5399</v>
      </c>
    </row>
    <row r="20458" customFormat="false" ht="15.75" hidden="false" customHeight="false" outlineLevel="0" collapsed="false">
      <c r="A20458" s="20" t="s">
        <v>39608</v>
      </c>
      <c r="B20458" s="20" t="s">
        <v>39604</v>
      </c>
      <c r="C20458" s="20" t="s">
        <v>39605</v>
      </c>
      <c r="D20458" s="20" t="s">
        <v>39606</v>
      </c>
      <c r="H20458" s="20" t="s">
        <v>5399</v>
      </c>
    </row>
    <row r="20459" customFormat="false" ht="15.75" hidden="false" customHeight="false" outlineLevel="0" collapsed="false">
      <c r="A20459" s="20" t="s">
        <v>39609</v>
      </c>
      <c r="B20459" s="20" t="s">
        <v>39604</v>
      </c>
      <c r="C20459" s="20" t="s">
        <v>39605</v>
      </c>
      <c r="D20459" s="20" t="s">
        <v>39606</v>
      </c>
      <c r="H20459" s="20" t="s">
        <v>5399</v>
      </c>
    </row>
    <row r="20460" customFormat="false" ht="15.75" hidden="false" customHeight="false" outlineLevel="0" collapsed="false">
      <c r="A20460" s="20" t="s">
        <v>39610</v>
      </c>
      <c r="B20460" s="20" t="s">
        <v>39604</v>
      </c>
      <c r="C20460" s="20" t="s">
        <v>39605</v>
      </c>
      <c r="D20460" s="20" t="s">
        <v>39606</v>
      </c>
      <c r="H20460" s="20" t="s">
        <v>5399</v>
      </c>
    </row>
    <row r="20461" customFormat="false" ht="15.75" hidden="false" customHeight="false" outlineLevel="0" collapsed="false">
      <c r="A20461" s="20" t="s">
        <v>39611</v>
      </c>
      <c r="B20461" s="20" t="s">
        <v>39604</v>
      </c>
      <c r="C20461" s="20" t="s">
        <v>39605</v>
      </c>
      <c r="D20461" s="20" t="s">
        <v>39606</v>
      </c>
      <c r="H20461" s="20" t="s">
        <v>5399</v>
      </c>
    </row>
    <row r="20462" customFormat="false" ht="15.75" hidden="false" customHeight="false" outlineLevel="0" collapsed="false">
      <c r="A20462" s="20" t="s">
        <v>39612</v>
      </c>
      <c r="B20462" s="20" t="s">
        <v>39613</v>
      </c>
      <c r="C20462" s="20" t="s">
        <v>39614</v>
      </c>
      <c r="D20462" s="20" t="s">
        <v>39615</v>
      </c>
      <c r="H20462" s="20" t="s">
        <v>5399</v>
      </c>
    </row>
    <row r="20463" customFormat="false" ht="15.75" hidden="false" customHeight="false" outlineLevel="0" collapsed="false">
      <c r="A20463" s="20" t="s">
        <v>39616</v>
      </c>
      <c r="B20463" s="20" t="s">
        <v>39613</v>
      </c>
      <c r="C20463" s="20" t="s">
        <v>39614</v>
      </c>
      <c r="D20463" s="20" t="s">
        <v>39615</v>
      </c>
      <c r="H20463" s="20" t="s">
        <v>5399</v>
      </c>
    </row>
    <row r="20464" customFormat="false" ht="15.75" hidden="false" customHeight="false" outlineLevel="0" collapsed="false">
      <c r="A20464" s="20" t="s">
        <v>39617</v>
      </c>
      <c r="B20464" s="20" t="s">
        <v>39613</v>
      </c>
      <c r="C20464" s="20" t="s">
        <v>39614</v>
      </c>
      <c r="D20464" s="20" t="s">
        <v>39615</v>
      </c>
      <c r="H20464" s="20" t="s">
        <v>5399</v>
      </c>
    </row>
    <row r="20465" customFormat="false" ht="15.75" hidden="false" customHeight="false" outlineLevel="0" collapsed="false">
      <c r="A20465" s="20" t="s">
        <v>39618</v>
      </c>
      <c r="B20465" s="20" t="s">
        <v>39613</v>
      </c>
      <c r="C20465" s="20" t="s">
        <v>39614</v>
      </c>
      <c r="D20465" s="20" t="s">
        <v>39615</v>
      </c>
      <c r="H20465" s="20" t="s">
        <v>5399</v>
      </c>
    </row>
    <row r="20466" customFormat="false" ht="15.75" hidden="false" customHeight="false" outlineLevel="0" collapsed="false">
      <c r="A20466" s="20" t="s">
        <v>39619</v>
      </c>
      <c r="B20466" s="20" t="s">
        <v>39613</v>
      </c>
      <c r="C20466" s="20" t="s">
        <v>39614</v>
      </c>
      <c r="D20466" s="20" t="s">
        <v>39615</v>
      </c>
      <c r="H20466" s="20" t="s">
        <v>5399</v>
      </c>
    </row>
    <row r="20467" customFormat="false" ht="15.75" hidden="false" customHeight="false" outlineLevel="0" collapsed="false">
      <c r="A20467" s="20" t="s">
        <v>39620</v>
      </c>
      <c r="B20467" s="20" t="s">
        <v>39613</v>
      </c>
      <c r="C20467" s="20" t="s">
        <v>39614</v>
      </c>
      <c r="D20467" s="20" t="s">
        <v>39615</v>
      </c>
      <c r="H20467" s="20" t="s">
        <v>5399</v>
      </c>
    </row>
    <row r="20468" customFormat="false" ht="15.75" hidden="false" customHeight="false" outlineLevel="0" collapsed="false">
      <c r="A20468" s="20" t="s">
        <v>39621</v>
      </c>
      <c r="B20468" s="20" t="s">
        <v>39613</v>
      </c>
      <c r="C20468" s="20" t="s">
        <v>39622</v>
      </c>
      <c r="D20468" s="20" t="s">
        <v>39623</v>
      </c>
      <c r="H20468" s="20" t="s">
        <v>5399</v>
      </c>
    </row>
    <row r="20469" customFormat="false" ht="15.75" hidden="false" customHeight="false" outlineLevel="0" collapsed="false">
      <c r="A20469" s="20" t="s">
        <v>39624</v>
      </c>
      <c r="B20469" s="20" t="s">
        <v>39613</v>
      </c>
      <c r="C20469" s="20" t="s">
        <v>39622</v>
      </c>
      <c r="D20469" s="20" t="s">
        <v>39623</v>
      </c>
      <c r="H20469" s="20" t="s">
        <v>5399</v>
      </c>
    </row>
    <row r="20470" customFormat="false" ht="15.75" hidden="false" customHeight="false" outlineLevel="0" collapsed="false">
      <c r="A20470" s="20" t="s">
        <v>39625</v>
      </c>
      <c r="B20470" s="20" t="s">
        <v>39613</v>
      </c>
      <c r="C20470" s="20" t="s">
        <v>39622</v>
      </c>
      <c r="D20470" s="20" t="s">
        <v>39623</v>
      </c>
      <c r="H20470" s="20" t="s">
        <v>5399</v>
      </c>
    </row>
    <row r="20471" customFormat="false" ht="15.75" hidden="false" customHeight="false" outlineLevel="0" collapsed="false">
      <c r="A20471" s="20" t="s">
        <v>39626</v>
      </c>
      <c r="B20471" s="20" t="s">
        <v>39613</v>
      </c>
      <c r="C20471" s="20" t="s">
        <v>39622</v>
      </c>
      <c r="D20471" s="20" t="s">
        <v>39623</v>
      </c>
      <c r="H20471" s="20" t="s">
        <v>5399</v>
      </c>
    </row>
    <row r="20472" customFormat="false" ht="15.75" hidden="false" customHeight="false" outlineLevel="0" collapsed="false">
      <c r="A20472" s="20" t="s">
        <v>39627</v>
      </c>
      <c r="B20472" s="20" t="s">
        <v>39613</v>
      </c>
      <c r="C20472" s="20" t="s">
        <v>39622</v>
      </c>
      <c r="D20472" s="20" t="s">
        <v>39623</v>
      </c>
      <c r="H20472" s="20" t="s">
        <v>5399</v>
      </c>
    </row>
    <row r="20473" customFormat="false" ht="15.75" hidden="false" customHeight="false" outlineLevel="0" collapsed="false">
      <c r="A20473" s="20" t="s">
        <v>39628</v>
      </c>
      <c r="B20473" s="20" t="s">
        <v>39613</v>
      </c>
      <c r="C20473" s="20" t="s">
        <v>39622</v>
      </c>
      <c r="D20473" s="20" t="s">
        <v>39623</v>
      </c>
      <c r="H20473" s="20" t="s">
        <v>5399</v>
      </c>
    </row>
    <row r="20474" customFormat="false" ht="15.75" hidden="false" customHeight="false" outlineLevel="0" collapsed="false">
      <c r="A20474" s="20" t="s">
        <v>39629</v>
      </c>
      <c r="B20474" s="20" t="s">
        <v>39604</v>
      </c>
      <c r="C20474" s="20" t="s">
        <v>39630</v>
      </c>
      <c r="D20474" s="20" t="s">
        <v>39631</v>
      </c>
      <c r="H20474" s="20" t="s">
        <v>5399</v>
      </c>
    </row>
    <row r="20475" customFormat="false" ht="15.75" hidden="false" customHeight="false" outlineLevel="0" collapsed="false">
      <c r="A20475" s="20" t="s">
        <v>39632</v>
      </c>
      <c r="B20475" s="20" t="s">
        <v>39604</v>
      </c>
      <c r="C20475" s="20" t="s">
        <v>39630</v>
      </c>
      <c r="D20475" s="20" t="s">
        <v>39631</v>
      </c>
      <c r="H20475" s="20" t="s">
        <v>5399</v>
      </c>
    </row>
    <row r="20476" customFormat="false" ht="15.75" hidden="false" customHeight="false" outlineLevel="0" collapsed="false">
      <c r="A20476" s="20" t="s">
        <v>39633</v>
      </c>
      <c r="B20476" s="20" t="s">
        <v>39604</v>
      </c>
      <c r="C20476" s="20" t="s">
        <v>39634</v>
      </c>
      <c r="D20476" s="20" t="s">
        <v>39635</v>
      </c>
      <c r="H20476" s="20" t="s">
        <v>5399</v>
      </c>
    </row>
    <row r="20477" customFormat="false" ht="15.75" hidden="false" customHeight="false" outlineLevel="0" collapsed="false">
      <c r="A20477" s="20" t="s">
        <v>39636</v>
      </c>
      <c r="B20477" s="20" t="s">
        <v>39604</v>
      </c>
      <c r="C20477" s="20" t="s">
        <v>39630</v>
      </c>
      <c r="D20477" s="20" t="s">
        <v>39631</v>
      </c>
      <c r="H20477" s="20" t="s">
        <v>5399</v>
      </c>
    </row>
    <row r="20478" customFormat="false" ht="15.75" hidden="false" customHeight="false" outlineLevel="0" collapsed="false">
      <c r="A20478" s="20" t="s">
        <v>39637</v>
      </c>
      <c r="B20478" s="20" t="s">
        <v>39604</v>
      </c>
      <c r="C20478" s="20" t="s">
        <v>39630</v>
      </c>
      <c r="D20478" s="20" t="s">
        <v>39631</v>
      </c>
      <c r="H20478" s="20" t="s">
        <v>5399</v>
      </c>
    </row>
    <row r="20479" customFormat="false" ht="15.75" hidden="false" customHeight="false" outlineLevel="0" collapsed="false">
      <c r="A20479" s="20" t="s">
        <v>39638</v>
      </c>
      <c r="B20479" s="20" t="s">
        <v>39604</v>
      </c>
      <c r="C20479" s="20" t="s">
        <v>39634</v>
      </c>
      <c r="D20479" s="20" t="s">
        <v>39635</v>
      </c>
      <c r="H20479" s="20" t="s">
        <v>5399</v>
      </c>
    </row>
    <row r="20480" customFormat="false" ht="15.75" hidden="false" customHeight="false" outlineLevel="0" collapsed="false">
      <c r="A20480" s="20" t="s">
        <v>39639</v>
      </c>
      <c r="B20480" s="20" t="s">
        <v>39640</v>
      </c>
      <c r="C20480" s="20" t="s">
        <v>39641</v>
      </c>
      <c r="D20480" s="20" t="s">
        <v>39642</v>
      </c>
      <c r="E20480" s="20" t="s">
        <v>39643</v>
      </c>
      <c r="F20480" s="20" t="s">
        <v>39644</v>
      </c>
      <c r="H20480" s="20" t="s">
        <v>5399</v>
      </c>
    </row>
    <row r="20481" customFormat="false" ht="15.75" hidden="false" customHeight="false" outlineLevel="0" collapsed="false">
      <c r="A20481" s="20" t="s">
        <v>39645</v>
      </c>
      <c r="B20481" s="20" t="s">
        <v>39640</v>
      </c>
      <c r="C20481" s="20" t="s">
        <v>39641</v>
      </c>
      <c r="D20481" s="20" t="s">
        <v>39642</v>
      </c>
      <c r="E20481" s="20" t="s">
        <v>39643</v>
      </c>
      <c r="F20481" s="20" t="s">
        <v>39644</v>
      </c>
      <c r="H20481" s="20" t="s">
        <v>5399</v>
      </c>
    </row>
    <row r="20482" customFormat="false" ht="15.75" hidden="false" customHeight="false" outlineLevel="0" collapsed="false">
      <c r="A20482" s="20" t="s">
        <v>39646</v>
      </c>
      <c r="B20482" s="20" t="s">
        <v>39647</v>
      </c>
      <c r="C20482" s="20" t="s">
        <v>39648</v>
      </c>
      <c r="D20482" s="20" t="s">
        <v>39649</v>
      </c>
      <c r="E20482" s="20" t="s">
        <v>39650</v>
      </c>
      <c r="F20482" s="20" t="s">
        <v>39651</v>
      </c>
      <c r="G20482" s="20" t="s">
        <v>39652</v>
      </c>
      <c r="H20482" s="20" t="s">
        <v>5399</v>
      </c>
    </row>
    <row r="20483" customFormat="false" ht="15.75" hidden="false" customHeight="false" outlineLevel="0" collapsed="false">
      <c r="A20483" s="20" t="s">
        <v>39653</v>
      </c>
      <c r="B20483" s="20" t="s">
        <v>39647</v>
      </c>
      <c r="C20483" s="20" t="s">
        <v>39648</v>
      </c>
      <c r="D20483" s="20" t="s">
        <v>39649</v>
      </c>
      <c r="E20483" s="20" t="s">
        <v>39650</v>
      </c>
      <c r="F20483" s="20" t="s">
        <v>39651</v>
      </c>
      <c r="G20483" s="20" t="s">
        <v>39652</v>
      </c>
      <c r="H20483" s="20" t="s">
        <v>5399</v>
      </c>
    </row>
    <row r="20484" customFormat="false" ht="15.75" hidden="false" customHeight="false" outlineLevel="0" collapsed="false">
      <c r="A20484" s="20" t="s">
        <v>39654</v>
      </c>
      <c r="B20484" s="20" t="s">
        <v>39655</v>
      </c>
      <c r="C20484" s="20" t="s">
        <v>39656</v>
      </c>
      <c r="D20484" s="20" t="s">
        <v>39657</v>
      </c>
      <c r="E20484" s="20" t="s">
        <v>39658</v>
      </c>
      <c r="F20484" s="20" t="s">
        <v>39659</v>
      </c>
      <c r="H20484" s="20" t="s">
        <v>5399</v>
      </c>
    </row>
    <row r="20485" customFormat="false" ht="15.75" hidden="false" customHeight="false" outlineLevel="0" collapsed="false">
      <c r="A20485" s="20" t="s">
        <v>39660</v>
      </c>
      <c r="B20485" s="20" t="s">
        <v>39655</v>
      </c>
      <c r="C20485" s="20" t="s">
        <v>39656</v>
      </c>
      <c r="D20485" s="20" t="s">
        <v>39657</v>
      </c>
      <c r="E20485" s="20" t="s">
        <v>39658</v>
      </c>
      <c r="F20485" s="20" t="s">
        <v>39659</v>
      </c>
      <c r="H20485" s="20" t="s">
        <v>5399</v>
      </c>
    </row>
    <row r="20486" customFormat="false" ht="15.75" hidden="false" customHeight="false" outlineLevel="0" collapsed="false">
      <c r="A20486" s="20" t="s">
        <v>39661</v>
      </c>
      <c r="B20486" s="20" t="s">
        <v>39662</v>
      </c>
      <c r="C20486" s="20" t="s">
        <v>39663</v>
      </c>
      <c r="D20486" s="20" t="s">
        <v>39664</v>
      </c>
      <c r="E20486" s="20" t="s">
        <v>39665</v>
      </c>
      <c r="H20486" s="20" t="s">
        <v>5399</v>
      </c>
    </row>
    <row r="20487" customFormat="false" ht="15.75" hidden="false" customHeight="false" outlineLevel="0" collapsed="false">
      <c r="A20487" s="20" t="s">
        <v>39666</v>
      </c>
      <c r="B20487" s="20" t="s">
        <v>39667</v>
      </c>
      <c r="C20487" s="20" t="s">
        <v>39663</v>
      </c>
      <c r="D20487" s="20" t="s">
        <v>39664</v>
      </c>
      <c r="E20487" s="20" t="s">
        <v>39668</v>
      </c>
      <c r="H20487" s="20" t="s">
        <v>5399</v>
      </c>
    </row>
    <row r="20488" customFormat="false" ht="15.75" hidden="false" customHeight="false" outlineLevel="0" collapsed="false">
      <c r="A20488" s="20" t="s">
        <v>39669</v>
      </c>
      <c r="B20488" s="20" t="s">
        <v>39667</v>
      </c>
      <c r="C20488" s="20" t="s">
        <v>39663</v>
      </c>
      <c r="D20488" s="20" t="s">
        <v>39664</v>
      </c>
      <c r="E20488" s="20" t="s">
        <v>39665</v>
      </c>
      <c r="H20488" s="20" t="s">
        <v>5399</v>
      </c>
    </row>
    <row r="20489" customFormat="false" ht="15.75" hidden="false" customHeight="false" outlineLevel="0" collapsed="false">
      <c r="A20489" s="20" t="s">
        <v>39670</v>
      </c>
      <c r="B20489" s="20" t="s">
        <v>39662</v>
      </c>
      <c r="C20489" s="20" t="s">
        <v>39663</v>
      </c>
      <c r="D20489" s="20" t="s">
        <v>39664</v>
      </c>
      <c r="E20489" s="20" t="s">
        <v>39665</v>
      </c>
      <c r="H20489" s="20" t="s">
        <v>5399</v>
      </c>
    </row>
    <row r="20490" customFormat="false" ht="15.75" hidden="false" customHeight="false" outlineLevel="0" collapsed="false">
      <c r="A20490" s="20" t="s">
        <v>39671</v>
      </c>
      <c r="B20490" s="20" t="s">
        <v>39667</v>
      </c>
      <c r="C20490" s="20" t="s">
        <v>39663</v>
      </c>
      <c r="D20490" s="20" t="s">
        <v>39664</v>
      </c>
      <c r="E20490" s="20" t="s">
        <v>39668</v>
      </c>
      <c r="H20490" s="20" t="s">
        <v>5399</v>
      </c>
    </row>
    <row r="20491" customFormat="false" ht="15.75" hidden="false" customHeight="false" outlineLevel="0" collapsed="false">
      <c r="A20491" s="20" t="s">
        <v>39672</v>
      </c>
      <c r="B20491" s="20" t="s">
        <v>39667</v>
      </c>
      <c r="C20491" s="20" t="s">
        <v>39663</v>
      </c>
      <c r="D20491" s="20" t="s">
        <v>39664</v>
      </c>
      <c r="E20491" s="20" t="s">
        <v>39665</v>
      </c>
      <c r="H20491" s="20" t="s">
        <v>5399</v>
      </c>
    </row>
    <row r="20492" customFormat="false" ht="15.75" hidden="false" customHeight="false" outlineLevel="0" collapsed="false">
      <c r="A20492" s="20" t="s">
        <v>39673</v>
      </c>
      <c r="B20492" s="20" t="s">
        <v>39674</v>
      </c>
      <c r="C20492" s="20" t="s">
        <v>39675</v>
      </c>
      <c r="D20492" s="20" t="s">
        <v>38976</v>
      </c>
      <c r="H20492" s="20" t="s">
        <v>5399</v>
      </c>
    </row>
    <row r="20493" customFormat="false" ht="15.75" hidden="false" customHeight="false" outlineLevel="0" collapsed="false">
      <c r="A20493" s="20" t="s">
        <v>39676</v>
      </c>
      <c r="B20493" s="20" t="s">
        <v>39674</v>
      </c>
      <c r="C20493" s="20" t="s">
        <v>39675</v>
      </c>
      <c r="D20493" s="20" t="s">
        <v>38976</v>
      </c>
      <c r="H20493" s="20" t="s">
        <v>5399</v>
      </c>
    </row>
    <row r="20494" customFormat="false" ht="15.75" hidden="false" customHeight="false" outlineLevel="0" collapsed="false">
      <c r="A20494" s="20" t="s">
        <v>39677</v>
      </c>
      <c r="B20494" s="20" t="s">
        <v>39674</v>
      </c>
      <c r="C20494" s="20" t="s">
        <v>39675</v>
      </c>
      <c r="D20494" s="20" t="s">
        <v>38976</v>
      </c>
      <c r="H20494" s="20" t="s">
        <v>5399</v>
      </c>
    </row>
    <row r="20495" customFormat="false" ht="15.75" hidden="false" customHeight="false" outlineLevel="0" collapsed="false">
      <c r="A20495" s="20" t="s">
        <v>39678</v>
      </c>
      <c r="B20495" s="20" t="s">
        <v>39674</v>
      </c>
      <c r="C20495" s="20" t="s">
        <v>39675</v>
      </c>
      <c r="D20495" s="20" t="s">
        <v>38976</v>
      </c>
      <c r="H20495" s="20" t="s">
        <v>5399</v>
      </c>
    </row>
    <row r="20496" customFormat="false" ht="15.75" hidden="false" customHeight="false" outlineLevel="0" collapsed="false">
      <c r="A20496" s="20" t="s">
        <v>39679</v>
      </c>
      <c r="B20496" s="20" t="s">
        <v>39674</v>
      </c>
      <c r="C20496" s="20" t="s">
        <v>39675</v>
      </c>
      <c r="D20496" s="20" t="s">
        <v>38976</v>
      </c>
      <c r="H20496" s="20" t="s">
        <v>5399</v>
      </c>
    </row>
    <row r="20497" customFormat="false" ht="15.75" hidden="false" customHeight="false" outlineLevel="0" collapsed="false">
      <c r="A20497" s="20" t="s">
        <v>39680</v>
      </c>
      <c r="B20497" s="20" t="s">
        <v>39674</v>
      </c>
      <c r="C20497" s="20" t="s">
        <v>39675</v>
      </c>
      <c r="D20497" s="20" t="s">
        <v>38976</v>
      </c>
      <c r="H20497" s="20" t="s">
        <v>5399</v>
      </c>
    </row>
    <row r="20498" customFormat="false" ht="15.75" hidden="false" customHeight="false" outlineLevel="0" collapsed="false">
      <c r="A20498" s="20" t="s">
        <v>39681</v>
      </c>
      <c r="B20498" s="20" t="s">
        <v>39674</v>
      </c>
      <c r="C20498" s="20" t="s">
        <v>39682</v>
      </c>
      <c r="D20498" s="20" t="s">
        <v>38976</v>
      </c>
      <c r="H20498" s="20" t="s">
        <v>5399</v>
      </c>
    </row>
    <row r="20499" customFormat="false" ht="15.75" hidden="false" customHeight="false" outlineLevel="0" collapsed="false">
      <c r="A20499" s="20" t="s">
        <v>39683</v>
      </c>
      <c r="B20499" s="20" t="s">
        <v>39674</v>
      </c>
      <c r="C20499" s="20" t="s">
        <v>39682</v>
      </c>
      <c r="D20499" s="20" t="s">
        <v>38976</v>
      </c>
      <c r="H20499" s="20" t="s">
        <v>5399</v>
      </c>
    </row>
    <row r="20500" customFormat="false" ht="15.75" hidden="false" customHeight="false" outlineLevel="0" collapsed="false">
      <c r="A20500" s="20" t="s">
        <v>39684</v>
      </c>
      <c r="B20500" s="20" t="s">
        <v>39674</v>
      </c>
      <c r="C20500" s="20" t="s">
        <v>39682</v>
      </c>
      <c r="D20500" s="20" t="s">
        <v>38976</v>
      </c>
      <c r="H20500" s="20" t="s">
        <v>5399</v>
      </c>
    </row>
    <row r="20501" customFormat="false" ht="15.75" hidden="false" customHeight="false" outlineLevel="0" collapsed="false">
      <c r="A20501" s="20" t="s">
        <v>39685</v>
      </c>
      <c r="B20501" s="20" t="s">
        <v>39674</v>
      </c>
      <c r="C20501" s="20" t="s">
        <v>39682</v>
      </c>
      <c r="D20501" s="20" t="s">
        <v>38976</v>
      </c>
      <c r="H20501" s="20" t="s">
        <v>5399</v>
      </c>
    </row>
    <row r="20502" customFormat="false" ht="15.75" hidden="false" customHeight="false" outlineLevel="0" collapsed="false">
      <c r="A20502" s="20" t="s">
        <v>39686</v>
      </c>
      <c r="B20502" s="20" t="s">
        <v>39674</v>
      </c>
      <c r="C20502" s="20" t="s">
        <v>39682</v>
      </c>
      <c r="D20502" s="20" t="s">
        <v>38976</v>
      </c>
      <c r="H20502" s="20" t="s">
        <v>5399</v>
      </c>
    </row>
    <row r="20503" customFormat="false" ht="15.75" hidden="false" customHeight="false" outlineLevel="0" collapsed="false">
      <c r="A20503" s="20" t="s">
        <v>39687</v>
      </c>
      <c r="B20503" s="20" t="s">
        <v>39674</v>
      </c>
      <c r="C20503" s="20" t="s">
        <v>39682</v>
      </c>
      <c r="D20503" s="20" t="s">
        <v>38976</v>
      </c>
      <c r="H20503" s="20" t="s">
        <v>5399</v>
      </c>
    </row>
    <row r="20504" customFormat="false" ht="15.75" hidden="false" customHeight="false" outlineLevel="0" collapsed="false">
      <c r="A20504" s="20" t="s">
        <v>39688</v>
      </c>
      <c r="B20504" s="20" t="s">
        <v>39674</v>
      </c>
      <c r="C20504" s="20" t="s">
        <v>39689</v>
      </c>
      <c r="D20504" s="20" t="s">
        <v>38976</v>
      </c>
      <c r="H20504" s="20" t="s">
        <v>5399</v>
      </c>
    </row>
    <row r="20505" customFormat="false" ht="15.75" hidden="false" customHeight="false" outlineLevel="0" collapsed="false">
      <c r="A20505" s="20" t="s">
        <v>39690</v>
      </c>
      <c r="B20505" s="20" t="s">
        <v>39674</v>
      </c>
      <c r="C20505" s="20" t="s">
        <v>39689</v>
      </c>
      <c r="D20505" s="20" t="s">
        <v>38976</v>
      </c>
      <c r="H20505" s="20" t="s">
        <v>5399</v>
      </c>
    </row>
    <row r="20506" customFormat="false" ht="15.75" hidden="false" customHeight="false" outlineLevel="0" collapsed="false">
      <c r="A20506" s="20" t="s">
        <v>39691</v>
      </c>
      <c r="B20506" s="20" t="s">
        <v>39674</v>
      </c>
      <c r="C20506" s="20" t="s">
        <v>39689</v>
      </c>
      <c r="D20506" s="20" t="s">
        <v>38976</v>
      </c>
      <c r="H20506" s="20" t="s">
        <v>5399</v>
      </c>
    </row>
    <row r="20507" customFormat="false" ht="15.75" hidden="false" customHeight="false" outlineLevel="0" collapsed="false">
      <c r="A20507" s="20" t="s">
        <v>39692</v>
      </c>
      <c r="B20507" s="20" t="s">
        <v>39674</v>
      </c>
      <c r="C20507" s="20" t="s">
        <v>39689</v>
      </c>
      <c r="D20507" s="20" t="s">
        <v>38976</v>
      </c>
      <c r="H20507" s="20" t="s">
        <v>5399</v>
      </c>
    </row>
    <row r="20508" customFormat="false" ht="15.75" hidden="false" customHeight="false" outlineLevel="0" collapsed="false">
      <c r="A20508" s="20" t="s">
        <v>39693</v>
      </c>
      <c r="B20508" s="20" t="s">
        <v>39674</v>
      </c>
      <c r="C20508" s="20" t="s">
        <v>39689</v>
      </c>
      <c r="D20508" s="20" t="s">
        <v>38976</v>
      </c>
      <c r="H20508" s="20" t="s">
        <v>5399</v>
      </c>
    </row>
    <row r="20509" customFormat="false" ht="15.75" hidden="false" customHeight="false" outlineLevel="0" collapsed="false">
      <c r="A20509" s="20" t="s">
        <v>39694</v>
      </c>
      <c r="B20509" s="20" t="s">
        <v>39674</v>
      </c>
      <c r="C20509" s="20" t="s">
        <v>39689</v>
      </c>
      <c r="D20509" s="20" t="s">
        <v>38976</v>
      </c>
      <c r="H20509" s="20" t="s">
        <v>5399</v>
      </c>
    </row>
    <row r="20510" customFormat="false" ht="15.75" hidden="false" customHeight="false" outlineLevel="0" collapsed="false">
      <c r="A20510" s="20" t="s">
        <v>39695</v>
      </c>
      <c r="B20510" s="20" t="s">
        <v>39696</v>
      </c>
      <c r="C20510" s="20" t="s">
        <v>39697</v>
      </c>
      <c r="H20510" s="20" t="s">
        <v>5399</v>
      </c>
    </row>
    <row r="20511" customFormat="false" ht="15.75" hidden="false" customHeight="false" outlineLevel="0" collapsed="false">
      <c r="A20511" s="20" t="s">
        <v>39698</v>
      </c>
      <c r="B20511" s="20" t="s">
        <v>39696</v>
      </c>
      <c r="C20511" s="20" t="s">
        <v>39697</v>
      </c>
      <c r="H20511" s="20" t="s">
        <v>5399</v>
      </c>
    </row>
    <row r="20512" customFormat="false" ht="15.75" hidden="false" customHeight="false" outlineLevel="0" collapsed="false">
      <c r="A20512" s="20" t="s">
        <v>39699</v>
      </c>
      <c r="B20512" s="20" t="s">
        <v>39696</v>
      </c>
      <c r="C20512" s="20" t="s">
        <v>39697</v>
      </c>
      <c r="H20512" s="20" t="s">
        <v>5399</v>
      </c>
    </row>
    <row r="20513" customFormat="false" ht="15.75" hidden="false" customHeight="false" outlineLevel="0" collapsed="false">
      <c r="A20513" s="20" t="s">
        <v>39700</v>
      </c>
      <c r="B20513" s="20" t="s">
        <v>39696</v>
      </c>
      <c r="C20513" s="20" t="s">
        <v>39697</v>
      </c>
      <c r="H20513" s="20" t="s">
        <v>5399</v>
      </c>
    </row>
    <row r="20514" customFormat="false" ht="15.75" hidden="false" customHeight="false" outlineLevel="0" collapsed="false">
      <c r="A20514" s="20" t="s">
        <v>39701</v>
      </c>
      <c r="B20514" s="20" t="s">
        <v>39696</v>
      </c>
      <c r="C20514" s="20" t="s">
        <v>39697</v>
      </c>
      <c r="H20514" s="20" t="s">
        <v>5399</v>
      </c>
    </row>
    <row r="20515" customFormat="false" ht="15.75" hidden="false" customHeight="false" outlineLevel="0" collapsed="false">
      <c r="A20515" s="20" t="s">
        <v>39702</v>
      </c>
      <c r="B20515" s="20" t="s">
        <v>39696</v>
      </c>
      <c r="C20515" s="20" t="s">
        <v>39697</v>
      </c>
      <c r="H20515" s="20" t="s">
        <v>5399</v>
      </c>
    </row>
    <row r="20516" customFormat="false" ht="15.75" hidden="false" customHeight="false" outlineLevel="0" collapsed="false">
      <c r="A20516" s="20" t="s">
        <v>39703</v>
      </c>
      <c r="B20516" s="20" t="s">
        <v>39704</v>
      </c>
      <c r="C20516" s="20" t="s">
        <v>39705</v>
      </c>
      <c r="D20516" s="20" t="s">
        <v>39706</v>
      </c>
      <c r="E20516" s="20" t="s">
        <v>38681</v>
      </c>
      <c r="H20516" s="20" t="s">
        <v>5399</v>
      </c>
    </row>
    <row r="20517" customFormat="false" ht="15.75" hidden="false" customHeight="false" outlineLevel="0" collapsed="false">
      <c r="A20517" s="20" t="s">
        <v>39707</v>
      </c>
      <c r="B20517" s="20" t="s">
        <v>39704</v>
      </c>
      <c r="C20517" s="20" t="s">
        <v>39705</v>
      </c>
      <c r="D20517" s="20" t="s">
        <v>39706</v>
      </c>
      <c r="E20517" s="20" t="s">
        <v>38681</v>
      </c>
      <c r="H20517" s="20" t="s">
        <v>5399</v>
      </c>
    </row>
    <row r="20518" customFormat="false" ht="15.75" hidden="false" customHeight="false" outlineLevel="0" collapsed="false">
      <c r="A20518" s="20" t="s">
        <v>39708</v>
      </c>
      <c r="B20518" s="20" t="s">
        <v>39704</v>
      </c>
      <c r="C20518" s="20" t="s">
        <v>39705</v>
      </c>
      <c r="D20518" s="20" t="s">
        <v>39706</v>
      </c>
      <c r="E20518" s="20" t="s">
        <v>38681</v>
      </c>
      <c r="H20518" s="20" t="s">
        <v>5399</v>
      </c>
    </row>
    <row r="20519" customFormat="false" ht="15.75" hidden="false" customHeight="false" outlineLevel="0" collapsed="false">
      <c r="A20519" s="20" t="s">
        <v>39709</v>
      </c>
      <c r="B20519" s="20" t="s">
        <v>39704</v>
      </c>
      <c r="C20519" s="20" t="s">
        <v>39705</v>
      </c>
      <c r="D20519" s="20" t="s">
        <v>39706</v>
      </c>
      <c r="E20519" s="20" t="s">
        <v>38681</v>
      </c>
      <c r="H20519" s="20" t="s">
        <v>5399</v>
      </c>
    </row>
    <row r="20520" customFormat="false" ht="15.75" hidden="false" customHeight="false" outlineLevel="0" collapsed="false">
      <c r="A20520" s="20" t="s">
        <v>39710</v>
      </c>
      <c r="B20520" s="20" t="s">
        <v>39704</v>
      </c>
      <c r="C20520" s="20" t="s">
        <v>39705</v>
      </c>
      <c r="D20520" s="20" t="s">
        <v>39706</v>
      </c>
      <c r="E20520" s="20" t="s">
        <v>38681</v>
      </c>
      <c r="H20520" s="20" t="s">
        <v>5399</v>
      </c>
    </row>
    <row r="20521" customFormat="false" ht="15.75" hidden="false" customHeight="false" outlineLevel="0" collapsed="false">
      <c r="A20521" s="20" t="s">
        <v>39711</v>
      </c>
      <c r="B20521" s="20" t="s">
        <v>39704</v>
      </c>
      <c r="C20521" s="20" t="s">
        <v>39705</v>
      </c>
      <c r="D20521" s="20" t="s">
        <v>39706</v>
      </c>
      <c r="E20521" s="20" t="s">
        <v>38681</v>
      </c>
      <c r="H20521" s="20" t="s">
        <v>5399</v>
      </c>
    </row>
    <row r="20522" customFormat="false" ht="15.75" hidden="false" customHeight="false" outlineLevel="0" collapsed="false">
      <c r="A20522" s="20" t="s">
        <v>39712</v>
      </c>
      <c r="B20522" s="20" t="s">
        <v>39713</v>
      </c>
      <c r="C20522" s="20" t="s">
        <v>39714</v>
      </c>
      <c r="D20522" s="20" t="s">
        <v>39715</v>
      </c>
      <c r="E20522" s="20" t="s">
        <v>39716</v>
      </c>
      <c r="F20522" s="20" t="s">
        <v>39717</v>
      </c>
      <c r="G20522" s="20" t="s">
        <v>38770</v>
      </c>
      <c r="H20522" s="20" t="s">
        <v>5399</v>
      </c>
    </row>
    <row r="20523" customFormat="false" ht="15.75" hidden="false" customHeight="false" outlineLevel="0" collapsed="false">
      <c r="A20523" s="20" t="s">
        <v>39718</v>
      </c>
      <c r="B20523" s="20" t="s">
        <v>39719</v>
      </c>
      <c r="C20523" s="20" t="s">
        <v>39714</v>
      </c>
      <c r="D20523" s="20" t="s">
        <v>39715</v>
      </c>
      <c r="E20523" s="20" t="s">
        <v>39716</v>
      </c>
      <c r="F20523" s="20" t="s">
        <v>39717</v>
      </c>
      <c r="G20523" s="20" t="s">
        <v>38770</v>
      </c>
      <c r="H20523" s="20" t="s">
        <v>5399</v>
      </c>
    </row>
    <row r="20524" customFormat="false" ht="15.75" hidden="false" customHeight="false" outlineLevel="0" collapsed="false">
      <c r="A20524" s="20" t="s">
        <v>39720</v>
      </c>
      <c r="B20524" s="20" t="s">
        <v>39713</v>
      </c>
      <c r="C20524" s="20" t="s">
        <v>39714</v>
      </c>
      <c r="D20524" s="20" t="s">
        <v>39715</v>
      </c>
      <c r="E20524" s="20" t="s">
        <v>39716</v>
      </c>
      <c r="F20524" s="20" t="s">
        <v>39717</v>
      </c>
      <c r="G20524" s="20" t="s">
        <v>38770</v>
      </c>
      <c r="H20524" s="20" t="s">
        <v>5399</v>
      </c>
    </row>
    <row r="20525" customFormat="false" ht="15.75" hidden="false" customHeight="false" outlineLevel="0" collapsed="false">
      <c r="A20525" s="20" t="s">
        <v>39721</v>
      </c>
      <c r="B20525" s="20" t="s">
        <v>39713</v>
      </c>
      <c r="C20525" s="20" t="s">
        <v>39714</v>
      </c>
      <c r="D20525" s="20" t="s">
        <v>39715</v>
      </c>
      <c r="E20525" s="20" t="s">
        <v>39716</v>
      </c>
      <c r="F20525" s="20" t="s">
        <v>39717</v>
      </c>
      <c r="G20525" s="20" t="s">
        <v>38770</v>
      </c>
      <c r="H20525" s="20" t="s">
        <v>5399</v>
      </c>
    </row>
    <row r="20526" customFormat="false" ht="15.75" hidden="false" customHeight="false" outlineLevel="0" collapsed="false">
      <c r="A20526" s="20" t="s">
        <v>39722</v>
      </c>
      <c r="B20526" s="20" t="s">
        <v>39719</v>
      </c>
      <c r="C20526" s="20" t="s">
        <v>39714</v>
      </c>
      <c r="D20526" s="20" t="s">
        <v>39715</v>
      </c>
      <c r="E20526" s="20" t="s">
        <v>39716</v>
      </c>
      <c r="F20526" s="20" t="s">
        <v>39717</v>
      </c>
      <c r="G20526" s="20" t="s">
        <v>38770</v>
      </c>
      <c r="H20526" s="20" t="s">
        <v>5399</v>
      </c>
    </row>
    <row r="20527" customFormat="false" ht="15.75" hidden="false" customHeight="false" outlineLevel="0" collapsed="false">
      <c r="A20527" s="20" t="s">
        <v>39723</v>
      </c>
      <c r="B20527" s="20" t="s">
        <v>39713</v>
      </c>
      <c r="C20527" s="20" t="s">
        <v>39714</v>
      </c>
      <c r="D20527" s="20" t="s">
        <v>39715</v>
      </c>
      <c r="E20527" s="20" t="s">
        <v>39716</v>
      </c>
      <c r="F20527" s="20" t="s">
        <v>39717</v>
      </c>
      <c r="G20527" s="20" t="s">
        <v>38770</v>
      </c>
      <c r="H20527" s="20" t="s">
        <v>5399</v>
      </c>
    </row>
    <row r="20528" customFormat="false" ht="15.75" hidden="false" customHeight="false" outlineLevel="0" collapsed="false">
      <c r="A20528" s="20" t="s">
        <v>39724</v>
      </c>
      <c r="B20528" s="20" t="s">
        <v>37294</v>
      </c>
      <c r="C20528" s="20" t="s">
        <v>37184</v>
      </c>
      <c r="D20528" s="20" t="s">
        <v>37190</v>
      </c>
      <c r="E20528" s="20" t="s">
        <v>39725</v>
      </c>
      <c r="F20528" s="20" t="s">
        <v>39726</v>
      </c>
      <c r="G20528" s="20" t="s">
        <v>39727</v>
      </c>
      <c r="H20528" s="20" t="s">
        <v>5399</v>
      </c>
    </row>
    <row r="20529" customFormat="false" ht="15.75" hidden="false" customHeight="false" outlineLevel="0" collapsed="false">
      <c r="A20529" s="20" t="s">
        <v>39728</v>
      </c>
      <c r="B20529" s="20" t="s">
        <v>37294</v>
      </c>
      <c r="C20529" s="20" t="s">
        <v>37184</v>
      </c>
      <c r="D20529" s="20" t="s">
        <v>37190</v>
      </c>
      <c r="E20529" s="20" t="s">
        <v>39725</v>
      </c>
      <c r="F20529" s="20" t="s">
        <v>39726</v>
      </c>
      <c r="G20529" s="20" t="s">
        <v>39727</v>
      </c>
      <c r="H20529" s="20" t="s">
        <v>5399</v>
      </c>
    </row>
    <row r="20530" customFormat="false" ht="15.75" hidden="false" customHeight="false" outlineLevel="0" collapsed="false">
      <c r="A20530" s="20" t="s">
        <v>39729</v>
      </c>
      <c r="B20530" s="20" t="s">
        <v>37294</v>
      </c>
      <c r="C20530" s="20" t="s">
        <v>37184</v>
      </c>
      <c r="D20530" s="20" t="s">
        <v>37190</v>
      </c>
      <c r="E20530" s="20" t="s">
        <v>39725</v>
      </c>
      <c r="F20530" s="20" t="s">
        <v>39726</v>
      </c>
      <c r="G20530" s="20" t="s">
        <v>39727</v>
      </c>
      <c r="H20530" s="20" t="s">
        <v>5399</v>
      </c>
    </row>
    <row r="20531" customFormat="false" ht="15.75" hidden="false" customHeight="false" outlineLevel="0" collapsed="false">
      <c r="A20531" s="20" t="s">
        <v>39730</v>
      </c>
      <c r="B20531" s="20" t="s">
        <v>37294</v>
      </c>
      <c r="C20531" s="20" t="s">
        <v>37184</v>
      </c>
      <c r="D20531" s="20" t="s">
        <v>37190</v>
      </c>
      <c r="E20531" s="20" t="s">
        <v>39725</v>
      </c>
      <c r="F20531" s="20" t="s">
        <v>39726</v>
      </c>
      <c r="G20531" s="20" t="s">
        <v>39727</v>
      </c>
      <c r="H20531" s="20" t="s">
        <v>5399</v>
      </c>
    </row>
    <row r="20532" customFormat="false" ht="15.75" hidden="false" customHeight="false" outlineLevel="0" collapsed="false">
      <c r="A20532" s="20" t="s">
        <v>39731</v>
      </c>
      <c r="B20532" s="20" t="s">
        <v>37294</v>
      </c>
      <c r="C20532" s="20" t="s">
        <v>37184</v>
      </c>
      <c r="D20532" s="20" t="s">
        <v>37190</v>
      </c>
      <c r="E20532" s="20" t="s">
        <v>39725</v>
      </c>
      <c r="F20532" s="20" t="s">
        <v>39726</v>
      </c>
      <c r="G20532" s="20" t="s">
        <v>39727</v>
      </c>
      <c r="H20532" s="20" t="s">
        <v>5399</v>
      </c>
    </row>
    <row r="20533" customFormat="false" ht="15.75" hidden="false" customHeight="false" outlineLevel="0" collapsed="false">
      <c r="A20533" s="20" t="s">
        <v>39732</v>
      </c>
      <c r="B20533" s="20" t="s">
        <v>37294</v>
      </c>
      <c r="C20533" s="20" t="s">
        <v>37184</v>
      </c>
      <c r="D20533" s="20" t="s">
        <v>37190</v>
      </c>
      <c r="E20533" s="20" t="s">
        <v>39725</v>
      </c>
      <c r="F20533" s="20" t="s">
        <v>39726</v>
      </c>
      <c r="G20533" s="20" t="s">
        <v>39727</v>
      </c>
      <c r="H20533" s="20" t="s">
        <v>5399</v>
      </c>
    </row>
    <row r="20534" customFormat="false" ht="15.75" hidden="false" customHeight="false" outlineLevel="0" collapsed="false">
      <c r="A20534" s="20" t="s">
        <v>39733</v>
      </c>
      <c r="B20534" s="20" t="s">
        <v>39734</v>
      </c>
      <c r="C20534" s="20" t="s">
        <v>38681</v>
      </c>
      <c r="H20534" s="20" t="s">
        <v>5399</v>
      </c>
    </row>
    <row r="20535" customFormat="false" ht="15.75" hidden="false" customHeight="false" outlineLevel="0" collapsed="false">
      <c r="A20535" s="20" t="s">
        <v>39735</v>
      </c>
      <c r="B20535" s="20" t="s">
        <v>39734</v>
      </c>
      <c r="C20535" s="20" t="s">
        <v>38681</v>
      </c>
      <c r="H20535" s="20" t="s">
        <v>5399</v>
      </c>
    </row>
    <row r="20536" customFormat="false" ht="15.75" hidden="false" customHeight="false" outlineLevel="0" collapsed="false">
      <c r="A20536" s="20" t="s">
        <v>39736</v>
      </c>
      <c r="B20536" s="20" t="s">
        <v>39734</v>
      </c>
      <c r="C20536" s="20" t="s">
        <v>38681</v>
      </c>
      <c r="H20536" s="20" t="s">
        <v>5399</v>
      </c>
    </row>
    <row r="20537" customFormat="false" ht="15.75" hidden="false" customHeight="false" outlineLevel="0" collapsed="false">
      <c r="A20537" s="20" t="s">
        <v>39737</v>
      </c>
      <c r="B20537" s="20" t="s">
        <v>39734</v>
      </c>
      <c r="C20537" s="20" t="s">
        <v>38681</v>
      </c>
      <c r="H20537" s="20" t="s">
        <v>5399</v>
      </c>
    </row>
    <row r="20538" customFormat="false" ht="15.75" hidden="false" customHeight="false" outlineLevel="0" collapsed="false">
      <c r="A20538" s="20" t="s">
        <v>39738</v>
      </c>
      <c r="B20538" s="20" t="s">
        <v>39734</v>
      </c>
      <c r="C20538" s="20" t="s">
        <v>38681</v>
      </c>
      <c r="H20538" s="20" t="s">
        <v>5399</v>
      </c>
    </row>
    <row r="20539" customFormat="false" ht="15.75" hidden="false" customHeight="false" outlineLevel="0" collapsed="false">
      <c r="A20539" s="20" t="s">
        <v>39739</v>
      </c>
      <c r="B20539" s="20" t="s">
        <v>39734</v>
      </c>
      <c r="C20539" s="20" t="s">
        <v>38681</v>
      </c>
      <c r="H20539" s="20" t="s">
        <v>5399</v>
      </c>
    </row>
    <row r="20540" customFormat="false" ht="15.75" hidden="false" customHeight="false" outlineLevel="0" collapsed="false">
      <c r="A20540" s="20" t="s">
        <v>39740</v>
      </c>
      <c r="B20540" s="20" t="s">
        <v>39741</v>
      </c>
      <c r="C20540" s="20" t="s">
        <v>39727</v>
      </c>
      <c r="H20540" s="20" t="s">
        <v>5399</v>
      </c>
    </row>
    <row r="20541" customFormat="false" ht="15.75" hidden="false" customHeight="false" outlineLevel="0" collapsed="false">
      <c r="A20541" s="20" t="s">
        <v>39742</v>
      </c>
      <c r="B20541" s="20" t="s">
        <v>39741</v>
      </c>
      <c r="C20541" s="20" t="s">
        <v>39727</v>
      </c>
      <c r="H20541" s="20" t="s">
        <v>5399</v>
      </c>
    </row>
    <row r="20542" customFormat="false" ht="15.75" hidden="false" customHeight="false" outlineLevel="0" collapsed="false">
      <c r="A20542" s="20" t="s">
        <v>39743</v>
      </c>
      <c r="B20542" s="20" t="s">
        <v>39741</v>
      </c>
      <c r="C20542" s="20" t="s">
        <v>39727</v>
      </c>
      <c r="H20542" s="20" t="s">
        <v>5399</v>
      </c>
    </row>
    <row r="20543" customFormat="false" ht="15.75" hidden="false" customHeight="false" outlineLevel="0" collapsed="false">
      <c r="A20543" s="20" t="s">
        <v>39744</v>
      </c>
      <c r="B20543" s="20" t="s">
        <v>39741</v>
      </c>
      <c r="C20543" s="20" t="s">
        <v>39727</v>
      </c>
      <c r="H20543" s="20" t="s">
        <v>5399</v>
      </c>
    </row>
    <row r="20544" customFormat="false" ht="15.75" hidden="false" customHeight="false" outlineLevel="0" collapsed="false">
      <c r="A20544" s="20" t="s">
        <v>39745</v>
      </c>
      <c r="B20544" s="20" t="s">
        <v>39741</v>
      </c>
      <c r="C20544" s="20" t="s">
        <v>39727</v>
      </c>
      <c r="H20544" s="20" t="s">
        <v>5399</v>
      </c>
    </row>
    <row r="20545" customFormat="false" ht="15.75" hidden="false" customHeight="false" outlineLevel="0" collapsed="false">
      <c r="A20545" s="20" t="s">
        <v>39746</v>
      </c>
      <c r="B20545" s="20" t="s">
        <v>39741</v>
      </c>
      <c r="C20545" s="20" t="s">
        <v>39727</v>
      </c>
      <c r="H20545" s="20" t="s">
        <v>5399</v>
      </c>
    </row>
    <row r="20546" customFormat="false" ht="15.75" hidden="false" customHeight="false" outlineLevel="0" collapsed="false">
      <c r="A20546" s="20" t="s">
        <v>39747</v>
      </c>
      <c r="B20546" s="20" t="s">
        <v>39748</v>
      </c>
      <c r="C20546" s="20" t="s">
        <v>39749</v>
      </c>
      <c r="D20546" s="20" t="s">
        <v>39750</v>
      </c>
      <c r="E20546" s="20" t="s">
        <v>39751</v>
      </c>
      <c r="F20546" s="20" t="s">
        <v>39752</v>
      </c>
      <c r="G20546" s="20" t="s">
        <v>39753</v>
      </c>
      <c r="H20546" s="20" t="s">
        <v>5399</v>
      </c>
    </row>
    <row r="20547" customFormat="false" ht="15.75" hidden="false" customHeight="false" outlineLevel="0" collapsed="false">
      <c r="A20547" s="20" t="s">
        <v>39754</v>
      </c>
      <c r="B20547" s="20" t="s">
        <v>39748</v>
      </c>
      <c r="C20547" s="20" t="s">
        <v>39749</v>
      </c>
      <c r="D20547" s="20" t="s">
        <v>39750</v>
      </c>
      <c r="E20547" s="20" t="s">
        <v>39751</v>
      </c>
      <c r="F20547" s="20" t="s">
        <v>39752</v>
      </c>
      <c r="G20547" s="20" t="s">
        <v>39753</v>
      </c>
      <c r="H20547" s="20" t="s">
        <v>5399</v>
      </c>
    </row>
    <row r="20548" customFormat="false" ht="15.75" hidden="false" customHeight="false" outlineLevel="0" collapsed="false">
      <c r="A20548" s="20" t="s">
        <v>39755</v>
      </c>
      <c r="B20548" s="20" t="s">
        <v>39748</v>
      </c>
      <c r="C20548" s="20" t="s">
        <v>39749</v>
      </c>
      <c r="D20548" s="20" t="s">
        <v>39750</v>
      </c>
      <c r="E20548" s="20" t="s">
        <v>39751</v>
      </c>
      <c r="F20548" s="20" t="s">
        <v>39752</v>
      </c>
      <c r="G20548" s="20" t="s">
        <v>39753</v>
      </c>
      <c r="H20548" s="20" t="s">
        <v>5399</v>
      </c>
    </row>
    <row r="20549" customFormat="false" ht="15.75" hidden="false" customHeight="false" outlineLevel="0" collapsed="false">
      <c r="A20549" s="20" t="s">
        <v>39756</v>
      </c>
      <c r="B20549" s="20" t="s">
        <v>39748</v>
      </c>
      <c r="C20549" s="20" t="s">
        <v>39749</v>
      </c>
      <c r="D20549" s="20" t="s">
        <v>39750</v>
      </c>
      <c r="E20549" s="20" t="s">
        <v>39751</v>
      </c>
      <c r="F20549" s="20" t="s">
        <v>39752</v>
      </c>
      <c r="G20549" s="20" t="s">
        <v>39753</v>
      </c>
      <c r="H20549" s="20" t="s">
        <v>5399</v>
      </c>
    </row>
    <row r="20550" customFormat="false" ht="15.75" hidden="false" customHeight="false" outlineLevel="0" collapsed="false">
      <c r="A20550" s="20" t="s">
        <v>39757</v>
      </c>
      <c r="B20550" s="20" t="s">
        <v>39748</v>
      </c>
      <c r="C20550" s="20" t="s">
        <v>39749</v>
      </c>
      <c r="D20550" s="20" t="s">
        <v>39750</v>
      </c>
      <c r="E20550" s="20" t="s">
        <v>39751</v>
      </c>
      <c r="F20550" s="20" t="s">
        <v>39752</v>
      </c>
      <c r="G20550" s="20" t="s">
        <v>39753</v>
      </c>
      <c r="H20550" s="20" t="s">
        <v>5399</v>
      </c>
    </row>
    <row r="20551" customFormat="false" ht="15.75" hidden="false" customHeight="false" outlineLevel="0" collapsed="false">
      <c r="A20551" s="20" t="s">
        <v>39758</v>
      </c>
      <c r="B20551" s="20" t="s">
        <v>39748</v>
      </c>
      <c r="C20551" s="20" t="s">
        <v>39749</v>
      </c>
      <c r="D20551" s="20" t="s">
        <v>39750</v>
      </c>
      <c r="E20551" s="20" t="s">
        <v>39751</v>
      </c>
      <c r="F20551" s="20" t="s">
        <v>39752</v>
      </c>
      <c r="G20551" s="20" t="s">
        <v>39753</v>
      </c>
      <c r="H20551" s="20" t="s">
        <v>5399</v>
      </c>
    </row>
    <row r="20552" customFormat="false" ht="15.75" hidden="false" customHeight="false" outlineLevel="0" collapsed="false">
      <c r="A20552" s="20" t="s">
        <v>39759</v>
      </c>
      <c r="B20552" s="20" t="s">
        <v>39760</v>
      </c>
      <c r="C20552" s="20" t="s">
        <v>39761</v>
      </c>
      <c r="D20552" s="20" t="s">
        <v>39762</v>
      </c>
      <c r="E20552" s="20" t="s">
        <v>39763</v>
      </c>
      <c r="F20552" s="20" t="s">
        <v>38973</v>
      </c>
      <c r="H20552" s="20" t="s">
        <v>5399</v>
      </c>
    </row>
    <row r="20553" customFormat="false" ht="15.75" hidden="false" customHeight="false" outlineLevel="0" collapsed="false">
      <c r="A20553" s="20" t="s">
        <v>39764</v>
      </c>
      <c r="B20553" s="20" t="s">
        <v>39760</v>
      </c>
      <c r="C20553" s="20" t="s">
        <v>39761</v>
      </c>
      <c r="D20553" s="20" t="s">
        <v>39762</v>
      </c>
      <c r="E20553" s="20" t="s">
        <v>39763</v>
      </c>
      <c r="F20553" s="20" t="s">
        <v>38973</v>
      </c>
      <c r="H20553" s="20" t="s">
        <v>5399</v>
      </c>
    </row>
    <row r="20554" customFormat="false" ht="15.75" hidden="false" customHeight="false" outlineLevel="0" collapsed="false">
      <c r="A20554" s="20" t="s">
        <v>39765</v>
      </c>
      <c r="B20554" s="20" t="s">
        <v>39760</v>
      </c>
      <c r="C20554" s="20" t="s">
        <v>39761</v>
      </c>
      <c r="D20554" s="20" t="s">
        <v>39762</v>
      </c>
      <c r="E20554" s="20" t="s">
        <v>39763</v>
      </c>
      <c r="F20554" s="20" t="s">
        <v>38973</v>
      </c>
      <c r="H20554" s="20" t="s">
        <v>5399</v>
      </c>
    </row>
    <row r="20555" customFormat="false" ht="15.75" hidden="false" customHeight="false" outlineLevel="0" collapsed="false">
      <c r="A20555" s="20" t="s">
        <v>39766</v>
      </c>
      <c r="B20555" s="20" t="s">
        <v>39760</v>
      </c>
      <c r="C20555" s="20" t="s">
        <v>39761</v>
      </c>
      <c r="D20555" s="20" t="s">
        <v>39762</v>
      </c>
      <c r="E20555" s="20" t="s">
        <v>39763</v>
      </c>
      <c r="F20555" s="20" t="s">
        <v>38973</v>
      </c>
      <c r="H20555" s="20" t="s">
        <v>5399</v>
      </c>
    </row>
    <row r="20556" customFormat="false" ht="15.75" hidden="false" customHeight="false" outlineLevel="0" collapsed="false">
      <c r="A20556" s="20" t="s">
        <v>39767</v>
      </c>
      <c r="B20556" s="20" t="s">
        <v>39768</v>
      </c>
      <c r="C20556" s="20" t="s">
        <v>39761</v>
      </c>
      <c r="D20556" s="20" t="s">
        <v>39762</v>
      </c>
      <c r="E20556" s="20" t="s">
        <v>39763</v>
      </c>
      <c r="F20556" s="20" t="s">
        <v>38973</v>
      </c>
      <c r="H20556" s="20" t="s">
        <v>5399</v>
      </c>
    </row>
    <row r="20557" customFormat="false" ht="15.75" hidden="false" customHeight="false" outlineLevel="0" collapsed="false">
      <c r="A20557" s="20" t="s">
        <v>39769</v>
      </c>
      <c r="B20557" s="20" t="s">
        <v>39768</v>
      </c>
      <c r="C20557" s="20" t="s">
        <v>39761</v>
      </c>
      <c r="D20557" s="20" t="s">
        <v>39762</v>
      </c>
      <c r="E20557" s="20" t="s">
        <v>39763</v>
      </c>
      <c r="F20557" s="20" t="s">
        <v>38973</v>
      </c>
      <c r="H20557" s="20" t="s">
        <v>5399</v>
      </c>
    </row>
    <row r="20558" customFormat="false" ht="15.75" hidden="false" customHeight="false" outlineLevel="0" collapsed="false">
      <c r="A20558" s="20" t="s">
        <v>39770</v>
      </c>
      <c r="B20558" s="20" t="s">
        <v>39768</v>
      </c>
      <c r="C20558" s="20" t="s">
        <v>39761</v>
      </c>
      <c r="D20558" s="20" t="s">
        <v>39762</v>
      </c>
      <c r="E20558" s="20" t="s">
        <v>39763</v>
      </c>
      <c r="F20558" s="20" t="s">
        <v>38973</v>
      </c>
      <c r="H20558" s="20" t="s">
        <v>5399</v>
      </c>
    </row>
    <row r="20559" customFormat="false" ht="15.75" hidden="false" customHeight="false" outlineLevel="0" collapsed="false">
      <c r="A20559" s="20" t="s">
        <v>39771</v>
      </c>
      <c r="B20559" s="20" t="s">
        <v>39768</v>
      </c>
      <c r="C20559" s="20" t="s">
        <v>39761</v>
      </c>
      <c r="D20559" s="20" t="s">
        <v>39762</v>
      </c>
      <c r="E20559" s="20" t="s">
        <v>39763</v>
      </c>
      <c r="F20559" s="20" t="s">
        <v>38973</v>
      </c>
      <c r="H20559" s="20" t="s">
        <v>5399</v>
      </c>
    </row>
    <row r="20560" customFormat="false" ht="15.75" hidden="false" customHeight="false" outlineLevel="0" collapsed="false">
      <c r="A20560" s="20" t="s">
        <v>39772</v>
      </c>
      <c r="B20560" s="20" t="s">
        <v>39773</v>
      </c>
      <c r="C20560" s="20" t="s">
        <v>39774</v>
      </c>
      <c r="D20560" s="20" t="s">
        <v>39775</v>
      </c>
      <c r="E20560" s="20" t="s">
        <v>39076</v>
      </c>
      <c r="H20560" s="20" t="s">
        <v>5399</v>
      </c>
    </row>
    <row r="20561" customFormat="false" ht="15.75" hidden="false" customHeight="false" outlineLevel="0" collapsed="false">
      <c r="A20561" s="20" t="s">
        <v>39776</v>
      </c>
      <c r="B20561" s="20" t="s">
        <v>39773</v>
      </c>
      <c r="C20561" s="20" t="s">
        <v>39774</v>
      </c>
      <c r="D20561" s="20" t="s">
        <v>39775</v>
      </c>
      <c r="E20561" s="20" t="s">
        <v>39076</v>
      </c>
      <c r="H20561" s="20" t="s">
        <v>5399</v>
      </c>
    </row>
    <row r="20562" customFormat="false" ht="15.75" hidden="false" customHeight="false" outlineLevel="0" collapsed="false">
      <c r="A20562" s="20" t="s">
        <v>39777</v>
      </c>
      <c r="B20562" s="20" t="s">
        <v>39773</v>
      </c>
      <c r="C20562" s="20" t="s">
        <v>39774</v>
      </c>
      <c r="D20562" s="20" t="s">
        <v>39775</v>
      </c>
      <c r="E20562" s="20" t="s">
        <v>39076</v>
      </c>
      <c r="H20562" s="20" t="s">
        <v>5399</v>
      </c>
    </row>
    <row r="20563" customFormat="false" ht="15.75" hidden="false" customHeight="false" outlineLevel="0" collapsed="false">
      <c r="A20563" s="20" t="s">
        <v>39778</v>
      </c>
      <c r="B20563" s="20" t="s">
        <v>39773</v>
      </c>
      <c r="C20563" s="20" t="s">
        <v>39774</v>
      </c>
      <c r="D20563" s="20" t="s">
        <v>39775</v>
      </c>
      <c r="E20563" s="20" t="s">
        <v>39076</v>
      </c>
      <c r="H20563" s="20" t="s">
        <v>5399</v>
      </c>
    </row>
    <row r="20564" customFormat="false" ht="15.75" hidden="false" customHeight="false" outlineLevel="0" collapsed="false">
      <c r="A20564" s="20" t="s">
        <v>39779</v>
      </c>
      <c r="B20564" s="20" t="s">
        <v>39780</v>
      </c>
      <c r="C20564" s="20" t="s">
        <v>39781</v>
      </c>
      <c r="D20564" s="20" t="s">
        <v>39782</v>
      </c>
      <c r="E20564" s="20" t="s">
        <v>39783</v>
      </c>
      <c r="F20564" s="20" t="s">
        <v>39784</v>
      </c>
      <c r="G20564" s="20" t="s">
        <v>38770</v>
      </c>
      <c r="H20564" s="20" t="s">
        <v>5399</v>
      </c>
    </row>
    <row r="20565" customFormat="false" ht="15.75" hidden="false" customHeight="false" outlineLevel="0" collapsed="false">
      <c r="A20565" s="20" t="s">
        <v>39785</v>
      </c>
      <c r="B20565" s="20" t="s">
        <v>39780</v>
      </c>
      <c r="C20565" s="20" t="s">
        <v>39781</v>
      </c>
      <c r="D20565" s="20" t="s">
        <v>39782</v>
      </c>
      <c r="E20565" s="20" t="s">
        <v>39783</v>
      </c>
      <c r="F20565" s="20" t="s">
        <v>39784</v>
      </c>
      <c r="G20565" s="20" t="s">
        <v>38770</v>
      </c>
      <c r="H20565" s="20" t="s">
        <v>5399</v>
      </c>
    </row>
    <row r="20566" customFormat="false" ht="15.75" hidden="false" customHeight="false" outlineLevel="0" collapsed="false">
      <c r="A20566" s="20" t="s">
        <v>39786</v>
      </c>
      <c r="B20566" s="20" t="s">
        <v>39780</v>
      </c>
      <c r="C20566" s="20" t="s">
        <v>39781</v>
      </c>
      <c r="D20566" s="20" t="s">
        <v>39782</v>
      </c>
      <c r="E20566" s="20" t="s">
        <v>39783</v>
      </c>
      <c r="F20566" s="20" t="s">
        <v>39784</v>
      </c>
      <c r="G20566" s="20" t="s">
        <v>38770</v>
      </c>
      <c r="H20566" s="20" t="s">
        <v>5399</v>
      </c>
    </row>
    <row r="20567" customFormat="false" ht="15.75" hidden="false" customHeight="false" outlineLevel="0" collapsed="false">
      <c r="A20567" s="20" t="s">
        <v>39787</v>
      </c>
      <c r="B20567" s="20" t="s">
        <v>39780</v>
      </c>
      <c r="C20567" s="20" t="s">
        <v>39781</v>
      </c>
      <c r="D20567" s="20" t="s">
        <v>39782</v>
      </c>
      <c r="E20567" s="20" t="s">
        <v>39783</v>
      </c>
      <c r="F20567" s="20" t="s">
        <v>39784</v>
      </c>
      <c r="G20567" s="20" t="s">
        <v>38770</v>
      </c>
      <c r="H20567" s="20" t="s">
        <v>5399</v>
      </c>
    </row>
    <row r="20568" customFormat="false" ht="15.75" hidden="false" customHeight="false" outlineLevel="0" collapsed="false">
      <c r="A20568" s="20" t="s">
        <v>39788</v>
      </c>
      <c r="B20568" s="20" t="s">
        <v>39789</v>
      </c>
      <c r="H20568" s="20" t="s">
        <v>5399</v>
      </c>
    </row>
    <row r="20569" customFormat="false" ht="15.75" hidden="false" customHeight="false" outlineLevel="0" collapsed="false">
      <c r="A20569" s="20" t="s">
        <v>39790</v>
      </c>
      <c r="B20569" s="20" t="s">
        <v>39789</v>
      </c>
      <c r="H20569" s="20" t="s">
        <v>5399</v>
      </c>
    </row>
    <row r="20570" customFormat="false" ht="15.75" hidden="false" customHeight="false" outlineLevel="0" collapsed="false">
      <c r="A20570" s="20" t="s">
        <v>39791</v>
      </c>
      <c r="B20570" s="20" t="s">
        <v>39789</v>
      </c>
      <c r="H20570" s="20" t="s">
        <v>5399</v>
      </c>
    </row>
    <row r="20571" customFormat="false" ht="15.75" hidden="false" customHeight="false" outlineLevel="0" collapsed="false">
      <c r="A20571" s="20" t="s">
        <v>39792</v>
      </c>
      <c r="B20571" s="20" t="s">
        <v>39789</v>
      </c>
      <c r="H20571" s="20" t="s">
        <v>5399</v>
      </c>
    </row>
    <row r="20572" customFormat="false" ht="15.75" hidden="false" customHeight="false" outlineLevel="0" collapsed="false">
      <c r="A20572" s="20" t="s">
        <v>39793</v>
      </c>
      <c r="B20572" s="20" t="s">
        <v>39789</v>
      </c>
      <c r="H20572" s="20" t="s">
        <v>5399</v>
      </c>
    </row>
    <row r="20573" customFormat="false" ht="15.75" hidden="false" customHeight="false" outlineLevel="0" collapsed="false">
      <c r="A20573" s="20" t="s">
        <v>39794</v>
      </c>
      <c r="B20573" s="20" t="s">
        <v>39789</v>
      </c>
      <c r="H20573" s="20" t="s">
        <v>5399</v>
      </c>
    </row>
    <row r="20574" customFormat="false" ht="15.75" hidden="false" customHeight="false" outlineLevel="0" collapsed="false">
      <c r="A20574" s="20" t="s">
        <v>39795</v>
      </c>
      <c r="B20574" s="20" t="s">
        <v>39796</v>
      </c>
      <c r="C20574" s="20" t="s">
        <v>39797</v>
      </c>
      <c r="D20574" s="20" t="s">
        <v>39798</v>
      </c>
      <c r="E20574" s="20" t="s">
        <v>39799</v>
      </c>
      <c r="F20574" s="20" t="s">
        <v>39800</v>
      </c>
      <c r="G20574" s="20" t="s">
        <v>39801</v>
      </c>
      <c r="H20574" s="20" t="s">
        <v>5399</v>
      </c>
    </row>
    <row r="20575" customFormat="false" ht="15.75" hidden="false" customHeight="false" outlineLevel="0" collapsed="false">
      <c r="A20575" s="20" t="s">
        <v>39802</v>
      </c>
      <c r="B20575" s="20" t="s">
        <v>39796</v>
      </c>
      <c r="C20575" s="20" t="s">
        <v>39797</v>
      </c>
      <c r="D20575" s="20" t="s">
        <v>39798</v>
      </c>
      <c r="E20575" s="20" t="s">
        <v>39799</v>
      </c>
      <c r="F20575" s="20" t="s">
        <v>39800</v>
      </c>
      <c r="G20575" s="20" t="s">
        <v>39803</v>
      </c>
      <c r="H20575" s="20" t="s">
        <v>5399</v>
      </c>
    </row>
    <row r="20576" customFormat="false" ht="15.75" hidden="false" customHeight="false" outlineLevel="0" collapsed="false">
      <c r="A20576" s="20" t="s">
        <v>39804</v>
      </c>
      <c r="B20576" s="20" t="s">
        <v>39796</v>
      </c>
      <c r="C20576" s="20" t="s">
        <v>39797</v>
      </c>
      <c r="D20576" s="20" t="s">
        <v>39798</v>
      </c>
      <c r="E20576" s="20" t="s">
        <v>39799</v>
      </c>
      <c r="F20576" s="20" t="s">
        <v>39800</v>
      </c>
      <c r="G20576" s="20" t="s">
        <v>39801</v>
      </c>
      <c r="H20576" s="20" t="s">
        <v>5399</v>
      </c>
    </row>
    <row r="20577" customFormat="false" ht="15.75" hidden="false" customHeight="false" outlineLevel="0" collapsed="false">
      <c r="A20577" s="20" t="s">
        <v>39805</v>
      </c>
      <c r="B20577" s="20" t="s">
        <v>39796</v>
      </c>
      <c r="C20577" s="20" t="s">
        <v>39797</v>
      </c>
      <c r="D20577" s="20" t="s">
        <v>39798</v>
      </c>
      <c r="E20577" s="20" t="s">
        <v>39799</v>
      </c>
      <c r="F20577" s="20" t="s">
        <v>39800</v>
      </c>
      <c r="G20577" s="20" t="s">
        <v>39803</v>
      </c>
      <c r="H20577" s="20" t="s">
        <v>5399</v>
      </c>
    </row>
    <row r="20578" customFormat="false" ht="15.75" hidden="false" customHeight="false" outlineLevel="0" collapsed="false">
      <c r="A20578" s="20" t="s">
        <v>39806</v>
      </c>
      <c r="B20578" s="20" t="s">
        <v>39807</v>
      </c>
      <c r="C20578" s="20" t="s">
        <v>39808</v>
      </c>
      <c r="D20578" s="20" t="s">
        <v>39809</v>
      </c>
      <c r="H20578" s="20" t="s">
        <v>5399</v>
      </c>
    </row>
    <row r="20579" customFormat="false" ht="15.75" hidden="false" customHeight="false" outlineLevel="0" collapsed="false">
      <c r="A20579" s="20" t="s">
        <v>39810</v>
      </c>
      <c r="B20579" s="20" t="s">
        <v>39807</v>
      </c>
      <c r="C20579" s="20" t="s">
        <v>39808</v>
      </c>
      <c r="D20579" s="20" t="s">
        <v>39809</v>
      </c>
      <c r="H20579" s="20" t="s">
        <v>5399</v>
      </c>
    </row>
    <row r="20580" customFormat="false" ht="15.75" hidden="false" customHeight="false" outlineLevel="0" collapsed="false">
      <c r="A20580" s="20" t="s">
        <v>39811</v>
      </c>
      <c r="B20580" s="20" t="s">
        <v>39807</v>
      </c>
      <c r="C20580" s="20" t="s">
        <v>39808</v>
      </c>
      <c r="D20580" s="20" t="s">
        <v>39809</v>
      </c>
      <c r="H20580" s="20" t="s">
        <v>5399</v>
      </c>
    </row>
    <row r="20581" customFormat="false" ht="15.75" hidden="false" customHeight="false" outlineLevel="0" collapsed="false">
      <c r="A20581" s="20" t="s">
        <v>39812</v>
      </c>
      <c r="B20581" s="20" t="s">
        <v>39807</v>
      </c>
      <c r="C20581" s="20" t="s">
        <v>39808</v>
      </c>
      <c r="D20581" s="20" t="s">
        <v>39809</v>
      </c>
      <c r="H20581" s="20" t="s">
        <v>5399</v>
      </c>
    </row>
    <row r="20582" customFormat="false" ht="15.75" hidden="false" customHeight="false" outlineLevel="0" collapsed="false">
      <c r="A20582" s="20" t="s">
        <v>39813</v>
      </c>
      <c r="B20582" s="20" t="s">
        <v>39814</v>
      </c>
      <c r="C20582" s="20" t="s">
        <v>39289</v>
      </c>
      <c r="H20582" s="20" t="s">
        <v>5399</v>
      </c>
    </row>
    <row r="20583" customFormat="false" ht="15.75" hidden="false" customHeight="false" outlineLevel="0" collapsed="false">
      <c r="A20583" s="20" t="s">
        <v>39815</v>
      </c>
      <c r="B20583" s="20" t="s">
        <v>39814</v>
      </c>
      <c r="C20583" s="20" t="s">
        <v>39289</v>
      </c>
      <c r="H20583" s="20" t="s">
        <v>5399</v>
      </c>
    </row>
    <row r="20584" customFormat="false" ht="15.75" hidden="false" customHeight="false" outlineLevel="0" collapsed="false">
      <c r="A20584" s="20" t="s">
        <v>39816</v>
      </c>
      <c r="B20584" s="20" t="s">
        <v>39814</v>
      </c>
      <c r="C20584" s="20" t="s">
        <v>39289</v>
      </c>
      <c r="H20584" s="20" t="s">
        <v>5399</v>
      </c>
    </row>
    <row r="20585" customFormat="false" ht="15.75" hidden="false" customHeight="false" outlineLevel="0" collapsed="false">
      <c r="A20585" s="20" t="s">
        <v>39817</v>
      </c>
      <c r="B20585" s="20" t="s">
        <v>39814</v>
      </c>
      <c r="C20585" s="20" t="s">
        <v>39289</v>
      </c>
      <c r="H20585" s="20" t="s">
        <v>5399</v>
      </c>
    </row>
    <row r="20586" customFormat="false" ht="15.75" hidden="false" customHeight="false" outlineLevel="0" collapsed="false">
      <c r="A20586" s="20" t="s">
        <v>39818</v>
      </c>
      <c r="B20586" s="20" t="s">
        <v>39819</v>
      </c>
      <c r="C20586" s="20" t="s">
        <v>39164</v>
      </c>
      <c r="H20586" s="20" t="s">
        <v>5399</v>
      </c>
    </row>
    <row r="20587" customFormat="false" ht="15.75" hidden="false" customHeight="false" outlineLevel="0" collapsed="false">
      <c r="A20587" s="20" t="s">
        <v>39820</v>
      </c>
      <c r="B20587" s="20" t="s">
        <v>39819</v>
      </c>
      <c r="C20587" s="20" t="s">
        <v>39164</v>
      </c>
      <c r="H20587" s="20" t="s">
        <v>5399</v>
      </c>
    </row>
    <row r="20588" customFormat="false" ht="15.75" hidden="false" customHeight="false" outlineLevel="0" collapsed="false">
      <c r="A20588" s="20" t="s">
        <v>39821</v>
      </c>
      <c r="B20588" s="20" t="s">
        <v>39819</v>
      </c>
      <c r="C20588" s="20" t="s">
        <v>39164</v>
      </c>
      <c r="H20588" s="20" t="s">
        <v>5399</v>
      </c>
    </row>
    <row r="20589" customFormat="false" ht="15.75" hidden="false" customHeight="false" outlineLevel="0" collapsed="false">
      <c r="A20589" s="20" t="s">
        <v>39822</v>
      </c>
      <c r="B20589" s="20" t="s">
        <v>39819</v>
      </c>
      <c r="C20589" s="20" t="s">
        <v>39164</v>
      </c>
      <c r="H20589" s="20" t="s">
        <v>5399</v>
      </c>
    </row>
    <row r="20590" customFormat="false" ht="15.75" hidden="false" customHeight="false" outlineLevel="0" collapsed="false">
      <c r="A20590" s="20" t="s">
        <v>39823</v>
      </c>
      <c r="B20590" s="20" t="s">
        <v>39824</v>
      </c>
      <c r="C20590" s="20" t="s">
        <v>39825</v>
      </c>
      <c r="D20590" s="20" t="s">
        <v>39826</v>
      </c>
      <c r="E20590" s="20" t="s">
        <v>39827</v>
      </c>
      <c r="F20590" s="20" t="s">
        <v>39828</v>
      </c>
      <c r="H20590" s="20" t="s">
        <v>5399</v>
      </c>
    </row>
    <row r="20591" customFormat="false" ht="15.75" hidden="false" customHeight="false" outlineLevel="0" collapsed="false">
      <c r="A20591" s="20" t="s">
        <v>39829</v>
      </c>
      <c r="B20591" s="20" t="s">
        <v>39824</v>
      </c>
      <c r="C20591" s="20" t="s">
        <v>39825</v>
      </c>
      <c r="D20591" s="20" t="s">
        <v>39826</v>
      </c>
      <c r="E20591" s="20" t="s">
        <v>39827</v>
      </c>
      <c r="F20591" s="20" t="s">
        <v>39828</v>
      </c>
      <c r="H20591" s="20" t="s">
        <v>5399</v>
      </c>
    </row>
    <row r="20592" customFormat="false" ht="15.75" hidden="false" customHeight="false" outlineLevel="0" collapsed="false">
      <c r="A20592" s="20" t="s">
        <v>39830</v>
      </c>
      <c r="B20592" s="20" t="s">
        <v>39824</v>
      </c>
      <c r="C20592" s="20" t="s">
        <v>39825</v>
      </c>
      <c r="D20592" s="20" t="s">
        <v>39826</v>
      </c>
      <c r="E20592" s="20" t="s">
        <v>39827</v>
      </c>
      <c r="F20592" s="20" t="s">
        <v>39828</v>
      </c>
      <c r="H20592" s="20" t="s">
        <v>5399</v>
      </c>
    </row>
    <row r="20593" customFormat="false" ht="15.75" hidden="false" customHeight="false" outlineLevel="0" collapsed="false">
      <c r="A20593" s="20" t="s">
        <v>39831</v>
      </c>
      <c r="B20593" s="20" t="s">
        <v>39824</v>
      </c>
      <c r="C20593" s="20" t="s">
        <v>39825</v>
      </c>
      <c r="D20593" s="20" t="s">
        <v>39826</v>
      </c>
      <c r="E20593" s="20" t="s">
        <v>39827</v>
      </c>
      <c r="F20593" s="20" t="s">
        <v>39828</v>
      </c>
      <c r="H20593" s="20" t="s">
        <v>5399</v>
      </c>
    </row>
    <row r="20594" customFormat="false" ht="15.75" hidden="false" customHeight="false" outlineLevel="0" collapsed="false">
      <c r="A20594" s="20" t="s">
        <v>39832</v>
      </c>
      <c r="B20594" s="20" t="s">
        <v>39824</v>
      </c>
      <c r="C20594" s="20" t="s">
        <v>39825</v>
      </c>
      <c r="D20594" s="20" t="s">
        <v>39826</v>
      </c>
      <c r="E20594" s="20" t="s">
        <v>39827</v>
      </c>
      <c r="F20594" s="20" t="s">
        <v>39828</v>
      </c>
      <c r="H20594" s="20" t="s">
        <v>5399</v>
      </c>
    </row>
    <row r="20595" customFormat="false" ht="15.75" hidden="false" customHeight="false" outlineLevel="0" collapsed="false">
      <c r="A20595" s="20" t="s">
        <v>39833</v>
      </c>
      <c r="B20595" s="20" t="s">
        <v>39824</v>
      </c>
      <c r="C20595" s="20" t="s">
        <v>39825</v>
      </c>
      <c r="D20595" s="20" t="s">
        <v>39826</v>
      </c>
      <c r="E20595" s="20" t="s">
        <v>39827</v>
      </c>
      <c r="F20595" s="20" t="s">
        <v>39828</v>
      </c>
      <c r="H20595" s="20" t="s">
        <v>5399</v>
      </c>
    </row>
    <row r="20596" customFormat="false" ht="15.75" hidden="false" customHeight="false" outlineLevel="0" collapsed="false">
      <c r="A20596" s="20" t="s">
        <v>39834</v>
      </c>
      <c r="B20596" s="20" t="s">
        <v>39835</v>
      </c>
      <c r="H20596" s="20" t="s">
        <v>5399</v>
      </c>
    </row>
    <row r="20597" customFormat="false" ht="15.75" hidden="false" customHeight="false" outlineLevel="0" collapsed="false">
      <c r="A20597" s="20" t="s">
        <v>39836</v>
      </c>
      <c r="B20597" s="20" t="s">
        <v>39835</v>
      </c>
      <c r="H20597" s="20" t="s">
        <v>5399</v>
      </c>
    </row>
    <row r="20598" customFormat="false" ht="15.75" hidden="false" customHeight="false" outlineLevel="0" collapsed="false">
      <c r="A20598" s="20" t="s">
        <v>39837</v>
      </c>
      <c r="B20598" s="20" t="s">
        <v>39835</v>
      </c>
      <c r="H20598" s="20" t="s">
        <v>5399</v>
      </c>
    </row>
    <row r="20599" customFormat="false" ht="15.75" hidden="false" customHeight="false" outlineLevel="0" collapsed="false">
      <c r="A20599" s="20" t="s">
        <v>39838</v>
      </c>
      <c r="B20599" s="20" t="s">
        <v>39835</v>
      </c>
      <c r="H20599" s="20" t="s">
        <v>5399</v>
      </c>
    </row>
    <row r="20600" customFormat="false" ht="15.75" hidden="false" customHeight="false" outlineLevel="0" collapsed="false">
      <c r="A20600" s="20" t="s">
        <v>39839</v>
      </c>
      <c r="B20600" s="20" t="s">
        <v>39840</v>
      </c>
      <c r="C20600" s="20" t="s">
        <v>39841</v>
      </c>
      <c r="D20600" s="20" t="s">
        <v>39842</v>
      </c>
      <c r="E20600" s="20" t="s">
        <v>39843</v>
      </c>
      <c r="F20600" s="20" t="s">
        <v>39844</v>
      </c>
      <c r="G20600" s="20" t="s">
        <v>39845</v>
      </c>
      <c r="H20600" s="20" t="s">
        <v>5399</v>
      </c>
    </row>
    <row r="20601" customFormat="false" ht="15.75" hidden="false" customHeight="false" outlineLevel="0" collapsed="false">
      <c r="A20601" s="20" t="s">
        <v>39846</v>
      </c>
      <c r="B20601" s="20" t="s">
        <v>39847</v>
      </c>
      <c r="C20601" s="20" t="s">
        <v>39848</v>
      </c>
      <c r="D20601" s="20" t="s">
        <v>39849</v>
      </c>
      <c r="E20601" s="20" t="s">
        <v>39850</v>
      </c>
      <c r="F20601" s="20" t="s">
        <v>39851</v>
      </c>
      <c r="G20601" s="20" t="s">
        <v>39852</v>
      </c>
      <c r="H20601" s="20" t="s">
        <v>5399</v>
      </c>
    </row>
    <row r="20602" customFormat="false" ht="15.75" hidden="false" customHeight="false" outlineLevel="0" collapsed="false">
      <c r="A20602" s="20" t="s">
        <v>39853</v>
      </c>
      <c r="B20602" s="20" t="s">
        <v>39840</v>
      </c>
      <c r="C20602" s="20" t="s">
        <v>39841</v>
      </c>
      <c r="D20602" s="20" t="s">
        <v>39842</v>
      </c>
      <c r="E20602" s="20" t="s">
        <v>39843</v>
      </c>
      <c r="F20602" s="20" t="s">
        <v>39844</v>
      </c>
      <c r="G20602" s="20" t="s">
        <v>39845</v>
      </c>
      <c r="H20602" s="20" t="s">
        <v>5399</v>
      </c>
    </row>
    <row r="20603" customFormat="false" ht="15.75" hidden="false" customHeight="false" outlineLevel="0" collapsed="false">
      <c r="A20603" s="20" t="s">
        <v>39854</v>
      </c>
      <c r="B20603" s="20" t="s">
        <v>39847</v>
      </c>
      <c r="C20603" s="20" t="s">
        <v>39848</v>
      </c>
      <c r="D20603" s="20" t="s">
        <v>39849</v>
      </c>
      <c r="E20603" s="20" t="s">
        <v>39850</v>
      </c>
      <c r="F20603" s="20" t="s">
        <v>39851</v>
      </c>
      <c r="G20603" s="20" t="s">
        <v>39852</v>
      </c>
      <c r="H20603" s="20" t="s">
        <v>5399</v>
      </c>
    </row>
    <row r="20604" customFormat="false" ht="15.75" hidden="false" customHeight="false" outlineLevel="0" collapsed="false">
      <c r="A20604" s="20" t="s">
        <v>39855</v>
      </c>
      <c r="B20604" s="20" t="s">
        <v>39856</v>
      </c>
      <c r="C20604" s="20" t="s">
        <v>39857</v>
      </c>
      <c r="D20604" s="20" t="s">
        <v>39858</v>
      </c>
      <c r="H20604" s="20" t="s">
        <v>5399</v>
      </c>
    </row>
    <row r="20605" customFormat="false" ht="15.75" hidden="false" customHeight="false" outlineLevel="0" collapsed="false">
      <c r="A20605" s="20" t="s">
        <v>39859</v>
      </c>
      <c r="B20605" s="20" t="s">
        <v>39856</v>
      </c>
      <c r="C20605" s="20" t="s">
        <v>39857</v>
      </c>
      <c r="D20605" s="20" t="s">
        <v>39858</v>
      </c>
      <c r="H20605" s="20" t="s">
        <v>5399</v>
      </c>
    </row>
    <row r="20606" customFormat="false" ht="15.75" hidden="false" customHeight="false" outlineLevel="0" collapsed="false">
      <c r="A20606" s="20" t="s">
        <v>39860</v>
      </c>
      <c r="B20606" s="20" t="s">
        <v>39856</v>
      </c>
      <c r="C20606" s="20" t="s">
        <v>39857</v>
      </c>
      <c r="D20606" s="20" t="s">
        <v>39858</v>
      </c>
      <c r="H20606" s="20" t="s">
        <v>5399</v>
      </c>
    </row>
    <row r="20607" customFormat="false" ht="15.75" hidden="false" customHeight="false" outlineLevel="0" collapsed="false">
      <c r="A20607" s="20" t="s">
        <v>39861</v>
      </c>
      <c r="B20607" s="20" t="s">
        <v>39856</v>
      </c>
      <c r="C20607" s="20" t="s">
        <v>39857</v>
      </c>
      <c r="D20607" s="20" t="s">
        <v>39858</v>
      </c>
      <c r="H20607" s="20" t="s">
        <v>5399</v>
      </c>
    </row>
    <row r="20608" customFormat="false" ht="15.75" hidden="false" customHeight="false" outlineLevel="0" collapsed="false">
      <c r="A20608" s="20" t="s">
        <v>39862</v>
      </c>
      <c r="B20608" s="20" t="s">
        <v>39856</v>
      </c>
      <c r="C20608" s="20" t="s">
        <v>39857</v>
      </c>
      <c r="D20608" s="20" t="s">
        <v>39858</v>
      </c>
      <c r="H20608" s="20" t="s">
        <v>5399</v>
      </c>
    </row>
    <row r="20609" customFormat="false" ht="15.75" hidden="false" customHeight="false" outlineLevel="0" collapsed="false">
      <c r="A20609" s="20" t="s">
        <v>39863</v>
      </c>
      <c r="B20609" s="20" t="s">
        <v>39856</v>
      </c>
      <c r="C20609" s="20" t="s">
        <v>39857</v>
      </c>
      <c r="D20609" s="20" t="s">
        <v>39858</v>
      </c>
      <c r="H20609" s="20" t="s">
        <v>5399</v>
      </c>
    </row>
    <row r="20610" customFormat="false" ht="15.75" hidden="false" customHeight="false" outlineLevel="0" collapsed="false">
      <c r="A20610" s="20" t="s">
        <v>39864</v>
      </c>
      <c r="B20610" s="20" t="s">
        <v>39856</v>
      </c>
      <c r="C20610" s="20" t="s">
        <v>39865</v>
      </c>
      <c r="D20610" s="20" t="s">
        <v>39866</v>
      </c>
      <c r="H20610" s="20" t="s">
        <v>5399</v>
      </c>
    </row>
    <row r="20611" customFormat="false" ht="15.75" hidden="false" customHeight="false" outlineLevel="0" collapsed="false">
      <c r="A20611" s="20" t="s">
        <v>39867</v>
      </c>
      <c r="B20611" s="20" t="s">
        <v>39856</v>
      </c>
      <c r="C20611" s="20" t="s">
        <v>39865</v>
      </c>
      <c r="D20611" s="20" t="s">
        <v>39868</v>
      </c>
      <c r="H20611" s="20" t="s">
        <v>5399</v>
      </c>
    </row>
    <row r="20612" customFormat="false" ht="15.75" hidden="false" customHeight="false" outlineLevel="0" collapsed="false">
      <c r="A20612" s="20" t="s">
        <v>39869</v>
      </c>
      <c r="B20612" s="20" t="s">
        <v>39856</v>
      </c>
      <c r="C20612" s="20" t="s">
        <v>39865</v>
      </c>
      <c r="D20612" s="20" t="s">
        <v>39868</v>
      </c>
      <c r="H20612" s="20" t="s">
        <v>5399</v>
      </c>
    </row>
    <row r="20613" customFormat="false" ht="15.75" hidden="false" customHeight="false" outlineLevel="0" collapsed="false">
      <c r="A20613" s="20" t="s">
        <v>39870</v>
      </c>
      <c r="B20613" s="20" t="s">
        <v>39856</v>
      </c>
      <c r="C20613" s="20" t="s">
        <v>39865</v>
      </c>
      <c r="D20613" s="20" t="s">
        <v>39866</v>
      </c>
      <c r="H20613" s="20" t="s">
        <v>5399</v>
      </c>
    </row>
    <row r="20614" customFormat="false" ht="15.75" hidden="false" customHeight="false" outlineLevel="0" collapsed="false">
      <c r="A20614" s="20" t="s">
        <v>39871</v>
      </c>
      <c r="B20614" s="20" t="s">
        <v>39856</v>
      </c>
      <c r="C20614" s="20" t="s">
        <v>39865</v>
      </c>
      <c r="D20614" s="20" t="s">
        <v>39868</v>
      </c>
      <c r="H20614" s="20" t="s">
        <v>5399</v>
      </c>
    </row>
    <row r="20615" customFormat="false" ht="15.75" hidden="false" customHeight="false" outlineLevel="0" collapsed="false">
      <c r="A20615" s="20" t="s">
        <v>39872</v>
      </c>
      <c r="B20615" s="20" t="s">
        <v>39856</v>
      </c>
      <c r="C20615" s="20" t="s">
        <v>39865</v>
      </c>
      <c r="D20615" s="20" t="s">
        <v>39868</v>
      </c>
      <c r="H20615" s="20" t="s">
        <v>5399</v>
      </c>
    </row>
    <row r="20616" customFormat="false" ht="15.75" hidden="false" customHeight="false" outlineLevel="0" collapsed="false">
      <c r="A20616" s="20" t="s">
        <v>39873</v>
      </c>
      <c r="B20616" s="20" t="s">
        <v>39874</v>
      </c>
      <c r="C20616" s="20" t="s">
        <v>39875</v>
      </c>
      <c r="D20616" s="20" t="s">
        <v>39876</v>
      </c>
      <c r="H20616" s="20" t="s">
        <v>53</v>
      </c>
    </row>
    <row r="20617" customFormat="false" ht="15.75" hidden="false" customHeight="false" outlineLevel="0" collapsed="false">
      <c r="A20617" s="20" t="s">
        <v>39877</v>
      </c>
      <c r="B20617" s="20" t="s">
        <v>39874</v>
      </c>
      <c r="C20617" s="20" t="s">
        <v>39875</v>
      </c>
      <c r="D20617" s="20" t="s">
        <v>39876</v>
      </c>
      <c r="H20617" s="20" t="s">
        <v>53</v>
      </c>
    </row>
    <row r="20618" customFormat="false" ht="15.75" hidden="false" customHeight="false" outlineLevel="0" collapsed="false">
      <c r="A20618" s="20" t="s">
        <v>39878</v>
      </c>
      <c r="B20618" s="20" t="s">
        <v>39879</v>
      </c>
      <c r="C20618" s="20" t="s">
        <v>39880</v>
      </c>
      <c r="H20618" s="20" t="s">
        <v>53</v>
      </c>
    </row>
    <row r="20619" customFormat="false" ht="15.75" hidden="false" customHeight="false" outlineLevel="0" collapsed="false">
      <c r="A20619" s="20" t="s">
        <v>39881</v>
      </c>
      <c r="B20619" s="20" t="s">
        <v>39879</v>
      </c>
      <c r="C20619" s="20" t="s">
        <v>39880</v>
      </c>
      <c r="H20619" s="20" t="s">
        <v>53</v>
      </c>
    </row>
    <row r="20620" customFormat="false" ht="15.75" hidden="false" customHeight="false" outlineLevel="0" collapsed="false">
      <c r="A20620" s="20" t="s">
        <v>39882</v>
      </c>
      <c r="B20620" s="20" t="s">
        <v>39883</v>
      </c>
      <c r="C20620" s="20" t="s">
        <v>39884</v>
      </c>
      <c r="D20620" s="20" t="s">
        <v>39885</v>
      </c>
      <c r="E20620" s="20" t="s">
        <v>39886</v>
      </c>
      <c r="H20620" s="20" t="s">
        <v>29</v>
      </c>
    </row>
    <row r="20621" customFormat="false" ht="15.75" hidden="false" customHeight="false" outlineLevel="0" collapsed="false">
      <c r="A20621" s="20" t="s">
        <v>39887</v>
      </c>
      <c r="B20621" s="20" t="s">
        <v>39883</v>
      </c>
      <c r="C20621" s="20" t="s">
        <v>39884</v>
      </c>
      <c r="D20621" s="20" t="s">
        <v>39885</v>
      </c>
      <c r="E20621" s="20" t="s">
        <v>39886</v>
      </c>
      <c r="H20621" s="20" t="s">
        <v>29</v>
      </c>
    </row>
    <row r="20622" customFormat="false" ht="15.75" hidden="false" customHeight="false" outlineLevel="0" collapsed="false">
      <c r="A20622" s="20" t="s">
        <v>39888</v>
      </c>
      <c r="B20622" s="20" t="s">
        <v>16350</v>
      </c>
      <c r="C20622" s="20" t="s">
        <v>39889</v>
      </c>
      <c r="D20622" s="20" t="s">
        <v>15732</v>
      </c>
      <c r="H20622" s="20" t="s">
        <v>53</v>
      </c>
    </row>
    <row r="20623" customFormat="false" ht="15.75" hidden="false" customHeight="false" outlineLevel="0" collapsed="false">
      <c r="A20623" s="20" t="s">
        <v>39890</v>
      </c>
      <c r="B20623" s="20" t="s">
        <v>16350</v>
      </c>
      <c r="C20623" s="20" t="s">
        <v>39889</v>
      </c>
      <c r="D20623" s="20" t="s">
        <v>15732</v>
      </c>
      <c r="H20623" s="20" t="s">
        <v>53</v>
      </c>
    </row>
    <row r="20624" customFormat="false" ht="15.75" hidden="false" customHeight="false" outlineLevel="0" collapsed="false">
      <c r="A20624" s="20" t="s">
        <v>39891</v>
      </c>
      <c r="B20624" s="20" t="s">
        <v>39892</v>
      </c>
      <c r="C20624" s="20" t="s">
        <v>39893</v>
      </c>
      <c r="H20624" s="20" t="s">
        <v>103</v>
      </c>
    </row>
    <row r="20625" customFormat="false" ht="15.75" hidden="false" customHeight="false" outlineLevel="0" collapsed="false">
      <c r="A20625" s="20" t="s">
        <v>39894</v>
      </c>
      <c r="B20625" s="20" t="s">
        <v>39892</v>
      </c>
      <c r="C20625" s="20" t="s">
        <v>39893</v>
      </c>
      <c r="H20625" s="20" t="s">
        <v>103</v>
      </c>
    </row>
    <row r="20626" customFormat="false" ht="15.75" hidden="false" customHeight="false" outlineLevel="0" collapsed="false">
      <c r="A20626" s="20" t="s">
        <v>39895</v>
      </c>
      <c r="B20626" s="20" t="s">
        <v>39896</v>
      </c>
      <c r="C20626" s="20" t="s">
        <v>39897</v>
      </c>
      <c r="D20626" s="20" t="s">
        <v>39898</v>
      </c>
      <c r="E20626" s="20" t="s">
        <v>39899</v>
      </c>
      <c r="F20626" s="20" t="s">
        <v>39900</v>
      </c>
      <c r="H20626" s="20" t="s">
        <v>53</v>
      </c>
    </row>
    <row r="20627" customFormat="false" ht="15.75" hidden="false" customHeight="false" outlineLevel="0" collapsed="false">
      <c r="A20627" s="20" t="s">
        <v>39901</v>
      </c>
      <c r="B20627" s="20" t="s">
        <v>39896</v>
      </c>
      <c r="C20627" s="20" t="s">
        <v>39897</v>
      </c>
      <c r="D20627" s="20" t="s">
        <v>39898</v>
      </c>
      <c r="E20627" s="20" t="s">
        <v>39899</v>
      </c>
      <c r="F20627" s="20" t="s">
        <v>39900</v>
      </c>
      <c r="H20627" s="20" t="s">
        <v>53</v>
      </c>
    </row>
    <row r="20628" customFormat="false" ht="15.75" hidden="false" customHeight="false" outlineLevel="0" collapsed="false">
      <c r="A20628" s="20" t="s">
        <v>39902</v>
      </c>
      <c r="B20628" s="20" t="s">
        <v>39903</v>
      </c>
      <c r="C20628" s="20" t="s">
        <v>39904</v>
      </c>
      <c r="D20628" s="20" t="s">
        <v>39905</v>
      </c>
      <c r="E20628" s="20" t="s">
        <v>15834</v>
      </c>
      <c r="H20628" s="20" t="s">
        <v>53</v>
      </c>
    </row>
    <row r="20629" customFormat="false" ht="15.75" hidden="false" customHeight="false" outlineLevel="0" collapsed="false">
      <c r="A20629" s="20" t="s">
        <v>39906</v>
      </c>
      <c r="B20629" s="20" t="s">
        <v>39903</v>
      </c>
      <c r="C20629" s="20" t="s">
        <v>39904</v>
      </c>
      <c r="D20629" s="20" t="s">
        <v>39905</v>
      </c>
      <c r="E20629" s="20" t="s">
        <v>15834</v>
      </c>
      <c r="H20629" s="20" t="s">
        <v>53</v>
      </c>
    </row>
    <row r="20630" customFormat="false" ht="15.75" hidden="false" customHeight="false" outlineLevel="0" collapsed="false">
      <c r="A20630" s="20" t="s">
        <v>39907</v>
      </c>
      <c r="B20630" s="20" t="s">
        <v>39908</v>
      </c>
      <c r="C20630" s="20" t="s">
        <v>39909</v>
      </c>
      <c r="D20630" s="20" t="s">
        <v>39910</v>
      </c>
      <c r="H20630" s="20" t="s">
        <v>53</v>
      </c>
    </row>
    <row r="20631" customFormat="false" ht="15.75" hidden="false" customHeight="false" outlineLevel="0" collapsed="false">
      <c r="A20631" s="20" t="s">
        <v>39911</v>
      </c>
      <c r="B20631" s="20" t="s">
        <v>39908</v>
      </c>
      <c r="C20631" s="20" t="s">
        <v>39909</v>
      </c>
      <c r="D20631" s="20" t="s">
        <v>39910</v>
      </c>
      <c r="H20631" s="20" t="s">
        <v>53</v>
      </c>
    </row>
    <row r="20632" customFormat="false" ht="15.75" hidden="false" customHeight="false" outlineLevel="0" collapsed="false">
      <c r="A20632" s="20" t="s">
        <v>39912</v>
      </c>
      <c r="B20632" s="20" t="s">
        <v>39913</v>
      </c>
      <c r="C20632" s="20" t="s">
        <v>39914</v>
      </c>
      <c r="D20632" s="20" t="s">
        <v>39915</v>
      </c>
      <c r="H20632" s="20" t="s">
        <v>53</v>
      </c>
    </row>
    <row r="20633" customFormat="false" ht="15.75" hidden="false" customHeight="false" outlineLevel="0" collapsed="false">
      <c r="A20633" s="20" t="s">
        <v>39916</v>
      </c>
      <c r="B20633" s="20" t="s">
        <v>39913</v>
      </c>
      <c r="C20633" s="20" t="s">
        <v>39914</v>
      </c>
      <c r="D20633" s="20" t="s">
        <v>39915</v>
      </c>
      <c r="H20633" s="20" t="s">
        <v>53</v>
      </c>
    </row>
    <row r="20634" customFormat="false" ht="15.75" hidden="false" customHeight="false" outlineLevel="0" collapsed="false">
      <c r="A20634" s="20" t="s">
        <v>39917</v>
      </c>
      <c r="B20634" s="20" t="s">
        <v>39918</v>
      </c>
      <c r="C20634" s="20" t="s">
        <v>39919</v>
      </c>
      <c r="D20634" s="20" t="s">
        <v>39920</v>
      </c>
      <c r="H20634" s="20" t="s">
        <v>53</v>
      </c>
    </row>
    <row r="20635" customFormat="false" ht="15.75" hidden="false" customHeight="false" outlineLevel="0" collapsed="false">
      <c r="A20635" s="20" t="s">
        <v>39921</v>
      </c>
      <c r="B20635" s="20" t="s">
        <v>39918</v>
      </c>
      <c r="C20635" s="20" t="s">
        <v>39919</v>
      </c>
      <c r="D20635" s="20" t="s">
        <v>39920</v>
      </c>
      <c r="H20635" s="20" t="s">
        <v>53</v>
      </c>
    </row>
    <row r="20636" customFormat="false" ht="15.75" hidden="false" customHeight="false" outlineLevel="0" collapsed="false">
      <c r="A20636" s="20" t="s">
        <v>39922</v>
      </c>
      <c r="B20636" s="20" t="s">
        <v>39923</v>
      </c>
      <c r="C20636" s="20" t="s">
        <v>39924</v>
      </c>
      <c r="D20636" s="20" t="s">
        <v>39925</v>
      </c>
      <c r="H20636" s="20" t="s">
        <v>29</v>
      </c>
    </row>
    <row r="20637" customFormat="false" ht="15.75" hidden="false" customHeight="false" outlineLevel="0" collapsed="false">
      <c r="A20637" s="20" t="s">
        <v>39926</v>
      </c>
      <c r="B20637" s="20" t="s">
        <v>39923</v>
      </c>
      <c r="C20637" s="20" t="s">
        <v>39924</v>
      </c>
      <c r="D20637" s="20" t="s">
        <v>39925</v>
      </c>
      <c r="H20637" s="20" t="s">
        <v>29</v>
      </c>
    </row>
    <row r="20638" customFormat="false" ht="15.75" hidden="false" customHeight="false" outlineLevel="0" collapsed="false">
      <c r="A20638" s="20" t="s">
        <v>39927</v>
      </c>
      <c r="B20638" s="20" t="s">
        <v>39928</v>
      </c>
      <c r="C20638" s="20" t="s">
        <v>39929</v>
      </c>
      <c r="D20638" s="20" t="s">
        <v>39930</v>
      </c>
      <c r="E20638" s="20" t="s">
        <v>39931</v>
      </c>
      <c r="H20638" s="20" t="s">
        <v>53</v>
      </c>
    </row>
    <row r="20639" customFormat="false" ht="15.75" hidden="false" customHeight="false" outlineLevel="0" collapsed="false">
      <c r="A20639" s="20" t="s">
        <v>39932</v>
      </c>
      <c r="B20639" s="20" t="s">
        <v>39928</v>
      </c>
      <c r="C20639" s="20" t="s">
        <v>39929</v>
      </c>
      <c r="D20639" s="20" t="s">
        <v>39930</v>
      </c>
      <c r="E20639" s="20" t="s">
        <v>39931</v>
      </c>
      <c r="H20639" s="20" t="s">
        <v>53</v>
      </c>
    </row>
    <row r="20640" customFormat="false" ht="15.75" hidden="false" customHeight="false" outlineLevel="0" collapsed="false">
      <c r="A20640" s="20" t="s">
        <v>39933</v>
      </c>
      <c r="B20640" s="20" t="s">
        <v>39934</v>
      </c>
      <c r="C20640" s="20" t="s">
        <v>39935</v>
      </c>
      <c r="D20640" s="20" t="s">
        <v>39936</v>
      </c>
      <c r="E20640" s="20" t="s">
        <v>39937</v>
      </c>
      <c r="H20640" s="20" t="s">
        <v>53</v>
      </c>
    </row>
    <row r="20641" customFormat="false" ht="15.75" hidden="false" customHeight="false" outlineLevel="0" collapsed="false">
      <c r="A20641" s="20" t="s">
        <v>39938</v>
      </c>
      <c r="B20641" s="20" t="s">
        <v>39934</v>
      </c>
      <c r="C20641" s="20" t="s">
        <v>39935</v>
      </c>
      <c r="D20641" s="20" t="s">
        <v>39936</v>
      </c>
      <c r="E20641" s="20" t="s">
        <v>39937</v>
      </c>
      <c r="H20641" s="20" t="s">
        <v>53</v>
      </c>
    </row>
    <row r="20642" customFormat="false" ht="15.75" hidden="false" customHeight="false" outlineLevel="0" collapsed="false">
      <c r="A20642" s="20" t="s">
        <v>39939</v>
      </c>
      <c r="B20642" s="20" t="s">
        <v>39940</v>
      </c>
      <c r="C20642" s="20" t="s">
        <v>39941</v>
      </c>
      <c r="D20642" s="20" t="s">
        <v>19288</v>
      </c>
      <c r="H20642" s="20" t="s">
        <v>53</v>
      </c>
    </row>
    <row r="20643" customFormat="false" ht="15.75" hidden="false" customHeight="false" outlineLevel="0" collapsed="false">
      <c r="A20643" s="20" t="s">
        <v>39942</v>
      </c>
      <c r="B20643" s="20" t="s">
        <v>39940</v>
      </c>
      <c r="C20643" s="20" t="s">
        <v>39941</v>
      </c>
      <c r="D20643" s="20" t="s">
        <v>19288</v>
      </c>
      <c r="H20643" s="20" t="s">
        <v>53</v>
      </c>
    </row>
    <row r="20644" customFormat="false" ht="15.75" hidden="false" customHeight="false" outlineLevel="0" collapsed="false">
      <c r="A20644" s="20" t="s">
        <v>39943</v>
      </c>
      <c r="B20644" s="20" t="s">
        <v>39944</v>
      </c>
      <c r="C20644" s="20" t="s">
        <v>39945</v>
      </c>
      <c r="H20644" s="20" t="s">
        <v>53</v>
      </c>
    </row>
    <row r="20645" customFormat="false" ht="15.75" hidden="false" customHeight="false" outlineLevel="0" collapsed="false">
      <c r="A20645" s="20" t="s">
        <v>39946</v>
      </c>
      <c r="B20645" s="20" t="s">
        <v>39944</v>
      </c>
      <c r="C20645" s="20" t="s">
        <v>39945</v>
      </c>
      <c r="H20645" s="20" t="s">
        <v>53</v>
      </c>
    </row>
    <row r="20646" customFormat="false" ht="15.75" hidden="false" customHeight="false" outlineLevel="0" collapsed="false">
      <c r="A20646" s="20" t="s">
        <v>39947</v>
      </c>
      <c r="B20646" s="20" t="s">
        <v>39948</v>
      </c>
      <c r="C20646" s="20" t="s">
        <v>39949</v>
      </c>
      <c r="D20646" s="20" t="s">
        <v>39950</v>
      </c>
      <c r="H20646" s="20" t="s">
        <v>53</v>
      </c>
    </row>
    <row r="20647" customFormat="false" ht="15.75" hidden="false" customHeight="false" outlineLevel="0" collapsed="false">
      <c r="A20647" s="20" t="s">
        <v>39951</v>
      </c>
      <c r="B20647" s="20" t="s">
        <v>39948</v>
      </c>
      <c r="C20647" s="20" t="s">
        <v>39949</v>
      </c>
      <c r="D20647" s="20" t="s">
        <v>39950</v>
      </c>
      <c r="H20647" s="20" t="s">
        <v>53</v>
      </c>
    </row>
    <row r="20648" customFormat="false" ht="15.75" hidden="false" customHeight="false" outlineLevel="0" collapsed="false">
      <c r="A20648" s="20" t="s">
        <v>39952</v>
      </c>
      <c r="B20648" s="20" t="s">
        <v>39948</v>
      </c>
      <c r="C20648" s="20" t="s">
        <v>39949</v>
      </c>
      <c r="D20648" s="20" t="s">
        <v>39953</v>
      </c>
      <c r="H20648" s="20" t="s">
        <v>53</v>
      </c>
    </row>
    <row r="20649" customFormat="false" ht="15.75" hidden="false" customHeight="false" outlineLevel="0" collapsed="false">
      <c r="A20649" s="20" t="s">
        <v>39954</v>
      </c>
      <c r="B20649" s="20" t="s">
        <v>39948</v>
      </c>
      <c r="C20649" s="20" t="s">
        <v>39949</v>
      </c>
      <c r="D20649" s="20" t="s">
        <v>39953</v>
      </c>
      <c r="H20649" s="20" t="s">
        <v>53</v>
      </c>
    </row>
    <row r="20650" customFormat="false" ht="15.75" hidden="false" customHeight="false" outlineLevel="0" collapsed="false">
      <c r="A20650" s="20" t="s">
        <v>39955</v>
      </c>
      <c r="B20650" s="20" t="s">
        <v>39948</v>
      </c>
      <c r="C20650" s="20" t="s">
        <v>39956</v>
      </c>
      <c r="D20650" s="20" t="s">
        <v>39957</v>
      </c>
      <c r="H20650" s="20" t="s">
        <v>53</v>
      </c>
    </row>
    <row r="20651" customFormat="false" ht="15.75" hidden="false" customHeight="false" outlineLevel="0" collapsed="false">
      <c r="A20651" s="20" t="s">
        <v>39958</v>
      </c>
      <c r="B20651" s="20" t="s">
        <v>39948</v>
      </c>
      <c r="C20651" s="20" t="s">
        <v>39956</v>
      </c>
      <c r="D20651" s="20" t="s">
        <v>39957</v>
      </c>
      <c r="H20651" s="20" t="s">
        <v>53</v>
      </c>
    </row>
    <row r="20652" customFormat="false" ht="15.75" hidden="false" customHeight="false" outlineLevel="0" collapsed="false">
      <c r="A20652" s="20" t="s">
        <v>39959</v>
      </c>
      <c r="B20652" s="20" t="s">
        <v>39960</v>
      </c>
      <c r="C20652" s="20" t="s">
        <v>39961</v>
      </c>
      <c r="D20652" s="20" t="s">
        <v>39962</v>
      </c>
      <c r="H20652" s="20" t="s">
        <v>53</v>
      </c>
    </row>
    <row r="20653" customFormat="false" ht="15.75" hidden="false" customHeight="false" outlineLevel="0" collapsed="false">
      <c r="A20653" s="20" t="s">
        <v>39963</v>
      </c>
      <c r="B20653" s="20" t="s">
        <v>39960</v>
      </c>
      <c r="C20653" s="20" t="s">
        <v>39961</v>
      </c>
      <c r="D20653" s="20" t="s">
        <v>39962</v>
      </c>
      <c r="H20653" s="20" t="s">
        <v>53</v>
      </c>
    </row>
    <row r="20654" customFormat="false" ht="15.75" hidden="false" customHeight="false" outlineLevel="0" collapsed="false">
      <c r="A20654" s="20" t="s">
        <v>39964</v>
      </c>
      <c r="B20654" s="20" t="s">
        <v>39965</v>
      </c>
      <c r="C20654" s="20" t="s">
        <v>15834</v>
      </c>
      <c r="H20654" s="20" t="s">
        <v>53</v>
      </c>
    </row>
    <row r="20655" customFormat="false" ht="15.75" hidden="false" customHeight="false" outlineLevel="0" collapsed="false">
      <c r="A20655" s="20" t="s">
        <v>39966</v>
      </c>
      <c r="B20655" s="20" t="s">
        <v>39965</v>
      </c>
      <c r="C20655" s="20" t="s">
        <v>15834</v>
      </c>
      <c r="H20655" s="20" t="s">
        <v>53</v>
      </c>
    </row>
    <row r="20656" customFormat="false" ht="15.75" hidden="false" customHeight="false" outlineLevel="0" collapsed="false">
      <c r="A20656" s="20" t="s">
        <v>39967</v>
      </c>
      <c r="B20656" s="20" t="s">
        <v>39968</v>
      </c>
      <c r="C20656" s="20" t="s">
        <v>39969</v>
      </c>
      <c r="H20656" s="20" t="s">
        <v>29</v>
      </c>
    </row>
    <row r="20657" customFormat="false" ht="15.75" hidden="false" customHeight="false" outlineLevel="0" collapsed="false">
      <c r="A20657" s="20" t="s">
        <v>39970</v>
      </c>
      <c r="B20657" s="20" t="s">
        <v>39968</v>
      </c>
      <c r="C20657" s="20" t="s">
        <v>39969</v>
      </c>
      <c r="H20657" s="20" t="s">
        <v>29</v>
      </c>
    </row>
    <row r="20658" customFormat="false" ht="15.75" hidden="false" customHeight="false" outlineLevel="0" collapsed="false">
      <c r="A20658" s="20" t="s">
        <v>39971</v>
      </c>
      <c r="B20658" s="20" t="s">
        <v>39972</v>
      </c>
      <c r="H20658" s="20" t="s">
        <v>29</v>
      </c>
    </row>
    <row r="20659" customFormat="false" ht="15.75" hidden="false" customHeight="false" outlineLevel="0" collapsed="false">
      <c r="A20659" s="20" t="s">
        <v>39973</v>
      </c>
      <c r="B20659" s="20" t="s">
        <v>39972</v>
      </c>
      <c r="H20659" s="20" t="s">
        <v>29</v>
      </c>
    </row>
    <row r="20660" customFormat="false" ht="15.75" hidden="false" customHeight="false" outlineLevel="0" collapsed="false">
      <c r="A20660" s="20" t="s">
        <v>39974</v>
      </c>
      <c r="B20660" s="20" t="s">
        <v>39975</v>
      </c>
      <c r="C20660" s="20" t="s">
        <v>39976</v>
      </c>
      <c r="D20660" s="20" t="s">
        <v>39977</v>
      </c>
      <c r="H20660" s="20" t="s">
        <v>53</v>
      </c>
    </row>
    <row r="20661" customFormat="false" ht="15.75" hidden="false" customHeight="false" outlineLevel="0" collapsed="false">
      <c r="A20661" s="20" t="s">
        <v>39978</v>
      </c>
      <c r="B20661" s="20" t="s">
        <v>39975</v>
      </c>
      <c r="C20661" s="20" t="s">
        <v>39976</v>
      </c>
      <c r="D20661" s="20" t="s">
        <v>39977</v>
      </c>
      <c r="H20661" s="20" t="s">
        <v>53</v>
      </c>
    </row>
    <row r="20662" customFormat="false" ht="15.75" hidden="false" customHeight="false" outlineLevel="0" collapsed="false">
      <c r="A20662" s="20" t="s">
        <v>39979</v>
      </c>
      <c r="B20662" s="20" t="s">
        <v>39980</v>
      </c>
      <c r="C20662" s="20" t="s">
        <v>39981</v>
      </c>
      <c r="D20662" s="20" t="s">
        <v>39982</v>
      </c>
      <c r="H20662" s="20" t="s">
        <v>53</v>
      </c>
    </row>
    <row r="20663" customFormat="false" ht="15.75" hidden="false" customHeight="false" outlineLevel="0" collapsed="false">
      <c r="A20663" s="20" t="s">
        <v>39983</v>
      </c>
      <c r="B20663" s="20" t="s">
        <v>39980</v>
      </c>
      <c r="C20663" s="20" t="s">
        <v>39981</v>
      </c>
      <c r="D20663" s="20" t="s">
        <v>39982</v>
      </c>
      <c r="H20663" s="20" t="s">
        <v>53</v>
      </c>
    </row>
    <row r="20664" customFormat="false" ht="15.75" hidden="false" customHeight="false" outlineLevel="0" collapsed="false">
      <c r="A20664" s="20" t="s">
        <v>39984</v>
      </c>
      <c r="B20664" s="20" t="s">
        <v>39985</v>
      </c>
      <c r="H20664" s="20" t="s">
        <v>29</v>
      </c>
    </row>
    <row r="20665" customFormat="false" ht="15.75" hidden="false" customHeight="false" outlineLevel="0" collapsed="false">
      <c r="A20665" s="20" t="s">
        <v>39986</v>
      </c>
      <c r="B20665" s="20" t="s">
        <v>39985</v>
      </c>
      <c r="H20665" s="20" t="s">
        <v>29</v>
      </c>
    </row>
    <row r="20666" customFormat="false" ht="15.75" hidden="false" customHeight="false" outlineLevel="0" collapsed="false">
      <c r="A20666" s="20" t="s">
        <v>39987</v>
      </c>
      <c r="B20666" s="20" t="s">
        <v>39988</v>
      </c>
      <c r="H20666" s="20" t="s">
        <v>29</v>
      </c>
    </row>
    <row r="20667" customFormat="false" ht="15.75" hidden="false" customHeight="false" outlineLevel="0" collapsed="false">
      <c r="A20667" s="20" t="s">
        <v>39989</v>
      </c>
      <c r="B20667" s="20" t="s">
        <v>39988</v>
      </c>
      <c r="H20667" s="20" t="s">
        <v>29</v>
      </c>
    </row>
    <row r="20668" customFormat="false" ht="15.75" hidden="false" customHeight="false" outlineLevel="0" collapsed="false">
      <c r="A20668" s="20" t="s">
        <v>39990</v>
      </c>
      <c r="B20668" s="20" t="s">
        <v>39991</v>
      </c>
      <c r="H20668" s="20" t="s">
        <v>29</v>
      </c>
    </row>
    <row r="20669" customFormat="false" ht="15.75" hidden="false" customHeight="false" outlineLevel="0" collapsed="false">
      <c r="A20669" s="20" t="s">
        <v>39992</v>
      </c>
      <c r="B20669" s="20" t="s">
        <v>39991</v>
      </c>
      <c r="H20669" s="20" t="s">
        <v>29</v>
      </c>
    </row>
    <row r="20670" customFormat="false" ht="15.75" hidden="false" customHeight="false" outlineLevel="0" collapsed="false">
      <c r="A20670" s="20" t="s">
        <v>39993</v>
      </c>
      <c r="B20670" s="20" t="s">
        <v>39994</v>
      </c>
      <c r="C20670" s="20" t="s">
        <v>39995</v>
      </c>
      <c r="H20670" s="20" t="s">
        <v>89</v>
      </c>
    </row>
    <row r="20671" customFormat="false" ht="15.75" hidden="false" customHeight="false" outlineLevel="0" collapsed="false">
      <c r="A20671" s="20" t="s">
        <v>39996</v>
      </c>
      <c r="B20671" s="20" t="s">
        <v>39994</v>
      </c>
      <c r="C20671" s="20" t="s">
        <v>39995</v>
      </c>
      <c r="H20671" s="20" t="s">
        <v>89</v>
      </c>
    </row>
    <row r="20672" customFormat="false" ht="15.75" hidden="false" customHeight="false" outlineLevel="0" collapsed="false">
      <c r="A20672" s="20" t="s">
        <v>39997</v>
      </c>
      <c r="B20672" s="20" t="s">
        <v>39998</v>
      </c>
      <c r="C20672" s="20" t="s">
        <v>39999</v>
      </c>
      <c r="H20672" s="20" t="s">
        <v>53</v>
      </c>
    </row>
    <row r="20673" customFormat="false" ht="15.75" hidden="false" customHeight="false" outlineLevel="0" collapsed="false">
      <c r="A20673" s="20" t="s">
        <v>40000</v>
      </c>
      <c r="B20673" s="20" t="s">
        <v>39998</v>
      </c>
      <c r="C20673" s="20" t="s">
        <v>39999</v>
      </c>
      <c r="H20673" s="20" t="s">
        <v>53</v>
      </c>
    </row>
    <row r="20674" customFormat="false" ht="15.75" hidden="false" customHeight="false" outlineLevel="0" collapsed="false">
      <c r="A20674" s="20" t="s">
        <v>40001</v>
      </c>
      <c r="B20674" s="20" t="s">
        <v>40002</v>
      </c>
      <c r="H20674" s="20" t="s">
        <v>53</v>
      </c>
    </row>
    <row r="20675" customFormat="false" ht="15.75" hidden="false" customHeight="false" outlineLevel="0" collapsed="false">
      <c r="A20675" s="20" t="s">
        <v>40003</v>
      </c>
      <c r="B20675" s="20" t="s">
        <v>40002</v>
      </c>
      <c r="H20675" s="20" t="s">
        <v>53</v>
      </c>
    </row>
    <row r="20676" customFormat="false" ht="15.75" hidden="false" customHeight="false" outlineLevel="0" collapsed="false">
      <c r="A20676" s="20" t="s">
        <v>40004</v>
      </c>
      <c r="B20676" s="20" t="s">
        <v>40005</v>
      </c>
      <c r="H20676" s="20" t="s">
        <v>53</v>
      </c>
    </row>
    <row r="20677" customFormat="false" ht="15.75" hidden="false" customHeight="false" outlineLevel="0" collapsed="false">
      <c r="A20677" s="20" t="s">
        <v>40006</v>
      </c>
      <c r="B20677" s="20" t="s">
        <v>40005</v>
      </c>
      <c r="H20677" s="20" t="s">
        <v>53</v>
      </c>
    </row>
    <row r="20678" customFormat="false" ht="15.75" hidden="false" customHeight="false" outlineLevel="0" collapsed="false">
      <c r="A20678" s="20" t="s">
        <v>40007</v>
      </c>
      <c r="B20678" s="20" t="s">
        <v>40008</v>
      </c>
      <c r="C20678" s="20" t="s">
        <v>40009</v>
      </c>
      <c r="H20678" s="20" t="s">
        <v>21</v>
      </c>
    </row>
    <row r="20679" customFormat="false" ht="15.75" hidden="false" customHeight="false" outlineLevel="0" collapsed="false">
      <c r="A20679" s="20" t="s">
        <v>40010</v>
      </c>
      <c r="B20679" s="20" t="s">
        <v>40008</v>
      </c>
      <c r="C20679" s="20" t="s">
        <v>40009</v>
      </c>
      <c r="H20679" s="20" t="s">
        <v>21</v>
      </c>
    </row>
    <row r="20680" customFormat="false" ht="15.75" hidden="false" customHeight="false" outlineLevel="0" collapsed="false">
      <c r="A20680" s="20" t="s">
        <v>40011</v>
      </c>
      <c r="B20680" s="20" t="s">
        <v>40012</v>
      </c>
      <c r="C20680" s="20" t="s">
        <v>40013</v>
      </c>
      <c r="H20680" s="20" t="s">
        <v>29</v>
      </c>
    </row>
    <row r="20681" customFormat="false" ht="15.75" hidden="false" customHeight="false" outlineLevel="0" collapsed="false">
      <c r="A20681" s="20" t="s">
        <v>40014</v>
      </c>
      <c r="B20681" s="20" t="s">
        <v>40012</v>
      </c>
      <c r="C20681" s="20" t="s">
        <v>40013</v>
      </c>
      <c r="H20681" s="20" t="s">
        <v>29</v>
      </c>
    </row>
    <row r="20682" customFormat="false" ht="15.75" hidden="false" customHeight="false" outlineLevel="0" collapsed="false">
      <c r="A20682" s="20" t="s">
        <v>40015</v>
      </c>
      <c r="B20682" s="20" t="s">
        <v>40016</v>
      </c>
      <c r="H20682" s="20" t="s">
        <v>1759</v>
      </c>
    </row>
    <row r="20683" customFormat="false" ht="15.75" hidden="false" customHeight="false" outlineLevel="0" collapsed="false">
      <c r="A20683" s="20" t="s">
        <v>40017</v>
      </c>
      <c r="B20683" s="20" t="s">
        <v>40016</v>
      </c>
      <c r="H20683" s="20" t="s">
        <v>1759</v>
      </c>
    </row>
    <row r="20684" customFormat="false" ht="15.75" hidden="false" customHeight="false" outlineLevel="0" collapsed="false">
      <c r="A20684" s="20" t="s">
        <v>40018</v>
      </c>
      <c r="B20684" s="20" t="s">
        <v>40019</v>
      </c>
      <c r="H20684" s="20" t="s">
        <v>29</v>
      </c>
    </row>
    <row r="20685" customFormat="false" ht="15.75" hidden="false" customHeight="false" outlineLevel="0" collapsed="false">
      <c r="A20685" s="20" t="s">
        <v>40020</v>
      </c>
      <c r="B20685" s="20" t="s">
        <v>40019</v>
      </c>
      <c r="H20685" s="20" t="s">
        <v>29</v>
      </c>
    </row>
    <row r="20686" customFormat="false" ht="15.75" hidden="false" customHeight="false" outlineLevel="0" collapsed="false">
      <c r="A20686" s="20" t="s">
        <v>40021</v>
      </c>
      <c r="B20686" s="20" t="s">
        <v>40022</v>
      </c>
      <c r="H20686" s="20" t="s">
        <v>29</v>
      </c>
    </row>
    <row r="20687" customFormat="false" ht="15.75" hidden="false" customHeight="false" outlineLevel="0" collapsed="false">
      <c r="A20687" s="20" t="s">
        <v>40023</v>
      </c>
      <c r="B20687" s="20" t="s">
        <v>40022</v>
      </c>
      <c r="H20687" s="20" t="s">
        <v>29</v>
      </c>
    </row>
    <row r="20688" customFormat="false" ht="15.75" hidden="false" customHeight="false" outlineLevel="0" collapsed="false">
      <c r="A20688" s="20" t="s">
        <v>40024</v>
      </c>
      <c r="B20688" s="20" t="s">
        <v>40025</v>
      </c>
      <c r="H20688" s="20" t="s">
        <v>29</v>
      </c>
    </row>
    <row r="20689" customFormat="false" ht="15.75" hidden="false" customHeight="false" outlineLevel="0" collapsed="false">
      <c r="A20689" s="20" t="s">
        <v>40026</v>
      </c>
      <c r="B20689" s="20" t="s">
        <v>40025</v>
      </c>
      <c r="H20689" s="20" t="s">
        <v>29</v>
      </c>
    </row>
    <row r="20690" customFormat="false" ht="15.75" hidden="false" customHeight="false" outlineLevel="0" collapsed="false">
      <c r="A20690" s="20" t="s">
        <v>40027</v>
      </c>
      <c r="B20690" s="20" t="s">
        <v>40028</v>
      </c>
      <c r="C20690" s="20" t="s">
        <v>40029</v>
      </c>
      <c r="H20690" s="20" t="s">
        <v>29</v>
      </c>
    </row>
    <row r="20691" customFormat="false" ht="15.75" hidden="false" customHeight="false" outlineLevel="0" collapsed="false">
      <c r="A20691" s="20" t="s">
        <v>40030</v>
      </c>
      <c r="B20691" s="20" t="s">
        <v>40028</v>
      </c>
      <c r="C20691" s="20" t="s">
        <v>40029</v>
      </c>
      <c r="H20691" s="20" t="s">
        <v>29</v>
      </c>
    </row>
    <row r="20692" customFormat="false" ht="15.75" hidden="false" customHeight="false" outlineLevel="0" collapsed="false">
      <c r="A20692" s="20" t="s">
        <v>40031</v>
      </c>
      <c r="B20692" s="20" t="s">
        <v>40032</v>
      </c>
      <c r="C20692" s="20" t="s">
        <v>40033</v>
      </c>
      <c r="H20692" s="20" t="s">
        <v>29</v>
      </c>
    </row>
    <row r="20693" customFormat="false" ht="15.75" hidden="false" customHeight="false" outlineLevel="0" collapsed="false">
      <c r="A20693" s="20" t="s">
        <v>40034</v>
      </c>
      <c r="B20693" s="20" t="s">
        <v>40032</v>
      </c>
      <c r="C20693" s="20" t="s">
        <v>40033</v>
      </c>
      <c r="H20693" s="20" t="s">
        <v>29</v>
      </c>
    </row>
    <row r="20694" customFormat="false" ht="15.75" hidden="false" customHeight="false" outlineLevel="0" collapsed="false">
      <c r="A20694" s="20" t="s">
        <v>40035</v>
      </c>
      <c r="B20694" s="20" t="s">
        <v>40036</v>
      </c>
      <c r="C20694" s="20" t="s">
        <v>40037</v>
      </c>
      <c r="D20694" s="20" t="s">
        <v>40038</v>
      </c>
      <c r="H20694" s="20" t="s">
        <v>53</v>
      </c>
    </row>
    <row r="20695" customFormat="false" ht="15.75" hidden="false" customHeight="false" outlineLevel="0" collapsed="false">
      <c r="A20695" s="20" t="s">
        <v>40039</v>
      </c>
      <c r="B20695" s="20" t="s">
        <v>40036</v>
      </c>
      <c r="C20695" s="20" t="s">
        <v>40037</v>
      </c>
      <c r="D20695" s="20" t="s">
        <v>40038</v>
      </c>
      <c r="H20695" s="20" t="s">
        <v>53</v>
      </c>
    </row>
    <row r="20696" customFormat="false" ht="15.75" hidden="false" customHeight="false" outlineLevel="0" collapsed="false">
      <c r="A20696" s="20" t="s">
        <v>40040</v>
      </c>
      <c r="B20696" s="20" t="s">
        <v>40041</v>
      </c>
      <c r="C20696" s="20" t="s">
        <v>40042</v>
      </c>
      <c r="D20696" s="20" t="s">
        <v>40043</v>
      </c>
      <c r="E20696" s="20" t="s">
        <v>40044</v>
      </c>
      <c r="F20696" s="20" t="s">
        <v>40045</v>
      </c>
      <c r="H20696" s="20" t="s">
        <v>53</v>
      </c>
    </row>
    <row r="20697" customFormat="false" ht="15.75" hidden="false" customHeight="false" outlineLevel="0" collapsed="false">
      <c r="A20697" s="20" t="s">
        <v>40046</v>
      </c>
      <c r="B20697" s="20" t="s">
        <v>40041</v>
      </c>
      <c r="C20697" s="20" t="s">
        <v>40042</v>
      </c>
      <c r="D20697" s="20" t="s">
        <v>40043</v>
      </c>
      <c r="E20697" s="20" t="s">
        <v>40044</v>
      </c>
      <c r="F20697" s="20" t="s">
        <v>40045</v>
      </c>
      <c r="H20697" s="20" t="s">
        <v>53</v>
      </c>
    </row>
    <row r="20698" customFormat="false" ht="15.75" hidden="false" customHeight="false" outlineLevel="0" collapsed="false">
      <c r="A20698" s="20" t="s">
        <v>40047</v>
      </c>
      <c r="B20698" s="20" t="s">
        <v>40041</v>
      </c>
      <c r="C20698" s="20" t="s">
        <v>40042</v>
      </c>
      <c r="D20698" s="20" t="s">
        <v>40048</v>
      </c>
      <c r="E20698" s="20" t="s">
        <v>40049</v>
      </c>
      <c r="F20698" s="20" t="s">
        <v>40050</v>
      </c>
      <c r="H20698" s="20" t="s">
        <v>53</v>
      </c>
    </row>
    <row r="20699" customFormat="false" ht="15.75" hidden="false" customHeight="false" outlineLevel="0" collapsed="false">
      <c r="A20699" s="20" t="s">
        <v>40051</v>
      </c>
      <c r="B20699" s="20" t="s">
        <v>40041</v>
      </c>
      <c r="C20699" s="20" t="s">
        <v>40042</v>
      </c>
      <c r="D20699" s="20" t="s">
        <v>40048</v>
      </c>
      <c r="E20699" s="20" t="s">
        <v>40049</v>
      </c>
      <c r="F20699" s="20" t="s">
        <v>40050</v>
      </c>
      <c r="H20699" s="20" t="s">
        <v>53</v>
      </c>
    </row>
    <row r="20700" customFormat="false" ht="15.75" hidden="false" customHeight="false" outlineLevel="0" collapsed="false">
      <c r="A20700" s="20" t="s">
        <v>40052</v>
      </c>
      <c r="B20700" s="20" t="s">
        <v>40053</v>
      </c>
      <c r="C20700" s="20" t="s">
        <v>40054</v>
      </c>
      <c r="D20700" s="20" t="s">
        <v>40055</v>
      </c>
      <c r="E20700" s="20" t="s">
        <v>40056</v>
      </c>
      <c r="H20700" s="20" t="s">
        <v>53</v>
      </c>
    </row>
    <row r="20701" customFormat="false" ht="15.75" hidden="false" customHeight="false" outlineLevel="0" collapsed="false">
      <c r="A20701" s="20" t="s">
        <v>40057</v>
      </c>
      <c r="B20701" s="20" t="s">
        <v>40053</v>
      </c>
      <c r="C20701" s="20" t="s">
        <v>40054</v>
      </c>
      <c r="D20701" s="20" t="s">
        <v>40055</v>
      </c>
      <c r="E20701" s="20" t="s">
        <v>40056</v>
      </c>
      <c r="H20701" s="20" t="s">
        <v>53</v>
      </c>
    </row>
    <row r="20702" customFormat="false" ht="15.75" hidden="false" customHeight="false" outlineLevel="0" collapsed="false">
      <c r="A20702" s="20" t="s">
        <v>40058</v>
      </c>
      <c r="B20702" s="20" t="s">
        <v>40059</v>
      </c>
      <c r="C20702" s="20" t="s">
        <v>40060</v>
      </c>
      <c r="D20702" s="20" t="s">
        <v>40061</v>
      </c>
      <c r="E20702" s="20" t="s">
        <v>40062</v>
      </c>
      <c r="F20702" s="20" t="s">
        <v>40063</v>
      </c>
      <c r="H20702" s="20" t="s">
        <v>53</v>
      </c>
    </row>
    <row r="20703" customFormat="false" ht="15.75" hidden="false" customHeight="false" outlineLevel="0" collapsed="false">
      <c r="A20703" s="20" t="s">
        <v>40064</v>
      </c>
      <c r="B20703" s="20" t="s">
        <v>40059</v>
      </c>
      <c r="C20703" s="20" t="s">
        <v>40060</v>
      </c>
      <c r="D20703" s="20" t="s">
        <v>40061</v>
      </c>
      <c r="E20703" s="20" t="s">
        <v>40062</v>
      </c>
      <c r="F20703" s="20" t="s">
        <v>40063</v>
      </c>
      <c r="H20703" s="20" t="s">
        <v>53</v>
      </c>
    </row>
    <row r="20704" customFormat="false" ht="15.75" hidden="false" customHeight="false" outlineLevel="0" collapsed="false">
      <c r="A20704" s="20" t="s">
        <v>40065</v>
      </c>
      <c r="B20704" s="20" t="s">
        <v>40059</v>
      </c>
      <c r="C20704" s="20" t="s">
        <v>40060</v>
      </c>
      <c r="D20704" s="20" t="s">
        <v>40061</v>
      </c>
      <c r="E20704" s="20" t="s">
        <v>40066</v>
      </c>
      <c r="F20704" s="20" t="s">
        <v>40067</v>
      </c>
      <c r="H20704" s="20" t="s">
        <v>53</v>
      </c>
    </row>
    <row r="20705" customFormat="false" ht="15.75" hidden="false" customHeight="false" outlineLevel="0" collapsed="false">
      <c r="A20705" s="20" t="s">
        <v>40068</v>
      </c>
      <c r="B20705" s="20" t="s">
        <v>40059</v>
      </c>
      <c r="C20705" s="20" t="s">
        <v>40060</v>
      </c>
      <c r="D20705" s="20" t="s">
        <v>40061</v>
      </c>
      <c r="E20705" s="20" t="s">
        <v>40066</v>
      </c>
      <c r="F20705" s="20" t="s">
        <v>40067</v>
      </c>
      <c r="H20705" s="20" t="s">
        <v>53</v>
      </c>
    </row>
    <row r="20706" customFormat="false" ht="15.75" hidden="false" customHeight="false" outlineLevel="0" collapsed="false">
      <c r="A20706" s="20" t="s">
        <v>40069</v>
      </c>
      <c r="B20706" s="20" t="s">
        <v>40059</v>
      </c>
      <c r="C20706" s="20" t="s">
        <v>40070</v>
      </c>
      <c r="D20706" s="20" t="s">
        <v>40071</v>
      </c>
      <c r="E20706" s="20" t="s">
        <v>40072</v>
      </c>
      <c r="F20706" s="20" t="s">
        <v>40073</v>
      </c>
      <c r="H20706" s="20" t="s">
        <v>53</v>
      </c>
    </row>
    <row r="20707" customFormat="false" ht="15.75" hidden="false" customHeight="false" outlineLevel="0" collapsed="false">
      <c r="A20707" s="20" t="s">
        <v>40074</v>
      </c>
      <c r="B20707" s="20" t="s">
        <v>40059</v>
      </c>
      <c r="C20707" s="20" t="s">
        <v>40070</v>
      </c>
      <c r="D20707" s="20" t="s">
        <v>40071</v>
      </c>
      <c r="E20707" s="20" t="s">
        <v>40072</v>
      </c>
      <c r="F20707" s="20" t="s">
        <v>40073</v>
      </c>
      <c r="H20707" s="20" t="s">
        <v>53</v>
      </c>
    </row>
    <row r="20708" customFormat="false" ht="15.75" hidden="false" customHeight="false" outlineLevel="0" collapsed="false">
      <c r="A20708" s="20" t="s">
        <v>40075</v>
      </c>
      <c r="B20708" s="20" t="s">
        <v>40059</v>
      </c>
      <c r="C20708" s="20" t="s">
        <v>40070</v>
      </c>
      <c r="D20708" s="20" t="s">
        <v>40071</v>
      </c>
      <c r="E20708" s="20" t="s">
        <v>40076</v>
      </c>
      <c r="F20708" s="20" t="s">
        <v>40077</v>
      </c>
      <c r="H20708" s="20" t="s">
        <v>53</v>
      </c>
    </row>
    <row r="20709" customFormat="false" ht="15.75" hidden="false" customHeight="false" outlineLevel="0" collapsed="false">
      <c r="A20709" s="20" t="s">
        <v>40078</v>
      </c>
      <c r="B20709" s="20" t="s">
        <v>40059</v>
      </c>
      <c r="C20709" s="20" t="s">
        <v>40070</v>
      </c>
      <c r="D20709" s="20" t="s">
        <v>40071</v>
      </c>
      <c r="E20709" s="20" t="s">
        <v>40076</v>
      </c>
      <c r="F20709" s="20" t="s">
        <v>40077</v>
      </c>
      <c r="H20709" s="20" t="s">
        <v>53</v>
      </c>
    </row>
    <row r="20710" customFormat="false" ht="15.75" hidden="false" customHeight="false" outlineLevel="0" collapsed="false">
      <c r="A20710" s="20" t="s">
        <v>40079</v>
      </c>
      <c r="B20710" s="20" t="s">
        <v>40080</v>
      </c>
      <c r="C20710" s="20" t="s">
        <v>40081</v>
      </c>
      <c r="D20710" s="20" t="s">
        <v>40082</v>
      </c>
      <c r="E20710" s="20" t="s">
        <v>40083</v>
      </c>
      <c r="H20710" s="20" t="s">
        <v>53</v>
      </c>
    </row>
    <row r="20711" customFormat="false" ht="15.75" hidden="false" customHeight="false" outlineLevel="0" collapsed="false">
      <c r="A20711" s="20" t="s">
        <v>40084</v>
      </c>
      <c r="B20711" s="20" t="s">
        <v>40080</v>
      </c>
      <c r="C20711" s="20" t="s">
        <v>40081</v>
      </c>
      <c r="D20711" s="20" t="s">
        <v>40082</v>
      </c>
      <c r="E20711" s="20" t="s">
        <v>40083</v>
      </c>
      <c r="H20711" s="20" t="s">
        <v>53</v>
      </c>
    </row>
    <row r="20712" customFormat="false" ht="15.75" hidden="false" customHeight="false" outlineLevel="0" collapsed="false">
      <c r="A20712" s="20" t="s">
        <v>40085</v>
      </c>
      <c r="B20712" s="20" t="s">
        <v>40086</v>
      </c>
      <c r="C20712" s="20" t="s">
        <v>40087</v>
      </c>
      <c r="H20712" s="20" t="s">
        <v>53</v>
      </c>
    </row>
    <row r="20713" customFormat="false" ht="15.75" hidden="false" customHeight="false" outlineLevel="0" collapsed="false">
      <c r="A20713" s="20" t="s">
        <v>40088</v>
      </c>
      <c r="B20713" s="20" t="s">
        <v>40086</v>
      </c>
      <c r="C20713" s="20" t="s">
        <v>40087</v>
      </c>
      <c r="H20713" s="20" t="s">
        <v>53</v>
      </c>
    </row>
    <row r="20714" customFormat="false" ht="15.75" hidden="false" customHeight="false" outlineLevel="0" collapsed="false">
      <c r="A20714" s="20" t="s">
        <v>40089</v>
      </c>
      <c r="B20714" s="20" t="s">
        <v>40090</v>
      </c>
      <c r="C20714" s="20" t="s">
        <v>40091</v>
      </c>
      <c r="D20714" s="20" t="s">
        <v>40092</v>
      </c>
      <c r="E20714" s="20" t="s">
        <v>40093</v>
      </c>
      <c r="F20714" s="20" t="s">
        <v>40094</v>
      </c>
      <c r="H20714" s="20" t="s">
        <v>53</v>
      </c>
    </row>
    <row r="20715" customFormat="false" ht="15.75" hidden="false" customHeight="false" outlineLevel="0" collapsed="false">
      <c r="A20715" s="20" t="s">
        <v>40095</v>
      </c>
      <c r="B20715" s="20" t="s">
        <v>40090</v>
      </c>
      <c r="C20715" s="20" t="s">
        <v>40091</v>
      </c>
      <c r="D20715" s="20" t="s">
        <v>40092</v>
      </c>
      <c r="E20715" s="20" t="s">
        <v>40093</v>
      </c>
      <c r="F20715" s="20" t="s">
        <v>40094</v>
      </c>
      <c r="H20715" s="20" t="s">
        <v>53</v>
      </c>
    </row>
    <row r="20716" customFormat="false" ht="15.75" hidden="false" customHeight="false" outlineLevel="0" collapsed="false">
      <c r="A20716" s="20" t="s">
        <v>40096</v>
      </c>
      <c r="B20716" s="20" t="s">
        <v>40097</v>
      </c>
      <c r="C20716" s="20" t="s">
        <v>40098</v>
      </c>
      <c r="D20716" s="20" t="s">
        <v>40099</v>
      </c>
      <c r="E20716" s="20" t="s">
        <v>40100</v>
      </c>
      <c r="F20716" s="20" t="s">
        <v>40101</v>
      </c>
      <c r="G20716" s="20" t="s">
        <v>40102</v>
      </c>
      <c r="H20716" s="20" t="s">
        <v>53</v>
      </c>
    </row>
    <row r="20717" customFormat="false" ht="15.75" hidden="false" customHeight="false" outlineLevel="0" collapsed="false">
      <c r="A20717" s="20" t="s">
        <v>40103</v>
      </c>
      <c r="B20717" s="20" t="s">
        <v>40097</v>
      </c>
      <c r="C20717" s="20" t="s">
        <v>40098</v>
      </c>
      <c r="D20717" s="20" t="s">
        <v>40099</v>
      </c>
      <c r="E20717" s="20" t="s">
        <v>40100</v>
      </c>
      <c r="F20717" s="20" t="s">
        <v>40101</v>
      </c>
      <c r="G20717" s="20" t="s">
        <v>40102</v>
      </c>
      <c r="H20717" s="20" t="s">
        <v>53</v>
      </c>
    </row>
    <row r="20718" customFormat="false" ht="15.75" hidden="false" customHeight="false" outlineLevel="0" collapsed="false">
      <c r="A20718" s="20" t="s">
        <v>40104</v>
      </c>
      <c r="B20718" s="20" t="s">
        <v>40105</v>
      </c>
      <c r="C20718" s="20" t="s">
        <v>40106</v>
      </c>
      <c r="D20718" s="20" t="s">
        <v>40107</v>
      </c>
      <c r="E20718" s="20" t="s">
        <v>40108</v>
      </c>
      <c r="H20718" s="20" t="s">
        <v>53</v>
      </c>
    </row>
    <row r="20719" customFormat="false" ht="15.75" hidden="false" customHeight="false" outlineLevel="0" collapsed="false">
      <c r="A20719" s="20" t="s">
        <v>40109</v>
      </c>
      <c r="B20719" s="20" t="s">
        <v>40105</v>
      </c>
      <c r="C20719" s="20" t="s">
        <v>40106</v>
      </c>
      <c r="D20719" s="20" t="s">
        <v>40107</v>
      </c>
      <c r="E20719" s="20" t="s">
        <v>40108</v>
      </c>
      <c r="H20719" s="20" t="s">
        <v>53</v>
      </c>
    </row>
    <row r="20720" customFormat="false" ht="15.75" hidden="false" customHeight="false" outlineLevel="0" collapsed="false">
      <c r="A20720" s="20" t="s">
        <v>40110</v>
      </c>
      <c r="B20720" s="20" t="s">
        <v>40111</v>
      </c>
      <c r="C20720" s="20" t="s">
        <v>40112</v>
      </c>
      <c r="H20720" s="20" t="s">
        <v>53</v>
      </c>
    </row>
    <row r="20721" customFormat="false" ht="15.75" hidden="false" customHeight="false" outlineLevel="0" collapsed="false">
      <c r="A20721" s="20" t="s">
        <v>40113</v>
      </c>
      <c r="B20721" s="20" t="s">
        <v>40111</v>
      </c>
      <c r="C20721" s="20" t="s">
        <v>40112</v>
      </c>
      <c r="H20721" s="20" t="s">
        <v>53</v>
      </c>
    </row>
    <row r="20722" customFormat="false" ht="15.75" hidden="false" customHeight="false" outlineLevel="0" collapsed="false">
      <c r="A20722" s="20" t="s">
        <v>40114</v>
      </c>
      <c r="B20722" s="20" t="s">
        <v>40115</v>
      </c>
      <c r="C20722" s="20" t="s">
        <v>40116</v>
      </c>
      <c r="D20722" s="20" t="s">
        <v>40117</v>
      </c>
      <c r="E20722" s="20" t="s">
        <v>40118</v>
      </c>
      <c r="F20722" s="20" t="s">
        <v>40119</v>
      </c>
      <c r="H20722" s="20" t="s">
        <v>53</v>
      </c>
    </row>
    <row r="20723" customFormat="false" ht="15.75" hidden="false" customHeight="false" outlineLevel="0" collapsed="false">
      <c r="A20723" s="20" t="s">
        <v>40120</v>
      </c>
      <c r="B20723" s="20" t="s">
        <v>40115</v>
      </c>
      <c r="C20723" s="20" t="s">
        <v>40116</v>
      </c>
      <c r="D20723" s="20" t="s">
        <v>40117</v>
      </c>
      <c r="E20723" s="20" t="s">
        <v>40118</v>
      </c>
      <c r="F20723" s="20" t="s">
        <v>40119</v>
      </c>
      <c r="H20723" s="20" t="s">
        <v>53</v>
      </c>
    </row>
    <row r="20724" customFormat="false" ht="15.75" hidden="false" customHeight="false" outlineLevel="0" collapsed="false">
      <c r="A20724" s="20" t="s">
        <v>40121</v>
      </c>
      <c r="B20724" s="20" t="s">
        <v>40122</v>
      </c>
      <c r="C20724" s="20" t="s">
        <v>40123</v>
      </c>
      <c r="D20724" s="20" t="s">
        <v>40124</v>
      </c>
      <c r="E20724" s="20" t="s">
        <v>40125</v>
      </c>
      <c r="F20724" s="20" t="s">
        <v>40126</v>
      </c>
      <c r="H20724" s="20" t="s">
        <v>53</v>
      </c>
    </row>
    <row r="20725" customFormat="false" ht="15.75" hidden="false" customHeight="false" outlineLevel="0" collapsed="false">
      <c r="A20725" s="20" t="s">
        <v>40127</v>
      </c>
      <c r="B20725" s="20" t="s">
        <v>40122</v>
      </c>
      <c r="C20725" s="20" t="s">
        <v>40123</v>
      </c>
      <c r="D20725" s="20" t="s">
        <v>40124</v>
      </c>
      <c r="E20725" s="20" t="s">
        <v>40125</v>
      </c>
      <c r="F20725" s="20" t="s">
        <v>40126</v>
      </c>
      <c r="H20725" s="20" t="s">
        <v>53</v>
      </c>
    </row>
    <row r="20726" customFormat="false" ht="15.75" hidden="false" customHeight="false" outlineLevel="0" collapsed="false">
      <c r="A20726" s="20" t="s">
        <v>40128</v>
      </c>
      <c r="B20726" s="20" t="s">
        <v>40129</v>
      </c>
      <c r="C20726" s="20" t="s">
        <v>40130</v>
      </c>
      <c r="H20726" s="20" t="s">
        <v>53</v>
      </c>
    </row>
    <row r="20727" customFormat="false" ht="15.75" hidden="false" customHeight="false" outlineLevel="0" collapsed="false">
      <c r="A20727" s="20" t="s">
        <v>40131</v>
      </c>
      <c r="B20727" s="20" t="s">
        <v>40129</v>
      </c>
      <c r="C20727" s="20" t="s">
        <v>40130</v>
      </c>
      <c r="H20727" s="20" t="s">
        <v>53</v>
      </c>
    </row>
    <row r="20728" customFormat="false" ht="15.75" hidden="false" customHeight="false" outlineLevel="0" collapsed="false">
      <c r="A20728" s="20" t="s">
        <v>40132</v>
      </c>
      <c r="B20728" s="20" t="s">
        <v>40133</v>
      </c>
      <c r="C20728" s="20" t="s">
        <v>40130</v>
      </c>
      <c r="H20728" s="20" t="s">
        <v>53</v>
      </c>
    </row>
    <row r="20729" customFormat="false" ht="15.75" hidden="false" customHeight="false" outlineLevel="0" collapsed="false">
      <c r="A20729" s="20" t="s">
        <v>40134</v>
      </c>
      <c r="B20729" s="20" t="s">
        <v>40133</v>
      </c>
      <c r="C20729" s="20" t="s">
        <v>40130</v>
      </c>
      <c r="H20729" s="20" t="s">
        <v>53</v>
      </c>
    </row>
    <row r="20730" customFormat="false" ht="15.75" hidden="false" customHeight="false" outlineLevel="0" collapsed="false">
      <c r="A20730" s="20" t="s">
        <v>40135</v>
      </c>
      <c r="B20730" s="20" t="s">
        <v>40136</v>
      </c>
      <c r="C20730" s="20" t="s">
        <v>40137</v>
      </c>
      <c r="H20730" s="20" t="s">
        <v>53</v>
      </c>
    </row>
    <row r="20731" customFormat="false" ht="15.75" hidden="false" customHeight="false" outlineLevel="0" collapsed="false">
      <c r="A20731" s="20" t="s">
        <v>40138</v>
      </c>
      <c r="B20731" s="20" t="s">
        <v>40136</v>
      </c>
      <c r="C20731" s="20" t="s">
        <v>40137</v>
      </c>
      <c r="H20731" s="20" t="s">
        <v>53</v>
      </c>
    </row>
    <row r="20732" customFormat="false" ht="15.75" hidden="false" customHeight="false" outlineLevel="0" collapsed="false">
      <c r="A20732" s="20" t="s">
        <v>40139</v>
      </c>
      <c r="B20732" s="20" t="s">
        <v>40140</v>
      </c>
      <c r="C20732" s="20" t="s">
        <v>40141</v>
      </c>
      <c r="D20732" s="20" t="s">
        <v>40142</v>
      </c>
      <c r="E20732" s="20" t="s">
        <v>40143</v>
      </c>
      <c r="F20732" s="20" t="s">
        <v>40144</v>
      </c>
      <c r="H20732" s="20" t="s">
        <v>53</v>
      </c>
    </row>
    <row r="20733" customFormat="false" ht="15.75" hidden="false" customHeight="false" outlineLevel="0" collapsed="false">
      <c r="A20733" s="20" t="s">
        <v>40145</v>
      </c>
      <c r="B20733" s="20" t="s">
        <v>40140</v>
      </c>
      <c r="C20733" s="20" t="s">
        <v>40141</v>
      </c>
      <c r="D20733" s="20" t="s">
        <v>40142</v>
      </c>
      <c r="E20733" s="20" t="s">
        <v>40143</v>
      </c>
      <c r="F20733" s="20" t="s">
        <v>40144</v>
      </c>
      <c r="H20733" s="20" t="s">
        <v>53</v>
      </c>
    </row>
    <row r="20734" customFormat="false" ht="15.75" hidden="false" customHeight="false" outlineLevel="0" collapsed="false">
      <c r="A20734" s="20" t="s">
        <v>40146</v>
      </c>
      <c r="B20734" s="20" t="s">
        <v>40147</v>
      </c>
      <c r="C20734" s="20" t="s">
        <v>40148</v>
      </c>
      <c r="D20734" s="20" t="s">
        <v>16454</v>
      </c>
      <c r="H20734" s="20" t="s">
        <v>53</v>
      </c>
    </row>
    <row r="20735" customFormat="false" ht="15.75" hidden="false" customHeight="false" outlineLevel="0" collapsed="false">
      <c r="A20735" s="20" t="s">
        <v>40149</v>
      </c>
      <c r="B20735" s="20" t="s">
        <v>40147</v>
      </c>
      <c r="C20735" s="20" t="s">
        <v>40148</v>
      </c>
      <c r="D20735" s="20" t="s">
        <v>16454</v>
      </c>
      <c r="H20735" s="20" t="s">
        <v>53</v>
      </c>
    </row>
    <row r="20736" customFormat="false" ht="15.75" hidden="false" customHeight="false" outlineLevel="0" collapsed="false">
      <c r="A20736" s="20" t="s">
        <v>40150</v>
      </c>
      <c r="B20736" s="20" t="s">
        <v>40151</v>
      </c>
      <c r="C20736" s="20" t="s">
        <v>40152</v>
      </c>
      <c r="H20736" s="20" t="s">
        <v>53</v>
      </c>
    </row>
    <row r="20737" customFormat="false" ht="15.75" hidden="false" customHeight="false" outlineLevel="0" collapsed="false">
      <c r="A20737" s="20" t="s">
        <v>40153</v>
      </c>
      <c r="B20737" s="20" t="s">
        <v>40151</v>
      </c>
      <c r="C20737" s="20" t="s">
        <v>40152</v>
      </c>
      <c r="H20737" s="20" t="s">
        <v>53</v>
      </c>
    </row>
    <row r="20738" customFormat="false" ht="15.75" hidden="false" customHeight="false" outlineLevel="0" collapsed="false">
      <c r="A20738" s="20" t="s">
        <v>40154</v>
      </c>
      <c r="B20738" s="20" t="s">
        <v>16370</v>
      </c>
      <c r="C20738" s="20" t="s">
        <v>40155</v>
      </c>
      <c r="D20738" s="20" t="s">
        <v>40156</v>
      </c>
      <c r="H20738" s="20" t="s">
        <v>29</v>
      </c>
    </row>
    <row r="20739" customFormat="false" ht="15.75" hidden="false" customHeight="false" outlineLevel="0" collapsed="false">
      <c r="A20739" s="20" t="s">
        <v>40157</v>
      </c>
      <c r="B20739" s="20" t="s">
        <v>16370</v>
      </c>
      <c r="C20739" s="20" t="s">
        <v>40155</v>
      </c>
      <c r="D20739" s="20" t="s">
        <v>40156</v>
      </c>
      <c r="H20739" s="20" t="s">
        <v>29</v>
      </c>
    </row>
    <row r="20740" customFormat="false" ht="15.75" hidden="false" customHeight="false" outlineLevel="0" collapsed="false">
      <c r="A20740" s="20" t="s">
        <v>40158</v>
      </c>
      <c r="B20740" s="20" t="s">
        <v>16374</v>
      </c>
      <c r="C20740" s="20" t="s">
        <v>40159</v>
      </c>
      <c r="D20740" s="20" t="s">
        <v>40160</v>
      </c>
      <c r="H20740" s="20" t="s">
        <v>29</v>
      </c>
    </row>
    <row r="20741" customFormat="false" ht="15.75" hidden="false" customHeight="false" outlineLevel="0" collapsed="false">
      <c r="A20741" s="20" t="s">
        <v>40161</v>
      </c>
      <c r="B20741" s="20" t="s">
        <v>16374</v>
      </c>
      <c r="C20741" s="20" t="s">
        <v>40159</v>
      </c>
      <c r="D20741" s="20" t="s">
        <v>40160</v>
      </c>
      <c r="H20741" s="20" t="s">
        <v>29</v>
      </c>
    </row>
    <row r="20742" customFormat="false" ht="15.75" hidden="false" customHeight="false" outlineLevel="0" collapsed="false">
      <c r="A20742" s="20" t="s">
        <v>40162</v>
      </c>
      <c r="B20742" s="20" t="s">
        <v>40163</v>
      </c>
      <c r="C20742" s="20" t="s">
        <v>40164</v>
      </c>
      <c r="D20742" s="20" t="s">
        <v>40165</v>
      </c>
      <c r="H20742" s="20" t="s">
        <v>53</v>
      </c>
    </row>
    <row r="20743" customFormat="false" ht="15.75" hidden="false" customHeight="false" outlineLevel="0" collapsed="false">
      <c r="A20743" s="20" t="s">
        <v>40166</v>
      </c>
      <c r="B20743" s="20" t="s">
        <v>40163</v>
      </c>
      <c r="C20743" s="20" t="s">
        <v>40164</v>
      </c>
      <c r="D20743" s="20" t="s">
        <v>40165</v>
      </c>
      <c r="H20743" s="20" t="s">
        <v>53</v>
      </c>
    </row>
    <row r="20744" customFormat="false" ht="15.75" hidden="false" customHeight="false" outlineLevel="0" collapsed="false">
      <c r="A20744" s="20" t="s">
        <v>40167</v>
      </c>
      <c r="B20744" s="20" t="s">
        <v>40168</v>
      </c>
      <c r="C20744" s="20" t="s">
        <v>40169</v>
      </c>
      <c r="D20744" s="20" t="s">
        <v>40170</v>
      </c>
      <c r="H20744" s="20" t="s">
        <v>53</v>
      </c>
    </row>
    <row r="20745" customFormat="false" ht="15.75" hidden="false" customHeight="false" outlineLevel="0" collapsed="false">
      <c r="A20745" s="20" t="s">
        <v>40171</v>
      </c>
      <c r="B20745" s="20" t="s">
        <v>40168</v>
      </c>
      <c r="C20745" s="20" t="s">
        <v>40169</v>
      </c>
      <c r="D20745" s="20" t="s">
        <v>40170</v>
      </c>
      <c r="H20745" s="20" t="s">
        <v>53</v>
      </c>
    </row>
    <row r="20746" customFormat="false" ht="15.75" hidden="false" customHeight="false" outlineLevel="0" collapsed="false">
      <c r="A20746" s="20" t="s">
        <v>40172</v>
      </c>
      <c r="B20746" s="20" t="s">
        <v>40173</v>
      </c>
      <c r="C20746" s="20" t="s">
        <v>40174</v>
      </c>
      <c r="D20746" s="20" t="s">
        <v>40175</v>
      </c>
      <c r="E20746" s="20" t="s">
        <v>40137</v>
      </c>
      <c r="H20746" s="20" t="s">
        <v>53</v>
      </c>
    </row>
    <row r="20747" customFormat="false" ht="15.75" hidden="false" customHeight="false" outlineLevel="0" collapsed="false">
      <c r="A20747" s="20" t="s">
        <v>40176</v>
      </c>
      <c r="B20747" s="20" t="s">
        <v>40173</v>
      </c>
      <c r="C20747" s="20" t="s">
        <v>40174</v>
      </c>
      <c r="D20747" s="20" t="s">
        <v>40175</v>
      </c>
      <c r="E20747" s="20" t="s">
        <v>40137</v>
      </c>
      <c r="H20747" s="20" t="s">
        <v>53</v>
      </c>
    </row>
    <row r="20748" customFormat="false" ht="15.75" hidden="false" customHeight="false" outlineLevel="0" collapsed="false">
      <c r="A20748" s="20" t="s">
        <v>40177</v>
      </c>
      <c r="B20748" s="20" t="s">
        <v>40178</v>
      </c>
      <c r="C20748" s="20" t="s">
        <v>40179</v>
      </c>
      <c r="D20748" s="20" t="s">
        <v>40180</v>
      </c>
      <c r="E20748" s="20" t="s">
        <v>3747</v>
      </c>
      <c r="H20748" s="20" t="s">
        <v>53</v>
      </c>
    </row>
    <row r="20749" customFormat="false" ht="15.75" hidden="false" customHeight="false" outlineLevel="0" collapsed="false">
      <c r="A20749" s="20" t="s">
        <v>40181</v>
      </c>
      <c r="B20749" s="20" t="s">
        <v>40178</v>
      </c>
      <c r="C20749" s="20" t="s">
        <v>40179</v>
      </c>
      <c r="D20749" s="20" t="s">
        <v>40180</v>
      </c>
      <c r="E20749" s="20" t="s">
        <v>3747</v>
      </c>
      <c r="H20749" s="20" t="s">
        <v>53</v>
      </c>
    </row>
    <row r="20750" customFormat="false" ht="15.75" hidden="false" customHeight="false" outlineLevel="0" collapsed="false">
      <c r="A20750" s="20" t="s">
        <v>40182</v>
      </c>
      <c r="B20750" s="20" t="s">
        <v>40183</v>
      </c>
      <c r="C20750" s="20" t="s">
        <v>40184</v>
      </c>
      <c r="D20750" s="20" t="s">
        <v>40185</v>
      </c>
      <c r="E20750" s="20" t="s">
        <v>40186</v>
      </c>
      <c r="F20750" s="20" t="s">
        <v>16460</v>
      </c>
      <c r="H20750" s="20" t="s">
        <v>53</v>
      </c>
    </row>
    <row r="20751" customFormat="false" ht="15.75" hidden="false" customHeight="false" outlineLevel="0" collapsed="false">
      <c r="A20751" s="20" t="s">
        <v>40187</v>
      </c>
      <c r="B20751" s="20" t="s">
        <v>40183</v>
      </c>
      <c r="C20751" s="20" t="s">
        <v>40184</v>
      </c>
      <c r="D20751" s="20" t="s">
        <v>40185</v>
      </c>
      <c r="E20751" s="20" t="s">
        <v>40186</v>
      </c>
      <c r="F20751" s="20" t="s">
        <v>16460</v>
      </c>
      <c r="H20751" s="20" t="s">
        <v>53</v>
      </c>
    </row>
    <row r="20752" customFormat="false" ht="15.75" hidden="false" customHeight="false" outlineLevel="0" collapsed="false">
      <c r="A20752" s="20" t="s">
        <v>40188</v>
      </c>
      <c r="B20752" s="20" t="s">
        <v>40189</v>
      </c>
      <c r="C20752" s="20" t="s">
        <v>40190</v>
      </c>
      <c r="D20752" s="20" t="s">
        <v>40191</v>
      </c>
      <c r="H20752" s="20" t="s">
        <v>53</v>
      </c>
    </row>
    <row r="20753" customFormat="false" ht="15.75" hidden="false" customHeight="false" outlineLevel="0" collapsed="false">
      <c r="A20753" s="20" t="s">
        <v>40192</v>
      </c>
      <c r="B20753" s="20" t="s">
        <v>40189</v>
      </c>
      <c r="C20753" s="20" t="s">
        <v>40190</v>
      </c>
      <c r="D20753" s="20" t="s">
        <v>40191</v>
      </c>
      <c r="H20753" s="20" t="s">
        <v>53</v>
      </c>
    </row>
    <row r="20754" customFormat="false" ht="15.75" hidden="false" customHeight="false" outlineLevel="0" collapsed="false">
      <c r="A20754" s="20" t="s">
        <v>40193</v>
      </c>
      <c r="B20754" s="20" t="s">
        <v>40194</v>
      </c>
      <c r="C20754" s="20" t="s">
        <v>40195</v>
      </c>
      <c r="D20754" s="20" t="s">
        <v>40196</v>
      </c>
      <c r="H20754" s="20" t="s">
        <v>53</v>
      </c>
    </row>
    <row r="20755" customFormat="false" ht="15.75" hidden="false" customHeight="false" outlineLevel="0" collapsed="false">
      <c r="A20755" s="20" t="s">
        <v>40197</v>
      </c>
      <c r="B20755" s="20" t="s">
        <v>40194</v>
      </c>
      <c r="C20755" s="20" t="s">
        <v>40195</v>
      </c>
      <c r="D20755" s="20" t="s">
        <v>40196</v>
      </c>
      <c r="H20755" s="20" t="s">
        <v>53</v>
      </c>
    </row>
    <row r="20756" customFormat="false" ht="15.75" hidden="false" customHeight="false" outlineLevel="0" collapsed="false">
      <c r="A20756" s="20" t="s">
        <v>40198</v>
      </c>
      <c r="B20756" s="20" t="s">
        <v>40199</v>
      </c>
      <c r="C20756" s="20" t="s">
        <v>3747</v>
      </c>
      <c r="H20756" s="20" t="s">
        <v>29</v>
      </c>
    </row>
    <row r="20757" customFormat="false" ht="15.75" hidden="false" customHeight="false" outlineLevel="0" collapsed="false">
      <c r="A20757" s="20" t="s">
        <v>40200</v>
      </c>
      <c r="B20757" s="20" t="s">
        <v>40199</v>
      </c>
      <c r="C20757" s="20" t="s">
        <v>3747</v>
      </c>
      <c r="H20757" s="20" t="s">
        <v>29</v>
      </c>
    </row>
    <row r="20758" customFormat="false" ht="15.75" hidden="false" customHeight="false" outlineLevel="0" collapsed="false">
      <c r="A20758" s="20" t="s">
        <v>40201</v>
      </c>
      <c r="B20758" s="20" t="s">
        <v>40202</v>
      </c>
      <c r="C20758" s="20" t="s">
        <v>40203</v>
      </c>
      <c r="D20758" s="20" t="s">
        <v>40204</v>
      </c>
      <c r="H20758" s="20" t="s">
        <v>29</v>
      </c>
    </row>
    <row r="20759" customFormat="false" ht="15.75" hidden="false" customHeight="false" outlineLevel="0" collapsed="false">
      <c r="A20759" s="20" t="s">
        <v>40205</v>
      </c>
      <c r="B20759" s="20" t="s">
        <v>40202</v>
      </c>
      <c r="C20759" s="20" t="s">
        <v>40203</v>
      </c>
      <c r="D20759" s="20" t="s">
        <v>40204</v>
      </c>
      <c r="H20759" s="20" t="s">
        <v>29</v>
      </c>
    </row>
    <row r="20760" customFormat="false" ht="15.75" hidden="false" customHeight="false" outlineLevel="0" collapsed="false">
      <c r="A20760" s="20" t="s">
        <v>40206</v>
      </c>
      <c r="B20760" s="20" t="s">
        <v>40207</v>
      </c>
      <c r="C20760" s="20" t="s">
        <v>40208</v>
      </c>
      <c r="D20760" s="20" t="s">
        <v>40209</v>
      </c>
      <c r="H20760" s="20" t="s">
        <v>29</v>
      </c>
    </row>
    <row r="20761" customFormat="false" ht="15.75" hidden="false" customHeight="false" outlineLevel="0" collapsed="false">
      <c r="A20761" s="20" t="s">
        <v>40210</v>
      </c>
      <c r="B20761" s="20" t="s">
        <v>40207</v>
      </c>
      <c r="C20761" s="20" t="s">
        <v>40208</v>
      </c>
      <c r="D20761" s="20" t="s">
        <v>40209</v>
      </c>
      <c r="H20761" s="20" t="s">
        <v>29</v>
      </c>
    </row>
    <row r="20762" customFormat="false" ht="15.75" hidden="false" customHeight="false" outlineLevel="0" collapsed="false">
      <c r="A20762" s="20" t="s">
        <v>40211</v>
      </c>
      <c r="B20762" s="20" t="s">
        <v>16609</v>
      </c>
      <c r="C20762" s="20" t="s">
        <v>40212</v>
      </c>
      <c r="D20762" s="20" t="s">
        <v>40213</v>
      </c>
      <c r="E20762" s="20" t="s">
        <v>40214</v>
      </c>
      <c r="H20762" s="20" t="s">
        <v>53</v>
      </c>
    </row>
    <row r="20763" customFormat="false" ht="15.75" hidden="false" customHeight="false" outlineLevel="0" collapsed="false">
      <c r="A20763" s="20" t="s">
        <v>40215</v>
      </c>
      <c r="B20763" s="20" t="s">
        <v>16609</v>
      </c>
      <c r="C20763" s="20" t="s">
        <v>40212</v>
      </c>
      <c r="D20763" s="20" t="s">
        <v>40213</v>
      </c>
      <c r="E20763" s="20" t="s">
        <v>40214</v>
      </c>
      <c r="H20763" s="20" t="s">
        <v>53</v>
      </c>
    </row>
    <row r="20764" customFormat="false" ht="15.75" hidden="false" customHeight="false" outlineLevel="0" collapsed="false">
      <c r="A20764" s="20" t="s">
        <v>40216</v>
      </c>
      <c r="B20764" s="20" t="s">
        <v>16609</v>
      </c>
      <c r="C20764" s="20" t="s">
        <v>40217</v>
      </c>
      <c r="D20764" s="20" t="s">
        <v>40218</v>
      </c>
      <c r="E20764" s="20" t="s">
        <v>40219</v>
      </c>
      <c r="H20764" s="20" t="s">
        <v>53</v>
      </c>
    </row>
    <row r="20765" customFormat="false" ht="15.75" hidden="false" customHeight="false" outlineLevel="0" collapsed="false">
      <c r="A20765" s="20" t="s">
        <v>40220</v>
      </c>
      <c r="B20765" s="20" t="s">
        <v>16609</v>
      </c>
      <c r="C20765" s="20" t="s">
        <v>40217</v>
      </c>
      <c r="D20765" s="20" t="s">
        <v>40218</v>
      </c>
      <c r="E20765" s="20" t="s">
        <v>40219</v>
      </c>
      <c r="H20765" s="20" t="s">
        <v>53</v>
      </c>
    </row>
    <row r="20766" customFormat="false" ht="15.75" hidden="false" customHeight="false" outlineLevel="0" collapsed="false">
      <c r="A20766" s="20" t="s">
        <v>40221</v>
      </c>
      <c r="B20766" s="20" t="s">
        <v>16609</v>
      </c>
      <c r="C20766" s="20" t="s">
        <v>40222</v>
      </c>
      <c r="D20766" s="20" t="s">
        <v>40223</v>
      </c>
      <c r="E20766" s="20" t="s">
        <v>40224</v>
      </c>
      <c r="H20766" s="20" t="s">
        <v>53</v>
      </c>
    </row>
    <row r="20767" customFormat="false" ht="15.75" hidden="false" customHeight="false" outlineLevel="0" collapsed="false">
      <c r="A20767" s="20" t="s">
        <v>40225</v>
      </c>
      <c r="B20767" s="20" t="s">
        <v>16609</v>
      </c>
      <c r="C20767" s="20" t="s">
        <v>40222</v>
      </c>
      <c r="D20767" s="20" t="s">
        <v>40223</v>
      </c>
      <c r="E20767" s="20" t="s">
        <v>40224</v>
      </c>
      <c r="H20767" s="20" t="s">
        <v>53</v>
      </c>
    </row>
    <row r="20768" customFormat="false" ht="15.75" hidden="false" customHeight="false" outlineLevel="0" collapsed="false">
      <c r="A20768" s="20" t="s">
        <v>40226</v>
      </c>
      <c r="B20768" s="20" t="s">
        <v>16609</v>
      </c>
      <c r="C20768" s="20" t="s">
        <v>40227</v>
      </c>
      <c r="D20768" s="20" t="s">
        <v>40228</v>
      </c>
      <c r="E20768" s="20" t="s">
        <v>40229</v>
      </c>
      <c r="F20768" s="20" t="s">
        <v>15834</v>
      </c>
      <c r="H20768" s="20" t="s">
        <v>53</v>
      </c>
    </row>
    <row r="20769" customFormat="false" ht="15.75" hidden="false" customHeight="false" outlineLevel="0" collapsed="false">
      <c r="A20769" s="20" t="s">
        <v>40230</v>
      </c>
      <c r="B20769" s="20" t="s">
        <v>16609</v>
      </c>
      <c r="C20769" s="20" t="s">
        <v>40227</v>
      </c>
      <c r="D20769" s="20" t="s">
        <v>40228</v>
      </c>
      <c r="E20769" s="20" t="s">
        <v>40229</v>
      </c>
      <c r="F20769" s="20" t="s">
        <v>15834</v>
      </c>
      <c r="H20769" s="20" t="s">
        <v>53</v>
      </c>
    </row>
    <row r="20770" customFormat="false" ht="15.75" hidden="false" customHeight="false" outlineLevel="0" collapsed="false">
      <c r="A20770" s="20" t="s">
        <v>40231</v>
      </c>
      <c r="B20770" s="20" t="s">
        <v>40232</v>
      </c>
      <c r="C20770" s="20" t="s">
        <v>40233</v>
      </c>
      <c r="H20770" s="20" t="s">
        <v>53</v>
      </c>
    </row>
    <row r="20771" customFormat="false" ht="15.75" hidden="false" customHeight="false" outlineLevel="0" collapsed="false">
      <c r="A20771" s="20" t="s">
        <v>40234</v>
      </c>
      <c r="B20771" s="20" t="s">
        <v>40232</v>
      </c>
      <c r="C20771" s="20" t="s">
        <v>40233</v>
      </c>
      <c r="H20771" s="20" t="s">
        <v>53</v>
      </c>
    </row>
    <row r="20772" customFormat="false" ht="15.75" hidden="false" customHeight="false" outlineLevel="0" collapsed="false">
      <c r="A20772" s="20" t="s">
        <v>40235</v>
      </c>
      <c r="B20772" s="20" t="s">
        <v>15976</v>
      </c>
      <c r="C20772" s="20" t="s">
        <v>40236</v>
      </c>
      <c r="D20772" s="20" t="s">
        <v>40237</v>
      </c>
      <c r="H20772" s="20" t="s">
        <v>29</v>
      </c>
    </row>
    <row r="20773" customFormat="false" ht="15.75" hidden="false" customHeight="false" outlineLevel="0" collapsed="false">
      <c r="A20773" s="20" t="s">
        <v>40238</v>
      </c>
      <c r="B20773" s="20" t="s">
        <v>15976</v>
      </c>
      <c r="C20773" s="20" t="s">
        <v>40236</v>
      </c>
      <c r="D20773" s="20" t="s">
        <v>40237</v>
      </c>
      <c r="H20773" s="20" t="s">
        <v>29</v>
      </c>
    </row>
    <row r="20774" customFormat="false" ht="15.75" hidden="false" customHeight="false" outlineLevel="0" collapsed="false">
      <c r="A20774" s="20" t="s">
        <v>40239</v>
      </c>
      <c r="B20774" s="20" t="s">
        <v>15981</v>
      </c>
      <c r="C20774" s="20" t="s">
        <v>40240</v>
      </c>
      <c r="D20774" s="20" t="s">
        <v>40241</v>
      </c>
      <c r="H20774" s="20" t="s">
        <v>29</v>
      </c>
    </row>
    <row r="20775" customFormat="false" ht="15.75" hidden="false" customHeight="false" outlineLevel="0" collapsed="false">
      <c r="A20775" s="20" t="s">
        <v>40242</v>
      </c>
      <c r="B20775" s="20" t="s">
        <v>15981</v>
      </c>
      <c r="C20775" s="20" t="s">
        <v>40240</v>
      </c>
      <c r="D20775" s="20" t="s">
        <v>40241</v>
      </c>
      <c r="H20775" s="20" t="s">
        <v>29</v>
      </c>
    </row>
    <row r="20776" customFormat="false" ht="15.75" hidden="false" customHeight="false" outlineLevel="0" collapsed="false">
      <c r="A20776" s="20" t="s">
        <v>40243</v>
      </c>
      <c r="B20776" s="20" t="s">
        <v>40244</v>
      </c>
      <c r="C20776" s="20" t="s">
        <v>40245</v>
      </c>
      <c r="D20776" s="20" t="s">
        <v>40246</v>
      </c>
      <c r="E20776" s="20" t="s">
        <v>40247</v>
      </c>
      <c r="H20776" s="20" t="s">
        <v>29</v>
      </c>
    </row>
    <row r="20777" customFormat="false" ht="15.75" hidden="false" customHeight="false" outlineLevel="0" collapsed="false">
      <c r="A20777" s="20" t="s">
        <v>40248</v>
      </c>
      <c r="B20777" s="20" t="s">
        <v>40244</v>
      </c>
      <c r="C20777" s="20" t="s">
        <v>40245</v>
      </c>
      <c r="D20777" s="20" t="s">
        <v>40246</v>
      </c>
      <c r="E20777" s="20" t="s">
        <v>40247</v>
      </c>
      <c r="H20777" s="20" t="s">
        <v>29</v>
      </c>
    </row>
    <row r="20778" customFormat="false" ht="15.75" hidden="false" customHeight="false" outlineLevel="0" collapsed="false">
      <c r="A20778" s="20" t="s">
        <v>40249</v>
      </c>
      <c r="B20778" s="20" t="s">
        <v>40250</v>
      </c>
      <c r="C20778" s="20" t="s">
        <v>40251</v>
      </c>
      <c r="D20778" s="20" t="s">
        <v>40252</v>
      </c>
      <c r="H20778" s="20" t="s">
        <v>29</v>
      </c>
    </row>
    <row r="20779" customFormat="false" ht="15.75" hidden="false" customHeight="false" outlineLevel="0" collapsed="false">
      <c r="A20779" s="20" t="s">
        <v>40253</v>
      </c>
      <c r="B20779" s="20" t="s">
        <v>40250</v>
      </c>
      <c r="C20779" s="20" t="s">
        <v>40251</v>
      </c>
      <c r="D20779" s="20" t="s">
        <v>40252</v>
      </c>
      <c r="H20779" s="20" t="s">
        <v>29</v>
      </c>
    </row>
    <row r="20780" customFormat="false" ht="15.75" hidden="false" customHeight="false" outlineLevel="0" collapsed="false">
      <c r="A20780" s="20" t="s">
        <v>40254</v>
      </c>
      <c r="B20780" s="20" t="s">
        <v>40255</v>
      </c>
      <c r="C20780" s="20" t="s">
        <v>40256</v>
      </c>
      <c r="D20780" s="20" t="s">
        <v>40257</v>
      </c>
      <c r="E20780" s="20" t="s">
        <v>40258</v>
      </c>
      <c r="H20780" s="20" t="s">
        <v>53</v>
      </c>
    </row>
    <row r="20781" customFormat="false" ht="15.75" hidden="false" customHeight="false" outlineLevel="0" collapsed="false">
      <c r="A20781" s="20" t="s">
        <v>40259</v>
      </c>
      <c r="B20781" s="20" t="s">
        <v>40255</v>
      </c>
      <c r="C20781" s="20" t="s">
        <v>40256</v>
      </c>
      <c r="D20781" s="20" t="s">
        <v>40257</v>
      </c>
      <c r="E20781" s="20" t="s">
        <v>40258</v>
      </c>
      <c r="H20781" s="20" t="s">
        <v>53</v>
      </c>
    </row>
    <row r="20782" customFormat="false" ht="15.75" hidden="false" customHeight="false" outlineLevel="0" collapsed="false">
      <c r="A20782" s="20" t="s">
        <v>40260</v>
      </c>
      <c r="B20782" s="20" t="s">
        <v>40255</v>
      </c>
      <c r="C20782" s="20" t="s">
        <v>40261</v>
      </c>
      <c r="D20782" s="20" t="s">
        <v>40257</v>
      </c>
      <c r="E20782" s="20" t="s">
        <v>40258</v>
      </c>
      <c r="H20782" s="20" t="s">
        <v>53</v>
      </c>
    </row>
    <row r="20783" customFormat="false" ht="15.75" hidden="false" customHeight="false" outlineLevel="0" collapsed="false">
      <c r="A20783" s="20" t="s">
        <v>40262</v>
      </c>
      <c r="B20783" s="20" t="s">
        <v>40255</v>
      </c>
      <c r="C20783" s="20" t="s">
        <v>40261</v>
      </c>
      <c r="D20783" s="20" t="s">
        <v>40257</v>
      </c>
      <c r="E20783" s="20" t="s">
        <v>40258</v>
      </c>
      <c r="H20783" s="20" t="s">
        <v>53</v>
      </c>
    </row>
    <row r="20784" customFormat="false" ht="15.75" hidden="false" customHeight="false" outlineLevel="0" collapsed="false">
      <c r="A20784" s="20" t="s">
        <v>40263</v>
      </c>
      <c r="B20784" s="20" t="s">
        <v>40264</v>
      </c>
      <c r="C20784" s="20" t="s">
        <v>40265</v>
      </c>
      <c r="H20784" s="20" t="s">
        <v>53</v>
      </c>
    </row>
    <row r="20785" customFormat="false" ht="15.75" hidden="false" customHeight="false" outlineLevel="0" collapsed="false">
      <c r="A20785" s="20" t="s">
        <v>40266</v>
      </c>
      <c r="B20785" s="20" t="s">
        <v>40264</v>
      </c>
      <c r="C20785" s="20" t="s">
        <v>40265</v>
      </c>
      <c r="H20785" s="20" t="s">
        <v>53</v>
      </c>
    </row>
    <row r="20786" customFormat="false" ht="15.75" hidden="false" customHeight="false" outlineLevel="0" collapsed="false">
      <c r="A20786" s="20" t="s">
        <v>40267</v>
      </c>
      <c r="B20786" s="20" t="s">
        <v>40268</v>
      </c>
      <c r="C20786" s="20" t="s">
        <v>40269</v>
      </c>
      <c r="D20786" s="20" t="s">
        <v>8038</v>
      </c>
      <c r="H20786" s="20" t="s">
        <v>103</v>
      </c>
    </row>
    <row r="20787" customFormat="false" ht="15.75" hidden="false" customHeight="false" outlineLevel="0" collapsed="false">
      <c r="A20787" s="20" t="s">
        <v>40270</v>
      </c>
      <c r="B20787" s="20" t="s">
        <v>40268</v>
      </c>
      <c r="C20787" s="20" t="s">
        <v>40269</v>
      </c>
      <c r="D20787" s="20" t="s">
        <v>8038</v>
      </c>
      <c r="H20787" s="20" t="s">
        <v>103</v>
      </c>
    </row>
    <row r="20788" customFormat="false" ht="15.75" hidden="false" customHeight="false" outlineLevel="0" collapsed="false">
      <c r="A20788" s="20" t="s">
        <v>40271</v>
      </c>
      <c r="B20788" s="20" t="s">
        <v>15854</v>
      </c>
      <c r="C20788" s="20" t="s">
        <v>40272</v>
      </c>
      <c r="D20788" s="20" t="s">
        <v>40273</v>
      </c>
      <c r="H20788" s="20" t="s">
        <v>53</v>
      </c>
    </row>
    <row r="20789" customFormat="false" ht="15.75" hidden="false" customHeight="false" outlineLevel="0" collapsed="false">
      <c r="A20789" s="20" t="s">
        <v>40274</v>
      </c>
      <c r="B20789" s="20" t="s">
        <v>15854</v>
      </c>
      <c r="C20789" s="20" t="s">
        <v>40272</v>
      </c>
      <c r="D20789" s="20" t="s">
        <v>40273</v>
      </c>
      <c r="H20789" s="20" t="s">
        <v>53</v>
      </c>
    </row>
    <row r="20790" customFormat="false" ht="15.75" hidden="false" customHeight="false" outlineLevel="0" collapsed="false">
      <c r="A20790" s="20" t="s">
        <v>40275</v>
      </c>
      <c r="B20790" s="20" t="s">
        <v>40276</v>
      </c>
      <c r="C20790" s="20" t="s">
        <v>40277</v>
      </c>
      <c r="H20790" s="20" t="s">
        <v>53</v>
      </c>
    </row>
    <row r="20791" customFormat="false" ht="15.75" hidden="false" customHeight="false" outlineLevel="0" collapsed="false">
      <c r="A20791" s="20" t="s">
        <v>40278</v>
      </c>
      <c r="B20791" s="20" t="s">
        <v>40276</v>
      </c>
      <c r="C20791" s="20" t="s">
        <v>40277</v>
      </c>
      <c r="H20791" s="20" t="s">
        <v>53</v>
      </c>
    </row>
    <row r="20792" customFormat="false" ht="15.75" hidden="false" customHeight="false" outlineLevel="0" collapsed="false">
      <c r="A20792" s="20" t="s">
        <v>40279</v>
      </c>
      <c r="B20792" s="20" t="s">
        <v>40280</v>
      </c>
      <c r="H20792" s="20" t="s">
        <v>103</v>
      </c>
    </row>
    <row r="20793" customFormat="false" ht="15.75" hidden="false" customHeight="false" outlineLevel="0" collapsed="false">
      <c r="A20793" s="20" t="s">
        <v>40281</v>
      </c>
      <c r="B20793" s="20" t="s">
        <v>40280</v>
      </c>
      <c r="H20793" s="20" t="s">
        <v>103</v>
      </c>
    </row>
    <row r="20794" customFormat="false" ht="15.75" hidden="false" customHeight="false" outlineLevel="0" collapsed="false">
      <c r="A20794" s="20" t="s">
        <v>40282</v>
      </c>
      <c r="B20794" s="20" t="s">
        <v>40283</v>
      </c>
      <c r="H20794" s="20" t="s">
        <v>29</v>
      </c>
    </row>
    <row r="20795" customFormat="false" ht="15.75" hidden="false" customHeight="false" outlineLevel="0" collapsed="false">
      <c r="A20795" s="20" t="s">
        <v>40284</v>
      </c>
      <c r="B20795" s="20" t="s">
        <v>40283</v>
      </c>
      <c r="H20795" s="20" t="s">
        <v>29</v>
      </c>
    </row>
    <row r="20796" customFormat="false" ht="15.75" hidden="false" customHeight="false" outlineLevel="0" collapsed="false">
      <c r="A20796" s="20" t="s">
        <v>40285</v>
      </c>
      <c r="B20796" s="20" t="s">
        <v>40286</v>
      </c>
      <c r="H20796" s="20" t="s">
        <v>21</v>
      </c>
    </row>
    <row r="20797" customFormat="false" ht="15.75" hidden="false" customHeight="false" outlineLevel="0" collapsed="false">
      <c r="A20797" s="20" t="s">
        <v>40287</v>
      </c>
      <c r="B20797" s="20" t="s">
        <v>40286</v>
      </c>
      <c r="H20797" s="20" t="s">
        <v>21</v>
      </c>
    </row>
    <row r="20798" customFormat="false" ht="15.75" hidden="false" customHeight="false" outlineLevel="0" collapsed="false">
      <c r="A20798" s="20" t="s">
        <v>40288</v>
      </c>
      <c r="B20798" s="20" t="s">
        <v>40289</v>
      </c>
      <c r="C20798" s="20" t="s">
        <v>40290</v>
      </c>
      <c r="H20798" s="20" t="s">
        <v>49</v>
      </c>
    </row>
    <row r="20799" customFormat="false" ht="15.75" hidden="false" customHeight="false" outlineLevel="0" collapsed="false">
      <c r="A20799" s="20" t="s">
        <v>40291</v>
      </c>
      <c r="B20799" s="20" t="s">
        <v>40289</v>
      </c>
      <c r="C20799" s="20" t="s">
        <v>40290</v>
      </c>
      <c r="H20799" s="20" t="s">
        <v>49</v>
      </c>
    </row>
    <row r="20800" customFormat="false" ht="15.75" hidden="false" customHeight="false" outlineLevel="0" collapsed="false">
      <c r="A20800" s="20" t="s">
        <v>40292</v>
      </c>
      <c r="B20800" s="20" t="s">
        <v>40293</v>
      </c>
      <c r="H20800" s="20" t="s">
        <v>49</v>
      </c>
    </row>
    <row r="20801" customFormat="false" ht="15.75" hidden="false" customHeight="false" outlineLevel="0" collapsed="false">
      <c r="A20801" s="20" t="s">
        <v>40294</v>
      </c>
      <c r="B20801" s="20" t="s">
        <v>40293</v>
      </c>
      <c r="H20801" s="20" t="s">
        <v>49</v>
      </c>
    </row>
    <row r="20802" customFormat="false" ht="15.75" hidden="false" customHeight="false" outlineLevel="0" collapsed="false">
      <c r="A20802" s="20" t="s">
        <v>40295</v>
      </c>
      <c r="B20802" s="20" t="s">
        <v>40296</v>
      </c>
      <c r="C20802" s="20" t="s">
        <v>40297</v>
      </c>
      <c r="H20802" s="20" t="s">
        <v>103</v>
      </c>
    </row>
    <row r="20803" customFormat="false" ht="15.75" hidden="false" customHeight="false" outlineLevel="0" collapsed="false">
      <c r="A20803" s="20" t="s">
        <v>40298</v>
      </c>
      <c r="B20803" s="20" t="s">
        <v>40296</v>
      </c>
      <c r="C20803" s="20" t="s">
        <v>40297</v>
      </c>
      <c r="H20803" s="20" t="s">
        <v>103</v>
      </c>
    </row>
    <row r="20804" customFormat="false" ht="15.75" hidden="false" customHeight="false" outlineLevel="0" collapsed="false">
      <c r="A20804" s="20" t="s">
        <v>40299</v>
      </c>
      <c r="B20804" s="20" t="s">
        <v>40300</v>
      </c>
      <c r="C20804" s="20" t="s">
        <v>40301</v>
      </c>
      <c r="H20804" s="20" t="s">
        <v>53</v>
      </c>
    </row>
    <row r="20805" customFormat="false" ht="15.75" hidden="false" customHeight="false" outlineLevel="0" collapsed="false">
      <c r="A20805" s="20" t="s">
        <v>40302</v>
      </c>
      <c r="B20805" s="20" t="s">
        <v>40300</v>
      </c>
      <c r="C20805" s="20" t="s">
        <v>40301</v>
      </c>
      <c r="H20805" s="20" t="s">
        <v>53</v>
      </c>
    </row>
    <row r="20806" customFormat="false" ht="15.75" hidden="false" customHeight="false" outlineLevel="0" collapsed="false">
      <c r="A20806" s="20" t="s">
        <v>40303</v>
      </c>
      <c r="B20806" s="20" t="s">
        <v>40300</v>
      </c>
      <c r="C20806" s="20" t="s">
        <v>40304</v>
      </c>
      <c r="H20806" s="20" t="s">
        <v>53</v>
      </c>
    </row>
    <row r="20807" customFormat="false" ht="15.75" hidden="false" customHeight="false" outlineLevel="0" collapsed="false">
      <c r="A20807" s="20" t="s">
        <v>40305</v>
      </c>
      <c r="B20807" s="20" t="s">
        <v>40300</v>
      </c>
      <c r="C20807" s="20" t="s">
        <v>40304</v>
      </c>
      <c r="H20807" s="20" t="s">
        <v>53</v>
      </c>
    </row>
    <row r="20808" customFormat="false" ht="15.75" hidden="false" customHeight="false" outlineLevel="0" collapsed="false">
      <c r="A20808" s="20" t="s">
        <v>40306</v>
      </c>
      <c r="B20808" s="20" t="s">
        <v>40307</v>
      </c>
      <c r="C20808" s="20" t="s">
        <v>40308</v>
      </c>
      <c r="H20808" s="20" t="s">
        <v>53</v>
      </c>
    </row>
    <row r="20809" customFormat="false" ht="15.75" hidden="false" customHeight="false" outlineLevel="0" collapsed="false">
      <c r="A20809" s="20" t="s">
        <v>40309</v>
      </c>
      <c r="B20809" s="20" t="s">
        <v>40307</v>
      </c>
      <c r="C20809" s="20" t="s">
        <v>40308</v>
      </c>
      <c r="H20809" s="20" t="s">
        <v>53</v>
      </c>
    </row>
    <row r="20810" customFormat="false" ht="15.75" hidden="false" customHeight="false" outlineLevel="0" collapsed="false">
      <c r="A20810" s="20" t="s">
        <v>40310</v>
      </c>
      <c r="B20810" s="20" t="s">
        <v>40311</v>
      </c>
      <c r="H20810" s="20" t="s">
        <v>49</v>
      </c>
    </row>
    <row r="20811" customFormat="false" ht="15.75" hidden="false" customHeight="false" outlineLevel="0" collapsed="false">
      <c r="A20811" s="20" t="s">
        <v>40312</v>
      </c>
      <c r="B20811" s="20" t="s">
        <v>40311</v>
      </c>
      <c r="H20811" s="20" t="s">
        <v>49</v>
      </c>
    </row>
    <row r="20812" customFormat="false" ht="15.75" hidden="false" customHeight="false" outlineLevel="0" collapsed="false">
      <c r="A20812" s="20" t="s">
        <v>40313</v>
      </c>
      <c r="B20812" s="20" t="s">
        <v>40314</v>
      </c>
      <c r="H20812" s="20" t="s">
        <v>103</v>
      </c>
    </row>
    <row r="20813" customFormat="false" ht="15.75" hidden="false" customHeight="false" outlineLevel="0" collapsed="false">
      <c r="A20813" s="20" t="s">
        <v>40315</v>
      </c>
      <c r="B20813" s="20" t="s">
        <v>40314</v>
      </c>
      <c r="H20813" s="20" t="s">
        <v>103</v>
      </c>
    </row>
    <row r="20814" customFormat="false" ht="15.75" hidden="false" customHeight="false" outlineLevel="0" collapsed="false">
      <c r="A20814" s="20" t="s">
        <v>40316</v>
      </c>
      <c r="B20814" s="20" t="s">
        <v>40317</v>
      </c>
      <c r="H20814" s="20" t="s">
        <v>103</v>
      </c>
    </row>
    <row r="20815" customFormat="false" ht="15.75" hidden="false" customHeight="false" outlineLevel="0" collapsed="false">
      <c r="A20815" s="20" t="s">
        <v>40318</v>
      </c>
      <c r="B20815" s="20" t="s">
        <v>40317</v>
      </c>
      <c r="H20815" s="20" t="s">
        <v>103</v>
      </c>
    </row>
    <row r="20816" customFormat="false" ht="15.75" hidden="false" customHeight="false" outlineLevel="0" collapsed="false">
      <c r="A20816" s="20" t="s">
        <v>40319</v>
      </c>
      <c r="B20816" s="20" t="s">
        <v>40320</v>
      </c>
      <c r="H20816" s="20" t="s">
        <v>49</v>
      </c>
    </row>
    <row r="20817" customFormat="false" ht="15.75" hidden="false" customHeight="false" outlineLevel="0" collapsed="false">
      <c r="A20817" s="20" t="s">
        <v>40321</v>
      </c>
      <c r="B20817" s="20" t="s">
        <v>40320</v>
      </c>
      <c r="H20817" s="20" t="s">
        <v>49</v>
      </c>
    </row>
    <row r="20818" customFormat="false" ht="15.75" hidden="false" customHeight="false" outlineLevel="0" collapsed="false">
      <c r="A20818" s="20" t="s">
        <v>40322</v>
      </c>
      <c r="B20818" s="20" t="s">
        <v>40323</v>
      </c>
      <c r="H20818" s="20" t="s">
        <v>103</v>
      </c>
    </row>
    <row r="20819" customFormat="false" ht="15.75" hidden="false" customHeight="false" outlineLevel="0" collapsed="false">
      <c r="A20819" s="20" t="s">
        <v>40324</v>
      </c>
      <c r="B20819" s="20" t="s">
        <v>40323</v>
      </c>
      <c r="H20819" s="20" t="s">
        <v>103</v>
      </c>
    </row>
    <row r="20820" customFormat="false" ht="15.75" hidden="false" customHeight="false" outlineLevel="0" collapsed="false">
      <c r="A20820" s="20" t="s">
        <v>40325</v>
      </c>
      <c r="B20820" s="20" t="s">
        <v>40326</v>
      </c>
      <c r="H20820" s="20" t="s">
        <v>103</v>
      </c>
    </row>
    <row r="20821" customFormat="false" ht="15.75" hidden="false" customHeight="false" outlineLevel="0" collapsed="false">
      <c r="A20821" s="20" t="s">
        <v>40327</v>
      </c>
      <c r="B20821" s="20" t="s">
        <v>40326</v>
      </c>
      <c r="H20821" s="20" t="s">
        <v>103</v>
      </c>
    </row>
    <row r="20822" customFormat="false" ht="15.75" hidden="false" customHeight="false" outlineLevel="0" collapsed="false">
      <c r="A20822" s="20" t="s">
        <v>40328</v>
      </c>
      <c r="B20822" s="20" t="s">
        <v>40329</v>
      </c>
      <c r="H20822" s="20" t="s">
        <v>103</v>
      </c>
    </row>
    <row r="20823" customFormat="false" ht="15.75" hidden="false" customHeight="false" outlineLevel="0" collapsed="false">
      <c r="A20823" s="20" t="s">
        <v>40330</v>
      </c>
      <c r="B20823" s="20" t="s">
        <v>40329</v>
      </c>
      <c r="H20823" s="20" t="s">
        <v>103</v>
      </c>
    </row>
    <row r="20824" customFormat="false" ht="15.75" hidden="false" customHeight="false" outlineLevel="0" collapsed="false">
      <c r="A20824" s="20" t="s">
        <v>40331</v>
      </c>
      <c r="B20824" s="20" t="s">
        <v>40332</v>
      </c>
      <c r="H20824" s="20" t="s">
        <v>49</v>
      </c>
    </row>
    <row r="20825" customFormat="false" ht="15.75" hidden="false" customHeight="false" outlineLevel="0" collapsed="false">
      <c r="A20825" s="20" t="s">
        <v>40333</v>
      </c>
      <c r="B20825" s="20" t="s">
        <v>40332</v>
      </c>
      <c r="H20825" s="20" t="s">
        <v>49</v>
      </c>
    </row>
    <row r="20826" customFormat="false" ht="15.75" hidden="false" customHeight="false" outlineLevel="0" collapsed="false">
      <c r="A20826" s="20" t="s">
        <v>40334</v>
      </c>
      <c r="B20826" s="20" t="s">
        <v>40335</v>
      </c>
      <c r="C20826" s="20" t="s">
        <v>40336</v>
      </c>
      <c r="H20826" s="20" t="s">
        <v>53</v>
      </c>
    </row>
    <row r="20827" customFormat="false" ht="15.75" hidden="false" customHeight="false" outlineLevel="0" collapsed="false">
      <c r="A20827" s="20" t="s">
        <v>40337</v>
      </c>
      <c r="B20827" s="20" t="s">
        <v>40335</v>
      </c>
      <c r="C20827" s="20" t="s">
        <v>40336</v>
      </c>
      <c r="H20827" s="20" t="s">
        <v>53</v>
      </c>
    </row>
    <row r="20828" customFormat="false" ht="15.75" hidden="false" customHeight="false" outlineLevel="0" collapsed="false">
      <c r="A20828" s="20" t="s">
        <v>40338</v>
      </c>
      <c r="B20828" s="20" t="s">
        <v>40339</v>
      </c>
      <c r="C20828" s="20" t="s">
        <v>40340</v>
      </c>
      <c r="H20828" s="20" t="s">
        <v>53</v>
      </c>
    </row>
    <row r="20829" customFormat="false" ht="15.75" hidden="false" customHeight="false" outlineLevel="0" collapsed="false">
      <c r="A20829" s="20" t="s">
        <v>40341</v>
      </c>
      <c r="B20829" s="20" t="s">
        <v>40339</v>
      </c>
      <c r="C20829" s="20" t="s">
        <v>40340</v>
      </c>
      <c r="H20829" s="20" t="s">
        <v>53</v>
      </c>
    </row>
    <row r="20830" customFormat="false" ht="15.75" hidden="false" customHeight="false" outlineLevel="0" collapsed="false">
      <c r="A20830" s="20" t="s">
        <v>40342</v>
      </c>
      <c r="B20830" s="20" t="s">
        <v>40343</v>
      </c>
      <c r="H20830" s="20" t="s">
        <v>5399</v>
      </c>
    </row>
    <row r="20831" customFormat="false" ht="15.75" hidden="false" customHeight="false" outlineLevel="0" collapsed="false">
      <c r="A20831" s="20" t="s">
        <v>40344</v>
      </c>
      <c r="B20831" s="20" t="s">
        <v>40343</v>
      </c>
      <c r="H20831" s="20" t="s">
        <v>5399</v>
      </c>
    </row>
    <row r="20832" customFormat="false" ht="15.75" hidden="false" customHeight="false" outlineLevel="0" collapsed="false">
      <c r="A20832" s="20" t="s">
        <v>40345</v>
      </c>
      <c r="B20832" s="20" t="s">
        <v>40346</v>
      </c>
      <c r="C20832" s="20" t="s">
        <v>40347</v>
      </c>
      <c r="H20832" s="20" t="s">
        <v>103</v>
      </c>
    </row>
    <row r="20833" customFormat="false" ht="15.75" hidden="false" customHeight="false" outlineLevel="0" collapsed="false">
      <c r="A20833" s="20" t="s">
        <v>40348</v>
      </c>
      <c r="B20833" s="20" t="s">
        <v>40346</v>
      </c>
      <c r="C20833" s="20" t="s">
        <v>40347</v>
      </c>
      <c r="H20833" s="20" t="s">
        <v>103</v>
      </c>
    </row>
    <row r="20834" customFormat="false" ht="15.75" hidden="false" customHeight="false" outlineLevel="0" collapsed="false">
      <c r="A20834" s="20" t="s">
        <v>40349</v>
      </c>
      <c r="B20834" s="20" t="s">
        <v>40350</v>
      </c>
      <c r="C20834" s="20" t="s">
        <v>40351</v>
      </c>
      <c r="H20834" s="20" t="s">
        <v>103</v>
      </c>
    </row>
    <row r="20835" customFormat="false" ht="15.75" hidden="false" customHeight="false" outlineLevel="0" collapsed="false">
      <c r="A20835" s="20" t="s">
        <v>40352</v>
      </c>
      <c r="B20835" s="20" t="s">
        <v>40350</v>
      </c>
      <c r="C20835" s="20" t="s">
        <v>40351</v>
      </c>
      <c r="H20835" s="20" t="s">
        <v>103</v>
      </c>
    </row>
    <row r="20836" customFormat="false" ht="15.75" hidden="false" customHeight="false" outlineLevel="0" collapsed="false">
      <c r="A20836" s="20" t="s">
        <v>40353</v>
      </c>
      <c r="B20836" s="20" t="s">
        <v>40350</v>
      </c>
      <c r="C20836" s="20" t="s">
        <v>40354</v>
      </c>
      <c r="H20836" s="20" t="s">
        <v>103</v>
      </c>
    </row>
    <row r="20837" customFormat="false" ht="15.75" hidden="false" customHeight="false" outlineLevel="0" collapsed="false">
      <c r="A20837" s="20" t="s">
        <v>40355</v>
      </c>
      <c r="B20837" s="20" t="s">
        <v>40350</v>
      </c>
      <c r="C20837" s="20" t="s">
        <v>40354</v>
      </c>
      <c r="H20837" s="20" t="s">
        <v>103</v>
      </c>
    </row>
    <row r="20838" customFormat="false" ht="15.75" hidden="false" customHeight="false" outlineLevel="0" collapsed="false">
      <c r="A20838" s="20" t="s">
        <v>40356</v>
      </c>
      <c r="B20838" s="20" t="s">
        <v>40357</v>
      </c>
      <c r="C20838" s="20" t="s">
        <v>40358</v>
      </c>
      <c r="D20838" s="20" t="s">
        <v>40359</v>
      </c>
      <c r="H20838" s="20" t="s">
        <v>103</v>
      </c>
    </row>
    <row r="20839" customFormat="false" ht="15.75" hidden="false" customHeight="false" outlineLevel="0" collapsed="false">
      <c r="A20839" s="20" t="s">
        <v>40360</v>
      </c>
      <c r="B20839" s="20" t="s">
        <v>40357</v>
      </c>
      <c r="C20839" s="20" t="s">
        <v>40358</v>
      </c>
      <c r="D20839" s="20" t="s">
        <v>40359</v>
      </c>
      <c r="H20839" s="20" t="s">
        <v>103</v>
      </c>
    </row>
    <row r="20840" customFormat="false" ht="15.75" hidden="false" customHeight="false" outlineLevel="0" collapsed="false">
      <c r="A20840" s="20" t="s">
        <v>40361</v>
      </c>
      <c r="B20840" s="20" t="s">
        <v>40357</v>
      </c>
      <c r="C20840" s="20" t="s">
        <v>40362</v>
      </c>
      <c r="D20840" s="20" t="s">
        <v>40359</v>
      </c>
      <c r="H20840" s="20" t="s">
        <v>103</v>
      </c>
    </row>
    <row r="20841" customFormat="false" ht="15.75" hidden="false" customHeight="false" outlineLevel="0" collapsed="false">
      <c r="A20841" s="20" t="s">
        <v>40363</v>
      </c>
      <c r="B20841" s="20" t="s">
        <v>40357</v>
      </c>
      <c r="C20841" s="20" t="s">
        <v>40362</v>
      </c>
      <c r="D20841" s="20" t="s">
        <v>40359</v>
      </c>
      <c r="H20841" s="20" t="s">
        <v>103</v>
      </c>
    </row>
    <row r="20842" customFormat="false" ht="15.75" hidden="false" customHeight="false" outlineLevel="0" collapsed="false">
      <c r="A20842" s="20" t="s">
        <v>40364</v>
      </c>
      <c r="B20842" s="20" t="s">
        <v>40357</v>
      </c>
      <c r="C20842" s="20" t="s">
        <v>40365</v>
      </c>
      <c r="D20842" s="20" t="s">
        <v>40359</v>
      </c>
      <c r="H20842" s="20" t="s">
        <v>103</v>
      </c>
    </row>
    <row r="20843" customFormat="false" ht="15.75" hidden="false" customHeight="false" outlineLevel="0" collapsed="false">
      <c r="A20843" s="20" t="s">
        <v>40366</v>
      </c>
      <c r="B20843" s="20" t="s">
        <v>40357</v>
      </c>
      <c r="C20843" s="20" t="s">
        <v>40365</v>
      </c>
      <c r="D20843" s="20" t="s">
        <v>40359</v>
      </c>
      <c r="H20843" s="20" t="s">
        <v>103</v>
      </c>
    </row>
    <row r="20844" customFormat="false" ht="15.75" hidden="false" customHeight="false" outlineLevel="0" collapsed="false">
      <c r="A20844" s="20" t="s">
        <v>40367</v>
      </c>
      <c r="B20844" s="20" t="s">
        <v>40368</v>
      </c>
      <c r="C20844" s="20" t="s">
        <v>40369</v>
      </c>
      <c r="D20844" s="20" t="s">
        <v>40370</v>
      </c>
      <c r="H20844" s="20" t="s">
        <v>103</v>
      </c>
    </row>
    <row r="20845" customFormat="false" ht="15.75" hidden="false" customHeight="false" outlineLevel="0" collapsed="false">
      <c r="A20845" s="20" t="s">
        <v>40371</v>
      </c>
      <c r="B20845" s="20" t="s">
        <v>40368</v>
      </c>
      <c r="C20845" s="20" t="s">
        <v>40369</v>
      </c>
      <c r="D20845" s="20" t="s">
        <v>40370</v>
      </c>
      <c r="H20845" s="20" t="s">
        <v>103</v>
      </c>
    </row>
    <row r="20846" customFormat="false" ht="15.75" hidden="false" customHeight="false" outlineLevel="0" collapsed="false">
      <c r="A20846" s="20" t="s">
        <v>40372</v>
      </c>
      <c r="B20846" s="20" t="s">
        <v>40368</v>
      </c>
      <c r="C20846" s="20" t="s">
        <v>40373</v>
      </c>
      <c r="D20846" s="20" t="s">
        <v>40370</v>
      </c>
      <c r="H20846" s="20" t="s">
        <v>103</v>
      </c>
    </row>
    <row r="20847" customFormat="false" ht="15.75" hidden="false" customHeight="false" outlineLevel="0" collapsed="false">
      <c r="A20847" s="20" t="s">
        <v>40374</v>
      </c>
      <c r="B20847" s="20" t="s">
        <v>40368</v>
      </c>
      <c r="C20847" s="20" t="s">
        <v>40373</v>
      </c>
      <c r="D20847" s="20" t="s">
        <v>40370</v>
      </c>
      <c r="H20847" s="20" t="s">
        <v>103</v>
      </c>
    </row>
    <row r="20848" customFormat="false" ht="15.75" hidden="false" customHeight="false" outlineLevel="0" collapsed="false">
      <c r="A20848" s="20" t="s">
        <v>40375</v>
      </c>
      <c r="B20848" s="20" t="s">
        <v>40376</v>
      </c>
      <c r="C20848" s="20" t="s">
        <v>40377</v>
      </c>
      <c r="D20848" s="20" t="s">
        <v>40378</v>
      </c>
      <c r="H20848" s="20" t="s">
        <v>103</v>
      </c>
    </row>
    <row r="20849" customFormat="false" ht="15.75" hidden="false" customHeight="false" outlineLevel="0" collapsed="false">
      <c r="A20849" s="20" t="s">
        <v>40379</v>
      </c>
      <c r="B20849" s="20" t="s">
        <v>40376</v>
      </c>
      <c r="C20849" s="20" t="s">
        <v>40377</v>
      </c>
      <c r="D20849" s="20" t="s">
        <v>40378</v>
      </c>
      <c r="H20849" s="20" t="s">
        <v>103</v>
      </c>
    </row>
    <row r="20850" customFormat="false" ht="15.75" hidden="false" customHeight="false" outlineLevel="0" collapsed="false">
      <c r="A20850" s="20" t="s">
        <v>40380</v>
      </c>
      <c r="B20850" s="20" t="s">
        <v>40381</v>
      </c>
      <c r="C20850" s="20" t="s">
        <v>40382</v>
      </c>
      <c r="H20850" s="20" t="s">
        <v>103</v>
      </c>
    </row>
    <row r="20851" customFormat="false" ht="15.75" hidden="false" customHeight="false" outlineLevel="0" collapsed="false">
      <c r="A20851" s="20" t="s">
        <v>40383</v>
      </c>
      <c r="B20851" s="20" t="s">
        <v>40381</v>
      </c>
      <c r="C20851" s="20" t="s">
        <v>40382</v>
      </c>
      <c r="H20851" s="20" t="s">
        <v>103</v>
      </c>
    </row>
    <row r="20852" customFormat="false" ht="15.75" hidden="false" customHeight="false" outlineLevel="0" collapsed="false">
      <c r="A20852" s="20" t="s">
        <v>40384</v>
      </c>
      <c r="B20852" s="20" t="s">
        <v>40385</v>
      </c>
      <c r="C20852" s="20" t="s">
        <v>40386</v>
      </c>
      <c r="D20852" s="20" t="s">
        <v>40387</v>
      </c>
      <c r="E20852" s="20" t="s">
        <v>40388</v>
      </c>
      <c r="F20852" s="20" t="s">
        <v>40389</v>
      </c>
      <c r="H20852" s="20" t="s">
        <v>103</v>
      </c>
    </row>
    <row r="20853" customFormat="false" ht="15.75" hidden="false" customHeight="false" outlineLevel="0" collapsed="false">
      <c r="A20853" s="20" t="s">
        <v>40390</v>
      </c>
      <c r="B20853" s="20" t="s">
        <v>40385</v>
      </c>
      <c r="C20853" s="20" t="s">
        <v>40386</v>
      </c>
      <c r="D20853" s="20" t="s">
        <v>40387</v>
      </c>
      <c r="E20853" s="20" t="s">
        <v>40388</v>
      </c>
      <c r="F20853" s="20" t="s">
        <v>40389</v>
      </c>
      <c r="H20853" s="20" t="s">
        <v>103</v>
      </c>
    </row>
    <row r="20854" customFormat="false" ht="15.75" hidden="false" customHeight="false" outlineLevel="0" collapsed="false">
      <c r="A20854" s="20" t="s">
        <v>40391</v>
      </c>
      <c r="B20854" s="20" t="s">
        <v>40385</v>
      </c>
      <c r="C20854" s="20" t="s">
        <v>40386</v>
      </c>
      <c r="D20854" s="20" t="s">
        <v>40392</v>
      </c>
      <c r="E20854" s="20" t="s">
        <v>40388</v>
      </c>
      <c r="F20854" s="20" t="s">
        <v>40389</v>
      </c>
      <c r="H20854" s="20" t="s">
        <v>103</v>
      </c>
    </row>
    <row r="20855" customFormat="false" ht="15.75" hidden="false" customHeight="false" outlineLevel="0" collapsed="false">
      <c r="A20855" s="20" t="s">
        <v>40393</v>
      </c>
      <c r="B20855" s="20" t="s">
        <v>40385</v>
      </c>
      <c r="C20855" s="20" t="s">
        <v>40386</v>
      </c>
      <c r="D20855" s="20" t="s">
        <v>40392</v>
      </c>
      <c r="E20855" s="20" t="s">
        <v>40388</v>
      </c>
      <c r="F20855" s="20" t="s">
        <v>40389</v>
      </c>
      <c r="H20855" s="20" t="s">
        <v>103</v>
      </c>
    </row>
    <row r="20856" customFormat="false" ht="15.75" hidden="false" customHeight="false" outlineLevel="0" collapsed="false">
      <c r="A20856" s="20" t="s">
        <v>40394</v>
      </c>
      <c r="B20856" s="20" t="s">
        <v>40385</v>
      </c>
      <c r="C20856" s="20" t="s">
        <v>40386</v>
      </c>
      <c r="D20856" s="20" t="s">
        <v>40395</v>
      </c>
      <c r="E20856" s="20" t="s">
        <v>40388</v>
      </c>
      <c r="F20856" s="20" t="s">
        <v>40389</v>
      </c>
      <c r="H20856" s="20" t="s">
        <v>103</v>
      </c>
    </row>
    <row r="20857" customFormat="false" ht="15.75" hidden="false" customHeight="false" outlineLevel="0" collapsed="false">
      <c r="A20857" s="20" t="s">
        <v>40396</v>
      </c>
      <c r="B20857" s="20" t="s">
        <v>40385</v>
      </c>
      <c r="C20857" s="20" t="s">
        <v>40386</v>
      </c>
      <c r="D20857" s="20" t="s">
        <v>40395</v>
      </c>
      <c r="E20857" s="20" t="s">
        <v>40388</v>
      </c>
      <c r="F20857" s="20" t="s">
        <v>40389</v>
      </c>
      <c r="H20857" s="20" t="s">
        <v>103</v>
      </c>
    </row>
    <row r="20858" customFormat="false" ht="15.75" hidden="false" customHeight="false" outlineLevel="0" collapsed="false">
      <c r="A20858" s="20" t="s">
        <v>40397</v>
      </c>
      <c r="B20858" s="20" t="s">
        <v>40398</v>
      </c>
      <c r="C20858" s="20" t="s">
        <v>40399</v>
      </c>
      <c r="D20858" s="20" t="s">
        <v>40400</v>
      </c>
      <c r="E20858" s="20" t="s">
        <v>40401</v>
      </c>
      <c r="F20858" s="20" t="s">
        <v>40402</v>
      </c>
      <c r="H20858" s="20" t="s">
        <v>103</v>
      </c>
    </row>
    <row r="20859" customFormat="false" ht="15.75" hidden="false" customHeight="false" outlineLevel="0" collapsed="false">
      <c r="A20859" s="20" t="s">
        <v>40403</v>
      </c>
      <c r="B20859" s="20" t="s">
        <v>40398</v>
      </c>
      <c r="C20859" s="20" t="s">
        <v>40399</v>
      </c>
      <c r="D20859" s="20" t="s">
        <v>40400</v>
      </c>
      <c r="E20859" s="20" t="s">
        <v>40401</v>
      </c>
      <c r="F20859" s="20" t="s">
        <v>40402</v>
      </c>
      <c r="H20859" s="20" t="s">
        <v>103</v>
      </c>
    </row>
    <row r="20860" customFormat="false" ht="15.75" hidden="false" customHeight="false" outlineLevel="0" collapsed="false">
      <c r="A20860" s="20" t="s">
        <v>40404</v>
      </c>
      <c r="B20860" s="20" t="s">
        <v>40398</v>
      </c>
      <c r="C20860" s="20" t="s">
        <v>40405</v>
      </c>
      <c r="D20860" s="20" t="s">
        <v>40406</v>
      </c>
      <c r="E20860" s="20" t="s">
        <v>40401</v>
      </c>
      <c r="F20860" s="20" t="s">
        <v>40402</v>
      </c>
      <c r="H20860" s="20" t="s">
        <v>103</v>
      </c>
    </row>
    <row r="20861" customFormat="false" ht="15.75" hidden="false" customHeight="false" outlineLevel="0" collapsed="false">
      <c r="A20861" s="20" t="s">
        <v>40407</v>
      </c>
      <c r="B20861" s="20" t="s">
        <v>40398</v>
      </c>
      <c r="C20861" s="20" t="s">
        <v>40405</v>
      </c>
      <c r="D20861" s="20" t="s">
        <v>40406</v>
      </c>
      <c r="E20861" s="20" t="s">
        <v>40401</v>
      </c>
      <c r="F20861" s="20" t="s">
        <v>40402</v>
      </c>
      <c r="H20861" s="20" t="s">
        <v>103</v>
      </c>
    </row>
    <row r="20862" customFormat="false" ht="15.75" hidden="false" customHeight="false" outlineLevel="0" collapsed="false">
      <c r="A20862" s="20" t="s">
        <v>40408</v>
      </c>
      <c r="B20862" s="20" t="s">
        <v>40409</v>
      </c>
      <c r="C20862" s="20" t="s">
        <v>40410</v>
      </c>
      <c r="D20862" s="20" t="s">
        <v>40411</v>
      </c>
      <c r="E20862" s="20" t="s">
        <v>40412</v>
      </c>
      <c r="H20862" s="20" t="s">
        <v>103</v>
      </c>
    </row>
    <row r="20863" customFormat="false" ht="15.75" hidden="false" customHeight="false" outlineLevel="0" collapsed="false">
      <c r="A20863" s="20" t="s">
        <v>40413</v>
      </c>
      <c r="B20863" s="20" t="s">
        <v>40409</v>
      </c>
      <c r="C20863" s="20" t="s">
        <v>40410</v>
      </c>
      <c r="D20863" s="20" t="s">
        <v>40411</v>
      </c>
      <c r="E20863" s="20" t="s">
        <v>40412</v>
      </c>
      <c r="H20863" s="20" t="s">
        <v>103</v>
      </c>
    </row>
    <row r="20864" customFormat="false" ht="15.75" hidden="false" customHeight="false" outlineLevel="0" collapsed="false">
      <c r="A20864" s="20" t="s">
        <v>40414</v>
      </c>
      <c r="B20864" s="20" t="s">
        <v>40415</v>
      </c>
      <c r="C20864" s="20" t="s">
        <v>40416</v>
      </c>
      <c r="D20864" s="20" t="s">
        <v>40417</v>
      </c>
      <c r="E20864" s="20" t="s">
        <v>40418</v>
      </c>
      <c r="H20864" s="20" t="s">
        <v>103</v>
      </c>
    </row>
    <row r="20865" customFormat="false" ht="15.75" hidden="false" customHeight="false" outlineLevel="0" collapsed="false">
      <c r="A20865" s="20" t="s">
        <v>40419</v>
      </c>
      <c r="B20865" s="20" t="s">
        <v>40415</v>
      </c>
      <c r="C20865" s="20" t="s">
        <v>40416</v>
      </c>
      <c r="D20865" s="20" t="s">
        <v>40417</v>
      </c>
      <c r="E20865" s="20" t="s">
        <v>40418</v>
      </c>
      <c r="H20865" s="20" t="s">
        <v>103</v>
      </c>
    </row>
    <row r="20866" customFormat="false" ht="15.75" hidden="false" customHeight="false" outlineLevel="0" collapsed="false">
      <c r="A20866" s="20" t="s">
        <v>40420</v>
      </c>
      <c r="B20866" s="20" t="s">
        <v>40421</v>
      </c>
      <c r="C20866" s="20" t="s">
        <v>40422</v>
      </c>
      <c r="D20866" s="20" t="s">
        <v>40423</v>
      </c>
      <c r="H20866" s="20" t="s">
        <v>103</v>
      </c>
    </row>
    <row r="20867" customFormat="false" ht="15.75" hidden="false" customHeight="false" outlineLevel="0" collapsed="false">
      <c r="A20867" s="20" t="s">
        <v>40424</v>
      </c>
      <c r="B20867" s="20" t="s">
        <v>40421</v>
      </c>
      <c r="C20867" s="20" t="s">
        <v>40422</v>
      </c>
      <c r="D20867" s="20" t="s">
        <v>40423</v>
      </c>
      <c r="H20867" s="20" t="s">
        <v>103</v>
      </c>
    </row>
    <row r="20868" customFormat="false" ht="15.75" hidden="false" customHeight="false" outlineLevel="0" collapsed="false">
      <c r="A20868" s="20" t="s">
        <v>40425</v>
      </c>
      <c r="B20868" s="20" t="s">
        <v>40426</v>
      </c>
      <c r="C20868" s="20" t="s">
        <v>40427</v>
      </c>
      <c r="D20868" s="20" t="s">
        <v>40428</v>
      </c>
      <c r="E20868" s="20" t="s">
        <v>40429</v>
      </c>
      <c r="H20868" s="20" t="s">
        <v>103</v>
      </c>
    </row>
    <row r="20869" customFormat="false" ht="15.75" hidden="false" customHeight="false" outlineLevel="0" collapsed="false">
      <c r="A20869" s="20" t="s">
        <v>40430</v>
      </c>
      <c r="B20869" s="20" t="s">
        <v>40426</v>
      </c>
      <c r="C20869" s="20" t="s">
        <v>40427</v>
      </c>
      <c r="D20869" s="20" t="s">
        <v>40428</v>
      </c>
      <c r="E20869" s="20" t="s">
        <v>40429</v>
      </c>
      <c r="H20869" s="20" t="s">
        <v>103</v>
      </c>
    </row>
    <row r="20870" customFormat="false" ht="15.75" hidden="false" customHeight="false" outlineLevel="0" collapsed="false">
      <c r="A20870" s="20" t="s">
        <v>40431</v>
      </c>
      <c r="B20870" s="20" t="s">
        <v>40432</v>
      </c>
      <c r="C20870" s="20" t="s">
        <v>40433</v>
      </c>
      <c r="D20870" s="20" t="s">
        <v>40434</v>
      </c>
      <c r="E20870" s="20" t="s">
        <v>35056</v>
      </c>
      <c r="H20870" s="20" t="s">
        <v>103</v>
      </c>
    </row>
    <row r="20871" customFormat="false" ht="15.75" hidden="false" customHeight="false" outlineLevel="0" collapsed="false">
      <c r="A20871" s="20" t="s">
        <v>40435</v>
      </c>
      <c r="B20871" s="20" t="s">
        <v>40432</v>
      </c>
      <c r="C20871" s="20" t="s">
        <v>40433</v>
      </c>
      <c r="D20871" s="20" t="s">
        <v>40434</v>
      </c>
      <c r="E20871" s="20" t="s">
        <v>35056</v>
      </c>
      <c r="H20871" s="20" t="s">
        <v>103</v>
      </c>
    </row>
    <row r="20872" customFormat="false" ht="15.75" hidden="false" customHeight="false" outlineLevel="0" collapsed="false">
      <c r="A20872" s="20" t="s">
        <v>40436</v>
      </c>
      <c r="B20872" s="20" t="s">
        <v>40432</v>
      </c>
      <c r="C20872" s="20" t="s">
        <v>40437</v>
      </c>
      <c r="D20872" s="20" t="s">
        <v>40434</v>
      </c>
      <c r="E20872" s="20" t="s">
        <v>35056</v>
      </c>
      <c r="H20872" s="20" t="s">
        <v>103</v>
      </c>
    </row>
    <row r="20873" customFormat="false" ht="15.75" hidden="false" customHeight="false" outlineLevel="0" collapsed="false">
      <c r="A20873" s="20" t="s">
        <v>40438</v>
      </c>
      <c r="B20873" s="20" t="s">
        <v>40432</v>
      </c>
      <c r="C20873" s="20" t="s">
        <v>40437</v>
      </c>
      <c r="D20873" s="20" t="s">
        <v>40434</v>
      </c>
      <c r="E20873" s="20" t="s">
        <v>35056</v>
      </c>
      <c r="H20873" s="20" t="s">
        <v>103</v>
      </c>
    </row>
    <row r="20874" customFormat="false" ht="15.75" hidden="false" customHeight="false" outlineLevel="0" collapsed="false">
      <c r="A20874" s="20" t="s">
        <v>40439</v>
      </c>
      <c r="B20874" s="20" t="s">
        <v>40432</v>
      </c>
      <c r="C20874" s="20" t="s">
        <v>40440</v>
      </c>
      <c r="D20874" s="20" t="s">
        <v>40434</v>
      </c>
      <c r="E20874" s="20" t="s">
        <v>35056</v>
      </c>
      <c r="H20874" s="20" t="s">
        <v>103</v>
      </c>
    </row>
    <row r="20875" customFormat="false" ht="15.75" hidden="false" customHeight="false" outlineLevel="0" collapsed="false">
      <c r="A20875" s="20" t="s">
        <v>40441</v>
      </c>
      <c r="B20875" s="20" t="s">
        <v>40432</v>
      </c>
      <c r="C20875" s="20" t="s">
        <v>40440</v>
      </c>
      <c r="D20875" s="20" t="s">
        <v>40434</v>
      </c>
      <c r="E20875" s="20" t="s">
        <v>35056</v>
      </c>
      <c r="H20875" s="20" t="s">
        <v>103</v>
      </c>
    </row>
    <row r="20876" customFormat="false" ht="15.75" hidden="false" customHeight="false" outlineLevel="0" collapsed="false">
      <c r="A20876" s="20" t="s">
        <v>40442</v>
      </c>
      <c r="B20876" s="20" t="s">
        <v>40432</v>
      </c>
      <c r="C20876" s="20" t="s">
        <v>40443</v>
      </c>
      <c r="D20876" s="20" t="s">
        <v>40434</v>
      </c>
      <c r="E20876" s="20" t="s">
        <v>35056</v>
      </c>
      <c r="H20876" s="20" t="s">
        <v>103</v>
      </c>
    </row>
    <row r="20877" customFormat="false" ht="15.75" hidden="false" customHeight="false" outlineLevel="0" collapsed="false">
      <c r="A20877" s="20" t="s">
        <v>40444</v>
      </c>
      <c r="B20877" s="20" t="s">
        <v>40432</v>
      </c>
      <c r="C20877" s="20" t="s">
        <v>40443</v>
      </c>
      <c r="D20877" s="20" t="s">
        <v>40434</v>
      </c>
      <c r="E20877" s="20" t="s">
        <v>35056</v>
      </c>
      <c r="H20877" s="20" t="s">
        <v>103</v>
      </c>
    </row>
    <row r="20878" customFormat="false" ht="15.75" hidden="false" customHeight="false" outlineLevel="0" collapsed="false">
      <c r="A20878" s="20" t="s">
        <v>40445</v>
      </c>
      <c r="B20878" s="20" t="s">
        <v>40446</v>
      </c>
      <c r="C20878" s="20" t="s">
        <v>40447</v>
      </c>
      <c r="D20878" s="20" t="s">
        <v>40448</v>
      </c>
      <c r="E20878" s="20" t="s">
        <v>40449</v>
      </c>
      <c r="H20878" s="20" t="s">
        <v>103</v>
      </c>
    </row>
    <row r="20879" customFormat="false" ht="15.75" hidden="false" customHeight="false" outlineLevel="0" collapsed="false">
      <c r="A20879" s="20" t="s">
        <v>40450</v>
      </c>
      <c r="B20879" s="20" t="s">
        <v>40446</v>
      </c>
      <c r="C20879" s="20" t="s">
        <v>40447</v>
      </c>
      <c r="D20879" s="20" t="s">
        <v>40448</v>
      </c>
      <c r="E20879" s="20" t="s">
        <v>40449</v>
      </c>
      <c r="H20879" s="20" t="s">
        <v>103</v>
      </c>
    </row>
    <row r="20880" customFormat="false" ht="15.75" hidden="false" customHeight="false" outlineLevel="0" collapsed="false">
      <c r="A20880" s="20" t="s">
        <v>40451</v>
      </c>
      <c r="B20880" s="20" t="s">
        <v>40452</v>
      </c>
      <c r="C20880" s="20" t="s">
        <v>40453</v>
      </c>
      <c r="D20880" s="20" t="s">
        <v>40454</v>
      </c>
      <c r="E20880" s="20" t="s">
        <v>40455</v>
      </c>
      <c r="F20880" s="20" t="s">
        <v>40456</v>
      </c>
      <c r="H20880" s="20" t="s">
        <v>103</v>
      </c>
    </row>
    <row r="20881" customFormat="false" ht="15.75" hidden="false" customHeight="false" outlineLevel="0" collapsed="false">
      <c r="A20881" s="20" t="s">
        <v>40457</v>
      </c>
      <c r="B20881" s="20" t="s">
        <v>40452</v>
      </c>
      <c r="C20881" s="20" t="s">
        <v>40453</v>
      </c>
      <c r="D20881" s="20" t="s">
        <v>40454</v>
      </c>
      <c r="E20881" s="20" t="s">
        <v>40455</v>
      </c>
      <c r="F20881" s="20" t="s">
        <v>40456</v>
      </c>
      <c r="H20881" s="20" t="s">
        <v>103</v>
      </c>
    </row>
    <row r="20882" customFormat="false" ht="15.75" hidden="false" customHeight="false" outlineLevel="0" collapsed="false">
      <c r="A20882" s="20" t="s">
        <v>40458</v>
      </c>
      <c r="B20882" s="20" t="s">
        <v>40452</v>
      </c>
      <c r="C20882" s="20" t="s">
        <v>40459</v>
      </c>
      <c r="D20882" s="20" t="s">
        <v>40454</v>
      </c>
      <c r="E20882" s="20" t="s">
        <v>40455</v>
      </c>
      <c r="F20882" s="20" t="s">
        <v>40456</v>
      </c>
      <c r="H20882" s="20" t="s">
        <v>103</v>
      </c>
    </row>
    <row r="20883" customFormat="false" ht="15.75" hidden="false" customHeight="false" outlineLevel="0" collapsed="false">
      <c r="A20883" s="20" t="s">
        <v>40460</v>
      </c>
      <c r="B20883" s="20" t="s">
        <v>40452</v>
      </c>
      <c r="C20883" s="20" t="s">
        <v>40459</v>
      </c>
      <c r="D20883" s="20" t="s">
        <v>40454</v>
      </c>
      <c r="E20883" s="20" t="s">
        <v>40455</v>
      </c>
      <c r="F20883" s="20" t="s">
        <v>40456</v>
      </c>
      <c r="H20883" s="20" t="s">
        <v>103</v>
      </c>
    </row>
    <row r="20884" customFormat="false" ht="15.75" hidden="false" customHeight="false" outlineLevel="0" collapsed="false">
      <c r="A20884" s="20" t="s">
        <v>40461</v>
      </c>
      <c r="B20884" s="20" t="s">
        <v>40452</v>
      </c>
      <c r="C20884" s="20" t="s">
        <v>40462</v>
      </c>
      <c r="D20884" s="20" t="s">
        <v>40454</v>
      </c>
      <c r="E20884" s="20" t="s">
        <v>40455</v>
      </c>
      <c r="F20884" s="20" t="s">
        <v>40456</v>
      </c>
      <c r="H20884" s="20" t="s">
        <v>103</v>
      </c>
    </row>
    <row r="20885" customFormat="false" ht="15.75" hidden="false" customHeight="false" outlineLevel="0" collapsed="false">
      <c r="A20885" s="20" t="s">
        <v>40463</v>
      </c>
      <c r="B20885" s="20" t="s">
        <v>40452</v>
      </c>
      <c r="C20885" s="20" t="s">
        <v>40462</v>
      </c>
      <c r="D20885" s="20" t="s">
        <v>40454</v>
      </c>
      <c r="E20885" s="20" t="s">
        <v>40455</v>
      </c>
      <c r="F20885" s="20" t="s">
        <v>40456</v>
      </c>
      <c r="H20885" s="20" t="s">
        <v>103</v>
      </c>
    </row>
    <row r="20886" customFormat="false" ht="15.75" hidden="false" customHeight="false" outlineLevel="0" collapsed="false">
      <c r="A20886" s="20" t="s">
        <v>40464</v>
      </c>
      <c r="B20886" s="20" t="s">
        <v>40465</v>
      </c>
      <c r="C20886" s="20" t="s">
        <v>40466</v>
      </c>
      <c r="D20886" s="20" t="s">
        <v>40467</v>
      </c>
      <c r="E20886" s="20" t="s">
        <v>40468</v>
      </c>
      <c r="F20886" s="20" t="s">
        <v>40469</v>
      </c>
      <c r="G20886" s="20" t="s">
        <v>40470</v>
      </c>
      <c r="H20886" s="20" t="s">
        <v>103</v>
      </c>
    </row>
    <row r="20887" customFormat="false" ht="15.75" hidden="false" customHeight="false" outlineLevel="0" collapsed="false">
      <c r="A20887" s="20" t="s">
        <v>40471</v>
      </c>
      <c r="B20887" s="20" t="s">
        <v>40465</v>
      </c>
      <c r="C20887" s="20" t="s">
        <v>40466</v>
      </c>
      <c r="D20887" s="20" t="s">
        <v>40467</v>
      </c>
      <c r="E20887" s="20" t="s">
        <v>40468</v>
      </c>
      <c r="F20887" s="20" t="s">
        <v>40469</v>
      </c>
      <c r="G20887" s="20" t="s">
        <v>40470</v>
      </c>
      <c r="H20887" s="20" t="s">
        <v>103</v>
      </c>
    </row>
    <row r="20888" customFormat="false" ht="15.75" hidden="false" customHeight="false" outlineLevel="0" collapsed="false">
      <c r="A20888" s="20" t="s">
        <v>40472</v>
      </c>
      <c r="B20888" s="20" t="s">
        <v>40465</v>
      </c>
      <c r="C20888" s="20" t="s">
        <v>40473</v>
      </c>
      <c r="D20888" s="20" t="s">
        <v>40467</v>
      </c>
      <c r="E20888" s="20" t="s">
        <v>40468</v>
      </c>
      <c r="F20888" s="20" t="s">
        <v>40474</v>
      </c>
      <c r="G20888" s="20" t="s">
        <v>40475</v>
      </c>
      <c r="H20888" s="20" t="s">
        <v>103</v>
      </c>
    </row>
    <row r="20889" customFormat="false" ht="15.75" hidden="false" customHeight="false" outlineLevel="0" collapsed="false">
      <c r="A20889" s="20" t="s">
        <v>40476</v>
      </c>
      <c r="B20889" s="20" t="s">
        <v>40465</v>
      </c>
      <c r="C20889" s="20" t="s">
        <v>40473</v>
      </c>
      <c r="D20889" s="20" t="s">
        <v>40467</v>
      </c>
      <c r="E20889" s="20" t="s">
        <v>40468</v>
      </c>
      <c r="F20889" s="20" t="s">
        <v>40474</v>
      </c>
      <c r="G20889" s="20" t="s">
        <v>40475</v>
      </c>
      <c r="H20889" s="20" t="s">
        <v>103</v>
      </c>
    </row>
    <row r="20890" customFormat="false" ht="15.75" hidden="false" customHeight="false" outlineLevel="0" collapsed="false">
      <c r="A20890" s="20" t="s">
        <v>40477</v>
      </c>
      <c r="B20890" s="20" t="s">
        <v>40465</v>
      </c>
      <c r="C20890" s="20" t="s">
        <v>40478</v>
      </c>
      <c r="D20890" s="20" t="s">
        <v>40467</v>
      </c>
      <c r="E20890" s="20" t="s">
        <v>40468</v>
      </c>
      <c r="F20890" s="20" t="s">
        <v>40469</v>
      </c>
      <c r="G20890" s="20" t="s">
        <v>40470</v>
      </c>
      <c r="H20890" s="20" t="s">
        <v>103</v>
      </c>
    </row>
    <row r="20891" customFormat="false" ht="15.75" hidden="false" customHeight="false" outlineLevel="0" collapsed="false">
      <c r="A20891" s="20" t="s">
        <v>40479</v>
      </c>
      <c r="B20891" s="20" t="s">
        <v>40465</v>
      </c>
      <c r="C20891" s="20" t="s">
        <v>40478</v>
      </c>
      <c r="D20891" s="20" t="s">
        <v>40467</v>
      </c>
      <c r="E20891" s="20" t="s">
        <v>40468</v>
      </c>
      <c r="F20891" s="20" t="s">
        <v>40469</v>
      </c>
      <c r="G20891" s="20" t="s">
        <v>40470</v>
      </c>
      <c r="H20891" s="20" t="s">
        <v>103</v>
      </c>
    </row>
    <row r="20892" customFormat="false" ht="15.75" hidden="false" customHeight="false" outlineLevel="0" collapsed="false">
      <c r="A20892" s="20" t="s">
        <v>40480</v>
      </c>
      <c r="B20892" s="20" t="s">
        <v>40465</v>
      </c>
      <c r="C20892" s="20" t="s">
        <v>40481</v>
      </c>
      <c r="D20892" s="20" t="s">
        <v>40482</v>
      </c>
      <c r="E20892" s="20" t="s">
        <v>40483</v>
      </c>
      <c r="F20892" s="20" t="s">
        <v>40484</v>
      </c>
      <c r="G20892" s="20" t="s">
        <v>40485</v>
      </c>
      <c r="H20892" s="20" t="s">
        <v>103</v>
      </c>
    </row>
    <row r="20893" customFormat="false" ht="15.75" hidden="false" customHeight="false" outlineLevel="0" collapsed="false">
      <c r="A20893" s="20" t="s">
        <v>40486</v>
      </c>
      <c r="B20893" s="20" t="s">
        <v>40465</v>
      </c>
      <c r="C20893" s="20" t="s">
        <v>40481</v>
      </c>
      <c r="D20893" s="20" t="s">
        <v>40482</v>
      </c>
      <c r="E20893" s="20" t="s">
        <v>40483</v>
      </c>
      <c r="F20893" s="20" t="s">
        <v>40484</v>
      </c>
      <c r="G20893" s="20" t="s">
        <v>40485</v>
      </c>
      <c r="H20893" s="20" t="s">
        <v>103</v>
      </c>
    </row>
    <row r="20894" customFormat="false" ht="15.75" hidden="false" customHeight="false" outlineLevel="0" collapsed="false">
      <c r="A20894" s="20" t="s">
        <v>40487</v>
      </c>
      <c r="B20894" s="20" t="s">
        <v>40465</v>
      </c>
      <c r="C20894" s="20" t="s">
        <v>40488</v>
      </c>
      <c r="D20894" s="20" t="s">
        <v>40489</v>
      </c>
      <c r="E20894" s="20" t="s">
        <v>40483</v>
      </c>
      <c r="F20894" s="20" t="s">
        <v>40484</v>
      </c>
      <c r="G20894" s="20" t="s">
        <v>40485</v>
      </c>
      <c r="H20894" s="20" t="s">
        <v>103</v>
      </c>
    </row>
    <row r="20895" customFormat="false" ht="15.75" hidden="false" customHeight="false" outlineLevel="0" collapsed="false">
      <c r="A20895" s="20" t="s">
        <v>40490</v>
      </c>
      <c r="B20895" s="20" t="s">
        <v>40465</v>
      </c>
      <c r="C20895" s="20" t="s">
        <v>40488</v>
      </c>
      <c r="D20895" s="20" t="s">
        <v>40489</v>
      </c>
      <c r="E20895" s="20" t="s">
        <v>40483</v>
      </c>
      <c r="F20895" s="20" t="s">
        <v>40484</v>
      </c>
      <c r="G20895" s="20" t="s">
        <v>40485</v>
      </c>
      <c r="H20895" s="20" t="s">
        <v>103</v>
      </c>
    </row>
    <row r="20896" customFormat="false" ht="15.75" hidden="false" customHeight="false" outlineLevel="0" collapsed="false">
      <c r="A20896" s="20" t="s">
        <v>40491</v>
      </c>
      <c r="B20896" s="20" t="s">
        <v>40465</v>
      </c>
      <c r="C20896" s="20" t="s">
        <v>40492</v>
      </c>
      <c r="D20896" s="20" t="s">
        <v>40493</v>
      </c>
      <c r="E20896" s="20" t="s">
        <v>40483</v>
      </c>
      <c r="F20896" s="20" t="s">
        <v>40484</v>
      </c>
      <c r="G20896" s="20" t="s">
        <v>40485</v>
      </c>
      <c r="H20896" s="20" t="s">
        <v>103</v>
      </c>
    </row>
    <row r="20897" customFormat="false" ht="15.75" hidden="false" customHeight="false" outlineLevel="0" collapsed="false">
      <c r="A20897" s="20" t="s">
        <v>40494</v>
      </c>
      <c r="B20897" s="20" t="s">
        <v>40465</v>
      </c>
      <c r="C20897" s="20" t="s">
        <v>40492</v>
      </c>
      <c r="D20897" s="20" t="s">
        <v>40493</v>
      </c>
      <c r="E20897" s="20" t="s">
        <v>40483</v>
      </c>
      <c r="F20897" s="20" t="s">
        <v>40484</v>
      </c>
      <c r="G20897" s="20" t="s">
        <v>40485</v>
      </c>
      <c r="H20897" s="20" t="s">
        <v>103</v>
      </c>
    </row>
    <row r="20898" customFormat="false" ht="15.75" hidden="false" customHeight="false" outlineLevel="0" collapsed="false">
      <c r="A20898" s="20" t="s">
        <v>40495</v>
      </c>
      <c r="B20898" s="20" t="s">
        <v>40496</v>
      </c>
      <c r="C20898" s="20" t="s">
        <v>40497</v>
      </c>
      <c r="D20898" s="20" t="s">
        <v>40498</v>
      </c>
      <c r="E20898" s="20" t="s">
        <v>8038</v>
      </c>
      <c r="H20898" s="20" t="s">
        <v>49</v>
      </c>
    </row>
    <row r="20899" customFormat="false" ht="15.75" hidden="false" customHeight="false" outlineLevel="0" collapsed="false">
      <c r="A20899" s="20" t="s">
        <v>40499</v>
      </c>
      <c r="B20899" s="20" t="s">
        <v>40496</v>
      </c>
      <c r="C20899" s="20" t="s">
        <v>40497</v>
      </c>
      <c r="D20899" s="20" t="s">
        <v>40498</v>
      </c>
      <c r="E20899" s="20" t="s">
        <v>8038</v>
      </c>
      <c r="H20899" s="20" t="s">
        <v>49</v>
      </c>
    </row>
    <row r="20900" customFormat="false" ht="15.75" hidden="false" customHeight="false" outlineLevel="0" collapsed="false">
      <c r="A20900" s="20" t="s">
        <v>40500</v>
      </c>
      <c r="B20900" s="20" t="s">
        <v>40496</v>
      </c>
      <c r="C20900" s="20" t="s">
        <v>40501</v>
      </c>
      <c r="D20900" s="20" t="s">
        <v>40502</v>
      </c>
      <c r="E20900" s="20" t="s">
        <v>8038</v>
      </c>
      <c r="H20900" s="20" t="s">
        <v>49</v>
      </c>
    </row>
    <row r="20901" customFormat="false" ht="15.75" hidden="false" customHeight="false" outlineLevel="0" collapsed="false">
      <c r="A20901" s="20" t="s">
        <v>40503</v>
      </c>
      <c r="B20901" s="20" t="s">
        <v>40496</v>
      </c>
      <c r="C20901" s="20" t="s">
        <v>40501</v>
      </c>
      <c r="D20901" s="20" t="s">
        <v>40502</v>
      </c>
      <c r="E20901" s="20" t="s">
        <v>8038</v>
      </c>
      <c r="H20901" s="20" t="s">
        <v>49</v>
      </c>
    </row>
    <row r="20902" customFormat="false" ht="15.75" hidden="false" customHeight="false" outlineLevel="0" collapsed="false">
      <c r="A20902" s="20" t="s">
        <v>40504</v>
      </c>
      <c r="B20902" s="20" t="s">
        <v>40496</v>
      </c>
      <c r="C20902" s="20" t="s">
        <v>40501</v>
      </c>
      <c r="D20902" s="20" t="s">
        <v>40505</v>
      </c>
      <c r="E20902" s="20" t="s">
        <v>8038</v>
      </c>
      <c r="H20902" s="20" t="s">
        <v>49</v>
      </c>
    </row>
    <row r="20903" customFormat="false" ht="15.75" hidden="false" customHeight="false" outlineLevel="0" collapsed="false">
      <c r="A20903" s="20" t="s">
        <v>40506</v>
      </c>
      <c r="B20903" s="20" t="s">
        <v>40496</v>
      </c>
      <c r="C20903" s="20" t="s">
        <v>40501</v>
      </c>
      <c r="D20903" s="20" t="s">
        <v>40505</v>
      </c>
      <c r="E20903" s="20" t="s">
        <v>8038</v>
      </c>
      <c r="H20903" s="20" t="s">
        <v>49</v>
      </c>
    </row>
    <row r="20904" customFormat="false" ht="15.75" hidden="false" customHeight="false" outlineLevel="0" collapsed="false">
      <c r="A20904" s="20" t="s">
        <v>40507</v>
      </c>
      <c r="B20904" s="20" t="s">
        <v>40508</v>
      </c>
      <c r="C20904" s="20" t="s">
        <v>40501</v>
      </c>
      <c r="D20904" s="20" t="s">
        <v>40498</v>
      </c>
      <c r="E20904" s="20" t="s">
        <v>8038</v>
      </c>
      <c r="H20904" s="20" t="s">
        <v>49</v>
      </c>
    </row>
    <row r="20905" customFormat="false" ht="15.75" hidden="false" customHeight="false" outlineLevel="0" collapsed="false">
      <c r="A20905" s="20" t="s">
        <v>40509</v>
      </c>
      <c r="B20905" s="20" t="s">
        <v>40508</v>
      </c>
      <c r="C20905" s="20" t="s">
        <v>40501</v>
      </c>
      <c r="D20905" s="20" t="s">
        <v>40498</v>
      </c>
      <c r="E20905" s="20" t="s">
        <v>8038</v>
      </c>
      <c r="H20905" s="20" t="s">
        <v>49</v>
      </c>
    </row>
    <row r="20906" customFormat="false" ht="15.75" hidden="false" customHeight="false" outlineLevel="0" collapsed="false">
      <c r="A20906" s="20" t="s">
        <v>40510</v>
      </c>
      <c r="B20906" s="20" t="s">
        <v>40508</v>
      </c>
      <c r="C20906" s="20" t="s">
        <v>40501</v>
      </c>
      <c r="D20906" s="20" t="s">
        <v>40502</v>
      </c>
      <c r="E20906" s="20" t="s">
        <v>8038</v>
      </c>
      <c r="H20906" s="20" t="s">
        <v>49</v>
      </c>
    </row>
    <row r="20907" customFormat="false" ht="15.75" hidden="false" customHeight="false" outlineLevel="0" collapsed="false">
      <c r="A20907" s="20" t="s">
        <v>40511</v>
      </c>
      <c r="B20907" s="20" t="s">
        <v>40508</v>
      </c>
      <c r="C20907" s="20" t="s">
        <v>40501</v>
      </c>
      <c r="D20907" s="20" t="s">
        <v>40502</v>
      </c>
      <c r="E20907" s="20" t="s">
        <v>8038</v>
      </c>
      <c r="H20907" s="20" t="s">
        <v>49</v>
      </c>
    </row>
    <row r="20908" customFormat="false" ht="15.75" hidden="false" customHeight="false" outlineLevel="0" collapsed="false">
      <c r="A20908" s="20" t="s">
        <v>40512</v>
      </c>
      <c r="B20908" s="20" t="s">
        <v>40508</v>
      </c>
      <c r="C20908" s="20" t="s">
        <v>40501</v>
      </c>
      <c r="D20908" s="20" t="s">
        <v>40505</v>
      </c>
      <c r="E20908" s="20" t="s">
        <v>8038</v>
      </c>
      <c r="H20908" s="20" t="s">
        <v>49</v>
      </c>
    </row>
    <row r="20909" customFormat="false" ht="15.75" hidden="false" customHeight="false" outlineLevel="0" collapsed="false">
      <c r="A20909" s="20" t="s">
        <v>40513</v>
      </c>
      <c r="B20909" s="20" t="s">
        <v>40508</v>
      </c>
      <c r="C20909" s="20" t="s">
        <v>40501</v>
      </c>
      <c r="D20909" s="20" t="s">
        <v>40505</v>
      </c>
      <c r="E20909" s="20" t="s">
        <v>8038</v>
      </c>
      <c r="H20909" s="20" t="s">
        <v>49</v>
      </c>
    </row>
    <row r="20910" customFormat="false" ht="15.75" hidden="false" customHeight="false" outlineLevel="0" collapsed="false">
      <c r="A20910" s="20" t="s">
        <v>40514</v>
      </c>
      <c r="B20910" s="20" t="s">
        <v>40515</v>
      </c>
      <c r="C20910" s="20" t="s">
        <v>40516</v>
      </c>
      <c r="D20910" s="20" t="s">
        <v>40517</v>
      </c>
      <c r="E20910" s="20" t="s">
        <v>40518</v>
      </c>
      <c r="H20910" s="20" t="s">
        <v>49</v>
      </c>
    </row>
    <row r="20911" customFormat="false" ht="15.75" hidden="false" customHeight="false" outlineLevel="0" collapsed="false">
      <c r="A20911" s="20" t="s">
        <v>40519</v>
      </c>
      <c r="B20911" s="20" t="s">
        <v>40515</v>
      </c>
      <c r="C20911" s="20" t="s">
        <v>40516</v>
      </c>
      <c r="D20911" s="20" t="s">
        <v>40517</v>
      </c>
      <c r="E20911" s="20" t="s">
        <v>40518</v>
      </c>
      <c r="H20911" s="20" t="s">
        <v>49</v>
      </c>
    </row>
    <row r="20912" customFormat="false" ht="15.75" hidden="false" customHeight="false" outlineLevel="0" collapsed="false">
      <c r="A20912" s="20" t="s">
        <v>40520</v>
      </c>
      <c r="B20912" s="20" t="s">
        <v>40515</v>
      </c>
      <c r="C20912" s="20" t="s">
        <v>40521</v>
      </c>
      <c r="D20912" s="20" t="s">
        <v>40517</v>
      </c>
      <c r="E20912" s="20" t="s">
        <v>40518</v>
      </c>
      <c r="H20912" s="20" t="s">
        <v>49</v>
      </c>
    </row>
    <row r="20913" customFormat="false" ht="15.75" hidden="false" customHeight="false" outlineLevel="0" collapsed="false">
      <c r="A20913" s="20" t="s">
        <v>40522</v>
      </c>
      <c r="B20913" s="20" t="s">
        <v>40515</v>
      </c>
      <c r="C20913" s="20" t="s">
        <v>40521</v>
      </c>
      <c r="D20913" s="20" t="s">
        <v>40517</v>
      </c>
      <c r="E20913" s="20" t="s">
        <v>40518</v>
      </c>
      <c r="H20913" s="20" t="s">
        <v>49</v>
      </c>
    </row>
    <row r="20914" customFormat="false" ht="15.75" hidden="false" customHeight="false" outlineLevel="0" collapsed="false">
      <c r="A20914" s="20" t="s">
        <v>40523</v>
      </c>
      <c r="B20914" s="20" t="s">
        <v>40515</v>
      </c>
      <c r="C20914" s="20" t="s">
        <v>40524</v>
      </c>
      <c r="D20914" s="20" t="s">
        <v>40517</v>
      </c>
      <c r="E20914" s="20" t="s">
        <v>40518</v>
      </c>
      <c r="H20914" s="20" t="s">
        <v>49</v>
      </c>
    </row>
    <row r="20915" customFormat="false" ht="15.75" hidden="false" customHeight="false" outlineLevel="0" collapsed="false">
      <c r="A20915" s="20" t="s">
        <v>40525</v>
      </c>
      <c r="B20915" s="20" t="s">
        <v>40515</v>
      </c>
      <c r="C20915" s="20" t="s">
        <v>40524</v>
      </c>
      <c r="D20915" s="20" t="s">
        <v>40517</v>
      </c>
      <c r="E20915" s="20" t="s">
        <v>40518</v>
      </c>
      <c r="H20915" s="20" t="s">
        <v>49</v>
      </c>
    </row>
    <row r="20916" customFormat="false" ht="15.75" hidden="false" customHeight="false" outlineLevel="0" collapsed="false">
      <c r="A20916" s="20" t="s">
        <v>40526</v>
      </c>
      <c r="B20916" s="20" t="s">
        <v>40515</v>
      </c>
      <c r="C20916" s="20" t="s">
        <v>40527</v>
      </c>
      <c r="D20916" s="20" t="s">
        <v>40517</v>
      </c>
      <c r="E20916" s="20" t="s">
        <v>40518</v>
      </c>
      <c r="H20916" s="20" t="s">
        <v>49</v>
      </c>
    </row>
    <row r="20917" customFormat="false" ht="15.75" hidden="false" customHeight="false" outlineLevel="0" collapsed="false">
      <c r="A20917" s="20" t="s">
        <v>40528</v>
      </c>
      <c r="B20917" s="20" t="s">
        <v>40515</v>
      </c>
      <c r="C20917" s="20" t="s">
        <v>40527</v>
      </c>
      <c r="D20917" s="20" t="s">
        <v>40517</v>
      </c>
      <c r="E20917" s="20" t="s">
        <v>40518</v>
      </c>
      <c r="H20917" s="20" t="s">
        <v>49</v>
      </c>
    </row>
    <row r="20918" customFormat="false" ht="15.75" hidden="false" customHeight="false" outlineLevel="0" collapsed="false">
      <c r="A20918" s="20" t="s">
        <v>40529</v>
      </c>
      <c r="B20918" s="20" t="s">
        <v>40515</v>
      </c>
      <c r="C20918" s="20" t="s">
        <v>40530</v>
      </c>
      <c r="D20918" s="20" t="s">
        <v>40517</v>
      </c>
      <c r="E20918" s="20" t="s">
        <v>40518</v>
      </c>
      <c r="H20918" s="20" t="s">
        <v>49</v>
      </c>
    </row>
    <row r="20919" customFormat="false" ht="15.75" hidden="false" customHeight="false" outlineLevel="0" collapsed="false">
      <c r="A20919" s="20" t="s">
        <v>40531</v>
      </c>
      <c r="B20919" s="20" t="s">
        <v>40515</v>
      </c>
      <c r="C20919" s="20" t="s">
        <v>40530</v>
      </c>
      <c r="D20919" s="20" t="s">
        <v>40517</v>
      </c>
      <c r="E20919" s="20" t="s">
        <v>40518</v>
      </c>
      <c r="H20919" s="20" t="s">
        <v>49</v>
      </c>
    </row>
    <row r="20920" customFormat="false" ht="15.75" hidden="false" customHeight="false" outlineLevel="0" collapsed="false">
      <c r="A20920" s="20" t="s">
        <v>40532</v>
      </c>
      <c r="B20920" s="20" t="s">
        <v>40515</v>
      </c>
      <c r="C20920" s="20" t="s">
        <v>40533</v>
      </c>
      <c r="D20920" s="20" t="s">
        <v>40517</v>
      </c>
      <c r="E20920" s="20" t="s">
        <v>40518</v>
      </c>
      <c r="H20920" s="20" t="s">
        <v>49</v>
      </c>
    </row>
    <row r="20921" customFormat="false" ht="15.75" hidden="false" customHeight="false" outlineLevel="0" collapsed="false">
      <c r="A20921" s="20" t="s">
        <v>40534</v>
      </c>
      <c r="B20921" s="20" t="s">
        <v>40515</v>
      </c>
      <c r="C20921" s="20" t="s">
        <v>40533</v>
      </c>
      <c r="D20921" s="20" t="s">
        <v>40517</v>
      </c>
      <c r="E20921" s="20" t="s">
        <v>40518</v>
      </c>
      <c r="H20921" s="20" t="s">
        <v>49</v>
      </c>
    </row>
    <row r="20922" customFormat="false" ht="15.75" hidden="false" customHeight="false" outlineLevel="0" collapsed="false">
      <c r="A20922" s="20" t="s">
        <v>40535</v>
      </c>
      <c r="B20922" s="20" t="s">
        <v>40536</v>
      </c>
      <c r="C20922" s="20" t="s">
        <v>40537</v>
      </c>
      <c r="D20922" s="20" t="s">
        <v>40538</v>
      </c>
      <c r="H20922" s="20" t="s">
        <v>49</v>
      </c>
    </row>
    <row r="20923" customFormat="false" ht="15.75" hidden="false" customHeight="false" outlineLevel="0" collapsed="false">
      <c r="A20923" s="20" t="s">
        <v>40539</v>
      </c>
      <c r="B20923" s="20" t="s">
        <v>40536</v>
      </c>
      <c r="C20923" s="20" t="s">
        <v>40537</v>
      </c>
      <c r="D20923" s="20" t="s">
        <v>40538</v>
      </c>
      <c r="H20923" s="20" t="s">
        <v>49</v>
      </c>
    </row>
    <row r="20924" customFormat="false" ht="15.75" hidden="false" customHeight="false" outlineLevel="0" collapsed="false">
      <c r="A20924" s="20" t="s">
        <v>40540</v>
      </c>
      <c r="B20924" s="20" t="s">
        <v>40541</v>
      </c>
      <c r="C20924" s="20" t="s">
        <v>40542</v>
      </c>
      <c r="D20924" s="20" t="s">
        <v>40543</v>
      </c>
      <c r="H20924" s="20" t="s">
        <v>49</v>
      </c>
    </row>
    <row r="20925" customFormat="false" ht="15.75" hidden="false" customHeight="false" outlineLevel="0" collapsed="false">
      <c r="A20925" s="20" t="s">
        <v>40544</v>
      </c>
      <c r="B20925" s="20" t="s">
        <v>40541</v>
      </c>
      <c r="C20925" s="20" t="s">
        <v>40542</v>
      </c>
      <c r="D20925" s="20" t="s">
        <v>40543</v>
      </c>
      <c r="H20925" s="20" t="s">
        <v>49</v>
      </c>
    </row>
    <row r="20926" customFormat="false" ht="15.75" hidden="false" customHeight="false" outlineLevel="0" collapsed="false">
      <c r="A20926" s="20" t="s">
        <v>40545</v>
      </c>
      <c r="B20926" s="20" t="s">
        <v>40546</v>
      </c>
      <c r="C20926" s="20" t="s">
        <v>40547</v>
      </c>
      <c r="D20926" s="20" t="s">
        <v>40548</v>
      </c>
      <c r="E20926" s="20" t="s">
        <v>40549</v>
      </c>
      <c r="H20926" s="20" t="s">
        <v>49</v>
      </c>
    </row>
    <row r="20927" customFormat="false" ht="15.75" hidden="false" customHeight="false" outlineLevel="0" collapsed="false">
      <c r="A20927" s="20" t="s">
        <v>40550</v>
      </c>
      <c r="B20927" s="20" t="s">
        <v>40546</v>
      </c>
      <c r="C20927" s="20" t="s">
        <v>40547</v>
      </c>
      <c r="D20927" s="20" t="s">
        <v>40548</v>
      </c>
      <c r="E20927" s="20" t="s">
        <v>40549</v>
      </c>
      <c r="H20927" s="20" t="s">
        <v>49</v>
      </c>
    </row>
    <row r="20928" customFormat="false" ht="15.75" hidden="false" customHeight="false" outlineLevel="0" collapsed="false">
      <c r="A20928" s="20" t="s">
        <v>40551</v>
      </c>
      <c r="B20928" s="20" t="s">
        <v>40552</v>
      </c>
      <c r="C20928" s="20" t="s">
        <v>40547</v>
      </c>
      <c r="D20928" s="20" t="s">
        <v>40548</v>
      </c>
      <c r="E20928" s="20" t="s">
        <v>40549</v>
      </c>
      <c r="H20928" s="20" t="s">
        <v>49</v>
      </c>
    </row>
    <row r="20929" customFormat="false" ht="15.75" hidden="false" customHeight="false" outlineLevel="0" collapsed="false">
      <c r="A20929" s="20" t="s">
        <v>40553</v>
      </c>
      <c r="B20929" s="20" t="s">
        <v>40552</v>
      </c>
      <c r="C20929" s="20" t="s">
        <v>40547</v>
      </c>
      <c r="D20929" s="20" t="s">
        <v>40548</v>
      </c>
      <c r="E20929" s="20" t="s">
        <v>40549</v>
      </c>
      <c r="H20929" s="20" t="s">
        <v>49</v>
      </c>
    </row>
    <row r="20930" customFormat="false" ht="15.75" hidden="false" customHeight="false" outlineLevel="0" collapsed="false">
      <c r="A20930" s="20" t="s">
        <v>40554</v>
      </c>
      <c r="B20930" s="20" t="s">
        <v>40555</v>
      </c>
      <c r="C20930" s="20" t="s">
        <v>40547</v>
      </c>
      <c r="D20930" s="20" t="s">
        <v>40548</v>
      </c>
      <c r="E20930" s="20" t="s">
        <v>40549</v>
      </c>
      <c r="H20930" s="20" t="s">
        <v>49</v>
      </c>
    </row>
    <row r="20931" customFormat="false" ht="15.75" hidden="false" customHeight="false" outlineLevel="0" collapsed="false">
      <c r="A20931" s="20" t="s">
        <v>40556</v>
      </c>
      <c r="B20931" s="20" t="s">
        <v>40555</v>
      </c>
      <c r="C20931" s="20" t="s">
        <v>40547</v>
      </c>
      <c r="D20931" s="20" t="s">
        <v>40548</v>
      </c>
      <c r="E20931" s="20" t="s">
        <v>40549</v>
      </c>
      <c r="H20931" s="20" t="s">
        <v>49</v>
      </c>
    </row>
    <row r="20932" customFormat="false" ht="15.75" hidden="false" customHeight="false" outlineLevel="0" collapsed="false">
      <c r="A20932" s="20" t="s">
        <v>40557</v>
      </c>
      <c r="B20932" s="20" t="s">
        <v>40558</v>
      </c>
      <c r="C20932" s="20" t="s">
        <v>40559</v>
      </c>
      <c r="H20932" s="20" t="s">
        <v>29</v>
      </c>
    </row>
    <row r="20933" customFormat="false" ht="15.75" hidden="false" customHeight="false" outlineLevel="0" collapsed="false">
      <c r="A20933" s="20" t="s">
        <v>40560</v>
      </c>
      <c r="B20933" s="20" t="s">
        <v>40558</v>
      </c>
      <c r="C20933" s="20" t="s">
        <v>40559</v>
      </c>
      <c r="H20933" s="20" t="s">
        <v>29</v>
      </c>
    </row>
    <row r="20934" customFormat="false" ht="15.75" hidden="false" customHeight="false" outlineLevel="0" collapsed="false">
      <c r="A20934" s="20" t="s">
        <v>40561</v>
      </c>
      <c r="B20934" s="20" t="s">
        <v>40562</v>
      </c>
      <c r="C20934" s="20" t="s">
        <v>40563</v>
      </c>
      <c r="H20934" s="20" t="s">
        <v>53</v>
      </c>
    </row>
    <row r="20935" customFormat="false" ht="15.75" hidden="false" customHeight="false" outlineLevel="0" collapsed="false">
      <c r="A20935" s="20" t="s">
        <v>40564</v>
      </c>
      <c r="B20935" s="20" t="s">
        <v>40562</v>
      </c>
      <c r="C20935" s="20" t="s">
        <v>40563</v>
      </c>
      <c r="H20935" s="20" t="s">
        <v>53</v>
      </c>
    </row>
    <row r="20936" customFormat="false" ht="15.75" hidden="false" customHeight="false" outlineLevel="0" collapsed="false">
      <c r="A20936" s="20" t="s">
        <v>40565</v>
      </c>
      <c r="B20936" s="20" t="s">
        <v>40566</v>
      </c>
      <c r="C20936" s="20" t="s">
        <v>40567</v>
      </c>
      <c r="D20936" s="20" t="s">
        <v>40568</v>
      </c>
      <c r="E20936" s="20" t="s">
        <v>40569</v>
      </c>
      <c r="F20936" s="20" t="s">
        <v>4012</v>
      </c>
      <c r="H20936" s="20" t="s">
        <v>103</v>
      </c>
    </row>
    <row r="20937" customFormat="false" ht="15.75" hidden="false" customHeight="false" outlineLevel="0" collapsed="false">
      <c r="A20937" s="20" t="s">
        <v>40570</v>
      </c>
      <c r="B20937" s="20" t="s">
        <v>40566</v>
      </c>
      <c r="C20937" s="20" t="s">
        <v>40567</v>
      </c>
      <c r="D20937" s="20" t="s">
        <v>40568</v>
      </c>
      <c r="E20937" s="20" t="s">
        <v>40569</v>
      </c>
      <c r="F20937" s="20" t="s">
        <v>4012</v>
      </c>
      <c r="H20937" s="20" t="s">
        <v>103</v>
      </c>
    </row>
    <row r="20938" customFormat="false" ht="15.75" hidden="false" customHeight="false" outlineLevel="0" collapsed="false">
      <c r="A20938" s="20" t="s">
        <v>40571</v>
      </c>
      <c r="B20938" s="20" t="s">
        <v>40572</v>
      </c>
      <c r="C20938" s="20" t="s">
        <v>40573</v>
      </c>
      <c r="D20938" s="20" t="s">
        <v>40574</v>
      </c>
      <c r="E20938" s="20" t="s">
        <v>40569</v>
      </c>
      <c r="F20938" s="20" t="s">
        <v>4012</v>
      </c>
      <c r="H20938" s="20" t="s">
        <v>103</v>
      </c>
    </row>
    <row r="20939" customFormat="false" ht="15.75" hidden="false" customHeight="false" outlineLevel="0" collapsed="false">
      <c r="A20939" s="20" t="s">
        <v>40575</v>
      </c>
      <c r="B20939" s="20" t="s">
        <v>40572</v>
      </c>
      <c r="C20939" s="20" t="s">
        <v>40573</v>
      </c>
      <c r="D20939" s="20" t="s">
        <v>40574</v>
      </c>
      <c r="E20939" s="20" t="s">
        <v>40569</v>
      </c>
      <c r="F20939" s="20" t="s">
        <v>4012</v>
      </c>
      <c r="H20939" s="20" t="s">
        <v>103</v>
      </c>
    </row>
    <row r="20940" customFormat="false" ht="15.75" hidden="false" customHeight="false" outlineLevel="0" collapsed="false">
      <c r="A20940" s="20" t="s">
        <v>40576</v>
      </c>
      <c r="B20940" s="20" t="s">
        <v>40577</v>
      </c>
      <c r="C20940" s="20" t="s">
        <v>40578</v>
      </c>
      <c r="D20940" s="20" t="s">
        <v>40579</v>
      </c>
      <c r="E20940" s="20" t="s">
        <v>40569</v>
      </c>
      <c r="F20940" s="20" t="s">
        <v>4012</v>
      </c>
      <c r="H20940" s="20" t="s">
        <v>103</v>
      </c>
    </row>
    <row r="20941" customFormat="false" ht="15.75" hidden="false" customHeight="false" outlineLevel="0" collapsed="false">
      <c r="A20941" s="20" t="s">
        <v>40580</v>
      </c>
      <c r="B20941" s="20" t="s">
        <v>40577</v>
      </c>
      <c r="C20941" s="20" t="s">
        <v>40578</v>
      </c>
      <c r="D20941" s="20" t="s">
        <v>40579</v>
      </c>
      <c r="E20941" s="20" t="s">
        <v>40569</v>
      </c>
      <c r="F20941" s="20" t="s">
        <v>4012</v>
      </c>
      <c r="H20941" s="20" t="s">
        <v>103</v>
      </c>
    </row>
    <row r="20942" customFormat="false" ht="15.75" hidden="false" customHeight="false" outlineLevel="0" collapsed="false">
      <c r="A20942" s="20" t="s">
        <v>40581</v>
      </c>
      <c r="B20942" s="20" t="s">
        <v>40566</v>
      </c>
      <c r="C20942" s="20" t="s">
        <v>40567</v>
      </c>
      <c r="D20942" s="20" t="s">
        <v>40568</v>
      </c>
      <c r="E20942" s="20" t="s">
        <v>40569</v>
      </c>
      <c r="F20942" s="20" t="s">
        <v>40582</v>
      </c>
      <c r="H20942" s="20" t="s">
        <v>103</v>
      </c>
    </row>
    <row r="20943" customFormat="false" ht="15.75" hidden="false" customHeight="false" outlineLevel="0" collapsed="false">
      <c r="A20943" s="20" t="s">
        <v>40583</v>
      </c>
      <c r="B20943" s="20" t="s">
        <v>40566</v>
      </c>
      <c r="C20943" s="20" t="s">
        <v>40567</v>
      </c>
      <c r="D20943" s="20" t="s">
        <v>40568</v>
      </c>
      <c r="E20943" s="20" t="s">
        <v>40569</v>
      </c>
      <c r="F20943" s="20" t="s">
        <v>40582</v>
      </c>
      <c r="H20943" s="20" t="s">
        <v>103</v>
      </c>
    </row>
    <row r="20944" customFormat="false" ht="15.75" hidden="false" customHeight="false" outlineLevel="0" collapsed="false">
      <c r="A20944" s="20" t="s">
        <v>40584</v>
      </c>
      <c r="B20944" s="20" t="s">
        <v>40572</v>
      </c>
      <c r="C20944" s="20" t="s">
        <v>40573</v>
      </c>
      <c r="D20944" s="20" t="s">
        <v>40574</v>
      </c>
      <c r="E20944" s="20" t="s">
        <v>40569</v>
      </c>
      <c r="F20944" s="20" t="s">
        <v>40582</v>
      </c>
      <c r="H20944" s="20" t="s">
        <v>103</v>
      </c>
    </row>
    <row r="20945" customFormat="false" ht="15.75" hidden="false" customHeight="false" outlineLevel="0" collapsed="false">
      <c r="A20945" s="20" t="s">
        <v>40585</v>
      </c>
      <c r="B20945" s="20" t="s">
        <v>40572</v>
      </c>
      <c r="C20945" s="20" t="s">
        <v>40573</v>
      </c>
      <c r="D20945" s="20" t="s">
        <v>40574</v>
      </c>
      <c r="E20945" s="20" t="s">
        <v>40569</v>
      </c>
      <c r="F20945" s="20" t="s">
        <v>40582</v>
      </c>
      <c r="H20945" s="20" t="s">
        <v>103</v>
      </c>
    </row>
    <row r="20946" customFormat="false" ht="15.75" hidden="false" customHeight="false" outlineLevel="0" collapsed="false">
      <c r="A20946" s="20" t="s">
        <v>40586</v>
      </c>
      <c r="B20946" s="20" t="s">
        <v>40577</v>
      </c>
      <c r="C20946" s="20" t="s">
        <v>40578</v>
      </c>
      <c r="D20946" s="20" t="s">
        <v>40579</v>
      </c>
      <c r="E20946" s="20" t="s">
        <v>40569</v>
      </c>
      <c r="F20946" s="20" t="s">
        <v>40582</v>
      </c>
      <c r="H20946" s="20" t="s">
        <v>103</v>
      </c>
    </row>
    <row r="20947" customFormat="false" ht="15.75" hidden="false" customHeight="false" outlineLevel="0" collapsed="false">
      <c r="A20947" s="20" t="s">
        <v>40587</v>
      </c>
      <c r="B20947" s="20" t="s">
        <v>40577</v>
      </c>
      <c r="C20947" s="20" t="s">
        <v>40578</v>
      </c>
      <c r="D20947" s="20" t="s">
        <v>40579</v>
      </c>
      <c r="E20947" s="20" t="s">
        <v>40569</v>
      </c>
      <c r="F20947" s="20" t="s">
        <v>40582</v>
      </c>
      <c r="H20947" s="20" t="s">
        <v>103</v>
      </c>
    </row>
    <row r="20948" customFormat="false" ht="15.75" hidden="false" customHeight="false" outlineLevel="0" collapsed="false">
      <c r="A20948" s="20" t="s">
        <v>40588</v>
      </c>
      <c r="B20948" s="20" t="s">
        <v>40589</v>
      </c>
      <c r="C20948" s="20" t="s">
        <v>40590</v>
      </c>
      <c r="D20948" s="20" t="s">
        <v>40591</v>
      </c>
      <c r="E20948" s="20" t="s">
        <v>40592</v>
      </c>
      <c r="F20948" s="20" t="s">
        <v>525</v>
      </c>
      <c r="H20948" s="20" t="s">
        <v>103</v>
      </c>
    </row>
    <row r="20949" customFormat="false" ht="15.75" hidden="false" customHeight="false" outlineLevel="0" collapsed="false">
      <c r="A20949" s="20" t="s">
        <v>40593</v>
      </c>
      <c r="B20949" s="20" t="s">
        <v>40589</v>
      </c>
      <c r="C20949" s="20" t="s">
        <v>40590</v>
      </c>
      <c r="D20949" s="20" t="s">
        <v>40591</v>
      </c>
      <c r="E20949" s="20" t="s">
        <v>40592</v>
      </c>
      <c r="F20949" s="20" t="s">
        <v>525</v>
      </c>
      <c r="H20949" s="20" t="s">
        <v>103</v>
      </c>
    </row>
    <row r="20950" customFormat="false" ht="15.75" hidden="false" customHeight="false" outlineLevel="0" collapsed="false">
      <c r="A20950" s="20" t="s">
        <v>40594</v>
      </c>
      <c r="B20950" s="20" t="s">
        <v>40595</v>
      </c>
      <c r="C20950" s="20" t="s">
        <v>40596</v>
      </c>
      <c r="D20950" s="20" t="s">
        <v>40597</v>
      </c>
      <c r="E20950" s="20" t="s">
        <v>40592</v>
      </c>
      <c r="F20950" s="20" t="s">
        <v>525</v>
      </c>
      <c r="H20950" s="20" t="s">
        <v>103</v>
      </c>
    </row>
    <row r="20951" customFormat="false" ht="15.75" hidden="false" customHeight="false" outlineLevel="0" collapsed="false">
      <c r="A20951" s="20" t="s">
        <v>40598</v>
      </c>
      <c r="B20951" s="20" t="s">
        <v>40595</v>
      </c>
      <c r="C20951" s="20" t="s">
        <v>40596</v>
      </c>
      <c r="D20951" s="20" t="s">
        <v>40597</v>
      </c>
      <c r="E20951" s="20" t="s">
        <v>40592</v>
      </c>
      <c r="F20951" s="20" t="s">
        <v>525</v>
      </c>
      <c r="H20951" s="20" t="s">
        <v>103</v>
      </c>
    </row>
    <row r="20952" customFormat="false" ht="15.75" hidden="false" customHeight="false" outlineLevel="0" collapsed="false">
      <c r="A20952" s="20" t="s">
        <v>40599</v>
      </c>
      <c r="B20952" s="20" t="s">
        <v>40600</v>
      </c>
      <c r="C20952" s="20" t="s">
        <v>40601</v>
      </c>
      <c r="D20952" s="20" t="s">
        <v>40602</v>
      </c>
      <c r="E20952" s="20" t="s">
        <v>40592</v>
      </c>
      <c r="F20952" s="20" t="s">
        <v>525</v>
      </c>
      <c r="H20952" s="20" t="s">
        <v>103</v>
      </c>
    </row>
    <row r="20953" customFormat="false" ht="15.75" hidden="false" customHeight="false" outlineLevel="0" collapsed="false">
      <c r="A20953" s="20" t="s">
        <v>40603</v>
      </c>
      <c r="B20953" s="20" t="s">
        <v>40600</v>
      </c>
      <c r="C20953" s="20" t="s">
        <v>40601</v>
      </c>
      <c r="D20953" s="20" t="s">
        <v>40602</v>
      </c>
      <c r="E20953" s="20" t="s">
        <v>40592</v>
      </c>
      <c r="F20953" s="20" t="s">
        <v>525</v>
      </c>
      <c r="H20953" s="20" t="s">
        <v>103</v>
      </c>
    </row>
    <row r="20954" customFormat="false" ht="15.75" hidden="false" customHeight="false" outlineLevel="0" collapsed="false">
      <c r="A20954" s="20" t="s">
        <v>40604</v>
      </c>
      <c r="B20954" s="20" t="s">
        <v>40589</v>
      </c>
      <c r="C20954" s="20" t="s">
        <v>40605</v>
      </c>
      <c r="D20954" s="20" t="s">
        <v>40606</v>
      </c>
      <c r="E20954" s="20" t="s">
        <v>40607</v>
      </c>
      <c r="F20954" s="20" t="s">
        <v>12268</v>
      </c>
      <c r="H20954" s="20" t="s">
        <v>103</v>
      </c>
    </row>
    <row r="20955" customFormat="false" ht="15.75" hidden="false" customHeight="false" outlineLevel="0" collapsed="false">
      <c r="A20955" s="20" t="s">
        <v>40608</v>
      </c>
      <c r="B20955" s="20" t="s">
        <v>40589</v>
      </c>
      <c r="C20955" s="20" t="s">
        <v>40605</v>
      </c>
      <c r="D20955" s="20" t="s">
        <v>40606</v>
      </c>
      <c r="E20955" s="20" t="s">
        <v>40607</v>
      </c>
      <c r="F20955" s="20" t="s">
        <v>12268</v>
      </c>
      <c r="H20955" s="20" t="s">
        <v>103</v>
      </c>
    </row>
    <row r="20956" customFormat="false" ht="15.75" hidden="false" customHeight="false" outlineLevel="0" collapsed="false">
      <c r="A20956" s="20" t="s">
        <v>40609</v>
      </c>
      <c r="B20956" s="20" t="s">
        <v>40595</v>
      </c>
      <c r="C20956" s="20" t="s">
        <v>40610</v>
      </c>
      <c r="D20956" s="20" t="s">
        <v>40606</v>
      </c>
      <c r="E20956" s="20" t="s">
        <v>40607</v>
      </c>
      <c r="F20956" s="20" t="s">
        <v>12268</v>
      </c>
      <c r="H20956" s="20" t="s">
        <v>103</v>
      </c>
    </row>
    <row r="20957" customFormat="false" ht="15.75" hidden="false" customHeight="false" outlineLevel="0" collapsed="false">
      <c r="A20957" s="20" t="s">
        <v>40611</v>
      </c>
      <c r="B20957" s="20" t="s">
        <v>40595</v>
      </c>
      <c r="C20957" s="20" t="s">
        <v>40610</v>
      </c>
      <c r="D20957" s="20" t="s">
        <v>40606</v>
      </c>
      <c r="E20957" s="20" t="s">
        <v>40607</v>
      </c>
      <c r="F20957" s="20" t="s">
        <v>12268</v>
      </c>
      <c r="H20957" s="20" t="s">
        <v>103</v>
      </c>
    </row>
    <row r="20958" customFormat="false" ht="15.75" hidden="false" customHeight="false" outlineLevel="0" collapsed="false">
      <c r="A20958" s="20" t="s">
        <v>40612</v>
      </c>
      <c r="B20958" s="20" t="s">
        <v>40600</v>
      </c>
      <c r="C20958" s="20" t="s">
        <v>40613</v>
      </c>
      <c r="D20958" s="20" t="s">
        <v>40606</v>
      </c>
      <c r="E20958" s="20" t="s">
        <v>40607</v>
      </c>
      <c r="F20958" s="20" t="s">
        <v>12268</v>
      </c>
      <c r="H20958" s="20" t="s">
        <v>103</v>
      </c>
    </row>
    <row r="20959" customFormat="false" ht="15.75" hidden="false" customHeight="false" outlineLevel="0" collapsed="false">
      <c r="A20959" s="20" t="s">
        <v>40614</v>
      </c>
      <c r="B20959" s="20" t="s">
        <v>40600</v>
      </c>
      <c r="C20959" s="20" t="s">
        <v>40613</v>
      </c>
      <c r="D20959" s="20" t="s">
        <v>40606</v>
      </c>
      <c r="E20959" s="20" t="s">
        <v>40607</v>
      </c>
      <c r="F20959" s="20" t="s">
        <v>12268</v>
      </c>
      <c r="H20959" s="20" t="s">
        <v>103</v>
      </c>
    </row>
    <row r="20960" customFormat="false" ht="15.75" hidden="false" customHeight="false" outlineLevel="0" collapsed="false">
      <c r="A20960" s="20" t="s">
        <v>40615</v>
      </c>
      <c r="B20960" s="20" t="s">
        <v>40566</v>
      </c>
      <c r="C20960" s="20" t="s">
        <v>40616</v>
      </c>
      <c r="D20960" s="20" t="s">
        <v>40617</v>
      </c>
      <c r="E20960" s="20" t="s">
        <v>40618</v>
      </c>
      <c r="F20960" s="20" t="s">
        <v>40619</v>
      </c>
      <c r="H20960" s="20" t="s">
        <v>103</v>
      </c>
    </row>
    <row r="20961" customFormat="false" ht="15.75" hidden="false" customHeight="false" outlineLevel="0" collapsed="false">
      <c r="A20961" s="20" t="s">
        <v>40620</v>
      </c>
      <c r="B20961" s="20" t="s">
        <v>40566</v>
      </c>
      <c r="C20961" s="20" t="s">
        <v>40616</v>
      </c>
      <c r="D20961" s="20" t="s">
        <v>40617</v>
      </c>
      <c r="E20961" s="20" t="s">
        <v>40618</v>
      </c>
      <c r="F20961" s="20" t="s">
        <v>40619</v>
      </c>
      <c r="H20961" s="20" t="s">
        <v>103</v>
      </c>
    </row>
    <row r="20962" customFormat="false" ht="15.75" hidden="false" customHeight="false" outlineLevel="0" collapsed="false">
      <c r="A20962" s="20" t="s">
        <v>40621</v>
      </c>
      <c r="B20962" s="20" t="s">
        <v>40572</v>
      </c>
      <c r="C20962" s="20" t="s">
        <v>40622</v>
      </c>
      <c r="D20962" s="20" t="s">
        <v>40617</v>
      </c>
      <c r="E20962" s="20" t="s">
        <v>40618</v>
      </c>
      <c r="F20962" s="20" t="s">
        <v>40619</v>
      </c>
      <c r="H20962" s="20" t="s">
        <v>103</v>
      </c>
    </row>
    <row r="20963" customFormat="false" ht="15.75" hidden="false" customHeight="false" outlineLevel="0" collapsed="false">
      <c r="A20963" s="20" t="s">
        <v>40623</v>
      </c>
      <c r="B20963" s="20" t="s">
        <v>40572</v>
      </c>
      <c r="C20963" s="20" t="s">
        <v>40622</v>
      </c>
      <c r="D20963" s="20" t="s">
        <v>40617</v>
      </c>
      <c r="E20963" s="20" t="s">
        <v>40618</v>
      </c>
      <c r="F20963" s="20" t="s">
        <v>40619</v>
      </c>
      <c r="H20963" s="20" t="s">
        <v>103</v>
      </c>
    </row>
    <row r="20964" customFormat="false" ht="15.75" hidden="false" customHeight="false" outlineLevel="0" collapsed="false">
      <c r="A20964" s="20" t="s">
        <v>40624</v>
      </c>
      <c r="B20964" s="20" t="s">
        <v>40577</v>
      </c>
      <c r="C20964" s="20" t="s">
        <v>40625</v>
      </c>
      <c r="D20964" s="20" t="s">
        <v>40617</v>
      </c>
      <c r="E20964" s="20" t="s">
        <v>40618</v>
      </c>
      <c r="F20964" s="20" t="s">
        <v>40619</v>
      </c>
      <c r="H20964" s="20" t="s">
        <v>103</v>
      </c>
    </row>
    <row r="20965" customFormat="false" ht="15.75" hidden="false" customHeight="false" outlineLevel="0" collapsed="false">
      <c r="A20965" s="20" t="s">
        <v>40626</v>
      </c>
      <c r="B20965" s="20" t="s">
        <v>40577</v>
      </c>
      <c r="C20965" s="20" t="s">
        <v>40625</v>
      </c>
      <c r="D20965" s="20" t="s">
        <v>40617</v>
      </c>
      <c r="E20965" s="20" t="s">
        <v>40618</v>
      </c>
      <c r="F20965" s="20" t="s">
        <v>40619</v>
      </c>
      <c r="H20965" s="20" t="s">
        <v>103</v>
      </c>
    </row>
    <row r="20966" customFormat="false" ht="15.75" hidden="false" customHeight="false" outlineLevel="0" collapsed="false">
      <c r="A20966" s="20" t="s">
        <v>40627</v>
      </c>
      <c r="B20966" s="20" t="s">
        <v>40566</v>
      </c>
      <c r="C20966" s="20" t="s">
        <v>40628</v>
      </c>
      <c r="D20966" s="20" t="s">
        <v>40629</v>
      </c>
      <c r="E20966" s="20" t="s">
        <v>40630</v>
      </c>
      <c r="F20966" s="20" t="s">
        <v>40592</v>
      </c>
      <c r="G20966" s="20" t="s">
        <v>525</v>
      </c>
      <c r="H20966" s="20" t="s">
        <v>103</v>
      </c>
    </row>
    <row r="20967" customFormat="false" ht="15.75" hidden="false" customHeight="false" outlineLevel="0" collapsed="false">
      <c r="A20967" s="20" t="s">
        <v>40631</v>
      </c>
      <c r="B20967" s="20" t="s">
        <v>40566</v>
      </c>
      <c r="C20967" s="20" t="s">
        <v>40628</v>
      </c>
      <c r="D20967" s="20" t="s">
        <v>40629</v>
      </c>
      <c r="E20967" s="20" t="s">
        <v>40630</v>
      </c>
      <c r="F20967" s="20" t="s">
        <v>40592</v>
      </c>
      <c r="G20967" s="20" t="s">
        <v>525</v>
      </c>
      <c r="H20967" s="20" t="s">
        <v>103</v>
      </c>
    </row>
    <row r="20968" customFormat="false" ht="15.75" hidden="false" customHeight="false" outlineLevel="0" collapsed="false">
      <c r="A20968" s="20" t="s">
        <v>40632</v>
      </c>
      <c r="B20968" s="20" t="s">
        <v>40572</v>
      </c>
      <c r="C20968" s="20" t="s">
        <v>40633</v>
      </c>
      <c r="D20968" s="20" t="s">
        <v>40629</v>
      </c>
      <c r="E20968" s="20" t="s">
        <v>40634</v>
      </c>
      <c r="F20968" s="20" t="s">
        <v>40569</v>
      </c>
      <c r="G20968" s="20" t="s">
        <v>4012</v>
      </c>
      <c r="H20968" s="20" t="s">
        <v>103</v>
      </c>
    </row>
    <row r="20969" customFormat="false" ht="15.75" hidden="false" customHeight="false" outlineLevel="0" collapsed="false">
      <c r="A20969" s="20" t="s">
        <v>40635</v>
      </c>
      <c r="B20969" s="20" t="s">
        <v>40572</v>
      </c>
      <c r="C20969" s="20" t="s">
        <v>40633</v>
      </c>
      <c r="D20969" s="20" t="s">
        <v>40629</v>
      </c>
      <c r="E20969" s="20" t="s">
        <v>40634</v>
      </c>
      <c r="F20969" s="20" t="s">
        <v>40569</v>
      </c>
      <c r="G20969" s="20" t="s">
        <v>4012</v>
      </c>
      <c r="H20969" s="20" t="s">
        <v>103</v>
      </c>
    </row>
    <row r="20970" customFormat="false" ht="15.75" hidden="false" customHeight="false" outlineLevel="0" collapsed="false">
      <c r="A20970" s="20" t="s">
        <v>40636</v>
      </c>
      <c r="B20970" s="20" t="s">
        <v>40577</v>
      </c>
      <c r="C20970" s="20" t="s">
        <v>40637</v>
      </c>
      <c r="D20970" s="20" t="s">
        <v>40629</v>
      </c>
      <c r="E20970" s="20" t="s">
        <v>40638</v>
      </c>
      <c r="F20970" s="20" t="s">
        <v>40569</v>
      </c>
      <c r="G20970" s="20" t="s">
        <v>4012</v>
      </c>
      <c r="H20970" s="20" t="s">
        <v>103</v>
      </c>
    </row>
    <row r="20971" customFormat="false" ht="15.75" hidden="false" customHeight="false" outlineLevel="0" collapsed="false">
      <c r="A20971" s="20" t="s">
        <v>40639</v>
      </c>
      <c r="B20971" s="20" t="s">
        <v>40577</v>
      </c>
      <c r="C20971" s="20" t="s">
        <v>40637</v>
      </c>
      <c r="D20971" s="20" t="s">
        <v>40629</v>
      </c>
      <c r="E20971" s="20" t="s">
        <v>40638</v>
      </c>
      <c r="F20971" s="20" t="s">
        <v>40569</v>
      </c>
      <c r="G20971" s="20" t="s">
        <v>4012</v>
      </c>
      <c r="H20971" s="20" t="s">
        <v>103</v>
      </c>
    </row>
    <row r="20972" customFormat="false" ht="15.75" hidden="false" customHeight="false" outlineLevel="0" collapsed="false">
      <c r="A20972" s="20" t="s">
        <v>40640</v>
      </c>
      <c r="B20972" s="20" t="s">
        <v>40589</v>
      </c>
      <c r="C20972" s="20" t="s">
        <v>40641</v>
      </c>
      <c r="D20972" s="20" t="s">
        <v>40642</v>
      </c>
      <c r="E20972" s="20" t="s">
        <v>40618</v>
      </c>
      <c r="F20972" s="20" t="s">
        <v>40619</v>
      </c>
      <c r="H20972" s="20" t="s">
        <v>103</v>
      </c>
    </row>
    <row r="20973" customFormat="false" ht="15.75" hidden="false" customHeight="false" outlineLevel="0" collapsed="false">
      <c r="A20973" s="20" t="s">
        <v>40643</v>
      </c>
      <c r="B20973" s="20" t="s">
        <v>40589</v>
      </c>
      <c r="C20973" s="20" t="s">
        <v>40641</v>
      </c>
      <c r="D20973" s="20" t="s">
        <v>40642</v>
      </c>
      <c r="E20973" s="20" t="s">
        <v>40618</v>
      </c>
      <c r="F20973" s="20" t="s">
        <v>40619</v>
      </c>
      <c r="H20973" s="20" t="s">
        <v>103</v>
      </c>
    </row>
    <row r="20974" customFormat="false" ht="15.75" hidden="false" customHeight="false" outlineLevel="0" collapsed="false">
      <c r="A20974" s="20" t="s">
        <v>40644</v>
      </c>
      <c r="B20974" s="20" t="s">
        <v>40595</v>
      </c>
      <c r="C20974" s="20" t="s">
        <v>40645</v>
      </c>
      <c r="D20974" s="20" t="s">
        <v>40642</v>
      </c>
      <c r="E20974" s="20" t="s">
        <v>40618</v>
      </c>
      <c r="F20974" s="20" t="s">
        <v>40619</v>
      </c>
      <c r="H20974" s="20" t="s">
        <v>103</v>
      </c>
    </row>
    <row r="20975" customFormat="false" ht="15.75" hidden="false" customHeight="false" outlineLevel="0" collapsed="false">
      <c r="A20975" s="20" t="s">
        <v>40646</v>
      </c>
      <c r="B20975" s="20" t="s">
        <v>40595</v>
      </c>
      <c r="C20975" s="20" t="s">
        <v>40645</v>
      </c>
      <c r="D20975" s="20" t="s">
        <v>40642</v>
      </c>
      <c r="E20975" s="20" t="s">
        <v>40618</v>
      </c>
      <c r="F20975" s="20" t="s">
        <v>40619</v>
      </c>
      <c r="H20975" s="20" t="s">
        <v>103</v>
      </c>
    </row>
    <row r="20976" customFormat="false" ht="15.75" hidden="false" customHeight="false" outlineLevel="0" collapsed="false">
      <c r="A20976" s="20" t="s">
        <v>40647</v>
      </c>
      <c r="B20976" s="20" t="s">
        <v>40600</v>
      </c>
      <c r="C20976" s="20" t="s">
        <v>40648</v>
      </c>
      <c r="D20976" s="20" t="s">
        <v>40642</v>
      </c>
      <c r="E20976" s="20" t="s">
        <v>40618</v>
      </c>
      <c r="F20976" s="20" t="s">
        <v>40619</v>
      </c>
      <c r="H20976" s="20" t="s">
        <v>103</v>
      </c>
    </row>
    <row r="20977" customFormat="false" ht="15.75" hidden="false" customHeight="false" outlineLevel="0" collapsed="false">
      <c r="A20977" s="20" t="s">
        <v>40649</v>
      </c>
      <c r="B20977" s="20" t="s">
        <v>40600</v>
      </c>
      <c r="C20977" s="20" t="s">
        <v>40648</v>
      </c>
      <c r="D20977" s="20" t="s">
        <v>40642</v>
      </c>
      <c r="E20977" s="20" t="s">
        <v>40618</v>
      </c>
      <c r="F20977" s="20" t="s">
        <v>40619</v>
      </c>
      <c r="H20977" s="20" t="s">
        <v>103</v>
      </c>
    </row>
    <row r="20978" customFormat="false" ht="15.75" hidden="false" customHeight="false" outlineLevel="0" collapsed="false">
      <c r="A20978" s="20" t="s">
        <v>40650</v>
      </c>
      <c r="B20978" s="20" t="s">
        <v>40589</v>
      </c>
      <c r="C20978" s="20" t="s">
        <v>40651</v>
      </c>
      <c r="D20978" s="20" t="s">
        <v>40652</v>
      </c>
      <c r="E20978" s="20" t="s">
        <v>40638</v>
      </c>
      <c r="F20978" s="20" t="s">
        <v>40569</v>
      </c>
      <c r="G20978" s="20" t="s">
        <v>4012</v>
      </c>
      <c r="H20978" s="20" t="s">
        <v>103</v>
      </c>
    </row>
    <row r="20979" customFormat="false" ht="15.75" hidden="false" customHeight="false" outlineLevel="0" collapsed="false">
      <c r="A20979" s="20" t="s">
        <v>40653</v>
      </c>
      <c r="B20979" s="20" t="s">
        <v>40589</v>
      </c>
      <c r="C20979" s="20" t="s">
        <v>40651</v>
      </c>
      <c r="D20979" s="20" t="s">
        <v>40652</v>
      </c>
      <c r="E20979" s="20" t="s">
        <v>40638</v>
      </c>
      <c r="F20979" s="20" t="s">
        <v>40569</v>
      </c>
      <c r="G20979" s="20" t="s">
        <v>4012</v>
      </c>
      <c r="H20979" s="20" t="s">
        <v>103</v>
      </c>
    </row>
    <row r="20980" customFormat="false" ht="15.75" hidden="false" customHeight="false" outlineLevel="0" collapsed="false">
      <c r="A20980" s="20" t="s">
        <v>40654</v>
      </c>
      <c r="B20980" s="20" t="s">
        <v>40595</v>
      </c>
      <c r="C20980" s="20" t="s">
        <v>40655</v>
      </c>
      <c r="D20980" s="20" t="s">
        <v>40656</v>
      </c>
      <c r="E20980" s="20" t="s">
        <v>40638</v>
      </c>
      <c r="F20980" s="20" t="s">
        <v>40569</v>
      </c>
      <c r="G20980" s="20" t="s">
        <v>4012</v>
      </c>
      <c r="H20980" s="20" t="s">
        <v>103</v>
      </c>
    </row>
    <row r="20981" customFormat="false" ht="15.75" hidden="false" customHeight="false" outlineLevel="0" collapsed="false">
      <c r="A20981" s="20" t="s">
        <v>40657</v>
      </c>
      <c r="B20981" s="20" t="s">
        <v>40595</v>
      </c>
      <c r="C20981" s="20" t="s">
        <v>40655</v>
      </c>
      <c r="D20981" s="20" t="s">
        <v>40656</v>
      </c>
      <c r="E20981" s="20" t="s">
        <v>40638</v>
      </c>
      <c r="F20981" s="20" t="s">
        <v>40569</v>
      </c>
      <c r="G20981" s="20" t="s">
        <v>4012</v>
      </c>
      <c r="H20981" s="20" t="s">
        <v>103</v>
      </c>
    </row>
    <row r="20982" customFormat="false" ht="15.75" hidden="false" customHeight="false" outlineLevel="0" collapsed="false">
      <c r="A20982" s="20" t="s">
        <v>40658</v>
      </c>
      <c r="B20982" s="20" t="s">
        <v>40600</v>
      </c>
      <c r="C20982" s="20" t="s">
        <v>40659</v>
      </c>
      <c r="D20982" s="20" t="s">
        <v>40656</v>
      </c>
      <c r="E20982" s="20" t="s">
        <v>40638</v>
      </c>
      <c r="F20982" s="20" t="s">
        <v>40569</v>
      </c>
      <c r="G20982" s="20" t="s">
        <v>4012</v>
      </c>
      <c r="H20982" s="20" t="s">
        <v>103</v>
      </c>
    </row>
    <row r="20983" customFormat="false" ht="15.75" hidden="false" customHeight="false" outlineLevel="0" collapsed="false">
      <c r="A20983" s="20" t="s">
        <v>40660</v>
      </c>
      <c r="B20983" s="20" t="s">
        <v>40600</v>
      </c>
      <c r="C20983" s="20" t="s">
        <v>40659</v>
      </c>
      <c r="D20983" s="20" t="s">
        <v>40656</v>
      </c>
      <c r="E20983" s="20" t="s">
        <v>40638</v>
      </c>
      <c r="F20983" s="20" t="s">
        <v>40569</v>
      </c>
      <c r="G20983" s="20" t="s">
        <v>4012</v>
      </c>
      <c r="H20983" s="20" t="s">
        <v>103</v>
      </c>
    </row>
    <row r="20984" customFormat="false" ht="15.75" hidden="false" customHeight="false" outlineLevel="0" collapsed="false">
      <c r="A20984" s="20" t="s">
        <v>40661</v>
      </c>
      <c r="B20984" s="20" t="s">
        <v>40662</v>
      </c>
      <c r="C20984" s="20" t="s">
        <v>40663</v>
      </c>
      <c r="H20984" s="20" t="s">
        <v>103</v>
      </c>
    </row>
    <row r="20985" customFormat="false" ht="15.75" hidden="false" customHeight="false" outlineLevel="0" collapsed="false">
      <c r="A20985" s="20" t="s">
        <v>40664</v>
      </c>
      <c r="B20985" s="20" t="s">
        <v>40662</v>
      </c>
      <c r="C20985" s="20" t="s">
        <v>40663</v>
      </c>
      <c r="H20985" s="20" t="s">
        <v>103</v>
      </c>
    </row>
    <row r="20986" customFormat="false" ht="15.75" hidden="false" customHeight="false" outlineLevel="0" collapsed="false">
      <c r="A20986" s="20" t="s">
        <v>40665</v>
      </c>
      <c r="B20986" s="20" t="s">
        <v>40666</v>
      </c>
      <c r="C20986" s="20" t="s">
        <v>20175</v>
      </c>
      <c r="H20986" s="20" t="s">
        <v>103</v>
      </c>
    </row>
    <row r="20987" customFormat="false" ht="15.75" hidden="false" customHeight="false" outlineLevel="0" collapsed="false">
      <c r="A20987" s="20" t="s">
        <v>40667</v>
      </c>
      <c r="B20987" s="20" t="s">
        <v>40666</v>
      </c>
      <c r="C20987" s="20" t="s">
        <v>20175</v>
      </c>
      <c r="H20987" s="20" t="s">
        <v>103</v>
      </c>
    </row>
    <row r="20988" customFormat="false" ht="15.75" hidden="false" customHeight="false" outlineLevel="0" collapsed="false">
      <c r="A20988" s="20" t="s">
        <v>40668</v>
      </c>
      <c r="B20988" s="20" t="s">
        <v>40669</v>
      </c>
      <c r="C20988" s="20" t="s">
        <v>40670</v>
      </c>
      <c r="D20988" s="20" t="s">
        <v>40671</v>
      </c>
      <c r="E20988" s="20" t="s">
        <v>40672</v>
      </c>
      <c r="F20988" s="20" t="s">
        <v>40673</v>
      </c>
      <c r="H20988" s="20" t="s">
        <v>103</v>
      </c>
    </row>
    <row r="20989" customFormat="false" ht="15.75" hidden="false" customHeight="false" outlineLevel="0" collapsed="false">
      <c r="A20989" s="20" t="s">
        <v>40674</v>
      </c>
      <c r="B20989" s="20" t="s">
        <v>40669</v>
      </c>
      <c r="C20989" s="20" t="s">
        <v>40670</v>
      </c>
      <c r="D20989" s="20" t="s">
        <v>40671</v>
      </c>
      <c r="E20989" s="20" t="s">
        <v>40672</v>
      </c>
      <c r="F20989" s="20" t="s">
        <v>40673</v>
      </c>
      <c r="H20989" s="20" t="s">
        <v>103</v>
      </c>
    </row>
    <row r="20990" customFormat="false" ht="15.75" hidden="false" customHeight="false" outlineLevel="0" collapsed="false">
      <c r="A20990" s="20" t="s">
        <v>40675</v>
      </c>
      <c r="B20990" s="20" t="s">
        <v>40676</v>
      </c>
      <c r="C20990" s="20" t="s">
        <v>40677</v>
      </c>
      <c r="D20990" s="20" t="s">
        <v>40678</v>
      </c>
      <c r="E20990" s="20" t="s">
        <v>40679</v>
      </c>
      <c r="F20990" s="20" t="s">
        <v>40680</v>
      </c>
      <c r="H20990" s="20" t="s">
        <v>103</v>
      </c>
    </row>
    <row r="20991" customFormat="false" ht="15.75" hidden="false" customHeight="false" outlineLevel="0" collapsed="false">
      <c r="A20991" s="20" t="s">
        <v>40681</v>
      </c>
      <c r="B20991" s="20" t="s">
        <v>40676</v>
      </c>
      <c r="C20991" s="20" t="s">
        <v>40677</v>
      </c>
      <c r="D20991" s="20" t="s">
        <v>40678</v>
      </c>
      <c r="E20991" s="20" t="s">
        <v>40679</v>
      </c>
      <c r="F20991" s="20" t="s">
        <v>40680</v>
      </c>
      <c r="H20991" s="20" t="s">
        <v>103</v>
      </c>
    </row>
    <row r="20992" customFormat="false" ht="15.75" hidden="false" customHeight="false" outlineLevel="0" collapsed="false">
      <c r="A20992" s="20" t="s">
        <v>40682</v>
      </c>
      <c r="B20992" s="20" t="s">
        <v>40683</v>
      </c>
      <c r="C20992" s="20" t="s">
        <v>40684</v>
      </c>
      <c r="D20992" s="20" t="s">
        <v>40685</v>
      </c>
      <c r="E20992" s="20" t="s">
        <v>40686</v>
      </c>
      <c r="F20992" s="20" t="s">
        <v>40687</v>
      </c>
      <c r="H20992" s="20" t="s">
        <v>103</v>
      </c>
    </row>
    <row r="20993" customFormat="false" ht="15.75" hidden="false" customHeight="false" outlineLevel="0" collapsed="false">
      <c r="A20993" s="20" t="s">
        <v>40688</v>
      </c>
      <c r="B20993" s="20" t="s">
        <v>40683</v>
      </c>
      <c r="C20993" s="20" t="s">
        <v>40684</v>
      </c>
      <c r="D20993" s="20" t="s">
        <v>40685</v>
      </c>
      <c r="E20993" s="20" t="s">
        <v>40686</v>
      </c>
      <c r="F20993" s="20" t="s">
        <v>40687</v>
      </c>
      <c r="H20993" s="20" t="s">
        <v>103</v>
      </c>
    </row>
    <row r="20994" customFormat="false" ht="15.75" hidden="false" customHeight="false" outlineLevel="0" collapsed="false">
      <c r="A20994" s="20" t="s">
        <v>40689</v>
      </c>
      <c r="B20994" s="20" t="s">
        <v>40690</v>
      </c>
      <c r="C20994" s="20" t="s">
        <v>40691</v>
      </c>
      <c r="D20994" s="20" t="s">
        <v>40692</v>
      </c>
      <c r="E20994" s="20" t="s">
        <v>40693</v>
      </c>
      <c r="F20994" s="20" t="s">
        <v>40694</v>
      </c>
      <c r="H20994" s="20" t="s">
        <v>103</v>
      </c>
    </row>
    <row r="20995" customFormat="false" ht="15.75" hidden="false" customHeight="false" outlineLevel="0" collapsed="false">
      <c r="A20995" s="20" t="s">
        <v>40695</v>
      </c>
      <c r="B20995" s="20" t="s">
        <v>40690</v>
      </c>
      <c r="C20995" s="20" t="s">
        <v>40691</v>
      </c>
      <c r="D20995" s="20" t="s">
        <v>40692</v>
      </c>
      <c r="E20995" s="20" t="s">
        <v>40693</v>
      </c>
      <c r="F20995" s="20" t="s">
        <v>40694</v>
      </c>
      <c r="H20995" s="20" t="s">
        <v>103</v>
      </c>
    </row>
    <row r="20996" customFormat="false" ht="15.75" hidden="false" customHeight="false" outlineLevel="0" collapsed="false">
      <c r="A20996" s="20" t="s">
        <v>40696</v>
      </c>
      <c r="B20996" s="20" t="s">
        <v>40669</v>
      </c>
      <c r="C20996" s="20" t="s">
        <v>40670</v>
      </c>
      <c r="D20996" s="20" t="s">
        <v>40697</v>
      </c>
      <c r="H20996" s="20" t="s">
        <v>103</v>
      </c>
    </row>
    <row r="20997" customFormat="false" ht="15.75" hidden="false" customHeight="false" outlineLevel="0" collapsed="false">
      <c r="A20997" s="20" t="s">
        <v>40698</v>
      </c>
      <c r="B20997" s="20" t="s">
        <v>40669</v>
      </c>
      <c r="C20997" s="20" t="s">
        <v>40670</v>
      </c>
      <c r="D20997" s="20" t="s">
        <v>40697</v>
      </c>
      <c r="H20997" s="20" t="s">
        <v>103</v>
      </c>
    </row>
    <row r="20998" customFormat="false" ht="15.75" hidden="false" customHeight="false" outlineLevel="0" collapsed="false">
      <c r="A20998" s="20" t="s">
        <v>40699</v>
      </c>
      <c r="B20998" s="20" t="s">
        <v>40676</v>
      </c>
      <c r="C20998" s="20" t="s">
        <v>40677</v>
      </c>
      <c r="D20998" s="20" t="s">
        <v>40700</v>
      </c>
      <c r="H20998" s="20" t="s">
        <v>103</v>
      </c>
    </row>
    <row r="20999" customFormat="false" ht="15.75" hidden="false" customHeight="false" outlineLevel="0" collapsed="false">
      <c r="A20999" s="20" t="s">
        <v>40701</v>
      </c>
      <c r="B20999" s="20" t="s">
        <v>40676</v>
      </c>
      <c r="C20999" s="20" t="s">
        <v>40677</v>
      </c>
      <c r="D20999" s="20" t="s">
        <v>40700</v>
      </c>
      <c r="H20999" s="20" t="s">
        <v>103</v>
      </c>
    </row>
    <row r="21000" customFormat="false" ht="15.75" hidden="false" customHeight="false" outlineLevel="0" collapsed="false">
      <c r="A21000" s="20" t="s">
        <v>40702</v>
      </c>
      <c r="B21000" s="20" t="s">
        <v>40683</v>
      </c>
      <c r="C21000" s="20" t="s">
        <v>40703</v>
      </c>
      <c r="D21000" s="20" t="s">
        <v>40704</v>
      </c>
      <c r="H21000" s="20" t="s">
        <v>103</v>
      </c>
    </row>
    <row r="21001" customFormat="false" ht="15.75" hidden="false" customHeight="false" outlineLevel="0" collapsed="false">
      <c r="A21001" s="20" t="s">
        <v>40705</v>
      </c>
      <c r="B21001" s="20" t="s">
        <v>40683</v>
      </c>
      <c r="C21001" s="20" t="s">
        <v>40703</v>
      </c>
      <c r="D21001" s="20" t="s">
        <v>40704</v>
      </c>
      <c r="H21001" s="20" t="s">
        <v>103</v>
      </c>
    </row>
    <row r="21002" customFormat="false" ht="15.75" hidden="false" customHeight="false" outlineLevel="0" collapsed="false">
      <c r="A21002" s="20" t="s">
        <v>40706</v>
      </c>
      <c r="B21002" s="20" t="s">
        <v>40690</v>
      </c>
      <c r="C21002" s="20" t="s">
        <v>40707</v>
      </c>
      <c r="D21002" s="20" t="s">
        <v>40708</v>
      </c>
      <c r="H21002" s="20" t="s">
        <v>103</v>
      </c>
    </row>
    <row r="21003" customFormat="false" ht="15.75" hidden="false" customHeight="false" outlineLevel="0" collapsed="false">
      <c r="A21003" s="20" t="s">
        <v>40709</v>
      </c>
      <c r="B21003" s="20" t="s">
        <v>40690</v>
      </c>
      <c r="C21003" s="20" t="s">
        <v>40707</v>
      </c>
      <c r="D21003" s="20" t="s">
        <v>40708</v>
      </c>
      <c r="H21003" s="20" t="s">
        <v>103</v>
      </c>
    </row>
    <row r="21004" customFormat="false" ht="15.75" hidden="false" customHeight="false" outlineLevel="0" collapsed="false">
      <c r="A21004" s="20" t="s">
        <v>40710</v>
      </c>
      <c r="B21004" s="20" t="s">
        <v>40711</v>
      </c>
      <c r="C21004" s="20" t="s">
        <v>40712</v>
      </c>
      <c r="D21004" s="20" t="s">
        <v>40713</v>
      </c>
      <c r="H21004" s="20" t="s">
        <v>49</v>
      </c>
    </row>
    <row r="21005" customFormat="false" ht="15.75" hidden="false" customHeight="false" outlineLevel="0" collapsed="false">
      <c r="A21005" s="20" t="s">
        <v>40714</v>
      </c>
      <c r="B21005" s="20" t="s">
        <v>40711</v>
      </c>
      <c r="C21005" s="20" t="s">
        <v>40712</v>
      </c>
      <c r="D21005" s="20" t="s">
        <v>40713</v>
      </c>
      <c r="H21005" s="20" t="s">
        <v>49</v>
      </c>
    </row>
    <row r="21006" customFormat="false" ht="15.75" hidden="false" customHeight="false" outlineLevel="0" collapsed="false">
      <c r="A21006" s="20" t="s">
        <v>40715</v>
      </c>
      <c r="B21006" s="20" t="s">
        <v>40716</v>
      </c>
      <c r="C21006" s="20" t="s">
        <v>40717</v>
      </c>
      <c r="D21006" s="20" t="s">
        <v>40718</v>
      </c>
      <c r="H21006" s="20" t="s">
        <v>49</v>
      </c>
    </row>
    <row r="21007" customFormat="false" ht="15.75" hidden="false" customHeight="false" outlineLevel="0" collapsed="false">
      <c r="A21007" s="20" t="s">
        <v>40719</v>
      </c>
      <c r="B21007" s="20" t="s">
        <v>40716</v>
      </c>
      <c r="C21007" s="20" t="s">
        <v>40717</v>
      </c>
      <c r="D21007" s="20" t="s">
        <v>40718</v>
      </c>
      <c r="H21007" s="20" t="s">
        <v>49</v>
      </c>
    </row>
    <row r="21008" customFormat="false" ht="15.75" hidden="false" customHeight="false" outlineLevel="0" collapsed="false">
      <c r="A21008" s="20" t="s">
        <v>40720</v>
      </c>
      <c r="B21008" s="20" t="s">
        <v>40721</v>
      </c>
      <c r="C21008" s="20" t="s">
        <v>40722</v>
      </c>
      <c r="D21008" s="20" t="s">
        <v>40718</v>
      </c>
      <c r="H21008" s="20" t="s">
        <v>49</v>
      </c>
    </row>
    <row r="21009" customFormat="false" ht="15.75" hidden="false" customHeight="false" outlineLevel="0" collapsed="false">
      <c r="A21009" s="20" t="s">
        <v>40723</v>
      </c>
      <c r="B21009" s="20" t="s">
        <v>40721</v>
      </c>
      <c r="C21009" s="20" t="s">
        <v>40722</v>
      </c>
      <c r="D21009" s="20" t="s">
        <v>40718</v>
      </c>
      <c r="H21009" s="20" t="s">
        <v>49</v>
      </c>
    </row>
    <row r="21010" customFormat="false" ht="15.75" hidden="false" customHeight="false" outlineLevel="0" collapsed="false">
      <c r="A21010" s="20" t="s">
        <v>40724</v>
      </c>
      <c r="B21010" s="20" t="s">
        <v>40725</v>
      </c>
      <c r="C21010" s="20" t="s">
        <v>40726</v>
      </c>
      <c r="D21010" s="20" t="s">
        <v>40713</v>
      </c>
      <c r="H21010" s="20" t="s">
        <v>49</v>
      </c>
    </row>
    <row r="21011" customFormat="false" ht="15.75" hidden="false" customHeight="false" outlineLevel="0" collapsed="false">
      <c r="A21011" s="20" t="s">
        <v>40727</v>
      </c>
      <c r="B21011" s="20" t="s">
        <v>40725</v>
      </c>
      <c r="C21011" s="20" t="s">
        <v>40726</v>
      </c>
      <c r="D21011" s="20" t="s">
        <v>40713</v>
      </c>
      <c r="H21011" s="20" t="s">
        <v>49</v>
      </c>
    </row>
    <row r="21012" customFormat="false" ht="15.75" hidden="false" customHeight="false" outlineLevel="0" collapsed="false">
      <c r="A21012" s="20" t="s">
        <v>40728</v>
      </c>
      <c r="B21012" s="20" t="s">
        <v>40729</v>
      </c>
      <c r="C21012" s="20" t="s">
        <v>40730</v>
      </c>
      <c r="D21012" s="20" t="s">
        <v>40718</v>
      </c>
      <c r="H21012" s="20" t="s">
        <v>49</v>
      </c>
    </row>
    <row r="21013" customFormat="false" ht="15.75" hidden="false" customHeight="false" outlineLevel="0" collapsed="false">
      <c r="A21013" s="20" t="s">
        <v>40731</v>
      </c>
      <c r="B21013" s="20" t="s">
        <v>40729</v>
      </c>
      <c r="C21013" s="20" t="s">
        <v>40730</v>
      </c>
      <c r="D21013" s="20" t="s">
        <v>40718</v>
      </c>
      <c r="H21013" s="20" t="s">
        <v>49</v>
      </c>
    </row>
    <row r="21014" customFormat="false" ht="15.75" hidden="false" customHeight="false" outlineLevel="0" collapsed="false">
      <c r="A21014" s="20" t="s">
        <v>40732</v>
      </c>
      <c r="B21014" s="20" t="s">
        <v>40733</v>
      </c>
      <c r="C21014" s="20" t="s">
        <v>40734</v>
      </c>
      <c r="D21014" s="20" t="s">
        <v>40718</v>
      </c>
      <c r="H21014" s="20" t="s">
        <v>49</v>
      </c>
    </row>
    <row r="21015" customFormat="false" ht="15.75" hidden="false" customHeight="false" outlineLevel="0" collapsed="false">
      <c r="A21015" s="20" t="s">
        <v>40735</v>
      </c>
      <c r="B21015" s="20" t="s">
        <v>40733</v>
      </c>
      <c r="C21015" s="20" t="s">
        <v>40734</v>
      </c>
      <c r="D21015" s="20" t="s">
        <v>40718</v>
      </c>
      <c r="H21015" s="20" t="s">
        <v>49</v>
      </c>
    </row>
    <row r="21016" customFormat="false" ht="15.75" hidden="false" customHeight="false" outlineLevel="0" collapsed="false">
      <c r="A21016" s="20" t="s">
        <v>40736</v>
      </c>
      <c r="B21016" s="20" t="s">
        <v>40737</v>
      </c>
      <c r="C21016" s="20" t="s">
        <v>40726</v>
      </c>
      <c r="D21016" s="20" t="s">
        <v>40713</v>
      </c>
      <c r="H21016" s="20" t="s">
        <v>49</v>
      </c>
    </row>
    <row r="21017" customFormat="false" ht="15.75" hidden="false" customHeight="false" outlineLevel="0" collapsed="false">
      <c r="A21017" s="20" t="s">
        <v>40738</v>
      </c>
      <c r="B21017" s="20" t="s">
        <v>40737</v>
      </c>
      <c r="C21017" s="20" t="s">
        <v>40726</v>
      </c>
      <c r="D21017" s="20" t="s">
        <v>40713</v>
      </c>
      <c r="H21017" s="20" t="s">
        <v>49</v>
      </c>
    </row>
    <row r="21018" customFormat="false" ht="15.75" hidden="false" customHeight="false" outlineLevel="0" collapsed="false">
      <c r="A21018" s="20" t="s">
        <v>40739</v>
      </c>
      <c r="B21018" s="20" t="s">
        <v>40740</v>
      </c>
      <c r="C21018" s="20" t="s">
        <v>40730</v>
      </c>
      <c r="D21018" s="20" t="s">
        <v>40718</v>
      </c>
      <c r="H21018" s="20" t="s">
        <v>49</v>
      </c>
    </row>
    <row r="21019" customFormat="false" ht="15.75" hidden="false" customHeight="false" outlineLevel="0" collapsed="false">
      <c r="A21019" s="20" t="s">
        <v>40741</v>
      </c>
      <c r="B21019" s="20" t="s">
        <v>40740</v>
      </c>
      <c r="C21019" s="20" t="s">
        <v>40730</v>
      </c>
      <c r="D21019" s="20" t="s">
        <v>40718</v>
      </c>
      <c r="H21019" s="20" t="s">
        <v>49</v>
      </c>
    </row>
    <row r="21020" customFormat="false" ht="15.75" hidden="false" customHeight="false" outlineLevel="0" collapsed="false">
      <c r="A21020" s="20" t="s">
        <v>40742</v>
      </c>
      <c r="B21020" s="20" t="s">
        <v>40743</v>
      </c>
      <c r="C21020" s="20" t="s">
        <v>40734</v>
      </c>
      <c r="D21020" s="20" t="s">
        <v>40718</v>
      </c>
      <c r="H21020" s="20" t="s">
        <v>49</v>
      </c>
    </row>
    <row r="21021" customFormat="false" ht="15.75" hidden="false" customHeight="false" outlineLevel="0" collapsed="false">
      <c r="A21021" s="20" t="s">
        <v>40744</v>
      </c>
      <c r="B21021" s="20" t="s">
        <v>40743</v>
      </c>
      <c r="C21021" s="20" t="s">
        <v>40734</v>
      </c>
      <c r="D21021" s="20" t="s">
        <v>40718</v>
      </c>
      <c r="H21021" s="20" t="s">
        <v>49</v>
      </c>
    </row>
    <row r="21022" customFormat="false" ht="15.75" hidden="false" customHeight="false" outlineLevel="0" collapsed="false">
      <c r="A21022" s="20" t="s">
        <v>40745</v>
      </c>
      <c r="B21022" s="20" t="s">
        <v>40746</v>
      </c>
      <c r="C21022" s="20" t="s">
        <v>40726</v>
      </c>
      <c r="D21022" s="20" t="s">
        <v>40713</v>
      </c>
      <c r="H21022" s="20" t="s">
        <v>49</v>
      </c>
    </row>
    <row r="21023" customFormat="false" ht="15.75" hidden="false" customHeight="false" outlineLevel="0" collapsed="false">
      <c r="A21023" s="20" t="s">
        <v>40747</v>
      </c>
      <c r="B21023" s="20" t="s">
        <v>40746</v>
      </c>
      <c r="C21023" s="20" t="s">
        <v>40726</v>
      </c>
      <c r="D21023" s="20" t="s">
        <v>40713</v>
      </c>
      <c r="H21023" s="20" t="s">
        <v>49</v>
      </c>
    </row>
    <row r="21024" customFormat="false" ht="15.75" hidden="false" customHeight="false" outlineLevel="0" collapsed="false">
      <c r="A21024" s="20" t="s">
        <v>40748</v>
      </c>
      <c r="B21024" s="20" t="s">
        <v>40749</v>
      </c>
      <c r="C21024" s="20" t="s">
        <v>40730</v>
      </c>
      <c r="D21024" s="20" t="s">
        <v>40718</v>
      </c>
      <c r="H21024" s="20" t="s">
        <v>49</v>
      </c>
    </row>
    <row r="21025" customFormat="false" ht="15.75" hidden="false" customHeight="false" outlineLevel="0" collapsed="false">
      <c r="A21025" s="20" t="s">
        <v>40750</v>
      </c>
      <c r="B21025" s="20" t="s">
        <v>40749</v>
      </c>
      <c r="C21025" s="20" t="s">
        <v>40730</v>
      </c>
      <c r="D21025" s="20" t="s">
        <v>40718</v>
      </c>
      <c r="H21025" s="20" t="s">
        <v>49</v>
      </c>
    </row>
    <row r="21026" customFormat="false" ht="15.75" hidden="false" customHeight="false" outlineLevel="0" collapsed="false">
      <c r="A21026" s="20" t="s">
        <v>40751</v>
      </c>
      <c r="B21026" s="20" t="s">
        <v>40752</v>
      </c>
      <c r="C21026" s="20" t="s">
        <v>40734</v>
      </c>
      <c r="D21026" s="20" t="s">
        <v>40718</v>
      </c>
      <c r="H21026" s="20" t="s">
        <v>49</v>
      </c>
    </row>
    <row r="21027" customFormat="false" ht="15.75" hidden="false" customHeight="false" outlineLevel="0" collapsed="false">
      <c r="A21027" s="20" t="s">
        <v>40753</v>
      </c>
      <c r="B21027" s="20" t="s">
        <v>40752</v>
      </c>
      <c r="C21027" s="20" t="s">
        <v>40734</v>
      </c>
      <c r="D21027" s="20" t="s">
        <v>40718</v>
      </c>
      <c r="H21027" s="20" t="s">
        <v>49</v>
      </c>
    </row>
    <row r="21028" customFormat="false" ht="15.75" hidden="false" customHeight="false" outlineLevel="0" collapsed="false">
      <c r="A21028" s="20" t="s">
        <v>40754</v>
      </c>
      <c r="B21028" s="20" t="s">
        <v>40755</v>
      </c>
      <c r="C21028" s="20" t="s">
        <v>40756</v>
      </c>
      <c r="D21028" s="20" t="s">
        <v>40757</v>
      </c>
      <c r="E21028" s="20" t="s">
        <v>17312</v>
      </c>
      <c r="H21028" s="20" t="s">
        <v>49</v>
      </c>
    </row>
    <row r="21029" customFormat="false" ht="15.75" hidden="false" customHeight="false" outlineLevel="0" collapsed="false">
      <c r="A21029" s="20" t="s">
        <v>40758</v>
      </c>
      <c r="B21029" s="20" t="s">
        <v>40755</v>
      </c>
      <c r="C21029" s="20" t="s">
        <v>40756</v>
      </c>
      <c r="D21029" s="20" t="s">
        <v>40757</v>
      </c>
      <c r="E21029" s="20" t="s">
        <v>17312</v>
      </c>
      <c r="H21029" s="20" t="s">
        <v>49</v>
      </c>
    </row>
    <row r="21030" customFormat="false" ht="15.75" hidden="false" customHeight="false" outlineLevel="0" collapsed="false">
      <c r="A21030" s="20" t="s">
        <v>40759</v>
      </c>
      <c r="B21030" s="20" t="s">
        <v>40760</v>
      </c>
      <c r="C21030" s="20" t="s">
        <v>40761</v>
      </c>
      <c r="D21030" s="20" t="s">
        <v>40762</v>
      </c>
      <c r="E21030" s="20" t="s">
        <v>40763</v>
      </c>
      <c r="H21030" s="20" t="s">
        <v>49</v>
      </c>
    </row>
    <row r="21031" customFormat="false" ht="15.75" hidden="false" customHeight="false" outlineLevel="0" collapsed="false">
      <c r="A21031" s="20" t="s">
        <v>40764</v>
      </c>
      <c r="B21031" s="20" t="s">
        <v>40760</v>
      </c>
      <c r="C21031" s="20" t="s">
        <v>40761</v>
      </c>
      <c r="D21031" s="20" t="s">
        <v>40762</v>
      </c>
      <c r="E21031" s="20" t="s">
        <v>40763</v>
      </c>
      <c r="H21031" s="20" t="s">
        <v>49</v>
      </c>
    </row>
    <row r="21032" customFormat="false" ht="15.75" hidden="false" customHeight="false" outlineLevel="0" collapsed="false">
      <c r="A21032" s="20" t="s">
        <v>40765</v>
      </c>
      <c r="B21032" s="20" t="s">
        <v>40766</v>
      </c>
      <c r="C21032" s="20" t="s">
        <v>40767</v>
      </c>
      <c r="D21032" s="20" t="s">
        <v>40768</v>
      </c>
      <c r="E21032" s="20" t="s">
        <v>40763</v>
      </c>
      <c r="H21032" s="20" t="s">
        <v>49</v>
      </c>
    </row>
    <row r="21033" customFormat="false" ht="15.75" hidden="false" customHeight="false" outlineLevel="0" collapsed="false">
      <c r="A21033" s="20" t="s">
        <v>40769</v>
      </c>
      <c r="B21033" s="20" t="s">
        <v>40766</v>
      </c>
      <c r="C21033" s="20" t="s">
        <v>40767</v>
      </c>
      <c r="D21033" s="20" t="s">
        <v>40768</v>
      </c>
      <c r="E21033" s="20" t="s">
        <v>40763</v>
      </c>
      <c r="H21033" s="20" t="s">
        <v>49</v>
      </c>
    </row>
    <row r="21034" customFormat="false" ht="15.75" hidden="false" customHeight="false" outlineLevel="0" collapsed="false">
      <c r="A21034" s="20" t="s">
        <v>40770</v>
      </c>
      <c r="B21034" s="20" t="s">
        <v>40771</v>
      </c>
      <c r="C21034" s="20" t="s">
        <v>40772</v>
      </c>
      <c r="D21034" s="20" t="s">
        <v>40757</v>
      </c>
      <c r="E21034" s="20" t="s">
        <v>17312</v>
      </c>
      <c r="H21034" s="20" t="s">
        <v>49</v>
      </c>
    </row>
    <row r="21035" customFormat="false" ht="15.75" hidden="false" customHeight="false" outlineLevel="0" collapsed="false">
      <c r="A21035" s="20" t="s">
        <v>40773</v>
      </c>
      <c r="B21035" s="20" t="s">
        <v>40771</v>
      </c>
      <c r="C21035" s="20" t="s">
        <v>40772</v>
      </c>
      <c r="D21035" s="20" t="s">
        <v>40757</v>
      </c>
      <c r="E21035" s="20" t="s">
        <v>17312</v>
      </c>
      <c r="H21035" s="20" t="s">
        <v>49</v>
      </c>
    </row>
    <row r="21036" customFormat="false" ht="15.75" hidden="false" customHeight="false" outlineLevel="0" collapsed="false">
      <c r="A21036" s="20" t="s">
        <v>40774</v>
      </c>
      <c r="B21036" s="20" t="s">
        <v>40775</v>
      </c>
      <c r="C21036" s="20" t="s">
        <v>40776</v>
      </c>
      <c r="D21036" s="20" t="s">
        <v>40762</v>
      </c>
      <c r="E21036" s="20" t="s">
        <v>40763</v>
      </c>
      <c r="H21036" s="20" t="s">
        <v>49</v>
      </c>
    </row>
    <row r="21037" customFormat="false" ht="15.75" hidden="false" customHeight="false" outlineLevel="0" collapsed="false">
      <c r="A21037" s="20" t="s">
        <v>40777</v>
      </c>
      <c r="B21037" s="20" t="s">
        <v>40775</v>
      </c>
      <c r="C21037" s="20" t="s">
        <v>40776</v>
      </c>
      <c r="D21037" s="20" t="s">
        <v>40762</v>
      </c>
      <c r="E21037" s="20" t="s">
        <v>40763</v>
      </c>
      <c r="H21037" s="20" t="s">
        <v>49</v>
      </c>
    </row>
    <row r="21038" customFormat="false" ht="15.75" hidden="false" customHeight="false" outlineLevel="0" collapsed="false">
      <c r="A21038" s="20" t="s">
        <v>40778</v>
      </c>
      <c r="B21038" s="20" t="s">
        <v>40779</v>
      </c>
      <c r="C21038" s="20" t="s">
        <v>40780</v>
      </c>
      <c r="D21038" s="20" t="s">
        <v>40768</v>
      </c>
      <c r="E21038" s="20" t="s">
        <v>40763</v>
      </c>
      <c r="H21038" s="20" t="s">
        <v>49</v>
      </c>
    </row>
    <row r="21039" customFormat="false" ht="15.75" hidden="false" customHeight="false" outlineLevel="0" collapsed="false">
      <c r="A21039" s="20" t="s">
        <v>40781</v>
      </c>
      <c r="B21039" s="20" t="s">
        <v>40779</v>
      </c>
      <c r="C21039" s="20" t="s">
        <v>40780</v>
      </c>
      <c r="D21039" s="20" t="s">
        <v>40768</v>
      </c>
      <c r="E21039" s="20" t="s">
        <v>40763</v>
      </c>
      <c r="H21039" s="20" t="s">
        <v>49</v>
      </c>
    </row>
    <row r="21040" customFormat="false" ht="15.75" hidden="false" customHeight="false" outlineLevel="0" collapsed="false">
      <c r="A21040" s="20" t="s">
        <v>40782</v>
      </c>
      <c r="B21040" s="20" t="s">
        <v>40783</v>
      </c>
      <c r="C21040" s="20" t="s">
        <v>40784</v>
      </c>
      <c r="D21040" s="20" t="s">
        <v>40757</v>
      </c>
      <c r="E21040" s="20" t="s">
        <v>17312</v>
      </c>
      <c r="H21040" s="20" t="s">
        <v>49</v>
      </c>
    </row>
    <row r="21041" customFormat="false" ht="15.75" hidden="false" customHeight="false" outlineLevel="0" collapsed="false">
      <c r="A21041" s="20" t="s">
        <v>40785</v>
      </c>
      <c r="B21041" s="20" t="s">
        <v>40783</v>
      </c>
      <c r="C21041" s="20" t="s">
        <v>40784</v>
      </c>
      <c r="D21041" s="20" t="s">
        <v>40757</v>
      </c>
      <c r="E21041" s="20" t="s">
        <v>17312</v>
      </c>
      <c r="H21041" s="20" t="s">
        <v>49</v>
      </c>
    </row>
    <row r="21042" customFormat="false" ht="15.75" hidden="false" customHeight="false" outlineLevel="0" collapsed="false">
      <c r="A21042" s="20" t="s">
        <v>40786</v>
      </c>
      <c r="B21042" s="20" t="s">
        <v>40787</v>
      </c>
      <c r="C21042" s="20" t="s">
        <v>40788</v>
      </c>
      <c r="D21042" s="20" t="s">
        <v>40762</v>
      </c>
      <c r="E21042" s="20" t="s">
        <v>40763</v>
      </c>
      <c r="H21042" s="20" t="s">
        <v>49</v>
      </c>
    </row>
    <row r="21043" customFormat="false" ht="15.75" hidden="false" customHeight="false" outlineLevel="0" collapsed="false">
      <c r="A21043" s="20" t="s">
        <v>40789</v>
      </c>
      <c r="B21043" s="20" t="s">
        <v>40787</v>
      </c>
      <c r="C21043" s="20" t="s">
        <v>40788</v>
      </c>
      <c r="D21043" s="20" t="s">
        <v>40762</v>
      </c>
      <c r="E21043" s="20" t="s">
        <v>40763</v>
      </c>
      <c r="H21043" s="20" t="s">
        <v>49</v>
      </c>
    </row>
    <row r="21044" customFormat="false" ht="15.75" hidden="false" customHeight="false" outlineLevel="0" collapsed="false">
      <c r="A21044" s="20" t="s">
        <v>40790</v>
      </c>
      <c r="B21044" s="20" t="s">
        <v>40791</v>
      </c>
      <c r="C21044" s="20" t="s">
        <v>40792</v>
      </c>
      <c r="D21044" s="20" t="s">
        <v>40768</v>
      </c>
      <c r="E21044" s="20" t="s">
        <v>40763</v>
      </c>
      <c r="H21044" s="20" t="s">
        <v>49</v>
      </c>
    </row>
    <row r="21045" customFormat="false" ht="15.75" hidden="false" customHeight="false" outlineLevel="0" collapsed="false">
      <c r="A21045" s="20" t="s">
        <v>40793</v>
      </c>
      <c r="B21045" s="20" t="s">
        <v>40791</v>
      </c>
      <c r="C21045" s="20" t="s">
        <v>40792</v>
      </c>
      <c r="D21045" s="20" t="s">
        <v>40768</v>
      </c>
      <c r="E21045" s="20" t="s">
        <v>40763</v>
      </c>
      <c r="H21045" s="20" t="s">
        <v>49</v>
      </c>
    </row>
    <row r="21046" customFormat="false" ht="15.75" hidden="false" customHeight="false" outlineLevel="0" collapsed="false">
      <c r="A21046" s="20" t="s">
        <v>40794</v>
      </c>
      <c r="B21046" s="20" t="s">
        <v>40795</v>
      </c>
      <c r="C21046" s="20" t="s">
        <v>40796</v>
      </c>
      <c r="D21046" s="20" t="s">
        <v>40797</v>
      </c>
      <c r="E21046" s="20" t="s">
        <v>40798</v>
      </c>
      <c r="H21046" s="20" t="s">
        <v>49</v>
      </c>
    </row>
    <row r="21047" customFormat="false" ht="15.75" hidden="false" customHeight="false" outlineLevel="0" collapsed="false">
      <c r="A21047" s="20" t="s">
        <v>40799</v>
      </c>
      <c r="B21047" s="20" t="s">
        <v>40795</v>
      </c>
      <c r="C21047" s="20" t="s">
        <v>40796</v>
      </c>
      <c r="D21047" s="20" t="s">
        <v>40797</v>
      </c>
      <c r="E21047" s="20" t="s">
        <v>40798</v>
      </c>
      <c r="H21047" s="20" t="s">
        <v>49</v>
      </c>
    </row>
    <row r="21048" customFormat="false" ht="15.75" hidden="false" customHeight="false" outlineLevel="0" collapsed="false">
      <c r="A21048" s="20" t="s">
        <v>40800</v>
      </c>
      <c r="B21048" s="20" t="s">
        <v>40801</v>
      </c>
      <c r="C21048" s="20" t="s">
        <v>40796</v>
      </c>
      <c r="D21048" s="20" t="s">
        <v>40797</v>
      </c>
      <c r="E21048" s="20" t="s">
        <v>40798</v>
      </c>
      <c r="H21048" s="20" t="s">
        <v>49</v>
      </c>
    </row>
    <row r="21049" customFormat="false" ht="15.75" hidden="false" customHeight="false" outlineLevel="0" collapsed="false">
      <c r="A21049" s="20" t="s">
        <v>40802</v>
      </c>
      <c r="B21049" s="20" t="s">
        <v>40801</v>
      </c>
      <c r="C21049" s="20" t="s">
        <v>40796</v>
      </c>
      <c r="D21049" s="20" t="s">
        <v>40797</v>
      </c>
      <c r="E21049" s="20" t="s">
        <v>40798</v>
      </c>
      <c r="H21049" s="20" t="s">
        <v>49</v>
      </c>
    </row>
    <row r="21050" customFormat="false" ht="15.75" hidden="false" customHeight="false" outlineLevel="0" collapsed="false">
      <c r="A21050" s="20" t="s">
        <v>40803</v>
      </c>
      <c r="B21050" s="20" t="s">
        <v>40804</v>
      </c>
      <c r="C21050" s="20" t="s">
        <v>40796</v>
      </c>
      <c r="D21050" s="20" t="s">
        <v>40797</v>
      </c>
      <c r="E21050" s="20" t="s">
        <v>40798</v>
      </c>
      <c r="H21050" s="20" t="s">
        <v>49</v>
      </c>
    </row>
    <row r="21051" customFormat="false" ht="15.75" hidden="false" customHeight="false" outlineLevel="0" collapsed="false">
      <c r="A21051" s="20" t="s">
        <v>40805</v>
      </c>
      <c r="B21051" s="20" t="s">
        <v>40804</v>
      </c>
      <c r="C21051" s="20" t="s">
        <v>40796</v>
      </c>
      <c r="D21051" s="20" t="s">
        <v>40797</v>
      </c>
      <c r="E21051" s="20" t="s">
        <v>40798</v>
      </c>
      <c r="H21051" s="20" t="s">
        <v>49</v>
      </c>
    </row>
    <row r="21052" customFormat="false" ht="15.75" hidden="false" customHeight="false" outlineLevel="0" collapsed="false">
      <c r="A21052" s="20" t="s">
        <v>40806</v>
      </c>
      <c r="B21052" s="20" t="s">
        <v>40807</v>
      </c>
      <c r="C21052" s="20" t="s">
        <v>40796</v>
      </c>
      <c r="D21052" s="20" t="s">
        <v>40797</v>
      </c>
      <c r="E21052" s="20" t="s">
        <v>40798</v>
      </c>
      <c r="H21052" s="20" t="s">
        <v>49</v>
      </c>
    </row>
    <row r="21053" customFormat="false" ht="15.75" hidden="false" customHeight="false" outlineLevel="0" collapsed="false">
      <c r="A21053" s="20" t="s">
        <v>40808</v>
      </c>
      <c r="B21053" s="20" t="s">
        <v>40807</v>
      </c>
      <c r="C21053" s="20" t="s">
        <v>40796</v>
      </c>
      <c r="D21053" s="20" t="s">
        <v>40797</v>
      </c>
      <c r="E21053" s="20" t="s">
        <v>40798</v>
      </c>
      <c r="H21053" s="20" t="s">
        <v>49</v>
      </c>
    </row>
    <row r="21054" customFormat="false" ht="15.75" hidden="false" customHeight="false" outlineLevel="0" collapsed="false">
      <c r="A21054" s="20" t="s">
        <v>40809</v>
      </c>
      <c r="B21054" s="20" t="s">
        <v>40810</v>
      </c>
      <c r="C21054" s="20" t="s">
        <v>40811</v>
      </c>
      <c r="D21054" s="20" t="s">
        <v>40797</v>
      </c>
      <c r="E21054" s="20" t="s">
        <v>40798</v>
      </c>
      <c r="H21054" s="20" t="s">
        <v>49</v>
      </c>
    </row>
    <row r="21055" customFormat="false" ht="15.75" hidden="false" customHeight="false" outlineLevel="0" collapsed="false">
      <c r="A21055" s="20" t="s">
        <v>40812</v>
      </c>
      <c r="B21055" s="20" t="s">
        <v>40810</v>
      </c>
      <c r="C21055" s="20" t="s">
        <v>40811</v>
      </c>
      <c r="D21055" s="20" t="s">
        <v>40797</v>
      </c>
      <c r="E21055" s="20" t="s">
        <v>40798</v>
      </c>
      <c r="H21055" s="20" t="s">
        <v>49</v>
      </c>
    </row>
    <row r="21056" customFormat="false" ht="15.75" hidden="false" customHeight="false" outlineLevel="0" collapsed="false">
      <c r="A21056" s="20" t="s">
        <v>40813</v>
      </c>
      <c r="B21056" s="20" t="s">
        <v>40814</v>
      </c>
      <c r="C21056" s="20" t="s">
        <v>40796</v>
      </c>
      <c r="D21056" s="20" t="s">
        <v>40797</v>
      </c>
      <c r="E21056" s="20" t="s">
        <v>40798</v>
      </c>
      <c r="H21056" s="20" t="s">
        <v>49</v>
      </c>
    </row>
    <row r="21057" customFormat="false" ht="15.75" hidden="false" customHeight="false" outlineLevel="0" collapsed="false">
      <c r="A21057" s="20" t="s">
        <v>40815</v>
      </c>
      <c r="B21057" s="20" t="s">
        <v>40814</v>
      </c>
      <c r="C21057" s="20" t="s">
        <v>40796</v>
      </c>
      <c r="D21057" s="20" t="s">
        <v>40797</v>
      </c>
      <c r="E21057" s="20" t="s">
        <v>40798</v>
      </c>
      <c r="H21057" s="20" t="s">
        <v>49</v>
      </c>
    </row>
    <row r="21058" customFormat="false" ht="15.75" hidden="false" customHeight="false" outlineLevel="0" collapsed="false">
      <c r="A21058" s="20" t="s">
        <v>40816</v>
      </c>
      <c r="B21058" s="20" t="s">
        <v>40817</v>
      </c>
      <c r="C21058" s="20" t="s">
        <v>40796</v>
      </c>
      <c r="D21058" s="20" t="s">
        <v>40797</v>
      </c>
      <c r="E21058" s="20" t="s">
        <v>40798</v>
      </c>
      <c r="H21058" s="20" t="s">
        <v>49</v>
      </c>
    </row>
    <row r="21059" customFormat="false" ht="15.75" hidden="false" customHeight="false" outlineLevel="0" collapsed="false">
      <c r="A21059" s="20" t="s">
        <v>40818</v>
      </c>
      <c r="B21059" s="20" t="s">
        <v>40817</v>
      </c>
      <c r="C21059" s="20" t="s">
        <v>40796</v>
      </c>
      <c r="D21059" s="20" t="s">
        <v>40797</v>
      </c>
      <c r="E21059" s="20" t="s">
        <v>40798</v>
      </c>
      <c r="H21059" s="20" t="s">
        <v>49</v>
      </c>
    </row>
    <row r="21060" customFormat="false" ht="15.75" hidden="false" customHeight="false" outlineLevel="0" collapsed="false">
      <c r="A21060" s="20" t="s">
        <v>40819</v>
      </c>
      <c r="B21060" s="20" t="s">
        <v>40820</v>
      </c>
      <c r="C21060" s="20" t="s">
        <v>40821</v>
      </c>
      <c r="D21060" s="20" t="s">
        <v>40822</v>
      </c>
      <c r="E21060" s="20" t="s">
        <v>40823</v>
      </c>
      <c r="H21060" s="20" t="s">
        <v>49</v>
      </c>
    </row>
    <row r="21061" customFormat="false" ht="15.75" hidden="false" customHeight="false" outlineLevel="0" collapsed="false">
      <c r="A21061" s="20" t="s">
        <v>40824</v>
      </c>
      <c r="B21061" s="20" t="s">
        <v>40820</v>
      </c>
      <c r="C21061" s="20" t="s">
        <v>40821</v>
      </c>
      <c r="D21061" s="20" t="s">
        <v>40822</v>
      </c>
      <c r="E21061" s="20" t="s">
        <v>40823</v>
      </c>
      <c r="H21061" s="20" t="s">
        <v>49</v>
      </c>
    </row>
    <row r="21062" customFormat="false" ht="15.75" hidden="false" customHeight="false" outlineLevel="0" collapsed="false">
      <c r="A21062" s="20" t="s">
        <v>40825</v>
      </c>
      <c r="B21062" s="20" t="s">
        <v>40826</v>
      </c>
      <c r="C21062" s="20" t="s">
        <v>40821</v>
      </c>
      <c r="D21062" s="20" t="s">
        <v>40822</v>
      </c>
      <c r="E21062" s="20" t="s">
        <v>40823</v>
      </c>
      <c r="H21062" s="20" t="s">
        <v>49</v>
      </c>
    </row>
    <row r="21063" customFormat="false" ht="15.75" hidden="false" customHeight="false" outlineLevel="0" collapsed="false">
      <c r="A21063" s="20" t="s">
        <v>40827</v>
      </c>
      <c r="B21063" s="20" t="s">
        <v>40826</v>
      </c>
      <c r="C21063" s="20" t="s">
        <v>40821</v>
      </c>
      <c r="D21063" s="20" t="s">
        <v>40822</v>
      </c>
      <c r="E21063" s="20" t="s">
        <v>40823</v>
      </c>
      <c r="H21063" s="20" t="s">
        <v>49</v>
      </c>
    </row>
    <row r="21064" customFormat="false" ht="15.75" hidden="false" customHeight="false" outlineLevel="0" collapsed="false">
      <c r="A21064" s="20" t="s">
        <v>40828</v>
      </c>
      <c r="B21064" s="20" t="s">
        <v>40829</v>
      </c>
      <c r="C21064" s="20" t="s">
        <v>40821</v>
      </c>
      <c r="D21064" s="20" t="s">
        <v>40822</v>
      </c>
      <c r="E21064" s="20" t="s">
        <v>40823</v>
      </c>
      <c r="H21064" s="20" t="s">
        <v>49</v>
      </c>
    </row>
    <row r="21065" customFormat="false" ht="15.75" hidden="false" customHeight="false" outlineLevel="0" collapsed="false">
      <c r="A21065" s="20" t="s">
        <v>40830</v>
      </c>
      <c r="B21065" s="20" t="s">
        <v>40829</v>
      </c>
      <c r="C21065" s="20" t="s">
        <v>40821</v>
      </c>
      <c r="D21065" s="20" t="s">
        <v>40822</v>
      </c>
      <c r="E21065" s="20" t="s">
        <v>40823</v>
      </c>
      <c r="H21065" s="20" t="s">
        <v>49</v>
      </c>
    </row>
    <row r="21066" customFormat="false" ht="15.75" hidden="false" customHeight="false" outlineLevel="0" collapsed="false">
      <c r="A21066" s="20" t="s">
        <v>40831</v>
      </c>
      <c r="B21066" s="20" t="s">
        <v>40832</v>
      </c>
      <c r="C21066" s="20" t="s">
        <v>40821</v>
      </c>
      <c r="D21066" s="20" t="s">
        <v>40822</v>
      </c>
      <c r="E21066" s="20" t="s">
        <v>40823</v>
      </c>
      <c r="H21066" s="20" t="s">
        <v>49</v>
      </c>
    </row>
    <row r="21067" customFormat="false" ht="15.75" hidden="false" customHeight="false" outlineLevel="0" collapsed="false">
      <c r="A21067" s="20" t="s">
        <v>40833</v>
      </c>
      <c r="B21067" s="20" t="s">
        <v>40832</v>
      </c>
      <c r="C21067" s="20" t="s">
        <v>40821</v>
      </c>
      <c r="D21067" s="20" t="s">
        <v>40822</v>
      </c>
      <c r="E21067" s="20" t="s">
        <v>40823</v>
      </c>
      <c r="H21067" s="20" t="s">
        <v>49</v>
      </c>
    </row>
    <row r="21068" customFormat="false" ht="15.75" hidden="false" customHeight="false" outlineLevel="0" collapsed="false">
      <c r="A21068" s="20" t="s">
        <v>40834</v>
      </c>
      <c r="B21068" s="20" t="s">
        <v>40835</v>
      </c>
      <c r="C21068" s="20" t="s">
        <v>40821</v>
      </c>
      <c r="D21068" s="20" t="s">
        <v>40822</v>
      </c>
      <c r="E21068" s="20" t="s">
        <v>40823</v>
      </c>
      <c r="H21068" s="20" t="s">
        <v>49</v>
      </c>
    </row>
    <row r="21069" customFormat="false" ht="15.75" hidden="false" customHeight="false" outlineLevel="0" collapsed="false">
      <c r="A21069" s="20" t="s">
        <v>40836</v>
      </c>
      <c r="B21069" s="20" t="s">
        <v>40835</v>
      </c>
      <c r="C21069" s="20" t="s">
        <v>40821</v>
      </c>
      <c r="D21069" s="20" t="s">
        <v>40822</v>
      </c>
      <c r="E21069" s="20" t="s">
        <v>40823</v>
      </c>
      <c r="H21069" s="20" t="s">
        <v>49</v>
      </c>
    </row>
    <row r="21070" customFormat="false" ht="15.75" hidden="false" customHeight="false" outlineLevel="0" collapsed="false">
      <c r="A21070" s="20" t="s">
        <v>40837</v>
      </c>
      <c r="B21070" s="20" t="s">
        <v>40838</v>
      </c>
      <c r="C21070" s="20" t="s">
        <v>40821</v>
      </c>
      <c r="D21070" s="20" t="s">
        <v>40822</v>
      </c>
      <c r="E21070" s="20" t="s">
        <v>40823</v>
      </c>
      <c r="H21070" s="20" t="s">
        <v>49</v>
      </c>
    </row>
    <row r="21071" customFormat="false" ht="15.75" hidden="false" customHeight="false" outlineLevel="0" collapsed="false">
      <c r="A21071" s="20" t="s">
        <v>40839</v>
      </c>
      <c r="B21071" s="20" t="s">
        <v>40838</v>
      </c>
      <c r="C21071" s="20" t="s">
        <v>40821</v>
      </c>
      <c r="D21071" s="20" t="s">
        <v>40822</v>
      </c>
      <c r="E21071" s="20" t="s">
        <v>40823</v>
      </c>
      <c r="H21071" s="20" t="s">
        <v>49</v>
      </c>
    </row>
    <row r="21072" customFormat="false" ht="15.75" hidden="false" customHeight="false" outlineLevel="0" collapsed="false">
      <c r="A21072" s="20" t="s">
        <v>40840</v>
      </c>
      <c r="B21072" s="20" t="s">
        <v>40841</v>
      </c>
      <c r="C21072" s="20" t="s">
        <v>40821</v>
      </c>
      <c r="D21072" s="20" t="s">
        <v>40822</v>
      </c>
      <c r="E21072" s="20" t="s">
        <v>40823</v>
      </c>
      <c r="H21072" s="20" t="s">
        <v>49</v>
      </c>
    </row>
    <row r="21073" customFormat="false" ht="15.75" hidden="false" customHeight="false" outlineLevel="0" collapsed="false">
      <c r="A21073" s="20" t="s">
        <v>40842</v>
      </c>
      <c r="B21073" s="20" t="s">
        <v>40841</v>
      </c>
      <c r="C21073" s="20" t="s">
        <v>40821</v>
      </c>
      <c r="D21073" s="20" t="s">
        <v>40822</v>
      </c>
      <c r="E21073" s="20" t="s">
        <v>40823</v>
      </c>
      <c r="H21073" s="20" t="s">
        <v>49</v>
      </c>
    </row>
    <row r="21074" customFormat="false" ht="15.75" hidden="false" customHeight="false" outlineLevel="0" collapsed="false">
      <c r="A21074" s="20" t="s">
        <v>40843</v>
      </c>
      <c r="B21074" s="20" t="s">
        <v>40844</v>
      </c>
      <c r="C21074" s="20" t="s">
        <v>40845</v>
      </c>
      <c r="D21074" s="20" t="s">
        <v>40846</v>
      </c>
      <c r="E21074" s="20" t="s">
        <v>40798</v>
      </c>
      <c r="H21074" s="20" t="s">
        <v>49</v>
      </c>
    </row>
    <row r="21075" customFormat="false" ht="15.75" hidden="false" customHeight="false" outlineLevel="0" collapsed="false">
      <c r="A21075" s="20" t="s">
        <v>40847</v>
      </c>
      <c r="B21075" s="20" t="s">
        <v>40844</v>
      </c>
      <c r="C21075" s="20" t="s">
        <v>40845</v>
      </c>
      <c r="D21075" s="20" t="s">
        <v>40846</v>
      </c>
      <c r="E21075" s="20" t="s">
        <v>40798</v>
      </c>
      <c r="H21075" s="20" t="s">
        <v>49</v>
      </c>
    </row>
    <row r="21076" customFormat="false" ht="15.75" hidden="false" customHeight="false" outlineLevel="0" collapsed="false">
      <c r="A21076" s="20" t="s">
        <v>40848</v>
      </c>
      <c r="B21076" s="20" t="s">
        <v>40849</v>
      </c>
      <c r="C21076" s="20" t="s">
        <v>40845</v>
      </c>
      <c r="D21076" s="20" t="s">
        <v>40846</v>
      </c>
      <c r="E21076" s="20" t="s">
        <v>40798</v>
      </c>
      <c r="H21076" s="20" t="s">
        <v>49</v>
      </c>
    </row>
    <row r="21077" customFormat="false" ht="15.75" hidden="false" customHeight="false" outlineLevel="0" collapsed="false">
      <c r="A21077" s="20" t="s">
        <v>40850</v>
      </c>
      <c r="B21077" s="20" t="s">
        <v>40849</v>
      </c>
      <c r="C21077" s="20" t="s">
        <v>40845</v>
      </c>
      <c r="D21077" s="20" t="s">
        <v>40846</v>
      </c>
      <c r="E21077" s="20" t="s">
        <v>40798</v>
      </c>
      <c r="H21077" s="20" t="s">
        <v>49</v>
      </c>
    </row>
    <row r="21078" customFormat="false" ht="15.75" hidden="false" customHeight="false" outlineLevel="0" collapsed="false">
      <c r="A21078" s="20" t="s">
        <v>40851</v>
      </c>
      <c r="B21078" s="20" t="s">
        <v>40852</v>
      </c>
      <c r="C21078" s="20" t="s">
        <v>40845</v>
      </c>
      <c r="D21078" s="20" t="s">
        <v>40846</v>
      </c>
      <c r="E21078" s="20" t="s">
        <v>40798</v>
      </c>
      <c r="H21078" s="20" t="s">
        <v>49</v>
      </c>
    </row>
    <row r="21079" customFormat="false" ht="15.75" hidden="false" customHeight="false" outlineLevel="0" collapsed="false">
      <c r="A21079" s="20" t="s">
        <v>40853</v>
      </c>
      <c r="B21079" s="20" t="s">
        <v>40852</v>
      </c>
      <c r="C21079" s="20" t="s">
        <v>40845</v>
      </c>
      <c r="D21079" s="20" t="s">
        <v>40846</v>
      </c>
      <c r="E21079" s="20" t="s">
        <v>40798</v>
      </c>
      <c r="H21079" s="20" t="s">
        <v>49</v>
      </c>
    </row>
    <row r="21080" customFormat="false" ht="15.75" hidden="false" customHeight="false" outlineLevel="0" collapsed="false">
      <c r="A21080" s="20" t="s">
        <v>40854</v>
      </c>
      <c r="B21080" s="20" t="s">
        <v>40855</v>
      </c>
      <c r="C21080" s="20" t="s">
        <v>40845</v>
      </c>
      <c r="D21080" s="20" t="s">
        <v>40846</v>
      </c>
      <c r="E21080" s="20" t="s">
        <v>40798</v>
      </c>
      <c r="H21080" s="20" t="s">
        <v>49</v>
      </c>
    </row>
    <row r="21081" customFormat="false" ht="15.75" hidden="false" customHeight="false" outlineLevel="0" collapsed="false">
      <c r="A21081" s="20" t="s">
        <v>40856</v>
      </c>
      <c r="B21081" s="20" t="s">
        <v>40855</v>
      </c>
      <c r="C21081" s="20" t="s">
        <v>40845</v>
      </c>
      <c r="D21081" s="20" t="s">
        <v>40846</v>
      </c>
      <c r="E21081" s="20" t="s">
        <v>40798</v>
      </c>
      <c r="H21081" s="20" t="s">
        <v>49</v>
      </c>
    </row>
    <row r="21082" customFormat="false" ht="15.75" hidden="false" customHeight="false" outlineLevel="0" collapsed="false">
      <c r="A21082" s="20" t="s">
        <v>40857</v>
      </c>
      <c r="B21082" s="20" t="s">
        <v>40858</v>
      </c>
      <c r="C21082" s="20" t="s">
        <v>40845</v>
      </c>
      <c r="D21082" s="20" t="s">
        <v>40846</v>
      </c>
      <c r="E21082" s="20" t="s">
        <v>40798</v>
      </c>
      <c r="H21082" s="20" t="s">
        <v>49</v>
      </c>
    </row>
    <row r="21083" customFormat="false" ht="15.75" hidden="false" customHeight="false" outlineLevel="0" collapsed="false">
      <c r="A21083" s="20" t="s">
        <v>40859</v>
      </c>
      <c r="B21083" s="20" t="s">
        <v>40858</v>
      </c>
      <c r="C21083" s="20" t="s">
        <v>40845</v>
      </c>
      <c r="D21083" s="20" t="s">
        <v>40846</v>
      </c>
      <c r="E21083" s="20" t="s">
        <v>40798</v>
      </c>
      <c r="H21083" s="20" t="s">
        <v>49</v>
      </c>
    </row>
    <row r="21084" customFormat="false" ht="15.75" hidden="false" customHeight="false" outlineLevel="0" collapsed="false">
      <c r="A21084" s="20" t="s">
        <v>40860</v>
      </c>
      <c r="B21084" s="20" t="s">
        <v>40861</v>
      </c>
      <c r="C21084" s="20" t="s">
        <v>40845</v>
      </c>
      <c r="D21084" s="20" t="s">
        <v>40846</v>
      </c>
      <c r="E21084" s="20" t="s">
        <v>40798</v>
      </c>
      <c r="H21084" s="20" t="s">
        <v>49</v>
      </c>
    </row>
    <row r="21085" customFormat="false" ht="15.75" hidden="false" customHeight="false" outlineLevel="0" collapsed="false">
      <c r="A21085" s="20" t="s">
        <v>40862</v>
      </c>
      <c r="B21085" s="20" t="s">
        <v>40861</v>
      </c>
      <c r="C21085" s="20" t="s">
        <v>40845</v>
      </c>
      <c r="D21085" s="20" t="s">
        <v>40846</v>
      </c>
      <c r="E21085" s="20" t="s">
        <v>40798</v>
      </c>
      <c r="H21085" s="20" t="s">
        <v>49</v>
      </c>
    </row>
    <row r="21086" customFormat="false" ht="15.75" hidden="false" customHeight="false" outlineLevel="0" collapsed="false">
      <c r="A21086" s="20" t="s">
        <v>40863</v>
      </c>
      <c r="B21086" s="20" t="s">
        <v>40864</v>
      </c>
      <c r="C21086" s="20" t="s">
        <v>40845</v>
      </c>
      <c r="D21086" s="20" t="s">
        <v>40846</v>
      </c>
      <c r="E21086" s="20" t="s">
        <v>40798</v>
      </c>
      <c r="H21086" s="20" t="s">
        <v>49</v>
      </c>
    </row>
    <row r="21087" customFormat="false" ht="15.75" hidden="false" customHeight="false" outlineLevel="0" collapsed="false">
      <c r="A21087" s="20" t="s">
        <v>40865</v>
      </c>
      <c r="B21087" s="20" t="s">
        <v>40864</v>
      </c>
      <c r="C21087" s="20" t="s">
        <v>40845</v>
      </c>
      <c r="D21087" s="20" t="s">
        <v>40846</v>
      </c>
      <c r="E21087" s="20" t="s">
        <v>40798</v>
      </c>
      <c r="H21087" s="20" t="s">
        <v>49</v>
      </c>
    </row>
    <row r="21088" customFormat="false" ht="15.75" hidden="false" customHeight="false" outlineLevel="0" collapsed="false">
      <c r="A21088" s="20" t="s">
        <v>40866</v>
      </c>
      <c r="B21088" s="20" t="s">
        <v>40867</v>
      </c>
      <c r="C21088" s="20" t="s">
        <v>40868</v>
      </c>
      <c r="D21088" s="20" t="s">
        <v>40869</v>
      </c>
      <c r="E21088" s="20" t="s">
        <v>40870</v>
      </c>
      <c r="F21088" s="20" t="s">
        <v>40871</v>
      </c>
      <c r="H21088" s="20" t="s">
        <v>103</v>
      </c>
    </row>
    <row r="21089" customFormat="false" ht="15.75" hidden="false" customHeight="false" outlineLevel="0" collapsed="false">
      <c r="A21089" s="20" t="s">
        <v>40872</v>
      </c>
      <c r="B21089" s="20" t="s">
        <v>40867</v>
      </c>
      <c r="C21089" s="20" t="s">
        <v>40868</v>
      </c>
      <c r="D21089" s="20" t="s">
        <v>40869</v>
      </c>
      <c r="E21089" s="20" t="s">
        <v>40870</v>
      </c>
      <c r="F21089" s="20" t="s">
        <v>40871</v>
      </c>
      <c r="H21089" s="20" t="s">
        <v>103</v>
      </c>
    </row>
    <row r="21090" customFormat="false" ht="15.75" hidden="false" customHeight="false" outlineLevel="0" collapsed="false">
      <c r="A21090" s="20" t="s">
        <v>40873</v>
      </c>
      <c r="B21090" s="20" t="s">
        <v>40874</v>
      </c>
      <c r="C21090" s="20" t="s">
        <v>40868</v>
      </c>
      <c r="D21090" s="20" t="s">
        <v>40875</v>
      </c>
      <c r="E21090" s="20" t="s">
        <v>40870</v>
      </c>
      <c r="F21090" s="20" t="s">
        <v>40871</v>
      </c>
      <c r="H21090" s="20" t="s">
        <v>103</v>
      </c>
    </row>
    <row r="21091" customFormat="false" ht="15.75" hidden="false" customHeight="false" outlineLevel="0" collapsed="false">
      <c r="A21091" s="20" t="s">
        <v>40876</v>
      </c>
      <c r="B21091" s="20" t="s">
        <v>40874</v>
      </c>
      <c r="C21091" s="20" t="s">
        <v>40868</v>
      </c>
      <c r="D21091" s="20" t="s">
        <v>40875</v>
      </c>
      <c r="E21091" s="20" t="s">
        <v>40870</v>
      </c>
      <c r="F21091" s="20" t="s">
        <v>40871</v>
      </c>
      <c r="H21091" s="20" t="s">
        <v>103</v>
      </c>
    </row>
    <row r="21092" customFormat="false" ht="15.75" hidden="false" customHeight="false" outlineLevel="0" collapsed="false">
      <c r="A21092" s="20" t="s">
        <v>40877</v>
      </c>
      <c r="B21092" s="20" t="s">
        <v>40867</v>
      </c>
      <c r="C21092" s="20" t="s">
        <v>40868</v>
      </c>
      <c r="D21092" s="20" t="s">
        <v>40878</v>
      </c>
      <c r="E21092" s="20" t="s">
        <v>40870</v>
      </c>
      <c r="F21092" s="20" t="s">
        <v>40871</v>
      </c>
      <c r="H21092" s="20" t="s">
        <v>103</v>
      </c>
    </row>
    <row r="21093" customFormat="false" ht="15.75" hidden="false" customHeight="false" outlineLevel="0" collapsed="false">
      <c r="A21093" s="20" t="s">
        <v>40879</v>
      </c>
      <c r="B21093" s="20" t="s">
        <v>40867</v>
      </c>
      <c r="C21093" s="20" t="s">
        <v>40868</v>
      </c>
      <c r="D21093" s="20" t="s">
        <v>40878</v>
      </c>
      <c r="E21093" s="20" t="s">
        <v>40870</v>
      </c>
      <c r="F21093" s="20" t="s">
        <v>40871</v>
      </c>
      <c r="H21093" s="20" t="s">
        <v>103</v>
      </c>
    </row>
    <row r="21094" customFormat="false" ht="15.75" hidden="false" customHeight="false" outlineLevel="0" collapsed="false">
      <c r="A21094" s="20" t="s">
        <v>40880</v>
      </c>
      <c r="B21094" s="20" t="s">
        <v>40867</v>
      </c>
      <c r="C21094" s="20" t="s">
        <v>40868</v>
      </c>
      <c r="D21094" s="20" t="s">
        <v>40881</v>
      </c>
      <c r="E21094" s="20" t="s">
        <v>40870</v>
      </c>
      <c r="F21094" s="20" t="s">
        <v>40871</v>
      </c>
      <c r="H21094" s="20" t="s">
        <v>103</v>
      </c>
    </row>
    <row r="21095" customFormat="false" ht="15.75" hidden="false" customHeight="false" outlineLevel="0" collapsed="false">
      <c r="A21095" s="20" t="s">
        <v>40882</v>
      </c>
      <c r="B21095" s="20" t="s">
        <v>40867</v>
      </c>
      <c r="C21095" s="20" t="s">
        <v>40868</v>
      </c>
      <c r="D21095" s="20" t="s">
        <v>40881</v>
      </c>
      <c r="E21095" s="20" t="s">
        <v>40870</v>
      </c>
      <c r="F21095" s="20" t="s">
        <v>40871</v>
      </c>
      <c r="H21095" s="20" t="s">
        <v>103</v>
      </c>
    </row>
    <row r="21096" customFormat="false" ht="15.75" hidden="false" customHeight="false" outlineLevel="0" collapsed="false">
      <c r="A21096" s="20" t="s">
        <v>40883</v>
      </c>
      <c r="B21096" s="20" t="s">
        <v>40884</v>
      </c>
      <c r="C21096" s="20" t="s">
        <v>40885</v>
      </c>
      <c r="D21096" s="20" t="s">
        <v>40886</v>
      </c>
      <c r="E21096" s="20" t="s">
        <v>40887</v>
      </c>
      <c r="F21096" s="20" t="s">
        <v>40888</v>
      </c>
      <c r="H21096" s="20" t="s">
        <v>103</v>
      </c>
    </row>
    <row r="21097" customFormat="false" ht="15.75" hidden="false" customHeight="false" outlineLevel="0" collapsed="false">
      <c r="A21097" s="20" t="s">
        <v>40889</v>
      </c>
      <c r="B21097" s="20" t="s">
        <v>40884</v>
      </c>
      <c r="C21097" s="20" t="s">
        <v>40885</v>
      </c>
      <c r="D21097" s="20" t="s">
        <v>40886</v>
      </c>
      <c r="E21097" s="20" t="s">
        <v>40887</v>
      </c>
      <c r="F21097" s="20" t="s">
        <v>40888</v>
      </c>
      <c r="H21097" s="20" t="s">
        <v>103</v>
      </c>
    </row>
    <row r="21098" customFormat="false" ht="15.75" hidden="false" customHeight="false" outlineLevel="0" collapsed="false">
      <c r="A21098" s="20" t="s">
        <v>40890</v>
      </c>
      <c r="B21098" s="20" t="s">
        <v>40884</v>
      </c>
      <c r="C21098" s="20" t="s">
        <v>40885</v>
      </c>
      <c r="D21098" s="20" t="s">
        <v>40891</v>
      </c>
      <c r="E21098" s="20" t="s">
        <v>40887</v>
      </c>
      <c r="F21098" s="20" t="s">
        <v>40888</v>
      </c>
      <c r="H21098" s="20" t="s">
        <v>103</v>
      </c>
    </row>
    <row r="21099" customFormat="false" ht="15.75" hidden="false" customHeight="false" outlineLevel="0" collapsed="false">
      <c r="A21099" s="20" t="s">
        <v>40892</v>
      </c>
      <c r="B21099" s="20" t="s">
        <v>40884</v>
      </c>
      <c r="C21099" s="20" t="s">
        <v>40885</v>
      </c>
      <c r="D21099" s="20" t="s">
        <v>40891</v>
      </c>
      <c r="E21099" s="20" t="s">
        <v>40887</v>
      </c>
      <c r="F21099" s="20" t="s">
        <v>40888</v>
      </c>
      <c r="H21099" s="20" t="s">
        <v>103</v>
      </c>
    </row>
    <row r="21100" customFormat="false" ht="15.75" hidden="false" customHeight="false" outlineLevel="0" collapsed="false">
      <c r="A21100" s="20" t="s">
        <v>40893</v>
      </c>
      <c r="B21100" s="20" t="s">
        <v>40884</v>
      </c>
      <c r="C21100" s="20" t="s">
        <v>40885</v>
      </c>
      <c r="D21100" s="20" t="s">
        <v>40894</v>
      </c>
      <c r="E21100" s="20" t="s">
        <v>40887</v>
      </c>
      <c r="F21100" s="20" t="s">
        <v>40888</v>
      </c>
      <c r="H21100" s="20" t="s">
        <v>103</v>
      </c>
    </row>
    <row r="21101" customFormat="false" ht="15.75" hidden="false" customHeight="false" outlineLevel="0" collapsed="false">
      <c r="A21101" s="20" t="s">
        <v>40895</v>
      </c>
      <c r="B21101" s="20" t="s">
        <v>40884</v>
      </c>
      <c r="C21101" s="20" t="s">
        <v>40885</v>
      </c>
      <c r="D21101" s="20" t="s">
        <v>40894</v>
      </c>
      <c r="E21101" s="20" t="s">
        <v>40887</v>
      </c>
      <c r="F21101" s="20" t="s">
        <v>40888</v>
      </c>
      <c r="H21101" s="20" t="s">
        <v>103</v>
      </c>
    </row>
    <row r="21102" customFormat="false" ht="15.75" hidden="false" customHeight="false" outlineLevel="0" collapsed="false">
      <c r="A21102" s="20" t="s">
        <v>40896</v>
      </c>
      <c r="B21102" s="20" t="s">
        <v>40884</v>
      </c>
      <c r="C21102" s="20" t="s">
        <v>40897</v>
      </c>
      <c r="D21102" s="20" t="s">
        <v>40898</v>
      </c>
      <c r="E21102" s="20" t="s">
        <v>40887</v>
      </c>
      <c r="F21102" s="20" t="s">
        <v>40888</v>
      </c>
      <c r="H21102" s="20" t="s">
        <v>103</v>
      </c>
    </row>
    <row r="21103" customFormat="false" ht="15.75" hidden="false" customHeight="false" outlineLevel="0" collapsed="false">
      <c r="A21103" s="20" t="s">
        <v>40899</v>
      </c>
      <c r="B21103" s="20" t="s">
        <v>40884</v>
      </c>
      <c r="C21103" s="20" t="s">
        <v>40897</v>
      </c>
      <c r="D21103" s="20" t="s">
        <v>40898</v>
      </c>
      <c r="E21103" s="20" t="s">
        <v>40887</v>
      </c>
      <c r="F21103" s="20" t="s">
        <v>40888</v>
      </c>
      <c r="H21103" s="20" t="s">
        <v>103</v>
      </c>
    </row>
    <row r="21104" customFormat="false" ht="15.75" hidden="false" customHeight="false" outlineLevel="0" collapsed="false">
      <c r="A21104" s="20" t="s">
        <v>40900</v>
      </c>
      <c r="B21104" s="20" t="s">
        <v>40901</v>
      </c>
      <c r="C21104" s="20" t="s">
        <v>40902</v>
      </c>
      <c r="D21104" s="20" t="s">
        <v>40903</v>
      </c>
      <c r="E21104" s="20" t="s">
        <v>40904</v>
      </c>
      <c r="F21104" s="20" t="s">
        <v>40888</v>
      </c>
      <c r="H21104" s="20" t="s">
        <v>103</v>
      </c>
    </row>
    <row r="21105" customFormat="false" ht="15.75" hidden="false" customHeight="false" outlineLevel="0" collapsed="false">
      <c r="A21105" s="20" t="s">
        <v>40905</v>
      </c>
      <c r="B21105" s="20" t="s">
        <v>40901</v>
      </c>
      <c r="C21105" s="20" t="s">
        <v>40902</v>
      </c>
      <c r="D21105" s="20" t="s">
        <v>40903</v>
      </c>
      <c r="E21105" s="20" t="s">
        <v>40904</v>
      </c>
      <c r="F21105" s="20" t="s">
        <v>40888</v>
      </c>
      <c r="H21105" s="20" t="s">
        <v>103</v>
      </c>
    </row>
    <row r="21106" customFormat="false" ht="15.75" hidden="false" customHeight="false" outlineLevel="0" collapsed="false">
      <c r="A21106" s="20" t="s">
        <v>40906</v>
      </c>
      <c r="B21106" s="20" t="s">
        <v>40901</v>
      </c>
      <c r="C21106" s="20" t="s">
        <v>40902</v>
      </c>
      <c r="D21106" s="20" t="s">
        <v>40907</v>
      </c>
      <c r="E21106" s="20" t="s">
        <v>40904</v>
      </c>
      <c r="F21106" s="20" t="s">
        <v>40888</v>
      </c>
      <c r="H21106" s="20" t="s">
        <v>103</v>
      </c>
    </row>
    <row r="21107" customFormat="false" ht="15.75" hidden="false" customHeight="false" outlineLevel="0" collapsed="false">
      <c r="A21107" s="20" t="s">
        <v>40908</v>
      </c>
      <c r="B21107" s="20" t="s">
        <v>40901</v>
      </c>
      <c r="C21107" s="20" t="s">
        <v>40902</v>
      </c>
      <c r="D21107" s="20" t="s">
        <v>40907</v>
      </c>
      <c r="E21107" s="20" t="s">
        <v>40904</v>
      </c>
      <c r="F21107" s="20" t="s">
        <v>40888</v>
      </c>
      <c r="H21107" s="20" t="s">
        <v>103</v>
      </c>
    </row>
    <row r="21108" customFormat="false" ht="15.75" hidden="false" customHeight="false" outlineLevel="0" collapsed="false">
      <c r="A21108" s="20" t="s">
        <v>40909</v>
      </c>
      <c r="B21108" s="20" t="s">
        <v>40901</v>
      </c>
      <c r="C21108" s="20" t="s">
        <v>40902</v>
      </c>
      <c r="D21108" s="20" t="s">
        <v>40910</v>
      </c>
      <c r="E21108" s="20" t="s">
        <v>40904</v>
      </c>
      <c r="F21108" s="20" t="s">
        <v>40888</v>
      </c>
      <c r="H21108" s="20" t="s">
        <v>103</v>
      </c>
    </row>
    <row r="21109" customFormat="false" ht="15.75" hidden="false" customHeight="false" outlineLevel="0" collapsed="false">
      <c r="A21109" s="20" t="s">
        <v>40911</v>
      </c>
      <c r="B21109" s="20" t="s">
        <v>40901</v>
      </c>
      <c r="C21109" s="20" t="s">
        <v>40902</v>
      </c>
      <c r="D21109" s="20" t="s">
        <v>40910</v>
      </c>
      <c r="E21109" s="20" t="s">
        <v>40904</v>
      </c>
      <c r="F21109" s="20" t="s">
        <v>40888</v>
      </c>
      <c r="H21109" s="20" t="s">
        <v>103</v>
      </c>
    </row>
    <row r="21110" customFormat="false" ht="15.75" hidden="false" customHeight="false" outlineLevel="0" collapsed="false">
      <c r="A21110" s="20" t="s">
        <v>40912</v>
      </c>
      <c r="B21110" s="20" t="s">
        <v>40901</v>
      </c>
      <c r="C21110" s="20" t="s">
        <v>40913</v>
      </c>
      <c r="D21110" s="20" t="s">
        <v>40914</v>
      </c>
      <c r="E21110" s="20" t="s">
        <v>40904</v>
      </c>
      <c r="F21110" s="20" t="s">
        <v>40888</v>
      </c>
      <c r="H21110" s="20" t="s">
        <v>103</v>
      </c>
    </row>
    <row r="21111" customFormat="false" ht="15.75" hidden="false" customHeight="false" outlineLevel="0" collapsed="false">
      <c r="A21111" s="20" t="s">
        <v>40915</v>
      </c>
      <c r="B21111" s="20" t="s">
        <v>40901</v>
      </c>
      <c r="C21111" s="20" t="s">
        <v>40913</v>
      </c>
      <c r="D21111" s="20" t="s">
        <v>40914</v>
      </c>
      <c r="E21111" s="20" t="s">
        <v>40904</v>
      </c>
      <c r="F21111" s="20" t="s">
        <v>40888</v>
      </c>
      <c r="H21111" s="20" t="s">
        <v>103</v>
      </c>
    </row>
    <row r="21112" customFormat="false" ht="15.75" hidden="false" customHeight="false" outlineLevel="0" collapsed="false">
      <c r="A21112" s="20" t="s">
        <v>40916</v>
      </c>
      <c r="B21112" s="20" t="s">
        <v>40867</v>
      </c>
      <c r="C21112" s="20" t="s">
        <v>40917</v>
      </c>
      <c r="D21112" s="20" t="s">
        <v>40869</v>
      </c>
      <c r="E21112" s="20" t="s">
        <v>40870</v>
      </c>
      <c r="F21112" s="20" t="s">
        <v>40871</v>
      </c>
      <c r="H21112" s="20" t="s">
        <v>103</v>
      </c>
    </row>
    <row r="21113" customFormat="false" ht="15.75" hidden="false" customHeight="false" outlineLevel="0" collapsed="false">
      <c r="A21113" s="20" t="s">
        <v>40918</v>
      </c>
      <c r="B21113" s="20" t="s">
        <v>40867</v>
      </c>
      <c r="C21113" s="20" t="s">
        <v>40917</v>
      </c>
      <c r="D21113" s="20" t="s">
        <v>40869</v>
      </c>
      <c r="E21113" s="20" t="s">
        <v>40870</v>
      </c>
      <c r="F21113" s="20" t="s">
        <v>40871</v>
      </c>
      <c r="H21113" s="20" t="s">
        <v>103</v>
      </c>
    </row>
    <row r="21114" customFormat="false" ht="15.75" hidden="false" customHeight="false" outlineLevel="0" collapsed="false">
      <c r="A21114" s="20" t="s">
        <v>40919</v>
      </c>
      <c r="B21114" s="20" t="s">
        <v>40867</v>
      </c>
      <c r="C21114" s="20" t="s">
        <v>40917</v>
      </c>
      <c r="D21114" s="20" t="s">
        <v>40875</v>
      </c>
      <c r="E21114" s="20" t="s">
        <v>40870</v>
      </c>
      <c r="F21114" s="20" t="s">
        <v>40871</v>
      </c>
      <c r="H21114" s="20" t="s">
        <v>103</v>
      </c>
    </row>
    <row r="21115" customFormat="false" ht="15.75" hidden="false" customHeight="false" outlineLevel="0" collapsed="false">
      <c r="A21115" s="20" t="s">
        <v>40920</v>
      </c>
      <c r="B21115" s="20" t="s">
        <v>40867</v>
      </c>
      <c r="C21115" s="20" t="s">
        <v>40917</v>
      </c>
      <c r="D21115" s="20" t="s">
        <v>40875</v>
      </c>
      <c r="E21115" s="20" t="s">
        <v>40870</v>
      </c>
      <c r="F21115" s="20" t="s">
        <v>40871</v>
      </c>
      <c r="H21115" s="20" t="s">
        <v>103</v>
      </c>
    </row>
    <row r="21116" customFormat="false" ht="15.75" hidden="false" customHeight="false" outlineLevel="0" collapsed="false">
      <c r="A21116" s="20" t="s">
        <v>40921</v>
      </c>
      <c r="B21116" s="20" t="s">
        <v>40867</v>
      </c>
      <c r="C21116" s="20" t="s">
        <v>40917</v>
      </c>
      <c r="D21116" s="20" t="s">
        <v>40878</v>
      </c>
      <c r="E21116" s="20" t="s">
        <v>40870</v>
      </c>
      <c r="F21116" s="20" t="s">
        <v>40871</v>
      </c>
      <c r="H21116" s="20" t="s">
        <v>103</v>
      </c>
    </row>
    <row r="21117" customFormat="false" ht="15.75" hidden="false" customHeight="false" outlineLevel="0" collapsed="false">
      <c r="A21117" s="20" t="s">
        <v>40922</v>
      </c>
      <c r="B21117" s="20" t="s">
        <v>40867</v>
      </c>
      <c r="C21117" s="20" t="s">
        <v>40917</v>
      </c>
      <c r="D21117" s="20" t="s">
        <v>40878</v>
      </c>
      <c r="E21117" s="20" t="s">
        <v>40870</v>
      </c>
      <c r="F21117" s="20" t="s">
        <v>40871</v>
      </c>
      <c r="H21117" s="20" t="s">
        <v>103</v>
      </c>
    </row>
    <row r="21118" customFormat="false" ht="15.75" hidden="false" customHeight="false" outlineLevel="0" collapsed="false">
      <c r="A21118" s="20" t="s">
        <v>40923</v>
      </c>
      <c r="B21118" s="20" t="s">
        <v>40867</v>
      </c>
      <c r="C21118" s="20" t="s">
        <v>40917</v>
      </c>
      <c r="D21118" s="20" t="s">
        <v>40881</v>
      </c>
      <c r="E21118" s="20" t="s">
        <v>40870</v>
      </c>
      <c r="F21118" s="20" t="s">
        <v>40871</v>
      </c>
      <c r="H21118" s="20" t="s">
        <v>103</v>
      </c>
    </row>
    <row r="21119" customFormat="false" ht="15.75" hidden="false" customHeight="false" outlineLevel="0" collapsed="false">
      <c r="A21119" s="20" t="s">
        <v>40924</v>
      </c>
      <c r="B21119" s="20" t="s">
        <v>40867</v>
      </c>
      <c r="C21119" s="20" t="s">
        <v>40917</v>
      </c>
      <c r="D21119" s="20" t="s">
        <v>40881</v>
      </c>
      <c r="E21119" s="20" t="s">
        <v>40870</v>
      </c>
      <c r="F21119" s="20" t="s">
        <v>40871</v>
      </c>
      <c r="H21119" s="20" t="s">
        <v>103</v>
      </c>
    </row>
    <row r="21120" customFormat="false" ht="15.75" hidden="false" customHeight="false" outlineLevel="0" collapsed="false">
      <c r="A21120" s="20" t="s">
        <v>40925</v>
      </c>
      <c r="B21120" s="20" t="s">
        <v>40884</v>
      </c>
      <c r="C21120" s="20" t="s">
        <v>40926</v>
      </c>
      <c r="D21120" s="20" t="s">
        <v>40886</v>
      </c>
      <c r="E21120" s="20" t="s">
        <v>40887</v>
      </c>
      <c r="F21120" s="20" t="s">
        <v>40888</v>
      </c>
      <c r="H21120" s="20" t="s">
        <v>103</v>
      </c>
    </row>
    <row r="21121" customFormat="false" ht="15.75" hidden="false" customHeight="false" outlineLevel="0" collapsed="false">
      <c r="A21121" s="20" t="s">
        <v>40927</v>
      </c>
      <c r="B21121" s="20" t="s">
        <v>40884</v>
      </c>
      <c r="C21121" s="20" t="s">
        <v>40926</v>
      </c>
      <c r="D21121" s="20" t="s">
        <v>40886</v>
      </c>
      <c r="E21121" s="20" t="s">
        <v>40887</v>
      </c>
      <c r="F21121" s="20" t="s">
        <v>40888</v>
      </c>
      <c r="H21121" s="20" t="s">
        <v>103</v>
      </c>
    </row>
    <row r="21122" customFormat="false" ht="15.75" hidden="false" customHeight="false" outlineLevel="0" collapsed="false">
      <c r="A21122" s="20" t="s">
        <v>40928</v>
      </c>
      <c r="B21122" s="20" t="s">
        <v>40884</v>
      </c>
      <c r="C21122" s="20" t="s">
        <v>40926</v>
      </c>
      <c r="D21122" s="20" t="s">
        <v>40891</v>
      </c>
      <c r="E21122" s="20" t="s">
        <v>40887</v>
      </c>
      <c r="F21122" s="20" t="s">
        <v>40888</v>
      </c>
      <c r="H21122" s="20" t="s">
        <v>103</v>
      </c>
    </row>
    <row r="21123" customFormat="false" ht="15.75" hidden="false" customHeight="false" outlineLevel="0" collapsed="false">
      <c r="A21123" s="20" t="s">
        <v>40929</v>
      </c>
      <c r="B21123" s="20" t="s">
        <v>40884</v>
      </c>
      <c r="C21123" s="20" t="s">
        <v>40926</v>
      </c>
      <c r="D21123" s="20" t="s">
        <v>40891</v>
      </c>
      <c r="E21123" s="20" t="s">
        <v>40887</v>
      </c>
      <c r="F21123" s="20" t="s">
        <v>40888</v>
      </c>
      <c r="H21123" s="20" t="s">
        <v>103</v>
      </c>
    </row>
    <row r="21124" customFormat="false" ht="15.75" hidden="false" customHeight="false" outlineLevel="0" collapsed="false">
      <c r="A21124" s="20" t="s">
        <v>40930</v>
      </c>
      <c r="B21124" s="20" t="s">
        <v>40884</v>
      </c>
      <c r="C21124" s="20" t="s">
        <v>40926</v>
      </c>
      <c r="D21124" s="20" t="s">
        <v>40931</v>
      </c>
      <c r="E21124" s="20" t="s">
        <v>40887</v>
      </c>
      <c r="F21124" s="20" t="s">
        <v>40888</v>
      </c>
      <c r="H21124" s="20" t="s">
        <v>103</v>
      </c>
    </row>
    <row r="21125" customFormat="false" ht="15.75" hidden="false" customHeight="false" outlineLevel="0" collapsed="false">
      <c r="A21125" s="20" t="s">
        <v>40932</v>
      </c>
      <c r="B21125" s="20" t="s">
        <v>40884</v>
      </c>
      <c r="C21125" s="20" t="s">
        <v>40926</v>
      </c>
      <c r="D21125" s="20" t="s">
        <v>40931</v>
      </c>
      <c r="E21125" s="20" t="s">
        <v>40887</v>
      </c>
      <c r="F21125" s="20" t="s">
        <v>40888</v>
      </c>
      <c r="H21125" s="20" t="s">
        <v>103</v>
      </c>
    </row>
    <row r="21126" customFormat="false" ht="15.75" hidden="false" customHeight="false" outlineLevel="0" collapsed="false">
      <c r="A21126" s="20" t="s">
        <v>40933</v>
      </c>
      <c r="B21126" s="20" t="s">
        <v>40884</v>
      </c>
      <c r="C21126" s="20" t="s">
        <v>40926</v>
      </c>
      <c r="D21126" s="20" t="s">
        <v>40898</v>
      </c>
      <c r="E21126" s="20" t="s">
        <v>40887</v>
      </c>
      <c r="F21126" s="20" t="s">
        <v>40888</v>
      </c>
      <c r="H21126" s="20" t="s">
        <v>103</v>
      </c>
    </row>
    <row r="21127" customFormat="false" ht="15.75" hidden="false" customHeight="false" outlineLevel="0" collapsed="false">
      <c r="A21127" s="20" t="s">
        <v>40934</v>
      </c>
      <c r="B21127" s="20" t="s">
        <v>40884</v>
      </c>
      <c r="C21127" s="20" t="s">
        <v>40926</v>
      </c>
      <c r="D21127" s="20" t="s">
        <v>40898</v>
      </c>
      <c r="E21127" s="20" t="s">
        <v>40887</v>
      </c>
      <c r="F21127" s="20" t="s">
        <v>40888</v>
      </c>
      <c r="H21127" s="20" t="s">
        <v>103</v>
      </c>
    </row>
    <row r="21128" customFormat="false" ht="15.75" hidden="false" customHeight="false" outlineLevel="0" collapsed="false">
      <c r="A21128" s="20" t="s">
        <v>40935</v>
      </c>
      <c r="B21128" s="20" t="s">
        <v>40901</v>
      </c>
      <c r="C21128" s="20" t="s">
        <v>40936</v>
      </c>
      <c r="D21128" s="20" t="s">
        <v>40903</v>
      </c>
      <c r="E21128" s="20" t="s">
        <v>40904</v>
      </c>
      <c r="F21128" s="20" t="s">
        <v>40888</v>
      </c>
      <c r="H21128" s="20" t="s">
        <v>103</v>
      </c>
    </row>
    <row r="21129" customFormat="false" ht="15.75" hidden="false" customHeight="false" outlineLevel="0" collapsed="false">
      <c r="A21129" s="20" t="s">
        <v>40937</v>
      </c>
      <c r="B21129" s="20" t="s">
        <v>40901</v>
      </c>
      <c r="C21129" s="20" t="s">
        <v>40936</v>
      </c>
      <c r="D21129" s="20" t="s">
        <v>40903</v>
      </c>
      <c r="E21129" s="20" t="s">
        <v>40904</v>
      </c>
      <c r="F21129" s="20" t="s">
        <v>40888</v>
      </c>
      <c r="H21129" s="20" t="s">
        <v>103</v>
      </c>
    </row>
    <row r="21130" customFormat="false" ht="15.75" hidden="false" customHeight="false" outlineLevel="0" collapsed="false">
      <c r="A21130" s="20" t="s">
        <v>40938</v>
      </c>
      <c r="B21130" s="20" t="s">
        <v>40901</v>
      </c>
      <c r="C21130" s="20" t="s">
        <v>40936</v>
      </c>
      <c r="D21130" s="20" t="s">
        <v>40907</v>
      </c>
      <c r="E21130" s="20" t="s">
        <v>40904</v>
      </c>
      <c r="F21130" s="20" t="s">
        <v>40888</v>
      </c>
      <c r="H21130" s="20" t="s">
        <v>103</v>
      </c>
    </row>
    <row r="21131" customFormat="false" ht="15.75" hidden="false" customHeight="false" outlineLevel="0" collapsed="false">
      <c r="A21131" s="20" t="s">
        <v>40939</v>
      </c>
      <c r="B21131" s="20" t="s">
        <v>40901</v>
      </c>
      <c r="C21131" s="20" t="s">
        <v>40936</v>
      </c>
      <c r="D21131" s="20" t="s">
        <v>40907</v>
      </c>
      <c r="E21131" s="20" t="s">
        <v>40904</v>
      </c>
      <c r="F21131" s="20" t="s">
        <v>40888</v>
      </c>
      <c r="H21131" s="20" t="s">
        <v>103</v>
      </c>
    </row>
    <row r="21132" customFormat="false" ht="15.75" hidden="false" customHeight="false" outlineLevel="0" collapsed="false">
      <c r="A21132" s="20" t="s">
        <v>40940</v>
      </c>
      <c r="B21132" s="20" t="s">
        <v>40901</v>
      </c>
      <c r="C21132" s="20" t="s">
        <v>40936</v>
      </c>
      <c r="D21132" s="20" t="s">
        <v>40910</v>
      </c>
      <c r="E21132" s="20" t="s">
        <v>40904</v>
      </c>
      <c r="F21132" s="20" t="s">
        <v>40888</v>
      </c>
      <c r="H21132" s="20" t="s">
        <v>103</v>
      </c>
    </row>
    <row r="21133" customFormat="false" ht="15.75" hidden="false" customHeight="false" outlineLevel="0" collapsed="false">
      <c r="A21133" s="20" t="s">
        <v>40941</v>
      </c>
      <c r="B21133" s="20" t="s">
        <v>40901</v>
      </c>
      <c r="C21133" s="20" t="s">
        <v>40936</v>
      </c>
      <c r="D21133" s="20" t="s">
        <v>40910</v>
      </c>
      <c r="E21133" s="20" t="s">
        <v>40904</v>
      </c>
      <c r="F21133" s="20" t="s">
        <v>40888</v>
      </c>
      <c r="H21133" s="20" t="s">
        <v>103</v>
      </c>
    </row>
    <row r="21134" customFormat="false" ht="15.75" hidden="false" customHeight="false" outlineLevel="0" collapsed="false">
      <c r="A21134" s="20" t="s">
        <v>40942</v>
      </c>
      <c r="B21134" s="20" t="s">
        <v>40901</v>
      </c>
      <c r="C21134" s="20" t="s">
        <v>40936</v>
      </c>
      <c r="D21134" s="20" t="s">
        <v>40914</v>
      </c>
      <c r="E21134" s="20" t="s">
        <v>40904</v>
      </c>
      <c r="F21134" s="20" t="s">
        <v>40888</v>
      </c>
      <c r="H21134" s="20" t="s">
        <v>103</v>
      </c>
    </row>
    <row r="21135" customFormat="false" ht="15.75" hidden="false" customHeight="false" outlineLevel="0" collapsed="false">
      <c r="A21135" s="20" t="s">
        <v>40943</v>
      </c>
      <c r="B21135" s="20" t="s">
        <v>40901</v>
      </c>
      <c r="C21135" s="20" t="s">
        <v>40936</v>
      </c>
      <c r="D21135" s="20" t="s">
        <v>40914</v>
      </c>
      <c r="E21135" s="20" t="s">
        <v>40904</v>
      </c>
      <c r="F21135" s="20" t="s">
        <v>40888</v>
      </c>
      <c r="H21135" s="20" t="s">
        <v>103</v>
      </c>
    </row>
    <row r="21136" customFormat="false" ht="15.75" hidden="false" customHeight="false" outlineLevel="0" collapsed="false">
      <c r="A21136" s="20" t="s">
        <v>40944</v>
      </c>
      <c r="B21136" s="20" t="s">
        <v>40945</v>
      </c>
      <c r="C21136" s="20" t="s">
        <v>40946</v>
      </c>
      <c r="D21136" s="20" t="s">
        <v>40947</v>
      </c>
      <c r="E21136" s="20" t="s">
        <v>40948</v>
      </c>
      <c r="F21136" s="20" t="s">
        <v>40949</v>
      </c>
      <c r="H21136" s="20" t="s">
        <v>103</v>
      </c>
    </row>
    <row r="21137" customFormat="false" ht="15.75" hidden="false" customHeight="false" outlineLevel="0" collapsed="false">
      <c r="A21137" s="20" t="s">
        <v>40950</v>
      </c>
      <c r="B21137" s="20" t="s">
        <v>40945</v>
      </c>
      <c r="C21137" s="20" t="s">
        <v>40946</v>
      </c>
      <c r="D21137" s="20" t="s">
        <v>40947</v>
      </c>
      <c r="E21137" s="20" t="s">
        <v>40948</v>
      </c>
      <c r="F21137" s="20" t="s">
        <v>40949</v>
      </c>
      <c r="H21137" s="20" t="s">
        <v>103</v>
      </c>
    </row>
    <row r="21138" customFormat="false" ht="15.75" hidden="false" customHeight="false" outlineLevel="0" collapsed="false">
      <c r="A21138" s="20" t="s">
        <v>40951</v>
      </c>
      <c r="B21138" s="20" t="s">
        <v>40952</v>
      </c>
      <c r="C21138" s="20" t="s">
        <v>40953</v>
      </c>
      <c r="D21138" s="20" t="s">
        <v>40954</v>
      </c>
      <c r="E21138" s="20" t="s">
        <v>40955</v>
      </c>
      <c r="F21138" s="20" t="s">
        <v>40956</v>
      </c>
      <c r="H21138" s="20" t="s">
        <v>103</v>
      </c>
    </row>
    <row r="21139" customFormat="false" ht="15.75" hidden="false" customHeight="false" outlineLevel="0" collapsed="false">
      <c r="A21139" s="20" t="s">
        <v>40957</v>
      </c>
      <c r="B21139" s="20" t="s">
        <v>40952</v>
      </c>
      <c r="C21139" s="20" t="s">
        <v>40953</v>
      </c>
      <c r="D21139" s="20" t="s">
        <v>40954</v>
      </c>
      <c r="E21139" s="20" t="s">
        <v>40955</v>
      </c>
      <c r="F21139" s="20" t="s">
        <v>40956</v>
      </c>
      <c r="H21139" s="20" t="s">
        <v>103</v>
      </c>
    </row>
    <row r="21140" customFormat="false" ht="15.75" hidden="false" customHeight="false" outlineLevel="0" collapsed="false">
      <c r="A21140" s="20" t="s">
        <v>40958</v>
      </c>
      <c r="B21140" s="20" t="s">
        <v>40945</v>
      </c>
      <c r="C21140" s="20" t="s">
        <v>40946</v>
      </c>
      <c r="D21140" s="20" t="s">
        <v>40959</v>
      </c>
      <c r="E21140" s="20" t="s">
        <v>40960</v>
      </c>
      <c r="F21140" s="20" t="s">
        <v>40949</v>
      </c>
      <c r="H21140" s="20" t="s">
        <v>103</v>
      </c>
    </row>
    <row r="21141" customFormat="false" ht="15.75" hidden="false" customHeight="false" outlineLevel="0" collapsed="false">
      <c r="A21141" s="20" t="s">
        <v>40961</v>
      </c>
      <c r="B21141" s="20" t="s">
        <v>40945</v>
      </c>
      <c r="C21141" s="20" t="s">
        <v>40946</v>
      </c>
      <c r="D21141" s="20" t="s">
        <v>40959</v>
      </c>
      <c r="E21141" s="20" t="s">
        <v>40960</v>
      </c>
      <c r="F21141" s="20" t="s">
        <v>40949</v>
      </c>
      <c r="H21141" s="20" t="s">
        <v>103</v>
      </c>
    </row>
    <row r="21142" customFormat="false" ht="15.75" hidden="false" customHeight="false" outlineLevel="0" collapsed="false">
      <c r="A21142" s="20" t="s">
        <v>40962</v>
      </c>
      <c r="B21142" s="20" t="s">
        <v>40952</v>
      </c>
      <c r="C21142" s="20" t="s">
        <v>40953</v>
      </c>
      <c r="D21142" s="20" t="s">
        <v>40963</v>
      </c>
      <c r="E21142" s="20" t="s">
        <v>40964</v>
      </c>
      <c r="F21142" s="20" t="s">
        <v>40965</v>
      </c>
      <c r="H21142" s="20" t="s">
        <v>103</v>
      </c>
    </row>
    <row r="21143" customFormat="false" ht="15.75" hidden="false" customHeight="false" outlineLevel="0" collapsed="false">
      <c r="A21143" s="20" t="s">
        <v>40966</v>
      </c>
      <c r="B21143" s="20" t="s">
        <v>40952</v>
      </c>
      <c r="C21143" s="20" t="s">
        <v>40953</v>
      </c>
      <c r="D21143" s="20" t="s">
        <v>40963</v>
      </c>
      <c r="E21143" s="20" t="s">
        <v>40964</v>
      </c>
      <c r="F21143" s="20" t="s">
        <v>40965</v>
      </c>
      <c r="H21143" s="20" t="s">
        <v>103</v>
      </c>
    </row>
    <row r="21144" customFormat="false" ht="15.75" hidden="false" customHeight="false" outlineLevel="0" collapsed="false">
      <c r="A21144" s="20" t="s">
        <v>40967</v>
      </c>
      <c r="B21144" s="20" t="s">
        <v>40968</v>
      </c>
      <c r="C21144" s="20" t="s">
        <v>40969</v>
      </c>
      <c r="D21144" s="20" t="s">
        <v>40970</v>
      </c>
      <c r="E21144" s="20" t="s">
        <v>40971</v>
      </c>
      <c r="F21144" s="20" t="s">
        <v>40972</v>
      </c>
      <c r="H21144" s="20" t="s">
        <v>103</v>
      </c>
    </row>
    <row r="21145" customFormat="false" ht="15.75" hidden="false" customHeight="false" outlineLevel="0" collapsed="false">
      <c r="A21145" s="20" t="s">
        <v>40973</v>
      </c>
      <c r="B21145" s="20" t="s">
        <v>40968</v>
      </c>
      <c r="C21145" s="20" t="s">
        <v>40969</v>
      </c>
      <c r="D21145" s="20" t="s">
        <v>40970</v>
      </c>
      <c r="E21145" s="20" t="s">
        <v>40971</v>
      </c>
      <c r="F21145" s="20" t="s">
        <v>40972</v>
      </c>
      <c r="H21145" s="20" t="s">
        <v>103</v>
      </c>
    </row>
    <row r="21146" customFormat="false" ht="15.75" hidden="false" customHeight="false" outlineLevel="0" collapsed="false">
      <c r="A21146" s="20" t="s">
        <v>40974</v>
      </c>
      <c r="B21146" s="20" t="s">
        <v>40975</v>
      </c>
      <c r="C21146" s="20" t="s">
        <v>40976</v>
      </c>
      <c r="D21146" s="20" t="s">
        <v>40977</v>
      </c>
      <c r="E21146" s="20" t="s">
        <v>40978</v>
      </c>
      <c r="F21146" s="20" t="s">
        <v>40965</v>
      </c>
      <c r="H21146" s="20" t="s">
        <v>103</v>
      </c>
    </row>
    <row r="21147" customFormat="false" ht="15.75" hidden="false" customHeight="false" outlineLevel="0" collapsed="false">
      <c r="A21147" s="20" t="s">
        <v>40979</v>
      </c>
      <c r="B21147" s="20" t="s">
        <v>40975</v>
      </c>
      <c r="C21147" s="20" t="s">
        <v>40976</v>
      </c>
      <c r="D21147" s="20" t="s">
        <v>40977</v>
      </c>
      <c r="E21147" s="20" t="s">
        <v>40978</v>
      </c>
      <c r="F21147" s="20" t="s">
        <v>40965</v>
      </c>
      <c r="H21147" s="20" t="s">
        <v>103</v>
      </c>
    </row>
    <row r="21148" customFormat="false" ht="15.75" hidden="false" customHeight="false" outlineLevel="0" collapsed="false">
      <c r="A21148" s="20" t="s">
        <v>40980</v>
      </c>
      <c r="B21148" s="20" t="s">
        <v>40981</v>
      </c>
      <c r="C21148" s="20" t="s">
        <v>40969</v>
      </c>
      <c r="D21148" s="20" t="s">
        <v>40982</v>
      </c>
      <c r="E21148" s="20" t="s">
        <v>40983</v>
      </c>
      <c r="F21148" s="20" t="s">
        <v>40984</v>
      </c>
      <c r="H21148" s="20" t="s">
        <v>103</v>
      </c>
    </row>
    <row r="21149" customFormat="false" ht="15.75" hidden="false" customHeight="false" outlineLevel="0" collapsed="false">
      <c r="A21149" s="20" t="s">
        <v>40985</v>
      </c>
      <c r="B21149" s="20" t="s">
        <v>40981</v>
      </c>
      <c r="C21149" s="20" t="s">
        <v>40969</v>
      </c>
      <c r="D21149" s="20" t="s">
        <v>40982</v>
      </c>
      <c r="E21149" s="20" t="s">
        <v>40983</v>
      </c>
      <c r="F21149" s="20" t="s">
        <v>40984</v>
      </c>
      <c r="H21149" s="20" t="s">
        <v>103</v>
      </c>
    </row>
    <row r="21150" customFormat="false" ht="15.75" hidden="false" customHeight="false" outlineLevel="0" collapsed="false">
      <c r="A21150" s="20" t="s">
        <v>40986</v>
      </c>
      <c r="B21150" s="20" t="s">
        <v>40975</v>
      </c>
      <c r="C21150" s="20" t="s">
        <v>40976</v>
      </c>
      <c r="D21150" s="20" t="s">
        <v>40987</v>
      </c>
      <c r="E21150" s="20" t="s">
        <v>40988</v>
      </c>
      <c r="F21150" s="20" t="s">
        <v>40989</v>
      </c>
      <c r="H21150" s="20" t="s">
        <v>103</v>
      </c>
    </row>
    <row r="21151" customFormat="false" ht="15.75" hidden="false" customHeight="false" outlineLevel="0" collapsed="false">
      <c r="A21151" s="20" t="s">
        <v>40990</v>
      </c>
      <c r="B21151" s="20" t="s">
        <v>40975</v>
      </c>
      <c r="C21151" s="20" t="s">
        <v>40976</v>
      </c>
      <c r="D21151" s="20" t="s">
        <v>40987</v>
      </c>
      <c r="E21151" s="20" t="s">
        <v>40988</v>
      </c>
      <c r="F21151" s="20" t="s">
        <v>40989</v>
      </c>
      <c r="H21151" s="20" t="s">
        <v>103</v>
      </c>
    </row>
    <row r="21152" customFormat="false" ht="15.75" hidden="false" customHeight="false" outlineLevel="0" collapsed="false">
      <c r="A21152" s="20" t="s">
        <v>40991</v>
      </c>
      <c r="B21152" s="20" t="s">
        <v>40981</v>
      </c>
      <c r="C21152" s="20" t="s">
        <v>40969</v>
      </c>
      <c r="D21152" s="20" t="s">
        <v>40992</v>
      </c>
      <c r="E21152" s="20" t="s">
        <v>40993</v>
      </c>
      <c r="F21152" s="20" t="s">
        <v>40949</v>
      </c>
      <c r="H21152" s="20" t="s">
        <v>103</v>
      </c>
    </row>
    <row r="21153" customFormat="false" ht="15.75" hidden="false" customHeight="false" outlineLevel="0" collapsed="false">
      <c r="A21153" s="20" t="s">
        <v>40994</v>
      </c>
      <c r="B21153" s="20" t="s">
        <v>40981</v>
      </c>
      <c r="C21153" s="20" t="s">
        <v>40969</v>
      </c>
      <c r="D21153" s="20" t="s">
        <v>40992</v>
      </c>
      <c r="E21153" s="20" t="s">
        <v>40993</v>
      </c>
      <c r="F21153" s="20" t="s">
        <v>40949</v>
      </c>
      <c r="H21153" s="20" t="s">
        <v>103</v>
      </c>
    </row>
    <row r="21154" customFormat="false" ht="15.75" hidden="false" customHeight="false" outlineLevel="0" collapsed="false">
      <c r="A21154" s="20" t="s">
        <v>40995</v>
      </c>
      <c r="B21154" s="20" t="s">
        <v>40975</v>
      </c>
      <c r="C21154" s="20" t="s">
        <v>40976</v>
      </c>
      <c r="D21154" s="20" t="s">
        <v>40996</v>
      </c>
      <c r="E21154" s="20" t="s">
        <v>40997</v>
      </c>
      <c r="F21154" s="20" t="s">
        <v>40965</v>
      </c>
      <c r="H21154" s="20" t="s">
        <v>103</v>
      </c>
    </row>
    <row r="21155" customFormat="false" ht="15.75" hidden="false" customHeight="false" outlineLevel="0" collapsed="false">
      <c r="A21155" s="20" t="s">
        <v>40998</v>
      </c>
      <c r="B21155" s="20" t="s">
        <v>40975</v>
      </c>
      <c r="C21155" s="20" t="s">
        <v>40976</v>
      </c>
      <c r="D21155" s="20" t="s">
        <v>40996</v>
      </c>
      <c r="E21155" s="20" t="s">
        <v>40997</v>
      </c>
      <c r="F21155" s="20" t="s">
        <v>40965</v>
      </c>
      <c r="H21155" s="20" t="s">
        <v>103</v>
      </c>
    </row>
    <row r="21156" customFormat="false" ht="15.75" hidden="false" customHeight="false" outlineLevel="0" collapsed="false">
      <c r="A21156" s="20" t="s">
        <v>40999</v>
      </c>
      <c r="B21156" s="20" t="s">
        <v>40981</v>
      </c>
      <c r="C21156" s="20" t="s">
        <v>41000</v>
      </c>
      <c r="D21156" s="20" t="s">
        <v>41001</v>
      </c>
      <c r="E21156" s="20" t="s">
        <v>41002</v>
      </c>
      <c r="F21156" s="20" t="s">
        <v>40949</v>
      </c>
      <c r="H21156" s="20" t="s">
        <v>103</v>
      </c>
    </row>
    <row r="21157" customFormat="false" ht="15.75" hidden="false" customHeight="false" outlineLevel="0" collapsed="false">
      <c r="A21157" s="20" t="s">
        <v>41003</v>
      </c>
      <c r="B21157" s="20" t="s">
        <v>40981</v>
      </c>
      <c r="C21157" s="20" t="s">
        <v>41000</v>
      </c>
      <c r="D21157" s="20" t="s">
        <v>41001</v>
      </c>
      <c r="E21157" s="20" t="s">
        <v>41002</v>
      </c>
      <c r="F21157" s="20" t="s">
        <v>40949</v>
      </c>
      <c r="H21157" s="20" t="s">
        <v>103</v>
      </c>
    </row>
    <row r="21158" customFormat="false" ht="15.75" hidden="false" customHeight="false" outlineLevel="0" collapsed="false">
      <c r="A21158" s="20" t="s">
        <v>41004</v>
      </c>
      <c r="B21158" s="20" t="s">
        <v>41005</v>
      </c>
      <c r="C21158" s="20" t="s">
        <v>41006</v>
      </c>
      <c r="D21158" s="20" t="s">
        <v>41007</v>
      </c>
      <c r="E21158" s="20" t="s">
        <v>41008</v>
      </c>
      <c r="F21158" s="20" t="s">
        <v>40965</v>
      </c>
      <c r="H21158" s="20" t="s">
        <v>103</v>
      </c>
    </row>
    <row r="21159" customFormat="false" ht="15.75" hidden="false" customHeight="false" outlineLevel="0" collapsed="false">
      <c r="A21159" s="20" t="s">
        <v>41009</v>
      </c>
      <c r="B21159" s="20" t="s">
        <v>41005</v>
      </c>
      <c r="C21159" s="20" t="s">
        <v>41006</v>
      </c>
      <c r="D21159" s="20" t="s">
        <v>41007</v>
      </c>
      <c r="E21159" s="20" t="s">
        <v>41008</v>
      </c>
      <c r="F21159" s="20" t="s">
        <v>40965</v>
      </c>
      <c r="H21159" s="20" t="s">
        <v>103</v>
      </c>
    </row>
    <row r="21160" customFormat="false" ht="15.75" hidden="false" customHeight="false" outlineLevel="0" collapsed="false">
      <c r="A21160" s="20" t="s">
        <v>41010</v>
      </c>
      <c r="B21160" s="20" t="s">
        <v>40981</v>
      </c>
      <c r="C21160" s="20" t="s">
        <v>41011</v>
      </c>
      <c r="D21160" s="20" t="s">
        <v>41012</v>
      </c>
      <c r="E21160" s="20" t="s">
        <v>40993</v>
      </c>
      <c r="F21160" s="20" t="s">
        <v>40949</v>
      </c>
      <c r="H21160" s="20" t="s">
        <v>103</v>
      </c>
    </row>
    <row r="21161" customFormat="false" ht="15.75" hidden="false" customHeight="false" outlineLevel="0" collapsed="false">
      <c r="A21161" s="20" t="s">
        <v>41013</v>
      </c>
      <c r="B21161" s="20" t="s">
        <v>40981</v>
      </c>
      <c r="C21161" s="20" t="s">
        <v>41011</v>
      </c>
      <c r="D21161" s="20" t="s">
        <v>41012</v>
      </c>
      <c r="E21161" s="20" t="s">
        <v>40993</v>
      </c>
      <c r="F21161" s="20" t="s">
        <v>40949</v>
      </c>
      <c r="H21161" s="20" t="s">
        <v>103</v>
      </c>
    </row>
    <row r="21162" customFormat="false" ht="15.75" hidden="false" customHeight="false" outlineLevel="0" collapsed="false">
      <c r="A21162" s="20" t="s">
        <v>41014</v>
      </c>
      <c r="B21162" s="20" t="s">
        <v>40975</v>
      </c>
      <c r="C21162" s="20" t="s">
        <v>41015</v>
      </c>
      <c r="D21162" s="20" t="s">
        <v>41016</v>
      </c>
      <c r="E21162" s="20" t="s">
        <v>40997</v>
      </c>
      <c r="F21162" s="20" t="s">
        <v>40965</v>
      </c>
      <c r="H21162" s="20" t="s">
        <v>103</v>
      </c>
    </row>
    <row r="21163" customFormat="false" ht="15.75" hidden="false" customHeight="false" outlineLevel="0" collapsed="false">
      <c r="A21163" s="20" t="s">
        <v>41017</v>
      </c>
      <c r="B21163" s="20" t="s">
        <v>40975</v>
      </c>
      <c r="C21163" s="20" t="s">
        <v>41015</v>
      </c>
      <c r="D21163" s="20" t="s">
        <v>41016</v>
      </c>
      <c r="E21163" s="20" t="s">
        <v>40997</v>
      </c>
      <c r="F21163" s="20" t="s">
        <v>40965</v>
      </c>
      <c r="H21163" s="20" t="s">
        <v>103</v>
      </c>
    </row>
    <row r="21164" customFormat="false" ht="15.75" hidden="false" customHeight="false" outlineLevel="0" collapsed="false">
      <c r="A21164" s="20" t="s">
        <v>41018</v>
      </c>
      <c r="B21164" s="20" t="s">
        <v>41019</v>
      </c>
      <c r="C21164" s="20" t="s">
        <v>41020</v>
      </c>
      <c r="D21164" s="20" t="s">
        <v>41021</v>
      </c>
      <c r="E21164" s="20" t="s">
        <v>41022</v>
      </c>
      <c r="F21164" s="20" t="s">
        <v>9674</v>
      </c>
      <c r="H21164" s="20" t="s">
        <v>103</v>
      </c>
    </row>
    <row r="21165" customFormat="false" ht="15.75" hidden="false" customHeight="false" outlineLevel="0" collapsed="false">
      <c r="A21165" s="20" t="s">
        <v>41023</v>
      </c>
      <c r="B21165" s="20" t="s">
        <v>41019</v>
      </c>
      <c r="C21165" s="20" t="s">
        <v>41020</v>
      </c>
      <c r="D21165" s="20" t="s">
        <v>41021</v>
      </c>
      <c r="E21165" s="20" t="s">
        <v>41022</v>
      </c>
      <c r="F21165" s="20" t="s">
        <v>9674</v>
      </c>
      <c r="H21165" s="20" t="s">
        <v>103</v>
      </c>
    </row>
    <row r="21166" customFormat="false" ht="15.75" hidden="false" customHeight="false" outlineLevel="0" collapsed="false">
      <c r="A21166" s="20" t="s">
        <v>41024</v>
      </c>
      <c r="B21166" s="20" t="s">
        <v>41025</v>
      </c>
      <c r="C21166" s="20" t="s">
        <v>41026</v>
      </c>
      <c r="D21166" s="20" t="s">
        <v>41027</v>
      </c>
      <c r="E21166" s="20" t="s">
        <v>41028</v>
      </c>
      <c r="F21166" s="20" t="s">
        <v>41029</v>
      </c>
      <c r="H21166" s="20" t="s">
        <v>103</v>
      </c>
    </row>
    <row r="21167" customFormat="false" ht="15.75" hidden="false" customHeight="false" outlineLevel="0" collapsed="false">
      <c r="A21167" s="20" t="s">
        <v>41030</v>
      </c>
      <c r="B21167" s="20" t="s">
        <v>41025</v>
      </c>
      <c r="C21167" s="20" t="s">
        <v>41026</v>
      </c>
      <c r="D21167" s="20" t="s">
        <v>41027</v>
      </c>
      <c r="E21167" s="20" t="s">
        <v>41028</v>
      </c>
      <c r="F21167" s="20" t="s">
        <v>41029</v>
      </c>
      <c r="H21167" s="20" t="s">
        <v>103</v>
      </c>
    </row>
    <row r="21168" customFormat="false" ht="15.75" hidden="false" customHeight="false" outlineLevel="0" collapsed="false">
      <c r="A21168" s="20" t="s">
        <v>41031</v>
      </c>
      <c r="B21168" s="20" t="s">
        <v>41019</v>
      </c>
      <c r="C21168" s="20" t="s">
        <v>41032</v>
      </c>
      <c r="D21168" s="20" t="s">
        <v>41021</v>
      </c>
      <c r="E21168" s="20" t="s">
        <v>41033</v>
      </c>
      <c r="F21168" s="20" t="s">
        <v>9674</v>
      </c>
      <c r="H21168" s="20" t="s">
        <v>103</v>
      </c>
    </row>
    <row r="21169" customFormat="false" ht="15.75" hidden="false" customHeight="false" outlineLevel="0" collapsed="false">
      <c r="A21169" s="20" t="s">
        <v>41034</v>
      </c>
      <c r="B21169" s="20" t="s">
        <v>41019</v>
      </c>
      <c r="C21169" s="20" t="s">
        <v>41032</v>
      </c>
      <c r="D21169" s="20" t="s">
        <v>41021</v>
      </c>
      <c r="E21169" s="20" t="s">
        <v>41033</v>
      </c>
      <c r="F21169" s="20" t="s">
        <v>9674</v>
      </c>
      <c r="H21169" s="20" t="s">
        <v>103</v>
      </c>
    </row>
    <row r="21170" customFormat="false" ht="15.75" hidden="false" customHeight="false" outlineLevel="0" collapsed="false">
      <c r="A21170" s="20" t="s">
        <v>41035</v>
      </c>
      <c r="B21170" s="20" t="s">
        <v>41025</v>
      </c>
      <c r="C21170" s="20" t="s">
        <v>41036</v>
      </c>
      <c r="D21170" s="20" t="s">
        <v>41027</v>
      </c>
      <c r="E21170" s="20" t="s">
        <v>41037</v>
      </c>
      <c r="F21170" s="20" t="s">
        <v>41029</v>
      </c>
      <c r="H21170" s="20" t="s">
        <v>103</v>
      </c>
    </row>
    <row r="21171" customFormat="false" ht="15.75" hidden="false" customHeight="false" outlineLevel="0" collapsed="false">
      <c r="A21171" s="20" t="s">
        <v>41038</v>
      </c>
      <c r="B21171" s="20" t="s">
        <v>41025</v>
      </c>
      <c r="C21171" s="20" t="s">
        <v>41036</v>
      </c>
      <c r="D21171" s="20" t="s">
        <v>41027</v>
      </c>
      <c r="E21171" s="20" t="s">
        <v>41037</v>
      </c>
      <c r="F21171" s="20" t="s">
        <v>41029</v>
      </c>
      <c r="H21171" s="20" t="s">
        <v>103</v>
      </c>
    </row>
    <row r="21172" customFormat="false" ht="15.75" hidden="false" customHeight="false" outlineLevel="0" collapsed="false">
      <c r="A21172" s="20" t="s">
        <v>41039</v>
      </c>
      <c r="B21172" s="20" t="s">
        <v>41040</v>
      </c>
      <c r="C21172" s="20" t="s">
        <v>41041</v>
      </c>
      <c r="D21172" s="20" t="s">
        <v>41021</v>
      </c>
      <c r="E21172" s="20" t="s">
        <v>41042</v>
      </c>
      <c r="F21172" s="20" t="s">
        <v>9674</v>
      </c>
      <c r="H21172" s="20" t="s">
        <v>103</v>
      </c>
    </row>
    <row r="21173" customFormat="false" ht="15.75" hidden="false" customHeight="false" outlineLevel="0" collapsed="false">
      <c r="A21173" s="20" t="s">
        <v>41043</v>
      </c>
      <c r="B21173" s="20" t="s">
        <v>41040</v>
      </c>
      <c r="C21173" s="20" t="s">
        <v>41041</v>
      </c>
      <c r="D21173" s="20" t="s">
        <v>41021</v>
      </c>
      <c r="E21173" s="20" t="s">
        <v>41042</v>
      </c>
      <c r="F21173" s="20" t="s">
        <v>9674</v>
      </c>
      <c r="H21173" s="20" t="s">
        <v>103</v>
      </c>
    </row>
    <row r="21174" customFormat="false" ht="15.75" hidden="false" customHeight="false" outlineLevel="0" collapsed="false">
      <c r="A21174" s="20" t="s">
        <v>41044</v>
      </c>
      <c r="B21174" s="20" t="s">
        <v>41045</v>
      </c>
      <c r="C21174" s="20" t="s">
        <v>41046</v>
      </c>
      <c r="D21174" s="20" t="s">
        <v>41047</v>
      </c>
      <c r="E21174" s="20" t="s">
        <v>41048</v>
      </c>
      <c r="F21174" s="20" t="s">
        <v>18775</v>
      </c>
      <c r="H21174" s="20" t="s">
        <v>103</v>
      </c>
    </row>
    <row r="21175" customFormat="false" ht="15.75" hidden="false" customHeight="false" outlineLevel="0" collapsed="false">
      <c r="A21175" s="20" t="s">
        <v>41049</v>
      </c>
      <c r="B21175" s="20" t="s">
        <v>41045</v>
      </c>
      <c r="C21175" s="20" t="s">
        <v>41046</v>
      </c>
      <c r="D21175" s="20" t="s">
        <v>41047</v>
      </c>
      <c r="E21175" s="20" t="s">
        <v>41048</v>
      </c>
      <c r="F21175" s="20" t="s">
        <v>18775</v>
      </c>
      <c r="H21175" s="20" t="s">
        <v>103</v>
      </c>
    </row>
    <row r="21176" customFormat="false" ht="15.75" hidden="false" customHeight="false" outlineLevel="0" collapsed="false">
      <c r="A21176" s="20" t="s">
        <v>41050</v>
      </c>
      <c r="B21176" s="20" t="s">
        <v>41040</v>
      </c>
      <c r="C21176" s="20" t="s">
        <v>41051</v>
      </c>
      <c r="D21176" s="20" t="s">
        <v>41052</v>
      </c>
      <c r="E21176" s="20" t="s">
        <v>41053</v>
      </c>
      <c r="F21176" s="20" t="s">
        <v>4742</v>
      </c>
      <c r="H21176" s="20" t="s">
        <v>103</v>
      </c>
    </row>
    <row r="21177" customFormat="false" ht="15.75" hidden="false" customHeight="false" outlineLevel="0" collapsed="false">
      <c r="A21177" s="20" t="s">
        <v>41054</v>
      </c>
      <c r="B21177" s="20" t="s">
        <v>41040</v>
      </c>
      <c r="C21177" s="20" t="s">
        <v>41051</v>
      </c>
      <c r="D21177" s="20" t="s">
        <v>41052</v>
      </c>
      <c r="E21177" s="20" t="s">
        <v>41053</v>
      </c>
      <c r="F21177" s="20" t="s">
        <v>4742</v>
      </c>
      <c r="H21177" s="20" t="s">
        <v>103</v>
      </c>
    </row>
    <row r="21178" customFormat="false" ht="15.75" hidden="false" customHeight="false" outlineLevel="0" collapsed="false">
      <c r="A21178" s="20" t="s">
        <v>41055</v>
      </c>
      <c r="B21178" s="20" t="s">
        <v>41025</v>
      </c>
      <c r="C21178" s="20" t="s">
        <v>41056</v>
      </c>
      <c r="D21178" s="20" t="s">
        <v>41057</v>
      </c>
      <c r="E21178" s="20" t="s">
        <v>41058</v>
      </c>
      <c r="F21178" s="20" t="s">
        <v>13079</v>
      </c>
      <c r="H21178" s="20" t="s">
        <v>103</v>
      </c>
    </row>
    <row r="21179" customFormat="false" ht="15.75" hidden="false" customHeight="false" outlineLevel="0" collapsed="false">
      <c r="A21179" s="20" t="s">
        <v>41059</v>
      </c>
      <c r="B21179" s="20" t="s">
        <v>41025</v>
      </c>
      <c r="C21179" s="20" t="s">
        <v>41056</v>
      </c>
      <c r="D21179" s="20" t="s">
        <v>41057</v>
      </c>
      <c r="E21179" s="20" t="s">
        <v>41058</v>
      </c>
      <c r="F21179" s="20" t="s">
        <v>13079</v>
      </c>
      <c r="H21179" s="20" t="s">
        <v>103</v>
      </c>
    </row>
    <row r="21180" customFormat="false" ht="15.75" hidden="false" customHeight="false" outlineLevel="0" collapsed="false">
      <c r="A21180" s="20" t="s">
        <v>41060</v>
      </c>
      <c r="B21180" s="20" t="s">
        <v>41040</v>
      </c>
      <c r="C21180" s="20" t="s">
        <v>41061</v>
      </c>
      <c r="D21180" s="20" t="s">
        <v>41052</v>
      </c>
      <c r="E21180" s="20" t="s">
        <v>41062</v>
      </c>
      <c r="F21180" s="20" t="s">
        <v>4742</v>
      </c>
      <c r="H21180" s="20" t="s">
        <v>103</v>
      </c>
    </row>
    <row r="21181" customFormat="false" ht="15.75" hidden="false" customHeight="false" outlineLevel="0" collapsed="false">
      <c r="A21181" s="20" t="s">
        <v>41063</v>
      </c>
      <c r="B21181" s="20" t="s">
        <v>41040</v>
      </c>
      <c r="C21181" s="20" t="s">
        <v>41061</v>
      </c>
      <c r="D21181" s="20" t="s">
        <v>41052</v>
      </c>
      <c r="E21181" s="20" t="s">
        <v>41062</v>
      </c>
      <c r="F21181" s="20" t="s">
        <v>4742</v>
      </c>
      <c r="H21181" s="20" t="s">
        <v>103</v>
      </c>
    </row>
    <row r="21182" customFormat="false" ht="15.75" hidden="false" customHeight="false" outlineLevel="0" collapsed="false">
      <c r="A21182" s="20" t="s">
        <v>41064</v>
      </c>
      <c r="B21182" s="20" t="s">
        <v>41025</v>
      </c>
      <c r="C21182" s="20" t="s">
        <v>41065</v>
      </c>
      <c r="D21182" s="20" t="s">
        <v>41057</v>
      </c>
      <c r="E21182" s="20" t="s">
        <v>41066</v>
      </c>
      <c r="F21182" s="20" t="s">
        <v>13079</v>
      </c>
      <c r="H21182" s="20" t="s">
        <v>103</v>
      </c>
    </row>
    <row r="21183" customFormat="false" ht="15.75" hidden="false" customHeight="false" outlineLevel="0" collapsed="false">
      <c r="A21183" s="20" t="s">
        <v>41067</v>
      </c>
      <c r="B21183" s="20" t="s">
        <v>41025</v>
      </c>
      <c r="C21183" s="20" t="s">
        <v>41065</v>
      </c>
      <c r="D21183" s="20" t="s">
        <v>41057</v>
      </c>
      <c r="E21183" s="20" t="s">
        <v>41066</v>
      </c>
      <c r="F21183" s="20" t="s">
        <v>13079</v>
      </c>
      <c r="H21183" s="20" t="s">
        <v>103</v>
      </c>
    </row>
    <row r="21184" customFormat="false" ht="15.75" hidden="false" customHeight="false" outlineLevel="0" collapsed="false">
      <c r="A21184" s="20" t="s">
        <v>41068</v>
      </c>
      <c r="B21184" s="20" t="s">
        <v>41040</v>
      </c>
      <c r="C21184" s="20" t="s">
        <v>41069</v>
      </c>
      <c r="D21184" s="20" t="s">
        <v>41070</v>
      </c>
      <c r="E21184" s="20" t="s">
        <v>41071</v>
      </c>
      <c r="F21184" s="20" t="s">
        <v>4012</v>
      </c>
      <c r="H21184" s="20" t="s">
        <v>103</v>
      </c>
    </row>
    <row r="21185" customFormat="false" ht="15.75" hidden="false" customHeight="false" outlineLevel="0" collapsed="false">
      <c r="A21185" s="20" t="s">
        <v>41072</v>
      </c>
      <c r="B21185" s="20" t="s">
        <v>41040</v>
      </c>
      <c r="C21185" s="20" t="s">
        <v>41069</v>
      </c>
      <c r="D21185" s="20" t="s">
        <v>41070</v>
      </c>
      <c r="E21185" s="20" t="s">
        <v>41071</v>
      </c>
      <c r="F21185" s="20" t="s">
        <v>4012</v>
      </c>
      <c r="H21185" s="20" t="s">
        <v>103</v>
      </c>
    </row>
    <row r="21186" customFormat="false" ht="15.75" hidden="false" customHeight="false" outlineLevel="0" collapsed="false">
      <c r="A21186" s="20" t="s">
        <v>41073</v>
      </c>
      <c r="B21186" s="20" t="s">
        <v>41025</v>
      </c>
      <c r="C21186" s="20" t="s">
        <v>41074</v>
      </c>
      <c r="D21186" s="20" t="s">
        <v>41075</v>
      </c>
      <c r="E21186" s="20" t="s">
        <v>41076</v>
      </c>
      <c r="F21186" s="20" t="s">
        <v>13544</v>
      </c>
      <c r="H21186" s="20" t="s">
        <v>103</v>
      </c>
    </row>
    <row r="21187" customFormat="false" ht="15.75" hidden="false" customHeight="false" outlineLevel="0" collapsed="false">
      <c r="A21187" s="20" t="s">
        <v>41077</v>
      </c>
      <c r="B21187" s="20" t="s">
        <v>41025</v>
      </c>
      <c r="C21187" s="20" t="s">
        <v>41074</v>
      </c>
      <c r="D21187" s="20" t="s">
        <v>41075</v>
      </c>
      <c r="E21187" s="20" t="s">
        <v>41076</v>
      </c>
      <c r="F21187" s="20" t="s">
        <v>13544</v>
      </c>
      <c r="H21187" s="20" t="s">
        <v>103</v>
      </c>
    </row>
    <row r="21188" customFormat="false" ht="15.75" hidden="false" customHeight="false" outlineLevel="0" collapsed="false">
      <c r="A21188" s="20" t="s">
        <v>41078</v>
      </c>
      <c r="B21188" s="20" t="s">
        <v>41040</v>
      </c>
      <c r="C21188" s="20" t="s">
        <v>41079</v>
      </c>
      <c r="D21188" s="20" t="s">
        <v>41080</v>
      </c>
      <c r="E21188" s="20" t="s">
        <v>41081</v>
      </c>
      <c r="F21188" s="20" t="s">
        <v>4012</v>
      </c>
      <c r="H21188" s="20" t="s">
        <v>103</v>
      </c>
    </row>
    <row r="21189" customFormat="false" ht="15.75" hidden="false" customHeight="false" outlineLevel="0" collapsed="false">
      <c r="A21189" s="20" t="s">
        <v>41082</v>
      </c>
      <c r="B21189" s="20" t="s">
        <v>41040</v>
      </c>
      <c r="C21189" s="20" t="s">
        <v>41079</v>
      </c>
      <c r="D21189" s="20" t="s">
        <v>41080</v>
      </c>
      <c r="E21189" s="20" t="s">
        <v>41081</v>
      </c>
      <c r="F21189" s="20" t="s">
        <v>4012</v>
      </c>
      <c r="H21189" s="20" t="s">
        <v>103</v>
      </c>
    </row>
    <row r="21190" customFormat="false" ht="15.75" hidden="false" customHeight="false" outlineLevel="0" collapsed="false">
      <c r="A21190" s="20" t="s">
        <v>41083</v>
      </c>
      <c r="B21190" s="20" t="s">
        <v>41025</v>
      </c>
      <c r="C21190" s="20" t="s">
        <v>41084</v>
      </c>
      <c r="D21190" s="20" t="s">
        <v>41085</v>
      </c>
      <c r="E21190" s="20" t="s">
        <v>41086</v>
      </c>
      <c r="F21190" s="20" t="s">
        <v>18801</v>
      </c>
      <c r="H21190" s="20" t="s">
        <v>103</v>
      </c>
    </row>
    <row r="21191" customFormat="false" ht="15.75" hidden="false" customHeight="false" outlineLevel="0" collapsed="false">
      <c r="A21191" s="20" t="s">
        <v>41087</v>
      </c>
      <c r="B21191" s="20" t="s">
        <v>41025</v>
      </c>
      <c r="C21191" s="20" t="s">
        <v>41084</v>
      </c>
      <c r="D21191" s="20" t="s">
        <v>41085</v>
      </c>
      <c r="E21191" s="20" t="s">
        <v>41086</v>
      </c>
      <c r="F21191" s="20" t="s">
        <v>18801</v>
      </c>
      <c r="H21191" s="20" t="s">
        <v>103</v>
      </c>
    </row>
    <row r="21192" customFormat="false" ht="15.75" hidden="false" customHeight="false" outlineLevel="0" collapsed="false">
      <c r="A21192" s="20" t="s">
        <v>41088</v>
      </c>
      <c r="B21192" s="20" t="s">
        <v>41040</v>
      </c>
      <c r="C21192" s="20" t="s">
        <v>41089</v>
      </c>
      <c r="D21192" s="20" t="s">
        <v>41090</v>
      </c>
      <c r="E21192" s="20" t="s">
        <v>41091</v>
      </c>
      <c r="F21192" s="20" t="s">
        <v>5806</v>
      </c>
      <c r="H21192" s="20" t="s">
        <v>103</v>
      </c>
    </row>
    <row r="21193" customFormat="false" ht="15.75" hidden="false" customHeight="false" outlineLevel="0" collapsed="false">
      <c r="A21193" s="20" t="s">
        <v>41092</v>
      </c>
      <c r="B21193" s="20" t="s">
        <v>41040</v>
      </c>
      <c r="C21193" s="20" t="s">
        <v>41089</v>
      </c>
      <c r="D21193" s="20" t="s">
        <v>41090</v>
      </c>
      <c r="E21193" s="20" t="s">
        <v>41091</v>
      </c>
      <c r="F21193" s="20" t="s">
        <v>5806</v>
      </c>
      <c r="H21193" s="20" t="s">
        <v>103</v>
      </c>
    </row>
    <row r="21194" customFormat="false" ht="15.75" hidden="false" customHeight="false" outlineLevel="0" collapsed="false">
      <c r="A21194" s="20" t="s">
        <v>41093</v>
      </c>
      <c r="B21194" s="20" t="s">
        <v>41025</v>
      </c>
      <c r="C21194" s="20" t="s">
        <v>41094</v>
      </c>
      <c r="D21194" s="20" t="s">
        <v>41095</v>
      </c>
      <c r="E21194" s="20" t="s">
        <v>41096</v>
      </c>
      <c r="F21194" s="20" t="s">
        <v>35911</v>
      </c>
      <c r="H21194" s="20" t="s">
        <v>103</v>
      </c>
    </row>
    <row r="21195" customFormat="false" ht="15.75" hidden="false" customHeight="false" outlineLevel="0" collapsed="false">
      <c r="A21195" s="20" t="s">
        <v>41097</v>
      </c>
      <c r="B21195" s="20" t="s">
        <v>41025</v>
      </c>
      <c r="C21195" s="20" t="s">
        <v>41094</v>
      </c>
      <c r="D21195" s="20" t="s">
        <v>41095</v>
      </c>
      <c r="E21195" s="20" t="s">
        <v>41096</v>
      </c>
      <c r="F21195" s="20" t="s">
        <v>35911</v>
      </c>
      <c r="H21195" s="20" t="s">
        <v>103</v>
      </c>
    </row>
    <row r="21196" customFormat="false" ht="15.75" hidden="false" customHeight="false" outlineLevel="0" collapsed="false">
      <c r="A21196" s="20" t="s">
        <v>41098</v>
      </c>
      <c r="B21196" s="20" t="s">
        <v>41040</v>
      </c>
      <c r="C21196" s="20" t="s">
        <v>41099</v>
      </c>
      <c r="D21196" s="20" t="s">
        <v>41090</v>
      </c>
      <c r="E21196" s="20" t="s">
        <v>41100</v>
      </c>
      <c r="F21196" s="20" t="s">
        <v>5806</v>
      </c>
      <c r="H21196" s="20" t="s">
        <v>103</v>
      </c>
    </row>
    <row r="21197" customFormat="false" ht="15.75" hidden="false" customHeight="false" outlineLevel="0" collapsed="false">
      <c r="A21197" s="20" t="s">
        <v>41101</v>
      </c>
      <c r="B21197" s="20" t="s">
        <v>41040</v>
      </c>
      <c r="C21197" s="20" t="s">
        <v>41099</v>
      </c>
      <c r="D21197" s="20" t="s">
        <v>41090</v>
      </c>
      <c r="E21197" s="20" t="s">
        <v>41100</v>
      </c>
      <c r="F21197" s="20" t="s">
        <v>5806</v>
      </c>
      <c r="H21197" s="20" t="s">
        <v>103</v>
      </c>
    </row>
    <row r="21198" customFormat="false" ht="15.75" hidden="false" customHeight="false" outlineLevel="0" collapsed="false">
      <c r="A21198" s="20" t="s">
        <v>41102</v>
      </c>
      <c r="B21198" s="20" t="s">
        <v>41025</v>
      </c>
      <c r="C21198" s="20" t="s">
        <v>41103</v>
      </c>
      <c r="D21198" s="20" t="s">
        <v>41095</v>
      </c>
      <c r="E21198" s="20" t="s">
        <v>41104</v>
      </c>
      <c r="F21198" s="20" t="s">
        <v>35911</v>
      </c>
      <c r="H21198" s="20" t="s">
        <v>103</v>
      </c>
    </row>
    <row r="21199" customFormat="false" ht="15.75" hidden="false" customHeight="false" outlineLevel="0" collapsed="false">
      <c r="A21199" s="20" t="s">
        <v>41105</v>
      </c>
      <c r="B21199" s="20" t="s">
        <v>41025</v>
      </c>
      <c r="C21199" s="20" t="s">
        <v>41103</v>
      </c>
      <c r="D21199" s="20" t="s">
        <v>41095</v>
      </c>
      <c r="E21199" s="20" t="s">
        <v>41104</v>
      </c>
      <c r="F21199" s="20" t="s">
        <v>35911</v>
      </c>
      <c r="H21199" s="20" t="s">
        <v>103</v>
      </c>
    </row>
    <row r="21200" customFormat="false" ht="15.75" hidden="false" customHeight="false" outlineLevel="0" collapsed="false">
      <c r="A21200" s="20" t="s">
        <v>41106</v>
      </c>
      <c r="B21200" s="20" t="s">
        <v>41040</v>
      </c>
      <c r="C21200" s="20" t="s">
        <v>41107</v>
      </c>
      <c r="D21200" s="20" t="s">
        <v>41090</v>
      </c>
      <c r="E21200" s="20" t="s">
        <v>41108</v>
      </c>
      <c r="F21200" s="20" t="s">
        <v>9674</v>
      </c>
      <c r="H21200" s="20" t="s">
        <v>103</v>
      </c>
    </row>
    <row r="21201" customFormat="false" ht="15.75" hidden="false" customHeight="false" outlineLevel="0" collapsed="false">
      <c r="A21201" s="20" t="s">
        <v>41109</v>
      </c>
      <c r="B21201" s="20" t="s">
        <v>41040</v>
      </c>
      <c r="C21201" s="20" t="s">
        <v>41107</v>
      </c>
      <c r="D21201" s="20" t="s">
        <v>41090</v>
      </c>
      <c r="E21201" s="20" t="s">
        <v>41108</v>
      </c>
      <c r="F21201" s="20" t="s">
        <v>9674</v>
      </c>
      <c r="H21201" s="20" t="s">
        <v>103</v>
      </c>
    </row>
    <row r="21202" customFormat="false" ht="15.75" hidden="false" customHeight="false" outlineLevel="0" collapsed="false">
      <c r="A21202" s="20" t="s">
        <v>41110</v>
      </c>
      <c r="B21202" s="20" t="s">
        <v>41025</v>
      </c>
      <c r="C21202" s="20" t="s">
        <v>41111</v>
      </c>
      <c r="D21202" s="20" t="s">
        <v>41095</v>
      </c>
      <c r="E21202" s="20" t="s">
        <v>41112</v>
      </c>
      <c r="F21202" s="20" t="s">
        <v>41113</v>
      </c>
      <c r="H21202" s="20" t="s">
        <v>103</v>
      </c>
    </row>
    <row r="21203" customFormat="false" ht="15.75" hidden="false" customHeight="false" outlineLevel="0" collapsed="false">
      <c r="A21203" s="20" t="s">
        <v>41114</v>
      </c>
      <c r="B21203" s="20" t="s">
        <v>41025</v>
      </c>
      <c r="C21203" s="20" t="s">
        <v>41111</v>
      </c>
      <c r="D21203" s="20" t="s">
        <v>41095</v>
      </c>
      <c r="E21203" s="20" t="s">
        <v>41112</v>
      </c>
      <c r="F21203" s="20" t="s">
        <v>41113</v>
      </c>
      <c r="H21203" s="20" t="s">
        <v>103</v>
      </c>
    </row>
    <row r="21204" customFormat="false" ht="15.75" hidden="false" customHeight="false" outlineLevel="0" collapsed="false">
      <c r="A21204" s="20" t="s">
        <v>41115</v>
      </c>
      <c r="B21204" s="20" t="s">
        <v>41040</v>
      </c>
      <c r="C21204" s="20" t="s">
        <v>41116</v>
      </c>
      <c r="D21204" s="20" t="s">
        <v>41090</v>
      </c>
      <c r="E21204" s="20" t="s">
        <v>41117</v>
      </c>
      <c r="F21204" s="20" t="s">
        <v>9674</v>
      </c>
      <c r="H21204" s="20" t="s">
        <v>103</v>
      </c>
    </row>
    <row r="21205" customFormat="false" ht="15.75" hidden="false" customHeight="false" outlineLevel="0" collapsed="false">
      <c r="A21205" s="20" t="s">
        <v>41118</v>
      </c>
      <c r="B21205" s="20" t="s">
        <v>41040</v>
      </c>
      <c r="C21205" s="20" t="s">
        <v>41116</v>
      </c>
      <c r="D21205" s="20" t="s">
        <v>41090</v>
      </c>
      <c r="E21205" s="20" t="s">
        <v>41117</v>
      </c>
      <c r="F21205" s="20" t="s">
        <v>9674</v>
      </c>
      <c r="H21205" s="20" t="s">
        <v>103</v>
      </c>
    </row>
    <row r="21206" customFormat="false" ht="15.75" hidden="false" customHeight="false" outlineLevel="0" collapsed="false">
      <c r="A21206" s="20" t="s">
        <v>41119</v>
      </c>
      <c r="B21206" s="20" t="s">
        <v>41025</v>
      </c>
      <c r="C21206" s="20" t="s">
        <v>41120</v>
      </c>
      <c r="D21206" s="20" t="s">
        <v>41095</v>
      </c>
      <c r="E21206" s="20" t="s">
        <v>41121</v>
      </c>
      <c r="F21206" s="20" t="s">
        <v>35911</v>
      </c>
      <c r="H21206" s="20" t="s">
        <v>103</v>
      </c>
    </row>
    <row r="21207" customFormat="false" ht="15.75" hidden="false" customHeight="false" outlineLevel="0" collapsed="false">
      <c r="A21207" s="20" t="s">
        <v>41122</v>
      </c>
      <c r="B21207" s="20" t="s">
        <v>41025</v>
      </c>
      <c r="C21207" s="20" t="s">
        <v>41120</v>
      </c>
      <c r="D21207" s="20" t="s">
        <v>41095</v>
      </c>
      <c r="E21207" s="20" t="s">
        <v>41121</v>
      </c>
      <c r="F21207" s="20" t="s">
        <v>35911</v>
      </c>
      <c r="H21207" s="20" t="s">
        <v>103</v>
      </c>
    </row>
    <row r="21208" customFormat="false" ht="15.75" hidden="false" customHeight="false" outlineLevel="0" collapsed="false">
      <c r="A21208" s="20" t="s">
        <v>41123</v>
      </c>
      <c r="B21208" s="20" t="s">
        <v>41040</v>
      </c>
      <c r="C21208" s="20" t="s">
        <v>41124</v>
      </c>
      <c r="D21208" s="20" t="s">
        <v>41125</v>
      </c>
      <c r="E21208" s="20" t="s">
        <v>41126</v>
      </c>
      <c r="F21208" s="20" t="s">
        <v>9674</v>
      </c>
      <c r="H21208" s="20" t="s">
        <v>103</v>
      </c>
    </row>
    <row r="21209" customFormat="false" ht="15.75" hidden="false" customHeight="false" outlineLevel="0" collapsed="false">
      <c r="A21209" s="20" t="s">
        <v>41127</v>
      </c>
      <c r="B21209" s="20" t="s">
        <v>41040</v>
      </c>
      <c r="C21209" s="20" t="s">
        <v>41124</v>
      </c>
      <c r="D21209" s="20" t="s">
        <v>41125</v>
      </c>
      <c r="E21209" s="20" t="s">
        <v>41126</v>
      </c>
      <c r="F21209" s="20" t="s">
        <v>9674</v>
      </c>
      <c r="H21209" s="20" t="s">
        <v>103</v>
      </c>
    </row>
    <row r="21210" customFormat="false" ht="15.75" hidden="false" customHeight="false" outlineLevel="0" collapsed="false">
      <c r="A21210" s="20" t="s">
        <v>41128</v>
      </c>
      <c r="B21210" s="20" t="s">
        <v>41025</v>
      </c>
      <c r="C21210" s="20" t="s">
        <v>41129</v>
      </c>
      <c r="D21210" s="20" t="s">
        <v>41130</v>
      </c>
      <c r="E21210" s="20" t="s">
        <v>41131</v>
      </c>
      <c r="F21210" s="20" t="s">
        <v>41113</v>
      </c>
      <c r="H21210" s="20" t="s">
        <v>103</v>
      </c>
    </row>
    <row r="21211" customFormat="false" ht="15.75" hidden="false" customHeight="false" outlineLevel="0" collapsed="false">
      <c r="A21211" s="20" t="s">
        <v>41132</v>
      </c>
      <c r="B21211" s="20" t="s">
        <v>41025</v>
      </c>
      <c r="C21211" s="20" t="s">
        <v>41129</v>
      </c>
      <c r="D21211" s="20" t="s">
        <v>41130</v>
      </c>
      <c r="E21211" s="20" t="s">
        <v>41131</v>
      </c>
      <c r="F21211" s="20" t="s">
        <v>41113</v>
      </c>
      <c r="H21211" s="20" t="s">
        <v>103</v>
      </c>
    </row>
    <row r="21212" customFormat="false" ht="15.75" hidden="false" customHeight="false" outlineLevel="0" collapsed="false">
      <c r="A21212" s="20" t="s">
        <v>41133</v>
      </c>
      <c r="B21212" s="20" t="s">
        <v>41040</v>
      </c>
      <c r="C21212" s="20" t="s">
        <v>41134</v>
      </c>
      <c r="D21212" s="20" t="s">
        <v>41125</v>
      </c>
      <c r="E21212" s="20" t="s">
        <v>41135</v>
      </c>
      <c r="F21212" s="20" t="s">
        <v>9674</v>
      </c>
      <c r="H21212" s="20" t="s">
        <v>103</v>
      </c>
    </row>
    <row r="21213" customFormat="false" ht="15.75" hidden="false" customHeight="false" outlineLevel="0" collapsed="false">
      <c r="A21213" s="20" t="s">
        <v>41136</v>
      </c>
      <c r="B21213" s="20" t="s">
        <v>41040</v>
      </c>
      <c r="C21213" s="20" t="s">
        <v>41134</v>
      </c>
      <c r="D21213" s="20" t="s">
        <v>41125</v>
      </c>
      <c r="E21213" s="20" t="s">
        <v>41135</v>
      </c>
      <c r="F21213" s="20" t="s">
        <v>9674</v>
      </c>
      <c r="H21213" s="20" t="s">
        <v>103</v>
      </c>
    </row>
    <row r="21214" customFormat="false" ht="15.75" hidden="false" customHeight="false" outlineLevel="0" collapsed="false">
      <c r="A21214" s="20" t="s">
        <v>41137</v>
      </c>
      <c r="B21214" s="20" t="s">
        <v>41025</v>
      </c>
      <c r="C21214" s="20" t="s">
        <v>41138</v>
      </c>
      <c r="D21214" s="20" t="s">
        <v>41130</v>
      </c>
      <c r="E21214" s="20" t="s">
        <v>41139</v>
      </c>
      <c r="F21214" s="20" t="s">
        <v>41113</v>
      </c>
      <c r="H21214" s="20" t="s">
        <v>103</v>
      </c>
    </row>
    <row r="21215" customFormat="false" ht="15.75" hidden="false" customHeight="false" outlineLevel="0" collapsed="false">
      <c r="A21215" s="20" t="s">
        <v>41140</v>
      </c>
      <c r="B21215" s="20" t="s">
        <v>41025</v>
      </c>
      <c r="C21215" s="20" t="s">
        <v>41138</v>
      </c>
      <c r="D21215" s="20" t="s">
        <v>41130</v>
      </c>
      <c r="E21215" s="20" t="s">
        <v>41139</v>
      </c>
      <c r="F21215" s="20" t="s">
        <v>41113</v>
      </c>
      <c r="H21215" s="20" t="s">
        <v>103</v>
      </c>
    </row>
    <row r="21216" customFormat="false" ht="15.75" hidden="false" customHeight="false" outlineLevel="0" collapsed="false">
      <c r="A21216" s="20" t="s">
        <v>41141</v>
      </c>
      <c r="B21216" s="20" t="s">
        <v>41040</v>
      </c>
      <c r="C21216" s="20" t="s">
        <v>41142</v>
      </c>
      <c r="D21216" s="20" t="s">
        <v>41143</v>
      </c>
      <c r="E21216" s="20" t="s">
        <v>41144</v>
      </c>
      <c r="F21216" s="20" t="s">
        <v>9674</v>
      </c>
      <c r="H21216" s="20" t="s">
        <v>103</v>
      </c>
    </row>
    <row r="21217" customFormat="false" ht="15.75" hidden="false" customHeight="false" outlineLevel="0" collapsed="false">
      <c r="A21217" s="20" t="s">
        <v>41145</v>
      </c>
      <c r="B21217" s="20" t="s">
        <v>41040</v>
      </c>
      <c r="C21217" s="20" t="s">
        <v>41142</v>
      </c>
      <c r="D21217" s="20" t="s">
        <v>41143</v>
      </c>
      <c r="E21217" s="20" t="s">
        <v>41144</v>
      </c>
      <c r="F21217" s="20" t="s">
        <v>9674</v>
      </c>
      <c r="H21217" s="20" t="s">
        <v>103</v>
      </c>
    </row>
    <row r="21218" customFormat="false" ht="15.75" hidden="false" customHeight="false" outlineLevel="0" collapsed="false">
      <c r="A21218" s="20" t="s">
        <v>41146</v>
      </c>
      <c r="B21218" s="20" t="s">
        <v>41025</v>
      </c>
      <c r="C21218" s="20" t="s">
        <v>41147</v>
      </c>
      <c r="D21218" s="20" t="s">
        <v>41148</v>
      </c>
      <c r="E21218" s="20" t="s">
        <v>41149</v>
      </c>
      <c r="F21218" s="20" t="s">
        <v>41113</v>
      </c>
      <c r="H21218" s="20" t="s">
        <v>103</v>
      </c>
    </row>
    <row r="21219" customFormat="false" ht="15.75" hidden="false" customHeight="false" outlineLevel="0" collapsed="false">
      <c r="A21219" s="20" t="s">
        <v>41150</v>
      </c>
      <c r="B21219" s="20" t="s">
        <v>41025</v>
      </c>
      <c r="C21219" s="20" t="s">
        <v>41147</v>
      </c>
      <c r="D21219" s="20" t="s">
        <v>41148</v>
      </c>
      <c r="E21219" s="20" t="s">
        <v>41149</v>
      </c>
      <c r="F21219" s="20" t="s">
        <v>41113</v>
      </c>
      <c r="H21219" s="20" t="s">
        <v>103</v>
      </c>
    </row>
    <row r="21220" customFormat="false" ht="15.75" hidden="false" customHeight="false" outlineLevel="0" collapsed="false">
      <c r="A21220" s="20" t="s">
        <v>41151</v>
      </c>
      <c r="B21220" s="20" t="s">
        <v>41040</v>
      </c>
      <c r="C21220" s="20" t="s">
        <v>41152</v>
      </c>
      <c r="D21220" s="20" t="s">
        <v>41143</v>
      </c>
      <c r="E21220" s="20" t="s">
        <v>41153</v>
      </c>
      <c r="F21220" s="20" t="s">
        <v>9674</v>
      </c>
      <c r="H21220" s="20" t="s">
        <v>103</v>
      </c>
    </row>
    <row r="21221" customFormat="false" ht="15.75" hidden="false" customHeight="false" outlineLevel="0" collapsed="false">
      <c r="A21221" s="20" t="s">
        <v>41154</v>
      </c>
      <c r="B21221" s="20" t="s">
        <v>41040</v>
      </c>
      <c r="C21221" s="20" t="s">
        <v>41152</v>
      </c>
      <c r="D21221" s="20" t="s">
        <v>41143</v>
      </c>
      <c r="E21221" s="20" t="s">
        <v>41153</v>
      </c>
      <c r="F21221" s="20" t="s">
        <v>9674</v>
      </c>
      <c r="H21221" s="20" t="s">
        <v>103</v>
      </c>
    </row>
    <row r="21222" customFormat="false" ht="15.75" hidden="false" customHeight="false" outlineLevel="0" collapsed="false">
      <c r="A21222" s="20" t="s">
        <v>41155</v>
      </c>
      <c r="B21222" s="20" t="s">
        <v>41025</v>
      </c>
      <c r="C21222" s="20" t="s">
        <v>41156</v>
      </c>
      <c r="D21222" s="20" t="s">
        <v>41148</v>
      </c>
      <c r="E21222" s="20" t="s">
        <v>41096</v>
      </c>
      <c r="F21222" s="20" t="s">
        <v>35911</v>
      </c>
      <c r="H21222" s="20" t="s">
        <v>103</v>
      </c>
    </row>
    <row r="21223" customFormat="false" ht="15.75" hidden="false" customHeight="false" outlineLevel="0" collapsed="false">
      <c r="A21223" s="20" t="s">
        <v>41157</v>
      </c>
      <c r="B21223" s="20" t="s">
        <v>41025</v>
      </c>
      <c r="C21223" s="20" t="s">
        <v>41156</v>
      </c>
      <c r="D21223" s="20" t="s">
        <v>41148</v>
      </c>
      <c r="E21223" s="20" t="s">
        <v>41096</v>
      </c>
      <c r="F21223" s="20" t="s">
        <v>35911</v>
      </c>
      <c r="H21223" s="20" t="s">
        <v>103</v>
      </c>
    </row>
    <row r="21224" customFormat="false" ht="15.75" hidden="false" customHeight="false" outlineLevel="0" collapsed="false">
      <c r="A21224" s="20" t="s">
        <v>41158</v>
      </c>
      <c r="B21224" s="20" t="s">
        <v>41040</v>
      </c>
      <c r="C21224" s="20" t="s">
        <v>41159</v>
      </c>
      <c r="D21224" s="20" t="s">
        <v>41143</v>
      </c>
      <c r="E21224" s="20" t="s">
        <v>41160</v>
      </c>
      <c r="F21224" s="20" t="s">
        <v>9674</v>
      </c>
      <c r="H21224" s="20" t="s">
        <v>103</v>
      </c>
    </row>
    <row r="21225" customFormat="false" ht="15.75" hidden="false" customHeight="false" outlineLevel="0" collapsed="false">
      <c r="A21225" s="20" t="s">
        <v>41161</v>
      </c>
      <c r="B21225" s="20" t="s">
        <v>41040</v>
      </c>
      <c r="C21225" s="20" t="s">
        <v>41159</v>
      </c>
      <c r="D21225" s="20" t="s">
        <v>41143</v>
      </c>
      <c r="E21225" s="20" t="s">
        <v>41160</v>
      </c>
      <c r="F21225" s="20" t="s">
        <v>9674</v>
      </c>
      <c r="H21225" s="20" t="s">
        <v>103</v>
      </c>
    </row>
    <row r="21226" customFormat="false" ht="15.75" hidden="false" customHeight="false" outlineLevel="0" collapsed="false">
      <c r="A21226" s="20" t="s">
        <v>41162</v>
      </c>
      <c r="B21226" s="20" t="s">
        <v>41025</v>
      </c>
      <c r="C21226" s="20" t="s">
        <v>41163</v>
      </c>
      <c r="D21226" s="20" t="s">
        <v>41148</v>
      </c>
      <c r="E21226" s="20" t="s">
        <v>41104</v>
      </c>
      <c r="F21226" s="20" t="s">
        <v>35911</v>
      </c>
      <c r="H21226" s="20" t="s">
        <v>103</v>
      </c>
    </row>
    <row r="21227" customFormat="false" ht="15.75" hidden="false" customHeight="false" outlineLevel="0" collapsed="false">
      <c r="A21227" s="20" t="s">
        <v>41164</v>
      </c>
      <c r="B21227" s="20" t="s">
        <v>41025</v>
      </c>
      <c r="C21227" s="20" t="s">
        <v>41163</v>
      </c>
      <c r="D21227" s="20" t="s">
        <v>41148</v>
      </c>
      <c r="E21227" s="20" t="s">
        <v>41104</v>
      </c>
      <c r="F21227" s="20" t="s">
        <v>35911</v>
      </c>
      <c r="H21227" s="20" t="s">
        <v>103</v>
      </c>
    </row>
    <row r="21228" customFormat="false" ht="15.75" hidden="false" customHeight="false" outlineLevel="0" collapsed="false">
      <c r="A21228" s="20" t="s">
        <v>41165</v>
      </c>
      <c r="B21228" s="20" t="s">
        <v>41166</v>
      </c>
      <c r="C21228" s="20" t="s">
        <v>41167</v>
      </c>
      <c r="D21228" s="20" t="s">
        <v>41168</v>
      </c>
      <c r="E21228" s="20" t="s">
        <v>41169</v>
      </c>
      <c r="F21228" s="20" t="s">
        <v>41170</v>
      </c>
      <c r="H21228" s="20" t="s">
        <v>103</v>
      </c>
    </row>
    <row r="21229" customFormat="false" ht="15.75" hidden="false" customHeight="false" outlineLevel="0" collapsed="false">
      <c r="A21229" s="20" t="s">
        <v>41171</v>
      </c>
      <c r="B21229" s="20" t="s">
        <v>41166</v>
      </c>
      <c r="C21229" s="20" t="s">
        <v>41167</v>
      </c>
      <c r="D21229" s="20" t="s">
        <v>41168</v>
      </c>
      <c r="E21229" s="20" t="s">
        <v>41169</v>
      </c>
      <c r="F21229" s="20" t="s">
        <v>41170</v>
      </c>
      <c r="H21229" s="20" t="s">
        <v>103</v>
      </c>
    </row>
    <row r="21230" customFormat="false" ht="15.75" hidden="false" customHeight="false" outlineLevel="0" collapsed="false">
      <c r="A21230" s="20" t="s">
        <v>41172</v>
      </c>
      <c r="B21230" s="20" t="s">
        <v>41173</v>
      </c>
      <c r="C21230" s="20" t="s">
        <v>41174</v>
      </c>
      <c r="D21230" s="20" t="s">
        <v>41175</v>
      </c>
      <c r="E21230" s="20" t="s">
        <v>41176</v>
      </c>
      <c r="F21230" s="20" t="s">
        <v>41177</v>
      </c>
      <c r="H21230" s="20" t="s">
        <v>103</v>
      </c>
    </row>
    <row r="21231" customFormat="false" ht="15.75" hidden="false" customHeight="false" outlineLevel="0" collapsed="false">
      <c r="A21231" s="20" t="s">
        <v>41178</v>
      </c>
      <c r="B21231" s="20" t="s">
        <v>41173</v>
      </c>
      <c r="C21231" s="20" t="s">
        <v>41174</v>
      </c>
      <c r="D21231" s="20" t="s">
        <v>41175</v>
      </c>
      <c r="E21231" s="20" t="s">
        <v>41176</v>
      </c>
      <c r="F21231" s="20" t="s">
        <v>41177</v>
      </c>
      <c r="H21231" s="20" t="s">
        <v>103</v>
      </c>
    </row>
    <row r="21232" customFormat="false" ht="15.75" hidden="false" customHeight="false" outlineLevel="0" collapsed="false">
      <c r="A21232" s="20" t="s">
        <v>41179</v>
      </c>
      <c r="B21232" s="20" t="s">
        <v>41166</v>
      </c>
      <c r="C21232" s="20" t="s">
        <v>41167</v>
      </c>
      <c r="D21232" s="20" t="s">
        <v>41180</v>
      </c>
      <c r="E21232" s="20" t="s">
        <v>41181</v>
      </c>
      <c r="F21232" s="20" t="s">
        <v>41170</v>
      </c>
      <c r="H21232" s="20" t="s">
        <v>103</v>
      </c>
    </row>
    <row r="21233" customFormat="false" ht="15.75" hidden="false" customHeight="false" outlineLevel="0" collapsed="false">
      <c r="A21233" s="20" t="s">
        <v>41182</v>
      </c>
      <c r="B21233" s="20" t="s">
        <v>41166</v>
      </c>
      <c r="C21233" s="20" t="s">
        <v>41167</v>
      </c>
      <c r="D21233" s="20" t="s">
        <v>41180</v>
      </c>
      <c r="E21233" s="20" t="s">
        <v>41181</v>
      </c>
      <c r="F21233" s="20" t="s">
        <v>41170</v>
      </c>
      <c r="H21233" s="20" t="s">
        <v>103</v>
      </c>
    </row>
    <row r="21234" customFormat="false" ht="15.75" hidden="false" customHeight="false" outlineLevel="0" collapsed="false">
      <c r="A21234" s="20" t="s">
        <v>41183</v>
      </c>
      <c r="B21234" s="20" t="s">
        <v>41173</v>
      </c>
      <c r="C21234" s="20" t="s">
        <v>41174</v>
      </c>
      <c r="D21234" s="20" t="s">
        <v>41184</v>
      </c>
      <c r="E21234" s="20" t="s">
        <v>41185</v>
      </c>
      <c r="F21234" s="20" t="s">
        <v>41177</v>
      </c>
      <c r="H21234" s="20" t="s">
        <v>103</v>
      </c>
    </row>
    <row r="21235" customFormat="false" ht="15.75" hidden="false" customHeight="false" outlineLevel="0" collapsed="false">
      <c r="A21235" s="20" t="s">
        <v>41186</v>
      </c>
      <c r="B21235" s="20" t="s">
        <v>41173</v>
      </c>
      <c r="C21235" s="20" t="s">
        <v>41174</v>
      </c>
      <c r="D21235" s="20" t="s">
        <v>41184</v>
      </c>
      <c r="E21235" s="20" t="s">
        <v>41185</v>
      </c>
      <c r="F21235" s="20" t="s">
        <v>41177</v>
      </c>
      <c r="H21235" s="20" t="s">
        <v>103</v>
      </c>
    </row>
    <row r="21236" customFormat="false" ht="15.75" hidden="false" customHeight="false" outlineLevel="0" collapsed="false">
      <c r="A21236" s="20" t="s">
        <v>41187</v>
      </c>
      <c r="B21236" s="20" t="s">
        <v>41166</v>
      </c>
      <c r="C21236" s="20" t="s">
        <v>41167</v>
      </c>
      <c r="D21236" s="20" t="s">
        <v>41188</v>
      </c>
      <c r="E21236" s="20" t="s">
        <v>41189</v>
      </c>
      <c r="F21236" s="20" t="s">
        <v>41170</v>
      </c>
      <c r="H21236" s="20" t="s">
        <v>103</v>
      </c>
    </row>
    <row r="21237" customFormat="false" ht="15.75" hidden="false" customHeight="false" outlineLevel="0" collapsed="false">
      <c r="A21237" s="20" t="s">
        <v>41190</v>
      </c>
      <c r="B21237" s="20" t="s">
        <v>41166</v>
      </c>
      <c r="C21237" s="20" t="s">
        <v>41167</v>
      </c>
      <c r="D21237" s="20" t="s">
        <v>41188</v>
      </c>
      <c r="E21237" s="20" t="s">
        <v>41189</v>
      </c>
      <c r="F21237" s="20" t="s">
        <v>41170</v>
      </c>
      <c r="H21237" s="20" t="s">
        <v>103</v>
      </c>
    </row>
    <row r="21238" customFormat="false" ht="15.75" hidden="false" customHeight="false" outlineLevel="0" collapsed="false">
      <c r="A21238" s="20" t="s">
        <v>41191</v>
      </c>
      <c r="B21238" s="20" t="s">
        <v>41173</v>
      </c>
      <c r="C21238" s="20" t="s">
        <v>41174</v>
      </c>
      <c r="D21238" s="20" t="s">
        <v>41192</v>
      </c>
      <c r="E21238" s="20" t="s">
        <v>41193</v>
      </c>
      <c r="F21238" s="20" t="s">
        <v>41177</v>
      </c>
      <c r="H21238" s="20" t="s">
        <v>103</v>
      </c>
    </row>
    <row r="21239" customFormat="false" ht="15.75" hidden="false" customHeight="false" outlineLevel="0" collapsed="false">
      <c r="A21239" s="20" t="s">
        <v>41194</v>
      </c>
      <c r="B21239" s="20" t="s">
        <v>41173</v>
      </c>
      <c r="C21239" s="20" t="s">
        <v>41174</v>
      </c>
      <c r="D21239" s="20" t="s">
        <v>41192</v>
      </c>
      <c r="E21239" s="20" t="s">
        <v>41193</v>
      </c>
      <c r="F21239" s="20" t="s">
        <v>41177</v>
      </c>
      <c r="H21239" s="20" t="s">
        <v>103</v>
      </c>
    </row>
    <row r="21240" customFormat="false" ht="15.75" hidden="false" customHeight="false" outlineLevel="0" collapsed="false">
      <c r="A21240" s="20" t="s">
        <v>41195</v>
      </c>
      <c r="B21240" s="20" t="s">
        <v>41166</v>
      </c>
      <c r="C21240" s="20" t="s">
        <v>41167</v>
      </c>
      <c r="D21240" s="20" t="s">
        <v>41196</v>
      </c>
      <c r="E21240" s="20" t="s">
        <v>41197</v>
      </c>
      <c r="F21240" s="20" t="s">
        <v>41170</v>
      </c>
      <c r="H21240" s="20" t="s">
        <v>103</v>
      </c>
    </row>
    <row r="21241" customFormat="false" ht="15.75" hidden="false" customHeight="false" outlineLevel="0" collapsed="false">
      <c r="A21241" s="20" t="s">
        <v>41198</v>
      </c>
      <c r="B21241" s="20" t="s">
        <v>41166</v>
      </c>
      <c r="C21241" s="20" t="s">
        <v>41167</v>
      </c>
      <c r="D21241" s="20" t="s">
        <v>41196</v>
      </c>
      <c r="E21241" s="20" t="s">
        <v>41197</v>
      </c>
      <c r="F21241" s="20" t="s">
        <v>41170</v>
      </c>
      <c r="H21241" s="20" t="s">
        <v>103</v>
      </c>
    </row>
    <row r="21242" customFormat="false" ht="15.75" hidden="false" customHeight="false" outlineLevel="0" collapsed="false">
      <c r="A21242" s="20" t="s">
        <v>41199</v>
      </c>
      <c r="B21242" s="20" t="s">
        <v>41173</v>
      </c>
      <c r="C21242" s="20" t="s">
        <v>41174</v>
      </c>
      <c r="D21242" s="20" t="s">
        <v>41200</v>
      </c>
      <c r="E21242" s="20" t="s">
        <v>41201</v>
      </c>
      <c r="F21242" s="20" t="s">
        <v>41177</v>
      </c>
      <c r="H21242" s="20" t="s">
        <v>103</v>
      </c>
    </row>
    <row r="21243" customFormat="false" ht="15.75" hidden="false" customHeight="false" outlineLevel="0" collapsed="false">
      <c r="A21243" s="20" t="s">
        <v>41202</v>
      </c>
      <c r="B21243" s="20" t="s">
        <v>41173</v>
      </c>
      <c r="C21243" s="20" t="s">
        <v>41174</v>
      </c>
      <c r="D21243" s="20" t="s">
        <v>41200</v>
      </c>
      <c r="E21243" s="20" t="s">
        <v>41201</v>
      </c>
      <c r="F21243" s="20" t="s">
        <v>41177</v>
      </c>
      <c r="H21243" s="20" t="s">
        <v>103</v>
      </c>
    </row>
    <row r="21244" customFormat="false" ht="15.75" hidden="false" customHeight="false" outlineLevel="0" collapsed="false">
      <c r="A21244" s="20" t="s">
        <v>41203</v>
      </c>
      <c r="B21244" s="20" t="s">
        <v>41166</v>
      </c>
      <c r="C21244" s="20" t="s">
        <v>41167</v>
      </c>
      <c r="D21244" s="20" t="s">
        <v>41204</v>
      </c>
      <c r="E21244" s="20" t="s">
        <v>41205</v>
      </c>
      <c r="F21244" s="20" t="s">
        <v>41170</v>
      </c>
      <c r="H21244" s="20" t="s">
        <v>103</v>
      </c>
    </row>
    <row r="21245" customFormat="false" ht="15.75" hidden="false" customHeight="false" outlineLevel="0" collapsed="false">
      <c r="A21245" s="20" t="s">
        <v>41206</v>
      </c>
      <c r="B21245" s="20" t="s">
        <v>41166</v>
      </c>
      <c r="C21245" s="20" t="s">
        <v>41167</v>
      </c>
      <c r="D21245" s="20" t="s">
        <v>41204</v>
      </c>
      <c r="E21245" s="20" t="s">
        <v>41205</v>
      </c>
      <c r="F21245" s="20" t="s">
        <v>41170</v>
      </c>
      <c r="H21245" s="20" t="s">
        <v>103</v>
      </c>
    </row>
    <row r="21246" customFormat="false" ht="15.75" hidden="false" customHeight="false" outlineLevel="0" collapsed="false">
      <c r="A21246" s="20" t="s">
        <v>41207</v>
      </c>
      <c r="B21246" s="20" t="s">
        <v>41173</v>
      </c>
      <c r="C21246" s="20" t="s">
        <v>41174</v>
      </c>
      <c r="D21246" s="20" t="s">
        <v>41208</v>
      </c>
      <c r="E21246" s="20" t="s">
        <v>41209</v>
      </c>
      <c r="F21246" s="20" t="s">
        <v>41177</v>
      </c>
      <c r="H21246" s="20" t="s">
        <v>103</v>
      </c>
    </row>
    <row r="21247" customFormat="false" ht="15.75" hidden="false" customHeight="false" outlineLevel="0" collapsed="false">
      <c r="A21247" s="20" t="s">
        <v>41210</v>
      </c>
      <c r="B21247" s="20" t="s">
        <v>41173</v>
      </c>
      <c r="C21247" s="20" t="s">
        <v>41174</v>
      </c>
      <c r="D21247" s="20" t="s">
        <v>41208</v>
      </c>
      <c r="E21247" s="20" t="s">
        <v>41209</v>
      </c>
      <c r="F21247" s="20" t="s">
        <v>41177</v>
      </c>
      <c r="H21247" s="20" t="s">
        <v>103</v>
      </c>
    </row>
    <row r="21248" customFormat="false" ht="15.75" hidden="false" customHeight="false" outlineLevel="0" collapsed="false">
      <c r="A21248" s="20" t="s">
        <v>41211</v>
      </c>
      <c r="B21248" s="20" t="s">
        <v>41166</v>
      </c>
      <c r="C21248" s="20" t="s">
        <v>41167</v>
      </c>
      <c r="D21248" s="20" t="s">
        <v>41212</v>
      </c>
      <c r="E21248" s="20" t="s">
        <v>41213</v>
      </c>
      <c r="F21248" s="20" t="s">
        <v>41170</v>
      </c>
      <c r="H21248" s="20" t="s">
        <v>103</v>
      </c>
    </row>
    <row r="21249" customFormat="false" ht="15.75" hidden="false" customHeight="false" outlineLevel="0" collapsed="false">
      <c r="A21249" s="20" t="s">
        <v>41214</v>
      </c>
      <c r="B21249" s="20" t="s">
        <v>41166</v>
      </c>
      <c r="C21249" s="20" t="s">
        <v>41167</v>
      </c>
      <c r="D21249" s="20" t="s">
        <v>41212</v>
      </c>
      <c r="E21249" s="20" t="s">
        <v>41213</v>
      </c>
      <c r="F21249" s="20" t="s">
        <v>41170</v>
      </c>
      <c r="H21249" s="20" t="s">
        <v>103</v>
      </c>
    </row>
    <row r="21250" customFormat="false" ht="15.75" hidden="false" customHeight="false" outlineLevel="0" collapsed="false">
      <c r="A21250" s="20" t="s">
        <v>41215</v>
      </c>
      <c r="B21250" s="20" t="s">
        <v>41173</v>
      </c>
      <c r="C21250" s="20" t="s">
        <v>41174</v>
      </c>
      <c r="D21250" s="20" t="s">
        <v>41216</v>
      </c>
      <c r="E21250" s="20" t="s">
        <v>41217</v>
      </c>
      <c r="F21250" s="20" t="s">
        <v>41177</v>
      </c>
      <c r="H21250" s="20" t="s">
        <v>103</v>
      </c>
    </row>
    <row r="21251" customFormat="false" ht="15.75" hidden="false" customHeight="false" outlineLevel="0" collapsed="false">
      <c r="A21251" s="20" t="s">
        <v>41218</v>
      </c>
      <c r="B21251" s="20" t="s">
        <v>41173</v>
      </c>
      <c r="C21251" s="20" t="s">
        <v>41174</v>
      </c>
      <c r="D21251" s="20" t="s">
        <v>41216</v>
      </c>
      <c r="E21251" s="20" t="s">
        <v>41217</v>
      </c>
      <c r="F21251" s="20" t="s">
        <v>41177</v>
      </c>
      <c r="H21251" s="20" t="s">
        <v>103</v>
      </c>
    </row>
    <row r="21252" customFormat="false" ht="15.75" hidden="false" customHeight="false" outlineLevel="0" collapsed="false">
      <c r="A21252" s="20" t="s">
        <v>41219</v>
      </c>
      <c r="B21252" s="20" t="s">
        <v>41166</v>
      </c>
      <c r="C21252" s="20" t="s">
        <v>41167</v>
      </c>
      <c r="D21252" s="20" t="s">
        <v>41220</v>
      </c>
      <c r="E21252" s="20" t="s">
        <v>41221</v>
      </c>
      <c r="F21252" s="20" t="s">
        <v>41170</v>
      </c>
      <c r="H21252" s="20" t="s">
        <v>103</v>
      </c>
    </row>
    <row r="21253" customFormat="false" ht="15.75" hidden="false" customHeight="false" outlineLevel="0" collapsed="false">
      <c r="A21253" s="20" t="s">
        <v>41222</v>
      </c>
      <c r="B21253" s="20" t="s">
        <v>41166</v>
      </c>
      <c r="C21253" s="20" t="s">
        <v>41167</v>
      </c>
      <c r="D21253" s="20" t="s">
        <v>41220</v>
      </c>
      <c r="E21253" s="20" t="s">
        <v>41221</v>
      </c>
      <c r="F21253" s="20" t="s">
        <v>41170</v>
      </c>
      <c r="H21253" s="20" t="s">
        <v>103</v>
      </c>
    </row>
    <row r="21254" customFormat="false" ht="15.75" hidden="false" customHeight="false" outlineLevel="0" collapsed="false">
      <c r="A21254" s="20" t="s">
        <v>41223</v>
      </c>
      <c r="B21254" s="20" t="s">
        <v>41173</v>
      </c>
      <c r="C21254" s="20" t="s">
        <v>41174</v>
      </c>
      <c r="D21254" s="20" t="s">
        <v>41224</v>
      </c>
      <c r="E21254" s="20" t="s">
        <v>41225</v>
      </c>
      <c r="F21254" s="20" t="s">
        <v>41177</v>
      </c>
      <c r="H21254" s="20" t="s">
        <v>103</v>
      </c>
    </row>
    <row r="21255" customFormat="false" ht="15.75" hidden="false" customHeight="false" outlineLevel="0" collapsed="false">
      <c r="A21255" s="20" t="s">
        <v>41226</v>
      </c>
      <c r="B21255" s="20" t="s">
        <v>41173</v>
      </c>
      <c r="C21255" s="20" t="s">
        <v>41174</v>
      </c>
      <c r="D21255" s="20" t="s">
        <v>41224</v>
      </c>
      <c r="E21255" s="20" t="s">
        <v>41225</v>
      </c>
      <c r="F21255" s="20" t="s">
        <v>41177</v>
      </c>
      <c r="H21255" s="20" t="s">
        <v>103</v>
      </c>
    </row>
    <row r="21256" customFormat="false" ht="15.75" hidden="false" customHeight="false" outlineLevel="0" collapsed="false">
      <c r="A21256" s="20" t="s">
        <v>41227</v>
      </c>
      <c r="B21256" s="20" t="s">
        <v>41228</v>
      </c>
      <c r="C21256" s="20" t="s">
        <v>41229</v>
      </c>
      <c r="D21256" s="20" t="s">
        <v>41230</v>
      </c>
      <c r="E21256" s="20" t="s">
        <v>41231</v>
      </c>
      <c r="F21256" s="20" t="s">
        <v>41232</v>
      </c>
      <c r="H21256" s="20" t="s">
        <v>103</v>
      </c>
    </row>
    <row r="21257" customFormat="false" ht="15.75" hidden="false" customHeight="false" outlineLevel="0" collapsed="false">
      <c r="A21257" s="20" t="s">
        <v>41233</v>
      </c>
      <c r="B21257" s="20" t="s">
        <v>41228</v>
      </c>
      <c r="C21257" s="20" t="s">
        <v>41229</v>
      </c>
      <c r="D21257" s="20" t="s">
        <v>41230</v>
      </c>
      <c r="E21257" s="20" t="s">
        <v>41231</v>
      </c>
      <c r="F21257" s="20" t="s">
        <v>41232</v>
      </c>
      <c r="H21257" s="20" t="s">
        <v>103</v>
      </c>
    </row>
    <row r="21258" customFormat="false" ht="15.75" hidden="false" customHeight="false" outlineLevel="0" collapsed="false">
      <c r="A21258" s="20" t="s">
        <v>41234</v>
      </c>
      <c r="B21258" s="20" t="s">
        <v>41173</v>
      </c>
      <c r="C21258" s="20" t="s">
        <v>41235</v>
      </c>
      <c r="D21258" s="20" t="s">
        <v>41236</v>
      </c>
      <c r="E21258" s="20" t="s">
        <v>41237</v>
      </c>
      <c r="F21258" s="20" t="s">
        <v>41238</v>
      </c>
      <c r="H21258" s="20" t="s">
        <v>103</v>
      </c>
    </row>
    <row r="21259" customFormat="false" ht="15.75" hidden="false" customHeight="false" outlineLevel="0" collapsed="false">
      <c r="A21259" s="20" t="s">
        <v>41239</v>
      </c>
      <c r="B21259" s="20" t="s">
        <v>41173</v>
      </c>
      <c r="C21259" s="20" t="s">
        <v>41235</v>
      </c>
      <c r="D21259" s="20" t="s">
        <v>41236</v>
      </c>
      <c r="E21259" s="20" t="s">
        <v>41237</v>
      </c>
      <c r="F21259" s="20" t="s">
        <v>41238</v>
      </c>
      <c r="H21259" s="20" t="s">
        <v>103</v>
      </c>
    </row>
    <row r="21260" customFormat="false" ht="15.75" hidden="false" customHeight="false" outlineLevel="0" collapsed="false">
      <c r="A21260" s="20" t="s">
        <v>41240</v>
      </c>
      <c r="B21260" s="20" t="s">
        <v>41166</v>
      </c>
      <c r="C21260" s="20" t="s">
        <v>41241</v>
      </c>
      <c r="D21260" s="20" t="s">
        <v>41242</v>
      </c>
      <c r="E21260" s="20" t="s">
        <v>41243</v>
      </c>
      <c r="F21260" s="20" t="s">
        <v>41244</v>
      </c>
      <c r="H21260" s="20" t="s">
        <v>103</v>
      </c>
    </row>
    <row r="21261" customFormat="false" ht="15.75" hidden="false" customHeight="false" outlineLevel="0" collapsed="false">
      <c r="A21261" s="20" t="s">
        <v>41245</v>
      </c>
      <c r="B21261" s="20" t="s">
        <v>41166</v>
      </c>
      <c r="C21261" s="20" t="s">
        <v>41241</v>
      </c>
      <c r="D21261" s="20" t="s">
        <v>41242</v>
      </c>
      <c r="E21261" s="20" t="s">
        <v>41243</v>
      </c>
      <c r="F21261" s="20" t="s">
        <v>41244</v>
      </c>
      <c r="H21261" s="20" t="s">
        <v>103</v>
      </c>
    </row>
    <row r="21262" customFormat="false" ht="15.75" hidden="false" customHeight="false" outlineLevel="0" collapsed="false">
      <c r="A21262" s="20" t="s">
        <v>41246</v>
      </c>
      <c r="B21262" s="20" t="s">
        <v>41173</v>
      </c>
      <c r="C21262" s="20" t="s">
        <v>41235</v>
      </c>
      <c r="D21262" s="20" t="s">
        <v>41247</v>
      </c>
      <c r="E21262" s="20" t="s">
        <v>41248</v>
      </c>
      <c r="F21262" s="20" t="s">
        <v>41249</v>
      </c>
      <c r="H21262" s="20" t="s">
        <v>103</v>
      </c>
    </row>
    <row r="21263" customFormat="false" ht="15.75" hidden="false" customHeight="false" outlineLevel="0" collapsed="false">
      <c r="A21263" s="20" t="s">
        <v>41250</v>
      </c>
      <c r="B21263" s="20" t="s">
        <v>41173</v>
      </c>
      <c r="C21263" s="20" t="s">
        <v>41235</v>
      </c>
      <c r="D21263" s="20" t="s">
        <v>41247</v>
      </c>
      <c r="E21263" s="20" t="s">
        <v>41248</v>
      </c>
      <c r="F21263" s="20" t="s">
        <v>41249</v>
      </c>
      <c r="H21263" s="20" t="s">
        <v>103</v>
      </c>
    </row>
    <row r="21264" customFormat="false" ht="15.75" hidden="false" customHeight="false" outlineLevel="0" collapsed="false">
      <c r="A21264" s="20" t="s">
        <v>41251</v>
      </c>
      <c r="B21264" s="20" t="s">
        <v>41166</v>
      </c>
      <c r="C21264" s="20" t="s">
        <v>41252</v>
      </c>
      <c r="D21264" s="20" t="s">
        <v>41253</v>
      </c>
      <c r="E21264" s="20" t="s">
        <v>41254</v>
      </c>
      <c r="F21264" s="20" t="s">
        <v>41244</v>
      </c>
      <c r="H21264" s="20" t="s">
        <v>103</v>
      </c>
    </row>
    <row r="21265" customFormat="false" ht="15.75" hidden="false" customHeight="false" outlineLevel="0" collapsed="false">
      <c r="A21265" s="20" t="s">
        <v>41255</v>
      </c>
      <c r="B21265" s="20" t="s">
        <v>41166</v>
      </c>
      <c r="C21265" s="20" t="s">
        <v>41252</v>
      </c>
      <c r="D21265" s="20" t="s">
        <v>41253</v>
      </c>
      <c r="E21265" s="20" t="s">
        <v>41254</v>
      </c>
      <c r="F21265" s="20" t="s">
        <v>41244</v>
      </c>
      <c r="H21265" s="20" t="s">
        <v>103</v>
      </c>
    </row>
    <row r="21266" customFormat="false" ht="15.75" hidden="false" customHeight="false" outlineLevel="0" collapsed="false">
      <c r="A21266" s="20" t="s">
        <v>41256</v>
      </c>
      <c r="B21266" s="20" t="s">
        <v>41173</v>
      </c>
      <c r="C21266" s="20" t="s">
        <v>41257</v>
      </c>
      <c r="D21266" s="20" t="s">
        <v>41258</v>
      </c>
      <c r="E21266" s="20" t="s">
        <v>41259</v>
      </c>
      <c r="F21266" s="20" t="s">
        <v>41238</v>
      </c>
      <c r="H21266" s="20" t="s">
        <v>103</v>
      </c>
    </row>
    <row r="21267" customFormat="false" ht="15.75" hidden="false" customHeight="false" outlineLevel="0" collapsed="false">
      <c r="A21267" s="20" t="s">
        <v>41260</v>
      </c>
      <c r="B21267" s="20" t="s">
        <v>41173</v>
      </c>
      <c r="C21267" s="20" t="s">
        <v>41257</v>
      </c>
      <c r="D21267" s="20" t="s">
        <v>41258</v>
      </c>
      <c r="E21267" s="20" t="s">
        <v>41259</v>
      </c>
      <c r="F21267" s="20" t="s">
        <v>41238</v>
      </c>
      <c r="H21267" s="20" t="s">
        <v>103</v>
      </c>
    </row>
    <row r="21268" customFormat="false" ht="15.75" hidden="false" customHeight="false" outlineLevel="0" collapsed="false">
      <c r="A21268" s="20" t="s">
        <v>41261</v>
      </c>
      <c r="B21268" s="20" t="s">
        <v>41166</v>
      </c>
      <c r="C21268" s="20" t="s">
        <v>41252</v>
      </c>
      <c r="D21268" s="20" t="s">
        <v>41262</v>
      </c>
      <c r="E21268" s="20" t="s">
        <v>41263</v>
      </c>
      <c r="F21268" s="20" t="s">
        <v>41244</v>
      </c>
      <c r="H21268" s="20" t="s">
        <v>103</v>
      </c>
    </row>
    <row r="21269" customFormat="false" ht="15.75" hidden="false" customHeight="false" outlineLevel="0" collapsed="false">
      <c r="A21269" s="20" t="s">
        <v>41264</v>
      </c>
      <c r="B21269" s="20" t="s">
        <v>41166</v>
      </c>
      <c r="C21269" s="20" t="s">
        <v>41252</v>
      </c>
      <c r="D21269" s="20" t="s">
        <v>41262</v>
      </c>
      <c r="E21269" s="20" t="s">
        <v>41263</v>
      </c>
      <c r="F21269" s="20" t="s">
        <v>41244</v>
      </c>
      <c r="H21269" s="20" t="s">
        <v>103</v>
      </c>
    </row>
    <row r="21270" customFormat="false" ht="15.75" hidden="false" customHeight="false" outlineLevel="0" collapsed="false">
      <c r="A21270" s="20" t="s">
        <v>41265</v>
      </c>
      <c r="B21270" s="20" t="s">
        <v>41173</v>
      </c>
      <c r="C21270" s="20" t="s">
        <v>41257</v>
      </c>
      <c r="D21270" s="20" t="s">
        <v>41266</v>
      </c>
      <c r="E21270" s="20" t="s">
        <v>41267</v>
      </c>
      <c r="F21270" s="20" t="s">
        <v>41238</v>
      </c>
      <c r="H21270" s="20" t="s">
        <v>103</v>
      </c>
    </row>
    <row r="21271" customFormat="false" ht="15.75" hidden="false" customHeight="false" outlineLevel="0" collapsed="false">
      <c r="A21271" s="20" t="s">
        <v>41268</v>
      </c>
      <c r="B21271" s="20" t="s">
        <v>41173</v>
      </c>
      <c r="C21271" s="20" t="s">
        <v>41257</v>
      </c>
      <c r="D21271" s="20" t="s">
        <v>41266</v>
      </c>
      <c r="E21271" s="20" t="s">
        <v>41267</v>
      </c>
      <c r="F21271" s="20" t="s">
        <v>41238</v>
      </c>
      <c r="H21271" s="20" t="s">
        <v>103</v>
      </c>
    </row>
    <row r="21272" customFormat="false" ht="15.75" hidden="false" customHeight="false" outlineLevel="0" collapsed="false">
      <c r="A21272" s="20" t="s">
        <v>41269</v>
      </c>
      <c r="B21272" s="20" t="s">
        <v>41166</v>
      </c>
      <c r="C21272" s="20" t="s">
        <v>41252</v>
      </c>
      <c r="D21272" s="20" t="s">
        <v>41270</v>
      </c>
      <c r="E21272" s="20" t="s">
        <v>41271</v>
      </c>
      <c r="F21272" s="20" t="s">
        <v>41244</v>
      </c>
      <c r="H21272" s="20" t="s">
        <v>103</v>
      </c>
    </row>
    <row r="21273" customFormat="false" ht="15.75" hidden="false" customHeight="false" outlineLevel="0" collapsed="false">
      <c r="A21273" s="20" t="s">
        <v>41272</v>
      </c>
      <c r="B21273" s="20" t="s">
        <v>41166</v>
      </c>
      <c r="C21273" s="20" t="s">
        <v>41252</v>
      </c>
      <c r="D21273" s="20" t="s">
        <v>41270</v>
      </c>
      <c r="E21273" s="20" t="s">
        <v>41271</v>
      </c>
      <c r="F21273" s="20" t="s">
        <v>41244</v>
      </c>
      <c r="H21273" s="20" t="s">
        <v>103</v>
      </c>
    </row>
    <row r="21274" customFormat="false" ht="15.75" hidden="false" customHeight="false" outlineLevel="0" collapsed="false">
      <c r="A21274" s="20" t="s">
        <v>41273</v>
      </c>
      <c r="B21274" s="20" t="s">
        <v>41173</v>
      </c>
      <c r="C21274" s="20" t="s">
        <v>41257</v>
      </c>
      <c r="D21274" s="20" t="s">
        <v>41274</v>
      </c>
      <c r="E21274" s="20" t="s">
        <v>41275</v>
      </c>
      <c r="F21274" s="20" t="s">
        <v>41238</v>
      </c>
      <c r="H21274" s="20" t="s">
        <v>103</v>
      </c>
    </row>
    <row r="21275" customFormat="false" ht="15.75" hidden="false" customHeight="false" outlineLevel="0" collapsed="false">
      <c r="A21275" s="20" t="s">
        <v>41276</v>
      </c>
      <c r="B21275" s="20" t="s">
        <v>41173</v>
      </c>
      <c r="C21275" s="20" t="s">
        <v>41257</v>
      </c>
      <c r="D21275" s="20" t="s">
        <v>41274</v>
      </c>
      <c r="E21275" s="20" t="s">
        <v>41275</v>
      </c>
      <c r="F21275" s="20" t="s">
        <v>41238</v>
      </c>
      <c r="H21275" s="20" t="s">
        <v>103</v>
      </c>
    </row>
    <row r="21276" customFormat="false" ht="15.75" hidden="false" customHeight="false" outlineLevel="0" collapsed="false">
      <c r="A21276" s="20" t="s">
        <v>41277</v>
      </c>
      <c r="B21276" s="20" t="s">
        <v>41278</v>
      </c>
      <c r="C21276" s="20" t="s">
        <v>41279</v>
      </c>
      <c r="D21276" s="20" t="s">
        <v>41280</v>
      </c>
      <c r="E21276" s="20" t="s">
        <v>41281</v>
      </c>
      <c r="F21276" s="20" t="s">
        <v>41170</v>
      </c>
      <c r="H21276" s="20" t="s">
        <v>103</v>
      </c>
    </row>
    <row r="21277" customFormat="false" ht="15.75" hidden="false" customHeight="false" outlineLevel="0" collapsed="false">
      <c r="A21277" s="20" t="s">
        <v>41282</v>
      </c>
      <c r="B21277" s="20" t="s">
        <v>41278</v>
      </c>
      <c r="C21277" s="20" t="s">
        <v>41279</v>
      </c>
      <c r="D21277" s="20" t="s">
        <v>41280</v>
      </c>
      <c r="E21277" s="20" t="s">
        <v>41281</v>
      </c>
      <c r="F21277" s="20" t="s">
        <v>41170</v>
      </c>
      <c r="H21277" s="20" t="s">
        <v>103</v>
      </c>
    </row>
    <row r="21278" customFormat="false" ht="15.75" hidden="false" customHeight="false" outlineLevel="0" collapsed="false">
      <c r="A21278" s="20" t="s">
        <v>41283</v>
      </c>
      <c r="B21278" s="20" t="s">
        <v>41284</v>
      </c>
      <c r="C21278" s="20" t="s">
        <v>41285</v>
      </c>
      <c r="D21278" s="20" t="s">
        <v>41286</v>
      </c>
      <c r="E21278" s="20" t="s">
        <v>41287</v>
      </c>
      <c r="F21278" s="20" t="s">
        <v>41288</v>
      </c>
      <c r="H21278" s="20" t="s">
        <v>103</v>
      </c>
    </row>
    <row r="21279" customFormat="false" ht="15.75" hidden="false" customHeight="false" outlineLevel="0" collapsed="false">
      <c r="A21279" s="20" t="s">
        <v>41289</v>
      </c>
      <c r="B21279" s="20" t="s">
        <v>41284</v>
      </c>
      <c r="C21279" s="20" t="s">
        <v>41285</v>
      </c>
      <c r="D21279" s="20" t="s">
        <v>41286</v>
      </c>
      <c r="E21279" s="20" t="s">
        <v>41287</v>
      </c>
      <c r="F21279" s="20" t="s">
        <v>41288</v>
      </c>
      <c r="H21279" s="20" t="s">
        <v>103</v>
      </c>
    </row>
    <row r="21280" customFormat="false" ht="15.75" hidden="false" customHeight="false" outlineLevel="0" collapsed="false">
      <c r="A21280" s="20" t="s">
        <v>41290</v>
      </c>
      <c r="B21280" s="20" t="s">
        <v>41278</v>
      </c>
      <c r="C21280" s="20" t="s">
        <v>41279</v>
      </c>
      <c r="D21280" s="20" t="s">
        <v>41291</v>
      </c>
      <c r="E21280" s="20" t="s">
        <v>41281</v>
      </c>
      <c r="F21280" s="20" t="s">
        <v>41170</v>
      </c>
      <c r="H21280" s="20" t="s">
        <v>103</v>
      </c>
    </row>
    <row r="21281" customFormat="false" ht="15.75" hidden="false" customHeight="false" outlineLevel="0" collapsed="false">
      <c r="A21281" s="20" t="s">
        <v>41292</v>
      </c>
      <c r="B21281" s="20" t="s">
        <v>41278</v>
      </c>
      <c r="C21281" s="20" t="s">
        <v>41279</v>
      </c>
      <c r="D21281" s="20" t="s">
        <v>41291</v>
      </c>
      <c r="E21281" s="20" t="s">
        <v>41281</v>
      </c>
      <c r="F21281" s="20" t="s">
        <v>41170</v>
      </c>
      <c r="H21281" s="20" t="s">
        <v>103</v>
      </c>
    </row>
    <row r="21282" customFormat="false" ht="15.75" hidden="false" customHeight="false" outlineLevel="0" collapsed="false">
      <c r="A21282" s="20" t="s">
        <v>41293</v>
      </c>
      <c r="B21282" s="20" t="s">
        <v>41284</v>
      </c>
      <c r="C21282" s="20" t="s">
        <v>41285</v>
      </c>
      <c r="D21282" s="20" t="s">
        <v>41294</v>
      </c>
      <c r="E21282" s="20" t="s">
        <v>41287</v>
      </c>
      <c r="F21282" s="20" t="s">
        <v>41288</v>
      </c>
      <c r="H21282" s="20" t="s">
        <v>103</v>
      </c>
    </row>
    <row r="21283" customFormat="false" ht="15.75" hidden="false" customHeight="false" outlineLevel="0" collapsed="false">
      <c r="A21283" s="20" t="s">
        <v>41295</v>
      </c>
      <c r="B21283" s="20" t="s">
        <v>41284</v>
      </c>
      <c r="C21283" s="20" t="s">
        <v>41285</v>
      </c>
      <c r="D21283" s="20" t="s">
        <v>41294</v>
      </c>
      <c r="E21283" s="20" t="s">
        <v>41287</v>
      </c>
      <c r="F21283" s="20" t="s">
        <v>41288</v>
      </c>
      <c r="H21283" s="20" t="s">
        <v>103</v>
      </c>
    </row>
    <row r="21284" customFormat="false" ht="15.75" hidden="false" customHeight="false" outlineLevel="0" collapsed="false">
      <c r="A21284" s="20" t="s">
        <v>41296</v>
      </c>
      <c r="B21284" s="20" t="s">
        <v>41297</v>
      </c>
      <c r="C21284" s="20" t="s">
        <v>41279</v>
      </c>
      <c r="D21284" s="20" t="s">
        <v>41298</v>
      </c>
      <c r="E21284" s="20" t="s">
        <v>41299</v>
      </c>
      <c r="F21284" s="20" t="s">
        <v>41170</v>
      </c>
      <c r="H21284" s="20" t="s">
        <v>103</v>
      </c>
    </row>
    <row r="21285" customFormat="false" ht="15.75" hidden="false" customHeight="false" outlineLevel="0" collapsed="false">
      <c r="A21285" s="20" t="s">
        <v>41300</v>
      </c>
      <c r="B21285" s="20" t="s">
        <v>41297</v>
      </c>
      <c r="C21285" s="20" t="s">
        <v>41279</v>
      </c>
      <c r="D21285" s="20" t="s">
        <v>41298</v>
      </c>
      <c r="E21285" s="20" t="s">
        <v>41299</v>
      </c>
      <c r="F21285" s="20" t="s">
        <v>41170</v>
      </c>
      <c r="H21285" s="20" t="s">
        <v>103</v>
      </c>
    </row>
    <row r="21286" customFormat="false" ht="15.75" hidden="false" customHeight="false" outlineLevel="0" collapsed="false">
      <c r="A21286" s="20" t="s">
        <v>41301</v>
      </c>
      <c r="B21286" s="20" t="s">
        <v>41284</v>
      </c>
      <c r="C21286" s="20" t="s">
        <v>41285</v>
      </c>
      <c r="D21286" s="20" t="s">
        <v>41302</v>
      </c>
      <c r="E21286" s="20" t="s">
        <v>41303</v>
      </c>
      <c r="F21286" s="20" t="s">
        <v>41288</v>
      </c>
      <c r="H21286" s="20" t="s">
        <v>103</v>
      </c>
    </row>
    <row r="21287" customFormat="false" ht="15.75" hidden="false" customHeight="false" outlineLevel="0" collapsed="false">
      <c r="A21287" s="20" t="s">
        <v>41304</v>
      </c>
      <c r="B21287" s="20" t="s">
        <v>41284</v>
      </c>
      <c r="C21287" s="20" t="s">
        <v>41285</v>
      </c>
      <c r="D21287" s="20" t="s">
        <v>41302</v>
      </c>
      <c r="E21287" s="20" t="s">
        <v>41303</v>
      </c>
      <c r="F21287" s="20" t="s">
        <v>41288</v>
      </c>
      <c r="H21287" s="20" t="s">
        <v>103</v>
      </c>
    </row>
    <row r="21288" customFormat="false" ht="15.75" hidden="false" customHeight="false" outlineLevel="0" collapsed="false">
      <c r="A21288" s="20" t="s">
        <v>41305</v>
      </c>
      <c r="B21288" s="20" t="s">
        <v>41297</v>
      </c>
      <c r="C21288" s="20" t="s">
        <v>41279</v>
      </c>
      <c r="D21288" s="20" t="s">
        <v>41306</v>
      </c>
      <c r="E21288" s="20" t="s">
        <v>41281</v>
      </c>
      <c r="F21288" s="20" t="s">
        <v>41170</v>
      </c>
      <c r="H21288" s="20" t="s">
        <v>103</v>
      </c>
    </row>
    <row r="21289" customFormat="false" ht="15.75" hidden="false" customHeight="false" outlineLevel="0" collapsed="false">
      <c r="A21289" s="20" t="s">
        <v>41307</v>
      </c>
      <c r="B21289" s="20" t="s">
        <v>41297</v>
      </c>
      <c r="C21289" s="20" t="s">
        <v>41279</v>
      </c>
      <c r="D21289" s="20" t="s">
        <v>41306</v>
      </c>
      <c r="E21289" s="20" t="s">
        <v>41281</v>
      </c>
      <c r="F21289" s="20" t="s">
        <v>41170</v>
      </c>
      <c r="H21289" s="20" t="s">
        <v>103</v>
      </c>
    </row>
    <row r="21290" customFormat="false" ht="15.75" hidden="false" customHeight="false" outlineLevel="0" collapsed="false">
      <c r="A21290" s="20" t="s">
        <v>41308</v>
      </c>
      <c r="B21290" s="20" t="s">
        <v>41284</v>
      </c>
      <c r="C21290" s="20" t="s">
        <v>41285</v>
      </c>
      <c r="D21290" s="20" t="s">
        <v>41309</v>
      </c>
      <c r="E21290" s="20" t="s">
        <v>41287</v>
      </c>
      <c r="F21290" s="20" t="s">
        <v>41288</v>
      </c>
      <c r="H21290" s="20" t="s">
        <v>103</v>
      </c>
    </row>
    <row r="21291" customFormat="false" ht="15.75" hidden="false" customHeight="false" outlineLevel="0" collapsed="false">
      <c r="A21291" s="20" t="s">
        <v>41310</v>
      </c>
      <c r="B21291" s="20" t="s">
        <v>41284</v>
      </c>
      <c r="C21291" s="20" t="s">
        <v>41285</v>
      </c>
      <c r="D21291" s="20" t="s">
        <v>41309</v>
      </c>
      <c r="E21291" s="20" t="s">
        <v>41287</v>
      </c>
      <c r="F21291" s="20" t="s">
        <v>41288</v>
      </c>
      <c r="H21291" s="20" t="s">
        <v>103</v>
      </c>
    </row>
    <row r="21292" customFormat="false" ht="15.75" hidden="false" customHeight="false" outlineLevel="0" collapsed="false">
      <c r="A21292" s="20" t="s">
        <v>41311</v>
      </c>
      <c r="B21292" s="20" t="s">
        <v>41297</v>
      </c>
      <c r="C21292" s="20" t="s">
        <v>41279</v>
      </c>
      <c r="D21292" s="20" t="s">
        <v>41312</v>
      </c>
      <c r="E21292" s="20" t="s">
        <v>41313</v>
      </c>
      <c r="F21292" s="20" t="s">
        <v>41170</v>
      </c>
      <c r="H21292" s="20" t="s">
        <v>103</v>
      </c>
    </row>
    <row r="21293" customFormat="false" ht="15.75" hidden="false" customHeight="false" outlineLevel="0" collapsed="false">
      <c r="A21293" s="20" t="s">
        <v>41314</v>
      </c>
      <c r="B21293" s="20" t="s">
        <v>41297</v>
      </c>
      <c r="C21293" s="20" t="s">
        <v>41279</v>
      </c>
      <c r="D21293" s="20" t="s">
        <v>41312</v>
      </c>
      <c r="E21293" s="20" t="s">
        <v>41313</v>
      </c>
      <c r="F21293" s="20" t="s">
        <v>41170</v>
      </c>
      <c r="H21293" s="20" t="s">
        <v>103</v>
      </c>
    </row>
    <row r="21294" customFormat="false" ht="15.75" hidden="false" customHeight="false" outlineLevel="0" collapsed="false">
      <c r="A21294" s="20" t="s">
        <v>41315</v>
      </c>
      <c r="B21294" s="20" t="s">
        <v>41284</v>
      </c>
      <c r="C21294" s="20" t="s">
        <v>41285</v>
      </c>
      <c r="D21294" s="20" t="s">
        <v>41316</v>
      </c>
      <c r="E21294" s="20" t="s">
        <v>41317</v>
      </c>
      <c r="F21294" s="20" t="s">
        <v>41288</v>
      </c>
      <c r="H21294" s="20" t="s">
        <v>103</v>
      </c>
    </row>
    <row r="21295" customFormat="false" ht="15.75" hidden="false" customHeight="false" outlineLevel="0" collapsed="false">
      <c r="A21295" s="20" t="s">
        <v>41318</v>
      </c>
      <c r="B21295" s="20" t="s">
        <v>41284</v>
      </c>
      <c r="C21295" s="20" t="s">
        <v>41285</v>
      </c>
      <c r="D21295" s="20" t="s">
        <v>41316</v>
      </c>
      <c r="E21295" s="20" t="s">
        <v>41317</v>
      </c>
      <c r="F21295" s="20" t="s">
        <v>41288</v>
      </c>
      <c r="H21295" s="20" t="s">
        <v>103</v>
      </c>
    </row>
    <row r="21296" customFormat="false" ht="15.75" hidden="false" customHeight="false" outlineLevel="0" collapsed="false">
      <c r="A21296" s="20" t="s">
        <v>41319</v>
      </c>
      <c r="B21296" s="20" t="s">
        <v>41297</v>
      </c>
      <c r="C21296" s="20" t="s">
        <v>41279</v>
      </c>
      <c r="D21296" s="20" t="s">
        <v>41320</v>
      </c>
      <c r="E21296" s="20" t="s">
        <v>41313</v>
      </c>
      <c r="F21296" s="20" t="s">
        <v>41170</v>
      </c>
      <c r="H21296" s="20" t="s">
        <v>103</v>
      </c>
    </row>
    <row r="21297" customFormat="false" ht="15.75" hidden="false" customHeight="false" outlineLevel="0" collapsed="false">
      <c r="A21297" s="20" t="s">
        <v>41321</v>
      </c>
      <c r="B21297" s="20" t="s">
        <v>41297</v>
      </c>
      <c r="C21297" s="20" t="s">
        <v>41279</v>
      </c>
      <c r="D21297" s="20" t="s">
        <v>41320</v>
      </c>
      <c r="E21297" s="20" t="s">
        <v>41313</v>
      </c>
      <c r="F21297" s="20" t="s">
        <v>41170</v>
      </c>
      <c r="H21297" s="20" t="s">
        <v>103</v>
      </c>
    </row>
    <row r="21298" customFormat="false" ht="15.75" hidden="false" customHeight="false" outlineLevel="0" collapsed="false">
      <c r="A21298" s="20" t="s">
        <v>41322</v>
      </c>
      <c r="B21298" s="20" t="s">
        <v>41284</v>
      </c>
      <c r="C21298" s="20" t="s">
        <v>41285</v>
      </c>
      <c r="D21298" s="20" t="s">
        <v>41323</v>
      </c>
      <c r="E21298" s="20" t="s">
        <v>41317</v>
      </c>
      <c r="F21298" s="20" t="s">
        <v>41288</v>
      </c>
      <c r="H21298" s="20" t="s">
        <v>103</v>
      </c>
    </row>
    <row r="21299" customFormat="false" ht="15.75" hidden="false" customHeight="false" outlineLevel="0" collapsed="false">
      <c r="A21299" s="20" t="s">
        <v>41324</v>
      </c>
      <c r="B21299" s="20" t="s">
        <v>41284</v>
      </c>
      <c r="C21299" s="20" t="s">
        <v>41285</v>
      </c>
      <c r="D21299" s="20" t="s">
        <v>41323</v>
      </c>
      <c r="E21299" s="20" t="s">
        <v>41317</v>
      </c>
      <c r="F21299" s="20" t="s">
        <v>41288</v>
      </c>
      <c r="H21299" s="20" t="s">
        <v>103</v>
      </c>
    </row>
    <row r="21300" customFormat="false" ht="15.75" hidden="false" customHeight="false" outlineLevel="0" collapsed="false">
      <c r="A21300" s="20" t="s">
        <v>41325</v>
      </c>
      <c r="B21300" s="20" t="s">
        <v>41278</v>
      </c>
      <c r="C21300" s="20" t="s">
        <v>41279</v>
      </c>
      <c r="D21300" s="20" t="s">
        <v>41326</v>
      </c>
      <c r="E21300" s="20" t="s">
        <v>41327</v>
      </c>
      <c r="F21300" s="20" t="s">
        <v>41170</v>
      </c>
      <c r="H21300" s="20" t="s">
        <v>103</v>
      </c>
    </row>
    <row r="21301" customFormat="false" ht="15.75" hidden="false" customHeight="false" outlineLevel="0" collapsed="false">
      <c r="A21301" s="20" t="s">
        <v>41328</v>
      </c>
      <c r="B21301" s="20" t="s">
        <v>41278</v>
      </c>
      <c r="C21301" s="20" t="s">
        <v>41279</v>
      </c>
      <c r="D21301" s="20" t="s">
        <v>41326</v>
      </c>
      <c r="E21301" s="20" t="s">
        <v>41327</v>
      </c>
      <c r="F21301" s="20" t="s">
        <v>41170</v>
      </c>
      <c r="H21301" s="20" t="s">
        <v>103</v>
      </c>
    </row>
    <row r="21302" customFormat="false" ht="15.75" hidden="false" customHeight="false" outlineLevel="0" collapsed="false">
      <c r="A21302" s="20" t="s">
        <v>41329</v>
      </c>
      <c r="B21302" s="20" t="s">
        <v>41284</v>
      </c>
      <c r="C21302" s="20" t="s">
        <v>41330</v>
      </c>
      <c r="D21302" s="20" t="s">
        <v>41331</v>
      </c>
      <c r="E21302" s="20" t="s">
        <v>41332</v>
      </c>
      <c r="F21302" s="20" t="s">
        <v>41288</v>
      </c>
      <c r="H21302" s="20" t="s">
        <v>103</v>
      </c>
    </row>
    <row r="21303" customFormat="false" ht="15.75" hidden="false" customHeight="false" outlineLevel="0" collapsed="false">
      <c r="A21303" s="20" t="s">
        <v>41333</v>
      </c>
      <c r="B21303" s="20" t="s">
        <v>41284</v>
      </c>
      <c r="C21303" s="20" t="s">
        <v>41330</v>
      </c>
      <c r="D21303" s="20" t="s">
        <v>41331</v>
      </c>
      <c r="E21303" s="20" t="s">
        <v>41332</v>
      </c>
      <c r="F21303" s="20" t="s">
        <v>41288</v>
      </c>
      <c r="H21303" s="20" t="s">
        <v>103</v>
      </c>
    </row>
    <row r="21304" customFormat="false" ht="15.75" hidden="false" customHeight="false" outlineLevel="0" collapsed="false">
      <c r="A21304" s="20" t="s">
        <v>41334</v>
      </c>
      <c r="B21304" s="20" t="s">
        <v>41297</v>
      </c>
      <c r="C21304" s="20" t="s">
        <v>41279</v>
      </c>
      <c r="D21304" s="20" t="s">
        <v>41335</v>
      </c>
      <c r="E21304" s="20" t="s">
        <v>41336</v>
      </c>
      <c r="F21304" s="20" t="s">
        <v>41170</v>
      </c>
      <c r="H21304" s="20" t="s">
        <v>103</v>
      </c>
    </row>
    <row r="21305" customFormat="false" ht="15.75" hidden="false" customHeight="false" outlineLevel="0" collapsed="false">
      <c r="A21305" s="20" t="s">
        <v>41337</v>
      </c>
      <c r="B21305" s="20" t="s">
        <v>41297</v>
      </c>
      <c r="C21305" s="20" t="s">
        <v>41279</v>
      </c>
      <c r="D21305" s="20" t="s">
        <v>41335</v>
      </c>
      <c r="E21305" s="20" t="s">
        <v>41336</v>
      </c>
      <c r="F21305" s="20" t="s">
        <v>41170</v>
      </c>
      <c r="H21305" s="20" t="s">
        <v>103</v>
      </c>
    </row>
    <row r="21306" customFormat="false" ht="15.75" hidden="false" customHeight="false" outlineLevel="0" collapsed="false">
      <c r="A21306" s="20" t="s">
        <v>41338</v>
      </c>
      <c r="B21306" s="20" t="s">
        <v>41284</v>
      </c>
      <c r="C21306" s="20" t="s">
        <v>41285</v>
      </c>
      <c r="D21306" s="20" t="s">
        <v>41339</v>
      </c>
      <c r="E21306" s="20" t="s">
        <v>41340</v>
      </c>
      <c r="F21306" s="20" t="s">
        <v>41288</v>
      </c>
      <c r="H21306" s="20" t="s">
        <v>103</v>
      </c>
    </row>
    <row r="21307" customFormat="false" ht="15.75" hidden="false" customHeight="false" outlineLevel="0" collapsed="false">
      <c r="A21307" s="20" t="s">
        <v>41341</v>
      </c>
      <c r="B21307" s="20" t="s">
        <v>41284</v>
      </c>
      <c r="C21307" s="20" t="s">
        <v>41285</v>
      </c>
      <c r="D21307" s="20" t="s">
        <v>41339</v>
      </c>
      <c r="E21307" s="20" t="s">
        <v>41340</v>
      </c>
      <c r="F21307" s="20" t="s">
        <v>41288</v>
      </c>
      <c r="H21307" s="20" t="s">
        <v>103</v>
      </c>
    </row>
    <row r="21308" customFormat="false" ht="15.75" hidden="false" customHeight="false" outlineLevel="0" collapsed="false">
      <c r="A21308" s="20" t="s">
        <v>41342</v>
      </c>
      <c r="B21308" s="20" t="s">
        <v>41297</v>
      </c>
      <c r="C21308" s="20" t="s">
        <v>41343</v>
      </c>
      <c r="D21308" s="20" t="s">
        <v>41344</v>
      </c>
      <c r="E21308" s="20" t="s">
        <v>41336</v>
      </c>
      <c r="F21308" s="20" t="s">
        <v>41170</v>
      </c>
      <c r="H21308" s="20" t="s">
        <v>103</v>
      </c>
    </row>
    <row r="21309" customFormat="false" ht="15.75" hidden="false" customHeight="false" outlineLevel="0" collapsed="false">
      <c r="A21309" s="20" t="s">
        <v>41345</v>
      </c>
      <c r="B21309" s="20" t="s">
        <v>41297</v>
      </c>
      <c r="C21309" s="20" t="s">
        <v>41343</v>
      </c>
      <c r="D21309" s="20" t="s">
        <v>41344</v>
      </c>
      <c r="E21309" s="20" t="s">
        <v>41336</v>
      </c>
      <c r="F21309" s="20" t="s">
        <v>41170</v>
      </c>
      <c r="H21309" s="20" t="s">
        <v>103</v>
      </c>
    </row>
    <row r="21310" customFormat="false" ht="15.75" hidden="false" customHeight="false" outlineLevel="0" collapsed="false">
      <c r="A21310" s="20" t="s">
        <v>41346</v>
      </c>
      <c r="B21310" s="20" t="s">
        <v>41284</v>
      </c>
      <c r="C21310" s="20" t="s">
        <v>41347</v>
      </c>
      <c r="D21310" s="20" t="s">
        <v>41348</v>
      </c>
      <c r="E21310" s="20" t="s">
        <v>41340</v>
      </c>
      <c r="F21310" s="20" t="s">
        <v>41288</v>
      </c>
      <c r="H21310" s="20" t="s">
        <v>103</v>
      </c>
    </row>
    <row r="21311" customFormat="false" ht="15.75" hidden="false" customHeight="false" outlineLevel="0" collapsed="false">
      <c r="A21311" s="20" t="s">
        <v>41349</v>
      </c>
      <c r="B21311" s="20" t="s">
        <v>41284</v>
      </c>
      <c r="C21311" s="20" t="s">
        <v>41347</v>
      </c>
      <c r="D21311" s="20" t="s">
        <v>41348</v>
      </c>
      <c r="E21311" s="20" t="s">
        <v>41340</v>
      </c>
      <c r="F21311" s="20" t="s">
        <v>41288</v>
      </c>
      <c r="H21311" s="20" t="s">
        <v>103</v>
      </c>
    </row>
    <row r="21312" customFormat="false" ht="15.75" hidden="false" customHeight="false" outlineLevel="0" collapsed="false">
      <c r="A21312" s="20" t="s">
        <v>41350</v>
      </c>
      <c r="B21312" s="20" t="s">
        <v>41297</v>
      </c>
      <c r="C21312" s="20" t="s">
        <v>41343</v>
      </c>
      <c r="D21312" s="20" t="s">
        <v>41351</v>
      </c>
      <c r="E21312" s="20" t="s">
        <v>41336</v>
      </c>
      <c r="F21312" s="20" t="s">
        <v>41170</v>
      </c>
      <c r="H21312" s="20" t="s">
        <v>103</v>
      </c>
    </row>
    <row r="21313" customFormat="false" ht="15.75" hidden="false" customHeight="false" outlineLevel="0" collapsed="false">
      <c r="A21313" s="20" t="s">
        <v>41352</v>
      </c>
      <c r="B21313" s="20" t="s">
        <v>41297</v>
      </c>
      <c r="C21313" s="20" t="s">
        <v>41343</v>
      </c>
      <c r="D21313" s="20" t="s">
        <v>41351</v>
      </c>
      <c r="E21313" s="20" t="s">
        <v>41336</v>
      </c>
      <c r="F21313" s="20" t="s">
        <v>41170</v>
      </c>
      <c r="H21313" s="20" t="s">
        <v>103</v>
      </c>
    </row>
    <row r="21314" customFormat="false" ht="15.75" hidden="false" customHeight="false" outlineLevel="0" collapsed="false">
      <c r="A21314" s="20" t="s">
        <v>41353</v>
      </c>
      <c r="B21314" s="20" t="s">
        <v>41284</v>
      </c>
      <c r="C21314" s="20" t="s">
        <v>41347</v>
      </c>
      <c r="D21314" s="20" t="s">
        <v>41354</v>
      </c>
      <c r="E21314" s="20" t="s">
        <v>41340</v>
      </c>
      <c r="F21314" s="20" t="s">
        <v>41288</v>
      </c>
      <c r="H21314" s="20" t="s">
        <v>103</v>
      </c>
    </row>
    <row r="21315" customFormat="false" ht="15.75" hidden="false" customHeight="false" outlineLevel="0" collapsed="false">
      <c r="A21315" s="20" t="s">
        <v>41355</v>
      </c>
      <c r="B21315" s="20" t="s">
        <v>41284</v>
      </c>
      <c r="C21315" s="20" t="s">
        <v>41347</v>
      </c>
      <c r="D21315" s="20" t="s">
        <v>41354</v>
      </c>
      <c r="E21315" s="20" t="s">
        <v>41340</v>
      </c>
      <c r="F21315" s="20" t="s">
        <v>41288</v>
      </c>
      <c r="H21315" s="20" t="s">
        <v>103</v>
      </c>
    </row>
    <row r="21316" customFormat="false" ht="15.75" hidden="false" customHeight="false" outlineLevel="0" collapsed="false">
      <c r="A21316" s="20" t="s">
        <v>41356</v>
      </c>
      <c r="B21316" s="20" t="s">
        <v>41297</v>
      </c>
      <c r="C21316" s="20" t="s">
        <v>41357</v>
      </c>
      <c r="D21316" s="20" t="s">
        <v>41358</v>
      </c>
      <c r="E21316" s="20" t="s">
        <v>41359</v>
      </c>
      <c r="F21316" s="20" t="s">
        <v>41360</v>
      </c>
      <c r="H21316" s="20" t="s">
        <v>103</v>
      </c>
    </row>
    <row r="21317" customFormat="false" ht="15.75" hidden="false" customHeight="false" outlineLevel="0" collapsed="false">
      <c r="A21317" s="20" t="s">
        <v>41361</v>
      </c>
      <c r="B21317" s="20" t="s">
        <v>41297</v>
      </c>
      <c r="C21317" s="20" t="s">
        <v>41357</v>
      </c>
      <c r="D21317" s="20" t="s">
        <v>41358</v>
      </c>
      <c r="E21317" s="20" t="s">
        <v>41359</v>
      </c>
      <c r="F21317" s="20" t="s">
        <v>41360</v>
      </c>
      <c r="H21317" s="20" t="s">
        <v>103</v>
      </c>
    </row>
    <row r="21318" customFormat="false" ht="15.75" hidden="false" customHeight="false" outlineLevel="0" collapsed="false">
      <c r="A21318" s="20" t="s">
        <v>41362</v>
      </c>
      <c r="B21318" s="20" t="s">
        <v>41284</v>
      </c>
      <c r="C21318" s="20" t="s">
        <v>41363</v>
      </c>
      <c r="D21318" s="20" t="s">
        <v>41364</v>
      </c>
      <c r="E21318" s="20" t="s">
        <v>41365</v>
      </c>
      <c r="F21318" s="20" t="s">
        <v>41249</v>
      </c>
      <c r="H21318" s="20" t="s">
        <v>103</v>
      </c>
    </row>
    <row r="21319" customFormat="false" ht="15.75" hidden="false" customHeight="false" outlineLevel="0" collapsed="false">
      <c r="A21319" s="20" t="s">
        <v>41366</v>
      </c>
      <c r="B21319" s="20" t="s">
        <v>41284</v>
      </c>
      <c r="C21319" s="20" t="s">
        <v>41363</v>
      </c>
      <c r="D21319" s="20" t="s">
        <v>41364</v>
      </c>
      <c r="E21319" s="20" t="s">
        <v>41365</v>
      </c>
      <c r="F21319" s="20" t="s">
        <v>41249</v>
      </c>
      <c r="H21319" s="20" t="s">
        <v>103</v>
      </c>
    </row>
    <row r="21320" customFormat="false" ht="15.75" hidden="false" customHeight="false" outlineLevel="0" collapsed="false">
      <c r="A21320" s="20" t="s">
        <v>41367</v>
      </c>
      <c r="B21320" s="20" t="s">
        <v>41297</v>
      </c>
      <c r="C21320" s="20" t="s">
        <v>41357</v>
      </c>
      <c r="D21320" s="20" t="s">
        <v>41368</v>
      </c>
      <c r="E21320" s="20" t="s">
        <v>41369</v>
      </c>
      <c r="F21320" s="20" t="s">
        <v>41360</v>
      </c>
      <c r="H21320" s="20" t="s">
        <v>103</v>
      </c>
    </row>
    <row r="21321" customFormat="false" ht="15.75" hidden="false" customHeight="false" outlineLevel="0" collapsed="false">
      <c r="A21321" s="20" t="s">
        <v>41370</v>
      </c>
      <c r="B21321" s="20" t="s">
        <v>41297</v>
      </c>
      <c r="C21321" s="20" t="s">
        <v>41357</v>
      </c>
      <c r="D21321" s="20" t="s">
        <v>41368</v>
      </c>
      <c r="E21321" s="20" t="s">
        <v>41369</v>
      </c>
      <c r="F21321" s="20" t="s">
        <v>41360</v>
      </c>
      <c r="H21321" s="20" t="s">
        <v>103</v>
      </c>
    </row>
    <row r="21322" customFormat="false" ht="15.75" hidden="false" customHeight="false" outlineLevel="0" collapsed="false">
      <c r="A21322" s="20" t="s">
        <v>41371</v>
      </c>
      <c r="B21322" s="20" t="s">
        <v>41284</v>
      </c>
      <c r="C21322" s="20" t="s">
        <v>41363</v>
      </c>
      <c r="D21322" s="20" t="s">
        <v>41372</v>
      </c>
      <c r="E21322" s="20" t="s">
        <v>41373</v>
      </c>
      <c r="F21322" s="20" t="s">
        <v>41288</v>
      </c>
      <c r="H21322" s="20" t="s">
        <v>103</v>
      </c>
    </row>
    <row r="21323" customFormat="false" ht="15.75" hidden="false" customHeight="false" outlineLevel="0" collapsed="false">
      <c r="A21323" s="20" t="s">
        <v>41374</v>
      </c>
      <c r="B21323" s="20" t="s">
        <v>41284</v>
      </c>
      <c r="C21323" s="20" t="s">
        <v>41363</v>
      </c>
      <c r="D21323" s="20" t="s">
        <v>41372</v>
      </c>
      <c r="E21323" s="20" t="s">
        <v>41373</v>
      </c>
      <c r="F21323" s="20" t="s">
        <v>41288</v>
      </c>
      <c r="H21323" s="20" t="s">
        <v>103</v>
      </c>
    </row>
    <row r="21324" customFormat="false" ht="15.75" hidden="false" customHeight="false" outlineLevel="0" collapsed="false">
      <c r="A21324" s="20" t="s">
        <v>41375</v>
      </c>
      <c r="B21324" s="20" t="s">
        <v>41297</v>
      </c>
      <c r="C21324" s="20" t="s">
        <v>41357</v>
      </c>
      <c r="D21324" s="20" t="s">
        <v>41376</v>
      </c>
      <c r="E21324" s="20" t="s">
        <v>41369</v>
      </c>
      <c r="F21324" s="20" t="s">
        <v>41360</v>
      </c>
      <c r="H21324" s="20" t="s">
        <v>103</v>
      </c>
    </row>
    <row r="21325" customFormat="false" ht="15.75" hidden="false" customHeight="false" outlineLevel="0" collapsed="false">
      <c r="A21325" s="20" t="s">
        <v>41377</v>
      </c>
      <c r="B21325" s="20" t="s">
        <v>41297</v>
      </c>
      <c r="C21325" s="20" t="s">
        <v>41357</v>
      </c>
      <c r="D21325" s="20" t="s">
        <v>41376</v>
      </c>
      <c r="E21325" s="20" t="s">
        <v>41369</v>
      </c>
      <c r="F21325" s="20" t="s">
        <v>41360</v>
      </c>
      <c r="H21325" s="20" t="s">
        <v>103</v>
      </c>
    </row>
    <row r="21326" customFormat="false" ht="15.75" hidden="false" customHeight="false" outlineLevel="0" collapsed="false">
      <c r="A21326" s="20" t="s">
        <v>41378</v>
      </c>
      <c r="B21326" s="20" t="s">
        <v>41284</v>
      </c>
      <c r="C21326" s="20" t="s">
        <v>41363</v>
      </c>
      <c r="D21326" s="20" t="s">
        <v>41379</v>
      </c>
      <c r="E21326" s="20" t="s">
        <v>41380</v>
      </c>
      <c r="F21326" s="20" t="s">
        <v>41288</v>
      </c>
      <c r="H21326" s="20" t="s">
        <v>103</v>
      </c>
    </row>
    <row r="21327" customFormat="false" ht="15.75" hidden="false" customHeight="false" outlineLevel="0" collapsed="false">
      <c r="A21327" s="20" t="s">
        <v>41381</v>
      </c>
      <c r="B21327" s="20" t="s">
        <v>41284</v>
      </c>
      <c r="C21327" s="20" t="s">
        <v>41363</v>
      </c>
      <c r="D21327" s="20" t="s">
        <v>41379</v>
      </c>
      <c r="E21327" s="20" t="s">
        <v>41380</v>
      </c>
      <c r="F21327" s="20" t="s">
        <v>41288</v>
      </c>
      <c r="H21327" s="20" t="s">
        <v>103</v>
      </c>
    </row>
    <row r="21328" customFormat="false" ht="15.75" hidden="false" customHeight="false" outlineLevel="0" collapsed="false">
      <c r="A21328" s="20" t="s">
        <v>41382</v>
      </c>
      <c r="B21328" s="20" t="s">
        <v>41297</v>
      </c>
      <c r="C21328" s="20" t="s">
        <v>41357</v>
      </c>
      <c r="D21328" s="20" t="s">
        <v>41383</v>
      </c>
      <c r="E21328" s="20" t="s">
        <v>41369</v>
      </c>
      <c r="F21328" s="20" t="s">
        <v>41360</v>
      </c>
      <c r="H21328" s="20" t="s">
        <v>103</v>
      </c>
    </row>
    <row r="21329" customFormat="false" ht="15.75" hidden="false" customHeight="false" outlineLevel="0" collapsed="false">
      <c r="A21329" s="20" t="s">
        <v>41384</v>
      </c>
      <c r="B21329" s="20" t="s">
        <v>41297</v>
      </c>
      <c r="C21329" s="20" t="s">
        <v>41357</v>
      </c>
      <c r="D21329" s="20" t="s">
        <v>41383</v>
      </c>
      <c r="E21329" s="20" t="s">
        <v>41369</v>
      </c>
      <c r="F21329" s="20" t="s">
        <v>41360</v>
      </c>
      <c r="H21329" s="20" t="s">
        <v>103</v>
      </c>
    </row>
    <row r="21330" customFormat="false" ht="15.75" hidden="false" customHeight="false" outlineLevel="0" collapsed="false">
      <c r="A21330" s="20" t="s">
        <v>41385</v>
      </c>
      <c r="B21330" s="20" t="s">
        <v>41284</v>
      </c>
      <c r="C21330" s="20" t="s">
        <v>41363</v>
      </c>
      <c r="D21330" s="20" t="s">
        <v>41386</v>
      </c>
      <c r="E21330" s="20" t="s">
        <v>41387</v>
      </c>
      <c r="F21330" s="20" t="s">
        <v>41288</v>
      </c>
      <c r="H21330" s="20" t="s">
        <v>103</v>
      </c>
    </row>
    <row r="21331" customFormat="false" ht="15.75" hidden="false" customHeight="false" outlineLevel="0" collapsed="false">
      <c r="A21331" s="20" t="s">
        <v>41388</v>
      </c>
      <c r="B21331" s="20" t="s">
        <v>41284</v>
      </c>
      <c r="C21331" s="20" t="s">
        <v>41363</v>
      </c>
      <c r="D21331" s="20" t="s">
        <v>41386</v>
      </c>
      <c r="E21331" s="20" t="s">
        <v>41387</v>
      </c>
      <c r="F21331" s="20" t="s">
        <v>41288</v>
      </c>
      <c r="H21331" s="20" t="s">
        <v>103</v>
      </c>
    </row>
    <row r="21332" customFormat="false" ht="15.75" hidden="false" customHeight="false" outlineLevel="0" collapsed="false">
      <c r="A21332" s="20" t="s">
        <v>41389</v>
      </c>
      <c r="B21332" s="20" t="s">
        <v>41390</v>
      </c>
      <c r="C21332" s="20" t="s">
        <v>41391</v>
      </c>
      <c r="D21332" s="20" t="s">
        <v>41392</v>
      </c>
      <c r="E21332" s="20" t="s">
        <v>41393</v>
      </c>
      <c r="F21332" s="20" t="s">
        <v>41394</v>
      </c>
      <c r="H21332" s="20" t="s">
        <v>103</v>
      </c>
    </row>
    <row r="21333" customFormat="false" ht="15.75" hidden="false" customHeight="false" outlineLevel="0" collapsed="false">
      <c r="A21333" s="20" t="s">
        <v>41395</v>
      </c>
      <c r="B21333" s="20" t="s">
        <v>41390</v>
      </c>
      <c r="C21333" s="20" t="s">
        <v>41391</v>
      </c>
      <c r="D21333" s="20" t="s">
        <v>41392</v>
      </c>
      <c r="E21333" s="20" t="s">
        <v>41393</v>
      </c>
      <c r="F21333" s="20" t="s">
        <v>41394</v>
      </c>
      <c r="H21333" s="20" t="s">
        <v>103</v>
      </c>
    </row>
    <row r="21334" customFormat="false" ht="15.75" hidden="false" customHeight="false" outlineLevel="0" collapsed="false">
      <c r="A21334" s="20" t="s">
        <v>41396</v>
      </c>
      <c r="B21334" s="20" t="s">
        <v>41390</v>
      </c>
      <c r="C21334" s="20" t="s">
        <v>41397</v>
      </c>
      <c r="D21334" s="20" t="s">
        <v>41398</v>
      </c>
      <c r="E21334" s="20" t="s">
        <v>41399</v>
      </c>
      <c r="F21334" s="20" t="s">
        <v>41170</v>
      </c>
      <c r="H21334" s="20" t="s">
        <v>103</v>
      </c>
    </row>
    <row r="21335" customFormat="false" ht="15.75" hidden="false" customHeight="false" outlineLevel="0" collapsed="false">
      <c r="A21335" s="20" t="s">
        <v>41400</v>
      </c>
      <c r="B21335" s="20" t="s">
        <v>41390</v>
      </c>
      <c r="C21335" s="20" t="s">
        <v>41397</v>
      </c>
      <c r="D21335" s="20" t="s">
        <v>41398</v>
      </c>
      <c r="E21335" s="20" t="s">
        <v>41399</v>
      </c>
      <c r="F21335" s="20" t="s">
        <v>41170</v>
      </c>
      <c r="H21335" s="20" t="s">
        <v>103</v>
      </c>
    </row>
    <row r="21336" customFormat="false" ht="15.75" hidden="false" customHeight="false" outlineLevel="0" collapsed="false">
      <c r="A21336" s="20" t="s">
        <v>41401</v>
      </c>
      <c r="B21336" s="20" t="s">
        <v>41390</v>
      </c>
      <c r="C21336" s="20" t="s">
        <v>41391</v>
      </c>
      <c r="D21336" s="20" t="s">
        <v>41402</v>
      </c>
      <c r="E21336" s="20" t="s">
        <v>41403</v>
      </c>
      <c r="F21336" s="20" t="s">
        <v>41394</v>
      </c>
      <c r="H21336" s="20" t="s">
        <v>103</v>
      </c>
    </row>
    <row r="21337" customFormat="false" ht="15.75" hidden="false" customHeight="false" outlineLevel="0" collapsed="false">
      <c r="A21337" s="20" t="s">
        <v>41404</v>
      </c>
      <c r="B21337" s="20" t="s">
        <v>41390</v>
      </c>
      <c r="C21337" s="20" t="s">
        <v>41391</v>
      </c>
      <c r="D21337" s="20" t="s">
        <v>41402</v>
      </c>
      <c r="E21337" s="20" t="s">
        <v>41403</v>
      </c>
      <c r="F21337" s="20" t="s">
        <v>41394</v>
      </c>
      <c r="H21337" s="20" t="s">
        <v>103</v>
      </c>
    </row>
    <row r="21338" customFormat="false" ht="15.75" hidden="false" customHeight="false" outlineLevel="0" collapsed="false">
      <c r="A21338" s="20" t="s">
        <v>41405</v>
      </c>
      <c r="B21338" s="20" t="s">
        <v>41390</v>
      </c>
      <c r="C21338" s="20" t="s">
        <v>41397</v>
      </c>
      <c r="D21338" s="20" t="s">
        <v>41406</v>
      </c>
      <c r="E21338" s="20" t="s">
        <v>41407</v>
      </c>
      <c r="F21338" s="20" t="s">
        <v>41408</v>
      </c>
      <c r="H21338" s="20" t="s">
        <v>103</v>
      </c>
    </row>
    <row r="21339" customFormat="false" ht="15.75" hidden="false" customHeight="false" outlineLevel="0" collapsed="false">
      <c r="A21339" s="20" t="s">
        <v>41409</v>
      </c>
      <c r="B21339" s="20" t="s">
        <v>41390</v>
      </c>
      <c r="C21339" s="20" t="s">
        <v>41397</v>
      </c>
      <c r="D21339" s="20" t="s">
        <v>41406</v>
      </c>
      <c r="E21339" s="20" t="s">
        <v>41407</v>
      </c>
      <c r="F21339" s="20" t="s">
        <v>41408</v>
      </c>
      <c r="H21339" s="20" t="s">
        <v>103</v>
      </c>
    </row>
    <row r="21340" customFormat="false" ht="15.75" hidden="false" customHeight="false" outlineLevel="0" collapsed="false">
      <c r="A21340" s="20" t="s">
        <v>41410</v>
      </c>
      <c r="B21340" s="20" t="s">
        <v>41390</v>
      </c>
      <c r="C21340" s="20" t="s">
        <v>41391</v>
      </c>
      <c r="D21340" s="20" t="s">
        <v>41411</v>
      </c>
      <c r="E21340" s="20" t="s">
        <v>41412</v>
      </c>
      <c r="F21340" s="20" t="s">
        <v>41394</v>
      </c>
      <c r="H21340" s="20" t="s">
        <v>103</v>
      </c>
    </row>
    <row r="21341" customFormat="false" ht="15.75" hidden="false" customHeight="false" outlineLevel="0" collapsed="false">
      <c r="A21341" s="20" t="s">
        <v>41413</v>
      </c>
      <c r="B21341" s="20" t="s">
        <v>41390</v>
      </c>
      <c r="C21341" s="20" t="s">
        <v>41391</v>
      </c>
      <c r="D21341" s="20" t="s">
        <v>41411</v>
      </c>
      <c r="E21341" s="20" t="s">
        <v>41412</v>
      </c>
      <c r="F21341" s="20" t="s">
        <v>41394</v>
      </c>
      <c r="H21341" s="20" t="s">
        <v>103</v>
      </c>
    </row>
    <row r="21342" customFormat="false" ht="15.75" hidden="false" customHeight="false" outlineLevel="0" collapsed="false">
      <c r="A21342" s="20" t="s">
        <v>41414</v>
      </c>
      <c r="B21342" s="20" t="s">
        <v>41390</v>
      </c>
      <c r="C21342" s="20" t="s">
        <v>41397</v>
      </c>
      <c r="D21342" s="20" t="s">
        <v>41415</v>
      </c>
      <c r="E21342" s="20" t="s">
        <v>41416</v>
      </c>
      <c r="F21342" s="20" t="s">
        <v>41408</v>
      </c>
      <c r="H21342" s="20" t="s">
        <v>103</v>
      </c>
    </row>
    <row r="21343" customFormat="false" ht="15.75" hidden="false" customHeight="false" outlineLevel="0" collapsed="false">
      <c r="A21343" s="20" t="s">
        <v>41417</v>
      </c>
      <c r="B21343" s="20" t="s">
        <v>41390</v>
      </c>
      <c r="C21343" s="20" t="s">
        <v>41397</v>
      </c>
      <c r="D21343" s="20" t="s">
        <v>41415</v>
      </c>
      <c r="E21343" s="20" t="s">
        <v>41416</v>
      </c>
      <c r="F21343" s="20" t="s">
        <v>41408</v>
      </c>
      <c r="H21343" s="20" t="s">
        <v>103</v>
      </c>
    </row>
    <row r="21344" customFormat="false" ht="15.75" hidden="false" customHeight="false" outlineLevel="0" collapsed="false">
      <c r="A21344" s="20" t="s">
        <v>41418</v>
      </c>
      <c r="B21344" s="20" t="s">
        <v>41390</v>
      </c>
      <c r="C21344" s="20" t="s">
        <v>41391</v>
      </c>
      <c r="D21344" s="20" t="s">
        <v>41419</v>
      </c>
      <c r="E21344" s="20" t="s">
        <v>41420</v>
      </c>
      <c r="F21344" s="20" t="s">
        <v>41394</v>
      </c>
      <c r="H21344" s="20" t="s">
        <v>103</v>
      </c>
    </row>
    <row r="21345" customFormat="false" ht="15.75" hidden="false" customHeight="false" outlineLevel="0" collapsed="false">
      <c r="A21345" s="20" t="s">
        <v>41421</v>
      </c>
      <c r="B21345" s="20" t="s">
        <v>41390</v>
      </c>
      <c r="C21345" s="20" t="s">
        <v>41391</v>
      </c>
      <c r="D21345" s="20" t="s">
        <v>41419</v>
      </c>
      <c r="E21345" s="20" t="s">
        <v>41420</v>
      </c>
      <c r="F21345" s="20" t="s">
        <v>41394</v>
      </c>
      <c r="H21345" s="20" t="s">
        <v>103</v>
      </c>
    </row>
    <row r="21346" customFormat="false" ht="15.75" hidden="false" customHeight="false" outlineLevel="0" collapsed="false">
      <c r="A21346" s="20" t="s">
        <v>41422</v>
      </c>
      <c r="B21346" s="20" t="s">
        <v>41390</v>
      </c>
      <c r="C21346" s="20" t="s">
        <v>41397</v>
      </c>
      <c r="D21346" s="20" t="s">
        <v>41423</v>
      </c>
      <c r="E21346" s="20" t="s">
        <v>41424</v>
      </c>
      <c r="F21346" s="20" t="s">
        <v>41408</v>
      </c>
      <c r="H21346" s="20" t="s">
        <v>103</v>
      </c>
    </row>
    <row r="21347" customFormat="false" ht="15.75" hidden="false" customHeight="false" outlineLevel="0" collapsed="false">
      <c r="A21347" s="20" t="s">
        <v>41425</v>
      </c>
      <c r="B21347" s="20" t="s">
        <v>41390</v>
      </c>
      <c r="C21347" s="20" t="s">
        <v>41397</v>
      </c>
      <c r="D21347" s="20" t="s">
        <v>41423</v>
      </c>
      <c r="E21347" s="20" t="s">
        <v>41424</v>
      </c>
      <c r="F21347" s="20" t="s">
        <v>41408</v>
      </c>
      <c r="H21347" s="20" t="s">
        <v>103</v>
      </c>
    </row>
    <row r="21348" customFormat="false" ht="15.75" hidden="false" customHeight="false" outlineLevel="0" collapsed="false">
      <c r="A21348" s="20" t="s">
        <v>41426</v>
      </c>
      <c r="B21348" s="20" t="s">
        <v>41390</v>
      </c>
      <c r="C21348" s="20" t="s">
        <v>41391</v>
      </c>
      <c r="D21348" s="20" t="s">
        <v>41427</v>
      </c>
      <c r="E21348" s="20" t="s">
        <v>41428</v>
      </c>
      <c r="F21348" s="20" t="s">
        <v>41394</v>
      </c>
      <c r="H21348" s="20" t="s">
        <v>103</v>
      </c>
    </row>
    <row r="21349" customFormat="false" ht="15.75" hidden="false" customHeight="false" outlineLevel="0" collapsed="false">
      <c r="A21349" s="20" t="s">
        <v>41429</v>
      </c>
      <c r="B21349" s="20" t="s">
        <v>41390</v>
      </c>
      <c r="C21349" s="20" t="s">
        <v>41391</v>
      </c>
      <c r="D21349" s="20" t="s">
        <v>41427</v>
      </c>
      <c r="E21349" s="20" t="s">
        <v>41428</v>
      </c>
      <c r="F21349" s="20" t="s">
        <v>41394</v>
      </c>
      <c r="H21349" s="20" t="s">
        <v>103</v>
      </c>
    </row>
    <row r="21350" customFormat="false" ht="15.75" hidden="false" customHeight="false" outlineLevel="0" collapsed="false">
      <c r="A21350" s="20" t="s">
        <v>41430</v>
      </c>
      <c r="B21350" s="20" t="s">
        <v>41390</v>
      </c>
      <c r="C21350" s="20" t="s">
        <v>41397</v>
      </c>
      <c r="D21350" s="20" t="s">
        <v>41431</v>
      </c>
      <c r="E21350" s="20" t="s">
        <v>41432</v>
      </c>
      <c r="F21350" s="20" t="s">
        <v>41408</v>
      </c>
      <c r="H21350" s="20" t="s">
        <v>103</v>
      </c>
    </row>
    <row r="21351" customFormat="false" ht="15.75" hidden="false" customHeight="false" outlineLevel="0" collapsed="false">
      <c r="A21351" s="20" t="s">
        <v>41433</v>
      </c>
      <c r="B21351" s="20" t="s">
        <v>41390</v>
      </c>
      <c r="C21351" s="20" t="s">
        <v>41397</v>
      </c>
      <c r="D21351" s="20" t="s">
        <v>41431</v>
      </c>
      <c r="E21351" s="20" t="s">
        <v>41432</v>
      </c>
      <c r="F21351" s="20" t="s">
        <v>41408</v>
      </c>
      <c r="H21351" s="20" t="s">
        <v>103</v>
      </c>
    </row>
    <row r="21352" customFormat="false" ht="15.75" hidden="false" customHeight="false" outlineLevel="0" collapsed="false">
      <c r="A21352" s="20" t="s">
        <v>41434</v>
      </c>
      <c r="B21352" s="20" t="s">
        <v>41390</v>
      </c>
      <c r="C21352" s="20" t="s">
        <v>41391</v>
      </c>
      <c r="D21352" s="20" t="s">
        <v>41435</v>
      </c>
      <c r="E21352" s="20" t="s">
        <v>41436</v>
      </c>
      <c r="F21352" s="20" t="s">
        <v>41394</v>
      </c>
      <c r="H21352" s="20" t="s">
        <v>103</v>
      </c>
    </row>
    <row r="21353" customFormat="false" ht="15.75" hidden="false" customHeight="false" outlineLevel="0" collapsed="false">
      <c r="A21353" s="20" t="s">
        <v>41437</v>
      </c>
      <c r="B21353" s="20" t="s">
        <v>41390</v>
      </c>
      <c r="C21353" s="20" t="s">
        <v>41391</v>
      </c>
      <c r="D21353" s="20" t="s">
        <v>41435</v>
      </c>
      <c r="E21353" s="20" t="s">
        <v>41436</v>
      </c>
      <c r="F21353" s="20" t="s">
        <v>41394</v>
      </c>
      <c r="H21353" s="20" t="s">
        <v>103</v>
      </c>
    </row>
    <row r="21354" customFormat="false" ht="15.75" hidden="false" customHeight="false" outlineLevel="0" collapsed="false">
      <c r="A21354" s="20" t="s">
        <v>41438</v>
      </c>
      <c r="B21354" s="20" t="s">
        <v>41390</v>
      </c>
      <c r="C21354" s="20" t="s">
        <v>41397</v>
      </c>
      <c r="D21354" s="20" t="s">
        <v>41439</v>
      </c>
      <c r="E21354" s="20" t="s">
        <v>41440</v>
      </c>
      <c r="F21354" s="20" t="s">
        <v>41408</v>
      </c>
      <c r="H21354" s="20" t="s">
        <v>103</v>
      </c>
    </row>
    <row r="21355" customFormat="false" ht="15.75" hidden="false" customHeight="false" outlineLevel="0" collapsed="false">
      <c r="A21355" s="20" t="s">
        <v>41441</v>
      </c>
      <c r="B21355" s="20" t="s">
        <v>41390</v>
      </c>
      <c r="C21355" s="20" t="s">
        <v>41397</v>
      </c>
      <c r="D21355" s="20" t="s">
        <v>41439</v>
      </c>
      <c r="E21355" s="20" t="s">
        <v>41440</v>
      </c>
      <c r="F21355" s="20" t="s">
        <v>41408</v>
      </c>
      <c r="H21355" s="20" t="s">
        <v>103</v>
      </c>
    </row>
    <row r="21356" customFormat="false" ht="15.75" hidden="false" customHeight="false" outlineLevel="0" collapsed="false">
      <c r="A21356" s="20" t="s">
        <v>41442</v>
      </c>
      <c r="B21356" s="20" t="s">
        <v>41390</v>
      </c>
      <c r="C21356" s="20" t="s">
        <v>41443</v>
      </c>
      <c r="D21356" s="20" t="s">
        <v>41444</v>
      </c>
      <c r="E21356" s="20" t="s">
        <v>41445</v>
      </c>
      <c r="F21356" s="20" t="s">
        <v>41446</v>
      </c>
      <c r="H21356" s="20" t="s">
        <v>103</v>
      </c>
    </row>
    <row r="21357" customFormat="false" ht="15.75" hidden="false" customHeight="false" outlineLevel="0" collapsed="false">
      <c r="A21357" s="20" t="s">
        <v>41447</v>
      </c>
      <c r="B21357" s="20" t="s">
        <v>41390</v>
      </c>
      <c r="C21357" s="20" t="s">
        <v>41443</v>
      </c>
      <c r="D21357" s="20" t="s">
        <v>41444</v>
      </c>
      <c r="E21357" s="20" t="s">
        <v>41445</v>
      </c>
      <c r="F21357" s="20" t="s">
        <v>41446</v>
      </c>
      <c r="H21357" s="20" t="s">
        <v>103</v>
      </c>
    </row>
    <row r="21358" customFormat="false" ht="15.75" hidden="false" customHeight="false" outlineLevel="0" collapsed="false">
      <c r="A21358" s="20" t="s">
        <v>41448</v>
      </c>
      <c r="B21358" s="20" t="s">
        <v>41390</v>
      </c>
      <c r="C21358" s="20" t="s">
        <v>41397</v>
      </c>
      <c r="D21358" s="20" t="s">
        <v>41449</v>
      </c>
      <c r="E21358" s="20" t="s">
        <v>41450</v>
      </c>
      <c r="F21358" s="20" t="s">
        <v>41408</v>
      </c>
      <c r="H21358" s="20" t="s">
        <v>103</v>
      </c>
    </row>
    <row r="21359" customFormat="false" ht="15.75" hidden="false" customHeight="false" outlineLevel="0" collapsed="false">
      <c r="A21359" s="20" t="s">
        <v>41451</v>
      </c>
      <c r="B21359" s="20" t="s">
        <v>41390</v>
      </c>
      <c r="C21359" s="20" t="s">
        <v>41397</v>
      </c>
      <c r="D21359" s="20" t="s">
        <v>41449</v>
      </c>
      <c r="E21359" s="20" t="s">
        <v>41450</v>
      </c>
      <c r="F21359" s="20" t="s">
        <v>41408</v>
      </c>
      <c r="H21359" s="20" t="s">
        <v>103</v>
      </c>
    </row>
    <row r="21360" customFormat="false" ht="15.75" hidden="false" customHeight="false" outlineLevel="0" collapsed="false">
      <c r="A21360" s="20" t="s">
        <v>41452</v>
      </c>
      <c r="B21360" s="20" t="s">
        <v>41390</v>
      </c>
      <c r="C21360" s="20" t="s">
        <v>41453</v>
      </c>
      <c r="D21360" s="20" t="s">
        <v>41454</v>
      </c>
      <c r="E21360" s="20" t="s">
        <v>41455</v>
      </c>
      <c r="F21360" s="20" t="s">
        <v>40989</v>
      </c>
      <c r="H21360" s="20" t="s">
        <v>103</v>
      </c>
    </row>
    <row r="21361" customFormat="false" ht="15.75" hidden="false" customHeight="false" outlineLevel="0" collapsed="false">
      <c r="A21361" s="20" t="s">
        <v>41456</v>
      </c>
      <c r="B21361" s="20" t="s">
        <v>41390</v>
      </c>
      <c r="C21361" s="20" t="s">
        <v>41453</v>
      </c>
      <c r="D21361" s="20" t="s">
        <v>41454</v>
      </c>
      <c r="E21361" s="20" t="s">
        <v>41455</v>
      </c>
      <c r="F21361" s="20" t="s">
        <v>40989</v>
      </c>
      <c r="H21361" s="20" t="s">
        <v>103</v>
      </c>
    </row>
    <row r="21362" customFormat="false" ht="15.75" hidden="false" customHeight="false" outlineLevel="0" collapsed="false">
      <c r="A21362" s="20" t="s">
        <v>41457</v>
      </c>
      <c r="B21362" s="20" t="s">
        <v>41390</v>
      </c>
      <c r="C21362" s="20" t="s">
        <v>41458</v>
      </c>
      <c r="D21362" s="20" t="s">
        <v>41459</v>
      </c>
      <c r="E21362" s="20" t="s">
        <v>41460</v>
      </c>
      <c r="F21362" s="20" t="s">
        <v>41408</v>
      </c>
      <c r="H21362" s="20" t="s">
        <v>103</v>
      </c>
    </row>
    <row r="21363" customFormat="false" ht="15.75" hidden="false" customHeight="false" outlineLevel="0" collapsed="false">
      <c r="A21363" s="20" t="s">
        <v>41461</v>
      </c>
      <c r="B21363" s="20" t="s">
        <v>41390</v>
      </c>
      <c r="C21363" s="20" t="s">
        <v>41458</v>
      </c>
      <c r="D21363" s="20" t="s">
        <v>41459</v>
      </c>
      <c r="E21363" s="20" t="s">
        <v>41460</v>
      </c>
      <c r="F21363" s="20" t="s">
        <v>41408</v>
      </c>
      <c r="H21363" s="20" t="s">
        <v>103</v>
      </c>
    </row>
    <row r="21364" customFormat="false" ht="15.75" hidden="false" customHeight="false" outlineLevel="0" collapsed="false">
      <c r="A21364" s="20" t="s">
        <v>41462</v>
      </c>
      <c r="B21364" s="20" t="s">
        <v>41390</v>
      </c>
      <c r="C21364" s="20" t="s">
        <v>41463</v>
      </c>
      <c r="D21364" s="20" t="s">
        <v>41464</v>
      </c>
      <c r="E21364" s="20" t="s">
        <v>41465</v>
      </c>
      <c r="F21364" s="20" t="s">
        <v>41394</v>
      </c>
      <c r="H21364" s="20" t="s">
        <v>103</v>
      </c>
    </row>
    <row r="21365" customFormat="false" ht="15.75" hidden="false" customHeight="false" outlineLevel="0" collapsed="false">
      <c r="A21365" s="20" t="s">
        <v>41466</v>
      </c>
      <c r="B21365" s="20" t="s">
        <v>41390</v>
      </c>
      <c r="C21365" s="20" t="s">
        <v>41463</v>
      </c>
      <c r="D21365" s="20" t="s">
        <v>41464</v>
      </c>
      <c r="E21365" s="20" t="s">
        <v>41465</v>
      </c>
      <c r="F21365" s="20" t="s">
        <v>41394</v>
      </c>
      <c r="H21365" s="20" t="s">
        <v>103</v>
      </c>
    </row>
    <row r="21366" customFormat="false" ht="15.75" hidden="false" customHeight="false" outlineLevel="0" collapsed="false">
      <c r="A21366" s="20" t="s">
        <v>41467</v>
      </c>
      <c r="B21366" s="20" t="s">
        <v>41390</v>
      </c>
      <c r="C21366" s="20" t="s">
        <v>41468</v>
      </c>
      <c r="D21366" s="20" t="s">
        <v>41469</v>
      </c>
      <c r="E21366" s="20" t="s">
        <v>41470</v>
      </c>
      <c r="F21366" s="20" t="s">
        <v>41408</v>
      </c>
      <c r="H21366" s="20" t="s">
        <v>103</v>
      </c>
    </row>
    <row r="21367" customFormat="false" ht="15.75" hidden="false" customHeight="false" outlineLevel="0" collapsed="false">
      <c r="A21367" s="20" t="s">
        <v>41471</v>
      </c>
      <c r="B21367" s="20" t="s">
        <v>41390</v>
      </c>
      <c r="C21367" s="20" t="s">
        <v>41468</v>
      </c>
      <c r="D21367" s="20" t="s">
        <v>41469</v>
      </c>
      <c r="E21367" s="20" t="s">
        <v>41470</v>
      </c>
      <c r="F21367" s="20" t="s">
        <v>41408</v>
      </c>
      <c r="H21367" s="20" t="s">
        <v>103</v>
      </c>
    </row>
    <row r="21368" customFormat="false" ht="15.75" hidden="false" customHeight="false" outlineLevel="0" collapsed="false">
      <c r="A21368" s="20" t="s">
        <v>41472</v>
      </c>
      <c r="B21368" s="20" t="s">
        <v>41390</v>
      </c>
      <c r="C21368" s="20" t="s">
        <v>41473</v>
      </c>
      <c r="D21368" s="20" t="s">
        <v>41474</v>
      </c>
      <c r="E21368" s="20" t="s">
        <v>41475</v>
      </c>
      <c r="F21368" s="20" t="s">
        <v>41394</v>
      </c>
      <c r="H21368" s="20" t="s">
        <v>103</v>
      </c>
    </row>
    <row r="21369" customFormat="false" ht="15.75" hidden="false" customHeight="false" outlineLevel="0" collapsed="false">
      <c r="A21369" s="20" t="s">
        <v>41476</v>
      </c>
      <c r="B21369" s="20" t="s">
        <v>41390</v>
      </c>
      <c r="C21369" s="20" t="s">
        <v>41473</v>
      </c>
      <c r="D21369" s="20" t="s">
        <v>41474</v>
      </c>
      <c r="E21369" s="20" t="s">
        <v>41475</v>
      </c>
      <c r="F21369" s="20" t="s">
        <v>41394</v>
      </c>
      <c r="H21369" s="20" t="s">
        <v>103</v>
      </c>
    </row>
    <row r="21370" customFormat="false" ht="15.75" hidden="false" customHeight="false" outlineLevel="0" collapsed="false">
      <c r="A21370" s="20" t="s">
        <v>41477</v>
      </c>
      <c r="B21370" s="20" t="s">
        <v>41390</v>
      </c>
      <c r="C21370" s="20" t="s">
        <v>41478</v>
      </c>
      <c r="D21370" s="20" t="s">
        <v>41479</v>
      </c>
      <c r="E21370" s="20" t="s">
        <v>41480</v>
      </c>
      <c r="F21370" s="20" t="s">
        <v>41408</v>
      </c>
      <c r="H21370" s="20" t="s">
        <v>103</v>
      </c>
    </row>
    <row r="21371" customFormat="false" ht="15.75" hidden="false" customHeight="false" outlineLevel="0" collapsed="false">
      <c r="A21371" s="20" t="s">
        <v>41481</v>
      </c>
      <c r="B21371" s="20" t="s">
        <v>41390</v>
      </c>
      <c r="C21371" s="20" t="s">
        <v>41478</v>
      </c>
      <c r="D21371" s="20" t="s">
        <v>41479</v>
      </c>
      <c r="E21371" s="20" t="s">
        <v>41480</v>
      </c>
      <c r="F21371" s="20" t="s">
        <v>41408</v>
      </c>
      <c r="H21371" s="20" t="s">
        <v>103</v>
      </c>
    </row>
    <row r="21372" customFormat="false" ht="15.75" hidden="false" customHeight="false" outlineLevel="0" collapsed="false">
      <c r="A21372" s="20" t="s">
        <v>41482</v>
      </c>
      <c r="B21372" s="20" t="s">
        <v>41483</v>
      </c>
      <c r="C21372" s="20" t="s">
        <v>41484</v>
      </c>
      <c r="D21372" s="20" t="s">
        <v>41485</v>
      </c>
      <c r="E21372" s="20" t="s">
        <v>41486</v>
      </c>
      <c r="F21372" s="20" t="s">
        <v>41487</v>
      </c>
      <c r="G21372" s="20" t="s">
        <v>41488</v>
      </c>
      <c r="H21372" s="20" t="s">
        <v>103</v>
      </c>
    </row>
    <row r="21373" customFormat="false" ht="15.75" hidden="false" customHeight="false" outlineLevel="0" collapsed="false">
      <c r="A21373" s="20" t="s">
        <v>41489</v>
      </c>
      <c r="B21373" s="20" t="s">
        <v>41483</v>
      </c>
      <c r="C21373" s="20" t="s">
        <v>41484</v>
      </c>
      <c r="D21373" s="20" t="s">
        <v>41485</v>
      </c>
      <c r="E21373" s="20" t="s">
        <v>41486</v>
      </c>
      <c r="F21373" s="20" t="s">
        <v>41487</v>
      </c>
      <c r="G21373" s="20" t="s">
        <v>41488</v>
      </c>
      <c r="H21373" s="20" t="s">
        <v>103</v>
      </c>
    </row>
    <row r="21374" customFormat="false" ht="15.75" hidden="false" customHeight="false" outlineLevel="0" collapsed="false">
      <c r="A21374" s="20" t="s">
        <v>41490</v>
      </c>
      <c r="B21374" s="20" t="s">
        <v>41483</v>
      </c>
      <c r="C21374" s="20" t="s">
        <v>41484</v>
      </c>
      <c r="D21374" s="20" t="s">
        <v>41491</v>
      </c>
      <c r="E21374" s="20" t="s">
        <v>41492</v>
      </c>
      <c r="F21374" s="20" t="s">
        <v>41493</v>
      </c>
      <c r="G21374" s="20" t="s">
        <v>41494</v>
      </c>
      <c r="H21374" s="20" t="s">
        <v>103</v>
      </c>
    </row>
    <row r="21375" customFormat="false" ht="15.75" hidden="false" customHeight="false" outlineLevel="0" collapsed="false">
      <c r="A21375" s="20" t="s">
        <v>41495</v>
      </c>
      <c r="B21375" s="20" t="s">
        <v>41483</v>
      </c>
      <c r="C21375" s="20" t="s">
        <v>41484</v>
      </c>
      <c r="D21375" s="20" t="s">
        <v>41491</v>
      </c>
      <c r="E21375" s="20" t="s">
        <v>41492</v>
      </c>
      <c r="F21375" s="20" t="s">
        <v>41493</v>
      </c>
      <c r="G21375" s="20" t="s">
        <v>41494</v>
      </c>
      <c r="H21375" s="20" t="s">
        <v>103</v>
      </c>
    </row>
    <row r="21376" customFormat="false" ht="15.75" hidden="false" customHeight="false" outlineLevel="0" collapsed="false">
      <c r="A21376" s="20" t="s">
        <v>41496</v>
      </c>
      <c r="B21376" s="20" t="s">
        <v>41497</v>
      </c>
      <c r="C21376" s="20" t="s">
        <v>41498</v>
      </c>
      <c r="D21376" s="20" t="s">
        <v>41499</v>
      </c>
      <c r="E21376" s="20" t="s">
        <v>41500</v>
      </c>
      <c r="F21376" s="20" t="s">
        <v>41501</v>
      </c>
      <c r="G21376" s="20" t="s">
        <v>41502</v>
      </c>
      <c r="H21376" s="20" t="s">
        <v>103</v>
      </c>
    </row>
    <row r="21377" customFormat="false" ht="15.75" hidden="false" customHeight="false" outlineLevel="0" collapsed="false">
      <c r="A21377" s="20" t="s">
        <v>41503</v>
      </c>
      <c r="B21377" s="20" t="s">
        <v>41497</v>
      </c>
      <c r="C21377" s="20" t="s">
        <v>41498</v>
      </c>
      <c r="D21377" s="20" t="s">
        <v>41499</v>
      </c>
      <c r="E21377" s="20" t="s">
        <v>41500</v>
      </c>
      <c r="F21377" s="20" t="s">
        <v>41501</v>
      </c>
      <c r="G21377" s="20" t="s">
        <v>41502</v>
      </c>
      <c r="H21377" s="20" t="s">
        <v>103</v>
      </c>
    </row>
    <row r="21378" customFormat="false" ht="15.75" hidden="false" customHeight="false" outlineLevel="0" collapsed="false">
      <c r="A21378" s="20" t="s">
        <v>41504</v>
      </c>
      <c r="B21378" s="20" t="s">
        <v>41497</v>
      </c>
      <c r="C21378" s="20" t="s">
        <v>41498</v>
      </c>
      <c r="D21378" s="20" t="s">
        <v>41505</v>
      </c>
      <c r="E21378" s="20" t="s">
        <v>41506</v>
      </c>
      <c r="F21378" s="20" t="s">
        <v>41507</v>
      </c>
      <c r="G21378" s="20" t="s">
        <v>41494</v>
      </c>
      <c r="H21378" s="20" t="s">
        <v>103</v>
      </c>
    </row>
    <row r="21379" customFormat="false" ht="15.75" hidden="false" customHeight="false" outlineLevel="0" collapsed="false">
      <c r="A21379" s="20" t="s">
        <v>41508</v>
      </c>
      <c r="B21379" s="20" t="s">
        <v>41497</v>
      </c>
      <c r="C21379" s="20" t="s">
        <v>41498</v>
      </c>
      <c r="D21379" s="20" t="s">
        <v>41505</v>
      </c>
      <c r="E21379" s="20" t="s">
        <v>41506</v>
      </c>
      <c r="F21379" s="20" t="s">
        <v>41507</v>
      </c>
      <c r="G21379" s="20" t="s">
        <v>41494</v>
      </c>
      <c r="H21379" s="20" t="s">
        <v>103</v>
      </c>
    </row>
    <row r="21380" customFormat="false" ht="15.75" hidden="false" customHeight="false" outlineLevel="0" collapsed="false">
      <c r="A21380" s="20" t="s">
        <v>41509</v>
      </c>
      <c r="B21380" s="20" t="s">
        <v>41497</v>
      </c>
      <c r="C21380" s="20" t="s">
        <v>41498</v>
      </c>
      <c r="D21380" s="20" t="s">
        <v>41510</v>
      </c>
      <c r="E21380" s="20" t="s">
        <v>41511</v>
      </c>
      <c r="F21380" s="20" t="s">
        <v>41512</v>
      </c>
      <c r="G21380" s="20" t="s">
        <v>41494</v>
      </c>
      <c r="H21380" s="20" t="s">
        <v>103</v>
      </c>
    </row>
    <row r="21381" customFormat="false" ht="15.75" hidden="false" customHeight="false" outlineLevel="0" collapsed="false">
      <c r="A21381" s="20" t="s">
        <v>41513</v>
      </c>
      <c r="B21381" s="20" t="s">
        <v>41497</v>
      </c>
      <c r="C21381" s="20" t="s">
        <v>41498</v>
      </c>
      <c r="D21381" s="20" t="s">
        <v>41510</v>
      </c>
      <c r="E21381" s="20" t="s">
        <v>41511</v>
      </c>
      <c r="F21381" s="20" t="s">
        <v>41512</v>
      </c>
      <c r="G21381" s="20" t="s">
        <v>41494</v>
      </c>
      <c r="H21381" s="20" t="s">
        <v>103</v>
      </c>
    </row>
    <row r="21382" customFormat="false" ht="15.75" hidden="false" customHeight="false" outlineLevel="0" collapsed="false">
      <c r="A21382" s="20" t="s">
        <v>41514</v>
      </c>
      <c r="B21382" s="20" t="s">
        <v>41497</v>
      </c>
      <c r="C21382" s="20" t="s">
        <v>41515</v>
      </c>
      <c r="D21382" s="20" t="s">
        <v>41516</v>
      </c>
      <c r="E21382" s="20" t="s">
        <v>41517</v>
      </c>
      <c r="F21382" s="20" t="s">
        <v>41518</v>
      </c>
      <c r="G21382" s="20" t="s">
        <v>41494</v>
      </c>
      <c r="H21382" s="20" t="s">
        <v>103</v>
      </c>
    </row>
    <row r="21383" customFormat="false" ht="15.75" hidden="false" customHeight="false" outlineLevel="0" collapsed="false">
      <c r="A21383" s="20" t="s">
        <v>41519</v>
      </c>
      <c r="B21383" s="20" t="s">
        <v>41497</v>
      </c>
      <c r="C21383" s="20" t="s">
        <v>41515</v>
      </c>
      <c r="D21383" s="20" t="s">
        <v>41516</v>
      </c>
      <c r="E21383" s="20" t="s">
        <v>41517</v>
      </c>
      <c r="F21383" s="20" t="s">
        <v>41518</v>
      </c>
      <c r="G21383" s="20" t="s">
        <v>41494</v>
      </c>
      <c r="H21383" s="20" t="s">
        <v>103</v>
      </c>
    </row>
    <row r="21384" customFormat="false" ht="15.75" hidden="false" customHeight="false" outlineLevel="0" collapsed="false">
      <c r="A21384" s="20" t="s">
        <v>41520</v>
      </c>
      <c r="B21384" s="20" t="s">
        <v>41497</v>
      </c>
      <c r="C21384" s="20" t="s">
        <v>41521</v>
      </c>
      <c r="D21384" s="20" t="s">
        <v>41522</v>
      </c>
      <c r="E21384" s="20" t="s">
        <v>41523</v>
      </c>
      <c r="F21384" s="20" t="s">
        <v>41512</v>
      </c>
      <c r="G21384" s="20" t="s">
        <v>41494</v>
      </c>
      <c r="H21384" s="20" t="s">
        <v>103</v>
      </c>
    </row>
    <row r="21385" customFormat="false" ht="15.75" hidden="false" customHeight="false" outlineLevel="0" collapsed="false">
      <c r="A21385" s="20" t="s">
        <v>41524</v>
      </c>
      <c r="B21385" s="20" t="s">
        <v>41497</v>
      </c>
      <c r="C21385" s="20" t="s">
        <v>41521</v>
      </c>
      <c r="D21385" s="20" t="s">
        <v>41522</v>
      </c>
      <c r="E21385" s="20" t="s">
        <v>41523</v>
      </c>
      <c r="F21385" s="20" t="s">
        <v>41512</v>
      </c>
      <c r="G21385" s="20" t="s">
        <v>41494</v>
      </c>
      <c r="H21385" s="20" t="s">
        <v>103</v>
      </c>
    </row>
    <row r="21386" customFormat="false" ht="15.75" hidden="false" customHeight="false" outlineLevel="0" collapsed="false">
      <c r="A21386" s="20" t="s">
        <v>41525</v>
      </c>
      <c r="B21386" s="20" t="s">
        <v>41526</v>
      </c>
      <c r="C21386" s="20" t="s">
        <v>41527</v>
      </c>
      <c r="D21386" s="20" t="s">
        <v>41528</v>
      </c>
      <c r="E21386" s="20" t="s">
        <v>41529</v>
      </c>
      <c r="F21386" s="20" t="s">
        <v>41530</v>
      </c>
      <c r="H21386" s="20" t="s">
        <v>103</v>
      </c>
    </row>
    <row r="21387" customFormat="false" ht="15.75" hidden="false" customHeight="false" outlineLevel="0" collapsed="false">
      <c r="A21387" s="20" t="s">
        <v>41531</v>
      </c>
      <c r="B21387" s="20" t="s">
        <v>41526</v>
      </c>
      <c r="C21387" s="20" t="s">
        <v>41527</v>
      </c>
      <c r="D21387" s="20" t="s">
        <v>41528</v>
      </c>
      <c r="E21387" s="20" t="s">
        <v>41529</v>
      </c>
      <c r="F21387" s="20" t="s">
        <v>41530</v>
      </c>
      <c r="H21387" s="20" t="s">
        <v>103</v>
      </c>
    </row>
    <row r="21388" customFormat="false" ht="15.75" hidden="false" customHeight="false" outlineLevel="0" collapsed="false">
      <c r="A21388" s="20" t="s">
        <v>41532</v>
      </c>
      <c r="B21388" s="20" t="s">
        <v>41526</v>
      </c>
      <c r="C21388" s="20" t="s">
        <v>41533</v>
      </c>
      <c r="D21388" s="20" t="s">
        <v>41528</v>
      </c>
      <c r="E21388" s="20" t="s">
        <v>41534</v>
      </c>
      <c r="F21388" s="20" t="s">
        <v>41530</v>
      </c>
      <c r="H21388" s="20" t="s">
        <v>103</v>
      </c>
    </row>
    <row r="21389" customFormat="false" ht="15.75" hidden="false" customHeight="false" outlineLevel="0" collapsed="false">
      <c r="A21389" s="20" t="s">
        <v>41535</v>
      </c>
      <c r="B21389" s="20" t="s">
        <v>41526</v>
      </c>
      <c r="C21389" s="20" t="s">
        <v>41533</v>
      </c>
      <c r="D21389" s="20" t="s">
        <v>41528</v>
      </c>
      <c r="E21389" s="20" t="s">
        <v>41534</v>
      </c>
      <c r="F21389" s="20" t="s">
        <v>41530</v>
      </c>
      <c r="H21389" s="20" t="s">
        <v>103</v>
      </c>
    </row>
    <row r="21390" customFormat="false" ht="15.75" hidden="false" customHeight="false" outlineLevel="0" collapsed="false">
      <c r="A21390" s="20" t="s">
        <v>41536</v>
      </c>
      <c r="B21390" s="20" t="s">
        <v>41526</v>
      </c>
      <c r="C21390" s="20" t="s">
        <v>41537</v>
      </c>
      <c r="D21390" s="20" t="s">
        <v>41528</v>
      </c>
      <c r="E21390" s="20" t="s">
        <v>41538</v>
      </c>
      <c r="F21390" s="20" t="s">
        <v>41530</v>
      </c>
      <c r="H21390" s="20" t="s">
        <v>103</v>
      </c>
    </row>
    <row r="21391" customFormat="false" ht="15.75" hidden="false" customHeight="false" outlineLevel="0" collapsed="false">
      <c r="A21391" s="20" t="s">
        <v>41539</v>
      </c>
      <c r="B21391" s="20" t="s">
        <v>41526</v>
      </c>
      <c r="C21391" s="20" t="s">
        <v>41537</v>
      </c>
      <c r="D21391" s="20" t="s">
        <v>41528</v>
      </c>
      <c r="E21391" s="20" t="s">
        <v>41538</v>
      </c>
      <c r="F21391" s="20" t="s">
        <v>41530</v>
      </c>
      <c r="H21391" s="20" t="s">
        <v>103</v>
      </c>
    </row>
    <row r="21392" customFormat="false" ht="15.75" hidden="false" customHeight="false" outlineLevel="0" collapsed="false">
      <c r="A21392" s="20" t="s">
        <v>41540</v>
      </c>
      <c r="B21392" s="20" t="s">
        <v>41526</v>
      </c>
      <c r="C21392" s="20" t="s">
        <v>41541</v>
      </c>
      <c r="D21392" s="20" t="s">
        <v>41528</v>
      </c>
      <c r="E21392" s="20" t="s">
        <v>41542</v>
      </c>
      <c r="F21392" s="20" t="s">
        <v>41530</v>
      </c>
      <c r="H21392" s="20" t="s">
        <v>103</v>
      </c>
    </row>
    <row r="21393" customFormat="false" ht="15.75" hidden="false" customHeight="false" outlineLevel="0" collapsed="false">
      <c r="A21393" s="20" t="s">
        <v>41543</v>
      </c>
      <c r="B21393" s="20" t="s">
        <v>41526</v>
      </c>
      <c r="C21393" s="20" t="s">
        <v>41541</v>
      </c>
      <c r="D21393" s="20" t="s">
        <v>41528</v>
      </c>
      <c r="E21393" s="20" t="s">
        <v>41542</v>
      </c>
      <c r="F21393" s="20" t="s">
        <v>41530</v>
      </c>
      <c r="H21393" s="20" t="s">
        <v>103</v>
      </c>
    </row>
    <row r="21394" customFormat="false" ht="15.75" hidden="false" customHeight="false" outlineLevel="0" collapsed="false">
      <c r="A21394" s="20" t="s">
        <v>41544</v>
      </c>
      <c r="B21394" s="20" t="s">
        <v>41526</v>
      </c>
      <c r="C21394" s="20" t="s">
        <v>41545</v>
      </c>
      <c r="D21394" s="20" t="s">
        <v>41528</v>
      </c>
      <c r="E21394" s="20" t="s">
        <v>41546</v>
      </c>
      <c r="F21394" s="20" t="s">
        <v>41530</v>
      </c>
      <c r="H21394" s="20" t="s">
        <v>103</v>
      </c>
    </row>
    <row r="21395" customFormat="false" ht="15.75" hidden="false" customHeight="false" outlineLevel="0" collapsed="false">
      <c r="A21395" s="20" t="s">
        <v>41547</v>
      </c>
      <c r="B21395" s="20" t="s">
        <v>41526</v>
      </c>
      <c r="C21395" s="20" t="s">
        <v>41545</v>
      </c>
      <c r="D21395" s="20" t="s">
        <v>41528</v>
      </c>
      <c r="E21395" s="20" t="s">
        <v>41546</v>
      </c>
      <c r="F21395" s="20" t="s">
        <v>41530</v>
      </c>
      <c r="H21395" s="20" t="s">
        <v>103</v>
      </c>
    </row>
    <row r="21396" customFormat="false" ht="15.75" hidden="false" customHeight="false" outlineLevel="0" collapsed="false">
      <c r="A21396" s="20" t="s">
        <v>41548</v>
      </c>
      <c r="B21396" s="20" t="s">
        <v>41526</v>
      </c>
      <c r="C21396" s="20" t="s">
        <v>41549</v>
      </c>
      <c r="D21396" s="20" t="s">
        <v>41528</v>
      </c>
      <c r="E21396" s="20" t="s">
        <v>41550</v>
      </c>
      <c r="F21396" s="20" t="s">
        <v>41551</v>
      </c>
      <c r="H21396" s="20" t="s">
        <v>103</v>
      </c>
    </row>
    <row r="21397" customFormat="false" ht="15.75" hidden="false" customHeight="false" outlineLevel="0" collapsed="false">
      <c r="A21397" s="20" t="s">
        <v>41552</v>
      </c>
      <c r="B21397" s="20" t="s">
        <v>41526</v>
      </c>
      <c r="C21397" s="20" t="s">
        <v>41549</v>
      </c>
      <c r="D21397" s="20" t="s">
        <v>41528</v>
      </c>
      <c r="E21397" s="20" t="s">
        <v>41550</v>
      </c>
      <c r="F21397" s="20" t="s">
        <v>41551</v>
      </c>
      <c r="H21397" s="20" t="s">
        <v>103</v>
      </c>
    </row>
    <row r="21398" customFormat="false" ht="15.75" hidden="false" customHeight="false" outlineLevel="0" collapsed="false">
      <c r="A21398" s="20" t="s">
        <v>41553</v>
      </c>
      <c r="B21398" s="20" t="s">
        <v>41526</v>
      </c>
      <c r="C21398" s="20" t="s">
        <v>41554</v>
      </c>
      <c r="D21398" s="20" t="s">
        <v>41528</v>
      </c>
      <c r="E21398" s="20" t="s">
        <v>41555</v>
      </c>
      <c r="F21398" s="20" t="s">
        <v>41551</v>
      </c>
      <c r="H21398" s="20" t="s">
        <v>103</v>
      </c>
    </row>
    <row r="21399" customFormat="false" ht="15.75" hidden="false" customHeight="false" outlineLevel="0" collapsed="false">
      <c r="A21399" s="20" t="s">
        <v>41556</v>
      </c>
      <c r="B21399" s="20" t="s">
        <v>41526</v>
      </c>
      <c r="C21399" s="20" t="s">
        <v>41554</v>
      </c>
      <c r="D21399" s="20" t="s">
        <v>41528</v>
      </c>
      <c r="E21399" s="20" t="s">
        <v>41555</v>
      </c>
      <c r="F21399" s="20" t="s">
        <v>41551</v>
      </c>
      <c r="H21399" s="20" t="s">
        <v>103</v>
      </c>
    </row>
    <row r="21400" customFormat="false" ht="15.75" hidden="false" customHeight="false" outlineLevel="0" collapsed="false">
      <c r="A21400" s="20" t="s">
        <v>41557</v>
      </c>
      <c r="B21400" s="20" t="s">
        <v>41526</v>
      </c>
      <c r="C21400" s="20" t="s">
        <v>41558</v>
      </c>
      <c r="D21400" s="20" t="s">
        <v>41559</v>
      </c>
      <c r="E21400" s="20" t="s">
        <v>41560</v>
      </c>
      <c r="F21400" s="20" t="s">
        <v>41561</v>
      </c>
      <c r="H21400" s="20" t="s">
        <v>103</v>
      </c>
    </row>
    <row r="21401" customFormat="false" ht="15.75" hidden="false" customHeight="false" outlineLevel="0" collapsed="false">
      <c r="A21401" s="20" t="s">
        <v>41562</v>
      </c>
      <c r="B21401" s="20" t="s">
        <v>41526</v>
      </c>
      <c r="C21401" s="20" t="s">
        <v>41558</v>
      </c>
      <c r="D21401" s="20" t="s">
        <v>41559</v>
      </c>
      <c r="E21401" s="20" t="s">
        <v>41560</v>
      </c>
      <c r="F21401" s="20" t="s">
        <v>41561</v>
      </c>
      <c r="H21401" s="20" t="s">
        <v>103</v>
      </c>
    </row>
    <row r="21402" customFormat="false" ht="15.75" hidden="false" customHeight="false" outlineLevel="0" collapsed="false">
      <c r="A21402" s="20" t="s">
        <v>41563</v>
      </c>
      <c r="B21402" s="20" t="s">
        <v>41526</v>
      </c>
      <c r="C21402" s="20" t="s">
        <v>41564</v>
      </c>
      <c r="D21402" s="20" t="s">
        <v>41559</v>
      </c>
      <c r="E21402" s="20" t="s">
        <v>41565</v>
      </c>
      <c r="F21402" s="20" t="s">
        <v>41561</v>
      </c>
      <c r="H21402" s="20" t="s">
        <v>103</v>
      </c>
    </row>
    <row r="21403" customFormat="false" ht="15.75" hidden="false" customHeight="false" outlineLevel="0" collapsed="false">
      <c r="A21403" s="20" t="s">
        <v>41566</v>
      </c>
      <c r="B21403" s="20" t="s">
        <v>41526</v>
      </c>
      <c r="C21403" s="20" t="s">
        <v>41564</v>
      </c>
      <c r="D21403" s="20" t="s">
        <v>41559</v>
      </c>
      <c r="E21403" s="20" t="s">
        <v>41565</v>
      </c>
      <c r="F21403" s="20" t="s">
        <v>41561</v>
      </c>
      <c r="H21403" s="20" t="s">
        <v>103</v>
      </c>
    </row>
    <row r="21404" customFormat="false" ht="15.75" hidden="false" customHeight="false" outlineLevel="0" collapsed="false">
      <c r="A21404" s="20" t="s">
        <v>41567</v>
      </c>
      <c r="B21404" s="20" t="s">
        <v>41526</v>
      </c>
      <c r="C21404" s="20" t="s">
        <v>41568</v>
      </c>
      <c r="D21404" s="20" t="s">
        <v>41559</v>
      </c>
      <c r="E21404" s="20" t="s">
        <v>41569</v>
      </c>
      <c r="F21404" s="20" t="s">
        <v>41570</v>
      </c>
      <c r="H21404" s="20" t="s">
        <v>103</v>
      </c>
    </row>
    <row r="21405" customFormat="false" ht="15.75" hidden="false" customHeight="false" outlineLevel="0" collapsed="false">
      <c r="A21405" s="20" t="s">
        <v>41571</v>
      </c>
      <c r="B21405" s="20" t="s">
        <v>41526</v>
      </c>
      <c r="C21405" s="20" t="s">
        <v>41568</v>
      </c>
      <c r="D21405" s="20" t="s">
        <v>41559</v>
      </c>
      <c r="E21405" s="20" t="s">
        <v>41569</v>
      </c>
      <c r="F21405" s="20" t="s">
        <v>41570</v>
      </c>
      <c r="H21405" s="20" t="s">
        <v>103</v>
      </c>
    </row>
    <row r="21406" customFormat="false" ht="15.75" hidden="false" customHeight="false" outlineLevel="0" collapsed="false">
      <c r="A21406" s="20" t="s">
        <v>41572</v>
      </c>
      <c r="B21406" s="20" t="s">
        <v>41526</v>
      </c>
      <c r="C21406" s="20" t="s">
        <v>41573</v>
      </c>
      <c r="D21406" s="20" t="s">
        <v>41559</v>
      </c>
      <c r="E21406" s="20" t="s">
        <v>41574</v>
      </c>
      <c r="F21406" s="20" t="s">
        <v>41561</v>
      </c>
      <c r="H21406" s="20" t="s">
        <v>103</v>
      </c>
    </row>
    <row r="21407" customFormat="false" ht="15.75" hidden="false" customHeight="false" outlineLevel="0" collapsed="false">
      <c r="A21407" s="20" t="s">
        <v>41575</v>
      </c>
      <c r="B21407" s="20" t="s">
        <v>41526</v>
      </c>
      <c r="C21407" s="20" t="s">
        <v>41573</v>
      </c>
      <c r="D21407" s="20" t="s">
        <v>41559</v>
      </c>
      <c r="E21407" s="20" t="s">
        <v>41574</v>
      </c>
      <c r="F21407" s="20" t="s">
        <v>41561</v>
      </c>
      <c r="H21407" s="20" t="s">
        <v>103</v>
      </c>
    </row>
    <row r="21408" customFormat="false" ht="15.75" hidden="false" customHeight="false" outlineLevel="0" collapsed="false">
      <c r="A21408" s="20" t="s">
        <v>41576</v>
      </c>
      <c r="B21408" s="20" t="s">
        <v>41526</v>
      </c>
      <c r="C21408" s="20" t="s">
        <v>41577</v>
      </c>
      <c r="D21408" s="20" t="s">
        <v>41559</v>
      </c>
      <c r="E21408" s="20" t="s">
        <v>41578</v>
      </c>
      <c r="F21408" s="20" t="s">
        <v>41579</v>
      </c>
      <c r="H21408" s="20" t="s">
        <v>103</v>
      </c>
    </row>
    <row r="21409" customFormat="false" ht="15.75" hidden="false" customHeight="false" outlineLevel="0" collapsed="false">
      <c r="A21409" s="20" t="s">
        <v>41580</v>
      </c>
      <c r="B21409" s="20" t="s">
        <v>41526</v>
      </c>
      <c r="C21409" s="20" t="s">
        <v>41577</v>
      </c>
      <c r="D21409" s="20" t="s">
        <v>41559</v>
      </c>
      <c r="E21409" s="20" t="s">
        <v>41578</v>
      </c>
      <c r="F21409" s="20" t="s">
        <v>41579</v>
      </c>
      <c r="H21409" s="20" t="s">
        <v>103</v>
      </c>
    </row>
    <row r="21410" customFormat="false" ht="15.75" hidden="false" customHeight="false" outlineLevel="0" collapsed="false">
      <c r="A21410" s="20" t="s">
        <v>41581</v>
      </c>
      <c r="B21410" s="20" t="s">
        <v>41526</v>
      </c>
      <c r="C21410" s="20" t="s">
        <v>41582</v>
      </c>
      <c r="D21410" s="20" t="s">
        <v>41559</v>
      </c>
      <c r="E21410" s="20" t="s">
        <v>41583</v>
      </c>
      <c r="F21410" s="20" t="s">
        <v>41570</v>
      </c>
      <c r="H21410" s="20" t="s">
        <v>103</v>
      </c>
    </row>
    <row r="21411" customFormat="false" ht="15.75" hidden="false" customHeight="false" outlineLevel="0" collapsed="false">
      <c r="A21411" s="20" t="s">
        <v>41584</v>
      </c>
      <c r="B21411" s="20" t="s">
        <v>41526</v>
      </c>
      <c r="C21411" s="20" t="s">
        <v>41582</v>
      </c>
      <c r="D21411" s="20" t="s">
        <v>41559</v>
      </c>
      <c r="E21411" s="20" t="s">
        <v>41583</v>
      </c>
      <c r="F21411" s="20" t="s">
        <v>41570</v>
      </c>
      <c r="H21411" s="20" t="s">
        <v>103</v>
      </c>
    </row>
    <row r="21412" customFormat="false" ht="15.75" hidden="false" customHeight="false" outlineLevel="0" collapsed="false">
      <c r="A21412" s="20" t="s">
        <v>41585</v>
      </c>
      <c r="B21412" s="20" t="s">
        <v>41526</v>
      </c>
      <c r="C21412" s="20" t="s">
        <v>41586</v>
      </c>
      <c r="D21412" s="20" t="s">
        <v>41559</v>
      </c>
      <c r="E21412" s="20" t="s">
        <v>41587</v>
      </c>
      <c r="F21412" s="20" t="s">
        <v>41570</v>
      </c>
      <c r="H21412" s="20" t="s">
        <v>103</v>
      </c>
    </row>
    <row r="21413" customFormat="false" ht="15.75" hidden="false" customHeight="false" outlineLevel="0" collapsed="false">
      <c r="A21413" s="20" t="s">
        <v>41588</v>
      </c>
      <c r="B21413" s="20" t="s">
        <v>41526</v>
      </c>
      <c r="C21413" s="20" t="s">
        <v>41586</v>
      </c>
      <c r="D21413" s="20" t="s">
        <v>41559</v>
      </c>
      <c r="E21413" s="20" t="s">
        <v>41587</v>
      </c>
      <c r="F21413" s="20" t="s">
        <v>41570</v>
      </c>
      <c r="H21413" s="20" t="s">
        <v>103</v>
      </c>
    </row>
    <row r="21414" customFormat="false" ht="15.75" hidden="false" customHeight="false" outlineLevel="0" collapsed="false">
      <c r="A21414" s="20" t="s">
        <v>41589</v>
      </c>
      <c r="B21414" s="20" t="s">
        <v>41526</v>
      </c>
      <c r="C21414" s="20" t="s">
        <v>41590</v>
      </c>
      <c r="D21414" s="20" t="s">
        <v>41559</v>
      </c>
      <c r="E21414" s="20" t="s">
        <v>41591</v>
      </c>
      <c r="F21414" s="20" t="s">
        <v>41561</v>
      </c>
      <c r="H21414" s="20" t="s">
        <v>103</v>
      </c>
    </row>
    <row r="21415" customFormat="false" ht="15.75" hidden="false" customHeight="false" outlineLevel="0" collapsed="false">
      <c r="A21415" s="20" t="s">
        <v>41592</v>
      </c>
      <c r="B21415" s="20" t="s">
        <v>41526</v>
      </c>
      <c r="C21415" s="20" t="s">
        <v>41590</v>
      </c>
      <c r="D21415" s="20" t="s">
        <v>41559</v>
      </c>
      <c r="E21415" s="20" t="s">
        <v>41591</v>
      </c>
      <c r="F21415" s="20" t="s">
        <v>41561</v>
      </c>
      <c r="H21415" s="20" t="s">
        <v>103</v>
      </c>
    </row>
    <row r="21416" customFormat="false" ht="15.75" hidden="false" customHeight="false" outlineLevel="0" collapsed="false">
      <c r="A21416" s="20" t="s">
        <v>41593</v>
      </c>
      <c r="B21416" s="20" t="s">
        <v>41526</v>
      </c>
      <c r="C21416" s="20" t="s">
        <v>41594</v>
      </c>
      <c r="D21416" s="20" t="s">
        <v>41559</v>
      </c>
      <c r="E21416" s="20" t="s">
        <v>41595</v>
      </c>
      <c r="F21416" s="20" t="s">
        <v>41561</v>
      </c>
      <c r="H21416" s="20" t="s">
        <v>103</v>
      </c>
    </row>
    <row r="21417" customFormat="false" ht="15.75" hidden="false" customHeight="false" outlineLevel="0" collapsed="false">
      <c r="A21417" s="20" t="s">
        <v>41596</v>
      </c>
      <c r="B21417" s="20" t="s">
        <v>41526</v>
      </c>
      <c r="C21417" s="20" t="s">
        <v>41594</v>
      </c>
      <c r="D21417" s="20" t="s">
        <v>41559</v>
      </c>
      <c r="E21417" s="20" t="s">
        <v>41595</v>
      </c>
      <c r="F21417" s="20" t="s">
        <v>41561</v>
      </c>
      <c r="H21417" s="20" t="s">
        <v>103</v>
      </c>
    </row>
    <row r="21418" customFormat="false" ht="15.75" hidden="false" customHeight="false" outlineLevel="0" collapsed="false">
      <c r="A21418" s="20" t="s">
        <v>41597</v>
      </c>
      <c r="B21418" s="20" t="s">
        <v>41166</v>
      </c>
      <c r="C21418" s="20" t="s">
        <v>41598</v>
      </c>
      <c r="D21418" s="20" t="s">
        <v>41599</v>
      </c>
      <c r="E21418" s="20" t="s">
        <v>41600</v>
      </c>
      <c r="F21418" s="20" t="s">
        <v>41601</v>
      </c>
      <c r="G21418" s="20" t="s">
        <v>41602</v>
      </c>
      <c r="H21418" s="20" t="s">
        <v>103</v>
      </c>
    </row>
    <row r="21419" customFormat="false" ht="15.75" hidden="false" customHeight="false" outlineLevel="0" collapsed="false">
      <c r="A21419" s="20" t="s">
        <v>41603</v>
      </c>
      <c r="B21419" s="20" t="s">
        <v>41166</v>
      </c>
      <c r="C21419" s="20" t="s">
        <v>41598</v>
      </c>
      <c r="D21419" s="20" t="s">
        <v>41599</v>
      </c>
      <c r="E21419" s="20" t="s">
        <v>41600</v>
      </c>
      <c r="F21419" s="20" t="s">
        <v>41601</v>
      </c>
      <c r="G21419" s="20" t="s">
        <v>41602</v>
      </c>
      <c r="H21419" s="20" t="s">
        <v>103</v>
      </c>
    </row>
    <row r="21420" customFormat="false" ht="15.75" hidden="false" customHeight="false" outlineLevel="0" collapsed="false">
      <c r="A21420" s="20" t="s">
        <v>41604</v>
      </c>
      <c r="B21420" s="20" t="s">
        <v>41166</v>
      </c>
      <c r="C21420" s="20" t="s">
        <v>41598</v>
      </c>
      <c r="D21420" s="20" t="s">
        <v>41605</v>
      </c>
      <c r="E21420" s="20" t="s">
        <v>41606</v>
      </c>
      <c r="F21420" s="20" t="s">
        <v>41607</v>
      </c>
      <c r="G21420" s="20" t="s">
        <v>41602</v>
      </c>
      <c r="H21420" s="20" t="s">
        <v>103</v>
      </c>
    </row>
    <row r="21421" customFormat="false" ht="15.75" hidden="false" customHeight="false" outlineLevel="0" collapsed="false">
      <c r="A21421" s="20" t="s">
        <v>41608</v>
      </c>
      <c r="B21421" s="20" t="s">
        <v>41166</v>
      </c>
      <c r="C21421" s="20" t="s">
        <v>41598</v>
      </c>
      <c r="D21421" s="20" t="s">
        <v>41605</v>
      </c>
      <c r="E21421" s="20" t="s">
        <v>41606</v>
      </c>
      <c r="F21421" s="20" t="s">
        <v>41607</v>
      </c>
      <c r="G21421" s="20" t="s">
        <v>41602</v>
      </c>
      <c r="H21421" s="20" t="s">
        <v>103</v>
      </c>
    </row>
    <row r="21422" customFormat="false" ht="15.75" hidden="false" customHeight="false" outlineLevel="0" collapsed="false">
      <c r="A21422" s="20" t="s">
        <v>41609</v>
      </c>
      <c r="B21422" s="20" t="s">
        <v>41166</v>
      </c>
      <c r="C21422" s="20" t="s">
        <v>41598</v>
      </c>
      <c r="D21422" s="20" t="s">
        <v>41610</v>
      </c>
      <c r="E21422" s="20" t="s">
        <v>41611</v>
      </c>
      <c r="F21422" s="20" t="s">
        <v>41612</v>
      </c>
      <c r="G21422" s="20" t="s">
        <v>41602</v>
      </c>
      <c r="H21422" s="20" t="s">
        <v>103</v>
      </c>
    </row>
    <row r="21423" customFormat="false" ht="15.75" hidden="false" customHeight="false" outlineLevel="0" collapsed="false">
      <c r="A21423" s="20" t="s">
        <v>41613</v>
      </c>
      <c r="B21423" s="20" t="s">
        <v>41166</v>
      </c>
      <c r="C21423" s="20" t="s">
        <v>41598</v>
      </c>
      <c r="D21423" s="20" t="s">
        <v>41610</v>
      </c>
      <c r="E21423" s="20" t="s">
        <v>41611</v>
      </c>
      <c r="F21423" s="20" t="s">
        <v>41612</v>
      </c>
      <c r="G21423" s="20" t="s">
        <v>41602</v>
      </c>
      <c r="H21423" s="20" t="s">
        <v>103</v>
      </c>
    </row>
    <row r="21424" customFormat="false" ht="15.75" hidden="false" customHeight="false" outlineLevel="0" collapsed="false">
      <c r="A21424" s="20" t="s">
        <v>41614</v>
      </c>
      <c r="B21424" s="20" t="s">
        <v>41166</v>
      </c>
      <c r="C21424" s="20" t="s">
        <v>41598</v>
      </c>
      <c r="D21424" s="20" t="s">
        <v>41615</v>
      </c>
      <c r="E21424" s="20" t="s">
        <v>41616</v>
      </c>
      <c r="F21424" s="20" t="s">
        <v>41617</v>
      </c>
      <c r="G21424" s="20" t="s">
        <v>41602</v>
      </c>
      <c r="H21424" s="20" t="s">
        <v>103</v>
      </c>
    </row>
    <row r="21425" customFormat="false" ht="15.75" hidden="false" customHeight="false" outlineLevel="0" collapsed="false">
      <c r="A21425" s="20" t="s">
        <v>41618</v>
      </c>
      <c r="B21425" s="20" t="s">
        <v>41166</v>
      </c>
      <c r="C21425" s="20" t="s">
        <v>41598</v>
      </c>
      <c r="D21425" s="20" t="s">
        <v>41615</v>
      </c>
      <c r="E21425" s="20" t="s">
        <v>41616</v>
      </c>
      <c r="F21425" s="20" t="s">
        <v>41617</v>
      </c>
      <c r="G21425" s="20" t="s">
        <v>41602</v>
      </c>
      <c r="H21425" s="20" t="s">
        <v>103</v>
      </c>
    </row>
    <row r="21426" customFormat="false" ht="15.75" hidden="false" customHeight="false" outlineLevel="0" collapsed="false">
      <c r="A21426" s="20" t="s">
        <v>41619</v>
      </c>
      <c r="B21426" s="20" t="s">
        <v>41166</v>
      </c>
      <c r="C21426" s="20" t="s">
        <v>41598</v>
      </c>
      <c r="D21426" s="20" t="s">
        <v>41620</v>
      </c>
      <c r="E21426" s="20" t="s">
        <v>41621</v>
      </c>
      <c r="F21426" s="20" t="s">
        <v>41622</v>
      </c>
      <c r="G21426" s="20" t="s">
        <v>41602</v>
      </c>
      <c r="H21426" s="20" t="s">
        <v>103</v>
      </c>
    </row>
    <row r="21427" customFormat="false" ht="15.75" hidden="false" customHeight="false" outlineLevel="0" collapsed="false">
      <c r="A21427" s="20" t="s">
        <v>41623</v>
      </c>
      <c r="B21427" s="20" t="s">
        <v>41166</v>
      </c>
      <c r="C21427" s="20" t="s">
        <v>41598</v>
      </c>
      <c r="D21427" s="20" t="s">
        <v>41620</v>
      </c>
      <c r="E21427" s="20" t="s">
        <v>41621</v>
      </c>
      <c r="F21427" s="20" t="s">
        <v>41622</v>
      </c>
      <c r="G21427" s="20" t="s">
        <v>41602</v>
      </c>
      <c r="H21427" s="20" t="s">
        <v>103</v>
      </c>
    </row>
    <row r="21428" customFormat="false" ht="15.75" hidden="false" customHeight="false" outlineLevel="0" collapsed="false">
      <c r="A21428" s="20" t="s">
        <v>41624</v>
      </c>
      <c r="B21428" s="20" t="s">
        <v>41166</v>
      </c>
      <c r="C21428" s="20" t="s">
        <v>41598</v>
      </c>
      <c r="D21428" s="20" t="s">
        <v>41625</v>
      </c>
      <c r="E21428" s="20" t="s">
        <v>41626</v>
      </c>
      <c r="F21428" s="20" t="s">
        <v>41627</v>
      </c>
      <c r="G21428" s="20" t="s">
        <v>41602</v>
      </c>
      <c r="H21428" s="20" t="s">
        <v>103</v>
      </c>
    </row>
    <row r="21429" customFormat="false" ht="15.75" hidden="false" customHeight="false" outlineLevel="0" collapsed="false">
      <c r="A21429" s="20" t="s">
        <v>41628</v>
      </c>
      <c r="B21429" s="20" t="s">
        <v>41166</v>
      </c>
      <c r="C21429" s="20" t="s">
        <v>41598</v>
      </c>
      <c r="D21429" s="20" t="s">
        <v>41625</v>
      </c>
      <c r="E21429" s="20" t="s">
        <v>41626</v>
      </c>
      <c r="F21429" s="20" t="s">
        <v>41627</v>
      </c>
      <c r="G21429" s="20" t="s">
        <v>41602</v>
      </c>
      <c r="H21429" s="20" t="s">
        <v>103</v>
      </c>
    </row>
    <row r="21430" customFormat="false" ht="15.75" hidden="false" customHeight="false" outlineLevel="0" collapsed="false">
      <c r="A21430" s="20" t="s">
        <v>41629</v>
      </c>
      <c r="B21430" s="20" t="s">
        <v>41166</v>
      </c>
      <c r="C21430" s="20" t="s">
        <v>41598</v>
      </c>
      <c r="D21430" s="20" t="s">
        <v>41630</v>
      </c>
      <c r="E21430" s="20" t="s">
        <v>41631</v>
      </c>
      <c r="F21430" s="20" t="s">
        <v>41632</v>
      </c>
      <c r="G21430" s="20" t="s">
        <v>41602</v>
      </c>
      <c r="H21430" s="20" t="s">
        <v>103</v>
      </c>
    </row>
    <row r="21431" customFormat="false" ht="15.75" hidden="false" customHeight="false" outlineLevel="0" collapsed="false">
      <c r="A21431" s="20" t="s">
        <v>41633</v>
      </c>
      <c r="B21431" s="20" t="s">
        <v>41166</v>
      </c>
      <c r="C21431" s="20" t="s">
        <v>41598</v>
      </c>
      <c r="D21431" s="20" t="s">
        <v>41630</v>
      </c>
      <c r="E21431" s="20" t="s">
        <v>41631</v>
      </c>
      <c r="F21431" s="20" t="s">
        <v>41632</v>
      </c>
      <c r="G21431" s="20" t="s">
        <v>41602</v>
      </c>
      <c r="H21431" s="20" t="s">
        <v>103</v>
      </c>
    </row>
    <row r="21432" customFormat="false" ht="15.75" hidden="false" customHeight="false" outlineLevel="0" collapsed="false">
      <c r="A21432" s="20" t="s">
        <v>41634</v>
      </c>
      <c r="B21432" s="20" t="s">
        <v>41166</v>
      </c>
      <c r="C21432" s="20" t="s">
        <v>41635</v>
      </c>
      <c r="D21432" s="20" t="s">
        <v>41636</v>
      </c>
      <c r="E21432" s="20" t="s">
        <v>41637</v>
      </c>
      <c r="F21432" s="20" t="s">
        <v>41638</v>
      </c>
      <c r="G21432" s="20" t="s">
        <v>41639</v>
      </c>
      <c r="H21432" s="20" t="s">
        <v>103</v>
      </c>
    </row>
    <row r="21433" customFormat="false" ht="15.75" hidden="false" customHeight="false" outlineLevel="0" collapsed="false">
      <c r="A21433" s="20" t="s">
        <v>41640</v>
      </c>
      <c r="B21433" s="20" t="s">
        <v>41166</v>
      </c>
      <c r="C21433" s="20" t="s">
        <v>41635</v>
      </c>
      <c r="D21433" s="20" t="s">
        <v>41636</v>
      </c>
      <c r="E21433" s="20" t="s">
        <v>41637</v>
      </c>
      <c r="F21433" s="20" t="s">
        <v>41638</v>
      </c>
      <c r="G21433" s="20" t="s">
        <v>41639</v>
      </c>
      <c r="H21433" s="20" t="s">
        <v>103</v>
      </c>
    </row>
    <row r="21434" customFormat="false" ht="15.75" hidden="false" customHeight="false" outlineLevel="0" collapsed="false">
      <c r="A21434" s="20" t="s">
        <v>41641</v>
      </c>
      <c r="B21434" s="20" t="s">
        <v>41166</v>
      </c>
      <c r="C21434" s="20" t="s">
        <v>41635</v>
      </c>
      <c r="D21434" s="20" t="s">
        <v>41642</v>
      </c>
      <c r="E21434" s="20" t="s">
        <v>41643</v>
      </c>
      <c r="F21434" s="20" t="s">
        <v>41638</v>
      </c>
      <c r="G21434" s="20" t="s">
        <v>41639</v>
      </c>
      <c r="H21434" s="20" t="s">
        <v>103</v>
      </c>
    </row>
    <row r="21435" customFormat="false" ht="15.75" hidden="false" customHeight="false" outlineLevel="0" collapsed="false">
      <c r="A21435" s="20" t="s">
        <v>41644</v>
      </c>
      <c r="B21435" s="20" t="s">
        <v>41166</v>
      </c>
      <c r="C21435" s="20" t="s">
        <v>41635</v>
      </c>
      <c r="D21435" s="20" t="s">
        <v>41642</v>
      </c>
      <c r="E21435" s="20" t="s">
        <v>41643</v>
      </c>
      <c r="F21435" s="20" t="s">
        <v>41638</v>
      </c>
      <c r="G21435" s="20" t="s">
        <v>41639</v>
      </c>
      <c r="H21435" s="20" t="s">
        <v>103</v>
      </c>
    </row>
    <row r="21436" customFormat="false" ht="15.75" hidden="false" customHeight="false" outlineLevel="0" collapsed="false">
      <c r="A21436" s="20" t="s">
        <v>41645</v>
      </c>
      <c r="B21436" s="20" t="s">
        <v>41166</v>
      </c>
      <c r="C21436" s="20" t="s">
        <v>41646</v>
      </c>
      <c r="D21436" s="20" t="s">
        <v>41647</v>
      </c>
      <c r="E21436" s="20" t="s">
        <v>41648</v>
      </c>
      <c r="F21436" s="20" t="s">
        <v>41649</v>
      </c>
      <c r="G21436" s="20" t="s">
        <v>41639</v>
      </c>
      <c r="H21436" s="20" t="s">
        <v>103</v>
      </c>
    </row>
    <row r="21437" customFormat="false" ht="15.75" hidden="false" customHeight="false" outlineLevel="0" collapsed="false">
      <c r="A21437" s="20" t="s">
        <v>41650</v>
      </c>
      <c r="B21437" s="20" t="s">
        <v>41166</v>
      </c>
      <c r="C21437" s="20" t="s">
        <v>41646</v>
      </c>
      <c r="D21437" s="20" t="s">
        <v>41647</v>
      </c>
      <c r="E21437" s="20" t="s">
        <v>41648</v>
      </c>
      <c r="F21437" s="20" t="s">
        <v>41649</v>
      </c>
      <c r="G21437" s="20" t="s">
        <v>41639</v>
      </c>
      <c r="H21437" s="20" t="s">
        <v>103</v>
      </c>
    </row>
    <row r="21438" customFormat="false" ht="15.75" hidden="false" customHeight="false" outlineLevel="0" collapsed="false">
      <c r="A21438" s="20" t="s">
        <v>41651</v>
      </c>
      <c r="B21438" s="20" t="s">
        <v>41166</v>
      </c>
      <c r="C21438" s="20" t="s">
        <v>41646</v>
      </c>
      <c r="D21438" s="20" t="s">
        <v>41652</v>
      </c>
      <c r="E21438" s="20" t="s">
        <v>41653</v>
      </c>
      <c r="F21438" s="20" t="s">
        <v>41654</v>
      </c>
      <c r="G21438" s="20" t="s">
        <v>41639</v>
      </c>
      <c r="H21438" s="20" t="s">
        <v>103</v>
      </c>
    </row>
    <row r="21439" customFormat="false" ht="15.75" hidden="false" customHeight="false" outlineLevel="0" collapsed="false">
      <c r="A21439" s="20" t="s">
        <v>41655</v>
      </c>
      <c r="B21439" s="20" t="s">
        <v>41166</v>
      </c>
      <c r="C21439" s="20" t="s">
        <v>41646</v>
      </c>
      <c r="D21439" s="20" t="s">
        <v>41652</v>
      </c>
      <c r="E21439" s="20" t="s">
        <v>41653</v>
      </c>
      <c r="F21439" s="20" t="s">
        <v>41654</v>
      </c>
      <c r="G21439" s="20" t="s">
        <v>41639</v>
      </c>
      <c r="H21439" s="20" t="s">
        <v>103</v>
      </c>
    </row>
    <row r="21440" customFormat="false" ht="15.75" hidden="false" customHeight="false" outlineLevel="0" collapsed="false">
      <c r="A21440" s="20" t="s">
        <v>41656</v>
      </c>
      <c r="B21440" s="20" t="s">
        <v>41166</v>
      </c>
      <c r="C21440" s="20" t="s">
        <v>41646</v>
      </c>
      <c r="D21440" s="20" t="s">
        <v>41657</v>
      </c>
      <c r="E21440" s="20" t="s">
        <v>41658</v>
      </c>
      <c r="F21440" s="20" t="s">
        <v>41659</v>
      </c>
      <c r="G21440" s="20" t="s">
        <v>41639</v>
      </c>
      <c r="H21440" s="20" t="s">
        <v>103</v>
      </c>
    </row>
    <row r="21441" customFormat="false" ht="15.75" hidden="false" customHeight="false" outlineLevel="0" collapsed="false">
      <c r="A21441" s="20" t="s">
        <v>41660</v>
      </c>
      <c r="B21441" s="20" t="s">
        <v>41166</v>
      </c>
      <c r="C21441" s="20" t="s">
        <v>41646</v>
      </c>
      <c r="D21441" s="20" t="s">
        <v>41657</v>
      </c>
      <c r="E21441" s="20" t="s">
        <v>41658</v>
      </c>
      <c r="F21441" s="20" t="s">
        <v>41659</v>
      </c>
      <c r="G21441" s="20" t="s">
        <v>41639</v>
      </c>
      <c r="H21441" s="20" t="s">
        <v>103</v>
      </c>
    </row>
    <row r="21442" customFormat="false" ht="15.75" hidden="false" customHeight="false" outlineLevel="0" collapsed="false">
      <c r="A21442" s="20" t="s">
        <v>41661</v>
      </c>
      <c r="B21442" s="20" t="s">
        <v>41662</v>
      </c>
      <c r="C21442" s="20" t="s">
        <v>41663</v>
      </c>
      <c r="D21442" s="20" t="s">
        <v>41664</v>
      </c>
      <c r="E21442" s="20" t="s">
        <v>41665</v>
      </c>
      <c r="F21442" s="20" t="s">
        <v>41666</v>
      </c>
      <c r="G21442" s="20" t="s">
        <v>41602</v>
      </c>
      <c r="H21442" s="20" t="s">
        <v>103</v>
      </c>
    </row>
    <row r="21443" customFormat="false" ht="15.75" hidden="false" customHeight="false" outlineLevel="0" collapsed="false">
      <c r="A21443" s="20" t="s">
        <v>41667</v>
      </c>
      <c r="B21443" s="20" t="s">
        <v>41662</v>
      </c>
      <c r="C21443" s="20" t="s">
        <v>41663</v>
      </c>
      <c r="D21443" s="20" t="s">
        <v>41664</v>
      </c>
      <c r="E21443" s="20" t="s">
        <v>41665</v>
      </c>
      <c r="F21443" s="20" t="s">
        <v>41666</v>
      </c>
      <c r="G21443" s="20" t="s">
        <v>41602</v>
      </c>
      <c r="H21443" s="20" t="s">
        <v>103</v>
      </c>
    </row>
    <row r="21444" customFormat="false" ht="15.75" hidden="false" customHeight="false" outlineLevel="0" collapsed="false">
      <c r="A21444" s="20" t="s">
        <v>41668</v>
      </c>
      <c r="B21444" s="20" t="s">
        <v>41662</v>
      </c>
      <c r="C21444" s="20" t="s">
        <v>41663</v>
      </c>
      <c r="D21444" s="20" t="s">
        <v>41669</v>
      </c>
      <c r="E21444" s="20" t="s">
        <v>41670</v>
      </c>
      <c r="F21444" s="20" t="s">
        <v>41666</v>
      </c>
      <c r="G21444" s="20" t="s">
        <v>41602</v>
      </c>
      <c r="H21444" s="20" t="s">
        <v>103</v>
      </c>
    </row>
    <row r="21445" customFormat="false" ht="15.75" hidden="false" customHeight="false" outlineLevel="0" collapsed="false">
      <c r="A21445" s="20" t="s">
        <v>41671</v>
      </c>
      <c r="B21445" s="20" t="s">
        <v>41662</v>
      </c>
      <c r="C21445" s="20" t="s">
        <v>41663</v>
      </c>
      <c r="D21445" s="20" t="s">
        <v>41669</v>
      </c>
      <c r="E21445" s="20" t="s">
        <v>41670</v>
      </c>
      <c r="F21445" s="20" t="s">
        <v>41666</v>
      </c>
      <c r="G21445" s="20" t="s">
        <v>41602</v>
      </c>
      <c r="H21445" s="20" t="s">
        <v>103</v>
      </c>
    </row>
    <row r="21446" customFormat="false" ht="15.75" hidden="false" customHeight="false" outlineLevel="0" collapsed="false">
      <c r="A21446" s="20" t="s">
        <v>41672</v>
      </c>
      <c r="B21446" s="20" t="s">
        <v>41662</v>
      </c>
      <c r="C21446" s="20" t="s">
        <v>41663</v>
      </c>
      <c r="D21446" s="20" t="s">
        <v>41673</v>
      </c>
      <c r="E21446" s="20" t="s">
        <v>41674</v>
      </c>
      <c r="F21446" s="20" t="s">
        <v>41675</v>
      </c>
      <c r="G21446" s="20" t="s">
        <v>41602</v>
      </c>
      <c r="H21446" s="20" t="s">
        <v>103</v>
      </c>
    </row>
    <row r="21447" customFormat="false" ht="15.75" hidden="false" customHeight="false" outlineLevel="0" collapsed="false">
      <c r="A21447" s="20" t="s">
        <v>41676</v>
      </c>
      <c r="B21447" s="20" t="s">
        <v>41662</v>
      </c>
      <c r="C21447" s="20" t="s">
        <v>41663</v>
      </c>
      <c r="D21447" s="20" t="s">
        <v>41673</v>
      </c>
      <c r="E21447" s="20" t="s">
        <v>41674</v>
      </c>
      <c r="F21447" s="20" t="s">
        <v>41675</v>
      </c>
      <c r="G21447" s="20" t="s">
        <v>41602</v>
      </c>
      <c r="H21447" s="20" t="s">
        <v>103</v>
      </c>
    </row>
    <row r="21448" customFormat="false" ht="15.75" hidden="false" customHeight="false" outlineLevel="0" collapsed="false">
      <c r="A21448" s="20" t="s">
        <v>41677</v>
      </c>
      <c r="B21448" s="20" t="s">
        <v>41662</v>
      </c>
      <c r="C21448" s="20" t="s">
        <v>41678</v>
      </c>
      <c r="D21448" s="20" t="s">
        <v>41679</v>
      </c>
      <c r="E21448" s="20" t="s">
        <v>41680</v>
      </c>
      <c r="F21448" s="20" t="s">
        <v>41681</v>
      </c>
      <c r="G21448" s="20" t="s">
        <v>41682</v>
      </c>
      <c r="H21448" s="20" t="s">
        <v>103</v>
      </c>
    </row>
    <row r="21449" customFormat="false" ht="15.75" hidden="false" customHeight="false" outlineLevel="0" collapsed="false">
      <c r="A21449" s="20" t="s">
        <v>41683</v>
      </c>
      <c r="B21449" s="20" t="s">
        <v>41662</v>
      </c>
      <c r="C21449" s="20" t="s">
        <v>41678</v>
      </c>
      <c r="D21449" s="20" t="s">
        <v>41679</v>
      </c>
      <c r="E21449" s="20" t="s">
        <v>41680</v>
      </c>
      <c r="F21449" s="20" t="s">
        <v>41681</v>
      </c>
      <c r="G21449" s="20" t="s">
        <v>41682</v>
      </c>
      <c r="H21449" s="20" t="s">
        <v>103</v>
      </c>
    </row>
    <row r="21450" customFormat="false" ht="15.75" hidden="false" customHeight="false" outlineLevel="0" collapsed="false">
      <c r="A21450" s="20" t="s">
        <v>41684</v>
      </c>
      <c r="B21450" s="20" t="s">
        <v>41662</v>
      </c>
      <c r="C21450" s="20" t="s">
        <v>41663</v>
      </c>
      <c r="D21450" s="20" t="s">
        <v>41685</v>
      </c>
      <c r="E21450" s="20" t="s">
        <v>41686</v>
      </c>
      <c r="F21450" s="20" t="s">
        <v>41687</v>
      </c>
      <c r="G21450" s="20" t="s">
        <v>41602</v>
      </c>
      <c r="H21450" s="20" t="s">
        <v>103</v>
      </c>
    </row>
    <row r="21451" customFormat="false" ht="15.75" hidden="false" customHeight="false" outlineLevel="0" collapsed="false">
      <c r="A21451" s="20" t="s">
        <v>41688</v>
      </c>
      <c r="B21451" s="20" t="s">
        <v>41662</v>
      </c>
      <c r="C21451" s="20" t="s">
        <v>41663</v>
      </c>
      <c r="D21451" s="20" t="s">
        <v>41685</v>
      </c>
      <c r="E21451" s="20" t="s">
        <v>41686</v>
      </c>
      <c r="F21451" s="20" t="s">
        <v>41687</v>
      </c>
      <c r="G21451" s="20" t="s">
        <v>41602</v>
      </c>
      <c r="H21451" s="20" t="s">
        <v>103</v>
      </c>
    </row>
    <row r="21452" customFormat="false" ht="15.75" hidden="false" customHeight="false" outlineLevel="0" collapsed="false">
      <c r="A21452" s="20" t="s">
        <v>41689</v>
      </c>
      <c r="B21452" s="20" t="s">
        <v>41662</v>
      </c>
      <c r="C21452" s="20" t="s">
        <v>41663</v>
      </c>
      <c r="D21452" s="20" t="s">
        <v>41690</v>
      </c>
      <c r="E21452" s="20" t="s">
        <v>41691</v>
      </c>
      <c r="F21452" s="20" t="s">
        <v>41687</v>
      </c>
      <c r="G21452" s="20" t="s">
        <v>41602</v>
      </c>
      <c r="H21452" s="20" t="s">
        <v>103</v>
      </c>
    </row>
    <row r="21453" customFormat="false" ht="15.75" hidden="false" customHeight="false" outlineLevel="0" collapsed="false">
      <c r="A21453" s="20" t="s">
        <v>41692</v>
      </c>
      <c r="B21453" s="20" t="s">
        <v>41662</v>
      </c>
      <c r="C21453" s="20" t="s">
        <v>41663</v>
      </c>
      <c r="D21453" s="20" t="s">
        <v>41690</v>
      </c>
      <c r="E21453" s="20" t="s">
        <v>41691</v>
      </c>
      <c r="F21453" s="20" t="s">
        <v>41687</v>
      </c>
      <c r="G21453" s="20" t="s">
        <v>41602</v>
      </c>
      <c r="H21453" s="20" t="s">
        <v>103</v>
      </c>
    </row>
    <row r="21454" customFormat="false" ht="15.75" hidden="false" customHeight="false" outlineLevel="0" collapsed="false">
      <c r="A21454" s="20" t="s">
        <v>41693</v>
      </c>
      <c r="B21454" s="20" t="s">
        <v>41662</v>
      </c>
      <c r="C21454" s="20" t="s">
        <v>41663</v>
      </c>
      <c r="D21454" s="20" t="s">
        <v>41694</v>
      </c>
      <c r="E21454" s="20" t="s">
        <v>41695</v>
      </c>
      <c r="F21454" s="20" t="s">
        <v>41675</v>
      </c>
      <c r="G21454" s="20" t="s">
        <v>41602</v>
      </c>
      <c r="H21454" s="20" t="s">
        <v>103</v>
      </c>
    </row>
    <row r="21455" customFormat="false" ht="15.75" hidden="false" customHeight="false" outlineLevel="0" collapsed="false">
      <c r="A21455" s="20" t="s">
        <v>41696</v>
      </c>
      <c r="B21455" s="20" t="s">
        <v>41662</v>
      </c>
      <c r="C21455" s="20" t="s">
        <v>41663</v>
      </c>
      <c r="D21455" s="20" t="s">
        <v>41694</v>
      </c>
      <c r="E21455" s="20" t="s">
        <v>41695</v>
      </c>
      <c r="F21455" s="20" t="s">
        <v>41675</v>
      </c>
      <c r="G21455" s="20" t="s">
        <v>41602</v>
      </c>
      <c r="H21455" s="20" t="s">
        <v>103</v>
      </c>
    </row>
    <row r="21456" customFormat="false" ht="15.75" hidden="false" customHeight="false" outlineLevel="0" collapsed="false">
      <c r="A21456" s="20" t="s">
        <v>41697</v>
      </c>
      <c r="B21456" s="20" t="s">
        <v>41662</v>
      </c>
      <c r="C21456" s="20" t="s">
        <v>41698</v>
      </c>
      <c r="D21456" s="20" t="s">
        <v>41699</v>
      </c>
      <c r="E21456" s="20" t="s">
        <v>41700</v>
      </c>
      <c r="F21456" s="20" t="s">
        <v>41666</v>
      </c>
      <c r="G21456" s="20" t="s">
        <v>41602</v>
      </c>
      <c r="H21456" s="20" t="s">
        <v>103</v>
      </c>
    </row>
    <row r="21457" customFormat="false" ht="15.75" hidden="false" customHeight="false" outlineLevel="0" collapsed="false">
      <c r="A21457" s="20" t="s">
        <v>41701</v>
      </c>
      <c r="B21457" s="20" t="s">
        <v>41662</v>
      </c>
      <c r="C21457" s="20" t="s">
        <v>41698</v>
      </c>
      <c r="D21457" s="20" t="s">
        <v>41699</v>
      </c>
      <c r="E21457" s="20" t="s">
        <v>41700</v>
      </c>
      <c r="F21457" s="20" t="s">
        <v>41666</v>
      </c>
      <c r="G21457" s="20" t="s">
        <v>41602</v>
      </c>
      <c r="H21457" s="20" t="s">
        <v>103</v>
      </c>
    </row>
    <row r="21458" customFormat="false" ht="15.75" hidden="false" customHeight="false" outlineLevel="0" collapsed="false">
      <c r="A21458" s="20" t="s">
        <v>41702</v>
      </c>
      <c r="B21458" s="20" t="s">
        <v>41662</v>
      </c>
      <c r="C21458" s="20" t="s">
        <v>41703</v>
      </c>
      <c r="D21458" s="20" t="s">
        <v>41704</v>
      </c>
      <c r="E21458" s="20" t="s">
        <v>41705</v>
      </c>
      <c r="F21458" s="20" t="s">
        <v>41666</v>
      </c>
      <c r="G21458" s="20" t="s">
        <v>41602</v>
      </c>
      <c r="H21458" s="20" t="s">
        <v>103</v>
      </c>
    </row>
    <row r="21459" customFormat="false" ht="15.75" hidden="false" customHeight="false" outlineLevel="0" collapsed="false">
      <c r="A21459" s="20" t="s">
        <v>41706</v>
      </c>
      <c r="B21459" s="20" t="s">
        <v>41662</v>
      </c>
      <c r="C21459" s="20" t="s">
        <v>41703</v>
      </c>
      <c r="D21459" s="20" t="s">
        <v>41704</v>
      </c>
      <c r="E21459" s="20" t="s">
        <v>41705</v>
      </c>
      <c r="F21459" s="20" t="s">
        <v>41666</v>
      </c>
      <c r="G21459" s="20" t="s">
        <v>41602</v>
      </c>
      <c r="H21459" s="20" t="s">
        <v>103</v>
      </c>
    </row>
    <row r="21460" customFormat="false" ht="15.75" hidden="false" customHeight="false" outlineLevel="0" collapsed="false">
      <c r="A21460" s="20" t="s">
        <v>41707</v>
      </c>
      <c r="B21460" s="20" t="s">
        <v>41662</v>
      </c>
      <c r="C21460" s="20" t="s">
        <v>41703</v>
      </c>
      <c r="D21460" s="20" t="s">
        <v>41708</v>
      </c>
      <c r="E21460" s="20" t="s">
        <v>41709</v>
      </c>
      <c r="F21460" s="20" t="s">
        <v>41666</v>
      </c>
      <c r="G21460" s="20" t="s">
        <v>41602</v>
      </c>
      <c r="H21460" s="20" t="s">
        <v>103</v>
      </c>
    </row>
    <row r="21461" customFormat="false" ht="15.75" hidden="false" customHeight="false" outlineLevel="0" collapsed="false">
      <c r="A21461" s="20" t="s">
        <v>41710</v>
      </c>
      <c r="B21461" s="20" t="s">
        <v>41662</v>
      </c>
      <c r="C21461" s="20" t="s">
        <v>41703</v>
      </c>
      <c r="D21461" s="20" t="s">
        <v>41708</v>
      </c>
      <c r="E21461" s="20" t="s">
        <v>41709</v>
      </c>
      <c r="F21461" s="20" t="s">
        <v>41666</v>
      </c>
      <c r="G21461" s="20" t="s">
        <v>41602</v>
      </c>
      <c r="H21461" s="20" t="s">
        <v>103</v>
      </c>
    </row>
    <row r="21462" customFormat="false" ht="15.75" hidden="false" customHeight="false" outlineLevel="0" collapsed="false">
      <c r="A21462" s="20" t="s">
        <v>41711</v>
      </c>
      <c r="B21462" s="20" t="s">
        <v>41662</v>
      </c>
      <c r="C21462" s="20" t="s">
        <v>41712</v>
      </c>
      <c r="D21462" s="20" t="s">
        <v>41713</v>
      </c>
      <c r="E21462" s="20" t="s">
        <v>41714</v>
      </c>
      <c r="F21462" s="20" t="s">
        <v>41666</v>
      </c>
      <c r="G21462" s="20" t="s">
        <v>41602</v>
      </c>
      <c r="H21462" s="20" t="s">
        <v>103</v>
      </c>
    </row>
    <row r="21463" customFormat="false" ht="15.75" hidden="false" customHeight="false" outlineLevel="0" collapsed="false">
      <c r="A21463" s="20" t="s">
        <v>41715</v>
      </c>
      <c r="B21463" s="20" t="s">
        <v>41662</v>
      </c>
      <c r="C21463" s="20" t="s">
        <v>41712</v>
      </c>
      <c r="D21463" s="20" t="s">
        <v>41713</v>
      </c>
      <c r="E21463" s="20" t="s">
        <v>41714</v>
      </c>
      <c r="F21463" s="20" t="s">
        <v>41666</v>
      </c>
      <c r="G21463" s="20" t="s">
        <v>41602</v>
      </c>
      <c r="H21463" s="20" t="s">
        <v>103</v>
      </c>
    </row>
    <row r="21464" customFormat="false" ht="15.75" hidden="false" customHeight="false" outlineLevel="0" collapsed="false">
      <c r="A21464" s="20" t="s">
        <v>41716</v>
      </c>
      <c r="B21464" s="20" t="s">
        <v>41662</v>
      </c>
      <c r="C21464" s="20" t="s">
        <v>41712</v>
      </c>
      <c r="D21464" s="20" t="s">
        <v>41717</v>
      </c>
      <c r="E21464" s="20" t="s">
        <v>41718</v>
      </c>
      <c r="F21464" s="20" t="s">
        <v>41719</v>
      </c>
      <c r="G21464" s="20" t="s">
        <v>41602</v>
      </c>
      <c r="H21464" s="20" t="s">
        <v>103</v>
      </c>
    </row>
    <row r="21465" customFormat="false" ht="15.75" hidden="false" customHeight="false" outlineLevel="0" collapsed="false">
      <c r="A21465" s="20" t="s">
        <v>41720</v>
      </c>
      <c r="B21465" s="20" t="s">
        <v>41662</v>
      </c>
      <c r="C21465" s="20" t="s">
        <v>41712</v>
      </c>
      <c r="D21465" s="20" t="s">
        <v>41717</v>
      </c>
      <c r="E21465" s="20" t="s">
        <v>41718</v>
      </c>
      <c r="F21465" s="20" t="s">
        <v>41719</v>
      </c>
      <c r="G21465" s="20" t="s">
        <v>41602</v>
      </c>
      <c r="H21465" s="20" t="s">
        <v>103</v>
      </c>
    </row>
    <row r="21466" customFormat="false" ht="15.75" hidden="false" customHeight="false" outlineLevel="0" collapsed="false">
      <c r="A21466" s="20" t="s">
        <v>41721</v>
      </c>
      <c r="B21466" s="20" t="s">
        <v>41662</v>
      </c>
      <c r="C21466" s="20" t="s">
        <v>41712</v>
      </c>
      <c r="D21466" s="20" t="s">
        <v>41722</v>
      </c>
      <c r="E21466" s="20" t="s">
        <v>41723</v>
      </c>
      <c r="F21466" s="20" t="s">
        <v>41719</v>
      </c>
      <c r="G21466" s="20" t="s">
        <v>41602</v>
      </c>
      <c r="H21466" s="20" t="s">
        <v>103</v>
      </c>
    </row>
    <row r="21467" customFormat="false" ht="15.75" hidden="false" customHeight="false" outlineLevel="0" collapsed="false">
      <c r="A21467" s="20" t="s">
        <v>41724</v>
      </c>
      <c r="B21467" s="20" t="s">
        <v>41662</v>
      </c>
      <c r="C21467" s="20" t="s">
        <v>41712</v>
      </c>
      <c r="D21467" s="20" t="s">
        <v>41722</v>
      </c>
      <c r="E21467" s="20" t="s">
        <v>41723</v>
      </c>
      <c r="F21467" s="20" t="s">
        <v>41719</v>
      </c>
      <c r="G21467" s="20" t="s">
        <v>41602</v>
      </c>
      <c r="H21467" s="20" t="s">
        <v>103</v>
      </c>
    </row>
    <row r="21468" customFormat="false" ht="15.75" hidden="false" customHeight="false" outlineLevel="0" collapsed="false">
      <c r="A21468" s="20" t="s">
        <v>41725</v>
      </c>
      <c r="B21468" s="20" t="s">
        <v>41662</v>
      </c>
      <c r="C21468" s="20" t="s">
        <v>41712</v>
      </c>
      <c r="D21468" s="20" t="s">
        <v>41726</v>
      </c>
      <c r="E21468" s="20" t="s">
        <v>41727</v>
      </c>
      <c r="F21468" s="20" t="s">
        <v>41719</v>
      </c>
      <c r="G21468" s="20" t="s">
        <v>41602</v>
      </c>
      <c r="H21468" s="20" t="s">
        <v>103</v>
      </c>
    </row>
    <row r="21469" customFormat="false" ht="15.75" hidden="false" customHeight="false" outlineLevel="0" collapsed="false">
      <c r="A21469" s="20" t="s">
        <v>41728</v>
      </c>
      <c r="B21469" s="20" t="s">
        <v>41662</v>
      </c>
      <c r="C21469" s="20" t="s">
        <v>41712</v>
      </c>
      <c r="D21469" s="20" t="s">
        <v>41726</v>
      </c>
      <c r="E21469" s="20" t="s">
        <v>41727</v>
      </c>
      <c r="F21469" s="20" t="s">
        <v>41719</v>
      </c>
      <c r="G21469" s="20" t="s">
        <v>41602</v>
      </c>
      <c r="H21469" s="20" t="s">
        <v>103</v>
      </c>
    </row>
    <row r="21470" customFormat="false" ht="15.75" hidden="false" customHeight="false" outlineLevel="0" collapsed="false">
      <c r="A21470" s="20" t="s">
        <v>41729</v>
      </c>
      <c r="B21470" s="20" t="s">
        <v>41390</v>
      </c>
      <c r="C21470" s="20" t="s">
        <v>41730</v>
      </c>
      <c r="D21470" s="20" t="s">
        <v>41731</v>
      </c>
      <c r="E21470" s="20" t="s">
        <v>41732</v>
      </c>
      <c r="F21470" s="20" t="s">
        <v>41733</v>
      </c>
      <c r="G21470" s="20" t="s">
        <v>41734</v>
      </c>
      <c r="H21470" s="20" t="s">
        <v>103</v>
      </c>
    </row>
    <row r="21471" customFormat="false" ht="15.75" hidden="false" customHeight="false" outlineLevel="0" collapsed="false">
      <c r="A21471" s="20" t="s">
        <v>41735</v>
      </c>
      <c r="B21471" s="20" t="s">
        <v>41390</v>
      </c>
      <c r="C21471" s="20" t="s">
        <v>41730</v>
      </c>
      <c r="D21471" s="20" t="s">
        <v>41731</v>
      </c>
      <c r="E21471" s="20" t="s">
        <v>41732</v>
      </c>
      <c r="F21471" s="20" t="s">
        <v>41733</v>
      </c>
      <c r="G21471" s="20" t="s">
        <v>41734</v>
      </c>
      <c r="H21471" s="20" t="s">
        <v>103</v>
      </c>
    </row>
    <row r="21472" customFormat="false" ht="15.75" hidden="false" customHeight="false" outlineLevel="0" collapsed="false">
      <c r="A21472" s="20" t="s">
        <v>41736</v>
      </c>
      <c r="B21472" s="20" t="s">
        <v>41390</v>
      </c>
      <c r="C21472" s="20" t="s">
        <v>41730</v>
      </c>
      <c r="D21472" s="20" t="s">
        <v>41737</v>
      </c>
      <c r="E21472" s="20" t="s">
        <v>41738</v>
      </c>
      <c r="F21472" s="20" t="s">
        <v>41733</v>
      </c>
      <c r="G21472" s="20" t="s">
        <v>41734</v>
      </c>
      <c r="H21472" s="20" t="s">
        <v>103</v>
      </c>
    </row>
    <row r="21473" customFormat="false" ht="15.75" hidden="false" customHeight="false" outlineLevel="0" collapsed="false">
      <c r="A21473" s="20" t="s">
        <v>41739</v>
      </c>
      <c r="B21473" s="20" t="s">
        <v>41390</v>
      </c>
      <c r="C21473" s="20" t="s">
        <v>41730</v>
      </c>
      <c r="D21473" s="20" t="s">
        <v>41737</v>
      </c>
      <c r="E21473" s="20" t="s">
        <v>41738</v>
      </c>
      <c r="F21473" s="20" t="s">
        <v>41733</v>
      </c>
      <c r="G21473" s="20" t="s">
        <v>41734</v>
      </c>
      <c r="H21473" s="20" t="s">
        <v>103</v>
      </c>
    </row>
    <row r="21474" customFormat="false" ht="15.75" hidden="false" customHeight="false" outlineLevel="0" collapsed="false">
      <c r="A21474" s="20" t="s">
        <v>41740</v>
      </c>
      <c r="B21474" s="20" t="s">
        <v>41390</v>
      </c>
      <c r="C21474" s="20" t="s">
        <v>41730</v>
      </c>
      <c r="D21474" s="20" t="s">
        <v>41741</v>
      </c>
      <c r="E21474" s="20" t="s">
        <v>41742</v>
      </c>
      <c r="F21474" s="20" t="s">
        <v>41733</v>
      </c>
      <c r="G21474" s="20" t="s">
        <v>41734</v>
      </c>
      <c r="H21474" s="20" t="s">
        <v>103</v>
      </c>
    </row>
    <row r="21475" customFormat="false" ht="15.75" hidden="false" customHeight="false" outlineLevel="0" collapsed="false">
      <c r="A21475" s="20" t="s">
        <v>41743</v>
      </c>
      <c r="B21475" s="20" t="s">
        <v>41390</v>
      </c>
      <c r="C21475" s="20" t="s">
        <v>41730</v>
      </c>
      <c r="D21475" s="20" t="s">
        <v>41741</v>
      </c>
      <c r="E21475" s="20" t="s">
        <v>41742</v>
      </c>
      <c r="F21475" s="20" t="s">
        <v>41733</v>
      </c>
      <c r="G21475" s="20" t="s">
        <v>41734</v>
      </c>
      <c r="H21475" s="20" t="s">
        <v>103</v>
      </c>
    </row>
    <row r="21476" customFormat="false" ht="15.75" hidden="false" customHeight="false" outlineLevel="0" collapsed="false">
      <c r="A21476" s="20" t="s">
        <v>41744</v>
      </c>
      <c r="B21476" s="20" t="s">
        <v>41390</v>
      </c>
      <c r="C21476" s="20" t="s">
        <v>41730</v>
      </c>
      <c r="D21476" s="20" t="s">
        <v>41745</v>
      </c>
      <c r="E21476" s="20" t="s">
        <v>41746</v>
      </c>
      <c r="F21476" s="20" t="s">
        <v>41733</v>
      </c>
      <c r="G21476" s="20" t="s">
        <v>41734</v>
      </c>
      <c r="H21476" s="20" t="s">
        <v>103</v>
      </c>
    </row>
    <row r="21477" customFormat="false" ht="15.75" hidden="false" customHeight="false" outlineLevel="0" collapsed="false">
      <c r="A21477" s="20" t="s">
        <v>41747</v>
      </c>
      <c r="B21477" s="20" t="s">
        <v>41390</v>
      </c>
      <c r="C21477" s="20" t="s">
        <v>41730</v>
      </c>
      <c r="D21477" s="20" t="s">
        <v>41745</v>
      </c>
      <c r="E21477" s="20" t="s">
        <v>41746</v>
      </c>
      <c r="F21477" s="20" t="s">
        <v>41733</v>
      </c>
      <c r="G21477" s="20" t="s">
        <v>41734</v>
      </c>
      <c r="H21477" s="20" t="s">
        <v>103</v>
      </c>
    </row>
    <row r="21478" customFormat="false" ht="15.75" hidden="false" customHeight="false" outlineLevel="0" collapsed="false">
      <c r="A21478" s="20" t="s">
        <v>41748</v>
      </c>
      <c r="B21478" s="20" t="s">
        <v>41390</v>
      </c>
      <c r="C21478" s="20" t="s">
        <v>41730</v>
      </c>
      <c r="D21478" s="20" t="s">
        <v>41749</v>
      </c>
      <c r="E21478" s="20" t="s">
        <v>41750</v>
      </c>
      <c r="F21478" s="20" t="s">
        <v>41733</v>
      </c>
      <c r="G21478" s="20" t="s">
        <v>41734</v>
      </c>
      <c r="H21478" s="20" t="s">
        <v>103</v>
      </c>
    </row>
    <row r="21479" customFormat="false" ht="15.75" hidden="false" customHeight="false" outlineLevel="0" collapsed="false">
      <c r="A21479" s="20" t="s">
        <v>41751</v>
      </c>
      <c r="B21479" s="20" t="s">
        <v>41390</v>
      </c>
      <c r="C21479" s="20" t="s">
        <v>41730</v>
      </c>
      <c r="D21479" s="20" t="s">
        <v>41749</v>
      </c>
      <c r="E21479" s="20" t="s">
        <v>41750</v>
      </c>
      <c r="F21479" s="20" t="s">
        <v>41733</v>
      </c>
      <c r="G21479" s="20" t="s">
        <v>41734</v>
      </c>
      <c r="H21479" s="20" t="s">
        <v>103</v>
      </c>
    </row>
    <row r="21480" customFormat="false" ht="15.75" hidden="false" customHeight="false" outlineLevel="0" collapsed="false">
      <c r="A21480" s="20" t="s">
        <v>41752</v>
      </c>
      <c r="B21480" s="20" t="s">
        <v>41390</v>
      </c>
      <c r="C21480" s="20" t="s">
        <v>41730</v>
      </c>
      <c r="D21480" s="20" t="s">
        <v>41753</v>
      </c>
      <c r="E21480" s="20" t="s">
        <v>41754</v>
      </c>
      <c r="F21480" s="20" t="s">
        <v>41733</v>
      </c>
      <c r="G21480" s="20" t="s">
        <v>41734</v>
      </c>
      <c r="H21480" s="20" t="s">
        <v>103</v>
      </c>
    </row>
    <row r="21481" customFormat="false" ht="15.75" hidden="false" customHeight="false" outlineLevel="0" collapsed="false">
      <c r="A21481" s="20" t="s">
        <v>41755</v>
      </c>
      <c r="B21481" s="20" t="s">
        <v>41390</v>
      </c>
      <c r="C21481" s="20" t="s">
        <v>41730</v>
      </c>
      <c r="D21481" s="20" t="s">
        <v>41753</v>
      </c>
      <c r="E21481" s="20" t="s">
        <v>41754</v>
      </c>
      <c r="F21481" s="20" t="s">
        <v>41733</v>
      </c>
      <c r="G21481" s="20" t="s">
        <v>41734</v>
      </c>
      <c r="H21481" s="20" t="s">
        <v>103</v>
      </c>
    </row>
    <row r="21482" customFormat="false" ht="15.75" hidden="false" customHeight="false" outlineLevel="0" collapsed="false">
      <c r="A21482" s="20" t="s">
        <v>41756</v>
      </c>
      <c r="B21482" s="20" t="s">
        <v>41390</v>
      </c>
      <c r="C21482" s="20" t="s">
        <v>41730</v>
      </c>
      <c r="D21482" s="20" t="s">
        <v>41757</v>
      </c>
      <c r="E21482" s="20" t="s">
        <v>41758</v>
      </c>
      <c r="F21482" s="20" t="s">
        <v>41733</v>
      </c>
      <c r="G21482" s="20" t="s">
        <v>41734</v>
      </c>
      <c r="H21482" s="20" t="s">
        <v>103</v>
      </c>
    </row>
    <row r="21483" customFormat="false" ht="15.75" hidden="false" customHeight="false" outlineLevel="0" collapsed="false">
      <c r="A21483" s="20" t="s">
        <v>41759</v>
      </c>
      <c r="B21483" s="20" t="s">
        <v>41390</v>
      </c>
      <c r="C21483" s="20" t="s">
        <v>41730</v>
      </c>
      <c r="D21483" s="20" t="s">
        <v>41757</v>
      </c>
      <c r="E21483" s="20" t="s">
        <v>41758</v>
      </c>
      <c r="F21483" s="20" t="s">
        <v>41733</v>
      </c>
      <c r="G21483" s="20" t="s">
        <v>41734</v>
      </c>
      <c r="H21483" s="20" t="s">
        <v>103</v>
      </c>
    </row>
    <row r="21484" customFormat="false" ht="15.75" hidden="false" customHeight="false" outlineLevel="0" collapsed="false">
      <c r="A21484" s="20" t="s">
        <v>41760</v>
      </c>
      <c r="B21484" s="20" t="s">
        <v>41390</v>
      </c>
      <c r="C21484" s="20" t="s">
        <v>41730</v>
      </c>
      <c r="D21484" s="20" t="s">
        <v>41761</v>
      </c>
      <c r="E21484" s="20" t="s">
        <v>41762</v>
      </c>
      <c r="F21484" s="20" t="s">
        <v>41733</v>
      </c>
      <c r="G21484" s="20" t="s">
        <v>41734</v>
      </c>
      <c r="H21484" s="20" t="s">
        <v>103</v>
      </c>
    </row>
    <row r="21485" customFormat="false" ht="15.75" hidden="false" customHeight="false" outlineLevel="0" collapsed="false">
      <c r="A21485" s="20" t="s">
        <v>41763</v>
      </c>
      <c r="B21485" s="20" t="s">
        <v>41390</v>
      </c>
      <c r="C21485" s="20" t="s">
        <v>41730</v>
      </c>
      <c r="D21485" s="20" t="s">
        <v>41761</v>
      </c>
      <c r="E21485" s="20" t="s">
        <v>41762</v>
      </c>
      <c r="F21485" s="20" t="s">
        <v>41733</v>
      </c>
      <c r="G21485" s="20" t="s">
        <v>41734</v>
      </c>
      <c r="H21485" s="20" t="s">
        <v>103</v>
      </c>
    </row>
    <row r="21486" customFormat="false" ht="15.75" hidden="false" customHeight="false" outlineLevel="0" collapsed="false">
      <c r="A21486" s="20" t="s">
        <v>41764</v>
      </c>
      <c r="B21486" s="20" t="s">
        <v>41390</v>
      </c>
      <c r="C21486" s="20" t="s">
        <v>41730</v>
      </c>
      <c r="D21486" s="20" t="s">
        <v>41765</v>
      </c>
      <c r="E21486" s="20" t="s">
        <v>41766</v>
      </c>
      <c r="F21486" s="20" t="s">
        <v>41733</v>
      </c>
      <c r="G21486" s="20" t="s">
        <v>41734</v>
      </c>
      <c r="H21486" s="20" t="s">
        <v>103</v>
      </c>
    </row>
    <row r="21487" customFormat="false" ht="15.75" hidden="false" customHeight="false" outlineLevel="0" collapsed="false">
      <c r="A21487" s="20" t="s">
        <v>41767</v>
      </c>
      <c r="B21487" s="20" t="s">
        <v>41390</v>
      </c>
      <c r="C21487" s="20" t="s">
        <v>41730</v>
      </c>
      <c r="D21487" s="20" t="s">
        <v>41765</v>
      </c>
      <c r="E21487" s="20" t="s">
        <v>41766</v>
      </c>
      <c r="F21487" s="20" t="s">
        <v>41733</v>
      </c>
      <c r="G21487" s="20" t="s">
        <v>41734</v>
      </c>
      <c r="H21487" s="20" t="s">
        <v>103</v>
      </c>
    </row>
    <row r="21488" customFormat="false" ht="15.75" hidden="false" customHeight="false" outlineLevel="0" collapsed="false">
      <c r="A21488" s="20" t="s">
        <v>41768</v>
      </c>
      <c r="B21488" s="20" t="s">
        <v>41390</v>
      </c>
      <c r="C21488" s="20" t="s">
        <v>41730</v>
      </c>
      <c r="D21488" s="20" t="s">
        <v>41769</v>
      </c>
      <c r="E21488" s="20" t="s">
        <v>41770</v>
      </c>
      <c r="F21488" s="20" t="s">
        <v>41733</v>
      </c>
      <c r="G21488" s="20" t="s">
        <v>41734</v>
      </c>
      <c r="H21488" s="20" t="s">
        <v>103</v>
      </c>
    </row>
    <row r="21489" customFormat="false" ht="15.75" hidden="false" customHeight="false" outlineLevel="0" collapsed="false">
      <c r="A21489" s="20" t="s">
        <v>41771</v>
      </c>
      <c r="B21489" s="20" t="s">
        <v>41390</v>
      </c>
      <c r="C21489" s="20" t="s">
        <v>41730</v>
      </c>
      <c r="D21489" s="20" t="s">
        <v>41769</v>
      </c>
      <c r="E21489" s="20" t="s">
        <v>41770</v>
      </c>
      <c r="F21489" s="20" t="s">
        <v>41733</v>
      </c>
      <c r="G21489" s="20" t="s">
        <v>41734</v>
      </c>
      <c r="H21489" s="20" t="s">
        <v>103</v>
      </c>
    </row>
    <row r="21490" customFormat="false" ht="15.75" hidden="false" customHeight="false" outlineLevel="0" collapsed="false">
      <c r="A21490" s="20" t="s">
        <v>41772</v>
      </c>
      <c r="B21490" s="20" t="s">
        <v>41773</v>
      </c>
      <c r="C21490" s="20" t="s">
        <v>41774</v>
      </c>
      <c r="D21490" s="20" t="s">
        <v>41775</v>
      </c>
      <c r="E21490" s="20" t="s">
        <v>41776</v>
      </c>
      <c r="H21490" s="20" t="s">
        <v>53</v>
      </c>
    </row>
    <row r="21491" customFormat="false" ht="15.75" hidden="false" customHeight="false" outlineLevel="0" collapsed="false">
      <c r="A21491" s="20" t="s">
        <v>41777</v>
      </c>
      <c r="B21491" s="20" t="s">
        <v>41773</v>
      </c>
      <c r="C21491" s="20" t="s">
        <v>41774</v>
      </c>
      <c r="D21491" s="20" t="s">
        <v>41775</v>
      </c>
      <c r="E21491" s="20" t="s">
        <v>41776</v>
      </c>
      <c r="H21491" s="20" t="s">
        <v>53</v>
      </c>
    </row>
    <row r="21492" customFormat="false" ht="15.75" hidden="false" customHeight="false" outlineLevel="0" collapsed="false">
      <c r="A21492" s="20" t="s">
        <v>41778</v>
      </c>
      <c r="B21492" s="20" t="s">
        <v>41779</v>
      </c>
      <c r="C21492" s="20" t="s">
        <v>28135</v>
      </c>
      <c r="H21492" s="20" t="s">
        <v>53</v>
      </c>
    </row>
    <row r="21493" customFormat="false" ht="15.75" hidden="false" customHeight="false" outlineLevel="0" collapsed="false">
      <c r="A21493" s="20" t="s">
        <v>41780</v>
      </c>
      <c r="B21493" s="20" t="s">
        <v>41779</v>
      </c>
      <c r="C21493" s="20" t="s">
        <v>28135</v>
      </c>
      <c r="H21493" s="20" t="s">
        <v>53</v>
      </c>
    </row>
    <row r="21494" customFormat="false" ht="15.75" hidden="false" customHeight="false" outlineLevel="0" collapsed="false">
      <c r="A21494" s="20" t="s">
        <v>41781</v>
      </c>
      <c r="B21494" s="20" t="s">
        <v>41782</v>
      </c>
      <c r="C21494" s="20" t="s">
        <v>41783</v>
      </c>
      <c r="D21494" s="20" t="s">
        <v>41784</v>
      </c>
      <c r="H21494" s="20" t="s">
        <v>53</v>
      </c>
    </row>
    <row r="21495" customFormat="false" ht="15.75" hidden="false" customHeight="false" outlineLevel="0" collapsed="false">
      <c r="A21495" s="20" t="s">
        <v>41785</v>
      </c>
      <c r="B21495" s="20" t="s">
        <v>41782</v>
      </c>
      <c r="C21495" s="20" t="s">
        <v>41783</v>
      </c>
      <c r="D21495" s="20" t="s">
        <v>41784</v>
      </c>
      <c r="H21495" s="20" t="s">
        <v>53</v>
      </c>
    </row>
    <row r="21496" customFormat="false" ht="15.75" hidden="false" customHeight="false" outlineLevel="0" collapsed="false">
      <c r="A21496" s="20" t="s">
        <v>41786</v>
      </c>
      <c r="B21496" s="20" t="s">
        <v>41787</v>
      </c>
      <c r="C21496" s="20" t="s">
        <v>41788</v>
      </c>
      <c r="H21496" s="20" t="s">
        <v>53</v>
      </c>
    </row>
    <row r="21497" customFormat="false" ht="15.75" hidden="false" customHeight="false" outlineLevel="0" collapsed="false">
      <c r="A21497" s="20" t="s">
        <v>41789</v>
      </c>
      <c r="B21497" s="20" t="s">
        <v>41787</v>
      </c>
      <c r="C21497" s="20" t="s">
        <v>41788</v>
      </c>
      <c r="H21497" s="20" t="s">
        <v>53</v>
      </c>
    </row>
    <row r="21498" customFormat="false" ht="15.75" hidden="false" customHeight="false" outlineLevel="0" collapsed="false">
      <c r="A21498" s="20" t="s">
        <v>41790</v>
      </c>
      <c r="B21498" s="20" t="s">
        <v>41791</v>
      </c>
      <c r="C21498" s="20" t="s">
        <v>41792</v>
      </c>
      <c r="H21498" s="20" t="s">
        <v>53</v>
      </c>
    </row>
    <row r="21499" customFormat="false" ht="15.75" hidden="false" customHeight="false" outlineLevel="0" collapsed="false">
      <c r="A21499" s="20" t="s">
        <v>41793</v>
      </c>
      <c r="B21499" s="20" t="s">
        <v>41791</v>
      </c>
      <c r="C21499" s="20" t="s">
        <v>41792</v>
      </c>
      <c r="H21499" s="20" t="s">
        <v>53</v>
      </c>
    </row>
    <row r="21500" customFormat="false" ht="15.75" hidden="false" customHeight="false" outlineLevel="0" collapsed="false">
      <c r="A21500" s="20" t="s">
        <v>41794</v>
      </c>
      <c r="B21500" s="20" t="s">
        <v>41795</v>
      </c>
      <c r="H21500" s="20" t="s">
        <v>5894</v>
      </c>
    </row>
    <row r="21501" customFormat="false" ht="15.75" hidden="false" customHeight="false" outlineLevel="0" collapsed="false">
      <c r="A21501" s="20" t="s">
        <v>41796</v>
      </c>
      <c r="B21501" s="20" t="s">
        <v>41795</v>
      </c>
      <c r="H21501" s="20" t="s">
        <v>5894</v>
      </c>
    </row>
    <row r="21502" customFormat="false" ht="15.75" hidden="false" customHeight="false" outlineLevel="0" collapsed="false">
      <c r="A21502" s="20" t="s">
        <v>41797</v>
      </c>
      <c r="B21502" s="20" t="s">
        <v>41798</v>
      </c>
      <c r="C21502" s="20" t="s">
        <v>41799</v>
      </c>
      <c r="H21502" s="20" t="s">
        <v>53</v>
      </c>
    </row>
    <row r="21503" customFormat="false" ht="15.75" hidden="false" customHeight="false" outlineLevel="0" collapsed="false">
      <c r="A21503" s="20" t="s">
        <v>41800</v>
      </c>
      <c r="B21503" s="20" t="s">
        <v>41798</v>
      </c>
      <c r="C21503" s="20" t="s">
        <v>41799</v>
      </c>
      <c r="H21503" s="20" t="s">
        <v>53</v>
      </c>
    </row>
    <row r="21504" customFormat="false" ht="15.75" hidden="false" customHeight="false" outlineLevel="0" collapsed="false">
      <c r="A21504" s="20" t="s">
        <v>41801</v>
      </c>
      <c r="B21504" s="20" t="s">
        <v>41802</v>
      </c>
      <c r="C21504" s="20" t="s">
        <v>41803</v>
      </c>
      <c r="H21504" s="20" t="s">
        <v>53</v>
      </c>
    </row>
    <row r="21505" customFormat="false" ht="15.75" hidden="false" customHeight="false" outlineLevel="0" collapsed="false">
      <c r="A21505" s="20" t="s">
        <v>41804</v>
      </c>
      <c r="B21505" s="20" t="s">
        <v>41802</v>
      </c>
      <c r="C21505" s="20" t="s">
        <v>41803</v>
      </c>
      <c r="H21505" s="20" t="s">
        <v>53</v>
      </c>
    </row>
    <row r="21506" customFormat="false" ht="15.75" hidden="false" customHeight="false" outlineLevel="0" collapsed="false">
      <c r="A21506" s="20" t="s">
        <v>41805</v>
      </c>
      <c r="B21506" s="20" t="s">
        <v>41806</v>
      </c>
      <c r="C21506" s="20" t="s">
        <v>41803</v>
      </c>
      <c r="H21506" s="20" t="s">
        <v>53</v>
      </c>
    </row>
    <row r="21507" customFormat="false" ht="15.75" hidden="false" customHeight="false" outlineLevel="0" collapsed="false">
      <c r="A21507" s="20" t="s">
        <v>41807</v>
      </c>
      <c r="B21507" s="20" t="s">
        <v>41806</v>
      </c>
      <c r="C21507" s="20" t="s">
        <v>41803</v>
      </c>
      <c r="H21507" s="20" t="s">
        <v>53</v>
      </c>
    </row>
    <row r="21508" customFormat="false" ht="15.75" hidden="false" customHeight="false" outlineLevel="0" collapsed="false">
      <c r="A21508" s="20" t="s">
        <v>41808</v>
      </c>
      <c r="B21508" s="20" t="s">
        <v>41809</v>
      </c>
      <c r="C21508" s="20" t="s">
        <v>41803</v>
      </c>
      <c r="H21508" s="20" t="s">
        <v>53</v>
      </c>
    </row>
    <row r="21509" customFormat="false" ht="15.75" hidden="false" customHeight="false" outlineLevel="0" collapsed="false">
      <c r="A21509" s="20" t="s">
        <v>41810</v>
      </c>
      <c r="B21509" s="20" t="s">
        <v>41809</v>
      </c>
      <c r="C21509" s="20" t="s">
        <v>41803</v>
      </c>
      <c r="H21509" s="20" t="s">
        <v>53</v>
      </c>
    </row>
    <row r="21510" customFormat="false" ht="15.75" hidden="false" customHeight="false" outlineLevel="0" collapsed="false">
      <c r="A21510" s="20" t="s">
        <v>41811</v>
      </c>
      <c r="B21510" s="20" t="s">
        <v>41812</v>
      </c>
      <c r="C21510" s="20" t="s">
        <v>41813</v>
      </c>
      <c r="H21510" s="20" t="s">
        <v>53</v>
      </c>
    </row>
    <row r="21511" customFormat="false" ht="15.75" hidden="false" customHeight="false" outlineLevel="0" collapsed="false">
      <c r="A21511" s="20" t="s">
        <v>41814</v>
      </c>
      <c r="B21511" s="20" t="s">
        <v>41812</v>
      </c>
      <c r="C21511" s="20" t="s">
        <v>41813</v>
      </c>
      <c r="H21511" s="20" t="s">
        <v>53</v>
      </c>
    </row>
    <row r="21512" customFormat="false" ht="15.75" hidden="false" customHeight="false" outlineLevel="0" collapsed="false">
      <c r="A21512" s="20" t="s">
        <v>41815</v>
      </c>
      <c r="B21512" s="20" t="s">
        <v>41816</v>
      </c>
      <c r="C21512" s="20" t="s">
        <v>41813</v>
      </c>
      <c r="H21512" s="20" t="s">
        <v>53</v>
      </c>
    </row>
    <row r="21513" customFormat="false" ht="15.75" hidden="false" customHeight="false" outlineLevel="0" collapsed="false">
      <c r="A21513" s="20" t="s">
        <v>41817</v>
      </c>
      <c r="B21513" s="20" t="s">
        <v>41816</v>
      </c>
      <c r="C21513" s="20" t="s">
        <v>41813</v>
      </c>
      <c r="H21513" s="20" t="s">
        <v>53</v>
      </c>
    </row>
    <row r="21514" customFormat="false" ht="15.75" hidden="false" customHeight="false" outlineLevel="0" collapsed="false">
      <c r="A21514" s="20" t="s">
        <v>41818</v>
      </c>
      <c r="B21514" s="20" t="s">
        <v>41819</v>
      </c>
      <c r="C21514" s="20" t="s">
        <v>41820</v>
      </c>
      <c r="H21514" s="20" t="s">
        <v>53</v>
      </c>
    </row>
    <row r="21515" customFormat="false" ht="15.75" hidden="false" customHeight="false" outlineLevel="0" collapsed="false">
      <c r="A21515" s="20" t="s">
        <v>41821</v>
      </c>
      <c r="B21515" s="20" t="s">
        <v>41819</v>
      </c>
      <c r="C21515" s="20" t="s">
        <v>41820</v>
      </c>
      <c r="H21515" s="20" t="s">
        <v>53</v>
      </c>
    </row>
    <row r="21516" customFormat="false" ht="15.75" hidden="false" customHeight="false" outlineLevel="0" collapsed="false">
      <c r="A21516" s="20" t="s">
        <v>41822</v>
      </c>
      <c r="B21516" s="20" t="s">
        <v>41823</v>
      </c>
      <c r="C21516" s="20" t="s">
        <v>41824</v>
      </c>
      <c r="H21516" s="20" t="s">
        <v>53</v>
      </c>
    </row>
    <row r="21517" customFormat="false" ht="15.75" hidden="false" customHeight="false" outlineLevel="0" collapsed="false">
      <c r="A21517" s="20" t="s">
        <v>41825</v>
      </c>
      <c r="B21517" s="20" t="s">
        <v>41823</v>
      </c>
      <c r="C21517" s="20" t="s">
        <v>41824</v>
      </c>
      <c r="H21517" s="20" t="s">
        <v>53</v>
      </c>
    </row>
    <row r="21518" customFormat="false" ht="15.75" hidden="false" customHeight="false" outlineLevel="0" collapsed="false">
      <c r="A21518" s="20" t="s">
        <v>41826</v>
      </c>
      <c r="B21518" s="20" t="s">
        <v>41827</v>
      </c>
      <c r="C21518" s="20" t="s">
        <v>41813</v>
      </c>
      <c r="H21518" s="20" t="s">
        <v>53</v>
      </c>
    </row>
    <row r="21519" customFormat="false" ht="15.75" hidden="false" customHeight="false" outlineLevel="0" collapsed="false">
      <c r="A21519" s="20" t="s">
        <v>41828</v>
      </c>
      <c r="B21519" s="20" t="s">
        <v>41827</v>
      </c>
      <c r="C21519" s="20" t="s">
        <v>41813</v>
      </c>
      <c r="H21519" s="20" t="s">
        <v>53</v>
      </c>
    </row>
    <row r="21520" customFormat="false" ht="15.75" hidden="false" customHeight="false" outlineLevel="0" collapsed="false">
      <c r="A21520" s="20" t="s">
        <v>41829</v>
      </c>
      <c r="B21520" s="20" t="s">
        <v>41830</v>
      </c>
      <c r="C21520" s="20" t="s">
        <v>41831</v>
      </c>
      <c r="H21520" s="20" t="s">
        <v>53</v>
      </c>
    </row>
    <row r="21521" customFormat="false" ht="15.75" hidden="false" customHeight="false" outlineLevel="0" collapsed="false">
      <c r="A21521" s="20" t="s">
        <v>41832</v>
      </c>
      <c r="B21521" s="20" t="s">
        <v>41830</v>
      </c>
      <c r="C21521" s="20" t="s">
        <v>41831</v>
      </c>
      <c r="H21521" s="20" t="s">
        <v>53</v>
      </c>
    </row>
    <row r="21522" customFormat="false" ht="15.75" hidden="false" customHeight="false" outlineLevel="0" collapsed="false">
      <c r="A21522" s="20" t="s">
        <v>41833</v>
      </c>
      <c r="B21522" s="20" t="s">
        <v>41834</v>
      </c>
      <c r="C21522" s="20" t="s">
        <v>4012</v>
      </c>
      <c r="H21522" s="20" t="s">
        <v>5894</v>
      </c>
    </row>
    <row r="21523" customFormat="false" ht="15.75" hidden="false" customHeight="false" outlineLevel="0" collapsed="false">
      <c r="A21523" s="20" t="s">
        <v>41835</v>
      </c>
      <c r="B21523" s="20" t="s">
        <v>41834</v>
      </c>
      <c r="C21523" s="20" t="s">
        <v>4012</v>
      </c>
      <c r="H21523" s="20" t="s">
        <v>5894</v>
      </c>
    </row>
    <row r="21524" customFormat="false" ht="15.75" hidden="false" customHeight="false" outlineLevel="0" collapsed="false">
      <c r="A21524" s="20" t="s">
        <v>41836</v>
      </c>
      <c r="B21524" s="20" t="s">
        <v>41837</v>
      </c>
      <c r="H21524" s="20" t="s">
        <v>53</v>
      </c>
    </row>
    <row r="21525" customFormat="false" ht="15.75" hidden="false" customHeight="false" outlineLevel="0" collapsed="false">
      <c r="A21525" s="20" t="s">
        <v>41838</v>
      </c>
      <c r="B21525" s="20" t="s">
        <v>41837</v>
      </c>
      <c r="H21525" s="20" t="s">
        <v>53</v>
      </c>
    </row>
    <row r="21526" customFormat="false" ht="15.75" hidden="false" customHeight="false" outlineLevel="0" collapsed="false">
      <c r="A21526" s="20" t="s">
        <v>41839</v>
      </c>
      <c r="B21526" s="20" t="s">
        <v>41840</v>
      </c>
      <c r="C21526" s="20" t="s">
        <v>41841</v>
      </c>
      <c r="H21526" s="20" t="s">
        <v>53</v>
      </c>
    </row>
    <row r="21527" customFormat="false" ht="15.75" hidden="false" customHeight="false" outlineLevel="0" collapsed="false">
      <c r="A21527" s="20" t="s">
        <v>41842</v>
      </c>
      <c r="B21527" s="20" t="s">
        <v>41840</v>
      </c>
      <c r="C21527" s="20" t="s">
        <v>41841</v>
      </c>
      <c r="H21527" s="20" t="s">
        <v>53</v>
      </c>
    </row>
    <row r="21528" customFormat="false" ht="15.75" hidden="false" customHeight="false" outlineLevel="0" collapsed="false">
      <c r="A21528" s="20" t="s">
        <v>41843</v>
      </c>
      <c r="B21528" s="20" t="s">
        <v>41844</v>
      </c>
      <c r="C21528" s="20" t="s">
        <v>41845</v>
      </c>
      <c r="H21528" s="20" t="s">
        <v>53</v>
      </c>
    </row>
    <row r="21529" customFormat="false" ht="15.75" hidden="false" customHeight="false" outlineLevel="0" collapsed="false">
      <c r="A21529" s="20" t="s">
        <v>41846</v>
      </c>
      <c r="B21529" s="20" t="s">
        <v>41844</v>
      </c>
      <c r="C21529" s="20" t="s">
        <v>41845</v>
      </c>
      <c r="H21529" s="20" t="s">
        <v>53</v>
      </c>
    </row>
    <row r="21530" customFormat="false" ht="15.75" hidden="false" customHeight="false" outlineLevel="0" collapsed="false">
      <c r="A21530" s="20" t="s">
        <v>41847</v>
      </c>
      <c r="B21530" s="20" t="s">
        <v>41848</v>
      </c>
      <c r="C21530" s="20" t="s">
        <v>41849</v>
      </c>
      <c r="H21530" s="20" t="s">
        <v>53</v>
      </c>
    </row>
    <row r="21531" customFormat="false" ht="15.75" hidden="false" customHeight="false" outlineLevel="0" collapsed="false">
      <c r="A21531" s="20" t="s">
        <v>41850</v>
      </c>
      <c r="B21531" s="20" t="s">
        <v>41848</v>
      </c>
      <c r="C21531" s="20" t="s">
        <v>41849</v>
      </c>
      <c r="H21531" s="20" t="s">
        <v>53</v>
      </c>
    </row>
    <row r="21532" customFormat="false" ht="15.75" hidden="false" customHeight="false" outlineLevel="0" collapsed="false">
      <c r="A21532" s="20" t="s">
        <v>41851</v>
      </c>
      <c r="B21532" s="20" t="s">
        <v>41852</v>
      </c>
      <c r="C21532" s="20" t="s">
        <v>41853</v>
      </c>
      <c r="H21532" s="20" t="s">
        <v>53</v>
      </c>
    </row>
    <row r="21533" customFormat="false" ht="15.75" hidden="false" customHeight="false" outlineLevel="0" collapsed="false">
      <c r="A21533" s="20" t="s">
        <v>41854</v>
      </c>
      <c r="B21533" s="20" t="s">
        <v>41852</v>
      </c>
      <c r="C21533" s="20" t="s">
        <v>41853</v>
      </c>
      <c r="H21533" s="20" t="s">
        <v>53</v>
      </c>
    </row>
    <row r="21534" customFormat="false" ht="15.75" hidden="false" customHeight="false" outlineLevel="0" collapsed="false">
      <c r="A21534" s="20" t="s">
        <v>41855</v>
      </c>
      <c r="B21534" s="20" t="s">
        <v>41856</v>
      </c>
      <c r="C21534" s="20" t="s">
        <v>41857</v>
      </c>
      <c r="H21534" s="20" t="s">
        <v>29</v>
      </c>
    </row>
    <row r="21535" customFormat="false" ht="15.75" hidden="false" customHeight="false" outlineLevel="0" collapsed="false">
      <c r="A21535" s="20" t="s">
        <v>41858</v>
      </c>
      <c r="B21535" s="20" t="s">
        <v>41856</v>
      </c>
      <c r="C21535" s="20" t="s">
        <v>41857</v>
      </c>
      <c r="H21535" s="20" t="s">
        <v>29</v>
      </c>
    </row>
    <row r="21536" customFormat="false" ht="15.75" hidden="false" customHeight="false" outlineLevel="0" collapsed="false">
      <c r="A21536" s="20" t="s">
        <v>41859</v>
      </c>
      <c r="B21536" s="20" t="s">
        <v>41860</v>
      </c>
      <c r="C21536" s="20" t="s">
        <v>41861</v>
      </c>
      <c r="H21536" s="20" t="s">
        <v>29</v>
      </c>
    </row>
    <row r="21537" customFormat="false" ht="15.75" hidden="false" customHeight="false" outlineLevel="0" collapsed="false">
      <c r="A21537" s="20" t="s">
        <v>41862</v>
      </c>
      <c r="B21537" s="20" t="s">
        <v>41860</v>
      </c>
      <c r="C21537" s="20" t="s">
        <v>41861</v>
      </c>
      <c r="H21537" s="20" t="s">
        <v>29</v>
      </c>
    </row>
    <row r="21538" customFormat="false" ht="15.75" hidden="false" customHeight="false" outlineLevel="0" collapsed="false">
      <c r="A21538" s="20" t="s">
        <v>41863</v>
      </c>
      <c r="B21538" s="20" t="s">
        <v>41864</v>
      </c>
      <c r="C21538" s="20" t="s">
        <v>41865</v>
      </c>
      <c r="H21538" s="20" t="s">
        <v>53</v>
      </c>
    </row>
    <row r="21539" customFormat="false" ht="15.75" hidden="false" customHeight="false" outlineLevel="0" collapsed="false">
      <c r="A21539" s="20" t="s">
        <v>41866</v>
      </c>
      <c r="B21539" s="20" t="s">
        <v>41864</v>
      </c>
      <c r="C21539" s="20" t="s">
        <v>41865</v>
      </c>
      <c r="H21539" s="20" t="s">
        <v>53</v>
      </c>
    </row>
    <row r="21540" customFormat="false" ht="15.75" hidden="false" customHeight="false" outlineLevel="0" collapsed="false">
      <c r="A21540" s="20" t="s">
        <v>41867</v>
      </c>
      <c r="B21540" s="20" t="s">
        <v>41868</v>
      </c>
      <c r="C21540" s="20" t="s">
        <v>41869</v>
      </c>
      <c r="D21540" s="20" t="s">
        <v>26826</v>
      </c>
      <c r="H21540" s="20" t="s">
        <v>53</v>
      </c>
    </row>
    <row r="21541" customFormat="false" ht="15.75" hidden="false" customHeight="false" outlineLevel="0" collapsed="false">
      <c r="A21541" s="20" t="s">
        <v>41870</v>
      </c>
      <c r="B21541" s="20" t="s">
        <v>41868</v>
      </c>
      <c r="C21541" s="20" t="s">
        <v>41869</v>
      </c>
      <c r="D21541" s="20" t="s">
        <v>26826</v>
      </c>
      <c r="H21541" s="20" t="s">
        <v>53</v>
      </c>
    </row>
    <row r="21542" customFormat="false" ht="15.75" hidden="false" customHeight="false" outlineLevel="0" collapsed="false">
      <c r="A21542" s="20" t="s">
        <v>41871</v>
      </c>
      <c r="B21542" s="20" t="s">
        <v>41872</v>
      </c>
      <c r="C21542" s="20" t="s">
        <v>13079</v>
      </c>
      <c r="H21542" s="20" t="s">
        <v>29</v>
      </c>
    </row>
    <row r="21543" customFormat="false" ht="15.75" hidden="false" customHeight="false" outlineLevel="0" collapsed="false">
      <c r="A21543" s="20" t="s">
        <v>41873</v>
      </c>
      <c r="B21543" s="20" t="s">
        <v>41872</v>
      </c>
      <c r="C21543" s="20" t="s">
        <v>13079</v>
      </c>
      <c r="H21543" s="20" t="s">
        <v>29</v>
      </c>
    </row>
    <row r="21544" customFormat="false" ht="15.75" hidden="false" customHeight="false" outlineLevel="0" collapsed="false">
      <c r="A21544" s="20" t="s">
        <v>41874</v>
      </c>
      <c r="B21544" s="20" t="s">
        <v>41875</v>
      </c>
      <c r="C21544" s="20" t="s">
        <v>41876</v>
      </c>
      <c r="H21544" s="20" t="s">
        <v>29</v>
      </c>
    </row>
    <row r="21545" customFormat="false" ht="15.75" hidden="false" customHeight="false" outlineLevel="0" collapsed="false">
      <c r="A21545" s="20" t="s">
        <v>41877</v>
      </c>
      <c r="B21545" s="20" t="s">
        <v>41875</v>
      </c>
      <c r="C21545" s="20" t="s">
        <v>41876</v>
      </c>
      <c r="H21545" s="20" t="s">
        <v>29</v>
      </c>
    </row>
    <row r="21546" customFormat="false" ht="15.75" hidden="false" customHeight="false" outlineLevel="0" collapsed="false">
      <c r="A21546" s="20" t="s">
        <v>41878</v>
      </c>
      <c r="B21546" s="20" t="s">
        <v>41879</v>
      </c>
      <c r="H21546" s="20" t="s">
        <v>53</v>
      </c>
    </row>
    <row r="21547" customFormat="false" ht="15.75" hidden="false" customHeight="false" outlineLevel="0" collapsed="false">
      <c r="A21547" s="20" t="s">
        <v>41880</v>
      </c>
      <c r="B21547" s="20" t="s">
        <v>41879</v>
      </c>
      <c r="H21547" s="20" t="s">
        <v>53</v>
      </c>
    </row>
    <row r="21548" customFormat="false" ht="15.75" hidden="false" customHeight="false" outlineLevel="0" collapsed="false">
      <c r="A21548" s="20" t="s">
        <v>41881</v>
      </c>
      <c r="B21548" s="20" t="s">
        <v>41882</v>
      </c>
      <c r="C21548" s="20" t="s">
        <v>41883</v>
      </c>
      <c r="H21548" s="20" t="s">
        <v>29</v>
      </c>
    </row>
    <row r="21549" customFormat="false" ht="15.75" hidden="false" customHeight="false" outlineLevel="0" collapsed="false">
      <c r="A21549" s="20" t="s">
        <v>41884</v>
      </c>
      <c r="B21549" s="20" t="s">
        <v>41882</v>
      </c>
      <c r="C21549" s="20" t="s">
        <v>41883</v>
      </c>
      <c r="H21549" s="20" t="s">
        <v>29</v>
      </c>
    </row>
    <row r="21550" customFormat="false" ht="15.75" hidden="false" customHeight="false" outlineLevel="0" collapsed="false">
      <c r="A21550" s="20" t="s">
        <v>41885</v>
      </c>
      <c r="B21550" s="20" t="s">
        <v>41886</v>
      </c>
      <c r="C21550" s="20" t="s">
        <v>41887</v>
      </c>
      <c r="D21550" s="20" t="s">
        <v>41888</v>
      </c>
      <c r="H21550" s="20" t="s">
        <v>29</v>
      </c>
    </row>
    <row r="21551" customFormat="false" ht="15.75" hidden="false" customHeight="false" outlineLevel="0" collapsed="false">
      <c r="A21551" s="20" t="s">
        <v>41889</v>
      </c>
      <c r="B21551" s="20" t="s">
        <v>41886</v>
      </c>
      <c r="C21551" s="20" t="s">
        <v>41887</v>
      </c>
      <c r="D21551" s="20" t="s">
        <v>41888</v>
      </c>
      <c r="H21551" s="20" t="s">
        <v>29</v>
      </c>
    </row>
    <row r="21552" customFormat="false" ht="15.75" hidden="false" customHeight="false" outlineLevel="0" collapsed="false">
      <c r="A21552" s="20" t="s">
        <v>41890</v>
      </c>
      <c r="B21552" s="20" t="s">
        <v>41891</v>
      </c>
      <c r="C21552" s="20" t="s">
        <v>41892</v>
      </c>
      <c r="H21552" s="20" t="s">
        <v>29</v>
      </c>
    </row>
    <row r="21553" customFormat="false" ht="15.75" hidden="false" customHeight="false" outlineLevel="0" collapsed="false">
      <c r="A21553" s="20" t="s">
        <v>41893</v>
      </c>
      <c r="B21553" s="20" t="s">
        <v>41891</v>
      </c>
      <c r="C21553" s="20" t="s">
        <v>41892</v>
      </c>
      <c r="H21553" s="20" t="s">
        <v>29</v>
      </c>
    </row>
    <row r="21554" customFormat="false" ht="15.75" hidden="false" customHeight="false" outlineLevel="0" collapsed="false">
      <c r="A21554" s="20" t="s">
        <v>41894</v>
      </c>
      <c r="B21554" s="20" t="s">
        <v>41895</v>
      </c>
      <c r="C21554" s="20" t="s">
        <v>41896</v>
      </c>
      <c r="H21554" s="20" t="s">
        <v>29</v>
      </c>
    </row>
    <row r="21555" customFormat="false" ht="15.75" hidden="false" customHeight="false" outlineLevel="0" collapsed="false">
      <c r="A21555" s="20" t="s">
        <v>41897</v>
      </c>
      <c r="B21555" s="20" t="s">
        <v>41895</v>
      </c>
      <c r="C21555" s="20" t="s">
        <v>41896</v>
      </c>
      <c r="H21555" s="20" t="s">
        <v>29</v>
      </c>
    </row>
    <row r="21556" customFormat="false" ht="15.75" hidden="false" customHeight="false" outlineLevel="0" collapsed="false">
      <c r="A21556" s="20" t="s">
        <v>41898</v>
      </c>
      <c r="B21556" s="20" t="s">
        <v>41899</v>
      </c>
      <c r="C21556" s="20" t="s">
        <v>41900</v>
      </c>
      <c r="H21556" s="20" t="s">
        <v>89</v>
      </c>
    </row>
    <row r="21557" customFormat="false" ht="15.75" hidden="false" customHeight="false" outlineLevel="0" collapsed="false">
      <c r="A21557" s="20" t="s">
        <v>41901</v>
      </c>
      <c r="B21557" s="20" t="s">
        <v>41899</v>
      </c>
      <c r="C21557" s="20" t="s">
        <v>41900</v>
      </c>
      <c r="H21557" s="20" t="s">
        <v>89</v>
      </c>
    </row>
    <row r="21558" customFormat="false" ht="15.75" hidden="false" customHeight="false" outlineLevel="0" collapsed="false">
      <c r="A21558" s="20" t="s">
        <v>41902</v>
      </c>
      <c r="B21558" s="20" t="s">
        <v>41903</v>
      </c>
      <c r="C21558" s="20" t="s">
        <v>41900</v>
      </c>
      <c r="H21558" s="20" t="s">
        <v>89</v>
      </c>
    </row>
    <row r="21559" customFormat="false" ht="15.75" hidden="false" customHeight="false" outlineLevel="0" collapsed="false">
      <c r="A21559" s="20" t="s">
        <v>41904</v>
      </c>
      <c r="B21559" s="20" t="s">
        <v>41903</v>
      </c>
      <c r="C21559" s="20" t="s">
        <v>41900</v>
      </c>
      <c r="H21559" s="20" t="s">
        <v>89</v>
      </c>
    </row>
    <row r="21560" customFormat="false" ht="15.75" hidden="false" customHeight="false" outlineLevel="0" collapsed="false">
      <c r="A21560" s="20" t="s">
        <v>41905</v>
      </c>
      <c r="B21560" s="20" t="s">
        <v>41906</v>
      </c>
      <c r="C21560" s="20" t="s">
        <v>41907</v>
      </c>
      <c r="H21560" s="20" t="s">
        <v>89</v>
      </c>
    </row>
    <row r="21561" customFormat="false" ht="15.75" hidden="false" customHeight="false" outlineLevel="0" collapsed="false">
      <c r="A21561" s="20" t="s">
        <v>41908</v>
      </c>
      <c r="B21561" s="20" t="s">
        <v>41906</v>
      </c>
      <c r="C21561" s="20" t="s">
        <v>41907</v>
      </c>
      <c r="H21561" s="20" t="s">
        <v>89</v>
      </c>
    </row>
    <row r="21562" customFormat="false" ht="15.75" hidden="false" customHeight="false" outlineLevel="0" collapsed="false">
      <c r="A21562" s="20" t="s">
        <v>41909</v>
      </c>
      <c r="B21562" s="20" t="s">
        <v>41910</v>
      </c>
      <c r="C21562" s="20" t="s">
        <v>41900</v>
      </c>
      <c r="H21562" s="20" t="s">
        <v>89</v>
      </c>
    </row>
    <row r="21563" customFormat="false" ht="15.75" hidden="false" customHeight="false" outlineLevel="0" collapsed="false">
      <c r="A21563" s="20" t="s">
        <v>41911</v>
      </c>
      <c r="B21563" s="20" t="s">
        <v>41910</v>
      </c>
      <c r="C21563" s="20" t="s">
        <v>41900</v>
      </c>
      <c r="H21563" s="20" t="s">
        <v>89</v>
      </c>
    </row>
    <row r="21564" customFormat="false" ht="15.75" hidden="false" customHeight="false" outlineLevel="0" collapsed="false">
      <c r="A21564" s="20" t="s">
        <v>41912</v>
      </c>
      <c r="B21564" s="20" t="s">
        <v>41913</v>
      </c>
      <c r="C21564" s="20" t="s">
        <v>41914</v>
      </c>
      <c r="H21564" s="20" t="s">
        <v>89</v>
      </c>
    </row>
    <row r="21565" customFormat="false" ht="15.75" hidden="false" customHeight="false" outlineLevel="0" collapsed="false">
      <c r="A21565" s="20" t="s">
        <v>41915</v>
      </c>
      <c r="B21565" s="20" t="s">
        <v>41913</v>
      </c>
      <c r="C21565" s="20" t="s">
        <v>41914</v>
      </c>
      <c r="H21565" s="20" t="s">
        <v>89</v>
      </c>
    </row>
    <row r="21566" customFormat="false" ht="15.75" hidden="false" customHeight="false" outlineLevel="0" collapsed="false">
      <c r="A21566" s="20" t="s">
        <v>41916</v>
      </c>
      <c r="B21566" s="20" t="s">
        <v>41917</v>
      </c>
      <c r="C21566" s="20" t="s">
        <v>41918</v>
      </c>
      <c r="H21566" s="20" t="s">
        <v>89</v>
      </c>
    </row>
    <row r="21567" customFormat="false" ht="15.75" hidden="false" customHeight="false" outlineLevel="0" collapsed="false">
      <c r="A21567" s="20" t="s">
        <v>41919</v>
      </c>
      <c r="B21567" s="20" t="s">
        <v>41917</v>
      </c>
      <c r="C21567" s="20" t="s">
        <v>41918</v>
      </c>
      <c r="H21567" s="20" t="s">
        <v>89</v>
      </c>
    </row>
    <row r="21568" customFormat="false" ht="15.75" hidden="false" customHeight="false" outlineLevel="0" collapsed="false">
      <c r="A21568" s="20" t="s">
        <v>41920</v>
      </c>
      <c r="B21568" s="20" t="s">
        <v>41921</v>
      </c>
      <c r="C21568" s="20" t="s">
        <v>41922</v>
      </c>
      <c r="H21568" s="20" t="s">
        <v>89</v>
      </c>
    </row>
    <row r="21569" customFormat="false" ht="15.75" hidden="false" customHeight="false" outlineLevel="0" collapsed="false">
      <c r="A21569" s="20" t="s">
        <v>41923</v>
      </c>
      <c r="B21569" s="20" t="s">
        <v>41921</v>
      </c>
      <c r="C21569" s="20" t="s">
        <v>41922</v>
      </c>
      <c r="H21569" s="20" t="s">
        <v>89</v>
      </c>
    </row>
    <row r="21570" customFormat="false" ht="15.75" hidden="false" customHeight="false" outlineLevel="0" collapsed="false">
      <c r="A21570" s="20" t="s">
        <v>41924</v>
      </c>
      <c r="B21570" s="20" t="s">
        <v>41925</v>
      </c>
      <c r="H21570" s="20" t="s">
        <v>89</v>
      </c>
    </row>
    <row r="21571" customFormat="false" ht="15.75" hidden="false" customHeight="false" outlineLevel="0" collapsed="false">
      <c r="A21571" s="20" t="s">
        <v>41926</v>
      </c>
      <c r="B21571" s="20" t="s">
        <v>41925</v>
      </c>
      <c r="H21571" s="20" t="s">
        <v>89</v>
      </c>
    </row>
    <row r="21572" customFormat="false" ht="15.75" hidden="false" customHeight="false" outlineLevel="0" collapsed="false">
      <c r="A21572" s="20" t="s">
        <v>41927</v>
      </c>
      <c r="B21572" s="20" t="s">
        <v>41928</v>
      </c>
      <c r="H21572" s="20" t="s">
        <v>53</v>
      </c>
    </row>
    <row r="21573" customFormat="false" ht="15.75" hidden="false" customHeight="false" outlineLevel="0" collapsed="false">
      <c r="A21573" s="20" t="s">
        <v>41929</v>
      </c>
      <c r="B21573" s="20" t="s">
        <v>41928</v>
      </c>
      <c r="H21573" s="20" t="s">
        <v>53</v>
      </c>
    </row>
    <row r="21574" customFormat="false" ht="15.75" hidden="false" customHeight="false" outlineLevel="0" collapsed="false">
      <c r="A21574" s="20" t="s">
        <v>41930</v>
      </c>
      <c r="B21574" s="20" t="s">
        <v>41931</v>
      </c>
      <c r="H21574" s="20" t="s">
        <v>53</v>
      </c>
    </row>
    <row r="21575" customFormat="false" ht="15.75" hidden="false" customHeight="false" outlineLevel="0" collapsed="false">
      <c r="A21575" s="20" t="s">
        <v>41932</v>
      </c>
      <c r="B21575" s="20" t="s">
        <v>41931</v>
      </c>
      <c r="H21575" s="20" t="s">
        <v>53</v>
      </c>
    </row>
    <row r="21576" customFormat="false" ht="15.75" hidden="false" customHeight="false" outlineLevel="0" collapsed="false">
      <c r="A21576" s="20" t="s">
        <v>41933</v>
      </c>
      <c r="B21576" s="20" t="s">
        <v>41934</v>
      </c>
      <c r="C21576" s="20" t="s">
        <v>41935</v>
      </c>
      <c r="D21576" s="20" t="s">
        <v>41936</v>
      </c>
      <c r="H21576" s="20" t="s">
        <v>29</v>
      </c>
    </row>
    <row r="21577" customFormat="false" ht="15.75" hidden="false" customHeight="false" outlineLevel="0" collapsed="false">
      <c r="A21577" s="20" t="s">
        <v>41937</v>
      </c>
      <c r="B21577" s="20" t="s">
        <v>41934</v>
      </c>
      <c r="C21577" s="20" t="s">
        <v>41935</v>
      </c>
      <c r="D21577" s="20" t="s">
        <v>41936</v>
      </c>
      <c r="H21577" s="20" t="s">
        <v>29</v>
      </c>
    </row>
    <row r="21578" customFormat="false" ht="15.75" hidden="false" customHeight="false" outlineLevel="0" collapsed="false">
      <c r="A21578" s="20" t="s">
        <v>41938</v>
      </c>
      <c r="B21578" s="20" t="s">
        <v>41939</v>
      </c>
      <c r="C21578" s="20" t="s">
        <v>41940</v>
      </c>
      <c r="D21578" s="20" t="s">
        <v>18801</v>
      </c>
      <c r="H21578" s="20" t="s">
        <v>89</v>
      </c>
    </row>
    <row r="21579" customFormat="false" ht="15.75" hidden="false" customHeight="false" outlineLevel="0" collapsed="false">
      <c r="A21579" s="20" t="s">
        <v>41941</v>
      </c>
      <c r="B21579" s="20" t="s">
        <v>41939</v>
      </c>
      <c r="C21579" s="20" t="s">
        <v>41940</v>
      </c>
      <c r="D21579" s="20" t="s">
        <v>18801</v>
      </c>
      <c r="H21579" s="20" t="s">
        <v>89</v>
      </c>
    </row>
    <row r="21580" customFormat="false" ht="15.75" hidden="false" customHeight="false" outlineLevel="0" collapsed="false">
      <c r="A21580" s="20" t="s">
        <v>41942</v>
      </c>
      <c r="B21580" s="20" t="s">
        <v>41943</v>
      </c>
      <c r="H21580" s="20" t="s">
        <v>103</v>
      </c>
    </row>
    <row r="21581" customFormat="false" ht="15.75" hidden="false" customHeight="false" outlineLevel="0" collapsed="false">
      <c r="A21581" s="20" t="s">
        <v>41944</v>
      </c>
      <c r="B21581" s="20" t="s">
        <v>41943</v>
      </c>
      <c r="H21581" s="20" t="s">
        <v>103</v>
      </c>
    </row>
    <row r="21582" customFormat="false" ht="15.75" hidden="false" customHeight="false" outlineLevel="0" collapsed="false">
      <c r="A21582" s="20" t="s">
        <v>41945</v>
      </c>
      <c r="B21582" s="20" t="s">
        <v>41946</v>
      </c>
      <c r="C21582" s="20" t="s">
        <v>41947</v>
      </c>
      <c r="D21582" s="20" t="s">
        <v>41948</v>
      </c>
      <c r="H21582" s="20" t="s">
        <v>29</v>
      </c>
    </row>
    <row r="21583" customFormat="false" ht="15.75" hidden="false" customHeight="false" outlineLevel="0" collapsed="false">
      <c r="A21583" s="20" t="s">
        <v>41949</v>
      </c>
      <c r="B21583" s="20" t="s">
        <v>41946</v>
      </c>
      <c r="C21583" s="20" t="s">
        <v>41947</v>
      </c>
      <c r="D21583" s="20" t="s">
        <v>41948</v>
      </c>
      <c r="H21583" s="20" t="s">
        <v>29</v>
      </c>
    </row>
    <row r="21584" customFormat="false" ht="15.75" hidden="false" customHeight="false" outlineLevel="0" collapsed="false">
      <c r="A21584" s="20" t="s">
        <v>41950</v>
      </c>
      <c r="B21584" s="20" t="s">
        <v>41951</v>
      </c>
      <c r="C21584" s="20" t="s">
        <v>41952</v>
      </c>
      <c r="H21584" s="20" t="s">
        <v>103</v>
      </c>
    </row>
    <row r="21585" customFormat="false" ht="15.75" hidden="false" customHeight="false" outlineLevel="0" collapsed="false">
      <c r="A21585" s="20" t="s">
        <v>41953</v>
      </c>
      <c r="B21585" s="20" t="s">
        <v>41951</v>
      </c>
      <c r="C21585" s="20" t="s">
        <v>41952</v>
      </c>
      <c r="H21585" s="20" t="s">
        <v>103</v>
      </c>
    </row>
    <row r="21586" customFormat="false" ht="15.75" hidden="false" customHeight="false" outlineLevel="0" collapsed="false">
      <c r="A21586" s="20" t="s">
        <v>41954</v>
      </c>
      <c r="B21586" s="20" t="s">
        <v>41955</v>
      </c>
      <c r="C21586" s="20" t="s">
        <v>41900</v>
      </c>
      <c r="H21586" s="20" t="s">
        <v>89</v>
      </c>
    </row>
    <row r="21587" customFormat="false" ht="15.75" hidden="false" customHeight="false" outlineLevel="0" collapsed="false">
      <c r="A21587" s="20" t="s">
        <v>41956</v>
      </c>
      <c r="B21587" s="20" t="s">
        <v>41955</v>
      </c>
      <c r="C21587" s="20" t="s">
        <v>41900</v>
      </c>
      <c r="H21587" s="20" t="s">
        <v>89</v>
      </c>
    </row>
    <row r="21588" customFormat="false" ht="15.75" hidden="false" customHeight="false" outlineLevel="0" collapsed="false">
      <c r="A21588" s="20" t="s">
        <v>41957</v>
      </c>
      <c r="B21588" s="20" t="s">
        <v>41958</v>
      </c>
      <c r="C21588" s="20" t="s">
        <v>41900</v>
      </c>
      <c r="H21588" s="20" t="s">
        <v>89</v>
      </c>
    </row>
    <row r="21589" customFormat="false" ht="15.75" hidden="false" customHeight="false" outlineLevel="0" collapsed="false">
      <c r="A21589" s="20" t="s">
        <v>41959</v>
      </c>
      <c r="B21589" s="20" t="s">
        <v>41958</v>
      </c>
      <c r="C21589" s="20" t="s">
        <v>41900</v>
      </c>
      <c r="H21589" s="20" t="s">
        <v>89</v>
      </c>
    </row>
    <row r="21590" customFormat="false" ht="15.75" hidden="false" customHeight="false" outlineLevel="0" collapsed="false">
      <c r="A21590" s="20" t="s">
        <v>41960</v>
      </c>
      <c r="B21590" s="20" t="s">
        <v>41961</v>
      </c>
      <c r="C21590" s="20" t="s">
        <v>41900</v>
      </c>
      <c r="H21590" s="20" t="s">
        <v>89</v>
      </c>
    </row>
    <row r="21591" customFormat="false" ht="15.75" hidden="false" customHeight="false" outlineLevel="0" collapsed="false">
      <c r="A21591" s="20" t="s">
        <v>41962</v>
      </c>
      <c r="B21591" s="20" t="s">
        <v>41961</v>
      </c>
      <c r="C21591" s="20" t="s">
        <v>41900</v>
      </c>
      <c r="H21591" s="20" t="s">
        <v>89</v>
      </c>
    </row>
    <row r="21592" customFormat="false" ht="15.75" hidden="false" customHeight="false" outlineLevel="0" collapsed="false">
      <c r="A21592" s="20" t="s">
        <v>41963</v>
      </c>
      <c r="B21592" s="20" t="s">
        <v>41964</v>
      </c>
      <c r="C21592" s="20" t="s">
        <v>41900</v>
      </c>
      <c r="H21592" s="20" t="s">
        <v>89</v>
      </c>
    </row>
    <row r="21593" customFormat="false" ht="15.75" hidden="false" customHeight="false" outlineLevel="0" collapsed="false">
      <c r="A21593" s="20" t="s">
        <v>41965</v>
      </c>
      <c r="B21593" s="20" t="s">
        <v>41964</v>
      </c>
      <c r="C21593" s="20" t="s">
        <v>41900</v>
      </c>
      <c r="H21593" s="20" t="s">
        <v>89</v>
      </c>
    </row>
    <row r="21594" customFormat="false" ht="15.75" hidden="false" customHeight="false" outlineLevel="0" collapsed="false">
      <c r="A21594" s="20" t="s">
        <v>41966</v>
      </c>
      <c r="B21594" s="20" t="s">
        <v>41967</v>
      </c>
      <c r="C21594" s="20" t="s">
        <v>41968</v>
      </c>
      <c r="H21594" s="20" t="s">
        <v>89</v>
      </c>
    </row>
    <row r="21595" customFormat="false" ht="15.75" hidden="false" customHeight="false" outlineLevel="0" collapsed="false">
      <c r="A21595" s="20" t="s">
        <v>41969</v>
      </c>
      <c r="B21595" s="20" t="s">
        <v>41967</v>
      </c>
      <c r="C21595" s="20" t="s">
        <v>41968</v>
      </c>
      <c r="H21595" s="20" t="s">
        <v>89</v>
      </c>
    </row>
    <row r="21596" customFormat="false" ht="15.75" hidden="false" customHeight="false" outlineLevel="0" collapsed="false">
      <c r="A21596" s="20" t="s">
        <v>41970</v>
      </c>
      <c r="B21596" s="20" t="s">
        <v>41971</v>
      </c>
      <c r="C21596" s="20" t="s">
        <v>41918</v>
      </c>
      <c r="H21596" s="20" t="s">
        <v>89</v>
      </c>
    </row>
    <row r="21597" customFormat="false" ht="15.75" hidden="false" customHeight="false" outlineLevel="0" collapsed="false">
      <c r="A21597" s="20" t="s">
        <v>41972</v>
      </c>
      <c r="B21597" s="20" t="s">
        <v>41971</v>
      </c>
      <c r="C21597" s="20" t="s">
        <v>41918</v>
      </c>
      <c r="H21597" s="20" t="s">
        <v>89</v>
      </c>
    </row>
    <row r="21598" customFormat="false" ht="15.75" hidden="false" customHeight="false" outlineLevel="0" collapsed="false">
      <c r="A21598" s="20" t="s">
        <v>41973</v>
      </c>
      <c r="B21598" s="20" t="s">
        <v>41974</v>
      </c>
      <c r="C21598" s="20" t="s">
        <v>41918</v>
      </c>
      <c r="H21598" s="20" t="s">
        <v>89</v>
      </c>
    </row>
    <row r="21599" customFormat="false" ht="15.75" hidden="false" customHeight="false" outlineLevel="0" collapsed="false">
      <c r="A21599" s="20" t="s">
        <v>41975</v>
      </c>
      <c r="B21599" s="20" t="s">
        <v>41974</v>
      </c>
      <c r="C21599" s="20" t="s">
        <v>41918</v>
      </c>
      <c r="H21599" s="20" t="s">
        <v>89</v>
      </c>
    </row>
    <row r="21600" customFormat="false" ht="15.75" hidden="false" customHeight="false" outlineLevel="0" collapsed="false">
      <c r="A21600" s="20" t="s">
        <v>41976</v>
      </c>
      <c r="B21600" s="20" t="s">
        <v>41977</v>
      </c>
      <c r="C21600" s="20" t="s">
        <v>41978</v>
      </c>
      <c r="H21600" s="20" t="s">
        <v>53</v>
      </c>
    </row>
    <row r="21601" customFormat="false" ht="15.75" hidden="false" customHeight="false" outlineLevel="0" collapsed="false">
      <c r="A21601" s="20" t="s">
        <v>41979</v>
      </c>
      <c r="B21601" s="20" t="s">
        <v>41977</v>
      </c>
      <c r="C21601" s="20" t="s">
        <v>41978</v>
      </c>
      <c r="H21601" s="20" t="s">
        <v>53</v>
      </c>
    </row>
    <row r="21602" customFormat="false" ht="15.75" hidden="false" customHeight="false" outlineLevel="0" collapsed="false">
      <c r="A21602" s="20" t="s">
        <v>41980</v>
      </c>
      <c r="B21602" s="20" t="s">
        <v>41981</v>
      </c>
      <c r="C21602" s="20" t="s">
        <v>41982</v>
      </c>
      <c r="H21602" s="20" t="s">
        <v>53</v>
      </c>
    </row>
    <row r="21603" customFormat="false" ht="15.75" hidden="false" customHeight="false" outlineLevel="0" collapsed="false">
      <c r="A21603" s="20" t="s">
        <v>41983</v>
      </c>
      <c r="B21603" s="20" t="s">
        <v>41981</v>
      </c>
      <c r="C21603" s="20" t="s">
        <v>41982</v>
      </c>
      <c r="H21603" s="20" t="s">
        <v>53</v>
      </c>
    </row>
    <row r="21604" customFormat="false" ht="15.75" hidden="false" customHeight="false" outlineLevel="0" collapsed="false">
      <c r="A21604" s="20" t="s">
        <v>41984</v>
      </c>
      <c r="B21604" s="20" t="s">
        <v>41985</v>
      </c>
      <c r="C21604" s="20" t="s">
        <v>41986</v>
      </c>
      <c r="H21604" s="20" t="s">
        <v>53</v>
      </c>
    </row>
    <row r="21605" customFormat="false" ht="15.75" hidden="false" customHeight="false" outlineLevel="0" collapsed="false">
      <c r="A21605" s="20" t="s">
        <v>41987</v>
      </c>
      <c r="B21605" s="20" t="s">
        <v>41985</v>
      </c>
      <c r="C21605" s="20" t="s">
        <v>41986</v>
      </c>
      <c r="H21605" s="20" t="s">
        <v>53</v>
      </c>
    </row>
    <row r="21606" customFormat="false" ht="15.75" hidden="false" customHeight="false" outlineLevel="0" collapsed="false">
      <c r="A21606" s="20" t="s">
        <v>41988</v>
      </c>
      <c r="B21606" s="20" t="s">
        <v>41989</v>
      </c>
      <c r="C21606" s="20" t="s">
        <v>41990</v>
      </c>
      <c r="H21606" s="20" t="s">
        <v>53</v>
      </c>
    </row>
    <row r="21607" customFormat="false" ht="15.75" hidden="false" customHeight="false" outlineLevel="0" collapsed="false">
      <c r="A21607" s="20" t="s">
        <v>41991</v>
      </c>
      <c r="B21607" s="20" t="s">
        <v>41989</v>
      </c>
      <c r="C21607" s="20" t="s">
        <v>41990</v>
      </c>
      <c r="H21607" s="20" t="s">
        <v>53</v>
      </c>
    </row>
    <row r="21608" customFormat="false" ht="15.75" hidden="false" customHeight="false" outlineLevel="0" collapsed="false">
      <c r="A21608" s="20" t="s">
        <v>41992</v>
      </c>
      <c r="B21608" s="20" t="s">
        <v>41993</v>
      </c>
      <c r="C21608" s="20" t="s">
        <v>41994</v>
      </c>
      <c r="H21608" s="20" t="s">
        <v>53</v>
      </c>
    </row>
    <row r="21609" customFormat="false" ht="15.75" hidden="false" customHeight="false" outlineLevel="0" collapsed="false">
      <c r="A21609" s="20" t="s">
        <v>41995</v>
      </c>
      <c r="B21609" s="20" t="s">
        <v>41993</v>
      </c>
      <c r="C21609" s="20" t="s">
        <v>41994</v>
      </c>
      <c r="H21609" s="20" t="s">
        <v>53</v>
      </c>
    </row>
    <row r="21610" customFormat="false" ht="15.75" hidden="false" customHeight="false" outlineLevel="0" collapsed="false">
      <c r="A21610" s="20" t="s">
        <v>41996</v>
      </c>
      <c r="B21610" s="20" t="s">
        <v>41997</v>
      </c>
      <c r="C21610" s="20" t="s">
        <v>41998</v>
      </c>
      <c r="H21610" s="20" t="s">
        <v>53</v>
      </c>
    </row>
    <row r="21611" customFormat="false" ht="15.75" hidden="false" customHeight="false" outlineLevel="0" collapsed="false">
      <c r="A21611" s="20" t="s">
        <v>41999</v>
      </c>
      <c r="B21611" s="20" t="s">
        <v>41997</v>
      </c>
      <c r="C21611" s="20" t="s">
        <v>41998</v>
      </c>
      <c r="H21611" s="20" t="s">
        <v>53</v>
      </c>
    </row>
    <row r="21612" customFormat="false" ht="15.75" hidden="false" customHeight="false" outlineLevel="0" collapsed="false">
      <c r="A21612" s="20" t="s">
        <v>42000</v>
      </c>
      <c r="B21612" s="20" t="s">
        <v>42001</v>
      </c>
      <c r="C21612" s="20" t="s">
        <v>42002</v>
      </c>
      <c r="H21612" s="20" t="s">
        <v>53</v>
      </c>
    </row>
    <row r="21613" customFormat="false" ht="15.75" hidden="false" customHeight="false" outlineLevel="0" collapsed="false">
      <c r="A21613" s="20" t="s">
        <v>42003</v>
      </c>
      <c r="B21613" s="20" t="s">
        <v>42001</v>
      </c>
      <c r="C21613" s="20" t="s">
        <v>42002</v>
      </c>
      <c r="H21613" s="20" t="s">
        <v>53</v>
      </c>
    </row>
    <row r="21614" customFormat="false" ht="15.75" hidden="false" customHeight="false" outlineLevel="0" collapsed="false">
      <c r="A21614" s="20" t="s">
        <v>42004</v>
      </c>
      <c r="B21614" s="20" t="s">
        <v>42005</v>
      </c>
      <c r="C21614" s="20" t="s">
        <v>42006</v>
      </c>
      <c r="H21614" s="20" t="s">
        <v>53</v>
      </c>
    </row>
    <row r="21615" customFormat="false" ht="15.75" hidden="false" customHeight="false" outlineLevel="0" collapsed="false">
      <c r="A21615" s="20" t="s">
        <v>42007</v>
      </c>
      <c r="B21615" s="20" t="s">
        <v>42005</v>
      </c>
      <c r="C21615" s="20" t="s">
        <v>42006</v>
      </c>
      <c r="H21615" s="20" t="s">
        <v>53</v>
      </c>
    </row>
    <row r="21616" customFormat="false" ht="15.75" hidden="false" customHeight="false" outlineLevel="0" collapsed="false">
      <c r="A21616" s="20" t="s">
        <v>42008</v>
      </c>
      <c r="B21616" s="20" t="s">
        <v>42009</v>
      </c>
      <c r="C21616" s="20" t="s">
        <v>42010</v>
      </c>
      <c r="H21616" s="20" t="s">
        <v>53</v>
      </c>
    </row>
    <row r="21617" customFormat="false" ht="15.75" hidden="false" customHeight="false" outlineLevel="0" collapsed="false">
      <c r="A21617" s="20" t="s">
        <v>42011</v>
      </c>
      <c r="B21617" s="20" t="s">
        <v>42009</v>
      </c>
      <c r="C21617" s="20" t="s">
        <v>42010</v>
      </c>
      <c r="H21617" s="20" t="s">
        <v>53</v>
      </c>
    </row>
    <row r="21618" customFormat="false" ht="15.75" hidden="false" customHeight="false" outlineLevel="0" collapsed="false">
      <c r="A21618" s="20" t="s">
        <v>42012</v>
      </c>
      <c r="B21618" s="20" t="s">
        <v>42013</v>
      </c>
      <c r="C21618" s="20" t="s">
        <v>42014</v>
      </c>
      <c r="H21618" s="20" t="s">
        <v>53</v>
      </c>
    </row>
    <row r="21619" customFormat="false" ht="15.75" hidden="false" customHeight="false" outlineLevel="0" collapsed="false">
      <c r="A21619" s="20" t="s">
        <v>42015</v>
      </c>
      <c r="B21619" s="20" t="s">
        <v>42013</v>
      </c>
      <c r="C21619" s="20" t="s">
        <v>42014</v>
      </c>
      <c r="H21619" s="20" t="s">
        <v>53</v>
      </c>
    </row>
    <row r="21620" customFormat="false" ht="15.75" hidden="false" customHeight="false" outlineLevel="0" collapsed="false">
      <c r="A21620" s="20" t="s">
        <v>42016</v>
      </c>
      <c r="B21620" s="20" t="s">
        <v>42017</v>
      </c>
      <c r="C21620" s="20" t="s">
        <v>42018</v>
      </c>
      <c r="H21620" s="20" t="s">
        <v>53</v>
      </c>
    </row>
    <row r="21621" customFormat="false" ht="15.75" hidden="false" customHeight="false" outlineLevel="0" collapsed="false">
      <c r="A21621" s="20" t="s">
        <v>42019</v>
      </c>
      <c r="B21621" s="20" t="s">
        <v>42017</v>
      </c>
      <c r="C21621" s="20" t="s">
        <v>42018</v>
      </c>
      <c r="H21621" s="20" t="s">
        <v>53</v>
      </c>
    </row>
    <row r="21622" customFormat="false" ht="15.75" hidden="false" customHeight="false" outlineLevel="0" collapsed="false">
      <c r="A21622" s="20" t="s">
        <v>42020</v>
      </c>
      <c r="B21622" s="20" t="s">
        <v>42021</v>
      </c>
      <c r="C21622" s="20" t="s">
        <v>42022</v>
      </c>
      <c r="H21622" s="20" t="s">
        <v>53</v>
      </c>
    </row>
    <row r="21623" customFormat="false" ht="15.75" hidden="false" customHeight="false" outlineLevel="0" collapsed="false">
      <c r="A21623" s="20" t="s">
        <v>42023</v>
      </c>
      <c r="B21623" s="20" t="s">
        <v>42021</v>
      </c>
      <c r="C21623" s="20" t="s">
        <v>42022</v>
      </c>
      <c r="H21623" s="20" t="s">
        <v>53</v>
      </c>
    </row>
    <row r="21624" customFormat="false" ht="15.75" hidden="false" customHeight="false" outlineLevel="0" collapsed="false">
      <c r="A21624" s="20" t="s">
        <v>42024</v>
      </c>
      <c r="B21624" s="20" t="s">
        <v>42025</v>
      </c>
      <c r="C21624" s="20" t="s">
        <v>42026</v>
      </c>
      <c r="H21624" s="20" t="s">
        <v>53</v>
      </c>
    </row>
    <row r="21625" customFormat="false" ht="15.75" hidden="false" customHeight="false" outlineLevel="0" collapsed="false">
      <c r="A21625" s="20" t="s">
        <v>42027</v>
      </c>
      <c r="B21625" s="20" t="s">
        <v>42025</v>
      </c>
      <c r="C21625" s="20" t="s">
        <v>42026</v>
      </c>
      <c r="H21625" s="20" t="s">
        <v>53</v>
      </c>
    </row>
    <row r="21626" customFormat="false" ht="15.75" hidden="false" customHeight="false" outlineLevel="0" collapsed="false">
      <c r="A21626" s="20" t="s">
        <v>42028</v>
      </c>
      <c r="B21626" s="20" t="s">
        <v>42029</v>
      </c>
      <c r="C21626" s="20" t="s">
        <v>41994</v>
      </c>
      <c r="H21626" s="20" t="s">
        <v>53</v>
      </c>
    </row>
    <row r="21627" customFormat="false" ht="15.75" hidden="false" customHeight="false" outlineLevel="0" collapsed="false">
      <c r="A21627" s="20" t="s">
        <v>42030</v>
      </c>
      <c r="B21627" s="20" t="s">
        <v>42029</v>
      </c>
      <c r="C21627" s="20" t="s">
        <v>41994</v>
      </c>
      <c r="H21627" s="20" t="s">
        <v>53</v>
      </c>
    </row>
    <row r="21628" customFormat="false" ht="15.75" hidden="false" customHeight="false" outlineLevel="0" collapsed="false">
      <c r="A21628" s="20" t="s">
        <v>42031</v>
      </c>
      <c r="B21628" s="20" t="s">
        <v>42032</v>
      </c>
      <c r="C21628" s="20" t="s">
        <v>42018</v>
      </c>
      <c r="H21628" s="20" t="s">
        <v>53</v>
      </c>
    </row>
    <row r="21629" customFormat="false" ht="15.75" hidden="false" customHeight="false" outlineLevel="0" collapsed="false">
      <c r="A21629" s="20" t="s">
        <v>42033</v>
      </c>
      <c r="B21629" s="20" t="s">
        <v>42032</v>
      </c>
      <c r="C21629" s="20" t="s">
        <v>42018</v>
      </c>
      <c r="H21629" s="20" t="s">
        <v>53</v>
      </c>
    </row>
    <row r="21630" customFormat="false" ht="15.75" hidden="false" customHeight="false" outlineLevel="0" collapsed="false">
      <c r="A21630" s="20" t="s">
        <v>42034</v>
      </c>
      <c r="B21630" s="20" t="s">
        <v>42035</v>
      </c>
      <c r="C21630" s="20" t="s">
        <v>41990</v>
      </c>
      <c r="H21630" s="20" t="s">
        <v>53</v>
      </c>
    </row>
    <row r="21631" customFormat="false" ht="15.75" hidden="false" customHeight="false" outlineLevel="0" collapsed="false">
      <c r="A21631" s="20" t="s">
        <v>42036</v>
      </c>
      <c r="B21631" s="20" t="s">
        <v>42035</v>
      </c>
      <c r="C21631" s="20" t="s">
        <v>41990</v>
      </c>
      <c r="H21631" s="20" t="s">
        <v>53</v>
      </c>
    </row>
    <row r="21632" customFormat="false" ht="15.75" hidden="false" customHeight="false" outlineLevel="0" collapsed="false">
      <c r="A21632" s="20" t="s">
        <v>42037</v>
      </c>
      <c r="B21632" s="20" t="s">
        <v>42038</v>
      </c>
      <c r="C21632" s="20" t="s">
        <v>42039</v>
      </c>
      <c r="H21632" s="20" t="s">
        <v>53</v>
      </c>
    </row>
    <row r="21633" customFormat="false" ht="15.75" hidden="false" customHeight="false" outlineLevel="0" collapsed="false">
      <c r="A21633" s="20" t="s">
        <v>42040</v>
      </c>
      <c r="B21633" s="20" t="s">
        <v>42038</v>
      </c>
      <c r="C21633" s="20" t="s">
        <v>42039</v>
      </c>
      <c r="H21633" s="20" t="s">
        <v>53</v>
      </c>
    </row>
    <row r="21634" customFormat="false" ht="15.75" hidden="false" customHeight="false" outlineLevel="0" collapsed="false">
      <c r="A21634" s="20" t="s">
        <v>42041</v>
      </c>
      <c r="B21634" s="20" t="s">
        <v>42042</v>
      </c>
      <c r="C21634" s="20" t="s">
        <v>42043</v>
      </c>
      <c r="H21634" s="20" t="s">
        <v>53</v>
      </c>
    </row>
    <row r="21635" customFormat="false" ht="15.75" hidden="false" customHeight="false" outlineLevel="0" collapsed="false">
      <c r="A21635" s="20" t="s">
        <v>42044</v>
      </c>
      <c r="B21635" s="20" t="s">
        <v>42042</v>
      </c>
      <c r="C21635" s="20" t="s">
        <v>42043</v>
      </c>
      <c r="H21635" s="20" t="s">
        <v>53</v>
      </c>
    </row>
    <row r="21636" customFormat="false" ht="15.75" hidden="false" customHeight="false" outlineLevel="0" collapsed="false">
      <c r="A21636" s="20" t="s">
        <v>42045</v>
      </c>
      <c r="B21636" s="20" t="s">
        <v>42046</v>
      </c>
      <c r="C21636" s="20" t="s">
        <v>42047</v>
      </c>
      <c r="H21636" s="20" t="s">
        <v>53</v>
      </c>
    </row>
    <row r="21637" customFormat="false" ht="15.75" hidden="false" customHeight="false" outlineLevel="0" collapsed="false">
      <c r="A21637" s="20" t="s">
        <v>42048</v>
      </c>
      <c r="B21637" s="20" t="s">
        <v>42046</v>
      </c>
      <c r="C21637" s="20" t="s">
        <v>42047</v>
      </c>
      <c r="H21637" s="20" t="s">
        <v>53</v>
      </c>
    </row>
    <row r="21638" customFormat="false" ht="15.75" hidden="false" customHeight="false" outlineLevel="0" collapsed="false">
      <c r="A21638" s="20" t="s">
        <v>42049</v>
      </c>
      <c r="B21638" s="20" t="s">
        <v>42050</v>
      </c>
      <c r="C21638" s="20" t="s">
        <v>41982</v>
      </c>
      <c r="H21638" s="20" t="s">
        <v>53</v>
      </c>
    </row>
    <row r="21639" customFormat="false" ht="15.75" hidden="false" customHeight="false" outlineLevel="0" collapsed="false">
      <c r="A21639" s="20" t="s">
        <v>42051</v>
      </c>
      <c r="B21639" s="20" t="s">
        <v>42050</v>
      </c>
      <c r="C21639" s="20" t="s">
        <v>41982</v>
      </c>
      <c r="H21639" s="20" t="s">
        <v>53</v>
      </c>
    </row>
    <row r="21640" customFormat="false" ht="15.75" hidden="false" customHeight="false" outlineLevel="0" collapsed="false">
      <c r="A21640" s="20" t="s">
        <v>42052</v>
      </c>
      <c r="B21640" s="20" t="s">
        <v>42053</v>
      </c>
      <c r="C21640" s="20" t="s">
        <v>42006</v>
      </c>
      <c r="H21640" s="20" t="s">
        <v>53</v>
      </c>
    </row>
    <row r="21641" customFormat="false" ht="15.75" hidden="false" customHeight="false" outlineLevel="0" collapsed="false">
      <c r="A21641" s="20" t="s">
        <v>42054</v>
      </c>
      <c r="B21641" s="20" t="s">
        <v>42053</v>
      </c>
      <c r="C21641" s="20" t="s">
        <v>42006</v>
      </c>
      <c r="H21641" s="20" t="s">
        <v>53</v>
      </c>
    </row>
    <row r="21642" customFormat="false" ht="15.75" hidden="false" customHeight="false" outlineLevel="0" collapsed="false">
      <c r="A21642" s="20" t="s">
        <v>42055</v>
      </c>
      <c r="B21642" s="20" t="s">
        <v>42056</v>
      </c>
      <c r="C21642" s="20" t="s">
        <v>42057</v>
      </c>
      <c r="H21642" s="20" t="s">
        <v>53</v>
      </c>
    </row>
    <row r="21643" customFormat="false" ht="15.75" hidden="false" customHeight="false" outlineLevel="0" collapsed="false">
      <c r="A21643" s="20" t="s">
        <v>42058</v>
      </c>
      <c r="B21643" s="20" t="s">
        <v>42056</v>
      </c>
      <c r="C21643" s="20" t="s">
        <v>42057</v>
      </c>
      <c r="H21643" s="20" t="s">
        <v>53</v>
      </c>
    </row>
    <row r="21644" customFormat="false" ht="15.75" hidden="false" customHeight="false" outlineLevel="0" collapsed="false">
      <c r="A21644" s="20" t="s">
        <v>42059</v>
      </c>
      <c r="B21644" s="20" t="s">
        <v>42060</v>
      </c>
      <c r="C21644" s="20" t="s">
        <v>42010</v>
      </c>
      <c r="H21644" s="20" t="s">
        <v>53</v>
      </c>
    </row>
    <row r="21645" customFormat="false" ht="15.75" hidden="false" customHeight="false" outlineLevel="0" collapsed="false">
      <c r="A21645" s="20" t="s">
        <v>42061</v>
      </c>
      <c r="B21645" s="20" t="s">
        <v>42060</v>
      </c>
      <c r="C21645" s="20" t="s">
        <v>42010</v>
      </c>
      <c r="H21645" s="20" t="s">
        <v>53</v>
      </c>
    </row>
    <row r="21646" customFormat="false" ht="15.75" hidden="false" customHeight="false" outlineLevel="0" collapsed="false">
      <c r="A21646" s="20" t="s">
        <v>42062</v>
      </c>
      <c r="B21646" s="20" t="s">
        <v>42063</v>
      </c>
      <c r="C21646" s="20" t="s">
        <v>42047</v>
      </c>
      <c r="H21646" s="20" t="s">
        <v>53</v>
      </c>
    </row>
    <row r="21647" customFormat="false" ht="15.75" hidden="false" customHeight="false" outlineLevel="0" collapsed="false">
      <c r="A21647" s="20" t="s">
        <v>42064</v>
      </c>
      <c r="B21647" s="20" t="s">
        <v>42063</v>
      </c>
      <c r="C21647" s="20" t="s">
        <v>42047</v>
      </c>
      <c r="H21647" s="20" t="s">
        <v>53</v>
      </c>
    </row>
    <row r="21648" customFormat="false" ht="15.75" hidden="false" customHeight="false" outlineLevel="0" collapsed="false">
      <c r="A21648" s="20" t="s">
        <v>42065</v>
      </c>
      <c r="B21648" s="20" t="s">
        <v>42066</v>
      </c>
      <c r="C21648" s="20" t="s">
        <v>42002</v>
      </c>
      <c r="H21648" s="20" t="s">
        <v>53</v>
      </c>
    </row>
    <row r="21649" customFormat="false" ht="15.75" hidden="false" customHeight="false" outlineLevel="0" collapsed="false">
      <c r="A21649" s="20" t="s">
        <v>42067</v>
      </c>
      <c r="B21649" s="20" t="s">
        <v>42066</v>
      </c>
      <c r="C21649" s="20" t="s">
        <v>42002</v>
      </c>
      <c r="H21649" s="20" t="s">
        <v>53</v>
      </c>
    </row>
    <row r="21650" customFormat="false" ht="15.75" hidden="false" customHeight="false" outlineLevel="0" collapsed="false">
      <c r="A21650" s="20" t="s">
        <v>42068</v>
      </c>
      <c r="B21650" s="20" t="s">
        <v>42069</v>
      </c>
      <c r="C21650" s="20" t="s">
        <v>42006</v>
      </c>
      <c r="H21650" s="20" t="s">
        <v>53</v>
      </c>
    </row>
    <row r="21651" customFormat="false" ht="15.75" hidden="false" customHeight="false" outlineLevel="0" collapsed="false">
      <c r="A21651" s="20" t="s">
        <v>42070</v>
      </c>
      <c r="B21651" s="20" t="s">
        <v>42069</v>
      </c>
      <c r="C21651" s="20" t="s">
        <v>42006</v>
      </c>
      <c r="H21651" s="20" t="s">
        <v>53</v>
      </c>
    </row>
    <row r="21652" customFormat="false" ht="15.75" hidden="false" customHeight="false" outlineLevel="0" collapsed="false">
      <c r="A21652" s="20" t="s">
        <v>42071</v>
      </c>
      <c r="B21652" s="20" t="s">
        <v>42072</v>
      </c>
      <c r="C21652" s="20" t="s">
        <v>42073</v>
      </c>
      <c r="H21652" s="20" t="s">
        <v>53</v>
      </c>
    </row>
    <row r="21653" customFormat="false" ht="15.75" hidden="false" customHeight="false" outlineLevel="0" collapsed="false">
      <c r="A21653" s="20" t="s">
        <v>42074</v>
      </c>
      <c r="B21653" s="20" t="s">
        <v>42072</v>
      </c>
      <c r="C21653" s="20" t="s">
        <v>42073</v>
      </c>
      <c r="H21653" s="20" t="s">
        <v>53</v>
      </c>
    </row>
    <row r="21654" customFormat="false" ht="15.75" hidden="false" customHeight="false" outlineLevel="0" collapsed="false">
      <c r="A21654" s="20" t="s">
        <v>42075</v>
      </c>
      <c r="B21654" s="20" t="s">
        <v>42076</v>
      </c>
      <c r="C21654" s="20" t="s">
        <v>42077</v>
      </c>
      <c r="H21654" s="20" t="s">
        <v>53</v>
      </c>
    </row>
    <row r="21655" customFormat="false" ht="15.75" hidden="false" customHeight="false" outlineLevel="0" collapsed="false">
      <c r="A21655" s="20" t="s">
        <v>42078</v>
      </c>
      <c r="B21655" s="20" t="s">
        <v>42076</v>
      </c>
      <c r="C21655" s="20" t="s">
        <v>42077</v>
      </c>
      <c r="H21655" s="20" t="s">
        <v>53</v>
      </c>
    </row>
    <row r="21656" customFormat="false" ht="15.75" hidden="false" customHeight="false" outlineLevel="0" collapsed="false">
      <c r="A21656" s="20" t="s">
        <v>42079</v>
      </c>
      <c r="B21656" s="20" t="s">
        <v>42080</v>
      </c>
      <c r="C21656" s="20" t="s">
        <v>42018</v>
      </c>
      <c r="H21656" s="20" t="s">
        <v>53</v>
      </c>
    </row>
    <row r="21657" customFormat="false" ht="15.75" hidden="false" customHeight="false" outlineLevel="0" collapsed="false">
      <c r="A21657" s="20" t="s">
        <v>42081</v>
      </c>
      <c r="B21657" s="20" t="s">
        <v>42080</v>
      </c>
      <c r="C21657" s="20" t="s">
        <v>42018</v>
      </c>
      <c r="H21657" s="20" t="s">
        <v>53</v>
      </c>
    </row>
    <row r="21658" customFormat="false" ht="15.75" hidden="false" customHeight="false" outlineLevel="0" collapsed="false">
      <c r="A21658" s="20" t="s">
        <v>42082</v>
      </c>
      <c r="B21658" s="20" t="s">
        <v>42083</v>
      </c>
      <c r="C21658" s="20" t="s">
        <v>42084</v>
      </c>
      <c r="D21658" s="20" t="s">
        <v>4758</v>
      </c>
      <c r="H21658" s="20" t="s">
        <v>53</v>
      </c>
    </row>
    <row r="21659" customFormat="false" ht="15.75" hidden="false" customHeight="false" outlineLevel="0" collapsed="false">
      <c r="A21659" s="20" t="s">
        <v>42085</v>
      </c>
      <c r="B21659" s="20" t="s">
        <v>42083</v>
      </c>
      <c r="C21659" s="20" t="s">
        <v>42084</v>
      </c>
      <c r="D21659" s="20" t="s">
        <v>4758</v>
      </c>
      <c r="H21659" s="20" t="s">
        <v>53</v>
      </c>
    </row>
    <row r="21660" customFormat="false" ht="15.75" hidden="false" customHeight="false" outlineLevel="0" collapsed="false">
      <c r="A21660" s="20" t="s">
        <v>42086</v>
      </c>
      <c r="B21660" s="20" t="s">
        <v>42087</v>
      </c>
      <c r="C21660" s="20" t="s">
        <v>42084</v>
      </c>
      <c r="D21660" s="20" t="s">
        <v>4758</v>
      </c>
      <c r="H21660" s="20" t="s">
        <v>53</v>
      </c>
    </row>
    <row r="21661" customFormat="false" ht="15.75" hidden="false" customHeight="false" outlineLevel="0" collapsed="false">
      <c r="A21661" s="20" t="s">
        <v>42088</v>
      </c>
      <c r="B21661" s="20" t="s">
        <v>42087</v>
      </c>
      <c r="C21661" s="20" t="s">
        <v>42084</v>
      </c>
      <c r="D21661" s="20" t="s">
        <v>4758</v>
      </c>
      <c r="H21661" s="20" t="s">
        <v>53</v>
      </c>
    </row>
    <row r="21662" customFormat="false" ht="15.75" hidden="false" customHeight="false" outlineLevel="0" collapsed="false">
      <c r="A21662" s="20" t="s">
        <v>42089</v>
      </c>
      <c r="B21662" s="20" t="s">
        <v>42090</v>
      </c>
      <c r="C21662" s="20" t="s">
        <v>42084</v>
      </c>
      <c r="D21662" s="20" t="s">
        <v>4758</v>
      </c>
      <c r="H21662" s="20" t="s">
        <v>53</v>
      </c>
    </row>
    <row r="21663" customFormat="false" ht="15.75" hidden="false" customHeight="false" outlineLevel="0" collapsed="false">
      <c r="A21663" s="20" t="s">
        <v>42091</v>
      </c>
      <c r="B21663" s="20" t="s">
        <v>42090</v>
      </c>
      <c r="C21663" s="20" t="s">
        <v>42084</v>
      </c>
      <c r="D21663" s="20" t="s">
        <v>4758</v>
      </c>
      <c r="H21663" s="20" t="s">
        <v>53</v>
      </c>
    </row>
    <row r="21664" customFormat="false" ht="15.75" hidden="false" customHeight="false" outlineLevel="0" collapsed="false">
      <c r="A21664" s="20" t="s">
        <v>42092</v>
      </c>
      <c r="B21664" s="20" t="s">
        <v>42093</v>
      </c>
      <c r="C21664" s="20" t="s">
        <v>42084</v>
      </c>
      <c r="D21664" s="20" t="s">
        <v>4758</v>
      </c>
      <c r="H21664" s="20" t="s">
        <v>53</v>
      </c>
    </row>
    <row r="21665" customFormat="false" ht="15.75" hidden="false" customHeight="false" outlineLevel="0" collapsed="false">
      <c r="A21665" s="20" t="s">
        <v>42094</v>
      </c>
      <c r="B21665" s="20" t="s">
        <v>42093</v>
      </c>
      <c r="C21665" s="20" t="s">
        <v>42084</v>
      </c>
      <c r="D21665" s="20" t="s">
        <v>4758</v>
      </c>
      <c r="H21665" s="20" t="s">
        <v>53</v>
      </c>
    </row>
    <row r="21666" customFormat="false" ht="15.75" hidden="false" customHeight="false" outlineLevel="0" collapsed="false">
      <c r="A21666" s="20" t="s">
        <v>42095</v>
      </c>
      <c r="B21666" s="20" t="s">
        <v>42096</v>
      </c>
      <c r="C21666" s="20" t="s">
        <v>42097</v>
      </c>
      <c r="H21666" s="20" t="s">
        <v>53</v>
      </c>
    </row>
    <row r="21667" customFormat="false" ht="15.75" hidden="false" customHeight="false" outlineLevel="0" collapsed="false">
      <c r="A21667" s="20" t="s">
        <v>42098</v>
      </c>
      <c r="B21667" s="20" t="s">
        <v>42096</v>
      </c>
      <c r="C21667" s="20" t="s">
        <v>42097</v>
      </c>
      <c r="H21667" s="20" t="s">
        <v>53</v>
      </c>
    </row>
    <row r="21668" customFormat="false" ht="15.75" hidden="false" customHeight="false" outlineLevel="0" collapsed="false">
      <c r="A21668" s="20" t="s">
        <v>42099</v>
      </c>
      <c r="B21668" s="20" t="s">
        <v>42100</v>
      </c>
      <c r="C21668" s="20" t="s">
        <v>42101</v>
      </c>
      <c r="H21668" s="20" t="s">
        <v>53</v>
      </c>
    </row>
    <row r="21669" customFormat="false" ht="15.75" hidden="false" customHeight="false" outlineLevel="0" collapsed="false">
      <c r="A21669" s="20" t="s">
        <v>42102</v>
      </c>
      <c r="B21669" s="20" t="s">
        <v>42100</v>
      </c>
      <c r="C21669" s="20" t="s">
        <v>42101</v>
      </c>
      <c r="H21669" s="20" t="s">
        <v>53</v>
      </c>
    </row>
    <row r="21670" customFormat="false" ht="15.75" hidden="false" customHeight="false" outlineLevel="0" collapsed="false">
      <c r="A21670" s="20" t="s">
        <v>42103</v>
      </c>
      <c r="B21670" s="20" t="s">
        <v>42104</v>
      </c>
      <c r="C21670" s="20" t="s">
        <v>42002</v>
      </c>
      <c r="H21670" s="20" t="s">
        <v>53</v>
      </c>
    </row>
    <row r="21671" customFormat="false" ht="15.75" hidden="false" customHeight="false" outlineLevel="0" collapsed="false">
      <c r="A21671" s="20" t="s">
        <v>42105</v>
      </c>
      <c r="B21671" s="20" t="s">
        <v>42104</v>
      </c>
      <c r="C21671" s="20" t="s">
        <v>42002</v>
      </c>
      <c r="H21671" s="20" t="s">
        <v>53</v>
      </c>
    </row>
    <row r="21672" customFormat="false" ht="15.75" hidden="false" customHeight="false" outlineLevel="0" collapsed="false">
      <c r="A21672" s="20" t="s">
        <v>42106</v>
      </c>
      <c r="B21672" s="20" t="s">
        <v>42107</v>
      </c>
      <c r="C21672" s="20" t="s">
        <v>42108</v>
      </c>
      <c r="H21672" s="20" t="s">
        <v>53</v>
      </c>
    </row>
    <row r="21673" customFormat="false" ht="15.75" hidden="false" customHeight="false" outlineLevel="0" collapsed="false">
      <c r="A21673" s="20" t="s">
        <v>42109</v>
      </c>
      <c r="B21673" s="20" t="s">
        <v>42107</v>
      </c>
      <c r="C21673" s="20" t="s">
        <v>42108</v>
      </c>
      <c r="H21673" s="20" t="s">
        <v>53</v>
      </c>
    </row>
    <row r="21674" customFormat="false" ht="15.75" hidden="false" customHeight="false" outlineLevel="0" collapsed="false">
      <c r="A21674" s="20" t="s">
        <v>42110</v>
      </c>
      <c r="B21674" s="20" t="s">
        <v>42111</v>
      </c>
      <c r="C21674" s="20" t="s">
        <v>42112</v>
      </c>
      <c r="H21674" s="20" t="s">
        <v>103</v>
      </c>
    </row>
    <row r="21675" customFormat="false" ht="15.75" hidden="false" customHeight="false" outlineLevel="0" collapsed="false">
      <c r="A21675" s="20" t="s">
        <v>42113</v>
      </c>
      <c r="B21675" s="20" t="s">
        <v>42111</v>
      </c>
      <c r="C21675" s="20" t="s">
        <v>42112</v>
      </c>
      <c r="H21675" s="20" t="s">
        <v>103</v>
      </c>
    </row>
    <row r="21676" customFormat="false" ht="15.75" hidden="false" customHeight="false" outlineLevel="0" collapsed="false">
      <c r="A21676" s="20" t="s">
        <v>42114</v>
      </c>
      <c r="B21676" s="20" t="s">
        <v>42115</v>
      </c>
      <c r="C21676" s="20" t="s">
        <v>42116</v>
      </c>
      <c r="D21676" s="20" t="s">
        <v>525</v>
      </c>
      <c r="H21676" s="20" t="s">
        <v>49</v>
      </c>
    </row>
    <row r="21677" customFormat="false" ht="15.75" hidden="false" customHeight="false" outlineLevel="0" collapsed="false">
      <c r="A21677" s="20" t="s">
        <v>42117</v>
      </c>
      <c r="B21677" s="20" t="s">
        <v>42115</v>
      </c>
      <c r="C21677" s="20" t="s">
        <v>42116</v>
      </c>
      <c r="D21677" s="20" t="s">
        <v>525</v>
      </c>
      <c r="H21677" s="20" t="s">
        <v>49</v>
      </c>
    </row>
    <row r="21678" customFormat="false" ht="15.75" hidden="false" customHeight="false" outlineLevel="0" collapsed="false">
      <c r="A21678" s="20" t="s">
        <v>42118</v>
      </c>
      <c r="B21678" s="20" t="s">
        <v>42119</v>
      </c>
      <c r="C21678" s="20" t="s">
        <v>42120</v>
      </c>
      <c r="H21678" s="20" t="s">
        <v>49</v>
      </c>
    </row>
    <row r="21679" customFormat="false" ht="15.75" hidden="false" customHeight="false" outlineLevel="0" collapsed="false">
      <c r="A21679" s="20" t="s">
        <v>42121</v>
      </c>
      <c r="B21679" s="20" t="s">
        <v>42119</v>
      </c>
      <c r="C21679" s="20" t="s">
        <v>42120</v>
      </c>
      <c r="H21679" s="20" t="s">
        <v>49</v>
      </c>
    </row>
    <row r="21680" customFormat="false" ht="15.75" hidden="false" customHeight="false" outlineLevel="0" collapsed="false">
      <c r="A21680" s="20" t="s">
        <v>42122</v>
      </c>
      <c r="B21680" s="20" t="s">
        <v>42123</v>
      </c>
      <c r="C21680" s="20" t="s">
        <v>42124</v>
      </c>
      <c r="D21680" s="20" t="s">
        <v>42125</v>
      </c>
      <c r="H21680" s="20" t="s">
        <v>49</v>
      </c>
    </row>
    <row r="21681" customFormat="false" ht="15.75" hidden="false" customHeight="false" outlineLevel="0" collapsed="false">
      <c r="A21681" s="20" t="s">
        <v>42126</v>
      </c>
      <c r="B21681" s="20" t="s">
        <v>42123</v>
      </c>
      <c r="C21681" s="20" t="s">
        <v>42124</v>
      </c>
      <c r="D21681" s="20" t="s">
        <v>42125</v>
      </c>
      <c r="H21681" s="20" t="s">
        <v>49</v>
      </c>
    </row>
    <row r="21682" customFormat="false" ht="15.75" hidden="false" customHeight="false" outlineLevel="0" collapsed="false">
      <c r="A21682" s="20" t="s">
        <v>42127</v>
      </c>
      <c r="B21682" s="20" t="s">
        <v>42128</v>
      </c>
      <c r="C21682" s="20" t="s">
        <v>42129</v>
      </c>
      <c r="D21682" s="20" t="s">
        <v>42130</v>
      </c>
      <c r="E21682" s="20" t="s">
        <v>6318</v>
      </c>
      <c r="H21682" s="20" t="s">
        <v>103</v>
      </c>
    </row>
    <row r="21683" customFormat="false" ht="15.75" hidden="false" customHeight="false" outlineLevel="0" collapsed="false">
      <c r="A21683" s="20" t="s">
        <v>42131</v>
      </c>
      <c r="B21683" s="20" t="s">
        <v>42128</v>
      </c>
      <c r="C21683" s="20" t="s">
        <v>42129</v>
      </c>
      <c r="D21683" s="20" t="s">
        <v>42130</v>
      </c>
      <c r="E21683" s="20" t="s">
        <v>6318</v>
      </c>
      <c r="H21683" s="20" t="s">
        <v>103</v>
      </c>
    </row>
    <row r="21684" customFormat="false" ht="15.75" hidden="false" customHeight="false" outlineLevel="0" collapsed="false">
      <c r="A21684" s="20" t="s">
        <v>42132</v>
      </c>
      <c r="B21684" s="20" t="s">
        <v>42128</v>
      </c>
      <c r="C21684" s="20" t="s">
        <v>42133</v>
      </c>
      <c r="D21684" s="20" t="s">
        <v>42134</v>
      </c>
      <c r="E21684" s="20" t="s">
        <v>42135</v>
      </c>
      <c r="H21684" s="20" t="s">
        <v>103</v>
      </c>
    </row>
    <row r="21685" customFormat="false" ht="15.75" hidden="false" customHeight="false" outlineLevel="0" collapsed="false">
      <c r="A21685" s="20" t="s">
        <v>42136</v>
      </c>
      <c r="B21685" s="20" t="s">
        <v>42128</v>
      </c>
      <c r="C21685" s="20" t="s">
        <v>42133</v>
      </c>
      <c r="D21685" s="20" t="s">
        <v>42134</v>
      </c>
      <c r="E21685" s="20" t="s">
        <v>42135</v>
      </c>
      <c r="H21685" s="20" t="s">
        <v>103</v>
      </c>
    </row>
    <row r="21686" customFormat="false" ht="15.75" hidden="false" customHeight="false" outlineLevel="0" collapsed="false">
      <c r="A21686" s="20" t="s">
        <v>42137</v>
      </c>
      <c r="B21686" s="20" t="s">
        <v>42138</v>
      </c>
      <c r="C21686" s="20" t="s">
        <v>42139</v>
      </c>
      <c r="D21686" s="20" t="s">
        <v>42140</v>
      </c>
      <c r="E21686" s="20" t="s">
        <v>42141</v>
      </c>
      <c r="H21686" s="20" t="s">
        <v>103</v>
      </c>
    </row>
    <row r="21687" customFormat="false" ht="15.75" hidden="false" customHeight="false" outlineLevel="0" collapsed="false">
      <c r="A21687" s="20" t="s">
        <v>42142</v>
      </c>
      <c r="B21687" s="20" t="s">
        <v>42138</v>
      </c>
      <c r="C21687" s="20" t="s">
        <v>42139</v>
      </c>
      <c r="D21687" s="20" t="s">
        <v>42140</v>
      </c>
      <c r="E21687" s="20" t="s">
        <v>42141</v>
      </c>
      <c r="H21687" s="20" t="s">
        <v>103</v>
      </c>
    </row>
    <row r="21688" customFormat="false" ht="15.75" hidden="false" customHeight="false" outlineLevel="0" collapsed="false">
      <c r="A21688" s="20" t="s">
        <v>42143</v>
      </c>
      <c r="B21688" s="20" t="s">
        <v>42128</v>
      </c>
      <c r="C21688" s="20" t="s">
        <v>42144</v>
      </c>
      <c r="D21688" s="20" t="s">
        <v>42145</v>
      </c>
      <c r="E21688" s="20" t="s">
        <v>42146</v>
      </c>
      <c r="F21688" s="20" t="s">
        <v>42147</v>
      </c>
      <c r="G21688" s="20" t="s">
        <v>42148</v>
      </c>
      <c r="H21688" s="20" t="s">
        <v>103</v>
      </c>
    </row>
    <row r="21689" customFormat="false" ht="15.75" hidden="false" customHeight="false" outlineLevel="0" collapsed="false">
      <c r="A21689" s="20" t="s">
        <v>42149</v>
      </c>
      <c r="B21689" s="20" t="s">
        <v>42128</v>
      </c>
      <c r="C21689" s="20" t="s">
        <v>42144</v>
      </c>
      <c r="D21689" s="20" t="s">
        <v>42145</v>
      </c>
      <c r="E21689" s="20" t="s">
        <v>42146</v>
      </c>
      <c r="F21689" s="20" t="s">
        <v>42147</v>
      </c>
      <c r="G21689" s="20" t="s">
        <v>42148</v>
      </c>
      <c r="H21689" s="20" t="s">
        <v>103</v>
      </c>
    </row>
    <row r="21690" customFormat="false" ht="15.75" hidden="false" customHeight="false" outlineLevel="0" collapsed="false">
      <c r="A21690" s="20" t="s">
        <v>42150</v>
      </c>
      <c r="B21690" s="20" t="s">
        <v>42128</v>
      </c>
      <c r="C21690" s="20" t="s">
        <v>42151</v>
      </c>
      <c r="D21690" s="20" t="s">
        <v>42152</v>
      </c>
      <c r="E21690" s="20" t="s">
        <v>42153</v>
      </c>
      <c r="F21690" s="20" t="s">
        <v>42154</v>
      </c>
      <c r="G21690" s="20" t="s">
        <v>42155</v>
      </c>
      <c r="H21690" s="20" t="s">
        <v>103</v>
      </c>
    </row>
    <row r="21691" customFormat="false" ht="15.75" hidden="false" customHeight="false" outlineLevel="0" collapsed="false">
      <c r="A21691" s="20" t="s">
        <v>42156</v>
      </c>
      <c r="B21691" s="20" t="s">
        <v>42128</v>
      </c>
      <c r="C21691" s="20" t="s">
        <v>42151</v>
      </c>
      <c r="D21691" s="20" t="s">
        <v>42152</v>
      </c>
      <c r="E21691" s="20" t="s">
        <v>42153</v>
      </c>
      <c r="F21691" s="20" t="s">
        <v>42154</v>
      </c>
      <c r="G21691" s="20" t="s">
        <v>42155</v>
      </c>
      <c r="H21691" s="20" t="s">
        <v>103</v>
      </c>
    </row>
    <row r="21692" customFormat="false" ht="15.75" hidden="false" customHeight="false" outlineLevel="0" collapsed="false">
      <c r="A21692" s="20" t="s">
        <v>42157</v>
      </c>
      <c r="B21692" s="20" t="s">
        <v>42138</v>
      </c>
      <c r="C21692" s="20" t="s">
        <v>42158</v>
      </c>
      <c r="D21692" s="20" t="s">
        <v>42159</v>
      </c>
      <c r="E21692" s="20" t="s">
        <v>42160</v>
      </c>
      <c r="F21692" s="20" t="s">
        <v>42161</v>
      </c>
      <c r="G21692" s="20" t="s">
        <v>42162</v>
      </c>
      <c r="H21692" s="20" t="s">
        <v>103</v>
      </c>
    </row>
    <row r="21693" customFormat="false" ht="15.75" hidden="false" customHeight="false" outlineLevel="0" collapsed="false">
      <c r="A21693" s="20" t="s">
        <v>42163</v>
      </c>
      <c r="B21693" s="20" t="s">
        <v>42138</v>
      </c>
      <c r="C21693" s="20" t="s">
        <v>42158</v>
      </c>
      <c r="D21693" s="20" t="s">
        <v>42159</v>
      </c>
      <c r="E21693" s="20" t="s">
        <v>42160</v>
      </c>
      <c r="F21693" s="20" t="s">
        <v>42161</v>
      </c>
      <c r="G21693" s="20" t="s">
        <v>42162</v>
      </c>
      <c r="H21693" s="20" t="s">
        <v>103</v>
      </c>
    </row>
    <row r="21694" customFormat="false" ht="15.75" hidden="false" customHeight="false" outlineLevel="0" collapsed="false">
      <c r="A21694" s="20" t="s">
        <v>42164</v>
      </c>
      <c r="B21694" s="20" t="s">
        <v>42165</v>
      </c>
      <c r="C21694" s="20" t="s">
        <v>42166</v>
      </c>
      <c r="D21694" s="20" t="s">
        <v>42167</v>
      </c>
      <c r="E21694" s="20" t="s">
        <v>42168</v>
      </c>
      <c r="H21694" s="20" t="s">
        <v>103</v>
      </c>
    </row>
    <row r="21695" customFormat="false" ht="15.75" hidden="false" customHeight="false" outlineLevel="0" collapsed="false">
      <c r="A21695" s="20" t="s">
        <v>42169</v>
      </c>
      <c r="B21695" s="20" t="s">
        <v>42165</v>
      </c>
      <c r="C21695" s="20" t="s">
        <v>42166</v>
      </c>
      <c r="D21695" s="20" t="s">
        <v>42167</v>
      </c>
      <c r="E21695" s="20" t="s">
        <v>42168</v>
      </c>
      <c r="H21695" s="20" t="s">
        <v>103</v>
      </c>
    </row>
    <row r="21696" customFormat="false" ht="15.75" hidden="false" customHeight="false" outlineLevel="0" collapsed="false">
      <c r="A21696" s="20" t="s">
        <v>42170</v>
      </c>
      <c r="B21696" s="20" t="s">
        <v>42171</v>
      </c>
      <c r="C21696" s="20" t="s">
        <v>42172</v>
      </c>
      <c r="H21696" s="20" t="s">
        <v>103</v>
      </c>
    </row>
    <row r="21697" customFormat="false" ht="15.75" hidden="false" customHeight="false" outlineLevel="0" collapsed="false">
      <c r="A21697" s="20" t="s">
        <v>42173</v>
      </c>
      <c r="B21697" s="20" t="s">
        <v>42171</v>
      </c>
      <c r="C21697" s="20" t="s">
        <v>42172</v>
      </c>
      <c r="H21697" s="20" t="s">
        <v>103</v>
      </c>
    </row>
    <row r="21698" customFormat="false" ht="15.75" hidden="false" customHeight="false" outlineLevel="0" collapsed="false">
      <c r="A21698" s="20" t="s">
        <v>42174</v>
      </c>
      <c r="B21698" s="20" t="s">
        <v>42175</v>
      </c>
      <c r="C21698" s="20" t="s">
        <v>42176</v>
      </c>
      <c r="D21698" s="20" t="s">
        <v>42177</v>
      </c>
      <c r="H21698" s="20" t="s">
        <v>103</v>
      </c>
    </row>
    <row r="21699" customFormat="false" ht="15.75" hidden="false" customHeight="false" outlineLevel="0" collapsed="false">
      <c r="A21699" s="20" t="s">
        <v>42178</v>
      </c>
      <c r="B21699" s="20" t="s">
        <v>42175</v>
      </c>
      <c r="C21699" s="20" t="s">
        <v>42176</v>
      </c>
      <c r="D21699" s="20" t="s">
        <v>42177</v>
      </c>
      <c r="H21699" s="20" t="s">
        <v>103</v>
      </c>
    </row>
    <row r="21700" customFormat="false" ht="15.75" hidden="false" customHeight="false" outlineLevel="0" collapsed="false">
      <c r="A21700" s="20" t="s">
        <v>42179</v>
      </c>
      <c r="B21700" s="20" t="s">
        <v>42180</v>
      </c>
      <c r="C21700" s="20" t="s">
        <v>42181</v>
      </c>
      <c r="D21700" s="20" t="s">
        <v>42182</v>
      </c>
      <c r="E21700" s="20" t="s">
        <v>16352</v>
      </c>
      <c r="H21700" s="20" t="s">
        <v>103</v>
      </c>
    </row>
    <row r="21701" customFormat="false" ht="15.75" hidden="false" customHeight="false" outlineLevel="0" collapsed="false">
      <c r="A21701" s="20" t="s">
        <v>42183</v>
      </c>
      <c r="B21701" s="20" t="s">
        <v>42180</v>
      </c>
      <c r="C21701" s="20" t="s">
        <v>42181</v>
      </c>
      <c r="D21701" s="20" t="s">
        <v>42182</v>
      </c>
      <c r="E21701" s="20" t="s">
        <v>16352</v>
      </c>
      <c r="H21701" s="20" t="s">
        <v>103</v>
      </c>
    </row>
    <row r="21702" customFormat="false" ht="15.75" hidden="false" customHeight="false" outlineLevel="0" collapsed="false">
      <c r="A21702" s="20" t="s">
        <v>42184</v>
      </c>
      <c r="B21702" s="20" t="s">
        <v>42180</v>
      </c>
      <c r="C21702" s="20" t="s">
        <v>42185</v>
      </c>
      <c r="H21702" s="20" t="s">
        <v>103</v>
      </c>
    </row>
    <row r="21703" customFormat="false" ht="15.75" hidden="false" customHeight="false" outlineLevel="0" collapsed="false">
      <c r="A21703" s="20" t="s">
        <v>42186</v>
      </c>
      <c r="B21703" s="20" t="s">
        <v>42180</v>
      </c>
      <c r="C21703" s="20" t="s">
        <v>42185</v>
      </c>
      <c r="H21703" s="20" t="s">
        <v>103</v>
      </c>
    </row>
    <row r="21704" customFormat="false" ht="15.75" hidden="false" customHeight="false" outlineLevel="0" collapsed="false">
      <c r="A21704" s="20" t="s">
        <v>42187</v>
      </c>
      <c r="B21704" s="20" t="s">
        <v>42188</v>
      </c>
      <c r="C21704" s="20" t="s">
        <v>42189</v>
      </c>
      <c r="D21704" s="20" t="s">
        <v>42190</v>
      </c>
      <c r="H21704" s="20" t="s">
        <v>103</v>
      </c>
    </row>
    <row r="21705" customFormat="false" ht="15.75" hidden="false" customHeight="false" outlineLevel="0" collapsed="false">
      <c r="A21705" s="20" t="s">
        <v>42191</v>
      </c>
      <c r="B21705" s="20" t="s">
        <v>42188</v>
      </c>
      <c r="C21705" s="20" t="s">
        <v>42189</v>
      </c>
      <c r="D21705" s="20" t="s">
        <v>42190</v>
      </c>
      <c r="H21705" s="20" t="s">
        <v>103</v>
      </c>
    </row>
    <row r="21706" customFormat="false" ht="15.75" hidden="false" customHeight="false" outlineLevel="0" collapsed="false">
      <c r="A21706" s="20" t="s">
        <v>42192</v>
      </c>
      <c r="B21706" s="20" t="s">
        <v>42193</v>
      </c>
      <c r="C21706" s="20" t="s">
        <v>42194</v>
      </c>
      <c r="D21706" s="20" t="s">
        <v>42195</v>
      </c>
      <c r="E21706" s="20" t="s">
        <v>42196</v>
      </c>
      <c r="H21706" s="20" t="s">
        <v>49</v>
      </c>
    </row>
    <row r="21707" customFormat="false" ht="15.75" hidden="false" customHeight="false" outlineLevel="0" collapsed="false">
      <c r="A21707" s="20" t="s">
        <v>42197</v>
      </c>
      <c r="B21707" s="20" t="s">
        <v>42193</v>
      </c>
      <c r="C21707" s="20" t="s">
        <v>42194</v>
      </c>
      <c r="D21707" s="20" t="s">
        <v>42195</v>
      </c>
      <c r="E21707" s="20" t="s">
        <v>42196</v>
      </c>
      <c r="H21707" s="20" t="s">
        <v>49</v>
      </c>
    </row>
    <row r="21708" customFormat="false" ht="15.75" hidden="false" customHeight="false" outlineLevel="0" collapsed="false">
      <c r="A21708" s="20" t="s">
        <v>42198</v>
      </c>
      <c r="B21708" s="20" t="s">
        <v>42199</v>
      </c>
      <c r="C21708" s="20" t="s">
        <v>42200</v>
      </c>
      <c r="D21708" s="20" t="s">
        <v>42201</v>
      </c>
      <c r="E21708" s="20" t="s">
        <v>42202</v>
      </c>
      <c r="H21708" s="20" t="s">
        <v>49</v>
      </c>
    </row>
    <row r="21709" customFormat="false" ht="15.75" hidden="false" customHeight="false" outlineLevel="0" collapsed="false">
      <c r="A21709" s="20" t="s">
        <v>42203</v>
      </c>
      <c r="B21709" s="20" t="s">
        <v>42199</v>
      </c>
      <c r="C21709" s="20" t="s">
        <v>42200</v>
      </c>
      <c r="D21709" s="20" t="s">
        <v>42201</v>
      </c>
      <c r="E21709" s="20" t="s">
        <v>42202</v>
      </c>
      <c r="H21709" s="20" t="s">
        <v>49</v>
      </c>
    </row>
    <row r="21710" customFormat="false" ht="15.75" hidden="false" customHeight="false" outlineLevel="0" collapsed="false">
      <c r="A21710" s="20" t="s">
        <v>42204</v>
      </c>
      <c r="B21710" s="20" t="s">
        <v>42205</v>
      </c>
      <c r="C21710" s="20" t="s">
        <v>42206</v>
      </c>
      <c r="D21710" s="20" t="s">
        <v>42207</v>
      </c>
      <c r="E21710" s="20" t="s">
        <v>42208</v>
      </c>
      <c r="H21710" s="20" t="s">
        <v>29</v>
      </c>
    </row>
    <row r="21711" customFormat="false" ht="15.75" hidden="false" customHeight="false" outlineLevel="0" collapsed="false">
      <c r="A21711" s="20" t="s">
        <v>42209</v>
      </c>
      <c r="B21711" s="20" t="s">
        <v>42205</v>
      </c>
      <c r="C21711" s="20" t="s">
        <v>42206</v>
      </c>
      <c r="D21711" s="20" t="s">
        <v>42207</v>
      </c>
      <c r="E21711" s="20" t="s">
        <v>42208</v>
      </c>
      <c r="H21711" s="20" t="s">
        <v>29</v>
      </c>
    </row>
    <row r="21712" customFormat="false" ht="15.75" hidden="false" customHeight="false" outlineLevel="0" collapsed="false">
      <c r="A21712" s="20" t="s">
        <v>42210</v>
      </c>
      <c r="B21712" s="20" t="s">
        <v>42211</v>
      </c>
      <c r="C21712" s="20" t="s">
        <v>42212</v>
      </c>
      <c r="H21712" s="20" t="s">
        <v>29</v>
      </c>
    </row>
    <row r="21713" customFormat="false" ht="15.75" hidden="false" customHeight="false" outlineLevel="0" collapsed="false">
      <c r="A21713" s="20" t="s">
        <v>42213</v>
      </c>
      <c r="B21713" s="20" t="s">
        <v>42211</v>
      </c>
      <c r="C21713" s="20" t="s">
        <v>42212</v>
      </c>
      <c r="H21713" s="20" t="s">
        <v>29</v>
      </c>
    </row>
    <row r="21714" customFormat="false" ht="15.75" hidden="false" customHeight="false" outlineLevel="0" collapsed="false">
      <c r="A21714" s="20" t="s">
        <v>42214</v>
      </c>
      <c r="B21714" s="20" t="s">
        <v>42215</v>
      </c>
      <c r="C21714" s="20" t="s">
        <v>42216</v>
      </c>
      <c r="D21714" s="20" t="s">
        <v>42217</v>
      </c>
      <c r="H21714" s="20" t="s">
        <v>49</v>
      </c>
    </row>
    <row r="21715" customFormat="false" ht="15.75" hidden="false" customHeight="false" outlineLevel="0" collapsed="false">
      <c r="A21715" s="20" t="s">
        <v>42218</v>
      </c>
      <c r="B21715" s="20" t="s">
        <v>42215</v>
      </c>
      <c r="C21715" s="20" t="s">
        <v>42216</v>
      </c>
      <c r="D21715" s="20" t="s">
        <v>42217</v>
      </c>
      <c r="H21715" s="20" t="s">
        <v>49</v>
      </c>
    </row>
    <row r="21716" customFormat="false" ht="15.75" hidden="false" customHeight="false" outlineLevel="0" collapsed="false">
      <c r="A21716" s="20" t="s">
        <v>42219</v>
      </c>
      <c r="B21716" s="20" t="s">
        <v>42220</v>
      </c>
      <c r="C21716" s="20" t="s">
        <v>42221</v>
      </c>
      <c r="D21716" s="20" t="s">
        <v>42222</v>
      </c>
      <c r="H21716" s="20" t="s">
        <v>49</v>
      </c>
    </row>
    <row r="21717" customFormat="false" ht="15.75" hidden="false" customHeight="false" outlineLevel="0" collapsed="false">
      <c r="A21717" s="20" t="s">
        <v>42223</v>
      </c>
      <c r="B21717" s="20" t="s">
        <v>42220</v>
      </c>
      <c r="C21717" s="20" t="s">
        <v>42221</v>
      </c>
      <c r="D21717" s="20" t="s">
        <v>42222</v>
      </c>
      <c r="H21717" s="20" t="s">
        <v>49</v>
      </c>
    </row>
    <row r="21718" customFormat="false" ht="15.75" hidden="false" customHeight="false" outlineLevel="0" collapsed="false">
      <c r="A21718" s="20" t="s">
        <v>42224</v>
      </c>
      <c r="B21718" s="20" t="s">
        <v>42225</v>
      </c>
      <c r="C21718" s="20" t="s">
        <v>42221</v>
      </c>
      <c r="D21718" s="20" t="s">
        <v>42222</v>
      </c>
      <c r="H21718" s="20" t="s">
        <v>49</v>
      </c>
    </row>
    <row r="21719" customFormat="false" ht="15.75" hidden="false" customHeight="false" outlineLevel="0" collapsed="false">
      <c r="A21719" s="20" t="s">
        <v>42226</v>
      </c>
      <c r="B21719" s="20" t="s">
        <v>42225</v>
      </c>
      <c r="C21719" s="20" t="s">
        <v>42221</v>
      </c>
      <c r="D21719" s="20" t="s">
        <v>42222</v>
      </c>
      <c r="H21719" s="20" t="s">
        <v>49</v>
      </c>
    </row>
    <row r="21720" customFormat="false" ht="15.75" hidden="false" customHeight="false" outlineLevel="0" collapsed="false">
      <c r="A21720" s="20" t="s">
        <v>42227</v>
      </c>
      <c r="B21720" s="20" t="s">
        <v>42228</v>
      </c>
      <c r="C21720" s="20" t="s">
        <v>42221</v>
      </c>
      <c r="D21720" s="20" t="s">
        <v>42222</v>
      </c>
      <c r="H21720" s="20" t="s">
        <v>49</v>
      </c>
    </row>
    <row r="21721" customFormat="false" ht="15.75" hidden="false" customHeight="false" outlineLevel="0" collapsed="false">
      <c r="A21721" s="20" t="s">
        <v>42229</v>
      </c>
      <c r="B21721" s="20" t="s">
        <v>42228</v>
      </c>
      <c r="C21721" s="20" t="s">
        <v>42221</v>
      </c>
      <c r="D21721" s="20" t="s">
        <v>42222</v>
      </c>
      <c r="H21721" s="20" t="s">
        <v>49</v>
      </c>
    </row>
    <row r="21722" customFormat="false" ht="15.75" hidden="false" customHeight="false" outlineLevel="0" collapsed="false">
      <c r="A21722" s="20" t="s">
        <v>42230</v>
      </c>
      <c r="B21722" s="20" t="s">
        <v>42231</v>
      </c>
      <c r="C21722" s="20" t="s">
        <v>42221</v>
      </c>
      <c r="D21722" s="20" t="s">
        <v>42222</v>
      </c>
      <c r="H21722" s="20" t="s">
        <v>49</v>
      </c>
    </row>
    <row r="21723" customFormat="false" ht="15.75" hidden="false" customHeight="false" outlineLevel="0" collapsed="false">
      <c r="A21723" s="20" t="s">
        <v>42232</v>
      </c>
      <c r="B21723" s="20" t="s">
        <v>42231</v>
      </c>
      <c r="C21723" s="20" t="s">
        <v>42221</v>
      </c>
      <c r="D21723" s="20" t="s">
        <v>42222</v>
      </c>
      <c r="H21723" s="20" t="s">
        <v>49</v>
      </c>
    </row>
    <row r="21724" customFormat="false" ht="15.75" hidden="false" customHeight="false" outlineLevel="0" collapsed="false">
      <c r="A21724" s="20" t="s">
        <v>42233</v>
      </c>
      <c r="B21724" s="20" t="s">
        <v>42234</v>
      </c>
      <c r="C21724" s="20" t="s">
        <v>42235</v>
      </c>
      <c r="D21724" s="20" t="s">
        <v>42236</v>
      </c>
      <c r="H21724" s="20" t="s">
        <v>49</v>
      </c>
    </row>
    <row r="21725" customFormat="false" ht="15.75" hidden="false" customHeight="false" outlineLevel="0" collapsed="false">
      <c r="A21725" s="20" t="s">
        <v>42237</v>
      </c>
      <c r="B21725" s="20" t="s">
        <v>42234</v>
      </c>
      <c r="C21725" s="20" t="s">
        <v>42235</v>
      </c>
      <c r="D21725" s="20" t="s">
        <v>42236</v>
      </c>
      <c r="H21725" s="20" t="s">
        <v>49</v>
      </c>
    </row>
    <row r="21726" customFormat="false" ht="15.75" hidden="false" customHeight="false" outlineLevel="0" collapsed="false">
      <c r="A21726" s="20" t="s">
        <v>42238</v>
      </c>
      <c r="B21726" s="20" t="s">
        <v>42239</v>
      </c>
      <c r="C21726" s="20" t="s">
        <v>42240</v>
      </c>
      <c r="D21726" s="20" t="s">
        <v>42241</v>
      </c>
      <c r="H21726" s="20" t="s">
        <v>49</v>
      </c>
    </row>
    <row r="21727" customFormat="false" ht="15.75" hidden="false" customHeight="false" outlineLevel="0" collapsed="false">
      <c r="A21727" s="20" t="s">
        <v>42242</v>
      </c>
      <c r="B21727" s="20" t="s">
        <v>42239</v>
      </c>
      <c r="C21727" s="20" t="s">
        <v>42240</v>
      </c>
      <c r="D21727" s="20" t="s">
        <v>42241</v>
      </c>
      <c r="H21727" s="20" t="s">
        <v>49</v>
      </c>
    </row>
    <row r="21728" customFormat="false" ht="15.75" hidden="false" customHeight="false" outlineLevel="0" collapsed="false">
      <c r="A21728" s="20" t="s">
        <v>42243</v>
      </c>
      <c r="B21728" s="20" t="s">
        <v>42244</v>
      </c>
      <c r="C21728" s="20" t="s">
        <v>42245</v>
      </c>
      <c r="D21728" s="20" t="s">
        <v>42246</v>
      </c>
      <c r="H21728" s="20" t="s">
        <v>49</v>
      </c>
    </row>
    <row r="21729" customFormat="false" ht="15.75" hidden="false" customHeight="false" outlineLevel="0" collapsed="false">
      <c r="A21729" s="20" t="s">
        <v>42247</v>
      </c>
      <c r="B21729" s="20" t="s">
        <v>42244</v>
      </c>
      <c r="C21729" s="20" t="s">
        <v>42245</v>
      </c>
      <c r="D21729" s="20" t="s">
        <v>42246</v>
      </c>
      <c r="H21729" s="20" t="s">
        <v>49</v>
      </c>
    </row>
    <row r="21730" customFormat="false" ht="15.75" hidden="false" customHeight="false" outlineLevel="0" collapsed="false">
      <c r="A21730" s="20" t="s">
        <v>42248</v>
      </c>
      <c r="B21730" s="20" t="s">
        <v>42249</v>
      </c>
      <c r="C21730" s="20" t="s">
        <v>42250</v>
      </c>
      <c r="D21730" s="20" t="s">
        <v>42251</v>
      </c>
      <c r="H21730" s="20" t="s">
        <v>49</v>
      </c>
    </row>
    <row r="21731" customFormat="false" ht="15.75" hidden="false" customHeight="false" outlineLevel="0" collapsed="false">
      <c r="A21731" s="20" t="s">
        <v>42252</v>
      </c>
      <c r="B21731" s="20" t="s">
        <v>42249</v>
      </c>
      <c r="C21731" s="20" t="s">
        <v>42250</v>
      </c>
      <c r="D21731" s="20" t="s">
        <v>42251</v>
      </c>
      <c r="H21731" s="20" t="s">
        <v>49</v>
      </c>
    </row>
    <row r="21732" customFormat="false" ht="15.75" hidden="false" customHeight="false" outlineLevel="0" collapsed="false">
      <c r="A21732" s="20" t="s">
        <v>42253</v>
      </c>
      <c r="B21732" s="20" t="s">
        <v>42254</v>
      </c>
      <c r="C21732" s="20" t="s">
        <v>42255</v>
      </c>
      <c r="D21732" s="20" t="s">
        <v>42256</v>
      </c>
      <c r="H21732" s="20" t="s">
        <v>49</v>
      </c>
    </row>
    <row r="21733" customFormat="false" ht="15.75" hidden="false" customHeight="false" outlineLevel="0" collapsed="false">
      <c r="A21733" s="20" t="s">
        <v>42257</v>
      </c>
      <c r="B21733" s="20" t="s">
        <v>42254</v>
      </c>
      <c r="C21733" s="20" t="s">
        <v>42255</v>
      </c>
      <c r="D21733" s="20" t="s">
        <v>42256</v>
      </c>
      <c r="H21733" s="20" t="s">
        <v>49</v>
      </c>
    </row>
    <row r="21734" customFormat="false" ht="15.75" hidden="false" customHeight="false" outlineLevel="0" collapsed="false">
      <c r="A21734" s="20" t="s">
        <v>42258</v>
      </c>
      <c r="B21734" s="20" t="s">
        <v>42259</v>
      </c>
      <c r="C21734" s="20" t="s">
        <v>42260</v>
      </c>
      <c r="D21734" s="20" t="s">
        <v>42261</v>
      </c>
      <c r="H21734" s="20" t="s">
        <v>49</v>
      </c>
    </row>
    <row r="21735" customFormat="false" ht="15.75" hidden="false" customHeight="false" outlineLevel="0" collapsed="false">
      <c r="A21735" s="20" t="s">
        <v>42262</v>
      </c>
      <c r="B21735" s="20" t="s">
        <v>42259</v>
      </c>
      <c r="C21735" s="20" t="s">
        <v>42260</v>
      </c>
      <c r="D21735" s="20" t="s">
        <v>42261</v>
      </c>
      <c r="H21735" s="20" t="s">
        <v>49</v>
      </c>
    </row>
    <row r="21736" customFormat="false" ht="15.75" hidden="false" customHeight="false" outlineLevel="0" collapsed="false">
      <c r="A21736" s="20" t="s">
        <v>42263</v>
      </c>
      <c r="B21736" s="20" t="s">
        <v>42264</v>
      </c>
      <c r="C21736" s="20" t="s">
        <v>42265</v>
      </c>
      <c r="D21736" s="20" t="s">
        <v>42261</v>
      </c>
      <c r="H21736" s="20" t="s">
        <v>49</v>
      </c>
    </row>
    <row r="21737" customFormat="false" ht="15.75" hidden="false" customHeight="false" outlineLevel="0" collapsed="false">
      <c r="A21737" s="20" t="s">
        <v>42266</v>
      </c>
      <c r="B21737" s="20" t="s">
        <v>42264</v>
      </c>
      <c r="C21737" s="20" t="s">
        <v>42265</v>
      </c>
      <c r="D21737" s="20" t="s">
        <v>42261</v>
      </c>
      <c r="H21737" s="20" t="s">
        <v>49</v>
      </c>
    </row>
    <row r="21738" customFormat="false" ht="15.75" hidden="false" customHeight="false" outlineLevel="0" collapsed="false">
      <c r="A21738" s="20" t="s">
        <v>42267</v>
      </c>
      <c r="B21738" s="20" t="s">
        <v>42268</v>
      </c>
      <c r="C21738" s="20" t="s">
        <v>42269</v>
      </c>
      <c r="H21738" s="20" t="s">
        <v>49</v>
      </c>
    </row>
    <row r="21739" customFormat="false" ht="15.75" hidden="false" customHeight="false" outlineLevel="0" collapsed="false">
      <c r="A21739" s="20" t="s">
        <v>42270</v>
      </c>
      <c r="B21739" s="20" t="s">
        <v>42268</v>
      </c>
      <c r="C21739" s="20" t="s">
        <v>42269</v>
      </c>
      <c r="H21739" s="20" t="s">
        <v>49</v>
      </c>
    </row>
    <row r="21740" customFormat="false" ht="15.75" hidden="false" customHeight="false" outlineLevel="0" collapsed="false">
      <c r="A21740" s="20" t="s">
        <v>42271</v>
      </c>
      <c r="B21740" s="20" t="s">
        <v>42272</v>
      </c>
      <c r="C21740" s="20" t="s">
        <v>42273</v>
      </c>
      <c r="D21740" s="20" t="s">
        <v>1778</v>
      </c>
      <c r="H21740" s="20" t="s">
        <v>49</v>
      </c>
    </row>
    <row r="21741" customFormat="false" ht="15.75" hidden="false" customHeight="false" outlineLevel="0" collapsed="false">
      <c r="A21741" s="20" t="s">
        <v>42274</v>
      </c>
      <c r="B21741" s="20" t="s">
        <v>42272</v>
      </c>
      <c r="C21741" s="20" t="s">
        <v>42273</v>
      </c>
      <c r="D21741" s="20" t="s">
        <v>1778</v>
      </c>
      <c r="H21741" s="20" t="s">
        <v>49</v>
      </c>
    </row>
    <row r="21742" customFormat="false" ht="15.75" hidden="false" customHeight="false" outlineLevel="0" collapsed="false">
      <c r="A21742" s="20" t="s">
        <v>42275</v>
      </c>
      <c r="B21742" s="20" t="s">
        <v>42276</v>
      </c>
      <c r="C21742" s="20" t="s">
        <v>42273</v>
      </c>
      <c r="D21742" s="20" t="s">
        <v>1778</v>
      </c>
      <c r="H21742" s="20" t="s">
        <v>49</v>
      </c>
    </row>
    <row r="21743" customFormat="false" ht="15.75" hidden="false" customHeight="false" outlineLevel="0" collapsed="false">
      <c r="A21743" s="20" t="s">
        <v>42277</v>
      </c>
      <c r="B21743" s="20" t="s">
        <v>42276</v>
      </c>
      <c r="C21743" s="20" t="s">
        <v>42273</v>
      </c>
      <c r="D21743" s="20" t="s">
        <v>1778</v>
      </c>
      <c r="H21743" s="20" t="s">
        <v>49</v>
      </c>
    </row>
    <row r="21744" customFormat="false" ht="15.75" hidden="false" customHeight="false" outlineLevel="0" collapsed="false">
      <c r="A21744" s="20" t="s">
        <v>42278</v>
      </c>
      <c r="B21744" s="20" t="s">
        <v>42279</v>
      </c>
      <c r="C21744" s="20" t="s">
        <v>42280</v>
      </c>
      <c r="D21744" s="20" t="s">
        <v>42281</v>
      </c>
      <c r="E21744" s="20" t="s">
        <v>42282</v>
      </c>
      <c r="H21744" s="20" t="s">
        <v>49</v>
      </c>
    </row>
    <row r="21745" customFormat="false" ht="15.75" hidden="false" customHeight="false" outlineLevel="0" collapsed="false">
      <c r="A21745" s="20" t="s">
        <v>42283</v>
      </c>
      <c r="B21745" s="20" t="s">
        <v>42279</v>
      </c>
      <c r="C21745" s="20" t="s">
        <v>42280</v>
      </c>
      <c r="D21745" s="20" t="s">
        <v>42281</v>
      </c>
      <c r="E21745" s="20" t="s">
        <v>42282</v>
      </c>
      <c r="H21745" s="20" t="s">
        <v>49</v>
      </c>
    </row>
    <row r="21746" customFormat="false" ht="15.75" hidden="false" customHeight="false" outlineLevel="0" collapsed="false">
      <c r="A21746" s="20" t="s">
        <v>42284</v>
      </c>
      <c r="B21746" s="20" t="s">
        <v>42285</v>
      </c>
      <c r="C21746" s="20" t="s">
        <v>42280</v>
      </c>
      <c r="D21746" s="20" t="s">
        <v>42286</v>
      </c>
      <c r="E21746" s="20" t="s">
        <v>42282</v>
      </c>
      <c r="H21746" s="20" t="s">
        <v>49</v>
      </c>
    </row>
    <row r="21747" customFormat="false" ht="15.75" hidden="false" customHeight="false" outlineLevel="0" collapsed="false">
      <c r="A21747" s="20" t="s">
        <v>42287</v>
      </c>
      <c r="B21747" s="20" t="s">
        <v>42285</v>
      </c>
      <c r="C21747" s="20" t="s">
        <v>42280</v>
      </c>
      <c r="D21747" s="20" t="s">
        <v>42286</v>
      </c>
      <c r="E21747" s="20" t="s">
        <v>42282</v>
      </c>
      <c r="H21747" s="20" t="s">
        <v>49</v>
      </c>
    </row>
    <row r="21748" customFormat="false" ht="15.75" hidden="false" customHeight="false" outlineLevel="0" collapsed="false">
      <c r="A21748" s="20" t="s">
        <v>42288</v>
      </c>
      <c r="B21748" s="20" t="s">
        <v>42289</v>
      </c>
      <c r="C21748" s="20" t="s">
        <v>42290</v>
      </c>
      <c r="D21748" s="20" t="s">
        <v>42291</v>
      </c>
      <c r="E21748" s="20" t="s">
        <v>42282</v>
      </c>
      <c r="H21748" s="20" t="s">
        <v>49</v>
      </c>
    </row>
    <row r="21749" customFormat="false" ht="15.75" hidden="false" customHeight="false" outlineLevel="0" collapsed="false">
      <c r="A21749" s="20" t="s">
        <v>42292</v>
      </c>
      <c r="B21749" s="20" t="s">
        <v>42289</v>
      </c>
      <c r="C21749" s="20" t="s">
        <v>42290</v>
      </c>
      <c r="D21749" s="20" t="s">
        <v>42291</v>
      </c>
      <c r="E21749" s="20" t="s">
        <v>42282</v>
      </c>
      <c r="H21749" s="20" t="s">
        <v>49</v>
      </c>
    </row>
    <row r="21750" customFormat="false" ht="15.75" hidden="false" customHeight="false" outlineLevel="0" collapsed="false">
      <c r="A21750" s="20" t="s">
        <v>42293</v>
      </c>
      <c r="B21750" s="20" t="s">
        <v>42294</v>
      </c>
      <c r="C21750" s="20" t="s">
        <v>42295</v>
      </c>
      <c r="D21750" s="20" t="s">
        <v>42296</v>
      </c>
      <c r="E21750" s="20" t="s">
        <v>42297</v>
      </c>
      <c r="H21750" s="20" t="s">
        <v>49</v>
      </c>
    </row>
    <row r="21751" customFormat="false" ht="15.75" hidden="false" customHeight="false" outlineLevel="0" collapsed="false">
      <c r="A21751" s="20" t="s">
        <v>42298</v>
      </c>
      <c r="B21751" s="20" t="s">
        <v>42294</v>
      </c>
      <c r="C21751" s="20" t="s">
        <v>42295</v>
      </c>
      <c r="D21751" s="20" t="s">
        <v>42296</v>
      </c>
      <c r="E21751" s="20" t="s">
        <v>42297</v>
      </c>
      <c r="H21751" s="20" t="s">
        <v>49</v>
      </c>
    </row>
    <row r="21752" customFormat="false" ht="15.75" hidden="false" customHeight="false" outlineLevel="0" collapsed="false">
      <c r="A21752" s="20" t="s">
        <v>42299</v>
      </c>
      <c r="B21752" s="20" t="s">
        <v>42300</v>
      </c>
      <c r="C21752" s="20" t="s">
        <v>42301</v>
      </c>
      <c r="D21752" s="20" t="s">
        <v>42302</v>
      </c>
      <c r="E21752" s="20" t="s">
        <v>42303</v>
      </c>
      <c r="H21752" s="20" t="s">
        <v>49</v>
      </c>
    </row>
    <row r="21753" customFormat="false" ht="15.75" hidden="false" customHeight="false" outlineLevel="0" collapsed="false">
      <c r="A21753" s="20" t="s">
        <v>42304</v>
      </c>
      <c r="B21753" s="20" t="s">
        <v>42300</v>
      </c>
      <c r="C21753" s="20" t="s">
        <v>42301</v>
      </c>
      <c r="D21753" s="20" t="s">
        <v>42302</v>
      </c>
      <c r="E21753" s="20" t="s">
        <v>42303</v>
      </c>
      <c r="H21753" s="20" t="s">
        <v>49</v>
      </c>
    </row>
    <row r="21754" customFormat="false" ht="15.75" hidden="false" customHeight="false" outlineLevel="0" collapsed="false">
      <c r="A21754" s="20" t="s">
        <v>42305</v>
      </c>
      <c r="B21754" s="20" t="s">
        <v>42306</v>
      </c>
      <c r="C21754" s="20" t="s">
        <v>42307</v>
      </c>
      <c r="D21754" s="20" t="s">
        <v>42308</v>
      </c>
      <c r="E21754" s="20" t="s">
        <v>42297</v>
      </c>
      <c r="H21754" s="20" t="s">
        <v>49</v>
      </c>
    </row>
    <row r="21755" customFormat="false" ht="15.75" hidden="false" customHeight="false" outlineLevel="0" collapsed="false">
      <c r="A21755" s="20" t="s">
        <v>42309</v>
      </c>
      <c r="B21755" s="20" t="s">
        <v>42306</v>
      </c>
      <c r="C21755" s="20" t="s">
        <v>42307</v>
      </c>
      <c r="D21755" s="20" t="s">
        <v>42308</v>
      </c>
      <c r="E21755" s="20" t="s">
        <v>42297</v>
      </c>
      <c r="H21755" s="20" t="s">
        <v>49</v>
      </c>
    </row>
    <row r="21756" customFormat="false" ht="15.75" hidden="false" customHeight="false" outlineLevel="0" collapsed="false">
      <c r="A21756" s="20" t="s">
        <v>42310</v>
      </c>
      <c r="B21756" s="20" t="s">
        <v>42311</v>
      </c>
      <c r="C21756" s="20" t="s">
        <v>42312</v>
      </c>
      <c r="D21756" s="20" t="s">
        <v>42313</v>
      </c>
      <c r="E21756" s="20" t="s">
        <v>42314</v>
      </c>
      <c r="H21756" s="20" t="s">
        <v>49</v>
      </c>
    </row>
    <row r="21757" customFormat="false" ht="15.75" hidden="false" customHeight="false" outlineLevel="0" collapsed="false">
      <c r="A21757" s="20" t="s">
        <v>42315</v>
      </c>
      <c r="B21757" s="20" t="s">
        <v>42311</v>
      </c>
      <c r="C21757" s="20" t="s">
        <v>42312</v>
      </c>
      <c r="D21757" s="20" t="s">
        <v>42313</v>
      </c>
      <c r="E21757" s="20" t="s">
        <v>42314</v>
      </c>
      <c r="H21757" s="20" t="s">
        <v>49</v>
      </c>
    </row>
    <row r="21758" customFormat="false" ht="15.75" hidden="false" customHeight="false" outlineLevel="0" collapsed="false">
      <c r="A21758" s="20" t="s">
        <v>42316</v>
      </c>
      <c r="B21758" s="20" t="s">
        <v>42317</v>
      </c>
      <c r="C21758" s="20" t="s">
        <v>42318</v>
      </c>
      <c r="H21758" s="20" t="s">
        <v>49</v>
      </c>
    </row>
    <row r="21759" customFormat="false" ht="15.75" hidden="false" customHeight="false" outlineLevel="0" collapsed="false">
      <c r="A21759" s="20" t="s">
        <v>42319</v>
      </c>
      <c r="B21759" s="20" t="s">
        <v>42317</v>
      </c>
      <c r="C21759" s="20" t="s">
        <v>42318</v>
      </c>
      <c r="H21759" s="20" t="s">
        <v>49</v>
      </c>
    </row>
    <row r="21760" customFormat="false" ht="15.75" hidden="false" customHeight="false" outlineLevel="0" collapsed="false">
      <c r="A21760" s="20" t="s">
        <v>42320</v>
      </c>
      <c r="B21760" s="20" t="s">
        <v>42321</v>
      </c>
      <c r="C21760" s="20" t="s">
        <v>42322</v>
      </c>
      <c r="H21760" s="20" t="s">
        <v>49</v>
      </c>
    </row>
    <row r="21761" customFormat="false" ht="15.75" hidden="false" customHeight="false" outlineLevel="0" collapsed="false">
      <c r="A21761" s="20" t="s">
        <v>42323</v>
      </c>
      <c r="B21761" s="20" t="s">
        <v>42321</v>
      </c>
      <c r="C21761" s="20" t="s">
        <v>42322</v>
      </c>
      <c r="H21761" s="20" t="s">
        <v>49</v>
      </c>
    </row>
    <row r="21762" customFormat="false" ht="15.75" hidden="false" customHeight="false" outlineLevel="0" collapsed="false">
      <c r="A21762" s="20" t="s">
        <v>42324</v>
      </c>
      <c r="B21762" s="20" t="s">
        <v>42321</v>
      </c>
      <c r="C21762" s="20" t="s">
        <v>42325</v>
      </c>
      <c r="H21762" s="20" t="s">
        <v>49</v>
      </c>
    </row>
    <row r="21763" customFormat="false" ht="15.75" hidden="false" customHeight="false" outlineLevel="0" collapsed="false">
      <c r="A21763" s="20" t="s">
        <v>42326</v>
      </c>
      <c r="B21763" s="20" t="s">
        <v>42321</v>
      </c>
      <c r="C21763" s="20" t="s">
        <v>42325</v>
      </c>
      <c r="H21763" s="20" t="s">
        <v>49</v>
      </c>
    </row>
    <row r="21764" customFormat="false" ht="15.75" hidden="false" customHeight="false" outlineLevel="0" collapsed="false">
      <c r="A21764" s="20" t="s">
        <v>42327</v>
      </c>
      <c r="B21764" s="20" t="s">
        <v>42328</v>
      </c>
      <c r="C21764" s="20" t="s">
        <v>42322</v>
      </c>
      <c r="H21764" s="20" t="s">
        <v>49</v>
      </c>
    </row>
    <row r="21765" customFormat="false" ht="15.75" hidden="false" customHeight="false" outlineLevel="0" collapsed="false">
      <c r="A21765" s="20" t="s">
        <v>42329</v>
      </c>
      <c r="B21765" s="20" t="s">
        <v>42328</v>
      </c>
      <c r="C21765" s="20" t="s">
        <v>42322</v>
      </c>
      <c r="H21765" s="20" t="s">
        <v>49</v>
      </c>
    </row>
    <row r="21766" customFormat="false" ht="15.75" hidden="false" customHeight="false" outlineLevel="0" collapsed="false">
      <c r="A21766" s="20" t="s">
        <v>42330</v>
      </c>
      <c r="B21766" s="20" t="s">
        <v>42328</v>
      </c>
      <c r="C21766" s="20" t="s">
        <v>42325</v>
      </c>
      <c r="H21766" s="20" t="s">
        <v>49</v>
      </c>
    </row>
    <row r="21767" customFormat="false" ht="15.75" hidden="false" customHeight="false" outlineLevel="0" collapsed="false">
      <c r="A21767" s="20" t="s">
        <v>42331</v>
      </c>
      <c r="B21767" s="20" t="s">
        <v>42328</v>
      </c>
      <c r="C21767" s="20" t="s">
        <v>42325</v>
      </c>
      <c r="H21767" s="20" t="s">
        <v>49</v>
      </c>
    </row>
    <row r="21768" customFormat="false" ht="15.75" hidden="false" customHeight="false" outlineLevel="0" collapsed="false">
      <c r="A21768" s="20" t="s">
        <v>42332</v>
      </c>
      <c r="B21768" s="20" t="s">
        <v>42333</v>
      </c>
      <c r="C21768" s="20" t="s">
        <v>42334</v>
      </c>
      <c r="D21768" s="20" t="s">
        <v>4012</v>
      </c>
      <c r="H21768" s="20" t="s">
        <v>49</v>
      </c>
    </row>
    <row r="21769" customFormat="false" ht="15.75" hidden="false" customHeight="false" outlineLevel="0" collapsed="false">
      <c r="A21769" s="20" t="s">
        <v>42335</v>
      </c>
      <c r="B21769" s="20" t="s">
        <v>42333</v>
      </c>
      <c r="C21769" s="20" t="s">
        <v>42334</v>
      </c>
      <c r="D21769" s="20" t="s">
        <v>4012</v>
      </c>
      <c r="H21769" s="20" t="s">
        <v>49</v>
      </c>
    </row>
    <row r="21770" customFormat="false" ht="15.75" hidden="false" customHeight="false" outlineLevel="0" collapsed="false">
      <c r="A21770" s="20" t="s">
        <v>42336</v>
      </c>
      <c r="B21770" s="20" t="s">
        <v>42337</v>
      </c>
      <c r="C21770" s="20" t="s">
        <v>42334</v>
      </c>
      <c r="D21770" s="20" t="s">
        <v>4012</v>
      </c>
      <c r="H21770" s="20" t="s">
        <v>49</v>
      </c>
    </row>
    <row r="21771" customFormat="false" ht="15.75" hidden="false" customHeight="false" outlineLevel="0" collapsed="false">
      <c r="A21771" s="20" t="s">
        <v>42338</v>
      </c>
      <c r="B21771" s="20" t="s">
        <v>42337</v>
      </c>
      <c r="C21771" s="20" t="s">
        <v>42334</v>
      </c>
      <c r="D21771" s="20" t="s">
        <v>4012</v>
      </c>
      <c r="H21771" s="20" t="s">
        <v>49</v>
      </c>
    </row>
    <row r="21772" customFormat="false" ht="15.75" hidden="false" customHeight="false" outlineLevel="0" collapsed="false">
      <c r="A21772" s="20" t="s">
        <v>42339</v>
      </c>
      <c r="B21772" s="20" t="s">
        <v>42340</v>
      </c>
      <c r="C21772" s="20" t="s">
        <v>42334</v>
      </c>
      <c r="D21772" s="20" t="s">
        <v>4012</v>
      </c>
      <c r="H21772" s="20" t="s">
        <v>49</v>
      </c>
    </row>
    <row r="21773" customFormat="false" ht="15.75" hidden="false" customHeight="false" outlineLevel="0" collapsed="false">
      <c r="A21773" s="20" t="s">
        <v>42341</v>
      </c>
      <c r="B21773" s="20" t="s">
        <v>42340</v>
      </c>
      <c r="C21773" s="20" t="s">
        <v>42334</v>
      </c>
      <c r="D21773" s="20" t="s">
        <v>4012</v>
      </c>
      <c r="H21773" s="20" t="s">
        <v>49</v>
      </c>
    </row>
    <row r="21774" customFormat="false" ht="15.75" hidden="false" customHeight="false" outlineLevel="0" collapsed="false">
      <c r="A21774" s="20" t="s">
        <v>42342</v>
      </c>
      <c r="B21774" s="20" t="s">
        <v>42343</v>
      </c>
      <c r="C21774" s="20" t="s">
        <v>18775</v>
      </c>
      <c r="H21774" s="20" t="s">
        <v>49</v>
      </c>
    </row>
    <row r="21775" customFormat="false" ht="15.75" hidden="false" customHeight="false" outlineLevel="0" collapsed="false">
      <c r="A21775" s="20" t="s">
        <v>42344</v>
      </c>
      <c r="B21775" s="20" t="s">
        <v>42343</v>
      </c>
      <c r="C21775" s="20" t="s">
        <v>18775</v>
      </c>
      <c r="H21775" s="20" t="s">
        <v>49</v>
      </c>
    </row>
    <row r="21776" customFormat="false" ht="15.75" hidden="false" customHeight="false" outlineLevel="0" collapsed="false">
      <c r="A21776" s="20" t="s">
        <v>42345</v>
      </c>
      <c r="B21776" s="20" t="s">
        <v>42346</v>
      </c>
      <c r="C21776" s="20" t="s">
        <v>42347</v>
      </c>
      <c r="H21776" s="20" t="s">
        <v>49</v>
      </c>
    </row>
    <row r="21777" customFormat="false" ht="15.75" hidden="false" customHeight="false" outlineLevel="0" collapsed="false">
      <c r="A21777" s="20" t="s">
        <v>42348</v>
      </c>
      <c r="B21777" s="20" t="s">
        <v>42346</v>
      </c>
      <c r="C21777" s="20" t="s">
        <v>42347</v>
      </c>
      <c r="H21777" s="20" t="s">
        <v>49</v>
      </c>
    </row>
    <row r="21778" customFormat="false" ht="15.75" hidden="false" customHeight="false" outlineLevel="0" collapsed="false">
      <c r="A21778" s="20" t="s">
        <v>42349</v>
      </c>
      <c r="B21778" s="20" t="s">
        <v>42350</v>
      </c>
      <c r="C21778" s="20" t="s">
        <v>42351</v>
      </c>
      <c r="H21778" s="20" t="s">
        <v>49</v>
      </c>
    </row>
    <row r="21779" customFormat="false" ht="15.75" hidden="false" customHeight="false" outlineLevel="0" collapsed="false">
      <c r="A21779" s="20" t="s">
        <v>42352</v>
      </c>
      <c r="B21779" s="20" t="s">
        <v>42350</v>
      </c>
      <c r="C21779" s="20" t="s">
        <v>42351</v>
      </c>
      <c r="H21779" s="20" t="s">
        <v>49</v>
      </c>
    </row>
    <row r="21780" customFormat="false" ht="15.75" hidden="false" customHeight="false" outlineLevel="0" collapsed="false">
      <c r="A21780" s="20" t="s">
        <v>42353</v>
      </c>
      <c r="B21780" s="20" t="s">
        <v>42354</v>
      </c>
      <c r="C21780" s="20" t="s">
        <v>42351</v>
      </c>
      <c r="H21780" s="20" t="s">
        <v>49</v>
      </c>
    </row>
    <row r="21781" customFormat="false" ht="15.75" hidden="false" customHeight="false" outlineLevel="0" collapsed="false">
      <c r="A21781" s="20" t="s">
        <v>42355</v>
      </c>
      <c r="B21781" s="20" t="s">
        <v>42354</v>
      </c>
      <c r="C21781" s="20" t="s">
        <v>42351</v>
      </c>
      <c r="H21781" s="20" t="s">
        <v>49</v>
      </c>
    </row>
    <row r="21782" customFormat="false" ht="15.75" hidden="false" customHeight="false" outlineLevel="0" collapsed="false">
      <c r="A21782" s="20" t="s">
        <v>42356</v>
      </c>
      <c r="B21782" s="20" t="s">
        <v>42357</v>
      </c>
      <c r="C21782" s="20" t="s">
        <v>18775</v>
      </c>
      <c r="H21782" s="20" t="s">
        <v>49</v>
      </c>
    </row>
    <row r="21783" customFormat="false" ht="15.75" hidden="false" customHeight="false" outlineLevel="0" collapsed="false">
      <c r="A21783" s="20" t="s">
        <v>42358</v>
      </c>
      <c r="B21783" s="20" t="s">
        <v>42357</v>
      </c>
      <c r="C21783" s="20" t="s">
        <v>18775</v>
      </c>
      <c r="H21783" s="20" t="s">
        <v>49</v>
      </c>
    </row>
    <row r="21784" customFormat="false" ht="15.75" hidden="false" customHeight="false" outlineLevel="0" collapsed="false">
      <c r="A21784" s="20" t="s">
        <v>42359</v>
      </c>
      <c r="B21784" s="20" t="s">
        <v>42360</v>
      </c>
      <c r="C21784" s="20" t="s">
        <v>18775</v>
      </c>
      <c r="H21784" s="20" t="s">
        <v>49</v>
      </c>
    </row>
    <row r="21785" customFormat="false" ht="15.75" hidden="false" customHeight="false" outlineLevel="0" collapsed="false">
      <c r="A21785" s="20" t="s">
        <v>42361</v>
      </c>
      <c r="B21785" s="20" t="s">
        <v>42360</v>
      </c>
      <c r="C21785" s="20" t="s">
        <v>18775</v>
      </c>
      <c r="H21785" s="20" t="s">
        <v>49</v>
      </c>
    </row>
    <row r="21786" customFormat="false" ht="15.75" hidden="false" customHeight="false" outlineLevel="0" collapsed="false">
      <c r="A21786" s="20" t="s">
        <v>42362</v>
      </c>
      <c r="B21786" s="20" t="s">
        <v>42363</v>
      </c>
      <c r="C21786" s="20" t="s">
        <v>42364</v>
      </c>
      <c r="H21786" s="20" t="s">
        <v>49</v>
      </c>
    </row>
    <row r="21787" customFormat="false" ht="15.75" hidden="false" customHeight="false" outlineLevel="0" collapsed="false">
      <c r="A21787" s="20" t="s">
        <v>42365</v>
      </c>
      <c r="B21787" s="20" t="s">
        <v>42363</v>
      </c>
      <c r="C21787" s="20" t="s">
        <v>42364</v>
      </c>
      <c r="H21787" s="20" t="s">
        <v>49</v>
      </c>
    </row>
    <row r="21788" customFormat="false" ht="15.75" hidden="false" customHeight="false" outlineLevel="0" collapsed="false">
      <c r="A21788" s="20" t="s">
        <v>42366</v>
      </c>
      <c r="B21788" s="20" t="s">
        <v>42367</v>
      </c>
      <c r="C21788" s="20" t="s">
        <v>42368</v>
      </c>
      <c r="H21788" s="20" t="s">
        <v>49</v>
      </c>
    </row>
    <row r="21789" customFormat="false" ht="15.75" hidden="false" customHeight="false" outlineLevel="0" collapsed="false">
      <c r="A21789" s="20" t="s">
        <v>42369</v>
      </c>
      <c r="B21789" s="20" t="s">
        <v>42367</v>
      </c>
      <c r="C21789" s="20" t="s">
        <v>42368</v>
      </c>
      <c r="H21789" s="20" t="s">
        <v>49</v>
      </c>
    </row>
    <row r="21790" customFormat="false" ht="15.75" hidden="false" customHeight="false" outlineLevel="0" collapsed="false">
      <c r="A21790" s="20" t="s">
        <v>42370</v>
      </c>
      <c r="B21790" s="20" t="s">
        <v>42371</v>
      </c>
      <c r="C21790" s="20" t="s">
        <v>42368</v>
      </c>
      <c r="H21790" s="20" t="s">
        <v>49</v>
      </c>
    </row>
    <row r="21791" customFormat="false" ht="15.75" hidden="false" customHeight="false" outlineLevel="0" collapsed="false">
      <c r="A21791" s="20" t="s">
        <v>42372</v>
      </c>
      <c r="B21791" s="20" t="s">
        <v>42371</v>
      </c>
      <c r="C21791" s="20" t="s">
        <v>42368</v>
      </c>
      <c r="H21791" s="20" t="s">
        <v>49</v>
      </c>
    </row>
    <row r="21792" customFormat="false" ht="15.75" hidden="false" customHeight="false" outlineLevel="0" collapsed="false">
      <c r="A21792" s="20" t="s">
        <v>42373</v>
      </c>
      <c r="B21792" s="20" t="s">
        <v>42374</v>
      </c>
      <c r="C21792" s="20" t="s">
        <v>42368</v>
      </c>
      <c r="H21792" s="20" t="s">
        <v>49</v>
      </c>
    </row>
    <row r="21793" customFormat="false" ht="15.75" hidden="false" customHeight="false" outlineLevel="0" collapsed="false">
      <c r="A21793" s="20" t="s">
        <v>42375</v>
      </c>
      <c r="B21793" s="20" t="s">
        <v>42374</v>
      </c>
      <c r="C21793" s="20" t="s">
        <v>42368</v>
      </c>
      <c r="H21793" s="20" t="s">
        <v>49</v>
      </c>
    </row>
    <row r="21794" customFormat="false" ht="15.75" hidden="false" customHeight="false" outlineLevel="0" collapsed="false">
      <c r="A21794" s="20" t="s">
        <v>42376</v>
      </c>
      <c r="B21794" s="20" t="s">
        <v>42377</v>
      </c>
      <c r="C21794" s="20" t="s">
        <v>42368</v>
      </c>
      <c r="H21794" s="20" t="s">
        <v>49</v>
      </c>
    </row>
    <row r="21795" customFormat="false" ht="15.75" hidden="false" customHeight="false" outlineLevel="0" collapsed="false">
      <c r="A21795" s="20" t="s">
        <v>42378</v>
      </c>
      <c r="B21795" s="20" t="s">
        <v>42377</v>
      </c>
      <c r="C21795" s="20" t="s">
        <v>42368</v>
      </c>
      <c r="H21795" s="20" t="s">
        <v>49</v>
      </c>
    </row>
    <row r="21796" customFormat="false" ht="15.75" hidden="false" customHeight="false" outlineLevel="0" collapsed="false">
      <c r="A21796" s="20" t="s">
        <v>42379</v>
      </c>
      <c r="B21796" s="20" t="s">
        <v>42380</v>
      </c>
      <c r="C21796" s="20" t="s">
        <v>42381</v>
      </c>
      <c r="H21796" s="20" t="s">
        <v>49</v>
      </c>
    </row>
    <row r="21797" customFormat="false" ht="15.75" hidden="false" customHeight="false" outlineLevel="0" collapsed="false">
      <c r="A21797" s="20" t="s">
        <v>42382</v>
      </c>
      <c r="B21797" s="20" t="s">
        <v>42380</v>
      </c>
      <c r="C21797" s="20" t="s">
        <v>42381</v>
      </c>
      <c r="H21797" s="20" t="s">
        <v>49</v>
      </c>
    </row>
    <row r="21798" customFormat="false" ht="15.75" hidden="false" customHeight="false" outlineLevel="0" collapsed="false">
      <c r="A21798" s="20" t="s">
        <v>42383</v>
      </c>
      <c r="B21798" s="20" t="s">
        <v>42384</v>
      </c>
      <c r="H21798" s="20" t="s">
        <v>49</v>
      </c>
    </row>
    <row r="21799" customFormat="false" ht="15.75" hidden="false" customHeight="false" outlineLevel="0" collapsed="false">
      <c r="A21799" s="20" t="s">
        <v>42385</v>
      </c>
      <c r="B21799" s="20" t="s">
        <v>42384</v>
      </c>
      <c r="H21799" s="20" t="s">
        <v>49</v>
      </c>
    </row>
    <row r="21800" customFormat="false" ht="15.75" hidden="false" customHeight="false" outlineLevel="0" collapsed="false">
      <c r="A21800" s="20" t="s">
        <v>42386</v>
      </c>
      <c r="B21800" s="20" t="s">
        <v>42387</v>
      </c>
      <c r="H21800" s="20" t="s">
        <v>49</v>
      </c>
    </row>
    <row r="21801" customFormat="false" ht="15.75" hidden="false" customHeight="false" outlineLevel="0" collapsed="false">
      <c r="A21801" s="20" t="s">
        <v>42388</v>
      </c>
      <c r="B21801" s="20" t="s">
        <v>42387</v>
      </c>
      <c r="H21801" s="20" t="s">
        <v>49</v>
      </c>
    </row>
    <row r="21802" customFormat="false" ht="15.75" hidden="false" customHeight="false" outlineLevel="0" collapsed="false">
      <c r="A21802" s="20" t="s">
        <v>42389</v>
      </c>
      <c r="B21802" s="20" t="s">
        <v>42390</v>
      </c>
      <c r="H21802" s="20" t="s">
        <v>49</v>
      </c>
    </row>
    <row r="21803" customFormat="false" ht="15.75" hidden="false" customHeight="false" outlineLevel="0" collapsed="false">
      <c r="A21803" s="20" t="s">
        <v>42391</v>
      </c>
      <c r="B21803" s="20" t="s">
        <v>42390</v>
      </c>
      <c r="H21803" s="20" t="s">
        <v>49</v>
      </c>
    </row>
    <row r="21804" customFormat="false" ht="15.75" hidden="false" customHeight="false" outlineLevel="0" collapsed="false">
      <c r="A21804" s="20" t="s">
        <v>42392</v>
      </c>
      <c r="B21804" s="20" t="s">
        <v>42393</v>
      </c>
      <c r="H21804" s="20" t="s">
        <v>49</v>
      </c>
    </row>
    <row r="21805" customFormat="false" ht="15.75" hidden="false" customHeight="false" outlineLevel="0" collapsed="false">
      <c r="A21805" s="20" t="s">
        <v>42394</v>
      </c>
      <c r="B21805" s="20" t="s">
        <v>42393</v>
      </c>
      <c r="H21805" s="20" t="s">
        <v>49</v>
      </c>
    </row>
    <row r="21806" customFormat="false" ht="15.75" hidden="false" customHeight="false" outlineLevel="0" collapsed="false">
      <c r="A21806" s="20" t="s">
        <v>42395</v>
      </c>
      <c r="B21806" s="20" t="s">
        <v>42396</v>
      </c>
      <c r="C21806" s="20" t="s">
        <v>42397</v>
      </c>
      <c r="H21806" s="20" t="s">
        <v>49</v>
      </c>
    </row>
    <row r="21807" customFormat="false" ht="15.75" hidden="false" customHeight="false" outlineLevel="0" collapsed="false">
      <c r="A21807" s="20" t="s">
        <v>42398</v>
      </c>
      <c r="B21807" s="20" t="s">
        <v>42396</v>
      </c>
      <c r="C21807" s="20" t="s">
        <v>42397</v>
      </c>
      <c r="H21807" s="20" t="s">
        <v>49</v>
      </c>
    </row>
    <row r="21808" customFormat="false" ht="15.75" hidden="false" customHeight="false" outlineLevel="0" collapsed="false">
      <c r="A21808" s="20" t="s">
        <v>42399</v>
      </c>
      <c r="B21808" s="20" t="s">
        <v>42400</v>
      </c>
      <c r="H21808" s="20" t="s">
        <v>49</v>
      </c>
    </row>
    <row r="21809" customFormat="false" ht="15.75" hidden="false" customHeight="false" outlineLevel="0" collapsed="false">
      <c r="A21809" s="20" t="s">
        <v>42401</v>
      </c>
      <c r="B21809" s="20" t="s">
        <v>42400</v>
      </c>
      <c r="H21809" s="20" t="s">
        <v>49</v>
      </c>
    </row>
    <row r="21810" customFormat="false" ht="15.75" hidden="false" customHeight="false" outlineLevel="0" collapsed="false">
      <c r="A21810" s="20" t="s">
        <v>42402</v>
      </c>
      <c r="B21810" s="20" t="s">
        <v>42403</v>
      </c>
      <c r="H21810" s="20" t="s">
        <v>49</v>
      </c>
    </row>
    <row r="21811" customFormat="false" ht="15.75" hidden="false" customHeight="false" outlineLevel="0" collapsed="false">
      <c r="A21811" s="20" t="s">
        <v>42404</v>
      </c>
      <c r="B21811" s="20" t="s">
        <v>42403</v>
      </c>
      <c r="H21811" s="20" t="s">
        <v>49</v>
      </c>
    </row>
    <row r="21812" customFormat="false" ht="15.75" hidden="false" customHeight="false" outlineLevel="0" collapsed="false">
      <c r="A21812" s="20" t="s">
        <v>42405</v>
      </c>
      <c r="B21812" s="20" t="s">
        <v>42406</v>
      </c>
      <c r="H21812" s="20" t="s">
        <v>49</v>
      </c>
    </row>
    <row r="21813" customFormat="false" ht="15.75" hidden="false" customHeight="false" outlineLevel="0" collapsed="false">
      <c r="A21813" s="20" t="s">
        <v>42407</v>
      </c>
      <c r="B21813" s="20" t="s">
        <v>42406</v>
      </c>
      <c r="H21813" s="20" t="s">
        <v>49</v>
      </c>
    </row>
    <row r="21814" customFormat="false" ht="15.75" hidden="false" customHeight="false" outlineLevel="0" collapsed="false">
      <c r="A21814" s="20" t="s">
        <v>42408</v>
      </c>
      <c r="B21814" s="20" t="s">
        <v>42409</v>
      </c>
      <c r="H21814" s="20" t="s">
        <v>49</v>
      </c>
    </row>
    <row r="21815" customFormat="false" ht="15.75" hidden="false" customHeight="false" outlineLevel="0" collapsed="false">
      <c r="A21815" s="20" t="s">
        <v>42410</v>
      </c>
      <c r="B21815" s="20" t="s">
        <v>42409</v>
      </c>
      <c r="H21815" s="20" t="s">
        <v>49</v>
      </c>
    </row>
    <row r="21816" customFormat="false" ht="15.75" hidden="false" customHeight="false" outlineLevel="0" collapsed="false">
      <c r="A21816" s="20" t="s">
        <v>42411</v>
      </c>
      <c r="B21816" s="20" t="s">
        <v>42412</v>
      </c>
      <c r="H21816" s="20" t="s">
        <v>49</v>
      </c>
    </row>
    <row r="21817" customFormat="false" ht="15.75" hidden="false" customHeight="false" outlineLevel="0" collapsed="false">
      <c r="A21817" s="20" t="s">
        <v>42413</v>
      </c>
      <c r="B21817" s="20" t="s">
        <v>42412</v>
      </c>
      <c r="H21817" s="20" t="s">
        <v>49</v>
      </c>
    </row>
    <row r="21818" customFormat="false" ht="15.75" hidden="false" customHeight="false" outlineLevel="0" collapsed="false">
      <c r="A21818" s="20" t="s">
        <v>42414</v>
      </c>
      <c r="B21818" s="20" t="s">
        <v>42415</v>
      </c>
      <c r="H21818" s="20" t="s">
        <v>49</v>
      </c>
    </row>
    <row r="21819" customFormat="false" ht="15.75" hidden="false" customHeight="false" outlineLevel="0" collapsed="false">
      <c r="A21819" s="20" t="s">
        <v>42416</v>
      </c>
      <c r="B21819" s="20" t="s">
        <v>42415</v>
      </c>
      <c r="H21819" s="20" t="s">
        <v>49</v>
      </c>
    </row>
    <row r="21820" customFormat="false" ht="15.75" hidden="false" customHeight="false" outlineLevel="0" collapsed="false">
      <c r="A21820" s="20" t="s">
        <v>42417</v>
      </c>
      <c r="B21820" s="20" t="s">
        <v>42418</v>
      </c>
      <c r="H21820" s="20" t="s">
        <v>49</v>
      </c>
    </row>
    <row r="21821" customFormat="false" ht="15.75" hidden="false" customHeight="false" outlineLevel="0" collapsed="false">
      <c r="A21821" s="20" t="s">
        <v>42419</v>
      </c>
      <c r="B21821" s="20" t="s">
        <v>42418</v>
      </c>
      <c r="H21821" s="20" t="s">
        <v>49</v>
      </c>
    </row>
    <row r="21822" customFormat="false" ht="15.75" hidden="false" customHeight="false" outlineLevel="0" collapsed="false">
      <c r="A21822" s="20" t="s">
        <v>42420</v>
      </c>
      <c r="B21822" s="20" t="s">
        <v>42421</v>
      </c>
      <c r="H21822" s="20" t="s">
        <v>49</v>
      </c>
    </row>
    <row r="21823" customFormat="false" ht="15.75" hidden="false" customHeight="false" outlineLevel="0" collapsed="false">
      <c r="A21823" s="20" t="s">
        <v>42422</v>
      </c>
      <c r="B21823" s="20" t="s">
        <v>42421</v>
      </c>
      <c r="H21823" s="20" t="s">
        <v>49</v>
      </c>
    </row>
    <row r="21824" customFormat="false" ht="15.75" hidden="false" customHeight="false" outlineLevel="0" collapsed="false">
      <c r="A21824" s="20" t="s">
        <v>42423</v>
      </c>
      <c r="B21824" s="20" t="s">
        <v>42424</v>
      </c>
      <c r="H21824" s="20" t="s">
        <v>49</v>
      </c>
    </row>
    <row r="21825" customFormat="false" ht="15.75" hidden="false" customHeight="false" outlineLevel="0" collapsed="false">
      <c r="A21825" s="20" t="s">
        <v>42425</v>
      </c>
      <c r="B21825" s="20" t="s">
        <v>42424</v>
      </c>
      <c r="H21825" s="20" t="s">
        <v>49</v>
      </c>
    </row>
    <row r="21826" customFormat="false" ht="15.75" hidden="false" customHeight="false" outlineLevel="0" collapsed="false">
      <c r="A21826" s="20" t="s">
        <v>42426</v>
      </c>
      <c r="B21826" s="20" t="s">
        <v>42427</v>
      </c>
      <c r="H21826" s="20" t="s">
        <v>49</v>
      </c>
    </row>
    <row r="21827" customFormat="false" ht="15.75" hidden="false" customHeight="false" outlineLevel="0" collapsed="false">
      <c r="A21827" s="20" t="s">
        <v>42428</v>
      </c>
      <c r="B21827" s="20" t="s">
        <v>42427</v>
      </c>
      <c r="H21827" s="20" t="s">
        <v>49</v>
      </c>
    </row>
    <row r="21828" customFormat="false" ht="15.75" hidden="false" customHeight="false" outlineLevel="0" collapsed="false">
      <c r="A21828" s="20" t="s">
        <v>42429</v>
      </c>
      <c r="B21828" s="20" t="s">
        <v>42430</v>
      </c>
      <c r="H21828" s="20" t="s">
        <v>49</v>
      </c>
    </row>
    <row r="21829" customFormat="false" ht="15.75" hidden="false" customHeight="false" outlineLevel="0" collapsed="false">
      <c r="A21829" s="20" t="s">
        <v>42431</v>
      </c>
      <c r="B21829" s="20" t="s">
        <v>42430</v>
      </c>
      <c r="H21829" s="20" t="s">
        <v>49</v>
      </c>
    </row>
    <row r="21830" customFormat="false" ht="15.75" hidden="false" customHeight="false" outlineLevel="0" collapsed="false">
      <c r="A21830" s="20" t="s">
        <v>42432</v>
      </c>
      <c r="B21830" s="20" t="s">
        <v>42433</v>
      </c>
      <c r="H21830" s="20" t="s">
        <v>49</v>
      </c>
    </row>
    <row r="21831" customFormat="false" ht="15.75" hidden="false" customHeight="false" outlineLevel="0" collapsed="false">
      <c r="A21831" s="20" t="s">
        <v>42434</v>
      </c>
      <c r="B21831" s="20" t="s">
        <v>42433</v>
      </c>
      <c r="H21831" s="20" t="s">
        <v>49</v>
      </c>
    </row>
    <row r="21832" customFormat="false" ht="15.75" hidden="false" customHeight="false" outlineLevel="0" collapsed="false">
      <c r="A21832" s="20" t="s">
        <v>42435</v>
      </c>
      <c r="B21832" s="20" t="s">
        <v>42436</v>
      </c>
      <c r="H21832" s="20" t="s">
        <v>49</v>
      </c>
    </row>
    <row r="21833" customFormat="false" ht="15.75" hidden="false" customHeight="false" outlineLevel="0" collapsed="false">
      <c r="A21833" s="20" t="s">
        <v>42437</v>
      </c>
      <c r="B21833" s="20" t="s">
        <v>42436</v>
      </c>
      <c r="H21833" s="20" t="s">
        <v>49</v>
      </c>
    </row>
    <row r="21834" customFormat="false" ht="15.75" hidden="false" customHeight="false" outlineLevel="0" collapsed="false">
      <c r="A21834" s="20" t="s">
        <v>42438</v>
      </c>
      <c r="B21834" s="20" t="s">
        <v>42439</v>
      </c>
      <c r="H21834" s="20" t="s">
        <v>49</v>
      </c>
    </row>
    <row r="21835" customFormat="false" ht="15.75" hidden="false" customHeight="false" outlineLevel="0" collapsed="false">
      <c r="A21835" s="20" t="s">
        <v>42440</v>
      </c>
      <c r="B21835" s="20" t="s">
        <v>42439</v>
      </c>
      <c r="H21835" s="20" t="s">
        <v>49</v>
      </c>
    </row>
    <row r="21836" customFormat="false" ht="15.75" hidden="false" customHeight="false" outlineLevel="0" collapsed="false">
      <c r="A21836" s="20" t="s">
        <v>42441</v>
      </c>
      <c r="B21836" s="20" t="s">
        <v>42442</v>
      </c>
      <c r="C21836" s="20" t="s">
        <v>42443</v>
      </c>
      <c r="H21836" s="20" t="s">
        <v>49</v>
      </c>
    </row>
    <row r="21837" customFormat="false" ht="15.75" hidden="false" customHeight="false" outlineLevel="0" collapsed="false">
      <c r="A21837" s="20" t="s">
        <v>42444</v>
      </c>
      <c r="B21837" s="20" t="s">
        <v>42442</v>
      </c>
      <c r="C21837" s="20" t="s">
        <v>42443</v>
      </c>
      <c r="H21837" s="20" t="s">
        <v>49</v>
      </c>
    </row>
    <row r="21838" customFormat="false" ht="15.75" hidden="false" customHeight="false" outlineLevel="0" collapsed="false">
      <c r="A21838" s="20" t="s">
        <v>42445</v>
      </c>
      <c r="B21838" s="20" t="s">
        <v>42446</v>
      </c>
      <c r="C21838" s="20" t="s">
        <v>42447</v>
      </c>
      <c r="H21838" s="20" t="s">
        <v>49</v>
      </c>
    </row>
    <row r="21839" customFormat="false" ht="15.75" hidden="false" customHeight="false" outlineLevel="0" collapsed="false">
      <c r="A21839" s="20" t="s">
        <v>42448</v>
      </c>
      <c r="B21839" s="20" t="s">
        <v>42446</v>
      </c>
      <c r="C21839" s="20" t="s">
        <v>42447</v>
      </c>
      <c r="H21839" s="20" t="s">
        <v>49</v>
      </c>
    </row>
    <row r="21840" customFormat="false" ht="15.75" hidden="false" customHeight="false" outlineLevel="0" collapsed="false">
      <c r="A21840" s="20" t="s">
        <v>42449</v>
      </c>
      <c r="B21840" s="20" t="s">
        <v>42450</v>
      </c>
      <c r="C21840" s="20" t="s">
        <v>42451</v>
      </c>
      <c r="H21840" s="20" t="s">
        <v>49</v>
      </c>
    </row>
    <row r="21841" customFormat="false" ht="15.75" hidden="false" customHeight="false" outlineLevel="0" collapsed="false">
      <c r="A21841" s="20" t="s">
        <v>42452</v>
      </c>
      <c r="B21841" s="20" t="s">
        <v>42450</v>
      </c>
      <c r="C21841" s="20" t="s">
        <v>42451</v>
      </c>
      <c r="H21841" s="20" t="s">
        <v>49</v>
      </c>
    </row>
    <row r="21842" customFormat="false" ht="15.75" hidden="false" customHeight="false" outlineLevel="0" collapsed="false">
      <c r="A21842" s="20" t="s">
        <v>42453</v>
      </c>
      <c r="B21842" s="20" t="s">
        <v>42454</v>
      </c>
      <c r="C21842" s="20" t="s">
        <v>42455</v>
      </c>
      <c r="H21842" s="20" t="s">
        <v>49</v>
      </c>
    </row>
    <row r="21843" customFormat="false" ht="15.75" hidden="false" customHeight="false" outlineLevel="0" collapsed="false">
      <c r="A21843" s="20" t="s">
        <v>42456</v>
      </c>
      <c r="B21843" s="20" t="s">
        <v>42454</v>
      </c>
      <c r="C21843" s="20" t="s">
        <v>42455</v>
      </c>
      <c r="H21843" s="20" t="s">
        <v>49</v>
      </c>
    </row>
    <row r="21844" customFormat="false" ht="15.75" hidden="false" customHeight="false" outlineLevel="0" collapsed="false">
      <c r="A21844" s="20" t="s">
        <v>42457</v>
      </c>
      <c r="B21844" s="20" t="s">
        <v>42458</v>
      </c>
      <c r="C21844" s="20" t="s">
        <v>42459</v>
      </c>
      <c r="H21844" s="20" t="s">
        <v>49</v>
      </c>
    </row>
    <row r="21845" customFormat="false" ht="15.75" hidden="false" customHeight="false" outlineLevel="0" collapsed="false">
      <c r="A21845" s="20" t="s">
        <v>42460</v>
      </c>
      <c r="B21845" s="20" t="s">
        <v>42458</v>
      </c>
      <c r="C21845" s="20" t="s">
        <v>42459</v>
      </c>
      <c r="H21845" s="20" t="s">
        <v>49</v>
      </c>
    </row>
    <row r="21846" customFormat="false" ht="15.75" hidden="false" customHeight="false" outlineLevel="0" collapsed="false">
      <c r="A21846" s="20" t="s">
        <v>42461</v>
      </c>
      <c r="B21846" s="20" t="s">
        <v>42462</v>
      </c>
      <c r="H21846" s="20" t="s">
        <v>49</v>
      </c>
    </row>
    <row r="21847" customFormat="false" ht="15.75" hidden="false" customHeight="false" outlineLevel="0" collapsed="false">
      <c r="A21847" s="20" t="s">
        <v>42463</v>
      </c>
      <c r="B21847" s="20" t="s">
        <v>42462</v>
      </c>
      <c r="H21847" s="20" t="s">
        <v>49</v>
      </c>
    </row>
    <row r="21848" customFormat="false" ht="15.75" hidden="false" customHeight="false" outlineLevel="0" collapsed="false">
      <c r="A21848" s="20" t="s">
        <v>42464</v>
      </c>
      <c r="B21848" s="20" t="s">
        <v>42465</v>
      </c>
      <c r="C21848" s="20" t="s">
        <v>42466</v>
      </c>
      <c r="H21848" s="20" t="s">
        <v>103</v>
      </c>
    </row>
    <row r="21849" customFormat="false" ht="15.75" hidden="false" customHeight="false" outlineLevel="0" collapsed="false">
      <c r="A21849" s="20" t="s">
        <v>42467</v>
      </c>
      <c r="B21849" s="20" t="s">
        <v>42465</v>
      </c>
      <c r="C21849" s="20" t="s">
        <v>42466</v>
      </c>
      <c r="H21849" s="20" t="s">
        <v>103</v>
      </c>
    </row>
    <row r="21850" customFormat="false" ht="15.75" hidden="false" customHeight="false" outlineLevel="0" collapsed="false">
      <c r="A21850" s="20" t="s">
        <v>42468</v>
      </c>
      <c r="B21850" s="20" t="s">
        <v>42469</v>
      </c>
      <c r="C21850" s="20" t="s">
        <v>42470</v>
      </c>
      <c r="H21850" s="20" t="s">
        <v>49</v>
      </c>
    </row>
    <row r="21851" customFormat="false" ht="15.75" hidden="false" customHeight="false" outlineLevel="0" collapsed="false">
      <c r="A21851" s="20" t="s">
        <v>42471</v>
      </c>
      <c r="B21851" s="20" t="s">
        <v>42469</v>
      </c>
      <c r="C21851" s="20" t="s">
        <v>42470</v>
      </c>
      <c r="H21851" s="20" t="s">
        <v>49</v>
      </c>
    </row>
    <row r="21852" customFormat="false" ht="15.75" hidden="false" customHeight="false" outlineLevel="0" collapsed="false">
      <c r="A21852" s="20" t="s">
        <v>42472</v>
      </c>
      <c r="B21852" s="20" t="s">
        <v>42469</v>
      </c>
      <c r="C21852" s="20" t="s">
        <v>42473</v>
      </c>
      <c r="H21852" s="20" t="s">
        <v>49</v>
      </c>
    </row>
    <row r="21853" customFormat="false" ht="15.75" hidden="false" customHeight="false" outlineLevel="0" collapsed="false">
      <c r="A21853" s="20" t="s">
        <v>42474</v>
      </c>
      <c r="B21853" s="20" t="s">
        <v>42469</v>
      </c>
      <c r="C21853" s="20" t="s">
        <v>42473</v>
      </c>
      <c r="H21853" s="20" t="s">
        <v>49</v>
      </c>
    </row>
    <row r="21854" customFormat="false" ht="15.75" hidden="false" customHeight="false" outlineLevel="0" collapsed="false">
      <c r="A21854" s="20" t="s">
        <v>42475</v>
      </c>
      <c r="B21854" s="20" t="s">
        <v>42469</v>
      </c>
      <c r="C21854" s="20" t="s">
        <v>42476</v>
      </c>
      <c r="H21854" s="20" t="s">
        <v>49</v>
      </c>
    </row>
    <row r="21855" customFormat="false" ht="15.75" hidden="false" customHeight="false" outlineLevel="0" collapsed="false">
      <c r="A21855" s="20" t="s">
        <v>42477</v>
      </c>
      <c r="B21855" s="20" t="s">
        <v>42469</v>
      </c>
      <c r="C21855" s="20" t="s">
        <v>42476</v>
      </c>
      <c r="H21855" s="20" t="s">
        <v>49</v>
      </c>
    </row>
    <row r="21856" customFormat="false" ht="15.75" hidden="false" customHeight="false" outlineLevel="0" collapsed="false">
      <c r="A21856" s="20" t="s">
        <v>42478</v>
      </c>
      <c r="B21856" s="20" t="s">
        <v>42479</v>
      </c>
      <c r="C21856" s="20" t="s">
        <v>42480</v>
      </c>
      <c r="H21856" s="20" t="s">
        <v>49</v>
      </c>
    </row>
    <row r="21857" customFormat="false" ht="15.75" hidden="false" customHeight="false" outlineLevel="0" collapsed="false">
      <c r="A21857" s="20" t="s">
        <v>42481</v>
      </c>
      <c r="B21857" s="20" t="s">
        <v>42479</v>
      </c>
      <c r="C21857" s="20" t="s">
        <v>42480</v>
      </c>
      <c r="H21857" s="20" t="s">
        <v>49</v>
      </c>
    </row>
    <row r="21858" customFormat="false" ht="15.75" hidden="false" customHeight="false" outlineLevel="0" collapsed="false">
      <c r="A21858" s="20" t="s">
        <v>42482</v>
      </c>
      <c r="B21858" s="20" t="s">
        <v>42483</v>
      </c>
      <c r="H21858" s="20" t="s">
        <v>49</v>
      </c>
    </row>
    <row r="21859" customFormat="false" ht="15.75" hidden="false" customHeight="false" outlineLevel="0" collapsed="false">
      <c r="A21859" s="20" t="s">
        <v>42484</v>
      </c>
      <c r="B21859" s="20" t="s">
        <v>42483</v>
      </c>
      <c r="H21859" s="20" t="s">
        <v>49</v>
      </c>
    </row>
    <row r="21860" customFormat="false" ht="15.75" hidden="false" customHeight="false" outlineLevel="0" collapsed="false">
      <c r="A21860" s="20" t="s">
        <v>42485</v>
      </c>
      <c r="B21860" s="20" t="s">
        <v>42486</v>
      </c>
      <c r="C21860" s="20" t="s">
        <v>42487</v>
      </c>
      <c r="H21860" s="20" t="s">
        <v>49</v>
      </c>
    </row>
    <row r="21861" customFormat="false" ht="15.75" hidden="false" customHeight="false" outlineLevel="0" collapsed="false">
      <c r="A21861" s="20" t="s">
        <v>42488</v>
      </c>
      <c r="B21861" s="20" t="s">
        <v>42486</v>
      </c>
      <c r="C21861" s="20" t="s">
        <v>42487</v>
      </c>
      <c r="H21861" s="20" t="s">
        <v>49</v>
      </c>
    </row>
    <row r="21862" customFormat="false" ht="15.75" hidden="false" customHeight="false" outlineLevel="0" collapsed="false">
      <c r="A21862" s="20" t="s">
        <v>42489</v>
      </c>
      <c r="B21862" s="20" t="s">
        <v>42490</v>
      </c>
      <c r="C21862" s="20" t="s">
        <v>42487</v>
      </c>
      <c r="H21862" s="20" t="s">
        <v>49</v>
      </c>
    </row>
    <row r="21863" customFormat="false" ht="15.75" hidden="false" customHeight="false" outlineLevel="0" collapsed="false">
      <c r="A21863" s="20" t="s">
        <v>42491</v>
      </c>
      <c r="B21863" s="20" t="s">
        <v>42490</v>
      </c>
      <c r="C21863" s="20" t="s">
        <v>42487</v>
      </c>
      <c r="H21863" s="20" t="s">
        <v>49</v>
      </c>
    </row>
    <row r="21864" customFormat="false" ht="15.75" hidden="false" customHeight="false" outlineLevel="0" collapsed="false">
      <c r="A21864" s="20" t="s">
        <v>42492</v>
      </c>
      <c r="B21864" s="20" t="s">
        <v>42493</v>
      </c>
      <c r="C21864" s="20" t="s">
        <v>42494</v>
      </c>
      <c r="H21864" s="20" t="s">
        <v>49</v>
      </c>
    </row>
    <row r="21865" customFormat="false" ht="15.75" hidden="false" customHeight="false" outlineLevel="0" collapsed="false">
      <c r="A21865" s="20" t="s">
        <v>42495</v>
      </c>
      <c r="B21865" s="20" t="s">
        <v>42493</v>
      </c>
      <c r="C21865" s="20" t="s">
        <v>42494</v>
      </c>
      <c r="H21865" s="20" t="s">
        <v>49</v>
      </c>
    </row>
    <row r="21866" customFormat="false" ht="15.75" hidden="false" customHeight="false" outlineLevel="0" collapsed="false">
      <c r="A21866" s="20" t="s">
        <v>42496</v>
      </c>
      <c r="B21866" s="20" t="s">
        <v>42497</v>
      </c>
      <c r="C21866" s="20" t="s">
        <v>42494</v>
      </c>
      <c r="H21866" s="20" t="s">
        <v>49</v>
      </c>
    </row>
    <row r="21867" customFormat="false" ht="15.75" hidden="false" customHeight="false" outlineLevel="0" collapsed="false">
      <c r="A21867" s="20" t="s">
        <v>42498</v>
      </c>
      <c r="B21867" s="20" t="s">
        <v>42497</v>
      </c>
      <c r="C21867" s="20" t="s">
        <v>42494</v>
      </c>
      <c r="H21867" s="20" t="s">
        <v>49</v>
      </c>
    </row>
    <row r="21868" customFormat="false" ht="15.75" hidden="false" customHeight="false" outlineLevel="0" collapsed="false">
      <c r="A21868" s="20" t="s">
        <v>42499</v>
      </c>
      <c r="B21868" s="20" t="s">
        <v>42500</v>
      </c>
      <c r="C21868" s="20" t="s">
        <v>42501</v>
      </c>
      <c r="D21868" s="20" t="s">
        <v>42502</v>
      </c>
      <c r="H21868" s="20" t="s">
        <v>49</v>
      </c>
    </row>
    <row r="21869" customFormat="false" ht="15.75" hidden="false" customHeight="false" outlineLevel="0" collapsed="false">
      <c r="A21869" s="20" t="s">
        <v>42503</v>
      </c>
      <c r="B21869" s="20" t="s">
        <v>42500</v>
      </c>
      <c r="C21869" s="20" t="s">
        <v>42501</v>
      </c>
      <c r="D21869" s="20" t="s">
        <v>42502</v>
      </c>
      <c r="H21869" s="20" t="s">
        <v>49</v>
      </c>
    </row>
    <row r="21870" customFormat="false" ht="15.75" hidden="false" customHeight="false" outlineLevel="0" collapsed="false">
      <c r="A21870" s="20" t="s">
        <v>42504</v>
      </c>
      <c r="B21870" s="20" t="s">
        <v>42505</v>
      </c>
      <c r="C21870" s="20" t="s">
        <v>42506</v>
      </c>
      <c r="D21870" s="20" t="s">
        <v>11263</v>
      </c>
      <c r="H21870" s="20" t="s">
        <v>49</v>
      </c>
    </row>
    <row r="21871" customFormat="false" ht="15.75" hidden="false" customHeight="false" outlineLevel="0" collapsed="false">
      <c r="A21871" s="20" t="s">
        <v>42507</v>
      </c>
      <c r="B21871" s="20" t="s">
        <v>42505</v>
      </c>
      <c r="C21871" s="20" t="s">
        <v>42506</v>
      </c>
      <c r="D21871" s="20" t="s">
        <v>11263</v>
      </c>
      <c r="H21871" s="20" t="s">
        <v>49</v>
      </c>
    </row>
    <row r="21872" customFormat="false" ht="15.75" hidden="false" customHeight="false" outlineLevel="0" collapsed="false">
      <c r="A21872" s="20" t="s">
        <v>42508</v>
      </c>
      <c r="B21872" s="20" t="s">
        <v>42509</v>
      </c>
      <c r="C21872" s="20" t="s">
        <v>42510</v>
      </c>
      <c r="H21872" s="20" t="s">
        <v>49</v>
      </c>
    </row>
    <row r="21873" customFormat="false" ht="15.75" hidden="false" customHeight="false" outlineLevel="0" collapsed="false">
      <c r="A21873" s="20" t="s">
        <v>42511</v>
      </c>
      <c r="B21873" s="20" t="s">
        <v>42509</v>
      </c>
      <c r="C21873" s="20" t="s">
        <v>42510</v>
      </c>
      <c r="H21873" s="20" t="s">
        <v>49</v>
      </c>
    </row>
    <row r="21874" customFormat="false" ht="15.75" hidden="false" customHeight="false" outlineLevel="0" collapsed="false">
      <c r="A21874" s="20" t="s">
        <v>42512</v>
      </c>
      <c r="B21874" s="20" t="s">
        <v>42513</v>
      </c>
      <c r="C21874" s="20" t="s">
        <v>42510</v>
      </c>
      <c r="H21874" s="20" t="s">
        <v>49</v>
      </c>
    </row>
    <row r="21875" customFormat="false" ht="15.75" hidden="false" customHeight="false" outlineLevel="0" collapsed="false">
      <c r="A21875" s="20" t="s">
        <v>42514</v>
      </c>
      <c r="B21875" s="20" t="s">
        <v>42513</v>
      </c>
      <c r="C21875" s="20" t="s">
        <v>42510</v>
      </c>
      <c r="H21875" s="20" t="s">
        <v>49</v>
      </c>
    </row>
    <row r="21876" customFormat="false" ht="15.75" hidden="false" customHeight="false" outlineLevel="0" collapsed="false">
      <c r="A21876" s="20" t="s">
        <v>42515</v>
      </c>
      <c r="B21876" s="20" t="s">
        <v>42516</v>
      </c>
      <c r="C21876" s="20" t="s">
        <v>42517</v>
      </c>
      <c r="D21876" s="20" t="s">
        <v>42518</v>
      </c>
      <c r="H21876" s="20" t="s">
        <v>49</v>
      </c>
    </row>
    <row r="21877" customFormat="false" ht="15.75" hidden="false" customHeight="false" outlineLevel="0" collapsed="false">
      <c r="A21877" s="20" t="s">
        <v>42519</v>
      </c>
      <c r="B21877" s="20" t="s">
        <v>42516</v>
      </c>
      <c r="C21877" s="20" t="s">
        <v>42517</v>
      </c>
      <c r="D21877" s="20" t="s">
        <v>42518</v>
      </c>
      <c r="H21877" s="20" t="s">
        <v>49</v>
      </c>
    </row>
    <row r="21878" customFormat="false" ht="15.75" hidden="false" customHeight="false" outlineLevel="0" collapsed="false">
      <c r="A21878" s="20" t="s">
        <v>42520</v>
      </c>
      <c r="B21878" s="20" t="s">
        <v>42521</v>
      </c>
      <c r="C21878" s="20" t="s">
        <v>42522</v>
      </c>
      <c r="D21878" s="20" t="s">
        <v>42523</v>
      </c>
      <c r="H21878" s="20" t="s">
        <v>49</v>
      </c>
    </row>
    <row r="21879" customFormat="false" ht="15.75" hidden="false" customHeight="false" outlineLevel="0" collapsed="false">
      <c r="A21879" s="20" t="s">
        <v>42524</v>
      </c>
      <c r="B21879" s="20" t="s">
        <v>42521</v>
      </c>
      <c r="C21879" s="20" t="s">
        <v>42522</v>
      </c>
      <c r="D21879" s="20" t="s">
        <v>42523</v>
      </c>
      <c r="H21879" s="20" t="s">
        <v>49</v>
      </c>
    </row>
    <row r="21880" customFormat="false" ht="15.75" hidden="false" customHeight="false" outlineLevel="0" collapsed="false">
      <c r="A21880" s="20" t="s">
        <v>42525</v>
      </c>
      <c r="B21880" s="20" t="s">
        <v>42526</v>
      </c>
      <c r="C21880" s="20" t="s">
        <v>42527</v>
      </c>
      <c r="D21880" s="20" t="s">
        <v>42528</v>
      </c>
      <c r="H21880" s="20" t="s">
        <v>49</v>
      </c>
    </row>
    <row r="21881" customFormat="false" ht="15.75" hidden="false" customHeight="false" outlineLevel="0" collapsed="false">
      <c r="A21881" s="20" t="s">
        <v>42529</v>
      </c>
      <c r="B21881" s="20" t="s">
        <v>42526</v>
      </c>
      <c r="C21881" s="20" t="s">
        <v>42527</v>
      </c>
      <c r="D21881" s="20" t="s">
        <v>42528</v>
      </c>
      <c r="H21881" s="20" t="s">
        <v>49</v>
      </c>
    </row>
    <row r="21882" customFormat="false" ht="15.75" hidden="false" customHeight="false" outlineLevel="0" collapsed="false">
      <c r="A21882" s="20" t="s">
        <v>42530</v>
      </c>
      <c r="B21882" s="20" t="s">
        <v>42531</v>
      </c>
      <c r="C21882" s="20" t="s">
        <v>42527</v>
      </c>
      <c r="D21882" s="20" t="s">
        <v>42528</v>
      </c>
      <c r="H21882" s="20" t="s">
        <v>49</v>
      </c>
    </row>
    <row r="21883" customFormat="false" ht="15.75" hidden="false" customHeight="false" outlineLevel="0" collapsed="false">
      <c r="A21883" s="20" t="s">
        <v>42532</v>
      </c>
      <c r="B21883" s="20" t="s">
        <v>42531</v>
      </c>
      <c r="C21883" s="20" t="s">
        <v>42527</v>
      </c>
      <c r="D21883" s="20" t="s">
        <v>42528</v>
      </c>
      <c r="H21883" s="20" t="s">
        <v>49</v>
      </c>
    </row>
    <row r="21884" customFormat="false" ht="15.75" hidden="false" customHeight="false" outlineLevel="0" collapsed="false">
      <c r="A21884" s="20" t="s">
        <v>42533</v>
      </c>
      <c r="B21884" s="20" t="s">
        <v>42534</v>
      </c>
      <c r="C21884" s="20" t="s">
        <v>42535</v>
      </c>
      <c r="D21884" s="20" t="s">
        <v>42536</v>
      </c>
      <c r="H21884" s="20" t="s">
        <v>49</v>
      </c>
    </row>
    <row r="21885" customFormat="false" ht="15.75" hidden="false" customHeight="false" outlineLevel="0" collapsed="false">
      <c r="A21885" s="20" t="s">
        <v>42537</v>
      </c>
      <c r="B21885" s="20" t="s">
        <v>42534</v>
      </c>
      <c r="C21885" s="20" t="s">
        <v>42535</v>
      </c>
      <c r="D21885" s="20" t="s">
        <v>42536</v>
      </c>
      <c r="H21885" s="20" t="s">
        <v>49</v>
      </c>
    </row>
    <row r="21886" customFormat="false" ht="15.75" hidden="false" customHeight="false" outlineLevel="0" collapsed="false">
      <c r="A21886" s="20" t="s">
        <v>42538</v>
      </c>
      <c r="B21886" s="20" t="s">
        <v>42539</v>
      </c>
      <c r="C21886" s="20" t="s">
        <v>42540</v>
      </c>
      <c r="D21886" s="20" t="s">
        <v>42541</v>
      </c>
      <c r="H21886" s="20" t="s">
        <v>49</v>
      </c>
    </row>
    <row r="21887" customFormat="false" ht="15.75" hidden="false" customHeight="false" outlineLevel="0" collapsed="false">
      <c r="A21887" s="20" t="s">
        <v>42542</v>
      </c>
      <c r="B21887" s="20" t="s">
        <v>42539</v>
      </c>
      <c r="C21887" s="20" t="s">
        <v>42540</v>
      </c>
      <c r="D21887" s="20" t="s">
        <v>42541</v>
      </c>
      <c r="H21887" s="20" t="s">
        <v>49</v>
      </c>
    </row>
    <row r="21888" customFormat="false" ht="15.75" hidden="false" customHeight="false" outlineLevel="0" collapsed="false">
      <c r="A21888" s="20" t="s">
        <v>42543</v>
      </c>
      <c r="B21888" s="20" t="s">
        <v>42544</v>
      </c>
      <c r="C21888" s="20" t="s">
        <v>42545</v>
      </c>
      <c r="D21888" s="20" t="s">
        <v>42546</v>
      </c>
      <c r="H21888" s="20" t="s">
        <v>49</v>
      </c>
    </row>
    <row r="21889" customFormat="false" ht="15.75" hidden="false" customHeight="false" outlineLevel="0" collapsed="false">
      <c r="A21889" s="20" t="s">
        <v>42547</v>
      </c>
      <c r="B21889" s="20" t="s">
        <v>42544</v>
      </c>
      <c r="C21889" s="20" t="s">
        <v>42545</v>
      </c>
      <c r="D21889" s="20" t="s">
        <v>42546</v>
      </c>
      <c r="H21889" s="20" t="s">
        <v>49</v>
      </c>
    </row>
    <row r="21890" customFormat="false" ht="15.75" hidden="false" customHeight="false" outlineLevel="0" collapsed="false">
      <c r="A21890" s="20" t="s">
        <v>42548</v>
      </c>
      <c r="B21890" s="20" t="s">
        <v>42549</v>
      </c>
      <c r="C21890" s="20" t="s">
        <v>42535</v>
      </c>
      <c r="D21890" s="20" t="s">
        <v>42550</v>
      </c>
      <c r="H21890" s="20" t="s">
        <v>49</v>
      </c>
    </row>
    <row r="21891" customFormat="false" ht="15.75" hidden="false" customHeight="false" outlineLevel="0" collapsed="false">
      <c r="A21891" s="20" t="s">
        <v>42551</v>
      </c>
      <c r="B21891" s="20" t="s">
        <v>42549</v>
      </c>
      <c r="C21891" s="20" t="s">
        <v>42535</v>
      </c>
      <c r="D21891" s="20" t="s">
        <v>42550</v>
      </c>
      <c r="H21891" s="20" t="s">
        <v>49</v>
      </c>
    </row>
    <row r="21892" customFormat="false" ht="15.75" hidden="false" customHeight="false" outlineLevel="0" collapsed="false">
      <c r="A21892" s="20" t="s">
        <v>42552</v>
      </c>
      <c r="B21892" s="20" t="s">
        <v>42553</v>
      </c>
      <c r="C21892" s="20" t="s">
        <v>42554</v>
      </c>
      <c r="H21892" s="20" t="s">
        <v>49</v>
      </c>
    </row>
    <row r="21893" customFormat="false" ht="15.75" hidden="false" customHeight="false" outlineLevel="0" collapsed="false">
      <c r="A21893" s="20" t="s">
        <v>42555</v>
      </c>
      <c r="B21893" s="20" t="s">
        <v>42553</v>
      </c>
      <c r="C21893" s="20" t="s">
        <v>42554</v>
      </c>
      <c r="H21893" s="20" t="s">
        <v>49</v>
      </c>
    </row>
    <row r="21894" customFormat="false" ht="15.75" hidden="false" customHeight="false" outlineLevel="0" collapsed="false">
      <c r="A21894" s="20" t="s">
        <v>42556</v>
      </c>
      <c r="B21894" s="20" t="s">
        <v>42557</v>
      </c>
      <c r="C21894" s="20" t="s">
        <v>42558</v>
      </c>
      <c r="H21894" s="20" t="s">
        <v>49</v>
      </c>
    </row>
    <row r="21895" customFormat="false" ht="15.75" hidden="false" customHeight="false" outlineLevel="0" collapsed="false">
      <c r="A21895" s="20" t="s">
        <v>42559</v>
      </c>
      <c r="B21895" s="20" t="s">
        <v>42557</v>
      </c>
      <c r="C21895" s="20" t="s">
        <v>42558</v>
      </c>
      <c r="H21895" s="20" t="s">
        <v>49</v>
      </c>
    </row>
    <row r="21896" customFormat="false" ht="15.75" hidden="false" customHeight="false" outlineLevel="0" collapsed="false">
      <c r="A21896" s="20" t="s">
        <v>42560</v>
      </c>
      <c r="B21896" s="20" t="s">
        <v>42561</v>
      </c>
      <c r="C21896" s="20" t="s">
        <v>42562</v>
      </c>
      <c r="D21896" s="20" t="s">
        <v>42563</v>
      </c>
      <c r="H21896" s="20" t="s">
        <v>49</v>
      </c>
    </row>
    <row r="21897" customFormat="false" ht="15.75" hidden="false" customHeight="false" outlineLevel="0" collapsed="false">
      <c r="A21897" s="20" t="s">
        <v>42564</v>
      </c>
      <c r="B21897" s="20" t="s">
        <v>42561</v>
      </c>
      <c r="C21897" s="20" t="s">
        <v>42562</v>
      </c>
      <c r="D21897" s="20" t="s">
        <v>42563</v>
      </c>
      <c r="H21897" s="20" t="s">
        <v>49</v>
      </c>
    </row>
    <row r="21898" customFormat="false" ht="15.75" hidden="false" customHeight="false" outlineLevel="0" collapsed="false">
      <c r="A21898" s="20" t="s">
        <v>42565</v>
      </c>
      <c r="B21898" s="20" t="s">
        <v>42566</v>
      </c>
      <c r="C21898" s="20" t="s">
        <v>42562</v>
      </c>
      <c r="D21898" s="20" t="s">
        <v>42563</v>
      </c>
      <c r="H21898" s="20" t="s">
        <v>49</v>
      </c>
    </row>
    <row r="21899" customFormat="false" ht="15.75" hidden="false" customHeight="false" outlineLevel="0" collapsed="false">
      <c r="A21899" s="20" t="s">
        <v>42567</v>
      </c>
      <c r="B21899" s="20" t="s">
        <v>42566</v>
      </c>
      <c r="C21899" s="20" t="s">
        <v>42562</v>
      </c>
      <c r="D21899" s="20" t="s">
        <v>42563</v>
      </c>
      <c r="H21899" s="20" t="s">
        <v>49</v>
      </c>
    </row>
    <row r="21900" customFormat="false" ht="15.75" hidden="false" customHeight="false" outlineLevel="0" collapsed="false">
      <c r="A21900" s="20" t="s">
        <v>42568</v>
      </c>
      <c r="B21900" s="20" t="s">
        <v>42569</v>
      </c>
      <c r="C21900" s="20" t="s">
        <v>42570</v>
      </c>
      <c r="D21900" s="20" t="s">
        <v>42571</v>
      </c>
      <c r="H21900" s="20" t="s">
        <v>49</v>
      </c>
    </row>
    <row r="21901" customFormat="false" ht="15.75" hidden="false" customHeight="false" outlineLevel="0" collapsed="false">
      <c r="A21901" s="20" t="s">
        <v>42572</v>
      </c>
      <c r="B21901" s="20" t="s">
        <v>42569</v>
      </c>
      <c r="C21901" s="20" t="s">
        <v>42570</v>
      </c>
      <c r="D21901" s="20" t="s">
        <v>42571</v>
      </c>
      <c r="H21901" s="20" t="s">
        <v>49</v>
      </c>
    </row>
    <row r="21902" customFormat="false" ht="15.75" hidden="false" customHeight="false" outlineLevel="0" collapsed="false">
      <c r="A21902" s="20" t="s">
        <v>42573</v>
      </c>
      <c r="B21902" s="20" t="s">
        <v>42574</v>
      </c>
      <c r="C21902" s="20" t="s">
        <v>42570</v>
      </c>
      <c r="D21902" s="20" t="s">
        <v>42571</v>
      </c>
      <c r="H21902" s="20" t="s">
        <v>49</v>
      </c>
    </row>
    <row r="21903" customFormat="false" ht="15.75" hidden="false" customHeight="false" outlineLevel="0" collapsed="false">
      <c r="A21903" s="20" t="s">
        <v>42575</v>
      </c>
      <c r="B21903" s="20" t="s">
        <v>42574</v>
      </c>
      <c r="C21903" s="20" t="s">
        <v>42570</v>
      </c>
      <c r="D21903" s="20" t="s">
        <v>42571</v>
      </c>
      <c r="H21903" s="20" t="s">
        <v>49</v>
      </c>
    </row>
    <row r="21904" customFormat="false" ht="15.75" hidden="false" customHeight="false" outlineLevel="0" collapsed="false">
      <c r="A21904" s="20" t="s">
        <v>42576</v>
      </c>
      <c r="B21904" s="20" t="s">
        <v>42577</v>
      </c>
      <c r="C21904" s="20" t="s">
        <v>42578</v>
      </c>
      <c r="D21904" s="20" t="s">
        <v>42579</v>
      </c>
      <c r="H21904" s="20" t="s">
        <v>49</v>
      </c>
    </row>
    <row r="21905" customFormat="false" ht="15.75" hidden="false" customHeight="false" outlineLevel="0" collapsed="false">
      <c r="A21905" s="20" t="s">
        <v>42580</v>
      </c>
      <c r="B21905" s="20" t="s">
        <v>42577</v>
      </c>
      <c r="C21905" s="20" t="s">
        <v>42578</v>
      </c>
      <c r="D21905" s="20" t="s">
        <v>42579</v>
      </c>
      <c r="H21905" s="20" t="s">
        <v>49</v>
      </c>
    </row>
    <row r="21906" customFormat="false" ht="15.75" hidden="false" customHeight="false" outlineLevel="0" collapsed="false">
      <c r="A21906" s="20" t="s">
        <v>42581</v>
      </c>
      <c r="B21906" s="20" t="s">
        <v>42582</v>
      </c>
      <c r="C21906" s="20" t="s">
        <v>42583</v>
      </c>
      <c r="D21906" s="20" t="s">
        <v>42584</v>
      </c>
      <c r="H21906" s="20" t="s">
        <v>49</v>
      </c>
    </row>
    <row r="21907" customFormat="false" ht="15.75" hidden="false" customHeight="false" outlineLevel="0" collapsed="false">
      <c r="A21907" s="20" t="s">
        <v>42585</v>
      </c>
      <c r="B21907" s="20" t="s">
        <v>42582</v>
      </c>
      <c r="C21907" s="20" t="s">
        <v>42583</v>
      </c>
      <c r="D21907" s="20" t="s">
        <v>42584</v>
      </c>
      <c r="H21907" s="20" t="s">
        <v>49</v>
      </c>
    </row>
    <row r="21908" customFormat="false" ht="15.75" hidden="false" customHeight="false" outlineLevel="0" collapsed="false">
      <c r="A21908" s="20" t="s">
        <v>42586</v>
      </c>
      <c r="B21908" s="20" t="s">
        <v>42587</v>
      </c>
      <c r="C21908" s="20" t="s">
        <v>42588</v>
      </c>
      <c r="D21908" s="20" t="s">
        <v>42589</v>
      </c>
      <c r="H21908" s="20" t="s">
        <v>49</v>
      </c>
    </row>
    <row r="21909" customFormat="false" ht="15.75" hidden="false" customHeight="false" outlineLevel="0" collapsed="false">
      <c r="A21909" s="20" t="s">
        <v>42590</v>
      </c>
      <c r="B21909" s="20" t="s">
        <v>42587</v>
      </c>
      <c r="C21909" s="20" t="s">
        <v>42588</v>
      </c>
      <c r="D21909" s="20" t="s">
        <v>42589</v>
      </c>
      <c r="H21909" s="20" t="s">
        <v>49</v>
      </c>
    </row>
    <row r="21910" customFormat="false" ht="15.75" hidden="false" customHeight="false" outlineLevel="0" collapsed="false">
      <c r="A21910" s="20" t="s">
        <v>42591</v>
      </c>
      <c r="B21910" s="20" t="s">
        <v>42592</v>
      </c>
      <c r="C21910" s="20" t="s">
        <v>42593</v>
      </c>
      <c r="D21910" s="20" t="s">
        <v>42594</v>
      </c>
      <c r="H21910" s="20" t="s">
        <v>49</v>
      </c>
    </row>
    <row r="21911" customFormat="false" ht="15.75" hidden="false" customHeight="false" outlineLevel="0" collapsed="false">
      <c r="A21911" s="20" t="s">
        <v>42595</v>
      </c>
      <c r="B21911" s="20" t="s">
        <v>42592</v>
      </c>
      <c r="C21911" s="20" t="s">
        <v>42593</v>
      </c>
      <c r="D21911" s="20" t="s">
        <v>42594</v>
      </c>
      <c r="H21911" s="20" t="s">
        <v>49</v>
      </c>
    </row>
    <row r="21912" customFormat="false" ht="15.75" hidden="false" customHeight="false" outlineLevel="0" collapsed="false">
      <c r="A21912" s="20" t="s">
        <v>42596</v>
      </c>
      <c r="B21912" s="20" t="s">
        <v>42597</v>
      </c>
      <c r="C21912" s="20" t="s">
        <v>42598</v>
      </c>
      <c r="D21912" s="20" t="s">
        <v>42599</v>
      </c>
      <c r="H21912" s="20" t="s">
        <v>49</v>
      </c>
    </row>
    <row r="21913" customFormat="false" ht="15.75" hidden="false" customHeight="false" outlineLevel="0" collapsed="false">
      <c r="A21913" s="20" t="s">
        <v>42600</v>
      </c>
      <c r="B21913" s="20" t="s">
        <v>42597</v>
      </c>
      <c r="C21913" s="20" t="s">
        <v>42598</v>
      </c>
      <c r="D21913" s="20" t="s">
        <v>42599</v>
      </c>
      <c r="H21913" s="20" t="s">
        <v>49</v>
      </c>
    </row>
    <row r="21914" customFormat="false" ht="15.75" hidden="false" customHeight="false" outlineLevel="0" collapsed="false">
      <c r="A21914" s="20" t="s">
        <v>42601</v>
      </c>
      <c r="B21914" s="20" t="s">
        <v>42602</v>
      </c>
      <c r="C21914" s="20" t="s">
        <v>42583</v>
      </c>
      <c r="D21914" s="20" t="s">
        <v>42584</v>
      </c>
      <c r="H21914" s="20" t="s">
        <v>49</v>
      </c>
    </row>
    <row r="21915" customFormat="false" ht="15.75" hidden="false" customHeight="false" outlineLevel="0" collapsed="false">
      <c r="A21915" s="20" t="s">
        <v>42603</v>
      </c>
      <c r="B21915" s="20" t="s">
        <v>42602</v>
      </c>
      <c r="C21915" s="20" t="s">
        <v>42583</v>
      </c>
      <c r="D21915" s="20" t="s">
        <v>42584</v>
      </c>
      <c r="H21915" s="20" t="s">
        <v>49</v>
      </c>
    </row>
    <row r="21916" customFormat="false" ht="15.75" hidden="false" customHeight="false" outlineLevel="0" collapsed="false">
      <c r="A21916" s="20" t="s">
        <v>42604</v>
      </c>
      <c r="B21916" s="20" t="s">
        <v>42605</v>
      </c>
      <c r="C21916" s="20" t="s">
        <v>42606</v>
      </c>
      <c r="D21916" s="20" t="s">
        <v>42599</v>
      </c>
      <c r="H21916" s="20" t="s">
        <v>49</v>
      </c>
    </row>
    <row r="21917" customFormat="false" ht="15.75" hidden="false" customHeight="false" outlineLevel="0" collapsed="false">
      <c r="A21917" s="20" t="s">
        <v>42607</v>
      </c>
      <c r="B21917" s="20" t="s">
        <v>42605</v>
      </c>
      <c r="C21917" s="20" t="s">
        <v>42606</v>
      </c>
      <c r="D21917" s="20" t="s">
        <v>42599</v>
      </c>
      <c r="H21917" s="20" t="s">
        <v>49</v>
      </c>
    </row>
    <row r="21918" customFormat="false" ht="15.75" hidden="false" customHeight="false" outlineLevel="0" collapsed="false">
      <c r="A21918" s="20" t="s">
        <v>42608</v>
      </c>
      <c r="B21918" s="20" t="s">
        <v>42609</v>
      </c>
      <c r="C21918" s="20" t="s">
        <v>42610</v>
      </c>
      <c r="D21918" s="20" t="s">
        <v>42611</v>
      </c>
      <c r="H21918" s="20" t="s">
        <v>49</v>
      </c>
    </row>
    <row r="21919" customFormat="false" ht="15.75" hidden="false" customHeight="false" outlineLevel="0" collapsed="false">
      <c r="A21919" s="20" t="s">
        <v>42612</v>
      </c>
      <c r="B21919" s="20" t="s">
        <v>42609</v>
      </c>
      <c r="C21919" s="20" t="s">
        <v>42610</v>
      </c>
      <c r="D21919" s="20" t="s">
        <v>42611</v>
      </c>
      <c r="H21919" s="20" t="s">
        <v>49</v>
      </c>
    </row>
    <row r="21920" customFormat="false" ht="15.75" hidden="false" customHeight="false" outlineLevel="0" collapsed="false">
      <c r="A21920" s="20" t="s">
        <v>42613</v>
      </c>
      <c r="B21920" s="20" t="s">
        <v>42614</v>
      </c>
      <c r="C21920" s="20" t="s">
        <v>42615</v>
      </c>
      <c r="D21920" s="20" t="s">
        <v>42616</v>
      </c>
      <c r="E21920" s="20" t="s">
        <v>42617</v>
      </c>
      <c r="H21920" s="20" t="s">
        <v>49</v>
      </c>
    </row>
    <row r="21921" customFormat="false" ht="15.75" hidden="false" customHeight="false" outlineLevel="0" collapsed="false">
      <c r="A21921" s="20" t="s">
        <v>42618</v>
      </c>
      <c r="B21921" s="20" t="s">
        <v>42614</v>
      </c>
      <c r="C21921" s="20" t="s">
        <v>42615</v>
      </c>
      <c r="D21921" s="20" t="s">
        <v>42616</v>
      </c>
      <c r="E21921" s="20" t="s">
        <v>42617</v>
      </c>
      <c r="H21921" s="20" t="s">
        <v>49</v>
      </c>
    </row>
    <row r="21922" customFormat="false" ht="15.75" hidden="false" customHeight="false" outlineLevel="0" collapsed="false">
      <c r="A21922" s="20" t="s">
        <v>42619</v>
      </c>
      <c r="B21922" s="20" t="s">
        <v>42620</v>
      </c>
      <c r="C21922" s="20" t="s">
        <v>42621</v>
      </c>
      <c r="D21922" s="20" t="s">
        <v>42622</v>
      </c>
      <c r="E21922" s="20" t="s">
        <v>42623</v>
      </c>
      <c r="H21922" s="20" t="s">
        <v>49</v>
      </c>
    </row>
    <row r="21923" customFormat="false" ht="15.75" hidden="false" customHeight="false" outlineLevel="0" collapsed="false">
      <c r="A21923" s="20" t="s">
        <v>42624</v>
      </c>
      <c r="B21923" s="20" t="s">
        <v>42620</v>
      </c>
      <c r="C21923" s="20" t="s">
        <v>42621</v>
      </c>
      <c r="D21923" s="20" t="s">
        <v>42622</v>
      </c>
      <c r="E21923" s="20" t="s">
        <v>42623</v>
      </c>
      <c r="H21923" s="20" t="s">
        <v>49</v>
      </c>
    </row>
    <row r="21924" customFormat="false" ht="15.75" hidden="false" customHeight="false" outlineLevel="0" collapsed="false">
      <c r="A21924" s="20" t="s">
        <v>42625</v>
      </c>
      <c r="B21924" s="20" t="s">
        <v>42626</v>
      </c>
      <c r="C21924" s="20" t="s">
        <v>42627</v>
      </c>
      <c r="D21924" s="20" t="s">
        <v>42594</v>
      </c>
      <c r="H21924" s="20" t="s">
        <v>49</v>
      </c>
    </row>
    <row r="21925" customFormat="false" ht="15.75" hidden="false" customHeight="false" outlineLevel="0" collapsed="false">
      <c r="A21925" s="20" t="s">
        <v>42628</v>
      </c>
      <c r="B21925" s="20" t="s">
        <v>42626</v>
      </c>
      <c r="C21925" s="20" t="s">
        <v>42627</v>
      </c>
      <c r="D21925" s="20" t="s">
        <v>42594</v>
      </c>
      <c r="H21925" s="20" t="s">
        <v>49</v>
      </c>
    </row>
    <row r="21926" customFormat="false" ht="15.75" hidden="false" customHeight="false" outlineLevel="0" collapsed="false">
      <c r="A21926" s="20" t="s">
        <v>42629</v>
      </c>
      <c r="B21926" s="20" t="s">
        <v>42630</v>
      </c>
      <c r="C21926" s="20" t="s">
        <v>42631</v>
      </c>
      <c r="D21926" s="20" t="s">
        <v>42632</v>
      </c>
      <c r="E21926" s="20" t="s">
        <v>42633</v>
      </c>
      <c r="F21926" s="20" t="s">
        <v>42634</v>
      </c>
      <c r="H21926" s="20" t="s">
        <v>49</v>
      </c>
    </row>
    <row r="21927" customFormat="false" ht="15.75" hidden="false" customHeight="false" outlineLevel="0" collapsed="false">
      <c r="A21927" s="20" t="s">
        <v>42635</v>
      </c>
      <c r="B21927" s="20" t="s">
        <v>42630</v>
      </c>
      <c r="C21927" s="20" t="s">
        <v>42631</v>
      </c>
      <c r="D21927" s="20" t="s">
        <v>42632</v>
      </c>
      <c r="E21927" s="20" t="s">
        <v>42633</v>
      </c>
      <c r="F21927" s="20" t="s">
        <v>42634</v>
      </c>
      <c r="H21927" s="20" t="s">
        <v>49</v>
      </c>
    </row>
    <row r="21928" customFormat="false" ht="15.75" hidden="false" customHeight="false" outlineLevel="0" collapsed="false">
      <c r="A21928" s="20" t="s">
        <v>42636</v>
      </c>
      <c r="B21928" s="20" t="s">
        <v>42637</v>
      </c>
      <c r="C21928" s="20" t="s">
        <v>42631</v>
      </c>
      <c r="D21928" s="20" t="s">
        <v>42632</v>
      </c>
      <c r="E21928" s="20" t="s">
        <v>42633</v>
      </c>
      <c r="F21928" s="20" t="s">
        <v>42634</v>
      </c>
      <c r="H21928" s="20" t="s">
        <v>49</v>
      </c>
    </row>
    <row r="21929" customFormat="false" ht="15.75" hidden="false" customHeight="false" outlineLevel="0" collapsed="false">
      <c r="A21929" s="20" t="s">
        <v>42638</v>
      </c>
      <c r="B21929" s="20" t="s">
        <v>42637</v>
      </c>
      <c r="C21929" s="20" t="s">
        <v>42631</v>
      </c>
      <c r="D21929" s="20" t="s">
        <v>42632</v>
      </c>
      <c r="E21929" s="20" t="s">
        <v>42633</v>
      </c>
      <c r="F21929" s="20" t="s">
        <v>42634</v>
      </c>
      <c r="H21929" s="20" t="s">
        <v>49</v>
      </c>
    </row>
    <row r="21930" customFormat="false" ht="15.75" hidden="false" customHeight="false" outlineLevel="0" collapsed="false">
      <c r="A21930" s="20" t="s">
        <v>42639</v>
      </c>
      <c r="B21930" s="20" t="s">
        <v>42640</v>
      </c>
      <c r="C21930" s="20" t="s">
        <v>42641</v>
      </c>
      <c r="D21930" s="20" t="s">
        <v>42642</v>
      </c>
      <c r="E21930" s="20" t="s">
        <v>42643</v>
      </c>
      <c r="F21930" s="20" t="s">
        <v>42644</v>
      </c>
      <c r="H21930" s="20" t="s">
        <v>49</v>
      </c>
    </row>
    <row r="21931" customFormat="false" ht="15.75" hidden="false" customHeight="false" outlineLevel="0" collapsed="false">
      <c r="A21931" s="20" t="s">
        <v>42645</v>
      </c>
      <c r="B21931" s="20" t="s">
        <v>42640</v>
      </c>
      <c r="C21931" s="20" t="s">
        <v>42641</v>
      </c>
      <c r="D21931" s="20" t="s">
        <v>42642</v>
      </c>
      <c r="E21931" s="20" t="s">
        <v>42643</v>
      </c>
      <c r="F21931" s="20" t="s">
        <v>42644</v>
      </c>
      <c r="H21931" s="20" t="s">
        <v>49</v>
      </c>
    </row>
    <row r="21932" customFormat="false" ht="15.75" hidden="false" customHeight="false" outlineLevel="0" collapsed="false">
      <c r="A21932" s="20" t="s">
        <v>42646</v>
      </c>
      <c r="B21932" s="20" t="s">
        <v>42647</v>
      </c>
      <c r="C21932" s="20" t="s">
        <v>42648</v>
      </c>
      <c r="D21932" s="20" t="s">
        <v>42642</v>
      </c>
      <c r="E21932" s="20" t="s">
        <v>42643</v>
      </c>
      <c r="F21932" s="20" t="s">
        <v>42644</v>
      </c>
      <c r="H21932" s="20" t="s">
        <v>49</v>
      </c>
    </row>
    <row r="21933" customFormat="false" ht="15.75" hidden="false" customHeight="false" outlineLevel="0" collapsed="false">
      <c r="A21933" s="20" t="s">
        <v>42649</v>
      </c>
      <c r="B21933" s="20" t="s">
        <v>42647</v>
      </c>
      <c r="C21933" s="20" t="s">
        <v>42648</v>
      </c>
      <c r="D21933" s="20" t="s">
        <v>42642</v>
      </c>
      <c r="E21933" s="20" t="s">
        <v>42643</v>
      </c>
      <c r="F21933" s="20" t="s">
        <v>42644</v>
      </c>
      <c r="H21933" s="20" t="s">
        <v>49</v>
      </c>
    </row>
    <row r="21934" customFormat="false" ht="15.75" hidden="false" customHeight="false" outlineLevel="0" collapsed="false">
      <c r="A21934" s="20" t="s">
        <v>42650</v>
      </c>
      <c r="B21934" s="20" t="s">
        <v>42651</v>
      </c>
      <c r="C21934" s="20" t="s">
        <v>42652</v>
      </c>
      <c r="D21934" s="20" t="s">
        <v>42653</v>
      </c>
      <c r="E21934" s="20" t="s">
        <v>42654</v>
      </c>
      <c r="F21934" s="20" t="s">
        <v>42655</v>
      </c>
      <c r="H21934" s="20" t="s">
        <v>49</v>
      </c>
    </row>
    <row r="21935" customFormat="false" ht="15.75" hidden="false" customHeight="false" outlineLevel="0" collapsed="false">
      <c r="A21935" s="20" t="s">
        <v>42656</v>
      </c>
      <c r="B21935" s="20" t="s">
        <v>42651</v>
      </c>
      <c r="C21935" s="20" t="s">
        <v>42652</v>
      </c>
      <c r="D21935" s="20" t="s">
        <v>42653</v>
      </c>
      <c r="E21935" s="20" t="s">
        <v>42654</v>
      </c>
      <c r="F21935" s="20" t="s">
        <v>42655</v>
      </c>
      <c r="H21935" s="20" t="s">
        <v>49</v>
      </c>
    </row>
    <row r="21936" customFormat="false" ht="15.75" hidden="false" customHeight="false" outlineLevel="0" collapsed="false">
      <c r="A21936" s="20" t="s">
        <v>42657</v>
      </c>
      <c r="B21936" s="20" t="s">
        <v>42658</v>
      </c>
      <c r="C21936" s="20" t="s">
        <v>42659</v>
      </c>
      <c r="D21936" s="20" t="s">
        <v>42660</v>
      </c>
      <c r="E21936" s="20" t="s">
        <v>42661</v>
      </c>
      <c r="F21936" s="20" t="s">
        <v>42662</v>
      </c>
      <c r="H21936" s="20" t="s">
        <v>49</v>
      </c>
    </row>
    <row r="21937" customFormat="false" ht="15.75" hidden="false" customHeight="false" outlineLevel="0" collapsed="false">
      <c r="A21937" s="20" t="s">
        <v>42663</v>
      </c>
      <c r="B21937" s="20" t="s">
        <v>42658</v>
      </c>
      <c r="C21937" s="20" t="s">
        <v>42659</v>
      </c>
      <c r="D21937" s="20" t="s">
        <v>42660</v>
      </c>
      <c r="E21937" s="20" t="s">
        <v>42661</v>
      </c>
      <c r="F21937" s="20" t="s">
        <v>42662</v>
      </c>
      <c r="H21937" s="20" t="s">
        <v>49</v>
      </c>
    </row>
    <row r="21938" customFormat="false" ht="15.75" hidden="false" customHeight="false" outlineLevel="0" collapsed="false">
      <c r="A21938" s="20" t="s">
        <v>42664</v>
      </c>
      <c r="B21938" s="20" t="s">
        <v>42665</v>
      </c>
      <c r="C21938" s="20" t="s">
        <v>42659</v>
      </c>
      <c r="D21938" s="20" t="s">
        <v>42660</v>
      </c>
      <c r="E21938" s="20" t="s">
        <v>42661</v>
      </c>
      <c r="F21938" s="20" t="s">
        <v>42662</v>
      </c>
      <c r="H21938" s="20" t="s">
        <v>49</v>
      </c>
    </row>
    <row r="21939" customFormat="false" ht="15.75" hidden="false" customHeight="false" outlineLevel="0" collapsed="false">
      <c r="A21939" s="20" t="s">
        <v>42666</v>
      </c>
      <c r="B21939" s="20" t="s">
        <v>42665</v>
      </c>
      <c r="C21939" s="20" t="s">
        <v>42659</v>
      </c>
      <c r="D21939" s="20" t="s">
        <v>42660</v>
      </c>
      <c r="E21939" s="20" t="s">
        <v>42661</v>
      </c>
      <c r="F21939" s="20" t="s">
        <v>42662</v>
      </c>
      <c r="H21939" s="20" t="s">
        <v>49</v>
      </c>
    </row>
    <row r="21940" customFormat="false" ht="15.75" hidden="false" customHeight="false" outlineLevel="0" collapsed="false">
      <c r="A21940" s="20" t="s">
        <v>42667</v>
      </c>
      <c r="B21940" s="20" t="s">
        <v>42668</v>
      </c>
      <c r="C21940" s="20" t="s">
        <v>42669</v>
      </c>
      <c r="D21940" s="20" t="s">
        <v>42670</v>
      </c>
      <c r="E21940" s="20" t="s">
        <v>42671</v>
      </c>
      <c r="F21940" s="20" t="s">
        <v>42672</v>
      </c>
      <c r="H21940" s="20" t="s">
        <v>49</v>
      </c>
    </row>
    <row r="21941" customFormat="false" ht="15.75" hidden="false" customHeight="false" outlineLevel="0" collapsed="false">
      <c r="A21941" s="20" t="s">
        <v>42673</v>
      </c>
      <c r="B21941" s="20" t="s">
        <v>42668</v>
      </c>
      <c r="C21941" s="20" t="s">
        <v>42669</v>
      </c>
      <c r="D21941" s="20" t="s">
        <v>42670</v>
      </c>
      <c r="E21941" s="20" t="s">
        <v>42671</v>
      </c>
      <c r="F21941" s="20" t="s">
        <v>42672</v>
      </c>
      <c r="H21941" s="20" t="s">
        <v>49</v>
      </c>
    </row>
    <row r="21942" customFormat="false" ht="15.75" hidden="false" customHeight="false" outlineLevel="0" collapsed="false">
      <c r="A21942" s="20" t="s">
        <v>42674</v>
      </c>
      <c r="B21942" s="20" t="s">
        <v>42675</v>
      </c>
      <c r="H21942" s="20" t="s">
        <v>49</v>
      </c>
    </row>
    <row r="21943" customFormat="false" ht="15.75" hidden="false" customHeight="false" outlineLevel="0" collapsed="false">
      <c r="A21943" s="20" t="s">
        <v>42676</v>
      </c>
      <c r="B21943" s="20" t="s">
        <v>42675</v>
      </c>
      <c r="H21943" s="20" t="s">
        <v>49</v>
      </c>
    </row>
    <row r="21944" customFormat="false" ht="15.75" hidden="false" customHeight="false" outlineLevel="0" collapsed="false">
      <c r="A21944" s="20" t="s">
        <v>42677</v>
      </c>
      <c r="B21944" s="20" t="s">
        <v>42678</v>
      </c>
      <c r="C21944" s="20" t="s">
        <v>42679</v>
      </c>
      <c r="D21944" s="20" t="s">
        <v>42680</v>
      </c>
      <c r="E21944" s="20" t="s">
        <v>42681</v>
      </c>
      <c r="H21944" s="20" t="s">
        <v>49</v>
      </c>
    </row>
    <row r="21945" customFormat="false" ht="15.75" hidden="false" customHeight="false" outlineLevel="0" collapsed="false">
      <c r="A21945" s="20" t="s">
        <v>42682</v>
      </c>
      <c r="B21945" s="20" t="s">
        <v>42678</v>
      </c>
      <c r="C21945" s="20" t="s">
        <v>42679</v>
      </c>
      <c r="D21945" s="20" t="s">
        <v>42680</v>
      </c>
      <c r="E21945" s="20" t="s">
        <v>42681</v>
      </c>
      <c r="H21945" s="20" t="s">
        <v>49</v>
      </c>
    </row>
    <row r="21946" customFormat="false" ht="15.75" hidden="false" customHeight="false" outlineLevel="0" collapsed="false">
      <c r="A21946" s="20" t="s">
        <v>42683</v>
      </c>
      <c r="B21946" s="20" t="s">
        <v>42678</v>
      </c>
      <c r="C21946" s="20" t="s">
        <v>42679</v>
      </c>
      <c r="D21946" s="20" t="s">
        <v>42684</v>
      </c>
      <c r="E21946" s="20" t="s">
        <v>42681</v>
      </c>
      <c r="H21946" s="20" t="s">
        <v>49</v>
      </c>
    </row>
    <row r="21947" customFormat="false" ht="15.75" hidden="false" customHeight="false" outlineLevel="0" collapsed="false">
      <c r="A21947" s="20" t="s">
        <v>42685</v>
      </c>
      <c r="B21947" s="20" t="s">
        <v>42678</v>
      </c>
      <c r="C21947" s="20" t="s">
        <v>42679</v>
      </c>
      <c r="D21947" s="20" t="s">
        <v>42684</v>
      </c>
      <c r="E21947" s="20" t="s">
        <v>42681</v>
      </c>
      <c r="H21947" s="20" t="s">
        <v>49</v>
      </c>
    </row>
    <row r="21948" customFormat="false" ht="15.75" hidden="false" customHeight="false" outlineLevel="0" collapsed="false">
      <c r="A21948" s="20" t="s">
        <v>42686</v>
      </c>
      <c r="B21948" s="20" t="s">
        <v>42678</v>
      </c>
      <c r="C21948" s="20" t="s">
        <v>42679</v>
      </c>
      <c r="D21948" s="20" t="s">
        <v>42687</v>
      </c>
      <c r="E21948" s="20" t="s">
        <v>42688</v>
      </c>
      <c r="H21948" s="20" t="s">
        <v>49</v>
      </c>
    </row>
    <row r="21949" customFormat="false" ht="15.75" hidden="false" customHeight="false" outlineLevel="0" collapsed="false">
      <c r="A21949" s="20" t="s">
        <v>42689</v>
      </c>
      <c r="B21949" s="20" t="s">
        <v>42678</v>
      </c>
      <c r="C21949" s="20" t="s">
        <v>42679</v>
      </c>
      <c r="D21949" s="20" t="s">
        <v>42687</v>
      </c>
      <c r="E21949" s="20" t="s">
        <v>42688</v>
      </c>
      <c r="H21949" s="20" t="s">
        <v>49</v>
      </c>
    </row>
    <row r="21950" customFormat="false" ht="15.75" hidden="false" customHeight="false" outlineLevel="0" collapsed="false">
      <c r="A21950" s="20" t="s">
        <v>42690</v>
      </c>
      <c r="B21950" s="20" t="s">
        <v>42678</v>
      </c>
      <c r="C21950" s="20" t="s">
        <v>42679</v>
      </c>
      <c r="D21950" s="20" t="s">
        <v>42691</v>
      </c>
      <c r="E21950" s="20" t="s">
        <v>42681</v>
      </c>
      <c r="H21950" s="20" t="s">
        <v>49</v>
      </c>
    </row>
    <row r="21951" customFormat="false" ht="15.75" hidden="false" customHeight="false" outlineLevel="0" collapsed="false">
      <c r="A21951" s="20" t="s">
        <v>42692</v>
      </c>
      <c r="B21951" s="20" t="s">
        <v>42678</v>
      </c>
      <c r="C21951" s="20" t="s">
        <v>42679</v>
      </c>
      <c r="D21951" s="20" t="s">
        <v>42691</v>
      </c>
      <c r="E21951" s="20" t="s">
        <v>42681</v>
      </c>
      <c r="H21951" s="20" t="s">
        <v>49</v>
      </c>
    </row>
    <row r="21952" customFormat="false" ht="15.75" hidden="false" customHeight="false" outlineLevel="0" collapsed="false">
      <c r="A21952" s="20" t="s">
        <v>42693</v>
      </c>
      <c r="B21952" s="20" t="s">
        <v>42678</v>
      </c>
      <c r="C21952" s="20" t="s">
        <v>42679</v>
      </c>
      <c r="D21952" s="20" t="s">
        <v>42694</v>
      </c>
      <c r="E21952" s="20" t="s">
        <v>42695</v>
      </c>
      <c r="H21952" s="20" t="s">
        <v>49</v>
      </c>
    </row>
    <row r="21953" customFormat="false" ht="15.75" hidden="false" customHeight="false" outlineLevel="0" collapsed="false">
      <c r="A21953" s="20" t="s">
        <v>42696</v>
      </c>
      <c r="B21953" s="20" t="s">
        <v>42678</v>
      </c>
      <c r="C21953" s="20" t="s">
        <v>42679</v>
      </c>
      <c r="D21953" s="20" t="s">
        <v>42694</v>
      </c>
      <c r="E21953" s="20" t="s">
        <v>42695</v>
      </c>
      <c r="H21953" s="20" t="s">
        <v>49</v>
      </c>
    </row>
    <row r="21954" customFormat="false" ht="15.75" hidden="false" customHeight="false" outlineLevel="0" collapsed="false">
      <c r="A21954" s="20" t="s">
        <v>42697</v>
      </c>
      <c r="B21954" s="20" t="s">
        <v>42678</v>
      </c>
      <c r="C21954" s="20" t="s">
        <v>42679</v>
      </c>
      <c r="D21954" s="20" t="s">
        <v>42698</v>
      </c>
      <c r="E21954" s="20" t="s">
        <v>42699</v>
      </c>
      <c r="H21954" s="20" t="s">
        <v>49</v>
      </c>
    </row>
    <row r="21955" customFormat="false" ht="15.75" hidden="false" customHeight="false" outlineLevel="0" collapsed="false">
      <c r="A21955" s="20" t="s">
        <v>42700</v>
      </c>
      <c r="B21955" s="20" t="s">
        <v>42678</v>
      </c>
      <c r="C21955" s="20" t="s">
        <v>42679</v>
      </c>
      <c r="D21955" s="20" t="s">
        <v>42698</v>
      </c>
      <c r="E21955" s="20" t="s">
        <v>42699</v>
      </c>
      <c r="H21955" s="20" t="s">
        <v>49</v>
      </c>
    </row>
    <row r="21956" customFormat="false" ht="15.75" hidden="false" customHeight="false" outlineLevel="0" collapsed="false">
      <c r="A21956" s="20" t="s">
        <v>42701</v>
      </c>
      <c r="B21956" s="20" t="s">
        <v>42702</v>
      </c>
      <c r="C21956" s="20" t="s">
        <v>42679</v>
      </c>
      <c r="D21956" s="20" t="s">
        <v>42703</v>
      </c>
      <c r="E21956" s="20" t="s">
        <v>42704</v>
      </c>
      <c r="H21956" s="20" t="s">
        <v>49</v>
      </c>
    </row>
    <row r="21957" customFormat="false" ht="15.75" hidden="false" customHeight="false" outlineLevel="0" collapsed="false">
      <c r="A21957" s="20" t="s">
        <v>42705</v>
      </c>
      <c r="B21957" s="20" t="s">
        <v>42702</v>
      </c>
      <c r="C21957" s="20" t="s">
        <v>42679</v>
      </c>
      <c r="D21957" s="20" t="s">
        <v>42703</v>
      </c>
      <c r="E21957" s="20" t="s">
        <v>42704</v>
      </c>
      <c r="H21957" s="20" t="s">
        <v>49</v>
      </c>
    </row>
    <row r="21958" customFormat="false" ht="15.75" hidden="false" customHeight="false" outlineLevel="0" collapsed="false">
      <c r="A21958" s="20" t="s">
        <v>42706</v>
      </c>
      <c r="B21958" s="20" t="s">
        <v>42678</v>
      </c>
      <c r="C21958" s="20" t="s">
        <v>42679</v>
      </c>
      <c r="D21958" s="20" t="s">
        <v>42707</v>
      </c>
      <c r="E21958" s="20" t="s">
        <v>42708</v>
      </c>
      <c r="H21958" s="20" t="s">
        <v>49</v>
      </c>
    </row>
    <row r="21959" customFormat="false" ht="15.75" hidden="false" customHeight="false" outlineLevel="0" collapsed="false">
      <c r="A21959" s="20" t="s">
        <v>42709</v>
      </c>
      <c r="B21959" s="20" t="s">
        <v>42678</v>
      </c>
      <c r="C21959" s="20" t="s">
        <v>42679</v>
      </c>
      <c r="D21959" s="20" t="s">
        <v>42707</v>
      </c>
      <c r="E21959" s="20" t="s">
        <v>42708</v>
      </c>
      <c r="H21959" s="20" t="s">
        <v>49</v>
      </c>
    </row>
    <row r="21960" customFormat="false" ht="15.75" hidden="false" customHeight="false" outlineLevel="0" collapsed="false">
      <c r="A21960" s="20" t="s">
        <v>42710</v>
      </c>
      <c r="B21960" s="20" t="s">
        <v>42711</v>
      </c>
      <c r="C21960" s="20" t="s">
        <v>42712</v>
      </c>
      <c r="D21960" s="20" t="s">
        <v>42713</v>
      </c>
      <c r="H21960" s="20" t="s">
        <v>49</v>
      </c>
    </row>
    <row r="21961" customFormat="false" ht="15.75" hidden="false" customHeight="false" outlineLevel="0" collapsed="false">
      <c r="A21961" s="20" t="s">
        <v>42714</v>
      </c>
      <c r="B21961" s="20" t="s">
        <v>42711</v>
      </c>
      <c r="C21961" s="20" t="s">
        <v>42712</v>
      </c>
      <c r="D21961" s="20" t="s">
        <v>42713</v>
      </c>
      <c r="H21961" s="20" t="s">
        <v>49</v>
      </c>
    </row>
    <row r="21962" customFormat="false" ht="15.75" hidden="false" customHeight="false" outlineLevel="0" collapsed="false">
      <c r="A21962" s="20" t="s">
        <v>42715</v>
      </c>
      <c r="B21962" s="20" t="s">
        <v>42711</v>
      </c>
      <c r="C21962" s="20" t="s">
        <v>42716</v>
      </c>
      <c r="D21962" s="20" t="s">
        <v>42717</v>
      </c>
      <c r="H21962" s="20" t="s">
        <v>49</v>
      </c>
    </row>
    <row r="21963" customFormat="false" ht="15.75" hidden="false" customHeight="false" outlineLevel="0" collapsed="false">
      <c r="A21963" s="20" t="s">
        <v>42718</v>
      </c>
      <c r="B21963" s="20" t="s">
        <v>42711</v>
      </c>
      <c r="C21963" s="20" t="s">
        <v>42716</v>
      </c>
      <c r="D21963" s="20" t="s">
        <v>42717</v>
      </c>
      <c r="H21963" s="20" t="s">
        <v>49</v>
      </c>
    </row>
    <row r="21964" customFormat="false" ht="15.75" hidden="false" customHeight="false" outlineLevel="0" collapsed="false">
      <c r="A21964" s="20" t="s">
        <v>42719</v>
      </c>
      <c r="B21964" s="20" t="s">
        <v>42711</v>
      </c>
      <c r="C21964" s="20" t="s">
        <v>42720</v>
      </c>
      <c r="D21964" s="20" t="s">
        <v>42721</v>
      </c>
      <c r="H21964" s="20" t="s">
        <v>49</v>
      </c>
    </row>
    <row r="21965" customFormat="false" ht="15.75" hidden="false" customHeight="false" outlineLevel="0" collapsed="false">
      <c r="A21965" s="20" t="s">
        <v>42722</v>
      </c>
      <c r="B21965" s="20" t="s">
        <v>42711</v>
      </c>
      <c r="C21965" s="20" t="s">
        <v>42720</v>
      </c>
      <c r="D21965" s="20" t="s">
        <v>42721</v>
      </c>
      <c r="H21965" s="20" t="s">
        <v>49</v>
      </c>
    </row>
    <row r="21966" customFormat="false" ht="15.75" hidden="false" customHeight="false" outlineLevel="0" collapsed="false">
      <c r="A21966" s="20" t="s">
        <v>42723</v>
      </c>
      <c r="B21966" s="20" t="s">
        <v>42711</v>
      </c>
      <c r="C21966" s="20" t="s">
        <v>42724</v>
      </c>
      <c r="D21966" s="20" t="s">
        <v>42721</v>
      </c>
      <c r="H21966" s="20" t="s">
        <v>49</v>
      </c>
    </row>
    <row r="21967" customFormat="false" ht="15.75" hidden="false" customHeight="false" outlineLevel="0" collapsed="false">
      <c r="A21967" s="20" t="s">
        <v>42725</v>
      </c>
      <c r="B21967" s="20" t="s">
        <v>42711</v>
      </c>
      <c r="C21967" s="20" t="s">
        <v>42724</v>
      </c>
      <c r="D21967" s="20" t="s">
        <v>42721</v>
      </c>
      <c r="H21967" s="20" t="s">
        <v>49</v>
      </c>
    </row>
    <row r="21968" customFormat="false" ht="15.75" hidden="false" customHeight="false" outlineLevel="0" collapsed="false">
      <c r="A21968" s="20" t="s">
        <v>42726</v>
      </c>
      <c r="B21968" s="20" t="s">
        <v>42711</v>
      </c>
      <c r="C21968" s="20" t="s">
        <v>42727</v>
      </c>
      <c r="D21968" s="20" t="s">
        <v>42721</v>
      </c>
      <c r="H21968" s="20" t="s">
        <v>49</v>
      </c>
    </row>
    <row r="21969" customFormat="false" ht="15.75" hidden="false" customHeight="false" outlineLevel="0" collapsed="false">
      <c r="A21969" s="20" t="s">
        <v>42728</v>
      </c>
      <c r="B21969" s="20" t="s">
        <v>42711</v>
      </c>
      <c r="C21969" s="20" t="s">
        <v>42727</v>
      </c>
      <c r="D21969" s="20" t="s">
        <v>42721</v>
      </c>
      <c r="H21969" s="20" t="s">
        <v>49</v>
      </c>
    </row>
    <row r="21970" customFormat="false" ht="15.75" hidden="false" customHeight="false" outlineLevel="0" collapsed="false">
      <c r="A21970" s="20" t="s">
        <v>42729</v>
      </c>
      <c r="B21970" s="20" t="s">
        <v>42730</v>
      </c>
      <c r="C21970" s="20" t="s">
        <v>42731</v>
      </c>
      <c r="D21970" s="20" t="s">
        <v>42732</v>
      </c>
      <c r="E21970" s="20" t="s">
        <v>42733</v>
      </c>
      <c r="H21970" s="20" t="s">
        <v>49</v>
      </c>
    </row>
    <row r="21971" customFormat="false" ht="15.75" hidden="false" customHeight="false" outlineLevel="0" collapsed="false">
      <c r="A21971" s="20" t="s">
        <v>42734</v>
      </c>
      <c r="B21971" s="20" t="s">
        <v>42730</v>
      </c>
      <c r="C21971" s="20" t="s">
        <v>42731</v>
      </c>
      <c r="D21971" s="20" t="s">
        <v>42732</v>
      </c>
      <c r="E21971" s="20" t="s">
        <v>42733</v>
      </c>
      <c r="H21971" s="20" t="s">
        <v>49</v>
      </c>
    </row>
    <row r="21972" customFormat="false" ht="15.75" hidden="false" customHeight="false" outlineLevel="0" collapsed="false">
      <c r="A21972" s="20" t="s">
        <v>42735</v>
      </c>
      <c r="B21972" s="20" t="s">
        <v>42736</v>
      </c>
      <c r="C21972" s="20" t="s">
        <v>42737</v>
      </c>
      <c r="D21972" s="20" t="s">
        <v>42738</v>
      </c>
      <c r="H21972" s="20" t="s">
        <v>49</v>
      </c>
    </row>
    <row r="21973" customFormat="false" ht="15.75" hidden="false" customHeight="false" outlineLevel="0" collapsed="false">
      <c r="A21973" s="20" t="s">
        <v>42739</v>
      </c>
      <c r="B21973" s="20" t="s">
        <v>42736</v>
      </c>
      <c r="C21973" s="20" t="s">
        <v>42737</v>
      </c>
      <c r="D21973" s="20" t="s">
        <v>42738</v>
      </c>
      <c r="H21973" s="20" t="s">
        <v>49</v>
      </c>
    </row>
    <row r="21974" customFormat="false" ht="15.75" hidden="false" customHeight="false" outlineLevel="0" collapsed="false">
      <c r="A21974" s="20" t="s">
        <v>42740</v>
      </c>
      <c r="B21974" s="20" t="s">
        <v>42741</v>
      </c>
      <c r="C21974" s="20" t="s">
        <v>42737</v>
      </c>
      <c r="D21974" s="20" t="s">
        <v>42738</v>
      </c>
      <c r="H21974" s="20" t="s">
        <v>49</v>
      </c>
    </row>
    <row r="21975" customFormat="false" ht="15.75" hidden="false" customHeight="false" outlineLevel="0" collapsed="false">
      <c r="A21975" s="20" t="s">
        <v>42742</v>
      </c>
      <c r="B21975" s="20" t="s">
        <v>42741</v>
      </c>
      <c r="C21975" s="20" t="s">
        <v>42737</v>
      </c>
      <c r="D21975" s="20" t="s">
        <v>42738</v>
      </c>
      <c r="H21975" s="20" t="s">
        <v>49</v>
      </c>
    </row>
    <row r="21976" customFormat="false" ht="15.75" hidden="false" customHeight="false" outlineLevel="0" collapsed="false">
      <c r="A21976" s="20" t="s">
        <v>42743</v>
      </c>
      <c r="B21976" s="20" t="s">
        <v>42744</v>
      </c>
      <c r="C21976" s="20" t="s">
        <v>42745</v>
      </c>
      <c r="D21976" s="20" t="s">
        <v>42746</v>
      </c>
      <c r="H21976" s="20" t="s">
        <v>49</v>
      </c>
    </row>
    <row r="21977" customFormat="false" ht="15.75" hidden="false" customHeight="false" outlineLevel="0" collapsed="false">
      <c r="A21977" s="20" t="s">
        <v>42747</v>
      </c>
      <c r="B21977" s="20" t="s">
        <v>42744</v>
      </c>
      <c r="C21977" s="20" t="s">
        <v>42745</v>
      </c>
      <c r="D21977" s="20" t="s">
        <v>42746</v>
      </c>
      <c r="H21977" s="20" t="s">
        <v>49</v>
      </c>
    </row>
    <row r="21978" customFormat="false" ht="15.75" hidden="false" customHeight="false" outlineLevel="0" collapsed="false">
      <c r="A21978" s="20" t="s">
        <v>42748</v>
      </c>
      <c r="B21978" s="20" t="s">
        <v>42749</v>
      </c>
      <c r="C21978" s="20" t="s">
        <v>42750</v>
      </c>
      <c r="D21978" s="20" t="s">
        <v>42751</v>
      </c>
      <c r="H21978" s="20" t="s">
        <v>49</v>
      </c>
    </row>
    <row r="21979" customFormat="false" ht="15.75" hidden="false" customHeight="false" outlineLevel="0" collapsed="false">
      <c r="A21979" s="20" t="s">
        <v>42752</v>
      </c>
      <c r="B21979" s="20" t="s">
        <v>42749</v>
      </c>
      <c r="C21979" s="20" t="s">
        <v>42750</v>
      </c>
      <c r="D21979" s="20" t="s">
        <v>42751</v>
      </c>
      <c r="H21979" s="20" t="s">
        <v>49</v>
      </c>
    </row>
    <row r="21980" customFormat="false" ht="15.75" hidden="false" customHeight="false" outlineLevel="0" collapsed="false">
      <c r="A21980" s="20" t="s">
        <v>42753</v>
      </c>
      <c r="B21980" s="20" t="s">
        <v>42754</v>
      </c>
      <c r="C21980" s="20" t="s">
        <v>42755</v>
      </c>
      <c r="D21980" s="20" t="s">
        <v>42756</v>
      </c>
      <c r="H21980" s="20" t="s">
        <v>49</v>
      </c>
    </row>
    <row r="21981" customFormat="false" ht="15.75" hidden="false" customHeight="false" outlineLevel="0" collapsed="false">
      <c r="A21981" s="20" t="s">
        <v>42757</v>
      </c>
      <c r="B21981" s="20" t="s">
        <v>42754</v>
      </c>
      <c r="C21981" s="20" t="s">
        <v>42755</v>
      </c>
      <c r="D21981" s="20" t="s">
        <v>42756</v>
      </c>
      <c r="H21981" s="20" t="s">
        <v>49</v>
      </c>
    </row>
    <row r="21982" customFormat="false" ht="15.75" hidden="false" customHeight="false" outlineLevel="0" collapsed="false">
      <c r="A21982" s="20" t="s">
        <v>42758</v>
      </c>
      <c r="B21982" s="20" t="s">
        <v>42759</v>
      </c>
      <c r="C21982" s="20" t="s">
        <v>42760</v>
      </c>
      <c r="D21982" s="20" t="s">
        <v>42756</v>
      </c>
      <c r="H21982" s="20" t="s">
        <v>49</v>
      </c>
    </row>
    <row r="21983" customFormat="false" ht="15.75" hidden="false" customHeight="false" outlineLevel="0" collapsed="false">
      <c r="A21983" s="20" t="s">
        <v>42761</v>
      </c>
      <c r="B21983" s="20" t="s">
        <v>42759</v>
      </c>
      <c r="C21983" s="20" t="s">
        <v>42760</v>
      </c>
      <c r="D21983" s="20" t="s">
        <v>42756</v>
      </c>
      <c r="H21983" s="20" t="s">
        <v>49</v>
      </c>
    </row>
    <row r="21984" customFormat="false" ht="15.75" hidden="false" customHeight="false" outlineLevel="0" collapsed="false">
      <c r="A21984" s="20" t="s">
        <v>42762</v>
      </c>
      <c r="B21984" s="20" t="s">
        <v>42763</v>
      </c>
      <c r="C21984" s="20" t="s">
        <v>42764</v>
      </c>
      <c r="H21984" s="20" t="s">
        <v>49</v>
      </c>
    </row>
    <row r="21985" customFormat="false" ht="15.75" hidden="false" customHeight="false" outlineLevel="0" collapsed="false">
      <c r="A21985" s="20" t="s">
        <v>42765</v>
      </c>
      <c r="B21985" s="20" t="s">
        <v>42763</v>
      </c>
      <c r="C21985" s="20" t="s">
        <v>42764</v>
      </c>
      <c r="H21985" s="20" t="s">
        <v>49</v>
      </c>
    </row>
    <row r="21986" customFormat="false" ht="15.75" hidden="false" customHeight="false" outlineLevel="0" collapsed="false">
      <c r="A21986" s="20" t="s">
        <v>42766</v>
      </c>
      <c r="B21986" s="20" t="s">
        <v>42767</v>
      </c>
      <c r="C21986" s="20" t="s">
        <v>42768</v>
      </c>
      <c r="D21986" s="20" t="s">
        <v>42769</v>
      </c>
      <c r="H21986" s="20" t="s">
        <v>49</v>
      </c>
    </row>
    <row r="21987" customFormat="false" ht="15.75" hidden="false" customHeight="false" outlineLevel="0" collapsed="false">
      <c r="A21987" s="20" t="s">
        <v>42770</v>
      </c>
      <c r="B21987" s="20" t="s">
        <v>42767</v>
      </c>
      <c r="C21987" s="20" t="s">
        <v>42768</v>
      </c>
      <c r="D21987" s="20" t="s">
        <v>42769</v>
      </c>
      <c r="H21987" s="20" t="s">
        <v>49</v>
      </c>
    </row>
    <row r="21988" customFormat="false" ht="15.75" hidden="false" customHeight="false" outlineLevel="0" collapsed="false">
      <c r="A21988" s="20" t="s">
        <v>42771</v>
      </c>
      <c r="B21988" s="20" t="s">
        <v>42772</v>
      </c>
      <c r="C21988" s="20" t="s">
        <v>42773</v>
      </c>
      <c r="D21988" s="20" t="s">
        <v>42774</v>
      </c>
      <c r="E21988" s="20" t="s">
        <v>42775</v>
      </c>
      <c r="F21988" s="20" t="s">
        <v>37588</v>
      </c>
      <c r="H21988" s="20" t="s">
        <v>49</v>
      </c>
    </row>
    <row r="21989" customFormat="false" ht="15.75" hidden="false" customHeight="false" outlineLevel="0" collapsed="false">
      <c r="A21989" s="20" t="s">
        <v>42776</v>
      </c>
      <c r="B21989" s="20" t="s">
        <v>42772</v>
      </c>
      <c r="C21989" s="20" t="s">
        <v>42773</v>
      </c>
      <c r="D21989" s="20" t="s">
        <v>42774</v>
      </c>
      <c r="E21989" s="20" t="s">
        <v>42775</v>
      </c>
      <c r="F21989" s="20" t="s">
        <v>37588</v>
      </c>
      <c r="H21989" s="20" t="s">
        <v>49</v>
      </c>
    </row>
    <row r="21990" customFormat="false" ht="15.75" hidden="false" customHeight="false" outlineLevel="0" collapsed="false">
      <c r="A21990" s="20" t="s">
        <v>42777</v>
      </c>
      <c r="B21990" s="20" t="s">
        <v>42778</v>
      </c>
      <c r="C21990" s="20" t="s">
        <v>42779</v>
      </c>
      <c r="D21990" s="20" t="s">
        <v>42780</v>
      </c>
      <c r="E21990" s="20" t="s">
        <v>42781</v>
      </c>
      <c r="F21990" s="20" t="s">
        <v>42782</v>
      </c>
      <c r="H21990" s="20" t="s">
        <v>49</v>
      </c>
    </row>
    <row r="21991" customFormat="false" ht="15.75" hidden="false" customHeight="false" outlineLevel="0" collapsed="false">
      <c r="A21991" s="20" t="s">
        <v>42783</v>
      </c>
      <c r="B21991" s="20" t="s">
        <v>42778</v>
      </c>
      <c r="C21991" s="20" t="s">
        <v>42779</v>
      </c>
      <c r="D21991" s="20" t="s">
        <v>42780</v>
      </c>
      <c r="E21991" s="20" t="s">
        <v>42781</v>
      </c>
      <c r="F21991" s="20" t="s">
        <v>42782</v>
      </c>
      <c r="H21991" s="20" t="s">
        <v>49</v>
      </c>
    </row>
    <row r="21992" customFormat="false" ht="15.75" hidden="false" customHeight="false" outlineLevel="0" collapsed="false">
      <c r="A21992" s="20" t="s">
        <v>42784</v>
      </c>
      <c r="B21992" s="20" t="s">
        <v>42785</v>
      </c>
      <c r="C21992" s="20" t="s">
        <v>42786</v>
      </c>
      <c r="H21992" s="20" t="s">
        <v>49</v>
      </c>
    </row>
    <row r="21993" customFormat="false" ht="15.75" hidden="false" customHeight="false" outlineLevel="0" collapsed="false">
      <c r="A21993" s="20" t="s">
        <v>42787</v>
      </c>
      <c r="B21993" s="20" t="s">
        <v>42785</v>
      </c>
      <c r="C21993" s="20" t="s">
        <v>42786</v>
      </c>
      <c r="H21993" s="20" t="s">
        <v>49</v>
      </c>
    </row>
    <row r="21994" customFormat="false" ht="15.75" hidden="false" customHeight="false" outlineLevel="0" collapsed="false">
      <c r="A21994" s="20" t="s">
        <v>42788</v>
      </c>
      <c r="B21994" s="20" t="s">
        <v>42789</v>
      </c>
      <c r="C21994" s="20" t="s">
        <v>42790</v>
      </c>
      <c r="D21994" s="20" t="s">
        <v>42791</v>
      </c>
      <c r="H21994" s="20" t="s">
        <v>49</v>
      </c>
    </row>
    <row r="21995" customFormat="false" ht="15.75" hidden="false" customHeight="false" outlineLevel="0" collapsed="false">
      <c r="A21995" s="20" t="s">
        <v>42792</v>
      </c>
      <c r="B21995" s="20" t="s">
        <v>42789</v>
      </c>
      <c r="C21995" s="20" t="s">
        <v>42790</v>
      </c>
      <c r="D21995" s="20" t="s">
        <v>42791</v>
      </c>
      <c r="H21995" s="20" t="s">
        <v>49</v>
      </c>
    </row>
    <row r="21996" customFormat="false" ht="15.75" hidden="false" customHeight="false" outlineLevel="0" collapsed="false">
      <c r="A21996" s="20" t="s">
        <v>42793</v>
      </c>
      <c r="B21996" s="20" t="s">
        <v>42794</v>
      </c>
      <c r="C21996" s="20" t="s">
        <v>42795</v>
      </c>
      <c r="D21996" s="20" t="s">
        <v>42796</v>
      </c>
      <c r="H21996" s="20" t="s">
        <v>49</v>
      </c>
    </row>
    <row r="21997" customFormat="false" ht="15.75" hidden="false" customHeight="false" outlineLevel="0" collapsed="false">
      <c r="A21997" s="20" t="s">
        <v>42797</v>
      </c>
      <c r="B21997" s="20" t="s">
        <v>42794</v>
      </c>
      <c r="C21997" s="20" t="s">
        <v>42795</v>
      </c>
      <c r="D21997" s="20" t="s">
        <v>42796</v>
      </c>
      <c r="H21997" s="20" t="s">
        <v>49</v>
      </c>
    </row>
    <row r="21998" customFormat="false" ht="15.75" hidden="false" customHeight="false" outlineLevel="0" collapsed="false">
      <c r="A21998" s="20" t="s">
        <v>42798</v>
      </c>
      <c r="B21998" s="20" t="s">
        <v>42794</v>
      </c>
      <c r="C21998" s="20" t="s">
        <v>42799</v>
      </c>
      <c r="D21998" s="20" t="s">
        <v>42800</v>
      </c>
      <c r="H21998" s="20" t="s">
        <v>49</v>
      </c>
    </row>
    <row r="21999" customFormat="false" ht="15.75" hidden="false" customHeight="false" outlineLevel="0" collapsed="false">
      <c r="A21999" s="20" t="s">
        <v>42801</v>
      </c>
      <c r="B21999" s="20" t="s">
        <v>42794</v>
      </c>
      <c r="C21999" s="20" t="s">
        <v>42799</v>
      </c>
      <c r="D21999" s="20" t="s">
        <v>42800</v>
      </c>
      <c r="H21999" s="20" t="s">
        <v>49</v>
      </c>
    </row>
    <row r="22000" customFormat="false" ht="15.75" hidden="false" customHeight="false" outlineLevel="0" collapsed="false">
      <c r="A22000" s="20" t="s">
        <v>42802</v>
      </c>
      <c r="B22000" s="20" t="s">
        <v>42803</v>
      </c>
      <c r="C22000" s="20" t="s">
        <v>42804</v>
      </c>
      <c r="D22000" s="20" t="s">
        <v>42805</v>
      </c>
      <c r="E22000" s="20" t="s">
        <v>42806</v>
      </c>
      <c r="H22000" s="20" t="s">
        <v>49</v>
      </c>
    </row>
    <row r="22001" customFormat="false" ht="15.75" hidden="false" customHeight="false" outlineLevel="0" collapsed="false">
      <c r="A22001" s="20" t="s">
        <v>42807</v>
      </c>
      <c r="B22001" s="20" t="s">
        <v>42803</v>
      </c>
      <c r="C22001" s="20" t="s">
        <v>42804</v>
      </c>
      <c r="D22001" s="20" t="s">
        <v>42805</v>
      </c>
      <c r="E22001" s="20" t="s">
        <v>42806</v>
      </c>
      <c r="H22001" s="20" t="s">
        <v>49</v>
      </c>
    </row>
    <row r="22002" customFormat="false" ht="15.75" hidden="false" customHeight="false" outlineLevel="0" collapsed="false">
      <c r="A22002" s="20" t="s">
        <v>42808</v>
      </c>
      <c r="B22002" s="20" t="s">
        <v>42809</v>
      </c>
      <c r="C22002" s="20" t="s">
        <v>42810</v>
      </c>
      <c r="D22002" s="20" t="s">
        <v>42805</v>
      </c>
      <c r="E22002" s="20" t="s">
        <v>42806</v>
      </c>
      <c r="H22002" s="20" t="s">
        <v>49</v>
      </c>
    </row>
    <row r="22003" customFormat="false" ht="15.75" hidden="false" customHeight="false" outlineLevel="0" collapsed="false">
      <c r="A22003" s="20" t="s">
        <v>42811</v>
      </c>
      <c r="B22003" s="20" t="s">
        <v>42809</v>
      </c>
      <c r="C22003" s="20" t="s">
        <v>42810</v>
      </c>
      <c r="D22003" s="20" t="s">
        <v>42805</v>
      </c>
      <c r="E22003" s="20" t="s">
        <v>42806</v>
      </c>
      <c r="H22003" s="20" t="s">
        <v>49</v>
      </c>
    </row>
    <row r="22004" customFormat="false" ht="15.75" hidden="false" customHeight="false" outlineLevel="0" collapsed="false">
      <c r="A22004" s="20" t="s">
        <v>42812</v>
      </c>
      <c r="B22004" s="20" t="s">
        <v>42813</v>
      </c>
      <c r="C22004" s="20" t="s">
        <v>42814</v>
      </c>
      <c r="D22004" s="20" t="s">
        <v>42815</v>
      </c>
      <c r="E22004" s="20" t="s">
        <v>42816</v>
      </c>
      <c r="H22004" s="20" t="s">
        <v>49</v>
      </c>
    </row>
    <row r="22005" customFormat="false" ht="15.75" hidden="false" customHeight="false" outlineLevel="0" collapsed="false">
      <c r="A22005" s="20" t="s">
        <v>42817</v>
      </c>
      <c r="B22005" s="20" t="s">
        <v>42813</v>
      </c>
      <c r="C22005" s="20" t="s">
        <v>42814</v>
      </c>
      <c r="D22005" s="20" t="s">
        <v>42815</v>
      </c>
      <c r="E22005" s="20" t="s">
        <v>42816</v>
      </c>
      <c r="H22005" s="20" t="s">
        <v>49</v>
      </c>
    </row>
    <row r="22006" customFormat="false" ht="15.75" hidden="false" customHeight="false" outlineLevel="0" collapsed="false">
      <c r="A22006" s="20" t="s">
        <v>42818</v>
      </c>
      <c r="B22006" s="20" t="s">
        <v>42819</v>
      </c>
      <c r="C22006" s="20" t="s">
        <v>42820</v>
      </c>
      <c r="D22006" s="20" t="s">
        <v>42821</v>
      </c>
      <c r="H22006" s="20" t="s">
        <v>49</v>
      </c>
    </row>
    <row r="22007" customFormat="false" ht="15.75" hidden="false" customHeight="false" outlineLevel="0" collapsed="false">
      <c r="A22007" s="20" t="s">
        <v>42822</v>
      </c>
      <c r="B22007" s="20" t="s">
        <v>42819</v>
      </c>
      <c r="C22007" s="20" t="s">
        <v>42820</v>
      </c>
      <c r="D22007" s="20" t="s">
        <v>42821</v>
      </c>
      <c r="H22007" s="20" t="s">
        <v>49</v>
      </c>
    </row>
    <row r="22008" customFormat="false" ht="15.75" hidden="false" customHeight="false" outlineLevel="0" collapsed="false">
      <c r="A22008" s="20" t="s">
        <v>42823</v>
      </c>
      <c r="B22008" s="20" t="s">
        <v>42824</v>
      </c>
      <c r="C22008" s="20" t="s">
        <v>42825</v>
      </c>
      <c r="D22008" s="20" t="s">
        <v>42826</v>
      </c>
      <c r="E22008" s="20" t="s">
        <v>42827</v>
      </c>
      <c r="F22008" s="20" t="s">
        <v>42828</v>
      </c>
      <c r="H22008" s="20" t="s">
        <v>49</v>
      </c>
    </row>
    <row r="22009" customFormat="false" ht="15.75" hidden="false" customHeight="false" outlineLevel="0" collapsed="false">
      <c r="A22009" s="20" t="s">
        <v>42829</v>
      </c>
      <c r="B22009" s="20" t="s">
        <v>42824</v>
      </c>
      <c r="C22009" s="20" t="s">
        <v>42825</v>
      </c>
      <c r="D22009" s="20" t="s">
        <v>42826</v>
      </c>
      <c r="E22009" s="20" t="s">
        <v>42827</v>
      </c>
      <c r="F22009" s="20" t="s">
        <v>42828</v>
      </c>
      <c r="H22009" s="20" t="s">
        <v>49</v>
      </c>
    </row>
    <row r="22010" customFormat="false" ht="15.75" hidden="false" customHeight="false" outlineLevel="0" collapsed="false">
      <c r="A22010" s="20" t="s">
        <v>42830</v>
      </c>
      <c r="B22010" s="20" t="s">
        <v>42831</v>
      </c>
      <c r="H22010" s="20" t="s">
        <v>49</v>
      </c>
    </row>
    <row r="22011" customFormat="false" ht="15.75" hidden="false" customHeight="false" outlineLevel="0" collapsed="false">
      <c r="A22011" s="20" t="s">
        <v>42832</v>
      </c>
      <c r="B22011" s="20" t="s">
        <v>42831</v>
      </c>
      <c r="H22011" s="20" t="s">
        <v>49</v>
      </c>
    </row>
    <row r="22012" customFormat="false" ht="15.75" hidden="false" customHeight="false" outlineLevel="0" collapsed="false">
      <c r="A22012" s="20" t="s">
        <v>42833</v>
      </c>
      <c r="B22012" s="20" t="s">
        <v>42834</v>
      </c>
      <c r="H22012" s="20" t="s">
        <v>49</v>
      </c>
    </row>
    <row r="22013" customFormat="false" ht="15.75" hidden="false" customHeight="false" outlineLevel="0" collapsed="false">
      <c r="A22013" s="20" t="s">
        <v>42835</v>
      </c>
      <c r="B22013" s="20" t="s">
        <v>42834</v>
      </c>
      <c r="H22013" s="20" t="s">
        <v>49</v>
      </c>
    </row>
    <row r="22014" customFormat="false" ht="15.75" hidden="false" customHeight="false" outlineLevel="0" collapsed="false">
      <c r="A22014" s="20" t="s">
        <v>42836</v>
      </c>
      <c r="B22014" s="20" t="s">
        <v>42837</v>
      </c>
      <c r="C22014" s="20" t="s">
        <v>3747</v>
      </c>
      <c r="H22014" s="20" t="s">
        <v>49</v>
      </c>
    </row>
    <row r="22015" customFormat="false" ht="15.75" hidden="false" customHeight="false" outlineLevel="0" collapsed="false">
      <c r="A22015" s="20" t="s">
        <v>42838</v>
      </c>
      <c r="B22015" s="20" t="s">
        <v>42837</v>
      </c>
      <c r="C22015" s="20" t="s">
        <v>3747</v>
      </c>
      <c r="H22015" s="20" t="s">
        <v>49</v>
      </c>
    </row>
    <row r="22016" customFormat="false" ht="15.75" hidden="false" customHeight="false" outlineLevel="0" collapsed="false">
      <c r="A22016" s="20" t="s">
        <v>42839</v>
      </c>
      <c r="B22016" s="20" t="s">
        <v>42840</v>
      </c>
      <c r="H22016" s="20" t="s">
        <v>49</v>
      </c>
    </row>
    <row r="22017" customFormat="false" ht="15.75" hidden="false" customHeight="false" outlineLevel="0" collapsed="false">
      <c r="A22017" s="20" t="s">
        <v>42841</v>
      </c>
      <c r="B22017" s="20" t="s">
        <v>42840</v>
      </c>
      <c r="H22017" s="20" t="s">
        <v>49</v>
      </c>
    </row>
    <row r="22018" customFormat="false" ht="15.75" hidden="false" customHeight="false" outlineLevel="0" collapsed="false">
      <c r="A22018" s="20" t="s">
        <v>42842</v>
      </c>
      <c r="B22018" s="20" t="s">
        <v>42843</v>
      </c>
      <c r="C22018" s="20" t="s">
        <v>42844</v>
      </c>
      <c r="H22018" s="20" t="s">
        <v>49</v>
      </c>
    </row>
    <row r="22019" customFormat="false" ht="15.75" hidden="false" customHeight="false" outlineLevel="0" collapsed="false">
      <c r="A22019" s="20" t="s">
        <v>42845</v>
      </c>
      <c r="B22019" s="20" t="s">
        <v>42843</v>
      </c>
      <c r="C22019" s="20" t="s">
        <v>42844</v>
      </c>
      <c r="H22019" s="20" t="s">
        <v>49</v>
      </c>
    </row>
    <row r="22020" customFormat="false" ht="15.75" hidden="false" customHeight="false" outlineLevel="0" collapsed="false">
      <c r="A22020" s="20" t="s">
        <v>42846</v>
      </c>
      <c r="B22020" s="20" t="s">
        <v>42847</v>
      </c>
      <c r="C22020" s="20" t="s">
        <v>42848</v>
      </c>
      <c r="H22020" s="20" t="s">
        <v>49</v>
      </c>
    </row>
    <row r="22021" customFormat="false" ht="15.75" hidden="false" customHeight="false" outlineLevel="0" collapsed="false">
      <c r="A22021" s="20" t="s">
        <v>42849</v>
      </c>
      <c r="B22021" s="20" t="s">
        <v>42847</v>
      </c>
      <c r="C22021" s="20" t="s">
        <v>42848</v>
      </c>
      <c r="H22021" s="20" t="s">
        <v>49</v>
      </c>
    </row>
    <row r="22022" customFormat="false" ht="15.75" hidden="false" customHeight="false" outlineLevel="0" collapsed="false">
      <c r="A22022" s="20" t="s">
        <v>42850</v>
      </c>
      <c r="B22022" s="20" t="s">
        <v>42851</v>
      </c>
      <c r="C22022" s="20" t="s">
        <v>35911</v>
      </c>
      <c r="H22022" s="20" t="s">
        <v>49</v>
      </c>
    </row>
    <row r="22023" customFormat="false" ht="15.75" hidden="false" customHeight="false" outlineLevel="0" collapsed="false">
      <c r="A22023" s="20" t="s">
        <v>42852</v>
      </c>
      <c r="B22023" s="20" t="s">
        <v>42851</v>
      </c>
      <c r="C22023" s="20" t="s">
        <v>35911</v>
      </c>
      <c r="H22023" s="20" t="s">
        <v>49</v>
      </c>
    </row>
    <row r="22024" customFormat="false" ht="15.75" hidden="false" customHeight="false" outlineLevel="0" collapsed="false">
      <c r="A22024" s="20" t="s">
        <v>42853</v>
      </c>
      <c r="B22024" s="20" t="s">
        <v>42854</v>
      </c>
      <c r="C22024" s="20" t="s">
        <v>42855</v>
      </c>
      <c r="H22024" s="20" t="s">
        <v>49</v>
      </c>
    </row>
    <row r="22025" customFormat="false" ht="15.75" hidden="false" customHeight="false" outlineLevel="0" collapsed="false">
      <c r="A22025" s="20" t="s">
        <v>42856</v>
      </c>
      <c r="B22025" s="20" t="s">
        <v>42854</v>
      </c>
      <c r="C22025" s="20" t="s">
        <v>42855</v>
      </c>
      <c r="H22025" s="20" t="s">
        <v>49</v>
      </c>
    </row>
    <row r="22026" customFormat="false" ht="15.75" hidden="false" customHeight="false" outlineLevel="0" collapsed="false">
      <c r="A22026" s="20" t="s">
        <v>42857</v>
      </c>
      <c r="B22026" s="20" t="s">
        <v>42858</v>
      </c>
      <c r="C22026" s="20" t="s">
        <v>42855</v>
      </c>
      <c r="H22026" s="20" t="s">
        <v>49</v>
      </c>
    </row>
    <row r="22027" customFormat="false" ht="15.75" hidden="false" customHeight="false" outlineLevel="0" collapsed="false">
      <c r="A22027" s="20" t="s">
        <v>42859</v>
      </c>
      <c r="B22027" s="20" t="s">
        <v>42858</v>
      </c>
      <c r="C22027" s="20" t="s">
        <v>42855</v>
      </c>
      <c r="H22027" s="20" t="s">
        <v>49</v>
      </c>
    </row>
    <row r="22028" customFormat="false" ht="15.75" hidden="false" customHeight="false" outlineLevel="0" collapsed="false">
      <c r="A22028" s="20" t="s">
        <v>42860</v>
      </c>
      <c r="B22028" s="20" t="s">
        <v>42861</v>
      </c>
      <c r="C22028" s="20" t="s">
        <v>42855</v>
      </c>
      <c r="H22028" s="20" t="s">
        <v>49</v>
      </c>
    </row>
    <row r="22029" customFormat="false" ht="15.75" hidden="false" customHeight="false" outlineLevel="0" collapsed="false">
      <c r="A22029" s="20" t="s">
        <v>42862</v>
      </c>
      <c r="B22029" s="20" t="s">
        <v>42861</v>
      </c>
      <c r="C22029" s="20" t="s">
        <v>42855</v>
      </c>
      <c r="H22029" s="20" t="s">
        <v>49</v>
      </c>
    </row>
    <row r="22030" customFormat="false" ht="15.75" hidden="false" customHeight="false" outlineLevel="0" collapsed="false">
      <c r="A22030" s="20" t="s">
        <v>42863</v>
      </c>
      <c r="B22030" s="20" t="s">
        <v>42864</v>
      </c>
      <c r="C22030" s="20" t="s">
        <v>7644</v>
      </c>
      <c r="H22030" s="20" t="s">
        <v>49</v>
      </c>
    </row>
    <row r="22031" customFormat="false" ht="15.75" hidden="false" customHeight="false" outlineLevel="0" collapsed="false">
      <c r="A22031" s="20" t="s">
        <v>42865</v>
      </c>
      <c r="B22031" s="20" t="s">
        <v>42864</v>
      </c>
      <c r="C22031" s="20" t="s">
        <v>7644</v>
      </c>
      <c r="H22031" s="20" t="s">
        <v>49</v>
      </c>
    </row>
    <row r="22032" customFormat="false" ht="15.75" hidden="false" customHeight="false" outlineLevel="0" collapsed="false">
      <c r="A22032" s="20" t="s">
        <v>42866</v>
      </c>
      <c r="B22032" s="20" t="s">
        <v>42867</v>
      </c>
      <c r="C22032" s="20" t="s">
        <v>42868</v>
      </c>
      <c r="H22032" s="20" t="s">
        <v>49</v>
      </c>
    </row>
    <row r="22033" customFormat="false" ht="15.75" hidden="false" customHeight="false" outlineLevel="0" collapsed="false">
      <c r="A22033" s="20" t="s">
        <v>42869</v>
      </c>
      <c r="B22033" s="20" t="s">
        <v>42867</v>
      </c>
      <c r="C22033" s="20" t="s">
        <v>42868</v>
      </c>
      <c r="H22033" s="20" t="s">
        <v>49</v>
      </c>
    </row>
    <row r="22034" customFormat="false" ht="15.75" hidden="false" customHeight="false" outlineLevel="0" collapsed="false">
      <c r="A22034" s="20" t="s">
        <v>42870</v>
      </c>
      <c r="B22034" s="20" t="s">
        <v>42871</v>
      </c>
      <c r="C22034" s="20" t="s">
        <v>42868</v>
      </c>
      <c r="H22034" s="20" t="s">
        <v>49</v>
      </c>
    </row>
    <row r="22035" customFormat="false" ht="15.75" hidden="false" customHeight="false" outlineLevel="0" collapsed="false">
      <c r="A22035" s="20" t="s">
        <v>42872</v>
      </c>
      <c r="B22035" s="20" t="s">
        <v>42871</v>
      </c>
      <c r="C22035" s="20" t="s">
        <v>42868</v>
      </c>
      <c r="H22035" s="20" t="s">
        <v>49</v>
      </c>
    </row>
    <row r="22036" customFormat="false" ht="15.75" hidden="false" customHeight="false" outlineLevel="0" collapsed="false">
      <c r="A22036" s="20" t="s">
        <v>42873</v>
      </c>
      <c r="B22036" s="20" t="s">
        <v>42874</v>
      </c>
      <c r="C22036" s="20" t="s">
        <v>42875</v>
      </c>
      <c r="H22036" s="20" t="s">
        <v>49</v>
      </c>
    </row>
    <row r="22037" customFormat="false" ht="15.75" hidden="false" customHeight="false" outlineLevel="0" collapsed="false">
      <c r="A22037" s="20" t="s">
        <v>42876</v>
      </c>
      <c r="B22037" s="20" t="s">
        <v>42874</v>
      </c>
      <c r="C22037" s="20" t="s">
        <v>42875</v>
      </c>
      <c r="H22037" s="20" t="s">
        <v>49</v>
      </c>
    </row>
    <row r="22038" customFormat="false" ht="15.75" hidden="false" customHeight="false" outlineLevel="0" collapsed="false">
      <c r="A22038" s="20" t="s">
        <v>42877</v>
      </c>
      <c r="B22038" s="20" t="s">
        <v>42878</v>
      </c>
      <c r="C22038" s="20" t="s">
        <v>42875</v>
      </c>
      <c r="H22038" s="20" t="s">
        <v>49</v>
      </c>
    </row>
    <row r="22039" customFormat="false" ht="15.75" hidden="false" customHeight="false" outlineLevel="0" collapsed="false">
      <c r="A22039" s="20" t="s">
        <v>42879</v>
      </c>
      <c r="B22039" s="20" t="s">
        <v>42878</v>
      </c>
      <c r="C22039" s="20" t="s">
        <v>42875</v>
      </c>
      <c r="H22039" s="20" t="s">
        <v>49</v>
      </c>
    </row>
    <row r="22040" customFormat="false" ht="15.75" hidden="false" customHeight="false" outlineLevel="0" collapsed="false">
      <c r="A22040" s="20" t="s">
        <v>42880</v>
      </c>
      <c r="B22040" s="20" t="s">
        <v>42881</v>
      </c>
      <c r="C22040" s="20" t="s">
        <v>42882</v>
      </c>
      <c r="H22040" s="20" t="s">
        <v>49</v>
      </c>
    </row>
    <row r="22041" customFormat="false" ht="15.75" hidden="false" customHeight="false" outlineLevel="0" collapsed="false">
      <c r="A22041" s="20" t="s">
        <v>42883</v>
      </c>
      <c r="B22041" s="20" t="s">
        <v>42881</v>
      </c>
      <c r="C22041" s="20" t="s">
        <v>42882</v>
      </c>
      <c r="H22041" s="20" t="s">
        <v>49</v>
      </c>
    </row>
    <row r="22042" customFormat="false" ht="15.75" hidden="false" customHeight="false" outlineLevel="0" collapsed="false">
      <c r="A22042" s="20" t="s">
        <v>42884</v>
      </c>
      <c r="B22042" s="20" t="s">
        <v>42885</v>
      </c>
      <c r="C22042" s="20" t="s">
        <v>42875</v>
      </c>
      <c r="H22042" s="20" t="s">
        <v>49</v>
      </c>
    </row>
    <row r="22043" customFormat="false" ht="15.75" hidden="false" customHeight="false" outlineLevel="0" collapsed="false">
      <c r="A22043" s="20" t="s">
        <v>42886</v>
      </c>
      <c r="B22043" s="20" t="s">
        <v>42885</v>
      </c>
      <c r="C22043" s="20" t="s">
        <v>42875</v>
      </c>
      <c r="H22043" s="20" t="s">
        <v>49</v>
      </c>
    </row>
    <row r="22044" customFormat="false" ht="15.75" hidden="false" customHeight="false" outlineLevel="0" collapsed="false">
      <c r="A22044" s="20" t="s">
        <v>42887</v>
      </c>
      <c r="B22044" s="20" t="s">
        <v>42888</v>
      </c>
      <c r="C22044" s="20" t="s">
        <v>42875</v>
      </c>
      <c r="H22044" s="20" t="s">
        <v>49</v>
      </c>
    </row>
    <row r="22045" customFormat="false" ht="15.75" hidden="false" customHeight="false" outlineLevel="0" collapsed="false">
      <c r="A22045" s="20" t="s">
        <v>42889</v>
      </c>
      <c r="B22045" s="20" t="s">
        <v>42888</v>
      </c>
      <c r="C22045" s="20" t="s">
        <v>42875</v>
      </c>
      <c r="H22045" s="20" t="s">
        <v>49</v>
      </c>
    </row>
    <row r="22046" customFormat="false" ht="15.75" hidden="false" customHeight="false" outlineLevel="0" collapsed="false">
      <c r="A22046" s="20" t="s">
        <v>42890</v>
      </c>
      <c r="B22046" s="20" t="s">
        <v>42891</v>
      </c>
      <c r="C22046" s="20" t="s">
        <v>42868</v>
      </c>
      <c r="H22046" s="20" t="s">
        <v>49</v>
      </c>
    </row>
    <row r="22047" customFormat="false" ht="15.75" hidden="false" customHeight="false" outlineLevel="0" collapsed="false">
      <c r="A22047" s="20" t="s">
        <v>42892</v>
      </c>
      <c r="B22047" s="20" t="s">
        <v>42891</v>
      </c>
      <c r="C22047" s="20" t="s">
        <v>42868</v>
      </c>
      <c r="H22047" s="20" t="s">
        <v>49</v>
      </c>
    </row>
    <row r="22048" customFormat="false" ht="15.75" hidden="false" customHeight="false" outlineLevel="0" collapsed="false">
      <c r="A22048" s="20" t="s">
        <v>42893</v>
      </c>
      <c r="B22048" s="20" t="s">
        <v>42894</v>
      </c>
      <c r="C22048" s="20" t="s">
        <v>42895</v>
      </c>
      <c r="H22048" s="20" t="s">
        <v>49</v>
      </c>
    </row>
    <row r="22049" customFormat="false" ht="15.75" hidden="false" customHeight="false" outlineLevel="0" collapsed="false">
      <c r="A22049" s="20" t="s">
        <v>42896</v>
      </c>
      <c r="B22049" s="20" t="s">
        <v>42894</v>
      </c>
      <c r="C22049" s="20" t="s">
        <v>42895</v>
      </c>
      <c r="H22049" s="20" t="s">
        <v>49</v>
      </c>
    </row>
    <row r="22050" customFormat="false" ht="15.75" hidden="false" customHeight="false" outlineLevel="0" collapsed="false">
      <c r="A22050" s="20" t="s">
        <v>42897</v>
      </c>
      <c r="B22050" s="20" t="s">
        <v>42898</v>
      </c>
      <c r="C22050" s="20" t="s">
        <v>42899</v>
      </c>
      <c r="H22050" s="20" t="s">
        <v>49</v>
      </c>
    </row>
    <row r="22051" customFormat="false" ht="15.75" hidden="false" customHeight="false" outlineLevel="0" collapsed="false">
      <c r="A22051" s="20" t="s">
        <v>42900</v>
      </c>
      <c r="B22051" s="20" t="s">
        <v>42898</v>
      </c>
      <c r="C22051" s="20" t="s">
        <v>42899</v>
      </c>
      <c r="H22051" s="20" t="s">
        <v>49</v>
      </c>
    </row>
    <row r="22052" customFormat="false" ht="15.75" hidden="false" customHeight="false" outlineLevel="0" collapsed="false">
      <c r="A22052" s="20" t="s">
        <v>42901</v>
      </c>
      <c r="B22052" s="20" t="s">
        <v>42902</v>
      </c>
      <c r="C22052" s="20" t="s">
        <v>42903</v>
      </c>
      <c r="H22052" s="20" t="s">
        <v>49</v>
      </c>
    </row>
    <row r="22053" customFormat="false" ht="15.75" hidden="false" customHeight="false" outlineLevel="0" collapsed="false">
      <c r="A22053" s="20" t="s">
        <v>42904</v>
      </c>
      <c r="B22053" s="20" t="s">
        <v>42902</v>
      </c>
      <c r="C22053" s="20" t="s">
        <v>42903</v>
      </c>
      <c r="H22053" s="20" t="s">
        <v>49</v>
      </c>
    </row>
    <row r="22054" customFormat="false" ht="15.75" hidden="false" customHeight="false" outlineLevel="0" collapsed="false">
      <c r="A22054" s="20" t="s">
        <v>42905</v>
      </c>
      <c r="B22054" s="20" t="s">
        <v>42906</v>
      </c>
      <c r="C22054" s="20" t="s">
        <v>42907</v>
      </c>
      <c r="H22054" s="20" t="s">
        <v>49</v>
      </c>
    </row>
    <row r="22055" customFormat="false" ht="15.75" hidden="false" customHeight="false" outlineLevel="0" collapsed="false">
      <c r="A22055" s="20" t="s">
        <v>42908</v>
      </c>
      <c r="B22055" s="20" t="s">
        <v>42906</v>
      </c>
      <c r="C22055" s="20" t="s">
        <v>42907</v>
      </c>
      <c r="H22055" s="20" t="s">
        <v>49</v>
      </c>
    </row>
    <row r="22056" customFormat="false" ht="15.75" hidden="false" customHeight="false" outlineLevel="0" collapsed="false">
      <c r="A22056" s="20" t="s">
        <v>42909</v>
      </c>
      <c r="B22056" s="20" t="s">
        <v>42910</v>
      </c>
      <c r="C22056" s="20" t="s">
        <v>42911</v>
      </c>
      <c r="H22056" s="20" t="s">
        <v>49</v>
      </c>
    </row>
    <row r="22057" customFormat="false" ht="15.75" hidden="false" customHeight="false" outlineLevel="0" collapsed="false">
      <c r="A22057" s="20" t="s">
        <v>42912</v>
      </c>
      <c r="B22057" s="20" t="s">
        <v>42910</v>
      </c>
      <c r="C22057" s="20" t="s">
        <v>42911</v>
      </c>
      <c r="H22057" s="20" t="s">
        <v>49</v>
      </c>
    </row>
    <row r="22058" customFormat="false" ht="15.75" hidden="false" customHeight="false" outlineLevel="0" collapsed="false">
      <c r="A22058" s="20" t="s">
        <v>42913</v>
      </c>
      <c r="B22058" s="20" t="s">
        <v>42914</v>
      </c>
      <c r="C22058" s="20" t="s">
        <v>42915</v>
      </c>
      <c r="H22058" s="20" t="s">
        <v>49</v>
      </c>
    </row>
    <row r="22059" customFormat="false" ht="15.75" hidden="false" customHeight="false" outlineLevel="0" collapsed="false">
      <c r="A22059" s="20" t="s">
        <v>42916</v>
      </c>
      <c r="B22059" s="20" t="s">
        <v>42914</v>
      </c>
      <c r="C22059" s="20" t="s">
        <v>42915</v>
      </c>
      <c r="H22059" s="20" t="s">
        <v>49</v>
      </c>
    </row>
    <row r="22060" customFormat="false" ht="15.75" hidden="false" customHeight="false" outlineLevel="0" collapsed="false">
      <c r="A22060" s="20" t="s">
        <v>42917</v>
      </c>
      <c r="B22060" s="20" t="s">
        <v>42918</v>
      </c>
      <c r="H22060" s="20" t="s">
        <v>49</v>
      </c>
    </row>
    <row r="22061" customFormat="false" ht="15.75" hidden="false" customHeight="false" outlineLevel="0" collapsed="false">
      <c r="A22061" s="20" t="s">
        <v>42919</v>
      </c>
      <c r="B22061" s="20" t="s">
        <v>42918</v>
      </c>
      <c r="H22061" s="20" t="s">
        <v>49</v>
      </c>
    </row>
    <row r="22062" customFormat="false" ht="15.75" hidden="false" customHeight="false" outlineLevel="0" collapsed="false">
      <c r="A22062" s="20" t="s">
        <v>42920</v>
      </c>
      <c r="B22062" s="20" t="s">
        <v>42921</v>
      </c>
      <c r="H22062" s="20" t="s">
        <v>49</v>
      </c>
    </row>
    <row r="22063" customFormat="false" ht="15.75" hidden="false" customHeight="false" outlineLevel="0" collapsed="false">
      <c r="A22063" s="20" t="s">
        <v>42922</v>
      </c>
      <c r="B22063" s="20" t="s">
        <v>42921</v>
      </c>
      <c r="H22063" s="20" t="s">
        <v>49</v>
      </c>
    </row>
    <row r="22064" customFormat="false" ht="15.75" hidden="false" customHeight="false" outlineLevel="0" collapsed="false">
      <c r="A22064" s="20" t="s">
        <v>42923</v>
      </c>
      <c r="B22064" s="20" t="s">
        <v>42924</v>
      </c>
      <c r="C22064" s="20" t="s">
        <v>42925</v>
      </c>
      <c r="D22064" s="20" t="s">
        <v>42926</v>
      </c>
      <c r="E22064" s="20" t="s">
        <v>42927</v>
      </c>
      <c r="F22064" s="20" t="s">
        <v>42928</v>
      </c>
      <c r="G22064" s="20" t="s">
        <v>42929</v>
      </c>
      <c r="H22064" s="20" t="s">
        <v>49</v>
      </c>
    </row>
    <row r="22065" customFormat="false" ht="15.75" hidden="false" customHeight="false" outlineLevel="0" collapsed="false">
      <c r="A22065" s="20" t="s">
        <v>42930</v>
      </c>
      <c r="B22065" s="20" t="s">
        <v>42924</v>
      </c>
      <c r="C22065" s="20" t="s">
        <v>42925</v>
      </c>
      <c r="D22065" s="20" t="s">
        <v>42926</v>
      </c>
      <c r="E22065" s="20" t="s">
        <v>42927</v>
      </c>
      <c r="F22065" s="20" t="s">
        <v>42928</v>
      </c>
      <c r="G22065" s="20" t="s">
        <v>42929</v>
      </c>
      <c r="H22065" s="20" t="s">
        <v>49</v>
      </c>
    </row>
    <row r="22066" customFormat="false" ht="15.75" hidden="false" customHeight="false" outlineLevel="0" collapsed="false">
      <c r="A22066" s="20" t="s">
        <v>42931</v>
      </c>
      <c r="B22066" s="20" t="s">
        <v>42932</v>
      </c>
      <c r="C22066" s="20" t="s">
        <v>42933</v>
      </c>
      <c r="D22066" s="20" t="s">
        <v>42934</v>
      </c>
      <c r="E22066" s="20" t="s">
        <v>42935</v>
      </c>
      <c r="F22066" s="20" t="s">
        <v>42936</v>
      </c>
      <c r="G22066" s="20" t="s">
        <v>42937</v>
      </c>
      <c r="H22066" s="20" t="s">
        <v>49</v>
      </c>
    </row>
    <row r="22067" customFormat="false" ht="15.75" hidden="false" customHeight="false" outlineLevel="0" collapsed="false">
      <c r="A22067" s="20" t="s">
        <v>42938</v>
      </c>
      <c r="B22067" s="20" t="s">
        <v>42932</v>
      </c>
      <c r="C22067" s="20" t="s">
        <v>42933</v>
      </c>
      <c r="D22067" s="20" t="s">
        <v>42934</v>
      </c>
      <c r="E22067" s="20" t="s">
        <v>42935</v>
      </c>
      <c r="F22067" s="20" t="s">
        <v>42936</v>
      </c>
      <c r="G22067" s="20" t="s">
        <v>42937</v>
      </c>
      <c r="H22067" s="20" t="s">
        <v>49</v>
      </c>
    </row>
    <row r="22068" customFormat="false" ht="15.75" hidden="false" customHeight="false" outlineLevel="0" collapsed="false">
      <c r="A22068" s="20" t="s">
        <v>42939</v>
      </c>
      <c r="B22068" s="20" t="s">
        <v>42940</v>
      </c>
      <c r="C22068" s="20" t="s">
        <v>42941</v>
      </c>
      <c r="D22068" s="20" t="s">
        <v>42942</v>
      </c>
      <c r="E22068" s="20" t="s">
        <v>42943</v>
      </c>
      <c r="F22068" s="20" t="s">
        <v>42944</v>
      </c>
      <c r="G22068" s="20" t="s">
        <v>4758</v>
      </c>
      <c r="H22068" s="20" t="s">
        <v>49</v>
      </c>
    </row>
    <row r="22069" customFormat="false" ht="15.75" hidden="false" customHeight="false" outlineLevel="0" collapsed="false">
      <c r="A22069" s="20" t="s">
        <v>42945</v>
      </c>
      <c r="B22069" s="20" t="s">
        <v>42940</v>
      </c>
      <c r="C22069" s="20" t="s">
        <v>42941</v>
      </c>
      <c r="D22069" s="20" t="s">
        <v>42942</v>
      </c>
      <c r="E22069" s="20" t="s">
        <v>42943</v>
      </c>
      <c r="F22069" s="20" t="s">
        <v>42944</v>
      </c>
      <c r="G22069" s="20" t="s">
        <v>4758</v>
      </c>
      <c r="H22069" s="20" t="s">
        <v>49</v>
      </c>
    </row>
    <row r="22070" customFormat="false" ht="15.75" hidden="false" customHeight="false" outlineLevel="0" collapsed="false">
      <c r="A22070" s="20" t="s">
        <v>42946</v>
      </c>
      <c r="B22070" s="20" t="s">
        <v>42947</v>
      </c>
      <c r="C22070" s="20" t="s">
        <v>42948</v>
      </c>
      <c r="D22070" s="20" t="s">
        <v>42949</v>
      </c>
      <c r="E22070" s="20" t="s">
        <v>42950</v>
      </c>
      <c r="F22070" s="20" t="s">
        <v>42951</v>
      </c>
      <c r="G22070" s="20" t="s">
        <v>42952</v>
      </c>
      <c r="H22070" s="20" t="s">
        <v>49</v>
      </c>
    </row>
    <row r="22071" customFormat="false" ht="15.75" hidden="false" customHeight="false" outlineLevel="0" collapsed="false">
      <c r="A22071" s="20" t="s">
        <v>42953</v>
      </c>
      <c r="B22071" s="20" t="s">
        <v>42947</v>
      </c>
      <c r="C22071" s="20" t="s">
        <v>42948</v>
      </c>
      <c r="D22071" s="20" t="s">
        <v>42949</v>
      </c>
      <c r="E22071" s="20" t="s">
        <v>42950</v>
      </c>
      <c r="F22071" s="20" t="s">
        <v>42951</v>
      </c>
      <c r="G22071" s="20" t="s">
        <v>42952</v>
      </c>
      <c r="H22071" s="20" t="s">
        <v>49</v>
      </c>
    </row>
    <row r="22072" customFormat="false" ht="15.75" hidden="false" customHeight="false" outlineLevel="0" collapsed="false">
      <c r="A22072" s="20" t="s">
        <v>42954</v>
      </c>
      <c r="B22072" s="20" t="s">
        <v>42955</v>
      </c>
      <c r="C22072" s="20" t="s">
        <v>42956</v>
      </c>
      <c r="D22072" s="20" t="s">
        <v>42942</v>
      </c>
      <c r="E22072" s="20" t="s">
        <v>42957</v>
      </c>
      <c r="F22072" s="20" t="s">
        <v>42958</v>
      </c>
      <c r="G22072" s="20" t="s">
        <v>5806</v>
      </c>
      <c r="H22072" s="20" t="s">
        <v>49</v>
      </c>
    </row>
    <row r="22073" customFormat="false" ht="15.75" hidden="false" customHeight="false" outlineLevel="0" collapsed="false">
      <c r="A22073" s="20" t="s">
        <v>42959</v>
      </c>
      <c r="B22073" s="20" t="s">
        <v>42955</v>
      </c>
      <c r="C22073" s="20" t="s">
        <v>42956</v>
      </c>
      <c r="D22073" s="20" t="s">
        <v>42942</v>
      </c>
      <c r="E22073" s="20" t="s">
        <v>42957</v>
      </c>
      <c r="F22073" s="20" t="s">
        <v>42958</v>
      </c>
      <c r="G22073" s="20" t="s">
        <v>5806</v>
      </c>
      <c r="H22073" s="20" t="s">
        <v>49</v>
      </c>
    </row>
    <row r="22074" customFormat="false" ht="15.75" hidden="false" customHeight="false" outlineLevel="0" collapsed="false">
      <c r="A22074" s="20" t="s">
        <v>42960</v>
      </c>
      <c r="B22074" s="20" t="s">
        <v>42961</v>
      </c>
      <c r="C22074" s="20" t="s">
        <v>42962</v>
      </c>
      <c r="D22074" s="20" t="s">
        <v>42963</v>
      </c>
      <c r="E22074" s="20" t="s">
        <v>12695</v>
      </c>
      <c r="H22074" s="20" t="s">
        <v>49</v>
      </c>
    </row>
    <row r="22075" customFormat="false" ht="15.75" hidden="false" customHeight="false" outlineLevel="0" collapsed="false">
      <c r="A22075" s="20" t="s">
        <v>42964</v>
      </c>
      <c r="B22075" s="20" t="s">
        <v>42961</v>
      </c>
      <c r="C22075" s="20" t="s">
        <v>42962</v>
      </c>
      <c r="D22075" s="20" t="s">
        <v>42963</v>
      </c>
      <c r="E22075" s="20" t="s">
        <v>12695</v>
      </c>
      <c r="H22075" s="20" t="s">
        <v>49</v>
      </c>
    </row>
    <row r="22076" customFormat="false" ht="15.75" hidden="false" customHeight="false" outlineLevel="0" collapsed="false">
      <c r="A22076" s="20" t="s">
        <v>42965</v>
      </c>
      <c r="B22076" s="20" t="s">
        <v>42966</v>
      </c>
      <c r="C22076" s="20" t="s">
        <v>42967</v>
      </c>
      <c r="D22076" s="20" t="s">
        <v>42968</v>
      </c>
      <c r="H22076" s="20" t="s">
        <v>49</v>
      </c>
    </row>
    <row r="22077" customFormat="false" ht="15.75" hidden="false" customHeight="false" outlineLevel="0" collapsed="false">
      <c r="A22077" s="20" t="s">
        <v>42969</v>
      </c>
      <c r="B22077" s="20" t="s">
        <v>42966</v>
      </c>
      <c r="C22077" s="20" t="s">
        <v>42967</v>
      </c>
      <c r="D22077" s="20" t="s">
        <v>42968</v>
      </c>
      <c r="H22077" s="20" t="s">
        <v>49</v>
      </c>
    </row>
    <row r="22078" customFormat="false" ht="15.75" hidden="false" customHeight="false" outlineLevel="0" collapsed="false">
      <c r="A22078" s="20" t="s">
        <v>42970</v>
      </c>
      <c r="B22078" s="20" t="s">
        <v>42971</v>
      </c>
      <c r="C22078" s="20" t="s">
        <v>42967</v>
      </c>
      <c r="D22078" s="20" t="s">
        <v>42972</v>
      </c>
      <c r="H22078" s="20" t="s">
        <v>49</v>
      </c>
    </row>
    <row r="22079" customFormat="false" ht="15.75" hidden="false" customHeight="false" outlineLevel="0" collapsed="false">
      <c r="A22079" s="20" t="s">
        <v>42973</v>
      </c>
      <c r="B22079" s="20" t="s">
        <v>42971</v>
      </c>
      <c r="C22079" s="20" t="s">
        <v>42967</v>
      </c>
      <c r="D22079" s="20" t="s">
        <v>42972</v>
      </c>
      <c r="H22079" s="20" t="s">
        <v>49</v>
      </c>
    </row>
    <row r="22080" customFormat="false" ht="15.75" hidden="false" customHeight="false" outlineLevel="0" collapsed="false">
      <c r="A22080" s="20" t="s">
        <v>42974</v>
      </c>
      <c r="B22080" s="20" t="s">
        <v>42975</v>
      </c>
      <c r="C22080" s="20" t="s">
        <v>42976</v>
      </c>
      <c r="D22080" s="20" t="s">
        <v>42977</v>
      </c>
      <c r="H22080" s="20" t="s">
        <v>49</v>
      </c>
    </row>
    <row r="22081" customFormat="false" ht="15.75" hidden="false" customHeight="false" outlineLevel="0" collapsed="false">
      <c r="A22081" s="20" t="s">
        <v>42978</v>
      </c>
      <c r="B22081" s="20" t="s">
        <v>42975</v>
      </c>
      <c r="C22081" s="20" t="s">
        <v>42976</v>
      </c>
      <c r="D22081" s="20" t="s">
        <v>42977</v>
      </c>
      <c r="H22081" s="20" t="s">
        <v>49</v>
      </c>
    </row>
    <row r="22082" customFormat="false" ht="15.75" hidden="false" customHeight="false" outlineLevel="0" collapsed="false">
      <c r="A22082" s="20" t="s">
        <v>42979</v>
      </c>
      <c r="B22082" s="20" t="s">
        <v>42980</v>
      </c>
      <c r="C22082" s="20" t="s">
        <v>42981</v>
      </c>
      <c r="D22082" s="20" t="s">
        <v>42982</v>
      </c>
      <c r="H22082" s="20" t="s">
        <v>49</v>
      </c>
    </row>
    <row r="22083" customFormat="false" ht="15.75" hidden="false" customHeight="false" outlineLevel="0" collapsed="false">
      <c r="A22083" s="20" t="s">
        <v>42983</v>
      </c>
      <c r="B22083" s="20" t="s">
        <v>42980</v>
      </c>
      <c r="C22083" s="20" t="s">
        <v>42981</v>
      </c>
      <c r="D22083" s="20" t="s">
        <v>42982</v>
      </c>
      <c r="H22083" s="20" t="s">
        <v>49</v>
      </c>
    </row>
    <row r="22084" customFormat="false" ht="15.75" hidden="false" customHeight="false" outlineLevel="0" collapsed="false">
      <c r="A22084" s="20" t="s">
        <v>42984</v>
      </c>
      <c r="B22084" s="20" t="s">
        <v>42985</v>
      </c>
      <c r="C22084" s="20" t="s">
        <v>42986</v>
      </c>
      <c r="D22084" s="20" t="s">
        <v>42987</v>
      </c>
      <c r="H22084" s="20" t="s">
        <v>49</v>
      </c>
    </row>
    <row r="22085" customFormat="false" ht="15.75" hidden="false" customHeight="false" outlineLevel="0" collapsed="false">
      <c r="A22085" s="20" t="s">
        <v>42988</v>
      </c>
      <c r="B22085" s="20" t="s">
        <v>42985</v>
      </c>
      <c r="C22085" s="20" t="s">
        <v>42986</v>
      </c>
      <c r="D22085" s="20" t="s">
        <v>42987</v>
      </c>
      <c r="H22085" s="20" t="s">
        <v>49</v>
      </c>
    </row>
    <row r="22086" customFormat="false" ht="15.75" hidden="false" customHeight="false" outlineLevel="0" collapsed="false">
      <c r="A22086" s="20" t="s">
        <v>42989</v>
      </c>
      <c r="B22086" s="20" t="s">
        <v>42990</v>
      </c>
      <c r="C22086" s="20" t="s">
        <v>42986</v>
      </c>
      <c r="D22086" s="20" t="s">
        <v>42987</v>
      </c>
      <c r="H22086" s="20" t="s">
        <v>49</v>
      </c>
    </row>
    <row r="22087" customFormat="false" ht="15.75" hidden="false" customHeight="false" outlineLevel="0" collapsed="false">
      <c r="A22087" s="20" t="s">
        <v>42991</v>
      </c>
      <c r="B22087" s="20" t="s">
        <v>42990</v>
      </c>
      <c r="C22087" s="20" t="s">
        <v>42986</v>
      </c>
      <c r="D22087" s="20" t="s">
        <v>42987</v>
      </c>
      <c r="H22087" s="20" t="s">
        <v>49</v>
      </c>
    </row>
    <row r="22088" customFormat="false" ht="15.75" hidden="false" customHeight="false" outlineLevel="0" collapsed="false">
      <c r="A22088" s="20" t="s">
        <v>42992</v>
      </c>
      <c r="B22088" s="20" t="s">
        <v>42975</v>
      </c>
      <c r="C22088" s="20" t="s">
        <v>42993</v>
      </c>
      <c r="D22088" s="20" t="s">
        <v>42994</v>
      </c>
      <c r="H22088" s="20" t="s">
        <v>49</v>
      </c>
    </row>
    <row r="22089" customFormat="false" ht="15.75" hidden="false" customHeight="false" outlineLevel="0" collapsed="false">
      <c r="A22089" s="20" t="s">
        <v>42995</v>
      </c>
      <c r="B22089" s="20" t="s">
        <v>42975</v>
      </c>
      <c r="C22089" s="20" t="s">
        <v>42993</v>
      </c>
      <c r="D22089" s="20" t="s">
        <v>42994</v>
      </c>
      <c r="H22089" s="20" t="s">
        <v>49</v>
      </c>
    </row>
    <row r="22090" customFormat="false" ht="15.75" hidden="false" customHeight="false" outlineLevel="0" collapsed="false">
      <c r="A22090" s="20" t="s">
        <v>42996</v>
      </c>
      <c r="B22090" s="20" t="s">
        <v>42997</v>
      </c>
      <c r="C22090" s="20" t="s">
        <v>42998</v>
      </c>
      <c r="D22090" s="20" t="s">
        <v>42999</v>
      </c>
      <c r="H22090" s="20" t="s">
        <v>49</v>
      </c>
    </row>
    <row r="22091" customFormat="false" ht="15.75" hidden="false" customHeight="false" outlineLevel="0" collapsed="false">
      <c r="A22091" s="20" t="s">
        <v>43000</v>
      </c>
      <c r="B22091" s="20" t="s">
        <v>42997</v>
      </c>
      <c r="C22091" s="20" t="s">
        <v>42998</v>
      </c>
      <c r="D22091" s="20" t="s">
        <v>42999</v>
      </c>
      <c r="H22091" s="20" t="s">
        <v>49</v>
      </c>
    </row>
    <row r="22092" customFormat="false" ht="15.75" hidden="false" customHeight="false" outlineLevel="0" collapsed="false">
      <c r="A22092" s="20" t="s">
        <v>43001</v>
      </c>
      <c r="B22092" s="20" t="s">
        <v>42997</v>
      </c>
      <c r="C22092" s="20" t="s">
        <v>43002</v>
      </c>
      <c r="D22092" s="20" t="s">
        <v>43003</v>
      </c>
      <c r="H22092" s="20" t="s">
        <v>49</v>
      </c>
    </row>
    <row r="22093" customFormat="false" ht="15.75" hidden="false" customHeight="false" outlineLevel="0" collapsed="false">
      <c r="A22093" s="20" t="s">
        <v>43004</v>
      </c>
      <c r="B22093" s="20" t="s">
        <v>42997</v>
      </c>
      <c r="C22093" s="20" t="s">
        <v>43002</v>
      </c>
      <c r="D22093" s="20" t="s">
        <v>43003</v>
      </c>
      <c r="H22093" s="20" t="s">
        <v>49</v>
      </c>
    </row>
    <row r="22094" customFormat="false" ht="15.75" hidden="false" customHeight="false" outlineLevel="0" collapsed="false">
      <c r="A22094" s="20" t="s">
        <v>43005</v>
      </c>
      <c r="B22094" s="20" t="s">
        <v>43006</v>
      </c>
      <c r="C22094" s="20" t="s">
        <v>43007</v>
      </c>
      <c r="H22094" s="20" t="s">
        <v>49</v>
      </c>
    </row>
    <row r="22095" customFormat="false" ht="15.75" hidden="false" customHeight="false" outlineLevel="0" collapsed="false">
      <c r="A22095" s="20" t="s">
        <v>43008</v>
      </c>
      <c r="B22095" s="20" t="s">
        <v>43006</v>
      </c>
      <c r="C22095" s="20" t="s">
        <v>43007</v>
      </c>
      <c r="H22095" s="20" t="s">
        <v>49</v>
      </c>
    </row>
    <row r="22096" customFormat="false" ht="15.75" hidden="false" customHeight="false" outlineLevel="0" collapsed="false">
      <c r="A22096" s="20" t="s">
        <v>43009</v>
      </c>
      <c r="B22096" s="20" t="s">
        <v>43010</v>
      </c>
      <c r="C22096" s="20" t="s">
        <v>43011</v>
      </c>
      <c r="H22096" s="20" t="s">
        <v>103</v>
      </c>
    </row>
    <row r="22097" customFormat="false" ht="15.75" hidden="false" customHeight="false" outlineLevel="0" collapsed="false">
      <c r="A22097" s="20" t="s">
        <v>43012</v>
      </c>
      <c r="B22097" s="20" t="s">
        <v>43010</v>
      </c>
      <c r="C22097" s="20" t="s">
        <v>43011</v>
      </c>
      <c r="H22097" s="20" t="s">
        <v>103</v>
      </c>
    </row>
    <row r="22098" customFormat="false" ht="15.75" hidden="false" customHeight="false" outlineLevel="0" collapsed="false">
      <c r="A22098" s="20" t="s">
        <v>43013</v>
      </c>
      <c r="B22098" s="20" t="s">
        <v>43014</v>
      </c>
      <c r="C22098" s="20" t="s">
        <v>43015</v>
      </c>
      <c r="D22098" s="20" t="s">
        <v>43016</v>
      </c>
      <c r="E22098" s="20" t="s">
        <v>4012</v>
      </c>
      <c r="H22098" s="20" t="s">
        <v>49</v>
      </c>
    </row>
    <row r="22099" customFormat="false" ht="15.75" hidden="false" customHeight="false" outlineLevel="0" collapsed="false">
      <c r="A22099" s="20" t="s">
        <v>43017</v>
      </c>
      <c r="B22099" s="20" t="s">
        <v>43014</v>
      </c>
      <c r="C22099" s="20" t="s">
        <v>43015</v>
      </c>
      <c r="D22099" s="20" t="s">
        <v>43016</v>
      </c>
      <c r="E22099" s="20" t="s">
        <v>4012</v>
      </c>
      <c r="H22099" s="20" t="s">
        <v>49</v>
      </c>
    </row>
    <row r="22100" customFormat="false" ht="15.75" hidden="false" customHeight="false" outlineLevel="0" collapsed="false">
      <c r="A22100" s="20" t="s">
        <v>43018</v>
      </c>
      <c r="B22100" s="20" t="s">
        <v>43019</v>
      </c>
      <c r="C22100" s="20" t="s">
        <v>43020</v>
      </c>
      <c r="D22100" s="20" t="s">
        <v>43021</v>
      </c>
      <c r="E22100" s="20" t="s">
        <v>18782</v>
      </c>
      <c r="H22100" s="20" t="s">
        <v>49</v>
      </c>
    </row>
    <row r="22101" customFormat="false" ht="15.75" hidden="false" customHeight="false" outlineLevel="0" collapsed="false">
      <c r="A22101" s="20" t="s">
        <v>43022</v>
      </c>
      <c r="B22101" s="20" t="s">
        <v>43019</v>
      </c>
      <c r="C22101" s="20" t="s">
        <v>43020</v>
      </c>
      <c r="D22101" s="20" t="s">
        <v>43021</v>
      </c>
      <c r="E22101" s="20" t="s">
        <v>18782</v>
      </c>
      <c r="H22101" s="20" t="s">
        <v>49</v>
      </c>
    </row>
    <row r="22102" customFormat="false" ht="15.75" hidden="false" customHeight="false" outlineLevel="0" collapsed="false">
      <c r="A22102" s="20" t="s">
        <v>43023</v>
      </c>
      <c r="B22102" s="20" t="s">
        <v>43024</v>
      </c>
      <c r="C22102" s="20" t="s">
        <v>43025</v>
      </c>
      <c r="H22102" s="20" t="s">
        <v>103</v>
      </c>
    </row>
    <row r="22103" customFormat="false" ht="15.75" hidden="false" customHeight="false" outlineLevel="0" collapsed="false">
      <c r="A22103" s="20" t="s">
        <v>43026</v>
      </c>
      <c r="B22103" s="20" t="s">
        <v>43024</v>
      </c>
      <c r="C22103" s="20" t="s">
        <v>43025</v>
      </c>
      <c r="H22103" s="20" t="s">
        <v>103</v>
      </c>
    </row>
    <row r="22104" customFormat="false" ht="15.75" hidden="false" customHeight="false" outlineLevel="0" collapsed="false">
      <c r="A22104" s="20" t="s">
        <v>43027</v>
      </c>
      <c r="B22104" s="20" t="s">
        <v>43028</v>
      </c>
      <c r="C22104" s="20" t="s">
        <v>43029</v>
      </c>
      <c r="H22104" s="20" t="s">
        <v>103</v>
      </c>
    </row>
    <row r="22105" customFormat="false" ht="15.75" hidden="false" customHeight="false" outlineLevel="0" collapsed="false">
      <c r="A22105" s="20" t="s">
        <v>43030</v>
      </c>
      <c r="B22105" s="20" t="s">
        <v>43028</v>
      </c>
      <c r="C22105" s="20" t="s">
        <v>43029</v>
      </c>
      <c r="H22105" s="20" t="s">
        <v>103</v>
      </c>
    </row>
    <row r="22106" customFormat="false" ht="15.75" hidden="false" customHeight="false" outlineLevel="0" collapsed="false">
      <c r="A22106" s="20" t="s">
        <v>43031</v>
      </c>
      <c r="B22106" s="20" t="s">
        <v>43032</v>
      </c>
      <c r="C22106" s="20" t="s">
        <v>43029</v>
      </c>
      <c r="H22106" s="20" t="s">
        <v>103</v>
      </c>
    </row>
    <row r="22107" customFormat="false" ht="15.75" hidden="false" customHeight="false" outlineLevel="0" collapsed="false">
      <c r="A22107" s="20" t="s">
        <v>43033</v>
      </c>
      <c r="B22107" s="20" t="s">
        <v>43032</v>
      </c>
      <c r="C22107" s="20" t="s">
        <v>43029</v>
      </c>
      <c r="H22107" s="20" t="s">
        <v>103</v>
      </c>
    </row>
    <row r="22108" customFormat="false" ht="15.75" hidden="false" customHeight="false" outlineLevel="0" collapsed="false">
      <c r="A22108" s="20" t="s">
        <v>43034</v>
      </c>
      <c r="B22108" s="20" t="s">
        <v>43035</v>
      </c>
      <c r="C22108" s="20" t="s">
        <v>43036</v>
      </c>
      <c r="H22108" s="20" t="s">
        <v>103</v>
      </c>
    </row>
    <row r="22109" customFormat="false" ht="15.75" hidden="false" customHeight="false" outlineLevel="0" collapsed="false">
      <c r="A22109" s="20" t="s">
        <v>43037</v>
      </c>
      <c r="B22109" s="20" t="s">
        <v>43035</v>
      </c>
      <c r="C22109" s="20" t="s">
        <v>43036</v>
      </c>
      <c r="H22109" s="20" t="s">
        <v>103</v>
      </c>
    </row>
    <row r="22110" customFormat="false" ht="15.75" hidden="false" customHeight="false" outlineLevel="0" collapsed="false">
      <c r="A22110" s="20" t="s">
        <v>43038</v>
      </c>
      <c r="B22110" s="20" t="s">
        <v>43039</v>
      </c>
      <c r="C22110" s="20" t="s">
        <v>43040</v>
      </c>
      <c r="H22110" s="20" t="s">
        <v>103</v>
      </c>
    </row>
    <row r="22111" customFormat="false" ht="15.75" hidden="false" customHeight="false" outlineLevel="0" collapsed="false">
      <c r="A22111" s="20" t="s">
        <v>43041</v>
      </c>
      <c r="B22111" s="20" t="s">
        <v>43039</v>
      </c>
      <c r="C22111" s="20" t="s">
        <v>43040</v>
      </c>
      <c r="H22111" s="20" t="s">
        <v>103</v>
      </c>
    </row>
    <row r="22112" customFormat="false" ht="15.75" hidden="false" customHeight="false" outlineLevel="0" collapsed="false">
      <c r="A22112" s="20" t="s">
        <v>43042</v>
      </c>
      <c r="B22112" s="20" t="s">
        <v>43043</v>
      </c>
      <c r="C22112" s="20" t="s">
        <v>43044</v>
      </c>
      <c r="H22112" s="20" t="s">
        <v>103</v>
      </c>
    </row>
    <row r="22113" customFormat="false" ht="15.75" hidden="false" customHeight="false" outlineLevel="0" collapsed="false">
      <c r="A22113" s="20" t="s">
        <v>43045</v>
      </c>
      <c r="B22113" s="20" t="s">
        <v>43043</v>
      </c>
      <c r="C22113" s="20" t="s">
        <v>43044</v>
      </c>
      <c r="H22113" s="20" t="s">
        <v>103</v>
      </c>
    </row>
    <row r="22114" customFormat="false" ht="15.75" hidden="false" customHeight="false" outlineLevel="0" collapsed="false">
      <c r="A22114" s="20" t="s">
        <v>43046</v>
      </c>
      <c r="B22114" s="20" t="s">
        <v>43047</v>
      </c>
      <c r="C22114" s="20" t="s">
        <v>43048</v>
      </c>
      <c r="D22114" s="20" t="s">
        <v>7012</v>
      </c>
      <c r="H22114" s="20" t="s">
        <v>103</v>
      </c>
    </row>
    <row r="22115" customFormat="false" ht="15.75" hidden="false" customHeight="false" outlineLevel="0" collapsed="false">
      <c r="A22115" s="20" t="s">
        <v>43049</v>
      </c>
      <c r="B22115" s="20" t="s">
        <v>43047</v>
      </c>
      <c r="C22115" s="20" t="s">
        <v>43048</v>
      </c>
      <c r="D22115" s="20" t="s">
        <v>7012</v>
      </c>
      <c r="H22115" s="20" t="s">
        <v>103</v>
      </c>
    </row>
    <row r="22116" customFormat="false" ht="15.75" hidden="false" customHeight="false" outlineLevel="0" collapsed="false">
      <c r="A22116" s="20" t="s">
        <v>43050</v>
      </c>
      <c r="B22116" s="20" t="s">
        <v>43051</v>
      </c>
      <c r="C22116" s="20" t="s">
        <v>43052</v>
      </c>
      <c r="H22116" s="20" t="s">
        <v>49</v>
      </c>
    </row>
    <row r="22117" customFormat="false" ht="15.75" hidden="false" customHeight="false" outlineLevel="0" collapsed="false">
      <c r="A22117" s="20" t="s">
        <v>43053</v>
      </c>
      <c r="B22117" s="20" t="s">
        <v>43051</v>
      </c>
      <c r="C22117" s="20" t="s">
        <v>43052</v>
      </c>
      <c r="H22117" s="20" t="s">
        <v>49</v>
      </c>
    </row>
    <row r="22118" customFormat="false" ht="15.75" hidden="false" customHeight="false" outlineLevel="0" collapsed="false">
      <c r="A22118" s="20" t="s">
        <v>43054</v>
      </c>
      <c r="B22118" s="20" t="s">
        <v>43055</v>
      </c>
      <c r="C22118" s="20" t="s">
        <v>43056</v>
      </c>
      <c r="H22118" s="20" t="s">
        <v>49</v>
      </c>
    </row>
    <row r="22119" customFormat="false" ht="15.75" hidden="false" customHeight="false" outlineLevel="0" collapsed="false">
      <c r="A22119" s="20" t="s">
        <v>43057</v>
      </c>
      <c r="B22119" s="20" t="s">
        <v>43055</v>
      </c>
      <c r="C22119" s="20" t="s">
        <v>43056</v>
      </c>
      <c r="H22119" s="20" t="s">
        <v>49</v>
      </c>
    </row>
    <row r="22120" customFormat="false" ht="15.75" hidden="false" customHeight="false" outlineLevel="0" collapsed="false">
      <c r="A22120" s="20" t="s">
        <v>43058</v>
      </c>
      <c r="B22120" s="20" t="s">
        <v>43059</v>
      </c>
      <c r="C22120" s="20" t="s">
        <v>26826</v>
      </c>
      <c r="H22120" s="20" t="s">
        <v>103</v>
      </c>
    </row>
    <row r="22121" customFormat="false" ht="15.75" hidden="false" customHeight="false" outlineLevel="0" collapsed="false">
      <c r="A22121" s="20" t="s">
        <v>43060</v>
      </c>
      <c r="B22121" s="20" t="s">
        <v>43059</v>
      </c>
      <c r="C22121" s="20" t="s">
        <v>26826</v>
      </c>
      <c r="H22121" s="20" t="s">
        <v>103</v>
      </c>
    </row>
    <row r="22122" customFormat="false" ht="15.75" hidden="false" customHeight="false" outlineLevel="0" collapsed="false">
      <c r="A22122" s="20" t="s">
        <v>43061</v>
      </c>
      <c r="B22122" s="20" t="s">
        <v>43062</v>
      </c>
      <c r="C22122" s="20" t="s">
        <v>26826</v>
      </c>
      <c r="H22122" s="20" t="s">
        <v>103</v>
      </c>
    </row>
    <row r="22123" customFormat="false" ht="15.75" hidden="false" customHeight="false" outlineLevel="0" collapsed="false">
      <c r="A22123" s="20" t="s">
        <v>43063</v>
      </c>
      <c r="B22123" s="20" t="s">
        <v>43062</v>
      </c>
      <c r="C22123" s="20" t="s">
        <v>26826</v>
      </c>
      <c r="H22123" s="20" t="s">
        <v>103</v>
      </c>
    </row>
    <row r="22124" customFormat="false" ht="15.75" hidden="false" customHeight="false" outlineLevel="0" collapsed="false">
      <c r="A22124" s="20" t="s">
        <v>43064</v>
      </c>
      <c r="B22124" s="20" t="s">
        <v>43065</v>
      </c>
      <c r="C22124" s="20" t="s">
        <v>26826</v>
      </c>
      <c r="H22124" s="20" t="s">
        <v>103</v>
      </c>
    </row>
    <row r="22125" customFormat="false" ht="15.75" hidden="false" customHeight="false" outlineLevel="0" collapsed="false">
      <c r="A22125" s="20" t="s">
        <v>43066</v>
      </c>
      <c r="B22125" s="20" t="s">
        <v>43065</v>
      </c>
      <c r="C22125" s="20" t="s">
        <v>26826</v>
      </c>
      <c r="H22125" s="20" t="s">
        <v>103</v>
      </c>
    </row>
    <row r="22126" customFormat="false" ht="15.75" hidden="false" customHeight="false" outlineLevel="0" collapsed="false">
      <c r="A22126" s="20" t="s">
        <v>43067</v>
      </c>
      <c r="B22126" s="20" t="s">
        <v>43068</v>
      </c>
      <c r="C22126" s="20" t="s">
        <v>26826</v>
      </c>
      <c r="H22126" s="20" t="s">
        <v>103</v>
      </c>
    </row>
    <row r="22127" customFormat="false" ht="15.75" hidden="false" customHeight="false" outlineLevel="0" collapsed="false">
      <c r="A22127" s="20" t="s">
        <v>43069</v>
      </c>
      <c r="B22127" s="20" t="s">
        <v>43068</v>
      </c>
      <c r="C22127" s="20" t="s">
        <v>26826</v>
      </c>
      <c r="H22127" s="20" t="s">
        <v>103</v>
      </c>
    </row>
    <row r="22128" customFormat="false" ht="15.75" hidden="false" customHeight="false" outlineLevel="0" collapsed="false">
      <c r="A22128" s="20" t="s">
        <v>43070</v>
      </c>
      <c r="B22128" s="20" t="s">
        <v>43071</v>
      </c>
      <c r="C22128" s="20" t="s">
        <v>26826</v>
      </c>
      <c r="H22128" s="20" t="s">
        <v>103</v>
      </c>
    </row>
    <row r="22129" customFormat="false" ht="15.75" hidden="false" customHeight="false" outlineLevel="0" collapsed="false">
      <c r="A22129" s="20" t="s">
        <v>43072</v>
      </c>
      <c r="B22129" s="20" t="s">
        <v>43071</v>
      </c>
      <c r="C22129" s="20" t="s">
        <v>26826</v>
      </c>
      <c r="H22129" s="20" t="s">
        <v>103</v>
      </c>
    </row>
    <row r="22130" customFormat="false" ht="15.75" hidden="false" customHeight="false" outlineLevel="0" collapsed="false">
      <c r="A22130" s="20" t="s">
        <v>43073</v>
      </c>
      <c r="B22130" s="20" t="s">
        <v>43074</v>
      </c>
      <c r="C22130" s="20" t="s">
        <v>26826</v>
      </c>
      <c r="H22130" s="20" t="s">
        <v>103</v>
      </c>
    </row>
    <row r="22131" customFormat="false" ht="15.75" hidden="false" customHeight="false" outlineLevel="0" collapsed="false">
      <c r="A22131" s="20" t="s">
        <v>43075</v>
      </c>
      <c r="B22131" s="20" t="s">
        <v>43074</v>
      </c>
      <c r="C22131" s="20" t="s">
        <v>26826</v>
      </c>
      <c r="H22131" s="20" t="s">
        <v>103</v>
      </c>
    </row>
    <row r="22132" customFormat="false" ht="15.75" hidden="false" customHeight="false" outlineLevel="0" collapsed="false">
      <c r="A22132" s="20" t="s">
        <v>43076</v>
      </c>
      <c r="B22132" s="20" t="s">
        <v>43077</v>
      </c>
      <c r="C22132" s="20" t="s">
        <v>26826</v>
      </c>
      <c r="H22132" s="20" t="s">
        <v>103</v>
      </c>
    </row>
    <row r="22133" customFormat="false" ht="15.75" hidden="false" customHeight="false" outlineLevel="0" collapsed="false">
      <c r="A22133" s="20" t="s">
        <v>43078</v>
      </c>
      <c r="B22133" s="20" t="s">
        <v>43077</v>
      </c>
      <c r="C22133" s="20" t="s">
        <v>26826</v>
      </c>
      <c r="H22133" s="20" t="s">
        <v>103</v>
      </c>
    </row>
    <row r="22134" customFormat="false" ht="15.75" hidden="false" customHeight="false" outlineLevel="0" collapsed="false">
      <c r="A22134" s="20" t="s">
        <v>43079</v>
      </c>
      <c r="B22134" s="20" t="s">
        <v>43080</v>
      </c>
      <c r="C22134" s="20" t="s">
        <v>26826</v>
      </c>
      <c r="H22134" s="20" t="s">
        <v>103</v>
      </c>
    </row>
    <row r="22135" customFormat="false" ht="15.75" hidden="false" customHeight="false" outlineLevel="0" collapsed="false">
      <c r="A22135" s="20" t="s">
        <v>43081</v>
      </c>
      <c r="B22135" s="20" t="s">
        <v>43080</v>
      </c>
      <c r="C22135" s="20" t="s">
        <v>26826</v>
      </c>
      <c r="H22135" s="20" t="s">
        <v>103</v>
      </c>
    </row>
    <row r="22136" customFormat="false" ht="15.75" hidden="false" customHeight="false" outlineLevel="0" collapsed="false">
      <c r="A22136" s="20" t="s">
        <v>43082</v>
      </c>
      <c r="B22136" s="20" t="s">
        <v>43083</v>
      </c>
      <c r="C22136" s="20" t="s">
        <v>26826</v>
      </c>
      <c r="H22136" s="20" t="s">
        <v>103</v>
      </c>
    </row>
    <row r="22137" customFormat="false" ht="15.75" hidden="false" customHeight="false" outlineLevel="0" collapsed="false">
      <c r="A22137" s="20" t="s">
        <v>43084</v>
      </c>
      <c r="B22137" s="20" t="s">
        <v>43083</v>
      </c>
      <c r="C22137" s="20" t="s">
        <v>26826</v>
      </c>
      <c r="H22137" s="20" t="s">
        <v>103</v>
      </c>
    </row>
    <row r="22138" customFormat="false" ht="15.75" hidden="false" customHeight="false" outlineLevel="0" collapsed="false">
      <c r="A22138" s="20" t="s">
        <v>43085</v>
      </c>
      <c r="B22138" s="20" t="s">
        <v>43086</v>
      </c>
      <c r="C22138" s="20" t="s">
        <v>13544</v>
      </c>
      <c r="H22138" s="20" t="s">
        <v>103</v>
      </c>
    </row>
    <row r="22139" customFormat="false" ht="15.75" hidden="false" customHeight="false" outlineLevel="0" collapsed="false">
      <c r="A22139" s="20" t="s">
        <v>43087</v>
      </c>
      <c r="B22139" s="20" t="s">
        <v>43086</v>
      </c>
      <c r="C22139" s="20" t="s">
        <v>13544</v>
      </c>
      <c r="H22139" s="20" t="s">
        <v>103</v>
      </c>
    </row>
    <row r="22140" customFormat="false" ht="15.75" hidden="false" customHeight="false" outlineLevel="0" collapsed="false">
      <c r="A22140" s="20" t="s">
        <v>43088</v>
      </c>
      <c r="B22140" s="20" t="s">
        <v>43089</v>
      </c>
      <c r="C22140" s="20" t="s">
        <v>13544</v>
      </c>
      <c r="H22140" s="20" t="s">
        <v>103</v>
      </c>
    </row>
    <row r="22141" customFormat="false" ht="15.75" hidden="false" customHeight="false" outlineLevel="0" collapsed="false">
      <c r="A22141" s="20" t="s">
        <v>43090</v>
      </c>
      <c r="B22141" s="20" t="s">
        <v>43089</v>
      </c>
      <c r="C22141" s="20" t="s">
        <v>13544</v>
      </c>
      <c r="H22141" s="20" t="s">
        <v>103</v>
      </c>
    </row>
    <row r="22142" customFormat="false" ht="15.75" hidden="false" customHeight="false" outlineLevel="0" collapsed="false">
      <c r="A22142" s="20" t="s">
        <v>43091</v>
      </c>
      <c r="B22142" s="20" t="s">
        <v>43092</v>
      </c>
      <c r="C22142" s="20" t="s">
        <v>26826</v>
      </c>
      <c r="H22142" s="20" t="s">
        <v>103</v>
      </c>
    </row>
    <row r="22143" customFormat="false" ht="15.75" hidden="false" customHeight="false" outlineLevel="0" collapsed="false">
      <c r="A22143" s="20" t="s">
        <v>43093</v>
      </c>
      <c r="B22143" s="20" t="s">
        <v>43092</v>
      </c>
      <c r="C22143" s="20" t="s">
        <v>26826</v>
      </c>
      <c r="H22143" s="20" t="s">
        <v>103</v>
      </c>
    </row>
    <row r="22144" customFormat="false" ht="15.75" hidden="false" customHeight="false" outlineLevel="0" collapsed="false">
      <c r="A22144" s="20" t="s">
        <v>43094</v>
      </c>
      <c r="B22144" s="20" t="s">
        <v>43095</v>
      </c>
      <c r="C22144" s="20" t="s">
        <v>26826</v>
      </c>
      <c r="H22144" s="20" t="s">
        <v>103</v>
      </c>
    </row>
    <row r="22145" customFormat="false" ht="15.75" hidden="false" customHeight="false" outlineLevel="0" collapsed="false">
      <c r="A22145" s="20" t="s">
        <v>43096</v>
      </c>
      <c r="B22145" s="20" t="s">
        <v>43095</v>
      </c>
      <c r="C22145" s="20" t="s">
        <v>26826</v>
      </c>
      <c r="H22145" s="20" t="s">
        <v>103</v>
      </c>
    </row>
    <row r="22146" customFormat="false" ht="15.75" hidden="false" customHeight="false" outlineLevel="0" collapsed="false">
      <c r="A22146" s="20" t="s">
        <v>43097</v>
      </c>
      <c r="B22146" s="20" t="s">
        <v>43098</v>
      </c>
      <c r="C22146" s="20" t="s">
        <v>26826</v>
      </c>
      <c r="H22146" s="20" t="s">
        <v>103</v>
      </c>
    </row>
    <row r="22147" customFormat="false" ht="15.75" hidden="false" customHeight="false" outlineLevel="0" collapsed="false">
      <c r="A22147" s="20" t="s">
        <v>43099</v>
      </c>
      <c r="B22147" s="20" t="s">
        <v>43098</v>
      </c>
      <c r="C22147" s="20" t="s">
        <v>26826</v>
      </c>
      <c r="H22147" s="20" t="s">
        <v>103</v>
      </c>
    </row>
    <row r="22148" customFormat="false" ht="15.75" hidden="false" customHeight="false" outlineLevel="0" collapsed="false">
      <c r="A22148" s="20" t="s">
        <v>43100</v>
      </c>
      <c r="B22148" s="20" t="s">
        <v>43101</v>
      </c>
      <c r="C22148" s="20" t="s">
        <v>43102</v>
      </c>
      <c r="H22148" s="20" t="s">
        <v>103</v>
      </c>
    </row>
    <row r="22149" customFormat="false" ht="15.75" hidden="false" customHeight="false" outlineLevel="0" collapsed="false">
      <c r="A22149" s="20" t="s">
        <v>43103</v>
      </c>
      <c r="B22149" s="20" t="s">
        <v>43101</v>
      </c>
      <c r="C22149" s="20" t="s">
        <v>43102</v>
      </c>
      <c r="H22149" s="20" t="s">
        <v>103</v>
      </c>
    </row>
    <row r="22150" customFormat="false" ht="15.75" hidden="false" customHeight="false" outlineLevel="0" collapsed="false">
      <c r="A22150" s="20" t="s">
        <v>43104</v>
      </c>
      <c r="B22150" s="20" t="s">
        <v>43105</v>
      </c>
      <c r="C22150" s="20" t="s">
        <v>18775</v>
      </c>
      <c r="H22150" s="20" t="s">
        <v>103</v>
      </c>
    </row>
    <row r="22151" customFormat="false" ht="15.75" hidden="false" customHeight="false" outlineLevel="0" collapsed="false">
      <c r="A22151" s="20" t="s">
        <v>43106</v>
      </c>
      <c r="B22151" s="20" t="s">
        <v>43105</v>
      </c>
      <c r="C22151" s="20" t="s">
        <v>18775</v>
      </c>
      <c r="H22151" s="20" t="s">
        <v>103</v>
      </c>
    </row>
    <row r="22152" customFormat="false" ht="15.75" hidden="false" customHeight="false" outlineLevel="0" collapsed="false">
      <c r="A22152" s="20" t="s">
        <v>43107</v>
      </c>
      <c r="B22152" s="20" t="s">
        <v>43108</v>
      </c>
      <c r="C22152" s="20" t="s">
        <v>18775</v>
      </c>
      <c r="H22152" s="20" t="s">
        <v>103</v>
      </c>
    </row>
    <row r="22153" customFormat="false" ht="15.75" hidden="false" customHeight="false" outlineLevel="0" collapsed="false">
      <c r="A22153" s="20" t="s">
        <v>43109</v>
      </c>
      <c r="B22153" s="20" t="s">
        <v>43108</v>
      </c>
      <c r="C22153" s="20" t="s">
        <v>18775</v>
      </c>
      <c r="H22153" s="20" t="s">
        <v>103</v>
      </c>
    </row>
    <row r="22154" customFormat="false" ht="15.75" hidden="false" customHeight="false" outlineLevel="0" collapsed="false">
      <c r="A22154" s="20" t="s">
        <v>43110</v>
      </c>
      <c r="B22154" s="20" t="s">
        <v>43111</v>
      </c>
      <c r="C22154" s="20" t="s">
        <v>18775</v>
      </c>
      <c r="H22154" s="20" t="s">
        <v>103</v>
      </c>
    </row>
    <row r="22155" customFormat="false" ht="15.75" hidden="false" customHeight="false" outlineLevel="0" collapsed="false">
      <c r="A22155" s="20" t="s">
        <v>43112</v>
      </c>
      <c r="B22155" s="20" t="s">
        <v>43111</v>
      </c>
      <c r="C22155" s="20" t="s">
        <v>18775</v>
      </c>
      <c r="H22155" s="20" t="s">
        <v>103</v>
      </c>
    </row>
    <row r="22156" customFormat="false" ht="15.75" hidden="false" customHeight="false" outlineLevel="0" collapsed="false">
      <c r="A22156" s="20" t="s">
        <v>43113</v>
      </c>
      <c r="B22156" s="20" t="s">
        <v>43114</v>
      </c>
      <c r="C22156" s="20" t="s">
        <v>18775</v>
      </c>
      <c r="H22156" s="20" t="s">
        <v>103</v>
      </c>
    </row>
    <row r="22157" customFormat="false" ht="15.75" hidden="false" customHeight="false" outlineLevel="0" collapsed="false">
      <c r="A22157" s="20" t="s">
        <v>43115</v>
      </c>
      <c r="B22157" s="20" t="s">
        <v>43114</v>
      </c>
      <c r="C22157" s="20" t="s">
        <v>18775</v>
      </c>
      <c r="H22157" s="20" t="s">
        <v>103</v>
      </c>
    </row>
    <row r="22158" customFormat="false" ht="15.75" hidden="false" customHeight="false" outlineLevel="0" collapsed="false">
      <c r="A22158" s="20" t="s">
        <v>43116</v>
      </c>
      <c r="B22158" s="20" t="s">
        <v>43117</v>
      </c>
      <c r="C22158" s="20" t="s">
        <v>43118</v>
      </c>
      <c r="D22158" s="20" t="s">
        <v>43119</v>
      </c>
      <c r="E22158" s="20" t="s">
        <v>43120</v>
      </c>
      <c r="F22158" s="20" t="s">
        <v>43121</v>
      </c>
      <c r="H22158" s="20" t="s">
        <v>103</v>
      </c>
    </row>
    <row r="22159" customFormat="false" ht="15.75" hidden="false" customHeight="false" outlineLevel="0" collapsed="false">
      <c r="A22159" s="20" t="s">
        <v>43122</v>
      </c>
      <c r="B22159" s="20" t="s">
        <v>43117</v>
      </c>
      <c r="C22159" s="20" t="s">
        <v>43118</v>
      </c>
      <c r="D22159" s="20" t="s">
        <v>43119</v>
      </c>
      <c r="E22159" s="20" t="s">
        <v>43120</v>
      </c>
      <c r="F22159" s="20" t="s">
        <v>43121</v>
      </c>
      <c r="H22159" s="20" t="s">
        <v>103</v>
      </c>
    </row>
    <row r="22160" customFormat="false" ht="15.75" hidden="false" customHeight="false" outlineLevel="0" collapsed="false">
      <c r="A22160" s="20" t="s">
        <v>43123</v>
      </c>
      <c r="B22160" s="20" t="s">
        <v>43124</v>
      </c>
      <c r="C22160" s="20" t="s">
        <v>43125</v>
      </c>
      <c r="D22160" s="20" t="s">
        <v>43126</v>
      </c>
      <c r="E22160" s="20" t="s">
        <v>43127</v>
      </c>
      <c r="F22160" s="20" t="s">
        <v>43128</v>
      </c>
      <c r="H22160" s="20" t="s">
        <v>103</v>
      </c>
    </row>
    <row r="22161" customFormat="false" ht="15.75" hidden="false" customHeight="false" outlineLevel="0" collapsed="false">
      <c r="A22161" s="20" t="s">
        <v>43129</v>
      </c>
      <c r="B22161" s="20" t="s">
        <v>43124</v>
      </c>
      <c r="C22161" s="20" t="s">
        <v>43125</v>
      </c>
      <c r="D22161" s="20" t="s">
        <v>43126</v>
      </c>
      <c r="E22161" s="20" t="s">
        <v>43127</v>
      </c>
      <c r="F22161" s="20" t="s">
        <v>43128</v>
      </c>
      <c r="H22161" s="20" t="s">
        <v>103</v>
      </c>
    </row>
    <row r="22162" customFormat="false" ht="15.75" hidden="false" customHeight="false" outlineLevel="0" collapsed="false">
      <c r="A22162" s="20" t="s">
        <v>43130</v>
      </c>
      <c r="B22162" s="20" t="s">
        <v>43131</v>
      </c>
      <c r="C22162" s="20" t="s">
        <v>43125</v>
      </c>
      <c r="D22162" s="20" t="s">
        <v>43126</v>
      </c>
      <c r="E22162" s="20" t="s">
        <v>43127</v>
      </c>
      <c r="F22162" s="20" t="s">
        <v>43128</v>
      </c>
      <c r="H22162" s="20" t="s">
        <v>103</v>
      </c>
    </row>
    <row r="22163" customFormat="false" ht="15.75" hidden="false" customHeight="false" outlineLevel="0" collapsed="false">
      <c r="A22163" s="20" t="s">
        <v>43132</v>
      </c>
      <c r="B22163" s="20" t="s">
        <v>43131</v>
      </c>
      <c r="C22163" s="20" t="s">
        <v>43125</v>
      </c>
      <c r="D22163" s="20" t="s">
        <v>43126</v>
      </c>
      <c r="E22163" s="20" t="s">
        <v>43127</v>
      </c>
      <c r="F22163" s="20" t="s">
        <v>43128</v>
      </c>
      <c r="H22163" s="20" t="s">
        <v>103</v>
      </c>
    </row>
    <row r="22164" customFormat="false" ht="15.75" hidden="false" customHeight="false" outlineLevel="0" collapsed="false">
      <c r="A22164" s="20" t="s">
        <v>43133</v>
      </c>
      <c r="B22164" s="20" t="s">
        <v>43134</v>
      </c>
      <c r="C22164" s="20" t="s">
        <v>43125</v>
      </c>
      <c r="D22164" s="20" t="s">
        <v>43126</v>
      </c>
      <c r="E22164" s="20" t="s">
        <v>43127</v>
      </c>
      <c r="F22164" s="20" t="s">
        <v>43128</v>
      </c>
      <c r="H22164" s="20" t="s">
        <v>103</v>
      </c>
    </row>
    <row r="22165" customFormat="false" ht="15.75" hidden="false" customHeight="false" outlineLevel="0" collapsed="false">
      <c r="A22165" s="20" t="s">
        <v>43135</v>
      </c>
      <c r="B22165" s="20" t="s">
        <v>43134</v>
      </c>
      <c r="C22165" s="20" t="s">
        <v>43125</v>
      </c>
      <c r="D22165" s="20" t="s">
        <v>43126</v>
      </c>
      <c r="E22165" s="20" t="s">
        <v>43127</v>
      </c>
      <c r="F22165" s="20" t="s">
        <v>43128</v>
      </c>
      <c r="H22165" s="20" t="s">
        <v>103</v>
      </c>
    </row>
    <row r="22166" customFormat="false" ht="15.75" hidden="false" customHeight="false" outlineLevel="0" collapsed="false">
      <c r="A22166" s="20" t="s">
        <v>43136</v>
      </c>
      <c r="B22166" s="20" t="s">
        <v>43137</v>
      </c>
      <c r="C22166" s="20" t="s">
        <v>43138</v>
      </c>
      <c r="H22166" s="20" t="s">
        <v>103</v>
      </c>
    </row>
    <row r="22167" customFormat="false" ht="15.75" hidden="false" customHeight="false" outlineLevel="0" collapsed="false">
      <c r="A22167" s="20" t="s">
        <v>43139</v>
      </c>
      <c r="B22167" s="20" t="s">
        <v>43137</v>
      </c>
      <c r="C22167" s="20" t="s">
        <v>43138</v>
      </c>
      <c r="H22167" s="20" t="s">
        <v>103</v>
      </c>
    </row>
    <row r="22168" customFormat="false" ht="15.75" hidden="false" customHeight="false" outlineLevel="0" collapsed="false">
      <c r="A22168" s="20" t="s">
        <v>43140</v>
      </c>
      <c r="B22168" s="20" t="s">
        <v>43141</v>
      </c>
      <c r="C22168" s="20" t="s">
        <v>43142</v>
      </c>
      <c r="H22168" s="20" t="s">
        <v>103</v>
      </c>
    </row>
    <row r="22169" customFormat="false" ht="15.75" hidden="false" customHeight="false" outlineLevel="0" collapsed="false">
      <c r="A22169" s="20" t="s">
        <v>43143</v>
      </c>
      <c r="B22169" s="20" t="s">
        <v>43141</v>
      </c>
      <c r="C22169" s="20" t="s">
        <v>43142</v>
      </c>
      <c r="H22169" s="20" t="s">
        <v>103</v>
      </c>
    </row>
    <row r="22170" customFormat="false" ht="15.75" hidden="false" customHeight="false" outlineLevel="0" collapsed="false">
      <c r="A22170" s="20" t="s">
        <v>43144</v>
      </c>
      <c r="B22170" s="20" t="s">
        <v>43145</v>
      </c>
      <c r="C22170" s="20" t="s">
        <v>43146</v>
      </c>
      <c r="H22170" s="20" t="s">
        <v>103</v>
      </c>
    </row>
    <row r="22171" customFormat="false" ht="15.75" hidden="false" customHeight="false" outlineLevel="0" collapsed="false">
      <c r="A22171" s="20" t="s">
        <v>43147</v>
      </c>
      <c r="B22171" s="20" t="s">
        <v>43145</v>
      </c>
      <c r="C22171" s="20" t="s">
        <v>43146</v>
      </c>
      <c r="H22171" s="20" t="s">
        <v>103</v>
      </c>
    </row>
    <row r="22172" customFormat="false" ht="15.75" hidden="false" customHeight="false" outlineLevel="0" collapsed="false">
      <c r="A22172" s="20" t="s">
        <v>43148</v>
      </c>
      <c r="B22172" s="20" t="s">
        <v>43149</v>
      </c>
      <c r="C22172" s="20" t="s">
        <v>43150</v>
      </c>
      <c r="H22172" s="20" t="s">
        <v>103</v>
      </c>
    </row>
    <row r="22173" customFormat="false" ht="15.75" hidden="false" customHeight="false" outlineLevel="0" collapsed="false">
      <c r="A22173" s="20" t="s">
        <v>43151</v>
      </c>
      <c r="B22173" s="20" t="s">
        <v>43149</v>
      </c>
      <c r="C22173" s="20" t="s">
        <v>43150</v>
      </c>
      <c r="H22173" s="20" t="s">
        <v>103</v>
      </c>
    </row>
    <row r="22174" customFormat="false" ht="15.75" hidden="false" customHeight="false" outlineLevel="0" collapsed="false">
      <c r="A22174" s="20" t="s">
        <v>43152</v>
      </c>
      <c r="B22174" s="20" t="s">
        <v>43153</v>
      </c>
      <c r="C22174" s="20" t="s">
        <v>43154</v>
      </c>
      <c r="D22174" s="20" t="s">
        <v>43126</v>
      </c>
      <c r="E22174" s="20" t="s">
        <v>43127</v>
      </c>
      <c r="F22174" s="20" t="s">
        <v>43128</v>
      </c>
      <c r="H22174" s="20" t="s">
        <v>103</v>
      </c>
    </row>
    <row r="22175" customFormat="false" ht="15.75" hidden="false" customHeight="false" outlineLevel="0" collapsed="false">
      <c r="A22175" s="20" t="s">
        <v>43155</v>
      </c>
      <c r="B22175" s="20" t="s">
        <v>43153</v>
      </c>
      <c r="C22175" s="20" t="s">
        <v>43154</v>
      </c>
      <c r="D22175" s="20" t="s">
        <v>43126</v>
      </c>
      <c r="E22175" s="20" t="s">
        <v>43127</v>
      </c>
      <c r="F22175" s="20" t="s">
        <v>43128</v>
      </c>
      <c r="H22175" s="20" t="s">
        <v>103</v>
      </c>
    </row>
    <row r="22176" customFormat="false" ht="15.75" hidden="false" customHeight="false" outlineLevel="0" collapsed="false">
      <c r="A22176" s="20" t="s">
        <v>43156</v>
      </c>
      <c r="B22176" s="20" t="s">
        <v>43157</v>
      </c>
      <c r="C22176" s="20" t="s">
        <v>43158</v>
      </c>
      <c r="D22176" s="20" t="s">
        <v>43159</v>
      </c>
      <c r="E22176" s="20" t="s">
        <v>43160</v>
      </c>
      <c r="F22176" s="20" t="s">
        <v>43128</v>
      </c>
      <c r="H22176" s="20" t="s">
        <v>103</v>
      </c>
    </row>
    <row r="22177" customFormat="false" ht="15.75" hidden="false" customHeight="false" outlineLevel="0" collapsed="false">
      <c r="A22177" s="20" t="s">
        <v>43161</v>
      </c>
      <c r="B22177" s="20" t="s">
        <v>43157</v>
      </c>
      <c r="C22177" s="20" t="s">
        <v>43158</v>
      </c>
      <c r="D22177" s="20" t="s">
        <v>43159</v>
      </c>
      <c r="E22177" s="20" t="s">
        <v>43160</v>
      </c>
      <c r="F22177" s="20" t="s">
        <v>43128</v>
      </c>
      <c r="H22177" s="20" t="s">
        <v>103</v>
      </c>
    </row>
    <row r="22178" customFormat="false" ht="15.75" hidden="false" customHeight="false" outlineLevel="0" collapsed="false">
      <c r="A22178" s="20" t="s">
        <v>43162</v>
      </c>
      <c r="B22178" s="20" t="s">
        <v>43163</v>
      </c>
      <c r="C22178" s="20" t="s">
        <v>43158</v>
      </c>
      <c r="D22178" s="20" t="s">
        <v>43159</v>
      </c>
      <c r="E22178" s="20" t="s">
        <v>43160</v>
      </c>
      <c r="F22178" s="20" t="s">
        <v>43128</v>
      </c>
      <c r="H22178" s="20" t="s">
        <v>103</v>
      </c>
    </row>
    <row r="22179" customFormat="false" ht="15.75" hidden="false" customHeight="false" outlineLevel="0" collapsed="false">
      <c r="A22179" s="20" t="s">
        <v>43164</v>
      </c>
      <c r="B22179" s="20" t="s">
        <v>43163</v>
      </c>
      <c r="C22179" s="20" t="s">
        <v>43158</v>
      </c>
      <c r="D22179" s="20" t="s">
        <v>43159</v>
      </c>
      <c r="E22179" s="20" t="s">
        <v>43160</v>
      </c>
      <c r="F22179" s="20" t="s">
        <v>43128</v>
      </c>
      <c r="H22179" s="20" t="s">
        <v>103</v>
      </c>
    </row>
    <row r="22180" customFormat="false" ht="15.75" hidden="false" customHeight="false" outlineLevel="0" collapsed="false">
      <c r="A22180" s="20" t="s">
        <v>43165</v>
      </c>
      <c r="B22180" s="20" t="s">
        <v>43166</v>
      </c>
      <c r="C22180" s="20" t="s">
        <v>43167</v>
      </c>
      <c r="D22180" s="20" t="s">
        <v>43168</v>
      </c>
      <c r="H22180" s="20" t="s">
        <v>49</v>
      </c>
    </row>
    <row r="22181" customFormat="false" ht="15.75" hidden="false" customHeight="false" outlineLevel="0" collapsed="false">
      <c r="A22181" s="20" t="s">
        <v>43169</v>
      </c>
      <c r="B22181" s="20" t="s">
        <v>43166</v>
      </c>
      <c r="C22181" s="20" t="s">
        <v>43167</v>
      </c>
      <c r="D22181" s="20" t="s">
        <v>43168</v>
      </c>
      <c r="H22181" s="20" t="s">
        <v>49</v>
      </c>
    </row>
    <row r="22182" customFormat="false" ht="15.75" hidden="false" customHeight="false" outlineLevel="0" collapsed="false">
      <c r="A22182" s="20" t="s">
        <v>43170</v>
      </c>
      <c r="B22182" s="20" t="s">
        <v>43166</v>
      </c>
      <c r="C22182" s="20" t="s">
        <v>43171</v>
      </c>
      <c r="D22182" s="20" t="s">
        <v>43172</v>
      </c>
      <c r="H22182" s="20" t="s">
        <v>49</v>
      </c>
    </row>
    <row r="22183" customFormat="false" ht="15.75" hidden="false" customHeight="false" outlineLevel="0" collapsed="false">
      <c r="A22183" s="20" t="s">
        <v>43173</v>
      </c>
      <c r="B22183" s="20" t="s">
        <v>43166</v>
      </c>
      <c r="C22183" s="20" t="s">
        <v>43171</v>
      </c>
      <c r="D22183" s="20" t="s">
        <v>43172</v>
      </c>
      <c r="H22183" s="20" t="s">
        <v>49</v>
      </c>
    </row>
    <row r="22184" customFormat="false" ht="15.75" hidden="false" customHeight="false" outlineLevel="0" collapsed="false">
      <c r="A22184" s="20" t="s">
        <v>43174</v>
      </c>
      <c r="B22184" s="20" t="s">
        <v>43175</v>
      </c>
      <c r="C22184" s="20" t="s">
        <v>43176</v>
      </c>
      <c r="D22184" s="20" t="s">
        <v>7126</v>
      </c>
      <c r="H22184" s="20" t="s">
        <v>49</v>
      </c>
    </row>
    <row r="22185" customFormat="false" ht="15.75" hidden="false" customHeight="false" outlineLevel="0" collapsed="false">
      <c r="A22185" s="20" t="s">
        <v>43177</v>
      </c>
      <c r="B22185" s="20" t="s">
        <v>43175</v>
      </c>
      <c r="C22185" s="20" t="s">
        <v>43176</v>
      </c>
      <c r="D22185" s="20" t="s">
        <v>7126</v>
      </c>
      <c r="H22185" s="20" t="s">
        <v>49</v>
      </c>
    </row>
    <row r="22186" customFormat="false" ht="15.75" hidden="false" customHeight="false" outlineLevel="0" collapsed="false">
      <c r="A22186" s="20" t="s">
        <v>43178</v>
      </c>
      <c r="B22186" s="20" t="s">
        <v>43175</v>
      </c>
      <c r="C22186" s="20" t="s">
        <v>43179</v>
      </c>
      <c r="D22186" s="20" t="s">
        <v>43180</v>
      </c>
      <c r="H22186" s="20" t="s">
        <v>49</v>
      </c>
    </row>
    <row r="22187" customFormat="false" ht="15.75" hidden="false" customHeight="false" outlineLevel="0" collapsed="false">
      <c r="A22187" s="20" t="s">
        <v>43181</v>
      </c>
      <c r="B22187" s="20" t="s">
        <v>43175</v>
      </c>
      <c r="C22187" s="20" t="s">
        <v>43179</v>
      </c>
      <c r="D22187" s="20" t="s">
        <v>43180</v>
      </c>
      <c r="H22187" s="20" t="s">
        <v>49</v>
      </c>
    </row>
    <row r="22188" customFormat="false" ht="15.75" hidden="false" customHeight="false" outlineLevel="0" collapsed="false">
      <c r="A22188" s="20" t="s">
        <v>43182</v>
      </c>
      <c r="B22188" s="20" t="s">
        <v>43183</v>
      </c>
      <c r="H22188" s="20" t="s">
        <v>49</v>
      </c>
    </row>
    <row r="22189" customFormat="false" ht="15.75" hidden="false" customHeight="false" outlineLevel="0" collapsed="false">
      <c r="A22189" s="20" t="s">
        <v>43184</v>
      </c>
      <c r="B22189" s="20" t="s">
        <v>43183</v>
      </c>
      <c r="H22189" s="20" t="s">
        <v>49</v>
      </c>
    </row>
    <row r="22190" customFormat="false" ht="15.75" hidden="false" customHeight="false" outlineLevel="0" collapsed="false">
      <c r="A22190" s="20" t="s">
        <v>43185</v>
      </c>
      <c r="B22190" s="20" t="s">
        <v>43186</v>
      </c>
      <c r="C22190" s="20" t="s">
        <v>43187</v>
      </c>
      <c r="H22190" s="20" t="s">
        <v>49</v>
      </c>
    </row>
    <row r="22191" customFormat="false" ht="15.75" hidden="false" customHeight="false" outlineLevel="0" collapsed="false">
      <c r="A22191" s="20" t="s">
        <v>43188</v>
      </c>
      <c r="B22191" s="20" t="s">
        <v>43186</v>
      </c>
      <c r="C22191" s="20" t="s">
        <v>43187</v>
      </c>
      <c r="H22191" s="20" t="s">
        <v>49</v>
      </c>
    </row>
    <row r="22192" customFormat="false" ht="15.75" hidden="false" customHeight="false" outlineLevel="0" collapsed="false">
      <c r="A22192" s="20" t="s">
        <v>43189</v>
      </c>
      <c r="B22192" s="20" t="s">
        <v>43190</v>
      </c>
      <c r="C22192" s="20" t="s">
        <v>43191</v>
      </c>
      <c r="H22192" s="20" t="s">
        <v>49</v>
      </c>
    </row>
    <row r="22193" customFormat="false" ht="15.75" hidden="false" customHeight="false" outlineLevel="0" collapsed="false">
      <c r="A22193" s="20" t="s">
        <v>43192</v>
      </c>
      <c r="B22193" s="20" t="s">
        <v>43190</v>
      </c>
      <c r="C22193" s="20" t="s">
        <v>43191</v>
      </c>
      <c r="H22193" s="20" t="s">
        <v>49</v>
      </c>
    </row>
    <row r="22194" customFormat="false" ht="15.75" hidden="false" customHeight="false" outlineLevel="0" collapsed="false">
      <c r="A22194" s="20" t="s">
        <v>43193</v>
      </c>
      <c r="B22194" s="20" t="s">
        <v>43194</v>
      </c>
      <c r="C22194" s="20" t="s">
        <v>43195</v>
      </c>
      <c r="H22194" s="20" t="s">
        <v>49</v>
      </c>
    </row>
    <row r="22195" customFormat="false" ht="15.75" hidden="false" customHeight="false" outlineLevel="0" collapsed="false">
      <c r="A22195" s="20" t="s">
        <v>43196</v>
      </c>
      <c r="B22195" s="20" t="s">
        <v>43194</v>
      </c>
      <c r="C22195" s="20" t="s">
        <v>43195</v>
      </c>
      <c r="H22195" s="20" t="s">
        <v>49</v>
      </c>
    </row>
    <row r="22196" customFormat="false" ht="15.75" hidden="false" customHeight="false" outlineLevel="0" collapsed="false">
      <c r="A22196" s="20" t="s">
        <v>43197</v>
      </c>
      <c r="B22196" s="20" t="s">
        <v>43198</v>
      </c>
      <c r="C22196" s="20" t="s">
        <v>43199</v>
      </c>
      <c r="D22196" s="20" t="s">
        <v>43200</v>
      </c>
      <c r="H22196" s="20" t="s">
        <v>49</v>
      </c>
    </row>
    <row r="22197" customFormat="false" ht="15.75" hidden="false" customHeight="false" outlineLevel="0" collapsed="false">
      <c r="A22197" s="20" t="s">
        <v>43201</v>
      </c>
      <c r="B22197" s="20" t="s">
        <v>43198</v>
      </c>
      <c r="C22197" s="20" t="s">
        <v>43199</v>
      </c>
      <c r="D22197" s="20" t="s">
        <v>43200</v>
      </c>
      <c r="H22197" s="20" t="s">
        <v>49</v>
      </c>
    </row>
    <row r="22198" customFormat="false" ht="15.75" hidden="false" customHeight="false" outlineLevel="0" collapsed="false">
      <c r="A22198" s="20" t="s">
        <v>43202</v>
      </c>
      <c r="B22198" s="20" t="s">
        <v>43198</v>
      </c>
      <c r="C22198" s="20" t="s">
        <v>43203</v>
      </c>
      <c r="D22198" s="20" t="s">
        <v>43204</v>
      </c>
      <c r="H22198" s="20" t="s">
        <v>49</v>
      </c>
    </row>
    <row r="22199" customFormat="false" ht="15.75" hidden="false" customHeight="false" outlineLevel="0" collapsed="false">
      <c r="A22199" s="20" t="s">
        <v>43205</v>
      </c>
      <c r="B22199" s="20" t="s">
        <v>43198</v>
      </c>
      <c r="C22199" s="20" t="s">
        <v>43203</v>
      </c>
      <c r="D22199" s="20" t="s">
        <v>43204</v>
      </c>
      <c r="H22199" s="20" t="s">
        <v>49</v>
      </c>
    </row>
    <row r="22200" customFormat="false" ht="15.75" hidden="false" customHeight="false" outlineLevel="0" collapsed="false">
      <c r="A22200" s="20" t="s">
        <v>43206</v>
      </c>
      <c r="B22200" s="20" t="s">
        <v>43198</v>
      </c>
      <c r="C22200" s="20" t="s">
        <v>43199</v>
      </c>
      <c r="D22200" s="20" t="s">
        <v>43207</v>
      </c>
      <c r="H22200" s="20" t="s">
        <v>49</v>
      </c>
    </row>
    <row r="22201" customFormat="false" ht="15.75" hidden="false" customHeight="false" outlineLevel="0" collapsed="false">
      <c r="A22201" s="20" t="s">
        <v>43208</v>
      </c>
      <c r="B22201" s="20" t="s">
        <v>43198</v>
      </c>
      <c r="C22201" s="20" t="s">
        <v>43199</v>
      </c>
      <c r="D22201" s="20" t="s">
        <v>43207</v>
      </c>
      <c r="H22201" s="20" t="s">
        <v>49</v>
      </c>
    </row>
    <row r="22202" customFormat="false" ht="15.75" hidden="false" customHeight="false" outlineLevel="0" collapsed="false">
      <c r="A22202" s="20" t="s">
        <v>43209</v>
      </c>
      <c r="B22202" s="20" t="s">
        <v>43198</v>
      </c>
      <c r="C22202" s="20" t="s">
        <v>43199</v>
      </c>
      <c r="D22202" s="20" t="s">
        <v>43210</v>
      </c>
      <c r="H22202" s="20" t="s">
        <v>49</v>
      </c>
    </row>
    <row r="22203" customFormat="false" ht="15.75" hidden="false" customHeight="false" outlineLevel="0" collapsed="false">
      <c r="A22203" s="20" t="s">
        <v>43211</v>
      </c>
      <c r="B22203" s="20" t="s">
        <v>43198</v>
      </c>
      <c r="C22203" s="20" t="s">
        <v>43199</v>
      </c>
      <c r="D22203" s="20" t="s">
        <v>43210</v>
      </c>
      <c r="H22203" s="20" t="s">
        <v>49</v>
      </c>
    </row>
    <row r="22204" customFormat="false" ht="15.75" hidden="false" customHeight="false" outlineLevel="0" collapsed="false">
      <c r="A22204" s="20" t="s">
        <v>43212</v>
      </c>
      <c r="B22204" s="20" t="s">
        <v>43198</v>
      </c>
      <c r="C22204" s="20" t="s">
        <v>43199</v>
      </c>
      <c r="D22204" s="20" t="s">
        <v>43213</v>
      </c>
      <c r="H22204" s="20" t="s">
        <v>49</v>
      </c>
    </row>
    <row r="22205" customFormat="false" ht="15.75" hidden="false" customHeight="false" outlineLevel="0" collapsed="false">
      <c r="A22205" s="20" t="s">
        <v>43214</v>
      </c>
      <c r="B22205" s="20" t="s">
        <v>43198</v>
      </c>
      <c r="C22205" s="20" t="s">
        <v>43199</v>
      </c>
      <c r="D22205" s="20" t="s">
        <v>43213</v>
      </c>
      <c r="H22205" s="20" t="s">
        <v>49</v>
      </c>
    </row>
    <row r="22206" customFormat="false" ht="15.75" hidden="false" customHeight="false" outlineLevel="0" collapsed="false">
      <c r="A22206" s="20" t="s">
        <v>43215</v>
      </c>
      <c r="B22206" s="20" t="s">
        <v>43198</v>
      </c>
      <c r="C22206" s="20" t="s">
        <v>43199</v>
      </c>
      <c r="D22206" s="20" t="s">
        <v>43216</v>
      </c>
      <c r="H22206" s="20" t="s">
        <v>49</v>
      </c>
    </row>
    <row r="22207" customFormat="false" ht="15.75" hidden="false" customHeight="false" outlineLevel="0" collapsed="false">
      <c r="A22207" s="20" t="s">
        <v>43217</v>
      </c>
      <c r="B22207" s="20" t="s">
        <v>43198</v>
      </c>
      <c r="C22207" s="20" t="s">
        <v>43199</v>
      </c>
      <c r="D22207" s="20" t="s">
        <v>43216</v>
      </c>
      <c r="H22207" s="20" t="s">
        <v>49</v>
      </c>
    </row>
    <row r="22208" customFormat="false" ht="15.75" hidden="false" customHeight="false" outlineLevel="0" collapsed="false">
      <c r="A22208" s="20" t="s">
        <v>43218</v>
      </c>
      <c r="B22208" s="20" t="s">
        <v>43198</v>
      </c>
      <c r="C22208" s="20" t="s">
        <v>43199</v>
      </c>
      <c r="D22208" s="20" t="s">
        <v>43219</v>
      </c>
      <c r="H22208" s="20" t="s">
        <v>49</v>
      </c>
    </row>
    <row r="22209" customFormat="false" ht="15.75" hidden="false" customHeight="false" outlineLevel="0" collapsed="false">
      <c r="A22209" s="20" t="s">
        <v>43220</v>
      </c>
      <c r="B22209" s="20" t="s">
        <v>43198</v>
      </c>
      <c r="C22209" s="20" t="s">
        <v>43199</v>
      </c>
      <c r="D22209" s="20" t="s">
        <v>43219</v>
      </c>
      <c r="H22209" s="20" t="s">
        <v>49</v>
      </c>
    </row>
    <row r="22210" customFormat="false" ht="15.75" hidden="false" customHeight="false" outlineLevel="0" collapsed="false">
      <c r="A22210" s="20" t="s">
        <v>43221</v>
      </c>
      <c r="B22210" s="20" t="s">
        <v>43198</v>
      </c>
      <c r="C22210" s="20" t="s">
        <v>43199</v>
      </c>
      <c r="D22210" s="20" t="s">
        <v>43222</v>
      </c>
      <c r="H22210" s="20" t="s">
        <v>49</v>
      </c>
    </row>
    <row r="22211" customFormat="false" ht="15.75" hidden="false" customHeight="false" outlineLevel="0" collapsed="false">
      <c r="A22211" s="20" t="s">
        <v>43223</v>
      </c>
      <c r="B22211" s="20" t="s">
        <v>43198</v>
      </c>
      <c r="C22211" s="20" t="s">
        <v>43199</v>
      </c>
      <c r="D22211" s="20" t="s">
        <v>43222</v>
      </c>
      <c r="H22211" s="20" t="s">
        <v>49</v>
      </c>
    </row>
    <row r="22212" customFormat="false" ht="15.75" hidden="false" customHeight="false" outlineLevel="0" collapsed="false">
      <c r="A22212" s="20" t="s">
        <v>43224</v>
      </c>
      <c r="B22212" s="20" t="s">
        <v>43198</v>
      </c>
      <c r="C22212" s="20" t="s">
        <v>43199</v>
      </c>
      <c r="D22212" s="20" t="s">
        <v>43225</v>
      </c>
      <c r="H22212" s="20" t="s">
        <v>49</v>
      </c>
    </row>
    <row r="22213" customFormat="false" ht="15.75" hidden="false" customHeight="false" outlineLevel="0" collapsed="false">
      <c r="A22213" s="20" t="s">
        <v>43226</v>
      </c>
      <c r="B22213" s="20" t="s">
        <v>43198</v>
      </c>
      <c r="C22213" s="20" t="s">
        <v>43199</v>
      </c>
      <c r="D22213" s="20" t="s">
        <v>43225</v>
      </c>
      <c r="H22213" s="20" t="s">
        <v>49</v>
      </c>
    </row>
    <row r="22214" customFormat="false" ht="15.75" hidden="false" customHeight="false" outlineLevel="0" collapsed="false">
      <c r="A22214" s="20" t="s">
        <v>43227</v>
      </c>
      <c r="B22214" s="20" t="s">
        <v>43198</v>
      </c>
      <c r="C22214" s="20" t="s">
        <v>43199</v>
      </c>
      <c r="D22214" s="20" t="s">
        <v>43228</v>
      </c>
      <c r="H22214" s="20" t="s">
        <v>49</v>
      </c>
    </row>
    <row r="22215" customFormat="false" ht="15.75" hidden="false" customHeight="false" outlineLevel="0" collapsed="false">
      <c r="A22215" s="20" t="s">
        <v>43229</v>
      </c>
      <c r="B22215" s="20" t="s">
        <v>43198</v>
      </c>
      <c r="C22215" s="20" t="s">
        <v>43199</v>
      </c>
      <c r="D22215" s="20" t="s">
        <v>43228</v>
      </c>
      <c r="H22215" s="20" t="s">
        <v>49</v>
      </c>
    </row>
    <row r="22216" customFormat="false" ht="15.75" hidden="false" customHeight="false" outlineLevel="0" collapsed="false">
      <c r="A22216" s="20" t="s">
        <v>43230</v>
      </c>
      <c r="B22216" s="20" t="s">
        <v>43198</v>
      </c>
      <c r="C22216" s="20" t="s">
        <v>43199</v>
      </c>
      <c r="D22216" s="20" t="s">
        <v>43231</v>
      </c>
      <c r="H22216" s="20" t="s">
        <v>49</v>
      </c>
    </row>
    <row r="22217" customFormat="false" ht="15.75" hidden="false" customHeight="false" outlineLevel="0" collapsed="false">
      <c r="A22217" s="20" t="s">
        <v>43232</v>
      </c>
      <c r="B22217" s="20" t="s">
        <v>43198</v>
      </c>
      <c r="C22217" s="20" t="s">
        <v>43199</v>
      </c>
      <c r="D22217" s="20" t="s">
        <v>43231</v>
      </c>
      <c r="H22217" s="20" t="s">
        <v>49</v>
      </c>
    </row>
    <row r="22218" customFormat="false" ht="15.75" hidden="false" customHeight="false" outlineLevel="0" collapsed="false">
      <c r="A22218" s="20" t="s">
        <v>43233</v>
      </c>
      <c r="B22218" s="20" t="s">
        <v>43198</v>
      </c>
      <c r="C22218" s="20" t="s">
        <v>43199</v>
      </c>
      <c r="D22218" s="20" t="s">
        <v>43234</v>
      </c>
      <c r="H22218" s="20" t="s">
        <v>49</v>
      </c>
    </row>
    <row r="22219" customFormat="false" ht="15.75" hidden="false" customHeight="false" outlineLevel="0" collapsed="false">
      <c r="A22219" s="20" t="s">
        <v>43235</v>
      </c>
      <c r="B22219" s="20" t="s">
        <v>43198</v>
      </c>
      <c r="C22219" s="20" t="s">
        <v>43199</v>
      </c>
      <c r="D22219" s="20" t="s">
        <v>43234</v>
      </c>
      <c r="H22219" s="20" t="s">
        <v>49</v>
      </c>
    </row>
    <row r="22220" customFormat="false" ht="15.75" hidden="false" customHeight="false" outlineLevel="0" collapsed="false">
      <c r="A22220" s="20" t="s">
        <v>43236</v>
      </c>
      <c r="B22220" s="20" t="s">
        <v>43198</v>
      </c>
      <c r="C22220" s="20" t="s">
        <v>43199</v>
      </c>
      <c r="D22220" s="20" t="s">
        <v>43237</v>
      </c>
      <c r="H22220" s="20" t="s">
        <v>49</v>
      </c>
    </row>
    <row r="22221" customFormat="false" ht="15.75" hidden="false" customHeight="false" outlineLevel="0" collapsed="false">
      <c r="A22221" s="20" t="s">
        <v>43238</v>
      </c>
      <c r="B22221" s="20" t="s">
        <v>43198</v>
      </c>
      <c r="C22221" s="20" t="s">
        <v>43199</v>
      </c>
      <c r="D22221" s="20" t="s">
        <v>43237</v>
      </c>
      <c r="H22221" s="20" t="s">
        <v>49</v>
      </c>
    </row>
    <row r="22222" customFormat="false" ht="15.75" hidden="false" customHeight="false" outlineLevel="0" collapsed="false">
      <c r="A22222" s="20" t="s">
        <v>43239</v>
      </c>
      <c r="B22222" s="20" t="s">
        <v>43198</v>
      </c>
      <c r="C22222" s="20" t="s">
        <v>43199</v>
      </c>
      <c r="D22222" s="20" t="s">
        <v>43240</v>
      </c>
      <c r="H22222" s="20" t="s">
        <v>49</v>
      </c>
    </row>
    <row r="22223" customFormat="false" ht="15.75" hidden="false" customHeight="false" outlineLevel="0" collapsed="false">
      <c r="A22223" s="20" t="s">
        <v>43241</v>
      </c>
      <c r="B22223" s="20" t="s">
        <v>43198</v>
      </c>
      <c r="C22223" s="20" t="s">
        <v>43199</v>
      </c>
      <c r="D22223" s="20" t="s">
        <v>43240</v>
      </c>
      <c r="H22223" s="20" t="s">
        <v>49</v>
      </c>
    </row>
    <row r="22224" customFormat="false" ht="15.75" hidden="false" customHeight="false" outlineLevel="0" collapsed="false">
      <c r="A22224" s="20" t="s">
        <v>43242</v>
      </c>
      <c r="B22224" s="20" t="s">
        <v>43243</v>
      </c>
      <c r="C22224" s="20" t="s">
        <v>43244</v>
      </c>
      <c r="D22224" s="20" t="s">
        <v>43245</v>
      </c>
      <c r="E22224" s="20" t="s">
        <v>43246</v>
      </c>
      <c r="F22224" s="20" t="s">
        <v>43247</v>
      </c>
      <c r="G22224" s="20" t="s">
        <v>43248</v>
      </c>
      <c r="H22224" s="20" t="s">
        <v>49</v>
      </c>
    </row>
    <row r="22225" customFormat="false" ht="15.75" hidden="false" customHeight="false" outlineLevel="0" collapsed="false">
      <c r="A22225" s="20" t="s">
        <v>43249</v>
      </c>
      <c r="B22225" s="20" t="s">
        <v>43243</v>
      </c>
      <c r="C22225" s="20" t="s">
        <v>43244</v>
      </c>
      <c r="D22225" s="20" t="s">
        <v>43245</v>
      </c>
      <c r="E22225" s="20" t="s">
        <v>43246</v>
      </c>
      <c r="F22225" s="20" t="s">
        <v>43247</v>
      </c>
      <c r="G22225" s="20" t="s">
        <v>43248</v>
      </c>
      <c r="H22225" s="20" t="s">
        <v>49</v>
      </c>
    </row>
    <row r="22226" customFormat="false" ht="15.75" hidden="false" customHeight="false" outlineLevel="0" collapsed="false">
      <c r="A22226" s="20" t="s">
        <v>43250</v>
      </c>
      <c r="B22226" s="20" t="s">
        <v>43243</v>
      </c>
      <c r="C22226" s="20" t="s">
        <v>43244</v>
      </c>
      <c r="D22226" s="20" t="s">
        <v>43245</v>
      </c>
      <c r="E22226" s="20" t="s">
        <v>43246</v>
      </c>
      <c r="F22226" s="20" t="s">
        <v>43251</v>
      </c>
      <c r="G22226" s="20" t="s">
        <v>43252</v>
      </c>
      <c r="H22226" s="20" t="s">
        <v>49</v>
      </c>
    </row>
    <row r="22227" customFormat="false" ht="15.75" hidden="false" customHeight="false" outlineLevel="0" collapsed="false">
      <c r="A22227" s="20" t="s">
        <v>43253</v>
      </c>
      <c r="B22227" s="20" t="s">
        <v>43243</v>
      </c>
      <c r="C22227" s="20" t="s">
        <v>43244</v>
      </c>
      <c r="D22227" s="20" t="s">
        <v>43245</v>
      </c>
      <c r="E22227" s="20" t="s">
        <v>43246</v>
      </c>
      <c r="F22227" s="20" t="s">
        <v>43251</v>
      </c>
      <c r="G22227" s="20" t="s">
        <v>43252</v>
      </c>
      <c r="H22227" s="20" t="s">
        <v>49</v>
      </c>
    </row>
    <row r="22228" customFormat="false" ht="15.75" hidden="false" customHeight="false" outlineLevel="0" collapsed="false">
      <c r="A22228" s="20" t="s">
        <v>43254</v>
      </c>
      <c r="B22228" s="20" t="s">
        <v>43255</v>
      </c>
      <c r="C22228" s="20" t="s">
        <v>43256</v>
      </c>
      <c r="H22228" s="20" t="s">
        <v>49</v>
      </c>
    </row>
    <row r="22229" customFormat="false" ht="15.75" hidden="false" customHeight="false" outlineLevel="0" collapsed="false">
      <c r="A22229" s="20" t="s">
        <v>43257</v>
      </c>
      <c r="B22229" s="20" t="s">
        <v>43255</v>
      </c>
      <c r="C22229" s="20" t="s">
        <v>43256</v>
      </c>
      <c r="H22229" s="20" t="s">
        <v>49</v>
      </c>
    </row>
    <row r="22230" customFormat="false" ht="15.75" hidden="false" customHeight="false" outlineLevel="0" collapsed="false">
      <c r="A22230" s="20" t="s">
        <v>43258</v>
      </c>
      <c r="B22230" s="20" t="s">
        <v>43259</v>
      </c>
      <c r="C22230" s="20" t="s">
        <v>43260</v>
      </c>
      <c r="H22230" s="20" t="s">
        <v>49</v>
      </c>
    </row>
    <row r="22231" customFormat="false" ht="15.75" hidden="false" customHeight="false" outlineLevel="0" collapsed="false">
      <c r="A22231" s="20" t="s">
        <v>43261</v>
      </c>
      <c r="B22231" s="20" t="s">
        <v>43259</v>
      </c>
      <c r="C22231" s="20" t="s">
        <v>43260</v>
      </c>
      <c r="H22231" s="20" t="s">
        <v>49</v>
      </c>
    </row>
    <row r="22232" customFormat="false" ht="15.75" hidden="false" customHeight="false" outlineLevel="0" collapsed="false">
      <c r="A22232" s="20" t="s">
        <v>43262</v>
      </c>
      <c r="B22232" s="20" t="s">
        <v>43263</v>
      </c>
      <c r="H22232" s="20" t="s">
        <v>49</v>
      </c>
    </row>
    <row r="22233" customFormat="false" ht="15.75" hidden="false" customHeight="false" outlineLevel="0" collapsed="false">
      <c r="A22233" s="20" t="s">
        <v>43264</v>
      </c>
      <c r="B22233" s="20" t="s">
        <v>43263</v>
      </c>
      <c r="H22233" s="20" t="s">
        <v>49</v>
      </c>
    </row>
    <row r="22234" customFormat="false" ht="15.75" hidden="false" customHeight="false" outlineLevel="0" collapsed="false">
      <c r="A22234" s="20" t="s">
        <v>43265</v>
      </c>
      <c r="B22234" s="20" t="s">
        <v>43266</v>
      </c>
      <c r="H22234" s="20" t="s">
        <v>49</v>
      </c>
    </row>
    <row r="22235" customFormat="false" ht="15.75" hidden="false" customHeight="false" outlineLevel="0" collapsed="false">
      <c r="A22235" s="20" t="s">
        <v>43267</v>
      </c>
      <c r="B22235" s="20" t="s">
        <v>43266</v>
      </c>
      <c r="H22235" s="20" t="s">
        <v>49</v>
      </c>
    </row>
    <row r="22236" customFormat="false" ht="15.75" hidden="false" customHeight="false" outlineLevel="0" collapsed="false">
      <c r="A22236" s="20" t="s">
        <v>43268</v>
      </c>
      <c r="B22236" s="20" t="s">
        <v>43269</v>
      </c>
      <c r="H22236" s="20" t="s">
        <v>49</v>
      </c>
    </row>
    <row r="22237" customFormat="false" ht="15.75" hidden="false" customHeight="false" outlineLevel="0" collapsed="false">
      <c r="A22237" s="20" t="s">
        <v>43270</v>
      </c>
      <c r="B22237" s="20" t="s">
        <v>43269</v>
      </c>
      <c r="H22237" s="20" t="s">
        <v>49</v>
      </c>
    </row>
    <row r="22238" customFormat="false" ht="15.75" hidden="false" customHeight="false" outlineLevel="0" collapsed="false">
      <c r="A22238" s="20" t="s">
        <v>43271</v>
      </c>
      <c r="B22238" s="20" t="s">
        <v>43272</v>
      </c>
      <c r="H22238" s="20" t="s">
        <v>49</v>
      </c>
    </row>
    <row r="22239" customFormat="false" ht="15.75" hidden="false" customHeight="false" outlineLevel="0" collapsed="false">
      <c r="A22239" s="20" t="s">
        <v>43273</v>
      </c>
      <c r="B22239" s="20" t="s">
        <v>43272</v>
      </c>
      <c r="H22239" s="20" t="s">
        <v>49</v>
      </c>
    </row>
    <row r="22240" customFormat="false" ht="15.75" hidden="false" customHeight="false" outlineLevel="0" collapsed="false">
      <c r="A22240" s="20" t="s">
        <v>43274</v>
      </c>
      <c r="B22240" s="20" t="s">
        <v>43275</v>
      </c>
      <c r="H22240" s="20" t="s">
        <v>49</v>
      </c>
    </row>
    <row r="22241" customFormat="false" ht="15.75" hidden="false" customHeight="false" outlineLevel="0" collapsed="false">
      <c r="A22241" s="20" t="s">
        <v>43276</v>
      </c>
      <c r="B22241" s="20" t="s">
        <v>43275</v>
      </c>
      <c r="H22241" s="20" t="s">
        <v>49</v>
      </c>
    </row>
    <row r="22242" customFormat="false" ht="15.75" hidden="false" customHeight="false" outlineLevel="0" collapsed="false">
      <c r="A22242" s="20" t="s">
        <v>43277</v>
      </c>
      <c r="B22242" s="20" t="s">
        <v>43278</v>
      </c>
      <c r="H22242" s="20" t="s">
        <v>49</v>
      </c>
    </row>
    <row r="22243" customFormat="false" ht="15.75" hidden="false" customHeight="false" outlineLevel="0" collapsed="false">
      <c r="A22243" s="20" t="s">
        <v>43279</v>
      </c>
      <c r="B22243" s="20" t="s">
        <v>43278</v>
      </c>
      <c r="H22243" s="20" t="s">
        <v>49</v>
      </c>
    </row>
    <row r="22244" customFormat="false" ht="15.75" hidden="false" customHeight="false" outlineLevel="0" collapsed="false">
      <c r="A22244" s="20" t="s">
        <v>43280</v>
      </c>
      <c r="B22244" s="20" t="s">
        <v>43281</v>
      </c>
      <c r="H22244" s="20" t="s">
        <v>49</v>
      </c>
    </row>
    <row r="22245" customFormat="false" ht="15.75" hidden="false" customHeight="false" outlineLevel="0" collapsed="false">
      <c r="A22245" s="20" t="s">
        <v>43282</v>
      </c>
      <c r="B22245" s="20" t="s">
        <v>43281</v>
      </c>
      <c r="H22245" s="20" t="s">
        <v>49</v>
      </c>
    </row>
    <row r="22246" customFormat="false" ht="15.75" hidden="false" customHeight="false" outlineLevel="0" collapsed="false">
      <c r="A22246" s="20" t="s">
        <v>43283</v>
      </c>
      <c r="B22246" s="20" t="s">
        <v>43284</v>
      </c>
      <c r="H22246" s="20" t="s">
        <v>49</v>
      </c>
    </row>
    <row r="22247" customFormat="false" ht="15.75" hidden="false" customHeight="false" outlineLevel="0" collapsed="false">
      <c r="A22247" s="20" t="s">
        <v>43285</v>
      </c>
      <c r="B22247" s="20" t="s">
        <v>43284</v>
      </c>
      <c r="H22247" s="20" t="s">
        <v>49</v>
      </c>
    </row>
    <row r="22248" customFormat="false" ht="15.75" hidden="false" customHeight="false" outlineLevel="0" collapsed="false">
      <c r="A22248" s="20" t="s">
        <v>43286</v>
      </c>
      <c r="B22248" s="20" t="s">
        <v>43287</v>
      </c>
      <c r="H22248" s="20" t="s">
        <v>49</v>
      </c>
    </row>
    <row r="22249" customFormat="false" ht="15.75" hidden="false" customHeight="false" outlineLevel="0" collapsed="false">
      <c r="A22249" s="20" t="s">
        <v>43288</v>
      </c>
      <c r="B22249" s="20" t="s">
        <v>43287</v>
      </c>
      <c r="H22249" s="20" t="s">
        <v>49</v>
      </c>
    </row>
    <row r="22250" customFormat="false" ht="15.75" hidden="false" customHeight="false" outlineLevel="0" collapsed="false">
      <c r="A22250" s="20" t="s">
        <v>43289</v>
      </c>
      <c r="B22250" s="20" t="s">
        <v>43290</v>
      </c>
      <c r="H22250" s="20" t="s">
        <v>49</v>
      </c>
    </row>
    <row r="22251" customFormat="false" ht="15.75" hidden="false" customHeight="false" outlineLevel="0" collapsed="false">
      <c r="A22251" s="20" t="s">
        <v>43291</v>
      </c>
      <c r="B22251" s="20" t="s">
        <v>43290</v>
      </c>
      <c r="H22251" s="20" t="s">
        <v>49</v>
      </c>
    </row>
    <row r="22252" customFormat="false" ht="15.75" hidden="false" customHeight="false" outlineLevel="0" collapsed="false">
      <c r="A22252" s="20" t="s">
        <v>43292</v>
      </c>
      <c r="B22252" s="20" t="s">
        <v>43293</v>
      </c>
      <c r="C22252" s="20" t="s">
        <v>43294</v>
      </c>
      <c r="D22252" s="20" t="s">
        <v>43295</v>
      </c>
      <c r="E22252" s="20" t="s">
        <v>43296</v>
      </c>
      <c r="F22252" s="20" t="s">
        <v>43297</v>
      </c>
      <c r="G22252" s="20" t="s">
        <v>43298</v>
      </c>
      <c r="H22252" s="20" t="s">
        <v>49</v>
      </c>
    </row>
    <row r="22253" customFormat="false" ht="15.75" hidden="false" customHeight="false" outlineLevel="0" collapsed="false">
      <c r="A22253" s="20" t="s">
        <v>43299</v>
      </c>
      <c r="B22253" s="20" t="s">
        <v>43293</v>
      </c>
      <c r="C22253" s="20" t="s">
        <v>43294</v>
      </c>
      <c r="D22253" s="20" t="s">
        <v>43295</v>
      </c>
      <c r="E22253" s="20" t="s">
        <v>43296</v>
      </c>
      <c r="F22253" s="20" t="s">
        <v>43297</v>
      </c>
      <c r="G22253" s="20" t="s">
        <v>43298</v>
      </c>
      <c r="H22253" s="20" t="s">
        <v>49</v>
      </c>
    </row>
    <row r="22254" customFormat="false" ht="15.75" hidden="false" customHeight="false" outlineLevel="0" collapsed="false">
      <c r="A22254" s="20" t="s">
        <v>43300</v>
      </c>
      <c r="B22254" s="20" t="s">
        <v>43301</v>
      </c>
      <c r="H22254" s="20" t="s">
        <v>49</v>
      </c>
    </row>
    <row r="22255" customFormat="false" ht="15.75" hidden="false" customHeight="false" outlineLevel="0" collapsed="false">
      <c r="A22255" s="20" t="s">
        <v>43302</v>
      </c>
      <c r="B22255" s="20" t="s">
        <v>43301</v>
      </c>
      <c r="H22255" s="20" t="s">
        <v>49</v>
      </c>
    </row>
    <row r="22256" customFormat="false" ht="15.75" hidden="false" customHeight="false" outlineLevel="0" collapsed="false">
      <c r="A22256" s="20" t="s">
        <v>43303</v>
      </c>
      <c r="B22256" s="20" t="s">
        <v>43304</v>
      </c>
      <c r="H22256" s="20" t="s">
        <v>49</v>
      </c>
    </row>
    <row r="22257" customFormat="false" ht="15.75" hidden="false" customHeight="false" outlineLevel="0" collapsed="false">
      <c r="A22257" s="20" t="s">
        <v>43305</v>
      </c>
      <c r="B22257" s="20" t="s">
        <v>43304</v>
      </c>
      <c r="H22257" s="20" t="s">
        <v>49</v>
      </c>
    </row>
    <row r="22258" customFormat="false" ht="15.75" hidden="false" customHeight="false" outlineLevel="0" collapsed="false">
      <c r="A22258" s="20" t="s">
        <v>43306</v>
      </c>
      <c r="B22258" s="20" t="s">
        <v>43307</v>
      </c>
      <c r="C22258" s="20" t="s">
        <v>43308</v>
      </c>
      <c r="D22258" s="20" t="s">
        <v>43309</v>
      </c>
      <c r="H22258" s="20" t="s">
        <v>49</v>
      </c>
    </row>
    <row r="22259" customFormat="false" ht="15.75" hidden="false" customHeight="false" outlineLevel="0" collapsed="false">
      <c r="A22259" s="20" t="s">
        <v>43310</v>
      </c>
      <c r="B22259" s="20" t="s">
        <v>43307</v>
      </c>
      <c r="C22259" s="20" t="s">
        <v>43308</v>
      </c>
      <c r="D22259" s="20" t="s">
        <v>43309</v>
      </c>
      <c r="H22259" s="20" t="s">
        <v>49</v>
      </c>
    </row>
    <row r="22260" customFormat="false" ht="15.75" hidden="false" customHeight="false" outlineLevel="0" collapsed="false">
      <c r="A22260" s="20" t="s">
        <v>43311</v>
      </c>
      <c r="B22260" s="20" t="s">
        <v>43312</v>
      </c>
      <c r="C22260" s="20" t="s">
        <v>43313</v>
      </c>
      <c r="D22260" s="20" t="s">
        <v>43314</v>
      </c>
      <c r="E22260" s="20" t="s">
        <v>43315</v>
      </c>
      <c r="H22260" s="20" t="s">
        <v>49</v>
      </c>
    </row>
    <row r="22261" customFormat="false" ht="15.75" hidden="false" customHeight="false" outlineLevel="0" collapsed="false">
      <c r="A22261" s="20" t="s">
        <v>43316</v>
      </c>
      <c r="B22261" s="20" t="s">
        <v>43312</v>
      </c>
      <c r="C22261" s="20" t="s">
        <v>43313</v>
      </c>
      <c r="D22261" s="20" t="s">
        <v>43314</v>
      </c>
      <c r="E22261" s="20" t="s">
        <v>43315</v>
      </c>
      <c r="H22261" s="20" t="s">
        <v>49</v>
      </c>
    </row>
    <row r="22262" customFormat="false" ht="15.75" hidden="false" customHeight="false" outlineLevel="0" collapsed="false">
      <c r="A22262" s="20" t="s">
        <v>43317</v>
      </c>
      <c r="B22262" s="20" t="s">
        <v>43318</v>
      </c>
      <c r="C22262" s="20" t="s">
        <v>43319</v>
      </c>
      <c r="D22262" s="20" t="s">
        <v>43320</v>
      </c>
      <c r="E22262" s="20" t="s">
        <v>5774</v>
      </c>
      <c r="H22262" s="20" t="s">
        <v>49</v>
      </c>
    </row>
    <row r="22263" customFormat="false" ht="15.75" hidden="false" customHeight="false" outlineLevel="0" collapsed="false">
      <c r="A22263" s="20" t="s">
        <v>43321</v>
      </c>
      <c r="B22263" s="20" t="s">
        <v>43318</v>
      </c>
      <c r="C22263" s="20" t="s">
        <v>43319</v>
      </c>
      <c r="D22263" s="20" t="s">
        <v>43320</v>
      </c>
      <c r="E22263" s="20" t="s">
        <v>5774</v>
      </c>
      <c r="H22263" s="20" t="s">
        <v>49</v>
      </c>
    </row>
    <row r="22264" customFormat="false" ht="15.75" hidden="false" customHeight="false" outlineLevel="0" collapsed="false">
      <c r="A22264" s="20" t="s">
        <v>43322</v>
      </c>
      <c r="B22264" s="20" t="s">
        <v>43323</v>
      </c>
      <c r="C22264" s="20" t="s">
        <v>43324</v>
      </c>
      <c r="D22264" s="20" t="s">
        <v>43325</v>
      </c>
      <c r="H22264" s="20" t="s">
        <v>49</v>
      </c>
    </row>
    <row r="22265" customFormat="false" ht="15.75" hidden="false" customHeight="false" outlineLevel="0" collapsed="false">
      <c r="A22265" s="20" t="s">
        <v>43326</v>
      </c>
      <c r="B22265" s="20" t="s">
        <v>43323</v>
      </c>
      <c r="C22265" s="20" t="s">
        <v>43324</v>
      </c>
      <c r="D22265" s="20" t="s">
        <v>43325</v>
      </c>
      <c r="H22265" s="20" t="s">
        <v>49</v>
      </c>
    </row>
    <row r="22266" customFormat="false" ht="15.75" hidden="false" customHeight="false" outlineLevel="0" collapsed="false">
      <c r="A22266" s="20" t="s">
        <v>43327</v>
      </c>
      <c r="B22266" s="20" t="s">
        <v>43323</v>
      </c>
      <c r="C22266" s="20" t="s">
        <v>43328</v>
      </c>
      <c r="D22266" s="20" t="s">
        <v>43325</v>
      </c>
      <c r="H22266" s="20" t="s">
        <v>49</v>
      </c>
    </row>
    <row r="22267" customFormat="false" ht="15.75" hidden="false" customHeight="false" outlineLevel="0" collapsed="false">
      <c r="A22267" s="20" t="s">
        <v>43329</v>
      </c>
      <c r="B22267" s="20" t="s">
        <v>43323</v>
      </c>
      <c r="C22267" s="20" t="s">
        <v>43328</v>
      </c>
      <c r="D22267" s="20" t="s">
        <v>43325</v>
      </c>
      <c r="H22267" s="20" t="s">
        <v>49</v>
      </c>
    </row>
    <row r="22268" customFormat="false" ht="15.75" hidden="false" customHeight="false" outlineLevel="0" collapsed="false">
      <c r="A22268" s="20" t="s">
        <v>43330</v>
      </c>
      <c r="B22268" s="20" t="s">
        <v>43331</v>
      </c>
      <c r="C22268" s="20" t="s">
        <v>43332</v>
      </c>
      <c r="D22268" s="20" t="s">
        <v>43333</v>
      </c>
      <c r="H22268" s="20" t="s">
        <v>49</v>
      </c>
    </row>
    <row r="22269" customFormat="false" ht="15.75" hidden="false" customHeight="false" outlineLevel="0" collapsed="false">
      <c r="A22269" s="20" t="s">
        <v>43334</v>
      </c>
      <c r="B22269" s="20" t="s">
        <v>43331</v>
      </c>
      <c r="C22269" s="20" t="s">
        <v>43332</v>
      </c>
      <c r="D22269" s="20" t="s">
        <v>43333</v>
      </c>
      <c r="H22269" s="20" t="s">
        <v>49</v>
      </c>
    </row>
    <row r="22270" customFormat="false" ht="15.75" hidden="false" customHeight="false" outlineLevel="0" collapsed="false">
      <c r="A22270" s="20" t="s">
        <v>43335</v>
      </c>
      <c r="B22270" s="20" t="s">
        <v>43331</v>
      </c>
      <c r="C22270" s="20" t="s">
        <v>43336</v>
      </c>
      <c r="D22270" s="20" t="s">
        <v>43333</v>
      </c>
      <c r="H22270" s="20" t="s">
        <v>49</v>
      </c>
    </row>
    <row r="22271" customFormat="false" ht="15.75" hidden="false" customHeight="false" outlineLevel="0" collapsed="false">
      <c r="A22271" s="20" t="s">
        <v>43337</v>
      </c>
      <c r="B22271" s="20" t="s">
        <v>43331</v>
      </c>
      <c r="C22271" s="20" t="s">
        <v>43336</v>
      </c>
      <c r="D22271" s="20" t="s">
        <v>43333</v>
      </c>
      <c r="H22271" s="20" t="s">
        <v>49</v>
      </c>
    </row>
    <row r="22272" customFormat="false" ht="15.75" hidden="false" customHeight="false" outlineLevel="0" collapsed="false">
      <c r="A22272" s="20" t="s">
        <v>43338</v>
      </c>
      <c r="B22272" s="20" t="s">
        <v>43331</v>
      </c>
      <c r="C22272" s="20" t="s">
        <v>43339</v>
      </c>
      <c r="D22272" s="20" t="s">
        <v>43333</v>
      </c>
      <c r="H22272" s="20" t="s">
        <v>49</v>
      </c>
    </row>
    <row r="22273" customFormat="false" ht="15.75" hidden="false" customHeight="false" outlineLevel="0" collapsed="false">
      <c r="A22273" s="20" t="s">
        <v>43340</v>
      </c>
      <c r="B22273" s="20" t="s">
        <v>43331</v>
      </c>
      <c r="C22273" s="20" t="s">
        <v>43339</v>
      </c>
      <c r="D22273" s="20" t="s">
        <v>43333</v>
      </c>
      <c r="H22273" s="20" t="s">
        <v>49</v>
      </c>
    </row>
    <row r="22274" customFormat="false" ht="15.75" hidden="false" customHeight="false" outlineLevel="0" collapsed="false">
      <c r="A22274" s="20" t="s">
        <v>43341</v>
      </c>
      <c r="B22274" s="20" t="s">
        <v>43331</v>
      </c>
      <c r="C22274" s="20" t="s">
        <v>43342</v>
      </c>
      <c r="D22274" s="20" t="s">
        <v>43333</v>
      </c>
      <c r="H22274" s="20" t="s">
        <v>49</v>
      </c>
    </row>
    <row r="22275" customFormat="false" ht="15.75" hidden="false" customHeight="false" outlineLevel="0" collapsed="false">
      <c r="A22275" s="20" t="s">
        <v>43343</v>
      </c>
      <c r="B22275" s="20" t="s">
        <v>43331</v>
      </c>
      <c r="C22275" s="20" t="s">
        <v>43342</v>
      </c>
      <c r="D22275" s="20" t="s">
        <v>43333</v>
      </c>
      <c r="H22275" s="20" t="s">
        <v>49</v>
      </c>
    </row>
    <row r="22276" customFormat="false" ht="15.75" hidden="false" customHeight="false" outlineLevel="0" collapsed="false">
      <c r="A22276" s="20" t="s">
        <v>43344</v>
      </c>
      <c r="B22276" s="20" t="s">
        <v>43345</v>
      </c>
      <c r="C22276" s="20" t="s">
        <v>43346</v>
      </c>
      <c r="D22276" s="20" t="s">
        <v>43347</v>
      </c>
      <c r="H22276" s="20" t="s">
        <v>49</v>
      </c>
    </row>
    <row r="22277" customFormat="false" ht="15.75" hidden="false" customHeight="false" outlineLevel="0" collapsed="false">
      <c r="A22277" s="20" t="s">
        <v>43348</v>
      </c>
      <c r="B22277" s="20" t="s">
        <v>43345</v>
      </c>
      <c r="C22277" s="20" t="s">
        <v>43346</v>
      </c>
      <c r="D22277" s="20" t="s">
        <v>43347</v>
      </c>
      <c r="H22277" s="20" t="s">
        <v>49</v>
      </c>
    </row>
    <row r="22278" customFormat="false" ht="15.75" hidden="false" customHeight="false" outlineLevel="0" collapsed="false">
      <c r="A22278" s="20" t="s">
        <v>43349</v>
      </c>
      <c r="B22278" s="20" t="s">
        <v>43350</v>
      </c>
      <c r="C22278" s="20" t="s">
        <v>43351</v>
      </c>
      <c r="D22278" s="20" t="s">
        <v>43352</v>
      </c>
      <c r="H22278" s="20" t="s">
        <v>49</v>
      </c>
    </row>
    <row r="22279" customFormat="false" ht="15.75" hidden="false" customHeight="false" outlineLevel="0" collapsed="false">
      <c r="A22279" s="20" t="s">
        <v>43353</v>
      </c>
      <c r="B22279" s="20" t="s">
        <v>43350</v>
      </c>
      <c r="C22279" s="20" t="s">
        <v>43351</v>
      </c>
      <c r="D22279" s="20" t="s">
        <v>43352</v>
      </c>
      <c r="H22279" s="20" t="s">
        <v>49</v>
      </c>
    </row>
    <row r="22280" customFormat="false" ht="15.75" hidden="false" customHeight="false" outlineLevel="0" collapsed="false">
      <c r="A22280" s="20" t="s">
        <v>43354</v>
      </c>
      <c r="B22280" s="20" t="s">
        <v>43350</v>
      </c>
      <c r="C22280" s="20" t="s">
        <v>43355</v>
      </c>
      <c r="D22280" s="20" t="s">
        <v>43356</v>
      </c>
      <c r="H22280" s="20" t="s">
        <v>49</v>
      </c>
    </row>
    <row r="22281" customFormat="false" ht="15.75" hidden="false" customHeight="false" outlineLevel="0" collapsed="false">
      <c r="A22281" s="20" t="s">
        <v>43357</v>
      </c>
      <c r="B22281" s="20" t="s">
        <v>43350</v>
      </c>
      <c r="C22281" s="20" t="s">
        <v>43355</v>
      </c>
      <c r="D22281" s="20" t="s">
        <v>43356</v>
      </c>
      <c r="H22281" s="20" t="s">
        <v>49</v>
      </c>
    </row>
    <row r="22282" customFormat="false" ht="15.75" hidden="false" customHeight="false" outlineLevel="0" collapsed="false">
      <c r="A22282" s="20" t="s">
        <v>43358</v>
      </c>
      <c r="B22282" s="20" t="s">
        <v>43350</v>
      </c>
      <c r="C22282" s="20" t="s">
        <v>43355</v>
      </c>
      <c r="D22282" s="20" t="s">
        <v>43359</v>
      </c>
      <c r="H22282" s="20" t="s">
        <v>49</v>
      </c>
    </row>
    <row r="22283" customFormat="false" ht="15.75" hidden="false" customHeight="false" outlineLevel="0" collapsed="false">
      <c r="A22283" s="20" t="s">
        <v>43360</v>
      </c>
      <c r="B22283" s="20" t="s">
        <v>43350</v>
      </c>
      <c r="C22283" s="20" t="s">
        <v>43355</v>
      </c>
      <c r="D22283" s="20" t="s">
        <v>43359</v>
      </c>
      <c r="H22283" s="20" t="s">
        <v>49</v>
      </c>
    </row>
    <row r="22284" customFormat="false" ht="15.75" hidden="false" customHeight="false" outlineLevel="0" collapsed="false">
      <c r="A22284" s="20" t="s">
        <v>43361</v>
      </c>
      <c r="B22284" s="20" t="s">
        <v>43362</v>
      </c>
      <c r="C22284" s="20" t="s">
        <v>43363</v>
      </c>
      <c r="D22284" s="20" t="s">
        <v>43364</v>
      </c>
      <c r="H22284" s="20" t="s">
        <v>49</v>
      </c>
    </row>
    <row r="22285" customFormat="false" ht="15.75" hidden="false" customHeight="false" outlineLevel="0" collapsed="false">
      <c r="A22285" s="20" t="s">
        <v>43365</v>
      </c>
      <c r="B22285" s="20" t="s">
        <v>43362</v>
      </c>
      <c r="C22285" s="20" t="s">
        <v>43363</v>
      </c>
      <c r="D22285" s="20" t="s">
        <v>43364</v>
      </c>
      <c r="H22285" s="20" t="s">
        <v>49</v>
      </c>
    </row>
    <row r="22286" customFormat="false" ht="15.75" hidden="false" customHeight="false" outlineLevel="0" collapsed="false">
      <c r="A22286" s="20" t="s">
        <v>43366</v>
      </c>
      <c r="B22286" s="20" t="s">
        <v>43367</v>
      </c>
      <c r="H22286" s="20" t="s">
        <v>49</v>
      </c>
    </row>
    <row r="22287" customFormat="false" ht="15.75" hidden="false" customHeight="false" outlineLevel="0" collapsed="false">
      <c r="A22287" s="20" t="s">
        <v>43368</v>
      </c>
      <c r="B22287" s="20" t="s">
        <v>43367</v>
      </c>
      <c r="H22287" s="20" t="s">
        <v>49</v>
      </c>
    </row>
    <row r="22288" customFormat="false" ht="15.75" hidden="false" customHeight="false" outlineLevel="0" collapsed="false">
      <c r="A22288" s="20" t="s">
        <v>43369</v>
      </c>
      <c r="B22288" s="20" t="s">
        <v>43370</v>
      </c>
      <c r="C22288" s="20" t="s">
        <v>43371</v>
      </c>
      <c r="H22288" s="20" t="s">
        <v>49</v>
      </c>
    </row>
    <row r="22289" customFormat="false" ht="15.75" hidden="false" customHeight="false" outlineLevel="0" collapsed="false">
      <c r="A22289" s="20" t="s">
        <v>43372</v>
      </c>
      <c r="B22289" s="20" t="s">
        <v>43370</v>
      </c>
      <c r="C22289" s="20" t="s">
        <v>43371</v>
      </c>
      <c r="H22289" s="20" t="s">
        <v>49</v>
      </c>
    </row>
    <row r="22290" customFormat="false" ht="15.75" hidden="false" customHeight="false" outlineLevel="0" collapsed="false">
      <c r="A22290" s="20" t="s">
        <v>43373</v>
      </c>
      <c r="B22290" s="20" t="s">
        <v>43374</v>
      </c>
      <c r="C22290" s="20" t="s">
        <v>43375</v>
      </c>
      <c r="D22290" s="20" t="s">
        <v>43376</v>
      </c>
      <c r="E22290" s="20" t="s">
        <v>43377</v>
      </c>
      <c r="F22290" s="20" t="s">
        <v>43378</v>
      </c>
      <c r="G22290" s="20" t="s">
        <v>43379</v>
      </c>
      <c r="H22290" s="20" t="s">
        <v>49</v>
      </c>
    </row>
    <row r="22291" customFormat="false" ht="15.75" hidden="false" customHeight="false" outlineLevel="0" collapsed="false">
      <c r="A22291" s="20" t="s">
        <v>43380</v>
      </c>
      <c r="B22291" s="20" t="s">
        <v>43374</v>
      </c>
      <c r="C22291" s="20" t="s">
        <v>43375</v>
      </c>
      <c r="D22291" s="20" t="s">
        <v>43376</v>
      </c>
      <c r="E22291" s="20" t="s">
        <v>43377</v>
      </c>
      <c r="F22291" s="20" t="s">
        <v>43378</v>
      </c>
      <c r="G22291" s="20" t="s">
        <v>43379</v>
      </c>
      <c r="H22291" s="20" t="s">
        <v>49</v>
      </c>
    </row>
    <row r="22292" customFormat="false" ht="15.75" hidden="false" customHeight="false" outlineLevel="0" collapsed="false">
      <c r="A22292" s="20" t="s">
        <v>43381</v>
      </c>
      <c r="B22292" s="20" t="s">
        <v>43382</v>
      </c>
      <c r="C22292" s="20" t="s">
        <v>43383</v>
      </c>
      <c r="D22292" s="20" t="s">
        <v>43384</v>
      </c>
      <c r="E22292" s="20" t="s">
        <v>43385</v>
      </c>
      <c r="H22292" s="20" t="s">
        <v>49</v>
      </c>
    </row>
    <row r="22293" customFormat="false" ht="15.75" hidden="false" customHeight="false" outlineLevel="0" collapsed="false">
      <c r="A22293" s="20" t="s">
        <v>43386</v>
      </c>
      <c r="B22293" s="20" t="s">
        <v>43382</v>
      </c>
      <c r="C22293" s="20" t="s">
        <v>43383</v>
      </c>
      <c r="D22293" s="20" t="s">
        <v>43384</v>
      </c>
      <c r="E22293" s="20" t="s">
        <v>43385</v>
      </c>
      <c r="H22293" s="20" t="s">
        <v>49</v>
      </c>
    </row>
    <row r="22294" customFormat="false" ht="15.75" hidden="false" customHeight="false" outlineLevel="0" collapsed="false">
      <c r="A22294" s="20" t="s">
        <v>43387</v>
      </c>
      <c r="B22294" s="20" t="s">
        <v>43388</v>
      </c>
      <c r="C22294" s="20" t="s">
        <v>43389</v>
      </c>
      <c r="D22294" s="20" t="s">
        <v>43390</v>
      </c>
      <c r="E22294" s="20" t="s">
        <v>43391</v>
      </c>
      <c r="F22294" s="20" t="s">
        <v>43392</v>
      </c>
      <c r="G22294" s="20" t="s">
        <v>43393</v>
      </c>
      <c r="H22294" s="20" t="s">
        <v>49</v>
      </c>
    </row>
    <row r="22295" customFormat="false" ht="15.75" hidden="false" customHeight="false" outlineLevel="0" collapsed="false">
      <c r="A22295" s="20" t="s">
        <v>43394</v>
      </c>
      <c r="B22295" s="20" t="s">
        <v>43388</v>
      </c>
      <c r="C22295" s="20" t="s">
        <v>43389</v>
      </c>
      <c r="D22295" s="20" t="s">
        <v>43390</v>
      </c>
      <c r="E22295" s="20" t="s">
        <v>43391</v>
      </c>
      <c r="F22295" s="20" t="s">
        <v>43392</v>
      </c>
      <c r="G22295" s="20" t="s">
        <v>43393</v>
      </c>
      <c r="H22295" s="20" t="s">
        <v>49</v>
      </c>
    </row>
    <row r="22296" customFormat="false" ht="15.75" hidden="false" customHeight="false" outlineLevel="0" collapsed="false">
      <c r="A22296" s="20" t="s">
        <v>43395</v>
      </c>
      <c r="B22296" s="20" t="s">
        <v>43388</v>
      </c>
      <c r="C22296" s="20" t="s">
        <v>43396</v>
      </c>
      <c r="D22296" s="20" t="s">
        <v>43390</v>
      </c>
      <c r="E22296" s="20" t="s">
        <v>43391</v>
      </c>
      <c r="F22296" s="20" t="s">
        <v>43392</v>
      </c>
      <c r="G22296" s="20" t="s">
        <v>43393</v>
      </c>
      <c r="H22296" s="20" t="s">
        <v>49</v>
      </c>
    </row>
    <row r="22297" customFormat="false" ht="15.75" hidden="false" customHeight="false" outlineLevel="0" collapsed="false">
      <c r="A22297" s="20" t="s">
        <v>43397</v>
      </c>
      <c r="B22297" s="20" t="s">
        <v>43388</v>
      </c>
      <c r="C22297" s="20" t="s">
        <v>43396</v>
      </c>
      <c r="D22297" s="20" t="s">
        <v>43390</v>
      </c>
      <c r="E22297" s="20" t="s">
        <v>43391</v>
      </c>
      <c r="F22297" s="20" t="s">
        <v>43392</v>
      </c>
      <c r="G22297" s="20" t="s">
        <v>43393</v>
      </c>
      <c r="H22297" s="20" t="s">
        <v>49</v>
      </c>
    </row>
    <row r="22298" customFormat="false" ht="15.75" hidden="false" customHeight="false" outlineLevel="0" collapsed="false">
      <c r="A22298" s="20" t="s">
        <v>43398</v>
      </c>
      <c r="B22298" s="20" t="s">
        <v>43399</v>
      </c>
      <c r="C22298" s="20" t="s">
        <v>43400</v>
      </c>
      <c r="D22298" s="20" t="s">
        <v>43401</v>
      </c>
      <c r="H22298" s="20" t="s">
        <v>49</v>
      </c>
    </row>
    <row r="22299" customFormat="false" ht="15.75" hidden="false" customHeight="false" outlineLevel="0" collapsed="false">
      <c r="A22299" s="20" t="s">
        <v>43402</v>
      </c>
      <c r="B22299" s="20" t="s">
        <v>43399</v>
      </c>
      <c r="C22299" s="20" t="s">
        <v>43400</v>
      </c>
      <c r="D22299" s="20" t="s">
        <v>43401</v>
      </c>
      <c r="H22299" s="20" t="s">
        <v>49</v>
      </c>
    </row>
    <row r="22300" customFormat="false" ht="15.75" hidden="false" customHeight="false" outlineLevel="0" collapsed="false">
      <c r="A22300" s="20" t="s">
        <v>43403</v>
      </c>
      <c r="B22300" s="20" t="s">
        <v>43404</v>
      </c>
      <c r="C22300" s="20" t="s">
        <v>43405</v>
      </c>
      <c r="H22300" s="20" t="s">
        <v>103</v>
      </c>
    </row>
    <row r="22301" customFormat="false" ht="15.75" hidden="false" customHeight="false" outlineLevel="0" collapsed="false">
      <c r="A22301" s="20" t="s">
        <v>43406</v>
      </c>
      <c r="B22301" s="20" t="s">
        <v>43404</v>
      </c>
      <c r="C22301" s="20" t="s">
        <v>43405</v>
      </c>
      <c r="H22301" s="20" t="s">
        <v>103</v>
      </c>
    </row>
    <row r="22302" customFormat="false" ht="15.75" hidden="false" customHeight="false" outlineLevel="0" collapsed="false">
      <c r="A22302" s="20" t="s">
        <v>43407</v>
      </c>
      <c r="B22302" s="20" t="s">
        <v>43408</v>
      </c>
      <c r="C22302" s="20" t="s">
        <v>43409</v>
      </c>
      <c r="H22302" s="20" t="s">
        <v>103</v>
      </c>
    </row>
    <row r="22303" customFormat="false" ht="15.75" hidden="false" customHeight="false" outlineLevel="0" collapsed="false">
      <c r="A22303" s="20" t="s">
        <v>43410</v>
      </c>
      <c r="B22303" s="20" t="s">
        <v>43408</v>
      </c>
      <c r="C22303" s="20" t="s">
        <v>43409</v>
      </c>
      <c r="H22303" s="20" t="s">
        <v>103</v>
      </c>
    </row>
    <row r="22304" customFormat="false" ht="15.75" hidden="false" customHeight="false" outlineLevel="0" collapsed="false">
      <c r="A22304" s="20" t="s">
        <v>43411</v>
      </c>
      <c r="B22304" s="20" t="s">
        <v>43412</v>
      </c>
      <c r="C22304" s="20" t="s">
        <v>43413</v>
      </c>
      <c r="H22304" s="20" t="s">
        <v>103</v>
      </c>
    </row>
    <row r="22305" customFormat="false" ht="15.75" hidden="false" customHeight="false" outlineLevel="0" collapsed="false">
      <c r="A22305" s="20" t="s">
        <v>43414</v>
      </c>
      <c r="B22305" s="20" t="s">
        <v>43412</v>
      </c>
      <c r="C22305" s="20" t="s">
        <v>43413</v>
      </c>
      <c r="H22305" s="20" t="s">
        <v>103</v>
      </c>
    </row>
    <row r="22306" customFormat="false" ht="15.75" hidden="false" customHeight="false" outlineLevel="0" collapsed="false">
      <c r="A22306" s="20" t="s">
        <v>43415</v>
      </c>
      <c r="B22306" s="20" t="s">
        <v>43416</v>
      </c>
      <c r="C22306" s="20" t="s">
        <v>43417</v>
      </c>
      <c r="H22306" s="20" t="s">
        <v>103</v>
      </c>
    </row>
    <row r="22307" customFormat="false" ht="15.75" hidden="false" customHeight="false" outlineLevel="0" collapsed="false">
      <c r="A22307" s="20" t="s">
        <v>43418</v>
      </c>
      <c r="B22307" s="20" t="s">
        <v>43416</v>
      </c>
      <c r="C22307" s="20" t="s">
        <v>43417</v>
      </c>
      <c r="H22307" s="20" t="s">
        <v>103</v>
      </c>
    </row>
    <row r="22308" customFormat="false" ht="15.75" hidden="false" customHeight="false" outlineLevel="0" collapsed="false">
      <c r="A22308" s="20" t="s">
        <v>43419</v>
      </c>
      <c r="B22308" s="20" t="s">
        <v>43420</v>
      </c>
      <c r="C22308" s="20" t="s">
        <v>43421</v>
      </c>
      <c r="H22308" s="20" t="s">
        <v>49</v>
      </c>
    </row>
    <row r="22309" customFormat="false" ht="15.75" hidden="false" customHeight="false" outlineLevel="0" collapsed="false">
      <c r="A22309" s="20" t="s">
        <v>43422</v>
      </c>
      <c r="B22309" s="20" t="s">
        <v>43420</v>
      </c>
      <c r="C22309" s="20" t="s">
        <v>43421</v>
      </c>
      <c r="H22309" s="20" t="s">
        <v>49</v>
      </c>
    </row>
    <row r="22310" customFormat="false" ht="15.75" hidden="false" customHeight="false" outlineLevel="0" collapsed="false">
      <c r="A22310" s="20" t="s">
        <v>43423</v>
      </c>
      <c r="B22310" s="20" t="s">
        <v>43424</v>
      </c>
      <c r="C22310" s="20" t="s">
        <v>43425</v>
      </c>
      <c r="H22310" s="20" t="s">
        <v>49</v>
      </c>
    </row>
    <row r="22311" customFormat="false" ht="15.75" hidden="false" customHeight="false" outlineLevel="0" collapsed="false">
      <c r="A22311" s="20" t="s">
        <v>43426</v>
      </c>
      <c r="B22311" s="20" t="s">
        <v>43424</v>
      </c>
      <c r="C22311" s="20" t="s">
        <v>43425</v>
      </c>
      <c r="H22311" s="20" t="s">
        <v>49</v>
      </c>
    </row>
    <row r="22312" customFormat="false" ht="15.75" hidden="false" customHeight="false" outlineLevel="0" collapsed="false">
      <c r="A22312" s="20" t="s">
        <v>43427</v>
      </c>
      <c r="B22312" s="20" t="s">
        <v>43428</v>
      </c>
      <c r="C22312" s="20" t="s">
        <v>43429</v>
      </c>
      <c r="H22312" s="20" t="s">
        <v>49</v>
      </c>
    </row>
    <row r="22313" customFormat="false" ht="15.75" hidden="false" customHeight="false" outlineLevel="0" collapsed="false">
      <c r="A22313" s="20" t="s">
        <v>43430</v>
      </c>
      <c r="B22313" s="20" t="s">
        <v>43428</v>
      </c>
      <c r="C22313" s="20" t="s">
        <v>43429</v>
      </c>
      <c r="H22313" s="20" t="s">
        <v>49</v>
      </c>
    </row>
    <row r="22314" customFormat="false" ht="15.75" hidden="false" customHeight="false" outlineLevel="0" collapsed="false">
      <c r="A22314" s="20" t="s">
        <v>43431</v>
      </c>
      <c r="B22314" s="20" t="s">
        <v>43432</v>
      </c>
      <c r="C22314" s="20" t="s">
        <v>5806</v>
      </c>
      <c r="H22314" s="20" t="s">
        <v>49</v>
      </c>
    </row>
    <row r="22315" customFormat="false" ht="15.75" hidden="false" customHeight="false" outlineLevel="0" collapsed="false">
      <c r="A22315" s="20" t="s">
        <v>43433</v>
      </c>
      <c r="B22315" s="20" t="s">
        <v>43432</v>
      </c>
      <c r="C22315" s="20" t="s">
        <v>5806</v>
      </c>
      <c r="H22315" s="20" t="s">
        <v>49</v>
      </c>
    </row>
    <row r="22316" customFormat="false" ht="15.75" hidden="false" customHeight="false" outlineLevel="0" collapsed="false">
      <c r="A22316" s="20" t="s">
        <v>43434</v>
      </c>
      <c r="B22316" s="20" t="s">
        <v>43435</v>
      </c>
      <c r="C22316" s="20" t="s">
        <v>26755</v>
      </c>
      <c r="H22316" s="20" t="s">
        <v>49</v>
      </c>
    </row>
    <row r="22317" customFormat="false" ht="15.75" hidden="false" customHeight="false" outlineLevel="0" collapsed="false">
      <c r="A22317" s="20" t="s">
        <v>43436</v>
      </c>
      <c r="B22317" s="20" t="s">
        <v>43435</v>
      </c>
      <c r="C22317" s="20" t="s">
        <v>26755</v>
      </c>
      <c r="H22317" s="20" t="s">
        <v>49</v>
      </c>
    </row>
    <row r="22318" customFormat="false" ht="15.75" hidden="false" customHeight="false" outlineLevel="0" collapsed="false">
      <c r="A22318" s="20" t="s">
        <v>43437</v>
      </c>
      <c r="B22318" s="20" t="s">
        <v>43438</v>
      </c>
      <c r="C22318" s="20" t="s">
        <v>5806</v>
      </c>
      <c r="H22318" s="20" t="s">
        <v>49</v>
      </c>
    </row>
    <row r="22319" customFormat="false" ht="15.75" hidden="false" customHeight="false" outlineLevel="0" collapsed="false">
      <c r="A22319" s="20" t="s">
        <v>43439</v>
      </c>
      <c r="B22319" s="20" t="s">
        <v>43438</v>
      </c>
      <c r="C22319" s="20" t="s">
        <v>5806</v>
      </c>
      <c r="H22319" s="20" t="s">
        <v>49</v>
      </c>
    </row>
    <row r="22320" customFormat="false" ht="15.75" hidden="false" customHeight="false" outlineLevel="0" collapsed="false">
      <c r="A22320" s="20" t="s">
        <v>43440</v>
      </c>
      <c r="B22320" s="20" t="s">
        <v>43441</v>
      </c>
      <c r="C22320" s="20" t="s">
        <v>5806</v>
      </c>
      <c r="H22320" s="20" t="s">
        <v>49</v>
      </c>
    </row>
    <row r="22321" customFormat="false" ht="15.75" hidden="false" customHeight="false" outlineLevel="0" collapsed="false">
      <c r="A22321" s="20" t="s">
        <v>43442</v>
      </c>
      <c r="B22321" s="20" t="s">
        <v>43441</v>
      </c>
      <c r="C22321" s="20" t="s">
        <v>5806</v>
      </c>
      <c r="H22321" s="20" t="s">
        <v>49</v>
      </c>
    </row>
    <row r="22322" customFormat="false" ht="15.75" hidden="false" customHeight="false" outlineLevel="0" collapsed="false">
      <c r="A22322" s="20" t="s">
        <v>43443</v>
      </c>
      <c r="B22322" s="20" t="s">
        <v>43444</v>
      </c>
      <c r="C22322" s="20" t="s">
        <v>4742</v>
      </c>
      <c r="H22322" s="20" t="s">
        <v>103</v>
      </c>
    </row>
    <row r="22323" customFormat="false" ht="15.75" hidden="false" customHeight="false" outlineLevel="0" collapsed="false">
      <c r="A22323" s="20" t="s">
        <v>43445</v>
      </c>
      <c r="B22323" s="20" t="s">
        <v>43444</v>
      </c>
      <c r="C22323" s="20" t="s">
        <v>4742</v>
      </c>
      <c r="H22323" s="20" t="s">
        <v>103</v>
      </c>
    </row>
    <row r="22324" customFormat="false" ht="15.75" hidden="false" customHeight="false" outlineLevel="0" collapsed="false">
      <c r="A22324" s="20" t="s">
        <v>43446</v>
      </c>
      <c r="B22324" s="20" t="s">
        <v>43447</v>
      </c>
      <c r="C22324" s="20" t="s">
        <v>5806</v>
      </c>
      <c r="H22324" s="20" t="s">
        <v>103</v>
      </c>
    </row>
    <row r="22325" customFormat="false" ht="15.75" hidden="false" customHeight="false" outlineLevel="0" collapsed="false">
      <c r="A22325" s="20" t="s">
        <v>43448</v>
      </c>
      <c r="B22325" s="20" t="s">
        <v>43447</v>
      </c>
      <c r="C22325" s="20" t="s">
        <v>5806</v>
      </c>
      <c r="H22325" s="20" t="s">
        <v>103</v>
      </c>
    </row>
    <row r="22326" customFormat="false" ht="15.75" hidden="false" customHeight="false" outlineLevel="0" collapsed="false">
      <c r="A22326" s="20" t="s">
        <v>43449</v>
      </c>
      <c r="B22326" s="20" t="s">
        <v>43450</v>
      </c>
      <c r="H22326" s="20" t="s">
        <v>103</v>
      </c>
    </row>
    <row r="22327" customFormat="false" ht="15.75" hidden="false" customHeight="false" outlineLevel="0" collapsed="false">
      <c r="A22327" s="20" t="s">
        <v>43451</v>
      </c>
      <c r="B22327" s="20" t="s">
        <v>43450</v>
      </c>
      <c r="H22327" s="20" t="s">
        <v>103</v>
      </c>
    </row>
    <row r="22328" customFormat="false" ht="15.75" hidden="false" customHeight="false" outlineLevel="0" collapsed="false">
      <c r="A22328" s="20" t="s">
        <v>43452</v>
      </c>
      <c r="B22328" s="20" t="s">
        <v>43453</v>
      </c>
      <c r="C22328" s="20" t="s">
        <v>43454</v>
      </c>
      <c r="H22328" s="20" t="s">
        <v>49</v>
      </c>
    </row>
    <row r="22329" customFormat="false" ht="15.75" hidden="false" customHeight="false" outlineLevel="0" collapsed="false">
      <c r="A22329" s="20" t="s">
        <v>43455</v>
      </c>
      <c r="B22329" s="20" t="s">
        <v>43453</v>
      </c>
      <c r="C22329" s="20" t="s">
        <v>43454</v>
      </c>
      <c r="H22329" s="20" t="s">
        <v>49</v>
      </c>
    </row>
    <row r="22330" customFormat="false" ht="15.75" hidden="false" customHeight="false" outlineLevel="0" collapsed="false">
      <c r="A22330" s="20" t="s">
        <v>43456</v>
      </c>
      <c r="B22330" s="20" t="s">
        <v>43453</v>
      </c>
      <c r="C22330" s="20" t="s">
        <v>43457</v>
      </c>
      <c r="H22330" s="20" t="s">
        <v>49</v>
      </c>
    </row>
    <row r="22331" customFormat="false" ht="15.75" hidden="false" customHeight="false" outlineLevel="0" collapsed="false">
      <c r="A22331" s="20" t="s">
        <v>43458</v>
      </c>
      <c r="B22331" s="20" t="s">
        <v>43453</v>
      </c>
      <c r="C22331" s="20" t="s">
        <v>43457</v>
      </c>
      <c r="H22331" s="20" t="s">
        <v>49</v>
      </c>
    </row>
    <row r="22332" customFormat="false" ht="15.75" hidden="false" customHeight="false" outlineLevel="0" collapsed="false">
      <c r="A22332" s="20" t="s">
        <v>43459</v>
      </c>
      <c r="B22332" s="20" t="s">
        <v>43453</v>
      </c>
      <c r="C22332" s="20" t="s">
        <v>43460</v>
      </c>
      <c r="H22332" s="20" t="s">
        <v>49</v>
      </c>
    </row>
    <row r="22333" customFormat="false" ht="15.75" hidden="false" customHeight="false" outlineLevel="0" collapsed="false">
      <c r="A22333" s="20" t="s">
        <v>43461</v>
      </c>
      <c r="B22333" s="20" t="s">
        <v>43453</v>
      </c>
      <c r="C22333" s="20" t="s">
        <v>43460</v>
      </c>
      <c r="H22333" s="20" t="s">
        <v>49</v>
      </c>
    </row>
    <row r="22334" customFormat="false" ht="15.75" hidden="false" customHeight="false" outlineLevel="0" collapsed="false">
      <c r="A22334" s="20" t="s">
        <v>43462</v>
      </c>
      <c r="B22334" s="20" t="s">
        <v>43453</v>
      </c>
      <c r="C22334" s="20" t="s">
        <v>43463</v>
      </c>
      <c r="H22334" s="20" t="s">
        <v>49</v>
      </c>
    </row>
    <row r="22335" customFormat="false" ht="15.75" hidden="false" customHeight="false" outlineLevel="0" collapsed="false">
      <c r="A22335" s="20" t="s">
        <v>43464</v>
      </c>
      <c r="B22335" s="20" t="s">
        <v>43453</v>
      </c>
      <c r="C22335" s="20" t="s">
        <v>43463</v>
      </c>
      <c r="H22335" s="20" t="s">
        <v>49</v>
      </c>
    </row>
    <row r="22336" customFormat="false" ht="15.75" hidden="false" customHeight="false" outlineLevel="0" collapsed="false">
      <c r="A22336" s="20" t="s">
        <v>43465</v>
      </c>
      <c r="B22336" s="20" t="s">
        <v>43466</v>
      </c>
      <c r="C22336" s="20" t="s">
        <v>26826</v>
      </c>
      <c r="H22336" s="20" t="s">
        <v>49</v>
      </c>
    </row>
    <row r="22337" customFormat="false" ht="15.75" hidden="false" customHeight="false" outlineLevel="0" collapsed="false">
      <c r="A22337" s="20" t="s">
        <v>43467</v>
      </c>
      <c r="B22337" s="20" t="s">
        <v>43466</v>
      </c>
      <c r="C22337" s="20" t="s">
        <v>26826</v>
      </c>
      <c r="H22337" s="20" t="s">
        <v>49</v>
      </c>
    </row>
    <row r="22338" customFormat="false" ht="15.75" hidden="false" customHeight="false" outlineLevel="0" collapsed="false">
      <c r="A22338" s="20" t="s">
        <v>43468</v>
      </c>
      <c r="B22338" s="20" t="s">
        <v>43469</v>
      </c>
      <c r="C22338" s="20" t="s">
        <v>37310</v>
      </c>
      <c r="H22338" s="20" t="s">
        <v>49</v>
      </c>
    </row>
    <row r="22339" customFormat="false" ht="15.75" hidden="false" customHeight="false" outlineLevel="0" collapsed="false">
      <c r="A22339" s="20" t="s">
        <v>43470</v>
      </c>
      <c r="B22339" s="20" t="s">
        <v>43469</v>
      </c>
      <c r="C22339" s="20" t="s">
        <v>37310</v>
      </c>
      <c r="H22339" s="20" t="s">
        <v>49</v>
      </c>
    </row>
    <row r="22340" customFormat="false" ht="15.75" hidden="false" customHeight="false" outlineLevel="0" collapsed="false">
      <c r="A22340" s="20" t="s">
        <v>43471</v>
      </c>
      <c r="B22340" s="20" t="s">
        <v>43472</v>
      </c>
      <c r="C22340" s="20" t="s">
        <v>26826</v>
      </c>
      <c r="H22340" s="20" t="s">
        <v>49</v>
      </c>
    </row>
    <row r="22341" customFormat="false" ht="15.75" hidden="false" customHeight="false" outlineLevel="0" collapsed="false">
      <c r="A22341" s="20" t="s">
        <v>43473</v>
      </c>
      <c r="B22341" s="20" t="s">
        <v>43472</v>
      </c>
      <c r="C22341" s="20" t="s">
        <v>26826</v>
      </c>
      <c r="H22341" s="20" t="s">
        <v>49</v>
      </c>
    </row>
    <row r="22342" customFormat="false" ht="15.75" hidden="false" customHeight="false" outlineLevel="0" collapsed="false">
      <c r="A22342" s="20" t="s">
        <v>43474</v>
      </c>
      <c r="B22342" s="20" t="s">
        <v>43475</v>
      </c>
      <c r="C22342" s="20" t="s">
        <v>26826</v>
      </c>
      <c r="H22342" s="20" t="s">
        <v>49</v>
      </c>
    </row>
    <row r="22343" customFormat="false" ht="15.75" hidden="false" customHeight="false" outlineLevel="0" collapsed="false">
      <c r="A22343" s="20" t="s">
        <v>43476</v>
      </c>
      <c r="B22343" s="20" t="s">
        <v>43475</v>
      </c>
      <c r="C22343" s="20" t="s">
        <v>26826</v>
      </c>
      <c r="H22343" s="20" t="s">
        <v>49</v>
      </c>
    </row>
    <row r="22344" customFormat="false" ht="15.75" hidden="false" customHeight="false" outlineLevel="0" collapsed="false">
      <c r="A22344" s="20" t="s">
        <v>43477</v>
      </c>
      <c r="B22344" s="20" t="s">
        <v>43478</v>
      </c>
      <c r="C22344" s="20" t="s">
        <v>12695</v>
      </c>
      <c r="H22344" s="20" t="s">
        <v>103</v>
      </c>
    </row>
    <row r="22345" customFormat="false" ht="15.75" hidden="false" customHeight="false" outlineLevel="0" collapsed="false">
      <c r="A22345" s="20" t="s">
        <v>43479</v>
      </c>
      <c r="B22345" s="20" t="s">
        <v>43478</v>
      </c>
      <c r="C22345" s="20" t="s">
        <v>12695</v>
      </c>
      <c r="H22345" s="20" t="s">
        <v>103</v>
      </c>
    </row>
    <row r="22346" customFormat="false" ht="15.75" hidden="false" customHeight="false" outlineLevel="0" collapsed="false">
      <c r="A22346" s="20" t="s">
        <v>43480</v>
      </c>
      <c r="B22346" s="20" t="s">
        <v>43481</v>
      </c>
      <c r="H22346" s="20" t="s">
        <v>49</v>
      </c>
    </row>
    <row r="22347" customFormat="false" ht="15.75" hidden="false" customHeight="false" outlineLevel="0" collapsed="false">
      <c r="A22347" s="20" t="s">
        <v>43482</v>
      </c>
      <c r="B22347" s="20" t="s">
        <v>43481</v>
      </c>
      <c r="H22347" s="20" t="s">
        <v>49</v>
      </c>
    </row>
    <row r="22348" customFormat="false" ht="15.75" hidden="false" customHeight="false" outlineLevel="0" collapsed="false">
      <c r="A22348" s="20" t="s">
        <v>43483</v>
      </c>
      <c r="B22348" s="20" t="s">
        <v>43484</v>
      </c>
      <c r="C22348" s="20" t="s">
        <v>17248</v>
      </c>
      <c r="H22348" s="20" t="s">
        <v>49</v>
      </c>
    </row>
    <row r="22349" customFormat="false" ht="15.75" hidden="false" customHeight="false" outlineLevel="0" collapsed="false">
      <c r="A22349" s="20" t="s">
        <v>43485</v>
      </c>
      <c r="B22349" s="20" t="s">
        <v>43484</v>
      </c>
      <c r="C22349" s="20" t="s">
        <v>17248</v>
      </c>
      <c r="H22349" s="20" t="s">
        <v>49</v>
      </c>
    </row>
    <row r="22350" customFormat="false" ht="15.75" hidden="false" customHeight="false" outlineLevel="0" collapsed="false">
      <c r="A22350" s="20" t="s">
        <v>43486</v>
      </c>
      <c r="B22350" s="20" t="s">
        <v>43487</v>
      </c>
      <c r="C22350" s="20" t="s">
        <v>17248</v>
      </c>
      <c r="H22350" s="20" t="s">
        <v>49</v>
      </c>
    </row>
    <row r="22351" customFormat="false" ht="15.75" hidden="false" customHeight="false" outlineLevel="0" collapsed="false">
      <c r="A22351" s="20" t="s">
        <v>43488</v>
      </c>
      <c r="B22351" s="20" t="s">
        <v>43487</v>
      </c>
      <c r="C22351" s="20" t="s">
        <v>17248</v>
      </c>
      <c r="H22351" s="20" t="s">
        <v>49</v>
      </c>
    </row>
    <row r="22352" customFormat="false" ht="15.75" hidden="false" customHeight="false" outlineLevel="0" collapsed="false">
      <c r="A22352" s="20" t="s">
        <v>43489</v>
      </c>
      <c r="B22352" s="20" t="s">
        <v>43490</v>
      </c>
      <c r="H22352" s="20" t="s">
        <v>5894</v>
      </c>
    </row>
    <row r="22353" customFormat="false" ht="15.75" hidden="false" customHeight="false" outlineLevel="0" collapsed="false">
      <c r="A22353" s="20" t="s">
        <v>43491</v>
      </c>
      <c r="B22353" s="20" t="s">
        <v>43490</v>
      </c>
      <c r="H22353" s="20" t="s">
        <v>5894</v>
      </c>
    </row>
    <row r="22354" customFormat="false" ht="15.75" hidden="false" customHeight="false" outlineLevel="0" collapsed="false">
      <c r="A22354" s="20" t="s">
        <v>43492</v>
      </c>
      <c r="B22354" s="20" t="s">
        <v>43493</v>
      </c>
      <c r="C22354" s="20" t="s">
        <v>43494</v>
      </c>
      <c r="D22354" s="20" t="s">
        <v>9674</v>
      </c>
      <c r="H22354" s="20" t="s">
        <v>49</v>
      </c>
    </row>
    <row r="22355" customFormat="false" ht="15.75" hidden="false" customHeight="false" outlineLevel="0" collapsed="false">
      <c r="A22355" s="20" t="s">
        <v>43495</v>
      </c>
      <c r="B22355" s="20" t="s">
        <v>43493</v>
      </c>
      <c r="C22355" s="20" t="s">
        <v>43494</v>
      </c>
      <c r="D22355" s="20" t="s">
        <v>9674</v>
      </c>
      <c r="H22355" s="20" t="s">
        <v>49</v>
      </c>
    </row>
    <row r="22356" customFormat="false" ht="15.75" hidden="false" customHeight="false" outlineLevel="0" collapsed="false">
      <c r="A22356" s="20" t="s">
        <v>43496</v>
      </c>
      <c r="B22356" s="20" t="s">
        <v>43497</v>
      </c>
      <c r="C22356" s="20" t="s">
        <v>43498</v>
      </c>
      <c r="H22356" s="20" t="s">
        <v>49</v>
      </c>
    </row>
    <row r="22357" customFormat="false" ht="15.75" hidden="false" customHeight="false" outlineLevel="0" collapsed="false">
      <c r="A22357" s="20" t="s">
        <v>43499</v>
      </c>
      <c r="B22357" s="20" t="s">
        <v>43497</v>
      </c>
      <c r="C22357" s="20" t="s">
        <v>43498</v>
      </c>
      <c r="H22357" s="20" t="s">
        <v>49</v>
      </c>
    </row>
    <row r="22358" customFormat="false" ht="15.75" hidden="false" customHeight="false" outlineLevel="0" collapsed="false">
      <c r="A22358" s="20" t="s">
        <v>43500</v>
      </c>
      <c r="B22358" s="20" t="s">
        <v>43501</v>
      </c>
      <c r="C22358" s="20" t="s">
        <v>43502</v>
      </c>
      <c r="H22358" s="20" t="s">
        <v>49</v>
      </c>
    </row>
    <row r="22359" customFormat="false" ht="15.75" hidden="false" customHeight="false" outlineLevel="0" collapsed="false">
      <c r="A22359" s="20" t="s">
        <v>43503</v>
      </c>
      <c r="B22359" s="20" t="s">
        <v>43501</v>
      </c>
      <c r="C22359" s="20" t="s">
        <v>43502</v>
      </c>
      <c r="H22359" s="20" t="s">
        <v>49</v>
      </c>
    </row>
    <row r="22360" customFormat="false" ht="15.75" hidden="false" customHeight="false" outlineLevel="0" collapsed="false">
      <c r="A22360" s="20" t="s">
        <v>43504</v>
      </c>
      <c r="B22360" s="20" t="s">
        <v>43505</v>
      </c>
      <c r="C22360" s="20" t="s">
        <v>43506</v>
      </c>
      <c r="D22360" s="20" t="s">
        <v>43507</v>
      </c>
      <c r="E22360" s="20" t="s">
        <v>43508</v>
      </c>
      <c r="F22360" s="20" t="s">
        <v>43509</v>
      </c>
      <c r="G22360" s="20" t="s">
        <v>43510</v>
      </c>
      <c r="H22360" s="20" t="s">
        <v>49</v>
      </c>
    </row>
    <row r="22361" customFormat="false" ht="15.75" hidden="false" customHeight="false" outlineLevel="0" collapsed="false">
      <c r="A22361" s="20" t="s">
        <v>43511</v>
      </c>
      <c r="B22361" s="20" t="s">
        <v>43505</v>
      </c>
      <c r="C22361" s="20" t="s">
        <v>43506</v>
      </c>
      <c r="D22361" s="20" t="s">
        <v>43507</v>
      </c>
      <c r="E22361" s="20" t="s">
        <v>43508</v>
      </c>
      <c r="F22361" s="20" t="s">
        <v>43509</v>
      </c>
      <c r="G22361" s="20" t="s">
        <v>43510</v>
      </c>
      <c r="H22361" s="20" t="s">
        <v>49</v>
      </c>
    </row>
    <row r="22362" customFormat="false" ht="15.75" hidden="false" customHeight="false" outlineLevel="0" collapsed="false">
      <c r="A22362" s="20" t="s">
        <v>43512</v>
      </c>
      <c r="B22362" s="20" t="s">
        <v>43513</v>
      </c>
      <c r="C22362" s="20" t="s">
        <v>43514</v>
      </c>
      <c r="D22362" s="20" t="s">
        <v>43515</v>
      </c>
      <c r="E22362" s="20" t="s">
        <v>43516</v>
      </c>
      <c r="F22362" s="20" t="s">
        <v>43517</v>
      </c>
      <c r="G22362" s="20" t="s">
        <v>43518</v>
      </c>
      <c r="H22362" s="20" t="s">
        <v>49</v>
      </c>
    </row>
    <row r="22363" customFormat="false" ht="15.75" hidden="false" customHeight="false" outlineLevel="0" collapsed="false">
      <c r="A22363" s="20" t="s">
        <v>43519</v>
      </c>
      <c r="B22363" s="20" t="s">
        <v>43513</v>
      </c>
      <c r="C22363" s="20" t="s">
        <v>43514</v>
      </c>
      <c r="D22363" s="20" t="s">
        <v>43515</v>
      </c>
      <c r="E22363" s="20" t="s">
        <v>43516</v>
      </c>
      <c r="F22363" s="20" t="s">
        <v>43517</v>
      </c>
      <c r="G22363" s="20" t="s">
        <v>43518</v>
      </c>
      <c r="H22363" s="20" t="s">
        <v>49</v>
      </c>
    </row>
    <row r="22364" customFormat="false" ht="15.75" hidden="false" customHeight="false" outlineLevel="0" collapsed="false">
      <c r="A22364" s="20" t="s">
        <v>43520</v>
      </c>
      <c r="B22364" s="20" t="s">
        <v>43521</v>
      </c>
      <c r="C22364" s="20" t="s">
        <v>43522</v>
      </c>
      <c r="D22364" s="20" t="s">
        <v>43523</v>
      </c>
      <c r="E22364" s="20" t="s">
        <v>43524</v>
      </c>
      <c r="F22364" s="20" t="s">
        <v>43525</v>
      </c>
      <c r="G22364" s="20" t="s">
        <v>43526</v>
      </c>
      <c r="H22364" s="20" t="s">
        <v>49</v>
      </c>
    </row>
    <row r="22365" customFormat="false" ht="15.75" hidden="false" customHeight="false" outlineLevel="0" collapsed="false">
      <c r="A22365" s="20" t="s">
        <v>43527</v>
      </c>
      <c r="B22365" s="20" t="s">
        <v>43521</v>
      </c>
      <c r="C22365" s="20" t="s">
        <v>43522</v>
      </c>
      <c r="D22365" s="20" t="s">
        <v>43523</v>
      </c>
      <c r="E22365" s="20" t="s">
        <v>43524</v>
      </c>
      <c r="F22365" s="20" t="s">
        <v>43525</v>
      </c>
      <c r="G22365" s="20" t="s">
        <v>43526</v>
      </c>
      <c r="H22365" s="20" t="s">
        <v>49</v>
      </c>
    </row>
    <row r="22366" customFormat="false" ht="15.75" hidden="false" customHeight="false" outlineLevel="0" collapsed="false">
      <c r="A22366" s="20" t="s">
        <v>43528</v>
      </c>
      <c r="B22366" s="20" t="s">
        <v>43529</v>
      </c>
      <c r="C22366" s="20" t="s">
        <v>43522</v>
      </c>
      <c r="D22366" s="20" t="s">
        <v>43523</v>
      </c>
      <c r="E22366" s="20" t="s">
        <v>43524</v>
      </c>
      <c r="F22366" s="20" t="s">
        <v>43525</v>
      </c>
      <c r="G22366" s="20" t="s">
        <v>43530</v>
      </c>
      <c r="H22366" s="20" t="s">
        <v>49</v>
      </c>
    </row>
    <row r="22367" customFormat="false" ht="15.75" hidden="false" customHeight="false" outlineLevel="0" collapsed="false">
      <c r="A22367" s="20" t="s">
        <v>43531</v>
      </c>
      <c r="B22367" s="20" t="s">
        <v>43529</v>
      </c>
      <c r="C22367" s="20" t="s">
        <v>43522</v>
      </c>
      <c r="D22367" s="20" t="s">
        <v>43523</v>
      </c>
      <c r="E22367" s="20" t="s">
        <v>43524</v>
      </c>
      <c r="F22367" s="20" t="s">
        <v>43525</v>
      </c>
      <c r="G22367" s="20" t="s">
        <v>43530</v>
      </c>
      <c r="H22367" s="20" t="s">
        <v>49</v>
      </c>
    </row>
    <row r="22368" customFormat="false" ht="15.75" hidden="false" customHeight="false" outlineLevel="0" collapsed="false">
      <c r="A22368" s="20" t="s">
        <v>43532</v>
      </c>
      <c r="B22368" s="20" t="s">
        <v>43533</v>
      </c>
      <c r="C22368" s="20" t="s">
        <v>43534</v>
      </c>
      <c r="D22368" s="20" t="s">
        <v>43535</v>
      </c>
      <c r="E22368" s="20" t="s">
        <v>43536</v>
      </c>
      <c r="F22368" s="20" t="s">
        <v>43537</v>
      </c>
      <c r="G22368" s="20" t="s">
        <v>43538</v>
      </c>
      <c r="H22368" s="20" t="s">
        <v>49</v>
      </c>
    </row>
    <row r="22369" customFormat="false" ht="15.75" hidden="false" customHeight="false" outlineLevel="0" collapsed="false">
      <c r="A22369" s="20" t="s">
        <v>43539</v>
      </c>
      <c r="B22369" s="20" t="s">
        <v>43533</v>
      </c>
      <c r="C22369" s="20" t="s">
        <v>43534</v>
      </c>
      <c r="D22369" s="20" t="s">
        <v>43535</v>
      </c>
      <c r="E22369" s="20" t="s">
        <v>43536</v>
      </c>
      <c r="F22369" s="20" t="s">
        <v>43537</v>
      </c>
      <c r="G22369" s="20" t="s">
        <v>43538</v>
      </c>
      <c r="H22369" s="20" t="s">
        <v>49</v>
      </c>
    </row>
    <row r="22370" customFormat="false" ht="15.75" hidden="false" customHeight="false" outlineLevel="0" collapsed="false">
      <c r="A22370" s="20" t="s">
        <v>43540</v>
      </c>
      <c r="B22370" s="20" t="s">
        <v>43541</v>
      </c>
      <c r="C22370" s="20" t="s">
        <v>43542</v>
      </c>
      <c r="D22370" s="20" t="s">
        <v>43543</v>
      </c>
      <c r="E22370" s="20" t="s">
        <v>43544</v>
      </c>
      <c r="F22370" s="20" t="s">
        <v>43545</v>
      </c>
      <c r="H22370" s="20" t="s">
        <v>49</v>
      </c>
    </row>
    <row r="22371" customFormat="false" ht="15.75" hidden="false" customHeight="false" outlineLevel="0" collapsed="false">
      <c r="A22371" s="20" t="s">
        <v>43546</v>
      </c>
      <c r="B22371" s="20" t="s">
        <v>43541</v>
      </c>
      <c r="C22371" s="20" t="s">
        <v>43542</v>
      </c>
      <c r="D22371" s="20" t="s">
        <v>43543</v>
      </c>
      <c r="E22371" s="20" t="s">
        <v>43544</v>
      </c>
      <c r="F22371" s="20" t="s">
        <v>43545</v>
      </c>
      <c r="H22371" s="20" t="s">
        <v>49</v>
      </c>
    </row>
    <row r="22372" customFormat="false" ht="15.75" hidden="false" customHeight="false" outlineLevel="0" collapsed="false">
      <c r="A22372" s="20" t="s">
        <v>43547</v>
      </c>
      <c r="B22372" s="20" t="s">
        <v>43548</v>
      </c>
      <c r="C22372" s="20" t="s">
        <v>43549</v>
      </c>
      <c r="D22372" s="20" t="s">
        <v>43550</v>
      </c>
      <c r="H22372" s="20" t="s">
        <v>49</v>
      </c>
    </row>
    <row r="22373" customFormat="false" ht="15.75" hidden="false" customHeight="false" outlineLevel="0" collapsed="false">
      <c r="A22373" s="20" t="s">
        <v>43551</v>
      </c>
      <c r="B22373" s="20" t="s">
        <v>43548</v>
      </c>
      <c r="C22373" s="20" t="s">
        <v>43549</v>
      </c>
      <c r="D22373" s="20" t="s">
        <v>43550</v>
      </c>
      <c r="H22373" s="20" t="s">
        <v>49</v>
      </c>
    </row>
    <row r="22374" customFormat="false" ht="15.75" hidden="false" customHeight="false" outlineLevel="0" collapsed="false">
      <c r="A22374" s="20" t="s">
        <v>43552</v>
      </c>
      <c r="B22374" s="20" t="s">
        <v>43553</v>
      </c>
      <c r="C22374" s="20" t="s">
        <v>43554</v>
      </c>
      <c r="D22374" s="20" t="s">
        <v>43555</v>
      </c>
      <c r="E22374" s="20" t="s">
        <v>43556</v>
      </c>
      <c r="F22374" s="20" t="s">
        <v>43557</v>
      </c>
      <c r="G22374" s="20" t="s">
        <v>43558</v>
      </c>
      <c r="H22374" s="20" t="s">
        <v>49</v>
      </c>
    </row>
    <row r="22375" customFormat="false" ht="15.75" hidden="false" customHeight="false" outlineLevel="0" collapsed="false">
      <c r="A22375" s="20" t="s">
        <v>43559</v>
      </c>
      <c r="B22375" s="20" t="s">
        <v>43553</v>
      </c>
      <c r="C22375" s="20" t="s">
        <v>43554</v>
      </c>
      <c r="D22375" s="20" t="s">
        <v>43555</v>
      </c>
      <c r="E22375" s="20" t="s">
        <v>43556</v>
      </c>
      <c r="F22375" s="20" t="s">
        <v>43557</v>
      </c>
      <c r="G22375" s="20" t="s">
        <v>43558</v>
      </c>
      <c r="H22375" s="20" t="s">
        <v>49</v>
      </c>
    </row>
    <row r="22376" customFormat="false" ht="15.75" hidden="false" customHeight="false" outlineLevel="0" collapsed="false">
      <c r="A22376" s="20" t="s">
        <v>43560</v>
      </c>
      <c r="B22376" s="20" t="s">
        <v>43561</v>
      </c>
      <c r="C22376" s="20" t="s">
        <v>43562</v>
      </c>
      <c r="D22376" s="20" t="s">
        <v>43563</v>
      </c>
      <c r="E22376" s="20" t="s">
        <v>43564</v>
      </c>
      <c r="F22376" s="20" t="s">
        <v>43565</v>
      </c>
      <c r="G22376" s="20" t="s">
        <v>43566</v>
      </c>
      <c r="H22376" s="20" t="s">
        <v>49</v>
      </c>
    </row>
    <row r="22377" customFormat="false" ht="15.75" hidden="false" customHeight="false" outlineLevel="0" collapsed="false">
      <c r="A22377" s="20" t="s">
        <v>43567</v>
      </c>
      <c r="B22377" s="20" t="s">
        <v>43561</v>
      </c>
      <c r="C22377" s="20" t="s">
        <v>43562</v>
      </c>
      <c r="D22377" s="20" t="s">
        <v>43563</v>
      </c>
      <c r="E22377" s="20" t="s">
        <v>43564</v>
      </c>
      <c r="F22377" s="20" t="s">
        <v>43565</v>
      </c>
      <c r="G22377" s="20" t="s">
        <v>43566</v>
      </c>
      <c r="H22377" s="20" t="s">
        <v>49</v>
      </c>
    </row>
    <row r="22378" customFormat="false" ht="15.75" hidden="false" customHeight="false" outlineLevel="0" collapsed="false">
      <c r="A22378" s="20" t="s">
        <v>43568</v>
      </c>
      <c r="B22378" s="20" t="s">
        <v>43569</v>
      </c>
      <c r="C22378" s="20" t="s">
        <v>43570</v>
      </c>
      <c r="D22378" s="20" t="s">
        <v>43571</v>
      </c>
      <c r="E22378" s="20" t="s">
        <v>43572</v>
      </c>
      <c r="F22378" s="20" t="s">
        <v>43573</v>
      </c>
      <c r="G22378" s="20" t="s">
        <v>43574</v>
      </c>
      <c r="H22378" s="20" t="s">
        <v>49</v>
      </c>
    </row>
    <row r="22379" customFormat="false" ht="15.75" hidden="false" customHeight="false" outlineLevel="0" collapsed="false">
      <c r="A22379" s="20" t="s">
        <v>43575</v>
      </c>
      <c r="B22379" s="20" t="s">
        <v>43569</v>
      </c>
      <c r="C22379" s="20" t="s">
        <v>43570</v>
      </c>
      <c r="D22379" s="20" t="s">
        <v>43571</v>
      </c>
      <c r="E22379" s="20" t="s">
        <v>43572</v>
      </c>
      <c r="F22379" s="20" t="s">
        <v>43573</v>
      </c>
      <c r="G22379" s="20" t="s">
        <v>43574</v>
      </c>
      <c r="H22379" s="20" t="s">
        <v>49</v>
      </c>
    </row>
    <row r="22380" customFormat="false" ht="15.75" hidden="false" customHeight="false" outlineLevel="0" collapsed="false">
      <c r="A22380" s="20" t="s">
        <v>43576</v>
      </c>
      <c r="B22380" s="20" t="s">
        <v>43577</v>
      </c>
      <c r="C22380" s="20" t="s">
        <v>43578</v>
      </c>
      <c r="D22380" s="20" t="s">
        <v>43579</v>
      </c>
      <c r="E22380" s="20" t="s">
        <v>43580</v>
      </c>
      <c r="F22380" s="20" t="s">
        <v>43581</v>
      </c>
      <c r="G22380" s="20" t="s">
        <v>43582</v>
      </c>
      <c r="H22380" s="20" t="s">
        <v>49</v>
      </c>
    </row>
    <row r="22381" customFormat="false" ht="15.75" hidden="false" customHeight="false" outlineLevel="0" collapsed="false">
      <c r="A22381" s="20" t="s">
        <v>43583</v>
      </c>
      <c r="B22381" s="20" t="s">
        <v>43577</v>
      </c>
      <c r="C22381" s="20" t="s">
        <v>43578</v>
      </c>
      <c r="D22381" s="20" t="s">
        <v>43579</v>
      </c>
      <c r="E22381" s="20" t="s">
        <v>43580</v>
      </c>
      <c r="F22381" s="20" t="s">
        <v>43581</v>
      </c>
      <c r="G22381" s="20" t="s">
        <v>43582</v>
      </c>
      <c r="H22381" s="20" t="s">
        <v>49</v>
      </c>
    </row>
    <row r="22382" customFormat="false" ht="15.75" hidden="false" customHeight="false" outlineLevel="0" collapsed="false">
      <c r="A22382" s="20" t="s">
        <v>43584</v>
      </c>
      <c r="B22382" s="20" t="s">
        <v>43585</v>
      </c>
      <c r="C22382" s="20" t="s">
        <v>43586</v>
      </c>
      <c r="D22382" s="20" t="s">
        <v>43587</v>
      </c>
      <c r="E22382" s="20" t="s">
        <v>43588</v>
      </c>
      <c r="F22382" s="20" t="s">
        <v>43589</v>
      </c>
      <c r="G22382" s="20" t="s">
        <v>43590</v>
      </c>
      <c r="H22382" s="20" t="s">
        <v>49</v>
      </c>
    </row>
    <row r="22383" customFormat="false" ht="15.75" hidden="false" customHeight="false" outlineLevel="0" collapsed="false">
      <c r="A22383" s="20" t="s">
        <v>43591</v>
      </c>
      <c r="B22383" s="20" t="s">
        <v>43585</v>
      </c>
      <c r="C22383" s="20" t="s">
        <v>43586</v>
      </c>
      <c r="D22383" s="20" t="s">
        <v>43587</v>
      </c>
      <c r="E22383" s="20" t="s">
        <v>43588</v>
      </c>
      <c r="F22383" s="20" t="s">
        <v>43589</v>
      </c>
      <c r="G22383" s="20" t="s">
        <v>43590</v>
      </c>
      <c r="H22383" s="20" t="s">
        <v>49</v>
      </c>
    </row>
    <row r="22384" customFormat="false" ht="15.75" hidden="false" customHeight="false" outlineLevel="0" collapsed="false">
      <c r="A22384" s="20" t="s">
        <v>43592</v>
      </c>
      <c r="B22384" s="20" t="s">
        <v>43593</v>
      </c>
      <c r="C22384" s="20" t="s">
        <v>43594</v>
      </c>
      <c r="D22384" s="20" t="s">
        <v>43595</v>
      </c>
      <c r="E22384" s="20" t="s">
        <v>43596</v>
      </c>
      <c r="F22384" s="20" t="s">
        <v>43597</v>
      </c>
      <c r="G22384" s="20" t="s">
        <v>43598</v>
      </c>
      <c r="H22384" s="20" t="s">
        <v>49</v>
      </c>
    </row>
    <row r="22385" customFormat="false" ht="15.75" hidden="false" customHeight="false" outlineLevel="0" collapsed="false">
      <c r="A22385" s="20" t="s">
        <v>43599</v>
      </c>
      <c r="B22385" s="20" t="s">
        <v>43593</v>
      </c>
      <c r="C22385" s="20" t="s">
        <v>43594</v>
      </c>
      <c r="D22385" s="20" t="s">
        <v>43595</v>
      </c>
      <c r="E22385" s="20" t="s">
        <v>43596</v>
      </c>
      <c r="F22385" s="20" t="s">
        <v>43597</v>
      </c>
      <c r="G22385" s="20" t="s">
        <v>43598</v>
      </c>
      <c r="H22385" s="20" t="s">
        <v>49</v>
      </c>
    </row>
    <row r="22386" customFormat="false" ht="15.75" hidden="false" customHeight="false" outlineLevel="0" collapsed="false">
      <c r="A22386" s="20" t="s">
        <v>43600</v>
      </c>
      <c r="B22386" s="20" t="s">
        <v>43601</v>
      </c>
      <c r="H22386" s="20" t="s">
        <v>49</v>
      </c>
    </row>
    <row r="22387" customFormat="false" ht="15.75" hidden="false" customHeight="false" outlineLevel="0" collapsed="false">
      <c r="A22387" s="20" t="s">
        <v>43602</v>
      </c>
      <c r="B22387" s="20" t="s">
        <v>43601</v>
      </c>
      <c r="H22387" s="20" t="s">
        <v>49</v>
      </c>
    </row>
    <row r="22388" customFormat="false" ht="15.75" hidden="false" customHeight="false" outlineLevel="0" collapsed="false">
      <c r="A22388" s="20" t="s">
        <v>43603</v>
      </c>
      <c r="B22388" s="20" t="s">
        <v>43604</v>
      </c>
      <c r="C22388" s="20" t="s">
        <v>18801</v>
      </c>
      <c r="H22388" s="20" t="s">
        <v>49</v>
      </c>
    </row>
    <row r="22389" customFormat="false" ht="15.75" hidden="false" customHeight="false" outlineLevel="0" collapsed="false">
      <c r="A22389" s="20" t="s">
        <v>43605</v>
      </c>
      <c r="B22389" s="20" t="s">
        <v>43604</v>
      </c>
      <c r="C22389" s="20" t="s">
        <v>18801</v>
      </c>
      <c r="H22389" s="20" t="s">
        <v>49</v>
      </c>
    </row>
    <row r="22390" customFormat="false" ht="15.75" hidden="false" customHeight="false" outlineLevel="0" collapsed="false">
      <c r="A22390" s="20" t="s">
        <v>43606</v>
      </c>
      <c r="B22390" s="20" t="s">
        <v>43607</v>
      </c>
      <c r="C22390" s="20" t="s">
        <v>26826</v>
      </c>
      <c r="H22390" s="20" t="s">
        <v>49</v>
      </c>
    </row>
    <row r="22391" customFormat="false" ht="15.75" hidden="false" customHeight="false" outlineLevel="0" collapsed="false">
      <c r="A22391" s="20" t="s">
        <v>43608</v>
      </c>
      <c r="B22391" s="20" t="s">
        <v>43607</v>
      </c>
      <c r="C22391" s="20" t="s">
        <v>26826</v>
      </c>
      <c r="H22391" s="20" t="s">
        <v>49</v>
      </c>
    </row>
    <row r="22392" customFormat="false" ht="15.75" hidden="false" customHeight="false" outlineLevel="0" collapsed="false">
      <c r="A22392" s="20" t="s">
        <v>43609</v>
      </c>
      <c r="B22392" s="20" t="s">
        <v>43610</v>
      </c>
      <c r="C22392" s="20" t="s">
        <v>26826</v>
      </c>
      <c r="H22392" s="20" t="s">
        <v>49</v>
      </c>
    </row>
    <row r="22393" customFormat="false" ht="15.75" hidden="false" customHeight="false" outlineLevel="0" collapsed="false">
      <c r="A22393" s="20" t="s">
        <v>43611</v>
      </c>
      <c r="B22393" s="20" t="s">
        <v>43610</v>
      </c>
      <c r="C22393" s="20" t="s">
        <v>26826</v>
      </c>
      <c r="H22393" s="20" t="s">
        <v>49</v>
      </c>
    </row>
    <row r="22394" customFormat="false" ht="15.75" hidden="false" customHeight="false" outlineLevel="0" collapsed="false">
      <c r="A22394" s="20" t="s">
        <v>43612</v>
      </c>
      <c r="B22394" s="20" t="s">
        <v>43613</v>
      </c>
      <c r="C22394" s="20" t="s">
        <v>18782</v>
      </c>
      <c r="H22394" s="20" t="s">
        <v>49</v>
      </c>
    </row>
    <row r="22395" customFormat="false" ht="15.75" hidden="false" customHeight="false" outlineLevel="0" collapsed="false">
      <c r="A22395" s="20" t="s">
        <v>43614</v>
      </c>
      <c r="B22395" s="20" t="s">
        <v>43613</v>
      </c>
      <c r="C22395" s="20" t="s">
        <v>18782</v>
      </c>
      <c r="H22395" s="20" t="s">
        <v>49</v>
      </c>
    </row>
    <row r="22396" customFormat="false" ht="15.75" hidden="false" customHeight="false" outlineLevel="0" collapsed="false">
      <c r="A22396" s="20" t="s">
        <v>43615</v>
      </c>
      <c r="B22396" s="20" t="s">
        <v>43616</v>
      </c>
      <c r="C22396" s="20" t="s">
        <v>13544</v>
      </c>
      <c r="H22396" s="20" t="s">
        <v>49</v>
      </c>
    </row>
    <row r="22397" customFormat="false" ht="15.75" hidden="false" customHeight="false" outlineLevel="0" collapsed="false">
      <c r="A22397" s="20" t="s">
        <v>43617</v>
      </c>
      <c r="B22397" s="20" t="s">
        <v>43616</v>
      </c>
      <c r="C22397" s="20" t="s">
        <v>13544</v>
      </c>
      <c r="H22397" s="20" t="s">
        <v>49</v>
      </c>
    </row>
    <row r="22398" customFormat="false" ht="15.75" hidden="false" customHeight="false" outlineLevel="0" collapsed="false">
      <c r="A22398" s="20" t="s">
        <v>43618</v>
      </c>
      <c r="B22398" s="20" t="s">
        <v>43619</v>
      </c>
      <c r="C22398" s="20" t="s">
        <v>13544</v>
      </c>
      <c r="H22398" s="20" t="s">
        <v>49</v>
      </c>
    </row>
    <row r="22399" customFormat="false" ht="15.75" hidden="false" customHeight="false" outlineLevel="0" collapsed="false">
      <c r="A22399" s="20" t="s">
        <v>43620</v>
      </c>
      <c r="B22399" s="20" t="s">
        <v>43619</v>
      </c>
      <c r="C22399" s="20" t="s">
        <v>13544</v>
      </c>
      <c r="H22399" s="20" t="s">
        <v>49</v>
      </c>
    </row>
    <row r="22400" customFormat="false" ht="15.75" hidden="false" customHeight="false" outlineLevel="0" collapsed="false">
      <c r="A22400" s="20" t="s">
        <v>43621</v>
      </c>
      <c r="B22400" s="20" t="s">
        <v>43622</v>
      </c>
      <c r="C22400" s="20" t="s">
        <v>43623</v>
      </c>
      <c r="D22400" s="20" t="s">
        <v>43624</v>
      </c>
      <c r="H22400" s="20" t="s">
        <v>49</v>
      </c>
    </row>
    <row r="22401" customFormat="false" ht="15.75" hidden="false" customHeight="false" outlineLevel="0" collapsed="false">
      <c r="A22401" s="20" t="s">
        <v>43625</v>
      </c>
      <c r="B22401" s="20" t="s">
        <v>43622</v>
      </c>
      <c r="C22401" s="20" t="s">
        <v>43623</v>
      </c>
      <c r="D22401" s="20" t="s">
        <v>43624</v>
      </c>
      <c r="H22401" s="20" t="s">
        <v>49</v>
      </c>
    </row>
    <row r="22402" customFormat="false" ht="15.75" hidden="false" customHeight="false" outlineLevel="0" collapsed="false">
      <c r="A22402" s="20" t="s">
        <v>43626</v>
      </c>
      <c r="B22402" s="20" t="s">
        <v>43627</v>
      </c>
      <c r="C22402" s="20" t="s">
        <v>43628</v>
      </c>
      <c r="D22402" s="20" t="s">
        <v>43629</v>
      </c>
      <c r="H22402" s="20" t="s">
        <v>49</v>
      </c>
    </row>
    <row r="22403" customFormat="false" ht="15.75" hidden="false" customHeight="false" outlineLevel="0" collapsed="false">
      <c r="A22403" s="20" t="s">
        <v>43630</v>
      </c>
      <c r="B22403" s="20" t="s">
        <v>43627</v>
      </c>
      <c r="C22403" s="20" t="s">
        <v>43628</v>
      </c>
      <c r="D22403" s="20" t="s">
        <v>43629</v>
      </c>
      <c r="H22403" s="20" t="s">
        <v>49</v>
      </c>
    </row>
    <row r="22404" customFormat="false" ht="15.75" hidden="false" customHeight="false" outlineLevel="0" collapsed="false">
      <c r="A22404" s="20" t="s">
        <v>43631</v>
      </c>
      <c r="B22404" s="20" t="s">
        <v>43632</v>
      </c>
      <c r="C22404" s="20" t="s">
        <v>43628</v>
      </c>
      <c r="D22404" s="20" t="s">
        <v>43633</v>
      </c>
      <c r="H22404" s="20" t="s">
        <v>49</v>
      </c>
    </row>
    <row r="22405" customFormat="false" ht="15.75" hidden="false" customHeight="false" outlineLevel="0" collapsed="false">
      <c r="A22405" s="20" t="s">
        <v>43634</v>
      </c>
      <c r="B22405" s="20" t="s">
        <v>43632</v>
      </c>
      <c r="C22405" s="20" t="s">
        <v>43628</v>
      </c>
      <c r="D22405" s="20" t="s">
        <v>43633</v>
      </c>
      <c r="H22405" s="20" t="s">
        <v>49</v>
      </c>
    </row>
    <row r="22406" customFormat="false" ht="15.75" hidden="false" customHeight="false" outlineLevel="0" collapsed="false">
      <c r="A22406" s="20" t="s">
        <v>43635</v>
      </c>
      <c r="B22406" s="20" t="s">
        <v>43636</v>
      </c>
      <c r="C22406" s="20" t="s">
        <v>43628</v>
      </c>
      <c r="D22406" s="20" t="s">
        <v>43633</v>
      </c>
      <c r="H22406" s="20" t="s">
        <v>49</v>
      </c>
    </row>
    <row r="22407" customFormat="false" ht="15.75" hidden="false" customHeight="false" outlineLevel="0" collapsed="false">
      <c r="A22407" s="20" t="s">
        <v>43637</v>
      </c>
      <c r="B22407" s="20" t="s">
        <v>43636</v>
      </c>
      <c r="C22407" s="20" t="s">
        <v>43628</v>
      </c>
      <c r="D22407" s="20" t="s">
        <v>43633</v>
      </c>
      <c r="H22407" s="20" t="s">
        <v>49</v>
      </c>
    </row>
    <row r="22408" customFormat="false" ht="15.75" hidden="false" customHeight="false" outlineLevel="0" collapsed="false">
      <c r="A22408" s="20" t="s">
        <v>43638</v>
      </c>
      <c r="B22408" s="20" t="s">
        <v>43627</v>
      </c>
      <c r="C22408" s="20" t="s">
        <v>43639</v>
      </c>
      <c r="D22408" s="20" t="s">
        <v>43640</v>
      </c>
      <c r="H22408" s="20" t="s">
        <v>49</v>
      </c>
    </row>
    <row r="22409" customFormat="false" ht="15.75" hidden="false" customHeight="false" outlineLevel="0" collapsed="false">
      <c r="A22409" s="20" t="s">
        <v>43641</v>
      </c>
      <c r="B22409" s="20" t="s">
        <v>43627</v>
      </c>
      <c r="C22409" s="20" t="s">
        <v>43639</v>
      </c>
      <c r="D22409" s="20" t="s">
        <v>43640</v>
      </c>
      <c r="H22409" s="20" t="s">
        <v>49</v>
      </c>
    </row>
    <row r="22410" customFormat="false" ht="15.75" hidden="false" customHeight="false" outlineLevel="0" collapsed="false">
      <c r="A22410" s="20" t="s">
        <v>43642</v>
      </c>
      <c r="B22410" s="20" t="s">
        <v>43632</v>
      </c>
      <c r="C22410" s="20" t="s">
        <v>43639</v>
      </c>
      <c r="D22410" s="20" t="s">
        <v>43640</v>
      </c>
      <c r="H22410" s="20" t="s">
        <v>49</v>
      </c>
    </row>
    <row r="22411" customFormat="false" ht="15.75" hidden="false" customHeight="false" outlineLevel="0" collapsed="false">
      <c r="A22411" s="20" t="s">
        <v>43643</v>
      </c>
      <c r="B22411" s="20" t="s">
        <v>43632</v>
      </c>
      <c r="C22411" s="20" t="s">
        <v>43639</v>
      </c>
      <c r="D22411" s="20" t="s">
        <v>43640</v>
      </c>
      <c r="H22411" s="20" t="s">
        <v>49</v>
      </c>
    </row>
    <row r="22412" customFormat="false" ht="15.75" hidden="false" customHeight="false" outlineLevel="0" collapsed="false">
      <c r="A22412" s="20" t="s">
        <v>43644</v>
      </c>
      <c r="B22412" s="20" t="s">
        <v>43636</v>
      </c>
      <c r="C22412" s="20" t="s">
        <v>43645</v>
      </c>
      <c r="D22412" s="20" t="s">
        <v>43646</v>
      </c>
      <c r="H22412" s="20" t="s">
        <v>49</v>
      </c>
    </row>
    <row r="22413" customFormat="false" ht="15.75" hidden="false" customHeight="false" outlineLevel="0" collapsed="false">
      <c r="A22413" s="20" t="s">
        <v>43647</v>
      </c>
      <c r="B22413" s="20" t="s">
        <v>43636</v>
      </c>
      <c r="C22413" s="20" t="s">
        <v>43645</v>
      </c>
      <c r="D22413" s="20" t="s">
        <v>43646</v>
      </c>
      <c r="H22413" s="20" t="s">
        <v>49</v>
      </c>
    </row>
    <row r="22414" customFormat="false" ht="15.75" hidden="false" customHeight="false" outlineLevel="0" collapsed="false">
      <c r="A22414" s="20" t="s">
        <v>43648</v>
      </c>
      <c r="B22414" s="20" t="s">
        <v>43649</v>
      </c>
      <c r="C22414" s="20" t="s">
        <v>43639</v>
      </c>
      <c r="D22414" s="20" t="s">
        <v>43640</v>
      </c>
      <c r="H22414" s="20" t="s">
        <v>49</v>
      </c>
    </row>
    <row r="22415" customFormat="false" ht="15.75" hidden="false" customHeight="false" outlineLevel="0" collapsed="false">
      <c r="A22415" s="20" t="s">
        <v>43650</v>
      </c>
      <c r="B22415" s="20" t="s">
        <v>43649</v>
      </c>
      <c r="C22415" s="20" t="s">
        <v>43639</v>
      </c>
      <c r="D22415" s="20" t="s">
        <v>43640</v>
      </c>
      <c r="H22415" s="20" t="s">
        <v>49</v>
      </c>
    </row>
    <row r="22416" customFormat="false" ht="15.75" hidden="false" customHeight="false" outlineLevel="0" collapsed="false">
      <c r="A22416" s="20" t="s">
        <v>43651</v>
      </c>
      <c r="B22416" s="20" t="s">
        <v>43652</v>
      </c>
      <c r="C22416" s="20" t="s">
        <v>43653</v>
      </c>
      <c r="D22416" s="20" t="s">
        <v>43654</v>
      </c>
      <c r="E22416" s="20" t="s">
        <v>26826</v>
      </c>
      <c r="H22416" s="20" t="s">
        <v>49</v>
      </c>
    </row>
    <row r="22417" customFormat="false" ht="15.75" hidden="false" customHeight="false" outlineLevel="0" collapsed="false">
      <c r="A22417" s="20" t="s">
        <v>43655</v>
      </c>
      <c r="B22417" s="20" t="s">
        <v>43652</v>
      </c>
      <c r="C22417" s="20" t="s">
        <v>43653</v>
      </c>
      <c r="D22417" s="20" t="s">
        <v>43654</v>
      </c>
      <c r="E22417" s="20" t="s">
        <v>26826</v>
      </c>
      <c r="H22417" s="20" t="s">
        <v>49</v>
      </c>
    </row>
    <row r="22418" customFormat="false" ht="15.75" hidden="false" customHeight="false" outlineLevel="0" collapsed="false">
      <c r="A22418" s="20" t="s">
        <v>43656</v>
      </c>
      <c r="B22418" s="20" t="s">
        <v>43657</v>
      </c>
      <c r="C22418" s="20" t="s">
        <v>43658</v>
      </c>
      <c r="D22418" s="20" t="s">
        <v>43659</v>
      </c>
      <c r="E22418" s="20" t="s">
        <v>26826</v>
      </c>
      <c r="H22418" s="20" t="s">
        <v>49</v>
      </c>
    </row>
    <row r="22419" customFormat="false" ht="15.75" hidden="false" customHeight="false" outlineLevel="0" collapsed="false">
      <c r="A22419" s="20" t="s">
        <v>43660</v>
      </c>
      <c r="B22419" s="20" t="s">
        <v>43657</v>
      </c>
      <c r="C22419" s="20" t="s">
        <v>43658</v>
      </c>
      <c r="D22419" s="20" t="s">
        <v>43659</v>
      </c>
      <c r="E22419" s="20" t="s">
        <v>26826</v>
      </c>
      <c r="H22419" s="20" t="s">
        <v>49</v>
      </c>
    </row>
    <row r="22420" customFormat="false" ht="15.75" hidden="false" customHeight="false" outlineLevel="0" collapsed="false">
      <c r="A22420" s="20" t="s">
        <v>43661</v>
      </c>
      <c r="B22420" s="20" t="s">
        <v>43662</v>
      </c>
      <c r="C22420" s="20" t="s">
        <v>43658</v>
      </c>
      <c r="D22420" s="20" t="s">
        <v>43659</v>
      </c>
      <c r="E22420" s="20" t="s">
        <v>26826</v>
      </c>
      <c r="H22420" s="20" t="s">
        <v>49</v>
      </c>
    </row>
    <row r="22421" customFormat="false" ht="15.75" hidden="false" customHeight="false" outlineLevel="0" collapsed="false">
      <c r="A22421" s="20" t="s">
        <v>43663</v>
      </c>
      <c r="B22421" s="20" t="s">
        <v>43662</v>
      </c>
      <c r="C22421" s="20" t="s">
        <v>43658</v>
      </c>
      <c r="D22421" s="20" t="s">
        <v>43659</v>
      </c>
      <c r="E22421" s="20" t="s">
        <v>26826</v>
      </c>
      <c r="H22421" s="20" t="s">
        <v>49</v>
      </c>
    </row>
    <row r="22422" customFormat="false" ht="15.75" hidden="false" customHeight="false" outlineLevel="0" collapsed="false">
      <c r="A22422" s="20" t="s">
        <v>43664</v>
      </c>
      <c r="B22422" s="20" t="s">
        <v>43665</v>
      </c>
      <c r="C22422" s="20" t="s">
        <v>43658</v>
      </c>
      <c r="D22422" s="20" t="s">
        <v>43659</v>
      </c>
      <c r="E22422" s="20" t="s">
        <v>26826</v>
      </c>
      <c r="H22422" s="20" t="s">
        <v>49</v>
      </c>
    </row>
    <row r="22423" customFormat="false" ht="15.75" hidden="false" customHeight="false" outlineLevel="0" collapsed="false">
      <c r="A22423" s="20" t="s">
        <v>43666</v>
      </c>
      <c r="B22423" s="20" t="s">
        <v>43665</v>
      </c>
      <c r="C22423" s="20" t="s">
        <v>43658</v>
      </c>
      <c r="D22423" s="20" t="s">
        <v>43659</v>
      </c>
      <c r="E22423" s="20" t="s">
        <v>26826</v>
      </c>
      <c r="H22423" s="20" t="s">
        <v>49</v>
      </c>
    </row>
    <row r="22424" customFormat="false" ht="15.75" hidden="false" customHeight="false" outlineLevel="0" collapsed="false">
      <c r="A22424" s="20" t="s">
        <v>43667</v>
      </c>
      <c r="B22424" s="20" t="s">
        <v>43668</v>
      </c>
      <c r="C22424" s="20" t="s">
        <v>43658</v>
      </c>
      <c r="D22424" s="20" t="s">
        <v>43659</v>
      </c>
      <c r="E22424" s="20" t="s">
        <v>26826</v>
      </c>
      <c r="H22424" s="20" t="s">
        <v>49</v>
      </c>
    </row>
    <row r="22425" customFormat="false" ht="15.75" hidden="false" customHeight="false" outlineLevel="0" collapsed="false">
      <c r="A22425" s="20" t="s">
        <v>43669</v>
      </c>
      <c r="B22425" s="20" t="s">
        <v>43668</v>
      </c>
      <c r="C22425" s="20" t="s">
        <v>43658</v>
      </c>
      <c r="D22425" s="20" t="s">
        <v>43659</v>
      </c>
      <c r="E22425" s="20" t="s">
        <v>26826</v>
      </c>
      <c r="H22425" s="20" t="s">
        <v>49</v>
      </c>
    </row>
    <row r="22426" customFormat="false" ht="15.75" hidden="false" customHeight="false" outlineLevel="0" collapsed="false">
      <c r="A22426" s="20" t="s">
        <v>43670</v>
      </c>
      <c r="B22426" s="20" t="s">
        <v>43671</v>
      </c>
      <c r="C22426" s="20" t="s">
        <v>43672</v>
      </c>
      <c r="D22426" s="20" t="s">
        <v>43673</v>
      </c>
      <c r="E22426" s="20" t="s">
        <v>43674</v>
      </c>
      <c r="H22426" s="20" t="s">
        <v>49</v>
      </c>
    </row>
    <row r="22427" customFormat="false" ht="15.75" hidden="false" customHeight="false" outlineLevel="0" collapsed="false">
      <c r="A22427" s="20" t="s">
        <v>43675</v>
      </c>
      <c r="B22427" s="20" t="s">
        <v>43671</v>
      </c>
      <c r="C22427" s="20" t="s">
        <v>43672</v>
      </c>
      <c r="D22427" s="20" t="s">
        <v>43673</v>
      </c>
      <c r="E22427" s="20" t="s">
        <v>43674</v>
      </c>
      <c r="H22427" s="20" t="s">
        <v>49</v>
      </c>
    </row>
    <row r="22428" customFormat="false" ht="15.75" hidden="false" customHeight="false" outlineLevel="0" collapsed="false">
      <c r="A22428" s="20" t="s">
        <v>43676</v>
      </c>
      <c r="B22428" s="20" t="s">
        <v>43677</v>
      </c>
      <c r="C22428" s="20" t="s">
        <v>43678</v>
      </c>
      <c r="D22428" s="20" t="s">
        <v>43679</v>
      </c>
      <c r="E22428" s="20" t="s">
        <v>43680</v>
      </c>
      <c r="H22428" s="20" t="s">
        <v>49</v>
      </c>
    </row>
    <row r="22429" customFormat="false" ht="15.75" hidden="false" customHeight="false" outlineLevel="0" collapsed="false">
      <c r="A22429" s="20" t="s">
        <v>43681</v>
      </c>
      <c r="B22429" s="20" t="s">
        <v>43677</v>
      </c>
      <c r="C22429" s="20" t="s">
        <v>43678</v>
      </c>
      <c r="D22429" s="20" t="s">
        <v>43679</v>
      </c>
      <c r="E22429" s="20" t="s">
        <v>43680</v>
      </c>
      <c r="H22429" s="20" t="s">
        <v>49</v>
      </c>
    </row>
    <row r="22430" customFormat="false" ht="15.75" hidden="false" customHeight="false" outlineLevel="0" collapsed="false">
      <c r="A22430" s="20" t="s">
        <v>43682</v>
      </c>
      <c r="B22430" s="20" t="s">
        <v>43683</v>
      </c>
      <c r="C22430" s="20" t="s">
        <v>43678</v>
      </c>
      <c r="D22430" s="20" t="s">
        <v>43679</v>
      </c>
      <c r="E22430" s="20" t="s">
        <v>43680</v>
      </c>
      <c r="H22430" s="20" t="s">
        <v>49</v>
      </c>
    </row>
    <row r="22431" customFormat="false" ht="15.75" hidden="false" customHeight="false" outlineLevel="0" collapsed="false">
      <c r="A22431" s="20" t="s">
        <v>43684</v>
      </c>
      <c r="B22431" s="20" t="s">
        <v>43683</v>
      </c>
      <c r="C22431" s="20" t="s">
        <v>43678</v>
      </c>
      <c r="D22431" s="20" t="s">
        <v>43679</v>
      </c>
      <c r="E22431" s="20" t="s">
        <v>43680</v>
      </c>
      <c r="H22431" s="20" t="s">
        <v>49</v>
      </c>
    </row>
    <row r="22432" customFormat="false" ht="15.75" hidden="false" customHeight="false" outlineLevel="0" collapsed="false">
      <c r="A22432" s="20" t="s">
        <v>43685</v>
      </c>
      <c r="B22432" s="20" t="s">
        <v>43686</v>
      </c>
      <c r="C22432" s="20" t="s">
        <v>43678</v>
      </c>
      <c r="D22432" s="20" t="s">
        <v>43679</v>
      </c>
      <c r="E22432" s="20" t="s">
        <v>43680</v>
      </c>
      <c r="H22432" s="20" t="s">
        <v>49</v>
      </c>
    </row>
    <row r="22433" customFormat="false" ht="15.75" hidden="false" customHeight="false" outlineLevel="0" collapsed="false">
      <c r="A22433" s="20" t="s">
        <v>43687</v>
      </c>
      <c r="B22433" s="20" t="s">
        <v>43686</v>
      </c>
      <c r="C22433" s="20" t="s">
        <v>43678</v>
      </c>
      <c r="D22433" s="20" t="s">
        <v>43679</v>
      </c>
      <c r="E22433" s="20" t="s">
        <v>43680</v>
      </c>
      <c r="H22433" s="20" t="s">
        <v>49</v>
      </c>
    </row>
    <row r="22434" customFormat="false" ht="15.75" hidden="false" customHeight="false" outlineLevel="0" collapsed="false">
      <c r="A22434" s="20" t="s">
        <v>43688</v>
      </c>
      <c r="B22434" s="20" t="s">
        <v>43689</v>
      </c>
      <c r="C22434" s="20" t="s">
        <v>43653</v>
      </c>
      <c r="D22434" s="20" t="s">
        <v>43690</v>
      </c>
      <c r="E22434" s="20" t="s">
        <v>18801</v>
      </c>
      <c r="H22434" s="20" t="s">
        <v>49</v>
      </c>
    </row>
    <row r="22435" customFormat="false" ht="15.75" hidden="false" customHeight="false" outlineLevel="0" collapsed="false">
      <c r="A22435" s="20" t="s">
        <v>43691</v>
      </c>
      <c r="B22435" s="20" t="s">
        <v>43689</v>
      </c>
      <c r="C22435" s="20" t="s">
        <v>43653</v>
      </c>
      <c r="D22435" s="20" t="s">
        <v>43690</v>
      </c>
      <c r="E22435" s="20" t="s">
        <v>18801</v>
      </c>
      <c r="H22435" s="20" t="s">
        <v>49</v>
      </c>
    </row>
    <row r="22436" customFormat="false" ht="15.75" hidden="false" customHeight="false" outlineLevel="0" collapsed="false">
      <c r="A22436" s="20" t="s">
        <v>43692</v>
      </c>
      <c r="B22436" s="20" t="s">
        <v>43693</v>
      </c>
      <c r="C22436" s="20" t="s">
        <v>43658</v>
      </c>
      <c r="D22436" s="20" t="s">
        <v>43694</v>
      </c>
      <c r="E22436" s="20" t="s">
        <v>26826</v>
      </c>
      <c r="H22436" s="20" t="s">
        <v>49</v>
      </c>
    </row>
    <row r="22437" customFormat="false" ht="15.75" hidden="false" customHeight="false" outlineLevel="0" collapsed="false">
      <c r="A22437" s="20" t="s">
        <v>43695</v>
      </c>
      <c r="B22437" s="20" t="s">
        <v>43693</v>
      </c>
      <c r="C22437" s="20" t="s">
        <v>43658</v>
      </c>
      <c r="D22437" s="20" t="s">
        <v>43694</v>
      </c>
      <c r="E22437" s="20" t="s">
        <v>26826</v>
      </c>
      <c r="H22437" s="20" t="s">
        <v>49</v>
      </c>
    </row>
    <row r="22438" customFormat="false" ht="15.75" hidden="false" customHeight="false" outlineLevel="0" collapsed="false">
      <c r="A22438" s="20" t="s">
        <v>43696</v>
      </c>
      <c r="B22438" s="20" t="s">
        <v>43697</v>
      </c>
      <c r="C22438" s="20" t="s">
        <v>43658</v>
      </c>
      <c r="D22438" s="20" t="s">
        <v>43694</v>
      </c>
      <c r="E22438" s="20" t="s">
        <v>26826</v>
      </c>
      <c r="H22438" s="20" t="s">
        <v>49</v>
      </c>
    </row>
    <row r="22439" customFormat="false" ht="15.75" hidden="false" customHeight="false" outlineLevel="0" collapsed="false">
      <c r="A22439" s="20" t="s">
        <v>43698</v>
      </c>
      <c r="B22439" s="20" t="s">
        <v>43697</v>
      </c>
      <c r="C22439" s="20" t="s">
        <v>43658</v>
      </c>
      <c r="D22439" s="20" t="s">
        <v>43694</v>
      </c>
      <c r="E22439" s="20" t="s">
        <v>26826</v>
      </c>
      <c r="H22439" s="20" t="s">
        <v>49</v>
      </c>
    </row>
    <row r="22440" customFormat="false" ht="15.75" hidden="false" customHeight="false" outlineLevel="0" collapsed="false">
      <c r="A22440" s="20" t="s">
        <v>43699</v>
      </c>
      <c r="B22440" s="20" t="s">
        <v>43700</v>
      </c>
      <c r="C22440" s="20" t="s">
        <v>43658</v>
      </c>
      <c r="D22440" s="20" t="s">
        <v>43694</v>
      </c>
      <c r="E22440" s="20" t="s">
        <v>26826</v>
      </c>
      <c r="H22440" s="20" t="s">
        <v>49</v>
      </c>
    </row>
    <row r="22441" customFormat="false" ht="15.75" hidden="false" customHeight="false" outlineLevel="0" collapsed="false">
      <c r="A22441" s="20" t="s">
        <v>43701</v>
      </c>
      <c r="B22441" s="20" t="s">
        <v>43700</v>
      </c>
      <c r="C22441" s="20" t="s">
        <v>43658</v>
      </c>
      <c r="D22441" s="20" t="s">
        <v>43694</v>
      </c>
      <c r="E22441" s="20" t="s">
        <v>26826</v>
      </c>
      <c r="H22441" s="20" t="s">
        <v>49</v>
      </c>
    </row>
    <row r="22442" customFormat="false" ht="15.75" hidden="false" customHeight="false" outlineLevel="0" collapsed="false">
      <c r="A22442" s="20" t="s">
        <v>43702</v>
      </c>
      <c r="B22442" s="20" t="s">
        <v>43703</v>
      </c>
      <c r="C22442" s="20" t="s">
        <v>43658</v>
      </c>
      <c r="D22442" s="20" t="s">
        <v>43694</v>
      </c>
      <c r="E22442" s="20" t="s">
        <v>26826</v>
      </c>
      <c r="H22442" s="20" t="s">
        <v>49</v>
      </c>
    </row>
    <row r="22443" customFormat="false" ht="15.75" hidden="false" customHeight="false" outlineLevel="0" collapsed="false">
      <c r="A22443" s="20" t="s">
        <v>43704</v>
      </c>
      <c r="B22443" s="20" t="s">
        <v>43703</v>
      </c>
      <c r="C22443" s="20" t="s">
        <v>43658</v>
      </c>
      <c r="D22443" s="20" t="s">
        <v>43694</v>
      </c>
      <c r="E22443" s="20" t="s">
        <v>26826</v>
      </c>
      <c r="H22443" s="20" t="s">
        <v>49</v>
      </c>
    </row>
    <row r="22444" customFormat="false" ht="15.75" hidden="false" customHeight="false" outlineLevel="0" collapsed="false">
      <c r="A22444" s="20" t="s">
        <v>43705</v>
      </c>
      <c r="B22444" s="20" t="s">
        <v>43706</v>
      </c>
      <c r="C22444" s="20" t="s">
        <v>43707</v>
      </c>
      <c r="D22444" s="20" t="s">
        <v>43708</v>
      </c>
      <c r="E22444" s="20" t="s">
        <v>43709</v>
      </c>
      <c r="H22444" s="20" t="s">
        <v>49</v>
      </c>
    </row>
    <row r="22445" customFormat="false" ht="15.75" hidden="false" customHeight="false" outlineLevel="0" collapsed="false">
      <c r="A22445" s="20" t="s">
        <v>43710</v>
      </c>
      <c r="B22445" s="20" t="s">
        <v>43706</v>
      </c>
      <c r="C22445" s="20" t="s">
        <v>43707</v>
      </c>
      <c r="D22445" s="20" t="s">
        <v>43708</v>
      </c>
      <c r="E22445" s="20" t="s">
        <v>43709</v>
      </c>
      <c r="H22445" s="20" t="s">
        <v>49</v>
      </c>
    </row>
    <row r="22446" customFormat="false" ht="15.75" hidden="false" customHeight="false" outlineLevel="0" collapsed="false">
      <c r="A22446" s="20" t="s">
        <v>43711</v>
      </c>
      <c r="B22446" s="20" t="s">
        <v>43706</v>
      </c>
      <c r="C22446" s="20" t="s">
        <v>43712</v>
      </c>
      <c r="D22446" s="20" t="s">
        <v>43713</v>
      </c>
      <c r="E22446" s="20" t="s">
        <v>43714</v>
      </c>
      <c r="H22446" s="20" t="s">
        <v>49</v>
      </c>
    </row>
    <row r="22447" customFormat="false" ht="15.75" hidden="false" customHeight="false" outlineLevel="0" collapsed="false">
      <c r="A22447" s="20" t="s">
        <v>43715</v>
      </c>
      <c r="B22447" s="20" t="s">
        <v>43706</v>
      </c>
      <c r="C22447" s="20" t="s">
        <v>43712</v>
      </c>
      <c r="D22447" s="20" t="s">
        <v>43713</v>
      </c>
      <c r="E22447" s="20" t="s">
        <v>43714</v>
      </c>
      <c r="H22447" s="20" t="s">
        <v>49</v>
      </c>
    </row>
    <row r="22448" customFormat="false" ht="15.75" hidden="false" customHeight="false" outlineLevel="0" collapsed="false">
      <c r="A22448" s="20" t="s">
        <v>43716</v>
      </c>
      <c r="B22448" s="20" t="s">
        <v>43706</v>
      </c>
      <c r="C22448" s="20" t="s">
        <v>43717</v>
      </c>
      <c r="D22448" s="20" t="s">
        <v>43713</v>
      </c>
      <c r="E22448" s="20" t="s">
        <v>43714</v>
      </c>
      <c r="H22448" s="20" t="s">
        <v>49</v>
      </c>
    </row>
    <row r="22449" customFormat="false" ht="15.75" hidden="false" customHeight="false" outlineLevel="0" collapsed="false">
      <c r="A22449" s="20" t="s">
        <v>43718</v>
      </c>
      <c r="B22449" s="20" t="s">
        <v>43706</v>
      </c>
      <c r="C22449" s="20" t="s">
        <v>43717</v>
      </c>
      <c r="D22449" s="20" t="s">
        <v>43713</v>
      </c>
      <c r="E22449" s="20" t="s">
        <v>43714</v>
      </c>
      <c r="H22449" s="20" t="s">
        <v>49</v>
      </c>
    </row>
    <row r="22450" customFormat="false" ht="15.75" hidden="false" customHeight="false" outlineLevel="0" collapsed="false">
      <c r="A22450" s="20" t="s">
        <v>43719</v>
      </c>
      <c r="B22450" s="20" t="s">
        <v>43706</v>
      </c>
      <c r="C22450" s="20" t="s">
        <v>43720</v>
      </c>
      <c r="D22450" s="20" t="s">
        <v>43713</v>
      </c>
      <c r="E22450" s="20" t="s">
        <v>43714</v>
      </c>
      <c r="H22450" s="20" t="s">
        <v>49</v>
      </c>
    </row>
    <row r="22451" customFormat="false" ht="15.75" hidden="false" customHeight="false" outlineLevel="0" collapsed="false">
      <c r="A22451" s="20" t="s">
        <v>43721</v>
      </c>
      <c r="B22451" s="20" t="s">
        <v>43706</v>
      </c>
      <c r="C22451" s="20" t="s">
        <v>43720</v>
      </c>
      <c r="D22451" s="20" t="s">
        <v>43713</v>
      </c>
      <c r="E22451" s="20" t="s">
        <v>43714</v>
      </c>
      <c r="H22451" s="20" t="s">
        <v>49</v>
      </c>
    </row>
    <row r="22452" customFormat="false" ht="15.75" hidden="false" customHeight="false" outlineLevel="0" collapsed="false">
      <c r="A22452" s="20" t="s">
        <v>43722</v>
      </c>
      <c r="B22452" s="20" t="s">
        <v>43723</v>
      </c>
      <c r="C22452" s="20" t="s">
        <v>43724</v>
      </c>
      <c r="D22452" s="20" t="s">
        <v>43725</v>
      </c>
      <c r="H22452" s="20" t="s">
        <v>49</v>
      </c>
    </row>
    <row r="22453" customFormat="false" ht="15.75" hidden="false" customHeight="false" outlineLevel="0" collapsed="false">
      <c r="A22453" s="20" t="s">
        <v>43726</v>
      </c>
      <c r="B22453" s="20" t="s">
        <v>43723</v>
      </c>
      <c r="C22453" s="20" t="s">
        <v>43724</v>
      </c>
      <c r="D22453" s="20" t="s">
        <v>43725</v>
      </c>
      <c r="H22453" s="20" t="s">
        <v>49</v>
      </c>
    </row>
    <row r="22454" customFormat="false" ht="15.75" hidden="false" customHeight="false" outlineLevel="0" collapsed="false">
      <c r="A22454" s="20" t="s">
        <v>43727</v>
      </c>
      <c r="B22454" s="20" t="s">
        <v>43723</v>
      </c>
      <c r="C22454" s="20" t="s">
        <v>43728</v>
      </c>
      <c r="D22454" s="20" t="s">
        <v>12695</v>
      </c>
      <c r="H22454" s="20" t="s">
        <v>49</v>
      </c>
    </row>
    <row r="22455" customFormat="false" ht="15.75" hidden="false" customHeight="false" outlineLevel="0" collapsed="false">
      <c r="A22455" s="20" t="s">
        <v>43729</v>
      </c>
      <c r="B22455" s="20" t="s">
        <v>43723</v>
      </c>
      <c r="C22455" s="20" t="s">
        <v>43728</v>
      </c>
      <c r="D22455" s="20" t="s">
        <v>12695</v>
      </c>
      <c r="H22455" s="20" t="s">
        <v>49</v>
      </c>
    </row>
    <row r="22456" customFormat="false" ht="15.75" hidden="false" customHeight="false" outlineLevel="0" collapsed="false">
      <c r="A22456" s="20" t="s">
        <v>43730</v>
      </c>
      <c r="B22456" s="20" t="s">
        <v>43731</v>
      </c>
      <c r="C22456" s="20" t="s">
        <v>43732</v>
      </c>
      <c r="H22456" s="20" t="s">
        <v>49</v>
      </c>
    </row>
    <row r="22457" customFormat="false" ht="15.75" hidden="false" customHeight="false" outlineLevel="0" collapsed="false">
      <c r="A22457" s="20" t="s">
        <v>43733</v>
      </c>
      <c r="B22457" s="20" t="s">
        <v>43731</v>
      </c>
      <c r="C22457" s="20" t="s">
        <v>43732</v>
      </c>
      <c r="H22457" s="20" t="s">
        <v>49</v>
      </c>
    </row>
    <row r="22458" customFormat="false" ht="15.75" hidden="false" customHeight="false" outlineLevel="0" collapsed="false">
      <c r="A22458" s="20" t="s">
        <v>43734</v>
      </c>
      <c r="B22458" s="20" t="s">
        <v>43735</v>
      </c>
      <c r="C22458" s="20" t="s">
        <v>43736</v>
      </c>
      <c r="D22458" s="20" t="s">
        <v>43737</v>
      </c>
      <c r="H22458" s="20" t="s">
        <v>49</v>
      </c>
    </row>
    <row r="22459" customFormat="false" ht="15.75" hidden="false" customHeight="false" outlineLevel="0" collapsed="false">
      <c r="A22459" s="20" t="s">
        <v>43738</v>
      </c>
      <c r="B22459" s="20" t="s">
        <v>43735</v>
      </c>
      <c r="C22459" s="20" t="s">
        <v>43736</v>
      </c>
      <c r="D22459" s="20" t="s">
        <v>43737</v>
      </c>
      <c r="H22459" s="20" t="s">
        <v>49</v>
      </c>
    </row>
    <row r="22460" customFormat="false" ht="15.75" hidden="false" customHeight="false" outlineLevel="0" collapsed="false">
      <c r="A22460" s="20" t="s">
        <v>43739</v>
      </c>
      <c r="B22460" s="20" t="s">
        <v>43740</v>
      </c>
      <c r="C22460" s="20" t="s">
        <v>43741</v>
      </c>
      <c r="D22460" s="20" t="s">
        <v>43742</v>
      </c>
      <c r="H22460" s="20" t="s">
        <v>49</v>
      </c>
    </row>
    <row r="22461" customFormat="false" ht="15.75" hidden="false" customHeight="false" outlineLevel="0" collapsed="false">
      <c r="A22461" s="20" t="s">
        <v>43743</v>
      </c>
      <c r="B22461" s="20" t="s">
        <v>43740</v>
      </c>
      <c r="C22461" s="20" t="s">
        <v>43741</v>
      </c>
      <c r="D22461" s="20" t="s">
        <v>43742</v>
      </c>
      <c r="H22461" s="20" t="s">
        <v>49</v>
      </c>
    </row>
    <row r="22462" customFormat="false" ht="15.75" hidden="false" customHeight="false" outlineLevel="0" collapsed="false">
      <c r="A22462" s="20" t="s">
        <v>43744</v>
      </c>
      <c r="B22462" s="20" t="s">
        <v>43745</v>
      </c>
      <c r="C22462" s="20" t="s">
        <v>43746</v>
      </c>
      <c r="D22462" s="20" t="s">
        <v>43747</v>
      </c>
      <c r="H22462" s="20" t="s">
        <v>49</v>
      </c>
    </row>
    <row r="22463" customFormat="false" ht="15.75" hidden="false" customHeight="false" outlineLevel="0" collapsed="false">
      <c r="A22463" s="20" t="s">
        <v>43748</v>
      </c>
      <c r="B22463" s="20" t="s">
        <v>43745</v>
      </c>
      <c r="C22463" s="20" t="s">
        <v>43746</v>
      </c>
      <c r="D22463" s="20" t="s">
        <v>43747</v>
      </c>
      <c r="H22463" s="20" t="s">
        <v>49</v>
      </c>
    </row>
    <row r="22464" customFormat="false" ht="15.75" hidden="false" customHeight="false" outlineLevel="0" collapsed="false">
      <c r="A22464" s="20" t="s">
        <v>43749</v>
      </c>
      <c r="B22464" s="20" t="s">
        <v>43750</v>
      </c>
      <c r="C22464" s="20" t="s">
        <v>43751</v>
      </c>
      <c r="D22464" s="20" t="s">
        <v>43752</v>
      </c>
      <c r="H22464" s="20" t="s">
        <v>49</v>
      </c>
    </row>
    <row r="22465" customFormat="false" ht="15.75" hidden="false" customHeight="false" outlineLevel="0" collapsed="false">
      <c r="A22465" s="20" t="s">
        <v>43753</v>
      </c>
      <c r="B22465" s="20" t="s">
        <v>43750</v>
      </c>
      <c r="C22465" s="20" t="s">
        <v>43751</v>
      </c>
      <c r="D22465" s="20" t="s">
        <v>43752</v>
      </c>
      <c r="H22465" s="20" t="s">
        <v>49</v>
      </c>
    </row>
    <row r="22466" customFormat="false" ht="15.75" hidden="false" customHeight="false" outlineLevel="0" collapsed="false">
      <c r="A22466" s="20" t="s">
        <v>43754</v>
      </c>
      <c r="B22466" s="20" t="s">
        <v>43755</v>
      </c>
      <c r="C22466" s="20" t="s">
        <v>43756</v>
      </c>
      <c r="H22466" s="20" t="s">
        <v>49</v>
      </c>
    </row>
    <row r="22467" customFormat="false" ht="15.75" hidden="false" customHeight="false" outlineLevel="0" collapsed="false">
      <c r="A22467" s="20" t="s">
        <v>43757</v>
      </c>
      <c r="B22467" s="20" t="s">
        <v>43755</v>
      </c>
      <c r="C22467" s="20" t="s">
        <v>43756</v>
      </c>
      <c r="H22467" s="20" t="s">
        <v>49</v>
      </c>
    </row>
    <row r="22468" customFormat="false" ht="15.75" hidden="false" customHeight="false" outlineLevel="0" collapsed="false">
      <c r="A22468" s="20" t="s">
        <v>43758</v>
      </c>
      <c r="B22468" s="20" t="s">
        <v>43759</v>
      </c>
      <c r="C22468" s="20" t="s">
        <v>43760</v>
      </c>
      <c r="D22468" s="20" t="s">
        <v>43761</v>
      </c>
      <c r="H22468" s="20" t="s">
        <v>49</v>
      </c>
    </row>
    <row r="22469" customFormat="false" ht="15.75" hidden="false" customHeight="false" outlineLevel="0" collapsed="false">
      <c r="A22469" s="20" t="s">
        <v>43762</v>
      </c>
      <c r="B22469" s="20" t="s">
        <v>43759</v>
      </c>
      <c r="C22469" s="20" t="s">
        <v>43760</v>
      </c>
      <c r="D22469" s="20" t="s">
        <v>43761</v>
      </c>
      <c r="H22469" s="20" t="s">
        <v>49</v>
      </c>
    </row>
    <row r="22470" customFormat="false" ht="15.75" hidden="false" customHeight="false" outlineLevel="0" collapsed="false">
      <c r="A22470" s="20" t="s">
        <v>43763</v>
      </c>
      <c r="B22470" s="20" t="s">
        <v>43764</v>
      </c>
      <c r="C22470" s="20" t="s">
        <v>43765</v>
      </c>
      <c r="D22470" s="20" t="s">
        <v>43766</v>
      </c>
      <c r="E22470" s="20" t="s">
        <v>7012</v>
      </c>
      <c r="H22470" s="20" t="s">
        <v>49</v>
      </c>
    </row>
    <row r="22471" customFormat="false" ht="15.75" hidden="false" customHeight="false" outlineLevel="0" collapsed="false">
      <c r="A22471" s="20" t="s">
        <v>43767</v>
      </c>
      <c r="B22471" s="20" t="s">
        <v>43764</v>
      </c>
      <c r="C22471" s="20" t="s">
        <v>43765</v>
      </c>
      <c r="D22471" s="20" t="s">
        <v>43766</v>
      </c>
      <c r="E22471" s="20" t="s">
        <v>7012</v>
      </c>
      <c r="H22471" s="20" t="s">
        <v>49</v>
      </c>
    </row>
    <row r="22472" customFormat="false" ht="15.75" hidden="false" customHeight="false" outlineLevel="0" collapsed="false">
      <c r="A22472" s="20" t="s">
        <v>43768</v>
      </c>
      <c r="B22472" s="20" t="s">
        <v>43769</v>
      </c>
      <c r="C22472" s="20" t="s">
        <v>43770</v>
      </c>
      <c r="D22472" s="20" t="s">
        <v>43771</v>
      </c>
      <c r="H22472" s="20" t="s">
        <v>49</v>
      </c>
    </row>
    <row r="22473" customFormat="false" ht="15.75" hidden="false" customHeight="false" outlineLevel="0" collapsed="false">
      <c r="A22473" s="20" t="s">
        <v>43772</v>
      </c>
      <c r="B22473" s="20" t="s">
        <v>43769</v>
      </c>
      <c r="C22473" s="20" t="s">
        <v>43770</v>
      </c>
      <c r="D22473" s="20" t="s">
        <v>43771</v>
      </c>
      <c r="H22473" s="20" t="s">
        <v>49</v>
      </c>
    </row>
    <row r="22474" customFormat="false" ht="15.75" hidden="false" customHeight="false" outlineLevel="0" collapsed="false">
      <c r="A22474" s="20" t="s">
        <v>43773</v>
      </c>
      <c r="B22474" s="20" t="s">
        <v>43774</v>
      </c>
      <c r="H22474" s="20" t="s">
        <v>49</v>
      </c>
    </row>
    <row r="22475" customFormat="false" ht="15.75" hidden="false" customHeight="false" outlineLevel="0" collapsed="false">
      <c r="A22475" s="20" t="s">
        <v>43775</v>
      </c>
      <c r="B22475" s="20" t="s">
        <v>43774</v>
      </c>
      <c r="H22475" s="20" t="s">
        <v>49</v>
      </c>
    </row>
    <row r="22476" customFormat="false" ht="15.75" hidden="false" customHeight="false" outlineLevel="0" collapsed="false">
      <c r="A22476" s="20" t="s">
        <v>43776</v>
      </c>
      <c r="B22476" s="20" t="s">
        <v>43777</v>
      </c>
      <c r="H22476" s="20" t="s">
        <v>49</v>
      </c>
    </row>
    <row r="22477" customFormat="false" ht="15.75" hidden="false" customHeight="false" outlineLevel="0" collapsed="false">
      <c r="A22477" s="20" t="s">
        <v>43778</v>
      </c>
      <c r="B22477" s="20" t="s">
        <v>43777</v>
      </c>
      <c r="H22477" s="20" t="s">
        <v>49</v>
      </c>
    </row>
    <row r="22478" customFormat="false" ht="15.75" hidden="false" customHeight="false" outlineLevel="0" collapsed="false">
      <c r="A22478" s="20" t="s">
        <v>43779</v>
      </c>
      <c r="B22478" s="20" t="s">
        <v>43780</v>
      </c>
      <c r="H22478" s="20" t="s">
        <v>49</v>
      </c>
    </row>
    <row r="22479" customFormat="false" ht="15.75" hidden="false" customHeight="false" outlineLevel="0" collapsed="false">
      <c r="A22479" s="20" t="s">
        <v>43781</v>
      </c>
      <c r="B22479" s="20" t="s">
        <v>43780</v>
      </c>
      <c r="H22479" s="20" t="s">
        <v>49</v>
      </c>
    </row>
    <row r="22480" customFormat="false" ht="15.75" hidden="false" customHeight="false" outlineLevel="0" collapsed="false">
      <c r="A22480" s="20" t="s">
        <v>43782</v>
      </c>
      <c r="B22480" s="20" t="s">
        <v>43783</v>
      </c>
      <c r="H22480" s="20" t="s">
        <v>49</v>
      </c>
    </row>
    <row r="22481" customFormat="false" ht="15.75" hidden="false" customHeight="false" outlineLevel="0" collapsed="false">
      <c r="A22481" s="20" t="s">
        <v>43784</v>
      </c>
      <c r="B22481" s="20" t="s">
        <v>43783</v>
      </c>
      <c r="H22481" s="20" t="s">
        <v>49</v>
      </c>
    </row>
    <row r="22482" customFormat="false" ht="15.75" hidden="false" customHeight="false" outlineLevel="0" collapsed="false">
      <c r="A22482" s="20" t="s">
        <v>43785</v>
      </c>
      <c r="B22482" s="20" t="s">
        <v>43786</v>
      </c>
      <c r="H22482" s="20" t="s">
        <v>49</v>
      </c>
    </row>
    <row r="22483" customFormat="false" ht="15.75" hidden="false" customHeight="false" outlineLevel="0" collapsed="false">
      <c r="A22483" s="20" t="s">
        <v>43787</v>
      </c>
      <c r="B22483" s="20" t="s">
        <v>43786</v>
      </c>
      <c r="H22483" s="20" t="s">
        <v>49</v>
      </c>
    </row>
    <row r="22484" customFormat="false" ht="15.75" hidden="false" customHeight="false" outlineLevel="0" collapsed="false">
      <c r="A22484" s="20" t="s">
        <v>43788</v>
      </c>
      <c r="B22484" s="20" t="s">
        <v>43789</v>
      </c>
      <c r="C22484" s="20" t="s">
        <v>43790</v>
      </c>
      <c r="D22484" s="20" t="s">
        <v>43791</v>
      </c>
      <c r="H22484" s="20" t="s">
        <v>49</v>
      </c>
    </row>
    <row r="22485" customFormat="false" ht="15.75" hidden="false" customHeight="false" outlineLevel="0" collapsed="false">
      <c r="A22485" s="20" t="s">
        <v>43792</v>
      </c>
      <c r="B22485" s="20" t="s">
        <v>43789</v>
      </c>
      <c r="C22485" s="20" t="s">
        <v>43790</v>
      </c>
      <c r="D22485" s="20" t="s">
        <v>43791</v>
      </c>
      <c r="H22485" s="20" t="s">
        <v>49</v>
      </c>
    </row>
    <row r="22486" customFormat="false" ht="15.75" hidden="false" customHeight="false" outlineLevel="0" collapsed="false">
      <c r="A22486" s="20" t="s">
        <v>43793</v>
      </c>
      <c r="B22486" s="20" t="s">
        <v>43794</v>
      </c>
      <c r="C22486" s="20" t="s">
        <v>43795</v>
      </c>
      <c r="D22486" s="20" t="s">
        <v>43796</v>
      </c>
      <c r="H22486" s="20" t="s">
        <v>49</v>
      </c>
    </row>
    <row r="22487" customFormat="false" ht="15.75" hidden="false" customHeight="false" outlineLevel="0" collapsed="false">
      <c r="A22487" s="20" t="s">
        <v>43797</v>
      </c>
      <c r="B22487" s="20" t="s">
        <v>43794</v>
      </c>
      <c r="C22487" s="20" t="s">
        <v>43795</v>
      </c>
      <c r="D22487" s="20" t="s">
        <v>43796</v>
      </c>
      <c r="H22487" s="20" t="s">
        <v>49</v>
      </c>
    </row>
    <row r="22488" customFormat="false" ht="15.75" hidden="false" customHeight="false" outlineLevel="0" collapsed="false">
      <c r="A22488" s="20" t="s">
        <v>43798</v>
      </c>
      <c r="B22488" s="20" t="s">
        <v>43799</v>
      </c>
      <c r="C22488" s="20" t="s">
        <v>43800</v>
      </c>
      <c r="H22488" s="20" t="s">
        <v>49</v>
      </c>
    </row>
    <row r="22489" customFormat="false" ht="15.75" hidden="false" customHeight="false" outlineLevel="0" collapsed="false">
      <c r="A22489" s="20" t="s">
        <v>43801</v>
      </c>
      <c r="B22489" s="20" t="s">
        <v>43799</v>
      </c>
      <c r="C22489" s="20" t="s">
        <v>43800</v>
      </c>
      <c r="H22489" s="20" t="s">
        <v>49</v>
      </c>
    </row>
    <row r="22490" customFormat="false" ht="15.75" hidden="false" customHeight="false" outlineLevel="0" collapsed="false">
      <c r="A22490" s="20" t="s">
        <v>43802</v>
      </c>
      <c r="B22490" s="20" t="s">
        <v>43803</v>
      </c>
      <c r="C22490" s="20" t="s">
        <v>43804</v>
      </c>
      <c r="H22490" s="20" t="s">
        <v>49</v>
      </c>
    </row>
    <row r="22491" customFormat="false" ht="15.75" hidden="false" customHeight="false" outlineLevel="0" collapsed="false">
      <c r="A22491" s="20" t="s">
        <v>43805</v>
      </c>
      <c r="B22491" s="20" t="s">
        <v>43803</v>
      </c>
      <c r="C22491" s="20" t="s">
        <v>43804</v>
      </c>
      <c r="H22491" s="20" t="s">
        <v>49</v>
      </c>
    </row>
    <row r="22492" customFormat="false" ht="15.75" hidden="false" customHeight="false" outlineLevel="0" collapsed="false">
      <c r="A22492" s="20" t="s">
        <v>43806</v>
      </c>
      <c r="B22492" s="20" t="s">
        <v>43803</v>
      </c>
      <c r="C22492" s="20" t="s">
        <v>43807</v>
      </c>
      <c r="H22492" s="20" t="s">
        <v>49</v>
      </c>
    </row>
    <row r="22493" customFormat="false" ht="15.75" hidden="false" customHeight="false" outlineLevel="0" collapsed="false">
      <c r="A22493" s="20" t="s">
        <v>43808</v>
      </c>
      <c r="B22493" s="20" t="s">
        <v>43803</v>
      </c>
      <c r="C22493" s="20" t="s">
        <v>43807</v>
      </c>
      <c r="H22493" s="20" t="s">
        <v>49</v>
      </c>
    </row>
    <row r="22494" customFormat="false" ht="15.75" hidden="false" customHeight="false" outlineLevel="0" collapsed="false">
      <c r="A22494" s="20" t="s">
        <v>43809</v>
      </c>
      <c r="B22494" s="20" t="s">
        <v>43803</v>
      </c>
      <c r="C22494" s="20" t="s">
        <v>43810</v>
      </c>
      <c r="H22494" s="20" t="s">
        <v>49</v>
      </c>
    </row>
    <row r="22495" customFormat="false" ht="15.75" hidden="false" customHeight="false" outlineLevel="0" collapsed="false">
      <c r="A22495" s="20" t="s">
        <v>43811</v>
      </c>
      <c r="B22495" s="20" t="s">
        <v>43803</v>
      </c>
      <c r="C22495" s="20" t="s">
        <v>43810</v>
      </c>
      <c r="H22495" s="20" t="s">
        <v>49</v>
      </c>
    </row>
    <row r="22496" customFormat="false" ht="15.75" hidden="false" customHeight="false" outlineLevel="0" collapsed="false">
      <c r="A22496" s="20" t="s">
        <v>43812</v>
      </c>
      <c r="B22496" s="20" t="s">
        <v>43803</v>
      </c>
      <c r="C22496" s="20" t="s">
        <v>43813</v>
      </c>
      <c r="H22496" s="20" t="s">
        <v>49</v>
      </c>
    </row>
    <row r="22497" customFormat="false" ht="15.75" hidden="false" customHeight="false" outlineLevel="0" collapsed="false">
      <c r="A22497" s="20" t="s">
        <v>43814</v>
      </c>
      <c r="B22497" s="20" t="s">
        <v>43803</v>
      </c>
      <c r="C22497" s="20" t="s">
        <v>43813</v>
      </c>
      <c r="H22497" s="20" t="s">
        <v>49</v>
      </c>
    </row>
    <row r="22498" customFormat="false" ht="15.75" hidden="false" customHeight="false" outlineLevel="0" collapsed="false">
      <c r="A22498" s="20" t="s">
        <v>43815</v>
      </c>
      <c r="B22498" s="20" t="s">
        <v>43803</v>
      </c>
      <c r="C22498" s="20" t="s">
        <v>43816</v>
      </c>
      <c r="H22498" s="20" t="s">
        <v>49</v>
      </c>
    </row>
    <row r="22499" customFormat="false" ht="15.75" hidden="false" customHeight="false" outlineLevel="0" collapsed="false">
      <c r="A22499" s="20" t="s">
        <v>43817</v>
      </c>
      <c r="B22499" s="20" t="s">
        <v>43803</v>
      </c>
      <c r="C22499" s="20" t="s">
        <v>43816</v>
      </c>
      <c r="H22499" s="20" t="s">
        <v>49</v>
      </c>
    </row>
    <row r="22500" customFormat="false" ht="15.75" hidden="false" customHeight="false" outlineLevel="0" collapsed="false">
      <c r="A22500" s="20" t="s">
        <v>43818</v>
      </c>
      <c r="B22500" s="20" t="s">
        <v>43803</v>
      </c>
      <c r="C22500" s="20" t="s">
        <v>43819</v>
      </c>
      <c r="H22500" s="20" t="s">
        <v>49</v>
      </c>
    </row>
    <row r="22501" customFormat="false" ht="15.75" hidden="false" customHeight="false" outlineLevel="0" collapsed="false">
      <c r="A22501" s="20" t="s">
        <v>43820</v>
      </c>
      <c r="B22501" s="20" t="s">
        <v>43803</v>
      </c>
      <c r="C22501" s="20" t="s">
        <v>43819</v>
      </c>
      <c r="H22501" s="20" t="s">
        <v>49</v>
      </c>
    </row>
    <row r="22502" customFormat="false" ht="15.75" hidden="false" customHeight="false" outlineLevel="0" collapsed="false">
      <c r="A22502" s="20" t="s">
        <v>43821</v>
      </c>
      <c r="B22502" s="20" t="s">
        <v>43822</v>
      </c>
      <c r="H22502" s="20" t="s">
        <v>49</v>
      </c>
    </row>
    <row r="22503" customFormat="false" ht="15.75" hidden="false" customHeight="false" outlineLevel="0" collapsed="false">
      <c r="A22503" s="20" t="s">
        <v>43823</v>
      </c>
      <c r="B22503" s="20" t="s">
        <v>43822</v>
      </c>
      <c r="H22503" s="20" t="s">
        <v>49</v>
      </c>
    </row>
    <row r="22504" customFormat="false" ht="15.75" hidden="false" customHeight="false" outlineLevel="0" collapsed="false">
      <c r="A22504" s="20" t="s">
        <v>43824</v>
      </c>
      <c r="B22504" s="20" t="s">
        <v>43825</v>
      </c>
      <c r="C22504" s="20" t="s">
        <v>43826</v>
      </c>
      <c r="H22504" s="20" t="s">
        <v>49</v>
      </c>
    </row>
    <row r="22505" customFormat="false" ht="15.75" hidden="false" customHeight="false" outlineLevel="0" collapsed="false">
      <c r="A22505" s="20" t="s">
        <v>43827</v>
      </c>
      <c r="B22505" s="20" t="s">
        <v>43825</v>
      </c>
      <c r="C22505" s="20" t="s">
        <v>43826</v>
      </c>
      <c r="H22505" s="20" t="s">
        <v>49</v>
      </c>
    </row>
    <row r="22506" customFormat="false" ht="15.75" hidden="false" customHeight="false" outlineLevel="0" collapsed="false">
      <c r="A22506" s="20" t="s">
        <v>43828</v>
      </c>
      <c r="B22506" s="20" t="s">
        <v>43829</v>
      </c>
      <c r="H22506" s="20" t="s">
        <v>49</v>
      </c>
    </row>
    <row r="22507" customFormat="false" ht="15.75" hidden="false" customHeight="false" outlineLevel="0" collapsed="false">
      <c r="A22507" s="20" t="s">
        <v>43830</v>
      </c>
      <c r="B22507" s="20" t="s">
        <v>43829</v>
      </c>
      <c r="H22507" s="20" t="s">
        <v>49</v>
      </c>
    </row>
    <row r="22508" customFormat="false" ht="15.75" hidden="false" customHeight="false" outlineLevel="0" collapsed="false">
      <c r="A22508" s="20" t="s">
        <v>43831</v>
      </c>
      <c r="B22508" s="20" t="s">
        <v>43832</v>
      </c>
      <c r="H22508" s="20" t="s">
        <v>49</v>
      </c>
    </row>
    <row r="22509" customFormat="false" ht="15.75" hidden="false" customHeight="false" outlineLevel="0" collapsed="false">
      <c r="A22509" s="20" t="s">
        <v>43833</v>
      </c>
      <c r="B22509" s="20" t="s">
        <v>43832</v>
      </c>
      <c r="H22509" s="20" t="s">
        <v>49</v>
      </c>
    </row>
    <row r="22510" customFormat="false" ht="15.75" hidden="false" customHeight="false" outlineLevel="0" collapsed="false">
      <c r="A22510" s="20" t="s">
        <v>43834</v>
      </c>
      <c r="B22510" s="20" t="s">
        <v>43835</v>
      </c>
      <c r="H22510" s="20" t="s">
        <v>49</v>
      </c>
    </row>
    <row r="22511" customFormat="false" ht="15.75" hidden="false" customHeight="false" outlineLevel="0" collapsed="false">
      <c r="A22511" s="20" t="s">
        <v>43836</v>
      </c>
      <c r="B22511" s="20" t="s">
        <v>43835</v>
      </c>
      <c r="H22511" s="20" t="s">
        <v>49</v>
      </c>
    </row>
    <row r="22512" customFormat="false" ht="15.75" hidden="false" customHeight="false" outlineLevel="0" collapsed="false">
      <c r="A22512" s="20" t="s">
        <v>43837</v>
      </c>
      <c r="B22512" s="20" t="s">
        <v>43838</v>
      </c>
      <c r="H22512" s="20" t="s">
        <v>49</v>
      </c>
    </row>
    <row r="22513" customFormat="false" ht="15.75" hidden="false" customHeight="false" outlineLevel="0" collapsed="false">
      <c r="A22513" s="20" t="s">
        <v>43839</v>
      </c>
      <c r="B22513" s="20" t="s">
        <v>43838</v>
      </c>
      <c r="H22513" s="20" t="s">
        <v>49</v>
      </c>
    </row>
    <row r="22514" customFormat="false" ht="15.75" hidden="false" customHeight="false" outlineLevel="0" collapsed="false">
      <c r="A22514" s="20" t="s">
        <v>43840</v>
      </c>
      <c r="B22514" s="20" t="s">
        <v>43841</v>
      </c>
      <c r="C22514" s="20" t="s">
        <v>43842</v>
      </c>
      <c r="H22514" s="20" t="s">
        <v>49</v>
      </c>
    </row>
    <row r="22515" customFormat="false" ht="15.75" hidden="false" customHeight="false" outlineLevel="0" collapsed="false">
      <c r="A22515" s="20" t="s">
        <v>43843</v>
      </c>
      <c r="B22515" s="20" t="s">
        <v>43841</v>
      </c>
      <c r="C22515" s="20" t="s">
        <v>43842</v>
      </c>
      <c r="H22515" s="20" t="s">
        <v>49</v>
      </c>
    </row>
    <row r="22516" customFormat="false" ht="15.75" hidden="false" customHeight="false" outlineLevel="0" collapsed="false">
      <c r="A22516" s="20" t="s">
        <v>43844</v>
      </c>
      <c r="B22516" s="20" t="s">
        <v>43845</v>
      </c>
      <c r="C22516" s="20" t="s">
        <v>43846</v>
      </c>
      <c r="H22516" s="20" t="s">
        <v>49</v>
      </c>
    </row>
    <row r="22517" customFormat="false" ht="15.75" hidden="false" customHeight="false" outlineLevel="0" collapsed="false">
      <c r="A22517" s="20" t="s">
        <v>43847</v>
      </c>
      <c r="B22517" s="20" t="s">
        <v>43845</v>
      </c>
      <c r="C22517" s="20" t="s">
        <v>43846</v>
      </c>
      <c r="H22517" s="20" t="s">
        <v>49</v>
      </c>
    </row>
    <row r="22518" customFormat="false" ht="15.75" hidden="false" customHeight="false" outlineLevel="0" collapsed="false">
      <c r="A22518" s="20" t="s">
        <v>43848</v>
      </c>
      <c r="B22518" s="20" t="s">
        <v>43849</v>
      </c>
      <c r="C22518" s="20" t="s">
        <v>43850</v>
      </c>
      <c r="H22518" s="20" t="s">
        <v>49</v>
      </c>
    </row>
    <row r="22519" customFormat="false" ht="15.75" hidden="false" customHeight="false" outlineLevel="0" collapsed="false">
      <c r="A22519" s="20" t="s">
        <v>43851</v>
      </c>
      <c r="B22519" s="20" t="s">
        <v>43849</v>
      </c>
      <c r="C22519" s="20" t="s">
        <v>43850</v>
      </c>
      <c r="H22519" s="20" t="s">
        <v>49</v>
      </c>
    </row>
    <row r="22520" customFormat="false" ht="15.75" hidden="false" customHeight="false" outlineLevel="0" collapsed="false">
      <c r="A22520" s="20" t="s">
        <v>43852</v>
      </c>
      <c r="B22520" s="20" t="s">
        <v>43853</v>
      </c>
      <c r="C22520" s="20" t="s">
        <v>43854</v>
      </c>
      <c r="D22520" s="20" t="s">
        <v>43855</v>
      </c>
      <c r="E22520" s="20" t="s">
        <v>42769</v>
      </c>
      <c r="H22520" s="20" t="s">
        <v>49</v>
      </c>
    </row>
    <row r="22521" customFormat="false" ht="15.75" hidden="false" customHeight="false" outlineLevel="0" collapsed="false">
      <c r="A22521" s="20" t="s">
        <v>43856</v>
      </c>
      <c r="B22521" s="20" t="s">
        <v>43853</v>
      </c>
      <c r="C22521" s="20" t="s">
        <v>43854</v>
      </c>
      <c r="D22521" s="20" t="s">
        <v>43855</v>
      </c>
      <c r="E22521" s="20" t="s">
        <v>42769</v>
      </c>
      <c r="H22521" s="20" t="s">
        <v>49</v>
      </c>
    </row>
    <row r="22522" customFormat="false" ht="15.75" hidden="false" customHeight="false" outlineLevel="0" collapsed="false">
      <c r="A22522" s="20" t="s">
        <v>43857</v>
      </c>
      <c r="B22522" s="20" t="s">
        <v>43858</v>
      </c>
      <c r="H22522" s="20" t="s">
        <v>49</v>
      </c>
    </row>
    <row r="22523" customFormat="false" ht="15.75" hidden="false" customHeight="false" outlineLevel="0" collapsed="false">
      <c r="A22523" s="20" t="s">
        <v>43859</v>
      </c>
      <c r="B22523" s="20" t="s">
        <v>43858</v>
      </c>
      <c r="H22523" s="20" t="s">
        <v>49</v>
      </c>
    </row>
    <row r="22524" customFormat="false" ht="15.75" hidden="false" customHeight="false" outlineLevel="0" collapsed="false">
      <c r="A22524" s="20" t="s">
        <v>43860</v>
      </c>
      <c r="B22524" s="20" t="s">
        <v>43861</v>
      </c>
      <c r="H22524" s="20" t="s">
        <v>5894</v>
      </c>
    </row>
    <row r="22525" customFormat="false" ht="15.75" hidden="false" customHeight="false" outlineLevel="0" collapsed="false">
      <c r="A22525" s="20" t="s">
        <v>43862</v>
      </c>
      <c r="B22525" s="20" t="s">
        <v>43861</v>
      </c>
      <c r="H22525" s="20" t="s">
        <v>5894</v>
      </c>
    </row>
    <row r="22526" customFormat="false" ht="15.75" hidden="false" customHeight="false" outlineLevel="0" collapsed="false">
      <c r="A22526" s="20" t="s">
        <v>43863</v>
      </c>
      <c r="B22526" s="20" t="s">
        <v>43864</v>
      </c>
      <c r="C22526" s="20" t="s">
        <v>43865</v>
      </c>
      <c r="D22526" s="20" t="s">
        <v>43866</v>
      </c>
      <c r="H22526" s="20" t="s">
        <v>49</v>
      </c>
    </row>
    <row r="22527" customFormat="false" ht="15.75" hidden="false" customHeight="false" outlineLevel="0" collapsed="false">
      <c r="A22527" s="20" t="s">
        <v>43867</v>
      </c>
      <c r="B22527" s="20" t="s">
        <v>43864</v>
      </c>
      <c r="C22527" s="20" t="s">
        <v>43865</v>
      </c>
      <c r="D22527" s="20" t="s">
        <v>43866</v>
      </c>
      <c r="H22527" s="20" t="s">
        <v>49</v>
      </c>
    </row>
    <row r="22528" customFormat="false" ht="15.75" hidden="false" customHeight="false" outlineLevel="0" collapsed="false">
      <c r="A22528" s="20" t="s">
        <v>43868</v>
      </c>
      <c r="B22528" s="20" t="s">
        <v>43869</v>
      </c>
      <c r="C22528" s="20" t="s">
        <v>43870</v>
      </c>
      <c r="D22528" s="20" t="s">
        <v>43871</v>
      </c>
      <c r="H22528" s="20" t="s">
        <v>49</v>
      </c>
    </row>
    <row r="22529" customFormat="false" ht="15.75" hidden="false" customHeight="false" outlineLevel="0" collapsed="false">
      <c r="A22529" s="20" t="s">
        <v>43872</v>
      </c>
      <c r="B22529" s="20" t="s">
        <v>43869</v>
      </c>
      <c r="C22529" s="20" t="s">
        <v>43870</v>
      </c>
      <c r="D22529" s="20" t="s">
        <v>43871</v>
      </c>
      <c r="H22529" s="20" t="s">
        <v>49</v>
      </c>
    </row>
    <row r="22530" customFormat="false" ht="15.75" hidden="false" customHeight="false" outlineLevel="0" collapsed="false">
      <c r="A22530" s="20" t="s">
        <v>43873</v>
      </c>
      <c r="B22530" s="20" t="s">
        <v>43874</v>
      </c>
      <c r="C22530" s="20" t="s">
        <v>43875</v>
      </c>
      <c r="D22530" s="20" t="s">
        <v>43876</v>
      </c>
      <c r="H22530" s="20" t="s">
        <v>49</v>
      </c>
    </row>
    <row r="22531" customFormat="false" ht="15.75" hidden="false" customHeight="false" outlineLevel="0" collapsed="false">
      <c r="A22531" s="20" t="s">
        <v>43877</v>
      </c>
      <c r="B22531" s="20" t="s">
        <v>43874</v>
      </c>
      <c r="C22531" s="20" t="s">
        <v>43875</v>
      </c>
      <c r="D22531" s="20" t="s">
        <v>43876</v>
      </c>
      <c r="H22531" s="20" t="s">
        <v>49</v>
      </c>
    </row>
    <row r="22532" customFormat="false" ht="15.75" hidden="false" customHeight="false" outlineLevel="0" collapsed="false">
      <c r="A22532" s="20" t="s">
        <v>43878</v>
      </c>
      <c r="B22532" s="20" t="s">
        <v>43879</v>
      </c>
      <c r="C22532" s="20" t="s">
        <v>43880</v>
      </c>
      <c r="H22532" s="20" t="s">
        <v>49</v>
      </c>
    </row>
    <row r="22533" customFormat="false" ht="15.75" hidden="false" customHeight="false" outlineLevel="0" collapsed="false">
      <c r="A22533" s="20" t="s">
        <v>43881</v>
      </c>
      <c r="B22533" s="20" t="s">
        <v>43879</v>
      </c>
      <c r="C22533" s="20" t="s">
        <v>43880</v>
      </c>
      <c r="H22533" s="20" t="s">
        <v>49</v>
      </c>
    </row>
    <row r="22534" customFormat="false" ht="15.75" hidden="false" customHeight="false" outlineLevel="0" collapsed="false">
      <c r="A22534" s="20" t="s">
        <v>43882</v>
      </c>
      <c r="B22534" s="20" t="s">
        <v>43883</v>
      </c>
      <c r="C22534" s="20" t="s">
        <v>43884</v>
      </c>
      <c r="H22534" s="20" t="s">
        <v>49</v>
      </c>
    </row>
    <row r="22535" customFormat="false" ht="15.75" hidden="false" customHeight="false" outlineLevel="0" collapsed="false">
      <c r="A22535" s="20" t="s">
        <v>43885</v>
      </c>
      <c r="B22535" s="20" t="s">
        <v>43883</v>
      </c>
      <c r="C22535" s="20" t="s">
        <v>43884</v>
      </c>
      <c r="H22535" s="20" t="s">
        <v>49</v>
      </c>
    </row>
    <row r="22536" customFormat="false" ht="15.75" hidden="false" customHeight="false" outlineLevel="0" collapsed="false">
      <c r="A22536" s="20" t="s">
        <v>43886</v>
      </c>
      <c r="B22536" s="20" t="s">
        <v>43887</v>
      </c>
      <c r="C22536" s="20" t="s">
        <v>43888</v>
      </c>
      <c r="D22536" s="20" t="s">
        <v>43889</v>
      </c>
      <c r="H22536" s="20" t="s">
        <v>49</v>
      </c>
    </row>
    <row r="22537" customFormat="false" ht="15.75" hidden="false" customHeight="false" outlineLevel="0" collapsed="false">
      <c r="A22537" s="20" t="s">
        <v>43890</v>
      </c>
      <c r="B22537" s="20" t="s">
        <v>43887</v>
      </c>
      <c r="C22537" s="20" t="s">
        <v>43888</v>
      </c>
      <c r="D22537" s="20" t="s">
        <v>43889</v>
      </c>
      <c r="H22537" s="20" t="s">
        <v>49</v>
      </c>
    </row>
    <row r="22538" customFormat="false" ht="15.75" hidden="false" customHeight="false" outlineLevel="0" collapsed="false">
      <c r="A22538" s="20" t="s">
        <v>43891</v>
      </c>
      <c r="B22538" s="20" t="s">
        <v>43892</v>
      </c>
      <c r="C22538" s="20" t="s">
        <v>43893</v>
      </c>
      <c r="H22538" s="20" t="s">
        <v>49</v>
      </c>
    </row>
    <row r="22539" customFormat="false" ht="15.75" hidden="false" customHeight="false" outlineLevel="0" collapsed="false">
      <c r="A22539" s="20" t="s">
        <v>43894</v>
      </c>
      <c r="B22539" s="20" t="s">
        <v>43892</v>
      </c>
      <c r="C22539" s="20" t="s">
        <v>43893</v>
      </c>
      <c r="H22539" s="20" t="s">
        <v>49</v>
      </c>
    </row>
    <row r="22540" customFormat="false" ht="15.75" hidden="false" customHeight="false" outlineLevel="0" collapsed="false">
      <c r="A22540" s="20" t="s">
        <v>43895</v>
      </c>
      <c r="B22540" s="20" t="s">
        <v>43896</v>
      </c>
      <c r="C22540" s="20" t="s">
        <v>43897</v>
      </c>
      <c r="H22540" s="20" t="s">
        <v>49</v>
      </c>
    </row>
    <row r="22541" customFormat="false" ht="15.75" hidden="false" customHeight="false" outlineLevel="0" collapsed="false">
      <c r="A22541" s="20" t="s">
        <v>43898</v>
      </c>
      <c r="B22541" s="20" t="s">
        <v>43896</v>
      </c>
      <c r="C22541" s="20" t="s">
        <v>43897</v>
      </c>
      <c r="H22541" s="20" t="s">
        <v>49</v>
      </c>
    </row>
    <row r="22542" customFormat="false" ht="15.75" hidden="false" customHeight="false" outlineLevel="0" collapsed="false">
      <c r="A22542" s="20" t="s">
        <v>43899</v>
      </c>
      <c r="B22542" s="20" t="s">
        <v>43900</v>
      </c>
      <c r="C22542" s="20" t="s">
        <v>43901</v>
      </c>
      <c r="H22542" s="20" t="s">
        <v>49</v>
      </c>
    </row>
    <row r="22543" customFormat="false" ht="15.75" hidden="false" customHeight="false" outlineLevel="0" collapsed="false">
      <c r="A22543" s="20" t="s">
        <v>43902</v>
      </c>
      <c r="B22543" s="20" t="s">
        <v>43900</v>
      </c>
      <c r="C22543" s="20" t="s">
        <v>43901</v>
      </c>
      <c r="H22543" s="20" t="s">
        <v>49</v>
      </c>
    </row>
    <row r="22544" customFormat="false" ht="15.75" hidden="false" customHeight="false" outlineLevel="0" collapsed="false">
      <c r="A22544" s="20" t="s">
        <v>43903</v>
      </c>
      <c r="B22544" s="20" t="s">
        <v>43904</v>
      </c>
      <c r="C22544" s="20" t="s">
        <v>43905</v>
      </c>
      <c r="H22544" s="20" t="s">
        <v>49</v>
      </c>
    </row>
    <row r="22545" customFormat="false" ht="15.75" hidden="false" customHeight="false" outlineLevel="0" collapsed="false">
      <c r="A22545" s="20" t="s">
        <v>43906</v>
      </c>
      <c r="B22545" s="20" t="s">
        <v>43904</v>
      </c>
      <c r="C22545" s="20" t="s">
        <v>43905</v>
      </c>
      <c r="H22545" s="20" t="s">
        <v>49</v>
      </c>
    </row>
    <row r="22546" customFormat="false" ht="15.75" hidden="false" customHeight="false" outlineLevel="0" collapsed="false">
      <c r="A22546" s="20" t="s">
        <v>43907</v>
      </c>
      <c r="B22546" s="20" t="s">
        <v>43908</v>
      </c>
      <c r="C22546" s="20" t="s">
        <v>43901</v>
      </c>
      <c r="H22546" s="20" t="s">
        <v>49</v>
      </c>
    </row>
    <row r="22547" customFormat="false" ht="15.75" hidden="false" customHeight="false" outlineLevel="0" collapsed="false">
      <c r="A22547" s="20" t="s">
        <v>43909</v>
      </c>
      <c r="B22547" s="20" t="s">
        <v>43908</v>
      </c>
      <c r="C22547" s="20" t="s">
        <v>43901</v>
      </c>
      <c r="H22547" s="20" t="s">
        <v>49</v>
      </c>
    </row>
    <row r="22548" customFormat="false" ht="15.75" hidden="false" customHeight="false" outlineLevel="0" collapsed="false">
      <c r="A22548" s="20" t="s">
        <v>43910</v>
      </c>
      <c r="B22548" s="20" t="s">
        <v>43911</v>
      </c>
      <c r="C22548" s="20" t="s">
        <v>43912</v>
      </c>
      <c r="H22548" s="20" t="s">
        <v>5894</v>
      </c>
    </row>
    <row r="22549" customFormat="false" ht="15.75" hidden="false" customHeight="false" outlineLevel="0" collapsed="false">
      <c r="A22549" s="20" t="s">
        <v>43913</v>
      </c>
      <c r="B22549" s="20" t="s">
        <v>43911</v>
      </c>
      <c r="C22549" s="20" t="s">
        <v>43912</v>
      </c>
      <c r="H22549" s="20" t="s">
        <v>5894</v>
      </c>
    </row>
    <row r="22550" customFormat="false" ht="15.75" hidden="false" customHeight="false" outlineLevel="0" collapsed="false">
      <c r="A22550" s="20" t="s">
        <v>43914</v>
      </c>
      <c r="B22550" s="20" t="s">
        <v>43915</v>
      </c>
      <c r="C22550" s="20" t="s">
        <v>43916</v>
      </c>
      <c r="H22550" s="20" t="s">
        <v>5894</v>
      </c>
    </row>
    <row r="22551" customFormat="false" ht="15.75" hidden="false" customHeight="false" outlineLevel="0" collapsed="false">
      <c r="A22551" s="20" t="s">
        <v>43917</v>
      </c>
      <c r="B22551" s="20" t="s">
        <v>43915</v>
      </c>
      <c r="C22551" s="20" t="s">
        <v>43916</v>
      </c>
      <c r="H22551" s="20" t="s">
        <v>5894</v>
      </c>
    </row>
    <row r="22552" customFormat="false" ht="15.75" hidden="false" customHeight="false" outlineLevel="0" collapsed="false">
      <c r="A22552" s="20" t="s">
        <v>43918</v>
      </c>
      <c r="B22552" s="20" t="s">
        <v>43919</v>
      </c>
      <c r="C22552" s="20" t="s">
        <v>43920</v>
      </c>
      <c r="H22552" s="20" t="s">
        <v>5894</v>
      </c>
    </row>
    <row r="22553" customFormat="false" ht="15.75" hidden="false" customHeight="false" outlineLevel="0" collapsed="false">
      <c r="A22553" s="20" t="s">
        <v>43921</v>
      </c>
      <c r="B22553" s="20" t="s">
        <v>43919</v>
      </c>
      <c r="C22553" s="20" t="s">
        <v>43920</v>
      </c>
      <c r="H22553" s="20" t="s">
        <v>5894</v>
      </c>
    </row>
    <row r="22554" customFormat="false" ht="15.75" hidden="false" customHeight="false" outlineLevel="0" collapsed="false">
      <c r="A22554" s="20" t="s">
        <v>43922</v>
      </c>
      <c r="B22554" s="20" t="s">
        <v>43923</v>
      </c>
      <c r="C22554" s="20" t="s">
        <v>26826</v>
      </c>
      <c r="H22554" s="20" t="s">
        <v>49</v>
      </c>
    </row>
    <row r="22555" customFormat="false" ht="15.75" hidden="false" customHeight="false" outlineLevel="0" collapsed="false">
      <c r="A22555" s="20" t="s">
        <v>43924</v>
      </c>
      <c r="B22555" s="20" t="s">
        <v>43923</v>
      </c>
      <c r="C22555" s="20" t="s">
        <v>26826</v>
      </c>
      <c r="H22555" s="20" t="s">
        <v>49</v>
      </c>
    </row>
    <row r="22556" customFormat="false" ht="15.75" hidden="false" customHeight="false" outlineLevel="0" collapsed="false">
      <c r="A22556" s="20" t="s">
        <v>43925</v>
      </c>
      <c r="B22556" s="20" t="s">
        <v>43926</v>
      </c>
      <c r="C22556" s="20" t="s">
        <v>43927</v>
      </c>
      <c r="H22556" s="20" t="s">
        <v>49</v>
      </c>
    </row>
    <row r="22557" customFormat="false" ht="15.75" hidden="false" customHeight="false" outlineLevel="0" collapsed="false">
      <c r="A22557" s="20" t="s">
        <v>43928</v>
      </c>
      <c r="B22557" s="20" t="s">
        <v>43926</v>
      </c>
      <c r="C22557" s="20" t="s">
        <v>43927</v>
      </c>
      <c r="H22557" s="20" t="s">
        <v>49</v>
      </c>
    </row>
    <row r="22558" customFormat="false" ht="15.75" hidden="false" customHeight="false" outlineLevel="0" collapsed="false">
      <c r="A22558" s="20" t="s">
        <v>43929</v>
      </c>
      <c r="B22558" s="20" t="s">
        <v>43930</v>
      </c>
      <c r="C22558" s="20" t="s">
        <v>43931</v>
      </c>
      <c r="H22558" s="20" t="s">
        <v>49</v>
      </c>
    </row>
    <row r="22559" customFormat="false" ht="15.75" hidden="false" customHeight="false" outlineLevel="0" collapsed="false">
      <c r="A22559" s="20" t="s">
        <v>43932</v>
      </c>
      <c r="B22559" s="20" t="s">
        <v>43930</v>
      </c>
      <c r="C22559" s="20" t="s">
        <v>43931</v>
      </c>
      <c r="H22559" s="20" t="s">
        <v>49</v>
      </c>
    </row>
    <row r="22560" customFormat="false" ht="15.75" hidden="false" customHeight="false" outlineLevel="0" collapsed="false">
      <c r="A22560" s="20" t="s">
        <v>43933</v>
      </c>
      <c r="B22560" s="20" t="s">
        <v>43934</v>
      </c>
      <c r="C22560" s="20" t="s">
        <v>43935</v>
      </c>
      <c r="D22560" s="20" t="s">
        <v>18782</v>
      </c>
      <c r="H22560" s="20" t="s">
        <v>49</v>
      </c>
    </row>
    <row r="22561" customFormat="false" ht="15.75" hidden="false" customHeight="false" outlineLevel="0" collapsed="false">
      <c r="A22561" s="20" t="s">
        <v>43936</v>
      </c>
      <c r="B22561" s="20" t="s">
        <v>43934</v>
      </c>
      <c r="C22561" s="20" t="s">
        <v>43935</v>
      </c>
      <c r="D22561" s="20" t="s">
        <v>18782</v>
      </c>
      <c r="H22561" s="20" t="s">
        <v>49</v>
      </c>
    </row>
    <row r="22562" customFormat="false" ht="15.75" hidden="false" customHeight="false" outlineLevel="0" collapsed="false">
      <c r="A22562" s="20" t="s">
        <v>43937</v>
      </c>
      <c r="B22562" s="20" t="s">
        <v>43938</v>
      </c>
      <c r="H22562" s="20" t="s">
        <v>29</v>
      </c>
    </row>
    <row r="22563" customFormat="false" ht="15.75" hidden="false" customHeight="false" outlineLevel="0" collapsed="false">
      <c r="A22563" s="20" t="s">
        <v>43939</v>
      </c>
      <c r="B22563" s="20" t="s">
        <v>43938</v>
      </c>
      <c r="H22563" s="20" t="s">
        <v>29</v>
      </c>
    </row>
    <row r="22564" customFormat="false" ht="15.75" hidden="false" customHeight="false" outlineLevel="0" collapsed="false">
      <c r="A22564" s="20" t="s">
        <v>43940</v>
      </c>
      <c r="B22564" s="20" t="s">
        <v>43941</v>
      </c>
      <c r="H22564" s="20" t="s">
        <v>1759</v>
      </c>
    </row>
    <row r="22565" customFormat="false" ht="15.75" hidden="false" customHeight="false" outlineLevel="0" collapsed="false">
      <c r="A22565" s="20" t="s">
        <v>43942</v>
      </c>
      <c r="B22565" s="20" t="s">
        <v>43941</v>
      </c>
      <c r="H22565" s="20" t="s">
        <v>1759</v>
      </c>
    </row>
    <row r="22566" customFormat="false" ht="15.75" hidden="false" customHeight="false" outlineLevel="0" collapsed="false">
      <c r="A22566" s="20" t="s">
        <v>43943</v>
      </c>
      <c r="B22566" s="20" t="s">
        <v>43944</v>
      </c>
      <c r="H22566" s="20" t="s">
        <v>1759</v>
      </c>
    </row>
    <row r="22567" customFormat="false" ht="15.75" hidden="false" customHeight="false" outlineLevel="0" collapsed="false">
      <c r="A22567" s="20" t="s">
        <v>43945</v>
      </c>
      <c r="B22567" s="20" t="s">
        <v>43944</v>
      </c>
      <c r="H22567" s="20" t="s">
        <v>1759</v>
      </c>
    </row>
    <row r="22568" customFormat="false" ht="15.75" hidden="false" customHeight="false" outlineLevel="0" collapsed="false">
      <c r="A22568" s="20" t="s">
        <v>43946</v>
      </c>
      <c r="B22568" s="20" t="s">
        <v>43947</v>
      </c>
      <c r="H22568" s="20" t="s">
        <v>1759</v>
      </c>
    </row>
    <row r="22569" customFormat="false" ht="15.75" hidden="false" customHeight="false" outlineLevel="0" collapsed="false">
      <c r="A22569" s="20" t="s">
        <v>43948</v>
      </c>
      <c r="B22569" s="20" t="s">
        <v>43947</v>
      </c>
      <c r="H22569" s="20" t="s">
        <v>1759</v>
      </c>
    </row>
    <row r="22570" customFormat="false" ht="15.75" hidden="false" customHeight="false" outlineLevel="0" collapsed="false">
      <c r="A22570" s="20" t="s">
        <v>43949</v>
      </c>
      <c r="B22570" s="20" t="s">
        <v>43950</v>
      </c>
      <c r="H22570" s="20" t="s">
        <v>1759</v>
      </c>
    </row>
    <row r="22571" customFormat="false" ht="15.75" hidden="false" customHeight="false" outlineLevel="0" collapsed="false">
      <c r="A22571" s="20" t="s">
        <v>43951</v>
      </c>
      <c r="B22571" s="20" t="s">
        <v>43950</v>
      </c>
      <c r="H22571" s="20" t="s">
        <v>1759</v>
      </c>
    </row>
    <row r="22572" customFormat="false" ht="15.75" hidden="false" customHeight="false" outlineLevel="0" collapsed="false">
      <c r="A22572" s="20" t="s">
        <v>43952</v>
      </c>
      <c r="B22572" s="20" t="s">
        <v>43953</v>
      </c>
      <c r="C22572" s="20" t="s">
        <v>43954</v>
      </c>
      <c r="H22572" s="20" t="s">
        <v>1759</v>
      </c>
    </row>
    <row r="22573" customFormat="false" ht="15.75" hidden="false" customHeight="false" outlineLevel="0" collapsed="false">
      <c r="A22573" s="20" t="s">
        <v>43955</v>
      </c>
      <c r="B22573" s="20" t="s">
        <v>43953</v>
      </c>
      <c r="C22573" s="20" t="s">
        <v>43954</v>
      </c>
      <c r="H22573" s="20" t="s">
        <v>1759</v>
      </c>
    </row>
    <row r="22574" customFormat="false" ht="15.75" hidden="false" customHeight="false" outlineLevel="0" collapsed="false">
      <c r="A22574" s="20" t="s">
        <v>43956</v>
      </c>
      <c r="B22574" s="20" t="s">
        <v>43957</v>
      </c>
      <c r="H22574" s="20" t="s">
        <v>1759</v>
      </c>
    </row>
    <row r="22575" customFormat="false" ht="15.75" hidden="false" customHeight="false" outlineLevel="0" collapsed="false">
      <c r="A22575" s="20" t="s">
        <v>43958</v>
      </c>
      <c r="B22575" s="20" t="s">
        <v>43957</v>
      </c>
      <c r="H22575" s="20" t="s">
        <v>1759</v>
      </c>
    </row>
    <row r="22576" customFormat="false" ht="15.75" hidden="false" customHeight="false" outlineLevel="0" collapsed="false">
      <c r="A22576" s="20" t="s">
        <v>43959</v>
      </c>
      <c r="B22576" s="20" t="s">
        <v>43960</v>
      </c>
      <c r="H22576" s="20" t="s">
        <v>1759</v>
      </c>
    </row>
    <row r="22577" customFormat="false" ht="15.75" hidden="false" customHeight="false" outlineLevel="0" collapsed="false">
      <c r="A22577" s="20" t="s">
        <v>43961</v>
      </c>
      <c r="B22577" s="20" t="s">
        <v>43960</v>
      </c>
      <c r="H22577" s="20" t="s">
        <v>1759</v>
      </c>
    </row>
    <row r="22578" customFormat="false" ht="15.75" hidden="false" customHeight="false" outlineLevel="0" collapsed="false">
      <c r="A22578" s="20" t="s">
        <v>43962</v>
      </c>
      <c r="B22578" s="20" t="s">
        <v>43963</v>
      </c>
      <c r="C22578" s="20" t="s">
        <v>43964</v>
      </c>
      <c r="H22578" s="20" t="s">
        <v>1759</v>
      </c>
    </row>
    <row r="22579" customFormat="false" ht="15.75" hidden="false" customHeight="false" outlineLevel="0" collapsed="false">
      <c r="A22579" s="20" t="s">
        <v>43965</v>
      </c>
      <c r="B22579" s="20" t="s">
        <v>43963</v>
      </c>
      <c r="C22579" s="20" t="s">
        <v>43964</v>
      </c>
      <c r="H22579" s="20" t="s">
        <v>1759</v>
      </c>
    </row>
    <row r="22580" customFormat="false" ht="15.75" hidden="false" customHeight="false" outlineLevel="0" collapsed="false">
      <c r="A22580" s="20" t="s">
        <v>43966</v>
      </c>
      <c r="B22580" s="20" t="s">
        <v>43967</v>
      </c>
      <c r="H22580" s="20" t="s">
        <v>1759</v>
      </c>
    </row>
    <row r="22581" customFormat="false" ht="15.75" hidden="false" customHeight="false" outlineLevel="0" collapsed="false">
      <c r="A22581" s="20" t="s">
        <v>43968</v>
      </c>
      <c r="B22581" s="20" t="s">
        <v>43967</v>
      </c>
      <c r="H22581" s="20" t="s">
        <v>1759</v>
      </c>
    </row>
    <row r="22582" customFormat="false" ht="15.75" hidden="false" customHeight="false" outlineLevel="0" collapsed="false">
      <c r="A22582" s="20" t="s">
        <v>43969</v>
      </c>
      <c r="B22582" s="20" t="s">
        <v>43970</v>
      </c>
      <c r="C22582" s="20" t="s">
        <v>43971</v>
      </c>
      <c r="H22582" s="20" t="s">
        <v>49</v>
      </c>
    </row>
    <row r="22583" customFormat="false" ht="15.75" hidden="false" customHeight="false" outlineLevel="0" collapsed="false">
      <c r="A22583" s="20" t="s">
        <v>43972</v>
      </c>
      <c r="B22583" s="20" t="s">
        <v>43970</v>
      </c>
      <c r="C22583" s="20" t="s">
        <v>43971</v>
      </c>
      <c r="H22583" s="20" t="s">
        <v>49</v>
      </c>
    </row>
    <row r="22584" customFormat="false" ht="15.75" hidden="false" customHeight="false" outlineLevel="0" collapsed="false">
      <c r="A22584" s="20" t="s">
        <v>43973</v>
      </c>
      <c r="B22584" s="20" t="s">
        <v>43974</v>
      </c>
      <c r="H22584" s="20" t="s">
        <v>1759</v>
      </c>
    </row>
    <row r="22585" customFormat="false" ht="15.75" hidden="false" customHeight="false" outlineLevel="0" collapsed="false">
      <c r="A22585" s="20" t="s">
        <v>43975</v>
      </c>
      <c r="B22585" s="20" t="s">
        <v>43974</v>
      </c>
      <c r="H22585" s="20" t="s">
        <v>1759</v>
      </c>
    </row>
    <row r="22586" customFormat="false" ht="15.75" hidden="false" customHeight="false" outlineLevel="0" collapsed="false">
      <c r="A22586" s="20" t="s">
        <v>43976</v>
      </c>
      <c r="B22586" s="20" t="s">
        <v>43977</v>
      </c>
      <c r="H22586" s="20" t="s">
        <v>29</v>
      </c>
    </row>
    <row r="22587" customFormat="false" ht="15.75" hidden="false" customHeight="false" outlineLevel="0" collapsed="false">
      <c r="A22587" s="20" t="s">
        <v>43978</v>
      </c>
      <c r="B22587" s="20" t="s">
        <v>43977</v>
      </c>
      <c r="H22587" s="20" t="s">
        <v>29</v>
      </c>
    </row>
    <row r="22588" customFormat="false" ht="15.75" hidden="false" customHeight="false" outlineLevel="0" collapsed="false">
      <c r="A22588" s="20" t="s">
        <v>43979</v>
      </c>
      <c r="B22588" s="20" t="s">
        <v>43980</v>
      </c>
      <c r="C22588" s="20" t="s">
        <v>43893</v>
      </c>
      <c r="H22588" s="20" t="s">
        <v>49</v>
      </c>
    </row>
    <row r="22589" customFormat="false" ht="15.75" hidden="false" customHeight="false" outlineLevel="0" collapsed="false">
      <c r="A22589" s="20" t="s">
        <v>43981</v>
      </c>
      <c r="B22589" s="20" t="s">
        <v>43980</v>
      </c>
      <c r="C22589" s="20" t="s">
        <v>43893</v>
      </c>
      <c r="H22589" s="20" t="s">
        <v>49</v>
      </c>
    </row>
    <row r="22590" customFormat="false" ht="15.75" hidden="false" customHeight="false" outlineLevel="0" collapsed="false">
      <c r="A22590" s="20" t="s">
        <v>43982</v>
      </c>
      <c r="B22590" s="20" t="s">
        <v>43983</v>
      </c>
      <c r="C22590" s="20" t="s">
        <v>43893</v>
      </c>
      <c r="H22590" s="20" t="s">
        <v>49</v>
      </c>
    </row>
    <row r="22591" customFormat="false" ht="15.75" hidden="false" customHeight="false" outlineLevel="0" collapsed="false">
      <c r="A22591" s="20" t="s">
        <v>43984</v>
      </c>
      <c r="B22591" s="20" t="s">
        <v>43983</v>
      </c>
      <c r="C22591" s="20" t="s">
        <v>43893</v>
      </c>
      <c r="H22591" s="20" t="s">
        <v>49</v>
      </c>
    </row>
    <row r="22592" customFormat="false" ht="15.75" hidden="false" customHeight="false" outlineLevel="0" collapsed="false">
      <c r="A22592" s="20" t="s">
        <v>43985</v>
      </c>
      <c r="B22592" s="20" t="s">
        <v>43986</v>
      </c>
      <c r="C22592" s="20" t="s">
        <v>43987</v>
      </c>
      <c r="D22592" s="20" t="s">
        <v>43988</v>
      </c>
      <c r="H22592" s="20" t="s">
        <v>49</v>
      </c>
    </row>
    <row r="22593" customFormat="false" ht="15.75" hidden="false" customHeight="false" outlineLevel="0" collapsed="false">
      <c r="A22593" s="20" t="s">
        <v>43989</v>
      </c>
      <c r="B22593" s="20" t="s">
        <v>43986</v>
      </c>
      <c r="C22593" s="20" t="s">
        <v>43987</v>
      </c>
      <c r="D22593" s="20" t="s">
        <v>43988</v>
      </c>
      <c r="H22593" s="20" t="s">
        <v>49</v>
      </c>
    </row>
    <row r="22594" customFormat="false" ht="15.75" hidden="false" customHeight="false" outlineLevel="0" collapsed="false">
      <c r="A22594" s="20" t="s">
        <v>43990</v>
      </c>
      <c r="B22594" s="20" t="s">
        <v>43986</v>
      </c>
      <c r="C22594" s="20" t="s">
        <v>43991</v>
      </c>
      <c r="D22594" s="20" t="s">
        <v>43992</v>
      </c>
      <c r="H22594" s="20" t="s">
        <v>49</v>
      </c>
    </row>
    <row r="22595" customFormat="false" ht="15.75" hidden="false" customHeight="false" outlineLevel="0" collapsed="false">
      <c r="A22595" s="20" t="s">
        <v>43993</v>
      </c>
      <c r="B22595" s="20" t="s">
        <v>43986</v>
      </c>
      <c r="C22595" s="20" t="s">
        <v>43991</v>
      </c>
      <c r="D22595" s="20" t="s">
        <v>43992</v>
      </c>
      <c r="H22595" s="20" t="s">
        <v>49</v>
      </c>
    </row>
    <row r="22596" customFormat="false" ht="15.75" hidden="false" customHeight="false" outlineLevel="0" collapsed="false">
      <c r="A22596" s="20" t="s">
        <v>43994</v>
      </c>
      <c r="B22596" s="20" t="s">
        <v>43995</v>
      </c>
      <c r="C22596" s="20" t="s">
        <v>43996</v>
      </c>
      <c r="D22596" s="20" t="s">
        <v>43997</v>
      </c>
      <c r="H22596" s="20" t="s">
        <v>49</v>
      </c>
    </row>
    <row r="22597" customFormat="false" ht="15.75" hidden="false" customHeight="false" outlineLevel="0" collapsed="false">
      <c r="A22597" s="20" t="s">
        <v>43998</v>
      </c>
      <c r="B22597" s="20" t="s">
        <v>43995</v>
      </c>
      <c r="C22597" s="20" t="s">
        <v>43996</v>
      </c>
      <c r="D22597" s="20" t="s">
        <v>43997</v>
      </c>
      <c r="H22597" s="20" t="s">
        <v>49</v>
      </c>
    </row>
    <row r="22598" customFormat="false" ht="15.75" hidden="false" customHeight="false" outlineLevel="0" collapsed="false">
      <c r="A22598" s="20" t="s">
        <v>43999</v>
      </c>
      <c r="B22598" s="20" t="s">
        <v>44000</v>
      </c>
      <c r="H22598" s="20" t="s">
        <v>1759</v>
      </c>
    </row>
    <row r="22599" customFormat="false" ht="15.75" hidden="false" customHeight="false" outlineLevel="0" collapsed="false">
      <c r="A22599" s="20" t="s">
        <v>44001</v>
      </c>
      <c r="B22599" s="20" t="s">
        <v>44000</v>
      </c>
      <c r="H22599" s="20" t="s">
        <v>1759</v>
      </c>
    </row>
    <row r="22600" customFormat="false" ht="15.75" hidden="false" customHeight="false" outlineLevel="0" collapsed="false">
      <c r="A22600" s="20" t="s">
        <v>44002</v>
      </c>
      <c r="B22600" s="20" t="s">
        <v>44003</v>
      </c>
      <c r="C22600" s="20" t="s">
        <v>44004</v>
      </c>
      <c r="H22600" s="20" t="s">
        <v>49</v>
      </c>
    </row>
    <row r="22601" customFormat="false" ht="15.75" hidden="false" customHeight="false" outlineLevel="0" collapsed="false">
      <c r="A22601" s="20" t="s">
        <v>44005</v>
      </c>
      <c r="B22601" s="20" t="s">
        <v>44003</v>
      </c>
      <c r="C22601" s="20" t="s">
        <v>44004</v>
      </c>
      <c r="H22601" s="20" t="s">
        <v>49</v>
      </c>
    </row>
    <row r="22602" customFormat="false" ht="15.75" hidden="false" customHeight="false" outlineLevel="0" collapsed="false">
      <c r="A22602" s="20" t="s">
        <v>44006</v>
      </c>
      <c r="B22602" s="20" t="s">
        <v>44007</v>
      </c>
      <c r="C22602" s="20" t="s">
        <v>44008</v>
      </c>
      <c r="D22602" s="20" t="s">
        <v>44009</v>
      </c>
      <c r="H22602" s="20" t="s">
        <v>49</v>
      </c>
    </row>
    <row r="22603" customFormat="false" ht="15.75" hidden="false" customHeight="false" outlineLevel="0" collapsed="false">
      <c r="A22603" s="20" t="s">
        <v>44010</v>
      </c>
      <c r="B22603" s="20" t="s">
        <v>44007</v>
      </c>
      <c r="C22603" s="20" t="s">
        <v>44008</v>
      </c>
      <c r="D22603" s="20" t="s">
        <v>44009</v>
      </c>
      <c r="H22603" s="20" t="s">
        <v>49</v>
      </c>
    </row>
    <row r="22604" customFormat="false" ht="15.75" hidden="false" customHeight="false" outlineLevel="0" collapsed="false">
      <c r="A22604" s="20" t="s">
        <v>44011</v>
      </c>
      <c r="B22604" s="20" t="s">
        <v>44012</v>
      </c>
      <c r="C22604" s="20" t="s">
        <v>44013</v>
      </c>
      <c r="D22604" s="20" t="s">
        <v>44009</v>
      </c>
      <c r="H22604" s="20" t="s">
        <v>49</v>
      </c>
    </row>
    <row r="22605" customFormat="false" ht="15.75" hidden="false" customHeight="false" outlineLevel="0" collapsed="false">
      <c r="A22605" s="20" t="s">
        <v>44014</v>
      </c>
      <c r="B22605" s="20" t="s">
        <v>44012</v>
      </c>
      <c r="C22605" s="20" t="s">
        <v>44013</v>
      </c>
      <c r="D22605" s="20" t="s">
        <v>44009</v>
      </c>
      <c r="H22605" s="20" t="s">
        <v>49</v>
      </c>
    </row>
    <row r="22606" customFormat="false" ht="15.75" hidden="false" customHeight="false" outlineLevel="0" collapsed="false">
      <c r="A22606" s="20" t="s">
        <v>44015</v>
      </c>
      <c r="B22606" s="20" t="s">
        <v>44016</v>
      </c>
      <c r="C22606" s="20" t="s">
        <v>44017</v>
      </c>
      <c r="D22606" s="20" t="s">
        <v>44009</v>
      </c>
      <c r="H22606" s="20" t="s">
        <v>49</v>
      </c>
    </row>
    <row r="22607" customFormat="false" ht="15.75" hidden="false" customHeight="false" outlineLevel="0" collapsed="false">
      <c r="A22607" s="20" t="s">
        <v>44018</v>
      </c>
      <c r="B22607" s="20" t="s">
        <v>44016</v>
      </c>
      <c r="C22607" s="20" t="s">
        <v>44017</v>
      </c>
      <c r="D22607" s="20" t="s">
        <v>44009</v>
      </c>
      <c r="H22607" s="20" t="s">
        <v>49</v>
      </c>
    </row>
    <row r="22608" customFormat="false" ht="15.75" hidden="false" customHeight="false" outlineLevel="0" collapsed="false">
      <c r="A22608" s="20" t="s">
        <v>44019</v>
      </c>
      <c r="B22608" s="20" t="s">
        <v>44020</v>
      </c>
      <c r="C22608" s="20" t="s">
        <v>44017</v>
      </c>
      <c r="D22608" s="20" t="s">
        <v>44009</v>
      </c>
      <c r="H22608" s="20" t="s">
        <v>49</v>
      </c>
    </row>
    <row r="22609" customFormat="false" ht="15.75" hidden="false" customHeight="false" outlineLevel="0" collapsed="false">
      <c r="A22609" s="20" t="s">
        <v>44021</v>
      </c>
      <c r="B22609" s="20" t="s">
        <v>44020</v>
      </c>
      <c r="C22609" s="20" t="s">
        <v>44017</v>
      </c>
      <c r="D22609" s="20" t="s">
        <v>44009</v>
      </c>
      <c r="H22609" s="20" t="s">
        <v>49</v>
      </c>
    </row>
    <row r="22610" customFormat="false" ht="15.75" hidden="false" customHeight="false" outlineLevel="0" collapsed="false">
      <c r="A22610" s="20" t="s">
        <v>44022</v>
      </c>
      <c r="B22610" s="20" t="s">
        <v>44023</v>
      </c>
      <c r="C22610" s="20" t="s">
        <v>44024</v>
      </c>
      <c r="H22610" s="20" t="s">
        <v>49</v>
      </c>
    </row>
    <row r="22611" customFormat="false" ht="15.75" hidden="false" customHeight="false" outlineLevel="0" collapsed="false">
      <c r="A22611" s="20" t="s">
        <v>44025</v>
      </c>
      <c r="B22611" s="20" t="s">
        <v>44023</v>
      </c>
      <c r="C22611" s="20" t="s">
        <v>44024</v>
      </c>
      <c r="H22611" s="20" t="s">
        <v>49</v>
      </c>
    </row>
    <row r="22612" customFormat="false" ht="15.75" hidden="false" customHeight="false" outlineLevel="0" collapsed="false">
      <c r="A22612" s="20" t="s">
        <v>44026</v>
      </c>
      <c r="B22612" s="20" t="s">
        <v>44027</v>
      </c>
      <c r="C22612" s="20" t="s">
        <v>44028</v>
      </c>
      <c r="H22612" s="20" t="s">
        <v>29</v>
      </c>
    </row>
    <row r="22613" customFormat="false" ht="15.75" hidden="false" customHeight="false" outlineLevel="0" collapsed="false">
      <c r="A22613" s="20" t="s">
        <v>44029</v>
      </c>
      <c r="B22613" s="20" t="s">
        <v>44027</v>
      </c>
      <c r="C22613" s="20" t="s">
        <v>44028</v>
      </c>
      <c r="H22613" s="20" t="s">
        <v>29</v>
      </c>
    </row>
    <row r="22614" customFormat="false" ht="15.75" hidden="false" customHeight="false" outlineLevel="0" collapsed="false">
      <c r="A22614" s="20" t="s">
        <v>44030</v>
      </c>
      <c r="B22614" s="20" t="s">
        <v>44027</v>
      </c>
      <c r="C22614" s="20" t="s">
        <v>44031</v>
      </c>
      <c r="H22614" s="20" t="s">
        <v>29</v>
      </c>
    </row>
    <row r="22615" customFormat="false" ht="15.75" hidden="false" customHeight="false" outlineLevel="0" collapsed="false">
      <c r="A22615" s="20" t="s">
        <v>44032</v>
      </c>
      <c r="B22615" s="20" t="s">
        <v>44027</v>
      </c>
      <c r="C22615" s="20" t="s">
        <v>44031</v>
      </c>
      <c r="H22615" s="20" t="s">
        <v>29</v>
      </c>
    </row>
    <row r="22616" customFormat="false" ht="15.75" hidden="false" customHeight="false" outlineLevel="0" collapsed="false">
      <c r="A22616" s="20" t="s">
        <v>44033</v>
      </c>
      <c r="B22616" s="20" t="s">
        <v>44034</v>
      </c>
      <c r="C22616" s="20" t="s">
        <v>44035</v>
      </c>
      <c r="D22616" s="20" t="s">
        <v>44036</v>
      </c>
      <c r="H22616" s="20" t="s">
        <v>29</v>
      </c>
    </row>
    <row r="22617" customFormat="false" ht="15.75" hidden="false" customHeight="false" outlineLevel="0" collapsed="false">
      <c r="A22617" s="20" t="s">
        <v>44037</v>
      </c>
      <c r="B22617" s="20" t="s">
        <v>44034</v>
      </c>
      <c r="C22617" s="20" t="s">
        <v>44035</v>
      </c>
      <c r="D22617" s="20" t="s">
        <v>44036</v>
      </c>
      <c r="H22617" s="20" t="s">
        <v>29</v>
      </c>
    </row>
    <row r="22618" customFormat="false" ht="15.75" hidden="false" customHeight="false" outlineLevel="0" collapsed="false">
      <c r="A22618" s="20" t="s">
        <v>44038</v>
      </c>
      <c r="B22618" s="20" t="s">
        <v>44034</v>
      </c>
      <c r="C22618" s="20" t="s">
        <v>44039</v>
      </c>
      <c r="H22618" s="20" t="s">
        <v>29</v>
      </c>
    </row>
    <row r="22619" customFormat="false" ht="15.75" hidden="false" customHeight="false" outlineLevel="0" collapsed="false">
      <c r="A22619" s="20" t="s">
        <v>44040</v>
      </c>
      <c r="B22619" s="20" t="s">
        <v>44034</v>
      </c>
      <c r="C22619" s="20" t="s">
        <v>44039</v>
      </c>
      <c r="H22619" s="20" t="s">
        <v>29</v>
      </c>
    </row>
    <row r="22620" customFormat="false" ht="15.75" hidden="false" customHeight="false" outlineLevel="0" collapsed="false">
      <c r="A22620" s="20" t="s">
        <v>44041</v>
      </c>
      <c r="B22620" s="20" t="s">
        <v>44042</v>
      </c>
      <c r="C22620" s="20" t="s">
        <v>44043</v>
      </c>
      <c r="H22620" s="20" t="s">
        <v>29</v>
      </c>
    </row>
    <row r="22621" customFormat="false" ht="15.75" hidden="false" customHeight="false" outlineLevel="0" collapsed="false">
      <c r="A22621" s="20" t="s">
        <v>44044</v>
      </c>
      <c r="B22621" s="20" t="s">
        <v>44042</v>
      </c>
      <c r="C22621" s="20" t="s">
        <v>44043</v>
      </c>
      <c r="H22621" s="20" t="s">
        <v>29</v>
      </c>
    </row>
    <row r="22622" customFormat="false" ht="15.75" hidden="false" customHeight="false" outlineLevel="0" collapsed="false">
      <c r="A22622" s="20" t="s">
        <v>44045</v>
      </c>
      <c r="B22622" s="20" t="s">
        <v>44046</v>
      </c>
      <c r="C22622" s="20" t="s">
        <v>44047</v>
      </c>
      <c r="D22622" s="20" t="s">
        <v>44048</v>
      </c>
      <c r="E22622" s="20" t="s">
        <v>20305</v>
      </c>
      <c r="H22622" s="20" t="s">
        <v>29</v>
      </c>
    </row>
    <row r="22623" customFormat="false" ht="15.75" hidden="false" customHeight="false" outlineLevel="0" collapsed="false">
      <c r="A22623" s="20" t="s">
        <v>44049</v>
      </c>
      <c r="B22623" s="20" t="s">
        <v>44046</v>
      </c>
      <c r="C22623" s="20" t="s">
        <v>44047</v>
      </c>
      <c r="D22623" s="20" t="s">
        <v>44048</v>
      </c>
      <c r="E22623" s="20" t="s">
        <v>20305</v>
      </c>
      <c r="H22623" s="20" t="s">
        <v>29</v>
      </c>
    </row>
    <row r="22624" customFormat="false" ht="15.75" hidden="false" customHeight="false" outlineLevel="0" collapsed="false">
      <c r="A22624" s="20" t="s">
        <v>44050</v>
      </c>
      <c r="B22624" s="20" t="s">
        <v>44051</v>
      </c>
      <c r="C22624" s="20" t="s">
        <v>44052</v>
      </c>
      <c r="D22624" s="20" t="s">
        <v>44053</v>
      </c>
      <c r="H22624" s="20" t="s">
        <v>49</v>
      </c>
    </row>
    <row r="22625" customFormat="false" ht="15.75" hidden="false" customHeight="false" outlineLevel="0" collapsed="false">
      <c r="A22625" s="20" t="s">
        <v>44054</v>
      </c>
      <c r="B22625" s="20" t="s">
        <v>44051</v>
      </c>
      <c r="C22625" s="20" t="s">
        <v>44052</v>
      </c>
      <c r="D22625" s="20" t="s">
        <v>44053</v>
      </c>
      <c r="H22625" s="20" t="s">
        <v>49</v>
      </c>
    </row>
    <row r="22626" customFormat="false" ht="15.75" hidden="false" customHeight="false" outlineLevel="0" collapsed="false">
      <c r="A22626" s="20" t="s">
        <v>44055</v>
      </c>
      <c r="B22626" s="20" t="s">
        <v>44056</v>
      </c>
      <c r="C22626" s="20" t="s">
        <v>44057</v>
      </c>
      <c r="H22626" s="20" t="s">
        <v>49</v>
      </c>
    </row>
    <row r="22627" customFormat="false" ht="15.75" hidden="false" customHeight="false" outlineLevel="0" collapsed="false">
      <c r="A22627" s="20" t="s">
        <v>44058</v>
      </c>
      <c r="B22627" s="20" t="s">
        <v>44056</v>
      </c>
      <c r="C22627" s="20" t="s">
        <v>44057</v>
      </c>
      <c r="H22627" s="20" t="s">
        <v>49</v>
      </c>
    </row>
    <row r="22628" customFormat="false" ht="15.75" hidden="false" customHeight="false" outlineLevel="0" collapsed="false">
      <c r="A22628" s="20" t="s">
        <v>44059</v>
      </c>
      <c r="B22628" s="20" t="s">
        <v>44060</v>
      </c>
      <c r="C22628" s="20" t="s">
        <v>44057</v>
      </c>
      <c r="H22628" s="20" t="s">
        <v>49</v>
      </c>
    </row>
    <row r="22629" customFormat="false" ht="15.75" hidden="false" customHeight="false" outlineLevel="0" collapsed="false">
      <c r="A22629" s="20" t="s">
        <v>44061</v>
      </c>
      <c r="B22629" s="20" t="s">
        <v>44060</v>
      </c>
      <c r="C22629" s="20" t="s">
        <v>44057</v>
      </c>
      <c r="H22629" s="20" t="s">
        <v>49</v>
      </c>
    </row>
    <row r="22630" customFormat="false" ht="15.75" hidden="false" customHeight="false" outlineLevel="0" collapsed="false">
      <c r="A22630" s="20" t="s">
        <v>44062</v>
      </c>
      <c r="B22630" s="20" t="s">
        <v>44063</v>
      </c>
      <c r="C22630" s="20" t="s">
        <v>44064</v>
      </c>
      <c r="H22630" s="20" t="s">
        <v>49</v>
      </c>
    </row>
    <row r="22631" customFormat="false" ht="15.75" hidden="false" customHeight="false" outlineLevel="0" collapsed="false">
      <c r="A22631" s="20" t="s">
        <v>44065</v>
      </c>
      <c r="B22631" s="20" t="s">
        <v>44063</v>
      </c>
      <c r="C22631" s="20" t="s">
        <v>44064</v>
      </c>
      <c r="H22631" s="20" t="s">
        <v>49</v>
      </c>
    </row>
    <row r="22632" customFormat="false" ht="15.75" hidden="false" customHeight="false" outlineLevel="0" collapsed="false">
      <c r="A22632" s="20" t="s">
        <v>44066</v>
      </c>
      <c r="B22632" s="20" t="s">
        <v>44067</v>
      </c>
      <c r="C22632" s="20" t="s">
        <v>44068</v>
      </c>
      <c r="D22632" s="20" t="s">
        <v>44069</v>
      </c>
      <c r="H22632" s="20" t="s">
        <v>49</v>
      </c>
    </row>
    <row r="22633" customFormat="false" ht="15.75" hidden="false" customHeight="false" outlineLevel="0" collapsed="false">
      <c r="A22633" s="20" t="s">
        <v>44070</v>
      </c>
      <c r="B22633" s="20" t="s">
        <v>44067</v>
      </c>
      <c r="C22633" s="20" t="s">
        <v>44068</v>
      </c>
      <c r="D22633" s="20" t="s">
        <v>44069</v>
      </c>
      <c r="H22633" s="20" t="s">
        <v>49</v>
      </c>
    </row>
    <row r="22634" customFormat="false" ht="15.75" hidden="false" customHeight="false" outlineLevel="0" collapsed="false">
      <c r="A22634" s="20" t="s">
        <v>44071</v>
      </c>
      <c r="B22634" s="20" t="s">
        <v>44072</v>
      </c>
      <c r="H22634" s="20" t="s">
        <v>1759</v>
      </c>
    </row>
    <row r="22635" customFormat="false" ht="15.75" hidden="false" customHeight="false" outlineLevel="0" collapsed="false">
      <c r="A22635" s="20" t="s">
        <v>44073</v>
      </c>
      <c r="B22635" s="20" t="s">
        <v>44072</v>
      </c>
      <c r="H22635" s="20" t="s">
        <v>1759</v>
      </c>
    </row>
    <row r="22636" customFormat="false" ht="15.75" hidden="false" customHeight="false" outlineLevel="0" collapsed="false">
      <c r="A22636" s="20" t="s">
        <v>44074</v>
      </c>
      <c r="B22636" s="20" t="s">
        <v>44075</v>
      </c>
      <c r="H22636" s="20" t="s">
        <v>1759</v>
      </c>
    </row>
    <row r="22637" customFormat="false" ht="15.75" hidden="false" customHeight="false" outlineLevel="0" collapsed="false">
      <c r="A22637" s="20" t="s">
        <v>44076</v>
      </c>
      <c r="B22637" s="20" t="s">
        <v>44075</v>
      </c>
      <c r="H22637" s="20" t="s">
        <v>1759</v>
      </c>
    </row>
    <row r="22638" customFormat="false" ht="15.75" hidden="false" customHeight="false" outlineLevel="0" collapsed="false">
      <c r="A22638" s="20" t="s">
        <v>44077</v>
      </c>
      <c r="B22638" s="20" t="s">
        <v>44078</v>
      </c>
      <c r="C22638" s="20" t="s">
        <v>7012</v>
      </c>
      <c r="H22638" s="20" t="s">
        <v>1759</v>
      </c>
    </row>
    <row r="22639" customFormat="false" ht="15.75" hidden="false" customHeight="false" outlineLevel="0" collapsed="false">
      <c r="A22639" s="20" t="s">
        <v>44079</v>
      </c>
      <c r="B22639" s="20" t="s">
        <v>44078</v>
      </c>
      <c r="C22639" s="20" t="s">
        <v>7012</v>
      </c>
      <c r="H22639" s="20" t="s">
        <v>1759</v>
      </c>
    </row>
    <row r="22640" customFormat="false" ht="15.75" hidden="false" customHeight="false" outlineLevel="0" collapsed="false">
      <c r="A22640" s="20" t="s">
        <v>44080</v>
      </c>
      <c r="B22640" s="20" t="s">
        <v>44081</v>
      </c>
      <c r="C22640" s="20" t="s">
        <v>44082</v>
      </c>
      <c r="H22640" s="20" t="s">
        <v>49</v>
      </c>
    </row>
    <row r="22641" customFormat="false" ht="15.75" hidden="false" customHeight="false" outlineLevel="0" collapsed="false">
      <c r="A22641" s="20" t="s">
        <v>44083</v>
      </c>
      <c r="B22641" s="20" t="s">
        <v>44081</v>
      </c>
      <c r="C22641" s="20" t="s">
        <v>44082</v>
      </c>
      <c r="H22641" s="20" t="s">
        <v>49</v>
      </c>
    </row>
    <row r="22642" customFormat="false" ht="15.75" hidden="false" customHeight="false" outlineLevel="0" collapsed="false">
      <c r="A22642" s="20" t="s">
        <v>44084</v>
      </c>
      <c r="B22642" s="20" t="s">
        <v>44085</v>
      </c>
      <c r="C22642" s="20" t="s">
        <v>44086</v>
      </c>
      <c r="H22642" s="20" t="s">
        <v>49</v>
      </c>
    </row>
    <row r="22643" customFormat="false" ht="15.75" hidden="false" customHeight="false" outlineLevel="0" collapsed="false">
      <c r="A22643" s="20" t="s">
        <v>44087</v>
      </c>
      <c r="B22643" s="20" t="s">
        <v>44085</v>
      </c>
      <c r="C22643" s="20" t="s">
        <v>44086</v>
      </c>
      <c r="H22643" s="20" t="s">
        <v>49</v>
      </c>
    </row>
    <row r="22644" customFormat="false" ht="15.75" hidden="false" customHeight="false" outlineLevel="0" collapsed="false">
      <c r="A22644" s="20" t="s">
        <v>44088</v>
      </c>
      <c r="B22644" s="20" t="s">
        <v>44089</v>
      </c>
      <c r="C22644" s="20" t="s">
        <v>44090</v>
      </c>
      <c r="H22644" s="20" t="s">
        <v>49</v>
      </c>
    </row>
    <row r="22645" customFormat="false" ht="15.75" hidden="false" customHeight="false" outlineLevel="0" collapsed="false">
      <c r="A22645" s="20" t="s">
        <v>44091</v>
      </c>
      <c r="B22645" s="20" t="s">
        <v>44089</v>
      </c>
      <c r="C22645" s="20" t="s">
        <v>44090</v>
      </c>
      <c r="H22645" s="20" t="s">
        <v>49</v>
      </c>
    </row>
    <row r="22646" customFormat="false" ht="15.75" hidden="false" customHeight="false" outlineLevel="0" collapsed="false">
      <c r="A22646" s="20" t="s">
        <v>44092</v>
      </c>
      <c r="B22646" s="20" t="s">
        <v>44093</v>
      </c>
      <c r="C22646" s="20" t="s">
        <v>44094</v>
      </c>
      <c r="H22646" s="20" t="s">
        <v>49</v>
      </c>
    </row>
    <row r="22647" customFormat="false" ht="15.75" hidden="false" customHeight="false" outlineLevel="0" collapsed="false">
      <c r="A22647" s="20" t="s">
        <v>44095</v>
      </c>
      <c r="B22647" s="20" t="s">
        <v>44093</v>
      </c>
      <c r="C22647" s="20" t="s">
        <v>44094</v>
      </c>
      <c r="H22647" s="20" t="s">
        <v>49</v>
      </c>
    </row>
    <row r="22648" customFormat="false" ht="15.75" hidden="false" customHeight="false" outlineLevel="0" collapsed="false">
      <c r="A22648" s="20" t="s">
        <v>44096</v>
      </c>
      <c r="B22648" s="20" t="s">
        <v>44097</v>
      </c>
      <c r="C22648" s="20" t="s">
        <v>44098</v>
      </c>
      <c r="H22648" s="20" t="s">
        <v>49</v>
      </c>
    </row>
    <row r="22649" customFormat="false" ht="15.75" hidden="false" customHeight="false" outlineLevel="0" collapsed="false">
      <c r="A22649" s="20" t="s">
        <v>44099</v>
      </c>
      <c r="B22649" s="20" t="s">
        <v>44097</v>
      </c>
      <c r="C22649" s="20" t="s">
        <v>44098</v>
      </c>
      <c r="H22649" s="20" t="s">
        <v>49</v>
      </c>
    </row>
    <row r="22650" customFormat="false" ht="15.75" hidden="false" customHeight="false" outlineLevel="0" collapsed="false">
      <c r="A22650" s="20" t="s">
        <v>44100</v>
      </c>
      <c r="B22650" s="20" t="s">
        <v>44101</v>
      </c>
      <c r="C22650" s="20" t="s">
        <v>44102</v>
      </c>
      <c r="H22650" s="20" t="s">
        <v>49</v>
      </c>
    </row>
    <row r="22651" customFormat="false" ht="15.75" hidden="false" customHeight="false" outlineLevel="0" collapsed="false">
      <c r="A22651" s="20" t="s">
        <v>44103</v>
      </c>
      <c r="B22651" s="20" t="s">
        <v>44101</v>
      </c>
      <c r="C22651" s="20" t="s">
        <v>44102</v>
      </c>
      <c r="H22651" s="20" t="s">
        <v>49</v>
      </c>
    </row>
    <row r="22652" customFormat="false" ht="15.75" hidden="false" customHeight="false" outlineLevel="0" collapsed="false">
      <c r="A22652" s="20" t="s">
        <v>44104</v>
      </c>
      <c r="B22652" s="20" t="s">
        <v>44105</v>
      </c>
      <c r="C22652" s="20" t="s">
        <v>44106</v>
      </c>
      <c r="D22652" s="20" t="s">
        <v>44107</v>
      </c>
      <c r="H22652" s="20" t="s">
        <v>49</v>
      </c>
    </row>
    <row r="22653" customFormat="false" ht="15.75" hidden="false" customHeight="false" outlineLevel="0" collapsed="false">
      <c r="A22653" s="20" t="s">
        <v>44108</v>
      </c>
      <c r="B22653" s="20" t="s">
        <v>44105</v>
      </c>
      <c r="C22653" s="20" t="s">
        <v>44106</v>
      </c>
      <c r="D22653" s="20" t="s">
        <v>44107</v>
      </c>
      <c r="H22653" s="20" t="s">
        <v>49</v>
      </c>
    </row>
    <row r="22654" customFormat="false" ht="15.75" hidden="false" customHeight="false" outlineLevel="0" collapsed="false">
      <c r="A22654" s="20" t="s">
        <v>44109</v>
      </c>
      <c r="B22654" s="20" t="s">
        <v>44110</v>
      </c>
      <c r="C22654" s="20" t="s">
        <v>44111</v>
      </c>
      <c r="H22654" s="20" t="s">
        <v>49</v>
      </c>
    </row>
    <row r="22655" customFormat="false" ht="15.75" hidden="false" customHeight="false" outlineLevel="0" collapsed="false">
      <c r="A22655" s="20" t="s">
        <v>44112</v>
      </c>
      <c r="B22655" s="20" t="s">
        <v>44110</v>
      </c>
      <c r="C22655" s="20" t="s">
        <v>44111</v>
      </c>
      <c r="H22655" s="20" t="s">
        <v>49</v>
      </c>
    </row>
    <row r="22656" customFormat="false" ht="15.75" hidden="false" customHeight="false" outlineLevel="0" collapsed="false">
      <c r="A22656" s="20" t="s">
        <v>44113</v>
      </c>
      <c r="B22656" s="20" t="s">
        <v>44114</v>
      </c>
      <c r="C22656" s="20" t="s">
        <v>44115</v>
      </c>
      <c r="H22656" s="20" t="s">
        <v>49</v>
      </c>
    </row>
    <row r="22657" customFormat="false" ht="15.75" hidden="false" customHeight="false" outlineLevel="0" collapsed="false">
      <c r="A22657" s="20" t="s">
        <v>44116</v>
      </c>
      <c r="B22657" s="20" t="s">
        <v>44114</v>
      </c>
      <c r="C22657" s="20" t="s">
        <v>44115</v>
      </c>
      <c r="H22657" s="20" t="s">
        <v>49</v>
      </c>
    </row>
    <row r="22658" customFormat="false" ht="15.75" hidden="false" customHeight="false" outlineLevel="0" collapsed="false">
      <c r="A22658" s="20" t="s">
        <v>44117</v>
      </c>
      <c r="B22658" s="20" t="s">
        <v>44118</v>
      </c>
      <c r="H22658" s="20" t="s">
        <v>29</v>
      </c>
    </row>
    <row r="22659" customFormat="false" ht="15.75" hidden="false" customHeight="false" outlineLevel="0" collapsed="false">
      <c r="A22659" s="20" t="s">
        <v>44119</v>
      </c>
      <c r="B22659" s="20" t="s">
        <v>44118</v>
      </c>
      <c r="H22659" s="20" t="s">
        <v>29</v>
      </c>
    </row>
    <row r="22660" customFormat="false" ht="15.75" hidden="false" customHeight="false" outlineLevel="0" collapsed="false">
      <c r="A22660" s="20" t="s">
        <v>44120</v>
      </c>
      <c r="B22660" s="20" t="s">
        <v>44121</v>
      </c>
      <c r="H22660" s="20" t="s">
        <v>49</v>
      </c>
    </row>
    <row r="22661" customFormat="false" ht="15.75" hidden="false" customHeight="false" outlineLevel="0" collapsed="false">
      <c r="A22661" s="20" t="s">
        <v>44122</v>
      </c>
      <c r="B22661" s="20" t="s">
        <v>44121</v>
      </c>
      <c r="H22661" s="20" t="s">
        <v>49</v>
      </c>
    </row>
    <row r="22662" customFormat="false" ht="15.75" hidden="false" customHeight="false" outlineLevel="0" collapsed="false">
      <c r="A22662" s="20" t="s">
        <v>44123</v>
      </c>
      <c r="B22662" s="20" t="s">
        <v>44124</v>
      </c>
      <c r="C22662" s="20" t="s">
        <v>44125</v>
      </c>
      <c r="H22662" s="20" t="s">
        <v>49</v>
      </c>
    </row>
    <row r="22663" customFormat="false" ht="15.75" hidden="false" customHeight="false" outlineLevel="0" collapsed="false">
      <c r="A22663" s="20" t="s">
        <v>44126</v>
      </c>
      <c r="B22663" s="20" t="s">
        <v>44124</v>
      </c>
      <c r="C22663" s="20" t="s">
        <v>44125</v>
      </c>
      <c r="H22663" s="20" t="s">
        <v>49</v>
      </c>
    </row>
    <row r="22664" customFormat="false" ht="15.75" hidden="false" customHeight="false" outlineLevel="0" collapsed="false">
      <c r="A22664" s="20" t="s">
        <v>44127</v>
      </c>
      <c r="B22664" s="20" t="s">
        <v>44128</v>
      </c>
      <c r="C22664" s="20" t="s">
        <v>44129</v>
      </c>
      <c r="H22664" s="20" t="s">
        <v>49</v>
      </c>
    </row>
    <row r="22665" customFormat="false" ht="15.75" hidden="false" customHeight="false" outlineLevel="0" collapsed="false">
      <c r="A22665" s="20" t="s">
        <v>44130</v>
      </c>
      <c r="B22665" s="20" t="s">
        <v>44128</v>
      </c>
      <c r="C22665" s="20" t="s">
        <v>44129</v>
      </c>
      <c r="H22665" s="20" t="s">
        <v>49</v>
      </c>
    </row>
    <row r="22666" customFormat="false" ht="15.75" hidden="false" customHeight="false" outlineLevel="0" collapsed="false">
      <c r="A22666" s="20" t="s">
        <v>44131</v>
      </c>
      <c r="B22666" s="20" t="s">
        <v>44132</v>
      </c>
      <c r="C22666" s="20" t="s">
        <v>44133</v>
      </c>
      <c r="H22666" s="20" t="s">
        <v>49</v>
      </c>
    </row>
    <row r="22667" customFormat="false" ht="15.75" hidden="false" customHeight="false" outlineLevel="0" collapsed="false">
      <c r="A22667" s="20" t="s">
        <v>44134</v>
      </c>
      <c r="B22667" s="20" t="s">
        <v>44132</v>
      </c>
      <c r="C22667" s="20" t="s">
        <v>44133</v>
      </c>
      <c r="H22667" s="20" t="s">
        <v>49</v>
      </c>
    </row>
    <row r="22668" customFormat="false" ht="15.75" hidden="false" customHeight="false" outlineLevel="0" collapsed="false">
      <c r="A22668" s="20" t="s">
        <v>44135</v>
      </c>
      <c r="B22668" s="20" t="s">
        <v>44136</v>
      </c>
      <c r="C22668" s="20" t="s">
        <v>44137</v>
      </c>
      <c r="H22668" s="20" t="s">
        <v>49</v>
      </c>
    </row>
    <row r="22669" customFormat="false" ht="15.75" hidden="false" customHeight="false" outlineLevel="0" collapsed="false">
      <c r="A22669" s="20" t="s">
        <v>44138</v>
      </c>
      <c r="B22669" s="20" t="s">
        <v>44136</v>
      </c>
      <c r="C22669" s="20" t="s">
        <v>44137</v>
      </c>
      <c r="H22669" s="20" t="s">
        <v>49</v>
      </c>
    </row>
    <row r="22670" customFormat="false" ht="15.75" hidden="false" customHeight="false" outlineLevel="0" collapsed="false">
      <c r="A22670" s="20" t="s">
        <v>44139</v>
      </c>
      <c r="B22670" s="20" t="s">
        <v>44140</v>
      </c>
      <c r="C22670" s="20" t="s">
        <v>44141</v>
      </c>
      <c r="D22670" s="20" t="s">
        <v>44142</v>
      </c>
      <c r="H22670" s="20" t="s">
        <v>49</v>
      </c>
    </row>
    <row r="22671" customFormat="false" ht="15.75" hidden="false" customHeight="false" outlineLevel="0" collapsed="false">
      <c r="A22671" s="20" t="s">
        <v>44143</v>
      </c>
      <c r="B22671" s="20" t="s">
        <v>44140</v>
      </c>
      <c r="C22671" s="20" t="s">
        <v>44141</v>
      </c>
      <c r="D22671" s="20" t="s">
        <v>44142</v>
      </c>
      <c r="H22671" s="20" t="s">
        <v>49</v>
      </c>
    </row>
    <row r="22672" customFormat="false" ht="15.75" hidden="false" customHeight="false" outlineLevel="0" collapsed="false">
      <c r="A22672" s="20" t="s">
        <v>44144</v>
      </c>
      <c r="B22672" s="20" t="s">
        <v>44145</v>
      </c>
      <c r="C22672" s="20" t="s">
        <v>44141</v>
      </c>
      <c r="D22672" s="20" t="s">
        <v>44142</v>
      </c>
      <c r="H22672" s="20" t="s">
        <v>49</v>
      </c>
    </row>
    <row r="22673" customFormat="false" ht="15.75" hidden="false" customHeight="false" outlineLevel="0" collapsed="false">
      <c r="A22673" s="20" t="s">
        <v>44146</v>
      </c>
      <c r="B22673" s="20" t="s">
        <v>44145</v>
      </c>
      <c r="C22673" s="20" t="s">
        <v>44141</v>
      </c>
      <c r="D22673" s="20" t="s">
        <v>44142</v>
      </c>
      <c r="H22673" s="20" t="s">
        <v>49</v>
      </c>
    </row>
    <row r="22674" customFormat="false" ht="15.75" hidden="false" customHeight="false" outlineLevel="0" collapsed="false">
      <c r="A22674" s="20" t="s">
        <v>44147</v>
      </c>
      <c r="B22674" s="20" t="s">
        <v>44148</v>
      </c>
      <c r="C22674" s="20" t="s">
        <v>44149</v>
      </c>
      <c r="D22674" s="20" t="s">
        <v>44150</v>
      </c>
      <c r="H22674" s="20" t="s">
        <v>49</v>
      </c>
    </row>
    <row r="22675" customFormat="false" ht="15.75" hidden="false" customHeight="false" outlineLevel="0" collapsed="false">
      <c r="A22675" s="20" t="s">
        <v>44151</v>
      </c>
      <c r="B22675" s="20" t="s">
        <v>44148</v>
      </c>
      <c r="C22675" s="20" t="s">
        <v>44149</v>
      </c>
      <c r="D22675" s="20" t="s">
        <v>44150</v>
      </c>
      <c r="H22675" s="20" t="s">
        <v>49</v>
      </c>
    </row>
    <row r="22676" customFormat="false" ht="15.75" hidden="false" customHeight="false" outlineLevel="0" collapsed="false">
      <c r="A22676" s="20" t="s">
        <v>44152</v>
      </c>
      <c r="B22676" s="20" t="s">
        <v>44153</v>
      </c>
      <c r="C22676" s="20" t="s">
        <v>44141</v>
      </c>
      <c r="D22676" s="20" t="s">
        <v>44142</v>
      </c>
      <c r="H22676" s="20" t="s">
        <v>49</v>
      </c>
    </row>
    <row r="22677" customFormat="false" ht="15.75" hidden="false" customHeight="false" outlineLevel="0" collapsed="false">
      <c r="A22677" s="20" t="s">
        <v>44154</v>
      </c>
      <c r="B22677" s="20" t="s">
        <v>44153</v>
      </c>
      <c r="C22677" s="20" t="s">
        <v>44141</v>
      </c>
      <c r="D22677" s="20" t="s">
        <v>44142</v>
      </c>
      <c r="H22677" s="20" t="s">
        <v>49</v>
      </c>
    </row>
    <row r="22678" customFormat="false" ht="15.75" hidden="false" customHeight="false" outlineLevel="0" collapsed="false">
      <c r="A22678" s="20" t="s">
        <v>44155</v>
      </c>
      <c r="B22678" s="20" t="s">
        <v>44156</v>
      </c>
      <c r="H22678" s="20" t="s">
        <v>49</v>
      </c>
    </row>
    <row r="22679" customFormat="false" ht="15.75" hidden="false" customHeight="false" outlineLevel="0" collapsed="false">
      <c r="A22679" s="20" t="s">
        <v>44157</v>
      </c>
      <c r="B22679" s="20" t="s">
        <v>44156</v>
      </c>
      <c r="H22679" s="20" t="s">
        <v>49</v>
      </c>
    </row>
    <row r="22680" customFormat="false" ht="15.75" hidden="false" customHeight="false" outlineLevel="0" collapsed="false">
      <c r="A22680" s="20" t="s">
        <v>44158</v>
      </c>
      <c r="B22680" s="20" t="s">
        <v>44159</v>
      </c>
      <c r="C22680" s="20" t="s">
        <v>44160</v>
      </c>
      <c r="H22680" s="20" t="s">
        <v>49</v>
      </c>
    </row>
    <row r="22681" customFormat="false" ht="15.75" hidden="false" customHeight="false" outlineLevel="0" collapsed="false">
      <c r="A22681" s="20" t="s">
        <v>44161</v>
      </c>
      <c r="B22681" s="20" t="s">
        <v>44159</v>
      </c>
      <c r="C22681" s="20" t="s">
        <v>44160</v>
      </c>
      <c r="H22681" s="20" t="s">
        <v>49</v>
      </c>
    </row>
    <row r="22682" customFormat="false" ht="15.75" hidden="false" customHeight="false" outlineLevel="0" collapsed="false">
      <c r="A22682" s="20" t="s">
        <v>44162</v>
      </c>
      <c r="B22682" s="20" t="s">
        <v>44163</v>
      </c>
      <c r="H22682" s="20" t="s">
        <v>49</v>
      </c>
    </row>
    <row r="22683" customFormat="false" ht="15.75" hidden="false" customHeight="false" outlineLevel="0" collapsed="false">
      <c r="A22683" s="20" t="s">
        <v>44164</v>
      </c>
      <c r="B22683" s="20" t="s">
        <v>44163</v>
      </c>
      <c r="H22683" s="20" t="s">
        <v>49</v>
      </c>
    </row>
    <row r="22684" customFormat="false" ht="15.75" hidden="false" customHeight="false" outlineLevel="0" collapsed="false">
      <c r="A22684" s="20" t="s">
        <v>44165</v>
      </c>
      <c r="B22684" s="20" t="s">
        <v>44166</v>
      </c>
      <c r="C22684" s="20" t="s">
        <v>44167</v>
      </c>
      <c r="D22684" s="20" t="s">
        <v>44168</v>
      </c>
      <c r="E22684" s="20" t="s">
        <v>44169</v>
      </c>
      <c r="F22684" s="20" t="s">
        <v>44170</v>
      </c>
      <c r="G22684" s="20" t="s">
        <v>44171</v>
      </c>
      <c r="H22684" s="20" t="s">
        <v>49</v>
      </c>
    </row>
    <row r="22685" customFormat="false" ht="15.75" hidden="false" customHeight="false" outlineLevel="0" collapsed="false">
      <c r="A22685" s="20" t="s">
        <v>44172</v>
      </c>
      <c r="B22685" s="20" t="s">
        <v>44166</v>
      </c>
      <c r="C22685" s="20" t="s">
        <v>44167</v>
      </c>
      <c r="D22685" s="20" t="s">
        <v>44168</v>
      </c>
      <c r="E22685" s="20" t="s">
        <v>44169</v>
      </c>
      <c r="F22685" s="20" t="s">
        <v>44170</v>
      </c>
      <c r="G22685" s="20" t="s">
        <v>44171</v>
      </c>
      <c r="H22685" s="20" t="s">
        <v>49</v>
      </c>
    </row>
    <row r="22686" customFormat="false" ht="15.75" hidden="false" customHeight="false" outlineLevel="0" collapsed="false">
      <c r="A22686" s="20" t="s">
        <v>44173</v>
      </c>
      <c r="B22686" s="20" t="s">
        <v>44174</v>
      </c>
      <c r="C22686" s="20" t="s">
        <v>44175</v>
      </c>
      <c r="D22686" s="20" t="s">
        <v>44176</v>
      </c>
      <c r="E22686" s="20" t="s">
        <v>44177</v>
      </c>
      <c r="F22686" s="20" t="s">
        <v>44178</v>
      </c>
      <c r="G22686" s="20" t="s">
        <v>44179</v>
      </c>
      <c r="H22686" s="20" t="s">
        <v>49</v>
      </c>
    </row>
    <row r="22687" customFormat="false" ht="15.75" hidden="false" customHeight="false" outlineLevel="0" collapsed="false">
      <c r="A22687" s="20" t="s">
        <v>44180</v>
      </c>
      <c r="B22687" s="20" t="s">
        <v>44174</v>
      </c>
      <c r="C22687" s="20" t="s">
        <v>44175</v>
      </c>
      <c r="D22687" s="20" t="s">
        <v>44176</v>
      </c>
      <c r="E22687" s="20" t="s">
        <v>44177</v>
      </c>
      <c r="F22687" s="20" t="s">
        <v>44178</v>
      </c>
      <c r="G22687" s="20" t="s">
        <v>44179</v>
      </c>
      <c r="H22687" s="20" t="s">
        <v>49</v>
      </c>
    </row>
    <row r="22688" customFormat="false" ht="15.75" hidden="false" customHeight="false" outlineLevel="0" collapsed="false">
      <c r="A22688" s="20" t="s">
        <v>44181</v>
      </c>
      <c r="B22688" s="20" t="s">
        <v>44182</v>
      </c>
      <c r="C22688" s="20" t="s">
        <v>44183</v>
      </c>
      <c r="D22688" s="20" t="s">
        <v>44184</v>
      </c>
      <c r="E22688" s="20" t="s">
        <v>44185</v>
      </c>
      <c r="F22688" s="20" t="s">
        <v>44186</v>
      </c>
      <c r="G22688" s="20" t="s">
        <v>44187</v>
      </c>
      <c r="H22688" s="20" t="s">
        <v>49</v>
      </c>
    </row>
    <row r="22689" customFormat="false" ht="15.75" hidden="false" customHeight="false" outlineLevel="0" collapsed="false">
      <c r="A22689" s="20" t="s">
        <v>44188</v>
      </c>
      <c r="B22689" s="20" t="s">
        <v>44182</v>
      </c>
      <c r="C22689" s="20" t="s">
        <v>44183</v>
      </c>
      <c r="D22689" s="20" t="s">
        <v>44184</v>
      </c>
      <c r="E22689" s="20" t="s">
        <v>44185</v>
      </c>
      <c r="F22689" s="20" t="s">
        <v>44186</v>
      </c>
      <c r="G22689" s="20" t="s">
        <v>44187</v>
      </c>
      <c r="H22689" s="20" t="s">
        <v>49</v>
      </c>
    </row>
    <row r="22690" customFormat="false" ht="15.75" hidden="false" customHeight="false" outlineLevel="0" collapsed="false">
      <c r="A22690" s="20" t="s">
        <v>44189</v>
      </c>
      <c r="B22690" s="20" t="s">
        <v>44190</v>
      </c>
      <c r="C22690" s="20" t="s">
        <v>44191</v>
      </c>
      <c r="D22690" s="20" t="s">
        <v>44192</v>
      </c>
      <c r="E22690" s="20" t="s">
        <v>44193</v>
      </c>
      <c r="H22690" s="20" t="s">
        <v>49</v>
      </c>
    </row>
    <row r="22691" customFormat="false" ht="15.75" hidden="false" customHeight="false" outlineLevel="0" collapsed="false">
      <c r="A22691" s="20" t="s">
        <v>44194</v>
      </c>
      <c r="B22691" s="20" t="s">
        <v>44190</v>
      </c>
      <c r="C22691" s="20" t="s">
        <v>44191</v>
      </c>
      <c r="D22691" s="20" t="s">
        <v>44192</v>
      </c>
      <c r="E22691" s="20" t="s">
        <v>44193</v>
      </c>
      <c r="H22691" s="20" t="s">
        <v>49</v>
      </c>
    </row>
    <row r="22692" customFormat="false" ht="15.75" hidden="false" customHeight="false" outlineLevel="0" collapsed="false">
      <c r="A22692" s="20" t="s">
        <v>44195</v>
      </c>
      <c r="B22692" s="20" t="s">
        <v>44196</v>
      </c>
      <c r="C22692" s="20" t="s">
        <v>44197</v>
      </c>
      <c r="H22692" s="20" t="s">
        <v>49</v>
      </c>
    </row>
    <row r="22693" customFormat="false" ht="15.75" hidden="false" customHeight="false" outlineLevel="0" collapsed="false">
      <c r="A22693" s="20" t="s">
        <v>44198</v>
      </c>
      <c r="B22693" s="20" t="s">
        <v>44196</v>
      </c>
      <c r="C22693" s="20" t="s">
        <v>44197</v>
      </c>
      <c r="H22693" s="20" t="s">
        <v>49</v>
      </c>
    </row>
    <row r="22694" customFormat="false" ht="15.75" hidden="false" customHeight="false" outlineLevel="0" collapsed="false">
      <c r="A22694" s="20" t="s">
        <v>44199</v>
      </c>
      <c r="B22694" s="20" t="s">
        <v>44200</v>
      </c>
      <c r="C22694" s="20" t="s">
        <v>974</v>
      </c>
      <c r="H22694" s="20" t="s">
        <v>49</v>
      </c>
    </row>
    <row r="22695" customFormat="false" ht="15.75" hidden="false" customHeight="false" outlineLevel="0" collapsed="false">
      <c r="A22695" s="20" t="s">
        <v>44201</v>
      </c>
      <c r="B22695" s="20" t="s">
        <v>44200</v>
      </c>
      <c r="C22695" s="20" t="s">
        <v>974</v>
      </c>
      <c r="H22695" s="20" t="s">
        <v>49</v>
      </c>
    </row>
    <row r="22696" customFormat="false" ht="15.75" hidden="false" customHeight="false" outlineLevel="0" collapsed="false">
      <c r="A22696" s="20" t="s">
        <v>44202</v>
      </c>
      <c r="B22696" s="20" t="s">
        <v>44203</v>
      </c>
      <c r="C22696" s="20" t="s">
        <v>44204</v>
      </c>
      <c r="H22696" s="20" t="s">
        <v>49</v>
      </c>
    </row>
    <row r="22697" customFormat="false" ht="15.75" hidden="false" customHeight="false" outlineLevel="0" collapsed="false">
      <c r="A22697" s="20" t="s">
        <v>44205</v>
      </c>
      <c r="B22697" s="20" t="s">
        <v>44203</v>
      </c>
      <c r="C22697" s="20" t="s">
        <v>44204</v>
      </c>
      <c r="H22697" s="20" t="s">
        <v>49</v>
      </c>
    </row>
    <row r="22698" customFormat="false" ht="15.75" hidden="false" customHeight="false" outlineLevel="0" collapsed="false">
      <c r="A22698" s="20" t="s">
        <v>44206</v>
      </c>
      <c r="B22698" s="20" t="s">
        <v>44207</v>
      </c>
      <c r="H22698" s="20" t="s">
        <v>44208</v>
      </c>
    </row>
    <row r="22699" customFormat="false" ht="15.75" hidden="false" customHeight="false" outlineLevel="0" collapsed="false">
      <c r="A22699" s="20" t="s">
        <v>44209</v>
      </c>
      <c r="B22699" s="20" t="s">
        <v>44207</v>
      </c>
      <c r="H22699" s="20" t="s">
        <v>44208</v>
      </c>
    </row>
    <row r="22700" customFormat="false" ht="15.75" hidden="false" customHeight="false" outlineLevel="0" collapsed="false">
      <c r="A22700" s="20" t="s">
        <v>44210</v>
      </c>
      <c r="B22700" s="20" t="s">
        <v>44211</v>
      </c>
      <c r="H22700" s="20" t="s">
        <v>44208</v>
      </c>
    </row>
    <row r="22701" customFormat="false" ht="15.75" hidden="false" customHeight="false" outlineLevel="0" collapsed="false">
      <c r="A22701" s="20" t="s">
        <v>44212</v>
      </c>
      <c r="B22701" s="20" t="s">
        <v>44211</v>
      </c>
      <c r="H22701" s="20" t="s">
        <v>44208</v>
      </c>
    </row>
    <row r="22702" customFormat="false" ht="15.75" hidden="false" customHeight="false" outlineLevel="0" collapsed="false">
      <c r="A22702" s="20" t="s">
        <v>44213</v>
      </c>
      <c r="B22702" s="20" t="s">
        <v>44214</v>
      </c>
      <c r="C22702" s="20" t="s">
        <v>44215</v>
      </c>
      <c r="H22702" s="20" t="s">
        <v>49</v>
      </c>
    </row>
    <row r="22703" customFormat="false" ht="15.75" hidden="false" customHeight="false" outlineLevel="0" collapsed="false">
      <c r="A22703" s="20" t="s">
        <v>44216</v>
      </c>
      <c r="B22703" s="20" t="s">
        <v>44214</v>
      </c>
      <c r="C22703" s="20" t="s">
        <v>44215</v>
      </c>
      <c r="H22703" s="20" t="s">
        <v>49</v>
      </c>
    </row>
    <row r="22704" customFormat="false" ht="15.75" hidden="false" customHeight="false" outlineLevel="0" collapsed="false">
      <c r="A22704" s="20" t="s">
        <v>44217</v>
      </c>
      <c r="B22704" s="20" t="s">
        <v>44218</v>
      </c>
      <c r="H22704" s="20" t="s">
        <v>44208</v>
      </c>
    </row>
    <row r="22705" customFormat="false" ht="15.75" hidden="false" customHeight="false" outlineLevel="0" collapsed="false">
      <c r="A22705" s="20" t="s">
        <v>44219</v>
      </c>
      <c r="B22705" s="20" t="s">
        <v>44218</v>
      </c>
      <c r="H22705" s="20" t="s">
        <v>44208</v>
      </c>
    </row>
    <row r="22706" customFormat="false" ht="15.75" hidden="false" customHeight="false" outlineLevel="0" collapsed="false">
      <c r="A22706" s="20" t="s">
        <v>44220</v>
      </c>
      <c r="B22706" s="20" t="s">
        <v>44221</v>
      </c>
      <c r="C22706" s="20" t="s">
        <v>18711</v>
      </c>
      <c r="H22706" s="20" t="s">
        <v>44208</v>
      </c>
    </row>
    <row r="22707" customFormat="false" ht="15.75" hidden="false" customHeight="false" outlineLevel="0" collapsed="false">
      <c r="A22707" s="20" t="s">
        <v>44222</v>
      </c>
      <c r="B22707" s="20" t="s">
        <v>44221</v>
      </c>
      <c r="C22707" s="20" t="s">
        <v>18711</v>
      </c>
      <c r="H22707" s="20" t="s">
        <v>44208</v>
      </c>
    </row>
    <row r="22708" customFormat="false" ht="15.75" hidden="false" customHeight="false" outlineLevel="0" collapsed="false">
      <c r="A22708" s="20" t="s">
        <v>44223</v>
      </c>
      <c r="B22708" s="20" t="s">
        <v>44224</v>
      </c>
      <c r="C22708" s="20" t="s">
        <v>44225</v>
      </c>
      <c r="H22708" s="20" t="s">
        <v>44208</v>
      </c>
    </row>
    <row r="22709" customFormat="false" ht="15.75" hidden="false" customHeight="false" outlineLevel="0" collapsed="false">
      <c r="A22709" s="20" t="s">
        <v>44226</v>
      </c>
      <c r="B22709" s="20" t="s">
        <v>44224</v>
      </c>
      <c r="C22709" s="20" t="s">
        <v>44225</v>
      </c>
      <c r="H22709" s="20" t="s">
        <v>44208</v>
      </c>
    </row>
    <row r="22710" customFormat="false" ht="15.75" hidden="false" customHeight="false" outlineLevel="0" collapsed="false">
      <c r="A22710" s="20" t="s">
        <v>44227</v>
      </c>
      <c r="B22710" s="20" t="s">
        <v>44228</v>
      </c>
      <c r="H22710" s="20" t="s">
        <v>49</v>
      </c>
    </row>
    <row r="22711" customFormat="false" ht="15.75" hidden="false" customHeight="false" outlineLevel="0" collapsed="false">
      <c r="A22711" s="20" t="s">
        <v>44229</v>
      </c>
      <c r="B22711" s="20" t="s">
        <v>44228</v>
      </c>
      <c r="H22711" s="20" t="s">
        <v>49</v>
      </c>
    </row>
    <row r="22712" customFormat="false" ht="15.75" hidden="false" customHeight="false" outlineLevel="0" collapsed="false">
      <c r="A22712" s="20" t="s">
        <v>44230</v>
      </c>
      <c r="B22712" s="20" t="s">
        <v>44231</v>
      </c>
      <c r="H22712" s="20" t="s">
        <v>44208</v>
      </c>
    </row>
    <row r="22713" customFormat="false" ht="15.75" hidden="false" customHeight="false" outlineLevel="0" collapsed="false">
      <c r="A22713" s="20" t="s">
        <v>44232</v>
      </c>
      <c r="B22713" s="20" t="s">
        <v>44231</v>
      </c>
      <c r="H22713" s="20" t="s">
        <v>44208</v>
      </c>
    </row>
    <row r="22714" customFormat="false" ht="15.75" hidden="false" customHeight="false" outlineLevel="0" collapsed="false">
      <c r="A22714" s="20" t="s">
        <v>44233</v>
      </c>
      <c r="B22714" s="20" t="s">
        <v>44234</v>
      </c>
      <c r="C22714" s="20" t="s">
        <v>44235</v>
      </c>
      <c r="H22714" s="20" t="s">
        <v>49</v>
      </c>
    </row>
    <row r="22715" customFormat="false" ht="15.75" hidden="false" customHeight="false" outlineLevel="0" collapsed="false">
      <c r="A22715" s="20" t="s">
        <v>44236</v>
      </c>
      <c r="B22715" s="20" t="s">
        <v>44234</v>
      </c>
      <c r="C22715" s="20" t="s">
        <v>44235</v>
      </c>
      <c r="H22715" s="20" t="s">
        <v>49</v>
      </c>
    </row>
    <row r="22716" customFormat="false" ht="15.75" hidden="false" customHeight="false" outlineLevel="0" collapsed="false">
      <c r="A22716" s="20" t="s">
        <v>44237</v>
      </c>
      <c r="B22716" s="20" t="s">
        <v>44238</v>
      </c>
      <c r="C22716" s="20" t="s">
        <v>44197</v>
      </c>
      <c r="H22716" s="20" t="s">
        <v>49</v>
      </c>
    </row>
    <row r="22717" customFormat="false" ht="15.75" hidden="false" customHeight="false" outlineLevel="0" collapsed="false">
      <c r="A22717" s="20" t="s">
        <v>44239</v>
      </c>
      <c r="B22717" s="20" t="s">
        <v>44238</v>
      </c>
      <c r="C22717" s="20" t="s">
        <v>44197</v>
      </c>
      <c r="H22717" s="20" t="s">
        <v>49</v>
      </c>
    </row>
    <row r="22718" customFormat="false" ht="15.75" hidden="false" customHeight="false" outlineLevel="0" collapsed="false">
      <c r="A22718" s="20" t="s">
        <v>44240</v>
      </c>
      <c r="B22718" s="20" t="s">
        <v>44241</v>
      </c>
      <c r="C22718" s="20" t="s">
        <v>43988</v>
      </c>
      <c r="H22718" s="20" t="s">
        <v>49</v>
      </c>
    </row>
    <row r="22719" customFormat="false" ht="15.75" hidden="false" customHeight="false" outlineLevel="0" collapsed="false">
      <c r="A22719" s="20" t="s">
        <v>44242</v>
      </c>
      <c r="B22719" s="20" t="s">
        <v>44241</v>
      </c>
      <c r="C22719" s="20" t="s">
        <v>43988</v>
      </c>
      <c r="H22719" s="20" t="s">
        <v>49</v>
      </c>
    </row>
    <row r="22720" customFormat="false" ht="15.75" hidden="false" customHeight="false" outlineLevel="0" collapsed="false">
      <c r="A22720" s="20" t="s">
        <v>44243</v>
      </c>
      <c r="B22720" s="20" t="s">
        <v>44244</v>
      </c>
      <c r="C22720" s="20" t="s">
        <v>44245</v>
      </c>
      <c r="H22720" s="20" t="s">
        <v>44208</v>
      </c>
    </row>
    <row r="22721" customFormat="false" ht="15.75" hidden="false" customHeight="false" outlineLevel="0" collapsed="false">
      <c r="A22721" s="20" t="s">
        <v>44246</v>
      </c>
      <c r="B22721" s="20" t="s">
        <v>44244</v>
      </c>
      <c r="C22721" s="20" t="s">
        <v>44245</v>
      </c>
      <c r="H22721" s="20" t="s">
        <v>44208</v>
      </c>
    </row>
    <row r="22722" customFormat="false" ht="15.75" hidden="false" customHeight="false" outlineLevel="0" collapsed="false">
      <c r="A22722" s="20" t="s">
        <v>44247</v>
      </c>
      <c r="B22722" s="20" t="s">
        <v>44244</v>
      </c>
      <c r="C22722" s="20" t="s">
        <v>44248</v>
      </c>
      <c r="H22722" s="20" t="s">
        <v>44208</v>
      </c>
    </row>
    <row r="22723" customFormat="false" ht="15.75" hidden="false" customHeight="false" outlineLevel="0" collapsed="false">
      <c r="A22723" s="20" t="s">
        <v>44249</v>
      </c>
      <c r="B22723" s="20" t="s">
        <v>44244</v>
      </c>
      <c r="C22723" s="20" t="s">
        <v>44248</v>
      </c>
      <c r="H22723" s="20" t="s">
        <v>44208</v>
      </c>
    </row>
    <row r="22724" customFormat="false" ht="15.75" hidden="false" customHeight="false" outlineLevel="0" collapsed="false">
      <c r="A22724" s="20" t="s">
        <v>44250</v>
      </c>
      <c r="B22724" s="20" t="s">
        <v>44251</v>
      </c>
      <c r="C22724" s="20" t="s">
        <v>44252</v>
      </c>
      <c r="H22724" s="20" t="s">
        <v>49</v>
      </c>
    </row>
    <row r="22725" customFormat="false" ht="15.75" hidden="false" customHeight="false" outlineLevel="0" collapsed="false">
      <c r="A22725" s="20" t="s">
        <v>44253</v>
      </c>
      <c r="B22725" s="20" t="s">
        <v>44251</v>
      </c>
      <c r="C22725" s="20" t="s">
        <v>44252</v>
      </c>
      <c r="H22725" s="20" t="s">
        <v>49</v>
      </c>
    </row>
    <row r="22726" customFormat="false" ht="15.75" hidden="false" customHeight="false" outlineLevel="0" collapsed="false">
      <c r="A22726" s="20" t="s">
        <v>44254</v>
      </c>
      <c r="B22726" s="20" t="s">
        <v>44255</v>
      </c>
      <c r="C22726" s="20" t="s">
        <v>44256</v>
      </c>
      <c r="H22726" s="20" t="s">
        <v>44208</v>
      </c>
    </row>
    <row r="22727" customFormat="false" ht="15.75" hidden="false" customHeight="false" outlineLevel="0" collapsed="false">
      <c r="A22727" s="20" t="s">
        <v>44257</v>
      </c>
      <c r="B22727" s="20" t="s">
        <v>44255</v>
      </c>
      <c r="C22727" s="20" t="s">
        <v>44256</v>
      </c>
      <c r="H22727" s="20" t="s">
        <v>44208</v>
      </c>
    </row>
    <row r="22728" customFormat="false" ht="15.75" hidden="false" customHeight="false" outlineLevel="0" collapsed="false">
      <c r="A22728" s="20" t="s">
        <v>44258</v>
      </c>
      <c r="B22728" s="20" t="s">
        <v>44259</v>
      </c>
      <c r="H22728" s="20" t="s">
        <v>49</v>
      </c>
    </row>
    <row r="22729" customFormat="false" ht="15.75" hidden="false" customHeight="false" outlineLevel="0" collapsed="false">
      <c r="A22729" s="20" t="s">
        <v>44260</v>
      </c>
      <c r="B22729" s="20" t="s">
        <v>44259</v>
      </c>
      <c r="H22729" s="20" t="s">
        <v>49</v>
      </c>
    </row>
    <row r="22730" customFormat="false" ht="15.75" hidden="false" customHeight="false" outlineLevel="0" collapsed="false">
      <c r="A22730" s="20" t="s">
        <v>44261</v>
      </c>
      <c r="B22730" s="20" t="s">
        <v>44262</v>
      </c>
      <c r="H22730" s="20" t="s">
        <v>5894</v>
      </c>
    </row>
    <row r="22731" customFormat="false" ht="15.75" hidden="false" customHeight="false" outlineLevel="0" collapsed="false">
      <c r="A22731" s="20" t="s">
        <v>44263</v>
      </c>
      <c r="B22731" s="20" t="s">
        <v>44262</v>
      </c>
      <c r="H22731" s="20" t="s">
        <v>5894</v>
      </c>
    </row>
    <row r="22732" customFormat="false" ht="15.75" hidden="false" customHeight="false" outlineLevel="0" collapsed="false">
      <c r="A22732" s="20" t="s">
        <v>44264</v>
      </c>
      <c r="B22732" s="20" t="s">
        <v>44265</v>
      </c>
      <c r="H22732" s="20" t="s">
        <v>5894</v>
      </c>
    </row>
    <row r="22733" customFormat="false" ht="15.75" hidden="false" customHeight="false" outlineLevel="0" collapsed="false">
      <c r="A22733" s="20" t="s">
        <v>44266</v>
      </c>
      <c r="B22733" s="20" t="s">
        <v>44265</v>
      </c>
      <c r="H22733" s="20" t="s">
        <v>5894</v>
      </c>
    </row>
    <row r="22734" customFormat="false" ht="15.75" hidden="false" customHeight="false" outlineLevel="0" collapsed="false">
      <c r="A22734" s="20" t="s">
        <v>44267</v>
      </c>
      <c r="B22734" s="20" t="s">
        <v>44268</v>
      </c>
      <c r="H22734" s="20" t="s">
        <v>5894</v>
      </c>
    </row>
    <row r="22735" customFormat="false" ht="15.75" hidden="false" customHeight="false" outlineLevel="0" collapsed="false">
      <c r="A22735" s="20" t="s">
        <v>44269</v>
      </c>
      <c r="B22735" s="20" t="s">
        <v>44268</v>
      </c>
      <c r="H22735" s="20" t="s">
        <v>5894</v>
      </c>
    </row>
    <row r="22736" customFormat="false" ht="15.75" hidden="false" customHeight="false" outlineLevel="0" collapsed="false">
      <c r="A22736" s="20" t="s">
        <v>44270</v>
      </c>
      <c r="B22736" s="20" t="s">
        <v>44271</v>
      </c>
      <c r="C22736" s="20" t="s">
        <v>44272</v>
      </c>
      <c r="H22736" s="20" t="s">
        <v>29</v>
      </c>
    </row>
    <row r="22737" customFormat="false" ht="15.75" hidden="false" customHeight="false" outlineLevel="0" collapsed="false">
      <c r="A22737" s="20" t="s">
        <v>44273</v>
      </c>
      <c r="B22737" s="20" t="s">
        <v>44271</v>
      </c>
      <c r="C22737" s="20" t="s">
        <v>44272</v>
      </c>
      <c r="H22737" s="20" t="s">
        <v>29</v>
      </c>
    </row>
    <row r="22738" customFormat="false" ht="15.75" hidden="false" customHeight="false" outlineLevel="0" collapsed="false">
      <c r="A22738" s="20" t="s">
        <v>44274</v>
      </c>
      <c r="B22738" s="20" t="s">
        <v>44275</v>
      </c>
      <c r="C22738" s="20" t="s">
        <v>44276</v>
      </c>
      <c r="H22738" s="20" t="s">
        <v>29</v>
      </c>
    </row>
    <row r="22739" customFormat="false" ht="15.75" hidden="false" customHeight="false" outlineLevel="0" collapsed="false">
      <c r="A22739" s="20" t="s">
        <v>44277</v>
      </c>
      <c r="B22739" s="20" t="s">
        <v>44275</v>
      </c>
      <c r="C22739" s="20" t="s">
        <v>44276</v>
      </c>
      <c r="H22739" s="20" t="s">
        <v>29</v>
      </c>
    </row>
    <row r="22740" customFormat="false" ht="15.75" hidden="false" customHeight="false" outlineLevel="0" collapsed="false">
      <c r="A22740" s="20" t="s">
        <v>44278</v>
      </c>
      <c r="B22740" s="20" t="s">
        <v>44279</v>
      </c>
      <c r="C22740" s="20" t="s">
        <v>44280</v>
      </c>
      <c r="H22740" s="20" t="s">
        <v>29</v>
      </c>
    </row>
    <row r="22741" customFormat="false" ht="15.75" hidden="false" customHeight="false" outlineLevel="0" collapsed="false">
      <c r="A22741" s="20" t="s">
        <v>44281</v>
      </c>
      <c r="B22741" s="20" t="s">
        <v>44279</v>
      </c>
      <c r="C22741" s="20" t="s">
        <v>44280</v>
      </c>
      <c r="H22741" s="20" t="s">
        <v>29</v>
      </c>
    </row>
    <row r="22742" customFormat="false" ht="15.75" hidden="false" customHeight="false" outlineLevel="0" collapsed="false">
      <c r="A22742" s="20" t="s">
        <v>44282</v>
      </c>
      <c r="B22742" s="20" t="s">
        <v>44283</v>
      </c>
      <c r="C22742" s="20" t="s">
        <v>44284</v>
      </c>
      <c r="D22742" s="20" t="s">
        <v>44285</v>
      </c>
      <c r="H22742" s="20" t="s">
        <v>29</v>
      </c>
    </row>
    <row r="22743" customFormat="false" ht="15.75" hidden="false" customHeight="false" outlineLevel="0" collapsed="false">
      <c r="A22743" s="20" t="s">
        <v>44286</v>
      </c>
      <c r="B22743" s="20" t="s">
        <v>44283</v>
      </c>
      <c r="C22743" s="20" t="s">
        <v>44284</v>
      </c>
      <c r="D22743" s="20" t="s">
        <v>44285</v>
      </c>
      <c r="H22743" s="20" t="s">
        <v>29</v>
      </c>
    </row>
    <row r="22744" customFormat="false" ht="15.75" hidden="false" customHeight="false" outlineLevel="0" collapsed="false">
      <c r="A22744" s="20" t="s">
        <v>44287</v>
      </c>
      <c r="B22744" s="20" t="s">
        <v>44288</v>
      </c>
      <c r="C22744" s="20" t="s">
        <v>44289</v>
      </c>
      <c r="H22744" s="20" t="s">
        <v>29</v>
      </c>
    </row>
    <row r="22745" customFormat="false" ht="15.75" hidden="false" customHeight="false" outlineLevel="0" collapsed="false">
      <c r="A22745" s="20" t="s">
        <v>44290</v>
      </c>
      <c r="B22745" s="20" t="s">
        <v>44288</v>
      </c>
      <c r="C22745" s="20" t="s">
        <v>44289</v>
      </c>
      <c r="H22745" s="20" t="s">
        <v>29</v>
      </c>
    </row>
    <row r="22746" customFormat="false" ht="15.75" hidden="false" customHeight="false" outlineLevel="0" collapsed="false">
      <c r="A22746" s="20" t="s">
        <v>44291</v>
      </c>
      <c r="B22746" s="20" t="s">
        <v>44292</v>
      </c>
      <c r="C22746" s="20" t="s">
        <v>44293</v>
      </c>
      <c r="H22746" s="20" t="s">
        <v>29</v>
      </c>
    </row>
    <row r="22747" customFormat="false" ht="15.75" hidden="false" customHeight="false" outlineLevel="0" collapsed="false">
      <c r="A22747" s="20" t="s">
        <v>44294</v>
      </c>
      <c r="B22747" s="20" t="s">
        <v>44292</v>
      </c>
      <c r="C22747" s="20" t="s">
        <v>44293</v>
      </c>
      <c r="H22747" s="20" t="s">
        <v>29</v>
      </c>
    </row>
    <row r="22748" customFormat="false" ht="15.75" hidden="false" customHeight="false" outlineLevel="0" collapsed="false">
      <c r="A22748" s="20" t="s">
        <v>44295</v>
      </c>
      <c r="B22748" s="20" t="s">
        <v>44296</v>
      </c>
      <c r="C22748" s="20" t="s">
        <v>44297</v>
      </c>
      <c r="D22748" s="20" t="s">
        <v>44298</v>
      </c>
      <c r="H22748" s="20" t="s">
        <v>29</v>
      </c>
    </row>
    <row r="22749" customFormat="false" ht="15.75" hidden="false" customHeight="false" outlineLevel="0" collapsed="false">
      <c r="A22749" s="20" t="s">
        <v>44299</v>
      </c>
      <c r="B22749" s="20" t="s">
        <v>44296</v>
      </c>
      <c r="C22749" s="20" t="s">
        <v>44297</v>
      </c>
      <c r="D22749" s="20" t="s">
        <v>44298</v>
      </c>
      <c r="H22749" s="20" t="s">
        <v>29</v>
      </c>
    </row>
    <row r="22750" customFormat="false" ht="15.75" hidden="false" customHeight="false" outlineLevel="0" collapsed="false">
      <c r="A22750" s="20" t="s">
        <v>44300</v>
      </c>
      <c r="B22750" s="20" t="s">
        <v>44301</v>
      </c>
      <c r="C22750" s="20" t="s">
        <v>44302</v>
      </c>
      <c r="H22750" s="20" t="s">
        <v>29</v>
      </c>
    </row>
    <row r="22751" customFormat="false" ht="15.75" hidden="false" customHeight="false" outlineLevel="0" collapsed="false">
      <c r="A22751" s="20" t="s">
        <v>44303</v>
      </c>
      <c r="B22751" s="20" t="s">
        <v>44301</v>
      </c>
      <c r="C22751" s="20" t="s">
        <v>44302</v>
      </c>
      <c r="H22751" s="20" t="s">
        <v>29</v>
      </c>
    </row>
    <row r="22752" customFormat="false" ht="15.75" hidden="false" customHeight="false" outlineLevel="0" collapsed="false">
      <c r="A22752" s="20" t="s">
        <v>44304</v>
      </c>
      <c r="B22752" s="20" t="s">
        <v>44305</v>
      </c>
      <c r="H22752" s="20" t="s">
        <v>29</v>
      </c>
    </row>
    <row r="22753" customFormat="false" ht="15.75" hidden="false" customHeight="false" outlineLevel="0" collapsed="false">
      <c r="A22753" s="20" t="s">
        <v>44306</v>
      </c>
      <c r="B22753" s="20" t="s">
        <v>44305</v>
      </c>
      <c r="H22753" s="20" t="s">
        <v>29</v>
      </c>
    </row>
    <row r="22754" customFormat="false" ht="15.75" hidden="false" customHeight="false" outlineLevel="0" collapsed="false">
      <c r="A22754" s="20" t="s">
        <v>44307</v>
      </c>
      <c r="B22754" s="20" t="s">
        <v>44308</v>
      </c>
      <c r="H22754" s="20" t="s">
        <v>49</v>
      </c>
    </row>
    <row r="22755" customFormat="false" ht="15.75" hidden="false" customHeight="false" outlineLevel="0" collapsed="false">
      <c r="A22755" s="20" t="s">
        <v>44309</v>
      </c>
      <c r="B22755" s="20" t="s">
        <v>44308</v>
      </c>
      <c r="H22755" s="20" t="s">
        <v>49</v>
      </c>
    </row>
    <row r="22756" customFormat="false" ht="15.75" hidden="false" customHeight="false" outlineLevel="0" collapsed="false">
      <c r="A22756" s="20" t="s">
        <v>44310</v>
      </c>
      <c r="B22756" s="20" t="s">
        <v>44311</v>
      </c>
      <c r="H22756" s="20" t="s">
        <v>49</v>
      </c>
    </row>
    <row r="22757" customFormat="false" ht="15.75" hidden="false" customHeight="false" outlineLevel="0" collapsed="false">
      <c r="A22757" s="20" t="s">
        <v>44312</v>
      </c>
      <c r="B22757" s="20" t="s">
        <v>44311</v>
      </c>
      <c r="H22757" s="20" t="s">
        <v>49</v>
      </c>
    </row>
    <row r="22758" customFormat="false" ht="15.75" hidden="false" customHeight="false" outlineLevel="0" collapsed="false">
      <c r="A22758" s="20" t="s">
        <v>44313</v>
      </c>
      <c r="B22758" s="20" t="s">
        <v>44314</v>
      </c>
      <c r="H22758" s="20" t="s">
        <v>49</v>
      </c>
    </row>
    <row r="22759" customFormat="false" ht="15.75" hidden="false" customHeight="false" outlineLevel="0" collapsed="false">
      <c r="A22759" s="20" t="s">
        <v>44315</v>
      </c>
      <c r="B22759" s="20" t="s">
        <v>44314</v>
      </c>
      <c r="H22759" s="20" t="s">
        <v>49</v>
      </c>
    </row>
    <row r="22760" customFormat="false" ht="15.75" hidden="false" customHeight="false" outlineLevel="0" collapsed="false">
      <c r="A22760" s="20" t="s">
        <v>44316</v>
      </c>
      <c r="B22760" s="20" t="s">
        <v>44317</v>
      </c>
      <c r="H22760" s="20" t="s">
        <v>49</v>
      </c>
    </row>
    <row r="22761" customFormat="false" ht="15.75" hidden="false" customHeight="false" outlineLevel="0" collapsed="false">
      <c r="A22761" s="20" t="s">
        <v>44318</v>
      </c>
      <c r="B22761" s="20" t="s">
        <v>44317</v>
      </c>
      <c r="H22761" s="20" t="s">
        <v>49</v>
      </c>
    </row>
    <row r="22762" customFormat="false" ht="15.75" hidden="false" customHeight="false" outlineLevel="0" collapsed="false">
      <c r="A22762" s="20" t="s">
        <v>44319</v>
      </c>
      <c r="B22762" s="20" t="s">
        <v>44320</v>
      </c>
      <c r="H22762" s="20" t="s">
        <v>49</v>
      </c>
    </row>
    <row r="22763" customFormat="false" ht="15.75" hidden="false" customHeight="false" outlineLevel="0" collapsed="false">
      <c r="A22763" s="20" t="s">
        <v>44321</v>
      </c>
      <c r="B22763" s="20" t="s">
        <v>44320</v>
      </c>
      <c r="H22763" s="20" t="s">
        <v>49</v>
      </c>
    </row>
    <row r="22764" customFormat="false" ht="15.75" hidden="false" customHeight="false" outlineLevel="0" collapsed="false">
      <c r="A22764" s="20" t="s">
        <v>44322</v>
      </c>
      <c r="B22764" s="20" t="s">
        <v>44323</v>
      </c>
      <c r="H22764" s="20" t="s">
        <v>49</v>
      </c>
    </row>
    <row r="22765" customFormat="false" ht="15.75" hidden="false" customHeight="false" outlineLevel="0" collapsed="false">
      <c r="A22765" s="20" t="s">
        <v>44324</v>
      </c>
      <c r="B22765" s="20" t="s">
        <v>44323</v>
      </c>
      <c r="H22765" s="20" t="s">
        <v>49</v>
      </c>
    </row>
    <row r="22766" customFormat="false" ht="15.75" hidden="false" customHeight="false" outlineLevel="0" collapsed="false">
      <c r="A22766" s="20" t="s">
        <v>44325</v>
      </c>
      <c r="B22766" s="20" t="s">
        <v>44326</v>
      </c>
      <c r="H22766" s="20" t="s">
        <v>49</v>
      </c>
    </row>
    <row r="22767" customFormat="false" ht="15.75" hidden="false" customHeight="false" outlineLevel="0" collapsed="false">
      <c r="A22767" s="20" t="s">
        <v>44327</v>
      </c>
      <c r="B22767" s="20" t="s">
        <v>44326</v>
      </c>
      <c r="H22767" s="20" t="s">
        <v>49</v>
      </c>
    </row>
    <row r="22768" customFormat="false" ht="15.75" hidden="false" customHeight="false" outlineLevel="0" collapsed="false">
      <c r="A22768" s="20" t="s">
        <v>44328</v>
      </c>
      <c r="B22768" s="20" t="s">
        <v>44329</v>
      </c>
      <c r="H22768" s="20" t="s">
        <v>49</v>
      </c>
    </row>
    <row r="22769" customFormat="false" ht="15.75" hidden="false" customHeight="false" outlineLevel="0" collapsed="false">
      <c r="A22769" s="20" t="s">
        <v>44330</v>
      </c>
      <c r="B22769" s="20" t="s">
        <v>44329</v>
      </c>
      <c r="H22769" s="20" t="s">
        <v>49</v>
      </c>
    </row>
    <row r="22770" customFormat="false" ht="15.75" hidden="false" customHeight="false" outlineLevel="0" collapsed="false">
      <c r="A22770" s="20" t="s">
        <v>44331</v>
      </c>
      <c r="B22770" s="20" t="s">
        <v>44332</v>
      </c>
      <c r="H22770" s="20" t="s">
        <v>49</v>
      </c>
    </row>
    <row r="22771" customFormat="false" ht="15.75" hidden="false" customHeight="false" outlineLevel="0" collapsed="false">
      <c r="A22771" s="20" t="s">
        <v>44333</v>
      </c>
      <c r="B22771" s="20" t="s">
        <v>44332</v>
      </c>
      <c r="H22771" s="20" t="s">
        <v>49</v>
      </c>
    </row>
    <row r="22772" customFormat="false" ht="15.75" hidden="false" customHeight="false" outlineLevel="0" collapsed="false">
      <c r="A22772" s="20" t="s">
        <v>44334</v>
      </c>
      <c r="B22772" s="20" t="s">
        <v>44335</v>
      </c>
      <c r="H22772" s="20" t="s">
        <v>49</v>
      </c>
    </row>
    <row r="22773" customFormat="false" ht="15.75" hidden="false" customHeight="false" outlineLevel="0" collapsed="false">
      <c r="A22773" s="20" t="s">
        <v>44336</v>
      </c>
      <c r="B22773" s="20" t="s">
        <v>44335</v>
      </c>
      <c r="H22773" s="20" t="s">
        <v>49</v>
      </c>
    </row>
    <row r="22774" customFormat="false" ht="15.75" hidden="false" customHeight="false" outlineLevel="0" collapsed="false">
      <c r="A22774" s="20" t="s">
        <v>44337</v>
      </c>
      <c r="B22774" s="20" t="s">
        <v>44338</v>
      </c>
      <c r="H22774" s="20" t="s">
        <v>49</v>
      </c>
    </row>
    <row r="22775" customFormat="false" ht="15.75" hidden="false" customHeight="false" outlineLevel="0" collapsed="false">
      <c r="A22775" s="20" t="s">
        <v>44339</v>
      </c>
      <c r="B22775" s="20" t="s">
        <v>44338</v>
      </c>
      <c r="H22775" s="20" t="s">
        <v>49</v>
      </c>
    </row>
    <row r="22776" customFormat="false" ht="15.75" hidden="false" customHeight="false" outlineLevel="0" collapsed="false">
      <c r="A22776" s="20" t="s">
        <v>44340</v>
      </c>
      <c r="B22776" s="20" t="s">
        <v>44341</v>
      </c>
      <c r="H22776" s="20" t="s">
        <v>49</v>
      </c>
    </row>
    <row r="22777" customFormat="false" ht="15.75" hidden="false" customHeight="false" outlineLevel="0" collapsed="false">
      <c r="A22777" s="20" t="s">
        <v>44342</v>
      </c>
      <c r="B22777" s="20" t="s">
        <v>44341</v>
      </c>
      <c r="H22777" s="20" t="s">
        <v>49</v>
      </c>
    </row>
    <row r="22778" customFormat="false" ht="15.75" hidden="false" customHeight="false" outlineLevel="0" collapsed="false">
      <c r="A22778" s="20" t="s">
        <v>44343</v>
      </c>
      <c r="B22778" s="20" t="s">
        <v>44344</v>
      </c>
      <c r="H22778" s="20" t="s">
        <v>49</v>
      </c>
    </row>
    <row r="22779" customFormat="false" ht="15.75" hidden="false" customHeight="false" outlineLevel="0" collapsed="false">
      <c r="A22779" s="20" t="s">
        <v>44345</v>
      </c>
      <c r="B22779" s="20" t="s">
        <v>44344</v>
      </c>
      <c r="H22779" s="20" t="s">
        <v>49</v>
      </c>
    </row>
    <row r="22780" customFormat="false" ht="15.75" hidden="false" customHeight="false" outlineLevel="0" collapsed="false">
      <c r="A22780" s="20" t="s">
        <v>44346</v>
      </c>
      <c r="B22780" s="20" t="s">
        <v>44347</v>
      </c>
      <c r="H22780" s="20" t="s">
        <v>49</v>
      </c>
    </row>
    <row r="22781" customFormat="false" ht="15.75" hidden="false" customHeight="false" outlineLevel="0" collapsed="false">
      <c r="A22781" s="20" t="s">
        <v>44348</v>
      </c>
      <c r="B22781" s="20" t="s">
        <v>44347</v>
      </c>
      <c r="H22781" s="20" t="s">
        <v>49</v>
      </c>
    </row>
    <row r="22782" customFormat="false" ht="15.75" hidden="false" customHeight="false" outlineLevel="0" collapsed="false">
      <c r="A22782" s="20" t="s">
        <v>44349</v>
      </c>
      <c r="B22782" s="20" t="s">
        <v>44350</v>
      </c>
      <c r="H22782" s="20" t="s">
        <v>49</v>
      </c>
    </row>
    <row r="22783" customFormat="false" ht="15.75" hidden="false" customHeight="false" outlineLevel="0" collapsed="false">
      <c r="A22783" s="20" t="s">
        <v>44351</v>
      </c>
      <c r="B22783" s="20" t="s">
        <v>44350</v>
      </c>
      <c r="H22783" s="20" t="s">
        <v>49</v>
      </c>
    </row>
    <row r="22784" customFormat="false" ht="15.75" hidden="false" customHeight="false" outlineLevel="0" collapsed="false">
      <c r="A22784" s="20" t="s">
        <v>44352</v>
      </c>
      <c r="B22784" s="20" t="s">
        <v>44353</v>
      </c>
      <c r="H22784" s="20" t="s">
        <v>49</v>
      </c>
    </row>
    <row r="22785" customFormat="false" ht="15.75" hidden="false" customHeight="false" outlineLevel="0" collapsed="false">
      <c r="A22785" s="20" t="s">
        <v>44354</v>
      </c>
      <c r="B22785" s="20" t="s">
        <v>44353</v>
      </c>
      <c r="H22785" s="20" t="s">
        <v>49</v>
      </c>
    </row>
    <row r="22786" customFormat="false" ht="15.75" hidden="false" customHeight="false" outlineLevel="0" collapsed="false">
      <c r="A22786" s="20" t="s">
        <v>44355</v>
      </c>
      <c r="B22786" s="20" t="s">
        <v>44356</v>
      </c>
      <c r="H22786" s="20" t="s">
        <v>49</v>
      </c>
    </row>
    <row r="22787" customFormat="false" ht="15.75" hidden="false" customHeight="false" outlineLevel="0" collapsed="false">
      <c r="A22787" s="20" t="s">
        <v>44357</v>
      </c>
      <c r="B22787" s="20" t="s">
        <v>44356</v>
      </c>
      <c r="H22787" s="20" t="s">
        <v>49</v>
      </c>
    </row>
    <row r="22788" customFormat="false" ht="15.75" hidden="false" customHeight="false" outlineLevel="0" collapsed="false">
      <c r="A22788" s="20" t="s">
        <v>44358</v>
      </c>
      <c r="B22788" s="20" t="s">
        <v>44359</v>
      </c>
      <c r="H22788" s="20" t="s">
        <v>49</v>
      </c>
    </row>
    <row r="22789" customFormat="false" ht="15.75" hidden="false" customHeight="false" outlineLevel="0" collapsed="false">
      <c r="A22789" s="20" t="s">
        <v>44360</v>
      </c>
      <c r="B22789" s="20" t="s">
        <v>44359</v>
      </c>
      <c r="H22789" s="20" t="s">
        <v>49</v>
      </c>
    </row>
    <row r="22790" customFormat="false" ht="15.75" hidden="false" customHeight="false" outlineLevel="0" collapsed="false">
      <c r="A22790" s="20" t="s">
        <v>44361</v>
      </c>
      <c r="B22790" s="20" t="s">
        <v>44362</v>
      </c>
      <c r="H22790" s="20" t="s">
        <v>49</v>
      </c>
    </row>
    <row r="22791" customFormat="false" ht="15.75" hidden="false" customHeight="false" outlineLevel="0" collapsed="false">
      <c r="A22791" s="20" t="s">
        <v>44363</v>
      </c>
      <c r="B22791" s="20" t="s">
        <v>44362</v>
      </c>
      <c r="H22791" s="20" t="s">
        <v>49</v>
      </c>
    </row>
    <row r="22792" customFormat="false" ht="15.75" hidden="false" customHeight="false" outlineLevel="0" collapsed="false">
      <c r="A22792" s="20" t="s">
        <v>44364</v>
      </c>
      <c r="B22792" s="20" t="s">
        <v>44365</v>
      </c>
      <c r="H22792" s="20" t="s">
        <v>49</v>
      </c>
    </row>
    <row r="22793" customFormat="false" ht="15.75" hidden="false" customHeight="false" outlineLevel="0" collapsed="false">
      <c r="A22793" s="20" t="s">
        <v>44366</v>
      </c>
      <c r="B22793" s="20" t="s">
        <v>44365</v>
      </c>
      <c r="H22793" s="20" t="s">
        <v>49</v>
      </c>
    </row>
    <row r="22794" customFormat="false" ht="15.75" hidden="false" customHeight="false" outlineLevel="0" collapsed="false">
      <c r="A22794" s="20" t="s">
        <v>44367</v>
      </c>
      <c r="B22794" s="20" t="s">
        <v>44368</v>
      </c>
      <c r="H22794" s="20" t="s">
        <v>49</v>
      </c>
    </row>
    <row r="22795" customFormat="false" ht="15.75" hidden="false" customHeight="false" outlineLevel="0" collapsed="false">
      <c r="A22795" s="20" t="s">
        <v>44369</v>
      </c>
      <c r="B22795" s="20" t="s">
        <v>44368</v>
      </c>
      <c r="H22795" s="20" t="s">
        <v>49</v>
      </c>
    </row>
    <row r="22796" customFormat="false" ht="15.75" hidden="false" customHeight="false" outlineLevel="0" collapsed="false">
      <c r="A22796" s="20" t="s">
        <v>44370</v>
      </c>
      <c r="B22796" s="20" t="s">
        <v>44371</v>
      </c>
      <c r="H22796" s="20" t="s">
        <v>49</v>
      </c>
    </row>
    <row r="22797" customFormat="false" ht="15.75" hidden="false" customHeight="false" outlineLevel="0" collapsed="false">
      <c r="A22797" s="20" t="s">
        <v>44372</v>
      </c>
      <c r="B22797" s="20" t="s">
        <v>44371</v>
      </c>
      <c r="H22797" s="20" t="s">
        <v>49</v>
      </c>
    </row>
    <row r="22798" customFormat="false" ht="15.75" hidden="false" customHeight="false" outlineLevel="0" collapsed="false">
      <c r="A22798" s="20" t="s">
        <v>44373</v>
      </c>
      <c r="B22798" s="20" t="s">
        <v>44374</v>
      </c>
      <c r="H22798" s="20" t="s">
        <v>49</v>
      </c>
    </row>
    <row r="22799" customFormat="false" ht="15.75" hidden="false" customHeight="false" outlineLevel="0" collapsed="false">
      <c r="A22799" s="20" t="s">
        <v>44375</v>
      </c>
      <c r="B22799" s="20" t="s">
        <v>44374</v>
      </c>
      <c r="H22799" s="20" t="s">
        <v>49</v>
      </c>
    </row>
    <row r="22800" customFormat="false" ht="15.75" hidden="false" customHeight="false" outlineLevel="0" collapsed="false">
      <c r="A22800" s="20" t="s">
        <v>44376</v>
      </c>
      <c r="B22800" s="20" t="s">
        <v>44377</v>
      </c>
      <c r="H22800" s="20" t="s">
        <v>49</v>
      </c>
    </row>
    <row r="22801" customFormat="false" ht="15.75" hidden="false" customHeight="false" outlineLevel="0" collapsed="false">
      <c r="A22801" s="20" t="s">
        <v>44378</v>
      </c>
      <c r="B22801" s="20" t="s">
        <v>44377</v>
      </c>
      <c r="H22801" s="20" t="s">
        <v>49</v>
      </c>
    </row>
    <row r="22802" customFormat="false" ht="15.75" hidden="false" customHeight="false" outlineLevel="0" collapsed="false">
      <c r="A22802" s="20" t="s">
        <v>44379</v>
      </c>
      <c r="B22802" s="20" t="s">
        <v>44380</v>
      </c>
      <c r="H22802" s="20" t="s">
        <v>49</v>
      </c>
    </row>
    <row r="22803" customFormat="false" ht="15.75" hidden="false" customHeight="false" outlineLevel="0" collapsed="false">
      <c r="A22803" s="20" t="s">
        <v>44381</v>
      </c>
      <c r="B22803" s="20" t="s">
        <v>44380</v>
      </c>
      <c r="H22803" s="20" t="s">
        <v>49</v>
      </c>
    </row>
    <row r="22804" customFormat="false" ht="15.75" hidden="false" customHeight="false" outlineLevel="0" collapsed="false">
      <c r="A22804" s="20" t="s">
        <v>44382</v>
      </c>
      <c r="B22804" s="20" t="s">
        <v>44383</v>
      </c>
      <c r="H22804" s="20" t="s">
        <v>49</v>
      </c>
    </row>
    <row r="22805" customFormat="false" ht="15.75" hidden="false" customHeight="false" outlineLevel="0" collapsed="false">
      <c r="A22805" s="20" t="s">
        <v>44384</v>
      </c>
      <c r="B22805" s="20" t="s">
        <v>44383</v>
      </c>
      <c r="H22805" s="20" t="s">
        <v>49</v>
      </c>
    </row>
    <row r="22806" customFormat="false" ht="15.75" hidden="false" customHeight="false" outlineLevel="0" collapsed="false">
      <c r="A22806" s="20" t="s">
        <v>44385</v>
      </c>
      <c r="B22806" s="20" t="s">
        <v>44386</v>
      </c>
      <c r="H22806" s="20" t="s">
        <v>29</v>
      </c>
    </row>
    <row r="22807" customFormat="false" ht="15.75" hidden="false" customHeight="false" outlineLevel="0" collapsed="false">
      <c r="A22807" s="20" t="s">
        <v>44387</v>
      </c>
      <c r="B22807" s="20" t="s">
        <v>44386</v>
      </c>
      <c r="H22807" s="20" t="s">
        <v>29</v>
      </c>
    </row>
    <row r="22808" customFormat="false" ht="15.75" hidden="false" customHeight="false" outlineLevel="0" collapsed="false">
      <c r="A22808" s="20" t="s">
        <v>44388</v>
      </c>
      <c r="B22808" s="20" t="s">
        <v>44389</v>
      </c>
      <c r="H22808" s="20" t="s">
        <v>103</v>
      </c>
    </row>
    <row r="22809" customFormat="false" ht="15.75" hidden="false" customHeight="false" outlineLevel="0" collapsed="false">
      <c r="A22809" s="20" t="s">
        <v>44390</v>
      </c>
      <c r="B22809" s="20" t="s">
        <v>44389</v>
      </c>
      <c r="H22809" s="20" t="s">
        <v>103</v>
      </c>
    </row>
    <row r="22810" customFormat="false" ht="15.75" hidden="false" customHeight="false" outlineLevel="0" collapsed="false">
      <c r="A22810" s="20" t="s">
        <v>44391</v>
      </c>
      <c r="B22810" s="20" t="s">
        <v>44392</v>
      </c>
      <c r="H22810" s="20" t="s">
        <v>103</v>
      </c>
    </row>
    <row r="22811" customFormat="false" ht="15.75" hidden="false" customHeight="false" outlineLevel="0" collapsed="false">
      <c r="A22811" s="20" t="s">
        <v>44393</v>
      </c>
      <c r="B22811" s="20" t="s">
        <v>44392</v>
      </c>
      <c r="H22811" s="20" t="s">
        <v>103</v>
      </c>
    </row>
    <row r="22812" customFormat="false" ht="15.75" hidden="false" customHeight="false" outlineLevel="0" collapsed="false">
      <c r="A22812" s="20" t="s">
        <v>44394</v>
      </c>
      <c r="B22812" s="20" t="s">
        <v>44395</v>
      </c>
      <c r="H22812" s="20" t="s">
        <v>103</v>
      </c>
    </row>
    <row r="22813" customFormat="false" ht="15.75" hidden="false" customHeight="false" outlineLevel="0" collapsed="false">
      <c r="A22813" s="20" t="s">
        <v>44396</v>
      </c>
      <c r="B22813" s="20" t="s">
        <v>44395</v>
      </c>
      <c r="H22813" s="20" t="s">
        <v>103</v>
      </c>
    </row>
    <row r="22814" customFormat="false" ht="15.75" hidden="false" customHeight="false" outlineLevel="0" collapsed="false">
      <c r="A22814" s="20" t="s">
        <v>44397</v>
      </c>
      <c r="B22814" s="20" t="s">
        <v>44398</v>
      </c>
      <c r="H22814" s="20" t="s">
        <v>103</v>
      </c>
    </row>
    <row r="22815" customFormat="false" ht="15.75" hidden="false" customHeight="false" outlineLevel="0" collapsed="false">
      <c r="A22815" s="20" t="s">
        <v>44399</v>
      </c>
      <c r="B22815" s="20" t="s">
        <v>44398</v>
      </c>
      <c r="H22815" s="20" t="s">
        <v>103</v>
      </c>
    </row>
    <row r="22816" customFormat="false" ht="15.75" hidden="false" customHeight="false" outlineLevel="0" collapsed="false">
      <c r="A22816" s="20" t="s">
        <v>44400</v>
      </c>
      <c r="B22816" s="20" t="s">
        <v>44401</v>
      </c>
      <c r="H22816" s="20" t="s">
        <v>103</v>
      </c>
    </row>
    <row r="22817" customFormat="false" ht="15.75" hidden="false" customHeight="false" outlineLevel="0" collapsed="false">
      <c r="A22817" s="20" t="s">
        <v>44402</v>
      </c>
      <c r="B22817" s="20" t="s">
        <v>44401</v>
      </c>
      <c r="H22817" s="20" t="s">
        <v>103</v>
      </c>
    </row>
    <row r="22818" customFormat="false" ht="15.75" hidden="false" customHeight="false" outlineLevel="0" collapsed="false">
      <c r="A22818" s="20" t="s">
        <v>44403</v>
      </c>
      <c r="B22818" s="20" t="s">
        <v>44404</v>
      </c>
      <c r="H22818" s="20" t="s">
        <v>103</v>
      </c>
    </row>
    <row r="22819" customFormat="false" ht="15.75" hidden="false" customHeight="false" outlineLevel="0" collapsed="false">
      <c r="A22819" s="20" t="s">
        <v>44405</v>
      </c>
      <c r="B22819" s="20" t="s">
        <v>44404</v>
      </c>
      <c r="H22819" s="20" t="s">
        <v>103</v>
      </c>
    </row>
    <row r="22820" customFormat="false" ht="15.75" hidden="false" customHeight="false" outlineLevel="0" collapsed="false">
      <c r="A22820" s="20" t="s">
        <v>44406</v>
      </c>
      <c r="B22820" s="20" t="s">
        <v>44407</v>
      </c>
      <c r="H22820" s="20" t="s">
        <v>103</v>
      </c>
    </row>
    <row r="22821" customFormat="false" ht="15.75" hidden="false" customHeight="false" outlineLevel="0" collapsed="false">
      <c r="A22821" s="20" t="s">
        <v>44408</v>
      </c>
      <c r="B22821" s="20" t="s">
        <v>44407</v>
      </c>
      <c r="H22821" s="20" t="s">
        <v>103</v>
      </c>
    </row>
    <row r="22822" customFormat="false" ht="15.75" hidden="false" customHeight="false" outlineLevel="0" collapsed="false">
      <c r="A22822" s="20" t="s">
        <v>44409</v>
      </c>
      <c r="B22822" s="20" t="s">
        <v>44410</v>
      </c>
      <c r="H22822" s="20" t="s">
        <v>103</v>
      </c>
    </row>
    <row r="22823" customFormat="false" ht="15.75" hidden="false" customHeight="false" outlineLevel="0" collapsed="false">
      <c r="A22823" s="20" t="s">
        <v>44411</v>
      </c>
      <c r="B22823" s="20" t="s">
        <v>44410</v>
      </c>
      <c r="H22823" s="20" t="s">
        <v>103</v>
      </c>
    </row>
    <row r="22824" customFormat="false" ht="15.75" hidden="false" customHeight="false" outlineLevel="0" collapsed="false">
      <c r="A22824" s="20" t="s">
        <v>44412</v>
      </c>
      <c r="B22824" s="20" t="s">
        <v>44413</v>
      </c>
      <c r="H22824" s="20" t="s">
        <v>53</v>
      </c>
    </row>
    <row r="22825" customFormat="false" ht="15.75" hidden="false" customHeight="false" outlineLevel="0" collapsed="false">
      <c r="A22825" s="20" t="s">
        <v>44414</v>
      </c>
      <c r="B22825" s="20" t="s">
        <v>44413</v>
      </c>
      <c r="H22825" s="20" t="s">
        <v>53</v>
      </c>
    </row>
    <row r="22826" customFormat="false" ht="15.75" hidden="false" customHeight="false" outlineLevel="0" collapsed="false">
      <c r="A22826" s="20" t="s">
        <v>44415</v>
      </c>
      <c r="B22826" s="20" t="s">
        <v>44416</v>
      </c>
      <c r="C22826" s="20" t="s">
        <v>44417</v>
      </c>
      <c r="H22826" s="20" t="s">
        <v>5399</v>
      </c>
    </row>
    <row r="22827" customFormat="false" ht="15.75" hidden="false" customHeight="false" outlineLevel="0" collapsed="false">
      <c r="A22827" s="20" t="s">
        <v>44418</v>
      </c>
      <c r="B22827" s="20" t="s">
        <v>44416</v>
      </c>
      <c r="C22827" s="20" t="s">
        <v>44417</v>
      </c>
      <c r="H22827" s="20" t="s">
        <v>5399</v>
      </c>
    </row>
    <row r="22828" customFormat="false" ht="15.75" hidden="false" customHeight="false" outlineLevel="0" collapsed="false">
      <c r="A22828" s="20" t="s">
        <v>44419</v>
      </c>
      <c r="B22828" s="20" t="s">
        <v>44420</v>
      </c>
      <c r="H22828" s="20" t="s">
        <v>44421</v>
      </c>
    </row>
    <row r="22829" customFormat="false" ht="15.75" hidden="false" customHeight="false" outlineLevel="0" collapsed="false">
      <c r="A22829" s="20" t="s">
        <v>44422</v>
      </c>
      <c r="B22829" s="20" t="s">
        <v>44420</v>
      </c>
      <c r="H22829" s="20" t="s">
        <v>44421</v>
      </c>
    </row>
    <row r="22830" customFormat="false" ht="15.75" hidden="false" customHeight="false" outlineLevel="0" collapsed="false">
      <c r="A22830" s="20" t="s">
        <v>44423</v>
      </c>
      <c r="B22830" s="20" t="s">
        <v>44424</v>
      </c>
      <c r="H22830" s="20" t="s">
        <v>49</v>
      </c>
    </row>
    <row r="22831" customFormat="false" ht="15.75" hidden="false" customHeight="false" outlineLevel="0" collapsed="false">
      <c r="A22831" s="20" t="s">
        <v>44425</v>
      </c>
      <c r="B22831" s="20" t="s">
        <v>44424</v>
      </c>
      <c r="H22831" s="20" t="s">
        <v>49</v>
      </c>
    </row>
    <row r="22832" customFormat="false" ht="15.75" hidden="false" customHeight="false" outlineLevel="0" collapsed="false">
      <c r="A22832" s="20" t="s">
        <v>44426</v>
      </c>
      <c r="B22832" s="20" t="s">
        <v>44427</v>
      </c>
      <c r="H22832" s="20" t="s">
        <v>49</v>
      </c>
    </row>
    <row r="22833" customFormat="false" ht="15.75" hidden="false" customHeight="false" outlineLevel="0" collapsed="false">
      <c r="A22833" s="20" t="s">
        <v>44428</v>
      </c>
      <c r="B22833" s="20" t="s">
        <v>44427</v>
      </c>
      <c r="H22833" s="20" t="s">
        <v>49</v>
      </c>
    </row>
    <row r="22834" customFormat="false" ht="15.75" hidden="false" customHeight="false" outlineLevel="0" collapsed="false">
      <c r="A22834" s="20" t="s">
        <v>44429</v>
      </c>
      <c r="B22834" s="20" t="s">
        <v>44430</v>
      </c>
      <c r="H22834" s="20" t="s">
        <v>44431</v>
      </c>
    </row>
    <row r="22835" customFormat="false" ht="15.75" hidden="false" customHeight="false" outlineLevel="0" collapsed="false">
      <c r="A22835" s="20" t="s">
        <v>44432</v>
      </c>
      <c r="B22835" s="20" t="s">
        <v>44430</v>
      </c>
      <c r="H22835" s="20" t="s">
        <v>44431</v>
      </c>
    </row>
    <row r="22836" customFormat="false" ht="15.75" hidden="false" customHeight="false" outlineLevel="0" collapsed="false">
      <c r="A22836" s="20" t="s">
        <v>44433</v>
      </c>
      <c r="B22836" s="20" t="s">
        <v>44434</v>
      </c>
      <c r="H22836" s="20" t="s">
        <v>44431</v>
      </c>
    </row>
    <row r="22837" customFormat="false" ht="15.75" hidden="false" customHeight="false" outlineLevel="0" collapsed="false">
      <c r="A22837" s="20" t="s">
        <v>44435</v>
      </c>
      <c r="B22837" s="20" t="s">
        <v>44434</v>
      </c>
      <c r="H22837" s="20" t="s">
        <v>44431</v>
      </c>
    </row>
    <row r="22838" customFormat="false" ht="15.75" hidden="false" customHeight="false" outlineLevel="0" collapsed="false">
      <c r="A22838" s="20" t="s">
        <v>44436</v>
      </c>
      <c r="B22838" s="20" t="s">
        <v>44437</v>
      </c>
      <c r="H22838" s="20" t="s">
        <v>5399</v>
      </c>
    </row>
    <row r="22839" customFormat="false" ht="15.75" hidden="false" customHeight="false" outlineLevel="0" collapsed="false">
      <c r="A22839" s="20" t="s">
        <v>44438</v>
      </c>
      <c r="B22839" s="20" t="s">
        <v>44437</v>
      </c>
      <c r="H22839" s="20" t="s">
        <v>5399</v>
      </c>
    </row>
    <row r="22840" customFormat="false" ht="15.75" hidden="false" customHeight="false" outlineLevel="0" collapsed="false">
      <c r="A22840" s="20" t="s">
        <v>44439</v>
      </c>
      <c r="B22840" s="20" t="s">
        <v>44440</v>
      </c>
      <c r="C22840" s="20" t="s">
        <v>44441</v>
      </c>
      <c r="H22840" s="20" t="s">
        <v>21</v>
      </c>
    </row>
    <row r="22841" customFormat="false" ht="15.75" hidden="false" customHeight="false" outlineLevel="0" collapsed="false">
      <c r="A22841" s="20" t="s">
        <v>44442</v>
      </c>
      <c r="B22841" s="20" t="s">
        <v>44440</v>
      </c>
      <c r="C22841" s="20" t="s">
        <v>44441</v>
      </c>
      <c r="H22841" s="20" t="s">
        <v>21</v>
      </c>
    </row>
    <row r="22842" customFormat="false" ht="15.75" hidden="false" customHeight="false" outlineLevel="0" collapsed="false">
      <c r="A22842" s="20" t="s">
        <v>44443</v>
      </c>
      <c r="B22842" s="20" t="s">
        <v>44444</v>
      </c>
      <c r="C22842" s="20" t="s">
        <v>44445</v>
      </c>
      <c r="H22842" s="20" t="s">
        <v>21</v>
      </c>
    </row>
    <row r="22843" customFormat="false" ht="15.75" hidden="false" customHeight="false" outlineLevel="0" collapsed="false">
      <c r="A22843" s="20" t="s">
        <v>44446</v>
      </c>
      <c r="B22843" s="20" t="s">
        <v>44444</v>
      </c>
      <c r="C22843" s="20" t="s">
        <v>44445</v>
      </c>
      <c r="H22843" s="20" t="s">
        <v>21</v>
      </c>
    </row>
    <row r="22844" customFormat="false" ht="15.75" hidden="false" customHeight="false" outlineLevel="0" collapsed="false">
      <c r="A22844" s="20" t="s">
        <v>44447</v>
      </c>
      <c r="B22844" s="20" t="s">
        <v>44448</v>
      </c>
      <c r="C22844" s="20" t="s">
        <v>44449</v>
      </c>
      <c r="H22844" s="20" t="s">
        <v>21</v>
      </c>
    </row>
    <row r="22845" customFormat="false" ht="15.75" hidden="false" customHeight="false" outlineLevel="0" collapsed="false">
      <c r="A22845" s="20" t="s">
        <v>44450</v>
      </c>
      <c r="B22845" s="20" t="s">
        <v>44448</v>
      </c>
      <c r="C22845" s="20" t="s">
        <v>44449</v>
      </c>
      <c r="H22845" s="20" t="s">
        <v>21</v>
      </c>
    </row>
    <row r="22846" customFormat="false" ht="15.75" hidden="false" customHeight="false" outlineLevel="0" collapsed="false">
      <c r="A22846" s="20" t="s">
        <v>44451</v>
      </c>
      <c r="B22846" s="20" t="s">
        <v>44452</v>
      </c>
      <c r="C22846" s="20" t="s">
        <v>44453</v>
      </c>
      <c r="H22846" s="20" t="s">
        <v>21</v>
      </c>
    </row>
    <row r="22847" customFormat="false" ht="15.75" hidden="false" customHeight="false" outlineLevel="0" collapsed="false">
      <c r="A22847" s="20" t="s">
        <v>44454</v>
      </c>
      <c r="B22847" s="20" t="s">
        <v>44452</v>
      </c>
      <c r="C22847" s="20" t="s">
        <v>44453</v>
      </c>
      <c r="H22847" s="20" t="s">
        <v>21</v>
      </c>
    </row>
    <row r="22848" customFormat="false" ht="15.75" hidden="false" customHeight="false" outlineLevel="0" collapsed="false">
      <c r="A22848" s="20" t="s">
        <v>44455</v>
      </c>
      <c r="B22848" s="20" t="s">
        <v>44456</v>
      </c>
      <c r="C22848" s="20" t="s">
        <v>44457</v>
      </c>
      <c r="H22848" s="20" t="s">
        <v>21</v>
      </c>
    </row>
    <row r="22849" customFormat="false" ht="15.75" hidden="false" customHeight="false" outlineLevel="0" collapsed="false">
      <c r="A22849" s="20" t="s">
        <v>44458</v>
      </c>
      <c r="B22849" s="20" t="s">
        <v>44456</v>
      </c>
      <c r="C22849" s="20" t="s">
        <v>44457</v>
      </c>
      <c r="H22849" s="20" t="s">
        <v>21</v>
      </c>
    </row>
    <row r="22850" customFormat="false" ht="15.75" hidden="false" customHeight="false" outlineLevel="0" collapsed="false">
      <c r="A22850" s="20" t="s">
        <v>44459</v>
      </c>
      <c r="B22850" s="20" t="s">
        <v>44460</v>
      </c>
      <c r="C22850" s="20" t="s">
        <v>44461</v>
      </c>
      <c r="H22850" s="20" t="s">
        <v>21</v>
      </c>
    </row>
    <row r="22851" customFormat="false" ht="15.75" hidden="false" customHeight="false" outlineLevel="0" collapsed="false">
      <c r="A22851" s="20" t="s">
        <v>44462</v>
      </c>
      <c r="B22851" s="20" t="s">
        <v>44460</v>
      </c>
      <c r="C22851" s="20" t="s">
        <v>44461</v>
      </c>
      <c r="H22851" s="20" t="s">
        <v>21</v>
      </c>
    </row>
    <row r="22852" customFormat="false" ht="15.75" hidden="false" customHeight="false" outlineLevel="0" collapsed="false">
      <c r="A22852" s="20" t="s">
        <v>44463</v>
      </c>
      <c r="B22852" s="20" t="s">
        <v>44464</v>
      </c>
      <c r="H22852" s="20" t="s">
        <v>5399</v>
      </c>
    </row>
    <row r="22853" customFormat="false" ht="15.75" hidden="false" customHeight="false" outlineLevel="0" collapsed="false">
      <c r="A22853" s="20" t="s">
        <v>44465</v>
      </c>
      <c r="B22853" s="20" t="s">
        <v>44464</v>
      </c>
      <c r="H22853" s="20" t="s">
        <v>5399</v>
      </c>
    </row>
    <row r="22854" customFormat="false" ht="15.75" hidden="false" customHeight="false" outlineLevel="0" collapsed="false">
      <c r="A22854" s="20" t="s">
        <v>44466</v>
      </c>
      <c r="B22854" s="20" t="s">
        <v>44467</v>
      </c>
      <c r="H22854" s="20" t="s">
        <v>5399</v>
      </c>
    </row>
    <row r="22855" customFormat="false" ht="15.75" hidden="false" customHeight="false" outlineLevel="0" collapsed="false">
      <c r="A22855" s="20" t="s">
        <v>44468</v>
      </c>
      <c r="B22855" s="20" t="s">
        <v>44467</v>
      </c>
      <c r="H22855" s="20" t="s">
        <v>5399</v>
      </c>
    </row>
    <row r="22856" customFormat="false" ht="15.75" hidden="false" customHeight="false" outlineLevel="0" collapsed="false">
      <c r="A22856" s="20" t="s">
        <v>44469</v>
      </c>
      <c r="B22856" s="20" t="s">
        <v>44470</v>
      </c>
      <c r="H22856" s="20" t="s">
        <v>5399</v>
      </c>
    </row>
    <row r="22857" customFormat="false" ht="15.75" hidden="false" customHeight="false" outlineLevel="0" collapsed="false">
      <c r="A22857" s="20" t="s">
        <v>44471</v>
      </c>
      <c r="B22857" s="20" t="s">
        <v>44470</v>
      </c>
      <c r="H22857" s="20" t="s">
        <v>5399</v>
      </c>
    </row>
    <row r="22858" customFormat="false" ht="15.75" hidden="false" customHeight="false" outlineLevel="0" collapsed="false">
      <c r="A22858" s="20" t="s">
        <v>44472</v>
      </c>
      <c r="B22858" s="20" t="s">
        <v>44473</v>
      </c>
      <c r="H22858" s="20" t="s">
        <v>5399</v>
      </c>
    </row>
    <row r="22859" customFormat="false" ht="15.75" hidden="false" customHeight="false" outlineLevel="0" collapsed="false">
      <c r="A22859" s="20" t="s">
        <v>44474</v>
      </c>
      <c r="B22859" s="20" t="s">
        <v>44473</v>
      </c>
      <c r="H22859" s="20" t="s">
        <v>5399</v>
      </c>
    </row>
    <row r="22860" customFormat="false" ht="15.75" hidden="false" customHeight="false" outlineLevel="0" collapsed="false">
      <c r="A22860" s="20" t="s">
        <v>44475</v>
      </c>
      <c r="B22860" s="20" t="s">
        <v>44476</v>
      </c>
      <c r="C22860" s="20" t="s">
        <v>44477</v>
      </c>
      <c r="H22860" s="20" t="s">
        <v>5399</v>
      </c>
    </row>
    <row r="22861" customFormat="false" ht="15.75" hidden="false" customHeight="false" outlineLevel="0" collapsed="false">
      <c r="A22861" s="20" t="s">
        <v>44478</v>
      </c>
      <c r="B22861" s="20" t="s">
        <v>44476</v>
      </c>
      <c r="C22861" s="20" t="s">
        <v>44477</v>
      </c>
      <c r="H22861" s="20" t="s">
        <v>5399</v>
      </c>
    </row>
    <row r="22862" customFormat="false" ht="15.75" hidden="false" customHeight="false" outlineLevel="0" collapsed="false">
      <c r="A22862" s="20" t="s">
        <v>44479</v>
      </c>
      <c r="B22862" s="20" t="s">
        <v>44480</v>
      </c>
      <c r="H22862" s="20" t="s">
        <v>5399</v>
      </c>
    </row>
    <row r="22863" customFormat="false" ht="15.75" hidden="false" customHeight="false" outlineLevel="0" collapsed="false">
      <c r="A22863" s="20" t="s">
        <v>44481</v>
      </c>
      <c r="B22863" s="20" t="s">
        <v>44480</v>
      </c>
      <c r="H22863" s="20" t="s">
        <v>5399</v>
      </c>
    </row>
    <row r="22864" customFormat="false" ht="15.75" hidden="false" customHeight="false" outlineLevel="0" collapsed="false">
      <c r="A22864" s="20" t="s">
        <v>44482</v>
      </c>
      <c r="B22864" s="20" t="s">
        <v>44483</v>
      </c>
      <c r="C22864" s="20" t="s">
        <v>44484</v>
      </c>
      <c r="H22864" s="20" t="s">
        <v>5399</v>
      </c>
    </row>
    <row r="22865" customFormat="false" ht="15.75" hidden="false" customHeight="false" outlineLevel="0" collapsed="false">
      <c r="A22865" s="20" t="s">
        <v>44485</v>
      </c>
      <c r="B22865" s="20" t="s">
        <v>44483</v>
      </c>
      <c r="C22865" s="20" t="s">
        <v>44484</v>
      </c>
      <c r="H22865" s="20" t="s">
        <v>5399</v>
      </c>
    </row>
    <row r="22866" customFormat="false" ht="15.75" hidden="false" customHeight="false" outlineLevel="0" collapsed="false">
      <c r="A22866" s="20" t="s">
        <v>44486</v>
      </c>
      <c r="B22866" s="20" t="s">
        <v>44487</v>
      </c>
      <c r="H22866" s="20" t="s">
        <v>5399</v>
      </c>
    </row>
    <row r="22867" customFormat="false" ht="15.75" hidden="false" customHeight="false" outlineLevel="0" collapsed="false">
      <c r="A22867" s="20" t="s">
        <v>44488</v>
      </c>
      <c r="B22867" s="20" t="s">
        <v>44487</v>
      </c>
      <c r="H22867" s="20" t="s">
        <v>5399</v>
      </c>
    </row>
    <row r="22868" customFormat="false" ht="15.75" hidden="false" customHeight="false" outlineLevel="0" collapsed="false">
      <c r="A22868" s="20" t="s">
        <v>44489</v>
      </c>
      <c r="B22868" s="20" t="s">
        <v>44490</v>
      </c>
      <c r="H22868" s="20" t="s">
        <v>49</v>
      </c>
    </row>
    <row r="22869" customFormat="false" ht="15.75" hidden="false" customHeight="false" outlineLevel="0" collapsed="false">
      <c r="A22869" s="20" t="s">
        <v>44491</v>
      </c>
      <c r="B22869" s="20" t="s">
        <v>44490</v>
      </c>
      <c r="H22869" s="20" t="s">
        <v>49</v>
      </c>
    </row>
    <row r="22870" customFormat="false" ht="15.75" hidden="false" customHeight="false" outlineLevel="0" collapsed="false">
      <c r="A22870" s="20" t="s">
        <v>44492</v>
      </c>
      <c r="B22870" s="20" t="s">
        <v>44493</v>
      </c>
      <c r="H22870" s="20" t="s">
        <v>49</v>
      </c>
    </row>
    <row r="22871" customFormat="false" ht="15.75" hidden="false" customHeight="false" outlineLevel="0" collapsed="false">
      <c r="A22871" s="20" t="s">
        <v>44494</v>
      </c>
      <c r="B22871" s="20" t="s">
        <v>44493</v>
      </c>
      <c r="H22871" s="20" t="s">
        <v>49</v>
      </c>
    </row>
    <row r="22872" customFormat="false" ht="15.75" hidden="false" customHeight="false" outlineLevel="0" collapsed="false">
      <c r="A22872" s="20" t="s">
        <v>44495</v>
      </c>
      <c r="B22872" s="20" t="s">
        <v>44496</v>
      </c>
      <c r="H22872" s="20" t="s">
        <v>49</v>
      </c>
    </row>
    <row r="22873" customFormat="false" ht="15.75" hidden="false" customHeight="false" outlineLevel="0" collapsed="false">
      <c r="A22873" s="20" t="s">
        <v>44497</v>
      </c>
      <c r="B22873" s="20" t="s">
        <v>44496</v>
      </c>
      <c r="H22873" s="20" t="s">
        <v>49</v>
      </c>
    </row>
    <row r="22874" customFormat="false" ht="15.75" hidden="false" customHeight="false" outlineLevel="0" collapsed="false">
      <c r="A22874" s="20" t="s">
        <v>44498</v>
      </c>
      <c r="B22874" s="20" t="s">
        <v>44499</v>
      </c>
      <c r="H22874" s="20" t="s">
        <v>49</v>
      </c>
    </row>
    <row r="22875" customFormat="false" ht="15.75" hidden="false" customHeight="false" outlineLevel="0" collapsed="false">
      <c r="A22875" s="20" t="s">
        <v>44500</v>
      </c>
      <c r="B22875" s="20" t="s">
        <v>44499</v>
      </c>
      <c r="H22875" s="20" t="s">
        <v>49</v>
      </c>
    </row>
    <row r="22876" customFormat="false" ht="15.75" hidden="false" customHeight="false" outlineLevel="0" collapsed="false">
      <c r="A22876" s="20" t="s">
        <v>44501</v>
      </c>
      <c r="B22876" s="20" t="s">
        <v>44502</v>
      </c>
      <c r="H22876" s="20" t="s">
        <v>49</v>
      </c>
    </row>
    <row r="22877" customFormat="false" ht="15.75" hidden="false" customHeight="false" outlineLevel="0" collapsed="false">
      <c r="A22877" s="20" t="s">
        <v>44503</v>
      </c>
      <c r="B22877" s="20" t="s">
        <v>44502</v>
      </c>
      <c r="H22877" s="20" t="s">
        <v>49</v>
      </c>
    </row>
    <row r="22878" customFormat="false" ht="15.75" hidden="false" customHeight="false" outlineLevel="0" collapsed="false">
      <c r="A22878" s="20" t="s">
        <v>44504</v>
      </c>
      <c r="B22878" s="20" t="s">
        <v>44505</v>
      </c>
      <c r="H22878" s="20" t="s">
        <v>49</v>
      </c>
    </row>
    <row r="22879" customFormat="false" ht="15.75" hidden="false" customHeight="false" outlineLevel="0" collapsed="false">
      <c r="A22879" s="20" t="s">
        <v>44506</v>
      </c>
      <c r="B22879" s="20" t="s">
        <v>44505</v>
      </c>
      <c r="H22879" s="20" t="s">
        <v>49</v>
      </c>
    </row>
    <row r="22880" customFormat="false" ht="15.75" hidden="false" customHeight="false" outlineLevel="0" collapsed="false">
      <c r="A22880" s="20" t="s">
        <v>44507</v>
      </c>
      <c r="B22880" s="20" t="s">
        <v>44508</v>
      </c>
      <c r="C22880" s="20" t="s">
        <v>44509</v>
      </c>
      <c r="H22880" s="20" t="s">
        <v>103</v>
      </c>
    </row>
    <row r="22881" customFormat="false" ht="15.75" hidden="false" customHeight="false" outlineLevel="0" collapsed="false">
      <c r="A22881" s="20" t="s">
        <v>44510</v>
      </c>
      <c r="B22881" s="20" t="s">
        <v>44508</v>
      </c>
      <c r="C22881" s="20" t="s">
        <v>44509</v>
      </c>
      <c r="H22881" s="20" t="s">
        <v>103</v>
      </c>
    </row>
    <row r="22882" customFormat="false" ht="15.75" hidden="false" customHeight="false" outlineLevel="0" collapsed="false">
      <c r="A22882" s="20" t="s">
        <v>44511</v>
      </c>
      <c r="B22882" s="20" t="s">
        <v>44512</v>
      </c>
      <c r="H22882" s="20" t="s">
        <v>49</v>
      </c>
    </row>
    <row r="22883" customFormat="false" ht="15.75" hidden="false" customHeight="false" outlineLevel="0" collapsed="false">
      <c r="A22883" s="20" t="s">
        <v>44513</v>
      </c>
      <c r="B22883" s="20" t="s">
        <v>44512</v>
      </c>
      <c r="H22883" s="20" t="s">
        <v>49</v>
      </c>
    </row>
    <row r="22884" customFormat="false" ht="15.75" hidden="false" customHeight="false" outlineLevel="0" collapsed="false">
      <c r="A22884" s="20" t="s">
        <v>44514</v>
      </c>
      <c r="B22884" s="20" t="s">
        <v>44515</v>
      </c>
      <c r="H22884" s="20" t="s">
        <v>5399</v>
      </c>
    </row>
    <row r="22885" customFormat="false" ht="15.75" hidden="false" customHeight="false" outlineLevel="0" collapsed="false">
      <c r="A22885" s="20" t="s">
        <v>44516</v>
      </c>
      <c r="B22885" s="20" t="s">
        <v>44515</v>
      </c>
      <c r="H22885" s="20" t="s">
        <v>5399</v>
      </c>
    </row>
    <row r="22886" customFormat="false" ht="15.75" hidden="false" customHeight="false" outlineLevel="0" collapsed="false">
      <c r="A22886" s="20" t="s">
        <v>44517</v>
      </c>
      <c r="B22886" s="20" t="s">
        <v>44518</v>
      </c>
      <c r="C22886" s="20" t="s">
        <v>44519</v>
      </c>
      <c r="H22886" s="20" t="s">
        <v>5399</v>
      </c>
    </row>
    <row r="22887" customFormat="false" ht="15.75" hidden="false" customHeight="false" outlineLevel="0" collapsed="false">
      <c r="A22887" s="20" t="s">
        <v>44520</v>
      </c>
      <c r="B22887" s="20" t="s">
        <v>44518</v>
      </c>
      <c r="C22887" s="20" t="s">
        <v>44519</v>
      </c>
      <c r="H22887" s="20" t="s">
        <v>5399</v>
      </c>
    </row>
    <row r="22888" customFormat="false" ht="15.75" hidden="false" customHeight="false" outlineLevel="0" collapsed="false">
      <c r="A22888" s="20" t="s">
        <v>44521</v>
      </c>
      <c r="B22888" s="20" t="s">
        <v>44522</v>
      </c>
      <c r="C22888" s="20" t="s">
        <v>44523</v>
      </c>
      <c r="H22888" s="20" t="s">
        <v>5399</v>
      </c>
    </row>
    <row r="22889" customFormat="false" ht="15.75" hidden="false" customHeight="false" outlineLevel="0" collapsed="false">
      <c r="A22889" s="20" t="s">
        <v>44524</v>
      </c>
      <c r="B22889" s="20" t="s">
        <v>44522</v>
      </c>
      <c r="C22889" s="20" t="s">
        <v>44523</v>
      </c>
      <c r="H22889" s="20" t="s">
        <v>5399</v>
      </c>
    </row>
    <row r="22890" customFormat="false" ht="15.75" hidden="false" customHeight="false" outlineLevel="0" collapsed="false">
      <c r="A22890" s="20" t="s">
        <v>44525</v>
      </c>
      <c r="B22890" s="20" t="s">
        <v>44526</v>
      </c>
      <c r="H22890" s="20" t="s">
        <v>29</v>
      </c>
    </row>
    <row r="22891" customFormat="false" ht="15.75" hidden="false" customHeight="false" outlineLevel="0" collapsed="false">
      <c r="A22891" s="20" t="s">
        <v>44527</v>
      </c>
      <c r="B22891" s="20" t="s">
        <v>44526</v>
      </c>
      <c r="H22891" s="20" t="s">
        <v>29</v>
      </c>
    </row>
    <row r="22892" customFormat="false" ht="15.75" hidden="false" customHeight="false" outlineLevel="0" collapsed="false">
      <c r="A22892" s="20" t="s">
        <v>44528</v>
      </c>
      <c r="B22892" s="20" t="s">
        <v>44529</v>
      </c>
      <c r="H22892" s="20" t="s">
        <v>5894</v>
      </c>
    </row>
    <row r="22893" customFormat="false" ht="15.75" hidden="false" customHeight="false" outlineLevel="0" collapsed="false">
      <c r="A22893" s="20" t="s">
        <v>44530</v>
      </c>
      <c r="B22893" s="20" t="s">
        <v>44529</v>
      </c>
      <c r="H22893" s="20" t="s">
        <v>5894</v>
      </c>
    </row>
    <row r="22894" customFormat="false" ht="15.75" hidden="false" customHeight="false" outlineLevel="0" collapsed="false">
      <c r="A22894" s="20" t="s">
        <v>44531</v>
      </c>
      <c r="B22894" s="20" t="s">
        <v>44532</v>
      </c>
      <c r="C22894" s="20" t="s">
        <v>44533</v>
      </c>
      <c r="H22894" s="20" t="s">
        <v>49</v>
      </c>
    </row>
    <row r="22895" customFormat="false" ht="15.75" hidden="false" customHeight="false" outlineLevel="0" collapsed="false">
      <c r="A22895" s="20" t="s">
        <v>44534</v>
      </c>
      <c r="B22895" s="20" t="s">
        <v>44532</v>
      </c>
      <c r="C22895" s="20" t="s">
        <v>44533</v>
      </c>
      <c r="H22895" s="20" t="s">
        <v>49</v>
      </c>
    </row>
    <row r="22896" customFormat="false" ht="15.75" hidden="false" customHeight="false" outlineLevel="0" collapsed="false">
      <c r="A22896" s="20" t="s">
        <v>44535</v>
      </c>
      <c r="B22896" s="20" t="s">
        <v>44536</v>
      </c>
      <c r="C22896" s="20" t="s">
        <v>44537</v>
      </c>
      <c r="H22896" s="20" t="s">
        <v>49</v>
      </c>
    </row>
    <row r="22897" customFormat="false" ht="15.75" hidden="false" customHeight="false" outlineLevel="0" collapsed="false">
      <c r="A22897" s="20" t="s">
        <v>44538</v>
      </c>
      <c r="B22897" s="20" t="s">
        <v>44536</v>
      </c>
      <c r="C22897" s="20" t="s">
        <v>44537</v>
      </c>
      <c r="H22897" s="20" t="s">
        <v>49</v>
      </c>
    </row>
    <row r="22898" customFormat="false" ht="15.75" hidden="false" customHeight="false" outlineLevel="0" collapsed="false">
      <c r="A22898" s="20" t="s">
        <v>44539</v>
      </c>
      <c r="B22898" s="20" t="s">
        <v>44540</v>
      </c>
      <c r="C22898" s="20" t="s">
        <v>44541</v>
      </c>
      <c r="H22898" s="20" t="s">
        <v>5894</v>
      </c>
    </row>
    <row r="22899" customFormat="false" ht="15.75" hidden="false" customHeight="false" outlineLevel="0" collapsed="false">
      <c r="A22899" s="20" t="s">
        <v>44542</v>
      </c>
      <c r="B22899" s="20" t="s">
        <v>44540</v>
      </c>
      <c r="C22899" s="20" t="s">
        <v>44541</v>
      </c>
      <c r="H22899" s="20" t="s">
        <v>5894</v>
      </c>
    </row>
    <row r="22900" customFormat="false" ht="15.75" hidden="false" customHeight="false" outlineLevel="0" collapsed="false">
      <c r="A22900" s="20" t="s">
        <v>44543</v>
      </c>
      <c r="B22900" s="20" t="s">
        <v>44544</v>
      </c>
      <c r="C22900" s="20" t="s">
        <v>44545</v>
      </c>
      <c r="H22900" s="20" t="s">
        <v>5894</v>
      </c>
    </row>
    <row r="22901" customFormat="false" ht="15.75" hidden="false" customHeight="false" outlineLevel="0" collapsed="false">
      <c r="A22901" s="20" t="s">
        <v>44546</v>
      </c>
      <c r="B22901" s="20" t="s">
        <v>44544</v>
      </c>
      <c r="C22901" s="20" t="s">
        <v>44545</v>
      </c>
      <c r="H22901" s="20" t="s">
        <v>5894</v>
      </c>
    </row>
    <row r="22902" customFormat="false" ht="15.75" hidden="false" customHeight="false" outlineLevel="0" collapsed="false">
      <c r="A22902" s="20" t="s">
        <v>44547</v>
      </c>
      <c r="B22902" s="20" t="s">
        <v>44548</v>
      </c>
      <c r="C22902" s="20" t="s">
        <v>44549</v>
      </c>
      <c r="H22902" s="20" t="s">
        <v>5894</v>
      </c>
    </row>
    <row r="22903" customFormat="false" ht="15.75" hidden="false" customHeight="false" outlineLevel="0" collapsed="false">
      <c r="A22903" s="20" t="s">
        <v>44550</v>
      </c>
      <c r="B22903" s="20" t="s">
        <v>44548</v>
      </c>
      <c r="C22903" s="20" t="s">
        <v>44549</v>
      </c>
      <c r="H22903" s="20" t="s">
        <v>5894</v>
      </c>
    </row>
    <row r="22904" customFormat="false" ht="15.75" hidden="false" customHeight="false" outlineLevel="0" collapsed="false">
      <c r="A22904" s="20" t="s">
        <v>44551</v>
      </c>
      <c r="B22904" s="20" t="s">
        <v>44552</v>
      </c>
      <c r="C22904" s="20" t="s">
        <v>44553</v>
      </c>
      <c r="H22904" s="20" t="s">
        <v>29</v>
      </c>
    </row>
    <row r="22905" customFormat="false" ht="15.75" hidden="false" customHeight="false" outlineLevel="0" collapsed="false">
      <c r="A22905" s="20" t="s">
        <v>44554</v>
      </c>
      <c r="B22905" s="20" t="s">
        <v>44552</v>
      </c>
      <c r="C22905" s="20" t="s">
        <v>44553</v>
      </c>
      <c r="H22905" s="20" t="s">
        <v>29</v>
      </c>
    </row>
    <row r="22906" customFormat="false" ht="15.75" hidden="false" customHeight="false" outlineLevel="0" collapsed="false">
      <c r="A22906" s="20" t="s">
        <v>44555</v>
      </c>
      <c r="B22906" s="20" t="s">
        <v>44552</v>
      </c>
      <c r="C22906" s="20" t="s">
        <v>44556</v>
      </c>
      <c r="H22906" s="20" t="s">
        <v>29</v>
      </c>
    </row>
    <row r="22907" customFormat="false" ht="15.75" hidden="false" customHeight="false" outlineLevel="0" collapsed="false">
      <c r="A22907" s="20" t="s">
        <v>44557</v>
      </c>
      <c r="B22907" s="20" t="s">
        <v>44552</v>
      </c>
      <c r="C22907" s="20" t="s">
        <v>44556</v>
      </c>
      <c r="H22907" s="20" t="s">
        <v>29</v>
      </c>
    </row>
    <row r="22908" customFormat="false" ht="15.75" hidden="false" customHeight="false" outlineLevel="0" collapsed="false">
      <c r="A22908" s="20" t="s">
        <v>44558</v>
      </c>
      <c r="B22908" s="20" t="s">
        <v>44559</v>
      </c>
      <c r="C22908" s="20" t="s">
        <v>44560</v>
      </c>
      <c r="H22908" s="20" t="s">
        <v>53</v>
      </c>
    </row>
    <row r="22909" customFormat="false" ht="15.75" hidden="false" customHeight="false" outlineLevel="0" collapsed="false">
      <c r="A22909" s="20" t="s">
        <v>44561</v>
      </c>
      <c r="B22909" s="20" t="s">
        <v>44559</v>
      </c>
      <c r="C22909" s="20" t="s">
        <v>44560</v>
      </c>
      <c r="H22909" s="20" t="s">
        <v>53</v>
      </c>
    </row>
    <row r="22910" customFormat="false" ht="15.75" hidden="false" customHeight="false" outlineLevel="0" collapsed="false">
      <c r="A22910" s="20" t="s">
        <v>44562</v>
      </c>
      <c r="B22910" s="20" t="s">
        <v>44563</v>
      </c>
      <c r="C22910" s="20" t="s">
        <v>44564</v>
      </c>
      <c r="H22910" s="20" t="s">
        <v>29</v>
      </c>
    </row>
    <row r="22911" customFormat="false" ht="15.75" hidden="false" customHeight="false" outlineLevel="0" collapsed="false">
      <c r="A22911" s="20" t="s">
        <v>44565</v>
      </c>
      <c r="B22911" s="20" t="s">
        <v>44563</v>
      </c>
      <c r="C22911" s="20" t="s">
        <v>44564</v>
      </c>
      <c r="H22911" s="20" t="s">
        <v>29</v>
      </c>
    </row>
    <row r="22912" customFormat="false" ht="15.75" hidden="false" customHeight="false" outlineLevel="0" collapsed="false">
      <c r="A22912" s="20" t="s">
        <v>44566</v>
      </c>
      <c r="B22912" s="20" t="s">
        <v>44567</v>
      </c>
      <c r="C22912" s="20" t="s">
        <v>44568</v>
      </c>
      <c r="H22912" s="20" t="s">
        <v>103</v>
      </c>
    </row>
    <row r="22913" customFormat="false" ht="15.75" hidden="false" customHeight="false" outlineLevel="0" collapsed="false">
      <c r="A22913" s="20" t="s">
        <v>44569</v>
      </c>
      <c r="B22913" s="20" t="s">
        <v>44567</v>
      </c>
      <c r="C22913" s="20" t="s">
        <v>44568</v>
      </c>
      <c r="H22913" s="20" t="s">
        <v>103</v>
      </c>
    </row>
    <row r="22914" customFormat="false" ht="15.75" hidden="false" customHeight="false" outlineLevel="0" collapsed="false">
      <c r="A22914" s="20" t="s">
        <v>44570</v>
      </c>
      <c r="B22914" s="20" t="s">
        <v>44571</v>
      </c>
      <c r="C22914" s="20" t="s">
        <v>44572</v>
      </c>
      <c r="H22914" s="20" t="s">
        <v>5399</v>
      </c>
    </row>
    <row r="22915" customFormat="false" ht="15.75" hidden="false" customHeight="false" outlineLevel="0" collapsed="false">
      <c r="A22915" s="20" t="s">
        <v>44573</v>
      </c>
      <c r="B22915" s="20" t="s">
        <v>44571</v>
      </c>
      <c r="C22915" s="20" t="s">
        <v>44572</v>
      </c>
      <c r="H22915" s="20" t="s">
        <v>5399</v>
      </c>
    </row>
    <row r="22916" customFormat="false" ht="15.75" hidden="false" customHeight="false" outlineLevel="0" collapsed="false">
      <c r="A22916" s="20" t="s">
        <v>44574</v>
      </c>
      <c r="B22916" s="20" t="s">
        <v>44575</v>
      </c>
      <c r="H22916" s="20" t="s">
        <v>5399</v>
      </c>
    </row>
    <row r="22917" customFormat="false" ht="15.75" hidden="false" customHeight="false" outlineLevel="0" collapsed="false">
      <c r="A22917" s="20" t="s">
        <v>44576</v>
      </c>
      <c r="B22917" s="20" t="s">
        <v>44575</v>
      </c>
      <c r="H22917" s="20" t="s">
        <v>5399</v>
      </c>
    </row>
    <row r="22918" customFormat="false" ht="15.75" hidden="false" customHeight="false" outlineLevel="0" collapsed="false">
      <c r="A22918" s="20" t="s">
        <v>44577</v>
      </c>
      <c r="B22918" s="20" t="s">
        <v>44578</v>
      </c>
      <c r="H22918" s="20" t="s">
        <v>5399</v>
      </c>
    </row>
    <row r="22919" customFormat="false" ht="15.75" hidden="false" customHeight="false" outlineLevel="0" collapsed="false">
      <c r="A22919" s="20" t="s">
        <v>44579</v>
      </c>
      <c r="B22919" s="20" t="s">
        <v>44578</v>
      </c>
      <c r="H22919" s="20" t="s">
        <v>5399</v>
      </c>
    </row>
    <row r="22920" customFormat="false" ht="15.75" hidden="false" customHeight="false" outlineLevel="0" collapsed="false">
      <c r="A22920" s="20" t="s">
        <v>44580</v>
      </c>
      <c r="B22920" s="20" t="s">
        <v>44581</v>
      </c>
      <c r="C22920" s="20" t="s">
        <v>44582</v>
      </c>
      <c r="H22920" s="20" t="s">
        <v>49</v>
      </c>
    </row>
    <row r="22921" customFormat="false" ht="15.75" hidden="false" customHeight="false" outlineLevel="0" collapsed="false">
      <c r="A22921" s="20" t="s">
        <v>44583</v>
      </c>
      <c r="B22921" s="20" t="s">
        <v>44581</v>
      </c>
      <c r="C22921" s="20" t="s">
        <v>44582</v>
      </c>
      <c r="H22921" s="20" t="s">
        <v>49</v>
      </c>
    </row>
    <row r="22922" customFormat="false" ht="15.75" hidden="false" customHeight="false" outlineLevel="0" collapsed="false">
      <c r="A22922" s="20" t="s">
        <v>44584</v>
      </c>
      <c r="B22922" s="20" t="s">
        <v>44585</v>
      </c>
      <c r="C22922" s="20" t="s">
        <v>44586</v>
      </c>
      <c r="H22922" s="20" t="s">
        <v>44587</v>
      </c>
    </row>
    <row r="22923" customFormat="false" ht="15.75" hidden="false" customHeight="false" outlineLevel="0" collapsed="false">
      <c r="A22923" s="20" t="s">
        <v>44588</v>
      </c>
      <c r="B22923" s="20" t="s">
        <v>44585</v>
      </c>
      <c r="C22923" s="20" t="s">
        <v>44586</v>
      </c>
      <c r="H22923" s="20" t="s">
        <v>44587</v>
      </c>
    </row>
    <row r="22924" customFormat="false" ht="15.75" hidden="false" customHeight="false" outlineLevel="0" collapsed="false">
      <c r="A22924" s="20" t="s">
        <v>44589</v>
      </c>
      <c r="B22924" s="20" t="s">
        <v>44590</v>
      </c>
      <c r="C22924" s="20" t="s">
        <v>44591</v>
      </c>
      <c r="H22924" s="20" t="s">
        <v>44592</v>
      </c>
    </row>
    <row r="22925" customFormat="false" ht="15.75" hidden="false" customHeight="false" outlineLevel="0" collapsed="false">
      <c r="A22925" s="20" t="s">
        <v>44593</v>
      </c>
      <c r="B22925" s="20" t="s">
        <v>44590</v>
      </c>
      <c r="C22925" s="20" t="s">
        <v>44591</v>
      </c>
      <c r="H22925" s="20" t="s">
        <v>44592</v>
      </c>
    </row>
    <row r="22926" customFormat="false" ht="15.75" hidden="false" customHeight="false" outlineLevel="0" collapsed="false">
      <c r="A22926" s="20" t="s">
        <v>44594</v>
      </c>
      <c r="B22926" s="20" t="s">
        <v>44595</v>
      </c>
      <c r="C22926" s="20" t="s">
        <v>44596</v>
      </c>
      <c r="H22926" s="20" t="s">
        <v>44592</v>
      </c>
    </row>
    <row r="22927" customFormat="false" ht="15.75" hidden="false" customHeight="false" outlineLevel="0" collapsed="false">
      <c r="A22927" s="20" t="s">
        <v>44597</v>
      </c>
      <c r="B22927" s="20" t="s">
        <v>44595</v>
      </c>
      <c r="C22927" s="20" t="s">
        <v>44596</v>
      </c>
      <c r="H22927" s="20" t="s">
        <v>44592</v>
      </c>
    </row>
    <row r="22928" customFormat="false" ht="15.75" hidden="false" customHeight="false" outlineLevel="0" collapsed="false">
      <c r="A22928" s="20" t="s">
        <v>44598</v>
      </c>
      <c r="B22928" s="20" t="s">
        <v>44599</v>
      </c>
      <c r="C22928" s="20" t="s">
        <v>44600</v>
      </c>
      <c r="H22928" s="20" t="s">
        <v>44592</v>
      </c>
    </row>
    <row r="22929" customFormat="false" ht="15.75" hidden="false" customHeight="false" outlineLevel="0" collapsed="false">
      <c r="A22929" s="20" t="s">
        <v>44601</v>
      </c>
      <c r="B22929" s="20" t="s">
        <v>44599</v>
      </c>
      <c r="C22929" s="20" t="s">
        <v>44600</v>
      </c>
      <c r="H22929" s="20" t="s">
        <v>44592</v>
      </c>
    </row>
    <row r="22930" customFormat="false" ht="15.75" hidden="false" customHeight="false" outlineLevel="0" collapsed="false">
      <c r="A22930" s="20" t="s">
        <v>44602</v>
      </c>
      <c r="B22930" s="20" t="s">
        <v>44603</v>
      </c>
      <c r="C22930" s="20" t="s">
        <v>44604</v>
      </c>
      <c r="H22930" s="20" t="s">
        <v>44592</v>
      </c>
    </row>
    <row r="22931" customFormat="false" ht="15.75" hidden="false" customHeight="false" outlineLevel="0" collapsed="false">
      <c r="A22931" s="20" t="s">
        <v>44605</v>
      </c>
      <c r="B22931" s="20" t="s">
        <v>44603</v>
      </c>
      <c r="C22931" s="20" t="s">
        <v>44604</v>
      </c>
      <c r="H22931" s="20" t="s">
        <v>44592</v>
      </c>
    </row>
    <row r="22932" customFormat="false" ht="15.75" hidden="false" customHeight="false" outlineLevel="0" collapsed="false">
      <c r="A22932" s="20" t="s">
        <v>44606</v>
      </c>
      <c r="B22932" s="20" t="s">
        <v>44607</v>
      </c>
      <c r="C22932" s="20" t="s">
        <v>44608</v>
      </c>
      <c r="H22932" s="20" t="s">
        <v>44592</v>
      </c>
    </row>
    <row r="22933" customFormat="false" ht="15.75" hidden="false" customHeight="false" outlineLevel="0" collapsed="false">
      <c r="A22933" s="20" t="s">
        <v>44609</v>
      </c>
      <c r="B22933" s="20" t="s">
        <v>44607</v>
      </c>
      <c r="C22933" s="20" t="s">
        <v>44608</v>
      </c>
      <c r="H22933" s="20" t="s">
        <v>44592</v>
      </c>
    </row>
    <row r="22934" customFormat="false" ht="15.75" hidden="false" customHeight="false" outlineLevel="0" collapsed="false">
      <c r="A22934" s="20" t="s">
        <v>44610</v>
      </c>
      <c r="B22934" s="20" t="s">
        <v>44611</v>
      </c>
      <c r="C22934" s="20" t="s">
        <v>44612</v>
      </c>
      <c r="H22934" s="20" t="s">
        <v>44592</v>
      </c>
    </row>
    <row r="22935" customFormat="false" ht="15.75" hidden="false" customHeight="false" outlineLevel="0" collapsed="false">
      <c r="A22935" s="20" t="s">
        <v>44613</v>
      </c>
      <c r="B22935" s="20" t="s">
        <v>44611</v>
      </c>
      <c r="C22935" s="20" t="s">
        <v>44612</v>
      </c>
      <c r="H22935" s="20" t="s">
        <v>44592</v>
      </c>
    </row>
    <row r="22936" customFormat="false" ht="15.75" hidden="false" customHeight="false" outlineLevel="0" collapsed="false">
      <c r="A22936" s="20" t="s">
        <v>44614</v>
      </c>
      <c r="B22936" s="20" t="s">
        <v>44615</v>
      </c>
      <c r="C22936" s="20" t="s">
        <v>44616</v>
      </c>
      <c r="H22936" s="20" t="s">
        <v>44421</v>
      </c>
    </row>
    <row r="22937" customFormat="false" ht="15.75" hidden="false" customHeight="false" outlineLevel="0" collapsed="false">
      <c r="A22937" s="20" t="s">
        <v>44617</v>
      </c>
      <c r="B22937" s="20" t="s">
        <v>44615</v>
      </c>
      <c r="C22937" s="20" t="s">
        <v>44616</v>
      </c>
      <c r="H22937" s="20" t="s">
        <v>44421</v>
      </c>
    </row>
    <row r="22938" customFormat="false" ht="15.75" hidden="false" customHeight="false" outlineLevel="0" collapsed="false">
      <c r="A22938" s="20" t="s">
        <v>44618</v>
      </c>
      <c r="B22938" s="20" t="s">
        <v>44619</v>
      </c>
      <c r="C22938" s="20" t="s">
        <v>44620</v>
      </c>
      <c r="H22938" s="20" t="s">
        <v>44421</v>
      </c>
    </row>
    <row r="22939" customFormat="false" ht="15.75" hidden="false" customHeight="false" outlineLevel="0" collapsed="false">
      <c r="A22939" s="20" t="s">
        <v>44621</v>
      </c>
      <c r="B22939" s="20" t="s">
        <v>44619</v>
      </c>
      <c r="C22939" s="20" t="s">
        <v>44620</v>
      </c>
      <c r="H22939" s="20" t="s">
        <v>44421</v>
      </c>
    </row>
    <row r="22940" customFormat="false" ht="15.75" hidden="false" customHeight="false" outlineLevel="0" collapsed="false">
      <c r="A22940" s="20" t="s">
        <v>44622</v>
      </c>
      <c r="B22940" s="20" t="s">
        <v>44623</v>
      </c>
      <c r="C22940" s="20" t="s">
        <v>44624</v>
      </c>
      <c r="H22940" s="20" t="s">
        <v>5399</v>
      </c>
    </row>
    <row r="22941" customFormat="false" ht="15.75" hidden="false" customHeight="false" outlineLevel="0" collapsed="false">
      <c r="A22941" s="20" t="s">
        <v>44625</v>
      </c>
      <c r="B22941" s="20" t="s">
        <v>44623</v>
      </c>
      <c r="C22941" s="20" t="s">
        <v>44624</v>
      </c>
      <c r="H22941" s="20" t="s">
        <v>5399</v>
      </c>
    </row>
    <row r="22942" customFormat="false" ht="15.75" hidden="false" customHeight="false" outlineLevel="0" collapsed="false">
      <c r="A22942" s="20" t="s">
        <v>44626</v>
      </c>
      <c r="B22942" s="20" t="s">
        <v>44627</v>
      </c>
      <c r="C22942" s="20" t="s">
        <v>44628</v>
      </c>
      <c r="H22942" s="20" t="s">
        <v>5399</v>
      </c>
    </row>
    <row r="22943" customFormat="false" ht="15.75" hidden="false" customHeight="false" outlineLevel="0" collapsed="false">
      <c r="A22943" s="20" t="s">
        <v>44629</v>
      </c>
      <c r="B22943" s="20" t="s">
        <v>44627</v>
      </c>
      <c r="C22943" s="20" t="s">
        <v>44628</v>
      </c>
      <c r="H22943" s="20" t="s">
        <v>5399</v>
      </c>
    </row>
    <row r="22944" customFormat="false" ht="15.75" hidden="false" customHeight="false" outlineLevel="0" collapsed="false">
      <c r="A22944" s="20" t="s">
        <v>44630</v>
      </c>
      <c r="B22944" s="20" t="s">
        <v>44631</v>
      </c>
      <c r="H22944" s="20" t="s">
        <v>49</v>
      </c>
    </row>
    <row r="22945" customFormat="false" ht="15.75" hidden="false" customHeight="false" outlineLevel="0" collapsed="false">
      <c r="A22945" s="20" t="s">
        <v>44632</v>
      </c>
      <c r="B22945" s="20" t="s">
        <v>44631</v>
      </c>
      <c r="H22945" s="20" t="s">
        <v>49</v>
      </c>
    </row>
    <row r="22946" customFormat="false" ht="15.75" hidden="false" customHeight="false" outlineLevel="0" collapsed="false">
      <c r="A22946" s="20" t="s">
        <v>44633</v>
      </c>
      <c r="B22946" s="20" t="s">
        <v>44634</v>
      </c>
      <c r="C22946" s="20" t="s">
        <v>44635</v>
      </c>
      <c r="H22946" s="20" t="s">
        <v>49</v>
      </c>
    </row>
    <row r="22947" customFormat="false" ht="15.75" hidden="false" customHeight="false" outlineLevel="0" collapsed="false">
      <c r="A22947" s="20" t="s">
        <v>44636</v>
      </c>
      <c r="B22947" s="20" t="s">
        <v>44634</v>
      </c>
      <c r="C22947" s="20" t="s">
        <v>44635</v>
      </c>
      <c r="H22947" s="20" t="s">
        <v>49</v>
      </c>
    </row>
    <row r="22948" customFormat="false" ht="15.75" hidden="false" customHeight="false" outlineLevel="0" collapsed="false">
      <c r="A22948" s="20" t="s">
        <v>44637</v>
      </c>
      <c r="B22948" s="20" t="s">
        <v>44638</v>
      </c>
      <c r="C22948" s="20" t="s">
        <v>44639</v>
      </c>
      <c r="H22948" s="20" t="s">
        <v>49</v>
      </c>
    </row>
    <row r="22949" customFormat="false" ht="15.75" hidden="false" customHeight="false" outlineLevel="0" collapsed="false">
      <c r="A22949" s="20" t="s">
        <v>44640</v>
      </c>
      <c r="B22949" s="20" t="s">
        <v>44638</v>
      </c>
      <c r="C22949" s="20" t="s">
        <v>44639</v>
      </c>
      <c r="H22949" s="20" t="s">
        <v>49</v>
      </c>
    </row>
    <row r="22950" customFormat="false" ht="15.75" hidden="false" customHeight="false" outlineLevel="0" collapsed="false">
      <c r="A22950" s="20" t="s">
        <v>44641</v>
      </c>
      <c r="B22950" s="20" t="s">
        <v>44642</v>
      </c>
      <c r="C22950" s="20" t="s">
        <v>44643</v>
      </c>
      <c r="H22950" s="20" t="s">
        <v>44644</v>
      </c>
    </row>
    <row r="22951" customFormat="false" ht="15.75" hidden="false" customHeight="false" outlineLevel="0" collapsed="false">
      <c r="A22951" s="20" t="s">
        <v>44645</v>
      </c>
      <c r="B22951" s="20" t="s">
        <v>44642</v>
      </c>
      <c r="C22951" s="20" t="s">
        <v>44643</v>
      </c>
      <c r="H22951" s="20" t="s">
        <v>44644</v>
      </c>
    </row>
    <row r="22952" customFormat="false" ht="15.75" hidden="false" customHeight="false" outlineLevel="0" collapsed="false">
      <c r="A22952" s="20" t="s">
        <v>44646</v>
      </c>
      <c r="B22952" s="20" t="s">
        <v>44647</v>
      </c>
      <c r="C22952" s="20" t="s">
        <v>44648</v>
      </c>
      <c r="H22952" s="20" t="s">
        <v>29</v>
      </c>
    </row>
    <row r="22953" customFormat="false" ht="15.75" hidden="false" customHeight="false" outlineLevel="0" collapsed="false">
      <c r="A22953" s="20" t="s">
        <v>44649</v>
      </c>
      <c r="B22953" s="20" t="s">
        <v>44647</v>
      </c>
      <c r="C22953" s="20" t="s">
        <v>44648</v>
      </c>
      <c r="H22953" s="20" t="s">
        <v>29</v>
      </c>
    </row>
    <row r="22954" customFormat="false" ht="15.75" hidden="false" customHeight="false" outlineLevel="0" collapsed="false">
      <c r="A22954" s="20" t="s">
        <v>44650</v>
      </c>
      <c r="B22954" s="20" t="s">
        <v>44651</v>
      </c>
      <c r="C22954" s="20" t="s">
        <v>44652</v>
      </c>
      <c r="H22954" s="20" t="s">
        <v>44653</v>
      </c>
    </row>
    <row r="22955" customFormat="false" ht="15.75" hidden="false" customHeight="false" outlineLevel="0" collapsed="false">
      <c r="A22955" s="20" t="s">
        <v>44654</v>
      </c>
      <c r="B22955" s="20" t="s">
        <v>44651</v>
      </c>
      <c r="C22955" s="20" t="s">
        <v>44652</v>
      </c>
      <c r="H22955" s="20" t="s">
        <v>44653</v>
      </c>
    </row>
    <row r="22956" customFormat="false" ht="15.75" hidden="false" customHeight="false" outlineLevel="0" collapsed="false">
      <c r="A22956" s="20" t="s">
        <v>44655</v>
      </c>
      <c r="B22956" s="20" t="s">
        <v>44656</v>
      </c>
      <c r="C22956" s="20" t="s">
        <v>44657</v>
      </c>
      <c r="H22956" s="20" t="s">
        <v>29</v>
      </c>
    </row>
    <row r="22957" customFormat="false" ht="15.75" hidden="false" customHeight="false" outlineLevel="0" collapsed="false">
      <c r="A22957" s="20" t="s">
        <v>44658</v>
      </c>
      <c r="B22957" s="20" t="s">
        <v>44656</v>
      </c>
      <c r="C22957" s="20" t="s">
        <v>44657</v>
      </c>
      <c r="H22957" s="20" t="s">
        <v>29</v>
      </c>
    </row>
    <row r="22958" customFormat="false" ht="15.75" hidden="false" customHeight="false" outlineLevel="0" collapsed="false">
      <c r="A22958" s="20" t="s">
        <v>44659</v>
      </c>
      <c r="B22958" s="20" t="s">
        <v>44660</v>
      </c>
      <c r="C22958" s="20" t="s">
        <v>44661</v>
      </c>
      <c r="H22958" s="20" t="s">
        <v>103</v>
      </c>
    </row>
    <row r="22959" customFormat="false" ht="15.75" hidden="false" customHeight="false" outlineLevel="0" collapsed="false">
      <c r="A22959" s="20" t="s">
        <v>44662</v>
      </c>
      <c r="B22959" s="20" t="s">
        <v>44660</v>
      </c>
      <c r="C22959" s="20" t="s">
        <v>44661</v>
      </c>
      <c r="H22959" s="20" t="s">
        <v>103</v>
      </c>
    </row>
    <row r="22960" customFormat="false" ht="15.75" hidden="false" customHeight="false" outlineLevel="0" collapsed="false">
      <c r="A22960" s="20" t="s">
        <v>44663</v>
      </c>
      <c r="B22960" s="20" t="s">
        <v>44664</v>
      </c>
      <c r="C22960" s="20" t="s">
        <v>44665</v>
      </c>
      <c r="H22960" s="20" t="s">
        <v>44421</v>
      </c>
    </row>
    <row r="22961" customFormat="false" ht="15.75" hidden="false" customHeight="false" outlineLevel="0" collapsed="false">
      <c r="A22961" s="20" t="s">
        <v>44666</v>
      </c>
      <c r="B22961" s="20" t="s">
        <v>44664</v>
      </c>
      <c r="C22961" s="20" t="s">
        <v>44665</v>
      </c>
      <c r="H22961" s="20" t="s">
        <v>44421</v>
      </c>
    </row>
    <row r="22962" customFormat="false" ht="15.75" hidden="false" customHeight="false" outlineLevel="0" collapsed="false">
      <c r="A22962" s="20" t="s">
        <v>44667</v>
      </c>
      <c r="B22962" s="20" t="s">
        <v>44668</v>
      </c>
      <c r="H22962" s="20" t="s">
        <v>103</v>
      </c>
    </row>
    <row r="22963" customFormat="false" ht="15.75" hidden="false" customHeight="false" outlineLevel="0" collapsed="false">
      <c r="A22963" s="20" t="s">
        <v>44669</v>
      </c>
      <c r="B22963" s="20" t="s">
        <v>44668</v>
      </c>
      <c r="H22963" s="20" t="s">
        <v>103</v>
      </c>
    </row>
    <row r="22964" customFormat="false" ht="15.75" hidden="false" customHeight="false" outlineLevel="0" collapsed="false">
      <c r="A22964" s="20" t="s">
        <v>44670</v>
      </c>
      <c r="B22964" s="20" t="s">
        <v>44671</v>
      </c>
      <c r="C22964" s="20" t="s">
        <v>44672</v>
      </c>
      <c r="H22964" s="20" t="s">
        <v>103</v>
      </c>
    </row>
    <row r="22965" customFormat="false" ht="15.75" hidden="false" customHeight="false" outlineLevel="0" collapsed="false">
      <c r="A22965" s="20" t="s">
        <v>44673</v>
      </c>
      <c r="B22965" s="20" t="s">
        <v>44671</v>
      </c>
      <c r="C22965" s="20" t="s">
        <v>44672</v>
      </c>
      <c r="H22965" s="20" t="s">
        <v>103</v>
      </c>
    </row>
    <row r="22966" customFormat="false" ht="15.75" hidden="false" customHeight="false" outlineLevel="0" collapsed="false">
      <c r="A22966" s="20" t="s">
        <v>44674</v>
      </c>
      <c r="B22966" s="20" t="s">
        <v>44675</v>
      </c>
      <c r="C22966" s="20" t="s">
        <v>44676</v>
      </c>
      <c r="H22966" s="20" t="s">
        <v>103</v>
      </c>
    </row>
    <row r="22967" customFormat="false" ht="15.75" hidden="false" customHeight="false" outlineLevel="0" collapsed="false">
      <c r="A22967" s="20" t="s">
        <v>44677</v>
      </c>
      <c r="B22967" s="20" t="s">
        <v>44675</v>
      </c>
      <c r="C22967" s="20" t="s">
        <v>44676</v>
      </c>
      <c r="H22967" s="20" t="s">
        <v>103</v>
      </c>
    </row>
    <row r="22968" customFormat="false" ht="15.75" hidden="false" customHeight="false" outlineLevel="0" collapsed="false">
      <c r="A22968" s="20" t="s">
        <v>44678</v>
      </c>
      <c r="B22968" s="20" t="s">
        <v>44679</v>
      </c>
      <c r="C22968" s="20" t="s">
        <v>44680</v>
      </c>
      <c r="H22968" s="20" t="s">
        <v>44421</v>
      </c>
    </row>
    <row r="22969" customFormat="false" ht="15.75" hidden="false" customHeight="false" outlineLevel="0" collapsed="false">
      <c r="A22969" s="20" t="s">
        <v>44681</v>
      </c>
      <c r="B22969" s="20" t="s">
        <v>44679</v>
      </c>
      <c r="C22969" s="20" t="s">
        <v>44680</v>
      </c>
      <c r="H22969" s="20" t="s">
        <v>44421</v>
      </c>
    </row>
    <row r="22970" customFormat="false" ht="15.75" hidden="false" customHeight="false" outlineLevel="0" collapsed="false">
      <c r="A22970" s="20" t="s">
        <v>44682</v>
      </c>
      <c r="B22970" s="20" t="s">
        <v>44683</v>
      </c>
      <c r="C22970" s="20" t="s">
        <v>44684</v>
      </c>
      <c r="H22970" s="20" t="s">
        <v>44421</v>
      </c>
    </row>
    <row r="22971" customFormat="false" ht="15.75" hidden="false" customHeight="false" outlineLevel="0" collapsed="false">
      <c r="A22971" s="20" t="s">
        <v>44685</v>
      </c>
      <c r="B22971" s="20" t="s">
        <v>44683</v>
      </c>
      <c r="C22971" s="20" t="s">
        <v>44684</v>
      </c>
      <c r="H22971" s="20" t="s">
        <v>44421</v>
      </c>
    </row>
    <row r="22972" customFormat="false" ht="15.75" hidden="false" customHeight="false" outlineLevel="0" collapsed="false">
      <c r="A22972" s="20" t="s">
        <v>44686</v>
      </c>
      <c r="B22972" s="20" t="s">
        <v>44687</v>
      </c>
      <c r="C22972" s="20" t="s">
        <v>44688</v>
      </c>
      <c r="H22972" s="20" t="s">
        <v>44421</v>
      </c>
    </row>
    <row r="22973" customFormat="false" ht="15.75" hidden="false" customHeight="false" outlineLevel="0" collapsed="false">
      <c r="A22973" s="20" t="s">
        <v>44689</v>
      </c>
      <c r="B22973" s="20" t="s">
        <v>44687</v>
      </c>
      <c r="C22973" s="20" t="s">
        <v>44688</v>
      </c>
      <c r="H22973" s="20" t="s">
        <v>44421</v>
      </c>
    </row>
    <row r="22974" customFormat="false" ht="15.75" hidden="false" customHeight="false" outlineLevel="0" collapsed="false">
      <c r="A22974" s="20" t="s">
        <v>44690</v>
      </c>
      <c r="B22974" s="20" t="s">
        <v>44691</v>
      </c>
      <c r="H22974" s="20" t="s">
        <v>103</v>
      </c>
    </row>
    <row r="22975" customFormat="false" ht="15.75" hidden="false" customHeight="false" outlineLevel="0" collapsed="false">
      <c r="A22975" s="20" t="s">
        <v>44692</v>
      </c>
      <c r="B22975" s="20" t="s">
        <v>44691</v>
      </c>
      <c r="H22975" s="20" t="s">
        <v>103</v>
      </c>
    </row>
    <row r="22976" customFormat="false" ht="15.75" hidden="false" customHeight="false" outlineLevel="0" collapsed="false">
      <c r="A22976" s="20" t="s">
        <v>44693</v>
      </c>
      <c r="B22976" s="20" t="s">
        <v>44694</v>
      </c>
      <c r="H22976" s="20" t="s">
        <v>49</v>
      </c>
    </row>
    <row r="22977" customFormat="false" ht="15.75" hidden="false" customHeight="false" outlineLevel="0" collapsed="false">
      <c r="A22977" s="20" t="s">
        <v>44695</v>
      </c>
      <c r="B22977" s="20" t="s">
        <v>44694</v>
      </c>
      <c r="H22977" s="20" t="s">
        <v>49</v>
      </c>
    </row>
    <row r="22978" customFormat="false" ht="15.75" hidden="false" customHeight="false" outlineLevel="0" collapsed="false">
      <c r="A22978" s="20" t="s">
        <v>44696</v>
      </c>
      <c r="B22978" s="20" t="s">
        <v>44697</v>
      </c>
      <c r="C22978" s="20" t="s">
        <v>44698</v>
      </c>
      <c r="H22978" s="20" t="s">
        <v>29</v>
      </c>
    </row>
    <row r="22979" customFormat="false" ht="15.75" hidden="false" customHeight="false" outlineLevel="0" collapsed="false">
      <c r="A22979" s="20" t="s">
        <v>44699</v>
      </c>
      <c r="B22979" s="20" t="s">
        <v>44697</v>
      </c>
      <c r="C22979" s="20" t="s">
        <v>44698</v>
      </c>
      <c r="H22979" s="20" t="s">
        <v>29</v>
      </c>
    </row>
    <row r="22980" customFormat="false" ht="15.75" hidden="false" customHeight="false" outlineLevel="0" collapsed="false">
      <c r="A22980" s="20" t="s">
        <v>44700</v>
      </c>
      <c r="B22980" s="20" t="s">
        <v>44701</v>
      </c>
      <c r="H22980" s="20" t="s">
        <v>103</v>
      </c>
    </row>
    <row r="22981" customFormat="false" ht="15.75" hidden="false" customHeight="false" outlineLevel="0" collapsed="false">
      <c r="A22981" s="20" t="s">
        <v>44702</v>
      </c>
      <c r="B22981" s="20" t="s">
        <v>44701</v>
      </c>
      <c r="H22981" s="20" t="s">
        <v>103</v>
      </c>
    </row>
    <row r="22982" customFormat="false" ht="15.75" hidden="false" customHeight="false" outlineLevel="0" collapsed="false">
      <c r="A22982" s="20" t="s">
        <v>44703</v>
      </c>
      <c r="B22982" s="20" t="s">
        <v>44704</v>
      </c>
      <c r="H22982" s="20" t="s">
        <v>103</v>
      </c>
    </row>
    <row r="22983" customFormat="false" ht="15.75" hidden="false" customHeight="false" outlineLevel="0" collapsed="false">
      <c r="A22983" s="20" t="s">
        <v>44705</v>
      </c>
      <c r="B22983" s="20" t="s">
        <v>44704</v>
      </c>
      <c r="H22983" s="20" t="s">
        <v>103</v>
      </c>
    </row>
    <row r="22984" customFormat="false" ht="15.75" hidden="false" customHeight="false" outlineLevel="0" collapsed="false">
      <c r="A22984" s="20" t="s">
        <v>44706</v>
      </c>
      <c r="B22984" s="20" t="s">
        <v>44707</v>
      </c>
      <c r="H22984" s="20" t="s">
        <v>103</v>
      </c>
    </row>
    <row r="22985" customFormat="false" ht="15.75" hidden="false" customHeight="false" outlineLevel="0" collapsed="false">
      <c r="A22985" s="20" t="s">
        <v>44708</v>
      </c>
      <c r="B22985" s="20" t="s">
        <v>44707</v>
      </c>
      <c r="H22985" s="20" t="s">
        <v>103</v>
      </c>
    </row>
    <row r="22986" customFormat="false" ht="15.75" hidden="false" customHeight="false" outlineLevel="0" collapsed="false">
      <c r="A22986" s="20" t="s">
        <v>44709</v>
      </c>
      <c r="B22986" s="20" t="s">
        <v>44710</v>
      </c>
      <c r="H22986" s="20" t="s">
        <v>103</v>
      </c>
    </row>
    <row r="22987" customFormat="false" ht="15.75" hidden="false" customHeight="false" outlineLevel="0" collapsed="false">
      <c r="A22987" s="20" t="s">
        <v>44711</v>
      </c>
      <c r="B22987" s="20" t="s">
        <v>44710</v>
      </c>
      <c r="H22987" s="20" t="s">
        <v>103</v>
      </c>
    </row>
    <row r="22988" customFormat="false" ht="15.75" hidden="false" customHeight="false" outlineLevel="0" collapsed="false">
      <c r="A22988" s="20" t="s">
        <v>44712</v>
      </c>
      <c r="B22988" s="20" t="s">
        <v>44713</v>
      </c>
      <c r="H22988" s="20" t="s">
        <v>103</v>
      </c>
    </row>
    <row r="22989" customFormat="false" ht="15.75" hidden="false" customHeight="false" outlineLevel="0" collapsed="false">
      <c r="A22989" s="20" t="s">
        <v>44714</v>
      </c>
      <c r="B22989" s="20" t="s">
        <v>44713</v>
      </c>
      <c r="H22989" s="20" t="s">
        <v>103</v>
      </c>
    </row>
    <row r="22990" customFormat="false" ht="15.75" hidden="false" customHeight="false" outlineLevel="0" collapsed="false">
      <c r="A22990" s="20" t="s">
        <v>44715</v>
      </c>
      <c r="B22990" s="20" t="s">
        <v>44716</v>
      </c>
      <c r="H22990" s="20" t="s">
        <v>103</v>
      </c>
    </row>
    <row r="22991" customFormat="false" ht="15.75" hidden="false" customHeight="false" outlineLevel="0" collapsed="false">
      <c r="A22991" s="20" t="s">
        <v>44717</v>
      </c>
      <c r="B22991" s="20" t="s">
        <v>44716</v>
      </c>
      <c r="H22991" s="20" t="s">
        <v>103</v>
      </c>
    </row>
    <row r="22992" customFormat="false" ht="15.75" hidden="false" customHeight="false" outlineLevel="0" collapsed="false">
      <c r="A22992" s="20" t="s">
        <v>44718</v>
      </c>
      <c r="B22992" s="20" t="s">
        <v>44719</v>
      </c>
      <c r="H22992" s="20" t="s">
        <v>103</v>
      </c>
    </row>
    <row r="22993" customFormat="false" ht="15.75" hidden="false" customHeight="false" outlineLevel="0" collapsed="false">
      <c r="A22993" s="20" t="s">
        <v>44720</v>
      </c>
      <c r="B22993" s="20" t="s">
        <v>44719</v>
      </c>
      <c r="H22993" s="20" t="s">
        <v>103</v>
      </c>
    </row>
    <row r="22994" customFormat="false" ht="15.75" hidden="false" customHeight="false" outlineLevel="0" collapsed="false">
      <c r="A22994" s="20" t="s">
        <v>44721</v>
      </c>
      <c r="B22994" s="20" t="s">
        <v>44722</v>
      </c>
      <c r="H22994" s="20" t="s">
        <v>103</v>
      </c>
    </row>
    <row r="22995" customFormat="false" ht="15.75" hidden="false" customHeight="false" outlineLevel="0" collapsed="false">
      <c r="A22995" s="20" t="s">
        <v>44723</v>
      </c>
      <c r="B22995" s="20" t="s">
        <v>44722</v>
      </c>
      <c r="H22995" s="20" t="s">
        <v>103</v>
      </c>
    </row>
    <row r="22996" customFormat="false" ht="15.75" hidden="false" customHeight="false" outlineLevel="0" collapsed="false">
      <c r="A22996" s="20" t="s">
        <v>44724</v>
      </c>
      <c r="B22996" s="20" t="s">
        <v>44725</v>
      </c>
      <c r="H22996" s="20" t="s">
        <v>103</v>
      </c>
    </row>
    <row r="22997" customFormat="false" ht="15.75" hidden="false" customHeight="false" outlineLevel="0" collapsed="false">
      <c r="A22997" s="20" t="s">
        <v>44726</v>
      </c>
      <c r="B22997" s="20" t="s">
        <v>44725</v>
      </c>
      <c r="H22997" s="20" t="s">
        <v>103</v>
      </c>
    </row>
    <row r="22998" customFormat="false" ht="15.75" hidden="false" customHeight="false" outlineLevel="0" collapsed="false">
      <c r="A22998" s="20" t="s">
        <v>44727</v>
      </c>
      <c r="B22998" s="20" t="s">
        <v>44728</v>
      </c>
      <c r="C22998" s="20" t="s">
        <v>44729</v>
      </c>
      <c r="H22998" s="20" t="s">
        <v>53</v>
      </c>
    </row>
    <row r="22999" customFormat="false" ht="15.75" hidden="false" customHeight="false" outlineLevel="0" collapsed="false">
      <c r="A22999" s="20" t="s">
        <v>44730</v>
      </c>
      <c r="B22999" s="20" t="s">
        <v>44728</v>
      </c>
      <c r="C22999" s="20" t="s">
        <v>44729</v>
      </c>
      <c r="H22999" s="20" t="s">
        <v>53</v>
      </c>
    </row>
    <row r="23000" customFormat="false" ht="15.75" hidden="false" customHeight="false" outlineLevel="0" collapsed="false">
      <c r="A23000" s="20" t="s">
        <v>44731</v>
      </c>
      <c r="B23000" s="20" t="s">
        <v>44732</v>
      </c>
      <c r="H23000" s="20" t="s">
        <v>29</v>
      </c>
    </row>
    <row r="23001" customFormat="false" ht="15.75" hidden="false" customHeight="false" outlineLevel="0" collapsed="false">
      <c r="A23001" s="20" t="s">
        <v>44733</v>
      </c>
      <c r="B23001" s="20" t="s">
        <v>44732</v>
      </c>
      <c r="H23001" s="20" t="s">
        <v>29</v>
      </c>
    </row>
    <row r="23002" customFormat="false" ht="15.75" hidden="false" customHeight="false" outlineLevel="0" collapsed="false">
      <c r="A23002" s="20" t="s">
        <v>44734</v>
      </c>
      <c r="B23002" s="20" t="s">
        <v>44735</v>
      </c>
      <c r="H23002" s="20" t="s">
        <v>53</v>
      </c>
    </row>
    <row r="23003" customFormat="false" ht="15.75" hidden="false" customHeight="false" outlineLevel="0" collapsed="false">
      <c r="A23003" s="20" t="s">
        <v>44736</v>
      </c>
      <c r="B23003" s="20" t="s">
        <v>44735</v>
      </c>
      <c r="H23003" s="20" t="s">
        <v>53</v>
      </c>
    </row>
    <row r="23004" customFormat="false" ht="15.75" hidden="false" customHeight="false" outlineLevel="0" collapsed="false">
      <c r="A23004" s="20" t="s">
        <v>44737</v>
      </c>
      <c r="B23004" s="20" t="s">
        <v>44738</v>
      </c>
      <c r="H23004" s="20" t="s">
        <v>29</v>
      </c>
    </row>
    <row r="23005" customFormat="false" ht="15.75" hidden="false" customHeight="false" outlineLevel="0" collapsed="false">
      <c r="A23005" s="20" t="s">
        <v>44739</v>
      </c>
      <c r="B23005" s="20" t="s">
        <v>44738</v>
      </c>
      <c r="H23005" s="20" t="s">
        <v>29</v>
      </c>
    </row>
    <row r="23006" customFormat="false" ht="15.75" hidden="false" customHeight="false" outlineLevel="0" collapsed="false">
      <c r="A23006" s="20" t="s">
        <v>44740</v>
      </c>
      <c r="B23006" s="20" t="s">
        <v>44741</v>
      </c>
      <c r="C23006" s="20" t="s">
        <v>44742</v>
      </c>
      <c r="H23006" s="20" t="s">
        <v>49</v>
      </c>
    </row>
    <row r="23007" customFormat="false" ht="15.75" hidden="false" customHeight="false" outlineLevel="0" collapsed="false">
      <c r="A23007" s="20" t="s">
        <v>44743</v>
      </c>
      <c r="B23007" s="20" t="s">
        <v>44741</v>
      </c>
      <c r="C23007" s="20" t="s">
        <v>44742</v>
      </c>
      <c r="H23007" s="20" t="s">
        <v>49</v>
      </c>
    </row>
    <row r="23008" customFormat="false" ht="15.75" hidden="false" customHeight="false" outlineLevel="0" collapsed="false">
      <c r="A23008" s="20" t="s">
        <v>44744</v>
      </c>
      <c r="B23008" s="20" t="s">
        <v>44745</v>
      </c>
      <c r="H23008" s="20" t="s">
        <v>29</v>
      </c>
    </row>
    <row r="23009" customFormat="false" ht="15.75" hidden="false" customHeight="false" outlineLevel="0" collapsed="false">
      <c r="A23009" s="20" t="s">
        <v>44746</v>
      </c>
      <c r="B23009" s="20" t="s">
        <v>44745</v>
      </c>
      <c r="H23009" s="20" t="s">
        <v>29</v>
      </c>
    </row>
    <row r="23010" customFormat="false" ht="15.75" hidden="false" customHeight="false" outlineLevel="0" collapsed="false">
      <c r="A23010" s="20" t="s">
        <v>44747</v>
      </c>
      <c r="B23010" s="20" t="s">
        <v>44748</v>
      </c>
      <c r="H23010" s="20" t="s">
        <v>49</v>
      </c>
    </row>
    <row r="23011" customFormat="false" ht="15.75" hidden="false" customHeight="false" outlineLevel="0" collapsed="false">
      <c r="A23011" s="20" t="s">
        <v>44749</v>
      </c>
      <c r="B23011" s="20" t="s">
        <v>44748</v>
      </c>
      <c r="H23011" s="20" t="s">
        <v>49</v>
      </c>
    </row>
    <row r="23012" customFormat="false" ht="15.75" hidden="false" customHeight="false" outlineLevel="0" collapsed="false">
      <c r="A23012" s="20" t="s">
        <v>44750</v>
      </c>
      <c r="B23012" s="20" t="s">
        <v>44751</v>
      </c>
      <c r="C23012" s="20" t="s">
        <v>44752</v>
      </c>
      <c r="D23012" s="20" t="s">
        <v>44753</v>
      </c>
      <c r="H23012" s="20" t="s">
        <v>53</v>
      </c>
    </row>
    <row r="23013" customFormat="false" ht="15.75" hidden="false" customHeight="false" outlineLevel="0" collapsed="false">
      <c r="A23013" s="20" t="s">
        <v>44754</v>
      </c>
      <c r="B23013" s="20" t="s">
        <v>44751</v>
      </c>
      <c r="C23013" s="20" t="s">
        <v>44752</v>
      </c>
      <c r="D23013" s="20" t="s">
        <v>44753</v>
      </c>
      <c r="H23013" s="20" t="s">
        <v>53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3013"/>
  <sheetViews>
    <sheetView showFormulas="false" showGridLines="true" showRowColHeaders="true" showZeros="true" rightToLeft="false" tabSelected="false" showOutlineSymbols="true" defaultGridColor="true" view="pageBreakPreview" topLeftCell="A3821" colorId="64" zoomScale="100" zoomScaleNormal="161" zoomScalePageLayoutView="100" workbookViewId="0">
      <selection pane="topLeft" activeCell="A3827" activeCellId="0" sqref="A3827"/>
    </sheetView>
  </sheetViews>
  <sheetFormatPr defaultRowHeight="15.75" zeroHeight="false" outlineLevelRow="0" outlineLevelCol="0"/>
  <cols>
    <col collapsed="false" customWidth="true" hidden="false" outlineLevel="0" max="1" min="1" style="20" width="13.87"/>
    <col collapsed="false" customWidth="true" hidden="false" outlineLevel="0" max="2" min="2" style="53" width="17.88"/>
    <col collapsed="false" customWidth="true" hidden="false" outlineLevel="0" max="1025" min="3" style="0" width="11"/>
  </cols>
  <sheetData>
    <row r="1" customFormat="false" ht="15.75" hidden="false" customHeight="false" outlineLevel="0" collapsed="false">
      <c r="A1" s="20" t="s">
        <v>395</v>
      </c>
      <c r="B1" s="53" t="s">
        <v>44755</v>
      </c>
    </row>
    <row r="2" customFormat="false" ht="15.75" hidden="false" customHeight="false" outlineLevel="0" collapsed="false">
      <c r="A2" s="20" t="s">
        <v>403</v>
      </c>
      <c r="B2" s="53" t="n">
        <v>156.83</v>
      </c>
    </row>
    <row r="3" customFormat="false" ht="15.75" hidden="false" customHeight="false" outlineLevel="0" collapsed="false">
      <c r="A3" s="20" t="s">
        <v>405</v>
      </c>
      <c r="B3" s="53" t="n">
        <v>143.71</v>
      </c>
    </row>
    <row r="4" customFormat="false" ht="15.75" hidden="false" customHeight="false" outlineLevel="0" collapsed="false">
      <c r="A4" s="20" t="s">
        <v>406</v>
      </c>
      <c r="B4" s="53" t="n">
        <v>156.83</v>
      </c>
    </row>
    <row r="5" customFormat="false" ht="15.75" hidden="false" customHeight="false" outlineLevel="0" collapsed="false">
      <c r="A5" s="20" t="s">
        <v>408</v>
      </c>
      <c r="B5" s="53" t="n">
        <v>143.71</v>
      </c>
    </row>
    <row r="6" customFormat="false" ht="15.75" hidden="false" customHeight="false" outlineLevel="0" collapsed="false">
      <c r="A6" s="20" t="s">
        <v>409</v>
      </c>
      <c r="B6" s="53" t="n">
        <v>91.55</v>
      </c>
    </row>
    <row r="7" customFormat="false" ht="15.75" hidden="false" customHeight="false" outlineLevel="0" collapsed="false">
      <c r="A7" s="20" t="s">
        <v>411</v>
      </c>
      <c r="B7" s="53" t="n">
        <v>83.9</v>
      </c>
    </row>
    <row r="8" customFormat="false" ht="15.75" hidden="false" customHeight="false" outlineLevel="0" collapsed="false">
      <c r="A8" s="20" t="s">
        <v>412</v>
      </c>
      <c r="B8" s="53" t="n">
        <v>176.86</v>
      </c>
    </row>
    <row r="9" customFormat="false" ht="15.75" hidden="false" customHeight="false" outlineLevel="0" collapsed="false">
      <c r="A9" s="20" t="s">
        <v>414</v>
      </c>
      <c r="B9" s="53" t="n">
        <v>162.07</v>
      </c>
    </row>
    <row r="10" customFormat="false" ht="15.75" hidden="false" customHeight="false" outlineLevel="0" collapsed="false">
      <c r="A10" s="20" t="s">
        <v>415</v>
      </c>
      <c r="B10" s="53" t="n">
        <v>410.54</v>
      </c>
    </row>
    <row r="11" customFormat="false" ht="15.75" hidden="false" customHeight="false" outlineLevel="0" collapsed="false">
      <c r="A11" s="20" t="s">
        <v>417</v>
      </c>
      <c r="B11" s="53" t="n">
        <v>376.21</v>
      </c>
    </row>
    <row r="12" customFormat="false" ht="15.75" hidden="false" customHeight="false" outlineLevel="0" collapsed="false">
      <c r="A12" s="20" t="s">
        <v>418</v>
      </c>
      <c r="B12" s="53" t="n">
        <v>216.57</v>
      </c>
    </row>
    <row r="13" customFormat="false" ht="15.75" hidden="false" customHeight="false" outlineLevel="0" collapsed="false">
      <c r="A13" s="20" t="s">
        <v>420</v>
      </c>
      <c r="B13" s="53" t="n">
        <v>198.46</v>
      </c>
    </row>
    <row r="14" customFormat="false" ht="15.75" hidden="false" customHeight="false" outlineLevel="0" collapsed="false">
      <c r="A14" s="20" t="s">
        <v>421</v>
      </c>
      <c r="B14" s="53" t="n">
        <v>87.19</v>
      </c>
    </row>
    <row r="15" customFormat="false" ht="15.75" hidden="false" customHeight="false" outlineLevel="0" collapsed="false">
      <c r="A15" s="20" t="s">
        <v>423</v>
      </c>
      <c r="B15" s="53" t="n">
        <v>79.9</v>
      </c>
    </row>
    <row r="16" customFormat="false" ht="15.75" hidden="false" customHeight="false" outlineLevel="0" collapsed="false">
      <c r="A16" s="20" t="s">
        <v>424</v>
      </c>
      <c r="B16" s="53" t="n">
        <v>81.56</v>
      </c>
    </row>
    <row r="17" customFormat="false" ht="15.75" hidden="false" customHeight="false" outlineLevel="0" collapsed="false">
      <c r="A17" s="20" t="s">
        <v>426</v>
      </c>
      <c r="B17" s="53" t="n">
        <v>74.74</v>
      </c>
    </row>
    <row r="18" customFormat="false" ht="15.75" hidden="false" customHeight="false" outlineLevel="0" collapsed="false">
      <c r="A18" s="20" t="s">
        <v>427</v>
      </c>
      <c r="B18" s="53" t="n">
        <v>194.07</v>
      </c>
    </row>
    <row r="19" customFormat="false" ht="15.75" hidden="false" customHeight="false" outlineLevel="0" collapsed="false">
      <c r="A19" s="20" t="s">
        <v>429</v>
      </c>
      <c r="B19" s="53" t="n">
        <v>177.84</v>
      </c>
    </row>
    <row r="20" customFormat="false" ht="15.75" hidden="false" customHeight="false" outlineLevel="0" collapsed="false">
      <c r="A20" s="20" t="s">
        <v>430</v>
      </c>
      <c r="B20" s="53" t="n">
        <v>54.84</v>
      </c>
    </row>
    <row r="21" customFormat="false" ht="15.75" hidden="false" customHeight="false" outlineLevel="0" collapsed="false">
      <c r="A21" s="20" t="s">
        <v>432</v>
      </c>
      <c r="B21" s="53" t="n">
        <v>50.25</v>
      </c>
    </row>
    <row r="22" customFormat="false" ht="15.75" hidden="false" customHeight="false" outlineLevel="0" collapsed="false">
      <c r="A22" s="20" t="s">
        <v>433</v>
      </c>
      <c r="B22" s="53" t="n">
        <v>342.21</v>
      </c>
    </row>
    <row r="23" customFormat="false" ht="15.75" hidden="false" customHeight="false" outlineLevel="0" collapsed="false">
      <c r="A23" s="20" t="s">
        <v>435</v>
      </c>
      <c r="B23" s="53" t="n">
        <v>313.59</v>
      </c>
    </row>
    <row r="24" customFormat="false" ht="15.75" hidden="false" customHeight="false" outlineLevel="0" collapsed="false">
      <c r="A24" s="20" t="s">
        <v>436</v>
      </c>
      <c r="B24" s="53" t="n">
        <v>410.54</v>
      </c>
    </row>
    <row r="25" customFormat="false" ht="15.75" hidden="false" customHeight="false" outlineLevel="0" collapsed="false">
      <c r="A25" s="20" t="s">
        <v>438</v>
      </c>
      <c r="B25" s="53" t="n">
        <v>376.21</v>
      </c>
    </row>
    <row r="26" customFormat="false" ht="15.75" hidden="false" customHeight="false" outlineLevel="0" collapsed="false">
      <c r="A26" s="20" t="s">
        <v>439</v>
      </c>
      <c r="B26" s="53" t="n">
        <v>660.72</v>
      </c>
    </row>
    <row r="27" customFormat="false" ht="15.75" hidden="false" customHeight="false" outlineLevel="0" collapsed="false">
      <c r="A27" s="20" t="s">
        <v>441</v>
      </c>
      <c r="B27" s="53" t="n">
        <v>605.47</v>
      </c>
    </row>
    <row r="28" customFormat="false" ht="15.75" hidden="false" customHeight="false" outlineLevel="0" collapsed="false">
      <c r="A28" s="20" t="s">
        <v>442</v>
      </c>
      <c r="B28" s="53" t="n">
        <v>754.22</v>
      </c>
    </row>
    <row r="29" customFormat="false" ht="15.75" hidden="false" customHeight="false" outlineLevel="0" collapsed="false">
      <c r="A29" s="20" t="s">
        <v>445</v>
      </c>
      <c r="B29" s="53" t="n">
        <v>691.15</v>
      </c>
    </row>
    <row r="30" customFormat="false" ht="15.75" hidden="false" customHeight="false" outlineLevel="0" collapsed="false">
      <c r="A30" s="20" t="s">
        <v>446</v>
      </c>
      <c r="B30" s="53" t="n">
        <v>987.95</v>
      </c>
    </row>
    <row r="31" customFormat="false" ht="15.75" hidden="false" customHeight="false" outlineLevel="0" collapsed="false">
      <c r="A31" s="20" t="s">
        <v>448</v>
      </c>
      <c r="B31" s="53" t="n">
        <v>905.34</v>
      </c>
    </row>
    <row r="32" customFormat="false" ht="15.75" hidden="false" customHeight="false" outlineLevel="0" collapsed="false">
      <c r="A32" s="20" t="s">
        <v>449</v>
      </c>
      <c r="B32" s="53" t="n">
        <v>987.95</v>
      </c>
    </row>
    <row r="33" customFormat="false" ht="15.75" hidden="false" customHeight="false" outlineLevel="0" collapsed="false">
      <c r="A33" s="20" t="s">
        <v>451</v>
      </c>
      <c r="B33" s="53" t="n">
        <v>905.34</v>
      </c>
    </row>
    <row r="34" customFormat="false" ht="15.75" hidden="false" customHeight="false" outlineLevel="0" collapsed="false">
      <c r="A34" s="20" t="s">
        <v>452</v>
      </c>
      <c r="B34" s="53" t="n">
        <v>1580.92</v>
      </c>
    </row>
    <row r="35" customFormat="false" ht="15.75" hidden="false" customHeight="false" outlineLevel="0" collapsed="false">
      <c r="A35" s="20" t="s">
        <v>455</v>
      </c>
      <c r="B35" s="53" t="n">
        <v>1448.73</v>
      </c>
    </row>
    <row r="36" customFormat="false" ht="15.75" hidden="false" customHeight="false" outlineLevel="0" collapsed="false">
      <c r="A36" s="20" t="s">
        <v>456</v>
      </c>
      <c r="B36" s="53" t="n">
        <v>1712.8</v>
      </c>
    </row>
    <row r="37" customFormat="false" ht="15.75" hidden="false" customHeight="false" outlineLevel="0" collapsed="false">
      <c r="A37" s="20" t="s">
        <v>458</v>
      </c>
      <c r="B37" s="53" t="n">
        <v>1569.58</v>
      </c>
    </row>
    <row r="38" customFormat="false" ht="15.75" hidden="false" customHeight="false" outlineLevel="0" collapsed="false">
      <c r="A38" s="20" t="s">
        <v>459</v>
      </c>
      <c r="B38" s="53" t="n">
        <v>1844.69</v>
      </c>
    </row>
    <row r="39" customFormat="false" ht="15.75" hidden="false" customHeight="false" outlineLevel="0" collapsed="false">
      <c r="A39" s="20" t="s">
        <v>461</v>
      </c>
      <c r="B39" s="53" t="n">
        <v>1690.44</v>
      </c>
    </row>
    <row r="40" customFormat="false" ht="15.75" hidden="false" customHeight="false" outlineLevel="0" collapsed="false">
      <c r="A40" s="20" t="s">
        <v>462</v>
      </c>
      <c r="B40" s="53" t="n">
        <v>2504.13</v>
      </c>
    </row>
    <row r="41" customFormat="false" ht="15.75" hidden="false" customHeight="false" outlineLevel="0" collapsed="false">
      <c r="A41" s="20" t="s">
        <v>464</v>
      </c>
      <c r="B41" s="53" t="n">
        <v>2294.74</v>
      </c>
    </row>
    <row r="42" customFormat="false" ht="15.75" hidden="false" customHeight="false" outlineLevel="0" collapsed="false">
      <c r="A42" s="20" t="s">
        <v>465</v>
      </c>
      <c r="B42" s="53" t="n">
        <v>2766.19</v>
      </c>
    </row>
    <row r="43" customFormat="false" ht="15.75" hidden="false" customHeight="false" outlineLevel="0" collapsed="false">
      <c r="A43" s="20" t="s">
        <v>466</v>
      </c>
      <c r="B43" s="53" t="n">
        <v>2534.89</v>
      </c>
    </row>
    <row r="44" customFormat="false" ht="15.75" hidden="false" customHeight="false" outlineLevel="0" collapsed="false">
      <c r="A44" s="20" t="s">
        <v>467</v>
      </c>
      <c r="B44" s="53" t="n">
        <v>2898.07</v>
      </c>
    </row>
    <row r="45" customFormat="false" ht="15.75" hidden="false" customHeight="false" outlineLevel="0" collapsed="false">
      <c r="A45" s="20" t="s">
        <v>468</v>
      </c>
      <c r="B45" s="53" t="n">
        <v>2655.75</v>
      </c>
    </row>
    <row r="46" customFormat="false" ht="15.75" hidden="false" customHeight="false" outlineLevel="0" collapsed="false">
      <c r="A46" s="20" t="s">
        <v>469</v>
      </c>
      <c r="B46" s="53" t="n">
        <v>953.9</v>
      </c>
    </row>
    <row r="47" customFormat="false" ht="15.75" hidden="false" customHeight="false" outlineLevel="0" collapsed="false">
      <c r="A47" s="20" t="s">
        <v>471</v>
      </c>
      <c r="B47" s="53" t="n">
        <v>874.14</v>
      </c>
    </row>
    <row r="48" customFormat="false" ht="15.75" hidden="false" customHeight="false" outlineLevel="0" collapsed="false">
      <c r="A48" s="20" t="s">
        <v>472</v>
      </c>
      <c r="B48" s="53" t="n">
        <v>953.9</v>
      </c>
    </row>
    <row r="49" customFormat="false" ht="15.75" hidden="false" customHeight="false" outlineLevel="0" collapsed="false">
      <c r="A49" s="20" t="s">
        <v>474</v>
      </c>
      <c r="B49" s="53" t="n">
        <v>874.14</v>
      </c>
    </row>
    <row r="50" customFormat="false" ht="15.75" hidden="false" customHeight="false" outlineLevel="0" collapsed="false">
      <c r="A50" s="20" t="s">
        <v>475</v>
      </c>
      <c r="B50" s="53" t="n">
        <v>923.29</v>
      </c>
    </row>
    <row r="51" customFormat="false" ht="15.75" hidden="false" customHeight="false" outlineLevel="0" collapsed="false">
      <c r="A51" s="20" t="s">
        <v>477</v>
      </c>
      <c r="B51" s="53" t="n">
        <v>846.09</v>
      </c>
    </row>
    <row r="52" customFormat="false" ht="15.75" hidden="false" customHeight="false" outlineLevel="0" collapsed="false">
      <c r="A52" s="20" t="s">
        <v>478</v>
      </c>
      <c r="B52" s="53" t="n">
        <v>615.53</v>
      </c>
    </row>
    <row r="53" customFormat="false" ht="15.75" hidden="false" customHeight="false" outlineLevel="0" collapsed="false">
      <c r="A53" s="20" t="s">
        <v>480</v>
      </c>
      <c r="B53" s="53" t="n">
        <v>564.06</v>
      </c>
    </row>
    <row r="54" customFormat="false" ht="15.75" hidden="false" customHeight="false" outlineLevel="0" collapsed="false">
      <c r="A54" s="20" t="s">
        <v>481</v>
      </c>
      <c r="B54" s="53" t="n">
        <v>615.53</v>
      </c>
    </row>
    <row r="55" customFormat="false" ht="15.75" hidden="false" customHeight="false" outlineLevel="0" collapsed="false">
      <c r="A55" s="20" t="s">
        <v>483</v>
      </c>
      <c r="B55" s="53" t="n">
        <v>564.06</v>
      </c>
    </row>
    <row r="56" customFormat="false" ht="15.75" hidden="false" customHeight="false" outlineLevel="0" collapsed="false">
      <c r="A56" s="20" t="s">
        <v>484</v>
      </c>
      <c r="B56" s="53" t="n">
        <v>1942</v>
      </c>
    </row>
    <row r="57" customFormat="false" ht="15.75" hidden="false" customHeight="false" outlineLevel="0" collapsed="false">
      <c r="A57" s="20" t="s">
        <v>486</v>
      </c>
      <c r="B57" s="53" t="n">
        <v>1779.61</v>
      </c>
    </row>
    <row r="58" customFormat="false" ht="15.75" hidden="false" customHeight="false" outlineLevel="0" collapsed="false">
      <c r="A58" s="20" t="s">
        <v>487</v>
      </c>
      <c r="B58" s="53" t="n">
        <v>1942</v>
      </c>
    </row>
    <row r="59" customFormat="false" ht="15.75" hidden="false" customHeight="false" outlineLevel="0" collapsed="false">
      <c r="A59" s="20" t="s">
        <v>489</v>
      </c>
      <c r="B59" s="53" t="n">
        <v>1779.61</v>
      </c>
    </row>
    <row r="60" customFormat="false" ht="15.75" hidden="false" customHeight="false" outlineLevel="0" collapsed="false">
      <c r="A60" s="20" t="s">
        <v>490</v>
      </c>
      <c r="B60" s="53" t="n">
        <v>2249.76</v>
      </c>
    </row>
    <row r="61" customFormat="false" ht="15.75" hidden="false" customHeight="false" outlineLevel="0" collapsed="false">
      <c r="A61" s="20" t="s">
        <v>493</v>
      </c>
      <c r="B61" s="53" t="n">
        <v>2061.65</v>
      </c>
    </row>
    <row r="62" customFormat="false" ht="15.75" hidden="false" customHeight="false" outlineLevel="0" collapsed="false">
      <c r="A62" s="20" t="s">
        <v>494</v>
      </c>
      <c r="B62" s="53" t="n">
        <v>1775.2</v>
      </c>
    </row>
    <row r="63" customFormat="false" ht="15.75" hidden="false" customHeight="false" outlineLevel="0" collapsed="false">
      <c r="A63" s="20" t="s">
        <v>496</v>
      </c>
      <c r="B63" s="53" t="n">
        <v>1626.77</v>
      </c>
    </row>
    <row r="64" customFormat="false" ht="15.75" hidden="false" customHeight="false" outlineLevel="0" collapsed="false">
      <c r="A64" s="20" t="s">
        <v>497</v>
      </c>
      <c r="B64" s="53" t="n">
        <v>1775.2</v>
      </c>
    </row>
    <row r="65" customFormat="false" ht="15.75" hidden="false" customHeight="false" outlineLevel="0" collapsed="false">
      <c r="A65" s="20" t="s">
        <v>499</v>
      </c>
      <c r="B65" s="53" t="n">
        <v>1626.77</v>
      </c>
    </row>
    <row r="66" customFormat="false" ht="15.75" hidden="false" customHeight="false" outlineLevel="0" collapsed="false">
      <c r="A66" s="20" t="s">
        <v>500</v>
      </c>
      <c r="B66" s="53" t="n">
        <v>5725.79</v>
      </c>
    </row>
    <row r="67" customFormat="false" ht="15.75" hidden="false" customHeight="false" outlineLevel="0" collapsed="false">
      <c r="A67" s="20" t="s">
        <v>502</v>
      </c>
      <c r="B67" s="53" t="n">
        <v>5247.02</v>
      </c>
    </row>
    <row r="68" customFormat="false" ht="15.75" hidden="false" customHeight="false" outlineLevel="0" collapsed="false">
      <c r="A68" s="20" t="s">
        <v>503</v>
      </c>
      <c r="B68" s="53" t="n">
        <v>6157.65</v>
      </c>
    </row>
    <row r="69" customFormat="false" ht="15.75" hidden="false" customHeight="false" outlineLevel="0" collapsed="false">
      <c r="A69" s="20" t="s">
        <v>505</v>
      </c>
      <c r="B69" s="53" t="n">
        <v>5642.77</v>
      </c>
    </row>
    <row r="70" customFormat="false" ht="15.75" hidden="false" customHeight="false" outlineLevel="0" collapsed="false">
      <c r="A70" s="20" t="s">
        <v>506</v>
      </c>
      <c r="B70" s="53" t="n">
        <v>2148.1</v>
      </c>
    </row>
    <row r="71" customFormat="false" ht="15.75" hidden="false" customHeight="false" outlineLevel="0" collapsed="false">
      <c r="A71" s="20" t="s">
        <v>508</v>
      </c>
      <c r="B71" s="53" t="n">
        <v>1968.48</v>
      </c>
    </row>
    <row r="72" customFormat="false" ht="15.75" hidden="false" customHeight="false" outlineLevel="0" collapsed="false">
      <c r="A72" s="20" t="s">
        <v>509</v>
      </c>
      <c r="B72" s="53" t="n">
        <v>2434.76</v>
      </c>
    </row>
    <row r="73" customFormat="false" ht="15.75" hidden="false" customHeight="false" outlineLevel="0" collapsed="false">
      <c r="A73" s="20" t="s">
        <v>511</v>
      </c>
      <c r="B73" s="53" t="n">
        <v>2231.18</v>
      </c>
    </row>
    <row r="74" customFormat="false" ht="15.75" hidden="false" customHeight="false" outlineLevel="0" collapsed="false">
      <c r="A74" s="20" t="s">
        <v>512</v>
      </c>
      <c r="B74" s="53" t="n">
        <v>3149.56</v>
      </c>
    </row>
    <row r="75" customFormat="false" ht="15.75" hidden="false" customHeight="false" outlineLevel="0" collapsed="false">
      <c r="A75" s="20" t="s">
        <v>515</v>
      </c>
      <c r="B75" s="53" t="n">
        <v>2886.2</v>
      </c>
    </row>
    <row r="76" customFormat="false" ht="15.75" hidden="false" customHeight="false" outlineLevel="0" collapsed="false">
      <c r="A76" s="20" t="s">
        <v>516</v>
      </c>
      <c r="B76" s="53" t="n">
        <v>3350.59</v>
      </c>
    </row>
    <row r="77" customFormat="false" ht="15.75" hidden="false" customHeight="false" outlineLevel="0" collapsed="false">
      <c r="A77" s="20" t="s">
        <v>518</v>
      </c>
      <c r="B77" s="53" t="n">
        <v>3070.42</v>
      </c>
    </row>
    <row r="78" customFormat="false" ht="15.75" hidden="false" customHeight="false" outlineLevel="0" collapsed="false">
      <c r="A78" s="20" t="s">
        <v>519</v>
      </c>
      <c r="B78" s="53" t="n">
        <v>1206.2</v>
      </c>
    </row>
    <row r="79" customFormat="false" ht="15.75" hidden="false" customHeight="false" outlineLevel="0" collapsed="false">
      <c r="A79" s="20" t="s">
        <v>522</v>
      </c>
      <c r="B79" s="53" t="n">
        <v>1105.35</v>
      </c>
    </row>
    <row r="80" customFormat="false" ht="15.75" hidden="false" customHeight="false" outlineLevel="0" collapsed="false">
      <c r="A80" s="20" t="s">
        <v>523</v>
      </c>
      <c r="B80" s="53" t="n">
        <v>166.8</v>
      </c>
    </row>
    <row r="81" customFormat="false" ht="15.75" hidden="false" customHeight="false" outlineLevel="0" collapsed="false">
      <c r="A81" s="20" t="s">
        <v>526</v>
      </c>
      <c r="B81" s="53" t="n">
        <v>151.73</v>
      </c>
    </row>
    <row r="82" customFormat="false" ht="15.75" hidden="false" customHeight="false" outlineLevel="0" collapsed="false">
      <c r="A82" s="20" t="s">
        <v>527</v>
      </c>
      <c r="B82" s="53" t="n">
        <v>173.27</v>
      </c>
    </row>
    <row r="83" customFormat="false" ht="15.75" hidden="false" customHeight="false" outlineLevel="0" collapsed="false">
      <c r="A83" s="20" t="s">
        <v>529</v>
      </c>
      <c r="B83" s="53" t="n">
        <v>157.34</v>
      </c>
    </row>
    <row r="84" customFormat="false" ht="15.75" hidden="false" customHeight="false" outlineLevel="0" collapsed="false">
      <c r="A84" s="20" t="s">
        <v>530</v>
      </c>
      <c r="B84" s="53" t="n">
        <v>82.41</v>
      </c>
    </row>
    <row r="85" customFormat="false" ht="15.75" hidden="false" customHeight="false" outlineLevel="0" collapsed="false">
      <c r="A85" s="20" t="s">
        <v>533</v>
      </c>
      <c r="B85" s="53" t="n">
        <v>71.44</v>
      </c>
    </row>
    <row r="86" customFormat="false" ht="15.75" hidden="false" customHeight="false" outlineLevel="0" collapsed="false">
      <c r="A86" s="20" t="s">
        <v>534</v>
      </c>
      <c r="B86" s="53" t="n">
        <v>65.37</v>
      </c>
    </row>
    <row r="87" customFormat="false" ht="15.75" hidden="false" customHeight="false" outlineLevel="0" collapsed="false">
      <c r="A87" s="20" t="s">
        <v>538</v>
      </c>
      <c r="B87" s="53" t="n">
        <v>56.66</v>
      </c>
    </row>
    <row r="88" customFormat="false" ht="15.75" hidden="false" customHeight="false" outlineLevel="0" collapsed="false">
      <c r="A88" s="20" t="s">
        <v>539</v>
      </c>
      <c r="B88" s="53" t="n">
        <v>174.98</v>
      </c>
    </row>
    <row r="89" customFormat="false" ht="15.75" hidden="false" customHeight="false" outlineLevel="0" collapsed="false">
      <c r="A89" s="20" t="s">
        <v>541</v>
      </c>
      <c r="B89" s="53" t="n">
        <v>160.35</v>
      </c>
    </row>
    <row r="90" customFormat="false" ht="15.75" hidden="false" customHeight="false" outlineLevel="0" collapsed="false">
      <c r="A90" s="20" t="s">
        <v>542</v>
      </c>
      <c r="B90" s="53" t="n">
        <v>159.53</v>
      </c>
    </row>
    <row r="91" customFormat="false" ht="15.75" hidden="false" customHeight="false" outlineLevel="0" collapsed="false">
      <c r="A91" s="20" t="s">
        <v>545</v>
      </c>
      <c r="B91" s="53" t="n">
        <v>138.26</v>
      </c>
    </row>
    <row r="92" customFormat="false" ht="15.75" hidden="false" customHeight="false" outlineLevel="0" collapsed="false">
      <c r="A92" s="20" t="s">
        <v>546</v>
      </c>
      <c r="B92" s="53" t="n">
        <v>107.42</v>
      </c>
    </row>
    <row r="93" customFormat="false" ht="15.75" hidden="false" customHeight="false" outlineLevel="0" collapsed="false">
      <c r="A93" s="20" t="s">
        <v>548</v>
      </c>
      <c r="B93" s="53" t="n">
        <v>93.09</v>
      </c>
    </row>
    <row r="94" customFormat="false" ht="15.75" hidden="false" customHeight="false" outlineLevel="0" collapsed="false">
      <c r="A94" s="20" t="s">
        <v>549</v>
      </c>
      <c r="B94" s="53" t="n">
        <v>307.08</v>
      </c>
    </row>
    <row r="95" customFormat="false" ht="15.75" hidden="false" customHeight="false" outlineLevel="0" collapsed="false">
      <c r="A95" s="20" t="s">
        <v>551</v>
      </c>
      <c r="B95" s="53" t="n">
        <v>281.4</v>
      </c>
    </row>
    <row r="96" customFormat="false" ht="15.75" hidden="false" customHeight="false" outlineLevel="0" collapsed="false">
      <c r="A96" s="20" t="s">
        <v>552</v>
      </c>
      <c r="B96" s="53" t="n">
        <v>2862.89</v>
      </c>
    </row>
    <row r="97" customFormat="false" ht="15.75" hidden="false" customHeight="false" outlineLevel="0" collapsed="false">
      <c r="A97" s="20" t="s">
        <v>555</v>
      </c>
      <c r="B97" s="53" t="n">
        <v>2623.51</v>
      </c>
    </row>
    <row r="98" customFormat="false" ht="15.75" hidden="false" customHeight="false" outlineLevel="0" collapsed="false">
      <c r="A98" s="20" t="s">
        <v>556</v>
      </c>
      <c r="B98" s="53" t="n">
        <v>286.64</v>
      </c>
    </row>
    <row r="99" customFormat="false" ht="15.75" hidden="false" customHeight="false" outlineLevel="0" collapsed="false">
      <c r="A99" s="20" t="s">
        <v>559</v>
      </c>
      <c r="B99" s="53" t="n">
        <v>262.68</v>
      </c>
    </row>
    <row r="100" customFormat="false" ht="15.75" hidden="false" customHeight="false" outlineLevel="0" collapsed="false">
      <c r="A100" s="20" t="s">
        <v>560</v>
      </c>
      <c r="B100" s="53" t="n">
        <v>94.68</v>
      </c>
    </row>
    <row r="101" customFormat="false" ht="15.75" hidden="false" customHeight="false" outlineLevel="0" collapsed="false">
      <c r="A101" s="20" t="s">
        <v>563</v>
      </c>
      <c r="B101" s="53" t="n">
        <v>86.76</v>
      </c>
    </row>
    <row r="102" customFormat="false" ht="15.75" hidden="false" customHeight="false" outlineLevel="0" collapsed="false">
      <c r="A102" s="20" t="s">
        <v>564</v>
      </c>
      <c r="B102" s="53" t="n">
        <v>94.68</v>
      </c>
    </row>
    <row r="103" customFormat="false" ht="15.75" hidden="false" customHeight="false" outlineLevel="0" collapsed="false">
      <c r="A103" s="20" t="s">
        <v>566</v>
      </c>
      <c r="B103" s="53" t="n">
        <v>86.76</v>
      </c>
    </row>
    <row r="104" customFormat="false" ht="15.75" hidden="false" customHeight="false" outlineLevel="0" collapsed="false">
      <c r="A104" s="20" t="s">
        <v>567</v>
      </c>
      <c r="B104" s="53" t="n">
        <v>94.68</v>
      </c>
    </row>
    <row r="105" customFormat="false" ht="15.75" hidden="false" customHeight="false" outlineLevel="0" collapsed="false">
      <c r="A105" s="20" t="s">
        <v>570</v>
      </c>
      <c r="B105" s="53" t="n">
        <v>86.76</v>
      </c>
    </row>
    <row r="106" customFormat="false" ht="15.75" hidden="false" customHeight="false" outlineLevel="0" collapsed="false">
      <c r="A106" s="20" t="s">
        <v>571</v>
      </c>
      <c r="B106" s="53" t="n">
        <v>741.84</v>
      </c>
    </row>
    <row r="107" customFormat="false" ht="15.75" hidden="false" customHeight="false" outlineLevel="0" collapsed="false">
      <c r="A107" s="20" t="s">
        <v>574</v>
      </c>
      <c r="B107" s="53" t="n">
        <v>679.81</v>
      </c>
    </row>
    <row r="108" customFormat="false" ht="15.75" hidden="false" customHeight="false" outlineLevel="0" collapsed="false">
      <c r="A108" s="20" t="s">
        <v>575</v>
      </c>
      <c r="B108" s="53" t="n">
        <v>95.34</v>
      </c>
    </row>
    <row r="109" customFormat="false" ht="15.75" hidden="false" customHeight="false" outlineLevel="0" collapsed="false">
      <c r="A109" s="20" t="s">
        <v>579</v>
      </c>
      <c r="B109" s="53" t="n">
        <v>87.36</v>
      </c>
    </row>
    <row r="110" customFormat="false" ht="15.75" hidden="false" customHeight="false" outlineLevel="0" collapsed="false">
      <c r="A110" s="20" t="s">
        <v>580</v>
      </c>
      <c r="B110" s="53" t="n">
        <v>409.5</v>
      </c>
    </row>
    <row r="111" customFormat="false" ht="15.75" hidden="false" customHeight="false" outlineLevel="0" collapsed="false">
      <c r="A111" s="20" t="s">
        <v>583</v>
      </c>
      <c r="B111" s="53" t="n">
        <v>375.26</v>
      </c>
    </row>
    <row r="112" customFormat="false" ht="15.75" hidden="false" customHeight="false" outlineLevel="0" collapsed="false">
      <c r="A112" s="20" t="s">
        <v>584</v>
      </c>
      <c r="B112" s="53" t="n">
        <v>163.5</v>
      </c>
    </row>
    <row r="113" customFormat="false" ht="15.75" hidden="false" customHeight="false" outlineLevel="0" collapsed="false">
      <c r="A113" s="20" t="s">
        <v>587</v>
      </c>
      <c r="B113" s="53" t="n">
        <v>148.81</v>
      </c>
    </row>
    <row r="114" customFormat="false" ht="15.75" hidden="false" customHeight="false" outlineLevel="0" collapsed="false">
      <c r="A114" s="20" t="s">
        <v>588</v>
      </c>
      <c r="B114" s="53" t="n">
        <v>473.42</v>
      </c>
    </row>
    <row r="115" customFormat="false" ht="15.75" hidden="false" customHeight="false" outlineLevel="0" collapsed="false">
      <c r="A115" s="20" t="s">
        <v>591</v>
      </c>
      <c r="B115" s="53" t="n">
        <v>433.84</v>
      </c>
    </row>
    <row r="116" customFormat="false" ht="15.75" hidden="false" customHeight="false" outlineLevel="0" collapsed="false">
      <c r="A116" s="20" t="s">
        <v>592</v>
      </c>
      <c r="B116" s="53" t="n">
        <v>95.34</v>
      </c>
    </row>
    <row r="117" customFormat="false" ht="15.75" hidden="false" customHeight="false" outlineLevel="0" collapsed="false">
      <c r="A117" s="20" t="s">
        <v>595</v>
      </c>
      <c r="B117" s="53" t="n">
        <v>87.36</v>
      </c>
    </row>
    <row r="118" customFormat="false" ht="15.75" hidden="false" customHeight="false" outlineLevel="0" collapsed="false">
      <c r="A118" s="20" t="s">
        <v>596</v>
      </c>
      <c r="B118" s="53" t="n">
        <v>95.34</v>
      </c>
    </row>
    <row r="119" customFormat="false" ht="15.75" hidden="false" customHeight="false" outlineLevel="0" collapsed="false">
      <c r="A119" s="20" t="s">
        <v>598</v>
      </c>
      <c r="B119" s="53" t="n">
        <v>87.36</v>
      </c>
    </row>
    <row r="120" customFormat="false" ht="15.75" hidden="false" customHeight="false" outlineLevel="0" collapsed="false">
      <c r="A120" s="20" t="s">
        <v>599</v>
      </c>
      <c r="B120" s="53" t="n">
        <v>95.34</v>
      </c>
    </row>
    <row r="121" customFormat="false" ht="15.75" hidden="false" customHeight="false" outlineLevel="0" collapsed="false">
      <c r="A121" s="20" t="s">
        <v>601</v>
      </c>
      <c r="B121" s="53" t="n">
        <v>87.36</v>
      </c>
    </row>
    <row r="122" customFormat="false" ht="15.75" hidden="false" customHeight="false" outlineLevel="0" collapsed="false">
      <c r="A122" s="20" t="s">
        <v>602</v>
      </c>
      <c r="B122" s="53" t="n">
        <v>95.34</v>
      </c>
    </row>
    <row r="123" customFormat="false" ht="15.75" hidden="false" customHeight="false" outlineLevel="0" collapsed="false">
      <c r="A123" s="20" t="s">
        <v>604</v>
      </c>
      <c r="B123" s="53" t="n">
        <v>87.36</v>
      </c>
    </row>
    <row r="124" customFormat="false" ht="15.75" hidden="false" customHeight="false" outlineLevel="0" collapsed="false">
      <c r="A124" s="20" t="s">
        <v>605</v>
      </c>
      <c r="B124" s="53" t="n">
        <v>168.36</v>
      </c>
    </row>
    <row r="125" customFormat="false" ht="15.75" hidden="false" customHeight="false" outlineLevel="0" collapsed="false">
      <c r="A125" s="20" t="s">
        <v>608</v>
      </c>
      <c r="B125" s="53" t="n">
        <v>145.89</v>
      </c>
    </row>
    <row r="126" customFormat="false" ht="15.75" hidden="false" customHeight="false" outlineLevel="0" collapsed="false">
      <c r="A126" s="20" t="s">
        <v>609</v>
      </c>
      <c r="B126" s="53" t="n">
        <v>233.76</v>
      </c>
    </row>
    <row r="127" customFormat="false" ht="15.75" hidden="false" customHeight="false" outlineLevel="0" collapsed="false">
      <c r="A127" s="20" t="s">
        <v>611</v>
      </c>
      <c r="B127" s="53" t="n">
        <v>202.55</v>
      </c>
    </row>
    <row r="128" customFormat="false" ht="15.75" hidden="false" customHeight="false" outlineLevel="0" collapsed="false">
      <c r="A128" s="20" t="s">
        <v>612</v>
      </c>
      <c r="B128" s="53" t="n">
        <v>483.52</v>
      </c>
    </row>
    <row r="129" customFormat="false" ht="15.75" hidden="false" customHeight="false" outlineLevel="0" collapsed="false">
      <c r="A129" s="20" t="s">
        <v>614</v>
      </c>
      <c r="B129" s="53" t="n">
        <v>440.06</v>
      </c>
    </row>
    <row r="130" customFormat="false" ht="15.75" hidden="false" customHeight="false" outlineLevel="0" collapsed="false">
      <c r="A130" s="20" t="s">
        <v>615</v>
      </c>
      <c r="B130" s="53" t="n">
        <v>394.97</v>
      </c>
    </row>
    <row r="131" customFormat="false" ht="15.75" hidden="false" customHeight="false" outlineLevel="0" collapsed="false">
      <c r="A131" s="20" t="s">
        <v>617</v>
      </c>
      <c r="B131" s="53" t="n">
        <v>361.38</v>
      </c>
    </row>
    <row r="132" customFormat="false" ht="15.75" hidden="false" customHeight="false" outlineLevel="0" collapsed="false">
      <c r="A132" s="20" t="s">
        <v>618</v>
      </c>
      <c r="B132" s="53" t="n">
        <v>505.16</v>
      </c>
    </row>
    <row r="133" customFormat="false" ht="15.75" hidden="false" customHeight="false" outlineLevel="0" collapsed="false">
      <c r="A133" s="20" t="s">
        <v>621</v>
      </c>
      <c r="B133" s="53" t="n">
        <v>462.92</v>
      </c>
    </row>
    <row r="134" customFormat="false" ht="15.75" hidden="false" customHeight="false" outlineLevel="0" collapsed="false">
      <c r="A134" s="20" t="s">
        <v>622</v>
      </c>
      <c r="B134" s="53" t="n">
        <v>115.62</v>
      </c>
    </row>
    <row r="135" customFormat="false" ht="15.75" hidden="false" customHeight="false" outlineLevel="0" collapsed="false">
      <c r="A135" s="20" t="s">
        <v>624</v>
      </c>
      <c r="B135" s="53" t="n">
        <v>105.23</v>
      </c>
    </row>
    <row r="136" customFormat="false" ht="15.75" hidden="false" customHeight="false" outlineLevel="0" collapsed="false">
      <c r="A136" s="20" t="s">
        <v>625</v>
      </c>
      <c r="B136" s="53" t="n">
        <v>12.12</v>
      </c>
    </row>
    <row r="137" customFormat="false" ht="15.75" hidden="false" customHeight="false" outlineLevel="0" collapsed="false">
      <c r="A137" s="20" t="s">
        <v>627</v>
      </c>
      <c r="B137" s="53" t="n">
        <v>10.5</v>
      </c>
    </row>
    <row r="138" customFormat="false" ht="15.75" hidden="false" customHeight="false" outlineLevel="0" collapsed="false">
      <c r="A138" s="20" t="s">
        <v>628</v>
      </c>
      <c r="B138" s="53" t="n">
        <v>15.35</v>
      </c>
    </row>
    <row r="139" customFormat="false" ht="15.75" hidden="false" customHeight="false" outlineLevel="0" collapsed="false">
      <c r="A139" s="20" t="s">
        <v>630</v>
      </c>
      <c r="B139" s="53" t="n">
        <v>13.3</v>
      </c>
    </row>
    <row r="140" customFormat="false" ht="15.75" hidden="false" customHeight="false" outlineLevel="0" collapsed="false">
      <c r="A140" s="20" t="s">
        <v>631</v>
      </c>
      <c r="B140" s="53" t="n">
        <v>18.58</v>
      </c>
    </row>
    <row r="141" customFormat="false" ht="15.75" hidden="false" customHeight="false" outlineLevel="0" collapsed="false">
      <c r="A141" s="20" t="s">
        <v>633</v>
      </c>
      <c r="B141" s="53" t="n">
        <v>16.1</v>
      </c>
    </row>
    <row r="142" customFormat="false" ht="15.75" hidden="false" customHeight="false" outlineLevel="0" collapsed="false">
      <c r="A142" s="20" t="s">
        <v>634</v>
      </c>
      <c r="B142" s="53" t="n">
        <v>22.62</v>
      </c>
    </row>
    <row r="143" customFormat="false" ht="15.75" hidden="false" customHeight="false" outlineLevel="0" collapsed="false">
      <c r="A143" s="20" t="s">
        <v>636</v>
      </c>
      <c r="B143" s="53" t="n">
        <v>19.61</v>
      </c>
    </row>
    <row r="144" customFormat="false" ht="15.75" hidden="false" customHeight="false" outlineLevel="0" collapsed="false">
      <c r="A144" s="20" t="s">
        <v>637</v>
      </c>
      <c r="B144" s="53" t="n">
        <v>156.79</v>
      </c>
    </row>
    <row r="145" customFormat="false" ht="15.75" hidden="false" customHeight="false" outlineLevel="0" collapsed="false">
      <c r="A145" s="20" t="s">
        <v>639</v>
      </c>
      <c r="B145" s="53" t="n">
        <v>143.68</v>
      </c>
    </row>
    <row r="146" customFormat="false" ht="15.75" hidden="false" customHeight="false" outlineLevel="0" collapsed="false">
      <c r="A146" s="20" t="s">
        <v>640</v>
      </c>
      <c r="B146" s="53" t="n">
        <v>124.03</v>
      </c>
    </row>
    <row r="147" customFormat="false" ht="15.75" hidden="false" customHeight="false" outlineLevel="0" collapsed="false">
      <c r="A147" s="20" t="s">
        <v>642</v>
      </c>
      <c r="B147" s="53" t="n">
        <v>113.66</v>
      </c>
    </row>
    <row r="148" customFormat="false" ht="15.75" hidden="false" customHeight="false" outlineLevel="0" collapsed="false">
      <c r="A148" s="20" t="s">
        <v>643</v>
      </c>
      <c r="B148" s="53" t="n">
        <v>156.79</v>
      </c>
    </row>
    <row r="149" customFormat="false" ht="15.75" hidden="false" customHeight="false" outlineLevel="0" collapsed="false">
      <c r="A149" s="20" t="s">
        <v>645</v>
      </c>
      <c r="B149" s="53" t="n">
        <v>143.68</v>
      </c>
    </row>
    <row r="150" customFormat="false" ht="15.75" hidden="false" customHeight="false" outlineLevel="0" collapsed="false">
      <c r="A150" s="20" t="s">
        <v>646</v>
      </c>
      <c r="B150" s="53" t="n">
        <v>3442</v>
      </c>
    </row>
    <row r="151" customFormat="false" ht="15.75" hidden="false" customHeight="false" outlineLevel="0" collapsed="false">
      <c r="A151" s="20" t="s">
        <v>649</v>
      </c>
      <c r="B151" s="53" t="n">
        <v>3154.19</v>
      </c>
    </row>
    <row r="152" customFormat="false" ht="15.75" hidden="false" customHeight="false" outlineLevel="0" collapsed="false">
      <c r="A152" s="20" t="s">
        <v>650</v>
      </c>
      <c r="B152" s="53" t="n">
        <v>156.79</v>
      </c>
    </row>
    <row r="153" customFormat="false" ht="15.75" hidden="false" customHeight="false" outlineLevel="0" collapsed="false">
      <c r="A153" s="20" t="s">
        <v>652</v>
      </c>
      <c r="B153" s="53" t="n">
        <v>143.68</v>
      </c>
    </row>
    <row r="154" customFormat="false" ht="15.75" hidden="false" customHeight="false" outlineLevel="0" collapsed="false">
      <c r="A154" s="20" t="s">
        <v>653</v>
      </c>
      <c r="B154" s="53" t="n">
        <v>156.79</v>
      </c>
    </row>
    <row r="155" customFormat="false" ht="15.75" hidden="false" customHeight="false" outlineLevel="0" collapsed="false">
      <c r="A155" s="20" t="s">
        <v>655</v>
      </c>
      <c r="B155" s="53" t="n">
        <v>143.68</v>
      </c>
    </row>
    <row r="156" customFormat="false" ht="15.75" hidden="false" customHeight="false" outlineLevel="0" collapsed="false">
      <c r="A156" s="20" t="s">
        <v>656</v>
      </c>
      <c r="B156" s="53" t="n">
        <v>124.16</v>
      </c>
    </row>
    <row r="157" customFormat="false" ht="15.75" hidden="false" customHeight="false" outlineLevel="0" collapsed="false">
      <c r="A157" s="20" t="s">
        <v>658</v>
      </c>
      <c r="B157" s="53" t="n">
        <v>113.78</v>
      </c>
    </row>
    <row r="158" customFormat="false" ht="15.75" hidden="false" customHeight="false" outlineLevel="0" collapsed="false">
      <c r="A158" s="20" t="s">
        <v>659</v>
      </c>
      <c r="B158" s="53" t="n">
        <v>169.9</v>
      </c>
    </row>
    <row r="159" customFormat="false" ht="15.75" hidden="false" customHeight="false" outlineLevel="0" collapsed="false">
      <c r="A159" s="20" t="s">
        <v>661</v>
      </c>
      <c r="B159" s="53" t="n">
        <v>155.69</v>
      </c>
    </row>
    <row r="160" customFormat="false" ht="15.75" hidden="false" customHeight="false" outlineLevel="0" collapsed="false">
      <c r="A160" s="20" t="s">
        <v>662</v>
      </c>
      <c r="B160" s="53" t="n">
        <v>45.73</v>
      </c>
    </row>
    <row r="161" customFormat="false" ht="15.75" hidden="false" customHeight="false" outlineLevel="0" collapsed="false">
      <c r="A161" s="20" t="s">
        <v>664</v>
      </c>
      <c r="B161" s="53" t="n">
        <v>41.9</v>
      </c>
    </row>
    <row r="162" customFormat="false" ht="15.75" hidden="false" customHeight="false" outlineLevel="0" collapsed="false">
      <c r="A162" s="20" t="s">
        <v>665</v>
      </c>
      <c r="B162" s="53" t="n">
        <v>91.49</v>
      </c>
    </row>
    <row r="163" customFormat="false" ht="15.75" hidden="false" customHeight="false" outlineLevel="0" collapsed="false">
      <c r="A163" s="20" t="s">
        <v>667</v>
      </c>
      <c r="B163" s="53" t="n">
        <v>83.84</v>
      </c>
    </row>
    <row r="164" customFormat="false" ht="15.75" hidden="false" customHeight="false" outlineLevel="0" collapsed="false">
      <c r="A164" s="20" t="s">
        <v>668</v>
      </c>
      <c r="B164" s="53" t="n">
        <v>45.73</v>
      </c>
    </row>
    <row r="165" customFormat="false" ht="15.75" hidden="false" customHeight="false" outlineLevel="0" collapsed="false">
      <c r="A165" s="20" t="s">
        <v>670</v>
      </c>
      <c r="B165" s="53" t="n">
        <v>41.9</v>
      </c>
    </row>
    <row r="166" customFormat="false" ht="15.75" hidden="false" customHeight="false" outlineLevel="0" collapsed="false">
      <c r="A166" s="20" t="s">
        <v>671</v>
      </c>
      <c r="B166" s="53" t="n">
        <v>91.49</v>
      </c>
    </row>
    <row r="167" customFormat="false" ht="15.75" hidden="false" customHeight="false" outlineLevel="0" collapsed="false">
      <c r="A167" s="20" t="s">
        <v>673</v>
      </c>
      <c r="B167" s="53" t="n">
        <v>83.84</v>
      </c>
    </row>
    <row r="168" customFormat="false" ht="15.75" hidden="false" customHeight="false" outlineLevel="0" collapsed="false">
      <c r="A168" s="20" t="s">
        <v>674</v>
      </c>
      <c r="B168" s="53" t="n">
        <v>660.72</v>
      </c>
    </row>
    <row r="169" customFormat="false" ht="15.75" hidden="false" customHeight="false" outlineLevel="0" collapsed="false">
      <c r="A169" s="20" t="s">
        <v>676</v>
      </c>
      <c r="B169" s="53" t="n">
        <v>605.47</v>
      </c>
    </row>
    <row r="170" customFormat="false" ht="15.75" hidden="false" customHeight="false" outlineLevel="0" collapsed="false">
      <c r="A170" s="20" t="s">
        <v>677</v>
      </c>
      <c r="B170" s="53" t="n">
        <v>602.64</v>
      </c>
    </row>
    <row r="171" customFormat="false" ht="15.75" hidden="false" customHeight="false" outlineLevel="0" collapsed="false">
      <c r="A171" s="20" t="s">
        <v>679</v>
      </c>
      <c r="B171" s="53" t="n">
        <v>552.25</v>
      </c>
    </row>
    <row r="172" customFormat="false" ht="15.75" hidden="false" customHeight="false" outlineLevel="0" collapsed="false">
      <c r="A172" s="20" t="s">
        <v>680</v>
      </c>
      <c r="B172" s="53" t="n">
        <v>602.64</v>
      </c>
    </row>
    <row r="173" customFormat="false" ht="15.75" hidden="false" customHeight="false" outlineLevel="0" collapsed="false">
      <c r="A173" s="20" t="s">
        <v>682</v>
      </c>
      <c r="B173" s="53" t="n">
        <v>552.25</v>
      </c>
    </row>
    <row r="174" customFormat="false" ht="15.75" hidden="false" customHeight="false" outlineLevel="0" collapsed="false">
      <c r="A174" s="20" t="s">
        <v>683</v>
      </c>
      <c r="B174" s="53" t="n">
        <v>427.68</v>
      </c>
    </row>
    <row r="175" customFormat="false" ht="15.75" hidden="false" customHeight="false" outlineLevel="0" collapsed="false">
      <c r="A175" s="20" t="s">
        <v>685</v>
      </c>
      <c r="B175" s="53" t="n">
        <v>391.92</v>
      </c>
    </row>
    <row r="176" customFormat="false" ht="15.75" hidden="false" customHeight="false" outlineLevel="0" collapsed="false">
      <c r="A176" s="20" t="s">
        <v>686</v>
      </c>
      <c r="B176" s="53" t="n">
        <v>987.95</v>
      </c>
    </row>
    <row r="177" customFormat="false" ht="15.75" hidden="false" customHeight="false" outlineLevel="0" collapsed="false">
      <c r="A177" s="20" t="s">
        <v>689</v>
      </c>
      <c r="B177" s="53" t="n">
        <v>905.34</v>
      </c>
    </row>
    <row r="178" customFormat="false" ht="15.75" hidden="false" customHeight="false" outlineLevel="0" collapsed="false">
      <c r="A178" s="20" t="s">
        <v>690</v>
      </c>
      <c r="B178" s="53" t="n">
        <v>1368.38</v>
      </c>
    </row>
    <row r="179" customFormat="false" ht="15.75" hidden="false" customHeight="false" outlineLevel="0" collapsed="false">
      <c r="A179" s="20" t="s">
        <v>692</v>
      </c>
      <c r="B179" s="53" t="n">
        <v>1253.96</v>
      </c>
    </row>
    <row r="180" customFormat="false" ht="15.75" hidden="false" customHeight="false" outlineLevel="0" collapsed="false">
      <c r="A180" s="20" t="s">
        <v>693</v>
      </c>
      <c r="B180" s="53" t="n">
        <v>13</v>
      </c>
    </row>
    <row r="181" customFormat="false" ht="15.75" hidden="false" customHeight="false" outlineLevel="0" collapsed="false">
      <c r="A181" s="20" t="s">
        <v>696</v>
      </c>
      <c r="B181" s="53" t="n">
        <v>11.91</v>
      </c>
    </row>
    <row r="182" customFormat="false" ht="15.75" hidden="false" customHeight="false" outlineLevel="0" collapsed="false">
      <c r="A182" s="20" t="s">
        <v>697</v>
      </c>
      <c r="B182" s="53" t="n">
        <v>39.32</v>
      </c>
    </row>
    <row r="183" customFormat="false" ht="15.75" hidden="false" customHeight="false" outlineLevel="0" collapsed="false">
      <c r="A183" s="20" t="s">
        <v>700</v>
      </c>
      <c r="B183" s="53" t="n">
        <v>36.03</v>
      </c>
    </row>
    <row r="184" customFormat="false" ht="15.75" hidden="false" customHeight="false" outlineLevel="0" collapsed="false">
      <c r="A184" s="20" t="s">
        <v>701</v>
      </c>
      <c r="B184" s="53" t="n">
        <v>101.43</v>
      </c>
    </row>
    <row r="185" customFormat="false" ht="15.75" hidden="false" customHeight="false" outlineLevel="0" collapsed="false">
      <c r="A185" s="20" t="s">
        <v>704</v>
      </c>
      <c r="B185" s="53" t="n">
        <v>92.95</v>
      </c>
    </row>
    <row r="186" customFormat="false" ht="15.75" hidden="false" customHeight="false" outlineLevel="0" collapsed="false">
      <c r="A186" s="20" t="s">
        <v>705</v>
      </c>
      <c r="B186" s="53" t="n">
        <v>179.48</v>
      </c>
    </row>
    <row r="187" customFormat="false" ht="15.75" hidden="false" customHeight="false" outlineLevel="0" collapsed="false">
      <c r="A187" s="20" t="s">
        <v>708</v>
      </c>
      <c r="B187" s="53" t="n">
        <v>164.47</v>
      </c>
    </row>
    <row r="188" customFormat="false" ht="15.75" hidden="false" customHeight="false" outlineLevel="0" collapsed="false">
      <c r="A188" s="20" t="s">
        <v>709</v>
      </c>
      <c r="B188" s="53" t="n">
        <v>179.48</v>
      </c>
    </row>
    <row r="189" customFormat="false" ht="15.75" hidden="false" customHeight="false" outlineLevel="0" collapsed="false">
      <c r="A189" s="20" t="s">
        <v>711</v>
      </c>
      <c r="B189" s="53" t="n">
        <v>164.47</v>
      </c>
    </row>
    <row r="190" customFormat="false" ht="15.75" hidden="false" customHeight="false" outlineLevel="0" collapsed="false">
      <c r="A190" s="20" t="s">
        <v>712</v>
      </c>
      <c r="B190" s="53" t="n">
        <v>179.48</v>
      </c>
    </row>
    <row r="191" customFormat="false" ht="15.75" hidden="false" customHeight="false" outlineLevel="0" collapsed="false">
      <c r="A191" s="20" t="s">
        <v>714</v>
      </c>
      <c r="B191" s="53" t="n">
        <v>164.47</v>
      </c>
    </row>
    <row r="192" customFormat="false" ht="15.75" hidden="false" customHeight="false" outlineLevel="0" collapsed="false">
      <c r="A192" s="20" t="s">
        <v>715</v>
      </c>
      <c r="B192" s="53" t="n">
        <v>54.61</v>
      </c>
    </row>
    <row r="193" customFormat="false" ht="15.75" hidden="false" customHeight="false" outlineLevel="0" collapsed="false">
      <c r="A193" s="20" t="s">
        <v>718</v>
      </c>
      <c r="B193" s="53" t="n">
        <v>50.05</v>
      </c>
    </row>
    <row r="194" customFormat="false" ht="15.75" hidden="false" customHeight="false" outlineLevel="0" collapsed="false">
      <c r="A194" s="20" t="s">
        <v>719</v>
      </c>
      <c r="B194" s="53" t="n">
        <v>26.21</v>
      </c>
    </row>
    <row r="195" customFormat="false" ht="15.75" hidden="false" customHeight="false" outlineLevel="0" collapsed="false">
      <c r="A195" s="20" t="s">
        <v>721</v>
      </c>
      <c r="B195" s="53" t="n">
        <v>24.02</v>
      </c>
    </row>
    <row r="196" customFormat="false" ht="15.75" hidden="false" customHeight="false" outlineLevel="0" collapsed="false">
      <c r="A196" s="20" t="s">
        <v>722</v>
      </c>
      <c r="B196" s="53" t="n">
        <v>14275.15</v>
      </c>
    </row>
    <row r="197" customFormat="false" ht="15.75" hidden="false" customHeight="false" outlineLevel="0" collapsed="false">
      <c r="A197" s="20" t="s">
        <v>728</v>
      </c>
      <c r="B197" s="53" t="n">
        <v>13081.52</v>
      </c>
    </row>
    <row r="198" customFormat="false" ht="15.75" hidden="false" customHeight="false" outlineLevel="0" collapsed="false">
      <c r="A198" s="20" t="s">
        <v>729</v>
      </c>
      <c r="B198" s="53" t="n">
        <v>4758.38</v>
      </c>
    </row>
    <row r="199" customFormat="false" ht="15.75" hidden="false" customHeight="false" outlineLevel="0" collapsed="false">
      <c r="A199" s="20" t="s">
        <v>732</v>
      </c>
      <c r="B199" s="53" t="n">
        <v>4360.5</v>
      </c>
    </row>
    <row r="200" customFormat="false" ht="15.75" hidden="false" customHeight="false" outlineLevel="0" collapsed="false">
      <c r="A200" s="20" t="s">
        <v>733</v>
      </c>
      <c r="B200" s="53" t="n">
        <v>4758.38</v>
      </c>
    </row>
    <row r="201" customFormat="false" ht="15.75" hidden="false" customHeight="false" outlineLevel="0" collapsed="false">
      <c r="A201" s="20" t="s">
        <v>736</v>
      </c>
      <c r="B201" s="53" t="n">
        <v>4360.5</v>
      </c>
    </row>
    <row r="202" customFormat="false" ht="15.75" hidden="false" customHeight="false" outlineLevel="0" collapsed="false">
      <c r="A202" s="20" t="s">
        <v>737</v>
      </c>
      <c r="B202" s="53" t="n">
        <v>14275.15</v>
      </c>
    </row>
    <row r="203" customFormat="false" ht="15.75" hidden="false" customHeight="false" outlineLevel="0" collapsed="false">
      <c r="A203" s="20" t="s">
        <v>740</v>
      </c>
      <c r="B203" s="53" t="n">
        <v>13081.52</v>
      </c>
    </row>
    <row r="204" customFormat="false" ht="15.75" hidden="false" customHeight="false" outlineLevel="0" collapsed="false">
      <c r="A204" s="20" t="s">
        <v>741</v>
      </c>
      <c r="B204" s="53" t="n">
        <v>14275.15</v>
      </c>
    </row>
    <row r="205" customFormat="false" ht="15.75" hidden="false" customHeight="false" outlineLevel="0" collapsed="false">
      <c r="A205" s="20" t="s">
        <v>748</v>
      </c>
      <c r="B205" s="53" t="n">
        <v>13081.52</v>
      </c>
    </row>
    <row r="206" customFormat="false" ht="15.75" hidden="false" customHeight="false" outlineLevel="0" collapsed="false">
      <c r="A206" s="20" t="s">
        <v>749</v>
      </c>
      <c r="B206" s="53" t="n">
        <v>14275.15</v>
      </c>
    </row>
    <row r="207" customFormat="false" ht="15.75" hidden="false" customHeight="false" outlineLevel="0" collapsed="false">
      <c r="A207" s="20" t="s">
        <v>753</v>
      </c>
      <c r="B207" s="53" t="n">
        <v>13081.52</v>
      </c>
    </row>
    <row r="208" customFormat="false" ht="15.75" hidden="false" customHeight="false" outlineLevel="0" collapsed="false">
      <c r="A208" s="20" t="s">
        <v>754</v>
      </c>
      <c r="B208" s="53" t="n">
        <v>14275.15</v>
      </c>
    </row>
    <row r="209" customFormat="false" ht="15.75" hidden="false" customHeight="false" outlineLevel="0" collapsed="false">
      <c r="A209" s="20" t="s">
        <v>760</v>
      </c>
      <c r="B209" s="53" t="n">
        <v>13081.52</v>
      </c>
    </row>
    <row r="210" customFormat="false" ht="15.75" hidden="false" customHeight="false" outlineLevel="0" collapsed="false">
      <c r="A210" s="20" t="s">
        <v>761</v>
      </c>
      <c r="B210" s="53" t="n">
        <v>93437.41</v>
      </c>
    </row>
    <row r="211" customFormat="false" ht="15.75" hidden="false" customHeight="false" outlineLevel="0" collapsed="false">
      <c r="A211" s="20" t="s">
        <v>767</v>
      </c>
      <c r="B211" s="53" t="n">
        <v>85624.56</v>
      </c>
    </row>
    <row r="212" customFormat="false" ht="15.75" hidden="false" customHeight="false" outlineLevel="0" collapsed="false">
      <c r="A212" s="20" t="s">
        <v>768</v>
      </c>
      <c r="B212" s="53" t="n">
        <v>34223.3</v>
      </c>
    </row>
    <row r="213" customFormat="false" ht="15.75" hidden="false" customHeight="false" outlineLevel="0" collapsed="false">
      <c r="A213" s="20" t="s">
        <v>770</v>
      </c>
      <c r="B213" s="53" t="n">
        <v>31361.68</v>
      </c>
    </row>
    <row r="214" customFormat="false" ht="15.75" hidden="false" customHeight="false" outlineLevel="0" collapsed="false">
      <c r="A214" s="20" t="s">
        <v>771</v>
      </c>
      <c r="B214" s="53" t="n">
        <v>344.86</v>
      </c>
    </row>
    <row r="215" customFormat="false" ht="15.75" hidden="false" customHeight="false" outlineLevel="0" collapsed="false">
      <c r="A215" s="20" t="s">
        <v>775</v>
      </c>
      <c r="B215" s="53" t="n">
        <v>307.16</v>
      </c>
    </row>
    <row r="216" customFormat="false" ht="15.75" hidden="false" customHeight="false" outlineLevel="0" collapsed="false">
      <c r="A216" s="20" t="s">
        <v>776</v>
      </c>
      <c r="B216" s="53" t="n">
        <v>345.33</v>
      </c>
    </row>
    <row r="217" customFormat="false" ht="15.75" hidden="false" customHeight="false" outlineLevel="0" collapsed="false">
      <c r="A217" s="20" t="s">
        <v>780</v>
      </c>
      <c r="B217" s="53" t="n">
        <v>305.43</v>
      </c>
    </row>
    <row r="218" customFormat="false" ht="15.75" hidden="false" customHeight="false" outlineLevel="0" collapsed="false">
      <c r="A218" s="20" t="s">
        <v>781</v>
      </c>
      <c r="B218" s="53" t="n">
        <v>345.33</v>
      </c>
    </row>
    <row r="219" customFormat="false" ht="15.75" hidden="false" customHeight="false" outlineLevel="0" collapsed="false">
      <c r="A219" s="20" t="s">
        <v>785</v>
      </c>
      <c r="B219" s="53" t="n">
        <v>305.43</v>
      </c>
    </row>
    <row r="220" customFormat="false" ht="15.75" hidden="false" customHeight="false" outlineLevel="0" collapsed="false">
      <c r="A220" s="20" t="s">
        <v>786</v>
      </c>
      <c r="B220" s="53" t="n">
        <v>1594.33</v>
      </c>
    </row>
    <row r="221" customFormat="false" ht="15.75" hidden="false" customHeight="false" outlineLevel="0" collapsed="false">
      <c r="A221" s="20" t="s">
        <v>790</v>
      </c>
      <c r="B221" s="53" t="n">
        <v>1461.02</v>
      </c>
    </row>
    <row r="222" customFormat="false" ht="15.75" hidden="false" customHeight="false" outlineLevel="0" collapsed="false">
      <c r="A222" s="20" t="s">
        <v>791</v>
      </c>
      <c r="B222" s="53" t="n">
        <v>2672.74</v>
      </c>
    </row>
    <row r="223" customFormat="false" ht="15.75" hidden="false" customHeight="false" outlineLevel="0" collapsed="false">
      <c r="A223" s="20" t="s">
        <v>794</v>
      </c>
      <c r="B223" s="53" t="n">
        <v>2449.26</v>
      </c>
    </row>
    <row r="224" customFormat="false" ht="15.75" hidden="false" customHeight="false" outlineLevel="0" collapsed="false">
      <c r="A224" s="20" t="s">
        <v>795</v>
      </c>
      <c r="B224" s="53" t="n">
        <v>2672.74</v>
      </c>
    </row>
    <row r="225" customFormat="false" ht="15.75" hidden="false" customHeight="false" outlineLevel="0" collapsed="false">
      <c r="A225" s="20" t="s">
        <v>798</v>
      </c>
      <c r="B225" s="53" t="n">
        <v>2449.26</v>
      </c>
    </row>
    <row r="226" customFormat="false" ht="15.75" hidden="false" customHeight="false" outlineLevel="0" collapsed="false">
      <c r="A226" s="20" t="s">
        <v>799</v>
      </c>
      <c r="B226" s="53" t="n">
        <v>53.04</v>
      </c>
    </row>
    <row r="227" customFormat="false" ht="15.75" hidden="false" customHeight="false" outlineLevel="0" collapsed="false">
      <c r="A227" s="20" t="s">
        <v>802</v>
      </c>
      <c r="B227" s="53" t="n">
        <v>49.64</v>
      </c>
    </row>
    <row r="228" customFormat="false" ht="15.75" hidden="false" customHeight="false" outlineLevel="0" collapsed="false">
      <c r="A228" s="20" t="s">
        <v>803</v>
      </c>
      <c r="B228" s="53" t="n">
        <v>84.63</v>
      </c>
    </row>
    <row r="229" customFormat="false" ht="15.75" hidden="false" customHeight="false" outlineLevel="0" collapsed="false">
      <c r="A229" s="20" t="s">
        <v>806</v>
      </c>
      <c r="B229" s="53" t="n">
        <v>80.21</v>
      </c>
    </row>
    <row r="230" customFormat="false" ht="15.75" hidden="false" customHeight="false" outlineLevel="0" collapsed="false">
      <c r="A230" s="20" t="s">
        <v>807</v>
      </c>
      <c r="B230" s="53" t="n">
        <v>180.53</v>
      </c>
    </row>
    <row r="231" customFormat="false" ht="15.75" hidden="false" customHeight="false" outlineLevel="0" collapsed="false">
      <c r="A231" s="20" t="s">
        <v>809</v>
      </c>
      <c r="B231" s="53" t="n">
        <v>173.03</v>
      </c>
    </row>
    <row r="232" customFormat="false" ht="15.75" hidden="false" customHeight="false" outlineLevel="0" collapsed="false">
      <c r="A232" s="20" t="s">
        <v>810</v>
      </c>
      <c r="B232" s="53" t="n">
        <v>19.47</v>
      </c>
    </row>
    <row r="233" customFormat="false" ht="15.75" hidden="false" customHeight="false" outlineLevel="0" collapsed="false">
      <c r="A233" s="20" t="s">
        <v>816</v>
      </c>
      <c r="B233" s="53" t="n">
        <v>17.96</v>
      </c>
    </row>
    <row r="234" customFormat="false" ht="15.75" hidden="false" customHeight="false" outlineLevel="0" collapsed="false">
      <c r="A234" s="20" t="s">
        <v>817</v>
      </c>
      <c r="B234" s="53" t="n">
        <v>24.57</v>
      </c>
    </row>
    <row r="235" customFormat="false" ht="15.75" hidden="false" customHeight="false" outlineLevel="0" collapsed="false">
      <c r="A235" s="20" t="s">
        <v>821</v>
      </c>
      <c r="B235" s="53" t="n">
        <v>22.83</v>
      </c>
    </row>
    <row r="236" customFormat="false" ht="15.75" hidden="false" customHeight="false" outlineLevel="0" collapsed="false">
      <c r="A236" s="20" t="s">
        <v>822</v>
      </c>
      <c r="B236" s="53" t="n">
        <v>36.08</v>
      </c>
    </row>
    <row r="237" customFormat="false" ht="15.75" hidden="false" customHeight="false" outlineLevel="0" collapsed="false">
      <c r="A237" s="20" t="s">
        <v>824</v>
      </c>
      <c r="B237" s="53" t="n">
        <v>33.97</v>
      </c>
    </row>
    <row r="238" customFormat="false" ht="15.75" hidden="false" customHeight="false" outlineLevel="0" collapsed="false">
      <c r="A238" s="20" t="s">
        <v>825</v>
      </c>
      <c r="B238" s="53" t="n">
        <v>176.86</v>
      </c>
    </row>
    <row r="239" customFormat="false" ht="15.75" hidden="false" customHeight="false" outlineLevel="0" collapsed="false">
      <c r="A239" s="20" t="s">
        <v>827</v>
      </c>
      <c r="B239" s="53" t="n">
        <v>162.07</v>
      </c>
    </row>
    <row r="240" customFormat="false" ht="15.75" hidden="false" customHeight="false" outlineLevel="0" collapsed="false">
      <c r="A240" s="20" t="s">
        <v>828</v>
      </c>
      <c r="B240" s="53" t="n">
        <v>130.69</v>
      </c>
    </row>
    <row r="241" customFormat="false" ht="15.75" hidden="false" customHeight="false" outlineLevel="0" collapsed="false">
      <c r="A241" s="20" t="s">
        <v>830</v>
      </c>
      <c r="B241" s="53" t="n">
        <v>119.76</v>
      </c>
    </row>
    <row r="242" customFormat="false" ht="15.75" hidden="false" customHeight="false" outlineLevel="0" collapsed="false">
      <c r="A242" s="20" t="s">
        <v>831</v>
      </c>
      <c r="B242" s="53" t="n">
        <v>176.86</v>
      </c>
    </row>
    <row r="243" customFormat="false" ht="15.75" hidden="false" customHeight="false" outlineLevel="0" collapsed="false">
      <c r="A243" s="20" t="s">
        <v>833</v>
      </c>
      <c r="B243" s="53" t="n">
        <v>162.07</v>
      </c>
    </row>
    <row r="244" customFormat="false" ht="15.75" hidden="false" customHeight="false" outlineLevel="0" collapsed="false">
      <c r="A244" s="20" t="s">
        <v>834</v>
      </c>
      <c r="B244" s="53" t="n">
        <v>191.65</v>
      </c>
    </row>
    <row r="245" customFormat="false" ht="15.75" hidden="false" customHeight="false" outlineLevel="0" collapsed="false">
      <c r="A245" s="20" t="s">
        <v>836</v>
      </c>
      <c r="B245" s="53" t="n">
        <v>175.63</v>
      </c>
    </row>
    <row r="246" customFormat="false" ht="15.75" hidden="false" customHeight="false" outlineLevel="0" collapsed="false">
      <c r="A246" s="20" t="s">
        <v>837</v>
      </c>
      <c r="B246" s="53" t="n">
        <v>191.65</v>
      </c>
    </row>
    <row r="247" customFormat="false" ht="15.75" hidden="false" customHeight="false" outlineLevel="0" collapsed="false">
      <c r="A247" s="20" t="s">
        <v>839</v>
      </c>
      <c r="B247" s="53" t="n">
        <v>175.63</v>
      </c>
    </row>
    <row r="248" customFormat="false" ht="15.75" hidden="false" customHeight="false" outlineLevel="0" collapsed="false">
      <c r="A248" s="20" t="s">
        <v>840</v>
      </c>
      <c r="B248" s="53" t="n">
        <v>376.77</v>
      </c>
    </row>
    <row r="249" customFormat="false" ht="15.75" hidden="false" customHeight="false" outlineLevel="0" collapsed="false">
      <c r="A249" s="20" t="s">
        <v>842</v>
      </c>
      <c r="B249" s="53" t="n">
        <v>345.27</v>
      </c>
    </row>
    <row r="250" customFormat="false" ht="15.75" hidden="false" customHeight="false" outlineLevel="0" collapsed="false">
      <c r="A250" s="20" t="s">
        <v>843</v>
      </c>
      <c r="B250" s="53" t="n">
        <v>314.51</v>
      </c>
    </row>
    <row r="251" customFormat="false" ht="15.75" hidden="false" customHeight="false" outlineLevel="0" collapsed="false">
      <c r="A251" s="20" t="s">
        <v>845</v>
      </c>
      <c r="B251" s="53" t="n">
        <v>288.21</v>
      </c>
    </row>
    <row r="252" customFormat="false" ht="15.75" hidden="false" customHeight="false" outlineLevel="0" collapsed="false">
      <c r="A252" s="20" t="s">
        <v>846</v>
      </c>
      <c r="B252" s="53" t="n">
        <v>265.37</v>
      </c>
    </row>
    <row r="253" customFormat="false" ht="15.75" hidden="false" customHeight="false" outlineLevel="0" collapsed="false">
      <c r="A253" s="20" t="s">
        <v>848</v>
      </c>
      <c r="B253" s="53" t="n">
        <v>243.18</v>
      </c>
    </row>
    <row r="254" customFormat="false" ht="15.75" hidden="false" customHeight="false" outlineLevel="0" collapsed="false">
      <c r="A254" s="20" t="s">
        <v>849</v>
      </c>
      <c r="B254" s="53" t="n">
        <v>288.31</v>
      </c>
    </row>
    <row r="255" customFormat="false" ht="15.75" hidden="false" customHeight="false" outlineLevel="0" collapsed="false">
      <c r="A255" s="20" t="s">
        <v>851</v>
      </c>
      <c r="B255" s="53" t="n">
        <v>264.2</v>
      </c>
    </row>
    <row r="256" customFormat="false" ht="15.75" hidden="false" customHeight="false" outlineLevel="0" collapsed="false">
      <c r="A256" s="20" t="s">
        <v>852</v>
      </c>
      <c r="B256" s="53" t="n">
        <v>502.91</v>
      </c>
    </row>
    <row r="257" customFormat="false" ht="15.75" hidden="false" customHeight="false" outlineLevel="0" collapsed="false">
      <c r="A257" s="20" t="s">
        <v>855</v>
      </c>
      <c r="B257" s="53" t="n">
        <v>460.85</v>
      </c>
    </row>
    <row r="258" customFormat="false" ht="15.75" hidden="false" customHeight="false" outlineLevel="0" collapsed="false">
      <c r="A258" s="20" t="s">
        <v>856</v>
      </c>
      <c r="B258" s="53" t="n">
        <v>250.62</v>
      </c>
    </row>
    <row r="259" customFormat="false" ht="15.75" hidden="false" customHeight="false" outlineLevel="0" collapsed="false">
      <c r="A259" s="20" t="s">
        <v>858</v>
      </c>
      <c r="B259" s="53" t="n">
        <v>229.67</v>
      </c>
    </row>
    <row r="260" customFormat="false" ht="15.75" hidden="false" customHeight="false" outlineLevel="0" collapsed="false">
      <c r="A260" s="20" t="s">
        <v>859</v>
      </c>
      <c r="B260" s="53" t="n">
        <v>176.91</v>
      </c>
    </row>
    <row r="261" customFormat="false" ht="15.75" hidden="false" customHeight="false" outlineLevel="0" collapsed="false">
      <c r="A261" s="20" t="s">
        <v>861</v>
      </c>
      <c r="B261" s="53" t="n">
        <v>162.11</v>
      </c>
    </row>
    <row r="262" customFormat="false" ht="15.75" hidden="false" customHeight="false" outlineLevel="0" collapsed="false">
      <c r="A262" s="20" t="s">
        <v>862</v>
      </c>
      <c r="B262" s="53" t="n">
        <v>163.8</v>
      </c>
    </row>
    <row r="263" customFormat="false" ht="15.75" hidden="false" customHeight="false" outlineLevel="0" collapsed="false">
      <c r="A263" s="20" t="s">
        <v>864</v>
      </c>
      <c r="B263" s="53" t="n">
        <v>150.1</v>
      </c>
    </row>
    <row r="264" customFormat="false" ht="15.75" hidden="false" customHeight="false" outlineLevel="0" collapsed="false">
      <c r="A264" s="20" t="s">
        <v>865</v>
      </c>
      <c r="B264" s="53" t="n">
        <v>642.15</v>
      </c>
    </row>
    <row r="265" customFormat="false" ht="15.75" hidden="false" customHeight="false" outlineLevel="0" collapsed="false">
      <c r="A265" s="20" t="s">
        <v>867</v>
      </c>
      <c r="B265" s="53" t="n">
        <v>588.45</v>
      </c>
    </row>
    <row r="266" customFormat="false" ht="15.75" hidden="false" customHeight="false" outlineLevel="0" collapsed="false">
      <c r="A266" s="20" t="s">
        <v>868</v>
      </c>
      <c r="B266" s="53" t="n">
        <v>156.79</v>
      </c>
    </row>
    <row r="267" customFormat="false" ht="15.75" hidden="false" customHeight="false" outlineLevel="0" collapsed="false">
      <c r="A267" s="20" t="s">
        <v>870</v>
      </c>
      <c r="B267" s="53" t="n">
        <v>143.68</v>
      </c>
    </row>
    <row r="268" customFormat="false" ht="15.75" hidden="false" customHeight="false" outlineLevel="0" collapsed="false">
      <c r="A268" s="20" t="s">
        <v>871</v>
      </c>
      <c r="B268" s="53" t="n">
        <v>235.25</v>
      </c>
    </row>
    <row r="269" customFormat="false" ht="15.75" hidden="false" customHeight="false" outlineLevel="0" collapsed="false">
      <c r="A269" s="20" t="s">
        <v>873</v>
      </c>
      <c r="B269" s="53" t="n">
        <v>215.58</v>
      </c>
    </row>
    <row r="270" customFormat="false" ht="15.75" hidden="false" customHeight="false" outlineLevel="0" collapsed="false">
      <c r="A270" s="20" t="s">
        <v>874</v>
      </c>
      <c r="B270" s="53" t="n">
        <v>235.25</v>
      </c>
    </row>
    <row r="271" customFormat="false" ht="15.75" hidden="false" customHeight="false" outlineLevel="0" collapsed="false">
      <c r="A271" s="20" t="s">
        <v>876</v>
      </c>
      <c r="B271" s="53" t="n">
        <v>215.58</v>
      </c>
    </row>
    <row r="272" customFormat="false" ht="15.75" hidden="false" customHeight="false" outlineLevel="0" collapsed="false">
      <c r="A272" s="20" t="s">
        <v>877</v>
      </c>
      <c r="B272" s="53" t="n">
        <v>187.31</v>
      </c>
    </row>
    <row r="273" customFormat="false" ht="15.75" hidden="false" customHeight="false" outlineLevel="0" collapsed="false">
      <c r="A273" s="20" t="s">
        <v>879</v>
      </c>
      <c r="B273" s="53" t="n">
        <v>171.65</v>
      </c>
    </row>
    <row r="274" customFormat="false" ht="15.75" hidden="false" customHeight="false" outlineLevel="0" collapsed="false">
      <c r="A274" s="20" t="s">
        <v>880</v>
      </c>
      <c r="B274" s="53" t="n">
        <v>203.88</v>
      </c>
    </row>
    <row r="275" customFormat="false" ht="15.75" hidden="false" customHeight="false" outlineLevel="0" collapsed="false">
      <c r="A275" s="20" t="s">
        <v>882</v>
      </c>
      <c r="B275" s="53" t="n">
        <v>186.83</v>
      </c>
    </row>
    <row r="276" customFormat="false" ht="15.75" hidden="false" customHeight="false" outlineLevel="0" collapsed="false">
      <c r="A276" s="20" t="s">
        <v>883</v>
      </c>
      <c r="B276" s="53" t="n">
        <v>228.28</v>
      </c>
    </row>
    <row r="277" customFormat="false" ht="15.75" hidden="false" customHeight="false" outlineLevel="0" collapsed="false">
      <c r="A277" s="20" t="s">
        <v>885</v>
      </c>
      <c r="B277" s="53" t="n">
        <v>209.19</v>
      </c>
    </row>
    <row r="278" customFormat="false" ht="15.75" hidden="false" customHeight="false" outlineLevel="0" collapsed="false">
      <c r="A278" s="20" t="s">
        <v>886</v>
      </c>
      <c r="B278" s="53" t="n">
        <v>235.25</v>
      </c>
    </row>
    <row r="279" customFormat="false" ht="15.75" hidden="false" customHeight="false" outlineLevel="0" collapsed="false">
      <c r="A279" s="20" t="s">
        <v>888</v>
      </c>
      <c r="B279" s="53" t="n">
        <v>215.58</v>
      </c>
    </row>
    <row r="280" customFormat="false" ht="15.75" hidden="false" customHeight="false" outlineLevel="0" collapsed="false">
      <c r="A280" s="20" t="s">
        <v>889</v>
      </c>
      <c r="B280" s="53" t="n">
        <v>235.25</v>
      </c>
    </row>
    <row r="281" customFormat="false" ht="15.75" hidden="false" customHeight="false" outlineLevel="0" collapsed="false">
      <c r="A281" s="20" t="s">
        <v>891</v>
      </c>
      <c r="B281" s="53" t="n">
        <v>215.58</v>
      </c>
    </row>
    <row r="282" customFormat="false" ht="15.75" hidden="false" customHeight="false" outlineLevel="0" collapsed="false">
      <c r="A282" s="20" t="s">
        <v>892</v>
      </c>
      <c r="B282" s="53" t="n">
        <v>265.37</v>
      </c>
    </row>
    <row r="283" customFormat="false" ht="15.75" hidden="false" customHeight="false" outlineLevel="0" collapsed="false">
      <c r="A283" s="20" t="s">
        <v>894</v>
      </c>
      <c r="B283" s="53" t="n">
        <v>243.18</v>
      </c>
    </row>
    <row r="284" customFormat="false" ht="15.75" hidden="false" customHeight="false" outlineLevel="0" collapsed="false">
      <c r="A284" s="20" t="s">
        <v>895</v>
      </c>
      <c r="B284" s="53" t="n">
        <v>427.55</v>
      </c>
    </row>
    <row r="285" customFormat="false" ht="15.75" hidden="false" customHeight="false" outlineLevel="0" collapsed="false">
      <c r="A285" s="20" t="s">
        <v>897</v>
      </c>
      <c r="B285" s="53" t="n">
        <v>391.8</v>
      </c>
    </row>
    <row r="286" customFormat="false" ht="15.75" hidden="false" customHeight="false" outlineLevel="0" collapsed="false">
      <c r="A286" s="20" t="s">
        <v>898</v>
      </c>
      <c r="B286" s="53" t="n">
        <v>188.21</v>
      </c>
    </row>
    <row r="287" customFormat="false" ht="15.75" hidden="false" customHeight="false" outlineLevel="0" collapsed="false">
      <c r="A287" s="20" t="s">
        <v>900</v>
      </c>
      <c r="B287" s="53" t="n">
        <v>172.47</v>
      </c>
    </row>
    <row r="288" customFormat="false" ht="15.75" hidden="false" customHeight="false" outlineLevel="0" collapsed="false">
      <c r="A288" s="20" t="s">
        <v>901</v>
      </c>
      <c r="B288" s="53" t="n">
        <v>1775.2</v>
      </c>
    </row>
    <row r="289" customFormat="false" ht="15.75" hidden="false" customHeight="false" outlineLevel="0" collapsed="false">
      <c r="A289" s="20" t="s">
        <v>903</v>
      </c>
      <c r="B289" s="53" t="n">
        <v>1626.77</v>
      </c>
    </row>
    <row r="290" customFormat="false" ht="15.75" hidden="false" customHeight="false" outlineLevel="0" collapsed="false">
      <c r="A290" s="20" t="s">
        <v>904</v>
      </c>
      <c r="B290" s="53" t="n">
        <v>392.09</v>
      </c>
    </row>
    <row r="291" customFormat="false" ht="15.75" hidden="false" customHeight="false" outlineLevel="0" collapsed="false">
      <c r="A291" s="20" t="s">
        <v>906</v>
      </c>
      <c r="B291" s="53" t="n">
        <v>359.31</v>
      </c>
    </row>
    <row r="292" customFormat="false" ht="15.75" hidden="false" customHeight="false" outlineLevel="0" collapsed="false">
      <c r="A292" s="20" t="s">
        <v>907</v>
      </c>
      <c r="B292" s="53" t="n">
        <v>228.28</v>
      </c>
    </row>
    <row r="293" customFormat="false" ht="15.75" hidden="false" customHeight="false" outlineLevel="0" collapsed="false">
      <c r="A293" s="20" t="s">
        <v>909</v>
      </c>
      <c r="B293" s="53" t="n">
        <v>209.19</v>
      </c>
    </row>
    <row r="294" customFormat="false" ht="15.75" hidden="false" customHeight="false" outlineLevel="0" collapsed="false">
      <c r="A294" s="20" t="s">
        <v>910</v>
      </c>
      <c r="B294" s="53" t="n">
        <v>156.79</v>
      </c>
    </row>
    <row r="295" customFormat="false" ht="15.75" hidden="false" customHeight="false" outlineLevel="0" collapsed="false">
      <c r="A295" s="20" t="s">
        <v>912</v>
      </c>
      <c r="B295" s="53" t="n">
        <v>143.68</v>
      </c>
    </row>
    <row r="296" customFormat="false" ht="15.75" hidden="false" customHeight="false" outlineLevel="0" collapsed="false">
      <c r="A296" s="20" t="s">
        <v>913</v>
      </c>
      <c r="B296" s="53" t="n">
        <v>224.06</v>
      </c>
    </row>
    <row r="297" customFormat="false" ht="15.75" hidden="false" customHeight="false" outlineLevel="0" collapsed="false">
      <c r="A297" s="20" t="s">
        <v>915</v>
      </c>
      <c r="B297" s="53" t="n">
        <v>205.32</v>
      </c>
    </row>
    <row r="298" customFormat="false" ht="15.75" hidden="false" customHeight="false" outlineLevel="0" collapsed="false">
      <c r="A298" s="20" t="s">
        <v>916</v>
      </c>
      <c r="B298" s="53" t="n">
        <v>348.54</v>
      </c>
    </row>
    <row r="299" customFormat="false" ht="15.75" hidden="false" customHeight="false" outlineLevel="0" collapsed="false">
      <c r="A299" s="20" t="s">
        <v>918</v>
      </c>
      <c r="B299" s="53" t="n">
        <v>319.39</v>
      </c>
    </row>
    <row r="300" customFormat="false" ht="15.75" hidden="false" customHeight="false" outlineLevel="0" collapsed="false">
      <c r="A300" s="20" t="s">
        <v>919</v>
      </c>
      <c r="B300" s="53" t="n">
        <v>348.54</v>
      </c>
    </row>
    <row r="301" customFormat="false" ht="15.75" hidden="false" customHeight="false" outlineLevel="0" collapsed="false">
      <c r="A301" s="20" t="s">
        <v>921</v>
      </c>
      <c r="B301" s="53" t="n">
        <v>319.39</v>
      </c>
    </row>
    <row r="302" customFormat="false" ht="15.75" hidden="false" customHeight="false" outlineLevel="0" collapsed="false">
      <c r="A302" s="20" t="s">
        <v>922</v>
      </c>
      <c r="B302" s="53" t="n">
        <v>348.54</v>
      </c>
    </row>
    <row r="303" customFormat="false" ht="15.75" hidden="false" customHeight="false" outlineLevel="0" collapsed="false">
      <c r="A303" s="20" t="s">
        <v>924</v>
      </c>
      <c r="B303" s="53" t="n">
        <v>319.39</v>
      </c>
    </row>
    <row r="304" customFormat="false" ht="15.75" hidden="false" customHeight="false" outlineLevel="0" collapsed="false">
      <c r="A304" s="20" t="s">
        <v>925</v>
      </c>
      <c r="B304" s="53" t="n">
        <v>261.4</v>
      </c>
    </row>
    <row r="305" customFormat="false" ht="15.75" hidden="false" customHeight="false" outlineLevel="0" collapsed="false">
      <c r="A305" s="20" t="s">
        <v>927</v>
      </c>
      <c r="B305" s="53" t="n">
        <v>239.54</v>
      </c>
    </row>
    <row r="306" customFormat="false" ht="15.75" hidden="false" customHeight="false" outlineLevel="0" collapsed="false">
      <c r="A306" s="20" t="s">
        <v>928</v>
      </c>
      <c r="B306" s="53" t="n">
        <v>234</v>
      </c>
    </row>
    <row r="307" customFormat="false" ht="15.75" hidden="false" customHeight="false" outlineLevel="0" collapsed="false">
      <c r="A307" s="20" t="s">
        <v>930</v>
      </c>
      <c r="B307" s="53" t="n">
        <v>214.44</v>
      </c>
    </row>
    <row r="308" customFormat="false" ht="15.75" hidden="false" customHeight="false" outlineLevel="0" collapsed="false">
      <c r="A308" s="20" t="s">
        <v>931</v>
      </c>
      <c r="B308" s="53" t="n">
        <v>435.66</v>
      </c>
    </row>
    <row r="309" customFormat="false" ht="15.75" hidden="false" customHeight="false" outlineLevel="0" collapsed="false">
      <c r="A309" s="20" t="s">
        <v>933</v>
      </c>
      <c r="B309" s="53" t="n">
        <v>399.23</v>
      </c>
    </row>
    <row r="310" customFormat="false" ht="15.75" hidden="false" customHeight="false" outlineLevel="0" collapsed="false">
      <c r="A310" s="20" t="s">
        <v>934</v>
      </c>
      <c r="B310" s="53" t="n">
        <v>174.26</v>
      </c>
    </row>
    <row r="311" customFormat="false" ht="15.75" hidden="false" customHeight="false" outlineLevel="0" collapsed="false">
      <c r="A311" s="20" t="s">
        <v>936</v>
      </c>
      <c r="B311" s="53" t="n">
        <v>159.69</v>
      </c>
    </row>
    <row r="312" customFormat="false" ht="15.75" hidden="false" customHeight="false" outlineLevel="0" collapsed="false">
      <c r="A312" s="20" t="s">
        <v>937</v>
      </c>
      <c r="B312" s="53" t="n">
        <v>104.55</v>
      </c>
    </row>
    <row r="313" customFormat="false" ht="15.75" hidden="false" customHeight="false" outlineLevel="0" collapsed="false">
      <c r="A313" s="20" t="s">
        <v>939</v>
      </c>
      <c r="B313" s="53" t="n">
        <v>95.81</v>
      </c>
    </row>
    <row r="314" customFormat="false" ht="15.75" hidden="false" customHeight="false" outlineLevel="0" collapsed="false">
      <c r="A314" s="20" t="s">
        <v>940</v>
      </c>
      <c r="B314" s="53" t="n">
        <v>410.54</v>
      </c>
    </row>
    <row r="315" customFormat="false" ht="15.75" hidden="false" customHeight="false" outlineLevel="0" collapsed="false">
      <c r="A315" s="20" t="s">
        <v>942</v>
      </c>
      <c r="B315" s="53" t="n">
        <v>376.21</v>
      </c>
    </row>
    <row r="316" customFormat="false" ht="15.75" hidden="false" customHeight="false" outlineLevel="0" collapsed="false">
      <c r="A316" s="20" t="s">
        <v>943</v>
      </c>
      <c r="B316" s="53" t="n">
        <v>987.95</v>
      </c>
    </row>
    <row r="317" customFormat="false" ht="15.75" hidden="false" customHeight="false" outlineLevel="0" collapsed="false">
      <c r="A317" s="20" t="s">
        <v>945</v>
      </c>
      <c r="B317" s="53" t="n">
        <v>905.34</v>
      </c>
    </row>
    <row r="318" customFormat="false" ht="15.75" hidden="false" customHeight="false" outlineLevel="0" collapsed="false">
      <c r="A318" s="20" t="s">
        <v>946</v>
      </c>
      <c r="B318" s="53" t="n">
        <v>146.88</v>
      </c>
    </row>
    <row r="319" customFormat="false" ht="15.75" hidden="false" customHeight="false" outlineLevel="0" collapsed="false">
      <c r="A319" s="20" t="s">
        <v>948</v>
      </c>
      <c r="B319" s="53" t="n">
        <v>134.6</v>
      </c>
    </row>
    <row r="320" customFormat="false" ht="15.75" hidden="false" customHeight="false" outlineLevel="0" collapsed="false">
      <c r="A320" s="20" t="s">
        <v>949</v>
      </c>
      <c r="B320" s="53" t="n">
        <v>247.99</v>
      </c>
    </row>
    <row r="321" customFormat="false" ht="15.75" hidden="false" customHeight="false" outlineLevel="0" collapsed="false">
      <c r="A321" s="20" t="s">
        <v>951</v>
      </c>
      <c r="B321" s="53" t="n">
        <v>227.25</v>
      </c>
    </row>
    <row r="322" customFormat="false" ht="15.75" hidden="false" customHeight="false" outlineLevel="0" collapsed="false">
      <c r="A322" s="20" t="s">
        <v>952</v>
      </c>
      <c r="B322" s="53" t="n">
        <v>1775.2</v>
      </c>
    </row>
    <row r="323" customFormat="false" ht="15.75" hidden="false" customHeight="false" outlineLevel="0" collapsed="false">
      <c r="A323" s="20" t="s">
        <v>954</v>
      </c>
      <c r="B323" s="53" t="n">
        <v>1626.77</v>
      </c>
    </row>
    <row r="324" customFormat="false" ht="15.75" hidden="false" customHeight="false" outlineLevel="0" collapsed="false">
      <c r="A324" s="20" t="s">
        <v>955</v>
      </c>
      <c r="B324" s="53" t="n">
        <v>311.25</v>
      </c>
    </row>
    <row r="325" customFormat="false" ht="15.75" hidden="false" customHeight="false" outlineLevel="0" collapsed="false">
      <c r="A325" s="20" t="s">
        <v>957</v>
      </c>
      <c r="B325" s="53" t="n">
        <v>285.22</v>
      </c>
    </row>
    <row r="326" customFormat="false" ht="15.75" hidden="false" customHeight="false" outlineLevel="0" collapsed="false">
      <c r="A326" s="20" t="s">
        <v>958</v>
      </c>
      <c r="B326" s="53" t="n">
        <v>155.37</v>
      </c>
    </row>
    <row r="327" customFormat="false" ht="15.75" hidden="false" customHeight="false" outlineLevel="0" collapsed="false">
      <c r="A327" s="20" t="s">
        <v>960</v>
      </c>
      <c r="B327" s="53" t="n">
        <v>142.38</v>
      </c>
    </row>
    <row r="328" customFormat="false" ht="15.75" hidden="false" customHeight="false" outlineLevel="0" collapsed="false">
      <c r="A328" s="20" t="s">
        <v>961</v>
      </c>
      <c r="B328" s="53" t="n">
        <v>44.38</v>
      </c>
    </row>
    <row r="329" customFormat="false" ht="15.75" hidden="false" customHeight="false" outlineLevel="0" collapsed="false">
      <c r="A329" s="20" t="s">
        <v>964</v>
      </c>
      <c r="B329" s="53" t="n">
        <v>40.67</v>
      </c>
    </row>
    <row r="330" customFormat="false" ht="15.75" hidden="false" customHeight="false" outlineLevel="0" collapsed="false">
      <c r="A330" s="20" t="s">
        <v>965</v>
      </c>
      <c r="B330" s="53" t="n">
        <v>53.26</v>
      </c>
    </row>
    <row r="331" customFormat="false" ht="15.75" hidden="false" customHeight="false" outlineLevel="0" collapsed="false">
      <c r="A331" s="20" t="s">
        <v>967</v>
      </c>
      <c r="B331" s="53" t="n">
        <v>48.81</v>
      </c>
    </row>
    <row r="332" customFormat="false" ht="15.75" hidden="false" customHeight="false" outlineLevel="0" collapsed="false">
      <c r="A332" s="20" t="s">
        <v>968</v>
      </c>
      <c r="B332" s="53" t="n">
        <v>155.05</v>
      </c>
    </row>
    <row r="333" customFormat="false" ht="15.75" hidden="false" customHeight="false" outlineLevel="0" collapsed="false">
      <c r="A333" s="20" t="s">
        <v>971</v>
      </c>
      <c r="B333" s="53" t="n">
        <v>142.08</v>
      </c>
    </row>
    <row r="334" customFormat="false" ht="15.75" hidden="false" customHeight="false" outlineLevel="0" collapsed="false">
      <c r="A334" s="20" t="s">
        <v>972</v>
      </c>
      <c r="B334" s="53" t="n">
        <v>155.05</v>
      </c>
    </row>
    <row r="335" customFormat="false" ht="15.75" hidden="false" customHeight="false" outlineLevel="0" collapsed="false">
      <c r="A335" s="20" t="s">
        <v>975</v>
      </c>
      <c r="B335" s="53" t="n">
        <v>142.08</v>
      </c>
    </row>
    <row r="336" customFormat="false" ht="15.75" hidden="false" customHeight="false" outlineLevel="0" collapsed="false">
      <c r="A336" s="20" t="s">
        <v>976</v>
      </c>
      <c r="B336" s="53" t="n">
        <v>94.68</v>
      </c>
    </row>
    <row r="337" customFormat="false" ht="15.75" hidden="false" customHeight="false" outlineLevel="0" collapsed="false">
      <c r="A337" s="20" t="s">
        <v>979</v>
      </c>
      <c r="B337" s="53" t="n">
        <v>86.76</v>
      </c>
    </row>
    <row r="338" customFormat="false" ht="15.75" hidden="false" customHeight="false" outlineLevel="0" collapsed="false">
      <c r="A338" s="20" t="s">
        <v>980</v>
      </c>
      <c r="B338" s="53" t="n">
        <v>3415.57</v>
      </c>
    </row>
    <row r="339" customFormat="false" ht="15.75" hidden="false" customHeight="false" outlineLevel="0" collapsed="false">
      <c r="A339" s="20" t="s">
        <v>982</v>
      </c>
      <c r="B339" s="53" t="n">
        <v>3129.98</v>
      </c>
    </row>
    <row r="340" customFormat="false" ht="15.75" hidden="false" customHeight="false" outlineLevel="0" collapsed="false">
      <c r="A340" s="20" t="s">
        <v>983</v>
      </c>
      <c r="B340" s="53" t="n">
        <v>176.86</v>
      </c>
    </row>
    <row r="341" customFormat="false" ht="15.75" hidden="false" customHeight="false" outlineLevel="0" collapsed="false">
      <c r="A341" s="20" t="s">
        <v>985</v>
      </c>
      <c r="B341" s="53" t="n">
        <v>162.07</v>
      </c>
    </row>
    <row r="342" customFormat="false" ht="15.75" hidden="false" customHeight="false" outlineLevel="0" collapsed="false">
      <c r="A342" s="20" t="s">
        <v>986</v>
      </c>
      <c r="B342" s="53" t="n">
        <v>176.86</v>
      </c>
    </row>
    <row r="343" customFormat="false" ht="15.75" hidden="false" customHeight="false" outlineLevel="0" collapsed="false">
      <c r="A343" s="20" t="s">
        <v>988</v>
      </c>
      <c r="B343" s="53" t="n">
        <v>162.07</v>
      </c>
    </row>
    <row r="344" customFormat="false" ht="15.75" hidden="false" customHeight="false" outlineLevel="0" collapsed="false">
      <c r="A344" s="20" t="s">
        <v>989</v>
      </c>
      <c r="B344" s="53" t="n">
        <v>410.54</v>
      </c>
    </row>
    <row r="345" customFormat="false" ht="15.75" hidden="false" customHeight="false" outlineLevel="0" collapsed="false">
      <c r="A345" s="20" t="s">
        <v>991</v>
      </c>
      <c r="B345" s="53" t="n">
        <v>376.21</v>
      </c>
    </row>
    <row r="346" customFormat="false" ht="15.75" hidden="false" customHeight="false" outlineLevel="0" collapsed="false">
      <c r="A346" s="20" t="s">
        <v>992</v>
      </c>
      <c r="B346" s="53" t="n">
        <v>156.79</v>
      </c>
    </row>
    <row r="347" customFormat="false" ht="15.75" hidden="false" customHeight="false" outlineLevel="0" collapsed="false">
      <c r="A347" s="20" t="s">
        <v>994</v>
      </c>
      <c r="B347" s="53" t="n">
        <v>143.68</v>
      </c>
    </row>
    <row r="348" customFormat="false" ht="15.75" hidden="false" customHeight="false" outlineLevel="0" collapsed="false">
      <c r="A348" s="20" t="s">
        <v>995</v>
      </c>
      <c r="B348" s="53" t="n">
        <v>410.54</v>
      </c>
    </row>
    <row r="349" customFormat="false" ht="15.75" hidden="false" customHeight="false" outlineLevel="0" collapsed="false">
      <c r="A349" s="20" t="s">
        <v>997</v>
      </c>
      <c r="B349" s="53" t="n">
        <v>376.21</v>
      </c>
    </row>
    <row r="350" customFormat="false" ht="15.75" hidden="false" customHeight="false" outlineLevel="0" collapsed="false">
      <c r="A350" s="20" t="s">
        <v>998</v>
      </c>
      <c r="B350" s="53" t="n">
        <v>987.95</v>
      </c>
    </row>
    <row r="351" customFormat="false" ht="15.75" hidden="false" customHeight="false" outlineLevel="0" collapsed="false">
      <c r="A351" s="20" t="s">
        <v>1000</v>
      </c>
      <c r="B351" s="53" t="n">
        <v>905.34</v>
      </c>
    </row>
    <row r="352" customFormat="false" ht="15.75" hidden="false" customHeight="false" outlineLevel="0" collapsed="false">
      <c r="A352" s="20" t="s">
        <v>1001</v>
      </c>
      <c r="B352" s="53" t="n">
        <v>660.72</v>
      </c>
    </row>
    <row r="353" customFormat="false" ht="15.75" hidden="false" customHeight="false" outlineLevel="0" collapsed="false">
      <c r="A353" s="20" t="s">
        <v>1003</v>
      </c>
      <c r="B353" s="53" t="n">
        <v>605.47</v>
      </c>
    </row>
    <row r="354" customFormat="false" ht="15.75" hidden="false" customHeight="false" outlineLevel="0" collapsed="false">
      <c r="A354" s="20" t="s">
        <v>1004</v>
      </c>
      <c r="B354" s="53" t="n">
        <v>176.86</v>
      </c>
    </row>
    <row r="355" customFormat="false" ht="15.75" hidden="false" customHeight="false" outlineLevel="0" collapsed="false">
      <c r="A355" s="20" t="s">
        <v>1006</v>
      </c>
      <c r="B355" s="53" t="n">
        <v>162.07</v>
      </c>
    </row>
    <row r="356" customFormat="false" ht="15.75" hidden="false" customHeight="false" outlineLevel="0" collapsed="false">
      <c r="A356" s="20" t="s">
        <v>1007</v>
      </c>
      <c r="B356" s="53" t="n">
        <v>961.53</v>
      </c>
    </row>
    <row r="357" customFormat="false" ht="15.75" hidden="false" customHeight="false" outlineLevel="0" collapsed="false">
      <c r="A357" s="20" t="s">
        <v>1009</v>
      </c>
      <c r="B357" s="53" t="n">
        <v>881.13</v>
      </c>
    </row>
    <row r="358" customFormat="false" ht="15.75" hidden="false" customHeight="false" outlineLevel="0" collapsed="false">
      <c r="A358" s="20" t="s">
        <v>1010</v>
      </c>
      <c r="B358" s="53" t="n">
        <v>148.07</v>
      </c>
    </row>
    <row r="359" customFormat="false" ht="15.75" hidden="false" customHeight="false" outlineLevel="0" collapsed="false">
      <c r="A359" s="20" t="s">
        <v>1012</v>
      </c>
      <c r="B359" s="53" t="n">
        <v>135.69</v>
      </c>
    </row>
    <row r="360" customFormat="false" ht="15.75" hidden="false" customHeight="false" outlineLevel="0" collapsed="false">
      <c r="A360" s="20" t="s">
        <v>1013</v>
      </c>
      <c r="B360" s="53" t="n">
        <v>148.07</v>
      </c>
    </row>
    <row r="361" customFormat="false" ht="15.75" hidden="false" customHeight="false" outlineLevel="0" collapsed="false">
      <c r="A361" s="20" t="s">
        <v>1015</v>
      </c>
      <c r="B361" s="53" t="n">
        <v>135.69</v>
      </c>
    </row>
    <row r="362" customFormat="false" ht="15.75" hidden="false" customHeight="false" outlineLevel="0" collapsed="false">
      <c r="A362" s="20" t="s">
        <v>1016</v>
      </c>
      <c r="B362" s="53" t="n">
        <v>148.07</v>
      </c>
    </row>
    <row r="363" customFormat="false" ht="15.75" hidden="false" customHeight="false" outlineLevel="0" collapsed="false">
      <c r="A363" s="20" t="s">
        <v>1018</v>
      </c>
      <c r="B363" s="53" t="n">
        <v>135.69</v>
      </c>
    </row>
    <row r="364" customFormat="false" ht="15.75" hidden="false" customHeight="false" outlineLevel="0" collapsed="false">
      <c r="A364" s="20" t="s">
        <v>1019</v>
      </c>
      <c r="B364" s="53" t="n">
        <v>148.07</v>
      </c>
    </row>
    <row r="365" customFormat="false" ht="15.75" hidden="false" customHeight="false" outlineLevel="0" collapsed="false">
      <c r="A365" s="20" t="s">
        <v>1021</v>
      </c>
      <c r="B365" s="53" t="n">
        <v>135.69</v>
      </c>
    </row>
    <row r="366" customFormat="false" ht="15.75" hidden="false" customHeight="false" outlineLevel="0" collapsed="false">
      <c r="A366" s="20" t="s">
        <v>1022</v>
      </c>
      <c r="B366" s="53" t="n">
        <v>148.07</v>
      </c>
    </row>
    <row r="367" customFormat="false" ht="15.75" hidden="false" customHeight="false" outlineLevel="0" collapsed="false">
      <c r="A367" s="20" t="s">
        <v>1024</v>
      </c>
      <c r="B367" s="53" t="n">
        <v>135.69</v>
      </c>
    </row>
    <row r="368" customFormat="false" ht="15.75" hidden="false" customHeight="false" outlineLevel="0" collapsed="false">
      <c r="A368" s="20" t="s">
        <v>1025</v>
      </c>
      <c r="B368" s="53" t="n">
        <v>148.07</v>
      </c>
    </row>
    <row r="369" customFormat="false" ht="15.75" hidden="false" customHeight="false" outlineLevel="0" collapsed="false">
      <c r="A369" s="20" t="s">
        <v>1027</v>
      </c>
      <c r="B369" s="53" t="n">
        <v>135.69</v>
      </c>
    </row>
    <row r="370" customFormat="false" ht="15.75" hidden="false" customHeight="false" outlineLevel="0" collapsed="false">
      <c r="A370" s="20" t="s">
        <v>1028</v>
      </c>
      <c r="B370" s="53" t="n">
        <v>148.07</v>
      </c>
    </row>
    <row r="371" customFormat="false" ht="15.75" hidden="false" customHeight="false" outlineLevel="0" collapsed="false">
      <c r="A371" s="20" t="s">
        <v>1030</v>
      </c>
      <c r="B371" s="53" t="n">
        <v>135.69</v>
      </c>
    </row>
    <row r="372" customFormat="false" ht="15.75" hidden="false" customHeight="false" outlineLevel="0" collapsed="false">
      <c r="A372" s="20" t="s">
        <v>1031</v>
      </c>
      <c r="B372" s="53" t="n">
        <v>148.07</v>
      </c>
    </row>
    <row r="373" customFormat="false" ht="15.75" hidden="false" customHeight="false" outlineLevel="0" collapsed="false">
      <c r="A373" s="20" t="s">
        <v>1033</v>
      </c>
      <c r="B373" s="53" t="n">
        <v>135.69</v>
      </c>
    </row>
    <row r="374" customFormat="false" ht="15.75" hidden="false" customHeight="false" outlineLevel="0" collapsed="false">
      <c r="A374" s="20" t="s">
        <v>1034</v>
      </c>
      <c r="B374" s="53" t="n">
        <v>148.07</v>
      </c>
    </row>
    <row r="375" customFormat="false" ht="15.75" hidden="false" customHeight="false" outlineLevel="0" collapsed="false">
      <c r="A375" s="20" t="s">
        <v>1036</v>
      </c>
      <c r="B375" s="53" t="n">
        <v>135.69</v>
      </c>
    </row>
    <row r="376" customFormat="false" ht="15.75" hidden="false" customHeight="false" outlineLevel="0" collapsed="false">
      <c r="A376" s="20" t="s">
        <v>1037</v>
      </c>
      <c r="B376" s="53" t="n">
        <v>148.07</v>
      </c>
    </row>
    <row r="377" customFormat="false" ht="15.75" hidden="false" customHeight="false" outlineLevel="0" collapsed="false">
      <c r="A377" s="20" t="s">
        <v>1039</v>
      </c>
      <c r="B377" s="53" t="n">
        <v>135.69</v>
      </c>
    </row>
    <row r="378" customFormat="false" ht="15.75" hidden="false" customHeight="false" outlineLevel="0" collapsed="false">
      <c r="A378" s="20" t="s">
        <v>1040</v>
      </c>
      <c r="B378" s="53" t="n">
        <v>148.07</v>
      </c>
    </row>
    <row r="379" customFormat="false" ht="15.75" hidden="false" customHeight="false" outlineLevel="0" collapsed="false">
      <c r="A379" s="20" t="s">
        <v>1042</v>
      </c>
      <c r="B379" s="53" t="n">
        <v>135.69</v>
      </c>
    </row>
    <row r="380" customFormat="false" ht="15.75" hidden="false" customHeight="false" outlineLevel="0" collapsed="false">
      <c r="A380" s="20" t="s">
        <v>1043</v>
      </c>
      <c r="B380" s="53" t="n">
        <v>148.07</v>
      </c>
    </row>
    <row r="381" customFormat="false" ht="15.75" hidden="false" customHeight="false" outlineLevel="0" collapsed="false">
      <c r="A381" s="20" t="s">
        <v>1045</v>
      </c>
      <c r="B381" s="53" t="n">
        <v>135.69</v>
      </c>
    </row>
    <row r="382" customFormat="false" ht="15.75" hidden="false" customHeight="false" outlineLevel="0" collapsed="false">
      <c r="A382" s="20" t="s">
        <v>1046</v>
      </c>
      <c r="B382" s="53" t="n">
        <v>148.07</v>
      </c>
    </row>
    <row r="383" customFormat="false" ht="15.75" hidden="false" customHeight="false" outlineLevel="0" collapsed="false">
      <c r="A383" s="20" t="s">
        <v>1048</v>
      </c>
      <c r="B383" s="53" t="n">
        <v>135.69</v>
      </c>
    </row>
    <row r="384" customFormat="false" ht="15.75" hidden="false" customHeight="false" outlineLevel="0" collapsed="false">
      <c r="A384" s="20" t="s">
        <v>1049</v>
      </c>
      <c r="B384" s="53" t="n">
        <v>148.07</v>
      </c>
    </row>
    <row r="385" customFormat="false" ht="15.75" hidden="false" customHeight="false" outlineLevel="0" collapsed="false">
      <c r="A385" s="20" t="s">
        <v>1051</v>
      </c>
      <c r="B385" s="53" t="n">
        <v>135.69</v>
      </c>
    </row>
    <row r="386" customFormat="false" ht="15.75" hidden="false" customHeight="false" outlineLevel="0" collapsed="false">
      <c r="A386" s="20" t="s">
        <v>1052</v>
      </c>
      <c r="B386" s="53" t="n">
        <v>148.07</v>
      </c>
    </row>
    <row r="387" customFormat="false" ht="15.75" hidden="false" customHeight="false" outlineLevel="0" collapsed="false">
      <c r="A387" s="20" t="s">
        <v>1054</v>
      </c>
      <c r="B387" s="53" t="n">
        <v>135.69</v>
      </c>
    </row>
    <row r="388" customFormat="false" ht="15.75" hidden="false" customHeight="false" outlineLevel="0" collapsed="false">
      <c r="A388" s="20" t="s">
        <v>1055</v>
      </c>
      <c r="B388" s="53" t="n">
        <v>148.07</v>
      </c>
    </row>
    <row r="389" customFormat="false" ht="15.75" hidden="false" customHeight="false" outlineLevel="0" collapsed="false">
      <c r="A389" s="20" t="s">
        <v>1058</v>
      </c>
      <c r="B389" s="53" t="n">
        <v>135.69</v>
      </c>
    </row>
    <row r="390" customFormat="false" ht="15.75" hidden="false" customHeight="false" outlineLevel="0" collapsed="false">
      <c r="A390" s="20" t="s">
        <v>1059</v>
      </c>
      <c r="B390" s="53" t="n">
        <v>3096.14</v>
      </c>
    </row>
    <row r="391" customFormat="false" ht="15.75" hidden="false" customHeight="false" outlineLevel="0" collapsed="false">
      <c r="A391" s="20" t="s">
        <v>1061</v>
      </c>
      <c r="B391" s="53" t="n">
        <v>2837.26</v>
      </c>
    </row>
    <row r="392" customFormat="false" ht="15.75" hidden="false" customHeight="false" outlineLevel="0" collapsed="false">
      <c r="A392" s="20" t="s">
        <v>1062</v>
      </c>
      <c r="B392" s="53" t="n">
        <v>144.92</v>
      </c>
    </row>
    <row r="393" customFormat="false" ht="15.75" hidden="false" customHeight="false" outlineLevel="0" collapsed="false">
      <c r="A393" s="20" t="s">
        <v>1067</v>
      </c>
      <c r="B393" s="53" t="n">
        <v>132.8</v>
      </c>
    </row>
    <row r="394" customFormat="false" ht="15.75" hidden="false" customHeight="false" outlineLevel="0" collapsed="false">
      <c r="A394" s="20" t="s">
        <v>1068</v>
      </c>
      <c r="B394" s="53" t="n">
        <v>150.49</v>
      </c>
    </row>
    <row r="395" customFormat="false" ht="15.75" hidden="false" customHeight="false" outlineLevel="0" collapsed="false">
      <c r="A395" s="20" t="s">
        <v>1071</v>
      </c>
      <c r="B395" s="53" t="n">
        <v>137.91</v>
      </c>
    </row>
    <row r="396" customFormat="false" ht="15.75" hidden="false" customHeight="false" outlineLevel="0" collapsed="false">
      <c r="A396" s="20" t="s">
        <v>1072</v>
      </c>
      <c r="B396" s="53" t="n">
        <v>167.21</v>
      </c>
    </row>
    <row r="397" customFormat="false" ht="15.75" hidden="false" customHeight="false" outlineLevel="0" collapsed="false">
      <c r="A397" s="20" t="s">
        <v>1074</v>
      </c>
      <c r="B397" s="53" t="n">
        <v>153.23</v>
      </c>
    </row>
    <row r="398" customFormat="false" ht="15.75" hidden="false" customHeight="false" outlineLevel="0" collapsed="false">
      <c r="A398" s="20" t="s">
        <v>1075</v>
      </c>
      <c r="B398" s="53" t="n">
        <v>88.44</v>
      </c>
    </row>
    <row r="399" customFormat="false" ht="15.75" hidden="false" customHeight="false" outlineLevel="0" collapsed="false">
      <c r="A399" s="20" t="s">
        <v>1077</v>
      </c>
      <c r="B399" s="53" t="n">
        <v>81.05</v>
      </c>
    </row>
    <row r="400" customFormat="false" ht="15.75" hidden="false" customHeight="false" outlineLevel="0" collapsed="false">
      <c r="A400" s="20" t="s">
        <v>1078</v>
      </c>
      <c r="B400" s="53" t="n">
        <v>101.55</v>
      </c>
    </row>
    <row r="401" customFormat="false" ht="15.75" hidden="false" customHeight="false" outlineLevel="0" collapsed="false">
      <c r="A401" s="20" t="s">
        <v>1080</v>
      </c>
      <c r="B401" s="53" t="n">
        <v>93.06</v>
      </c>
    </row>
    <row r="402" customFormat="false" ht="15.75" hidden="false" customHeight="false" outlineLevel="0" collapsed="false">
      <c r="A402" s="20" t="s">
        <v>1081</v>
      </c>
      <c r="B402" s="53" t="n">
        <v>147.43</v>
      </c>
    </row>
    <row r="403" customFormat="false" ht="15.75" hidden="false" customHeight="false" outlineLevel="0" collapsed="false">
      <c r="A403" s="20" t="s">
        <v>1083</v>
      </c>
      <c r="B403" s="53" t="n">
        <v>135.1</v>
      </c>
    </row>
    <row r="404" customFormat="false" ht="15.75" hidden="false" customHeight="false" outlineLevel="0" collapsed="false">
      <c r="A404" s="20" t="s">
        <v>1084</v>
      </c>
      <c r="B404" s="53" t="n">
        <v>176.91</v>
      </c>
    </row>
    <row r="405" customFormat="false" ht="15.75" hidden="false" customHeight="false" outlineLevel="0" collapsed="false">
      <c r="A405" s="20" t="s">
        <v>1086</v>
      </c>
      <c r="B405" s="53" t="n">
        <v>162.11</v>
      </c>
    </row>
    <row r="406" customFormat="false" ht="15.75" hidden="false" customHeight="false" outlineLevel="0" collapsed="false">
      <c r="A406" s="20" t="s">
        <v>1087</v>
      </c>
      <c r="B406" s="53" t="n">
        <v>212.3</v>
      </c>
    </row>
    <row r="407" customFormat="false" ht="15.75" hidden="false" customHeight="false" outlineLevel="0" collapsed="false">
      <c r="A407" s="20" t="s">
        <v>1089</v>
      </c>
      <c r="B407" s="53" t="n">
        <v>194.55</v>
      </c>
    </row>
    <row r="408" customFormat="false" ht="15.75" hidden="false" customHeight="false" outlineLevel="0" collapsed="false">
      <c r="A408" s="20" t="s">
        <v>1090</v>
      </c>
      <c r="B408" s="53" t="n">
        <v>254.75</v>
      </c>
    </row>
    <row r="409" customFormat="false" ht="15.75" hidden="false" customHeight="false" outlineLevel="0" collapsed="false">
      <c r="A409" s="20" t="s">
        <v>1092</v>
      </c>
      <c r="B409" s="53" t="n">
        <v>233.45</v>
      </c>
    </row>
    <row r="410" customFormat="false" ht="15.75" hidden="false" customHeight="false" outlineLevel="0" collapsed="false">
      <c r="A410" s="20" t="s">
        <v>1093</v>
      </c>
      <c r="B410" s="53" t="n">
        <v>440.67</v>
      </c>
    </row>
    <row r="411" customFormat="false" ht="15.75" hidden="false" customHeight="false" outlineLevel="0" collapsed="false">
      <c r="A411" s="20" t="s">
        <v>1095</v>
      </c>
      <c r="B411" s="53" t="n">
        <v>403.82</v>
      </c>
    </row>
    <row r="412" customFormat="false" ht="15.75" hidden="false" customHeight="false" outlineLevel="0" collapsed="false">
      <c r="A412" s="20" t="s">
        <v>1096</v>
      </c>
      <c r="B412" s="53" t="n">
        <v>96.39</v>
      </c>
    </row>
    <row r="413" customFormat="false" ht="15.75" hidden="false" customHeight="false" outlineLevel="0" collapsed="false">
      <c r="A413" s="20" t="s">
        <v>1099</v>
      </c>
      <c r="B413" s="53" t="n">
        <v>88.33</v>
      </c>
    </row>
    <row r="414" customFormat="false" ht="15.75" hidden="false" customHeight="false" outlineLevel="0" collapsed="false">
      <c r="A414" s="20" t="s">
        <v>1100</v>
      </c>
      <c r="B414" s="53" t="n">
        <v>289.19</v>
      </c>
    </row>
    <row r="415" customFormat="false" ht="15.75" hidden="false" customHeight="false" outlineLevel="0" collapsed="false">
      <c r="A415" s="20" t="s">
        <v>1103</v>
      </c>
      <c r="B415" s="53" t="n">
        <v>265.01</v>
      </c>
    </row>
    <row r="416" customFormat="false" ht="15.75" hidden="false" customHeight="false" outlineLevel="0" collapsed="false">
      <c r="A416" s="20" t="s">
        <v>1104</v>
      </c>
      <c r="B416" s="53" t="n">
        <v>347.02</v>
      </c>
    </row>
    <row r="417" customFormat="false" ht="15.75" hidden="false" customHeight="false" outlineLevel="0" collapsed="false">
      <c r="A417" s="20" t="s">
        <v>1106</v>
      </c>
      <c r="B417" s="53" t="n">
        <v>318</v>
      </c>
    </row>
    <row r="418" customFormat="false" ht="15.75" hidden="false" customHeight="false" outlineLevel="0" collapsed="false">
      <c r="A418" s="20" t="s">
        <v>1107</v>
      </c>
      <c r="B418" s="53" t="n">
        <v>416.42</v>
      </c>
    </row>
    <row r="419" customFormat="false" ht="15.75" hidden="false" customHeight="false" outlineLevel="0" collapsed="false">
      <c r="A419" s="20" t="s">
        <v>1109</v>
      </c>
      <c r="B419" s="53" t="n">
        <v>381.6</v>
      </c>
    </row>
    <row r="420" customFormat="false" ht="15.75" hidden="false" customHeight="false" outlineLevel="0" collapsed="false">
      <c r="A420" s="20" t="s">
        <v>1110</v>
      </c>
      <c r="B420" s="53" t="n">
        <v>176.71</v>
      </c>
    </row>
    <row r="421" customFormat="false" ht="15.75" hidden="false" customHeight="false" outlineLevel="0" collapsed="false">
      <c r="A421" s="20" t="s">
        <v>1112</v>
      </c>
      <c r="B421" s="53" t="n">
        <v>161.93</v>
      </c>
    </row>
    <row r="422" customFormat="false" ht="15.75" hidden="false" customHeight="false" outlineLevel="0" collapsed="false">
      <c r="A422" s="20" t="s">
        <v>1113</v>
      </c>
      <c r="B422" s="53" t="n">
        <v>133.12</v>
      </c>
    </row>
    <row r="423" customFormat="false" ht="15.75" hidden="false" customHeight="false" outlineLevel="0" collapsed="false">
      <c r="A423" s="20" t="s">
        <v>1115</v>
      </c>
      <c r="B423" s="53" t="n">
        <v>121.98</v>
      </c>
    </row>
    <row r="424" customFormat="false" ht="15.75" hidden="false" customHeight="false" outlineLevel="0" collapsed="false">
      <c r="A424" s="20" t="s">
        <v>1116</v>
      </c>
      <c r="B424" s="53" t="n">
        <v>133.12</v>
      </c>
    </row>
    <row r="425" customFormat="false" ht="15.75" hidden="false" customHeight="false" outlineLevel="0" collapsed="false">
      <c r="A425" s="20" t="s">
        <v>1118</v>
      </c>
      <c r="B425" s="53" t="n">
        <v>121.98</v>
      </c>
    </row>
    <row r="426" customFormat="false" ht="15.75" hidden="false" customHeight="false" outlineLevel="0" collapsed="false">
      <c r="A426" s="20" t="s">
        <v>1119</v>
      </c>
      <c r="B426" s="53" t="n">
        <v>52.78</v>
      </c>
    </row>
    <row r="427" customFormat="false" ht="15.75" hidden="false" customHeight="false" outlineLevel="0" collapsed="false">
      <c r="A427" s="20" t="s">
        <v>1121</v>
      </c>
      <c r="B427" s="53" t="n">
        <v>48.37</v>
      </c>
    </row>
    <row r="428" customFormat="false" ht="15.75" hidden="false" customHeight="false" outlineLevel="0" collapsed="false">
      <c r="A428" s="20" t="s">
        <v>1122</v>
      </c>
      <c r="B428" s="53" t="n">
        <v>3706.05</v>
      </c>
    </row>
    <row r="429" customFormat="false" ht="15.75" hidden="false" customHeight="false" outlineLevel="0" collapsed="false">
      <c r="A429" s="20" t="s">
        <v>1125</v>
      </c>
      <c r="B429" s="53" t="n">
        <v>3396.16</v>
      </c>
    </row>
    <row r="430" customFormat="false" ht="15.75" hidden="false" customHeight="false" outlineLevel="0" collapsed="false">
      <c r="A430" s="20" t="s">
        <v>1126</v>
      </c>
      <c r="B430" s="53" t="n">
        <v>4632.56</v>
      </c>
    </row>
    <row r="431" customFormat="false" ht="15.75" hidden="false" customHeight="false" outlineLevel="0" collapsed="false">
      <c r="A431" s="20" t="s">
        <v>1128</v>
      </c>
      <c r="B431" s="53" t="n">
        <v>4245.2</v>
      </c>
    </row>
    <row r="432" customFormat="false" ht="15.75" hidden="false" customHeight="false" outlineLevel="0" collapsed="false">
      <c r="A432" s="20" t="s">
        <v>1129</v>
      </c>
      <c r="B432" s="53" t="n">
        <v>4632.56</v>
      </c>
    </row>
    <row r="433" customFormat="false" ht="15.75" hidden="false" customHeight="false" outlineLevel="0" collapsed="false">
      <c r="A433" s="20" t="s">
        <v>1132</v>
      </c>
      <c r="B433" s="53" t="n">
        <v>4245.2</v>
      </c>
    </row>
    <row r="434" customFormat="false" ht="15.75" hidden="false" customHeight="false" outlineLevel="0" collapsed="false">
      <c r="A434" s="20" t="s">
        <v>1133</v>
      </c>
      <c r="B434" s="53" t="n">
        <v>6948.84</v>
      </c>
    </row>
    <row r="435" customFormat="false" ht="15.75" hidden="false" customHeight="false" outlineLevel="0" collapsed="false">
      <c r="A435" s="20" t="s">
        <v>1135</v>
      </c>
      <c r="B435" s="53" t="n">
        <v>6367.81</v>
      </c>
    </row>
    <row r="436" customFormat="false" ht="15.75" hidden="false" customHeight="false" outlineLevel="0" collapsed="false">
      <c r="A436" s="20" t="s">
        <v>1136</v>
      </c>
      <c r="B436" s="53" t="n">
        <v>5739.24</v>
      </c>
    </row>
    <row r="437" customFormat="false" ht="15.75" hidden="false" customHeight="false" outlineLevel="0" collapsed="false">
      <c r="A437" s="20" t="s">
        <v>1138</v>
      </c>
      <c r="B437" s="53" t="n">
        <v>5259.35</v>
      </c>
    </row>
    <row r="438" customFormat="false" ht="15.75" hidden="false" customHeight="false" outlineLevel="0" collapsed="false">
      <c r="A438" s="20" t="s">
        <v>1139</v>
      </c>
      <c r="B438" s="53" t="n">
        <v>1775.2</v>
      </c>
    </row>
    <row r="439" customFormat="false" ht="15.75" hidden="false" customHeight="false" outlineLevel="0" collapsed="false">
      <c r="A439" s="20" t="s">
        <v>1140</v>
      </c>
      <c r="B439" s="53" t="n">
        <v>1626.77</v>
      </c>
    </row>
    <row r="440" customFormat="false" ht="15.75" hidden="false" customHeight="false" outlineLevel="0" collapsed="false">
      <c r="A440" s="20" t="s">
        <v>1141</v>
      </c>
      <c r="B440" s="53" t="n">
        <v>1775.2</v>
      </c>
    </row>
    <row r="441" customFormat="false" ht="15.75" hidden="false" customHeight="false" outlineLevel="0" collapsed="false">
      <c r="A441" s="20" t="s">
        <v>1142</v>
      </c>
      <c r="B441" s="53" t="n">
        <v>1626.77</v>
      </c>
    </row>
    <row r="442" customFormat="false" ht="15.75" hidden="false" customHeight="false" outlineLevel="0" collapsed="false">
      <c r="A442" s="20" t="s">
        <v>1143</v>
      </c>
      <c r="B442" s="53" t="n">
        <v>156.77</v>
      </c>
    </row>
    <row r="443" customFormat="false" ht="15.75" hidden="false" customHeight="false" outlineLevel="0" collapsed="false">
      <c r="A443" s="20" t="s">
        <v>1145</v>
      </c>
      <c r="B443" s="53" t="n">
        <v>143.67</v>
      </c>
    </row>
    <row r="444" customFormat="false" ht="15.75" hidden="false" customHeight="false" outlineLevel="0" collapsed="false">
      <c r="A444" s="20" t="s">
        <v>1146</v>
      </c>
      <c r="B444" s="53" t="n">
        <v>156.77</v>
      </c>
    </row>
    <row r="445" customFormat="false" ht="15.75" hidden="false" customHeight="false" outlineLevel="0" collapsed="false">
      <c r="A445" s="20" t="s">
        <v>1148</v>
      </c>
      <c r="B445" s="53" t="n">
        <v>143.67</v>
      </c>
    </row>
    <row r="446" customFormat="false" ht="15.75" hidden="false" customHeight="false" outlineLevel="0" collapsed="false">
      <c r="A446" s="20" t="s">
        <v>1149</v>
      </c>
      <c r="B446" s="53" t="n">
        <v>264.95</v>
      </c>
    </row>
    <row r="447" customFormat="false" ht="15.75" hidden="false" customHeight="false" outlineLevel="0" collapsed="false">
      <c r="A447" s="20" t="s">
        <v>1151</v>
      </c>
      <c r="B447" s="53" t="n">
        <v>242.8</v>
      </c>
    </row>
    <row r="448" customFormat="false" ht="15.75" hidden="false" customHeight="false" outlineLevel="0" collapsed="false">
      <c r="A448" s="20" t="s">
        <v>1152</v>
      </c>
      <c r="B448" s="53" t="n">
        <v>1775.2</v>
      </c>
    </row>
    <row r="449" customFormat="false" ht="15.75" hidden="false" customHeight="false" outlineLevel="0" collapsed="false">
      <c r="A449" s="20" t="s">
        <v>1154</v>
      </c>
      <c r="B449" s="53" t="n">
        <v>1626.77</v>
      </c>
    </row>
    <row r="450" customFormat="false" ht="15.75" hidden="false" customHeight="false" outlineLevel="0" collapsed="false">
      <c r="A450" s="20" t="s">
        <v>1155</v>
      </c>
      <c r="B450" s="53" t="n">
        <v>176.86</v>
      </c>
    </row>
    <row r="451" customFormat="false" ht="15.75" hidden="false" customHeight="false" outlineLevel="0" collapsed="false">
      <c r="A451" s="20" t="s">
        <v>1157</v>
      </c>
      <c r="B451" s="53" t="n">
        <v>162.07</v>
      </c>
    </row>
    <row r="452" customFormat="false" ht="15.75" hidden="false" customHeight="false" outlineLevel="0" collapsed="false">
      <c r="A452" s="20" t="s">
        <v>1158</v>
      </c>
      <c r="B452" s="53" t="n">
        <v>1775.2</v>
      </c>
    </row>
    <row r="453" customFormat="false" ht="15.75" hidden="false" customHeight="false" outlineLevel="0" collapsed="false">
      <c r="A453" s="20" t="s">
        <v>1160</v>
      </c>
      <c r="B453" s="53" t="n">
        <v>1626.77</v>
      </c>
    </row>
    <row r="454" customFormat="false" ht="15.75" hidden="false" customHeight="false" outlineLevel="0" collapsed="false">
      <c r="A454" s="20" t="s">
        <v>1161</v>
      </c>
      <c r="B454" s="53" t="n">
        <v>1775.2</v>
      </c>
    </row>
    <row r="455" customFormat="false" ht="15.75" hidden="false" customHeight="false" outlineLevel="0" collapsed="false">
      <c r="A455" s="20" t="s">
        <v>1164</v>
      </c>
      <c r="B455" s="53" t="n">
        <v>1626.77</v>
      </c>
    </row>
    <row r="456" customFormat="false" ht="15.75" hidden="false" customHeight="false" outlineLevel="0" collapsed="false">
      <c r="A456" s="20" t="s">
        <v>1165</v>
      </c>
      <c r="B456" s="53" t="n">
        <v>1775.2</v>
      </c>
    </row>
    <row r="457" customFormat="false" ht="15.75" hidden="false" customHeight="false" outlineLevel="0" collapsed="false">
      <c r="A457" s="20" t="s">
        <v>1168</v>
      </c>
      <c r="B457" s="53" t="n">
        <v>1626.77</v>
      </c>
    </row>
    <row r="458" customFormat="false" ht="15.75" hidden="false" customHeight="false" outlineLevel="0" collapsed="false">
      <c r="A458" s="20" t="s">
        <v>1169</v>
      </c>
      <c r="B458" s="53" t="n">
        <v>258.92</v>
      </c>
    </row>
    <row r="459" customFormat="false" ht="15.75" hidden="false" customHeight="false" outlineLevel="0" collapsed="false">
      <c r="A459" s="20" t="s">
        <v>1172</v>
      </c>
      <c r="B459" s="53" t="n">
        <v>237.27</v>
      </c>
    </row>
    <row r="460" customFormat="false" ht="15.75" hidden="false" customHeight="false" outlineLevel="0" collapsed="false">
      <c r="A460" s="20" t="s">
        <v>1173</v>
      </c>
      <c r="B460" s="53" t="n">
        <v>1775.2</v>
      </c>
    </row>
    <row r="461" customFormat="false" ht="15.75" hidden="false" customHeight="false" outlineLevel="0" collapsed="false">
      <c r="A461" s="20" t="s">
        <v>1175</v>
      </c>
      <c r="B461" s="53" t="n">
        <v>1626.77</v>
      </c>
    </row>
    <row r="462" customFormat="false" ht="15.75" hidden="false" customHeight="false" outlineLevel="0" collapsed="false">
      <c r="A462" s="20" t="s">
        <v>1176</v>
      </c>
      <c r="B462" s="53" t="n">
        <v>312.49</v>
      </c>
    </row>
    <row r="463" customFormat="false" ht="15.75" hidden="false" customHeight="false" outlineLevel="0" collapsed="false">
      <c r="A463" s="20" t="s">
        <v>1178</v>
      </c>
      <c r="B463" s="53" t="n">
        <v>286.36</v>
      </c>
    </row>
    <row r="464" customFormat="false" ht="15.75" hidden="false" customHeight="false" outlineLevel="0" collapsed="false">
      <c r="A464" s="20" t="s">
        <v>1179</v>
      </c>
      <c r="B464" s="53" t="n">
        <v>312.49</v>
      </c>
    </row>
    <row r="465" customFormat="false" ht="15.75" hidden="false" customHeight="false" outlineLevel="0" collapsed="false">
      <c r="A465" s="20" t="s">
        <v>1181</v>
      </c>
      <c r="B465" s="53" t="n">
        <v>286.36</v>
      </c>
    </row>
    <row r="466" customFormat="false" ht="15.75" hidden="false" customHeight="false" outlineLevel="0" collapsed="false">
      <c r="A466" s="20" t="s">
        <v>1182</v>
      </c>
      <c r="B466" s="53" t="n">
        <v>109.12</v>
      </c>
    </row>
    <row r="467" customFormat="false" ht="15.75" hidden="false" customHeight="false" outlineLevel="0" collapsed="false">
      <c r="A467" s="20" t="s">
        <v>1185</v>
      </c>
      <c r="B467" s="53" t="n">
        <v>99.99</v>
      </c>
    </row>
    <row r="468" customFormat="false" ht="15.75" hidden="false" customHeight="false" outlineLevel="0" collapsed="false">
      <c r="A468" s="20" t="s">
        <v>1186</v>
      </c>
      <c r="B468" s="53" t="n">
        <v>109.12</v>
      </c>
    </row>
    <row r="469" customFormat="false" ht="15.75" hidden="false" customHeight="false" outlineLevel="0" collapsed="false">
      <c r="A469" s="20" t="s">
        <v>1190</v>
      </c>
      <c r="B469" s="53" t="n">
        <v>99.99</v>
      </c>
    </row>
    <row r="470" customFormat="false" ht="15.75" hidden="false" customHeight="false" outlineLevel="0" collapsed="false">
      <c r="A470" s="20" t="s">
        <v>1191</v>
      </c>
      <c r="B470" s="53" t="n">
        <v>162.87</v>
      </c>
    </row>
    <row r="471" customFormat="false" ht="15.75" hidden="false" customHeight="false" outlineLevel="0" collapsed="false">
      <c r="A471" s="20" t="s">
        <v>1194</v>
      </c>
      <c r="B471" s="53" t="n">
        <v>149.25</v>
      </c>
    </row>
    <row r="472" customFormat="false" ht="15.75" hidden="false" customHeight="false" outlineLevel="0" collapsed="false">
      <c r="A472" s="20" t="s">
        <v>1195</v>
      </c>
      <c r="B472" s="53" t="n">
        <v>714.28</v>
      </c>
    </row>
    <row r="473" customFormat="false" ht="15.75" hidden="false" customHeight="false" outlineLevel="0" collapsed="false">
      <c r="A473" s="20" t="s">
        <v>1198</v>
      </c>
      <c r="B473" s="53" t="n">
        <v>654.55</v>
      </c>
    </row>
    <row r="474" customFormat="false" ht="15.75" hidden="false" customHeight="false" outlineLevel="0" collapsed="false">
      <c r="A474" s="20" t="s">
        <v>1199</v>
      </c>
      <c r="B474" s="53" t="n">
        <v>750</v>
      </c>
    </row>
    <row r="475" customFormat="false" ht="15.75" hidden="false" customHeight="false" outlineLevel="0" collapsed="false">
      <c r="A475" s="20" t="s">
        <v>1201</v>
      </c>
      <c r="B475" s="53" t="n">
        <v>687.28</v>
      </c>
    </row>
    <row r="476" customFormat="false" ht="15.75" hidden="false" customHeight="false" outlineLevel="0" collapsed="false">
      <c r="A476" s="20" t="s">
        <v>1202</v>
      </c>
      <c r="B476" s="53" t="n">
        <v>892.86</v>
      </c>
    </row>
    <row r="477" customFormat="false" ht="15.75" hidden="false" customHeight="false" outlineLevel="0" collapsed="false">
      <c r="A477" s="20" t="s">
        <v>1204</v>
      </c>
      <c r="B477" s="53" t="n">
        <v>818.2</v>
      </c>
    </row>
    <row r="478" customFormat="false" ht="15.75" hidden="false" customHeight="false" outlineLevel="0" collapsed="false">
      <c r="A478" s="20" t="s">
        <v>1205</v>
      </c>
      <c r="B478" s="53" t="n">
        <v>109.2</v>
      </c>
    </row>
    <row r="479" customFormat="false" ht="15.75" hidden="false" customHeight="false" outlineLevel="0" collapsed="false">
      <c r="A479" s="20" t="s">
        <v>1209</v>
      </c>
      <c r="B479" s="53" t="n">
        <v>105.8</v>
      </c>
    </row>
    <row r="480" customFormat="false" ht="15.75" hidden="false" customHeight="false" outlineLevel="0" collapsed="false">
      <c r="A480" s="20" t="s">
        <v>1210</v>
      </c>
      <c r="B480" s="53" t="n">
        <v>11.32</v>
      </c>
    </row>
    <row r="481" customFormat="false" ht="15.75" hidden="false" customHeight="false" outlineLevel="0" collapsed="false">
      <c r="A481" s="20" t="s">
        <v>1214</v>
      </c>
      <c r="B481" s="53" t="n">
        <v>10.01</v>
      </c>
    </row>
    <row r="482" customFormat="false" ht="15.75" hidden="false" customHeight="false" outlineLevel="0" collapsed="false">
      <c r="A482" s="20" t="s">
        <v>1215</v>
      </c>
      <c r="B482" s="53" t="n">
        <v>25.49</v>
      </c>
    </row>
    <row r="483" customFormat="false" ht="15.75" hidden="false" customHeight="false" outlineLevel="0" collapsed="false">
      <c r="A483" s="20" t="s">
        <v>1218</v>
      </c>
      <c r="B483" s="53" t="n">
        <v>22.09</v>
      </c>
    </row>
    <row r="484" customFormat="false" ht="15.75" hidden="false" customHeight="false" outlineLevel="0" collapsed="false">
      <c r="A484" s="20" t="s">
        <v>1219</v>
      </c>
      <c r="B484" s="53" t="n">
        <v>109.74</v>
      </c>
    </row>
    <row r="485" customFormat="false" ht="15.75" hidden="false" customHeight="false" outlineLevel="0" collapsed="false">
      <c r="A485" s="20" t="s">
        <v>1223</v>
      </c>
      <c r="B485" s="53" t="n">
        <v>99.16</v>
      </c>
    </row>
    <row r="486" customFormat="false" ht="15.75" hidden="false" customHeight="false" outlineLevel="0" collapsed="false">
      <c r="A486" s="20" t="s">
        <v>1224</v>
      </c>
      <c r="B486" s="53" t="n">
        <v>144.35</v>
      </c>
    </row>
    <row r="487" customFormat="false" ht="15.75" hidden="false" customHeight="false" outlineLevel="0" collapsed="false">
      <c r="A487" s="20" t="s">
        <v>1228</v>
      </c>
      <c r="B487" s="53" t="n">
        <v>130.43</v>
      </c>
    </row>
    <row r="488" customFormat="false" ht="15.75" hidden="false" customHeight="false" outlineLevel="0" collapsed="false">
      <c r="A488" s="20" t="s">
        <v>1229</v>
      </c>
      <c r="B488" s="53" t="n">
        <v>118.69</v>
      </c>
    </row>
    <row r="489" customFormat="false" ht="15.75" hidden="false" customHeight="false" outlineLevel="0" collapsed="false">
      <c r="A489" s="20" t="s">
        <v>1231</v>
      </c>
      <c r="B489" s="53" t="n">
        <v>107.24</v>
      </c>
    </row>
    <row r="490" customFormat="false" ht="15.75" hidden="false" customHeight="false" outlineLevel="0" collapsed="false">
      <c r="A490" s="20" t="s">
        <v>1232</v>
      </c>
      <c r="B490" s="53" t="n">
        <v>160.24</v>
      </c>
    </row>
    <row r="491" customFormat="false" ht="15.75" hidden="false" customHeight="false" outlineLevel="0" collapsed="false">
      <c r="A491" s="20" t="s">
        <v>1234</v>
      </c>
      <c r="B491" s="53" t="n">
        <v>144.78</v>
      </c>
    </row>
    <row r="492" customFormat="false" ht="15.75" hidden="false" customHeight="false" outlineLevel="0" collapsed="false">
      <c r="A492" s="20" t="s">
        <v>1235</v>
      </c>
      <c r="B492" s="53" t="n">
        <v>128.17</v>
      </c>
    </row>
    <row r="493" customFormat="false" ht="15.75" hidden="false" customHeight="false" outlineLevel="0" collapsed="false">
      <c r="A493" s="20" t="s">
        <v>1237</v>
      </c>
      <c r="B493" s="53" t="n">
        <v>115.81</v>
      </c>
    </row>
    <row r="494" customFormat="false" ht="15.75" hidden="false" customHeight="false" outlineLevel="0" collapsed="false">
      <c r="A494" s="20" t="s">
        <v>1238</v>
      </c>
      <c r="B494" s="53" t="n">
        <v>178.04</v>
      </c>
    </row>
    <row r="495" customFormat="false" ht="15.75" hidden="false" customHeight="false" outlineLevel="0" collapsed="false">
      <c r="A495" s="20" t="s">
        <v>1240</v>
      </c>
      <c r="B495" s="53" t="n">
        <v>160.87</v>
      </c>
    </row>
    <row r="496" customFormat="false" ht="15.75" hidden="false" customHeight="false" outlineLevel="0" collapsed="false">
      <c r="A496" s="20" t="s">
        <v>1241</v>
      </c>
      <c r="B496" s="53" t="n">
        <v>148.35</v>
      </c>
    </row>
    <row r="497" customFormat="false" ht="15.75" hidden="false" customHeight="false" outlineLevel="0" collapsed="false">
      <c r="A497" s="20" t="s">
        <v>1244</v>
      </c>
      <c r="B497" s="53" t="n">
        <v>134.04</v>
      </c>
    </row>
    <row r="498" customFormat="false" ht="15.75" hidden="false" customHeight="false" outlineLevel="0" collapsed="false">
      <c r="A498" s="20" t="s">
        <v>1245</v>
      </c>
      <c r="B498" s="53" t="n">
        <v>207.7</v>
      </c>
    </row>
    <row r="499" customFormat="false" ht="15.75" hidden="false" customHeight="false" outlineLevel="0" collapsed="false">
      <c r="A499" s="20" t="s">
        <v>1249</v>
      </c>
      <c r="B499" s="53" t="n">
        <v>187.67</v>
      </c>
    </row>
    <row r="500" customFormat="false" ht="15.75" hidden="false" customHeight="false" outlineLevel="0" collapsed="false">
      <c r="A500" s="20" t="s">
        <v>1250</v>
      </c>
      <c r="B500" s="53" t="n">
        <v>148.03</v>
      </c>
    </row>
    <row r="501" customFormat="false" ht="15.75" hidden="false" customHeight="false" outlineLevel="0" collapsed="false">
      <c r="A501" s="20" t="s">
        <v>1254</v>
      </c>
      <c r="B501" s="53" t="n">
        <v>133.75</v>
      </c>
    </row>
    <row r="502" customFormat="false" ht="15.75" hidden="false" customHeight="false" outlineLevel="0" collapsed="false">
      <c r="A502" s="20" t="s">
        <v>1255</v>
      </c>
      <c r="B502" s="53" t="n">
        <v>160.9</v>
      </c>
    </row>
    <row r="503" customFormat="false" ht="15.75" hidden="false" customHeight="false" outlineLevel="0" collapsed="false">
      <c r="A503" s="20" t="s">
        <v>1259</v>
      </c>
      <c r="B503" s="53" t="n">
        <v>145.38</v>
      </c>
    </row>
    <row r="504" customFormat="false" ht="15.75" hidden="false" customHeight="false" outlineLevel="0" collapsed="false">
      <c r="A504" s="20" t="s">
        <v>1260</v>
      </c>
      <c r="B504" s="53" t="n">
        <v>173.76</v>
      </c>
    </row>
    <row r="505" customFormat="false" ht="15.75" hidden="false" customHeight="false" outlineLevel="0" collapsed="false">
      <c r="A505" s="20" t="s">
        <v>1262</v>
      </c>
      <c r="B505" s="53" t="n">
        <v>157</v>
      </c>
    </row>
    <row r="506" customFormat="false" ht="15.75" hidden="false" customHeight="false" outlineLevel="0" collapsed="false">
      <c r="A506" s="20" t="s">
        <v>1263</v>
      </c>
      <c r="B506" s="53" t="n">
        <v>209.73</v>
      </c>
    </row>
    <row r="507" customFormat="false" ht="15.75" hidden="false" customHeight="false" outlineLevel="0" collapsed="false">
      <c r="A507" s="20" t="s">
        <v>1265</v>
      </c>
      <c r="B507" s="53" t="n">
        <v>189.49</v>
      </c>
    </row>
    <row r="508" customFormat="false" ht="15.75" hidden="false" customHeight="false" outlineLevel="0" collapsed="false">
      <c r="A508" s="20" t="s">
        <v>1266</v>
      </c>
      <c r="B508" s="53" t="n">
        <v>232.16</v>
      </c>
    </row>
    <row r="509" customFormat="false" ht="15.75" hidden="false" customHeight="false" outlineLevel="0" collapsed="false">
      <c r="A509" s="20" t="s">
        <v>1270</v>
      </c>
      <c r="B509" s="53" t="n">
        <v>211.51</v>
      </c>
    </row>
    <row r="510" customFormat="false" ht="15.75" hidden="false" customHeight="false" outlineLevel="0" collapsed="false">
      <c r="A510" s="20" t="s">
        <v>1271</v>
      </c>
      <c r="B510" s="53" t="n">
        <v>257.96</v>
      </c>
    </row>
    <row r="511" customFormat="false" ht="15.75" hidden="false" customHeight="false" outlineLevel="0" collapsed="false">
      <c r="A511" s="20" t="s">
        <v>1274</v>
      </c>
      <c r="B511" s="53" t="n">
        <v>235.01</v>
      </c>
    </row>
    <row r="512" customFormat="false" ht="15.75" hidden="false" customHeight="false" outlineLevel="0" collapsed="false">
      <c r="A512" s="20" t="s">
        <v>1275</v>
      </c>
      <c r="B512" s="53" t="n">
        <v>277.31</v>
      </c>
    </row>
    <row r="513" customFormat="false" ht="15.75" hidden="false" customHeight="false" outlineLevel="0" collapsed="false">
      <c r="A513" s="20" t="s">
        <v>1277</v>
      </c>
      <c r="B513" s="53" t="n">
        <v>252.64</v>
      </c>
    </row>
    <row r="514" customFormat="false" ht="15.75" hidden="false" customHeight="false" outlineLevel="0" collapsed="false">
      <c r="A514" s="20" t="s">
        <v>1278</v>
      </c>
      <c r="B514" s="53" t="n">
        <v>386.97</v>
      </c>
    </row>
    <row r="515" customFormat="false" ht="15.75" hidden="false" customHeight="false" outlineLevel="0" collapsed="false">
      <c r="A515" s="20" t="s">
        <v>1282</v>
      </c>
      <c r="B515" s="53" t="n">
        <v>352.54</v>
      </c>
    </row>
    <row r="516" customFormat="false" ht="15.75" hidden="false" customHeight="false" outlineLevel="0" collapsed="false">
      <c r="A516" s="20" t="s">
        <v>1283</v>
      </c>
      <c r="B516" s="53" t="n">
        <v>84.4</v>
      </c>
    </row>
    <row r="517" customFormat="false" ht="15.75" hidden="false" customHeight="false" outlineLevel="0" collapsed="false">
      <c r="A517" s="20" t="s">
        <v>1286</v>
      </c>
      <c r="B517" s="53" t="n">
        <v>76.26</v>
      </c>
    </row>
    <row r="518" customFormat="false" ht="15.75" hidden="false" customHeight="false" outlineLevel="0" collapsed="false">
      <c r="A518" s="20" t="s">
        <v>1287</v>
      </c>
      <c r="B518" s="53" t="n">
        <v>118.7</v>
      </c>
    </row>
    <row r="519" customFormat="false" ht="15.75" hidden="false" customHeight="false" outlineLevel="0" collapsed="false">
      <c r="A519" s="20" t="s">
        <v>1290</v>
      </c>
      <c r="B519" s="53" t="n">
        <v>107.25</v>
      </c>
    </row>
    <row r="520" customFormat="false" ht="15.75" hidden="false" customHeight="false" outlineLevel="0" collapsed="false">
      <c r="A520" s="20" t="s">
        <v>1291</v>
      </c>
      <c r="B520" s="53" t="n">
        <v>91.3</v>
      </c>
    </row>
    <row r="521" customFormat="false" ht="15.75" hidden="false" customHeight="false" outlineLevel="0" collapsed="false">
      <c r="A521" s="20" t="s">
        <v>1293</v>
      </c>
      <c r="B521" s="53" t="n">
        <v>82.49</v>
      </c>
    </row>
    <row r="522" customFormat="false" ht="15.75" hidden="false" customHeight="false" outlineLevel="0" collapsed="false">
      <c r="A522" s="20" t="s">
        <v>1294</v>
      </c>
      <c r="B522" s="53" t="n">
        <v>131.77</v>
      </c>
    </row>
    <row r="523" customFormat="false" ht="15.75" hidden="false" customHeight="false" outlineLevel="0" collapsed="false">
      <c r="A523" s="20" t="s">
        <v>1296</v>
      </c>
      <c r="B523" s="53" t="n">
        <v>119.06</v>
      </c>
    </row>
    <row r="524" customFormat="false" ht="15.75" hidden="false" customHeight="false" outlineLevel="0" collapsed="false">
      <c r="A524" s="20" t="s">
        <v>1297</v>
      </c>
      <c r="B524" s="53" t="n">
        <v>98.6</v>
      </c>
    </row>
    <row r="525" customFormat="false" ht="15.75" hidden="false" customHeight="false" outlineLevel="0" collapsed="false">
      <c r="A525" s="20" t="s">
        <v>1299</v>
      </c>
      <c r="B525" s="53" t="n">
        <v>89.09</v>
      </c>
    </row>
    <row r="526" customFormat="false" ht="15.75" hidden="false" customHeight="false" outlineLevel="0" collapsed="false">
      <c r="A526" s="20" t="s">
        <v>1300</v>
      </c>
      <c r="B526" s="53" t="n">
        <v>135.66</v>
      </c>
    </row>
    <row r="527" customFormat="false" ht="15.75" hidden="false" customHeight="false" outlineLevel="0" collapsed="false">
      <c r="A527" s="20" t="s">
        <v>1302</v>
      </c>
      <c r="B527" s="53" t="n">
        <v>122.58</v>
      </c>
    </row>
    <row r="528" customFormat="false" ht="15.75" hidden="false" customHeight="false" outlineLevel="0" collapsed="false">
      <c r="A528" s="20" t="s">
        <v>1303</v>
      </c>
      <c r="B528" s="53" t="n">
        <v>114.12</v>
      </c>
    </row>
    <row r="529" customFormat="false" ht="15.75" hidden="false" customHeight="false" outlineLevel="0" collapsed="false">
      <c r="A529" s="20" t="s">
        <v>1306</v>
      </c>
      <c r="B529" s="53" t="n">
        <v>103.11</v>
      </c>
    </row>
    <row r="530" customFormat="false" ht="15.75" hidden="false" customHeight="false" outlineLevel="0" collapsed="false">
      <c r="A530" s="20" t="s">
        <v>1307</v>
      </c>
      <c r="B530" s="53" t="n">
        <v>159.77</v>
      </c>
    </row>
    <row r="531" customFormat="false" ht="15.75" hidden="false" customHeight="false" outlineLevel="0" collapsed="false">
      <c r="A531" s="20" t="s">
        <v>1310</v>
      </c>
      <c r="B531" s="53" t="n">
        <v>144.36</v>
      </c>
    </row>
    <row r="532" customFormat="false" ht="15.75" hidden="false" customHeight="false" outlineLevel="0" collapsed="false">
      <c r="A532" s="20" t="s">
        <v>1311</v>
      </c>
      <c r="B532" s="53" t="n">
        <v>136.95</v>
      </c>
    </row>
    <row r="533" customFormat="false" ht="15.75" hidden="false" customHeight="false" outlineLevel="0" collapsed="false">
      <c r="A533" s="20" t="s">
        <v>1313</v>
      </c>
      <c r="B533" s="53" t="n">
        <v>123.74</v>
      </c>
    </row>
    <row r="534" customFormat="false" ht="15.75" hidden="false" customHeight="false" outlineLevel="0" collapsed="false">
      <c r="A534" s="20" t="s">
        <v>1314</v>
      </c>
      <c r="B534" s="53" t="n">
        <v>155.19</v>
      </c>
    </row>
    <row r="535" customFormat="false" ht="15.75" hidden="false" customHeight="false" outlineLevel="0" collapsed="false">
      <c r="A535" s="20" t="s">
        <v>1316</v>
      </c>
      <c r="B535" s="53" t="n">
        <v>140.23</v>
      </c>
    </row>
    <row r="536" customFormat="false" ht="15.75" hidden="false" customHeight="false" outlineLevel="0" collapsed="false">
      <c r="A536" s="20" t="s">
        <v>1317</v>
      </c>
      <c r="B536" s="53" t="n">
        <v>182.58</v>
      </c>
    </row>
    <row r="537" customFormat="false" ht="15.75" hidden="false" customHeight="false" outlineLevel="0" collapsed="false">
      <c r="A537" s="20" t="s">
        <v>1319</v>
      </c>
      <c r="B537" s="53" t="n">
        <v>164.98</v>
      </c>
    </row>
    <row r="538" customFormat="false" ht="15.75" hidden="false" customHeight="false" outlineLevel="0" collapsed="false">
      <c r="A538" s="20" t="s">
        <v>1320</v>
      </c>
      <c r="B538" s="53" t="n">
        <v>228.24</v>
      </c>
    </row>
    <row r="539" customFormat="false" ht="15.75" hidden="false" customHeight="false" outlineLevel="0" collapsed="false">
      <c r="A539" s="20" t="s">
        <v>1322</v>
      </c>
      <c r="B539" s="53" t="n">
        <v>206.23</v>
      </c>
    </row>
    <row r="540" customFormat="false" ht="15.75" hidden="false" customHeight="false" outlineLevel="0" collapsed="false">
      <c r="A540" s="20" t="s">
        <v>1323</v>
      </c>
      <c r="B540" s="53" t="n">
        <v>273.9</v>
      </c>
    </row>
    <row r="541" customFormat="false" ht="15.75" hidden="false" customHeight="false" outlineLevel="0" collapsed="false">
      <c r="A541" s="20" t="s">
        <v>1325</v>
      </c>
      <c r="B541" s="53" t="n">
        <v>247.48</v>
      </c>
    </row>
    <row r="542" customFormat="false" ht="15.75" hidden="false" customHeight="false" outlineLevel="0" collapsed="false">
      <c r="A542" s="20" t="s">
        <v>1326</v>
      </c>
      <c r="B542" s="53" t="n">
        <v>319.55</v>
      </c>
    </row>
    <row r="543" customFormat="false" ht="15.75" hidden="false" customHeight="false" outlineLevel="0" collapsed="false">
      <c r="A543" s="20" t="s">
        <v>1328</v>
      </c>
      <c r="B543" s="53" t="n">
        <v>288.73</v>
      </c>
    </row>
    <row r="544" customFormat="false" ht="15.75" hidden="false" customHeight="false" outlineLevel="0" collapsed="false">
      <c r="A544" s="20" t="s">
        <v>1329</v>
      </c>
      <c r="B544" s="53" t="n">
        <v>365.21</v>
      </c>
    </row>
    <row r="545" customFormat="false" ht="15.75" hidden="false" customHeight="false" outlineLevel="0" collapsed="false">
      <c r="A545" s="20" t="s">
        <v>1331</v>
      </c>
      <c r="B545" s="53" t="n">
        <v>329.99</v>
      </c>
    </row>
    <row r="546" customFormat="false" ht="15.75" hidden="false" customHeight="false" outlineLevel="0" collapsed="false">
      <c r="A546" s="20" t="s">
        <v>1332</v>
      </c>
      <c r="B546" s="53" t="n">
        <v>113.86</v>
      </c>
    </row>
    <row r="547" customFormat="false" ht="15.75" hidden="false" customHeight="false" outlineLevel="0" collapsed="false">
      <c r="A547" s="20" t="s">
        <v>1336</v>
      </c>
      <c r="B547" s="53" t="n">
        <v>102.87</v>
      </c>
    </row>
    <row r="548" customFormat="false" ht="15.75" hidden="false" customHeight="false" outlineLevel="0" collapsed="false">
      <c r="A548" s="20" t="s">
        <v>1337</v>
      </c>
      <c r="B548" s="53" t="n">
        <v>123.78</v>
      </c>
    </row>
    <row r="549" customFormat="false" ht="15.75" hidden="false" customHeight="false" outlineLevel="0" collapsed="false">
      <c r="A549" s="20" t="s">
        <v>1339</v>
      </c>
      <c r="B549" s="53" t="n">
        <v>111.84</v>
      </c>
    </row>
    <row r="550" customFormat="false" ht="15.75" hidden="false" customHeight="false" outlineLevel="0" collapsed="false">
      <c r="A550" s="20" t="s">
        <v>1340</v>
      </c>
      <c r="B550" s="53" t="n">
        <v>133.68</v>
      </c>
    </row>
    <row r="551" customFormat="false" ht="15.75" hidden="false" customHeight="false" outlineLevel="0" collapsed="false">
      <c r="A551" s="20" t="s">
        <v>1342</v>
      </c>
      <c r="B551" s="53" t="n">
        <v>120.78</v>
      </c>
    </row>
    <row r="552" customFormat="false" ht="15.75" hidden="false" customHeight="false" outlineLevel="0" collapsed="false">
      <c r="A552" s="20" t="s">
        <v>1343</v>
      </c>
      <c r="B552" s="53" t="n">
        <v>161.34</v>
      </c>
    </row>
    <row r="553" customFormat="false" ht="15.75" hidden="false" customHeight="false" outlineLevel="0" collapsed="false">
      <c r="A553" s="20" t="s">
        <v>1346</v>
      </c>
      <c r="B553" s="53" t="n">
        <v>145.78</v>
      </c>
    </row>
    <row r="554" customFormat="false" ht="15.75" hidden="false" customHeight="false" outlineLevel="0" collapsed="false">
      <c r="A554" s="20" t="s">
        <v>1347</v>
      </c>
      <c r="B554" s="53" t="n">
        <v>196.81</v>
      </c>
    </row>
    <row r="555" customFormat="false" ht="15.75" hidden="false" customHeight="false" outlineLevel="0" collapsed="false">
      <c r="A555" s="20" t="s">
        <v>1349</v>
      </c>
      <c r="B555" s="53" t="n">
        <v>177.83</v>
      </c>
    </row>
    <row r="556" customFormat="false" ht="15.75" hidden="false" customHeight="false" outlineLevel="0" collapsed="false">
      <c r="A556" s="20" t="s">
        <v>1350</v>
      </c>
      <c r="B556" s="53" t="n">
        <v>217.8</v>
      </c>
    </row>
    <row r="557" customFormat="false" ht="15.75" hidden="false" customHeight="false" outlineLevel="0" collapsed="false">
      <c r="A557" s="20" t="s">
        <v>1352</v>
      </c>
      <c r="B557" s="53" t="n">
        <v>196.79</v>
      </c>
    </row>
    <row r="558" customFormat="false" ht="15.75" hidden="false" customHeight="false" outlineLevel="0" collapsed="false">
      <c r="A558" s="20" t="s">
        <v>1353</v>
      </c>
      <c r="B558" s="53" t="n">
        <v>266.21</v>
      </c>
    </row>
    <row r="559" customFormat="false" ht="15.75" hidden="false" customHeight="false" outlineLevel="0" collapsed="false">
      <c r="A559" s="20" t="s">
        <v>1355</v>
      </c>
      <c r="B559" s="53" t="n">
        <v>240.53</v>
      </c>
    </row>
    <row r="560" customFormat="false" ht="15.75" hidden="false" customHeight="false" outlineLevel="0" collapsed="false">
      <c r="A560" s="20" t="s">
        <v>1356</v>
      </c>
      <c r="B560" s="53" t="n">
        <v>306.53</v>
      </c>
    </row>
    <row r="561" customFormat="false" ht="15.75" hidden="false" customHeight="false" outlineLevel="0" collapsed="false">
      <c r="A561" s="20" t="s">
        <v>1359</v>
      </c>
      <c r="B561" s="53" t="n">
        <v>276.96</v>
      </c>
    </row>
    <row r="562" customFormat="false" ht="15.75" hidden="false" customHeight="false" outlineLevel="0" collapsed="false">
      <c r="A562" s="20" t="s">
        <v>1360</v>
      </c>
      <c r="B562" s="53" t="n">
        <v>367.85</v>
      </c>
    </row>
    <row r="563" customFormat="false" ht="15.75" hidden="false" customHeight="false" outlineLevel="0" collapsed="false">
      <c r="A563" s="20" t="s">
        <v>1362</v>
      </c>
      <c r="B563" s="53" t="n">
        <v>332.37</v>
      </c>
    </row>
    <row r="564" customFormat="false" ht="15.75" hidden="false" customHeight="false" outlineLevel="0" collapsed="false">
      <c r="A564" s="20" t="s">
        <v>1363</v>
      </c>
      <c r="B564" s="53" t="n">
        <v>429.14</v>
      </c>
    </row>
    <row r="565" customFormat="false" ht="15.75" hidden="false" customHeight="false" outlineLevel="0" collapsed="false">
      <c r="A565" s="20" t="s">
        <v>1365</v>
      </c>
      <c r="B565" s="53" t="n">
        <v>387.74</v>
      </c>
    </row>
    <row r="566" customFormat="false" ht="15.75" hidden="false" customHeight="false" outlineLevel="0" collapsed="false">
      <c r="A566" s="20" t="s">
        <v>1366</v>
      </c>
      <c r="B566" s="53" t="n">
        <v>490.46</v>
      </c>
    </row>
    <row r="567" customFormat="false" ht="15.75" hidden="false" customHeight="false" outlineLevel="0" collapsed="false">
      <c r="A567" s="20" t="s">
        <v>1368</v>
      </c>
      <c r="B567" s="53" t="n">
        <v>443.15</v>
      </c>
    </row>
    <row r="568" customFormat="false" ht="15.75" hidden="false" customHeight="false" outlineLevel="0" collapsed="false">
      <c r="A568" s="20" t="s">
        <v>1369</v>
      </c>
      <c r="B568" s="53" t="n">
        <v>178.3</v>
      </c>
    </row>
    <row r="569" customFormat="false" ht="15.75" hidden="false" customHeight="false" outlineLevel="0" collapsed="false">
      <c r="A569" s="20" t="s">
        <v>1373</v>
      </c>
      <c r="B569" s="53" t="n">
        <v>162.54</v>
      </c>
    </row>
    <row r="570" customFormat="false" ht="15.75" hidden="false" customHeight="false" outlineLevel="0" collapsed="false">
      <c r="A570" s="20" t="s">
        <v>1374</v>
      </c>
      <c r="B570" s="53" t="n">
        <v>198.42</v>
      </c>
    </row>
    <row r="571" customFormat="false" ht="15.75" hidden="false" customHeight="false" outlineLevel="0" collapsed="false">
      <c r="A571" s="20" t="s">
        <v>1376</v>
      </c>
      <c r="B571" s="53" t="n">
        <v>180.76</v>
      </c>
    </row>
    <row r="572" customFormat="false" ht="15.75" hidden="false" customHeight="false" outlineLevel="0" collapsed="false">
      <c r="A572" s="20" t="s">
        <v>1377</v>
      </c>
      <c r="B572" s="53" t="n">
        <v>213.32</v>
      </c>
    </row>
    <row r="573" customFormat="false" ht="15.75" hidden="false" customHeight="false" outlineLevel="0" collapsed="false">
      <c r="A573" s="20" t="s">
        <v>1379</v>
      </c>
      <c r="B573" s="53" t="n">
        <v>194.34</v>
      </c>
    </row>
    <row r="574" customFormat="false" ht="15.75" hidden="false" customHeight="false" outlineLevel="0" collapsed="false">
      <c r="A574" s="20" t="s">
        <v>1380</v>
      </c>
      <c r="B574" s="53" t="n">
        <v>297.65</v>
      </c>
    </row>
    <row r="575" customFormat="false" ht="15.75" hidden="false" customHeight="false" outlineLevel="0" collapsed="false">
      <c r="A575" s="20" t="s">
        <v>1383</v>
      </c>
      <c r="B575" s="53" t="n">
        <v>271.17</v>
      </c>
    </row>
    <row r="576" customFormat="false" ht="15.75" hidden="false" customHeight="false" outlineLevel="0" collapsed="false">
      <c r="A576" s="20" t="s">
        <v>1384</v>
      </c>
      <c r="B576" s="53" t="n">
        <v>360.34</v>
      </c>
    </row>
    <row r="577" customFormat="false" ht="15.75" hidden="false" customHeight="false" outlineLevel="0" collapsed="false">
      <c r="A577" s="20" t="s">
        <v>1386</v>
      </c>
      <c r="B577" s="53" t="n">
        <v>328.28</v>
      </c>
    </row>
    <row r="578" customFormat="false" ht="15.75" hidden="false" customHeight="false" outlineLevel="0" collapsed="false">
      <c r="A578" s="20" t="s">
        <v>1387</v>
      </c>
      <c r="B578" s="53" t="n">
        <v>432.41</v>
      </c>
    </row>
    <row r="579" customFormat="false" ht="15.75" hidden="false" customHeight="false" outlineLevel="0" collapsed="false">
      <c r="A579" s="20" t="s">
        <v>1389</v>
      </c>
      <c r="B579" s="53" t="n">
        <v>393.94</v>
      </c>
    </row>
    <row r="580" customFormat="false" ht="15.75" hidden="false" customHeight="false" outlineLevel="0" collapsed="false">
      <c r="A580" s="20" t="s">
        <v>1390</v>
      </c>
      <c r="B580" s="53" t="n">
        <v>576.56</v>
      </c>
    </row>
    <row r="581" customFormat="false" ht="15.75" hidden="false" customHeight="false" outlineLevel="0" collapsed="false">
      <c r="A581" s="20" t="s">
        <v>1392</v>
      </c>
      <c r="B581" s="53" t="n">
        <v>525.26</v>
      </c>
    </row>
    <row r="582" customFormat="false" ht="15.75" hidden="false" customHeight="false" outlineLevel="0" collapsed="false">
      <c r="A582" s="20" t="s">
        <v>1393</v>
      </c>
      <c r="B582" s="53" t="n">
        <v>720.71</v>
      </c>
    </row>
    <row r="583" customFormat="false" ht="15.75" hidden="false" customHeight="false" outlineLevel="0" collapsed="false">
      <c r="A583" s="20" t="s">
        <v>1396</v>
      </c>
      <c r="B583" s="53" t="n">
        <v>656.59</v>
      </c>
    </row>
    <row r="584" customFormat="false" ht="15.75" hidden="false" customHeight="false" outlineLevel="0" collapsed="false">
      <c r="A584" s="20" t="s">
        <v>1397</v>
      </c>
      <c r="B584" s="53" t="n">
        <v>864.86</v>
      </c>
    </row>
    <row r="585" customFormat="false" ht="15.75" hidden="false" customHeight="false" outlineLevel="0" collapsed="false">
      <c r="A585" s="20" t="s">
        <v>1399</v>
      </c>
      <c r="B585" s="53" t="n">
        <v>787.91</v>
      </c>
    </row>
    <row r="586" customFormat="false" ht="15.75" hidden="false" customHeight="false" outlineLevel="0" collapsed="false">
      <c r="A586" s="20" t="s">
        <v>1400</v>
      </c>
      <c r="B586" s="53" t="n">
        <v>1009.01</v>
      </c>
    </row>
    <row r="587" customFormat="false" ht="15.75" hidden="false" customHeight="false" outlineLevel="0" collapsed="false">
      <c r="A587" s="20" t="s">
        <v>1402</v>
      </c>
      <c r="B587" s="53" t="n">
        <v>919.24</v>
      </c>
    </row>
    <row r="588" customFormat="false" ht="15.75" hidden="false" customHeight="false" outlineLevel="0" collapsed="false">
      <c r="A588" s="20" t="s">
        <v>1403</v>
      </c>
      <c r="B588" s="53" t="n">
        <v>1153.16</v>
      </c>
    </row>
    <row r="589" customFormat="false" ht="15.75" hidden="false" customHeight="false" outlineLevel="0" collapsed="false">
      <c r="A589" s="20" t="s">
        <v>1405</v>
      </c>
      <c r="B589" s="53" t="n">
        <v>1050.56</v>
      </c>
    </row>
    <row r="590" customFormat="false" ht="15.75" hidden="false" customHeight="false" outlineLevel="0" collapsed="false">
      <c r="A590" s="20" t="s">
        <v>1406</v>
      </c>
      <c r="B590" s="53" t="n">
        <v>109.67</v>
      </c>
    </row>
    <row r="591" customFormat="false" ht="15.75" hidden="false" customHeight="false" outlineLevel="0" collapsed="false">
      <c r="A591" s="20" t="s">
        <v>1410</v>
      </c>
      <c r="B591" s="53" t="n">
        <v>95.25</v>
      </c>
    </row>
    <row r="592" customFormat="false" ht="15.75" hidden="false" customHeight="false" outlineLevel="0" collapsed="false">
      <c r="A592" s="20" t="s">
        <v>1411</v>
      </c>
      <c r="B592" s="53" t="n">
        <v>126.95</v>
      </c>
    </row>
    <row r="593" customFormat="false" ht="15.75" hidden="false" customHeight="false" outlineLevel="0" collapsed="false">
      <c r="A593" s="20" t="s">
        <v>1414</v>
      </c>
      <c r="B593" s="53" t="n">
        <v>110.26</v>
      </c>
    </row>
    <row r="594" customFormat="false" ht="15.75" hidden="false" customHeight="false" outlineLevel="0" collapsed="false">
      <c r="A594" s="20" t="s">
        <v>1415</v>
      </c>
      <c r="B594" s="53" t="n">
        <v>172.44</v>
      </c>
    </row>
    <row r="595" customFormat="false" ht="15.75" hidden="false" customHeight="false" outlineLevel="0" collapsed="false">
      <c r="A595" s="20" t="s">
        <v>1417</v>
      </c>
      <c r="B595" s="53" t="n">
        <v>149.77</v>
      </c>
    </row>
    <row r="596" customFormat="false" ht="15.75" hidden="false" customHeight="false" outlineLevel="0" collapsed="false">
      <c r="A596" s="20" t="s">
        <v>1418</v>
      </c>
      <c r="B596" s="53" t="n">
        <v>229.88</v>
      </c>
    </row>
    <row r="597" customFormat="false" ht="15.75" hidden="false" customHeight="false" outlineLevel="0" collapsed="false">
      <c r="A597" s="20" t="s">
        <v>1420</v>
      </c>
      <c r="B597" s="53" t="n">
        <v>199.65</v>
      </c>
    </row>
    <row r="598" customFormat="false" ht="15.75" hidden="false" customHeight="false" outlineLevel="0" collapsed="false">
      <c r="A598" s="20" t="s">
        <v>1421</v>
      </c>
      <c r="B598" s="53" t="n">
        <v>277.71</v>
      </c>
    </row>
    <row r="599" customFormat="false" ht="15.75" hidden="false" customHeight="false" outlineLevel="0" collapsed="false">
      <c r="A599" s="20" t="s">
        <v>1424</v>
      </c>
      <c r="B599" s="53" t="n">
        <v>241.19</v>
      </c>
    </row>
    <row r="600" customFormat="false" ht="15.75" hidden="false" customHeight="false" outlineLevel="0" collapsed="false">
      <c r="A600" s="20" t="s">
        <v>1425</v>
      </c>
      <c r="B600" s="53" t="n">
        <v>582.59</v>
      </c>
    </row>
    <row r="601" customFormat="false" ht="15.75" hidden="false" customHeight="false" outlineLevel="0" collapsed="false">
      <c r="A601" s="20" t="s">
        <v>1430</v>
      </c>
      <c r="B601" s="53" t="n">
        <v>560.23</v>
      </c>
    </row>
    <row r="602" customFormat="false" ht="15.75" hidden="false" customHeight="false" outlineLevel="0" collapsed="false">
      <c r="A602" s="20" t="s">
        <v>1431</v>
      </c>
      <c r="B602" s="53" t="n">
        <v>674.39</v>
      </c>
    </row>
    <row r="603" customFormat="false" ht="15.75" hidden="false" customHeight="false" outlineLevel="0" collapsed="false">
      <c r="A603" s="20" t="s">
        <v>1435</v>
      </c>
      <c r="B603" s="53" t="n">
        <v>648.51</v>
      </c>
    </row>
    <row r="604" customFormat="false" ht="15.75" hidden="false" customHeight="false" outlineLevel="0" collapsed="false">
      <c r="A604" s="20" t="s">
        <v>1436</v>
      </c>
      <c r="B604" s="53" t="n">
        <v>916.02</v>
      </c>
    </row>
    <row r="605" customFormat="false" ht="15.75" hidden="false" customHeight="false" outlineLevel="0" collapsed="false">
      <c r="A605" s="20" t="s">
        <v>1438</v>
      </c>
      <c r="B605" s="53" t="n">
        <v>880.86</v>
      </c>
    </row>
    <row r="606" customFormat="false" ht="15.75" hidden="false" customHeight="false" outlineLevel="0" collapsed="false">
      <c r="A606" s="20" t="s">
        <v>1439</v>
      </c>
      <c r="B606" s="53" t="n">
        <v>84.35</v>
      </c>
    </row>
    <row r="607" customFormat="false" ht="15.75" hidden="false" customHeight="false" outlineLevel="0" collapsed="false">
      <c r="A607" s="20" t="s">
        <v>1443</v>
      </c>
      <c r="B607" s="53" t="n">
        <v>73.26</v>
      </c>
    </row>
    <row r="608" customFormat="false" ht="15.75" hidden="false" customHeight="false" outlineLevel="0" collapsed="false">
      <c r="A608" s="20" t="s">
        <v>1444</v>
      </c>
      <c r="B608" s="53" t="n">
        <v>97.68</v>
      </c>
    </row>
    <row r="609" customFormat="false" ht="15.75" hidden="false" customHeight="false" outlineLevel="0" collapsed="false">
      <c r="A609" s="20" t="s">
        <v>1448</v>
      </c>
      <c r="B609" s="53" t="n">
        <v>84.84</v>
      </c>
    </row>
    <row r="610" customFormat="false" ht="15.75" hidden="false" customHeight="false" outlineLevel="0" collapsed="false">
      <c r="A610" s="20" t="s">
        <v>1449</v>
      </c>
      <c r="B610" s="53" t="n">
        <v>132.66</v>
      </c>
    </row>
    <row r="611" customFormat="false" ht="15.75" hidden="false" customHeight="false" outlineLevel="0" collapsed="false">
      <c r="A611" s="20" t="s">
        <v>1451</v>
      </c>
      <c r="B611" s="53" t="n">
        <v>115.21</v>
      </c>
    </row>
    <row r="612" customFormat="false" ht="15.75" hidden="false" customHeight="false" outlineLevel="0" collapsed="false">
      <c r="A612" s="20" t="s">
        <v>1452</v>
      </c>
      <c r="B612" s="53" t="n">
        <v>176.88</v>
      </c>
    </row>
    <row r="613" customFormat="false" ht="15.75" hidden="false" customHeight="false" outlineLevel="0" collapsed="false">
      <c r="A613" s="20" t="s">
        <v>1454</v>
      </c>
      <c r="B613" s="53" t="n">
        <v>153.62</v>
      </c>
    </row>
    <row r="614" customFormat="false" ht="15.75" hidden="false" customHeight="false" outlineLevel="0" collapsed="false">
      <c r="A614" s="20" t="s">
        <v>1455</v>
      </c>
      <c r="B614" s="53" t="n">
        <v>213.64</v>
      </c>
    </row>
    <row r="615" customFormat="false" ht="15.75" hidden="false" customHeight="false" outlineLevel="0" collapsed="false">
      <c r="A615" s="20" t="s">
        <v>1459</v>
      </c>
      <c r="B615" s="53" t="n">
        <v>185.54</v>
      </c>
    </row>
    <row r="616" customFormat="false" ht="15.75" hidden="false" customHeight="false" outlineLevel="0" collapsed="false">
      <c r="A616" s="20" t="s">
        <v>1460</v>
      </c>
      <c r="B616" s="53" t="n">
        <v>113.88</v>
      </c>
    </row>
    <row r="617" customFormat="false" ht="15.75" hidden="false" customHeight="false" outlineLevel="0" collapsed="false">
      <c r="A617" s="20" t="s">
        <v>1462</v>
      </c>
      <c r="B617" s="53" t="n">
        <v>98.9</v>
      </c>
    </row>
    <row r="618" customFormat="false" ht="15.75" hidden="false" customHeight="false" outlineLevel="0" collapsed="false">
      <c r="A618" s="20" t="s">
        <v>1463</v>
      </c>
      <c r="B618" s="53" t="n">
        <v>131.86</v>
      </c>
    </row>
    <row r="619" customFormat="false" ht="15.75" hidden="false" customHeight="false" outlineLevel="0" collapsed="false">
      <c r="A619" s="20" t="s">
        <v>1466</v>
      </c>
      <c r="B619" s="53" t="n">
        <v>114.52</v>
      </c>
    </row>
    <row r="620" customFormat="false" ht="15.75" hidden="false" customHeight="false" outlineLevel="0" collapsed="false">
      <c r="A620" s="20" t="s">
        <v>1467</v>
      </c>
      <c r="B620" s="53" t="n">
        <v>179.08</v>
      </c>
    </row>
    <row r="621" customFormat="false" ht="15.75" hidden="false" customHeight="false" outlineLevel="0" collapsed="false">
      <c r="A621" s="20" t="s">
        <v>1469</v>
      </c>
      <c r="B621" s="53" t="n">
        <v>155.53</v>
      </c>
    </row>
    <row r="622" customFormat="false" ht="15.75" hidden="false" customHeight="false" outlineLevel="0" collapsed="false">
      <c r="A622" s="20" t="s">
        <v>1470</v>
      </c>
      <c r="B622" s="53" t="n">
        <v>238.78</v>
      </c>
    </row>
    <row r="623" customFormat="false" ht="15.75" hidden="false" customHeight="false" outlineLevel="0" collapsed="false">
      <c r="A623" s="20" t="s">
        <v>1472</v>
      </c>
      <c r="B623" s="53" t="n">
        <v>207.38</v>
      </c>
    </row>
    <row r="624" customFormat="false" ht="15.75" hidden="false" customHeight="false" outlineLevel="0" collapsed="false">
      <c r="A624" s="20" t="s">
        <v>1473</v>
      </c>
      <c r="B624" s="53" t="n">
        <v>288.41</v>
      </c>
    </row>
    <row r="625" customFormat="false" ht="15.75" hidden="false" customHeight="false" outlineLevel="0" collapsed="false">
      <c r="A625" s="20" t="s">
        <v>1476</v>
      </c>
      <c r="B625" s="53" t="n">
        <v>250.48</v>
      </c>
    </row>
    <row r="626" customFormat="false" ht="15.75" hidden="false" customHeight="false" outlineLevel="0" collapsed="false">
      <c r="A626" s="20" t="s">
        <v>1477</v>
      </c>
      <c r="B626" s="53" t="n">
        <v>139.96</v>
      </c>
    </row>
    <row r="627" customFormat="false" ht="15.75" hidden="false" customHeight="false" outlineLevel="0" collapsed="false">
      <c r="A627" s="20" t="s">
        <v>1480</v>
      </c>
      <c r="B627" s="53" t="n">
        <v>129.61</v>
      </c>
    </row>
    <row r="628" customFormat="false" ht="15.75" hidden="false" customHeight="false" outlineLevel="0" collapsed="false">
      <c r="A628" s="20" t="s">
        <v>1481</v>
      </c>
      <c r="B628" s="53" t="n">
        <v>135.38</v>
      </c>
    </row>
    <row r="629" customFormat="false" ht="15.75" hidden="false" customHeight="false" outlineLevel="0" collapsed="false">
      <c r="A629" s="20" t="s">
        <v>1484</v>
      </c>
      <c r="B629" s="53" t="n">
        <v>128.94</v>
      </c>
    </row>
    <row r="630" customFormat="false" ht="15.75" hidden="false" customHeight="false" outlineLevel="0" collapsed="false">
      <c r="A630" s="20" t="s">
        <v>1485</v>
      </c>
      <c r="B630" s="53" t="n">
        <v>37.37</v>
      </c>
    </row>
    <row r="631" customFormat="false" ht="15.75" hidden="false" customHeight="false" outlineLevel="0" collapsed="false">
      <c r="A631" s="20" t="s">
        <v>1489</v>
      </c>
      <c r="B631" s="53" t="n">
        <v>35.88</v>
      </c>
    </row>
    <row r="632" customFormat="false" ht="15.75" hidden="false" customHeight="false" outlineLevel="0" collapsed="false">
      <c r="A632" s="20" t="s">
        <v>1490</v>
      </c>
      <c r="B632" s="53" t="n">
        <v>154.51</v>
      </c>
    </row>
    <row r="633" customFormat="false" ht="15.75" hidden="false" customHeight="false" outlineLevel="0" collapsed="false">
      <c r="A633" s="20" t="s">
        <v>1492</v>
      </c>
      <c r="B633" s="53" t="n">
        <v>148.54</v>
      </c>
    </row>
    <row r="634" customFormat="false" ht="15.75" hidden="false" customHeight="false" outlineLevel="0" collapsed="false">
      <c r="A634" s="20" t="s">
        <v>1493</v>
      </c>
      <c r="B634" s="53" t="n">
        <v>327.43</v>
      </c>
    </row>
    <row r="635" customFormat="false" ht="15.75" hidden="false" customHeight="false" outlineLevel="0" collapsed="false">
      <c r="A635" s="20" t="s">
        <v>1496</v>
      </c>
      <c r="B635" s="53" t="n">
        <v>294.13</v>
      </c>
    </row>
    <row r="636" customFormat="false" ht="15.75" hidden="false" customHeight="false" outlineLevel="0" collapsed="false">
      <c r="A636" s="20" t="s">
        <v>1497</v>
      </c>
      <c r="B636" s="53" t="n">
        <v>359.28</v>
      </c>
    </row>
    <row r="637" customFormat="false" ht="15.75" hidden="false" customHeight="false" outlineLevel="0" collapsed="false">
      <c r="A637" s="20" t="s">
        <v>1499</v>
      </c>
      <c r="B637" s="53" t="n">
        <v>322.93</v>
      </c>
    </row>
    <row r="638" customFormat="false" ht="15.75" hidden="false" customHeight="false" outlineLevel="0" collapsed="false">
      <c r="A638" s="20" t="s">
        <v>1500</v>
      </c>
      <c r="B638" s="53" t="n">
        <v>404.36</v>
      </c>
    </row>
    <row r="639" customFormat="false" ht="15.75" hidden="false" customHeight="false" outlineLevel="0" collapsed="false">
      <c r="A639" s="20" t="s">
        <v>1502</v>
      </c>
      <c r="B639" s="53" t="n">
        <v>364.14</v>
      </c>
    </row>
    <row r="640" customFormat="false" ht="15.75" hidden="false" customHeight="false" outlineLevel="0" collapsed="false">
      <c r="A640" s="20" t="s">
        <v>1503</v>
      </c>
      <c r="B640" s="53" t="n">
        <v>444.8</v>
      </c>
    </row>
    <row r="641" customFormat="false" ht="15.75" hidden="false" customHeight="false" outlineLevel="0" collapsed="false">
      <c r="A641" s="20" t="s">
        <v>1505</v>
      </c>
      <c r="B641" s="53" t="n">
        <v>400.98</v>
      </c>
    </row>
    <row r="642" customFormat="false" ht="15.75" hidden="false" customHeight="false" outlineLevel="0" collapsed="false">
      <c r="A642" s="20" t="s">
        <v>1506</v>
      </c>
      <c r="B642" s="53" t="n">
        <v>548.25</v>
      </c>
    </row>
    <row r="643" customFormat="false" ht="15.75" hidden="false" customHeight="false" outlineLevel="0" collapsed="false">
      <c r="A643" s="20" t="s">
        <v>1508</v>
      </c>
      <c r="B643" s="53" t="n">
        <v>496.22</v>
      </c>
    </row>
    <row r="644" customFormat="false" ht="15.75" hidden="false" customHeight="false" outlineLevel="0" collapsed="false">
      <c r="A644" s="20" t="s">
        <v>1509</v>
      </c>
      <c r="B644" s="53" t="n">
        <v>840.08</v>
      </c>
    </row>
    <row r="645" customFormat="false" ht="15.75" hidden="false" customHeight="false" outlineLevel="0" collapsed="false">
      <c r="A645" s="20" t="s">
        <v>1512</v>
      </c>
      <c r="B645" s="53" t="n">
        <v>778.79</v>
      </c>
    </row>
    <row r="646" customFormat="false" ht="15.75" hidden="false" customHeight="false" outlineLevel="0" collapsed="false">
      <c r="A646" s="20" t="s">
        <v>1513</v>
      </c>
      <c r="B646" s="53" t="n">
        <v>523.79</v>
      </c>
    </row>
    <row r="647" customFormat="false" ht="15.75" hidden="false" customHeight="false" outlineLevel="0" collapsed="false">
      <c r="A647" s="20" t="s">
        <v>1516</v>
      </c>
      <c r="B647" s="53" t="n">
        <v>469.92</v>
      </c>
    </row>
    <row r="648" customFormat="false" ht="15.75" hidden="false" customHeight="false" outlineLevel="0" collapsed="false">
      <c r="A648" s="20" t="s">
        <v>1517</v>
      </c>
      <c r="B648" s="53" t="n">
        <v>575.1</v>
      </c>
    </row>
    <row r="649" customFormat="false" ht="15.75" hidden="false" customHeight="false" outlineLevel="0" collapsed="false">
      <c r="A649" s="20" t="s">
        <v>1519</v>
      </c>
      <c r="B649" s="53" t="n">
        <v>516.18</v>
      </c>
    </row>
    <row r="650" customFormat="false" ht="15.75" hidden="false" customHeight="false" outlineLevel="0" collapsed="false">
      <c r="A650" s="20" t="s">
        <v>1520</v>
      </c>
      <c r="B650" s="53" t="n">
        <v>678.11</v>
      </c>
    </row>
    <row r="651" customFormat="false" ht="15.75" hidden="false" customHeight="false" outlineLevel="0" collapsed="false">
      <c r="A651" s="20" t="s">
        <v>1522</v>
      </c>
      <c r="B651" s="53" t="n">
        <v>609.54</v>
      </c>
    </row>
    <row r="652" customFormat="false" ht="15.75" hidden="false" customHeight="false" outlineLevel="0" collapsed="false">
      <c r="A652" s="20" t="s">
        <v>1523</v>
      </c>
      <c r="B652" s="53" t="n">
        <v>748.33</v>
      </c>
    </row>
    <row r="653" customFormat="false" ht="15.75" hidden="false" customHeight="false" outlineLevel="0" collapsed="false">
      <c r="A653" s="20" t="s">
        <v>1525</v>
      </c>
      <c r="B653" s="53" t="n">
        <v>673.01</v>
      </c>
    </row>
    <row r="654" customFormat="false" ht="15.75" hidden="false" customHeight="false" outlineLevel="0" collapsed="false">
      <c r="A654" s="20" t="s">
        <v>1526</v>
      </c>
      <c r="B654" s="53" t="n">
        <v>1025.66</v>
      </c>
    </row>
    <row r="655" customFormat="false" ht="15.75" hidden="false" customHeight="false" outlineLevel="0" collapsed="false">
      <c r="A655" s="20" t="s">
        <v>1528</v>
      </c>
      <c r="B655" s="53" t="n">
        <v>924.38</v>
      </c>
    </row>
    <row r="656" customFormat="false" ht="15.75" hidden="false" customHeight="false" outlineLevel="0" collapsed="false">
      <c r="A656" s="20" t="s">
        <v>1529</v>
      </c>
      <c r="B656" s="53" t="n">
        <v>1606.71</v>
      </c>
    </row>
    <row r="657" customFormat="false" ht="15.75" hidden="false" customHeight="false" outlineLevel="0" collapsed="false">
      <c r="A657" s="20" t="s">
        <v>1532</v>
      </c>
      <c r="B657" s="53" t="n">
        <v>1474.07</v>
      </c>
    </row>
    <row r="658" customFormat="false" ht="15.75" hidden="false" customHeight="false" outlineLevel="0" collapsed="false">
      <c r="A658" s="20" t="s">
        <v>1533</v>
      </c>
      <c r="B658" s="53" t="n">
        <v>245.18</v>
      </c>
    </row>
    <row r="659" customFormat="false" ht="15.75" hidden="false" customHeight="false" outlineLevel="0" collapsed="false">
      <c r="A659" s="20" t="s">
        <v>1536</v>
      </c>
      <c r="B659" s="53" t="n">
        <v>220.78</v>
      </c>
    </row>
    <row r="660" customFormat="false" ht="15.75" hidden="false" customHeight="false" outlineLevel="0" collapsed="false">
      <c r="A660" s="20" t="s">
        <v>1537</v>
      </c>
      <c r="B660" s="53" t="n">
        <v>267.63</v>
      </c>
    </row>
    <row r="661" customFormat="false" ht="15.75" hidden="false" customHeight="false" outlineLevel="0" collapsed="false">
      <c r="A661" s="20" t="s">
        <v>1539</v>
      </c>
      <c r="B661" s="53" t="n">
        <v>241.15</v>
      </c>
    </row>
    <row r="662" customFormat="false" ht="15.75" hidden="false" customHeight="false" outlineLevel="0" collapsed="false">
      <c r="A662" s="20" t="s">
        <v>1540</v>
      </c>
      <c r="B662" s="53" t="n">
        <v>300.42</v>
      </c>
    </row>
    <row r="663" customFormat="false" ht="15.75" hidden="false" customHeight="false" outlineLevel="0" collapsed="false">
      <c r="A663" s="20" t="s">
        <v>1542</v>
      </c>
      <c r="B663" s="53" t="n">
        <v>271.28</v>
      </c>
    </row>
    <row r="664" customFormat="false" ht="15.75" hidden="false" customHeight="false" outlineLevel="0" collapsed="false">
      <c r="A664" s="20" t="s">
        <v>1543</v>
      </c>
      <c r="B664" s="53" t="n">
        <v>328.54</v>
      </c>
    </row>
    <row r="665" customFormat="false" ht="15.75" hidden="false" customHeight="false" outlineLevel="0" collapsed="false">
      <c r="A665" s="20" t="s">
        <v>1545</v>
      </c>
      <c r="B665" s="53" t="n">
        <v>297.03</v>
      </c>
    </row>
    <row r="666" customFormat="false" ht="15.75" hidden="false" customHeight="false" outlineLevel="0" collapsed="false">
      <c r="A666" s="20" t="s">
        <v>1546</v>
      </c>
      <c r="B666" s="53" t="n">
        <v>408.35</v>
      </c>
    </row>
    <row r="667" customFormat="false" ht="15.75" hidden="false" customHeight="false" outlineLevel="0" collapsed="false">
      <c r="A667" s="20" t="s">
        <v>1549</v>
      </c>
      <c r="B667" s="53" t="n">
        <v>370.85</v>
      </c>
    </row>
    <row r="668" customFormat="false" ht="15.75" hidden="false" customHeight="false" outlineLevel="0" collapsed="false">
      <c r="A668" s="20" t="s">
        <v>1550</v>
      </c>
      <c r="B668" s="53" t="n">
        <v>655.81</v>
      </c>
    </row>
    <row r="669" customFormat="false" ht="15.75" hidden="false" customHeight="false" outlineLevel="0" collapsed="false">
      <c r="A669" s="20" t="s">
        <v>1552</v>
      </c>
      <c r="B669" s="53" t="n">
        <v>611.17</v>
      </c>
    </row>
    <row r="670" customFormat="false" ht="15.75" hidden="false" customHeight="false" outlineLevel="0" collapsed="false">
      <c r="A670" s="20" t="s">
        <v>1553</v>
      </c>
      <c r="B670" s="53" t="n">
        <v>405.3</v>
      </c>
    </row>
    <row r="671" customFormat="false" ht="15.75" hidden="false" customHeight="false" outlineLevel="0" collapsed="false">
      <c r="A671" s="20" t="s">
        <v>1556</v>
      </c>
      <c r="B671" s="53" t="n">
        <v>364.23</v>
      </c>
    </row>
    <row r="672" customFormat="false" ht="15.75" hidden="false" customHeight="false" outlineLevel="0" collapsed="false">
      <c r="A672" s="20" t="s">
        <v>1557</v>
      </c>
      <c r="B672" s="53" t="n">
        <v>445.76</v>
      </c>
    </row>
    <row r="673" customFormat="false" ht="15.75" hidden="false" customHeight="false" outlineLevel="0" collapsed="false">
      <c r="A673" s="20" t="s">
        <v>1560</v>
      </c>
      <c r="B673" s="53" t="n">
        <v>400.77</v>
      </c>
    </row>
    <row r="674" customFormat="false" ht="15.75" hidden="false" customHeight="false" outlineLevel="0" collapsed="false">
      <c r="A674" s="20" t="s">
        <v>1561</v>
      </c>
      <c r="B674" s="53" t="n">
        <v>498.82</v>
      </c>
    </row>
    <row r="675" customFormat="false" ht="15.75" hidden="false" customHeight="false" outlineLevel="0" collapsed="false">
      <c r="A675" s="20" t="s">
        <v>1563</v>
      </c>
      <c r="B675" s="53" t="n">
        <v>449.22</v>
      </c>
    </row>
    <row r="676" customFormat="false" ht="15.75" hidden="false" customHeight="false" outlineLevel="0" collapsed="false">
      <c r="A676" s="20" t="s">
        <v>1564</v>
      </c>
      <c r="B676" s="53" t="n">
        <v>556.21</v>
      </c>
    </row>
    <row r="677" customFormat="false" ht="15.75" hidden="false" customHeight="false" outlineLevel="0" collapsed="false">
      <c r="A677" s="20" t="s">
        <v>1566</v>
      </c>
      <c r="B677" s="53" t="n">
        <v>501.26</v>
      </c>
    </row>
    <row r="678" customFormat="false" ht="15.75" hidden="false" customHeight="false" outlineLevel="0" collapsed="false">
      <c r="A678" s="20" t="s">
        <v>1567</v>
      </c>
      <c r="B678" s="53" t="n">
        <v>770.72</v>
      </c>
    </row>
    <row r="679" customFormat="false" ht="15.75" hidden="false" customHeight="false" outlineLevel="0" collapsed="false">
      <c r="A679" s="20" t="s">
        <v>1569</v>
      </c>
      <c r="B679" s="53" t="n">
        <v>696.12</v>
      </c>
    </row>
    <row r="680" customFormat="false" ht="15.75" hidden="false" customHeight="false" outlineLevel="0" collapsed="false">
      <c r="A680" s="20" t="s">
        <v>1570</v>
      </c>
      <c r="B680" s="53" t="n">
        <v>1277.36</v>
      </c>
    </row>
    <row r="681" customFormat="false" ht="15.75" hidden="false" customHeight="false" outlineLevel="0" collapsed="false">
      <c r="A681" s="20" t="s">
        <v>1572</v>
      </c>
      <c r="B681" s="53" t="n">
        <v>1176.1</v>
      </c>
    </row>
    <row r="682" customFormat="false" ht="15.75" hidden="false" customHeight="false" outlineLevel="0" collapsed="false">
      <c r="A682" s="20" t="s">
        <v>1573</v>
      </c>
      <c r="B682" s="53" t="n">
        <v>341.86</v>
      </c>
    </row>
    <row r="683" customFormat="false" ht="15.75" hidden="false" customHeight="false" outlineLevel="0" collapsed="false">
      <c r="A683" s="20" t="s">
        <v>1576</v>
      </c>
      <c r="B683" s="53" t="n">
        <v>304.66</v>
      </c>
    </row>
    <row r="684" customFormat="false" ht="15.75" hidden="false" customHeight="false" outlineLevel="0" collapsed="false">
      <c r="A684" s="20" t="s">
        <v>1577</v>
      </c>
      <c r="B684" s="53" t="n">
        <v>385.88</v>
      </c>
    </row>
    <row r="685" customFormat="false" ht="15.75" hidden="false" customHeight="false" outlineLevel="0" collapsed="false">
      <c r="A685" s="20" t="s">
        <v>1579</v>
      </c>
      <c r="B685" s="53" t="n">
        <v>344.66</v>
      </c>
    </row>
    <row r="686" customFormat="false" ht="15.75" hidden="false" customHeight="false" outlineLevel="0" collapsed="false">
      <c r="A686" s="20" t="s">
        <v>1580</v>
      </c>
      <c r="B686" s="53" t="n">
        <v>588.41</v>
      </c>
    </row>
    <row r="687" customFormat="false" ht="15.75" hidden="false" customHeight="false" outlineLevel="0" collapsed="false">
      <c r="A687" s="20" t="s">
        <v>1582</v>
      </c>
      <c r="B687" s="53" t="n">
        <v>525.01</v>
      </c>
    </row>
    <row r="688" customFormat="false" ht="15.75" hidden="false" customHeight="false" outlineLevel="0" collapsed="false">
      <c r="A688" s="20" t="s">
        <v>1583</v>
      </c>
      <c r="B688" s="53" t="n">
        <v>903.18</v>
      </c>
    </row>
    <row r="689" customFormat="false" ht="15.75" hidden="false" customHeight="false" outlineLevel="0" collapsed="false">
      <c r="A689" s="20" t="s">
        <v>1585</v>
      </c>
      <c r="B689" s="53" t="n">
        <v>806.18</v>
      </c>
    </row>
    <row r="690" customFormat="false" ht="15.75" hidden="false" customHeight="false" outlineLevel="0" collapsed="false">
      <c r="A690" s="20" t="s">
        <v>1586</v>
      </c>
      <c r="B690" s="53" t="n">
        <v>1109.63</v>
      </c>
    </row>
    <row r="691" customFormat="false" ht="15.75" hidden="false" customHeight="false" outlineLevel="0" collapsed="false">
      <c r="A691" s="20" t="s">
        <v>1590</v>
      </c>
      <c r="B691" s="53" t="n">
        <v>971.29</v>
      </c>
    </row>
    <row r="692" customFormat="false" ht="15.75" hidden="false" customHeight="false" outlineLevel="0" collapsed="false">
      <c r="A692" s="20" t="s">
        <v>1591</v>
      </c>
      <c r="B692" s="53" t="n">
        <v>6.89</v>
      </c>
    </row>
    <row r="693" customFormat="false" ht="15.75" hidden="false" customHeight="false" outlineLevel="0" collapsed="false">
      <c r="A693" s="20" t="s">
        <v>1596</v>
      </c>
      <c r="B693" s="53" t="n">
        <v>6.02</v>
      </c>
    </row>
    <row r="694" customFormat="false" ht="15.75" hidden="false" customHeight="false" outlineLevel="0" collapsed="false">
      <c r="A694" s="20" t="s">
        <v>1597</v>
      </c>
      <c r="B694" s="53" t="n">
        <v>5.86</v>
      </c>
    </row>
    <row r="695" customFormat="false" ht="15.75" hidden="false" customHeight="false" outlineLevel="0" collapsed="false">
      <c r="A695" s="20" t="s">
        <v>1603</v>
      </c>
      <c r="B695" s="53" t="n">
        <v>5.31</v>
      </c>
    </row>
    <row r="696" customFormat="false" ht="15.75" hidden="false" customHeight="false" outlineLevel="0" collapsed="false">
      <c r="A696" s="20" t="s">
        <v>1604</v>
      </c>
      <c r="B696" s="53" t="n">
        <v>5.17</v>
      </c>
    </row>
    <row r="697" customFormat="false" ht="15.75" hidden="false" customHeight="false" outlineLevel="0" collapsed="false">
      <c r="A697" s="20" t="s">
        <v>1607</v>
      </c>
      <c r="B697" s="53" t="n">
        <v>4.72</v>
      </c>
    </row>
    <row r="698" customFormat="false" ht="15.75" hidden="false" customHeight="false" outlineLevel="0" collapsed="false">
      <c r="A698" s="20" t="s">
        <v>1608</v>
      </c>
      <c r="B698" s="53" t="n">
        <v>1.77</v>
      </c>
    </row>
    <row r="699" customFormat="false" ht="15.75" hidden="false" customHeight="false" outlineLevel="0" collapsed="false">
      <c r="A699" s="20" t="s">
        <v>1613</v>
      </c>
      <c r="B699" s="53" t="n">
        <v>1.64</v>
      </c>
    </row>
    <row r="700" customFormat="false" ht="15.75" hidden="false" customHeight="false" outlineLevel="0" collapsed="false">
      <c r="A700" s="20" t="s">
        <v>1614</v>
      </c>
      <c r="B700" s="53" t="n">
        <v>8.96</v>
      </c>
    </row>
    <row r="701" customFormat="false" ht="15.75" hidden="false" customHeight="false" outlineLevel="0" collapsed="false">
      <c r="A701" s="20" t="s">
        <v>1619</v>
      </c>
      <c r="B701" s="53" t="n">
        <v>7.76</v>
      </c>
    </row>
    <row r="702" customFormat="false" ht="15.75" hidden="false" customHeight="false" outlineLevel="0" collapsed="false">
      <c r="A702" s="20" t="s">
        <v>1620</v>
      </c>
      <c r="B702" s="53" t="n">
        <v>6.61</v>
      </c>
    </row>
    <row r="703" customFormat="false" ht="15.75" hidden="false" customHeight="false" outlineLevel="0" collapsed="false">
      <c r="A703" s="20" t="s">
        <v>1625</v>
      </c>
      <c r="B703" s="53" t="n">
        <v>5.72</v>
      </c>
    </row>
    <row r="704" customFormat="false" ht="15.75" hidden="false" customHeight="false" outlineLevel="0" collapsed="false">
      <c r="A704" s="20" t="s">
        <v>1626</v>
      </c>
      <c r="B704" s="53" t="n">
        <v>8.08</v>
      </c>
    </row>
    <row r="705" customFormat="false" ht="15.75" hidden="false" customHeight="false" outlineLevel="0" collapsed="false">
      <c r="A705" s="20" t="s">
        <v>1631</v>
      </c>
      <c r="B705" s="53" t="n">
        <v>7</v>
      </c>
    </row>
    <row r="706" customFormat="false" ht="15.75" hidden="false" customHeight="false" outlineLevel="0" collapsed="false">
      <c r="A706" s="20" t="s">
        <v>1632</v>
      </c>
      <c r="B706" s="53" t="n">
        <v>6.46</v>
      </c>
    </row>
    <row r="707" customFormat="false" ht="15.75" hidden="false" customHeight="false" outlineLevel="0" collapsed="false">
      <c r="A707" s="20" t="s">
        <v>1638</v>
      </c>
      <c r="B707" s="53" t="n">
        <v>5.6</v>
      </c>
    </row>
    <row r="708" customFormat="false" ht="15.75" hidden="false" customHeight="false" outlineLevel="0" collapsed="false">
      <c r="A708" s="20" t="s">
        <v>1639</v>
      </c>
      <c r="B708" s="53" t="n">
        <v>9.54</v>
      </c>
    </row>
    <row r="709" customFormat="false" ht="15.75" hidden="false" customHeight="false" outlineLevel="0" collapsed="false">
      <c r="A709" s="20" t="s">
        <v>1643</v>
      </c>
      <c r="B709" s="53" t="n">
        <v>8.27</v>
      </c>
    </row>
    <row r="710" customFormat="false" ht="15.75" hidden="false" customHeight="false" outlineLevel="0" collapsed="false">
      <c r="A710" s="20" t="s">
        <v>1644</v>
      </c>
      <c r="B710" s="53" t="n">
        <v>8.08</v>
      </c>
    </row>
    <row r="711" customFormat="false" ht="15.75" hidden="false" customHeight="false" outlineLevel="0" collapsed="false">
      <c r="A711" s="20" t="s">
        <v>1648</v>
      </c>
      <c r="B711" s="53" t="n">
        <v>7</v>
      </c>
    </row>
    <row r="712" customFormat="false" ht="15.75" hidden="false" customHeight="false" outlineLevel="0" collapsed="false">
      <c r="A712" s="20" t="s">
        <v>1649</v>
      </c>
      <c r="B712" s="53" t="n">
        <v>9.76</v>
      </c>
    </row>
    <row r="713" customFormat="false" ht="15.75" hidden="false" customHeight="false" outlineLevel="0" collapsed="false">
      <c r="A713" s="20" t="s">
        <v>1651</v>
      </c>
      <c r="B713" s="53" t="n">
        <v>8.62</v>
      </c>
    </row>
    <row r="714" customFormat="false" ht="15.75" hidden="false" customHeight="false" outlineLevel="0" collapsed="false">
      <c r="A714" s="20" t="s">
        <v>1652</v>
      </c>
      <c r="B714" s="53" t="n">
        <v>16.16</v>
      </c>
    </row>
    <row r="715" customFormat="false" ht="15.75" hidden="false" customHeight="false" outlineLevel="0" collapsed="false">
      <c r="A715" s="20" t="s">
        <v>356</v>
      </c>
      <c r="B715" s="53" t="n">
        <v>14</v>
      </c>
    </row>
    <row r="716" customFormat="false" ht="15.75" hidden="false" customHeight="false" outlineLevel="0" collapsed="false">
      <c r="A716" s="20" t="s">
        <v>1655</v>
      </c>
      <c r="B716" s="53" t="n">
        <v>0.96</v>
      </c>
    </row>
    <row r="717" customFormat="false" ht="15.75" hidden="false" customHeight="false" outlineLevel="0" collapsed="false">
      <c r="A717" s="20" t="s">
        <v>1658</v>
      </c>
      <c r="B717" s="53" t="n">
        <v>0.84</v>
      </c>
    </row>
    <row r="718" customFormat="false" ht="15.75" hidden="false" customHeight="false" outlineLevel="0" collapsed="false">
      <c r="A718" s="20" t="s">
        <v>1659</v>
      </c>
      <c r="B718" s="53" t="n">
        <v>0.27</v>
      </c>
    </row>
    <row r="719" customFormat="false" ht="15.75" hidden="false" customHeight="false" outlineLevel="0" collapsed="false">
      <c r="A719" s="20" t="s">
        <v>1662</v>
      </c>
      <c r="B719" s="53" t="n">
        <v>0.23</v>
      </c>
    </row>
    <row r="720" customFormat="false" ht="15.75" hidden="false" customHeight="false" outlineLevel="0" collapsed="false">
      <c r="A720" s="20" t="s">
        <v>1663</v>
      </c>
      <c r="B720" s="53" t="n">
        <v>1.93</v>
      </c>
    </row>
    <row r="721" customFormat="false" ht="15.75" hidden="false" customHeight="false" outlineLevel="0" collapsed="false">
      <c r="A721" s="20" t="s">
        <v>1666</v>
      </c>
      <c r="B721" s="53" t="n">
        <v>1.68</v>
      </c>
    </row>
    <row r="722" customFormat="false" ht="15.75" hidden="false" customHeight="false" outlineLevel="0" collapsed="false">
      <c r="A722" s="20" t="s">
        <v>1667</v>
      </c>
      <c r="B722" s="53" t="n">
        <v>200.39</v>
      </c>
    </row>
    <row r="723" customFormat="false" ht="15.75" hidden="false" customHeight="false" outlineLevel="0" collapsed="false">
      <c r="A723" s="20" t="s">
        <v>1670</v>
      </c>
      <c r="B723" s="53" t="n">
        <v>173.69</v>
      </c>
    </row>
    <row r="724" customFormat="false" ht="15.75" hidden="false" customHeight="false" outlineLevel="0" collapsed="false">
      <c r="A724" s="20" t="s">
        <v>1671</v>
      </c>
      <c r="B724" s="53" t="n">
        <v>2.32</v>
      </c>
    </row>
    <row r="725" customFormat="false" ht="15.75" hidden="false" customHeight="false" outlineLevel="0" collapsed="false">
      <c r="A725" s="20" t="s">
        <v>1673</v>
      </c>
      <c r="B725" s="53" t="n">
        <v>2.01</v>
      </c>
    </row>
    <row r="726" customFormat="false" ht="15.75" hidden="false" customHeight="false" outlineLevel="0" collapsed="false">
      <c r="A726" s="20" t="s">
        <v>1674</v>
      </c>
      <c r="B726" s="53" t="n">
        <v>2100.89</v>
      </c>
    </row>
    <row r="727" customFormat="false" ht="15.75" hidden="false" customHeight="false" outlineLevel="0" collapsed="false">
      <c r="A727" s="20" t="s">
        <v>1677</v>
      </c>
      <c r="B727" s="53" t="n">
        <v>1821.04</v>
      </c>
    </row>
    <row r="728" customFormat="false" ht="15.75" hidden="false" customHeight="false" outlineLevel="0" collapsed="false">
      <c r="A728" s="20" t="s">
        <v>1678</v>
      </c>
      <c r="B728" s="53" t="n">
        <v>2020.08</v>
      </c>
    </row>
    <row r="729" customFormat="false" ht="15.75" hidden="false" customHeight="false" outlineLevel="0" collapsed="false">
      <c r="A729" s="20" t="s">
        <v>1681</v>
      </c>
      <c r="B729" s="53" t="n">
        <v>1751</v>
      </c>
    </row>
    <row r="730" customFormat="false" ht="15.75" hidden="false" customHeight="false" outlineLevel="0" collapsed="false">
      <c r="A730" s="20" t="s">
        <v>1682</v>
      </c>
      <c r="B730" s="53" t="n">
        <v>41.2</v>
      </c>
    </row>
    <row r="731" customFormat="false" ht="15.75" hidden="false" customHeight="false" outlineLevel="0" collapsed="false">
      <c r="A731" s="20" t="s">
        <v>1685</v>
      </c>
      <c r="B731" s="53" t="n">
        <v>35.72</v>
      </c>
    </row>
    <row r="732" customFormat="false" ht="15.75" hidden="false" customHeight="false" outlineLevel="0" collapsed="false">
      <c r="A732" s="20" t="s">
        <v>1686</v>
      </c>
      <c r="B732" s="53" t="n">
        <v>59.79</v>
      </c>
    </row>
    <row r="733" customFormat="false" ht="15.75" hidden="false" customHeight="false" outlineLevel="0" collapsed="false">
      <c r="A733" s="20" t="s">
        <v>1688</v>
      </c>
      <c r="B733" s="53" t="n">
        <v>51.82</v>
      </c>
    </row>
    <row r="734" customFormat="false" ht="15.75" hidden="false" customHeight="false" outlineLevel="0" collapsed="false">
      <c r="A734" s="20" t="s">
        <v>1689</v>
      </c>
      <c r="B734" s="53" t="n">
        <v>80.8</v>
      </c>
    </row>
    <row r="735" customFormat="false" ht="15.75" hidden="false" customHeight="false" outlineLevel="0" collapsed="false">
      <c r="A735" s="20" t="s">
        <v>1691</v>
      </c>
      <c r="B735" s="53" t="n">
        <v>70.04</v>
      </c>
    </row>
    <row r="736" customFormat="false" ht="15.75" hidden="false" customHeight="false" outlineLevel="0" collapsed="false">
      <c r="A736" s="20" t="s">
        <v>1692</v>
      </c>
      <c r="B736" s="53" t="n">
        <v>36.74</v>
      </c>
    </row>
    <row r="737" customFormat="false" ht="15.75" hidden="false" customHeight="false" outlineLevel="0" collapsed="false">
      <c r="A737" s="20" t="s">
        <v>1694</v>
      </c>
      <c r="B737" s="53" t="n">
        <v>36.32</v>
      </c>
    </row>
    <row r="738" customFormat="false" ht="15.75" hidden="false" customHeight="false" outlineLevel="0" collapsed="false">
      <c r="A738" s="20" t="s">
        <v>1695</v>
      </c>
      <c r="B738" s="53" t="n">
        <v>65.73</v>
      </c>
    </row>
    <row r="739" customFormat="false" ht="15.75" hidden="false" customHeight="false" outlineLevel="0" collapsed="false">
      <c r="A739" s="20" t="s">
        <v>1697</v>
      </c>
      <c r="B739" s="53" t="n">
        <v>64.98</v>
      </c>
    </row>
    <row r="740" customFormat="false" ht="15.75" hidden="false" customHeight="false" outlineLevel="0" collapsed="false">
      <c r="A740" s="20" t="s">
        <v>1698</v>
      </c>
      <c r="B740" s="53" t="n">
        <v>110.05</v>
      </c>
    </row>
    <row r="741" customFormat="false" ht="15.75" hidden="false" customHeight="false" outlineLevel="0" collapsed="false">
      <c r="A741" s="20" t="s">
        <v>1700</v>
      </c>
      <c r="B741" s="53" t="n">
        <v>108.79</v>
      </c>
    </row>
    <row r="742" customFormat="false" ht="15.75" hidden="false" customHeight="false" outlineLevel="0" collapsed="false">
      <c r="A742" s="20" t="s">
        <v>1701</v>
      </c>
      <c r="B742" s="53" t="n">
        <v>0.3</v>
      </c>
    </row>
    <row r="743" customFormat="false" ht="15.75" hidden="false" customHeight="false" outlineLevel="0" collapsed="false">
      <c r="A743" s="20" t="s">
        <v>1704</v>
      </c>
      <c r="B743" s="53" t="n">
        <v>0.29</v>
      </c>
    </row>
    <row r="744" customFormat="false" ht="15.75" hidden="false" customHeight="false" outlineLevel="0" collapsed="false">
      <c r="A744" s="20" t="s">
        <v>1705</v>
      </c>
      <c r="B744" s="53" t="n">
        <v>1.09</v>
      </c>
    </row>
    <row r="745" customFormat="false" ht="15.75" hidden="false" customHeight="false" outlineLevel="0" collapsed="false">
      <c r="A745" s="20" t="s">
        <v>1709</v>
      </c>
      <c r="B745" s="53" t="n">
        <v>1.05</v>
      </c>
    </row>
    <row r="746" customFormat="false" ht="15.75" hidden="false" customHeight="false" outlineLevel="0" collapsed="false">
      <c r="A746" s="20" t="s">
        <v>1710</v>
      </c>
      <c r="B746" s="53" t="n">
        <v>4068.37</v>
      </c>
    </row>
    <row r="747" customFormat="false" ht="15.75" hidden="false" customHeight="false" outlineLevel="0" collapsed="false">
      <c r="A747" s="20" t="s">
        <v>1713</v>
      </c>
      <c r="B747" s="53" t="n">
        <v>3817.29</v>
      </c>
    </row>
    <row r="748" customFormat="false" ht="15.75" hidden="false" customHeight="false" outlineLevel="0" collapsed="false">
      <c r="A748" s="20" t="s">
        <v>1714</v>
      </c>
      <c r="B748" s="53" t="n">
        <v>290.76</v>
      </c>
    </row>
    <row r="749" customFormat="false" ht="15.75" hidden="false" customHeight="false" outlineLevel="0" collapsed="false">
      <c r="A749" s="20" t="s">
        <v>1716</v>
      </c>
      <c r="B749" s="53" t="n">
        <v>251.93</v>
      </c>
    </row>
    <row r="750" customFormat="false" ht="15.75" hidden="false" customHeight="false" outlineLevel="0" collapsed="false">
      <c r="A750" s="20" t="s">
        <v>1717</v>
      </c>
      <c r="B750" s="53" t="n">
        <v>381.99</v>
      </c>
    </row>
    <row r="751" customFormat="false" ht="15.75" hidden="false" customHeight="false" outlineLevel="0" collapsed="false">
      <c r="A751" s="20" t="s">
        <v>1721</v>
      </c>
      <c r="B751" s="53" t="n">
        <v>330.99</v>
      </c>
    </row>
    <row r="752" customFormat="false" ht="15.75" hidden="false" customHeight="false" outlineLevel="0" collapsed="false">
      <c r="A752" s="20" t="s">
        <v>1722</v>
      </c>
      <c r="B752" s="53" t="n">
        <v>0.07</v>
      </c>
    </row>
    <row r="753" customFormat="false" ht="15.75" hidden="false" customHeight="false" outlineLevel="0" collapsed="false">
      <c r="A753" s="20" t="s">
        <v>1726</v>
      </c>
      <c r="B753" s="53" t="n">
        <v>0.07</v>
      </c>
    </row>
    <row r="754" customFormat="false" ht="15.75" hidden="false" customHeight="false" outlineLevel="0" collapsed="false">
      <c r="A754" s="20" t="s">
        <v>1727</v>
      </c>
      <c r="B754" s="53" t="n">
        <v>333.85</v>
      </c>
    </row>
    <row r="755" customFormat="false" ht="15.75" hidden="false" customHeight="false" outlineLevel="0" collapsed="false">
      <c r="A755" s="20" t="s">
        <v>1730</v>
      </c>
      <c r="B755" s="53" t="n">
        <v>333.85</v>
      </c>
    </row>
    <row r="756" customFormat="false" ht="15.75" hidden="false" customHeight="false" outlineLevel="0" collapsed="false">
      <c r="A756" s="20" t="s">
        <v>1731</v>
      </c>
      <c r="B756" s="53" t="n">
        <v>257.92</v>
      </c>
    </row>
    <row r="757" customFormat="false" ht="15.75" hidden="false" customHeight="false" outlineLevel="0" collapsed="false">
      <c r="A757" s="20" t="s">
        <v>1735</v>
      </c>
      <c r="B757" s="53" t="n">
        <v>257.92</v>
      </c>
    </row>
    <row r="758" customFormat="false" ht="15.75" hidden="false" customHeight="false" outlineLevel="0" collapsed="false">
      <c r="A758" s="20" t="s">
        <v>1736</v>
      </c>
      <c r="B758" s="53" t="n">
        <v>6106.03</v>
      </c>
    </row>
    <row r="759" customFormat="false" ht="15.75" hidden="false" customHeight="false" outlineLevel="0" collapsed="false">
      <c r="A759" s="20" t="s">
        <v>1739</v>
      </c>
      <c r="B759" s="53" t="n">
        <v>5410.2</v>
      </c>
    </row>
    <row r="760" customFormat="false" ht="15.75" hidden="false" customHeight="false" outlineLevel="0" collapsed="false">
      <c r="A760" s="20" t="s">
        <v>1740</v>
      </c>
      <c r="B760" s="53" t="n">
        <v>6270.74</v>
      </c>
    </row>
    <row r="761" customFormat="false" ht="15.75" hidden="false" customHeight="false" outlineLevel="0" collapsed="false">
      <c r="A761" s="20" t="s">
        <v>1742</v>
      </c>
      <c r="B761" s="53" t="n">
        <v>5571.29</v>
      </c>
    </row>
    <row r="762" customFormat="false" ht="15.75" hidden="false" customHeight="false" outlineLevel="0" collapsed="false">
      <c r="A762" s="20" t="s">
        <v>1743</v>
      </c>
      <c r="B762" s="53" t="n">
        <v>6600.16</v>
      </c>
    </row>
    <row r="763" customFormat="false" ht="15.75" hidden="false" customHeight="false" outlineLevel="0" collapsed="false">
      <c r="A763" s="20" t="s">
        <v>1745</v>
      </c>
      <c r="B763" s="53" t="n">
        <v>5893.46</v>
      </c>
    </row>
    <row r="764" customFormat="false" ht="15.75" hidden="false" customHeight="false" outlineLevel="0" collapsed="false">
      <c r="A764" s="20" t="s">
        <v>1746</v>
      </c>
      <c r="B764" s="53" t="n">
        <v>9985.69</v>
      </c>
    </row>
    <row r="765" customFormat="false" ht="15.75" hidden="false" customHeight="false" outlineLevel="0" collapsed="false">
      <c r="A765" s="20" t="s">
        <v>1748</v>
      </c>
      <c r="B765" s="53" t="n">
        <v>8811.48</v>
      </c>
    </row>
    <row r="766" customFormat="false" ht="15.75" hidden="false" customHeight="false" outlineLevel="0" collapsed="false">
      <c r="A766" s="20" t="s">
        <v>1749</v>
      </c>
      <c r="B766" s="53" t="n">
        <v>10150.4</v>
      </c>
    </row>
    <row r="767" customFormat="false" ht="15.75" hidden="false" customHeight="false" outlineLevel="0" collapsed="false">
      <c r="A767" s="20" t="s">
        <v>1751</v>
      </c>
      <c r="B767" s="53" t="n">
        <v>8972.57</v>
      </c>
    </row>
    <row r="768" customFormat="false" ht="15.75" hidden="false" customHeight="false" outlineLevel="0" collapsed="false">
      <c r="A768" s="20" t="s">
        <v>1752</v>
      </c>
      <c r="B768" s="53" t="n">
        <v>10479.82</v>
      </c>
    </row>
    <row r="769" customFormat="false" ht="15.75" hidden="false" customHeight="false" outlineLevel="0" collapsed="false">
      <c r="A769" s="20" t="s">
        <v>1754</v>
      </c>
      <c r="B769" s="53" t="n">
        <v>9294.74</v>
      </c>
    </row>
    <row r="770" customFormat="false" ht="15.75" hidden="false" customHeight="false" outlineLevel="0" collapsed="false">
      <c r="A770" s="20" t="s">
        <v>1755</v>
      </c>
      <c r="B770" s="53" t="n">
        <v>16322.56</v>
      </c>
    </row>
    <row r="771" customFormat="false" ht="15.75" hidden="false" customHeight="false" outlineLevel="0" collapsed="false">
      <c r="A771" s="20" t="s">
        <v>1760</v>
      </c>
      <c r="B771" s="53" t="n">
        <v>14552.54</v>
      </c>
    </row>
    <row r="772" customFormat="false" ht="15.75" hidden="false" customHeight="false" outlineLevel="0" collapsed="false">
      <c r="A772" s="20" t="s">
        <v>1761</v>
      </c>
      <c r="B772" s="53" t="n">
        <v>12487.21</v>
      </c>
    </row>
    <row r="773" customFormat="false" ht="15.75" hidden="false" customHeight="false" outlineLevel="0" collapsed="false">
      <c r="A773" s="20" t="s">
        <v>1763</v>
      </c>
      <c r="B773" s="53" t="n">
        <v>11133.1</v>
      </c>
    </row>
    <row r="774" customFormat="false" ht="15.75" hidden="false" customHeight="false" outlineLevel="0" collapsed="false">
      <c r="A774" s="20" t="s">
        <v>1764</v>
      </c>
      <c r="B774" s="53" t="n">
        <v>10614.12</v>
      </c>
    </row>
    <row r="775" customFormat="false" ht="15.75" hidden="false" customHeight="false" outlineLevel="0" collapsed="false">
      <c r="A775" s="20" t="s">
        <v>1767</v>
      </c>
      <c r="B775" s="53" t="n">
        <v>9463.13</v>
      </c>
    </row>
    <row r="776" customFormat="false" ht="15.75" hidden="false" customHeight="false" outlineLevel="0" collapsed="false">
      <c r="A776" s="20" t="s">
        <v>1768</v>
      </c>
      <c r="B776" s="53" t="n">
        <v>9811.37</v>
      </c>
    </row>
    <row r="777" customFormat="false" ht="15.75" hidden="false" customHeight="false" outlineLevel="0" collapsed="false">
      <c r="A777" s="20" t="s">
        <v>1771</v>
      </c>
      <c r="B777" s="53" t="n">
        <v>8747.43</v>
      </c>
    </row>
    <row r="778" customFormat="false" ht="15.75" hidden="false" customHeight="false" outlineLevel="0" collapsed="false">
      <c r="A778" s="20" t="s">
        <v>1772</v>
      </c>
      <c r="B778" s="53" t="n">
        <v>7492.32</v>
      </c>
    </row>
    <row r="779" customFormat="false" ht="15.75" hidden="false" customHeight="false" outlineLevel="0" collapsed="false">
      <c r="A779" s="20" t="s">
        <v>1775</v>
      </c>
      <c r="B779" s="53" t="n">
        <v>6679.85</v>
      </c>
    </row>
    <row r="780" customFormat="false" ht="15.75" hidden="false" customHeight="false" outlineLevel="0" collapsed="false">
      <c r="A780" s="20" t="s">
        <v>1776</v>
      </c>
      <c r="B780" s="53" t="n">
        <v>6377.4</v>
      </c>
    </row>
    <row r="781" customFormat="false" ht="15.75" hidden="false" customHeight="false" outlineLevel="0" collapsed="false">
      <c r="A781" s="20" t="s">
        <v>1779</v>
      </c>
      <c r="B781" s="53" t="n">
        <v>5685.84</v>
      </c>
    </row>
    <row r="782" customFormat="false" ht="15.75" hidden="false" customHeight="false" outlineLevel="0" collapsed="false">
      <c r="A782" s="20" t="s">
        <v>1780</v>
      </c>
      <c r="B782" s="53" t="n">
        <v>11416.87</v>
      </c>
    </row>
    <row r="783" customFormat="false" ht="15.75" hidden="false" customHeight="false" outlineLevel="0" collapsed="false">
      <c r="A783" s="20" t="s">
        <v>1783</v>
      </c>
      <c r="B783" s="53" t="n">
        <v>10178.83</v>
      </c>
    </row>
    <row r="784" customFormat="false" ht="15.75" hidden="false" customHeight="false" outlineLevel="0" collapsed="false">
      <c r="A784" s="20" t="s">
        <v>1784</v>
      </c>
      <c r="B784" s="53" t="n">
        <v>8741.04</v>
      </c>
    </row>
    <row r="785" customFormat="false" ht="15.75" hidden="false" customHeight="false" outlineLevel="0" collapsed="false">
      <c r="A785" s="20" t="s">
        <v>1787</v>
      </c>
      <c r="B785" s="53" t="n">
        <v>7793.17</v>
      </c>
    </row>
    <row r="786" customFormat="false" ht="15.75" hidden="false" customHeight="false" outlineLevel="0" collapsed="false">
      <c r="A786" s="20" t="s">
        <v>1788</v>
      </c>
      <c r="B786" s="53" t="n">
        <v>7447.73</v>
      </c>
    </row>
    <row r="787" customFormat="false" ht="15.75" hidden="false" customHeight="false" outlineLevel="0" collapsed="false">
      <c r="A787" s="20" t="s">
        <v>1790</v>
      </c>
      <c r="B787" s="53" t="n">
        <v>6640.1</v>
      </c>
    </row>
    <row r="788" customFormat="false" ht="15.75" hidden="false" customHeight="false" outlineLevel="0" collapsed="false">
      <c r="A788" s="20" t="s">
        <v>1791</v>
      </c>
      <c r="B788" s="53" t="n">
        <v>6867.96</v>
      </c>
    </row>
    <row r="789" customFormat="false" ht="15.75" hidden="false" customHeight="false" outlineLevel="0" collapsed="false">
      <c r="A789" s="20" t="s">
        <v>1794</v>
      </c>
      <c r="B789" s="53" t="n">
        <v>6123.2</v>
      </c>
    </row>
    <row r="790" customFormat="false" ht="15.75" hidden="false" customHeight="false" outlineLevel="0" collapsed="false">
      <c r="A790" s="20" t="s">
        <v>1795</v>
      </c>
      <c r="B790" s="53" t="n">
        <v>5262.46</v>
      </c>
    </row>
    <row r="791" customFormat="false" ht="15.75" hidden="false" customHeight="false" outlineLevel="0" collapsed="false">
      <c r="A791" s="20" t="s">
        <v>1797</v>
      </c>
      <c r="B791" s="53" t="n">
        <v>4691.8</v>
      </c>
    </row>
    <row r="792" customFormat="false" ht="15.75" hidden="false" customHeight="false" outlineLevel="0" collapsed="false">
      <c r="A792" s="20" t="s">
        <v>1798</v>
      </c>
      <c r="B792" s="53" t="n">
        <v>4459.71</v>
      </c>
    </row>
    <row r="793" customFormat="false" ht="15.75" hidden="false" customHeight="false" outlineLevel="0" collapsed="false">
      <c r="A793" s="20" t="s">
        <v>1800</v>
      </c>
      <c r="B793" s="53" t="n">
        <v>3976.1</v>
      </c>
    </row>
    <row r="794" customFormat="false" ht="15.75" hidden="false" customHeight="false" outlineLevel="0" collapsed="false">
      <c r="A794" s="20" t="s">
        <v>1801</v>
      </c>
      <c r="B794" s="53" t="n">
        <v>382.51</v>
      </c>
    </row>
    <row r="795" customFormat="false" ht="15.75" hidden="false" customHeight="false" outlineLevel="0" collapsed="false">
      <c r="A795" s="20" t="s">
        <v>1805</v>
      </c>
      <c r="B795" s="53" t="n">
        <v>331.96</v>
      </c>
    </row>
    <row r="796" customFormat="false" ht="15.75" hidden="false" customHeight="false" outlineLevel="0" collapsed="false">
      <c r="A796" s="20" t="s">
        <v>1806</v>
      </c>
      <c r="B796" s="53" t="n">
        <v>205.03</v>
      </c>
    </row>
    <row r="797" customFormat="false" ht="15.75" hidden="false" customHeight="false" outlineLevel="0" collapsed="false">
      <c r="A797" s="20" t="s">
        <v>1812</v>
      </c>
      <c r="B797" s="53" t="n">
        <v>178.97</v>
      </c>
    </row>
    <row r="798" customFormat="false" ht="15.75" hidden="false" customHeight="false" outlineLevel="0" collapsed="false">
      <c r="A798" s="20" t="s">
        <v>1813</v>
      </c>
      <c r="B798" s="53" t="n">
        <v>2198.14</v>
      </c>
    </row>
    <row r="799" customFormat="false" ht="15.75" hidden="false" customHeight="false" outlineLevel="0" collapsed="false">
      <c r="A799" s="20" t="s">
        <v>1818</v>
      </c>
      <c r="B799" s="53" t="n">
        <v>1914.24</v>
      </c>
    </row>
    <row r="800" customFormat="false" ht="15.75" hidden="false" customHeight="false" outlineLevel="0" collapsed="false">
      <c r="A800" s="20" t="s">
        <v>1819</v>
      </c>
      <c r="B800" s="53" t="n">
        <v>1320.73</v>
      </c>
    </row>
    <row r="801" customFormat="false" ht="15.75" hidden="false" customHeight="false" outlineLevel="0" collapsed="false">
      <c r="A801" s="20" t="s">
        <v>1822</v>
      </c>
      <c r="B801" s="53" t="n">
        <v>1150.15</v>
      </c>
    </row>
    <row r="802" customFormat="false" ht="15.75" hidden="false" customHeight="false" outlineLevel="0" collapsed="false">
      <c r="A802" s="20" t="s">
        <v>1823</v>
      </c>
      <c r="B802" s="53" t="n">
        <v>1542.39</v>
      </c>
    </row>
    <row r="803" customFormat="false" ht="15.75" hidden="false" customHeight="false" outlineLevel="0" collapsed="false">
      <c r="A803" s="20" t="s">
        <v>1826</v>
      </c>
      <c r="B803" s="53" t="n">
        <v>1343.18</v>
      </c>
    </row>
    <row r="804" customFormat="false" ht="15.75" hidden="false" customHeight="false" outlineLevel="0" collapsed="false">
      <c r="A804" s="20" t="s">
        <v>1827</v>
      </c>
      <c r="B804" s="53" t="n">
        <v>923.58</v>
      </c>
    </row>
    <row r="805" customFormat="false" ht="15.75" hidden="false" customHeight="false" outlineLevel="0" collapsed="false">
      <c r="A805" s="20" t="s">
        <v>1829</v>
      </c>
      <c r="B805" s="53" t="n">
        <v>804.3</v>
      </c>
    </row>
    <row r="806" customFormat="false" ht="15.75" hidden="false" customHeight="false" outlineLevel="0" collapsed="false">
      <c r="A806" s="20" t="s">
        <v>1830</v>
      </c>
      <c r="B806" s="53" t="n">
        <v>1758.51</v>
      </c>
    </row>
    <row r="807" customFormat="false" ht="15.75" hidden="false" customHeight="false" outlineLevel="0" collapsed="false">
      <c r="A807" s="20" t="s">
        <v>1834</v>
      </c>
      <c r="B807" s="53" t="n">
        <v>1531.39</v>
      </c>
    </row>
    <row r="808" customFormat="false" ht="15.75" hidden="false" customHeight="false" outlineLevel="0" collapsed="false">
      <c r="A808" s="20" t="s">
        <v>1835</v>
      </c>
      <c r="B808" s="53" t="n">
        <v>1056.58</v>
      </c>
    </row>
    <row r="809" customFormat="false" ht="15.75" hidden="false" customHeight="false" outlineLevel="0" collapsed="false">
      <c r="A809" s="20" t="s">
        <v>1837</v>
      </c>
      <c r="B809" s="53" t="n">
        <v>920.12</v>
      </c>
    </row>
    <row r="810" customFormat="false" ht="15.75" hidden="false" customHeight="false" outlineLevel="0" collapsed="false">
      <c r="A810" s="20" t="s">
        <v>1838</v>
      </c>
      <c r="B810" s="53" t="n">
        <v>1233.91</v>
      </c>
    </row>
    <row r="811" customFormat="false" ht="15.75" hidden="false" customHeight="false" outlineLevel="0" collapsed="false">
      <c r="A811" s="20" t="s">
        <v>1841</v>
      </c>
      <c r="B811" s="53" t="n">
        <v>1074.54</v>
      </c>
    </row>
    <row r="812" customFormat="false" ht="15.75" hidden="false" customHeight="false" outlineLevel="0" collapsed="false">
      <c r="A812" s="20" t="s">
        <v>1842</v>
      </c>
      <c r="B812" s="53" t="n">
        <v>738.87</v>
      </c>
    </row>
    <row r="813" customFormat="false" ht="15.75" hidden="false" customHeight="false" outlineLevel="0" collapsed="false">
      <c r="A813" s="20" t="s">
        <v>1844</v>
      </c>
      <c r="B813" s="53" t="n">
        <v>643.44</v>
      </c>
    </row>
    <row r="814" customFormat="false" ht="15.75" hidden="false" customHeight="false" outlineLevel="0" collapsed="false">
      <c r="A814" s="20" t="s">
        <v>1845</v>
      </c>
      <c r="B814" s="53" t="n">
        <v>1532.49</v>
      </c>
    </row>
    <row r="815" customFormat="false" ht="15.75" hidden="false" customHeight="false" outlineLevel="0" collapsed="false">
      <c r="A815" s="20" t="s">
        <v>1849</v>
      </c>
      <c r="B815" s="53" t="n">
        <v>1328.09</v>
      </c>
    </row>
    <row r="816" customFormat="false" ht="15.75" hidden="false" customHeight="false" outlineLevel="0" collapsed="false">
      <c r="A816" s="20" t="s">
        <v>1850</v>
      </c>
      <c r="B816" s="53" t="n">
        <v>1072.74</v>
      </c>
    </row>
    <row r="817" customFormat="false" ht="15.75" hidden="false" customHeight="false" outlineLevel="0" collapsed="false">
      <c r="A817" s="20" t="s">
        <v>1853</v>
      </c>
      <c r="B817" s="53" t="n">
        <v>929.66</v>
      </c>
    </row>
    <row r="818" customFormat="false" ht="15.75" hidden="false" customHeight="false" outlineLevel="0" collapsed="false">
      <c r="A818" s="20" t="s">
        <v>1854</v>
      </c>
      <c r="B818" s="53" t="n">
        <v>766.24</v>
      </c>
    </row>
    <row r="819" customFormat="false" ht="15.75" hidden="false" customHeight="false" outlineLevel="0" collapsed="false">
      <c r="A819" s="20" t="s">
        <v>1858</v>
      </c>
      <c r="B819" s="53" t="n">
        <v>664.04</v>
      </c>
    </row>
    <row r="820" customFormat="false" ht="15.75" hidden="false" customHeight="false" outlineLevel="0" collapsed="false">
      <c r="A820" s="20" t="s">
        <v>1859</v>
      </c>
      <c r="B820" s="53" t="n">
        <v>2.78</v>
      </c>
    </row>
    <row r="821" customFormat="false" ht="15.75" hidden="false" customHeight="false" outlineLevel="0" collapsed="false">
      <c r="A821" s="20" t="s">
        <v>1864</v>
      </c>
      <c r="B821" s="53" t="n">
        <v>2.41</v>
      </c>
    </row>
    <row r="822" customFormat="false" ht="15.75" hidden="false" customHeight="false" outlineLevel="0" collapsed="false">
      <c r="A822" s="20" t="s">
        <v>1865</v>
      </c>
      <c r="B822" s="53" t="n">
        <v>1.94</v>
      </c>
    </row>
    <row r="823" customFormat="false" ht="15.75" hidden="false" customHeight="false" outlineLevel="0" collapsed="false">
      <c r="A823" s="20" t="s">
        <v>1869</v>
      </c>
      <c r="B823" s="53" t="n">
        <v>1.69</v>
      </c>
    </row>
    <row r="824" customFormat="false" ht="15.75" hidden="false" customHeight="false" outlineLevel="0" collapsed="false">
      <c r="A824" s="20" t="s">
        <v>1870</v>
      </c>
      <c r="B824" s="53" t="n">
        <v>2.47</v>
      </c>
    </row>
    <row r="825" customFormat="false" ht="15.75" hidden="false" customHeight="false" outlineLevel="0" collapsed="false">
      <c r="A825" s="20" t="s">
        <v>1875</v>
      </c>
      <c r="B825" s="53" t="n">
        <v>2.14</v>
      </c>
    </row>
    <row r="826" customFormat="false" ht="15.75" hidden="false" customHeight="false" outlineLevel="0" collapsed="false">
      <c r="A826" s="20" t="s">
        <v>1876</v>
      </c>
      <c r="B826" s="53" t="n">
        <v>1.48</v>
      </c>
    </row>
    <row r="827" customFormat="false" ht="15.75" hidden="false" customHeight="false" outlineLevel="0" collapsed="false">
      <c r="A827" s="20" t="s">
        <v>1880</v>
      </c>
      <c r="B827" s="53" t="n">
        <v>1.28</v>
      </c>
    </row>
    <row r="828" customFormat="false" ht="15.75" hidden="false" customHeight="false" outlineLevel="0" collapsed="false">
      <c r="A828" s="20" t="s">
        <v>1881</v>
      </c>
      <c r="B828" s="53" t="n">
        <v>3</v>
      </c>
    </row>
    <row r="829" customFormat="false" ht="15.75" hidden="false" customHeight="false" outlineLevel="0" collapsed="false">
      <c r="A829" s="20" t="s">
        <v>1886</v>
      </c>
      <c r="B829" s="53" t="n">
        <v>2.66</v>
      </c>
    </row>
    <row r="830" customFormat="false" ht="15.75" hidden="false" customHeight="false" outlineLevel="0" collapsed="false">
      <c r="A830" s="20" t="s">
        <v>1887</v>
      </c>
      <c r="B830" s="53" t="n">
        <v>4.77</v>
      </c>
    </row>
    <row r="831" customFormat="false" ht="15.75" hidden="false" customHeight="false" outlineLevel="0" collapsed="false">
      <c r="A831" s="20" t="s">
        <v>1892</v>
      </c>
      <c r="B831" s="53" t="n">
        <v>4.23</v>
      </c>
    </row>
    <row r="832" customFormat="false" ht="15.75" hidden="false" customHeight="false" outlineLevel="0" collapsed="false">
      <c r="A832" s="20" t="s">
        <v>1893</v>
      </c>
      <c r="B832" s="53" t="n">
        <v>6.29</v>
      </c>
    </row>
    <row r="833" customFormat="false" ht="15.75" hidden="false" customHeight="false" outlineLevel="0" collapsed="false">
      <c r="A833" s="20" t="s">
        <v>1897</v>
      </c>
      <c r="B833" s="53" t="n">
        <v>5.65</v>
      </c>
    </row>
    <row r="834" customFormat="false" ht="15.75" hidden="false" customHeight="false" outlineLevel="0" collapsed="false">
      <c r="A834" s="20" t="s">
        <v>1898</v>
      </c>
      <c r="B834" s="53" t="n">
        <v>6533.61</v>
      </c>
    </row>
    <row r="835" customFormat="false" ht="15.75" hidden="false" customHeight="false" outlineLevel="0" collapsed="false">
      <c r="A835" s="20" t="s">
        <v>1904</v>
      </c>
      <c r="B835" s="53" t="n">
        <v>5822.21</v>
      </c>
    </row>
    <row r="836" customFormat="false" ht="15.75" hidden="false" customHeight="false" outlineLevel="0" collapsed="false">
      <c r="A836" s="20" t="s">
        <v>1905</v>
      </c>
      <c r="B836" s="53" t="n">
        <v>2.11</v>
      </c>
    </row>
    <row r="837" customFormat="false" ht="15.75" hidden="false" customHeight="false" outlineLevel="0" collapsed="false">
      <c r="A837" s="20" t="s">
        <v>1908</v>
      </c>
      <c r="B837" s="53" t="n">
        <v>1.88</v>
      </c>
    </row>
    <row r="838" customFormat="false" ht="15.75" hidden="false" customHeight="false" outlineLevel="0" collapsed="false">
      <c r="A838" s="20" t="s">
        <v>1909</v>
      </c>
      <c r="B838" s="53" t="n">
        <v>1.46</v>
      </c>
    </row>
    <row r="839" customFormat="false" ht="15.75" hidden="false" customHeight="false" outlineLevel="0" collapsed="false">
      <c r="A839" s="20" t="s">
        <v>1913</v>
      </c>
      <c r="B839" s="53" t="n">
        <v>1.3</v>
      </c>
    </row>
    <row r="840" customFormat="false" ht="15.75" hidden="false" customHeight="false" outlineLevel="0" collapsed="false">
      <c r="A840" s="20" t="s">
        <v>1914</v>
      </c>
      <c r="B840" s="53" t="n">
        <v>5874.95</v>
      </c>
    </row>
    <row r="841" customFormat="false" ht="15.75" hidden="false" customHeight="false" outlineLevel="0" collapsed="false">
      <c r="A841" s="20" t="s">
        <v>1917</v>
      </c>
      <c r="B841" s="53" t="n">
        <v>5235.95</v>
      </c>
    </row>
    <row r="842" customFormat="false" ht="15.75" hidden="false" customHeight="false" outlineLevel="0" collapsed="false">
      <c r="A842" s="20" t="s">
        <v>1918</v>
      </c>
      <c r="B842" s="53" t="n">
        <v>2.87</v>
      </c>
    </row>
    <row r="843" customFormat="false" ht="15.75" hidden="false" customHeight="false" outlineLevel="0" collapsed="false">
      <c r="A843" s="20" t="s">
        <v>1921</v>
      </c>
      <c r="B843" s="53" t="n">
        <v>2.56</v>
      </c>
    </row>
    <row r="844" customFormat="false" ht="15.75" hidden="false" customHeight="false" outlineLevel="0" collapsed="false">
      <c r="A844" s="20" t="s">
        <v>1922</v>
      </c>
      <c r="B844" s="53" t="n">
        <v>2.34</v>
      </c>
    </row>
    <row r="845" customFormat="false" ht="15.75" hidden="false" customHeight="false" outlineLevel="0" collapsed="false">
      <c r="A845" s="20" t="s">
        <v>1925</v>
      </c>
      <c r="B845" s="53" t="n">
        <v>2.09</v>
      </c>
    </row>
    <row r="846" customFormat="false" ht="15.75" hidden="false" customHeight="false" outlineLevel="0" collapsed="false">
      <c r="A846" s="20" t="s">
        <v>1926</v>
      </c>
      <c r="B846" s="53" t="n">
        <v>6533.61</v>
      </c>
    </row>
    <row r="847" customFormat="false" ht="15.75" hidden="false" customHeight="false" outlineLevel="0" collapsed="false">
      <c r="A847" s="20" t="s">
        <v>1932</v>
      </c>
      <c r="B847" s="53" t="n">
        <v>5822.21</v>
      </c>
    </row>
    <row r="848" customFormat="false" ht="15.75" hidden="false" customHeight="false" outlineLevel="0" collapsed="false">
      <c r="A848" s="20" t="s">
        <v>1933</v>
      </c>
      <c r="B848" s="53" t="n">
        <v>5441.9</v>
      </c>
    </row>
    <row r="849" customFormat="false" ht="15.75" hidden="false" customHeight="false" outlineLevel="0" collapsed="false">
      <c r="A849" s="20" t="s">
        <v>1935</v>
      </c>
      <c r="B849" s="53" t="n">
        <v>4849.36</v>
      </c>
    </row>
    <row r="850" customFormat="false" ht="15.75" hidden="false" customHeight="false" outlineLevel="0" collapsed="false">
      <c r="A850" s="20" t="s">
        <v>1936</v>
      </c>
      <c r="B850" s="53" t="n">
        <v>3975.37</v>
      </c>
    </row>
    <row r="851" customFormat="false" ht="15.75" hidden="false" customHeight="false" outlineLevel="0" collapsed="false">
      <c r="A851" s="20" t="s">
        <v>1941</v>
      </c>
      <c r="B851" s="53" t="n">
        <v>3598.61</v>
      </c>
    </row>
    <row r="852" customFormat="false" ht="15.75" hidden="false" customHeight="false" outlineLevel="0" collapsed="false">
      <c r="A852" s="20" t="s">
        <v>1942</v>
      </c>
      <c r="B852" s="53" t="n">
        <v>1.7</v>
      </c>
    </row>
    <row r="853" customFormat="false" ht="15.75" hidden="false" customHeight="false" outlineLevel="0" collapsed="false">
      <c r="A853" s="20" t="s">
        <v>1945</v>
      </c>
      <c r="B853" s="53" t="n">
        <v>1.47</v>
      </c>
    </row>
    <row r="854" customFormat="false" ht="15.75" hidden="false" customHeight="false" outlineLevel="0" collapsed="false">
      <c r="A854" s="20" t="s">
        <v>1946</v>
      </c>
      <c r="B854" s="53" t="n">
        <v>1.47</v>
      </c>
    </row>
    <row r="855" customFormat="false" ht="15.75" hidden="false" customHeight="false" outlineLevel="0" collapsed="false">
      <c r="A855" s="20" t="s">
        <v>1952</v>
      </c>
      <c r="B855" s="53" t="n">
        <v>1.32</v>
      </c>
    </row>
    <row r="856" customFormat="false" ht="15.75" hidden="false" customHeight="false" outlineLevel="0" collapsed="false">
      <c r="A856" s="20" t="s">
        <v>1953</v>
      </c>
      <c r="B856" s="53" t="n">
        <v>9.25</v>
      </c>
    </row>
    <row r="857" customFormat="false" ht="15.75" hidden="false" customHeight="false" outlineLevel="0" collapsed="false">
      <c r="A857" s="20" t="s">
        <v>1957</v>
      </c>
      <c r="B857" s="53" t="n">
        <v>8.19</v>
      </c>
    </row>
    <row r="858" customFormat="false" ht="15.75" hidden="false" customHeight="false" outlineLevel="0" collapsed="false">
      <c r="A858" s="20" t="s">
        <v>1958</v>
      </c>
      <c r="B858" s="53" t="n">
        <v>12.54</v>
      </c>
    </row>
    <row r="859" customFormat="false" ht="15.75" hidden="false" customHeight="false" outlineLevel="0" collapsed="false">
      <c r="A859" s="20" t="s">
        <v>1960</v>
      </c>
      <c r="B859" s="53" t="n">
        <v>11.11</v>
      </c>
    </row>
    <row r="860" customFormat="false" ht="15.75" hidden="false" customHeight="false" outlineLevel="0" collapsed="false">
      <c r="A860" s="20" t="s">
        <v>1961</v>
      </c>
      <c r="B860" s="53" t="n">
        <v>65.61</v>
      </c>
    </row>
    <row r="861" customFormat="false" ht="15.75" hidden="false" customHeight="false" outlineLevel="0" collapsed="false">
      <c r="A861" s="20" t="s">
        <v>1964</v>
      </c>
      <c r="B861" s="53" t="n">
        <v>58.1</v>
      </c>
    </row>
    <row r="862" customFormat="false" ht="15.75" hidden="false" customHeight="false" outlineLevel="0" collapsed="false">
      <c r="A862" s="20" t="s">
        <v>1965</v>
      </c>
      <c r="B862" s="53" t="n">
        <v>15.96</v>
      </c>
    </row>
    <row r="863" customFormat="false" ht="15.75" hidden="false" customHeight="false" outlineLevel="0" collapsed="false">
      <c r="A863" s="20" t="s">
        <v>1969</v>
      </c>
      <c r="B863" s="53" t="n">
        <v>14.12</v>
      </c>
    </row>
    <row r="864" customFormat="false" ht="15.75" hidden="false" customHeight="false" outlineLevel="0" collapsed="false">
      <c r="A864" s="20" t="s">
        <v>1970</v>
      </c>
      <c r="B864" s="53" t="n">
        <v>21.55</v>
      </c>
    </row>
    <row r="865" customFormat="false" ht="15.75" hidden="false" customHeight="false" outlineLevel="0" collapsed="false">
      <c r="A865" s="20" t="s">
        <v>1973</v>
      </c>
      <c r="B865" s="53" t="n">
        <v>19.06</v>
      </c>
    </row>
    <row r="866" customFormat="false" ht="15.75" hidden="false" customHeight="false" outlineLevel="0" collapsed="false">
      <c r="A866" s="20" t="s">
        <v>1974</v>
      </c>
      <c r="B866" s="53" t="n">
        <v>0.25</v>
      </c>
    </row>
    <row r="867" customFormat="false" ht="15.75" hidden="false" customHeight="false" outlineLevel="0" collapsed="false">
      <c r="A867" s="20" t="s">
        <v>1977</v>
      </c>
      <c r="B867" s="53" t="n">
        <v>0.22</v>
      </c>
    </row>
    <row r="868" customFormat="false" ht="15.75" hidden="false" customHeight="false" outlineLevel="0" collapsed="false">
      <c r="A868" s="20" t="s">
        <v>1978</v>
      </c>
      <c r="B868" s="53" t="n">
        <v>7603.81</v>
      </c>
    </row>
    <row r="869" customFormat="false" ht="15.75" hidden="false" customHeight="false" outlineLevel="0" collapsed="false">
      <c r="A869" s="20" t="s">
        <v>1983</v>
      </c>
      <c r="B869" s="53" t="n">
        <v>6779.26</v>
      </c>
    </row>
    <row r="870" customFormat="false" ht="15.75" hidden="false" customHeight="false" outlineLevel="0" collapsed="false">
      <c r="A870" s="20" t="s">
        <v>1984</v>
      </c>
      <c r="B870" s="53" t="n">
        <v>8242.15</v>
      </c>
    </row>
    <row r="871" customFormat="false" ht="15.75" hidden="false" customHeight="false" outlineLevel="0" collapsed="false">
      <c r="A871" s="20" t="s">
        <v>1987</v>
      </c>
      <c r="B871" s="53" t="n">
        <v>7348.35</v>
      </c>
    </row>
    <row r="872" customFormat="false" ht="15.75" hidden="false" customHeight="false" outlineLevel="0" collapsed="false">
      <c r="A872" s="20" t="s">
        <v>1988</v>
      </c>
      <c r="B872" s="53" t="n">
        <v>9142.42</v>
      </c>
    </row>
    <row r="873" customFormat="false" ht="15.75" hidden="false" customHeight="false" outlineLevel="0" collapsed="false">
      <c r="A873" s="20" t="s">
        <v>1990</v>
      </c>
      <c r="B873" s="53" t="n">
        <v>8151.02</v>
      </c>
    </row>
    <row r="874" customFormat="false" ht="15.75" hidden="false" customHeight="false" outlineLevel="0" collapsed="false">
      <c r="A874" s="20" t="s">
        <v>1991</v>
      </c>
      <c r="B874" s="53" t="n">
        <v>6083.05</v>
      </c>
    </row>
    <row r="875" customFormat="false" ht="15.75" hidden="false" customHeight="false" outlineLevel="0" collapsed="false">
      <c r="A875" s="20" t="s">
        <v>1994</v>
      </c>
      <c r="B875" s="53" t="n">
        <v>5423.4</v>
      </c>
    </row>
    <row r="876" customFormat="false" ht="15.75" hidden="false" customHeight="false" outlineLevel="0" collapsed="false">
      <c r="A876" s="20" t="s">
        <v>1995</v>
      </c>
      <c r="B876" s="53" t="n">
        <v>6594.01</v>
      </c>
    </row>
    <row r="877" customFormat="false" ht="15.75" hidden="false" customHeight="false" outlineLevel="0" collapsed="false">
      <c r="A877" s="20" t="s">
        <v>1997</v>
      </c>
      <c r="B877" s="53" t="n">
        <v>5878.95</v>
      </c>
    </row>
    <row r="878" customFormat="false" ht="15.75" hidden="false" customHeight="false" outlineLevel="0" collapsed="false">
      <c r="A878" s="20" t="s">
        <v>1998</v>
      </c>
      <c r="B878" s="53" t="n">
        <v>7603.81</v>
      </c>
    </row>
    <row r="879" customFormat="false" ht="15.75" hidden="false" customHeight="false" outlineLevel="0" collapsed="false">
      <c r="A879" s="20" t="s">
        <v>2000</v>
      </c>
      <c r="B879" s="53" t="n">
        <v>6779.26</v>
      </c>
    </row>
    <row r="880" customFormat="false" ht="15.75" hidden="false" customHeight="false" outlineLevel="0" collapsed="false">
      <c r="A880" s="20" t="s">
        <v>2001</v>
      </c>
      <c r="B880" s="53" t="n">
        <v>6083.05</v>
      </c>
    </row>
    <row r="881" customFormat="false" ht="15.75" hidden="false" customHeight="false" outlineLevel="0" collapsed="false">
      <c r="A881" s="20" t="s">
        <v>2004</v>
      </c>
      <c r="B881" s="53" t="n">
        <v>5423.4</v>
      </c>
    </row>
    <row r="882" customFormat="false" ht="15.75" hidden="false" customHeight="false" outlineLevel="0" collapsed="false">
      <c r="A882" s="20" t="s">
        <v>2005</v>
      </c>
      <c r="B882" s="53" t="n">
        <v>6594.01</v>
      </c>
    </row>
    <row r="883" customFormat="false" ht="15.75" hidden="false" customHeight="false" outlineLevel="0" collapsed="false">
      <c r="A883" s="20" t="s">
        <v>2007</v>
      </c>
      <c r="B883" s="53" t="n">
        <v>5878.95</v>
      </c>
    </row>
    <row r="884" customFormat="false" ht="15.75" hidden="false" customHeight="false" outlineLevel="0" collapsed="false">
      <c r="A884" s="20" t="s">
        <v>2008</v>
      </c>
      <c r="B884" s="53" t="n">
        <v>7603.81</v>
      </c>
    </row>
    <row r="885" customFormat="false" ht="15.75" hidden="false" customHeight="false" outlineLevel="0" collapsed="false">
      <c r="A885" s="20" t="s">
        <v>2011</v>
      </c>
      <c r="B885" s="53" t="n">
        <v>6779.26</v>
      </c>
    </row>
    <row r="886" customFormat="false" ht="15.75" hidden="false" customHeight="false" outlineLevel="0" collapsed="false">
      <c r="A886" s="20" t="s">
        <v>2012</v>
      </c>
      <c r="B886" s="53" t="n">
        <v>4561.4</v>
      </c>
    </row>
    <row r="887" customFormat="false" ht="15.75" hidden="false" customHeight="false" outlineLevel="0" collapsed="false">
      <c r="A887" s="20" t="s">
        <v>2014</v>
      </c>
      <c r="B887" s="53" t="n">
        <v>4066.77</v>
      </c>
    </row>
    <row r="888" customFormat="false" ht="15.75" hidden="false" customHeight="false" outlineLevel="0" collapsed="false">
      <c r="A888" s="20" t="s">
        <v>2015</v>
      </c>
      <c r="B888" s="53" t="n">
        <v>4944.55</v>
      </c>
    </row>
    <row r="889" customFormat="false" ht="15.75" hidden="false" customHeight="false" outlineLevel="0" collapsed="false">
      <c r="A889" s="20" t="s">
        <v>2017</v>
      </c>
      <c r="B889" s="53" t="n">
        <v>4408.36</v>
      </c>
    </row>
    <row r="890" customFormat="false" ht="15.75" hidden="false" customHeight="false" outlineLevel="0" collapsed="false">
      <c r="A890" s="20" t="s">
        <v>2018</v>
      </c>
      <c r="B890" s="53" t="n">
        <v>6083.05</v>
      </c>
    </row>
    <row r="891" customFormat="false" ht="15.75" hidden="false" customHeight="false" outlineLevel="0" collapsed="false">
      <c r="A891" s="20" t="s">
        <v>2020</v>
      </c>
      <c r="B891" s="53" t="n">
        <v>5423.4</v>
      </c>
    </row>
    <row r="892" customFormat="false" ht="15.75" hidden="false" customHeight="false" outlineLevel="0" collapsed="false">
      <c r="A892" s="20" t="s">
        <v>2021</v>
      </c>
      <c r="B892" s="53" t="n">
        <v>9142.42</v>
      </c>
    </row>
    <row r="893" customFormat="false" ht="15.75" hidden="false" customHeight="false" outlineLevel="0" collapsed="false">
      <c r="A893" s="20" t="s">
        <v>2023</v>
      </c>
      <c r="B893" s="53" t="n">
        <v>8151.02</v>
      </c>
    </row>
    <row r="894" customFormat="false" ht="15.75" hidden="false" customHeight="false" outlineLevel="0" collapsed="false">
      <c r="A894" s="20" t="s">
        <v>2024</v>
      </c>
      <c r="B894" s="53" t="n">
        <v>9873.81</v>
      </c>
    </row>
    <row r="895" customFormat="false" ht="15.75" hidden="false" customHeight="false" outlineLevel="0" collapsed="false">
      <c r="A895" s="20" t="s">
        <v>2026</v>
      </c>
      <c r="B895" s="53" t="n">
        <v>8803.1</v>
      </c>
    </row>
    <row r="896" customFormat="false" ht="15.75" hidden="false" customHeight="false" outlineLevel="0" collapsed="false">
      <c r="A896" s="20" t="s">
        <v>2027</v>
      </c>
      <c r="B896" s="53" t="n">
        <v>10658.72</v>
      </c>
    </row>
    <row r="897" customFormat="false" ht="15.75" hidden="false" customHeight="false" outlineLevel="0" collapsed="false">
      <c r="A897" s="20" t="s">
        <v>2028</v>
      </c>
      <c r="B897" s="53" t="n">
        <v>9502.89</v>
      </c>
    </row>
    <row r="898" customFormat="false" ht="15.75" hidden="false" customHeight="false" outlineLevel="0" collapsed="false">
      <c r="A898" s="20" t="s">
        <v>2029</v>
      </c>
      <c r="B898" s="53" t="n">
        <v>7603.81</v>
      </c>
    </row>
    <row r="899" customFormat="false" ht="15.75" hidden="false" customHeight="false" outlineLevel="0" collapsed="false">
      <c r="A899" s="20" t="s">
        <v>2031</v>
      </c>
      <c r="B899" s="53" t="n">
        <v>6779.26</v>
      </c>
    </row>
    <row r="900" customFormat="false" ht="15.75" hidden="false" customHeight="false" outlineLevel="0" collapsed="false">
      <c r="A900" s="20" t="s">
        <v>2032</v>
      </c>
      <c r="B900" s="53" t="n">
        <v>8242.15</v>
      </c>
    </row>
    <row r="901" customFormat="false" ht="15.75" hidden="false" customHeight="false" outlineLevel="0" collapsed="false">
      <c r="A901" s="20" t="s">
        <v>2034</v>
      </c>
      <c r="B901" s="53" t="n">
        <v>7348.35</v>
      </c>
    </row>
    <row r="902" customFormat="false" ht="15.75" hidden="false" customHeight="false" outlineLevel="0" collapsed="false">
      <c r="A902" s="20" t="s">
        <v>2035</v>
      </c>
      <c r="B902" s="53" t="n">
        <v>9142.42</v>
      </c>
    </row>
    <row r="903" customFormat="false" ht="15.75" hidden="false" customHeight="false" outlineLevel="0" collapsed="false">
      <c r="A903" s="20" t="s">
        <v>2036</v>
      </c>
      <c r="B903" s="53" t="n">
        <v>8151.02</v>
      </c>
    </row>
    <row r="904" customFormat="false" ht="15.75" hidden="false" customHeight="false" outlineLevel="0" collapsed="false">
      <c r="A904" s="20" t="s">
        <v>2037</v>
      </c>
      <c r="B904" s="53" t="n">
        <v>7603.81</v>
      </c>
    </row>
    <row r="905" customFormat="false" ht="15.75" hidden="false" customHeight="false" outlineLevel="0" collapsed="false">
      <c r="A905" s="20" t="s">
        <v>2039</v>
      </c>
      <c r="B905" s="53" t="n">
        <v>6779.26</v>
      </c>
    </row>
    <row r="906" customFormat="false" ht="15.75" hidden="false" customHeight="false" outlineLevel="0" collapsed="false">
      <c r="A906" s="20" t="s">
        <v>2040</v>
      </c>
      <c r="B906" s="53" t="n">
        <v>8242.15</v>
      </c>
    </row>
    <row r="907" customFormat="false" ht="15.75" hidden="false" customHeight="false" outlineLevel="0" collapsed="false">
      <c r="A907" s="20" t="s">
        <v>2043</v>
      </c>
      <c r="B907" s="53" t="n">
        <v>7348.35</v>
      </c>
    </row>
    <row r="908" customFormat="false" ht="15.75" hidden="false" customHeight="false" outlineLevel="0" collapsed="false">
      <c r="A908" s="20" t="s">
        <v>2044</v>
      </c>
      <c r="B908" s="53" t="n">
        <v>9142.42</v>
      </c>
    </row>
    <row r="909" customFormat="false" ht="15.75" hidden="false" customHeight="false" outlineLevel="0" collapsed="false">
      <c r="A909" s="20" t="s">
        <v>2045</v>
      </c>
      <c r="B909" s="53" t="n">
        <v>8151.02</v>
      </c>
    </row>
    <row r="910" customFormat="false" ht="15.75" hidden="false" customHeight="false" outlineLevel="0" collapsed="false">
      <c r="A910" s="20" t="s">
        <v>2046</v>
      </c>
      <c r="B910" s="53" t="n">
        <v>6083.05</v>
      </c>
    </row>
    <row r="911" customFormat="false" ht="15.75" hidden="false" customHeight="false" outlineLevel="0" collapsed="false">
      <c r="A911" s="20" t="s">
        <v>2047</v>
      </c>
      <c r="B911" s="53" t="n">
        <v>5423.4</v>
      </c>
    </row>
    <row r="912" customFormat="false" ht="15.75" hidden="false" customHeight="false" outlineLevel="0" collapsed="false">
      <c r="A912" s="20" t="s">
        <v>2048</v>
      </c>
      <c r="B912" s="53" t="n">
        <v>6594.01</v>
      </c>
    </row>
    <row r="913" customFormat="false" ht="15.75" hidden="false" customHeight="false" outlineLevel="0" collapsed="false">
      <c r="A913" s="20" t="s">
        <v>2049</v>
      </c>
      <c r="B913" s="53" t="n">
        <v>5878.95</v>
      </c>
    </row>
    <row r="914" customFormat="false" ht="15.75" hidden="false" customHeight="false" outlineLevel="0" collapsed="false">
      <c r="A914" s="20" t="s">
        <v>2050</v>
      </c>
      <c r="B914" s="53" t="n">
        <v>7603.81</v>
      </c>
    </row>
    <row r="915" customFormat="false" ht="15.75" hidden="false" customHeight="false" outlineLevel="0" collapsed="false">
      <c r="A915" s="20" t="s">
        <v>2051</v>
      </c>
      <c r="B915" s="53" t="n">
        <v>6779.26</v>
      </c>
    </row>
    <row r="916" customFormat="false" ht="15.75" hidden="false" customHeight="false" outlineLevel="0" collapsed="false">
      <c r="A916" s="20" t="s">
        <v>2052</v>
      </c>
      <c r="B916" s="53" t="n">
        <v>10658.72</v>
      </c>
    </row>
    <row r="917" customFormat="false" ht="15.75" hidden="false" customHeight="false" outlineLevel="0" collapsed="false">
      <c r="A917" s="20" t="s">
        <v>2054</v>
      </c>
      <c r="B917" s="53" t="n">
        <v>9502.89</v>
      </c>
    </row>
    <row r="918" customFormat="false" ht="15.75" hidden="false" customHeight="false" outlineLevel="0" collapsed="false">
      <c r="A918" s="20" t="s">
        <v>2055</v>
      </c>
      <c r="B918" s="53" t="n">
        <v>11511.4</v>
      </c>
    </row>
    <row r="919" customFormat="false" ht="15.75" hidden="false" customHeight="false" outlineLevel="0" collapsed="false">
      <c r="A919" s="20" t="s">
        <v>2057</v>
      </c>
      <c r="B919" s="53" t="n">
        <v>10263.11</v>
      </c>
    </row>
    <row r="920" customFormat="false" ht="15.75" hidden="false" customHeight="false" outlineLevel="0" collapsed="false">
      <c r="A920" s="20" t="s">
        <v>2058</v>
      </c>
      <c r="B920" s="53" t="n">
        <v>12432.29</v>
      </c>
    </row>
    <row r="921" customFormat="false" ht="15.75" hidden="false" customHeight="false" outlineLevel="0" collapsed="false">
      <c r="A921" s="20" t="s">
        <v>2059</v>
      </c>
      <c r="B921" s="53" t="n">
        <v>11084.14</v>
      </c>
    </row>
    <row r="922" customFormat="false" ht="15.75" hidden="false" customHeight="false" outlineLevel="0" collapsed="false">
      <c r="A922" s="20" t="s">
        <v>2060</v>
      </c>
      <c r="B922" s="53" t="n">
        <v>9142.42</v>
      </c>
    </row>
    <row r="923" customFormat="false" ht="15.75" hidden="false" customHeight="false" outlineLevel="0" collapsed="false">
      <c r="A923" s="20" t="s">
        <v>2062</v>
      </c>
      <c r="B923" s="53" t="n">
        <v>8151.02</v>
      </c>
    </row>
    <row r="924" customFormat="false" ht="15.75" hidden="false" customHeight="false" outlineLevel="0" collapsed="false">
      <c r="A924" s="20" t="s">
        <v>2063</v>
      </c>
      <c r="B924" s="53" t="n">
        <v>9873.81</v>
      </c>
    </row>
    <row r="925" customFormat="false" ht="15.75" hidden="false" customHeight="false" outlineLevel="0" collapsed="false">
      <c r="A925" s="20" t="s">
        <v>2064</v>
      </c>
      <c r="B925" s="53" t="n">
        <v>8803.1</v>
      </c>
    </row>
    <row r="926" customFormat="false" ht="15.75" hidden="false" customHeight="false" outlineLevel="0" collapsed="false">
      <c r="A926" s="20" t="s">
        <v>2065</v>
      </c>
      <c r="B926" s="53" t="n">
        <v>10658.72</v>
      </c>
    </row>
    <row r="927" customFormat="false" ht="15.75" hidden="false" customHeight="false" outlineLevel="0" collapsed="false">
      <c r="A927" s="20" t="s">
        <v>2066</v>
      </c>
      <c r="B927" s="53" t="n">
        <v>9502.89</v>
      </c>
    </row>
    <row r="928" customFormat="false" ht="15.75" hidden="false" customHeight="false" outlineLevel="0" collapsed="false">
      <c r="A928" s="20" t="s">
        <v>2067</v>
      </c>
      <c r="B928" s="53" t="n">
        <v>9142.42</v>
      </c>
    </row>
    <row r="929" customFormat="false" ht="15.75" hidden="false" customHeight="false" outlineLevel="0" collapsed="false">
      <c r="A929" s="20" t="s">
        <v>2069</v>
      </c>
      <c r="B929" s="53" t="n">
        <v>8151.02</v>
      </c>
    </row>
    <row r="930" customFormat="false" ht="15.75" hidden="false" customHeight="false" outlineLevel="0" collapsed="false">
      <c r="A930" s="20" t="s">
        <v>2070</v>
      </c>
      <c r="B930" s="53" t="n">
        <v>9873.81</v>
      </c>
    </row>
    <row r="931" customFormat="false" ht="15.75" hidden="false" customHeight="false" outlineLevel="0" collapsed="false">
      <c r="A931" s="20" t="s">
        <v>2072</v>
      </c>
      <c r="B931" s="53" t="n">
        <v>8803.1</v>
      </c>
    </row>
    <row r="932" customFormat="false" ht="15.75" hidden="false" customHeight="false" outlineLevel="0" collapsed="false">
      <c r="A932" s="20" t="s">
        <v>2073</v>
      </c>
      <c r="B932" s="53" t="n">
        <v>10658.72</v>
      </c>
    </row>
    <row r="933" customFormat="false" ht="15.75" hidden="false" customHeight="false" outlineLevel="0" collapsed="false">
      <c r="A933" s="20" t="s">
        <v>2074</v>
      </c>
      <c r="B933" s="53" t="n">
        <v>9502.89</v>
      </c>
    </row>
    <row r="934" customFormat="false" ht="15.75" hidden="false" customHeight="false" outlineLevel="0" collapsed="false">
      <c r="A934" s="20" t="s">
        <v>2075</v>
      </c>
      <c r="B934" s="53" t="n">
        <v>7603.81</v>
      </c>
    </row>
    <row r="935" customFormat="false" ht="15.75" hidden="false" customHeight="false" outlineLevel="0" collapsed="false">
      <c r="A935" s="20" t="s">
        <v>2077</v>
      </c>
      <c r="B935" s="53" t="n">
        <v>6779.26</v>
      </c>
    </row>
    <row r="936" customFormat="false" ht="15.75" hidden="false" customHeight="false" outlineLevel="0" collapsed="false">
      <c r="A936" s="20" t="s">
        <v>2078</v>
      </c>
      <c r="B936" s="53" t="n">
        <v>8242.15</v>
      </c>
    </row>
    <row r="937" customFormat="false" ht="15.75" hidden="false" customHeight="false" outlineLevel="0" collapsed="false">
      <c r="A937" s="20" t="s">
        <v>2080</v>
      </c>
      <c r="B937" s="53" t="n">
        <v>7348.35</v>
      </c>
    </row>
    <row r="938" customFormat="false" ht="15.75" hidden="false" customHeight="false" outlineLevel="0" collapsed="false">
      <c r="A938" s="20" t="s">
        <v>2081</v>
      </c>
      <c r="B938" s="53" t="n">
        <v>9142.42</v>
      </c>
    </row>
    <row r="939" customFormat="false" ht="15.75" hidden="false" customHeight="false" outlineLevel="0" collapsed="false">
      <c r="A939" s="20" t="s">
        <v>2082</v>
      </c>
      <c r="B939" s="53" t="n">
        <v>8151.02</v>
      </c>
    </row>
    <row r="940" customFormat="false" ht="15.75" hidden="false" customHeight="false" outlineLevel="0" collapsed="false">
      <c r="A940" s="20" t="s">
        <v>2083</v>
      </c>
      <c r="B940" s="53" t="n">
        <v>27208.45</v>
      </c>
    </row>
    <row r="941" customFormat="false" ht="15.75" hidden="false" customHeight="false" outlineLevel="0" collapsed="false">
      <c r="A941" s="20" t="s">
        <v>2089</v>
      </c>
      <c r="B941" s="53" t="n">
        <v>24220.63</v>
      </c>
    </row>
    <row r="942" customFormat="false" ht="15.75" hidden="false" customHeight="false" outlineLevel="0" collapsed="false">
      <c r="A942" s="20" t="s">
        <v>2090</v>
      </c>
      <c r="B942" s="53" t="n">
        <v>14907.11</v>
      </c>
    </row>
    <row r="943" customFormat="false" ht="15.75" hidden="false" customHeight="false" outlineLevel="0" collapsed="false">
      <c r="A943" s="20" t="s">
        <v>2092</v>
      </c>
      <c r="B943" s="53" t="n">
        <v>13302.76</v>
      </c>
    </row>
    <row r="944" customFormat="false" ht="15.75" hidden="false" customHeight="false" outlineLevel="0" collapsed="false">
      <c r="A944" s="20" t="s">
        <v>2093</v>
      </c>
      <c r="B944" s="53" t="n">
        <v>19100.1</v>
      </c>
    </row>
    <row r="945" customFormat="false" ht="15.75" hidden="false" customHeight="false" outlineLevel="0" collapsed="false">
      <c r="A945" s="20" t="s">
        <v>2095</v>
      </c>
      <c r="B945" s="53" t="n">
        <v>17031.73</v>
      </c>
    </row>
    <row r="946" customFormat="false" ht="15.75" hidden="false" customHeight="false" outlineLevel="0" collapsed="false">
      <c r="A946" s="20" t="s">
        <v>2096</v>
      </c>
      <c r="B946" s="53" t="n">
        <v>10931.65</v>
      </c>
    </row>
    <row r="947" customFormat="false" ht="15.75" hidden="false" customHeight="false" outlineLevel="0" collapsed="false">
      <c r="A947" s="20" t="s">
        <v>2097</v>
      </c>
      <c r="B947" s="53" t="n">
        <v>9792.31</v>
      </c>
    </row>
    <row r="948" customFormat="false" ht="15.75" hidden="false" customHeight="false" outlineLevel="0" collapsed="false">
      <c r="A948" s="20" t="s">
        <v>2098</v>
      </c>
      <c r="B948" s="53" t="n">
        <v>11949.08</v>
      </c>
    </row>
    <row r="949" customFormat="false" ht="15.75" hidden="false" customHeight="false" outlineLevel="0" collapsed="false">
      <c r="A949" s="20" t="s">
        <v>2103</v>
      </c>
      <c r="B949" s="53" t="n">
        <v>10752.46</v>
      </c>
    </row>
    <row r="950" customFormat="false" ht="15.75" hidden="false" customHeight="false" outlineLevel="0" collapsed="false">
      <c r="A950" s="20" t="s">
        <v>2104</v>
      </c>
      <c r="B950" s="53" t="n">
        <v>10621.4</v>
      </c>
    </row>
    <row r="951" customFormat="false" ht="15.75" hidden="false" customHeight="false" outlineLevel="0" collapsed="false">
      <c r="A951" s="20" t="s">
        <v>2111</v>
      </c>
      <c r="B951" s="53" t="n">
        <v>9557.74</v>
      </c>
    </row>
    <row r="952" customFormat="false" ht="15.75" hidden="false" customHeight="false" outlineLevel="0" collapsed="false">
      <c r="A952" s="20" t="s">
        <v>2112</v>
      </c>
      <c r="B952" s="53" t="n">
        <v>2.7</v>
      </c>
    </row>
    <row r="953" customFormat="false" ht="15.75" hidden="false" customHeight="false" outlineLevel="0" collapsed="false">
      <c r="A953" s="20" t="s">
        <v>2115</v>
      </c>
      <c r="B953" s="53" t="n">
        <v>2.43</v>
      </c>
    </row>
    <row r="954" customFormat="false" ht="15.75" hidden="false" customHeight="false" outlineLevel="0" collapsed="false">
      <c r="A954" s="20" t="s">
        <v>2116</v>
      </c>
      <c r="B954" s="53" t="n">
        <v>18.41</v>
      </c>
    </row>
    <row r="955" customFormat="false" ht="15.75" hidden="false" customHeight="false" outlineLevel="0" collapsed="false">
      <c r="A955" s="20" t="s">
        <v>2121</v>
      </c>
      <c r="B955" s="53" t="n">
        <v>16.61</v>
      </c>
    </row>
    <row r="956" customFormat="false" ht="15.75" hidden="false" customHeight="false" outlineLevel="0" collapsed="false">
      <c r="A956" s="20" t="s">
        <v>2122</v>
      </c>
      <c r="B956" s="53" t="n">
        <v>5.51</v>
      </c>
    </row>
    <row r="957" customFormat="false" ht="15.75" hidden="false" customHeight="false" outlineLevel="0" collapsed="false">
      <c r="A957" s="20" t="s">
        <v>2125</v>
      </c>
      <c r="B957" s="53" t="n">
        <v>4.82</v>
      </c>
    </row>
    <row r="958" customFormat="false" ht="15.75" hidden="false" customHeight="false" outlineLevel="0" collapsed="false">
      <c r="A958" s="20" t="s">
        <v>2126</v>
      </c>
      <c r="B958" s="53" t="n">
        <v>1.77</v>
      </c>
    </row>
    <row r="959" customFormat="false" ht="15.75" hidden="false" customHeight="false" outlineLevel="0" collapsed="false">
      <c r="A959" s="20" t="s">
        <v>2130</v>
      </c>
      <c r="B959" s="53" t="n">
        <v>1.56</v>
      </c>
    </row>
    <row r="960" customFormat="false" ht="15.75" hidden="false" customHeight="false" outlineLevel="0" collapsed="false">
      <c r="A960" s="20" t="s">
        <v>2131</v>
      </c>
      <c r="B960" s="53" t="n">
        <v>0.72</v>
      </c>
    </row>
    <row r="961" customFormat="false" ht="15.75" hidden="false" customHeight="false" outlineLevel="0" collapsed="false">
      <c r="A961" s="20" t="s">
        <v>2135</v>
      </c>
      <c r="B961" s="53" t="n">
        <v>0.63</v>
      </c>
    </row>
    <row r="962" customFormat="false" ht="15.75" hidden="false" customHeight="false" outlineLevel="0" collapsed="false">
      <c r="A962" s="20" t="s">
        <v>2136</v>
      </c>
      <c r="B962" s="53" t="n">
        <v>6.02</v>
      </c>
    </row>
    <row r="963" customFormat="false" ht="15.75" hidden="false" customHeight="false" outlineLevel="0" collapsed="false">
      <c r="A963" s="20" t="s">
        <v>2142</v>
      </c>
      <c r="B963" s="53" t="n">
        <v>5.22</v>
      </c>
    </row>
    <row r="964" customFormat="false" ht="15.75" hidden="false" customHeight="false" outlineLevel="0" collapsed="false">
      <c r="A964" s="20" t="s">
        <v>2143</v>
      </c>
      <c r="B964" s="53" t="n">
        <v>46.18</v>
      </c>
    </row>
    <row r="965" customFormat="false" ht="15.75" hidden="false" customHeight="false" outlineLevel="0" collapsed="false">
      <c r="A965" s="20" t="s">
        <v>2146</v>
      </c>
      <c r="B965" s="53" t="n">
        <v>43.51</v>
      </c>
    </row>
    <row r="966" customFormat="false" ht="15.75" hidden="false" customHeight="false" outlineLevel="0" collapsed="false">
      <c r="A966" s="20" t="s">
        <v>2147</v>
      </c>
      <c r="B966" s="53" t="n">
        <v>42</v>
      </c>
    </row>
    <row r="967" customFormat="false" ht="15.75" hidden="false" customHeight="false" outlineLevel="0" collapsed="false">
      <c r="A967" s="20" t="s">
        <v>2150</v>
      </c>
      <c r="B967" s="53" t="n">
        <v>39.33</v>
      </c>
    </row>
    <row r="968" customFormat="false" ht="15.75" hidden="false" customHeight="false" outlineLevel="0" collapsed="false">
      <c r="A968" s="20" t="s">
        <v>2151</v>
      </c>
      <c r="B968" s="53" t="n">
        <v>140.32</v>
      </c>
    </row>
    <row r="969" customFormat="false" ht="15.75" hidden="false" customHeight="false" outlineLevel="0" collapsed="false">
      <c r="A969" s="20" t="s">
        <v>2155</v>
      </c>
      <c r="B969" s="53" t="n">
        <v>132.66</v>
      </c>
    </row>
    <row r="970" customFormat="false" ht="15.75" hidden="false" customHeight="false" outlineLevel="0" collapsed="false">
      <c r="A970" s="20" t="s">
        <v>2156</v>
      </c>
      <c r="B970" s="53" t="n">
        <v>180.48</v>
      </c>
    </row>
    <row r="971" customFormat="false" ht="15.75" hidden="false" customHeight="false" outlineLevel="0" collapsed="false">
      <c r="A971" s="20" t="s">
        <v>2160</v>
      </c>
      <c r="B971" s="53" t="n">
        <v>170.96</v>
      </c>
    </row>
    <row r="972" customFormat="false" ht="15.75" hidden="false" customHeight="false" outlineLevel="0" collapsed="false">
      <c r="A972" s="20" t="s">
        <v>2161</v>
      </c>
      <c r="B972" s="53" t="n">
        <v>176.29</v>
      </c>
    </row>
    <row r="973" customFormat="false" ht="15.75" hidden="false" customHeight="false" outlineLevel="0" collapsed="false">
      <c r="A973" s="20" t="s">
        <v>2164</v>
      </c>
      <c r="B973" s="53" t="n">
        <v>166.77</v>
      </c>
    </row>
    <row r="974" customFormat="false" ht="15.75" hidden="false" customHeight="false" outlineLevel="0" collapsed="false">
      <c r="A974" s="20" t="s">
        <v>2165</v>
      </c>
      <c r="B974" s="53" t="n">
        <v>154.84</v>
      </c>
    </row>
    <row r="975" customFormat="false" ht="15.75" hidden="false" customHeight="false" outlineLevel="0" collapsed="false">
      <c r="A975" s="20" t="s">
        <v>2169</v>
      </c>
      <c r="B975" s="53" t="n">
        <v>146.29</v>
      </c>
    </row>
    <row r="976" customFormat="false" ht="15.75" hidden="false" customHeight="false" outlineLevel="0" collapsed="false">
      <c r="A976" s="20" t="s">
        <v>2170</v>
      </c>
      <c r="B976" s="53" t="n">
        <v>195</v>
      </c>
    </row>
    <row r="977" customFormat="false" ht="15.75" hidden="false" customHeight="false" outlineLevel="0" collapsed="false">
      <c r="A977" s="20" t="s">
        <v>2173</v>
      </c>
      <c r="B977" s="53" t="n">
        <v>184.59</v>
      </c>
    </row>
    <row r="978" customFormat="false" ht="15.75" hidden="false" customHeight="false" outlineLevel="0" collapsed="false">
      <c r="A978" s="20" t="s">
        <v>2174</v>
      </c>
      <c r="B978" s="53" t="n">
        <v>190.82</v>
      </c>
    </row>
    <row r="979" customFormat="false" ht="15.75" hidden="false" customHeight="false" outlineLevel="0" collapsed="false">
      <c r="A979" s="20" t="s">
        <v>2177</v>
      </c>
      <c r="B979" s="53" t="n">
        <v>180.4</v>
      </c>
    </row>
    <row r="980" customFormat="false" ht="15.75" hidden="false" customHeight="false" outlineLevel="0" collapsed="false">
      <c r="A980" s="20" t="s">
        <v>2178</v>
      </c>
      <c r="B980" s="53" t="n">
        <v>69.68</v>
      </c>
    </row>
    <row r="981" customFormat="false" ht="15.75" hidden="false" customHeight="false" outlineLevel="0" collapsed="false">
      <c r="A981" s="20" t="s">
        <v>2183</v>
      </c>
      <c r="B981" s="53" t="n">
        <v>60.38</v>
      </c>
    </row>
    <row r="982" customFormat="false" ht="15.75" hidden="false" customHeight="false" outlineLevel="0" collapsed="false">
      <c r="A982" s="20" t="s">
        <v>2184</v>
      </c>
      <c r="B982" s="53" t="n">
        <v>63.65</v>
      </c>
    </row>
    <row r="983" customFormat="false" ht="15.75" hidden="false" customHeight="false" outlineLevel="0" collapsed="false">
      <c r="A983" s="20" t="s">
        <v>2189</v>
      </c>
      <c r="B983" s="53" t="n">
        <v>55.15</v>
      </c>
    </row>
    <row r="984" customFormat="false" ht="15.75" hidden="false" customHeight="false" outlineLevel="0" collapsed="false">
      <c r="A984" s="20" t="s">
        <v>2190</v>
      </c>
      <c r="B984" s="53" t="n">
        <v>60.03</v>
      </c>
    </row>
    <row r="985" customFormat="false" ht="15.75" hidden="false" customHeight="false" outlineLevel="0" collapsed="false">
      <c r="A985" s="20" t="s">
        <v>2195</v>
      </c>
      <c r="B985" s="53" t="n">
        <v>52.02</v>
      </c>
    </row>
    <row r="986" customFormat="false" ht="15.75" hidden="false" customHeight="false" outlineLevel="0" collapsed="false">
      <c r="A986" s="20" t="s">
        <v>2196</v>
      </c>
      <c r="B986" s="53" t="n">
        <v>75.97</v>
      </c>
    </row>
    <row r="987" customFormat="false" ht="15.75" hidden="false" customHeight="false" outlineLevel="0" collapsed="false">
      <c r="A987" s="20" t="s">
        <v>2201</v>
      </c>
      <c r="B987" s="53" t="n">
        <v>65.83</v>
      </c>
    </row>
    <row r="988" customFormat="false" ht="15.75" hidden="false" customHeight="false" outlineLevel="0" collapsed="false">
      <c r="A988" s="20" t="s">
        <v>2202</v>
      </c>
      <c r="B988" s="53" t="n">
        <v>66.7</v>
      </c>
    </row>
    <row r="989" customFormat="false" ht="15.75" hidden="false" customHeight="false" outlineLevel="0" collapsed="false">
      <c r="A989" s="20" t="s">
        <v>2207</v>
      </c>
      <c r="B989" s="53" t="n">
        <v>57.79</v>
      </c>
    </row>
    <row r="990" customFormat="false" ht="15.75" hidden="false" customHeight="false" outlineLevel="0" collapsed="false">
      <c r="A990" s="20" t="s">
        <v>2208</v>
      </c>
      <c r="B990" s="53" t="n">
        <v>57.38</v>
      </c>
    </row>
    <row r="991" customFormat="false" ht="15.75" hidden="false" customHeight="false" outlineLevel="0" collapsed="false">
      <c r="A991" s="20" t="s">
        <v>2213</v>
      </c>
      <c r="B991" s="53" t="n">
        <v>49.72</v>
      </c>
    </row>
    <row r="992" customFormat="false" ht="15.75" hidden="false" customHeight="false" outlineLevel="0" collapsed="false">
      <c r="A992" s="20" t="s">
        <v>2214</v>
      </c>
      <c r="B992" s="53" t="n">
        <v>174.25</v>
      </c>
    </row>
    <row r="993" customFormat="false" ht="15.75" hidden="false" customHeight="false" outlineLevel="0" collapsed="false">
      <c r="A993" s="20" t="s">
        <v>2220</v>
      </c>
      <c r="B993" s="53" t="n">
        <v>150.99</v>
      </c>
    </row>
    <row r="994" customFormat="false" ht="15.75" hidden="false" customHeight="false" outlineLevel="0" collapsed="false">
      <c r="A994" s="20" t="s">
        <v>2221</v>
      </c>
      <c r="B994" s="53" t="n">
        <v>159.19</v>
      </c>
    </row>
    <row r="995" customFormat="false" ht="15.75" hidden="false" customHeight="false" outlineLevel="0" collapsed="false">
      <c r="A995" s="20" t="s">
        <v>2227</v>
      </c>
      <c r="B995" s="53" t="n">
        <v>137.95</v>
      </c>
    </row>
    <row r="996" customFormat="false" ht="15.75" hidden="false" customHeight="false" outlineLevel="0" collapsed="false">
      <c r="A996" s="20" t="s">
        <v>2228</v>
      </c>
      <c r="B996" s="53" t="n">
        <v>150.12</v>
      </c>
    </row>
    <row r="997" customFormat="false" ht="15.75" hidden="false" customHeight="false" outlineLevel="0" collapsed="false">
      <c r="A997" s="20" t="s">
        <v>2233</v>
      </c>
      <c r="B997" s="53" t="n">
        <v>130.09</v>
      </c>
    </row>
    <row r="998" customFormat="false" ht="15.75" hidden="false" customHeight="false" outlineLevel="0" collapsed="false">
      <c r="A998" s="20" t="s">
        <v>2234</v>
      </c>
      <c r="B998" s="53" t="n">
        <v>54.9</v>
      </c>
    </row>
    <row r="999" customFormat="false" ht="15.75" hidden="false" customHeight="false" outlineLevel="0" collapsed="false">
      <c r="A999" s="20" t="s">
        <v>2239</v>
      </c>
      <c r="B999" s="53" t="n">
        <v>47.57</v>
      </c>
    </row>
    <row r="1000" customFormat="false" ht="15.75" hidden="false" customHeight="false" outlineLevel="0" collapsed="false">
      <c r="A1000" s="20" t="s">
        <v>2240</v>
      </c>
      <c r="B1000" s="53" t="n">
        <v>48.84</v>
      </c>
    </row>
    <row r="1001" customFormat="false" ht="15.75" hidden="false" customHeight="false" outlineLevel="0" collapsed="false">
      <c r="A1001" s="20" t="s">
        <v>2245</v>
      </c>
      <c r="B1001" s="53" t="n">
        <v>42.32</v>
      </c>
    </row>
    <row r="1002" customFormat="false" ht="15.75" hidden="false" customHeight="false" outlineLevel="0" collapsed="false">
      <c r="A1002" s="20" t="s">
        <v>2246</v>
      </c>
      <c r="B1002" s="53" t="n">
        <v>38.66</v>
      </c>
    </row>
    <row r="1003" customFormat="false" ht="15.75" hidden="false" customHeight="false" outlineLevel="0" collapsed="false">
      <c r="A1003" s="20" t="s">
        <v>2251</v>
      </c>
      <c r="B1003" s="53" t="n">
        <v>33.5</v>
      </c>
    </row>
    <row r="1004" customFormat="false" ht="15.75" hidden="false" customHeight="false" outlineLevel="0" collapsed="false">
      <c r="A1004" s="20" t="s">
        <v>2252</v>
      </c>
      <c r="B1004" s="53" t="n">
        <v>137.29</v>
      </c>
    </row>
    <row r="1005" customFormat="false" ht="15.75" hidden="false" customHeight="false" outlineLevel="0" collapsed="false">
      <c r="A1005" s="20" t="s">
        <v>2257</v>
      </c>
      <c r="B1005" s="53" t="n">
        <v>118.97</v>
      </c>
    </row>
    <row r="1006" customFormat="false" ht="15.75" hidden="false" customHeight="false" outlineLevel="0" collapsed="false">
      <c r="A1006" s="20" t="s">
        <v>2258</v>
      </c>
      <c r="B1006" s="53" t="n">
        <v>122.14</v>
      </c>
    </row>
    <row r="1007" customFormat="false" ht="15.75" hidden="false" customHeight="false" outlineLevel="0" collapsed="false">
      <c r="A1007" s="20" t="s">
        <v>2262</v>
      </c>
      <c r="B1007" s="53" t="n">
        <v>105.84</v>
      </c>
    </row>
    <row r="1008" customFormat="false" ht="15.75" hidden="false" customHeight="false" outlineLevel="0" collapsed="false">
      <c r="A1008" s="20" t="s">
        <v>2263</v>
      </c>
      <c r="B1008" s="53" t="n">
        <v>96.72</v>
      </c>
    </row>
    <row r="1009" customFormat="false" ht="15.75" hidden="false" customHeight="false" outlineLevel="0" collapsed="false">
      <c r="A1009" s="20" t="s">
        <v>2269</v>
      </c>
      <c r="B1009" s="53" t="n">
        <v>83.81</v>
      </c>
    </row>
    <row r="1010" customFormat="false" ht="15.75" hidden="false" customHeight="false" outlineLevel="0" collapsed="false">
      <c r="A1010" s="20" t="s">
        <v>2270</v>
      </c>
      <c r="B1010" s="53" t="n">
        <v>75.99</v>
      </c>
    </row>
    <row r="1011" customFormat="false" ht="15.75" hidden="false" customHeight="false" outlineLevel="0" collapsed="false">
      <c r="A1011" s="20" t="s">
        <v>2275</v>
      </c>
      <c r="B1011" s="53" t="n">
        <v>65.85</v>
      </c>
    </row>
    <row r="1012" customFormat="false" ht="15.75" hidden="false" customHeight="false" outlineLevel="0" collapsed="false">
      <c r="A1012" s="20" t="s">
        <v>2276</v>
      </c>
      <c r="B1012" s="53" t="n">
        <v>66.73</v>
      </c>
    </row>
    <row r="1013" customFormat="false" ht="15.75" hidden="false" customHeight="false" outlineLevel="0" collapsed="false">
      <c r="A1013" s="20" t="s">
        <v>2281</v>
      </c>
      <c r="B1013" s="53" t="n">
        <v>57.82</v>
      </c>
    </row>
    <row r="1014" customFormat="false" ht="15.75" hidden="false" customHeight="false" outlineLevel="0" collapsed="false">
      <c r="A1014" s="20" t="s">
        <v>2282</v>
      </c>
      <c r="B1014" s="53" t="n">
        <v>59.85</v>
      </c>
    </row>
    <row r="1015" customFormat="false" ht="15.75" hidden="false" customHeight="false" outlineLevel="0" collapsed="false">
      <c r="A1015" s="20" t="s">
        <v>2287</v>
      </c>
      <c r="B1015" s="53" t="n">
        <v>51.87</v>
      </c>
    </row>
    <row r="1016" customFormat="false" ht="15.75" hidden="false" customHeight="false" outlineLevel="0" collapsed="false">
      <c r="A1016" s="20" t="s">
        <v>2288</v>
      </c>
      <c r="B1016" s="53" t="n">
        <v>39.64</v>
      </c>
    </row>
    <row r="1017" customFormat="false" ht="15.75" hidden="false" customHeight="false" outlineLevel="0" collapsed="false">
      <c r="A1017" s="20" t="s">
        <v>2293</v>
      </c>
      <c r="B1017" s="53" t="n">
        <v>34.35</v>
      </c>
    </row>
    <row r="1018" customFormat="false" ht="15.75" hidden="false" customHeight="false" outlineLevel="0" collapsed="false">
      <c r="A1018" s="20" t="s">
        <v>2294</v>
      </c>
      <c r="B1018" s="53" t="n">
        <v>28.78</v>
      </c>
    </row>
    <row r="1019" customFormat="false" ht="15.75" hidden="false" customHeight="false" outlineLevel="0" collapsed="false">
      <c r="A1019" s="20" t="s">
        <v>2299</v>
      </c>
      <c r="B1019" s="53" t="n">
        <v>24.94</v>
      </c>
    </row>
    <row r="1020" customFormat="false" ht="15.75" hidden="false" customHeight="false" outlineLevel="0" collapsed="false">
      <c r="A1020" s="20" t="s">
        <v>2300</v>
      </c>
      <c r="B1020" s="53" t="n">
        <v>23.11</v>
      </c>
    </row>
    <row r="1021" customFormat="false" ht="15.75" hidden="false" customHeight="false" outlineLevel="0" collapsed="false">
      <c r="A1021" s="20" t="s">
        <v>2302</v>
      </c>
      <c r="B1021" s="53" t="n">
        <v>20.02</v>
      </c>
    </row>
    <row r="1022" customFormat="false" ht="15.75" hidden="false" customHeight="false" outlineLevel="0" collapsed="false">
      <c r="A1022" s="20" t="s">
        <v>2303</v>
      </c>
      <c r="B1022" s="53" t="n">
        <v>99.12</v>
      </c>
    </row>
    <row r="1023" customFormat="false" ht="15.75" hidden="false" customHeight="false" outlineLevel="0" collapsed="false">
      <c r="A1023" s="20" t="s">
        <v>2309</v>
      </c>
      <c r="B1023" s="53" t="n">
        <v>85.89</v>
      </c>
    </row>
    <row r="1024" customFormat="false" ht="15.75" hidden="false" customHeight="false" outlineLevel="0" collapsed="false">
      <c r="A1024" s="20" t="s">
        <v>2310</v>
      </c>
      <c r="B1024" s="53" t="n">
        <v>71.96</v>
      </c>
    </row>
    <row r="1025" customFormat="false" ht="15.75" hidden="false" customHeight="false" outlineLevel="0" collapsed="false">
      <c r="A1025" s="20" t="s">
        <v>2315</v>
      </c>
      <c r="B1025" s="53" t="n">
        <v>62.36</v>
      </c>
    </row>
    <row r="1026" customFormat="false" ht="15.75" hidden="false" customHeight="false" outlineLevel="0" collapsed="false">
      <c r="A1026" s="20" t="s">
        <v>2316</v>
      </c>
      <c r="B1026" s="53" t="n">
        <v>57.84</v>
      </c>
    </row>
    <row r="1027" customFormat="false" ht="15.75" hidden="false" customHeight="false" outlineLevel="0" collapsed="false">
      <c r="A1027" s="20" t="s">
        <v>2321</v>
      </c>
      <c r="B1027" s="53" t="n">
        <v>50.12</v>
      </c>
    </row>
    <row r="1028" customFormat="false" ht="15.75" hidden="false" customHeight="false" outlineLevel="0" collapsed="false">
      <c r="A1028" s="20" t="s">
        <v>2322</v>
      </c>
      <c r="B1028" s="53" t="n">
        <v>66.52</v>
      </c>
    </row>
    <row r="1029" customFormat="false" ht="15.75" hidden="false" customHeight="false" outlineLevel="0" collapsed="false">
      <c r="A1029" s="20" t="s">
        <v>2327</v>
      </c>
      <c r="B1029" s="53" t="n">
        <v>57.64</v>
      </c>
    </row>
    <row r="1030" customFormat="false" ht="15.75" hidden="false" customHeight="false" outlineLevel="0" collapsed="false">
      <c r="A1030" s="20" t="s">
        <v>2328</v>
      </c>
      <c r="B1030" s="53" t="n">
        <v>58.85</v>
      </c>
    </row>
    <row r="1031" customFormat="false" ht="15.75" hidden="false" customHeight="false" outlineLevel="0" collapsed="false">
      <c r="A1031" s="20" t="s">
        <v>2332</v>
      </c>
      <c r="B1031" s="53" t="n">
        <v>50.99</v>
      </c>
    </row>
    <row r="1032" customFormat="false" ht="15.75" hidden="false" customHeight="false" outlineLevel="0" collapsed="false">
      <c r="A1032" s="20" t="s">
        <v>2333</v>
      </c>
      <c r="B1032" s="53" t="n">
        <v>49.53</v>
      </c>
    </row>
    <row r="1033" customFormat="false" ht="15.75" hidden="false" customHeight="false" outlineLevel="0" collapsed="false">
      <c r="A1033" s="20" t="s">
        <v>2337</v>
      </c>
      <c r="B1033" s="53" t="n">
        <v>42.92</v>
      </c>
    </row>
    <row r="1034" customFormat="false" ht="15.75" hidden="false" customHeight="false" outlineLevel="0" collapsed="false">
      <c r="A1034" s="20" t="s">
        <v>2338</v>
      </c>
      <c r="B1034" s="53" t="n">
        <v>10.94</v>
      </c>
    </row>
    <row r="1035" customFormat="false" ht="15.75" hidden="false" customHeight="false" outlineLevel="0" collapsed="false">
      <c r="A1035" s="20" t="s">
        <v>2344</v>
      </c>
      <c r="B1035" s="53" t="n">
        <v>9.48</v>
      </c>
    </row>
    <row r="1036" customFormat="false" ht="15.75" hidden="false" customHeight="false" outlineLevel="0" collapsed="false">
      <c r="A1036" s="20" t="s">
        <v>2345</v>
      </c>
      <c r="B1036" s="53" t="n">
        <v>7.54</v>
      </c>
    </row>
    <row r="1037" customFormat="false" ht="15.75" hidden="false" customHeight="false" outlineLevel="0" collapsed="false">
      <c r="A1037" s="20" t="s">
        <v>2350</v>
      </c>
      <c r="B1037" s="53" t="n">
        <v>6.53</v>
      </c>
    </row>
    <row r="1038" customFormat="false" ht="15.75" hidden="false" customHeight="false" outlineLevel="0" collapsed="false">
      <c r="A1038" s="20" t="s">
        <v>2351</v>
      </c>
      <c r="B1038" s="53" t="n">
        <v>7.57</v>
      </c>
    </row>
    <row r="1039" customFormat="false" ht="15.75" hidden="false" customHeight="false" outlineLevel="0" collapsed="false">
      <c r="A1039" s="20" t="s">
        <v>2353</v>
      </c>
      <c r="B1039" s="53" t="n">
        <v>6.56</v>
      </c>
    </row>
    <row r="1040" customFormat="false" ht="15.75" hidden="false" customHeight="false" outlineLevel="0" collapsed="false">
      <c r="A1040" s="20" t="s">
        <v>2354</v>
      </c>
      <c r="B1040" s="53" t="n">
        <v>27.39</v>
      </c>
    </row>
    <row r="1041" customFormat="false" ht="15.75" hidden="false" customHeight="false" outlineLevel="0" collapsed="false">
      <c r="A1041" s="20" t="s">
        <v>2360</v>
      </c>
      <c r="B1041" s="53" t="n">
        <v>23.73</v>
      </c>
    </row>
    <row r="1042" customFormat="false" ht="15.75" hidden="false" customHeight="false" outlineLevel="0" collapsed="false">
      <c r="A1042" s="20" t="s">
        <v>2361</v>
      </c>
      <c r="B1042" s="53" t="n">
        <v>18.93</v>
      </c>
    </row>
    <row r="1043" customFormat="false" ht="15.75" hidden="false" customHeight="false" outlineLevel="0" collapsed="false">
      <c r="A1043" s="20" t="s">
        <v>2367</v>
      </c>
      <c r="B1043" s="53" t="n">
        <v>16.4</v>
      </c>
    </row>
    <row r="1044" customFormat="false" ht="15.75" hidden="false" customHeight="false" outlineLevel="0" collapsed="false">
      <c r="A1044" s="20" t="s">
        <v>2368</v>
      </c>
      <c r="B1044" s="53" t="n">
        <v>18.95</v>
      </c>
    </row>
    <row r="1045" customFormat="false" ht="15.75" hidden="false" customHeight="false" outlineLevel="0" collapsed="false">
      <c r="A1045" s="20" t="s">
        <v>2374</v>
      </c>
      <c r="B1045" s="53" t="n">
        <v>16.42</v>
      </c>
    </row>
    <row r="1046" customFormat="false" ht="15.75" hidden="false" customHeight="false" outlineLevel="0" collapsed="false">
      <c r="A1046" s="20" t="s">
        <v>2375</v>
      </c>
      <c r="B1046" s="53" t="n">
        <v>37.12</v>
      </c>
    </row>
    <row r="1047" customFormat="false" ht="15.75" hidden="false" customHeight="false" outlineLevel="0" collapsed="false">
      <c r="A1047" s="20" t="s">
        <v>2380</v>
      </c>
      <c r="B1047" s="53" t="n">
        <v>32.16</v>
      </c>
    </row>
    <row r="1048" customFormat="false" ht="15.75" hidden="false" customHeight="false" outlineLevel="0" collapsed="false">
      <c r="A1048" s="20" t="s">
        <v>2381</v>
      </c>
      <c r="B1048" s="53" t="n">
        <v>25.74</v>
      </c>
    </row>
    <row r="1049" customFormat="false" ht="15.75" hidden="false" customHeight="false" outlineLevel="0" collapsed="false">
      <c r="A1049" s="20" t="s">
        <v>2385</v>
      </c>
      <c r="B1049" s="53" t="n">
        <v>22.3</v>
      </c>
    </row>
    <row r="1050" customFormat="false" ht="15.75" hidden="false" customHeight="false" outlineLevel="0" collapsed="false">
      <c r="A1050" s="20" t="s">
        <v>2386</v>
      </c>
      <c r="B1050" s="53" t="n">
        <v>20.58</v>
      </c>
    </row>
    <row r="1051" customFormat="false" ht="15.75" hidden="false" customHeight="false" outlineLevel="0" collapsed="false">
      <c r="A1051" s="20" t="s">
        <v>2389</v>
      </c>
      <c r="B1051" s="53" t="n">
        <v>17.84</v>
      </c>
    </row>
    <row r="1052" customFormat="false" ht="15.75" hidden="false" customHeight="false" outlineLevel="0" collapsed="false">
      <c r="A1052" s="20" t="s">
        <v>2390</v>
      </c>
      <c r="B1052" s="53" t="n">
        <v>92.89</v>
      </c>
    </row>
    <row r="1053" customFormat="false" ht="15.75" hidden="false" customHeight="false" outlineLevel="0" collapsed="false">
      <c r="A1053" s="20" t="s">
        <v>2393</v>
      </c>
      <c r="B1053" s="53" t="n">
        <v>80.49</v>
      </c>
    </row>
    <row r="1054" customFormat="false" ht="15.75" hidden="false" customHeight="false" outlineLevel="0" collapsed="false">
      <c r="A1054" s="20" t="s">
        <v>2394</v>
      </c>
      <c r="B1054" s="53" t="n">
        <v>64.36</v>
      </c>
    </row>
    <row r="1055" customFormat="false" ht="15.75" hidden="false" customHeight="false" outlineLevel="0" collapsed="false">
      <c r="A1055" s="20" t="s">
        <v>2398</v>
      </c>
      <c r="B1055" s="53" t="n">
        <v>55.77</v>
      </c>
    </row>
    <row r="1056" customFormat="false" ht="15.75" hidden="false" customHeight="false" outlineLevel="0" collapsed="false">
      <c r="A1056" s="20" t="s">
        <v>2399</v>
      </c>
      <c r="B1056" s="53" t="n">
        <v>51.48</v>
      </c>
    </row>
    <row r="1057" customFormat="false" ht="15.75" hidden="false" customHeight="false" outlineLevel="0" collapsed="false">
      <c r="A1057" s="20" t="s">
        <v>2404</v>
      </c>
      <c r="B1057" s="53" t="n">
        <v>44.61</v>
      </c>
    </row>
    <row r="1058" customFormat="false" ht="15.75" hidden="false" customHeight="false" outlineLevel="0" collapsed="false">
      <c r="A1058" s="20" t="s">
        <v>2405</v>
      </c>
      <c r="B1058" s="53" t="n">
        <v>7.21</v>
      </c>
    </row>
    <row r="1059" customFormat="false" ht="15.75" hidden="false" customHeight="false" outlineLevel="0" collapsed="false">
      <c r="A1059" s="20" t="s">
        <v>2410</v>
      </c>
      <c r="B1059" s="53" t="n">
        <v>6.25</v>
      </c>
    </row>
    <row r="1060" customFormat="false" ht="15.75" hidden="false" customHeight="false" outlineLevel="0" collapsed="false">
      <c r="A1060" s="20" t="s">
        <v>2411</v>
      </c>
      <c r="B1060" s="53" t="n">
        <v>3.96</v>
      </c>
    </row>
    <row r="1061" customFormat="false" ht="15.75" hidden="false" customHeight="false" outlineLevel="0" collapsed="false">
      <c r="A1061" s="20" t="s">
        <v>2415</v>
      </c>
      <c r="B1061" s="53" t="n">
        <v>3.43</v>
      </c>
    </row>
    <row r="1062" customFormat="false" ht="15.75" hidden="false" customHeight="false" outlineLevel="0" collapsed="false">
      <c r="A1062" s="20" t="s">
        <v>2416</v>
      </c>
      <c r="B1062" s="53" t="n">
        <v>1.99</v>
      </c>
    </row>
    <row r="1063" customFormat="false" ht="15.75" hidden="false" customHeight="false" outlineLevel="0" collapsed="false">
      <c r="A1063" s="20" t="s">
        <v>2419</v>
      </c>
      <c r="B1063" s="53" t="n">
        <v>1.72</v>
      </c>
    </row>
    <row r="1064" customFormat="false" ht="15.75" hidden="false" customHeight="false" outlineLevel="0" collapsed="false">
      <c r="A1064" s="20" t="s">
        <v>2420</v>
      </c>
      <c r="B1064" s="53" t="n">
        <v>18.08</v>
      </c>
    </row>
    <row r="1065" customFormat="false" ht="15.75" hidden="false" customHeight="false" outlineLevel="0" collapsed="false">
      <c r="A1065" s="20" t="s">
        <v>2423</v>
      </c>
      <c r="B1065" s="53" t="n">
        <v>15.67</v>
      </c>
    </row>
    <row r="1066" customFormat="false" ht="15.75" hidden="false" customHeight="false" outlineLevel="0" collapsed="false">
      <c r="A1066" s="20" t="s">
        <v>2424</v>
      </c>
      <c r="B1066" s="53" t="n">
        <v>12.09</v>
      </c>
    </row>
    <row r="1067" customFormat="false" ht="15.75" hidden="false" customHeight="false" outlineLevel="0" collapsed="false">
      <c r="A1067" s="20" t="s">
        <v>2427</v>
      </c>
      <c r="B1067" s="53" t="n">
        <v>10.47</v>
      </c>
    </row>
    <row r="1068" customFormat="false" ht="15.75" hidden="false" customHeight="false" outlineLevel="0" collapsed="false">
      <c r="A1068" s="20" t="s">
        <v>2428</v>
      </c>
      <c r="B1068" s="53" t="n">
        <v>14.46</v>
      </c>
    </row>
    <row r="1069" customFormat="false" ht="15.75" hidden="false" customHeight="false" outlineLevel="0" collapsed="false">
      <c r="A1069" s="20" t="s">
        <v>2431</v>
      </c>
      <c r="B1069" s="53" t="n">
        <v>12.53</v>
      </c>
    </row>
    <row r="1070" customFormat="false" ht="15.75" hidden="false" customHeight="false" outlineLevel="0" collapsed="false">
      <c r="A1070" s="20" t="s">
        <v>2432</v>
      </c>
      <c r="B1070" s="53" t="n">
        <v>8.86</v>
      </c>
    </row>
    <row r="1071" customFormat="false" ht="15.75" hidden="false" customHeight="false" outlineLevel="0" collapsed="false">
      <c r="A1071" s="20" t="s">
        <v>2436</v>
      </c>
      <c r="B1071" s="53" t="n">
        <v>7.68</v>
      </c>
    </row>
    <row r="1072" customFormat="false" ht="15.75" hidden="false" customHeight="false" outlineLevel="0" collapsed="false">
      <c r="A1072" s="20" t="s">
        <v>2437</v>
      </c>
      <c r="B1072" s="53" t="n">
        <v>4.23</v>
      </c>
    </row>
    <row r="1073" customFormat="false" ht="15.75" hidden="false" customHeight="false" outlineLevel="0" collapsed="false">
      <c r="A1073" s="20" t="s">
        <v>2440</v>
      </c>
      <c r="B1073" s="53" t="n">
        <v>3.67</v>
      </c>
    </row>
    <row r="1074" customFormat="false" ht="15.75" hidden="false" customHeight="false" outlineLevel="0" collapsed="false">
      <c r="A1074" s="20" t="s">
        <v>2441</v>
      </c>
      <c r="B1074" s="53" t="n">
        <v>2.19</v>
      </c>
    </row>
    <row r="1075" customFormat="false" ht="15.75" hidden="false" customHeight="false" outlineLevel="0" collapsed="false">
      <c r="A1075" s="20" t="s">
        <v>2444</v>
      </c>
      <c r="B1075" s="53" t="n">
        <v>1.9</v>
      </c>
    </row>
    <row r="1076" customFormat="false" ht="15.75" hidden="false" customHeight="false" outlineLevel="0" collapsed="false">
      <c r="A1076" s="20" t="s">
        <v>2445</v>
      </c>
      <c r="B1076" s="53" t="n">
        <v>2.35</v>
      </c>
    </row>
    <row r="1077" customFormat="false" ht="15.75" hidden="false" customHeight="false" outlineLevel="0" collapsed="false">
      <c r="A1077" s="20" t="s">
        <v>2448</v>
      </c>
      <c r="B1077" s="53" t="n">
        <v>2.04</v>
      </c>
    </row>
    <row r="1078" customFormat="false" ht="15.75" hidden="false" customHeight="false" outlineLevel="0" collapsed="false">
      <c r="A1078" s="20" t="s">
        <v>2449</v>
      </c>
      <c r="B1078" s="53" t="n">
        <v>1.17</v>
      </c>
    </row>
    <row r="1079" customFormat="false" ht="15.75" hidden="false" customHeight="false" outlineLevel="0" collapsed="false">
      <c r="A1079" s="20" t="s">
        <v>2452</v>
      </c>
      <c r="B1079" s="53" t="n">
        <v>1.01</v>
      </c>
    </row>
    <row r="1080" customFormat="false" ht="15.75" hidden="false" customHeight="false" outlineLevel="0" collapsed="false">
      <c r="A1080" s="20" t="s">
        <v>2453</v>
      </c>
      <c r="B1080" s="53" t="n">
        <v>3.96</v>
      </c>
    </row>
    <row r="1081" customFormat="false" ht="15.75" hidden="false" customHeight="false" outlineLevel="0" collapsed="false">
      <c r="A1081" s="20" t="s">
        <v>2457</v>
      </c>
      <c r="B1081" s="53" t="n">
        <v>3.43</v>
      </c>
    </row>
    <row r="1082" customFormat="false" ht="15.75" hidden="false" customHeight="false" outlineLevel="0" collapsed="false">
      <c r="A1082" s="20" t="s">
        <v>2458</v>
      </c>
      <c r="B1082" s="53" t="n">
        <v>1.99</v>
      </c>
    </row>
    <row r="1083" customFormat="false" ht="15.75" hidden="false" customHeight="false" outlineLevel="0" collapsed="false">
      <c r="A1083" s="20" t="s">
        <v>2462</v>
      </c>
      <c r="B1083" s="53" t="n">
        <v>1.72</v>
      </c>
    </row>
    <row r="1084" customFormat="false" ht="15.75" hidden="false" customHeight="false" outlineLevel="0" collapsed="false">
      <c r="A1084" s="20" t="s">
        <v>2463</v>
      </c>
      <c r="B1084" s="53" t="n">
        <v>6.68</v>
      </c>
    </row>
    <row r="1085" customFormat="false" ht="15.75" hidden="false" customHeight="false" outlineLevel="0" collapsed="false">
      <c r="A1085" s="20" t="s">
        <v>2467</v>
      </c>
      <c r="B1085" s="53" t="n">
        <v>5.79</v>
      </c>
    </row>
    <row r="1086" customFormat="false" ht="15.75" hidden="false" customHeight="false" outlineLevel="0" collapsed="false">
      <c r="A1086" s="20" t="s">
        <v>2468</v>
      </c>
      <c r="B1086" s="53" t="n">
        <v>7.83</v>
      </c>
    </row>
    <row r="1087" customFormat="false" ht="15.75" hidden="false" customHeight="false" outlineLevel="0" collapsed="false">
      <c r="A1087" s="20" t="s">
        <v>2472</v>
      </c>
      <c r="B1087" s="53" t="n">
        <v>6.79</v>
      </c>
    </row>
    <row r="1088" customFormat="false" ht="15.75" hidden="false" customHeight="false" outlineLevel="0" collapsed="false">
      <c r="A1088" s="20" t="s">
        <v>2473</v>
      </c>
      <c r="B1088" s="53" t="n">
        <v>3.89</v>
      </c>
    </row>
    <row r="1089" customFormat="false" ht="15.75" hidden="false" customHeight="false" outlineLevel="0" collapsed="false">
      <c r="A1089" s="20" t="s">
        <v>2476</v>
      </c>
      <c r="B1089" s="53" t="n">
        <v>3.37</v>
      </c>
    </row>
    <row r="1090" customFormat="false" ht="15.75" hidden="false" customHeight="false" outlineLevel="0" collapsed="false">
      <c r="A1090" s="20" t="s">
        <v>2477</v>
      </c>
      <c r="B1090" s="53" t="n">
        <v>4.23</v>
      </c>
    </row>
    <row r="1091" customFormat="false" ht="15.75" hidden="false" customHeight="false" outlineLevel="0" collapsed="false">
      <c r="A1091" s="20" t="s">
        <v>2481</v>
      </c>
      <c r="B1091" s="53" t="n">
        <v>3.67</v>
      </c>
    </row>
    <row r="1092" customFormat="false" ht="15.75" hidden="false" customHeight="false" outlineLevel="0" collapsed="false">
      <c r="A1092" s="20" t="s">
        <v>2482</v>
      </c>
      <c r="B1092" s="53" t="n">
        <v>2.19</v>
      </c>
    </row>
    <row r="1093" customFormat="false" ht="15.75" hidden="false" customHeight="false" outlineLevel="0" collapsed="false">
      <c r="A1093" s="20" t="s">
        <v>2485</v>
      </c>
      <c r="B1093" s="53" t="n">
        <v>1.9</v>
      </c>
    </row>
    <row r="1094" customFormat="false" ht="15.75" hidden="false" customHeight="false" outlineLevel="0" collapsed="false">
      <c r="A1094" s="20" t="s">
        <v>2486</v>
      </c>
      <c r="B1094" s="53" t="n">
        <v>2.35</v>
      </c>
    </row>
    <row r="1095" customFormat="false" ht="15.75" hidden="false" customHeight="false" outlineLevel="0" collapsed="false">
      <c r="A1095" s="20" t="s">
        <v>2490</v>
      </c>
      <c r="B1095" s="53" t="n">
        <v>2.04</v>
      </c>
    </row>
    <row r="1096" customFormat="false" ht="15.75" hidden="false" customHeight="false" outlineLevel="0" collapsed="false">
      <c r="A1096" s="20" t="s">
        <v>2491</v>
      </c>
      <c r="B1096" s="53" t="n">
        <v>1.17</v>
      </c>
    </row>
    <row r="1097" customFormat="false" ht="15.75" hidden="false" customHeight="false" outlineLevel="0" collapsed="false">
      <c r="A1097" s="20" t="s">
        <v>2493</v>
      </c>
      <c r="B1097" s="53" t="n">
        <v>1.01</v>
      </c>
    </row>
    <row r="1098" customFormat="false" ht="15.75" hidden="false" customHeight="false" outlineLevel="0" collapsed="false">
      <c r="A1098" s="20" t="s">
        <v>2494</v>
      </c>
      <c r="B1098" s="53" t="n">
        <v>3.96</v>
      </c>
    </row>
    <row r="1099" customFormat="false" ht="15.75" hidden="false" customHeight="false" outlineLevel="0" collapsed="false">
      <c r="A1099" s="20" t="s">
        <v>2499</v>
      </c>
      <c r="B1099" s="53" t="n">
        <v>3.43</v>
      </c>
    </row>
    <row r="1100" customFormat="false" ht="15.75" hidden="false" customHeight="false" outlineLevel="0" collapsed="false">
      <c r="A1100" s="20" t="s">
        <v>2500</v>
      </c>
      <c r="B1100" s="53" t="n">
        <v>3.56</v>
      </c>
    </row>
    <row r="1101" customFormat="false" ht="15.75" hidden="false" customHeight="false" outlineLevel="0" collapsed="false">
      <c r="A1101" s="20" t="s">
        <v>2502</v>
      </c>
      <c r="B1101" s="53" t="n">
        <v>3.08</v>
      </c>
    </row>
    <row r="1102" customFormat="false" ht="15.75" hidden="false" customHeight="false" outlineLevel="0" collapsed="false">
      <c r="A1102" s="20" t="s">
        <v>2503</v>
      </c>
      <c r="B1102" s="53" t="n">
        <v>10.1</v>
      </c>
    </row>
    <row r="1103" customFormat="false" ht="15.75" hidden="false" customHeight="false" outlineLevel="0" collapsed="false">
      <c r="A1103" s="20" t="s">
        <v>2507</v>
      </c>
      <c r="B1103" s="53" t="n">
        <v>8.75</v>
      </c>
    </row>
    <row r="1104" customFormat="false" ht="15.75" hidden="false" customHeight="false" outlineLevel="0" collapsed="false">
      <c r="A1104" s="20" t="s">
        <v>2508</v>
      </c>
      <c r="B1104" s="53" t="n">
        <v>9.08</v>
      </c>
    </row>
    <row r="1105" customFormat="false" ht="15.75" hidden="false" customHeight="false" outlineLevel="0" collapsed="false">
      <c r="A1105" s="20" t="s">
        <v>2510</v>
      </c>
      <c r="B1105" s="53" t="n">
        <v>7.87</v>
      </c>
    </row>
    <row r="1106" customFormat="false" ht="15.75" hidden="false" customHeight="false" outlineLevel="0" collapsed="false">
      <c r="A1106" s="20" t="s">
        <v>2511</v>
      </c>
      <c r="B1106" s="53" t="n">
        <v>10.1</v>
      </c>
    </row>
    <row r="1107" customFormat="false" ht="15.75" hidden="false" customHeight="false" outlineLevel="0" collapsed="false">
      <c r="A1107" s="20" t="s">
        <v>2515</v>
      </c>
      <c r="B1107" s="53" t="n">
        <v>8.75</v>
      </c>
    </row>
    <row r="1108" customFormat="false" ht="15.75" hidden="false" customHeight="false" outlineLevel="0" collapsed="false">
      <c r="A1108" s="20" t="s">
        <v>2516</v>
      </c>
      <c r="B1108" s="53" t="n">
        <v>4.21</v>
      </c>
    </row>
    <row r="1109" customFormat="false" ht="15.75" hidden="false" customHeight="false" outlineLevel="0" collapsed="false">
      <c r="A1109" s="20" t="s">
        <v>2519</v>
      </c>
      <c r="B1109" s="53" t="n">
        <v>3.65</v>
      </c>
    </row>
    <row r="1110" customFormat="false" ht="15.75" hidden="false" customHeight="false" outlineLevel="0" collapsed="false">
      <c r="A1110" s="20" t="s">
        <v>2520</v>
      </c>
      <c r="B1110" s="53" t="n">
        <v>3.81</v>
      </c>
    </row>
    <row r="1111" customFormat="false" ht="15.75" hidden="false" customHeight="false" outlineLevel="0" collapsed="false">
      <c r="A1111" s="20" t="s">
        <v>2523</v>
      </c>
      <c r="B1111" s="53" t="n">
        <v>3.3</v>
      </c>
    </row>
    <row r="1112" customFormat="false" ht="15.75" hidden="false" customHeight="false" outlineLevel="0" collapsed="false">
      <c r="A1112" s="20" t="s">
        <v>2524</v>
      </c>
      <c r="B1112" s="53" t="n">
        <v>2.35</v>
      </c>
    </row>
    <row r="1113" customFormat="false" ht="15.75" hidden="false" customHeight="false" outlineLevel="0" collapsed="false">
      <c r="A1113" s="20" t="s">
        <v>2528</v>
      </c>
      <c r="B1113" s="53" t="n">
        <v>2.04</v>
      </c>
    </row>
    <row r="1114" customFormat="false" ht="15.75" hidden="false" customHeight="false" outlineLevel="0" collapsed="false">
      <c r="A1114" s="20" t="s">
        <v>2529</v>
      </c>
      <c r="B1114" s="53" t="n">
        <v>1.17</v>
      </c>
    </row>
    <row r="1115" customFormat="false" ht="15.75" hidden="false" customHeight="false" outlineLevel="0" collapsed="false">
      <c r="A1115" s="20" t="s">
        <v>2531</v>
      </c>
      <c r="B1115" s="53" t="n">
        <v>1.01</v>
      </c>
    </row>
    <row r="1116" customFormat="false" ht="15.75" hidden="false" customHeight="false" outlineLevel="0" collapsed="false">
      <c r="A1116" s="20" t="s">
        <v>2532</v>
      </c>
      <c r="B1116" s="53" t="n">
        <v>7.2</v>
      </c>
    </row>
    <row r="1117" customFormat="false" ht="15.75" hidden="false" customHeight="false" outlineLevel="0" collapsed="false">
      <c r="A1117" s="20" t="s">
        <v>2536</v>
      </c>
      <c r="B1117" s="53" t="n">
        <v>6.24</v>
      </c>
    </row>
    <row r="1118" customFormat="false" ht="15.75" hidden="false" customHeight="false" outlineLevel="0" collapsed="false">
      <c r="A1118" s="20" t="s">
        <v>2537</v>
      </c>
      <c r="B1118" s="53" t="n">
        <v>6.68</v>
      </c>
    </row>
    <row r="1119" customFormat="false" ht="15.75" hidden="false" customHeight="false" outlineLevel="0" collapsed="false">
      <c r="A1119" s="20" t="s">
        <v>2540</v>
      </c>
      <c r="B1119" s="53" t="n">
        <v>5.79</v>
      </c>
    </row>
    <row r="1120" customFormat="false" ht="15.75" hidden="false" customHeight="false" outlineLevel="0" collapsed="false">
      <c r="A1120" s="20" t="s">
        <v>2541</v>
      </c>
      <c r="B1120" s="53" t="n">
        <v>3.96</v>
      </c>
    </row>
    <row r="1121" customFormat="false" ht="15.75" hidden="false" customHeight="false" outlineLevel="0" collapsed="false">
      <c r="A1121" s="20" t="s">
        <v>2545</v>
      </c>
      <c r="B1121" s="53" t="n">
        <v>3.43</v>
      </c>
    </row>
    <row r="1122" customFormat="false" ht="15.75" hidden="false" customHeight="false" outlineLevel="0" collapsed="false">
      <c r="A1122" s="20" t="s">
        <v>2546</v>
      </c>
      <c r="B1122" s="53" t="n">
        <v>6.68</v>
      </c>
    </row>
    <row r="1123" customFormat="false" ht="15.75" hidden="false" customHeight="false" outlineLevel="0" collapsed="false">
      <c r="A1123" s="20" t="s">
        <v>2549</v>
      </c>
      <c r="B1123" s="53" t="n">
        <v>5.79</v>
      </c>
    </row>
    <row r="1124" customFormat="false" ht="15.75" hidden="false" customHeight="false" outlineLevel="0" collapsed="false">
      <c r="A1124" s="20" t="s">
        <v>2550</v>
      </c>
      <c r="B1124" s="53" t="n">
        <v>21.65</v>
      </c>
    </row>
    <row r="1125" customFormat="false" ht="15.75" hidden="false" customHeight="false" outlineLevel="0" collapsed="false">
      <c r="A1125" s="20" t="s">
        <v>2554</v>
      </c>
      <c r="B1125" s="53" t="n">
        <v>18.76</v>
      </c>
    </row>
    <row r="1126" customFormat="false" ht="15.75" hidden="false" customHeight="false" outlineLevel="0" collapsed="false">
      <c r="A1126" s="20" t="s">
        <v>2555</v>
      </c>
      <c r="B1126" s="53" t="n">
        <v>18.07</v>
      </c>
    </row>
    <row r="1127" customFormat="false" ht="15.75" hidden="false" customHeight="false" outlineLevel="0" collapsed="false">
      <c r="A1127" s="20" t="s">
        <v>2559</v>
      </c>
      <c r="B1127" s="53" t="n">
        <v>15.66</v>
      </c>
    </row>
    <row r="1128" customFormat="false" ht="15.75" hidden="false" customHeight="false" outlineLevel="0" collapsed="false">
      <c r="A1128" s="20" t="s">
        <v>2560</v>
      </c>
      <c r="B1128" s="53" t="n">
        <v>1.2</v>
      </c>
    </row>
    <row r="1129" customFormat="false" ht="15.75" hidden="false" customHeight="false" outlineLevel="0" collapsed="false">
      <c r="A1129" s="20" t="s">
        <v>2564</v>
      </c>
      <c r="B1129" s="53" t="n">
        <v>1.04</v>
      </c>
    </row>
    <row r="1130" customFormat="false" ht="15.75" hidden="false" customHeight="false" outlineLevel="0" collapsed="false">
      <c r="A1130" s="20" t="s">
        <v>2565</v>
      </c>
      <c r="B1130" s="53" t="n">
        <v>0.75</v>
      </c>
    </row>
    <row r="1131" customFormat="false" ht="15.75" hidden="false" customHeight="false" outlineLevel="0" collapsed="false">
      <c r="A1131" s="20" t="s">
        <v>2569</v>
      </c>
      <c r="B1131" s="53" t="n">
        <v>0.65</v>
      </c>
    </row>
    <row r="1132" customFormat="false" ht="15.75" hidden="false" customHeight="false" outlineLevel="0" collapsed="false">
      <c r="A1132" s="20" t="s">
        <v>2570</v>
      </c>
      <c r="B1132" s="53" t="n">
        <v>6.56</v>
      </c>
    </row>
    <row r="1133" customFormat="false" ht="15.75" hidden="false" customHeight="false" outlineLevel="0" collapsed="false">
      <c r="A1133" s="20" t="s">
        <v>2574</v>
      </c>
      <c r="B1133" s="53" t="n">
        <v>5.68</v>
      </c>
    </row>
    <row r="1134" customFormat="false" ht="15.75" hidden="false" customHeight="false" outlineLevel="0" collapsed="false">
      <c r="A1134" s="20" t="s">
        <v>2575</v>
      </c>
      <c r="B1134" s="53" t="n">
        <v>4.76</v>
      </c>
    </row>
    <row r="1135" customFormat="false" ht="15.75" hidden="false" customHeight="false" outlineLevel="0" collapsed="false">
      <c r="A1135" s="20" t="s">
        <v>2579</v>
      </c>
      <c r="B1135" s="53" t="n">
        <v>4.13</v>
      </c>
    </row>
    <row r="1136" customFormat="false" ht="15.75" hidden="false" customHeight="false" outlineLevel="0" collapsed="false">
      <c r="A1136" s="20" t="s">
        <v>2580</v>
      </c>
      <c r="B1136" s="53" t="n">
        <v>2.35</v>
      </c>
    </row>
    <row r="1137" customFormat="false" ht="15.75" hidden="false" customHeight="false" outlineLevel="0" collapsed="false">
      <c r="A1137" s="20" t="s">
        <v>2584</v>
      </c>
      <c r="B1137" s="53" t="n">
        <v>2.04</v>
      </c>
    </row>
    <row r="1138" customFormat="false" ht="15.75" hidden="false" customHeight="false" outlineLevel="0" collapsed="false">
      <c r="A1138" s="20" t="s">
        <v>2585</v>
      </c>
      <c r="B1138" s="53" t="n">
        <v>12.09</v>
      </c>
    </row>
    <row r="1139" customFormat="false" ht="15.75" hidden="false" customHeight="false" outlineLevel="0" collapsed="false">
      <c r="A1139" s="20" t="s">
        <v>2589</v>
      </c>
      <c r="B1139" s="53" t="n">
        <v>10.47</v>
      </c>
    </row>
    <row r="1140" customFormat="false" ht="15.75" hidden="false" customHeight="false" outlineLevel="0" collapsed="false">
      <c r="A1140" s="20" t="s">
        <v>2590</v>
      </c>
      <c r="B1140" s="53" t="n">
        <v>7.2</v>
      </c>
    </row>
    <row r="1141" customFormat="false" ht="15.75" hidden="false" customHeight="false" outlineLevel="0" collapsed="false">
      <c r="A1141" s="20" t="s">
        <v>2592</v>
      </c>
      <c r="B1141" s="53" t="n">
        <v>6.24</v>
      </c>
    </row>
    <row r="1142" customFormat="false" ht="15.75" hidden="false" customHeight="false" outlineLevel="0" collapsed="false">
      <c r="A1142" s="20" t="s">
        <v>2593</v>
      </c>
      <c r="B1142" s="53" t="n">
        <v>6.68</v>
      </c>
    </row>
    <row r="1143" customFormat="false" ht="15.75" hidden="false" customHeight="false" outlineLevel="0" collapsed="false">
      <c r="A1143" s="20" t="s">
        <v>2595</v>
      </c>
      <c r="B1143" s="53" t="n">
        <v>5.79</v>
      </c>
    </row>
    <row r="1144" customFormat="false" ht="15.75" hidden="false" customHeight="false" outlineLevel="0" collapsed="false">
      <c r="A1144" s="20" t="s">
        <v>2596</v>
      </c>
      <c r="B1144" s="53" t="n">
        <v>12.09</v>
      </c>
    </row>
    <row r="1145" customFormat="false" ht="15.75" hidden="false" customHeight="false" outlineLevel="0" collapsed="false">
      <c r="A1145" s="20" t="s">
        <v>2600</v>
      </c>
      <c r="B1145" s="53" t="n">
        <v>10.47</v>
      </c>
    </row>
    <row r="1146" customFormat="false" ht="15.75" hidden="false" customHeight="false" outlineLevel="0" collapsed="false">
      <c r="A1146" s="20" t="s">
        <v>2601</v>
      </c>
      <c r="B1146" s="53" t="n">
        <v>21.65</v>
      </c>
    </row>
    <row r="1147" customFormat="false" ht="15.75" hidden="false" customHeight="false" outlineLevel="0" collapsed="false">
      <c r="A1147" s="20" t="s">
        <v>2605</v>
      </c>
      <c r="B1147" s="53" t="n">
        <v>18.76</v>
      </c>
    </row>
    <row r="1148" customFormat="false" ht="15.75" hidden="false" customHeight="false" outlineLevel="0" collapsed="false">
      <c r="A1148" s="20" t="s">
        <v>2606</v>
      </c>
      <c r="B1148" s="53" t="n">
        <v>18.07</v>
      </c>
    </row>
    <row r="1149" customFormat="false" ht="15.75" hidden="false" customHeight="false" outlineLevel="0" collapsed="false">
      <c r="A1149" s="20" t="s">
        <v>2609</v>
      </c>
      <c r="B1149" s="53" t="n">
        <v>15.66</v>
      </c>
    </row>
    <row r="1150" customFormat="false" ht="15.75" hidden="false" customHeight="false" outlineLevel="0" collapsed="false">
      <c r="A1150" s="20" t="s">
        <v>2610</v>
      </c>
      <c r="B1150" s="53" t="n">
        <v>13.18</v>
      </c>
    </row>
    <row r="1151" customFormat="false" ht="15.75" hidden="false" customHeight="false" outlineLevel="0" collapsed="false">
      <c r="A1151" s="20" t="s">
        <v>2613</v>
      </c>
      <c r="B1151" s="53" t="n">
        <v>11.42</v>
      </c>
    </row>
    <row r="1152" customFormat="false" ht="15.75" hidden="false" customHeight="false" outlineLevel="0" collapsed="false">
      <c r="A1152" s="20" t="s">
        <v>2614</v>
      </c>
      <c r="B1152" s="53" t="n">
        <v>8.86</v>
      </c>
    </row>
    <row r="1153" customFormat="false" ht="15.75" hidden="false" customHeight="false" outlineLevel="0" collapsed="false">
      <c r="A1153" s="20" t="s">
        <v>2616</v>
      </c>
      <c r="B1153" s="53" t="n">
        <v>7.68</v>
      </c>
    </row>
    <row r="1154" customFormat="false" ht="15.75" hidden="false" customHeight="false" outlineLevel="0" collapsed="false">
      <c r="A1154" s="20" t="s">
        <v>2617</v>
      </c>
      <c r="B1154" s="53" t="n">
        <v>6.69</v>
      </c>
    </row>
    <row r="1155" customFormat="false" ht="15.75" hidden="false" customHeight="false" outlineLevel="0" collapsed="false">
      <c r="A1155" s="20" t="s">
        <v>2619</v>
      </c>
      <c r="B1155" s="53" t="n">
        <v>5.79</v>
      </c>
    </row>
    <row r="1156" customFormat="false" ht="15.75" hidden="false" customHeight="false" outlineLevel="0" collapsed="false">
      <c r="A1156" s="20" t="s">
        <v>2620</v>
      </c>
      <c r="B1156" s="53" t="n">
        <v>1.17</v>
      </c>
    </row>
    <row r="1157" customFormat="false" ht="15.75" hidden="false" customHeight="false" outlineLevel="0" collapsed="false">
      <c r="A1157" s="20" t="s">
        <v>2624</v>
      </c>
      <c r="B1157" s="53" t="n">
        <v>1.01</v>
      </c>
    </row>
    <row r="1158" customFormat="false" ht="15.75" hidden="false" customHeight="false" outlineLevel="0" collapsed="false">
      <c r="A1158" s="20" t="s">
        <v>2625</v>
      </c>
      <c r="B1158" s="53" t="n">
        <v>0.75</v>
      </c>
    </row>
    <row r="1159" customFormat="false" ht="15.75" hidden="false" customHeight="false" outlineLevel="0" collapsed="false">
      <c r="A1159" s="20" t="s">
        <v>2627</v>
      </c>
      <c r="B1159" s="53" t="n">
        <v>0.65</v>
      </c>
    </row>
    <row r="1160" customFormat="false" ht="15.75" hidden="false" customHeight="false" outlineLevel="0" collapsed="false">
      <c r="A1160" s="20" t="s">
        <v>2628</v>
      </c>
      <c r="B1160" s="53" t="n">
        <v>7.2</v>
      </c>
    </row>
    <row r="1161" customFormat="false" ht="15.75" hidden="false" customHeight="false" outlineLevel="0" collapsed="false">
      <c r="A1161" s="20" t="s">
        <v>2631</v>
      </c>
      <c r="B1161" s="53" t="n">
        <v>6.24</v>
      </c>
    </row>
    <row r="1162" customFormat="false" ht="15.75" hidden="false" customHeight="false" outlineLevel="0" collapsed="false">
      <c r="A1162" s="20" t="s">
        <v>2632</v>
      </c>
      <c r="B1162" s="53" t="n">
        <v>4.76</v>
      </c>
    </row>
    <row r="1163" customFormat="false" ht="15.75" hidden="false" customHeight="false" outlineLevel="0" collapsed="false">
      <c r="A1163" s="20" t="s">
        <v>2634</v>
      </c>
      <c r="B1163" s="53" t="n">
        <v>4.13</v>
      </c>
    </row>
    <row r="1164" customFormat="false" ht="15.75" hidden="false" customHeight="false" outlineLevel="0" collapsed="false">
      <c r="A1164" s="20" t="s">
        <v>2635</v>
      </c>
      <c r="B1164" s="53" t="n">
        <v>3.6</v>
      </c>
    </row>
    <row r="1165" customFormat="false" ht="15.75" hidden="false" customHeight="false" outlineLevel="0" collapsed="false">
      <c r="A1165" s="20" t="s">
        <v>2637</v>
      </c>
      <c r="B1165" s="53" t="n">
        <v>3.12</v>
      </c>
    </row>
    <row r="1166" customFormat="false" ht="15.75" hidden="false" customHeight="false" outlineLevel="0" collapsed="false">
      <c r="A1166" s="20" t="s">
        <v>2638</v>
      </c>
      <c r="B1166" s="53" t="n">
        <v>1326.77</v>
      </c>
    </row>
    <row r="1167" customFormat="false" ht="15.75" hidden="false" customHeight="false" outlineLevel="0" collapsed="false">
      <c r="A1167" s="20" t="s">
        <v>2642</v>
      </c>
      <c r="B1167" s="53" t="n">
        <v>1149.69</v>
      </c>
    </row>
    <row r="1168" customFormat="false" ht="15.75" hidden="false" customHeight="false" outlineLevel="0" collapsed="false">
      <c r="A1168" s="20" t="s">
        <v>2643</v>
      </c>
      <c r="B1168" s="53" t="n">
        <v>14.46</v>
      </c>
    </row>
    <row r="1169" customFormat="false" ht="15.75" hidden="false" customHeight="false" outlineLevel="0" collapsed="false">
      <c r="A1169" s="20" t="s">
        <v>2646</v>
      </c>
      <c r="B1169" s="53" t="n">
        <v>12.53</v>
      </c>
    </row>
    <row r="1170" customFormat="false" ht="15.75" hidden="false" customHeight="false" outlineLevel="0" collapsed="false">
      <c r="A1170" s="20" t="s">
        <v>2647</v>
      </c>
      <c r="B1170" s="53" t="n">
        <v>12.09</v>
      </c>
    </row>
    <row r="1171" customFormat="false" ht="15.75" hidden="false" customHeight="false" outlineLevel="0" collapsed="false">
      <c r="A1171" s="20" t="s">
        <v>2649</v>
      </c>
      <c r="B1171" s="53" t="n">
        <v>10.47</v>
      </c>
    </row>
    <row r="1172" customFormat="false" ht="15.75" hidden="false" customHeight="false" outlineLevel="0" collapsed="false">
      <c r="A1172" s="20" t="s">
        <v>2650</v>
      </c>
      <c r="B1172" s="53" t="n">
        <v>7.2</v>
      </c>
    </row>
    <row r="1173" customFormat="false" ht="15.75" hidden="false" customHeight="false" outlineLevel="0" collapsed="false">
      <c r="A1173" s="20" t="s">
        <v>2654</v>
      </c>
      <c r="B1173" s="53" t="n">
        <v>6.24</v>
      </c>
    </row>
    <row r="1174" customFormat="false" ht="15.75" hidden="false" customHeight="false" outlineLevel="0" collapsed="false">
      <c r="A1174" s="20" t="s">
        <v>2655</v>
      </c>
      <c r="B1174" s="53" t="n">
        <v>24.18</v>
      </c>
    </row>
    <row r="1175" customFormat="false" ht="15.75" hidden="false" customHeight="false" outlineLevel="0" collapsed="false">
      <c r="A1175" s="20" t="s">
        <v>2659</v>
      </c>
      <c r="B1175" s="53" t="n">
        <v>20.95</v>
      </c>
    </row>
    <row r="1176" customFormat="false" ht="15.75" hidden="false" customHeight="false" outlineLevel="0" collapsed="false">
      <c r="A1176" s="20" t="s">
        <v>2660</v>
      </c>
      <c r="B1176" s="53" t="n">
        <v>18.07</v>
      </c>
    </row>
    <row r="1177" customFormat="false" ht="15.75" hidden="false" customHeight="false" outlineLevel="0" collapsed="false">
      <c r="A1177" s="20" t="s">
        <v>2662</v>
      </c>
      <c r="B1177" s="53" t="n">
        <v>15.66</v>
      </c>
    </row>
    <row r="1178" customFormat="false" ht="15.75" hidden="false" customHeight="false" outlineLevel="0" collapsed="false">
      <c r="A1178" s="20" t="s">
        <v>2663</v>
      </c>
      <c r="B1178" s="53" t="n">
        <v>28.91</v>
      </c>
    </row>
    <row r="1179" customFormat="false" ht="15.75" hidden="false" customHeight="false" outlineLevel="0" collapsed="false">
      <c r="A1179" s="20" t="s">
        <v>2667</v>
      </c>
      <c r="B1179" s="53" t="n">
        <v>25.05</v>
      </c>
    </row>
    <row r="1180" customFormat="false" ht="15.75" hidden="false" customHeight="false" outlineLevel="0" collapsed="false">
      <c r="A1180" s="20" t="s">
        <v>2668</v>
      </c>
      <c r="B1180" s="53" t="n">
        <v>17.6</v>
      </c>
    </row>
    <row r="1181" customFormat="false" ht="15.75" hidden="false" customHeight="false" outlineLevel="0" collapsed="false">
      <c r="A1181" s="20" t="s">
        <v>2671</v>
      </c>
      <c r="B1181" s="53" t="n">
        <v>15.25</v>
      </c>
    </row>
    <row r="1182" customFormat="false" ht="15.75" hidden="false" customHeight="false" outlineLevel="0" collapsed="false">
      <c r="A1182" s="20" t="s">
        <v>2672</v>
      </c>
      <c r="B1182" s="53" t="n">
        <v>13.18</v>
      </c>
    </row>
    <row r="1183" customFormat="false" ht="15.75" hidden="false" customHeight="false" outlineLevel="0" collapsed="false">
      <c r="A1183" s="20" t="s">
        <v>2674</v>
      </c>
      <c r="B1183" s="53" t="n">
        <v>11.42</v>
      </c>
    </row>
    <row r="1184" customFormat="false" ht="15.75" hidden="false" customHeight="false" outlineLevel="0" collapsed="false">
      <c r="A1184" s="20" t="s">
        <v>2675</v>
      </c>
      <c r="B1184" s="53" t="n">
        <v>8.86</v>
      </c>
    </row>
    <row r="1185" customFormat="false" ht="15.75" hidden="false" customHeight="false" outlineLevel="0" collapsed="false">
      <c r="A1185" s="20" t="s">
        <v>2677</v>
      </c>
      <c r="B1185" s="53" t="n">
        <v>7.68</v>
      </c>
    </row>
    <row r="1186" customFormat="false" ht="15.75" hidden="false" customHeight="false" outlineLevel="0" collapsed="false">
      <c r="A1186" s="20" t="s">
        <v>2678</v>
      </c>
      <c r="B1186" s="53" t="n">
        <v>1.59</v>
      </c>
    </row>
    <row r="1187" customFormat="false" ht="15.75" hidden="false" customHeight="false" outlineLevel="0" collapsed="false">
      <c r="A1187" s="20" t="s">
        <v>2682</v>
      </c>
      <c r="B1187" s="53" t="n">
        <v>1.38</v>
      </c>
    </row>
    <row r="1188" customFormat="false" ht="15.75" hidden="false" customHeight="false" outlineLevel="0" collapsed="false">
      <c r="A1188" s="20" t="s">
        <v>2683</v>
      </c>
      <c r="B1188" s="53" t="n">
        <v>1.17</v>
      </c>
    </row>
    <row r="1189" customFormat="false" ht="15.75" hidden="false" customHeight="false" outlineLevel="0" collapsed="false">
      <c r="A1189" s="20" t="s">
        <v>2686</v>
      </c>
      <c r="B1189" s="53" t="n">
        <v>1.01</v>
      </c>
    </row>
    <row r="1190" customFormat="false" ht="15.75" hidden="false" customHeight="false" outlineLevel="0" collapsed="false">
      <c r="A1190" s="20" t="s">
        <v>2687</v>
      </c>
      <c r="B1190" s="53" t="n">
        <v>7.2</v>
      </c>
    </row>
    <row r="1191" customFormat="false" ht="15.75" hidden="false" customHeight="false" outlineLevel="0" collapsed="false">
      <c r="A1191" s="20" t="s">
        <v>2690</v>
      </c>
      <c r="B1191" s="53" t="n">
        <v>6.24</v>
      </c>
    </row>
    <row r="1192" customFormat="false" ht="15.75" hidden="false" customHeight="false" outlineLevel="0" collapsed="false">
      <c r="A1192" s="20" t="s">
        <v>2691</v>
      </c>
      <c r="B1192" s="53" t="n">
        <v>4.76</v>
      </c>
    </row>
    <row r="1193" customFormat="false" ht="15.75" hidden="false" customHeight="false" outlineLevel="0" collapsed="false">
      <c r="A1193" s="20" t="s">
        <v>2693</v>
      </c>
      <c r="B1193" s="53" t="n">
        <v>4.13</v>
      </c>
    </row>
    <row r="1194" customFormat="false" ht="15.75" hidden="false" customHeight="false" outlineLevel="0" collapsed="false">
      <c r="A1194" s="20" t="s">
        <v>2694</v>
      </c>
      <c r="B1194" s="53" t="n">
        <v>3.6</v>
      </c>
    </row>
    <row r="1195" customFormat="false" ht="15.75" hidden="false" customHeight="false" outlineLevel="0" collapsed="false">
      <c r="A1195" s="20" t="s">
        <v>2696</v>
      </c>
      <c r="B1195" s="53" t="n">
        <v>3.12</v>
      </c>
    </row>
    <row r="1196" customFormat="false" ht="15.75" hidden="false" customHeight="false" outlineLevel="0" collapsed="false">
      <c r="A1196" s="20" t="s">
        <v>2697</v>
      </c>
      <c r="B1196" s="53" t="n">
        <v>1326.75</v>
      </c>
    </row>
    <row r="1197" customFormat="false" ht="15.75" hidden="false" customHeight="false" outlineLevel="0" collapsed="false">
      <c r="A1197" s="20" t="s">
        <v>2701</v>
      </c>
      <c r="B1197" s="53" t="n">
        <v>1149.67</v>
      </c>
    </row>
    <row r="1198" customFormat="false" ht="15.75" hidden="false" customHeight="false" outlineLevel="0" collapsed="false">
      <c r="A1198" s="20" t="s">
        <v>2702</v>
      </c>
      <c r="B1198" s="53" t="n">
        <v>11.06</v>
      </c>
    </row>
    <row r="1199" customFormat="false" ht="15.75" hidden="false" customHeight="false" outlineLevel="0" collapsed="false">
      <c r="A1199" s="20" t="s">
        <v>2706</v>
      </c>
      <c r="B1199" s="53" t="n">
        <v>9.59</v>
      </c>
    </row>
    <row r="1200" customFormat="false" ht="15.75" hidden="false" customHeight="false" outlineLevel="0" collapsed="false">
      <c r="A1200" s="20" t="s">
        <v>2707</v>
      </c>
      <c r="B1200" s="53" t="n">
        <v>9.22</v>
      </c>
    </row>
    <row r="1201" customFormat="false" ht="15.75" hidden="false" customHeight="false" outlineLevel="0" collapsed="false">
      <c r="A1201" s="20" t="s">
        <v>2709</v>
      </c>
      <c r="B1201" s="53" t="n">
        <v>7.98</v>
      </c>
    </row>
    <row r="1202" customFormat="false" ht="15.75" hidden="false" customHeight="false" outlineLevel="0" collapsed="false">
      <c r="A1202" s="20" t="s">
        <v>2710</v>
      </c>
      <c r="B1202" s="53" t="n">
        <v>5.54</v>
      </c>
    </row>
    <row r="1203" customFormat="false" ht="15.75" hidden="false" customHeight="false" outlineLevel="0" collapsed="false">
      <c r="A1203" s="20" t="s">
        <v>2712</v>
      </c>
      <c r="B1203" s="53" t="n">
        <v>4.8</v>
      </c>
    </row>
    <row r="1204" customFormat="false" ht="15.75" hidden="false" customHeight="false" outlineLevel="0" collapsed="false">
      <c r="A1204" s="20" t="s">
        <v>2713</v>
      </c>
      <c r="B1204" s="53" t="n">
        <v>44.26</v>
      </c>
    </row>
    <row r="1205" customFormat="false" ht="15.75" hidden="false" customHeight="false" outlineLevel="0" collapsed="false">
      <c r="A1205" s="20" t="s">
        <v>2718</v>
      </c>
      <c r="B1205" s="53" t="n">
        <v>38.35</v>
      </c>
    </row>
    <row r="1206" customFormat="false" ht="15.75" hidden="false" customHeight="false" outlineLevel="0" collapsed="false">
      <c r="A1206" s="20" t="s">
        <v>2719</v>
      </c>
      <c r="B1206" s="53" t="n">
        <v>9447.35</v>
      </c>
    </row>
    <row r="1207" customFormat="false" ht="15.75" hidden="false" customHeight="false" outlineLevel="0" collapsed="false">
      <c r="A1207" s="20" t="s">
        <v>2724</v>
      </c>
      <c r="B1207" s="53" t="n">
        <v>8186.38</v>
      </c>
    </row>
    <row r="1208" customFormat="false" ht="15.75" hidden="false" customHeight="false" outlineLevel="0" collapsed="false">
      <c r="A1208" s="20" t="s">
        <v>2725</v>
      </c>
      <c r="B1208" s="53" t="n">
        <v>1281.05</v>
      </c>
    </row>
    <row r="1209" customFormat="false" ht="15.75" hidden="false" customHeight="false" outlineLevel="0" collapsed="false">
      <c r="A1209" s="20" t="s">
        <v>2728</v>
      </c>
      <c r="B1209" s="53" t="n">
        <v>1109.96</v>
      </c>
    </row>
    <row r="1210" customFormat="false" ht="15.75" hidden="false" customHeight="false" outlineLevel="0" collapsed="false">
      <c r="A1210" s="20" t="s">
        <v>2729</v>
      </c>
      <c r="B1210" s="53" t="n">
        <v>2.78</v>
      </c>
    </row>
    <row r="1211" customFormat="false" ht="15.75" hidden="false" customHeight="false" outlineLevel="0" collapsed="false">
      <c r="A1211" s="20" t="s">
        <v>2734</v>
      </c>
      <c r="B1211" s="53" t="n">
        <v>2.41</v>
      </c>
    </row>
    <row r="1212" customFormat="false" ht="15.75" hidden="false" customHeight="false" outlineLevel="0" collapsed="false">
      <c r="A1212" s="20" t="s">
        <v>2735</v>
      </c>
      <c r="B1212" s="53" t="n">
        <v>663.39</v>
      </c>
    </row>
    <row r="1213" customFormat="false" ht="15.75" hidden="false" customHeight="false" outlineLevel="0" collapsed="false">
      <c r="A1213" s="20" t="s">
        <v>2739</v>
      </c>
      <c r="B1213" s="53" t="n">
        <v>574.84</v>
      </c>
    </row>
    <row r="1214" customFormat="false" ht="15.75" hidden="false" customHeight="false" outlineLevel="0" collapsed="false">
      <c r="A1214" s="20" t="s">
        <v>2740</v>
      </c>
      <c r="B1214" s="53" t="n">
        <v>663.39</v>
      </c>
    </row>
    <row r="1215" customFormat="false" ht="15.75" hidden="false" customHeight="false" outlineLevel="0" collapsed="false">
      <c r="A1215" s="20" t="s">
        <v>2744</v>
      </c>
      <c r="B1215" s="53" t="n">
        <v>574.84</v>
      </c>
    </row>
    <row r="1216" customFormat="false" ht="15.75" hidden="false" customHeight="false" outlineLevel="0" collapsed="false">
      <c r="A1216" s="20" t="s">
        <v>2745</v>
      </c>
      <c r="B1216" s="53" t="n">
        <v>1.61</v>
      </c>
    </row>
    <row r="1217" customFormat="false" ht="15.75" hidden="false" customHeight="false" outlineLevel="0" collapsed="false">
      <c r="A1217" s="20" t="s">
        <v>2750</v>
      </c>
      <c r="B1217" s="53" t="n">
        <v>1.39</v>
      </c>
    </row>
    <row r="1218" customFormat="false" ht="15.75" hidden="false" customHeight="false" outlineLevel="0" collapsed="false">
      <c r="A1218" s="20" t="s">
        <v>2751</v>
      </c>
      <c r="B1218" s="53" t="n">
        <v>4.82</v>
      </c>
    </row>
    <row r="1219" customFormat="false" ht="15.75" hidden="false" customHeight="false" outlineLevel="0" collapsed="false">
      <c r="A1219" s="20" t="s">
        <v>2754</v>
      </c>
      <c r="B1219" s="53" t="n">
        <v>4.18</v>
      </c>
    </row>
    <row r="1220" customFormat="false" ht="15.75" hidden="false" customHeight="false" outlineLevel="0" collapsed="false">
      <c r="A1220" s="20" t="s">
        <v>2755</v>
      </c>
      <c r="B1220" s="53" t="n">
        <v>3.31</v>
      </c>
    </row>
    <row r="1221" customFormat="false" ht="15.75" hidden="false" customHeight="false" outlineLevel="0" collapsed="false">
      <c r="A1221" s="20" t="s">
        <v>2757</v>
      </c>
      <c r="B1221" s="53" t="n">
        <v>2.87</v>
      </c>
    </row>
    <row r="1222" customFormat="false" ht="15.75" hidden="false" customHeight="false" outlineLevel="0" collapsed="false">
      <c r="A1222" s="20" t="s">
        <v>2758</v>
      </c>
      <c r="B1222" s="53" t="n">
        <v>1.98</v>
      </c>
    </row>
    <row r="1223" customFormat="false" ht="15.75" hidden="false" customHeight="false" outlineLevel="0" collapsed="false">
      <c r="A1223" s="20" t="s">
        <v>2760</v>
      </c>
      <c r="B1223" s="53" t="n">
        <v>1.71</v>
      </c>
    </row>
    <row r="1224" customFormat="false" ht="15.75" hidden="false" customHeight="false" outlineLevel="0" collapsed="false">
      <c r="A1224" s="20" t="s">
        <v>2761</v>
      </c>
      <c r="B1224" s="53" t="n">
        <v>20210.86</v>
      </c>
    </row>
    <row r="1225" customFormat="false" ht="15.75" hidden="false" customHeight="false" outlineLevel="0" collapsed="false">
      <c r="A1225" s="20" t="s">
        <v>2768</v>
      </c>
      <c r="B1225" s="53" t="n">
        <v>17512.97</v>
      </c>
    </row>
    <row r="1226" customFormat="false" ht="15.75" hidden="false" customHeight="false" outlineLevel="0" collapsed="false">
      <c r="A1226" s="20" t="s">
        <v>2769</v>
      </c>
      <c r="B1226" s="53" t="n">
        <v>27244.29</v>
      </c>
    </row>
    <row r="1227" customFormat="false" ht="15.75" hidden="false" customHeight="false" outlineLevel="0" collapsed="false">
      <c r="A1227" s="20" t="s">
        <v>2776</v>
      </c>
      <c r="B1227" s="53" t="n">
        <v>23607.55</v>
      </c>
    </row>
    <row r="1228" customFormat="false" ht="15.75" hidden="false" customHeight="false" outlineLevel="0" collapsed="false">
      <c r="A1228" s="20" t="s">
        <v>2777</v>
      </c>
      <c r="B1228" s="53" t="n">
        <v>1.05</v>
      </c>
    </row>
    <row r="1229" customFormat="false" ht="15.75" hidden="false" customHeight="false" outlineLevel="0" collapsed="false">
      <c r="A1229" s="20" t="s">
        <v>2780</v>
      </c>
      <c r="B1229" s="53" t="n">
        <v>0.91</v>
      </c>
    </row>
    <row r="1230" customFormat="false" ht="15.75" hidden="false" customHeight="false" outlineLevel="0" collapsed="false">
      <c r="A1230" s="20" t="s">
        <v>2781</v>
      </c>
      <c r="B1230" s="53" t="n">
        <v>0.72</v>
      </c>
    </row>
    <row r="1231" customFormat="false" ht="15.75" hidden="false" customHeight="false" outlineLevel="0" collapsed="false">
      <c r="A1231" s="20" t="s">
        <v>2784</v>
      </c>
      <c r="B1231" s="53" t="n">
        <v>0.62</v>
      </c>
    </row>
    <row r="1232" customFormat="false" ht="15.75" hidden="false" customHeight="false" outlineLevel="0" collapsed="false">
      <c r="A1232" s="20" t="s">
        <v>2785</v>
      </c>
      <c r="B1232" s="53" t="n">
        <v>67262.18</v>
      </c>
    </row>
    <row r="1233" customFormat="false" ht="15.75" hidden="false" customHeight="false" outlineLevel="0" collapsed="false">
      <c r="A1233" s="20" t="s">
        <v>2792</v>
      </c>
      <c r="B1233" s="53" t="n">
        <v>58282.51</v>
      </c>
    </row>
    <row r="1234" customFormat="false" ht="15.75" hidden="false" customHeight="false" outlineLevel="0" collapsed="false">
      <c r="A1234" s="20" t="s">
        <v>2793</v>
      </c>
      <c r="B1234" s="53" t="n">
        <v>108346.83</v>
      </c>
    </row>
    <row r="1235" customFormat="false" ht="15.75" hidden="false" customHeight="false" outlineLevel="0" collapsed="false">
      <c r="A1235" s="20" t="s">
        <v>2800</v>
      </c>
      <c r="B1235" s="53" t="n">
        <v>93882.26</v>
      </c>
    </row>
    <row r="1236" customFormat="false" ht="15.75" hidden="false" customHeight="false" outlineLevel="0" collapsed="false">
      <c r="A1236" s="20" t="s">
        <v>2801</v>
      </c>
      <c r="B1236" s="53" t="n">
        <v>51251</v>
      </c>
    </row>
    <row r="1237" customFormat="false" ht="15.75" hidden="false" customHeight="false" outlineLevel="0" collapsed="false">
      <c r="A1237" s="20" t="s">
        <v>2807</v>
      </c>
      <c r="B1237" s="53" t="n">
        <v>44408.99</v>
      </c>
    </row>
    <row r="1238" customFormat="false" ht="15.75" hidden="false" customHeight="false" outlineLevel="0" collapsed="false">
      <c r="A1238" s="20" t="s">
        <v>2808</v>
      </c>
      <c r="B1238" s="53" t="n">
        <v>8062.63</v>
      </c>
    </row>
    <row r="1239" customFormat="false" ht="15.75" hidden="false" customHeight="false" outlineLevel="0" collapsed="false">
      <c r="A1239" s="20" t="s">
        <v>2811</v>
      </c>
      <c r="B1239" s="53" t="n">
        <v>6986.32</v>
      </c>
    </row>
    <row r="1240" customFormat="false" ht="15.75" hidden="false" customHeight="false" outlineLevel="0" collapsed="false">
      <c r="A1240" s="20" t="s">
        <v>2812</v>
      </c>
      <c r="B1240" s="53" t="n">
        <v>135.29</v>
      </c>
    </row>
    <row r="1241" customFormat="false" ht="15.75" hidden="false" customHeight="false" outlineLevel="0" collapsed="false">
      <c r="A1241" s="20" t="s">
        <v>2815</v>
      </c>
      <c r="B1241" s="53" t="n">
        <v>117.23</v>
      </c>
    </row>
    <row r="1242" customFormat="false" ht="15.75" hidden="false" customHeight="false" outlineLevel="0" collapsed="false">
      <c r="A1242" s="20" t="s">
        <v>2816</v>
      </c>
      <c r="B1242" s="53" t="n">
        <v>24117.92</v>
      </c>
    </row>
    <row r="1243" customFormat="false" ht="15.75" hidden="false" customHeight="false" outlineLevel="0" collapsed="false">
      <c r="A1243" s="20" t="s">
        <v>2821</v>
      </c>
      <c r="B1243" s="53" t="n">
        <v>20898.41</v>
      </c>
    </row>
    <row r="1244" customFormat="false" ht="15.75" hidden="false" customHeight="false" outlineLevel="0" collapsed="false">
      <c r="A1244" s="20" t="s">
        <v>2822</v>
      </c>
      <c r="B1244" s="53" t="n">
        <v>4844.12</v>
      </c>
    </row>
    <row r="1245" customFormat="false" ht="15.75" hidden="false" customHeight="false" outlineLevel="0" collapsed="false">
      <c r="A1245" s="20" t="s">
        <v>2827</v>
      </c>
      <c r="B1245" s="53" t="n">
        <v>4197.39</v>
      </c>
    </row>
    <row r="1246" customFormat="false" ht="15.75" hidden="false" customHeight="false" outlineLevel="0" collapsed="false">
      <c r="A1246" s="20" t="s">
        <v>2828</v>
      </c>
      <c r="B1246" s="53" t="n">
        <v>9631.64</v>
      </c>
    </row>
    <row r="1247" customFormat="false" ht="15.75" hidden="false" customHeight="false" outlineLevel="0" collapsed="false">
      <c r="A1247" s="20" t="s">
        <v>2834</v>
      </c>
      <c r="B1247" s="53" t="n">
        <v>8345.83</v>
      </c>
    </row>
    <row r="1248" customFormat="false" ht="15.75" hidden="false" customHeight="false" outlineLevel="0" collapsed="false">
      <c r="A1248" s="20" t="s">
        <v>2835</v>
      </c>
      <c r="B1248" s="53" t="n">
        <v>8911.69</v>
      </c>
    </row>
    <row r="1249" customFormat="false" ht="15.75" hidden="false" customHeight="false" outlineLevel="0" collapsed="false">
      <c r="A1249" s="20" t="s">
        <v>2840</v>
      </c>
      <c r="B1249" s="53" t="n">
        <v>7722</v>
      </c>
    </row>
    <row r="1250" customFormat="false" ht="15.75" hidden="false" customHeight="false" outlineLevel="0" collapsed="false">
      <c r="A1250" s="20" t="s">
        <v>2841</v>
      </c>
      <c r="B1250" s="53" t="n">
        <v>8165.67</v>
      </c>
    </row>
    <row r="1251" customFormat="false" ht="15.75" hidden="false" customHeight="false" outlineLevel="0" collapsed="false">
      <c r="A1251" s="20" t="s">
        <v>2844</v>
      </c>
      <c r="B1251" s="53" t="n">
        <v>7075.57</v>
      </c>
    </row>
    <row r="1252" customFormat="false" ht="15.75" hidden="false" customHeight="false" outlineLevel="0" collapsed="false">
      <c r="A1252" s="20" t="s">
        <v>2845</v>
      </c>
      <c r="B1252" s="53" t="n">
        <v>9206.35</v>
      </c>
    </row>
    <row r="1253" customFormat="false" ht="15.75" hidden="false" customHeight="false" outlineLevel="0" collapsed="false">
      <c r="A1253" s="20" t="s">
        <v>2850</v>
      </c>
      <c r="B1253" s="53" t="n">
        <v>7977.24</v>
      </c>
    </row>
    <row r="1254" customFormat="false" ht="15.75" hidden="false" customHeight="false" outlineLevel="0" collapsed="false">
      <c r="A1254" s="20" t="s">
        <v>2851</v>
      </c>
      <c r="B1254" s="53" t="n">
        <v>5788.77</v>
      </c>
    </row>
    <row r="1255" customFormat="false" ht="15.75" hidden="false" customHeight="false" outlineLevel="0" collapsed="false">
      <c r="A1255" s="20" t="s">
        <v>2854</v>
      </c>
      <c r="B1255" s="53" t="n">
        <v>5015.98</v>
      </c>
    </row>
    <row r="1256" customFormat="false" ht="15.75" hidden="false" customHeight="false" outlineLevel="0" collapsed="false">
      <c r="A1256" s="20" t="s">
        <v>2855</v>
      </c>
      <c r="B1256" s="53" t="n">
        <v>9368.34</v>
      </c>
    </row>
    <row r="1257" customFormat="false" ht="15.75" hidden="false" customHeight="false" outlineLevel="0" collapsed="false">
      <c r="A1257" s="20" t="s">
        <v>2858</v>
      </c>
      <c r="B1257" s="53" t="n">
        <v>8117.73</v>
      </c>
    </row>
    <row r="1258" customFormat="false" ht="15.75" hidden="false" customHeight="false" outlineLevel="0" collapsed="false">
      <c r="A1258" s="20" t="s">
        <v>2859</v>
      </c>
      <c r="B1258" s="53" t="n">
        <v>8026.9</v>
      </c>
    </row>
    <row r="1259" customFormat="false" ht="15.75" hidden="false" customHeight="false" outlineLevel="0" collapsed="false">
      <c r="A1259" s="20" t="s">
        <v>2862</v>
      </c>
      <c r="B1259" s="53" t="n">
        <v>6955.27</v>
      </c>
    </row>
    <row r="1260" customFormat="false" ht="15.75" hidden="false" customHeight="false" outlineLevel="0" collapsed="false">
      <c r="A1260" s="20" t="s">
        <v>2863</v>
      </c>
      <c r="B1260" s="53" t="n">
        <v>11986.1</v>
      </c>
    </row>
    <row r="1261" customFormat="false" ht="15.75" hidden="false" customHeight="false" outlineLevel="0" collapsed="false">
      <c r="A1261" s="20" t="s">
        <v>2867</v>
      </c>
      <c r="B1261" s="53" t="n">
        <v>10385.92</v>
      </c>
    </row>
    <row r="1262" customFormat="false" ht="15.75" hidden="false" customHeight="false" outlineLevel="0" collapsed="false">
      <c r="A1262" s="20" t="s">
        <v>2868</v>
      </c>
      <c r="B1262" s="53" t="n">
        <v>0.83</v>
      </c>
    </row>
    <row r="1263" customFormat="false" ht="15.75" hidden="false" customHeight="false" outlineLevel="0" collapsed="false">
      <c r="A1263" s="20" t="s">
        <v>2872</v>
      </c>
      <c r="B1263" s="53" t="n">
        <v>0.72</v>
      </c>
    </row>
    <row r="1264" customFormat="false" ht="15.75" hidden="false" customHeight="false" outlineLevel="0" collapsed="false">
      <c r="A1264" s="20" t="s">
        <v>2873</v>
      </c>
      <c r="B1264" s="53" t="n">
        <v>0.62</v>
      </c>
    </row>
    <row r="1265" customFormat="false" ht="15.75" hidden="false" customHeight="false" outlineLevel="0" collapsed="false">
      <c r="A1265" s="20" t="s">
        <v>2876</v>
      </c>
      <c r="B1265" s="53" t="n">
        <v>0.54</v>
      </c>
    </row>
    <row r="1266" customFormat="false" ht="15.75" hidden="false" customHeight="false" outlineLevel="0" collapsed="false">
      <c r="A1266" s="20" t="s">
        <v>2877</v>
      </c>
      <c r="B1266" s="53" t="n">
        <v>0.42</v>
      </c>
    </row>
    <row r="1267" customFormat="false" ht="15.75" hidden="false" customHeight="false" outlineLevel="0" collapsed="false">
      <c r="A1267" s="20" t="s">
        <v>2880</v>
      </c>
      <c r="B1267" s="53" t="n">
        <v>0.36</v>
      </c>
    </row>
    <row r="1268" customFormat="false" ht="15.75" hidden="false" customHeight="false" outlineLevel="0" collapsed="false">
      <c r="A1268" s="20" t="s">
        <v>2881</v>
      </c>
      <c r="B1268" s="53" t="n">
        <v>1416.65</v>
      </c>
    </row>
    <row r="1269" customFormat="false" ht="15.75" hidden="false" customHeight="false" outlineLevel="0" collapsed="false">
      <c r="A1269" s="20" t="s">
        <v>2885</v>
      </c>
      <c r="B1269" s="53" t="n">
        <v>1227.47</v>
      </c>
    </row>
    <row r="1270" customFormat="false" ht="15.75" hidden="false" customHeight="false" outlineLevel="0" collapsed="false">
      <c r="A1270" s="20" t="s">
        <v>2886</v>
      </c>
      <c r="B1270" s="53" t="n">
        <v>1770.81</v>
      </c>
    </row>
    <row r="1271" customFormat="false" ht="15.75" hidden="false" customHeight="false" outlineLevel="0" collapsed="false">
      <c r="A1271" s="20" t="s">
        <v>2888</v>
      </c>
      <c r="B1271" s="53" t="n">
        <v>1534.33</v>
      </c>
    </row>
    <row r="1272" customFormat="false" ht="15.75" hidden="false" customHeight="false" outlineLevel="0" collapsed="false">
      <c r="A1272" s="20" t="s">
        <v>2889</v>
      </c>
      <c r="B1272" s="53" t="n">
        <v>2656.22</v>
      </c>
    </row>
    <row r="1273" customFormat="false" ht="15.75" hidden="false" customHeight="false" outlineLevel="0" collapsed="false">
      <c r="A1273" s="20" t="s">
        <v>2891</v>
      </c>
      <c r="B1273" s="53" t="n">
        <v>2301.5</v>
      </c>
    </row>
    <row r="1274" customFormat="false" ht="15.75" hidden="false" customHeight="false" outlineLevel="0" collapsed="false">
      <c r="A1274" s="20" t="s">
        <v>2892</v>
      </c>
      <c r="B1274" s="53" t="n">
        <v>132.41</v>
      </c>
    </row>
    <row r="1275" customFormat="false" ht="15.75" hidden="false" customHeight="false" outlineLevel="0" collapsed="false">
      <c r="A1275" s="20" t="s">
        <v>2897</v>
      </c>
      <c r="B1275" s="53" t="n">
        <v>115.08</v>
      </c>
    </row>
    <row r="1276" customFormat="false" ht="15.75" hidden="false" customHeight="false" outlineLevel="0" collapsed="false">
      <c r="A1276" s="20" t="s">
        <v>2898</v>
      </c>
      <c r="B1276" s="53" t="n">
        <v>121.43</v>
      </c>
    </row>
    <row r="1277" customFormat="false" ht="15.75" hidden="false" customHeight="false" outlineLevel="0" collapsed="false">
      <c r="A1277" s="20" t="s">
        <v>2900</v>
      </c>
      <c r="B1277" s="53" t="n">
        <v>105.56</v>
      </c>
    </row>
    <row r="1278" customFormat="false" ht="15.75" hidden="false" customHeight="false" outlineLevel="0" collapsed="false">
      <c r="A1278" s="20" t="s">
        <v>2901</v>
      </c>
      <c r="B1278" s="53" t="n">
        <v>116.14</v>
      </c>
    </row>
    <row r="1279" customFormat="false" ht="15.75" hidden="false" customHeight="false" outlineLevel="0" collapsed="false">
      <c r="A1279" s="20" t="s">
        <v>2903</v>
      </c>
      <c r="B1279" s="53" t="n">
        <v>100.98</v>
      </c>
    </row>
    <row r="1280" customFormat="false" ht="15.75" hidden="false" customHeight="false" outlineLevel="0" collapsed="false">
      <c r="A1280" s="20" t="s">
        <v>2904</v>
      </c>
      <c r="B1280" s="53" t="n">
        <v>7.22</v>
      </c>
    </row>
    <row r="1281" customFormat="false" ht="15.75" hidden="false" customHeight="false" outlineLevel="0" collapsed="false">
      <c r="A1281" s="20" t="s">
        <v>2907</v>
      </c>
      <c r="B1281" s="53" t="n">
        <v>6.26</v>
      </c>
    </row>
    <row r="1282" customFormat="false" ht="15.75" hidden="false" customHeight="false" outlineLevel="0" collapsed="false">
      <c r="A1282" s="20" t="s">
        <v>2908</v>
      </c>
      <c r="B1282" s="53" t="n">
        <v>6.03</v>
      </c>
    </row>
    <row r="1283" customFormat="false" ht="15.75" hidden="false" customHeight="false" outlineLevel="0" collapsed="false">
      <c r="A1283" s="20" t="s">
        <v>2911</v>
      </c>
      <c r="B1283" s="53" t="n">
        <v>5.23</v>
      </c>
    </row>
    <row r="1284" customFormat="false" ht="15.75" hidden="false" customHeight="false" outlineLevel="0" collapsed="false">
      <c r="A1284" s="20" t="s">
        <v>2912</v>
      </c>
      <c r="B1284" s="53" t="n">
        <v>1522.7</v>
      </c>
    </row>
    <row r="1285" customFormat="false" ht="15.75" hidden="false" customHeight="false" outlineLevel="0" collapsed="false">
      <c r="A1285" s="20" t="s">
        <v>2919</v>
      </c>
      <c r="B1285" s="53" t="n">
        <v>1319.37</v>
      </c>
    </row>
    <row r="1286" customFormat="false" ht="15.75" hidden="false" customHeight="false" outlineLevel="0" collapsed="false">
      <c r="A1286" s="20" t="s">
        <v>2920</v>
      </c>
      <c r="B1286" s="53" t="n">
        <v>21.24</v>
      </c>
    </row>
    <row r="1287" customFormat="false" ht="15.75" hidden="false" customHeight="false" outlineLevel="0" collapsed="false">
      <c r="A1287" s="20" t="s">
        <v>2926</v>
      </c>
      <c r="B1287" s="53" t="n">
        <v>18.64</v>
      </c>
    </row>
    <row r="1288" customFormat="false" ht="15.75" hidden="false" customHeight="false" outlineLevel="0" collapsed="false">
      <c r="A1288" s="20" t="s">
        <v>2927</v>
      </c>
      <c r="B1288" s="53" t="n">
        <v>14.2</v>
      </c>
    </row>
    <row r="1289" customFormat="false" ht="15.75" hidden="false" customHeight="false" outlineLevel="0" collapsed="false">
      <c r="A1289" s="20" t="s">
        <v>2931</v>
      </c>
      <c r="B1289" s="53" t="n">
        <v>12.45</v>
      </c>
    </row>
    <row r="1290" customFormat="false" ht="15.75" hidden="false" customHeight="false" outlineLevel="0" collapsed="false">
      <c r="A1290" s="20" t="s">
        <v>2932</v>
      </c>
      <c r="B1290" s="53" t="n">
        <v>11.21</v>
      </c>
    </row>
    <row r="1291" customFormat="false" ht="15.75" hidden="false" customHeight="false" outlineLevel="0" collapsed="false">
      <c r="A1291" s="20" t="s">
        <v>2935</v>
      </c>
      <c r="B1291" s="53" t="n">
        <v>9.84</v>
      </c>
    </row>
    <row r="1292" customFormat="false" ht="15.75" hidden="false" customHeight="false" outlineLevel="0" collapsed="false">
      <c r="A1292" s="20" t="s">
        <v>2936</v>
      </c>
      <c r="B1292" s="53" t="n">
        <v>9.58</v>
      </c>
    </row>
    <row r="1293" customFormat="false" ht="15.75" hidden="false" customHeight="false" outlineLevel="0" collapsed="false">
      <c r="A1293" s="20" t="s">
        <v>2939</v>
      </c>
      <c r="B1293" s="53" t="n">
        <v>8.41</v>
      </c>
    </row>
    <row r="1294" customFormat="false" ht="15.75" hidden="false" customHeight="false" outlineLevel="0" collapsed="false">
      <c r="A1294" s="20" t="s">
        <v>2940</v>
      </c>
      <c r="B1294" s="53" t="n">
        <v>9.34</v>
      </c>
    </row>
    <row r="1295" customFormat="false" ht="15.75" hidden="false" customHeight="false" outlineLevel="0" collapsed="false">
      <c r="A1295" s="20" t="s">
        <v>2943</v>
      </c>
      <c r="B1295" s="53" t="n">
        <v>8.33</v>
      </c>
    </row>
    <row r="1296" customFormat="false" ht="15.75" hidden="false" customHeight="false" outlineLevel="0" collapsed="false">
      <c r="A1296" s="20" t="s">
        <v>2944</v>
      </c>
      <c r="B1296" s="53" t="n">
        <v>6.23</v>
      </c>
    </row>
    <row r="1297" customFormat="false" ht="15.75" hidden="false" customHeight="false" outlineLevel="0" collapsed="false">
      <c r="A1297" s="20" t="s">
        <v>2947</v>
      </c>
      <c r="B1297" s="53" t="n">
        <v>5.55</v>
      </c>
    </row>
    <row r="1298" customFormat="false" ht="15.75" hidden="false" customHeight="false" outlineLevel="0" collapsed="false">
      <c r="A1298" s="20" t="s">
        <v>2948</v>
      </c>
      <c r="B1298" s="53" t="n">
        <v>4.95</v>
      </c>
    </row>
    <row r="1299" customFormat="false" ht="15.75" hidden="false" customHeight="false" outlineLevel="0" collapsed="false">
      <c r="A1299" s="20" t="s">
        <v>2951</v>
      </c>
      <c r="B1299" s="53" t="n">
        <v>4.42</v>
      </c>
    </row>
    <row r="1300" customFormat="false" ht="15.75" hidden="false" customHeight="false" outlineLevel="0" collapsed="false">
      <c r="A1300" s="20" t="s">
        <v>2952</v>
      </c>
      <c r="B1300" s="53" t="n">
        <v>3.93</v>
      </c>
    </row>
    <row r="1301" customFormat="false" ht="15.75" hidden="false" customHeight="false" outlineLevel="0" collapsed="false">
      <c r="A1301" s="20" t="s">
        <v>2955</v>
      </c>
      <c r="B1301" s="53" t="n">
        <v>3.52</v>
      </c>
    </row>
    <row r="1302" customFormat="false" ht="15.75" hidden="false" customHeight="false" outlineLevel="0" collapsed="false">
      <c r="A1302" s="20" t="s">
        <v>2956</v>
      </c>
      <c r="B1302" s="53" t="n">
        <v>104.53</v>
      </c>
    </row>
    <row r="1303" customFormat="false" ht="15.75" hidden="false" customHeight="false" outlineLevel="0" collapsed="false">
      <c r="A1303" s="20" t="s">
        <v>2962</v>
      </c>
      <c r="B1303" s="53" t="n">
        <v>90.58</v>
      </c>
    </row>
    <row r="1304" customFormat="false" ht="15.75" hidden="false" customHeight="false" outlineLevel="0" collapsed="false">
      <c r="A1304" s="20" t="s">
        <v>2963</v>
      </c>
      <c r="B1304" s="53" t="n">
        <v>95.5</v>
      </c>
    </row>
    <row r="1305" customFormat="false" ht="15.75" hidden="false" customHeight="false" outlineLevel="0" collapsed="false">
      <c r="A1305" s="20" t="s">
        <v>2968</v>
      </c>
      <c r="B1305" s="53" t="n">
        <v>82.75</v>
      </c>
    </row>
    <row r="1306" customFormat="false" ht="15.75" hidden="false" customHeight="false" outlineLevel="0" collapsed="false">
      <c r="A1306" s="20" t="s">
        <v>2969</v>
      </c>
      <c r="B1306" s="53" t="n">
        <v>90.05</v>
      </c>
    </row>
    <row r="1307" customFormat="false" ht="15.75" hidden="false" customHeight="false" outlineLevel="0" collapsed="false">
      <c r="A1307" s="20" t="s">
        <v>2974</v>
      </c>
      <c r="B1307" s="53" t="n">
        <v>78.03</v>
      </c>
    </row>
    <row r="1308" customFormat="false" ht="15.75" hidden="false" customHeight="false" outlineLevel="0" collapsed="false">
      <c r="A1308" s="20" t="s">
        <v>2975</v>
      </c>
      <c r="B1308" s="53" t="n">
        <v>82.34</v>
      </c>
    </row>
    <row r="1309" customFormat="false" ht="15.75" hidden="false" customHeight="false" outlineLevel="0" collapsed="false">
      <c r="A1309" s="20" t="s">
        <v>2979</v>
      </c>
      <c r="B1309" s="53" t="n">
        <v>71.35</v>
      </c>
    </row>
    <row r="1310" customFormat="false" ht="15.75" hidden="false" customHeight="false" outlineLevel="0" collapsed="false">
      <c r="A1310" s="20" t="s">
        <v>2980</v>
      </c>
      <c r="B1310" s="53" t="n">
        <v>73.26</v>
      </c>
    </row>
    <row r="1311" customFormat="false" ht="15.75" hidden="false" customHeight="false" outlineLevel="0" collapsed="false">
      <c r="A1311" s="20" t="s">
        <v>2984</v>
      </c>
      <c r="B1311" s="53" t="n">
        <v>63.48</v>
      </c>
    </row>
    <row r="1312" customFormat="false" ht="15.75" hidden="false" customHeight="false" outlineLevel="0" collapsed="false">
      <c r="A1312" s="20" t="s">
        <v>2985</v>
      </c>
      <c r="B1312" s="53" t="n">
        <v>58.02</v>
      </c>
    </row>
    <row r="1313" customFormat="false" ht="15.75" hidden="false" customHeight="false" outlineLevel="0" collapsed="false">
      <c r="A1313" s="20" t="s">
        <v>2987</v>
      </c>
      <c r="B1313" s="53" t="n">
        <v>50.28</v>
      </c>
    </row>
    <row r="1314" customFormat="false" ht="15.75" hidden="false" customHeight="false" outlineLevel="0" collapsed="false">
      <c r="A1314" s="20" t="s">
        <v>2988</v>
      </c>
      <c r="B1314" s="53" t="n">
        <v>59.46</v>
      </c>
    </row>
    <row r="1315" customFormat="false" ht="15.75" hidden="false" customHeight="false" outlineLevel="0" collapsed="false">
      <c r="A1315" s="20" t="s">
        <v>2991</v>
      </c>
      <c r="B1315" s="53" t="n">
        <v>51.53</v>
      </c>
    </row>
    <row r="1316" customFormat="false" ht="15.75" hidden="false" customHeight="false" outlineLevel="0" collapsed="false">
      <c r="A1316" s="20" t="s">
        <v>2992</v>
      </c>
      <c r="B1316" s="53" t="n">
        <v>43.17</v>
      </c>
    </row>
    <row r="1317" customFormat="false" ht="15.75" hidden="false" customHeight="false" outlineLevel="0" collapsed="false">
      <c r="A1317" s="20" t="s">
        <v>2997</v>
      </c>
      <c r="B1317" s="53" t="n">
        <v>37.41</v>
      </c>
    </row>
    <row r="1318" customFormat="false" ht="15.75" hidden="false" customHeight="false" outlineLevel="0" collapsed="false">
      <c r="A1318" s="20" t="s">
        <v>2998</v>
      </c>
      <c r="B1318" s="53" t="n">
        <v>34.69</v>
      </c>
    </row>
    <row r="1319" customFormat="false" ht="15.75" hidden="false" customHeight="false" outlineLevel="0" collapsed="false">
      <c r="A1319" s="20" t="s">
        <v>3001</v>
      </c>
      <c r="B1319" s="53" t="n">
        <v>30.06</v>
      </c>
    </row>
    <row r="1320" customFormat="false" ht="15.75" hidden="false" customHeight="false" outlineLevel="0" collapsed="false">
      <c r="A1320" s="20" t="s">
        <v>3002</v>
      </c>
      <c r="B1320" s="53" t="n">
        <v>16.43</v>
      </c>
    </row>
    <row r="1321" customFormat="false" ht="15.75" hidden="false" customHeight="false" outlineLevel="0" collapsed="false">
      <c r="A1321" s="20" t="s">
        <v>3008</v>
      </c>
      <c r="B1321" s="53" t="n">
        <v>14.23</v>
      </c>
    </row>
    <row r="1322" customFormat="false" ht="15.75" hidden="false" customHeight="false" outlineLevel="0" collapsed="false">
      <c r="A1322" s="20" t="s">
        <v>3009</v>
      </c>
      <c r="B1322" s="53" t="n">
        <v>11.34</v>
      </c>
    </row>
    <row r="1323" customFormat="false" ht="15.75" hidden="false" customHeight="false" outlineLevel="0" collapsed="false">
      <c r="A1323" s="20" t="s">
        <v>3012</v>
      </c>
      <c r="B1323" s="53" t="n">
        <v>9.83</v>
      </c>
    </row>
    <row r="1324" customFormat="false" ht="15.75" hidden="false" customHeight="false" outlineLevel="0" collapsed="false">
      <c r="A1324" s="20" t="s">
        <v>3013</v>
      </c>
      <c r="B1324" s="53" t="n">
        <v>11.35</v>
      </c>
    </row>
    <row r="1325" customFormat="false" ht="15.75" hidden="false" customHeight="false" outlineLevel="0" collapsed="false">
      <c r="A1325" s="20" t="s">
        <v>3018</v>
      </c>
      <c r="B1325" s="53" t="n">
        <v>9.84</v>
      </c>
    </row>
    <row r="1326" customFormat="false" ht="15.75" hidden="false" customHeight="false" outlineLevel="0" collapsed="false">
      <c r="A1326" s="20" t="s">
        <v>3019</v>
      </c>
      <c r="B1326" s="53" t="n">
        <v>55.71</v>
      </c>
    </row>
    <row r="1327" customFormat="false" ht="15.75" hidden="false" customHeight="false" outlineLevel="0" collapsed="false">
      <c r="A1327" s="20" t="s">
        <v>3024</v>
      </c>
      <c r="B1327" s="53" t="n">
        <v>48.27</v>
      </c>
    </row>
    <row r="1328" customFormat="false" ht="15.75" hidden="false" customHeight="false" outlineLevel="0" collapsed="false">
      <c r="A1328" s="20" t="s">
        <v>3025</v>
      </c>
      <c r="B1328" s="53" t="n">
        <v>38.62</v>
      </c>
    </row>
    <row r="1329" customFormat="false" ht="15.75" hidden="false" customHeight="false" outlineLevel="0" collapsed="false">
      <c r="A1329" s="20" t="s">
        <v>3027</v>
      </c>
      <c r="B1329" s="53" t="n">
        <v>33.46</v>
      </c>
    </row>
    <row r="1330" customFormat="false" ht="15.75" hidden="false" customHeight="false" outlineLevel="0" collapsed="false">
      <c r="A1330" s="20" t="s">
        <v>3028</v>
      </c>
      <c r="B1330" s="53" t="n">
        <v>30.87</v>
      </c>
    </row>
    <row r="1331" customFormat="false" ht="15.75" hidden="false" customHeight="false" outlineLevel="0" collapsed="false">
      <c r="A1331" s="20" t="s">
        <v>3030</v>
      </c>
      <c r="B1331" s="53" t="n">
        <v>26.75</v>
      </c>
    </row>
    <row r="1332" customFormat="false" ht="15.75" hidden="false" customHeight="false" outlineLevel="0" collapsed="false">
      <c r="A1332" s="20" t="s">
        <v>3031</v>
      </c>
      <c r="B1332" s="53" t="n">
        <v>3.61</v>
      </c>
    </row>
    <row r="1333" customFormat="false" ht="15.75" hidden="false" customHeight="false" outlineLevel="0" collapsed="false">
      <c r="A1333" s="20" t="s">
        <v>3034</v>
      </c>
      <c r="B1333" s="53" t="n">
        <v>3.12</v>
      </c>
    </row>
    <row r="1334" customFormat="false" ht="15.75" hidden="false" customHeight="false" outlineLevel="0" collapsed="false">
      <c r="A1334" s="20" t="s">
        <v>3035</v>
      </c>
      <c r="B1334" s="53" t="n">
        <v>1.98</v>
      </c>
    </row>
    <row r="1335" customFormat="false" ht="15.75" hidden="false" customHeight="false" outlineLevel="0" collapsed="false">
      <c r="A1335" s="20" t="s">
        <v>3037</v>
      </c>
      <c r="B1335" s="53" t="n">
        <v>1.71</v>
      </c>
    </row>
    <row r="1336" customFormat="false" ht="15.75" hidden="false" customHeight="false" outlineLevel="0" collapsed="false">
      <c r="A1336" s="20" t="s">
        <v>3038</v>
      </c>
      <c r="B1336" s="53" t="n">
        <v>0.99</v>
      </c>
    </row>
    <row r="1337" customFormat="false" ht="15.75" hidden="false" customHeight="false" outlineLevel="0" collapsed="false">
      <c r="A1337" s="20" t="s">
        <v>3040</v>
      </c>
      <c r="B1337" s="53" t="n">
        <v>0.86</v>
      </c>
    </row>
    <row r="1338" customFormat="false" ht="15.75" hidden="false" customHeight="false" outlineLevel="0" collapsed="false">
      <c r="A1338" s="20" t="s">
        <v>3041</v>
      </c>
      <c r="B1338" s="53" t="n">
        <v>9.05</v>
      </c>
    </row>
    <row r="1339" customFormat="false" ht="15.75" hidden="false" customHeight="false" outlineLevel="0" collapsed="false">
      <c r="A1339" s="20" t="s">
        <v>3044</v>
      </c>
      <c r="B1339" s="53" t="n">
        <v>7.84</v>
      </c>
    </row>
    <row r="1340" customFormat="false" ht="15.75" hidden="false" customHeight="false" outlineLevel="0" collapsed="false">
      <c r="A1340" s="20" t="s">
        <v>3045</v>
      </c>
      <c r="B1340" s="53" t="n">
        <v>6.05</v>
      </c>
    </row>
    <row r="1341" customFormat="false" ht="15.75" hidden="false" customHeight="false" outlineLevel="0" collapsed="false">
      <c r="A1341" s="20" t="s">
        <v>3048</v>
      </c>
      <c r="B1341" s="53" t="n">
        <v>5.24</v>
      </c>
    </row>
    <row r="1342" customFormat="false" ht="15.75" hidden="false" customHeight="false" outlineLevel="0" collapsed="false">
      <c r="A1342" s="20" t="s">
        <v>3049</v>
      </c>
      <c r="B1342" s="53" t="n">
        <v>7.23</v>
      </c>
    </row>
    <row r="1343" customFormat="false" ht="15.75" hidden="false" customHeight="false" outlineLevel="0" collapsed="false">
      <c r="A1343" s="20" t="s">
        <v>3052</v>
      </c>
      <c r="B1343" s="53" t="n">
        <v>6.26</v>
      </c>
    </row>
    <row r="1344" customFormat="false" ht="15.75" hidden="false" customHeight="false" outlineLevel="0" collapsed="false">
      <c r="A1344" s="20" t="s">
        <v>3053</v>
      </c>
      <c r="B1344" s="53" t="n">
        <v>4.43</v>
      </c>
    </row>
    <row r="1345" customFormat="false" ht="15.75" hidden="false" customHeight="false" outlineLevel="0" collapsed="false">
      <c r="A1345" s="20" t="s">
        <v>3057</v>
      </c>
      <c r="B1345" s="53" t="n">
        <v>3.84</v>
      </c>
    </row>
    <row r="1346" customFormat="false" ht="15.75" hidden="false" customHeight="false" outlineLevel="0" collapsed="false">
      <c r="A1346" s="20" t="s">
        <v>3058</v>
      </c>
      <c r="B1346" s="53" t="n">
        <v>2.11</v>
      </c>
    </row>
    <row r="1347" customFormat="false" ht="15.75" hidden="false" customHeight="false" outlineLevel="0" collapsed="false">
      <c r="A1347" s="20" t="s">
        <v>3060</v>
      </c>
      <c r="B1347" s="53" t="n">
        <v>1.83</v>
      </c>
    </row>
    <row r="1348" customFormat="false" ht="15.75" hidden="false" customHeight="false" outlineLevel="0" collapsed="false">
      <c r="A1348" s="20" t="s">
        <v>3061</v>
      </c>
      <c r="B1348" s="53" t="n">
        <v>1.1</v>
      </c>
    </row>
    <row r="1349" customFormat="false" ht="15.75" hidden="false" customHeight="false" outlineLevel="0" collapsed="false">
      <c r="A1349" s="20" t="s">
        <v>3064</v>
      </c>
      <c r="B1349" s="53" t="n">
        <v>0.95</v>
      </c>
    </row>
    <row r="1350" customFormat="false" ht="15.75" hidden="false" customHeight="false" outlineLevel="0" collapsed="false">
      <c r="A1350" s="20" t="s">
        <v>3065</v>
      </c>
      <c r="B1350" s="53" t="n">
        <v>1.18</v>
      </c>
    </row>
    <row r="1351" customFormat="false" ht="15.75" hidden="false" customHeight="false" outlineLevel="0" collapsed="false">
      <c r="A1351" s="20" t="s">
        <v>3067</v>
      </c>
      <c r="B1351" s="53" t="n">
        <v>1.02</v>
      </c>
    </row>
    <row r="1352" customFormat="false" ht="15.75" hidden="false" customHeight="false" outlineLevel="0" collapsed="false">
      <c r="A1352" s="20" t="s">
        <v>3068</v>
      </c>
      <c r="B1352" s="53" t="n">
        <v>0.59</v>
      </c>
    </row>
    <row r="1353" customFormat="false" ht="15.75" hidden="false" customHeight="false" outlineLevel="0" collapsed="false">
      <c r="A1353" s="20" t="s">
        <v>3070</v>
      </c>
      <c r="B1353" s="53" t="n">
        <v>0.51</v>
      </c>
    </row>
    <row r="1354" customFormat="false" ht="15.75" hidden="false" customHeight="false" outlineLevel="0" collapsed="false">
      <c r="A1354" s="20" t="s">
        <v>3071</v>
      </c>
      <c r="B1354" s="53" t="n">
        <v>3.61</v>
      </c>
    </row>
    <row r="1355" customFormat="false" ht="15.75" hidden="false" customHeight="false" outlineLevel="0" collapsed="false">
      <c r="A1355" s="20" t="s">
        <v>3075</v>
      </c>
      <c r="B1355" s="53" t="n">
        <v>3.12</v>
      </c>
    </row>
    <row r="1356" customFormat="false" ht="15.75" hidden="false" customHeight="false" outlineLevel="0" collapsed="false">
      <c r="A1356" s="20" t="s">
        <v>3076</v>
      </c>
      <c r="B1356" s="53" t="n">
        <v>1.98</v>
      </c>
    </row>
    <row r="1357" customFormat="false" ht="15.75" hidden="false" customHeight="false" outlineLevel="0" collapsed="false">
      <c r="A1357" s="20" t="s">
        <v>3078</v>
      </c>
      <c r="B1357" s="53" t="n">
        <v>1.71</v>
      </c>
    </row>
    <row r="1358" customFormat="false" ht="15.75" hidden="false" customHeight="false" outlineLevel="0" collapsed="false">
      <c r="A1358" s="20" t="s">
        <v>3079</v>
      </c>
      <c r="B1358" s="53" t="n">
        <v>0.99</v>
      </c>
    </row>
    <row r="1359" customFormat="false" ht="15.75" hidden="false" customHeight="false" outlineLevel="0" collapsed="false">
      <c r="A1359" s="20" t="s">
        <v>3082</v>
      </c>
      <c r="B1359" s="53" t="n">
        <v>0.86</v>
      </c>
    </row>
    <row r="1360" customFormat="false" ht="15.75" hidden="false" customHeight="false" outlineLevel="0" collapsed="false">
      <c r="A1360" s="20" t="s">
        <v>3083</v>
      </c>
      <c r="B1360" s="53" t="n">
        <v>9.05</v>
      </c>
    </row>
    <row r="1361" customFormat="false" ht="15.75" hidden="false" customHeight="false" outlineLevel="0" collapsed="false">
      <c r="A1361" s="20" t="s">
        <v>3086</v>
      </c>
      <c r="B1361" s="53" t="n">
        <v>7.84</v>
      </c>
    </row>
    <row r="1362" customFormat="false" ht="15.75" hidden="false" customHeight="false" outlineLevel="0" collapsed="false">
      <c r="A1362" s="20" t="s">
        <v>3087</v>
      </c>
      <c r="B1362" s="53" t="n">
        <v>6.05</v>
      </c>
    </row>
    <row r="1363" customFormat="false" ht="15.75" hidden="false" customHeight="false" outlineLevel="0" collapsed="false">
      <c r="A1363" s="20" t="s">
        <v>3090</v>
      </c>
      <c r="B1363" s="53" t="n">
        <v>5.24</v>
      </c>
    </row>
    <row r="1364" customFormat="false" ht="15.75" hidden="false" customHeight="false" outlineLevel="0" collapsed="false">
      <c r="A1364" s="20" t="s">
        <v>3091</v>
      </c>
      <c r="B1364" s="53" t="n">
        <v>7.23</v>
      </c>
    </row>
    <row r="1365" customFormat="false" ht="15.75" hidden="false" customHeight="false" outlineLevel="0" collapsed="false">
      <c r="A1365" s="20" t="s">
        <v>3093</v>
      </c>
      <c r="B1365" s="53" t="n">
        <v>6.26</v>
      </c>
    </row>
    <row r="1366" customFormat="false" ht="15.75" hidden="false" customHeight="false" outlineLevel="0" collapsed="false">
      <c r="A1366" s="20" t="s">
        <v>3094</v>
      </c>
      <c r="B1366" s="53" t="n">
        <v>4.43</v>
      </c>
    </row>
    <row r="1367" customFormat="false" ht="15.75" hidden="false" customHeight="false" outlineLevel="0" collapsed="false">
      <c r="A1367" s="20" t="s">
        <v>3097</v>
      </c>
      <c r="B1367" s="53" t="n">
        <v>3.84</v>
      </c>
    </row>
    <row r="1368" customFormat="false" ht="15.75" hidden="false" customHeight="false" outlineLevel="0" collapsed="false">
      <c r="A1368" s="20" t="s">
        <v>3098</v>
      </c>
      <c r="B1368" s="53" t="n">
        <v>2.11</v>
      </c>
    </row>
    <row r="1369" customFormat="false" ht="15.75" hidden="false" customHeight="false" outlineLevel="0" collapsed="false">
      <c r="A1369" s="20" t="s">
        <v>3101</v>
      </c>
      <c r="B1369" s="53" t="n">
        <v>1.83</v>
      </c>
    </row>
    <row r="1370" customFormat="false" ht="15.75" hidden="false" customHeight="false" outlineLevel="0" collapsed="false">
      <c r="A1370" s="20" t="s">
        <v>3102</v>
      </c>
      <c r="B1370" s="53" t="n">
        <v>1.1</v>
      </c>
    </row>
    <row r="1371" customFormat="false" ht="15.75" hidden="false" customHeight="false" outlineLevel="0" collapsed="false">
      <c r="A1371" s="20" t="s">
        <v>3105</v>
      </c>
      <c r="B1371" s="53" t="n">
        <v>0.95</v>
      </c>
    </row>
    <row r="1372" customFormat="false" ht="15.75" hidden="false" customHeight="false" outlineLevel="0" collapsed="false">
      <c r="A1372" s="20" t="s">
        <v>3106</v>
      </c>
      <c r="B1372" s="53" t="n">
        <v>1.18</v>
      </c>
    </row>
    <row r="1373" customFormat="false" ht="15.75" hidden="false" customHeight="false" outlineLevel="0" collapsed="false">
      <c r="A1373" s="20" t="s">
        <v>3109</v>
      </c>
      <c r="B1373" s="53" t="n">
        <v>1.02</v>
      </c>
    </row>
    <row r="1374" customFormat="false" ht="15.75" hidden="false" customHeight="false" outlineLevel="0" collapsed="false">
      <c r="A1374" s="20" t="s">
        <v>3110</v>
      </c>
      <c r="B1374" s="53" t="n">
        <v>0.59</v>
      </c>
    </row>
    <row r="1375" customFormat="false" ht="15.75" hidden="false" customHeight="false" outlineLevel="0" collapsed="false">
      <c r="A1375" s="20" t="s">
        <v>3113</v>
      </c>
      <c r="B1375" s="53" t="n">
        <v>0.51</v>
      </c>
    </row>
    <row r="1376" customFormat="false" ht="15.75" hidden="false" customHeight="false" outlineLevel="0" collapsed="false">
      <c r="A1376" s="20" t="s">
        <v>3114</v>
      </c>
      <c r="B1376" s="53" t="n">
        <v>1.98</v>
      </c>
    </row>
    <row r="1377" customFormat="false" ht="15.75" hidden="false" customHeight="false" outlineLevel="0" collapsed="false">
      <c r="A1377" s="20" t="s">
        <v>3117</v>
      </c>
      <c r="B1377" s="53" t="n">
        <v>1.71</v>
      </c>
    </row>
    <row r="1378" customFormat="false" ht="15.75" hidden="false" customHeight="false" outlineLevel="0" collapsed="false">
      <c r="A1378" s="20" t="s">
        <v>3118</v>
      </c>
      <c r="B1378" s="53" t="n">
        <v>0.99</v>
      </c>
    </row>
    <row r="1379" customFormat="false" ht="15.75" hidden="false" customHeight="false" outlineLevel="0" collapsed="false">
      <c r="A1379" s="20" t="s">
        <v>3120</v>
      </c>
      <c r="B1379" s="53" t="n">
        <v>0.86</v>
      </c>
    </row>
    <row r="1380" customFormat="false" ht="15.75" hidden="false" customHeight="false" outlineLevel="0" collapsed="false">
      <c r="A1380" s="20" t="s">
        <v>3121</v>
      </c>
      <c r="B1380" s="53" t="n">
        <v>3.34</v>
      </c>
    </row>
    <row r="1381" customFormat="false" ht="15.75" hidden="false" customHeight="false" outlineLevel="0" collapsed="false">
      <c r="A1381" s="20" t="s">
        <v>3124</v>
      </c>
      <c r="B1381" s="53" t="n">
        <v>2.89</v>
      </c>
    </row>
    <row r="1382" customFormat="false" ht="15.75" hidden="false" customHeight="false" outlineLevel="0" collapsed="false">
      <c r="A1382" s="20" t="s">
        <v>3125</v>
      </c>
      <c r="B1382" s="53" t="n">
        <v>7.23</v>
      </c>
    </row>
    <row r="1383" customFormat="false" ht="15.75" hidden="false" customHeight="false" outlineLevel="0" collapsed="false">
      <c r="A1383" s="20" t="s">
        <v>3128</v>
      </c>
      <c r="B1383" s="53" t="n">
        <v>6.26</v>
      </c>
    </row>
    <row r="1384" customFormat="false" ht="15.75" hidden="false" customHeight="false" outlineLevel="0" collapsed="false">
      <c r="A1384" s="20" t="s">
        <v>3129</v>
      </c>
      <c r="B1384" s="53" t="n">
        <v>3.6</v>
      </c>
    </row>
    <row r="1385" customFormat="false" ht="15.75" hidden="false" customHeight="false" outlineLevel="0" collapsed="false">
      <c r="A1385" s="20" t="s">
        <v>3131</v>
      </c>
      <c r="B1385" s="53" t="n">
        <v>3.12</v>
      </c>
    </row>
    <row r="1386" customFormat="false" ht="15.75" hidden="false" customHeight="false" outlineLevel="0" collapsed="false">
      <c r="A1386" s="20" t="s">
        <v>3132</v>
      </c>
      <c r="B1386" s="53" t="n">
        <v>2.11</v>
      </c>
    </row>
    <row r="1387" customFormat="false" ht="15.75" hidden="false" customHeight="false" outlineLevel="0" collapsed="false">
      <c r="A1387" s="20" t="s">
        <v>3135</v>
      </c>
      <c r="B1387" s="53" t="n">
        <v>1.83</v>
      </c>
    </row>
    <row r="1388" customFormat="false" ht="15.75" hidden="false" customHeight="false" outlineLevel="0" collapsed="false">
      <c r="A1388" s="20" t="s">
        <v>3136</v>
      </c>
      <c r="B1388" s="53" t="n">
        <v>1.1</v>
      </c>
    </row>
    <row r="1389" customFormat="false" ht="15.75" hidden="false" customHeight="false" outlineLevel="0" collapsed="false">
      <c r="A1389" s="20" t="s">
        <v>3138</v>
      </c>
      <c r="B1389" s="53" t="n">
        <v>0.95</v>
      </c>
    </row>
    <row r="1390" customFormat="false" ht="15.75" hidden="false" customHeight="false" outlineLevel="0" collapsed="false">
      <c r="A1390" s="20" t="s">
        <v>3139</v>
      </c>
      <c r="B1390" s="53" t="n">
        <v>1.18</v>
      </c>
    </row>
    <row r="1391" customFormat="false" ht="15.75" hidden="false" customHeight="false" outlineLevel="0" collapsed="false">
      <c r="A1391" s="20" t="s">
        <v>3142</v>
      </c>
      <c r="B1391" s="53" t="n">
        <v>1.02</v>
      </c>
    </row>
    <row r="1392" customFormat="false" ht="15.75" hidden="false" customHeight="false" outlineLevel="0" collapsed="false">
      <c r="A1392" s="20" t="s">
        <v>3143</v>
      </c>
      <c r="B1392" s="53" t="n">
        <v>0.59</v>
      </c>
    </row>
    <row r="1393" customFormat="false" ht="15.75" hidden="false" customHeight="false" outlineLevel="0" collapsed="false">
      <c r="A1393" s="20" t="s">
        <v>3144</v>
      </c>
      <c r="B1393" s="53" t="n">
        <v>0.51</v>
      </c>
    </row>
    <row r="1394" customFormat="false" ht="15.75" hidden="false" customHeight="false" outlineLevel="0" collapsed="false">
      <c r="A1394" s="20" t="s">
        <v>3145</v>
      </c>
      <c r="B1394" s="53" t="n">
        <v>1.98</v>
      </c>
    </row>
    <row r="1395" customFormat="false" ht="15.75" hidden="false" customHeight="false" outlineLevel="0" collapsed="false">
      <c r="A1395" s="20" t="s">
        <v>3149</v>
      </c>
      <c r="B1395" s="53" t="n">
        <v>1.71</v>
      </c>
    </row>
    <row r="1396" customFormat="false" ht="15.75" hidden="false" customHeight="false" outlineLevel="0" collapsed="false">
      <c r="A1396" s="20" t="s">
        <v>3150</v>
      </c>
      <c r="B1396" s="53" t="n">
        <v>0.99</v>
      </c>
    </row>
    <row r="1397" customFormat="false" ht="15.75" hidden="false" customHeight="false" outlineLevel="0" collapsed="false">
      <c r="A1397" s="20" t="s">
        <v>3152</v>
      </c>
      <c r="B1397" s="53" t="n">
        <v>0.86</v>
      </c>
    </row>
    <row r="1398" customFormat="false" ht="15.75" hidden="false" customHeight="false" outlineLevel="0" collapsed="false">
      <c r="A1398" s="20" t="s">
        <v>3153</v>
      </c>
      <c r="B1398" s="53" t="n">
        <v>3.34</v>
      </c>
    </row>
    <row r="1399" customFormat="false" ht="15.75" hidden="false" customHeight="false" outlineLevel="0" collapsed="false">
      <c r="A1399" s="20" t="s">
        <v>3155</v>
      </c>
      <c r="B1399" s="53" t="n">
        <v>2.89</v>
      </c>
    </row>
    <row r="1400" customFormat="false" ht="15.75" hidden="false" customHeight="false" outlineLevel="0" collapsed="false">
      <c r="A1400" s="20" t="s">
        <v>3156</v>
      </c>
      <c r="B1400" s="53" t="n">
        <v>7.23</v>
      </c>
    </row>
    <row r="1401" customFormat="false" ht="15.75" hidden="false" customHeight="false" outlineLevel="0" collapsed="false">
      <c r="A1401" s="20" t="s">
        <v>3158</v>
      </c>
      <c r="B1401" s="53" t="n">
        <v>6.26</v>
      </c>
    </row>
    <row r="1402" customFormat="false" ht="15.75" hidden="false" customHeight="false" outlineLevel="0" collapsed="false">
      <c r="A1402" s="20" t="s">
        <v>3159</v>
      </c>
      <c r="B1402" s="53" t="n">
        <v>3.6</v>
      </c>
    </row>
    <row r="1403" customFormat="false" ht="15.75" hidden="false" customHeight="false" outlineLevel="0" collapsed="false">
      <c r="A1403" s="20" t="s">
        <v>3161</v>
      </c>
      <c r="B1403" s="53" t="n">
        <v>3.12</v>
      </c>
    </row>
    <row r="1404" customFormat="false" ht="15.75" hidden="false" customHeight="false" outlineLevel="0" collapsed="false">
      <c r="A1404" s="20" t="s">
        <v>3162</v>
      </c>
      <c r="B1404" s="53" t="n">
        <v>2.11</v>
      </c>
    </row>
    <row r="1405" customFormat="false" ht="15.75" hidden="false" customHeight="false" outlineLevel="0" collapsed="false">
      <c r="A1405" s="20" t="s">
        <v>3164</v>
      </c>
      <c r="B1405" s="53" t="n">
        <v>1.83</v>
      </c>
    </row>
    <row r="1406" customFormat="false" ht="15.75" hidden="false" customHeight="false" outlineLevel="0" collapsed="false">
      <c r="A1406" s="20" t="s">
        <v>3165</v>
      </c>
      <c r="B1406" s="53" t="n">
        <v>1.1</v>
      </c>
    </row>
    <row r="1407" customFormat="false" ht="15.75" hidden="false" customHeight="false" outlineLevel="0" collapsed="false">
      <c r="A1407" s="20" t="s">
        <v>3167</v>
      </c>
      <c r="B1407" s="53" t="n">
        <v>0.95</v>
      </c>
    </row>
    <row r="1408" customFormat="false" ht="15.75" hidden="false" customHeight="false" outlineLevel="0" collapsed="false">
      <c r="A1408" s="20" t="s">
        <v>3168</v>
      </c>
      <c r="B1408" s="53" t="n">
        <v>1.18</v>
      </c>
    </row>
    <row r="1409" customFormat="false" ht="15.75" hidden="false" customHeight="false" outlineLevel="0" collapsed="false">
      <c r="A1409" s="20" t="s">
        <v>3170</v>
      </c>
      <c r="B1409" s="53" t="n">
        <v>1.02</v>
      </c>
    </row>
    <row r="1410" customFormat="false" ht="15.75" hidden="false" customHeight="false" outlineLevel="0" collapsed="false">
      <c r="A1410" s="20" t="s">
        <v>3171</v>
      </c>
      <c r="B1410" s="53" t="n">
        <v>0.59</v>
      </c>
    </row>
    <row r="1411" customFormat="false" ht="15.75" hidden="false" customHeight="false" outlineLevel="0" collapsed="false">
      <c r="A1411" s="20" t="s">
        <v>3173</v>
      </c>
      <c r="B1411" s="53" t="n">
        <v>0.51</v>
      </c>
    </row>
    <row r="1412" customFormat="false" ht="15.75" hidden="false" customHeight="false" outlineLevel="0" collapsed="false">
      <c r="A1412" s="20" t="s">
        <v>3174</v>
      </c>
      <c r="B1412" s="53" t="n">
        <v>1.98</v>
      </c>
    </row>
    <row r="1413" customFormat="false" ht="15.75" hidden="false" customHeight="false" outlineLevel="0" collapsed="false">
      <c r="A1413" s="20" t="s">
        <v>3177</v>
      </c>
      <c r="B1413" s="53" t="n">
        <v>1.71</v>
      </c>
    </row>
    <row r="1414" customFormat="false" ht="15.75" hidden="false" customHeight="false" outlineLevel="0" collapsed="false">
      <c r="A1414" s="20" t="s">
        <v>3178</v>
      </c>
      <c r="B1414" s="53" t="n">
        <v>1.78</v>
      </c>
    </row>
    <row r="1415" customFormat="false" ht="15.75" hidden="false" customHeight="false" outlineLevel="0" collapsed="false">
      <c r="A1415" s="20" t="s">
        <v>3180</v>
      </c>
      <c r="B1415" s="53" t="n">
        <v>1.54</v>
      </c>
    </row>
    <row r="1416" customFormat="false" ht="15.75" hidden="false" customHeight="false" outlineLevel="0" collapsed="false">
      <c r="A1416" s="20" t="s">
        <v>3181</v>
      </c>
      <c r="B1416" s="53" t="n">
        <v>5.06</v>
      </c>
    </row>
    <row r="1417" customFormat="false" ht="15.75" hidden="false" customHeight="false" outlineLevel="0" collapsed="false">
      <c r="A1417" s="20" t="s">
        <v>3185</v>
      </c>
      <c r="B1417" s="53" t="n">
        <v>4.38</v>
      </c>
    </row>
    <row r="1418" customFormat="false" ht="15.75" hidden="false" customHeight="false" outlineLevel="0" collapsed="false">
      <c r="A1418" s="20" t="s">
        <v>3186</v>
      </c>
      <c r="B1418" s="53" t="n">
        <v>4.55</v>
      </c>
    </row>
    <row r="1419" customFormat="false" ht="15.75" hidden="false" customHeight="false" outlineLevel="0" collapsed="false">
      <c r="A1419" s="20" t="s">
        <v>3188</v>
      </c>
      <c r="B1419" s="53" t="n">
        <v>3.94</v>
      </c>
    </row>
    <row r="1420" customFormat="false" ht="15.75" hidden="false" customHeight="false" outlineLevel="0" collapsed="false">
      <c r="A1420" s="20" t="s">
        <v>3189</v>
      </c>
      <c r="B1420" s="53" t="n">
        <v>5.06</v>
      </c>
    </row>
    <row r="1421" customFormat="false" ht="15.75" hidden="false" customHeight="false" outlineLevel="0" collapsed="false">
      <c r="A1421" s="20" t="s">
        <v>3192</v>
      </c>
      <c r="B1421" s="53" t="n">
        <v>4.38</v>
      </c>
    </row>
    <row r="1422" customFormat="false" ht="15.75" hidden="false" customHeight="false" outlineLevel="0" collapsed="false">
      <c r="A1422" s="20" t="s">
        <v>3193</v>
      </c>
      <c r="B1422" s="53" t="n">
        <v>2.11</v>
      </c>
    </row>
    <row r="1423" customFormat="false" ht="15.75" hidden="false" customHeight="false" outlineLevel="0" collapsed="false">
      <c r="A1423" s="20" t="s">
        <v>3196</v>
      </c>
      <c r="B1423" s="53" t="n">
        <v>1.83</v>
      </c>
    </row>
    <row r="1424" customFormat="false" ht="15.75" hidden="false" customHeight="false" outlineLevel="0" collapsed="false">
      <c r="A1424" s="20" t="s">
        <v>3197</v>
      </c>
      <c r="B1424" s="53" t="n">
        <v>1.91</v>
      </c>
    </row>
    <row r="1425" customFormat="false" ht="15.75" hidden="false" customHeight="false" outlineLevel="0" collapsed="false">
      <c r="A1425" s="20" t="s">
        <v>3199</v>
      </c>
      <c r="B1425" s="53" t="n">
        <v>1.65</v>
      </c>
    </row>
    <row r="1426" customFormat="false" ht="15.75" hidden="false" customHeight="false" outlineLevel="0" collapsed="false">
      <c r="A1426" s="20" t="s">
        <v>3200</v>
      </c>
      <c r="B1426" s="53" t="n">
        <v>1.18</v>
      </c>
    </row>
    <row r="1427" customFormat="false" ht="15.75" hidden="false" customHeight="false" outlineLevel="0" collapsed="false">
      <c r="A1427" s="20" t="s">
        <v>3203</v>
      </c>
      <c r="B1427" s="53" t="n">
        <v>1.02</v>
      </c>
    </row>
    <row r="1428" customFormat="false" ht="15.75" hidden="false" customHeight="false" outlineLevel="0" collapsed="false">
      <c r="A1428" s="20" t="s">
        <v>3204</v>
      </c>
      <c r="B1428" s="53" t="n">
        <v>0.59</v>
      </c>
    </row>
    <row r="1429" customFormat="false" ht="15.75" hidden="false" customHeight="false" outlineLevel="0" collapsed="false">
      <c r="A1429" s="20" t="s">
        <v>3206</v>
      </c>
      <c r="B1429" s="53" t="n">
        <v>0.51</v>
      </c>
    </row>
    <row r="1430" customFormat="false" ht="15.75" hidden="false" customHeight="false" outlineLevel="0" collapsed="false">
      <c r="A1430" s="20" t="s">
        <v>3207</v>
      </c>
      <c r="B1430" s="53" t="n">
        <v>1.98</v>
      </c>
    </row>
    <row r="1431" customFormat="false" ht="15.75" hidden="false" customHeight="false" outlineLevel="0" collapsed="false">
      <c r="A1431" s="20" t="s">
        <v>3212</v>
      </c>
      <c r="B1431" s="53" t="n">
        <v>1.71</v>
      </c>
    </row>
    <row r="1432" customFormat="false" ht="15.75" hidden="false" customHeight="false" outlineLevel="0" collapsed="false">
      <c r="A1432" s="20" t="s">
        <v>3213</v>
      </c>
      <c r="B1432" s="53" t="n">
        <v>1.78</v>
      </c>
    </row>
    <row r="1433" customFormat="false" ht="15.75" hidden="false" customHeight="false" outlineLevel="0" collapsed="false">
      <c r="A1433" s="20" t="s">
        <v>3215</v>
      </c>
      <c r="B1433" s="53" t="n">
        <v>1.54</v>
      </c>
    </row>
    <row r="1434" customFormat="false" ht="15.75" hidden="false" customHeight="false" outlineLevel="0" collapsed="false">
      <c r="A1434" s="20" t="s">
        <v>3216</v>
      </c>
      <c r="B1434" s="53" t="n">
        <v>5.06</v>
      </c>
    </row>
    <row r="1435" customFormat="false" ht="15.75" hidden="false" customHeight="false" outlineLevel="0" collapsed="false">
      <c r="A1435" s="20" t="s">
        <v>3218</v>
      </c>
      <c r="B1435" s="53" t="n">
        <v>4.38</v>
      </c>
    </row>
    <row r="1436" customFormat="false" ht="15.75" hidden="false" customHeight="false" outlineLevel="0" collapsed="false">
      <c r="A1436" s="20" t="s">
        <v>3219</v>
      </c>
      <c r="B1436" s="53" t="n">
        <v>4.55</v>
      </c>
    </row>
    <row r="1437" customFormat="false" ht="15.75" hidden="false" customHeight="false" outlineLevel="0" collapsed="false">
      <c r="A1437" s="20" t="s">
        <v>3222</v>
      </c>
      <c r="B1437" s="53" t="n">
        <v>3.94</v>
      </c>
    </row>
    <row r="1438" customFormat="false" ht="15.75" hidden="false" customHeight="false" outlineLevel="0" collapsed="false">
      <c r="A1438" s="20" t="s">
        <v>3223</v>
      </c>
      <c r="B1438" s="53" t="n">
        <v>5.06</v>
      </c>
    </row>
    <row r="1439" customFormat="false" ht="15.75" hidden="false" customHeight="false" outlineLevel="0" collapsed="false">
      <c r="A1439" s="20" t="s">
        <v>3225</v>
      </c>
      <c r="B1439" s="53" t="n">
        <v>4.38</v>
      </c>
    </row>
    <row r="1440" customFormat="false" ht="15.75" hidden="false" customHeight="false" outlineLevel="0" collapsed="false">
      <c r="A1440" s="20" t="s">
        <v>3226</v>
      </c>
      <c r="B1440" s="53" t="n">
        <v>2.11</v>
      </c>
    </row>
    <row r="1441" customFormat="false" ht="15.75" hidden="false" customHeight="false" outlineLevel="0" collapsed="false">
      <c r="A1441" s="20" t="s">
        <v>3228</v>
      </c>
      <c r="B1441" s="53" t="n">
        <v>1.83</v>
      </c>
    </row>
    <row r="1442" customFormat="false" ht="15.75" hidden="false" customHeight="false" outlineLevel="0" collapsed="false">
      <c r="A1442" s="20" t="s">
        <v>3229</v>
      </c>
      <c r="B1442" s="53" t="n">
        <v>1.91</v>
      </c>
    </row>
    <row r="1443" customFormat="false" ht="15.75" hidden="false" customHeight="false" outlineLevel="0" collapsed="false">
      <c r="A1443" s="20" t="s">
        <v>3232</v>
      </c>
      <c r="B1443" s="53" t="n">
        <v>1.65</v>
      </c>
    </row>
    <row r="1444" customFormat="false" ht="15.75" hidden="false" customHeight="false" outlineLevel="0" collapsed="false">
      <c r="A1444" s="20" t="s">
        <v>3233</v>
      </c>
      <c r="B1444" s="53" t="n">
        <v>1.18</v>
      </c>
    </row>
    <row r="1445" customFormat="false" ht="15.75" hidden="false" customHeight="false" outlineLevel="0" collapsed="false">
      <c r="A1445" s="20" t="s">
        <v>3235</v>
      </c>
      <c r="B1445" s="53" t="n">
        <v>1.02</v>
      </c>
    </row>
    <row r="1446" customFormat="false" ht="15.75" hidden="false" customHeight="false" outlineLevel="0" collapsed="false">
      <c r="A1446" s="20" t="s">
        <v>3236</v>
      </c>
      <c r="B1446" s="53" t="n">
        <v>0.59</v>
      </c>
    </row>
    <row r="1447" customFormat="false" ht="15.75" hidden="false" customHeight="false" outlineLevel="0" collapsed="false">
      <c r="A1447" s="20" t="s">
        <v>3239</v>
      </c>
      <c r="B1447" s="53" t="n">
        <v>0.51</v>
      </c>
    </row>
    <row r="1448" customFormat="false" ht="15.75" hidden="false" customHeight="false" outlineLevel="0" collapsed="false">
      <c r="A1448" s="20" t="s">
        <v>3240</v>
      </c>
      <c r="B1448" s="53" t="n">
        <v>3.6</v>
      </c>
    </row>
    <row r="1449" customFormat="false" ht="15.75" hidden="false" customHeight="false" outlineLevel="0" collapsed="false">
      <c r="A1449" s="20" t="s">
        <v>3243</v>
      </c>
      <c r="B1449" s="53" t="n">
        <v>3.12</v>
      </c>
    </row>
    <row r="1450" customFormat="false" ht="15.75" hidden="false" customHeight="false" outlineLevel="0" collapsed="false">
      <c r="A1450" s="20" t="s">
        <v>3244</v>
      </c>
      <c r="B1450" s="53" t="n">
        <v>3.34</v>
      </c>
    </row>
    <row r="1451" customFormat="false" ht="15.75" hidden="false" customHeight="false" outlineLevel="0" collapsed="false">
      <c r="A1451" s="20" t="s">
        <v>3248</v>
      </c>
      <c r="B1451" s="53" t="n">
        <v>2.89</v>
      </c>
    </row>
    <row r="1452" customFormat="false" ht="15.75" hidden="false" customHeight="false" outlineLevel="0" collapsed="false">
      <c r="A1452" s="20" t="s">
        <v>3249</v>
      </c>
      <c r="B1452" s="53" t="n">
        <v>1.98</v>
      </c>
    </row>
    <row r="1453" customFormat="false" ht="15.75" hidden="false" customHeight="false" outlineLevel="0" collapsed="false">
      <c r="A1453" s="20" t="s">
        <v>3253</v>
      </c>
      <c r="B1453" s="53" t="n">
        <v>1.71</v>
      </c>
    </row>
    <row r="1454" customFormat="false" ht="15.75" hidden="false" customHeight="false" outlineLevel="0" collapsed="false">
      <c r="A1454" s="20" t="s">
        <v>3254</v>
      </c>
      <c r="B1454" s="53" t="n">
        <v>3.34</v>
      </c>
    </row>
    <row r="1455" customFormat="false" ht="15.75" hidden="false" customHeight="false" outlineLevel="0" collapsed="false">
      <c r="A1455" s="20" t="s">
        <v>3256</v>
      </c>
      <c r="B1455" s="53" t="n">
        <v>2.89</v>
      </c>
    </row>
    <row r="1456" customFormat="false" ht="15.75" hidden="false" customHeight="false" outlineLevel="0" collapsed="false">
      <c r="A1456" s="20" t="s">
        <v>3257</v>
      </c>
      <c r="B1456" s="53" t="n">
        <v>10.84</v>
      </c>
    </row>
    <row r="1457" customFormat="false" ht="15.75" hidden="false" customHeight="false" outlineLevel="0" collapsed="false">
      <c r="A1457" s="20" t="s">
        <v>3259</v>
      </c>
      <c r="B1457" s="53" t="n">
        <v>9.39</v>
      </c>
    </row>
    <row r="1458" customFormat="false" ht="15.75" hidden="false" customHeight="false" outlineLevel="0" collapsed="false">
      <c r="A1458" s="20" t="s">
        <v>3260</v>
      </c>
      <c r="B1458" s="53" t="n">
        <v>9.03</v>
      </c>
    </row>
    <row r="1459" customFormat="false" ht="15.75" hidden="false" customHeight="false" outlineLevel="0" collapsed="false">
      <c r="A1459" s="20" t="s">
        <v>3262</v>
      </c>
      <c r="B1459" s="53" t="n">
        <v>7.83</v>
      </c>
    </row>
    <row r="1460" customFormat="false" ht="15.75" hidden="false" customHeight="false" outlineLevel="0" collapsed="false">
      <c r="A1460" s="20" t="s">
        <v>3263</v>
      </c>
      <c r="B1460" s="53" t="n">
        <v>0.6</v>
      </c>
    </row>
    <row r="1461" customFormat="false" ht="15.75" hidden="false" customHeight="false" outlineLevel="0" collapsed="false">
      <c r="A1461" s="20" t="s">
        <v>3265</v>
      </c>
      <c r="B1461" s="53" t="n">
        <v>0.52</v>
      </c>
    </row>
    <row r="1462" customFormat="false" ht="15.75" hidden="false" customHeight="false" outlineLevel="0" collapsed="false">
      <c r="A1462" s="20" t="s">
        <v>3266</v>
      </c>
      <c r="B1462" s="53" t="n">
        <v>0.38</v>
      </c>
    </row>
    <row r="1463" customFormat="false" ht="15.75" hidden="false" customHeight="false" outlineLevel="0" collapsed="false">
      <c r="A1463" s="20" t="s">
        <v>3268</v>
      </c>
      <c r="B1463" s="53" t="n">
        <v>0.33</v>
      </c>
    </row>
    <row r="1464" customFormat="false" ht="15.75" hidden="false" customHeight="false" outlineLevel="0" collapsed="false">
      <c r="A1464" s="20" t="s">
        <v>3269</v>
      </c>
      <c r="B1464" s="53" t="n">
        <v>3.29</v>
      </c>
    </row>
    <row r="1465" customFormat="false" ht="15.75" hidden="false" customHeight="false" outlineLevel="0" collapsed="false">
      <c r="A1465" s="20" t="s">
        <v>3271</v>
      </c>
      <c r="B1465" s="53" t="n">
        <v>2.85</v>
      </c>
    </row>
    <row r="1466" customFormat="false" ht="15.75" hidden="false" customHeight="false" outlineLevel="0" collapsed="false">
      <c r="A1466" s="20" t="s">
        <v>3272</v>
      </c>
      <c r="B1466" s="53" t="n">
        <v>2.39</v>
      </c>
    </row>
    <row r="1467" customFormat="false" ht="15.75" hidden="false" customHeight="false" outlineLevel="0" collapsed="false">
      <c r="A1467" s="20" t="s">
        <v>3275</v>
      </c>
      <c r="B1467" s="53" t="n">
        <v>2.07</v>
      </c>
    </row>
    <row r="1468" customFormat="false" ht="15.75" hidden="false" customHeight="false" outlineLevel="0" collapsed="false">
      <c r="A1468" s="20" t="s">
        <v>3276</v>
      </c>
      <c r="B1468" s="53" t="n">
        <v>1.18</v>
      </c>
    </row>
    <row r="1469" customFormat="false" ht="15.75" hidden="false" customHeight="false" outlineLevel="0" collapsed="false">
      <c r="A1469" s="20" t="s">
        <v>3278</v>
      </c>
      <c r="B1469" s="53" t="n">
        <v>1.02</v>
      </c>
    </row>
    <row r="1470" customFormat="false" ht="15.75" hidden="false" customHeight="false" outlineLevel="0" collapsed="false">
      <c r="A1470" s="20" t="s">
        <v>3279</v>
      </c>
      <c r="B1470" s="53" t="n">
        <v>3.6</v>
      </c>
    </row>
    <row r="1471" customFormat="false" ht="15.75" hidden="false" customHeight="false" outlineLevel="0" collapsed="false">
      <c r="A1471" s="20" t="s">
        <v>3282</v>
      </c>
      <c r="B1471" s="53" t="n">
        <v>3.12</v>
      </c>
    </row>
    <row r="1472" customFormat="false" ht="15.75" hidden="false" customHeight="false" outlineLevel="0" collapsed="false">
      <c r="A1472" s="20" t="s">
        <v>3283</v>
      </c>
      <c r="B1472" s="53" t="n">
        <v>3.34</v>
      </c>
    </row>
    <row r="1473" customFormat="false" ht="15.75" hidden="false" customHeight="false" outlineLevel="0" collapsed="false">
      <c r="A1473" s="20" t="s">
        <v>42</v>
      </c>
      <c r="B1473" s="53" t="n">
        <v>2.89</v>
      </c>
    </row>
    <row r="1474" customFormat="false" ht="15.75" hidden="false" customHeight="false" outlineLevel="0" collapsed="false">
      <c r="A1474" s="20" t="s">
        <v>3285</v>
      </c>
      <c r="B1474" s="53" t="n">
        <v>1.98</v>
      </c>
    </row>
    <row r="1475" customFormat="false" ht="15.75" hidden="false" customHeight="false" outlineLevel="0" collapsed="false">
      <c r="A1475" s="20" t="s">
        <v>3287</v>
      </c>
      <c r="B1475" s="53" t="n">
        <v>1.71</v>
      </c>
    </row>
    <row r="1476" customFormat="false" ht="15.75" hidden="false" customHeight="false" outlineLevel="0" collapsed="false">
      <c r="A1476" s="20" t="s">
        <v>3288</v>
      </c>
      <c r="B1476" s="53" t="n">
        <v>3.34</v>
      </c>
    </row>
    <row r="1477" customFormat="false" ht="15.75" hidden="false" customHeight="false" outlineLevel="0" collapsed="false">
      <c r="A1477" s="20" t="s">
        <v>3290</v>
      </c>
      <c r="B1477" s="53" t="n">
        <v>2.89</v>
      </c>
    </row>
    <row r="1478" customFormat="false" ht="15.75" hidden="false" customHeight="false" outlineLevel="0" collapsed="false">
      <c r="A1478" s="20" t="s">
        <v>3291</v>
      </c>
      <c r="B1478" s="53" t="n">
        <v>10.84</v>
      </c>
    </row>
    <row r="1479" customFormat="false" ht="15.75" hidden="false" customHeight="false" outlineLevel="0" collapsed="false">
      <c r="A1479" s="20" t="s">
        <v>3293</v>
      </c>
      <c r="B1479" s="53" t="n">
        <v>9.39</v>
      </c>
    </row>
    <row r="1480" customFormat="false" ht="15.75" hidden="false" customHeight="false" outlineLevel="0" collapsed="false">
      <c r="A1480" s="20" t="s">
        <v>3294</v>
      </c>
      <c r="B1480" s="53" t="n">
        <v>9.03</v>
      </c>
    </row>
    <row r="1481" customFormat="false" ht="15.75" hidden="false" customHeight="false" outlineLevel="0" collapsed="false">
      <c r="A1481" s="20" t="s">
        <v>3296</v>
      </c>
      <c r="B1481" s="53" t="n">
        <v>7.83</v>
      </c>
    </row>
    <row r="1482" customFormat="false" ht="15.75" hidden="false" customHeight="false" outlineLevel="0" collapsed="false">
      <c r="A1482" s="20" t="s">
        <v>3297</v>
      </c>
      <c r="B1482" s="53" t="n">
        <v>0.6</v>
      </c>
    </row>
    <row r="1483" customFormat="false" ht="15.75" hidden="false" customHeight="false" outlineLevel="0" collapsed="false">
      <c r="A1483" s="20" t="s">
        <v>3300</v>
      </c>
      <c r="B1483" s="53" t="n">
        <v>0.52</v>
      </c>
    </row>
    <row r="1484" customFormat="false" ht="15.75" hidden="false" customHeight="false" outlineLevel="0" collapsed="false">
      <c r="A1484" s="20" t="s">
        <v>3301</v>
      </c>
      <c r="B1484" s="53" t="n">
        <v>0.38</v>
      </c>
    </row>
    <row r="1485" customFormat="false" ht="15.75" hidden="false" customHeight="false" outlineLevel="0" collapsed="false">
      <c r="A1485" s="20" t="s">
        <v>3303</v>
      </c>
      <c r="B1485" s="53" t="n">
        <v>0.33</v>
      </c>
    </row>
    <row r="1486" customFormat="false" ht="15.75" hidden="false" customHeight="false" outlineLevel="0" collapsed="false">
      <c r="A1486" s="20" t="s">
        <v>3304</v>
      </c>
      <c r="B1486" s="53" t="n">
        <v>3.29</v>
      </c>
    </row>
    <row r="1487" customFormat="false" ht="15.75" hidden="false" customHeight="false" outlineLevel="0" collapsed="false">
      <c r="A1487" s="20" t="s">
        <v>3307</v>
      </c>
      <c r="B1487" s="53" t="n">
        <v>2.85</v>
      </c>
    </row>
    <row r="1488" customFormat="false" ht="15.75" hidden="false" customHeight="false" outlineLevel="0" collapsed="false">
      <c r="A1488" s="20" t="s">
        <v>3308</v>
      </c>
      <c r="B1488" s="53" t="n">
        <v>2.39</v>
      </c>
    </row>
    <row r="1489" customFormat="false" ht="15.75" hidden="false" customHeight="false" outlineLevel="0" collapsed="false">
      <c r="A1489" s="20" t="s">
        <v>3310</v>
      </c>
      <c r="B1489" s="53" t="n">
        <v>2.07</v>
      </c>
    </row>
    <row r="1490" customFormat="false" ht="15.75" hidden="false" customHeight="false" outlineLevel="0" collapsed="false">
      <c r="A1490" s="20" t="s">
        <v>3311</v>
      </c>
      <c r="B1490" s="53" t="n">
        <v>1.18</v>
      </c>
    </row>
    <row r="1491" customFormat="false" ht="15.75" hidden="false" customHeight="false" outlineLevel="0" collapsed="false">
      <c r="A1491" s="20" t="s">
        <v>3313</v>
      </c>
      <c r="B1491" s="53" t="n">
        <v>1.02</v>
      </c>
    </row>
    <row r="1492" customFormat="false" ht="15.75" hidden="false" customHeight="false" outlineLevel="0" collapsed="false">
      <c r="A1492" s="20" t="s">
        <v>3314</v>
      </c>
      <c r="B1492" s="53" t="n">
        <v>6.05</v>
      </c>
    </row>
    <row r="1493" customFormat="false" ht="15.75" hidden="false" customHeight="false" outlineLevel="0" collapsed="false">
      <c r="A1493" s="20" t="s">
        <v>3318</v>
      </c>
      <c r="B1493" s="53" t="n">
        <v>5.24</v>
      </c>
    </row>
    <row r="1494" customFormat="false" ht="15.75" hidden="false" customHeight="false" outlineLevel="0" collapsed="false">
      <c r="A1494" s="20" t="s">
        <v>3319</v>
      </c>
      <c r="B1494" s="53" t="n">
        <v>3.6</v>
      </c>
    </row>
    <row r="1495" customFormat="false" ht="15.75" hidden="false" customHeight="false" outlineLevel="0" collapsed="false">
      <c r="A1495" s="20" t="s">
        <v>3321</v>
      </c>
      <c r="B1495" s="53" t="n">
        <v>3.12</v>
      </c>
    </row>
    <row r="1496" customFormat="false" ht="15.75" hidden="false" customHeight="false" outlineLevel="0" collapsed="false">
      <c r="A1496" s="20" t="s">
        <v>3322</v>
      </c>
      <c r="B1496" s="53" t="n">
        <v>3.34</v>
      </c>
    </row>
    <row r="1497" customFormat="false" ht="15.75" hidden="false" customHeight="false" outlineLevel="0" collapsed="false">
      <c r="A1497" s="20" t="s">
        <v>3324</v>
      </c>
      <c r="B1497" s="53" t="n">
        <v>2.89</v>
      </c>
    </row>
    <row r="1498" customFormat="false" ht="15.75" hidden="false" customHeight="false" outlineLevel="0" collapsed="false">
      <c r="A1498" s="20" t="s">
        <v>3325</v>
      </c>
      <c r="B1498" s="53" t="n">
        <v>6.05</v>
      </c>
    </row>
    <row r="1499" customFormat="false" ht="15.75" hidden="false" customHeight="false" outlineLevel="0" collapsed="false">
      <c r="A1499" s="20" t="s">
        <v>3328</v>
      </c>
      <c r="B1499" s="53" t="n">
        <v>5.24</v>
      </c>
    </row>
    <row r="1500" customFormat="false" ht="15.75" hidden="false" customHeight="false" outlineLevel="0" collapsed="false">
      <c r="A1500" s="20" t="s">
        <v>3329</v>
      </c>
      <c r="B1500" s="53" t="n">
        <v>10.84</v>
      </c>
    </row>
    <row r="1501" customFormat="false" ht="15.75" hidden="false" customHeight="false" outlineLevel="0" collapsed="false">
      <c r="A1501" s="20" t="s">
        <v>3332</v>
      </c>
      <c r="B1501" s="53" t="n">
        <v>9.39</v>
      </c>
    </row>
    <row r="1502" customFormat="false" ht="15.75" hidden="false" customHeight="false" outlineLevel="0" collapsed="false">
      <c r="A1502" s="20" t="s">
        <v>3333</v>
      </c>
      <c r="B1502" s="53" t="n">
        <v>9.03</v>
      </c>
    </row>
    <row r="1503" customFormat="false" ht="15.75" hidden="false" customHeight="false" outlineLevel="0" collapsed="false">
      <c r="A1503" s="20" t="s">
        <v>3336</v>
      </c>
      <c r="B1503" s="53" t="n">
        <v>7.83</v>
      </c>
    </row>
    <row r="1504" customFormat="false" ht="15.75" hidden="false" customHeight="false" outlineLevel="0" collapsed="false">
      <c r="A1504" s="20" t="s">
        <v>3337</v>
      </c>
      <c r="B1504" s="53" t="n">
        <v>6.6</v>
      </c>
    </row>
    <row r="1505" customFormat="false" ht="15.75" hidden="false" customHeight="false" outlineLevel="0" collapsed="false">
      <c r="A1505" s="20" t="s">
        <v>3340</v>
      </c>
      <c r="B1505" s="53" t="n">
        <v>5.72</v>
      </c>
    </row>
    <row r="1506" customFormat="false" ht="15.75" hidden="false" customHeight="false" outlineLevel="0" collapsed="false">
      <c r="A1506" s="20" t="s">
        <v>3341</v>
      </c>
      <c r="B1506" s="53" t="n">
        <v>4.43</v>
      </c>
    </row>
    <row r="1507" customFormat="false" ht="15.75" hidden="false" customHeight="false" outlineLevel="0" collapsed="false">
      <c r="A1507" s="20" t="s">
        <v>3343</v>
      </c>
      <c r="B1507" s="53" t="n">
        <v>3.84</v>
      </c>
    </row>
    <row r="1508" customFormat="false" ht="15.75" hidden="false" customHeight="false" outlineLevel="0" collapsed="false">
      <c r="A1508" s="20" t="s">
        <v>3344</v>
      </c>
      <c r="B1508" s="53" t="n">
        <v>3.35</v>
      </c>
    </row>
    <row r="1509" customFormat="false" ht="15.75" hidden="false" customHeight="false" outlineLevel="0" collapsed="false">
      <c r="A1509" s="20" t="s">
        <v>3346</v>
      </c>
      <c r="B1509" s="53" t="n">
        <v>2.9</v>
      </c>
    </row>
    <row r="1510" customFormat="false" ht="15.75" hidden="false" customHeight="false" outlineLevel="0" collapsed="false">
      <c r="A1510" s="20" t="s">
        <v>3347</v>
      </c>
      <c r="B1510" s="53" t="n">
        <v>0.59</v>
      </c>
    </row>
    <row r="1511" customFormat="false" ht="15.75" hidden="false" customHeight="false" outlineLevel="0" collapsed="false">
      <c r="A1511" s="20" t="s">
        <v>3350</v>
      </c>
      <c r="B1511" s="53" t="n">
        <v>0.51</v>
      </c>
    </row>
    <row r="1512" customFormat="false" ht="15.75" hidden="false" customHeight="false" outlineLevel="0" collapsed="false">
      <c r="A1512" s="20" t="s">
        <v>3351</v>
      </c>
      <c r="B1512" s="53" t="n">
        <v>0.38</v>
      </c>
    </row>
    <row r="1513" customFormat="false" ht="15.75" hidden="false" customHeight="false" outlineLevel="0" collapsed="false">
      <c r="A1513" s="20" t="s">
        <v>3354</v>
      </c>
      <c r="B1513" s="53" t="n">
        <v>0.33</v>
      </c>
    </row>
    <row r="1514" customFormat="false" ht="15.75" hidden="false" customHeight="false" outlineLevel="0" collapsed="false">
      <c r="A1514" s="20" t="s">
        <v>3355</v>
      </c>
      <c r="B1514" s="53" t="n">
        <v>3.6</v>
      </c>
    </row>
    <row r="1515" customFormat="false" ht="15.75" hidden="false" customHeight="false" outlineLevel="0" collapsed="false">
      <c r="A1515" s="20" t="s">
        <v>3358</v>
      </c>
      <c r="B1515" s="53" t="n">
        <v>3.12</v>
      </c>
    </row>
    <row r="1516" customFormat="false" ht="15.75" hidden="false" customHeight="false" outlineLevel="0" collapsed="false">
      <c r="A1516" s="20" t="s">
        <v>3359</v>
      </c>
      <c r="B1516" s="53" t="n">
        <v>2.39</v>
      </c>
    </row>
    <row r="1517" customFormat="false" ht="15.75" hidden="false" customHeight="false" outlineLevel="0" collapsed="false">
      <c r="A1517" s="20" t="s">
        <v>3361</v>
      </c>
      <c r="B1517" s="53" t="n">
        <v>2.07</v>
      </c>
    </row>
    <row r="1518" customFormat="false" ht="15.75" hidden="false" customHeight="false" outlineLevel="0" collapsed="false">
      <c r="A1518" s="20" t="s">
        <v>3362</v>
      </c>
      <c r="B1518" s="53" t="n">
        <v>1.81</v>
      </c>
    </row>
    <row r="1519" customFormat="false" ht="15.75" hidden="false" customHeight="false" outlineLevel="0" collapsed="false">
      <c r="A1519" s="20" t="s">
        <v>3364</v>
      </c>
      <c r="B1519" s="53" t="n">
        <v>1.57</v>
      </c>
    </row>
    <row r="1520" customFormat="false" ht="15.75" hidden="false" customHeight="false" outlineLevel="0" collapsed="false">
      <c r="A1520" s="20" t="s">
        <v>3365</v>
      </c>
      <c r="B1520" s="53" t="n">
        <v>6.05</v>
      </c>
    </row>
    <row r="1521" customFormat="false" ht="15.75" hidden="false" customHeight="false" outlineLevel="0" collapsed="false">
      <c r="A1521" s="20" t="s">
        <v>3369</v>
      </c>
      <c r="B1521" s="53" t="n">
        <v>5.24</v>
      </c>
    </row>
    <row r="1522" customFormat="false" ht="15.75" hidden="false" customHeight="false" outlineLevel="0" collapsed="false">
      <c r="A1522" s="20" t="s">
        <v>3370</v>
      </c>
      <c r="B1522" s="53" t="n">
        <v>3.6</v>
      </c>
    </row>
    <row r="1523" customFormat="false" ht="15.75" hidden="false" customHeight="false" outlineLevel="0" collapsed="false">
      <c r="A1523" s="20" t="s">
        <v>3372</v>
      </c>
      <c r="B1523" s="53" t="n">
        <v>3.12</v>
      </c>
    </row>
    <row r="1524" customFormat="false" ht="15.75" hidden="false" customHeight="false" outlineLevel="0" collapsed="false">
      <c r="A1524" s="20" t="s">
        <v>3373</v>
      </c>
      <c r="B1524" s="53" t="n">
        <v>3.34</v>
      </c>
    </row>
    <row r="1525" customFormat="false" ht="15.75" hidden="false" customHeight="false" outlineLevel="0" collapsed="false">
      <c r="A1525" s="20" t="s">
        <v>3375</v>
      </c>
      <c r="B1525" s="53" t="n">
        <v>2.89</v>
      </c>
    </row>
    <row r="1526" customFormat="false" ht="15.75" hidden="false" customHeight="false" outlineLevel="0" collapsed="false">
      <c r="A1526" s="20" t="s">
        <v>3376</v>
      </c>
      <c r="B1526" s="53" t="n">
        <v>6.05</v>
      </c>
    </row>
    <row r="1527" customFormat="false" ht="15.75" hidden="false" customHeight="false" outlineLevel="0" collapsed="false">
      <c r="A1527" s="20" t="s">
        <v>3378</v>
      </c>
      <c r="B1527" s="53" t="n">
        <v>5.24</v>
      </c>
    </row>
    <row r="1528" customFormat="false" ht="15.75" hidden="false" customHeight="false" outlineLevel="0" collapsed="false">
      <c r="A1528" s="20" t="s">
        <v>3379</v>
      </c>
      <c r="B1528" s="53" t="n">
        <v>10.84</v>
      </c>
    </row>
    <row r="1529" customFormat="false" ht="15.75" hidden="false" customHeight="false" outlineLevel="0" collapsed="false">
      <c r="A1529" s="20" t="s">
        <v>3381</v>
      </c>
      <c r="B1529" s="53" t="n">
        <v>9.39</v>
      </c>
    </row>
    <row r="1530" customFormat="false" ht="15.75" hidden="false" customHeight="false" outlineLevel="0" collapsed="false">
      <c r="A1530" s="20" t="s">
        <v>3382</v>
      </c>
      <c r="B1530" s="53" t="n">
        <v>9.03</v>
      </c>
    </row>
    <row r="1531" customFormat="false" ht="15.75" hidden="false" customHeight="false" outlineLevel="0" collapsed="false">
      <c r="A1531" s="20" t="s">
        <v>3384</v>
      </c>
      <c r="B1531" s="53" t="n">
        <v>7.83</v>
      </c>
    </row>
    <row r="1532" customFormat="false" ht="15.75" hidden="false" customHeight="false" outlineLevel="0" collapsed="false">
      <c r="A1532" s="20" t="s">
        <v>3385</v>
      </c>
      <c r="B1532" s="53" t="n">
        <v>6.6</v>
      </c>
    </row>
    <row r="1533" customFormat="false" ht="15.75" hidden="false" customHeight="false" outlineLevel="0" collapsed="false">
      <c r="A1533" s="20" t="s">
        <v>3387</v>
      </c>
      <c r="B1533" s="53" t="n">
        <v>5.72</v>
      </c>
    </row>
    <row r="1534" customFormat="false" ht="15.75" hidden="false" customHeight="false" outlineLevel="0" collapsed="false">
      <c r="A1534" s="20" t="s">
        <v>3388</v>
      </c>
      <c r="B1534" s="53" t="n">
        <v>4.43</v>
      </c>
    </row>
    <row r="1535" customFormat="false" ht="15.75" hidden="false" customHeight="false" outlineLevel="0" collapsed="false">
      <c r="A1535" s="20" t="s">
        <v>3391</v>
      </c>
      <c r="B1535" s="53" t="n">
        <v>3.84</v>
      </c>
    </row>
    <row r="1536" customFormat="false" ht="15.75" hidden="false" customHeight="false" outlineLevel="0" collapsed="false">
      <c r="A1536" s="20" t="s">
        <v>3392</v>
      </c>
      <c r="B1536" s="53" t="n">
        <v>3.35</v>
      </c>
    </row>
    <row r="1537" customFormat="false" ht="15.75" hidden="false" customHeight="false" outlineLevel="0" collapsed="false">
      <c r="A1537" s="20" t="s">
        <v>3394</v>
      </c>
      <c r="B1537" s="53" t="n">
        <v>2.9</v>
      </c>
    </row>
    <row r="1538" customFormat="false" ht="15.75" hidden="false" customHeight="false" outlineLevel="0" collapsed="false">
      <c r="A1538" s="20" t="s">
        <v>3395</v>
      </c>
      <c r="B1538" s="53" t="n">
        <v>0.59</v>
      </c>
    </row>
    <row r="1539" customFormat="false" ht="15.75" hidden="false" customHeight="false" outlineLevel="0" collapsed="false">
      <c r="A1539" s="20" t="s">
        <v>3397</v>
      </c>
      <c r="B1539" s="53" t="n">
        <v>0.51</v>
      </c>
    </row>
    <row r="1540" customFormat="false" ht="15.75" hidden="false" customHeight="false" outlineLevel="0" collapsed="false">
      <c r="A1540" s="20" t="s">
        <v>3398</v>
      </c>
      <c r="B1540" s="53" t="n">
        <v>0.38</v>
      </c>
    </row>
    <row r="1541" customFormat="false" ht="15.75" hidden="false" customHeight="false" outlineLevel="0" collapsed="false">
      <c r="A1541" s="20" t="s">
        <v>3400</v>
      </c>
      <c r="B1541" s="53" t="n">
        <v>0.33</v>
      </c>
    </row>
    <row r="1542" customFormat="false" ht="15.75" hidden="false" customHeight="false" outlineLevel="0" collapsed="false">
      <c r="A1542" s="20" t="s">
        <v>3401</v>
      </c>
      <c r="B1542" s="53" t="n">
        <v>3.6</v>
      </c>
    </row>
    <row r="1543" customFormat="false" ht="15.75" hidden="false" customHeight="false" outlineLevel="0" collapsed="false">
      <c r="A1543" s="20" t="s">
        <v>3403</v>
      </c>
      <c r="B1543" s="53" t="n">
        <v>3.12</v>
      </c>
    </row>
    <row r="1544" customFormat="false" ht="15.75" hidden="false" customHeight="false" outlineLevel="0" collapsed="false">
      <c r="A1544" s="20" t="s">
        <v>3404</v>
      </c>
      <c r="B1544" s="53" t="n">
        <v>2.39</v>
      </c>
    </row>
    <row r="1545" customFormat="false" ht="15.75" hidden="false" customHeight="false" outlineLevel="0" collapsed="false">
      <c r="A1545" s="20" t="s">
        <v>3407</v>
      </c>
      <c r="B1545" s="53" t="n">
        <v>2.07</v>
      </c>
    </row>
    <row r="1546" customFormat="false" ht="15.75" hidden="false" customHeight="false" outlineLevel="0" collapsed="false">
      <c r="A1546" s="20" t="s">
        <v>3408</v>
      </c>
      <c r="B1546" s="53" t="n">
        <v>1.81</v>
      </c>
    </row>
    <row r="1547" customFormat="false" ht="15.75" hidden="false" customHeight="false" outlineLevel="0" collapsed="false">
      <c r="A1547" s="20" t="s">
        <v>3410</v>
      </c>
      <c r="B1547" s="53" t="n">
        <v>1.57</v>
      </c>
    </row>
    <row r="1548" customFormat="false" ht="15.75" hidden="false" customHeight="false" outlineLevel="0" collapsed="false">
      <c r="A1548" s="20" t="s">
        <v>3411</v>
      </c>
      <c r="B1548" s="53" t="n">
        <v>7.23</v>
      </c>
    </row>
    <row r="1549" customFormat="false" ht="15.75" hidden="false" customHeight="false" outlineLevel="0" collapsed="false">
      <c r="A1549" s="20" t="s">
        <v>3414</v>
      </c>
      <c r="B1549" s="53" t="n">
        <v>6.26</v>
      </c>
    </row>
    <row r="1550" customFormat="false" ht="15.75" hidden="false" customHeight="false" outlineLevel="0" collapsed="false">
      <c r="A1550" s="20" t="s">
        <v>3415</v>
      </c>
      <c r="B1550" s="53" t="n">
        <v>6.05</v>
      </c>
    </row>
    <row r="1551" customFormat="false" ht="15.75" hidden="false" customHeight="false" outlineLevel="0" collapsed="false">
      <c r="A1551" s="20" t="s">
        <v>3417</v>
      </c>
      <c r="B1551" s="53" t="n">
        <v>5.24</v>
      </c>
    </row>
    <row r="1552" customFormat="false" ht="15.75" hidden="false" customHeight="false" outlineLevel="0" collapsed="false">
      <c r="A1552" s="20" t="s">
        <v>3418</v>
      </c>
      <c r="B1552" s="53" t="n">
        <v>3.6</v>
      </c>
    </row>
    <row r="1553" customFormat="false" ht="15.75" hidden="false" customHeight="false" outlineLevel="0" collapsed="false">
      <c r="A1553" s="20" t="s">
        <v>3420</v>
      </c>
      <c r="B1553" s="53" t="n">
        <v>3.12</v>
      </c>
    </row>
    <row r="1554" customFormat="false" ht="15.75" hidden="false" customHeight="false" outlineLevel="0" collapsed="false">
      <c r="A1554" s="20" t="s">
        <v>3421</v>
      </c>
      <c r="B1554" s="53" t="n">
        <v>12.09</v>
      </c>
    </row>
    <row r="1555" customFormat="false" ht="15.75" hidden="false" customHeight="false" outlineLevel="0" collapsed="false">
      <c r="A1555" s="20" t="s">
        <v>3424</v>
      </c>
      <c r="B1555" s="53" t="n">
        <v>10.48</v>
      </c>
    </row>
    <row r="1556" customFormat="false" ht="15.75" hidden="false" customHeight="false" outlineLevel="0" collapsed="false">
      <c r="A1556" s="20" t="s">
        <v>3425</v>
      </c>
      <c r="B1556" s="53" t="n">
        <v>9.03</v>
      </c>
    </row>
    <row r="1557" customFormat="false" ht="15.75" hidden="false" customHeight="false" outlineLevel="0" collapsed="false">
      <c r="A1557" s="20" t="s">
        <v>3427</v>
      </c>
      <c r="B1557" s="53" t="n">
        <v>7.83</v>
      </c>
    </row>
    <row r="1558" customFormat="false" ht="15.75" hidden="false" customHeight="false" outlineLevel="0" collapsed="false">
      <c r="A1558" s="20" t="s">
        <v>3428</v>
      </c>
      <c r="B1558" s="53" t="n">
        <v>14.46</v>
      </c>
    </row>
    <row r="1559" customFormat="false" ht="15.75" hidden="false" customHeight="false" outlineLevel="0" collapsed="false">
      <c r="A1559" s="20" t="s">
        <v>3431</v>
      </c>
      <c r="B1559" s="53" t="n">
        <v>12.53</v>
      </c>
    </row>
    <row r="1560" customFormat="false" ht="15.75" hidden="false" customHeight="false" outlineLevel="0" collapsed="false">
      <c r="A1560" s="20" t="s">
        <v>3432</v>
      </c>
      <c r="B1560" s="53" t="n">
        <v>8.8</v>
      </c>
    </row>
    <row r="1561" customFormat="false" ht="15.75" hidden="false" customHeight="false" outlineLevel="0" collapsed="false">
      <c r="A1561" s="20" t="s">
        <v>3435</v>
      </c>
      <c r="B1561" s="53" t="n">
        <v>7.63</v>
      </c>
    </row>
    <row r="1562" customFormat="false" ht="15.75" hidden="false" customHeight="false" outlineLevel="0" collapsed="false">
      <c r="A1562" s="20" t="s">
        <v>3436</v>
      </c>
      <c r="B1562" s="53" t="n">
        <v>6.6</v>
      </c>
    </row>
    <row r="1563" customFormat="false" ht="15.75" hidden="false" customHeight="false" outlineLevel="0" collapsed="false">
      <c r="A1563" s="20" t="s">
        <v>3438</v>
      </c>
      <c r="B1563" s="53" t="n">
        <v>5.72</v>
      </c>
    </row>
    <row r="1564" customFormat="false" ht="15.75" hidden="false" customHeight="false" outlineLevel="0" collapsed="false">
      <c r="A1564" s="20" t="s">
        <v>3439</v>
      </c>
      <c r="B1564" s="53" t="n">
        <v>4.43</v>
      </c>
    </row>
    <row r="1565" customFormat="false" ht="15.75" hidden="false" customHeight="false" outlineLevel="0" collapsed="false">
      <c r="A1565" s="20" t="s">
        <v>3441</v>
      </c>
      <c r="B1565" s="53" t="n">
        <v>3.84</v>
      </c>
    </row>
    <row r="1566" customFormat="false" ht="15.75" hidden="false" customHeight="false" outlineLevel="0" collapsed="false">
      <c r="A1566" s="20" t="s">
        <v>3442</v>
      </c>
      <c r="B1566" s="53" t="n">
        <v>0.81</v>
      </c>
    </row>
    <row r="1567" customFormat="false" ht="15.75" hidden="false" customHeight="false" outlineLevel="0" collapsed="false">
      <c r="A1567" s="20" t="s">
        <v>3445</v>
      </c>
      <c r="B1567" s="53" t="n">
        <v>0.7</v>
      </c>
    </row>
    <row r="1568" customFormat="false" ht="15.75" hidden="false" customHeight="false" outlineLevel="0" collapsed="false">
      <c r="A1568" s="20" t="s">
        <v>3446</v>
      </c>
      <c r="B1568" s="53" t="n">
        <v>0.59</v>
      </c>
    </row>
    <row r="1569" customFormat="false" ht="15.75" hidden="false" customHeight="false" outlineLevel="0" collapsed="false">
      <c r="A1569" s="20" t="s">
        <v>3449</v>
      </c>
      <c r="B1569" s="53" t="n">
        <v>0.51</v>
      </c>
    </row>
    <row r="1570" customFormat="false" ht="15.75" hidden="false" customHeight="false" outlineLevel="0" collapsed="false">
      <c r="A1570" s="20" t="s">
        <v>3450</v>
      </c>
      <c r="B1570" s="53" t="n">
        <v>3.6</v>
      </c>
    </row>
    <row r="1571" customFormat="false" ht="15.75" hidden="false" customHeight="false" outlineLevel="0" collapsed="false">
      <c r="A1571" s="20" t="s">
        <v>3453</v>
      </c>
      <c r="B1571" s="53" t="n">
        <v>3.12</v>
      </c>
    </row>
    <row r="1572" customFormat="false" ht="15.75" hidden="false" customHeight="false" outlineLevel="0" collapsed="false">
      <c r="A1572" s="20" t="s">
        <v>3454</v>
      </c>
      <c r="B1572" s="53" t="n">
        <v>2.39</v>
      </c>
    </row>
    <row r="1573" customFormat="false" ht="15.75" hidden="false" customHeight="false" outlineLevel="0" collapsed="false">
      <c r="A1573" s="20" t="s">
        <v>3456</v>
      </c>
      <c r="B1573" s="53" t="n">
        <v>2.07</v>
      </c>
    </row>
    <row r="1574" customFormat="false" ht="15.75" hidden="false" customHeight="false" outlineLevel="0" collapsed="false">
      <c r="A1574" s="20" t="s">
        <v>3457</v>
      </c>
      <c r="B1574" s="53" t="n">
        <v>1.81</v>
      </c>
    </row>
    <row r="1575" customFormat="false" ht="15.75" hidden="false" customHeight="false" outlineLevel="0" collapsed="false">
      <c r="A1575" s="20" t="s">
        <v>3459</v>
      </c>
      <c r="B1575" s="53" t="n">
        <v>1.57</v>
      </c>
    </row>
    <row r="1576" customFormat="false" ht="15.75" hidden="false" customHeight="false" outlineLevel="0" collapsed="false">
      <c r="A1576" s="20" t="s">
        <v>3460</v>
      </c>
      <c r="B1576" s="53" t="n">
        <v>5.54</v>
      </c>
    </row>
    <row r="1577" customFormat="false" ht="15.75" hidden="false" customHeight="false" outlineLevel="0" collapsed="false">
      <c r="A1577" s="20" t="s">
        <v>3464</v>
      </c>
      <c r="B1577" s="53" t="n">
        <v>4.8</v>
      </c>
    </row>
    <row r="1578" customFormat="false" ht="15.75" hidden="false" customHeight="false" outlineLevel="0" collapsed="false">
      <c r="A1578" s="20" t="s">
        <v>3465</v>
      </c>
      <c r="B1578" s="53" t="n">
        <v>4.61</v>
      </c>
    </row>
    <row r="1579" customFormat="false" ht="15.75" hidden="false" customHeight="false" outlineLevel="0" collapsed="false">
      <c r="A1579" s="20" t="s">
        <v>3468</v>
      </c>
      <c r="B1579" s="53" t="n">
        <v>3.99</v>
      </c>
    </row>
    <row r="1580" customFormat="false" ht="15.75" hidden="false" customHeight="false" outlineLevel="0" collapsed="false">
      <c r="A1580" s="20" t="s">
        <v>3469</v>
      </c>
      <c r="B1580" s="53" t="n">
        <v>2.78</v>
      </c>
    </row>
    <row r="1581" customFormat="false" ht="15.75" hidden="false" customHeight="false" outlineLevel="0" collapsed="false">
      <c r="A1581" s="20" t="s">
        <v>3472</v>
      </c>
      <c r="B1581" s="53" t="n">
        <v>2.41</v>
      </c>
    </row>
    <row r="1582" customFormat="false" ht="15.75" hidden="false" customHeight="false" outlineLevel="0" collapsed="false">
      <c r="A1582" s="20" t="s">
        <v>3473</v>
      </c>
      <c r="B1582" s="53" t="n">
        <v>7.23</v>
      </c>
    </row>
    <row r="1583" customFormat="false" ht="15.75" hidden="false" customHeight="false" outlineLevel="0" collapsed="false">
      <c r="A1583" s="20" t="s">
        <v>3478</v>
      </c>
      <c r="B1583" s="53" t="n">
        <v>6.26</v>
      </c>
    </row>
    <row r="1584" customFormat="false" ht="15.75" hidden="false" customHeight="false" outlineLevel="0" collapsed="false">
      <c r="A1584" s="20" t="s">
        <v>3479</v>
      </c>
      <c r="B1584" s="53" t="n">
        <v>6.05</v>
      </c>
    </row>
    <row r="1585" customFormat="false" ht="15.75" hidden="false" customHeight="false" outlineLevel="0" collapsed="false">
      <c r="A1585" s="20" t="s">
        <v>39</v>
      </c>
      <c r="B1585" s="53" t="n">
        <v>5.24</v>
      </c>
    </row>
    <row r="1586" customFormat="false" ht="15.75" hidden="false" customHeight="false" outlineLevel="0" collapsed="false">
      <c r="A1586" s="20" t="s">
        <v>3481</v>
      </c>
      <c r="B1586" s="53" t="n">
        <v>3.6</v>
      </c>
    </row>
    <row r="1587" customFormat="false" ht="15.75" hidden="false" customHeight="false" outlineLevel="0" collapsed="false">
      <c r="A1587" s="20" t="s">
        <v>3483</v>
      </c>
      <c r="B1587" s="53" t="n">
        <v>3.12</v>
      </c>
    </row>
    <row r="1588" customFormat="false" ht="15.75" hidden="false" customHeight="false" outlineLevel="0" collapsed="false">
      <c r="A1588" s="20" t="s">
        <v>3484</v>
      </c>
      <c r="B1588" s="53" t="n">
        <v>12.09</v>
      </c>
    </row>
    <row r="1589" customFormat="false" ht="15.75" hidden="false" customHeight="false" outlineLevel="0" collapsed="false">
      <c r="A1589" s="20" t="s">
        <v>3486</v>
      </c>
      <c r="B1589" s="53" t="n">
        <v>10.48</v>
      </c>
    </row>
    <row r="1590" customFormat="false" ht="15.75" hidden="false" customHeight="false" outlineLevel="0" collapsed="false">
      <c r="A1590" s="20" t="s">
        <v>3487</v>
      </c>
      <c r="B1590" s="53" t="n">
        <v>9.03</v>
      </c>
    </row>
    <row r="1591" customFormat="false" ht="15.75" hidden="false" customHeight="false" outlineLevel="0" collapsed="false">
      <c r="A1591" s="20" t="s">
        <v>3489</v>
      </c>
      <c r="B1591" s="53" t="n">
        <v>7.83</v>
      </c>
    </row>
    <row r="1592" customFormat="false" ht="15.75" hidden="false" customHeight="false" outlineLevel="0" collapsed="false">
      <c r="A1592" s="20" t="s">
        <v>3490</v>
      </c>
      <c r="B1592" s="53" t="n">
        <v>14.46</v>
      </c>
    </row>
    <row r="1593" customFormat="false" ht="15.75" hidden="false" customHeight="false" outlineLevel="0" collapsed="false">
      <c r="A1593" s="20" t="s">
        <v>3492</v>
      </c>
      <c r="B1593" s="53" t="n">
        <v>12.53</v>
      </c>
    </row>
    <row r="1594" customFormat="false" ht="15.75" hidden="false" customHeight="false" outlineLevel="0" collapsed="false">
      <c r="A1594" s="20" t="s">
        <v>3493</v>
      </c>
      <c r="B1594" s="53" t="n">
        <v>8.8</v>
      </c>
    </row>
    <row r="1595" customFormat="false" ht="15.75" hidden="false" customHeight="false" outlineLevel="0" collapsed="false">
      <c r="A1595" s="20" t="s">
        <v>3495</v>
      </c>
      <c r="B1595" s="53" t="n">
        <v>7.63</v>
      </c>
    </row>
    <row r="1596" customFormat="false" ht="15.75" hidden="false" customHeight="false" outlineLevel="0" collapsed="false">
      <c r="A1596" s="20" t="s">
        <v>3496</v>
      </c>
      <c r="B1596" s="53" t="n">
        <v>6.6</v>
      </c>
    </row>
    <row r="1597" customFormat="false" ht="15.75" hidden="false" customHeight="false" outlineLevel="0" collapsed="false">
      <c r="A1597" s="20" t="s">
        <v>3498</v>
      </c>
      <c r="B1597" s="53" t="n">
        <v>5.72</v>
      </c>
    </row>
    <row r="1598" customFormat="false" ht="15.75" hidden="false" customHeight="false" outlineLevel="0" collapsed="false">
      <c r="A1598" s="20" t="s">
        <v>3499</v>
      </c>
      <c r="B1598" s="53" t="n">
        <v>4.43</v>
      </c>
    </row>
    <row r="1599" customFormat="false" ht="15.75" hidden="false" customHeight="false" outlineLevel="0" collapsed="false">
      <c r="A1599" s="20" t="s">
        <v>3502</v>
      </c>
      <c r="B1599" s="53" t="n">
        <v>3.84</v>
      </c>
    </row>
    <row r="1600" customFormat="false" ht="15.75" hidden="false" customHeight="false" outlineLevel="0" collapsed="false">
      <c r="A1600" s="20" t="s">
        <v>3503</v>
      </c>
      <c r="B1600" s="53" t="n">
        <v>0.81</v>
      </c>
    </row>
    <row r="1601" customFormat="false" ht="15.75" hidden="false" customHeight="false" outlineLevel="0" collapsed="false">
      <c r="A1601" s="20" t="s">
        <v>3505</v>
      </c>
      <c r="B1601" s="53" t="n">
        <v>0.7</v>
      </c>
    </row>
    <row r="1602" customFormat="false" ht="15.75" hidden="false" customHeight="false" outlineLevel="0" collapsed="false">
      <c r="A1602" s="20" t="s">
        <v>3506</v>
      </c>
      <c r="B1602" s="53" t="n">
        <v>0.59</v>
      </c>
    </row>
    <row r="1603" customFormat="false" ht="15.75" hidden="false" customHeight="false" outlineLevel="0" collapsed="false">
      <c r="A1603" s="20" t="s">
        <v>3508</v>
      </c>
      <c r="B1603" s="53" t="n">
        <v>0.51</v>
      </c>
    </row>
    <row r="1604" customFormat="false" ht="15.75" hidden="false" customHeight="false" outlineLevel="0" collapsed="false">
      <c r="A1604" s="20" t="s">
        <v>3509</v>
      </c>
      <c r="B1604" s="53" t="n">
        <v>3.6</v>
      </c>
    </row>
    <row r="1605" customFormat="false" ht="15.75" hidden="false" customHeight="false" outlineLevel="0" collapsed="false">
      <c r="A1605" s="20" t="s">
        <v>3511</v>
      </c>
      <c r="B1605" s="53" t="n">
        <v>3.12</v>
      </c>
    </row>
    <row r="1606" customFormat="false" ht="15.75" hidden="false" customHeight="false" outlineLevel="0" collapsed="false">
      <c r="A1606" s="20" t="s">
        <v>3512</v>
      </c>
      <c r="B1606" s="53" t="n">
        <v>2.39</v>
      </c>
    </row>
    <row r="1607" customFormat="false" ht="15.75" hidden="false" customHeight="false" outlineLevel="0" collapsed="false">
      <c r="A1607" s="20" t="s">
        <v>3515</v>
      </c>
      <c r="B1607" s="53" t="n">
        <v>2.07</v>
      </c>
    </row>
    <row r="1608" customFormat="false" ht="15.75" hidden="false" customHeight="false" outlineLevel="0" collapsed="false">
      <c r="A1608" s="20" t="s">
        <v>3516</v>
      </c>
      <c r="B1608" s="53" t="n">
        <v>1.81</v>
      </c>
    </row>
    <row r="1609" customFormat="false" ht="15.75" hidden="false" customHeight="false" outlineLevel="0" collapsed="false">
      <c r="A1609" s="20" t="s">
        <v>3518</v>
      </c>
      <c r="B1609" s="53" t="n">
        <v>1.57</v>
      </c>
    </row>
    <row r="1610" customFormat="false" ht="15.75" hidden="false" customHeight="false" outlineLevel="0" collapsed="false">
      <c r="A1610" s="20" t="s">
        <v>3519</v>
      </c>
      <c r="B1610" s="53" t="n">
        <v>5.54</v>
      </c>
    </row>
    <row r="1611" customFormat="false" ht="15.75" hidden="false" customHeight="false" outlineLevel="0" collapsed="false">
      <c r="A1611" s="20" t="s">
        <v>3523</v>
      </c>
      <c r="B1611" s="53" t="n">
        <v>4.8</v>
      </c>
    </row>
    <row r="1612" customFormat="false" ht="15.75" hidden="false" customHeight="false" outlineLevel="0" collapsed="false">
      <c r="A1612" s="20" t="s">
        <v>3524</v>
      </c>
      <c r="B1612" s="53" t="n">
        <v>4.61</v>
      </c>
    </row>
    <row r="1613" customFormat="false" ht="15.75" hidden="false" customHeight="false" outlineLevel="0" collapsed="false">
      <c r="A1613" s="20" t="s">
        <v>3526</v>
      </c>
      <c r="B1613" s="53" t="n">
        <v>3.99</v>
      </c>
    </row>
    <row r="1614" customFormat="false" ht="15.75" hidden="false" customHeight="false" outlineLevel="0" collapsed="false">
      <c r="A1614" s="20" t="s">
        <v>3527</v>
      </c>
      <c r="B1614" s="53" t="n">
        <v>2.78</v>
      </c>
    </row>
    <row r="1615" customFormat="false" ht="15.75" hidden="false" customHeight="false" outlineLevel="0" collapsed="false">
      <c r="A1615" s="20" t="s">
        <v>3529</v>
      </c>
      <c r="B1615" s="53" t="n">
        <v>2.41</v>
      </c>
    </row>
    <row r="1616" customFormat="false" ht="15.75" hidden="false" customHeight="false" outlineLevel="0" collapsed="false">
      <c r="A1616" s="20" t="s">
        <v>3530</v>
      </c>
      <c r="B1616" s="53" t="n">
        <v>37.99</v>
      </c>
    </row>
    <row r="1617" customFormat="false" ht="15.75" hidden="false" customHeight="false" outlineLevel="0" collapsed="false">
      <c r="A1617" s="20" t="s">
        <v>3534</v>
      </c>
      <c r="B1617" s="53" t="n">
        <v>32.92</v>
      </c>
    </row>
    <row r="1618" customFormat="false" ht="15.75" hidden="false" customHeight="false" outlineLevel="0" collapsed="false">
      <c r="A1618" s="20" t="s">
        <v>3535</v>
      </c>
      <c r="B1618" s="53" t="n">
        <v>33.35</v>
      </c>
    </row>
    <row r="1619" customFormat="false" ht="15.75" hidden="false" customHeight="false" outlineLevel="0" collapsed="false">
      <c r="A1619" s="20" t="s">
        <v>3539</v>
      </c>
      <c r="B1619" s="53" t="n">
        <v>28.9</v>
      </c>
    </row>
    <row r="1620" customFormat="false" ht="15.75" hidden="false" customHeight="false" outlineLevel="0" collapsed="false">
      <c r="A1620" s="20" t="s">
        <v>3540</v>
      </c>
      <c r="B1620" s="53" t="n">
        <v>28.7</v>
      </c>
    </row>
    <row r="1621" customFormat="false" ht="15.75" hidden="false" customHeight="false" outlineLevel="0" collapsed="false">
      <c r="A1621" s="20" t="s">
        <v>3544</v>
      </c>
      <c r="B1621" s="53" t="n">
        <v>24.87</v>
      </c>
    </row>
    <row r="1622" customFormat="false" ht="15.75" hidden="false" customHeight="false" outlineLevel="0" collapsed="false">
      <c r="A1622" s="20" t="s">
        <v>3545</v>
      </c>
      <c r="B1622" s="53" t="n">
        <v>37.99</v>
      </c>
    </row>
    <row r="1623" customFormat="false" ht="15.75" hidden="false" customHeight="false" outlineLevel="0" collapsed="false">
      <c r="A1623" s="20" t="s">
        <v>3549</v>
      </c>
      <c r="B1623" s="53" t="n">
        <v>32.92</v>
      </c>
    </row>
    <row r="1624" customFormat="false" ht="15.75" hidden="false" customHeight="false" outlineLevel="0" collapsed="false">
      <c r="A1624" s="20" t="s">
        <v>3550</v>
      </c>
      <c r="B1624" s="53" t="n">
        <v>33.35</v>
      </c>
    </row>
    <row r="1625" customFormat="false" ht="15.75" hidden="false" customHeight="false" outlineLevel="0" collapsed="false">
      <c r="A1625" s="20" t="s">
        <v>3552</v>
      </c>
      <c r="B1625" s="53" t="n">
        <v>28.9</v>
      </c>
    </row>
    <row r="1626" customFormat="false" ht="15.75" hidden="false" customHeight="false" outlineLevel="0" collapsed="false">
      <c r="A1626" s="20" t="s">
        <v>3553</v>
      </c>
      <c r="B1626" s="53" t="n">
        <v>28.7</v>
      </c>
    </row>
    <row r="1627" customFormat="false" ht="15.75" hidden="false" customHeight="false" outlineLevel="0" collapsed="false">
      <c r="A1627" s="20" t="s">
        <v>3557</v>
      </c>
      <c r="B1627" s="53" t="n">
        <v>24.87</v>
      </c>
    </row>
    <row r="1628" customFormat="false" ht="15.75" hidden="false" customHeight="false" outlineLevel="0" collapsed="false">
      <c r="A1628" s="20" t="s">
        <v>3558</v>
      </c>
      <c r="B1628" s="53" t="n">
        <v>37.99</v>
      </c>
    </row>
    <row r="1629" customFormat="false" ht="15.75" hidden="false" customHeight="false" outlineLevel="0" collapsed="false">
      <c r="A1629" s="20" t="s">
        <v>3562</v>
      </c>
      <c r="B1629" s="53" t="n">
        <v>32.92</v>
      </c>
    </row>
    <row r="1630" customFormat="false" ht="15.75" hidden="false" customHeight="false" outlineLevel="0" collapsed="false">
      <c r="A1630" s="20" t="s">
        <v>3563</v>
      </c>
      <c r="B1630" s="53" t="n">
        <v>33.37</v>
      </c>
    </row>
    <row r="1631" customFormat="false" ht="15.75" hidden="false" customHeight="false" outlineLevel="0" collapsed="false">
      <c r="A1631" s="20" t="s">
        <v>3567</v>
      </c>
      <c r="B1631" s="53" t="n">
        <v>28.92</v>
      </c>
    </row>
    <row r="1632" customFormat="false" ht="15.75" hidden="false" customHeight="false" outlineLevel="0" collapsed="false">
      <c r="A1632" s="20" t="s">
        <v>3568</v>
      </c>
      <c r="B1632" s="53" t="n">
        <v>29.94</v>
      </c>
    </row>
    <row r="1633" customFormat="false" ht="15.75" hidden="false" customHeight="false" outlineLevel="0" collapsed="false">
      <c r="A1633" s="20" t="s">
        <v>3572</v>
      </c>
      <c r="B1633" s="53" t="n">
        <v>25.94</v>
      </c>
    </row>
    <row r="1634" customFormat="false" ht="15.75" hidden="false" customHeight="false" outlineLevel="0" collapsed="false">
      <c r="A1634" s="20" t="s">
        <v>3573</v>
      </c>
      <c r="B1634" s="53" t="n">
        <v>56.98</v>
      </c>
    </row>
    <row r="1635" customFormat="false" ht="15.75" hidden="false" customHeight="false" outlineLevel="0" collapsed="false">
      <c r="A1635" s="20" t="s">
        <v>3577</v>
      </c>
      <c r="B1635" s="53" t="n">
        <v>49.37</v>
      </c>
    </row>
    <row r="1636" customFormat="false" ht="15.75" hidden="false" customHeight="false" outlineLevel="0" collapsed="false">
      <c r="A1636" s="20" t="s">
        <v>3578</v>
      </c>
      <c r="B1636" s="53" t="n">
        <v>33.37</v>
      </c>
    </row>
    <row r="1637" customFormat="false" ht="15.75" hidden="false" customHeight="false" outlineLevel="0" collapsed="false">
      <c r="A1637" s="20" t="s">
        <v>3582</v>
      </c>
      <c r="B1637" s="53" t="n">
        <v>28.92</v>
      </c>
    </row>
    <row r="1638" customFormat="false" ht="15.75" hidden="false" customHeight="false" outlineLevel="0" collapsed="false">
      <c r="A1638" s="20" t="s">
        <v>3583</v>
      </c>
      <c r="B1638" s="53" t="n">
        <v>29.94</v>
      </c>
    </row>
    <row r="1639" customFormat="false" ht="15.75" hidden="false" customHeight="false" outlineLevel="0" collapsed="false">
      <c r="A1639" s="20" t="s">
        <v>3587</v>
      </c>
      <c r="B1639" s="53" t="n">
        <v>25.94</v>
      </c>
    </row>
    <row r="1640" customFormat="false" ht="15.75" hidden="false" customHeight="false" outlineLevel="0" collapsed="false">
      <c r="A1640" s="20" t="s">
        <v>3588</v>
      </c>
      <c r="B1640" s="53" t="n">
        <v>33.27</v>
      </c>
    </row>
    <row r="1641" customFormat="false" ht="15.75" hidden="false" customHeight="false" outlineLevel="0" collapsed="false">
      <c r="A1641" s="20" t="s">
        <v>3592</v>
      </c>
      <c r="B1641" s="53" t="n">
        <v>28.83</v>
      </c>
    </row>
    <row r="1642" customFormat="false" ht="15.75" hidden="false" customHeight="false" outlineLevel="0" collapsed="false">
      <c r="A1642" s="20" t="s">
        <v>3593</v>
      </c>
      <c r="B1642" s="53" t="n">
        <v>29.43</v>
      </c>
    </row>
    <row r="1643" customFormat="false" ht="15.75" hidden="false" customHeight="false" outlineLevel="0" collapsed="false">
      <c r="A1643" s="20" t="s">
        <v>3596</v>
      </c>
      <c r="B1643" s="53" t="n">
        <v>25.5</v>
      </c>
    </row>
    <row r="1644" customFormat="false" ht="15.75" hidden="false" customHeight="false" outlineLevel="0" collapsed="false">
      <c r="A1644" s="20" t="s">
        <v>3597</v>
      </c>
      <c r="B1644" s="53" t="n">
        <v>24.76</v>
      </c>
    </row>
    <row r="1645" customFormat="false" ht="15.75" hidden="false" customHeight="false" outlineLevel="0" collapsed="false">
      <c r="A1645" s="20" t="s">
        <v>3600</v>
      </c>
      <c r="B1645" s="53" t="n">
        <v>21.46</v>
      </c>
    </row>
    <row r="1646" customFormat="false" ht="15.75" hidden="false" customHeight="false" outlineLevel="0" collapsed="false">
      <c r="A1646" s="20" t="s">
        <v>3601</v>
      </c>
      <c r="B1646" s="53" t="n">
        <v>33.27</v>
      </c>
    </row>
    <row r="1647" customFormat="false" ht="15.75" hidden="false" customHeight="false" outlineLevel="0" collapsed="false">
      <c r="A1647" s="20" t="s">
        <v>3607</v>
      </c>
      <c r="B1647" s="53" t="n">
        <v>28.83</v>
      </c>
    </row>
    <row r="1648" customFormat="false" ht="15.75" hidden="false" customHeight="false" outlineLevel="0" collapsed="false">
      <c r="A1648" s="20" t="s">
        <v>3608</v>
      </c>
      <c r="B1648" s="53" t="n">
        <v>29.43</v>
      </c>
    </row>
    <row r="1649" customFormat="false" ht="15.75" hidden="false" customHeight="false" outlineLevel="0" collapsed="false">
      <c r="A1649" s="20" t="s">
        <v>3613</v>
      </c>
      <c r="B1649" s="53" t="n">
        <v>25.5</v>
      </c>
    </row>
    <row r="1650" customFormat="false" ht="15.75" hidden="false" customHeight="false" outlineLevel="0" collapsed="false">
      <c r="A1650" s="20" t="s">
        <v>3614</v>
      </c>
      <c r="B1650" s="53" t="n">
        <v>24.76</v>
      </c>
    </row>
    <row r="1651" customFormat="false" ht="15.75" hidden="false" customHeight="false" outlineLevel="0" collapsed="false">
      <c r="A1651" s="20" t="s">
        <v>3619</v>
      </c>
      <c r="B1651" s="53" t="n">
        <v>21.46</v>
      </c>
    </row>
    <row r="1652" customFormat="false" ht="15.75" hidden="false" customHeight="false" outlineLevel="0" collapsed="false">
      <c r="A1652" s="20" t="s">
        <v>3620</v>
      </c>
      <c r="B1652" s="53" t="n">
        <v>2.4</v>
      </c>
    </row>
    <row r="1653" customFormat="false" ht="15.75" hidden="false" customHeight="false" outlineLevel="0" collapsed="false">
      <c r="A1653" s="20" t="s">
        <v>3623</v>
      </c>
      <c r="B1653" s="53" t="n">
        <v>2.08</v>
      </c>
    </row>
    <row r="1654" customFormat="false" ht="15.75" hidden="false" customHeight="false" outlineLevel="0" collapsed="false">
      <c r="A1654" s="20" t="s">
        <v>3624</v>
      </c>
      <c r="B1654" s="53" t="n">
        <v>1.67</v>
      </c>
    </row>
    <row r="1655" customFormat="false" ht="15.75" hidden="false" customHeight="false" outlineLevel="0" collapsed="false">
      <c r="A1655" s="20" t="s">
        <v>3626</v>
      </c>
      <c r="B1655" s="53" t="n">
        <v>1.44</v>
      </c>
    </row>
    <row r="1656" customFormat="false" ht="15.75" hidden="false" customHeight="false" outlineLevel="0" collapsed="false">
      <c r="A1656" s="20" t="s">
        <v>3627</v>
      </c>
      <c r="B1656" s="53" t="n">
        <v>0.99</v>
      </c>
    </row>
    <row r="1657" customFormat="false" ht="15.75" hidden="false" customHeight="false" outlineLevel="0" collapsed="false">
      <c r="A1657" s="20" t="s">
        <v>3629</v>
      </c>
      <c r="B1657" s="53" t="n">
        <v>0.85</v>
      </c>
    </row>
    <row r="1658" customFormat="false" ht="15.75" hidden="false" customHeight="false" outlineLevel="0" collapsed="false">
      <c r="A1658" s="20" t="s">
        <v>3630</v>
      </c>
      <c r="B1658" s="53" t="n">
        <v>2.4</v>
      </c>
    </row>
    <row r="1659" customFormat="false" ht="15.75" hidden="false" customHeight="false" outlineLevel="0" collapsed="false">
      <c r="A1659" s="20" t="s">
        <v>3633</v>
      </c>
      <c r="B1659" s="53" t="n">
        <v>2.08</v>
      </c>
    </row>
    <row r="1660" customFormat="false" ht="15.75" hidden="false" customHeight="false" outlineLevel="0" collapsed="false">
      <c r="A1660" s="20" t="s">
        <v>3634</v>
      </c>
      <c r="B1660" s="53" t="n">
        <v>1.67</v>
      </c>
    </row>
    <row r="1661" customFormat="false" ht="15.75" hidden="false" customHeight="false" outlineLevel="0" collapsed="false">
      <c r="A1661" s="20" t="s">
        <v>3636</v>
      </c>
      <c r="B1661" s="53" t="n">
        <v>1.44</v>
      </c>
    </row>
    <row r="1662" customFormat="false" ht="15.75" hidden="false" customHeight="false" outlineLevel="0" collapsed="false">
      <c r="A1662" s="20" t="s">
        <v>3637</v>
      </c>
      <c r="B1662" s="53" t="n">
        <v>0.99</v>
      </c>
    </row>
    <row r="1663" customFormat="false" ht="15.75" hidden="false" customHeight="false" outlineLevel="0" collapsed="false">
      <c r="A1663" s="20" t="s">
        <v>3639</v>
      </c>
      <c r="B1663" s="53" t="n">
        <v>0.85</v>
      </c>
    </row>
    <row r="1664" customFormat="false" ht="15.75" hidden="false" customHeight="false" outlineLevel="0" collapsed="false">
      <c r="A1664" s="20" t="s">
        <v>3640</v>
      </c>
      <c r="B1664" s="53" t="n">
        <v>0.78</v>
      </c>
    </row>
    <row r="1665" customFormat="false" ht="15.75" hidden="false" customHeight="false" outlineLevel="0" collapsed="false">
      <c r="A1665" s="20" t="s">
        <v>3644</v>
      </c>
      <c r="B1665" s="53" t="n">
        <v>0.68</v>
      </c>
    </row>
    <row r="1666" customFormat="false" ht="15.75" hidden="false" customHeight="false" outlineLevel="0" collapsed="false">
      <c r="A1666" s="20" t="s">
        <v>3645</v>
      </c>
      <c r="B1666" s="53" t="n">
        <v>0.57</v>
      </c>
    </row>
    <row r="1667" customFormat="false" ht="15.75" hidden="false" customHeight="false" outlineLevel="0" collapsed="false">
      <c r="A1667" s="20" t="s">
        <v>3647</v>
      </c>
      <c r="B1667" s="53" t="n">
        <v>0.5</v>
      </c>
    </row>
    <row r="1668" customFormat="false" ht="15.75" hidden="false" customHeight="false" outlineLevel="0" collapsed="false">
      <c r="A1668" s="20" t="s">
        <v>3648</v>
      </c>
      <c r="B1668" s="53" t="n">
        <v>0.37</v>
      </c>
    </row>
    <row r="1669" customFormat="false" ht="15.75" hidden="false" customHeight="false" outlineLevel="0" collapsed="false">
      <c r="A1669" s="20" t="s">
        <v>3650</v>
      </c>
      <c r="B1669" s="53" t="n">
        <v>0.32</v>
      </c>
    </row>
    <row r="1670" customFormat="false" ht="15.75" hidden="false" customHeight="false" outlineLevel="0" collapsed="false">
      <c r="A1670" s="20" t="s">
        <v>3651</v>
      </c>
      <c r="B1670" s="53" t="n">
        <v>0.78</v>
      </c>
    </row>
    <row r="1671" customFormat="false" ht="15.75" hidden="false" customHeight="false" outlineLevel="0" collapsed="false">
      <c r="A1671" s="20" t="s">
        <v>3655</v>
      </c>
      <c r="B1671" s="53" t="n">
        <v>0.68</v>
      </c>
    </row>
    <row r="1672" customFormat="false" ht="15.75" hidden="false" customHeight="false" outlineLevel="0" collapsed="false">
      <c r="A1672" s="20" t="s">
        <v>3656</v>
      </c>
      <c r="B1672" s="53" t="n">
        <v>0.57</v>
      </c>
    </row>
    <row r="1673" customFormat="false" ht="15.75" hidden="false" customHeight="false" outlineLevel="0" collapsed="false">
      <c r="A1673" s="20" t="s">
        <v>3658</v>
      </c>
      <c r="B1673" s="53" t="n">
        <v>0.5</v>
      </c>
    </row>
    <row r="1674" customFormat="false" ht="15.75" hidden="false" customHeight="false" outlineLevel="0" collapsed="false">
      <c r="A1674" s="20" t="s">
        <v>3659</v>
      </c>
      <c r="B1674" s="53" t="n">
        <v>0.37</v>
      </c>
    </row>
    <row r="1675" customFormat="false" ht="15.75" hidden="false" customHeight="false" outlineLevel="0" collapsed="false">
      <c r="A1675" s="20" t="s">
        <v>3661</v>
      </c>
      <c r="B1675" s="53" t="n">
        <v>0.32</v>
      </c>
    </row>
    <row r="1676" customFormat="false" ht="15.75" hidden="false" customHeight="false" outlineLevel="0" collapsed="false">
      <c r="A1676" s="20" t="s">
        <v>3662</v>
      </c>
      <c r="B1676" s="53" t="n">
        <v>1062.48</v>
      </c>
    </row>
    <row r="1677" customFormat="false" ht="15.75" hidden="false" customHeight="false" outlineLevel="0" collapsed="false">
      <c r="A1677" s="20" t="s">
        <v>3666</v>
      </c>
      <c r="B1677" s="53" t="n">
        <v>920.6</v>
      </c>
    </row>
    <row r="1678" customFormat="false" ht="15.75" hidden="false" customHeight="false" outlineLevel="0" collapsed="false">
      <c r="A1678" s="20" t="s">
        <v>3667</v>
      </c>
      <c r="B1678" s="53" t="n">
        <v>1416.65</v>
      </c>
    </row>
    <row r="1679" customFormat="false" ht="15.75" hidden="false" customHeight="false" outlineLevel="0" collapsed="false">
      <c r="A1679" s="20" t="s">
        <v>3670</v>
      </c>
      <c r="B1679" s="53" t="n">
        <v>1227.47</v>
      </c>
    </row>
    <row r="1680" customFormat="false" ht="15.75" hidden="false" customHeight="false" outlineLevel="0" collapsed="false">
      <c r="A1680" s="20" t="s">
        <v>3671</v>
      </c>
      <c r="B1680" s="53" t="n">
        <v>1770.81</v>
      </c>
    </row>
    <row r="1681" customFormat="false" ht="15.75" hidden="false" customHeight="false" outlineLevel="0" collapsed="false">
      <c r="A1681" s="20" t="s">
        <v>3673</v>
      </c>
      <c r="B1681" s="53" t="n">
        <v>1534.33</v>
      </c>
    </row>
    <row r="1682" customFormat="false" ht="15.75" hidden="false" customHeight="false" outlineLevel="0" collapsed="false">
      <c r="A1682" s="20" t="s">
        <v>3674</v>
      </c>
      <c r="B1682" s="53" t="n">
        <v>1062.48</v>
      </c>
    </row>
    <row r="1683" customFormat="false" ht="15.75" hidden="false" customHeight="false" outlineLevel="0" collapsed="false">
      <c r="A1683" s="20" t="s">
        <v>3677</v>
      </c>
      <c r="B1683" s="53" t="n">
        <v>920.6</v>
      </c>
    </row>
    <row r="1684" customFormat="false" ht="15.75" hidden="false" customHeight="false" outlineLevel="0" collapsed="false">
      <c r="A1684" s="20" t="s">
        <v>3678</v>
      </c>
      <c r="B1684" s="53" t="n">
        <v>1416.65</v>
      </c>
    </row>
    <row r="1685" customFormat="false" ht="15.75" hidden="false" customHeight="false" outlineLevel="0" collapsed="false">
      <c r="A1685" s="20" t="s">
        <v>3680</v>
      </c>
      <c r="B1685" s="53" t="n">
        <v>1227.47</v>
      </c>
    </row>
    <row r="1686" customFormat="false" ht="15.75" hidden="false" customHeight="false" outlineLevel="0" collapsed="false">
      <c r="A1686" s="20" t="s">
        <v>3681</v>
      </c>
      <c r="B1686" s="53" t="n">
        <v>1770.81</v>
      </c>
    </row>
    <row r="1687" customFormat="false" ht="15.75" hidden="false" customHeight="false" outlineLevel="0" collapsed="false">
      <c r="A1687" s="20" t="s">
        <v>3683</v>
      </c>
      <c r="B1687" s="53" t="n">
        <v>1534.33</v>
      </c>
    </row>
    <row r="1688" customFormat="false" ht="15.75" hidden="false" customHeight="false" outlineLevel="0" collapsed="false">
      <c r="A1688" s="20" t="s">
        <v>3684</v>
      </c>
      <c r="B1688" s="53" t="n">
        <v>12281.28</v>
      </c>
    </row>
    <row r="1689" customFormat="false" ht="15.75" hidden="false" customHeight="false" outlineLevel="0" collapsed="false">
      <c r="A1689" s="20" t="s">
        <v>3688</v>
      </c>
      <c r="B1689" s="53" t="n">
        <v>10640.96</v>
      </c>
    </row>
    <row r="1690" customFormat="false" ht="15.75" hidden="false" customHeight="false" outlineLevel="0" collapsed="false">
      <c r="A1690" s="20" t="s">
        <v>3689</v>
      </c>
      <c r="B1690" s="53" t="n">
        <v>18098.08</v>
      </c>
    </row>
    <row r="1691" customFormat="false" ht="15.75" hidden="false" customHeight="false" outlineLevel="0" collapsed="false">
      <c r="A1691" s="20" t="s">
        <v>3692</v>
      </c>
      <c r="B1691" s="53" t="n">
        <v>15683.36</v>
      </c>
    </row>
    <row r="1692" customFormat="false" ht="15.75" hidden="false" customHeight="false" outlineLevel="0" collapsed="false">
      <c r="A1692" s="20" t="s">
        <v>3693</v>
      </c>
      <c r="B1692" s="53" t="n">
        <v>25856.16</v>
      </c>
    </row>
    <row r="1693" customFormat="false" ht="15.75" hidden="false" customHeight="false" outlineLevel="0" collapsed="false">
      <c r="A1693" s="20" t="s">
        <v>3695</v>
      </c>
      <c r="B1693" s="53" t="n">
        <v>22403.04</v>
      </c>
    </row>
    <row r="1694" customFormat="false" ht="15.75" hidden="false" customHeight="false" outlineLevel="0" collapsed="false">
      <c r="A1694" s="20" t="s">
        <v>3696</v>
      </c>
      <c r="B1694" s="53" t="n">
        <v>17545.44</v>
      </c>
    </row>
    <row r="1695" customFormat="false" ht="15.75" hidden="false" customHeight="false" outlineLevel="0" collapsed="false">
      <c r="A1695" s="20" t="s">
        <v>3699</v>
      </c>
      <c r="B1695" s="53" t="n">
        <v>15202.88</v>
      </c>
    </row>
    <row r="1696" customFormat="false" ht="15.75" hidden="false" customHeight="false" outlineLevel="0" collapsed="false">
      <c r="A1696" s="20" t="s">
        <v>3700</v>
      </c>
      <c r="B1696" s="53" t="n">
        <v>25856.16</v>
      </c>
    </row>
    <row r="1697" customFormat="false" ht="15.75" hidden="false" customHeight="false" outlineLevel="0" collapsed="false">
      <c r="A1697" s="20" t="s">
        <v>3702</v>
      </c>
      <c r="B1697" s="53" t="n">
        <v>22403.04</v>
      </c>
    </row>
    <row r="1698" customFormat="false" ht="15.75" hidden="false" customHeight="false" outlineLevel="0" collapsed="false">
      <c r="A1698" s="20" t="s">
        <v>3703</v>
      </c>
      <c r="B1698" s="53" t="n">
        <v>36935.36</v>
      </c>
    </row>
    <row r="1699" customFormat="false" ht="15.75" hidden="false" customHeight="false" outlineLevel="0" collapsed="false">
      <c r="A1699" s="20" t="s">
        <v>3705</v>
      </c>
      <c r="B1699" s="53" t="n">
        <v>32005.6</v>
      </c>
    </row>
    <row r="1700" customFormat="false" ht="15.75" hidden="false" customHeight="false" outlineLevel="0" collapsed="false">
      <c r="A1700" s="20" t="s">
        <v>3706</v>
      </c>
      <c r="B1700" s="53" t="n">
        <v>12281.28</v>
      </c>
    </row>
    <row r="1701" customFormat="false" ht="15.75" hidden="false" customHeight="false" outlineLevel="0" collapsed="false">
      <c r="A1701" s="20" t="s">
        <v>3708</v>
      </c>
      <c r="B1701" s="53" t="n">
        <v>10640.96</v>
      </c>
    </row>
    <row r="1702" customFormat="false" ht="15.75" hidden="false" customHeight="false" outlineLevel="0" collapsed="false">
      <c r="A1702" s="20" t="s">
        <v>3709</v>
      </c>
      <c r="B1702" s="53" t="n">
        <v>18098.08</v>
      </c>
    </row>
    <row r="1703" customFormat="false" ht="15.75" hidden="false" customHeight="false" outlineLevel="0" collapsed="false">
      <c r="A1703" s="20" t="s">
        <v>3711</v>
      </c>
      <c r="B1703" s="53" t="n">
        <v>15683.36</v>
      </c>
    </row>
    <row r="1704" customFormat="false" ht="15.75" hidden="false" customHeight="false" outlineLevel="0" collapsed="false">
      <c r="A1704" s="20" t="s">
        <v>3712</v>
      </c>
      <c r="B1704" s="53" t="n">
        <v>25856.16</v>
      </c>
    </row>
    <row r="1705" customFormat="false" ht="15.75" hidden="false" customHeight="false" outlineLevel="0" collapsed="false">
      <c r="A1705" s="20" t="s">
        <v>3714</v>
      </c>
      <c r="B1705" s="53" t="n">
        <v>22403.04</v>
      </c>
    </row>
    <row r="1706" customFormat="false" ht="15.75" hidden="false" customHeight="false" outlineLevel="0" collapsed="false">
      <c r="A1706" s="20" t="s">
        <v>3715</v>
      </c>
      <c r="B1706" s="53" t="n">
        <v>8245.6</v>
      </c>
    </row>
    <row r="1707" customFormat="false" ht="15.75" hidden="false" customHeight="false" outlineLevel="0" collapsed="false">
      <c r="A1707" s="20" t="s">
        <v>3718</v>
      </c>
      <c r="B1707" s="53" t="n">
        <v>7145.6</v>
      </c>
    </row>
    <row r="1708" customFormat="false" ht="15.75" hidden="false" customHeight="false" outlineLevel="0" collapsed="false">
      <c r="A1708" s="20" t="s">
        <v>3719</v>
      </c>
      <c r="B1708" s="53" t="n">
        <v>3859.68</v>
      </c>
    </row>
    <row r="1709" customFormat="false" ht="15.75" hidden="false" customHeight="false" outlineLevel="0" collapsed="false">
      <c r="A1709" s="20" t="s">
        <v>3721</v>
      </c>
      <c r="B1709" s="53" t="n">
        <v>3344</v>
      </c>
    </row>
    <row r="1710" customFormat="false" ht="15.75" hidden="false" customHeight="false" outlineLevel="0" collapsed="false">
      <c r="A1710" s="20" t="s">
        <v>3722</v>
      </c>
      <c r="B1710" s="53" t="n">
        <v>5964.64</v>
      </c>
    </row>
    <row r="1711" customFormat="false" ht="15.75" hidden="false" customHeight="false" outlineLevel="0" collapsed="false">
      <c r="A1711" s="20" t="s">
        <v>3725</v>
      </c>
      <c r="B1711" s="53" t="n">
        <v>5169.12</v>
      </c>
    </row>
    <row r="1712" customFormat="false" ht="15.75" hidden="false" customHeight="false" outlineLevel="0" collapsed="false">
      <c r="A1712" s="20" t="s">
        <v>3726</v>
      </c>
      <c r="B1712" s="53" t="n">
        <v>42475.84</v>
      </c>
    </row>
    <row r="1713" customFormat="false" ht="15.75" hidden="false" customHeight="false" outlineLevel="0" collapsed="false">
      <c r="A1713" s="20" t="s">
        <v>3730</v>
      </c>
      <c r="B1713" s="53" t="n">
        <v>36806.88</v>
      </c>
    </row>
    <row r="1714" customFormat="false" ht="15.75" hidden="false" customHeight="false" outlineLevel="0" collapsed="false">
      <c r="A1714" s="20" t="s">
        <v>3731</v>
      </c>
      <c r="B1714" s="53" t="n">
        <v>17545.44</v>
      </c>
    </row>
    <row r="1715" customFormat="false" ht="15.75" hidden="false" customHeight="false" outlineLevel="0" collapsed="false">
      <c r="A1715" s="20" t="s">
        <v>3735</v>
      </c>
      <c r="B1715" s="53" t="n">
        <v>15202.88</v>
      </c>
    </row>
    <row r="1716" customFormat="false" ht="15.75" hidden="false" customHeight="false" outlineLevel="0" collapsed="false">
      <c r="A1716" s="20" t="s">
        <v>3736</v>
      </c>
      <c r="B1716" s="53" t="n">
        <v>25856.16</v>
      </c>
    </row>
    <row r="1717" customFormat="false" ht="15.75" hidden="false" customHeight="false" outlineLevel="0" collapsed="false">
      <c r="A1717" s="20" t="s">
        <v>3740</v>
      </c>
      <c r="B1717" s="53" t="n">
        <v>22403.04</v>
      </c>
    </row>
    <row r="1718" customFormat="false" ht="15.75" hidden="false" customHeight="false" outlineLevel="0" collapsed="false">
      <c r="A1718" s="20" t="s">
        <v>3741</v>
      </c>
      <c r="B1718" s="53" t="n">
        <v>36935.36</v>
      </c>
    </row>
    <row r="1719" customFormat="false" ht="15.75" hidden="false" customHeight="false" outlineLevel="0" collapsed="false">
      <c r="A1719" s="20" t="s">
        <v>3743</v>
      </c>
      <c r="B1719" s="53" t="n">
        <v>32005.6</v>
      </c>
    </row>
    <row r="1720" customFormat="false" ht="15.75" hidden="false" customHeight="false" outlineLevel="0" collapsed="false">
      <c r="A1720" s="20" t="s">
        <v>3744</v>
      </c>
      <c r="B1720" s="53" t="n">
        <v>4788.96</v>
      </c>
    </row>
    <row r="1721" customFormat="false" ht="15.75" hidden="false" customHeight="false" outlineLevel="0" collapsed="false">
      <c r="A1721" s="20" t="s">
        <v>3748</v>
      </c>
      <c r="B1721" s="53" t="n">
        <v>4150.08</v>
      </c>
    </row>
    <row r="1722" customFormat="false" ht="15.75" hidden="false" customHeight="false" outlineLevel="0" collapsed="false">
      <c r="A1722" s="20" t="s">
        <v>3749</v>
      </c>
      <c r="B1722" s="53" t="n">
        <v>5473.6</v>
      </c>
    </row>
    <row r="1723" customFormat="false" ht="15.75" hidden="false" customHeight="false" outlineLevel="0" collapsed="false">
      <c r="A1723" s="20" t="s">
        <v>3753</v>
      </c>
      <c r="B1723" s="53" t="n">
        <v>4743.2</v>
      </c>
    </row>
    <row r="1724" customFormat="false" ht="15.75" hidden="false" customHeight="false" outlineLevel="0" collapsed="false">
      <c r="A1724" s="20" t="s">
        <v>3754</v>
      </c>
      <c r="B1724" s="53" t="n">
        <v>6842.88</v>
      </c>
    </row>
    <row r="1725" customFormat="false" ht="15.75" hidden="false" customHeight="false" outlineLevel="0" collapsed="false">
      <c r="A1725" s="20" t="s">
        <v>3756</v>
      </c>
      <c r="B1725" s="53" t="n">
        <v>5929.44</v>
      </c>
    </row>
    <row r="1726" customFormat="false" ht="15.75" hidden="false" customHeight="false" outlineLevel="0" collapsed="false">
      <c r="A1726" s="20" t="s">
        <v>3757</v>
      </c>
      <c r="B1726" s="53" t="n">
        <v>7983.36</v>
      </c>
    </row>
    <row r="1727" customFormat="false" ht="15.75" hidden="false" customHeight="false" outlineLevel="0" collapsed="false">
      <c r="A1727" s="20" t="s">
        <v>3759</v>
      </c>
      <c r="B1727" s="53" t="n">
        <v>6916.8</v>
      </c>
    </row>
    <row r="1728" customFormat="false" ht="15.75" hidden="false" customHeight="false" outlineLevel="0" collapsed="false">
      <c r="A1728" s="20" t="s">
        <v>3760</v>
      </c>
      <c r="B1728" s="53" t="n">
        <v>9123.84</v>
      </c>
    </row>
    <row r="1729" customFormat="false" ht="15.75" hidden="false" customHeight="false" outlineLevel="0" collapsed="false">
      <c r="A1729" s="20" t="s">
        <v>3762</v>
      </c>
      <c r="B1729" s="53" t="n">
        <v>7905.92</v>
      </c>
    </row>
    <row r="1730" customFormat="false" ht="15.75" hidden="false" customHeight="false" outlineLevel="0" collapsed="false">
      <c r="A1730" s="20" t="s">
        <v>3763</v>
      </c>
      <c r="B1730" s="53" t="n">
        <v>11404.8</v>
      </c>
    </row>
    <row r="1731" customFormat="false" ht="15.75" hidden="false" customHeight="false" outlineLevel="0" collapsed="false">
      <c r="A1731" s="20" t="s">
        <v>3765</v>
      </c>
      <c r="B1731" s="53" t="n">
        <v>9882.4</v>
      </c>
    </row>
    <row r="1732" customFormat="false" ht="15.75" hidden="false" customHeight="false" outlineLevel="0" collapsed="false">
      <c r="A1732" s="20" t="s">
        <v>3766</v>
      </c>
      <c r="B1732" s="53" t="n">
        <v>28215</v>
      </c>
    </row>
    <row r="1733" customFormat="false" ht="15.75" hidden="false" customHeight="false" outlineLevel="0" collapsed="false">
      <c r="A1733" s="20" t="s">
        <v>3769</v>
      </c>
      <c r="B1733" s="53" t="n">
        <v>28215</v>
      </c>
    </row>
    <row r="1734" customFormat="false" ht="15.75" hidden="false" customHeight="false" outlineLevel="0" collapsed="false">
      <c r="A1734" s="20" t="s">
        <v>3770</v>
      </c>
      <c r="B1734" s="53" t="n">
        <v>49864.32</v>
      </c>
    </row>
    <row r="1735" customFormat="false" ht="15.75" hidden="false" customHeight="false" outlineLevel="0" collapsed="false">
      <c r="A1735" s="20" t="s">
        <v>3772</v>
      </c>
      <c r="B1735" s="53" t="n">
        <v>43208</v>
      </c>
    </row>
    <row r="1736" customFormat="false" ht="15.75" hidden="false" customHeight="false" outlineLevel="0" collapsed="false">
      <c r="A1736" s="20" t="s">
        <v>3773</v>
      </c>
      <c r="B1736" s="53" t="n">
        <v>7193.12</v>
      </c>
    </row>
    <row r="1737" customFormat="false" ht="15.75" hidden="false" customHeight="false" outlineLevel="0" collapsed="false">
      <c r="A1737" s="20" t="s">
        <v>3777</v>
      </c>
      <c r="B1737" s="53" t="n">
        <v>6233.92</v>
      </c>
    </row>
    <row r="1738" customFormat="false" ht="15.75" hidden="false" customHeight="false" outlineLevel="0" collapsed="false">
      <c r="A1738" s="20" t="s">
        <v>3778</v>
      </c>
      <c r="B1738" s="53" t="n">
        <v>8245.6</v>
      </c>
    </row>
    <row r="1739" customFormat="false" ht="15.75" hidden="false" customHeight="false" outlineLevel="0" collapsed="false">
      <c r="A1739" s="20" t="s">
        <v>3782</v>
      </c>
      <c r="B1739" s="53" t="n">
        <v>7145.6</v>
      </c>
    </row>
    <row r="1740" customFormat="false" ht="15.75" hidden="false" customHeight="false" outlineLevel="0" collapsed="false">
      <c r="A1740" s="20" t="s">
        <v>3783</v>
      </c>
      <c r="B1740" s="53" t="n">
        <v>10350.56</v>
      </c>
    </row>
    <row r="1741" customFormat="false" ht="15.75" hidden="false" customHeight="false" outlineLevel="0" collapsed="false">
      <c r="A1741" s="20" t="s">
        <v>3785</v>
      </c>
      <c r="B1741" s="53" t="n">
        <v>8968.96</v>
      </c>
    </row>
    <row r="1742" customFormat="false" ht="15.75" hidden="false" customHeight="false" outlineLevel="0" collapsed="false">
      <c r="A1742" s="20" t="s">
        <v>3786</v>
      </c>
      <c r="B1742" s="53" t="n">
        <v>9824.32</v>
      </c>
    </row>
    <row r="1743" customFormat="false" ht="15.75" hidden="false" customHeight="false" outlineLevel="0" collapsed="false">
      <c r="A1743" s="20" t="s">
        <v>3790</v>
      </c>
      <c r="B1743" s="53" t="n">
        <v>8513.12</v>
      </c>
    </row>
    <row r="1744" customFormat="false" ht="15.75" hidden="false" customHeight="false" outlineLevel="0" collapsed="false">
      <c r="A1744" s="20" t="s">
        <v>3791</v>
      </c>
      <c r="B1744" s="53" t="n">
        <v>11228.8</v>
      </c>
    </row>
    <row r="1745" customFormat="false" ht="15.75" hidden="false" customHeight="false" outlineLevel="0" collapsed="false">
      <c r="A1745" s="20" t="s">
        <v>3793</v>
      </c>
      <c r="B1745" s="53" t="n">
        <v>9729.28</v>
      </c>
    </row>
    <row r="1746" customFormat="false" ht="15.75" hidden="false" customHeight="false" outlineLevel="0" collapsed="false">
      <c r="A1746" s="20" t="s">
        <v>3794</v>
      </c>
      <c r="B1746" s="53" t="n">
        <v>14036</v>
      </c>
    </row>
    <row r="1747" customFormat="false" ht="15.75" hidden="false" customHeight="false" outlineLevel="0" collapsed="false">
      <c r="A1747" s="20" t="s">
        <v>3796</v>
      </c>
      <c r="B1747" s="53" t="n">
        <v>12161.6</v>
      </c>
    </row>
    <row r="1748" customFormat="false" ht="15.75" hidden="false" customHeight="false" outlineLevel="0" collapsed="false">
      <c r="A1748" s="20" t="s">
        <v>3797</v>
      </c>
      <c r="B1748" s="53" t="n">
        <v>3493.6</v>
      </c>
    </row>
    <row r="1749" customFormat="false" ht="15.75" hidden="false" customHeight="false" outlineLevel="0" collapsed="false">
      <c r="A1749" s="20" t="s">
        <v>3799</v>
      </c>
      <c r="B1749" s="53" t="n">
        <v>3027.2</v>
      </c>
    </row>
    <row r="1750" customFormat="false" ht="15.75" hidden="false" customHeight="false" outlineLevel="0" collapsed="false">
      <c r="A1750" s="20" t="s">
        <v>3800</v>
      </c>
      <c r="B1750" s="53" t="n">
        <v>8439.2</v>
      </c>
    </row>
    <row r="1751" customFormat="false" ht="15.75" hidden="false" customHeight="false" outlineLevel="0" collapsed="false">
      <c r="A1751" s="20" t="s">
        <v>3803</v>
      </c>
      <c r="B1751" s="53" t="n">
        <v>8439.2</v>
      </c>
    </row>
    <row r="1752" customFormat="false" ht="15.75" hidden="false" customHeight="false" outlineLevel="0" collapsed="false">
      <c r="A1752" s="20" t="s">
        <v>3804</v>
      </c>
      <c r="B1752" s="53" t="n">
        <v>14912.48</v>
      </c>
    </row>
    <row r="1753" customFormat="false" ht="15.75" hidden="false" customHeight="false" outlineLevel="0" collapsed="false">
      <c r="A1753" s="20" t="s">
        <v>3806</v>
      </c>
      <c r="B1753" s="53" t="n">
        <v>12921.92</v>
      </c>
    </row>
    <row r="1754" customFormat="false" ht="15.75" hidden="false" customHeight="false" outlineLevel="0" collapsed="false">
      <c r="A1754" s="20" t="s">
        <v>3807</v>
      </c>
      <c r="B1754" s="53" t="n">
        <v>14630</v>
      </c>
    </row>
    <row r="1755" customFormat="false" ht="15.75" hidden="false" customHeight="false" outlineLevel="0" collapsed="false">
      <c r="A1755" s="20" t="s">
        <v>3810</v>
      </c>
      <c r="B1755" s="53" t="n">
        <v>14630</v>
      </c>
    </row>
    <row r="1756" customFormat="false" ht="15.75" hidden="false" customHeight="false" outlineLevel="0" collapsed="false">
      <c r="A1756" s="20" t="s">
        <v>3811</v>
      </c>
      <c r="B1756" s="53" t="n">
        <v>25856.16</v>
      </c>
    </row>
    <row r="1757" customFormat="false" ht="15.75" hidden="false" customHeight="false" outlineLevel="0" collapsed="false">
      <c r="A1757" s="20" t="s">
        <v>3813</v>
      </c>
      <c r="B1757" s="53" t="n">
        <v>22403.04</v>
      </c>
    </row>
    <row r="1758" customFormat="false" ht="15.75" hidden="false" customHeight="false" outlineLevel="0" collapsed="false">
      <c r="A1758" s="20" t="s">
        <v>3814</v>
      </c>
      <c r="B1758" s="53" t="n">
        <v>8934.2</v>
      </c>
    </row>
    <row r="1759" customFormat="false" ht="15.75" hidden="false" customHeight="false" outlineLevel="0" collapsed="false">
      <c r="A1759" s="20" t="s">
        <v>3817</v>
      </c>
      <c r="B1759" s="53" t="n">
        <v>8934.2</v>
      </c>
    </row>
    <row r="1760" customFormat="false" ht="15.75" hidden="false" customHeight="false" outlineLevel="0" collapsed="false">
      <c r="A1760" s="20" t="s">
        <v>3818</v>
      </c>
      <c r="B1760" s="53" t="n">
        <v>15790.72</v>
      </c>
    </row>
    <row r="1761" customFormat="false" ht="15.75" hidden="false" customHeight="false" outlineLevel="0" collapsed="false">
      <c r="A1761" s="20" t="s">
        <v>3820</v>
      </c>
      <c r="B1761" s="53" t="n">
        <v>13682.24</v>
      </c>
    </row>
    <row r="1762" customFormat="false" ht="15.75" hidden="false" customHeight="false" outlineLevel="0" collapsed="false">
      <c r="A1762" s="20" t="s">
        <v>3821</v>
      </c>
      <c r="B1762" s="53" t="n">
        <v>4767</v>
      </c>
    </row>
    <row r="1763" customFormat="false" ht="15.75" hidden="false" customHeight="false" outlineLevel="0" collapsed="false">
      <c r="A1763" s="20" t="s">
        <v>3824</v>
      </c>
      <c r="B1763" s="53" t="n">
        <v>4375</v>
      </c>
    </row>
    <row r="1764" customFormat="false" ht="15.75" hidden="false" customHeight="false" outlineLevel="0" collapsed="false">
      <c r="A1764" s="20" t="s">
        <v>3825</v>
      </c>
      <c r="B1764" s="53" t="n">
        <v>53.76</v>
      </c>
    </row>
    <row r="1765" customFormat="false" ht="15.75" hidden="false" customHeight="false" outlineLevel="0" collapsed="false">
      <c r="A1765" s="20" t="s">
        <v>3831</v>
      </c>
      <c r="B1765" s="53" t="n">
        <v>49.48</v>
      </c>
    </row>
    <row r="1766" customFormat="false" ht="15.75" hidden="false" customHeight="false" outlineLevel="0" collapsed="false">
      <c r="A1766" s="20" t="s">
        <v>3832</v>
      </c>
      <c r="B1766" s="53" t="n">
        <v>42.88</v>
      </c>
    </row>
    <row r="1767" customFormat="false" ht="15.75" hidden="false" customHeight="false" outlineLevel="0" collapsed="false">
      <c r="A1767" s="20" t="s">
        <v>3834</v>
      </c>
      <c r="B1767" s="53" t="n">
        <v>38.6</v>
      </c>
    </row>
    <row r="1768" customFormat="false" ht="15.75" hidden="false" customHeight="false" outlineLevel="0" collapsed="false">
      <c r="A1768" s="20" t="s">
        <v>3835</v>
      </c>
      <c r="B1768" s="53" t="n">
        <v>35.42</v>
      </c>
    </row>
    <row r="1769" customFormat="false" ht="15.75" hidden="false" customHeight="false" outlineLevel="0" collapsed="false">
      <c r="A1769" s="20" t="s">
        <v>3842</v>
      </c>
      <c r="B1769" s="53" t="n">
        <v>31.14</v>
      </c>
    </row>
    <row r="1770" customFormat="false" ht="15.75" hidden="false" customHeight="false" outlineLevel="0" collapsed="false">
      <c r="A1770" s="20" t="s">
        <v>3843</v>
      </c>
      <c r="B1770" s="53" t="n">
        <v>28.65</v>
      </c>
    </row>
    <row r="1771" customFormat="false" ht="15.75" hidden="false" customHeight="false" outlineLevel="0" collapsed="false">
      <c r="A1771" s="20" t="s">
        <v>3848</v>
      </c>
      <c r="B1771" s="53" t="n">
        <v>26.98</v>
      </c>
    </row>
    <row r="1772" customFormat="false" ht="15.75" hidden="false" customHeight="false" outlineLevel="0" collapsed="false">
      <c r="A1772" s="20" t="s">
        <v>3849</v>
      </c>
      <c r="B1772" s="53" t="n">
        <v>37.2</v>
      </c>
    </row>
    <row r="1773" customFormat="false" ht="15.75" hidden="false" customHeight="false" outlineLevel="0" collapsed="false">
      <c r="A1773" s="20" t="s">
        <v>3852</v>
      </c>
      <c r="B1773" s="53" t="n">
        <v>34.93</v>
      </c>
    </row>
    <row r="1774" customFormat="false" ht="15.75" hidden="false" customHeight="false" outlineLevel="0" collapsed="false">
      <c r="A1774" s="20" t="s">
        <v>3853</v>
      </c>
      <c r="B1774" s="53" t="n">
        <v>20.1</v>
      </c>
    </row>
    <row r="1775" customFormat="false" ht="15.75" hidden="false" customHeight="false" outlineLevel="0" collapsed="false">
      <c r="A1775" s="20" t="s">
        <v>28</v>
      </c>
      <c r="B1775" s="53" t="n">
        <v>19.03</v>
      </c>
    </row>
    <row r="1776" customFormat="false" ht="15.75" hidden="false" customHeight="false" outlineLevel="0" collapsed="false">
      <c r="A1776" s="20" t="s">
        <v>3855</v>
      </c>
      <c r="B1776" s="53" t="n">
        <v>37.29</v>
      </c>
    </row>
    <row r="1777" customFormat="false" ht="15.75" hidden="false" customHeight="false" outlineLevel="0" collapsed="false">
      <c r="A1777" s="20" t="s">
        <v>3857</v>
      </c>
      <c r="B1777" s="53" t="n">
        <v>35.62</v>
      </c>
    </row>
    <row r="1778" customFormat="false" ht="15.75" hidden="false" customHeight="false" outlineLevel="0" collapsed="false">
      <c r="A1778" s="20" t="s">
        <v>3858</v>
      </c>
      <c r="B1778" s="53" t="n">
        <v>45.84</v>
      </c>
    </row>
    <row r="1779" customFormat="false" ht="15.75" hidden="false" customHeight="false" outlineLevel="0" collapsed="false">
      <c r="A1779" s="20" t="s">
        <v>3859</v>
      </c>
      <c r="B1779" s="53" t="n">
        <v>43.57</v>
      </c>
    </row>
    <row r="1780" customFormat="false" ht="15.75" hidden="false" customHeight="false" outlineLevel="0" collapsed="false">
      <c r="A1780" s="20" t="s">
        <v>3860</v>
      </c>
      <c r="B1780" s="53" t="n">
        <v>28.74</v>
      </c>
    </row>
    <row r="1781" customFormat="false" ht="15.75" hidden="false" customHeight="false" outlineLevel="0" collapsed="false">
      <c r="A1781" s="20" t="s">
        <v>3861</v>
      </c>
      <c r="B1781" s="53" t="n">
        <v>27.67</v>
      </c>
    </row>
    <row r="1782" customFormat="false" ht="15.75" hidden="false" customHeight="false" outlineLevel="0" collapsed="false">
      <c r="A1782" s="20" t="s">
        <v>3862</v>
      </c>
      <c r="B1782" s="53" t="n">
        <v>77.75</v>
      </c>
    </row>
    <row r="1783" customFormat="false" ht="15.75" hidden="false" customHeight="false" outlineLevel="0" collapsed="false">
      <c r="A1783" s="20" t="s">
        <v>3866</v>
      </c>
      <c r="B1783" s="53" t="n">
        <v>71.86</v>
      </c>
    </row>
    <row r="1784" customFormat="false" ht="15.75" hidden="false" customHeight="false" outlineLevel="0" collapsed="false">
      <c r="A1784" s="20" t="s">
        <v>3867</v>
      </c>
      <c r="B1784" s="53" t="n">
        <v>401.6</v>
      </c>
    </row>
    <row r="1785" customFormat="false" ht="15.75" hidden="false" customHeight="false" outlineLevel="0" collapsed="false">
      <c r="A1785" s="20" t="s">
        <v>3871</v>
      </c>
      <c r="B1785" s="53" t="n">
        <v>357.23</v>
      </c>
    </row>
    <row r="1786" customFormat="false" ht="15.75" hidden="false" customHeight="false" outlineLevel="0" collapsed="false">
      <c r="A1786" s="20" t="s">
        <v>3872</v>
      </c>
      <c r="B1786" s="53" t="n">
        <v>422.23</v>
      </c>
    </row>
    <row r="1787" customFormat="false" ht="15.75" hidden="false" customHeight="false" outlineLevel="0" collapsed="false">
      <c r="A1787" s="20" t="s">
        <v>3879</v>
      </c>
      <c r="B1787" s="53" t="n">
        <v>377.95</v>
      </c>
    </row>
    <row r="1788" customFormat="false" ht="15.75" hidden="false" customHeight="false" outlineLevel="0" collapsed="false">
      <c r="A1788" s="20" t="s">
        <v>3880</v>
      </c>
      <c r="B1788" s="53" t="n">
        <v>406.4</v>
      </c>
    </row>
    <row r="1789" customFormat="false" ht="15.75" hidden="false" customHeight="false" outlineLevel="0" collapsed="false">
      <c r="A1789" s="20" t="s">
        <v>3885</v>
      </c>
      <c r="B1789" s="53" t="n">
        <v>362.04</v>
      </c>
    </row>
    <row r="1790" customFormat="false" ht="15.75" hidden="false" customHeight="false" outlineLevel="0" collapsed="false">
      <c r="A1790" s="20" t="s">
        <v>3886</v>
      </c>
      <c r="B1790" s="53" t="n">
        <v>350.24</v>
      </c>
    </row>
    <row r="1791" customFormat="false" ht="15.75" hidden="false" customHeight="false" outlineLevel="0" collapsed="false">
      <c r="A1791" s="20" t="s">
        <v>3890</v>
      </c>
      <c r="B1791" s="53" t="n">
        <v>313.48</v>
      </c>
    </row>
    <row r="1792" customFormat="false" ht="15.75" hidden="false" customHeight="false" outlineLevel="0" collapsed="false">
      <c r="A1792" s="20" t="s">
        <v>3891</v>
      </c>
      <c r="B1792" s="53" t="n">
        <v>383.62</v>
      </c>
    </row>
    <row r="1793" customFormat="false" ht="15.75" hidden="false" customHeight="false" outlineLevel="0" collapsed="false">
      <c r="A1793" s="20" t="s">
        <v>3898</v>
      </c>
      <c r="B1793" s="53" t="n">
        <v>347.48</v>
      </c>
    </row>
    <row r="1794" customFormat="false" ht="15.75" hidden="false" customHeight="false" outlineLevel="0" collapsed="false">
      <c r="A1794" s="20" t="s">
        <v>3899</v>
      </c>
      <c r="B1794" s="53" t="n">
        <v>334.46</v>
      </c>
    </row>
    <row r="1795" customFormat="false" ht="15.75" hidden="false" customHeight="false" outlineLevel="0" collapsed="false">
      <c r="A1795" s="20" t="s">
        <v>3906</v>
      </c>
      <c r="B1795" s="53" t="n">
        <v>297.63</v>
      </c>
    </row>
    <row r="1796" customFormat="false" ht="15.75" hidden="false" customHeight="false" outlineLevel="0" collapsed="false">
      <c r="A1796" s="20" t="s">
        <v>3907</v>
      </c>
      <c r="B1796" s="53" t="n">
        <v>438.82</v>
      </c>
    </row>
    <row r="1797" customFormat="false" ht="15.75" hidden="false" customHeight="false" outlineLevel="0" collapsed="false">
      <c r="A1797" s="20" t="s">
        <v>3914</v>
      </c>
      <c r="B1797" s="53" t="n">
        <v>391.44</v>
      </c>
    </row>
    <row r="1798" customFormat="false" ht="15.75" hidden="false" customHeight="false" outlineLevel="0" collapsed="false">
      <c r="A1798" s="20" t="s">
        <v>3915</v>
      </c>
      <c r="B1798" s="53" t="n">
        <v>437.73</v>
      </c>
    </row>
    <row r="1799" customFormat="false" ht="15.75" hidden="false" customHeight="false" outlineLevel="0" collapsed="false">
      <c r="A1799" s="20" t="s">
        <v>3920</v>
      </c>
      <c r="B1799" s="53" t="n">
        <v>386.11</v>
      </c>
    </row>
    <row r="1800" customFormat="false" ht="15.75" hidden="false" customHeight="false" outlineLevel="0" collapsed="false">
      <c r="A1800" s="20" t="s">
        <v>3921</v>
      </c>
      <c r="B1800" s="53" t="n">
        <v>2058.13</v>
      </c>
    </row>
    <row r="1801" customFormat="false" ht="15.75" hidden="false" customHeight="false" outlineLevel="0" collapsed="false">
      <c r="A1801" s="20" t="s">
        <v>3927</v>
      </c>
      <c r="B1801" s="53" t="n">
        <v>1909.9</v>
      </c>
    </row>
    <row r="1802" customFormat="false" ht="15.75" hidden="false" customHeight="false" outlineLevel="0" collapsed="false">
      <c r="A1802" s="20" t="s">
        <v>3928</v>
      </c>
      <c r="B1802" s="53" t="n">
        <v>3693.4</v>
      </c>
    </row>
    <row r="1803" customFormat="false" ht="15.75" hidden="false" customHeight="false" outlineLevel="0" collapsed="false">
      <c r="A1803" s="20" t="s">
        <v>3934</v>
      </c>
      <c r="B1803" s="53" t="n">
        <v>3420.51</v>
      </c>
    </row>
    <row r="1804" customFormat="false" ht="15.75" hidden="false" customHeight="false" outlineLevel="0" collapsed="false">
      <c r="A1804" s="20" t="s">
        <v>3935</v>
      </c>
      <c r="B1804" s="53" t="n">
        <v>425.78</v>
      </c>
    </row>
    <row r="1805" customFormat="false" ht="15.75" hidden="false" customHeight="false" outlineLevel="0" collapsed="false">
      <c r="A1805" s="20" t="s">
        <v>14</v>
      </c>
      <c r="B1805" s="53" t="n">
        <v>425.78</v>
      </c>
    </row>
    <row r="1806" customFormat="false" ht="15.75" hidden="false" customHeight="false" outlineLevel="0" collapsed="false">
      <c r="A1806" s="20" t="s">
        <v>3942</v>
      </c>
      <c r="B1806" s="53" t="n">
        <v>542.53</v>
      </c>
    </row>
    <row r="1807" customFormat="false" ht="15.75" hidden="false" customHeight="false" outlineLevel="0" collapsed="false">
      <c r="A1807" s="20" t="s">
        <v>3949</v>
      </c>
      <c r="B1807" s="53" t="n">
        <v>542.53</v>
      </c>
    </row>
    <row r="1808" customFormat="false" ht="15.75" hidden="false" customHeight="false" outlineLevel="0" collapsed="false">
      <c r="A1808" s="20" t="s">
        <v>3950</v>
      </c>
      <c r="B1808" s="53" t="n">
        <v>618.8</v>
      </c>
    </row>
    <row r="1809" customFormat="false" ht="15.75" hidden="false" customHeight="false" outlineLevel="0" collapsed="false">
      <c r="A1809" s="20" t="s">
        <v>3957</v>
      </c>
      <c r="B1809" s="53" t="n">
        <v>618.8</v>
      </c>
    </row>
    <row r="1810" customFormat="false" ht="15.75" hidden="false" customHeight="false" outlineLevel="0" collapsed="false">
      <c r="A1810" s="20" t="s">
        <v>3958</v>
      </c>
      <c r="B1810" s="53" t="n">
        <v>681.25</v>
      </c>
    </row>
    <row r="1811" customFormat="false" ht="15.75" hidden="false" customHeight="false" outlineLevel="0" collapsed="false">
      <c r="A1811" s="20" t="s">
        <v>18</v>
      </c>
      <c r="B1811" s="53" t="n">
        <v>681.25</v>
      </c>
    </row>
    <row r="1812" customFormat="false" ht="15.75" hidden="false" customHeight="false" outlineLevel="0" collapsed="false">
      <c r="A1812" s="20" t="s">
        <v>3962</v>
      </c>
      <c r="B1812" s="53" t="n">
        <v>681.25</v>
      </c>
    </row>
    <row r="1813" customFormat="false" ht="15.75" hidden="false" customHeight="false" outlineLevel="0" collapsed="false">
      <c r="A1813" s="20" t="s">
        <v>3965</v>
      </c>
      <c r="B1813" s="53" t="n">
        <v>681.25</v>
      </c>
    </row>
    <row r="1814" customFormat="false" ht="15.75" hidden="false" customHeight="false" outlineLevel="0" collapsed="false">
      <c r="A1814" s="20" t="s">
        <v>3966</v>
      </c>
      <c r="B1814" s="53" t="n">
        <v>850</v>
      </c>
    </row>
    <row r="1815" customFormat="false" ht="15.75" hidden="false" customHeight="false" outlineLevel="0" collapsed="false">
      <c r="A1815" s="20" t="s">
        <v>3972</v>
      </c>
      <c r="B1815" s="53" t="n">
        <v>850</v>
      </c>
    </row>
    <row r="1816" customFormat="false" ht="15.75" hidden="false" customHeight="false" outlineLevel="0" collapsed="false">
      <c r="A1816" s="20" t="s">
        <v>3973</v>
      </c>
      <c r="B1816" s="53" t="n">
        <v>272.59</v>
      </c>
    </row>
    <row r="1817" customFormat="false" ht="15.75" hidden="false" customHeight="false" outlineLevel="0" collapsed="false">
      <c r="A1817" s="20" t="s">
        <v>3978</v>
      </c>
      <c r="B1817" s="53" t="n">
        <v>243.55</v>
      </c>
    </row>
    <row r="1818" customFormat="false" ht="15.75" hidden="false" customHeight="false" outlineLevel="0" collapsed="false">
      <c r="A1818" s="20" t="s">
        <v>3979</v>
      </c>
      <c r="B1818" s="53" t="n">
        <v>239.89</v>
      </c>
    </row>
    <row r="1819" customFormat="false" ht="15.75" hidden="false" customHeight="false" outlineLevel="0" collapsed="false">
      <c r="A1819" s="20" t="s">
        <v>3982</v>
      </c>
      <c r="B1819" s="53" t="n">
        <v>210.85</v>
      </c>
    </row>
    <row r="1820" customFormat="false" ht="15.75" hidden="false" customHeight="false" outlineLevel="0" collapsed="false">
      <c r="A1820" s="20" t="s">
        <v>3983</v>
      </c>
      <c r="B1820" s="53" t="n">
        <v>23.54</v>
      </c>
    </row>
    <row r="1821" customFormat="false" ht="15.75" hidden="false" customHeight="false" outlineLevel="0" collapsed="false">
      <c r="A1821" s="20" t="s">
        <v>3989</v>
      </c>
      <c r="B1821" s="53" t="n">
        <v>22.41</v>
      </c>
    </row>
    <row r="1822" customFormat="false" ht="15.75" hidden="false" customHeight="false" outlineLevel="0" collapsed="false">
      <c r="A1822" s="20" t="s">
        <v>3990</v>
      </c>
      <c r="B1822" s="53" t="n">
        <v>13.48</v>
      </c>
    </row>
    <row r="1823" customFormat="false" ht="15.75" hidden="false" customHeight="false" outlineLevel="0" collapsed="false">
      <c r="A1823" s="20" t="s">
        <v>3994</v>
      </c>
      <c r="B1823" s="53" t="n">
        <v>12.35</v>
      </c>
    </row>
    <row r="1824" customFormat="false" ht="15.75" hidden="false" customHeight="false" outlineLevel="0" collapsed="false">
      <c r="A1824" s="20" t="s">
        <v>3995</v>
      </c>
      <c r="B1824" s="53" t="n">
        <v>12.79</v>
      </c>
    </row>
    <row r="1825" customFormat="false" ht="15.75" hidden="false" customHeight="false" outlineLevel="0" collapsed="false">
      <c r="A1825" s="20" t="s">
        <v>3998</v>
      </c>
      <c r="B1825" s="53" t="n">
        <v>11.09</v>
      </c>
    </row>
    <row r="1826" customFormat="false" ht="15.75" hidden="false" customHeight="false" outlineLevel="0" collapsed="false">
      <c r="A1826" s="20" t="s">
        <v>3999</v>
      </c>
      <c r="B1826" s="53" t="n">
        <v>0.77</v>
      </c>
    </row>
    <row r="1827" customFormat="false" ht="15.75" hidden="false" customHeight="false" outlineLevel="0" collapsed="false">
      <c r="A1827" s="20" t="s">
        <v>4003</v>
      </c>
      <c r="B1827" s="53" t="n">
        <v>0.77</v>
      </c>
    </row>
    <row r="1828" customFormat="false" ht="15.75" hidden="false" customHeight="false" outlineLevel="0" collapsed="false">
      <c r="A1828" s="20" t="s">
        <v>4004</v>
      </c>
      <c r="B1828" s="53" t="n">
        <v>1.54</v>
      </c>
    </row>
    <row r="1829" customFormat="false" ht="15.75" hidden="false" customHeight="false" outlineLevel="0" collapsed="false">
      <c r="A1829" s="20" t="s">
        <v>4007</v>
      </c>
      <c r="B1829" s="53" t="n">
        <v>1.54</v>
      </c>
    </row>
    <row r="1830" customFormat="false" ht="15.75" hidden="false" customHeight="false" outlineLevel="0" collapsed="false">
      <c r="A1830" s="20" t="s">
        <v>4008</v>
      </c>
      <c r="B1830" s="53" t="n">
        <v>3399.05</v>
      </c>
    </row>
    <row r="1831" customFormat="false" ht="15.75" hidden="false" customHeight="false" outlineLevel="0" collapsed="false">
      <c r="A1831" s="20" t="s">
        <v>4013</v>
      </c>
      <c r="B1831" s="53" t="n">
        <v>3270.73</v>
      </c>
    </row>
    <row r="1832" customFormat="false" ht="15.75" hidden="false" customHeight="false" outlineLevel="0" collapsed="false">
      <c r="A1832" s="20" t="s">
        <v>4014</v>
      </c>
      <c r="B1832" s="53" t="n">
        <v>1794.01</v>
      </c>
    </row>
    <row r="1833" customFormat="false" ht="15.75" hidden="false" customHeight="false" outlineLevel="0" collapsed="false">
      <c r="A1833" s="20" t="s">
        <v>4018</v>
      </c>
      <c r="B1833" s="53" t="n">
        <v>1670.66</v>
      </c>
    </row>
    <row r="1834" customFormat="false" ht="15.75" hidden="false" customHeight="false" outlineLevel="0" collapsed="false">
      <c r="A1834" s="20" t="s">
        <v>4019</v>
      </c>
      <c r="B1834" s="53" t="n">
        <v>10390.86</v>
      </c>
    </row>
    <row r="1835" customFormat="false" ht="15.75" hidden="false" customHeight="false" outlineLevel="0" collapsed="false">
      <c r="A1835" s="20" t="s">
        <v>4024</v>
      </c>
      <c r="B1835" s="53" t="n">
        <v>9861.91</v>
      </c>
    </row>
    <row r="1836" customFormat="false" ht="15.75" hidden="false" customHeight="false" outlineLevel="0" collapsed="false">
      <c r="A1836" s="20" t="s">
        <v>4025</v>
      </c>
      <c r="B1836" s="53" t="n">
        <v>11788.88</v>
      </c>
    </row>
    <row r="1837" customFormat="false" ht="15.75" hidden="false" customHeight="false" outlineLevel="0" collapsed="false">
      <c r="A1837" s="20" t="s">
        <v>4027</v>
      </c>
      <c r="B1837" s="53" t="n">
        <v>11259.94</v>
      </c>
    </row>
    <row r="1838" customFormat="false" ht="15.75" hidden="false" customHeight="false" outlineLevel="0" collapsed="false">
      <c r="A1838" s="20" t="s">
        <v>4028</v>
      </c>
      <c r="B1838" s="53" t="n">
        <v>13280.35</v>
      </c>
    </row>
    <row r="1839" customFormat="false" ht="15.75" hidden="false" customHeight="false" outlineLevel="0" collapsed="false">
      <c r="A1839" s="20" t="s">
        <v>4030</v>
      </c>
      <c r="B1839" s="53" t="n">
        <v>12751.41</v>
      </c>
    </row>
    <row r="1840" customFormat="false" ht="15.75" hidden="false" customHeight="false" outlineLevel="0" collapsed="false">
      <c r="A1840" s="20" t="s">
        <v>4031</v>
      </c>
      <c r="B1840" s="53" t="n">
        <v>14374.8</v>
      </c>
    </row>
    <row r="1841" customFormat="false" ht="15.75" hidden="false" customHeight="false" outlineLevel="0" collapsed="false">
      <c r="A1841" s="20" t="s">
        <v>4036</v>
      </c>
      <c r="B1841" s="53" t="n">
        <v>13840.44</v>
      </c>
    </row>
    <row r="1842" customFormat="false" ht="15.75" hidden="false" customHeight="false" outlineLevel="0" collapsed="false">
      <c r="A1842" s="20" t="s">
        <v>4037</v>
      </c>
      <c r="B1842" s="53" t="n">
        <v>15357.89</v>
      </c>
    </row>
    <row r="1843" customFormat="false" ht="15.75" hidden="false" customHeight="false" outlineLevel="0" collapsed="false">
      <c r="A1843" s="20" t="s">
        <v>4042</v>
      </c>
      <c r="B1843" s="53" t="n">
        <v>14823.53</v>
      </c>
    </row>
    <row r="1844" customFormat="false" ht="15.75" hidden="false" customHeight="false" outlineLevel="0" collapsed="false">
      <c r="A1844" s="20" t="s">
        <v>4043</v>
      </c>
      <c r="B1844" s="53" t="n">
        <v>371.83</v>
      </c>
    </row>
    <row r="1845" customFormat="false" ht="15.75" hidden="false" customHeight="false" outlineLevel="0" collapsed="false">
      <c r="A1845" s="20" t="s">
        <v>4046</v>
      </c>
      <c r="B1845" s="53" t="n">
        <v>346.27</v>
      </c>
    </row>
    <row r="1846" customFormat="false" ht="15.75" hidden="false" customHeight="false" outlineLevel="0" collapsed="false">
      <c r="A1846" s="20" t="s">
        <v>4047</v>
      </c>
      <c r="B1846" s="53" t="n">
        <v>187.7</v>
      </c>
    </row>
    <row r="1847" customFormat="false" ht="15.75" hidden="false" customHeight="false" outlineLevel="0" collapsed="false">
      <c r="A1847" s="20" t="s">
        <v>36</v>
      </c>
      <c r="B1847" s="53" t="n">
        <v>176.98</v>
      </c>
    </row>
    <row r="1848" customFormat="false" ht="15.75" hidden="false" customHeight="false" outlineLevel="0" collapsed="false">
      <c r="A1848" s="20" t="s">
        <v>4051</v>
      </c>
      <c r="B1848" s="53" t="n">
        <v>103.9</v>
      </c>
    </row>
    <row r="1849" customFormat="false" ht="15.75" hidden="false" customHeight="false" outlineLevel="0" collapsed="false">
      <c r="A1849" s="20" t="s">
        <v>4054</v>
      </c>
      <c r="B1849" s="53" t="n">
        <v>99.59</v>
      </c>
    </row>
    <row r="1850" customFormat="false" ht="15.75" hidden="false" customHeight="false" outlineLevel="0" collapsed="false">
      <c r="A1850" s="20" t="s">
        <v>4055</v>
      </c>
      <c r="B1850" s="53" t="n">
        <v>2.95</v>
      </c>
    </row>
    <row r="1851" customFormat="false" ht="15.75" hidden="false" customHeight="false" outlineLevel="0" collapsed="false">
      <c r="A1851" s="20" t="s">
        <v>4060</v>
      </c>
      <c r="B1851" s="53" t="n">
        <v>2.66</v>
      </c>
    </row>
    <row r="1852" customFormat="false" ht="15.75" hidden="false" customHeight="false" outlineLevel="0" collapsed="false">
      <c r="A1852" s="20" t="s">
        <v>4061</v>
      </c>
      <c r="B1852" s="53" t="n">
        <v>91.97</v>
      </c>
    </row>
    <row r="1853" customFormat="false" ht="15.75" hidden="false" customHeight="false" outlineLevel="0" collapsed="false">
      <c r="A1853" s="20" t="s">
        <v>4067</v>
      </c>
      <c r="B1853" s="53" t="n">
        <v>85.56</v>
      </c>
    </row>
    <row r="1854" customFormat="false" ht="15.75" hidden="false" customHeight="false" outlineLevel="0" collapsed="false">
      <c r="A1854" s="20" t="s">
        <v>4068</v>
      </c>
      <c r="B1854" s="53" t="n">
        <v>19687.11</v>
      </c>
    </row>
    <row r="1855" customFormat="false" ht="15.75" hidden="false" customHeight="false" outlineLevel="0" collapsed="false">
      <c r="A1855" s="20" t="s">
        <v>4075</v>
      </c>
      <c r="B1855" s="53" t="n">
        <v>17644.34</v>
      </c>
    </row>
    <row r="1856" customFormat="false" ht="15.75" hidden="false" customHeight="false" outlineLevel="0" collapsed="false">
      <c r="A1856" s="20" t="s">
        <v>4076</v>
      </c>
      <c r="B1856" s="53" t="n">
        <v>17640.33</v>
      </c>
    </row>
    <row r="1857" customFormat="false" ht="15.75" hidden="false" customHeight="false" outlineLevel="0" collapsed="false">
      <c r="A1857" s="20" t="s">
        <v>4080</v>
      </c>
      <c r="B1857" s="53" t="n">
        <v>15597.56</v>
      </c>
    </row>
    <row r="1858" customFormat="false" ht="15.75" hidden="false" customHeight="false" outlineLevel="0" collapsed="false">
      <c r="A1858" s="20" t="s">
        <v>4081</v>
      </c>
      <c r="B1858" s="53" t="n">
        <v>10842.04</v>
      </c>
    </row>
    <row r="1859" customFormat="false" ht="15.75" hidden="false" customHeight="false" outlineLevel="0" collapsed="false">
      <c r="A1859" s="20" t="s">
        <v>4083</v>
      </c>
      <c r="B1859" s="53" t="n">
        <v>9569.58</v>
      </c>
    </row>
    <row r="1860" customFormat="false" ht="15.75" hidden="false" customHeight="false" outlineLevel="0" collapsed="false">
      <c r="A1860" s="20" t="s">
        <v>4084</v>
      </c>
      <c r="B1860" s="53" t="n">
        <v>38890.99</v>
      </c>
    </row>
    <row r="1861" customFormat="false" ht="15.75" hidden="false" customHeight="false" outlineLevel="0" collapsed="false">
      <c r="A1861" s="20" t="s">
        <v>4090</v>
      </c>
      <c r="B1861" s="53" t="n">
        <v>34682.42</v>
      </c>
    </row>
    <row r="1862" customFormat="false" ht="15.75" hidden="false" customHeight="false" outlineLevel="0" collapsed="false">
      <c r="A1862" s="20" t="s">
        <v>4091</v>
      </c>
      <c r="B1862" s="53" t="n">
        <v>29139.98</v>
      </c>
    </row>
    <row r="1863" customFormat="false" ht="15.75" hidden="false" customHeight="false" outlineLevel="0" collapsed="false">
      <c r="A1863" s="20" t="s">
        <v>4095</v>
      </c>
      <c r="B1863" s="53" t="n">
        <v>25770.87</v>
      </c>
    </row>
    <row r="1864" customFormat="false" ht="15.75" hidden="false" customHeight="false" outlineLevel="0" collapsed="false">
      <c r="A1864" s="20" t="s">
        <v>4096</v>
      </c>
      <c r="B1864" s="53" t="n">
        <v>24247.24</v>
      </c>
    </row>
    <row r="1865" customFormat="false" ht="15.75" hidden="false" customHeight="false" outlineLevel="0" collapsed="false">
      <c r="A1865" s="20" t="s">
        <v>4098</v>
      </c>
      <c r="B1865" s="53" t="n">
        <v>21300.17</v>
      </c>
    </row>
    <row r="1866" customFormat="false" ht="15.75" hidden="false" customHeight="false" outlineLevel="0" collapsed="false">
      <c r="A1866" s="20" t="s">
        <v>4099</v>
      </c>
      <c r="B1866" s="53" t="n">
        <v>76.09</v>
      </c>
    </row>
    <row r="1867" customFormat="false" ht="15.75" hidden="false" customHeight="false" outlineLevel="0" collapsed="false">
      <c r="A1867" s="20" t="s">
        <v>4104</v>
      </c>
      <c r="B1867" s="53" t="n">
        <v>68.84</v>
      </c>
    </row>
    <row r="1868" customFormat="false" ht="15.75" hidden="false" customHeight="false" outlineLevel="0" collapsed="false">
      <c r="A1868" s="20" t="s">
        <v>4105</v>
      </c>
      <c r="B1868" s="53" t="n">
        <v>68.41</v>
      </c>
    </row>
    <row r="1869" customFormat="false" ht="15.75" hidden="false" customHeight="false" outlineLevel="0" collapsed="false">
      <c r="A1869" s="20" t="s">
        <v>4110</v>
      </c>
      <c r="B1869" s="53" t="n">
        <v>68.41</v>
      </c>
    </row>
    <row r="1870" customFormat="false" ht="15.75" hidden="false" customHeight="false" outlineLevel="0" collapsed="false">
      <c r="A1870" s="20" t="s">
        <v>4111</v>
      </c>
      <c r="B1870" s="53" t="n">
        <v>16.06</v>
      </c>
    </row>
    <row r="1871" customFormat="false" ht="15.75" hidden="false" customHeight="false" outlineLevel="0" collapsed="false">
      <c r="A1871" s="20" t="s">
        <v>4116</v>
      </c>
      <c r="B1871" s="53" t="n">
        <v>16.06</v>
      </c>
    </row>
    <row r="1872" customFormat="false" ht="15.75" hidden="false" customHeight="false" outlineLevel="0" collapsed="false">
      <c r="A1872" s="20" t="s">
        <v>4117</v>
      </c>
      <c r="B1872" s="53" t="n">
        <v>140.13</v>
      </c>
    </row>
    <row r="1873" customFormat="false" ht="15.75" hidden="false" customHeight="false" outlineLevel="0" collapsed="false">
      <c r="A1873" s="20" t="s">
        <v>4124</v>
      </c>
      <c r="B1873" s="53" t="n">
        <v>140.13</v>
      </c>
    </row>
    <row r="1874" customFormat="false" ht="15.75" hidden="false" customHeight="false" outlineLevel="0" collapsed="false">
      <c r="A1874" s="20" t="s">
        <v>4125</v>
      </c>
      <c r="B1874" s="53" t="n">
        <v>46.99</v>
      </c>
    </row>
    <row r="1875" customFormat="false" ht="15.75" hidden="false" customHeight="false" outlineLevel="0" collapsed="false">
      <c r="A1875" s="20" t="s">
        <v>4128</v>
      </c>
      <c r="B1875" s="53" t="n">
        <v>46.99</v>
      </c>
    </row>
    <row r="1876" customFormat="false" ht="15.75" hidden="false" customHeight="false" outlineLevel="0" collapsed="false">
      <c r="A1876" s="20" t="s">
        <v>4129</v>
      </c>
      <c r="B1876" s="53" t="n">
        <v>9.74</v>
      </c>
    </row>
    <row r="1877" customFormat="false" ht="15.75" hidden="false" customHeight="false" outlineLevel="0" collapsed="false">
      <c r="A1877" s="20" t="s">
        <v>4133</v>
      </c>
      <c r="B1877" s="53" t="n">
        <v>9.74</v>
      </c>
    </row>
    <row r="1878" customFormat="false" ht="15.75" hidden="false" customHeight="false" outlineLevel="0" collapsed="false">
      <c r="A1878" s="20" t="s">
        <v>4134</v>
      </c>
      <c r="B1878" s="53" t="n">
        <v>8.78</v>
      </c>
    </row>
    <row r="1879" customFormat="false" ht="15.75" hidden="false" customHeight="false" outlineLevel="0" collapsed="false">
      <c r="A1879" s="20" t="s">
        <v>4139</v>
      </c>
      <c r="B1879" s="53" t="n">
        <v>7.75</v>
      </c>
    </row>
    <row r="1880" customFormat="false" ht="15.75" hidden="false" customHeight="false" outlineLevel="0" collapsed="false">
      <c r="A1880" s="20" t="s">
        <v>4140</v>
      </c>
      <c r="B1880" s="53" t="n">
        <v>84.55</v>
      </c>
    </row>
    <row r="1881" customFormat="false" ht="15.75" hidden="false" customHeight="false" outlineLevel="0" collapsed="false">
      <c r="A1881" s="20" t="s">
        <v>4142</v>
      </c>
      <c r="B1881" s="53" t="n">
        <v>74.28</v>
      </c>
    </row>
    <row r="1882" customFormat="false" ht="15.75" hidden="false" customHeight="false" outlineLevel="0" collapsed="false">
      <c r="A1882" s="20" t="s">
        <v>4143</v>
      </c>
      <c r="B1882" s="53" t="n">
        <v>54.94</v>
      </c>
    </row>
    <row r="1883" customFormat="false" ht="15.75" hidden="false" customHeight="false" outlineLevel="0" collapsed="false">
      <c r="A1883" s="20" t="s">
        <v>85</v>
      </c>
      <c r="B1883" s="53" t="n">
        <v>47.62</v>
      </c>
    </row>
    <row r="1884" customFormat="false" ht="15.75" hidden="false" customHeight="false" outlineLevel="0" collapsed="false">
      <c r="A1884" s="20" t="s">
        <v>4147</v>
      </c>
      <c r="B1884" s="53" t="n">
        <v>69.49</v>
      </c>
    </row>
    <row r="1885" customFormat="false" ht="15.75" hidden="false" customHeight="false" outlineLevel="0" collapsed="false">
      <c r="A1885" s="20" t="s">
        <v>4150</v>
      </c>
      <c r="B1885" s="53" t="n">
        <v>60.23</v>
      </c>
    </row>
    <row r="1886" customFormat="false" ht="15.75" hidden="false" customHeight="false" outlineLevel="0" collapsed="false">
      <c r="A1886" s="20" t="s">
        <v>4151</v>
      </c>
      <c r="B1886" s="53" t="n">
        <v>93.73</v>
      </c>
    </row>
    <row r="1887" customFormat="false" ht="15.75" hidden="false" customHeight="false" outlineLevel="0" collapsed="false">
      <c r="A1887" s="20" t="s">
        <v>4153</v>
      </c>
      <c r="B1887" s="53" t="n">
        <v>81.24</v>
      </c>
    </row>
    <row r="1888" customFormat="false" ht="15.75" hidden="false" customHeight="false" outlineLevel="0" collapsed="false">
      <c r="A1888" s="20" t="s">
        <v>4154</v>
      </c>
      <c r="B1888" s="53" t="n">
        <v>126.05</v>
      </c>
    </row>
    <row r="1889" customFormat="false" ht="15.75" hidden="false" customHeight="false" outlineLevel="0" collapsed="false">
      <c r="A1889" s="20" t="s">
        <v>4156</v>
      </c>
      <c r="B1889" s="53" t="n">
        <v>109.26</v>
      </c>
    </row>
    <row r="1890" customFormat="false" ht="15.75" hidden="false" customHeight="false" outlineLevel="0" collapsed="false">
      <c r="A1890" s="20" t="s">
        <v>4157</v>
      </c>
      <c r="B1890" s="53" t="n">
        <v>156.75</v>
      </c>
    </row>
    <row r="1891" customFormat="false" ht="15.75" hidden="false" customHeight="false" outlineLevel="0" collapsed="false">
      <c r="A1891" s="20" t="s">
        <v>4159</v>
      </c>
      <c r="B1891" s="53" t="n">
        <v>135.87</v>
      </c>
    </row>
    <row r="1892" customFormat="false" ht="15.75" hidden="false" customHeight="false" outlineLevel="0" collapsed="false">
      <c r="A1892" s="20" t="s">
        <v>4160</v>
      </c>
      <c r="B1892" s="53" t="n">
        <v>121.2</v>
      </c>
    </row>
    <row r="1893" customFormat="false" ht="15.75" hidden="false" customHeight="false" outlineLevel="0" collapsed="false">
      <c r="A1893" s="20" t="s">
        <v>4164</v>
      </c>
      <c r="B1893" s="53" t="n">
        <v>105.06</v>
      </c>
    </row>
    <row r="1894" customFormat="false" ht="15.75" hidden="false" customHeight="false" outlineLevel="0" collapsed="false">
      <c r="A1894" s="20" t="s">
        <v>4165</v>
      </c>
      <c r="B1894" s="53" t="n">
        <v>153.52</v>
      </c>
    </row>
    <row r="1895" customFormat="false" ht="15.75" hidden="false" customHeight="false" outlineLevel="0" collapsed="false">
      <c r="A1895" s="20" t="s">
        <v>4168</v>
      </c>
      <c r="B1895" s="53" t="n">
        <v>133.07</v>
      </c>
    </row>
    <row r="1896" customFormat="false" ht="15.75" hidden="false" customHeight="false" outlineLevel="0" collapsed="false">
      <c r="A1896" s="20" t="s">
        <v>4169</v>
      </c>
      <c r="B1896" s="53" t="n">
        <v>177.76</v>
      </c>
    </row>
    <row r="1897" customFormat="false" ht="15.75" hidden="false" customHeight="false" outlineLevel="0" collapsed="false">
      <c r="A1897" s="20" t="s">
        <v>4171</v>
      </c>
      <c r="B1897" s="53" t="n">
        <v>154.08</v>
      </c>
    </row>
    <row r="1898" customFormat="false" ht="15.75" hidden="false" customHeight="false" outlineLevel="0" collapsed="false">
      <c r="A1898" s="20" t="s">
        <v>4172</v>
      </c>
      <c r="B1898" s="53" t="n">
        <v>210.08</v>
      </c>
    </row>
    <row r="1899" customFormat="false" ht="15.75" hidden="false" customHeight="false" outlineLevel="0" collapsed="false">
      <c r="A1899" s="20" t="s">
        <v>4174</v>
      </c>
      <c r="B1899" s="53" t="n">
        <v>182.1</v>
      </c>
    </row>
    <row r="1900" customFormat="false" ht="15.75" hidden="false" customHeight="false" outlineLevel="0" collapsed="false">
      <c r="A1900" s="20" t="s">
        <v>4175</v>
      </c>
      <c r="B1900" s="53" t="n">
        <v>242.41</v>
      </c>
    </row>
    <row r="1901" customFormat="false" ht="15.75" hidden="false" customHeight="false" outlineLevel="0" collapsed="false">
      <c r="A1901" s="20" t="s">
        <v>4177</v>
      </c>
      <c r="B1901" s="53" t="n">
        <v>210.12</v>
      </c>
    </row>
    <row r="1902" customFormat="false" ht="15.75" hidden="false" customHeight="false" outlineLevel="0" collapsed="false">
      <c r="A1902" s="20" t="s">
        <v>4178</v>
      </c>
      <c r="B1902" s="53" t="n">
        <v>77.57</v>
      </c>
    </row>
    <row r="1903" customFormat="false" ht="15.75" hidden="false" customHeight="false" outlineLevel="0" collapsed="false">
      <c r="A1903" s="20" t="s">
        <v>4181</v>
      </c>
      <c r="B1903" s="53" t="n">
        <v>67.23</v>
      </c>
    </row>
    <row r="1904" customFormat="false" ht="15.75" hidden="false" customHeight="false" outlineLevel="0" collapsed="false">
      <c r="A1904" s="20" t="s">
        <v>4182</v>
      </c>
      <c r="B1904" s="53" t="n">
        <v>90.49</v>
      </c>
    </row>
    <row r="1905" customFormat="false" ht="15.75" hidden="false" customHeight="false" outlineLevel="0" collapsed="false">
      <c r="A1905" s="20" t="s">
        <v>4185</v>
      </c>
      <c r="B1905" s="53" t="n">
        <v>78.44</v>
      </c>
    </row>
    <row r="1906" customFormat="false" ht="15.75" hidden="false" customHeight="false" outlineLevel="0" collapsed="false">
      <c r="A1906" s="20" t="s">
        <v>4186</v>
      </c>
      <c r="B1906" s="53" t="n">
        <v>145.44</v>
      </c>
    </row>
    <row r="1907" customFormat="false" ht="15.75" hidden="false" customHeight="false" outlineLevel="0" collapsed="false">
      <c r="A1907" s="20" t="s">
        <v>4188</v>
      </c>
      <c r="B1907" s="53" t="n">
        <v>126.07</v>
      </c>
    </row>
    <row r="1908" customFormat="false" ht="15.75" hidden="false" customHeight="false" outlineLevel="0" collapsed="false">
      <c r="A1908" s="20" t="s">
        <v>4189</v>
      </c>
      <c r="B1908" s="53" t="n">
        <v>177.76</v>
      </c>
    </row>
    <row r="1909" customFormat="false" ht="15.75" hidden="false" customHeight="false" outlineLevel="0" collapsed="false">
      <c r="A1909" s="20" t="s">
        <v>4191</v>
      </c>
      <c r="B1909" s="53" t="n">
        <v>154.08</v>
      </c>
    </row>
    <row r="1910" customFormat="false" ht="15.75" hidden="false" customHeight="false" outlineLevel="0" collapsed="false">
      <c r="A1910" s="20" t="s">
        <v>4192</v>
      </c>
      <c r="B1910" s="53" t="n">
        <v>210.08</v>
      </c>
    </row>
    <row r="1911" customFormat="false" ht="15.75" hidden="false" customHeight="false" outlineLevel="0" collapsed="false">
      <c r="A1911" s="20" t="s">
        <v>4194</v>
      </c>
      <c r="B1911" s="53" t="n">
        <v>182.1</v>
      </c>
    </row>
    <row r="1912" customFormat="false" ht="15.75" hidden="false" customHeight="false" outlineLevel="0" collapsed="false">
      <c r="A1912" s="20" t="s">
        <v>4195</v>
      </c>
      <c r="B1912" s="53" t="n">
        <v>88.88</v>
      </c>
    </row>
    <row r="1913" customFormat="false" ht="15.75" hidden="false" customHeight="false" outlineLevel="0" collapsed="false">
      <c r="A1913" s="20" t="s">
        <v>4198</v>
      </c>
      <c r="B1913" s="53" t="n">
        <v>77.04</v>
      </c>
    </row>
    <row r="1914" customFormat="false" ht="15.75" hidden="false" customHeight="false" outlineLevel="0" collapsed="false">
      <c r="A1914" s="20" t="s">
        <v>4199</v>
      </c>
      <c r="B1914" s="53" t="n">
        <v>161.6</v>
      </c>
    </row>
    <row r="1915" customFormat="false" ht="15.75" hidden="false" customHeight="false" outlineLevel="0" collapsed="false">
      <c r="A1915" s="20" t="s">
        <v>4202</v>
      </c>
      <c r="B1915" s="53" t="n">
        <v>140.08</v>
      </c>
    </row>
    <row r="1916" customFormat="false" ht="15.75" hidden="false" customHeight="false" outlineLevel="0" collapsed="false">
      <c r="A1916" s="20" t="s">
        <v>4203</v>
      </c>
      <c r="B1916" s="53" t="n">
        <v>242.41</v>
      </c>
    </row>
    <row r="1917" customFormat="false" ht="15.75" hidden="false" customHeight="false" outlineLevel="0" collapsed="false">
      <c r="A1917" s="20" t="s">
        <v>4205</v>
      </c>
      <c r="B1917" s="53" t="n">
        <v>210.12</v>
      </c>
    </row>
    <row r="1918" customFormat="false" ht="15.75" hidden="false" customHeight="false" outlineLevel="0" collapsed="false">
      <c r="A1918" s="20" t="s">
        <v>4206</v>
      </c>
      <c r="B1918" s="53" t="n">
        <v>290.89</v>
      </c>
    </row>
    <row r="1919" customFormat="false" ht="15.75" hidden="false" customHeight="false" outlineLevel="0" collapsed="false">
      <c r="A1919" s="20" t="s">
        <v>4208</v>
      </c>
      <c r="B1919" s="53" t="n">
        <v>252.14</v>
      </c>
    </row>
    <row r="1920" customFormat="false" ht="15.75" hidden="false" customHeight="false" outlineLevel="0" collapsed="false">
      <c r="A1920" s="20" t="s">
        <v>4209</v>
      </c>
      <c r="B1920" s="53" t="n">
        <v>339.37</v>
      </c>
    </row>
    <row r="1921" customFormat="false" ht="15.75" hidden="false" customHeight="false" outlineLevel="0" collapsed="false">
      <c r="A1921" s="20" t="s">
        <v>4211</v>
      </c>
      <c r="B1921" s="53" t="n">
        <v>294.16</v>
      </c>
    </row>
    <row r="1922" customFormat="false" ht="15.75" hidden="false" customHeight="false" outlineLevel="0" collapsed="false">
      <c r="A1922" s="20" t="s">
        <v>4212</v>
      </c>
      <c r="B1922" s="53" t="n">
        <v>43.71</v>
      </c>
    </row>
    <row r="1923" customFormat="false" ht="15.75" hidden="false" customHeight="false" outlineLevel="0" collapsed="false">
      <c r="A1923" s="20" t="s">
        <v>4216</v>
      </c>
      <c r="B1923" s="53" t="n">
        <v>37.87</v>
      </c>
    </row>
    <row r="1924" customFormat="false" ht="15.75" hidden="false" customHeight="false" outlineLevel="0" collapsed="false">
      <c r="A1924" s="20" t="s">
        <v>4217</v>
      </c>
      <c r="B1924" s="53" t="n">
        <v>116.44</v>
      </c>
    </row>
    <row r="1925" customFormat="false" ht="15.75" hidden="false" customHeight="false" outlineLevel="0" collapsed="false">
      <c r="A1925" s="20" t="s">
        <v>4221</v>
      </c>
      <c r="B1925" s="53" t="n">
        <v>100.87</v>
      </c>
    </row>
    <row r="1926" customFormat="false" ht="15.75" hidden="false" customHeight="false" outlineLevel="0" collapsed="false">
      <c r="A1926" s="20" t="s">
        <v>4222</v>
      </c>
      <c r="B1926" s="53" t="n">
        <v>104.8</v>
      </c>
    </row>
    <row r="1927" customFormat="false" ht="15.75" hidden="false" customHeight="false" outlineLevel="0" collapsed="false">
      <c r="A1927" s="20" t="s">
        <v>4226</v>
      </c>
      <c r="B1927" s="53" t="n">
        <v>90.79</v>
      </c>
    </row>
    <row r="1928" customFormat="false" ht="15.75" hidden="false" customHeight="false" outlineLevel="0" collapsed="false">
      <c r="A1928" s="20" t="s">
        <v>4227</v>
      </c>
      <c r="B1928" s="53" t="n">
        <v>39.34</v>
      </c>
    </row>
    <row r="1929" customFormat="false" ht="15.75" hidden="false" customHeight="false" outlineLevel="0" collapsed="false">
      <c r="A1929" s="20" t="s">
        <v>4231</v>
      </c>
      <c r="B1929" s="53" t="n">
        <v>34.09</v>
      </c>
    </row>
    <row r="1930" customFormat="false" ht="15.75" hidden="false" customHeight="false" outlineLevel="0" collapsed="false">
      <c r="A1930" s="20" t="s">
        <v>4232</v>
      </c>
      <c r="B1930" s="53" t="n">
        <v>38.78</v>
      </c>
    </row>
    <row r="1931" customFormat="false" ht="15.75" hidden="false" customHeight="false" outlineLevel="0" collapsed="false">
      <c r="A1931" s="20" t="s">
        <v>4235</v>
      </c>
      <c r="B1931" s="53" t="n">
        <v>33.61</v>
      </c>
    </row>
    <row r="1932" customFormat="false" ht="15.75" hidden="false" customHeight="false" outlineLevel="0" collapsed="false">
      <c r="A1932" s="20" t="s">
        <v>4236</v>
      </c>
      <c r="B1932" s="53" t="n">
        <v>52.52</v>
      </c>
    </row>
    <row r="1933" customFormat="false" ht="15.75" hidden="false" customHeight="false" outlineLevel="0" collapsed="false">
      <c r="A1933" s="20" t="s">
        <v>4239</v>
      </c>
      <c r="B1933" s="53" t="n">
        <v>45.52</v>
      </c>
    </row>
    <row r="1934" customFormat="false" ht="15.75" hidden="false" customHeight="false" outlineLevel="0" collapsed="false">
      <c r="A1934" s="20" t="s">
        <v>4240</v>
      </c>
      <c r="B1934" s="53" t="n">
        <v>167.74</v>
      </c>
    </row>
    <row r="1935" customFormat="false" ht="15.75" hidden="false" customHeight="false" outlineLevel="0" collapsed="false">
      <c r="A1935" s="20" t="s">
        <v>4244</v>
      </c>
      <c r="B1935" s="53" t="n">
        <v>145.76</v>
      </c>
    </row>
    <row r="1936" customFormat="false" ht="15.75" hidden="false" customHeight="false" outlineLevel="0" collapsed="false">
      <c r="A1936" s="20" t="s">
        <v>4245</v>
      </c>
      <c r="B1936" s="53" t="n">
        <v>39.75</v>
      </c>
    </row>
    <row r="1937" customFormat="false" ht="15.75" hidden="false" customHeight="false" outlineLevel="0" collapsed="false">
      <c r="A1937" s="20" t="s">
        <v>4248</v>
      </c>
      <c r="B1937" s="53" t="n">
        <v>34.45</v>
      </c>
    </row>
    <row r="1938" customFormat="false" ht="15.75" hidden="false" customHeight="false" outlineLevel="0" collapsed="false">
      <c r="A1938" s="20" t="s">
        <v>4249</v>
      </c>
      <c r="B1938" s="53" t="n">
        <v>84.84</v>
      </c>
    </row>
    <row r="1939" customFormat="false" ht="15.75" hidden="false" customHeight="false" outlineLevel="0" collapsed="false">
      <c r="A1939" s="20" t="s">
        <v>4251</v>
      </c>
      <c r="B1939" s="53" t="n">
        <v>73.54</v>
      </c>
    </row>
    <row r="1940" customFormat="false" ht="15.75" hidden="false" customHeight="false" outlineLevel="0" collapsed="false">
      <c r="A1940" s="20" t="s">
        <v>4252</v>
      </c>
      <c r="B1940" s="53" t="n">
        <v>8.08</v>
      </c>
    </row>
    <row r="1941" customFormat="false" ht="15.75" hidden="false" customHeight="false" outlineLevel="0" collapsed="false">
      <c r="A1941" s="20" t="s">
        <v>4254</v>
      </c>
      <c r="B1941" s="53" t="n">
        <v>7</v>
      </c>
    </row>
    <row r="1942" customFormat="false" ht="15.75" hidden="false" customHeight="false" outlineLevel="0" collapsed="false">
      <c r="A1942" s="20" t="s">
        <v>4255</v>
      </c>
      <c r="B1942" s="53" t="n">
        <v>16.96</v>
      </c>
    </row>
    <row r="1943" customFormat="false" ht="15.75" hidden="false" customHeight="false" outlineLevel="0" collapsed="false">
      <c r="A1943" s="20" t="s">
        <v>4258</v>
      </c>
      <c r="B1943" s="53" t="n">
        <v>14.7</v>
      </c>
    </row>
    <row r="1944" customFormat="false" ht="15.75" hidden="false" customHeight="false" outlineLevel="0" collapsed="false">
      <c r="A1944" s="20" t="s">
        <v>4259</v>
      </c>
      <c r="B1944" s="53" t="n">
        <v>67.87</v>
      </c>
    </row>
    <row r="1945" customFormat="false" ht="15.75" hidden="false" customHeight="false" outlineLevel="0" collapsed="false">
      <c r="A1945" s="20" t="s">
        <v>4265</v>
      </c>
      <c r="B1945" s="53" t="n">
        <v>58.83</v>
      </c>
    </row>
    <row r="1946" customFormat="false" ht="15.75" hidden="false" customHeight="false" outlineLevel="0" collapsed="false">
      <c r="A1946" s="20" t="s">
        <v>4266</v>
      </c>
      <c r="B1946" s="53" t="n">
        <v>87.26</v>
      </c>
    </row>
    <row r="1947" customFormat="false" ht="15.75" hidden="false" customHeight="false" outlineLevel="0" collapsed="false">
      <c r="A1947" s="20" t="s">
        <v>4272</v>
      </c>
      <c r="B1947" s="53" t="n">
        <v>75.64</v>
      </c>
    </row>
    <row r="1948" customFormat="false" ht="15.75" hidden="false" customHeight="false" outlineLevel="0" collapsed="false">
      <c r="A1948" s="20" t="s">
        <v>4273</v>
      </c>
      <c r="B1948" s="53" t="n">
        <v>116.35</v>
      </c>
    </row>
    <row r="1949" customFormat="false" ht="15.75" hidden="false" customHeight="false" outlineLevel="0" collapsed="false">
      <c r="A1949" s="20" t="s">
        <v>4275</v>
      </c>
      <c r="B1949" s="53" t="n">
        <v>100.85</v>
      </c>
    </row>
    <row r="1950" customFormat="false" ht="15.75" hidden="false" customHeight="false" outlineLevel="0" collapsed="false">
      <c r="A1950" s="20" t="s">
        <v>4276</v>
      </c>
      <c r="B1950" s="53" t="n">
        <v>102.29</v>
      </c>
    </row>
    <row r="1951" customFormat="false" ht="15.75" hidden="false" customHeight="false" outlineLevel="0" collapsed="false">
      <c r="A1951" s="20" t="s">
        <v>4280</v>
      </c>
      <c r="B1951" s="53" t="n">
        <v>88.67</v>
      </c>
    </row>
    <row r="1952" customFormat="false" ht="15.75" hidden="false" customHeight="false" outlineLevel="0" collapsed="false">
      <c r="A1952" s="20" t="s">
        <v>4281</v>
      </c>
      <c r="B1952" s="53" t="n">
        <v>185.84</v>
      </c>
    </row>
    <row r="1953" customFormat="false" ht="15.75" hidden="false" customHeight="false" outlineLevel="0" collapsed="false">
      <c r="A1953" s="20" t="s">
        <v>4285</v>
      </c>
      <c r="B1953" s="53" t="n">
        <v>161.09</v>
      </c>
    </row>
    <row r="1954" customFormat="false" ht="15.75" hidden="false" customHeight="false" outlineLevel="0" collapsed="false">
      <c r="A1954" s="20" t="s">
        <v>4286</v>
      </c>
      <c r="B1954" s="53" t="n">
        <v>167.54</v>
      </c>
    </row>
    <row r="1955" customFormat="false" ht="15.75" hidden="false" customHeight="false" outlineLevel="0" collapsed="false">
      <c r="A1955" s="20" t="s">
        <v>4289</v>
      </c>
      <c r="B1955" s="53" t="n">
        <v>153.54</v>
      </c>
    </row>
    <row r="1956" customFormat="false" ht="15.75" hidden="false" customHeight="false" outlineLevel="0" collapsed="false">
      <c r="A1956" s="20" t="s">
        <v>4290</v>
      </c>
      <c r="B1956" s="53" t="n">
        <v>197.98</v>
      </c>
    </row>
    <row r="1957" customFormat="false" ht="15.75" hidden="false" customHeight="false" outlineLevel="0" collapsed="false">
      <c r="A1957" s="20" t="s">
        <v>4294</v>
      </c>
      <c r="B1957" s="53" t="n">
        <v>171.53</v>
      </c>
    </row>
    <row r="1958" customFormat="false" ht="15.75" hidden="false" customHeight="false" outlineLevel="0" collapsed="false">
      <c r="A1958" s="20" t="s">
        <v>4295</v>
      </c>
      <c r="B1958" s="53" t="n">
        <v>204.04</v>
      </c>
    </row>
    <row r="1959" customFormat="false" ht="15.75" hidden="false" customHeight="false" outlineLevel="0" collapsed="false">
      <c r="A1959" s="20" t="s">
        <v>4300</v>
      </c>
      <c r="B1959" s="53" t="n">
        <v>176.79</v>
      </c>
    </row>
    <row r="1960" customFormat="false" ht="15.75" hidden="false" customHeight="false" outlineLevel="0" collapsed="false">
      <c r="A1960" s="20" t="s">
        <v>4301</v>
      </c>
      <c r="B1960" s="53" t="n">
        <v>211.72</v>
      </c>
    </row>
    <row r="1961" customFormat="false" ht="15.75" hidden="false" customHeight="false" outlineLevel="0" collapsed="false">
      <c r="A1961" s="20" t="s">
        <v>4303</v>
      </c>
      <c r="B1961" s="53" t="n">
        <v>183.44</v>
      </c>
    </row>
    <row r="1962" customFormat="false" ht="15.75" hidden="false" customHeight="false" outlineLevel="0" collapsed="false">
      <c r="A1962" s="20" t="s">
        <v>4304</v>
      </c>
      <c r="B1962" s="53" t="n">
        <v>217.78</v>
      </c>
    </row>
    <row r="1963" customFormat="false" ht="15.75" hidden="false" customHeight="false" outlineLevel="0" collapsed="false">
      <c r="A1963" s="20" t="s">
        <v>4306</v>
      </c>
      <c r="B1963" s="53" t="n">
        <v>188.69</v>
      </c>
    </row>
    <row r="1964" customFormat="false" ht="15.75" hidden="false" customHeight="false" outlineLevel="0" collapsed="false">
      <c r="A1964" s="20" t="s">
        <v>4307</v>
      </c>
      <c r="B1964" s="53" t="n">
        <v>227.88</v>
      </c>
    </row>
    <row r="1965" customFormat="false" ht="15.75" hidden="false" customHeight="false" outlineLevel="0" collapsed="false">
      <c r="A1965" s="20" t="s">
        <v>4309</v>
      </c>
      <c r="B1965" s="53" t="n">
        <v>197.44</v>
      </c>
    </row>
    <row r="1966" customFormat="false" ht="15.75" hidden="false" customHeight="false" outlineLevel="0" collapsed="false">
      <c r="A1966" s="20" t="s">
        <v>4310</v>
      </c>
      <c r="B1966" s="53" t="n">
        <v>343.44</v>
      </c>
    </row>
    <row r="1967" customFormat="false" ht="15.75" hidden="false" customHeight="false" outlineLevel="0" collapsed="false">
      <c r="A1967" s="20" t="s">
        <v>4314</v>
      </c>
      <c r="B1967" s="53" t="n">
        <v>297.56</v>
      </c>
    </row>
    <row r="1968" customFormat="false" ht="15.75" hidden="false" customHeight="false" outlineLevel="0" collapsed="false">
      <c r="A1968" s="20" t="s">
        <v>4315</v>
      </c>
      <c r="B1968" s="53" t="n">
        <v>353.94</v>
      </c>
    </row>
    <row r="1969" customFormat="false" ht="15.75" hidden="false" customHeight="false" outlineLevel="0" collapsed="false">
      <c r="A1969" s="20" t="s">
        <v>4318</v>
      </c>
      <c r="B1969" s="53" t="n">
        <v>306.67</v>
      </c>
    </row>
    <row r="1970" customFormat="false" ht="15.75" hidden="false" customHeight="false" outlineLevel="0" collapsed="false">
      <c r="A1970" s="20" t="s">
        <v>4319</v>
      </c>
      <c r="B1970" s="53" t="n">
        <v>367.68</v>
      </c>
    </row>
    <row r="1971" customFormat="false" ht="15.75" hidden="false" customHeight="false" outlineLevel="0" collapsed="false">
      <c r="A1971" s="20" t="s">
        <v>4322</v>
      </c>
      <c r="B1971" s="53" t="n">
        <v>318.57</v>
      </c>
    </row>
    <row r="1972" customFormat="false" ht="15.75" hidden="false" customHeight="false" outlineLevel="0" collapsed="false">
      <c r="A1972" s="20" t="s">
        <v>4323</v>
      </c>
      <c r="B1972" s="53" t="n">
        <v>377.78</v>
      </c>
    </row>
    <row r="1973" customFormat="false" ht="15.75" hidden="false" customHeight="false" outlineLevel="0" collapsed="false">
      <c r="A1973" s="20" t="s">
        <v>4325</v>
      </c>
      <c r="B1973" s="53" t="n">
        <v>327.32</v>
      </c>
    </row>
    <row r="1974" customFormat="false" ht="15.75" hidden="false" customHeight="false" outlineLevel="0" collapsed="false">
      <c r="A1974" s="20" t="s">
        <v>4326</v>
      </c>
      <c r="B1974" s="53" t="n">
        <v>395.15</v>
      </c>
    </row>
    <row r="1975" customFormat="false" ht="15.75" hidden="false" customHeight="false" outlineLevel="0" collapsed="false">
      <c r="A1975" s="20" t="s">
        <v>4328</v>
      </c>
      <c r="B1975" s="53" t="n">
        <v>342.37</v>
      </c>
    </row>
    <row r="1976" customFormat="false" ht="15.75" hidden="false" customHeight="false" outlineLevel="0" collapsed="false">
      <c r="A1976" s="20" t="s">
        <v>4329</v>
      </c>
      <c r="B1976" s="53" t="n">
        <v>113.13</v>
      </c>
    </row>
    <row r="1977" customFormat="false" ht="15.75" hidden="false" customHeight="false" outlineLevel="0" collapsed="false">
      <c r="A1977" s="20" t="s">
        <v>4332</v>
      </c>
      <c r="B1977" s="53" t="n">
        <v>98.02</v>
      </c>
    </row>
    <row r="1978" customFormat="false" ht="15.75" hidden="false" customHeight="false" outlineLevel="0" collapsed="false">
      <c r="A1978" s="20" t="s">
        <v>4333</v>
      </c>
      <c r="B1978" s="53" t="n">
        <v>240.4</v>
      </c>
    </row>
    <row r="1979" customFormat="false" ht="15.75" hidden="false" customHeight="false" outlineLevel="0" collapsed="false">
      <c r="A1979" s="20" t="s">
        <v>4336</v>
      </c>
      <c r="B1979" s="53" t="n">
        <v>208.29</v>
      </c>
    </row>
    <row r="1980" customFormat="false" ht="15.75" hidden="false" customHeight="false" outlineLevel="0" collapsed="false">
      <c r="A1980" s="20" t="s">
        <v>4337</v>
      </c>
      <c r="B1980" s="53" t="n">
        <v>258.67</v>
      </c>
    </row>
    <row r="1981" customFormat="false" ht="15.75" hidden="false" customHeight="false" outlineLevel="0" collapsed="false">
      <c r="A1981" s="20" t="s">
        <v>4341</v>
      </c>
      <c r="B1981" s="53" t="n">
        <v>224.12</v>
      </c>
    </row>
    <row r="1982" customFormat="false" ht="15.75" hidden="false" customHeight="false" outlineLevel="0" collapsed="false">
      <c r="A1982" s="20" t="s">
        <v>4342</v>
      </c>
      <c r="B1982" s="53" t="n">
        <v>223.32</v>
      </c>
    </row>
    <row r="1983" customFormat="false" ht="15.75" hidden="false" customHeight="false" outlineLevel="0" collapsed="false">
      <c r="A1983" s="20" t="s">
        <v>4347</v>
      </c>
      <c r="B1983" s="53" t="n">
        <v>193.49</v>
      </c>
    </row>
    <row r="1984" customFormat="false" ht="15.75" hidden="false" customHeight="false" outlineLevel="0" collapsed="false">
      <c r="A1984" s="20" t="s">
        <v>4348</v>
      </c>
      <c r="B1984" s="53" t="n">
        <v>169.48</v>
      </c>
    </row>
    <row r="1985" customFormat="false" ht="15.75" hidden="false" customHeight="false" outlineLevel="0" collapsed="false">
      <c r="A1985" s="20" t="s">
        <v>4352</v>
      </c>
      <c r="B1985" s="53" t="n">
        <v>155.1</v>
      </c>
    </row>
    <row r="1986" customFormat="false" ht="15.75" hidden="false" customHeight="false" outlineLevel="0" collapsed="false">
      <c r="A1986" s="20" t="s">
        <v>4353</v>
      </c>
      <c r="B1986" s="53" t="n">
        <v>188.78</v>
      </c>
    </row>
    <row r="1987" customFormat="false" ht="15.75" hidden="false" customHeight="false" outlineLevel="0" collapsed="false">
      <c r="A1987" s="20" t="s">
        <v>4355</v>
      </c>
      <c r="B1987" s="53" t="n">
        <v>174.05</v>
      </c>
    </row>
    <row r="1988" customFormat="false" ht="15.75" hidden="false" customHeight="false" outlineLevel="0" collapsed="false">
      <c r="A1988" s="20" t="s">
        <v>4356</v>
      </c>
      <c r="B1988" s="53" t="n">
        <v>109.1</v>
      </c>
    </row>
    <row r="1989" customFormat="false" ht="15.75" hidden="false" customHeight="false" outlineLevel="0" collapsed="false">
      <c r="A1989" s="20" t="s">
        <v>4360</v>
      </c>
      <c r="B1989" s="53" t="n">
        <v>99.4</v>
      </c>
    </row>
    <row r="1990" customFormat="false" ht="15.75" hidden="false" customHeight="false" outlineLevel="0" collapsed="false">
      <c r="A1990" s="20" t="s">
        <v>4361</v>
      </c>
      <c r="B1990" s="53" t="n">
        <v>112.39</v>
      </c>
    </row>
    <row r="1991" customFormat="false" ht="15.75" hidden="false" customHeight="false" outlineLevel="0" collapsed="false">
      <c r="A1991" s="20" t="s">
        <v>4365</v>
      </c>
      <c r="B1991" s="53" t="n">
        <v>102.41</v>
      </c>
    </row>
    <row r="1992" customFormat="false" ht="15.75" hidden="false" customHeight="false" outlineLevel="0" collapsed="false">
      <c r="A1992" s="20" t="s">
        <v>4366</v>
      </c>
      <c r="B1992" s="53" t="n">
        <v>116.71</v>
      </c>
    </row>
    <row r="1993" customFormat="false" ht="15.75" hidden="false" customHeight="false" outlineLevel="0" collapsed="false">
      <c r="A1993" s="20" t="s">
        <v>4368</v>
      </c>
      <c r="B1993" s="53" t="n">
        <v>106.34</v>
      </c>
    </row>
    <row r="1994" customFormat="false" ht="15.75" hidden="false" customHeight="false" outlineLevel="0" collapsed="false">
      <c r="A1994" s="20" t="s">
        <v>4369</v>
      </c>
      <c r="B1994" s="53" t="n">
        <v>119.99</v>
      </c>
    </row>
    <row r="1995" customFormat="false" ht="15.75" hidden="false" customHeight="false" outlineLevel="0" collapsed="false">
      <c r="A1995" s="20" t="s">
        <v>4371</v>
      </c>
      <c r="B1995" s="53" t="n">
        <v>109.33</v>
      </c>
    </row>
    <row r="1996" customFormat="false" ht="15.75" hidden="false" customHeight="false" outlineLevel="0" collapsed="false">
      <c r="A1996" s="20" t="s">
        <v>4372</v>
      </c>
      <c r="B1996" s="53" t="n">
        <v>125.48</v>
      </c>
    </row>
    <row r="1997" customFormat="false" ht="15.75" hidden="false" customHeight="false" outlineLevel="0" collapsed="false">
      <c r="A1997" s="20" t="s">
        <v>4374</v>
      </c>
      <c r="B1997" s="53" t="n">
        <v>114.33</v>
      </c>
    </row>
    <row r="1998" customFormat="false" ht="15.75" hidden="false" customHeight="false" outlineLevel="0" collapsed="false">
      <c r="A1998" s="20" t="s">
        <v>4375</v>
      </c>
      <c r="B1998" s="53" t="n">
        <v>61.83</v>
      </c>
    </row>
    <row r="1999" customFormat="false" ht="15.75" hidden="false" customHeight="false" outlineLevel="0" collapsed="false">
      <c r="A1999" s="20" t="s">
        <v>4378</v>
      </c>
      <c r="B1999" s="53" t="n">
        <v>59.88</v>
      </c>
    </row>
    <row r="2000" customFormat="false" ht="15.75" hidden="false" customHeight="false" outlineLevel="0" collapsed="false">
      <c r="A2000" s="20" t="s">
        <v>4379</v>
      </c>
      <c r="B2000" s="53" t="n">
        <v>85.62</v>
      </c>
    </row>
    <row r="2001" customFormat="false" ht="15.75" hidden="false" customHeight="false" outlineLevel="0" collapsed="false">
      <c r="A2001" s="20" t="s">
        <v>4381</v>
      </c>
      <c r="B2001" s="53" t="n">
        <v>83.55</v>
      </c>
    </row>
    <row r="2002" customFormat="false" ht="15.75" hidden="false" customHeight="false" outlineLevel="0" collapsed="false">
      <c r="A2002" s="20" t="s">
        <v>4382</v>
      </c>
      <c r="B2002" s="53" t="n">
        <v>126.88</v>
      </c>
    </row>
    <row r="2003" customFormat="false" ht="15.75" hidden="false" customHeight="false" outlineLevel="0" collapsed="false">
      <c r="A2003" s="20" t="s">
        <v>4387</v>
      </c>
      <c r="B2003" s="53" t="n">
        <v>115.99</v>
      </c>
    </row>
    <row r="2004" customFormat="false" ht="15.75" hidden="false" customHeight="false" outlineLevel="0" collapsed="false">
      <c r="A2004" s="20" t="s">
        <v>4388</v>
      </c>
      <c r="B2004" s="53" t="n">
        <v>130.7</v>
      </c>
    </row>
    <row r="2005" customFormat="false" ht="15.75" hidden="false" customHeight="false" outlineLevel="0" collapsed="false">
      <c r="A2005" s="20" t="s">
        <v>4392</v>
      </c>
      <c r="B2005" s="53" t="n">
        <v>119.48</v>
      </c>
    </row>
    <row r="2006" customFormat="false" ht="15.75" hidden="false" customHeight="false" outlineLevel="0" collapsed="false">
      <c r="A2006" s="20" t="s">
        <v>4393</v>
      </c>
      <c r="B2006" s="53" t="n">
        <v>135.78</v>
      </c>
    </row>
    <row r="2007" customFormat="false" ht="15.75" hidden="false" customHeight="false" outlineLevel="0" collapsed="false">
      <c r="A2007" s="20" t="s">
        <v>4395</v>
      </c>
      <c r="B2007" s="53" t="n">
        <v>124.12</v>
      </c>
    </row>
    <row r="2008" customFormat="false" ht="15.75" hidden="false" customHeight="false" outlineLevel="0" collapsed="false">
      <c r="A2008" s="20" t="s">
        <v>4396</v>
      </c>
      <c r="B2008" s="53" t="n">
        <v>139.6</v>
      </c>
    </row>
    <row r="2009" customFormat="false" ht="15.75" hidden="false" customHeight="false" outlineLevel="0" collapsed="false">
      <c r="A2009" s="20" t="s">
        <v>4398</v>
      </c>
      <c r="B2009" s="53" t="n">
        <v>127.62</v>
      </c>
    </row>
    <row r="2010" customFormat="false" ht="15.75" hidden="false" customHeight="false" outlineLevel="0" collapsed="false">
      <c r="A2010" s="20" t="s">
        <v>4399</v>
      </c>
      <c r="B2010" s="53" t="n">
        <v>145.93</v>
      </c>
    </row>
    <row r="2011" customFormat="false" ht="15.75" hidden="false" customHeight="false" outlineLevel="0" collapsed="false">
      <c r="A2011" s="20" t="s">
        <v>4401</v>
      </c>
      <c r="B2011" s="53" t="n">
        <v>133.4</v>
      </c>
    </row>
    <row r="2012" customFormat="false" ht="15.75" hidden="false" customHeight="false" outlineLevel="0" collapsed="false">
      <c r="A2012" s="20" t="s">
        <v>4402</v>
      </c>
      <c r="B2012" s="53" t="n">
        <v>61.73</v>
      </c>
    </row>
    <row r="2013" customFormat="false" ht="15.75" hidden="false" customHeight="false" outlineLevel="0" collapsed="false">
      <c r="A2013" s="20" t="s">
        <v>4406</v>
      </c>
      <c r="B2013" s="53" t="n">
        <v>59.66</v>
      </c>
    </row>
    <row r="2014" customFormat="false" ht="15.75" hidden="false" customHeight="false" outlineLevel="0" collapsed="false">
      <c r="A2014" s="20" t="s">
        <v>4407</v>
      </c>
      <c r="B2014" s="53" t="n">
        <v>46.03</v>
      </c>
    </row>
    <row r="2015" customFormat="false" ht="15.75" hidden="false" customHeight="false" outlineLevel="0" collapsed="false">
      <c r="A2015" s="20" t="s">
        <v>4411</v>
      </c>
      <c r="B2015" s="53" t="n">
        <v>44.18</v>
      </c>
    </row>
    <row r="2016" customFormat="false" ht="15.75" hidden="false" customHeight="false" outlineLevel="0" collapsed="false">
      <c r="A2016" s="20" t="s">
        <v>4412</v>
      </c>
      <c r="B2016" s="53" t="n">
        <v>108.93</v>
      </c>
    </row>
    <row r="2017" customFormat="false" ht="15.75" hidden="false" customHeight="false" outlineLevel="0" collapsed="false">
      <c r="A2017" s="20" t="s">
        <v>4416</v>
      </c>
      <c r="B2017" s="53" t="n">
        <v>95.4</v>
      </c>
    </row>
    <row r="2018" customFormat="false" ht="15.75" hidden="false" customHeight="false" outlineLevel="0" collapsed="false">
      <c r="A2018" s="20" t="s">
        <v>4417</v>
      </c>
      <c r="B2018" s="53" t="n">
        <v>84.85</v>
      </c>
    </row>
    <row r="2019" customFormat="false" ht="15.75" hidden="false" customHeight="false" outlineLevel="0" collapsed="false">
      <c r="A2019" s="20" t="s">
        <v>4421</v>
      </c>
      <c r="B2019" s="53" t="n">
        <v>74.85</v>
      </c>
    </row>
    <row r="2020" customFormat="false" ht="15.75" hidden="false" customHeight="false" outlineLevel="0" collapsed="false">
      <c r="A2020" s="20" t="s">
        <v>4422</v>
      </c>
      <c r="B2020" s="53" t="n">
        <v>130.01</v>
      </c>
    </row>
    <row r="2021" customFormat="false" ht="15.75" hidden="false" customHeight="false" outlineLevel="0" collapsed="false">
      <c r="A2021" s="20" t="s">
        <v>4426</v>
      </c>
      <c r="B2021" s="53" t="n">
        <v>117.45</v>
      </c>
    </row>
    <row r="2022" customFormat="false" ht="15.75" hidden="false" customHeight="false" outlineLevel="0" collapsed="false">
      <c r="A2022" s="20" t="s">
        <v>4427</v>
      </c>
      <c r="B2022" s="53" t="n">
        <v>251.15</v>
      </c>
    </row>
    <row r="2023" customFormat="false" ht="15.75" hidden="false" customHeight="false" outlineLevel="0" collapsed="false">
      <c r="A2023" s="20" t="s">
        <v>4432</v>
      </c>
      <c r="B2023" s="53" t="n">
        <v>231.1</v>
      </c>
    </row>
    <row r="2024" customFormat="false" ht="15.75" hidden="false" customHeight="false" outlineLevel="0" collapsed="false">
      <c r="A2024" s="20" t="s">
        <v>4433</v>
      </c>
      <c r="B2024" s="53" t="n">
        <v>158.54</v>
      </c>
    </row>
    <row r="2025" customFormat="false" ht="15.75" hidden="false" customHeight="false" outlineLevel="0" collapsed="false">
      <c r="A2025" s="20" t="s">
        <v>4438</v>
      </c>
      <c r="B2025" s="53" t="n">
        <v>144.66</v>
      </c>
    </row>
    <row r="2026" customFormat="false" ht="15.75" hidden="false" customHeight="false" outlineLevel="0" collapsed="false">
      <c r="A2026" s="20" t="s">
        <v>4439</v>
      </c>
      <c r="B2026" s="53" t="n">
        <v>163.27</v>
      </c>
    </row>
    <row r="2027" customFormat="false" ht="15.75" hidden="false" customHeight="false" outlineLevel="0" collapsed="false">
      <c r="A2027" s="20" t="s">
        <v>4442</v>
      </c>
      <c r="B2027" s="53" t="n">
        <v>148.99</v>
      </c>
    </row>
    <row r="2028" customFormat="false" ht="15.75" hidden="false" customHeight="false" outlineLevel="0" collapsed="false">
      <c r="A2028" s="20" t="s">
        <v>4443</v>
      </c>
      <c r="B2028" s="53" t="n">
        <v>170.14</v>
      </c>
    </row>
    <row r="2029" customFormat="false" ht="15.75" hidden="false" customHeight="false" outlineLevel="0" collapsed="false">
      <c r="A2029" s="20" t="s">
        <v>4445</v>
      </c>
      <c r="B2029" s="53" t="n">
        <v>155.25</v>
      </c>
    </row>
    <row r="2030" customFormat="false" ht="15.75" hidden="false" customHeight="false" outlineLevel="0" collapsed="false">
      <c r="A2030" s="20" t="s">
        <v>4446</v>
      </c>
      <c r="B2030" s="53" t="n">
        <v>174.52</v>
      </c>
    </row>
    <row r="2031" customFormat="false" ht="15.75" hidden="false" customHeight="false" outlineLevel="0" collapsed="false">
      <c r="A2031" s="20" t="s">
        <v>4448</v>
      </c>
      <c r="B2031" s="53" t="n">
        <v>159.25</v>
      </c>
    </row>
    <row r="2032" customFormat="false" ht="15.75" hidden="false" customHeight="false" outlineLevel="0" collapsed="false">
      <c r="A2032" s="20" t="s">
        <v>4449</v>
      </c>
      <c r="B2032" s="53" t="n">
        <v>182.1</v>
      </c>
    </row>
    <row r="2033" customFormat="false" ht="15.75" hidden="false" customHeight="false" outlineLevel="0" collapsed="false">
      <c r="A2033" s="20" t="s">
        <v>4451</v>
      </c>
      <c r="B2033" s="53" t="n">
        <v>166.14</v>
      </c>
    </row>
    <row r="2034" customFormat="false" ht="15.75" hidden="false" customHeight="false" outlineLevel="0" collapsed="false">
      <c r="A2034" s="20" t="s">
        <v>4452</v>
      </c>
      <c r="B2034" s="53" t="n">
        <v>479.02</v>
      </c>
    </row>
    <row r="2035" customFormat="false" ht="15.75" hidden="false" customHeight="false" outlineLevel="0" collapsed="false">
      <c r="A2035" s="20" t="s">
        <v>4457</v>
      </c>
      <c r="B2035" s="53" t="n">
        <v>439.22</v>
      </c>
    </row>
    <row r="2036" customFormat="false" ht="15.75" hidden="false" customHeight="false" outlineLevel="0" collapsed="false">
      <c r="A2036" s="20" t="s">
        <v>4458</v>
      </c>
      <c r="B2036" s="53" t="n">
        <v>493.54</v>
      </c>
    </row>
    <row r="2037" customFormat="false" ht="15.75" hidden="false" customHeight="false" outlineLevel="0" collapsed="false">
      <c r="A2037" s="20" t="s">
        <v>4461</v>
      </c>
      <c r="B2037" s="53" t="n">
        <v>452.55</v>
      </c>
    </row>
    <row r="2038" customFormat="false" ht="15.75" hidden="false" customHeight="false" outlineLevel="0" collapsed="false">
      <c r="A2038" s="20" t="s">
        <v>4462</v>
      </c>
      <c r="B2038" s="53" t="n">
        <v>512.7</v>
      </c>
    </row>
    <row r="2039" customFormat="false" ht="15.75" hidden="false" customHeight="false" outlineLevel="0" collapsed="false">
      <c r="A2039" s="20" t="s">
        <v>4464</v>
      </c>
      <c r="B2039" s="53" t="n">
        <v>470.12</v>
      </c>
    </row>
    <row r="2040" customFormat="false" ht="15.75" hidden="false" customHeight="false" outlineLevel="0" collapsed="false">
      <c r="A2040" s="20" t="s">
        <v>4465</v>
      </c>
      <c r="B2040" s="53" t="n">
        <v>527.58</v>
      </c>
    </row>
    <row r="2041" customFormat="false" ht="15.75" hidden="false" customHeight="false" outlineLevel="0" collapsed="false">
      <c r="A2041" s="20" t="s">
        <v>4467</v>
      </c>
      <c r="B2041" s="53" t="n">
        <v>483.77</v>
      </c>
    </row>
    <row r="2042" customFormat="false" ht="15.75" hidden="false" customHeight="false" outlineLevel="0" collapsed="false">
      <c r="A2042" s="20" t="s">
        <v>4468</v>
      </c>
      <c r="B2042" s="53" t="n">
        <v>551.03</v>
      </c>
    </row>
    <row r="2043" customFormat="false" ht="15.75" hidden="false" customHeight="false" outlineLevel="0" collapsed="false">
      <c r="A2043" s="20" t="s">
        <v>4470</v>
      </c>
      <c r="B2043" s="53" t="n">
        <v>505.26</v>
      </c>
    </row>
    <row r="2044" customFormat="false" ht="15.75" hidden="false" customHeight="false" outlineLevel="0" collapsed="false">
      <c r="A2044" s="20" t="s">
        <v>4471</v>
      </c>
      <c r="B2044" s="53" t="n">
        <v>538.34</v>
      </c>
    </row>
    <row r="2045" customFormat="false" ht="15.75" hidden="false" customHeight="false" outlineLevel="0" collapsed="false">
      <c r="A2045" s="20" t="s">
        <v>4476</v>
      </c>
      <c r="B2045" s="53" t="n">
        <v>491.2</v>
      </c>
    </row>
    <row r="2046" customFormat="false" ht="15.75" hidden="false" customHeight="false" outlineLevel="0" collapsed="false">
      <c r="A2046" s="20" t="s">
        <v>4477</v>
      </c>
      <c r="B2046" s="53" t="n">
        <v>555.06</v>
      </c>
    </row>
    <row r="2047" customFormat="false" ht="15.75" hidden="false" customHeight="false" outlineLevel="0" collapsed="false">
      <c r="A2047" s="20" t="s">
        <v>4481</v>
      </c>
      <c r="B2047" s="53" t="n">
        <v>506.47</v>
      </c>
    </row>
    <row r="2048" customFormat="false" ht="15.75" hidden="false" customHeight="false" outlineLevel="0" collapsed="false">
      <c r="A2048" s="20" t="s">
        <v>4482</v>
      </c>
      <c r="B2048" s="53" t="n">
        <v>575.65</v>
      </c>
    </row>
    <row r="2049" customFormat="false" ht="15.75" hidden="false" customHeight="false" outlineLevel="0" collapsed="false">
      <c r="A2049" s="20" t="s">
        <v>4485</v>
      </c>
      <c r="B2049" s="53" t="n">
        <v>525.24</v>
      </c>
    </row>
    <row r="2050" customFormat="false" ht="15.75" hidden="false" customHeight="false" outlineLevel="0" collapsed="false">
      <c r="A2050" s="20" t="s">
        <v>4486</v>
      </c>
      <c r="B2050" s="53" t="n">
        <v>592.38</v>
      </c>
    </row>
    <row r="2051" customFormat="false" ht="15.75" hidden="false" customHeight="false" outlineLevel="0" collapsed="false">
      <c r="A2051" s="20" t="s">
        <v>4489</v>
      </c>
      <c r="B2051" s="53" t="n">
        <v>540.51</v>
      </c>
    </row>
    <row r="2052" customFormat="false" ht="15.75" hidden="false" customHeight="false" outlineLevel="0" collapsed="false">
      <c r="A2052" s="20" t="s">
        <v>4490</v>
      </c>
      <c r="B2052" s="53" t="n">
        <v>619.5</v>
      </c>
    </row>
    <row r="2053" customFormat="false" ht="15.75" hidden="false" customHeight="false" outlineLevel="0" collapsed="false">
      <c r="A2053" s="20" t="s">
        <v>4493</v>
      </c>
      <c r="B2053" s="53" t="n">
        <v>565.24</v>
      </c>
    </row>
    <row r="2054" customFormat="false" ht="15.75" hidden="false" customHeight="false" outlineLevel="0" collapsed="false">
      <c r="A2054" s="20" t="s">
        <v>4494</v>
      </c>
      <c r="B2054" s="53" t="n">
        <v>1222.87</v>
      </c>
    </row>
    <row r="2055" customFormat="false" ht="15.75" hidden="false" customHeight="false" outlineLevel="0" collapsed="false">
      <c r="A2055" s="20" t="s">
        <v>4500</v>
      </c>
      <c r="B2055" s="53" t="n">
        <v>1120.35</v>
      </c>
    </row>
    <row r="2056" customFormat="false" ht="15.75" hidden="false" customHeight="false" outlineLevel="0" collapsed="false">
      <c r="A2056" s="20" t="s">
        <v>4501</v>
      </c>
      <c r="B2056" s="53" t="n">
        <v>1276.18</v>
      </c>
    </row>
    <row r="2057" customFormat="false" ht="15.75" hidden="false" customHeight="false" outlineLevel="0" collapsed="false">
      <c r="A2057" s="20" t="s">
        <v>4505</v>
      </c>
      <c r="B2057" s="53" t="n">
        <v>1170.55</v>
      </c>
    </row>
    <row r="2058" customFormat="false" ht="15.75" hidden="false" customHeight="false" outlineLevel="0" collapsed="false">
      <c r="A2058" s="20" t="s">
        <v>4506</v>
      </c>
      <c r="B2058" s="53" t="n">
        <v>1326.5</v>
      </c>
    </row>
    <row r="2059" customFormat="false" ht="15.75" hidden="false" customHeight="false" outlineLevel="0" collapsed="false">
      <c r="A2059" s="20" t="s">
        <v>4508</v>
      </c>
      <c r="B2059" s="53" t="n">
        <v>1216.76</v>
      </c>
    </row>
    <row r="2060" customFormat="false" ht="15.75" hidden="false" customHeight="false" outlineLevel="0" collapsed="false">
      <c r="A2060" s="20" t="s">
        <v>4509</v>
      </c>
      <c r="B2060" s="53" t="n">
        <v>1364.45</v>
      </c>
    </row>
    <row r="2061" customFormat="false" ht="15.75" hidden="false" customHeight="false" outlineLevel="0" collapsed="false">
      <c r="A2061" s="20" t="s">
        <v>4511</v>
      </c>
      <c r="B2061" s="53" t="n">
        <v>1251.67</v>
      </c>
    </row>
    <row r="2062" customFormat="false" ht="15.75" hidden="false" customHeight="false" outlineLevel="0" collapsed="false">
      <c r="A2062" s="20" t="s">
        <v>4512</v>
      </c>
      <c r="B2062" s="53" t="n">
        <v>1427.13</v>
      </c>
    </row>
    <row r="2063" customFormat="false" ht="15.75" hidden="false" customHeight="false" outlineLevel="0" collapsed="false">
      <c r="A2063" s="20" t="s">
        <v>4514</v>
      </c>
      <c r="B2063" s="53" t="n">
        <v>1309.2</v>
      </c>
    </row>
    <row r="2064" customFormat="false" ht="15.75" hidden="false" customHeight="false" outlineLevel="0" collapsed="false">
      <c r="A2064" s="20" t="s">
        <v>4515</v>
      </c>
      <c r="B2064" s="53" t="n">
        <v>323</v>
      </c>
    </row>
    <row r="2065" customFormat="false" ht="15.75" hidden="false" customHeight="false" outlineLevel="0" collapsed="false">
      <c r="A2065" s="20" t="s">
        <v>4518</v>
      </c>
      <c r="B2065" s="53" t="n">
        <v>294.72</v>
      </c>
    </row>
    <row r="2066" customFormat="false" ht="15.75" hidden="false" customHeight="false" outlineLevel="0" collapsed="false">
      <c r="A2066" s="20" t="s">
        <v>4519</v>
      </c>
      <c r="B2066" s="53" t="n">
        <v>880.56</v>
      </c>
    </row>
    <row r="2067" customFormat="false" ht="15.75" hidden="false" customHeight="false" outlineLevel="0" collapsed="false">
      <c r="A2067" s="20" t="s">
        <v>4522</v>
      </c>
      <c r="B2067" s="53" t="n">
        <v>808.79</v>
      </c>
    </row>
    <row r="2068" customFormat="false" ht="15.75" hidden="false" customHeight="false" outlineLevel="0" collapsed="false">
      <c r="A2068" s="20" t="s">
        <v>4523</v>
      </c>
      <c r="B2068" s="53" t="n">
        <v>95.24</v>
      </c>
    </row>
    <row r="2069" customFormat="false" ht="15.75" hidden="false" customHeight="false" outlineLevel="0" collapsed="false">
      <c r="A2069" s="20" t="s">
        <v>4526</v>
      </c>
      <c r="B2069" s="53" t="n">
        <v>86.91</v>
      </c>
    </row>
    <row r="2070" customFormat="false" ht="15.75" hidden="false" customHeight="false" outlineLevel="0" collapsed="false">
      <c r="A2070" s="20" t="s">
        <v>4527</v>
      </c>
      <c r="B2070" s="53" t="n">
        <v>311.22</v>
      </c>
    </row>
    <row r="2071" customFormat="false" ht="15.75" hidden="false" customHeight="false" outlineLevel="0" collapsed="false">
      <c r="A2071" s="20" t="s">
        <v>4531</v>
      </c>
      <c r="B2071" s="53" t="n">
        <v>285.35</v>
      </c>
    </row>
    <row r="2072" customFormat="false" ht="15.75" hidden="false" customHeight="false" outlineLevel="0" collapsed="false">
      <c r="A2072" s="20" t="s">
        <v>4532</v>
      </c>
      <c r="B2072" s="53" t="n">
        <v>421.56</v>
      </c>
    </row>
    <row r="2073" customFormat="false" ht="15.75" hidden="false" customHeight="false" outlineLevel="0" collapsed="false">
      <c r="A2073" s="20" t="s">
        <v>4537</v>
      </c>
      <c r="B2073" s="53" t="n">
        <v>388.39</v>
      </c>
    </row>
    <row r="2074" customFormat="false" ht="15.75" hidden="false" customHeight="false" outlineLevel="0" collapsed="false">
      <c r="A2074" s="20" t="s">
        <v>4538</v>
      </c>
      <c r="B2074" s="53" t="n">
        <v>145.13</v>
      </c>
    </row>
    <row r="2075" customFormat="false" ht="15.75" hidden="false" customHeight="false" outlineLevel="0" collapsed="false">
      <c r="A2075" s="20" t="s">
        <v>4541</v>
      </c>
      <c r="B2075" s="53" t="n">
        <v>130.87</v>
      </c>
    </row>
    <row r="2076" customFormat="false" ht="15.75" hidden="false" customHeight="false" outlineLevel="0" collapsed="false">
      <c r="A2076" s="20" t="s">
        <v>4542</v>
      </c>
      <c r="B2076" s="53" t="n">
        <v>589.17</v>
      </c>
    </row>
    <row r="2077" customFormat="false" ht="15.75" hidden="false" customHeight="false" outlineLevel="0" collapsed="false">
      <c r="A2077" s="20" t="s">
        <v>4546</v>
      </c>
      <c r="B2077" s="53" t="n">
        <v>544.79</v>
      </c>
    </row>
    <row r="2078" customFormat="false" ht="15.75" hidden="false" customHeight="false" outlineLevel="0" collapsed="false">
      <c r="A2078" s="20" t="s">
        <v>4547</v>
      </c>
      <c r="B2078" s="53" t="n">
        <v>45.24</v>
      </c>
    </row>
    <row r="2079" customFormat="false" ht="15.75" hidden="false" customHeight="false" outlineLevel="0" collapsed="false">
      <c r="A2079" s="20" t="s">
        <v>4549</v>
      </c>
      <c r="B2079" s="53" t="n">
        <v>39.22</v>
      </c>
    </row>
    <row r="2080" customFormat="false" ht="15.75" hidden="false" customHeight="false" outlineLevel="0" collapsed="false">
      <c r="A2080" s="20" t="s">
        <v>4550</v>
      </c>
      <c r="B2080" s="53" t="n">
        <v>40.4</v>
      </c>
    </row>
    <row r="2081" customFormat="false" ht="15.75" hidden="false" customHeight="false" outlineLevel="0" collapsed="false">
      <c r="A2081" s="20" t="s">
        <v>4552</v>
      </c>
      <c r="B2081" s="53" t="n">
        <v>35.02</v>
      </c>
    </row>
    <row r="2082" customFormat="false" ht="15.75" hidden="false" customHeight="false" outlineLevel="0" collapsed="false">
      <c r="A2082" s="20" t="s">
        <v>4553</v>
      </c>
      <c r="B2082" s="53" t="n">
        <v>72.72</v>
      </c>
    </row>
    <row r="2083" customFormat="false" ht="15.75" hidden="false" customHeight="false" outlineLevel="0" collapsed="false">
      <c r="A2083" s="20" t="s">
        <v>4558</v>
      </c>
      <c r="B2083" s="53" t="n">
        <v>63.03</v>
      </c>
    </row>
    <row r="2084" customFormat="false" ht="15.75" hidden="false" customHeight="false" outlineLevel="0" collapsed="false">
      <c r="A2084" s="20" t="s">
        <v>4559</v>
      </c>
      <c r="B2084" s="53" t="n">
        <v>128.44</v>
      </c>
    </row>
    <row r="2085" customFormat="false" ht="15.75" hidden="false" customHeight="false" outlineLevel="0" collapsed="false">
      <c r="A2085" s="20" t="s">
        <v>4564</v>
      </c>
      <c r="B2085" s="53" t="n">
        <v>112.93</v>
      </c>
    </row>
    <row r="2086" customFormat="false" ht="15.75" hidden="false" customHeight="false" outlineLevel="0" collapsed="false">
      <c r="A2086" s="20" t="s">
        <v>4565</v>
      </c>
      <c r="B2086" s="53" t="n">
        <v>132.34</v>
      </c>
    </row>
    <row r="2087" customFormat="false" ht="15.75" hidden="false" customHeight="false" outlineLevel="0" collapsed="false">
      <c r="A2087" s="20" t="s">
        <v>4567</v>
      </c>
      <c r="B2087" s="53" t="n">
        <v>116.36</v>
      </c>
    </row>
    <row r="2088" customFormat="false" ht="15.75" hidden="false" customHeight="false" outlineLevel="0" collapsed="false">
      <c r="A2088" s="20" t="s">
        <v>4568</v>
      </c>
      <c r="B2088" s="53" t="n">
        <v>136.12</v>
      </c>
    </row>
    <row r="2089" customFormat="false" ht="15.75" hidden="false" customHeight="false" outlineLevel="0" collapsed="false">
      <c r="A2089" s="20" t="s">
        <v>4570</v>
      </c>
      <c r="B2089" s="53" t="n">
        <v>119.68</v>
      </c>
    </row>
    <row r="2090" customFormat="false" ht="15.75" hidden="false" customHeight="false" outlineLevel="0" collapsed="false">
      <c r="A2090" s="20" t="s">
        <v>4571</v>
      </c>
      <c r="B2090" s="53" t="n">
        <v>140.07</v>
      </c>
    </row>
    <row r="2091" customFormat="false" ht="15.75" hidden="false" customHeight="false" outlineLevel="0" collapsed="false">
      <c r="A2091" s="20" t="s">
        <v>4573</v>
      </c>
      <c r="B2091" s="53" t="n">
        <v>123.16</v>
      </c>
    </row>
    <row r="2092" customFormat="false" ht="15.75" hidden="false" customHeight="false" outlineLevel="0" collapsed="false">
      <c r="A2092" s="20" t="s">
        <v>4574</v>
      </c>
      <c r="B2092" s="53" t="n">
        <v>142.56</v>
      </c>
    </row>
    <row r="2093" customFormat="false" ht="15.75" hidden="false" customHeight="false" outlineLevel="0" collapsed="false">
      <c r="A2093" s="20" t="s">
        <v>4576</v>
      </c>
      <c r="B2093" s="53" t="n">
        <v>125.34</v>
      </c>
    </row>
    <row r="2094" customFormat="false" ht="15.75" hidden="false" customHeight="false" outlineLevel="0" collapsed="false">
      <c r="A2094" s="20" t="s">
        <v>4577</v>
      </c>
      <c r="B2094" s="53" t="n">
        <v>157.65</v>
      </c>
    </row>
    <row r="2095" customFormat="false" ht="15.75" hidden="false" customHeight="false" outlineLevel="0" collapsed="false">
      <c r="A2095" s="20" t="s">
        <v>4580</v>
      </c>
      <c r="B2095" s="53" t="n">
        <v>138.57</v>
      </c>
    </row>
    <row r="2096" customFormat="false" ht="15.75" hidden="false" customHeight="false" outlineLevel="0" collapsed="false">
      <c r="A2096" s="20" t="s">
        <v>4581</v>
      </c>
      <c r="B2096" s="53" t="n">
        <v>168.12</v>
      </c>
    </row>
    <row r="2097" customFormat="false" ht="15.75" hidden="false" customHeight="false" outlineLevel="0" collapsed="false">
      <c r="A2097" s="20" t="s">
        <v>4583</v>
      </c>
      <c r="B2097" s="53" t="n">
        <v>147.84</v>
      </c>
    </row>
    <row r="2098" customFormat="false" ht="15.75" hidden="false" customHeight="false" outlineLevel="0" collapsed="false">
      <c r="A2098" s="20" t="s">
        <v>4584</v>
      </c>
      <c r="B2098" s="53" t="n">
        <v>177.92</v>
      </c>
    </row>
    <row r="2099" customFormat="false" ht="15.75" hidden="false" customHeight="false" outlineLevel="0" collapsed="false">
      <c r="A2099" s="20" t="s">
        <v>4586</v>
      </c>
      <c r="B2099" s="53" t="n">
        <v>156.47</v>
      </c>
    </row>
    <row r="2100" customFormat="false" ht="15.75" hidden="false" customHeight="false" outlineLevel="0" collapsed="false">
      <c r="A2100" s="20" t="s">
        <v>4587</v>
      </c>
      <c r="B2100" s="53" t="n">
        <v>187.42</v>
      </c>
    </row>
    <row r="2101" customFormat="false" ht="15.75" hidden="false" customHeight="false" outlineLevel="0" collapsed="false">
      <c r="A2101" s="20" t="s">
        <v>4589</v>
      </c>
      <c r="B2101" s="53" t="n">
        <v>164.82</v>
      </c>
    </row>
    <row r="2102" customFormat="false" ht="15.75" hidden="false" customHeight="false" outlineLevel="0" collapsed="false">
      <c r="A2102" s="20" t="s">
        <v>4590</v>
      </c>
      <c r="B2102" s="53" t="n">
        <v>201.95</v>
      </c>
    </row>
    <row r="2103" customFormat="false" ht="15.75" hidden="false" customHeight="false" outlineLevel="0" collapsed="false">
      <c r="A2103" s="20" t="s">
        <v>4592</v>
      </c>
      <c r="B2103" s="53" t="n">
        <v>177.59</v>
      </c>
    </row>
    <row r="2104" customFormat="false" ht="15.75" hidden="false" customHeight="false" outlineLevel="0" collapsed="false">
      <c r="A2104" s="20" t="s">
        <v>4593</v>
      </c>
      <c r="B2104" s="53" t="n">
        <v>42.27</v>
      </c>
    </row>
    <row r="2105" customFormat="false" ht="15.75" hidden="false" customHeight="false" outlineLevel="0" collapsed="false">
      <c r="A2105" s="20" t="s">
        <v>4597</v>
      </c>
      <c r="B2105" s="53" t="n">
        <v>36.85</v>
      </c>
    </row>
    <row r="2106" customFormat="false" ht="15.75" hidden="false" customHeight="false" outlineLevel="0" collapsed="false">
      <c r="A2106" s="20" t="s">
        <v>4598</v>
      </c>
      <c r="B2106" s="53" t="n">
        <v>7.8</v>
      </c>
    </row>
    <row r="2107" customFormat="false" ht="15.75" hidden="false" customHeight="false" outlineLevel="0" collapsed="false">
      <c r="A2107" s="20" t="s">
        <v>4605</v>
      </c>
      <c r="B2107" s="53" t="n">
        <v>7.52</v>
      </c>
    </row>
    <row r="2108" customFormat="false" ht="15.75" hidden="false" customHeight="false" outlineLevel="0" collapsed="false">
      <c r="A2108" s="20" t="s">
        <v>4606</v>
      </c>
      <c r="B2108" s="53" t="n">
        <v>3.66</v>
      </c>
    </row>
    <row r="2109" customFormat="false" ht="15.75" hidden="false" customHeight="false" outlineLevel="0" collapsed="false">
      <c r="A2109" s="20" t="s">
        <v>4612</v>
      </c>
      <c r="B2109" s="53" t="n">
        <v>3.55</v>
      </c>
    </row>
    <row r="2110" customFormat="false" ht="15.75" hidden="false" customHeight="false" outlineLevel="0" collapsed="false">
      <c r="A2110" s="20" t="s">
        <v>4613</v>
      </c>
      <c r="B2110" s="53" t="n">
        <v>2.76</v>
      </c>
    </row>
    <row r="2111" customFormat="false" ht="15.75" hidden="false" customHeight="false" outlineLevel="0" collapsed="false">
      <c r="A2111" s="20" t="s">
        <v>4615</v>
      </c>
      <c r="B2111" s="53" t="n">
        <v>2.71</v>
      </c>
    </row>
    <row r="2112" customFormat="false" ht="15.75" hidden="false" customHeight="false" outlineLevel="0" collapsed="false">
      <c r="A2112" s="20" t="s">
        <v>4616</v>
      </c>
      <c r="B2112" s="53" t="n">
        <v>6.48</v>
      </c>
    </row>
    <row r="2113" customFormat="false" ht="15.75" hidden="false" customHeight="false" outlineLevel="0" collapsed="false">
      <c r="A2113" s="20" t="s">
        <v>4622</v>
      </c>
      <c r="B2113" s="53" t="n">
        <v>6.14</v>
      </c>
    </row>
    <row r="2114" customFormat="false" ht="15.75" hidden="false" customHeight="false" outlineLevel="0" collapsed="false">
      <c r="A2114" s="20" t="s">
        <v>4623</v>
      </c>
      <c r="B2114" s="53" t="n">
        <v>5.87</v>
      </c>
    </row>
    <row r="2115" customFormat="false" ht="15.75" hidden="false" customHeight="false" outlineLevel="0" collapsed="false">
      <c r="A2115" s="20" t="s">
        <v>4626</v>
      </c>
      <c r="B2115" s="53" t="n">
        <v>5.54</v>
      </c>
    </row>
    <row r="2116" customFormat="false" ht="15.75" hidden="false" customHeight="false" outlineLevel="0" collapsed="false">
      <c r="A2116" s="20" t="s">
        <v>4627</v>
      </c>
      <c r="B2116" s="53" t="n">
        <v>12.2</v>
      </c>
    </row>
    <row r="2117" customFormat="false" ht="15.75" hidden="false" customHeight="false" outlineLevel="0" collapsed="false">
      <c r="A2117" s="20" t="s">
        <v>4632</v>
      </c>
      <c r="B2117" s="53" t="n">
        <v>11.92</v>
      </c>
    </row>
    <row r="2118" customFormat="false" ht="15.75" hidden="false" customHeight="false" outlineLevel="0" collapsed="false">
      <c r="A2118" s="20" t="s">
        <v>4633</v>
      </c>
      <c r="B2118" s="53" t="n">
        <v>13.74</v>
      </c>
    </row>
    <row r="2119" customFormat="false" ht="15.75" hidden="false" customHeight="false" outlineLevel="0" collapsed="false">
      <c r="A2119" s="20" t="s">
        <v>4635</v>
      </c>
      <c r="B2119" s="53" t="n">
        <v>13.44</v>
      </c>
    </row>
    <row r="2120" customFormat="false" ht="15.75" hidden="false" customHeight="false" outlineLevel="0" collapsed="false">
      <c r="A2120" s="20" t="s">
        <v>4636</v>
      </c>
      <c r="B2120" s="53" t="n">
        <v>14.77</v>
      </c>
    </row>
    <row r="2121" customFormat="false" ht="15.75" hidden="false" customHeight="false" outlineLevel="0" collapsed="false">
      <c r="A2121" s="20" t="s">
        <v>4638</v>
      </c>
      <c r="B2121" s="53" t="n">
        <v>14.46</v>
      </c>
    </row>
    <row r="2122" customFormat="false" ht="15.75" hidden="false" customHeight="false" outlineLevel="0" collapsed="false">
      <c r="A2122" s="20" t="s">
        <v>4639</v>
      </c>
      <c r="B2122" s="53" t="n">
        <v>16.83</v>
      </c>
    </row>
    <row r="2123" customFormat="false" ht="15.75" hidden="false" customHeight="false" outlineLevel="0" collapsed="false">
      <c r="A2123" s="20" t="s">
        <v>4641</v>
      </c>
      <c r="B2123" s="53" t="n">
        <v>16.48</v>
      </c>
    </row>
    <row r="2124" customFormat="false" ht="15.75" hidden="false" customHeight="false" outlineLevel="0" collapsed="false">
      <c r="A2124" s="20" t="s">
        <v>4642</v>
      </c>
      <c r="B2124" s="53" t="n">
        <v>19.07</v>
      </c>
    </row>
    <row r="2125" customFormat="false" ht="15.75" hidden="false" customHeight="false" outlineLevel="0" collapsed="false">
      <c r="A2125" s="20" t="s">
        <v>4644</v>
      </c>
      <c r="B2125" s="53" t="n">
        <v>18.68</v>
      </c>
    </row>
    <row r="2126" customFormat="false" ht="15.75" hidden="false" customHeight="false" outlineLevel="0" collapsed="false">
      <c r="A2126" s="20" t="s">
        <v>4645</v>
      </c>
      <c r="B2126" s="53" t="n">
        <v>25.94</v>
      </c>
    </row>
    <row r="2127" customFormat="false" ht="15.75" hidden="false" customHeight="false" outlineLevel="0" collapsed="false">
      <c r="A2127" s="20" t="s">
        <v>4649</v>
      </c>
      <c r="B2127" s="53" t="n">
        <v>25.43</v>
      </c>
    </row>
    <row r="2128" customFormat="false" ht="15.75" hidden="false" customHeight="false" outlineLevel="0" collapsed="false">
      <c r="A2128" s="20" t="s">
        <v>4650</v>
      </c>
      <c r="B2128" s="53" t="n">
        <v>34.52</v>
      </c>
    </row>
    <row r="2129" customFormat="false" ht="15.75" hidden="false" customHeight="false" outlineLevel="0" collapsed="false">
      <c r="A2129" s="20" t="s">
        <v>4652</v>
      </c>
      <c r="B2129" s="53" t="n">
        <v>33.87</v>
      </c>
    </row>
    <row r="2130" customFormat="false" ht="15.75" hidden="false" customHeight="false" outlineLevel="0" collapsed="false">
      <c r="A2130" s="20" t="s">
        <v>4653</v>
      </c>
      <c r="B2130" s="53" t="n">
        <v>43.11</v>
      </c>
    </row>
    <row r="2131" customFormat="false" ht="15.75" hidden="false" customHeight="false" outlineLevel="0" collapsed="false">
      <c r="A2131" s="20" t="s">
        <v>4655</v>
      </c>
      <c r="B2131" s="53" t="n">
        <v>42.31</v>
      </c>
    </row>
    <row r="2132" customFormat="false" ht="15.75" hidden="false" customHeight="false" outlineLevel="0" collapsed="false">
      <c r="A2132" s="20" t="s">
        <v>4656</v>
      </c>
      <c r="B2132" s="53" t="n">
        <v>51.69</v>
      </c>
    </row>
    <row r="2133" customFormat="false" ht="15.75" hidden="false" customHeight="false" outlineLevel="0" collapsed="false">
      <c r="A2133" s="20" t="s">
        <v>4658</v>
      </c>
      <c r="B2133" s="53" t="n">
        <v>50.75</v>
      </c>
    </row>
    <row r="2134" customFormat="false" ht="15.75" hidden="false" customHeight="false" outlineLevel="0" collapsed="false">
      <c r="A2134" s="20" t="s">
        <v>4659</v>
      </c>
      <c r="B2134" s="53" t="n">
        <v>60.28</v>
      </c>
    </row>
    <row r="2135" customFormat="false" ht="15.75" hidden="false" customHeight="false" outlineLevel="0" collapsed="false">
      <c r="A2135" s="20" t="s">
        <v>4661</v>
      </c>
      <c r="B2135" s="53" t="n">
        <v>59.19</v>
      </c>
    </row>
    <row r="2136" customFormat="false" ht="15.75" hidden="false" customHeight="false" outlineLevel="0" collapsed="false">
      <c r="A2136" s="20" t="s">
        <v>4662</v>
      </c>
      <c r="B2136" s="53" t="n">
        <v>26.81</v>
      </c>
    </row>
    <row r="2137" customFormat="false" ht="15.75" hidden="false" customHeight="false" outlineLevel="0" collapsed="false">
      <c r="A2137" s="20" t="s">
        <v>4665</v>
      </c>
      <c r="B2137" s="53" t="n">
        <v>25.14</v>
      </c>
    </row>
    <row r="2138" customFormat="false" ht="15.75" hidden="false" customHeight="false" outlineLevel="0" collapsed="false">
      <c r="A2138" s="20" t="s">
        <v>4666</v>
      </c>
      <c r="B2138" s="53" t="n">
        <v>34.32</v>
      </c>
    </row>
    <row r="2139" customFormat="false" ht="15.75" hidden="false" customHeight="false" outlineLevel="0" collapsed="false">
      <c r="A2139" s="20" t="s">
        <v>4668</v>
      </c>
      <c r="B2139" s="53" t="n">
        <v>32.15</v>
      </c>
    </row>
    <row r="2140" customFormat="false" ht="15.75" hidden="false" customHeight="false" outlineLevel="0" collapsed="false">
      <c r="A2140" s="20" t="s">
        <v>4669</v>
      </c>
      <c r="B2140" s="53" t="n">
        <v>17.17</v>
      </c>
    </row>
    <row r="2141" customFormat="false" ht="15.75" hidden="false" customHeight="false" outlineLevel="0" collapsed="false">
      <c r="A2141" s="20" t="s">
        <v>4674</v>
      </c>
      <c r="B2141" s="53" t="n">
        <v>16.63</v>
      </c>
    </row>
    <row r="2142" customFormat="false" ht="15.75" hidden="false" customHeight="false" outlineLevel="0" collapsed="false">
      <c r="A2142" s="20" t="s">
        <v>4675</v>
      </c>
      <c r="B2142" s="53" t="n">
        <v>21.35</v>
      </c>
    </row>
    <row r="2143" customFormat="false" ht="15.75" hidden="false" customHeight="false" outlineLevel="0" collapsed="false">
      <c r="A2143" s="20" t="s">
        <v>4678</v>
      </c>
      <c r="B2143" s="53" t="n">
        <v>20.52</v>
      </c>
    </row>
    <row r="2144" customFormat="false" ht="15.75" hidden="false" customHeight="false" outlineLevel="0" collapsed="false">
      <c r="A2144" s="20" t="s">
        <v>4679</v>
      </c>
      <c r="B2144" s="53" t="n">
        <v>21.5</v>
      </c>
    </row>
    <row r="2145" customFormat="false" ht="15.75" hidden="false" customHeight="false" outlineLevel="0" collapsed="false">
      <c r="A2145" s="20" t="s">
        <v>4682</v>
      </c>
      <c r="B2145" s="53" t="n">
        <v>18.76</v>
      </c>
    </row>
    <row r="2146" customFormat="false" ht="15.75" hidden="false" customHeight="false" outlineLevel="0" collapsed="false">
      <c r="A2146" s="20" t="s">
        <v>4683</v>
      </c>
      <c r="B2146" s="53" t="n">
        <v>2.33</v>
      </c>
    </row>
    <row r="2147" customFormat="false" ht="15.75" hidden="false" customHeight="false" outlineLevel="0" collapsed="false">
      <c r="A2147" s="20" t="s">
        <v>4686</v>
      </c>
      <c r="B2147" s="53" t="n">
        <v>2.29</v>
      </c>
    </row>
    <row r="2148" customFormat="false" ht="15.75" hidden="false" customHeight="false" outlineLevel="0" collapsed="false">
      <c r="A2148" s="20" t="s">
        <v>4687</v>
      </c>
      <c r="B2148" s="53" t="n">
        <v>33.93</v>
      </c>
    </row>
    <row r="2149" customFormat="false" ht="15.75" hidden="false" customHeight="false" outlineLevel="0" collapsed="false">
      <c r="A2149" s="20" t="s">
        <v>205</v>
      </c>
      <c r="B2149" s="53" t="n">
        <v>29.41</v>
      </c>
    </row>
    <row r="2150" customFormat="false" ht="15.75" hidden="false" customHeight="false" outlineLevel="0" collapsed="false">
      <c r="A2150" s="20" t="s">
        <v>4691</v>
      </c>
      <c r="B2150" s="53" t="n">
        <v>40.4</v>
      </c>
    </row>
    <row r="2151" customFormat="false" ht="15.75" hidden="false" customHeight="false" outlineLevel="0" collapsed="false">
      <c r="A2151" s="20" t="s">
        <v>4693</v>
      </c>
      <c r="B2151" s="53" t="n">
        <v>35.02</v>
      </c>
    </row>
    <row r="2152" customFormat="false" ht="15.75" hidden="false" customHeight="false" outlineLevel="0" collapsed="false">
      <c r="A2152" s="20" t="s">
        <v>4694</v>
      </c>
      <c r="B2152" s="53" t="n">
        <v>48.48</v>
      </c>
    </row>
    <row r="2153" customFormat="false" ht="15.75" hidden="false" customHeight="false" outlineLevel="0" collapsed="false">
      <c r="A2153" s="20" t="s">
        <v>4697</v>
      </c>
      <c r="B2153" s="53" t="n">
        <v>42.02</v>
      </c>
    </row>
    <row r="2154" customFormat="false" ht="15.75" hidden="false" customHeight="false" outlineLevel="0" collapsed="false">
      <c r="A2154" s="20" t="s">
        <v>4698</v>
      </c>
      <c r="B2154" s="53" t="n">
        <v>40.72</v>
      </c>
    </row>
    <row r="2155" customFormat="false" ht="15.75" hidden="false" customHeight="false" outlineLevel="0" collapsed="false">
      <c r="A2155" s="20" t="s">
        <v>4699</v>
      </c>
      <c r="B2155" s="53" t="n">
        <v>35.3</v>
      </c>
    </row>
    <row r="2156" customFormat="false" ht="15.75" hidden="false" customHeight="false" outlineLevel="0" collapsed="false">
      <c r="A2156" s="20" t="s">
        <v>4700</v>
      </c>
      <c r="B2156" s="53" t="n">
        <v>11.77</v>
      </c>
    </row>
    <row r="2157" customFormat="false" ht="15.75" hidden="false" customHeight="false" outlineLevel="0" collapsed="false">
      <c r="A2157" s="20" t="s">
        <v>4703</v>
      </c>
      <c r="B2157" s="53" t="n">
        <v>10.44</v>
      </c>
    </row>
    <row r="2158" customFormat="false" ht="15.75" hidden="false" customHeight="false" outlineLevel="0" collapsed="false">
      <c r="A2158" s="20" t="s">
        <v>4704</v>
      </c>
      <c r="B2158" s="53" t="n">
        <v>9.45</v>
      </c>
    </row>
    <row r="2159" customFormat="false" ht="15.75" hidden="false" customHeight="false" outlineLevel="0" collapsed="false">
      <c r="A2159" s="20" t="s">
        <v>4708</v>
      </c>
      <c r="B2159" s="53" t="n">
        <v>9.14</v>
      </c>
    </row>
    <row r="2160" customFormat="false" ht="15.75" hidden="false" customHeight="false" outlineLevel="0" collapsed="false">
      <c r="A2160" s="20" t="s">
        <v>4709</v>
      </c>
      <c r="B2160" s="53" t="n">
        <v>100.3</v>
      </c>
    </row>
    <row r="2161" customFormat="false" ht="15.75" hidden="false" customHeight="false" outlineLevel="0" collapsed="false">
      <c r="A2161" s="20" t="s">
        <v>4712</v>
      </c>
      <c r="B2161" s="53" t="n">
        <v>94.92</v>
      </c>
    </row>
    <row r="2162" customFormat="false" ht="15.75" hidden="false" customHeight="false" outlineLevel="0" collapsed="false">
      <c r="A2162" s="20" t="s">
        <v>4713</v>
      </c>
      <c r="B2162" s="53" t="n">
        <v>110.32</v>
      </c>
    </row>
    <row r="2163" customFormat="false" ht="15.75" hidden="false" customHeight="false" outlineLevel="0" collapsed="false">
      <c r="A2163" s="20" t="s">
        <v>4716</v>
      </c>
      <c r="B2163" s="53" t="n">
        <v>103.6</v>
      </c>
    </row>
    <row r="2164" customFormat="false" ht="15.75" hidden="false" customHeight="false" outlineLevel="0" collapsed="false">
      <c r="A2164" s="20" t="s">
        <v>4717</v>
      </c>
      <c r="B2164" s="53" t="n">
        <v>136.4</v>
      </c>
    </row>
    <row r="2165" customFormat="false" ht="15.75" hidden="false" customHeight="false" outlineLevel="0" collapsed="false">
      <c r="A2165" s="20" t="s">
        <v>4720</v>
      </c>
      <c r="B2165" s="53" t="n">
        <v>131.02</v>
      </c>
    </row>
    <row r="2166" customFormat="false" ht="15.75" hidden="false" customHeight="false" outlineLevel="0" collapsed="false">
      <c r="A2166" s="20" t="s">
        <v>4721</v>
      </c>
      <c r="B2166" s="53" t="n">
        <v>142.86</v>
      </c>
    </row>
    <row r="2167" customFormat="false" ht="15.75" hidden="false" customHeight="false" outlineLevel="0" collapsed="false">
      <c r="A2167" s="20" t="s">
        <v>4724</v>
      </c>
      <c r="B2167" s="53" t="n">
        <v>136.62</v>
      </c>
    </row>
    <row r="2168" customFormat="false" ht="15.75" hidden="false" customHeight="false" outlineLevel="0" collapsed="false">
      <c r="A2168" s="20" t="s">
        <v>4725</v>
      </c>
      <c r="B2168" s="53" t="n">
        <v>125.44</v>
      </c>
    </row>
    <row r="2169" customFormat="false" ht="15.75" hidden="false" customHeight="false" outlineLevel="0" collapsed="false">
      <c r="A2169" s="20" t="s">
        <v>4728</v>
      </c>
      <c r="B2169" s="53" t="n">
        <v>120.06</v>
      </c>
    </row>
    <row r="2170" customFormat="false" ht="15.75" hidden="false" customHeight="false" outlineLevel="0" collapsed="false">
      <c r="A2170" s="20" t="s">
        <v>4729</v>
      </c>
      <c r="B2170" s="53" t="n">
        <v>131.9</v>
      </c>
    </row>
    <row r="2171" customFormat="false" ht="15.75" hidden="false" customHeight="false" outlineLevel="0" collapsed="false">
      <c r="A2171" s="20" t="s">
        <v>4732</v>
      </c>
      <c r="B2171" s="53" t="n">
        <v>125.66</v>
      </c>
    </row>
    <row r="2172" customFormat="false" ht="15.75" hidden="false" customHeight="false" outlineLevel="0" collapsed="false">
      <c r="A2172" s="20" t="s">
        <v>4733</v>
      </c>
      <c r="B2172" s="53" t="n">
        <v>18.15</v>
      </c>
    </row>
    <row r="2173" customFormat="false" ht="15.75" hidden="false" customHeight="false" outlineLevel="0" collapsed="false">
      <c r="A2173" s="20" t="s">
        <v>4738</v>
      </c>
      <c r="B2173" s="53" t="n">
        <v>17.4</v>
      </c>
    </row>
    <row r="2174" customFormat="false" ht="15.75" hidden="false" customHeight="false" outlineLevel="0" collapsed="false">
      <c r="A2174" s="20" t="s">
        <v>4739</v>
      </c>
      <c r="B2174" s="53" t="n">
        <v>22.08</v>
      </c>
    </row>
    <row r="2175" customFormat="false" ht="15.75" hidden="false" customHeight="false" outlineLevel="0" collapsed="false">
      <c r="A2175" s="20" t="s">
        <v>4743</v>
      </c>
      <c r="B2175" s="53" t="n">
        <v>21.18</v>
      </c>
    </row>
    <row r="2176" customFormat="false" ht="15.75" hidden="false" customHeight="false" outlineLevel="0" collapsed="false">
      <c r="A2176" s="20" t="s">
        <v>4744</v>
      </c>
      <c r="B2176" s="53" t="n">
        <v>7.17</v>
      </c>
    </row>
    <row r="2177" customFormat="false" ht="15.75" hidden="false" customHeight="false" outlineLevel="0" collapsed="false">
      <c r="A2177" s="20" t="s">
        <v>4748</v>
      </c>
      <c r="B2177" s="53" t="n">
        <v>6.88</v>
      </c>
    </row>
    <row r="2178" customFormat="false" ht="15.75" hidden="false" customHeight="false" outlineLevel="0" collapsed="false">
      <c r="A2178" s="20" t="s">
        <v>4749</v>
      </c>
      <c r="B2178" s="53" t="n">
        <v>8.69</v>
      </c>
    </row>
    <row r="2179" customFormat="false" ht="15.75" hidden="false" customHeight="false" outlineLevel="0" collapsed="false">
      <c r="A2179" s="20" t="s">
        <v>4752</v>
      </c>
      <c r="B2179" s="53" t="n">
        <v>8.33</v>
      </c>
    </row>
    <row r="2180" customFormat="false" ht="15.75" hidden="false" customHeight="false" outlineLevel="0" collapsed="false">
      <c r="A2180" s="20" t="s">
        <v>4753</v>
      </c>
      <c r="B2180" s="53" t="n">
        <v>22.25</v>
      </c>
    </row>
    <row r="2181" customFormat="false" ht="15.75" hidden="false" customHeight="false" outlineLevel="0" collapsed="false">
      <c r="A2181" s="20" t="s">
        <v>4759</v>
      </c>
      <c r="B2181" s="53" t="n">
        <v>21.34</v>
      </c>
    </row>
    <row r="2182" customFormat="false" ht="15.75" hidden="false" customHeight="false" outlineLevel="0" collapsed="false">
      <c r="A2182" s="20" t="s">
        <v>4760</v>
      </c>
      <c r="B2182" s="53" t="n">
        <v>28.53</v>
      </c>
    </row>
    <row r="2183" customFormat="false" ht="15.75" hidden="false" customHeight="false" outlineLevel="0" collapsed="false">
      <c r="A2183" s="20" t="s">
        <v>4764</v>
      </c>
      <c r="B2183" s="53" t="n">
        <v>27.35</v>
      </c>
    </row>
    <row r="2184" customFormat="false" ht="15.75" hidden="false" customHeight="false" outlineLevel="0" collapsed="false">
      <c r="A2184" s="20" t="s">
        <v>4765</v>
      </c>
      <c r="B2184" s="53" t="n">
        <v>8.36</v>
      </c>
    </row>
    <row r="2185" customFormat="false" ht="15.75" hidden="false" customHeight="false" outlineLevel="0" collapsed="false">
      <c r="A2185" s="20" t="s">
        <v>4768</v>
      </c>
      <c r="B2185" s="53" t="n">
        <v>8.01</v>
      </c>
    </row>
    <row r="2186" customFormat="false" ht="15.75" hidden="false" customHeight="false" outlineLevel="0" collapsed="false">
      <c r="A2186" s="20" t="s">
        <v>4769</v>
      </c>
      <c r="B2186" s="53" t="n">
        <v>10.65</v>
      </c>
    </row>
    <row r="2187" customFormat="false" ht="15.75" hidden="false" customHeight="false" outlineLevel="0" collapsed="false">
      <c r="A2187" s="20" t="s">
        <v>4772</v>
      </c>
      <c r="B2187" s="53" t="n">
        <v>10.22</v>
      </c>
    </row>
    <row r="2188" customFormat="false" ht="15.75" hidden="false" customHeight="false" outlineLevel="0" collapsed="false">
      <c r="A2188" s="20" t="s">
        <v>4773</v>
      </c>
      <c r="B2188" s="53" t="n">
        <v>12</v>
      </c>
    </row>
    <row r="2189" customFormat="false" ht="15.75" hidden="false" customHeight="false" outlineLevel="0" collapsed="false">
      <c r="A2189" s="20" t="s">
        <v>4777</v>
      </c>
      <c r="B2189" s="53" t="n">
        <v>11.63</v>
      </c>
    </row>
    <row r="2190" customFormat="false" ht="15.75" hidden="false" customHeight="false" outlineLevel="0" collapsed="false">
      <c r="A2190" s="20" t="s">
        <v>4778</v>
      </c>
      <c r="B2190" s="53" t="n">
        <v>13.78</v>
      </c>
    </row>
    <row r="2191" customFormat="false" ht="15.75" hidden="false" customHeight="false" outlineLevel="0" collapsed="false">
      <c r="A2191" s="20" t="s">
        <v>4782</v>
      </c>
      <c r="B2191" s="53" t="n">
        <v>13.35</v>
      </c>
    </row>
    <row r="2192" customFormat="false" ht="15.75" hidden="false" customHeight="false" outlineLevel="0" collapsed="false">
      <c r="A2192" s="20" t="s">
        <v>4783</v>
      </c>
      <c r="B2192" s="53" t="n">
        <v>15.75</v>
      </c>
    </row>
    <row r="2193" customFormat="false" ht="15.75" hidden="false" customHeight="false" outlineLevel="0" collapsed="false">
      <c r="A2193" s="20" t="s">
        <v>4785</v>
      </c>
      <c r="B2193" s="53" t="n">
        <v>15.22</v>
      </c>
    </row>
    <row r="2194" customFormat="false" ht="15.75" hidden="false" customHeight="false" outlineLevel="0" collapsed="false">
      <c r="A2194" s="20" t="s">
        <v>4786</v>
      </c>
      <c r="B2194" s="53" t="n">
        <v>19.65</v>
      </c>
    </row>
    <row r="2195" customFormat="false" ht="15.75" hidden="false" customHeight="false" outlineLevel="0" collapsed="false">
      <c r="A2195" s="20" t="s">
        <v>4789</v>
      </c>
      <c r="B2195" s="53" t="n">
        <v>19</v>
      </c>
    </row>
    <row r="2196" customFormat="false" ht="15.75" hidden="false" customHeight="false" outlineLevel="0" collapsed="false">
      <c r="A2196" s="20" t="s">
        <v>4790</v>
      </c>
      <c r="B2196" s="53" t="n">
        <v>4.66</v>
      </c>
    </row>
    <row r="2197" customFormat="false" ht="15.75" hidden="false" customHeight="false" outlineLevel="0" collapsed="false">
      <c r="A2197" s="20" t="s">
        <v>4793</v>
      </c>
      <c r="B2197" s="53" t="n">
        <v>4.51</v>
      </c>
    </row>
    <row r="2198" customFormat="false" ht="15.75" hidden="false" customHeight="false" outlineLevel="0" collapsed="false">
      <c r="A2198" s="20" t="s">
        <v>4794</v>
      </c>
      <c r="B2198" s="53" t="n">
        <v>5.28</v>
      </c>
    </row>
    <row r="2199" customFormat="false" ht="15.75" hidden="false" customHeight="false" outlineLevel="0" collapsed="false">
      <c r="A2199" s="20" t="s">
        <v>4797</v>
      </c>
      <c r="B2199" s="53" t="n">
        <v>5.12</v>
      </c>
    </row>
    <row r="2200" customFormat="false" ht="15.75" hidden="false" customHeight="false" outlineLevel="0" collapsed="false">
      <c r="A2200" s="20" t="s">
        <v>4798</v>
      </c>
      <c r="B2200" s="53" t="n">
        <v>6.63</v>
      </c>
    </row>
    <row r="2201" customFormat="false" ht="15.75" hidden="false" customHeight="false" outlineLevel="0" collapsed="false">
      <c r="A2201" s="20" t="s">
        <v>4800</v>
      </c>
      <c r="B2201" s="53" t="n">
        <v>6.42</v>
      </c>
    </row>
    <row r="2202" customFormat="false" ht="15.75" hidden="false" customHeight="false" outlineLevel="0" collapsed="false">
      <c r="A2202" s="20" t="s">
        <v>4801</v>
      </c>
      <c r="B2202" s="53" t="n">
        <v>8.1</v>
      </c>
    </row>
    <row r="2203" customFormat="false" ht="15.75" hidden="false" customHeight="false" outlineLevel="0" collapsed="false">
      <c r="A2203" s="20" t="s">
        <v>4803</v>
      </c>
      <c r="B2203" s="53" t="n">
        <v>7.85</v>
      </c>
    </row>
    <row r="2204" customFormat="false" ht="15.75" hidden="false" customHeight="false" outlineLevel="0" collapsed="false">
      <c r="A2204" s="20" t="s">
        <v>4804</v>
      </c>
      <c r="B2204" s="53" t="n">
        <v>15.38</v>
      </c>
    </row>
    <row r="2205" customFormat="false" ht="15.75" hidden="false" customHeight="false" outlineLevel="0" collapsed="false">
      <c r="A2205" s="20" t="s">
        <v>4807</v>
      </c>
      <c r="B2205" s="53" t="n">
        <v>14.78</v>
      </c>
    </row>
    <row r="2206" customFormat="false" ht="15.75" hidden="false" customHeight="false" outlineLevel="0" collapsed="false">
      <c r="A2206" s="20" t="s">
        <v>4808</v>
      </c>
      <c r="B2206" s="53" t="n">
        <v>17.71</v>
      </c>
    </row>
    <row r="2207" customFormat="false" ht="15.75" hidden="false" customHeight="false" outlineLevel="0" collapsed="false">
      <c r="A2207" s="20" t="s">
        <v>4811</v>
      </c>
      <c r="B2207" s="53" t="n">
        <v>17.01</v>
      </c>
    </row>
    <row r="2208" customFormat="false" ht="15.75" hidden="false" customHeight="false" outlineLevel="0" collapsed="false">
      <c r="A2208" s="20" t="s">
        <v>4812</v>
      </c>
      <c r="B2208" s="53" t="n">
        <v>24.38</v>
      </c>
    </row>
    <row r="2209" customFormat="false" ht="15.75" hidden="false" customHeight="false" outlineLevel="0" collapsed="false">
      <c r="A2209" s="20" t="s">
        <v>4814</v>
      </c>
      <c r="B2209" s="53" t="n">
        <v>23.42</v>
      </c>
    </row>
    <row r="2210" customFormat="false" ht="15.75" hidden="false" customHeight="false" outlineLevel="0" collapsed="false">
      <c r="A2210" s="20" t="s">
        <v>4815</v>
      </c>
      <c r="B2210" s="53" t="n">
        <v>37.6</v>
      </c>
    </row>
    <row r="2211" customFormat="false" ht="15.75" hidden="false" customHeight="false" outlineLevel="0" collapsed="false">
      <c r="A2211" s="20" t="s">
        <v>4817</v>
      </c>
      <c r="B2211" s="53" t="n">
        <v>36.11</v>
      </c>
    </row>
    <row r="2212" customFormat="false" ht="15.75" hidden="false" customHeight="false" outlineLevel="0" collapsed="false">
      <c r="A2212" s="20" t="s">
        <v>4818</v>
      </c>
      <c r="B2212" s="53" t="n">
        <v>5.86</v>
      </c>
    </row>
    <row r="2213" customFormat="false" ht="15.75" hidden="false" customHeight="false" outlineLevel="0" collapsed="false">
      <c r="A2213" s="20" t="s">
        <v>4821</v>
      </c>
      <c r="B2213" s="53" t="n">
        <v>5.63</v>
      </c>
    </row>
    <row r="2214" customFormat="false" ht="15.75" hidden="false" customHeight="false" outlineLevel="0" collapsed="false">
      <c r="A2214" s="20" t="s">
        <v>4822</v>
      </c>
      <c r="B2214" s="53" t="n">
        <v>6.7</v>
      </c>
    </row>
    <row r="2215" customFormat="false" ht="15.75" hidden="false" customHeight="false" outlineLevel="0" collapsed="false">
      <c r="A2215" s="20" t="s">
        <v>4825</v>
      </c>
      <c r="B2215" s="53" t="n">
        <v>6.43</v>
      </c>
    </row>
    <row r="2216" customFormat="false" ht="15.75" hidden="false" customHeight="false" outlineLevel="0" collapsed="false">
      <c r="A2216" s="20" t="s">
        <v>4826</v>
      </c>
      <c r="B2216" s="53" t="n">
        <v>9.88</v>
      </c>
    </row>
    <row r="2217" customFormat="false" ht="15.75" hidden="false" customHeight="false" outlineLevel="0" collapsed="false">
      <c r="A2217" s="20" t="s">
        <v>4828</v>
      </c>
      <c r="B2217" s="53" t="n">
        <v>9.49</v>
      </c>
    </row>
    <row r="2218" customFormat="false" ht="15.75" hidden="false" customHeight="false" outlineLevel="0" collapsed="false">
      <c r="A2218" s="20" t="s">
        <v>4829</v>
      </c>
      <c r="B2218" s="53" t="n">
        <v>14.42</v>
      </c>
    </row>
    <row r="2219" customFormat="false" ht="15.75" hidden="false" customHeight="false" outlineLevel="0" collapsed="false">
      <c r="A2219" s="20" t="s">
        <v>4831</v>
      </c>
      <c r="B2219" s="53" t="n">
        <v>13.85</v>
      </c>
    </row>
    <row r="2220" customFormat="false" ht="15.75" hidden="false" customHeight="false" outlineLevel="0" collapsed="false">
      <c r="A2220" s="20" t="s">
        <v>4832</v>
      </c>
      <c r="B2220" s="53" t="n">
        <v>4.7</v>
      </c>
    </row>
    <row r="2221" customFormat="false" ht="15.75" hidden="false" customHeight="false" outlineLevel="0" collapsed="false">
      <c r="A2221" s="20" t="s">
        <v>4835</v>
      </c>
      <c r="B2221" s="53" t="n">
        <v>4.48</v>
      </c>
    </row>
    <row r="2222" customFormat="false" ht="15.75" hidden="false" customHeight="false" outlineLevel="0" collapsed="false">
      <c r="A2222" s="20" t="s">
        <v>4836</v>
      </c>
      <c r="B2222" s="53" t="n">
        <v>2.97</v>
      </c>
    </row>
    <row r="2223" customFormat="false" ht="15.75" hidden="false" customHeight="false" outlineLevel="0" collapsed="false">
      <c r="A2223" s="20" t="s">
        <v>4839</v>
      </c>
      <c r="B2223" s="53" t="n">
        <v>2.87</v>
      </c>
    </row>
    <row r="2224" customFormat="false" ht="15.75" hidden="false" customHeight="false" outlineLevel="0" collapsed="false">
      <c r="A2224" s="20" t="s">
        <v>4840</v>
      </c>
      <c r="B2224" s="53" t="n">
        <v>3.96</v>
      </c>
    </row>
    <row r="2225" customFormat="false" ht="15.75" hidden="false" customHeight="false" outlineLevel="0" collapsed="false">
      <c r="A2225" s="20" t="s">
        <v>4845</v>
      </c>
      <c r="B2225" s="53" t="n">
        <v>3.77</v>
      </c>
    </row>
    <row r="2226" customFormat="false" ht="15.75" hidden="false" customHeight="false" outlineLevel="0" collapsed="false">
      <c r="A2226" s="20" t="s">
        <v>4846</v>
      </c>
      <c r="B2226" s="53" t="n">
        <v>171.11</v>
      </c>
    </row>
    <row r="2227" customFormat="false" ht="15.75" hidden="false" customHeight="false" outlineLevel="0" collapsed="false">
      <c r="A2227" s="20" t="s">
        <v>4849</v>
      </c>
      <c r="B2227" s="53" t="n">
        <v>167.45</v>
      </c>
    </row>
    <row r="2228" customFormat="false" ht="15.75" hidden="false" customHeight="false" outlineLevel="0" collapsed="false">
      <c r="A2228" s="20" t="s">
        <v>4850</v>
      </c>
      <c r="B2228" s="53" t="n">
        <v>6.71</v>
      </c>
    </row>
    <row r="2229" customFormat="false" ht="15.75" hidden="false" customHeight="false" outlineLevel="0" collapsed="false">
      <c r="A2229" s="20" t="s">
        <v>4854</v>
      </c>
      <c r="B2229" s="53" t="n">
        <v>6.52</v>
      </c>
    </row>
    <row r="2230" customFormat="false" ht="15.75" hidden="false" customHeight="false" outlineLevel="0" collapsed="false">
      <c r="A2230" s="20" t="s">
        <v>4855</v>
      </c>
      <c r="B2230" s="53" t="n">
        <v>5.75</v>
      </c>
    </row>
    <row r="2231" customFormat="false" ht="15.75" hidden="false" customHeight="false" outlineLevel="0" collapsed="false">
      <c r="A2231" s="20" t="s">
        <v>4857</v>
      </c>
      <c r="B2231" s="53" t="n">
        <v>5.66</v>
      </c>
    </row>
    <row r="2232" customFormat="false" ht="15.75" hidden="false" customHeight="false" outlineLevel="0" collapsed="false">
      <c r="A2232" s="20" t="s">
        <v>4858</v>
      </c>
      <c r="B2232" s="53" t="n">
        <v>2.09</v>
      </c>
    </row>
    <row r="2233" customFormat="false" ht="15.75" hidden="false" customHeight="false" outlineLevel="0" collapsed="false">
      <c r="A2233" s="20" t="s">
        <v>4860</v>
      </c>
      <c r="B2233" s="53" t="n">
        <v>2.05</v>
      </c>
    </row>
    <row r="2234" customFormat="false" ht="15.75" hidden="false" customHeight="false" outlineLevel="0" collapsed="false">
      <c r="A2234" s="20" t="s">
        <v>4861</v>
      </c>
      <c r="B2234" s="53" t="n">
        <v>3.62</v>
      </c>
    </row>
    <row r="2235" customFormat="false" ht="15.75" hidden="false" customHeight="false" outlineLevel="0" collapsed="false">
      <c r="A2235" s="20" t="s">
        <v>4864</v>
      </c>
      <c r="B2235" s="53" t="n">
        <v>3.52</v>
      </c>
    </row>
    <row r="2236" customFormat="false" ht="15.75" hidden="false" customHeight="false" outlineLevel="0" collapsed="false">
      <c r="A2236" s="20" t="s">
        <v>4865</v>
      </c>
      <c r="B2236" s="53" t="n">
        <v>5.35</v>
      </c>
    </row>
    <row r="2237" customFormat="false" ht="15.75" hidden="false" customHeight="false" outlineLevel="0" collapsed="false">
      <c r="A2237" s="20" t="s">
        <v>4868</v>
      </c>
      <c r="B2237" s="53" t="n">
        <v>5.2</v>
      </c>
    </row>
    <row r="2238" customFormat="false" ht="15.75" hidden="false" customHeight="false" outlineLevel="0" collapsed="false">
      <c r="A2238" s="20" t="s">
        <v>4869</v>
      </c>
      <c r="B2238" s="53" t="n">
        <v>7.96</v>
      </c>
    </row>
    <row r="2239" customFormat="false" ht="15.75" hidden="false" customHeight="false" outlineLevel="0" collapsed="false">
      <c r="A2239" s="20" t="s">
        <v>4871</v>
      </c>
      <c r="B2239" s="53" t="n">
        <v>7.74</v>
      </c>
    </row>
    <row r="2240" customFormat="false" ht="15.75" hidden="false" customHeight="false" outlineLevel="0" collapsed="false">
      <c r="A2240" s="20" t="s">
        <v>4872</v>
      </c>
      <c r="B2240" s="53" t="n">
        <v>9.15</v>
      </c>
    </row>
    <row r="2241" customFormat="false" ht="15.75" hidden="false" customHeight="false" outlineLevel="0" collapsed="false">
      <c r="A2241" s="20" t="s">
        <v>4877</v>
      </c>
      <c r="B2241" s="53" t="n">
        <v>9</v>
      </c>
    </row>
    <row r="2242" customFormat="false" ht="15.75" hidden="false" customHeight="false" outlineLevel="0" collapsed="false">
      <c r="A2242" s="20" t="s">
        <v>4878</v>
      </c>
      <c r="B2242" s="53" t="n">
        <v>9.65</v>
      </c>
    </row>
    <row r="2243" customFormat="false" ht="15.75" hidden="false" customHeight="false" outlineLevel="0" collapsed="false">
      <c r="A2243" s="20" t="s">
        <v>4882</v>
      </c>
      <c r="B2243" s="53" t="n">
        <v>9.37</v>
      </c>
    </row>
    <row r="2244" customFormat="false" ht="15.75" hidden="false" customHeight="false" outlineLevel="0" collapsed="false">
      <c r="A2244" s="20" t="s">
        <v>4883</v>
      </c>
      <c r="B2244" s="53" t="n">
        <v>2.36</v>
      </c>
    </row>
    <row r="2245" customFormat="false" ht="15.75" hidden="false" customHeight="false" outlineLevel="0" collapsed="false">
      <c r="A2245" s="20" t="s">
        <v>4887</v>
      </c>
      <c r="B2245" s="53" t="n">
        <v>2.28</v>
      </c>
    </row>
    <row r="2246" customFormat="false" ht="15.75" hidden="false" customHeight="false" outlineLevel="0" collapsed="false">
      <c r="A2246" s="20" t="s">
        <v>4888</v>
      </c>
      <c r="B2246" s="53" t="n">
        <v>1.69</v>
      </c>
    </row>
    <row r="2247" customFormat="false" ht="15.75" hidden="false" customHeight="false" outlineLevel="0" collapsed="false">
      <c r="A2247" s="20" t="s">
        <v>4891</v>
      </c>
      <c r="B2247" s="53" t="n">
        <v>1.65</v>
      </c>
    </row>
    <row r="2248" customFormat="false" ht="15.75" hidden="false" customHeight="false" outlineLevel="0" collapsed="false">
      <c r="A2248" s="20" t="s">
        <v>4892</v>
      </c>
      <c r="B2248" s="53" t="n">
        <v>1.43</v>
      </c>
    </row>
    <row r="2249" customFormat="false" ht="15.75" hidden="false" customHeight="false" outlineLevel="0" collapsed="false">
      <c r="A2249" s="20" t="s">
        <v>4894</v>
      </c>
      <c r="B2249" s="53" t="n">
        <v>1.41</v>
      </c>
    </row>
    <row r="2250" customFormat="false" ht="15.75" hidden="false" customHeight="false" outlineLevel="0" collapsed="false">
      <c r="A2250" s="20" t="s">
        <v>4895</v>
      </c>
      <c r="B2250" s="53" t="n">
        <v>1.98</v>
      </c>
    </row>
    <row r="2251" customFormat="false" ht="15.75" hidden="false" customHeight="false" outlineLevel="0" collapsed="false">
      <c r="A2251" s="20" t="s">
        <v>4898</v>
      </c>
      <c r="B2251" s="53" t="n">
        <v>1.93</v>
      </c>
    </row>
    <row r="2252" customFormat="false" ht="15.75" hidden="false" customHeight="false" outlineLevel="0" collapsed="false">
      <c r="A2252" s="20" t="s">
        <v>4899</v>
      </c>
      <c r="B2252" s="53" t="n">
        <v>1.82</v>
      </c>
    </row>
    <row r="2253" customFormat="false" ht="15.75" hidden="false" customHeight="false" outlineLevel="0" collapsed="false">
      <c r="A2253" s="20" t="s">
        <v>4902</v>
      </c>
      <c r="B2253" s="53" t="n">
        <v>1.77</v>
      </c>
    </row>
    <row r="2254" customFormat="false" ht="15.75" hidden="false" customHeight="false" outlineLevel="0" collapsed="false">
      <c r="A2254" s="20" t="s">
        <v>4903</v>
      </c>
      <c r="B2254" s="53" t="n">
        <v>3.91</v>
      </c>
    </row>
    <row r="2255" customFormat="false" ht="15.75" hidden="false" customHeight="false" outlineLevel="0" collapsed="false">
      <c r="A2255" s="20" t="s">
        <v>4906</v>
      </c>
      <c r="B2255" s="53" t="n">
        <v>3.88</v>
      </c>
    </row>
    <row r="2256" customFormat="false" ht="15.75" hidden="false" customHeight="false" outlineLevel="0" collapsed="false">
      <c r="A2256" s="20" t="s">
        <v>4907</v>
      </c>
      <c r="B2256" s="53" t="n">
        <v>3.23</v>
      </c>
    </row>
    <row r="2257" customFormat="false" ht="15.75" hidden="false" customHeight="false" outlineLevel="0" collapsed="false">
      <c r="A2257" s="20" t="s">
        <v>4912</v>
      </c>
      <c r="B2257" s="53" t="n">
        <v>3.09</v>
      </c>
    </row>
    <row r="2258" customFormat="false" ht="15.75" hidden="false" customHeight="false" outlineLevel="0" collapsed="false">
      <c r="A2258" s="20" t="s">
        <v>4913</v>
      </c>
      <c r="B2258" s="53" t="n">
        <v>5.37</v>
      </c>
    </row>
    <row r="2259" customFormat="false" ht="15.75" hidden="false" customHeight="false" outlineLevel="0" collapsed="false">
      <c r="A2259" s="20" t="s">
        <v>4917</v>
      </c>
      <c r="B2259" s="53" t="n">
        <v>5.3</v>
      </c>
    </row>
    <row r="2260" customFormat="false" ht="15.75" hidden="false" customHeight="false" outlineLevel="0" collapsed="false">
      <c r="A2260" s="20" t="s">
        <v>4918</v>
      </c>
      <c r="B2260" s="53" t="n">
        <v>5.19</v>
      </c>
    </row>
    <row r="2261" customFormat="false" ht="15.75" hidden="false" customHeight="false" outlineLevel="0" collapsed="false">
      <c r="A2261" s="20" t="s">
        <v>4920</v>
      </c>
      <c r="B2261" s="53" t="n">
        <v>5.08</v>
      </c>
    </row>
    <row r="2262" customFormat="false" ht="15.75" hidden="false" customHeight="false" outlineLevel="0" collapsed="false">
      <c r="A2262" s="20" t="s">
        <v>4921</v>
      </c>
      <c r="B2262" s="53" t="n">
        <v>10.31</v>
      </c>
    </row>
    <row r="2263" customFormat="false" ht="15.75" hidden="false" customHeight="false" outlineLevel="0" collapsed="false">
      <c r="A2263" s="20" t="s">
        <v>4925</v>
      </c>
      <c r="B2263" s="53" t="n">
        <v>10.18</v>
      </c>
    </row>
    <row r="2264" customFormat="false" ht="15.75" hidden="false" customHeight="false" outlineLevel="0" collapsed="false">
      <c r="A2264" s="20" t="s">
        <v>4926</v>
      </c>
      <c r="B2264" s="53" t="n">
        <v>3.97</v>
      </c>
    </row>
    <row r="2265" customFormat="false" ht="15.75" hidden="false" customHeight="false" outlineLevel="0" collapsed="false">
      <c r="A2265" s="20" t="s">
        <v>4930</v>
      </c>
      <c r="B2265" s="53" t="n">
        <v>3.82</v>
      </c>
    </row>
    <row r="2266" customFormat="false" ht="15.75" hidden="false" customHeight="false" outlineLevel="0" collapsed="false">
      <c r="A2266" s="20" t="s">
        <v>4931</v>
      </c>
      <c r="B2266" s="53" t="n">
        <v>3.59</v>
      </c>
    </row>
    <row r="2267" customFormat="false" ht="15.75" hidden="false" customHeight="false" outlineLevel="0" collapsed="false">
      <c r="A2267" s="20" t="s">
        <v>4933</v>
      </c>
      <c r="B2267" s="53" t="n">
        <v>3.48</v>
      </c>
    </row>
    <row r="2268" customFormat="false" ht="15.75" hidden="false" customHeight="false" outlineLevel="0" collapsed="false">
      <c r="A2268" s="20" t="s">
        <v>4934</v>
      </c>
      <c r="B2268" s="53" t="n">
        <v>1.95</v>
      </c>
    </row>
    <row r="2269" customFormat="false" ht="15.75" hidden="false" customHeight="false" outlineLevel="0" collapsed="false">
      <c r="A2269" s="20" t="s">
        <v>4936</v>
      </c>
      <c r="B2269" s="53" t="n">
        <v>1.87</v>
      </c>
    </row>
    <row r="2270" customFormat="false" ht="15.75" hidden="false" customHeight="false" outlineLevel="0" collapsed="false">
      <c r="A2270" s="20" t="s">
        <v>4937</v>
      </c>
      <c r="B2270" s="53" t="n">
        <v>8.8</v>
      </c>
    </row>
    <row r="2271" customFormat="false" ht="15.75" hidden="false" customHeight="false" outlineLevel="0" collapsed="false">
      <c r="A2271" s="20" t="s">
        <v>4942</v>
      </c>
      <c r="B2271" s="53" t="n">
        <v>8.47</v>
      </c>
    </row>
    <row r="2272" customFormat="false" ht="15.75" hidden="false" customHeight="false" outlineLevel="0" collapsed="false">
      <c r="A2272" s="20" t="s">
        <v>4943</v>
      </c>
      <c r="B2272" s="53" t="n">
        <v>12.56</v>
      </c>
    </row>
    <row r="2273" customFormat="false" ht="15.75" hidden="false" customHeight="false" outlineLevel="0" collapsed="false">
      <c r="A2273" s="20" t="s">
        <v>4947</v>
      </c>
      <c r="B2273" s="53" t="n">
        <v>12.09</v>
      </c>
    </row>
    <row r="2274" customFormat="false" ht="15.75" hidden="false" customHeight="false" outlineLevel="0" collapsed="false">
      <c r="A2274" s="20" t="s">
        <v>4948</v>
      </c>
      <c r="B2274" s="53" t="n">
        <v>13.02</v>
      </c>
    </row>
    <row r="2275" customFormat="false" ht="15.75" hidden="false" customHeight="false" outlineLevel="0" collapsed="false">
      <c r="A2275" s="20" t="s">
        <v>4950</v>
      </c>
      <c r="B2275" s="53" t="n">
        <v>12.54</v>
      </c>
    </row>
    <row r="2276" customFormat="false" ht="15.75" hidden="false" customHeight="false" outlineLevel="0" collapsed="false">
      <c r="A2276" s="20" t="s">
        <v>4951</v>
      </c>
      <c r="B2276" s="53" t="n">
        <v>18.15</v>
      </c>
    </row>
    <row r="2277" customFormat="false" ht="15.75" hidden="false" customHeight="false" outlineLevel="0" collapsed="false">
      <c r="A2277" s="20" t="s">
        <v>4954</v>
      </c>
      <c r="B2277" s="53" t="n">
        <v>17.47</v>
      </c>
    </row>
    <row r="2278" customFormat="false" ht="15.75" hidden="false" customHeight="false" outlineLevel="0" collapsed="false">
      <c r="A2278" s="20" t="s">
        <v>4955</v>
      </c>
      <c r="B2278" s="53" t="n">
        <v>4.86</v>
      </c>
    </row>
    <row r="2279" customFormat="false" ht="15.75" hidden="false" customHeight="false" outlineLevel="0" collapsed="false">
      <c r="A2279" s="20" t="s">
        <v>4959</v>
      </c>
      <c r="B2279" s="53" t="n">
        <v>4.81</v>
      </c>
    </row>
    <row r="2280" customFormat="false" ht="15.75" hidden="false" customHeight="false" outlineLevel="0" collapsed="false">
      <c r="A2280" s="20" t="s">
        <v>4960</v>
      </c>
      <c r="B2280" s="53" t="n">
        <v>5.68</v>
      </c>
    </row>
    <row r="2281" customFormat="false" ht="15.75" hidden="false" customHeight="false" outlineLevel="0" collapsed="false">
      <c r="A2281" s="20" t="s">
        <v>4962</v>
      </c>
      <c r="B2281" s="53" t="n">
        <v>5.61</v>
      </c>
    </row>
    <row r="2282" customFormat="false" ht="15.75" hidden="false" customHeight="false" outlineLevel="0" collapsed="false">
      <c r="A2282" s="20" t="s">
        <v>4963</v>
      </c>
      <c r="B2282" s="53" t="n">
        <v>6.49</v>
      </c>
    </row>
    <row r="2283" customFormat="false" ht="15.75" hidden="false" customHeight="false" outlineLevel="0" collapsed="false">
      <c r="A2283" s="20" t="s">
        <v>4965</v>
      </c>
      <c r="B2283" s="53" t="n">
        <v>6.42</v>
      </c>
    </row>
    <row r="2284" customFormat="false" ht="15.75" hidden="false" customHeight="false" outlineLevel="0" collapsed="false">
      <c r="A2284" s="20" t="s">
        <v>4966</v>
      </c>
      <c r="B2284" s="53" t="n">
        <v>7.3</v>
      </c>
    </row>
    <row r="2285" customFormat="false" ht="15.75" hidden="false" customHeight="false" outlineLevel="0" collapsed="false">
      <c r="A2285" s="20" t="s">
        <v>4968</v>
      </c>
      <c r="B2285" s="53" t="n">
        <v>7.21</v>
      </c>
    </row>
    <row r="2286" customFormat="false" ht="15.75" hidden="false" customHeight="false" outlineLevel="0" collapsed="false">
      <c r="A2286" s="20" t="s">
        <v>4969</v>
      </c>
      <c r="B2286" s="53" t="n">
        <v>8.13</v>
      </c>
    </row>
    <row r="2287" customFormat="false" ht="15.75" hidden="false" customHeight="false" outlineLevel="0" collapsed="false">
      <c r="A2287" s="20" t="s">
        <v>4971</v>
      </c>
      <c r="B2287" s="53" t="n">
        <v>8.03</v>
      </c>
    </row>
    <row r="2288" customFormat="false" ht="15.75" hidden="false" customHeight="false" outlineLevel="0" collapsed="false">
      <c r="A2288" s="20" t="s">
        <v>4972</v>
      </c>
      <c r="B2288" s="53" t="n">
        <v>8.93</v>
      </c>
    </row>
    <row r="2289" customFormat="false" ht="15.75" hidden="false" customHeight="false" outlineLevel="0" collapsed="false">
      <c r="A2289" s="20" t="s">
        <v>4974</v>
      </c>
      <c r="B2289" s="53" t="n">
        <v>8.83</v>
      </c>
    </row>
    <row r="2290" customFormat="false" ht="15.75" hidden="false" customHeight="false" outlineLevel="0" collapsed="false">
      <c r="A2290" s="20" t="s">
        <v>4975</v>
      </c>
      <c r="B2290" s="53" t="n">
        <v>9.77</v>
      </c>
    </row>
    <row r="2291" customFormat="false" ht="15.75" hidden="false" customHeight="false" outlineLevel="0" collapsed="false">
      <c r="A2291" s="20" t="s">
        <v>4977</v>
      </c>
      <c r="B2291" s="53" t="n">
        <v>9.65</v>
      </c>
    </row>
    <row r="2292" customFormat="false" ht="15.75" hidden="false" customHeight="false" outlineLevel="0" collapsed="false">
      <c r="A2292" s="20" t="s">
        <v>4978</v>
      </c>
      <c r="B2292" s="53" t="n">
        <v>10.52</v>
      </c>
    </row>
    <row r="2293" customFormat="false" ht="15.75" hidden="false" customHeight="false" outlineLevel="0" collapsed="false">
      <c r="A2293" s="20" t="s">
        <v>4980</v>
      </c>
      <c r="B2293" s="53" t="n">
        <v>10.4</v>
      </c>
    </row>
    <row r="2294" customFormat="false" ht="15.75" hidden="false" customHeight="false" outlineLevel="0" collapsed="false">
      <c r="A2294" s="20" t="s">
        <v>4981</v>
      </c>
      <c r="B2294" s="53" t="n">
        <v>11.41</v>
      </c>
    </row>
    <row r="2295" customFormat="false" ht="15.75" hidden="false" customHeight="false" outlineLevel="0" collapsed="false">
      <c r="A2295" s="20" t="s">
        <v>4983</v>
      </c>
      <c r="B2295" s="53" t="n">
        <v>11.27</v>
      </c>
    </row>
    <row r="2296" customFormat="false" ht="15.75" hidden="false" customHeight="false" outlineLevel="0" collapsed="false">
      <c r="A2296" s="20" t="s">
        <v>4984</v>
      </c>
      <c r="B2296" s="53" t="n">
        <v>12.23</v>
      </c>
    </row>
    <row r="2297" customFormat="false" ht="15.75" hidden="false" customHeight="false" outlineLevel="0" collapsed="false">
      <c r="A2297" s="20" t="s">
        <v>4986</v>
      </c>
      <c r="B2297" s="53" t="n">
        <v>12.09</v>
      </c>
    </row>
    <row r="2298" customFormat="false" ht="15.75" hidden="false" customHeight="false" outlineLevel="0" collapsed="false">
      <c r="A2298" s="20" t="s">
        <v>4987</v>
      </c>
      <c r="B2298" s="53" t="n">
        <v>13.06</v>
      </c>
    </row>
    <row r="2299" customFormat="false" ht="15.75" hidden="false" customHeight="false" outlineLevel="0" collapsed="false">
      <c r="A2299" s="20" t="s">
        <v>4989</v>
      </c>
      <c r="B2299" s="53" t="n">
        <v>12.9</v>
      </c>
    </row>
    <row r="2300" customFormat="false" ht="15.75" hidden="false" customHeight="false" outlineLevel="0" collapsed="false">
      <c r="A2300" s="20" t="s">
        <v>4990</v>
      </c>
      <c r="B2300" s="53" t="n">
        <v>13.86</v>
      </c>
    </row>
    <row r="2301" customFormat="false" ht="15.75" hidden="false" customHeight="false" outlineLevel="0" collapsed="false">
      <c r="A2301" s="20" t="s">
        <v>4992</v>
      </c>
      <c r="B2301" s="53" t="n">
        <v>13.69</v>
      </c>
    </row>
    <row r="2302" customFormat="false" ht="15.75" hidden="false" customHeight="false" outlineLevel="0" collapsed="false">
      <c r="A2302" s="20" t="s">
        <v>4993</v>
      </c>
      <c r="B2302" s="53" t="n">
        <v>14.6</v>
      </c>
    </row>
    <row r="2303" customFormat="false" ht="15.75" hidden="false" customHeight="false" outlineLevel="0" collapsed="false">
      <c r="A2303" s="20" t="s">
        <v>4995</v>
      </c>
      <c r="B2303" s="53" t="n">
        <v>14.42</v>
      </c>
    </row>
    <row r="2304" customFormat="false" ht="15.75" hidden="false" customHeight="false" outlineLevel="0" collapsed="false">
      <c r="A2304" s="20" t="s">
        <v>4996</v>
      </c>
      <c r="B2304" s="53" t="n">
        <v>15.43</v>
      </c>
    </row>
    <row r="2305" customFormat="false" ht="15.75" hidden="false" customHeight="false" outlineLevel="0" collapsed="false">
      <c r="A2305" s="20" t="s">
        <v>4998</v>
      </c>
      <c r="B2305" s="53" t="n">
        <v>15.24</v>
      </c>
    </row>
    <row r="2306" customFormat="false" ht="15.75" hidden="false" customHeight="false" outlineLevel="0" collapsed="false">
      <c r="A2306" s="20" t="s">
        <v>4999</v>
      </c>
      <c r="B2306" s="53" t="n">
        <v>16.36</v>
      </c>
    </row>
    <row r="2307" customFormat="false" ht="15.75" hidden="false" customHeight="false" outlineLevel="0" collapsed="false">
      <c r="A2307" s="20" t="s">
        <v>5001</v>
      </c>
      <c r="B2307" s="53" t="n">
        <v>16.17</v>
      </c>
    </row>
    <row r="2308" customFormat="false" ht="15.75" hidden="false" customHeight="false" outlineLevel="0" collapsed="false">
      <c r="A2308" s="20" t="s">
        <v>5002</v>
      </c>
      <c r="B2308" s="53" t="n">
        <v>17.19</v>
      </c>
    </row>
    <row r="2309" customFormat="false" ht="15.75" hidden="false" customHeight="false" outlineLevel="0" collapsed="false">
      <c r="A2309" s="20" t="s">
        <v>5004</v>
      </c>
      <c r="B2309" s="53" t="n">
        <v>16.99</v>
      </c>
    </row>
    <row r="2310" customFormat="false" ht="15.75" hidden="false" customHeight="false" outlineLevel="0" collapsed="false">
      <c r="A2310" s="20" t="s">
        <v>5005</v>
      </c>
      <c r="B2310" s="53" t="n">
        <v>17.87</v>
      </c>
    </row>
    <row r="2311" customFormat="false" ht="15.75" hidden="false" customHeight="false" outlineLevel="0" collapsed="false">
      <c r="A2311" s="20" t="s">
        <v>5007</v>
      </c>
      <c r="B2311" s="53" t="n">
        <v>17.66</v>
      </c>
    </row>
    <row r="2312" customFormat="false" ht="15.75" hidden="false" customHeight="false" outlineLevel="0" collapsed="false">
      <c r="A2312" s="20" t="s">
        <v>5008</v>
      </c>
      <c r="B2312" s="53" t="n">
        <v>18.6</v>
      </c>
    </row>
    <row r="2313" customFormat="false" ht="15.75" hidden="false" customHeight="false" outlineLevel="0" collapsed="false">
      <c r="A2313" s="20" t="s">
        <v>5010</v>
      </c>
      <c r="B2313" s="53" t="n">
        <v>18.38</v>
      </c>
    </row>
    <row r="2314" customFormat="false" ht="15.75" hidden="false" customHeight="false" outlineLevel="0" collapsed="false">
      <c r="A2314" s="20" t="s">
        <v>5011</v>
      </c>
      <c r="B2314" s="53" t="n">
        <v>19.68</v>
      </c>
    </row>
    <row r="2315" customFormat="false" ht="15.75" hidden="false" customHeight="false" outlineLevel="0" collapsed="false">
      <c r="A2315" s="20" t="s">
        <v>5013</v>
      </c>
      <c r="B2315" s="53" t="n">
        <v>19.45</v>
      </c>
    </row>
    <row r="2316" customFormat="false" ht="15.75" hidden="false" customHeight="false" outlineLevel="0" collapsed="false">
      <c r="A2316" s="20" t="s">
        <v>5014</v>
      </c>
      <c r="B2316" s="53" t="n">
        <v>20.27</v>
      </c>
    </row>
    <row r="2317" customFormat="false" ht="15.75" hidden="false" customHeight="false" outlineLevel="0" collapsed="false">
      <c r="A2317" s="20" t="s">
        <v>5016</v>
      </c>
      <c r="B2317" s="53" t="n">
        <v>20.03</v>
      </c>
    </row>
    <row r="2318" customFormat="false" ht="15.75" hidden="false" customHeight="false" outlineLevel="0" collapsed="false">
      <c r="A2318" s="20" t="s">
        <v>5017</v>
      </c>
      <c r="B2318" s="53" t="n">
        <v>21.22</v>
      </c>
    </row>
    <row r="2319" customFormat="false" ht="15.75" hidden="false" customHeight="false" outlineLevel="0" collapsed="false">
      <c r="A2319" s="20" t="s">
        <v>5019</v>
      </c>
      <c r="B2319" s="53" t="n">
        <v>20.97</v>
      </c>
    </row>
    <row r="2320" customFormat="false" ht="15.75" hidden="false" customHeight="false" outlineLevel="0" collapsed="false">
      <c r="A2320" s="20" t="s">
        <v>5020</v>
      </c>
      <c r="B2320" s="53" t="n">
        <v>21.9</v>
      </c>
    </row>
    <row r="2321" customFormat="false" ht="15.75" hidden="false" customHeight="false" outlineLevel="0" collapsed="false">
      <c r="A2321" s="20" t="s">
        <v>5022</v>
      </c>
      <c r="B2321" s="53" t="n">
        <v>21.65</v>
      </c>
    </row>
    <row r="2322" customFormat="false" ht="15.75" hidden="false" customHeight="false" outlineLevel="0" collapsed="false">
      <c r="A2322" s="20" t="s">
        <v>5023</v>
      </c>
      <c r="B2322" s="53" t="n">
        <v>23.02</v>
      </c>
    </row>
    <row r="2323" customFormat="false" ht="15.75" hidden="false" customHeight="false" outlineLevel="0" collapsed="false">
      <c r="A2323" s="20" t="s">
        <v>5025</v>
      </c>
      <c r="B2323" s="53" t="n">
        <v>22.75</v>
      </c>
    </row>
    <row r="2324" customFormat="false" ht="15.75" hidden="false" customHeight="false" outlineLevel="0" collapsed="false">
      <c r="A2324" s="20" t="s">
        <v>5026</v>
      </c>
      <c r="B2324" s="53" t="n">
        <v>9.9</v>
      </c>
    </row>
    <row r="2325" customFormat="false" ht="15.75" hidden="false" customHeight="false" outlineLevel="0" collapsed="false">
      <c r="A2325" s="20" t="s">
        <v>5031</v>
      </c>
      <c r="B2325" s="53" t="n">
        <v>9.81</v>
      </c>
    </row>
    <row r="2326" customFormat="false" ht="15.75" hidden="false" customHeight="false" outlineLevel="0" collapsed="false">
      <c r="A2326" s="20" t="s">
        <v>5032</v>
      </c>
      <c r="B2326" s="53" t="n">
        <v>11.42</v>
      </c>
    </row>
    <row r="2327" customFormat="false" ht="15.75" hidden="false" customHeight="false" outlineLevel="0" collapsed="false">
      <c r="A2327" s="20" t="s">
        <v>5034</v>
      </c>
      <c r="B2327" s="53" t="n">
        <v>11.32</v>
      </c>
    </row>
    <row r="2328" customFormat="false" ht="15.75" hidden="false" customHeight="false" outlineLevel="0" collapsed="false">
      <c r="A2328" s="20" t="s">
        <v>5035</v>
      </c>
      <c r="B2328" s="53" t="n">
        <v>13.01</v>
      </c>
    </row>
    <row r="2329" customFormat="false" ht="15.75" hidden="false" customHeight="false" outlineLevel="0" collapsed="false">
      <c r="A2329" s="20" t="s">
        <v>5037</v>
      </c>
      <c r="B2329" s="53" t="n">
        <v>12.89</v>
      </c>
    </row>
    <row r="2330" customFormat="false" ht="15.75" hidden="false" customHeight="false" outlineLevel="0" collapsed="false">
      <c r="A2330" s="20" t="s">
        <v>5038</v>
      </c>
      <c r="B2330" s="53" t="n">
        <v>14.49</v>
      </c>
    </row>
    <row r="2331" customFormat="false" ht="15.75" hidden="false" customHeight="false" outlineLevel="0" collapsed="false">
      <c r="A2331" s="20" t="s">
        <v>5040</v>
      </c>
      <c r="B2331" s="53" t="n">
        <v>14.36</v>
      </c>
    </row>
    <row r="2332" customFormat="false" ht="15.75" hidden="false" customHeight="false" outlineLevel="0" collapsed="false">
      <c r="A2332" s="20" t="s">
        <v>5041</v>
      </c>
      <c r="B2332" s="53" t="n">
        <v>16.11</v>
      </c>
    </row>
    <row r="2333" customFormat="false" ht="15.75" hidden="false" customHeight="false" outlineLevel="0" collapsed="false">
      <c r="A2333" s="20" t="s">
        <v>5043</v>
      </c>
      <c r="B2333" s="53" t="n">
        <v>15.97</v>
      </c>
    </row>
    <row r="2334" customFormat="false" ht="15.75" hidden="false" customHeight="false" outlineLevel="0" collapsed="false">
      <c r="A2334" s="20" t="s">
        <v>5044</v>
      </c>
      <c r="B2334" s="53" t="n">
        <v>17.56</v>
      </c>
    </row>
    <row r="2335" customFormat="false" ht="15.75" hidden="false" customHeight="false" outlineLevel="0" collapsed="false">
      <c r="A2335" s="20" t="s">
        <v>5046</v>
      </c>
      <c r="B2335" s="53" t="n">
        <v>17.4</v>
      </c>
    </row>
    <row r="2336" customFormat="false" ht="15.75" hidden="false" customHeight="false" outlineLevel="0" collapsed="false">
      <c r="A2336" s="20" t="s">
        <v>5047</v>
      </c>
      <c r="B2336" s="53" t="n">
        <v>19.11</v>
      </c>
    </row>
    <row r="2337" customFormat="false" ht="15.75" hidden="false" customHeight="false" outlineLevel="0" collapsed="false">
      <c r="A2337" s="20" t="s">
        <v>5050</v>
      </c>
      <c r="B2337" s="53" t="n">
        <v>18.94</v>
      </c>
    </row>
    <row r="2338" customFormat="false" ht="15.75" hidden="false" customHeight="false" outlineLevel="0" collapsed="false">
      <c r="A2338" s="20" t="s">
        <v>5051</v>
      </c>
      <c r="B2338" s="53" t="n">
        <v>20.76</v>
      </c>
    </row>
    <row r="2339" customFormat="false" ht="15.75" hidden="false" customHeight="false" outlineLevel="0" collapsed="false">
      <c r="A2339" s="20" t="s">
        <v>5053</v>
      </c>
      <c r="B2339" s="53" t="n">
        <v>20.58</v>
      </c>
    </row>
    <row r="2340" customFormat="false" ht="15.75" hidden="false" customHeight="false" outlineLevel="0" collapsed="false">
      <c r="A2340" s="20" t="s">
        <v>5054</v>
      </c>
      <c r="B2340" s="53" t="n">
        <v>22.26</v>
      </c>
    </row>
    <row r="2341" customFormat="false" ht="15.75" hidden="false" customHeight="false" outlineLevel="0" collapsed="false">
      <c r="A2341" s="20" t="s">
        <v>5056</v>
      </c>
      <c r="B2341" s="53" t="n">
        <v>22.06</v>
      </c>
    </row>
    <row r="2342" customFormat="false" ht="15.75" hidden="false" customHeight="false" outlineLevel="0" collapsed="false">
      <c r="A2342" s="20" t="s">
        <v>5057</v>
      </c>
      <c r="B2342" s="53" t="n">
        <v>23.73</v>
      </c>
    </row>
    <row r="2343" customFormat="false" ht="15.75" hidden="false" customHeight="false" outlineLevel="0" collapsed="false">
      <c r="A2343" s="20" t="s">
        <v>5059</v>
      </c>
      <c r="B2343" s="53" t="n">
        <v>23.52</v>
      </c>
    </row>
    <row r="2344" customFormat="false" ht="15.75" hidden="false" customHeight="false" outlineLevel="0" collapsed="false">
      <c r="A2344" s="20" t="s">
        <v>5060</v>
      </c>
      <c r="B2344" s="53" t="n">
        <v>25.41</v>
      </c>
    </row>
    <row r="2345" customFormat="false" ht="15.75" hidden="false" customHeight="false" outlineLevel="0" collapsed="false">
      <c r="A2345" s="20" t="s">
        <v>5063</v>
      </c>
      <c r="B2345" s="53" t="n">
        <v>25.18</v>
      </c>
    </row>
    <row r="2346" customFormat="false" ht="15.75" hidden="false" customHeight="false" outlineLevel="0" collapsed="false">
      <c r="A2346" s="20" t="s">
        <v>5064</v>
      </c>
      <c r="B2346" s="53" t="n">
        <v>27</v>
      </c>
    </row>
    <row r="2347" customFormat="false" ht="15.75" hidden="false" customHeight="false" outlineLevel="0" collapsed="false">
      <c r="A2347" s="20" t="s">
        <v>5066</v>
      </c>
      <c r="B2347" s="53" t="n">
        <v>26.75</v>
      </c>
    </row>
    <row r="2348" customFormat="false" ht="15.75" hidden="false" customHeight="false" outlineLevel="0" collapsed="false">
      <c r="A2348" s="20" t="s">
        <v>5067</v>
      </c>
      <c r="B2348" s="53" t="n">
        <v>28.42</v>
      </c>
    </row>
    <row r="2349" customFormat="false" ht="15.75" hidden="false" customHeight="false" outlineLevel="0" collapsed="false">
      <c r="A2349" s="20" t="s">
        <v>5069</v>
      </c>
      <c r="B2349" s="53" t="n">
        <v>28.16</v>
      </c>
    </row>
    <row r="2350" customFormat="false" ht="15.75" hidden="false" customHeight="false" outlineLevel="0" collapsed="false">
      <c r="A2350" s="20" t="s">
        <v>5070</v>
      </c>
      <c r="B2350" s="53" t="n">
        <v>29.99</v>
      </c>
    </row>
    <row r="2351" customFormat="false" ht="15.75" hidden="false" customHeight="false" outlineLevel="0" collapsed="false">
      <c r="A2351" s="20" t="s">
        <v>5072</v>
      </c>
      <c r="B2351" s="53" t="n">
        <v>29.73</v>
      </c>
    </row>
    <row r="2352" customFormat="false" ht="15.75" hidden="false" customHeight="false" outlineLevel="0" collapsed="false">
      <c r="A2352" s="20" t="s">
        <v>5073</v>
      </c>
      <c r="B2352" s="53" t="n">
        <v>31.76</v>
      </c>
    </row>
    <row r="2353" customFormat="false" ht="15.75" hidden="false" customHeight="false" outlineLevel="0" collapsed="false">
      <c r="A2353" s="20" t="s">
        <v>5075</v>
      </c>
      <c r="B2353" s="53" t="n">
        <v>31.48</v>
      </c>
    </row>
    <row r="2354" customFormat="false" ht="15.75" hidden="false" customHeight="false" outlineLevel="0" collapsed="false">
      <c r="A2354" s="20" t="s">
        <v>5076</v>
      </c>
      <c r="B2354" s="53" t="n">
        <v>33.23</v>
      </c>
    </row>
    <row r="2355" customFormat="false" ht="15.75" hidden="false" customHeight="false" outlineLevel="0" collapsed="false">
      <c r="A2355" s="20" t="s">
        <v>5078</v>
      </c>
      <c r="B2355" s="53" t="n">
        <v>32.93</v>
      </c>
    </row>
    <row r="2356" customFormat="false" ht="15.75" hidden="false" customHeight="false" outlineLevel="0" collapsed="false">
      <c r="A2356" s="20" t="s">
        <v>5079</v>
      </c>
      <c r="B2356" s="53" t="n">
        <v>34.84</v>
      </c>
    </row>
    <row r="2357" customFormat="false" ht="15.75" hidden="false" customHeight="false" outlineLevel="0" collapsed="false">
      <c r="A2357" s="20" t="s">
        <v>5081</v>
      </c>
      <c r="B2357" s="53" t="n">
        <v>34.53</v>
      </c>
    </row>
    <row r="2358" customFormat="false" ht="15.75" hidden="false" customHeight="false" outlineLevel="0" collapsed="false">
      <c r="A2358" s="20" t="s">
        <v>5082</v>
      </c>
      <c r="B2358" s="53" t="n">
        <v>36</v>
      </c>
    </row>
    <row r="2359" customFormat="false" ht="15.75" hidden="false" customHeight="false" outlineLevel="0" collapsed="false">
      <c r="A2359" s="20" t="s">
        <v>5084</v>
      </c>
      <c r="B2359" s="53" t="n">
        <v>35.68</v>
      </c>
    </row>
    <row r="2360" customFormat="false" ht="15.75" hidden="false" customHeight="false" outlineLevel="0" collapsed="false">
      <c r="A2360" s="20" t="s">
        <v>5085</v>
      </c>
      <c r="B2360" s="53" t="n">
        <v>37.89</v>
      </c>
    </row>
    <row r="2361" customFormat="false" ht="15.75" hidden="false" customHeight="false" outlineLevel="0" collapsed="false">
      <c r="A2361" s="20" t="s">
        <v>5087</v>
      </c>
      <c r="B2361" s="53" t="n">
        <v>37.55</v>
      </c>
    </row>
    <row r="2362" customFormat="false" ht="15.75" hidden="false" customHeight="false" outlineLevel="0" collapsed="false">
      <c r="A2362" s="20" t="s">
        <v>5088</v>
      </c>
      <c r="B2362" s="53" t="n">
        <v>39.27</v>
      </c>
    </row>
    <row r="2363" customFormat="false" ht="15.75" hidden="false" customHeight="false" outlineLevel="0" collapsed="false">
      <c r="A2363" s="20" t="s">
        <v>5090</v>
      </c>
      <c r="B2363" s="53" t="n">
        <v>38.92</v>
      </c>
    </row>
    <row r="2364" customFormat="false" ht="15.75" hidden="false" customHeight="false" outlineLevel="0" collapsed="false">
      <c r="A2364" s="20" t="s">
        <v>5091</v>
      </c>
      <c r="B2364" s="53" t="n">
        <v>40.75</v>
      </c>
    </row>
    <row r="2365" customFormat="false" ht="15.75" hidden="false" customHeight="false" outlineLevel="0" collapsed="false">
      <c r="A2365" s="20" t="s">
        <v>5093</v>
      </c>
      <c r="B2365" s="53" t="n">
        <v>40.39</v>
      </c>
    </row>
    <row r="2366" customFormat="false" ht="15.75" hidden="false" customHeight="false" outlineLevel="0" collapsed="false">
      <c r="A2366" s="20" t="s">
        <v>5094</v>
      </c>
      <c r="B2366" s="53" t="n">
        <v>42.35</v>
      </c>
    </row>
    <row r="2367" customFormat="false" ht="15.75" hidden="false" customHeight="false" outlineLevel="0" collapsed="false">
      <c r="A2367" s="20" t="s">
        <v>5096</v>
      </c>
      <c r="B2367" s="53" t="n">
        <v>41.97</v>
      </c>
    </row>
    <row r="2368" customFormat="false" ht="15.75" hidden="false" customHeight="false" outlineLevel="0" collapsed="false">
      <c r="A2368" s="20" t="s">
        <v>5097</v>
      </c>
      <c r="B2368" s="53" t="n">
        <v>44.08</v>
      </c>
    </row>
    <row r="2369" customFormat="false" ht="15.75" hidden="false" customHeight="false" outlineLevel="0" collapsed="false">
      <c r="A2369" s="20" t="s">
        <v>5099</v>
      </c>
      <c r="B2369" s="53" t="n">
        <v>43.69</v>
      </c>
    </row>
    <row r="2370" customFormat="false" ht="15.75" hidden="false" customHeight="false" outlineLevel="0" collapsed="false">
      <c r="A2370" s="20" t="s">
        <v>5100</v>
      </c>
      <c r="B2370" s="53" t="n">
        <v>0.69</v>
      </c>
    </row>
    <row r="2371" customFormat="false" ht="15.75" hidden="false" customHeight="false" outlineLevel="0" collapsed="false">
      <c r="A2371" s="20" t="s">
        <v>5107</v>
      </c>
      <c r="B2371" s="53" t="n">
        <v>0.68</v>
      </c>
    </row>
    <row r="2372" customFormat="false" ht="15.75" hidden="false" customHeight="false" outlineLevel="0" collapsed="false">
      <c r="A2372" s="20" t="s">
        <v>5108</v>
      </c>
      <c r="B2372" s="53" t="n">
        <v>0.88</v>
      </c>
    </row>
    <row r="2373" customFormat="false" ht="15.75" hidden="false" customHeight="false" outlineLevel="0" collapsed="false">
      <c r="A2373" s="20" t="s">
        <v>5110</v>
      </c>
      <c r="B2373" s="53" t="n">
        <v>0.86</v>
      </c>
    </row>
    <row r="2374" customFormat="false" ht="15.75" hidden="false" customHeight="false" outlineLevel="0" collapsed="false">
      <c r="A2374" s="20" t="s">
        <v>5111</v>
      </c>
      <c r="B2374" s="53" t="n">
        <v>1</v>
      </c>
    </row>
    <row r="2375" customFormat="false" ht="15.75" hidden="false" customHeight="false" outlineLevel="0" collapsed="false">
      <c r="A2375" s="20" t="s">
        <v>5113</v>
      </c>
      <c r="B2375" s="53" t="n">
        <v>0.97</v>
      </c>
    </row>
    <row r="2376" customFormat="false" ht="15.75" hidden="false" customHeight="false" outlineLevel="0" collapsed="false">
      <c r="A2376" s="20" t="s">
        <v>5114</v>
      </c>
      <c r="B2376" s="53" t="n">
        <v>1.17</v>
      </c>
    </row>
    <row r="2377" customFormat="false" ht="15.75" hidden="false" customHeight="false" outlineLevel="0" collapsed="false">
      <c r="A2377" s="20" t="s">
        <v>5116</v>
      </c>
      <c r="B2377" s="53" t="n">
        <v>1.14</v>
      </c>
    </row>
    <row r="2378" customFormat="false" ht="15.75" hidden="false" customHeight="false" outlineLevel="0" collapsed="false">
      <c r="A2378" s="20" t="s">
        <v>5117</v>
      </c>
      <c r="B2378" s="53" t="n">
        <v>1.4</v>
      </c>
    </row>
    <row r="2379" customFormat="false" ht="15.75" hidden="false" customHeight="false" outlineLevel="0" collapsed="false">
      <c r="A2379" s="20" t="s">
        <v>5120</v>
      </c>
      <c r="B2379" s="53" t="n">
        <v>1.37</v>
      </c>
    </row>
    <row r="2380" customFormat="false" ht="15.75" hidden="false" customHeight="false" outlineLevel="0" collapsed="false">
      <c r="A2380" s="20" t="s">
        <v>5121</v>
      </c>
      <c r="B2380" s="53" t="n">
        <v>1.75</v>
      </c>
    </row>
    <row r="2381" customFormat="false" ht="15.75" hidden="false" customHeight="false" outlineLevel="0" collapsed="false">
      <c r="A2381" s="20" t="s">
        <v>5123</v>
      </c>
      <c r="B2381" s="53" t="n">
        <v>1.71</v>
      </c>
    </row>
    <row r="2382" customFormat="false" ht="15.75" hidden="false" customHeight="false" outlineLevel="0" collapsed="false">
      <c r="A2382" s="20" t="s">
        <v>5124</v>
      </c>
      <c r="B2382" s="53" t="n">
        <v>2.34</v>
      </c>
    </row>
    <row r="2383" customFormat="false" ht="15.75" hidden="false" customHeight="false" outlineLevel="0" collapsed="false">
      <c r="A2383" s="20" t="s">
        <v>5126</v>
      </c>
      <c r="B2383" s="53" t="n">
        <v>2.29</v>
      </c>
    </row>
    <row r="2384" customFormat="false" ht="15.75" hidden="false" customHeight="false" outlineLevel="0" collapsed="false">
      <c r="A2384" s="20" t="s">
        <v>5127</v>
      </c>
      <c r="B2384" s="53" t="n">
        <v>3.51</v>
      </c>
    </row>
    <row r="2385" customFormat="false" ht="15.75" hidden="false" customHeight="false" outlineLevel="0" collapsed="false">
      <c r="A2385" s="20" t="s">
        <v>5129</v>
      </c>
      <c r="B2385" s="53" t="n">
        <v>3.44</v>
      </c>
    </row>
    <row r="2386" customFormat="false" ht="15.75" hidden="false" customHeight="false" outlineLevel="0" collapsed="false">
      <c r="A2386" s="20" t="s">
        <v>5130</v>
      </c>
      <c r="B2386" s="53" t="n">
        <v>7.02</v>
      </c>
    </row>
    <row r="2387" customFormat="false" ht="15.75" hidden="false" customHeight="false" outlineLevel="0" collapsed="false">
      <c r="A2387" s="20" t="s">
        <v>5133</v>
      </c>
      <c r="B2387" s="53" t="n">
        <v>6.86</v>
      </c>
    </row>
    <row r="2388" customFormat="false" ht="15.75" hidden="false" customHeight="false" outlineLevel="0" collapsed="false">
      <c r="A2388" s="20" t="s">
        <v>5134</v>
      </c>
      <c r="B2388" s="53" t="n">
        <v>0.54</v>
      </c>
    </row>
    <row r="2389" customFormat="false" ht="15.75" hidden="false" customHeight="false" outlineLevel="0" collapsed="false">
      <c r="A2389" s="20" t="s">
        <v>5137</v>
      </c>
      <c r="B2389" s="53" t="n">
        <v>0.53</v>
      </c>
    </row>
    <row r="2390" customFormat="false" ht="15.75" hidden="false" customHeight="false" outlineLevel="0" collapsed="false">
      <c r="A2390" s="20" t="s">
        <v>5138</v>
      </c>
      <c r="B2390" s="53" t="n">
        <v>0.69</v>
      </c>
    </row>
    <row r="2391" customFormat="false" ht="15.75" hidden="false" customHeight="false" outlineLevel="0" collapsed="false">
      <c r="A2391" s="20" t="s">
        <v>5139</v>
      </c>
      <c r="B2391" s="53" t="n">
        <v>0.68</v>
      </c>
    </row>
    <row r="2392" customFormat="false" ht="15.75" hidden="false" customHeight="false" outlineLevel="0" collapsed="false">
      <c r="A2392" s="20" t="s">
        <v>5140</v>
      </c>
      <c r="B2392" s="53" t="n">
        <v>0.79</v>
      </c>
    </row>
    <row r="2393" customFormat="false" ht="15.75" hidden="false" customHeight="false" outlineLevel="0" collapsed="false">
      <c r="A2393" s="20" t="s">
        <v>5141</v>
      </c>
      <c r="B2393" s="53" t="n">
        <v>0.77</v>
      </c>
    </row>
    <row r="2394" customFormat="false" ht="15.75" hidden="false" customHeight="false" outlineLevel="0" collapsed="false">
      <c r="A2394" s="20" t="s">
        <v>5142</v>
      </c>
      <c r="B2394" s="53" t="n">
        <v>0.92</v>
      </c>
    </row>
    <row r="2395" customFormat="false" ht="15.75" hidden="false" customHeight="false" outlineLevel="0" collapsed="false">
      <c r="A2395" s="20" t="s">
        <v>5143</v>
      </c>
      <c r="B2395" s="53" t="n">
        <v>0.9</v>
      </c>
    </row>
    <row r="2396" customFormat="false" ht="15.75" hidden="false" customHeight="false" outlineLevel="0" collapsed="false">
      <c r="A2396" s="20" t="s">
        <v>5144</v>
      </c>
      <c r="B2396" s="53" t="n">
        <v>1.1</v>
      </c>
    </row>
    <row r="2397" customFormat="false" ht="15.75" hidden="false" customHeight="false" outlineLevel="0" collapsed="false">
      <c r="A2397" s="20" t="s">
        <v>5145</v>
      </c>
      <c r="B2397" s="53" t="n">
        <v>1.08</v>
      </c>
    </row>
    <row r="2398" customFormat="false" ht="15.75" hidden="false" customHeight="false" outlineLevel="0" collapsed="false">
      <c r="A2398" s="20" t="s">
        <v>5146</v>
      </c>
      <c r="B2398" s="53" t="n">
        <v>1.37</v>
      </c>
    </row>
    <row r="2399" customFormat="false" ht="15.75" hidden="false" customHeight="false" outlineLevel="0" collapsed="false">
      <c r="A2399" s="20" t="s">
        <v>5147</v>
      </c>
      <c r="B2399" s="53" t="n">
        <v>1.34</v>
      </c>
    </row>
    <row r="2400" customFormat="false" ht="15.75" hidden="false" customHeight="false" outlineLevel="0" collapsed="false">
      <c r="A2400" s="20" t="s">
        <v>5148</v>
      </c>
      <c r="B2400" s="53" t="n">
        <v>1.83</v>
      </c>
    </row>
    <row r="2401" customFormat="false" ht="15.75" hidden="false" customHeight="false" outlineLevel="0" collapsed="false">
      <c r="A2401" s="20" t="s">
        <v>5149</v>
      </c>
      <c r="B2401" s="53" t="n">
        <v>1.8</v>
      </c>
    </row>
    <row r="2402" customFormat="false" ht="15.75" hidden="false" customHeight="false" outlineLevel="0" collapsed="false">
      <c r="A2402" s="20" t="s">
        <v>5150</v>
      </c>
      <c r="B2402" s="53" t="n">
        <v>2.75</v>
      </c>
    </row>
    <row r="2403" customFormat="false" ht="15.75" hidden="false" customHeight="false" outlineLevel="0" collapsed="false">
      <c r="A2403" s="20" t="s">
        <v>5151</v>
      </c>
      <c r="B2403" s="53" t="n">
        <v>2.7</v>
      </c>
    </row>
    <row r="2404" customFormat="false" ht="15.75" hidden="false" customHeight="false" outlineLevel="0" collapsed="false">
      <c r="A2404" s="20" t="s">
        <v>5152</v>
      </c>
      <c r="B2404" s="53" t="n">
        <v>5.49</v>
      </c>
    </row>
    <row r="2405" customFormat="false" ht="15.75" hidden="false" customHeight="false" outlineLevel="0" collapsed="false">
      <c r="A2405" s="20" t="s">
        <v>5155</v>
      </c>
      <c r="B2405" s="53" t="n">
        <v>5.4</v>
      </c>
    </row>
    <row r="2406" customFormat="false" ht="15.75" hidden="false" customHeight="false" outlineLevel="0" collapsed="false">
      <c r="A2406" s="20" t="s">
        <v>5156</v>
      </c>
      <c r="B2406" s="53" t="n">
        <v>0.89</v>
      </c>
    </row>
    <row r="2407" customFormat="false" ht="15.75" hidden="false" customHeight="false" outlineLevel="0" collapsed="false">
      <c r="A2407" s="20" t="s">
        <v>5159</v>
      </c>
      <c r="B2407" s="53" t="n">
        <v>0.86</v>
      </c>
    </row>
    <row r="2408" customFormat="false" ht="15.75" hidden="false" customHeight="false" outlineLevel="0" collapsed="false">
      <c r="A2408" s="20" t="s">
        <v>5160</v>
      </c>
      <c r="B2408" s="53" t="n">
        <v>1.13</v>
      </c>
    </row>
    <row r="2409" customFormat="false" ht="15.75" hidden="false" customHeight="false" outlineLevel="0" collapsed="false">
      <c r="A2409" s="20" t="s">
        <v>5161</v>
      </c>
      <c r="B2409" s="53" t="n">
        <v>1.09</v>
      </c>
    </row>
    <row r="2410" customFormat="false" ht="15.75" hidden="false" customHeight="false" outlineLevel="0" collapsed="false">
      <c r="A2410" s="20" t="s">
        <v>5162</v>
      </c>
      <c r="B2410" s="53" t="n">
        <v>1.29</v>
      </c>
    </row>
    <row r="2411" customFormat="false" ht="15.75" hidden="false" customHeight="false" outlineLevel="0" collapsed="false">
      <c r="A2411" s="20" t="s">
        <v>5163</v>
      </c>
      <c r="B2411" s="53" t="n">
        <v>1.23</v>
      </c>
    </row>
    <row r="2412" customFormat="false" ht="15.75" hidden="false" customHeight="false" outlineLevel="0" collapsed="false">
      <c r="A2412" s="20" t="s">
        <v>5164</v>
      </c>
      <c r="B2412" s="53" t="n">
        <v>1.51</v>
      </c>
    </row>
    <row r="2413" customFormat="false" ht="15.75" hidden="false" customHeight="false" outlineLevel="0" collapsed="false">
      <c r="A2413" s="20" t="s">
        <v>5165</v>
      </c>
      <c r="B2413" s="53" t="n">
        <v>1.44</v>
      </c>
    </row>
    <row r="2414" customFormat="false" ht="15.75" hidden="false" customHeight="false" outlineLevel="0" collapsed="false">
      <c r="A2414" s="20" t="s">
        <v>5166</v>
      </c>
      <c r="B2414" s="53" t="n">
        <v>1.81</v>
      </c>
    </row>
    <row r="2415" customFormat="false" ht="15.75" hidden="false" customHeight="false" outlineLevel="0" collapsed="false">
      <c r="A2415" s="20" t="s">
        <v>5167</v>
      </c>
      <c r="B2415" s="53" t="n">
        <v>1.74</v>
      </c>
    </row>
    <row r="2416" customFormat="false" ht="15.75" hidden="false" customHeight="false" outlineLevel="0" collapsed="false">
      <c r="A2416" s="20" t="s">
        <v>5168</v>
      </c>
      <c r="B2416" s="53" t="n">
        <v>2.25</v>
      </c>
    </row>
    <row r="2417" customFormat="false" ht="15.75" hidden="false" customHeight="false" outlineLevel="0" collapsed="false">
      <c r="A2417" s="20" t="s">
        <v>5169</v>
      </c>
      <c r="B2417" s="53" t="n">
        <v>2.16</v>
      </c>
    </row>
    <row r="2418" customFormat="false" ht="15.75" hidden="false" customHeight="false" outlineLevel="0" collapsed="false">
      <c r="A2418" s="20" t="s">
        <v>5170</v>
      </c>
      <c r="B2418" s="53" t="n">
        <v>3.02</v>
      </c>
    </row>
    <row r="2419" customFormat="false" ht="15.75" hidden="false" customHeight="false" outlineLevel="0" collapsed="false">
      <c r="A2419" s="20" t="s">
        <v>5171</v>
      </c>
      <c r="B2419" s="53" t="n">
        <v>2.89</v>
      </c>
    </row>
    <row r="2420" customFormat="false" ht="15.75" hidden="false" customHeight="false" outlineLevel="0" collapsed="false">
      <c r="A2420" s="20" t="s">
        <v>5172</v>
      </c>
      <c r="B2420" s="53" t="n">
        <v>4.58</v>
      </c>
    </row>
    <row r="2421" customFormat="false" ht="15.75" hidden="false" customHeight="false" outlineLevel="0" collapsed="false">
      <c r="A2421" s="20" t="s">
        <v>5173</v>
      </c>
      <c r="B2421" s="53" t="n">
        <v>4.39</v>
      </c>
    </row>
    <row r="2422" customFormat="false" ht="15.75" hidden="false" customHeight="false" outlineLevel="0" collapsed="false">
      <c r="A2422" s="20" t="s">
        <v>5174</v>
      </c>
      <c r="B2422" s="53" t="n">
        <v>9.08</v>
      </c>
    </row>
    <row r="2423" customFormat="false" ht="15.75" hidden="false" customHeight="false" outlineLevel="0" collapsed="false">
      <c r="A2423" s="20" t="s">
        <v>5175</v>
      </c>
      <c r="B2423" s="53" t="n">
        <v>8.7</v>
      </c>
    </row>
    <row r="2424" customFormat="false" ht="15.75" hidden="false" customHeight="false" outlineLevel="0" collapsed="false">
      <c r="A2424" s="20" t="s">
        <v>5176</v>
      </c>
      <c r="B2424" s="53" t="n">
        <v>0.68</v>
      </c>
    </row>
    <row r="2425" customFormat="false" ht="15.75" hidden="false" customHeight="false" outlineLevel="0" collapsed="false">
      <c r="A2425" s="20" t="s">
        <v>5179</v>
      </c>
      <c r="B2425" s="53" t="n">
        <v>0.67</v>
      </c>
    </row>
    <row r="2426" customFormat="false" ht="15.75" hidden="false" customHeight="false" outlineLevel="0" collapsed="false">
      <c r="A2426" s="20" t="s">
        <v>5180</v>
      </c>
      <c r="B2426" s="53" t="n">
        <v>0.86</v>
      </c>
    </row>
    <row r="2427" customFormat="false" ht="15.75" hidden="false" customHeight="false" outlineLevel="0" collapsed="false">
      <c r="A2427" s="20" t="s">
        <v>5181</v>
      </c>
      <c r="B2427" s="53" t="n">
        <v>0.84</v>
      </c>
    </row>
    <row r="2428" customFormat="false" ht="15.75" hidden="false" customHeight="false" outlineLevel="0" collapsed="false">
      <c r="A2428" s="20" t="s">
        <v>5182</v>
      </c>
      <c r="B2428" s="53" t="n">
        <v>0.97</v>
      </c>
    </row>
    <row r="2429" customFormat="false" ht="15.75" hidden="false" customHeight="false" outlineLevel="0" collapsed="false">
      <c r="A2429" s="20" t="s">
        <v>5183</v>
      </c>
      <c r="B2429" s="53" t="n">
        <v>0.95</v>
      </c>
    </row>
    <row r="2430" customFormat="false" ht="15.75" hidden="false" customHeight="false" outlineLevel="0" collapsed="false">
      <c r="A2430" s="20" t="s">
        <v>5184</v>
      </c>
      <c r="B2430" s="53" t="n">
        <v>1.13</v>
      </c>
    </row>
    <row r="2431" customFormat="false" ht="15.75" hidden="false" customHeight="false" outlineLevel="0" collapsed="false">
      <c r="A2431" s="20" t="s">
        <v>5185</v>
      </c>
      <c r="B2431" s="53" t="n">
        <v>1.11</v>
      </c>
    </row>
    <row r="2432" customFormat="false" ht="15.75" hidden="false" customHeight="false" outlineLevel="0" collapsed="false">
      <c r="A2432" s="20" t="s">
        <v>5186</v>
      </c>
      <c r="B2432" s="53" t="n">
        <v>1.36</v>
      </c>
    </row>
    <row r="2433" customFormat="false" ht="15.75" hidden="false" customHeight="false" outlineLevel="0" collapsed="false">
      <c r="A2433" s="20" t="s">
        <v>5187</v>
      </c>
      <c r="B2433" s="53" t="n">
        <v>1.34</v>
      </c>
    </row>
    <row r="2434" customFormat="false" ht="15.75" hidden="false" customHeight="false" outlineLevel="0" collapsed="false">
      <c r="A2434" s="20" t="s">
        <v>5188</v>
      </c>
      <c r="B2434" s="53" t="n">
        <v>1.71</v>
      </c>
    </row>
    <row r="2435" customFormat="false" ht="15.75" hidden="false" customHeight="false" outlineLevel="0" collapsed="false">
      <c r="A2435" s="20" t="s">
        <v>5189</v>
      </c>
      <c r="B2435" s="53" t="n">
        <v>1.67</v>
      </c>
    </row>
    <row r="2436" customFormat="false" ht="15.75" hidden="false" customHeight="false" outlineLevel="0" collapsed="false">
      <c r="A2436" s="20" t="s">
        <v>5190</v>
      </c>
      <c r="B2436" s="53" t="n">
        <v>2.28</v>
      </c>
    </row>
    <row r="2437" customFormat="false" ht="15.75" hidden="false" customHeight="false" outlineLevel="0" collapsed="false">
      <c r="A2437" s="20" t="s">
        <v>5191</v>
      </c>
      <c r="B2437" s="53" t="n">
        <v>2.23</v>
      </c>
    </row>
    <row r="2438" customFormat="false" ht="15.75" hidden="false" customHeight="false" outlineLevel="0" collapsed="false">
      <c r="A2438" s="20" t="s">
        <v>5192</v>
      </c>
      <c r="B2438" s="53" t="n">
        <v>3.42</v>
      </c>
    </row>
    <row r="2439" customFormat="false" ht="15.75" hidden="false" customHeight="false" outlineLevel="0" collapsed="false">
      <c r="A2439" s="20" t="s">
        <v>5193</v>
      </c>
      <c r="B2439" s="53" t="n">
        <v>3.35</v>
      </c>
    </row>
    <row r="2440" customFormat="false" ht="15.75" hidden="false" customHeight="false" outlineLevel="0" collapsed="false">
      <c r="A2440" s="20" t="s">
        <v>5194</v>
      </c>
      <c r="B2440" s="53" t="n">
        <v>6.84</v>
      </c>
    </row>
    <row r="2441" customFormat="false" ht="15.75" hidden="false" customHeight="false" outlineLevel="0" collapsed="false">
      <c r="A2441" s="20" t="s">
        <v>5196</v>
      </c>
      <c r="B2441" s="53" t="n">
        <v>6.7</v>
      </c>
    </row>
    <row r="2442" customFormat="false" ht="15.75" hidden="false" customHeight="false" outlineLevel="0" collapsed="false">
      <c r="A2442" s="20" t="s">
        <v>5197</v>
      </c>
      <c r="B2442" s="53" t="n">
        <v>0.56</v>
      </c>
    </row>
    <row r="2443" customFormat="false" ht="15.75" hidden="false" customHeight="false" outlineLevel="0" collapsed="false">
      <c r="A2443" s="20" t="s">
        <v>5199</v>
      </c>
      <c r="B2443" s="53" t="n">
        <v>0.55</v>
      </c>
    </row>
    <row r="2444" customFormat="false" ht="15.75" hidden="false" customHeight="false" outlineLevel="0" collapsed="false">
      <c r="A2444" s="20" t="s">
        <v>5200</v>
      </c>
      <c r="B2444" s="53" t="n">
        <v>0.72</v>
      </c>
    </row>
    <row r="2445" customFormat="false" ht="15.75" hidden="false" customHeight="false" outlineLevel="0" collapsed="false">
      <c r="A2445" s="20" t="s">
        <v>5201</v>
      </c>
      <c r="B2445" s="53" t="n">
        <v>0.7</v>
      </c>
    </row>
    <row r="2446" customFormat="false" ht="15.75" hidden="false" customHeight="false" outlineLevel="0" collapsed="false">
      <c r="A2446" s="20" t="s">
        <v>5202</v>
      </c>
      <c r="B2446" s="53" t="n">
        <v>0.82</v>
      </c>
    </row>
    <row r="2447" customFormat="false" ht="15.75" hidden="false" customHeight="false" outlineLevel="0" collapsed="false">
      <c r="A2447" s="20" t="s">
        <v>5203</v>
      </c>
      <c r="B2447" s="53" t="n">
        <v>0.81</v>
      </c>
    </row>
    <row r="2448" customFormat="false" ht="15.75" hidden="false" customHeight="false" outlineLevel="0" collapsed="false">
      <c r="A2448" s="20" t="s">
        <v>5204</v>
      </c>
      <c r="B2448" s="53" t="n">
        <v>0.96</v>
      </c>
    </row>
    <row r="2449" customFormat="false" ht="15.75" hidden="false" customHeight="false" outlineLevel="0" collapsed="false">
      <c r="A2449" s="20" t="s">
        <v>5205</v>
      </c>
      <c r="B2449" s="53" t="n">
        <v>0.94</v>
      </c>
    </row>
    <row r="2450" customFormat="false" ht="15.75" hidden="false" customHeight="false" outlineLevel="0" collapsed="false">
      <c r="A2450" s="20" t="s">
        <v>5206</v>
      </c>
      <c r="B2450" s="53" t="n">
        <v>1.15</v>
      </c>
    </row>
    <row r="2451" customFormat="false" ht="15.75" hidden="false" customHeight="false" outlineLevel="0" collapsed="false">
      <c r="A2451" s="20" t="s">
        <v>5207</v>
      </c>
      <c r="B2451" s="53" t="n">
        <v>1.13</v>
      </c>
    </row>
    <row r="2452" customFormat="false" ht="15.75" hidden="false" customHeight="false" outlineLevel="0" collapsed="false">
      <c r="A2452" s="20" t="s">
        <v>5208</v>
      </c>
      <c r="B2452" s="53" t="n">
        <v>1.42</v>
      </c>
    </row>
    <row r="2453" customFormat="false" ht="15.75" hidden="false" customHeight="false" outlineLevel="0" collapsed="false">
      <c r="A2453" s="20" t="s">
        <v>5209</v>
      </c>
      <c r="B2453" s="53" t="n">
        <v>1.4</v>
      </c>
    </row>
    <row r="2454" customFormat="false" ht="15.75" hidden="false" customHeight="false" outlineLevel="0" collapsed="false">
      <c r="A2454" s="20" t="s">
        <v>5210</v>
      </c>
      <c r="B2454" s="53" t="n">
        <v>1.9</v>
      </c>
    </row>
    <row r="2455" customFormat="false" ht="15.75" hidden="false" customHeight="false" outlineLevel="0" collapsed="false">
      <c r="A2455" s="20" t="s">
        <v>5211</v>
      </c>
      <c r="B2455" s="53" t="n">
        <v>1.87</v>
      </c>
    </row>
    <row r="2456" customFormat="false" ht="15.75" hidden="false" customHeight="false" outlineLevel="0" collapsed="false">
      <c r="A2456" s="20" t="s">
        <v>5212</v>
      </c>
      <c r="B2456" s="53" t="n">
        <v>2.91</v>
      </c>
    </row>
    <row r="2457" customFormat="false" ht="15.75" hidden="false" customHeight="false" outlineLevel="0" collapsed="false">
      <c r="A2457" s="20" t="s">
        <v>5213</v>
      </c>
      <c r="B2457" s="53" t="n">
        <v>2.86</v>
      </c>
    </row>
    <row r="2458" customFormat="false" ht="15.75" hidden="false" customHeight="false" outlineLevel="0" collapsed="false">
      <c r="A2458" s="20" t="s">
        <v>5214</v>
      </c>
      <c r="B2458" s="53" t="n">
        <v>5.71</v>
      </c>
    </row>
    <row r="2459" customFormat="false" ht="15.75" hidden="false" customHeight="false" outlineLevel="0" collapsed="false">
      <c r="A2459" s="20" t="s">
        <v>5215</v>
      </c>
      <c r="B2459" s="53" t="n">
        <v>5.62</v>
      </c>
    </row>
    <row r="2460" customFormat="false" ht="15.75" hidden="false" customHeight="false" outlineLevel="0" collapsed="false">
      <c r="A2460" s="20" t="s">
        <v>5216</v>
      </c>
      <c r="B2460" s="53" t="n">
        <v>0.4</v>
      </c>
    </row>
    <row r="2461" customFormat="false" ht="15.75" hidden="false" customHeight="false" outlineLevel="0" collapsed="false">
      <c r="A2461" s="20" t="s">
        <v>5218</v>
      </c>
      <c r="B2461" s="53" t="n">
        <v>0.39</v>
      </c>
    </row>
    <row r="2462" customFormat="false" ht="15.75" hidden="false" customHeight="false" outlineLevel="0" collapsed="false">
      <c r="A2462" s="20" t="s">
        <v>5219</v>
      </c>
      <c r="B2462" s="53" t="n">
        <v>0.49</v>
      </c>
    </row>
    <row r="2463" customFormat="false" ht="15.75" hidden="false" customHeight="false" outlineLevel="0" collapsed="false">
      <c r="A2463" s="20" t="s">
        <v>5220</v>
      </c>
      <c r="B2463" s="53" t="n">
        <v>0.48</v>
      </c>
    </row>
    <row r="2464" customFormat="false" ht="15.75" hidden="false" customHeight="false" outlineLevel="0" collapsed="false">
      <c r="A2464" s="20" t="s">
        <v>5221</v>
      </c>
      <c r="B2464" s="53" t="n">
        <v>0.57</v>
      </c>
    </row>
    <row r="2465" customFormat="false" ht="15.75" hidden="false" customHeight="false" outlineLevel="0" collapsed="false">
      <c r="A2465" s="20" t="s">
        <v>5222</v>
      </c>
      <c r="B2465" s="53" t="n">
        <v>0.56</v>
      </c>
    </row>
    <row r="2466" customFormat="false" ht="15.75" hidden="false" customHeight="false" outlineLevel="0" collapsed="false">
      <c r="A2466" s="20" t="s">
        <v>5223</v>
      </c>
      <c r="B2466" s="53" t="n">
        <v>0.65</v>
      </c>
    </row>
    <row r="2467" customFormat="false" ht="15.75" hidden="false" customHeight="false" outlineLevel="0" collapsed="false">
      <c r="A2467" s="20" t="s">
        <v>5224</v>
      </c>
      <c r="B2467" s="53" t="n">
        <v>0.64</v>
      </c>
    </row>
    <row r="2468" customFormat="false" ht="15.75" hidden="false" customHeight="false" outlineLevel="0" collapsed="false">
      <c r="A2468" s="20" t="s">
        <v>5225</v>
      </c>
      <c r="B2468" s="53" t="n">
        <v>0.79</v>
      </c>
    </row>
    <row r="2469" customFormat="false" ht="15.75" hidden="false" customHeight="false" outlineLevel="0" collapsed="false">
      <c r="A2469" s="20" t="s">
        <v>5226</v>
      </c>
      <c r="B2469" s="53" t="n">
        <v>0.78</v>
      </c>
    </row>
    <row r="2470" customFormat="false" ht="15.75" hidden="false" customHeight="false" outlineLevel="0" collapsed="false">
      <c r="A2470" s="20" t="s">
        <v>5227</v>
      </c>
      <c r="B2470" s="53" t="n">
        <v>0.99</v>
      </c>
    </row>
    <row r="2471" customFormat="false" ht="15.75" hidden="false" customHeight="false" outlineLevel="0" collapsed="false">
      <c r="A2471" s="20" t="s">
        <v>5228</v>
      </c>
      <c r="B2471" s="53" t="n">
        <v>0.98</v>
      </c>
    </row>
    <row r="2472" customFormat="false" ht="15.75" hidden="false" customHeight="false" outlineLevel="0" collapsed="false">
      <c r="A2472" s="20" t="s">
        <v>5229</v>
      </c>
      <c r="B2472" s="53" t="n">
        <v>1.31</v>
      </c>
    </row>
    <row r="2473" customFormat="false" ht="15.75" hidden="false" customHeight="false" outlineLevel="0" collapsed="false">
      <c r="A2473" s="20" t="s">
        <v>5230</v>
      </c>
      <c r="B2473" s="53" t="n">
        <v>1.29</v>
      </c>
    </row>
    <row r="2474" customFormat="false" ht="15.75" hidden="false" customHeight="false" outlineLevel="0" collapsed="false">
      <c r="A2474" s="20" t="s">
        <v>5231</v>
      </c>
      <c r="B2474" s="53" t="n">
        <v>1.99</v>
      </c>
    </row>
    <row r="2475" customFormat="false" ht="15.75" hidden="false" customHeight="false" outlineLevel="0" collapsed="false">
      <c r="A2475" s="20" t="s">
        <v>5232</v>
      </c>
      <c r="B2475" s="53" t="n">
        <v>1.96</v>
      </c>
    </row>
    <row r="2476" customFormat="false" ht="15.75" hidden="false" customHeight="false" outlineLevel="0" collapsed="false">
      <c r="A2476" s="20" t="s">
        <v>5233</v>
      </c>
      <c r="B2476" s="53" t="n">
        <v>3.97</v>
      </c>
    </row>
    <row r="2477" customFormat="false" ht="15.75" hidden="false" customHeight="false" outlineLevel="0" collapsed="false">
      <c r="A2477" s="20" t="s">
        <v>5234</v>
      </c>
      <c r="B2477" s="53" t="n">
        <v>3.9</v>
      </c>
    </row>
    <row r="2478" customFormat="false" ht="15.75" hidden="false" customHeight="false" outlineLevel="0" collapsed="false">
      <c r="A2478" s="20" t="s">
        <v>5235</v>
      </c>
      <c r="B2478" s="53" t="n">
        <v>0.31</v>
      </c>
    </row>
    <row r="2479" customFormat="false" ht="15.75" hidden="false" customHeight="false" outlineLevel="0" collapsed="false">
      <c r="A2479" s="20" t="s">
        <v>5239</v>
      </c>
      <c r="B2479" s="53" t="n">
        <v>0.3</v>
      </c>
    </row>
    <row r="2480" customFormat="false" ht="15.75" hidden="false" customHeight="false" outlineLevel="0" collapsed="false">
      <c r="A2480" s="20" t="s">
        <v>5240</v>
      </c>
      <c r="B2480" s="53" t="n">
        <v>0.4</v>
      </c>
    </row>
    <row r="2481" customFormat="false" ht="15.75" hidden="false" customHeight="false" outlineLevel="0" collapsed="false">
      <c r="A2481" s="20" t="s">
        <v>5242</v>
      </c>
      <c r="B2481" s="53" t="n">
        <v>0.4</v>
      </c>
    </row>
    <row r="2482" customFormat="false" ht="15.75" hidden="false" customHeight="false" outlineLevel="0" collapsed="false">
      <c r="A2482" s="20" t="s">
        <v>5243</v>
      </c>
      <c r="B2482" s="53" t="n">
        <v>0.52</v>
      </c>
    </row>
    <row r="2483" customFormat="false" ht="15.75" hidden="false" customHeight="false" outlineLevel="0" collapsed="false">
      <c r="A2483" s="20" t="s">
        <v>5245</v>
      </c>
      <c r="B2483" s="53" t="n">
        <v>0.52</v>
      </c>
    </row>
    <row r="2484" customFormat="false" ht="15.75" hidden="false" customHeight="false" outlineLevel="0" collapsed="false">
      <c r="A2484" s="20" t="s">
        <v>5246</v>
      </c>
      <c r="B2484" s="53" t="n">
        <v>8.13</v>
      </c>
    </row>
    <row r="2485" customFormat="false" ht="15.75" hidden="false" customHeight="false" outlineLevel="0" collapsed="false">
      <c r="A2485" s="20" t="s">
        <v>5250</v>
      </c>
      <c r="B2485" s="53" t="n">
        <v>7.52</v>
      </c>
    </row>
    <row r="2486" customFormat="false" ht="15.75" hidden="false" customHeight="false" outlineLevel="0" collapsed="false">
      <c r="A2486" s="20" t="s">
        <v>5251</v>
      </c>
      <c r="B2486" s="53" t="n">
        <v>24.2</v>
      </c>
    </row>
    <row r="2487" customFormat="false" ht="15.75" hidden="false" customHeight="false" outlineLevel="0" collapsed="false">
      <c r="A2487" s="20" t="s">
        <v>20</v>
      </c>
      <c r="B2487" s="53" t="n">
        <v>23.36</v>
      </c>
    </row>
    <row r="2488" customFormat="false" ht="15.75" hidden="false" customHeight="false" outlineLevel="0" collapsed="false">
      <c r="A2488" s="20" t="s">
        <v>5255</v>
      </c>
      <c r="B2488" s="53" t="n">
        <v>1.61</v>
      </c>
    </row>
    <row r="2489" customFormat="false" ht="15.75" hidden="false" customHeight="false" outlineLevel="0" collapsed="false">
      <c r="A2489" s="20" t="s">
        <v>5259</v>
      </c>
      <c r="B2489" s="53" t="n">
        <v>1.59</v>
      </c>
    </row>
    <row r="2490" customFormat="false" ht="15.75" hidden="false" customHeight="false" outlineLevel="0" collapsed="false">
      <c r="A2490" s="20" t="s">
        <v>5260</v>
      </c>
      <c r="B2490" s="53" t="n">
        <v>14.03</v>
      </c>
    </row>
    <row r="2491" customFormat="false" ht="15.75" hidden="false" customHeight="false" outlineLevel="0" collapsed="false">
      <c r="A2491" s="20" t="s">
        <v>5263</v>
      </c>
      <c r="B2491" s="53" t="n">
        <v>13.16</v>
      </c>
    </row>
    <row r="2492" customFormat="false" ht="15.75" hidden="false" customHeight="false" outlineLevel="0" collapsed="false">
      <c r="A2492" s="20" t="s">
        <v>5264</v>
      </c>
      <c r="B2492" s="53" t="n">
        <v>14.74</v>
      </c>
    </row>
    <row r="2493" customFormat="false" ht="15.75" hidden="false" customHeight="false" outlineLevel="0" collapsed="false">
      <c r="A2493" s="20" t="s">
        <v>5266</v>
      </c>
      <c r="B2493" s="53" t="n">
        <v>13.83</v>
      </c>
    </row>
    <row r="2494" customFormat="false" ht="15.75" hidden="false" customHeight="false" outlineLevel="0" collapsed="false">
      <c r="A2494" s="20" t="s">
        <v>5267</v>
      </c>
      <c r="B2494" s="53" t="n">
        <v>15.47</v>
      </c>
    </row>
    <row r="2495" customFormat="false" ht="15.75" hidden="false" customHeight="false" outlineLevel="0" collapsed="false">
      <c r="A2495" s="20" t="s">
        <v>5269</v>
      </c>
      <c r="B2495" s="53" t="n">
        <v>14.52</v>
      </c>
    </row>
    <row r="2496" customFormat="false" ht="15.75" hidden="false" customHeight="false" outlineLevel="0" collapsed="false">
      <c r="A2496" s="20" t="s">
        <v>5270</v>
      </c>
      <c r="B2496" s="53" t="n">
        <v>16.25</v>
      </c>
    </row>
    <row r="2497" customFormat="false" ht="15.75" hidden="false" customHeight="false" outlineLevel="0" collapsed="false">
      <c r="A2497" s="20" t="s">
        <v>5272</v>
      </c>
      <c r="B2497" s="53" t="n">
        <v>15.25</v>
      </c>
    </row>
    <row r="2498" customFormat="false" ht="15.75" hidden="false" customHeight="false" outlineLevel="0" collapsed="false">
      <c r="A2498" s="20" t="s">
        <v>5273</v>
      </c>
      <c r="B2498" s="53" t="n">
        <v>17.03</v>
      </c>
    </row>
    <row r="2499" customFormat="false" ht="15.75" hidden="false" customHeight="false" outlineLevel="0" collapsed="false">
      <c r="A2499" s="20" t="s">
        <v>5275</v>
      </c>
      <c r="B2499" s="53" t="n">
        <v>15.98</v>
      </c>
    </row>
    <row r="2500" customFormat="false" ht="15.75" hidden="false" customHeight="false" outlineLevel="0" collapsed="false">
      <c r="A2500" s="20" t="s">
        <v>5276</v>
      </c>
      <c r="B2500" s="53" t="n">
        <v>17.9</v>
      </c>
    </row>
    <row r="2501" customFormat="false" ht="15.75" hidden="false" customHeight="false" outlineLevel="0" collapsed="false">
      <c r="A2501" s="20" t="s">
        <v>5278</v>
      </c>
      <c r="B2501" s="53" t="n">
        <v>16.79</v>
      </c>
    </row>
    <row r="2502" customFormat="false" ht="15.75" hidden="false" customHeight="false" outlineLevel="0" collapsed="false">
      <c r="A2502" s="20" t="s">
        <v>5279</v>
      </c>
      <c r="B2502" s="53" t="n">
        <v>18.82</v>
      </c>
    </row>
    <row r="2503" customFormat="false" ht="15.75" hidden="false" customHeight="false" outlineLevel="0" collapsed="false">
      <c r="A2503" s="20" t="s">
        <v>5282</v>
      </c>
      <c r="B2503" s="53" t="n">
        <v>17.66</v>
      </c>
    </row>
    <row r="2504" customFormat="false" ht="15.75" hidden="false" customHeight="false" outlineLevel="0" collapsed="false">
      <c r="A2504" s="20" t="s">
        <v>5283</v>
      </c>
      <c r="B2504" s="53" t="n">
        <v>19.74</v>
      </c>
    </row>
    <row r="2505" customFormat="false" ht="15.75" hidden="false" customHeight="false" outlineLevel="0" collapsed="false">
      <c r="A2505" s="20" t="s">
        <v>5285</v>
      </c>
      <c r="B2505" s="53" t="n">
        <v>18.53</v>
      </c>
    </row>
    <row r="2506" customFormat="false" ht="15.75" hidden="false" customHeight="false" outlineLevel="0" collapsed="false">
      <c r="A2506" s="20" t="s">
        <v>5286</v>
      </c>
      <c r="B2506" s="53" t="n">
        <v>20.69</v>
      </c>
    </row>
    <row r="2507" customFormat="false" ht="15.75" hidden="false" customHeight="false" outlineLevel="0" collapsed="false">
      <c r="A2507" s="20" t="s">
        <v>5288</v>
      </c>
      <c r="B2507" s="53" t="n">
        <v>19.42</v>
      </c>
    </row>
    <row r="2508" customFormat="false" ht="15.75" hidden="false" customHeight="false" outlineLevel="0" collapsed="false">
      <c r="A2508" s="20" t="s">
        <v>5289</v>
      </c>
      <c r="B2508" s="53" t="n">
        <v>29.66</v>
      </c>
    </row>
    <row r="2509" customFormat="false" ht="15.75" hidden="false" customHeight="false" outlineLevel="0" collapsed="false">
      <c r="A2509" s="20" t="s">
        <v>5295</v>
      </c>
      <c r="B2509" s="53" t="n">
        <v>26.95</v>
      </c>
    </row>
    <row r="2510" customFormat="false" ht="15.75" hidden="false" customHeight="false" outlineLevel="0" collapsed="false">
      <c r="A2510" s="20" t="s">
        <v>5296</v>
      </c>
      <c r="B2510" s="53" t="n">
        <v>21.25</v>
      </c>
    </row>
    <row r="2511" customFormat="false" ht="15.75" hidden="false" customHeight="false" outlineLevel="0" collapsed="false">
      <c r="A2511" s="20" t="s">
        <v>5298</v>
      </c>
      <c r="B2511" s="53" t="n">
        <v>19.08</v>
      </c>
    </row>
    <row r="2512" customFormat="false" ht="15.75" hidden="false" customHeight="false" outlineLevel="0" collapsed="false">
      <c r="A2512" s="20" t="s">
        <v>5299</v>
      </c>
      <c r="B2512" s="53" t="n">
        <v>21.81</v>
      </c>
    </row>
    <row r="2513" customFormat="false" ht="15.75" hidden="false" customHeight="false" outlineLevel="0" collapsed="false">
      <c r="A2513" s="20" t="s">
        <v>5302</v>
      </c>
      <c r="B2513" s="53" t="n">
        <v>19.64</v>
      </c>
    </row>
    <row r="2514" customFormat="false" ht="15.75" hidden="false" customHeight="false" outlineLevel="0" collapsed="false">
      <c r="A2514" s="20" t="s">
        <v>5303</v>
      </c>
      <c r="B2514" s="53" t="n">
        <v>40.12</v>
      </c>
    </row>
    <row r="2515" customFormat="false" ht="15.75" hidden="false" customHeight="false" outlineLevel="0" collapsed="false">
      <c r="A2515" s="20" t="s">
        <v>5308</v>
      </c>
      <c r="B2515" s="53" t="n">
        <v>36.3</v>
      </c>
    </row>
    <row r="2516" customFormat="false" ht="15.75" hidden="false" customHeight="false" outlineLevel="0" collapsed="false">
      <c r="A2516" s="20" t="s">
        <v>5309</v>
      </c>
      <c r="B2516" s="53" t="n">
        <v>45.08</v>
      </c>
    </row>
    <row r="2517" customFormat="false" ht="15.75" hidden="false" customHeight="false" outlineLevel="0" collapsed="false">
      <c r="A2517" s="20" t="s">
        <v>5314</v>
      </c>
      <c r="B2517" s="53" t="n">
        <v>40.29</v>
      </c>
    </row>
    <row r="2518" customFormat="false" ht="15.75" hidden="false" customHeight="false" outlineLevel="0" collapsed="false">
      <c r="A2518" s="20" t="s">
        <v>5315</v>
      </c>
      <c r="B2518" s="53" t="n">
        <v>80.97</v>
      </c>
    </row>
    <row r="2519" customFormat="false" ht="15.75" hidden="false" customHeight="false" outlineLevel="0" collapsed="false">
      <c r="A2519" s="20" t="s">
        <v>5321</v>
      </c>
      <c r="B2519" s="53" t="n">
        <v>72.32</v>
      </c>
    </row>
    <row r="2520" customFormat="false" ht="15.75" hidden="false" customHeight="false" outlineLevel="0" collapsed="false">
      <c r="A2520" s="20" t="s">
        <v>5322</v>
      </c>
      <c r="B2520" s="53" t="n">
        <v>198.7</v>
      </c>
    </row>
    <row r="2521" customFormat="false" ht="15.75" hidden="false" customHeight="false" outlineLevel="0" collapsed="false">
      <c r="A2521" s="20" t="s">
        <v>5326</v>
      </c>
      <c r="B2521" s="53" t="n">
        <v>177.32</v>
      </c>
    </row>
    <row r="2522" customFormat="false" ht="15.75" hidden="false" customHeight="false" outlineLevel="0" collapsed="false">
      <c r="A2522" s="20" t="s">
        <v>5327</v>
      </c>
      <c r="B2522" s="53" t="n">
        <v>60.32</v>
      </c>
    </row>
    <row r="2523" customFormat="false" ht="15.75" hidden="false" customHeight="false" outlineLevel="0" collapsed="false">
      <c r="A2523" s="20" t="s">
        <v>5333</v>
      </c>
      <c r="B2523" s="53" t="n">
        <v>57.55</v>
      </c>
    </row>
    <row r="2524" customFormat="false" ht="15.75" hidden="false" customHeight="false" outlineLevel="0" collapsed="false">
      <c r="A2524" s="20" t="s">
        <v>5334</v>
      </c>
      <c r="B2524" s="53" t="n">
        <v>66.59</v>
      </c>
    </row>
    <row r="2525" customFormat="false" ht="15.75" hidden="false" customHeight="false" outlineLevel="0" collapsed="false">
      <c r="A2525" s="20" t="s">
        <v>5336</v>
      </c>
      <c r="B2525" s="53" t="n">
        <v>63.51</v>
      </c>
    </row>
    <row r="2526" customFormat="false" ht="15.75" hidden="false" customHeight="false" outlineLevel="0" collapsed="false">
      <c r="A2526" s="20" t="s">
        <v>5337</v>
      </c>
      <c r="B2526" s="53" t="n">
        <v>75.67</v>
      </c>
    </row>
    <row r="2527" customFormat="false" ht="15.75" hidden="false" customHeight="false" outlineLevel="0" collapsed="false">
      <c r="A2527" s="20" t="s">
        <v>5339</v>
      </c>
      <c r="B2527" s="53" t="n">
        <v>72.17</v>
      </c>
    </row>
    <row r="2528" customFormat="false" ht="15.75" hidden="false" customHeight="false" outlineLevel="0" collapsed="false">
      <c r="A2528" s="20" t="s">
        <v>5340</v>
      </c>
      <c r="B2528" s="53" t="n">
        <v>87.78</v>
      </c>
    </row>
    <row r="2529" customFormat="false" ht="15.75" hidden="false" customHeight="false" outlineLevel="0" collapsed="false">
      <c r="A2529" s="20" t="s">
        <v>5342</v>
      </c>
      <c r="B2529" s="53" t="n">
        <v>83.72</v>
      </c>
    </row>
    <row r="2530" customFormat="false" ht="15.75" hidden="false" customHeight="false" outlineLevel="0" collapsed="false">
      <c r="A2530" s="20" t="s">
        <v>5343</v>
      </c>
      <c r="B2530" s="53" t="n">
        <v>99.89</v>
      </c>
    </row>
    <row r="2531" customFormat="false" ht="15.75" hidden="false" customHeight="false" outlineLevel="0" collapsed="false">
      <c r="A2531" s="20" t="s">
        <v>5348</v>
      </c>
      <c r="B2531" s="53" t="n">
        <v>95.27</v>
      </c>
    </row>
    <row r="2532" customFormat="false" ht="15.75" hidden="false" customHeight="false" outlineLevel="0" collapsed="false">
      <c r="A2532" s="20" t="s">
        <v>5349</v>
      </c>
      <c r="B2532" s="53" t="n">
        <v>88.24</v>
      </c>
    </row>
    <row r="2533" customFormat="false" ht="15.75" hidden="false" customHeight="false" outlineLevel="0" collapsed="false">
      <c r="A2533" s="20" t="s">
        <v>5354</v>
      </c>
      <c r="B2533" s="53" t="n">
        <v>79.78</v>
      </c>
    </row>
    <row r="2534" customFormat="false" ht="15.75" hidden="false" customHeight="false" outlineLevel="0" collapsed="false">
      <c r="A2534" s="20" t="s">
        <v>5355</v>
      </c>
      <c r="B2534" s="53" t="n">
        <v>161.41</v>
      </c>
    </row>
    <row r="2535" customFormat="false" ht="15.75" hidden="false" customHeight="false" outlineLevel="0" collapsed="false">
      <c r="A2535" s="20" t="s">
        <v>5360</v>
      </c>
      <c r="B2535" s="53" t="n">
        <v>144.13</v>
      </c>
    </row>
    <row r="2536" customFormat="false" ht="15.75" hidden="false" customHeight="false" outlineLevel="0" collapsed="false">
      <c r="A2536" s="20" t="s">
        <v>5361</v>
      </c>
      <c r="B2536" s="53" t="n">
        <v>163.51</v>
      </c>
    </row>
    <row r="2537" customFormat="false" ht="15.75" hidden="false" customHeight="false" outlineLevel="0" collapsed="false">
      <c r="A2537" s="20" t="s">
        <v>5365</v>
      </c>
      <c r="B2537" s="53" t="n">
        <v>145.03</v>
      </c>
    </row>
    <row r="2538" customFormat="false" ht="15.75" hidden="false" customHeight="false" outlineLevel="0" collapsed="false">
      <c r="A2538" s="20" t="s">
        <v>5366</v>
      </c>
      <c r="B2538" s="53" t="n">
        <v>63.95</v>
      </c>
    </row>
    <row r="2539" customFormat="false" ht="15.75" hidden="false" customHeight="false" outlineLevel="0" collapsed="false">
      <c r="A2539" s="20" t="s">
        <v>5371</v>
      </c>
      <c r="B2539" s="53" t="n">
        <v>57.8</v>
      </c>
    </row>
    <row r="2540" customFormat="false" ht="15.75" hidden="false" customHeight="false" outlineLevel="0" collapsed="false">
      <c r="A2540" s="20" t="s">
        <v>5372</v>
      </c>
      <c r="B2540" s="53" t="n">
        <v>83.14</v>
      </c>
    </row>
    <row r="2541" customFormat="false" ht="15.75" hidden="false" customHeight="false" outlineLevel="0" collapsed="false">
      <c r="A2541" s="20" t="s">
        <v>5377</v>
      </c>
      <c r="B2541" s="53" t="n">
        <v>75.14</v>
      </c>
    </row>
    <row r="2542" customFormat="false" ht="15.75" hidden="false" customHeight="false" outlineLevel="0" collapsed="false">
      <c r="A2542" s="20" t="s">
        <v>5378</v>
      </c>
      <c r="B2542" s="53" t="n">
        <v>1.04</v>
      </c>
    </row>
    <row r="2543" customFormat="false" ht="15.75" hidden="false" customHeight="false" outlineLevel="0" collapsed="false">
      <c r="A2543" s="20" t="s">
        <v>5384</v>
      </c>
      <c r="B2543" s="53" t="n">
        <v>1</v>
      </c>
    </row>
    <row r="2544" customFormat="false" ht="15.75" hidden="false" customHeight="false" outlineLevel="0" collapsed="false">
      <c r="A2544" s="20" t="s">
        <v>5385</v>
      </c>
      <c r="B2544" s="53" t="n">
        <v>0.9</v>
      </c>
    </row>
    <row r="2545" customFormat="false" ht="15.75" hidden="false" customHeight="false" outlineLevel="0" collapsed="false">
      <c r="A2545" s="20" t="s">
        <v>5389</v>
      </c>
      <c r="B2545" s="53" t="n">
        <v>0.87</v>
      </c>
    </row>
    <row r="2546" customFormat="false" ht="15.75" hidden="false" customHeight="false" outlineLevel="0" collapsed="false">
      <c r="A2546" s="20" t="s">
        <v>5390</v>
      </c>
      <c r="B2546" s="53" t="n">
        <v>0.83</v>
      </c>
    </row>
    <row r="2547" customFormat="false" ht="15.75" hidden="false" customHeight="false" outlineLevel="0" collapsed="false">
      <c r="A2547" s="20" t="s">
        <v>5392</v>
      </c>
      <c r="B2547" s="53" t="n">
        <v>0.8</v>
      </c>
    </row>
    <row r="2548" customFormat="false" ht="15.75" hidden="false" customHeight="false" outlineLevel="0" collapsed="false">
      <c r="A2548" s="20" t="s">
        <v>5393</v>
      </c>
      <c r="B2548" s="53" t="n">
        <v>8.7</v>
      </c>
    </row>
    <row r="2549" customFormat="false" ht="15.75" hidden="false" customHeight="false" outlineLevel="0" collapsed="false">
      <c r="A2549" s="20" t="s">
        <v>5400</v>
      </c>
      <c r="B2549" s="53" t="n">
        <v>8.33</v>
      </c>
    </row>
    <row r="2550" customFormat="false" ht="15.75" hidden="false" customHeight="false" outlineLevel="0" collapsed="false">
      <c r="A2550" s="20" t="s">
        <v>5401</v>
      </c>
      <c r="B2550" s="53" t="n">
        <v>6.28</v>
      </c>
    </row>
    <row r="2551" customFormat="false" ht="15.75" hidden="false" customHeight="false" outlineLevel="0" collapsed="false">
      <c r="A2551" s="20" t="s">
        <v>5404</v>
      </c>
      <c r="B2551" s="53" t="n">
        <v>6.04</v>
      </c>
    </row>
    <row r="2552" customFormat="false" ht="15.75" hidden="false" customHeight="false" outlineLevel="0" collapsed="false">
      <c r="A2552" s="20" t="s">
        <v>5405</v>
      </c>
      <c r="B2552" s="53" t="n">
        <v>5.58</v>
      </c>
    </row>
    <row r="2553" customFormat="false" ht="15.75" hidden="false" customHeight="false" outlineLevel="0" collapsed="false">
      <c r="A2553" s="20" t="s">
        <v>5407</v>
      </c>
      <c r="B2553" s="53" t="n">
        <v>5.39</v>
      </c>
    </row>
    <row r="2554" customFormat="false" ht="15.75" hidden="false" customHeight="false" outlineLevel="0" collapsed="false">
      <c r="A2554" s="20" t="s">
        <v>5408</v>
      </c>
      <c r="B2554" s="53" t="n">
        <v>5.21</v>
      </c>
    </row>
    <row r="2555" customFormat="false" ht="15.75" hidden="false" customHeight="false" outlineLevel="0" collapsed="false">
      <c r="A2555" s="20" t="s">
        <v>5410</v>
      </c>
      <c r="B2555" s="53" t="n">
        <v>5.04</v>
      </c>
    </row>
    <row r="2556" customFormat="false" ht="15.75" hidden="false" customHeight="false" outlineLevel="0" collapsed="false">
      <c r="A2556" s="20" t="s">
        <v>5411</v>
      </c>
      <c r="B2556" s="53" t="n">
        <v>5.04</v>
      </c>
    </row>
    <row r="2557" customFormat="false" ht="15.75" hidden="false" customHeight="false" outlineLevel="0" collapsed="false">
      <c r="A2557" s="20" t="s">
        <v>5413</v>
      </c>
      <c r="B2557" s="53" t="n">
        <v>4.88</v>
      </c>
    </row>
    <row r="2558" customFormat="false" ht="15.75" hidden="false" customHeight="false" outlineLevel="0" collapsed="false">
      <c r="A2558" s="20" t="s">
        <v>5414</v>
      </c>
      <c r="B2558" s="53" t="n">
        <v>3.46</v>
      </c>
    </row>
    <row r="2559" customFormat="false" ht="15.75" hidden="false" customHeight="false" outlineLevel="0" collapsed="false">
      <c r="A2559" s="20" t="s">
        <v>5416</v>
      </c>
      <c r="B2559" s="53" t="n">
        <v>3.35</v>
      </c>
    </row>
    <row r="2560" customFormat="false" ht="15.75" hidden="false" customHeight="false" outlineLevel="0" collapsed="false">
      <c r="A2560" s="20" t="s">
        <v>5417</v>
      </c>
      <c r="B2560" s="53" t="n">
        <v>3.93</v>
      </c>
    </row>
    <row r="2561" customFormat="false" ht="15.75" hidden="false" customHeight="false" outlineLevel="0" collapsed="false">
      <c r="A2561" s="20" t="s">
        <v>5420</v>
      </c>
      <c r="B2561" s="53" t="n">
        <v>3.85</v>
      </c>
    </row>
    <row r="2562" customFormat="false" ht="15.75" hidden="false" customHeight="false" outlineLevel="0" collapsed="false">
      <c r="A2562" s="20" t="s">
        <v>5421</v>
      </c>
      <c r="B2562" s="53" t="n">
        <v>3.23</v>
      </c>
    </row>
    <row r="2563" customFormat="false" ht="15.75" hidden="false" customHeight="false" outlineLevel="0" collapsed="false">
      <c r="A2563" s="20" t="s">
        <v>5423</v>
      </c>
      <c r="B2563" s="53" t="n">
        <v>3.17</v>
      </c>
    </row>
    <row r="2564" customFormat="false" ht="15.75" hidden="false" customHeight="false" outlineLevel="0" collapsed="false">
      <c r="A2564" s="20" t="s">
        <v>5424</v>
      </c>
      <c r="B2564" s="53" t="n">
        <v>6.84</v>
      </c>
    </row>
    <row r="2565" customFormat="false" ht="15.75" hidden="false" customHeight="false" outlineLevel="0" collapsed="false">
      <c r="A2565" s="20" t="s">
        <v>5428</v>
      </c>
      <c r="B2565" s="53" t="n">
        <v>6.55</v>
      </c>
    </row>
    <row r="2566" customFormat="false" ht="15.75" hidden="false" customHeight="false" outlineLevel="0" collapsed="false">
      <c r="A2566" s="20" t="s">
        <v>5429</v>
      </c>
      <c r="B2566" s="53" t="n">
        <v>4.69</v>
      </c>
    </row>
    <row r="2567" customFormat="false" ht="15.75" hidden="false" customHeight="false" outlineLevel="0" collapsed="false">
      <c r="A2567" s="20" t="s">
        <v>5431</v>
      </c>
      <c r="B2567" s="53" t="n">
        <v>4.53</v>
      </c>
    </row>
    <row r="2568" customFormat="false" ht="15.75" hidden="false" customHeight="false" outlineLevel="0" collapsed="false">
      <c r="A2568" s="20" t="s">
        <v>5432</v>
      </c>
      <c r="B2568" s="53" t="n">
        <v>4</v>
      </c>
    </row>
    <row r="2569" customFormat="false" ht="15.75" hidden="false" customHeight="false" outlineLevel="0" collapsed="false">
      <c r="A2569" s="20" t="s">
        <v>5434</v>
      </c>
      <c r="B2569" s="53" t="n">
        <v>3.88</v>
      </c>
    </row>
    <row r="2570" customFormat="false" ht="15.75" hidden="false" customHeight="false" outlineLevel="0" collapsed="false">
      <c r="A2570" s="20" t="s">
        <v>5435</v>
      </c>
      <c r="B2570" s="53" t="n">
        <v>3.62</v>
      </c>
    </row>
    <row r="2571" customFormat="false" ht="15.75" hidden="false" customHeight="false" outlineLevel="0" collapsed="false">
      <c r="A2571" s="20" t="s">
        <v>5437</v>
      </c>
      <c r="B2571" s="53" t="n">
        <v>3.52</v>
      </c>
    </row>
    <row r="2572" customFormat="false" ht="15.75" hidden="false" customHeight="false" outlineLevel="0" collapsed="false">
      <c r="A2572" s="20" t="s">
        <v>5438</v>
      </c>
      <c r="B2572" s="53" t="n">
        <v>3.46</v>
      </c>
    </row>
    <row r="2573" customFormat="false" ht="15.75" hidden="false" customHeight="false" outlineLevel="0" collapsed="false">
      <c r="A2573" s="20" t="s">
        <v>5440</v>
      </c>
      <c r="B2573" s="53" t="n">
        <v>3.37</v>
      </c>
    </row>
    <row r="2574" customFormat="false" ht="15.75" hidden="false" customHeight="false" outlineLevel="0" collapsed="false">
      <c r="A2574" s="20" t="s">
        <v>5441</v>
      </c>
      <c r="B2574" s="53" t="n">
        <v>2.19</v>
      </c>
    </row>
    <row r="2575" customFormat="false" ht="15.75" hidden="false" customHeight="false" outlineLevel="0" collapsed="false">
      <c r="A2575" s="20" t="s">
        <v>5443</v>
      </c>
      <c r="B2575" s="53" t="n">
        <v>2.14</v>
      </c>
    </row>
    <row r="2576" customFormat="false" ht="15.75" hidden="false" customHeight="false" outlineLevel="0" collapsed="false">
      <c r="A2576" s="20" t="s">
        <v>5444</v>
      </c>
      <c r="B2576" s="53" t="n">
        <v>2.8</v>
      </c>
    </row>
    <row r="2577" customFormat="false" ht="15.75" hidden="false" customHeight="false" outlineLevel="0" collapsed="false">
      <c r="A2577" s="20" t="s">
        <v>5447</v>
      </c>
      <c r="B2577" s="53" t="n">
        <v>2.76</v>
      </c>
    </row>
    <row r="2578" customFormat="false" ht="15.75" hidden="false" customHeight="false" outlineLevel="0" collapsed="false">
      <c r="A2578" s="20" t="s">
        <v>5448</v>
      </c>
      <c r="B2578" s="53" t="n">
        <v>2.24</v>
      </c>
    </row>
    <row r="2579" customFormat="false" ht="15.75" hidden="false" customHeight="false" outlineLevel="0" collapsed="false">
      <c r="A2579" s="20" t="s">
        <v>5450</v>
      </c>
      <c r="B2579" s="53" t="n">
        <v>2.21</v>
      </c>
    </row>
    <row r="2580" customFormat="false" ht="15.75" hidden="false" customHeight="false" outlineLevel="0" collapsed="false">
      <c r="A2580" s="20" t="s">
        <v>5451</v>
      </c>
      <c r="B2580" s="53" t="n">
        <v>63.88</v>
      </c>
    </row>
    <row r="2581" customFormat="false" ht="15.75" hidden="false" customHeight="false" outlineLevel="0" collapsed="false">
      <c r="A2581" s="20" t="s">
        <v>24</v>
      </c>
      <c r="B2581" s="53" t="n">
        <v>58.85</v>
      </c>
    </row>
    <row r="2582" customFormat="false" ht="15.75" hidden="false" customHeight="false" outlineLevel="0" collapsed="false">
      <c r="A2582" s="20" t="s">
        <v>5454</v>
      </c>
      <c r="B2582" s="53" t="n">
        <v>43.01</v>
      </c>
    </row>
    <row r="2583" customFormat="false" ht="15.75" hidden="false" customHeight="false" outlineLevel="0" collapsed="false">
      <c r="A2583" s="20" t="s">
        <v>5457</v>
      </c>
      <c r="B2583" s="53" t="n">
        <v>37.98</v>
      </c>
    </row>
    <row r="2584" customFormat="false" ht="15.75" hidden="false" customHeight="false" outlineLevel="0" collapsed="false">
      <c r="A2584" s="20" t="s">
        <v>5458</v>
      </c>
      <c r="B2584" s="53" t="n">
        <v>249.69</v>
      </c>
    </row>
    <row r="2585" customFormat="false" ht="15.75" hidden="false" customHeight="false" outlineLevel="0" collapsed="false">
      <c r="A2585" s="20" t="s">
        <v>48</v>
      </c>
      <c r="B2585" s="53" t="n">
        <v>248.4</v>
      </c>
    </row>
    <row r="2586" customFormat="false" ht="15.75" hidden="false" customHeight="false" outlineLevel="0" collapsed="false">
      <c r="A2586" s="20" t="s">
        <v>5463</v>
      </c>
      <c r="B2586" s="53" t="n">
        <v>1.31</v>
      </c>
    </row>
    <row r="2587" customFormat="false" ht="15.75" hidden="false" customHeight="false" outlineLevel="0" collapsed="false">
      <c r="A2587" s="20" t="s">
        <v>5468</v>
      </c>
      <c r="B2587" s="53" t="n">
        <v>1.31</v>
      </c>
    </row>
    <row r="2588" customFormat="false" ht="15.75" hidden="false" customHeight="false" outlineLevel="0" collapsed="false">
      <c r="A2588" s="20" t="s">
        <v>5469</v>
      </c>
      <c r="B2588" s="53" t="n">
        <v>0.99</v>
      </c>
    </row>
    <row r="2589" customFormat="false" ht="15.75" hidden="false" customHeight="false" outlineLevel="0" collapsed="false">
      <c r="A2589" s="20" t="s">
        <v>5474</v>
      </c>
      <c r="B2589" s="53" t="n">
        <v>0.99</v>
      </c>
    </row>
    <row r="2590" customFormat="false" ht="15.75" hidden="false" customHeight="false" outlineLevel="0" collapsed="false">
      <c r="A2590" s="20" t="s">
        <v>5475</v>
      </c>
      <c r="B2590" s="53" t="n">
        <v>1.45</v>
      </c>
    </row>
    <row r="2591" customFormat="false" ht="15.75" hidden="false" customHeight="false" outlineLevel="0" collapsed="false">
      <c r="A2591" s="20" t="s">
        <v>5480</v>
      </c>
      <c r="B2591" s="53" t="n">
        <v>1.45</v>
      </c>
    </row>
    <row r="2592" customFormat="false" ht="15.75" hidden="false" customHeight="false" outlineLevel="0" collapsed="false">
      <c r="A2592" s="20" t="s">
        <v>5481</v>
      </c>
      <c r="B2592" s="53" t="n">
        <v>1.06</v>
      </c>
    </row>
    <row r="2593" customFormat="false" ht="15.75" hidden="false" customHeight="false" outlineLevel="0" collapsed="false">
      <c r="A2593" s="20" t="s">
        <v>5485</v>
      </c>
      <c r="B2593" s="53" t="n">
        <v>1.06</v>
      </c>
    </row>
    <row r="2594" customFormat="false" ht="15.75" hidden="false" customHeight="false" outlineLevel="0" collapsed="false">
      <c r="A2594" s="20" t="s">
        <v>5486</v>
      </c>
      <c r="B2594" s="53" t="n">
        <v>1.61</v>
      </c>
    </row>
    <row r="2595" customFormat="false" ht="15.75" hidden="false" customHeight="false" outlineLevel="0" collapsed="false">
      <c r="A2595" s="20" t="s">
        <v>5490</v>
      </c>
      <c r="B2595" s="53" t="n">
        <v>1.61</v>
      </c>
    </row>
    <row r="2596" customFormat="false" ht="15.75" hidden="false" customHeight="false" outlineLevel="0" collapsed="false">
      <c r="A2596" s="20" t="s">
        <v>5491</v>
      </c>
      <c r="B2596" s="53" t="n">
        <v>1.14</v>
      </c>
    </row>
    <row r="2597" customFormat="false" ht="15.75" hidden="false" customHeight="false" outlineLevel="0" collapsed="false">
      <c r="A2597" s="20" t="s">
        <v>5496</v>
      </c>
      <c r="B2597" s="53" t="n">
        <v>1.14</v>
      </c>
    </row>
    <row r="2598" customFormat="false" ht="15.75" hidden="false" customHeight="false" outlineLevel="0" collapsed="false">
      <c r="A2598" s="20" t="s">
        <v>5497</v>
      </c>
      <c r="B2598" s="53" t="n">
        <v>0.4</v>
      </c>
    </row>
    <row r="2599" customFormat="false" ht="15.75" hidden="false" customHeight="false" outlineLevel="0" collapsed="false">
      <c r="A2599" s="20" t="s">
        <v>5500</v>
      </c>
      <c r="B2599" s="53" t="n">
        <v>0.38</v>
      </c>
    </row>
    <row r="2600" customFormat="false" ht="15.75" hidden="false" customHeight="false" outlineLevel="0" collapsed="false">
      <c r="A2600" s="20" t="s">
        <v>5501</v>
      </c>
      <c r="B2600" s="53" t="n">
        <v>32.69</v>
      </c>
    </row>
    <row r="2601" customFormat="false" ht="15.75" hidden="false" customHeight="false" outlineLevel="0" collapsed="false">
      <c r="A2601" s="20" t="s">
        <v>5504</v>
      </c>
      <c r="B2601" s="53" t="n">
        <v>30.91</v>
      </c>
    </row>
    <row r="2602" customFormat="false" ht="15.75" hidden="false" customHeight="false" outlineLevel="0" collapsed="false">
      <c r="A2602" s="20" t="s">
        <v>5505</v>
      </c>
      <c r="B2602" s="53" t="n">
        <v>0.92</v>
      </c>
    </row>
    <row r="2603" customFormat="false" ht="15.75" hidden="false" customHeight="false" outlineLevel="0" collapsed="false">
      <c r="A2603" s="20" t="s">
        <v>5508</v>
      </c>
      <c r="B2603" s="53" t="n">
        <v>0.88</v>
      </c>
    </row>
    <row r="2604" customFormat="false" ht="15.75" hidden="false" customHeight="false" outlineLevel="0" collapsed="false">
      <c r="A2604" s="20" t="s">
        <v>5509</v>
      </c>
      <c r="B2604" s="53" t="n">
        <v>0.61</v>
      </c>
    </row>
    <row r="2605" customFormat="false" ht="15.75" hidden="false" customHeight="false" outlineLevel="0" collapsed="false">
      <c r="A2605" s="20" t="s">
        <v>5511</v>
      </c>
      <c r="B2605" s="53" t="n">
        <v>0.58</v>
      </c>
    </row>
    <row r="2606" customFormat="false" ht="15.75" hidden="false" customHeight="false" outlineLevel="0" collapsed="false">
      <c r="A2606" s="20" t="s">
        <v>5512</v>
      </c>
      <c r="B2606" s="53" t="n">
        <v>0.37</v>
      </c>
    </row>
    <row r="2607" customFormat="false" ht="15.75" hidden="false" customHeight="false" outlineLevel="0" collapsed="false">
      <c r="A2607" s="20" t="s">
        <v>5514</v>
      </c>
      <c r="B2607" s="53" t="n">
        <v>0.35</v>
      </c>
    </row>
    <row r="2608" customFormat="false" ht="15.75" hidden="false" customHeight="false" outlineLevel="0" collapsed="false">
      <c r="A2608" s="20" t="s">
        <v>5515</v>
      </c>
      <c r="B2608" s="53" t="n">
        <v>0.57</v>
      </c>
    </row>
    <row r="2609" customFormat="false" ht="15.75" hidden="false" customHeight="false" outlineLevel="0" collapsed="false">
      <c r="A2609" s="20" t="s">
        <v>5518</v>
      </c>
      <c r="B2609" s="53" t="n">
        <v>0.55</v>
      </c>
    </row>
    <row r="2610" customFormat="false" ht="15.75" hidden="false" customHeight="false" outlineLevel="0" collapsed="false">
      <c r="A2610" s="20" t="s">
        <v>5519</v>
      </c>
      <c r="B2610" s="53" t="n">
        <v>0.13</v>
      </c>
    </row>
    <row r="2611" customFormat="false" ht="15.75" hidden="false" customHeight="false" outlineLevel="0" collapsed="false">
      <c r="A2611" s="20" t="s">
        <v>5524</v>
      </c>
      <c r="B2611" s="53" t="n">
        <v>0.13</v>
      </c>
    </row>
    <row r="2612" customFormat="false" ht="15.75" hidden="false" customHeight="false" outlineLevel="0" collapsed="false">
      <c r="A2612" s="20" t="s">
        <v>5525</v>
      </c>
      <c r="B2612" s="53" t="n">
        <v>0.66</v>
      </c>
    </row>
    <row r="2613" customFormat="false" ht="15.75" hidden="false" customHeight="false" outlineLevel="0" collapsed="false">
      <c r="A2613" s="20" t="s">
        <v>5528</v>
      </c>
      <c r="B2613" s="53" t="n">
        <v>0.65</v>
      </c>
    </row>
    <row r="2614" customFormat="false" ht="15.75" hidden="false" customHeight="false" outlineLevel="0" collapsed="false">
      <c r="A2614" s="20" t="s">
        <v>5529</v>
      </c>
      <c r="B2614" s="53" t="n">
        <v>3.29</v>
      </c>
    </row>
    <row r="2615" customFormat="false" ht="15.75" hidden="false" customHeight="false" outlineLevel="0" collapsed="false">
      <c r="A2615" s="20" t="s">
        <v>5534</v>
      </c>
      <c r="B2615" s="53" t="n">
        <v>3.22</v>
      </c>
    </row>
    <row r="2616" customFormat="false" ht="15.75" hidden="false" customHeight="false" outlineLevel="0" collapsed="false">
      <c r="A2616" s="20" t="s">
        <v>5535</v>
      </c>
      <c r="B2616" s="53" t="n">
        <v>0.72</v>
      </c>
    </row>
    <row r="2617" customFormat="false" ht="15.75" hidden="false" customHeight="false" outlineLevel="0" collapsed="false">
      <c r="A2617" s="20" t="s">
        <v>5539</v>
      </c>
      <c r="B2617" s="53" t="n">
        <v>0.65</v>
      </c>
    </row>
    <row r="2618" customFormat="false" ht="15.75" hidden="false" customHeight="false" outlineLevel="0" collapsed="false">
      <c r="A2618" s="20" t="s">
        <v>5540</v>
      </c>
      <c r="B2618" s="53" t="n">
        <v>13.86</v>
      </c>
    </row>
    <row r="2619" customFormat="false" ht="15.75" hidden="false" customHeight="false" outlineLevel="0" collapsed="false">
      <c r="A2619" s="20" t="s">
        <v>5543</v>
      </c>
      <c r="B2619" s="53" t="n">
        <v>12.6</v>
      </c>
    </row>
    <row r="2620" customFormat="false" ht="15.75" hidden="false" customHeight="false" outlineLevel="0" collapsed="false">
      <c r="A2620" s="20" t="s">
        <v>5544</v>
      </c>
      <c r="B2620" s="53" t="n">
        <v>134.01</v>
      </c>
    </row>
    <row r="2621" customFormat="false" ht="15.75" hidden="false" customHeight="false" outlineLevel="0" collapsed="false">
      <c r="A2621" s="20" t="s">
        <v>5547</v>
      </c>
      <c r="B2621" s="53" t="n">
        <v>122.49</v>
      </c>
    </row>
    <row r="2622" customFormat="false" ht="15.75" hidden="false" customHeight="false" outlineLevel="0" collapsed="false">
      <c r="A2622" s="20" t="s">
        <v>5548</v>
      </c>
      <c r="B2622" s="53" t="n">
        <v>13070.6</v>
      </c>
    </row>
    <row r="2623" customFormat="false" ht="15.75" hidden="false" customHeight="false" outlineLevel="0" collapsed="false">
      <c r="A2623" s="20" t="s">
        <v>5554</v>
      </c>
      <c r="B2623" s="53" t="n">
        <v>12307.19</v>
      </c>
    </row>
    <row r="2624" customFormat="false" ht="15.75" hidden="false" customHeight="false" outlineLevel="0" collapsed="false">
      <c r="A2624" s="20" t="s">
        <v>5555</v>
      </c>
      <c r="B2624" s="53" t="n">
        <v>18295.15</v>
      </c>
    </row>
    <row r="2625" customFormat="false" ht="15.75" hidden="false" customHeight="false" outlineLevel="0" collapsed="false">
      <c r="A2625" s="20" t="s">
        <v>5560</v>
      </c>
      <c r="B2625" s="53" t="n">
        <v>17177.47</v>
      </c>
    </row>
    <row r="2626" customFormat="false" ht="15.75" hidden="false" customHeight="false" outlineLevel="0" collapsed="false">
      <c r="A2626" s="20" t="s">
        <v>5561</v>
      </c>
      <c r="B2626" s="53" t="n">
        <v>23050.56</v>
      </c>
    </row>
    <row r="2627" customFormat="false" ht="15.75" hidden="false" customHeight="false" outlineLevel="0" collapsed="false">
      <c r="A2627" s="20" t="s">
        <v>5568</v>
      </c>
      <c r="B2627" s="53" t="n">
        <v>21557.23</v>
      </c>
    </row>
    <row r="2628" customFormat="false" ht="15.75" hidden="false" customHeight="false" outlineLevel="0" collapsed="false">
      <c r="A2628" s="20" t="s">
        <v>5569</v>
      </c>
      <c r="B2628" s="53" t="n">
        <v>28693.26</v>
      </c>
    </row>
    <row r="2629" customFormat="false" ht="15.75" hidden="false" customHeight="false" outlineLevel="0" collapsed="false">
      <c r="A2629" s="20" t="s">
        <v>5572</v>
      </c>
      <c r="B2629" s="53" t="n">
        <v>26561.43</v>
      </c>
    </row>
    <row r="2630" customFormat="false" ht="15.75" hidden="false" customHeight="false" outlineLevel="0" collapsed="false">
      <c r="A2630" s="20" t="s">
        <v>5573</v>
      </c>
      <c r="B2630" s="53" t="n">
        <v>220.71</v>
      </c>
    </row>
    <row r="2631" customFormat="false" ht="15.75" hidden="false" customHeight="false" outlineLevel="0" collapsed="false">
      <c r="A2631" s="20" t="s">
        <v>56</v>
      </c>
      <c r="B2631" s="53" t="n">
        <v>191.29</v>
      </c>
    </row>
    <row r="2632" customFormat="false" ht="15.75" hidden="false" customHeight="false" outlineLevel="0" collapsed="false">
      <c r="A2632" s="20" t="s">
        <v>5576</v>
      </c>
      <c r="B2632" s="53" t="n">
        <v>305.59</v>
      </c>
    </row>
    <row r="2633" customFormat="false" ht="15.75" hidden="false" customHeight="false" outlineLevel="0" collapsed="false">
      <c r="A2633" s="20" t="s">
        <v>5580</v>
      </c>
      <c r="B2633" s="53" t="n">
        <v>264.86</v>
      </c>
    </row>
    <row r="2634" customFormat="false" ht="15.75" hidden="false" customHeight="false" outlineLevel="0" collapsed="false">
      <c r="A2634" s="20" t="s">
        <v>5581</v>
      </c>
      <c r="B2634" s="53" t="n">
        <v>128.17</v>
      </c>
    </row>
    <row r="2635" customFormat="false" ht="15.75" hidden="false" customHeight="false" outlineLevel="0" collapsed="false">
      <c r="A2635" s="20" t="s">
        <v>5584</v>
      </c>
      <c r="B2635" s="53" t="n">
        <v>111.08</v>
      </c>
    </row>
    <row r="2636" customFormat="false" ht="15.75" hidden="false" customHeight="false" outlineLevel="0" collapsed="false">
      <c r="A2636" s="20" t="s">
        <v>5585</v>
      </c>
      <c r="B2636" s="53" t="n">
        <v>64.64</v>
      </c>
    </row>
    <row r="2637" customFormat="false" ht="15.75" hidden="false" customHeight="false" outlineLevel="0" collapsed="false">
      <c r="A2637" s="20" t="s">
        <v>5588</v>
      </c>
      <c r="B2637" s="53" t="n">
        <v>56.03</v>
      </c>
    </row>
    <row r="2638" customFormat="false" ht="15.75" hidden="false" customHeight="false" outlineLevel="0" collapsed="false">
      <c r="A2638" s="20" t="s">
        <v>5589</v>
      </c>
      <c r="B2638" s="53" t="n">
        <v>8.08</v>
      </c>
    </row>
    <row r="2639" customFormat="false" ht="15.75" hidden="false" customHeight="false" outlineLevel="0" collapsed="false">
      <c r="A2639" s="20" t="s">
        <v>5592</v>
      </c>
      <c r="B2639" s="53" t="n">
        <v>7</v>
      </c>
    </row>
    <row r="2640" customFormat="false" ht="15.75" hidden="false" customHeight="false" outlineLevel="0" collapsed="false">
      <c r="A2640" s="20" t="s">
        <v>5593</v>
      </c>
      <c r="B2640" s="53" t="n">
        <v>24.24</v>
      </c>
    </row>
    <row r="2641" customFormat="false" ht="15.75" hidden="false" customHeight="false" outlineLevel="0" collapsed="false">
      <c r="A2641" s="20" t="s">
        <v>59</v>
      </c>
      <c r="B2641" s="53" t="n">
        <v>21.01</v>
      </c>
    </row>
    <row r="2642" customFormat="false" ht="15.75" hidden="false" customHeight="false" outlineLevel="0" collapsed="false">
      <c r="A2642" s="20" t="s">
        <v>5596</v>
      </c>
      <c r="B2642" s="53" t="n">
        <v>19.39</v>
      </c>
    </row>
    <row r="2643" customFormat="false" ht="15.75" hidden="false" customHeight="false" outlineLevel="0" collapsed="false">
      <c r="A2643" s="20" t="s">
        <v>5599</v>
      </c>
      <c r="B2643" s="53" t="n">
        <v>16.8</v>
      </c>
    </row>
    <row r="2644" customFormat="false" ht="15.75" hidden="false" customHeight="false" outlineLevel="0" collapsed="false">
      <c r="A2644" s="20" t="s">
        <v>5600</v>
      </c>
      <c r="B2644" s="53" t="n">
        <v>15.16</v>
      </c>
    </row>
    <row r="2645" customFormat="false" ht="15.75" hidden="false" customHeight="false" outlineLevel="0" collapsed="false">
      <c r="A2645" s="20" t="s">
        <v>5603</v>
      </c>
      <c r="B2645" s="53" t="n">
        <v>13.13</v>
      </c>
    </row>
    <row r="2646" customFormat="false" ht="15.75" hidden="false" customHeight="false" outlineLevel="0" collapsed="false">
      <c r="A2646" s="20" t="s">
        <v>5604</v>
      </c>
      <c r="B2646" s="53" t="n">
        <v>10.76</v>
      </c>
    </row>
    <row r="2647" customFormat="false" ht="15.75" hidden="false" customHeight="false" outlineLevel="0" collapsed="false">
      <c r="A2647" s="20" t="s">
        <v>5608</v>
      </c>
      <c r="B2647" s="53" t="n">
        <v>9.32</v>
      </c>
    </row>
    <row r="2648" customFormat="false" ht="15.75" hidden="false" customHeight="false" outlineLevel="0" collapsed="false">
      <c r="A2648" s="20" t="s">
        <v>5609</v>
      </c>
      <c r="B2648" s="53" t="n">
        <v>43.63</v>
      </c>
    </row>
    <row r="2649" customFormat="false" ht="15.75" hidden="false" customHeight="false" outlineLevel="0" collapsed="false">
      <c r="A2649" s="20" t="s">
        <v>5614</v>
      </c>
      <c r="B2649" s="53" t="n">
        <v>37.82</v>
      </c>
    </row>
    <row r="2650" customFormat="false" ht="15.75" hidden="false" customHeight="false" outlineLevel="0" collapsed="false">
      <c r="A2650" s="20" t="s">
        <v>5615</v>
      </c>
      <c r="B2650" s="53" t="n">
        <v>21.97</v>
      </c>
    </row>
    <row r="2651" customFormat="false" ht="15.75" hidden="false" customHeight="false" outlineLevel="0" collapsed="false">
      <c r="A2651" s="20" t="s">
        <v>5618</v>
      </c>
      <c r="B2651" s="53" t="n">
        <v>19.05</v>
      </c>
    </row>
    <row r="2652" customFormat="false" ht="15.75" hidden="false" customHeight="false" outlineLevel="0" collapsed="false">
      <c r="A2652" s="20" t="s">
        <v>5619</v>
      </c>
      <c r="B2652" s="53" t="n">
        <v>8.08</v>
      </c>
    </row>
    <row r="2653" customFormat="false" ht="15.75" hidden="false" customHeight="false" outlineLevel="0" collapsed="false">
      <c r="A2653" s="20" t="s">
        <v>5623</v>
      </c>
      <c r="B2653" s="53" t="n">
        <v>7</v>
      </c>
    </row>
    <row r="2654" customFormat="false" ht="15.75" hidden="false" customHeight="false" outlineLevel="0" collapsed="false">
      <c r="A2654" s="20" t="s">
        <v>5624</v>
      </c>
      <c r="B2654" s="53" t="n">
        <v>15.77</v>
      </c>
    </row>
    <row r="2655" customFormat="false" ht="15.75" hidden="false" customHeight="false" outlineLevel="0" collapsed="false">
      <c r="A2655" s="20" t="s">
        <v>202</v>
      </c>
      <c r="B2655" s="53" t="n">
        <v>13.67</v>
      </c>
    </row>
    <row r="2656" customFormat="false" ht="15.75" hidden="false" customHeight="false" outlineLevel="0" collapsed="false">
      <c r="A2656" s="20" t="s">
        <v>5628</v>
      </c>
      <c r="B2656" s="53" t="n">
        <v>21.97</v>
      </c>
    </row>
    <row r="2657" customFormat="false" ht="15.75" hidden="false" customHeight="false" outlineLevel="0" collapsed="false">
      <c r="A2657" s="20" t="s">
        <v>62</v>
      </c>
      <c r="B2657" s="53" t="n">
        <v>19.05</v>
      </c>
    </row>
    <row r="2658" customFormat="false" ht="15.75" hidden="false" customHeight="false" outlineLevel="0" collapsed="false">
      <c r="A2658" s="20" t="s">
        <v>5632</v>
      </c>
      <c r="B2658" s="53" t="n">
        <v>21</v>
      </c>
    </row>
    <row r="2659" customFormat="false" ht="15.75" hidden="false" customHeight="false" outlineLevel="0" collapsed="false">
      <c r="A2659" s="20" t="s">
        <v>5635</v>
      </c>
      <c r="B2659" s="53" t="n">
        <v>18.21</v>
      </c>
    </row>
    <row r="2660" customFormat="false" ht="15.75" hidden="false" customHeight="false" outlineLevel="0" collapsed="false">
      <c r="A2660" s="20" t="s">
        <v>5636</v>
      </c>
      <c r="B2660" s="53" t="n">
        <v>11.31</v>
      </c>
    </row>
    <row r="2661" customFormat="false" ht="15.75" hidden="false" customHeight="false" outlineLevel="0" collapsed="false">
      <c r="A2661" s="20" t="s">
        <v>5639</v>
      </c>
      <c r="B2661" s="53" t="n">
        <v>9.8</v>
      </c>
    </row>
    <row r="2662" customFormat="false" ht="15.75" hidden="false" customHeight="false" outlineLevel="0" collapsed="false">
      <c r="A2662" s="20" t="s">
        <v>5640</v>
      </c>
      <c r="B2662" s="53" t="n">
        <v>59.79</v>
      </c>
    </row>
    <row r="2663" customFormat="false" ht="15.75" hidden="false" customHeight="false" outlineLevel="0" collapsed="false">
      <c r="A2663" s="20" t="s">
        <v>5643</v>
      </c>
      <c r="B2663" s="53" t="n">
        <v>51.82</v>
      </c>
    </row>
    <row r="2664" customFormat="false" ht="15.75" hidden="false" customHeight="false" outlineLevel="0" collapsed="false">
      <c r="A2664" s="20" t="s">
        <v>5644</v>
      </c>
      <c r="B2664" s="53" t="n">
        <v>9.86</v>
      </c>
    </row>
    <row r="2665" customFormat="false" ht="15.75" hidden="false" customHeight="false" outlineLevel="0" collapsed="false">
      <c r="A2665" s="20" t="s">
        <v>5648</v>
      </c>
      <c r="B2665" s="53" t="n">
        <v>8.55</v>
      </c>
    </row>
    <row r="2666" customFormat="false" ht="15.75" hidden="false" customHeight="false" outlineLevel="0" collapsed="false">
      <c r="A2666" s="20" t="s">
        <v>5649</v>
      </c>
      <c r="B2666" s="53" t="n">
        <v>24.24</v>
      </c>
    </row>
    <row r="2667" customFormat="false" ht="15.75" hidden="false" customHeight="false" outlineLevel="0" collapsed="false">
      <c r="A2667" s="20" t="s">
        <v>64</v>
      </c>
      <c r="B2667" s="53" t="n">
        <v>21.01</v>
      </c>
    </row>
    <row r="2668" customFormat="false" ht="15.75" hidden="false" customHeight="false" outlineLevel="0" collapsed="false">
      <c r="A2668" s="20" t="s">
        <v>5653</v>
      </c>
      <c r="B2668" s="53" t="n">
        <v>24.24</v>
      </c>
    </row>
    <row r="2669" customFormat="false" ht="15.75" hidden="false" customHeight="false" outlineLevel="0" collapsed="false">
      <c r="A2669" s="20" t="s">
        <v>5655</v>
      </c>
      <c r="B2669" s="53" t="n">
        <v>21.01</v>
      </c>
    </row>
    <row r="2670" customFormat="false" ht="15.75" hidden="false" customHeight="false" outlineLevel="0" collapsed="false">
      <c r="A2670" s="20" t="s">
        <v>5656</v>
      </c>
      <c r="B2670" s="53" t="n">
        <v>82.76</v>
      </c>
    </row>
    <row r="2671" customFormat="false" ht="15.75" hidden="false" customHeight="false" outlineLevel="0" collapsed="false">
      <c r="A2671" s="20" t="s">
        <v>52</v>
      </c>
      <c r="B2671" s="53" t="n">
        <v>71.73</v>
      </c>
    </row>
    <row r="2672" customFormat="false" ht="15.75" hidden="false" customHeight="false" outlineLevel="0" collapsed="false">
      <c r="A2672" s="20" t="s">
        <v>5659</v>
      </c>
      <c r="B2672" s="53" t="n">
        <v>101.15</v>
      </c>
    </row>
    <row r="2673" customFormat="false" ht="15.75" hidden="false" customHeight="false" outlineLevel="0" collapsed="false">
      <c r="A2673" s="20" t="s">
        <v>5661</v>
      </c>
      <c r="B2673" s="53" t="n">
        <v>87.67</v>
      </c>
    </row>
    <row r="2674" customFormat="false" ht="15.75" hidden="false" customHeight="false" outlineLevel="0" collapsed="false">
      <c r="A2674" s="20" t="s">
        <v>5662</v>
      </c>
      <c r="B2674" s="53" t="n">
        <v>160.84</v>
      </c>
    </row>
    <row r="2675" customFormat="false" ht="15.75" hidden="false" customHeight="false" outlineLevel="0" collapsed="false">
      <c r="A2675" s="20" t="s">
        <v>5665</v>
      </c>
      <c r="B2675" s="53" t="n">
        <v>139.38</v>
      </c>
    </row>
    <row r="2676" customFormat="false" ht="15.75" hidden="false" customHeight="false" outlineLevel="0" collapsed="false">
      <c r="A2676" s="20" t="s">
        <v>5666</v>
      </c>
      <c r="B2676" s="53" t="n">
        <v>375.56</v>
      </c>
    </row>
    <row r="2677" customFormat="false" ht="15.75" hidden="false" customHeight="false" outlineLevel="0" collapsed="false">
      <c r="A2677" s="20" t="s">
        <v>5669</v>
      </c>
      <c r="B2677" s="53" t="n">
        <v>325.42</v>
      </c>
    </row>
    <row r="2678" customFormat="false" ht="15.75" hidden="false" customHeight="false" outlineLevel="0" collapsed="false">
      <c r="A2678" s="20" t="s">
        <v>5670</v>
      </c>
      <c r="B2678" s="53" t="n">
        <v>24.24</v>
      </c>
    </row>
    <row r="2679" customFormat="false" ht="15.75" hidden="false" customHeight="false" outlineLevel="0" collapsed="false">
      <c r="A2679" s="20" t="s">
        <v>5673</v>
      </c>
      <c r="B2679" s="53" t="n">
        <v>21.01</v>
      </c>
    </row>
    <row r="2680" customFormat="false" ht="15.75" hidden="false" customHeight="false" outlineLevel="0" collapsed="false">
      <c r="A2680" s="20" t="s">
        <v>5674</v>
      </c>
      <c r="B2680" s="53" t="n">
        <v>305.99</v>
      </c>
    </row>
    <row r="2681" customFormat="false" ht="15.75" hidden="false" customHeight="false" outlineLevel="0" collapsed="false">
      <c r="A2681" s="20" t="s">
        <v>5677</v>
      </c>
      <c r="B2681" s="53" t="n">
        <v>265.15</v>
      </c>
    </row>
    <row r="2682" customFormat="false" ht="15.75" hidden="false" customHeight="false" outlineLevel="0" collapsed="false">
      <c r="A2682" s="20" t="s">
        <v>5678</v>
      </c>
      <c r="B2682" s="53" t="n">
        <v>7.11</v>
      </c>
    </row>
    <row r="2683" customFormat="false" ht="15.75" hidden="false" customHeight="false" outlineLevel="0" collapsed="false">
      <c r="A2683" s="20" t="s">
        <v>5680</v>
      </c>
      <c r="B2683" s="53" t="n">
        <v>6.16</v>
      </c>
    </row>
    <row r="2684" customFormat="false" ht="15.75" hidden="false" customHeight="false" outlineLevel="0" collapsed="false">
      <c r="A2684" s="20" t="s">
        <v>5681</v>
      </c>
      <c r="B2684" s="53" t="n">
        <v>12.92</v>
      </c>
    </row>
    <row r="2685" customFormat="false" ht="15.75" hidden="false" customHeight="false" outlineLevel="0" collapsed="false">
      <c r="A2685" s="20" t="s">
        <v>5683</v>
      </c>
      <c r="B2685" s="53" t="n">
        <v>11.2</v>
      </c>
    </row>
    <row r="2686" customFormat="false" ht="15.75" hidden="false" customHeight="false" outlineLevel="0" collapsed="false">
      <c r="A2686" s="20" t="s">
        <v>5684</v>
      </c>
      <c r="B2686" s="53" t="n">
        <v>7.69</v>
      </c>
    </row>
    <row r="2687" customFormat="false" ht="15.75" hidden="false" customHeight="false" outlineLevel="0" collapsed="false">
      <c r="A2687" s="20" t="s">
        <v>5687</v>
      </c>
      <c r="B2687" s="53" t="n">
        <v>6.66</v>
      </c>
    </row>
    <row r="2688" customFormat="false" ht="15.75" hidden="false" customHeight="false" outlineLevel="0" collapsed="false">
      <c r="A2688" s="20" t="s">
        <v>5688</v>
      </c>
      <c r="B2688" s="53" t="n">
        <v>14.04</v>
      </c>
    </row>
    <row r="2689" customFormat="false" ht="15.75" hidden="false" customHeight="false" outlineLevel="0" collapsed="false">
      <c r="A2689" s="20" t="s">
        <v>5692</v>
      </c>
      <c r="B2689" s="53" t="n">
        <v>12.16</v>
      </c>
    </row>
    <row r="2690" customFormat="false" ht="15.75" hidden="false" customHeight="false" outlineLevel="0" collapsed="false">
      <c r="A2690" s="20" t="s">
        <v>5693</v>
      </c>
      <c r="B2690" s="53" t="n">
        <v>9.85</v>
      </c>
    </row>
    <row r="2691" customFormat="false" ht="15.75" hidden="false" customHeight="false" outlineLevel="0" collapsed="false">
      <c r="A2691" s="20" t="s">
        <v>5697</v>
      </c>
      <c r="B2691" s="53" t="n">
        <v>8.53</v>
      </c>
    </row>
    <row r="2692" customFormat="false" ht="15.75" hidden="false" customHeight="false" outlineLevel="0" collapsed="false">
      <c r="A2692" s="20" t="s">
        <v>5698</v>
      </c>
      <c r="B2692" s="53" t="n">
        <v>16.93</v>
      </c>
    </row>
    <row r="2693" customFormat="false" ht="15.75" hidden="false" customHeight="false" outlineLevel="0" collapsed="false">
      <c r="A2693" s="20" t="s">
        <v>5701</v>
      </c>
      <c r="B2693" s="53" t="n">
        <v>14.67</v>
      </c>
    </row>
    <row r="2694" customFormat="false" ht="15.75" hidden="false" customHeight="false" outlineLevel="0" collapsed="false">
      <c r="A2694" s="20" t="s">
        <v>5702</v>
      </c>
      <c r="B2694" s="53" t="n">
        <v>13.11</v>
      </c>
    </row>
    <row r="2695" customFormat="false" ht="15.75" hidden="false" customHeight="false" outlineLevel="0" collapsed="false">
      <c r="A2695" s="20" t="s">
        <v>5704</v>
      </c>
      <c r="B2695" s="53" t="n">
        <v>11.36</v>
      </c>
    </row>
    <row r="2696" customFormat="false" ht="15.75" hidden="false" customHeight="false" outlineLevel="0" collapsed="false">
      <c r="A2696" s="20" t="s">
        <v>5705</v>
      </c>
      <c r="B2696" s="53" t="n">
        <v>11.64</v>
      </c>
    </row>
    <row r="2697" customFormat="false" ht="15.75" hidden="false" customHeight="false" outlineLevel="0" collapsed="false">
      <c r="A2697" s="20" t="s">
        <v>5709</v>
      </c>
      <c r="B2697" s="53" t="n">
        <v>10.08</v>
      </c>
    </row>
    <row r="2698" customFormat="false" ht="15.75" hidden="false" customHeight="false" outlineLevel="0" collapsed="false">
      <c r="A2698" s="20" t="s">
        <v>5710</v>
      </c>
      <c r="B2698" s="53" t="n">
        <v>8.15</v>
      </c>
    </row>
    <row r="2699" customFormat="false" ht="15.75" hidden="false" customHeight="false" outlineLevel="0" collapsed="false">
      <c r="A2699" s="20" t="s">
        <v>5714</v>
      </c>
      <c r="B2699" s="53" t="n">
        <v>7.06</v>
      </c>
    </row>
    <row r="2700" customFormat="false" ht="15.75" hidden="false" customHeight="false" outlineLevel="0" collapsed="false">
      <c r="A2700" s="20" t="s">
        <v>5715</v>
      </c>
      <c r="B2700" s="53" t="n">
        <v>12.58</v>
      </c>
    </row>
    <row r="2701" customFormat="false" ht="15.75" hidden="false" customHeight="false" outlineLevel="0" collapsed="false">
      <c r="A2701" s="20" t="s">
        <v>5719</v>
      </c>
      <c r="B2701" s="53" t="n">
        <v>10.9</v>
      </c>
    </row>
    <row r="2702" customFormat="false" ht="15.75" hidden="false" customHeight="false" outlineLevel="0" collapsed="false">
      <c r="A2702" s="20" t="s">
        <v>5720</v>
      </c>
      <c r="B2702" s="53" t="n">
        <v>10.59</v>
      </c>
    </row>
    <row r="2703" customFormat="false" ht="15.75" hidden="false" customHeight="false" outlineLevel="0" collapsed="false">
      <c r="A2703" s="20" t="s">
        <v>5723</v>
      </c>
      <c r="B2703" s="53" t="n">
        <v>9.18</v>
      </c>
    </row>
    <row r="2704" customFormat="false" ht="15.75" hidden="false" customHeight="false" outlineLevel="0" collapsed="false">
      <c r="A2704" s="20" t="s">
        <v>5724</v>
      </c>
      <c r="B2704" s="53" t="n">
        <v>28.86</v>
      </c>
    </row>
    <row r="2705" customFormat="false" ht="15.75" hidden="false" customHeight="false" outlineLevel="0" collapsed="false">
      <c r="A2705" s="20" t="s">
        <v>5726</v>
      </c>
      <c r="B2705" s="53" t="n">
        <v>25</v>
      </c>
    </row>
    <row r="2706" customFormat="false" ht="15.75" hidden="false" customHeight="false" outlineLevel="0" collapsed="false">
      <c r="A2706" s="20" t="s">
        <v>5727</v>
      </c>
      <c r="B2706" s="53" t="n">
        <v>32.78</v>
      </c>
    </row>
    <row r="2707" customFormat="false" ht="15.75" hidden="false" customHeight="false" outlineLevel="0" collapsed="false">
      <c r="A2707" s="20" t="s">
        <v>5730</v>
      </c>
      <c r="B2707" s="53" t="n">
        <v>28.4</v>
      </c>
    </row>
    <row r="2708" customFormat="false" ht="15.75" hidden="false" customHeight="false" outlineLevel="0" collapsed="false">
      <c r="A2708" s="20" t="s">
        <v>5731</v>
      </c>
      <c r="B2708" s="53" t="n">
        <v>65.56</v>
      </c>
    </row>
    <row r="2709" customFormat="false" ht="15.75" hidden="false" customHeight="false" outlineLevel="0" collapsed="false">
      <c r="A2709" s="20" t="s">
        <v>5734</v>
      </c>
      <c r="B2709" s="53" t="n">
        <v>56.81</v>
      </c>
    </row>
    <row r="2710" customFormat="false" ht="15.75" hidden="false" customHeight="false" outlineLevel="0" collapsed="false">
      <c r="A2710" s="20" t="s">
        <v>5735</v>
      </c>
      <c r="B2710" s="53" t="n">
        <v>30.05</v>
      </c>
    </row>
    <row r="2711" customFormat="false" ht="15.75" hidden="false" customHeight="false" outlineLevel="0" collapsed="false">
      <c r="A2711" s="20" t="s">
        <v>5737</v>
      </c>
      <c r="B2711" s="53" t="n">
        <v>26.04</v>
      </c>
    </row>
    <row r="2712" customFormat="false" ht="15.75" hidden="false" customHeight="false" outlineLevel="0" collapsed="false">
      <c r="A2712" s="20" t="s">
        <v>5738</v>
      </c>
      <c r="B2712" s="53" t="n">
        <v>11.31</v>
      </c>
    </row>
    <row r="2713" customFormat="false" ht="15.75" hidden="false" customHeight="false" outlineLevel="0" collapsed="false">
      <c r="A2713" s="20" t="s">
        <v>5740</v>
      </c>
      <c r="B2713" s="53" t="n">
        <v>9.8</v>
      </c>
    </row>
    <row r="2714" customFormat="false" ht="15.75" hidden="false" customHeight="false" outlineLevel="0" collapsed="false">
      <c r="A2714" s="20" t="s">
        <v>5741</v>
      </c>
      <c r="B2714" s="53" t="n">
        <v>3180.82</v>
      </c>
    </row>
    <row r="2715" customFormat="false" ht="15.75" hidden="false" customHeight="false" outlineLevel="0" collapsed="false">
      <c r="A2715" s="20" t="s">
        <v>5745</v>
      </c>
      <c r="B2715" s="53" t="n">
        <v>2755.97</v>
      </c>
    </row>
    <row r="2716" customFormat="false" ht="15.75" hidden="false" customHeight="false" outlineLevel="0" collapsed="false">
      <c r="A2716" s="20" t="s">
        <v>5746</v>
      </c>
      <c r="B2716" s="53" t="n">
        <v>95.43</v>
      </c>
    </row>
    <row r="2717" customFormat="false" ht="15.75" hidden="false" customHeight="false" outlineLevel="0" collapsed="false">
      <c r="A2717" s="20" t="s">
        <v>5748</v>
      </c>
      <c r="B2717" s="53" t="n">
        <v>82.68</v>
      </c>
    </row>
    <row r="2718" customFormat="false" ht="15.75" hidden="false" customHeight="false" outlineLevel="0" collapsed="false">
      <c r="A2718" s="20" t="s">
        <v>5749</v>
      </c>
      <c r="B2718" s="53" t="n">
        <v>159.31</v>
      </c>
    </row>
    <row r="2719" customFormat="false" ht="15.75" hidden="false" customHeight="false" outlineLevel="0" collapsed="false">
      <c r="A2719" s="20" t="s">
        <v>5751</v>
      </c>
      <c r="B2719" s="53" t="n">
        <v>138.03</v>
      </c>
    </row>
    <row r="2720" customFormat="false" ht="15.75" hidden="false" customHeight="false" outlineLevel="0" collapsed="false">
      <c r="A2720" s="20" t="s">
        <v>5752</v>
      </c>
      <c r="B2720" s="53" t="n">
        <v>16.96</v>
      </c>
    </row>
    <row r="2721" customFormat="false" ht="15.75" hidden="false" customHeight="false" outlineLevel="0" collapsed="false">
      <c r="A2721" s="20" t="s">
        <v>5755</v>
      </c>
      <c r="B2721" s="53" t="n">
        <v>14.7</v>
      </c>
    </row>
    <row r="2722" customFormat="false" ht="15.75" hidden="false" customHeight="false" outlineLevel="0" collapsed="false">
      <c r="A2722" s="20" t="s">
        <v>5756</v>
      </c>
      <c r="B2722" s="53" t="n">
        <v>8.88</v>
      </c>
    </row>
    <row r="2723" customFormat="false" ht="15.75" hidden="false" customHeight="false" outlineLevel="0" collapsed="false">
      <c r="A2723" s="20" t="s">
        <v>5758</v>
      </c>
      <c r="B2723" s="53" t="n">
        <v>7.7</v>
      </c>
    </row>
    <row r="2724" customFormat="false" ht="15.75" hidden="false" customHeight="false" outlineLevel="0" collapsed="false">
      <c r="A2724" s="20" t="s">
        <v>5759</v>
      </c>
      <c r="B2724" s="53" t="n">
        <v>19.39</v>
      </c>
    </row>
    <row r="2725" customFormat="false" ht="15.75" hidden="false" customHeight="false" outlineLevel="0" collapsed="false">
      <c r="A2725" s="20" t="s">
        <v>5761</v>
      </c>
      <c r="B2725" s="53" t="n">
        <v>16.8</v>
      </c>
    </row>
    <row r="2726" customFormat="false" ht="15.75" hidden="false" customHeight="false" outlineLevel="0" collapsed="false">
      <c r="A2726" s="20" t="s">
        <v>5762</v>
      </c>
      <c r="B2726" s="53" t="n">
        <v>5.65</v>
      </c>
    </row>
    <row r="2727" customFormat="false" ht="15.75" hidden="false" customHeight="false" outlineLevel="0" collapsed="false">
      <c r="A2727" s="20" t="s">
        <v>353</v>
      </c>
      <c r="B2727" s="53" t="n">
        <v>4.9</v>
      </c>
    </row>
    <row r="2728" customFormat="false" ht="15.75" hidden="false" customHeight="false" outlineLevel="0" collapsed="false">
      <c r="A2728" s="20" t="s">
        <v>5764</v>
      </c>
      <c r="B2728" s="53" t="n">
        <v>20.2</v>
      </c>
    </row>
    <row r="2729" customFormat="false" ht="15.75" hidden="false" customHeight="false" outlineLevel="0" collapsed="false">
      <c r="A2729" s="20" t="s">
        <v>5766</v>
      </c>
      <c r="B2729" s="53" t="n">
        <v>17.51</v>
      </c>
    </row>
    <row r="2730" customFormat="false" ht="15.75" hidden="false" customHeight="false" outlineLevel="0" collapsed="false">
      <c r="A2730" s="20" t="s">
        <v>5767</v>
      </c>
      <c r="B2730" s="53" t="n">
        <v>33.93</v>
      </c>
    </row>
    <row r="2731" customFormat="false" ht="15.75" hidden="false" customHeight="false" outlineLevel="0" collapsed="false">
      <c r="A2731" s="20" t="s">
        <v>5770</v>
      </c>
      <c r="B2731" s="53" t="n">
        <v>29.41</v>
      </c>
    </row>
    <row r="2732" customFormat="false" ht="15.75" hidden="false" customHeight="false" outlineLevel="0" collapsed="false">
      <c r="A2732" s="20" t="s">
        <v>5771</v>
      </c>
      <c r="B2732" s="53" t="n">
        <v>7.27</v>
      </c>
    </row>
    <row r="2733" customFormat="false" ht="15.75" hidden="false" customHeight="false" outlineLevel="0" collapsed="false">
      <c r="A2733" s="20" t="s">
        <v>5775</v>
      </c>
      <c r="B2733" s="53" t="n">
        <v>6.3</v>
      </c>
    </row>
    <row r="2734" customFormat="false" ht="15.75" hidden="false" customHeight="false" outlineLevel="0" collapsed="false">
      <c r="A2734" s="20" t="s">
        <v>5776</v>
      </c>
      <c r="B2734" s="53" t="n">
        <v>21.81</v>
      </c>
    </row>
    <row r="2735" customFormat="false" ht="15.75" hidden="false" customHeight="false" outlineLevel="0" collapsed="false">
      <c r="A2735" s="20" t="s">
        <v>5779</v>
      </c>
      <c r="B2735" s="53" t="n">
        <v>18.91</v>
      </c>
    </row>
    <row r="2736" customFormat="false" ht="15.75" hidden="false" customHeight="false" outlineLevel="0" collapsed="false">
      <c r="A2736" s="20" t="s">
        <v>5780</v>
      </c>
      <c r="B2736" s="53" t="n">
        <v>16.16</v>
      </c>
    </row>
    <row r="2737" customFormat="false" ht="15.75" hidden="false" customHeight="false" outlineLevel="0" collapsed="false">
      <c r="A2737" s="20" t="s">
        <v>5783</v>
      </c>
      <c r="B2737" s="53" t="n">
        <v>14</v>
      </c>
    </row>
    <row r="2738" customFormat="false" ht="15.75" hidden="false" customHeight="false" outlineLevel="0" collapsed="false">
      <c r="A2738" s="20" t="s">
        <v>5784</v>
      </c>
      <c r="B2738" s="53" t="n">
        <v>32.32</v>
      </c>
    </row>
    <row r="2739" customFormat="false" ht="15.75" hidden="false" customHeight="false" outlineLevel="0" collapsed="false">
      <c r="A2739" s="20" t="s">
        <v>5787</v>
      </c>
      <c r="B2739" s="53" t="n">
        <v>28.01</v>
      </c>
    </row>
    <row r="2740" customFormat="false" ht="15.75" hidden="false" customHeight="false" outlineLevel="0" collapsed="false">
      <c r="A2740" s="20" t="s">
        <v>5788</v>
      </c>
      <c r="B2740" s="53" t="n">
        <v>14.54</v>
      </c>
    </row>
    <row r="2741" customFormat="false" ht="15.75" hidden="false" customHeight="false" outlineLevel="0" collapsed="false">
      <c r="A2741" s="20" t="s">
        <v>5791</v>
      </c>
      <c r="B2741" s="53" t="n">
        <v>12.6</v>
      </c>
    </row>
    <row r="2742" customFormat="false" ht="15.75" hidden="false" customHeight="false" outlineLevel="0" collapsed="false">
      <c r="A2742" s="20" t="s">
        <v>5792</v>
      </c>
      <c r="B2742" s="53" t="n">
        <v>5.65</v>
      </c>
    </row>
    <row r="2743" customFormat="false" ht="15.75" hidden="false" customHeight="false" outlineLevel="0" collapsed="false">
      <c r="A2743" s="20" t="s">
        <v>77</v>
      </c>
      <c r="B2743" s="53" t="n">
        <v>4.9</v>
      </c>
    </row>
    <row r="2744" customFormat="false" ht="15.75" hidden="false" customHeight="false" outlineLevel="0" collapsed="false">
      <c r="A2744" s="20" t="s">
        <v>5795</v>
      </c>
      <c r="B2744" s="53" t="n">
        <v>55.8</v>
      </c>
    </row>
    <row r="2745" customFormat="false" ht="15.75" hidden="false" customHeight="false" outlineLevel="0" collapsed="false">
      <c r="A2745" s="20" t="s">
        <v>5797</v>
      </c>
      <c r="B2745" s="53" t="n">
        <v>48.33</v>
      </c>
    </row>
    <row r="2746" customFormat="false" ht="15.75" hidden="false" customHeight="false" outlineLevel="0" collapsed="false">
      <c r="A2746" s="20" t="s">
        <v>5798</v>
      </c>
      <c r="B2746" s="53" t="n">
        <v>3.23</v>
      </c>
    </row>
    <row r="2747" customFormat="false" ht="15.75" hidden="false" customHeight="false" outlineLevel="0" collapsed="false">
      <c r="A2747" s="20" t="s">
        <v>5800</v>
      </c>
      <c r="B2747" s="53" t="n">
        <v>2.8</v>
      </c>
    </row>
    <row r="2748" customFormat="false" ht="15.75" hidden="false" customHeight="false" outlineLevel="0" collapsed="false">
      <c r="A2748" s="20" t="s">
        <v>5801</v>
      </c>
      <c r="B2748" s="53" t="n">
        <v>5.65</v>
      </c>
    </row>
    <row r="2749" customFormat="false" ht="15.75" hidden="false" customHeight="false" outlineLevel="0" collapsed="false">
      <c r="A2749" s="20" t="s">
        <v>5803</v>
      </c>
      <c r="B2749" s="53" t="n">
        <v>4.9</v>
      </c>
    </row>
    <row r="2750" customFormat="false" ht="15.75" hidden="false" customHeight="false" outlineLevel="0" collapsed="false">
      <c r="A2750" s="20" t="s">
        <v>5804</v>
      </c>
      <c r="B2750" s="53" t="n">
        <v>4.84</v>
      </c>
    </row>
    <row r="2751" customFormat="false" ht="15.75" hidden="false" customHeight="false" outlineLevel="0" collapsed="false">
      <c r="A2751" s="20" t="s">
        <v>5807</v>
      </c>
      <c r="B2751" s="53" t="n">
        <v>4.2</v>
      </c>
    </row>
    <row r="2752" customFormat="false" ht="15.75" hidden="false" customHeight="false" outlineLevel="0" collapsed="false">
      <c r="A2752" s="20" t="s">
        <v>5808</v>
      </c>
      <c r="B2752" s="53" t="n">
        <v>11.31</v>
      </c>
    </row>
    <row r="2753" customFormat="false" ht="15.75" hidden="false" customHeight="false" outlineLevel="0" collapsed="false">
      <c r="A2753" s="20" t="s">
        <v>5811</v>
      </c>
      <c r="B2753" s="53" t="n">
        <v>9.8</v>
      </c>
    </row>
    <row r="2754" customFormat="false" ht="15.75" hidden="false" customHeight="false" outlineLevel="0" collapsed="false">
      <c r="A2754" s="20" t="s">
        <v>5812</v>
      </c>
      <c r="B2754" s="53" t="n">
        <v>8.08</v>
      </c>
    </row>
    <row r="2755" customFormat="false" ht="15.75" hidden="false" customHeight="false" outlineLevel="0" collapsed="false">
      <c r="A2755" s="20" t="s">
        <v>5815</v>
      </c>
      <c r="B2755" s="53" t="n">
        <v>7</v>
      </c>
    </row>
    <row r="2756" customFormat="false" ht="15.75" hidden="false" customHeight="false" outlineLevel="0" collapsed="false">
      <c r="A2756" s="20" t="s">
        <v>5816</v>
      </c>
      <c r="B2756" s="53" t="n">
        <v>54.64</v>
      </c>
    </row>
    <row r="2757" customFormat="false" ht="15.75" hidden="false" customHeight="false" outlineLevel="0" collapsed="false">
      <c r="A2757" s="20" t="s">
        <v>5818</v>
      </c>
      <c r="B2757" s="53" t="n">
        <v>47.34</v>
      </c>
    </row>
    <row r="2758" customFormat="false" ht="15.75" hidden="false" customHeight="false" outlineLevel="0" collapsed="false">
      <c r="A2758" s="20" t="s">
        <v>5819</v>
      </c>
      <c r="B2758" s="53" t="n">
        <v>2.02</v>
      </c>
    </row>
    <row r="2759" customFormat="false" ht="15.75" hidden="false" customHeight="false" outlineLevel="0" collapsed="false">
      <c r="A2759" s="20" t="s">
        <v>5821</v>
      </c>
      <c r="B2759" s="53" t="n">
        <v>1.75</v>
      </c>
    </row>
    <row r="2760" customFormat="false" ht="15.75" hidden="false" customHeight="false" outlineLevel="0" collapsed="false">
      <c r="A2760" s="20" t="s">
        <v>5822</v>
      </c>
      <c r="B2760" s="53" t="n">
        <v>6.06</v>
      </c>
    </row>
    <row r="2761" customFormat="false" ht="15.75" hidden="false" customHeight="false" outlineLevel="0" collapsed="false">
      <c r="A2761" s="20" t="s">
        <v>5824</v>
      </c>
      <c r="B2761" s="53" t="n">
        <v>5.25</v>
      </c>
    </row>
    <row r="2762" customFormat="false" ht="15.75" hidden="false" customHeight="false" outlineLevel="0" collapsed="false">
      <c r="A2762" s="20" t="s">
        <v>5825</v>
      </c>
      <c r="B2762" s="53" t="n">
        <v>12.92</v>
      </c>
    </row>
    <row r="2763" customFormat="false" ht="15.75" hidden="false" customHeight="false" outlineLevel="0" collapsed="false">
      <c r="A2763" s="20" t="s">
        <v>5828</v>
      </c>
      <c r="B2763" s="53" t="n">
        <v>11.2</v>
      </c>
    </row>
    <row r="2764" customFormat="false" ht="15.75" hidden="false" customHeight="false" outlineLevel="0" collapsed="false">
      <c r="A2764" s="20" t="s">
        <v>5829</v>
      </c>
      <c r="B2764" s="53" t="n">
        <v>1.13</v>
      </c>
    </row>
    <row r="2765" customFormat="false" ht="15.75" hidden="false" customHeight="false" outlineLevel="0" collapsed="false">
      <c r="A2765" s="20" t="s">
        <v>5831</v>
      </c>
      <c r="B2765" s="53" t="n">
        <v>0.98</v>
      </c>
    </row>
    <row r="2766" customFormat="false" ht="15.75" hidden="false" customHeight="false" outlineLevel="0" collapsed="false">
      <c r="A2766" s="20" t="s">
        <v>5832</v>
      </c>
      <c r="B2766" s="53" t="n">
        <v>11.31</v>
      </c>
    </row>
    <row r="2767" customFormat="false" ht="15.75" hidden="false" customHeight="false" outlineLevel="0" collapsed="false">
      <c r="A2767" s="20" t="s">
        <v>5835</v>
      </c>
      <c r="B2767" s="53" t="n">
        <v>9.8</v>
      </c>
    </row>
    <row r="2768" customFormat="false" ht="15.75" hidden="false" customHeight="false" outlineLevel="0" collapsed="false">
      <c r="A2768" s="20" t="s">
        <v>5836</v>
      </c>
      <c r="B2768" s="53" t="n">
        <v>8.08</v>
      </c>
    </row>
    <row r="2769" customFormat="false" ht="15.75" hidden="false" customHeight="false" outlineLevel="0" collapsed="false">
      <c r="A2769" s="20" t="s">
        <v>5839</v>
      </c>
      <c r="B2769" s="53" t="n">
        <v>7</v>
      </c>
    </row>
    <row r="2770" customFormat="false" ht="15.75" hidden="false" customHeight="false" outlineLevel="0" collapsed="false">
      <c r="A2770" s="20" t="s">
        <v>5840</v>
      </c>
      <c r="B2770" s="53" t="n">
        <v>8.88</v>
      </c>
    </row>
    <row r="2771" customFormat="false" ht="15.75" hidden="false" customHeight="false" outlineLevel="0" collapsed="false">
      <c r="A2771" s="20" t="s">
        <v>5842</v>
      </c>
      <c r="B2771" s="53" t="n">
        <v>7.7</v>
      </c>
    </row>
    <row r="2772" customFormat="false" ht="15.75" hidden="false" customHeight="false" outlineLevel="0" collapsed="false">
      <c r="A2772" s="20" t="s">
        <v>5843</v>
      </c>
      <c r="B2772" s="53" t="n">
        <v>37.16</v>
      </c>
    </row>
    <row r="2773" customFormat="false" ht="15.75" hidden="false" customHeight="false" outlineLevel="0" collapsed="false">
      <c r="A2773" s="20" t="s">
        <v>5846</v>
      </c>
      <c r="B2773" s="53" t="n">
        <v>32.21</v>
      </c>
    </row>
    <row r="2774" customFormat="false" ht="15.75" hidden="false" customHeight="false" outlineLevel="0" collapsed="false">
      <c r="A2774" s="20" t="s">
        <v>5847</v>
      </c>
      <c r="B2774" s="53" t="n">
        <v>24.24</v>
      </c>
    </row>
    <row r="2775" customFormat="false" ht="15.75" hidden="false" customHeight="false" outlineLevel="0" collapsed="false">
      <c r="A2775" s="20" t="s">
        <v>5850</v>
      </c>
      <c r="B2775" s="53" t="n">
        <v>21.01</v>
      </c>
    </row>
    <row r="2776" customFormat="false" ht="15.75" hidden="false" customHeight="false" outlineLevel="0" collapsed="false">
      <c r="A2776" s="20" t="s">
        <v>5851</v>
      </c>
      <c r="B2776" s="53" t="n">
        <v>3.23</v>
      </c>
    </row>
    <row r="2777" customFormat="false" ht="15.75" hidden="false" customHeight="false" outlineLevel="0" collapsed="false">
      <c r="A2777" s="20" t="s">
        <v>5854</v>
      </c>
      <c r="B2777" s="53" t="n">
        <v>2.8</v>
      </c>
    </row>
    <row r="2778" customFormat="false" ht="15.75" hidden="false" customHeight="false" outlineLevel="0" collapsed="false">
      <c r="A2778" s="20" t="s">
        <v>5855</v>
      </c>
      <c r="B2778" s="53" t="n">
        <v>8.88</v>
      </c>
    </row>
    <row r="2779" customFormat="false" ht="15.75" hidden="false" customHeight="false" outlineLevel="0" collapsed="false">
      <c r="A2779" s="20" t="s">
        <v>5857</v>
      </c>
      <c r="B2779" s="53" t="n">
        <v>7.7</v>
      </c>
    </row>
    <row r="2780" customFormat="false" ht="15.75" hidden="false" customHeight="false" outlineLevel="0" collapsed="false">
      <c r="A2780" s="20" t="s">
        <v>5858</v>
      </c>
      <c r="B2780" s="53" t="n">
        <v>8.88</v>
      </c>
    </row>
    <row r="2781" customFormat="false" ht="15.75" hidden="false" customHeight="false" outlineLevel="0" collapsed="false">
      <c r="A2781" s="20" t="s">
        <v>5861</v>
      </c>
      <c r="B2781" s="53" t="n">
        <v>7.7</v>
      </c>
    </row>
    <row r="2782" customFormat="false" ht="15.75" hidden="false" customHeight="false" outlineLevel="0" collapsed="false">
      <c r="A2782" s="20" t="s">
        <v>5862</v>
      </c>
      <c r="B2782" s="53" t="n">
        <v>7.27</v>
      </c>
    </row>
    <row r="2783" customFormat="false" ht="15.75" hidden="false" customHeight="false" outlineLevel="0" collapsed="false">
      <c r="A2783" s="20" t="s">
        <v>5865</v>
      </c>
      <c r="B2783" s="53" t="n">
        <v>6.3</v>
      </c>
    </row>
    <row r="2784" customFormat="false" ht="15.75" hidden="false" customHeight="false" outlineLevel="0" collapsed="false">
      <c r="A2784" s="20" t="s">
        <v>5866</v>
      </c>
      <c r="B2784" s="53" t="n">
        <v>1.61</v>
      </c>
    </row>
    <row r="2785" customFormat="false" ht="15.75" hidden="false" customHeight="false" outlineLevel="0" collapsed="false">
      <c r="A2785" s="20" t="s">
        <v>5868</v>
      </c>
      <c r="B2785" s="53" t="n">
        <v>1.4</v>
      </c>
    </row>
    <row r="2786" customFormat="false" ht="15.75" hidden="false" customHeight="false" outlineLevel="0" collapsed="false">
      <c r="A2786" s="20" t="s">
        <v>5869</v>
      </c>
      <c r="B2786" s="53" t="n">
        <v>24.1</v>
      </c>
    </row>
    <row r="2787" customFormat="false" ht="15.75" hidden="false" customHeight="false" outlineLevel="0" collapsed="false">
      <c r="A2787" s="20" t="s">
        <v>5872</v>
      </c>
      <c r="B2787" s="53" t="n">
        <v>20.89</v>
      </c>
    </row>
    <row r="2788" customFormat="false" ht="15.75" hidden="false" customHeight="false" outlineLevel="0" collapsed="false">
      <c r="A2788" s="20" t="s">
        <v>5873</v>
      </c>
      <c r="B2788" s="53" t="n">
        <v>39.39</v>
      </c>
    </row>
    <row r="2789" customFormat="false" ht="15.75" hidden="false" customHeight="false" outlineLevel="0" collapsed="false">
      <c r="A2789" s="20" t="s">
        <v>5876</v>
      </c>
      <c r="B2789" s="53" t="n">
        <v>34.14</v>
      </c>
    </row>
    <row r="2790" customFormat="false" ht="15.75" hidden="false" customHeight="false" outlineLevel="0" collapsed="false">
      <c r="A2790" s="20" t="s">
        <v>5877</v>
      </c>
      <c r="B2790" s="53" t="n">
        <v>34.01</v>
      </c>
    </row>
    <row r="2791" customFormat="false" ht="15.75" hidden="false" customHeight="false" outlineLevel="0" collapsed="false">
      <c r="A2791" s="20" t="s">
        <v>5879</v>
      </c>
      <c r="B2791" s="53" t="n">
        <v>29.47</v>
      </c>
    </row>
    <row r="2792" customFormat="false" ht="15.75" hidden="false" customHeight="false" outlineLevel="0" collapsed="false">
      <c r="A2792" s="20" t="s">
        <v>5880</v>
      </c>
      <c r="B2792" s="53" t="n">
        <v>30.66</v>
      </c>
    </row>
    <row r="2793" customFormat="false" ht="15.75" hidden="false" customHeight="false" outlineLevel="0" collapsed="false">
      <c r="A2793" s="20" t="s">
        <v>5882</v>
      </c>
      <c r="B2793" s="53" t="n">
        <v>26.57</v>
      </c>
    </row>
    <row r="2794" customFormat="false" ht="15.75" hidden="false" customHeight="false" outlineLevel="0" collapsed="false">
      <c r="A2794" s="20" t="s">
        <v>5883</v>
      </c>
      <c r="B2794" s="53" t="n">
        <v>35.13</v>
      </c>
    </row>
    <row r="2795" customFormat="false" ht="15.75" hidden="false" customHeight="false" outlineLevel="0" collapsed="false">
      <c r="A2795" s="20" t="s">
        <v>5885</v>
      </c>
      <c r="B2795" s="53" t="n">
        <v>30.44</v>
      </c>
    </row>
    <row r="2796" customFormat="false" ht="15.75" hidden="false" customHeight="false" outlineLevel="0" collapsed="false">
      <c r="A2796" s="20" t="s">
        <v>5886</v>
      </c>
      <c r="B2796" s="53" t="n">
        <v>38.17</v>
      </c>
    </row>
    <row r="2797" customFormat="false" ht="15.75" hidden="false" customHeight="false" outlineLevel="0" collapsed="false">
      <c r="A2797" s="20" t="s">
        <v>5888</v>
      </c>
      <c r="B2797" s="53" t="n">
        <v>33.08</v>
      </c>
    </row>
    <row r="2798" customFormat="false" ht="15.75" hidden="false" customHeight="false" outlineLevel="0" collapsed="false">
      <c r="A2798" s="20" t="s">
        <v>5889</v>
      </c>
      <c r="B2798" s="53" t="n">
        <v>20.36</v>
      </c>
    </row>
    <row r="2799" customFormat="false" ht="15.75" hidden="false" customHeight="false" outlineLevel="0" collapsed="false">
      <c r="A2799" s="20" t="s">
        <v>5891</v>
      </c>
      <c r="B2799" s="53" t="n">
        <v>17.65</v>
      </c>
    </row>
    <row r="2800" customFormat="false" ht="15.75" hidden="false" customHeight="false" outlineLevel="0" collapsed="false">
      <c r="A2800" s="20" t="s">
        <v>5892</v>
      </c>
      <c r="B2800" s="53" t="n">
        <v>0.26</v>
      </c>
    </row>
    <row r="2801" customFormat="false" ht="15.75" hidden="false" customHeight="false" outlineLevel="0" collapsed="false">
      <c r="A2801" s="20" t="s">
        <v>5895</v>
      </c>
      <c r="B2801" s="53" t="n">
        <v>0.23</v>
      </c>
    </row>
    <row r="2802" customFormat="false" ht="15.75" hidden="false" customHeight="false" outlineLevel="0" collapsed="false">
      <c r="A2802" s="20" t="s">
        <v>5896</v>
      </c>
      <c r="B2802" s="53" t="n">
        <v>41.17</v>
      </c>
    </row>
    <row r="2803" customFormat="false" ht="15.75" hidden="false" customHeight="false" outlineLevel="0" collapsed="false">
      <c r="A2803" s="20" t="s">
        <v>5899</v>
      </c>
      <c r="B2803" s="53" t="n">
        <v>35.67</v>
      </c>
    </row>
    <row r="2804" customFormat="false" ht="15.75" hidden="false" customHeight="false" outlineLevel="0" collapsed="false">
      <c r="A2804" s="20" t="s">
        <v>5900</v>
      </c>
      <c r="B2804" s="53" t="n">
        <v>82.73</v>
      </c>
    </row>
    <row r="2805" customFormat="false" ht="15.75" hidden="false" customHeight="false" outlineLevel="0" collapsed="false">
      <c r="A2805" s="20" t="s">
        <v>5903</v>
      </c>
      <c r="B2805" s="53" t="n">
        <v>71.68</v>
      </c>
    </row>
    <row r="2806" customFormat="false" ht="15.75" hidden="false" customHeight="false" outlineLevel="0" collapsed="false">
      <c r="A2806" s="20" t="s">
        <v>5904</v>
      </c>
      <c r="B2806" s="53" t="n">
        <v>202.02</v>
      </c>
    </row>
    <row r="2807" customFormat="false" ht="15.75" hidden="false" customHeight="false" outlineLevel="0" collapsed="false">
      <c r="A2807" s="20" t="s">
        <v>5907</v>
      </c>
      <c r="B2807" s="53" t="n">
        <v>175.04</v>
      </c>
    </row>
    <row r="2808" customFormat="false" ht="15.75" hidden="false" customHeight="false" outlineLevel="0" collapsed="false">
      <c r="A2808" s="20" t="s">
        <v>5908</v>
      </c>
      <c r="B2808" s="53" t="n">
        <v>94.88</v>
      </c>
    </row>
    <row r="2809" customFormat="false" ht="15.75" hidden="false" customHeight="false" outlineLevel="0" collapsed="false">
      <c r="A2809" s="20" t="s">
        <v>5910</v>
      </c>
      <c r="B2809" s="53" t="n">
        <v>82.74</v>
      </c>
    </row>
    <row r="2810" customFormat="false" ht="15.75" hidden="false" customHeight="false" outlineLevel="0" collapsed="false">
      <c r="A2810" s="20" t="s">
        <v>5911</v>
      </c>
      <c r="B2810" s="53" t="n">
        <v>11.54</v>
      </c>
    </row>
    <row r="2811" customFormat="false" ht="15.75" hidden="false" customHeight="false" outlineLevel="0" collapsed="false">
      <c r="A2811" s="20" t="s">
        <v>5913</v>
      </c>
      <c r="B2811" s="53" t="n">
        <v>10</v>
      </c>
    </row>
    <row r="2812" customFormat="false" ht="15.75" hidden="false" customHeight="false" outlineLevel="0" collapsed="false">
      <c r="A2812" s="20" t="s">
        <v>5914</v>
      </c>
      <c r="B2812" s="53" t="n">
        <v>9.62</v>
      </c>
    </row>
    <row r="2813" customFormat="false" ht="15.75" hidden="false" customHeight="false" outlineLevel="0" collapsed="false">
      <c r="A2813" s="20" t="s">
        <v>5916</v>
      </c>
      <c r="B2813" s="53" t="n">
        <v>8.33</v>
      </c>
    </row>
    <row r="2814" customFormat="false" ht="15.75" hidden="false" customHeight="false" outlineLevel="0" collapsed="false">
      <c r="A2814" s="20" t="s">
        <v>5917</v>
      </c>
      <c r="B2814" s="53" t="n">
        <v>2.42</v>
      </c>
    </row>
    <row r="2815" customFormat="false" ht="15.75" hidden="false" customHeight="false" outlineLevel="0" collapsed="false">
      <c r="A2815" s="20" t="s">
        <v>5920</v>
      </c>
      <c r="B2815" s="53" t="n">
        <v>2.1</v>
      </c>
    </row>
    <row r="2816" customFormat="false" ht="15.75" hidden="false" customHeight="false" outlineLevel="0" collapsed="false">
      <c r="A2816" s="20" t="s">
        <v>5921</v>
      </c>
      <c r="B2816" s="53" t="n">
        <v>28.12</v>
      </c>
    </row>
    <row r="2817" customFormat="false" ht="15.75" hidden="false" customHeight="false" outlineLevel="0" collapsed="false">
      <c r="A2817" s="20" t="s">
        <v>5925</v>
      </c>
      <c r="B2817" s="53" t="n">
        <v>24.37</v>
      </c>
    </row>
    <row r="2818" customFormat="false" ht="15.75" hidden="false" customHeight="false" outlineLevel="0" collapsed="false">
      <c r="A2818" s="20" t="s">
        <v>5926</v>
      </c>
      <c r="B2818" s="53" t="n">
        <v>22.85</v>
      </c>
    </row>
    <row r="2819" customFormat="false" ht="15.75" hidden="false" customHeight="false" outlineLevel="0" collapsed="false">
      <c r="A2819" s="20" t="s">
        <v>73</v>
      </c>
      <c r="B2819" s="53" t="n">
        <v>19.8</v>
      </c>
    </row>
    <row r="2820" customFormat="false" ht="15.75" hidden="false" customHeight="false" outlineLevel="0" collapsed="false">
      <c r="A2820" s="20" t="s">
        <v>5929</v>
      </c>
      <c r="B2820" s="53" t="n">
        <v>24.24</v>
      </c>
    </row>
    <row r="2821" customFormat="false" ht="15.75" hidden="false" customHeight="false" outlineLevel="0" collapsed="false">
      <c r="A2821" s="20" t="s">
        <v>5933</v>
      </c>
      <c r="B2821" s="53" t="n">
        <v>21.01</v>
      </c>
    </row>
    <row r="2822" customFormat="false" ht="15.75" hidden="false" customHeight="false" outlineLevel="0" collapsed="false">
      <c r="A2822" s="20" t="s">
        <v>5934</v>
      </c>
      <c r="B2822" s="53" t="n">
        <v>10.5</v>
      </c>
    </row>
    <row r="2823" customFormat="false" ht="15.75" hidden="false" customHeight="false" outlineLevel="0" collapsed="false">
      <c r="A2823" s="20" t="s">
        <v>5936</v>
      </c>
      <c r="B2823" s="53" t="n">
        <v>9.1</v>
      </c>
    </row>
    <row r="2824" customFormat="false" ht="15.75" hidden="false" customHeight="false" outlineLevel="0" collapsed="false">
      <c r="A2824" s="20" t="s">
        <v>5937</v>
      </c>
      <c r="B2824" s="53" t="n">
        <v>14.54</v>
      </c>
    </row>
    <row r="2825" customFormat="false" ht="15.75" hidden="false" customHeight="false" outlineLevel="0" collapsed="false">
      <c r="A2825" s="20" t="s">
        <v>5939</v>
      </c>
      <c r="B2825" s="53" t="n">
        <v>12.6</v>
      </c>
    </row>
    <row r="2826" customFormat="false" ht="15.75" hidden="false" customHeight="false" outlineLevel="0" collapsed="false">
      <c r="A2826" s="20" t="s">
        <v>5940</v>
      </c>
      <c r="B2826" s="53" t="n">
        <v>5.58</v>
      </c>
    </row>
    <row r="2827" customFormat="false" ht="15.75" hidden="false" customHeight="false" outlineLevel="0" collapsed="false">
      <c r="A2827" s="20" t="s">
        <v>5943</v>
      </c>
      <c r="B2827" s="53" t="n">
        <v>4.83</v>
      </c>
    </row>
    <row r="2828" customFormat="false" ht="15.75" hidden="false" customHeight="false" outlineLevel="0" collapsed="false">
      <c r="A2828" s="20" t="s">
        <v>5944</v>
      </c>
      <c r="B2828" s="53" t="n">
        <v>21</v>
      </c>
    </row>
    <row r="2829" customFormat="false" ht="15.75" hidden="false" customHeight="false" outlineLevel="0" collapsed="false">
      <c r="A2829" s="20" t="s">
        <v>5947</v>
      </c>
      <c r="B2829" s="53" t="n">
        <v>18.21</v>
      </c>
    </row>
    <row r="2830" customFormat="false" ht="15.75" hidden="false" customHeight="false" outlineLevel="0" collapsed="false">
      <c r="A2830" s="20" t="s">
        <v>5948</v>
      </c>
      <c r="B2830" s="53" t="n">
        <v>17.77</v>
      </c>
    </row>
    <row r="2831" customFormat="false" ht="15.75" hidden="false" customHeight="false" outlineLevel="0" collapsed="false">
      <c r="A2831" s="20" t="s">
        <v>5952</v>
      </c>
      <c r="B2831" s="53" t="n">
        <v>15.4</v>
      </c>
    </row>
    <row r="2832" customFormat="false" ht="15.75" hidden="false" customHeight="false" outlineLevel="0" collapsed="false">
      <c r="A2832" s="20" t="s">
        <v>5953</v>
      </c>
      <c r="B2832" s="53" t="n">
        <v>8.08</v>
      </c>
    </row>
    <row r="2833" customFormat="false" ht="15.75" hidden="false" customHeight="false" outlineLevel="0" collapsed="false">
      <c r="A2833" s="20" t="s">
        <v>70</v>
      </c>
      <c r="B2833" s="53" t="n">
        <v>7</v>
      </c>
    </row>
    <row r="2834" customFormat="false" ht="15.75" hidden="false" customHeight="false" outlineLevel="0" collapsed="false">
      <c r="A2834" s="20" t="s">
        <v>5956</v>
      </c>
      <c r="B2834" s="53" t="n">
        <v>5.58</v>
      </c>
    </row>
    <row r="2835" customFormat="false" ht="15.75" hidden="false" customHeight="false" outlineLevel="0" collapsed="false">
      <c r="A2835" s="20" t="s">
        <v>5958</v>
      </c>
      <c r="B2835" s="53" t="n">
        <v>4.83</v>
      </c>
    </row>
    <row r="2836" customFormat="false" ht="15.75" hidden="false" customHeight="false" outlineLevel="0" collapsed="false">
      <c r="A2836" s="20" t="s">
        <v>5959</v>
      </c>
      <c r="B2836" s="53" t="n">
        <v>19.24</v>
      </c>
    </row>
    <row r="2837" customFormat="false" ht="15.75" hidden="false" customHeight="false" outlineLevel="0" collapsed="false">
      <c r="A2837" s="20" t="s">
        <v>5961</v>
      </c>
      <c r="B2837" s="53" t="n">
        <v>16.67</v>
      </c>
    </row>
    <row r="2838" customFormat="false" ht="15.75" hidden="false" customHeight="false" outlineLevel="0" collapsed="false">
      <c r="A2838" s="20" t="s">
        <v>5962</v>
      </c>
      <c r="B2838" s="53" t="n">
        <v>38.48</v>
      </c>
    </row>
    <row r="2839" customFormat="false" ht="15.75" hidden="false" customHeight="false" outlineLevel="0" collapsed="false">
      <c r="A2839" s="20" t="s">
        <v>67</v>
      </c>
      <c r="B2839" s="53" t="n">
        <v>33.34</v>
      </c>
    </row>
    <row r="2840" customFormat="false" ht="15.75" hidden="false" customHeight="false" outlineLevel="0" collapsed="false">
      <c r="A2840" s="20" t="s">
        <v>5965</v>
      </c>
      <c r="B2840" s="53" t="n">
        <v>16.16</v>
      </c>
    </row>
    <row r="2841" customFormat="false" ht="15.75" hidden="false" customHeight="false" outlineLevel="0" collapsed="false">
      <c r="A2841" s="20" t="s">
        <v>5967</v>
      </c>
      <c r="B2841" s="53" t="n">
        <v>14</v>
      </c>
    </row>
    <row r="2842" customFormat="false" ht="15.75" hidden="false" customHeight="false" outlineLevel="0" collapsed="false">
      <c r="A2842" s="20" t="s">
        <v>5968</v>
      </c>
      <c r="B2842" s="53" t="n">
        <v>5.33</v>
      </c>
    </row>
    <row r="2843" customFormat="false" ht="15.75" hidden="false" customHeight="false" outlineLevel="0" collapsed="false">
      <c r="A2843" s="20" t="s">
        <v>5970</v>
      </c>
      <c r="B2843" s="53" t="n">
        <v>4.62</v>
      </c>
    </row>
    <row r="2844" customFormat="false" ht="15.75" hidden="false" customHeight="false" outlineLevel="0" collapsed="false">
      <c r="A2844" s="20" t="s">
        <v>5971</v>
      </c>
      <c r="B2844" s="53" t="n">
        <v>6.46</v>
      </c>
    </row>
    <row r="2845" customFormat="false" ht="15.75" hidden="false" customHeight="false" outlineLevel="0" collapsed="false">
      <c r="A2845" s="20" t="s">
        <v>5973</v>
      </c>
      <c r="B2845" s="53" t="n">
        <v>5.6</v>
      </c>
    </row>
    <row r="2846" customFormat="false" ht="15.75" hidden="false" customHeight="false" outlineLevel="0" collapsed="false">
      <c r="A2846" s="20" t="s">
        <v>5974</v>
      </c>
      <c r="B2846" s="53" t="n">
        <v>327.84</v>
      </c>
    </row>
    <row r="2847" customFormat="false" ht="15.75" hidden="false" customHeight="false" outlineLevel="0" collapsed="false">
      <c r="A2847" s="20" t="s">
        <v>5978</v>
      </c>
      <c r="B2847" s="53" t="n">
        <v>284.09</v>
      </c>
    </row>
    <row r="2848" customFormat="false" ht="15.75" hidden="false" customHeight="false" outlineLevel="0" collapsed="false">
      <c r="A2848" s="20" t="s">
        <v>5979</v>
      </c>
      <c r="B2848" s="53" t="n">
        <v>161.6</v>
      </c>
    </row>
    <row r="2849" customFormat="false" ht="15.75" hidden="false" customHeight="false" outlineLevel="0" collapsed="false">
      <c r="A2849" s="20" t="s">
        <v>5983</v>
      </c>
      <c r="B2849" s="53" t="n">
        <v>140.08</v>
      </c>
    </row>
    <row r="2850" customFormat="false" ht="15.75" hidden="false" customHeight="false" outlineLevel="0" collapsed="false">
      <c r="A2850" s="20" t="s">
        <v>5984</v>
      </c>
      <c r="B2850" s="53" t="n">
        <v>2.14</v>
      </c>
    </row>
    <row r="2851" customFormat="false" ht="15.75" hidden="false" customHeight="false" outlineLevel="0" collapsed="false">
      <c r="A2851" s="20" t="s">
        <v>5986</v>
      </c>
      <c r="B2851" s="53" t="n">
        <v>1.86</v>
      </c>
    </row>
    <row r="2852" customFormat="false" ht="15.75" hidden="false" customHeight="false" outlineLevel="0" collapsed="false">
      <c r="A2852" s="20" t="s">
        <v>5987</v>
      </c>
      <c r="B2852" s="53" t="n">
        <v>64.64</v>
      </c>
    </row>
    <row r="2853" customFormat="false" ht="15.75" hidden="false" customHeight="false" outlineLevel="0" collapsed="false">
      <c r="A2853" s="20" t="s">
        <v>5991</v>
      </c>
      <c r="B2853" s="53" t="n">
        <v>56.03</v>
      </c>
    </row>
    <row r="2854" customFormat="false" ht="15.75" hidden="false" customHeight="false" outlineLevel="0" collapsed="false">
      <c r="A2854" s="20" t="s">
        <v>5992</v>
      </c>
      <c r="B2854" s="53" t="n">
        <v>60.27</v>
      </c>
    </row>
    <row r="2855" customFormat="false" ht="15.75" hidden="false" customHeight="false" outlineLevel="0" collapsed="false">
      <c r="A2855" s="20" t="s">
        <v>5996</v>
      </c>
      <c r="B2855" s="53" t="n">
        <v>52.23</v>
      </c>
    </row>
    <row r="2856" customFormat="false" ht="15.75" hidden="false" customHeight="false" outlineLevel="0" collapsed="false">
      <c r="A2856" s="20" t="s">
        <v>5997</v>
      </c>
      <c r="B2856" s="53" t="n">
        <v>32.7</v>
      </c>
    </row>
    <row r="2857" customFormat="false" ht="15.75" hidden="false" customHeight="false" outlineLevel="0" collapsed="false">
      <c r="A2857" s="20" t="s">
        <v>6000</v>
      </c>
      <c r="B2857" s="53" t="n">
        <v>28.33</v>
      </c>
    </row>
    <row r="2858" customFormat="false" ht="15.75" hidden="false" customHeight="false" outlineLevel="0" collapsed="false">
      <c r="A2858" s="20" t="s">
        <v>6001</v>
      </c>
      <c r="B2858" s="53" t="n">
        <v>5.81</v>
      </c>
    </row>
    <row r="2859" customFormat="false" ht="15.75" hidden="false" customHeight="false" outlineLevel="0" collapsed="false">
      <c r="A2859" s="20" t="s">
        <v>6003</v>
      </c>
      <c r="B2859" s="53" t="n">
        <v>5.04</v>
      </c>
    </row>
    <row r="2860" customFormat="false" ht="15.75" hidden="false" customHeight="false" outlineLevel="0" collapsed="false">
      <c r="A2860" s="20" t="s">
        <v>6004</v>
      </c>
      <c r="B2860" s="53" t="n">
        <v>96.01</v>
      </c>
    </row>
    <row r="2861" customFormat="false" ht="15.75" hidden="false" customHeight="false" outlineLevel="0" collapsed="false">
      <c r="A2861" s="20" t="s">
        <v>6008</v>
      </c>
      <c r="B2861" s="53" t="n">
        <v>85.56</v>
      </c>
    </row>
    <row r="2862" customFormat="false" ht="15.75" hidden="false" customHeight="false" outlineLevel="0" collapsed="false">
      <c r="A2862" s="20" t="s">
        <v>6009</v>
      </c>
      <c r="B2862" s="53" t="n">
        <v>18.58</v>
      </c>
    </row>
    <row r="2863" customFormat="false" ht="15.75" hidden="false" customHeight="false" outlineLevel="0" collapsed="false">
      <c r="A2863" s="20" t="s">
        <v>88</v>
      </c>
      <c r="B2863" s="53" t="n">
        <v>16.1</v>
      </c>
    </row>
    <row r="2864" customFormat="false" ht="15.75" hidden="false" customHeight="false" outlineLevel="0" collapsed="false">
      <c r="A2864" s="20" t="s">
        <v>6012</v>
      </c>
      <c r="B2864" s="53" t="n">
        <v>22.62</v>
      </c>
    </row>
    <row r="2865" customFormat="false" ht="15.75" hidden="false" customHeight="false" outlineLevel="0" collapsed="false">
      <c r="A2865" s="20" t="s">
        <v>6014</v>
      </c>
      <c r="B2865" s="53" t="n">
        <v>19.61</v>
      </c>
    </row>
    <row r="2866" customFormat="false" ht="15.75" hidden="false" customHeight="false" outlineLevel="0" collapsed="false">
      <c r="A2866" s="20" t="s">
        <v>6015</v>
      </c>
      <c r="B2866" s="53" t="n">
        <v>26.66</v>
      </c>
    </row>
    <row r="2867" customFormat="false" ht="15.75" hidden="false" customHeight="false" outlineLevel="0" collapsed="false">
      <c r="A2867" s="20" t="s">
        <v>6017</v>
      </c>
      <c r="B2867" s="53" t="n">
        <v>23.11</v>
      </c>
    </row>
    <row r="2868" customFormat="false" ht="15.75" hidden="false" customHeight="false" outlineLevel="0" collapsed="false">
      <c r="A2868" s="20" t="s">
        <v>6018</v>
      </c>
      <c r="B2868" s="53" t="n">
        <v>37.97</v>
      </c>
    </row>
    <row r="2869" customFormat="false" ht="15.75" hidden="false" customHeight="false" outlineLevel="0" collapsed="false">
      <c r="A2869" s="20" t="s">
        <v>6020</v>
      </c>
      <c r="B2869" s="53" t="n">
        <v>32.91</v>
      </c>
    </row>
    <row r="2870" customFormat="false" ht="15.75" hidden="false" customHeight="false" outlineLevel="0" collapsed="false">
      <c r="A2870" s="20" t="s">
        <v>6021</v>
      </c>
      <c r="B2870" s="53" t="n">
        <v>46.86</v>
      </c>
    </row>
    <row r="2871" customFormat="false" ht="15.75" hidden="false" customHeight="false" outlineLevel="0" collapsed="false">
      <c r="A2871" s="20" t="s">
        <v>6023</v>
      </c>
      <c r="B2871" s="53" t="n">
        <v>40.62</v>
      </c>
    </row>
    <row r="2872" customFormat="false" ht="15.75" hidden="false" customHeight="false" outlineLevel="0" collapsed="false">
      <c r="A2872" s="20" t="s">
        <v>6024</v>
      </c>
      <c r="B2872" s="53" t="n">
        <v>59.79</v>
      </c>
    </row>
    <row r="2873" customFormat="false" ht="15.75" hidden="false" customHeight="false" outlineLevel="0" collapsed="false">
      <c r="A2873" s="20" t="s">
        <v>6026</v>
      </c>
      <c r="B2873" s="53" t="n">
        <v>51.82</v>
      </c>
    </row>
    <row r="2874" customFormat="false" ht="15.75" hidden="false" customHeight="false" outlineLevel="0" collapsed="false">
      <c r="A2874" s="20" t="s">
        <v>6027</v>
      </c>
      <c r="B2874" s="53" t="n">
        <v>78.37</v>
      </c>
    </row>
    <row r="2875" customFormat="false" ht="15.75" hidden="false" customHeight="false" outlineLevel="0" collapsed="false">
      <c r="A2875" s="20" t="s">
        <v>6029</v>
      </c>
      <c r="B2875" s="53" t="n">
        <v>67.93</v>
      </c>
    </row>
    <row r="2876" customFormat="false" ht="15.75" hidden="false" customHeight="false" outlineLevel="0" collapsed="false">
      <c r="A2876" s="20" t="s">
        <v>6030</v>
      </c>
      <c r="B2876" s="53" t="n">
        <v>0.88</v>
      </c>
    </row>
    <row r="2877" customFormat="false" ht="15.75" hidden="false" customHeight="false" outlineLevel="0" collapsed="false">
      <c r="A2877" s="20" t="s">
        <v>6035</v>
      </c>
      <c r="B2877" s="53" t="n">
        <v>0.77</v>
      </c>
    </row>
    <row r="2878" customFormat="false" ht="15.75" hidden="false" customHeight="false" outlineLevel="0" collapsed="false">
      <c r="A2878" s="20" t="s">
        <v>6036</v>
      </c>
      <c r="B2878" s="53" t="n">
        <v>0.64</v>
      </c>
    </row>
    <row r="2879" customFormat="false" ht="15.75" hidden="false" customHeight="false" outlineLevel="0" collapsed="false">
      <c r="A2879" s="20" t="s">
        <v>6039</v>
      </c>
      <c r="B2879" s="53" t="n">
        <v>0.56</v>
      </c>
    </row>
    <row r="2880" customFormat="false" ht="15.75" hidden="false" customHeight="false" outlineLevel="0" collapsed="false">
      <c r="A2880" s="20" t="s">
        <v>6040</v>
      </c>
      <c r="B2880" s="53" t="n">
        <v>1.45</v>
      </c>
    </row>
    <row r="2881" customFormat="false" ht="15.75" hidden="false" customHeight="false" outlineLevel="0" collapsed="false">
      <c r="A2881" s="20" t="s">
        <v>6043</v>
      </c>
      <c r="B2881" s="53" t="n">
        <v>1.26</v>
      </c>
    </row>
    <row r="2882" customFormat="false" ht="15.75" hidden="false" customHeight="false" outlineLevel="0" collapsed="false">
      <c r="A2882" s="20" t="s">
        <v>6044</v>
      </c>
      <c r="B2882" s="53" t="n">
        <v>0.96</v>
      </c>
    </row>
    <row r="2883" customFormat="false" ht="15.75" hidden="false" customHeight="false" outlineLevel="0" collapsed="false">
      <c r="A2883" s="20" t="s">
        <v>6047</v>
      </c>
      <c r="B2883" s="53" t="n">
        <v>0.84</v>
      </c>
    </row>
    <row r="2884" customFormat="false" ht="15.75" hidden="false" customHeight="false" outlineLevel="0" collapsed="false">
      <c r="A2884" s="20" t="s">
        <v>6048</v>
      </c>
      <c r="B2884" s="53" t="n">
        <v>22.3</v>
      </c>
    </row>
    <row r="2885" customFormat="false" ht="15.75" hidden="false" customHeight="false" outlineLevel="0" collapsed="false">
      <c r="A2885" s="20" t="s">
        <v>6051</v>
      </c>
      <c r="B2885" s="53" t="n">
        <v>19.33</v>
      </c>
    </row>
    <row r="2886" customFormat="false" ht="15.75" hidden="false" customHeight="false" outlineLevel="0" collapsed="false">
      <c r="A2886" s="20" t="s">
        <v>6052</v>
      </c>
      <c r="B2886" s="53" t="n">
        <v>0.24</v>
      </c>
    </row>
    <row r="2887" customFormat="false" ht="15.75" hidden="false" customHeight="false" outlineLevel="0" collapsed="false">
      <c r="A2887" s="20" t="s">
        <v>6055</v>
      </c>
      <c r="B2887" s="53" t="n">
        <v>0.21</v>
      </c>
    </row>
    <row r="2888" customFormat="false" ht="15.75" hidden="false" customHeight="false" outlineLevel="0" collapsed="false">
      <c r="A2888" s="20" t="s">
        <v>6056</v>
      </c>
      <c r="B2888" s="53" t="n">
        <v>0.16</v>
      </c>
    </row>
    <row r="2889" customFormat="false" ht="15.75" hidden="false" customHeight="false" outlineLevel="0" collapsed="false">
      <c r="A2889" s="20" t="s">
        <v>6059</v>
      </c>
      <c r="B2889" s="53" t="n">
        <v>0.14</v>
      </c>
    </row>
    <row r="2890" customFormat="false" ht="15.75" hidden="false" customHeight="false" outlineLevel="0" collapsed="false">
      <c r="A2890" s="20" t="s">
        <v>6060</v>
      </c>
      <c r="B2890" s="53" t="n">
        <v>24.24</v>
      </c>
    </row>
    <row r="2891" customFormat="false" ht="15.75" hidden="false" customHeight="false" outlineLevel="0" collapsed="false">
      <c r="A2891" s="20" t="s">
        <v>6065</v>
      </c>
      <c r="B2891" s="53" t="n">
        <v>21.01</v>
      </c>
    </row>
    <row r="2892" customFormat="false" ht="15.75" hidden="false" customHeight="false" outlineLevel="0" collapsed="false">
      <c r="A2892" s="20" t="s">
        <v>6066</v>
      </c>
      <c r="B2892" s="53" t="n">
        <v>18.58</v>
      </c>
    </row>
    <row r="2893" customFormat="false" ht="15.75" hidden="false" customHeight="false" outlineLevel="0" collapsed="false">
      <c r="A2893" s="20" t="s">
        <v>6069</v>
      </c>
      <c r="B2893" s="53" t="n">
        <v>16.1</v>
      </c>
    </row>
    <row r="2894" customFormat="false" ht="15.75" hidden="false" customHeight="false" outlineLevel="0" collapsed="false">
      <c r="A2894" s="20" t="s">
        <v>6070</v>
      </c>
      <c r="B2894" s="53" t="n">
        <v>1.08</v>
      </c>
    </row>
    <row r="2895" customFormat="false" ht="15.75" hidden="false" customHeight="false" outlineLevel="0" collapsed="false">
      <c r="A2895" s="20" t="s">
        <v>6074</v>
      </c>
      <c r="B2895" s="53" t="n">
        <v>0.93</v>
      </c>
    </row>
    <row r="2896" customFormat="false" ht="15.75" hidden="false" customHeight="false" outlineLevel="0" collapsed="false">
      <c r="A2896" s="20" t="s">
        <v>6075</v>
      </c>
      <c r="B2896" s="53" t="n">
        <v>0.8</v>
      </c>
    </row>
    <row r="2897" customFormat="false" ht="15.75" hidden="false" customHeight="false" outlineLevel="0" collapsed="false">
      <c r="A2897" s="20" t="s">
        <v>6077</v>
      </c>
      <c r="B2897" s="53" t="n">
        <v>0.7</v>
      </c>
    </row>
    <row r="2898" customFormat="false" ht="15.75" hidden="false" customHeight="false" outlineLevel="0" collapsed="false">
      <c r="A2898" s="20" t="s">
        <v>6078</v>
      </c>
      <c r="B2898" s="53" t="n">
        <v>32.32</v>
      </c>
    </row>
    <row r="2899" customFormat="false" ht="15.75" hidden="false" customHeight="false" outlineLevel="0" collapsed="false">
      <c r="A2899" s="20" t="s">
        <v>6081</v>
      </c>
      <c r="B2899" s="53" t="n">
        <v>28.01</v>
      </c>
    </row>
    <row r="2900" customFormat="false" ht="15.75" hidden="false" customHeight="false" outlineLevel="0" collapsed="false">
      <c r="A2900" s="20" t="s">
        <v>6082</v>
      </c>
      <c r="B2900" s="53" t="n">
        <v>125.62</v>
      </c>
    </row>
    <row r="2901" customFormat="false" ht="15.75" hidden="false" customHeight="false" outlineLevel="0" collapsed="false">
      <c r="A2901" s="20" t="s">
        <v>6085</v>
      </c>
      <c r="B2901" s="53" t="n">
        <v>117.28</v>
      </c>
    </row>
    <row r="2902" customFormat="false" ht="15.75" hidden="false" customHeight="false" outlineLevel="0" collapsed="false">
      <c r="A2902" s="20" t="s">
        <v>6086</v>
      </c>
      <c r="B2902" s="53" t="n">
        <v>104.92</v>
      </c>
    </row>
    <row r="2903" customFormat="false" ht="15.75" hidden="false" customHeight="false" outlineLevel="0" collapsed="false">
      <c r="A2903" s="20" t="s">
        <v>6089</v>
      </c>
      <c r="B2903" s="53" t="n">
        <v>97.67</v>
      </c>
    </row>
    <row r="2904" customFormat="false" ht="15.75" hidden="false" customHeight="false" outlineLevel="0" collapsed="false">
      <c r="A2904" s="20" t="s">
        <v>6090</v>
      </c>
      <c r="B2904" s="53" t="n">
        <v>96.96</v>
      </c>
    </row>
    <row r="2905" customFormat="false" ht="15.75" hidden="false" customHeight="false" outlineLevel="0" collapsed="false">
      <c r="A2905" s="20" t="s">
        <v>6093</v>
      </c>
      <c r="B2905" s="53" t="n">
        <v>84.04</v>
      </c>
    </row>
    <row r="2906" customFormat="false" ht="15.75" hidden="false" customHeight="false" outlineLevel="0" collapsed="false">
      <c r="A2906" s="20" t="s">
        <v>6094</v>
      </c>
      <c r="B2906" s="53" t="n">
        <v>39.64</v>
      </c>
    </row>
    <row r="2907" customFormat="false" ht="15.75" hidden="false" customHeight="false" outlineLevel="0" collapsed="false">
      <c r="A2907" s="20" t="s">
        <v>6097</v>
      </c>
      <c r="B2907" s="53" t="n">
        <v>34.36</v>
      </c>
    </row>
    <row r="2908" customFormat="false" ht="15.75" hidden="false" customHeight="false" outlineLevel="0" collapsed="false">
      <c r="A2908" s="20" t="s">
        <v>6098</v>
      </c>
      <c r="B2908" s="53" t="n">
        <v>63.88</v>
      </c>
    </row>
    <row r="2909" customFormat="false" ht="15.75" hidden="false" customHeight="false" outlineLevel="0" collapsed="false">
      <c r="A2909" s="20" t="s">
        <v>6101</v>
      </c>
      <c r="B2909" s="53" t="n">
        <v>55.37</v>
      </c>
    </row>
    <row r="2910" customFormat="false" ht="15.75" hidden="false" customHeight="false" outlineLevel="0" collapsed="false">
      <c r="A2910" s="20" t="s">
        <v>6102</v>
      </c>
      <c r="B2910" s="53" t="n">
        <v>161.6</v>
      </c>
    </row>
    <row r="2911" customFormat="false" ht="15.75" hidden="false" customHeight="false" outlineLevel="0" collapsed="false">
      <c r="A2911" s="20" t="s">
        <v>6106</v>
      </c>
      <c r="B2911" s="53" t="n">
        <v>140.08</v>
      </c>
    </row>
    <row r="2912" customFormat="false" ht="15.75" hidden="false" customHeight="false" outlineLevel="0" collapsed="false">
      <c r="A2912" s="20" t="s">
        <v>6107</v>
      </c>
      <c r="B2912" s="53" t="n">
        <v>2.42</v>
      </c>
    </row>
    <row r="2913" customFormat="false" ht="15.75" hidden="false" customHeight="false" outlineLevel="0" collapsed="false">
      <c r="A2913" s="20" t="s">
        <v>6110</v>
      </c>
      <c r="B2913" s="53" t="n">
        <v>2.1</v>
      </c>
    </row>
    <row r="2914" customFormat="false" ht="15.75" hidden="false" customHeight="false" outlineLevel="0" collapsed="false">
      <c r="A2914" s="20" t="s">
        <v>6111</v>
      </c>
      <c r="B2914" s="53" t="n">
        <v>11.42</v>
      </c>
    </row>
    <row r="2915" customFormat="false" ht="15.75" hidden="false" customHeight="false" outlineLevel="0" collapsed="false">
      <c r="A2915" s="20" t="s">
        <v>6113</v>
      </c>
      <c r="B2915" s="53" t="n">
        <v>9.9</v>
      </c>
    </row>
    <row r="2916" customFormat="false" ht="15.75" hidden="false" customHeight="false" outlineLevel="0" collapsed="false">
      <c r="A2916" s="20" t="s">
        <v>6114</v>
      </c>
      <c r="B2916" s="53" t="n">
        <v>5.64</v>
      </c>
    </row>
    <row r="2917" customFormat="false" ht="15.75" hidden="false" customHeight="false" outlineLevel="0" collapsed="false">
      <c r="A2917" s="20" t="s">
        <v>6116</v>
      </c>
      <c r="B2917" s="53" t="n">
        <v>4.89</v>
      </c>
    </row>
    <row r="2918" customFormat="false" ht="15.75" hidden="false" customHeight="false" outlineLevel="0" collapsed="false">
      <c r="A2918" s="20" t="s">
        <v>6117</v>
      </c>
      <c r="B2918" s="53" t="n">
        <v>7.53</v>
      </c>
    </row>
    <row r="2919" customFormat="false" ht="15.75" hidden="false" customHeight="false" outlineLevel="0" collapsed="false">
      <c r="A2919" s="20" t="s">
        <v>6119</v>
      </c>
      <c r="B2919" s="53" t="n">
        <v>6.52</v>
      </c>
    </row>
    <row r="2920" customFormat="false" ht="15.75" hidden="false" customHeight="false" outlineLevel="0" collapsed="false">
      <c r="A2920" s="20" t="s">
        <v>6120</v>
      </c>
      <c r="B2920" s="53" t="n">
        <v>5.27</v>
      </c>
    </row>
    <row r="2921" customFormat="false" ht="15.75" hidden="false" customHeight="false" outlineLevel="0" collapsed="false">
      <c r="A2921" s="20" t="s">
        <v>6122</v>
      </c>
      <c r="B2921" s="53" t="n">
        <v>4.56</v>
      </c>
    </row>
    <row r="2922" customFormat="false" ht="15.75" hidden="false" customHeight="false" outlineLevel="0" collapsed="false">
      <c r="A2922" s="20" t="s">
        <v>6123</v>
      </c>
      <c r="B2922" s="53" t="n">
        <v>10.54</v>
      </c>
    </row>
    <row r="2923" customFormat="false" ht="15.75" hidden="false" customHeight="false" outlineLevel="0" collapsed="false">
      <c r="A2923" s="20" t="s">
        <v>6125</v>
      </c>
      <c r="B2923" s="53" t="n">
        <v>9.13</v>
      </c>
    </row>
    <row r="2924" customFormat="false" ht="15.75" hidden="false" customHeight="false" outlineLevel="0" collapsed="false">
      <c r="A2924" s="20" t="s">
        <v>6126</v>
      </c>
      <c r="B2924" s="53" t="n">
        <v>3.16</v>
      </c>
    </row>
    <row r="2925" customFormat="false" ht="15.75" hidden="false" customHeight="false" outlineLevel="0" collapsed="false">
      <c r="A2925" s="20" t="s">
        <v>6128</v>
      </c>
      <c r="B2925" s="53" t="n">
        <v>2.74</v>
      </c>
    </row>
    <row r="2926" customFormat="false" ht="15.75" hidden="false" customHeight="false" outlineLevel="0" collapsed="false">
      <c r="A2926" s="20" t="s">
        <v>6129</v>
      </c>
      <c r="B2926" s="53" t="n">
        <v>4.7</v>
      </c>
    </row>
    <row r="2927" customFormat="false" ht="15.75" hidden="false" customHeight="false" outlineLevel="0" collapsed="false">
      <c r="A2927" s="20" t="s">
        <v>6131</v>
      </c>
      <c r="B2927" s="53" t="n">
        <v>4.08</v>
      </c>
    </row>
    <row r="2928" customFormat="false" ht="15.75" hidden="false" customHeight="false" outlineLevel="0" collapsed="false">
      <c r="A2928" s="20" t="s">
        <v>6132</v>
      </c>
      <c r="B2928" s="53" t="n">
        <v>6.58</v>
      </c>
    </row>
    <row r="2929" customFormat="false" ht="15.75" hidden="false" customHeight="false" outlineLevel="0" collapsed="false">
      <c r="A2929" s="20" t="s">
        <v>6134</v>
      </c>
      <c r="B2929" s="53" t="n">
        <v>5.71</v>
      </c>
    </row>
    <row r="2930" customFormat="false" ht="15.75" hidden="false" customHeight="false" outlineLevel="0" collapsed="false">
      <c r="A2930" s="20" t="s">
        <v>6135</v>
      </c>
      <c r="B2930" s="53" t="n">
        <v>5.64</v>
      </c>
    </row>
    <row r="2931" customFormat="false" ht="15.75" hidden="false" customHeight="false" outlineLevel="0" collapsed="false">
      <c r="A2931" s="20" t="s">
        <v>6137</v>
      </c>
      <c r="B2931" s="53" t="n">
        <v>4.89</v>
      </c>
    </row>
    <row r="2932" customFormat="false" ht="15.75" hidden="false" customHeight="false" outlineLevel="0" collapsed="false">
      <c r="A2932" s="20" t="s">
        <v>6138</v>
      </c>
      <c r="B2932" s="53" t="n">
        <v>5.64</v>
      </c>
    </row>
    <row r="2933" customFormat="false" ht="15.75" hidden="false" customHeight="false" outlineLevel="0" collapsed="false">
      <c r="A2933" s="20" t="s">
        <v>6140</v>
      </c>
      <c r="B2933" s="53" t="n">
        <v>4.89</v>
      </c>
    </row>
    <row r="2934" customFormat="false" ht="15.75" hidden="false" customHeight="false" outlineLevel="0" collapsed="false">
      <c r="A2934" s="20" t="s">
        <v>6141</v>
      </c>
      <c r="B2934" s="53" t="n">
        <v>12.8</v>
      </c>
    </row>
    <row r="2935" customFormat="false" ht="15.75" hidden="false" customHeight="false" outlineLevel="0" collapsed="false">
      <c r="A2935" s="20" t="s">
        <v>6143</v>
      </c>
      <c r="B2935" s="53" t="n">
        <v>11.09</v>
      </c>
    </row>
    <row r="2936" customFormat="false" ht="15.75" hidden="false" customHeight="false" outlineLevel="0" collapsed="false">
      <c r="A2936" s="20" t="s">
        <v>6144</v>
      </c>
      <c r="B2936" s="53" t="n">
        <v>11.29</v>
      </c>
    </row>
    <row r="2937" customFormat="false" ht="15.75" hidden="false" customHeight="false" outlineLevel="0" collapsed="false">
      <c r="A2937" s="20" t="s">
        <v>6147</v>
      </c>
      <c r="B2937" s="53" t="n">
        <v>9.79</v>
      </c>
    </row>
    <row r="2938" customFormat="false" ht="15.75" hidden="false" customHeight="false" outlineLevel="0" collapsed="false">
      <c r="A2938" s="20" t="s">
        <v>6148</v>
      </c>
      <c r="B2938" s="53" t="n">
        <v>10.54</v>
      </c>
    </row>
    <row r="2939" customFormat="false" ht="15.75" hidden="false" customHeight="false" outlineLevel="0" collapsed="false">
      <c r="A2939" s="20" t="s">
        <v>6151</v>
      </c>
      <c r="B2939" s="53" t="n">
        <v>9.13</v>
      </c>
    </row>
    <row r="2940" customFormat="false" ht="15.75" hidden="false" customHeight="false" outlineLevel="0" collapsed="false">
      <c r="A2940" s="20" t="s">
        <v>6152</v>
      </c>
      <c r="B2940" s="53" t="n">
        <v>7.53</v>
      </c>
    </row>
    <row r="2941" customFormat="false" ht="15.75" hidden="false" customHeight="false" outlineLevel="0" collapsed="false">
      <c r="A2941" s="20" t="s">
        <v>6156</v>
      </c>
      <c r="B2941" s="53" t="n">
        <v>6.52</v>
      </c>
    </row>
    <row r="2942" customFormat="false" ht="15.75" hidden="false" customHeight="false" outlineLevel="0" collapsed="false">
      <c r="A2942" s="20" t="s">
        <v>6157</v>
      </c>
      <c r="B2942" s="53" t="n">
        <v>5.27</v>
      </c>
    </row>
    <row r="2943" customFormat="false" ht="15.75" hidden="false" customHeight="false" outlineLevel="0" collapsed="false">
      <c r="A2943" s="20" t="s">
        <v>6160</v>
      </c>
      <c r="B2943" s="53" t="n">
        <v>4.56</v>
      </c>
    </row>
    <row r="2944" customFormat="false" ht="15.75" hidden="false" customHeight="false" outlineLevel="0" collapsed="false">
      <c r="A2944" s="20" t="s">
        <v>6161</v>
      </c>
      <c r="B2944" s="53" t="n">
        <v>1.77</v>
      </c>
    </row>
    <row r="2945" customFormat="false" ht="15.75" hidden="false" customHeight="false" outlineLevel="0" collapsed="false">
      <c r="A2945" s="20" t="s">
        <v>6163</v>
      </c>
      <c r="B2945" s="53" t="n">
        <v>1.54</v>
      </c>
    </row>
    <row r="2946" customFormat="false" ht="15.75" hidden="false" customHeight="false" outlineLevel="0" collapsed="false">
      <c r="A2946" s="20" t="s">
        <v>6164</v>
      </c>
      <c r="B2946" s="53" t="n">
        <v>23.43</v>
      </c>
    </row>
    <row r="2947" customFormat="false" ht="15.75" hidden="false" customHeight="false" outlineLevel="0" collapsed="false">
      <c r="A2947" s="20" t="s">
        <v>6167</v>
      </c>
      <c r="B2947" s="53" t="n">
        <v>20.31</v>
      </c>
    </row>
    <row r="2948" customFormat="false" ht="15.75" hidden="false" customHeight="false" outlineLevel="0" collapsed="false">
      <c r="A2948" s="20" t="s">
        <v>6168</v>
      </c>
      <c r="B2948" s="53" t="n">
        <v>64.64</v>
      </c>
    </row>
    <row r="2949" customFormat="false" ht="15.75" hidden="false" customHeight="false" outlineLevel="0" collapsed="false">
      <c r="A2949" s="20" t="s">
        <v>6171</v>
      </c>
      <c r="B2949" s="53" t="n">
        <v>56.03</v>
      </c>
    </row>
    <row r="2950" customFormat="false" ht="15.75" hidden="false" customHeight="false" outlineLevel="0" collapsed="false">
      <c r="A2950" s="20" t="s">
        <v>6172</v>
      </c>
      <c r="B2950" s="53" t="n">
        <v>6.58</v>
      </c>
    </row>
    <row r="2951" customFormat="false" ht="15.75" hidden="false" customHeight="false" outlineLevel="0" collapsed="false">
      <c r="A2951" s="20" t="s">
        <v>6174</v>
      </c>
      <c r="B2951" s="53" t="n">
        <v>5.71</v>
      </c>
    </row>
    <row r="2952" customFormat="false" ht="15.75" hidden="false" customHeight="false" outlineLevel="0" collapsed="false">
      <c r="A2952" s="20" t="s">
        <v>6175</v>
      </c>
      <c r="B2952" s="53" t="n">
        <v>7.15</v>
      </c>
    </row>
    <row r="2953" customFormat="false" ht="15.75" hidden="false" customHeight="false" outlineLevel="0" collapsed="false">
      <c r="A2953" s="20" t="s">
        <v>6177</v>
      </c>
      <c r="B2953" s="53" t="n">
        <v>6.2</v>
      </c>
    </row>
    <row r="2954" customFormat="false" ht="15.75" hidden="false" customHeight="false" outlineLevel="0" collapsed="false">
      <c r="A2954" s="20" t="s">
        <v>6178</v>
      </c>
      <c r="B2954" s="53" t="n">
        <v>298.45</v>
      </c>
    </row>
    <row r="2955" customFormat="false" ht="15.75" hidden="false" customHeight="false" outlineLevel="0" collapsed="false">
      <c r="A2955" s="20" t="s">
        <v>6181</v>
      </c>
      <c r="B2955" s="53" t="n">
        <v>259.31</v>
      </c>
    </row>
    <row r="2956" customFormat="false" ht="15.75" hidden="false" customHeight="false" outlineLevel="0" collapsed="false">
      <c r="A2956" s="20" t="s">
        <v>6182</v>
      </c>
      <c r="B2956" s="53" t="n">
        <v>447.67</v>
      </c>
    </row>
    <row r="2957" customFormat="false" ht="15.75" hidden="false" customHeight="false" outlineLevel="0" collapsed="false">
      <c r="A2957" s="20" t="s">
        <v>6185</v>
      </c>
      <c r="B2957" s="53" t="n">
        <v>388.96</v>
      </c>
    </row>
    <row r="2958" customFormat="false" ht="15.75" hidden="false" customHeight="false" outlineLevel="0" collapsed="false">
      <c r="A2958" s="20" t="s">
        <v>6186</v>
      </c>
      <c r="B2958" s="53" t="n">
        <v>650.44</v>
      </c>
    </row>
    <row r="2959" customFormat="false" ht="15.75" hidden="false" customHeight="false" outlineLevel="0" collapsed="false">
      <c r="A2959" s="20" t="s">
        <v>6189</v>
      </c>
      <c r="B2959" s="53" t="n">
        <v>565.14</v>
      </c>
    </row>
    <row r="2960" customFormat="false" ht="15.75" hidden="false" customHeight="false" outlineLevel="0" collapsed="false">
      <c r="A2960" s="20" t="s">
        <v>6190</v>
      </c>
      <c r="B2960" s="53" t="n">
        <v>895.34</v>
      </c>
    </row>
    <row r="2961" customFormat="false" ht="15.75" hidden="false" customHeight="false" outlineLevel="0" collapsed="false">
      <c r="A2961" s="20" t="s">
        <v>6193</v>
      </c>
      <c r="B2961" s="53" t="n">
        <v>777.92</v>
      </c>
    </row>
    <row r="2962" customFormat="false" ht="15.75" hidden="false" customHeight="false" outlineLevel="0" collapsed="false">
      <c r="A2962" s="20" t="s">
        <v>6194</v>
      </c>
      <c r="B2962" s="53" t="n">
        <v>22.32</v>
      </c>
    </row>
    <row r="2963" customFormat="false" ht="15.75" hidden="false" customHeight="false" outlineLevel="0" collapsed="false">
      <c r="A2963" s="20" t="s">
        <v>6197</v>
      </c>
      <c r="B2963" s="53" t="n">
        <v>19.33</v>
      </c>
    </row>
    <row r="2964" customFormat="false" ht="15.75" hidden="false" customHeight="false" outlineLevel="0" collapsed="false">
      <c r="A2964" s="20" t="s">
        <v>6198</v>
      </c>
      <c r="B2964" s="53" t="n">
        <v>55.38</v>
      </c>
    </row>
    <row r="2965" customFormat="false" ht="15.75" hidden="false" customHeight="false" outlineLevel="0" collapsed="false">
      <c r="A2965" s="20" t="s">
        <v>6200</v>
      </c>
      <c r="B2965" s="53" t="n">
        <v>47.97</v>
      </c>
    </row>
    <row r="2966" customFormat="false" ht="15.75" hidden="false" customHeight="false" outlineLevel="0" collapsed="false">
      <c r="A2966" s="20" t="s">
        <v>6201</v>
      </c>
      <c r="B2966" s="53" t="n">
        <v>276.9</v>
      </c>
    </row>
    <row r="2967" customFormat="false" ht="15.75" hidden="false" customHeight="false" outlineLevel="0" collapsed="false">
      <c r="A2967" s="20" t="s">
        <v>6204</v>
      </c>
      <c r="B2967" s="53" t="n">
        <v>239.85</v>
      </c>
    </row>
    <row r="2968" customFormat="false" ht="15.75" hidden="false" customHeight="false" outlineLevel="0" collapsed="false">
      <c r="A2968" s="20" t="s">
        <v>6205</v>
      </c>
      <c r="B2968" s="53" t="n">
        <v>92.3</v>
      </c>
    </row>
    <row r="2969" customFormat="false" ht="15.75" hidden="false" customHeight="false" outlineLevel="0" collapsed="false">
      <c r="A2969" s="20" t="s">
        <v>6207</v>
      </c>
      <c r="B2969" s="53" t="n">
        <v>79.95</v>
      </c>
    </row>
    <row r="2970" customFormat="false" ht="15.75" hidden="false" customHeight="false" outlineLevel="0" collapsed="false">
      <c r="A2970" s="20" t="s">
        <v>6208</v>
      </c>
      <c r="B2970" s="53" t="n">
        <v>92.3</v>
      </c>
    </row>
    <row r="2971" customFormat="false" ht="15.75" hidden="false" customHeight="false" outlineLevel="0" collapsed="false">
      <c r="A2971" s="20" t="s">
        <v>6211</v>
      </c>
      <c r="B2971" s="53" t="n">
        <v>79.95</v>
      </c>
    </row>
    <row r="2972" customFormat="false" ht="15.75" hidden="false" customHeight="false" outlineLevel="0" collapsed="false">
      <c r="A2972" s="20" t="s">
        <v>6212</v>
      </c>
      <c r="B2972" s="53" t="n">
        <v>184.6</v>
      </c>
    </row>
    <row r="2973" customFormat="false" ht="15.75" hidden="false" customHeight="false" outlineLevel="0" collapsed="false">
      <c r="A2973" s="20" t="s">
        <v>6215</v>
      </c>
      <c r="B2973" s="53" t="n">
        <v>159.9</v>
      </c>
    </row>
    <row r="2974" customFormat="false" ht="15.75" hidden="false" customHeight="false" outlineLevel="0" collapsed="false">
      <c r="A2974" s="20" t="s">
        <v>6216</v>
      </c>
      <c r="B2974" s="53" t="n">
        <v>11.77</v>
      </c>
    </row>
    <row r="2975" customFormat="false" ht="15.75" hidden="false" customHeight="false" outlineLevel="0" collapsed="false">
      <c r="A2975" s="20" t="s">
        <v>6219</v>
      </c>
      <c r="B2975" s="53" t="n">
        <v>10.54</v>
      </c>
    </row>
    <row r="2976" customFormat="false" ht="15.75" hidden="false" customHeight="false" outlineLevel="0" collapsed="false">
      <c r="A2976" s="20" t="s">
        <v>6220</v>
      </c>
      <c r="B2976" s="53" t="n">
        <v>12.15</v>
      </c>
    </row>
    <row r="2977" customFormat="false" ht="15.75" hidden="false" customHeight="false" outlineLevel="0" collapsed="false">
      <c r="A2977" s="20" t="s">
        <v>6222</v>
      </c>
      <c r="B2977" s="53" t="n">
        <v>10.87</v>
      </c>
    </row>
    <row r="2978" customFormat="false" ht="15.75" hidden="false" customHeight="false" outlineLevel="0" collapsed="false">
      <c r="A2978" s="20" t="s">
        <v>6223</v>
      </c>
      <c r="B2978" s="53" t="n">
        <v>13.01</v>
      </c>
    </row>
    <row r="2979" customFormat="false" ht="15.75" hidden="false" customHeight="false" outlineLevel="0" collapsed="false">
      <c r="A2979" s="20" t="s">
        <v>6225</v>
      </c>
      <c r="B2979" s="53" t="n">
        <v>11.63</v>
      </c>
    </row>
    <row r="2980" customFormat="false" ht="15.75" hidden="false" customHeight="false" outlineLevel="0" collapsed="false">
      <c r="A2980" s="20" t="s">
        <v>6226</v>
      </c>
      <c r="B2980" s="53" t="n">
        <v>16.36</v>
      </c>
    </row>
    <row r="2981" customFormat="false" ht="15.75" hidden="false" customHeight="false" outlineLevel="0" collapsed="false">
      <c r="A2981" s="20" t="s">
        <v>6228</v>
      </c>
      <c r="B2981" s="53" t="n">
        <v>14.61</v>
      </c>
    </row>
    <row r="2982" customFormat="false" ht="15.75" hidden="false" customHeight="false" outlineLevel="0" collapsed="false">
      <c r="A2982" s="20" t="s">
        <v>6229</v>
      </c>
      <c r="B2982" s="53" t="n">
        <v>33.64</v>
      </c>
    </row>
    <row r="2983" customFormat="false" ht="15.75" hidden="false" customHeight="false" outlineLevel="0" collapsed="false">
      <c r="A2983" s="20" t="s">
        <v>6231</v>
      </c>
      <c r="B2983" s="53" t="n">
        <v>30.14</v>
      </c>
    </row>
    <row r="2984" customFormat="false" ht="15.75" hidden="false" customHeight="false" outlineLevel="0" collapsed="false">
      <c r="A2984" s="20" t="s">
        <v>6232</v>
      </c>
      <c r="B2984" s="53" t="n">
        <v>32.32</v>
      </c>
    </row>
    <row r="2985" customFormat="false" ht="15.75" hidden="false" customHeight="false" outlineLevel="0" collapsed="false">
      <c r="A2985" s="20" t="s">
        <v>6235</v>
      </c>
      <c r="B2985" s="53" t="n">
        <v>28.01</v>
      </c>
    </row>
    <row r="2986" customFormat="false" ht="15.75" hidden="false" customHeight="false" outlineLevel="0" collapsed="false">
      <c r="A2986" s="20" t="s">
        <v>6236</v>
      </c>
      <c r="B2986" s="53" t="n">
        <v>72.72</v>
      </c>
    </row>
    <row r="2987" customFormat="false" ht="15.75" hidden="false" customHeight="false" outlineLevel="0" collapsed="false">
      <c r="A2987" s="20" t="s">
        <v>6238</v>
      </c>
      <c r="B2987" s="53" t="n">
        <v>63.03</v>
      </c>
    </row>
    <row r="2988" customFormat="false" ht="15.75" hidden="false" customHeight="false" outlineLevel="0" collapsed="false">
      <c r="A2988" s="20" t="s">
        <v>6239</v>
      </c>
      <c r="B2988" s="53" t="n">
        <v>1.92</v>
      </c>
    </row>
    <row r="2989" customFormat="false" ht="15.75" hidden="false" customHeight="false" outlineLevel="0" collapsed="false">
      <c r="A2989" s="20" t="s">
        <v>6243</v>
      </c>
      <c r="B2989" s="53" t="n">
        <v>1.87</v>
      </c>
    </row>
    <row r="2990" customFormat="false" ht="15.75" hidden="false" customHeight="false" outlineLevel="0" collapsed="false">
      <c r="A2990" s="20" t="s">
        <v>6244</v>
      </c>
      <c r="B2990" s="53" t="n">
        <v>11.16</v>
      </c>
    </row>
    <row r="2991" customFormat="false" ht="15.75" hidden="false" customHeight="false" outlineLevel="0" collapsed="false">
      <c r="A2991" s="20" t="s">
        <v>6247</v>
      </c>
      <c r="B2991" s="53" t="n">
        <v>9.66</v>
      </c>
    </row>
    <row r="2992" customFormat="false" ht="15.75" hidden="false" customHeight="false" outlineLevel="0" collapsed="false">
      <c r="A2992" s="20" t="s">
        <v>6248</v>
      </c>
      <c r="B2992" s="53" t="n">
        <v>22.32</v>
      </c>
    </row>
    <row r="2993" customFormat="false" ht="15.75" hidden="false" customHeight="false" outlineLevel="0" collapsed="false">
      <c r="A2993" s="20" t="s">
        <v>6251</v>
      </c>
      <c r="B2993" s="53" t="n">
        <v>19.33</v>
      </c>
    </row>
    <row r="2994" customFormat="false" ht="15.75" hidden="false" customHeight="false" outlineLevel="0" collapsed="false">
      <c r="A2994" s="20" t="s">
        <v>6252</v>
      </c>
      <c r="B2994" s="53" t="n">
        <v>44.64</v>
      </c>
    </row>
    <row r="2995" customFormat="false" ht="15.75" hidden="false" customHeight="false" outlineLevel="0" collapsed="false">
      <c r="A2995" s="20" t="s">
        <v>6255</v>
      </c>
      <c r="B2995" s="53" t="n">
        <v>38.66</v>
      </c>
    </row>
    <row r="2996" customFormat="false" ht="15.75" hidden="false" customHeight="false" outlineLevel="0" collapsed="false">
      <c r="A2996" s="20" t="s">
        <v>6256</v>
      </c>
      <c r="B2996" s="53" t="n">
        <v>100.44</v>
      </c>
    </row>
    <row r="2997" customFormat="false" ht="15.75" hidden="false" customHeight="false" outlineLevel="0" collapsed="false">
      <c r="A2997" s="20" t="s">
        <v>6258</v>
      </c>
      <c r="B2997" s="53" t="n">
        <v>86.99</v>
      </c>
    </row>
    <row r="2998" customFormat="false" ht="15.75" hidden="false" customHeight="false" outlineLevel="0" collapsed="false">
      <c r="A2998" s="20" t="s">
        <v>6259</v>
      </c>
      <c r="B2998" s="53" t="n">
        <v>7.81</v>
      </c>
    </row>
    <row r="2999" customFormat="false" ht="15.75" hidden="false" customHeight="false" outlineLevel="0" collapsed="false">
      <c r="A2999" s="20" t="s">
        <v>6261</v>
      </c>
      <c r="B2999" s="53" t="n">
        <v>6.76</v>
      </c>
    </row>
    <row r="3000" customFormat="false" ht="15.75" hidden="false" customHeight="false" outlineLevel="0" collapsed="false">
      <c r="A3000" s="20" t="s">
        <v>6262</v>
      </c>
      <c r="B3000" s="53" t="n">
        <v>13.39</v>
      </c>
    </row>
    <row r="3001" customFormat="false" ht="15.75" hidden="false" customHeight="false" outlineLevel="0" collapsed="false">
      <c r="A3001" s="20" t="s">
        <v>6264</v>
      </c>
      <c r="B3001" s="53" t="n">
        <v>11.59</v>
      </c>
    </row>
    <row r="3002" customFormat="false" ht="15.75" hidden="false" customHeight="false" outlineLevel="0" collapsed="false">
      <c r="A3002" s="20" t="s">
        <v>6265</v>
      </c>
      <c r="B3002" s="53" t="n">
        <v>21.81</v>
      </c>
    </row>
    <row r="3003" customFormat="false" ht="15.75" hidden="false" customHeight="false" outlineLevel="0" collapsed="false">
      <c r="A3003" s="20" t="s">
        <v>6268</v>
      </c>
      <c r="B3003" s="53" t="n">
        <v>18.91</v>
      </c>
    </row>
    <row r="3004" customFormat="false" ht="15.75" hidden="false" customHeight="false" outlineLevel="0" collapsed="false">
      <c r="A3004" s="20" t="s">
        <v>6269</v>
      </c>
      <c r="B3004" s="53" t="n">
        <v>24.24</v>
      </c>
    </row>
    <row r="3005" customFormat="false" ht="15.75" hidden="false" customHeight="false" outlineLevel="0" collapsed="false">
      <c r="A3005" s="20" t="s">
        <v>6272</v>
      </c>
      <c r="B3005" s="53" t="n">
        <v>21.01</v>
      </c>
    </row>
    <row r="3006" customFormat="false" ht="15.75" hidden="false" customHeight="false" outlineLevel="0" collapsed="false">
      <c r="A3006" s="20" t="s">
        <v>6273</v>
      </c>
      <c r="B3006" s="53" t="n">
        <v>7.01</v>
      </c>
    </row>
    <row r="3007" customFormat="false" ht="15.75" hidden="false" customHeight="false" outlineLevel="0" collapsed="false">
      <c r="A3007" s="20" t="s">
        <v>6276</v>
      </c>
      <c r="B3007" s="53" t="n">
        <v>6.19</v>
      </c>
    </row>
    <row r="3008" customFormat="false" ht="15.75" hidden="false" customHeight="false" outlineLevel="0" collapsed="false">
      <c r="A3008" s="20" t="s">
        <v>6277</v>
      </c>
      <c r="B3008" s="53" t="n">
        <v>2.29</v>
      </c>
    </row>
    <row r="3009" customFormat="false" ht="15.75" hidden="false" customHeight="false" outlineLevel="0" collapsed="false">
      <c r="A3009" s="20" t="s">
        <v>6281</v>
      </c>
      <c r="B3009" s="53" t="n">
        <v>1.98</v>
      </c>
    </row>
    <row r="3010" customFormat="false" ht="15.75" hidden="false" customHeight="false" outlineLevel="0" collapsed="false">
      <c r="A3010" s="20" t="s">
        <v>6282</v>
      </c>
      <c r="B3010" s="53" t="n">
        <v>54.17</v>
      </c>
    </row>
    <row r="3011" customFormat="false" ht="15.75" hidden="false" customHeight="false" outlineLevel="0" collapsed="false">
      <c r="A3011" s="20" t="s">
        <v>6284</v>
      </c>
      <c r="B3011" s="53" t="n">
        <v>46.92</v>
      </c>
    </row>
    <row r="3012" customFormat="false" ht="15.75" hidden="false" customHeight="false" outlineLevel="0" collapsed="false">
      <c r="A3012" s="20" t="s">
        <v>6285</v>
      </c>
      <c r="B3012" s="53" t="n">
        <v>55.52</v>
      </c>
    </row>
    <row r="3013" customFormat="false" ht="15.75" hidden="false" customHeight="false" outlineLevel="0" collapsed="false">
      <c r="A3013" s="20" t="s">
        <v>6287</v>
      </c>
      <c r="B3013" s="53" t="n">
        <v>48.09</v>
      </c>
    </row>
    <row r="3014" customFormat="false" ht="15.75" hidden="false" customHeight="false" outlineLevel="0" collapsed="false">
      <c r="A3014" s="20" t="s">
        <v>6288</v>
      </c>
      <c r="B3014" s="53" t="n">
        <v>63.65</v>
      </c>
    </row>
    <row r="3015" customFormat="false" ht="15.75" hidden="false" customHeight="false" outlineLevel="0" collapsed="false">
      <c r="A3015" s="20" t="s">
        <v>6290</v>
      </c>
      <c r="B3015" s="53" t="n">
        <v>55.13</v>
      </c>
    </row>
    <row r="3016" customFormat="false" ht="15.75" hidden="false" customHeight="false" outlineLevel="0" collapsed="false">
      <c r="A3016" s="20" t="s">
        <v>6291</v>
      </c>
      <c r="B3016" s="53" t="n">
        <v>66.36</v>
      </c>
    </row>
    <row r="3017" customFormat="false" ht="15.75" hidden="false" customHeight="false" outlineLevel="0" collapsed="false">
      <c r="A3017" s="20" t="s">
        <v>6293</v>
      </c>
      <c r="B3017" s="53" t="n">
        <v>57.48</v>
      </c>
    </row>
    <row r="3018" customFormat="false" ht="15.75" hidden="false" customHeight="false" outlineLevel="0" collapsed="false">
      <c r="A3018" s="20" t="s">
        <v>6294</v>
      </c>
      <c r="B3018" s="53" t="n">
        <v>82.61</v>
      </c>
    </row>
    <row r="3019" customFormat="false" ht="15.75" hidden="false" customHeight="false" outlineLevel="0" collapsed="false">
      <c r="A3019" s="20" t="s">
        <v>6296</v>
      </c>
      <c r="B3019" s="53" t="n">
        <v>71.56</v>
      </c>
    </row>
    <row r="3020" customFormat="false" ht="15.75" hidden="false" customHeight="false" outlineLevel="0" collapsed="false">
      <c r="A3020" s="20" t="s">
        <v>6297</v>
      </c>
      <c r="B3020" s="53" t="n">
        <v>31.6</v>
      </c>
    </row>
    <row r="3021" customFormat="false" ht="15.75" hidden="false" customHeight="false" outlineLevel="0" collapsed="false">
      <c r="A3021" s="20" t="s">
        <v>6301</v>
      </c>
      <c r="B3021" s="53" t="n">
        <v>28.43</v>
      </c>
    </row>
    <row r="3022" customFormat="false" ht="15.75" hidden="false" customHeight="false" outlineLevel="0" collapsed="false">
      <c r="A3022" s="20" t="s">
        <v>6302</v>
      </c>
      <c r="B3022" s="53" t="n">
        <v>32.97</v>
      </c>
    </row>
    <row r="3023" customFormat="false" ht="15.75" hidden="false" customHeight="false" outlineLevel="0" collapsed="false">
      <c r="A3023" s="20" t="s">
        <v>6306</v>
      </c>
      <c r="B3023" s="53" t="n">
        <v>29.8</v>
      </c>
    </row>
    <row r="3024" customFormat="false" ht="15.75" hidden="false" customHeight="false" outlineLevel="0" collapsed="false">
      <c r="A3024" s="20" t="s">
        <v>6307</v>
      </c>
      <c r="B3024" s="53" t="n">
        <v>31.24</v>
      </c>
    </row>
    <row r="3025" customFormat="false" ht="15.75" hidden="false" customHeight="false" outlineLevel="0" collapsed="false">
      <c r="A3025" s="20" t="s">
        <v>6311</v>
      </c>
      <c r="B3025" s="53" t="n">
        <v>28.07</v>
      </c>
    </row>
    <row r="3026" customFormat="false" ht="15.75" hidden="false" customHeight="false" outlineLevel="0" collapsed="false">
      <c r="A3026" s="20" t="s">
        <v>6312</v>
      </c>
      <c r="B3026" s="53" t="n">
        <v>32.97</v>
      </c>
    </row>
    <row r="3027" customFormat="false" ht="15.75" hidden="false" customHeight="false" outlineLevel="0" collapsed="false">
      <c r="A3027" s="20" t="s">
        <v>6314</v>
      </c>
      <c r="B3027" s="53" t="n">
        <v>29.8</v>
      </c>
    </row>
    <row r="3028" customFormat="false" ht="15.75" hidden="false" customHeight="false" outlineLevel="0" collapsed="false">
      <c r="A3028" s="20" t="s">
        <v>6315</v>
      </c>
      <c r="B3028" s="53" t="n">
        <v>10.31</v>
      </c>
    </row>
    <row r="3029" customFormat="false" ht="15.75" hidden="false" customHeight="false" outlineLevel="0" collapsed="false">
      <c r="A3029" s="20" t="s">
        <v>6319</v>
      </c>
      <c r="B3029" s="53" t="n">
        <v>9.51</v>
      </c>
    </row>
    <row r="3030" customFormat="false" ht="15.75" hidden="false" customHeight="false" outlineLevel="0" collapsed="false">
      <c r="A3030" s="20" t="s">
        <v>6320</v>
      </c>
      <c r="B3030" s="53" t="n">
        <v>20.16</v>
      </c>
    </row>
    <row r="3031" customFormat="false" ht="15.75" hidden="false" customHeight="false" outlineLevel="0" collapsed="false">
      <c r="A3031" s="20" t="s">
        <v>6323</v>
      </c>
      <c r="B3031" s="53" t="n">
        <v>17.46</v>
      </c>
    </row>
    <row r="3032" customFormat="false" ht="15.75" hidden="false" customHeight="false" outlineLevel="0" collapsed="false">
      <c r="A3032" s="20" t="s">
        <v>6324</v>
      </c>
      <c r="B3032" s="53" t="n">
        <v>0.85</v>
      </c>
    </row>
    <row r="3033" customFormat="false" ht="15.75" hidden="false" customHeight="false" outlineLevel="0" collapsed="false">
      <c r="A3033" s="20" t="s">
        <v>6327</v>
      </c>
      <c r="B3033" s="53" t="n">
        <v>0.74</v>
      </c>
    </row>
    <row r="3034" customFormat="false" ht="15.75" hidden="false" customHeight="false" outlineLevel="0" collapsed="false">
      <c r="A3034" s="20" t="s">
        <v>6328</v>
      </c>
      <c r="B3034" s="53" t="n">
        <v>12.05</v>
      </c>
    </row>
    <row r="3035" customFormat="false" ht="15.75" hidden="false" customHeight="false" outlineLevel="0" collapsed="false">
      <c r="A3035" s="20" t="s">
        <v>6332</v>
      </c>
      <c r="B3035" s="53" t="n">
        <v>10.44</v>
      </c>
    </row>
    <row r="3036" customFormat="false" ht="15.75" hidden="false" customHeight="false" outlineLevel="0" collapsed="false">
      <c r="A3036" s="20" t="s">
        <v>6333</v>
      </c>
      <c r="B3036" s="53" t="n">
        <v>19.3</v>
      </c>
    </row>
    <row r="3037" customFormat="false" ht="15.75" hidden="false" customHeight="false" outlineLevel="0" collapsed="false">
      <c r="A3037" s="20" t="s">
        <v>6335</v>
      </c>
      <c r="B3037" s="53" t="n">
        <v>16.73</v>
      </c>
    </row>
    <row r="3038" customFormat="false" ht="15.75" hidden="false" customHeight="false" outlineLevel="0" collapsed="false">
      <c r="A3038" s="20" t="s">
        <v>6336</v>
      </c>
      <c r="B3038" s="53" t="n">
        <v>24.14</v>
      </c>
    </row>
    <row r="3039" customFormat="false" ht="15.75" hidden="false" customHeight="false" outlineLevel="0" collapsed="false">
      <c r="A3039" s="20" t="s">
        <v>6338</v>
      </c>
      <c r="B3039" s="53" t="n">
        <v>20.92</v>
      </c>
    </row>
    <row r="3040" customFormat="false" ht="15.75" hidden="false" customHeight="false" outlineLevel="0" collapsed="false">
      <c r="A3040" s="20" t="s">
        <v>6339</v>
      </c>
      <c r="B3040" s="53" t="n">
        <v>141.24</v>
      </c>
    </row>
    <row r="3041" customFormat="false" ht="15.75" hidden="false" customHeight="false" outlineLevel="0" collapsed="false">
      <c r="A3041" s="20" t="s">
        <v>6343</v>
      </c>
      <c r="B3041" s="53" t="n">
        <v>129.28</v>
      </c>
    </row>
    <row r="3042" customFormat="false" ht="15.75" hidden="false" customHeight="false" outlineLevel="0" collapsed="false">
      <c r="A3042" s="20" t="s">
        <v>6344</v>
      </c>
      <c r="B3042" s="53" t="n">
        <v>240.11</v>
      </c>
    </row>
    <row r="3043" customFormat="false" ht="15.75" hidden="false" customHeight="false" outlineLevel="0" collapsed="false">
      <c r="A3043" s="20" t="s">
        <v>6347</v>
      </c>
      <c r="B3043" s="53" t="n">
        <v>219.78</v>
      </c>
    </row>
    <row r="3044" customFormat="false" ht="15.75" hidden="false" customHeight="false" outlineLevel="0" collapsed="false">
      <c r="A3044" s="20" t="s">
        <v>6348</v>
      </c>
      <c r="B3044" s="53" t="n">
        <v>324.86</v>
      </c>
    </row>
    <row r="3045" customFormat="false" ht="15.75" hidden="false" customHeight="false" outlineLevel="0" collapsed="false">
      <c r="A3045" s="20" t="s">
        <v>6351</v>
      </c>
      <c r="B3045" s="53" t="n">
        <v>297.61</v>
      </c>
    </row>
    <row r="3046" customFormat="false" ht="15.75" hidden="false" customHeight="false" outlineLevel="0" collapsed="false">
      <c r="A3046" s="20" t="s">
        <v>6352</v>
      </c>
      <c r="B3046" s="53" t="n">
        <v>552.27</v>
      </c>
    </row>
    <row r="3047" customFormat="false" ht="15.75" hidden="false" customHeight="false" outlineLevel="0" collapsed="false">
      <c r="A3047" s="20" t="s">
        <v>6355</v>
      </c>
      <c r="B3047" s="53" t="n">
        <v>505.94</v>
      </c>
    </row>
    <row r="3048" customFormat="false" ht="15.75" hidden="false" customHeight="false" outlineLevel="0" collapsed="false">
      <c r="A3048" s="20" t="s">
        <v>6356</v>
      </c>
      <c r="B3048" s="53" t="n">
        <v>20.6</v>
      </c>
    </row>
    <row r="3049" customFormat="false" ht="15.75" hidden="false" customHeight="false" outlineLevel="0" collapsed="false">
      <c r="A3049" s="20" t="s">
        <v>6360</v>
      </c>
      <c r="B3049" s="53" t="n">
        <v>18.9</v>
      </c>
    </row>
    <row r="3050" customFormat="false" ht="15.75" hidden="false" customHeight="false" outlineLevel="0" collapsed="false">
      <c r="A3050" s="20" t="s">
        <v>6361</v>
      </c>
      <c r="B3050" s="53" t="n">
        <v>30.56</v>
      </c>
    </row>
    <row r="3051" customFormat="false" ht="15.75" hidden="false" customHeight="false" outlineLevel="0" collapsed="false">
      <c r="A3051" s="20" t="s">
        <v>6364</v>
      </c>
      <c r="B3051" s="53" t="n">
        <v>28</v>
      </c>
    </row>
    <row r="3052" customFormat="false" ht="15.75" hidden="false" customHeight="false" outlineLevel="0" collapsed="false">
      <c r="A3052" s="20" t="s">
        <v>6365</v>
      </c>
      <c r="B3052" s="53" t="n">
        <v>24.21</v>
      </c>
    </row>
    <row r="3053" customFormat="false" ht="15.75" hidden="false" customHeight="false" outlineLevel="0" collapsed="false">
      <c r="A3053" s="20" t="s">
        <v>6369</v>
      </c>
      <c r="B3053" s="53" t="n">
        <v>22.21</v>
      </c>
    </row>
    <row r="3054" customFormat="false" ht="15.75" hidden="false" customHeight="false" outlineLevel="0" collapsed="false">
      <c r="A3054" s="20" t="s">
        <v>6370</v>
      </c>
      <c r="B3054" s="53" t="n">
        <v>35.91</v>
      </c>
    </row>
    <row r="3055" customFormat="false" ht="15.75" hidden="false" customHeight="false" outlineLevel="0" collapsed="false">
      <c r="A3055" s="20" t="s">
        <v>6374</v>
      </c>
      <c r="B3055" s="53" t="n">
        <v>32.9</v>
      </c>
    </row>
    <row r="3056" customFormat="false" ht="15.75" hidden="false" customHeight="false" outlineLevel="0" collapsed="false">
      <c r="A3056" s="20" t="s">
        <v>6375</v>
      </c>
      <c r="B3056" s="53" t="n">
        <v>22.01</v>
      </c>
    </row>
    <row r="3057" customFormat="false" ht="15.75" hidden="false" customHeight="false" outlineLevel="0" collapsed="false">
      <c r="A3057" s="20" t="s">
        <v>6378</v>
      </c>
      <c r="B3057" s="53" t="n">
        <v>20.14</v>
      </c>
    </row>
    <row r="3058" customFormat="false" ht="15.75" hidden="false" customHeight="false" outlineLevel="0" collapsed="false">
      <c r="A3058" s="20" t="s">
        <v>6379</v>
      </c>
      <c r="B3058" s="53" t="n">
        <v>27.54</v>
      </c>
    </row>
    <row r="3059" customFormat="false" ht="15.75" hidden="false" customHeight="false" outlineLevel="0" collapsed="false">
      <c r="A3059" s="20" t="s">
        <v>6381</v>
      </c>
      <c r="B3059" s="53" t="n">
        <v>25.21</v>
      </c>
    </row>
    <row r="3060" customFormat="false" ht="15.75" hidden="false" customHeight="false" outlineLevel="0" collapsed="false">
      <c r="A3060" s="20" t="s">
        <v>6382</v>
      </c>
      <c r="B3060" s="53" t="n">
        <v>38.51</v>
      </c>
    </row>
    <row r="3061" customFormat="false" ht="15.75" hidden="false" customHeight="false" outlineLevel="0" collapsed="false">
      <c r="A3061" s="20" t="s">
        <v>6386</v>
      </c>
      <c r="B3061" s="53" t="n">
        <v>35.25</v>
      </c>
    </row>
    <row r="3062" customFormat="false" ht="15.75" hidden="false" customHeight="false" outlineLevel="0" collapsed="false">
      <c r="A3062" s="20" t="s">
        <v>6387</v>
      </c>
      <c r="B3062" s="53" t="n">
        <v>48.2</v>
      </c>
    </row>
    <row r="3063" customFormat="false" ht="15.75" hidden="false" customHeight="false" outlineLevel="0" collapsed="false">
      <c r="A3063" s="20" t="s">
        <v>6390</v>
      </c>
      <c r="B3063" s="53" t="n">
        <v>44.12</v>
      </c>
    </row>
    <row r="3064" customFormat="false" ht="15.75" hidden="false" customHeight="false" outlineLevel="0" collapsed="false">
      <c r="A3064" s="20" t="s">
        <v>6391</v>
      </c>
      <c r="B3064" s="53" t="n">
        <v>741.81</v>
      </c>
    </row>
    <row r="3065" customFormat="false" ht="15.75" hidden="false" customHeight="false" outlineLevel="0" collapsed="false">
      <c r="A3065" s="20" t="s">
        <v>6394</v>
      </c>
      <c r="B3065" s="53" t="n">
        <v>678.18</v>
      </c>
    </row>
    <row r="3066" customFormat="false" ht="15.75" hidden="false" customHeight="false" outlineLevel="0" collapsed="false">
      <c r="A3066" s="20" t="s">
        <v>6395</v>
      </c>
      <c r="B3066" s="53" t="n">
        <v>10.33</v>
      </c>
    </row>
    <row r="3067" customFormat="false" ht="15.75" hidden="false" customHeight="false" outlineLevel="0" collapsed="false">
      <c r="A3067" s="20" t="s">
        <v>6399</v>
      </c>
      <c r="B3067" s="53" t="n">
        <v>9.48</v>
      </c>
    </row>
    <row r="3068" customFormat="false" ht="15.75" hidden="false" customHeight="false" outlineLevel="0" collapsed="false">
      <c r="A3068" s="20" t="s">
        <v>6400</v>
      </c>
      <c r="B3068" s="53" t="n">
        <v>106.55</v>
      </c>
    </row>
    <row r="3069" customFormat="false" ht="15.75" hidden="false" customHeight="false" outlineLevel="0" collapsed="false">
      <c r="A3069" s="20" t="s">
        <v>6404</v>
      </c>
      <c r="B3069" s="53" t="n">
        <v>97.52</v>
      </c>
    </row>
    <row r="3070" customFormat="false" ht="15.75" hidden="false" customHeight="false" outlineLevel="0" collapsed="false">
      <c r="A3070" s="20" t="s">
        <v>6405</v>
      </c>
      <c r="B3070" s="53" t="n">
        <v>94.16</v>
      </c>
    </row>
    <row r="3071" customFormat="false" ht="15.75" hidden="false" customHeight="false" outlineLevel="0" collapsed="false">
      <c r="A3071" s="20" t="s">
        <v>6407</v>
      </c>
      <c r="B3071" s="53" t="n">
        <v>86.18</v>
      </c>
    </row>
    <row r="3072" customFormat="false" ht="15.75" hidden="false" customHeight="false" outlineLevel="0" collapsed="false">
      <c r="A3072" s="20" t="s">
        <v>6408</v>
      </c>
      <c r="B3072" s="53" t="n">
        <v>10.91</v>
      </c>
    </row>
    <row r="3073" customFormat="false" ht="15.75" hidden="false" customHeight="false" outlineLevel="0" collapsed="false">
      <c r="A3073" s="20" t="s">
        <v>6412</v>
      </c>
      <c r="B3073" s="53" t="n">
        <v>10.01</v>
      </c>
    </row>
    <row r="3074" customFormat="false" ht="15.75" hidden="false" customHeight="false" outlineLevel="0" collapsed="false">
      <c r="A3074" s="20" t="s">
        <v>6413</v>
      </c>
      <c r="B3074" s="53" t="n">
        <v>13.09</v>
      </c>
    </row>
    <row r="3075" customFormat="false" ht="15.75" hidden="false" customHeight="false" outlineLevel="0" collapsed="false">
      <c r="A3075" s="20" t="s">
        <v>6417</v>
      </c>
      <c r="B3075" s="53" t="n">
        <v>12.01</v>
      </c>
    </row>
    <row r="3076" customFormat="false" ht="15.75" hidden="false" customHeight="false" outlineLevel="0" collapsed="false">
      <c r="A3076" s="20" t="s">
        <v>6418</v>
      </c>
      <c r="B3076" s="53" t="n">
        <v>33.7</v>
      </c>
    </row>
    <row r="3077" customFormat="false" ht="15.75" hidden="false" customHeight="false" outlineLevel="0" collapsed="false">
      <c r="A3077" s="20" t="s">
        <v>6422</v>
      </c>
      <c r="B3077" s="53" t="n">
        <v>32.95</v>
      </c>
    </row>
    <row r="3078" customFormat="false" ht="15.75" hidden="false" customHeight="false" outlineLevel="0" collapsed="false">
      <c r="A3078" s="20" t="s">
        <v>6423</v>
      </c>
      <c r="B3078" s="53" t="n">
        <v>32.82</v>
      </c>
    </row>
    <row r="3079" customFormat="false" ht="15.75" hidden="false" customHeight="false" outlineLevel="0" collapsed="false">
      <c r="A3079" s="20" t="s">
        <v>6427</v>
      </c>
      <c r="B3079" s="53" t="n">
        <v>29.59</v>
      </c>
    </row>
    <row r="3080" customFormat="false" ht="15.75" hidden="false" customHeight="false" outlineLevel="0" collapsed="false">
      <c r="A3080" s="20" t="s">
        <v>6428</v>
      </c>
      <c r="B3080" s="53" t="n">
        <v>13.88</v>
      </c>
    </row>
    <row r="3081" customFormat="false" ht="15.75" hidden="false" customHeight="false" outlineLevel="0" collapsed="false">
      <c r="A3081" s="20" t="s">
        <v>6432</v>
      </c>
      <c r="B3081" s="53" t="n">
        <v>12.72</v>
      </c>
    </row>
    <row r="3082" customFormat="false" ht="15.75" hidden="false" customHeight="false" outlineLevel="0" collapsed="false">
      <c r="A3082" s="20" t="s">
        <v>6433</v>
      </c>
      <c r="B3082" s="53" t="n">
        <v>51.5</v>
      </c>
    </row>
    <row r="3083" customFormat="false" ht="15.75" hidden="false" customHeight="false" outlineLevel="0" collapsed="false">
      <c r="A3083" s="20" t="s">
        <v>6436</v>
      </c>
      <c r="B3083" s="53" t="n">
        <v>45.9</v>
      </c>
    </row>
    <row r="3084" customFormat="false" ht="15.75" hidden="false" customHeight="false" outlineLevel="0" collapsed="false">
      <c r="A3084" s="20" t="s">
        <v>6437</v>
      </c>
      <c r="B3084" s="53" t="n">
        <v>55.09</v>
      </c>
    </row>
    <row r="3085" customFormat="false" ht="15.75" hidden="false" customHeight="false" outlineLevel="0" collapsed="false">
      <c r="A3085" s="20" t="s">
        <v>6440</v>
      </c>
      <c r="B3085" s="53" t="n">
        <v>50.26</v>
      </c>
    </row>
    <row r="3086" customFormat="false" ht="15.75" hidden="false" customHeight="false" outlineLevel="0" collapsed="false">
      <c r="A3086" s="20" t="s">
        <v>6441</v>
      </c>
      <c r="B3086" s="53" t="n">
        <v>334.89</v>
      </c>
    </row>
    <row r="3087" customFormat="false" ht="15.75" hidden="false" customHeight="false" outlineLevel="0" collapsed="false">
      <c r="A3087" s="20" t="s">
        <v>6445</v>
      </c>
      <c r="B3087" s="53" t="n">
        <v>307.3</v>
      </c>
    </row>
    <row r="3088" customFormat="false" ht="15.75" hidden="false" customHeight="false" outlineLevel="0" collapsed="false">
      <c r="A3088" s="20" t="s">
        <v>6446</v>
      </c>
      <c r="B3088" s="53" t="n">
        <v>43.85</v>
      </c>
    </row>
    <row r="3089" customFormat="false" ht="15.75" hidden="false" customHeight="false" outlineLevel="0" collapsed="false">
      <c r="A3089" s="20" t="s">
        <v>6453</v>
      </c>
      <c r="B3089" s="53" t="n">
        <v>41.56</v>
      </c>
    </row>
    <row r="3090" customFormat="false" ht="15.75" hidden="false" customHeight="false" outlineLevel="0" collapsed="false">
      <c r="A3090" s="20" t="s">
        <v>6454</v>
      </c>
      <c r="B3090" s="53" t="n">
        <v>39.99</v>
      </c>
    </row>
    <row r="3091" customFormat="false" ht="15.75" hidden="false" customHeight="false" outlineLevel="0" collapsed="false">
      <c r="A3091" s="20" t="s">
        <v>6457</v>
      </c>
      <c r="B3091" s="53" t="n">
        <v>38.63</v>
      </c>
    </row>
    <row r="3092" customFormat="false" ht="15.75" hidden="false" customHeight="false" outlineLevel="0" collapsed="false">
      <c r="A3092" s="20" t="s">
        <v>6458</v>
      </c>
      <c r="B3092" s="53" t="n">
        <v>2.11</v>
      </c>
    </row>
    <row r="3093" customFormat="false" ht="15.75" hidden="false" customHeight="false" outlineLevel="0" collapsed="false">
      <c r="A3093" s="20" t="s">
        <v>6461</v>
      </c>
      <c r="B3093" s="53" t="n">
        <v>1.87</v>
      </c>
    </row>
    <row r="3094" customFormat="false" ht="15.75" hidden="false" customHeight="false" outlineLevel="0" collapsed="false">
      <c r="A3094" s="20" t="s">
        <v>6462</v>
      </c>
      <c r="B3094" s="53" t="n">
        <v>634.37</v>
      </c>
    </row>
    <row r="3095" customFormat="false" ht="15.75" hidden="false" customHeight="false" outlineLevel="0" collapsed="false">
      <c r="A3095" s="20" t="s">
        <v>6465</v>
      </c>
      <c r="B3095" s="53" t="n">
        <v>618</v>
      </c>
    </row>
    <row r="3096" customFormat="false" ht="15.75" hidden="false" customHeight="false" outlineLevel="0" collapsed="false">
      <c r="A3096" s="20" t="s">
        <v>6466</v>
      </c>
      <c r="B3096" s="53" t="n">
        <v>601.64</v>
      </c>
    </row>
    <row r="3097" customFormat="false" ht="15.75" hidden="false" customHeight="false" outlineLevel="0" collapsed="false">
      <c r="A3097" s="20" t="s">
        <v>6469</v>
      </c>
      <c r="B3097" s="53" t="n">
        <v>577.74</v>
      </c>
    </row>
    <row r="3098" customFormat="false" ht="15.75" hidden="false" customHeight="false" outlineLevel="0" collapsed="false">
      <c r="A3098" s="20" t="s">
        <v>6470</v>
      </c>
      <c r="B3098" s="53" t="n">
        <v>59.03</v>
      </c>
    </row>
    <row r="3099" customFormat="false" ht="15.75" hidden="false" customHeight="false" outlineLevel="0" collapsed="false">
      <c r="A3099" s="20" t="s">
        <v>6474</v>
      </c>
      <c r="B3099" s="53" t="n">
        <v>55.59</v>
      </c>
    </row>
    <row r="3100" customFormat="false" ht="15.75" hidden="false" customHeight="false" outlineLevel="0" collapsed="false">
      <c r="A3100" s="20" t="s">
        <v>6475</v>
      </c>
      <c r="B3100" s="53" t="n">
        <v>64.19</v>
      </c>
    </row>
    <row r="3101" customFormat="false" ht="15.75" hidden="false" customHeight="false" outlineLevel="0" collapsed="false">
      <c r="A3101" s="20" t="s">
        <v>6477</v>
      </c>
      <c r="B3101" s="53" t="n">
        <v>60.12</v>
      </c>
    </row>
    <row r="3102" customFormat="false" ht="15.75" hidden="false" customHeight="false" outlineLevel="0" collapsed="false">
      <c r="A3102" s="20" t="s">
        <v>6478</v>
      </c>
      <c r="B3102" s="53" t="n">
        <v>65.17</v>
      </c>
    </row>
    <row r="3103" customFormat="false" ht="15.75" hidden="false" customHeight="false" outlineLevel="0" collapsed="false">
      <c r="A3103" s="20" t="s">
        <v>6481</v>
      </c>
      <c r="B3103" s="53" t="n">
        <v>61.04</v>
      </c>
    </row>
    <row r="3104" customFormat="false" ht="15.75" hidden="false" customHeight="false" outlineLevel="0" collapsed="false">
      <c r="A3104" s="20" t="s">
        <v>6482</v>
      </c>
      <c r="B3104" s="53" t="n">
        <v>69.99</v>
      </c>
    </row>
    <row r="3105" customFormat="false" ht="15.75" hidden="false" customHeight="false" outlineLevel="0" collapsed="false">
      <c r="A3105" s="20" t="s">
        <v>6484</v>
      </c>
      <c r="B3105" s="53" t="n">
        <v>65.22</v>
      </c>
    </row>
    <row r="3106" customFormat="false" ht="15.75" hidden="false" customHeight="false" outlineLevel="0" collapsed="false">
      <c r="A3106" s="20" t="s">
        <v>6485</v>
      </c>
      <c r="B3106" s="53" t="n">
        <v>73.13</v>
      </c>
    </row>
    <row r="3107" customFormat="false" ht="15.75" hidden="false" customHeight="false" outlineLevel="0" collapsed="false">
      <c r="A3107" s="20" t="s">
        <v>6487</v>
      </c>
      <c r="B3107" s="53" t="n">
        <v>68.02</v>
      </c>
    </row>
    <row r="3108" customFormat="false" ht="15.75" hidden="false" customHeight="false" outlineLevel="0" collapsed="false">
      <c r="A3108" s="20" t="s">
        <v>6488</v>
      </c>
      <c r="B3108" s="53" t="n">
        <v>75.14</v>
      </c>
    </row>
    <row r="3109" customFormat="false" ht="15.75" hidden="false" customHeight="false" outlineLevel="0" collapsed="false">
      <c r="A3109" s="20" t="s">
        <v>6490</v>
      </c>
      <c r="B3109" s="53" t="n">
        <v>69.93</v>
      </c>
    </row>
    <row r="3110" customFormat="false" ht="15.75" hidden="false" customHeight="false" outlineLevel="0" collapsed="false">
      <c r="A3110" s="20" t="s">
        <v>6491</v>
      </c>
      <c r="B3110" s="53" t="n">
        <v>80.64</v>
      </c>
    </row>
    <row r="3111" customFormat="false" ht="15.75" hidden="false" customHeight="false" outlineLevel="0" collapsed="false">
      <c r="A3111" s="20" t="s">
        <v>6493</v>
      </c>
      <c r="B3111" s="53" t="n">
        <v>74.73</v>
      </c>
    </row>
    <row r="3112" customFormat="false" ht="15.75" hidden="false" customHeight="false" outlineLevel="0" collapsed="false">
      <c r="A3112" s="20" t="s">
        <v>6494</v>
      </c>
      <c r="B3112" s="53" t="n">
        <v>86.77</v>
      </c>
    </row>
    <row r="3113" customFormat="false" ht="15.75" hidden="false" customHeight="false" outlineLevel="0" collapsed="false">
      <c r="A3113" s="20" t="s">
        <v>6496</v>
      </c>
      <c r="B3113" s="53" t="n">
        <v>80.36</v>
      </c>
    </row>
    <row r="3114" customFormat="false" ht="15.75" hidden="false" customHeight="false" outlineLevel="0" collapsed="false">
      <c r="A3114" s="20" t="s">
        <v>6497</v>
      </c>
      <c r="B3114" s="53" t="n">
        <v>98.02</v>
      </c>
    </row>
    <row r="3115" customFormat="false" ht="15.75" hidden="false" customHeight="false" outlineLevel="0" collapsed="false">
      <c r="A3115" s="20" t="s">
        <v>6499</v>
      </c>
      <c r="B3115" s="53" t="n">
        <v>90.61</v>
      </c>
    </row>
    <row r="3116" customFormat="false" ht="15.75" hidden="false" customHeight="false" outlineLevel="0" collapsed="false">
      <c r="A3116" s="20" t="s">
        <v>6500</v>
      </c>
      <c r="B3116" s="53" t="n">
        <v>106.54</v>
      </c>
    </row>
    <row r="3117" customFormat="false" ht="15.75" hidden="false" customHeight="false" outlineLevel="0" collapsed="false">
      <c r="A3117" s="20" t="s">
        <v>6502</v>
      </c>
      <c r="B3117" s="53" t="n">
        <v>98.48</v>
      </c>
    </row>
    <row r="3118" customFormat="false" ht="15.75" hidden="false" customHeight="false" outlineLevel="0" collapsed="false">
      <c r="A3118" s="20" t="s">
        <v>6503</v>
      </c>
      <c r="B3118" s="53" t="n">
        <v>116.87</v>
      </c>
    </row>
    <row r="3119" customFormat="false" ht="15.75" hidden="false" customHeight="false" outlineLevel="0" collapsed="false">
      <c r="A3119" s="20" t="s">
        <v>6505</v>
      </c>
      <c r="B3119" s="53" t="n">
        <v>107.81</v>
      </c>
    </row>
    <row r="3120" customFormat="false" ht="15.75" hidden="false" customHeight="false" outlineLevel="0" collapsed="false">
      <c r="A3120" s="20" t="s">
        <v>6506</v>
      </c>
      <c r="B3120" s="53" t="n">
        <v>172.52</v>
      </c>
    </row>
    <row r="3121" customFormat="false" ht="15.75" hidden="false" customHeight="false" outlineLevel="0" collapsed="false">
      <c r="A3121" s="20" t="s">
        <v>6508</v>
      </c>
      <c r="B3121" s="53" t="n">
        <v>162.02</v>
      </c>
    </row>
    <row r="3122" customFormat="false" ht="15.75" hidden="false" customHeight="false" outlineLevel="0" collapsed="false">
      <c r="A3122" s="20" t="s">
        <v>6509</v>
      </c>
      <c r="B3122" s="53" t="n">
        <v>251.47</v>
      </c>
    </row>
    <row r="3123" customFormat="false" ht="15.75" hidden="false" customHeight="false" outlineLevel="0" collapsed="false">
      <c r="A3123" s="20" t="s">
        <v>6511</v>
      </c>
      <c r="B3123" s="53" t="n">
        <v>237.26</v>
      </c>
    </row>
    <row r="3124" customFormat="false" ht="15.75" hidden="false" customHeight="false" outlineLevel="0" collapsed="false">
      <c r="A3124" s="20" t="s">
        <v>6512</v>
      </c>
      <c r="B3124" s="53" t="n">
        <v>231.27</v>
      </c>
    </row>
    <row r="3125" customFormat="false" ht="15.75" hidden="false" customHeight="false" outlineLevel="0" collapsed="false">
      <c r="A3125" s="20" t="s">
        <v>6516</v>
      </c>
      <c r="B3125" s="53" t="n">
        <v>210.93</v>
      </c>
    </row>
    <row r="3126" customFormat="false" ht="15.75" hidden="false" customHeight="false" outlineLevel="0" collapsed="false">
      <c r="A3126" s="20" t="s">
        <v>6517</v>
      </c>
      <c r="B3126" s="53" t="n">
        <v>236.8</v>
      </c>
    </row>
    <row r="3127" customFormat="false" ht="15.75" hidden="false" customHeight="false" outlineLevel="0" collapsed="false">
      <c r="A3127" s="20" t="s">
        <v>6519</v>
      </c>
      <c r="B3127" s="53" t="n">
        <v>216.46</v>
      </c>
    </row>
    <row r="3128" customFormat="false" ht="15.75" hidden="false" customHeight="false" outlineLevel="0" collapsed="false">
      <c r="A3128" s="20" t="s">
        <v>6520</v>
      </c>
      <c r="B3128" s="53" t="n">
        <v>348.89</v>
      </c>
    </row>
    <row r="3129" customFormat="false" ht="15.75" hidden="false" customHeight="false" outlineLevel="0" collapsed="false">
      <c r="A3129" s="20" t="s">
        <v>6525</v>
      </c>
      <c r="B3129" s="53" t="n">
        <v>316.32</v>
      </c>
    </row>
    <row r="3130" customFormat="false" ht="15.75" hidden="false" customHeight="false" outlineLevel="0" collapsed="false">
      <c r="A3130" s="20" t="s">
        <v>6526</v>
      </c>
      <c r="B3130" s="53" t="n">
        <v>472.44</v>
      </c>
    </row>
    <row r="3131" customFormat="false" ht="15.75" hidden="false" customHeight="false" outlineLevel="0" collapsed="false">
      <c r="A3131" s="20" t="s">
        <v>6529</v>
      </c>
      <c r="B3131" s="53" t="n">
        <v>447.13</v>
      </c>
    </row>
    <row r="3132" customFormat="false" ht="15.75" hidden="false" customHeight="false" outlineLevel="0" collapsed="false">
      <c r="A3132" s="20" t="s">
        <v>6530</v>
      </c>
      <c r="B3132" s="53" t="n">
        <v>492.44</v>
      </c>
    </row>
    <row r="3133" customFormat="false" ht="15.75" hidden="false" customHeight="false" outlineLevel="0" collapsed="false">
      <c r="A3133" s="20" t="s">
        <v>6533</v>
      </c>
      <c r="B3133" s="53" t="n">
        <v>465.19</v>
      </c>
    </row>
    <row r="3134" customFormat="false" ht="15.75" hidden="false" customHeight="false" outlineLevel="0" collapsed="false">
      <c r="A3134" s="20" t="s">
        <v>6534</v>
      </c>
      <c r="B3134" s="53" t="n">
        <v>72.72</v>
      </c>
    </row>
    <row r="3135" customFormat="false" ht="15.75" hidden="false" customHeight="false" outlineLevel="0" collapsed="false">
      <c r="A3135" s="20" t="s">
        <v>6537</v>
      </c>
      <c r="B3135" s="53" t="n">
        <v>63.03</v>
      </c>
    </row>
    <row r="3136" customFormat="false" ht="15.75" hidden="false" customHeight="false" outlineLevel="0" collapsed="false">
      <c r="A3136" s="20" t="s">
        <v>6538</v>
      </c>
      <c r="B3136" s="53" t="n">
        <v>134.37</v>
      </c>
    </row>
    <row r="3137" customFormat="false" ht="15.75" hidden="false" customHeight="false" outlineLevel="0" collapsed="false">
      <c r="A3137" s="20" t="s">
        <v>6541</v>
      </c>
      <c r="B3137" s="53" t="n">
        <v>121.08</v>
      </c>
    </row>
    <row r="3138" customFormat="false" ht="15.75" hidden="false" customHeight="false" outlineLevel="0" collapsed="false">
      <c r="A3138" s="20" t="s">
        <v>6542</v>
      </c>
      <c r="B3138" s="53" t="n">
        <v>61.65</v>
      </c>
    </row>
    <row r="3139" customFormat="false" ht="15.75" hidden="false" customHeight="false" outlineLevel="0" collapsed="false">
      <c r="A3139" s="20" t="s">
        <v>6546</v>
      </c>
      <c r="B3139" s="53" t="n">
        <v>58.04</v>
      </c>
    </row>
    <row r="3140" customFormat="false" ht="15.75" hidden="false" customHeight="false" outlineLevel="0" collapsed="false">
      <c r="A3140" s="20" t="s">
        <v>6547</v>
      </c>
      <c r="B3140" s="53" t="n">
        <v>88.75</v>
      </c>
    </row>
    <row r="3141" customFormat="false" ht="15.75" hidden="false" customHeight="false" outlineLevel="0" collapsed="false">
      <c r="A3141" s="20" t="s">
        <v>6549</v>
      </c>
      <c r="B3141" s="53" t="n">
        <v>83.9</v>
      </c>
    </row>
    <row r="3142" customFormat="false" ht="15.75" hidden="false" customHeight="false" outlineLevel="0" collapsed="false">
      <c r="A3142" s="20" t="s">
        <v>6550</v>
      </c>
      <c r="B3142" s="53" t="n">
        <v>115.84</v>
      </c>
    </row>
    <row r="3143" customFormat="false" ht="15.75" hidden="false" customHeight="false" outlineLevel="0" collapsed="false">
      <c r="A3143" s="20" t="s">
        <v>6552</v>
      </c>
      <c r="B3143" s="53" t="n">
        <v>109.84</v>
      </c>
    </row>
    <row r="3144" customFormat="false" ht="15.75" hidden="false" customHeight="false" outlineLevel="0" collapsed="false">
      <c r="A3144" s="20" t="s">
        <v>6553</v>
      </c>
      <c r="B3144" s="53" t="n">
        <v>158.61</v>
      </c>
    </row>
    <row r="3145" customFormat="false" ht="15.75" hidden="false" customHeight="false" outlineLevel="0" collapsed="false">
      <c r="A3145" s="20" t="s">
        <v>6557</v>
      </c>
      <c r="B3145" s="53" t="n">
        <v>142.09</v>
      </c>
    </row>
    <row r="3146" customFormat="false" ht="15.75" hidden="false" customHeight="false" outlineLevel="0" collapsed="false">
      <c r="A3146" s="20" t="s">
        <v>6558</v>
      </c>
      <c r="B3146" s="53" t="n">
        <v>185.72</v>
      </c>
    </row>
    <row r="3147" customFormat="false" ht="15.75" hidden="false" customHeight="false" outlineLevel="0" collapsed="false">
      <c r="A3147" s="20" t="s">
        <v>6560</v>
      </c>
      <c r="B3147" s="53" t="n">
        <v>167.95</v>
      </c>
    </row>
    <row r="3148" customFormat="false" ht="15.75" hidden="false" customHeight="false" outlineLevel="0" collapsed="false">
      <c r="A3148" s="20" t="s">
        <v>6561</v>
      </c>
      <c r="B3148" s="53" t="n">
        <v>212.81</v>
      </c>
    </row>
    <row r="3149" customFormat="false" ht="15.75" hidden="false" customHeight="false" outlineLevel="0" collapsed="false">
      <c r="A3149" s="20" t="s">
        <v>6563</v>
      </c>
      <c r="B3149" s="53" t="n">
        <v>193.89</v>
      </c>
    </row>
    <row r="3150" customFormat="false" ht="15.75" hidden="false" customHeight="false" outlineLevel="0" collapsed="false">
      <c r="A3150" s="20" t="s">
        <v>6564</v>
      </c>
      <c r="B3150" s="53" t="n">
        <v>594.95</v>
      </c>
    </row>
    <row r="3151" customFormat="false" ht="15.75" hidden="false" customHeight="false" outlineLevel="0" collapsed="false">
      <c r="A3151" s="20" t="s">
        <v>6568</v>
      </c>
      <c r="B3151" s="53" t="n">
        <v>520.31</v>
      </c>
    </row>
    <row r="3152" customFormat="false" ht="15.75" hidden="false" customHeight="false" outlineLevel="0" collapsed="false">
      <c r="A3152" s="20" t="s">
        <v>6569</v>
      </c>
      <c r="B3152" s="53" t="n">
        <v>622.05</v>
      </c>
    </row>
    <row r="3153" customFormat="false" ht="15.75" hidden="false" customHeight="false" outlineLevel="0" collapsed="false">
      <c r="A3153" s="20" t="s">
        <v>6571</v>
      </c>
      <c r="B3153" s="53" t="n">
        <v>546.17</v>
      </c>
    </row>
    <row r="3154" customFormat="false" ht="15.75" hidden="false" customHeight="false" outlineLevel="0" collapsed="false">
      <c r="A3154" s="20" t="s">
        <v>6572</v>
      </c>
      <c r="B3154" s="53" t="n">
        <v>649.15</v>
      </c>
    </row>
    <row r="3155" customFormat="false" ht="15.75" hidden="false" customHeight="false" outlineLevel="0" collapsed="false">
      <c r="A3155" s="20" t="s">
        <v>6574</v>
      </c>
      <c r="B3155" s="53" t="n">
        <v>572.1</v>
      </c>
    </row>
    <row r="3156" customFormat="false" ht="15.75" hidden="false" customHeight="false" outlineLevel="0" collapsed="false">
      <c r="A3156" s="20" t="s">
        <v>6575</v>
      </c>
      <c r="B3156" s="53" t="n">
        <v>6.3</v>
      </c>
    </row>
    <row r="3157" customFormat="false" ht="15.75" hidden="false" customHeight="false" outlineLevel="0" collapsed="false">
      <c r="A3157" s="20" t="s">
        <v>6578</v>
      </c>
      <c r="B3157" s="53" t="n">
        <v>6.02</v>
      </c>
    </row>
    <row r="3158" customFormat="false" ht="15.75" hidden="false" customHeight="false" outlineLevel="0" collapsed="false">
      <c r="A3158" s="20" t="s">
        <v>6579</v>
      </c>
      <c r="B3158" s="53" t="n">
        <v>36.08</v>
      </c>
    </row>
    <row r="3159" customFormat="false" ht="15.75" hidden="false" customHeight="false" outlineLevel="0" collapsed="false">
      <c r="A3159" s="20" t="s">
        <v>6583</v>
      </c>
      <c r="B3159" s="53" t="n">
        <v>31.28</v>
      </c>
    </row>
    <row r="3160" customFormat="false" ht="15.75" hidden="false" customHeight="false" outlineLevel="0" collapsed="false">
      <c r="A3160" s="20" t="s">
        <v>6584</v>
      </c>
      <c r="B3160" s="53" t="n">
        <v>101.04</v>
      </c>
    </row>
    <row r="3161" customFormat="false" ht="15.75" hidden="false" customHeight="false" outlineLevel="0" collapsed="false">
      <c r="A3161" s="20" t="s">
        <v>6586</v>
      </c>
      <c r="B3161" s="53" t="n">
        <v>87.58</v>
      </c>
    </row>
    <row r="3162" customFormat="false" ht="15.75" hidden="false" customHeight="false" outlineLevel="0" collapsed="false">
      <c r="A3162" s="20" t="s">
        <v>6587</v>
      </c>
      <c r="B3162" s="53" t="n">
        <v>56.29</v>
      </c>
    </row>
    <row r="3163" customFormat="false" ht="15.75" hidden="false" customHeight="false" outlineLevel="0" collapsed="false">
      <c r="A3163" s="20" t="s">
        <v>6589</v>
      </c>
      <c r="B3163" s="53" t="n">
        <v>48.79</v>
      </c>
    </row>
    <row r="3164" customFormat="false" ht="15.75" hidden="false" customHeight="false" outlineLevel="0" collapsed="false">
      <c r="A3164" s="20" t="s">
        <v>6590</v>
      </c>
      <c r="B3164" s="53" t="n">
        <v>28.86</v>
      </c>
    </row>
    <row r="3165" customFormat="false" ht="15.75" hidden="false" customHeight="false" outlineLevel="0" collapsed="false">
      <c r="A3165" s="20" t="s">
        <v>6593</v>
      </c>
      <c r="B3165" s="53" t="n">
        <v>25.02</v>
      </c>
    </row>
    <row r="3166" customFormat="false" ht="15.75" hidden="false" customHeight="false" outlineLevel="0" collapsed="false">
      <c r="A3166" s="20" t="s">
        <v>6594</v>
      </c>
      <c r="B3166" s="53" t="n">
        <v>17.93</v>
      </c>
    </row>
    <row r="3167" customFormat="false" ht="15.75" hidden="false" customHeight="false" outlineLevel="0" collapsed="false">
      <c r="A3167" s="20" t="s">
        <v>6597</v>
      </c>
      <c r="B3167" s="53" t="n">
        <v>17.28</v>
      </c>
    </row>
    <row r="3168" customFormat="false" ht="15.75" hidden="false" customHeight="false" outlineLevel="0" collapsed="false">
      <c r="A3168" s="20" t="s">
        <v>6598</v>
      </c>
      <c r="B3168" s="53" t="n">
        <v>1424.34</v>
      </c>
    </row>
    <row r="3169" customFormat="false" ht="15.75" hidden="false" customHeight="false" outlineLevel="0" collapsed="false">
      <c r="A3169" s="20" t="s">
        <v>6602</v>
      </c>
      <c r="B3169" s="53" t="n">
        <v>1246.36</v>
      </c>
    </row>
    <row r="3170" customFormat="false" ht="15.75" hidden="false" customHeight="false" outlineLevel="0" collapsed="false">
      <c r="A3170" s="20" t="s">
        <v>6603</v>
      </c>
      <c r="B3170" s="53" t="n">
        <v>9.75</v>
      </c>
    </row>
    <row r="3171" customFormat="false" ht="15.75" hidden="false" customHeight="false" outlineLevel="0" collapsed="false">
      <c r="A3171" s="20" t="s">
        <v>6607</v>
      </c>
      <c r="B3171" s="53" t="n">
        <v>8.97</v>
      </c>
    </row>
    <row r="3172" customFormat="false" ht="15.75" hidden="false" customHeight="false" outlineLevel="0" collapsed="false">
      <c r="A3172" s="20" t="s">
        <v>6608</v>
      </c>
      <c r="B3172" s="53" t="n">
        <v>31.81</v>
      </c>
    </row>
    <row r="3173" customFormat="false" ht="15.75" hidden="false" customHeight="false" outlineLevel="0" collapsed="false">
      <c r="A3173" s="20" t="s">
        <v>6611</v>
      </c>
      <c r="B3173" s="53" t="n">
        <v>29.61</v>
      </c>
    </row>
    <row r="3174" customFormat="false" ht="15.75" hidden="false" customHeight="false" outlineLevel="0" collapsed="false">
      <c r="A3174" s="20" t="s">
        <v>6612</v>
      </c>
      <c r="B3174" s="53" t="n">
        <v>26.29</v>
      </c>
    </row>
    <row r="3175" customFormat="false" ht="15.75" hidden="false" customHeight="false" outlineLevel="0" collapsed="false">
      <c r="A3175" s="20" t="s">
        <v>6614</v>
      </c>
      <c r="B3175" s="53" t="n">
        <v>23.41</v>
      </c>
    </row>
    <row r="3176" customFormat="false" ht="15.75" hidden="false" customHeight="false" outlineLevel="0" collapsed="false">
      <c r="A3176" s="20" t="s">
        <v>6615</v>
      </c>
      <c r="B3176" s="53" t="n">
        <v>346.5</v>
      </c>
    </row>
    <row r="3177" customFormat="false" ht="15.75" hidden="false" customHeight="false" outlineLevel="0" collapsed="false">
      <c r="A3177" s="20" t="s">
        <v>6619</v>
      </c>
      <c r="B3177" s="53" t="n">
        <v>311.16</v>
      </c>
    </row>
    <row r="3178" customFormat="false" ht="15.75" hidden="false" customHeight="false" outlineLevel="0" collapsed="false">
      <c r="A3178" s="20" t="s">
        <v>6620</v>
      </c>
      <c r="B3178" s="53" t="n">
        <v>108</v>
      </c>
    </row>
    <row r="3179" customFormat="false" ht="15.75" hidden="false" customHeight="false" outlineLevel="0" collapsed="false">
      <c r="A3179" s="20" t="s">
        <v>6623</v>
      </c>
      <c r="B3179" s="53" t="n">
        <v>106.33</v>
      </c>
    </row>
    <row r="3180" customFormat="false" ht="15.75" hidden="false" customHeight="false" outlineLevel="0" collapsed="false">
      <c r="A3180" s="20" t="s">
        <v>6624</v>
      </c>
      <c r="B3180" s="53" t="n">
        <v>4.04</v>
      </c>
    </row>
    <row r="3181" customFormat="false" ht="15.75" hidden="false" customHeight="false" outlineLevel="0" collapsed="false">
      <c r="A3181" s="20" t="s">
        <v>6628</v>
      </c>
      <c r="B3181" s="53" t="n">
        <v>3.5</v>
      </c>
    </row>
    <row r="3182" customFormat="false" ht="15.75" hidden="false" customHeight="false" outlineLevel="0" collapsed="false">
      <c r="A3182" s="20" t="s">
        <v>6629</v>
      </c>
      <c r="B3182" s="53" t="n">
        <v>3.24</v>
      </c>
    </row>
    <row r="3183" customFormat="false" ht="15.75" hidden="false" customHeight="false" outlineLevel="0" collapsed="false">
      <c r="A3183" s="20" t="s">
        <v>6633</v>
      </c>
      <c r="B3183" s="53" t="n">
        <v>2.88</v>
      </c>
    </row>
    <row r="3184" customFormat="false" ht="15.75" hidden="false" customHeight="false" outlineLevel="0" collapsed="false">
      <c r="A3184" s="20" t="s">
        <v>6634</v>
      </c>
      <c r="B3184" s="53" t="n">
        <v>43.23</v>
      </c>
    </row>
    <row r="3185" customFormat="false" ht="15.75" hidden="false" customHeight="false" outlineLevel="0" collapsed="false">
      <c r="A3185" s="20" t="s">
        <v>6639</v>
      </c>
      <c r="B3185" s="53" t="n">
        <v>42.52</v>
      </c>
    </row>
    <row r="3186" customFormat="false" ht="15.75" hidden="false" customHeight="false" outlineLevel="0" collapsed="false">
      <c r="A3186" s="20" t="s">
        <v>6640</v>
      </c>
      <c r="B3186" s="53" t="n">
        <v>27.9</v>
      </c>
    </row>
    <row r="3187" customFormat="false" ht="15.75" hidden="false" customHeight="false" outlineLevel="0" collapsed="false">
      <c r="A3187" s="20" t="s">
        <v>6643</v>
      </c>
      <c r="B3187" s="53" t="n">
        <v>27.19</v>
      </c>
    </row>
    <row r="3188" customFormat="false" ht="15.75" hidden="false" customHeight="false" outlineLevel="0" collapsed="false">
      <c r="A3188" s="20" t="s">
        <v>6644</v>
      </c>
      <c r="B3188" s="53" t="n">
        <v>56.9</v>
      </c>
    </row>
    <row r="3189" customFormat="false" ht="15.75" hidden="false" customHeight="false" outlineLevel="0" collapsed="false">
      <c r="A3189" s="20" t="s">
        <v>6648</v>
      </c>
      <c r="B3189" s="53" t="n">
        <v>56</v>
      </c>
    </row>
    <row r="3190" customFormat="false" ht="15.75" hidden="false" customHeight="false" outlineLevel="0" collapsed="false">
      <c r="A3190" s="20" t="s">
        <v>6649</v>
      </c>
      <c r="B3190" s="53" t="n">
        <v>36.46</v>
      </c>
    </row>
    <row r="3191" customFormat="false" ht="15.75" hidden="false" customHeight="false" outlineLevel="0" collapsed="false">
      <c r="A3191" s="20" t="s">
        <v>6652</v>
      </c>
      <c r="B3191" s="53" t="n">
        <v>35.56</v>
      </c>
    </row>
    <row r="3192" customFormat="false" ht="15.75" hidden="false" customHeight="false" outlineLevel="0" collapsed="false">
      <c r="A3192" s="20" t="s">
        <v>6653</v>
      </c>
      <c r="B3192" s="53" t="n">
        <v>78.65</v>
      </c>
    </row>
    <row r="3193" customFormat="false" ht="15.75" hidden="false" customHeight="false" outlineLevel="0" collapsed="false">
      <c r="A3193" s="20" t="s">
        <v>6657</v>
      </c>
      <c r="B3193" s="53" t="n">
        <v>76.52</v>
      </c>
    </row>
    <row r="3194" customFormat="false" ht="15.75" hidden="false" customHeight="false" outlineLevel="0" collapsed="false">
      <c r="A3194" s="20" t="s">
        <v>6658</v>
      </c>
      <c r="B3194" s="53" t="n">
        <v>58.21</v>
      </c>
    </row>
    <row r="3195" customFormat="false" ht="15.75" hidden="false" customHeight="false" outlineLevel="0" collapsed="false">
      <c r="A3195" s="20" t="s">
        <v>6660</v>
      </c>
      <c r="B3195" s="53" t="n">
        <v>56.08</v>
      </c>
    </row>
    <row r="3196" customFormat="false" ht="15.75" hidden="false" customHeight="false" outlineLevel="0" collapsed="false">
      <c r="A3196" s="20" t="s">
        <v>6661</v>
      </c>
      <c r="B3196" s="53" t="n">
        <v>347.05</v>
      </c>
    </row>
    <row r="3197" customFormat="false" ht="15.75" hidden="false" customHeight="false" outlineLevel="0" collapsed="false">
      <c r="A3197" s="20" t="s">
        <v>6665</v>
      </c>
      <c r="B3197" s="53" t="n">
        <v>311.88</v>
      </c>
    </row>
    <row r="3198" customFormat="false" ht="15.75" hidden="false" customHeight="false" outlineLevel="0" collapsed="false">
      <c r="A3198" s="20" t="s">
        <v>6666</v>
      </c>
      <c r="B3198" s="53" t="n">
        <v>27.67</v>
      </c>
    </row>
    <row r="3199" customFormat="false" ht="15.75" hidden="false" customHeight="false" outlineLevel="0" collapsed="false">
      <c r="A3199" s="20" t="s">
        <v>6671</v>
      </c>
      <c r="B3199" s="53" t="n">
        <v>25.36</v>
      </c>
    </row>
    <row r="3200" customFormat="false" ht="15.75" hidden="false" customHeight="false" outlineLevel="0" collapsed="false">
      <c r="A3200" s="20" t="s">
        <v>6672</v>
      </c>
      <c r="B3200" s="53" t="n">
        <v>23.71</v>
      </c>
    </row>
    <row r="3201" customFormat="false" ht="15.75" hidden="false" customHeight="false" outlineLevel="0" collapsed="false">
      <c r="A3201" s="20" t="s">
        <v>6674</v>
      </c>
      <c r="B3201" s="53" t="n">
        <v>21.39</v>
      </c>
    </row>
    <row r="3202" customFormat="false" ht="15.75" hidden="false" customHeight="false" outlineLevel="0" collapsed="false">
      <c r="A3202" s="20" t="s">
        <v>6675</v>
      </c>
      <c r="B3202" s="53" t="n">
        <v>52.15</v>
      </c>
    </row>
    <row r="3203" customFormat="false" ht="15.75" hidden="false" customHeight="false" outlineLevel="0" collapsed="false">
      <c r="A3203" s="20" t="s">
        <v>6680</v>
      </c>
      <c r="B3203" s="53" t="n">
        <v>49.32</v>
      </c>
    </row>
    <row r="3204" customFormat="false" ht="15.75" hidden="false" customHeight="false" outlineLevel="0" collapsed="false">
      <c r="A3204" s="20" t="s">
        <v>6681</v>
      </c>
      <c r="B3204" s="53" t="n">
        <v>60.15</v>
      </c>
    </row>
    <row r="3205" customFormat="false" ht="15.75" hidden="false" customHeight="false" outlineLevel="0" collapsed="false">
      <c r="A3205" s="20" t="s">
        <v>6686</v>
      </c>
      <c r="B3205" s="53" t="n">
        <v>54.64</v>
      </c>
    </row>
    <row r="3206" customFormat="false" ht="15.75" hidden="false" customHeight="false" outlineLevel="0" collapsed="false">
      <c r="A3206" s="20" t="s">
        <v>6687</v>
      </c>
      <c r="B3206" s="53" t="n">
        <v>11.14</v>
      </c>
    </row>
    <row r="3207" customFormat="false" ht="15.75" hidden="false" customHeight="false" outlineLevel="0" collapsed="false">
      <c r="A3207" s="20" t="s">
        <v>6691</v>
      </c>
      <c r="B3207" s="53" t="n">
        <v>10.61</v>
      </c>
    </row>
    <row r="3208" customFormat="false" ht="15.75" hidden="false" customHeight="false" outlineLevel="0" collapsed="false">
      <c r="A3208" s="20" t="s">
        <v>6692</v>
      </c>
      <c r="B3208" s="53" t="n">
        <v>18.14</v>
      </c>
    </row>
    <row r="3209" customFormat="false" ht="15.75" hidden="false" customHeight="false" outlineLevel="0" collapsed="false">
      <c r="A3209" s="20" t="s">
        <v>6694</v>
      </c>
      <c r="B3209" s="53" t="n">
        <v>17.6</v>
      </c>
    </row>
    <row r="3210" customFormat="false" ht="15.75" hidden="false" customHeight="false" outlineLevel="0" collapsed="false">
      <c r="A3210" s="20" t="s">
        <v>6695</v>
      </c>
      <c r="B3210" s="53" t="n">
        <v>14.65</v>
      </c>
    </row>
    <row r="3211" customFormat="false" ht="15.75" hidden="false" customHeight="false" outlineLevel="0" collapsed="false">
      <c r="A3211" s="20" t="s">
        <v>6697</v>
      </c>
      <c r="B3211" s="53" t="n">
        <v>14.06</v>
      </c>
    </row>
    <row r="3212" customFormat="false" ht="15.75" hidden="false" customHeight="false" outlineLevel="0" collapsed="false">
      <c r="A3212" s="20" t="s">
        <v>6698</v>
      </c>
      <c r="B3212" s="53" t="n">
        <v>2.97</v>
      </c>
    </row>
    <row r="3213" customFormat="false" ht="15.75" hidden="false" customHeight="false" outlineLevel="0" collapsed="false">
      <c r="A3213" s="20" t="s">
        <v>6702</v>
      </c>
      <c r="B3213" s="53" t="n">
        <v>2.97</v>
      </c>
    </row>
    <row r="3214" customFormat="false" ht="15.75" hidden="false" customHeight="false" outlineLevel="0" collapsed="false">
      <c r="A3214" s="20" t="s">
        <v>6703</v>
      </c>
      <c r="B3214" s="53" t="n">
        <v>1.48</v>
      </c>
    </row>
    <row r="3215" customFormat="false" ht="15.75" hidden="false" customHeight="false" outlineLevel="0" collapsed="false">
      <c r="A3215" s="20" t="s">
        <v>6706</v>
      </c>
      <c r="B3215" s="53" t="n">
        <v>1.48</v>
      </c>
    </row>
    <row r="3216" customFormat="false" ht="15.75" hidden="false" customHeight="false" outlineLevel="0" collapsed="false">
      <c r="A3216" s="20" t="s">
        <v>6707</v>
      </c>
      <c r="B3216" s="53" t="n">
        <v>0.98</v>
      </c>
    </row>
    <row r="3217" customFormat="false" ht="15.75" hidden="false" customHeight="false" outlineLevel="0" collapsed="false">
      <c r="A3217" s="20" t="s">
        <v>6710</v>
      </c>
      <c r="B3217" s="53" t="n">
        <v>0.98</v>
      </c>
    </row>
    <row r="3218" customFormat="false" ht="15.75" hidden="false" customHeight="false" outlineLevel="0" collapsed="false">
      <c r="A3218" s="20" t="s">
        <v>6711</v>
      </c>
      <c r="B3218" s="53" t="n">
        <v>0.74</v>
      </c>
    </row>
    <row r="3219" customFormat="false" ht="15.75" hidden="false" customHeight="false" outlineLevel="0" collapsed="false">
      <c r="A3219" s="20" t="s">
        <v>6713</v>
      </c>
      <c r="B3219" s="53" t="n">
        <v>0.74</v>
      </c>
    </row>
    <row r="3220" customFormat="false" ht="15.75" hidden="false" customHeight="false" outlineLevel="0" collapsed="false">
      <c r="A3220" s="20" t="s">
        <v>6714</v>
      </c>
      <c r="B3220" s="53" t="n">
        <v>74.1</v>
      </c>
    </row>
    <row r="3221" customFormat="false" ht="15.75" hidden="false" customHeight="false" outlineLevel="0" collapsed="false">
      <c r="A3221" s="20" t="s">
        <v>6718</v>
      </c>
      <c r="B3221" s="53" t="n">
        <v>67.32</v>
      </c>
    </row>
    <row r="3222" customFormat="false" ht="15.75" hidden="false" customHeight="false" outlineLevel="0" collapsed="false">
      <c r="A3222" s="20" t="s">
        <v>6719</v>
      </c>
      <c r="B3222" s="53" t="n">
        <v>124.89</v>
      </c>
    </row>
    <row r="3223" customFormat="false" ht="15.75" hidden="false" customHeight="false" outlineLevel="0" collapsed="false">
      <c r="A3223" s="20" t="s">
        <v>6722</v>
      </c>
      <c r="B3223" s="53" t="n">
        <v>111.33</v>
      </c>
    </row>
    <row r="3224" customFormat="false" ht="15.75" hidden="false" customHeight="false" outlineLevel="0" collapsed="false">
      <c r="A3224" s="20" t="s">
        <v>6723</v>
      </c>
      <c r="B3224" s="53" t="n">
        <v>550.14</v>
      </c>
    </row>
    <row r="3225" customFormat="false" ht="15.75" hidden="false" customHeight="false" outlineLevel="0" collapsed="false">
      <c r="A3225" s="20" t="s">
        <v>6728</v>
      </c>
      <c r="B3225" s="53" t="n">
        <v>509.03</v>
      </c>
    </row>
    <row r="3226" customFormat="false" ht="15.75" hidden="false" customHeight="false" outlineLevel="0" collapsed="false">
      <c r="A3226" s="20" t="s">
        <v>6729</v>
      </c>
      <c r="B3226" s="53" t="n">
        <v>98.74</v>
      </c>
    </row>
    <row r="3227" customFormat="false" ht="15.75" hidden="false" customHeight="false" outlineLevel="0" collapsed="false">
      <c r="A3227" s="20" t="s">
        <v>6733</v>
      </c>
      <c r="B3227" s="53" t="n">
        <v>94.47</v>
      </c>
    </row>
    <row r="3228" customFormat="false" ht="15.75" hidden="false" customHeight="false" outlineLevel="0" collapsed="false">
      <c r="A3228" s="20" t="s">
        <v>6734</v>
      </c>
      <c r="B3228" s="53" t="n">
        <v>59.64</v>
      </c>
    </row>
    <row r="3229" customFormat="false" ht="15.75" hidden="false" customHeight="false" outlineLevel="0" collapsed="false">
      <c r="A3229" s="20" t="s">
        <v>6737</v>
      </c>
      <c r="B3229" s="53" t="n">
        <v>55.37</v>
      </c>
    </row>
    <row r="3230" customFormat="false" ht="15.75" hidden="false" customHeight="false" outlineLevel="0" collapsed="false">
      <c r="A3230" s="20" t="s">
        <v>6738</v>
      </c>
      <c r="B3230" s="53" t="n">
        <v>52.97</v>
      </c>
    </row>
    <row r="3231" customFormat="false" ht="15.75" hidden="false" customHeight="false" outlineLevel="0" collapsed="false">
      <c r="A3231" s="20" t="s">
        <v>6741</v>
      </c>
      <c r="B3231" s="53" t="n">
        <v>48.7</v>
      </c>
    </row>
    <row r="3232" customFormat="false" ht="15.75" hidden="false" customHeight="false" outlineLevel="0" collapsed="false">
      <c r="A3232" s="20" t="s">
        <v>6742</v>
      </c>
      <c r="B3232" s="53" t="n">
        <v>49.65</v>
      </c>
    </row>
    <row r="3233" customFormat="false" ht="15.75" hidden="false" customHeight="false" outlineLevel="0" collapsed="false">
      <c r="A3233" s="20" t="s">
        <v>6745</v>
      </c>
      <c r="B3233" s="53" t="n">
        <v>45.38</v>
      </c>
    </row>
    <row r="3234" customFormat="false" ht="15.75" hidden="false" customHeight="false" outlineLevel="0" collapsed="false">
      <c r="A3234" s="20" t="s">
        <v>6746</v>
      </c>
      <c r="B3234" s="53" t="n">
        <v>5.91</v>
      </c>
    </row>
    <row r="3235" customFormat="false" ht="15.75" hidden="false" customHeight="false" outlineLevel="0" collapsed="false">
      <c r="A3235" s="20" t="s">
        <v>6749</v>
      </c>
      <c r="B3235" s="53" t="n">
        <v>5.48</v>
      </c>
    </row>
    <row r="3236" customFormat="false" ht="15.75" hidden="false" customHeight="false" outlineLevel="0" collapsed="false">
      <c r="A3236" s="20" t="s">
        <v>6750</v>
      </c>
      <c r="B3236" s="53" t="n">
        <v>4.89</v>
      </c>
    </row>
    <row r="3237" customFormat="false" ht="15.75" hidden="false" customHeight="false" outlineLevel="0" collapsed="false">
      <c r="A3237" s="20" t="s">
        <v>6753</v>
      </c>
      <c r="B3237" s="53" t="n">
        <v>4.46</v>
      </c>
    </row>
    <row r="3238" customFormat="false" ht="15.75" hidden="false" customHeight="false" outlineLevel="0" collapsed="false">
      <c r="A3238" s="20" t="s">
        <v>6754</v>
      </c>
      <c r="B3238" s="53" t="n">
        <v>19.44</v>
      </c>
    </row>
    <row r="3239" customFormat="false" ht="15.75" hidden="false" customHeight="false" outlineLevel="0" collapsed="false">
      <c r="A3239" s="20" t="s">
        <v>6757</v>
      </c>
      <c r="B3239" s="53" t="n">
        <v>17.83</v>
      </c>
    </row>
    <row r="3240" customFormat="false" ht="15.75" hidden="false" customHeight="false" outlineLevel="0" collapsed="false">
      <c r="A3240" s="20" t="s">
        <v>6758</v>
      </c>
      <c r="B3240" s="53" t="n">
        <v>15.57</v>
      </c>
    </row>
    <row r="3241" customFormat="false" ht="15.75" hidden="false" customHeight="false" outlineLevel="0" collapsed="false">
      <c r="A3241" s="20" t="s">
        <v>6762</v>
      </c>
      <c r="B3241" s="53" t="n">
        <v>13.96</v>
      </c>
    </row>
    <row r="3242" customFormat="false" ht="15.75" hidden="false" customHeight="false" outlineLevel="0" collapsed="false">
      <c r="A3242" s="20" t="s">
        <v>6763</v>
      </c>
      <c r="B3242" s="53" t="n">
        <v>123.9</v>
      </c>
    </row>
    <row r="3243" customFormat="false" ht="15.75" hidden="false" customHeight="false" outlineLevel="0" collapsed="false">
      <c r="A3243" s="20" t="s">
        <v>6766</v>
      </c>
      <c r="B3243" s="53" t="n">
        <v>117.38</v>
      </c>
    </row>
    <row r="3244" customFormat="false" ht="15.75" hidden="false" customHeight="false" outlineLevel="0" collapsed="false">
      <c r="A3244" s="20" t="s">
        <v>6767</v>
      </c>
      <c r="B3244" s="53" t="n">
        <v>15.42</v>
      </c>
    </row>
    <row r="3245" customFormat="false" ht="15.75" hidden="false" customHeight="false" outlineLevel="0" collapsed="false">
      <c r="A3245" s="20" t="s">
        <v>6771</v>
      </c>
      <c r="B3245" s="53" t="n">
        <v>14.99</v>
      </c>
    </row>
    <row r="3246" customFormat="false" ht="15.75" hidden="false" customHeight="false" outlineLevel="0" collapsed="false">
      <c r="A3246" s="20" t="s">
        <v>6772</v>
      </c>
      <c r="B3246" s="53" t="n">
        <v>167.55</v>
      </c>
    </row>
    <row r="3247" customFormat="false" ht="15.75" hidden="false" customHeight="false" outlineLevel="0" collapsed="false">
      <c r="A3247" s="20" t="s">
        <v>6777</v>
      </c>
      <c r="B3247" s="53" t="n">
        <v>153.92</v>
      </c>
    </row>
    <row r="3248" customFormat="false" ht="15.75" hidden="false" customHeight="false" outlineLevel="0" collapsed="false">
      <c r="A3248" s="20" t="s">
        <v>6778</v>
      </c>
      <c r="B3248" s="53" t="n">
        <v>2.04</v>
      </c>
    </row>
    <row r="3249" customFormat="false" ht="15.75" hidden="false" customHeight="false" outlineLevel="0" collapsed="false">
      <c r="A3249" s="20" t="s">
        <v>6782</v>
      </c>
      <c r="B3249" s="53" t="n">
        <v>2.04</v>
      </c>
    </row>
    <row r="3250" customFormat="false" ht="15.75" hidden="false" customHeight="false" outlineLevel="0" collapsed="false">
      <c r="A3250" s="20" t="s">
        <v>6783</v>
      </c>
      <c r="B3250" s="53" t="n">
        <v>3.86</v>
      </c>
    </row>
    <row r="3251" customFormat="false" ht="15.75" hidden="false" customHeight="false" outlineLevel="0" collapsed="false">
      <c r="A3251" s="20" t="s">
        <v>6788</v>
      </c>
      <c r="B3251" s="53" t="n">
        <v>3.44</v>
      </c>
    </row>
    <row r="3252" customFormat="false" ht="15.75" hidden="false" customHeight="false" outlineLevel="0" collapsed="false">
      <c r="A3252" s="20" t="s">
        <v>6789</v>
      </c>
      <c r="B3252" s="53" t="n">
        <v>14.54</v>
      </c>
    </row>
    <row r="3253" customFormat="false" ht="15.75" hidden="false" customHeight="false" outlineLevel="0" collapsed="false">
      <c r="A3253" s="20" t="s">
        <v>6793</v>
      </c>
      <c r="B3253" s="53" t="n">
        <v>12.94</v>
      </c>
    </row>
    <row r="3254" customFormat="false" ht="15.75" hidden="false" customHeight="false" outlineLevel="0" collapsed="false">
      <c r="A3254" s="20" t="s">
        <v>6794</v>
      </c>
      <c r="B3254" s="53" t="n">
        <v>12</v>
      </c>
    </row>
    <row r="3255" customFormat="false" ht="15.75" hidden="false" customHeight="false" outlineLevel="0" collapsed="false">
      <c r="A3255" s="20" t="s">
        <v>6800</v>
      </c>
      <c r="B3255" s="53" t="n">
        <v>12</v>
      </c>
    </row>
    <row r="3256" customFormat="false" ht="15.75" hidden="false" customHeight="false" outlineLevel="0" collapsed="false">
      <c r="A3256" s="20" t="s">
        <v>6801</v>
      </c>
      <c r="B3256" s="53" t="n">
        <v>25</v>
      </c>
    </row>
    <row r="3257" customFormat="false" ht="15.75" hidden="false" customHeight="false" outlineLevel="0" collapsed="false">
      <c r="A3257" s="20" t="s">
        <v>6806</v>
      </c>
      <c r="B3257" s="53" t="n">
        <v>25</v>
      </c>
    </row>
    <row r="3258" customFormat="false" ht="15.75" hidden="false" customHeight="false" outlineLevel="0" collapsed="false">
      <c r="A3258" s="20" t="s">
        <v>6807</v>
      </c>
      <c r="B3258" s="53" t="n">
        <v>11414.16</v>
      </c>
    </row>
    <row r="3259" customFormat="false" ht="15.75" hidden="false" customHeight="false" outlineLevel="0" collapsed="false">
      <c r="A3259" s="20" t="s">
        <v>6813</v>
      </c>
      <c r="B3259" s="53" t="n">
        <v>10825</v>
      </c>
    </row>
    <row r="3260" customFormat="false" ht="15.75" hidden="false" customHeight="false" outlineLevel="0" collapsed="false">
      <c r="A3260" s="20" t="s">
        <v>6814</v>
      </c>
      <c r="B3260" s="53" t="n">
        <v>43.12</v>
      </c>
    </row>
    <row r="3261" customFormat="false" ht="15.75" hidden="false" customHeight="false" outlineLevel="0" collapsed="false">
      <c r="A3261" s="20" t="s">
        <v>6817</v>
      </c>
      <c r="B3261" s="53" t="n">
        <v>43.12</v>
      </c>
    </row>
    <row r="3262" customFormat="false" ht="15.75" hidden="false" customHeight="false" outlineLevel="0" collapsed="false">
      <c r="A3262" s="20" t="s">
        <v>6818</v>
      </c>
      <c r="B3262" s="53" t="n">
        <v>40</v>
      </c>
    </row>
    <row r="3263" customFormat="false" ht="15.75" hidden="false" customHeight="false" outlineLevel="0" collapsed="false">
      <c r="A3263" s="20" t="s">
        <v>6821</v>
      </c>
      <c r="B3263" s="53" t="n">
        <v>40</v>
      </c>
    </row>
    <row r="3264" customFormat="false" ht="15.75" hidden="false" customHeight="false" outlineLevel="0" collapsed="false">
      <c r="A3264" s="20" t="s">
        <v>6822</v>
      </c>
      <c r="B3264" s="53" t="n">
        <v>418.89</v>
      </c>
    </row>
    <row r="3265" customFormat="false" ht="15.75" hidden="false" customHeight="false" outlineLevel="0" collapsed="false">
      <c r="A3265" s="20" t="s">
        <v>6829</v>
      </c>
      <c r="B3265" s="53" t="n">
        <v>418.89</v>
      </c>
    </row>
    <row r="3266" customFormat="false" ht="15.75" hidden="false" customHeight="false" outlineLevel="0" collapsed="false">
      <c r="A3266" s="20" t="s">
        <v>6830</v>
      </c>
      <c r="B3266" s="53" t="n">
        <v>1308.89</v>
      </c>
    </row>
    <row r="3267" customFormat="false" ht="15.75" hidden="false" customHeight="false" outlineLevel="0" collapsed="false">
      <c r="A3267" s="20" t="s">
        <v>6837</v>
      </c>
      <c r="B3267" s="53" t="n">
        <v>1308.89</v>
      </c>
    </row>
    <row r="3268" customFormat="false" ht="15.75" hidden="false" customHeight="false" outlineLevel="0" collapsed="false">
      <c r="A3268" s="20" t="s">
        <v>6838</v>
      </c>
      <c r="B3268" s="53" t="n">
        <v>35.13</v>
      </c>
    </row>
    <row r="3269" customFormat="false" ht="15.75" hidden="false" customHeight="false" outlineLevel="0" collapsed="false">
      <c r="A3269" s="20" t="s">
        <v>6842</v>
      </c>
      <c r="B3269" s="53" t="n">
        <v>35.13</v>
      </c>
    </row>
    <row r="3270" customFormat="false" ht="15.75" hidden="false" customHeight="false" outlineLevel="0" collapsed="false">
      <c r="A3270" s="20" t="s">
        <v>6843</v>
      </c>
      <c r="B3270" s="53" t="n">
        <v>350.02</v>
      </c>
    </row>
    <row r="3271" customFormat="false" ht="15.75" hidden="false" customHeight="false" outlineLevel="0" collapsed="false">
      <c r="A3271" s="20" t="s">
        <v>6847</v>
      </c>
      <c r="B3271" s="53" t="n">
        <v>350.02</v>
      </c>
    </row>
    <row r="3272" customFormat="false" ht="15.75" hidden="false" customHeight="false" outlineLevel="0" collapsed="false">
      <c r="A3272" s="20" t="s">
        <v>6848</v>
      </c>
      <c r="B3272" s="53" t="n">
        <v>6.46</v>
      </c>
    </row>
    <row r="3273" customFormat="false" ht="15.75" hidden="false" customHeight="false" outlineLevel="0" collapsed="false">
      <c r="A3273" s="20" t="s">
        <v>6851</v>
      </c>
      <c r="B3273" s="53" t="n">
        <v>5.6</v>
      </c>
    </row>
    <row r="3274" customFormat="false" ht="15.75" hidden="false" customHeight="false" outlineLevel="0" collapsed="false">
      <c r="A3274" s="20" t="s">
        <v>6852</v>
      </c>
      <c r="B3274" s="53" t="n">
        <v>30.74</v>
      </c>
    </row>
    <row r="3275" customFormat="false" ht="15.75" hidden="false" customHeight="false" outlineLevel="0" collapsed="false">
      <c r="A3275" s="20" t="s">
        <v>6855</v>
      </c>
      <c r="B3275" s="53" t="n">
        <v>26.64</v>
      </c>
    </row>
    <row r="3276" customFormat="false" ht="15.75" hidden="false" customHeight="false" outlineLevel="0" collapsed="false">
      <c r="A3276" s="20" t="s">
        <v>6856</v>
      </c>
      <c r="B3276" s="53" t="n">
        <v>2970.03</v>
      </c>
    </row>
    <row r="3277" customFormat="false" ht="15.75" hidden="false" customHeight="false" outlineLevel="0" collapsed="false">
      <c r="A3277" s="20" t="s">
        <v>6859</v>
      </c>
      <c r="B3277" s="53" t="n">
        <v>2573.33</v>
      </c>
    </row>
    <row r="3278" customFormat="false" ht="15.75" hidden="false" customHeight="false" outlineLevel="0" collapsed="false">
      <c r="A3278" s="20" t="s">
        <v>6860</v>
      </c>
      <c r="B3278" s="53" t="n">
        <v>92.23</v>
      </c>
    </row>
    <row r="3279" customFormat="false" ht="15.75" hidden="false" customHeight="false" outlineLevel="0" collapsed="false">
      <c r="A3279" s="20" t="s">
        <v>6863</v>
      </c>
      <c r="B3279" s="53" t="n">
        <v>79.93</v>
      </c>
    </row>
    <row r="3280" customFormat="false" ht="15.75" hidden="false" customHeight="false" outlineLevel="0" collapsed="false">
      <c r="A3280" s="20" t="s">
        <v>6864</v>
      </c>
      <c r="B3280" s="53" t="n">
        <v>771.64</v>
      </c>
    </row>
    <row r="3281" customFormat="false" ht="15.75" hidden="false" customHeight="false" outlineLevel="0" collapsed="false">
      <c r="A3281" s="20" t="s">
        <v>6866</v>
      </c>
      <c r="B3281" s="53" t="n">
        <v>676.17</v>
      </c>
    </row>
    <row r="3282" customFormat="false" ht="15.75" hidden="false" customHeight="false" outlineLevel="0" collapsed="false">
      <c r="A3282" s="20" t="s">
        <v>6867</v>
      </c>
      <c r="B3282" s="53" t="n">
        <v>2.59</v>
      </c>
    </row>
    <row r="3283" customFormat="false" ht="15.75" hidden="false" customHeight="false" outlineLevel="0" collapsed="false">
      <c r="A3283" s="20" t="s">
        <v>6870</v>
      </c>
      <c r="B3283" s="53" t="n">
        <v>2.25</v>
      </c>
    </row>
    <row r="3284" customFormat="false" ht="15.75" hidden="false" customHeight="false" outlineLevel="0" collapsed="false">
      <c r="A3284" s="20" t="s">
        <v>6871</v>
      </c>
      <c r="B3284" s="53" t="n">
        <v>1.15</v>
      </c>
    </row>
    <row r="3285" customFormat="false" ht="15.75" hidden="false" customHeight="false" outlineLevel="0" collapsed="false">
      <c r="A3285" s="20" t="s">
        <v>6874</v>
      </c>
      <c r="B3285" s="53" t="n">
        <v>1</v>
      </c>
    </row>
    <row r="3286" customFormat="false" ht="15.75" hidden="false" customHeight="false" outlineLevel="0" collapsed="false">
      <c r="A3286" s="20" t="s">
        <v>6875</v>
      </c>
      <c r="B3286" s="53" t="n">
        <v>0.53</v>
      </c>
    </row>
    <row r="3287" customFormat="false" ht="15.75" hidden="false" customHeight="false" outlineLevel="0" collapsed="false">
      <c r="A3287" s="20" t="s">
        <v>6878</v>
      </c>
      <c r="B3287" s="53" t="n">
        <v>0.46</v>
      </c>
    </row>
    <row r="3288" customFormat="false" ht="15.75" hidden="false" customHeight="false" outlineLevel="0" collapsed="false">
      <c r="A3288" s="20" t="s">
        <v>6879</v>
      </c>
      <c r="B3288" s="53" t="n">
        <v>0.16</v>
      </c>
    </row>
    <row r="3289" customFormat="false" ht="15.75" hidden="false" customHeight="false" outlineLevel="0" collapsed="false">
      <c r="A3289" s="20" t="s">
        <v>6882</v>
      </c>
      <c r="B3289" s="53" t="n">
        <v>0.14</v>
      </c>
    </row>
    <row r="3290" customFormat="false" ht="15.75" hidden="false" customHeight="false" outlineLevel="0" collapsed="false">
      <c r="A3290" s="20" t="s">
        <v>6883</v>
      </c>
      <c r="B3290" s="53" t="n">
        <v>44671.06</v>
      </c>
    </row>
    <row r="3291" customFormat="false" ht="15.75" hidden="false" customHeight="false" outlineLevel="0" collapsed="false">
      <c r="A3291" s="20" t="s">
        <v>6886</v>
      </c>
      <c r="B3291" s="53" t="n">
        <v>39981.79</v>
      </c>
    </row>
    <row r="3292" customFormat="false" ht="15.75" hidden="false" customHeight="false" outlineLevel="0" collapsed="false">
      <c r="A3292" s="20" t="s">
        <v>6887</v>
      </c>
      <c r="B3292" s="53" t="n">
        <v>228390.07</v>
      </c>
    </row>
    <row r="3293" customFormat="false" ht="15.75" hidden="false" customHeight="false" outlineLevel="0" collapsed="false">
      <c r="A3293" s="20" t="s">
        <v>6889</v>
      </c>
      <c r="B3293" s="53" t="n">
        <v>206546.58</v>
      </c>
    </row>
    <row r="3294" customFormat="false" ht="15.75" hidden="false" customHeight="false" outlineLevel="0" collapsed="false">
      <c r="A3294" s="20" t="s">
        <v>6890</v>
      </c>
      <c r="B3294" s="53" t="n">
        <v>3854.74</v>
      </c>
    </row>
    <row r="3295" customFormat="false" ht="15.75" hidden="false" customHeight="false" outlineLevel="0" collapsed="false">
      <c r="A3295" s="20" t="s">
        <v>6895</v>
      </c>
      <c r="B3295" s="53" t="n">
        <v>3340.75</v>
      </c>
    </row>
    <row r="3296" customFormat="false" ht="15.75" hidden="false" customHeight="false" outlineLevel="0" collapsed="false">
      <c r="A3296" s="20" t="s">
        <v>6896</v>
      </c>
      <c r="B3296" s="53" t="n">
        <v>53.06</v>
      </c>
    </row>
    <row r="3297" customFormat="false" ht="15.75" hidden="false" customHeight="false" outlineLevel="0" collapsed="false">
      <c r="A3297" s="20" t="s">
        <v>6899</v>
      </c>
      <c r="B3297" s="53" t="n">
        <v>45.97</v>
      </c>
    </row>
    <row r="3298" customFormat="false" ht="15.75" hidden="false" customHeight="false" outlineLevel="0" collapsed="false">
      <c r="A3298" s="20" t="s">
        <v>6900</v>
      </c>
      <c r="B3298" s="53" t="n">
        <v>52.15</v>
      </c>
    </row>
    <row r="3299" customFormat="false" ht="15.75" hidden="false" customHeight="false" outlineLevel="0" collapsed="false">
      <c r="A3299" s="20" t="s">
        <v>6904</v>
      </c>
      <c r="B3299" s="53" t="n">
        <v>51.29</v>
      </c>
    </row>
    <row r="3300" customFormat="false" ht="15.75" hidden="false" customHeight="false" outlineLevel="0" collapsed="false">
      <c r="A3300" s="20" t="s">
        <v>6905</v>
      </c>
      <c r="B3300" s="53" t="n">
        <v>64.91</v>
      </c>
    </row>
    <row r="3301" customFormat="false" ht="15.75" hidden="false" customHeight="false" outlineLevel="0" collapsed="false">
      <c r="A3301" s="20" t="s">
        <v>6907</v>
      </c>
      <c r="B3301" s="53" t="n">
        <v>63.2</v>
      </c>
    </row>
    <row r="3302" customFormat="false" ht="15.75" hidden="false" customHeight="false" outlineLevel="0" collapsed="false">
      <c r="A3302" s="20" t="s">
        <v>6908</v>
      </c>
      <c r="B3302" s="53" t="n">
        <v>155.8</v>
      </c>
    </row>
    <row r="3303" customFormat="false" ht="15.75" hidden="false" customHeight="false" outlineLevel="0" collapsed="false">
      <c r="A3303" s="20" t="s">
        <v>6910</v>
      </c>
      <c r="B3303" s="53" t="n">
        <v>153.25</v>
      </c>
    </row>
    <row r="3304" customFormat="false" ht="15.75" hidden="false" customHeight="false" outlineLevel="0" collapsed="false">
      <c r="A3304" s="20" t="s">
        <v>6911</v>
      </c>
      <c r="B3304" s="53" t="n">
        <v>363.95</v>
      </c>
    </row>
    <row r="3305" customFormat="false" ht="15.75" hidden="false" customHeight="false" outlineLevel="0" collapsed="false">
      <c r="A3305" s="20" t="s">
        <v>6914</v>
      </c>
      <c r="B3305" s="53" t="n">
        <v>363.95</v>
      </c>
    </row>
    <row r="3306" customFormat="false" ht="15.75" hidden="false" customHeight="false" outlineLevel="0" collapsed="false">
      <c r="A3306" s="20" t="s">
        <v>6915</v>
      </c>
      <c r="B3306" s="53" t="n">
        <v>363.95</v>
      </c>
    </row>
    <row r="3307" customFormat="false" ht="15.75" hidden="false" customHeight="false" outlineLevel="0" collapsed="false">
      <c r="A3307" s="20" t="s">
        <v>6918</v>
      </c>
      <c r="B3307" s="53" t="n">
        <v>363.95</v>
      </c>
    </row>
    <row r="3308" customFormat="false" ht="15.75" hidden="false" customHeight="false" outlineLevel="0" collapsed="false">
      <c r="A3308" s="20" t="s">
        <v>6919</v>
      </c>
      <c r="B3308" s="53" t="n">
        <v>0.91</v>
      </c>
    </row>
    <row r="3309" customFormat="false" ht="15.75" hidden="false" customHeight="false" outlineLevel="0" collapsed="false">
      <c r="A3309" s="20" t="s">
        <v>6924</v>
      </c>
      <c r="B3309" s="53" t="n">
        <v>0.87</v>
      </c>
    </row>
    <row r="3310" customFormat="false" ht="15.75" hidden="false" customHeight="false" outlineLevel="0" collapsed="false">
      <c r="A3310" s="20" t="s">
        <v>6925</v>
      </c>
      <c r="B3310" s="53" t="n">
        <v>5.94</v>
      </c>
    </row>
    <row r="3311" customFormat="false" ht="15.75" hidden="false" customHeight="false" outlineLevel="0" collapsed="false">
      <c r="A3311" s="20" t="s">
        <v>6929</v>
      </c>
      <c r="B3311" s="53" t="n">
        <v>5.44</v>
      </c>
    </row>
    <row r="3312" customFormat="false" ht="15.75" hidden="false" customHeight="false" outlineLevel="0" collapsed="false">
      <c r="A3312" s="20" t="s">
        <v>6930</v>
      </c>
      <c r="B3312" s="53" t="n">
        <v>3.8</v>
      </c>
    </row>
    <row r="3313" customFormat="false" ht="15.75" hidden="false" customHeight="false" outlineLevel="0" collapsed="false">
      <c r="A3313" s="20" t="s">
        <v>6934</v>
      </c>
      <c r="B3313" s="53" t="n">
        <v>3.31</v>
      </c>
    </row>
    <row r="3314" customFormat="false" ht="15.75" hidden="false" customHeight="false" outlineLevel="0" collapsed="false">
      <c r="A3314" s="20" t="s">
        <v>6935</v>
      </c>
      <c r="B3314" s="53" t="n">
        <v>3.73</v>
      </c>
    </row>
    <row r="3315" customFormat="false" ht="15.75" hidden="false" customHeight="false" outlineLevel="0" collapsed="false">
      <c r="A3315" s="20" t="s">
        <v>6940</v>
      </c>
      <c r="B3315" s="53" t="n">
        <v>3.73</v>
      </c>
    </row>
    <row r="3316" customFormat="false" ht="15.75" hidden="false" customHeight="false" outlineLevel="0" collapsed="false">
      <c r="A3316" s="20" t="s">
        <v>6941</v>
      </c>
      <c r="B3316" s="53" t="n">
        <v>0.16</v>
      </c>
    </row>
    <row r="3317" customFormat="false" ht="15.75" hidden="false" customHeight="false" outlineLevel="0" collapsed="false">
      <c r="A3317" s="20" t="s">
        <v>6945</v>
      </c>
      <c r="B3317" s="53" t="n">
        <v>0.16</v>
      </c>
    </row>
    <row r="3318" customFormat="false" ht="15.75" hidden="false" customHeight="false" outlineLevel="0" collapsed="false">
      <c r="A3318" s="20" t="s">
        <v>6946</v>
      </c>
      <c r="B3318" s="53" t="n">
        <v>76.83</v>
      </c>
    </row>
    <row r="3319" customFormat="false" ht="15.75" hidden="false" customHeight="false" outlineLevel="0" collapsed="false">
      <c r="A3319" s="20" t="s">
        <v>6950</v>
      </c>
      <c r="B3319" s="53" t="n">
        <v>72.12</v>
      </c>
    </row>
    <row r="3320" customFormat="false" ht="15.75" hidden="false" customHeight="false" outlineLevel="0" collapsed="false">
      <c r="A3320" s="20" t="s">
        <v>6951</v>
      </c>
      <c r="B3320" s="53" t="n">
        <v>34.73</v>
      </c>
    </row>
    <row r="3321" customFormat="false" ht="15.75" hidden="false" customHeight="false" outlineLevel="0" collapsed="false">
      <c r="A3321" s="20" t="s">
        <v>6955</v>
      </c>
      <c r="B3321" s="53" t="n">
        <v>32.37</v>
      </c>
    </row>
    <row r="3322" customFormat="false" ht="15.75" hidden="false" customHeight="false" outlineLevel="0" collapsed="false">
      <c r="A3322" s="20" t="s">
        <v>6956</v>
      </c>
      <c r="B3322" s="53" t="n">
        <v>99.41</v>
      </c>
    </row>
    <row r="3323" customFormat="false" ht="15.75" hidden="false" customHeight="false" outlineLevel="0" collapsed="false">
      <c r="A3323" s="20" t="s">
        <v>6958</v>
      </c>
      <c r="B3323" s="53" t="n">
        <v>93.06</v>
      </c>
    </row>
    <row r="3324" customFormat="false" ht="15.75" hidden="false" customHeight="false" outlineLevel="0" collapsed="false">
      <c r="A3324" s="20" t="s">
        <v>6959</v>
      </c>
      <c r="B3324" s="53" t="n">
        <v>263.88</v>
      </c>
    </row>
    <row r="3325" customFormat="false" ht="15.75" hidden="false" customHeight="false" outlineLevel="0" collapsed="false">
      <c r="A3325" s="20" t="s">
        <v>6964</v>
      </c>
      <c r="B3325" s="53" t="n">
        <v>263.88</v>
      </c>
    </row>
    <row r="3326" customFormat="false" ht="15.75" hidden="false" customHeight="false" outlineLevel="0" collapsed="false">
      <c r="A3326" s="20" t="s">
        <v>6965</v>
      </c>
      <c r="B3326" s="53" t="n">
        <v>317.96</v>
      </c>
    </row>
    <row r="3327" customFormat="false" ht="15.75" hidden="false" customHeight="false" outlineLevel="0" collapsed="false">
      <c r="A3327" s="20" t="s">
        <v>6970</v>
      </c>
      <c r="B3327" s="53" t="n">
        <v>317.96</v>
      </c>
    </row>
    <row r="3328" customFormat="false" ht="15.75" hidden="false" customHeight="false" outlineLevel="0" collapsed="false">
      <c r="A3328" s="20" t="s">
        <v>6971</v>
      </c>
      <c r="B3328" s="53" t="n">
        <v>32.96</v>
      </c>
    </row>
    <row r="3329" customFormat="false" ht="15.75" hidden="false" customHeight="false" outlineLevel="0" collapsed="false">
      <c r="A3329" s="20" t="s">
        <v>6975</v>
      </c>
      <c r="B3329" s="53" t="n">
        <v>29.73</v>
      </c>
    </row>
    <row r="3330" customFormat="false" ht="15.75" hidden="false" customHeight="false" outlineLevel="0" collapsed="false">
      <c r="A3330" s="20" t="s">
        <v>6976</v>
      </c>
      <c r="B3330" s="53" t="n">
        <v>64.28</v>
      </c>
    </row>
    <row r="3331" customFormat="false" ht="15.75" hidden="false" customHeight="false" outlineLevel="0" collapsed="false">
      <c r="A3331" s="20" t="s">
        <v>6979</v>
      </c>
      <c r="B3331" s="53" t="n">
        <v>58.31</v>
      </c>
    </row>
    <row r="3332" customFormat="false" ht="15.75" hidden="false" customHeight="false" outlineLevel="0" collapsed="false">
      <c r="A3332" s="20" t="s">
        <v>6980</v>
      </c>
      <c r="B3332" s="53" t="n">
        <v>5.49</v>
      </c>
    </row>
    <row r="3333" customFormat="false" ht="15.75" hidden="false" customHeight="false" outlineLevel="0" collapsed="false">
      <c r="A3333" s="20" t="s">
        <v>6983</v>
      </c>
      <c r="B3333" s="53" t="n">
        <v>4.76</v>
      </c>
    </row>
    <row r="3334" customFormat="false" ht="15.75" hidden="false" customHeight="false" outlineLevel="0" collapsed="false">
      <c r="A3334" s="20" t="s">
        <v>6984</v>
      </c>
      <c r="B3334" s="53" t="n">
        <v>522.35</v>
      </c>
    </row>
    <row r="3335" customFormat="false" ht="15.75" hidden="false" customHeight="false" outlineLevel="0" collapsed="false">
      <c r="A3335" s="20" t="s">
        <v>6987</v>
      </c>
      <c r="B3335" s="53" t="n">
        <v>522.35</v>
      </c>
    </row>
    <row r="3336" customFormat="false" ht="15.75" hidden="false" customHeight="false" outlineLevel="0" collapsed="false">
      <c r="A3336" s="20" t="s">
        <v>6988</v>
      </c>
      <c r="B3336" s="53" t="n">
        <v>609.22</v>
      </c>
    </row>
    <row r="3337" customFormat="false" ht="15.75" hidden="false" customHeight="false" outlineLevel="0" collapsed="false">
      <c r="A3337" s="20" t="s">
        <v>6990</v>
      </c>
      <c r="B3337" s="53" t="n">
        <v>609.22</v>
      </c>
    </row>
    <row r="3338" customFormat="false" ht="15.75" hidden="false" customHeight="false" outlineLevel="0" collapsed="false">
      <c r="A3338" s="20" t="s">
        <v>6991</v>
      </c>
      <c r="B3338" s="53" t="n">
        <v>768.16</v>
      </c>
    </row>
    <row r="3339" customFormat="false" ht="15.75" hidden="false" customHeight="false" outlineLevel="0" collapsed="false">
      <c r="A3339" s="20" t="s">
        <v>6993</v>
      </c>
      <c r="B3339" s="53" t="n">
        <v>768.16</v>
      </c>
    </row>
    <row r="3340" customFormat="false" ht="15.75" hidden="false" customHeight="false" outlineLevel="0" collapsed="false">
      <c r="A3340" s="20" t="s">
        <v>6994</v>
      </c>
      <c r="B3340" s="53" t="n">
        <v>959.26</v>
      </c>
    </row>
    <row r="3341" customFormat="false" ht="15.75" hidden="false" customHeight="false" outlineLevel="0" collapsed="false">
      <c r="A3341" s="20" t="s">
        <v>6996</v>
      </c>
      <c r="B3341" s="53" t="n">
        <v>959.26</v>
      </c>
    </row>
    <row r="3342" customFormat="false" ht="15.75" hidden="false" customHeight="false" outlineLevel="0" collapsed="false">
      <c r="A3342" s="20" t="s">
        <v>6997</v>
      </c>
      <c r="B3342" s="53" t="n">
        <v>1209.86</v>
      </c>
    </row>
    <row r="3343" customFormat="false" ht="15.75" hidden="false" customHeight="false" outlineLevel="0" collapsed="false">
      <c r="A3343" s="20" t="s">
        <v>6999</v>
      </c>
      <c r="B3343" s="53" t="n">
        <v>1209.86</v>
      </c>
    </row>
    <row r="3344" customFormat="false" ht="15.75" hidden="false" customHeight="false" outlineLevel="0" collapsed="false">
      <c r="A3344" s="20" t="s">
        <v>7000</v>
      </c>
      <c r="B3344" s="53" t="n">
        <v>1677.67</v>
      </c>
    </row>
    <row r="3345" customFormat="false" ht="15.75" hidden="false" customHeight="false" outlineLevel="0" collapsed="false">
      <c r="A3345" s="20" t="s">
        <v>7002</v>
      </c>
      <c r="B3345" s="53" t="n">
        <v>1677.67</v>
      </c>
    </row>
    <row r="3346" customFormat="false" ht="15.75" hidden="false" customHeight="false" outlineLevel="0" collapsed="false">
      <c r="A3346" s="20" t="s">
        <v>7003</v>
      </c>
      <c r="B3346" s="53" t="n">
        <v>1871.04</v>
      </c>
    </row>
    <row r="3347" customFormat="false" ht="15.75" hidden="false" customHeight="false" outlineLevel="0" collapsed="false">
      <c r="A3347" s="20" t="s">
        <v>7005</v>
      </c>
      <c r="B3347" s="53" t="n">
        <v>1871.04</v>
      </c>
    </row>
    <row r="3348" customFormat="false" ht="15.75" hidden="false" customHeight="false" outlineLevel="0" collapsed="false">
      <c r="A3348" s="20" t="s">
        <v>7006</v>
      </c>
      <c r="B3348" s="53" t="n">
        <v>103394.84</v>
      </c>
    </row>
    <row r="3349" customFormat="false" ht="15.75" hidden="false" customHeight="false" outlineLevel="0" collapsed="false">
      <c r="A3349" s="20" t="s">
        <v>7013</v>
      </c>
      <c r="B3349" s="53" t="n">
        <v>102828.59</v>
      </c>
    </row>
    <row r="3350" customFormat="false" ht="15.75" hidden="false" customHeight="false" outlineLevel="0" collapsed="false">
      <c r="A3350" s="20" t="s">
        <v>7014</v>
      </c>
      <c r="B3350" s="53" t="n">
        <v>84584.93</v>
      </c>
    </row>
    <row r="3351" customFormat="false" ht="15.75" hidden="false" customHeight="false" outlineLevel="0" collapsed="false">
      <c r="A3351" s="20" t="s">
        <v>7016</v>
      </c>
      <c r="B3351" s="53" t="n">
        <v>84021.19</v>
      </c>
    </row>
    <row r="3352" customFormat="false" ht="15.75" hidden="false" customHeight="false" outlineLevel="0" collapsed="false">
      <c r="A3352" s="20" t="s">
        <v>7017</v>
      </c>
      <c r="B3352" s="53" t="n">
        <v>50712.16</v>
      </c>
    </row>
    <row r="3353" customFormat="false" ht="15.75" hidden="false" customHeight="false" outlineLevel="0" collapsed="false">
      <c r="A3353" s="20" t="s">
        <v>7019</v>
      </c>
      <c r="B3353" s="53" t="n">
        <v>50149.51</v>
      </c>
    </row>
    <row r="3354" customFormat="false" ht="15.75" hidden="false" customHeight="false" outlineLevel="0" collapsed="false">
      <c r="A3354" s="20" t="s">
        <v>7020</v>
      </c>
      <c r="B3354" s="53" t="n">
        <v>47742.88</v>
      </c>
    </row>
    <row r="3355" customFormat="false" ht="15.75" hidden="false" customHeight="false" outlineLevel="0" collapsed="false">
      <c r="A3355" s="20" t="s">
        <v>7026</v>
      </c>
      <c r="B3355" s="53" t="n">
        <v>47181.56</v>
      </c>
    </row>
    <row r="3356" customFormat="false" ht="15.75" hidden="false" customHeight="false" outlineLevel="0" collapsed="false">
      <c r="A3356" s="20" t="s">
        <v>7027</v>
      </c>
      <c r="B3356" s="53" t="n">
        <v>44689.59</v>
      </c>
    </row>
    <row r="3357" customFormat="false" ht="15.75" hidden="false" customHeight="false" outlineLevel="0" collapsed="false">
      <c r="A3357" s="20" t="s">
        <v>7029</v>
      </c>
      <c r="B3357" s="53" t="n">
        <v>44129.62</v>
      </c>
    </row>
    <row r="3358" customFormat="false" ht="15.75" hidden="false" customHeight="false" outlineLevel="0" collapsed="false">
      <c r="A3358" s="20" t="s">
        <v>7030</v>
      </c>
      <c r="B3358" s="53" t="n">
        <v>42130.72</v>
      </c>
    </row>
    <row r="3359" customFormat="false" ht="15.75" hidden="false" customHeight="false" outlineLevel="0" collapsed="false">
      <c r="A3359" s="20" t="s">
        <v>7037</v>
      </c>
      <c r="B3359" s="53" t="n">
        <v>41670.61</v>
      </c>
    </row>
    <row r="3360" customFormat="false" ht="15.75" hidden="false" customHeight="false" outlineLevel="0" collapsed="false">
      <c r="A3360" s="20" t="s">
        <v>7038</v>
      </c>
      <c r="B3360" s="53" t="n">
        <v>20834.68</v>
      </c>
    </row>
    <row r="3361" customFormat="false" ht="15.75" hidden="false" customHeight="false" outlineLevel="0" collapsed="false">
      <c r="A3361" s="20" t="s">
        <v>7040</v>
      </c>
      <c r="B3361" s="53" t="n">
        <v>20463.86</v>
      </c>
    </row>
    <row r="3362" customFormat="false" ht="15.75" hidden="false" customHeight="false" outlineLevel="0" collapsed="false">
      <c r="A3362" s="20" t="s">
        <v>7041</v>
      </c>
      <c r="B3362" s="53" t="n">
        <v>59786.72</v>
      </c>
    </row>
    <row r="3363" customFormat="false" ht="15.75" hidden="false" customHeight="false" outlineLevel="0" collapsed="false">
      <c r="A3363" s="20" t="s">
        <v>7048</v>
      </c>
      <c r="B3363" s="53" t="n">
        <v>59326.61</v>
      </c>
    </row>
    <row r="3364" customFormat="false" ht="15.75" hidden="false" customHeight="false" outlineLevel="0" collapsed="false">
      <c r="A3364" s="20" t="s">
        <v>7049</v>
      </c>
      <c r="B3364" s="53" t="n">
        <v>33517.68</v>
      </c>
    </row>
    <row r="3365" customFormat="false" ht="15.75" hidden="false" customHeight="false" outlineLevel="0" collapsed="false">
      <c r="A3365" s="20" t="s">
        <v>7052</v>
      </c>
      <c r="B3365" s="53" t="n">
        <v>33146.86</v>
      </c>
    </row>
    <row r="3366" customFormat="false" ht="15.75" hidden="false" customHeight="false" outlineLevel="0" collapsed="false">
      <c r="A3366" s="20" t="s">
        <v>7053</v>
      </c>
      <c r="B3366" s="53" t="n">
        <v>421.4</v>
      </c>
    </row>
    <row r="3367" customFormat="false" ht="15.75" hidden="false" customHeight="false" outlineLevel="0" collapsed="false">
      <c r="A3367" s="20" t="s">
        <v>7060</v>
      </c>
      <c r="B3367" s="53" t="n">
        <v>411.22</v>
      </c>
    </row>
    <row r="3368" customFormat="false" ht="15.75" hidden="false" customHeight="false" outlineLevel="0" collapsed="false">
      <c r="A3368" s="20" t="s">
        <v>7061</v>
      </c>
      <c r="B3368" s="53" t="n">
        <v>437.52</v>
      </c>
    </row>
    <row r="3369" customFormat="false" ht="15.75" hidden="false" customHeight="false" outlineLevel="0" collapsed="false">
      <c r="A3369" s="20" t="s">
        <v>7065</v>
      </c>
      <c r="B3369" s="53" t="n">
        <v>427.33</v>
      </c>
    </row>
    <row r="3370" customFormat="false" ht="15.75" hidden="false" customHeight="false" outlineLevel="0" collapsed="false">
      <c r="A3370" s="20" t="s">
        <v>7066</v>
      </c>
      <c r="B3370" s="53" t="n">
        <v>445.79</v>
      </c>
    </row>
    <row r="3371" customFormat="false" ht="15.75" hidden="false" customHeight="false" outlineLevel="0" collapsed="false">
      <c r="A3371" s="20" t="s">
        <v>7070</v>
      </c>
      <c r="B3371" s="53" t="n">
        <v>435.61</v>
      </c>
    </row>
    <row r="3372" customFormat="false" ht="15.75" hidden="false" customHeight="false" outlineLevel="0" collapsed="false">
      <c r="A3372" s="20" t="s">
        <v>7071</v>
      </c>
      <c r="B3372" s="53" t="n">
        <v>531.25</v>
      </c>
    </row>
    <row r="3373" customFormat="false" ht="15.75" hidden="false" customHeight="false" outlineLevel="0" collapsed="false">
      <c r="A3373" s="20" t="s">
        <v>7074</v>
      </c>
      <c r="B3373" s="53" t="n">
        <v>518.46</v>
      </c>
    </row>
    <row r="3374" customFormat="false" ht="15.75" hidden="false" customHeight="false" outlineLevel="0" collapsed="false">
      <c r="A3374" s="20" t="s">
        <v>7075</v>
      </c>
      <c r="B3374" s="53" t="n">
        <v>547.36</v>
      </c>
    </row>
    <row r="3375" customFormat="false" ht="15.75" hidden="false" customHeight="false" outlineLevel="0" collapsed="false">
      <c r="A3375" s="20" t="s">
        <v>7078</v>
      </c>
      <c r="B3375" s="53" t="n">
        <v>534.57</v>
      </c>
    </row>
    <row r="3376" customFormat="false" ht="15.75" hidden="false" customHeight="false" outlineLevel="0" collapsed="false">
      <c r="A3376" s="20" t="s">
        <v>7079</v>
      </c>
      <c r="B3376" s="53" t="n">
        <v>555.63</v>
      </c>
    </row>
    <row r="3377" customFormat="false" ht="15.75" hidden="false" customHeight="false" outlineLevel="0" collapsed="false">
      <c r="A3377" s="20" t="s">
        <v>7082</v>
      </c>
      <c r="B3377" s="53" t="n">
        <v>542.84</v>
      </c>
    </row>
    <row r="3378" customFormat="false" ht="15.75" hidden="false" customHeight="false" outlineLevel="0" collapsed="false">
      <c r="A3378" s="20" t="s">
        <v>7083</v>
      </c>
      <c r="B3378" s="53" t="n">
        <v>52.48</v>
      </c>
    </row>
    <row r="3379" customFormat="false" ht="15.75" hidden="false" customHeight="false" outlineLevel="0" collapsed="false">
      <c r="A3379" s="20" t="s">
        <v>7087</v>
      </c>
      <c r="B3379" s="53" t="n">
        <v>51.52</v>
      </c>
    </row>
    <row r="3380" customFormat="false" ht="15.75" hidden="false" customHeight="false" outlineLevel="0" collapsed="false">
      <c r="A3380" s="20" t="s">
        <v>7088</v>
      </c>
      <c r="B3380" s="53" t="n">
        <v>78.5</v>
      </c>
    </row>
    <row r="3381" customFormat="false" ht="15.75" hidden="false" customHeight="false" outlineLevel="0" collapsed="false">
      <c r="A3381" s="20" t="s">
        <v>7091</v>
      </c>
      <c r="B3381" s="53" t="n">
        <v>76.56</v>
      </c>
    </row>
    <row r="3382" customFormat="false" ht="15.75" hidden="false" customHeight="false" outlineLevel="0" collapsed="false">
      <c r="A3382" s="20" t="s">
        <v>7092</v>
      </c>
      <c r="B3382" s="53" t="n">
        <v>34.8</v>
      </c>
    </row>
    <row r="3383" customFormat="false" ht="15.75" hidden="false" customHeight="false" outlineLevel="0" collapsed="false">
      <c r="A3383" s="20" t="s">
        <v>7094</v>
      </c>
      <c r="B3383" s="53" t="n">
        <v>33.83</v>
      </c>
    </row>
    <row r="3384" customFormat="false" ht="15.75" hidden="false" customHeight="false" outlineLevel="0" collapsed="false">
      <c r="A3384" s="20" t="s">
        <v>7095</v>
      </c>
      <c r="B3384" s="53" t="n">
        <v>52.04</v>
      </c>
    </row>
    <row r="3385" customFormat="false" ht="15.75" hidden="false" customHeight="false" outlineLevel="0" collapsed="false">
      <c r="A3385" s="20" t="s">
        <v>7097</v>
      </c>
      <c r="B3385" s="53" t="n">
        <v>50.1</v>
      </c>
    </row>
    <row r="3386" customFormat="false" ht="15.75" hidden="false" customHeight="false" outlineLevel="0" collapsed="false">
      <c r="A3386" s="20" t="s">
        <v>7098</v>
      </c>
      <c r="B3386" s="53" t="n">
        <v>77.01</v>
      </c>
    </row>
    <row r="3387" customFormat="false" ht="15.75" hidden="false" customHeight="false" outlineLevel="0" collapsed="false">
      <c r="A3387" s="20" t="s">
        <v>7103</v>
      </c>
      <c r="B3387" s="53" t="n">
        <v>74.58</v>
      </c>
    </row>
    <row r="3388" customFormat="false" ht="15.75" hidden="false" customHeight="false" outlineLevel="0" collapsed="false">
      <c r="A3388" s="20" t="s">
        <v>7104</v>
      </c>
      <c r="B3388" s="53" t="n">
        <v>83.67</v>
      </c>
    </row>
    <row r="3389" customFormat="false" ht="15.75" hidden="false" customHeight="false" outlineLevel="0" collapsed="false">
      <c r="A3389" s="20" t="s">
        <v>7107</v>
      </c>
      <c r="B3389" s="53" t="n">
        <v>80.76</v>
      </c>
    </row>
    <row r="3390" customFormat="false" ht="15.75" hidden="false" customHeight="false" outlineLevel="0" collapsed="false">
      <c r="A3390" s="20" t="s">
        <v>7108</v>
      </c>
      <c r="B3390" s="53" t="n">
        <v>14.86</v>
      </c>
    </row>
    <row r="3391" customFormat="false" ht="15.75" hidden="false" customHeight="false" outlineLevel="0" collapsed="false">
      <c r="A3391" s="20" t="s">
        <v>7111</v>
      </c>
      <c r="B3391" s="53" t="n">
        <v>14.72</v>
      </c>
    </row>
    <row r="3392" customFormat="false" ht="15.75" hidden="false" customHeight="false" outlineLevel="0" collapsed="false">
      <c r="A3392" s="20" t="s">
        <v>7112</v>
      </c>
      <c r="B3392" s="53" t="n">
        <v>22.15</v>
      </c>
    </row>
    <row r="3393" customFormat="false" ht="15.75" hidden="false" customHeight="false" outlineLevel="0" collapsed="false">
      <c r="A3393" s="20" t="s">
        <v>7114</v>
      </c>
      <c r="B3393" s="53" t="n">
        <v>21.57</v>
      </c>
    </row>
    <row r="3394" customFormat="false" ht="15.75" hidden="false" customHeight="false" outlineLevel="0" collapsed="false">
      <c r="A3394" s="20" t="s">
        <v>7115</v>
      </c>
      <c r="B3394" s="53" t="n">
        <v>33.7</v>
      </c>
    </row>
    <row r="3395" customFormat="false" ht="15.75" hidden="false" customHeight="false" outlineLevel="0" collapsed="false">
      <c r="A3395" s="20" t="s">
        <v>7118</v>
      </c>
      <c r="B3395" s="53" t="n">
        <v>32.49</v>
      </c>
    </row>
    <row r="3396" customFormat="false" ht="15.75" hidden="false" customHeight="false" outlineLevel="0" collapsed="false">
      <c r="A3396" s="20" t="s">
        <v>7119</v>
      </c>
      <c r="B3396" s="53" t="n">
        <v>45.66</v>
      </c>
    </row>
    <row r="3397" customFormat="false" ht="15.75" hidden="false" customHeight="false" outlineLevel="0" collapsed="false">
      <c r="A3397" s="20" t="s">
        <v>7122</v>
      </c>
      <c r="B3397" s="53" t="n">
        <v>43.73</v>
      </c>
    </row>
    <row r="3398" customFormat="false" ht="15.75" hidden="false" customHeight="false" outlineLevel="0" collapsed="false">
      <c r="A3398" s="20" t="s">
        <v>7123</v>
      </c>
      <c r="B3398" s="53" t="n">
        <v>18.01</v>
      </c>
    </row>
    <row r="3399" customFormat="false" ht="15.75" hidden="false" customHeight="false" outlineLevel="0" collapsed="false">
      <c r="A3399" s="20" t="s">
        <v>7127</v>
      </c>
      <c r="B3399" s="53" t="n">
        <v>17.77</v>
      </c>
    </row>
    <row r="3400" customFormat="false" ht="15.75" hidden="false" customHeight="false" outlineLevel="0" collapsed="false">
      <c r="A3400" s="20" t="s">
        <v>7128</v>
      </c>
      <c r="B3400" s="53" t="n">
        <v>19.77</v>
      </c>
    </row>
    <row r="3401" customFormat="false" ht="15.75" hidden="false" customHeight="false" outlineLevel="0" collapsed="false">
      <c r="A3401" s="20" t="s">
        <v>7133</v>
      </c>
      <c r="B3401" s="53" t="n">
        <v>19.52</v>
      </c>
    </row>
    <row r="3402" customFormat="false" ht="15.75" hidden="false" customHeight="false" outlineLevel="0" collapsed="false">
      <c r="A3402" s="20" t="s">
        <v>7134</v>
      </c>
      <c r="B3402" s="53" t="n">
        <v>21.09</v>
      </c>
    </row>
    <row r="3403" customFormat="false" ht="15.75" hidden="false" customHeight="false" outlineLevel="0" collapsed="false">
      <c r="A3403" s="20" t="s">
        <v>7139</v>
      </c>
      <c r="B3403" s="53" t="n">
        <v>20.84</v>
      </c>
    </row>
    <row r="3404" customFormat="false" ht="15.75" hidden="false" customHeight="false" outlineLevel="0" collapsed="false">
      <c r="A3404" s="20" t="s">
        <v>7140</v>
      </c>
      <c r="B3404" s="53" t="n">
        <v>24.19</v>
      </c>
    </row>
    <row r="3405" customFormat="false" ht="15.75" hidden="false" customHeight="false" outlineLevel="0" collapsed="false">
      <c r="A3405" s="20" t="s">
        <v>7144</v>
      </c>
      <c r="B3405" s="53" t="n">
        <v>23.94</v>
      </c>
    </row>
    <row r="3406" customFormat="false" ht="15.75" hidden="false" customHeight="false" outlineLevel="0" collapsed="false">
      <c r="A3406" s="20" t="s">
        <v>7145</v>
      </c>
      <c r="B3406" s="53" t="n">
        <v>23.87</v>
      </c>
    </row>
    <row r="3407" customFormat="false" ht="15.75" hidden="false" customHeight="false" outlineLevel="0" collapsed="false">
      <c r="A3407" s="20" t="s">
        <v>7150</v>
      </c>
      <c r="B3407" s="53" t="n">
        <v>23.62</v>
      </c>
    </row>
    <row r="3408" customFormat="false" ht="15.75" hidden="false" customHeight="false" outlineLevel="0" collapsed="false">
      <c r="A3408" s="20" t="s">
        <v>7151</v>
      </c>
      <c r="B3408" s="53" t="n">
        <v>25.13</v>
      </c>
    </row>
    <row r="3409" customFormat="false" ht="15.75" hidden="false" customHeight="false" outlineLevel="0" collapsed="false">
      <c r="A3409" s="20" t="s">
        <v>7155</v>
      </c>
      <c r="B3409" s="53" t="n">
        <v>24.88</v>
      </c>
    </row>
    <row r="3410" customFormat="false" ht="15.75" hidden="false" customHeight="false" outlineLevel="0" collapsed="false">
      <c r="A3410" s="20" t="s">
        <v>7156</v>
      </c>
      <c r="B3410" s="53" t="n">
        <v>26.44</v>
      </c>
    </row>
    <row r="3411" customFormat="false" ht="15.75" hidden="false" customHeight="false" outlineLevel="0" collapsed="false">
      <c r="A3411" s="20" t="s">
        <v>7160</v>
      </c>
      <c r="B3411" s="53" t="n">
        <v>26.19</v>
      </c>
    </row>
    <row r="3412" customFormat="false" ht="15.75" hidden="false" customHeight="false" outlineLevel="0" collapsed="false">
      <c r="A3412" s="20" t="s">
        <v>7161</v>
      </c>
      <c r="B3412" s="53" t="n">
        <v>11.6</v>
      </c>
    </row>
    <row r="3413" customFormat="false" ht="15.75" hidden="false" customHeight="false" outlineLevel="0" collapsed="false">
      <c r="A3413" s="20" t="s">
        <v>7166</v>
      </c>
      <c r="B3413" s="53" t="n">
        <v>11.35</v>
      </c>
    </row>
    <row r="3414" customFormat="false" ht="15.75" hidden="false" customHeight="false" outlineLevel="0" collapsed="false">
      <c r="A3414" s="20" t="s">
        <v>7167</v>
      </c>
      <c r="B3414" s="53" t="n">
        <v>15.54</v>
      </c>
    </row>
    <row r="3415" customFormat="false" ht="15.75" hidden="false" customHeight="false" outlineLevel="0" collapsed="false">
      <c r="A3415" s="20" t="s">
        <v>7172</v>
      </c>
      <c r="B3415" s="53" t="n">
        <v>15.29</v>
      </c>
    </row>
    <row r="3416" customFormat="false" ht="15.75" hidden="false" customHeight="false" outlineLevel="0" collapsed="false">
      <c r="A3416" s="20" t="s">
        <v>7173</v>
      </c>
      <c r="B3416" s="53" t="n">
        <v>66.95</v>
      </c>
    </row>
    <row r="3417" customFormat="false" ht="15.75" hidden="false" customHeight="false" outlineLevel="0" collapsed="false">
      <c r="A3417" s="20" t="s">
        <v>7180</v>
      </c>
      <c r="B3417" s="53" t="n">
        <v>66.42</v>
      </c>
    </row>
    <row r="3418" customFormat="false" ht="15.75" hidden="false" customHeight="false" outlineLevel="0" collapsed="false">
      <c r="A3418" s="20" t="s">
        <v>7181</v>
      </c>
      <c r="B3418" s="53" t="n">
        <v>6.35</v>
      </c>
    </row>
    <row r="3419" customFormat="false" ht="15.75" hidden="false" customHeight="false" outlineLevel="0" collapsed="false">
      <c r="A3419" s="20" t="s">
        <v>7188</v>
      </c>
      <c r="B3419" s="53" t="n">
        <v>6.2</v>
      </c>
    </row>
    <row r="3420" customFormat="false" ht="15.75" hidden="false" customHeight="false" outlineLevel="0" collapsed="false">
      <c r="A3420" s="20" t="s">
        <v>7189</v>
      </c>
      <c r="B3420" s="53" t="n">
        <v>6.41</v>
      </c>
    </row>
    <row r="3421" customFormat="false" ht="15.75" hidden="false" customHeight="false" outlineLevel="0" collapsed="false">
      <c r="A3421" s="20" t="s">
        <v>7194</v>
      </c>
      <c r="B3421" s="53" t="n">
        <v>6.26</v>
      </c>
    </row>
    <row r="3422" customFormat="false" ht="15.75" hidden="false" customHeight="false" outlineLevel="0" collapsed="false">
      <c r="A3422" s="20" t="s">
        <v>7195</v>
      </c>
      <c r="B3422" s="53" t="n">
        <v>4.82</v>
      </c>
    </row>
    <row r="3423" customFormat="false" ht="15.75" hidden="false" customHeight="false" outlineLevel="0" collapsed="false">
      <c r="A3423" s="20" t="s">
        <v>7200</v>
      </c>
      <c r="B3423" s="53" t="n">
        <v>4.71</v>
      </c>
    </row>
    <row r="3424" customFormat="false" ht="15.75" hidden="false" customHeight="false" outlineLevel="0" collapsed="false">
      <c r="A3424" s="20" t="s">
        <v>7201</v>
      </c>
      <c r="B3424" s="53" t="n">
        <v>4.87</v>
      </c>
    </row>
    <row r="3425" customFormat="false" ht="15.75" hidden="false" customHeight="false" outlineLevel="0" collapsed="false">
      <c r="A3425" s="20" t="s">
        <v>7205</v>
      </c>
      <c r="B3425" s="53" t="n">
        <v>4.75</v>
      </c>
    </row>
    <row r="3426" customFormat="false" ht="15.75" hidden="false" customHeight="false" outlineLevel="0" collapsed="false">
      <c r="A3426" s="20" t="s">
        <v>7206</v>
      </c>
      <c r="B3426" s="53" t="n">
        <v>9.09</v>
      </c>
    </row>
    <row r="3427" customFormat="false" ht="15.75" hidden="false" customHeight="false" outlineLevel="0" collapsed="false">
      <c r="A3427" s="20" t="s">
        <v>7211</v>
      </c>
      <c r="B3427" s="53" t="n">
        <v>8.93</v>
      </c>
    </row>
    <row r="3428" customFormat="false" ht="15.75" hidden="false" customHeight="false" outlineLevel="0" collapsed="false">
      <c r="A3428" s="20" t="s">
        <v>7212</v>
      </c>
      <c r="B3428" s="53" t="n">
        <v>9.62</v>
      </c>
    </row>
    <row r="3429" customFormat="false" ht="15.75" hidden="false" customHeight="false" outlineLevel="0" collapsed="false">
      <c r="A3429" s="20" t="s">
        <v>7217</v>
      </c>
      <c r="B3429" s="53" t="n">
        <v>9.39</v>
      </c>
    </row>
    <row r="3430" customFormat="false" ht="15.75" hidden="false" customHeight="false" outlineLevel="0" collapsed="false">
      <c r="A3430" s="20" t="s">
        <v>7218</v>
      </c>
      <c r="B3430" s="53" t="n">
        <v>7.23</v>
      </c>
    </row>
    <row r="3431" customFormat="false" ht="15.75" hidden="false" customHeight="false" outlineLevel="0" collapsed="false">
      <c r="A3431" s="20" t="s">
        <v>7223</v>
      </c>
      <c r="B3431" s="53" t="n">
        <v>7.06</v>
      </c>
    </row>
    <row r="3432" customFormat="false" ht="15.75" hidden="false" customHeight="false" outlineLevel="0" collapsed="false">
      <c r="A3432" s="20" t="s">
        <v>7224</v>
      </c>
      <c r="B3432" s="53" t="n">
        <v>7.3</v>
      </c>
    </row>
    <row r="3433" customFormat="false" ht="15.75" hidden="false" customHeight="false" outlineLevel="0" collapsed="false">
      <c r="A3433" s="20" t="s">
        <v>7230</v>
      </c>
      <c r="B3433" s="53" t="n">
        <v>7.13</v>
      </c>
    </row>
    <row r="3434" customFormat="false" ht="15.75" hidden="false" customHeight="false" outlineLevel="0" collapsed="false">
      <c r="A3434" s="20" t="s">
        <v>7231</v>
      </c>
      <c r="B3434" s="53" t="n">
        <v>95.25</v>
      </c>
    </row>
    <row r="3435" customFormat="false" ht="15.75" hidden="false" customHeight="false" outlineLevel="0" collapsed="false">
      <c r="A3435" s="20" t="s">
        <v>7235</v>
      </c>
      <c r="B3435" s="53" t="n">
        <v>88.12</v>
      </c>
    </row>
    <row r="3436" customFormat="false" ht="15.75" hidden="false" customHeight="false" outlineLevel="0" collapsed="false">
      <c r="A3436" s="20" t="s">
        <v>7236</v>
      </c>
      <c r="B3436" s="53" t="n">
        <v>90.49</v>
      </c>
    </row>
    <row r="3437" customFormat="false" ht="15.75" hidden="false" customHeight="false" outlineLevel="0" collapsed="false">
      <c r="A3437" s="20" t="s">
        <v>7238</v>
      </c>
      <c r="B3437" s="53" t="n">
        <v>83.71</v>
      </c>
    </row>
    <row r="3438" customFormat="false" ht="15.75" hidden="false" customHeight="false" outlineLevel="0" collapsed="false">
      <c r="A3438" s="20" t="s">
        <v>7239</v>
      </c>
      <c r="B3438" s="53" t="n">
        <v>119.06</v>
      </c>
    </row>
    <row r="3439" customFormat="false" ht="15.75" hidden="false" customHeight="false" outlineLevel="0" collapsed="false">
      <c r="A3439" s="20" t="s">
        <v>7243</v>
      </c>
      <c r="B3439" s="53" t="n">
        <v>110.15</v>
      </c>
    </row>
    <row r="3440" customFormat="false" ht="15.75" hidden="false" customHeight="false" outlineLevel="0" collapsed="false">
      <c r="A3440" s="20" t="s">
        <v>7244</v>
      </c>
      <c r="B3440" s="53" t="n">
        <v>113.11</v>
      </c>
    </row>
    <row r="3441" customFormat="false" ht="15.75" hidden="false" customHeight="false" outlineLevel="0" collapsed="false">
      <c r="A3441" s="20" t="s">
        <v>7246</v>
      </c>
      <c r="B3441" s="53" t="n">
        <v>104.64</v>
      </c>
    </row>
    <row r="3442" customFormat="false" ht="15.75" hidden="false" customHeight="false" outlineLevel="0" collapsed="false">
      <c r="A3442" s="20" t="s">
        <v>7247</v>
      </c>
      <c r="B3442" s="53" t="n">
        <v>160.8</v>
      </c>
    </row>
    <row r="3443" customFormat="false" ht="15.75" hidden="false" customHeight="false" outlineLevel="0" collapsed="false">
      <c r="A3443" s="20" t="s">
        <v>7249</v>
      </c>
      <c r="B3443" s="53" t="n">
        <v>148.91</v>
      </c>
    </row>
    <row r="3444" customFormat="false" ht="15.75" hidden="false" customHeight="false" outlineLevel="0" collapsed="false">
      <c r="A3444" s="20" t="s">
        <v>7250</v>
      </c>
      <c r="B3444" s="53" t="n">
        <v>152.76</v>
      </c>
    </row>
    <row r="3445" customFormat="false" ht="15.75" hidden="false" customHeight="false" outlineLevel="0" collapsed="false">
      <c r="A3445" s="20" t="s">
        <v>7251</v>
      </c>
      <c r="B3445" s="53" t="n">
        <v>141.47</v>
      </c>
    </row>
    <row r="3446" customFormat="false" ht="15.75" hidden="false" customHeight="false" outlineLevel="0" collapsed="false">
      <c r="A3446" s="20" t="s">
        <v>7252</v>
      </c>
      <c r="B3446" s="53" t="n">
        <v>269.67</v>
      </c>
    </row>
    <row r="3447" customFormat="false" ht="15.75" hidden="false" customHeight="false" outlineLevel="0" collapsed="false">
      <c r="A3447" s="20" t="s">
        <v>7254</v>
      </c>
      <c r="B3447" s="53" t="n">
        <v>248.87</v>
      </c>
    </row>
    <row r="3448" customFormat="false" ht="15.75" hidden="false" customHeight="false" outlineLevel="0" collapsed="false">
      <c r="A3448" s="20" t="s">
        <v>7255</v>
      </c>
      <c r="B3448" s="53" t="n">
        <v>256.19</v>
      </c>
    </row>
    <row r="3449" customFormat="false" ht="15.75" hidden="false" customHeight="false" outlineLevel="0" collapsed="false">
      <c r="A3449" s="20" t="s">
        <v>7256</v>
      </c>
      <c r="B3449" s="53" t="n">
        <v>236.43</v>
      </c>
    </row>
    <row r="3450" customFormat="false" ht="15.75" hidden="false" customHeight="false" outlineLevel="0" collapsed="false">
      <c r="A3450" s="20" t="s">
        <v>7257</v>
      </c>
      <c r="B3450" s="53" t="n">
        <v>359.53</v>
      </c>
    </row>
    <row r="3451" customFormat="false" ht="15.75" hidden="false" customHeight="false" outlineLevel="0" collapsed="false">
      <c r="A3451" s="20" t="s">
        <v>7259</v>
      </c>
      <c r="B3451" s="53" t="n">
        <v>331.8</v>
      </c>
    </row>
    <row r="3452" customFormat="false" ht="15.75" hidden="false" customHeight="false" outlineLevel="0" collapsed="false">
      <c r="A3452" s="20" t="s">
        <v>7260</v>
      </c>
      <c r="B3452" s="53" t="n">
        <v>341.55</v>
      </c>
    </row>
    <row r="3453" customFormat="false" ht="15.75" hidden="false" customHeight="false" outlineLevel="0" collapsed="false">
      <c r="A3453" s="20" t="s">
        <v>7261</v>
      </c>
      <c r="B3453" s="53" t="n">
        <v>315.21</v>
      </c>
    </row>
    <row r="3454" customFormat="false" ht="15.75" hidden="false" customHeight="false" outlineLevel="0" collapsed="false">
      <c r="A3454" s="20" t="s">
        <v>7262</v>
      </c>
      <c r="B3454" s="53" t="n">
        <v>467.5</v>
      </c>
    </row>
    <row r="3455" customFormat="false" ht="15.75" hidden="false" customHeight="false" outlineLevel="0" collapsed="false">
      <c r="A3455" s="20" t="s">
        <v>7264</v>
      </c>
      <c r="B3455" s="53" t="n">
        <v>431.45</v>
      </c>
    </row>
    <row r="3456" customFormat="false" ht="15.75" hidden="false" customHeight="false" outlineLevel="0" collapsed="false">
      <c r="A3456" s="20" t="s">
        <v>7265</v>
      </c>
      <c r="B3456" s="53" t="n">
        <v>444.12</v>
      </c>
    </row>
    <row r="3457" customFormat="false" ht="15.75" hidden="false" customHeight="false" outlineLevel="0" collapsed="false">
      <c r="A3457" s="20" t="s">
        <v>7266</v>
      </c>
      <c r="B3457" s="53" t="n">
        <v>409.88</v>
      </c>
    </row>
    <row r="3458" customFormat="false" ht="15.75" hidden="false" customHeight="false" outlineLevel="0" collapsed="false">
      <c r="A3458" s="20" t="s">
        <v>7267</v>
      </c>
      <c r="B3458" s="53" t="n">
        <v>37.61</v>
      </c>
    </row>
    <row r="3459" customFormat="false" ht="15.75" hidden="false" customHeight="false" outlineLevel="0" collapsed="false">
      <c r="A3459" s="20" t="s">
        <v>7271</v>
      </c>
      <c r="B3459" s="53" t="n">
        <v>35.77</v>
      </c>
    </row>
    <row r="3460" customFormat="false" ht="15.75" hidden="false" customHeight="false" outlineLevel="0" collapsed="false">
      <c r="A3460" s="20" t="s">
        <v>7272</v>
      </c>
      <c r="B3460" s="53" t="n">
        <v>43.25</v>
      </c>
    </row>
    <row r="3461" customFormat="false" ht="15.75" hidden="false" customHeight="false" outlineLevel="0" collapsed="false">
      <c r="A3461" s="20" t="s">
        <v>7275</v>
      </c>
      <c r="B3461" s="53" t="n">
        <v>41.13</v>
      </c>
    </row>
    <row r="3462" customFormat="false" ht="15.75" hidden="false" customHeight="false" outlineLevel="0" collapsed="false">
      <c r="A3462" s="20" t="s">
        <v>7276</v>
      </c>
      <c r="B3462" s="53" t="n">
        <v>50.52</v>
      </c>
    </row>
    <row r="3463" customFormat="false" ht="15.75" hidden="false" customHeight="false" outlineLevel="0" collapsed="false">
      <c r="A3463" s="20" t="s">
        <v>7279</v>
      </c>
      <c r="B3463" s="53" t="n">
        <v>48.16</v>
      </c>
    </row>
    <row r="3464" customFormat="false" ht="15.75" hidden="false" customHeight="false" outlineLevel="0" collapsed="false">
      <c r="A3464" s="20" t="s">
        <v>7280</v>
      </c>
      <c r="B3464" s="53" t="n">
        <v>58.1</v>
      </c>
    </row>
    <row r="3465" customFormat="false" ht="15.75" hidden="false" customHeight="false" outlineLevel="0" collapsed="false">
      <c r="A3465" s="20" t="s">
        <v>7282</v>
      </c>
      <c r="B3465" s="53" t="n">
        <v>55.39</v>
      </c>
    </row>
    <row r="3466" customFormat="false" ht="15.75" hidden="false" customHeight="false" outlineLevel="0" collapsed="false">
      <c r="A3466" s="20" t="s">
        <v>7283</v>
      </c>
      <c r="B3466" s="53" t="n">
        <v>79.67</v>
      </c>
    </row>
    <row r="3467" customFormat="false" ht="15.75" hidden="false" customHeight="false" outlineLevel="0" collapsed="false">
      <c r="A3467" s="20" t="s">
        <v>7286</v>
      </c>
      <c r="B3467" s="53" t="n">
        <v>75.11</v>
      </c>
    </row>
    <row r="3468" customFormat="false" ht="15.75" hidden="false" customHeight="false" outlineLevel="0" collapsed="false">
      <c r="A3468" s="20" t="s">
        <v>7287</v>
      </c>
      <c r="B3468" s="53" t="n">
        <v>91.62</v>
      </c>
    </row>
    <row r="3469" customFormat="false" ht="15.75" hidden="false" customHeight="false" outlineLevel="0" collapsed="false">
      <c r="A3469" s="20" t="s">
        <v>7289</v>
      </c>
      <c r="B3469" s="53" t="n">
        <v>86.38</v>
      </c>
    </row>
    <row r="3470" customFormat="false" ht="15.75" hidden="false" customHeight="false" outlineLevel="0" collapsed="false">
      <c r="A3470" s="20" t="s">
        <v>7290</v>
      </c>
      <c r="B3470" s="53" t="n">
        <v>146.93</v>
      </c>
    </row>
    <row r="3471" customFormat="false" ht="15.75" hidden="false" customHeight="false" outlineLevel="0" collapsed="false">
      <c r="A3471" s="20" t="s">
        <v>7292</v>
      </c>
      <c r="B3471" s="53" t="n">
        <v>137.38</v>
      </c>
    </row>
    <row r="3472" customFormat="false" ht="15.75" hidden="false" customHeight="false" outlineLevel="0" collapsed="false">
      <c r="A3472" s="20" t="s">
        <v>7293</v>
      </c>
      <c r="B3472" s="53" t="n">
        <v>168.97</v>
      </c>
    </row>
    <row r="3473" customFormat="false" ht="15.75" hidden="false" customHeight="false" outlineLevel="0" collapsed="false">
      <c r="A3473" s="20" t="s">
        <v>7295</v>
      </c>
      <c r="B3473" s="53" t="n">
        <v>157.99</v>
      </c>
    </row>
    <row r="3474" customFormat="false" ht="15.75" hidden="false" customHeight="false" outlineLevel="0" collapsed="false">
      <c r="A3474" s="20" t="s">
        <v>7296</v>
      </c>
      <c r="B3474" s="53" t="n">
        <v>5.98</v>
      </c>
    </row>
    <row r="3475" customFormat="false" ht="15.75" hidden="false" customHeight="false" outlineLevel="0" collapsed="false">
      <c r="A3475" s="20" t="s">
        <v>7298</v>
      </c>
      <c r="B3475" s="53" t="n">
        <v>5.62</v>
      </c>
    </row>
    <row r="3476" customFormat="false" ht="15.75" hidden="false" customHeight="false" outlineLevel="0" collapsed="false">
      <c r="A3476" s="20" t="s">
        <v>7299</v>
      </c>
      <c r="B3476" s="53" t="n">
        <v>6.63</v>
      </c>
    </row>
    <row r="3477" customFormat="false" ht="15.75" hidden="false" customHeight="false" outlineLevel="0" collapsed="false">
      <c r="A3477" s="20" t="s">
        <v>7301</v>
      </c>
      <c r="B3477" s="53" t="n">
        <v>6.25</v>
      </c>
    </row>
    <row r="3478" customFormat="false" ht="15.75" hidden="false" customHeight="false" outlineLevel="0" collapsed="false">
      <c r="A3478" s="20" t="s">
        <v>7302</v>
      </c>
      <c r="B3478" s="53" t="n">
        <v>7.24</v>
      </c>
    </row>
    <row r="3479" customFormat="false" ht="15.75" hidden="false" customHeight="false" outlineLevel="0" collapsed="false">
      <c r="A3479" s="20" t="s">
        <v>7304</v>
      </c>
      <c r="B3479" s="53" t="n">
        <v>6.83</v>
      </c>
    </row>
    <row r="3480" customFormat="false" ht="15.75" hidden="false" customHeight="false" outlineLevel="0" collapsed="false">
      <c r="A3480" s="20" t="s">
        <v>7305</v>
      </c>
      <c r="B3480" s="53" t="n">
        <v>8.45</v>
      </c>
    </row>
    <row r="3481" customFormat="false" ht="15.75" hidden="false" customHeight="false" outlineLevel="0" collapsed="false">
      <c r="A3481" s="20" t="s">
        <v>7307</v>
      </c>
      <c r="B3481" s="53" t="n">
        <v>7.98</v>
      </c>
    </row>
    <row r="3482" customFormat="false" ht="15.75" hidden="false" customHeight="false" outlineLevel="0" collapsed="false">
      <c r="A3482" s="20" t="s">
        <v>7308</v>
      </c>
      <c r="B3482" s="53" t="n">
        <v>10.82</v>
      </c>
    </row>
    <row r="3483" customFormat="false" ht="15.75" hidden="false" customHeight="false" outlineLevel="0" collapsed="false">
      <c r="A3483" s="20" t="s">
        <v>7310</v>
      </c>
      <c r="B3483" s="53" t="n">
        <v>10.27</v>
      </c>
    </row>
    <row r="3484" customFormat="false" ht="15.75" hidden="false" customHeight="false" outlineLevel="0" collapsed="false">
      <c r="A3484" s="20" t="s">
        <v>7311</v>
      </c>
      <c r="B3484" s="53" t="n">
        <v>4.38</v>
      </c>
    </row>
    <row r="3485" customFormat="false" ht="15.75" hidden="false" customHeight="false" outlineLevel="0" collapsed="false">
      <c r="A3485" s="20" t="s">
        <v>7314</v>
      </c>
      <c r="B3485" s="53" t="n">
        <v>3.94</v>
      </c>
    </row>
    <row r="3486" customFormat="false" ht="15.75" hidden="false" customHeight="false" outlineLevel="0" collapsed="false">
      <c r="A3486" s="20" t="s">
        <v>7315</v>
      </c>
      <c r="B3486" s="53" t="n">
        <v>5.36</v>
      </c>
    </row>
    <row r="3487" customFormat="false" ht="15.75" hidden="false" customHeight="false" outlineLevel="0" collapsed="false">
      <c r="A3487" s="20" t="s">
        <v>7317</v>
      </c>
      <c r="B3487" s="53" t="n">
        <v>4.84</v>
      </c>
    </row>
    <row r="3488" customFormat="false" ht="15.75" hidden="false" customHeight="false" outlineLevel="0" collapsed="false">
      <c r="A3488" s="20" t="s">
        <v>7318</v>
      </c>
      <c r="B3488" s="53" t="n">
        <v>6.96</v>
      </c>
    </row>
    <row r="3489" customFormat="false" ht="15.75" hidden="false" customHeight="false" outlineLevel="0" collapsed="false">
      <c r="A3489" s="20" t="s">
        <v>7320</v>
      </c>
      <c r="B3489" s="53" t="n">
        <v>6.31</v>
      </c>
    </row>
    <row r="3490" customFormat="false" ht="15.75" hidden="false" customHeight="false" outlineLevel="0" collapsed="false">
      <c r="A3490" s="20" t="s">
        <v>7321</v>
      </c>
      <c r="B3490" s="53" t="n">
        <v>8.71</v>
      </c>
    </row>
    <row r="3491" customFormat="false" ht="15.75" hidden="false" customHeight="false" outlineLevel="0" collapsed="false">
      <c r="A3491" s="20" t="s">
        <v>7323</v>
      </c>
      <c r="B3491" s="53" t="n">
        <v>7.93</v>
      </c>
    </row>
    <row r="3492" customFormat="false" ht="15.75" hidden="false" customHeight="false" outlineLevel="0" collapsed="false">
      <c r="A3492" s="20" t="s">
        <v>7324</v>
      </c>
      <c r="B3492" s="53" t="n">
        <v>6.62</v>
      </c>
    </row>
    <row r="3493" customFormat="false" ht="15.75" hidden="false" customHeight="false" outlineLevel="0" collapsed="false">
      <c r="A3493" s="20" t="s">
        <v>7328</v>
      </c>
      <c r="B3493" s="53" t="n">
        <v>5.91</v>
      </c>
    </row>
    <row r="3494" customFormat="false" ht="15.75" hidden="false" customHeight="false" outlineLevel="0" collapsed="false">
      <c r="A3494" s="20" t="s">
        <v>7329</v>
      </c>
      <c r="B3494" s="53" t="n">
        <v>8.59</v>
      </c>
    </row>
    <row r="3495" customFormat="false" ht="15.75" hidden="false" customHeight="false" outlineLevel="0" collapsed="false">
      <c r="A3495" s="20" t="s">
        <v>7331</v>
      </c>
      <c r="B3495" s="53" t="n">
        <v>7.67</v>
      </c>
    </row>
    <row r="3496" customFormat="false" ht="15.75" hidden="false" customHeight="false" outlineLevel="0" collapsed="false">
      <c r="A3496" s="20" t="s">
        <v>7332</v>
      </c>
      <c r="B3496" s="53" t="n">
        <v>13.32</v>
      </c>
    </row>
    <row r="3497" customFormat="false" ht="15.75" hidden="false" customHeight="false" outlineLevel="0" collapsed="false">
      <c r="A3497" s="20" t="s">
        <v>7336</v>
      </c>
      <c r="B3497" s="53" t="n">
        <v>11.88</v>
      </c>
    </row>
    <row r="3498" customFormat="false" ht="15.75" hidden="false" customHeight="false" outlineLevel="0" collapsed="false">
      <c r="A3498" s="20" t="s">
        <v>7337</v>
      </c>
      <c r="B3498" s="53" t="n">
        <v>18.52</v>
      </c>
    </row>
    <row r="3499" customFormat="false" ht="15.75" hidden="false" customHeight="false" outlineLevel="0" collapsed="false">
      <c r="A3499" s="20" t="s">
        <v>7341</v>
      </c>
      <c r="B3499" s="53" t="n">
        <v>16.5</v>
      </c>
    </row>
    <row r="3500" customFormat="false" ht="15.75" hidden="false" customHeight="false" outlineLevel="0" collapsed="false">
      <c r="A3500" s="20" t="s">
        <v>7342</v>
      </c>
      <c r="B3500" s="53" t="n">
        <v>21.7</v>
      </c>
    </row>
    <row r="3501" customFormat="false" ht="15.75" hidden="false" customHeight="false" outlineLevel="0" collapsed="false">
      <c r="A3501" s="20" t="s">
        <v>7345</v>
      </c>
      <c r="B3501" s="53" t="n">
        <v>19.41</v>
      </c>
    </row>
    <row r="3502" customFormat="false" ht="15.75" hidden="false" customHeight="false" outlineLevel="0" collapsed="false">
      <c r="A3502" s="20" t="s">
        <v>7346</v>
      </c>
      <c r="B3502" s="53" t="n">
        <v>28.35</v>
      </c>
    </row>
    <row r="3503" customFormat="false" ht="15.75" hidden="false" customHeight="false" outlineLevel="0" collapsed="false">
      <c r="A3503" s="20" t="s">
        <v>7348</v>
      </c>
      <c r="B3503" s="53" t="n">
        <v>25.48</v>
      </c>
    </row>
    <row r="3504" customFormat="false" ht="15.75" hidden="false" customHeight="false" outlineLevel="0" collapsed="false">
      <c r="A3504" s="20" t="s">
        <v>7349</v>
      </c>
      <c r="B3504" s="53" t="n">
        <v>12.27</v>
      </c>
    </row>
    <row r="3505" customFormat="false" ht="15.75" hidden="false" customHeight="false" outlineLevel="0" collapsed="false">
      <c r="A3505" s="20" t="s">
        <v>7352</v>
      </c>
      <c r="B3505" s="53" t="n">
        <v>12.27</v>
      </c>
    </row>
    <row r="3506" customFormat="false" ht="15.75" hidden="false" customHeight="false" outlineLevel="0" collapsed="false">
      <c r="A3506" s="20" t="s">
        <v>7353</v>
      </c>
      <c r="B3506" s="53" t="n">
        <v>16.02</v>
      </c>
    </row>
    <row r="3507" customFormat="false" ht="15.75" hidden="false" customHeight="false" outlineLevel="0" collapsed="false">
      <c r="A3507" s="20" t="s">
        <v>7356</v>
      </c>
      <c r="B3507" s="53" t="n">
        <v>16.02</v>
      </c>
    </row>
    <row r="3508" customFormat="false" ht="15.75" hidden="false" customHeight="false" outlineLevel="0" collapsed="false">
      <c r="A3508" s="20" t="s">
        <v>7357</v>
      </c>
      <c r="B3508" s="53" t="n">
        <v>19.06</v>
      </c>
    </row>
    <row r="3509" customFormat="false" ht="15.75" hidden="false" customHeight="false" outlineLevel="0" collapsed="false">
      <c r="A3509" s="20" t="s">
        <v>7360</v>
      </c>
      <c r="B3509" s="53" t="n">
        <v>19.06</v>
      </c>
    </row>
    <row r="3510" customFormat="false" ht="15.75" hidden="false" customHeight="false" outlineLevel="0" collapsed="false">
      <c r="A3510" s="20" t="s">
        <v>7361</v>
      </c>
      <c r="B3510" s="53" t="n">
        <v>22.86</v>
      </c>
    </row>
    <row r="3511" customFormat="false" ht="15.75" hidden="false" customHeight="false" outlineLevel="0" collapsed="false">
      <c r="A3511" s="20" t="s">
        <v>7364</v>
      </c>
      <c r="B3511" s="53" t="n">
        <v>22.86</v>
      </c>
    </row>
    <row r="3512" customFormat="false" ht="15.75" hidden="false" customHeight="false" outlineLevel="0" collapsed="false">
      <c r="A3512" s="20" t="s">
        <v>7365</v>
      </c>
      <c r="B3512" s="53" t="n">
        <v>29.58</v>
      </c>
    </row>
    <row r="3513" customFormat="false" ht="15.75" hidden="false" customHeight="false" outlineLevel="0" collapsed="false">
      <c r="A3513" s="20" t="s">
        <v>7368</v>
      </c>
      <c r="B3513" s="53" t="n">
        <v>29.58</v>
      </c>
    </row>
    <row r="3514" customFormat="false" ht="15.75" hidden="false" customHeight="false" outlineLevel="0" collapsed="false">
      <c r="A3514" s="20" t="s">
        <v>7369</v>
      </c>
      <c r="B3514" s="53" t="n">
        <v>32.25</v>
      </c>
    </row>
    <row r="3515" customFormat="false" ht="15.75" hidden="false" customHeight="false" outlineLevel="0" collapsed="false">
      <c r="A3515" s="20" t="s">
        <v>7372</v>
      </c>
      <c r="B3515" s="53" t="n">
        <v>32.25</v>
      </c>
    </row>
    <row r="3516" customFormat="false" ht="15.75" hidden="false" customHeight="false" outlineLevel="0" collapsed="false">
      <c r="A3516" s="20" t="s">
        <v>7373</v>
      </c>
      <c r="B3516" s="53" t="n">
        <v>35.53</v>
      </c>
    </row>
    <row r="3517" customFormat="false" ht="15.75" hidden="false" customHeight="false" outlineLevel="0" collapsed="false">
      <c r="A3517" s="20" t="s">
        <v>7376</v>
      </c>
      <c r="B3517" s="53" t="n">
        <v>35.53</v>
      </c>
    </row>
    <row r="3518" customFormat="false" ht="15.75" hidden="false" customHeight="false" outlineLevel="0" collapsed="false">
      <c r="A3518" s="20" t="s">
        <v>7377</v>
      </c>
      <c r="B3518" s="53" t="n">
        <v>40.92</v>
      </c>
    </row>
    <row r="3519" customFormat="false" ht="15.75" hidden="false" customHeight="false" outlineLevel="0" collapsed="false">
      <c r="A3519" s="20" t="s">
        <v>7380</v>
      </c>
      <c r="B3519" s="53" t="n">
        <v>40.92</v>
      </c>
    </row>
    <row r="3520" customFormat="false" ht="15.75" hidden="false" customHeight="false" outlineLevel="0" collapsed="false">
      <c r="A3520" s="20" t="s">
        <v>7381</v>
      </c>
      <c r="B3520" s="53" t="n">
        <v>324.9</v>
      </c>
    </row>
    <row r="3521" customFormat="false" ht="15.75" hidden="false" customHeight="false" outlineLevel="0" collapsed="false">
      <c r="A3521" s="20" t="s">
        <v>7383</v>
      </c>
      <c r="B3521" s="53" t="n">
        <v>305.52</v>
      </c>
    </row>
    <row r="3522" customFormat="false" ht="15.75" hidden="false" customHeight="false" outlineLevel="0" collapsed="false">
      <c r="A3522" s="20" t="s">
        <v>7384</v>
      </c>
      <c r="B3522" s="53" t="n">
        <v>149.48</v>
      </c>
    </row>
    <row r="3523" customFormat="false" ht="15.75" hidden="false" customHeight="false" outlineLevel="0" collapsed="false">
      <c r="A3523" s="20" t="s">
        <v>7387</v>
      </c>
      <c r="B3523" s="53" t="n">
        <v>140.87</v>
      </c>
    </row>
    <row r="3524" customFormat="false" ht="15.75" hidden="false" customHeight="false" outlineLevel="0" collapsed="false">
      <c r="A3524" s="20" t="s">
        <v>7388</v>
      </c>
      <c r="B3524" s="53" t="n">
        <v>181.8</v>
      </c>
    </row>
    <row r="3525" customFormat="false" ht="15.75" hidden="false" customHeight="false" outlineLevel="0" collapsed="false">
      <c r="A3525" s="20" t="s">
        <v>7391</v>
      </c>
      <c r="B3525" s="53" t="n">
        <v>168.88</v>
      </c>
    </row>
    <row r="3526" customFormat="false" ht="15.75" hidden="false" customHeight="false" outlineLevel="0" collapsed="false">
      <c r="A3526" s="20" t="s">
        <v>7392</v>
      </c>
      <c r="B3526" s="53" t="n">
        <v>96.96</v>
      </c>
    </row>
    <row r="3527" customFormat="false" ht="15.75" hidden="false" customHeight="false" outlineLevel="0" collapsed="false">
      <c r="A3527" s="20" t="s">
        <v>7395</v>
      </c>
      <c r="B3527" s="53" t="n">
        <v>84.04</v>
      </c>
    </row>
    <row r="3528" customFormat="false" ht="15.75" hidden="false" customHeight="false" outlineLevel="0" collapsed="false">
      <c r="A3528" s="20" t="s">
        <v>7396</v>
      </c>
      <c r="B3528" s="53" t="n">
        <v>31.63</v>
      </c>
    </row>
    <row r="3529" customFormat="false" ht="15.75" hidden="false" customHeight="false" outlineLevel="0" collapsed="false">
      <c r="A3529" s="20" t="s">
        <v>7400</v>
      </c>
      <c r="B3529" s="53" t="n">
        <v>30.13</v>
      </c>
    </row>
    <row r="3530" customFormat="false" ht="15.75" hidden="false" customHeight="false" outlineLevel="0" collapsed="false">
      <c r="A3530" s="20" t="s">
        <v>7401</v>
      </c>
      <c r="B3530" s="53" t="n">
        <v>25.37</v>
      </c>
    </row>
    <row r="3531" customFormat="false" ht="15.75" hidden="false" customHeight="false" outlineLevel="0" collapsed="false">
      <c r="A3531" s="20" t="s">
        <v>7404</v>
      </c>
      <c r="B3531" s="53" t="n">
        <v>24.07</v>
      </c>
    </row>
    <row r="3532" customFormat="false" ht="15.75" hidden="false" customHeight="false" outlineLevel="0" collapsed="false">
      <c r="A3532" s="20" t="s">
        <v>7405</v>
      </c>
      <c r="B3532" s="53" t="n">
        <v>45.75</v>
      </c>
    </row>
    <row r="3533" customFormat="false" ht="15.75" hidden="false" customHeight="false" outlineLevel="0" collapsed="false">
      <c r="A3533" s="20" t="s">
        <v>7412</v>
      </c>
      <c r="B3533" s="53" t="n">
        <v>43.57</v>
      </c>
    </row>
    <row r="3534" customFormat="false" ht="15.75" hidden="false" customHeight="false" outlineLevel="0" collapsed="false">
      <c r="A3534" s="20" t="s">
        <v>7413</v>
      </c>
      <c r="B3534" s="53" t="n">
        <v>30.38</v>
      </c>
    </row>
    <row r="3535" customFormat="false" ht="15.75" hidden="false" customHeight="false" outlineLevel="0" collapsed="false">
      <c r="A3535" s="20" t="s">
        <v>7418</v>
      </c>
      <c r="B3535" s="53" t="n">
        <v>28.52</v>
      </c>
    </row>
    <row r="3536" customFormat="false" ht="15.75" hidden="false" customHeight="false" outlineLevel="0" collapsed="false">
      <c r="A3536" s="20" t="s">
        <v>7419</v>
      </c>
      <c r="B3536" s="53" t="n">
        <v>39.2</v>
      </c>
    </row>
    <row r="3537" customFormat="false" ht="15.75" hidden="false" customHeight="false" outlineLevel="0" collapsed="false">
      <c r="A3537" s="20" t="s">
        <v>7422</v>
      </c>
      <c r="B3537" s="53" t="n">
        <v>36.72</v>
      </c>
    </row>
    <row r="3538" customFormat="false" ht="15.75" hidden="false" customHeight="false" outlineLevel="0" collapsed="false">
      <c r="A3538" s="20" t="s">
        <v>7423</v>
      </c>
      <c r="B3538" s="53" t="n">
        <v>44.74</v>
      </c>
    </row>
    <row r="3539" customFormat="false" ht="15.75" hidden="false" customHeight="false" outlineLevel="0" collapsed="false">
      <c r="A3539" s="20" t="s">
        <v>7428</v>
      </c>
      <c r="B3539" s="53" t="n">
        <v>41.63</v>
      </c>
    </row>
    <row r="3540" customFormat="false" ht="15.75" hidden="false" customHeight="false" outlineLevel="0" collapsed="false">
      <c r="A3540" s="20" t="s">
        <v>7429</v>
      </c>
      <c r="B3540" s="53" t="n">
        <v>52.24</v>
      </c>
    </row>
    <row r="3541" customFormat="false" ht="15.75" hidden="false" customHeight="false" outlineLevel="0" collapsed="false">
      <c r="A3541" s="20" t="s">
        <v>7436</v>
      </c>
      <c r="B3541" s="53" t="n">
        <v>50.27</v>
      </c>
    </row>
    <row r="3542" customFormat="false" ht="15.75" hidden="false" customHeight="false" outlineLevel="0" collapsed="false">
      <c r="A3542" s="20" t="s">
        <v>7437</v>
      </c>
      <c r="B3542" s="53" t="n">
        <v>30.02</v>
      </c>
    </row>
    <row r="3543" customFormat="false" ht="15.75" hidden="false" customHeight="false" outlineLevel="0" collapsed="false">
      <c r="A3543" s="20" t="s">
        <v>7442</v>
      </c>
      <c r="B3543" s="53" t="n">
        <v>28.71</v>
      </c>
    </row>
    <row r="3544" customFormat="false" ht="15.75" hidden="false" customHeight="false" outlineLevel="0" collapsed="false">
      <c r="A3544" s="20" t="s">
        <v>7443</v>
      </c>
      <c r="B3544" s="53" t="n">
        <v>195.11</v>
      </c>
    </row>
    <row r="3545" customFormat="false" ht="15.75" hidden="false" customHeight="false" outlineLevel="0" collapsed="false">
      <c r="A3545" s="20" t="s">
        <v>7450</v>
      </c>
      <c r="B3545" s="53" t="n">
        <v>187.54</v>
      </c>
    </row>
    <row r="3546" customFormat="false" ht="15.75" hidden="false" customHeight="false" outlineLevel="0" collapsed="false">
      <c r="A3546" s="20" t="s">
        <v>7451</v>
      </c>
      <c r="B3546" s="53" t="n">
        <v>27.46</v>
      </c>
    </row>
    <row r="3547" customFormat="false" ht="15.75" hidden="false" customHeight="false" outlineLevel="0" collapsed="false">
      <c r="A3547" s="20" t="s">
        <v>7455</v>
      </c>
      <c r="B3547" s="53" t="n">
        <v>26.22</v>
      </c>
    </row>
    <row r="3548" customFormat="false" ht="15.75" hidden="false" customHeight="false" outlineLevel="0" collapsed="false">
      <c r="A3548" s="20" t="s">
        <v>7456</v>
      </c>
      <c r="B3548" s="53" t="n">
        <v>133.62</v>
      </c>
    </row>
    <row r="3549" customFormat="false" ht="15.75" hidden="false" customHeight="false" outlineLevel="0" collapsed="false">
      <c r="A3549" s="20" t="s">
        <v>7463</v>
      </c>
      <c r="B3549" s="53" t="n">
        <v>130.32</v>
      </c>
    </row>
    <row r="3550" customFormat="false" ht="15.75" hidden="false" customHeight="false" outlineLevel="0" collapsed="false">
      <c r="A3550" s="20" t="s">
        <v>7464</v>
      </c>
      <c r="B3550" s="53" t="n">
        <v>37.75</v>
      </c>
    </row>
    <row r="3551" customFormat="false" ht="15.75" hidden="false" customHeight="false" outlineLevel="0" collapsed="false">
      <c r="A3551" s="20" t="s">
        <v>7471</v>
      </c>
      <c r="B3551" s="53" t="n">
        <v>36.36</v>
      </c>
    </row>
    <row r="3552" customFormat="false" ht="15.75" hidden="false" customHeight="false" outlineLevel="0" collapsed="false">
      <c r="A3552" s="20" t="s">
        <v>7472</v>
      </c>
      <c r="B3552" s="53" t="n">
        <v>178.38</v>
      </c>
    </row>
    <row r="3553" customFormat="false" ht="15.75" hidden="false" customHeight="false" outlineLevel="0" collapsed="false">
      <c r="A3553" s="20" t="s">
        <v>7477</v>
      </c>
      <c r="B3553" s="53" t="n">
        <v>164.99</v>
      </c>
    </row>
    <row r="3554" customFormat="false" ht="15.75" hidden="false" customHeight="false" outlineLevel="0" collapsed="false">
      <c r="A3554" s="20" t="s">
        <v>7478</v>
      </c>
      <c r="B3554" s="53" t="n">
        <v>10.31</v>
      </c>
    </row>
    <row r="3555" customFormat="false" ht="15.75" hidden="false" customHeight="false" outlineLevel="0" collapsed="false">
      <c r="A3555" s="20" t="s">
        <v>7481</v>
      </c>
      <c r="B3555" s="53" t="n">
        <v>9.41</v>
      </c>
    </row>
    <row r="3556" customFormat="false" ht="15.75" hidden="false" customHeight="false" outlineLevel="0" collapsed="false">
      <c r="A3556" s="20" t="s">
        <v>7482</v>
      </c>
      <c r="B3556" s="53" t="n">
        <v>24.62</v>
      </c>
    </row>
    <row r="3557" customFormat="false" ht="15.75" hidden="false" customHeight="false" outlineLevel="0" collapsed="false">
      <c r="A3557" s="20" t="s">
        <v>7486</v>
      </c>
      <c r="B3557" s="53" t="n">
        <v>22.58</v>
      </c>
    </row>
    <row r="3558" customFormat="false" ht="15.75" hidden="false" customHeight="false" outlineLevel="0" collapsed="false">
      <c r="A3558" s="20" t="s">
        <v>7487</v>
      </c>
      <c r="B3558" s="53" t="n">
        <v>1319.21</v>
      </c>
    </row>
    <row r="3559" customFormat="false" ht="15.75" hidden="false" customHeight="false" outlineLevel="0" collapsed="false">
      <c r="A3559" s="20" t="s">
        <v>7492</v>
      </c>
      <c r="B3559" s="53" t="n">
        <v>1217.37</v>
      </c>
    </row>
    <row r="3560" customFormat="false" ht="15.75" hidden="false" customHeight="false" outlineLevel="0" collapsed="false">
      <c r="A3560" s="20" t="s">
        <v>7493</v>
      </c>
      <c r="B3560" s="53" t="n">
        <v>60.59</v>
      </c>
    </row>
    <row r="3561" customFormat="false" ht="15.75" hidden="false" customHeight="false" outlineLevel="0" collapsed="false">
      <c r="A3561" s="20" t="s">
        <v>7498</v>
      </c>
      <c r="B3561" s="53" t="n">
        <v>56.46</v>
      </c>
    </row>
    <row r="3562" customFormat="false" ht="15.75" hidden="false" customHeight="false" outlineLevel="0" collapsed="false">
      <c r="A3562" s="20" t="s">
        <v>7499</v>
      </c>
      <c r="B3562" s="53" t="n">
        <v>78.77</v>
      </c>
    </row>
    <row r="3563" customFormat="false" ht="15.75" hidden="false" customHeight="false" outlineLevel="0" collapsed="false">
      <c r="A3563" s="20" t="s">
        <v>7502</v>
      </c>
      <c r="B3563" s="53" t="n">
        <v>73.89</v>
      </c>
    </row>
    <row r="3564" customFormat="false" ht="15.75" hidden="false" customHeight="false" outlineLevel="0" collapsed="false">
      <c r="A3564" s="20" t="s">
        <v>7503</v>
      </c>
      <c r="B3564" s="53" t="n">
        <v>31.74</v>
      </c>
    </row>
    <row r="3565" customFormat="false" ht="15.75" hidden="false" customHeight="false" outlineLevel="0" collapsed="false">
      <c r="A3565" s="20" t="s">
        <v>7506</v>
      </c>
      <c r="B3565" s="53" t="n">
        <v>28.92</v>
      </c>
    </row>
    <row r="3566" customFormat="false" ht="15.75" hidden="false" customHeight="false" outlineLevel="0" collapsed="false">
      <c r="A3566" s="20" t="s">
        <v>7507</v>
      </c>
      <c r="B3566" s="53" t="n">
        <v>248.01</v>
      </c>
    </row>
    <row r="3567" customFormat="false" ht="15.75" hidden="false" customHeight="false" outlineLevel="0" collapsed="false">
      <c r="A3567" s="20" t="s">
        <v>7511</v>
      </c>
      <c r="B3567" s="53" t="n">
        <v>239.4</v>
      </c>
    </row>
    <row r="3568" customFormat="false" ht="15.75" hidden="false" customHeight="false" outlineLevel="0" collapsed="false">
      <c r="A3568" s="20" t="s">
        <v>7512</v>
      </c>
      <c r="B3568" s="53" t="n">
        <v>31.16</v>
      </c>
    </row>
    <row r="3569" customFormat="false" ht="15.75" hidden="false" customHeight="false" outlineLevel="0" collapsed="false">
      <c r="A3569" s="20" t="s">
        <v>7515</v>
      </c>
      <c r="B3569" s="53" t="n">
        <v>28.33</v>
      </c>
    </row>
    <row r="3570" customFormat="false" ht="15.75" hidden="false" customHeight="false" outlineLevel="0" collapsed="false">
      <c r="A3570" s="20" t="s">
        <v>7516</v>
      </c>
      <c r="B3570" s="53" t="n">
        <v>34.07</v>
      </c>
    </row>
    <row r="3571" customFormat="false" ht="15.75" hidden="false" customHeight="false" outlineLevel="0" collapsed="false">
      <c r="A3571" s="20" t="s">
        <v>7520</v>
      </c>
      <c r="B3571" s="53" t="n">
        <v>30.85</v>
      </c>
    </row>
    <row r="3572" customFormat="false" ht="15.75" hidden="false" customHeight="false" outlineLevel="0" collapsed="false">
      <c r="A3572" s="20" t="s">
        <v>7521</v>
      </c>
      <c r="B3572" s="53" t="n">
        <v>44.27</v>
      </c>
    </row>
    <row r="3573" customFormat="false" ht="15.75" hidden="false" customHeight="false" outlineLevel="0" collapsed="false">
      <c r="A3573" s="20" t="s">
        <v>7525</v>
      </c>
      <c r="B3573" s="53" t="n">
        <v>40.52</v>
      </c>
    </row>
    <row r="3574" customFormat="false" ht="15.75" hidden="false" customHeight="false" outlineLevel="0" collapsed="false">
      <c r="A3574" s="20" t="s">
        <v>7526</v>
      </c>
      <c r="B3574" s="53" t="n">
        <v>18.07</v>
      </c>
    </row>
    <row r="3575" customFormat="false" ht="15.75" hidden="false" customHeight="false" outlineLevel="0" collapsed="false">
      <c r="A3575" s="20" t="s">
        <v>7529</v>
      </c>
      <c r="B3575" s="53" t="n">
        <v>15.98</v>
      </c>
    </row>
    <row r="3576" customFormat="false" ht="15.75" hidden="false" customHeight="false" outlineLevel="0" collapsed="false">
      <c r="A3576" s="20" t="s">
        <v>7530</v>
      </c>
      <c r="B3576" s="53" t="n">
        <v>45</v>
      </c>
    </row>
    <row r="3577" customFormat="false" ht="15.75" hidden="false" customHeight="false" outlineLevel="0" collapsed="false">
      <c r="A3577" s="20" t="s">
        <v>7533</v>
      </c>
      <c r="B3577" s="53" t="n">
        <v>45</v>
      </c>
    </row>
    <row r="3578" customFormat="false" ht="15.75" hidden="false" customHeight="false" outlineLevel="0" collapsed="false">
      <c r="A3578" s="20" t="s">
        <v>7534</v>
      </c>
      <c r="B3578" s="53" t="n">
        <v>4.7</v>
      </c>
    </row>
    <row r="3579" customFormat="false" ht="15.75" hidden="false" customHeight="false" outlineLevel="0" collapsed="false">
      <c r="A3579" s="20" t="s">
        <v>7536</v>
      </c>
      <c r="B3579" s="53" t="n">
        <v>4.24</v>
      </c>
    </row>
    <row r="3580" customFormat="false" ht="15.75" hidden="false" customHeight="false" outlineLevel="0" collapsed="false">
      <c r="A3580" s="20" t="s">
        <v>7537</v>
      </c>
      <c r="B3580" s="53" t="n">
        <v>1.89</v>
      </c>
    </row>
    <row r="3581" customFormat="false" ht="15.75" hidden="false" customHeight="false" outlineLevel="0" collapsed="false">
      <c r="A3581" s="20" t="s">
        <v>7539</v>
      </c>
      <c r="B3581" s="53" t="n">
        <v>1.66</v>
      </c>
    </row>
    <row r="3582" customFormat="false" ht="15.75" hidden="false" customHeight="false" outlineLevel="0" collapsed="false">
      <c r="A3582" s="20" t="s">
        <v>7540</v>
      </c>
      <c r="B3582" s="53" t="n">
        <v>2.36</v>
      </c>
    </row>
    <row r="3583" customFormat="false" ht="15.75" hidden="false" customHeight="false" outlineLevel="0" collapsed="false">
      <c r="A3583" s="20" t="s">
        <v>7542</v>
      </c>
      <c r="B3583" s="53" t="n">
        <v>2.09</v>
      </c>
    </row>
    <row r="3584" customFormat="false" ht="15.75" hidden="false" customHeight="false" outlineLevel="0" collapsed="false">
      <c r="A3584" s="20" t="s">
        <v>7543</v>
      </c>
      <c r="B3584" s="53" t="n">
        <v>383.48</v>
      </c>
    </row>
    <row r="3585" customFormat="false" ht="15.75" hidden="false" customHeight="false" outlineLevel="0" collapsed="false">
      <c r="A3585" s="20" t="s">
        <v>7546</v>
      </c>
      <c r="B3585" s="53" t="n">
        <v>378.99</v>
      </c>
    </row>
    <row r="3586" customFormat="false" ht="15.75" hidden="false" customHeight="false" outlineLevel="0" collapsed="false">
      <c r="A3586" s="20" t="s">
        <v>7547</v>
      </c>
      <c r="B3586" s="53" t="n">
        <v>927.03</v>
      </c>
    </row>
    <row r="3587" customFormat="false" ht="15.75" hidden="false" customHeight="false" outlineLevel="0" collapsed="false">
      <c r="A3587" s="20" t="s">
        <v>7551</v>
      </c>
      <c r="B3587" s="53" t="n">
        <v>922.55</v>
      </c>
    </row>
    <row r="3588" customFormat="false" ht="15.75" hidden="false" customHeight="false" outlineLevel="0" collapsed="false">
      <c r="A3588" s="20" t="s">
        <v>7552</v>
      </c>
      <c r="B3588" s="53" t="n">
        <v>1619.27</v>
      </c>
    </row>
    <row r="3589" customFormat="false" ht="15.75" hidden="false" customHeight="false" outlineLevel="0" collapsed="false">
      <c r="A3589" s="20" t="s">
        <v>7555</v>
      </c>
      <c r="B3589" s="53" t="n">
        <v>1613.3</v>
      </c>
    </row>
    <row r="3590" customFormat="false" ht="15.75" hidden="false" customHeight="false" outlineLevel="0" collapsed="false">
      <c r="A3590" s="20" t="s">
        <v>7556</v>
      </c>
      <c r="B3590" s="53" t="n">
        <v>0.62</v>
      </c>
    </row>
    <row r="3591" customFormat="false" ht="15.75" hidden="false" customHeight="false" outlineLevel="0" collapsed="false">
      <c r="A3591" s="20" t="s">
        <v>7564</v>
      </c>
      <c r="B3591" s="53" t="n">
        <v>0.62</v>
      </c>
    </row>
    <row r="3592" customFormat="false" ht="15.75" hidden="false" customHeight="false" outlineLevel="0" collapsed="false">
      <c r="A3592" s="20" t="s">
        <v>7565</v>
      </c>
      <c r="B3592" s="53" t="n">
        <v>36.23</v>
      </c>
    </row>
    <row r="3593" customFormat="false" ht="15.75" hidden="false" customHeight="false" outlineLevel="0" collapsed="false">
      <c r="A3593" s="20" t="s">
        <v>7568</v>
      </c>
      <c r="B3593" s="53" t="n">
        <v>35.63</v>
      </c>
    </row>
    <row r="3594" customFormat="false" ht="15.75" hidden="false" customHeight="false" outlineLevel="0" collapsed="false">
      <c r="A3594" s="20" t="s">
        <v>7569</v>
      </c>
      <c r="B3594" s="53" t="n">
        <v>36.23</v>
      </c>
    </row>
    <row r="3595" customFormat="false" ht="15.75" hidden="false" customHeight="false" outlineLevel="0" collapsed="false">
      <c r="A3595" s="20" t="s">
        <v>7573</v>
      </c>
      <c r="B3595" s="53" t="n">
        <v>35.63</v>
      </c>
    </row>
    <row r="3596" customFormat="false" ht="15.75" hidden="false" customHeight="false" outlineLevel="0" collapsed="false">
      <c r="A3596" s="20" t="s">
        <v>7574</v>
      </c>
      <c r="B3596" s="53" t="n">
        <v>69.46</v>
      </c>
    </row>
    <row r="3597" customFormat="false" ht="15.75" hidden="false" customHeight="false" outlineLevel="0" collapsed="false">
      <c r="A3597" s="20" t="s">
        <v>7577</v>
      </c>
      <c r="B3597" s="53" t="n">
        <v>68.86</v>
      </c>
    </row>
    <row r="3598" customFormat="false" ht="15.75" hidden="false" customHeight="false" outlineLevel="0" collapsed="false">
      <c r="A3598" s="20" t="s">
        <v>7578</v>
      </c>
      <c r="B3598" s="53" t="n">
        <v>1589.36</v>
      </c>
    </row>
    <row r="3599" customFormat="false" ht="15.75" hidden="false" customHeight="false" outlineLevel="0" collapsed="false">
      <c r="A3599" s="20" t="s">
        <v>7582</v>
      </c>
      <c r="B3599" s="53" t="n">
        <v>1587.39</v>
      </c>
    </row>
    <row r="3600" customFormat="false" ht="15.75" hidden="false" customHeight="false" outlineLevel="0" collapsed="false">
      <c r="A3600" s="20" t="s">
        <v>7583</v>
      </c>
      <c r="B3600" s="53" t="n">
        <v>1910.61</v>
      </c>
    </row>
    <row r="3601" customFormat="false" ht="15.75" hidden="false" customHeight="false" outlineLevel="0" collapsed="false">
      <c r="A3601" s="20" t="s">
        <v>7586</v>
      </c>
      <c r="B3601" s="53" t="n">
        <v>1882.44</v>
      </c>
    </row>
    <row r="3602" customFormat="false" ht="15.75" hidden="false" customHeight="false" outlineLevel="0" collapsed="false">
      <c r="A3602" s="20" t="s">
        <v>7587</v>
      </c>
      <c r="B3602" s="53" t="n">
        <v>187.73</v>
      </c>
    </row>
    <row r="3603" customFormat="false" ht="15.75" hidden="false" customHeight="false" outlineLevel="0" collapsed="false">
      <c r="A3603" s="20" t="s">
        <v>7594</v>
      </c>
      <c r="B3603" s="53" t="n">
        <v>185.4</v>
      </c>
    </row>
    <row r="3604" customFormat="false" ht="15.75" hidden="false" customHeight="false" outlineLevel="0" collapsed="false">
      <c r="A3604" s="20" t="s">
        <v>7595</v>
      </c>
      <c r="B3604" s="53" t="n">
        <v>9.56</v>
      </c>
    </row>
    <row r="3605" customFormat="false" ht="15.75" hidden="false" customHeight="false" outlineLevel="0" collapsed="false">
      <c r="A3605" s="20" t="s">
        <v>7599</v>
      </c>
      <c r="B3605" s="53" t="n">
        <v>8.96</v>
      </c>
    </row>
    <row r="3606" customFormat="false" ht="15.75" hidden="false" customHeight="false" outlineLevel="0" collapsed="false">
      <c r="A3606" s="20" t="s">
        <v>7600</v>
      </c>
      <c r="B3606" s="53" t="n">
        <v>35.36</v>
      </c>
    </row>
    <row r="3607" customFormat="false" ht="15.75" hidden="false" customHeight="false" outlineLevel="0" collapsed="false">
      <c r="A3607" s="20" t="s">
        <v>7602</v>
      </c>
      <c r="B3607" s="53" t="n">
        <v>34.76</v>
      </c>
    </row>
    <row r="3608" customFormat="false" ht="15.75" hidden="false" customHeight="false" outlineLevel="0" collapsed="false">
      <c r="A3608" s="20" t="s">
        <v>7603</v>
      </c>
      <c r="B3608" s="53" t="n">
        <v>12.6</v>
      </c>
    </row>
    <row r="3609" customFormat="false" ht="15.75" hidden="false" customHeight="false" outlineLevel="0" collapsed="false">
      <c r="A3609" s="20" t="s">
        <v>7607</v>
      </c>
      <c r="B3609" s="53" t="n">
        <v>12</v>
      </c>
    </row>
    <row r="3610" customFormat="false" ht="15.75" hidden="false" customHeight="false" outlineLevel="0" collapsed="false">
      <c r="A3610" s="20" t="s">
        <v>7608</v>
      </c>
      <c r="B3610" s="53" t="n">
        <v>13.26</v>
      </c>
    </row>
    <row r="3611" customFormat="false" ht="15.75" hidden="false" customHeight="false" outlineLevel="0" collapsed="false">
      <c r="A3611" s="20" t="s">
        <v>7612</v>
      </c>
      <c r="B3611" s="53" t="n">
        <v>12.66</v>
      </c>
    </row>
    <row r="3612" customFormat="false" ht="15.75" hidden="false" customHeight="false" outlineLevel="0" collapsed="false">
      <c r="A3612" s="20" t="s">
        <v>7613</v>
      </c>
      <c r="B3612" s="53" t="n">
        <v>10.49</v>
      </c>
    </row>
    <row r="3613" customFormat="false" ht="15.75" hidden="false" customHeight="false" outlineLevel="0" collapsed="false">
      <c r="A3613" s="20" t="s">
        <v>7617</v>
      </c>
      <c r="B3613" s="53" t="n">
        <v>9.89</v>
      </c>
    </row>
    <row r="3614" customFormat="false" ht="15.75" hidden="false" customHeight="false" outlineLevel="0" collapsed="false">
      <c r="A3614" s="20" t="s">
        <v>7618</v>
      </c>
      <c r="B3614" s="53" t="n">
        <v>40.3</v>
      </c>
    </row>
    <row r="3615" customFormat="false" ht="15.75" hidden="false" customHeight="false" outlineLevel="0" collapsed="false">
      <c r="A3615" s="20" t="s">
        <v>7620</v>
      </c>
      <c r="B3615" s="53" t="n">
        <v>39.7</v>
      </c>
    </row>
    <row r="3616" customFormat="false" ht="15.75" hidden="false" customHeight="false" outlineLevel="0" collapsed="false">
      <c r="A3616" s="20" t="s">
        <v>7621</v>
      </c>
      <c r="B3616" s="53" t="n">
        <v>16.8</v>
      </c>
    </row>
    <row r="3617" customFormat="false" ht="15.75" hidden="false" customHeight="false" outlineLevel="0" collapsed="false">
      <c r="A3617" s="20" t="s">
        <v>7623</v>
      </c>
      <c r="B3617" s="53" t="n">
        <v>16.2</v>
      </c>
    </row>
    <row r="3618" customFormat="false" ht="15.75" hidden="false" customHeight="false" outlineLevel="0" collapsed="false">
      <c r="A3618" s="20" t="s">
        <v>7624</v>
      </c>
      <c r="B3618" s="53" t="n">
        <v>15.79</v>
      </c>
    </row>
    <row r="3619" customFormat="false" ht="15.75" hidden="false" customHeight="false" outlineLevel="0" collapsed="false">
      <c r="A3619" s="20" t="s">
        <v>7628</v>
      </c>
      <c r="B3619" s="53" t="n">
        <v>15.19</v>
      </c>
    </row>
    <row r="3620" customFormat="false" ht="15.75" hidden="false" customHeight="false" outlineLevel="0" collapsed="false">
      <c r="A3620" s="20" t="s">
        <v>7629</v>
      </c>
      <c r="B3620" s="53" t="n">
        <v>12.7</v>
      </c>
    </row>
    <row r="3621" customFormat="false" ht="15.75" hidden="false" customHeight="false" outlineLevel="0" collapsed="false">
      <c r="A3621" s="20" t="s">
        <v>7633</v>
      </c>
      <c r="B3621" s="53" t="n">
        <v>12.1</v>
      </c>
    </row>
    <row r="3622" customFormat="false" ht="15.75" hidden="false" customHeight="false" outlineLevel="0" collapsed="false">
      <c r="A3622" s="20" t="s">
        <v>7634</v>
      </c>
      <c r="B3622" s="53" t="n">
        <v>98.66</v>
      </c>
    </row>
    <row r="3623" customFormat="false" ht="15.75" hidden="false" customHeight="false" outlineLevel="0" collapsed="false">
      <c r="A3623" s="20" t="s">
        <v>7637</v>
      </c>
      <c r="B3623" s="53" t="n">
        <v>96.09</v>
      </c>
    </row>
    <row r="3624" customFormat="false" ht="15.75" hidden="false" customHeight="false" outlineLevel="0" collapsed="false">
      <c r="A3624" s="20" t="s">
        <v>7638</v>
      </c>
      <c r="B3624" s="53" t="n">
        <v>235.24</v>
      </c>
    </row>
    <row r="3625" customFormat="false" ht="15.75" hidden="false" customHeight="false" outlineLevel="0" collapsed="false">
      <c r="A3625" s="20" t="s">
        <v>7641</v>
      </c>
      <c r="B3625" s="53" t="n">
        <v>232.67</v>
      </c>
    </row>
    <row r="3626" customFormat="false" ht="15.75" hidden="false" customHeight="false" outlineLevel="0" collapsed="false">
      <c r="A3626" s="20" t="s">
        <v>7642</v>
      </c>
      <c r="B3626" s="53" t="n">
        <v>139.24</v>
      </c>
    </row>
    <row r="3627" customFormat="false" ht="15.75" hidden="false" customHeight="false" outlineLevel="0" collapsed="false">
      <c r="A3627" s="20" t="s">
        <v>7645</v>
      </c>
      <c r="B3627" s="53" t="n">
        <v>136.67</v>
      </c>
    </row>
    <row r="3628" customFormat="false" ht="15.75" hidden="false" customHeight="false" outlineLevel="0" collapsed="false">
      <c r="A3628" s="20" t="s">
        <v>7646</v>
      </c>
      <c r="B3628" s="53" t="n">
        <v>201.84</v>
      </c>
    </row>
    <row r="3629" customFormat="false" ht="15.75" hidden="false" customHeight="false" outlineLevel="0" collapsed="false">
      <c r="A3629" s="20" t="s">
        <v>7648</v>
      </c>
      <c r="B3629" s="53" t="n">
        <v>199.27</v>
      </c>
    </row>
    <row r="3630" customFormat="false" ht="15.75" hidden="false" customHeight="false" outlineLevel="0" collapsed="false">
      <c r="A3630" s="20" t="s">
        <v>7649</v>
      </c>
      <c r="B3630" s="53" t="n">
        <v>62.99</v>
      </c>
    </row>
    <row r="3631" customFormat="false" ht="15.75" hidden="false" customHeight="false" outlineLevel="0" collapsed="false">
      <c r="A3631" s="20" t="s">
        <v>7653</v>
      </c>
      <c r="B3631" s="53" t="n">
        <v>61.19</v>
      </c>
    </row>
    <row r="3632" customFormat="false" ht="15.75" hidden="false" customHeight="false" outlineLevel="0" collapsed="false">
      <c r="A3632" s="20" t="s">
        <v>7654</v>
      </c>
      <c r="B3632" s="53" t="n">
        <v>112.52</v>
      </c>
    </row>
    <row r="3633" customFormat="false" ht="15.75" hidden="false" customHeight="false" outlineLevel="0" collapsed="false">
      <c r="A3633" s="20" t="s">
        <v>7658</v>
      </c>
      <c r="B3633" s="53" t="n">
        <v>110.72</v>
      </c>
    </row>
    <row r="3634" customFormat="false" ht="15.75" hidden="false" customHeight="false" outlineLevel="0" collapsed="false">
      <c r="A3634" s="20" t="s">
        <v>7659</v>
      </c>
      <c r="B3634" s="53" t="n">
        <v>67.69</v>
      </c>
    </row>
    <row r="3635" customFormat="false" ht="15.75" hidden="false" customHeight="false" outlineLevel="0" collapsed="false">
      <c r="A3635" s="20" t="s">
        <v>7662</v>
      </c>
      <c r="B3635" s="53" t="n">
        <v>66.66</v>
      </c>
    </row>
    <row r="3636" customFormat="false" ht="15.75" hidden="false" customHeight="false" outlineLevel="0" collapsed="false">
      <c r="A3636" s="20" t="s">
        <v>7663</v>
      </c>
      <c r="B3636" s="53" t="n">
        <v>15.77</v>
      </c>
    </row>
    <row r="3637" customFormat="false" ht="15.75" hidden="false" customHeight="false" outlineLevel="0" collapsed="false">
      <c r="A3637" s="20" t="s">
        <v>7667</v>
      </c>
      <c r="B3637" s="53" t="n">
        <v>15</v>
      </c>
    </row>
    <row r="3638" customFormat="false" ht="15.75" hidden="false" customHeight="false" outlineLevel="0" collapsed="false">
      <c r="A3638" s="20" t="s">
        <v>7668</v>
      </c>
      <c r="B3638" s="53" t="n">
        <v>108.45</v>
      </c>
    </row>
    <row r="3639" customFormat="false" ht="15.75" hidden="false" customHeight="false" outlineLevel="0" collapsed="false">
      <c r="A3639" s="20" t="s">
        <v>7671</v>
      </c>
      <c r="B3639" s="53" t="n">
        <v>106.96</v>
      </c>
    </row>
    <row r="3640" customFormat="false" ht="15.75" hidden="false" customHeight="false" outlineLevel="0" collapsed="false">
      <c r="A3640" s="20" t="s">
        <v>7672</v>
      </c>
      <c r="B3640" s="53" t="n">
        <v>599.8</v>
      </c>
    </row>
    <row r="3641" customFormat="false" ht="15.75" hidden="false" customHeight="false" outlineLevel="0" collapsed="false">
      <c r="A3641" s="20" t="s">
        <v>7675</v>
      </c>
      <c r="B3641" s="53" t="n">
        <v>599.2</v>
      </c>
    </row>
    <row r="3642" customFormat="false" ht="15.75" hidden="false" customHeight="false" outlineLevel="0" collapsed="false">
      <c r="A3642" s="20" t="s">
        <v>7676</v>
      </c>
      <c r="B3642" s="53" t="n">
        <v>33.83</v>
      </c>
    </row>
    <row r="3643" customFormat="false" ht="15.75" hidden="false" customHeight="false" outlineLevel="0" collapsed="false">
      <c r="A3643" s="20" t="s">
        <v>7681</v>
      </c>
      <c r="B3643" s="53" t="n">
        <v>32.33</v>
      </c>
    </row>
    <row r="3644" customFormat="false" ht="15.75" hidden="false" customHeight="false" outlineLevel="0" collapsed="false">
      <c r="A3644" s="20" t="s">
        <v>7682</v>
      </c>
      <c r="B3644" s="53" t="n">
        <v>1.15</v>
      </c>
    </row>
    <row r="3645" customFormat="false" ht="15.75" hidden="false" customHeight="false" outlineLevel="0" collapsed="false">
      <c r="A3645" s="20" t="s">
        <v>7686</v>
      </c>
      <c r="B3645" s="53" t="n">
        <v>1.01</v>
      </c>
    </row>
    <row r="3646" customFormat="false" ht="15.75" hidden="false" customHeight="false" outlineLevel="0" collapsed="false">
      <c r="A3646" s="20" t="s">
        <v>7687</v>
      </c>
      <c r="B3646" s="53" t="n">
        <v>1.23</v>
      </c>
    </row>
    <row r="3647" customFormat="false" ht="15.75" hidden="false" customHeight="false" outlineLevel="0" collapsed="false">
      <c r="A3647" s="20" t="s">
        <v>7690</v>
      </c>
      <c r="B3647" s="53" t="n">
        <v>1.11</v>
      </c>
    </row>
    <row r="3648" customFormat="false" ht="15.75" hidden="false" customHeight="false" outlineLevel="0" collapsed="false">
      <c r="A3648" s="20" t="s">
        <v>7691</v>
      </c>
      <c r="B3648" s="53" t="n">
        <v>1.31</v>
      </c>
    </row>
    <row r="3649" customFormat="false" ht="15.75" hidden="false" customHeight="false" outlineLevel="0" collapsed="false">
      <c r="A3649" s="20" t="s">
        <v>7695</v>
      </c>
      <c r="B3649" s="53" t="n">
        <v>1.28</v>
      </c>
    </row>
    <row r="3650" customFormat="false" ht="15.75" hidden="false" customHeight="false" outlineLevel="0" collapsed="false">
      <c r="A3650" s="20" t="s">
        <v>7696</v>
      </c>
      <c r="B3650" s="53" t="n">
        <v>2.17</v>
      </c>
    </row>
    <row r="3651" customFormat="false" ht="15.75" hidden="false" customHeight="false" outlineLevel="0" collapsed="false">
      <c r="A3651" s="20" t="s">
        <v>7698</v>
      </c>
      <c r="B3651" s="53" t="n">
        <v>1.96</v>
      </c>
    </row>
    <row r="3652" customFormat="false" ht="15.75" hidden="false" customHeight="false" outlineLevel="0" collapsed="false">
      <c r="A3652" s="20" t="s">
        <v>7699</v>
      </c>
      <c r="B3652" s="53" t="n">
        <v>150.72</v>
      </c>
    </row>
    <row r="3653" customFormat="false" ht="15.75" hidden="false" customHeight="false" outlineLevel="0" collapsed="false">
      <c r="A3653" s="20" t="s">
        <v>7705</v>
      </c>
      <c r="B3653" s="53" t="n">
        <v>140.87</v>
      </c>
    </row>
    <row r="3654" customFormat="false" ht="15.75" hidden="false" customHeight="false" outlineLevel="0" collapsed="false">
      <c r="A3654" s="20" t="s">
        <v>7706</v>
      </c>
      <c r="B3654" s="53" t="n">
        <v>195.31</v>
      </c>
    </row>
    <row r="3655" customFormat="false" ht="15.75" hidden="false" customHeight="false" outlineLevel="0" collapsed="false">
      <c r="A3655" s="20" t="s">
        <v>7712</v>
      </c>
      <c r="B3655" s="53" t="n">
        <v>183.1</v>
      </c>
    </row>
    <row r="3656" customFormat="false" ht="15.75" hidden="false" customHeight="false" outlineLevel="0" collapsed="false">
      <c r="A3656" s="20" t="s">
        <v>7713</v>
      </c>
      <c r="B3656" s="53" t="n">
        <v>128.71</v>
      </c>
    </row>
    <row r="3657" customFormat="false" ht="15.75" hidden="false" customHeight="false" outlineLevel="0" collapsed="false">
      <c r="A3657" s="20" t="s">
        <v>7718</v>
      </c>
      <c r="B3657" s="53" t="n">
        <v>122.31</v>
      </c>
    </row>
    <row r="3658" customFormat="false" ht="15.75" hidden="false" customHeight="false" outlineLevel="0" collapsed="false">
      <c r="A3658" s="20" t="s">
        <v>7719</v>
      </c>
      <c r="B3658" s="53" t="n">
        <v>172</v>
      </c>
    </row>
    <row r="3659" customFormat="false" ht="15.75" hidden="false" customHeight="false" outlineLevel="0" collapsed="false">
      <c r="A3659" s="20" t="s">
        <v>7725</v>
      </c>
      <c r="B3659" s="53" t="n">
        <v>165</v>
      </c>
    </row>
    <row r="3660" customFormat="false" ht="15.75" hidden="false" customHeight="false" outlineLevel="0" collapsed="false">
      <c r="A3660" s="20" t="s">
        <v>7726</v>
      </c>
      <c r="B3660" s="53" t="n">
        <v>228.96</v>
      </c>
    </row>
    <row r="3661" customFormat="false" ht="15.75" hidden="false" customHeight="false" outlineLevel="0" collapsed="false">
      <c r="A3661" s="20" t="s">
        <v>7731</v>
      </c>
      <c r="B3661" s="53" t="n">
        <v>212.47</v>
      </c>
    </row>
    <row r="3662" customFormat="false" ht="15.75" hidden="false" customHeight="false" outlineLevel="0" collapsed="false">
      <c r="A3662" s="20" t="s">
        <v>7732</v>
      </c>
      <c r="B3662" s="53" t="n">
        <v>412.27</v>
      </c>
    </row>
    <row r="3663" customFormat="false" ht="15.75" hidden="false" customHeight="false" outlineLevel="0" collapsed="false">
      <c r="A3663" s="20" t="s">
        <v>7738</v>
      </c>
      <c r="B3663" s="53" t="n">
        <v>387.01</v>
      </c>
    </row>
    <row r="3664" customFormat="false" ht="15.75" hidden="false" customHeight="false" outlineLevel="0" collapsed="false">
      <c r="A3664" s="20" t="s">
        <v>7739</v>
      </c>
      <c r="B3664" s="53" t="n">
        <v>61.87</v>
      </c>
    </row>
    <row r="3665" customFormat="false" ht="15.75" hidden="false" customHeight="false" outlineLevel="0" collapsed="false">
      <c r="A3665" s="20" t="s">
        <v>7746</v>
      </c>
      <c r="B3665" s="53" t="n">
        <v>57.69</v>
      </c>
    </row>
    <row r="3666" customFormat="false" ht="15.75" hidden="false" customHeight="false" outlineLevel="0" collapsed="false">
      <c r="A3666" s="20" t="s">
        <v>7747</v>
      </c>
      <c r="B3666" s="53" t="n">
        <v>66.45</v>
      </c>
    </row>
    <row r="3667" customFormat="false" ht="15.75" hidden="false" customHeight="false" outlineLevel="0" collapsed="false">
      <c r="A3667" s="20" t="s">
        <v>7749</v>
      </c>
      <c r="B3667" s="53" t="n">
        <v>62.26</v>
      </c>
    </row>
    <row r="3668" customFormat="false" ht="15.75" hidden="false" customHeight="false" outlineLevel="0" collapsed="false">
      <c r="A3668" s="20" t="s">
        <v>7750</v>
      </c>
      <c r="B3668" s="53" t="n">
        <v>89.31</v>
      </c>
    </row>
    <row r="3669" customFormat="false" ht="15.75" hidden="false" customHeight="false" outlineLevel="0" collapsed="false">
      <c r="A3669" s="20" t="s">
        <v>7752</v>
      </c>
      <c r="B3669" s="53" t="n">
        <v>85.12</v>
      </c>
    </row>
    <row r="3670" customFormat="false" ht="15.75" hidden="false" customHeight="false" outlineLevel="0" collapsed="false">
      <c r="A3670" s="20" t="s">
        <v>7753</v>
      </c>
      <c r="B3670" s="53" t="n">
        <v>83.9</v>
      </c>
    </row>
    <row r="3671" customFormat="false" ht="15.75" hidden="false" customHeight="false" outlineLevel="0" collapsed="false">
      <c r="A3671" s="20" t="s">
        <v>7755</v>
      </c>
      <c r="B3671" s="53" t="n">
        <v>77.83</v>
      </c>
    </row>
    <row r="3672" customFormat="false" ht="15.75" hidden="false" customHeight="false" outlineLevel="0" collapsed="false">
      <c r="A3672" s="20" t="s">
        <v>7756</v>
      </c>
      <c r="B3672" s="53" t="n">
        <v>88.49</v>
      </c>
    </row>
    <row r="3673" customFormat="false" ht="15.75" hidden="false" customHeight="false" outlineLevel="0" collapsed="false">
      <c r="A3673" s="20" t="s">
        <v>7757</v>
      </c>
      <c r="B3673" s="53" t="n">
        <v>82.43</v>
      </c>
    </row>
    <row r="3674" customFormat="false" ht="15.75" hidden="false" customHeight="false" outlineLevel="0" collapsed="false">
      <c r="A3674" s="20" t="s">
        <v>7758</v>
      </c>
      <c r="B3674" s="53" t="n">
        <v>111.5</v>
      </c>
    </row>
    <row r="3675" customFormat="false" ht="15.75" hidden="false" customHeight="false" outlineLevel="0" collapsed="false">
      <c r="A3675" s="20" t="s">
        <v>7759</v>
      </c>
      <c r="B3675" s="53" t="n">
        <v>105.43</v>
      </c>
    </row>
    <row r="3676" customFormat="false" ht="15.75" hidden="false" customHeight="false" outlineLevel="0" collapsed="false">
      <c r="A3676" s="20" t="s">
        <v>7760</v>
      </c>
      <c r="B3676" s="53" t="n">
        <v>99.42</v>
      </c>
    </row>
    <row r="3677" customFormat="false" ht="15.75" hidden="false" customHeight="false" outlineLevel="0" collapsed="false">
      <c r="A3677" s="20" t="s">
        <v>7762</v>
      </c>
      <c r="B3677" s="53" t="n">
        <v>92.07</v>
      </c>
    </row>
    <row r="3678" customFormat="false" ht="15.75" hidden="false" customHeight="false" outlineLevel="0" collapsed="false">
      <c r="A3678" s="20" t="s">
        <v>7763</v>
      </c>
      <c r="B3678" s="53" t="n">
        <v>103.95</v>
      </c>
    </row>
    <row r="3679" customFormat="false" ht="15.75" hidden="false" customHeight="false" outlineLevel="0" collapsed="false">
      <c r="A3679" s="20" t="s">
        <v>7764</v>
      </c>
      <c r="B3679" s="53" t="n">
        <v>96.6</v>
      </c>
    </row>
    <row r="3680" customFormat="false" ht="15.75" hidden="false" customHeight="false" outlineLevel="0" collapsed="false">
      <c r="A3680" s="20" t="s">
        <v>7765</v>
      </c>
      <c r="B3680" s="53" t="n">
        <v>126.58</v>
      </c>
    </row>
    <row r="3681" customFormat="false" ht="15.75" hidden="false" customHeight="false" outlineLevel="0" collapsed="false">
      <c r="A3681" s="20" t="s">
        <v>7766</v>
      </c>
      <c r="B3681" s="53" t="n">
        <v>119.23</v>
      </c>
    </row>
    <row r="3682" customFormat="false" ht="15.75" hidden="false" customHeight="false" outlineLevel="0" collapsed="false">
      <c r="A3682" s="20" t="s">
        <v>7767</v>
      </c>
      <c r="B3682" s="53" t="n">
        <v>70.75</v>
      </c>
    </row>
    <row r="3683" customFormat="false" ht="15.75" hidden="false" customHeight="false" outlineLevel="0" collapsed="false">
      <c r="A3683" s="20" t="s">
        <v>7773</v>
      </c>
      <c r="B3683" s="53" t="n">
        <v>66.06</v>
      </c>
    </row>
    <row r="3684" customFormat="false" ht="15.75" hidden="false" customHeight="false" outlineLevel="0" collapsed="false">
      <c r="A3684" s="20" t="s">
        <v>7774</v>
      </c>
      <c r="B3684" s="53" t="n">
        <v>75.32</v>
      </c>
    </row>
    <row r="3685" customFormat="false" ht="15.75" hidden="false" customHeight="false" outlineLevel="0" collapsed="false">
      <c r="A3685" s="20" t="s">
        <v>7776</v>
      </c>
      <c r="B3685" s="53" t="n">
        <v>70.64</v>
      </c>
    </row>
    <row r="3686" customFormat="false" ht="15.75" hidden="false" customHeight="false" outlineLevel="0" collapsed="false">
      <c r="A3686" s="20" t="s">
        <v>7777</v>
      </c>
      <c r="B3686" s="53" t="n">
        <v>98.19</v>
      </c>
    </row>
    <row r="3687" customFormat="false" ht="15.75" hidden="false" customHeight="false" outlineLevel="0" collapsed="false">
      <c r="A3687" s="20" t="s">
        <v>7779</v>
      </c>
      <c r="B3687" s="53" t="n">
        <v>93.5</v>
      </c>
    </row>
    <row r="3688" customFormat="false" ht="15.75" hidden="false" customHeight="false" outlineLevel="0" collapsed="false">
      <c r="A3688" s="20" t="s">
        <v>7780</v>
      </c>
      <c r="B3688" s="53" t="n">
        <v>99.42</v>
      </c>
    </row>
    <row r="3689" customFormat="false" ht="15.75" hidden="false" customHeight="false" outlineLevel="0" collapsed="false">
      <c r="A3689" s="20" t="s">
        <v>7782</v>
      </c>
      <c r="B3689" s="53" t="n">
        <v>92.72</v>
      </c>
    </row>
    <row r="3690" customFormat="false" ht="15.75" hidden="false" customHeight="false" outlineLevel="0" collapsed="false">
      <c r="A3690" s="20" t="s">
        <v>7783</v>
      </c>
      <c r="B3690" s="53" t="n">
        <v>104.02</v>
      </c>
    </row>
    <row r="3691" customFormat="false" ht="15.75" hidden="false" customHeight="false" outlineLevel="0" collapsed="false">
      <c r="A3691" s="20" t="s">
        <v>7784</v>
      </c>
      <c r="B3691" s="53" t="n">
        <v>97.32</v>
      </c>
    </row>
    <row r="3692" customFormat="false" ht="15.75" hidden="false" customHeight="false" outlineLevel="0" collapsed="false">
      <c r="A3692" s="20" t="s">
        <v>7785</v>
      </c>
      <c r="B3692" s="53" t="n">
        <v>127.02</v>
      </c>
    </row>
    <row r="3693" customFormat="false" ht="15.75" hidden="false" customHeight="false" outlineLevel="0" collapsed="false">
      <c r="A3693" s="20" t="s">
        <v>7786</v>
      </c>
      <c r="B3693" s="53" t="n">
        <v>120.33</v>
      </c>
    </row>
    <row r="3694" customFormat="false" ht="15.75" hidden="false" customHeight="false" outlineLevel="0" collapsed="false">
      <c r="A3694" s="20" t="s">
        <v>7787</v>
      </c>
      <c r="B3694" s="53" t="n">
        <v>116.1</v>
      </c>
    </row>
    <row r="3695" customFormat="false" ht="15.75" hidden="false" customHeight="false" outlineLevel="0" collapsed="false">
      <c r="A3695" s="20" t="s">
        <v>7789</v>
      </c>
      <c r="B3695" s="53" t="n">
        <v>108.01</v>
      </c>
    </row>
    <row r="3696" customFormat="false" ht="15.75" hidden="false" customHeight="false" outlineLevel="0" collapsed="false">
      <c r="A3696" s="20" t="s">
        <v>7790</v>
      </c>
      <c r="B3696" s="53" t="n">
        <v>120.63</v>
      </c>
    </row>
    <row r="3697" customFormat="false" ht="15.75" hidden="false" customHeight="false" outlineLevel="0" collapsed="false">
      <c r="A3697" s="20" t="s">
        <v>7791</v>
      </c>
      <c r="B3697" s="53" t="n">
        <v>112.54</v>
      </c>
    </row>
    <row r="3698" customFormat="false" ht="15.75" hidden="false" customHeight="false" outlineLevel="0" collapsed="false">
      <c r="A3698" s="20" t="s">
        <v>7792</v>
      </c>
      <c r="B3698" s="53" t="n">
        <v>143.26</v>
      </c>
    </row>
    <row r="3699" customFormat="false" ht="15.75" hidden="false" customHeight="false" outlineLevel="0" collapsed="false">
      <c r="A3699" s="20" t="s">
        <v>7793</v>
      </c>
      <c r="B3699" s="53" t="n">
        <v>135.17</v>
      </c>
    </row>
    <row r="3700" customFormat="false" ht="15.75" hidden="false" customHeight="false" outlineLevel="0" collapsed="false">
      <c r="A3700" s="20" t="s">
        <v>7794</v>
      </c>
      <c r="B3700" s="53" t="n">
        <v>24.03</v>
      </c>
    </row>
    <row r="3701" customFormat="false" ht="15.75" hidden="false" customHeight="false" outlineLevel="0" collapsed="false">
      <c r="A3701" s="20" t="s">
        <v>7800</v>
      </c>
      <c r="B3701" s="53" t="n">
        <v>23.7</v>
      </c>
    </row>
    <row r="3702" customFormat="false" ht="15.75" hidden="false" customHeight="false" outlineLevel="0" collapsed="false">
      <c r="A3702" s="20" t="s">
        <v>7801</v>
      </c>
      <c r="B3702" s="53" t="n">
        <v>38.69</v>
      </c>
    </row>
    <row r="3703" customFormat="false" ht="15.75" hidden="false" customHeight="false" outlineLevel="0" collapsed="false">
      <c r="A3703" s="20" t="s">
        <v>7804</v>
      </c>
      <c r="B3703" s="53" t="n">
        <v>38.21</v>
      </c>
    </row>
    <row r="3704" customFormat="false" ht="15.75" hidden="false" customHeight="false" outlineLevel="0" collapsed="false">
      <c r="A3704" s="20" t="s">
        <v>7805</v>
      </c>
      <c r="B3704" s="53" t="n">
        <v>35.7</v>
      </c>
    </row>
    <row r="3705" customFormat="false" ht="15.75" hidden="false" customHeight="false" outlineLevel="0" collapsed="false">
      <c r="A3705" s="20" t="s">
        <v>7807</v>
      </c>
      <c r="B3705" s="53" t="n">
        <v>35.09</v>
      </c>
    </row>
    <row r="3706" customFormat="false" ht="15.75" hidden="false" customHeight="false" outlineLevel="0" collapsed="false">
      <c r="A3706" s="20" t="s">
        <v>7808</v>
      </c>
      <c r="B3706" s="53" t="n">
        <v>31.78</v>
      </c>
    </row>
    <row r="3707" customFormat="false" ht="15.75" hidden="false" customHeight="false" outlineLevel="0" collapsed="false">
      <c r="A3707" s="20" t="s">
        <v>7814</v>
      </c>
      <c r="B3707" s="53" t="n">
        <v>31.32</v>
      </c>
    </row>
    <row r="3708" customFormat="false" ht="15.75" hidden="false" customHeight="false" outlineLevel="0" collapsed="false">
      <c r="A3708" s="20" t="s">
        <v>7815</v>
      </c>
      <c r="B3708" s="53" t="n">
        <v>46.6</v>
      </c>
    </row>
    <row r="3709" customFormat="false" ht="15.75" hidden="false" customHeight="false" outlineLevel="0" collapsed="false">
      <c r="A3709" s="20" t="s">
        <v>7817</v>
      </c>
      <c r="B3709" s="53" t="n">
        <v>46.05</v>
      </c>
    </row>
    <row r="3710" customFormat="false" ht="15.75" hidden="false" customHeight="false" outlineLevel="0" collapsed="false">
      <c r="A3710" s="20" t="s">
        <v>7818</v>
      </c>
      <c r="B3710" s="53" t="n">
        <v>45.21</v>
      </c>
    </row>
    <row r="3711" customFormat="false" ht="15.75" hidden="false" customHeight="false" outlineLevel="0" collapsed="false">
      <c r="A3711" s="20" t="s">
        <v>7819</v>
      </c>
      <c r="B3711" s="53" t="n">
        <v>44.48</v>
      </c>
    </row>
    <row r="3712" customFormat="false" ht="15.75" hidden="false" customHeight="false" outlineLevel="0" collapsed="false">
      <c r="A3712" s="20" t="s">
        <v>7820</v>
      </c>
      <c r="B3712" s="53" t="n">
        <v>76.09</v>
      </c>
    </row>
    <row r="3713" customFormat="false" ht="15.75" hidden="false" customHeight="false" outlineLevel="0" collapsed="false">
      <c r="A3713" s="20" t="s">
        <v>7823</v>
      </c>
      <c r="B3713" s="53" t="n">
        <v>69.32</v>
      </c>
    </row>
    <row r="3714" customFormat="false" ht="15.75" hidden="false" customHeight="false" outlineLevel="0" collapsed="false">
      <c r="A3714" s="20" t="s">
        <v>7824</v>
      </c>
      <c r="B3714" s="53" t="n">
        <v>209.39</v>
      </c>
    </row>
    <row r="3715" customFormat="false" ht="15.75" hidden="false" customHeight="false" outlineLevel="0" collapsed="false">
      <c r="A3715" s="20" t="s">
        <v>7831</v>
      </c>
      <c r="B3715" s="53" t="n">
        <v>191.76</v>
      </c>
    </row>
    <row r="3716" customFormat="false" ht="15.75" hidden="false" customHeight="false" outlineLevel="0" collapsed="false">
      <c r="A3716" s="20" t="s">
        <v>7832</v>
      </c>
      <c r="B3716" s="53" t="n">
        <v>261.22</v>
      </c>
    </row>
    <row r="3717" customFormat="false" ht="15.75" hidden="false" customHeight="false" outlineLevel="0" collapsed="false">
      <c r="A3717" s="20" t="s">
        <v>7837</v>
      </c>
      <c r="B3717" s="53" t="n">
        <v>239.83</v>
      </c>
    </row>
    <row r="3718" customFormat="false" ht="15.75" hidden="false" customHeight="false" outlineLevel="0" collapsed="false">
      <c r="A3718" s="20" t="s">
        <v>7838</v>
      </c>
      <c r="B3718" s="53" t="n">
        <v>215.81</v>
      </c>
    </row>
    <row r="3719" customFormat="false" ht="15.75" hidden="false" customHeight="false" outlineLevel="0" collapsed="false">
      <c r="A3719" s="20" t="s">
        <v>7840</v>
      </c>
      <c r="B3719" s="53" t="n">
        <v>197.17</v>
      </c>
    </row>
    <row r="3720" customFormat="false" ht="15.75" hidden="false" customHeight="false" outlineLevel="0" collapsed="false">
      <c r="A3720" s="20" t="s">
        <v>7841</v>
      </c>
      <c r="B3720" s="53" t="n">
        <v>260.3</v>
      </c>
    </row>
    <row r="3721" customFormat="false" ht="15.75" hidden="false" customHeight="false" outlineLevel="0" collapsed="false">
      <c r="A3721" s="20" t="s">
        <v>7843</v>
      </c>
      <c r="B3721" s="53" t="n">
        <v>238.14</v>
      </c>
    </row>
    <row r="3722" customFormat="false" ht="15.75" hidden="false" customHeight="false" outlineLevel="0" collapsed="false">
      <c r="A3722" s="20" t="s">
        <v>7844</v>
      </c>
      <c r="B3722" s="53" t="n">
        <v>140.55</v>
      </c>
    </row>
    <row r="3723" customFormat="false" ht="15.75" hidden="false" customHeight="false" outlineLevel="0" collapsed="false">
      <c r="A3723" s="20" t="s">
        <v>7850</v>
      </c>
      <c r="B3723" s="53" t="n">
        <v>125.97</v>
      </c>
    </row>
    <row r="3724" customFormat="false" ht="15.75" hidden="false" customHeight="false" outlineLevel="0" collapsed="false">
      <c r="A3724" s="20" t="s">
        <v>7851</v>
      </c>
      <c r="B3724" s="53" t="n">
        <v>142.86</v>
      </c>
    </row>
    <row r="3725" customFormat="false" ht="15.75" hidden="false" customHeight="false" outlineLevel="0" collapsed="false">
      <c r="A3725" s="20" t="s">
        <v>7854</v>
      </c>
      <c r="B3725" s="53" t="n">
        <v>127.75</v>
      </c>
    </row>
    <row r="3726" customFormat="false" ht="15.75" hidden="false" customHeight="false" outlineLevel="0" collapsed="false">
      <c r="A3726" s="20" t="s">
        <v>7855</v>
      </c>
      <c r="B3726" s="53" t="n">
        <v>174.31</v>
      </c>
    </row>
    <row r="3727" customFormat="false" ht="15.75" hidden="false" customHeight="false" outlineLevel="0" collapsed="false">
      <c r="A3727" s="20" t="s">
        <v>7860</v>
      </c>
      <c r="B3727" s="53" t="n">
        <v>159.49</v>
      </c>
    </row>
    <row r="3728" customFormat="false" ht="15.75" hidden="false" customHeight="false" outlineLevel="0" collapsed="false">
      <c r="A3728" s="20" t="s">
        <v>7861</v>
      </c>
      <c r="B3728" s="53" t="n">
        <v>217.89</v>
      </c>
    </row>
    <row r="3729" customFormat="false" ht="15.75" hidden="false" customHeight="false" outlineLevel="0" collapsed="false">
      <c r="A3729" s="20" t="s">
        <v>7862</v>
      </c>
      <c r="B3729" s="53" t="n">
        <v>199.36</v>
      </c>
    </row>
    <row r="3730" customFormat="false" ht="15.75" hidden="false" customHeight="false" outlineLevel="0" collapsed="false">
      <c r="A3730" s="20" t="s">
        <v>7863</v>
      </c>
      <c r="B3730" s="53" t="n">
        <v>183.03</v>
      </c>
    </row>
    <row r="3731" customFormat="false" ht="15.75" hidden="false" customHeight="false" outlineLevel="0" collapsed="false">
      <c r="A3731" s="20" t="s">
        <v>7866</v>
      </c>
      <c r="B3731" s="53" t="n">
        <v>167.46</v>
      </c>
    </row>
    <row r="3732" customFormat="false" ht="15.75" hidden="false" customHeight="false" outlineLevel="0" collapsed="false">
      <c r="A3732" s="20" t="s">
        <v>7867</v>
      </c>
      <c r="B3732" s="53" t="n">
        <v>235.32</v>
      </c>
    </row>
    <row r="3733" customFormat="false" ht="15.75" hidden="false" customHeight="false" outlineLevel="0" collapsed="false">
      <c r="A3733" s="20" t="s">
        <v>7868</v>
      </c>
      <c r="B3733" s="53" t="n">
        <v>215.31</v>
      </c>
    </row>
    <row r="3734" customFormat="false" ht="15.75" hidden="false" customHeight="false" outlineLevel="0" collapsed="false">
      <c r="A3734" s="20" t="s">
        <v>7869</v>
      </c>
      <c r="B3734" s="53" t="n">
        <v>117.6</v>
      </c>
    </row>
    <row r="3735" customFormat="false" ht="15.75" hidden="false" customHeight="false" outlineLevel="0" collapsed="false">
      <c r="A3735" s="20" t="s">
        <v>7875</v>
      </c>
      <c r="B3735" s="53" t="n">
        <v>105.46</v>
      </c>
    </row>
    <row r="3736" customFormat="false" ht="15.75" hidden="false" customHeight="false" outlineLevel="0" collapsed="false">
      <c r="A3736" s="20" t="s">
        <v>7876</v>
      </c>
      <c r="B3736" s="53" t="n">
        <v>119.75</v>
      </c>
    </row>
    <row r="3737" customFormat="false" ht="15.75" hidden="false" customHeight="false" outlineLevel="0" collapsed="false">
      <c r="A3737" s="20" t="s">
        <v>7878</v>
      </c>
      <c r="B3737" s="53" t="n">
        <v>107.18</v>
      </c>
    </row>
    <row r="3738" customFormat="false" ht="15.75" hidden="false" customHeight="false" outlineLevel="0" collapsed="false">
      <c r="A3738" s="20" t="s">
        <v>7879</v>
      </c>
      <c r="B3738" s="53" t="n">
        <v>138.27</v>
      </c>
    </row>
    <row r="3739" customFormat="false" ht="15.75" hidden="false" customHeight="false" outlineLevel="0" collapsed="false">
      <c r="A3739" s="20" t="s">
        <v>7885</v>
      </c>
      <c r="B3739" s="53" t="n">
        <v>124.88</v>
      </c>
    </row>
    <row r="3740" customFormat="false" ht="15.75" hidden="false" customHeight="false" outlineLevel="0" collapsed="false">
      <c r="A3740" s="20" t="s">
        <v>7886</v>
      </c>
      <c r="B3740" s="53" t="n">
        <v>154.12</v>
      </c>
    </row>
    <row r="3741" customFormat="false" ht="15.75" hidden="false" customHeight="false" outlineLevel="0" collapsed="false">
      <c r="A3741" s="20" t="s">
        <v>7891</v>
      </c>
      <c r="B3741" s="53" t="n">
        <v>140.73</v>
      </c>
    </row>
    <row r="3742" customFormat="false" ht="15.75" hidden="false" customHeight="false" outlineLevel="0" collapsed="false">
      <c r="A3742" s="20" t="s">
        <v>7892</v>
      </c>
      <c r="B3742" s="53" t="n">
        <v>187.2</v>
      </c>
    </row>
    <row r="3743" customFormat="false" ht="15.75" hidden="false" customHeight="false" outlineLevel="0" collapsed="false">
      <c r="A3743" s="20" t="s">
        <v>7899</v>
      </c>
      <c r="B3743" s="53" t="n">
        <v>174.08</v>
      </c>
    </row>
    <row r="3744" customFormat="false" ht="15.75" hidden="false" customHeight="false" outlineLevel="0" collapsed="false">
      <c r="A3744" s="20" t="s">
        <v>7900</v>
      </c>
      <c r="B3744" s="53" t="n">
        <v>107</v>
      </c>
    </row>
    <row r="3745" customFormat="false" ht="15.75" hidden="false" customHeight="false" outlineLevel="0" collapsed="false">
      <c r="A3745" s="20" t="s">
        <v>7906</v>
      </c>
      <c r="B3745" s="53" t="n">
        <v>96.76</v>
      </c>
    </row>
    <row r="3746" customFormat="false" ht="15.75" hidden="false" customHeight="false" outlineLevel="0" collapsed="false">
      <c r="A3746" s="20" t="s">
        <v>7907</v>
      </c>
      <c r="B3746" s="53" t="n">
        <v>64.12</v>
      </c>
    </row>
    <row r="3747" customFormat="false" ht="15.75" hidden="false" customHeight="false" outlineLevel="0" collapsed="false">
      <c r="A3747" s="20" t="s">
        <v>7910</v>
      </c>
      <c r="B3747" s="53" t="n">
        <v>57.66</v>
      </c>
    </row>
    <row r="3748" customFormat="false" ht="15.75" hidden="false" customHeight="false" outlineLevel="0" collapsed="false">
      <c r="A3748" s="20" t="s">
        <v>7911</v>
      </c>
      <c r="B3748" s="53" t="n">
        <v>44.38</v>
      </c>
    </row>
    <row r="3749" customFormat="false" ht="15.75" hidden="false" customHeight="false" outlineLevel="0" collapsed="false">
      <c r="A3749" s="20" t="s">
        <v>7917</v>
      </c>
      <c r="B3749" s="53" t="n">
        <v>43.66</v>
      </c>
    </row>
    <row r="3750" customFormat="false" ht="15.75" hidden="false" customHeight="false" outlineLevel="0" collapsed="false">
      <c r="A3750" s="20" t="s">
        <v>7918</v>
      </c>
      <c r="B3750" s="53" t="n">
        <v>105.11</v>
      </c>
    </row>
    <row r="3751" customFormat="false" ht="15.75" hidden="false" customHeight="false" outlineLevel="0" collapsed="false">
      <c r="A3751" s="20" t="s">
        <v>7923</v>
      </c>
      <c r="B3751" s="53" t="n">
        <v>97.23</v>
      </c>
    </row>
    <row r="3752" customFormat="false" ht="15.75" hidden="false" customHeight="false" outlineLevel="0" collapsed="false">
      <c r="A3752" s="20" t="s">
        <v>7924</v>
      </c>
      <c r="B3752" s="53" t="n">
        <v>56.59</v>
      </c>
    </row>
    <row r="3753" customFormat="false" ht="15.75" hidden="false" customHeight="false" outlineLevel="0" collapsed="false">
      <c r="A3753" s="20" t="s">
        <v>7930</v>
      </c>
      <c r="B3753" s="53" t="n">
        <v>54.71</v>
      </c>
    </row>
    <row r="3754" customFormat="false" ht="15.75" hidden="false" customHeight="false" outlineLevel="0" collapsed="false">
      <c r="A3754" s="20" t="s">
        <v>7931</v>
      </c>
      <c r="B3754" s="53" t="n">
        <v>72.47</v>
      </c>
    </row>
    <row r="3755" customFormat="false" ht="15.75" hidden="false" customHeight="false" outlineLevel="0" collapsed="false">
      <c r="A3755" s="20" t="s">
        <v>7937</v>
      </c>
      <c r="B3755" s="53" t="n">
        <v>70.06</v>
      </c>
    </row>
    <row r="3756" customFormat="false" ht="15.75" hidden="false" customHeight="false" outlineLevel="0" collapsed="false">
      <c r="A3756" s="20" t="s">
        <v>7938</v>
      </c>
      <c r="B3756" s="53" t="n">
        <v>140</v>
      </c>
    </row>
    <row r="3757" customFormat="false" ht="15.75" hidden="false" customHeight="false" outlineLevel="0" collapsed="false">
      <c r="A3757" s="20" t="s">
        <v>7944</v>
      </c>
      <c r="B3757" s="53" t="n">
        <v>132.61</v>
      </c>
    </row>
    <row r="3758" customFormat="false" ht="15.75" hidden="false" customHeight="false" outlineLevel="0" collapsed="false">
      <c r="A3758" s="20" t="s">
        <v>7945</v>
      </c>
      <c r="B3758" s="53" t="n">
        <v>5.5</v>
      </c>
    </row>
    <row r="3759" customFormat="false" ht="15.75" hidden="false" customHeight="false" outlineLevel="0" collapsed="false">
      <c r="A3759" s="20" t="s">
        <v>7948</v>
      </c>
      <c r="B3759" s="53" t="n">
        <v>5.5</v>
      </c>
    </row>
    <row r="3760" customFormat="false" ht="15.75" hidden="false" customHeight="false" outlineLevel="0" collapsed="false">
      <c r="A3760" s="20" t="s">
        <v>7949</v>
      </c>
      <c r="B3760" s="53" t="n">
        <v>12</v>
      </c>
    </row>
    <row r="3761" customFormat="false" ht="15.75" hidden="false" customHeight="false" outlineLevel="0" collapsed="false">
      <c r="A3761" s="20" t="s">
        <v>7952</v>
      </c>
      <c r="B3761" s="53" t="n">
        <v>12</v>
      </c>
    </row>
    <row r="3762" customFormat="false" ht="15.75" hidden="false" customHeight="false" outlineLevel="0" collapsed="false">
      <c r="A3762" s="20" t="s">
        <v>7953</v>
      </c>
      <c r="B3762" s="53" t="n">
        <v>240</v>
      </c>
    </row>
    <row r="3763" customFormat="false" ht="15.75" hidden="false" customHeight="false" outlineLevel="0" collapsed="false">
      <c r="A3763" s="20" t="s">
        <v>7956</v>
      </c>
      <c r="B3763" s="53" t="n">
        <v>240</v>
      </c>
    </row>
    <row r="3764" customFormat="false" ht="15.75" hidden="false" customHeight="false" outlineLevel="0" collapsed="false">
      <c r="A3764" s="20" t="s">
        <v>7957</v>
      </c>
      <c r="B3764" s="53" t="n">
        <v>7</v>
      </c>
    </row>
    <row r="3765" customFormat="false" ht="15.75" hidden="false" customHeight="false" outlineLevel="0" collapsed="false">
      <c r="A3765" s="20" t="s">
        <v>7959</v>
      </c>
      <c r="B3765" s="53" t="n">
        <v>7</v>
      </c>
    </row>
    <row r="3766" customFormat="false" ht="15.75" hidden="false" customHeight="false" outlineLevel="0" collapsed="false">
      <c r="A3766" s="20" t="s">
        <v>7960</v>
      </c>
      <c r="B3766" s="53" t="n">
        <v>27.73</v>
      </c>
    </row>
    <row r="3767" customFormat="false" ht="15.75" hidden="false" customHeight="false" outlineLevel="0" collapsed="false">
      <c r="A3767" s="20" t="s">
        <v>7968</v>
      </c>
      <c r="B3767" s="53" t="n">
        <v>27.73</v>
      </c>
    </row>
    <row r="3768" customFormat="false" ht="15.75" hidden="false" customHeight="false" outlineLevel="0" collapsed="false">
      <c r="A3768" s="20" t="s">
        <v>7969</v>
      </c>
      <c r="B3768" s="53" t="n">
        <v>5735</v>
      </c>
    </row>
    <row r="3769" customFormat="false" ht="15.75" hidden="false" customHeight="false" outlineLevel="0" collapsed="false">
      <c r="A3769" s="20" t="s">
        <v>7971</v>
      </c>
      <c r="B3769" s="53" t="n">
        <v>5175</v>
      </c>
    </row>
    <row r="3770" customFormat="false" ht="15.75" hidden="false" customHeight="false" outlineLevel="0" collapsed="false">
      <c r="A3770" s="20" t="s">
        <v>7972</v>
      </c>
      <c r="B3770" s="53" t="n">
        <v>3991</v>
      </c>
    </row>
    <row r="3771" customFormat="false" ht="15.75" hidden="false" customHeight="false" outlineLevel="0" collapsed="false">
      <c r="A3771" s="20" t="s">
        <v>7975</v>
      </c>
      <c r="B3771" s="53" t="n">
        <v>3991</v>
      </c>
    </row>
    <row r="3772" customFormat="false" ht="15.75" hidden="false" customHeight="false" outlineLevel="0" collapsed="false">
      <c r="A3772" s="20" t="s">
        <v>7976</v>
      </c>
      <c r="B3772" s="53" t="n">
        <v>2907.52</v>
      </c>
    </row>
    <row r="3773" customFormat="false" ht="15.75" hidden="false" customHeight="false" outlineLevel="0" collapsed="false">
      <c r="A3773" s="20" t="s">
        <v>32</v>
      </c>
      <c r="B3773" s="53" t="n">
        <v>2518.56</v>
      </c>
    </row>
    <row r="3774" customFormat="false" ht="15.75" hidden="false" customHeight="false" outlineLevel="0" collapsed="false">
      <c r="A3774" s="20" t="s">
        <v>7978</v>
      </c>
      <c r="B3774" s="53" t="n">
        <v>5276.48</v>
      </c>
    </row>
    <row r="3775" customFormat="false" ht="15.75" hidden="false" customHeight="false" outlineLevel="0" collapsed="false">
      <c r="A3775" s="20" t="s">
        <v>7980</v>
      </c>
      <c r="B3775" s="53" t="n">
        <v>4572.48</v>
      </c>
    </row>
    <row r="3776" customFormat="false" ht="15.75" hidden="false" customHeight="false" outlineLevel="0" collapsed="false">
      <c r="A3776" s="20" t="s">
        <v>7981</v>
      </c>
      <c r="B3776" s="53" t="n">
        <v>4104.32</v>
      </c>
    </row>
    <row r="3777" customFormat="false" ht="15.75" hidden="false" customHeight="false" outlineLevel="0" collapsed="false">
      <c r="A3777" s="20" t="s">
        <v>7984</v>
      </c>
      <c r="B3777" s="53" t="n">
        <v>3556.96</v>
      </c>
    </row>
    <row r="3778" customFormat="false" ht="15.75" hidden="false" customHeight="false" outlineLevel="0" collapsed="false">
      <c r="A3778" s="20" t="s">
        <v>7985</v>
      </c>
      <c r="B3778" s="53" t="n">
        <v>3813.92</v>
      </c>
    </row>
    <row r="3779" customFormat="false" ht="15.75" hidden="false" customHeight="false" outlineLevel="0" collapsed="false">
      <c r="A3779" s="20" t="s">
        <v>7987</v>
      </c>
      <c r="B3779" s="53" t="n">
        <v>3303.52</v>
      </c>
    </row>
    <row r="3780" customFormat="false" ht="15.75" hidden="false" customHeight="false" outlineLevel="0" collapsed="false">
      <c r="A3780" s="20" t="s">
        <v>7988</v>
      </c>
      <c r="B3780" s="53" t="n">
        <v>3813.92</v>
      </c>
    </row>
    <row r="3781" customFormat="false" ht="15.75" hidden="false" customHeight="false" outlineLevel="0" collapsed="false">
      <c r="A3781" s="20" t="s">
        <v>7990</v>
      </c>
      <c r="B3781" s="53" t="n">
        <v>3303.52</v>
      </c>
    </row>
    <row r="3782" customFormat="false" ht="15.75" hidden="false" customHeight="false" outlineLevel="0" collapsed="false">
      <c r="A3782" s="20" t="s">
        <v>7991</v>
      </c>
      <c r="B3782" s="53" t="n">
        <v>4104.32</v>
      </c>
    </row>
    <row r="3783" customFormat="false" ht="15.75" hidden="false" customHeight="false" outlineLevel="0" collapsed="false">
      <c r="A3783" s="20" t="s">
        <v>7993</v>
      </c>
      <c r="B3783" s="53" t="n">
        <v>3556.96</v>
      </c>
    </row>
    <row r="3784" customFormat="false" ht="15.75" hidden="false" customHeight="false" outlineLevel="0" collapsed="false">
      <c r="A3784" s="20" t="s">
        <v>7994</v>
      </c>
      <c r="B3784" s="53" t="n">
        <v>3813.92</v>
      </c>
    </row>
    <row r="3785" customFormat="false" ht="15.75" hidden="false" customHeight="false" outlineLevel="0" collapsed="false">
      <c r="A3785" s="20" t="s">
        <v>7996</v>
      </c>
      <c r="B3785" s="53" t="n">
        <v>3303.52</v>
      </c>
    </row>
    <row r="3786" customFormat="false" ht="15.75" hidden="false" customHeight="false" outlineLevel="0" collapsed="false">
      <c r="A3786" s="20" t="s">
        <v>7997</v>
      </c>
      <c r="B3786" s="53" t="n">
        <v>3813.92</v>
      </c>
    </row>
    <row r="3787" customFormat="false" ht="15.75" hidden="false" customHeight="false" outlineLevel="0" collapsed="false">
      <c r="A3787" s="20" t="s">
        <v>7999</v>
      </c>
      <c r="B3787" s="53" t="n">
        <v>3303.52</v>
      </c>
    </row>
    <row r="3788" customFormat="false" ht="15.75" hidden="false" customHeight="false" outlineLevel="0" collapsed="false">
      <c r="A3788" s="20" t="s">
        <v>8000</v>
      </c>
      <c r="B3788" s="53" t="n">
        <v>3813.92</v>
      </c>
    </row>
    <row r="3789" customFormat="false" ht="15.75" hidden="false" customHeight="false" outlineLevel="0" collapsed="false">
      <c r="A3789" s="20" t="s">
        <v>8002</v>
      </c>
      <c r="B3789" s="53" t="n">
        <v>3303.52</v>
      </c>
    </row>
    <row r="3790" customFormat="false" ht="15.75" hidden="false" customHeight="false" outlineLevel="0" collapsed="false">
      <c r="A3790" s="20" t="s">
        <v>8003</v>
      </c>
      <c r="B3790" s="53" t="n">
        <v>3813.92</v>
      </c>
    </row>
    <row r="3791" customFormat="false" ht="15.75" hidden="false" customHeight="false" outlineLevel="0" collapsed="false">
      <c r="A3791" s="20" t="s">
        <v>8005</v>
      </c>
      <c r="B3791" s="53" t="n">
        <v>3303.52</v>
      </c>
    </row>
    <row r="3792" customFormat="false" ht="15.75" hidden="false" customHeight="false" outlineLevel="0" collapsed="false">
      <c r="A3792" s="20" t="s">
        <v>8006</v>
      </c>
      <c r="B3792" s="53" t="n">
        <v>3813.92</v>
      </c>
    </row>
    <row r="3793" customFormat="false" ht="15.75" hidden="false" customHeight="false" outlineLevel="0" collapsed="false">
      <c r="A3793" s="20" t="s">
        <v>8008</v>
      </c>
      <c r="B3793" s="53" t="n">
        <v>3303.52</v>
      </c>
    </row>
    <row r="3794" customFormat="false" ht="15.75" hidden="false" customHeight="false" outlineLevel="0" collapsed="false">
      <c r="A3794" s="20" t="s">
        <v>8009</v>
      </c>
      <c r="B3794" s="53" t="n">
        <v>4104.32</v>
      </c>
    </row>
    <row r="3795" customFormat="false" ht="15.75" hidden="false" customHeight="false" outlineLevel="0" collapsed="false">
      <c r="A3795" s="20" t="s">
        <v>8011</v>
      </c>
      <c r="B3795" s="53" t="n">
        <v>3556.96</v>
      </c>
    </row>
    <row r="3796" customFormat="false" ht="15.75" hidden="false" customHeight="false" outlineLevel="0" collapsed="false">
      <c r="A3796" s="20" t="s">
        <v>8012</v>
      </c>
      <c r="B3796" s="53" t="n">
        <v>3813.92</v>
      </c>
    </row>
    <row r="3797" customFormat="false" ht="15.75" hidden="false" customHeight="false" outlineLevel="0" collapsed="false">
      <c r="A3797" s="20" t="s">
        <v>8014</v>
      </c>
      <c r="B3797" s="53" t="n">
        <v>3303.52</v>
      </c>
    </row>
    <row r="3798" customFormat="false" ht="15.75" hidden="false" customHeight="false" outlineLevel="0" collapsed="false">
      <c r="A3798" s="20" t="s">
        <v>8015</v>
      </c>
      <c r="B3798" s="53" t="n">
        <v>3813.92</v>
      </c>
    </row>
    <row r="3799" customFormat="false" ht="15.75" hidden="false" customHeight="false" outlineLevel="0" collapsed="false">
      <c r="A3799" s="20" t="s">
        <v>8017</v>
      </c>
      <c r="B3799" s="53" t="n">
        <v>3303.52</v>
      </c>
    </row>
    <row r="3800" customFormat="false" ht="15.75" hidden="false" customHeight="false" outlineLevel="0" collapsed="false">
      <c r="A3800" s="20" t="s">
        <v>8018</v>
      </c>
      <c r="B3800" s="53" t="n">
        <v>2761.44</v>
      </c>
    </row>
    <row r="3801" customFormat="false" ht="15.75" hidden="false" customHeight="false" outlineLevel="0" collapsed="false">
      <c r="A3801" s="20" t="s">
        <v>8020</v>
      </c>
      <c r="B3801" s="53" t="n">
        <v>2393.6</v>
      </c>
    </row>
    <row r="3802" customFormat="false" ht="15.75" hidden="false" customHeight="false" outlineLevel="0" collapsed="false">
      <c r="A3802" s="20" t="s">
        <v>8021</v>
      </c>
      <c r="B3802" s="53" t="n">
        <v>2761.44</v>
      </c>
    </row>
    <row r="3803" customFormat="false" ht="15.75" hidden="false" customHeight="false" outlineLevel="0" collapsed="false">
      <c r="A3803" s="20" t="s">
        <v>8023</v>
      </c>
      <c r="B3803" s="53" t="n">
        <v>2393.6</v>
      </c>
    </row>
    <row r="3804" customFormat="false" ht="15.75" hidden="false" customHeight="false" outlineLevel="0" collapsed="false">
      <c r="A3804" s="20" t="s">
        <v>8024</v>
      </c>
      <c r="B3804" s="53" t="n">
        <v>4104.32</v>
      </c>
    </row>
    <row r="3805" customFormat="false" ht="15.75" hidden="false" customHeight="false" outlineLevel="0" collapsed="false">
      <c r="A3805" s="20" t="s">
        <v>8026</v>
      </c>
      <c r="B3805" s="53" t="n">
        <v>3556.96</v>
      </c>
    </row>
    <row r="3806" customFormat="false" ht="15.75" hidden="false" customHeight="false" outlineLevel="0" collapsed="false">
      <c r="A3806" s="20" t="s">
        <v>8027</v>
      </c>
      <c r="B3806" s="53" t="n">
        <v>3813.92</v>
      </c>
    </row>
    <row r="3807" customFormat="false" ht="15.75" hidden="false" customHeight="false" outlineLevel="0" collapsed="false">
      <c r="A3807" s="20" t="s">
        <v>8029</v>
      </c>
      <c r="B3807" s="53" t="n">
        <v>3303.52</v>
      </c>
    </row>
    <row r="3808" customFormat="false" ht="15.75" hidden="false" customHeight="false" outlineLevel="0" collapsed="false">
      <c r="A3808" s="20" t="s">
        <v>8030</v>
      </c>
      <c r="B3808" s="53" t="n">
        <v>3813.92</v>
      </c>
    </row>
    <row r="3809" customFormat="false" ht="15.75" hidden="false" customHeight="false" outlineLevel="0" collapsed="false">
      <c r="A3809" s="20" t="s">
        <v>8032</v>
      </c>
      <c r="B3809" s="53" t="n">
        <v>3303.52</v>
      </c>
    </row>
    <row r="3810" customFormat="false" ht="15.75" hidden="false" customHeight="false" outlineLevel="0" collapsed="false">
      <c r="A3810" s="20" t="s">
        <v>8033</v>
      </c>
      <c r="B3810" s="53" t="n">
        <v>3769.92</v>
      </c>
    </row>
    <row r="3811" customFormat="false" ht="15.75" hidden="false" customHeight="false" outlineLevel="0" collapsed="false">
      <c r="A3811" s="20" t="s">
        <v>8035</v>
      </c>
      <c r="B3811" s="53" t="n">
        <v>3266.56</v>
      </c>
    </row>
    <row r="3812" customFormat="false" ht="15.75" hidden="false" customHeight="false" outlineLevel="0" collapsed="false">
      <c r="A3812" s="20" t="s">
        <v>8036</v>
      </c>
      <c r="B3812" s="53" t="n">
        <v>4285.6</v>
      </c>
    </row>
    <row r="3813" customFormat="false" ht="15.75" hidden="false" customHeight="false" outlineLevel="0" collapsed="false">
      <c r="A3813" s="20" t="s">
        <v>8039</v>
      </c>
      <c r="B3813" s="53" t="n">
        <v>3713.6</v>
      </c>
    </row>
    <row r="3814" customFormat="false" ht="15.75" hidden="false" customHeight="false" outlineLevel="0" collapsed="false">
      <c r="A3814" s="20" t="s">
        <v>8040</v>
      </c>
      <c r="B3814" s="53" t="n">
        <v>4512.64</v>
      </c>
    </row>
    <row r="3815" customFormat="false" ht="15.75" hidden="false" customHeight="false" outlineLevel="0" collapsed="false">
      <c r="A3815" s="20" t="s">
        <v>8042</v>
      </c>
      <c r="B3815" s="53" t="n">
        <v>3910.72</v>
      </c>
    </row>
    <row r="3816" customFormat="false" ht="15.75" hidden="false" customHeight="false" outlineLevel="0" collapsed="false">
      <c r="A3816" s="20" t="s">
        <v>8043</v>
      </c>
      <c r="B3816" s="53" t="n">
        <v>4512.64</v>
      </c>
    </row>
    <row r="3817" customFormat="false" ht="15.75" hidden="false" customHeight="false" outlineLevel="0" collapsed="false">
      <c r="A3817" s="20" t="s">
        <v>8045</v>
      </c>
      <c r="B3817" s="53" t="n">
        <v>3910.72</v>
      </c>
    </row>
    <row r="3818" customFormat="false" ht="15.75" hidden="false" customHeight="false" outlineLevel="0" collapsed="false">
      <c r="A3818" s="20" t="s">
        <v>8046</v>
      </c>
      <c r="B3818" s="53" t="n">
        <v>2907.52</v>
      </c>
    </row>
    <row r="3819" customFormat="false" ht="15.75" hidden="false" customHeight="false" outlineLevel="0" collapsed="false">
      <c r="A3819" s="20" t="s">
        <v>8048</v>
      </c>
      <c r="B3819" s="53" t="n">
        <v>2518.56</v>
      </c>
    </row>
    <row r="3820" customFormat="false" ht="15.75" hidden="false" customHeight="false" outlineLevel="0" collapsed="false">
      <c r="A3820" s="20" t="s">
        <v>8049</v>
      </c>
      <c r="B3820" s="53" t="n">
        <v>1326</v>
      </c>
    </row>
    <row r="3821" customFormat="false" ht="15.75" hidden="false" customHeight="false" outlineLevel="0" collapsed="false">
      <c r="A3821" s="20" t="s">
        <v>8051</v>
      </c>
      <c r="B3821" s="53" t="n">
        <v>1148.4</v>
      </c>
    </row>
    <row r="3822" customFormat="false" ht="15.75" hidden="false" customHeight="false" outlineLevel="0" collapsed="false">
      <c r="A3822" s="20" t="s">
        <v>8052</v>
      </c>
      <c r="B3822" s="53" t="n">
        <v>2907.52</v>
      </c>
    </row>
    <row r="3823" customFormat="false" ht="15.75" hidden="false" customHeight="false" outlineLevel="0" collapsed="false">
      <c r="A3823" s="20" t="s">
        <v>8054</v>
      </c>
      <c r="B3823" s="53" t="n">
        <v>2518.56</v>
      </c>
    </row>
    <row r="3824" customFormat="false" ht="15.75" hidden="false" customHeight="false" outlineLevel="0" collapsed="false">
      <c r="A3824" s="20" t="s">
        <v>8055</v>
      </c>
      <c r="B3824" s="53" t="n">
        <v>5276.48</v>
      </c>
    </row>
    <row r="3825" customFormat="false" ht="15.75" hidden="false" customHeight="false" outlineLevel="0" collapsed="false">
      <c r="A3825" s="20" t="s">
        <v>8057</v>
      </c>
      <c r="B3825" s="53" t="n">
        <v>4572.48</v>
      </c>
    </row>
    <row r="3826" customFormat="false" ht="15.75" hidden="false" customHeight="false" outlineLevel="0" collapsed="false">
      <c r="A3826" s="20" t="s">
        <v>8058</v>
      </c>
      <c r="B3826" s="53" t="n">
        <v>6348.32</v>
      </c>
    </row>
    <row r="3827" customFormat="false" ht="15.75" hidden="false" customHeight="false" outlineLevel="0" collapsed="false">
      <c r="A3827" s="20" t="s">
        <v>44</v>
      </c>
      <c r="B3827" s="53" t="n">
        <v>5501.76</v>
      </c>
    </row>
    <row r="3828" customFormat="false" ht="15.75" hidden="false" customHeight="false" outlineLevel="0" collapsed="false">
      <c r="A3828" s="20" t="s">
        <v>8060</v>
      </c>
      <c r="B3828" s="53" t="n">
        <v>8722.56</v>
      </c>
    </row>
    <row r="3829" customFormat="false" ht="15.75" hidden="false" customHeight="false" outlineLevel="0" collapsed="false">
      <c r="A3829" s="20" t="s">
        <v>8062</v>
      </c>
      <c r="B3829" s="53" t="n">
        <v>7557.44</v>
      </c>
    </row>
    <row r="3830" customFormat="false" ht="15.75" hidden="false" customHeight="false" outlineLevel="0" collapsed="false">
      <c r="A3830" s="20" t="s">
        <v>8063</v>
      </c>
      <c r="B3830" s="53" t="n">
        <v>6348.32</v>
      </c>
    </row>
    <row r="3831" customFormat="false" ht="15.75" hidden="false" customHeight="false" outlineLevel="0" collapsed="false">
      <c r="A3831" s="20" t="s">
        <v>8065</v>
      </c>
      <c r="B3831" s="53" t="n">
        <v>5501.76</v>
      </c>
    </row>
    <row r="3832" customFormat="false" ht="15.75" hidden="false" customHeight="false" outlineLevel="0" collapsed="false">
      <c r="A3832" s="20" t="s">
        <v>8066</v>
      </c>
      <c r="B3832" s="53" t="n">
        <v>16524.64</v>
      </c>
    </row>
    <row r="3833" customFormat="false" ht="15.75" hidden="false" customHeight="false" outlineLevel="0" collapsed="false">
      <c r="A3833" s="20" t="s">
        <v>8068</v>
      </c>
      <c r="B3833" s="53" t="n">
        <v>14317.6</v>
      </c>
    </row>
    <row r="3834" customFormat="false" ht="15.75" hidden="false" customHeight="false" outlineLevel="0" collapsed="false">
      <c r="A3834" s="20" t="s">
        <v>8069</v>
      </c>
      <c r="B3834" s="53" t="n">
        <v>33047.52</v>
      </c>
    </row>
    <row r="3835" customFormat="false" ht="15.75" hidden="false" customHeight="false" outlineLevel="0" collapsed="false">
      <c r="A3835" s="20" t="s">
        <v>8071</v>
      </c>
      <c r="B3835" s="53" t="n">
        <v>28636.96</v>
      </c>
    </row>
    <row r="3836" customFormat="false" ht="15.75" hidden="false" customHeight="false" outlineLevel="0" collapsed="false">
      <c r="A3836" s="20" t="s">
        <v>8072</v>
      </c>
      <c r="B3836" s="53" t="n">
        <v>38005.44</v>
      </c>
    </row>
    <row r="3837" customFormat="false" ht="15.75" hidden="false" customHeight="false" outlineLevel="0" collapsed="false">
      <c r="A3837" s="20" t="s">
        <v>8075</v>
      </c>
      <c r="B3837" s="53" t="n">
        <v>32931.36</v>
      </c>
    </row>
    <row r="3838" customFormat="false" ht="15.75" hidden="false" customHeight="false" outlineLevel="0" collapsed="false">
      <c r="A3838" s="20" t="s">
        <v>8076</v>
      </c>
      <c r="B3838" s="53" t="n">
        <v>5276.48</v>
      </c>
    </row>
    <row r="3839" customFormat="false" ht="15.75" hidden="false" customHeight="false" outlineLevel="0" collapsed="false">
      <c r="A3839" s="20" t="s">
        <v>8078</v>
      </c>
      <c r="B3839" s="53" t="n">
        <v>4572.48</v>
      </c>
    </row>
    <row r="3840" customFormat="false" ht="15.75" hidden="false" customHeight="false" outlineLevel="0" collapsed="false">
      <c r="A3840" s="20" t="s">
        <v>8079</v>
      </c>
      <c r="B3840" s="53" t="n">
        <v>3493.6</v>
      </c>
    </row>
    <row r="3841" customFormat="false" ht="15.75" hidden="false" customHeight="false" outlineLevel="0" collapsed="false">
      <c r="A3841" s="20" t="s">
        <v>8081</v>
      </c>
      <c r="B3841" s="53" t="n">
        <v>3027.2</v>
      </c>
    </row>
    <row r="3842" customFormat="false" ht="15.75" hidden="false" customHeight="false" outlineLevel="0" collapsed="false">
      <c r="A3842" s="20" t="s">
        <v>8082</v>
      </c>
      <c r="B3842" s="53" t="n">
        <v>6093.12</v>
      </c>
    </row>
    <row r="3843" customFormat="false" ht="15.75" hidden="false" customHeight="false" outlineLevel="0" collapsed="false">
      <c r="A3843" s="20" t="s">
        <v>8084</v>
      </c>
      <c r="B3843" s="53" t="n">
        <v>5278.24</v>
      </c>
    </row>
    <row r="3844" customFormat="false" ht="15.75" hidden="false" customHeight="false" outlineLevel="0" collapsed="false">
      <c r="A3844" s="20" t="s">
        <v>8085</v>
      </c>
      <c r="B3844" s="53" t="n">
        <v>4512.64</v>
      </c>
    </row>
    <row r="3845" customFormat="false" ht="15.75" hidden="false" customHeight="false" outlineLevel="0" collapsed="false">
      <c r="A3845" s="20" t="s">
        <v>8087</v>
      </c>
      <c r="B3845" s="53" t="n">
        <v>3910.72</v>
      </c>
    </row>
    <row r="3846" customFormat="false" ht="15.75" hidden="false" customHeight="false" outlineLevel="0" collapsed="false">
      <c r="A3846" s="20" t="s">
        <v>8088</v>
      </c>
      <c r="B3846" s="53" t="n">
        <v>23328.8</v>
      </c>
    </row>
    <row r="3847" customFormat="false" ht="15.75" hidden="false" customHeight="false" outlineLevel="0" collapsed="false">
      <c r="A3847" s="20" t="s">
        <v>8090</v>
      </c>
      <c r="B3847" s="53" t="n">
        <v>20213.6</v>
      </c>
    </row>
    <row r="3848" customFormat="false" ht="15.75" hidden="false" customHeight="false" outlineLevel="0" collapsed="false">
      <c r="A3848" s="20" t="s">
        <v>8091</v>
      </c>
      <c r="B3848" s="53" t="n">
        <v>3493.6</v>
      </c>
    </row>
    <row r="3849" customFormat="false" ht="15.75" hidden="false" customHeight="false" outlineLevel="0" collapsed="false">
      <c r="A3849" s="20" t="s">
        <v>8093</v>
      </c>
      <c r="B3849" s="53" t="n">
        <v>3027.2</v>
      </c>
    </row>
    <row r="3850" customFormat="false" ht="15.75" hidden="false" customHeight="false" outlineLevel="0" collapsed="false">
      <c r="A3850" s="20" t="s">
        <v>8094</v>
      </c>
      <c r="B3850" s="53" t="n">
        <v>3493.6</v>
      </c>
    </row>
    <row r="3851" customFormat="false" ht="15.75" hidden="false" customHeight="false" outlineLevel="0" collapsed="false">
      <c r="A3851" s="20" t="s">
        <v>8096</v>
      </c>
      <c r="B3851" s="53" t="n">
        <v>3027.2</v>
      </c>
    </row>
    <row r="3852" customFormat="false" ht="15.75" hidden="false" customHeight="false" outlineLevel="0" collapsed="false">
      <c r="A3852" s="20" t="s">
        <v>8097</v>
      </c>
      <c r="B3852" s="53" t="n">
        <v>3813.92</v>
      </c>
    </row>
    <row r="3853" customFormat="false" ht="15.75" hidden="false" customHeight="false" outlineLevel="0" collapsed="false">
      <c r="A3853" s="20" t="s">
        <v>8099</v>
      </c>
      <c r="B3853" s="53" t="n">
        <v>3303.52</v>
      </c>
    </row>
    <row r="3854" customFormat="false" ht="15.75" hidden="false" customHeight="false" outlineLevel="0" collapsed="false">
      <c r="A3854" s="20" t="s">
        <v>8100</v>
      </c>
      <c r="B3854" s="53" t="n">
        <v>3813.92</v>
      </c>
    </row>
    <row r="3855" customFormat="false" ht="15.75" hidden="false" customHeight="false" outlineLevel="0" collapsed="false">
      <c r="A3855" s="20" t="s">
        <v>8102</v>
      </c>
      <c r="B3855" s="53" t="n">
        <v>3303.52</v>
      </c>
    </row>
    <row r="3856" customFormat="false" ht="15.75" hidden="false" customHeight="false" outlineLevel="0" collapsed="false">
      <c r="A3856" s="20" t="s">
        <v>8103</v>
      </c>
      <c r="B3856" s="53" t="n">
        <v>5276.48</v>
      </c>
    </row>
    <row r="3857" customFormat="false" ht="15.75" hidden="false" customHeight="false" outlineLevel="0" collapsed="false">
      <c r="A3857" s="20" t="s">
        <v>8105</v>
      </c>
      <c r="B3857" s="53" t="n">
        <v>4572.48</v>
      </c>
    </row>
    <row r="3858" customFormat="false" ht="15.75" hidden="false" customHeight="false" outlineLevel="0" collapsed="false">
      <c r="A3858" s="20" t="s">
        <v>8106</v>
      </c>
      <c r="B3858" s="53" t="n">
        <v>3813.92</v>
      </c>
    </row>
    <row r="3859" customFormat="false" ht="15.75" hidden="false" customHeight="false" outlineLevel="0" collapsed="false">
      <c r="A3859" s="20" t="s">
        <v>8108</v>
      </c>
      <c r="B3859" s="53" t="n">
        <v>3303.52</v>
      </c>
    </row>
    <row r="3860" customFormat="false" ht="15.75" hidden="false" customHeight="false" outlineLevel="0" collapsed="false">
      <c r="A3860" s="20" t="s">
        <v>8109</v>
      </c>
      <c r="B3860" s="53" t="n">
        <v>6348.32</v>
      </c>
    </row>
    <row r="3861" customFormat="false" ht="15.75" hidden="false" customHeight="false" outlineLevel="0" collapsed="false">
      <c r="A3861" s="20" t="s">
        <v>8111</v>
      </c>
      <c r="B3861" s="53" t="n">
        <v>5501.76</v>
      </c>
    </row>
    <row r="3862" customFormat="false" ht="15.75" hidden="false" customHeight="false" outlineLevel="0" collapsed="false">
      <c r="A3862" s="20" t="s">
        <v>8112</v>
      </c>
      <c r="B3862" s="53" t="n">
        <v>5276.48</v>
      </c>
    </row>
    <row r="3863" customFormat="false" ht="15.75" hidden="false" customHeight="false" outlineLevel="0" collapsed="false">
      <c r="A3863" s="20" t="s">
        <v>8114</v>
      </c>
      <c r="B3863" s="53" t="n">
        <v>4572.48</v>
      </c>
    </row>
    <row r="3864" customFormat="false" ht="15.75" hidden="false" customHeight="false" outlineLevel="0" collapsed="false">
      <c r="A3864" s="20" t="s">
        <v>8115</v>
      </c>
      <c r="B3864" s="53" t="n">
        <v>2907.52</v>
      </c>
    </row>
    <row r="3865" customFormat="false" ht="15.75" hidden="false" customHeight="false" outlineLevel="0" collapsed="false">
      <c r="A3865" s="20" t="s">
        <v>8118</v>
      </c>
      <c r="B3865" s="53" t="n">
        <v>2518.56</v>
      </c>
    </row>
    <row r="3866" customFormat="false" ht="15.75" hidden="false" customHeight="false" outlineLevel="0" collapsed="false">
      <c r="A3866" s="20" t="s">
        <v>8119</v>
      </c>
      <c r="B3866" s="53" t="n">
        <v>5276.48</v>
      </c>
    </row>
    <row r="3867" customFormat="false" ht="15.75" hidden="false" customHeight="false" outlineLevel="0" collapsed="false">
      <c r="A3867" s="20" t="s">
        <v>8121</v>
      </c>
      <c r="B3867" s="53" t="n">
        <v>4572.48</v>
      </c>
    </row>
    <row r="3868" customFormat="false" ht="15.75" hidden="false" customHeight="false" outlineLevel="0" collapsed="false">
      <c r="A3868" s="20" t="s">
        <v>8122</v>
      </c>
      <c r="B3868" s="53" t="n">
        <v>3813.92</v>
      </c>
    </row>
    <row r="3869" customFormat="false" ht="15.75" hidden="false" customHeight="false" outlineLevel="0" collapsed="false">
      <c r="A3869" s="20" t="s">
        <v>8124</v>
      </c>
      <c r="B3869" s="53" t="n">
        <v>3303.52</v>
      </c>
    </row>
    <row r="3870" customFormat="false" ht="15.75" hidden="false" customHeight="false" outlineLevel="0" collapsed="false">
      <c r="A3870" s="20" t="s">
        <v>8125</v>
      </c>
      <c r="B3870" s="53" t="n">
        <v>4104.32</v>
      </c>
    </row>
    <row r="3871" customFormat="false" ht="15.75" hidden="false" customHeight="false" outlineLevel="0" collapsed="false">
      <c r="A3871" s="20" t="s">
        <v>8127</v>
      </c>
      <c r="B3871" s="53" t="n">
        <v>3556.96</v>
      </c>
    </row>
    <row r="3872" customFormat="false" ht="15.75" hidden="false" customHeight="false" outlineLevel="0" collapsed="false">
      <c r="A3872" s="20" t="s">
        <v>8128</v>
      </c>
      <c r="B3872" s="53" t="n">
        <v>4104.32</v>
      </c>
    </row>
    <row r="3873" customFormat="false" ht="15.75" hidden="false" customHeight="false" outlineLevel="0" collapsed="false">
      <c r="A3873" s="20" t="s">
        <v>8130</v>
      </c>
      <c r="B3873" s="53" t="n">
        <v>3556.96</v>
      </c>
    </row>
    <row r="3874" customFormat="false" ht="15.75" hidden="false" customHeight="false" outlineLevel="0" collapsed="false">
      <c r="A3874" s="20" t="s">
        <v>8131</v>
      </c>
      <c r="B3874" s="53" t="n">
        <v>4285.6</v>
      </c>
    </row>
    <row r="3875" customFormat="false" ht="15.75" hidden="false" customHeight="false" outlineLevel="0" collapsed="false">
      <c r="A3875" s="20" t="s">
        <v>8133</v>
      </c>
      <c r="B3875" s="53" t="n">
        <v>3713.6</v>
      </c>
    </row>
    <row r="3876" customFormat="false" ht="15.75" hidden="false" customHeight="false" outlineLevel="0" collapsed="false">
      <c r="A3876" s="20" t="s">
        <v>8134</v>
      </c>
      <c r="B3876" s="53" t="n">
        <v>3813.92</v>
      </c>
    </row>
    <row r="3877" customFormat="false" ht="15.75" hidden="false" customHeight="false" outlineLevel="0" collapsed="false">
      <c r="A3877" s="20" t="s">
        <v>8136</v>
      </c>
      <c r="B3877" s="53" t="n">
        <v>3303.52</v>
      </c>
    </row>
    <row r="3878" customFormat="false" ht="15.75" hidden="false" customHeight="false" outlineLevel="0" collapsed="false">
      <c r="A3878" s="20" t="s">
        <v>8137</v>
      </c>
      <c r="B3878" s="53" t="n">
        <v>3662.56</v>
      </c>
    </row>
    <row r="3879" customFormat="false" ht="15.75" hidden="false" customHeight="false" outlineLevel="0" collapsed="false">
      <c r="A3879" s="20" t="s">
        <v>8139</v>
      </c>
      <c r="B3879" s="53" t="n">
        <v>3173.28</v>
      </c>
    </row>
    <row r="3880" customFormat="false" ht="15.75" hidden="false" customHeight="false" outlineLevel="0" collapsed="false">
      <c r="A3880" s="20" t="s">
        <v>8140</v>
      </c>
      <c r="B3880" s="53" t="n">
        <v>2258.08</v>
      </c>
    </row>
    <row r="3881" customFormat="false" ht="15.75" hidden="false" customHeight="false" outlineLevel="0" collapsed="false">
      <c r="A3881" s="20" t="s">
        <v>8143</v>
      </c>
      <c r="B3881" s="53" t="n">
        <v>1957.12</v>
      </c>
    </row>
    <row r="3882" customFormat="false" ht="15.75" hidden="false" customHeight="false" outlineLevel="0" collapsed="false">
      <c r="A3882" s="20" t="s">
        <v>8144</v>
      </c>
      <c r="B3882" s="53" t="n">
        <v>4512.64</v>
      </c>
    </row>
    <row r="3883" customFormat="false" ht="15.75" hidden="false" customHeight="false" outlineLevel="0" collapsed="false">
      <c r="A3883" s="20" t="s">
        <v>8146</v>
      </c>
      <c r="B3883" s="53" t="n">
        <v>3910.72</v>
      </c>
    </row>
    <row r="3884" customFormat="false" ht="15.75" hidden="false" customHeight="false" outlineLevel="0" collapsed="false">
      <c r="A3884" s="20" t="s">
        <v>8147</v>
      </c>
      <c r="B3884" s="53" t="n">
        <v>7316.32</v>
      </c>
    </row>
    <row r="3885" customFormat="false" ht="15.75" hidden="false" customHeight="false" outlineLevel="0" collapsed="false">
      <c r="A3885" s="20" t="s">
        <v>8149</v>
      </c>
      <c r="B3885" s="53" t="n">
        <v>6339.52</v>
      </c>
    </row>
    <row r="3886" customFormat="false" ht="15.75" hidden="false" customHeight="false" outlineLevel="0" collapsed="false">
      <c r="A3886" s="20" t="s">
        <v>8150</v>
      </c>
      <c r="B3886" s="53" t="n">
        <v>4104.32</v>
      </c>
    </row>
    <row r="3887" customFormat="false" ht="15.75" hidden="false" customHeight="false" outlineLevel="0" collapsed="false">
      <c r="A3887" s="20" t="s">
        <v>8152</v>
      </c>
      <c r="B3887" s="53" t="n">
        <v>3556.96</v>
      </c>
    </row>
    <row r="3888" customFormat="false" ht="15.75" hidden="false" customHeight="false" outlineLevel="0" collapsed="false">
      <c r="A3888" s="20" t="s">
        <v>8153</v>
      </c>
      <c r="B3888" s="53" t="n">
        <v>8722.56</v>
      </c>
    </row>
    <row r="3889" customFormat="false" ht="15.75" hidden="false" customHeight="false" outlineLevel="0" collapsed="false">
      <c r="A3889" s="20" t="s">
        <v>8155</v>
      </c>
      <c r="B3889" s="53" t="n">
        <v>7557.44</v>
      </c>
    </row>
    <row r="3890" customFormat="false" ht="15.75" hidden="false" customHeight="false" outlineLevel="0" collapsed="false">
      <c r="A3890" s="20" t="s">
        <v>8156</v>
      </c>
      <c r="B3890" s="53" t="n">
        <v>6348.32</v>
      </c>
    </row>
    <row r="3891" customFormat="false" ht="15.75" hidden="false" customHeight="false" outlineLevel="0" collapsed="false">
      <c r="A3891" s="20" t="s">
        <v>8158</v>
      </c>
      <c r="B3891" s="53" t="n">
        <v>5501.76</v>
      </c>
    </row>
    <row r="3892" customFormat="false" ht="15.75" hidden="false" customHeight="false" outlineLevel="0" collapsed="false">
      <c r="A3892" s="20" t="s">
        <v>8159</v>
      </c>
      <c r="B3892" s="53" t="n">
        <v>16524.64</v>
      </c>
    </row>
    <row r="3893" customFormat="false" ht="15.75" hidden="false" customHeight="false" outlineLevel="0" collapsed="false">
      <c r="A3893" s="20" t="s">
        <v>8161</v>
      </c>
      <c r="B3893" s="53" t="n">
        <v>14317.6</v>
      </c>
    </row>
    <row r="3894" customFormat="false" ht="15.75" hidden="false" customHeight="false" outlineLevel="0" collapsed="false">
      <c r="A3894" s="20" t="s">
        <v>8162</v>
      </c>
      <c r="B3894" s="53" t="n">
        <v>6348.32</v>
      </c>
    </row>
    <row r="3895" customFormat="false" ht="15.75" hidden="false" customHeight="false" outlineLevel="0" collapsed="false">
      <c r="A3895" s="20" t="s">
        <v>8164</v>
      </c>
      <c r="B3895" s="53" t="n">
        <v>5501.76</v>
      </c>
    </row>
    <row r="3896" customFormat="false" ht="15.75" hidden="false" customHeight="false" outlineLevel="0" collapsed="false">
      <c r="A3896" s="20" t="s">
        <v>8165</v>
      </c>
      <c r="B3896" s="53" t="n">
        <v>6348.32</v>
      </c>
    </row>
    <row r="3897" customFormat="false" ht="15.75" hidden="false" customHeight="false" outlineLevel="0" collapsed="false">
      <c r="A3897" s="20" t="s">
        <v>8167</v>
      </c>
      <c r="B3897" s="53" t="n">
        <v>5501.76</v>
      </c>
    </row>
    <row r="3898" customFormat="false" ht="15.75" hidden="false" customHeight="false" outlineLevel="0" collapsed="false">
      <c r="A3898" s="20" t="s">
        <v>8168</v>
      </c>
      <c r="B3898" s="53" t="n">
        <v>3493.6</v>
      </c>
    </row>
    <row r="3899" customFormat="false" ht="15.75" hidden="false" customHeight="false" outlineLevel="0" collapsed="false">
      <c r="A3899" s="20" t="s">
        <v>8170</v>
      </c>
      <c r="B3899" s="53" t="n">
        <v>3027.2</v>
      </c>
    </row>
    <row r="3900" customFormat="false" ht="15.75" hidden="false" customHeight="false" outlineLevel="0" collapsed="false">
      <c r="A3900" s="20" t="s">
        <v>8171</v>
      </c>
      <c r="B3900" s="53" t="n">
        <v>6348.32</v>
      </c>
    </row>
    <row r="3901" customFormat="false" ht="15.75" hidden="false" customHeight="false" outlineLevel="0" collapsed="false">
      <c r="A3901" s="20" t="s">
        <v>8173</v>
      </c>
      <c r="B3901" s="53" t="n">
        <v>5501.76</v>
      </c>
    </row>
    <row r="3902" customFormat="false" ht="15.75" hidden="false" customHeight="false" outlineLevel="0" collapsed="false">
      <c r="A3902" s="20" t="s">
        <v>8174</v>
      </c>
      <c r="B3902" s="53" t="n">
        <v>6348.32</v>
      </c>
    </row>
    <row r="3903" customFormat="false" ht="15.75" hidden="false" customHeight="false" outlineLevel="0" collapsed="false">
      <c r="A3903" s="20" t="s">
        <v>8176</v>
      </c>
      <c r="B3903" s="53" t="n">
        <v>5501.76</v>
      </c>
    </row>
    <row r="3904" customFormat="false" ht="15.75" hidden="false" customHeight="false" outlineLevel="0" collapsed="false">
      <c r="A3904" s="20" t="s">
        <v>8177</v>
      </c>
      <c r="B3904" s="53" t="n">
        <v>16524.64</v>
      </c>
    </row>
    <row r="3905" customFormat="false" ht="15.75" hidden="false" customHeight="false" outlineLevel="0" collapsed="false">
      <c r="A3905" s="20" t="s">
        <v>8179</v>
      </c>
      <c r="B3905" s="53" t="n">
        <v>14317.6</v>
      </c>
    </row>
    <row r="3906" customFormat="false" ht="15.75" hidden="false" customHeight="false" outlineLevel="0" collapsed="false">
      <c r="A3906" s="20" t="s">
        <v>8180</v>
      </c>
      <c r="B3906" s="53" t="n">
        <v>4512.64</v>
      </c>
    </row>
    <row r="3907" customFormat="false" ht="15.75" hidden="false" customHeight="false" outlineLevel="0" collapsed="false">
      <c r="A3907" s="20" t="s">
        <v>8182</v>
      </c>
      <c r="B3907" s="53" t="n">
        <v>3910.72</v>
      </c>
    </row>
    <row r="3908" customFormat="false" ht="15.75" hidden="false" customHeight="false" outlineLevel="0" collapsed="false">
      <c r="A3908" s="20" t="s">
        <v>8183</v>
      </c>
      <c r="B3908" s="53" t="n">
        <v>3493.6</v>
      </c>
    </row>
    <row r="3909" customFormat="false" ht="15.75" hidden="false" customHeight="false" outlineLevel="0" collapsed="false">
      <c r="A3909" s="20" t="s">
        <v>8185</v>
      </c>
      <c r="B3909" s="53" t="n">
        <v>3027.2</v>
      </c>
    </row>
    <row r="3910" customFormat="false" ht="15.75" hidden="false" customHeight="false" outlineLevel="0" collapsed="false">
      <c r="A3910" s="20" t="s">
        <v>8186</v>
      </c>
      <c r="B3910" s="53" t="n">
        <v>4104.32</v>
      </c>
    </row>
    <row r="3911" customFormat="false" ht="15.75" hidden="false" customHeight="false" outlineLevel="0" collapsed="false">
      <c r="A3911" s="20" t="s">
        <v>8188</v>
      </c>
      <c r="B3911" s="53" t="n">
        <v>3556.96</v>
      </c>
    </row>
    <row r="3912" customFormat="false" ht="15.75" hidden="false" customHeight="false" outlineLevel="0" collapsed="false">
      <c r="A3912" s="20" t="s">
        <v>8189</v>
      </c>
      <c r="B3912" s="53" t="n">
        <v>4104.32</v>
      </c>
    </row>
    <row r="3913" customFormat="false" ht="15.75" hidden="false" customHeight="false" outlineLevel="0" collapsed="false">
      <c r="A3913" s="20" t="s">
        <v>8191</v>
      </c>
      <c r="B3913" s="53" t="n">
        <v>3556.96</v>
      </c>
    </row>
    <row r="3914" customFormat="false" ht="15.75" hidden="false" customHeight="false" outlineLevel="0" collapsed="false">
      <c r="A3914" s="20" t="s">
        <v>8192</v>
      </c>
      <c r="B3914" s="53" t="n">
        <v>2761.44</v>
      </c>
    </row>
    <row r="3915" customFormat="false" ht="15.75" hidden="false" customHeight="false" outlineLevel="0" collapsed="false">
      <c r="A3915" s="20" t="s">
        <v>8194</v>
      </c>
      <c r="B3915" s="53" t="n">
        <v>2393.6</v>
      </c>
    </row>
    <row r="3916" customFormat="false" ht="15.75" hidden="false" customHeight="false" outlineLevel="0" collapsed="false">
      <c r="A3916" s="20" t="s">
        <v>8195</v>
      </c>
      <c r="B3916" s="53" t="n">
        <v>2761.44</v>
      </c>
    </row>
    <row r="3917" customFormat="false" ht="15.75" hidden="false" customHeight="false" outlineLevel="0" collapsed="false">
      <c r="A3917" s="20" t="s">
        <v>8197</v>
      </c>
      <c r="B3917" s="53" t="n">
        <v>2393.6</v>
      </c>
    </row>
    <row r="3918" customFormat="false" ht="15.75" hidden="false" customHeight="false" outlineLevel="0" collapsed="false">
      <c r="A3918" s="20" t="s">
        <v>8198</v>
      </c>
      <c r="B3918" s="53" t="n">
        <v>13632.13</v>
      </c>
    </row>
    <row r="3919" customFormat="false" ht="15.75" hidden="false" customHeight="false" outlineLevel="0" collapsed="false">
      <c r="A3919" s="20" t="s">
        <v>8200</v>
      </c>
      <c r="B3919" s="53" t="n">
        <v>11808.46</v>
      </c>
    </row>
    <row r="3920" customFormat="false" ht="15.75" hidden="false" customHeight="false" outlineLevel="0" collapsed="false">
      <c r="A3920" s="20" t="s">
        <v>8201</v>
      </c>
      <c r="B3920" s="53" t="n">
        <v>27264.27</v>
      </c>
    </row>
    <row r="3921" customFormat="false" ht="15.75" hidden="false" customHeight="false" outlineLevel="0" collapsed="false">
      <c r="A3921" s="20" t="s">
        <v>8203</v>
      </c>
      <c r="B3921" s="53" t="n">
        <v>23616.93</v>
      </c>
    </row>
    <row r="3922" customFormat="false" ht="15.75" hidden="false" customHeight="false" outlineLevel="0" collapsed="false">
      <c r="A3922" s="20" t="s">
        <v>8204</v>
      </c>
      <c r="B3922" s="53" t="n">
        <v>40896.41</v>
      </c>
    </row>
    <row r="3923" customFormat="false" ht="15.75" hidden="false" customHeight="false" outlineLevel="0" collapsed="false">
      <c r="A3923" s="20" t="s">
        <v>8206</v>
      </c>
      <c r="B3923" s="53" t="n">
        <v>35425.4</v>
      </c>
    </row>
    <row r="3924" customFormat="false" ht="15.75" hidden="false" customHeight="false" outlineLevel="0" collapsed="false">
      <c r="A3924" s="20" t="s">
        <v>8207</v>
      </c>
      <c r="B3924" s="53" t="n">
        <v>54528.55</v>
      </c>
    </row>
    <row r="3925" customFormat="false" ht="15.75" hidden="false" customHeight="false" outlineLevel="0" collapsed="false">
      <c r="A3925" s="20" t="s">
        <v>8209</v>
      </c>
      <c r="B3925" s="53" t="n">
        <v>47233.87</v>
      </c>
    </row>
    <row r="3926" customFormat="false" ht="15.75" hidden="false" customHeight="false" outlineLevel="0" collapsed="false">
      <c r="A3926" s="20" t="s">
        <v>8210</v>
      </c>
      <c r="B3926" s="53" t="n">
        <v>10564.04</v>
      </c>
    </row>
    <row r="3927" customFormat="false" ht="15.75" hidden="false" customHeight="false" outlineLevel="0" collapsed="false">
      <c r="A3927" s="20" t="s">
        <v>8214</v>
      </c>
      <c r="B3927" s="53" t="n">
        <v>9150.81</v>
      </c>
    </row>
    <row r="3928" customFormat="false" ht="15.75" hidden="false" customHeight="false" outlineLevel="0" collapsed="false">
      <c r="A3928" s="20" t="s">
        <v>8215</v>
      </c>
      <c r="B3928" s="53" t="n">
        <v>21128.08</v>
      </c>
    </row>
    <row r="3929" customFormat="false" ht="15.75" hidden="false" customHeight="false" outlineLevel="0" collapsed="false">
      <c r="A3929" s="20" t="s">
        <v>8218</v>
      </c>
      <c r="B3929" s="53" t="n">
        <v>18301.63</v>
      </c>
    </row>
    <row r="3930" customFormat="false" ht="15.75" hidden="false" customHeight="false" outlineLevel="0" collapsed="false">
      <c r="A3930" s="20" t="s">
        <v>8219</v>
      </c>
      <c r="B3930" s="53" t="n">
        <v>31692.13</v>
      </c>
    </row>
    <row r="3931" customFormat="false" ht="15.75" hidden="false" customHeight="false" outlineLevel="0" collapsed="false">
      <c r="A3931" s="20" t="s">
        <v>8221</v>
      </c>
      <c r="B3931" s="53" t="n">
        <v>27452.44</v>
      </c>
    </row>
    <row r="3932" customFormat="false" ht="15.75" hidden="false" customHeight="false" outlineLevel="0" collapsed="false">
      <c r="A3932" s="20" t="s">
        <v>8222</v>
      </c>
      <c r="B3932" s="53" t="n">
        <v>42256.17</v>
      </c>
    </row>
    <row r="3933" customFormat="false" ht="15.75" hidden="false" customHeight="false" outlineLevel="0" collapsed="false">
      <c r="A3933" s="20" t="s">
        <v>8224</v>
      </c>
      <c r="B3933" s="53" t="n">
        <v>36603.26</v>
      </c>
    </row>
    <row r="3934" customFormat="false" ht="15.75" hidden="false" customHeight="false" outlineLevel="0" collapsed="false">
      <c r="A3934" s="20" t="s">
        <v>8225</v>
      </c>
      <c r="B3934" s="53" t="n">
        <v>8545</v>
      </c>
    </row>
    <row r="3935" customFormat="false" ht="15.75" hidden="false" customHeight="false" outlineLevel="0" collapsed="false">
      <c r="A3935" s="20" t="s">
        <v>8227</v>
      </c>
      <c r="B3935" s="53" t="n">
        <v>7404</v>
      </c>
    </row>
    <row r="3936" customFormat="false" ht="15.75" hidden="false" customHeight="false" outlineLevel="0" collapsed="false">
      <c r="A3936" s="20" t="s">
        <v>8228</v>
      </c>
      <c r="B3936" s="53" t="n">
        <v>16256.24</v>
      </c>
    </row>
    <row r="3937" customFormat="false" ht="15.75" hidden="false" customHeight="false" outlineLevel="0" collapsed="false">
      <c r="A3937" s="20" t="s">
        <v>8230</v>
      </c>
      <c r="B3937" s="53" t="n">
        <v>14085.99</v>
      </c>
    </row>
    <row r="3938" customFormat="false" ht="15.75" hidden="false" customHeight="false" outlineLevel="0" collapsed="false">
      <c r="A3938" s="20" t="s">
        <v>8231</v>
      </c>
      <c r="B3938" s="53" t="n">
        <v>32512.48</v>
      </c>
    </row>
    <row r="3939" customFormat="false" ht="15.75" hidden="false" customHeight="false" outlineLevel="0" collapsed="false">
      <c r="A3939" s="20" t="s">
        <v>8234</v>
      </c>
      <c r="B3939" s="53" t="n">
        <v>28171.98</v>
      </c>
    </row>
    <row r="3940" customFormat="false" ht="15.75" hidden="false" customHeight="false" outlineLevel="0" collapsed="false">
      <c r="A3940" s="20" t="s">
        <v>8235</v>
      </c>
      <c r="B3940" s="53" t="n">
        <v>48768.72</v>
      </c>
    </row>
    <row r="3941" customFormat="false" ht="15.75" hidden="false" customHeight="false" outlineLevel="0" collapsed="false">
      <c r="A3941" s="20" t="s">
        <v>8237</v>
      </c>
      <c r="B3941" s="53" t="n">
        <v>42257.97</v>
      </c>
    </row>
    <row r="3942" customFormat="false" ht="15.75" hidden="false" customHeight="false" outlineLevel="0" collapsed="false">
      <c r="A3942" s="20" t="s">
        <v>8238</v>
      </c>
      <c r="B3942" s="53" t="n">
        <v>65024.97</v>
      </c>
    </row>
    <row r="3943" customFormat="false" ht="15.75" hidden="false" customHeight="false" outlineLevel="0" collapsed="false">
      <c r="A3943" s="20" t="s">
        <v>8240</v>
      </c>
      <c r="B3943" s="53" t="n">
        <v>56343.97</v>
      </c>
    </row>
    <row r="3944" customFormat="false" ht="15.75" hidden="false" customHeight="false" outlineLevel="0" collapsed="false">
      <c r="A3944" s="20" t="s">
        <v>8241</v>
      </c>
      <c r="B3944" s="53" t="n">
        <v>12597.55</v>
      </c>
    </row>
    <row r="3945" customFormat="false" ht="15.75" hidden="false" customHeight="false" outlineLevel="0" collapsed="false">
      <c r="A3945" s="20" t="s">
        <v>8244</v>
      </c>
      <c r="B3945" s="53" t="n">
        <v>10915.75</v>
      </c>
    </row>
    <row r="3946" customFormat="false" ht="15.75" hidden="false" customHeight="false" outlineLevel="0" collapsed="false">
      <c r="A3946" s="20" t="s">
        <v>8245</v>
      </c>
      <c r="B3946" s="53" t="n">
        <v>25195.11</v>
      </c>
    </row>
    <row r="3947" customFormat="false" ht="15.75" hidden="false" customHeight="false" outlineLevel="0" collapsed="false">
      <c r="A3947" s="20" t="s">
        <v>8248</v>
      </c>
      <c r="B3947" s="53" t="n">
        <v>21831.5</v>
      </c>
    </row>
    <row r="3948" customFormat="false" ht="15.75" hidden="false" customHeight="false" outlineLevel="0" collapsed="false">
      <c r="A3948" s="20" t="s">
        <v>8249</v>
      </c>
      <c r="B3948" s="53" t="n">
        <v>37792.67</v>
      </c>
    </row>
    <row r="3949" customFormat="false" ht="15.75" hidden="false" customHeight="false" outlineLevel="0" collapsed="false">
      <c r="A3949" s="20" t="s">
        <v>8251</v>
      </c>
      <c r="B3949" s="53" t="n">
        <v>32747.25</v>
      </c>
    </row>
    <row r="3950" customFormat="false" ht="15.75" hidden="false" customHeight="false" outlineLevel="0" collapsed="false">
      <c r="A3950" s="20" t="s">
        <v>8252</v>
      </c>
      <c r="B3950" s="53" t="n">
        <v>50390.23</v>
      </c>
    </row>
    <row r="3951" customFormat="false" ht="15.75" hidden="false" customHeight="false" outlineLevel="0" collapsed="false">
      <c r="A3951" s="20" t="s">
        <v>8254</v>
      </c>
      <c r="B3951" s="53" t="n">
        <v>43663.01</v>
      </c>
    </row>
    <row r="3952" customFormat="false" ht="15.75" hidden="false" customHeight="false" outlineLevel="0" collapsed="false">
      <c r="A3952" s="20" t="s">
        <v>8255</v>
      </c>
      <c r="B3952" s="53" t="n">
        <v>4612</v>
      </c>
    </row>
    <row r="3953" customFormat="false" ht="15.75" hidden="false" customHeight="false" outlineLevel="0" collapsed="false">
      <c r="A3953" s="20" t="s">
        <v>8257</v>
      </c>
      <c r="B3953" s="53" t="n">
        <v>4124</v>
      </c>
    </row>
    <row r="3954" customFormat="false" ht="15.75" hidden="false" customHeight="false" outlineLevel="0" collapsed="false">
      <c r="A3954" s="20" t="s">
        <v>8258</v>
      </c>
      <c r="B3954" s="53" t="n">
        <v>26.81</v>
      </c>
    </row>
    <row r="3955" customFormat="false" ht="15.75" hidden="false" customHeight="false" outlineLevel="0" collapsed="false">
      <c r="A3955" s="20" t="s">
        <v>8265</v>
      </c>
      <c r="B3955" s="53" t="n">
        <v>23.27</v>
      </c>
    </row>
    <row r="3956" customFormat="false" ht="15.75" hidden="false" customHeight="false" outlineLevel="0" collapsed="false">
      <c r="A3956" s="20" t="s">
        <v>8266</v>
      </c>
      <c r="B3956" s="53" t="n">
        <v>39.23</v>
      </c>
    </row>
    <row r="3957" customFormat="false" ht="15.75" hidden="false" customHeight="false" outlineLevel="0" collapsed="false">
      <c r="A3957" s="20" t="s">
        <v>8269</v>
      </c>
      <c r="B3957" s="53" t="n">
        <v>34.07</v>
      </c>
    </row>
    <row r="3958" customFormat="false" ht="15.75" hidden="false" customHeight="false" outlineLevel="0" collapsed="false">
      <c r="A3958" s="20" t="s">
        <v>8270</v>
      </c>
      <c r="B3958" s="53" t="n">
        <v>54.59</v>
      </c>
    </row>
    <row r="3959" customFormat="false" ht="15.75" hidden="false" customHeight="false" outlineLevel="0" collapsed="false">
      <c r="A3959" s="20" t="s">
        <v>8273</v>
      </c>
      <c r="B3959" s="53" t="n">
        <v>47.75</v>
      </c>
    </row>
    <row r="3960" customFormat="false" ht="15.75" hidden="false" customHeight="false" outlineLevel="0" collapsed="false">
      <c r="A3960" s="20" t="s">
        <v>8274</v>
      </c>
      <c r="B3960" s="53" t="n">
        <v>69.66</v>
      </c>
    </row>
    <row r="3961" customFormat="false" ht="15.75" hidden="false" customHeight="false" outlineLevel="0" collapsed="false">
      <c r="A3961" s="20" t="s">
        <v>8276</v>
      </c>
      <c r="B3961" s="53" t="n">
        <v>61.07</v>
      </c>
    </row>
    <row r="3962" customFormat="false" ht="15.75" hidden="false" customHeight="false" outlineLevel="0" collapsed="false">
      <c r="A3962" s="20" t="s">
        <v>8277</v>
      </c>
      <c r="B3962" s="53" t="n">
        <v>82.02</v>
      </c>
    </row>
    <row r="3963" customFormat="false" ht="15.75" hidden="false" customHeight="false" outlineLevel="0" collapsed="false">
      <c r="A3963" s="20" t="s">
        <v>8279</v>
      </c>
      <c r="B3963" s="53" t="n">
        <v>71.94</v>
      </c>
    </row>
    <row r="3964" customFormat="false" ht="15.75" hidden="false" customHeight="false" outlineLevel="0" collapsed="false">
      <c r="A3964" s="20" t="s">
        <v>8280</v>
      </c>
      <c r="B3964" s="53" t="n">
        <v>39.16</v>
      </c>
    </row>
    <row r="3965" customFormat="false" ht="15.75" hidden="false" customHeight="false" outlineLevel="0" collapsed="false">
      <c r="A3965" s="20" t="s">
        <v>8287</v>
      </c>
      <c r="B3965" s="53" t="n">
        <v>34.26</v>
      </c>
    </row>
    <row r="3966" customFormat="false" ht="15.75" hidden="false" customHeight="false" outlineLevel="0" collapsed="false">
      <c r="A3966" s="20" t="s">
        <v>8288</v>
      </c>
      <c r="B3966" s="53" t="n">
        <v>58.1</v>
      </c>
    </row>
    <row r="3967" customFormat="false" ht="15.75" hidden="false" customHeight="false" outlineLevel="0" collapsed="false">
      <c r="A3967" s="20" t="s">
        <v>8291</v>
      </c>
      <c r="B3967" s="53" t="n">
        <v>50.83</v>
      </c>
    </row>
    <row r="3968" customFormat="false" ht="15.75" hidden="false" customHeight="false" outlineLevel="0" collapsed="false">
      <c r="A3968" s="20" t="s">
        <v>8292</v>
      </c>
      <c r="B3968" s="53" t="n">
        <v>72.06</v>
      </c>
    </row>
    <row r="3969" customFormat="false" ht="15.75" hidden="false" customHeight="false" outlineLevel="0" collapsed="false">
      <c r="A3969" s="20" t="s">
        <v>8294</v>
      </c>
      <c r="B3969" s="53" t="n">
        <v>63.18</v>
      </c>
    </row>
    <row r="3970" customFormat="false" ht="15.75" hidden="false" customHeight="false" outlineLevel="0" collapsed="false">
      <c r="A3970" s="20" t="s">
        <v>8295</v>
      </c>
      <c r="B3970" s="53" t="n">
        <v>89.89</v>
      </c>
    </row>
    <row r="3971" customFormat="false" ht="15.75" hidden="false" customHeight="false" outlineLevel="0" collapsed="false">
      <c r="A3971" s="20" t="s">
        <v>8297</v>
      </c>
      <c r="B3971" s="53" t="n">
        <v>78.78</v>
      </c>
    </row>
    <row r="3972" customFormat="false" ht="15.75" hidden="false" customHeight="false" outlineLevel="0" collapsed="false">
      <c r="A3972" s="20" t="s">
        <v>8298</v>
      </c>
      <c r="B3972" s="53" t="n">
        <v>104.52</v>
      </c>
    </row>
    <row r="3973" customFormat="false" ht="15.75" hidden="false" customHeight="false" outlineLevel="0" collapsed="false">
      <c r="A3973" s="20" t="s">
        <v>8300</v>
      </c>
      <c r="B3973" s="53" t="n">
        <v>91.72</v>
      </c>
    </row>
    <row r="3974" customFormat="false" ht="15.75" hidden="false" customHeight="false" outlineLevel="0" collapsed="false">
      <c r="A3974" s="20" t="s">
        <v>8301</v>
      </c>
      <c r="B3974" s="53" t="n">
        <v>128.94</v>
      </c>
    </row>
    <row r="3975" customFormat="false" ht="15.75" hidden="false" customHeight="false" outlineLevel="0" collapsed="false">
      <c r="A3975" s="20" t="s">
        <v>8303</v>
      </c>
      <c r="B3975" s="53" t="n">
        <v>113.17</v>
      </c>
    </row>
    <row r="3976" customFormat="false" ht="15.75" hidden="false" customHeight="false" outlineLevel="0" collapsed="false">
      <c r="A3976" s="20" t="s">
        <v>8304</v>
      </c>
      <c r="B3976" s="53" t="n">
        <v>149.18</v>
      </c>
    </row>
    <row r="3977" customFormat="false" ht="15.75" hidden="false" customHeight="false" outlineLevel="0" collapsed="false">
      <c r="A3977" s="20" t="s">
        <v>8306</v>
      </c>
      <c r="B3977" s="53" t="n">
        <v>131.03</v>
      </c>
    </row>
    <row r="3978" customFormat="false" ht="15.75" hidden="false" customHeight="false" outlineLevel="0" collapsed="false">
      <c r="A3978" s="20" t="s">
        <v>8307</v>
      </c>
      <c r="B3978" s="53" t="n">
        <v>247.11</v>
      </c>
    </row>
    <row r="3979" customFormat="false" ht="15.75" hidden="false" customHeight="false" outlineLevel="0" collapsed="false">
      <c r="A3979" s="20" t="s">
        <v>8313</v>
      </c>
      <c r="B3979" s="53" t="n">
        <v>226.37</v>
      </c>
    </row>
    <row r="3980" customFormat="false" ht="15.75" hidden="false" customHeight="false" outlineLevel="0" collapsed="false">
      <c r="A3980" s="20" t="s">
        <v>8314</v>
      </c>
      <c r="B3980" s="53" t="n">
        <v>274.53</v>
      </c>
    </row>
    <row r="3981" customFormat="false" ht="15.75" hidden="false" customHeight="false" outlineLevel="0" collapsed="false">
      <c r="A3981" s="20" t="s">
        <v>8316</v>
      </c>
      <c r="B3981" s="53" t="n">
        <v>251.88</v>
      </c>
    </row>
    <row r="3982" customFormat="false" ht="15.75" hidden="false" customHeight="false" outlineLevel="0" collapsed="false">
      <c r="A3982" s="20" t="s">
        <v>8317</v>
      </c>
      <c r="B3982" s="53" t="n">
        <v>309.33</v>
      </c>
    </row>
    <row r="3983" customFormat="false" ht="15.75" hidden="false" customHeight="false" outlineLevel="0" collapsed="false">
      <c r="A3983" s="20" t="s">
        <v>8319</v>
      </c>
      <c r="B3983" s="53" t="n">
        <v>283.8</v>
      </c>
    </row>
    <row r="3984" customFormat="false" ht="15.75" hidden="false" customHeight="false" outlineLevel="0" collapsed="false">
      <c r="A3984" s="20" t="s">
        <v>8320</v>
      </c>
      <c r="B3984" s="53" t="n">
        <v>373.2</v>
      </c>
    </row>
    <row r="3985" customFormat="false" ht="15.75" hidden="false" customHeight="false" outlineLevel="0" collapsed="false">
      <c r="A3985" s="20" t="s">
        <v>8322</v>
      </c>
      <c r="B3985" s="53" t="n">
        <v>341.19</v>
      </c>
    </row>
    <row r="3986" customFormat="false" ht="15.75" hidden="false" customHeight="false" outlineLevel="0" collapsed="false">
      <c r="A3986" s="20" t="s">
        <v>8323</v>
      </c>
      <c r="B3986" s="53" t="n">
        <v>441.05</v>
      </c>
    </row>
    <row r="3987" customFormat="false" ht="15.75" hidden="false" customHeight="false" outlineLevel="0" collapsed="false">
      <c r="A3987" s="20" t="s">
        <v>8325</v>
      </c>
      <c r="B3987" s="53" t="n">
        <v>402.29</v>
      </c>
    </row>
    <row r="3988" customFormat="false" ht="15.75" hidden="false" customHeight="false" outlineLevel="0" collapsed="false">
      <c r="A3988" s="20" t="s">
        <v>8326</v>
      </c>
      <c r="B3988" s="53" t="n">
        <v>490.57</v>
      </c>
    </row>
    <row r="3989" customFormat="false" ht="15.75" hidden="false" customHeight="false" outlineLevel="0" collapsed="false">
      <c r="A3989" s="20" t="s">
        <v>8328</v>
      </c>
      <c r="B3989" s="53" t="n">
        <v>446.83</v>
      </c>
    </row>
    <row r="3990" customFormat="false" ht="15.75" hidden="false" customHeight="false" outlineLevel="0" collapsed="false">
      <c r="A3990" s="20" t="s">
        <v>8329</v>
      </c>
      <c r="B3990" s="53" t="n">
        <v>27.39</v>
      </c>
    </row>
    <row r="3991" customFormat="false" ht="15.75" hidden="false" customHeight="false" outlineLevel="0" collapsed="false">
      <c r="A3991" s="20" t="s">
        <v>8335</v>
      </c>
      <c r="B3991" s="53" t="n">
        <v>24.12</v>
      </c>
    </row>
    <row r="3992" customFormat="false" ht="15.75" hidden="false" customHeight="false" outlineLevel="0" collapsed="false">
      <c r="A3992" s="20" t="s">
        <v>8336</v>
      </c>
      <c r="B3992" s="53" t="n">
        <v>37.13</v>
      </c>
    </row>
    <row r="3993" customFormat="false" ht="15.75" hidden="false" customHeight="false" outlineLevel="0" collapsed="false">
      <c r="A3993" s="20" t="s">
        <v>8341</v>
      </c>
      <c r="B3993" s="53" t="n">
        <v>32.55</v>
      </c>
    </row>
    <row r="3994" customFormat="false" ht="15.75" hidden="false" customHeight="false" outlineLevel="0" collapsed="false">
      <c r="A3994" s="20" t="s">
        <v>8342</v>
      </c>
      <c r="B3994" s="53" t="n">
        <v>51.72</v>
      </c>
    </row>
    <row r="3995" customFormat="false" ht="15.75" hidden="false" customHeight="false" outlineLevel="0" collapsed="false">
      <c r="A3995" s="20" t="s">
        <v>8344</v>
      </c>
      <c r="B3995" s="53" t="n">
        <v>45.44</v>
      </c>
    </row>
    <row r="3996" customFormat="false" ht="15.75" hidden="false" customHeight="false" outlineLevel="0" collapsed="false">
      <c r="A3996" s="20" t="s">
        <v>8345</v>
      </c>
      <c r="B3996" s="53" t="n">
        <v>61.95</v>
      </c>
    </row>
    <row r="3997" customFormat="false" ht="15.75" hidden="false" customHeight="false" outlineLevel="0" collapsed="false">
      <c r="A3997" s="20" t="s">
        <v>8347</v>
      </c>
      <c r="B3997" s="53" t="n">
        <v>54.42</v>
      </c>
    </row>
    <row r="3998" customFormat="false" ht="15.75" hidden="false" customHeight="false" outlineLevel="0" collapsed="false">
      <c r="A3998" s="20" t="s">
        <v>8348</v>
      </c>
      <c r="B3998" s="53" t="n">
        <v>73.87</v>
      </c>
    </row>
    <row r="3999" customFormat="false" ht="15.75" hidden="false" customHeight="false" outlineLevel="0" collapsed="false">
      <c r="A3999" s="20" t="s">
        <v>8351</v>
      </c>
      <c r="B3999" s="53" t="n">
        <v>64.92</v>
      </c>
    </row>
    <row r="4000" customFormat="false" ht="15.75" hidden="false" customHeight="false" outlineLevel="0" collapsed="false">
      <c r="A4000" s="20" t="s">
        <v>8352</v>
      </c>
      <c r="B4000" s="53" t="n">
        <v>90.11</v>
      </c>
    </row>
    <row r="4001" customFormat="false" ht="15.75" hidden="false" customHeight="false" outlineLevel="0" collapsed="false">
      <c r="A4001" s="20" t="s">
        <v>8355</v>
      </c>
      <c r="B4001" s="53" t="n">
        <v>79.21</v>
      </c>
    </row>
    <row r="4002" customFormat="false" ht="15.75" hidden="false" customHeight="false" outlineLevel="0" collapsed="false">
      <c r="A4002" s="20" t="s">
        <v>8356</v>
      </c>
      <c r="B4002" s="53" t="n">
        <v>105.25</v>
      </c>
    </row>
    <row r="4003" customFormat="false" ht="15.75" hidden="false" customHeight="false" outlineLevel="0" collapsed="false">
      <c r="A4003" s="20" t="s">
        <v>8358</v>
      </c>
      <c r="B4003" s="53" t="n">
        <v>92.56</v>
      </c>
    </row>
    <row r="4004" customFormat="false" ht="15.75" hidden="false" customHeight="false" outlineLevel="0" collapsed="false">
      <c r="A4004" s="20" t="s">
        <v>8359</v>
      </c>
      <c r="B4004" s="53" t="n">
        <v>194.83</v>
      </c>
    </row>
    <row r="4005" customFormat="false" ht="15.75" hidden="false" customHeight="false" outlineLevel="0" collapsed="false">
      <c r="A4005" s="20" t="s">
        <v>8364</v>
      </c>
      <c r="B4005" s="53" t="n">
        <v>180.68</v>
      </c>
    </row>
    <row r="4006" customFormat="false" ht="15.75" hidden="false" customHeight="false" outlineLevel="0" collapsed="false">
      <c r="A4006" s="20" t="s">
        <v>8365</v>
      </c>
      <c r="B4006" s="53" t="n">
        <v>215.99</v>
      </c>
    </row>
    <row r="4007" customFormat="false" ht="15.75" hidden="false" customHeight="false" outlineLevel="0" collapsed="false">
      <c r="A4007" s="20" t="s">
        <v>8367</v>
      </c>
      <c r="B4007" s="53" t="n">
        <v>200.71</v>
      </c>
    </row>
    <row r="4008" customFormat="false" ht="15.75" hidden="false" customHeight="false" outlineLevel="0" collapsed="false">
      <c r="A4008" s="20" t="s">
        <v>8368</v>
      </c>
      <c r="B4008" s="53" t="n">
        <v>245.35</v>
      </c>
    </row>
    <row r="4009" customFormat="false" ht="15.75" hidden="false" customHeight="false" outlineLevel="0" collapsed="false">
      <c r="A4009" s="20" t="s">
        <v>8370</v>
      </c>
      <c r="B4009" s="53" t="n">
        <v>227.85</v>
      </c>
    </row>
    <row r="4010" customFormat="false" ht="15.75" hidden="false" customHeight="false" outlineLevel="0" collapsed="false">
      <c r="A4010" s="20" t="s">
        <v>8371</v>
      </c>
      <c r="B4010" s="53" t="n">
        <v>289.81</v>
      </c>
    </row>
    <row r="4011" customFormat="false" ht="15.75" hidden="false" customHeight="false" outlineLevel="0" collapsed="false">
      <c r="A4011" s="20" t="s">
        <v>8373</v>
      </c>
      <c r="B4011" s="53" t="n">
        <v>268.07</v>
      </c>
    </row>
    <row r="4012" customFormat="false" ht="15.75" hidden="false" customHeight="false" outlineLevel="0" collapsed="false">
      <c r="A4012" s="20" t="s">
        <v>8374</v>
      </c>
      <c r="B4012" s="53" t="n">
        <v>337.79</v>
      </c>
    </row>
    <row r="4013" customFormat="false" ht="15.75" hidden="false" customHeight="false" outlineLevel="0" collapsed="false">
      <c r="A4013" s="20" t="s">
        <v>8377</v>
      </c>
      <c r="B4013" s="53" t="n">
        <v>312.36</v>
      </c>
    </row>
    <row r="4014" customFormat="false" ht="15.75" hidden="false" customHeight="false" outlineLevel="0" collapsed="false">
      <c r="A4014" s="20" t="s">
        <v>8378</v>
      </c>
      <c r="B4014" s="53" t="n">
        <v>385.77</v>
      </c>
    </row>
    <row r="4015" customFormat="false" ht="15.75" hidden="false" customHeight="false" outlineLevel="0" collapsed="false">
      <c r="A4015" s="20" t="s">
        <v>8380</v>
      </c>
      <c r="B4015" s="53" t="n">
        <v>356.65</v>
      </c>
    </row>
    <row r="4016" customFormat="false" ht="15.75" hidden="false" customHeight="false" outlineLevel="0" collapsed="false">
      <c r="A4016" s="20" t="s">
        <v>8381</v>
      </c>
      <c r="B4016" s="53" t="n">
        <v>4.43</v>
      </c>
    </row>
    <row r="4017" customFormat="false" ht="15.75" hidden="false" customHeight="false" outlineLevel="0" collapsed="false">
      <c r="A4017" s="20" t="s">
        <v>8387</v>
      </c>
      <c r="B4017" s="53" t="n">
        <v>3.83</v>
      </c>
    </row>
    <row r="4018" customFormat="false" ht="15.75" hidden="false" customHeight="false" outlineLevel="0" collapsed="false">
      <c r="A4018" s="20" t="s">
        <v>8388</v>
      </c>
      <c r="B4018" s="53" t="n">
        <v>5.13</v>
      </c>
    </row>
    <row r="4019" customFormat="false" ht="15.75" hidden="false" customHeight="false" outlineLevel="0" collapsed="false">
      <c r="A4019" s="20" t="s">
        <v>8391</v>
      </c>
      <c r="B4019" s="53" t="n">
        <v>4.45</v>
      </c>
    </row>
    <row r="4020" customFormat="false" ht="15.75" hidden="false" customHeight="false" outlineLevel="0" collapsed="false">
      <c r="A4020" s="20" t="s">
        <v>8392</v>
      </c>
      <c r="B4020" s="53" t="n">
        <v>5.92</v>
      </c>
    </row>
    <row r="4021" customFormat="false" ht="15.75" hidden="false" customHeight="false" outlineLevel="0" collapsed="false">
      <c r="A4021" s="20" t="s">
        <v>8395</v>
      </c>
      <c r="B4021" s="53" t="n">
        <v>5.13</v>
      </c>
    </row>
    <row r="4022" customFormat="false" ht="15.75" hidden="false" customHeight="false" outlineLevel="0" collapsed="false">
      <c r="A4022" s="20" t="s">
        <v>8396</v>
      </c>
      <c r="B4022" s="53" t="n">
        <v>6.79</v>
      </c>
    </row>
    <row r="4023" customFormat="false" ht="15.75" hidden="false" customHeight="false" outlineLevel="0" collapsed="false">
      <c r="A4023" s="20" t="s">
        <v>8398</v>
      </c>
      <c r="B4023" s="53" t="n">
        <v>5.89</v>
      </c>
    </row>
    <row r="4024" customFormat="false" ht="15.75" hidden="false" customHeight="false" outlineLevel="0" collapsed="false">
      <c r="A4024" s="20" t="s">
        <v>8399</v>
      </c>
      <c r="B4024" s="53" t="n">
        <v>7.74</v>
      </c>
    </row>
    <row r="4025" customFormat="false" ht="15.75" hidden="false" customHeight="false" outlineLevel="0" collapsed="false">
      <c r="A4025" s="20" t="s">
        <v>8401</v>
      </c>
      <c r="B4025" s="53" t="n">
        <v>6.71</v>
      </c>
    </row>
    <row r="4026" customFormat="false" ht="15.75" hidden="false" customHeight="false" outlineLevel="0" collapsed="false">
      <c r="A4026" s="20" t="s">
        <v>8402</v>
      </c>
      <c r="B4026" s="53" t="n">
        <v>8.77</v>
      </c>
    </row>
    <row r="4027" customFormat="false" ht="15.75" hidden="false" customHeight="false" outlineLevel="0" collapsed="false">
      <c r="A4027" s="20" t="s">
        <v>8404</v>
      </c>
      <c r="B4027" s="53" t="n">
        <v>7.6</v>
      </c>
    </row>
    <row r="4028" customFormat="false" ht="15.75" hidden="false" customHeight="false" outlineLevel="0" collapsed="false">
      <c r="A4028" s="20" t="s">
        <v>8405</v>
      </c>
      <c r="B4028" s="53" t="n">
        <v>22.28</v>
      </c>
    </row>
    <row r="4029" customFormat="false" ht="15.75" hidden="false" customHeight="false" outlineLevel="0" collapsed="false">
      <c r="A4029" s="20" t="s">
        <v>8412</v>
      </c>
      <c r="B4029" s="53" t="n">
        <v>19.38</v>
      </c>
    </row>
    <row r="4030" customFormat="false" ht="15.75" hidden="false" customHeight="false" outlineLevel="0" collapsed="false">
      <c r="A4030" s="20" t="s">
        <v>8413</v>
      </c>
      <c r="B4030" s="53" t="n">
        <v>26.69</v>
      </c>
    </row>
    <row r="4031" customFormat="false" ht="15.75" hidden="false" customHeight="false" outlineLevel="0" collapsed="false">
      <c r="A4031" s="20" t="s">
        <v>8415</v>
      </c>
      <c r="B4031" s="53" t="n">
        <v>23.2</v>
      </c>
    </row>
    <row r="4032" customFormat="false" ht="15.75" hidden="false" customHeight="false" outlineLevel="0" collapsed="false">
      <c r="A4032" s="20" t="s">
        <v>8416</v>
      </c>
      <c r="B4032" s="53" t="n">
        <v>31.19</v>
      </c>
    </row>
    <row r="4033" customFormat="false" ht="15.75" hidden="false" customHeight="false" outlineLevel="0" collapsed="false">
      <c r="A4033" s="20" t="s">
        <v>8418</v>
      </c>
      <c r="B4033" s="53" t="n">
        <v>27.12</v>
      </c>
    </row>
    <row r="4034" customFormat="false" ht="15.75" hidden="false" customHeight="false" outlineLevel="0" collapsed="false">
      <c r="A4034" s="20" t="s">
        <v>8419</v>
      </c>
      <c r="B4034" s="53" t="n">
        <v>39.88</v>
      </c>
    </row>
    <row r="4035" customFormat="false" ht="15.75" hidden="false" customHeight="false" outlineLevel="0" collapsed="false">
      <c r="A4035" s="20" t="s">
        <v>8421</v>
      </c>
      <c r="B4035" s="53" t="n">
        <v>34.71</v>
      </c>
    </row>
    <row r="4036" customFormat="false" ht="15.75" hidden="false" customHeight="false" outlineLevel="0" collapsed="false">
      <c r="A4036" s="20" t="s">
        <v>8422</v>
      </c>
      <c r="B4036" s="53" t="n">
        <v>44.71</v>
      </c>
    </row>
    <row r="4037" customFormat="false" ht="15.75" hidden="false" customHeight="false" outlineLevel="0" collapsed="false">
      <c r="A4037" s="20" t="s">
        <v>8424</v>
      </c>
      <c r="B4037" s="53" t="n">
        <v>38.93</v>
      </c>
    </row>
    <row r="4038" customFormat="false" ht="15.75" hidden="false" customHeight="false" outlineLevel="0" collapsed="false">
      <c r="A4038" s="20" t="s">
        <v>8425</v>
      </c>
      <c r="B4038" s="53" t="n">
        <v>14.78</v>
      </c>
    </row>
    <row r="4039" customFormat="false" ht="15.75" hidden="false" customHeight="false" outlineLevel="0" collapsed="false">
      <c r="A4039" s="20" t="s">
        <v>8431</v>
      </c>
      <c r="B4039" s="53" t="n">
        <v>12.81</v>
      </c>
    </row>
    <row r="4040" customFormat="false" ht="15.75" hidden="false" customHeight="false" outlineLevel="0" collapsed="false">
      <c r="A4040" s="20" t="s">
        <v>8432</v>
      </c>
      <c r="B4040" s="53" t="n">
        <v>17.94</v>
      </c>
    </row>
    <row r="4041" customFormat="false" ht="15.75" hidden="false" customHeight="false" outlineLevel="0" collapsed="false">
      <c r="A4041" s="20" t="s">
        <v>8434</v>
      </c>
      <c r="B4041" s="53" t="n">
        <v>15.55</v>
      </c>
    </row>
    <row r="4042" customFormat="false" ht="15.75" hidden="false" customHeight="false" outlineLevel="0" collapsed="false">
      <c r="A4042" s="20" t="s">
        <v>8435</v>
      </c>
      <c r="B4042" s="53" t="n">
        <v>21.42</v>
      </c>
    </row>
    <row r="4043" customFormat="false" ht="15.75" hidden="false" customHeight="false" outlineLevel="0" collapsed="false">
      <c r="A4043" s="20" t="s">
        <v>8437</v>
      </c>
      <c r="B4043" s="53" t="n">
        <v>18.56</v>
      </c>
    </row>
    <row r="4044" customFormat="false" ht="15.75" hidden="false" customHeight="false" outlineLevel="0" collapsed="false">
      <c r="A4044" s="20" t="s">
        <v>8438</v>
      </c>
      <c r="B4044" s="53" t="n">
        <v>25.22</v>
      </c>
    </row>
    <row r="4045" customFormat="false" ht="15.75" hidden="false" customHeight="false" outlineLevel="0" collapsed="false">
      <c r="A4045" s="20" t="s">
        <v>8440</v>
      </c>
      <c r="B4045" s="53" t="n">
        <v>21.85</v>
      </c>
    </row>
    <row r="4046" customFormat="false" ht="15.75" hidden="false" customHeight="false" outlineLevel="0" collapsed="false">
      <c r="A4046" s="20" t="s">
        <v>8441</v>
      </c>
      <c r="B4046" s="53" t="n">
        <v>29.34</v>
      </c>
    </row>
    <row r="4047" customFormat="false" ht="15.75" hidden="false" customHeight="false" outlineLevel="0" collapsed="false">
      <c r="A4047" s="20" t="s">
        <v>8443</v>
      </c>
      <c r="B4047" s="53" t="n">
        <v>25.43</v>
      </c>
    </row>
    <row r="4048" customFormat="false" ht="15.75" hidden="false" customHeight="false" outlineLevel="0" collapsed="false">
      <c r="A4048" s="20" t="s">
        <v>8444</v>
      </c>
      <c r="B4048" s="53" t="n">
        <v>32.01</v>
      </c>
    </row>
    <row r="4049" customFormat="false" ht="15.75" hidden="false" customHeight="false" outlineLevel="0" collapsed="false">
      <c r="A4049" s="20" t="s">
        <v>8447</v>
      </c>
      <c r="B4049" s="53" t="n">
        <v>27.8</v>
      </c>
    </row>
    <row r="4050" customFormat="false" ht="15.75" hidden="false" customHeight="false" outlineLevel="0" collapsed="false">
      <c r="A4050" s="20" t="s">
        <v>8448</v>
      </c>
      <c r="B4050" s="53" t="n">
        <v>39.78</v>
      </c>
    </row>
    <row r="4051" customFormat="false" ht="15.75" hidden="false" customHeight="false" outlineLevel="0" collapsed="false">
      <c r="A4051" s="20" t="s">
        <v>8450</v>
      </c>
      <c r="B4051" s="53" t="n">
        <v>34.53</v>
      </c>
    </row>
    <row r="4052" customFormat="false" ht="15.75" hidden="false" customHeight="false" outlineLevel="0" collapsed="false">
      <c r="A4052" s="20" t="s">
        <v>8451</v>
      </c>
      <c r="B4052" s="53" t="n">
        <v>55.41</v>
      </c>
    </row>
    <row r="4053" customFormat="false" ht="15.75" hidden="false" customHeight="false" outlineLevel="0" collapsed="false">
      <c r="A4053" s="20" t="s">
        <v>8453</v>
      </c>
      <c r="B4053" s="53" t="n">
        <v>48.1</v>
      </c>
    </row>
    <row r="4054" customFormat="false" ht="15.75" hidden="false" customHeight="false" outlineLevel="0" collapsed="false">
      <c r="A4054" s="20" t="s">
        <v>8454</v>
      </c>
      <c r="B4054" s="53" t="n">
        <v>63.27</v>
      </c>
    </row>
    <row r="4055" customFormat="false" ht="15.75" hidden="false" customHeight="false" outlineLevel="0" collapsed="false">
      <c r="A4055" s="20" t="s">
        <v>8456</v>
      </c>
      <c r="B4055" s="53" t="n">
        <v>54.94</v>
      </c>
    </row>
    <row r="4056" customFormat="false" ht="15.75" hidden="false" customHeight="false" outlineLevel="0" collapsed="false">
      <c r="A4056" s="20" t="s">
        <v>8457</v>
      </c>
      <c r="B4056" s="53" t="n">
        <v>18.37</v>
      </c>
    </row>
    <row r="4057" customFormat="false" ht="15.75" hidden="false" customHeight="false" outlineLevel="0" collapsed="false">
      <c r="A4057" s="20" t="s">
        <v>8460</v>
      </c>
      <c r="B4057" s="53" t="n">
        <v>15.95</v>
      </c>
    </row>
    <row r="4058" customFormat="false" ht="15.75" hidden="false" customHeight="false" outlineLevel="0" collapsed="false">
      <c r="A4058" s="20" t="s">
        <v>8461</v>
      </c>
      <c r="B4058" s="53" t="n">
        <v>25.55</v>
      </c>
    </row>
    <row r="4059" customFormat="false" ht="15.75" hidden="false" customHeight="false" outlineLevel="0" collapsed="false">
      <c r="A4059" s="20" t="s">
        <v>8463</v>
      </c>
      <c r="B4059" s="53" t="n">
        <v>22.2</v>
      </c>
    </row>
    <row r="4060" customFormat="false" ht="15.75" hidden="false" customHeight="false" outlineLevel="0" collapsed="false">
      <c r="A4060" s="20" t="s">
        <v>8464</v>
      </c>
      <c r="B4060" s="53" t="n">
        <v>31.36</v>
      </c>
    </row>
    <row r="4061" customFormat="false" ht="15.75" hidden="false" customHeight="false" outlineLevel="0" collapsed="false">
      <c r="A4061" s="20" t="s">
        <v>8466</v>
      </c>
      <c r="B4061" s="53" t="n">
        <v>27.23</v>
      </c>
    </row>
    <row r="4062" customFormat="false" ht="15.75" hidden="false" customHeight="false" outlineLevel="0" collapsed="false">
      <c r="A4062" s="20" t="s">
        <v>8467</v>
      </c>
      <c r="B4062" s="53" t="n">
        <v>34.85</v>
      </c>
    </row>
    <row r="4063" customFormat="false" ht="15.75" hidden="false" customHeight="false" outlineLevel="0" collapsed="false">
      <c r="A4063" s="20" t="s">
        <v>8469</v>
      </c>
      <c r="B4063" s="53" t="n">
        <v>30.27</v>
      </c>
    </row>
    <row r="4064" customFormat="false" ht="15.75" hidden="false" customHeight="false" outlineLevel="0" collapsed="false">
      <c r="A4064" s="20" t="s">
        <v>8470</v>
      </c>
      <c r="B4064" s="53" t="n">
        <v>34.82</v>
      </c>
    </row>
    <row r="4065" customFormat="false" ht="15.75" hidden="false" customHeight="false" outlineLevel="0" collapsed="false">
      <c r="A4065" s="20" t="s">
        <v>8473</v>
      </c>
      <c r="B4065" s="53" t="n">
        <v>30.23</v>
      </c>
    </row>
    <row r="4066" customFormat="false" ht="15.75" hidden="false" customHeight="false" outlineLevel="0" collapsed="false">
      <c r="A4066" s="20" t="s">
        <v>8474</v>
      </c>
      <c r="B4066" s="53" t="n">
        <v>39.71</v>
      </c>
    </row>
    <row r="4067" customFormat="false" ht="15.75" hidden="false" customHeight="false" outlineLevel="0" collapsed="false">
      <c r="A4067" s="20" t="s">
        <v>8475</v>
      </c>
      <c r="B4067" s="53" t="n">
        <v>34.5</v>
      </c>
    </row>
    <row r="4068" customFormat="false" ht="15.75" hidden="false" customHeight="false" outlineLevel="0" collapsed="false">
      <c r="A4068" s="20" t="s">
        <v>8476</v>
      </c>
      <c r="B4068" s="53" t="n">
        <v>49.18</v>
      </c>
    </row>
    <row r="4069" customFormat="false" ht="15.75" hidden="false" customHeight="false" outlineLevel="0" collapsed="false">
      <c r="A4069" s="20" t="s">
        <v>8477</v>
      </c>
      <c r="B4069" s="53" t="n">
        <v>42.73</v>
      </c>
    </row>
    <row r="4070" customFormat="false" ht="15.75" hidden="false" customHeight="false" outlineLevel="0" collapsed="false">
      <c r="A4070" s="20" t="s">
        <v>8478</v>
      </c>
      <c r="B4070" s="53" t="n">
        <v>54</v>
      </c>
    </row>
    <row r="4071" customFormat="false" ht="15.75" hidden="false" customHeight="false" outlineLevel="0" collapsed="false">
      <c r="A4071" s="20" t="s">
        <v>8479</v>
      </c>
      <c r="B4071" s="53" t="n">
        <v>46.93</v>
      </c>
    </row>
    <row r="4072" customFormat="false" ht="15.75" hidden="false" customHeight="false" outlineLevel="0" collapsed="false">
      <c r="A4072" s="20" t="s">
        <v>8480</v>
      </c>
      <c r="B4072" s="53" t="n">
        <v>72.95</v>
      </c>
    </row>
    <row r="4073" customFormat="false" ht="15.75" hidden="false" customHeight="false" outlineLevel="0" collapsed="false">
      <c r="A4073" s="20" t="s">
        <v>8481</v>
      </c>
      <c r="B4073" s="53" t="n">
        <v>63.4</v>
      </c>
    </row>
    <row r="4074" customFormat="false" ht="15.75" hidden="false" customHeight="false" outlineLevel="0" collapsed="false">
      <c r="A4074" s="20" t="s">
        <v>8482</v>
      </c>
      <c r="B4074" s="53" t="n">
        <v>12.61</v>
      </c>
    </row>
    <row r="4075" customFormat="false" ht="15.75" hidden="false" customHeight="false" outlineLevel="0" collapsed="false">
      <c r="A4075" s="20" t="s">
        <v>8487</v>
      </c>
      <c r="B4075" s="53" t="n">
        <v>10.93</v>
      </c>
    </row>
    <row r="4076" customFormat="false" ht="15.75" hidden="false" customHeight="false" outlineLevel="0" collapsed="false">
      <c r="A4076" s="20" t="s">
        <v>8488</v>
      </c>
      <c r="B4076" s="53" t="n">
        <v>15.65</v>
      </c>
    </row>
    <row r="4077" customFormat="false" ht="15.75" hidden="false" customHeight="false" outlineLevel="0" collapsed="false">
      <c r="A4077" s="20" t="s">
        <v>8490</v>
      </c>
      <c r="B4077" s="53" t="n">
        <v>13.56</v>
      </c>
    </row>
    <row r="4078" customFormat="false" ht="15.75" hidden="false" customHeight="false" outlineLevel="0" collapsed="false">
      <c r="A4078" s="20" t="s">
        <v>8491</v>
      </c>
      <c r="B4078" s="53" t="n">
        <v>21.47</v>
      </c>
    </row>
    <row r="4079" customFormat="false" ht="15.75" hidden="false" customHeight="false" outlineLevel="0" collapsed="false">
      <c r="A4079" s="20" t="s">
        <v>8493</v>
      </c>
      <c r="B4079" s="53" t="n">
        <v>18.6</v>
      </c>
    </row>
    <row r="4080" customFormat="false" ht="15.75" hidden="false" customHeight="false" outlineLevel="0" collapsed="false">
      <c r="A4080" s="20" t="s">
        <v>8494</v>
      </c>
      <c r="B4080" s="53" t="n">
        <v>25.45</v>
      </c>
    </row>
    <row r="4081" customFormat="false" ht="15.75" hidden="false" customHeight="false" outlineLevel="0" collapsed="false">
      <c r="A4081" s="20" t="s">
        <v>8496</v>
      </c>
      <c r="B4081" s="53" t="n">
        <v>22.05</v>
      </c>
    </row>
    <row r="4082" customFormat="false" ht="15.75" hidden="false" customHeight="false" outlineLevel="0" collapsed="false">
      <c r="A4082" s="20" t="s">
        <v>8497</v>
      </c>
      <c r="B4082" s="53" t="n">
        <v>29.94</v>
      </c>
    </row>
    <row r="4083" customFormat="false" ht="15.75" hidden="false" customHeight="false" outlineLevel="0" collapsed="false">
      <c r="A4083" s="20" t="s">
        <v>8499</v>
      </c>
      <c r="B4083" s="53" t="n">
        <v>25.94</v>
      </c>
    </row>
    <row r="4084" customFormat="false" ht="15.75" hidden="false" customHeight="false" outlineLevel="0" collapsed="false">
      <c r="A4084" s="20" t="s">
        <v>8500</v>
      </c>
      <c r="B4084" s="53" t="n">
        <v>35.75</v>
      </c>
    </row>
    <row r="4085" customFormat="false" ht="15.75" hidden="false" customHeight="false" outlineLevel="0" collapsed="false">
      <c r="A4085" s="20" t="s">
        <v>8502</v>
      </c>
      <c r="B4085" s="53" t="n">
        <v>30.98</v>
      </c>
    </row>
    <row r="4086" customFormat="false" ht="15.75" hidden="false" customHeight="false" outlineLevel="0" collapsed="false">
      <c r="A4086" s="20" t="s">
        <v>8503</v>
      </c>
      <c r="B4086" s="53" t="n">
        <v>42.05</v>
      </c>
    </row>
    <row r="4087" customFormat="false" ht="15.75" hidden="false" customHeight="false" outlineLevel="0" collapsed="false">
      <c r="A4087" s="20" t="s">
        <v>8505</v>
      </c>
      <c r="B4087" s="53" t="n">
        <v>36.43</v>
      </c>
    </row>
    <row r="4088" customFormat="false" ht="15.75" hidden="false" customHeight="false" outlineLevel="0" collapsed="false">
      <c r="A4088" s="20" t="s">
        <v>8506</v>
      </c>
      <c r="B4088" s="53" t="n">
        <v>48.3</v>
      </c>
    </row>
    <row r="4089" customFormat="false" ht="15.75" hidden="false" customHeight="false" outlineLevel="0" collapsed="false">
      <c r="A4089" s="20" t="s">
        <v>8508</v>
      </c>
      <c r="B4089" s="53" t="n">
        <v>41.85</v>
      </c>
    </row>
    <row r="4090" customFormat="false" ht="15.75" hidden="false" customHeight="false" outlineLevel="0" collapsed="false">
      <c r="A4090" s="20" t="s">
        <v>8509</v>
      </c>
      <c r="B4090" s="53" t="n">
        <v>56.77</v>
      </c>
    </row>
    <row r="4091" customFormat="false" ht="15.75" hidden="false" customHeight="false" outlineLevel="0" collapsed="false">
      <c r="A4091" s="20" t="s">
        <v>8511</v>
      </c>
      <c r="B4091" s="53" t="n">
        <v>49.19</v>
      </c>
    </row>
    <row r="4092" customFormat="false" ht="15.75" hidden="false" customHeight="false" outlineLevel="0" collapsed="false">
      <c r="A4092" s="20" t="s">
        <v>8512</v>
      </c>
      <c r="B4092" s="53" t="n">
        <v>68.2</v>
      </c>
    </row>
    <row r="4093" customFormat="false" ht="15.75" hidden="false" customHeight="false" outlineLevel="0" collapsed="false">
      <c r="A4093" s="20" t="s">
        <v>8514</v>
      </c>
      <c r="B4093" s="53" t="n">
        <v>59.09</v>
      </c>
    </row>
    <row r="4094" customFormat="false" ht="15.75" hidden="false" customHeight="false" outlineLevel="0" collapsed="false">
      <c r="A4094" s="20" t="s">
        <v>8515</v>
      </c>
      <c r="B4094" s="53" t="n">
        <v>99.42</v>
      </c>
    </row>
    <row r="4095" customFormat="false" ht="15.75" hidden="false" customHeight="false" outlineLevel="0" collapsed="false">
      <c r="A4095" s="20" t="s">
        <v>8517</v>
      </c>
      <c r="B4095" s="53" t="n">
        <v>86.14</v>
      </c>
    </row>
    <row r="4096" customFormat="false" ht="15.75" hidden="false" customHeight="false" outlineLevel="0" collapsed="false">
      <c r="A4096" s="20" t="s">
        <v>8518</v>
      </c>
      <c r="B4096" s="53" t="n">
        <v>128.54</v>
      </c>
    </row>
    <row r="4097" customFormat="false" ht="15.75" hidden="false" customHeight="false" outlineLevel="0" collapsed="false">
      <c r="A4097" s="20" t="s">
        <v>8520</v>
      </c>
      <c r="B4097" s="53" t="n">
        <v>111.38</v>
      </c>
    </row>
    <row r="4098" customFormat="false" ht="15.75" hidden="false" customHeight="false" outlineLevel="0" collapsed="false">
      <c r="A4098" s="20" t="s">
        <v>8521</v>
      </c>
      <c r="B4098" s="53" t="n">
        <v>151.04</v>
      </c>
    </row>
    <row r="4099" customFormat="false" ht="15.75" hidden="false" customHeight="false" outlineLevel="0" collapsed="false">
      <c r="A4099" s="20" t="s">
        <v>8523</v>
      </c>
      <c r="B4099" s="53" t="n">
        <v>130.87</v>
      </c>
    </row>
    <row r="4100" customFormat="false" ht="15.75" hidden="false" customHeight="false" outlineLevel="0" collapsed="false">
      <c r="A4100" s="20" t="s">
        <v>8524</v>
      </c>
      <c r="B4100" s="53" t="n">
        <v>220</v>
      </c>
    </row>
    <row r="4101" customFormat="false" ht="15.75" hidden="false" customHeight="false" outlineLevel="0" collapsed="false">
      <c r="A4101" s="20" t="s">
        <v>8526</v>
      </c>
      <c r="B4101" s="53" t="n">
        <v>190.63</v>
      </c>
    </row>
    <row r="4102" customFormat="false" ht="15.75" hidden="false" customHeight="false" outlineLevel="0" collapsed="false">
      <c r="A4102" s="20" t="s">
        <v>8527</v>
      </c>
      <c r="B4102" s="53" t="n">
        <v>305.24</v>
      </c>
    </row>
    <row r="4103" customFormat="false" ht="15.75" hidden="false" customHeight="false" outlineLevel="0" collapsed="false">
      <c r="A4103" s="20" t="s">
        <v>8530</v>
      </c>
      <c r="B4103" s="53" t="n">
        <v>264.49</v>
      </c>
    </row>
    <row r="4104" customFormat="false" ht="15.75" hidden="false" customHeight="false" outlineLevel="0" collapsed="false">
      <c r="A4104" s="20" t="s">
        <v>8531</v>
      </c>
      <c r="B4104" s="53" t="n">
        <v>13.64</v>
      </c>
    </row>
    <row r="4105" customFormat="false" ht="15.75" hidden="false" customHeight="false" outlineLevel="0" collapsed="false">
      <c r="A4105" s="20" t="s">
        <v>8535</v>
      </c>
      <c r="B4105" s="53" t="n">
        <v>11.82</v>
      </c>
    </row>
    <row r="4106" customFormat="false" ht="15.75" hidden="false" customHeight="false" outlineLevel="0" collapsed="false">
      <c r="A4106" s="20" t="s">
        <v>8536</v>
      </c>
      <c r="B4106" s="53" t="n">
        <v>15.49</v>
      </c>
    </row>
    <row r="4107" customFormat="false" ht="15.75" hidden="false" customHeight="false" outlineLevel="0" collapsed="false">
      <c r="A4107" s="20" t="s">
        <v>8538</v>
      </c>
      <c r="B4107" s="53" t="n">
        <v>13.42</v>
      </c>
    </row>
    <row r="4108" customFormat="false" ht="15.75" hidden="false" customHeight="false" outlineLevel="0" collapsed="false">
      <c r="A4108" s="20" t="s">
        <v>8539</v>
      </c>
      <c r="B4108" s="53" t="n">
        <v>17.08</v>
      </c>
    </row>
    <row r="4109" customFormat="false" ht="15.75" hidden="false" customHeight="false" outlineLevel="0" collapsed="false">
      <c r="A4109" s="20" t="s">
        <v>8541</v>
      </c>
      <c r="B4109" s="53" t="n">
        <v>14.8</v>
      </c>
    </row>
    <row r="4110" customFormat="false" ht="15.75" hidden="false" customHeight="false" outlineLevel="0" collapsed="false">
      <c r="A4110" s="20" t="s">
        <v>8542</v>
      </c>
      <c r="B4110" s="53" t="n">
        <v>23.29</v>
      </c>
    </row>
    <row r="4111" customFormat="false" ht="15.75" hidden="false" customHeight="false" outlineLevel="0" collapsed="false">
      <c r="A4111" s="20" t="s">
        <v>8544</v>
      </c>
      <c r="B4111" s="53" t="n">
        <v>20.18</v>
      </c>
    </row>
    <row r="4112" customFormat="false" ht="15.75" hidden="false" customHeight="false" outlineLevel="0" collapsed="false">
      <c r="A4112" s="20" t="s">
        <v>8545</v>
      </c>
      <c r="B4112" s="53" t="n">
        <v>27.65</v>
      </c>
    </row>
    <row r="4113" customFormat="false" ht="15.75" hidden="false" customHeight="false" outlineLevel="0" collapsed="false">
      <c r="A4113" s="20" t="s">
        <v>8547</v>
      </c>
      <c r="B4113" s="53" t="n">
        <v>23.96</v>
      </c>
    </row>
    <row r="4114" customFormat="false" ht="15.75" hidden="false" customHeight="false" outlineLevel="0" collapsed="false">
      <c r="A4114" s="20" t="s">
        <v>8548</v>
      </c>
      <c r="B4114" s="53" t="n">
        <v>32.56</v>
      </c>
    </row>
    <row r="4115" customFormat="false" ht="15.75" hidden="false" customHeight="false" outlineLevel="0" collapsed="false">
      <c r="A4115" s="20" t="s">
        <v>8550</v>
      </c>
      <c r="B4115" s="53" t="n">
        <v>28.21</v>
      </c>
    </row>
    <row r="4116" customFormat="false" ht="15.75" hidden="false" customHeight="false" outlineLevel="0" collapsed="false">
      <c r="A4116" s="20" t="s">
        <v>8551</v>
      </c>
      <c r="B4116" s="53" t="n">
        <v>38.78</v>
      </c>
    </row>
    <row r="4117" customFormat="false" ht="15.75" hidden="false" customHeight="false" outlineLevel="0" collapsed="false">
      <c r="A4117" s="20" t="s">
        <v>8553</v>
      </c>
      <c r="B4117" s="53" t="n">
        <v>33.6</v>
      </c>
    </row>
    <row r="4118" customFormat="false" ht="15.75" hidden="false" customHeight="false" outlineLevel="0" collapsed="false">
      <c r="A4118" s="20" t="s">
        <v>8554</v>
      </c>
      <c r="B4118" s="53" t="n">
        <v>45.58</v>
      </c>
    </row>
    <row r="4119" customFormat="false" ht="15.75" hidden="false" customHeight="false" outlineLevel="0" collapsed="false">
      <c r="A4119" s="20" t="s">
        <v>8556</v>
      </c>
      <c r="B4119" s="53" t="n">
        <v>39.49</v>
      </c>
    </row>
    <row r="4120" customFormat="false" ht="15.75" hidden="false" customHeight="false" outlineLevel="0" collapsed="false">
      <c r="A4120" s="20" t="s">
        <v>8557</v>
      </c>
      <c r="B4120" s="53" t="n">
        <v>52.5</v>
      </c>
    </row>
    <row r="4121" customFormat="false" ht="15.75" hidden="false" customHeight="false" outlineLevel="0" collapsed="false">
      <c r="A4121" s="20" t="s">
        <v>8559</v>
      </c>
      <c r="B4121" s="53" t="n">
        <v>45.49</v>
      </c>
    </row>
    <row r="4122" customFormat="false" ht="15.75" hidden="false" customHeight="false" outlineLevel="0" collapsed="false">
      <c r="A4122" s="20" t="s">
        <v>8560</v>
      </c>
      <c r="B4122" s="53" t="n">
        <v>74.11</v>
      </c>
    </row>
    <row r="4123" customFormat="false" ht="15.75" hidden="false" customHeight="false" outlineLevel="0" collapsed="false">
      <c r="A4123" s="20" t="s">
        <v>8562</v>
      </c>
      <c r="B4123" s="53" t="n">
        <v>64.22</v>
      </c>
    </row>
    <row r="4124" customFormat="false" ht="15.75" hidden="false" customHeight="false" outlineLevel="0" collapsed="false">
      <c r="A4124" s="20" t="s">
        <v>8563</v>
      </c>
      <c r="B4124" s="53" t="n">
        <v>85.36</v>
      </c>
    </row>
    <row r="4125" customFormat="false" ht="15.75" hidden="false" customHeight="false" outlineLevel="0" collapsed="false">
      <c r="A4125" s="20" t="s">
        <v>8565</v>
      </c>
      <c r="B4125" s="53" t="n">
        <v>73.97</v>
      </c>
    </row>
    <row r="4126" customFormat="false" ht="15.75" hidden="false" customHeight="false" outlineLevel="0" collapsed="false">
      <c r="A4126" s="20" t="s">
        <v>8566</v>
      </c>
      <c r="B4126" s="53" t="n">
        <v>89.8</v>
      </c>
    </row>
    <row r="4127" customFormat="false" ht="15.75" hidden="false" customHeight="false" outlineLevel="0" collapsed="false">
      <c r="A4127" s="20" t="s">
        <v>8568</v>
      </c>
      <c r="B4127" s="53" t="n">
        <v>77.81</v>
      </c>
    </row>
    <row r="4128" customFormat="false" ht="15.75" hidden="false" customHeight="false" outlineLevel="0" collapsed="false">
      <c r="A4128" s="20" t="s">
        <v>8569</v>
      </c>
      <c r="B4128" s="53" t="n">
        <v>94.31</v>
      </c>
    </row>
    <row r="4129" customFormat="false" ht="15.75" hidden="false" customHeight="false" outlineLevel="0" collapsed="false">
      <c r="A4129" s="20" t="s">
        <v>8571</v>
      </c>
      <c r="B4129" s="53" t="n">
        <v>81.72</v>
      </c>
    </row>
    <row r="4130" customFormat="false" ht="15.75" hidden="false" customHeight="false" outlineLevel="0" collapsed="false">
      <c r="A4130" s="20" t="s">
        <v>8572</v>
      </c>
      <c r="B4130" s="53" t="n">
        <v>7.46</v>
      </c>
    </row>
    <row r="4131" customFormat="false" ht="15.75" hidden="false" customHeight="false" outlineLevel="0" collapsed="false">
      <c r="A4131" s="20" t="s">
        <v>305</v>
      </c>
      <c r="B4131" s="53" t="n">
        <v>6.47</v>
      </c>
    </row>
    <row r="4132" customFormat="false" ht="15.75" hidden="false" customHeight="false" outlineLevel="0" collapsed="false">
      <c r="A4132" s="20" t="s">
        <v>8577</v>
      </c>
      <c r="B4132" s="53" t="n">
        <v>10.23</v>
      </c>
    </row>
    <row r="4133" customFormat="false" ht="15.75" hidden="false" customHeight="false" outlineLevel="0" collapsed="false">
      <c r="A4133" s="20" t="s">
        <v>8579</v>
      </c>
      <c r="B4133" s="53" t="n">
        <v>8.87</v>
      </c>
    </row>
    <row r="4134" customFormat="false" ht="15.75" hidden="false" customHeight="false" outlineLevel="0" collapsed="false">
      <c r="A4134" s="20" t="s">
        <v>8580</v>
      </c>
      <c r="B4134" s="53" t="n">
        <v>13.01</v>
      </c>
    </row>
    <row r="4135" customFormat="false" ht="15.75" hidden="false" customHeight="false" outlineLevel="0" collapsed="false">
      <c r="A4135" s="20" t="s">
        <v>8582</v>
      </c>
      <c r="B4135" s="53" t="n">
        <v>11.27</v>
      </c>
    </row>
    <row r="4136" customFormat="false" ht="15.75" hidden="false" customHeight="false" outlineLevel="0" collapsed="false">
      <c r="A4136" s="20" t="s">
        <v>8583</v>
      </c>
      <c r="B4136" s="53" t="n">
        <v>15.78</v>
      </c>
    </row>
    <row r="4137" customFormat="false" ht="15.75" hidden="false" customHeight="false" outlineLevel="0" collapsed="false">
      <c r="A4137" s="20" t="s">
        <v>8586</v>
      </c>
      <c r="B4137" s="53" t="n">
        <v>13.67</v>
      </c>
    </row>
    <row r="4138" customFormat="false" ht="15.75" hidden="false" customHeight="false" outlineLevel="0" collapsed="false">
      <c r="A4138" s="20" t="s">
        <v>8587</v>
      </c>
      <c r="B4138" s="53" t="n">
        <v>18.55</v>
      </c>
    </row>
    <row r="4139" customFormat="false" ht="15.75" hidden="false" customHeight="false" outlineLevel="0" collapsed="false">
      <c r="A4139" s="20" t="s">
        <v>8589</v>
      </c>
      <c r="B4139" s="53" t="n">
        <v>16.08</v>
      </c>
    </row>
    <row r="4140" customFormat="false" ht="15.75" hidden="false" customHeight="false" outlineLevel="0" collapsed="false">
      <c r="A4140" s="20" t="s">
        <v>8590</v>
      </c>
      <c r="B4140" s="53" t="n">
        <v>21.32</v>
      </c>
    </row>
    <row r="4141" customFormat="false" ht="15.75" hidden="false" customHeight="false" outlineLevel="0" collapsed="false">
      <c r="A4141" s="20" t="s">
        <v>8592</v>
      </c>
      <c r="B4141" s="53" t="n">
        <v>18.48</v>
      </c>
    </row>
    <row r="4142" customFormat="false" ht="15.75" hidden="false" customHeight="false" outlineLevel="0" collapsed="false">
      <c r="A4142" s="20" t="s">
        <v>8593</v>
      </c>
      <c r="B4142" s="53" t="n">
        <v>24.1</v>
      </c>
    </row>
    <row r="4143" customFormat="false" ht="15.75" hidden="false" customHeight="false" outlineLevel="0" collapsed="false">
      <c r="A4143" s="20" t="s">
        <v>8595</v>
      </c>
      <c r="B4143" s="53" t="n">
        <v>20.88</v>
      </c>
    </row>
    <row r="4144" customFormat="false" ht="15.75" hidden="false" customHeight="false" outlineLevel="0" collapsed="false">
      <c r="A4144" s="20" t="s">
        <v>8596</v>
      </c>
      <c r="B4144" s="53" t="n">
        <v>2.54</v>
      </c>
    </row>
    <row r="4145" customFormat="false" ht="15.75" hidden="false" customHeight="false" outlineLevel="0" collapsed="false">
      <c r="A4145" s="20" t="s">
        <v>8603</v>
      </c>
      <c r="B4145" s="53" t="n">
        <v>2.21</v>
      </c>
    </row>
    <row r="4146" customFormat="false" ht="15.75" hidden="false" customHeight="false" outlineLevel="0" collapsed="false">
      <c r="A4146" s="20" t="s">
        <v>8604</v>
      </c>
      <c r="B4146" s="53" t="n">
        <v>4.4</v>
      </c>
    </row>
    <row r="4147" customFormat="false" ht="15.75" hidden="false" customHeight="false" outlineLevel="0" collapsed="false">
      <c r="A4147" s="20" t="s">
        <v>8609</v>
      </c>
      <c r="B4147" s="53" t="n">
        <v>3.83</v>
      </c>
    </row>
    <row r="4148" customFormat="false" ht="15.75" hidden="false" customHeight="false" outlineLevel="0" collapsed="false">
      <c r="A4148" s="20" t="s">
        <v>8610</v>
      </c>
      <c r="B4148" s="53" t="n">
        <v>5.93</v>
      </c>
    </row>
    <row r="4149" customFormat="false" ht="15.75" hidden="false" customHeight="false" outlineLevel="0" collapsed="false">
      <c r="A4149" s="20" t="s">
        <v>8616</v>
      </c>
      <c r="B4149" s="53" t="n">
        <v>5.16</v>
      </c>
    </row>
    <row r="4150" customFormat="false" ht="15.75" hidden="false" customHeight="false" outlineLevel="0" collapsed="false">
      <c r="A4150" s="20" t="s">
        <v>8617</v>
      </c>
      <c r="B4150" s="53" t="n">
        <v>8.98</v>
      </c>
    </row>
    <row r="4151" customFormat="false" ht="15.75" hidden="false" customHeight="false" outlineLevel="0" collapsed="false">
      <c r="A4151" s="20" t="s">
        <v>8619</v>
      </c>
      <c r="B4151" s="53" t="n">
        <v>7.82</v>
      </c>
    </row>
    <row r="4152" customFormat="false" ht="15.75" hidden="false" customHeight="false" outlineLevel="0" collapsed="false">
      <c r="A4152" s="20" t="s">
        <v>8620</v>
      </c>
      <c r="B4152" s="53" t="n">
        <v>12.52</v>
      </c>
    </row>
    <row r="4153" customFormat="false" ht="15.75" hidden="false" customHeight="false" outlineLevel="0" collapsed="false">
      <c r="A4153" s="20" t="s">
        <v>8622</v>
      </c>
      <c r="B4153" s="53" t="n">
        <v>10.91</v>
      </c>
    </row>
    <row r="4154" customFormat="false" ht="15.75" hidden="false" customHeight="false" outlineLevel="0" collapsed="false">
      <c r="A4154" s="20" t="s">
        <v>8623</v>
      </c>
      <c r="B4154" s="53" t="n">
        <v>16.1</v>
      </c>
    </row>
    <row r="4155" customFormat="false" ht="15.75" hidden="false" customHeight="false" outlineLevel="0" collapsed="false">
      <c r="A4155" s="20" t="s">
        <v>8625</v>
      </c>
      <c r="B4155" s="53" t="n">
        <v>14.04</v>
      </c>
    </row>
    <row r="4156" customFormat="false" ht="15.75" hidden="false" customHeight="false" outlineLevel="0" collapsed="false">
      <c r="A4156" s="20" t="s">
        <v>8626</v>
      </c>
      <c r="B4156" s="53" t="n">
        <v>19.86</v>
      </c>
    </row>
    <row r="4157" customFormat="false" ht="15.75" hidden="false" customHeight="false" outlineLevel="0" collapsed="false">
      <c r="A4157" s="20" t="s">
        <v>8628</v>
      </c>
      <c r="B4157" s="53" t="n">
        <v>17.33</v>
      </c>
    </row>
    <row r="4158" customFormat="false" ht="15.75" hidden="false" customHeight="false" outlineLevel="0" collapsed="false">
      <c r="A4158" s="20" t="s">
        <v>8629</v>
      </c>
      <c r="B4158" s="53" t="n">
        <v>26.35</v>
      </c>
    </row>
    <row r="4159" customFormat="false" ht="15.75" hidden="false" customHeight="false" outlineLevel="0" collapsed="false">
      <c r="A4159" s="20" t="s">
        <v>8631</v>
      </c>
      <c r="B4159" s="53" t="n">
        <v>23.01</v>
      </c>
    </row>
    <row r="4160" customFormat="false" ht="15.75" hidden="false" customHeight="false" outlineLevel="0" collapsed="false">
      <c r="A4160" s="20" t="s">
        <v>8632</v>
      </c>
      <c r="B4160" s="53" t="n">
        <v>32.84</v>
      </c>
    </row>
    <row r="4161" customFormat="false" ht="15.75" hidden="false" customHeight="false" outlineLevel="0" collapsed="false">
      <c r="A4161" s="20" t="s">
        <v>8634</v>
      </c>
      <c r="B4161" s="53" t="n">
        <v>28.7</v>
      </c>
    </row>
    <row r="4162" customFormat="false" ht="15.75" hidden="false" customHeight="false" outlineLevel="0" collapsed="false">
      <c r="A4162" s="20" t="s">
        <v>8635</v>
      </c>
      <c r="B4162" s="53" t="n">
        <v>6.15</v>
      </c>
    </row>
    <row r="4163" customFormat="false" ht="15.75" hidden="false" customHeight="false" outlineLevel="0" collapsed="false">
      <c r="A4163" s="20" t="s">
        <v>8639</v>
      </c>
      <c r="B4163" s="53" t="n">
        <v>5.33</v>
      </c>
    </row>
    <row r="4164" customFormat="false" ht="15.75" hidden="false" customHeight="false" outlineLevel="0" collapsed="false">
      <c r="A4164" s="20" t="s">
        <v>8640</v>
      </c>
      <c r="B4164" s="53" t="n">
        <v>9.23</v>
      </c>
    </row>
    <row r="4165" customFormat="false" ht="15.75" hidden="false" customHeight="false" outlineLevel="0" collapsed="false">
      <c r="A4165" s="20" t="s">
        <v>308</v>
      </c>
      <c r="B4165" s="53" t="n">
        <v>8</v>
      </c>
    </row>
    <row r="4166" customFormat="false" ht="15.75" hidden="false" customHeight="false" outlineLevel="0" collapsed="false">
      <c r="A4166" s="20" t="s">
        <v>8642</v>
      </c>
      <c r="B4166" s="53" t="n">
        <v>12.31</v>
      </c>
    </row>
    <row r="4167" customFormat="false" ht="15.75" hidden="false" customHeight="false" outlineLevel="0" collapsed="false">
      <c r="A4167" s="20" t="s">
        <v>8645</v>
      </c>
      <c r="B4167" s="53" t="n">
        <v>10.66</v>
      </c>
    </row>
    <row r="4168" customFormat="false" ht="15.75" hidden="false" customHeight="false" outlineLevel="0" collapsed="false">
      <c r="A4168" s="20" t="s">
        <v>8646</v>
      </c>
      <c r="B4168" s="53" t="n">
        <v>15.39</v>
      </c>
    </row>
    <row r="4169" customFormat="false" ht="15.75" hidden="false" customHeight="false" outlineLevel="0" collapsed="false">
      <c r="A4169" s="20" t="s">
        <v>8648</v>
      </c>
      <c r="B4169" s="53" t="n">
        <v>13.33</v>
      </c>
    </row>
    <row r="4170" customFormat="false" ht="15.75" hidden="false" customHeight="false" outlineLevel="0" collapsed="false">
      <c r="A4170" s="20" t="s">
        <v>8649</v>
      </c>
      <c r="B4170" s="53" t="n">
        <v>18.47</v>
      </c>
    </row>
    <row r="4171" customFormat="false" ht="15.75" hidden="false" customHeight="false" outlineLevel="0" collapsed="false">
      <c r="A4171" s="20" t="s">
        <v>8651</v>
      </c>
      <c r="B4171" s="53" t="n">
        <v>16</v>
      </c>
    </row>
    <row r="4172" customFormat="false" ht="15.75" hidden="false" customHeight="false" outlineLevel="0" collapsed="false">
      <c r="A4172" s="20" t="s">
        <v>8652</v>
      </c>
      <c r="B4172" s="53" t="n">
        <v>21.54</v>
      </c>
    </row>
    <row r="4173" customFormat="false" ht="15.75" hidden="false" customHeight="false" outlineLevel="0" collapsed="false">
      <c r="A4173" s="20" t="s">
        <v>8654</v>
      </c>
      <c r="B4173" s="53" t="n">
        <v>18.67</v>
      </c>
    </row>
    <row r="4174" customFormat="false" ht="15.75" hidden="false" customHeight="false" outlineLevel="0" collapsed="false">
      <c r="A4174" s="20" t="s">
        <v>8655</v>
      </c>
      <c r="B4174" s="53" t="n">
        <v>24.62</v>
      </c>
    </row>
    <row r="4175" customFormat="false" ht="15.75" hidden="false" customHeight="false" outlineLevel="0" collapsed="false">
      <c r="A4175" s="20" t="s">
        <v>8657</v>
      </c>
      <c r="B4175" s="53" t="n">
        <v>21.33</v>
      </c>
    </row>
    <row r="4176" customFormat="false" ht="15.75" hidden="false" customHeight="false" outlineLevel="0" collapsed="false">
      <c r="A4176" s="20" t="s">
        <v>8658</v>
      </c>
      <c r="B4176" s="53" t="n">
        <v>27.7</v>
      </c>
    </row>
    <row r="4177" customFormat="false" ht="15.75" hidden="false" customHeight="false" outlineLevel="0" collapsed="false">
      <c r="A4177" s="20" t="s">
        <v>8660</v>
      </c>
      <c r="B4177" s="53" t="n">
        <v>24</v>
      </c>
    </row>
    <row r="4178" customFormat="false" ht="15.75" hidden="false" customHeight="false" outlineLevel="0" collapsed="false">
      <c r="A4178" s="20" t="s">
        <v>8661</v>
      </c>
      <c r="B4178" s="53" t="n">
        <v>30.78</v>
      </c>
    </row>
    <row r="4179" customFormat="false" ht="15.75" hidden="false" customHeight="false" outlineLevel="0" collapsed="false">
      <c r="A4179" s="20" t="s">
        <v>8663</v>
      </c>
      <c r="B4179" s="53" t="n">
        <v>26.67</v>
      </c>
    </row>
    <row r="4180" customFormat="false" ht="15.75" hidden="false" customHeight="false" outlineLevel="0" collapsed="false">
      <c r="A4180" s="20" t="s">
        <v>8664</v>
      </c>
      <c r="B4180" s="53" t="n">
        <v>36.94</v>
      </c>
    </row>
    <row r="4181" customFormat="false" ht="15.75" hidden="false" customHeight="false" outlineLevel="0" collapsed="false">
      <c r="A4181" s="20" t="s">
        <v>8666</v>
      </c>
      <c r="B4181" s="53" t="n">
        <v>32</v>
      </c>
    </row>
    <row r="4182" customFormat="false" ht="15.75" hidden="false" customHeight="false" outlineLevel="0" collapsed="false">
      <c r="A4182" s="20" t="s">
        <v>8667</v>
      </c>
      <c r="B4182" s="53" t="n">
        <v>1.46</v>
      </c>
    </row>
    <row r="4183" customFormat="false" ht="15.75" hidden="false" customHeight="false" outlineLevel="0" collapsed="false">
      <c r="A4183" s="20" t="s">
        <v>8671</v>
      </c>
      <c r="B4183" s="53" t="n">
        <v>1.26</v>
      </c>
    </row>
    <row r="4184" customFormat="false" ht="15.75" hidden="false" customHeight="false" outlineLevel="0" collapsed="false">
      <c r="A4184" s="20" t="s">
        <v>8672</v>
      </c>
      <c r="B4184" s="53" t="n">
        <v>1.61</v>
      </c>
    </row>
    <row r="4185" customFormat="false" ht="15.75" hidden="false" customHeight="false" outlineLevel="0" collapsed="false">
      <c r="A4185" s="20" t="s">
        <v>8674</v>
      </c>
      <c r="B4185" s="53" t="n">
        <v>1.4</v>
      </c>
    </row>
    <row r="4186" customFormat="false" ht="15.75" hidden="false" customHeight="false" outlineLevel="0" collapsed="false">
      <c r="A4186" s="20" t="s">
        <v>8675</v>
      </c>
      <c r="B4186" s="53" t="n">
        <v>1.92</v>
      </c>
    </row>
    <row r="4187" customFormat="false" ht="15.75" hidden="false" customHeight="false" outlineLevel="0" collapsed="false">
      <c r="A4187" s="20" t="s">
        <v>8677</v>
      </c>
      <c r="B4187" s="53" t="n">
        <v>1.66</v>
      </c>
    </row>
    <row r="4188" customFormat="false" ht="15.75" hidden="false" customHeight="false" outlineLevel="0" collapsed="false">
      <c r="A4188" s="20" t="s">
        <v>8678</v>
      </c>
      <c r="B4188" s="53" t="n">
        <v>2.3</v>
      </c>
    </row>
    <row r="4189" customFormat="false" ht="15.75" hidden="false" customHeight="false" outlineLevel="0" collapsed="false">
      <c r="A4189" s="20" t="s">
        <v>8680</v>
      </c>
      <c r="B4189" s="53" t="n">
        <v>2</v>
      </c>
    </row>
    <row r="4190" customFormat="false" ht="15.75" hidden="false" customHeight="false" outlineLevel="0" collapsed="false">
      <c r="A4190" s="20" t="s">
        <v>8681</v>
      </c>
      <c r="B4190" s="53" t="n">
        <v>2.53</v>
      </c>
    </row>
    <row r="4191" customFormat="false" ht="15.75" hidden="false" customHeight="false" outlineLevel="0" collapsed="false">
      <c r="A4191" s="20" t="s">
        <v>8683</v>
      </c>
      <c r="B4191" s="53" t="n">
        <v>2.2</v>
      </c>
    </row>
    <row r="4192" customFormat="false" ht="15.75" hidden="false" customHeight="false" outlineLevel="0" collapsed="false">
      <c r="A4192" s="20" t="s">
        <v>8684</v>
      </c>
      <c r="B4192" s="53" t="n">
        <v>3.27</v>
      </c>
    </row>
    <row r="4193" customFormat="false" ht="15.75" hidden="false" customHeight="false" outlineLevel="0" collapsed="false">
      <c r="A4193" s="20" t="s">
        <v>8686</v>
      </c>
      <c r="B4193" s="53" t="n">
        <v>2.83</v>
      </c>
    </row>
    <row r="4194" customFormat="false" ht="15.75" hidden="false" customHeight="false" outlineLevel="0" collapsed="false">
      <c r="A4194" s="20" t="s">
        <v>8687</v>
      </c>
      <c r="B4194" s="53" t="n">
        <v>4.19</v>
      </c>
    </row>
    <row r="4195" customFormat="false" ht="15.75" hidden="false" customHeight="false" outlineLevel="0" collapsed="false">
      <c r="A4195" s="20" t="s">
        <v>8689</v>
      </c>
      <c r="B4195" s="53" t="n">
        <v>3.63</v>
      </c>
    </row>
    <row r="4196" customFormat="false" ht="15.75" hidden="false" customHeight="false" outlineLevel="0" collapsed="false">
      <c r="A4196" s="20" t="s">
        <v>8690</v>
      </c>
      <c r="B4196" s="53" t="n">
        <v>1472.41</v>
      </c>
    </row>
    <row r="4197" customFormat="false" ht="15.75" hidden="false" customHeight="false" outlineLevel="0" collapsed="false">
      <c r="A4197" s="20" t="s">
        <v>8694</v>
      </c>
      <c r="B4197" s="53" t="n">
        <v>1278.18</v>
      </c>
    </row>
    <row r="4198" customFormat="false" ht="15.75" hidden="false" customHeight="false" outlineLevel="0" collapsed="false">
      <c r="A4198" s="20" t="s">
        <v>8695</v>
      </c>
      <c r="B4198" s="53" t="n">
        <v>727.29</v>
      </c>
    </row>
    <row r="4199" customFormat="false" ht="15.75" hidden="false" customHeight="false" outlineLevel="0" collapsed="false">
      <c r="A4199" s="20" t="s">
        <v>8699</v>
      </c>
      <c r="B4199" s="53" t="n">
        <v>631.42</v>
      </c>
    </row>
    <row r="4200" customFormat="false" ht="15.75" hidden="false" customHeight="false" outlineLevel="0" collapsed="false">
      <c r="A4200" s="20" t="s">
        <v>8700</v>
      </c>
      <c r="B4200" s="53" t="n">
        <v>378.37</v>
      </c>
    </row>
    <row r="4201" customFormat="false" ht="15.75" hidden="false" customHeight="false" outlineLevel="0" collapsed="false">
      <c r="A4201" s="20" t="s">
        <v>8704</v>
      </c>
      <c r="B4201" s="53" t="n">
        <v>328.52</v>
      </c>
    </row>
    <row r="4202" customFormat="false" ht="15.75" hidden="false" customHeight="false" outlineLevel="0" collapsed="false">
      <c r="A4202" s="20" t="s">
        <v>8705</v>
      </c>
      <c r="B4202" s="53" t="n">
        <v>36.6</v>
      </c>
    </row>
    <row r="4203" customFormat="false" ht="15.75" hidden="false" customHeight="false" outlineLevel="0" collapsed="false">
      <c r="A4203" s="20" t="s">
        <v>8708</v>
      </c>
      <c r="B4203" s="53" t="n">
        <v>32.12</v>
      </c>
    </row>
    <row r="4204" customFormat="false" ht="15.75" hidden="false" customHeight="false" outlineLevel="0" collapsed="false">
      <c r="A4204" s="20" t="s">
        <v>8709</v>
      </c>
      <c r="B4204" s="53" t="n">
        <v>45.81</v>
      </c>
    </row>
    <row r="4205" customFormat="false" ht="15.75" hidden="false" customHeight="false" outlineLevel="0" collapsed="false">
      <c r="A4205" s="20" t="s">
        <v>8712</v>
      </c>
      <c r="B4205" s="53" t="n">
        <v>40.25</v>
      </c>
    </row>
    <row r="4206" customFormat="false" ht="15.75" hidden="false" customHeight="false" outlineLevel="0" collapsed="false">
      <c r="A4206" s="20" t="s">
        <v>8713</v>
      </c>
      <c r="B4206" s="53" t="n">
        <v>157.81</v>
      </c>
    </row>
    <row r="4207" customFormat="false" ht="15.75" hidden="false" customHeight="false" outlineLevel="0" collapsed="false">
      <c r="A4207" s="20" t="s">
        <v>8716</v>
      </c>
      <c r="B4207" s="53" t="n">
        <v>149.64</v>
      </c>
    </row>
    <row r="4208" customFormat="false" ht="15.75" hidden="false" customHeight="false" outlineLevel="0" collapsed="false">
      <c r="A4208" s="20" t="s">
        <v>8717</v>
      </c>
      <c r="B4208" s="53" t="n">
        <v>173</v>
      </c>
    </row>
    <row r="4209" customFormat="false" ht="15.75" hidden="false" customHeight="false" outlineLevel="0" collapsed="false">
      <c r="A4209" s="20" t="s">
        <v>8719</v>
      </c>
      <c r="B4209" s="53" t="n">
        <v>164.79</v>
      </c>
    </row>
    <row r="4210" customFormat="false" ht="15.75" hidden="false" customHeight="false" outlineLevel="0" collapsed="false">
      <c r="A4210" s="20" t="s">
        <v>8720</v>
      </c>
      <c r="B4210" s="53" t="n">
        <v>202.07</v>
      </c>
    </row>
    <row r="4211" customFormat="false" ht="15.75" hidden="false" customHeight="false" outlineLevel="0" collapsed="false">
      <c r="A4211" s="20" t="s">
        <v>8722</v>
      </c>
      <c r="B4211" s="53" t="n">
        <v>192.24</v>
      </c>
    </row>
    <row r="4212" customFormat="false" ht="15.75" hidden="false" customHeight="false" outlineLevel="0" collapsed="false">
      <c r="A4212" s="20" t="s">
        <v>8723</v>
      </c>
      <c r="B4212" s="53" t="n">
        <v>216.32</v>
      </c>
    </row>
    <row r="4213" customFormat="false" ht="15.75" hidden="false" customHeight="false" outlineLevel="0" collapsed="false">
      <c r="A4213" s="20" t="s">
        <v>8725</v>
      </c>
      <c r="B4213" s="53" t="n">
        <v>205.22</v>
      </c>
    </row>
    <row r="4214" customFormat="false" ht="15.75" hidden="false" customHeight="false" outlineLevel="0" collapsed="false">
      <c r="A4214" s="20" t="s">
        <v>8726</v>
      </c>
      <c r="B4214" s="53" t="n">
        <v>230.56</v>
      </c>
    </row>
    <row r="4215" customFormat="false" ht="15.75" hidden="false" customHeight="false" outlineLevel="0" collapsed="false">
      <c r="A4215" s="20" t="s">
        <v>8728</v>
      </c>
      <c r="B4215" s="53" t="n">
        <v>218.68</v>
      </c>
    </row>
    <row r="4216" customFormat="false" ht="15.75" hidden="false" customHeight="false" outlineLevel="0" collapsed="false">
      <c r="A4216" s="20" t="s">
        <v>8729</v>
      </c>
      <c r="B4216" s="53" t="n">
        <v>44.71</v>
      </c>
    </row>
    <row r="4217" customFormat="false" ht="15.75" hidden="false" customHeight="false" outlineLevel="0" collapsed="false">
      <c r="A4217" s="20" t="s">
        <v>8732</v>
      </c>
      <c r="B4217" s="53" t="n">
        <v>39.15</v>
      </c>
    </row>
    <row r="4218" customFormat="false" ht="15.75" hidden="false" customHeight="false" outlineLevel="0" collapsed="false">
      <c r="A4218" s="20" t="s">
        <v>8733</v>
      </c>
      <c r="B4218" s="53" t="n">
        <v>45.92</v>
      </c>
    </row>
    <row r="4219" customFormat="false" ht="15.75" hidden="false" customHeight="false" outlineLevel="0" collapsed="false">
      <c r="A4219" s="20" t="s">
        <v>8735</v>
      </c>
      <c r="B4219" s="53" t="n">
        <v>40.35</v>
      </c>
    </row>
    <row r="4220" customFormat="false" ht="15.75" hidden="false" customHeight="false" outlineLevel="0" collapsed="false">
      <c r="A4220" s="20" t="s">
        <v>8736</v>
      </c>
      <c r="B4220" s="53" t="n">
        <v>156.85</v>
      </c>
    </row>
    <row r="4221" customFormat="false" ht="15.75" hidden="false" customHeight="false" outlineLevel="0" collapsed="false">
      <c r="A4221" s="20" t="s">
        <v>8738</v>
      </c>
      <c r="B4221" s="53" t="n">
        <v>148.71</v>
      </c>
    </row>
    <row r="4222" customFormat="false" ht="15.75" hidden="false" customHeight="false" outlineLevel="0" collapsed="false">
      <c r="A4222" s="20" t="s">
        <v>8739</v>
      </c>
      <c r="B4222" s="53" t="n">
        <v>172.21</v>
      </c>
    </row>
    <row r="4223" customFormat="false" ht="15.75" hidden="false" customHeight="false" outlineLevel="0" collapsed="false">
      <c r="A4223" s="20" t="s">
        <v>8742</v>
      </c>
      <c r="B4223" s="53" t="n">
        <v>164.04</v>
      </c>
    </row>
    <row r="4224" customFormat="false" ht="15.75" hidden="false" customHeight="false" outlineLevel="0" collapsed="false">
      <c r="A4224" s="20" t="s">
        <v>8743</v>
      </c>
      <c r="B4224" s="53" t="n">
        <v>203.37</v>
      </c>
    </row>
    <row r="4225" customFormat="false" ht="15.75" hidden="false" customHeight="false" outlineLevel="0" collapsed="false">
      <c r="A4225" s="20" t="s">
        <v>8745</v>
      </c>
      <c r="B4225" s="53" t="n">
        <v>193.48</v>
      </c>
    </row>
    <row r="4226" customFormat="false" ht="15.75" hidden="false" customHeight="false" outlineLevel="0" collapsed="false">
      <c r="A4226" s="20" t="s">
        <v>8746</v>
      </c>
      <c r="B4226" s="53" t="n">
        <v>10.29</v>
      </c>
    </row>
    <row r="4227" customFormat="false" ht="15.75" hidden="false" customHeight="false" outlineLevel="0" collapsed="false">
      <c r="A4227" s="20" t="s">
        <v>8749</v>
      </c>
      <c r="B4227" s="53" t="n">
        <v>9.09</v>
      </c>
    </row>
    <row r="4228" customFormat="false" ht="15.75" hidden="false" customHeight="false" outlineLevel="0" collapsed="false">
      <c r="A4228" s="20" t="s">
        <v>8750</v>
      </c>
      <c r="B4228" s="53" t="n">
        <v>39.5</v>
      </c>
    </row>
    <row r="4229" customFormat="false" ht="15.75" hidden="false" customHeight="false" outlineLevel="0" collapsed="false">
      <c r="A4229" s="20" t="s">
        <v>8754</v>
      </c>
      <c r="B4229" s="53" t="n">
        <v>34.33</v>
      </c>
    </row>
    <row r="4230" customFormat="false" ht="15.75" hidden="false" customHeight="false" outlineLevel="0" collapsed="false">
      <c r="A4230" s="20" t="s">
        <v>8755</v>
      </c>
      <c r="B4230" s="53" t="n">
        <v>157.32</v>
      </c>
    </row>
    <row r="4231" customFormat="false" ht="15.75" hidden="false" customHeight="false" outlineLevel="0" collapsed="false">
      <c r="A4231" s="20" t="s">
        <v>8759</v>
      </c>
      <c r="B4231" s="53" t="n">
        <v>136.68</v>
      </c>
    </row>
    <row r="4232" customFormat="false" ht="15.75" hidden="false" customHeight="false" outlineLevel="0" collapsed="false">
      <c r="A4232" s="20" t="s">
        <v>8760</v>
      </c>
      <c r="B4232" s="53" t="n">
        <v>217.35</v>
      </c>
    </row>
    <row r="4233" customFormat="false" ht="15.75" hidden="false" customHeight="false" outlineLevel="0" collapsed="false">
      <c r="A4233" s="20" t="s">
        <v>8764</v>
      </c>
      <c r="B4233" s="53" t="n">
        <v>188.7</v>
      </c>
    </row>
    <row r="4234" customFormat="false" ht="15.75" hidden="false" customHeight="false" outlineLevel="0" collapsed="false">
      <c r="A4234" s="20" t="s">
        <v>8765</v>
      </c>
      <c r="B4234" s="53" t="n">
        <v>78.66</v>
      </c>
    </row>
    <row r="4235" customFormat="false" ht="15.75" hidden="false" customHeight="false" outlineLevel="0" collapsed="false">
      <c r="A4235" s="20" t="s">
        <v>8769</v>
      </c>
      <c r="B4235" s="53" t="n">
        <v>68.34</v>
      </c>
    </row>
    <row r="4236" customFormat="false" ht="15.75" hidden="false" customHeight="false" outlineLevel="0" collapsed="false">
      <c r="A4236" s="20" t="s">
        <v>8770</v>
      </c>
      <c r="B4236" s="53" t="n">
        <v>78.66</v>
      </c>
    </row>
    <row r="4237" customFormat="false" ht="15.75" hidden="false" customHeight="false" outlineLevel="0" collapsed="false">
      <c r="A4237" s="20" t="s">
        <v>8773</v>
      </c>
      <c r="B4237" s="53" t="n">
        <v>68.34</v>
      </c>
    </row>
    <row r="4238" customFormat="false" ht="15.75" hidden="false" customHeight="false" outlineLevel="0" collapsed="false">
      <c r="A4238" s="20" t="s">
        <v>8774</v>
      </c>
      <c r="B4238" s="53" t="n">
        <v>157.32</v>
      </c>
    </row>
    <row r="4239" customFormat="false" ht="15.75" hidden="false" customHeight="false" outlineLevel="0" collapsed="false">
      <c r="A4239" s="20" t="s">
        <v>8778</v>
      </c>
      <c r="B4239" s="53" t="n">
        <v>136.68</v>
      </c>
    </row>
    <row r="4240" customFormat="false" ht="15.75" hidden="false" customHeight="false" outlineLevel="0" collapsed="false">
      <c r="A4240" s="20" t="s">
        <v>8779</v>
      </c>
      <c r="B4240" s="53" t="n">
        <v>235.98</v>
      </c>
    </row>
    <row r="4241" customFormat="false" ht="15.75" hidden="false" customHeight="false" outlineLevel="0" collapsed="false">
      <c r="A4241" s="20" t="s">
        <v>8783</v>
      </c>
      <c r="B4241" s="53" t="n">
        <v>205.03</v>
      </c>
    </row>
    <row r="4242" customFormat="false" ht="15.75" hidden="false" customHeight="false" outlineLevel="0" collapsed="false">
      <c r="A4242" s="20" t="s">
        <v>8784</v>
      </c>
      <c r="B4242" s="53" t="n">
        <v>398.41</v>
      </c>
    </row>
    <row r="4243" customFormat="false" ht="15.75" hidden="false" customHeight="false" outlineLevel="0" collapsed="false">
      <c r="A4243" s="20" t="s">
        <v>8787</v>
      </c>
      <c r="B4243" s="53" t="n">
        <v>346.7</v>
      </c>
    </row>
    <row r="4244" customFormat="false" ht="15.75" hidden="false" customHeight="false" outlineLevel="0" collapsed="false">
      <c r="A4244" s="20" t="s">
        <v>8788</v>
      </c>
      <c r="B4244" s="53" t="n">
        <v>102.77</v>
      </c>
    </row>
    <row r="4245" customFormat="false" ht="15.75" hidden="false" customHeight="false" outlineLevel="0" collapsed="false">
      <c r="A4245" s="20" t="s">
        <v>8792</v>
      </c>
      <c r="B4245" s="53" t="n">
        <v>89.34</v>
      </c>
    </row>
    <row r="4246" customFormat="false" ht="15.75" hidden="false" customHeight="false" outlineLevel="0" collapsed="false">
      <c r="A4246" s="20" t="s">
        <v>8793</v>
      </c>
      <c r="B4246" s="53" t="n">
        <v>59.42</v>
      </c>
    </row>
    <row r="4247" customFormat="false" ht="15.75" hidden="false" customHeight="false" outlineLevel="0" collapsed="false">
      <c r="A4247" s="20" t="s">
        <v>8796</v>
      </c>
      <c r="B4247" s="53" t="n">
        <v>51.67</v>
      </c>
    </row>
    <row r="4248" customFormat="false" ht="15.75" hidden="false" customHeight="false" outlineLevel="0" collapsed="false">
      <c r="A4248" s="20" t="s">
        <v>8797</v>
      </c>
      <c r="B4248" s="53" t="n">
        <v>3.97</v>
      </c>
    </row>
    <row r="4249" customFormat="false" ht="15.75" hidden="false" customHeight="false" outlineLevel="0" collapsed="false">
      <c r="A4249" s="20" t="s">
        <v>8804</v>
      </c>
      <c r="B4249" s="53" t="n">
        <v>3.47</v>
      </c>
    </row>
    <row r="4250" customFormat="false" ht="15.75" hidden="false" customHeight="false" outlineLevel="0" collapsed="false">
      <c r="A4250" s="20" t="s">
        <v>8805</v>
      </c>
      <c r="B4250" s="53" t="n">
        <v>6.46</v>
      </c>
    </row>
    <row r="4251" customFormat="false" ht="15.75" hidden="false" customHeight="false" outlineLevel="0" collapsed="false">
      <c r="A4251" s="20" t="s">
        <v>8808</v>
      </c>
      <c r="B4251" s="53" t="n">
        <v>5.64</v>
      </c>
    </row>
    <row r="4252" customFormat="false" ht="15.75" hidden="false" customHeight="false" outlineLevel="0" collapsed="false">
      <c r="A4252" s="20" t="s">
        <v>8809</v>
      </c>
      <c r="B4252" s="53" t="n">
        <v>9.4</v>
      </c>
    </row>
    <row r="4253" customFormat="false" ht="15.75" hidden="false" customHeight="false" outlineLevel="0" collapsed="false">
      <c r="A4253" s="20" t="s">
        <v>8811</v>
      </c>
      <c r="B4253" s="53" t="n">
        <v>8.2</v>
      </c>
    </row>
    <row r="4254" customFormat="false" ht="15.75" hidden="false" customHeight="false" outlineLevel="0" collapsed="false">
      <c r="A4254" s="20" t="s">
        <v>8812</v>
      </c>
      <c r="B4254" s="53" t="n">
        <v>15.45</v>
      </c>
    </row>
    <row r="4255" customFormat="false" ht="15.75" hidden="false" customHeight="false" outlineLevel="0" collapsed="false">
      <c r="A4255" s="20" t="s">
        <v>8814</v>
      </c>
      <c r="B4255" s="53" t="n">
        <v>13.47</v>
      </c>
    </row>
    <row r="4256" customFormat="false" ht="15.75" hidden="false" customHeight="false" outlineLevel="0" collapsed="false">
      <c r="A4256" s="20" t="s">
        <v>8815</v>
      </c>
      <c r="B4256" s="53" t="n">
        <v>23.19</v>
      </c>
    </row>
    <row r="4257" customFormat="false" ht="15.75" hidden="false" customHeight="false" outlineLevel="0" collapsed="false">
      <c r="A4257" s="20" t="s">
        <v>8817</v>
      </c>
      <c r="B4257" s="53" t="n">
        <v>20.2</v>
      </c>
    </row>
    <row r="4258" customFormat="false" ht="15.75" hidden="false" customHeight="false" outlineLevel="0" collapsed="false">
      <c r="A4258" s="20" t="s">
        <v>8818</v>
      </c>
      <c r="B4258" s="53" t="n">
        <v>30.24</v>
      </c>
    </row>
    <row r="4259" customFormat="false" ht="15.75" hidden="false" customHeight="false" outlineLevel="0" collapsed="false">
      <c r="A4259" s="20" t="s">
        <v>8820</v>
      </c>
      <c r="B4259" s="53" t="n">
        <v>26.35</v>
      </c>
    </row>
    <row r="4260" customFormat="false" ht="15.75" hidden="false" customHeight="false" outlineLevel="0" collapsed="false">
      <c r="A4260" s="20" t="s">
        <v>8821</v>
      </c>
      <c r="B4260" s="53" t="n">
        <v>32.73</v>
      </c>
    </row>
    <row r="4261" customFormat="false" ht="15.75" hidden="false" customHeight="false" outlineLevel="0" collapsed="false">
      <c r="A4261" s="20" t="s">
        <v>8823</v>
      </c>
      <c r="B4261" s="53" t="n">
        <v>28.9</v>
      </c>
    </row>
    <row r="4262" customFormat="false" ht="15.75" hidden="false" customHeight="false" outlineLevel="0" collapsed="false">
      <c r="A4262" s="20" t="s">
        <v>8824</v>
      </c>
      <c r="B4262" s="53" t="n">
        <v>37.97</v>
      </c>
    </row>
    <row r="4263" customFormat="false" ht="15.75" hidden="false" customHeight="false" outlineLevel="0" collapsed="false">
      <c r="A4263" s="20" t="s">
        <v>8826</v>
      </c>
      <c r="B4263" s="53" t="n">
        <v>33.52</v>
      </c>
    </row>
    <row r="4264" customFormat="false" ht="15.75" hidden="false" customHeight="false" outlineLevel="0" collapsed="false">
      <c r="A4264" s="20" t="s">
        <v>8827</v>
      </c>
      <c r="B4264" s="53" t="n">
        <v>44.33</v>
      </c>
    </row>
    <row r="4265" customFormat="false" ht="15.75" hidden="false" customHeight="false" outlineLevel="0" collapsed="false">
      <c r="A4265" s="20" t="s">
        <v>8829</v>
      </c>
      <c r="B4265" s="53" t="n">
        <v>39.14</v>
      </c>
    </row>
    <row r="4266" customFormat="false" ht="15.75" hidden="false" customHeight="false" outlineLevel="0" collapsed="false">
      <c r="A4266" s="20" t="s">
        <v>8830</v>
      </c>
      <c r="B4266" s="53" t="n">
        <v>55.65</v>
      </c>
    </row>
    <row r="4267" customFormat="false" ht="15.75" hidden="false" customHeight="false" outlineLevel="0" collapsed="false">
      <c r="A4267" s="20" t="s">
        <v>8832</v>
      </c>
      <c r="B4267" s="53" t="n">
        <v>49.6</v>
      </c>
    </row>
    <row r="4268" customFormat="false" ht="15.75" hidden="false" customHeight="false" outlineLevel="0" collapsed="false">
      <c r="A4268" s="20" t="s">
        <v>8833</v>
      </c>
      <c r="B4268" s="53" t="n">
        <v>56.5</v>
      </c>
    </row>
    <row r="4269" customFormat="false" ht="15.75" hidden="false" customHeight="false" outlineLevel="0" collapsed="false">
      <c r="A4269" s="20" t="s">
        <v>8835</v>
      </c>
      <c r="B4269" s="53" t="n">
        <v>49.91</v>
      </c>
    </row>
    <row r="4270" customFormat="false" ht="15.75" hidden="false" customHeight="false" outlineLevel="0" collapsed="false">
      <c r="A4270" s="20" t="s">
        <v>8836</v>
      </c>
      <c r="B4270" s="53" t="n">
        <v>69.17</v>
      </c>
    </row>
    <row r="4271" customFormat="false" ht="15.75" hidden="false" customHeight="false" outlineLevel="0" collapsed="false">
      <c r="A4271" s="20" t="s">
        <v>8838</v>
      </c>
      <c r="B4271" s="53" t="n">
        <v>61.13</v>
      </c>
    </row>
    <row r="4272" customFormat="false" ht="15.75" hidden="false" customHeight="false" outlineLevel="0" collapsed="false">
      <c r="A4272" s="20" t="s">
        <v>8839</v>
      </c>
      <c r="B4272" s="53" t="n">
        <v>112.01</v>
      </c>
    </row>
    <row r="4273" customFormat="false" ht="15.75" hidden="false" customHeight="false" outlineLevel="0" collapsed="false">
      <c r="A4273" s="20" t="s">
        <v>8841</v>
      </c>
      <c r="B4273" s="53" t="n">
        <v>102.76</v>
      </c>
    </row>
    <row r="4274" customFormat="false" ht="15.75" hidden="false" customHeight="false" outlineLevel="0" collapsed="false">
      <c r="A4274" s="20" t="s">
        <v>8842</v>
      </c>
      <c r="B4274" s="53" t="n">
        <v>133.31</v>
      </c>
    </row>
    <row r="4275" customFormat="false" ht="15.75" hidden="false" customHeight="false" outlineLevel="0" collapsed="false">
      <c r="A4275" s="20" t="s">
        <v>8844</v>
      </c>
      <c r="B4275" s="53" t="n">
        <v>122.37</v>
      </c>
    </row>
    <row r="4276" customFormat="false" ht="15.75" hidden="false" customHeight="false" outlineLevel="0" collapsed="false">
      <c r="A4276" s="20" t="s">
        <v>8845</v>
      </c>
      <c r="B4276" s="53" t="n">
        <v>159.72</v>
      </c>
    </row>
    <row r="4277" customFormat="false" ht="15.75" hidden="false" customHeight="false" outlineLevel="0" collapsed="false">
      <c r="A4277" s="20" t="s">
        <v>8847</v>
      </c>
      <c r="B4277" s="53" t="n">
        <v>146.79</v>
      </c>
    </row>
    <row r="4278" customFormat="false" ht="15.75" hidden="false" customHeight="false" outlineLevel="0" collapsed="false">
      <c r="A4278" s="20" t="s">
        <v>8848</v>
      </c>
      <c r="B4278" s="53" t="n">
        <v>186.26</v>
      </c>
    </row>
    <row r="4279" customFormat="false" ht="15.75" hidden="false" customHeight="false" outlineLevel="0" collapsed="false">
      <c r="A4279" s="20" t="s">
        <v>8850</v>
      </c>
      <c r="B4279" s="53" t="n">
        <v>171.3</v>
      </c>
    </row>
    <row r="4280" customFormat="false" ht="15.75" hidden="false" customHeight="false" outlineLevel="0" collapsed="false">
      <c r="A4280" s="20" t="s">
        <v>8851</v>
      </c>
      <c r="B4280" s="53" t="n">
        <v>231.16</v>
      </c>
    </row>
    <row r="4281" customFormat="false" ht="15.75" hidden="false" customHeight="false" outlineLevel="0" collapsed="false">
      <c r="A4281" s="20" t="s">
        <v>8853</v>
      </c>
      <c r="B4281" s="53" t="n">
        <v>212.58</v>
      </c>
    </row>
    <row r="4282" customFormat="false" ht="15.75" hidden="false" customHeight="false" outlineLevel="0" collapsed="false">
      <c r="A4282" s="20" t="s">
        <v>8854</v>
      </c>
      <c r="B4282" s="53" t="n">
        <v>2.66</v>
      </c>
    </row>
    <row r="4283" customFormat="false" ht="15.75" hidden="false" customHeight="false" outlineLevel="0" collapsed="false">
      <c r="A4283" s="20" t="s">
        <v>8859</v>
      </c>
      <c r="B4283" s="53" t="n">
        <v>2.33</v>
      </c>
    </row>
    <row r="4284" customFormat="false" ht="15.75" hidden="false" customHeight="false" outlineLevel="0" collapsed="false">
      <c r="A4284" s="20" t="s">
        <v>8860</v>
      </c>
      <c r="B4284" s="53" t="n">
        <v>4.35</v>
      </c>
    </row>
    <row r="4285" customFormat="false" ht="15.75" hidden="false" customHeight="false" outlineLevel="0" collapsed="false">
      <c r="A4285" s="20" t="s">
        <v>8862</v>
      </c>
      <c r="B4285" s="53" t="n">
        <v>3.81</v>
      </c>
    </row>
    <row r="4286" customFormat="false" ht="15.75" hidden="false" customHeight="false" outlineLevel="0" collapsed="false">
      <c r="A4286" s="20" t="s">
        <v>8863</v>
      </c>
      <c r="B4286" s="53" t="n">
        <v>6.45</v>
      </c>
    </row>
    <row r="4287" customFormat="false" ht="15.75" hidden="false" customHeight="false" outlineLevel="0" collapsed="false">
      <c r="A4287" s="20" t="s">
        <v>8865</v>
      </c>
      <c r="B4287" s="53" t="n">
        <v>5.64</v>
      </c>
    </row>
    <row r="4288" customFormat="false" ht="15.75" hidden="false" customHeight="false" outlineLevel="0" collapsed="false">
      <c r="A4288" s="20" t="s">
        <v>8866</v>
      </c>
      <c r="B4288" s="53" t="n">
        <v>10.78</v>
      </c>
    </row>
    <row r="4289" customFormat="false" ht="15.75" hidden="false" customHeight="false" outlineLevel="0" collapsed="false">
      <c r="A4289" s="20" t="s">
        <v>8868</v>
      </c>
      <c r="B4289" s="53" t="n">
        <v>9.42</v>
      </c>
    </row>
    <row r="4290" customFormat="false" ht="15.75" hidden="false" customHeight="false" outlineLevel="0" collapsed="false">
      <c r="A4290" s="20" t="s">
        <v>8869</v>
      </c>
      <c r="B4290" s="53" t="n">
        <v>16.48</v>
      </c>
    </row>
    <row r="4291" customFormat="false" ht="15.75" hidden="false" customHeight="false" outlineLevel="0" collapsed="false">
      <c r="A4291" s="20" t="s">
        <v>8872</v>
      </c>
      <c r="B4291" s="53" t="n">
        <v>14.39</v>
      </c>
    </row>
    <row r="4292" customFormat="false" ht="15.75" hidden="false" customHeight="false" outlineLevel="0" collapsed="false">
      <c r="A4292" s="20" t="s">
        <v>8873</v>
      </c>
      <c r="B4292" s="53" t="n">
        <v>21.65</v>
      </c>
    </row>
    <row r="4293" customFormat="false" ht="15.75" hidden="false" customHeight="false" outlineLevel="0" collapsed="false">
      <c r="A4293" s="20" t="s">
        <v>8875</v>
      </c>
      <c r="B4293" s="53" t="n">
        <v>18.91</v>
      </c>
    </row>
    <row r="4294" customFormat="false" ht="15.75" hidden="false" customHeight="false" outlineLevel="0" collapsed="false">
      <c r="A4294" s="20" t="s">
        <v>8876</v>
      </c>
      <c r="B4294" s="53" t="n">
        <v>24.37</v>
      </c>
    </row>
    <row r="4295" customFormat="false" ht="15.75" hidden="false" customHeight="false" outlineLevel="0" collapsed="false">
      <c r="A4295" s="20" t="s">
        <v>8878</v>
      </c>
      <c r="B4295" s="53" t="n">
        <v>21.65</v>
      </c>
    </row>
    <row r="4296" customFormat="false" ht="15.75" hidden="false" customHeight="false" outlineLevel="0" collapsed="false">
      <c r="A4296" s="20" t="s">
        <v>8879</v>
      </c>
      <c r="B4296" s="53" t="n">
        <v>28.78</v>
      </c>
    </row>
    <row r="4297" customFormat="false" ht="15.75" hidden="false" customHeight="false" outlineLevel="0" collapsed="false">
      <c r="A4297" s="20" t="s">
        <v>8881</v>
      </c>
      <c r="B4297" s="53" t="n">
        <v>25.56</v>
      </c>
    </row>
    <row r="4298" customFormat="false" ht="15.75" hidden="false" customHeight="false" outlineLevel="0" collapsed="false">
      <c r="A4298" s="20" t="s">
        <v>8882</v>
      </c>
      <c r="B4298" s="53" t="n">
        <v>33.17</v>
      </c>
    </row>
    <row r="4299" customFormat="false" ht="15.75" hidden="false" customHeight="false" outlineLevel="0" collapsed="false">
      <c r="A4299" s="20" t="s">
        <v>8884</v>
      </c>
      <c r="B4299" s="53" t="n">
        <v>29.47</v>
      </c>
    </row>
    <row r="4300" customFormat="false" ht="15.75" hidden="false" customHeight="false" outlineLevel="0" collapsed="false">
      <c r="A4300" s="20" t="s">
        <v>8885</v>
      </c>
      <c r="B4300" s="53" t="n">
        <v>37.86</v>
      </c>
    </row>
    <row r="4301" customFormat="false" ht="15.75" hidden="false" customHeight="false" outlineLevel="0" collapsed="false">
      <c r="A4301" s="20" t="s">
        <v>8887</v>
      </c>
      <c r="B4301" s="53" t="n">
        <v>33.64</v>
      </c>
    </row>
    <row r="4302" customFormat="false" ht="15.75" hidden="false" customHeight="false" outlineLevel="0" collapsed="false">
      <c r="A4302" s="20" t="s">
        <v>8888</v>
      </c>
      <c r="B4302" s="53" t="n">
        <v>42.55</v>
      </c>
    </row>
    <row r="4303" customFormat="false" ht="15.75" hidden="false" customHeight="false" outlineLevel="0" collapsed="false">
      <c r="A4303" s="20" t="s">
        <v>8890</v>
      </c>
      <c r="B4303" s="53" t="n">
        <v>37.82</v>
      </c>
    </row>
    <row r="4304" customFormat="false" ht="15.75" hidden="false" customHeight="false" outlineLevel="0" collapsed="false">
      <c r="A4304" s="20" t="s">
        <v>8891</v>
      </c>
      <c r="B4304" s="53" t="n">
        <v>52.44</v>
      </c>
    </row>
    <row r="4305" customFormat="false" ht="15.75" hidden="false" customHeight="false" outlineLevel="0" collapsed="false">
      <c r="A4305" s="20" t="s">
        <v>8893</v>
      </c>
      <c r="B4305" s="53" t="n">
        <v>46.63</v>
      </c>
    </row>
    <row r="4306" customFormat="false" ht="15.75" hidden="false" customHeight="false" outlineLevel="0" collapsed="false">
      <c r="A4306" s="20" t="s">
        <v>8894</v>
      </c>
      <c r="B4306" s="53" t="n">
        <v>92</v>
      </c>
    </row>
    <row r="4307" customFormat="false" ht="15.75" hidden="false" customHeight="false" outlineLevel="0" collapsed="false">
      <c r="A4307" s="20" t="s">
        <v>8896</v>
      </c>
      <c r="B4307" s="53" t="n">
        <v>85.42</v>
      </c>
    </row>
    <row r="4308" customFormat="false" ht="15.75" hidden="false" customHeight="false" outlineLevel="0" collapsed="false">
      <c r="A4308" s="20" t="s">
        <v>8897</v>
      </c>
      <c r="B4308" s="53" t="n">
        <v>110.35</v>
      </c>
    </row>
    <row r="4309" customFormat="false" ht="15.75" hidden="false" customHeight="false" outlineLevel="0" collapsed="false">
      <c r="A4309" s="20" t="s">
        <v>8899</v>
      </c>
      <c r="B4309" s="53" t="n">
        <v>102.46</v>
      </c>
    </row>
    <row r="4310" customFormat="false" ht="15.75" hidden="false" customHeight="false" outlineLevel="0" collapsed="false">
      <c r="A4310" s="20" t="s">
        <v>8900</v>
      </c>
      <c r="B4310" s="53" t="n">
        <v>133.32</v>
      </c>
    </row>
    <row r="4311" customFormat="false" ht="15.75" hidden="false" customHeight="false" outlineLevel="0" collapsed="false">
      <c r="A4311" s="20" t="s">
        <v>8902</v>
      </c>
      <c r="B4311" s="53" t="n">
        <v>123.91</v>
      </c>
    </row>
    <row r="4312" customFormat="false" ht="15.75" hidden="false" customHeight="false" outlineLevel="0" collapsed="false">
      <c r="A4312" s="20" t="s">
        <v>8903</v>
      </c>
      <c r="B4312" s="53" t="n">
        <v>156.42</v>
      </c>
    </row>
    <row r="4313" customFormat="false" ht="15.75" hidden="false" customHeight="false" outlineLevel="0" collapsed="false">
      <c r="A4313" s="20" t="s">
        <v>8905</v>
      </c>
      <c r="B4313" s="53" t="n">
        <v>145.44</v>
      </c>
    </row>
    <row r="4314" customFormat="false" ht="15.75" hidden="false" customHeight="false" outlineLevel="0" collapsed="false">
      <c r="A4314" s="20" t="s">
        <v>8906</v>
      </c>
      <c r="B4314" s="53" t="n">
        <v>195.1</v>
      </c>
    </row>
    <row r="4315" customFormat="false" ht="15.75" hidden="false" customHeight="false" outlineLevel="0" collapsed="false">
      <c r="A4315" s="20" t="s">
        <v>8908</v>
      </c>
      <c r="B4315" s="53" t="n">
        <v>181.32</v>
      </c>
    </row>
    <row r="4316" customFormat="false" ht="15.75" hidden="false" customHeight="false" outlineLevel="0" collapsed="false">
      <c r="A4316" s="20" t="s">
        <v>8909</v>
      </c>
      <c r="B4316" s="53" t="n">
        <v>9.26</v>
      </c>
    </row>
    <row r="4317" customFormat="false" ht="15.75" hidden="false" customHeight="false" outlineLevel="0" collapsed="false">
      <c r="A4317" s="20" t="s">
        <v>8914</v>
      </c>
      <c r="B4317" s="53" t="n">
        <v>8.06</v>
      </c>
    </row>
    <row r="4318" customFormat="false" ht="15.75" hidden="false" customHeight="false" outlineLevel="0" collapsed="false">
      <c r="A4318" s="20" t="s">
        <v>8915</v>
      </c>
      <c r="B4318" s="53" t="n">
        <v>15.27</v>
      </c>
    </row>
    <row r="4319" customFormat="false" ht="15.75" hidden="false" customHeight="false" outlineLevel="0" collapsed="false">
      <c r="A4319" s="20" t="s">
        <v>8922</v>
      </c>
      <c r="B4319" s="53" t="n">
        <v>13.29</v>
      </c>
    </row>
    <row r="4320" customFormat="false" ht="15.75" hidden="false" customHeight="false" outlineLevel="0" collapsed="false">
      <c r="A4320" s="20" t="s">
        <v>8923</v>
      </c>
      <c r="B4320" s="53" t="n">
        <v>22.97</v>
      </c>
    </row>
    <row r="4321" customFormat="false" ht="15.75" hidden="false" customHeight="false" outlineLevel="0" collapsed="false">
      <c r="A4321" s="20" t="s">
        <v>8926</v>
      </c>
      <c r="B4321" s="53" t="n">
        <v>19.99</v>
      </c>
    </row>
    <row r="4322" customFormat="false" ht="15.75" hidden="false" customHeight="false" outlineLevel="0" collapsed="false">
      <c r="A4322" s="20" t="s">
        <v>8927</v>
      </c>
      <c r="B4322" s="53" t="n">
        <v>29.95</v>
      </c>
    </row>
    <row r="4323" customFormat="false" ht="15.75" hidden="false" customHeight="false" outlineLevel="0" collapsed="false">
      <c r="A4323" s="20" t="s">
        <v>8929</v>
      </c>
      <c r="B4323" s="53" t="n">
        <v>26.06</v>
      </c>
    </row>
    <row r="4324" customFormat="false" ht="15.75" hidden="false" customHeight="false" outlineLevel="0" collapsed="false">
      <c r="A4324" s="20" t="s">
        <v>8930</v>
      </c>
      <c r="B4324" s="53" t="n">
        <v>32.34</v>
      </c>
    </row>
    <row r="4325" customFormat="false" ht="15.75" hidden="false" customHeight="false" outlineLevel="0" collapsed="false">
      <c r="A4325" s="20" t="s">
        <v>8932</v>
      </c>
      <c r="B4325" s="53" t="n">
        <v>28.51</v>
      </c>
    </row>
    <row r="4326" customFormat="false" ht="15.75" hidden="false" customHeight="false" outlineLevel="0" collapsed="false">
      <c r="A4326" s="20" t="s">
        <v>8933</v>
      </c>
      <c r="B4326" s="53" t="n">
        <v>7.69</v>
      </c>
    </row>
    <row r="4327" customFormat="false" ht="15.75" hidden="false" customHeight="false" outlineLevel="0" collapsed="false">
      <c r="A4327" s="20" t="s">
        <v>8937</v>
      </c>
      <c r="B4327" s="53" t="n">
        <v>6.66</v>
      </c>
    </row>
    <row r="4328" customFormat="false" ht="15.75" hidden="false" customHeight="false" outlineLevel="0" collapsed="false">
      <c r="A4328" s="20" t="s">
        <v>8938</v>
      </c>
      <c r="B4328" s="53" t="n">
        <v>11.54</v>
      </c>
    </row>
    <row r="4329" customFormat="false" ht="15.75" hidden="false" customHeight="false" outlineLevel="0" collapsed="false">
      <c r="A4329" s="20" t="s">
        <v>8940</v>
      </c>
      <c r="B4329" s="53" t="n">
        <v>10</v>
      </c>
    </row>
    <row r="4330" customFormat="false" ht="15.75" hidden="false" customHeight="false" outlineLevel="0" collapsed="false">
      <c r="A4330" s="20" t="s">
        <v>8941</v>
      </c>
      <c r="B4330" s="53" t="n">
        <v>15.39</v>
      </c>
    </row>
    <row r="4331" customFormat="false" ht="15.75" hidden="false" customHeight="false" outlineLevel="0" collapsed="false">
      <c r="A4331" s="20" t="s">
        <v>8944</v>
      </c>
      <c r="B4331" s="53" t="n">
        <v>13.33</v>
      </c>
    </row>
    <row r="4332" customFormat="false" ht="15.75" hidden="false" customHeight="false" outlineLevel="0" collapsed="false">
      <c r="A4332" s="20" t="s">
        <v>8945</v>
      </c>
      <c r="B4332" s="53" t="n">
        <v>19.24</v>
      </c>
    </row>
    <row r="4333" customFormat="false" ht="15.75" hidden="false" customHeight="false" outlineLevel="0" collapsed="false">
      <c r="A4333" s="20" t="s">
        <v>8947</v>
      </c>
      <c r="B4333" s="53" t="n">
        <v>16.67</v>
      </c>
    </row>
    <row r="4334" customFormat="false" ht="15.75" hidden="false" customHeight="false" outlineLevel="0" collapsed="false">
      <c r="A4334" s="20" t="s">
        <v>8948</v>
      </c>
      <c r="B4334" s="53" t="n">
        <v>23.08</v>
      </c>
    </row>
    <row r="4335" customFormat="false" ht="15.75" hidden="false" customHeight="false" outlineLevel="0" collapsed="false">
      <c r="A4335" s="20" t="s">
        <v>8950</v>
      </c>
      <c r="B4335" s="53" t="n">
        <v>20</v>
      </c>
    </row>
    <row r="4336" customFormat="false" ht="15.75" hidden="false" customHeight="false" outlineLevel="0" collapsed="false">
      <c r="A4336" s="20" t="s">
        <v>8951</v>
      </c>
      <c r="B4336" s="53" t="n">
        <v>26.93</v>
      </c>
    </row>
    <row r="4337" customFormat="false" ht="15.75" hidden="false" customHeight="false" outlineLevel="0" collapsed="false">
      <c r="A4337" s="20" t="s">
        <v>8953</v>
      </c>
      <c r="B4337" s="53" t="n">
        <v>23.33</v>
      </c>
    </row>
    <row r="4338" customFormat="false" ht="15.75" hidden="false" customHeight="false" outlineLevel="0" collapsed="false">
      <c r="A4338" s="20" t="s">
        <v>8954</v>
      </c>
      <c r="B4338" s="53" t="n">
        <v>30.78</v>
      </c>
    </row>
    <row r="4339" customFormat="false" ht="15.75" hidden="false" customHeight="false" outlineLevel="0" collapsed="false">
      <c r="A4339" s="20" t="s">
        <v>8956</v>
      </c>
      <c r="B4339" s="53" t="n">
        <v>26.67</v>
      </c>
    </row>
    <row r="4340" customFormat="false" ht="15.75" hidden="false" customHeight="false" outlineLevel="0" collapsed="false">
      <c r="A4340" s="20" t="s">
        <v>8957</v>
      </c>
      <c r="B4340" s="53" t="n">
        <v>34.63</v>
      </c>
    </row>
    <row r="4341" customFormat="false" ht="15.75" hidden="false" customHeight="false" outlineLevel="0" collapsed="false">
      <c r="A4341" s="20" t="s">
        <v>8959</v>
      </c>
      <c r="B4341" s="53" t="n">
        <v>30</v>
      </c>
    </row>
    <row r="4342" customFormat="false" ht="15.75" hidden="false" customHeight="false" outlineLevel="0" collapsed="false">
      <c r="A4342" s="20" t="s">
        <v>8960</v>
      </c>
      <c r="B4342" s="53" t="n">
        <v>38.48</v>
      </c>
    </row>
    <row r="4343" customFormat="false" ht="15.75" hidden="false" customHeight="false" outlineLevel="0" collapsed="false">
      <c r="A4343" s="20" t="s">
        <v>8962</v>
      </c>
      <c r="B4343" s="53" t="n">
        <v>33.34</v>
      </c>
    </row>
    <row r="4344" customFormat="false" ht="15.75" hidden="false" customHeight="false" outlineLevel="0" collapsed="false">
      <c r="A4344" s="20" t="s">
        <v>8963</v>
      </c>
      <c r="B4344" s="53" t="n">
        <v>42.32</v>
      </c>
    </row>
    <row r="4345" customFormat="false" ht="15.75" hidden="false" customHeight="false" outlineLevel="0" collapsed="false">
      <c r="A4345" s="20" t="s">
        <v>8965</v>
      </c>
      <c r="B4345" s="53" t="n">
        <v>36.67</v>
      </c>
    </row>
    <row r="4346" customFormat="false" ht="15.75" hidden="false" customHeight="false" outlineLevel="0" collapsed="false">
      <c r="A4346" s="20" t="s">
        <v>8966</v>
      </c>
      <c r="B4346" s="53" t="n">
        <v>46.17</v>
      </c>
    </row>
    <row r="4347" customFormat="false" ht="15.75" hidden="false" customHeight="false" outlineLevel="0" collapsed="false">
      <c r="A4347" s="20" t="s">
        <v>8968</v>
      </c>
      <c r="B4347" s="53" t="n">
        <v>40</v>
      </c>
    </row>
    <row r="4348" customFormat="false" ht="15.75" hidden="false" customHeight="false" outlineLevel="0" collapsed="false">
      <c r="A4348" s="20" t="s">
        <v>8969</v>
      </c>
      <c r="B4348" s="53" t="n">
        <v>50.02</v>
      </c>
    </row>
    <row r="4349" customFormat="false" ht="15.75" hidden="false" customHeight="false" outlineLevel="0" collapsed="false">
      <c r="A4349" s="20" t="s">
        <v>8971</v>
      </c>
      <c r="B4349" s="53" t="n">
        <v>43.34</v>
      </c>
    </row>
    <row r="4350" customFormat="false" ht="15.75" hidden="false" customHeight="false" outlineLevel="0" collapsed="false">
      <c r="A4350" s="20" t="s">
        <v>8972</v>
      </c>
      <c r="B4350" s="53" t="n">
        <v>53.87</v>
      </c>
    </row>
    <row r="4351" customFormat="false" ht="15.75" hidden="false" customHeight="false" outlineLevel="0" collapsed="false">
      <c r="A4351" s="20" t="s">
        <v>8976</v>
      </c>
      <c r="B4351" s="53" t="n">
        <v>46.67</v>
      </c>
    </row>
    <row r="4352" customFormat="false" ht="15.75" hidden="false" customHeight="false" outlineLevel="0" collapsed="false">
      <c r="A4352" s="20" t="s">
        <v>8977</v>
      </c>
      <c r="B4352" s="53" t="n">
        <v>57.72</v>
      </c>
    </row>
    <row r="4353" customFormat="false" ht="15.75" hidden="false" customHeight="false" outlineLevel="0" collapsed="false">
      <c r="A4353" s="20" t="s">
        <v>8979</v>
      </c>
      <c r="B4353" s="53" t="n">
        <v>50.01</v>
      </c>
    </row>
    <row r="4354" customFormat="false" ht="15.75" hidden="false" customHeight="false" outlineLevel="0" collapsed="false">
      <c r="A4354" s="20" t="s">
        <v>8980</v>
      </c>
      <c r="B4354" s="53" t="n">
        <v>61.56</v>
      </c>
    </row>
    <row r="4355" customFormat="false" ht="15.75" hidden="false" customHeight="false" outlineLevel="0" collapsed="false">
      <c r="A4355" s="20" t="s">
        <v>8982</v>
      </c>
      <c r="B4355" s="53" t="n">
        <v>53.34</v>
      </c>
    </row>
    <row r="4356" customFormat="false" ht="15.75" hidden="false" customHeight="false" outlineLevel="0" collapsed="false">
      <c r="A4356" s="20" t="s">
        <v>8983</v>
      </c>
      <c r="B4356" s="53" t="n">
        <v>65.41</v>
      </c>
    </row>
    <row r="4357" customFormat="false" ht="15.75" hidden="false" customHeight="false" outlineLevel="0" collapsed="false">
      <c r="A4357" s="20" t="s">
        <v>8986</v>
      </c>
      <c r="B4357" s="53" t="n">
        <v>56.67</v>
      </c>
    </row>
    <row r="4358" customFormat="false" ht="15.75" hidden="false" customHeight="false" outlineLevel="0" collapsed="false">
      <c r="A4358" s="20" t="s">
        <v>8987</v>
      </c>
      <c r="B4358" s="53" t="n">
        <v>73.11</v>
      </c>
    </row>
    <row r="4359" customFormat="false" ht="15.75" hidden="false" customHeight="false" outlineLevel="0" collapsed="false">
      <c r="A4359" s="20" t="s">
        <v>8989</v>
      </c>
      <c r="B4359" s="53" t="n">
        <v>63.34</v>
      </c>
    </row>
    <row r="4360" customFormat="false" ht="15.75" hidden="false" customHeight="false" outlineLevel="0" collapsed="false">
      <c r="A4360" s="20" t="s">
        <v>8990</v>
      </c>
      <c r="B4360" s="53" t="n">
        <v>19.24</v>
      </c>
    </row>
    <row r="4361" customFormat="false" ht="15.75" hidden="false" customHeight="false" outlineLevel="0" collapsed="false">
      <c r="A4361" s="20" t="s">
        <v>8994</v>
      </c>
      <c r="B4361" s="53" t="n">
        <v>16.67</v>
      </c>
    </row>
    <row r="4362" customFormat="false" ht="15.75" hidden="false" customHeight="false" outlineLevel="0" collapsed="false">
      <c r="A4362" s="20" t="s">
        <v>8995</v>
      </c>
      <c r="B4362" s="53" t="n">
        <v>28.47</v>
      </c>
    </row>
    <row r="4363" customFormat="false" ht="15.75" hidden="false" customHeight="false" outlineLevel="0" collapsed="false">
      <c r="A4363" s="20" t="s">
        <v>8997</v>
      </c>
      <c r="B4363" s="53" t="n">
        <v>24.67</v>
      </c>
    </row>
    <row r="4364" customFormat="false" ht="15.75" hidden="false" customHeight="false" outlineLevel="0" collapsed="false">
      <c r="A4364" s="20" t="s">
        <v>8998</v>
      </c>
      <c r="B4364" s="53" t="n">
        <v>37.32</v>
      </c>
    </row>
    <row r="4365" customFormat="false" ht="15.75" hidden="false" customHeight="false" outlineLevel="0" collapsed="false">
      <c r="A4365" s="20" t="s">
        <v>9000</v>
      </c>
      <c r="B4365" s="53" t="n">
        <v>32.34</v>
      </c>
    </row>
    <row r="4366" customFormat="false" ht="15.75" hidden="false" customHeight="false" outlineLevel="0" collapsed="false">
      <c r="A4366" s="20" t="s">
        <v>9001</v>
      </c>
      <c r="B4366" s="53" t="n">
        <v>55.41</v>
      </c>
    </row>
    <row r="4367" customFormat="false" ht="15.75" hidden="false" customHeight="false" outlineLevel="0" collapsed="false">
      <c r="A4367" s="20" t="s">
        <v>9003</v>
      </c>
      <c r="B4367" s="53" t="n">
        <v>48.01</v>
      </c>
    </row>
    <row r="4368" customFormat="false" ht="15.75" hidden="false" customHeight="false" outlineLevel="0" collapsed="false">
      <c r="A4368" s="20" t="s">
        <v>9004</v>
      </c>
      <c r="B4368" s="53" t="n">
        <v>71.95</v>
      </c>
    </row>
    <row r="4369" customFormat="false" ht="15.75" hidden="false" customHeight="false" outlineLevel="0" collapsed="false">
      <c r="A4369" s="20" t="s">
        <v>9006</v>
      </c>
      <c r="B4369" s="53" t="n">
        <v>62.34</v>
      </c>
    </row>
    <row r="4370" customFormat="false" ht="15.75" hidden="false" customHeight="false" outlineLevel="0" collapsed="false">
      <c r="A4370" s="20" t="s">
        <v>9007</v>
      </c>
      <c r="B4370" s="53" t="n">
        <v>88.12</v>
      </c>
    </row>
    <row r="4371" customFormat="false" ht="15.75" hidden="false" customHeight="false" outlineLevel="0" collapsed="false">
      <c r="A4371" s="20" t="s">
        <v>9009</v>
      </c>
      <c r="B4371" s="53" t="n">
        <v>76.35</v>
      </c>
    </row>
    <row r="4372" customFormat="false" ht="15.75" hidden="false" customHeight="false" outlineLevel="0" collapsed="false">
      <c r="A4372" s="20" t="s">
        <v>9010</v>
      </c>
      <c r="B4372" s="53" t="n">
        <v>103.51</v>
      </c>
    </row>
    <row r="4373" customFormat="false" ht="15.75" hidden="false" customHeight="false" outlineLevel="0" collapsed="false">
      <c r="A4373" s="20" t="s">
        <v>9012</v>
      </c>
      <c r="B4373" s="53" t="n">
        <v>89.68</v>
      </c>
    </row>
    <row r="4374" customFormat="false" ht="15.75" hidden="false" customHeight="false" outlineLevel="0" collapsed="false">
      <c r="A4374" s="20" t="s">
        <v>9013</v>
      </c>
      <c r="B4374" s="53" t="n">
        <v>117.75</v>
      </c>
    </row>
    <row r="4375" customFormat="false" ht="15.75" hidden="false" customHeight="false" outlineLevel="0" collapsed="false">
      <c r="A4375" s="20" t="s">
        <v>9015</v>
      </c>
      <c r="B4375" s="53" t="n">
        <v>102.02</v>
      </c>
    </row>
    <row r="4376" customFormat="false" ht="15.75" hidden="false" customHeight="false" outlineLevel="0" collapsed="false">
      <c r="A4376" s="20" t="s">
        <v>9016</v>
      </c>
      <c r="B4376" s="53" t="n">
        <v>131.21</v>
      </c>
    </row>
    <row r="4377" customFormat="false" ht="15.75" hidden="false" customHeight="false" outlineLevel="0" collapsed="false">
      <c r="A4377" s="20" t="s">
        <v>9018</v>
      </c>
      <c r="B4377" s="53" t="n">
        <v>113.69</v>
      </c>
    </row>
    <row r="4378" customFormat="false" ht="15.75" hidden="false" customHeight="false" outlineLevel="0" collapsed="false">
      <c r="A4378" s="20" t="s">
        <v>9019</v>
      </c>
      <c r="B4378" s="53" t="n">
        <v>144.3</v>
      </c>
    </row>
    <row r="4379" customFormat="false" ht="15.75" hidden="false" customHeight="false" outlineLevel="0" collapsed="false">
      <c r="A4379" s="20" t="s">
        <v>9021</v>
      </c>
      <c r="B4379" s="53" t="n">
        <v>125.02</v>
      </c>
    </row>
    <row r="4380" customFormat="false" ht="15.75" hidden="false" customHeight="false" outlineLevel="0" collapsed="false">
      <c r="A4380" s="20" t="s">
        <v>9022</v>
      </c>
      <c r="B4380" s="53" t="n">
        <v>156.23</v>
      </c>
    </row>
    <row r="4381" customFormat="false" ht="15.75" hidden="false" customHeight="false" outlineLevel="0" collapsed="false">
      <c r="A4381" s="20" t="s">
        <v>9024</v>
      </c>
      <c r="B4381" s="53" t="n">
        <v>135.36</v>
      </c>
    </row>
    <row r="4382" customFormat="false" ht="15.75" hidden="false" customHeight="false" outlineLevel="0" collapsed="false">
      <c r="A4382" s="20" t="s">
        <v>9025</v>
      </c>
      <c r="B4382" s="53" t="n">
        <v>178.16</v>
      </c>
    </row>
    <row r="4383" customFormat="false" ht="15.75" hidden="false" customHeight="false" outlineLevel="0" collapsed="false">
      <c r="A4383" s="20" t="s">
        <v>9027</v>
      </c>
      <c r="B4383" s="53" t="n">
        <v>154.36</v>
      </c>
    </row>
    <row r="4384" customFormat="false" ht="15.75" hidden="false" customHeight="false" outlineLevel="0" collapsed="false">
      <c r="A4384" s="20" t="s">
        <v>9028</v>
      </c>
      <c r="B4384" s="53" t="n">
        <v>196.63</v>
      </c>
    </row>
    <row r="4385" customFormat="false" ht="15.75" hidden="false" customHeight="false" outlineLevel="0" collapsed="false">
      <c r="A4385" s="20" t="s">
        <v>9030</v>
      </c>
      <c r="B4385" s="53" t="n">
        <v>170.37</v>
      </c>
    </row>
    <row r="4386" customFormat="false" ht="15.75" hidden="false" customHeight="false" outlineLevel="0" collapsed="false">
      <c r="A4386" s="20" t="s">
        <v>9031</v>
      </c>
      <c r="B4386" s="53" t="n">
        <v>205.48</v>
      </c>
    </row>
    <row r="4387" customFormat="false" ht="15.75" hidden="false" customHeight="false" outlineLevel="0" collapsed="false">
      <c r="A4387" s="20" t="s">
        <v>9033</v>
      </c>
      <c r="B4387" s="53" t="n">
        <v>178.04</v>
      </c>
    </row>
    <row r="4388" customFormat="false" ht="15.75" hidden="false" customHeight="false" outlineLevel="0" collapsed="false">
      <c r="A4388" s="20" t="s">
        <v>9034</v>
      </c>
      <c r="B4388" s="53" t="n">
        <v>212.02</v>
      </c>
    </row>
    <row r="4389" customFormat="false" ht="15.75" hidden="false" customHeight="false" outlineLevel="0" collapsed="false">
      <c r="A4389" s="20" t="s">
        <v>9036</v>
      </c>
      <c r="B4389" s="53" t="n">
        <v>183.7</v>
      </c>
    </row>
    <row r="4390" customFormat="false" ht="15.75" hidden="false" customHeight="false" outlineLevel="0" collapsed="false">
      <c r="A4390" s="20" t="s">
        <v>9037</v>
      </c>
      <c r="B4390" s="53" t="n">
        <v>232.8</v>
      </c>
    </row>
    <row r="4391" customFormat="false" ht="15.75" hidden="false" customHeight="false" outlineLevel="0" collapsed="false">
      <c r="A4391" s="20" t="s">
        <v>9039</v>
      </c>
      <c r="B4391" s="53" t="n">
        <v>201.71</v>
      </c>
    </row>
    <row r="4392" customFormat="false" ht="15.75" hidden="false" customHeight="false" outlineLevel="0" collapsed="false">
      <c r="A4392" s="20" t="s">
        <v>9040</v>
      </c>
      <c r="B4392" s="53" t="n">
        <v>241.27</v>
      </c>
    </row>
    <row r="4393" customFormat="false" ht="15.75" hidden="false" customHeight="false" outlineLevel="0" collapsed="false">
      <c r="A4393" s="20" t="s">
        <v>9042</v>
      </c>
      <c r="B4393" s="53" t="n">
        <v>209.04</v>
      </c>
    </row>
    <row r="4394" customFormat="false" ht="15.75" hidden="false" customHeight="false" outlineLevel="0" collapsed="false">
      <c r="A4394" s="20" t="s">
        <v>9043</v>
      </c>
      <c r="B4394" s="53" t="n">
        <v>24.06</v>
      </c>
    </row>
    <row r="4395" customFormat="false" ht="15.75" hidden="false" customHeight="false" outlineLevel="0" collapsed="false">
      <c r="A4395" s="20" t="s">
        <v>9046</v>
      </c>
      <c r="B4395" s="53" t="n">
        <v>20.85</v>
      </c>
    </row>
    <row r="4396" customFormat="false" ht="15.75" hidden="false" customHeight="false" outlineLevel="0" collapsed="false">
      <c r="A4396" s="20" t="s">
        <v>9047</v>
      </c>
      <c r="B4396" s="53" t="n">
        <v>34.77</v>
      </c>
    </row>
    <row r="4397" customFormat="false" ht="15.75" hidden="false" customHeight="false" outlineLevel="0" collapsed="false">
      <c r="A4397" s="20" t="s">
        <v>9050</v>
      </c>
      <c r="B4397" s="53" t="n">
        <v>30.14</v>
      </c>
    </row>
    <row r="4398" customFormat="false" ht="15.75" hidden="false" customHeight="false" outlineLevel="0" collapsed="false">
      <c r="A4398" s="20" t="s">
        <v>9051</v>
      </c>
      <c r="B4398" s="53" t="n">
        <v>141.33</v>
      </c>
    </row>
    <row r="4399" customFormat="false" ht="15.75" hidden="false" customHeight="false" outlineLevel="0" collapsed="false">
      <c r="A4399" s="20" t="s">
        <v>9054</v>
      </c>
      <c r="B4399" s="53" t="n">
        <v>134.53</v>
      </c>
    </row>
    <row r="4400" customFormat="false" ht="15.75" hidden="false" customHeight="false" outlineLevel="0" collapsed="false">
      <c r="A4400" s="20" t="s">
        <v>9055</v>
      </c>
      <c r="B4400" s="53" t="n">
        <v>18.32</v>
      </c>
    </row>
    <row r="4401" customFormat="false" ht="15.75" hidden="false" customHeight="false" outlineLevel="0" collapsed="false">
      <c r="A4401" s="20" t="s">
        <v>9058</v>
      </c>
      <c r="B4401" s="53" t="n">
        <v>15.87</v>
      </c>
    </row>
    <row r="4402" customFormat="false" ht="15.75" hidden="false" customHeight="false" outlineLevel="0" collapsed="false">
      <c r="A4402" s="20" t="s">
        <v>9059</v>
      </c>
      <c r="B4402" s="53" t="n">
        <v>22.66</v>
      </c>
    </row>
    <row r="4403" customFormat="false" ht="15.75" hidden="false" customHeight="false" outlineLevel="0" collapsed="false">
      <c r="A4403" s="20" t="s">
        <v>9061</v>
      </c>
      <c r="B4403" s="53" t="n">
        <v>19.64</v>
      </c>
    </row>
    <row r="4404" customFormat="false" ht="15.75" hidden="false" customHeight="false" outlineLevel="0" collapsed="false">
      <c r="A4404" s="20" t="s">
        <v>9062</v>
      </c>
      <c r="B4404" s="53" t="n">
        <v>25.47</v>
      </c>
    </row>
    <row r="4405" customFormat="false" ht="15.75" hidden="false" customHeight="false" outlineLevel="0" collapsed="false">
      <c r="A4405" s="20" t="s">
        <v>9064</v>
      </c>
      <c r="B4405" s="53" t="n">
        <v>22.07</v>
      </c>
    </row>
    <row r="4406" customFormat="false" ht="15.75" hidden="false" customHeight="false" outlineLevel="0" collapsed="false">
      <c r="A4406" s="20" t="s">
        <v>9065</v>
      </c>
      <c r="B4406" s="53" t="n">
        <v>29.64</v>
      </c>
    </row>
    <row r="4407" customFormat="false" ht="15.75" hidden="false" customHeight="false" outlineLevel="0" collapsed="false">
      <c r="A4407" s="20" t="s">
        <v>9067</v>
      </c>
      <c r="B4407" s="53" t="n">
        <v>25.69</v>
      </c>
    </row>
    <row r="4408" customFormat="false" ht="15.75" hidden="false" customHeight="false" outlineLevel="0" collapsed="false">
      <c r="A4408" s="20" t="s">
        <v>9068</v>
      </c>
      <c r="B4408" s="53" t="n">
        <v>32.39</v>
      </c>
    </row>
    <row r="4409" customFormat="false" ht="15.75" hidden="false" customHeight="false" outlineLevel="0" collapsed="false">
      <c r="A4409" s="20" t="s">
        <v>9070</v>
      </c>
      <c r="B4409" s="53" t="n">
        <v>28.07</v>
      </c>
    </row>
    <row r="4410" customFormat="false" ht="15.75" hidden="false" customHeight="false" outlineLevel="0" collapsed="false">
      <c r="A4410" s="20" t="s">
        <v>9071</v>
      </c>
      <c r="B4410" s="53" t="n">
        <v>59.18</v>
      </c>
    </row>
    <row r="4411" customFormat="false" ht="15.75" hidden="false" customHeight="false" outlineLevel="0" collapsed="false">
      <c r="A4411" s="20" t="s">
        <v>9074</v>
      </c>
      <c r="B4411" s="53" t="n">
        <v>52.03</v>
      </c>
    </row>
    <row r="4412" customFormat="false" ht="15.75" hidden="false" customHeight="false" outlineLevel="0" collapsed="false">
      <c r="A4412" s="20" t="s">
        <v>9075</v>
      </c>
      <c r="B4412" s="53" t="n">
        <v>75.02</v>
      </c>
    </row>
    <row r="4413" customFormat="false" ht="15.75" hidden="false" customHeight="false" outlineLevel="0" collapsed="false">
      <c r="A4413" s="20" t="s">
        <v>9077</v>
      </c>
      <c r="B4413" s="53" t="n">
        <v>65.84</v>
      </c>
    </row>
    <row r="4414" customFormat="false" ht="15.75" hidden="false" customHeight="false" outlineLevel="0" collapsed="false">
      <c r="A4414" s="20" t="s">
        <v>9078</v>
      </c>
      <c r="B4414" s="53" t="n">
        <v>77.34</v>
      </c>
    </row>
    <row r="4415" customFormat="false" ht="15.75" hidden="false" customHeight="false" outlineLevel="0" collapsed="false">
      <c r="A4415" s="20" t="s">
        <v>9080</v>
      </c>
      <c r="B4415" s="53" t="n">
        <v>68.13</v>
      </c>
    </row>
    <row r="4416" customFormat="false" ht="15.75" hidden="false" customHeight="false" outlineLevel="0" collapsed="false">
      <c r="A4416" s="20" t="s">
        <v>9081</v>
      </c>
      <c r="B4416" s="53" t="n">
        <v>203.5</v>
      </c>
    </row>
    <row r="4417" customFormat="false" ht="15.75" hidden="false" customHeight="false" outlineLevel="0" collapsed="false">
      <c r="A4417" s="20" t="s">
        <v>9083</v>
      </c>
      <c r="B4417" s="53" t="n">
        <v>189.93</v>
      </c>
    </row>
    <row r="4418" customFormat="false" ht="15.75" hidden="false" customHeight="false" outlineLevel="0" collapsed="false">
      <c r="A4418" s="20" t="s">
        <v>9084</v>
      </c>
      <c r="B4418" s="53" t="n">
        <v>233.22</v>
      </c>
    </row>
    <row r="4419" customFormat="false" ht="15.75" hidden="false" customHeight="false" outlineLevel="0" collapsed="false">
      <c r="A4419" s="20" t="s">
        <v>9086</v>
      </c>
      <c r="B4419" s="53" t="n">
        <v>219.6</v>
      </c>
    </row>
    <row r="4420" customFormat="false" ht="15.75" hidden="false" customHeight="false" outlineLevel="0" collapsed="false">
      <c r="A4420" s="20" t="s">
        <v>9087</v>
      </c>
      <c r="B4420" s="53" t="n">
        <v>279.34</v>
      </c>
    </row>
    <row r="4421" customFormat="false" ht="15.75" hidden="false" customHeight="false" outlineLevel="0" collapsed="false">
      <c r="A4421" s="20" t="s">
        <v>9089</v>
      </c>
      <c r="B4421" s="53" t="n">
        <v>262.96</v>
      </c>
    </row>
    <row r="4422" customFormat="false" ht="15.75" hidden="false" customHeight="false" outlineLevel="0" collapsed="false">
      <c r="A4422" s="20" t="s">
        <v>9090</v>
      </c>
      <c r="B4422" s="53" t="n">
        <v>301.32</v>
      </c>
    </row>
    <row r="4423" customFormat="false" ht="15.75" hidden="false" customHeight="false" outlineLevel="0" collapsed="false">
      <c r="A4423" s="20" t="s">
        <v>9092</v>
      </c>
      <c r="B4423" s="53" t="n">
        <v>282.97</v>
      </c>
    </row>
    <row r="4424" customFormat="false" ht="15.75" hidden="false" customHeight="false" outlineLevel="0" collapsed="false">
      <c r="A4424" s="20" t="s">
        <v>9093</v>
      </c>
      <c r="B4424" s="53" t="n">
        <v>303.62</v>
      </c>
    </row>
    <row r="4425" customFormat="false" ht="15.75" hidden="false" customHeight="false" outlineLevel="0" collapsed="false">
      <c r="A4425" s="20" t="s">
        <v>9095</v>
      </c>
      <c r="B4425" s="53" t="n">
        <v>285.23</v>
      </c>
    </row>
    <row r="4426" customFormat="false" ht="15.75" hidden="false" customHeight="false" outlineLevel="0" collapsed="false">
      <c r="A4426" s="20" t="s">
        <v>9096</v>
      </c>
      <c r="B4426" s="53" t="n">
        <v>330.08</v>
      </c>
    </row>
    <row r="4427" customFormat="false" ht="15.75" hidden="false" customHeight="false" outlineLevel="0" collapsed="false">
      <c r="A4427" s="20" t="s">
        <v>9098</v>
      </c>
      <c r="B4427" s="53" t="n">
        <v>308.45</v>
      </c>
    </row>
    <row r="4428" customFormat="false" ht="15.75" hidden="false" customHeight="false" outlineLevel="0" collapsed="false">
      <c r="A4428" s="20" t="s">
        <v>9099</v>
      </c>
      <c r="B4428" s="53" t="n">
        <v>356.52</v>
      </c>
    </row>
    <row r="4429" customFormat="false" ht="15.75" hidden="false" customHeight="false" outlineLevel="0" collapsed="false">
      <c r="A4429" s="20" t="s">
        <v>9101</v>
      </c>
      <c r="B4429" s="53" t="n">
        <v>333.01</v>
      </c>
    </row>
    <row r="4430" customFormat="false" ht="15.75" hidden="false" customHeight="false" outlineLevel="0" collapsed="false">
      <c r="A4430" s="20" t="s">
        <v>9102</v>
      </c>
      <c r="B4430" s="53" t="n">
        <v>387.48</v>
      </c>
    </row>
    <row r="4431" customFormat="false" ht="15.75" hidden="false" customHeight="false" outlineLevel="0" collapsed="false">
      <c r="A4431" s="20" t="s">
        <v>9104</v>
      </c>
      <c r="B4431" s="53" t="n">
        <v>360.3</v>
      </c>
    </row>
    <row r="4432" customFormat="false" ht="15.75" hidden="false" customHeight="false" outlineLevel="0" collapsed="false">
      <c r="A4432" s="20" t="s">
        <v>9105</v>
      </c>
      <c r="B4432" s="53" t="n">
        <v>425.32</v>
      </c>
    </row>
    <row r="4433" customFormat="false" ht="15.75" hidden="false" customHeight="false" outlineLevel="0" collapsed="false">
      <c r="A4433" s="20" t="s">
        <v>9107</v>
      </c>
      <c r="B4433" s="53" t="n">
        <v>395.81</v>
      </c>
    </row>
    <row r="4434" customFormat="false" ht="15.75" hidden="false" customHeight="false" outlineLevel="0" collapsed="false">
      <c r="A4434" s="20" t="s">
        <v>9108</v>
      </c>
      <c r="B4434" s="53" t="n">
        <v>466.68</v>
      </c>
    </row>
    <row r="4435" customFormat="false" ht="15.75" hidden="false" customHeight="false" outlineLevel="0" collapsed="false">
      <c r="A4435" s="20" t="s">
        <v>9110</v>
      </c>
      <c r="B4435" s="53" t="n">
        <v>433.14</v>
      </c>
    </row>
    <row r="4436" customFormat="false" ht="15.75" hidden="false" customHeight="false" outlineLevel="0" collapsed="false">
      <c r="A4436" s="20" t="s">
        <v>9111</v>
      </c>
      <c r="B4436" s="53" t="n">
        <v>509.44</v>
      </c>
    </row>
    <row r="4437" customFormat="false" ht="15.75" hidden="false" customHeight="false" outlineLevel="0" collapsed="false">
      <c r="A4437" s="20" t="s">
        <v>9113</v>
      </c>
      <c r="B4437" s="53" t="n">
        <v>473.24</v>
      </c>
    </row>
    <row r="4438" customFormat="false" ht="15.75" hidden="false" customHeight="false" outlineLevel="0" collapsed="false">
      <c r="A4438" s="20" t="s">
        <v>9114</v>
      </c>
      <c r="B4438" s="53" t="n">
        <v>589.18</v>
      </c>
    </row>
    <row r="4439" customFormat="false" ht="15.75" hidden="false" customHeight="false" outlineLevel="0" collapsed="false">
      <c r="A4439" s="20" t="s">
        <v>9116</v>
      </c>
      <c r="B4439" s="53" t="n">
        <v>545.35</v>
      </c>
    </row>
    <row r="4440" customFormat="false" ht="15.75" hidden="false" customHeight="false" outlineLevel="0" collapsed="false">
      <c r="A4440" s="20" t="s">
        <v>9117</v>
      </c>
      <c r="B4440" s="53" t="n">
        <v>666.29</v>
      </c>
    </row>
    <row r="4441" customFormat="false" ht="15.75" hidden="false" customHeight="false" outlineLevel="0" collapsed="false">
      <c r="A4441" s="20" t="s">
        <v>9119</v>
      </c>
      <c r="B4441" s="53" t="n">
        <v>615.47</v>
      </c>
    </row>
    <row r="4442" customFormat="false" ht="15.75" hidden="false" customHeight="false" outlineLevel="0" collapsed="false">
      <c r="A4442" s="20" t="s">
        <v>9120</v>
      </c>
      <c r="B4442" s="53" t="n">
        <v>708.24</v>
      </c>
    </row>
    <row r="4443" customFormat="false" ht="15.75" hidden="false" customHeight="false" outlineLevel="0" collapsed="false">
      <c r="A4443" s="20" t="s">
        <v>9122</v>
      </c>
      <c r="B4443" s="53" t="n">
        <v>655.8</v>
      </c>
    </row>
    <row r="4444" customFormat="false" ht="15.75" hidden="false" customHeight="false" outlineLevel="0" collapsed="false">
      <c r="A4444" s="20" t="s">
        <v>9123</v>
      </c>
      <c r="B4444" s="53" t="n">
        <v>28.24</v>
      </c>
    </row>
    <row r="4445" customFormat="false" ht="15.75" hidden="false" customHeight="false" outlineLevel="0" collapsed="false">
      <c r="A4445" s="20" t="s">
        <v>9126</v>
      </c>
      <c r="B4445" s="53" t="n">
        <v>24.48</v>
      </c>
    </row>
    <row r="4446" customFormat="false" ht="15.75" hidden="false" customHeight="false" outlineLevel="0" collapsed="false">
      <c r="A4446" s="20" t="s">
        <v>9127</v>
      </c>
      <c r="B4446" s="53" t="n">
        <v>28.28</v>
      </c>
    </row>
    <row r="4447" customFormat="false" ht="15.75" hidden="false" customHeight="false" outlineLevel="0" collapsed="false">
      <c r="A4447" s="20" t="s">
        <v>9129</v>
      </c>
      <c r="B4447" s="53" t="n">
        <v>24.51</v>
      </c>
    </row>
    <row r="4448" customFormat="false" ht="15.75" hidden="false" customHeight="false" outlineLevel="0" collapsed="false">
      <c r="A4448" s="20" t="s">
        <v>9130</v>
      </c>
      <c r="B4448" s="53" t="n">
        <v>31.09</v>
      </c>
    </row>
    <row r="4449" customFormat="false" ht="15.75" hidden="false" customHeight="false" outlineLevel="0" collapsed="false">
      <c r="A4449" s="20" t="s">
        <v>9132</v>
      </c>
      <c r="B4449" s="53" t="n">
        <v>26.95</v>
      </c>
    </row>
    <row r="4450" customFormat="false" ht="15.75" hidden="false" customHeight="false" outlineLevel="0" collapsed="false">
      <c r="A4450" s="20" t="s">
        <v>9133</v>
      </c>
      <c r="B4450" s="53" t="n">
        <v>31.13</v>
      </c>
    </row>
    <row r="4451" customFormat="false" ht="15.75" hidden="false" customHeight="false" outlineLevel="0" collapsed="false">
      <c r="A4451" s="20" t="s">
        <v>9135</v>
      </c>
      <c r="B4451" s="53" t="n">
        <v>26.98</v>
      </c>
    </row>
    <row r="4452" customFormat="false" ht="15.75" hidden="false" customHeight="false" outlineLevel="0" collapsed="false">
      <c r="A4452" s="20" t="s">
        <v>9136</v>
      </c>
      <c r="B4452" s="53" t="n">
        <v>31.13</v>
      </c>
    </row>
    <row r="4453" customFormat="false" ht="15.75" hidden="false" customHeight="false" outlineLevel="0" collapsed="false">
      <c r="A4453" s="20" t="s">
        <v>9138</v>
      </c>
      <c r="B4453" s="53" t="n">
        <v>26.98</v>
      </c>
    </row>
    <row r="4454" customFormat="false" ht="15.75" hidden="false" customHeight="false" outlineLevel="0" collapsed="false">
      <c r="A4454" s="20" t="s">
        <v>9139</v>
      </c>
      <c r="B4454" s="53" t="n">
        <v>42</v>
      </c>
    </row>
    <row r="4455" customFormat="false" ht="15.75" hidden="false" customHeight="false" outlineLevel="0" collapsed="false">
      <c r="A4455" s="20" t="s">
        <v>9141</v>
      </c>
      <c r="B4455" s="53" t="n">
        <v>36.4</v>
      </c>
    </row>
    <row r="4456" customFormat="false" ht="15.75" hidden="false" customHeight="false" outlineLevel="0" collapsed="false">
      <c r="A4456" s="20" t="s">
        <v>9142</v>
      </c>
      <c r="B4456" s="53" t="n">
        <v>42</v>
      </c>
    </row>
    <row r="4457" customFormat="false" ht="15.75" hidden="false" customHeight="false" outlineLevel="0" collapsed="false">
      <c r="A4457" s="20" t="s">
        <v>9144</v>
      </c>
      <c r="B4457" s="53" t="n">
        <v>36.4</v>
      </c>
    </row>
    <row r="4458" customFormat="false" ht="15.75" hidden="false" customHeight="false" outlineLevel="0" collapsed="false">
      <c r="A4458" s="20" t="s">
        <v>9145</v>
      </c>
      <c r="B4458" s="53" t="n">
        <v>44.87</v>
      </c>
    </row>
    <row r="4459" customFormat="false" ht="15.75" hidden="false" customHeight="false" outlineLevel="0" collapsed="false">
      <c r="A4459" s="20" t="s">
        <v>9147</v>
      </c>
      <c r="B4459" s="53" t="n">
        <v>38.89</v>
      </c>
    </row>
    <row r="4460" customFormat="false" ht="15.75" hidden="false" customHeight="false" outlineLevel="0" collapsed="false">
      <c r="A4460" s="20" t="s">
        <v>9148</v>
      </c>
      <c r="B4460" s="53" t="n">
        <v>47.74</v>
      </c>
    </row>
    <row r="4461" customFormat="false" ht="15.75" hidden="false" customHeight="false" outlineLevel="0" collapsed="false">
      <c r="A4461" s="20" t="s">
        <v>9150</v>
      </c>
      <c r="B4461" s="53" t="n">
        <v>41.38</v>
      </c>
    </row>
    <row r="4462" customFormat="false" ht="15.75" hidden="false" customHeight="false" outlineLevel="0" collapsed="false">
      <c r="A4462" s="20" t="s">
        <v>9151</v>
      </c>
      <c r="B4462" s="53" t="n">
        <v>47.8</v>
      </c>
    </row>
    <row r="4463" customFormat="false" ht="15.75" hidden="false" customHeight="false" outlineLevel="0" collapsed="false">
      <c r="A4463" s="20" t="s">
        <v>9153</v>
      </c>
      <c r="B4463" s="53" t="n">
        <v>41.43</v>
      </c>
    </row>
    <row r="4464" customFormat="false" ht="15.75" hidden="false" customHeight="false" outlineLevel="0" collapsed="false">
      <c r="A4464" s="20" t="s">
        <v>9154</v>
      </c>
      <c r="B4464" s="53" t="n">
        <v>152.07</v>
      </c>
    </row>
    <row r="4465" customFormat="false" ht="15.75" hidden="false" customHeight="false" outlineLevel="0" collapsed="false">
      <c r="A4465" s="20" t="s">
        <v>9156</v>
      </c>
      <c r="B4465" s="53" t="n">
        <v>143.69</v>
      </c>
    </row>
    <row r="4466" customFormat="false" ht="15.75" hidden="false" customHeight="false" outlineLevel="0" collapsed="false">
      <c r="A4466" s="20" t="s">
        <v>9157</v>
      </c>
      <c r="B4466" s="53" t="n">
        <v>155.11</v>
      </c>
    </row>
    <row r="4467" customFormat="false" ht="15.75" hidden="false" customHeight="false" outlineLevel="0" collapsed="false">
      <c r="A4467" s="20" t="s">
        <v>9159</v>
      </c>
      <c r="B4467" s="53" t="n">
        <v>146.34</v>
      </c>
    </row>
    <row r="4468" customFormat="false" ht="15.75" hidden="false" customHeight="false" outlineLevel="0" collapsed="false">
      <c r="A4468" s="20" t="s">
        <v>9160</v>
      </c>
      <c r="B4468" s="53" t="n">
        <v>157.7</v>
      </c>
    </row>
    <row r="4469" customFormat="false" ht="15.75" hidden="false" customHeight="false" outlineLevel="0" collapsed="false">
      <c r="A4469" s="20" t="s">
        <v>9162</v>
      </c>
      <c r="B4469" s="53" t="n">
        <v>148.83</v>
      </c>
    </row>
    <row r="4470" customFormat="false" ht="15.75" hidden="false" customHeight="false" outlineLevel="0" collapsed="false">
      <c r="A4470" s="20" t="s">
        <v>9163</v>
      </c>
      <c r="B4470" s="53" t="n">
        <v>163.88</v>
      </c>
    </row>
    <row r="4471" customFormat="false" ht="15.75" hidden="false" customHeight="false" outlineLevel="0" collapsed="false">
      <c r="A4471" s="20" t="s">
        <v>9165</v>
      </c>
      <c r="B4471" s="53" t="n">
        <v>154.24</v>
      </c>
    </row>
    <row r="4472" customFormat="false" ht="15.75" hidden="false" customHeight="false" outlineLevel="0" collapsed="false">
      <c r="A4472" s="20" t="s">
        <v>9166</v>
      </c>
      <c r="B4472" s="53" t="n">
        <v>167.48</v>
      </c>
    </row>
    <row r="4473" customFormat="false" ht="15.75" hidden="false" customHeight="false" outlineLevel="0" collapsed="false">
      <c r="A4473" s="20" t="s">
        <v>9168</v>
      </c>
      <c r="B4473" s="53" t="n">
        <v>157.43</v>
      </c>
    </row>
    <row r="4474" customFormat="false" ht="15.75" hidden="false" customHeight="false" outlineLevel="0" collapsed="false">
      <c r="A4474" s="20" t="s">
        <v>9169</v>
      </c>
      <c r="B4474" s="53" t="n">
        <v>171.87</v>
      </c>
    </row>
    <row r="4475" customFormat="false" ht="15.75" hidden="false" customHeight="false" outlineLevel="0" collapsed="false">
      <c r="A4475" s="20" t="s">
        <v>9171</v>
      </c>
      <c r="B4475" s="53" t="n">
        <v>161.38</v>
      </c>
    </row>
    <row r="4476" customFormat="false" ht="15.75" hidden="false" customHeight="false" outlineLevel="0" collapsed="false">
      <c r="A4476" s="20" t="s">
        <v>9172</v>
      </c>
      <c r="B4476" s="53" t="n">
        <v>185.71</v>
      </c>
    </row>
    <row r="4477" customFormat="false" ht="15.75" hidden="false" customHeight="false" outlineLevel="0" collapsed="false">
      <c r="A4477" s="20" t="s">
        <v>9174</v>
      </c>
      <c r="B4477" s="53" t="n">
        <v>173.62</v>
      </c>
    </row>
    <row r="4478" customFormat="false" ht="15.75" hidden="false" customHeight="false" outlineLevel="0" collapsed="false">
      <c r="A4478" s="20" t="s">
        <v>9175</v>
      </c>
      <c r="B4478" s="53" t="n">
        <v>191.12</v>
      </c>
    </row>
    <row r="4479" customFormat="false" ht="15.75" hidden="false" customHeight="false" outlineLevel="0" collapsed="false">
      <c r="A4479" s="20" t="s">
        <v>9177</v>
      </c>
      <c r="B4479" s="53" t="n">
        <v>178.54</v>
      </c>
    </row>
    <row r="4480" customFormat="false" ht="15.75" hidden="false" customHeight="false" outlineLevel="0" collapsed="false">
      <c r="A4480" s="20" t="s">
        <v>9178</v>
      </c>
      <c r="B4480" s="53" t="n">
        <v>24.16</v>
      </c>
    </row>
    <row r="4481" customFormat="false" ht="15.75" hidden="false" customHeight="false" outlineLevel="0" collapsed="false">
      <c r="A4481" s="20" t="s">
        <v>9182</v>
      </c>
      <c r="B4481" s="53" t="n">
        <v>21.41</v>
      </c>
    </row>
    <row r="4482" customFormat="false" ht="15.75" hidden="false" customHeight="false" outlineLevel="0" collapsed="false">
      <c r="A4482" s="20" t="s">
        <v>9183</v>
      </c>
      <c r="B4482" s="53" t="n">
        <v>24.71</v>
      </c>
    </row>
    <row r="4483" customFormat="false" ht="15.75" hidden="false" customHeight="false" outlineLevel="0" collapsed="false">
      <c r="A4483" s="20" t="s">
        <v>9187</v>
      </c>
      <c r="B4483" s="53" t="n">
        <v>21.89</v>
      </c>
    </row>
    <row r="4484" customFormat="false" ht="15.75" hidden="false" customHeight="false" outlineLevel="0" collapsed="false">
      <c r="A4484" s="20" t="s">
        <v>9188</v>
      </c>
      <c r="B4484" s="53" t="n">
        <v>25.44</v>
      </c>
    </row>
    <row r="4485" customFormat="false" ht="15.75" hidden="false" customHeight="false" outlineLevel="0" collapsed="false">
      <c r="A4485" s="20" t="s">
        <v>9192</v>
      </c>
      <c r="B4485" s="53" t="n">
        <v>22.54</v>
      </c>
    </row>
    <row r="4486" customFormat="false" ht="15.75" hidden="false" customHeight="false" outlineLevel="0" collapsed="false">
      <c r="A4486" s="20" t="s">
        <v>9193</v>
      </c>
      <c r="B4486" s="53" t="n">
        <v>26.18</v>
      </c>
    </row>
    <row r="4487" customFormat="false" ht="15.75" hidden="false" customHeight="false" outlineLevel="0" collapsed="false">
      <c r="A4487" s="20" t="s">
        <v>9197</v>
      </c>
      <c r="B4487" s="53" t="n">
        <v>23.2</v>
      </c>
    </row>
    <row r="4488" customFormat="false" ht="15.75" hidden="false" customHeight="false" outlineLevel="0" collapsed="false">
      <c r="A4488" s="20" t="s">
        <v>9198</v>
      </c>
      <c r="B4488" s="53" t="n">
        <v>26.91</v>
      </c>
    </row>
    <row r="4489" customFormat="false" ht="15.75" hidden="false" customHeight="false" outlineLevel="0" collapsed="false">
      <c r="A4489" s="20" t="s">
        <v>9201</v>
      </c>
      <c r="B4489" s="53" t="n">
        <v>23.85</v>
      </c>
    </row>
    <row r="4490" customFormat="false" ht="15.75" hidden="false" customHeight="false" outlineLevel="0" collapsed="false">
      <c r="A4490" s="20" t="s">
        <v>9202</v>
      </c>
      <c r="B4490" s="53" t="n">
        <v>27.65</v>
      </c>
    </row>
    <row r="4491" customFormat="false" ht="15.75" hidden="false" customHeight="false" outlineLevel="0" collapsed="false">
      <c r="A4491" s="20" t="s">
        <v>9205</v>
      </c>
      <c r="B4491" s="53" t="n">
        <v>24.51</v>
      </c>
    </row>
    <row r="4492" customFormat="false" ht="15.75" hidden="false" customHeight="false" outlineLevel="0" collapsed="false">
      <c r="A4492" s="20" t="s">
        <v>9206</v>
      </c>
      <c r="B4492" s="53" t="n">
        <v>28.38</v>
      </c>
    </row>
    <row r="4493" customFormat="false" ht="15.75" hidden="false" customHeight="false" outlineLevel="0" collapsed="false">
      <c r="A4493" s="20" t="s">
        <v>9209</v>
      </c>
      <c r="B4493" s="53" t="n">
        <v>25.17</v>
      </c>
    </row>
    <row r="4494" customFormat="false" ht="15.75" hidden="false" customHeight="false" outlineLevel="0" collapsed="false">
      <c r="A4494" s="20" t="s">
        <v>9210</v>
      </c>
      <c r="B4494" s="53" t="n">
        <v>29.11</v>
      </c>
    </row>
    <row r="4495" customFormat="false" ht="15.75" hidden="false" customHeight="false" outlineLevel="0" collapsed="false">
      <c r="A4495" s="20" t="s">
        <v>9213</v>
      </c>
      <c r="B4495" s="53" t="n">
        <v>25.82</v>
      </c>
    </row>
    <row r="4496" customFormat="false" ht="15.75" hidden="false" customHeight="false" outlineLevel="0" collapsed="false">
      <c r="A4496" s="20" t="s">
        <v>9214</v>
      </c>
      <c r="B4496" s="53" t="n">
        <v>34.91</v>
      </c>
    </row>
    <row r="4497" customFormat="false" ht="15.75" hidden="false" customHeight="false" outlineLevel="0" collapsed="false">
      <c r="A4497" s="20" t="s">
        <v>9217</v>
      </c>
      <c r="B4497" s="53" t="n">
        <v>31.19</v>
      </c>
    </row>
    <row r="4498" customFormat="false" ht="15.75" hidden="false" customHeight="false" outlineLevel="0" collapsed="false">
      <c r="A4498" s="20" t="s">
        <v>9218</v>
      </c>
      <c r="B4498" s="53" t="n">
        <v>45.47</v>
      </c>
    </row>
    <row r="4499" customFormat="false" ht="15.75" hidden="false" customHeight="false" outlineLevel="0" collapsed="false">
      <c r="A4499" s="20" t="s">
        <v>9221</v>
      </c>
      <c r="B4499" s="53" t="n">
        <v>41.03</v>
      </c>
    </row>
    <row r="4500" customFormat="false" ht="15.75" hidden="false" customHeight="false" outlineLevel="0" collapsed="false">
      <c r="A4500" s="20" t="s">
        <v>9222</v>
      </c>
      <c r="B4500" s="53" t="n">
        <v>53.07</v>
      </c>
    </row>
    <row r="4501" customFormat="false" ht="15.75" hidden="false" customHeight="false" outlineLevel="0" collapsed="false">
      <c r="A4501" s="20" t="s">
        <v>9226</v>
      </c>
      <c r="B4501" s="53" t="n">
        <v>48.53</v>
      </c>
    </row>
    <row r="4502" customFormat="false" ht="15.75" hidden="false" customHeight="false" outlineLevel="0" collapsed="false">
      <c r="A4502" s="20" t="s">
        <v>9227</v>
      </c>
      <c r="B4502" s="53" t="n">
        <v>71.7</v>
      </c>
    </row>
    <row r="4503" customFormat="false" ht="15.75" hidden="false" customHeight="false" outlineLevel="0" collapsed="false">
      <c r="A4503" s="20" t="s">
        <v>9231</v>
      </c>
      <c r="B4503" s="53" t="n">
        <v>66.21</v>
      </c>
    </row>
    <row r="4504" customFormat="false" ht="15.75" hidden="false" customHeight="false" outlineLevel="0" collapsed="false">
      <c r="A4504" s="20" t="s">
        <v>9232</v>
      </c>
      <c r="B4504" s="53" t="n">
        <v>198.55</v>
      </c>
    </row>
    <row r="4505" customFormat="false" ht="15.75" hidden="false" customHeight="false" outlineLevel="0" collapsed="false">
      <c r="A4505" s="20" t="s">
        <v>9239</v>
      </c>
      <c r="B4505" s="53" t="n">
        <v>192.38</v>
      </c>
    </row>
    <row r="4506" customFormat="false" ht="15.75" hidden="false" customHeight="false" outlineLevel="0" collapsed="false">
      <c r="A4506" s="20" t="s">
        <v>9240</v>
      </c>
      <c r="B4506" s="53" t="n">
        <v>241.36</v>
      </c>
    </row>
    <row r="4507" customFormat="false" ht="15.75" hidden="false" customHeight="false" outlineLevel="0" collapsed="false">
      <c r="A4507" s="20" t="s">
        <v>9243</v>
      </c>
      <c r="B4507" s="53" t="n">
        <v>235.08</v>
      </c>
    </row>
    <row r="4508" customFormat="false" ht="15.75" hidden="false" customHeight="false" outlineLevel="0" collapsed="false">
      <c r="A4508" s="20" t="s">
        <v>9244</v>
      </c>
      <c r="B4508" s="53" t="n">
        <v>293.45</v>
      </c>
    </row>
    <row r="4509" customFormat="false" ht="15.75" hidden="false" customHeight="false" outlineLevel="0" collapsed="false">
      <c r="A4509" s="20" t="s">
        <v>9246</v>
      </c>
      <c r="B4509" s="53" t="n">
        <v>285.92</v>
      </c>
    </row>
    <row r="4510" customFormat="false" ht="15.75" hidden="false" customHeight="false" outlineLevel="0" collapsed="false">
      <c r="A4510" s="20" t="s">
        <v>9247</v>
      </c>
      <c r="B4510" s="53" t="n">
        <v>374.66</v>
      </c>
    </row>
    <row r="4511" customFormat="false" ht="15.75" hidden="false" customHeight="false" outlineLevel="0" collapsed="false">
      <c r="A4511" s="20" t="s">
        <v>9249</v>
      </c>
      <c r="B4511" s="53" t="n">
        <v>365.72</v>
      </c>
    </row>
    <row r="4512" customFormat="false" ht="15.75" hidden="false" customHeight="false" outlineLevel="0" collapsed="false">
      <c r="A4512" s="20" t="s">
        <v>9250</v>
      </c>
      <c r="B4512" s="53" t="n">
        <v>441.62</v>
      </c>
    </row>
    <row r="4513" customFormat="false" ht="15.75" hidden="false" customHeight="false" outlineLevel="0" collapsed="false">
      <c r="A4513" s="20" t="s">
        <v>9252</v>
      </c>
      <c r="B4513" s="53" t="n">
        <v>430.71</v>
      </c>
    </row>
    <row r="4514" customFormat="false" ht="15.75" hidden="false" customHeight="false" outlineLevel="0" collapsed="false">
      <c r="A4514" s="20" t="s">
        <v>9253</v>
      </c>
      <c r="B4514" s="53" t="n">
        <v>571.43</v>
      </c>
    </row>
    <row r="4515" customFormat="false" ht="15.75" hidden="false" customHeight="false" outlineLevel="0" collapsed="false">
      <c r="A4515" s="20" t="s">
        <v>9255</v>
      </c>
      <c r="B4515" s="53" t="n">
        <v>558.74</v>
      </c>
    </row>
    <row r="4516" customFormat="false" ht="15.75" hidden="false" customHeight="false" outlineLevel="0" collapsed="false">
      <c r="A4516" s="20" t="s">
        <v>9256</v>
      </c>
      <c r="B4516" s="53" t="n">
        <v>686.2</v>
      </c>
    </row>
    <row r="4517" customFormat="false" ht="15.75" hidden="false" customHeight="false" outlineLevel="0" collapsed="false">
      <c r="A4517" s="20" t="s">
        <v>9258</v>
      </c>
      <c r="B4517" s="53" t="n">
        <v>672.05</v>
      </c>
    </row>
    <row r="4518" customFormat="false" ht="15.75" hidden="false" customHeight="false" outlineLevel="0" collapsed="false">
      <c r="A4518" s="20" t="s">
        <v>9259</v>
      </c>
      <c r="B4518" s="53" t="n">
        <v>1181.29</v>
      </c>
    </row>
    <row r="4519" customFormat="false" ht="15.75" hidden="false" customHeight="false" outlineLevel="0" collapsed="false">
      <c r="A4519" s="20" t="s">
        <v>9261</v>
      </c>
      <c r="B4519" s="53" t="n">
        <v>1163.79</v>
      </c>
    </row>
    <row r="4520" customFormat="false" ht="15.75" hidden="false" customHeight="false" outlineLevel="0" collapsed="false">
      <c r="A4520" s="20" t="s">
        <v>9262</v>
      </c>
      <c r="B4520" s="53" t="n">
        <v>1702.91</v>
      </c>
    </row>
    <row r="4521" customFormat="false" ht="15.75" hidden="false" customHeight="false" outlineLevel="0" collapsed="false">
      <c r="A4521" s="20" t="s">
        <v>9264</v>
      </c>
      <c r="B4521" s="53" t="n">
        <v>1681.17</v>
      </c>
    </row>
    <row r="4522" customFormat="false" ht="15.75" hidden="false" customHeight="false" outlineLevel="0" collapsed="false">
      <c r="A4522" s="20" t="s">
        <v>9265</v>
      </c>
      <c r="B4522" s="53" t="n">
        <v>2085.86</v>
      </c>
    </row>
    <row r="4523" customFormat="false" ht="15.75" hidden="false" customHeight="false" outlineLevel="0" collapsed="false">
      <c r="A4523" s="20" t="s">
        <v>9267</v>
      </c>
      <c r="B4523" s="53" t="n">
        <v>2059.37</v>
      </c>
    </row>
    <row r="4524" customFormat="false" ht="15.75" hidden="false" customHeight="false" outlineLevel="0" collapsed="false">
      <c r="A4524" s="20" t="s">
        <v>9268</v>
      </c>
      <c r="B4524" s="53" t="n">
        <v>2542.39</v>
      </c>
    </row>
    <row r="4525" customFormat="false" ht="15.75" hidden="false" customHeight="false" outlineLevel="0" collapsed="false">
      <c r="A4525" s="20" t="s">
        <v>9270</v>
      </c>
      <c r="B4525" s="53" t="n">
        <v>2513.46</v>
      </c>
    </row>
    <row r="4526" customFormat="false" ht="15.75" hidden="false" customHeight="false" outlineLevel="0" collapsed="false">
      <c r="A4526" s="20" t="s">
        <v>9271</v>
      </c>
      <c r="B4526" s="53" t="n">
        <v>217.64</v>
      </c>
    </row>
    <row r="4527" customFormat="false" ht="15.75" hidden="false" customHeight="false" outlineLevel="0" collapsed="false">
      <c r="A4527" s="20" t="s">
        <v>9273</v>
      </c>
      <c r="B4527" s="53" t="n">
        <v>213.07</v>
      </c>
    </row>
    <row r="4528" customFormat="false" ht="15.75" hidden="false" customHeight="false" outlineLevel="0" collapsed="false">
      <c r="A4528" s="20" t="s">
        <v>9274</v>
      </c>
      <c r="B4528" s="53" t="n">
        <v>307.38</v>
      </c>
    </row>
    <row r="4529" customFormat="false" ht="15.75" hidden="false" customHeight="false" outlineLevel="0" collapsed="false">
      <c r="A4529" s="20" t="s">
        <v>9277</v>
      </c>
      <c r="B4529" s="53" t="n">
        <v>301.1</v>
      </c>
    </row>
    <row r="4530" customFormat="false" ht="15.75" hidden="false" customHeight="false" outlineLevel="0" collapsed="false">
      <c r="A4530" s="20" t="s">
        <v>9278</v>
      </c>
      <c r="B4530" s="53" t="n">
        <v>326.23</v>
      </c>
    </row>
    <row r="4531" customFormat="false" ht="15.75" hidden="false" customHeight="false" outlineLevel="0" collapsed="false">
      <c r="A4531" s="20" t="s">
        <v>9279</v>
      </c>
      <c r="B4531" s="53" t="n">
        <v>318.7</v>
      </c>
    </row>
    <row r="4532" customFormat="false" ht="15.75" hidden="false" customHeight="false" outlineLevel="0" collapsed="false">
      <c r="A4532" s="20" t="s">
        <v>9280</v>
      </c>
      <c r="B4532" s="53" t="n">
        <v>418.81</v>
      </c>
    </row>
    <row r="4533" customFormat="false" ht="15.75" hidden="false" customHeight="false" outlineLevel="0" collapsed="false">
      <c r="A4533" s="20" t="s">
        <v>9281</v>
      </c>
      <c r="B4533" s="53" t="n">
        <v>409.86</v>
      </c>
    </row>
    <row r="4534" customFormat="false" ht="15.75" hidden="false" customHeight="false" outlineLevel="0" collapsed="false">
      <c r="A4534" s="20" t="s">
        <v>9282</v>
      </c>
      <c r="B4534" s="53" t="n">
        <v>468.02</v>
      </c>
    </row>
    <row r="4535" customFormat="false" ht="15.75" hidden="false" customHeight="false" outlineLevel="0" collapsed="false">
      <c r="A4535" s="20" t="s">
        <v>9283</v>
      </c>
      <c r="B4535" s="53" t="n">
        <v>457.11</v>
      </c>
    </row>
    <row r="4536" customFormat="false" ht="15.75" hidden="false" customHeight="false" outlineLevel="0" collapsed="false">
      <c r="A4536" s="20" t="s">
        <v>9284</v>
      </c>
      <c r="B4536" s="53" t="n">
        <v>640.42</v>
      </c>
    </row>
    <row r="4537" customFormat="false" ht="15.75" hidden="false" customHeight="false" outlineLevel="0" collapsed="false">
      <c r="A4537" s="20" t="s">
        <v>9285</v>
      </c>
      <c r="B4537" s="53" t="n">
        <v>627.73</v>
      </c>
    </row>
    <row r="4538" customFormat="false" ht="15.75" hidden="false" customHeight="false" outlineLevel="0" collapsed="false">
      <c r="A4538" s="20" t="s">
        <v>9286</v>
      </c>
      <c r="B4538" s="53" t="n">
        <v>798.48</v>
      </c>
    </row>
    <row r="4539" customFormat="false" ht="15.75" hidden="false" customHeight="false" outlineLevel="0" collapsed="false">
      <c r="A4539" s="20" t="s">
        <v>9288</v>
      </c>
      <c r="B4539" s="53" t="n">
        <v>784.32</v>
      </c>
    </row>
    <row r="4540" customFormat="false" ht="15.75" hidden="false" customHeight="false" outlineLevel="0" collapsed="false">
      <c r="A4540" s="20" t="s">
        <v>9289</v>
      </c>
      <c r="B4540" s="53" t="n">
        <v>1337.66</v>
      </c>
    </row>
    <row r="4541" customFormat="false" ht="15.75" hidden="false" customHeight="false" outlineLevel="0" collapsed="false">
      <c r="A4541" s="20" t="s">
        <v>9291</v>
      </c>
      <c r="B4541" s="53" t="n">
        <v>1320.16</v>
      </c>
    </row>
    <row r="4542" customFormat="false" ht="15.75" hidden="false" customHeight="false" outlineLevel="0" collapsed="false">
      <c r="A4542" s="20" t="s">
        <v>9292</v>
      </c>
      <c r="B4542" s="53" t="n">
        <v>1938.62</v>
      </c>
    </row>
    <row r="4543" customFormat="false" ht="15.75" hidden="false" customHeight="false" outlineLevel="0" collapsed="false">
      <c r="A4543" s="20" t="s">
        <v>9294</v>
      </c>
      <c r="B4543" s="53" t="n">
        <v>1916.88</v>
      </c>
    </row>
    <row r="4544" customFormat="false" ht="15.75" hidden="false" customHeight="false" outlineLevel="0" collapsed="false">
      <c r="A4544" s="20" t="s">
        <v>9295</v>
      </c>
      <c r="B4544" s="53" t="n">
        <v>244.09</v>
      </c>
    </row>
    <row r="4545" customFormat="false" ht="15.75" hidden="false" customHeight="false" outlineLevel="0" collapsed="false">
      <c r="A4545" s="20" t="s">
        <v>9297</v>
      </c>
      <c r="B4545" s="53" t="n">
        <v>239.52</v>
      </c>
    </row>
    <row r="4546" customFormat="false" ht="15.75" hidden="false" customHeight="false" outlineLevel="0" collapsed="false">
      <c r="A4546" s="20" t="s">
        <v>9298</v>
      </c>
      <c r="B4546" s="53" t="n">
        <v>355.27</v>
      </c>
    </row>
    <row r="4547" customFormat="false" ht="15.75" hidden="false" customHeight="false" outlineLevel="0" collapsed="false">
      <c r="A4547" s="20" t="s">
        <v>9299</v>
      </c>
      <c r="B4547" s="53" t="n">
        <v>348.99</v>
      </c>
    </row>
    <row r="4548" customFormat="false" ht="15.75" hidden="false" customHeight="false" outlineLevel="0" collapsed="false">
      <c r="A4548" s="20" t="s">
        <v>9300</v>
      </c>
      <c r="B4548" s="53" t="n">
        <v>439.09</v>
      </c>
    </row>
    <row r="4549" customFormat="false" ht="15.75" hidden="false" customHeight="false" outlineLevel="0" collapsed="false">
      <c r="A4549" s="20" t="s">
        <v>9301</v>
      </c>
      <c r="B4549" s="53" t="n">
        <v>431.56</v>
      </c>
    </row>
    <row r="4550" customFormat="false" ht="15.75" hidden="false" customHeight="false" outlineLevel="0" collapsed="false">
      <c r="A4550" s="20" t="s">
        <v>9302</v>
      </c>
      <c r="B4550" s="53" t="n">
        <v>560.23</v>
      </c>
    </row>
    <row r="4551" customFormat="false" ht="15.75" hidden="false" customHeight="false" outlineLevel="0" collapsed="false">
      <c r="A4551" s="20" t="s">
        <v>9303</v>
      </c>
      <c r="B4551" s="53" t="n">
        <v>551.29</v>
      </c>
    </row>
    <row r="4552" customFormat="false" ht="15.75" hidden="false" customHeight="false" outlineLevel="0" collapsed="false">
      <c r="A4552" s="20" t="s">
        <v>9304</v>
      </c>
      <c r="B4552" s="53" t="n">
        <v>688.01</v>
      </c>
    </row>
    <row r="4553" customFormat="false" ht="15.75" hidden="false" customHeight="false" outlineLevel="0" collapsed="false">
      <c r="A4553" s="20" t="s">
        <v>9305</v>
      </c>
      <c r="B4553" s="53" t="n">
        <v>677.1</v>
      </c>
    </row>
    <row r="4554" customFormat="false" ht="15.75" hidden="false" customHeight="false" outlineLevel="0" collapsed="false">
      <c r="A4554" s="20" t="s">
        <v>9306</v>
      </c>
      <c r="B4554" s="53" t="n">
        <v>864.12</v>
      </c>
    </row>
    <row r="4555" customFormat="false" ht="15.75" hidden="false" customHeight="false" outlineLevel="0" collapsed="false">
      <c r="A4555" s="20" t="s">
        <v>9307</v>
      </c>
      <c r="B4555" s="53" t="n">
        <v>851.43</v>
      </c>
    </row>
    <row r="4556" customFormat="false" ht="15.75" hidden="false" customHeight="false" outlineLevel="0" collapsed="false">
      <c r="A4556" s="20" t="s">
        <v>9308</v>
      </c>
      <c r="B4556" s="53" t="n">
        <v>1059.48</v>
      </c>
    </row>
    <row r="4557" customFormat="false" ht="15.75" hidden="false" customHeight="false" outlineLevel="0" collapsed="false">
      <c r="A4557" s="20" t="s">
        <v>9309</v>
      </c>
      <c r="B4557" s="53" t="n">
        <v>1045.33</v>
      </c>
    </row>
    <row r="4558" customFormat="false" ht="15.75" hidden="false" customHeight="false" outlineLevel="0" collapsed="false">
      <c r="A4558" s="20" t="s">
        <v>9310</v>
      </c>
      <c r="B4558" s="53" t="n">
        <v>1492.88</v>
      </c>
    </row>
    <row r="4559" customFormat="false" ht="15.75" hidden="false" customHeight="false" outlineLevel="0" collapsed="false">
      <c r="A4559" s="20" t="s">
        <v>9311</v>
      </c>
      <c r="B4559" s="53" t="n">
        <v>1475.38</v>
      </c>
    </row>
    <row r="4560" customFormat="false" ht="15.75" hidden="false" customHeight="false" outlineLevel="0" collapsed="false">
      <c r="A4560" s="20" t="s">
        <v>9312</v>
      </c>
      <c r="B4560" s="53" t="n">
        <v>2174.33</v>
      </c>
    </row>
    <row r="4561" customFormat="false" ht="15.75" hidden="false" customHeight="false" outlineLevel="0" collapsed="false">
      <c r="A4561" s="20" t="s">
        <v>9313</v>
      </c>
      <c r="B4561" s="53" t="n">
        <v>2152.59</v>
      </c>
    </row>
    <row r="4562" customFormat="false" ht="15.75" hidden="false" customHeight="false" outlineLevel="0" collapsed="false">
      <c r="A4562" s="20" t="s">
        <v>9314</v>
      </c>
      <c r="B4562" s="53" t="n">
        <v>49.81</v>
      </c>
    </row>
    <row r="4563" customFormat="false" ht="15.75" hidden="false" customHeight="false" outlineLevel="0" collapsed="false">
      <c r="A4563" s="20" t="s">
        <v>9317</v>
      </c>
      <c r="B4563" s="53" t="n">
        <v>47.41</v>
      </c>
    </row>
    <row r="4564" customFormat="false" ht="15.75" hidden="false" customHeight="false" outlineLevel="0" collapsed="false">
      <c r="A4564" s="20" t="s">
        <v>9318</v>
      </c>
      <c r="B4564" s="53" t="n">
        <v>70.1</v>
      </c>
    </row>
    <row r="4565" customFormat="false" ht="15.75" hidden="false" customHeight="false" outlineLevel="0" collapsed="false">
      <c r="A4565" s="20" t="s">
        <v>9320</v>
      </c>
      <c r="B4565" s="53" t="n">
        <v>65.45</v>
      </c>
    </row>
    <row r="4566" customFormat="false" ht="15.75" hidden="false" customHeight="false" outlineLevel="0" collapsed="false">
      <c r="A4566" s="20" t="s">
        <v>9321</v>
      </c>
      <c r="B4566" s="53" t="n">
        <v>117.41</v>
      </c>
    </row>
    <row r="4567" customFormat="false" ht="15.75" hidden="false" customHeight="false" outlineLevel="0" collapsed="false">
      <c r="A4567" s="20" t="s">
        <v>9325</v>
      </c>
      <c r="B4567" s="53" t="n">
        <v>109.8</v>
      </c>
    </row>
    <row r="4568" customFormat="false" ht="15.75" hidden="false" customHeight="false" outlineLevel="0" collapsed="false">
      <c r="A4568" s="20" t="s">
        <v>9326</v>
      </c>
      <c r="B4568" s="53" t="n">
        <v>151.54</v>
      </c>
    </row>
    <row r="4569" customFormat="false" ht="15.75" hidden="false" customHeight="false" outlineLevel="0" collapsed="false">
      <c r="A4569" s="20" t="s">
        <v>9328</v>
      </c>
      <c r="B4569" s="53" t="n">
        <v>139.93</v>
      </c>
    </row>
    <row r="4570" customFormat="false" ht="15.75" hidden="false" customHeight="false" outlineLevel="0" collapsed="false">
      <c r="A4570" s="20" t="s">
        <v>9329</v>
      </c>
      <c r="B4570" s="53" t="n">
        <v>340.61</v>
      </c>
    </row>
    <row r="4571" customFormat="false" ht="15.75" hidden="false" customHeight="false" outlineLevel="0" collapsed="false">
      <c r="A4571" s="20" t="s">
        <v>9331</v>
      </c>
      <c r="B4571" s="53" t="n">
        <v>329.32</v>
      </c>
    </row>
    <row r="4572" customFormat="false" ht="15.75" hidden="false" customHeight="false" outlineLevel="0" collapsed="false">
      <c r="A4572" s="20" t="s">
        <v>9332</v>
      </c>
      <c r="B4572" s="53" t="n">
        <v>421.15</v>
      </c>
    </row>
    <row r="4573" customFormat="false" ht="15.75" hidden="false" customHeight="false" outlineLevel="0" collapsed="false">
      <c r="A4573" s="20" t="s">
        <v>9334</v>
      </c>
      <c r="B4573" s="53" t="n">
        <v>405.32</v>
      </c>
    </row>
    <row r="4574" customFormat="false" ht="15.75" hidden="false" customHeight="false" outlineLevel="0" collapsed="false">
      <c r="A4574" s="20" t="s">
        <v>9335</v>
      </c>
      <c r="B4574" s="53" t="n">
        <v>57.67</v>
      </c>
    </row>
    <row r="4575" customFormat="false" ht="15.75" hidden="false" customHeight="false" outlineLevel="0" collapsed="false">
      <c r="A4575" s="20" t="s">
        <v>9342</v>
      </c>
      <c r="B4575" s="53" t="n">
        <v>53.75</v>
      </c>
    </row>
    <row r="4576" customFormat="false" ht="15.75" hidden="false" customHeight="false" outlineLevel="0" collapsed="false">
      <c r="A4576" s="20" t="s">
        <v>9343</v>
      </c>
      <c r="B4576" s="53" t="n">
        <v>82.35</v>
      </c>
    </row>
    <row r="4577" customFormat="false" ht="15.75" hidden="false" customHeight="false" outlineLevel="0" collapsed="false">
      <c r="A4577" s="20" t="s">
        <v>9350</v>
      </c>
      <c r="B4577" s="53" t="n">
        <v>77.19</v>
      </c>
    </row>
    <row r="4578" customFormat="false" ht="15.75" hidden="false" customHeight="false" outlineLevel="0" collapsed="false">
      <c r="A4578" s="20" t="s">
        <v>9351</v>
      </c>
      <c r="B4578" s="53" t="n">
        <v>109.16</v>
      </c>
    </row>
    <row r="4579" customFormat="false" ht="15.75" hidden="false" customHeight="false" outlineLevel="0" collapsed="false">
      <c r="A4579" s="20" t="s">
        <v>9354</v>
      </c>
      <c r="B4579" s="53" t="n">
        <v>102.32</v>
      </c>
    </row>
    <row r="4580" customFormat="false" ht="15.75" hidden="false" customHeight="false" outlineLevel="0" collapsed="false">
      <c r="A4580" s="20" t="s">
        <v>9355</v>
      </c>
      <c r="B4580" s="53" t="n">
        <v>149.66</v>
      </c>
    </row>
    <row r="4581" customFormat="false" ht="15.75" hidden="false" customHeight="false" outlineLevel="0" collapsed="false">
      <c r="A4581" s="20" t="s">
        <v>9357</v>
      </c>
      <c r="B4581" s="53" t="n">
        <v>141.08</v>
      </c>
    </row>
    <row r="4582" customFormat="false" ht="15.75" hidden="false" customHeight="false" outlineLevel="0" collapsed="false">
      <c r="A4582" s="20" t="s">
        <v>9358</v>
      </c>
      <c r="B4582" s="53" t="n">
        <v>188.81</v>
      </c>
    </row>
    <row r="4583" customFormat="false" ht="15.75" hidden="false" customHeight="false" outlineLevel="0" collapsed="false">
      <c r="A4583" s="20" t="s">
        <v>9363</v>
      </c>
      <c r="B4583" s="53" t="n">
        <v>178.72</v>
      </c>
    </row>
    <row r="4584" customFormat="false" ht="15.75" hidden="false" customHeight="false" outlineLevel="0" collapsed="false">
      <c r="A4584" s="20" t="s">
        <v>9364</v>
      </c>
      <c r="B4584" s="53" t="n">
        <v>66.99</v>
      </c>
    </row>
    <row r="4585" customFormat="false" ht="15.75" hidden="false" customHeight="false" outlineLevel="0" collapsed="false">
      <c r="A4585" s="20" t="s">
        <v>9367</v>
      </c>
      <c r="B4585" s="53" t="n">
        <v>63.45</v>
      </c>
    </row>
    <row r="4586" customFormat="false" ht="15.75" hidden="false" customHeight="false" outlineLevel="0" collapsed="false">
      <c r="A4586" s="20" t="s">
        <v>9368</v>
      </c>
      <c r="B4586" s="53" t="n">
        <v>85.99</v>
      </c>
    </row>
    <row r="4587" customFormat="false" ht="15.75" hidden="false" customHeight="false" outlineLevel="0" collapsed="false">
      <c r="A4587" s="20" t="s">
        <v>9369</v>
      </c>
      <c r="B4587" s="53" t="n">
        <v>80.83</v>
      </c>
    </row>
    <row r="4588" customFormat="false" ht="15.75" hidden="false" customHeight="false" outlineLevel="0" collapsed="false">
      <c r="A4588" s="20" t="s">
        <v>9370</v>
      </c>
      <c r="B4588" s="53" t="n">
        <v>115.96</v>
      </c>
    </row>
    <row r="4589" customFormat="false" ht="15.75" hidden="false" customHeight="false" outlineLevel="0" collapsed="false">
      <c r="A4589" s="20" t="s">
        <v>9371</v>
      </c>
      <c r="B4589" s="53" t="n">
        <v>109.13</v>
      </c>
    </row>
    <row r="4590" customFormat="false" ht="15.75" hidden="false" customHeight="false" outlineLevel="0" collapsed="false">
      <c r="A4590" s="20" t="s">
        <v>9372</v>
      </c>
      <c r="B4590" s="53" t="n">
        <v>158.82</v>
      </c>
    </row>
    <row r="4591" customFormat="false" ht="15.75" hidden="false" customHeight="false" outlineLevel="0" collapsed="false">
      <c r="A4591" s="20" t="s">
        <v>9374</v>
      </c>
      <c r="B4591" s="53" t="n">
        <v>150.23</v>
      </c>
    </row>
    <row r="4592" customFormat="false" ht="15.75" hidden="false" customHeight="false" outlineLevel="0" collapsed="false">
      <c r="A4592" s="20" t="s">
        <v>9375</v>
      </c>
      <c r="B4592" s="53" t="n">
        <v>197.08</v>
      </c>
    </row>
    <row r="4593" customFormat="false" ht="15.75" hidden="false" customHeight="false" outlineLevel="0" collapsed="false">
      <c r="A4593" s="20" t="s">
        <v>9376</v>
      </c>
      <c r="B4593" s="53" t="n">
        <v>187</v>
      </c>
    </row>
    <row r="4594" customFormat="false" ht="15.75" hidden="false" customHeight="false" outlineLevel="0" collapsed="false">
      <c r="A4594" s="20" t="s">
        <v>9377</v>
      </c>
      <c r="B4594" s="53" t="n">
        <v>124.89</v>
      </c>
    </row>
    <row r="4595" customFormat="false" ht="15.75" hidden="false" customHeight="false" outlineLevel="0" collapsed="false">
      <c r="A4595" s="20" t="s">
        <v>9381</v>
      </c>
      <c r="B4595" s="53" t="n">
        <v>119.45</v>
      </c>
    </row>
    <row r="4596" customFormat="false" ht="15.75" hidden="false" customHeight="false" outlineLevel="0" collapsed="false">
      <c r="A4596" s="20" t="s">
        <v>9382</v>
      </c>
      <c r="B4596" s="53" t="n">
        <v>137.6</v>
      </c>
    </row>
    <row r="4597" customFormat="false" ht="15.75" hidden="false" customHeight="false" outlineLevel="0" collapsed="false">
      <c r="A4597" s="20" t="s">
        <v>9385</v>
      </c>
      <c r="B4597" s="53" t="n">
        <v>130.77</v>
      </c>
    </row>
    <row r="4598" customFormat="false" ht="15.75" hidden="false" customHeight="false" outlineLevel="0" collapsed="false">
      <c r="A4598" s="20" t="s">
        <v>9386</v>
      </c>
      <c r="B4598" s="53" t="n">
        <v>183.35</v>
      </c>
    </row>
    <row r="4599" customFormat="false" ht="15.75" hidden="false" customHeight="false" outlineLevel="0" collapsed="false">
      <c r="A4599" s="20" t="s">
        <v>9388</v>
      </c>
      <c r="B4599" s="53" t="n">
        <v>174.77</v>
      </c>
    </row>
    <row r="4600" customFormat="false" ht="15.75" hidden="false" customHeight="false" outlineLevel="0" collapsed="false">
      <c r="A4600" s="20" t="s">
        <v>9389</v>
      </c>
      <c r="B4600" s="53" t="n">
        <v>224.02</v>
      </c>
    </row>
    <row r="4601" customFormat="false" ht="15.75" hidden="false" customHeight="false" outlineLevel="0" collapsed="false">
      <c r="A4601" s="20" t="s">
        <v>9391</v>
      </c>
      <c r="B4601" s="53" t="n">
        <v>213.94</v>
      </c>
    </row>
    <row r="4602" customFormat="false" ht="15.75" hidden="false" customHeight="false" outlineLevel="0" collapsed="false">
      <c r="A4602" s="20" t="s">
        <v>9392</v>
      </c>
      <c r="B4602" s="53" t="n">
        <v>271.54</v>
      </c>
    </row>
    <row r="4603" customFormat="false" ht="15.75" hidden="false" customHeight="false" outlineLevel="0" collapsed="false">
      <c r="A4603" s="20" t="s">
        <v>9394</v>
      </c>
      <c r="B4603" s="53" t="n">
        <v>259.87</v>
      </c>
    </row>
    <row r="4604" customFormat="false" ht="15.75" hidden="false" customHeight="false" outlineLevel="0" collapsed="false">
      <c r="A4604" s="20" t="s">
        <v>9395</v>
      </c>
      <c r="B4604" s="53" t="n">
        <v>351.7</v>
      </c>
    </row>
    <row r="4605" customFormat="false" ht="15.75" hidden="false" customHeight="false" outlineLevel="0" collapsed="false">
      <c r="A4605" s="20" t="s">
        <v>9397</v>
      </c>
      <c r="B4605" s="53" t="n">
        <v>338.45</v>
      </c>
    </row>
    <row r="4606" customFormat="false" ht="15.75" hidden="false" customHeight="false" outlineLevel="0" collapsed="false">
      <c r="A4606" s="20" t="s">
        <v>9398</v>
      </c>
      <c r="B4606" s="53" t="n">
        <v>441.04</v>
      </c>
    </row>
    <row r="4607" customFormat="false" ht="15.75" hidden="false" customHeight="false" outlineLevel="0" collapsed="false">
      <c r="A4607" s="20" t="s">
        <v>9400</v>
      </c>
      <c r="B4607" s="53" t="n">
        <v>423.32</v>
      </c>
    </row>
    <row r="4608" customFormat="false" ht="15.75" hidden="false" customHeight="false" outlineLevel="0" collapsed="false">
      <c r="A4608" s="20" t="s">
        <v>9401</v>
      </c>
      <c r="B4608" s="53" t="n">
        <v>613.84</v>
      </c>
    </row>
    <row r="4609" customFormat="false" ht="15.75" hidden="false" customHeight="false" outlineLevel="0" collapsed="false">
      <c r="A4609" s="20" t="s">
        <v>9407</v>
      </c>
      <c r="B4609" s="53" t="n">
        <v>594.35</v>
      </c>
    </row>
    <row r="4610" customFormat="false" ht="15.75" hidden="false" customHeight="false" outlineLevel="0" collapsed="false">
      <c r="A4610" s="20" t="s">
        <v>9408</v>
      </c>
      <c r="B4610" s="53" t="n">
        <v>775.41</v>
      </c>
    </row>
    <row r="4611" customFormat="false" ht="15.75" hidden="false" customHeight="false" outlineLevel="0" collapsed="false">
      <c r="A4611" s="20" t="s">
        <v>9410</v>
      </c>
      <c r="B4611" s="53" t="n">
        <v>753.13</v>
      </c>
    </row>
    <row r="4612" customFormat="false" ht="15.75" hidden="false" customHeight="false" outlineLevel="0" collapsed="false">
      <c r="A4612" s="20" t="s">
        <v>9411</v>
      </c>
      <c r="B4612" s="53" t="n">
        <v>857.44</v>
      </c>
    </row>
    <row r="4613" customFormat="false" ht="15.75" hidden="false" customHeight="false" outlineLevel="0" collapsed="false">
      <c r="A4613" s="20" t="s">
        <v>9413</v>
      </c>
      <c r="B4613" s="53" t="n">
        <v>832.44</v>
      </c>
    </row>
    <row r="4614" customFormat="false" ht="15.75" hidden="false" customHeight="false" outlineLevel="0" collapsed="false">
      <c r="A4614" s="20" t="s">
        <v>9414</v>
      </c>
      <c r="B4614" s="53" t="n">
        <v>1198.32</v>
      </c>
    </row>
    <row r="4615" customFormat="false" ht="15.75" hidden="false" customHeight="false" outlineLevel="0" collapsed="false">
      <c r="A4615" s="20" t="s">
        <v>9416</v>
      </c>
      <c r="B4615" s="53" t="n">
        <v>1166.68</v>
      </c>
    </row>
    <row r="4616" customFormat="false" ht="15.75" hidden="false" customHeight="false" outlineLevel="0" collapsed="false">
      <c r="A4616" s="20" t="s">
        <v>9417</v>
      </c>
      <c r="B4616" s="53" t="n">
        <v>1970.89</v>
      </c>
    </row>
    <row r="4617" customFormat="false" ht="15.75" hidden="false" customHeight="false" outlineLevel="0" collapsed="false">
      <c r="A4617" s="20" t="s">
        <v>9419</v>
      </c>
      <c r="B4617" s="53" t="n">
        <v>1933.56</v>
      </c>
    </row>
    <row r="4618" customFormat="false" ht="15.75" hidden="false" customHeight="false" outlineLevel="0" collapsed="false">
      <c r="A4618" s="20" t="s">
        <v>9420</v>
      </c>
      <c r="B4618" s="53" t="n">
        <v>2085.67</v>
      </c>
    </row>
    <row r="4619" customFormat="false" ht="15.75" hidden="false" customHeight="false" outlineLevel="0" collapsed="false">
      <c r="A4619" s="20" t="s">
        <v>9422</v>
      </c>
      <c r="B4619" s="53" t="n">
        <v>2043.05</v>
      </c>
    </row>
    <row r="4620" customFormat="false" ht="15.75" hidden="false" customHeight="false" outlineLevel="0" collapsed="false">
      <c r="A4620" s="20" t="s">
        <v>9423</v>
      </c>
      <c r="B4620" s="53" t="n">
        <v>136.43</v>
      </c>
    </row>
    <row r="4621" customFormat="false" ht="15.75" hidden="false" customHeight="false" outlineLevel="0" collapsed="false">
      <c r="A4621" s="20" t="s">
        <v>9425</v>
      </c>
      <c r="B4621" s="53" t="n">
        <v>131</v>
      </c>
    </row>
    <row r="4622" customFormat="false" ht="15.75" hidden="false" customHeight="false" outlineLevel="0" collapsed="false">
      <c r="A4622" s="20" t="s">
        <v>9426</v>
      </c>
      <c r="B4622" s="53" t="n">
        <v>156.43</v>
      </c>
    </row>
    <row r="4623" customFormat="false" ht="15.75" hidden="false" customHeight="false" outlineLevel="0" collapsed="false">
      <c r="A4623" s="20" t="s">
        <v>9427</v>
      </c>
      <c r="B4623" s="53" t="n">
        <v>149.59</v>
      </c>
    </row>
    <row r="4624" customFormat="false" ht="15.75" hidden="false" customHeight="false" outlineLevel="0" collapsed="false">
      <c r="A4624" s="20" t="s">
        <v>9428</v>
      </c>
      <c r="B4624" s="53" t="n">
        <v>212.08</v>
      </c>
    </row>
    <row r="4625" customFormat="false" ht="15.75" hidden="false" customHeight="false" outlineLevel="0" collapsed="false">
      <c r="A4625" s="20" t="s">
        <v>9429</v>
      </c>
      <c r="B4625" s="53" t="n">
        <v>203.49</v>
      </c>
    </row>
    <row r="4626" customFormat="false" ht="15.75" hidden="false" customHeight="false" outlineLevel="0" collapsed="false">
      <c r="A4626" s="20" t="s">
        <v>9430</v>
      </c>
      <c r="B4626" s="53" t="n">
        <v>275.19</v>
      </c>
    </row>
    <row r="4627" customFormat="false" ht="15.75" hidden="false" customHeight="false" outlineLevel="0" collapsed="false">
      <c r="A4627" s="20" t="s">
        <v>9431</v>
      </c>
      <c r="B4627" s="53" t="n">
        <v>265.1</v>
      </c>
    </row>
    <row r="4628" customFormat="false" ht="15.75" hidden="false" customHeight="false" outlineLevel="0" collapsed="false">
      <c r="A4628" s="20" t="s">
        <v>9432</v>
      </c>
      <c r="B4628" s="53" t="n">
        <v>363.99</v>
      </c>
    </row>
    <row r="4629" customFormat="false" ht="15.75" hidden="false" customHeight="false" outlineLevel="0" collapsed="false">
      <c r="A4629" s="20" t="s">
        <v>9433</v>
      </c>
      <c r="B4629" s="53" t="n">
        <v>352.32</v>
      </c>
    </row>
    <row r="4630" customFormat="false" ht="15.75" hidden="false" customHeight="false" outlineLevel="0" collapsed="false">
      <c r="A4630" s="20" t="s">
        <v>9434</v>
      </c>
      <c r="B4630" s="53" t="n">
        <v>385.7</v>
      </c>
    </row>
    <row r="4631" customFormat="false" ht="15.75" hidden="false" customHeight="false" outlineLevel="0" collapsed="false">
      <c r="A4631" s="20" t="s">
        <v>9435</v>
      </c>
      <c r="B4631" s="53" t="n">
        <v>372.45</v>
      </c>
    </row>
    <row r="4632" customFormat="false" ht="15.75" hidden="false" customHeight="false" outlineLevel="0" collapsed="false">
      <c r="A4632" s="20" t="s">
        <v>9436</v>
      </c>
      <c r="B4632" s="53" t="n">
        <v>432.95</v>
      </c>
    </row>
    <row r="4633" customFormat="false" ht="15.75" hidden="false" customHeight="false" outlineLevel="0" collapsed="false">
      <c r="A4633" s="20" t="s">
        <v>9437</v>
      </c>
      <c r="B4633" s="53" t="n">
        <v>415.23</v>
      </c>
    </row>
    <row r="4634" customFormat="false" ht="15.75" hidden="false" customHeight="false" outlineLevel="0" collapsed="false">
      <c r="A4634" s="20" t="s">
        <v>9438</v>
      </c>
      <c r="B4634" s="53" t="n">
        <v>694.32</v>
      </c>
    </row>
    <row r="4635" customFormat="false" ht="15.75" hidden="false" customHeight="false" outlineLevel="0" collapsed="false">
      <c r="A4635" s="20" t="s">
        <v>9439</v>
      </c>
      <c r="B4635" s="53" t="n">
        <v>674.83</v>
      </c>
    </row>
    <row r="4636" customFormat="false" ht="15.75" hidden="false" customHeight="false" outlineLevel="0" collapsed="false">
      <c r="A4636" s="20" t="s">
        <v>9440</v>
      </c>
      <c r="B4636" s="53" t="n">
        <v>842.1</v>
      </c>
    </row>
    <row r="4637" customFormat="false" ht="15.75" hidden="false" customHeight="false" outlineLevel="0" collapsed="false">
      <c r="A4637" s="20" t="s">
        <v>9441</v>
      </c>
      <c r="B4637" s="53" t="n">
        <v>819.82</v>
      </c>
    </row>
    <row r="4638" customFormat="false" ht="15.75" hidden="false" customHeight="false" outlineLevel="0" collapsed="false">
      <c r="A4638" s="20" t="s">
        <v>9442</v>
      </c>
      <c r="B4638" s="53" t="n">
        <v>920.1</v>
      </c>
    </row>
    <row r="4639" customFormat="false" ht="15.75" hidden="false" customHeight="false" outlineLevel="0" collapsed="false">
      <c r="A4639" s="20" t="s">
        <v>9443</v>
      </c>
      <c r="B4639" s="53" t="n">
        <v>895.1</v>
      </c>
    </row>
    <row r="4640" customFormat="false" ht="15.75" hidden="false" customHeight="false" outlineLevel="0" collapsed="false">
      <c r="A4640" s="20" t="s">
        <v>9444</v>
      </c>
      <c r="B4640" s="53" t="n">
        <v>1016.65</v>
      </c>
    </row>
    <row r="4641" customFormat="false" ht="15.75" hidden="false" customHeight="false" outlineLevel="0" collapsed="false">
      <c r="A4641" s="20" t="s">
        <v>9445</v>
      </c>
      <c r="B4641" s="53" t="n">
        <v>985.01</v>
      </c>
    </row>
    <row r="4642" customFormat="false" ht="15.75" hidden="false" customHeight="false" outlineLevel="0" collapsed="false">
      <c r="A4642" s="20" t="s">
        <v>9446</v>
      </c>
      <c r="B4642" s="53" t="n">
        <v>2193.66</v>
      </c>
    </row>
    <row r="4643" customFormat="false" ht="15.75" hidden="false" customHeight="false" outlineLevel="0" collapsed="false">
      <c r="A4643" s="20" t="s">
        <v>9449</v>
      </c>
      <c r="B4643" s="53" t="n">
        <v>2156.33</v>
      </c>
    </row>
    <row r="4644" customFormat="false" ht="15.75" hidden="false" customHeight="false" outlineLevel="0" collapsed="false">
      <c r="A4644" s="20" t="s">
        <v>9450</v>
      </c>
      <c r="B4644" s="53" t="n">
        <v>2273.09</v>
      </c>
    </row>
    <row r="4645" customFormat="false" ht="15.75" hidden="false" customHeight="false" outlineLevel="0" collapsed="false">
      <c r="A4645" s="20" t="s">
        <v>9451</v>
      </c>
      <c r="B4645" s="53" t="n">
        <v>2230.47</v>
      </c>
    </row>
    <row r="4646" customFormat="false" ht="15.75" hidden="false" customHeight="false" outlineLevel="0" collapsed="false">
      <c r="A4646" s="20" t="s">
        <v>9452</v>
      </c>
      <c r="B4646" s="53" t="n">
        <v>144.48</v>
      </c>
    </row>
    <row r="4647" customFormat="false" ht="15.75" hidden="false" customHeight="false" outlineLevel="0" collapsed="false">
      <c r="A4647" s="20" t="s">
        <v>9454</v>
      </c>
      <c r="B4647" s="53" t="n">
        <v>139.05</v>
      </c>
    </row>
    <row r="4648" customFormat="false" ht="15.75" hidden="false" customHeight="false" outlineLevel="0" collapsed="false">
      <c r="A4648" s="20" t="s">
        <v>9455</v>
      </c>
      <c r="B4648" s="53" t="n">
        <v>161.03</v>
      </c>
    </row>
    <row r="4649" customFormat="false" ht="15.75" hidden="false" customHeight="false" outlineLevel="0" collapsed="false">
      <c r="A4649" s="20" t="s">
        <v>9456</v>
      </c>
      <c r="B4649" s="53" t="n">
        <v>154.19</v>
      </c>
    </row>
    <row r="4650" customFormat="false" ht="15.75" hidden="false" customHeight="false" outlineLevel="0" collapsed="false">
      <c r="A4650" s="20" t="s">
        <v>9457</v>
      </c>
      <c r="B4650" s="53" t="n">
        <v>216.67</v>
      </c>
    </row>
    <row r="4651" customFormat="false" ht="15.75" hidden="false" customHeight="false" outlineLevel="0" collapsed="false">
      <c r="A4651" s="20" t="s">
        <v>9459</v>
      </c>
      <c r="B4651" s="53" t="n">
        <v>208.09</v>
      </c>
    </row>
    <row r="4652" customFormat="false" ht="15.75" hidden="false" customHeight="false" outlineLevel="0" collapsed="false">
      <c r="A4652" s="20" t="s">
        <v>9460</v>
      </c>
      <c r="B4652" s="53" t="n">
        <v>283.72</v>
      </c>
    </row>
    <row r="4653" customFormat="false" ht="15.75" hidden="false" customHeight="false" outlineLevel="0" collapsed="false">
      <c r="A4653" s="20" t="s">
        <v>9461</v>
      </c>
      <c r="B4653" s="53" t="n">
        <v>273.63</v>
      </c>
    </row>
    <row r="4654" customFormat="false" ht="15.75" hidden="false" customHeight="false" outlineLevel="0" collapsed="false">
      <c r="A4654" s="20" t="s">
        <v>9462</v>
      </c>
      <c r="B4654" s="53" t="n">
        <v>423.54</v>
      </c>
    </row>
    <row r="4655" customFormat="false" ht="15.75" hidden="false" customHeight="false" outlineLevel="0" collapsed="false">
      <c r="A4655" s="20" t="s">
        <v>9463</v>
      </c>
      <c r="B4655" s="53" t="n">
        <v>411.87</v>
      </c>
    </row>
    <row r="4656" customFormat="false" ht="15.75" hidden="false" customHeight="false" outlineLevel="0" collapsed="false">
      <c r="A4656" s="20" t="s">
        <v>9464</v>
      </c>
      <c r="B4656" s="53" t="n">
        <v>446.56</v>
      </c>
    </row>
    <row r="4657" customFormat="false" ht="15.75" hidden="false" customHeight="false" outlineLevel="0" collapsed="false">
      <c r="A4657" s="20" t="s">
        <v>9465</v>
      </c>
      <c r="B4657" s="53" t="n">
        <v>433.31</v>
      </c>
    </row>
    <row r="4658" customFormat="false" ht="15.75" hidden="false" customHeight="false" outlineLevel="0" collapsed="false">
      <c r="A4658" s="20" t="s">
        <v>9466</v>
      </c>
      <c r="B4658" s="53" t="n">
        <v>622.66</v>
      </c>
    </row>
    <row r="4659" customFormat="false" ht="15.75" hidden="false" customHeight="false" outlineLevel="0" collapsed="false">
      <c r="A4659" s="20" t="s">
        <v>9467</v>
      </c>
      <c r="B4659" s="53" t="n">
        <v>604.95</v>
      </c>
    </row>
    <row r="4660" customFormat="false" ht="15.75" hidden="false" customHeight="false" outlineLevel="0" collapsed="false">
      <c r="A4660" s="20" t="s">
        <v>9468</v>
      </c>
      <c r="B4660" s="53" t="n">
        <v>754.11</v>
      </c>
    </row>
    <row r="4661" customFormat="false" ht="15.75" hidden="false" customHeight="false" outlineLevel="0" collapsed="false">
      <c r="A4661" s="20" t="s">
        <v>9469</v>
      </c>
      <c r="B4661" s="53" t="n">
        <v>734.62</v>
      </c>
    </row>
    <row r="4662" customFormat="false" ht="15.75" hidden="false" customHeight="false" outlineLevel="0" collapsed="false">
      <c r="A4662" s="20" t="s">
        <v>9470</v>
      </c>
      <c r="B4662" s="53" t="n">
        <v>957.08</v>
      </c>
    </row>
    <row r="4663" customFormat="false" ht="15.75" hidden="false" customHeight="false" outlineLevel="0" collapsed="false">
      <c r="A4663" s="20" t="s">
        <v>9472</v>
      </c>
      <c r="B4663" s="53" t="n">
        <v>934.8</v>
      </c>
    </row>
    <row r="4664" customFormat="false" ht="15.75" hidden="false" customHeight="false" outlineLevel="0" collapsed="false">
      <c r="A4664" s="20" t="s">
        <v>9473</v>
      </c>
      <c r="B4664" s="53" t="n">
        <v>1054.05</v>
      </c>
    </row>
    <row r="4665" customFormat="false" ht="15.75" hidden="false" customHeight="false" outlineLevel="0" collapsed="false">
      <c r="A4665" s="20" t="s">
        <v>9474</v>
      </c>
      <c r="B4665" s="53" t="n">
        <v>1029.05</v>
      </c>
    </row>
    <row r="4666" customFormat="false" ht="15.75" hidden="false" customHeight="false" outlineLevel="0" collapsed="false">
      <c r="A4666" s="20" t="s">
        <v>9475</v>
      </c>
      <c r="B4666" s="53" t="n">
        <v>1439.78</v>
      </c>
    </row>
    <row r="4667" customFormat="false" ht="15.75" hidden="false" customHeight="false" outlineLevel="0" collapsed="false">
      <c r="A4667" s="20" t="s">
        <v>9476</v>
      </c>
      <c r="B4667" s="53" t="n">
        <v>1408.13</v>
      </c>
    </row>
    <row r="4668" customFormat="false" ht="15.75" hidden="false" customHeight="false" outlineLevel="0" collapsed="false">
      <c r="A4668" s="20" t="s">
        <v>9477</v>
      </c>
      <c r="B4668" s="53" t="n">
        <v>2821.45</v>
      </c>
    </row>
    <row r="4669" customFormat="false" ht="15.75" hidden="false" customHeight="false" outlineLevel="0" collapsed="false">
      <c r="A4669" s="20" t="s">
        <v>9478</v>
      </c>
      <c r="B4669" s="53" t="n">
        <v>2784.12</v>
      </c>
    </row>
    <row r="4670" customFormat="false" ht="15.75" hidden="false" customHeight="false" outlineLevel="0" collapsed="false">
      <c r="A4670" s="20" t="s">
        <v>9479</v>
      </c>
      <c r="B4670" s="53" t="n">
        <v>3151.54</v>
      </c>
    </row>
    <row r="4671" customFormat="false" ht="15.75" hidden="false" customHeight="false" outlineLevel="0" collapsed="false">
      <c r="A4671" s="20" t="s">
        <v>9480</v>
      </c>
      <c r="B4671" s="53" t="n">
        <v>3108.92</v>
      </c>
    </row>
    <row r="4672" customFormat="false" ht="15.75" hidden="false" customHeight="false" outlineLevel="0" collapsed="false">
      <c r="A4672" s="20" t="s">
        <v>9481</v>
      </c>
      <c r="B4672" s="53" t="n">
        <v>159.43</v>
      </c>
    </row>
    <row r="4673" customFormat="false" ht="15.75" hidden="false" customHeight="false" outlineLevel="0" collapsed="false">
      <c r="A4673" s="20" t="s">
        <v>9483</v>
      </c>
      <c r="B4673" s="53" t="n">
        <v>153.99</v>
      </c>
    </row>
    <row r="4674" customFormat="false" ht="15.75" hidden="false" customHeight="false" outlineLevel="0" collapsed="false">
      <c r="A4674" s="20" t="s">
        <v>9484</v>
      </c>
      <c r="B4674" s="53" t="n">
        <v>191.48</v>
      </c>
    </row>
    <row r="4675" customFormat="false" ht="15.75" hidden="false" customHeight="false" outlineLevel="0" collapsed="false">
      <c r="A4675" s="20" t="s">
        <v>9485</v>
      </c>
      <c r="B4675" s="53" t="n">
        <v>184.2</v>
      </c>
    </row>
    <row r="4676" customFormat="false" ht="15.75" hidden="false" customHeight="false" outlineLevel="0" collapsed="false">
      <c r="A4676" s="20" t="s">
        <v>9486</v>
      </c>
      <c r="B4676" s="53" t="n">
        <v>231.15</v>
      </c>
    </row>
    <row r="4677" customFormat="false" ht="15.75" hidden="false" customHeight="false" outlineLevel="0" collapsed="false">
      <c r="A4677" s="20" t="s">
        <v>9487</v>
      </c>
      <c r="B4677" s="53" t="n">
        <v>222.27</v>
      </c>
    </row>
    <row r="4678" customFormat="false" ht="15.75" hidden="false" customHeight="false" outlineLevel="0" collapsed="false">
      <c r="A4678" s="20" t="s">
        <v>9488</v>
      </c>
      <c r="B4678" s="53" t="n">
        <v>305.96</v>
      </c>
    </row>
    <row r="4679" customFormat="false" ht="15.75" hidden="false" customHeight="false" outlineLevel="0" collapsed="false">
      <c r="A4679" s="20" t="s">
        <v>9489</v>
      </c>
      <c r="B4679" s="53" t="n">
        <v>294.85</v>
      </c>
    </row>
    <row r="4680" customFormat="false" ht="15.75" hidden="false" customHeight="false" outlineLevel="0" collapsed="false">
      <c r="A4680" s="20" t="s">
        <v>9490</v>
      </c>
      <c r="B4680" s="53" t="n">
        <v>478.2</v>
      </c>
    </row>
    <row r="4681" customFormat="false" ht="15.75" hidden="false" customHeight="false" outlineLevel="0" collapsed="false">
      <c r="A4681" s="20" t="s">
        <v>9491</v>
      </c>
      <c r="B4681" s="53" t="n">
        <v>465.41</v>
      </c>
    </row>
    <row r="4682" customFormat="false" ht="15.75" hidden="false" customHeight="false" outlineLevel="0" collapsed="false">
      <c r="A4682" s="20" t="s">
        <v>9492</v>
      </c>
      <c r="B4682" s="53" t="n">
        <v>514.12</v>
      </c>
    </row>
    <row r="4683" customFormat="false" ht="15.75" hidden="false" customHeight="false" outlineLevel="0" collapsed="false">
      <c r="A4683" s="20" t="s">
        <v>9493</v>
      </c>
      <c r="B4683" s="53" t="n">
        <v>498.35</v>
      </c>
    </row>
    <row r="4684" customFormat="false" ht="15.75" hidden="false" customHeight="false" outlineLevel="0" collapsed="false">
      <c r="A4684" s="20" t="s">
        <v>9494</v>
      </c>
      <c r="B4684" s="53" t="n">
        <v>696.48</v>
      </c>
    </row>
    <row r="4685" customFormat="false" ht="15.75" hidden="false" customHeight="false" outlineLevel="0" collapsed="false">
      <c r="A4685" s="20" t="s">
        <v>9495</v>
      </c>
      <c r="B4685" s="53" t="n">
        <v>678.33</v>
      </c>
    </row>
    <row r="4686" customFormat="false" ht="15.75" hidden="false" customHeight="false" outlineLevel="0" collapsed="false">
      <c r="A4686" s="20" t="s">
        <v>9496</v>
      </c>
      <c r="B4686" s="53" t="n">
        <v>850.76</v>
      </c>
    </row>
    <row r="4687" customFormat="false" ht="15.75" hidden="false" customHeight="false" outlineLevel="0" collapsed="false">
      <c r="A4687" s="20" t="s">
        <v>9497</v>
      </c>
      <c r="B4687" s="53" t="n">
        <v>830.01</v>
      </c>
    </row>
    <row r="4688" customFormat="false" ht="15.75" hidden="false" customHeight="false" outlineLevel="0" collapsed="false">
      <c r="A4688" s="20" t="s">
        <v>9498</v>
      </c>
      <c r="B4688" s="53" t="n">
        <v>1107.84</v>
      </c>
    </row>
    <row r="4689" customFormat="false" ht="15.75" hidden="false" customHeight="false" outlineLevel="0" collapsed="false">
      <c r="A4689" s="20" t="s">
        <v>9499</v>
      </c>
      <c r="B4689" s="53" t="n">
        <v>1085.2</v>
      </c>
    </row>
    <row r="4690" customFormat="false" ht="15.75" hidden="false" customHeight="false" outlineLevel="0" collapsed="false">
      <c r="A4690" s="20" t="s">
        <v>9500</v>
      </c>
      <c r="B4690" s="53" t="n">
        <v>1219.97</v>
      </c>
    </row>
    <row r="4691" customFormat="false" ht="15.75" hidden="false" customHeight="false" outlineLevel="0" collapsed="false">
      <c r="A4691" s="20" t="s">
        <v>9501</v>
      </c>
      <c r="B4691" s="53" t="n">
        <v>1194.44</v>
      </c>
    </row>
    <row r="4692" customFormat="false" ht="15.75" hidden="false" customHeight="false" outlineLevel="0" collapsed="false">
      <c r="A4692" s="20" t="s">
        <v>9502</v>
      </c>
      <c r="B4692" s="53" t="n">
        <v>1566.69</v>
      </c>
    </row>
    <row r="4693" customFormat="false" ht="15.75" hidden="false" customHeight="false" outlineLevel="0" collapsed="false">
      <c r="A4693" s="20" t="s">
        <v>9503</v>
      </c>
      <c r="B4693" s="53" t="n">
        <v>1534.68</v>
      </c>
    </row>
    <row r="4694" customFormat="false" ht="15.75" hidden="false" customHeight="false" outlineLevel="0" collapsed="false">
      <c r="A4694" s="20" t="s">
        <v>9504</v>
      </c>
      <c r="B4694" s="53" t="n">
        <v>3278.21</v>
      </c>
    </row>
    <row r="4695" customFormat="false" ht="15.75" hidden="false" customHeight="false" outlineLevel="0" collapsed="false">
      <c r="A4695" s="20" t="s">
        <v>9505</v>
      </c>
      <c r="B4695" s="53" t="n">
        <v>3240.88</v>
      </c>
    </row>
    <row r="4696" customFormat="false" ht="15.75" hidden="false" customHeight="false" outlineLevel="0" collapsed="false">
      <c r="A4696" s="20" t="s">
        <v>9506</v>
      </c>
      <c r="B4696" s="53" t="n">
        <v>3530.97</v>
      </c>
    </row>
    <row r="4697" customFormat="false" ht="15.75" hidden="false" customHeight="false" outlineLevel="0" collapsed="false">
      <c r="A4697" s="20" t="s">
        <v>9507</v>
      </c>
      <c r="B4697" s="53" t="n">
        <v>3488.35</v>
      </c>
    </row>
    <row r="4698" customFormat="false" ht="15.75" hidden="false" customHeight="false" outlineLevel="0" collapsed="false">
      <c r="A4698" s="20" t="s">
        <v>9508</v>
      </c>
      <c r="B4698" s="53" t="n">
        <v>682.15</v>
      </c>
    </row>
    <row r="4699" customFormat="false" ht="15.75" hidden="false" customHeight="false" outlineLevel="0" collapsed="false">
      <c r="A4699" s="20" t="s">
        <v>9512</v>
      </c>
      <c r="B4699" s="53" t="n">
        <v>629.01</v>
      </c>
    </row>
    <row r="4700" customFormat="false" ht="15.75" hidden="false" customHeight="false" outlineLevel="0" collapsed="false">
      <c r="A4700" s="20" t="s">
        <v>9513</v>
      </c>
      <c r="B4700" s="53" t="n">
        <v>762.94</v>
      </c>
    </row>
    <row r="4701" customFormat="false" ht="15.75" hidden="false" customHeight="false" outlineLevel="0" collapsed="false">
      <c r="A4701" s="20" t="s">
        <v>9516</v>
      </c>
      <c r="B4701" s="53" t="n">
        <v>706.95</v>
      </c>
    </row>
    <row r="4702" customFormat="false" ht="15.75" hidden="false" customHeight="false" outlineLevel="0" collapsed="false">
      <c r="A4702" s="20" t="s">
        <v>9517</v>
      </c>
      <c r="B4702" s="53" t="n">
        <v>5128.02</v>
      </c>
    </row>
    <row r="4703" customFormat="false" ht="15.75" hidden="false" customHeight="false" outlineLevel="0" collapsed="false">
      <c r="A4703" s="20" t="s">
        <v>9524</v>
      </c>
      <c r="B4703" s="53" t="n">
        <v>4939.02</v>
      </c>
    </row>
    <row r="4704" customFormat="false" ht="15.75" hidden="false" customHeight="false" outlineLevel="0" collapsed="false">
      <c r="A4704" s="20" t="s">
        <v>9525</v>
      </c>
      <c r="B4704" s="53" t="n">
        <v>5314.41</v>
      </c>
    </row>
    <row r="4705" customFormat="false" ht="15.75" hidden="false" customHeight="false" outlineLevel="0" collapsed="false">
      <c r="A4705" s="20" t="s">
        <v>9531</v>
      </c>
      <c r="B4705" s="53" t="n">
        <v>5108.81</v>
      </c>
    </row>
    <row r="4706" customFormat="false" ht="15.75" hidden="false" customHeight="false" outlineLevel="0" collapsed="false">
      <c r="A4706" s="20" t="s">
        <v>9532</v>
      </c>
      <c r="B4706" s="53" t="n">
        <v>5845.11</v>
      </c>
    </row>
    <row r="4707" customFormat="false" ht="15.75" hidden="false" customHeight="false" outlineLevel="0" collapsed="false">
      <c r="A4707" s="20" t="s">
        <v>9536</v>
      </c>
      <c r="B4707" s="53" t="n">
        <v>5617.33</v>
      </c>
    </row>
    <row r="4708" customFormat="false" ht="15.75" hidden="false" customHeight="false" outlineLevel="0" collapsed="false">
      <c r="A4708" s="20" t="s">
        <v>9537</v>
      </c>
      <c r="B4708" s="53" t="n">
        <v>8798.19</v>
      </c>
    </row>
    <row r="4709" customFormat="false" ht="15.75" hidden="false" customHeight="false" outlineLevel="0" collapsed="false">
      <c r="A4709" s="20" t="s">
        <v>9541</v>
      </c>
      <c r="B4709" s="53" t="n">
        <v>8372.31</v>
      </c>
    </row>
    <row r="4710" customFormat="false" ht="15.75" hidden="false" customHeight="false" outlineLevel="0" collapsed="false">
      <c r="A4710" s="20" t="s">
        <v>9542</v>
      </c>
      <c r="B4710" s="53" t="n">
        <v>7762.15</v>
      </c>
    </row>
    <row r="4711" customFormat="false" ht="15.75" hidden="false" customHeight="false" outlineLevel="0" collapsed="false">
      <c r="A4711" s="20" t="s">
        <v>9548</v>
      </c>
      <c r="B4711" s="53" t="n">
        <v>7485.54</v>
      </c>
    </row>
    <row r="4712" customFormat="false" ht="15.75" hidden="false" customHeight="false" outlineLevel="0" collapsed="false">
      <c r="A4712" s="20" t="s">
        <v>9549</v>
      </c>
      <c r="B4712" s="53" t="n">
        <v>10015.38</v>
      </c>
    </row>
    <row r="4713" customFormat="false" ht="15.75" hidden="false" customHeight="false" outlineLevel="0" collapsed="false">
      <c r="A4713" s="20" t="s">
        <v>9556</v>
      </c>
      <c r="B4713" s="53" t="n">
        <v>9657.2</v>
      </c>
    </row>
    <row r="4714" customFormat="false" ht="15.75" hidden="false" customHeight="false" outlineLevel="0" collapsed="false">
      <c r="A4714" s="20" t="s">
        <v>9557</v>
      </c>
      <c r="B4714" s="53" t="n">
        <v>9531.75</v>
      </c>
    </row>
    <row r="4715" customFormat="false" ht="15.75" hidden="false" customHeight="false" outlineLevel="0" collapsed="false">
      <c r="A4715" s="20" t="s">
        <v>9563</v>
      </c>
      <c r="B4715" s="53" t="n">
        <v>9172.28</v>
      </c>
    </row>
    <row r="4716" customFormat="false" ht="15.75" hidden="false" customHeight="false" outlineLevel="0" collapsed="false">
      <c r="A4716" s="20" t="s">
        <v>9564</v>
      </c>
      <c r="B4716" s="53" t="n">
        <v>14024.67</v>
      </c>
    </row>
    <row r="4717" customFormat="false" ht="15.75" hidden="false" customHeight="false" outlineLevel="0" collapsed="false">
      <c r="A4717" s="20" t="s">
        <v>9569</v>
      </c>
      <c r="B4717" s="53" t="n">
        <v>13348.21</v>
      </c>
    </row>
    <row r="4718" customFormat="false" ht="15.75" hidden="false" customHeight="false" outlineLevel="0" collapsed="false">
      <c r="A4718" s="20" t="s">
        <v>9570</v>
      </c>
      <c r="B4718" s="53" t="n">
        <v>10778.58</v>
      </c>
    </row>
    <row r="4719" customFormat="false" ht="15.75" hidden="false" customHeight="false" outlineLevel="0" collapsed="false">
      <c r="A4719" s="20" t="s">
        <v>9577</v>
      </c>
      <c r="B4719" s="53" t="n">
        <v>10409.99</v>
      </c>
    </row>
    <row r="4720" customFormat="false" ht="15.75" hidden="false" customHeight="false" outlineLevel="0" collapsed="false">
      <c r="A4720" s="20" t="s">
        <v>9578</v>
      </c>
      <c r="B4720" s="53" t="n">
        <v>11992.96</v>
      </c>
    </row>
    <row r="4721" customFormat="false" ht="15.75" hidden="false" customHeight="false" outlineLevel="0" collapsed="false">
      <c r="A4721" s="20" t="s">
        <v>9583</v>
      </c>
      <c r="B4721" s="53" t="n">
        <v>11553.72</v>
      </c>
    </row>
    <row r="4722" customFormat="false" ht="15.75" hidden="false" customHeight="false" outlineLevel="0" collapsed="false">
      <c r="A4722" s="20" t="s">
        <v>9584</v>
      </c>
      <c r="B4722" s="53" t="n">
        <v>12525.82</v>
      </c>
    </row>
    <row r="4723" customFormat="false" ht="15.75" hidden="false" customHeight="false" outlineLevel="0" collapsed="false">
      <c r="A4723" s="20" t="s">
        <v>9589</v>
      </c>
      <c r="B4723" s="53" t="n">
        <v>12059.6</v>
      </c>
    </row>
    <row r="4724" customFormat="false" ht="15.75" hidden="false" customHeight="false" outlineLevel="0" collapsed="false">
      <c r="A4724" s="20" t="s">
        <v>9590</v>
      </c>
      <c r="B4724" s="53" t="n">
        <v>18463.67</v>
      </c>
    </row>
    <row r="4725" customFormat="false" ht="15.75" hidden="false" customHeight="false" outlineLevel="0" collapsed="false">
      <c r="A4725" s="20" t="s">
        <v>9596</v>
      </c>
      <c r="B4725" s="53" t="n">
        <v>17575.25</v>
      </c>
    </row>
    <row r="4726" customFormat="false" ht="15.75" hidden="false" customHeight="false" outlineLevel="0" collapsed="false">
      <c r="A4726" s="20" t="s">
        <v>9597</v>
      </c>
      <c r="B4726" s="53" t="n">
        <v>2809.41</v>
      </c>
    </row>
    <row r="4727" customFormat="false" ht="15.75" hidden="false" customHeight="false" outlineLevel="0" collapsed="false">
      <c r="A4727" s="20" t="s">
        <v>9601</v>
      </c>
      <c r="B4727" s="53" t="n">
        <v>2593.99</v>
      </c>
    </row>
    <row r="4728" customFormat="false" ht="15.75" hidden="false" customHeight="false" outlineLevel="0" collapsed="false">
      <c r="A4728" s="20" t="s">
        <v>9602</v>
      </c>
      <c r="B4728" s="53" t="n">
        <v>3531.96</v>
      </c>
    </row>
    <row r="4729" customFormat="false" ht="15.75" hidden="false" customHeight="false" outlineLevel="0" collapsed="false">
      <c r="A4729" s="20" t="s">
        <v>9605</v>
      </c>
      <c r="B4729" s="53" t="n">
        <v>3261.98</v>
      </c>
    </row>
    <row r="4730" customFormat="false" ht="15.75" hidden="false" customHeight="false" outlineLevel="0" collapsed="false">
      <c r="A4730" s="20" t="s">
        <v>9606</v>
      </c>
      <c r="B4730" s="53" t="n">
        <v>4527.37</v>
      </c>
    </row>
    <row r="4731" customFormat="false" ht="15.75" hidden="false" customHeight="false" outlineLevel="0" collapsed="false">
      <c r="A4731" s="20" t="s">
        <v>9608</v>
      </c>
      <c r="B4731" s="53" t="n">
        <v>4181.57</v>
      </c>
    </row>
    <row r="4732" customFormat="false" ht="15.75" hidden="false" customHeight="false" outlineLevel="0" collapsed="false">
      <c r="A4732" s="20" t="s">
        <v>9609</v>
      </c>
      <c r="B4732" s="53" t="n">
        <v>4936.66</v>
      </c>
    </row>
    <row r="4733" customFormat="false" ht="15.75" hidden="false" customHeight="false" outlineLevel="0" collapsed="false">
      <c r="A4733" s="20" t="s">
        <v>9611</v>
      </c>
      <c r="B4733" s="53" t="n">
        <v>4558.98</v>
      </c>
    </row>
    <row r="4734" customFormat="false" ht="15.75" hidden="false" customHeight="false" outlineLevel="0" collapsed="false">
      <c r="A4734" s="20" t="s">
        <v>9612</v>
      </c>
      <c r="B4734" s="53" t="n">
        <v>5659.21</v>
      </c>
    </row>
    <row r="4735" customFormat="false" ht="15.75" hidden="false" customHeight="false" outlineLevel="0" collapsed="false">
      <c r="A4735" s="20" t="s">
        <v>9614</v>
      </c>
      <c r="B4735" s="53" t="n">
        <v>5226.96</v>
      </c>
    </row>
    <row r="4736" customFormat="false" ht="15.75" hidden="false" customHeight="false" outlineLevel="0" collapsed="false">
      <c r="A4736" s="20" t="s">
        <v>9615</v>
      </c>
      <c r="B4736" s="53" t="n">
        <v>6341.37</v>
      </c>
    </row>
    <row r="4737" customFormat="false" ht="15.75" hidden="false" customHeight="false" outlineLevel="0" collapsed="false">
      <c r="A4737" s="20" t="s">
        <v>9617</v>
      </c>
      <c r="B4737" s="53" t="n">
        <v>5855.98</v>
      </c>
    </row>
    <row r="4738" customFormat="false" ht="15.75" hidden="false" customHeight="false" outlineLevel="0" collapsed="false">
      <c r="A4738" s="20" t="s">
        <v>9618</v>
      </c>
      <c r="B4738" s="53" t="n">
        <v>7063.92</v>
      </c>
    </row>
    <row r="4739" customFormat="false" ht="15.75" hidden="false" customHeight="false" outlineLevel="0" collapsed="false">
      <c r="A4739" s="20" t="s">
        <v>9620</v>
      </c>
      <c r="B4739" s="53" t="n">
        <v>6523.96</v>
      </c>
    </row>
    <row r="4740" customFormat="false" ht="15.75" hidden="false" customHeight="false" outlineLevel="0" collapsed="false">
      <c r="A4740" s="20" t="s">
        <v>9621</v>
      </c>
      <c r="B4740" s="53" t="n">
        <v>7786.47</v>
      </c>
    </row>
    <row r="4741" customFormat="false" ht="15.75" hidden="false" customHeight="false" outlineLevel="0" collapsed="false">
      <c r="A4741" s="20" t="s">
        <v>9623</v>
      </c>
      <c r="B4741" s="53" t="n">
        <v>7191.94</v>
      </c>
    </row>
    <row r="4742" customFormat="false" ht="15.75" hidden="false" customHeight="false" outlineLevel="0" collapsed="false">
      <c r="A4742" s="20" t="s">
        <v>9624</v>
      </c>
      <c r="B4742" s="53" t="n">
        <v>41.18</v>
      </c>
    </row>
    <row r="4743" customFormat="false" ht="15.75" hidden="false" customHeight="false" outlineLevel="0" collapsed="false">
      <c r="A4743" s="20" t="s">
        <v>9630</v>
      </c>
      <c r="B4743" s="53" t="n">
        <v>38.28</v>
      </c>
    </row>
    <row r="4744" customFormat="false" ht="15.75" hidden="false" customHeight="false" outlineLevel="0" collapsed="false">
      <c r="A4744" s="20" t="s">
        <v>9631</v>
      </c>
      <c r="B4744" s="53" t="n">
        <v>56.09</v>
      </c>
    </row>
    <row r="4745" customFormat="false" ht="15.75" hidden="false" customHeight="false" outlineLevel="0" collapsed="false">
      <c r="A4745" s="20" t="s">
        <v>9633</v>
      </c>
      <c r="B4745" s="53" t="n">
        <v>52.6</v>
      </c>
    </row>
    <row r="4746" customFormat="false" ht="15.75" hidden="false" customHeight="false" outlineLevel="0" collapsed="false">
      <c r="A4746" s="20" t="s">
        <v>9634</v>
      </c>
      <c r="B4746" s="53" t="n">
        <v>77.39</v>
      </c>
    </row>
    <row r="4747" customFormat="false" ht="15.75" hidden="false" customHeight="false" outlineLevel="0" collapsed="false">
      <c r="A4747" s="20" t="s">
        <v>9636</v>
      </c>
      <c r="B4747" s="53" t="n">
        <v>73.32</v>
      </c>
    </row>
    <row r="4748" customFormat="false" ht="15.75" hidden="false" customHeight="false" outlineLevel="0" collapsed="false">
      <c r="A4748" s="20" t="s">
        <v>9637</v>
      </c>
      <c r="B4748" s="53" t="n">
        <v>125.98</v>
      </c>
    </row>
    <row r="4749" customFormat="false" ht="15.75" hidden="false" customHeight="false" outlineLevel="0" collapsed="false">
      <c r="A4749" s="20" t="s">
        <v>9639</v>
      </c>
      <c r="B4749" s="53" t="n">
        <v>120.81</v>
      </c>
    </row>
    <row r="4750" customFormat="false" ht="15.75" hidden="false" customHeight="false" outlineLevel="0" collapsed="false">
      <c r="A4750" s="20" t="s">
        <v>9640</v>
      </c>
      <c r="B4750" s="53" t="n">
        <v>160.21</v>
      </c>
    </row>
    <row r="4751" customFormat="false" ht="15.75" hidden="false" customHeight="false" outlineLevel="0" collapsed="false">
      <c r="A4751" s="20" t="s">
        <v>9642</v>
      </c>
      <c r="B4751" s="53" t="n">
        <v>154.43</v>
      </c>
    </row>
    <row r="4752" customFormat="false" ht="15.75" hidden="false" customHeight="false" outlineLevel="0" collapsed="false">
      <c r="A4752" s="20" t="s">
        <v>9643</v>
      </c>
      <c r="B4752" s="53" t="n">
        <v>231.53</v>
      </c>
    </row>
    <row r="4753" customFormat="false" ht="15.75" hidden="false" customHeight="false" outlineLevel="0" collapsed="false">
      <c r="A4753" s="20" t="s">
        <v>9648</v>
      </c>
      <c r="B4753" s="53" t="n">
        <v>220.32</v>
      </c>
    </row>
    <row r="4754" customFormat="false" ht="15.75" hidden="false" customHeight="false" outlineLevel="0" collapsed="false">
      <c r="A4754" s="20" t="s">
        <v>9649</v>
      </c>
      <c r="B4754" s="53" t="n">
        <v>47.63</v>
      </c>
    </row>
    <row r="4755" customFormat="false" ht="15.75" hidden="false" customHeight="false" outlineLevel="0" collapsed="false">
      <c r="A4755" s="20" t="s">
        <v>9653</v>
      </c>
      <c r="B4755" s="53" t="n">
        <v>45.65</v>
      </c>
    </row>
    <row r="4756" customFormat="false" ht="15.75" hidden="false" customHeight="false" outlineLevel="0" collapsed="false">
      <c r="A4756" s="20" t="s">
        <v>9654</v>
      </c>
      <c r="B4756" s="53" t="n">
        <v>147.21</v>
      </c>
    </row>
    <row r="4757" customFormat="false" ht="15.75" hidden="false" customHeight="false" outlineLevel="0" collapsed="false">
      <c r="A4757" s="20" t="s">
        <v>9656</v>
      </c>
      <c r="B4757" s="53" t="n">
        <v>140.37</v>
      </c>
    </row>
    <row r="4758" customFormat="false" ht="15.75" hidden="false" customHeight="false" outlineLevel="0" collapsed="false">
      <c r="A4758" s="20" t="s">
        <v>9657</v>
      </c>
      <c r="B4758" s="53" t="n">
        <v>30.97</v>
      </c>
    </row>
    <row r="4759" customFormat="false" ht="15.75" hidden="false" customHeight="false" outlineLevel="0" collapsed="false">
      <c r="A4759" s="20" t="s">
        <v>9659</v>
      </c>
      <c r="B4759" s="53" t="n">
        <v>29.65</v>
      </c>
    </row>
    <row r="4760" customFormat="false" ht="15.75" hidden="false" customHeight="false" outlineLevel="0" collapsed="false">
      <c r="A4760" s="20" t="s">
        <v>9660</v>
      </c>
      <c r="B4760" s="53" t="n">
        <v>97.6</v>
      </c>
    </row>
    <row r="4761" customFormat="false" ht="15.75" hidden="false" customHeight="false" outlineLevel="0" collapsed="false">
      <c r="A4761" s="20" t="s">
        <v>9664</v>
      </c>
      <c r="B4761" s="53" t="n">
        <v>93.1</v>
      </c>
    </row>
    <row r="4762" customFormat="false" ht="15.75" hidden="false" customHeight="false" outlineLevel="0" collapsed="false">
      <c r="A4762" s="20" t="s">
        <v>9665</v>
      </c>
      <c r="B4762" s="53" t="n">
        <v>138.8</v>
      </c>
    </row>
    <row r="4763" customFormat="false" ht="15.75" hidden="false" customHeight="false" outlineLevel="0" collapsed="false">
      <c r="A4763" s="20" t="s">
        <v>9669</v>
      </c>
      <c r="B4763" s="53" t="n">
        <v>128.96</v>
      </c>
    </row>
    <row r="4764" customFormat="false" ht="15.75" hidden="false" customHeight="false" outlineLevel="0" collapsed="false">
      <c r="A4764" s="20" t="s">
        <v>9670</v>
      </c>
      <c r="B4764" s="53" t="n">
        <v>103.72</v>
      </c>
    </row>
    <row r="4765" customFormat="false" ht="15.75" hidden="false" customHeight="false" outlineLevel="0" collapsed="false">
      <c r="A4765" s="20" t="s">
        <v>9675</v>
      </c>
      <c r="B4765" s="53" t="n">
        <v>95.98</v>
      </c>
    </row>
    <row r="4766" customFormat="false" ht="15.75" hidden="false" customHeight="false" outlineLevel="0" collapsed="false">
      <c r="A4766" s="20" t="s">
        <v>9676</v>
      </c>
      <c r="B4766" s="53" t="n">
        <v>192.01</v>
      </c>
    </row>
    <row r="4767" customFormat="false" ht="15.75" hidden="false" customHeight="false" outlineLevel="0" collapsed="false">
      <c r="A4767" s="20" t="s">
        <v>9678</v>
      </c>
      <c r="B4767" s="53" t="n">
        <v>179.87</v>
      </c>
    </row>
    <row r="4768" customFormat="false" ht="15.75" hidden="false" customHeight="false" outlineLevel="0" collapsed="false">
      <c r="A4768" s="20" t="s">
        <v>9679</v>
      </c>
      <c r="B4768" s="53" t="n">
        <v>134.2</v>
      </c>
    </row>
    <row r="4769" customFormat="false" ht="15.75" hidden="false" customHeight="false" outlineLevel="0" collapsed="false">
      <c r="A4769" s="20" t="s">
        <v>9683</v>
      </c>
      <c r="B4769" s="53" t="n">
        <v>124.78</v>
      </c>
    </row>
    <row r="4770" customFormat="false" ht="15.75" hidden="false" customHeight="false" outlineLevel="0" collapsed="false">
      <c r="A4770" s="20" t="s">
        <v>9684</v>
      </c>
      <c r="B4770" s="53" t="n">
        <v>319.02</v>
      </c>
    </row>
    <row r="4771" customFormat="false" ht="15.75" hidden="false" customHeight="false" outlineLevel="0" collapsed="false">
      <c r="A4771" s="20" t="s">
        <v>9686</v>
      </c>
      <c r="B4771" s="53" t="n">
        <v>303.94</v>
      </c>
    </row>
    <row r="4772" customFormat="false" ht="15.75" hidden="false" customHeight="false" outlineLevel="0" collapsed="false">
      <c r="A4772" s="20" t="s">
        <v>9687</v>
      </c>
      <c r="B4772" s="53" t="n">
        <v>170.64</v>
      </c>
    </row>
    <row r="4773" customFormat="false" ht="15.75" hidden="false" customHeight="false" outlineLevel="0" collapsed="false">
      <c r="A4773" s="20" t="s">
        <v>9689</v>
      </c>
      <c r="B4773" s="53" t="n">
        <v>159.57</v>
      </c>
    </row>
    <row r="4774" customFormat="false" ht="15.75" hidden="false" customHeight="false" outlineLevel="0" collapsed="false">
      <c r="A4774" s="20" t="s">
        <v>9690</v>
      </c>
      <c r="B4774" s="53" t="n">
        <v>987.41</v>
      </c>
    </row>
    <row r="4775" customFormat="false" ht="15.75" hidden="false" customHeight="false" outlineLevel="0" collapsed="false">
      <c r="A4775" s="20" t="s">
        <v>9692</v>
      </c>
      <c r="B4775" s="53" t="n">
        <v>968.46</v>
      </c>
    </row>
    <row r="4776" customFormat="false" ht="15.75" hidden="false" customHeight="false" outlineLevel="0" collapsed="false">
      <c r="A4776" s="20" t="s">
        <v>9693</v>
      </c>
      <c r="B4776" s="53" t="n">
        <v>234.37</v>
      </c>
    </row>
    <row r="4777" customFormat="false" ht="15.75" hidden="false" customHeight="false" outlineLevel="0" collapsed="false">
      <c r="A4777" s="20" t="s">
        <v>9695</v>
      </c>
      <c r="B4777" s="53" t="n">
        <v>221.13</v>
      </c>
    </row>
    <row r="4778" customFormat="false" ht="15.75" hidden="false" customHeight="false" outlineLevel="0" collapsed="false">
      <c r="A4778" s="20" t="s">
        <v>9696</v>
      </c>
      <c r="B4778" s="53" t="n">
        <v>1460.6</v>
      </c>
    </row>
    <row r="4779" customFormat="false" ht="15.75" hidden="false" customHeight="false" outlineLevel="0" collapsed="false">
      <c r="A4779" s="20" t="s">
        <v>9698</v>
      </c>
      <c r="B4779" s="53" t="n">
        <v>1438.18</v>
      </c>
    </row>
    <row r="4780" customFormat="false" ht="15.75" hidden="false" customHeight="false" outlineLevel="0" collapsed="false">
      <c r="A4780" s="20" t="s">
        <v>9699</v>
      </c>
      <c r="B4780" s="53" t="n">
        <v>289.48</v>
      </c>
    </row>
    <row r="4781" customFormat="false" ht="15.75" hidden="false" customHeight="false" outlineLevel="0" collapsed="false">
      <c r="A4781" s="20" t="s">
        <v>9701</v>
      </c>
      <c r="B4781" s="53" t="n">
        <v>274.25</v>
      </c>
    </row>
    <row r="4782" customFormat="false" ht="15.75" hidden="false" customHeight="false" outlineLevel="0" collapsed="false">
      <c r="A4782" s="20" t="s">
        <v>9702</v>
      </c>
      <c r="B4782" s="53" t="n">
        <v>75.08</v>
      </c>
    </row>
    <row r="4783" customFormat="false" ht="15.75" hidden="false" customHeight="false" outlineLevel="0" collapsed="false">
      <c r="A4783" s="20" t="s">
        <v>9706</v>
      </c>
      <c r="B4783" s="53" t="n">
        <v>72.29</v>
      </c>
    </row>
    <row r="4784" customFormat="false" ht="15.75" hidden="false" customHeight="false" outlineLevel="0" collapsed="false">
      <c r="A4784" s="20" t="s">
        <v>9707</v>
      </c>
      <c r="B4784" s="53" t="n">
        <v>98.74</v>
      </c>
    </row>
    <row r="4785" customFormat="false" ht="15.75" hidden="false" customHeight="false" outlineLevel="0" collapsed="false">
      <c r="A4785" s="20" t="s">
        <v>9709</v>
      </c>
      <c r="B4785" s="53" t="n">
        <v>95.25</v>
      </c>
    </row>
    <row r="4786" customFormat="false" ht="15.75" hidden="false" customHeight="false" outlineLevel="0" collapsed="false">
      <c r="A4786" s="20" t="s">
        <v>9710</v>
      </c>
      <c r="B4786" s="53" t="n">
        <v>34.76</v>
      </c>
    </row>
    <row r="4787" customFormat="false" ht="15.75" hidden="false" customHeight="false" outlineLevel="0" collapsed="false">
      <c r="A4787" s="20" t="s">
        <v>9714</v>
      </c>
      <c r="B4787" s="53" t="n">
        <v>30.6</v>
      </c>
    </row>
    <row r="4788" customFormat="false" ht="15.75" hidden="false" customHeight="false" outlineLevel="0" collapsed="false">
      <c r="A4788" s="20" t="s">
        <v>9715</v>
      </c>
      <c r="B4788" s="53" t="n">
        <v>43.76</v>
      </c>
    </row>
    <row r="4789" customFormat="false" ht="15.75" hidden="false" customHeight="false" outlineLevel="0" collapsed="false">
      <c r="A4789" s="20" t="s">
        <v>9717</v>
      </c>
      <c r="B4789" s="53" t="n">
        <v>38.51</v>
      </c>
    </row>
    <row r="4790" customFormat="false" ht="15.75" hidden="false" customHeight="false" outlineLevel="0" collapsed="false">
      <c r="A4790" s="20" t="s">
        <v>9718</v>
      </c>
      <c r="B4790" s="53" t="n">
        <v>59.49</v>
      </c>
    </row>
    <row r="4791" customFormat="false" ht="15.75" hidden="false" customHeight="false" outlineLevel="0" collapsed="false">
      <c r="A4791" s="20" t="s">
        <v>9720</v>
      </c>
      <c r="B4791" s="53" t="n">
        <v>52.36</v>
      </c>
    </row>
    <row r="4792" customFormat="false" ht="15.75" hidden="false" customHeight="false" outlineLevel="0" collapsed="false">
      <c r="A4792" s="20" t="s">
        <v>9721</v>
      </c>
      <c r="B4792" s="53" t="n">
        <v>73.31</v>
      </c>
    </row>
    <row r="4793" customFormat="false" ht="15.75" hidden="false" customHeight="false" outlineLevel="0" collapsed="false">
      <c r="A4793" s="20" t="s">
        <v>9723</v>
      </c>
      <c r="B4793" s="53" t="n">
        <v>64.48</v>
      </c>
    </row>
    <row r="4794" customFormat="false" ht="15.75" hidden="false" customHeight="false" outlineLevel="0" collapsed="false">
      <c r="A4794" s="20" t="s">
        <v>9724</v>
      </c>
      <c r="B4794" s="53" t="n">
        <v>78.68</v>
      </c>
    </row>
    <row r="4795" customFormat="false" ht="15.75" hidden="false" customHeight="false" outlineLevel="0" collapsed="false">
      <c r="A4795" s="20" t="s">
        <v>9726</v>
      </c>
      <c r="B4795" s="53" t="n">
        <v>69.25</v>
      </c>
    </row>
    <row r="4796" customFormat="false" ht="15.75" hidden="false" customHeight="false" outlineLevel="0" collapsed="false">
      <c r="A4796" s="20" t="s">
        <v>9727</v>
      </c>
      <c r="B4796" s="53" t="n">
        <v>89.61</v>
      </c>
    </row>
    <row r="4797" customFormat="false" ht="15.75" hidden="false" customHeight="false" outlineLevel="0" collapsed="false">
      <c r="A4797" s="20" t="s">
        <v>9729</v>
      </c>
      <c r="B4797" s="53" t="n">
        <v>78.86</v>
      </c>
    </row>
    <row r="4798" customFormat="false" ht="15.75" hidden="false" customHeight="false" outlineLevel="0" collapsed="false">
      <c r="A4798" s="20" t="s">
        <v>9730</v>
      </c>
      <c r="B4798" s="53" t="n">
        <v>106.4</v>
      </c>
    </row>
    <row r="4799" customFormat="false" ht="15.75" hidden="false" customHeight="false" outlineLevel="0" collapsed="false">
      <c r="A4799" s="20" t="s">
        <v>9732</v>
      </c>
      <c r="B4799" s="53" t="n">
        <v>93.67</v>
      </c>
    </row>
    <row r="4800" customFormat="false" ht="15.75" hidden="false" customHeight="false" outlineLevel="0" collapsed="false">
      <c r="A4800" s="20" t="s">
        <v>9733</v>
      </c>
      <c r="B4800" s="53" t="n">
        <v>53.07</v>
      </c>
    </row>
    <row r="4801" customFormat="false" ht="15.75" hidden="false" customHeight="false" outlineLevel="0" collapsed="false">
      <c r="A4801" s="20" t="s">
        <v>9737</v>
      </c>
      <c r="B4801" s="53" t="n">
        <v>47.73</v>
      </c>
    </row>
    <row r="4802" customFormat="false" ht="15.75" hidden="false" customHeight="false" outlineLevel="0" collapsed="false">
      <c r="A4802" s="20" t="s">
        <v>9738</v>
      </c>
      <c r="B4802" s="53" t="n">
        <v>70.94</v>
      </c>
    </row>
    <row r="4803" customFormat="false" ht="15.75" hidden="false" customHeight="false" outlineLevel="0" collapsed="false">
      <c r="A4803" s="20" t="s">
        <v>9741</v>
      </c>
      <c r="B4803" s="53" t="n">
        <v>63.75</v>
      </c>
    </row>
    <row r="4804" customFormat="false" ht="15.75" hidden="false" customHeight="false" outlineLevel="0" collapsed="false">
      <c r="A4804" s="20" t="s">
        <v>9742</v>
      </c>
      <c r="B4804" s="53" t="n">
        <v>108.93</v>
      </c>
    </row>
    <row r="4805" customFormat="false" ht="15.75" hidden="false" customHeight="false" outlineLevel="0" collapsed="false">
      <c r="A4805" s="20" t="s">
        <v>9744</v>
      </c>
      <c r="B4805" s="53" t="n">
        <v>98.14</v>
      </c>
    </row>
    <row r="4806" customFormat="false" ht="15.75" hidden="false" customHeight="false" outlineLevel="0" collapsed="false">
      <c r="A4806" s="20" t="s">
        <v>9745</v>
      </c>
      <c r="B4806" s="53" t="n">
        <v>170.43</v>
      </c>
    </row>
    <row r="4807" customFormat="false" ht="15.75" hidden="false" customHeight="false" outlineLevel="0" collapsed="false">
      <c r="A4807" s="20" t="s">
        <v>9747</v>
      </c>
      <c r="B4807" s="53" t="n">
        <v>153.18</v>
      </c>
    </row>
    <row r="4808" customFormat="false" ht="15.75" hidden="false" customHeight="false" outlineLevel="0" collapsed="false">
      <c r="A4808" s="20" t="s">
        <v>9748</v>
      </c>
      <c r="B4808" s="53" t="n">
        <v>220.85</v>
      </c>
    </row>
    <row r="4809" customFormat="false" ht="15.75" hidden="false" customHeight="false" outlineLevel="0" collapsed="false">
      <c r="A4809" s="20" t="s">
        <v>9750</v>
      </c>
      <c r="B4809" s="53" t="n">
        <v>198.48</v>
      </c>
    </row>
    <row r="4810" customFormat="false" ht="15.75" hidden="false" customHeight="false" outlineLevel="0" collapsed="false">
      <c r="A4810" s="20" t="s">
        <v>9751</v>
      </c>
      <c r="B4810" s="53" t="n">
        <v>271.16</v>
      </c>
    </row>
    <row r="4811" customFormat="false" ht="15.75" hidden="false" customHeight="false" outlineLevel="0" collapsed="false">
      <c r="A4811" s="20" t="s">
        <v>9753</v>
      </c>
      <c r="B4811" s="53" t="n">
        <v>243.81</v>
      </c>
    </row>
    <row r="4812" customFormat="false" ht="15.75" hidden="false" customHeight="false" outlineLevel="0" collapsed="false">
      <c r="A4812" s="20" t="s">
        <v>9754</v>
      </c>
      <c r="B4812" s="53" t="n">
        <v>106.92</v>
      </c>
    </row>
    <row r="4813" customFormat="false" ht="15.75" hidden="false" customHeight="false" outlineLevel="0" collapsed="false">
      <c r="A4813" s="20" t="s">
        <v>9758</v>
      </c>
      <c r="B4813" s="53" t="n">
        <v>96.13</v>
      </c>
    </row>
    <row r="4814" customFormat="false" ht="15.75" hidden="false" customHeight="false" outlineLevel="0" collapsed="false">
      <c r="A4814" s="20" t="s">
        <v>9759</v>
      </c>
      <c r="B4814" s="53" t="n">
        <v>139.05</v>
      </c>
    </row>
    <row r="4815" customFormat="false" ht="15.75" hidden="false" customHeight="false" outlineLevel="0" collapsed="false">
      <c r="A4815" s="20" t="s">
        <v>9761</v>
      </c>
      <c r="B4815" s="53" t="n">
        <v>125.17</v>
      </c>
    </row>
    <row r="4816" customFormat="false" ht="15.75" hidden="false" customHeight="false" outlineLevel="0" collapsed="false">
      <c r="A4816" s="20" t="s">
        <v>9762</v>
      </c>
      <c r="B4816" s="53" t="n">
        <v>216.95</v>
      </c>
    </row>
    <row r="4817" customFormat="false" ht="15.75" hidden="false" customHeight="false" outlineLevel="0" collapsed="false">
      <c r="A4817" s="20" t="s">
        <v>9764</v>
      </c>
      <c r="B4817" s="53" t="n">
        <v>195.62</v>
      </c>
    </row>
    <row r="4818" customFormat="false" ht="15.75" hidden="false" customHeight="false" outlineLevel="0" collapsed="false">
      <c r="A4818" s="20" t="s">
        <v>9765</v>
      </c>
      <c r="B4818" s="53" t="n">
        <v>340.87</v>
      </c>
    </row>
    <row r="4819" customFormat="false" ht="15.75" hidden="false" customHeight="false" outlineLevel="0" collapsed="false">
      <c r="A4819" s="20" t="s">
        <v>9767</v>
      </c>
      <c r="B4819" s="53" t="n">
        <v>306.36</v>
      </c>
    </row>
    <row r="4820" customFormat="false" ht="15.75" hidden="false" customHeight="false" outlineLevel="0" collapsed="false">
      <c r="A4820" s="20" t="s">
        <v>9768</v>
      </c>
      <c r="B4820" s="53" t="n">
        <v>442.72</v>
      </c>
    </row>
    <row r="4821" customFormat="false" ht="15.75" hidden="false" customHeight="false" outlineLevel="0" collapsed="false">
      <c r="A4821" s="20" t="s">
        <v>9770</v>
      </c>
      <c r="B4821" s="53" t="n">
        <v>397.96</v>
      </c>
    </row>
    <row r="4822" customFormat="false" ht="15.75" hidden="false" customHeight="false" outlineLevel="0" collapsed="false">
      <c r="A4822" s="20" t="s">
        <v>9771</v>
      </c>
      <c r="B4822" s="53" t="n">
        <v>541.32</v>
      </c>
    </row>
    <row r="4823" customFormat="false" ht="15.75" hidden="false" customHeight="false" outlineLevel="0" collapsed="false">
      <c r="A4823" s="20" t="s">
        <v>9773</v>
      </c>
      <c r="B4823" s="53" t="n">
        <v>486.62</v>
      </c>
    </row>
    <row r="4824" customFormat="false" ht="15.75" hidden="false" customHeight="false" outlineLevel="0" collapsed="false">
      <c r="A4824" s="20" t="s">
        <v>9774</v>
      </c>
      <c r="B4824" s="53" t="n">
        <v>106.92</v>
      </c>
    </row>
    <row r="4825" customFormat="false" ht="15.75" hidden="false" customHeight="false" outlineLevel="0" collapsed="false">
      <c r="A4825" s="20" t="s">
        <v>9778</v>
      </c>
      <c r="B4825" s="53" t="n">
        <v>96.13</v>
      </c>
    </row>
    <row r="4826" customFormat="false" ht="15.75" hidden="false" customHeight="false" outlineLevel="0" collapsed="false">
      <c r="A4826" s="20" t="s">
        <v>9779</v>
      </c>
      <c r="B4826" s="53" t="n">
        <v>140.06</v>
      </c>
    </row>
    <row r="4827" customFormat="false" ht="15.75" hidden="false" customHeight="false" outlineLevel="0" collapsed="false">
      <c r="A4827" s="20" t="s">
        <v>9781</v>
      </c>
      <c r="B4827" s="53" t="n">
        <v>126.18</v>
      </c>
    </row>
    <row r="4828" customFormat="false" ht="15.75" hidden="false" customHeight="false" outlineLevel="0" collapsed="false">
      <c r="A4828" s="20" t="s">
        <v>9782</v>
      </c>
      <c r="B4828" s="53" t="n">
        <v>215.02</v>
      </c>
    </row>
    <row r="4829" customFormat="false" ht="15.75" hidden="false" customHeight="false" outlineLevel="0" collapsed="false">
      <c r="A4829" s="20" t="s">
        <v>9784</v>
      </c>
      <c r="B4829" s="53" t="n">
        <v>193.95</v>
      </c>
    </row>
    <row r="4830" customFormat="false" ht="15.75" hidden="false" customHeight="false" outlineLevel="0" collapsed="false">
      <c r="A4830" s="20" t="s">
        <v>9785</v>
      </c>
      <c r="B4830" s="53" t="n">
        <v>146.25</v>
      </c>
    </row>
    <row r="4831" customFormat="false" ht="15.75" hidden="false" customHeight="false" outlineLevel="0" collapsed="false">
      <c r="A4831" s="20" t="s">
        <v>9789</v>
      </c>
      <c r="B4831" s="53" t="n">
        <v>132.89</v>
      </c>
    </row>
    <row r="4832" customFormat="false" ht="15.75" hidden="false" customHeight="false" outlineLevel="0" collapsed="false">
      <c r="A4832" s="20" t="s">
        <v>9790</v>
      </c>
      <c r="B4832" s="53" t="n">
        <v>188.75</v>
      </c>
    </row>
    <row r="4833" customFormat="false" ht="15.75" hidden="false" customHeight="false" outlineLevel="0" collapsed="false">
      <c r="A4833" s="20" t="s">
        <v>9792</v>
      </c>
      <c r="B4833" s="53" t="n">
        <v>170.25</v>
      </c>
    </row>
    <row r="4834" customFormat="false" ht="15.75" hidden="false" customHeight="false" outlineLevel="0" collapsed="false">
      <c r="A4834" s="20" t="s">
        <v>9793</v>
      </c>
      <c r="B4834" s="53" t="n">
        <v>314.27</v>
      </c>
    </row>
    <row r="4835" customFormat="false" ht="15.75" hidden="false" customHeight="false" outlineLevel="0" collapsed="false">
      <c r="A4835" s="20" t="s">
        <v>9795</v>
      </c>
      <c r="B4835" s="53" t="n">
        <v>286.51</v>
      </c>
    </row>
    <row r="4836" customFormat="false" ht="15.75" hidden="false" customHeight="false" outlineLevel="0" collapsed="false">
      <c r="A4836" s="20" t="s">
        <v>9796</v>
      </c>
      <c r="B4836" s="53" t="n">
        <v>516.05</v>
      </c>
    </row>
    <row r="4837" customFormat="false" ht="15.75" hidden="false" customHeight="false" outlineLevel="0" collapsed="false">
      <c r="A4837" s="20" t="s">
        <v>9798</v>
      </c>
      <c r="B4837" s="53" t="n">
        <v>471.29</v>
      </c>
    </row>
    <row r="4838" customFormat="false" ht="15.75" hidden="false" customHeight="false" outlineLevel="0" collapsed="false">
      <c r="A4838" s="20" t="s">
        <v>9799</v>
      </c>
      <c r="B4838" s="53" t="n">
        <v>709.28</v>
      </c>
    </row>
    <row r="4839" customFormat="false" ht="15.75" hidden="false" customHeight="false" outlineLevel="0" collapsed="false">
      <c r="A4839" s="20" t="s">
        <v>9801</v>
      </c>
      <c r="B4839" s="53" t="n">
        <v>651.06</v>
      </c>
    </row>
    <row r="4840" customFormat="false" ht="15.75" hidden="false" customHeight="false" outlineLevel="0" collapsed="false">
      <c r="A4840" s="20" t="s">
        <v>9802</v>
      </c>
      <c r="B4840" s="53" t="n">
        <v>850.05</v>
      </c>
    </row>
    <row r="4841" customFormat="false" ht="15.75" hidden="false" customHeight="false" outlineLevel="0" collapsed="false">
      <c r="A4841" s="20" t="s">
        <v>9804</v>
      </c>
      <c r="B4841" s="53" t="n">
        <v>778.68</v>
      </c>
    </row>
    <row r="4842" customFormat="false" ht="15.75" hidden="false" customHeight="false" outlineLevel="0" collapsed="false">
      <c r="A4842" s="20" t="s">
        <v>9805</v>
      </c>
      <c r="B4842" s="53" t="n">
        <v>142.81</v>
      </c>
    </row>
    <row r="4843" customFormat="false" ht="15.75" hidden="false" customHeight="false" outlineLevel="0" collapsed="false">
      <c r="A4843" s="20" t="s">
        <v>9812</v>
      </c>
      <c r="B4843" s="53" t="n">
        <v>141.31</v>
      </c>
    </row>
    <row r="4844" customFormat="false" ht="15.75" hidden="false" customHeight="false" outlineLevel="0" collapsed="false">
      <c r="A4844" s="20" t="s">
        <v>9813</v>
      </c>
      <c r="B4844" s="53" t="n">
        <v>173.9</v>
      </c>
    </row>
    <row r="4845" customFormat="false" ht="15.75" hidden="false" customHeight="false" outlineLevel="0" collapsed="false">
      <c r="A4845" s="20" t="s">
        <v>9815</v>
      </c>
      <c r="B4845" s="53" t="n">
        <v>171.89</v>
      </c>
    </row>
    <row r="4846" customFormat="false" ht="15.75" hidden="false" customHeight="false" outlineLevel="0" collapsed="false">
      <c r="A4846" s="20" t="s">
        <v>9816</v>
      </c>
      <c r="B4846" s="53" t="n">
        <v>198.86</v>
      </c>
    </row>
    <row r="4847" customFormat="false" ht="15.75" hidden="false" customHeight="false" outlineLevel="0" collapsed="false">
      <c r="A4847" s="20" t="s">
        <v>9818</v>
      </c>
      <c r="B4847" s="53" t="n">
        <v>196.33</v>
      </c>
    </row>
    <row r="4848" customFormat="false" ht="15.75" hidden="false" customHeight="false" outlineLevel="0" collapsed="false">
      <c r="A4848" s="20" t="s">
        <v>9819</v>
      </c>
      <c r="B4848" s="53" t="n">
        <v>258.61</v>
      </c>
    </row>
    <row r="4849" customFormat="false" ht="15.75" hidden="false" customHeight="false" outlineLevel="0" collapsed="false">
      <c r="A4849" s="20" t="s">
        <v>9821</v>
      </c>
      <c r="B4849" s="53" t="n">
        <v>255.83</v>
      </c>
    </row>
    <row r="4850" customFormat="false" ht="15.75" hidden="false" customHeight="false" outlineLevel="0" collapsed="false">
      <c r="A4850" s="20" t="s">
        <v>9822</v>
      </c>
      <c r="B4850" s="53" t="n">
        <v>289.47</v>
      </c>
    </row>
    <row r="4851" customFormat="false" ht="15.75" hidden="false" customHeight="false" outlineLevel="0" collapsed="false">
      <c r="A4851" s="20" t="s">
        <v>9824</v>
      </c>
      <c r="B4851" s="53" t="n">
        <v>286.43</v>
      </c>
    </row>
    <row r="4852" customFormat="false" ht="15.75" hidden="false" customHeight="false" outlineLevel="0" collapsed="false">
      <c r="A4852" s="20" t="s">
        <v>9825</v>
      </c>
      <c r="B4852" s="53" t="n">
        <v>515.09</v>
      </c>
    </row>
    <row r="4853" customFormat="false" ht="15.75" hidden="false" customHeight="false" outlineLevel="0" collapsed="false">
      <c r="A4853" s="20" t="s">
        <v>9827</v>
      </c>
      <c r="B4853" s="53" t="n">
        <v>511.54</v>
      </c>
    </row>
    <row r="4854" customFormat="false" ht="15.75" hidden="false" customHeight="false" outlineLevel="0" collapsed="false">
      <c r="A4854" s="20" t="s">
        <v>9828</v>
      </c>
      <c r="B4854" s="53" t="n">
        <v>841.15</v>
      </c>
    </row>
    <row r="4855" customFormat="false" ht="15.75" hidden="false" customHeight="false" outlineLevel="0" collapsed="false">
      <c r="A4855" s="20" t="s">
        <v>9831</v>
      </c>
      <c r="B4855" s="53" t="n">
        <v>837.08</v>
      </c>
    </row>
    <row r="4856" customFormat="false" ht="15.75" hidden="false" customHeight="false" outlineLevel="0" collapsed="false">
      <c r="A4856" s="20" t="s">
        <v>9832</v>
      </c>
      <c r="B4856" s="53" t="n">
        <v>1397.85</v>
      </c>
    </row>
    <row r="4857" customFormat="false" ht="15.75" hidden="false" customHeight="false" outlineLevel="0" collapsed="false">
      <c r="A4857" s="20" t="s">
        <v>9834</v>
      </c>
      <c r="B4857" s="53" t="n">
        <v>1393.26</v>
      </c>
    </row>
    <row r="4858" customFormat="false" ht="15.75" hidden="false" customHeight="false" outlineLevel="0" collapsed="false">
      <c r="A4858" s="20" t="s">
        <v>9835</v>
      </c>
      <c r="B4858" s="53" t="n">
        <v>3644.68</v>
      </c>
    </row>
    <row r="4859" customFormat="false" ht="15.75" hidden="false" customHeight="false" outlineLevel="0" collapsed="false">
      <c r="A4859" s="20" t="s">
        <v>9837</v>
      </c>
      <c r="B4859" s="53" t="n">
        <v>3639.58</v>
      </c>
    </row>
    <row r="4860" customFormat="false" ht="15.75" hidden="false" customHeight="false" outlineLevel="0" collapsed="false">
      <c r="A4860" s="20" t="s">
        <v>9838</v>
      </c>
      <c r="B4860" s="53" t="n">
        <v>4433.94</v>
      </c>
    </row>
    <row r="4861" customFormat="false" ht="15.75" hidden="false" customHeight="false" outlineLevel="0" collapsed="false">
      <c r="A4861" s="20" t="s">
        <v>9840</v>
      </c>
      <c r="B4861" s="53" t="n">
        <v>4428.33</v>
      </c>
    </row>
    <row r="4862" customFormat="false" ht="15.75" hidden="false" customHeight="false" outlineLevel="0" collapsed="false">
      <c r="A4862" s="20" t="s">
        <v>9841</v>
      </c>
      <c r="B4862" s="53" t="n">
        <v>5973.12</v>
      </c>
    </row>
    <row r="4863" customFormat="false" ht="15.75" hidden="false" customHeight="false" outlineLevel="0" collapsed="false">
      <c r="A4863" s="20" t="s">
        <v>9843</v>
      </c>
      <c r="B4863" s="53" t="n">
        <v>5966.99</v>
      </c>
    </row>
    <row r="4864" customFormat="false" ht="15.75" hidden="false" customHeight="false" outlineLevel="0" collapsed="false">
      <c r="A4864" s="20" t="s">
        <v>9844</v>
      </c>
      <c r="B4864" s="53" t="n">
        <v>214.2</v>
      </c>
    </row>
    <row r="4865" customFormat="false" ht="15.75" hidden="false" customHeight="false" outlineLevel="0" collapsed="false">
      <c r="A4865" s="20" t="s">
        <v>9851</v>
      </c>
      <c r="B4865" s="53" t="n">
        <v>211.67</v>
      </c>
    </row>
    <row r="4866" customFormat="false" ht="15.75" hidden="false" customHeight="false" outlineLevel="0" collapsed="false">
      <c r="A4866" s="20" t="s">
        <v>9852</v>
      </c>
      <c r="B4866" s="53" t="n">
        <v>330.48</v>
      </c>
    </row>
    <row r="4867" customFormat="false" ht="15.75" hidden="false" customHeight="false" outlineLevel="0" collapsed="false">
      <c r="A4867" s="20" t="s">
        <v>9854</v>
      </c>
      <c r="B4867" s="53" t="n">
        <v>327.44</v>
      </c>
    </row>
    <row r="4868" customFormat="false" ht="15.75" hidden="false" customHeight="false" outlineLevel="0" collapsed="false">
      <c r="A4868" s="20" t="s">
        <v>9855</v>
      </c>
      <c r="B4868" s="53" t="n">
        <v>160.6</v>
      </c>
    </row>
    <row r="4869" customFormat="false" ht="15.75" hidden="false" customHeight="false" outlineLevel="0" collapsed="false">
      <c r="A4869" s="20" t="s">
        <v>9862</v>
      </c>
      <c r="B4869" s="53" t="n">
        <v>160.04</v>
      </c>
    </row>
    <row r="4870" customFormat="false" ht="15.75" hidden="false" customHeight="false" outlineLevel="0" collapsed="false">
      <c r="A4870" s="20" t="s">
        <v>9863</v>
      </c>
      <c r="B4870" s="53" t="n">
        <v>226.58</v>
      </c>
    </row>
    <row r="4871" customFormat="false" ht="15.75" hidden="false" customHeight="false" outlineLevel="0" collapsed="false">
      <c r="A4871" s="20" t="s">
        <v>9866</v>
      </c>
      <c r="B4871" s="53" t="n">
        <v>225.78</v>
      </c>
    </row>
    <row r="4872" customFormat="false" ht="15.75" hidden="false" customHeight="false" outlineLevel="0" collapsed="false">
      <c r="A4872" s="20" t="s">
        <v>9867</v>
      </c>
      <c r="B4872" s="53" t="n">
        <v>311.57</v>
      </c>
    </row>
    <row r="4873" customFormat="false" ht="15.75" hidden="false" customHeight="false" outlineLevel="0" collapsed="false">
      <c r="A4873" s="20" t="s">
        <v>9869</v>
      </c>
      <c r="B4873" s="53" t="n">
        <v>310.66</v>
      </c>
    </row>
    <row r="4874" customFormat="false" ht="15.75" hidden="false" customHeight="false" outlineLevel="0" collapsed="false">
      <c r="A4874" s="20" t="s">
        <v>9870</v>
      </c>
      <c r="B4874" s="53" t="n">
        <v>367.78</v>
      </c>
    </row>
    <row r="4875" customFormat="false" ht="15.75" hidden="false" customHeight="false" outlineLevel="0" collapsed="false">
      <c r="A4875" s="20" t="s">
        <v>9877</v>
      </c>
      <c r="B4875" s="53" t="n">
        <v>366.96</v>
      </c>
    </row>
    <row r="4876" customFormat="false" ht="15.75" hidden="false" customHeight="false" outlineLevel="0" collapsed="false">
      <c r="A4876" s="20" t="s">
        <v>9878</v>
      </c>
      <c r="B4876" s="53" t="n">
        <v>372.38</v>
      </c>
    </row>
    <row r="4877" customFormat="false" ht="15.75" hidden="false" customHeight="false" outlineLevel="0" collapsed="false">
      <c r="A4877" s="20" t="s">
        <v>9881</v>
      </c>
      <c r="B4877" s="53" t="n">
        <v>371.18</v>
      </c>
    </row>
    <row r="4878" customFormat="false" ht="15.75" hidden="false" customHeight="false" outlineLevel="0" collapsed="false">
      <c r="A4878" s="20" t="s">
        <v>9882</v>
      </c>
      <c r="B4878" s="53" t="n">
        <v>446.93</v>
      </c>
    </row>
    <row r="4879" customFormat="false" ht="15.75" hidden="false" customHeight="false" outlineLevel="0" collapsed="false">
      <c r="A4879" s="20" t="s">
        <v>9884</v>
      </c>
      <c r="B4879" s="53" t="n">
        <v>444.95</v>
      </c>
    </row>
    <row r="4880" customFormat="false" ht="15.75" hidden="false" customHeight="false" outlineLevel="0" collapsed="false">
      <c r="A4880" s="20" t="s">
        <v>9885</v>
      </c>
      <c r="B4880" s="53" t="n">
        <v>548.37</v>
      </c>
    </row>
    <row r="4881" customFormat="false" ht="15.75" hidden="false" customHeight="false" outlineLevel="0" collapsed="false">
      <c r="A4881" s="20" t="s">
        <v>9887</v>
      </c>
      <c r="B4881" s="53" t="n">
        <v>545.38</v>
      </c>
    </row>
    <row r="4882" customFormat="false" ht="15.75" hidden="false" customHeight="false" outlineLevel="0" collapsed="false">
      <c r="A4882" s="20" t="s">
        <v>9888</v>
      </c>
      <c r="B4882" s="53" t="n">
        <v>674.3</v>
      </c>
    </row>
    <row r="4883" customFormat="false" ht="15.75" hidden="false" customHeight="false" outlineLevel="0" collapsed="false">
      <c r="A4883" s="20" t="s">
        <v>9890</v>
      </c>
      <c r="B4883" s="53" t="n">
        <v>670.41</v>
      </c>
    </row>
    <row r="4884" customFormat="false" ht="15.75" hidden="false" customHeight="false" outlineLevel="0" collapsed="false">
      <c r="A4884" s="20" t="s">
        <v>9891</v>
      </c>
      <c r="B4884" s="53" t="n">
        <v>792.85</v>
      </c>
    </row>
    <row r="4885" customFormat="false" ht="15.75" hidden="false" customHeight="false" outlineLevel="0" collapsed="false">
      <c r="A4885" s="20" t="s">
        <v>9893</v>
      </c>
      <c r="B4885" s="53" t="n">
        <v>789.02</v>
      </c>
    </row>
    <row r="4886" customFormat="false" ht="15.75" hidden="false" customHeight="false" outlineLevel="0" collapsed="false">
      <c r="A4886" s="20" t="s">
        <v>9894</v>
      </c>
      <c r="B4886" s="53" t="n">
        <v>1082.14</v>
      </c>
    </row>
    <row r="4887" customFormat="false" ht="15.75" hidden="false" customHeight="false" outlineLevel="0" collapsed="false">
      <c r="A4887" s="20" t="s">
        <v>9896</v>
      </c>
      <c r="B4887" s="53" t="n">
        <v>1076.95</v>
      </c>
    </row>
    <row r="4888" customFormat="false" ht="15.75" hidden="false" customHeight="false" outlineLevel="0" collapsed="false">
      <c r="A4888" s="20" t="s">
        <v>9897</v>
      </c>
      <c r="B4888" s="53" t="n">
        <v>1391.7</v>
      </c>
    </row>
    <row r="4889" customFormat="false" ht="15.75" hidden="false" customHeight="false" outlineLevel="0" collapsed="false">
      <c r="A4889" s="20" t="s">
        <v>9899</v>
      </c>
      <c r="B4889" s="53" t="n">
        <v>1385.11</v>
      </c>
    </row>
    <row r="4890" customFormat="false" ht="15.75" hidden="false" customHeight="false" outlineLevel="0" collapsed="false">
      <c r="A4890" s="20" t="s">
        <v>9900</v>
      </c>
      <c r="B4890" s="53" t="n">
        <v>1800.85</v>
      </c>
    </row>
    <row r="4891" customFormat="false" ht="15.75" hidden="false" customHeight="false" outlineLevel="0" collapsed="false">
      <c r="A4891" s="20" t="s">
        <v>9902</v>
      </c>
      <c r="B4891" s="53" t="n">
        <v>1792.81</v>
      </c>
    </row>
    <row r="4892" customFormat="false" ht="15.75" hidden="false" customHeight="false" outlineLevel="0" collapsed="false">
      <c r="A4892" s="20" t="s">
        <v>9903</v>
      </c>
      <c r="B4892" s="53" t="n">
        <v>2520.41</v>
      </c>
    </row>
    <row r="4893" customFormat="false" ht="15.75" hidden="false" customHeight="false" outlineLevel="0" collapsed="false">
      <c r="A4893" s="20" t="s">
        <v>9905</v>
      </c>
      <c r="B4893" s="53" t="n">
        <v>2511.03</v>
      </c>
    </row>
    <row r="4894" customFormat="false" ht="15.75" hidden="false" customHeight="false" outlineLevel="0" collapsed="false">
      <c r="A4894" s="20" t="s">
        <v>9906</v>
      </c>
      <c r="B4894" s="53" t="n">
        <v>3013.6</v>
      </c>
    </row>
    <row r="4895" customFormat="false" ht="15.75" hidden="false" customHeight="false" outlineLevel="0" collapsed="false">
      <c r="A4895" s="20" t="s">
        <v>9908</v>
      </c>
      <c r="B4895" s="53" t="n">
        <v>3002.89</v>
      </c>
    </row>
    <row r="4896" customFormat="false" ht="15.75" hidden="false" customHeight="false" outlineLevel="0" collapsed="false">
      <c r="A4896" s="20" t="s">
        <v>9909</v>
      </c>
      <c r="B4896" s="53" t="n">
        <v>3523.2</v>
      </c>
    </row>
    <row r="4897" customFormat="false" ht="15.75" hidden="false" customHeight="false" outlineLevel="0" collapsed="false">
      <c r="A4897" s="20" t="s">
        <v>9911</v>
      </c>
      <c r="B4897" s="53" t="n">
        <v>3511.16</v>
      </c>
    </row>
    <row r="4898" customFormat="false" ht="15.75" hidden="false" customHeight="false" outlineLevel="0" collapsed="false">
      <c r="A4898" s="20" t="s">
        <v>9912</v>
      </c>
      <c r="B4898" s="53" t="n">
        <v>4103.83</v>
      </c>
    </row>
    <row r="4899" customFormat="false" ht="15.75" hidden="false" customHeight="false" outlineLevel="0" collapsed="false">
      <c r="A4899" s="20" t="s">
        <v>9915</v>
      </c>
      <c r="B4899" s="53" t="n">
        <v>4090.44</v>
      </c>
    </row>
    <row r="4900" customFormat="false" ht="15.75" hidden="false" customHeight="false" outlineLevel="0" collapsed="false">
      <c r="A4900" s="20" t="s">
        <v>9916</v>
      </c>
      <c r="B4900" s="53" t="n">
        <v>5355.99</v>
      </c>
    </row>
    <row r="4901" customFormat="false" ht="15.75" hidden="false" customHeight="false" outlineLevel="0" collapsed="false">
      <c r="A4901" s="20" t="s">
        <v>9918</v>
      </c>
      <c r="B4901" s="53" t="n">
        <v>5340.17</v>
      </c>
    </row>
    <row r="4902" customFormat="false" ht="15.75" hidden="false" customHeight="false" outlineLevel="0" collapsed="false">
      <c r="A4902" s="20" t="s">
        <v>9919</v>
      </c>
      <c r="B4902" s="53" t="n">
        <v>417.71</v>
      </c>
    </row>
    <row r="4903" customFormat="false" ht="15.75" hidden="false" customHeight="false" outlineLevel="0" collapsed="false">
      <c r="A4903" s="20" t="s">
        <v>9921</v>
      </c>
      <c r="B4903" s="53" t="n">
        <v>415.73</v>
      </c>
    </row>
    <row r="4904" customFormat="false" ht="15.75" hidden="false" customHeight="false" outlineLevel="0" collapsed="false">
      <c r="A4904" s="20" t="s">
        <v>9922</v>
      </c>
      <c r="B4904" s="53" t="n">
        <v>504.08</v>
      </c>
    </row>
    <row r="4905" customFormat="false" ht="15.75" hidden="false" customHeight="false" outlineLevel="0" collapsed="false">
      <c r="A4905" s="20" t="s">
        <v>9924</v>
      </c>
      <c r="B4905" s="53" t="n">
        <v>501.09</v>
      </c>
    </row>
    <row r="4906" customFormat="false" ht="15.75" hidden="false" customHeight="false" outlineLevel="0" collapsed="false">
      <c r="A4906" s="20" t="s">
        <v>9925</v>
      </c>
      <c r="B4906" s="53" t="n">
        <v>618.32</v>
      </c>
    </row>
    <row r="4907" customFormat="false" ht="15.75" hidden="false" customHeight="false" outlineLevel="0" collapsed="false">
      <c r="A4907" s="20" t="s">
        <v>9926</v>
      </c>
      <c r="B4907" s="53" t="n">
        <v>614.43</v>
      </c>
    </row>
    <row r="4908" customFormat="false" ht="15.75" hidden="false" customHeight="false" outlineLevel="0" collapsed="false">
      <c r="A4908" s="20" t="s">
        <v>9927</v>
      </c>
      <c r="B4908" s="53" t="n">
        <v>703.61</v>
      </c>
    </row>
    <row r="4909" customFormat="false" ht="15.75" hidden="false" customHeight="false" outlineLevel="0" collapsed="false">
      <c r="A4909" s="20" t="s">
        <v>9928</v>
      </c>
      <c r="B4909" s="53" t="n">
        <v>699.78</v>
      </c>
    </row>
    <row r="4910" customFormat="false" ht="15.75" hidden="false" customHeight="false" outlineLevel="0" collapsed="false">
      <c r="A4910" s="20" t="s">
        <v>9929</v>
      </c>
      <c r="B4910" s="53" t="n">
        <v>988.82</v>
      </c>
    </row>
    <row r="4911" customFormat="false" ht="15.75" hidden="false" customHeight="false" outlineLevel="0" collapsed="false">
      <c r="A4911" s="20" t="s">
        <v>9930</v>
      </c>
      <c r="B4911" s="53" t="n">
        <v>983.63</v>
      </c>
    </row>
    <row r="4912" customFormat="false" ht="15.75" hidden="false" customHeight="false" outlineLevel="0" collapsed="false">
      <c r="A4912" s="20" t="s">
        <v>9931</v>
      </c>
      <c r="B4912" s="53" t="n">
        <v>1234.18</v>
      </c>
    </row>
    <row r="4913" customFormat="false" ht="15.75" hidden="false" customHeight="false" outlineLevel="0" collapsed="false">
      <c r="A4913" s="20" t="s">
        <v>9932</v>
      </c>
      <c r="B4913" s="53" t="n">
        <v>1227.59</v>
      </c>
    </row>
    <row r="4914" customFormat="false" ht="15.75" hidden="false" customHeight="false" outlineLevel="0" collapsed="false">
      <c r="A4914" s="20" t="s">
        <v>9933</v>
      </c>
      <c r="B4914" s="53" t="n">
        <v>1581.67</v>
      </c>
    </row>
    <row r="4915" customFormat="false" ht="15.75" hidden="false" customHeight="false" outlineLevel="0" collapsed="false">
      <c r="A4915" s="20" t="s">
        <v>9934</v>
      </c>
      <c r="B4915" s="53" t="n">
        <v>1574.99</v>
      </c>
    </row>
    <row r="4916" customFormat="false" ht="15.75" hidden="false" customHeight="false" outlineLevel="0" collapsed="false">
      <c r="A4916" s="20" t="s">
        <v>9935</v>
      </c>
      <c r="B4916" s="53" t="n">
        <v>2233.68</v>
      </c>
    </row>
    <row r="4917" customFormat="false" ht="15.75" hidden="false" customHeight="false" outlineLevel="0" collapsed="false">
      <c r="A4917" s="20" t="s">
        <v>9936</v>
      </c>
      <c r="B4917" s="53" t="n">
        <v>2225.89</v>
      </c>
    </row>
    <row r="4918" customFormat="false" ht="15.75" hidden="false" customHeight="false" outlineLevel="0" collapsed="false">
      <c r="A4918" s="20" t="s">
        <v>9937</v>
      </c>
      <c r="B4918" s="53" t="n">
        <v>2591.44</v>
      </c>
    </row>
    <row r="4919" customFormat="false" ht="15.75" hidden="false" customHeight="false" outlineLevel="0" collapsed="false">
      <c r="A4919" s="20" t="s">
        <v>9938</v>
      </c>
      <c r="B4919" s="53" t="n">
        <v>2582.54</v>
      </c>
    </row>
    <row r="4920" customFormat="false" ht="15.75" hidden="false" customHeight="false" outlineLevel="0" collapsed="false">
      <c r="A4920" s="20" t="s">
        <v>9939</v>
      </c>
      <c r="B4920" s="53" t="n">
        <v>2991.24</v>
      </c>
    </row>
    <row r="4921" customFormat="false" ht="15.75" hidden="false" customHeight="false" outlineLevel="0" collapsed="false">
      <c r="A4921" s="20" t="s">
        <v>9940</v>
      </c>
      <c r="B4921" s="53" t="n">
        <v>2981.23</v>
      </c>
    </row>
    <row r="4922" customFormat="false" ht="15.75" hidden="false" customHeight="false" outlineLevel="0" collapsed="false">
      <c r="A4922" s="20" t="s">
        <v>9941</v>
      </c>
      <c r="B4922" s="53" t="n">
        <v>3510.81</v>
      </c>
    </row>
    <row r="4923" customFormat="false" ht="15.75" hidden="false" customHeight="false" outlineLevel="0" collapsed="false">
      <c r="A4923" s="20" t="s">
        <v>9942</v>
      </c>
      <c r="B4923" s="53" t="n">
        <v>3499.69</v>
      </c>
    </row>
    <row r="4924" customFormat="false" ht="15.75" hidden="false" customHeight="false" outlineLevel="0" collapsed="false">
      <c r="A4924" s="20" t="s">
        <v>9943</v>
      </c>
      <c r="B4924" s="53" t="n">
        <v>4658.79</v>
      </c>
    </row>
    <row r="4925" customFormat="false" ht="15.75" hidden="false" customHeight="false" outlineLevel="0" collapsed="false">
      <c r="A4925" s="20" t="s">
        <v>9945</v>
      </c>
      <c r="B4925" s="53" t="n">
        <v>4645.44</v>
      </c>
    </row>
    <row r="4926" customFormat="false" ht="15.75" hidden="false" customHeight="false" outlineLevel="0" collapsed="false">
      <c r="A4926" s="20" t="s">
        <v>9946</v>
      </c>
      <c r="B4926" s="53" t="n">
        <v>243.49</v>
      </c>
    </row>
    <row r="4927" customFormat="false" ht="15.75" hidden="false" customHeight="false" outlineLevel="0" collapsed="false">
      <c r="A4927" s="20" t="s">
        <v>9950</v>
      </c>
      <c r="B4927" s="53" t="n">
        <v>228.15</v>
      </c>
    </row>
    <row r="4928" customFormat="false" ht="15.75" hidden="false" customHeight="false" outlineLevel="0" collapsed="false">
      <c r="A4928" s="20" t="s">
        <v>9951</v>
      </c>
      <c r="B4928" s="53" t="n">
        <v>113.48</v>
      </c>
    </row>
    <row r="4929" customFormat="false" ht="15.75" hidden="false" customHeight="false" outlineLevel="0" collapsed="false">
      <c r="A4929" s="20" t="s">
        <v>9954</v>
      </c>
      <c r="B4929" s="53" t="n">
        <v>106.39</v>
      </c>
    </row>
    <row r="4930" customFormat="false" ht="15.75" hidden="false" customHeight="false" outlineLevel="0" collapsed="false">
      <c r="A4930" s="20" t="s">
        <v>9955</v>
      </c>
      <c r="B4930" s="53" t="n">
        <v>506.3</v>
      </c>
    </row>
    <row r="4931" customFormat="false" ht="15.75" hidden="false" customHeight="false" outlineLevel="0" collapsed="false">
      <c r="A4931" s="20" t="s">
        <v>9959</v>
      </c>
      <c r="B4931" s="53" t="n">
        <v>487.47</v>
      </c>
    </row>
    <row r="4932" customFormat="false" ht="15.75" hidden="false" customHeight="false" outlineLevel="0" collapsed="false">
      <c r="A4932" s="20" t="s">
        <v>9960</v>
      </c>
      <c r="B4932" s="53" t="n">
        <v>158.07</v>
      </c>
    </row>
    <row r="4933" customFormat="false" ht="15.75" hidden="false" customHeight="false" outlineLevel="0" collapsed="false">
      <c r="A4933" s="20" t="s">
        <v>9962</v>
      </c>
      <c r="B4933" s="53" t="n">
        <v>149.52</v>
      </c>
    </row>
    <row r="4934" customFormat="false" ht="15.75" hidden="false" customHeight="false" outlineLevel="0" collapsed="false">
      <c r="A4934" s="20" t="s">
        <v>9963</v>
      </c>
      <c r="B4934" s="53" t="n">
        <v>998.09</v>
      </c>
    </row>
    <row r="4935" customFormat="false" ht="15.75" hidden="false" customHeight="false" outlineLevel="0" collapsed="false">
      <c r="A4935" s="20" t="s">
        <v>9966</v>
      </c>
      <c r="B4935" s="53" t="n">
        <v>975.76</v>
      </c>
    </row>
    <row r="4936" customFormat="false" ht="15.75" hidden="false" customHeight="false" outlineLevel="0" collapsed="false">
      <c r="A4936" s="20" t="s">
        <v>9967</v>
      </c>
      <c r="B4936" s="53" t="n">
        <v>204.13</v>
      </c>
    </row>
    <row r="4937" customFormat="false" ht="15.75" hidden="false" customHeight="false" outlineLevel="0" collapsed="false">
      <c r="A4937" s="20" t="s">
        <v>9969</v>
      </c>
      <c r="B4937" s="53" t="n">
        <v>194.14</v>
      </c>
    </row>
    <row r="4938" customFormat="false" ht="15.75" hidden="false" customHeight="false" outlineLevel="0" collapsed="false">
      <c r="A4938" s="20" t="s">
        <v>9970</v>
      </c>
      <c r="B4938" s="53" t="n">
        <v>1581.8</v>
      </c>
    </row>
    <row r="4939" customFormat="false" ht="15.75" hidden="false" customHeight="false" outlineLevel="0" collapsed="false">
      <c r="A4939" s="20" t="s">
        <v>9972</v>
      </c>
      <c r="B4939" s="53" t="n">
        <v>1568.92</v>
      </c>
    </row>
    <row r="4940" customFormat="false" ht="15.75" hidden="false" customHeight="false" outlineLevel="0" collapsed="false">
      <c r="A4940" s="20" t="s">
        <v>9973</v>
      </c>
      <c r="B4940" s="53" t="n">
        <v>311.16</v>
      </c>
    </row>
    <row r="4941" customFormat="false" ht="15.75" hidden="false" customHeight="false" outlineLevel="0" collapsed="false">
      <c r="A4941" s="20" t="s">
        <v>9977</v>
      </c>
      <c r="B4941" s="53" t="n">
        <v>299.73</v>
      </c>
    </row>
    <row r="4942" customFormat="false" ht="15.75" hidden="false" customHeight="false" outlineLevel="0" collapsed="false">
      <c r="A4942" s="20" t="s">
        <v>9978</v>
      </c>
      <c r="B4942" s="53" t="n">
        <v>3553.23</v>
      </c>
    </row>
    <row r="4943" customFormat="false" ht="15.75" hidden="false" customHeight="false" outlineLevel="0" collapsed="false">
      <c r="A4943" s="20" t="s">
        <v>9981</v>
      </c>
      <c r="B4943" s="53" t="n">
        <v>3538.39</v>
      </c>
    </row>
    <row r="4944" customFormat="false" ht="15.75" hidden="false" customHeight="false" outlineLevel="0" collapsed="false">
      <c r="A4944" s="20" t="s">
        <v>9982</v>
      </c>
      <c r="B4944" s="53" t="n">
        <v>441.95</v>
      </c>
    </row>
    <row r="4945" customFormat="false" ht="15.75" hidden="false" customHeight="false" outlineLevel="0" collapsed="false">
      <c r="A4945" s="20" t="s">
        <v>9984</v>
      </c>
      <c r="B4945" s="53" t="n">
        <v>428.76</v>
      </c>
    </row>
    <row r="4946" customFormat="false" ht="15.75" hidden="false" customHeight="false" outlineLevel="0" collapsed="false">
      <c r="A4946" s="20" t="s">
        <v>9985</v>
      </c>
      <c r="B4946" s="53" t="n">
        <v>32.42</v>
      </c>
    </row>
    <row r="4947" customFormat="false" ht="15.75" hidden="false" customHeight="false" outlineLevel="0" collapsed="false">
      <c r="A4947" s="20" t="s">
        <v>9991</v>
      </c>
      <c r="B4947" s="53" t="n">
        <v>30.45</v>
      </c>
    </row>
    <row r="4948" customFormat="false" ht="15.75" hidden="false" customHeight="false" outlineLevel="0" collapsed="false">
      <c r="A4948" s="20" t="s">
        <v>9992</v>
      </c>
      <c r="B4948" s="53" t="n">
        <v>33.19</v>
      </c>
    </row>
    <row r="4949" customFormat="false" ht="15.75" hidden="false" customHeight="false" outlineLevel="0" collapsed="false">
      <c r="A4949" s="20" t="s">
        <v>9997</v>
      </c>
      <c r="B4949" s="53" t="n">
        <v>31.19</v>
      </c>
    </row>
    <row r="4950" customFormat="false" ht="15.75" hidden="false" customHeight="false" outlineLevel="0" collapsed="false">
      <c r="A4950" s="20" t="s">
        <v>9998</v>
      </c>
      <c r="B4950" s="53" t="n">
        <v>64.75</v>
      </c>
    </row>
    <row r="4951" customFormat="false" ht="15.75" hidden="false" customHeight="false" outlineLevel="0" collapsed="false">
      <c r="A4951" s="20" t="s">
        <v>10001</v>
      </c>
      <c r="B4951" s="53" t="n">
        <v>62.03</v>
      </c>
    </row>
    <row r="4952" customFormat="false" ht="15.75" hidden="false" customHeight="false" outlineLevel="0" collapsed="false">
      <c r="A4952" s="20" t="s">
        <v>10002</v>
      </c>
      <c r="B4952" s="53" t="n">
        <v>71.93</v>
      </c>
    </row>
    <row r="4953" customFormat="false" ht="15.75" hidden="false" customHeight="false" outlineLevel="0" collapsed="false">
      <c r="A4953" s="20" t="s">
        <v>10004</v>
      </c>
      <c r="B4953" s="53" t="n">
        <v>68.29</v>
      </c>
    </row>
    <row r="4954" customFormat="false" ht="15.75" hidden="false" customHeight="false" outlineLevel="0" collapsed="false">
      <c r="A4954" s="20" t="s">
        <v>10005</v>
      </c>
      <c r="B4954" s="53" t="n">
        <v>73.8</v>
      </c>
    </row>
    <row r="4955" customFormat="false" ht="15.75" hidden="false" customHeight="false" outlineLevel="0" collapsed="false">
      <c r="A4955" s="20" t="s">
        <v>10007</v>
      </c>
      <c r="B4955" s="53" t="n">
        <v>70.06</v>
      </c>
    </row>
    <row r="4956" customFormat="false" ht="15.75" hidden="false" customHeight="false" outlineLevel="0" collapsed="false">
      <c r="A4956" s="20" t="s">
        <v>10008</v>
      </c>
      <c r="B4956" s="53" t="n">
        <v>146.5</v>
      </c>
    </row>
    <row r="4957" customFormat="false" ht="15.75" hidden="false" customHeight="false" outlineLevel="0" collapsed="false">
      <c r="A4957" s="20" t="s">
        <v>10011</v>
      </c>
      <c r="B4957" s="53" t="n">
        <v>141.56</v>
      </c>
    </row>
    <row r="4958" customFormat="false" ht="15.75" hidden="false" customHeight="false" outlineLevel="0" collapsed="false">
      <c r="A4958" s="20" t="s">
        <v>10012</v>
      </c>
      <c r="B4958" s="53" t="n">
        <v>161.14</v>
      </c>
    </row>
    <row r="4959" customFormat="false" ht="15.75" hidden="false" customHeight="false" outlineLevel="0" collapsed="false">
      <c r="A4959" s="20" t="s">
        <v>10014</v>
      </c>
      <c r="B4959" s="53" t="n">
        <v>156.18</v>
      </c>
    </row>
    <row r="4960" customFormat="false" ht="15.75" hidden="false" customHeight="false" outlineLevel="0" collapsed="false">
      <c r="A4960" s="20" t="s">
        <v>10015</v>
      </c>
      <c r="B4960" s="53" t="n">
        <v>201.35</v>
      </c>
    </row>
    <row r="4961" customFormat="false" ht="15.75" hidden="false" customHeight="false" outlineLevel="0" collapsed="false">
      <c r="A4961" s="20" t="s">
        <v>10017</v>
      </c>
      <c r="B4961" s="53" t="n">
        <v>195.51</v>
      </c>
    </row>
    <row r="4962" customFormat="false" ht="15.75" hidden="false" customHeight="false" outlineLevel="0" collapsed="false">
      <c r="A4962" s="20" t="s">
        <v>10018</v>
      </c>
      <c r="B4962" s="53" t="n">
        <v>261.74</v>
      </c>
    </row>
    <row r="4963" customFormat="false" ht="15.75" hidden="false" customHeight="false" outlineLevel="0" collapsed="false">
      <c r="A4963" s="20" t="s">
        <v>10020</v>
      </c>
      <c r="B4963" s="53" t="n">
        <v>255.2</v>
      </c>
    </row>
    <row r="4964" customFormat="false" ht="15.75" hidden="false" customHeight="false" outlineLevel="0" collapsed="false">
      <c r="A4964" s="20" t="s">
        <v>10021</v>
      </c>
      <c r="B4964" s="53" t="n">
        <v>300.66</v>
      </c>
    </row>
    <row r="4965" customFormat="false" ht="15.75" hidden="false" customHeight="false" outlineLevel="0" collapsed="false">
      <c r="A4965" s="20" t="s">
        <v>10026</v>
      </c>
      <c r="B4965" s="53" t="n">
        <v>293.58</v>
      </c>
    </row>
    <row r="4966" customFormat="false" ht="15.75" hidden="false" customHeight="false" outlineLevel="0" collapsed="false">
      <c r="A4966" s="20" t="s">
        <v>10027</v>
      </c>
      <c r="B4966" s="53" t="n">
        <v>305.59</v>
      </c>
    </row>
    <row r="4967" customFormat="false" ht="15.75" hidden="false" customHeight="false" outlineLevel="0" collapsed="false">
      <c r="A4967" s="20" t="s">
        <v>10029</v>
      </c>
      <c r="B4967" s="53" t="n">
        <v>297.97</v>
      </c>
    </row>
    <row r="4968" customFormat="false" ht="15.75" hidden="false" customHeight="false" outlineLevel="0" collapsed="false">
      <c r="A4968" s="20" t="s">
        <v>10030</v>
      </c>
      <c r="B4968" s="53" t="n">
        <v>377.29</v>
      </c>
    </row>
    <row r="4969" customFormat="false" ht="15.75" hidden="false" customHeight="false" outlineLevel="0" collapsed="false">
      <c r="A4969" s="20" t="s">
        <v>10032</v>
      </c>
      <c r="B4969" s="53" t="n">
        <v>368.97</v>
      </c>
    </row>
    <row r="4970" customFormat="false" ht="15.75" hidden="false" customHeight="false" outlineLevel="0" collapsed="false">
      <c r="A4970" s="20" t="s">
        <v>10033</v>
      </c>
      <c r="B4970" s="53" t="n">
        <v>433.73</v>
      </c>
    </row>
    <row r="4971" customFormat="false" ht="15.75" hidden="false" customHeight="false" outlineLevel="0" collapsed="false">
      <c r="A4971" s="20" t="s">
        <v>10035</v>
      </c>
      <c r="B4971" s="53" t="n">
        <v>424.2</v>
      </c>
    </row>
    <row r="4972" customFormat="false" ht="15.75" hidden="false" customHeight="false" outlineLevel="0" collapsed="false">
      <c r="A4972" s="20" t="s">
        <v>10036</v>
      </c>
      <c r="B4972" s="53" t="n">
        <v>797.29</v>
      </c>
    </row>
    <row r="4973" customFormat="false" ht="15.75" hidden="false" customHeight="false" outlineLevel="0" collapsed="false">
      <c r="A4973" s="20" t="s">
        <v>10038</v>
      </c>
      <c r="B4973" s="53" t="n">
        <v>786.91</v>
      </c>
    </row>
    <row r="4974" customFormat="false" ht="15.75" hidden="false" customHeight="false" outlineLevel="0" collapsed="false">
      <c r="A4974" s="20" t="s">
        <v>10039</v>
      </c>
      <c r="B4974" s="53" t="n">
        <v>916.58</v>
      </c>
    </row>
    <row r="4975" customFormat="false" ht="15.75" hidden="false" customHeight="false" outlineLevel="0" collapsed="false">
      <c r="A4975" s="20" t="s">
        <v>10041</v>
      </c>
      <c r="B4975" s="53" t="n">
        <v>904.87</v>
      </c>
    </row>
    <row r="4976" customFormat="false" ht="15.75" hidden="false" customHeight="false" outlineLevel="0" collapsed="false">
      <c r="A4976" s="20" t="s">
        <v>10042</v>
      </c>
      <c r="B4976" s="53" t="n">
        <v>1055.32</v>
      </c>
    </row>
    <row r="4977" customFormat="false" ht="15.75" hidden="false" customHeight="false" outlineLevel="0" collapsed="false">
      <c r="A4977" s="20" t="s">
        <v>10044</v>
      </c>
      <c r="B4977" s="53" t="n">
        <v>1042.62</v>
      </c>
    </row>
    <row r="4978" customFormat="false" ht="15.75" hidden="false" customHeight="false" outlineLevel="0" collapsed="false">
      <c r="A4978" s="20" t="s">
        <v>10045</v>
      </c>
      <c r="B4978" s="53" t="n">
        <v>1479.75</v>
      </c>
    </row>
    <row r="4979" customFormat="false" ht="15.75" hidden="false" customHeight="false" outlineLevel="0" collapsed="false">
      <c r="A4979" s="20" t="s">
        <v>10047</v>
      </c>
      <c r="B4979" s="53" t="n">
        <v>1464.45</v>
      </c>
    </row>
    <row r="4980" customFormat="false" ht="15.75" hidden="false" customHeight="false" outlineLevel="0" collapsed="false">
      <c r="A4980" s="20" t="s">
        <v>10048</v>
      </c>
      <c r="B4980" s="53" t="n">
        <v>32.42</v>
      </c>
    </row>
    <row r="4981" customFormat="false" ht="15.75" hidden="false" customHeight="false" outlineLevel="0" collapsed="false">
      <c r="A4981" s="20" t="s">
        <v>10051</v>
      </c>
      <c r="B4981" s="53" t="n">
        <v>30.45</v>
      </c>
    </row>
    <row r="4982" customFormat="false" ht="15.75" hidden="false" customHeight="false" outlineLevel="0" collapsed="false">
      <c r="A4982" s="20" t="s">
        <v>10052</v>
      </c>
      <c r="B4982" s="53" t="n">
        <v>33.19</v>
      </c>
    </row>
    <row r="4983" customFormat="false" ht="15.75" hidden="false" customHeight="false" outlineLevel="0" collapsed="false">
      <c r="A4983" s="20" t="s">
        <v>10054</v>
      </c>
      <c r="B4983" s="53" t="n">
        <v>31.19</v>
      </c>
    </row>
    <row r="4984" customFormat="false" ht="15.75" hidden="false" customHeight="false" outlineLevel="0" collapsed="false">
      <c r="A4984" s="20" t="s">
        <v>10055</v>
      </c>
      <c r="B4984" s="53" t="n">
        <v>55.39</v>
      </c>
    </row>
    <row r="4985" customFormat="false" ht="15.75" hidden="false" customHeight="false" outlineLevel="0" collapsed="false">
      <c r="A4985" s="20" t="s">
        <v>10056</v>
      </c>
      <c r="B4985" s="53" t="n">
        <v>52.67</v>
      </c>
    </row>
    <row r="4986" customFormat="false" ht="15.75" hidden="false" customHeight="false" outlineLevel="0" collapsed="false">
      <c r="A4986" s="20" t="s">
        <v>10057</v>
      </c>
      <c r="B4986" s="53" t="n">
        <v>71.93</v>
      </c>
    </row>
    <row r="4987" customFormat="false" ht="15.75" hidden="false" customHeight="false" outlineLevel="0" collapsed="false">
      <c r="A4987" s="20" t="s">
        <v>10058</v>
      </c>
      <c r="B4987" s="53" t="n">
        <v>68.29</v>
      </c>
    </row>
    <row r="4988" customFormat="false" ht="15.75" hidden="false" customHeight="false" outlineLevel="0" collapsed="false">
      <c r="A4988" s="20" t="s">
        <v>10059</v>
      </c>
      <c r="B4988" s="53" t="n">
        <v>101.03</v>
      </c>
    </row>
    <row r="4989" customFormat="false" ht="15.75" hidden="false" customHeight="false" outlineLevel="0" collapsed="false">
      <c r="A4989" s="20" t="s">
        <v>10060</v>
      </c>
      <c r="B4989" s="53" t="n">
        <v>96.43</v>
      </c>
    </row>
    <row r="4990" customFormat="false" ht="15.75" hidden="false" customHeight="false" outlineLevel="0" collapsed="false">
      <c r="A4990" s="20" t="s">
        <v>10061</v>
      </c>
      <c r="B4990" s="53" t="n">
        <v>189.14</v>
      </c>
    </row>
    <row r="4991" customFormat="false" ht="15.75" hidden="false" customHeight="false" outlineLevel="0" collapsed="false">
      <c r="A4991" s="20" t="s">
        <v>10062</v>
      </c>
      <c r="B4991" s="53" t="n">
        <v>183.69</v>
      </c>
    </row>
    <row r="4992" customFormat="false" ht="15.75" hidden="false" customHeight="false" outlineLevel="0" collapsed="false">
      <c r="A4992" s="20" t="s">
        <v>10063</v>
      </c>
      <c r="B4992" s="53" t="n">
        <v>203.78</v>
      </c>
    </row>
    <row r="4993" customFormat="false" ht="15.75" hidden="false" customHeight="false" outlineLevel="0" collapsed="false">
      <c r="A4993" s="20" t="s">
        <v>10064</v>
      </c>
      <c r="B4993" s="53" t="n">
        <v>198.31</v>
      </c>
    </row>
    <row r="4994" customFormat="false" ht="15.75" hidden="false" customHeight="false" outlineLevel="0" collapsed="false">
      <c r="A4994" s="20" t="s">
        <v>10065</v>
      </c>
      <c r="B4994" s="53" t="n">
        <v>313.96</v>
      </c>
    </row>
    <row r="4995" customFormat="false" ht="15.75" hidden="false" customHeight="false" outlineLevel="0" collapsed="false">
      <c r="A4995" s="20" t="s">
        <v>10066</v>
      </c>
      <c r="B4995" s="53" t="n">
        <v>306.9</v>
      </c>
    </row>
    <row r="4996" customFormat="false" ht="15.75" hidden="false" customHeight="false" outlineLevel="0" collapsed="false">
      <c r="A4996" s="20" t="s">
        <v>10067</v>
      </c>
      <c r="B4996" s="53" t="n">
        <v>367.45</v>
      </c>
    </row>
    <row r="4997" customFormat="false" ht="15.75" hidden="false" customHeight="false" outlineLevel="0" collapsed="false">
      <c r="A4997" s="20" t="s">
        <v>10069</v>
      </c>
      <c r="B4997" s="53" t="n">
        <v>359.46</v>
      </c>
    </row>
    <row r="4998" customFormat="false" ht="15.75" hidden="false" customHeight="false" outlineLevel="0" collapsed="false">
      <c r="A4998" s="20" t="s">
        <v>10070</v>
      </c>
      <c r="B4998" s="53" t="n">
        <v>665.4</v>
      </c>
    </row>
    <row r="4999" customFormat="false" ht="15.75" hidden="false" customHeight="false" outlineLevel="0" collapsed="false">
      <c r="A4999" s="20" t="s">
        <v>10071</v>
      </c>
      <c r="B4999" s="53" t="n">
        <v>656.48</v>
      </c>
    </row>
    <row r="5000" customFormat="false" ht="15.75" hidden="false" customHeight="false" outlineLevel="0" collapsed="false">
      <c r="A5000" s="20" t="s">
        <v>10072</v>
      </c>
      <c r="B5000" s="53" t="n">
        <v>677.12</v>
      </c>
    </row>
    <row r="5001" customFormat="false" ht="15.75" hidden="false" customHeight="false" outlineLevel="0" collapsed="false">
      <c r="A5001" s="20" t="s">
        <v>10073</v>
      </c>
      <c r="B5001" s="53" t="n">
        <v>667.49</v>
      </c>
    </row>
    <row r="5002" customFormat="false" ht="15.75" hidden="false" customHeight="false" outlineLevel="0" collapsed="false">
      <c r="A5002" s="20" t="s">
        <v>10074</v>
      </c>
      <c r="B5002" s="53" t="n">
        <v>896.1</v>
      </c>
    </row>
    <row r="5003" customFormat="false" ht="15.75" hidden="false" customHeight="false" outlineLevel="0" collapsed="false">
      <c r="A5003" s="20" t="s">
        <v>10076</v>
      </c>
      <c r="B5003" s="53" t="n">
        <v>885.01</v>
      </c>
    </row>
    <row r="5004" customFormat="false" ht="15.75" hidden="false" customHeight="false" outlineLevel="0" collapsed="false">
      <c r="A5004" s="20" t="s">
        <v>10077</v>
      </c>
      <c r="B5004" s="53" t="n">
        <v>1117.68</v>
      </c>
    </row>
    <row r="5005" customFormat="false" ht="15.75" hidden="false" customHeight="false" outlineLevel="0" collapsed="false">
      <c r="A5005" s="20" t="s">
        <v>10078</v>
      </c>
      <c r="B5005" s="53" t="n">
        <v>1105.76</v>
      </c>
    </row>
    <row r="5006" customFormat="false" ht="15.75" hidden="false" customHeight="false" outlineLevel="0" collapsed="false">
      <c r="A5006" s="20" t="s">
        <v>10079</v>
      </c>
      <c r="B5006" s="53" t="n">
        <v>1290.71</v>
      </c>
    </row>
    <row r="5007" customFormat="false" ht="15.75" hidden="false" customHeight="false" outlineLevel="0" collapsed="false">
      <c r="A5007" s="20" t="s">
        <v>10080</v>
      </c>
      <c r="B5007" s="53" t="n">
        <v>1277.17</v>
      </c>
    </row>
    <row r="5008" customFormat="false" ht="15.75" hidden="false" customHeight="false" outlineLevel="0" collapsed="false">
      <c r="A5008" s="20" t="s">
        <v>10081</v>
      </c>
      <c r="B5008" s="53" t="n">
        <v>1549.64</v>
      </c>
    </row>
    <row r="5009" customFormat="false" ht="15.75" hidden="false" customHeight="false" outlineLevel="0" collapsed="false">
      <c r="A5009" s="20" t="s">
        <v>10082</v>
      </c>
      <c r="B5009" s="53" t="n">
        <v>1535.12</v>
      </c>
    </row>
    <row r="5010" customFormat="false" ht="15.75" hidden="false" customHeight="false" outlineLevel="0" collapsed="false">
      <c r="A5010" s="20" t="s">
        <v>10083</v>
      </c>
      <c r="B5010" s="53" t="n">
        <v>2880.17</v>
      </c>
    </row>
    <row r="5011" customFormat="false" ht="15.75" hidden="false" customHeight="false" outlineLevel="0" collapsed="false">
      <c r="A5011" s="20" t="s">
        <v>10084</v>
      </c>
      <c r="B5011" s="53" t="n">
        <v>2861.73</v>
      </c>
    </row>
    <row r="5012" customFormat="false" ht="15.75" hidden="false" customHeight="false" outlineLevel="0" collapsed="false">
      <c r="A5012" s="20" t="s">
        <v>10085</v>
      </c>
      <c r="B5012" s="53" t="n">
        <v>2.66</v>
      </c>
    </row>
    <row r="5013" customFormat="false" ht="15.75" hidden="false" customHeight="false" outlineLevel="0" collapsed="false">
      <c r="A5013" s="20" t="s">
        <v>10090</v>
      </c>
      <c r="B5013" s="53" t="n">
        <v>2.3</v>
      </c>
    </row>
    <row r="5014" customFormat="false" ht="15.75" hidden="false" customHeight="false" outlineLevel="0" collapsed="false">
      <c r="A5014" s="20" t="s">
        <v>10091</v>
      </c>
      <c r="B5014" s="53" t="n">
        <v>11.39</v>
      </c>
    </row>
    <row r="5015" customFormat="false" ht="15.75" hidden="false" customHeight="false" outlineLevel="0" collapsed="false">
      <c r="A5015" s="20" t="s">
        <v>10094</v>
      </c>
      <c r="B5015" s="53" t="n">
        <v>10.96</v>
      </c>
    </row>
    <row r="5016" customFormat="false" ht="15.75" hidden="false" customHeight="false" outlineLevel="0" collapsed="false">
      <c r="A5016" s="20" t="s">
        <v>10095</v>
      </c>
      <c r="B5016" s="53" t="n">
        <v>11.39</v>
      </c>
    </row>
    <row r="5017" customFormat="false" ht="15.75" hidden="false" customHeight="false" outlineLevel="0" collapsed="false">
      <c r="A5017" s="20" t="s">
        <v>10098</v>
      </c>
      <c r="B5017" s="53" t="n">
        <v>10.96</v>
      </c>
    </row>
    <row r="5018" customFormat="false" ht="15.75" hidden="false" customHeight="false" outlineLevel="0" collapsed="false">
      <c r="A5018" s="20" t="s">
        <v>10099</v>
      </c>
      <c r="B5018" s="53" t="n">
        <v>11.58</v>
      </c>
    </row>
    <row r="5019" customFormat="false" ht="15.75" hidden="false" customHeight="false" outlineLevel="0" collapsed="false">
      <c r="A5019" s="20" t="s">
        <v>10101</v>
      </c>
      <c r="B5019" s="53" t="n">
        <v>11.14</v>
      </c>
    </row>
    <row r="5020" customFormat="false" ht="15.75" hidden="false" customHeight="false" outlineLevel="0" collapsed="false">
      <c r="A5020" s="20" t="s">
        <v>10102</v>
      </c>
      <c r="B5020" s="53" t="n">
        <v>11.58</v>
      </c>
    </row>
    <row r="5021" customFormat="false" ht="15.75" hidden="false" customHeight="false" outlineLevel="0" collapsed="false">
      <c r="A5021" s="20" t="s">
        <v>10104</v>
      </c>
      <c r="B5021" s="53" t="n">
        <v>11.14</v>
      </c>
    </row>
    <row r="5022" customFormat="false" ht="15.75" hidden="false" customHeight="false" outlineLevel="0" collapsed="false">
      <c r="A5022" s="20" t="s">
        <v>10105</v>
      </c>
      <c r="B5022" s="53" t="n">
        <v>12.05</v>
      </c>
    </row>
    <row r="5023" customFormat="false" ht="15.75" hidden="false" customHeight="false" outlineLevel="0" collapsed="false">
      <c r="A5023" s="20" t="s">
        <v>10107</v>
      </c>
      <c r="B5023" s="53" t="n">
        <v>11.6</v>
      </c>
    </row>
    <row r="5024" customFormat="false" ht="15.75" hidden="false" customHeight="false" outlineLevel="0" collapsed="false">
      <c r="A5024" s="20" t="s">
        <v>10108</v>
      </c>
      <c r="B5024" s="53" t="n">
        <v>12.09</v>
      </c>
    </row>
    <row r="5025" customFormat="false" ht="15.75" hidden="false" customHeight="false" outlineLevel="0" collapsed="false">
      <c r="A5025" s="20" t="s">
        <v>10110</v>
      </c>
      <c r="B5025" s="53" t="n">
        <v>11.63</v>
      </c>
    </row>
    <row r="5026" customFormat="false" ht="15.75" hidden="false" customHeight="false" outlineLevel="0" collapsed="false">
      <c r="A5026" s="20" t="s">
        <v>10111</v>
      </c>
      <c r="B5026" s="53" t="n">
        <v>12.28</v>
      </c>
    </row>
    <row r="5027" customFormat="false" ht="15.75" hidden="false" customHeight="false" outlineLevel="0" collapsed="false">
      <c r="A5027" s="20" t="s">
        <v>10112</v>
      </c>
      <c r="B5027" s="53" t="n">
        <v>11.81</v>
      </c>
    </row>
    <row r="5028" customFormat="false" ht="15.75" hidden="false" customHeight="false" outlineLevel="0" collapsed="false">
      <c r="A5028" s="20" t="s">
        <v>10113</v>
      </c>
      <c r="B5028" s="53" t="n">
        <v>12.32</v>
      </c>
    </row>
    <row r="5029" customFormat="false" ht="15.75" hidden="false" customHeight="false" outlineLevel="0" collapsed="false">
      <c r="A5029" s="20" t="s">
        <v>10115</v>
      </c>
      <c r="B5029" s="53" t="n">
        <v>11.85</v>
      </c>
    </row>
    <row r="5030" customFormat="false" ht="15.75" hidden="false" customHeight="false" outlineLevel="0" collapsed="false">
      <c r="A5030" s="20" t="s">
        <v>10116</v>
      </c>
      <c r="B5030" s="53" t="n">
        <v>12.51</v>
      </c>
    </row>
    <row r="5031" customFormat="false" ht="15.75" hidden="false" customHeight="false" outlineLevel="0" collapsed="false">
      <c r="A5031" s="20" t="s">
        <v>10117</v>
      </c>
      <c r="B5031" s="53" t="n">
        <v>12.03</v>
      </c>
    </row>
    <row r="5032" customFormat="false" ht="15.75" hidden="false" customHeight="false" outlineLevel="0" collapsed="false">
      <c r="A5032" s="20" t="s">
        <v>10118</v>
      </c>
      <c r="B5032" s="53" t="n">
        <v>12.98</v>
      </c>
    </row>
    <row r="5033" customFormat="false" ht="15.75" hidden="false" customHeight="false" outlineLevel="0" collapsed="false">
      <c r="A5033" s="20" t="s">
        <v>10119</v>
      </c>
      <c r="B5033" s="53" t="n">
        <v>12.48</v>
      </c>
    </row>
    <row r="5034" customFormat="false" ht="15.75" hidden="false" customHeight="false" outlineLevel="0" collapsed="false">
      <c r="A5034" s="20" t="s">
        <v>10120</v>
      </c>
      <c r="B5034" s="53" t="n">
        <v>13.48</v>
      </c>
    </row>
    <row r="5035" customFormat="false" ht="15.75" hidden="false" customHeight="false" outlineLevel="0" collapsed="false">
      <c r="A5035" s="20" t="s">
        <v>10122</v>
      </c>
      <c r="B5035" s="53" t="n">
        <v>12.97</v>
      </c>
    </row>
    <row r="5036" customFormat="false" ht="15.75" hidden="false" customHeight="false" outlineLevel="0" collapsed="false">
      <c r="A5036" s="20" t="s">
        <v>10123</v>
      </c>
      <c r="B5036" s="53" t="n">
        <v>14.18</v>
      </c>
    </row>
    <row r="5037" customFormat="false" ht="15.75" hidden="false" customHeight="false" outlineLevel="0" collapsed="false">
      <c r="A5037" s="20" t="s">
        <v>10124</v>
      </c>
      <c r="B5037" s="53" t="n">
        <v>13.64</v>
      </c>
    </row>
    <row r="5038" customFormat="false" ht="15.75" hidden="false" customHeight="false" outlineLevel="0" collapsed="false">
      <c r="A5038" s="20" t="s">
        <v>10125</v>
      </c>
      <c r="B5038" s="53" t="n">
        <v>14.6</v>
      </c>
    </row>
    <row r="5039" customFormat="false" ht="15.75" hidden="false" customHeight="false" outlineLevel="0" collapsed="false">
      <c r="A5039" s="20" t="s">
        <v>10127</v>
      </c>
      <c r="B5039" s="53" t="n">
        <v>14.04</v>
      </c>
    </row>
    <row r="5040" customFormat="false" ht="15.75" hidden="false" customHeight="false" outlineLevel="0" collapsed="false">
      <c r="A5040" s="20" t="s">
        <v>10128</v>
      </c>
      <c r="B5040" s="53" t="n">
        <v>15.45</v>
      </c>
    </row>
    <row r="5041" customFormat="false" ht="15.75" hidden="false" customHeight="false" outlineLevel="0" collapsed="false">
      <c r="A5041" s="20" t="s">
        <v>10130</v>
      </c>
      <c r="B5041" s="53" t="n">
        <v>14.86</v>
      </c>
    </row>
    <row r="5042" customFormat="false" ht="15.75" hidden="false" customHeight="false" outlineLevel="0" collapsed="false">
      <c r="A5042" s="20" t="s">
        <v>10131</v>
      </c>
      <c r="B5042" s="53" t="n">
        <v>16.14</v>
      </c>
    </row>
    <row r="5043" customFormat="false" ht="15.75" hidden="false" customHeight="false" outlineLevel="0" collapsed="false">
      <c r="A5043" s="20" t="s">
        <v>10133</v>
      </c>
      <c r="B5043" s="53" t="n">
        <v>15.53</v>
      </c>
    </row>
    <row r="5044" customFormat="false" ht="15.75" hidden="false" customHeight="false" outlineLevel="0" collapsed="false">
      <c r="A5044" s="20" t="s">
        <v>10134</v>
      </c>
      <c r="B5044" s="53" t="n">
        <v>18.19</v>
      </c>
    </row>
    <row r="5045" customFormat="false" ht="15.75" hidden="false" customHeight="false" outlineLevel="0" collapsed="false">
      <c r="A5045" s="20" t="s">
        <v>10136</v>
      </c>
      <c r="B5045" s="53" t="n">
        <v>17.51</v>
      </c>
    </row>
    <row r="5046" customFormat="false" ht="15.75" hidden="false" customHeight="false" outlineLevel="0" collapsed="false">
      <c r="A5046" s="20" t="s">
        <v>10137</v>
      </c>
      <c r="B5046" s="53" t="n">
        <v>32.38</v>
      </c>
    </row>
    <row r="5047" customFormat="false" ht="15.75" hidden="false" customHeight="false" outlineLevel="0" collapsed="false">
      <c r="A5047" s="20" t="s">
        <v>10143</v>
      </c>
      <c r="B5047" s="53" t="n">
        <v>30.41</v>
      </c>
    </row>
    <row r="5048" customFormat="false" ht="15.75" hidden="false" customHeight="false" outlineLevel="0" collapsed="false">
      <c r="A5048" s="20" t="s">
        <v>10144</v>
      </c>
      <c r="B5048" s="53" t="n">
        <v>33.31</v>
      </c>
    </row>
    <row r="5049" customFormat="false" ht="15.75" hidden="false" customHeight="false" outlineLevel="0" collapsed="false">
      <c r="A5049" s="20" t="s">
        <v>10146</v>
      </c>
      <c r="B5049" s="53" t="n">
        <v>31.29</v>
      </c>
    </row>
    <row r="5050" customFormat="false" ht="15.75" hidden="false" customHeight="false" outlineLevel="0" collapsed="false">
      <c r="A5050" s="20" t="s">
        <v>10147</v>
      </c>
      <c r="B5050" s="53" t="n">
        <v>59.22</v>
      </c>
    </row>
    <row r="5051" customFormat="false" ht="15.75" hidden="false" customHeight="false" outlineLevel="0" collapsed="false">
      <c r="A5051" s="20" t="s">
        <v>10149</v>
      </c>
      <c r="B5051" s="53" t="n">
        <v>56</v>
      </c>
    </row>
    <row r="5052" customFormat="false" ht="15.75" hidden="false" customHeight="false" outlineLevel="0" collapsed="false">
      <c r="A5052" s="20" t="s">
        <v>10150</v>
      </c>
      <c r="B5052" s="53" t="n">
        <v>72.42</v>
      </c>
    </row>
    <row r="5053" customFormat="false" ht="15.75" hidden="false" customHeight="false" outlineLevel="0" collapsed="false">
      <c r="A5053" s="20" t="s">
        <v>10153</v>
      </c>
      <c r="B5053" s="53" t="n">
        <v>68.72</v>
      </c>
    </row>
    <row r="5054" customFormat="false" ht="15.75" hidden="false" customHeight="false" outlineLevel="0" collapsed="false">
      <c r="A5054" s="20" t="s">
        <v>10154</v>
      </c>
      <c r="B5054" s="53" t="n">
        <v>117.27</v>
      </c>
    </row>
    <row r="5055" customFormat="false" ht="15.75" hidden="false" customHeight="false" outlineLevel="0" collapsed="false">
      <c r="A5055" s="20" t="s">
        <v>10156</v>
      </c>
      <c r="B5055" s="53" t="n">
        <v>113.2</v>
      </c>
    </row>
    <row r="5056" customFormat="false" ht="15.75" hidden="false" customHeight="false" outlineLevel="0" collapsed="false">
      <c r="A5056" s="20" t="s">
        <v>10157</v>
      </c>
      <c r="B5056" s="53" t="n">
        <v>146.88</v>
      </c>
    </row>
    <row r="5057" customFormat="false" ht="15.75" hidden="false" customHeight="false" outlineLevel="0" collapsed="false">
      <c r="A5057" s="20" t="s">
        <v>10159</v>
      </c>
      <c r="B5057" s="53" t="n">
        <v>141.93</v>
      </c>
    </row>
    <row r="5058" customFormat="false" ht="15.75" hidden="false" customHeight="false" outlineLevel="0" collapsed="false">
      <c r="A5058" s="20" t="s">
        <v>10160</v>
      </c>
      <c r="B5058" s="53" t="n">
        <v>162.3</v>
      </c>
    </row>
    <row r="5059" customFormat="false" ht="15.75" hidden="false" customHeight="false" outlineLevel="0" collapsed="false">
      <c r="A5059" s="20" t="s">
        <v>10162</v>
      </c>
      <c r="B5059" s="53" t="n">
        <v>157.3</v>
      </c>
    </row>
    <row r="5060" customFormat="false" ht="15.75" hidden="false" customHeight="false" outlineLevel="0" collapsed="false">
      <c r="A5060" s="20" t="s">
        <v>10163</v>
      </c>
      <c r="B5060" s="53" t="n">
        <v>203.84</v>
      </c>
    </row>
    <row r="5061" customFormat="false" ht="15.75" hidden="false" customHeight="false" outlineLevel="0" collapsed="false">
      <c r="A5061" s="20" t="s">
        <v>10165</v>
      </c>
      <c r="B5061" s="53" t="n">
        <v>197.9</v>
      </c>
    </row>
    <row r="5062" customFormat="false" ht="15.75" hidden="false" customHeight="false" outlineLevel="0" collapsed="false">
      <c r="A5062" s="20" t="s">
        <v>10166</v>
      </c>
      <c r="B5062" s="53" t="n">
        <v>264.74</v>
      </c>
    </row>
    <row r="5063" customFormat="false" ht="15.75" hidden="false" customHeight="false" outlineLevel="0" collapsed="false">
      <c r="A5063" s="20" t="s">
        <v>10168</v>
      </c>
      <c r="B5063" s="53" t="n">
        <v>258.08</v>
      </c>
    </row>
    <row r="5064" customFormat="false" ht="15.75" hidden="false" customHeight="false" outlineLevel="0" collapsed="false">
      <c r="A5064" s="20" t="s">
        <v>10169</v>
      </c>
      <c r="B5064" s="53" t="n">
        <v>305.25</v>
      </c>
    </row>
    <row r="5065" customFormat="false" ht="15.75" hidden="false" customHeight="false" outlineLevel="0" collapsed="false">
      <c r="A5065" s="20" t="s">
        <v>10171</v>
      </c>
      <c r="B5065" s="53" t="n">
        <v>297.98</v>
      </c>
    </row>
    <row r="5066" customFormat="false" ht="15.75" hidden="false" customHeight="false" outlineLevel="0" collapsed="false">
      <c r="A5066" s="20" t="s">
        <v>10172</v>
      </c>
      <c r="B5066" s="53" t="n">
        <v>312.22</v>
      </c>
    </row>
    <row r="5067" customFormat="false" ht="15.75" hidden="false" customHeight="false" outlineLevel="0" collapsed="false">
      <c r="A5067" s="20" t="s">
        <v>10174</v>
      </c>
      <c r="B5067" s="53" t="n">
        <v>304.35</v>
      </c>
    </row>
    <row r="5068" customFormat="false" ht="15.75" hidden="false" customHeight="false" outlineLevel="0" collapsed="false">
      <c r="A5068" s="20" t="s">
        <v>10175</v>
      </c>
      <c r="B5068" s="53" t="n">
        <v>387.31</v>
      </c>
    </row>
    <row r="5069" customFormat="false" ht="15.75" hidden="false" customHeight="false" outlineLevel="0" collapsed="false">
      <c r="A5069" s="20" t="s">
        <v>10177</v>
      </c>
      <c r="B5069" s="53" t="n">
        <v>378.61</v>
      </c>
    </row>
    <row r="5070" customFormat="false" ht="15.75" hidden="false" customHeight="false" outlineLevel="0" collapsed="false">
      <c r="A5070" s="20" t="s">
        <v>10178</v>
      </c>
      <c r="B5070" s="53" t="n">
        <v>450.39</v>
      </c>
    </row>
    <row r="5071" customFormat="false" ht="15.75" hidden="false" customHeight="false" outlineLevel="0" collapsed="false">
      <c r="A5071" s="20" t="s">
        <v>10180</v>
      </c>
      <c r="B5071" s="53" t="n">
        <v>440.22</v>
      </c>
    </row>
    <row r="5072" customFormat="false" ht="15.75" hidden="false" customHeight="false" outlineLevel="0" collapsed="false">
      <c r="A5072" s="20" t="s">
        <v>10181</v>
      </c>
      <c r="B5072" s="53" t="n">
        <v>816.26</v>
      </c>
    </row>
    <row r="5073" customFormat="false" ht="15.75" hidden="false" customHeight="false" outlineLevel="0" collapsed="false">
      <c r="A5073" s="20" t="s">
        <v>10183</v>
      </c>
      <c r="B5073" s="53" t="n">
        <v>805.15</v>
      </c>
    </row>
    <row r="5074" customFormat="false" ht="15.75" hidden="false" customHeight="false" outlineLevel="0" collapsed="false">
      <c r="A5074" s="20" t="s">
        <v>10184</v>
      </c>
      <c r="B5074" s="53" t="n">
        <v>944.73</v>
      </c>
    </row>
    <row r="5075" customFormat="false" ht="15.75" hidden="false" customHeight="false" outlineLevel="0" collapsed="false">
      <c r="A5075" s="20" t="s">
        <v>10186</v>
      </c>
      <c r="B5075" s="53" t="n">
        <v>931.94</v>
      </c>
    </row>
    <row r="5076" customFormat="false" ht="15.75" hidden="false" customHeight="false" outlineLevel="0" collapsed="false">
      <c r="A5076" s="20" t="s">
        <v>10187</v>
      </c>
      <c r="B5076" s="53" t="n">
        <v>1127.54</v>
      </c>
    </row>
    <row r="5077" customFormat="false" ht="15.75" hidden="false" customHeight="false" outlineLevel="0" collapsed="false">
      <c r="A5077" s="20" t="s">
        <v>10189</v>
      </c>
      <c r="B5077" s="53" t="n">
        <v>1112.69</v>
      </c>
    </row>
    <row r="5078" customFormat="false" ht="15.75" hidden="false" customHeight="false" outlineLevel="0" collapsed="false">
      <c r="A5078" s="20" t="s">
        <v>10190</v>
      </c>
      <c r="B5078" s="53" t="n">
        <v>1576.03</v>
      </c>
    </row>
    <row r="5079" customFormat="false" ht="15.75" hidden="false" customHeight="false" outlineLevel="0" collapsed="false">
      <c r="A5079" s="20" t="s">
        <v>10192</v>
      </c>
      <c r="B5079" s="53" t="n">
        <v>1557.78</v>
      </c>
    </row>
    <row r="5080" customFormat="false" ht="15.75" hidden="false" customHeight="false" outlineLevel="0" collapsed="false">
      <c r="A5080" s="20" t="s">
        <v>10193</v>
      </c>
      <c r="B5080" s="53" t="n">
        <v>32.38</v>
      </c>
    </row>
    <row r="5081" customFormat="false" ht="15.75" hidden="false" customHeight="false" outlineLevel="0" collapsed="false">
      <c r="A5081" s="20" t="s">
        <v>10195</v>
      </c>
      <c r="B5081" s="53" t="n">
        <v>30.41</v>
      </c>
    </row>
    <row r="5082" customFormat="false" ht="15.75" hidden="false" customHeight="false" outlineLevel="0" collapsed="false">
      <c r="A5082" s="20" t="s">
        <v>10196</v>
      </c>
      <c r="B5082" s="53" t="n">
        <v>33.31</v>
      </c>
    </row>
    <row r="5083" customFormat="false" ht="15.75" hidden="false" customHeight="false" outlineLevel="0" collapsed="false">
      <c r="A5083" s="20" t="s">
        <v>10198</v>
      </c>
      <c r="B5083" s="53" t="n">
        <v>31.29</v>
      </c>
    </row>
    <row r="5084" customFormat="false" ht="15.75" hidden="false" customHeight="false" outlineLevel="0" collapsed="false">
      <c r="A5084" s="20" t="s">
        <v>10199</v>
      </c>
      <c r="B5084" s="53" t="n">
        <v>59.22</v>
      </c>
    </row>
    <row r="5085" customFormat="false" ht="15.75" hidden="false" customHeight="false" outlineLevel="0" collapsed="false">
      <c r="A5085" s="20" t="s">
        <v>10200</v>
      </c>
      <c r="B5085" s="53" t="n">
        <v>56</v>
      </c>
    </row>
    <row r="5086" customFormat="false" ht="15.75" hidden="false" customHeight="false" outlineLevel="0" collapsed="false">
      <c r="A5086" s="20" t="s">
        <v>10201</v>
      </c>
      <c r="B5086" s="53" t="n">
        <v>72.42</v>
      </c>
    </row>
    <row r="5087" customFormat="false" ht="15.75" hidden="false" customHeight="false" outlineLevel="0" collapsed="false">
      <c r="A5087" s="20" t="s">
        <v>10202</v>
      </c>
      <c r="B5087" s="53" t="n">
        <v>68.72</v>
      </c>
    </row>
    <row r="5088" customFormat="false" ht="15.75" hidden="false" customHeight="false" outlineLevel="0" collapsed="false">
      <c r="A5088" s="20" t="s">
        <v>10203</v>
      </c>
      <c r="B5088" s="53" t="n">
        <v>144.4</v>
      </c>
    </row>
    <row r="5089" customFormat="false" ht="15.75" hidden="false" customHeight="false" outlineLevel="0" collapsed="false">
      <c r="A5089" s="20" t="s">
        <v>10205</v>
      </c>
      <c r="B5089" s="53" t="n">
        <v>139.38</v>
      </c>
    </row>
    <row r="5090" customFormat="false" ht="15.75" hidden="false" customHeight="false" outlineLevel="0" collapsed="false">
      <c r="A5090" s="20" t="s">
        <v>10206</v>
      </c>
      <c r="B5090" s="53" t="n">
        <v>189.8</v>
      </c>
    </row>
    <row r="5091" customFormat="false" ht="15.75" hidden="false" customHeight="false" outlineLevel="0" collapsed="false">
      <c r="A5091" s="20" t="s">
        <v>10207</v>
      </c>
      <c r="B5091" s="53" t="n">
        <v>184.33</v>
      </c>
    </row>
    <row r="5092" customFormat="false" ht="15.75" hidden="false" customHeight="false" outlineLevel="0" collapsed="false">
      <c r="A5092" s="20" t="s">
        <v>10208</v>
      </c>
      <c r="B5092" s="53" t="n">
        <v>201.12</v>
      </c>
    </row>
    <row r="5093" customFormat="false" ht="15.75" hidden="false" customHeight="false" outlineLevel="0" collapsed="false">
      <c r="A5093" s="20" t="s">
        <v>10209</v>
      </c>
      <c r="B5093" s="53" t="n">
        <v>195.68</v>
      </c>
    </row>
    <row r="5094" customFormat="false" ht="15.75" hidden="false" customHeight="false" outlineLevel="0" collapsed="false">
      <c r="A5094" s="20" t="s">
        <v>10210</v>
      </c>
      <c r="B5094" s="53" t="n">
        <v>256.53</v>
      </c>
    </row>
    <row r="5095" customFormat="false" ht="15.75" hidden="false" customHeight="false" outlineLevel="0" collapsed="false">
      <c r="A5095" s="20" t="s">
        <v>10216</v>
      </c>
      <c r="B5095" s="53" t="n">
        <v>250.21</v>
      </c>
    </row>
    <row r="5096" customFormat="false" ht="15.75" hidden="false" customHeight="false" outlineLevel="0" collapsed="false">
      <c r="A5096" s="20" t="s">
        <v>10217</v>
      </c>
      <c r="B5096" s="53" t="n">
        <v>317.83</v>
      </c>
    </row>
    <row r="5097" customFormat="false" ht="15.75" hidden="false" customHeight="false" outlineLevel="0" collapsed="false">
      <c r="A5097" s="20" t="s">
        <v>10218</v>
      </c>
      <c r="B5097" s="53" t="n">
        <v>310.62</v>
      </c>
    </row>
    <row r="5098" customFormat="false" ht="15.75" hidden="false" customHeight="false" outlineLevel="0" collapsed="false">
      <c r="A5098" s="20" t="s">
        <v>10219</v>
      </c>
      <c r="B5098" s="53" t="n">
        <v>372.83</v>
      </c>
    </row>
    <row r="5099" customFormat="false" ht="15.75" hidden="false" customHeight="false" outlineLevel="0" collapsed="false">
      <c r="A5099" s="20" t="s">
        <v>10221</v>
      </c>
      <c r="B5099" s="53" t="n">
        <v>364.65</v>
      </c>
    </row>
    <row r="5100" customFormat="false" ht="15.75" hidden="false" customHeight="false" outlineLevel="0" collapsed="false">
      <c r="A5100" s="20" t="s">
        <v>10222</v>
      </c>
      <c r="B5100" s="53" t="n">
        <v>672.02</v>
      </c>
    </row>
    <row r="5101" customFormat="false" ht="15.75" hidden="false" customHeight="false" outlineLevel="0" collapsed="false">
      <c r="A5101" s="20" t="s">
        <v>10223</v>
      </c>
      <c r="B5101" s="53" t="n">
        <v>662.85</v>
      </c>
    </row>
    <row r="5102" customFormat="false" ht="15.75" hidden="false" customHeight="false" outlineLevel="0" collapsed="false">
      <c r="A5102" s="20" t="s">
        <v>10224</v>
      </c>
      <c r="B5102" s="53" t="n">
        <v>763.15</v>
      </c>
    </row>
    <row r="5103" customFormat="false" ht="15.75" hidden="false" customHeight="false" outlineLevel="0" collapsed="false">
      <c r="A5103" s="20" t="s">
        <v>10225</v>
      </c>
      <c r="B5103" s="53" t="n">
        <v>754.44</v>
      </c>
    </row>
    <row r="5104" customFormat="false" ht="15.75" hidden="false" customHeight="false" outlineLevel="0" collapsed="false">
      <c r="A5104" s="20" t="s">
        <v>10226</v>
      </c>
      <c r="B5104" s="53" t="n">
        <v>912.44</v>
      </c>
    </row>
    <row r="5105" customFormat="false" ht="15.75" hidden="false" customHeight="false" outlineLevel="0" collapsed="false">
      <c r="A5105" s="20" t="s">
        <v>10227</v>
      </c>
      <c r="B5105" s="53" t="n">
        <v>900.73</v>
      </c>
    </row>
    <row r="5106" customFormat="false" ht="15.75" hidden="false" customHeight="false" outlineLevel="0" collapsed="false">
      <c r="A5106" s="20" t="s">
        <v>10228</v>
      </c>
      <c r="B5106" s="53" t="n">
        <v>1137.55</v>
      </c>
    </row>
    <row r="5107" customFormat="false" ht="15.75" hidden="false" customHeight="false" outlineLevel="0" collapsed="false">
      <c r="A5107" s="20" t="s">
        <v>10229</v>
      </c>
      <c r="B5107" s="53" t="n">
        <v>1124.93</v>
      </c>
    </row>
    <row r="5108" customFormat="false" ht="15.75" hidden="false" customHeight="false" outlineLevel="0" collapsed="false">
      <c r="A5108" s="20" t="s">
        <v>10230</v>
      </c>
      <c r="B5108" s="53" t="n">
        <v>1318.94</v>
      </c>
    </row>
    <row r="5109" customFormat="false" ht="15.75" hidden="false" customHeight="false" outlineLevel="0" collapsed="false">
      <c r="A5109" s="20" t="s">
        <v>10231</v>
      </c>
      <c r="B5109" s="53" t="n">
        <v>1304.33</v>
      </c>
    </row>
    <row r="5110" customFormat="false" ht="15.75" hidden="false" customHeight="false" outlineLevel="0" collapsed="false">
      <c r="A5110" s="20" t="s">
        <v>10232</v>
      </c>
      <c r="B5110" s="53" t="n">
        <v>1582.63</v>
      </c>
    </row>
    <row r="5111" customFormat="false" ht="15.75" hidden="false" customHeight="false" outlineLevel="0" collapsed="false">
      <c r="A5111" s="20" t="s">
        <v>10233</v>
      </c>
      <c r="B5111" s="53" t="n">
        <v>1566.86</v>
      </c>
    </row>
    <row r="5112" customFormat="false" ht="15.75" hidden="false" customHeight="false" outlineLevel="0" collapsed="false">
      <c r="A5112" s="20" t="s">
        <v>10234</v>
      </c>
      <c r="B5112" s="53" t="n">
        <v>2952.32</v>
      </c>
    </row>
    <row r="5113" customFormat="false" ht="15.75" hidden="false" customHeight="false" outlineLevel="0" collapsed="false">
      <c r="A5113" s="20" t="s">
        <v>10235</v>
      </c>
      <c r="B5113" s="53" t="n">
        <v>2931.41</v>
      </c>
    </row>
    <row r="5114" customFormat="false" ht="15.75" hidden="false" customHeight="false" outlineLevel="0" collapsed="false">
      <c r="A5114" s="20" t="s">
        <v>10236</v>
      </c>
      <c r="B5114" s="53" t="n">
        <v>33.55</v>
      </c>
    </row>
    <row r="5115" customFormat="false" ht="15.75" hidden="false" customHeight="false" outlineLevel="0" collapsed="false">
      <c r="A5115" s="20" t="s">
        <v>10241</v>
      </c>
      <c r="B5115" s="53" t="n">
        <v>31.5</v>
      </c>
    </row>
    <row r="5116" customFormat="false" ht="15.75" hidden="false" customHeight="false" outlineLevel="0" collapsed="false">
      <c r="A5116" s="20" t="s">
        <v>10242</v>
      </c>
      <c r="B5116" s="53" t="n">
        <v>59.43</v>
      </c>
    </row>
    <row r="5117" customFormat="false" ht="15.75" hidden="false" customHeight="false" outlineLevel="0" collapsed="false">
      <c r="A5117" s="20" t="s">
        <v>10246</v>
      </c>
      <c r="B5117" s="53" t="n">
        <v>56.18</v>
      </c>
    </row>
    <row r="5118" customFormat="false" ht="15.75" hidden="false" customHeight="false" outlineLevel="0" collapsed="false">
      <c r="A5118" s="20" t="s">
        <v>10247</v>
      </c>
      <c r="B5118" s="53" t="n">
        <v>72.21</v>
      </c>
    </row>
    <row r="5119" customFormat="false" ht="15.75" hidden="false" customHeight="false" outlineLevel="0" collapsed="false">
      <c r="A5119" s="20" t="s">
        <v>10249</v>
      </c>
      <c r="B5119" s="53" t="n">
        <v>68.53</v>
      </c>
    </row>
    <row r="5120" customFormat="false" ht="15.75" hidden="false" customHeight="false" outlineLevel="0" collapsed="false">
      <c r="A5120" s="20" t="s">
        <v>10250</v>
      </c>
      <c r="B5120" s="53" t="n">
        <v>117.08</v>
      </c>
    </row>
    <row r="5121" customFormat="false" ht="15.75" hidden="false" customHeight="false" outlineLevel="0" collapsed="false">
      <c r="A5121" s="20" t="s">
        <v>10252</v>
      </c>
      <c r="B5121" s="53" t="n">
        <v>113.01</v>
      </c>
    </row>
    <row r="5122" customFormat="false" ht="15.75" hidden="false" customHeight="false" outlineLevel="0" collapsed="false">
      <c r="A5122" s="20" t="s">
        <v>10253</v>
      </c>
      <c r="B5122" s="53" t="n">
        <v>146.65</v>
      </c>
    </row>
    <row r="5123" customFormat="false" ht="15.75" hidden="false" customHeight="false" outlineLevel="0" collapsed="false">
      <c r="A5123" s="20" t="s">
        <v>10255</v>
      </c>
      <c r="B5123" s="53" t="n">
        <v>141.71</v>
      </c>
    </row>
    <row r="5124" customFormat="false" ht="15.75" hidden="false" customHeight="false" outlineLevel="0" collapsed="false">
      <c r="A5124" s="20" t="s">
        <v>10256</v>
      </c>
      <c r="B5124" s="53" t="n">
        <v>161.6</v>
      </c>
    </row>
    <row r="5125" customFormat="false" ht="15.75" hidden="false" customHeight="false" outlineLevel="0" collapsed="false">
      <c r="A5125" s="20" t="s">
        <v>10258</v>
      </c>
      <c r="B5125" s="53" t="n">
        <v>156.63</v>
      </c>
    </row>
    <row r="5126" customFormat="false" ht="15.75" hidden="false" customHeight="false" outlineLevel="0" collapsed="false">
      <c r="A5126" s="20" t="s">
        <v>10259</v>
      </c>
      <c r="B5126" s="53" t="n">
        <v>201.54</v>
      </c>
    </row>
    <row r="5127" customFormat="false" ht="15.75" hidden="false" customHeight="false" outlineLevel="0" collapsed="false">
      <c r="A5127" s="20" t="s">
        <v>10261</v>
      </c>
      <c r="B5127" s="53" t="n">
        <v>195.69</v>
      </c>
    </row>
    <row r="5128" customFormat="false" ht="15.75" hidden="false" customHeight="false" outlineLevel="0" collapsed="false">
      <c r="A5128" s="20" t="s">
        <v>10262</v>
      </c>
      <c r="B5128" s="53" t="n">
        <v>262.21</v>
      </c>
    </row>
    <row r="5129" customFormat="false" ht="15.75" hidden="false" customHeight="false" outlineLevel="0" collapsed="false">
      <c r="A5129" s="20" t="s">
        <v>10264</v>
      </c>
      <c r="B5129" s="53" t="n">
        <v>255.65</v>
      </c>
    </row>
    <row r="5130" customFormat="false" ht="15.75" hidden="false" customHeight="false" outlineLevel="0" collapsed="false">
      <c r="A5130" s="20" t="s">
        <v>10265</v>
      </c>
      <c r="B5130" s="53" t="n">
        <v>300.88</v>
      </c>
    </row>
    <row r="5131" customFormat="false" ht="15.75" hidden="false" customHeight="false" outlineLevel="0" collapsed="false">
      <c r="A5131" s="20" t="s">
        <v>10267</v>
      </c>
      <c r="B5131" s="53" t="n">
        <v>293.78</v>
      </c>
    </row>
    <row r="5132" customFormat="false" ht="15.75" hidden="false" customHeight="false" outlineLevel="0" collapsed="false">
      <c r="A5132" s="20" t="s">
        <v>10268</v>
      </c>
      <c r="B5132" s="53" t="n">
        <v>306.31</v>
      </c>
    </row>
    <row r="5133" customFormat="false" ht="15.75" hidden="false" customHeight="false" outlineLevel="0" collapsed="false">
      <c r="A5133" s="20" t="s">
        <v>10270</v>
      </c>
      <c r="B5133" s="53" t="n">
        <v>298.66</v>
      </c>
    </row>
    <row r="5134" customFormat="false" ht="15.75" hidden="false" customHeight="false" outlineLevel="0" collapsed="false">
      <c r="A5134" s="20" t="s">
        <v>10271</v>
      </c>
      <c r="B5134" s="53" t="n">
        <v>378.85</v>
      </c>
    </row>
    <row r="5135" customFormat="false" ht="15.75" hidden="false" customHeight="false" outlineLevel="0" collapsed="false">
      <c r="A5135" s="20" t="s">
        <v>10274</v>
      </c>
      <c r="B5135" s="53" t="n">
        <v>370.47</v>
      </c>
    </row>
    <row r="5136" customFormat="false" ht="15.75" hidden="false" customHeight="false" outlineLevel="0" collapsed="false">
      <c r="A5136" s="20" t="s">
        <v>10275</v>
      </c>
      <c r="B5136" s="53" t="n">
        <v>435.36</v>
      </c>
    </row>
    <row r="5137" customFormat="false" ht="15.75" hidden="false" customHeight="false" outlineLevel="0" collapsed="false">
      <c r="A5137" s="20" t="s">
        <v>10277</v>
      </c>
      <c r="B5137" s="53" t="n">
        <v>425.76</v>
      </c>
    </row>
    <row r="5138" customFormat="false" ht="15.75" hidden="false" customHeight="false" outlineLevel="0" collapsed="false">
      <c r="A5138" s="20" t="s">
        <v>10278</v>
      </c>
      <c r="B5138" s="53" t="n">
        <v>802.71</v>
      </c>
    </row>
    <row r="5139" customFormat="false" ht="15.75" hidden="false" customHeight="false" outlineLevel="0" collapsed="false">
      <c r="A5139" s="20" t="s">
        <v>10280</v>
      </c>
      <c r="B5139" s="53" t="n">
        <v>792.13</v>
      </c>
    </row>
    <row r="5140" customFormat="false" ht="15.75" hidden="false" customHeight="false" outlineLevel="0" collapsed="false">
      <c r="A5140" s="20" t="s">
        <v>10281</v>
      </c>
      <c r="B5140" s="53" t="n">
        <v>922.65</v>
      </c>
    </row>
    <row r="5141" customFormat="false" ht="15.75" hidden="false" customHeight="false" outlineLevel="0" collapsed="false">
      <c r="A5141" s="20" t="s">
        <v>10283</v>
      </c>
      <c r="B5141" s="53" t="n">
        <v>910.69</v>
      </c>
    </row>
    <row r="5142" customFormat="false" ht="15.75" hidden="false" customHeight="false" outlineLevel="0" collapsed="false">
      <c r="A5142" s="20" t="s">
        <v>10284</v>
      </c>
      <c r="B5142" s="53" t="n">
        <v>1061.69</v>
      </c>
    </row>
    <row r="5143" customFormat="false" ht="15.75" hidden="false" customHeight="false" outlineLevel="0" collapsed="false">
      <c r="A5143" s="20" t="s">
        <v>10286</v>
      </c>
      <c r="B5143" s="53" t="n">
        <v>1048.75</v>
      </c>
    </row>
    <row r="5144" customFormat="false" ht="15.75" hidden="false" customHeight="false" outlineLevel="0" collapsed="false">
      <c r="A5144" s="20" t="s">
        <v>10287</v>
      </c>
      <c r="B5144" s="53" t="n">
        <v>1492.75</v>
      </c>
    </row>
    <row r="5145" customFormat="false" ht="15.75" hidden="false" customHeight="false" outlineLevel="0" collapsed="false">
      <c r="A5145" s="20" t="s">
        <v>10289</v>
      </c>
      <c r="B5145" s="53" t="n">
        <v>1476.95</v>
      </c>
    </row>
    <row r="5146" customFormat="false" ht="15.75" hidden="false" customHeight="false" outlineLevel="0" collapsed="false">
      <c r="A5146" s="20" t="s">
        <v>10290</v>
      </c>
      <c r="B5146" s="53" t="n">
        <v>37.28</v>
      </c>
    </row>
    <row r="5147" customFormat="false" ht="15.75" hidden="false" customHeight="false" outlineLevel="0" collapsed="false">
      <c r="A5147" s="20" t="s">
        <v>10292</v>
      </c>
      <c r="B5147" s="53" t="n">
        <v>34.74</v>
      </c>
    </row>
    <row r="5148" customFormat="false" ht="15.75" hidden="false" customHeight="false" outlineLevel="0" collapsed="false">
      <c r="A5148" s="20" t="s">
        <v>10293</v>
      </c>
      <c r="B5148" s="53" t="n">
        <v>59.55</v>
      </c>
    </row>
    <row r="5149" customFormat="false" ht="15.75" hidden="false" customHeight="false" outlineLevel="0" collapsed="false">
      <c r="A5149" s="20" t="s">
        <v>10295</v>
      </c>
      <c r="B5149" s="53" t="n">
        <v>56.28</v>
      </c>
    </row>
    <row r="5150" customFormat="false" ht="15.75" hidden="false" customHeight="false" outlineLevel="0" collapsed="false">
      <c r="A5150" s="20" t="s">
        <v>10296</v>
      </c>
      <c r="B5150" s="53" t="n">
        <v>72.04</v>
      </c>
    </row>
    <row r="5151" customFormat="false" ht="15.75" hidden="false" customHeight="false" outlineLevel="0" collapsed="false">
      <c r="A5151" s="20" t="s">
        <v>10297</v>
      </c>
      <c r="B5151" s="53" t="n">
        <v>68.39</v>
      </c>
    </row>
    <row r="5152" customFormat="false" ht="15.75" hidden="false" customHeight="false" outlineLevel="0" collapsed="false">
      <c r="A5152" s="20" t="s">
        <v>10298</v>
      </c>
      <c r="B5152" s="53" t="n">
        <v>144.5</v>
      </c>
    </row>
    <row r="5153" customFormat="false" ht="15.75" hidden="false" customHeight="false" outlineLevel="0" collapsed="false">
      <c r="A5153" s="20" t="s">
        <v>10299</v>
      </c>
      <c r="B5153" s="53" t="n">
        <v>139.57</v>
      </c>
    </row>
    <row r="5154" customFormat="false" ht="15.75" hidden="false" customHeight="false" outlineLevel="0" collapsed="false">
      <c r="A5154" s="20" t="s">
        <v>10300</v>
      </c>
      <c r="B5154" s="53" t="n">
        <v>189.78</v>
      </c>
    </row>
    <row r="5155" customFormat="false" ht="15.75" hidden="false" customHeight="false" outlineLevel="0" collapsed="false">
      <c r="A5155" s="20" t="s">
        <v>10301</v>
      </c>
      <c r="B5155" s="53" t="n">
        <v>184.31</v>
      </c>
    </row>
    <row r="5156" customFormat="false" ht="15.75" hidden="false" customHeight="false" outlineLevel="0" collapsed="false">
      <c r="A5156" s="20" t="s">
        <v>10302</v>
      </c>
      <c r="B5156" s="53" t="n">
        <v>203.98</v>
      </c>
    </row>
    <row r="5157" customFormat="false" ht="15.75" hidden="false" customHeight="false" outlineLevel="0" collapsed="false">
      <c r="A5157" s="20" t="s">
        <v>10303</v>
      </c>
      <c r="B5157" s="53" t="n">
        <v>198.5</v>
      </c>
    </row>
    <row r="5158" customFormat="false" ht="15.75" hidden="false" customHeight="false" outlineLevel="0" collapsed="false">
      <c r="A5158" s="20" t="s">
        <v>10304</v>
      </c>
      <c r="B5158" s="53" t="n">
        <v>256.36</v>
      </c>
    </row>
    <row r="5159" customFormat="false" ht="15.75" hidden="false" customHeight="false" outlineLevel="0" collapsed="false">
      <c r="A5159" s="20" t="s">
        <v>10305</v>
      </c>
      <c r="B5159" s="53" t="n">
        <v>250.08</v>
      </c>
    </row>
    <row r="5160" customFormat="false" ht="15.75" hidden="false" customHeight="false" outlineLevel="0" collapsed="false">
      <c r="A5160" s="20" t="s">
        <v>10306</v>
      </c>
      <c r="B5160" s="53" t="n">
        <v>314.45</v>
      </c>
    </row>
    <row r="5161" customFormat="false" ht="15.75" hidden="false" customHeight="false" outlineLevel="0" collapsed="false">
      <c r="A5161" s="20" t="s">
        <v>10308</v>
      </c>
      <c r="B5161" s="53" t="n">
        <v>307.38</v>
      </c>
    </row>
    <row r="5162" customFormat="false" ht="15.75" hidden="false" customHeight="false" outlineLevel="0" collapsed="false">
      <c r="A5162" s="20" t="s">
        <v>10309</v>
      </c>
      <c r="B5162" s="53" t="n">
        <v>368.57</v>
      </c>
    </row>
    <row r="5163" customFormat="false" ht="15.75" hidden="false" customHeight="false" outlineLevel="0" collapsed="false">
      <c r="A5163" s="20" t="s">
        <v>10310</v>
      </c>
      <c r="B5163" s="53" t="n">
        <v>360.55</v>
      </c>
    </row>
    <row r="5164" customFormat="false" ht="15.75" hidden="false" customHeight="false" outlineLevel="0" collapsed="false">
      <c r="A5164" s="20" t="s">
        <v>10311</v>
      </c>
      <c r="B5164" s="53" t="n">
        <v>666.57</v>
      </c>
    </row>
    <row r="5165" customFormat="false" ht="15.75" hidden="false" customHeight="false" outlineLevel="0" collapsed="false">
      <c r="A5165" s="20" t="s">
        <v>10312</v>
      </c>
      <c r="B5165" s="53" t="n">
        <v>657.61</v>
      </c>
    </row>
    <row r="5166" customFormat="false" ht="15.75" hidden="false" customHeight="false" outlineLevel="0" collapsed="false">
      <c r="A5166" s="20" t="s">
        <v>10313</v>
      </c>
      <c r="B5166" s="53" t="n">
        <v>763.78</v>
      </c>
    </row>
    <row r="5167" customFormat="false" ht="15.75" hidden="false" customHeight="false" outlineLevel="0" collapsed="false">
      <c r="A5167" s="20" t="s">
        <v>10314</v>
      </c>
      <c r="B5167" s="53" t="n">
        <v>754.11</v>
      </c>
    </row>
    <row r="5168" customFormat="false" ht="15.75" hidden="false" customHeight="false" outlineLevel="0" collapsed="false">
      <c r="A5168" s="20" t="s">
        <v>10315</v>
      </c>
      <c r="B5168" s="53" t="n">
        <v>898.48</v>
      </c>
    </row>
    <row r="5169" customFormat="false" ht="15.75" hidden="false" customHeight="false" outlineLevel="0" collapsed="false">
      <c r="A5169" s="20" t="s">
        <v>10316</v>
      </c>
      <c r="B5169" s="53" t="n">
        <v>887.3</v>
      </c>
    </row>
    <row r="5170" customFormat="false" ht="15.75" hidden="false" customHeight="false" outlineLevel="0" collapsed="false">
      <c r="A5170" s="20" t="s">
        <v>10317</v>
      </c>
      <c r="B5170" s="53" t="n">
        <v>1123.78</v>
      </c>
    </row>
    <row r="5171" customFormat="false" ht="15.75" hidden="false" customHeight="false" outlineLevel="0" collapsed="false">
      <c r="A5171" s="20" t="s">
        <v>10318</v>
      </c>
      <c r="B5171" s="53" t="n">
        <v>1111.63</v>
      </c>
    </row>
    <row r="5172" customFormat="false" ht="15.75" hidden="false" customHeight="false" outlineLevel="0" collapsed="false">
      <c r="A5172" s="20" t="s">
        <v>10319</v>
      </c>
      <c r="B5172" s="53" t="n">
        <v>1299.8</v>
      </c>
    </row>
    <row r="5173" customFormat="false" ht="15.75" hidden="false" customHeight="false" outlineLevel="0" collapsed="false">
      <c r="A5173" s="20" t="s">
        <v>10320</v>
      </c>
      <c r="B5173" s="53" t="n">
        <v>1285.95</v>
      </c>
    </row>
    <row r="5174" customFormat="false" ht="15.75" hidden="false" customHeight="false" outlineLevel="0" collapsed="false">
      <c r="A5174" s="20" t="s">
        <v>10321</v>
      </c>
      <c r="B5174" s="53" t="n">
        <v>1556.71</v>
      </c>
    </row>
    <row r="5175" customFormat="false" ht="15.75" hidden="false" customHeight="false" outlineLevel="0" collapsed="false">
      <c r="A5175" s="20" t="s">
        <v>10322</v>
      </c>
      <c r="B5175" s="53" t="n">
        <v>1541.91</v>
      </c>
    </row>
    <row r="5176" customFormat="false" ht="15.75" hidden="false" customHeight="false" outlineLevel="0" collapsed="false">
      <c r="A5176" s="20" t="s">
        <v>10323</v>
      </c>
      <c r="B5176" s="53" t="n">
        <v>2894.37</v>
      </c>
    </row>
    <row r="5177" customFormat="false" ht="15.75" hidden="false" customHeight="false" outlineLevel="0" collapsed="false">
      <c r="A5177" s="20" t="s">
        <v>10324</v>
      </c>
      <c r="B5177" s="53" t="n">
        <v>2875.4</v>
      </c>
    </row>
    <row r="5178" customFormat="false" ht="15.75" hidden="false" customHeight="false" outlineLevel="0" collapsed="false">
      <c r="A5178" s="20" t="s">
        <v>10325</v>
      </c>
      <c r="B5178" s="53" t="n">
        <v>65.22</v>
      </c>
    </row>
    <row r="5179" customFormat="false" ht="15.75" hidden="false" customHeight="false" outlineLevel="0" collapsed="false">
      <c r="A5179" s="20" t="s">
        <v>10331</v>
      </c>
      <c r="B5179" s="53" t="n">
        <v>61.83</v>
      </c>
    </row>
    <row r="5180" customFormat="false" ht="15.75" hidden="false" customHeight="false" outlineLevel="0" collapsed="false">
      <c r="A5180" s="20" t="s">
        <v>10332</v>
      </c>
      <c r="B5180" s="53" t="n">
        <v>112.02</v>
      </c>
    </row>
    <row r="5181" customFormat="false" ht="15.75" hidden="false" customHeight="false" outlineLevel="0" collapsed="false">
      <c r="A5181" s="20" t="s">
        <v>10334</v>
      </c>
      <c r="B5181" s="53" t="n">
        <v>107.88</v>
      </c>
    </row>
    <row r="5182" customFormat="false" ht="15.75" hidden="false" customHeight="false" outlineLevel="0" collapsed="false">
      <c r="A5182" s="20" t="s">
        <v>10335</v>
      </c>
      <c r="B5182" s="53" t="n">
        <v>163.65</v>
      </c>
    </row>
    <row r="5183" customFormat="false" ht="15.75" hidden="false" customHeight="false" outlineLevel="0" collapsed="false">
      <c r="A5183" s="20" t="s">
        <v>10337</v>
      </c>
      <c r="B5183" s="53" t="n">
        <v>159.17</v>
      </c>
    </row>
    <row r="5184" customFormat="false" ht="15.75" hidden="false" customHeight="false" outlineLevel="0" collapsed="false">
      <c r="A5184" s="20" t="s">
        <v>10338</v>
      </c>
      <c r="B5184" s="53" t="n">
        <v>287.69</v>
      </c>
    </row>
    <row r="5185" customFormat="false" ht="15.75" hidden="false" customHeight="false" outlineLevel="0" collapsed="false">
      <c r="A5185" s="20" t="s">
        <v>10340</v>
      </c>
      <c r="B5185" s="53" t="n">
        <v>281.23</v>
      </c>
    </row>
    <row r="5186" customFormat="false" ht="15.75" hidden="false" customHeight="false" outlineLevel="0" collapsed="false">
      <c r="A5186" s="20" t="s">
        <v>10341</v>
      </c>
      <c r="B5186" s="53" t="n">
        <v>426.2</v>
      </c>
    </row>
    <row r="5187" customFormat="false" ht="15.75" hidden="false" customHeight="false" outlineLevel="0" collapsed="false">
      <c r="A5187" s="20" t="s">
        <v>10343</v>
      </c>
      <c r="B5187" s="53" t="n">
        <v>418.09</v>
      </c>
    </row>
    <row r="5188" customFormat="false" ht="15.75" hidden="false" customHeight="false" outlineLevel="0" collapsed="false">
      <c r="A5188" s="20" t="s">
        <v>10344</v>
      </c>
      <c r="B5188" s="53" t="n">
        <v>539.46</v>
      </c>
    </row>
    <row r="5189" customFormat="false" ht="15.75" hidden="false" customHeight="false" outlineLevel="0" collapsed="false">
      <c r="A5189" s="20" t="s">
        <v>10346</v>
      </c>
      <c r="B5189" s="53" t="n">
        <v>530.4</v>
      </c>
    </row>
    <row r="5190" customFormat="false" ht="15.75" hidden="false" customHeight="false" outlineLevel="0" collapsed="false">
      <c r="A5190" s="20" t="s">
        <v>10347</v>
      </c>
      <c r="B5190" s="53" t="n">
        <v>772.55</v>
      </c>
    </row>
    <row r="5191" customFormat="false" ht="15.75" hidden="false" customHeight="false" outlineLevel="0" collapsed="false">
      <c r="A5191" s="20" t="s">
        <v>10349</v>
      </c>
      <c r="B5191" s="53" t="n">
        <v>762.82</v>
      </c>
    </row>
    <row r="5192" customFormat="false" ht="15.75" hidden="false" customHeight="false" outlineLevel="0" collapsed="false">
      <c r="A5192" s="20" t="s">
        <v>10350</v>
      </c>
      <c r="B5192" s="53" t="n">
        <v>965.61</v>
      </c>
    </row>
    <row r="5193" customFormat="false" ht="15.75" hidden="false" customHeight="false" outlineLevel="0" collapsed="false">
      <c r="A5193" s="20" t="s">
        <v>10352</v>
      </c>
      <c r="B5193" s="53" t="n">
        <v>954.74</v>
      </c>
    </row>
    <row r="5194" customFormat="false" ht="15.75" hidden="false" customHeight="false" outlineLevel="0" collapsed="false">
      <c r="A5194" s="20" t="s">
        <v>10353</v>
      </c>
      <c r="B5194" s="53" t="n">
        <v>1452.46</v>
      </c>
    </row>
    <row r="5195" customFormat="false" ht="15.75" hidden="false" customHeight="false" outlineLevel="0" collapsed="false">
      <c r="A5195" s="20" t="s">
        <v>10355</v>
      </c>
      <c r="B5195" s="53" t="n">
        <v>1440.92</v>
      </c>
    </row>
    <row r="5196" customFormat="false" ht="15.75" hidden="false" customHeight="false" outlineLevel="0" collapsed="false">
      <c r="A5196" s="20" t="s">
        <v>10356</v>
      </c>
      <c r="B5196" s="53" t="n">
        <v>1705.66</v>
      </c>
    </row>
    <row r="5197" customFormat="false" ht="15.75" hidden="false" customHeight="false" outlineLevel="0" collapsed="false">
      <c r="A5197" s="20" t="s">
        <v>10358</v>
      </c>
      <c r="B5197" s="53" t="n">
        <v>1692.76</v>
      </c>
    </row>
    <row r="5198" customFormat="false" ht="15.75" hidden="false" customHeight="false" outlineLevel="0" collapsed="false">
      <c r="A5198" s="20" t="s">
        <v>10359</v>
      </c>
      <c r="B5198" s="53" t="n">
        <v>2281.38</v>
      </c>
    </row>
    <row r="5199" customFormat="false" ht="15.75" hidden="false" customHeight="false" outlineLevel="0" collapsed="false">
      <c r="A5199" s="20" t="s">
        <v>10361</v>
      </c>
      <c r="B5199" s="53" t="n">
        <v>2267.5</v>
      </c>
    </row>
    <row r="5200" customFormat="false" ht="15.75" hidden="false" customHeight="false" outlineLevel="0" collapsed="false">
      <c r="A5200" s="20" t="s">
        <v>10362</v>
      </c>
      <c r="B5200" s="53" t="n">
        <v>2335.7</v>
      </c>
    </row>
    <row r="5201" customFormat="false" ht="15.75" hidden="false" customHeight="false" outlineLevel="0" collapsed="false">
      <c r="A5201" s="20" t="s">
        <v>10364</v>
      </c>
      <c r="B5201" s="53" t="n">
        <v>2320.38</v>
      </c>
    </row>
    <row r="5202" customFormat="false" ht="15.75" hidden="false" customHeight="false" outlineLevel="0" collapsed="false">
      <c r="A5202" s="20" t="s">
        <v>10365</v>
      </c>
      <c r="B5202" s="53" t="n">
        <v>3341.34</v>
      </c>
    </row>
    <row r="5203" customFormat="false" ht="15.75" hidden="false" customHeight="false" outlineLevel="0" collapsed="false">
      <c r="A5203" s="20" t="s">
        <v>10367</v>
      </c>
      <c r="B5203" s="53" t="n">
        <v>3324.88</v>
      </c>
    </row>
    <row r="5204" customFormat="false" ht="15.75" hidden="false" customHeight="false" outlineLevel="0" collapsed="false">
      <c r="A5204" s="20" t="s">
        <v>10368</v>
      </c>
      <c r="B5204" s="53" t="n">
        <v>6760.74</v>
      </c>
    </row>
    <row r="5205" customFormat="false" ht="15.75" hidden="false" customHeight="false" outlineLevel="0" collapsed="false">
      <c r="A5205" s="20" t="s">
        <v>10370</v>
      </c>
      <c r="B5205" s="53" t="n">
        <v>6741.15</v>
      </c>
    </row>
    <row r="5206" customFormat="false" ht="15.75" hidden="false" customHeight="false" outlineLevel="0" collapsed="false">
      <c r="A5206" s="20" t="s">
        <v>10371</v>
      </c>
      <c r="B5206" s="53" t="n">
        <v>65.22</v>
      </c>
    </row>
    <row r="5207" customFormat="false" ht="15.75" hidden="false" customHeight="false" outlineLevel="0" collapsed="false">
      <c r="A5207" s="20" t="s">
        <v>10373</v>
      </c>
      <c r="B5207" s="53" t="n">
        <v>61.83</v>
      </c>
    </row>
    <row r="5208" customFormat="false" ht="15.75" hidden="false" customHeight="false" outlineLevel="0" collapsed="false">
      <c r="A5208" s="20" t="s">
        <v>10374</v>
      </c>
      <c r="B5208" s="53" t="n">
        <v>109.25</v>
      </c>
    </row>
    <row r="5209" customFormat="false" ht="15.75" hidden="false" customHeight="false" outlineLevel="0" collapsed="false">
      <c r="A5209" s="20" t="s">
        <v>10375</v>
      </c>
      <c r="B5209" s="53" t="n">
        <v>105.11</v>
      </c>
    </row>
    <row r="5210" customFormat="false" ht="15.75" hidden="false" customHeight="false" outlineLevel="0" collapsed="false">
      <c r="A5210" s="20" t="s">
        <v>10376</v>
      </c>
      <c r="B5210" s="53" t="n">
        <v>162.51</v>
      </c>
    </row>
    <row r="5211" customFormat="false" ht="15.75" hidden="false" customHeight="false" outlineLevel="0" collapsed="false">
      <c r="A5211" s="20" t="s">
        <v>10378</v>
      </c>
      <c r="B5211" s="53" t="n">
        <v>158.04</v>
      </c>
    </row>
    <row r="5212" customFormat="false" ht="15.75" hidden="false" customHeight="false" outlineLevel="0" collapsed="false">
      <c r="A5212" s="20" t="s">
        <v>10379</v>
      </c>
      <c r="B5212" s="53" t="n">
        <v>233.45</v>
      </c>
    </row>
    <row r="5213" customFormat="false" ht="15.75" hidden="false" customHeight="false" outlineLevel="0" collapsed="false">
      <c r="A5213" s="20" t="s">
        <v>10381</v>
      </c>
      <c r="B5213" s="53" t="n">
        <v>228.07</v>
      </c>
    </row>
    <row r="5214" customFormat="false" ht="15.75" hidden="false" customHeight="false" outlineLevel="0" collapsed="false">
      <c r="A5214" s="20" t="s">
        <v>10382</v>
      </c>
      <c r="B5214" s="53" t="n">
        <v>407.67</v>
      </c>
    </row>
    <row r="5215" customFormat="false" ht="15.75" hidden="false" customHeight="false" outlineLevel="0" collapsed="false">
      <c r="A5215" s="20" t="s">
        <v>10383</v>
      </c>
      <c r="B5215" s="53" t="n">
        <v>400.72</v>
      </c>
    </row>
    <row r="5216" customFormat="false" ht="15.75" hidden="false" customHeight="false" outlineLevel="0" collapsed="false">
      <c r="A5216" s="20" t="s">
        <v>10384</v>
      </c>
      <c r="B5216" s="53" t="n">
        <v>531.51</v>
      </c>
    </row>
    <row r="5217" customFormat="false" ht="15.75" hidden="false" customHeight="false" outlineLevel="0" collapsed="false">
      <c r="A5217" s="20" t="s">
        <v>10385</v>
      </c>
      <c r="B5217" s="53" t="n">
        <v>522.92</v>
      </c>
    </row>
    <row r="5218" customFormat="false" ht="15.75" hidden="false" customHeight="false" outlineLevel="0" collapsed="false">
      <c r="A5218" s="20" t="s">
        <v>10386</v>
      </c>
      <c r="B5218" s="53" t="n">
        <v>800.8</v>
      </c>
    </row>
    <row r="5219" customFormat="false" ht="15.75" hidden="false" customHeight="false" outlineLevel="0" collapsed="false">
      <c r="A5219" s="20" t="s">
        <v>10387</v>
      </c>
      <c r="B5219" s="53" t="n">
        <v>791.11</v>
      </c>
    </row>
    <row r="5220" customFormat="false" ht="15.75" hidden="false" customHeight="false" outlineLevel="0" collapsed="false">
      <c r="A5220" s="20" t="s">
        <v>10388</v>
      </c>
      <c r="B5220" s="53" t="n">
        <v>1074.08</v>
      </c>
    </row>
    <row r="5221" customFormat="false" ht="15.75" hidden="false" customHeight="false" outlineLevel="0" collapsed="false">
      <c r="A5221" s="20" t="s">
        <v>10389</v>
      </c>
      <c r="B5221" s="53" t="n">
        <v>1063.87</v>
      </c>
    </row>
    <row r="5222" customFormat="false" ht="15.75" hidden="false" customHeight="false" outlineLevel="0" collapsed="false">
      <c r="A5222" s="20" t="s">
        <v>10390</v>
      </c>
      <c r="B5222" s="53" t="n">
        <v>1733.12</v>
      </c>
    </row>
    <row r="5223" customFormat="false" ht="15.75" hidden="false" customHeight="false" outlineLevel="0" collapsed="false">
      <c r="A5223" s="20" t="s">
        <v>10391</v>
      </c>
      <c r="B5223" s="53" t="n">
        <v>1721.05</v>
      </c>
    </row>
    <row r="5224" customFormat="false" ht="15.75" hidden="false" customHeight="false" outlineLevel="0" collapsed="false">
      <c r="A5224" s="20" t="s">
        <v>10392</v>
      </c>
      <c r="B5224" s="53" t="n">
        <v>1867</v>
      </c>
    </row>
    <row r="5225" customFormat="false" ht="15.75" hidden="false" customHeight="false" outlineLevel="0" collapsed="false">
      <c r="A5225" s="20" t="s">
        <v>10393</v>
      </c>
      <c r="B5225" s="53" t="n">
        <v>1854.25</v>
      </c>
    </row>
    <row r="5226" customFormat="false" ht="15.75" hidden="false" customHeight="false" outlineLevel="0" collapsed="false">
      <c r="A5226" s="20" t="s">
        <v>10394</v>
      </c>
      <c r="B5226" s="53" t="n">
        <v>2357.09</v>
      </c>
    </row>
    <row r="5227" customFormat="false" ht="15.75" hidden="false" customHeight="false" outlineLevel="0" collapsed="false">
      <c r="A5227" s="20" t="s">
        <v>10395</v>
      </c>
      <c r="B5227" s="53" t="n">
        <v>2342.75</v>
      </c>
    </row>
    <row r="5228" customFormat="false" ht="15.75" hidden="false" customHeight="false" outlineLevel="0" collapsed="false">
      <c r="A5228" s="20" t="s">
        <v>10396</v>
      </c>
      <c r="B5228" s="53" t="n">
        <v>4137.38</v>
      </c>
    </row>
    <row r="5229" customFormat="false" ht="15.75" hidden="false" customHeight="false" outlineLevel="0" collapsed="false">
      <c r="A5229" s="20" t="s">
        <v>10397</v>
      </c>
      <c r="B5229" s="53" t="n">
        <v>4122.05</v>
      </c>
    </row>
    <row r="5230" customFormat="false" ht="15.75" hidden="false" customHeight="false" outlineLevel="0" collapsed="false">
      <c r="A5230" s="20" t="s">
        <v>10398</v>
      </c>
      <c r="B5230" s="53" t="n">
        <v>5306.45</v>
      </c>
    </row>
    <row r="5231" customFormat="false" ht="15.75" hidden="false" customHeight="false" outlineLevel="0" collapsed="false">
      <c r="A5231" s="20" t="s">
        <v>10399</v>
      </c>
      <c r="B5231" s="53" t="n">
        <v>5289.44</v>
      </c>
    </row>
    <row r="5232" customFormat="false" ht="15.75" hidden="false" customHeight="false" outlineLevel="0" collapsed="false">
      <c r="A5232" s="20" t="s">
        <v>10400</v>
      </c>
      <c r="B5232" s="53" t="n">
        <v>7461.29</v>
      </c>
    </row>
    <row r="5233" customFormat="false" ht="15.75" hidden="false" customHeight="false" outlineLevel="0" collapsed="false">
      <c r="A5233" s="20" t="s">
        <v>10401</v>
      </c>
      <c r="B5233" s="53" t="n">
        <v>7443.14</v>
      </c>
    </row>
    <row r="5234" customFormat="false" ht="15.75" hidden="false" customHeight="false" outlineLevel="0" collapsed="false">
      <c r="A5234" s="20" t="s">
        <v>10402</v>
      </c>
      <c r="B5234" s="53" t="n">
        <v>10119.79</v>
      </c>
    </row>
    <row r="5235" customFormat="false" ht="15.75" hidden="false" customHeight="false" outlineLevel="0" collapsed="false">
      <c r="A5235" s="20" t="s">
        <v>10403</v>
      </c>
      <c r="B5235" s="53" t="n">
        <v>10097.31</v>
      </c>
    </row>
    <row r="5236" customFormat="false" ht="15.75" hidden="false" customHeight="false" outlineLevel="0" collapsed="false">
      <c r="A5236" s="20" t="s">
        <v>10404</v>
      </c>
      <c r="B5236" s="53" t="n">
        <v>85.06</v>
      </c>
    </row>
    <row r="5237" customFormat="false" ht="15.75" hidden="false" customHeight="false" outlineLevel="0" collapsed="false">
      <c r="A5237" s="20" t="s">
        <v>10408</v>
      </c>
      <c r="B5237" s="53" t="n">
        <v>82.99</v>
      </c>
    </row>
    <row r="5238" customFormat="false" ht="15.75" hidden="false" customHeight="false" outlineLevel="0" collapsed="false">
      <c r="A5238" s="20" t="s">
        <v>10409</v>
      </c>
      <c r="B5238" s="53" t="n">
        <v>85.03</v>
      </c>
    </row>
    <row r="5239" customFormat="false" ht="15.75" hidden="false" customHeight="false" outlineLevel="0" collapsed="false">
      <c r="A5239" s="20" t="s">
        <v>10411</v>
      </c>
      <c r="B5239" s="53" t="n">
        <v>83.03</v>
      </c>
    </row>
    <row r="5240" customFormat="false" ht="15.75" hidden="false" customHeight="false" outlineLevel="0" collapsed="false">
      <c r="A5240" s="20" t="s">
        <v>10412</v>
      </c>
      <c r="B5240" s="53" t="n">
        <v>188.75</v>
      </c>
    </row>
    <row r="5241" customFormat="false" ht="15.75" hidden="false" customHeight="false" outlineLevel="0" collapsed="false">
      <c r="A5241" s="20" t="s">
        <v>10414</v>
      </c>
      <c r="B5241" s="53" t="n">
        <v>186.03</v>
      </c>
    </row>
    <row r="5242" customFormat="false" ht="15.75" hidden="false" customHeight="false" outlineLevel="0" collapsed="false">
      <c r="A5242" s="20" t="s">
        <v>10415</v>
      </c>
      <c r="B5242" s="53" t="n">
        <v>195.93</v>
      </c>
    </row>
    <row r="5243" customFormat="false" ht="15.75" hidden="false" customHeight="false" outlineLevel="0" collapsed="false">
      <c r="A5243" s="20" t="s">
        <v>10417</v>
      </c>
      <c r="B5243" s="53" t="n">
        <v>192.29</v>
      </c>
    </row>
    <row r="5244" customFormat="false" ht="15.75" hidden="false" customHeight="false" outlineLevel="0" collapsed="false">
      <c r="A5244" s="20" t="s">
        <v>10418</v>
      </c>
      <c r="B5244" s="53" t="n">
        <v>197.8</v>
      </c>
    </row>
    <row r="5245" customFormat="false" ht="15.75" hidden="false" customHeight="false" outlineLevel="0" collapsed="false">
      <c r="A5245" s="20" t="s">
        <v>10420</v>
      </c>
      <c r="B5245" s="53" t="n">
        <v>194.06</v>
      </c>
    </row>
    <row r="5246" customFormat="false" ht="15.75" hidden="false" customHeight="false" outlineLevel="0" collapsed="false">
      <c r="A5246" s="20" t="s">
        <v>10421</v>
      </c>
      <c r="B5246" s="53" t="n">
        <v>332.5</v>
      </c>
    </row>
    <row r="5247" customFormat="false" ht="15.75" hidden="false" customHeight="false" outlineLevel="0" collapsed="false">
      <c r="A5247" s="20" t="s">
        <v>10423</v>
      </c>
      <c r="B5247" s="53" t="n">
        <v>327.56</v>
      </c>
    </row>
    <row r="5248" customFormat="false" ht="15.75" hidden="false" customHeight="false" outlineLevel="0" collapsed="false">
      <c r="A5248" s="20" t="s">
        <v>10424</v>
      </c>
      <c r="B5248" s="53" t="n">
        <v>347.14</v>
      </c>
    </row>
    <row r="5249" customFormat="false" ht="15.75" hidden="false" customHeight="false" outlineLevel="0" collapsed="false">
      <c r="A5249" s="20" t="s">
        <v>10426</v>
      </c>
      <c r="B5249" s="53" t="n">
        <v>342.18</v>
      </c>
    </row>
    <row r="5250" customFormat="false" ht="15.75" hidden="false" customHeight="false" outlineLevel="0" collapsed="false">
      <c r="A5250" s="20" t="s">
        <v>10427</v>
      </c>
      <c r="B5250" s="53" t="n">
        <v>449.35</v>
      </c>
    </row>
    <row r="5251" customFormat="false" ht="15.75" hidden="false" customHeight="false" outlineLevel="0" collapsed="false">
      <c r="A5251" s="20" t="s">
        <v>10429</v>
      </c>
      <c r="B5251" s="53" t="n">
        <v>443.51</v>
      </c>
    </row>
    <row r="5252" customFormat="false" ht="15.75" hidden="false" customHeight="false" outlineLevel="0" collapsed="false">
      <c r="A5252" s="20" t="s">
        <v>10430</v>
      </c>
      <c r="B5252" s="53" t="n">
        <v>987.79</v>
      </c>
    </row>
    <row r="5253" customFormat="false" ht="15.75" hidden="false" customHeight="false" outlineLevel="0" collapsed="false">
      <c r="A5253" s="20" t="s">
        <v>10432</v>
      </c>
      <c r="B5253" s="53" t="n">
        <v>981.24</v>
      </c>
    </row>
    <row r="5254" customFormat="false" ht="15.75" hidden="false" customHeight="false" outlineLevel="0" collapsed="false">
      <c r="A5254" s="20" t="s">
        <v>10433</v>
      </c>
      <c r="B5254" s="53" t="n">
        <v>1209.29</v>
      </c>
    </row>
    <row r="5255" customFormat="false" ht="15.75" hidden="false" customHeight="false" outlineLevel="0" collapsed="false">
      <c r="A5255" s="20" t="s">
        <v>10435</v>
      </c>
      <c r="B5255" s="53" t="n">
        <v>1202.03</v>
      </c>
    </row>
    <row r="5256" customFormat="false" ht="15.75" hidden="false" customHeight="false" outlineLevel="0" collapsed="false">
      <c r="A5256" s="20" t="s">
        <v>10436</v>
      </c>
      <c r="B5256" s="53" t="n">
        <v>1213.14</v>
      </c>
    </row>
    <row r="5257" customFormat="false" ht="15.75" hidden="false" customHeight="false" outlineLevel="0" collapsed="false">
      <c r="A5257" s="20" t="s">
        <v>10438</v>
      </c>
      <c r="B5257" s="53" t="n">
        <v>1205.52</v>
      </c>
    </row>
    <row r="5258" customFormat="false" ht="15.75" hidden="false" customHeight="false" outlineLevel="0" collapsed="false">
      <c r="A5258" s="20" t="s">
        <v>10439</v>
      </c>
      <c r="B5258" s="53" t="n">
        <v>2848.81</v>
      </c>
    </row>
    <row r="5259" customFormat="false" ht="15.75" hidden="false" customHeight="false" outlineLevel="0" collapsed="false">
      <c r="A5259" s="20" t="s">
        <v>10441</v>
      </c>
      <c r="B5259" s="53" t="n">
        <v>2840.49</v>
      </c>
    </row>
    <row r="5260" customFormat="false" ht="15.75" hidden="false" customHeight="false" outlineLevel="0" collapsed="false">
      <c r="A5260" s="20" t="s">
        <v>10442</v>
      </c>
      <c r="B5260" s="53" t="n">
        <v>3399.56</v>
      </c>
    </row>
    <row r="5261" customFormat="false" ht="15.75" hidden="false" customHeight="false" outlineLevel="0" collapsed="false">
      <c r="A5261" s="20" t="s">
        <v>10444</v>
      </c>
      <c r="B5261" s="53" t="n">
        <v>3390.02</v>
      </c>
    </row>
    <row r="5262" customFormat="false" ht="15.75" hidden="false" customHeight="false" outlineLevel="0" collapsed="false">
      <c r="A5262" s="20" t="s">
        <v>10445</v>
      </c>
      <c r="B5262" s="53" t="n">
        <v>5057.53</v>
      </c>
    </row>
    <row r="5263" customFormat="false" ht="15.75" hidden="false" customHeight="false" outlineLevel="0" collapsed="false">
      <c r="A5263" s="20" t="s">
        <v>10447</v>
      </c>
      <c r="B5263" s="53" t="n">
        <v>5047.16</v>
      </c>
    </row>
    <row r="5264" customFormat="false" ht="15.75" hidden="false" customHeight="false" outlineLevel="0" collapsed="false">
      <c r="A5264" s="20" t="s">
        <v>10448</v>
      </c>
      <c r="B5264" s="53" t="n">
        <v>5886.87</v>
      </c>
    </row>
    <row r="5265" customFormat="false" ht="15.75" hidden="false" customHeight="false" outlineLevel="0" collapsed="false">
      <c r="A5265" s="20" t="s">
        <v>10450</v>
      </c>
      <c r="B5265" s="53" t="n">
        <v>5875.15</v>
      </c>
    </row>
    <row r="5266" customFormat="false" ht="15.75" hidden="false" customHeight="false" outlineLevel="0" collapsed="false">
      <c r="A5266" s="20" t="s">
        <v>10451</v>
      </c>
      <c r="B5266" s="53" t="n">
        <v>8471.23</v>
      </c>
    </row>
    <row r="5267" customFormat="false" ht="15.75" hidden="false" customHeight="false" outlineLevel="0" collapsed="false">
      <c r="A5267" s="20" t="s">
        <v>10453</v>
      </c>
      <c r="B5267" s="53" t="n">
        <v>8458.53</v>
      </c>
    </row>
    <row r="5268" customFormat="false" ht="15.75" hidden="false" customHeight="false" outlineLevel="0" collapsed="false">
      <c r="A5268" s="20" t="s">
        <v>10454</v>
      </c>
      <c r="B5268" s="53" t="n">
        <v>9864.75</v>
      </c>
    </row>
    <row r="5269" customFormat="false" ht="15.75" hidden="false" customHeight="false" outlineLevel="0" collapsed="false">
      <c r="A5269" s="20" t="s">
        <v>10456</v>
      </c>
      <c r="B5269" s="53" t="n">
        <v>9849.45</v>
      </c>
    </row>
    <row r="5270" customFormat="false" ht="15.75" hidden="false" customHeight="false" outlineLevel="0" collapsed="false">
      <c r="A5270" s="20" t="s">
        <v>10457</v>
      </c>
      <c r="B5270" s="53" t="n">
        <v>84.22</v>
      </c>
    </row>
    <row r="5271" customFormat="false" ht="15.75" hidden="false" customHeight="false" outlineLevel="0" collapsed="false">
      <c r="A5271" s="20" t="s">
        <v>10462</v>
      </c>
      <c r="B5271" s="53" t="n">
        <v>82.25</v>
      </c>
    </row>
    <row r="5272" customFormat="false" ht="15.75" hidden="false" customHeight="false" outlineLevel="0" collapsed="false">
      <c r="A5272" s="20" t="s">
        <v>10463</v>
      </c>
      <c r="B5272" s="53" t="n">
        <v>85.15</v>
      </c>
    </row>
    <row r="5273" customFormat="false" ht="15.75" hidden="false" customHeight="false" outlineLevel="0" collapsed="false">
      <c r="A5273" s="20" t="s">
        <v>10466</v>
      </c>
      <c r="B5273" s="53" t="n">
        <v>83.13</v>
      </c>
    </row>
    <row r="5274" customFormat="false" ht="15.75" hidden="false" customHeight="false" outlineLevel="0" collapsed="false">
      <c r="A5274" s="20" t="s">
        <v>10467</v>
      </c>
      <c r="B5274" s="53" t="n">
        <v>162.9</v>
      </c>
    </row>
    <row r="5275" customFormat="false" ht="15.75" hidden="false" customHeight="false" outlineLevel="0" collapsed="false">
      <c r="A5275" s="20" t="s">
        <v>10469</v>
      </c>
      <c r="B5275" s="53" t="n">
        <v>159.68</v>
      </c>
    </row>
    <row r="5276" customFormat="false" ht="15.75" hidden="false" customHeight="false" outlineLevel="0" collapsed="false">
      <c r="A5276" s="20" t="s">
        <v>10470</v>
      </c>
      <c r="B5276" s="53" t="n">
        <v>196.42</v>
      </c>
    </row>
    <row r="5277" customFormat="false" ht="15.75" hidden="false" customHeight="false" outlineLevel="0" collapsed="false">
      <c r="A5277" s="20" t="s">
        <v>10472</v>
      </c>
      <c r="B5277" s="53" t="n">
        <v>192.72</v>
      </c>
    </row>
    <row r="5278" customFormat="false" ht="15.75" hidden="false" customHeight="false" outlineLevel="0" collapsed="false">
      <c r="A5278" s="20" t="s">
        <v>10473</v>
      </c>
      <c r="B5278" s="53" t="n">
        <v>241.27</v>
      </c>
    </row>
    <row r="5279" customFormat="false" ht="15.75" hidden="false" customHeight="false" outlineLevel="0" collapsed="false">
      <c r="A5279" s="20" t="s">
        <v>10475</v>
      </c>
      <c r="B5279" s="53" t="n">
        <v>237.2</v>
      </c>
    </row>
    <row r="5280" customFormat="false" ht="15.75" hidden="false" customHeight="false" outlineLevel="0" collapsed="false">
      <c r="A5280" s="20" t="s">
        <v>10476</v>
      </c>
      <c r="B5280" s="53" t="n">
        <v>332.88</v>
      </c>
    </row>
    <row r="5281" customFormat="false" ht="15.75" hidden="false" customHeight="false" outlineLevel="0" collapsed="false">
      <c r="A5281" s="20" t="s">
        <v>10478</v>
      </c>
      <c r="B5281" s="53" t="n">
        <v>327.93</v>
      </c>
    </row>
    <row r="5282" customFormat="false" ht="15.75" hidden="false" customHeight="false" outlineLevel="0" collapsed="false">
      <c r="A5282" s="20" t="s">
        <v>10479</v>
      </c>
      <c r="B5282" s="53" t="n">
        <v>348.3</v>
      </c>
    </row>
    <row r="5283" customFormat="false" ht="15.75" hidden="false" customHeight="false" outlineLevel="0" collapsed="false">
      <c r="A5283" s="20" t="s">
        <v>10481</v>
      </c>
      <c r="B5283" s="53" t="n">
        <v>343.3</v>
      </c>
    </row>
    <row r="5284" customFormat="false" ht="15.75" hidden="false" customHeight="false" outlineLevel="0" collapsed="false">
      <c r="A5284" s="20" t="s">
        <v>10482</v>
      </c>
      <c r="B5284" s="53" t="n">
        <v>451.84</v>
      </c>
    </row>
    <row r="5285" customFormat="false" ht="15.75" hidden="false" customHeight="false" outlineLevel="0" collapsed="false">
      <c r="A5285" s="20" t="s">
        <v>10484</v>
      </c>
      <c r="B5285" s="53" t="n">
        <v>445.9</v>
      </c>
    </row>
    <row r="5286" customFormat="false" ht="15.75" hidden="false" customHeight="false" outlineLevel="0" collapsed="false">
      <c r="A5286" s="20" t="s">
        <v>10485</v>
      </c>
      <c r="B5286" s="53" t="n">
        <v>990.78</v>
      </c>
    </row>
    <row r="5287" customFormat="false" ht="15.75" hidden="false" customHeight="false" outlineLevel="0" collapsed="false">
      <c r="A5287" s="20" t="s">
        <v>10487</v>
      </c>
      <c r="B5287" s="53" t="n">
        <v>984.12</v>
      </c>
    </row>
    <row r="5288" customFormat="false" ht="15.75" hidden="false" customHeight="false" outlineLevel="0" collapsed="false">
      <c r="A5288" s="20" t="s">
        <v>10488</v>
      </c>
      <c r="B5288" s="53" t="n">
        <v>1213.02</v>
      </c>
    </row>
    <row r="5289" customFormat="false" ht="15.75" hidden="false" customHeight="false" outlineLevel="0" collapsed="false">
      <c r="A5289" s="20" t="s">
        <v>10490</v>
      </c>
      <c r="B5289" s="53" t="n">
        <v>1205.63</v>
      </c>
    </row>
    <row r="5290" customFormat="false" ht="15.75" hidden="false" customHeight="false" outlineLevel="0" collapsed="false">
      <c r="A5290" s="20" t="s">
        <v>10491</v>
      </c>
      <c r="B5290" s="53" t="n">
        <v>1219.77</v>
      </c>
    </row>
    <row r="5291" customFormat="false" ht="15.75" hidden="false" customHeight="false" outlineLevel="0" collapsed="false">
      <c r="A5291" s="20" t="s">
        <v>10493</v>
      </c>
      <c r="B5291" s="53" t="n">
        <v>1211.9</v>
      </c>
    </row>
    <row r="5292" customFormat="false" ht="15.75" hidden="false" customHeight="false" outlineLevel="0" collapsed="false">
      <c r="A5292" s="20" t="s">
        <v>10494</v>
      </c>
      <c r="B5292" s="53" t="n">
        <v>2858.83</v>
      </c>
    </row>
    <row r="5293" customFormat="false" ht="15.75" hidden="false" customHeight="false" outlineLevel="0" collapsed="false">
      <c r="A5293" s="20" t="s">
        <v>10496</v>
      </c>
      <c r="B5293" s="53" t="n">
        <v>2850.13</v>
      </c>
    </row>
    <row r="5294" customFormat="false" ht="15.75" hidden="false" customHeight="false" outlineLevel="0" collapsed="false">
      <c r="A5294" s="20" t="s">
        <v>10497</v>
      </c>
      <c r="B5294" s="53" t="n">
        <v>3416.21</v>
      </c>
    </row>
    <row r="5295" customFormat="false" ht="15.75" hidden="false" customHeight="false" outlineLevel="0" collapsed="false">
      <c r="A5295" s="20" t="s">
        <v>10499</v>
      </c>
      <c r="B5295" s="53" t="n">
        <v>3406.05</v>
      </c>
    </row>
    <row r="5296" customFormat="false" ht="15.75" hidden="false" customHeight="false" outlineLevel="0" collapsed="false">
      <c r="A5296" s="20" t="s">
        <v>10500</v>
      </c>
      <c r="B5296" s="53" t="n">
        <v>5076.5</v>
      </c>
    </row>
    <row r="5297" customFormat="false" ht="15.75" hidden="false" customHeight="false" outlineLevel="0" collapsed="false">
      <c r="A5297" s="20" t="s">
        <v>10502</v>
      </c>
      <c r="B5297" s="53" t="n">
        <v>5065.39</v>
      </c>
    </row>
    <row r="5298" customFormat="false" ht="15.75" hidden="false" customHeight="false" outlineLevel="0" collapsed="false">
      <c r="A5298" s="20" t="s">
        <v>10503</v>
      </c>
      <c r="B5298" s="53" t="n">
        <v>5915.01</v>
      </c>
    </row>
    <row r="5299" customFormat="false" ht="15.75" hidden="false" customHeight="false" outlineLevel="0" collapsed="false">
      <c r="A5299" s="20" t="s">
        <v>10505</v>
      </c>
      <c r="B5299" s="53" t="n">
        <v>5902.23</v>
      </c>
    </row>
    <row r="5300" customFormat="false" ht="15.75" hidden="false" customHeight="false" outlineLevel="0" collapsed="false">
      <c r="A5300" s="20" t="s">
        <v>10506</v>
      </c>
      <c r="B5300" s="53" t="n">
        <v>8543.45</v>
      </c>
    </row>
    <row r="5301" customFormat="false" ht="15.75" hidden="false" customHeight="false" outlineLevel="0" collapsed="false">
      <c r="A5301" s="20" t="s">
        <v>10508</v>
      </c>
      <c r="B5301" s="53" t="n">
        <v>8528.6</v>
      </c>
    </row>
    <row r="5302" customFormat="false" ht="15.75" hidden="false" customHeight="false" outlineLevel="0" collapsed="false">
      <c r="A5302" s="20" t="s">
        <v>10509</v>
      </c>
      <c r="B5302" s="53" t="n">
        <v>9961.03</v>
      </c>
    </row>
    <row r="5303" customFormat="false" ht="15.75" hidden="false" customHeight="false" outlineLevel="0" collapsed="false">
      <c r="A5303" s="20" t="s">
        <v>10511</v>
      </c>
      <c r="B5303" s="53" t="n">
        <v>9942.77</v>
      </c>
    </row>
    <row r="5304" customFormat="false" ht="15.75" hidden="false" customHeight="false" outlineLevel="0" collapsed="false">
      <c r="A5304" s="20" t="s">
        <v>10512</v>
      </c>
      <c r="B5304" s="53" t="n">
        <v>2654.64</v>
      </c>
    </row>
    <row r="5305" customFormat="false" ht="15.75" hidden="false" customHeight="false" outlineLevel="0" collapsed="false">
      <c r="A5305" s="20" t="s">
        <v>10519</v>
      </c>
      <c r="B5305" s="53" t="n">
        <v>2483.92</v>
      </c>
    </row>
    <row r="5306" customFormat="false" ht="15.75" hidden="false" customHeight="false" outlineLevel="0" collapsed="false">
      <c r="A5306" s="20" t="s">
        <v>10520</v>
      </c>
      <c r="B5306" s="53" t="n">
        <v>2784.58</v>
      </c>
    </row>
    <row r="5307" customFormat="false" ht="15.75" hidden="false" customHeight="false" outlineLevel="0" collapsed="false">
      <c r="A5307" s="20" t="s">
        <v>10524</v>
      </c>
      <c r="B5307" s="53" t="n">
        <v>2604.55</v>
      </c>
    </row>
    <row r="5308" customFormat="false" ht="15.75" hidden="false" customHeight="false" outlineLevel="0" collapsed="false">
      <c r="A5308" s="20" t="s">
        <v>10525</v>
      </c>
      <c r="B5308" s="53" t="n">
        <v>3109.26</v>
      </c>
    </row>
    <row r="5309" customFormat="false" ht="15.75" hidden="false" customHeight="false" outlineLevel="0" collapsed="false">
      <c r="A5309" s="20" t="s">
        <v>10528</v>
      </c>
      <c r="B5309" s="53" t="n">
        <v>2911.09</v>
      </c>
    </row>
    <row r="5310" customFormat="false" ht="15.75" hidden="false" customHeight="false" outlineLevel="0" collapsed="false">
      <c r="A5310" s="20" t="s">
        <v>10529</v>
      </c>
      <c r="B5310" s="53" t="n">
        <v>3463.16</v>
      </c>
    </row>
    <row r="5311" customFormat="false" ht="15.75" hidden="false" customHeight="false" outlineLevel="0" collapsed="false">
      <c r="A5311" s="20" t="s">
        <v>10532</v>
      </c>
      <c r="B5311" s="53" t="n">
        <v>3240.43</v>
      </c>
    </row>
    <row r="5312" customFormat="false" ht="15.75" hidden="false" customHeight="false" outlineLevel="0" collapsed="false">
      <c r="A5312" s="20" t="s">
        <v>10533</v>
      </c>
      <c r="B5312" s="53" t="n">
        <v>3766.92</v>
      </c>
    </row>
    <row r="5313" customFormat="false" ht="15.75" hidden="false" customHeight="false" outlineLevel="0" collapsed="false">
      <c r="A5313" s="20" t="s">
        <v>10536</v>
      </c>
      <c r="B5313" s="53" t="n">
        <v>3523.06</v>
      </c>
    </row>
    <row r="5314" customFormat="false" ht="15.75" hidden="false" customHeight="false" outlineLevel="0" collapsed="false">
      <c r="A5314" s="20" t="s">
        <v>10537</v>
      </c>
      <c r="B5314" s="53" t="n">
        <v>4325.05</v>
      </c>
    </row>
    <row r="5315" customFormat="false" ht="15.75" hidden="false" customHeight="false" outlineLevel="0" collapsed="false">
      <c r="A5315" s="20" t="s">
        <v>10540</v>
      </c>
      <c r="B5315" s="53" t="n">
        <v>4043.95</v>
      </c>
    </row>
    <row r="5316" customFormat="false" ht="15.75" hidden="false" customHeight="false" outlineLevel="0" collapsed="false">
      <c r="A5316" s="20" t="s">
        <v>10541</v>
      </c>
      <c r="B5316" s="53" t="n">
        <v>4788.36</v>
      </c>
    </row>
    <row r="5317" customFormat="false" ht="15.75" hidden="false" customHeight="false" outlineLevel="0" collapsed="false">
      <c r="A5317" s="20" t="s">
        <v>10544</v>
      </c>
      <c r="B5317" s="53" t="n">
        <v>4477.91</v>
      </c>
    </row>
    <row r="5318" customFormat="false" ht="15.75" hidden="false" customHeight="false" outlineLevel="0" collapsed="false">
      <c r="A5318" s="20" t="s">
        <v>10545</v>
      </c>
      <c r="B5318" s="53" t="n">
        <v>5269.83</v>
      </c>
    </row>
    <row r="5319" customFormat="false" ht="15.75" hidden="false" customHeight="false" outlineLevel="0" collapsed="false">
      <c r="A5319" s="20" t="s">
        <v>10548</v>
      </c>
      <c r="B5319" s="53" t="n">
        <v>4930.03</v>
      </c>
    </row>
    <row r="5320" customFormat="false" ht="15.75" hidden="false" customHeight="false" outlineLevel="0" collapsed="false">
      <c r="A5320" s="20" t="s">
        <v>10549</v>
      </c>
      <c r="B5320" s="53" t="n">
        <v>5881.14</v>
      </c>
    </row>
    <row r="5321" customFormat="false" ht="15.75" hidden="false" customHeight="false" outlineLevel="0" collapsed="false">
      <c r="A5321" s="20" t="s">
        <v>10552</v>
      </c>
      <c r="B5321" s="53" t="n">
        <v>5502.75</v>
      </c>
    </row>
    <row r="5322" customFormat="false" ht="15.75" hidden="false" customHeight="false" outlineLevel="0" collapsed="false">
      <c r="A5322" s="20" t="s">
        <v>10553</v>
      </c>
      <c r="B5322" s="53" t="n">
        <v>1943.9</v>
      </c>
    </row>
    <row r="5323" customFormat="false" ht="15.75" hidden="false" customHeight="false" outlineLevel="0" collapsed="false">
      <c r="A5323" s="20" t="s">
        <v>10560</v>
      </c>
      <c r="B5323" s="53" t="n">
        <v>1817.28</v>
      </c>
    </row>
    <row r="5324" customFormat="false" ht="15.75" hidden="false" customHeight="false" outlineLevel="0" collapsed="false">
      <c r="A5324" s="20" t="s">
        <v>10561</v>
      </c>
      <c r="B5324" s="53" t="n">
        <v>2240.21</v>
      </c>
    </row>
    <row r="5325" customFormat="false" ht="15.75" hidden="false" customHeight="false" outlineLevel="0" collapsed="false">
      <c r="A5325" s="20" t="s">
        <v>10567</v>
      </c>
      <c r="B5325" s="53" t="n">
        <v>2096.96</v>
      </c>
    </row>
    <row r="5326" customFormat="false" ht="15.75" hidden="false" customHeight="false" outlineLevel="0" collapsed="false">
      <c r="A5326" s="20" t="s">
        <v>10568</v>
      </c>
      <c r="B5326" s="53" t="n">
        <v>2431.38</v>
      </c>
    </row>
    <row r="5327" customFormat="false" ht="15.75" hidden="false" customHeight="false" outlineLevel="0" collapsed="false">
      <c r="A5327" s="20" t="s">
        <v>10570</v>
      </c>
      <c r="B5327" s="53" t="n">
        <v>2275.64</v>
      </c>
    </row>
    <row r="5328" customFormat="false" ht="15.75" hidden="false" customHeight="false" outlineLevel="0" collapsed="false">
      <c r="A5328" s="20" t="s">
        <v>10571</v>
      </c>
      <c r="B5328" s="53" t="n">
        <v>2739.54</v>
      </c>
    </row>
    <row r="5329" customFormat="false" ht="15.75" hidden="false" customHeight="false" outlineLevel="0" collapsed="false">
      <c r="A5329" s="20" t="s">
        <v>10573</v>
      </c>
      <c r="B5329" s="53" t="n">
        <v>2561.24</v>
      </c>
    </row>
    <row r="5330" customFormat="false" ht="15.75" hidden="false" customHeight="false" outlineLevel="0" collapsed="false">
      <c r="A5330" s="20" t="s">
        <v>10574</v>
      </c>
      <c r="B5330" s="53" t="n">
        <v>3200.73</v>
      </c>
    </row>
    <row r="5331" customFormat="false" ht="15.75" hidden="false" customHeight="false" outlineLevel="0" collapsed="false">
      <c r="A5331" s="20" t="s">
        <v>10576</v>
      </c>
      <c r="B5331" s="53" t="n">
        <v>2994.15</v>
      </c>
    </row>
    <row r="5332" customFormat="false" ht="15.75" hidden="false" customHeight="false" outlineLevel="0" collapsed="false">
      <c r="A5332" s="20" t="s">
        <v>10577</v>
      </c>
      <c r="B5332" s="53" t="n">
        <v>3535.39</v>
      </c>
    </row>
    <row r="5333" customFormat="false" ht="15.75" hidden="false" customHeight="false" outlineLevel="0" collapsed="false">
      <c r="A5333" s="20" t="s">
        <v>10579</v>
      </c>
      <c r="B5333" s="53" t="n">
        <v>3303.53</v>
      </c>
    </row>
    <row r="5334" customFormat="false" ht="15.75" hidden="false" customHeight="false" outlineLevel="0" collapsed="false">
      <c r="A5334" s="20" t="s">
        <v>10580</v>
      </c>
      <c r="B5334" s="53" t="n">
        <v>3835.91</v>
      </c>
    </row>
    <row r="5335" customFormat="false" ht="15.75" hidden="false" customHeight="false" outlineLevel="0" collapsed="false">
      <c r="A5335" s="20" t="s">
        <v>10582</v>
      </c>
      <c r="B5335" s="53" t="n">
        <v>3585.16</v>
      </c>
    </row>
    <row r="5336" customFormat="false" ht="15.75" hidden="false" customHeight="false" outlineLevel="0" collapsed="false">
      <c r="A5336" s="20" t="s">
        <v>10583</v>
      </c>
      <c r="B5336" s="53" t="n">
        <v>4133.1</v>
      </c>
    </row>
    <row r="5337" customFormat="false" ht="15.75" hidden="false" customHeight="false" outlineLevel="0" collapsed="false">
      <c r="A5337" s="20" t="s">
        <v>10585</v>
      </c>
      <c r="B5337" s="53" t="n">
        <v>3863.92</v>
      </c>
    </row>
    <row r="5338" customFormat="false" ht="15.75" hidden="false" customHeight="false" outlineLevel="0" collapsed="false">
      <c r="A5338" s="20" t="s">
        <v>10586</v>
      </c>
      <c r="B5338" s="53" t="n">
        <v>1867.63</v>
      </c>
    </row>
    <row r="5339" customFormat="false" ht="15.75" hidden="false" customHeight="false" outlineLevel="0" collapsed="false">
      <c r="A5339" s="20" t="s">
        <v>10591</v>
      </c>
      <c r="B5339" s="53" t="n">
        <v>1735.49</v>
      </c>
    </row>
    <row r="5340" customFormat="false" ht="15.75" hidden="false" customHeight="false" outlineLevel="0" collapsed="false">
      <c r="A5340" s="20" t="s">
        <v>10592</v>
      </c>
      <c r="B5340" s="53" t="n">
        <v>1709.11</v>
      </c>
    </row>
    <row r="5341" customFormat="false" ht="15.75" hidden="false" customHeight="false" outlineLevel="0" collapsed="false">
      <c r="A5341" s="20" t="s">
        <v>10595</v>
      </c>
      <c r="B5341" s="53" t="n">
        <v>1588.94</v>
      </c>
    </row>
    <row r="5342" customFormat="false" ht="15.75" hidden="false" customHeight="false" outlineLevel="0" collapsed="false">
      <c r="A5342" s="20" t="s">
        <v>10596</v>
      </c>
      <c r="B5342" s="53" t="n">
        <v>1620.75</v>
      </c>
    </row>
    <row r="5343" customFormat="false" ht="15.75" hidden="false" customHeight="false" outlineLevel="0" collapsed="false">
      <c r="A5343" s="20" t="s">
        <v>10599</v>
      </c>
      <c r="B5343" s="53" t="n">
        <v>1505.66</v>
      </c>
    </row>
    <row r="5344" customFormat="false" ht="15.75" hidden="false" customHeight="false" outlineLevel="0" collapsed="false">
      <c r="A5344" s="20" t="s">
        <v>10600</v>
      </c>
      <c r="B5344" s="53" t="n">
        <v>1423.1</v>
      </c>
    </row>
    <row r="5345" customFormat="false" ht="15.75" hidden="false" customHeight="false" outlineLevel="0" collapsed="false">
      <c r="A5345" s="20" t="s">
        <v>10603</v>
      </c>
      <c r="B5345" s="53" t="n">
        <v>1323.79</v>
      </c>
    </row>
    <row r="5346" customFormat="false" ht="15.75" hidden="false" customHeight="false" outlineLevel="0" collapsed="false">
      <c r="A5346" s="20" t="s">
        <v>10604</v>
      </c>
      <c r="B5346" s="53" t="n">
        <v>1365.27</v>
      </c>
    </row>
    <row r="5347" customFormat="false" ht="15.75" hidden="false" customHeight="false" outlineLevel="0" collapsed="false">
      <c r="A5347" s="20" t="s">
        <v>10607</v>
      </c>
      <c r="B5347" s="53" t="n">
        <v>1269.38</v>
      </c>
    </row>
    <row r="5348" customFormat="false" ht="15.75" hidden="false" customHeight="false" outlineLevel="0" collapsed="false">
      <c r="A5348" s="20" t="s">
        <v>10608</v>
      </c>
      <c r="B5348" s="53" t="n">
        <v>4371.44</v>
      </c>
    </row>
    <row r="5349" customFormat="false" ht="15.75" hidden="false" customHeight="false" outlineLevel="0" collapsed="false">
      <c r="A5349" s="20" t="s">
        <v>311</v>
      </c>
      <c r="B5349" s="53" t="n">
        <v>3975.26</v>
      </c>
    </row>
    <row r="5350" customFormat="false" ht="15.75" hidden="false" customHeight="false" outlineLevel="0" collapsed="false">
      <c r="A5350" s="20" t="s">
        <v>10615</v>
      </c>
      <c r="B5350" s="53" t="n">
        <v>4792.91</v>
      </c>
    </row>
    <row r="5351" customFormat="false" ht="15.75" hidden="false" customHeight="false" outlineLevel="0" collapsed="false">
      <c r="A5351" s="20" t="s">
        <v>10621</v>
      </c>
      <c r="B5351" s="53" t="n">
        <v>4358.21</v>
      </c>
    </row>
    <row r="5352" customFormat="false" ht="15.75" hidden="false" customHeight="false" outlineLevel="0" collapsed="false">
      <c r="A5352" s="20" t="s">
        <v>10622</v>
      </c>
      <c r="B5352" s="53" t="n">
        <v>5248.52</v>
      </c>
    </row>
    <row r="5353" customFormat="false" ht="15.75" hidden="false" customHeight="false" outlineLevel="0" collapsed="false">
      <c r="A5353" s="20" t="s">
        <v>10624</v>
      </c>
      <c r="B5353" s="53" t="n">
        <v>4775.59</v>
      </c>
    </row>
    <row r="5354" customFormat="false" ht="15.75" hidden="false" customHeight="false" outlineLevel="0" collapsed="false">
      <c r="A5354" s="20" t="s">
        <v>10625</v>
      </c>
      <c r="B5354" s="53" t="n">
        <v>5719.91</v>
      </c>
    </row>
    <row r="5355" customFormat="false" ht="15.75" hidden="false" customHeight="false" outlineLevel="0" collapsed="false">
      <c r="A5355" s="20" t="s">
        <v>10627</v>
      </c>
      <c r="B5355" s="53" t="n">
        <v>5207.37</v>
      </c>
    </row>
    <row r="5356" customFormat="false" ht="15.75" hidden="false" customHeight="false" outlineLevel="0" collapsed="false">
      <c r="A5356" s="20" t="s">
        <v>10628</v>
      </c>
      <c r="B5356" s="53" t="n">
        <v>6369.33</v>
      </c>
    </row>
    <row r="5357" customFormat="false" ht="15.75" hidden="false" customHeight="false" outlineLevel="0" collapsed="false">
      <c r="A5357" s="20" t="s">
        <v>10630</v>
      </c>
      <c r="B5357" s="53" t="n">
        <v>5797.34</v>
      </c>
    </row>
    <row r="5358" customFormat="false" ht="15.75" hidden="false" customHeight="false" outlineLevel="0" collapsed="false">
      <c r="A5358" s="20" t="s">
        <v>10631</v>
      </c>
      <c r="B5358" s="53" t="n">
        <v>6979.35</v>
      </c>
    </row>
    <row r="5359" customFormat="false" ht="15.75" hidden="false" customHeight="false" outlineLevel="0" collapsed="false">
      <c r="A5359" s="20" t="s">
        <v>10633</v>
      </c>
      <c r="B5359" s="53" t="n">
        <v>6348.21</v>
      </c>
    </row>
    <row r="5360" customFormat="false" ht="15.75" hidden="false" customHeight="false" outlineLevel="0" collapsed="false">
      <c r="A5360" s="20" t="s">
        <v>10634</v>
      </c>
      <c r="B5360" s="53" t="n">
        <v>7121.94</v>
      </c>
    </row>
    <row r="5361" customFormat="false" ht="15.75" hidden="false" customHeight="false" outlineLevel="0" collapsed="false">
      <c r="A5361" s="20" t="s">
        <v>10636</v>
      </c>
      <c r="B5361" s="53" t="n">
        <v>6485.44</v>
      </c>
    </row>
    <row r="5362" customFormat="false" ht="15.75" hidden="false" customHeight="false" outlineLevel="0" collapsed="false">
      <c r="A5362" s="20" t="s">
        <v>10637</v>
      </c>
      <c r="B5362" s="53" t="n">
        <v>7268.08</v>
      </c>
    </row>
    <row r="5363" customFormat="false" ht="15.75" hidden="false" customHeight="false" outlineLevel="0" collapsed="false">
      <c r="A5363" s="20" t="s">
        <v>10639</v>
      </c>
      <c r="B5363" s="53" t="n">
        <v>6625.16</v>
      </c>
    </row>
    <row r="5364" customFormat="false" ht="15.75" hidden="false" customHeight="false" outlineLevel="0" collapsed="false">
      <c r="A5364" s="20" t="s">
        <v>10640</v>
      </c>
      <c r="B5364" s="53" t="n">
        <v>7660.9</v>
      </c>
    </row>
    <row r="5365" customFormat="false" ht="15.75" hidden="false" customHeight="false" outlineLevel="0" collapsed="false">
      <c r="A5365" s="20" t="s">
        <v>10642</v>
      </c>
      <c r="B5365" s="53" t="n">
        <v>7002.03</v>
      </c>
    </row>
    <row r="5366" customFormat="false" ht="15.75" hidden="false" customHeight="false" outlineLevel="0" collapsed="false">
      <c r="A5366" s="20" t="s">
        <v>10643</v>
      </c>
      <c r="B5366" s="53" t="n">
        <v>8015.47</v>
      </c>
    </row>
    <row r="5367" customFormat="false" ht="15.75" hidden="false" customHeight="false" outlineLevel="0" collapsed="false">
      <c r="A5367" s="20" t="s">
        <v>10647</v>
      </c>
      <c r="B5367" s="53" t="n">
        <v>7324.25</v>
      </c>
    </row>
    <row r="5368" customFormat="false" ht="15.75" hidden="false" customHeight="false" outlineLevel="0" collapsed="false">
      <c r="A5368" s="20" t="s">
        <v>10648</v>
      </c>
      <c r="B5368" s="53" t="n">
        <v>8405.42</v>
      </c>
    </row>
    <row r="5369" customFormat="false" ht="15.75" hidden="false" customHeight="false" outlineLevel="0" collapsed="false">
      <c r="A5369" s="20" t="s">
        <v>10650</v>
      </c>
      <c r="B5369" s="53" t="n">
        <v>7682.08</v>
      </c>
    </row>
    <row r="5370" customFormat="false" ht="15.75" hidden="false" customHeight="false" outlineLevel="0" collapsed="false">
      <c r="A5370" s="20" t="s">
        <v>10651</v>
      </c>
      <c r="B5370" s="53" t="n">
        <v>8797.07</v>
      </c>
    </row>
    <row r="5371" customFormat="false" ht="15.75" hidden="false" customHeight="false" outlineLevel="0" collapsed="false">
      <c r="A5371" s="20" t="s">
        <v>10653</v>
      </c>
      <c r="B5371" s="53" t="n">
        <v>8041.38</v>
      </c>
    </row>
    <row r="5372" customFormat="false" ht="15.75" hidden="false" customHeight="false" outlineLevel="0" collapsed="false">
      <c r="A5372" s="20" t="s">
        <v>10654</v>
      </c>
      <c r="B5372" s="53" t="n">
        <v>9188.64</v>
      </c>
    </row>
    <row r="5373" customFormat="false" ht="15.75" hidden="false" customHeight="false" outlineLevel="0" collapsed="false">
      <c r="A5373" s="20" t="s">
        <v>10656</v>
      </c>
      <c r="B5373" s="53" t="n">
        <v>8400.6</v>
      </c>
    </row>
    <row r="5374" customFormat="false" ht="15.75" hidden="false" customHeight="false" outlineLevel="0" collapsed="false">
      <c r="A5374" s="20" t="s">
        <v>10657</v>
      </c>
      <c r="B5374" s="53" t="n">
        <v>9541.59</v>
      </c>
    </row>
    <row r="5375" customFormat="false" ht="15.75" hidden="false" customHeight="false" outlineLevel="0" collapsed="false">
      <c r="A5375" s="20" t="s">
        <v>10659</v>
      </c>
      <c r="B5375" s="53" t="n">
        <v>8721.43</v>
      </c>
    </row>
    <row r="5376" customFormat="false" ht="15.75" hidden="false" customHeight="false" outlineLevel="0" collapsed="false">
      <c r="A5376" s="20" t="s">
        <v>10660</v>
      </c>
      <c r="B5376" s="53" t="n">
        <v>9933.16</v>
      </c>
    </row>
    <row r="5377" customFormat="false" ht="15.75" hidden="false" customHeight="false" outlineLevel="0" collapsed="false">
      <c r="A5377" s="20" t="s">
        <v>10662</v>
      </c>
      <c r="B5377" s="53" t="n">
        <v>9080.65</v>
      </c>
    </row>
    <row r="5378" customFormat="false" ht="15.75" hidden="false" customHeight="false" outlineLevel="0" collapsed="false">
      <c r="A5378" s="20" t="s">
        <v>10663</v>
      </c>
      <c r="B5378" s="53" t="n">
        <v>10324.81</v>
      </c>
    </row>
    <row r="5379" customFormat="false" ht="15.75" hidden="false" customHeight="false" outlineLevel="0" collapsed="false">
      <c r="A5379" s="20" t="s">
        <v>10665</v>
      </c>
      <c r="B5379" s="53" t="n">
        <v>9439.95</v>
      </c>
    </row>
    <row r="5380" customFormat="false" ht="15.75" hidden="false" customHeight="false" outlineLevel="0" collapsed="false">
      <c r="A5380" s="20" t="s">
        <v>10666</v>
      </c>
      <c r="B5380" s="53" t="n">
        <v>10714.76</v>
      </c>
    </row>
    <row r="5381" customFormat="false" ht="15.75" hidden="false" customHeight="false" outlineLevel="0" collapsed="false">
      <c r="A5381" s="20" t="s">
        <v>10668</v>
      </c>
      <c r="B5381" s="53" t="n">
        <v>9797.77</v>
      </c>
    </row>
    <row r="5382" customFormat="false" ht="15.75" hidden="false" customHeight="false" outlineLevel="0" collapsed="false">
      <c r="A5382" s="20" t="s">
        <v>10669</v>
      </c>
      <c r="B5382" s="53" t="n">
        <v>5385.82</v>
      </c>
    </row>
    <row r="5383" customFormat="false" ht="15.75" hidden="false" customHeight="false" outlineLevel="0" collapsed="false">
      <c r="A5383" s="20" t="s">
        <v>10675</v>
      </c>
      <c r="B5383" s="53" t="n">
        <v>4898.45</v>
      </c>
    </row>
    <row r="5384" customFormat="false" ht="15.75" hidden="false" customHeight="false" outlineLevel="0" collapsed="false">
      <c r="A5384" s="20" t="s">
        <v>10676</v>
      </c>
      <c r="B5384" s="53" t="n">
        <v>5877.05</v>
      </c>
    </row>
    <row r="5385" customFormat="false" ht="15.75" hidden="false" customHeight="false" outlineLevel="0" collapsed="false">
      <c r="A5385" s="20" t="s">
        <v>10678</v>
      </c>
      <c r="B5385" s="53" t="n">
        <v>5348.28</v>
      </c>
    </row>
    <row r="5386" customFormat="false" ht="15.75" hidden="false" customHeight="false" outlineLevel="0" collapsed="false">
      <c r="A5386" s="20" t="s">
        <v>10679</v>
      </c>
      <c r="B5386" s="53" t="n">
        <v>6368.47</v>
      </c>
    </row>
    <row r="5387" customFormat="false" ht="15.75" hidden="false" customHeight="false" outlineLevel="0" collapsed="false">
      <c r="A5387" s="20" t="s">
        <v>10681</v>
      </c>
      <c r="B5387" s="53" t="n">
        <v>5798.33</v>
      </c>
    </row>
    <row r="5388" customFormat="false" ht="15.75" hidden="false" customHeight="false" outlineLevel="0" collapsed="false">
      <c r="A5388" s="20" t="s">
        <v>10682</v>
      </c>
      <c r="B5388" s="53" t="n">
        <v>7039.07</v>
      </c>
    </row>
    <row r="5389" customFormat="false" ht="15.75" hidden="false" customHeight="false" outlineLevel="0" collapsed="false">
      <c r="A5389" s="20" t="s">
        <v>10684</v>
      </c>
      <c r="B5389" s="53" t="n">
        <v>6404.89</v>
      </c>
    </row>
    <row r="5390" customFormat="false" ht="15.75" hidden="false" customHeight="false" outlineLevel="0" collapsed="false">
      <c r="A5390" s="20" t="s">
        <v>10685</v>
      </c>
      <c r="B5390" s="53" t="n">
        <v>7725.79</v>
      </c>
    </row>
    <row r="5391" customFormat="false" ht="15.75" hidden="false" customHeight="false" outlineLevel="0" collapsed="false">
      <c r="A5391" s="20" t="s">
        <v>10687</v>
      </c>
      <c r="B5391" s="53" t="n">
        <v>7027.55</v>
      </c>
    </row>
    <row r="5392" customFormat="false" ht="15.75" hidden="false" customHeight="false" outlineLevel="0" collapsed="false">
      <c r="A5392" s="20" t="s">
        <v>10688</v>
      </c>
      <c r="B5392" s="53" t="n">
        <v>8060.12</v>
      </c>
    </row>
    <row r="5393" customFormat="false" ht="15.75" hidden="false" customHeight="false" outlineLevel="0" collapsed="false">
      <c r="A5393" s="20" t="s">
        <v>10690</v>
      </c>
      <c r="B5393" s="53" t="n">
        <v>7341.13</v>
      </c>
    </row>
    <row r="5394" customFormat="false" ht="15.75" hidden="false" customHeight="false" outlineLevel="0" collapsed="false">
      <c r="A5394" s="20" t="s">
        <v>10691</v>
      </c>
      <c r="B5394" s="53" t="n">
        <v>8327.14</v>
      </c>
    </row>
    <row r="5395" customFormat="false" ht="15.75" hidden="false" customHeight="false" outlineLevel="0" collapsed="false">
      <c r="A5395" s="20" t="s">
        <v>10693</v>
      </c>
      <c r="B5395" s="53" t="n">
        <v>7584.2</v>
      </c>
    </row>
    <row r="5396" customFormat="false" ht="15.75" hidden="false" customHeight="false" outlineLevel="0" collapsed="false">
      <c r="A5396" s="20" t="s">
        <v>10694</v>
      </c>
      <c r="B5396" s="53" t="n">
        <v>8672.68</v>
      </c>
    </row>
    <row r="5397" customFormat="false" ht="15.75" hidden="false" customHeight="false" outlineLevel="0" collapsed="false">
      <c r="A5397" s="20" t="s">
        <v>10696</v>
      </c>
      <c r="B5397" s="53" t="n">
        <v>7898.8</v>
      </c>
    </row>
    <row r="5398" customFormat="false" ht="15.75" hidden="false" customHeight="false" outlineLevel="0" collapsed="false">
      <c r="A5398" s="20" t="s">
        <v>10697</v>
      </c>
      <c r="B5398" s="53" t="n">
        <v>8833.23</v>
      </c>
    </row>
    <row r="5399" customFormat="false" ht="15.75" hidden="false" customHeight="false" outlineLevel="0" collapsed="false">
      <c r="A5399" s="20" t="s">
        <v>10699</v>
      </c>
      <c r="B5399" s="53" t="n">
        <v>8067.99</v>
      </c>
    </row>
    <row r="5400" customFormat="false" ht="15.75" hidden="false" customHeight="false" outlineLevel="0" collapsed="false">
      <c r="A5400" s="20" t="s">
        <v>10700</v>
      </c>
      <c r="B5400" s="53" t="n">
        <v>9223.18</v>
      </c>
    </row>
    <row r="5401" customFormat="false" ht="15.75" hidden="false" customHeight="false" outlineLevel="0" collapsed="false">
      <c r="A5401" s="20" t="s">
        <v>10702</v>
      </c>
      <c r="B5401" s="53" t="n">
        <v>8425.81</v>
      </c>
    </row>
    <row r="5402" customFormat="false" ht="15.75" hidden="false" customHeight="false" outlineLevel="0" collapsed="false">
      <c r="A5402" s="20" t="s">
        <v>10703</v>
      </c>
      <c r="B5402" s="53" t="n">
        <v>9614.83</v>
      </c>
    </row>
    <row r="5403" customFormat="false" ht="15.75" hidden="false" customHeight="false" outlineLevel="0" collapsed="false">
      <c r="A5403" s="20" t="s">
        <v>10705</v>
      </c>
      <c r="B5403" s="53" t="n">
        <v>8785.11</v>
      </c>
    </row>
    <row r="5404" customFormat="false" ht="15.75" hidden="false" customHeight="false" outlineLevel="0" collapsed="false">
      <c r="A5404" s="20" t="s">
        <v>10706</v>
      </c>
      <c r="B5404" s="53" t="n">
        <v>9969.4</v>
      </c>
    </row>
    <row r="5405" customFormat="false" ht="15.75" hidden="false" customHeight="false" outlineLevel="0" collapsed="false">
      <c r="A5405" s="20" t="s">
        <v>10708</v>
      </c>
      <c r="B5405" s="53" t="n">
        <v>9107.34</v>
      </c>
    </row>
    <row r="5406" customFormat="false" ht="15.75" hidden="false" customHeight="false" outlineLevel="0" collapsed="false">
      <c r="A5406" s="20" t="s">
        <v>10709</v>
      </c>
      <c r="B5406" s="53" t="n">
        <v>10359.35</v>
      </c>
    </row>
    <row r="5407" customFormat="false" ht="15.75" hidden="false" customHeight="false" outlineLevel="0" collapsed="false">
      <c r="A5407" s="20" t="s">
        <v>10711</v>
      </c>
      <c r="B5407" s="53" t="n">
        <v>9465.16</v>
      </c>
    </row>
    <row r="5408" customFormat="false" ht="15.75" hidden="false" customHeight="false" outlineLevel="0" collapsed="false">
      <c r="A5408" s="20" t="s">
        <v>10712</v>
      </c>
      <c r="B5408" s="53" t="n">
        <v>10750.92</v>
      </c>
    </row>
    <row r="5409" customFormat="false" ht="15.75" hidden="false" customHeight="false" outlineLevel="0" collapsed="false">
      <c r="A5409" s="20" t="s">
        <v>10714</v>
      </c>
      <c r="B5409" s="53" t="n">
        <v>9824.39</v>
      </c>
    </row>
    <row r="5410" customFormat="false" ht="15.75" hidden="false" customHeight="false" outlineLevel="0" collapsed="false">
      <c r="A5410" s="20" t="s">
        <v>10715</v>
      </c>
      <c r="B5410" s="53" t="n">
        <v>11142.57</v>
      </c>
    </row>
    <row r="5411" customFormat="false" ht="15.75" hidden="false" customHeight="false" outlineLevel="0" collapsed="false">
      <c r="A5411" s="20" t="s">
        <v>10717</v>
      </c>
      <c r="B5411" s="53" t="n">
        <v>10183.69</v>
      </c>
    </row>
    <row r="5412" customFormat="false" ht="15.75" hidden="false" customHeight="false" outlineLevel="0" collapsed="false">
      <c r="A5412" s="20" t="s">
        <v>10718</v>
      </c>
      <c r="B5412" s="53" t="n">
        <v>11495.52</v>
      </c>
    </row>
    <row r="5413" customFormat="false" ht="15.75" hidden="false" customHeight="false" outlineLevel="0" collapsed="false">
      <c r="A5413" s="20" t="s">
        <v>10720</v>
      </c>
      <c r="B5413" s="53" t="n">
        <v>10504.51</v>
      </c>
    </row>
    <row r="5414" customFormat="false" ht="15.75" hidden="false" customHeight="false" outlineLevel="0" collapsed="false">
      <c r="A5414" s="20" t="s">
        <v>10721</v>
      </c>
      <c r="B5414" s="53" t="n">
        <v>6137.13</v>
      </c>
    </row>
    <row r="5415" customFormat="false" ht="15.75" hidden="false" customHeight="false" outlineLevel="0" collapsed="false">
      <c r="A5415" s="20" t="s">
        <v>10724</v>
      </c>
      <c r="B5415" s="53" t="n">
        <v>5581.22</v>
      </c>
    </row>
    <row r="5416" customFormat="false" ht="15.75" hidden="false" customHeight="false" outlineLevel="0" collapsed="false">
      <c r="A5416" s="20" t="s">
        <v>10725</v>
      </c>
      <c r="B5416" s="53" t="n">
        <v>6676.28</v>
      </c>
    </row>
    <row r="5417" customFormat="false" ht="15.75" hidden="false" customHeight="false" outlineLevel="0" collapsed="false">
      <c r="A5417" s="20" t="s">
        <v>10727</v>
      </c>
      <c r="B5417" s="53" t="n">
        <v>6074.29</v>
      </c>
    </row>
    <row r="5418" customFormat="false" ht="15.75" hidden="false" customHeight="false" outlineLevel="0" collapsed="false">
      <c r="A5418" s="20" t="s">
        <v>10728</v>
      </c>
      <c r="B5418" s="53" t="n">
        <v>7173.9</v>
      </c>
    </row>
    <row r="5419" customFormat="false" ht="15.75" hidden="false" customHeight="false" outlineLevel="0" collapsed="false">
      <c r="A5419" s="20" t="s">
        <v>10730</v>
      </c>
      <c r="B5419" s="53" t="n">
        <v>6526.54</v>
      </c>
    </row>
    <row r="5420" customFormat="false" ht="15.75" hidden="false" customHeight="false" outlineLevel="0" collapsed="false">
      <c r="A5420" s="20" t="s">
        <v>10731</v>
      </c>
      <c r="B5420" s="53" t="n">
        <v>7753.31</v>
      </c>
    </row>
    <row r="5421" customFormat="false" ht="15.75" hidden="false" customHeight="false" outlineLevel="0" collapsed="false">
      <c r="A5421" s="20" t="s">
        <v>10733</v>
      </c>
      <c r="B5421" s="53" t="n">
        <v>7054.61</v>
      </c>
    </row>
    <row r="5422" customFormat="false" ht="15.75" hidden="false" customHeight="false" outlineLevel="0" collapsed="false">
      <c r="A5422" s="20" t="s">
        <v>10734</v>
      </c>
      <c r="B5422" s="53" t="n">
        <v>8498.26</v>
      </c>
    </row>
    <row r="5423" customFormat="false" ht="15.75" hidden="false" customHeight="false" outlineLevel="0" collapsed="false">
      <c r="A5423" s="20" t="s">
        <v>10736</v>
      </c>
      <c r="B5423" s="53" t="n">
        <v>7730.82</v>
      </c>
    </row>
    <row r="5424" customFormat="false" ht="15.75" hidden="false" customHeight="false" outlineLevel="0" collapsed="false">
      <c r="A5424" s="20" t="s">
        <v>10737</v>
      </c>
      <c r="B5424" s="53" t="n">
        <v>9019.6</v>
      </c>
    </row>
    <row r="5425" customFormat="false" ht="15.75" hidden="false" customHeight="false" outlineLevel="0" collapsed="false">
      <c r="A5425" s="20" t="s">
        <v>10739</v>
      </c>
      <c r="B5425" s="53" t="n">
        <v>8217.87</v>
      </c>
    </row>
    <row r="5426" customFormat="false" ht="15.75" hidden="false" customHeight="false" outlineLevel="0" collapsed="false">
      <c r="A5426" s="20" t="s">
        <v>10740</v>
      </c>
      <c r="B5426" s="53" t="n">
        <v>9230.71</v>
      </c>
    </row>
    <row r="5427" customFormat="false" ht="15.75" hidden="false" customHeight="false" outlineLevel="0" collapsed="false">
      <c r="A5427" s="20" t="s">
        <v>10742</v>
      </c>
      <c r="B5427" s="53" t="n">
        <v>8401.75</v>
      </c>
    </row>
    <row r="5428" customFormat="false" ht="15.75" hidden="false" customHeight="false" outlineLevel="0" collapsed="false">
      <c r="A5428" s="20" t="s">
        <v>10743</v>
      </c>
      <c r="B5428" s="53" t="n">
        <v>9493.84</v>
      </c>
    </row>
    <row r="5429" customFormat="false" ht="15.75" hidden="false" customHeight="false" outlineLevel="0" collapsed="false">
      <c r="A5429" s="20" t="s">
        <v>10745</v>
      </c>
      <c r="B5429" s="53" t="n">
        <v>8646.07</v>
      </c>
    </row>
    <row r="5430" customFormat="false" ht="15.75" hidden="false" customHeight="false" outlineLevel="0" collapsed="false">
      <c r="A5430" s="20" t="s">
        <v>10746</v>
      </c>
      <c r="B5430" s="53" t="n">
        <v>9888.36</v>
      </c>
    </row>
    <row r="5431" customFormat="false" ht="15.75" hidden="false" customHeight="false" outlineLevel="0" collapsed="false">
      <c r="A5431" s="20" t="s">
        <v>10748</v>
      </c>
      <c r="B5431" s="53" t="n">
        <v>9024.47</v>
      </c>
    </row>
    <row r="5432" customFormat="false" ht="15.75" hidden="false" customHeight="false" outlineLevel="0" collapsed="false">
      <c r="A5432" s="20" t="s">
        <v>10749</v>
      </c>
      <c r="B5432" s="53" t="n">
        <v>10278.46</v>
      </c>
    </row>
    <row r="5433" customFormat="false" ht="15.75" hidden="false" customHeight="false" outlineLevel="0" collapsed="false">
      <c r="A5433" s="20" t="s">
        <v>10751</v>
      </c>
      <c r="B5433" s="53" t="n">
        <v>9382.43</v>
      </c>
    </row>
    <row r="5434" customFormat="false" ht="15.75" hidden="false" customHeight="false" outlineLevel="0" collapsed="false">
      <c r="A5434" s="20" t="s">
        <v>10752</v>
      </c>
      <c r="B5434" s="53" t="n">
        <v>10633.1</v>
      </c>
    </row>
    <row r="5435" customFormat="false" ht="15.75" hidden="false" customHeight="false" outlineLevel="0" collapsed="false">
      <c r="A5435" s="20" t="s">
        <v>10754</v>
      </c>
      <c r="B5435" s="53" t="n">
        <v>9704.73</v>
      </c>
    </row>
    <row r="5436" customFormat="false" ht="15.75" hidden="false" customHeight="false" outlineLevel="0" collapsed="false">
      <c r="A5436" s="20" t="s">
        <v>10755</v>
      </c>
      <c r="B5436" s="53" t="n">
        <v>11022.98</v>
      </c>
    </row>
    <row r="5437" customFormat="false" ht="15.75" hidden="false" customHeight="false" outlineLevel="0" collapsed="false">
      <c r="A5437" s="20" t="s">
        <v>10757</v>
      </c>
      <c r="B5437" s="53" t="n">
        <v>10062.27</v>
      </c>
    </row>
    <row r="5438" customFormat="false" ht="15.75" hidden="false" customHeight="false" outlineLevel="0" collapsed="false">
      <c r="A5438" s="20" t="s">
        <v>10758</v>
      </c>
      <c r="B5438" s="53" t="n">
        <v>11414.62</v>
      </c>
    </row>
    <row r="5439" customFormat="false" ht="15.75" hidden="false" customHeight="false" outlineLevel="0" collapsed="false">
      <c r="A5439" s="20" t="s">
        <v>10761</v>
      </c>
      <c r="B5439" s="53" t="n">
        <v>10421.78</v>
      </c>
    </row>
    <row r="5440" customFormat="false" ht="15.75" hidden="false" customHeight="false" outlineLevel="0" collapsed="false">
      <c r="A5440" s="20" t="s">
        <v>10762</v>
      </c>
      <c r="B5440" s="53" t="n">
        <v>11806.19</v>
      </c>
    </row>
    <row r="5441" customFormat="false" ht="15.75" hidden="false" customHeight="false" outlineLevel="0" collapsed="false">
      <c r="A5441" s="20" t="s">
        <v>10764</v>
      </c>
      <c r="B5441" s="53" t="n">
        <v>10781.01</v>
      </c>
    </row>
    <row r="5442" customFormat="false" ht="15.75" hidden="false" customHeight="false" outlineLevel="0" collapsed="false">
      <c r="A5442" s="20" t="s">
        <v>10765</v>
      </c>
      <c r="B5442" s="53" t="n">
        <v>12159.89</v>
      </c>
    </row>
    <row r="5443" customFormat="false" ht="15.75" hidden="false" customHeight="false" outlineLevel="0" collapsed="false">
      <c r="A5443" s="20" t="s">
        <v>10767</v>
      </c>
      <c r="B5443" s="53" t="n">
        <v>11102.36</v>
      </c>
    </row>
    <row r="5444" customFormat="false" ht="15.75" hidden="false" customHeight="false" outlineLevel="0" collapsed="false">
      <c r="A5444" s="20" t="s">
        <v>10768</v>
      </c>
      <c r="B5444" s="53" t="n">
        <v>12550.9</v>
      </c>
    </row>
    <row r="5445" customFormat="false" ht="15.75" hidden="false" customHeight="false" outlineLevel="0" collapsed="false">
      <c r="A5445" s="20" t="s">
        <v>10770</v>
      </c>
      <c r="B5445" s="53" t="n">
        <v>11461.24</v>
      </c>
    </row>
    <row r="5446" customFormat="false" ht="15.75" hidden="false" customHeight="false" outlineLevel="0" collapsed="false">
      <c r="A5446" s="20" t="s">
        <v>10771</v>
      </c>
      <c r="B5446" s="53" t="n">
        <v>7337.21</v>
      </c>
    </row>
    <row r="5447" customFormat="false" ht="15.75" hidden="false" customHeight="false" outlineLevel="0" collapsed="false">
      <c r="A5447" s="20" t="s">
        <v>10774</v>
      </c>
      <c r="B5447" s="53" t="n">
        <v>6672.01</v>
      </c>
    </row>
    <row r="5448" customFormat="false" ht="15.75" hidden="false" customHeight="false" outlineLevel="0" collapsed="false">
      <c r="A5448" s="20" t="s">
        <v>10775</v>
      </c>
      <c r="B5448" s="53" t="n">
        <v>7914.37</v>
      </c>
    </row>
    <row r="5449" customFormat="false" ht="15.75" hidden="false" customHeight="false" outlineLevel="0" collapsed="false">
      <c r="A5449" s="20" t="s">
        <v>10777</v>
      </c>
      <c r="B5449" s="53" t="n">
        <v>7199.98</v>
      </c>
    </row>
    <row r="5450" customFormat="false" ht="15.75" hidden="false" customHeight="false" outlineLevel="0" collapsed="false">
      <c r="A5450" s="20" t="s">
        <v>10778</v>
      </c>
      <c r="B5450" s="53" t="n">
        <v>8491.48</v>
      </c>
    </row>
    <row r="5451" customFormat="false" ht="15.75" hidden="false" customHeight="false" outlineLevel="0" collapsed="false">
      <c r="A5451" s="20" t="s">
        <v>10780</v>
      </c>
      <c r="B5451" s="53" t="n">
        <v>7727.9</v>
      </c>
    </row>
    <row r="5452" customFormat="false" ht="15.75" hidden="false" customHeight="false" outlineLevel="0" collapsed="false">
      <c r="A5452" s="20" t="s">
        <v>10781</v>
      </c>
      <c r="B5452" s="53" t="n">
        <v>9285.26</v>
      </c>
    </row>
    <row r="5453" customFormat="false" ht="15.75" hidden="false" customHeight="false" outlineLevel="0" collapsed="false">
      <c r="A5453" s="20" t="s">
        <v>10783</v>
      </c>
      <c r="B5453" s="53" t="n">
        <v>8448.29</v>
      </c>
    </row>
    <row r="5454" customFormat="false" ht="15.75" hidden="false" customHeight="false" outlineLevel="0" collapsed="false">
      <c r="A5454" s="20" t="s">
        <v>10784</v>
      </c>
      <c r="B5454" s="53" t="n">
        <v>10104.25</v>
      </c>
    </row>
    <row r="5455" customFormat="false" ht="15.75" hidden="false" customHeight="false" outlineLevel="0" collapsed="false">
      <c r="A5455" s="20" t="s">
        <v>10786</v>
      </c>
      <c r="B5455" s="53" t="n">
        <v>9194.11</v>
      </c>
    </row>
    <row r="5456" customFormat="false" ht="15.75" hidden="false" customHeight="false" outlineLevel="0" collapsed="false">
      <c r="A5456" s="20" t="s">
        <v>10787</v>
      </c>
      <c r="B5456" s="53" t="n">
        <v>10264.63</v>
      </c>
    </row>
    <row r="5457" customFormat="false" ht="15.75" hidden="false" customHeight="false" outlineLevel="0" collapsed="false">
      <c r="A5457" s="20" t="s">
        <v>10789</v>
      </c>
      <c r="B5457" s="53" t="n">
        <v>9346.15</v>
      </c>
    </row>
    <row r="5458" customFormat="false" ht="15.75" hidden="false" customHeight="false" outlineLevel="0" collapsed="false">
      <c r="A5458" s="20" t="s">
        <v>10790</v>
      </c>
      <c r="B5458" s="53" t="n">
        <v>10328.46</v>
      </c>
    </row>
    <row r="5459" customFormat="false" ht="15.75" hidden="false" customHeight="false" outlineLevel="0" collapsed="false">
      <c r="A5459" s="20" t="s">
        <v>10792</v>
      </c>
      <c r="B5459" s="53" t="n">
        <v>9406.53</v>
      </c>
    </row>
    <row r="5460" customFormat="false" ht="15.75" hidden="false" customHeight="false" outlineLevel="0" collapsed="false">
      <c r="A5460" s="20" t="s">
        <v>10793</v>
      </c>
      <c r="B5460" s="53" t="n">
        <v>10722.02</v>
      </c>
    </row>
    <row r="5461" customFormat="false" ht="15.75" hidden="false" customHeight="false" outlineLevel="0" collapsed="false">
      <c r="A5461" s="20" t="s">
        <v>10795</v>
      </c>
      <c r="B5461" s="53" t="n">
        <v>9784.12</v>
      </c>
    </row>
    <row r="5462" customFormat="false" ht="15.75" hidden="false" customHeight="false" outlineLevel="0" collapsed="false">
      <c r="A5462" s="20" t="s">
        <v>10796</v>
      </c>
      <c r="B5462" s="53" t="n">
        <v>11076.59</v>
      </c>
    </row>
    <row r="5463" customFormat="false" ht="15.75" hidden="false" customHeight="false" outlineLevel="0" collapsed="false">
      <c r="A5463" s="20" t="s">
        <v>10798</v>
      </c>
      <c r="B5463" s="53" t="n">
        <v>10106.35</v>
      </c>
    </row>
    <row r="5464" customFormat="false" ht="15.75" hidden="false" customHeight="false" outlineLevel="0" collapsed="false">
      <c r="A5464" s="20" t="s">
        <v>10799</v>
      </c>
      <c r="B5464" s="53" t="n">
        <v>11468.16</v>
      </c>
    </row>
    <row r="5465" customFormat="false" ht="15.75" hidden="false" customHeight="false" outlineLevel="0" collapsed="false">
      <c r="A5465" s="20" t="s">
        <v>10801</v>
      </c>
      <c r="B5465" s="53" t="n">
        <v>10465.57</v>
      </c>
    </row>
    <row r="5466" customFormat="false" ht="15.75" hidden="false" customHeight="false" outlineLevel="0" collapsed="false">
      <c r="A5466" s="20" t="s">
        <v>10802</v>
      </c>
      <c r="B5466" s="53" t="n">
        <v>11858.19</v>
      </c>
    </row>
    <row r="5467" customFormat="false" ht="15.75" hidden="false" customHeight="false" outlineLevel="0" collapsed="false">
      <c r="A5467" s="20" t="s">
        <v>10804</v>
      </c>
      <c r="B5467" s="53" t="n">
        <v>10823.47</v>
      </c>
    </row>
    <row r="5468" customFormat="false" ht="15.75" hidden="false" customHeight="false" outlineLevel="0" collapsed="false">
      <c r="A5468" s="20" t="s">
        <v>10805</v>
      </c>
      <c r="B5468" s="53" t="n">
        <v>12249.76</v>
      </c>
    </row>
    <row r="5469" customFormat="false" ht="15.75" hidden="false" customHeight="false" outlineLevel="0" collapsed="false">
      <c r="A5469" s="20" t="s">
        <v>10807</v>
      </c>
      <c r="B5469" s="53" t="n">
        <v>11182.69</v>
      </c>
    </row>
    <row r="5470" customFormat="false" ht="15.75" hidden="false" customHeight="false" outlineLevel="0" collapsed="false">
      <c r="A5470" s="20" t="s">
        <v>10808</v>
      </c>
      <c r="B5470" s="53" t="n">
        <v>12604.33</v>
      </c>
    </row>
    <row r="5471" customFormat="false" ht="15.75" hidden="false" customHeight="false" outlineLevel="0" collapsed="false">
      <c r="A5471" s="20" t="s">
        <v>10810</v>
      </c>
      <c r="B5471" s="53" t="n">
        <v>11504.92</v>
      </c>
    </row>
    <row r="5472" customFormat="false" ht="15.75" hidden="false" customHeight="false" outlineLevel="0" collapsed="false">
      <c r="A5472" s="20" t="s">
        <v>10811</v>
      </c>
      <c r="B5472" s="53" t="n">
        <v>12994.29</v>
      </c>
    </row>
    <row r="5473" customFormat="false" ht="15.75" hidden="false" customHeight="false" outlineLevel="0" collapsed="false">
      <c r="A5473" s="20" t="s">
        <v>10813</v>
      </c>
      <c r="B5473" s="53" t="n">
        <v>11862.74</v>
      </c>
    </row>
    <row r="5474" customFormat="false" ht="15.75" hidden="false" customHeight="false" outlineLevel="0" collapsed="false">
      <c r="A5474" s="20" t="s">
        <v>10814</v>
      </c>
      <c r="B5474" s="53" t="n">
        <v>13385.93</v>
      </c>
    </row>
    <row r="5475" customFormat="false" ht="15.75" hidden="false" customHeight="false" outlineLevel="0" collapsed="false">
      <c r="A5475" s="20" t="s">
        <v>10816</v>
      </c>
      <c r="B5475" s="53" t="n">
        <v>12222.04</v>
      </c>
    </row>
    <row r="5476" customFormat="false" ht="15.75" hidden="false" customHeight="false" outlineLevel="0" collapsed="false">
      <c r="A5476" s="20" t="s">
        <v>10817</v>
      </c>
      <c r="B5476" s="53" t="n">
        <v>8262.26</v>
      </c>
    </row>
    <row r="5477" customFormat="false" ht="15.75" hidden="false" customHeight="false" outlineLevel="0" collapsed="false">
      <c r="A5477" s="20" t="s">
        <v>10820</v>
      </c>
      <c r="B5477" s="53" t="n">
        <v>7510.83</v>
      </c>
    </row>
    <row r="5478" customFormat="false" ht="15.75" hidden="false" customHeight="false" outlineLevel="0" collapsed="false">
      <c r="A5478" s="20" t="s">
        <v>10821</v>
      </c>
      <c r="B5478" s="53" t="n">
        <v>8871.87</v>
      </c>
    </row>
    <row r="5479" customFormat="false" ht="15.75" hidden="false" customHeight="false" outlineLevel="0" collapsed="false">
      <c r="A5479" s="20" t="s">
        <v>10823</v>
      </c>
      <c r="B5479" s="53" t="n">
        <v>8067.93</v>
      </c>
    </row>
    <row r="5480" customFormat="false" ht="15.75" hidden="false" customHeight="false" outlineLevel="0" collapsed="false">
      <c r="A5480" s="20" t="s">
        <v>10824</v>
      </c>
      <c r="B5480" s="53" t="n">
        <v>9491.51</v>
      </c>
    </row>
    <row r="5481" customFormat="false" ht="15.75" hidden="false" customHeight="false" outlineLevel="0" collapsed="false">
      <c r="A5481" s="20" t="s">
        <v>10826</v>
      </c>
      <c r="B5481" s="53" t="n">
        <v>8634.3</v>
      </c>
    </row>
    <row r="5482" customFormat="false" ht="15.75" hidden="false" customHeight="false" outlineLevel="0" collapsed="false">
      <c r="A5482" s="20" t="s">
        <v>10827</v>
      </c>
      <c r="B5482" s="53" t="n">
        <v>10077.84</v>
      </c>
    </row>
    <row r="5483" customFormat="false" ht="15.75" hidden="false" customHeight="false" outlineLevel="0" collapsed="false">
      <c r="A5483" s="20" t="s">
        <v>10829</v>
      </c>
      <c r="B5483" s="53" t="n">
        <v>9167.09</v>
      </c>
    </row>
    <row r="5484" customFormat="false" ht="15.75" hidden="false" customHeight="false" outlineLevel="0" collapsed="false">
      <c r="A5484" s="20" t="s">
        <v>10830</v>
      </c>
      <c r="B5484" s="53" t="n">
        <v>10979.88</v>
      </c>
    </row>
    <row r="5485" customFormat="false" ht="15.75" hidden="false" customHeight="false" outlineLevel="0" collapsed="false">
      <c r="A5485" s="20" t="s">
        <v>10832</v>
      </c>
      <c r="B5485" s="53" t="n">
        <v>9991.05</v>
      </c>
    </row>
    <row r="5486" customFormat="false" ht="15.75" hidden="false" customHeight="false" outlineLevel="0" collapsed="false">
      <c r="A5486" s="20" t="s">
        <v>10833</v>
      </c>
      <c r="B5486" s="53" t="n">
        <v>11390.83</v>
      </c>
    </row>
    <row r="5487" customFormat="false" ht="15.75" hidden="false" customHeight="false" outlineLevel="0" collapsed="false">
      <c r="A5487" s="20" t="s">
        <v>10835</v>
      </c>
      <c r="B5487" s="53" t="n">
        <v>10374.84</v>
      </c>
    </row>
    <row r="5488" customFormat="false" ht="15.75" hidden="false" customHeight="false" outlineLevel="0" collapsed="false">
      <c r="A5488" s="20" t="s">
        <v>10836</v>
      </c>
      <c r="B5488" s="53" t="n">
        <v>11595.41</v>
      </c>
    </row>
    <row r="5489" customFormat="false" ht="15.75" hidden="false" customHeight="false" outlineLevel="0" collapsed="false">
      <c r="A5489" s="20" t="s">
        <v>10838</v>
      </c>
      <c r="B5489" s="53" t="n">
        <v>10554.68</v>
      </c>
    </row>
    <row r="5490" customFormat="false" ht="15.75" hidden="false" customHeight="false" outlineLevel="0" collapsed="false">
      <c r="A5490" s="20" t="s">
        <v>10839</v>
      </c>
      <c r="B5490" s="53" t="n">
        <v>12018.25</v>
      </c>
    </row>
    <row r="5491" customFormat="false" ht="15.75" hidden="false" customHeight="false" outlineLevel="0" collapsed="false">
      <c r="A5491" s="20" t="s">
        <v>10841</v>
      </c>
      <c r="B5491" s="53" t="n">
        <v>10938.84</v>
      </c>
    </row>
    <row r="5492" customFormat="false" ht="15.75" hidden="false" customHeight="false" outlineLevel="0" collapsed="false">
      <c r="A5492" s="20" t="s">
        <v>10842</v>
      </c>
      <c r="B5492" s="53" t="n">
        <v>12115.19</v>
      </c>
    </row>
    <row r="5493" customFormat="false" ht="15.75" hidden="false" customHeight="false" outlineLevel="0" collapsed="false">
      <c r="A5493" s="20" t="s">
        <v>10844</v>
      </c>
      <c r="B5493" s="53" t="n">
        <v>11050.79</v>
      </c>
    </row>
    <row r="5494" customFormat="false" ht="15.75" hidden="false" customHeight="false" outlineLevel="0" collapsed="false">
      <c r="A5494" s="20" t="s">
        <v>10845</v>
      </c>
      <c r="B5494" s="53" t="n">
        <v>12505.61</v>
      </c>
    </row>
    <row r="5495" customFormat="false" ht="15.75" hidden="false" customHeight="false" outlineLevel="0" collapsed="false">
      <c r="A5495" s="20" t="s">
        <v>10847</v>
      </c>
      <c r="B5495" s="53" t="n">
        <v>11409.09</v>
      </c>
    </row>
    <row r="5496" customFormat="false" ht="15.75" hidden="false" customHeight="false" outlineLevel="0" collapsed="false">
      <c r="A5496" s="20" t="s">
        <v>10848</v>
      </c>
      <c r="B5496" s="53" t="n">
        <v>12897.18</v>
      </c>
    </row>
    <row r="5497" customFormat="false" ht="15.75" hidden="false" customHeight="false" outlineLevel="0" collapsed="false">
      <c r="A5497" s="20" t="s">
        <v>10850</v>
      </c>
      <c r="B5497" s="53" t="n">
        <v>11768.31</v>
      </c>
    </row>
    <row r="5498" customFormat="false" ht="15.75" hidden="false" customHeight="false" outlineLevel="0" collapsed="false">
      <c r="A5498" s="20" t="s">
        <v>10851</v>
      </c>
      <c r="B5498" s="53" t="n">
        <v>13251.75</v>
      </c>
    </row>
    <row r="5499" customFormat="false" ht="15.75" hidden="false" customHeight="false" outlineLevel="0" collapsed="false">
      <c r="A5499" s="20" t="s">
        <v>10853</v>
      </c>
      <c r="B5499" s="53" t="n">
        <v>12090.54</v>
      </c>
    </row>
    <row r="5500" customFormat="false" ht="15.75" hidden="false" customHeight="false" outlineLevel="0" collapsed="false">
      <c r="A5500" s="20" t="s">
        <v>10854</v>
      </c>
      <c r="B5500" s="53" t="n">
        <v>13641.78</v>
      </c>
    </row>
    <row r="5501" customFormat="false" ht="15.75" hidden="false" customHeight="false" outlineLevel="0" collapsed="false">
      <c r="A5501" s="20" t="s">
        <v>10856</v>
      </c>
      <c r="B5501" s="53" t="n">
        <v>12448.44</v>
      </c>
    </row>
    <row r="5502" customFormat="false" ht="15.75" hidden="false" customHeight="false" outlineLevel="0" collapsed="false">
      <c r="A5502" s="20" t="s">
        <v>10857</v>
      </c>
      <c r="B5502" s="53" t="n">
        <v>14033.35</v>
      </c>
    </row>
    <row r="5503" customFormat="false" ht="15.75" hidden="false" customHeight="false" outlineLevel="0" collapsed="false">
      <c r="A5503" s="20" t="s">
        <v>10859</v>
      </c>
      <c r="B5503" s="53" t="n">
        <v>12807.66</v>
      </c>
    </row>
    <row r="5504" customFormat="false" ht="15.75" hidden="false" customHeight="false" outlineLevel="0" collapsed="false">
      <c r="A5504" s="20" t="s">
        <v>10860</v>
      </c>
      <c r="B5504" s="53" t="n">
        <v>14424.92</v>
      </c>
    </row>
    <row r="5505" customFormat="false" ht="15.75" hidden="false" customHeight="false" outlineLevel="0" collapsed="false">
      <c r="A5505" s="20" t="s">
        <v>10862</v>
      </c>
      <c r="B5505" s="53" t="n">
        <v>13166.89</v>
      </c>
    </row>
    <row r="5506" customFormat="false" ht="15.75" hidden="false" customHeight="false" outlineLevel="0" collapsed="false">
      <c r="A5506" s="20" t="s">
        <v>10863</v>
      </c>
      <c r="B5506" s="53" t="n">
        <v>9916.08</v>
      </c>
    </row>
    <row r="5507" customFormat="false" ht="15.75" hidden="false" customHeight="false" outlineLevel="0" collapsed="false">
      <c r="A5507" s="20" t="s">
        <v>10866</v>
      </c>
      <c r="B5507" s="53" t="n">
        <v>8976.04</v>
      </c>
    </row>
    <row r="5508" customFormat="false" ht="15.75" hidden="false" customHeight="false" outlineLevel="0" collapsed="false">
      <c r="A5508" s="20" t="s">
        <v>10867</v>
      </c>
      <c r="B5508" s="53" t="n">
        <v>10124.4</v>
      </c>
    </row>
    <row r="5509" customFormat="false" ht="15.75" hidden="false" customHeight="false" outlineLevel="0" collapsed="false">
      <c r="A5509" s="20" t="s">
        <v>10869</v>
      </c>
      <c r="B5509" s="53" t="n">
        <v>9173.51</v>
      </c>
    </row>
    <row r="5510" customFormat="false" ht="15.75" hidden="false" customHeight="false" outlineLevel="0" collapsed="false">
      <c r="A5510" s="20" t="s">
        <v>10870</v>
      </c>
      <c r="B5510" s="53" t="n">
        <v>10887.28</v>
      </c>
    </row>
    <row r="5511" customFormat="false" ht="15.75" hidden="false" customHeight="false" outlineLevel="0" collapsed="false">
      <c r="A5511" s="20" t="s">
        <v>10872</v>
      </c>
      <c r="B5511" s="53" t="n">
        <v>9847.1</v>
      </c>
    </row>
    <row r="5512" customFormat="false" ht="15.75" hidden="false" customHeight="false" outlineLevel="0" collapsed="false">
      <c r="A5512" s="20" t="s">
        <v>10873</v>
      </c>
      <c r="B5512" s="53" t="n">
        <v>10946.77</v>
      </c>
    </row>
    <row r="5513" customFormat="false" ht="15.75" hidden="false" customHeight="false" outlineLevel="0" collapsed="false">
      <c r="A5513" s="20" t="s">
        <v>10875</v>
      </c>
      <c r="B5513" s="53" t="n">
        <v>9959.5</v>
      </c>
    </row>
    <row r="5514" customFormat="false" ht="15.75" hidden="false" customHeight="false" outlineLevel="0" collapsed="false">
      <c r="A5514" s="20" t="s">
        <v>10876</v>
      </c>
      <c r="B5514" s="53" t="n">
        <v>11898.74</v>
      </c>
    </row>
    <row r="5515" customFormat="false" ht="15.75" hidden="false" customHeight="false" outlineLevel="0" collapsed="false">
      <c r="A5515" s="20" t="s">
        <v>10878</v>
      </c>
      <c r="B5515" s="53" t="n">
        <v>10828.77</v>
      </c>
    </row>
    <row r="5516" customFormat="false" ht="15.75" hidden="false" customHeight="false" outlineLevel="0" collapsed="false">
      <c r="A5516" s="20" t="s">
        <v>10879</v>
      </c>
      <c r="B5516" s="53" t="n">
        <v>12607.21</v>
      </c>
    </row>
    <row r="5517" customFormat="false" ht="15.75" hidden="false" customHeight="false" outlineLevel="0" collapsed="false">
      <c r="A5517" s="20" t="s">
        <v>10881</v>
      </c>
      <c r="B5517" s="53" t="n">
        <v>11479.8</v>
      </c>
    </row>
    <row r="5518" customFormat="false" ht="15.75" hidden="false" customHeight="false" outlineLevel="0" collapsed="false">
      <c r="A5518" s="20" t="s">
        <v>10882</v>
      </c>
      <c r="B5518" s="53" t="n">
        <v>12701.1</v>
      </c>
    </row>
    <row r="5519" customFormat="false" ht="15.75" hidden="false" customHeight="false" outlineLevel="0" collapsed="false">
      <c r="A5519" s="20" t="s">
        <v>10884</v>
      </c>
      <c r="B5519" s="53" t="n">
        <v>11558.75</v>
      </c>
    </row>
    <row r="5520" customFormat="false" ht="15.75" hidden="false" customHeight="false" outlineLevel="0" collapsed="false">
      <c r="A5520" s="20" t="s">
        <v>10885</v>
      </c>
      <c r="B5520" s="53" t="n">
        <v>13017.85</v>
      </c>
    </row>
    <row r="5521" customFormat="false" ht="15.75" hidden="false" customHeight="false" outlineLevel="0" collapsed="false">
      <c r="A5521" s="20" t="s">
        <v>10887</v>
      </c>
      <c r="B5521" s="53" t="n">
        <v>11852.94</v>
      </c>
    </row>
    <row r="5522" customFormat="false" ht="15.75" hidden="false" customHeight="false" outlineLevel="0" collapsed="false">
      <c r="A5522" s="20" t="s">
        <v>10888</v>
      </c>
      <c r="B5522" s="53" t="n">
        <v>13237.53</v>
      </c>
    </row>
    <row r="5523" customFormat="false" ht="15.75" hidden="false" customHeight="false" outlineLevel="0" collapsed="false">
      <c r="A5523" s="20" t="s">
        <v>10890</v>
      </c>
      <c r="B5523" s="53" t="n">
        <v>12072.16</v>
      </c>
    </row>
    <row r="5524" customFormat="false" ht="15.75" hidden="false" customHeight="false" outlineLevel="0" collapsed="false">
      <c r="A5524" s="20" t="s">
        <v>10891</v>
      </c>
      <c r="B5524" s="53" t="n">
        <v>13518.1</v>
      </c>
    </row>
    <row r="5525" customFormat="false" ht="15.75" hidden="false" customHeight="false" outlineLevel="0" collapsed="false">
      <c r="A5525" s="20" t="s">
        <v>10893</v>
      </c>
      <c r="B5525" s="53" t="n">
        <v>12320.49</v>
      </c>
    </row>
    <row r="5526" customFormat="false" ht="15.75" hidden="false" customHeight="false" outlineLevel="0" collapsed="false">
      <c r="A5526" s="20" t="s">
        <v>10894</v>
      </c>
      <c r="B5526" s="53" t="n">
        <v>13952.96</v>
      </c>
    </row>
    <row r="5527" customFormat="false" ht="15.75" hidden="false" customHeight="false" outlineLevel="0" collapsed="false">
      <c r="A5527" s="20" t="s">
        <v>10896</v>
      </c>
      <c r="B5527" s="53" t="n">
        <v>12727.04</v>
      </c>
    </row>
    <row r="5528" customFormat="false" ht="15.75" hidden="false" customHeight="false" outlineLevel="0" collapsed="false">
      <c r="A5528" s="20" t="s">
        <v>10897</v>
      </c>
      <c r="B5528" s="53" t="n">
        <v>14307.74</v>
      </c>
    </row>
    <row r="5529" customFormat="false" ht="15.75" hidden="false" customHeight="false" outlineLevel="0" collapsed="false">
      <c r="A5529" s="20" t="s">
        <v>10899</v>
      </c>
      <c r="B5529" s="53" t="n">
        <v>13054.4</v>
      </c>
    </row>
    <row r="5530" customFormat="false" ht="15.75" hidden="false" customHeight="false" outlineLevel="0" collapsed="false">
      <c r="A5530" s="20" t="s">
        <v>10900</v>
      </c>
      <c r="B5530" s="53" t="n">
        <v>14764.69</v>
      </c>
    </row>
    <row r="5531" customFormat="false" ht="15.75" hidden="false" customHeight="false" outlineLevel="0" collapsed="false">
      <c r="A5531" s="20" t="s">
        <v>10902</v>
      </c>
      <c r="B5531" s="53" t="n">
        <v>13470.26</v>
      </c>
    </row>
    <row r="5532" customFormat="false" ht="15.75" hidden="false" customHeight="false" outlineLevel="0" collapsed="false">
      <c r="A5532" s="20" t="s">
        <v>10903</v>
      </c>
      <c r="B5532" s="53" t="n">
        <v>15156.26</v>
      </c>
    </row>
    <row r="5533" customFormat="false" ht="15.75" hidden="false" customHeight="false" outlineLevel="0" collapsed="false">
      <c r="A5533" s="20" t="s">
        <v>10905</v>
      </c>
      <c r="B5533" s="53" t="n">
        <v>13829.49</v>
      </c>
    </row>
    <row r="5534" customFormat="false" ht="15.75" hidden="false" customHeight="false" outlineLevel="0" collapsed="false">
      <c r="A5534" s="20" t="s">
        <v>10906</v>
      </c>
      <c r="B5534" s="53" t="n">
        <v>15524.89</v>
      </c>
    </row>
    <row r="5535" customFormat="false" ht="15.75" hidden="false" customHeight="false" outlineLevel="0" collapsed="false">
      <c r="A5535" s="20" t="s">
        <v>10908</v>
      </c>
      <c r="B5535" s="53" t="n">
        <v>14163.89</v>
      </c>
    </row>
    <row r="5536" customFormat="false" ht="15.75" hidden="false" customHeight="false" outlineLevel="0" collapsed="false">
      <c r="A5536" s="20" t="s">
        <v>10909</v>
      </c>
      <c r="B5536" s="53" t="n">
        <v>11120.53</v>
      </c>
    </row>
    <row r="5537" customFormat="false" ht="15.75" hidden="false" customHeight="false" outlineLevel="0" collapsed="false">
      <c r="A5537" s="20" t="s">
        <v>10912</v>
      </c>
      <c r="B5537" s="53" t="n">
        <v>10051.67</v>
      </c>
    </row>
    <row r="5538" customFormat="false" ht="15.75" hidden="false" customHeight="false" outlineLevel="0" collapsed="false">
      <c r="A5538" s="20" t="s">
        <v>10913</v>
      </c>
      <c r="B5538" s="53" t="n">
        <v>11341.2</v>
      </c>
    </row>
    <row r="5539" customFormat="false" ht="15.75" hidden="false" customHeight="false" outlineLevel="0" collapsed="false">
      <c r="A5539" s="20" t="s">
        <v>10915</v>
      </c>
      <c r="B5539" s="53" t="n">
        <v>10243.37</v>
      </c>
    </row>
    <row r="5540" customFormat="false" ht="15.75" hidden="false" customHeight="false" outlineLevel="0" collapsed="false">
      <c r="A5540" s="20" t="s">
        <v>10916</v>
      </c>
      <c r="B5540" s="53" t="n">
        <v>11499.88</v>
      </c>
    </row>
    <row r="5541" customFormat="false" ht="15.75" hidden="false" customHeight="false" outlineLevel="0" collapsed="false">
      <c r="A5541" s="20" t="s">
        <v>10918</v>
      </c>
      <c r="B5541" s="53" t="n">
        <v>10386</v>
      </c>
    </row>
    <row r="5542" customFormat="false" ht="15.75" hidden="false" customHeight="false" outlineLevel="0" collapsed="false">
      <c r="A5542" s="20" t="s">
        <v>10919</v>
      </c>
      <c r="B5542" s="53" t="n">
        <v>12035.5</v>
      </c>
    </row>
    <row r="5543" customFormat="false" ht="15.75" hidden="false" customHeight="false" outlineLevel="0" collapsed="false">
      <c r="A5543" s="20" t="s">
        <v>10921</v>
      </c>
      <c r="B5543" s="53" t="n">
        <v>10942.41</v>
      </c>
    </row>
    <row r="5544" customFormat="false" ht="15.75" hidden="false" customHeight="false" outlineLevel="0" collapsed="false">
      <c r="A5544" s="20" t="s">
        <v>10922</v>
      </c>
      <c r="B5544" s="53" t="n">
        <v>12817.61</v>
      </c>
    </row>
    <row r="5545" customFormat="false" ht="15.75" hidden="false" customHeight="false" outlineLevel="0" collapsed="false">
      <c r="A5545" s="20" t="s">
        <v>10924</v>
      </c>
      <c r="B5545" s="53" t="n">
        <v>11666.49</v>
      </c>
    </row>
    <row r="5546" customFormat="false" ht="15.75" hidden="false" customHeight="false" outlineLevel="0" collapsed="false">
      <c r="A5546" s="20" t="s">
        <v>10925</v>
      </c>
      <c r="B5546" s="53" t="n">
        <v>13785.84</v>
      </c>
    </row>
    <row r="5547" customFormat="false" ht="15.75" hidden="false" customHeight="false" outlineLevel="0" collapsed="false">
      <c r="A5547" s="20" t="s">
        <v>10927</v>
      </c>
      <c r="B5547" s="53" t="n">
        <v>12547.01</v>
      </c>
    </row>
    <row r="5548" customFormat="false" ht="15.75" hidden="false" customHeight="false" outlineLevel="0" collapsed="false">
      <c r="A5548" s="20" t="s">
        <v>10928</v>
      </c>
      <c r="B5548" s="53" t="n">
        <v>13862.29</v>
      </c>
    </row>
    <row r="5549" customFormat="false" ht="15.75" hidden="false" customHeight="false" outlineLevel="0" collapsed="false">
      <c r="A5549" s="20" t="s">
        <v>10930</v>
      </c>
      <c r="B5549" s="53" t="n">
        <v>12618.32</v>
      </c>
    </row>
    <row r="5550" customFormat="false" ht="15.75" hidden="false" customHeight="false" outlineLevel="0" collapsed="false">
      <c r="A5550" s="20" t="s">
        <v>10931</v>
      </c>
      <c r="B5550" s="53" t="n">
        <v>13943.45</v>
      </c>
    </row>
    <row r="5551" customFormat="false" ht="15.75" hidden="false" customHeight="false" outlineLevel="0" collapsed="false">
      <c r="A5551" s="20" t="s">
        <v>10933</v>
      </c>
      <c r="B5551" s="53" t="n">
        <v>12693.05</v>
      </c>
    </row>
    <row r="5552" customFormat="false" ht="15.75" hidden="false" customHeight="false" outlineLevel="0" collapsed="false">
      <c r="A5552" s="20" t="s">
        <v>10934</v>
      </c>
      <c r="B5552" s="53" t="n">
        <v>14336.39</v>
      </c>
    </row>
    <row r="5553" customFormat="false" ht="15.75" hidden="false" customHeight="false" outlineLevel="0" collapsed="false">
      <c r="A5553" s="20" t="s">
        <v>10936</v>
      </c>
      <c r="B5553" s="53" t="n">
        <v>13070.05</v>
      </c>
    </row>
    <row r="5554" customFormat="false" ht="15.75" hidden="false" customHeight="false" outlineLevel="0" collapsed="false">
      <c r="A5554" s="20" t="s">
        <v>10937</v>
      </c>
      <c r="B5554" s="53" t="n">
        <v>14690.96</v>
      </c>
    </row>
    <row r="5555" customFormat="false" ht="15.75" hidden="false" customHeight="false" outlineLevel="0" collapsed="false">
      <c r="A5555" s="20" t="s">
        <v>10939</v>
      </c>
      <c r="B5555" s="53" t="n">
        <v>13392.27</v>
      </c>
    </row>
    <row r="5556" customFormat="false" ht="15.75" hidden="false" customHeight="false" outlineLevel="0" collapsed="false">
      <c r="A5556" s="20" t="s">
        <v>10940</v>
      </c>
      <c r="B5556" s="53" t="n">
        <v>15022.27</v>
      </c>
    </row>
    <row r="5557" customFormat="false" ht="15.75" hidden="false" customHeight="false" outlineLevel="0" collapsed="false">
      <c r="A5557" s="20" t="s">
        <v>10942</v>
      </c>
      <c r="B5557" s="53" t="n">
        <v>13699.3</v>
      </c>
    </row>
    <row r="5558" customFormat="false" ht="15.75" hidden="false" customHeight="false" outlineLevel="0" collapsed="false">
      <c r="A5558" s="20" t="s">
        <v>10943</v>
      </c>
      <c r="B5558" s="53" t="n">
        <v>15474.17</v>
      </c>
    </row>
    <row r="5559" customFormat="false" ht="15.75" hidden="false" customHeight="false" outlineLevel="0" collapsed="false">
      <c r="A5559" s="20" t="s">
        <v>10945</v>
      </c>
      <c r="B5559" s="53" t="n">
        <v>14110.79</v>
      </c>
    </row>
    <row r="5560" customFormat="false" ht="15.75" hidden="false" customHeight="false" outlineLevel="0" collapsed="false">
      <c r="A5560" s="20" t="s">
        <v>10946</v>
      </c>
      <c r="B5560" s="53" t="n">
        <v>15864.13</v>
      </c>
    </row>
    <row r="5561" customFormat="false" ht="15.75" hidden="false" customHeight="false" outlineLevel="0" collapsed="false">
      <c r="A5561" s="20" t="s">
        <v>10948</v>
      </c>
      <c r="B5561" s="53" t="n">
        <v>14468.62</v>
      </c>
    </row>
    <row r="5562" customFormat="false" ht="15.75" hidden="false" customHeight="false" outlineLevel="0" collapsed="false">
      <c r="A5562" s="20" t="s">
        <v>10949</v>
      </c>
      <c r="B5562" s="53" t="n">
        <v>16218.7</v>
      </c>
    </row>
    <row r="5563" customFormat="false" ht="15.75" hidden="false" customHeight="false" outlineLevel="0" collapsed="false">
      <c r="A5563" s="20" t="s">
        <v>10951</v>
      </c>
      <c r="B5563" s="53" t="n">
        <v>14790.84</v>
      </c>
    </row>
    <row r="5564" customFormat="false" ht="15.75" hidden="false" customHeight="false" outlineLevel="0" collapsed="false">
      <c r="A5564" s="20" t="s">
        <v>10952</v>
      </c>
      <c r="B5564" s="53" t="n">
        <v>16609.82</v>
      </c>
    </row>
    <row r="5565" customFormat="false" ht="15.75" hidden="false" customHeight="false" outlineLevel="0" collapsed="false">
      <c r="A5565" s="20" t="s">
        <v>10954</v>
      </c>
      <c r="B5565" s="53" t="n">
        <v>15149.68</v>
      </c>
    </row>
    <row r="5566" customFormat="false" ht="15.75" hidden="false" customHeight="false" outlineLevel="0" collapsed="false">
      <c r="A5566" s="20" t="s">
        <v>10955</v>
      </c>
      <c r="B5566" s="53" t="n">
        <v>14676.5</v>
      </c>
    </row>
    <row r="5567" customFormat="false" ht="15.75" hidden="false" customHeight="false" outlineLevel="0" collapsed="false">
      <c r="A5567" s="20" t="s">
        <v>10958</v>
      </c>
      <c r="B5567" s="53" t="n">
        <v>13332.75</v>
      </c>
    </row>
    <row r="5568" customFormat="false" ht="15.75" hidden="false" customHeight="false" outlineLevel="0" collapsed="false">
      <c r="A5568" s="20" t="s">
        <v>10959</v>
      </c>
      <c r="B5568" s="53" t="n">
        <v>16272.39</v>
      </c>
    </row>
    <row r="5569" customFormat="false" ht="15.75" hidden="false" customHeight="false" outlineLevel="0" collapsed="false">
      <c r="A5569" s="20" t="s">
        <v>10961</v>
      </c>
      <c r="B5569" s="53" t="n">
        <v>14800.15</v>
      </c>
    </row>
    <row r="5570" customFormat="false" ht="15.75" hidden="false" customHeight="false" outlineLevel="0" collapsed="false">
      <c r="A5570" s="20" t="s">
        <v>10962</v>
      </c>
      <c r="B5570" s="53" t="n">
        <v>17856.56</v>
      </c>
    </row>
    <row r="5571" customFormat="false" ht="15.75" hidden="false" customHeight="false" outlineLevel="0" collapsed="false">
      <c r="A5571" s="20" t="s">
        <v>10964</v>
      </c>
      <c r="B5571" s="53" t="n">
        <v>16241.88</v>
      </c>
    </row>
    <row r="5572" customFormat="false" ht="15.75" hidden="false" customHeight="false" outlineLevel="0" collapsed="false">
      <c r="A5572" s="20" t="s">
        <v>10965</v>
      </c>
      <c r="B5572" s="53" t="n">
        <v>20099.88</v>
      </c>
    </row>
    <row r="5573" customFormat="false" ht="15.75" hidden="false" customHeight="false" outlineLevel="0" collapsed="false">
      <c r="A5573" s="20" t="s">
        <v>10967</v>
      </c>
      <c r="B5573" s="53" t="n">
        <v>18281.99</v>
      </c>
    </row>
    <row r="5574" customFormat="false" ht="15.75" hidden="false" customHeight="false" outlineLevel="0" collapsed="false">
      <c r="A5574" s="20" t="s">
        <v>10968</v>
      </c>
      <c r="B5574" s="53" t="n">
        <v>20427.5</v>
      </c>
    </row>
    <row r="5575" customFormat="false" ht="15.75" hidden="false" customHeight="false" outlineLevel="0" collapsed="false">
      <c r="A5575" s="20" t="s">
        <v>10970</v>
      </c>
      <c r="B5575" s="53" t="n">
        <v>18606.89</v>
      </c>
    </row>
    <row r="5576" customFormat="false" ht="15.75" hidden="false" customHeight="false" outlineLevel="0" collapsed="false">
      <c r="A5576" s="20" t="s">
        <v>10971</v>
      </c>
      <c r="B5576" s="53" t="n">
        <v>20526.1</v>
      </c>
    </row>
    <row r="5577" customFormat="false" ht="15.75" hidden="false" customHeight="false" outlineLevel="0" collapsed="false">
      <c r="A5577" s="20" t="s">
        <v>10973</v>
      </c>
      <c r="B5577" s="53" t="n">
        <v>18697.46</v>
      </c>
    </row>
    <row r="5578" customFormat="false" ht="15.75" hidden="false" customHeight="false" outlineLevel="0" collapsed="false">
      <c r="A5578" s="20" t="s">
        <v>10974</v>
      </c>
      <c r="B5578" s="53" t="n">
        <v>20797.56</v>
      </c>
    </row>
    <row r="5579" customFormat="false" ht="15.75" hidden="false" customHeight="false" outlineLevel="0" collapsed="false">
      <c r="A5579" s="20" t="s">
        <v>10976</v>
      </c>
      <c r="B5579" s="53" t="n">
        <v>18922.86</v>
      </c>
    </row>
    <row r="5580" customFormat="false" ht="15.75" hidden="false" customHeight="false" outlineLevel="0" collapsed="false">
      <c r="A5580" s="20" t="s">
        <v>10977</v>
      </c>
      <c r="B5580" s="53" t="n">
        <v>21299.32</v>
      </c>
    </row>
    <row r="5581" customFormat="false" ht="15.75" hidden="false" customHeight="false" outlineLevel="0" collapsed="false">
      <c r="A5581" s="20" t="s">
        <v>10979</v>
      </c>
      <c r="B5581" s="53" t="n">
        <v>19377.68</v>
      </c>
    </row>
    <row r="5582" customFormat="false" ht="15.75" hidden="false" customHeight="false" outlineLevel="0" collapsed="false">
      <c r="A5582" s="20" t="s">
        <v>10980</v>
      </c>
      <c r="B5582" s="53" t="n">
        <v>21677.32</v>
      </c>
    </row>
    <row r="5583" customFormat="false" ht="15.75" hidden="false" customHeight="false" outlineLevel="0" collapsed="false">
      <c r="A5583" s="20" t="s">
        <v>10982</v>
      </c>
      <c r="B5583" s="53" t="n">
        <v>19720.35</v>
      </c>
    </row>
    <row r="5584" customFormat="false" ht="15.75" hidden="false" customHeight="false" outlineLevel="0" collapsed="false">
      <c r="A5584" s="20" t="s">
        <v>10983</v>
      </c>
      <c r="B5584" s="53" t="n">
        <v>22265.93</v>
      </c>
    </row>
    <row r="5585" customFormat="false" ht="15.75" hidden="false" customHeight="false" outlineLevel="0" collapsed="false">
      <c r="A5585" s="20" t="s">
        <v>10985</v>
      </c>
      <c r="B5585" s="53" t="n">
        <v>20250.41</v>
      </c>
    </row>
    <row r="5586" customFormat="false" ht="15.75" hidden="false" customHeight="false" outlineLevel="0" collapsed="false">
      <c r="A5586" s="20" t="s">
        <v>10986</v>
      </c>
      <c r="B5586" s="53" t="n">
        <v>22768.76</v>
      </c>
    </row>
    <row r="5587" customFormat="false" ht="15.75" hidden="false" customHeight="false" outlineLevel="0" collapsed="false">
      <c r="A5587" s="20" t="s">
        <v>10988</v>
      </c>
      <c r="B5587" s="53" t="n">
        <v>20706.62</v>
      </c>
    </row>
    <row r="5588" customFormat="false" ht="15.75" hidden="false" customHeight="false" outlineLevel="0" collapsed="false">
      <c r="A5588" s="20" t="s">
        <v>10989</v>
      </c>
      <c r="B5588" s="53" t="n">
        <v>23307.97</v>
      </c>
    </row>
    <row r="5589" customFormat="false" ht="15.75" hidden="false" customHeight="false" outlineLevel="0" collapsed="false">
      <c r="A5589" s="20" t="s">
        <v>10991</v>
      </c>
      <c r="B5589" s="53" t="n">
        <v>21193.44</v>
      </c>
    </row>
    <row r="5590" customFormat="false" ht="15.75" hidden="false" customHeight="false" outlineLevel="0" collapsed="false">
      <c r="A5590" s="20" t="s">
        <v>10992</v>
      </c>
      <c r="B5590" s="53" t="n">
        <v>23772.93</v>
      </c>
    </row>
    <row r="5591" customFormat="false" ht="15.75" hidden="false" customHeight="false" outlineLevel="0" collapsed="false">
      <c r="A5591" s="20" t="s">
        <v>10994</v>
      </c>
      <c r="B5591" s="53" t="n">
        <v>21611.43</v>
      </c>
    </row>
    <row r="5592" customFormat="false" ht="15.75" hidden="false" customHeight="false" outlineLevel="0" collapsed="false">
      <c r="A5592" s="20" t="s">
        <v>10995</v>
      </c>
      <c r="B5592" s="53" t="n">
        <v>2906.11</v>
      </c>
    </row>
    <row r="5593" customFormat="false" ht="15.75" hidden="false" customHeight="false" outlineLevel="0" collapsed="false">
      <c r="A5593" s="20" t="s">
        <v>11002</v>
      </c>
      <c r="B5593" s="53" t="n">
        <v>2756.46</v>
      </c>
    </row>
    <row r="5594" customFormat="false" ht="15.75" hidden="false" customHeight="false" outlineLevel="0" collapsed="false">
      <c r="A5594" s="20" t="s">
        <v>11003</v>
      </c>
      <c r="B5594" s="53" t="n">
        <v>3053.85</v>
      </c>
    </row>
    <row r="5595" customFormat="false" ht="15.75" hidden="false" customHeight="false" outlineLevel="0" collapsed="false">
      <c r="A5595" s="20" t="s">
        <v>11009</v>
      </c>
      <c r="B5595" s="53" t="n">
        <v>2891.48</v>
      </c>
    </row>
    <row r="5596" customFormat="false" ht="15.75" hidden="false" customHeight="false" outlineLevel="0" collapsed="false">
      <c r="A5596" s="20" t="s">
        <v>11010</v>
      </c>
      <c r="B5596" s="53" t="n">
        <v>3342.03</v>
      </c>
    </row>
    <row r="5597" customFormat="false" ht="15.75" hidden="false" customHeight="false" outlineLevel="0" collapsed="false">
      <c r="A5597" s="20" t="s">
        <v>11013</v>
      </c>
      <c r="B5597" s="53" t="n">
        <v>3169.76</v>
      </c>
    </row>
    <row r="5598" customFormat="false" ht="15.75" hidden="false" customHeight="false" outlineLevel="0" collapsed="false">
      <c r="A5598" s="20" t="s">
        <v>11014</v>
      </c>
      <c r="B5598" s="53" t="n">
        <v>3741.76</v>
      </c>
    </row>
    <row r="5599" customFormat="false" ht="15.75" hidden="false" customHeight="false" outlineLevel="0" collapsed="false">
      <c r="A5599" s="20" t="s">
        <v>11017</v>
      </c>
      <c r="B5599" s="53" t="n">
        <v>3544.27</v>
      </c>
    </row>
    <row r="5600" customFormat="false" ht="15.75" hidden="false" customHeight="false" outlineLevel="0" collapsed="false">
      <c r="A5600" s="20" t="s">
        <v>11018</v>
      </c>
      <c r="B5600" s="53" t="n">
        <v>4190.65</v>
      </c>
    </row>
    <row r="5601" customFormat="false" ht="15.75" hidden="false" customHeight="false" outlineLevel="0" collapsed="false">
      <c r="A5601" s="20" t="s">
        <v>11024</v>
      </c>
      <c r="B5601" s="53" t="n">
        <v>3964.22</v>
      </c>
    </row>
    <row r="5602" customFormat="false" ht="15.75" hidden="false" customHeight="false" outlineLevel="0" collapsed="false">
      <c r="A5602" s="20" t="s">
        <v>11025</v>
      </c>
      <c r="B5602" s="53" t="n">
        <v>518.52</v>
      </c>
    </row>
    <row r="5603" customFormat="false" ht="15.75" hidden="false" customHeight="false" outlineLevel="0" collapsed="false">
      <c r="A5603" s="20" t="s">
        <v>11032</v>
      </c>
      <c r="B5603" s="53" t="n">
        <v>486.25</v>
      </c>
    </row>
    <row r="5604" customFormat="false" ht="15.75" hidden="false" customHeight="false" outlineLevel="0" collapsed="false">
      <c r="A5604" s="20" t="s">
        <v>11033</v>
      </c>
      <c r="B5604" s="53" t="n">
        <v>622.64</v>
      </c>
    </row>
    <row r="5605" customFormat="false" ht="15.75" hidden="false" customHeight="false" outlineLevel="0" collapsed="false">
      <c r="A5605" s="20" t="s">
        <v>11035</v>
      </c>
      <c r="B5605" s="53" t="n">
        <v>582.85</v>
      </c>
    </row>
    <row r="5606" customFormat="false" ht="15.75" hidden="false" customHeight="false" outlineLevel="0" collapsed="false">
      <c r="A5606" s="20" t="s">
        <v>11036</v>
      </c>
      <c r="B5606" s="53" t="n">
        <v>913.05</v>
      </c>
    </row>
    <row r="5607" customFormat="false" ht="15.75" hidden="false" customHeight="false" outlineLevel="0" collapsed="false">
      <c r="A5607" s="20" t="s">
        <v>11040</v>
      </c>
      <c r="B5607" s="53" t="n">
        <v>856.04</v>
      </c>
    </row>
    <row r="5608" customFormat="false" ht="15.75" hidden="false" customHeight="false" outlineLevel="0" collapsed="false">
      <c r="A5608" s="20" t="s">
        <v>11041</v>
      </c>
      <c r="B5608" s="53" t="n">
        <v>1199.51</v>
      </c>
    </row>
    <row r="5609" customFormat="false" ht="15.75" hidden="false" customHeight="false" outlineLevel="0" collapsed="false">
      <c r="A5609" s="20" t="s">
        <v>11043</v>
      </c>
      <c r="B5609" s="53" t="n">
        <v>1123.27</v>
      </c>
    </row>
    <row r="5610" customFormat="false" ht="15.75" hidden="false" customHeight="false" outlineLevel="0" collapsed="false">
      <c r="A5610" s="20" t="s">
        <v>11044</v>
      </c>
      <c r="B5610" s="53" t="n">
        <v>1884.7</v>
      </c>
    </row>
    <row r="5611" customFormat="false" ht="15.75" hidden="false" customHeight="false" outlineLevel="0" collapsed="false">
      <c r="A5611" s="20" t="s">
        <v>11046</v>
      </c>
      <c r="B5611" s="53" t="n">
        <v>1761.65</v>
      </c>
    </row>
    <row r="5612" customFormat="false" ht="15.75" hidden="false" customHeight="false" outlineLevel="0" collapsed="false">
      <c r="A5612" s="20" t="s">
        <v>11047</v>
      </c>
      <c r="B5612" s="53" t="n">
        <v>603.26</v>
      </c>
    </row>
    <row r="5613" customFormat="false" ht="15.75" hidden="false" customHeight="false" outlineLevel="0" collapsed="false">
      <c r="A5613" s="20" t="s">
        <v>11053</v>
      </c>
      <c r="B5613" s="53" t="n">
        <v>566.46</v>
      </c>
    </row>
    <row r="5614" customFormat="false" ht="15.75" hidden="false" customHeight="false" outlineLevel="0" collapsed="false">
      <c r="A5614" s="20" t="s">
        <v>11054</v>
      </c>
      <c r="B5614" s="53" t="n">
        <v>736.11</v>
      </c>
    </row>
    <row r="5615" customFormat="false" ht="15.75" hidden="false" customHeight="false" outlineLevel="0" collapsed="false">
      <c r="A5615" s="20" t="s">
        <v>11057</v>
      </c>
      <c r="B5615" s="53" t="n">
        <v>689.42</v>
      </c>
    </row>
    <row r="5616" customFormat="false" ht="15.75" hidden="false" customHeight="false" outlineLevel="0" collapsed="false">
      <c r="A5616" s="20" t="s">
        <v>11058</v>
      </c>
      <c r="B5616" s="53" t="n">
        <v>1036.26</v>
      </c>
    </row>
    <row r="5617" customFormat="false" ht="15.75" hidden="false" customHeight="false" outlineLevel="0" collapsed="false">
      <c r="A5617" s="20" t="s">
        <v>11060</v>
      </c>
      <c r="B5617" s="53" t="n">
        <v>972.58</v>
      </c>
    </row>
    <row r="5618" customFormat="false" ht="15.75" hidden="false" customHeight="false" outlineLevel="0" collapsed="false">
      <c r="A5618" s="20" t="s">
        <v>11061</v>
      </c>
      <c r="B5618" s="53" t="n">
        <v>1322.73</v>
      </c>
    </row>
    <row r="5619" customFormat="false" ht="15.75" hidden="false" customHeight="false" outlineLevel="0" collapsed="false">
      <c r="A5619" s="20" t="s">
        <v>11063</v>
      </c>
      <c r="B5619" s="53" t="n">
        <v>1239.8</v>
      </c>
    </row>
    <row r="5620" customFormat="false" ht="15.75" hidden="false" customHeight="false" outlineLevel="0" collapsed="false">
      <c r="A5620" s="20" t="s">
        <v>11064</v>
      </c>
      <c r="B5620" s="53" t="n">
        <v>2116.69</v>
      </c>
    </row>
    <row r="5621" customFormat="false" ht="15.75" hidden="false" customHeight="false" outlineLevel="0" collapsed="false">
      <c r="A5621" s="20" t="s">
        <v>11066</v>
      </c>
      <c r="B5621" s="53" t="n">
        <v>1982.6</v>
      </c>
    </row>
    <row r="5622" customFormat="false" ht="15.75" hidden="false" customHeight="false" outlineLevel="0" collapsed="false">
      <c r="A5622" s="20" t="s">
        <v>11067</v>
      </c>
      <c r="B5622" s="53" t="n">
        <v>2075.72</v>
      </c>
    </row>
    <row r="5623" customFormat="false" ht="15.75" hidden="false" customHeight="false" outlineLevel="0" collapsed="false">
      <c r="A5623" s="20" t="s">
        <v>11074</v>
      </c>
      <c r="B5623" s="53" t="n">
        <v>1972.5</v>
      </c>
    </row>
    <row r="5624" customFormat="false" ht="15.75" hidden="false" customHeight="false" outlineLevel="0" collapsed="false">
      <c r="A5624" s="20" t="s">
        <v>11075</v>
      </c>
      <c r="B5624" s="53" t="n">
        <v>1369.48</v>
      </c>
    </row>
    <row r="5625" customFormat="false" ht="15.75" hidden="false" customHeight="false" outlineLevel="0" collapsed="false">
      <c r="A5625" s="20" t="s">
        <v>11081</v>
      </c>
      <c r="B5625" s="53" t="n">
        <v>1301.46</v>
      </c>
    </row>
    <row r="5626" customFormat="false" ht="15.75" hidden="false" customHeight="false" outlineLevel="0" collapsed="false">
      <c r="A5626" s="20" t="s">
        <v>11082</v>
      </c>
      <c r="B5626" s="53" t="n">
        <v>1692.16</v>
      </c>
    </row>
    <row r="5627" customFormat="false" ht="15.75" hidden="false" customHeight="false" outlineLevel="0" collapsed="false">
      <c r="A5627" s="20" t="s">
        <v>11085</v>
      </c>
      <c r="B5627" s="53" t="n">
        <v>1619</v>
      </c>
    </row>
    <row r="5628" customFormat="false" ht="15.75" hidden="false" customHeight="false" outlineLevel="0" collapsed="false">
      <c r="A5628" s="20" t="s">
        <v>11086</v>
      </c>
      <c r="B5628" s="53" t="n">
        <v>1442.2</v>
      </c>
    </row>
    <row r="5629" customFormat="false" ht="15.75" hidden="false" customHeight="false" outlineLevel="0" collapsed="false">
      <c r="A5629" s="20" t="s">
        <v>11092</v>
      </c>
      <c r="B5629" s="53" t="n">
        <v>1364.5</v>
      </c>
    </row>
    <row r="5630" customFormat="false" ht="15.75" hidden="false" customHeight="false" outlineLevel="0" collapsed="false">
      <c r="A5630" s="20" t="s">
        <v>11093</v>
      </c>
      <c r="B5630" s="53" t="n">
        <v>359.33</v>
      </c>
    </row>
    <row r="5631" customFormat="false" ht="15.75" hidden="false" customHeight="false" outlineLevel="0" collapsed="false">
      <c r="A5631" s="20" t="s">
        <v>11100</v>
      </c>
      <c r="B5631" s="53" t="n">
        <v>336.61</v>
      </c>
    </row>
    <row r="5632" customFormat="false" ht="15.75" hidden="false" customHeight="false" outlineLevel="0" collapsed="false">
      <c r="A5632" s="20" t="s">
        <v>11101</v>
      </c>
      <c r="B5632" s="53" t="n">
        <v>700.08</v>
      </c>
    </row>
    <row r="5633" customFormat="false" ht="15.75" hidden="false" customHeight="false" outlineLevel="0" collapsed="false">
      <c r="A5633" s="20" t="s">
        <v>11108</v>
      </c>
      <c r="B5633" s="53" t="n">
        <v>660.39</v>
      </c>
    </row>
    <row r="5634" customFormat="false" ht="15.75" hidden="false" customHeight="false" outlineLevel="0" collapsed="false">
      <c r="A5634" s="20" t="s">
        <v>11109</v>
      </c>
      <c r="B5634" s="53" t="n">
        <v>834.24</v>
      </c>
    </row>
    <row r="5635" customFormat="false" ht="15.75" hidden="false" customHeight="false" outlineLevel="0" collapsed="false">
      <c r="A5635" s="20" t="s">
        <v>11111</v>
      </c>
      <c r="B5635" s="53" t="n">
        <v>787.53</v>
      </c>
    </row>
    <row r="5636" customFormat="false" ht="15.75" hidden="false" customHeight="false" outlineLevel="0" collapsed="false">
      <c r="A5636" s="20" t="s">
        <v>11112</v>
      </c>
      <c r="B5636" s="53" t="n">
        <v>357.65</v>
      </c>
    </row>
    <row r="5637" customFormat="false" ht="15.75" hidden="false" customHeight="false" outlineLevel="0" collapsed="false">
      <c r="A5637" s="20" t="s">
        <v>11117</v>
      </c>
      <c r="B5637" s="53" t="n">
        <v>338.95</v>
      </c>
    </row>
    <row r="5638" customFormat="false" ht="15.75" hidden="false" customHeight="false" outlineLevel="0" collapsed="false">
      <c r="A5638" s="20" t="s">
        <v>11118</v>
      </c>
      <c r="B5638" s="53" t="n">
        <v>491.81</v>
      </c>
    </row>
    <row r="5639" customFormat="false" ht="15.75" hidden="false" customHeight="false" outlineLevel="0" collapsed="false">
      <c r="A5639" s="20" t="s">
        <v>11121</v>
      </c>
      <c r="B5639" s="53" t="n">
        <v>466.09</v>
      </c>
    </row>
    <row r="5640" customFormat="false" ht="15.75" hidden="false" customHeight="false" outlineLevel="0" collapsed="false">
      <c r="A5640" s="20" t="s">
        <v>11122</v>
      </c>
      <c r="B5640" s="53" t="n">
        <v>625.69</v>
      </c>
    </row>
    <row r="5641" customFormat="false" ht="15.75" hidden="false" customHeight="false" outlineLevel="0" collapsed="false">
      <c r="A5641" s="20" t="s">
        <v>11124</v>
      </c>
      <c r="B5641" s="53" t="n">
        <v>592.99</v>
      </c>
    </row>
    <row r="5642" customFormat="false" ht="15.75" hidden="false" customHeight="false" outlineLevel="0" collapsed="false">
      <c r="A5642" s="20" t="s">
        <v>11125</v>
      </c>
      <c r="B5642" s="53" t="n">
        <v>220.12</v>
      </c>
    </row>
    <row r="5643" customFormat="false" ht="15.75" hidden="false" customHeight="false" outlineLevel="0" collapsed="false">
      <c r="A5643" s="20" t="s">
        <v>11132</v>
      </c>
      <c r="B5643" s="53" t="n">
        <v>204.77</v>
      </c>
    </row>
    <row r="5644" customFormat="false" ht="15.75" hidden="false" customHeight="false" outlineLevel="0" collapsed="false">
      <c r="A5644" s="20" t="s">
        <v>11133</v>
      </c>
      <c r="B5644" s="53" t="n">
        <v>313.27</v>
      </c>
    </row>
    <row r="5645" customFormat="false" ht="15.75" hidden="false" customHeight="false" outlineLevel="0" collapsed="false">
      <c r="A5645" s="20" t="s">
        <v>11136</v>
      </c>
      <c r="B5645" s="53" t="n">
        <v>292.69</v>
      </c>
    </row>
    <row r="5646" customFormat="false" ht="15.75" hidden="false" customHeight="false" outlineLevel="0" collapsed="false">
      <c r="A5646" s="20" t="s">
        <v>11137</v>
      </c>
      <c r="B5646" s="53" t="n">
        <v>401.86</v>
      </c>
    </row>
    <row r="5647" customFormat="false" ht="15.75" hidden="false" customHeight="false" outlineLevel="0" collapsed="false">
      <c r="A5647" s="20" t="s">
        <v>11139</v>
      </c>
      <c r="B5647" s="53" t="n">
        <v>376.53</v>
      </c>
    </row>
    <row r="5648" customFormat="false" ht="15.75" hidden="false" customHeight="false" outlineLevel="0" collapsed="false">
      <c r="A5648" s="20" t="s">
        <v>11140</v>
      </c>
      <c r="B5648" s="53" t="n">
        <v>159.47</v>
      </c>
    </row>
    <row r="5649" customFormat="false" ht="15.75" hidden="false" customHeight="false" outlineLevel="0" collapsed="false">
      <c r="A5649" s="20" t="s">
        <v>11144</v>
      </c>
      <c r="B5649" s="53" t="n">
        <v>151.76</v>
      </c>
    </row>
    <row r="5650" customFormat="false" ht="15.75" hidden="false" customHeight="false" outlineLevel="0" collapsed="false">
      <c r="A5650" s="20" t="s">
        <v>11145</v>
      </c>
      <c r="B5650" s="53" t="n">
        <v>266.03</v>
      </c>
    </row>
    <row r="5651" customFormat="false" ht="15.75" hidden="false" customHeight="false" outlineLevel="0" collapsed="false">
      <c r="A5651" s="20" t="s">
        <v>11146</v>
      </c>
      <c r="B5651" s="53" t="n">
        <v>251.73</v>
      </c>
    </row>
    <row r="5652" customFormat="false" ht="15.75" hidden="false" customHeight="false" outlineLevel="0" collapsed="false">
      <c r="A5652" s="20" t="s">
        <v>11147</v>
      </c>
      <c r="B5652" s="53" t="n">
        <v>354.89</v>
      </c>
    </row>
    <row r="5653" customFormat="false" ht="15.75" hidden="false" customHeight="false" outlineLevel="0" collapsed="false">
      <c r="A5653" s="20" t="s">
        <v>11152</v>
      </c>
      <c r="B5653" s="53" t="n">
        <v>335.8</v>
      </c>
    </row>
    <row r="5654" customFormat="false" ht="15.75" hidden="false" customHeight="false" outlineLevel="0" collapsed="false">
      <c r="A5654" s="20" t="s">
        <v>11153</v>
      </c>
      <c r="B5654" s="53" t="n">
        <v>2048.86</v>
      </c>
    </row>
    <row r="5655" customFormat="false" ht="15.75" hidden="false" customHeight="false" outlineLevel="0" collapsed="false">
      <c r="A5655" s="20" t="s">
        <v>11160</v>
      </c>
      <c r="B5655" s="53" t="n">
        <v>1944.71</v>
      </c>
    </row>
    <row r="5656" customFormat="false" ht="15.75" hidden="false" customHeight="false" outlineLevel="0" collapsed="false">
      <c r="A5656" s="20" t="s">
        <v>11161</v>
      </c>
      <c r="B5656" s="53" t="n">
        <v>2146.82</v>
      </c>
    </row>
    <row r="5657" customFormat="false" ht="15.75" hidden="false" customHeight="false" outlineLevel="0" collapsed="false">
      <c r="A5657" s="20" t="s">
        <v>11167</v>
      </c>
      <c r="B5657" s="53" t="n">
        <v>2038.93</v>
      </c>
    </row>
    <row r="5658" customFormat="false" ht="15.75" hidden="false" customHeight="false" outlineLevel="0" collapsed="false">
      <c r="A5658" s="20" t="s">
        <v>11168</v>
      </c>
      <c r="B5658" s="53" t="n">
        <v>2439.9</v>
      </c>
    </row>
    <row r="5659" customFormat="false" ht="15.75" hidden="false" customHeight="false" outlineLevel="0" collapsed="false">
      <c r="A5659" s="20" t="s">
        <v>11174</v>
      </c>
      <c r="B5659" s="53" t="n">
        <v>2318.21</v>
      </c>
    </row>
    <row r="5660" customFormat="false" ht="15.75" hidden="false" customHeight="false" outlineLevel="0" collapsed="false">
      <c r="A5660" s="20" t="s">
        <v>11175</v>
      </c>
      <c r="B5660" s="53" t="n">
        <v>2692.22</v>
      </c>
    </row>
    <row r="5661" customFormat="false" ht="15.75" hidden="false" customHeight="false" outlineLevel="0" collapsed="false">
      <c r="A5661" s="20" t="s">
        <v>11181</v>
      </c>
      <c r="B5661" s="53" t="n">
        <v>2556.94</v>
      </c>
    </row>
    <row r="5662" customFormat="false" ht="15.75" hidden="false" customHeight="false" outlineLevel="0" collapsed="false">
      <c r="A5662" s="20" t="s">
        <v>11182</v>
      </c>
      <c r="B5662" s="53" t="n">
        <v>3045.97</v>
      </c>
    </row>
    <row r="5663" customFormat="false" ht="15.75" hidden="false" customHeight="false" outlineLevel="0" collapsed="false">
      <c r="A5663" s="20" t="s">
        <v>11185</v>
      </c>
      <c r="B5663" s="53" t="n">
        <v>2885.24</v>
      </c>
    </row>
    <row r="5664" customFormat="false" ht="15.75" hidden="false" customHeight="false" outlineLevel="0" collapsed="false">
      <c r="A5664" s="20" t="s">
        <v>11186</v>
      </c>
      <c r="B5664" s="53" t="n">
        <v>3342.22</v>
      </c>
    </row>
    <row r="5665" customFormat="false" ht="15.75" hidden="false" customHeight="false" outlineLevel="0" collapsed="false">
      <c r="A5665" s="20" t="s">
        <v>11189</v>
      </c>
      <c r="B5665" s="53" t="n">
        <v>3164.8</v>
      </c>
    </row>
    <row r="5666" customFormat="false" ht="15.75" hidden="false" customHeight="false" outlineLevel="0" collapsed="false">
      <c r="A5666" s="20" t="s">
        <v>11190</v>
      </c>
      <c r="B5666" s="53" t="n">
        <v>4348.82</v>
      </c>
    </row>
    <row r="5667" customFormat="false" ht="15.75" hidden="false" customHeight="false" outlineLevel="0" collapsed="false">
      <c r="A5667" s="20" t="s">
        <v>11193</v>
      </c>
      <c r="B5667" s="53" t="n">
        <v>4116.56</v>
      </c>
    </row>
    <row r="5668" customFormat="false" ht="15.75" hidden="false" customHeight="false" outlineLevel="0" collapsed="false">
      <c r="A5668" s="20" t="s">
        <v>11194</v>
      </c>
      <c r="B5668" s="53" t="n">
        <v>698.15</v>
      </c>
    </row>
    <row r="5669" customFormat="false" ht="15.75" hidden="false" customHeight="false" outlineLevel="0" collapsed="false">
      <c r="A5669" s="20" t="s">
        <v>11201</v>
      </c>
      <c r="B5669" s="53" t="n">
        <v>671.07</v>
      </c>
    </row>
    <row r="5670" customFormat="false" ht="15.75" hidden="false" customHeight="false" outlineLevel="0" collapsed="false">
      <c r="A5670" s="20" t="s">
        <v>11202</v>
      </c>
      <c r="B5670" s="53" t="n">
        <v>2498.26</v>
      </c>
    </row>
    <row r="5671" customFormat="false" ht="15.75" hidden="false" customHeight="false" outlineLevel="0" collapsed="false">
      <c r="A5671" s="20" t="s">
        <v>11208</v>
      </c>
      <c r="B5671" s="53" t="n">
        <v>2393.59</v>
      </c>
    </row>
    <row r="5672" customFormat="false" ht="15.75" hidden="false" customHeight="false" outlineLevel="0" collapsed="false">
      <c r="A5672" s="20" t="s">
        <v>11209</v>
      </c>
      <c r="B5672" s="53" t="n">
        <v>456.44</v>
      </c>
    </row>
    <row r="5673" customFormat="false" ht="15.75" hidden="false" customHeight="false" outlineLevel="0" collapsed="false">
      <c r="A5673" s="20" t="s">
        <v>11212</v>
      </c>
      <c r="B5673" s="53" t="n">
        <v>414.23</v>
      </c>
    </row>
    <row r="5674" customFormat="false" ht="15.75" hidden="false" customHeight="false" outlineLevel="0" collapsed="false">
      <c r="A5674" s="20" t="s">
        <v>11213</v>
      </c>
      <c r="B5674" s="53" t="n">
        <v>335.55</v>
      </c>
    </row>
    <row r="5675" customFormat="false" ht="15.75" hidden="false" customHeight="false" outlineLevel="0" collapsed="false">
      <c r="A5675" s="20" t="s">
        <v>11217</v>
      </c>
      <c r="B5675" s="53" t="n">
        <v>308.76</v>
      </c>
    </row>
    <row r="5676" customFormat="false" ht="15.75" hidden="false" customHeight="false" outlineLevel="0" collapsed="false">
      <c r="A5676" s="20" t="s">
        <v>11218</v>
      </c>
      <c r="B5676" s="53" t="n">
        <v>346.65</v>
      </c>
    </row>
    <row r="5677" customFormat="false" ht="15.75" hidden="false" customHeight="false" outlineLevel="0" collapsed="false">
      <c r="A5677" s="20" t="s">
        <v>11222</v>
      </c>
      <c r="B5677" s="53" t="n">
        <v>314.98</v>
      </c>
    </row>
    <row r="5678" customFormat="false" ht="15.75" hidden="false" customHeight="false" outlineLevel="0" collapsed="false">
      <c r="A5678" s="20" t="s">
        <v>11223</v>
      </c>
      <c r="B5678" s="53" t="n">
        <v>410.66</v>
      </c>
    </row>
    <row r="5679" customFormat="false" ht="15.75" hidden="false" customHeight="false" outlineLevel="0" collapsed="false">
      <c r="A5679" s="20" t="s">
        <v>11230</v>
      </c>
      <c r="B5679" s="53" t="n">
        <v>400.34</v>
      </c>
    </row>
    <row r="5680" customFormat="false" ht="15.75" hidden="false" customHeight="false" outlineLevel="0" collapsed="false">
      <c r="A5680" s="20" t="s">
        <v>11231</v>
      </c>
      <c r="B5680" s="53" t="n">
        <v>382.66</v>
      </c>
    </row>
    <row r="5681" customFormat="false" ht="15.75" hidden="false" customHeight="false" outlineLevel="0" collapsed="false">
      <c r="A5681" s="20" t="s">
        <v>11237</v>
      </c>
      <c r="B5681" s="53" t="n">
        <v>372.34</v>
      </c>
    </row>
    <row r="5682" customFormat="false" ht="15.75" hidden="false" customHeight="false" outlineLevel="0" collapsed="false">
      <c r="A5682" s="20" t="s">
        <v>11238</v>
      </c>
      <c r="B5682" s="53" t="n">
        <v>343.66</v>
      </c>
    </row>
    <row r="5683" customFormat="false" ht="15.75" hidden="false" customHeight="false" outlineLevel="0" collapsed="false">
      <c r="A5683" s="20" t="s">
        <v>11241</v>
      </c>
      <c r="B5683" s="53" t="n">
        <v>333.34</v>
      </c>
    </row>
    <row r="5684" customFormat="false" ht="15.75" hidden="false" customHeight="false" outlineLevel="0" collapsed="false">
      <c r="A5684" s="20" t="s">
        <v>11242</v>
      </c>
      <c r="B5684" s="53" t="n">
        <v>366.93</v>
      </c>
    </row>
    <row r="5685" customFormat="false" ht="15.75" hidden="false" customHeight="false" outlineLevel="0" collapsed="false">
      <c r="A5685" s="20" t="s">
        <v>11248</v>
      </c>
      <c r="B5685" s="53" t="n">
        <v>358.67</v>
      </c>
    </row>
    <row r="5686" customFormat="false" ht="15.75" hidden="false" customHeight="false" outlineLevel="0" collapsed="false">
      <c r="A5686" s="20" t="s">
        <v>11249</v>
      </c>
      <c r="B5686" s="53" t="n">
        <v>358.66</v>
      </c>
    </row>
    <row r="5687" customFormat="false" ht="15.75" hidden="false" customHeight="false" outlineLevel="0" collapsed="false">
      <c r="A5687" s="20" t="s">
        <v>11256</v>
      </c>
      <c r="B5687" s="53" t="n">
        <v>348.34</v>
      </c>
    </row>
    <row r="5688" customFormat="false" ht="15.75" hidden="false" customHeight="false" outlineLevel="0" collapsed="false">
      <c r="A5688" s="20" t="s">
        <v>11257</v>
      </c>
      <c r="B5688" s="53" t="n">
        <v>441.66</v>
      </c>
    </row>
    <row r="5689" customFormat="false" ht="15.75" hidden="false" customHeight="false" outlineLevel="0" collapsed="false">
      <c r="A5689" s="20" t="s">
        <v>11264</v>
      </c>
      <c r="B5689" s="53" t="n">
        <v>431.34</v>
      </c>
    </row>
    <row r="5690" customFormat="false" ht="15.75" hidden="false" customHeight="false" outlineLevel="0" collapsed="false">
      <c r="A5690" s="20" t="s">
        <v>11265</v>
      </c>
      <c r="B5690" s="53" t="n">
        <v>67.5</v>
      </c>
    </row>
    <row r="5691" customFormat="false" ht="15.75" hidden="false" customHeight="false" outlineLevel="0" collapsed="false">
      <c r="A5691" s="20" t="s">
        <v>11270</v>
      </c>
      <c r="B5691" s="53" t="n">
        <v>62.33</v>
      </c>
    </row>
    <row r="5692" customFormat="false" ht="15.75" hidden="false" customHeight="false" outlineLevel="0" collapsed="false">
      <c r="A5692" s="20" t="s">
        <v>11271</v>
      </c>
      <c r="B5692" s="53" t="n">
        <v>139.67</v>
      </c>
    </row>
    <row r="5693" customFormat="false" ht="15.75" hidden="false" customHeight="false" outlineLevel="0" collapsed="false">
      <c r="A5693" s="20" t="s">
        <v>11277</v>
      </c>
      <c r="B5693" s="53" t="n">
        <v>134.5</v>
      </c>
    </row>
    <row r="5694" customFormat="false" ht="15.75" hidden="false" customHeight="false" outlineLevel="0" collapsed="false">
      <c r="A5694" s="20" t="s">
        <v>11278</v>
      </c>
      <c r="B5694" s="53" t="n">
        <v>347.77</v>
      </c>
    </row>
    <row r="5695" customFormat="false" ht="15.75" hidden="false" customHeight="false" outlineLevel="0" collapsed="false">
      <c r="A5695" s="20" t="s">
        <v>11284</v>
      </c>
      <c r="B5695" s="53" t="n">
        <v>334.34</v>
      </c>
    </row>
    <row r="5696" customFormat="false" ht="15.75" hidden="false" customHeight="false" outlineLevel="0" collapsed="false">
      <c r="A5696" s="20" t="s">
        <v>11285</v>
      </c>
      <c r="B5696" s="53" t="n">
        <v>347.77</v>
      </c>
    </row>
    <row r="5697" customFormat="false" ht="15.75" hidden="false" customHeight="false" outlineLevel="0" collapsed="false">
      <c r="A5697" s="20" t="s">
        <v>11291</v>
      </c>
      <c r="B5697" s="53" t="n">
        <v>334.34</v>
      </c>
    </row>
    <row r="5698" customFormat="false" ht="15.75" hidden="false" customHeight="false" outlineLevel="0" collapsed="false">
      <c r="A5698" s="20" t="s">
        <v>11292</v>
      </c>
      <c r="B5698" s="53" t="n">
        <v>347.77</v>
      </c>
    </row>
    <row r="5699" customFormat="false" ht="15.75" hidden="false" customHeight="false" outlineLevel="0" collapsed="false">
      <c r="A5699" s="20" t="s">
        <v>11297</v>
      </c>
      <c r="B5699" s="53" t="n">
        <v>334.34</v>
      </c>
    </row>
    <row r="5700" customFormat="false" ht="15.75" hidden="false" customHeight="false" outlineLevel="0" collapsed="false">
      <c r="A5700" s="20" t="s">
        <v>11298</v>
      </c>
      <c r="B5700" s="53" t="n">
        <v>327.93</v>
      </c>
    </row>
    <row r="5701" customFormat="false" ht="15.75" hidden="false" customHeight="false" outlineLevel="0" collapsed="false">
      <c r="A5701" s="20" t="s">
        <v>11304</v>
      </c>
      <c r="B5701" s="53" t="n">
        <v>319.67</v>
      </c>
    </row>
    <row r="5702" customFormat="false" ht="15.75" hidden="false" customHeight="false" outlineLevel="0" collapsed="false">
      <c r="A5702" s="20" t="s">
        <v>11305</v>
      </c>
      <c r="B5702" s="53" t="n">
        <v>810.72</v>
      </c>
    </row>
    <row r="5703" customFormat="false" ht="15.75" hidden="false" customHeight="false" outlineLevel="0" collapsed="false">
      <c r="A5703" s="20" t="s">
        <v>11312</v>
      </c>
      <c r="B5703" s="53" t="n">
        <v>777.7</v>
      </c>
    </row>
    <row r="5704" customFormat="false" ht="15.75" hidden="false" customHeight="false" outlineLevel="0" collapsed="false">
      <c r="A5704" s="20" t="s">
        <v>11313</v>
      </c>
      <c r="B5704" s="53" t="n">
        <v>198.42</v>
      </c>
    </row>
    <row r="5705" customFormat="false" ht="15.75" hidden="false" customHeight="false" outlineLevel="0" collapsed="false">
      <c r="A5705" s="20" t="s">
        <v>11319</v>
      </c>
      <c r="B5705" s="53" t="n">
        <v>190.67</v>
      </c>
    </row>
    <row r="5706" customFormat="false" ht="15.75" hidden="false" customHeight="false" outlineLevel="0" collapsed="false">
      <c r="A5706" s="20" t="s">
        <v>11320</v>
      </c>
      <c r="B5706" s="53" t="n">
        <v>357.79</v>
      </c>
    </row>
    <row r="5707" customFormat="false" ht="15.75" hidden="false" customHeight="false" outlineLevel="0" collapsed="false">
      <c r="A5707" s="20" t="s">
        <v>11325</v>
      </c>
      <c r="B5707" s="53" t="n">
        <v>349</v>
      </c>
    </row>
    <row r="5708" customFormat="false" ht="15.75" hidden="false" customHeight="false" outlineLevel="0" collapsed="false">
      <c r="A5708" s="20" t="s">
        <v>11326</v>
      </c>
      <c r="B5708" s="53" t="n">
        <v>558.16</v>
      </c>
    </row>
    <row r="5709" customFormat="false" ht="15.75" hidden="false" customHeight="false" outlineLevel="0" collapsed="false">
      <c r="A5709" s="20" t="s">
        <v>11331</v>
      </c>
      <c r="B5709" s="53" t="n">
        <v>542.68</v>
      </c>
    </row>
    <row r="5710" customFormat="false" ht="15.75" hidden="false" customHeight="false" outlineLevel="0" collapsed="false">
      <c r="A5710" s="20" t="s">
        <v>11332</v>
      </c>
      <c r="B5710" s="53" t="n">
        <v>267.93</v>
      </c>
    </row>
    <row r="5711" customFormat="false" ht="15.75" hidden="false" customHeight="false" outlineLevel="0" collapsed="false">
      <c r="A5711" s="20" t="s">
        <v>11338</v>
      </c>
      <c r="B5711" s="53" t="n">
        <v>259.67</v>
      </c>
    </row>
    <row r="5712" customFormat="false" ht="15.75" hidden="false" customHeight="false" outlineLevel="0" collapsed="false">
      <c r="A5712" s="20" t="s">
        <v>11339</v>
      </c>
      <c r="B5712" s="53" t="n">
        <v>343.32</v>
      </c>
    </row>
    <row r="5713" customFormat="false" ht="15.75" hidden="false" customHeight="false" outlineLevel="0" collapsed="false">
      <c r="A5713" s="20" t="s">
        <v>11345</v>
      </c>
      <c r="B5713" s="53" t="n">
        <v>333.01</v>
      </c>
    </row>
    <row r="5714" customFormat="false" ht="15.75" hidden="false" customHeight="false" outlineLevel="0" collapsed="false">
      <c r="A5714" s="20" t="s">
        <v>11346</v>
      </c>
      <c r="B5714" s="53" t="n">
        <v>60.58</v>
      </c>
    </row>
    <row r="5715" customFormat="false" ht="15.75" hidden="false" customHeight="false" outlineLevel="0" collapsed="false">
      <c r="A5715" s="20" t="s">
        <v>11350</v>
      </c>
      <c r="B5715" s="53" t="n">
        <v>60.24</v>
      </c>
    </row>
    <row r="5716" customFormat="false" ht="15.75" hidden="false" customHeight="false" outlineLevel="0" collapsed="false">
      <c r="A5716" s="20" t="s">
        <v>11351</v>
      </c>
      <c r="B5716" s="53" t="n">
        <v>74.58</v>
      </c>
    </row>
    <row r="5717" customFormat="false" ht="15.75" hidden="false" customHeight="false" outlineLevel="0" collapsed="false">
      <c r="A5717" s="20" t="s">
        <v>11355</v>
      </c>
      <c r="B5717" s="53" t="n">
        <v>74.24</v>
      </c>
    </row>
    <row r="5718" customFormat="false" ht="15.75" hidden="false" customHeight="false" outlineLevel="0" collapsed="false">
      <c r="A5718" s="20" t="s">
        <v>11356</v>
      </c>
      <c r="B5718" s="53" t="n">
        <v>101.58</v>
      </c>
    </row>
    <row r="5719" customFormat="false" ht="15.75" hidden="false" customHeight="false" outlineLevel="0" collapsed="false">
      <c r="A5719" s="20" t="s">
        <v>11360</v>
      </c>
      <c r="B5719" s="53" t="n">
        <v>101.24</v>
      </c>
    </row>
    <row r="5720" customFormat="false" ht="15.75" hidden="false" customHeight="false" outlineLevel="0" collapsed="false">
      <c r="A5720" s="20" t="s">
        <v>11361</v>
      </c>
      <c r="B5720" s="53" t="n">
        <v>197.58</v>
      </c>
    </row>
    <row r="5721" customFormat="false" ht="15.75" hidden="false" customHeight="false" outlineLevel="0" collapsed="false">
      <c r="A5721" s="20" t="s">
        <v>11365</v>
      </c>
      <c r="B5721" s="53" t="n">
        <v>197.24</v>
      </c>
    </row>
    <row r="5722" customFormat="false" ht="15.75" hidden="false" customHeight="false" outlineLevel="0" collapsed="false">
      <c r="A5722" s="20" t="s">
        <v>11366</v>
      </c>
      <c r="B5722" s="53" t="n">
        <v>204.42</v>
      </c>
    </row>
    <row r="5723" customFormat="false" ht="15.75" hidden="false" customHeight="false" outlineLevel="0" collapsed="false">
      <c r="A5723" s="20" t="s">
        <v>11372</v>
      </c>
      <c r="B5723" s="53" t="n">
        <v>196.67</v>
      </c>
    </row>
    <row r="5724" customFormat="false" ht="15.75" hidden="false" customHeight="false" outlineLevel="0" collapsed="false">
      <c r="A5724" s="20" t="s">
        <v>11373</v>
      </c>
      <c r="B5724" s="53" t="n">
        <v>684.59</v>
      </c>
    </row>
    <row r="5725" customFormat="false" ht="15.75" hidden="false" customHeight="false" outlineLevel="0" collapsed="false">
      <c r="A5725" s="20" t="s">
        <v>11377</v>
      </c>
      <c r="B5725" s="53" t="n">
        <v>676.83</v>
      </c>
    </row>
    <row r="5726" customFormat="false" ht="15.75" hidden="false" customHeight="false" outlineLevel="0" collapsed="false">
      <c r="A5726" s="20" t="s">
        <v>11378</v>
      </c>
      <c r="B5726" s="53" t="n">
        <v>86.19</v>
      </c>
    </row>
    <row r="5727" customFormat="false" ht="15.75" hidden="false" customHeight="false" outlineLevel="0" collapsed="false">
      <c r="A5727" s="20" t="s">
        <v>11380</v>
      </c>
      <c r="B5727" s="53" t="n">
        <v>78.99</v>
      </c>
    </row>
    <row r="5728" customFormat="false" ht="15.75" hidden="false" customHeight="false" outlineLevel="0" collapsed="false">
      <c r="A5728" s="20" t="s">
        <v>11381</v>
      </c>
      <c r="B5728" s="53" t="n">
        <v>242.93</v>
      </c>
    </row>
    <row r="5729" customFormat="false" ht="15.75" hidden="false" customHeight="false" outlineLevel="0" collapsed="false">
      <c r="A5729" s="20" t="s">
        <v>11383</v>
      </c>
      <c r="B5729" s="53" t="n">
        <v>215.59</v>
      </c>
    </row>
    <row r="5730" customFormat="false" ht="15.75" hidden="false" customHeight="false" outlineLevel="0" collapsed="false">
      <c r="A5730" s="20" t="s">
        <v>11384</v>
      </c>
      <c r="B5730" s="53" t="n">
        <v>308.66</v>
      </c>
    </row>
    <row r="5731" customFormat="false" ht="15.75" hidden="false" customHeight="false" outlineLevel="0" collapsed="false">
      <c r="A5731" s="20" t="s">
        <v>11388</v>
      </c>
      <c r="B5731" s="53" t="n">
        <v>298.34</v>
      </c>
    </row>
    <row r="5732" customFormat="false" ht="15.75" hidden="false" customHeight="false" outlineLevel="0" collapsed="false">
      <c r="A5732" s="20" t="s">
        <v>11389</v>
      </c>
      <c r="B5732" s="53" t="n">
        <v>194.08</v>
      </c>
    </row>
    <row r="5733" customFormat="false" ht="15.75" hidden="false" customHeight="false" outlineLevel="0" collapsed="false">
      <c r="A5733" s="20" t="s">
        <v>11393</v>
      </c>
      <c r="B5733" s="53" t="n">
        <v>186.34</v>
      </c>
    </row>
    <row r="5734" customFormat="false" ht="15.75" hidden="false" customHeight="false" outlineLevel="0" collapsed="false">
      <c r="A5734" s="20" t="s">
        <v>11394</v>
      </c>
      <c r="B5734" s="53" t="n">
        <v>258.5</v>
      </c>
    </row>
    <row r="5735" customFormat="false" ht="15.75" hidden="false" customHeight="false" outlineLevel="0" collapsed="false">
      <c r="A5735" s="20" t="s">
        <v>11399</v>
      </c>
      <c r="B5735" s="53" t="n">
        <v>250.41</v>
      </c>
    </row>
    <row r="5736" customFormat="false" ht="15.75" hidden="false" customHeight="false" outlineLevel="0" collapsed="false">
      <c r="A5736" s="20" t="s">
        <v>11400</v>
      </c>
      <c r="B5736" s="53" t="n">
        <v>407.42</v>
      </c>
    </row>
    <row r="5737" customFormat="false" ht="15.75" hidden="false" customHeight="false" outlineLevel="0" collapsed="false">
      <c r="A5737" s="20" t="s">
        <v>11402</v>
      </c>
      <c r="B5737" s="53" t="n">
        <v>397.22</v>
      </c>
    </row>
    <row r="5738" customFormat="false" ht="15.75" hidden="false" customHeight="false" outlineLevel="0" collapsed="false">
      <c r="A5738" s="20" t="s">
        <v>11403</v>
      </c>
      <c r="B5738" s="53" t="n">
        <v>489.55</v>
      </c>
    </row>
    <row r="5739" customFormat="false" ht="15.75" hidden="false" customHeight="false" outlineLevel="0" collapsed="false">
      <c r="A5739" s="20" t="s">
        <v>11405</v>
      </c>
      <c r="B5739" s="53" t="n">
        <v>477.9</v>
      </c>
    </row>
    <row r="5740" customFormat="false" ht="15.75" hidden="false" customHeight="false" outlineLevel="0" collapsed="false">
      <c r="A5740" s="20" t="s">
        <v>11406</v>
      </c>
      <c r="B5740" s="53" t="n">
        <v>947.4</v>
      </c>
    </row>
    <row r="5741" customFormat="false" ht="15.75" hidden="false" customHeight="false" outlineLevel="0" collapsed="false">
      <c r="A5741" s="20" t="s">
        <v>11408</v>
      </c>
      <c r="B5741" s="53" t="n">
        <v>933.59</v>
      </c>
    </row>
    <row r="5742" customFormat="false" ht="15.75" hidden="false" customHeight="false" outlineLevel="0" collapsed="false">
      <c r="A5742" s="20" t="s">
        <v>11409</v>
      </c>
      <c r="B5742" s="53" t="n">
        <v>998.81</v>
      </c>
    </row>
    <row r="5743" customFormat="false" ht="15.75" hidden="false" customHeight="false" outlineLevel="0" collapsed="false">
      <c r="A5743" s="20" t="s">
        <v>11411</v>
      </c>
      <c r="B5743" s="53" t="n">
        <v>983.68</v>
      </c>
    </row>
    <row r="5744" customFormat="false" ht="15.75" hidden="false" customHeight="false" outlineLevel="0" collapsed="false">
      <c r="A5744" s="20" t="s">
        <v>11412</v>
      </c>
      <c r="B5744" s="53" t="n">
        <v>1135.09</v>
      </c>
    </row>
    <row r="5745" customFormat="false" ht="15.75" hidden="false" customHeight="false" outlineLevel="0" collapsed="false">
      <c r="A5745" s="20" t="s">
        <v>11414</v>
      </c>
      <c r="B5745" s="53" t="n">
        <v>1117.88</v>
      </c>
    </row>
    <row r="5746" customFormat="false" ht="15.75" hidden="false" customHeight="false" outlineLevel="0" collapsed="false">
      <c r="A5746" s="20" t="s">
        <v>11415</v>
      </c>
      <c r="B5746" s="53" t="n">
        <v>1167.68</v>
      </c>
    </row>
    <row r="5747" customFormat="false" ht="15.75" hidden="false" customHeight="false" outlineLevel="0" collapsed="false">
      <c r="A5747" s="20" t="s">
        <v>11417</v>
      </c>
      <c r="B5747" s="53" t="n">
        <v>1149.76</v>
      </c>
    </row>
    <row r="5748" customFormat="false" ht="15.75" hidden="false" customHeight="false" outlineLevel="0" collapsed="false">
      <c r="A5748" s="20" t="s">
        <v>11418</v>
      </c>
      <c r="B5748" s="53" t="n">
        <v>1168.81</v>
      </c>
    </row>
    <row r="5749" customFormat="false" ht="15.75" hidden="false" customHeight="false" outlineLevel="0" collapsed="false">
      <c r="A5749" s="20" t="s">
        <v>11420</v>
      </c>
      <c r="B5749" s="53" t="n">
        <v>1150.23</v>
      </c>
    </row>
    <row r="5750" customFormat="false" ht="15.75" hidden="false" customHeight="false" outlineLevel="0" collapsed="false">
      <c r="A5750" s="20" t="s">
        <v>11421</v>
      </c>
      <c r="B5750" s="53" t="n">
        <v>1306.3</v>
      </c>
    </row>
    <row r="5751" customFormat="false" ht="15.75" hidden="false" customHeight="false" outlineLevel="0" collapsed="false">
      <c r="A5751" s="20" t="s">
        <v>11423</v>
      </c>
      <c r="B5751" s="53" t="n">
        <v>1286.29</v>
      </c>
    </row>
    <row r="5752" customFormat="false" ht="15.75" hidden="false" customHeight="false" outlineLevel="0" collapsed="false">
      <c r="A5752" s="20" t="s">
        <v>11424</v>
      </c>
      <c r="B5752" s="53" t="n">
        <v>1423.42</v>
      </c>
    </row>
    <row r="5753" customFormat="false" ht="15.75" hidden="false" customHeight="false" outlineLevel="0" collapsed="false">
      <c r="A5753" s="20" t="s">
        <v>11426</v>
      </c>
      <c r="B5753" s="53" t="n">
        <v>1400.66</v>
      </c>
    </row>
    <row r="5754" customFormat="false" ht="15.75" hidden="false" customHeight="false" outlineLevel="0" collapsed="false">
      <c r="A5754" s="20" t="s">
        <v>11427</v>
      </c>
      <c r="B5754" s="53" t="n">
        <v>1519.93</v>
      </c>
    </row>
    <row r="5755" customFormat="false" ht="15.75" hidden="false" customHeight="false" outlineLevel="0" collapsed="false">
      <c r="A5755" s="20" t="s">
        <v>11429</v>
      </c>
      <c r="B5755" s="53" t="n">
        <v>1497.17</v>
      </c>
    </row>
    <row r="5756" customFormat="false" ht="15.75" hidden="false" customHeight="false" outlineLevel="0" collapsed="false">
      <c r="A5756" s="20" t="s">
        <v>11430</v>
      </c>
      <c r="B5756" s="53" t="n">
        <v>1660.83</v>
      </c>
    </row>
    <row r="5757" customFormat="false" ht="15.75" hidden="false" customHeight="false" outlineLevel="0" collapsed="false">
      <c r="A5757" s="20" t="s">
        <v>11432</v>
      </c>
      <c r="B5757" s="53" t="n">
        <v>1632.53</v>
      </c>
    </row>
    <row r="5758" customFormat="false" ht="15.75" hidden="false" customHeight="false" outlineLevel="0" collapsed="false">
      <c r="A5758" s="20" t="s">
        <v>11433</v>
      </c>
      <c r="B5758" s="53" t="n">
        <v>1828.63</v>
      </c>
    </row>
    <row r="5759" customFormat="false" ht="15.75" hidden="false" customHeight="false" outlineLevel="0" collapsed="false">
      <c r="A5759" s="20" t="s">
        <v>11435</v>
      </c>
      <c r="B5759" s="53" t="n">
        <v>1797.61</v>
      </c>
    </row>
    <row r="5760" customFormat="false" ht="15.75" hidden="false" customHeight="false" outlineLevel="0" collapsed="false">
      <c r="A5760" s="20" t="s">
        <v>11436</v>
      </c>
      <c r="B5760" s="53" t="n">
        <v>2000.06</v>
      </c>
    </row>
    <row r="5761" customFormat="false" ht="15.75" hidden="false" customHeight="false" outlineLevel="0" collapsed="false">
      <c r="A5761" s="20" t="s">
        <v>11438</v>
      </c>
      <c r="B5761" s="53" t="n">
        <v>1966.21</v>
      </c>
    </row>
    <row r="5762" customFormat="false" ht="15.75" hidden="false" customHeight="false" outlineLevel="0" collapsed="false">
      <c r="A5762" s="20" t="s">
        <v>11439</v>
      </c>
      <c r="B5762" s="53" t="n">
        <v>2185.96</v>
      </c>
    </row>
    <row r="5763" customFormat="false" ht="15.75" hidden="false" customHeight="false" outlineLevel="0" collapsed="false">
      <c r="A5763" s="20" t="s">
        <v>11441</v>
      </c>
      <c r="B5763" s="53" t="n">
        <v>2146.98</v>
      </c>
    </row>
    <row r="5764" customFormat="false" ht="15.75" hidden="false" customHeight="false" outlineLevel="0" collapsed="false">
      <c r="A5764" s="20" t="s">
        <v>11442</v>
      </c>
      <c r="B5764" s="53" t="n">
        <v>2339.29</v>
      </c>
    </row>
    <row r="5765" customFormat="false" ht="15.75" hidden="false" customHeight="false" outlineLevel="0" collapsed="false">
      <c r="A5765" s="20" t="s">
        <v>11444</v>
      </c>
      <c r="B5765" s="53" t="n">
        <v>2299.89</v>
      </c>
    </row>
    <row r="5766" customFormat="false" ht="15.75" hidden="false" customHeight="false" outlineLevel="0" collapsed="false">
      <c r="A5766" s="20" t="s">
        <v>11445</v>
      </c>
      <c r="B5766" s="53" t="n">
        <v>2507.09</v>
      </c>
    </row>
    <row r="5767" customFormat="false" ht="15.75" hidden="false" customHeight="false" outlineLevel="0" collapsed="false">
      <c r="A5767" s="20" t="s">
        <v>11447</v>
      </c>
      <c r="B5767" s="53" t="n">
        <v>2464.97</v>
      </c>
    </row>
    <row r="5768" customFormat="false" ht="15.75" hidden="false" customHeight="false" outlineLevel="0" collapsed="false">
      <c r="A5768" s="20" t="s">
        <v>11448</v>
      </c>
      <c r="B5768" s="53" t="n">
        <v>2678.52</v>
      </c>
    </row>
    <row r="5769" customFormat="false" ht="15.75" hidden="false" customHeight="false" outlineLevel="0" collapsed="false">
      <c r="A5769" s="20" t="s">
        <v>11450</v>
      </c>
      <c r="B5769" s="53" t="n">
        <v>2633.57</v>
      </c>
    </row>
    <row r="5770" customFormat="false" ht="15.75" hidden="false" customHeight="false" outlineLevel="0" collapsed="false">
      <c r="A5770" s="20" t="s">
        <v>11451</v>
      </c>
      <c r="B5770" s="53" t="n">
        <v>2652.77</v>
      </c>
    </row>
    <row r="5771" customFormat="false" ht="15.75" hidden="false" customHeight="false" outlineLevel="0" collapsed="false">
      <c r="A5771" s="20" t="s">
        <v>11453</v>
      </c>
      <c r="B5771" s="53" t="n">
        <v>2605.1</v>
      </c>
    </row>
    <row r="5772" customFormat="false" ht="15.75" hidden="false" customHeight="false" outlineLevel="0" collapsed="false">
      <c r="A5772" s="20" t="s">
        <v>11454</v>
      </c>
      <c r="B5772" s="53" t="n">
        <v>3017.59</v>
      </c>
    </row>
    <row r="5773" customFormat="false" ht="15.75" hidden="false" customHeight="false" outlineLevel="0" collapsed="false">
      <c r="A5773" s="20" t="s">
        <v>11456</v>
      </c>
      <c r="B5773" s="53" t="n">
        <v>2967.11</v>
      </c>
    </row>
    <row r="5774" customFormat="false" ht="15.75" hidden="false" customHeight="false" outlineLevel="0" collapsed="false">
      <c r="A5774" s="20" t="s">
        <v>11457</v>
      </c>
      <c r="B5774" s="53" t="n">
        <v>3185.55</v>
      </c>
    </row>
    <row r="5775" customFormat="false" ht="15.75" hidden="false" customHeight="false" outlineLevel="0" collapsed="false">
      <c r="A5775" s="20" t="s">
        <v>11459</v>
      </c>
      <c r="B5775" s="53" t="n">
        <v>3132.33</v>
      </c>
    </row>
    <row r="5776" customFormat="false" ht="15.75" hidden="false" customHeight="false" outlineLevel="0" collapsed="false">
      <c r="A5776" s="20" t="s">
        <v>11460</v>
      </c>
      <c r="B5776" s="53" t="n">
        <v>3358.99</v>
      </c>
    </row>
    <row r="5777" customFormat="false" ht="15.75" hidden="false" customHeight="false" outlineLevel="0" collapsed="false">
      <c r="A5777" s="20" t="s">
        <v>11462</v>
      </c>
      <c r="B5777" s="53" t="n">
        <v>3302.67</v>
      </c>
    </row>
    <row r="5778" customFormat="false" ht="15.75" hidden="false" customHeight="false" outlineLevel="0" collapsed="false">
      <c r="A5778" s="20" t="s">
        <v>11463</v>
      </c>
      <c r="B5778" s="53" t="n">
        <v>3524.78</v>
      </c>
    </row>
    <row r="5779" customFormat="false" ht="15.75" hidden="false" customHeight="false" outlineLevel="0" collapsed="false">
      <c r="A5779" s="20" t="s">
        <v>11465</v>
      </c>
      <c r="B5779" s="53" t="n">
        <v>3466.01</v>
      </c>
    </row>
    <row r="5780" customFormat="false" ht="15.75" hidden="false" customHeight="false" outlineLevel="0" collapsed="false">
      <c r="A5780" s="20" t="s">
        <v>11466</v>
      </c>
      <c r="B5780" s="53" t="n">
        <v>3695.76</v>
      </c>
    </row>
    <row r="5781" customFormat="false" ht="15.75" hidden="false" customHeight="false" outlineLevel="0" collapsed="false">
      <c r="A5781" s="20" t="s">
        <v>11468</v>
      </c>
      <c r="B5781" s="53" t="n">
        <v>3634.23</v>
      </c>
    </row>
    <row r="5782" customFormat="false" ht="15.75" hidden="false" customHeight="false" outlineLevel="0" collapsed="false">
      <c r="A5782" s="20" t="s">
        <v>11469</v>
      </c>
      <c r="B5782" s="53" t="n">
        <v>3864.01</v>
      </c>
    </row>
    <row r="5783" customFormat="false" ht="15.75" hidden="false" customHeight="false" outlineLevel="0" collapsed="false">
      <c r="A5783" s="20" t="s">
        <v>11471</v>
      </c>
      <c r="B5783" s="53" t="n">
        <v>3799.7</v>
      </c>
    </row>
    <row r="5784" customFormat="false" ht="15.75" hidden="false" customHeight="false" outlineLevel="0" collapsed="false">
      <c r="A5784" s="20" t="s">
        <v>11472</v>
      </c>
      <c r="B5784" s="53" t="n">
        <v>4035.44</v>
      </c>
    </row>
    <row r="5785" customFormat="false" ht="15.75" hidden="false" customHeight="false" outlineLevel="0" collapsed="false">
      <c r="A5785" s="20" t="s">
        <v>11474</v>
      </c>
      <c r="B5785" s="53" t="n">
        <v>3968.29</v>
      </c>
    </row>
    <row r="5786" customFormat="false" ht="15.75" hidden="false" customHeight="false" outlineLevel="0" collapsed="false">
      <c r="A5786" s="20" t="s">
        <v>11475</v>
      </c>
      <c r="B5786" s="53" t="n">
        <v>4203.24</v>
      </c>
    </row>
    <row r="5787" customFormat="false" ht="15.75" hidden="false" customHeight="false" outlineLevel="0" collapsed="false">
      <c r="A5787" s="20" t="s">
        <v>11477</v>
      </c>
      <c r="B5787" s="53" t="n">
        <v>4133.38</v>
      </c>
    </row>
    <row r="5788" customFormat="false" ht="15.75" hidden="false" customHeight="false" outlineLevel="0" collapsed="false">
      <c r="A5788" s="20" t="s">
        <v>11478</v>
      </c>
      <c r="B5788" s="53" t="n">
        <v>86.11</v>
      </c>
    </row>
    <row r="5789" customFormat="false" ht="15.75" hidden="false" customHeight="false" outlineLevel="0" collapsed="false">
      <c r="A5789" s="20" t="s">
        <v>11482</v>
      </c>
      <c r="B5789" s="53" t="n">
        <v>83.54</v>
      </c>
    </row>
    <row r="5790" customFormat="false" ht="15.75" hidden="false" customHeight="false" outlineLevel="0" collapsed="false">
      <c r="A5790" s="20" t="s">
        <v>11483</v>
      </c>
      <c r="B5790" s="53" t="n">
        <v>405.23</v>
      </c>
    </row>
    <row r="5791" customFormat="false" ht="15.75" hidden="false" customHeight="false" outlineLevel="0" collapsed="false">
      <c r="A5791" s="20" t="s">
        <v>11487</v>
      </c>
      <c r="B5791" s="53" t="n">
        <v>400.5</v>
      </c>
    </row>
    <row r="5792" customFormat="false" ht="15.75" hidden="false" customHeight="false" outlineLevel="0" collapsed="false">
      <c r="A5792" s="20" t="s">
        <v>11488</v>
      </c>
      <c r="B5792" s="53" t="n">
        <v>809.46</v>
      </c>
    </row>
    <row r="5793" customFormat="false" ht="15.75" hidden="false" customHeight="false" outlineLevel="0" collapsed="false">
      <c r="A5793" s="20" t="s">
        <v>11490</v>
      </c>
      <c r="B5793" s="53" t="n">
        <v>800.47</v>
      </c>
    </row>
    <row r="5794" customFormat="false" ht="15.75" hidden="false" customHeight="false" outlineLevel="0" collapsed="false">
      <c r="A5794" s="20" t="s">
        <v>11491</v>
      </c>
      <c r="B5794" s="53" t="n">
        <v>1327.78</v>
      </c>
    </row>
    <row r="5795" customFormat="false" ht="15.75" hidden="false" customHeight="false" outlineLevel="0" collapsed="false">
      <c r="A5795" s="20" t="s">
        <v>11493</v>
      </c>
      <c r="B5795" s="53" t="n">
        <v>1316.21</v>
      </c>
    </row>
    <row r="5796" customFormat="false" ht="15.75" hidden="false" customHeight="false" outlineLevel="0" collapsed="false">
      <c r="A5796" s="20" t="s">
        <v>11494</v>
      </c>
      <c r="B5796" s="53" t="n">
        <v>310.74</v>
      </c>
    </row>
    <row r="5797" customFormat="false" ht="15.75" hidden="false" customHeight="false" outlineLevel="0" collapsed="false">
      <c r="A5797" s="20" t="s">
        <v>11498</v>
      </c>
      <c r="B5797" s="53" t="n">
        <v>301.53</v>
      </c>
    </row>
    <row r="5798" customFormat="false" ht="15.75" hidden="false" customHeight="false" outlineLevel="0" collapsed="false">
      <c r="A5798" s="20" t="s">
        <v>11499</v>
      </c>
      <c r="B5798" s="53" t="n">
        <v>498.62</v>
      </c>
    </row>
    <row r="5799" customFormat="false" ht="15.75" hidden="false" customHeight="false" outlineLevel="0" collapsed="false">
      <c r="A5799" s="20" t="s">
        <v>11502</v>
      </c>
      <c r="B5799" s="53" t="n">
        <v>481.78</v>
      </c>
    </row>
    <row r="5800" customFormat="false" ht="15.75" hidden="false" customHeight="false" outlineLevel="0" collapsed="false">
      <c r="A5800" s="20" t="s">
        <v>11503</v>
      </c>
      <c r="B5800" s="53" t="n">
        <v>817.47</v>
      </c>
    </row>
    <row r="5801" customFormat="false" ht="15.75" hidden="false" customHeight="false" outlineLevel="0" collapsed="false">
      <c r="A5801" s="20" t="s">
        <v>11505</v>
      </c>
      <c r="B5801" s="53" t="n">
        <v>794.16</v>
      </c>
    </row>
    <row r="5802" customFormat="false" ht="15.75" hidden="false" customHeight="false" outlineLevel="0" collapsed="false">
      <c r="A5802" s="20" t="s">
        <v>11506</v>
      </c>
      <c r="B5802" s="53" t="n">
        <v>1483.89</v>
      </c>
    </row>
    <row r="5803" customFormat="false" ht="15.75" hidden="false" customHeight="false" outlineLevel="0" collapsed="false">
      <c r="A5803" s="20" t="s">
        <v>11508</v>
      </c>
      <c r="B5803" s="53" t="n">
        <v>1453.1</v>
      </c>
    </row>
    <row r="5804" customFormat="false" ht="15.75" hidden="false" customHeight="false" outlineLevel="0" collapsed="false">
      <c r="A5804" s="20" t="s">
        <v>11509</v>
      </c>
      <c r="B5804" s="53" t="n">
        <v>417.3</v>
      </c>
    </row>
    <row r="5805" customFormat="false" ht="15.75" hidden="false" customHeight="false" outlineLevel="0" collapsed="false">
      <c r="A5805" s="20" t="s">
        <v>11511</v>
      </c>
      <c r="B5805" s="53" t="n">
        <v>408.09</v>
      </c>
    </row>
    <row r="5806" customFormat="false" ht="15.75" hidden="false" customHeight="false" outlineLevel="0" collapsed="false">
      <c r="A5806" s="20" t="s">
        <v>11512</v>
      </c>
      <c r="B5806" s="53" t="n">
        <v>605.18</v>
      </c>
    </row>
    <row r="5807" customFormat="false" ht="15.75" hidden="false" customHeight="false" outlineLevel="0" collapsed="false">
      <c r="A5807" s="20" t="s">
        <v>11514</v>
      </c>
      <c r="B5807" s="53" t="n">
        <v>588.34</v>
      </c>
    </row>
    <row r="5808" customFormat="false" ht="15.75" hidden="false" customHeight="false" outlineLevel="0" collapsed="false">
      <c r="A5808" s="20" t="s">
        <v>11515</v>
      </c>
      <c r="B5808" s="53" t="n">
        <v>940.68</v>
      </c>
    </row>
    <row r="5809" customFormat="false" ht="15.75" hidden="false" customHeight="false" outlineLevel="0" collapsed="false">
      <c r="A5809" s="20" t="s">
        <v>11517</v>
      </c>
      <c r="B5809" s="53" t="n">
        <v>917.37</v>
      </c>
    </row>
    <row r="5810" customFormat="false" ht="15.75" hidden="false" customHeight="false" outlineLevel="0" collapsed="false">
      <c r="A5810" s="20" t="s">
        <v>11518</v>
      </c>
      <c r="B5810" s="53" t="n">
        <v>1607.1</v>
      </c>
    </row>
    <row r="5811" customFormat="false" ht="15.75" hidden="false" customHeight="false" outlineLevel="0" collapsed="false">
      <c r="A5811" s="20" t="s">
        <v>11520</v>
      </c>
      <c r="B5811" s="53" t="n">
        <v>1576.31</v>
      </c>
    </row>
    <row r="5812" customFormat="false" ht="15.75" hidden="false" customHeight="false" outlineLevel="0" collapsed="false">
      <c r="A5812" s="20" t="s">
        <v>11521</v>
      </c>
      <c r="B5812" s="53" t="n">
        <v>223.09</v>
      </c>
    </row>
    <row r="5813" customFormat="false" ht="15.75" hidden="false" customHeight="false" outlineLevel="0" collapsed="false">
      <c r="A5813" s="20" t="s">
        <v>11524</v>
      </c>
      <c r="B5813" s="53" t="n">
        <v>214.02</v>
      </c>
    </row>
    <row r="5814" customFormat="false" ht="15.75" hidden="false" customHeight="false" outlineLevel="0" collapsed="false">
      <c r="A5814" s="20" t="s">
        <v>11525</v>
      </c>
      <c r="B5814" s="53" t="n">
        <v>212.44</v>
      </c>
    </row>
    <row r="5815" customFormat="false" ht="15.75" hidden="false" customHeight="false" outlineLevel="0" collapsed="false">
      <c r="A5815" s="20" t="s">
        <v>11528</v>
      </c>
      <c r="B5815" s="53" t="n">
        <v>207.2</v>
      </c>
    </row>
    <row r="5816" customFormat="false" ht="15.75" hidden="false" customHeight="false" outlineLevel="0" collapsed="false">
      <c r="A5816" s="20" t="s">
        <v>11529</v>
      </c>
      <c r="B5816" s="53" t="n">
        <v>119.15</v>
      </c>
    </row>
    <row r="5817" customFormat="false" ht="15.75" hidden="false" customHeight="false" outlineLevel="0" collapsed="false">
      <c r="A5817" s="20" t="s">
        <v>11532</v>
      </c>
      <c r="B5817" s="53" t="n">
        <v>116.51</v>
      </c>
    </row>
    <row r="5818" customFormat="false" ht="15.75" hidden="false" customHeight="false" outlineLevel="0" collapsed="false">
      <c r="A5818" s="20" t="s">
        <v>11533</v>
      </c>
      <c r="B5818" s="53" t="n">
        <v>1777.54</v>
      </c>
    </row>
    <row r="5819" customFormat="false" ht="15.75" hidden="false" customHeight="false" outlineLevel="0" collapsed="false">
      <c r="A5819" s="20" t="s">
        <v>11536</v>
      </c>
      <c r="B5819" s="53" t="n">
        <v>1629.41</v>
      </c>
    </row>
    <row r="5820" customFormat="false" ht="15.75" hidden="false" customHeight="false" outlineLevel="0" collapsed="false">
      <c r="A5820" s="20" t="s">
        <v>11537</v>
      </c>
      <c r="B5820" s="53" t="n">
        <v>963.01</v>
      </c>
    </row>
    <row r="5821" customFormat="false" ht="15.75" hidden="false" customHeight="false" outlineLevel="0" collapsed="false">
      <c r="A5821" s="20" t="s">
        <v>11539</v>
      </c>
      <c r="B5821" s="53" t="n">
        <v>880.89</v>
      </c>
    </row>
    <row r="5822" customFormat="false" ht="15.75" hidden="false" customHeight="false" outlineLevel="0" collapsed="false">
      <c r="A5822" s="20" t="s">
        <v>11540</v>
      </c>
      <c r="B5822" s="53" t="n">
        <v>1261.49</v>
      </c>
    </row>
    <row r="5823" customFormat="false" ht="15.75" hidden="false" customHeight="false" outlineLevel="0" collapsed="false">
      <c r="A5823" s="20" t="s">
        <v>11542</v>
      </c>
      <c r="B5823" s="53" t="n">
        <v>1154.94</v>
      </c>
    </row>
    <row r="5824" customFormat="false" ht="15.75" hidden="false" customHeight="false" outlineLevel="0" collapsed="false">
      <c r="A5824" s="20" t="s">
        <v>11543</v>
      </c>
      <c r="B5824" s="53" t="n">
        <v>2405.7</v>
      </c>
    </row>
    <row r="5825" customFormat="false" ht="15.75" hidden="false" customHeight="false" outlineLevel="0" collapsed="false">
      <c r="A5825" s="20" t="s">
        <v>11545</v>
      </c>
      <c r="B5825" s="53" t="n">
        <v>2209.2</v>
      </c>
    </row>
    <row r="5826" customFormat="false" ht="15.75" hidden="false" customHeight="false" outlineLevel="0" collapsed="false">
      <c r="A5826" s="20" t="s">
        <v>11546</v>
      </c>
      <c r="B5826" s="53" t="n">
        <v>3087.79</v>
      </c>
    </row>
    <row r="5827" customFormat="false" ht="15.75" hidden="false" customHeight="false" outlineLevel="0" collapsed="false">
      <c r="A5827" s="20" t="s">
        <v>11548</v>
      </c>
      <c r="B5827" s="53" t="n">
        <v>2838.54</v>
      </c>
    </row>
    <row r="5828" customFormat="false" ht="15.75" hidden="false" customHeight="false" outlineLevel="0" collapsed="false">
      <c r="A5828" s="20" t="s">
        <v>11549</v>
      </c>
      <c r="B5828" s="53" t="n">
        <v>19.91</v>
      </c>
    </row>
    <row r="5829" customFormat="false" ht="15.75" hidden="false" customHeight="false" outlineLevel="0" collapsed="false">
      <c r="A5829" s="20" t="s">
        <v>11553</v>
      </c>
      <c r="B5829" s="53" t="n">
        <v>17.35</v>
      </c>
    </row>
    <row r="5830" customFormat="false" ht="15.75" hidden="false" customHeight="false" outlineLevel="0" collapsed="false">
      <c r="A5830" s="20" t="s">
        <v>11554</v>
      </c>
      <c r="B5830" s="53" t="n">
        <v>30.72</v>
      </c>
    </row>
    <row r="5831" customFormat="false" ht="15.75" hidden="false" customHeight="false" outlineLevel="0" collapsed="false">
      <c r="A5831" s="20" t="s">
        <v>11558</v>
      </c>
      <c r="B5831" s="53" t="n">
        <v>26.83</v>
      </c>
    </row>
    <row r="5832" customFormat="false" ht="15.75" hidden="false" customHeight="false" outlineLevel="0" collapsed="false">
      <c r="A5832" s="20" t="s">
        <v>11559</v>
      </c>
      <c r="B5832" s="53" t="n">
        <v>37.16</v>
      </c>
    </row>
    <row r="5833" customFormat="false" ht="15.75" hidden="false" customHeight="false" outlineLevel="0" collapsed="false">
      <c r="A5833" s="20" t="s">
        <v>11561</v>
      </c>
      <c r="B5833" s="53" t="n">
        <v>32.52</v>
      </c>
    </row>
    <row r="5834" customFormat="false" ht="15.75" hidden="false" customHeight="false" outlineLevel="0" collapsed="false">
      <c r="A5834" s="20" t="s">
        <v>11562</v>
      </c>
      <c r="B5834" s="53" t="n">
        <v>30.28</v>
      </c>
    </row>
    <row r="5835" customFormat="false" ht="15.75" hidden="false" customHeight="false" outlineLevel="0" collapsed="false">
      <c r="A5835" s="20" t="s">
        <v>11567</v>
      </c>
      <c r="B5835" s="53" t="n">
        <v>28.33</v>
      </c>
    </row>
    <row r="5836" customFormat="false" ht="15.75" hidden="false" customHeight="false" outlineLevel="0" collapsed="false">
      <c r="A5836" s="20" t="s">
        <v>11568</v>
      </c>
      <c r="B5836" s="53" t="n">
        <v>33.83</v>
      </c>
    </row>
    <row r="5837" customFormat="false" ht="15.75" hidden="false" customHeight="false" outlineLevel="0" collapsed="false">
      <c r="A5837" s="20" t="s">
        <v>11570</v>
      </c>
      <c r="B5837" s="53" t="n">
        <v>31.63</v>
      </c>
    </row>
    <row r="5838" customFormat="false" ht="15.75" hidden="false" customHeight="false" outlineLevel="0" collapsed="false">
      <c r="A5838" s="20" t="s">
        <v>11571</v>
      </c>
      <c r="B5838" s="53" t="n">
        <v>36.21</v>
      </c>
    </row>
    <row r="5839" customFormat="false" ht="15.75" hidden="false" customHeight="false" outlineLevel="0" collapsed="false">
      <c r="A5839" s="20" t="s">
        <v>11573</v>
      </c>
      <c r="B5839" s="53" t="n">
        <v>33.84</v>
      </c>
    </row>
    <row r="5840" customFormat="false" ht="15.75" hidden="false" customHeight="false" outlineLevel="0" collapsed="false">
      <c r="A5840" s="20" t="s">
        <v>11574</v>
      </c>
      <c r="B5840" s="53" t="n">
        <v>39.79</v>
      </c>
    </row>
    <row r="5841" customFormat="false" ht="15.75" hidden="false" customHeight="false" outlineLevel="0" collapsed="false">
      <c r="A5841" s="20" t="s">
        <v>11576</v>
      </c>
      <c r="B5841" s="53" t="n">
        <v>37.17</v>
      </c>
    </row>
    <row r="5842" customFormat="false" ht="15.75" hidden="false" customHeight="false" outlineLevel="0" collapsed="false">
      <c r="A5842" s="20" t="s">
        <v>11577</v>
      </c>
      <c r="B5842" s="53" t="n">
        <v>41.8</v>
      </c>
    </row>
    <row r="5843" customFormat="false" ht="15.75" hidden="false" customHeight="false" outlineLevel="0" collapsed="false">
      <c r="A5843" s="20" t="s">
        <v>11579</v>
      </c>
      <c r="B5843" s="53" t="n">
        <v>39.06</v>
      </c>
    </row>
    <row r="5844" customFormat="false" ht="15.75" hidden="false" customHeight="false" outlineLevel="0" collapsed="false">
      <c r="A5844" s="20" t="s">
        <v>11580</v>
      </c>
      <c r="B5844" s="53" t="n">
        <v>46.64</v>
      </c>
    </row>
    <row r="5845" customFormat="false" ht="15.75" hidden="false" customHeight="false" outlineLevel="0" collapsed="false">
      <c r="A5845" s="20" t="s">
        <v>11582</v>
      </c>
      <c r="B5845" s="53" t="n">
        <v>43.52</v>
      </c>
    </row>
    <row r="5846" customFormat="false" ht="15.75" hidden="false" customHeight="false" outlineLevel="0" collapsed="false">
      <c r="A5846" s="20" t="s">
        <v>11583</v>
      </c>
      <c r="B5846" s="53" t="n">
        <v>49.11</v>
      </c>
    </row>
    <row r="5847" customFormat="false" ht="15.75" hidden="false" customHeight="false" outlineLevel="0" collapsed="false">
      <c r="A5847" s="20" t="s">
        <v>11585</v>
      </c>
      <c r="B5847" s="53" t="n">
        <v>45.81</v>
      </c>
    </row>
    <row r="5848" customFormat="false" ht="15.75" hidden="false" customHeight="false" outlineLevel="0" collapsed="false">
      <c r="A5848" s="20" t="s">
        <v>11586</v>
      </c>
      <c r="B5848" s="53" t="n">
        <v>52.76</v>
      </c>
    </row>
    <row r="5849" customFormat="false" ht="15.75" hidden="false" customHeight="false" outlineLevel="0" collapsed="false">
      <c r="A5849" s="20" t="s">
        <v>11588</v>
      </c>
      <c r="B5849" s="53" t="n">
        <v>49.2</v>
      </c>
    </row>
    <row r="5850" customFormat="false" ht="15.75" hidden="false" customHeight="false" outlineLevel="0" collapsed="false">
      <c r="A5850" s="20" t="s">
        <v>11589</v>
      </c>
      <c r="B5850" s="53" t="n">
        <v>32.18</v>
      </c>
    </row>
    <row r="5851" customFormat="false" ht="15.75" hidden="false" customHeight="false" outlineLevel="0" collapsed="false">
      <c r="A5851" s="20" t="s">
        <v>11594</v>
      </c>
      <c r="B5851" s="53" t="n">
        <v>30.09</v>
      </c>
    </row>
    <row r="5852" customFormat="false" ht="15.75" hidden="false" customHeight="false" outlineLevel="0" collapsed="false">
      <c r="A5852" s="20" t="s">
        <v>11595</v>
      </c>
      <c r="B5852" s="53" t="n">
        <v>36.33</v>
      </c>
    </row>
    <row r="5853" customFormat="false" ht="15.75" hidden="false" customHeight="false" outlineLevel="0" collapsed="false">
      <c r="A5853" s="20" t="s">
        <v>11597</v>
      </c>
      <c r="B5853" s="53" t="n">
        <v>33.95</v>
      </c>
    </row>
    <row r="5854" customFormat="false" ht="15.75" hidden="false" customHeight="false" outlineLevel="0" collapsed="false">
      <c r="A5854" s="20" t="s">
        <v>11598</v>
      </c>
      <c r="B5854" s="53" t="n">
        <v>39.31</v>
      </c>
    </row>
    <row r="5855" customFormat="false" ht="15.75" hidden="false" customHeight="false" outlineLevel="0" collapsed="false">
      <c r="A5855" s="20" t="s">
        <v>11600</v>
      </c>
      <c r="B5855" s="53" t="n">
        <v>36.7</v>
      </c>
    </row>
    <row r="5856" customFormat="false" ht="15.75" hidden="false" customHeight="false" outlineLevel="0" collapsed="false">
      <c r="A5856" s="20" t="s">
        <v>11601</v>
      </c>
      <c r="B5856" s="53" t="n">
        <v>43.53</v>
      </c>
    </row>
    <row r="5857" customFormat="false" ht="15.75" hidden="false" customHeight="false" outlineLevel="0" collapsed="false">
      <c r="A5857" s="20" t="s">
        <v>11603</v>
      </c>
      <c r="B5857" s="53" t="n">
        <v>40.63</v>
      </c>
    </row>
    <row r="5858" customFormat="false" ht="15.75" hidden="false" customHeight="false" outlineLevel="0" collapsed="false">
      <c r="A5858" s="20" t="s">
        <v>11604</v>
      </c>
      <c r="B5858" s="53" t="n">
        <v>46.62</v>
      </c>
    </row>
    <row r="5859" customFormat="false" ht="15.75" hidden="false" customHeight="false" outlineLevel="0" collapsed="false">
      <c r="A5859" s="20" t="s">
        <v>11606</v>
      </c>
      <c r="B5859" s="53" t="n">
        <v>43.5</v>
      </c>
    </row>
    <row r="5860" customFormat="false" ht="15.75" hidden="false" customHeight="false" outlineLevel="0" collapsed="false">
      <c r="A5860" s="20" t="s">
        <v>11607</v>
      </c>
      <c r="B5860" s="53" t="n">
        <v>51.64</v>
      </c>
    </row>
    <row r="5861" customFormat="false" ht="15.75" hidden="false" customHeight="false" outlineLevel="0" collapsed="false">
      <c r="A5861" s="20" t="s">
        <v>11609</v>
      </c>
      <c r="B5861" s="53" t="n">
        <v>48.14</v>
      </c>
    </row>
    <row r="5862" customFormat="false" ht="15.75" hidden="false" customHeight="false" outlineLevel="0" collapsed="false">
      <c r="A5862" s="20" t="s">
        <v>11610</v>
      </c>
      <c r="B5862" s="53" t="n">
        <v>54.49</v>
      </c>
    </row>
    <row r="5863" customFormat="false" ht="15.75" hidden="false" customHeight="false" outlineLevel="0" collapsed="false">
      <c r="A5863" s="20" t="s">
        <v>11612</v>
      </c>
      <c r="B5863" s="53" t="n">
        <v>50.79</v>
      </c>
    </row>
    <row r="5864" customFormat="false" ht="15.75" hidden="false" customHeight="false" outlineLevel="0" collapsed="false">
      <c r="A5864" s="20" t="s">
        <v>11613</v>
      </c>
      <c r="B5864" s="53" t="n">
        <v>59.36</v>
      </c>
    </row>
    <row r="5865" customFormat="false" ht="15.75" hidden="false" customHeight="false" outlineLevel="0" collapsed="false">
      <c r="A5865" s="20" t="s">
        <v>11615</v>
      </c>
      <c r="B5865" s="53" t="n">
        <v>55.31</v>
      </c>
    </row>
    <row r="5866" customFormat="false" ht="15.75" hidden="false" customHeight="false" outlineLevel="0" collapsed="false">
      <c r="A5866" s="20" t="s">
        <v>11616</v>
      </c>
      <c r="B5866" s="53" t="n">
        <v>65.19</v>
      </c>
    </row>
    <row r="5867" customFormat="false" ht="15.75" hidden="false" customHeight="false" outlineLevel="0" collapsed="false">
      <c r="A5867" s="20" t="s">
        <v>11618</v>
      </c>
      <c r="B5867" s="53" t="n">
        <v>60.7</v>
      </c>
    </row>
    <row r="5868" customFormat="false" ht="15.75" hidden="false" customHeight="false" outlineLevel="0" collapsed="false">
      <c r="A5868" s="20" t="s">
        <v>11619</v>
      </c>
      <c r="B5868" s="53" t="n">
        <v>131.78</v>
      </c>
    </row>
    <row r="5869" customFormat="false" ht="15.75" hidden="false" customHeight="false" outlineLevel="0" collapsed="false">
      <c r="A5869" s="20" t="s">
        <v>11621</v>
      </c>
      <c r="B5869" s="53" t="n">
        <v>119.59</v>
      </c>
    </row>
    <row r="5870" customFormat="false" ht="15.75" hidden="false" customHeight="false" outlineLevel="0" collapsed="false">
      <c r="A5870" s="20" t="s">
        <v>11622</v>
      </c>
      <c r="B5870" s="53" t="n">
        <v>137.97</v>
      </c>
    </row>
    <row r="5871" customFormat="false" ht="15.75" hidden="false" customHeight="false" outlineLevel="0" collapsed="false">
      <c r="A5871" s="20" t="s">
        <v>11624</v>
      </c>
      <c r="B5871" s="53" t="n">
        <v>125.32</v>
      </c>
    </row>
    <row r="5872" customFormat="false" ht="15.75" hidden="false" customHeight="false" outlineLevel="0" collapsed="false">
      <c r="A5872" s="20" t="s">
        <v>11625</v>
      </c>
      <c r="B5872" s="53" t="n">
        <v>75.16</v>
      </c>
    </row>
    <row r="5873" customFormat="false" ht="15.75" hidden="false" customHeight="false" outlineLevel="0" collapsed="false">
      <c r="A5873" s="20" t="s">
        <v>11627</v>
      </c>
      <c r="B5873" s="53" t="n">
        <v>68.8</v>
      </c>
    </row>
    <row r="5874" customFormat="false" ht="15.75" hidden="false" customHeight="false" outlineLevel="0" collapsed="false">
      <c r="A5874" s="20" t="s">
        <v>11628</v>
      </c>
      <c r="B5874" s="53" t="n">
        <v>78.08</v>
      </c>
    </row>
    <row r="5875" customFormat="false" ht="15.75" hidden="false" customHeight="false" outlineLevel="0" collapsed="false">
      <c r="A5875" s="20" t="s">
        <v>11629</v>
      </c>
      <c r="B5875" s="53" t="n">
        <v>71.47</v>
      </c>
    </row>
    <row r="5876" customFormat="false" ht="15.75" hidden="false" customHeight="false" outlineLevel="0" collapsed="false">
      <c r="A5876" s="20" t="s">
        <v>11630</v>
      </c>
      <c r="B5876" s="53" t="n">
        <v>84.98</v>
      </c>
    </row>
    <row r="5877" customFormat="false" ht="15.75" hidden="false" customHeight="false" outlineLevel="0" collapsed="false">
      <c r="A5877" s="20" t="s">
        <v>11631</v>
      </c>
      <c r="B5877" s="53" t="n">
        <v>77.82</v>
      </c>
    </row>
    <row r="5878" customFormat="false" ht="15.75" hidden="false" customHeight="false" outlineLevel="0" collapsed="false">
      <c r="A5878" s="20" t="s">
        <v>11632</v>
      </c>
      <c r="B5878" s="53" t="n">
        <v>88.84</v>
      </c>
    </row>
    <row r="5879" customFormat="false" ht="15.75" hidden="false" customHeight="false" outlineLevel="0" collapsed="false">
      <c r="A5879" s="20" t="s">
        <v>11633</v>
      </c>
      <c r="B5879" s="53" t="n">
        <v>81.39</v>
      </c>
    </row>
    <row r="5880" customFormat="false" ht="15.75" hidden="false" customHeight="false" outlineLevel="0" collapsed="false">
      <c r="A5880" s="20" t="s">
        <v>11634</v>
      </c>
      <c r="B5880" s="53" t="n">
        <v>111.63</v>
      </c>
    </row>
    <row r="5881" customFormat="false" ht="15.75" hidden="false" customHeight="false" outlineLevel="0" collapsed="false">
      <c r="A5881" s="20" t="s">
        <v>11635</v>
      </c>
      <c r="B5881" s="53" t="n">
        <v>101.78</v>
      </c>
    </row>
    <row r="5882" customFormat="false" ht="15.75" hidden="false" customHeight="false" outlineLevel="0" collapsed="false">
      <c r="A5882" s="20" t="s">
        <v>11636</v>
      </c>
      <c r="B5882" s="53" t="n">
        <v>138.57</v>
      </c>
    </row>
    <row r="5883" customFormat="false" ht="15.75" hidden="false" customHeight="false" outlineLevel="0" collapsed="false">
      <c r="A5883" s="20" t="s">
        <v>11638</v>
      </c>
      <c r="B5883" s="53" t="n">
        <v>125.92</v>
      </c>
    </row>
    <row r="5884" customFormat="false" ht="15.75" hidden="false" customHeight="false" outlineLevel="0" collapsed="false">
      <c r="A5884" s="20" t="s">
        <v>11639</v>
      </c>
      <c r="B5884" s="53" t="n">
        <v>147.58</v>
      </c>
    </row>
    <row r="5885" customFormat="false" ht="15.75" hidden="false" customHeight="false" outlineLevel="0" collapsed="false">
      <c r="A5885" s="20" t="s">
        <v>11641</v>
      </c>
      <c r="B5885" s="53" t="n">
        <v>134.26</v>
      </c>
    </row>
    <row r="5886" customFormat="false" ht="15.75" hidden="false" customHeight="false" outlineLevel="0" collapsed="false">
      <c r="A5886" s="20" t="s">
        <v>11642</v>
      </c>
      <c r="B5886" s="53" t="n">
        <v>155.38</v>
      </c>
    </row>
    <row r="5887" customFormat="false" ht="15.75" hidden="false" customHeight="false" outlineLevel="0" collapsed="false">
      <c r="A5887" s="20" t="s">
        <v>11644</v>
      </c>
      <c r="B5887" s="53" t="n">
        <v>141.49</v>
      </c>
    </row>
    <row r="5888" customFormat="false" ht="15.75" hidden="false" customHeight="false" outlineLevel="0" collapsed="false">
      <c r="A5888" s="20" t="s">
        <v>11645</v>
      </c>
      <c r="B5888" s="53" t="n">
        <v>171.59</v>
      </c>
    </row>
    <row r="5889" customFormat="false" ht="15.75" hidden="false" customHeight="false" outlineLevel="0" collapsed="false">
      <c r="A5889" s="20" t="s">
        <v>11647</v>
      </c>
      <c r="B5889" s="53" t="n">
        <v>156.28</v>
      </c>
    </row>
    <row r="5890" customFormat="false" ht="15.75" hidden="false" customHeight="false" outlineLevel="0" collapsed="false">
      <c r="A5890" s="20" t="s">
        <v>11648</v>
      </c>
      <c r="B5890" s="53" t="n">
        <v>187.96</v>
      </c>
    </row>
    <row r="5891" customFormat="false" ht="15.75" hidden="false" customHeight="false" outlineLevel="0" collapsed="false">
      <c r="A5891" s="20" t="s">
        <v>11652</v>
      </c>
      <c r="B5891" s="53" t="n">
        <v>171.22</v>
      </c>
    </row>
    <row r="5892" customFormat="false" ht="15.75" hidden="false" customHeight="false" outlineLevel="0" collapsed="false">
      <c r="A5892" s="20" t="s">
        <v>11653</v>
      </c>
      <c r="B5892" s="53" t="n">
        <v>218.86</v>
      </c>
    </row>
    <row r="5893" customFormat="false" ht="15.75" hidden="false" customHeight="false" outlineLevel="0" collapsed="false">
      <c r="A5893" s="20" t="s">
        <v>11655</v>
      </c>
      <c r="B5893" s="53" t="n">
        <v>199.5</v>
      </c>
    </row>
    <row r="5894" customFormat="false" ht="15.75" hidden="false" customHeight="false" outlineLevel="0" collapsed="false">
      <c r="A5894" s="20" t="s">
        <v>11656</v>
      </c>
      <c r="B5894" s="53" t="n">
        <v>90.01</v>
      </c>
    </row>
    <row r="5895" customFormat="false" ht="15.75" hidden="false" customHeight="false" outlineLevel="0" collapsed="false">
      <c r="A5895" s="20" t="s">
        <v>11658</v>
      </c>
      <c r="B5895" s="53" t="n">
        <v>82.39</v>
      </c>
    </row>
    <row r="5896" customFormat="false" ht="15.75" hidden="false" customHeight="false" outlineLevel="0" collapsed="false">
      <c r="A5896" s="20" t="s">
        <v>11659</v>
      </c>
      <c r="B5896" s="53" t="n">
        <v>98.01</v>
      </c>
    </row>
    <row r="5897" customFormat="false" ht="15.75" hidden="false" customHeight="false" outlineLevel="0" collapsed="false">
      <c r="A5897" s="20" t="s">
        <v>11660</v>
      </c>
      <c r="B5897" s="53" t="n">
        <v>89.76</v>
      </c>
    </row>
    <row r="5898" customFormat="false" ht="15.75" hidden="false" customHeight="false" outlineLevel="0" collapsed="false">
      <c r="A5898" s="20" t="s">
        <v>11661</v>
      </c>
      <c r="B5898" s="53" t="n">
        <v>107.84</v>
      </c>
    </row>
    <row r="5899" customFormat="false" ht="15.75" hidden="false" customHeight="false" outlineLevel="0" collapsed="false">
      <c r="A5899" s="20" t="s">
        <v>11662</v>
      </c>
      <c r="B5899" s="53" t="n">
        <v>98.81</v>
      </c>
    </row>
    <row r="5900" customFormat="false" ht="15.75" hidden="false" customHeight="false" outlineLevel="0" collapsed="false">
      <c r="A5900" s="20" t="s">
        <v>11663</v>
      </c>
      <c r="B5900" s="53" t="n">
        <v>118.08</v>
      </c>
    </row>
    <row r="5901" customFormat="false" ht="15.75" hidden="false" customHeight="false" outlineLevel="0" collapsed="false">
      <c r="A5901" s="20" t="s">
        <v>11664</v>
      </c>
      <c r="B5901" s="53" t="n">
        <v>108.22</v>
      </c>
    </row>
    <row r="5902" customFormat="false" ht="15.75" hidden="false" customHeight="false" outlineLevel="0" collapsed="false">
      <c r="A5902" s="20" t="s">
        <v>11665</v>
      </c>
      <c r="B5902" s="53" t="n">
        <v>140.49</v>
      </c>
    </row>
    <row r="5903" customFormat="false" ht="15.75" hidden="false" customHeight="false" outlineLevel="0" collapsed="false">
      <c r="A5903" s="20" t="s">
        <v>11666</v>
      </c>
      <c r="B5903" s="53" t="n">
        <v>128.26</v>
      </c>
    </row>
    <row r="5904" customFormat="false" ht="15.75" hidden="false" customHeight="false" outlineLevel="0" collapsed="false">
      <c r="A5904" s="20" t="s">
        <v>11667</v>
      </c>
      <c r="B5904" s="53" t="n">
        <v>172.76</v>
      </c>
    </row>
    <row r="5905" customFormat="false" ht="15.75" hidden="false" customHeight="false" outlineLevel="0" collapsed="false">
      <c r="A5905" s="20" t="s">
        <v>11668</v>
      </c>
      <c r="B5905" s="53" t="n">
        <v>157.31</v>
      </c>
    </row>
    <row r="5906" customFormat="false" ht="15.75" hidden="false" customHeight="false" outlineLevel="0" collapsed="false">
      <c r="A5906" s="20" t="s">
        <v>11669</v>
      </c>
      <c r="B5906" s="53" t="n">
        <v>187.86</v>
      </c>
    </row>
    <row r="5907" customFormat="false" ht="15.75" hidden="false" customHeight="false" outlineLevel="0" collapsed="false">
      <c r="A5907" s="20" t="s">
        <v>11670</v>
      </c>
      <c r="B5907" s="53" t="n">
        <v>171.25</v>
      </c>
    </row>
    <row r="5908" customFormat="false" ht="15.75" hidden="false" customHeight="false" outlineLevel="0" collapsed="false">
      <c r="A5908" s="20" t="s">
        <v>11671</v>
      </c>
      <c r="B5908" s="53" t="n">
        <v>222.82</v>
      </c>
    </row>
    <row r="5909" customFormat="false" ht="15.75" hidden="false" customHeight="false" outlineLevel="0" collapsed="false">
      <c r="A5909" s="20" t="s">
        <v>11672</v>
      </c>
      <c r="B5909" s="53" t="n">
        <v>203.08</v>
      </c>
    </row>
    <row r="5910" customFormat="false" ht="15.75" hidden="false" customHeight="false" outlineLevel="0" collapsed="false">
      <c r="A5910" s="20" t="s">
        <v>11673</v>
      </c>
      <c r="B5910" s="53" t="n">
        <v>236.31</v>
      </c>
    </row>
    <row r="5911" customFormat="false" ht="15.75" hidden="false" customHeight="false" outlineLevel="0" collapsed="false">
      <c r="A5911" s="20" t="s">
        <v>11675</v>
      </c>
      <c r="B5911" s="53" t="n">
        <v>215.52</v>
      </c>
    </row>
    <row r="5912" customFormat="false" ht="15.75" hidden="false" customHeight="false" outlineLevel="0" collapsed="false">
      <c r="A5912" s="20" t="s">
        <v>11676</v>
      </c>
      <c r="B5912" s="53" t="n">
        <v>273.5</v>
      </c>
    </row>
    <row r="5913" customFormat="false" ht="15.75" hidden="false" customHeight="false" outlineLevel="0" collapsed="false">
      <c r="A5913" s="20" t="s">
        <v>11678</v>
      </c>
      <c r="B5913" s="53" t="n">
        <v>249.14</v>
      </c>
    </row>
    <row r="5914" customFormat="false" ht="15.75" hidden="false" customHeight="false" outlineLevel="0" collapsed="false">
      <c r="A5914" s="20" t="s">
        <v>11679</v>
      </c>
      <c r="B5914" s="53" t="n">
        <v>300.47</v>
      </c>
    </row>
    <row r="5915" customFormat="false" ht="15.75" hidden="false" customHeight="false" outlineLevel="0" collapsed="false">
      <c r="A5915" s="20" t="s">
        <v>11681</v>
      </c>
      <c r="B5915" s="53" t="n">
        <v>274.02</v>
      </c>
    </row>
    <row r="5916" customFormat="false" ht="15.75" hidden="false" customHeight="false" outlineLevel="0" collapsed="false">
      <c r="A5916" s="20" t="s">
        <v>11682</v>
      </c>
      <c r="B5916" s="53" t="n">
        <v>344.81</v>
      </c>
    </row>
    <row r="5917" customFormat="false" ht="15.75" hidden="false" customHeight="false" outlineLevel="0" collapsed="false">
      <c r="A5917" s="20" t="s">
        <v>11684</v>
      </c>
      <c r="B5917" s="53" t="n">
        <v>313.79</v>
      </c>
    </row>
    <row r="5918" customFormat="false" ht="15.75" hidden="false" customHeight="false" outlineLevel="0" collapsed="false">
      <c r="A5918" s="20" t="s">
        <v>11685</v>
      </c>
      <c r="B5918" s="53" t="n">
        <v>371.78</v>
      </c>
    </row>
    <row r="5919" customFormat="false" ht="15.75" hidden="false" customHeight="false" outlineLevel="0" collapsed="false">
      <c r="A5919" s="20" t="s">
        <v>11687</v>
      </c>
      <c r="B5919" s="53" t="n">
        <v>338.67</v>
      </c>
    </row>
    <row r="5920" customFormat="false" ht="15.75" hidden="false" customHeight="false" outlineLevel="0" collapsed="false">
      <c r="A5920" s="20" t="s">
        <v>11688</v>
      </c>
      <c r="B5920" s="53" t="n">
        <v>491.66</v>
      </c>
    </row>
    <row r="5921" customFormat="false" ht="15.75" hidden="false" customHeight="false" outlineLevel="0" collapsed="false">
      <c r="A5921" s="20" t="s">
        <v>11690</v>
      </c>
      <c r="B5921" s="53" t="n">
        <v>447.91</v>
      </c>
    </row>
    <row r="5922" customFormat="false" ht="15.75" hidden="false" customHeight="false" outlineLevel="0" collapsed="false">
      <c r="A5922" s="20" t="s">
        <v>11691</v>
      </c>
      <c r="B5922" s="53" t="n">
        <v>609.25</v>
      </c>
    </row>
    <row r="5923" customFormat="false" ht="15.75" hidden="false" customHeight="false" outlineLevel="0" collapsed="false">
      <c r="A5923" s="20" t="s">
        <v>11693</v>
      </c>
      <c r="B5923" s="53" t="n">
        <v>555.08</v>
      </c>
    </row>
    <row r="5924" customFormat="false" ht="15.75" hidden="false" customHeight="false" outlineLevel="0" collapsed="false">
      <c r="A5924" s="20" t="s">
        <v>11694</v>
      </c>
      <c r="B5924" s="53" t="n">
        <v>131.21</v>
      </c>
    </row>
    <row r="5925" customFormat="false" ht="15.75" hidden="false" customHeight="false" outlineLevel="0" collapsed="false">
      <c r="A5925" s="20" t="s">
        <v>11699</v>
      </c>
      <c r="B5925" s="53" t="n">
        <v>122.05</v>
      </c>
    </row>
    <row r="5926" customFormat="false" ht="15.75" hidden="false" customHeight="false" outlineLevel="0" collapsed="false">
      <c r="A5926" s="20" t="s">
        <v>11700</v>
      </c>
      <c r="B5926" s="53" t="n">
        <v>219.39</v>
      </c>
    </row>
    <row r="5927" customFormat="false" ht="15.75" hidden="false" customHeight="false" outlineLevel="0" collapsed="false">
      <c r="A5927" s="20" t="s">
        <v>11701</v>
      </c>
      <c r="B5927" s="53" t="n">
        <v>199.9</v>
      </c>
    </row>
    <row r="5928" customFormat="false" ht="15.75" hidden="false" customHeight="false" outlineLevel="0" collapsed="false">
      <c r="A5928" s="20" t="s">
        <v>11702</v>
      </c>
      <c r="B5928" s="53" t="n">
        <v>238.06</v>
      </c>
    </row>
    <row r="5929" customFormat="false" ht="15.75" hidden="false" customHeight="false" outlineLevel="0" collapsed="false">
      <c r="A5929" s="20" t="s">
        <v>11703</v>
      </c>
      <c r="B5929" s="53" t="n">
        <v>217.22</v>
      </c>
    </row>
    <row r="5930" customFormat="false" ht="15.75" hidden="false" customHeight="false" outlineLevel="0" collapsed="false">
      <c r="A5930" s="20" t="s">
        <v>11704</v>
      </c>
      <c r="B5930" s="53" t="n">
        <v>271.53</v>
      </c>
    </row>
    <row r="5931" customFormat="false" ht="15.75" hidden="false" customHeight="false" outlineLevel="0" collapsed="false">
      <c r="A5931" s="20" t="s">
        <v>11705</v>
      </c>
      <c r="B5931" s="53" t="n">
        <v>247.76</v>
      </c>
    </row>
    <row r="5932" customFormat="false" ht="15.75" hidden="false" customHeight="false" outlineLevel="0" collapsed="false">
      <c r="A5932" s="20" t="s">
        <v>11706</v>
      </c>
      <c r="B5932" s="53" t="n">
        <v>289.5</v>
      </c>
    </row>
    <row r="5933" customFormat="false" ht="15.75" hidden="false" customHeight="false" outlineLevel="0" collapsed="false">
      <c r="A5933" s="20" t="s">
        <v>11707</v>
      </c>
      <c r="B5933" s="53" t="n">
        <v>264.36</v>
      </c>
    </row>
    <row r="5934" customFormat="false" ht="15.75" hidden="false" customHeight="false" outlineLevel="0" collapsed="false">
      <c r="A5934" s="20" t="s">
        <v>11708</v>
      </c>
      <c r="B5934" s="53" t="n">
        <v>330.53</v>
      </c>
    </row>
    <row r="5935" customFormat="false" ht="15.75" hidden="false" customHeight="false" outlineLevel="0" collapsed="false">
      <c r="A5935" s="20" t="s">
        <v>11709</v>
      </c>
      <c r="B5935" s="53" t="n">
        <v>301.44</v>
      </c>
    </row>
    <row r="5936" customFormat="false" ht="15.75" hidden="false" customHeight="false" outlineLevel="0" collapsed="false">
      <c r="A5936" s="20" t="s">
        <v>11710</v>
      </c>
      <c r="B5936" s="53" t="n">
        <v>370.08</v>
      </c>
    </row>
    <row r="5937" customFormat="false" ht="15.75" hidden="false" customHeight="false" outlineLevel="0" collapsed="false">
      <c r="A5937" s="20" t="s">
        <v>11711</v>
      </c>
      <c r="B5937" s="53" t="n">
        <v>337.94</v>
      </c>
    </row>
    <row r="5938" customFormat="false" ht="15.75" hidden="false" customHeight="false" outlineLevel="0" collapsed="false">
      <c r="A5938" s="20" t="s">
        <v>11712</v>
      </c>
      <c r="B5938" s="53" t="n">
        <v>457.89</v>
      </c>
    </row>
    <row r="5939" customFormat="false" ht="15.75" hidden="false" customHeight="false" outlineLevel="0" collapsed="false">
      <c r="A5939" s="20" t="s">
        <v>11713</v>
      </c>
      <c r="B5939" s="53" t="n">
        <v>417.7</v>
      </c>
    </row>
    <row r="5940" customFormat="false" ht="15.75" hidden="false" customHeight="false" outlineLevel="0" collapsed="false">
      <c r="A5940" s="20" t="s">
        <v>11714</v>
      </c>
      <c r="B5940" s="53" t="n">
        <v>534.69</v>
      </c>
    </row>
    <row r="5941" customFormat="false" ht="15.75" hidden="false" customHeight="false" outlineLevel="0" collapsed="false">
      <c r="A5941" s="20" t="s">
        <v>11716</v>
      </c>
      <c r="B5941" s="53" t="n">
        <v>487.85</v>
      </c>
    </row>
    <row r="5942" customFormat="false" ht="15.75" hidden="false" customHeight="false" outlineLevel="0" collapsed="false">
      <c r="A5942" s="20" t="s">
        <v>11717</v>
      </c>
      <c r="B5942" s="53" t="n">
        <v>541.88</v>
      </c>
    </row>
    <row r="5943" customFormat="false" ht="15.75" hidden="false" customHeight="false" outlineLevel="0" collapsed="false">
      <c r="A5943" s="20" t="s">
        <v>11719</v>
      </c>
      <c r="B5943" s="53" t="n">
        <v>494.48</v>
      </c>
    </row>
    <row r="5944" customFormat="false" ht="15.75" hidden="false" customHeight="false" outlineLevel="0" collapsed="false">
      <c r="A5944" s="20" t="s">
        <v>11720</v>
      </c>
      <c r="B5944" s="53" t="n">
        <v>595.4</v>
      </c>
    </row>
    <row r="5945" customFormat="false" ht="15.75" hidden="false" customHeight="false" outlineLevel="0" collapsed="false">
      <c r="A5945" s="20" t="s">
        <v>11721</v>
      </c>
      <c r="B5945" s="53" t="n">
        <v>543.48</v>
      </c>
    </row>
    <row r="5946" customFormat="false" ht="15.75" hidden="false" customHeight="false" outlineLevel="0" collapsed="false">
      <c r="A5946" s="20" t="s">
        <v>11722</v>
      </c>
      <c r="B5946" s="53" t="n">
        <v>732.51</v>
      </c>
    </row>
    <row r="5947" customFormat="false" ht="15.75" hidden="false" customHeight="false" outlineLevel="0" collapsed="false">
      <c r="A5947" s="20" t="s">
        <v>11723</v>
      </c>
      <c r="B5947" s="53" t="n">
        <v>668.83</v>
      </c>
    </row>
    <row r="5948" customFormat="false" ht="15.75" hidden="false" customHeight="false" outlineLevel="0" collapsed="false">
      <c r="A5948" s="20" t="s">
        <v>11724</v>
      </c>
      <c r="B5948" s="53" t="n">
        <v>643.37</v>
      </c>
    </row>
    <row r="5949" customFormat="false" ht="15.75" hidden="false" customHeight="false" outlineLevel="0" collapsed="false">
      <c r="A5949" s="20" t="s">
        <v>11726</v>
      </c>
      <c r="B5949" s="53" t="n">
        <v>588.15</v>
      </c>
    </row>
    <row r="5950" customFormat="false" ht="15.75" hidden="false" customHeight="false" outlineLevel="0" collapsed="false">
      <c r="A5950" s="20" t="s">
        <v>11727</v>
      </c>
      <c r="B5950" s="53" t="n">
        <v>708.76</v>
      </c>
    </row>
    <row r="5951" customFormat="false" ht="15.75" hidden="false" customHeight="false" outlineLevel="0" collapsed="false">
      <c r="A5951" s="20" t="s">
        <v>11728</v>
      </c>
      <c r="B5951" s="53" t="n">
        <v>648.11</v>
      </c>
    </row>
    <row r="5952" customFormat="false" ht="15.75" hidden="false" customHeight="false" outlineLevel="0" collapsed="false">
      <c r="A5952" s="20" t="s">
        <v>11729</v>
      </c>
      <c r="B5952" s="53" t="n">
        <v>873.94</v>
      </c>
    </row>
    <row r="5953" customFormat="false" ht="15.75" hidden="false" customHeight="false" outlineLevel="0" collapsed="false">
      <c r="A5953" s="20" t="s">
        <v>11730</v>
      </c>
      <c r="B5953" s="53" t="n">
        <v>799.36</v>
      </c>
    </row>
    <row r="5954" customFormat="false" ht="15.75" hidden="false" customHeight="false" outlineLevel="0" collapsed="false">
      <c r="A5954" s="20" t="s">
        <v>11731</v>
      </c>
      <c r="B5954" s="53" t="n">
        <v>17.92</v>
      </c>
    </row>
    <row r="5955" customFormat="false" ht="15.75" hidden="false" customHeight="false" outlineLevel="0" collapsed="false">
      <c r="A5955" s="20" t="s">
        <v>11733</v>
      </c>
      <c r="B5955" s="53" t="n">
        <v>16.78</v>
      </c>
    </row>
    <row r="5956" customFormat="false" ht="15.75" hidden="false" customHeight="false" outlineLevel="0" collapsed="false">
      <c r="A5956" s="20" t="s">
        <v>11734</v>
      </c>
      <c r="B5956" s="53" t="n">
        <v>19.67</v>
      </c>
    </row>
    <row r="5957" customFormat="false" ht="15.75" hidden="false" customHeight="false" outlineLevel="0" collapsed="false">
      <c r="A5957" s="20" t="s">
        <v>11736</v>
      </c>
      <c r="B5957" s="53" t="n">
        <v>18.4</v>
      </c>
    </row>
    <row r="5958" customFormat="false" ht="15.75" hidden="false" customHeight="false" outlineLevel="0" collapsed="false">
      <c r="A5958" s="20" t="s">
        <v>11737</v>
      </c>
      <c r="B5958" s="53" t="n">
        <v>20.91</v>
      </c>
    </row>
    <row r="5959" customFormat="false" ht="15.75" hidden="false" customHeight="false" outlineLevel="0" collapsed="false">
      <c r="A5959" s="20" t="s">
        <v>11739</v>
      </c>
      <c r="B5959" s="53" t="n">
        <v>19.55</v>
      </c>
    </row>
    <row r="5960" customFormat="false" ht="15.75" hidden="false" customHeight="false" outlineLevel="0" collapsed="false">
      <c r="A5960" s="20" t="s">
        <v>11740</v>
      </c>
      <c r="B5960" s="53" t="n">
        <v>21.65</v>
      </c>
    </row>
    <row r="5961" customFormat="false" ht="15.75" hidden="false" customHeight="false" outlineLevel="0" collapsed="false">
      <c r="A5961" s="20" t="s">
        <v>11742</v>
      </c>
      <c r="B5961" s="53" t="n">
        <v>20.26</v>
      </c>
    </row>
    <row r="5962" customFormat="false" ht="15.75" hidden="false" customHeight="false" outlineLevel="0" collapsed="false">
      <c r="A5962" s="20" t="s">
        <v>11743</v>
      </c>
      <c r="B5962" s="53" t="n">
        <v>24.22</v>
      </c>
    </row>
    <row r="5963" customFormat="false" ht="15.75" hidden="false" customHeight="false" outlineLevel="0" collapsed="false">
      <c r="A5963" s="20" t="s">
        <v>11745</v>
      </c>
      <c r="B5963" s="53" t="n">
        <v>22.64</v>
      </c>
    </row>
    <row r="5964" customFormat="false" ht="15.75" hidden="false" customHeight="false" outlineLevel="0" collapsed="false">
      <c r="A5964" s="20" t="s">
        <v>11746</v>
      </c>
      <c r="B5964" s="53" t="n">
        <v>26.44</v>
      </c>
    </row>
    <row r="5965" customFormat="false" ht="15.75" hidden="false" customHeight="false" outlineLevel="0" collapsed="false">
      <c r="A5965" s="20" t="s">
        <v>11748</v>
      </c>
      <c r="B5965" s="53" t="n">
        <v>24.69</v>
      </c>
    </row>
    <row r="5966" customFormat="false" ht="15.75" hidden="false" customHeight="false" outlineLevel="0" collapsed="false">
      <c r="A5966" s="20" t="s">
        <v>11749</v>
      </c>
      <c r="B5966" s="53" t="n">
        <v>27.18</v>
      </c>
    </row>
    <row r="5967" customFormat="false" ht="15.75" hidden="false" customHeight="false" outlineLevel="0" collapsed="false">
      <c r="A5967" s="20" t="s">
        <v>11751</v>
      </c>
      <c r="B5967" s="53" t="n">
        <v>25.34</v>
      </c>
    </row>
    <row r="5968" customFormat="false" ht="15.75" hidden="false" customHeight="false" outlineLevel="0" collapsed="false">
      <c r="A5968" s="20" t="s">
        <v>11752</v>
      </c>
      <c r="B5968" s="53" t="n">
        <v>29.66</v>
      </c>
    </row>
    <row r="5969" customFormat="false" ht="15.75" hidden="false" customHeight="false" outlineLevel="0" collapsed="false">
      <c r="A5969" s="20" t="s">
        <v>11754</v>
      </c>
      <c r="B5969" s="53" t="n">
        <v>27.67</v>
      </c>
    </row>
    <row r="5970" customFormat="false" ht="15.75" hidden="false" customHeight="false" outlineLevel="0" collapsed="false">
      <c r="A5970" s="20" t="s">
        <v>11755</v>
      </c>
      <c r="B5970" s="53" t="n">
        <v>18.87</v>
      </c>
    </row>
    <row r="5971" customFormat="false" ht="15.75" hidden="false" customHeight="false" outlineLevel="0" collapsed="false">
      <c r="A5971" s="20" t="s">
        <v>11757</v>
      </c>
      <c r="B5971" s="53" t="n">
        <v>17.66</v>
      </c>
    </row>
    <row r="5972" customFormat="false" ht="15.75" hidden="false" customHeight="false" outlineLevel="0" collapsed="false">
      <c r="A5972" s="20" t="s">
        <v>11758</v>
      </c>
      <c r="B5972" s="53" t="n">
        <v>20.91</v>
      </c>
    </row>
    <row r="5973" customFormat="false" ht="15.75" hidden="false" customHeight="false" outlineLevel="0" collapsed="false">
      <c r="A5973" s="20" t="s">
        <v>11760</v>
      </c>
      <c r="B5973" s="53" t="n">
        <v>19.55</v>
      </c>
    </row>
    <row r="5974" customFormat="false" ht="15.75" hidden="false" customHeight="false" outlineLevel="0" collapsed="false">
      <c r="A5974" s="20" t="s">
        <v>11761</v>
      </c>
      <c r="B5974" s="53" t="n">
        <v>22.45</v>
      </c>
    </row>
    <row r="5975" customFormat="false" ht="15.75" hidden="false" customHeight="false" outlineLevel="0" collapsed="false">
      <c r="A5975" s="20" t="s">
        <v>11763</v>
      </c>
      <c r="B5975" s="53" t="n">
        <v>20.98</v>
      </c>
    </row>
    <row r="5976" customFormat="false" ht="15.75" hidden="false" customHeight="false" outlineLevel="0" collapsed="false">
      <c r="A5976" s="20" t="s">
        <v>11764</v>
      </c>
      <c r="B5976" s="53" t="n">
        <v>23.2</v>
      </c>
    </row>
    <row r="5977" customFormat="false" ht="15.75" hidden="false" customHeight="false" outlineLevel="0" collapsed="false">
      <c r="A5977" s="20" t="s">
        <v>11766</v>
      </c>
      <c r="B5977" s="53" t="n">
        <v>21.69</v>
      </c>
    </row>
    <row r="5978" customFormat="false" ht="15.75" hidden="false" customHeight="false" outlineLevel="0" collapsed="false">
      <c r="A5978" s="20" t="s">
        <v>11767</v>
      </c>
      <c r="B5978" s="53" t="n">
        <v>26.41</v>
      </c>
    </row>
    <row r="5979" customFormat="false" ht="15.75" hidden="false" customHeight="false" outlineLevel="0" collapsed="false">
      <c r="A5979" s="20" t="s">
        <v>11769</v>
      </c>
      <c r="B5979" s="53" t="n">
        <v>24.66</v>
      </c>
    </row>
    <row r="5980" customFormat="false" ht="15.75" hidden="false" customHeight="false" outlineLevel="0" collapsed="false">
      <c r="A5980" s="20" t="s">
        <v>11770</v>
      </c>
      <c r="B5980" s="53" t="n">
        <v>28.92</v>
      </c>
    </row>
    <row r="5981" customFormat="false" ht="15.75" hidden="false" customHeight="false" outlineLevel="0" collapsed="false">
      <c r="A5981" s="20" t="s">
        <v>11773</v>
      </c>
      <c r="B5981" s="53" t="n">
        <v>26.99</v>
      </c>
    </row>
    <row r="5982" customFormat="false" ht="15.75" hidden="false" customHeight="false" outlineLevel="0" collapsed="false">
      <c r="A5982" s="20" t="s">
        <v>11774</v>
      </c>
      <c r="B5982" s="53" t="n">
        <v>30.71</v>
      </c>
    </row>
    <row r="5983" customFormat="false" ht="15.75" hidden="false" customHeight="false" outlineLevel="0" collapsed="false">
      <c r="A5983" s="20" t="s">
        <v>11776</v>
      </c>
      <c r="B5983" s="53" t="n">
        <v>28.64</v>
      </c>
    </row>
    <row r="5984" customFormat="false" ht="15.75" hidden="false" customHeight="false" outlineLevel="0" collapsed="false">
      <c r="A5984" s="20" t="s">
        <v>11777</v>
      </c>
      <c r="B5984" s="53" t="n">
        <v>32.82</v>
      </c>
    </row>
    <row r="5985" customFormat="false" ht="15.75" hidden="false" customHeight="false" outlineLevel="0" collapsed="false">
      <c r="A5985" s="20" t="s">
        <v>11779</v>
      </c>
      <c r="B5985" s="53" t="n">
        <v>30.59</v>
      </c>
    </row>
    <row r="5986" customFormat="false" ht="15.75" hidden="false" customHeight="false" outlineLevel="0" collapsed="false">
      <c r="A5986" s="20" t="s">
        <v>11780</v>
      </c>
      <c r="B5986" s="53" t="n">
        <v>35.91</v>
      </c>
    </row>
    <row r="5987" customFormat="false" ht="15.75" hidden="false" customHeight="false" outlineLevel="0" collapsed="false">
      <c r="A5987" s="20" t="s">
        <v>11782</v>
      </c>
      <c r="B5987" s="53" t="n">
        <v>33.46</v>
      </c>
    </row>
    <row r="5988" customFormat="false" ht="15.75" hidden="false" customHeight="false" outlineLevel="0" collapsed="false">
      <c r="A5988" s="20" t="s">
        <v>11783</v>
      </c>
      <c r="B5988" s="53" t="n">
        <v>76.67</v>
      </c>
    </row>
    <row r="5989" customFormat="false" ht="15.75" hidden="false" customHeight="false" outlineLevel="0" collapsed="false">
      <c r="A5989" s="20" t="s">
        <v>11785</v>
      </c>
      <c r="B5989" s="53" t="n">
        <v>69.48</v>
      </c>
    </row>
    <row r="5990" customFormat="false" ht="15.75" hidden="false" customHeight="false" outlineLevel="0" collapsed="false">
      <c r="A5990" s="20" t="s">
        <v>11786</v>
      </c>
      <c r="B5990" s="53" t="n">
        <v>79.76</v>
      </c>
    </row>
    <row r="5991" customFormat="false" ht="15.75" hidden="false" customHeight="false" outlineLevel="0" collapsed="false">
      <c r="A5991" s="20" t="s">
        <v>11788</v>
      </c>
      <c r="B5991" s="53" t="n">
        <v>72.34</v>
      </c>
    </row>
    <row r="5992" customFormat="false" ht="15.75" hidden="false" customHeight="false" outlineLevel="0" collapsed="false">
      <c r="A5992" s="20" t="s">
        <v>11789</v>
      </c>
      <c r="B5992" s="53" t="n">
        <v>40.72</v>
      </c>
    </row>
    <row r="5993" customFormat="false" ht="15.75" hidden="false" customHeight="false" outlineLevel="0" collapsed="false">
      <c r="A5993" s="20" t="s">
        <v>11790</v>
      </c>
      <c r="B5993" s="53" t="n">
        <v>37.18</v>
      </c>
    </row>
    <row r="5994" customFormat="false" ht="15.75" hidden="false" customHeight="false" outlineLevel="0" collapsed="false">
      <c r="A5994" s="20" t="s">
        <v>11791</v>
      </c>
      <c r="B5994" s="53" t="n">
        <v>45.06</v>
      </c>
    </row>
    <row r="5995" customFormat="false" ht="15.75" hidden="false" customHeight="false" outlineLevel="0" collapsed="false">
      <c r="A5995" s="20" t="s">
        <v>11792</v>
      </c>
      <c r="B5995" s="53" t="n">
        <v>41.2</v>
      </c>
    </row>
    <row r="5996" customFormat="false" ht="15.75" hidden="false" customHeight="false" outlineLevel="0" collapsed="false">
      <c r="A5996" s="20" t="s">
        <v>11793</v>
      </c>
      <c r="B5996" s="53" t="n">
        <v>48.38</v>
      </c>
    </row>
    <row r="5997" customFormat="false" ht="15.75" hidden="false" customHeight="false" outlineLevel="0" collapsed="false">
      <c r="A5997" s="20" t="s">
        <v>11794</v>
      </c>
      <c r="B5997" s="53" t="n">
        <v>44.26</v>
      </c>
    </row>
    <row r="5998" customFormat="false" ht="15.75" hidden="false" customHeight="false" outlineLevel="0" collapsed="false">
      <c r="A5998" s="20" t="s">
        <v>11795</v>
      </c>
      <c r="B5998" s="53" t="n">
        <v>50.79</v>
      </c>
    </row>
    <row r="5999" customFormat="false" ht="15.75" hidden="false" customHeight="false" outlineLevel="0" collapsed="false">
      <c r="A5999" s="20" t="s">
        <v>11797</v>
      </c>
      <c r="B5999" s="53" t="n">
        <v>46.49</v>
      </c>
    </row>
    <row r="6000" customFormat="false" ht="15.75" hidden="false" customHeight="false" outlineLevel="0" collapsed="false">
      <c r="A6000" s="20" t="s">
        <v>11798</v>
      </c>
      <c r="B6000" s="53" t="n">
        <v>70.11</v>
      </c>
    </row>
    <row r="6001" customFormat="false" ht="15.75" hidden="false" customHeight="false" outlineLevel="0" collapsed="false">
      <c r="A6001" s="20" t="s">
        <v>11799</v>
      </c>
      <c r="B6001" s="53" t="n">
        <v>63.58</v>
      </c>
    </row>
    <row r="6002" customFormat="false" ht="15.75" hidden="false" customHeight="false" outlineLevel="0" collapsed="false">
      <c r="A6002" s="20" t="s">
        <v>11800</v>
      </c>
      <c r="B6002" s="53" t="n">
        <v>80.13</v>
      </c>
    </row>
    <row r="6003" customFormat="false" ht="15.75" hidden="false" customHeight="false" outlineLevel="0" collapsed="false">
      <c r="A6003" s="20" t="s">
        <v>11802</v>
      </c>
      <c r="B6003" s="53" t="n">
        <v>72.7</v>
      </c>
    </row>
    <row r="6004" customFormat="false" ht="15.75" hidden="false" customHeight="false" outlineLevel="0" collapsed="false">
      <c r="A6004" s="20" t="s">
        <v>11803</v>
      </c>
      <c r="B6004" s="53" t="n">
        <v>84.31</v>
      </c>
    </row>
    <row r="6005" customFormat="false" ht="15.75" hidden="false" customHeight="false" outlineLevel="0" collapsed="false">
      <c r="A6005" s="20" t="s">
        <v>11805</v>
      </c>
      <c r="B6005" s="53" t="n">
        <v>76.57</v>
      </c>
    </row>
    <row r="6006" customFormat="false" ht="15.75" hidden="false" customHeight="false" outlineLevel="0" collapsed="false">
      <c r="A6006" s="20" t="s">
        <v>11806</v>
      </c>
      <c r="B6006" s="53" t="n">
        <v>88.49</v>
      </c>
    </row>
    <row r="6007" customFormat="false" ht="15.75" hidden="false" customHeight="false" outlineLevel="0" collapsed="false">
      <c r="A6007" s="20" t="s">
        <v>11808</v>
      </c>
      <c r="B6007" s="53" t="n">
        <v>80.45</v>
      </c>
    </row>
    <row r="6008" customFormat="false" ht="15.75" hidden="false" customHeight="false" outlineLevel="0" collapsed="false">
      <c r="A6008" s="20" t="s">
        <v>11809</v>
      </c>
      <c r="B6008" s="53" t="n">
        <v>97.65</v>
      </c>
    </row>
    <row r="6009" customFormat="false" ht="15.75" hidden="false" customHeight="false" outlineLevel="0" collapsed="false">
      <c r="A6009" s="20" t="s">
        <v>11811</v>
      </c>
      <c r="B6009" s="53" t="n">
        <v>88.8</v>
      </c>
    </row>
    <row r="6010" customFormat="false" ht="15.75" hidden="false" customHeight="false" outlineLevel="0" collapsed="false">
      <c r="A6010" s="20" t="s">
        <v>11812</v>
      </c>
      <c r="B6010" s="53" t="n">
        <v>106.81</v>
      </c>
    </row>
    <row r="6011" customFormat="false" ht="15.75" hidden="false" customHeight="false" outlineLevel="0" collapsed="false">
      <c r="A6011" s="20" t="s">
        <v>11816</v>
      </c>
      <c r="B6011" s="53" t="n">
        <v>97.14</v>
      </c>
    </row>
    <row r="6012" customFormat="false" ht="15.75" hidden="false" customHeight="false" outlineLevel="0" collapsed="false">
      <c r="A6012" s="20" t="s">
        <v>11817</v>
      </c>
      <c r="B6012" s="53" t="n">
        <v>123.87</v>
      </c>
    </row>
    <row r="6013" customFormat="false" ht="15.75" hidden="false" customHeight="false" outlineLevel="0" collapsed="false">
      <c r="A6013" s="20" t="s">
        <v>11819</v>
      </c>
      <c r="B6013" s="53" t="n">
        <v>112.74</v>
      </c>
    </row>
    <row r="6014" customFormat="false" ht="15.75" hidden="false" customHeight="false" outlineLevel="0" collapsed="false">
      <c r="A6014" s="20" t="s">
        <v>11820</v>
      </c>
      <c r="B6014" s="53" t="n">
        <v>50.93</v>
      </c>
    </row>
    <row r="6015" customFormat="false" ht="15.75" hidden="false" customHeight="false" outlineLevel="0" collapsed="false">
      <c r="A6015" s="20" t="s">
        <v>11821</v>
      </c>
      <c r="B6015" s="53" t="n">
        <v>46.59</v>
      </c>
    </row>
    <row r="6016" customFormat="false" ht="15.75" hidden="false" customHeight="false" outlineLevel="0" collapsed="false">
      <c r="A6016" s="20" t="s">
        <v>11822</v>
      </c>
      <c r="B6016" s="53" t="n">
        <v>55.08</v>
      </c>
    </row>
    <row r="6017" customFormat="false" ht="15.75" hidden="false" customHeight="false" outlineLevel="0" collapsed="false">
      <c r="A6017" s="20" t="s">
        <v>11823</v>
      </c>
      <c r="B6017" s="53" t="n">
        <v>50.4</v>
      </c>
    </row>
    <row r="6018" customFormat="false" ht="15.75" hidden="false" customHeight="false" outlineLevel="0" collapsed="false">
      <c r="A6018" s="20" t="s">
        <v>11824</v>
      </c>
      <c r="B6018" s="53" t="n">
        <v>59.7</v>
      </c>
    </row>
    <row r="6019" customFormat="false" ht="15.75" hidden="false" customHeight="false" outlineLevel="0" collapsed="false">
      <c r="A6019" s="20" t="s">
        <v>11825</v>
      </c>
      <c r="B6019" s="53" t="n">
        <v>54.65</v>
      </c>
    </row>
    <row r="6020" customFormat="false" ht="15.75" hidden="false" customHeight="false" outlineLevel="0" collapsed="false">
      <c r="A6020" s="20" t="s">
        <v>11826</v>
      </c>
      <c r="B6020" s="53" t="n">
        <v>68.14</v>
      </c>
    </row>
    <row r="6021" customFormat="false" ht="15.75" hidden="false" customHeight="false" outlineLevel="0" collapsed="false">
      <c r="A6021" s="20" t="s">
        <v>11827</v>
      </c>
      <c r="B6021" s="53" t="n">
        <v>62.35</v>
      </c>
    </row>
    <row r="6022" customFormat="false" ht="15.75" hidden="false" customHeight="false" outlineLevel="0" collapsed="false">
      <c r="A6022" s="20" t="s">
        <v>11828</v>
      </c>
      <c r="B6022" s="53" t="n">
        <v>84.38</v>
      </c>
    </row>
    <row r="6023" customFormat="false" ht="15.75" hidden="false" customHeight="false" outlineLevel="0" collapsed="false">
      <c r="A6023" s="20" t="s">
        <v>11829</v>
      </c>
      <c r="B6023" s="53" t="n">
        <v>76.67</v>
      </c>
    </row>
    <row r="6024" customFormat="false" ht="15.75" hidden="false" customHeight="false" outlineLevel="0" collapsed="false">
      <c r="A6024" s="20" t="s">
        <v>11830</v>
      </c>
      <c r="B6024" s="53" t="n">
        <v>97.22</v>
      </c>
    </row>
    <row r="6025" customFormat="false" ht="15.75" hidden="false" customHeight="false" outlineLevel="0" collapsed="false">
      <c r="A6025" s="20" t="s">
        <v>11831</v>
      </c>
      <c r="B6025" s="53" t="n">
        <v>88.4</v>
      </c>
    </row>
    <row r="6026" customFormat="false" ht="15.75" hidden="false" customHeight="false" outlineLevel="0" collapsed="false">
      <c r="A6026" s="20" t="s">
        <v>11832</v>
      </c>
      <c r="B6026" s="53" t="n">
        <v>104.23</v>
      </c>
    </row>
    <row r="6027" customFormat="false" ht="15.75" hidden="false" customHeight="false" outlineLevel="0" collapsed="false">
      <c r="A6027" s="20" t="s">
        <v>11833</v>
      </c>
      <c r="B6027" s="53" t="n">
        <v>94.87</v>
      </c>
    </row>
    <row r="6028" customFormat="false" ht="15.75" hidden="false" customHeight="false" outlineLevel="0" collapsed="false">
      <c r="A6028" s="20" t="s">
        <v>11834</v>
      </c>
      <c r="B6028" s="53" t="n">
        <v>124.83</v>
      </c>
    </row>
    <row r="6029" customFormat="false" ht="15.75" hidden="false" customHeight="false" outlineLevel="0" collapsed="false">
      <c r="A6029" s="20" t="s">
        <v>11835</v>
      </c>
      <c r="B6029" s="53" t="n">
        <v>113.61</v>
      </c>
    </row>
    <row r="6030" customFormat="false" ht="15.75" hidden="false" customHeight="false" outlineLevel="0" collapsed="false">
      <c r="A6030" s="20" t="s">
        <v>11836</v>
      </c>
      <c r="B6030" s="53" t="n">
        <v>130.23</v>
      </c>
    </row>
    <row r="6031" customFormat="false" ht="15.75" hidden="false" customHeight="false" outlineLevel="0" collapsed="false">
      <c r="A6031" s="20" t="s">
        <v>11838</v>
      </c>
      <c r="B6031" s="53" t="n">
        <v>118.59</v>
      </c>
    </row>
    <row r="6032" customFormat="false" ht="15.75" hidden="false" customHeight="false" outlineLevel="0" collapsed="false">
      <c r="A6032" s="20" t="s">
        <v>11839</v>
      </c>
      <c r="B6032" s="53" t="n">
        <v>151.93</v>
      </c>
    </row>
    <row r="6033" customFormat="false" ht="15.75" hidden="false" customHeight="false" outlineLevel="0" collapsed="false">
      <c r="A6033" s="20" t="s">
        <v>11841</v>
      </c>
      <c r="B6033" s="53" t="n">
        <v>138.17</v>
      </c>
    </row>
    <row r="6034" customFormat="false" ht="15.75" hidden="false" customHeight="false" outlineLevel="0" collapsed="false">
      <c r="A6034" s="20" t="s">
        <v>11842</v>
      </c>
      <c r="B6034" s="53" t="n">
        <v>164.87</v>
      </c>
    </row>
    <row r="6035" customFormat="false" ht="15.75" hidden="false" customHeight="false" outlineLevel="0" collapsed="false">
      <c r="A6035" s="20" t="s">
        <v>11844</v>
      </c>
      <c r="B6035" s="53" t="n">
        <v>150.12</v>
      </c>
    </row>
    <row r="6036" customFormat="false" ht="15.75" hidden="false" customHeight="false" outlineLevel="0" collapsed="false">
      <c r="A6036" s="20" t="s">
        <v>11845</v>
      </c>
      <c r="B6036" s="53" t="n">
        <v>192.1</v>
      </c>
    </row>
    <row r="6037" customFormat="false" ht="15.75" hidden="false" customHeight="false" outlineLevel="0" collapsed="false">
      <c r="A6037" s="20" t="s">
        <v>11847</v>
      </c>
      <c r="B6037" s="53" t="n">
        <v>174.53</v>
      </c>
    </row>
    <row r="6038" customFormat="false" ht="15.75" hidden="false" customHeight="false" outlineLevel="0" collapsed="false">
      <c r="A6038" s="20" t="s">
        <v>11848</v>
      </c>
      <c r="B6038" s="53" t="n">
        <v>205.58</v>
      </c>
    </row>
    <row r="6039" customFormat="false" ht="15.75" hidden="false" customHeight="false" outlineLevel="0" collapsed="false">
      <c r="A6039" s="20" t="s">
        <v>11850</v>
      </c>
      <c r="B6039" s="53" t="n">
        <v>186.98</v>
      </c>
    </row>
    <row r="6040" customFormat="false" ht="15.75" hidden="false" customHeight="false" outlineLevel="0" collapsed="false">
      <c r="A6040" s="20" t="s">
        <v>11851</v>
      </c>
      <c r="B6040" s="53" t="n">
        <v>271.56</v>
      </c>
    </row>
    <row r="6041" customFormat="false" ht="15.75" hidden="false" customHeight="false" outlineLevel="0" collapsed="false">
      <c r="A6041" s="20" t="s">
        <v>11853</v>
      </c>
      <c r="B6041" s="53" t="n">
        <v>246.99</v>
      </c>
    </row>
    <row r="6042" customFormat="false" ht="15.75" hidden="false" customHeight="false" outlineLevel="0" collapsed="false">
      <c r="A6042" s="20" t="s">
        <v>11854</v>
      </c>
      <c r="B6042" s="53" t="n">
        <v>336.21</v>
      </c>
    </row>
    <row r="6043" customFormat="false" ht="15.75" hidden="false" customHeight="false" outlineLevel="0" collapsed="false">
      <c r="A6043" s="20" t="s">
        <v>11856</v>
      </c>
      <c r="B6043" s="53" t="n">
        <v>305.82</v>
      </c>
    </row>
    <row r="6044" customFormat="false" ht="15.75" hidden="false" customHeight="false" outlineLevel="0" collapsed="false">
      <c r="A6044" s="20" t="s">
        <v>11857</v>
      </c>
      <c r="B6044" s="53" t="n">
        <v>70.04</v>
      </c>
    </row>
    <row r="6045" customFormat="false" ht="15.75" hidden="false" customHeight="false" outlineLevel="0" collapsed="false">
      <c r="A6045" s="20" t="s">
        <v>11858</v>
      </c>
      <c r="B6045" s="53" t="n">
        <v>65.23</v>
      </c>
    </row>
    <row r="6046" customFormat="false" ht="15.75" hidden="false" customHeight="false" outlineLevel="0" collapsed="false">
      <c r="A6046" s="20" t="s">
        <v>11859</v>
      </c>
      <c r="B6046" s="53" t="n">
        <v>122.7</v>
      </c>
    </row>
    <row r="6047" customFormat="false" ht="15.75" hidden="false" customHeight="false" outlineLevel="0" collapsed="false">
      <c r="A6047" s="20" t="s">
        <v>11860</v>
      </c>
      <c r="B6047" s="53" t="n">
        <v>111.64</v>
      </c>
    </row>
    <row r="6048" customFormat="false" ht="15.75" hidden="false" customHeight="false" outlineLevel="0" collapsed="false">
      <c r="A6048" s="20" t="s">
        <v>11861</v>
      </c>
      <c r="B6048" s="53" t="n">
        <v>132.04</v>
      </c>
    </row>
    <row r="6049" customFormat="false" ht="15.75" hidden="false" customHeight="false" outlineLevel="0" collapsed="false">
      <c r="A6049" s="20" t="s">
        <v>11862</v>
      </c>
      <c r="B6049" s="53" t="n">
        <v>120.27</v>
      </c>
    </row>
    <row r="6050" customFormat="false" ht="15.75" hidden="false" customHeight="false" outlineLevel="0" collapsed="false">
      <c r="A6050" s="20" t="s">
        <v>11863</v>
      </c>
      <c r="B6050" s="53" t="n">
        <v>150.61</v>
      </c>
    </row>
    <row r="6051" customFormat="false" ht="15.75" hidden="false" customHeight="false" outlineLevel="0" collapsed="false">
      <c r="A6051" s="20" t="s">
        <v>11864</v>
      </c>
      <c r="B6051" s="53" t="n">
        <v>137.24</v>
      </c>
    </row>
    <row r="6052" customFormat="false" ht="15.75" hidden="false" customHeight="false" outlineLevel="0" collapsed="false">
      <c r="A6052" s="20" t="s">
        <v>11865</v>
      </c>
      <c r="B6052" s="53" t="n">
        <v>157.8</v>
      </c>
    </row>
    <row r="6053" customFormat="false" ht="15.75" hidden="false" customHeight="false" outlineLevel="0" collapsed="false">
      <c r="A6053" s="20" t="s">
        <v>11866</v>
      </c>
      <c r="B6053" s="53" t="n">
        <v>143.88</v>
      </c>
    </row>
    <row r="6054" customFormat="false" ht="15.75" hidden="false" customHeight="false" outlineLevel="0" collapsed="false">
      <c r="A6054" s="20" t="s">
        <v>11867</v>
      </c>
      <c r="B6054" s="53" t="n">
        <v>183.48</v>
      </c>
    </row>
    <row r="6055" customFormat="false" ht="15.75" hidden="false" customHeight="false" outlineLevel="0" collapsed="false">
      <c r="A6055" s="20" t="s">
        <v>11868</v>
      </c>
      <c r="B6055" s="53" t="n">
        <v>167.09</v>
      </c>
    </row>
    <row r="6056" customFormat="false" ht="15.75" hidden="false" customHeight="false" outlineLevel="0" collapsed="false">
      <c r="A6056" s="20" t="s">
        <v>11869</v>
      </c>
      <c r="B6056" s="53" t="n">
        <v>200.74</v>
      </c>
    </row>
    <row r="6057" customFormat="false" ht="15.75" hidden="false" customHeight="false" outlineLevel="0" collapsed="false">
      <c r="A6057" s="20" t="s">
        <v>11870</v>
      </c>
      <c r="B6057" s="53" t="n">
        <v>183.02</v>
      </c>
    </row>
    <row r="6058" customFormat="false" ht="15.75" hidden="false" customHeight="false" outlineLevel="0" collapsed="false">
      <c r="A6058" s="20" t="s">
        <v>11871</v>
      </c>
      <c r="B6058" s="53" t="n">
        <v>250.68</v>
      </c>
    </row>
    <row r="6059" customFormat="false" ht="15.75" hidden="false" customHeight="false" outlineLevel="0" collapsed="false">
      <c r="A6059" s="20" t="s">
        <v>11872</v>
      </c>
      <c r="B6059" s="53" t="n">
        <v>228.32</v>
      </c>
    </row>
    <row r="6060" customFormat="false" ht="15.75" hidden="false" customHeight="false" outlineLevel="0" collapsed="false">
      <c r="A6060" s="20" t="s">
        <v>11873</v>
      </c>
      <c r="B6060" s="53" t="n">
        <v>291.91</v>
      </c>
    </row>
    <row r="6061" customFormat="false" ht="15.75" hidden="false" customHeight="false" outlineLevel="0" collapsed="false">
      <c r="A6061" s="20" t="s">
        <v>11875</v>
      </c>
      <c r="B6061" s="53" t="n">
        <v>265.9</v>
      </c>
    </row>
    <row r="6062" customFormat="false" ht="15.75" hidden="false" customHeight="false" outlineLevel="0" collapsed="false">
      <c r="A6062" s="20" t="s">
        <v>11876</v>
      </c>
      <c r="B6062" s="53" t="n">
        <v>295.51</v>
      </c>
    </row>
    <row r="6063" customFormat="false" ht="15.75" hidden="false" customHeight="false" outlineLevel="0" collapsed="false">
      <c r="A6063" s="20" t="s">
        <v>11878</v>
      </c>
      <c r="B6063" s="53" t="n">
        <v>269.21</v>
      </c>
    </row>
    <row r="6064" customFormat="false" ht="15.75" hidden="false" customHeight="false" outlineLevel="0" collapsed="false">
      <c r="A6064" s="20" t="s">
        <v>11879</v>
      </c>
      <c r="B6064" s="53" t="n">
        <v>322.49</v>
      </c>
    </row>
    <row r="6065" customFormat="false" ht="15.75" hidden="false" customHeight="false" outlineLevel="0" collapsed="false">
      <c r="A6065" s="20" t="s">
        <v>11880</v>
      </c>
      <c r="B6065" s="53" t="n">
        <v>293.89</v>
      </c>
    </row>
    <row r="6066" customFormat="false" ht="15.75" hidden="false" customHeight="false" outlineLevel="0" collapsed="false">
      <c r="A6066" s="20" t="s">
        <v>11881</v>
      </c>
      <c r="B6066" s="53" t="n">
        <v>396.44</v>
      </c>
    </row>
    <row r="6067" customFormat="false" ht="15.75" hidden="false" customHeight="false" outlineLevel="0" collapsed="false">
      <c r="A6067" s="20" t="s">
        <v>11882</v>
      </c>
      <c r="B6067" s="53" t="n">
        <v>361.4</v>
      </c>
    </row>
    <row r="6068" customFormat="false" ht="15.75" hidden="false" customHeight="false" outlineLevel="0" collapsed="false">
      <c r="A6068" s="20" t="s">
        <v>11883</v>
      </c>
      <c r="B6068" s="53" t="n">
        <v>346.25</v>
      </c>
    </row>
    <row r="6069" customFormat="false" ht="15.75" hidden="false" customHeight="false" outlineLevel="0" collapsed="false">
      <c r="A6069" s="20" t="s">
        <v>11884</v>
      </c>
      <c r="B6069" s="53" t="n">
        <v>316.05</v>
      </c>
    </row>
    <row r="6070" customFormat="false" ht="15.75" hidden="false" customHeight="false" outlineLevel="0" collapsed="false">
      <c r="A6070" s="20" t="s">
        <v>11885</v>
      </c>
      <c r="B6070" s="53" t="n">
        <v>378.64</v>
      </c>
    </row>
    <row r="6071" customFormat="false" ht="15.75" hidden="false" customHeight="false" outlineLevel="0" collapsed="false">
      <c r="A6071" s="20" t="s">
        <v>11886</v>
      </c>
      <c r="B6071" s="53" t="n">
        <v>345.7</v>
      </c>
    </row>
    <row r="6072" customFormat="false" ht="15.75" hidden="false" customHeight="false" outlineLevel="0" collapsed="false">
      <c r="A6072" s="20" t="s">
        <v>11887</v>
      </c>
      <c r="B6072" s="53" t="n">
        <v>466.62</v>
      </c>
    </row>
    <row r="6073" customFormat="false" ht="15.75" hidden="false" customHeight="false" outlineLevel="0" collapsed="false">
      <c r="A6073" s="20" t="s">
        <v>11888</v>
      </c>
      <c r="B6073" s="53" t="n">
        <v>426.17</v>
      </c>
    </row>
    <row r="6074" customFormat="false" ht="15.75" hidden="false" customHeight="false" outlineLevel="0" collapsed="false">
      <c r="A6074" s="20" t="s">
        <v>11889</v>
      </c>
      <c r="B6074" s="53" t="n">
        <v>10.29</v>
      </c>
    </row>
    <row r="6075" customFormat="false" ht="15.75" hidden="false" customHeight="false" outlineLevel="0" collapsed="false">
      <c r="A6075" s="20" t="s">
        <v>11893</v>
      </c>
      <c r="B6075" s="53" t="n">
        <v>9.02</v>
      </c>
    </row>
    <row r="6076" customFormat="false" ht="15.75" hidden="false" customHeight="false" outlineLevel="0" collapsed="false">
      <c r="A6076" s="20" t="s">
        <v>11894</v>
      </c>
      <c r="B6076" s="53" t="n">
        <v>19.17</v>
      </c>
    </row>
    <row r="6077" customFormat="false" ht="15.75" hidden="false" customHeight="false" outlineLevel="0" collapsed="false">
      <c r="A6077" s="20" t="s">
        <v>11896</v>
      </c>
      <c r="B6077" s="53" t="n">
        <v>16.82</v>
      </c>
    </row>
    <row r="6078" customFormat="false" ht="15.75" hidden="false" customHeight="false" outlineLevel="0" collapsed="false">
      <c r="A6078" s="20" t="s">
        <v>11897</v>
      </c>
      <c r="B6078" s="53" t="n">
        <v>23.69</v>
      </c>
    </row>
    <row r="6079" customFormat="false" ht="15.75" hidden="false" customHeight="false" outlineLevel="0" collapsed="false">
      <c r="A6079" s="20" t="s">
        <v>11899</v>
      </c>
      <c r="B6079" s="53" t="n">
        <v>20.85</v>
      </c>
    </row>
    <row r="6080" customFormat="false" ht="15.75" hidden="false" customHeight="false" outlineLevel="0" collapsed="false">
      <c r="A6080" s="20" t="s">
        <v>11900</v>
      </c>
      <c r="B6080" s="53" t="n">
        <v>138.54</v>
      </c>
    </row>
    <row r="6081" customFormat="false" ht="15.75" hidden="false" customHeight="false" outlineLevel="0" collapsed="false">
      <c r="A6081" s="20" t="s">
        <v>11905</v>
      </c>
      <c r="B6081" s="53" t="n">
        <v>125.4</v>
      </c>
    </row>
    <row r="6082" customFormat="false" ht="15.75" hidden="false" customHeight="false" outlineLevel="0" collapsed="false">
      <c r="A6082" s="20" t="s">
        <v>11906</v>
      </c>
      <c r="B6082" s="53" t="n">
        <v>170.44</v>
      </c>
    </row>
    <row r="6083" customFormat="false" ht="15.75" hidden="false" customHeight="false" outlineLevel="0" collapsed="false">
      <c r="A6083" s="20" t="s">
        <v>11908</v>
      </c>
      <c r="B6083" s="53" t="n">
        <v>154.86</v>
      </c>
    </row>
    <row r="6084" customFormat="false" ht="15.75" hidden="false" customHeight="false" outlineLevel="0" collapsed="false">
      <c r="A6084" s="20" t="s">
        <v>11909</v>
      </c>
      <c r="B6084" s="53" t="n">
        <v>200.23</v>
      </c>
    </row>
    <row r="6085" customFormat="false" ht="15.75" hidden="false" customHeight="false" outlineLevel="0" collapsed="false">
      <c r="A6085" s="20" t="s">
        <v>11911</v>
      </c>
      <c r="B6085" s="53" t="n">
        <v>182.45</v>
      </c>
    </row>
    <row r="6086" customFormat="false" ht="15.75" hidden="false" customHeight="false" outlineLevel="0" collapsed="false">
      <c r="A6086" s="20" t="s">
        <v>11912</v>
      </c>
      <c r="B6086" s="53" t="n">
        <v>234.52</v>
      </c>
    </row>
    <row r="6087" customFormat="false" ht="15.75" hidden="false" customHeight="false" outlineLevel="0" collapsed="false">
      <c r="A6087" s="20" t="s">
        <v>11914</v>
      </c>
      <c r="B6087" s="53" t="n">
        <v>213.93</v>
      </c>
    </row>
    <row r="6088" customFormat="false" ht="15.75" hidden="false" customHeight="false" outlineLevel="0" collapsed="false">
      <c r="A6088" s="20" t="s">
        <v>11915</v>
      </c>
      <c r="B6088" s="53" t="n">
        <v>265.14</v>
      </c>
    </row>
    <row r="6089" customFormat="false" ht="15.75" hidden="false" customHeight="false" outlineLevel="0" collapsed="false">
      <c r="A6089" s="20" t="s">
        <v>11917</v>
      </c>
      <c r="B6089" s="53" t="n">
        <v>242.27</v>
      </c>
    </row>
    <row r="6090" customFormat="false" ht="15.75" hidden="false" customHeight="false" outlineLevel="0" collapsed="false">
      <c r="A6090" s="20" t="s">
        <v>11918</v>
      </c>
      <c r="B6090" s="53" t="n">
        <v>300.4</v>
      </c>
    </row>
    <row r="6091" customFormat="false" ht="15.75" hidden="false" customHeight="false" outlineLevel="0" collapsed="false">
      <c r="A6091" s="20" t="s">
        <v>11920</v>
      </c>
      <c r="B6091" s="53" t="n">
        <v>274.58</v>
      </c>
    </row>
    <row r="6092" customFormat="false" ht="15.75" hidden="false" customHeight="false" outlineLevel="0" collapsed="false">
      <c r="A6092" s="20" t="s">
        <v>11921</v>
      </c>
      <c r="B6092" s="53" t="n">
        <v>331.18</v>
      </c>
    </row>
    <row r="6093" customFormat="false" ht="15.75" hidden="false" customHeight="false" outlineLevel="0" collapsed="false">
      <c r="A6093" s="20" t="s">
        <v>11923</v>
      </c>
      <c r="B6093" s="53" t="n">
        <v>303.07</v>
      </c>
    </row>
    <row r="6094" customFormat="false" ht="15.75" hidden="false" customHeight="false" outlineLevel="0" collapsed="false">
      <c r="A6094" s="20" t="s">
        <v>11924</v>
      </c>
      <c r="B6094" s="53" t="n">
        <v>363.43</v>
      </c>
    </row>
    <row r="6095" customFormat="false" ht="15.75" hidden="false" customHeight="false" outlineLevel="0" collapsed="false">
      <c r="A6095" s="20" t="s">
        <v>11926</v>
      </c>
      <c r="B6095" s="53" t="n">
        <v>332.78</v>
      </c>
    </row>
    <row r="6096" customFormat="false" ht="15.75" hidden="false" customHeight="false" outlineLevel="0" collapsed="false">
      <c r="A6096" s="20" t="s">
        <v>11927</v>
      </c>
      <c r="B6096" s="53" t="n">
        <v>161.2</v>
      </c>
    </row>
    <row r="6097" customFormat="false" ht="15.75" hidden="false" customHeight="false" outlineLevel="0" collapsed="false">
      <c r="A6097" s="20" t="s">
        <v>11932</v>
      </c>
      <c r="B6097" s="53" t="n">
        <v>146.38</v>
      </c>
    </row>
    <row r="6098" customFormat="false" ht="15.75" hidden="false" customHeight="false" outlineLevel="0" collapsed="false">
      <c r="A6098" s="20" t="s">
        <v>11933</v>
      </c>
      <c r="B6098" s="53" t="n">
        <v>200.8</v>
      </c>
    </row>
    <row r="6099" customFormat="false" ht="15.75" hidden="false" customHeight="false" outlineLevel="0" collapsed="false">
      <c r="A6099" s="20" t="s">
        <v>11935</v>
      </c>
      <c r="B6099" s="53" t="n">
        <v>182.98</v>
      </c>
    </row>
    <row r="6100" customFormat="false" ht="15.75" hidden="false" customHeight="false" outlineLevel="0" collapsed="false">
      <c r="A6100" s="20" t="s">
        <v>11936</v>
      </c>
      <c r="B6100" s="53" t="n">
        <v>238.06</v>
      </c>
    </row>
    <row r="6101" customFormat="false" ht="15.75" hidden="false" customHeight="false" outlineLevel="0" collapsed="false">
      <c r="A6101" s="20" t="s">
        <v>11938</v>
      </c>
      <c r="B6101" s="53" t="n">
        <v>217.48</v>
      </c>
    </row>
    <row r="6102" customFormat="false" ht="15.75" hidden="false" customHeight="false" outlineLevel="0" collapsed="false">
      <c r="A6102" s="20" t="s">
        <v>11939</v>
      </c>
      <c r="B6102" s="53" t="n">
        <v>279.81</v>
      </c>
    </row>
    <row r="6103" customFormat="false" ht="15.75" hidden="false" customHeight="false" outlineLevel="0" collapsed="false">
      <c r="A6103" s="20" t="s">
        <v>11941</v>
      </c>
      <c r="B6103" s="53" t="n">
        <v>255.86</v>
      </c>
    </row>
    <row r="6104" customFormat="false" ht="15.75" hidden="false" customHeight="false" outlineLevel="0" collapsed="false">
      <c r="A6104" s="20" t="s">
        <v>11942</v>
      </c>
      <c r="B6104" s="53" t="n">
        <v>318.27</v>
      </c>
    </row>
    <row r="6105" customFormat="false" ht="15.75" hidden="false" customHeight="false" outlineLevel="0" collapsed="false">
      <c r="A6105" s="20" t="s">
        <v>11944</v>
      </c>
      <c r="B6105" s="53" t="n">
        <v>291.47</v>
      </c>
    </row>
    <row r="6106" customFormat="false" ht="15.75" hidden="false" customHeight="false" outlineLevel="0" collapsed="false">
      <c r="A6106" s="20" t="s">
        <v>11945</v>
      </c>
      <c r="B6106" s="53" t="n">
        <v>361</v>
      </c>
    </row>
    <row r="6107" customFormat="false" ht="15.75" hidden="false" customHeight="false" outlineLevel="0" collapsed="false">
      <c r="A6107" s="20" t="s">
        <v>11947</v>
      </c>
      <c r="B6107" s="53" t="n">
        <v>330.7</v>
      </c>
    </row>
    <row r="6108" customFormat="false" ht="15.75" hidden="false" customHeight="false" outlineLevel="0" collapsed="false">
      <c r="A6108" s="20" t="s">
        <v>11948</v>
      </c>
      <c r="B6108" s="53" t="n">
        <v>399.47</v>
      </c>
    </row>
    <row r="6109" customFormat="false" ht="15.75" hidden="false" customHeight="false" outlineLevel="0" collapsed="false">
      <c r="A6109" s="20" t="s">
        <v>11950</v>
      </c>
      <c r="B6109" s="53" t="n">
        <v>366.32</v>
      </c>
    </row>
    <row r="6110" customFormat="false" ht="15.75" hidden="false" customHeight="false" outlineLevel="0" collapsed="false">
      <c r="A6110" s="20" t="s">
        <v>11951</v>
      </c>
      <c r="B6110" s="53" t="n">
        <v>439.28</v>
      </c>
    </row>
    <row r="6111" customFormat="false" ht="15.75" hidden="false" customHeight="false" outlineLevel="0" collapsed="false">
      <c r="A6111" s="20" t="s">
        <v>11953</v>
      </c>
      <c r="B6111" s="53" t="n">
        <v>403.03</v>
      </c>
    </row>
    <row r="6112" customFormat="false" ht="15.75" hidden="false" customHeight="false" outlineLevel="0" collapsed="false">
      <c r="A6112" s="20" t="s">
        <v>11954</v>
      </c>
      <c r="B6112" s="53" t="n">
        <v>524.13</v>
      </c>
    </row>
    <row r="6113" customFormat="false" ht="15.75" hidden="false" customHeight="false" outlineLevel="0" collapsed="false">
      <c r="A6113" s="20" t="s">
        <v>11956</v>
      </c>
      <c r="B6113" s="53" t="n">
        <v>482.06</v>
      </c>
    </row>
    <row r="6114" customFormat="false" ht="15.75" hidden="false" customHeight="false" outlineLevel="0" collapsed="false">
      <c r="A6114" s="20" t="s">
        <v>11957</v>
      </c>
      <c r="B6114" s="53" t="n">
        <v>630.7</v>
      </c>
    </row>
    <row r="6115" customFormat="false" ht="15.75" hidden="false" customHeight="false" outlineLevel="0" collapsed="false">
      <c r="A6115" s="20" t="s">
        <v>11959</v>
      </c>
      <c r="B6115" s="53" t="n">
        <v>579.19</v>
      </c>
    </row>
    <row r="6116" customFormat="false" ht="15.75" hidden="false" customHeight="false" outlineLevel="0" collapsed="false">
      <c r="A6116" s="20" t="s">
        <v>11960</v>
      </c>
      <c r="B6116" s="53" t="n">
        <v>724.98</v>
      </c>
    </row>
    <row r="6117" customFormat="false" ht="15.75" hidden="false" customHeight="false" outlineLevel="0" collapsed="false">
      <c r="A6117" s="20" t="s">
        <v>11962</v>
      </c>
      <c r="B6117" s="53" t="n">
        <v>665.68</v>
      </c>
    </row>
    <row r="6118" customFormat="false" ht="15.75" hidden="false" customHeight="false" outlineLevel="0" collapsed="false">
      <c r="A6118" s="20" t="s">
        <v>11963</v>
      </c>
      <c r="B6118" s="53" t="n">
        <v>387.66</v>
      </c>
    </row>
    <row r="6119" customFormat="false" ht="15.75" hidden="false" customHeight="false" outlineLevel="0" collapsed="false">
      <c r="A6119" s="20" t="s">
        <v>11965</v>
      </c>
      <c r="B6119" s="53" t="n">
        <v>354.28</v>
      </c>
    </row>
    <row r="6120" customFormat="false" ht="15.75" hidden="false" customHeight="false" outlineLevel="0" collapsed="false">
      <c r="A6120" s="20" t="s">
        <v>11966</v>
      </c>
      <c r="B6120" s="53" t="n">
        <v>439.59</v>
      </c>
    </row>
    <row r="6121" customFormat="false" ht="15.75" hidden="false" customHeight="false" outlineLevel="0" collapsed="false">
      <c r="A6121" s="20" t="s">
        <v>11967</v>
      </c>
      <c r="B6121" s="53" t="n">
        <v>402.41</v>
      </c>
    </row>
    <row r="6122" customFormat="false" ht="15.75" hidden="false" customHeight="false" outlineLevel="0" collapsed="false">
      <c r="A6122" s="20" t="s">
        <v>11968</v>
      </c>
      <c r="B6122" s="53" t="n">
        <v>497.25</v>
      </c>
    </row>
    <row r="6123" customFormat="false" ht="15.75" hidden="false" customHeight="false" outlineLevel="0" collapsed="false">
      <c r="A6123" s="20" t="s">
        <v>11969</v>
      </c>
      <c r="B6123" s="53" t="n">
        <v>455.4</v>
      </c>
    </row>
    <row r="6124" customFormat="false" ht="15.75" hidden="false" customHeight="false" outlineLevel="0" collapsed="false">
      <c r="A6124" s="20" t="s">
        <v>11970</v>
      </c>
      <c r="B6124" s="53" t="n">
        <v>549.18</v>
      </c>
    </row>
    <row r="6125" customFormat="false" ht="15.75" hidden="false" customHeight="false" outlineLevel="0" collapsed="false">
      <c r="A6125" s="20" t="s">
        <v>11971</v>
      </c>
      <c r="B6125" s="53" t="n">
        <v>503.53</v>
      </c>
    </row>
    <row r="6126" customFormat="false" ht="15.75" hidden="false" customHeight="false" outlineLevel="0" collapsed="false">
      <c r="A6126" s="20" t="s">
        <v>11972</v>
      </c>
      <c r="B6126" s="53" t="n">
        <v>607.1</v>
      </c>
    </row>
    <row r="6127" customFormat="false" ht="15.75" hidden="false" customHeight="false" outlineLevel="0" collapsed="false">
      <c r="A6127" s="20" t="s">
        <v>11973</v>
      </c>
      <c r="B6127" s="53" t="n">
        <v>556.74</v>
      </c>
    </row>
    <row r="6128" customFormat="false" ht="15.75" hidden="false" customHeight="false" outlineLevel="0" collapsed="false">
      <c r="A6128" s="20" t="s">
        <v>11974</v>
      </c>
      <c r="B6128" s="53" t="n">
        <v>743.39</v>
      </c>
    </row>
    <row r="6129" customFormat="false" ht="15.75" hidden="false" customHeight="false" outlineLevel="0" collapsed="false">
      <c r="A6129" s="20" t="s">
        <v>11976</v>
      </c>
      <c r="B6129" s="53" t="n">
        <v>682.44</v>
      </c>
    </row>
    <row r="6130" customFormat="false" ht="15.75" hidden="false" customHeight="false" outlineLevel="0" collapsed="false">
      <c r="A6130" s="20" t="s">
        <v>11977</v>
      </c>
      <c r="B6130" s="53" t="n">
        <v>846.96</v>
      </c>
    </row>
    <row r="6131" customFormat="false" ht="15.75" hidden="false" customHeight="false" outlineLevel="0" collapsed="false">
      <c r="A6131" s="20" t="s">
        <v>11979</v>
      </c>
      <c r="B6131" s="53" t="n">
        <v>778.5</v>
      </c>
    </row>
    <row r="6132" customFormat="false" ht="15.75" hidden="false" customHeight="false" outlineLevel="0" collapsed="false">
      <c r="A6132" s="20" t="s">
        <v>11980</v>
      </c>
      <c r="B6132" s="53" t="n">
        <v>962.25</v>
      </c>
    </row>
    <row r="6133" customFormat="false" ht="15.75" hidden="false" customHeight="false" outlineLevel="0" collapsed="false">
      <c r="A6133" s="20" t="s">
        <v>11982</v>
      </c>
      <c r="B6133" s="53" t="n">
        <v>884.88</v>
      </c>
    </row>
    <row r="6134" customFormat="false" ht="15.75" hidden="false" customHeight="false" outlineLevel="0" collapsed="false">
      <c r="A6134" s="20" t="s">
        <v>11983</v>
      </c>
      <c r="B6134" s="53" t="n">
        <v>1070.1</v>
      </c>
    </row>
    <row r="6135" customFormat="false" ht="15.75" hidden="false" customHeight="false" outlineLevel="0" collapsed="false">
      <c r="A6135" s="20" t="s">
        <v>11985</v>
      </c>
      <c r="B6135" s="53" t="n">
        <v>984.57</v>
      </c>
    </row>
    <row r="6136" customFormat="false" ht="15.75" hidden="false" customHeight="false" outlineLevel="0" collapsed="false">
      <c r="A6136" s="20" t="s">
        <v>11986</v>
      </c>
      <c r="B6136" s="53" t="n">
        <v>1196.09</v>
      </c>
    </row>
    <row r="6137" customFormat="false" ht="15.75" hidden="false" customHeight="false" outlineLevel="0" collapsed="false">
      <c r="A6137" s="20" t="s">
        <v>11990</v>
      </c>
      <c r="B6137" s="53" t="n">
        <v>1100.36</v>
      </c>
    </row>
    <row r="6138" customFormat="false" ht="15.75" hidden="false" customHeight="false" outlineLevel="0" collapsed="false">
      <c r="A6138" s="20" t="s">
        <v>11991</v>
      </c>
      <c r="B6138" s="53" t="n">
        <v>1407.84</v>
      </c>
    </row>
    <row r="6139" customFormat="false" ht="15.75" hidden="false" customHeight="false" outlineLevel="0" collapsed="false">
      <c r="A6139" s="20" t="s">
        <v>11993</v>
      </c>
      <c r="B6139" s="53" t="n">
        <v>1296.34</v>
      </c>
    </row>
    <row r="6140" customFormat="false" ht="15.75" hidden="false" customHeight="false" outlineLevel="0" collapsed="false">
      <c r="A6140" s="20" t="s">
        <v>11994</v>
      </c>
      <c r="B6140" s="53" t="n">
        <v>586.21</v>
      </c>
    </row>
    <row r="6141" customFormat="false" ht="15.75" hidden="false" customHeight="false" outlineLevel="0" collapsed="false">
      <c r="A6141" s="20" t="s">
        <v>11996</v>
      </c>
      <c r="B6141" s="53" t="n">
        <v>537.05</v>
      </c>
    </row>
    <row r="6142" customFormat="false" ht="15.75" hidden="false" customHeight="false" outlineLevel="0" collapsed="false">
      <c r="A6142" s="20" t="s">
        <v>11997</v>
      </c>
      <c r="B6142" s="53" t="n">
        <v>680.48</v>
      </c>
    </row>
    <row r="6143" customFormat="false" ht="15.75" hidden="false" customHeight="false" outlineLevel="0" collapsed="false">
      <c r="A6143" s="20" t="s">
        <v>11998</v>
      </c>
      <c r="B6143" s="53" t="n">
        <v>623.68</v>
      </c>
    </row>
    <row r="6144" customFormat="false" ht="15.75" hidden="false" customHeight="false" outlineLevel="0" collapsed="false">
      <c r="A6144" s="20" t="s">
        <v>11999</v>
      </c>
      <c r="B6144" s="53" t="n">
        <v>772.08</v>
      </c>
    </row>
    <row r="6145" customFormat="false" ht="15.75" hidden="false" customHeight="false" outlineLevel="0" collapsed="false">
      <c r="A6145" s="20" t="s">
        <v>12000</v>
      </c>
      <c r="B6145" s="53" t="n">
        <v>707.86</v>
      </c>
    </row>
    <row r="6146" customFormat="false" ht="15.75" hidden="false" customHeight="false" outlineLevel="0" collapsed="false">
      <c r="A6146" s="20" t="s">
        <v>12001</v>
      </c>
      <c r="B6146" s="53" t="n">
        <v>862.94</v>
      </c>
    </row>
    <row r="6147" customFormat="false" ht="15.75" hidden="false" customHeight="false" outlineLevel="0" collapsed="false">
      <c r="A6147" s="20" t="s">
        <v>12002</v>
      </c>
      <c r="B6147" s="53" t="n">
        <v>791.54</v>
      </c>
    </row>
    <row r="6148" customFormat="false" ht="15.75" hidden="false" customHeight="false" outlineLevel="0" collapsed="false">
      <c r="A6148" s="20" t="s">
        <v>12003</v>
      </c>
      <c r="B6148" s="53" t="n">
        <v>950.93</v>
      </c>
    </row>
    <row r="6149" customFormat="false" ht="15.75" hidden="false" customHeight="false" outlineLevel="0" collapsed="false">
      <c r="A6149" s="20" t="s">
        <v>12004</v>
      </c>
      <c r="B6149" s="53" t="n">
        <v>872.58</v>
      </c>
    </row>
    <row r="6150" customFormat="false" ht="15.75" hidden="false" customHeight="false" outlineLevel="0" collapsed="false">
      <c r="A6150" s="20" t="s">
        <v>12005</v>
      </c>
      <c r="B6150" s="53" t="n">
        <v>1155.52</v>
      </c>
    </row>
    <row r="6151" customFormat="false" ht="15.75" hidden="false" customHeight="false" outlineLevel="0" collapsed="false">
      <c r="A6151" s="20" t="s">
        <v>12006</v>
      </c>
      <c r="B6151" s="53" t="n">
        <v>1061.06</v>
      </c>
    </row>
    <row r="6152" customFormat="false" ht="15.75" hidden="false" customHeight="false" outlineLevel="0" collapsed="false">
      <c r="A6152" s="20" t="s">
        <v>12007</v>
      </c>
      <c r="B6152" s="53" t="n">
        <v>1326.73</v>
      </c>
    </row>
    <row r="6153" customFormat="false" ht="15.75" hidden="false" customHeight="false" outlineLevel="0" collapsed="false">
      <c r="A6153" s="20" t="s">
        <v>12008</v>
      </c>
      <c r="B6153" s="53" t="n">
        <v>1219.15</v>
      </c>
    </row>
    <row r="6154" customFormat="false" ht="15.75" hidden="false" customHeight="false" outlineLevel="0" collapsed="false">
      <c r="A6154" s="20" t="s">
        <v>12009</v>
      </c>
      <c r="B6154" s="53" t="n">
        <v>1527.18</v>
      </c>
    </row>
    <row r="6155" customFormat="false" ht="15.75" hidden="false" customHeight="false" outlineLevel="0" collapsed="false">
      <c r="A6155" s="20" t="s">
        <v>12010</v>
      </c>
      <c r="B6155" s="53" t="n">
        <v>1403.4</v>
      </c>
    </row>
    <row r="6156" customFormat="false" ht="15.75" hidden="false" customHeight="false" outlineLevel="0" collapsed="false">
      <c r="A6156" s="20" t="s">
        <v>12011</v>
      </c>
      <c r="B6156" s="53" t="n">
        <v>1695.66</v>
      </c>
    </row>
    <row r="6157" customFormat="false" ht="15.75" hidden="false" customHeight="false" outlineLevel="0" collapsed="false">
      <c r="A6157" s="20" t="s">
        <v>12013</v>
      </c>
      <c r="B6157" s="53" t="n">
        <v>1558.98</v>
      </c>
    </row>
    <row r="6158" customFormat="false" ht="15.75" hidden="false" customHeight="false" outlineLevel="0" collapsed="false">
      <c r="A6158" s="20" t="s">
        <v>12014</v>
      </c>
      <c r="B6158" s="53" t="n">
        <v>1906.4</v>
      </c>
    </row>
    <row r="6159" customFormat="false" ht="15.75" hidden="false" customHeight="false" outlineLevel="0" collapsed="false">
      <c r="A6159" s="20" t="s">
        <v>12015</v>
      </c>
      <c r="B6159" s="53" t="n">
        <v>1752.15</v>
      </c>
    </row>
    <row r="6160" customFormat="false" ht="15.75" hidden="false" customHeight="false" outlineLevel="0" collapsed="false">
      <c r="A6160" s="20" t="s">
        <v>12016</v>
      </c>
      <c r="B6160" s="53" t="n">
        <v>2248.81</v>
      </c>
    </row>
    <row r="6161" customFormat="false" ht="15.75" hidden="false" customHeight="false" outlineLevel="0" collapsed="false">
      <c r="A6161" s="20" t="s">
        <v>12017</v>
      </c>
      <c r="B6161" s="53" t="n">
        <v>2068.35</v>
      </c>
    </row>
    <row r="6162" customFormat="false" ht="15.75" hidden="false" customHeight="false" outlineLevel="0" collapsed="false">
      <c r="A6162" s="20" t="s">
        <v>12018</v>
      </c>
      <c r="B6162" s="53" t="n">
        <v>2446.73</v>
      </c>
    </row>
    <row r="6163" customFormat="false" ht="15.75" hidden="false" customHeight="false" outlineLevel="0" collapsed="false">
      <c r="A6163" s="20" t="s">
        <v>12020</v>
      </c>
      <c r="B6163" s="53" t="n">
        <v>2250.02</v>
      </c>
    </row>
    <row r="6164" customFormat="false" ht="15.75" hidden="false" customHeight="false" outlineLevel="0" collapsed="false">
      <c r="A6164" s="20" t="s">
        <v>12021</v>
      </c>
      <c r="B6164" s="53" t="n">
        <v>2786.44</v>
      </c>
    </row>
    <row r="6165" customFormat="false" ht="15.75" hidden="false" customHeight="false" outlineLevel="0" collapsed="false">
      <c r="A6165" s="20" t="s">
        <v>12024</v>
      </c>
      <c r="B6165" s="53" t="n">
        <v>2563.73</v>
      </c>
    </row>
    <row r="6166" customFormat="false" ht="15.75" hidden="false" customHeight="false" outlineLevel="0" collapsed="false">
      <c r="A6166" s="20" t="s">
        <v>12025</v>
      </c>
      <c r="B6166" s="53" t="n">
        <v>3679.14</v>
      </c>
    </row>
    <row r="6167" customFormat="false" ht="15.75" hidden="false" customHeight="false" outlineLevel="0" collapsed="false">
      <c r="A6167" s="20" t="s">
        <v>12027</v>
      </c>
      <c r="B6167" s="53" t="n">
        <v>3386.42</v>
      </c>
    </row>
    <row r="6168" customFormat="false" ht="15.75" hidden="false" customHeight="false" outlineLevel="0" collapsed="false">
      <c r="A6168" s="20" t="s">
        <v>12028</v>
      </c>
      <c r="B6168" s="53" t="n">
        <v>4569.05</v>
      </c>
    </row>
    <row r="6169" customFormat="false" ht="15.75" hidden="false" customHeight="false" outlineLevel="0" collapsed="false">
      <c r="A6169" s="20" t="s">
        <v>12030</v>
      </c>
      <c r="B6169" s="53" t="n">
        <v>4206.55</v>
      </c>
    </row>
    <row r="6170" customFormat="false" ht="15.75" hidden="false" customHeight="false" outlineLevel="0" collapsed="false">
      <c r="A6170" s="20" t="s">
        <v>12031</v>
      </c>
      <c r="B6170" s="53" t="n">
        <v>1343.51</v>
      </c>
    </row>
    <row r="6171" customFormat="false" ht="15.75" hidden="false" customHeight="false" outlineLevel="0" collapsed="false">
      <c r="A6171" s="20" t="s">
        <v>12033</v>
      </c>
      <c r="B6171" s="53" t="n">
        <v>1229</v>
      </c>
    </row>
    <row r="6172" customFormat="false" ht="15.75" hidden="false" customHeight="false" outlineLevel="0" collapsed="false">
      <c r="A6172" s="20" t="s">
        <v>12034</v>
      </c>
      <c r="B6172" s="53" t="n">
        <v>1630.63</v>
      </c>
    </row>
    <row r="6173" customFormat="false" ht="15.75" hidden="false" customHeight="false" outlineLevel="0" collapsed="false">
      <c r="A6173" s="20" t="s">
        <v>12035</v>
      </c>
      <c r="B6173" s="53" t="n">
        <v>1492.56</v>
      </c>
    </row>
    <row r="6174" customFormat="false" ht="15.75" hidden="false" customHeight="false" outlineLevel="0" collapsed="false">
      <c r="A6174" s="20" t="s">
        <v>12036</v>
      </c>
      <c r="B6174" s="53" t="n">
        <v>1858.93</v>
      </c>
    </row>
    <row r="6175" customFormat="false" ht="15.75" hidden="false" customHeight="false" outlineLevel="0" collapsed="false">
      <c r="A6175" s="20" t="s">
        <v>12037</v>
      </c>
      <c r="B6175" s="53" t="n">
        <v>1703.39</v>
      </c>
    </row>
    <row r="6176" customFormat="false" ht="15.75" hidden="false" customHeight="false" outlineLevel="0" collapsed="false">
      <c r="A6176" s="20" t="s">
        <v>12038</v>
      </c>
      <c r="B6176" s="53" t="n">
        <v>2128.68</v>
      </c>
    </row>
    <row r="6177" customFormat="false" ht="15.75" hidden="false" customHeight="false" outlineLevel="0" collapsed="false">
      <c r="A6177" s="20" t="s">
        <v>12039</v>
      </c>
      <c r="B6177" s="53" t="n">
        <v>1950.85</v>
      </c>
    </row>
    <row r="6178" customFormat="false" ht="15.75" hidden="false" customHeight="false" outlineLevel="0" collapsed="false">
      <c r="A6178" s="20" t="s">
        <v>12040</v>
      </c>
      <c r="B6178" s="53" t="n">
        <v>2353.36</v>
      </c>
    </row>
    <row r="6179" customFormat="false" ht="15.75" hidden="false" customHeight="false" outlineLevel="0" collapsed="false">
      <c r="A6179" s="20" t="s">
        <v>12041</v>
      </c>
      <c r="B6179" s="53" t="n">
        <v>2158.35</v>
      </c>
    </row>
    <row r="6180" customFormat="false" ht="15.75" hidden="false" customHeight="false" outlineLevel="0" collapsed="false">
      <c r="A6180" s="20" t="s">
        <v>12042</v>
      </c>
      <c r="B6180" s="53" t="n">
        <v>2627.39</v>
      </c>
    </row>
    <row r="6181" customFormat="false" ht="15.75" hidden="false" customHeight="false" outlineLevel="0" collapsed="false">
      <c r="A6181" s="20" t="s">
        <v>12043</v>
      </c>
      <c r="B6181" s="53" t="n">
        <v>2409.67</v>
      </c>
    </row>
    <row r="6182" customFormat="false" ht="15.75" hidden="false" customHeight="false" outlineLevel="0" collapsed="false">
      <c r="A6182" s="20" t="s">
        <v>12044</v>
      </c>
      <c r="B6182" s="53" t="n">
        <v>3084</v>
      </c>
    </row>
    <row r="6183" customFormat="false" ht="15.75" hidden="false" customHeight="false" outlineLevel="0" collapsed="false">
      <c r="A6183" s="20" t="s">
        <v>12045</v>
      </c>
      <c r="B6183" s="53" t="n">
        <v>2831.35</v>
      </c>
    </row>
    <row r="6184" customFormat="false" ht="15.75" hidden="false" customHeight="false" outlineLevel="0" collapsed="false">
      <c r="A6184" s="20" t="s">
        <v>12046</v>
      </c>
      <c r="B6184" s="53" t="n">
        <v>3845.89</v>
      </c>
    </row>
    <row r="6185" customFormat="false" ht="15.75" hidden="false" customHeight="false" outlineLevel="0" collapsed="false">
      <c r="A6185" s="20" t="s">
        <v>12047</v>
      </c>
      <c r="B6185" s="53" t="n">
        <v>3531.17</v>
      </c>
    </row>
    <row r="6186" customFormat="false" ht="15.75" hidden="false" customHeight="false" outlineLevel="0" collapsed="false">
      <c r="A6186" s="20" t="s">
        <v>12048</v>
      </c>
      <c r="B6186" s="53" t="n">
        <v>4487.47</v>
      </c>
    </row>
    <row r="6187" customFormat="false" ht="15.75" hidden="false" customHeight="false" outlineLevel="0" collapsed="false">
      <c r="A6187" s="20" t="s">
        <v>12050</v>
      </c>
      <c r="B6187" s="53" t="n">
        <v>4120.21</v>
      </c>
    </row>
    <row r="6188" customFormat="false" ht="15.75" hidden="false" customHeight="false" outlineLevel="0" collapsed="false">
      <c r="A6188" s="20" t="s">
        <v>12051</v>
      </c>
      <c r="B6188" s="53" t="n">
        <v>4603.43</v>
      </c>
    </row>
    <row r="6189" customFormat="false" ht="15.75" hidden="false" customHeight="false" outlineLevel="0" collapsed="false">
      <c r="A6189" s="20" t="s">
        <v>12053</v>
      </c>
      <c r="B6189" s="53" t="n">
        <v>4227.3</v>
      </c>
    </row>
    <row r="6190" customFormat="false" ht="15.75" hidden="false" customHeight="false" outlineLevel="0" collapsed="false">
      <c r="A6190" s="20" t="s">
        <v>12054</v>
      </c>
      <c r="B6190" s="53" t="n">
        <v>5107.21</v>
      </c>
    </row>
    <row r="6191" customFormat="false" ht="15.75" hidden="false" customHeight="false" outlineLevel="0" collapsed="false">
      <c r="A6191" s="20" t="s">
        <v>12055</v>
      </c>
      <c r="B6191" s="53" t="n">
        <v>4690.18</v>
      </c>
    </row>
    <row r="6192" customFormat="false" ht="15.75" hidden="false" customHeight="false" outlineLevel="0" collapsed="false">
      <c r="A6192" s="20" t="s">
        <v>12056</v>
      </c>
      <c r="B6192" s="53" t="n">
        <v>6378.34</v>
      </c>
    </row>
    <row r="6193" customFormat="false" ht="15.75" hidden="false" customHeight="false" outlineLevel="0" collapsed="false">
      <c r="A6193" s="20" t="s">
        <v>12057</v>
      </c>
      <c r="B6193" s="53" t="n">
        <v>5858.02</v>
      </c>
    </row>
    <row r="6194" customFormat="false" ht="15.75" hidden="false" customHeight="false" outlineLevel="0" collapsed="false">
      <c r="A6194" s="20" t="s">
        <v>12058</v>
      </c>
      <c r="B6194" s="53" t="n">
        <v>5831.99</v>
      </c>
    </row>
    <row r="6195" customFormat="false" ht="15.75" hidden="false" customHeight="false" outlineLevel="0" collapsed="false">
      <c r="A6195" s="20" t="s">
        <v>12060</v>
      </c>
      <c r="B6195" s="53" t="n">
        <v>5361.76</v>
      </c>
    </row>
    <row r="6196" customFormat="false" ht="15.75" hidden="false" customHeight="false" outlineLevel="0" collapsed="false">
      <c r="A6196" s="20" t="s">
        <v>12061</v>
      </c>
      <c r="B6196" s="53" t="n">
        <v>6471.55</v>
      </c>
    </row>
    <row r="6197" customFormat="false" ht="15.75" hidden="false" customHeight="false" outlineLevel="0" collapsed="false">
      <c r="A6197" s="20" t="s">
        <v>12062</v>
      </c>
      <c r="B6197" s="53" t="n">
        <v>5950.02</v>
      </c>
    </row>
    <row r="6198" customFormat="false" ht="15.75" hidden="false" customHeight="false" outlineLevel="0" collapsed="false">
      <c r="A6198" s="20" t="s">
        <v>12063</v>
      </c>
      <c r="B6198" s="53" t="n">
        <v>8085.24</v>
      </c>
    </row>
    <row r="6199" customFormat="false" ht="15.75" hidden="false" customHeight="false" outlineLevel="0" collapsed="false">
      <c r="A6199" s="20" t="s">
        <v>12064</v>
      </c>
      <c r="B6199" s="53" t="n">
        <v>7434.21</v>
      </c>
    </row>
    <row r="6200" customFormat="false" ht="15.75" hidden="false" customHeight="false" outlineLevel="0" collapsed="false">
      <c r="A6200" s="20" t="s">
        <v>12065</v>
      </c>
      <c r="B6200" s="53" t="n">
        <v>72.92</v>
      </c>
    </row>
    <row r="6201" customFormat="false" ht="15.75" hidden="false" customHeight="false" outlineLevel="0" collapsed="false">
      <c r="A6201" s="20" t="s">
        <v>12071</v>
      </c>
      <c r="B6201" s="53" t="n">
        <v>66.63</v>
      </c>
    </row>
    <row r="6202" customFormat="false" ht="15.75" hidden="false" customHeight="false" outlineLevel="0" collapsed="false">
      <c r="A6202" s="20" t="s">
        <v>12072</v>
      </c>
      <c r="B6202" s="53" t="n">
        <v>97.21</v>
      </c>
    </row>
    <row r="6203" customFormat="false" ht="15.75" hidden="false" customHeight="false" outlineLevel="0" collapsed="false">
      <c r="A6203" s="20" t="s">
        <v>12078</v>
      </c>
      <c r="B6203" s="53" t="n">
        <v>88.82</v>
      </c>
    </row>
    <row r="6204" customFormat="false" ht="15.75" hidden="false" customHeight="false" outlineLevel="0" collapsed="false">
      <c r="A6204" s="20" t="s">
        <v>12079</v>
      </c>
      <c r="B6204" s="53" t="n">
        <v>121.53</v>
      </c>
    </row>
    <row r="6205" customFormat="false" ht="15.75" hidden="false" customHeight="false" outlineLevel="0" collapsed="false">
      <c r="A6205" s="20" t="s">
        <v>12081</v>
      </c>
      <c r="B6205" s="53" t="n">
        <v>111.04</v>
      </c>
    </row>
    <row r="6206" customFormat="false" ht="15.75" hidden="false" customHeight="false" outlineLevel="0" collapsed="false">
      <c r="A6206" s="20" t="s">
        <v>12082</v>
      </c>
      <c r="B6206" s="53" t="n">
        <v>145.79</v>
      </c>
    </row>
    <row r="6207" customFormat="false" ht="15.75" hidden="false" customHeight="false" outlineLevel="0" collapsed="false">
      <c r="A6207" s="20" t="s">
        <v>12084</v>
      </c>
      <c r="B6207" s="53" t="n">
        <v>133.21</v>
      </c>
    </row>
    <row r="6208" customFormat="false" ht="15.75" hidden="false" customHeight="false" outlineLevel="0" collapsed="false">
      <c r="A6208" s="20" t="s">
        <v>12085</v>
      </c>
      <c r="B6208" s="53" t="n">
        <v>194.55</v>
      </c>
    </row>
    <row r="6209" customFormat="false" ht="15.75" hidden="false" customHeight="false" outlineLevel="0" collapsed="false">
      <c r="A6209" s="20" t="s">
        <v>12087</v>
      </c>
      <c r="B6209" s="53" t="n">
        <v>177.76</v>
      </c>
    </row>
    <row r="6210" customFormat="false" ht="15.75" hidden="false" customHeight="false" outlineLevel="0" collapsed="false">
      <c r="A6210" s="20" t="s">
        <v>12088</v>
      </c>
      <c r="B6210" s="53" t="n">
        <v>218.89</v>
      </c>
    </row>
    <row r="6211" customFormat="false" ht="15.75" hidden="false" customHeight="false" outlineLevel="0" collapsed="false">
      <c r="A6211" s="20" t="s">
        <v>12090</v>
      </c>
      <c r="B6211" s="53" t="n">
        <v>200</v>
      </c>
    </row>
    <row r="6212" customFormat="false" ht="15.75" hidden="false" customHeight="false" outlineLevel="0" collapsed="false">
      <c r="A6212" s="20" t="s">
        <v>12091</v>
      </c>
      <c r="B6212" s="53" t="n">
        <v>242.84</v>
      </c>
    </row>
    <row r="6213" customFormat="false" ht="15.75" hidden="false" customHeight="false" outlineLevel="0" collapsed="false">
      <c r="A6213" s="20" t="s">
        <v>12093</v>
      </c>
      <c r="B6213" s="53" t="n">
        <v>221.89</v>
      </c>
    </row>
    <row r="6214" customFormat="false" ht="15.75" hidden="false" customHeight="false" outlineLevel="0" collapsed="false">
      <c r="A6214" s="20" t="s">
        <v>12094</v>
      </c>
      <c r="B6214" s="53" t="n">
        <v>291.16</v>
      </c>
    </row>
    <row r="6215" customFormat="false" ht="15.75" hidden="false" customHeight="false" outlineLevel="0" collapsed="false">
      <c r="A6215" s="20" t="s">
        <v>12096</v>
      </c>
      <c r="B6215" s="53" t="n">
        <v>266.01</v>
      </c>
    </row>
    <row r="6216" customFormat="false" ht="15.75" hidden="false" customHeight="false" outlineLevel="0" collapsed="false">
      <c r="A6216" s="20" t="s">
        <v>12097</v>
      </c>
      <c r="B6216" s="53" t="n">
        <v>340.4</v>
      </c>
    </row>
    <row r="6217" customFormat="false" ht="15.75" hidden="false" customHeight="false" outlineLevel="0" collapsed="false">
      <c r="A6217" s="20" t="s">
        <v>12099</v>
      </c>
      <c r="B6217" s="53" t="n">
        <v>311.02</v>
      </c>
    </row>
    <row r="6218" customFormat="false" ht="15.75" hidden="false" customHeight="false" outlineLevel="0" collapsed="false">
      <c r="A6218" s="20" t="s">
        <v>12100</v>
      </c>
      <c r="B6218" s="53" t="n">
        <v>84.54</v>
      </c>
    </row>
    <row r="6219" customFormat="false" ht="15.75" hidden="false" customHeight="false" outlineLevel="0" collapsed="false">
      <c r="A6219" s="20" t="s">
        <v>12105</v>
      </c>
      <c r="B6219" s="53" t="n">
        <v>77.37</v>
      </c>
    </row>
    <row r="6220" customFormat="false" ht="15.75" hidden="false" customHeight="false" outlineLevel="0" collapsed="false">
      <c r="A6220" s="20" t="s">
        <v>12106</v>
      </c>
      <c r="B6220" s="53" t="n">
        <v>112.69</v>
      </c>
    </row>
    <row r="6221" customFormat="false" ht="15.75" hidden="false" customHeight="false" outlineLevel="0" collapsed="false">
      <c r="A6221" s="20" t="s">
        <v>12110</v>
      </c>
      <c r="B6221" s="53" t="n">
        <v>103.13</v>
      </c>
    </row>
    <row r="6222" customFormat="false" ht="15.75" hidden="false" customHeight="false" outlineLevel="0" collapsed="false">
      <c r="A6222" s="20" t="s">
        <v>12111</v>
      </c>
      <c r="B6222" s="53" t="n">
        <v>140.88</v>
      </c>
    </row>
    <row r="6223" customFormat="false" ht="15.75" hidden="false" customHeight="false" outlineLevel="0" collapsed="false">
      <c r="A6223" s="20" t="s">
        <v>12113</v>
      </c>
      <c r="B6223" s="53" t="n">
        <v>128.94</v>
      </c>
    </row>
    <row r="6224" customFormat="false" ht="15.75" hidden="false" customHeight="false" outlineLevel="0" collapsed="false">
      <c r="A6224" s="20" t="s">
        <v>12114</v>
      </c>
      <c r="B6224" s="53" t="n">
        <v>169.01</v>
      </c>
    </row>
    <row r="6225" customFormat="false" ht="15.75" hidden="false" customHeight="false" outlineLevel="0" collapsed="false">
      <c r="A6225" s="20" t="s">
        <v>12116</v>
      </c>
      <c r="B6225" s="53" t="n">
        <v>154.69</v>
      </c>
    </row>
    <row r="6226" customFormat="false" ht="15.75" hidden="false" customHeight="false" outlineLevel="0" collapsed="false">
      <c r="A6226" s="20" t="s">
        <v>12117</v>
      </c>
      <c r="B6226" s="53" t="n">
        <v>197.37</v>
      </c>
    </row>
    <row r="6227" customFormat="false" ht="15.75" hidden="false" customHeight="false" outlineLevel="0" collapsed="false">
      <c r="A6227" s="20" t="s">
        <v>12119</v>
      </c>
      <c r="B6227" s="53" t="n">
        <v>180.64</v>
      </c>
    </row>
    <row r="6228" customFormat="false" ht="15.75" hidden="false" customHeight="false" outlineLevel="0" collapsed="false">
      <c r="A6228" s="20" t="s">
        <v>12120</v>
      </c>
      <c r="B6228" s="53" t="n">
        <v>225.5</v>
      </c>
    </row>
    <row r="6229" customFormat="false" ht="15.75" hidden="false" customHeight="false" outlineLevel="0" collapsed="false">
      <c r="A6229" s="20" t="s">
        <v>12122</v>
      </c>
      <c r="B6229" s="53" t="n">
        <v>206.39</v>
      </c>
    </row>
    <row r="6230" customFormat="false" ht="15.75" hidden="false" customHeight="false" outlineLevel="0" collapsed="false">
      <c r="A6230" s="20" t="s">
        <v>12123</v>
      </c>
      <c r="B6230" s="53" t="n">
        <v>253.7</v>
      </c>
    </row>
    <row r="6231" customFormat="false" ht="15.75" hidden="false" customHeight="false" outlineLevel="0" collapsed="false">
      <c r="A6231" s="20" t="s">
        <v>12125</v>
      </c>
      <c r="B6231" s="53" t="n">
        <v>232.2</v>
      </c>
    </row>
    <row r="6232" customFormat="false" ht="15.75" hidden="false" customHeight="false" outlineLevel="0" collapsed="false">
      <c r="A6232" s="20" t="s">
        <v>12126</v>
      </c>
      <c r="B6232" s="53" t="n">
        <v>281.54</v>
      </c>
    </row>
    <row r="6233" customFormat="false" ht="15.75" hidden="false" customHeight="false" outlineLevel="0" collapsed="false">
      <c r="A6233" s="20" t="s">
        <v>12128</v>
      </c>
      <c r="B6233" s="53" t="n">
        <v>257.69</v>
      </c>
    </row>
    <row r="6234" customFormat="false" ht="15.75" hidden="false" customHeight="false" outlineLevel="0" collapsed="false">
      <c r="A6234" s="20" t="s">
        <v>12129</v>
      </c>
      <c r="B6234" s="53" t="n">
        <v>338.23</v>
      </c>
    </row>
    <row r="6235" customFormat="false" ht="15.75" hidden="false" customHeight="false" outlineLevel="0" collapsed="false">
      <c r="A6235" s="20" t="s">
        <v>12131</v>
      </c>
      <c r="B6235" s="53" t="n">
        <v>309.56</v>
      </c>
    </row>
    <row r="6236" customFormat="false" ht="15.75" hidden="false" customHeight="false" outlineLevel="0" collapsed="false">
      <c r="A6236" s="20" t="s">
        <v>12132</v>
      </c>
      <c r="B6236" s="53" t="n">
        <v>394.55</v>
      </c>
    </row>
    <row r="6237" customFormat="false" ht="15.75" hidden="false" customHeight="false" outlineLevel="0" collapsed="false">
      <c r="A6237" s="20" t="s">
        <v>12134</v>
      </c>
      <c r="B6237" s="53" t="n">
        <v>361.11</v>
      </c>
    </row>
    <row r="6238" customFormat="false" ht="15.75" hidden="false" customHeight="false" outlineLevel="0" collapsed="false">
      <c r="A6238" s="20" t="s">
        <v>12135</v>
      </c>
      <c r="B6238" s="53" t="n">
        <v>450.92</v>
      </c>
    </row>
    <row r="6239" customFormat="false" ht="15.75" hidden="false" customHeight="false" outlineLevel="0" collapsed="false">
      <c r="A6239" s="20" t="s">
        <v>12137</v>
      </c>
      <c r="B6239" s="53" t="n">
        <v>412.69</v>
      </c>
    </row>
    <row r="6240" customFormat="false" ht="15.75" hidden="false" customHeight="false" outlineLevel="0" collapsed="false">
      <c r="A6240" s="20" t="s">
        <v>12138</v>
      </c>
      <c r="B6240" s="53" t="n">
        <v>209.12</v>
      </c>
    </row>
    <row r="6241" customFormat="false" ht="15.75" hidden="false" customHeight="false" outlineLevel="0" collapsed="false">
      <c r="A6241" s="20" t="s">
        <v>12140</v>
      </c>
      <c r="B6241" s="53" t="n">
        <v>191.94</v>
      </c>
    </row>
    <row r="6242" customFormat="false" ht="15.75" hidden="false" customHeight="false" outlineLevel="0" collapsed="false">
      <c r="A6242" s="20" t="s">
        <v>12141</v>
      </c>
      <c r="B6242" s="53" t="n">
        <v>244.15</v>
      </c>
    </row>
    <row r="6243" customFormat="false" ht="15.75" hidden="false" customHeight="false" outlineLevel="0" collapsed="false">
      <c r="A6243" s="20" t="s">
        <v>12143</v>
      </c>
      <c r="B6243" s="53" t="n">
        <v>224.08</v>
      </c>
    </row>
    <row r="6244" customFormat="false" ht="15.75" hidden="false" customHeight="false" outlineLevel="0" collapsed="false">
      <c r="A6244" s="20" t="s">
        <v>12144</v>
      </c>
      <c r="B6244" s="53" t="n">
        <v>278.99</v>
      </c>
    </row>
    <row r="6245" customFormat="false" ht="15.75" hidden="false" customHeight="false" outlineLevel="0" collapsed="false">
      <c r="A6245" s="20" t="s">
        <v>12146</v>
      </c>
      <c r="B6245" s="53" t="n">
        <v>256.05</v>
      </c>
    </row>
    <row r="6246" customFormat="false" ht="15.75" hidden="false" customHeight="false" outlineLevel="0" collapsed="false">
      <c r="A6246" s="20" t="s">
        <v>12147</v>
      </c>
      <c r="B6246" s="53" t="n">
        <v>313.89</v>
      </c>
    </row>
    <row r="6247" customFormat="false" ht="15.75" hidden="false" customHeight="false" outlineLevel="0" collapsed="false">
      <c r="A6247" s="20" t="s">
        <v>12149</v>
      </c>
      <c r="B6247" s="53" t="n">
        <v>288.09</v>
      </c>
    </row>
    <row r="6248" customFormat="false" ht="15.75" hidden="false" customHeight="false" outlineLevel="0" collapsed="false">
      <c r="A6248" s="20" t="s">
        <v>12150</v>
      </c>
      <c r="B6248" s="53" t="n">
        <v>348.74</v>
      </c>
    </row>
    <row r="6249" customFormat="false" ht="15.75" hidden="false" customHeight="false" outlineLevel="0" collapsed="false">
      <c r="A6249" s="20" t="s">
        <v>12152</v>
      </c>
      <c r="B6249" s="53" t="n">
        <v>320.07</v>
      </c>
    </row>
    <row r="6250" customFormat="false" ht="15.75" hidden="false" customHeight="false" outlineLevel="0" collapsed="false">
      <c r="A6250" s="20" t="s">
        <v>12153</v>
      </c>
      <c r="B6250" s="53" t="n">
        <v>418.46</v>
      </c>
    </row>
    <row r="6251" customFormat="false" ht="15.75" hidden="false" customHeight="false" outlineLevel="0" collapsed="false">
      <c r="A6251" s="20" t="s">
        <v>12155</v>
      </c>
      <c r="B6251" s="53" t="n">
        <v>384.06</v>
      </c>
    </row>
    <row r="6252" customFormat="false" ht="15.75" hidden="false" customHeight="false" outlineLevel="0" collapsed="false">
      <c r="A6252" s="20" t="s">
        <v>12156</v>
      </c>
      <c r="B6252" s="53" t="n">
        <v>487.84</v>
      </c>
    </row>
    <row r="6253" customFormat="false" ht="15.75" hidden="false" customHeight="false" outlineLevel="0" collapsed="false">
      <c r="A6253" s="20" t="s">
        <v>12158</v>
      </c>
      <c r="B6253" s="53" t="n">
        <v>447.76</v>
      </c>
    </row>
    <row r="6254" customFormat="false" ht="15.75" hidden="false" customHeight="false" outlineLevel="0" collapsed="false">
      <c r="A6254" s="20" t="s">
        <v>12159</v>
      </c>
      <c r="B6254" s="53" t="n">
        <v>557.88</v>
      </c>
    </row>
    <row r="6255" customFormat="false" ht="15.75" hidden="false" customHeight="false" outlineLevel="0" collapsed="false">
      <c r="A6255" s="20" t="s">
        <v>12161</v>
      </c>
      <c r="B6255" s="53" t="n">
        <v>512.03</v>
      </c>
    </row>
    <row r="6256" customFormat="false" ht="15.75" hidden="false" customHeight="false" outlineLevel="0" collapsed="false">
      <c r="A6256" s="20" t="s">
        <v>12162</v>
      </c>
      <c r="B6256" s="53" t="n">
        <v>627.55</v>
      </c>
    </row>
    <row r="6257" customFormat="false" ht="15.75" hidden="false" customHeight="false" outlineLevel="0" collapsed="false">
      <c r="A6257" s="20" t="s">
        <v>12164</v>
      </c>
      <c r="B6257" s="53" t="n">
        <v>575.97</v>
      </c>
    </row>
    <row r="6258" customFormat="false" ht="15.75" hidden="false" customHeight="false" outlineLevel="0" collapsed="false">
      <c r="A6258" s="20" t="s">
        <v>12165</v>
      </c>
      <c r="B6258" s="53" t="n">
        <v>698.2</v>
      </c>
    </row>
    <row r="6259" customFormat="false" ht="15.75" hidden="false" customHeight="false" outlineLevel="0" collapsed="false">
      <c r="A6259" s="20" t="s">
        <v>12170</v>
      </c>
      <c r="B6259" s="53" t="n">
        <v>640.87</v>
      </c>
    </row>
    <row r="6260" customFormat="false" ht="15.75" hidden="false" customHeight="false" outlineLevel="0" collapsed="false">
      <c r="A6260" s="20" t="s">
        <v>12171</v>
      </c>
      <c r="B6260" s="53" t="n">
        <v>836.87</v>
      </c>
    </row>
    <row r="6261" customFormat="false" ht="15.75" hidden="false" customHeight="false" outlineLevel="0" collapsed="false">
      <c r="A6261" s="20" t="s">
        <v>12173</v>
      </c>
      <c r="B6261" s="53" t="n">
        <v>768.09</v>
      </c>
    </row>
    <row r="6262" customFormat="false" ht="15.75" hidden="false" customHeight="false" outlineLevel="0" collapsed="false">
      <c r="A6262" s="20" t="s">
        <v>12174</v>
      </c>
      <c r="B6262" s="53" t="n">
        <v>312.71</v>
      </c>
    </row>
    <row r="6263" customFormat="false" ht="15.75" hidden="false" customHeight="false" outlineLevel="0" collapsed="false">
      <c r="A6263" s="20" t="s">
        <v>12176</v>
      </c>
      <c r="B6263" s="53" t="n">
        <v>287.06</v>
      </c>
    </row>
    <row r="6264" customFormat="false" ht="15.75" hidden="false" customHeight="false" outlineLevel="0" collapsed="false">
      <c r="A6264" s="20" t="s">
        <v>12177</v>
      </c>
      <c r="B6264" s="53" t="n">
        <v>365.18</v>
      </c>
    </row>
    <row r="6265" customFormat="false" ht="15.75" hidden="false" customHeight="false" outlineLevel="0" collapsed="false">
      <c r="A6265" s="20" t="s">
        <v>12179</v>
      </c>
      <c r="B6265" s="53" t="n">
        <v>335.23</v>
      </c>
    </row>
    <row r="6266" customFormat="false" ht="15.75" hidden="false" customHeight="false" outlineLevel="0" collapsed="false">
      <c r="A6266" s="20" t="s">
        <v>12180</v>
      </c>
      <c r="B6266" s="53" t="n">
        <v>417.26</v>
      </c>
    </row>
    <row r="6267" customFormat="false" ht="15.75" hidden="false" customHeight="false" outlineLevel="0" collapsed="false">
      <c r="A6267" s="20" t="s">
        <v>12182</v>
      </c>
      <c r="B6267" s="53" t="n">
        <v>383.04</v>
      </c>
    </row>
    <row r="6268" customFormat="false" ht="15.75" hidden="false" customHeight="false" outlineLevel="0" collapsed="false">
      <c r="A6268" s="20" t="s">
        <v>12183</v>
      </c>
      <c r="B6268" s="53" t="n">
        <v>469.4</v>
      </c>
    </row>
    <row r="6269" customFormat="false" ht="15.75" hidden="false" customHeight="false" outlineLevel="0" collapsed="false">
      <c r="A6269" s="20" t="s">
        <v>12185</v>
      </c>
      <c r="B6269" s="53" t="n">
        <v>430.9</v>
      </c>
    </row>
    <row r="6270" customFormat="false" ht="15.75" hidden="false" customHeight="false" outlineLevel="0" collapsed="false">
      <c r="A6270" s="20" t="s">
        <v>12186</v>
      </c>
      <c r="B6270" s="53" t="n">
        <v>521.54</v>
      </c>
    </row>
    <row r="6271" customFormat="false" ht="15.75" hidden="false" customHeight="false" outlineLevel="0" collapsed="false">
      <c r="A6271" s="20" t="s">
        <v>12188</v>
      </c>
      <c r="B6271" s="53" t="n">
        <v>478.76</v>
      </c>
    </row>
    <row r="6272" customFormat="false" ht="15.75" hidden="false" customHeight="false" outlineLevel="0" collapsed="false">
      <c r="A6272" s="20" t="s">
        <v>12189</v>
      </c>
      <c r="B6272" s="53" t="n">
        <v>625.79</v>
      </c>
    </row>
    <row r="6273" customFormat="false" ht="15.75" hidden="false" customHeight="false" outlineLevel="0" collapsed="false">
      <c r="A6273" s="20" t="s">
        <v>12191</v>
      </c>
      <c r="B6273" s="53" t="n">
        <v>574.47</v>
      </c>
    </row>
    <row r="6274" customFormat="false" ht="15.75" hidden="false" customHeight="false" outlineLevel="0" collapsed="false">
      <c r="A6274" s="20" t="s">
        <v>12192</v>
      </c>
      <c r="B6274" s="53" t="n">
        <v>730.01</v>
      </c>
    </row>
    <row r="6275" customFormat="false" ht="15.75" hidden="false" customHeight="false" outlineLevel="0" collapsed="false">
      <c r="A6275" s="20" t="s">
        <v>12194</v>
      </c>
      <c r="B6275" s="53" t="n">
        <v>670.14</v>
      </c>
    </row>
    <row r="6276" customFormat="false" ht="15.75" hidden="false" customHeight="false" outlineLevel="0" collapsed="false">
      <c r="A6276" s="20" t="s">
        <v>12195</v>
      </c>
      <c r="B6276" s="53" t="n">
        <v>834.27</v>
      </c>
    </row>
    <row r="6277" customFormat="false" ht="15.75" hidden="false" customHeight="false" outlineLevel="0" collapsed="false">
      <c r="A6277" s="20" t="s">
        <v>12197</v>
      </c>
      <c r="B6277" s="53" t="n">
        <v>765.85</v>
      </c>
    </row>
    <row r="6278" customFormat="false" ht="15.75" hidden="false" customHeight="false" outlineLevel="0" collapsed="false">
      <c r="A6278" s="20" t="s">
        <v>12198</v>
      </c>
      <c r="B6278" s="53" t="n">
        <v>938.51</v>
      </c>
    </row>
    <row r="6279" customFormat="false" ht="15.75" hidden="false" customHeight="false" outlineLevel="0" collapsed="false">
      <c r="A6279" s="20" t="s">
        <v>12200</v>
      </c>
      <c r="B6279" s="53" t="n">
        <v>861.53</v>
      </c>
    </row>
    <row r="6280" customFormat="false" ht="15.75" hidden="false" customHeight="false" outlineLevel="0" collapsed="false">
      <c r="A6280" s="20" t="s">
        <v>12201</v>
      </c>
      <c r="B6280" s="53" t="n">
        <v>1043.06</v>
      </c>
    </row>
    <row r="6281" customFormat="false" ht="15.75" hidden="false" customHeight="false" outlineLevel="0" collapsed="false">
      <c r="A6281" s="20" t="s">
        <v>12203</v>
      </c>
      <c r="B6281" s="53" t="n">
        <v>957.51</v>
      </c>
    </row>
    <row r="6282" customFormat="false" ht="15.75" hidden="false" customHeight="false" outlineLevel="0" collapsed="false">
      <c r="A6282" s="20" t="s">
        <v>12204</v>
      </c>
      <c r="B6282" s="53" t="n">
        <v>1251.55</v>
      </c>
    </row>
    <row r="6283" customFormat="false" ht="15.75" hidden="false" customHeight="false" outlineLevel="0" collapsed="false">
      <c r="A6283" s="20" t="s">
        <v>12206</v>
      </c>
      <c r="B6283" s="53" t="n">
        <v>1148.9</v>
      </c>
    </row>
    <row r="6284" customFormat="false" ht="15.75" hidden="false" customHeight="false" outlineLevel="0" collapsed="false">
      <c r="A6284" s="20" t="s">
        <v>12207</v>
      </c>
      <c r="B6284" s="53" t="n">
        <v>1355.81</v>
      </c>
    </row>
    <row r="6285" customFormat="false" ht="15.75" hidden="false" customHeight="false" outlineLevel="0" collapsed="false">
      <c r="A6285" s="20" t="s">
        <v>12209</v>
      </c>
      <c r="B6285" s="53" t="n">
        <v>1244.61</v>
      </c>
    </row>
    <row r="6286" customFormat="false" ht="15.75" hidden="false" customHeight="false" outlineLevel="0" collapsed="false">
      <c r="A6286" s="20" t="s">
        <v>12210</v>
      </c>
      <c r="B6286" s="53" t="n">
        <v>1564.3</v>
      </c>
    </row>
    <row r="6287" customFormat="false" ht="15.75" hidden="false" customHeight="false" outlineLevel="0" collapsed="false">
      <c r="A6287" s="20" t="s">
        <v>12212</v>
      </c>
      <c r="B6287" s="53" t="n">
        <v>1436.01</v>
      </c>
    </row>
    <row r="6288" customFormat="false" ht="15.75" hidden="false" customHeight="false" outlineLevel="0" collapsed="false">
      <c r="A6288" s="20" t="s">
        <v>12213</v>
      </c>
      <c r="B6288" s="53" t="n">
        <v>2085.82</v>
      </c>
    </row>
    <row r="6289" customFormat="false" ht="15.75" hidden="false" customHeight="false" outlineLevel="0" collapsed="false">
      <c r="A6289" s="20" t="s">
        <v>12215</v>
      </c>
      <c r="B6289" s="53" t="n">
        <v>1914.76</v>
      </c>
    </row>
    <row r="6290" customFormat="false" ht="15.75" hidden="false" customHeight="false" outlineLevel="0" collapsed="false">
      <c r="A6290" s="20" t="s">
        <v>12216</v>
      </c>
      <c r="B6290" s="53" t="n">
        <v>2607.36</v>
      </c>
    </row>
    <row r="6291" customFormat="false" ht="15.75" hidden="false" customHeight="false" outlineLevel="0" collapsed="false">
      <c r="A6291" s="20" t="s">
        <v>12218</v>
      </c>
      <c r="B6291" s="53" t="n">
        <v>2393.52</v>
      </c>
    </row>
    <row r="6292" customFormat="false" ht="15.75" hidden="false" customHeight="false" outlineLevel="0" collapsed="false">
      <c r="A6292" s="20" t="s">
        <v>12219</v>
      </c>
      <c r="B6292" s="53" t="n">
        <v>665.46</v>
      </c>
    </row>
    <row r="6293" customFormat="false" ht="15.75" hidden="false" customHeight="false" outlineLevel="0" collapsed="false">
      <c r="A6293" s="20" t="s">
        <v>12221</v>
      </c>
      <c r="B6293" s="53" t="n">
        <v>611.6</v>
      </c>
    </row>
    <row r="6294" customFormat="false" ht="15.75" hidden="false" customHeight="false" outlineLevel="0" collapsed="false">
      <c r="A6294" s="20" t="s">
        <v>12222</v>
      </c>
      <c r="B6294" s="53" t="n">
        <v>798.49</v>
      </c>
    </row>
    <row r="6295" customFormat="false" ht="15.75" hidden="false" customHeight="false" outlineLevel="0" collapsed="false">
      <c r="A6295" s="20" t="s">
        <v>12224</v>
      </c>
      <c r="B6295" s="53" t="n">
        <v>733.86</v>
      </c>
    </row>
    <row r="6296" customFormat="false" ht="15.75" hidden="false" customHeight="false" outlineLevel="0" collapsed="false">
      <c r="A6296" s="20" t="s">
        <v>12225</v>
      </c>
      <c r="B6296" s="53" t="n">
        <v>931.48</v>
      </c>
    </row>
    <row r="6297" customFormat="false" ht="15.75" hidden="false" customHeight="false" outlineLevel="0" collapsed="false">
      <c r="A6297" s="20" t="s">
        <v>12227</v>
      </c>
      <c r="B6297" s="53" t="n">
        <v>856.09</v>
      </c>
    </row>
    <row r="6298" customFormat="false" ht="15.75" hidden="false" customHeight="false" outlineLevel="0" collapsed="false">
      <c r="A6298" s="20" t="s">
        <v>12228</v>
      </c>
      <c r="B6298" s="53" t="n">
        <v>1064.5</v>
      </c>
    </row>
    <row r="6299" customFormat="false" ht="15.75" hidden="false" customHeight="false" outlineLevel="0" collapsed="false">
      <c r="A6299" s="20" t="s">
        <v>12230</v>
      </c>
      <c r="B6299" s="53" t="n">
        <v>978.34</v>
      </c>
    </row>
    <row r="6300" customFormat="false" ht="15.75" hidden="false" customHeight="false" outlineLevel="0" collapsed="false">
      <c r="A6300" s="20" t="s">
        <v>12231</v>
      </c>
      <c r="B6300" s="53" t="n">
        <v>1197.5</v>
      </c>
    </row>
    <row r="6301" customFormat="false" ht="15.75" hidden="false" customHeight="false" outlineLevel="0" collapsed="false">
      <c r="A6301" s="20" t="s">
        <v>12233</v>
      </c>
      <c r="B6301" s="53" t="n">
        <v>1100.58</v>
      </c>
    </row>
    <row r="6302" customFormat="false" ht="15.75" hidden="false" customHeight="false" outlineLevel="0" collapsed="false">
      <c r="A6302" s="20" t="s">
        <v>12234</v>
      </c>
      <c r="B6302" s="53" t="n">
        <v>1330.95</v>
      </c>
    </row>
    <row r="6303" customFormat="false" ht="15.75" hidden="false" customHeight="false" outlineLevel="0" collapsed="false">
      <c r="A6303" s="20" t="s">
        <v>12236</v>
      </c>
      <c r="B6303" s="53" t="n">
        <v>1223.23</v>
      </c>
    </row>
    <row r="6304" customFormat="false" ht="15.75" hidden="false" customHeight="false" outlineLevel="0" collapsed="false">
      <c r="A6304" s="20" t="s">
        <v>12237</v>
      </c>
      <c r="B6304" s="53" t="n">
        <v>1596.97</v>
      </c>
    </row>
    <row r="6305" customFormat="false" ht="15.75" hidden="false" customHeight="false" outlineLevel="0" collapsed="false">
      <c r="A6305" s="20" t="s">
        <v>12240</v>
      </c>
      <c r="B6305" s="53" t="n">
        <v>1467.72</v>
      </c>
    </row>
    <row r="6306" customFormat="false" ht="15.75" hidden="false" customHeight="false" outlineLevel="0" collapsed="false">
      <c r="A6306" s="20" t="s">
        <v>12241</v>
      </c>
      <c r="B6306" s="53" t="n">
        <v>1996.03</v>
      </c>
    </row>
    <row r="6307" customFormat="false" ht="15.75" hidden="false" customHeight="false" outlineLevel="0" collapsed="false">
      <c r="A6307" s="20" t="s">
        <v>12243</v>
      </c>
      <c r="B6307" s="53" t="n">
        <v>1834.48</v>
      </c>
    </row>
    <row r="6308" customFormat="false" ht="15.75" hidden="false" customHeight="false" outlineLevel="0" collapsed="false">
      <c r="A6308" s="20" t="s">
        <v>12244</v>
      </c>
      <c r="B6308" s="53" t="n">
        <v>2328.95</v>
      </c>
    </row>
    <row r="6309" customFormat="false" ht="15.75" hidden="false" customHeight="false" outlineLevel="0" collapsed="false">
      <c r="A6309" s="20" t="s">
        <v>12246</v>
      </c>
      <c r="B6309" s="53" t="n">
        <v>2140.46</v>
      </c>
    </row>
    <row r="6310" customFormat="false" ht="15.75" hidden="false" customHeight="false" outlineLevel="0" collapsed="false">
      <c r="A6310" s="20" t="s">
        <v>12247</v>
      </c>
      <c r="B6310" s="53" t="n">
        <v>2395.47</v>
      </c>
    </row>
    <row r="6311" customFormat="false" ht="15.75" hidden="false" customHeight="false" outlineLevel="0" collapsed="false">
      <c r="A6311" s="20" t="s">
        <v>12249</v>
      </c>
      <c r="B6311" s="53" t="n">
        <v>2201.59</v>
      </c>
    </row>
    <row r="6312" customFormat="false" ht="15.75" hidden="false" customHeight="false" outlineLevel="0" collapsed="false">
      <c r="A6312" s="20" t="s">
        <v>12250</v>
      </c>
      <c r="B6312" s="53" t="n">
        <v>2661.48</v>
      </c>
    </row>
    <row r="6313" customFormat="false" ht="15.75" hidden="false" customHeight="false" outlineLevel="0" collapsed="false">
      <c r="A6313" s="20" t="s">
        <v>12252</v>
      </c>
      <c r="B6313" s="53" t="n">
        <v>2446.07</v>
      </c>
    </row>
    <row r="6314" customFormat="false" ht="15.75" hidden="false" customHeight="false" outlineLevel="0" collapsed="false">
      <c r="A6314" s="20" t="s">
        <v>12253</v>
      </c>
      <c r="B6314" s="53" t="n">
        <v>3326.94</v>
      </c>
    </row>
    <row r="6315" customFormat="false" ht="15.75" hidden="false" customHeight="false" outlineLevel="0" collapsed="false">
      <c r="A6315" s="20" t="s">
        <v>12255</v>
      </c>
      <c r="B6315" s="53" t="n">
        <v>3057.68</v>
      </c>
    </row>
    <row r="6316" customFormat="false" ht="15.75" hidden="false" customHeight="false" outlineLevel="0" collapsed="false">
      <c r="A6316" s="20" t="s">
        <v>12256</v>
      </c>
      <c r="B6316" s="53" t="n">
        <v>3015.96</v>
      </c>
    </row>
    <row r="6317" customFormat="false" ht="15.75" hidden="false" customHeight="false" outlineLevel="0" collapsed="false">
      <c r="A6317" s="20" t="s">
        <v>12258</v>
      </c>
      <c r="B6317" s="53" t="n">
        <v>2774.29</v>
      </c>
    </row>
    <row r="6318" customFormat="false" ht="15.75" hidden="false" customHeight="false" outlineLevel="0" collapsed="false">
      <c r="A6318" s="20" t="s">
        <v>12259</v>
      </c>
      <c r="B6318" s="53" t="n">
        <v>3350.89</v>
      </c>
    </row>
    <row r="6319" customFormat="false" ht="15.75" hidden="false" customHeight="false" outlineLevel="0" collapsed="false">
      <c r="A6319" s="20" t="s">
        <v>12261</v>
      </c>
      <c r="B6319" s="53" t="n">
        <v>3082.39</v>
      </c>
    </row>
    <row r="6320" customFormat="false" ht="15.75" hidden="false" customHeight="false" outlineLevel="0" collapsed="false">
      <c r="A6320" s="20" t="s">
        <v>12262</v>
      </c>
      <c r="B6320" s="53" t="n">
        <v>4188.8</v>
      </c>
    </row>
    <row r="6321" customFormat="false" ht="15.75" hidden="false" customHeight="false" outlineLevel="0" collapsed="false">
      <c r="A6321" s="20" t="s">
        <v>12264</v>
      </c>
      <c r="B6321" s="53" t="n">
        <v>3853.15</v>
      </c>
    </row>
    <row r="6322" customFormat="false" ht="15.75" hidden="false" customHeight="false" outlineLevel="0" collapsed="false">
      <c r="A6322" s="20" t="s">
        <v>12265</v>
      </c>
      <c r="B6322" s="53" t="n">
        <v>210.28</v>
      </c>
    </row>
    <row r="6323" customFormat="false" ht="15.75" hidden="false" customHeight="false" outlineLevel="0" collapsed="false">
      <c r="A6323" s="20" t="s">
        <v>12269</v>
      </c>
      <c r="B6323" s="53" t="n">
        <v>197.95</v>
      </c>
    </row>
    <row r="6324" customFormat="false" ht="15.75" hidden="false" customHeight="false" outlineLevel="0" collapsed="false">
      <c r="A6324" s="20" t="s">
        <v>12270</v>
      </c>
      <c r="B6324" s="53" t="n">
        <v>221.19</v>
      </c>
    </row>
    <row r="6325" customFormat="false" ht="15.75" hidden="false" customHeight="false" outlineLevel="0" collapsed="false">
      <c r="A6325" s="20" t="s">
        <v>12272</v>
      </c>
      <c r="B6325" s="53" t="n">
        <v>208.26</v>
      </c>
    </row>
    <row r="6326" customFormat="false" ht="15.75" hidden="false" customHeight="false" outlineLevel="0" collapsed="false">
      <c r="A6326" s="20" t="s">
        <v>12273</v>
      </c>
      <c r="B6326" s="53" t="n">
        <v>169.81</v>
      </c>
    </row>
    <row r="6327" customFormat="false" ht="15.75" hidden="false" customHeight="false" outlineLevel="0" collapsed="false">
      <c r="A6327" s="20" t="s">
        <v>12275</v>
      </c>
      <c r="B6327" s="53" t="n">
        <v>158.74</v>
      </c>
    </row>
    <row r="6328" customFormat="false" ht="15.75" hidden="false" customHeight="false" outlineLevel="0" collapsed="false">
      <c r="A6328" s="20" t="s">
        <v>12276</v>
      </c>
      <c r="B6328" s="53" t="n">
        <v>149.53</v>
      </c>
    </row>
    <row r="6329" customFormat="false" ht="15.75" hidden="false" customHeight="false" outlineLevel="0" collapsed="false">
      <c r="A6329" s="20" t="s">
        <v>12279</v>
      </c>
      <c r="B6329" s="53" t="n">
        <v>139.12</v>
      </c>
    </row>
    <row r="6330" customFormat="false" ht="15.75" hidden="false" customHeight="false" outlineLevel="0" collapsed="false">
      <c r="A6330" s="20" t="s">
        <v>12280</v>
      </c>
      <c r="B6330" s="53" t="n">
        <v>144.18</v>
      </c>
    </row>
    <row r="6331" customFormat="false" ht="15.75" hidden="false" customHeight="false" outlineLevel="0" collapsed="false">
      <c r="A6331" s="20" t="s">
        <v>12283</v>
      </c>
      <c r="B6331" s="53" t="n">
        <v>130.97</v>
      </c>
    </row>
    <row r="6332" customFormat="false" ht="15.75" hidden="false" customHeight="false" outlineLevel="0" collapsed="false">
      <c r="A6332" s="20" t="s">
        <v>12284</v>
      </c>
      <c r="B6332" s="53" t="n">
        <v>179.46</v>
      </c>
    </row>
    <row r="6333" customFormat="false" ht="15.75" hidden="false" customHeight="false" outlineLevel="0" collapsed="false">
      <c r="A6333" s="20" t="s">
        <v>12286</v>
      </c>
      <c r="B6333" s="53" t="n">
        <v>163.61</v>
      </c>
    </row>
    <row r="6334" customFormat="false" ht="15.75" hidden="false" customHeight="false" outlineLevel="0" collapsed="false">
      <c r="A6334" s="20" t="s">
        <v>12287</v>
      </c>
      <c r="B6334" s="53" t="n">
        <v>223.11</v>
      </c>
    </row>
    <row r="6335" customFormat="false" ht="15.75" hidden="false" customHeight="false" outlineLevel="0" collapsed="false">
      <c r="A6335" s="20" t="s">
        <v>12289</v>
      </c>
      <c r="B6335" s="53" t="n">
        <v>203.45</v>
      </c>
    </row>
    <row r="6336" customFormat="false" ht="15.75" hidden="false" customHeight="false" outlineLevel="0" collapsed="false">
      <c r="A6336" s="20" t="s">
        <v>12290</v>
      </c>
      <c r="B6336" s="53" t="n">
        <v>309.12</v>
      </c>
    </row>
    <row r="6337" customFormat="false" ht="15.75" hidden="false" customHeight="false" outlineLevel="0" collapsed="false">
      <c r="A6337" s="20" t="s">
        <v>12292</v>
      </c>
      <c r="B6337" s="53" t="n">
        <v>283.01</v>
      </c>
    </row>
    <row r="6338" customFormat="false" ht="15.75" hidden="false" customHeight="false" outlineLevel="0" collapsed="false">
      <c r="A6338" s="20" t="s">
        <v>12293</v>
      </c>
      <c r="B6338" s="53" t="n">
        <v>358.5</v>
      </c>
    </row>
    <row r="6339" customFormat="false" ht="15.75" hidden="false" customHeight="false" outlineLevel="0" collapsed="false">
      <c r="A6339" s="20" t="s">
        <v>12295</v>
      </c>
      <c r="B6339" s="53" t="n">
        <v>328.31</v>
      </c>
    </row>
    <row r="6340" customFormat="false" ht="15.75" hidden="false" customHeight="false" outlineLevel="0" collapsed="false">
      <c r="A6340" s="20" t="s">
        <v>12296</v>
      </c>
      <c r="B6340" s="53" t="n">
        <v>415.85</v>
      </c>
    </row>
    <row r="6341" customFormat="false" ht="15.75" hidden="false" customHeight="false" outlineLevel="0" collapsed="false">
      <c r="A6341" s="20" t="s">
        <v>12298</v>
      </c>
      <c r="B6341" s="53" t="n">
        <v>380.52</v>
      </c>
    </row>
    <row r="6342" customFormat="false" ht="15.75" hidden="false" customHeight="false" outlineLevel="0" collapsed="false">
      <c r="A6342" s="20" t="s">
        <v>12299</v>
      </c>
      <c r="B6342" s="53" t="n">
        <v>601.78</v>
      </c>
    </row>
    <row r="6343" customFormat="false" ht="15.75" hidden="false" customHeight="false" outlineLevel="0" collapsed="false">
      <c r="A6343" s="20" t="s">
        <v>12301</v>
      </c>
      <c r="B6343" s="53" t="n">
        <v>552.6</v>
      </c>
    </row>
    <row r="6344" customFormat="false" ht="15.75" hidden="false" customHeight="false" outlineLevel="0" collapsed="false">
      <c r="A6344" s="20" t="s">
        <v>12302</v>
      </c>
      <c r="B6344" s="53" t="n">
        <v>662.54</v>
      </c>
    </row>
    <row r="6345" customFormat="false" ht="15.75" hidden="false" customHeight="false" outlineLevel="0" collapsed="false">
      <c r="A6345" s="20" t="s">
        <v>12304</v>
      </c>
      <c r="B6345" s="53" t="n">
        <v>608.7</v>
      </c>
    </row>
    <row r="6346" customFormat="false" ht="15.75" hidden="false" customHeight="false" outlineLevel="0" collapsed="false">
      <c r="A6346" s="20" t="s">
        <v>12305</v>
      </c>
      <c r="B6346" s="53" t="n">
        <v>787.34</v>
      </c>
    </row>
    <row r="6347" customFormat="false" ht="15.75" hidden="false" customHeight="false" outlineLevel="0" collapsed="false">
      <c r="A6347" s="20" t="s">
        <v>12307</v>
      </c>
      <c r="B6347" s="53" t="n">
        <v>723.83</v>
      </c>
    </row>
    <row r="6348" customFormat="false" ht="15.75" hidden="false" customHeight="false" outlineLevel="0" collapsed="false">
      <c r="A6348" s="20" t="s">
        <v>12308</v>
      </c>
      <c r="B6348" s="53" t="n">
        <v>1462.38</v>
      </c>
    </row>
    <row r="6349" customFormat="false" ht="15.75" hidden="false" customHeight="false" outlineLevel="0" collapsed="false">
      <c r="A6349" s="20" t="s">
        <v>12310</v>
      </c>
      <c r="B6349" s="53" t="n">
        <v>1344.09</v>
      </c>
    </row>
    <row r="6350" customFormat="false" ht="15.75" hidden="false" customHeight="false" outlineLevel="0" collapsed="false">
      <c r="A6350" s="20" t="s">
        <v>12311</v>
      </c>
      <c r="B6350" s="53" t="n">
        <v>1766.24</v>
      </c>
    </row>
    <row r="6351" customFormat="false" ht="15.75" hidden="false" customHeight="false" outlineLevel="0" collapsed="false">
      <c r="A6351" s="20" t="s">
        <v>12313</v>
      </c>
      <c r="B6351" s="53" t="n">
        <v>1630.24</v>
      </c>
    </row>
    <row r="6352" customFormat="false" ht="15.75" hidden="false" customHeight="false" outlineLevel="0" collapsed="false">
      <c r="A6352" s="20" t="s">
        <v>12314</v>
      </c>
      <c r="B6352" s="53" t="n">
        <v>1972.69</v>
      </c>
    </row>
    <row r="6353" customFormat="false" ht="15.75" hidden="false" customHeight="false" outlineLevel="0" collapsed="false">
      <c r="A6353" s="20" t="s">
        <v>12316</v>
      </c>
      <c r="B6353" s="53" t="n">
        <v>1820.1</v>
      </c>
    </row>
    <row r="6354" customFormat="false" ht="15.75" hidden="false" customHeight="false" outlineLevel="0" collapsed="false">
      <c r="A6354" s="20" t="s">
        <v>12317</v>
      </c>
      <c r="B6354" s="53" t="n">
        <v>2830.26</v>
      </c>
    </row>
    <row r="6355" customFormat="false" ht="15.75" hidden="false" customHeight="false" outlineLevel="0" collapsed="false">
      <c r="A6355" s="20" t="s">
        <v>12319</v>
      </c>
      <c r="B6355" s="53" t="n">
        <v>2611.18</v>
      </c>
    </row>
    <row r="6356" customFormat="false" ht="15.75" hidden="false" customHeight="false" outlineLevel="0" collapsed="false">
      <c r="A6356" s="20" t="s">
        <v>12320</v>
      </c>
      <c r="B6356" s="53" t="n">
        <v>3371.86</v>
      </c>
    </row>
    <row r="6357" customFormat="false" ht="15.75" hidden="false" customHeight="false" outlineLevel="0" collapsed="false">
      <c r="A6357" s="20" t="s">
        <v>12322</v>
      </c>
      <c r="B6357" s="53" t="n">
        <v>3109.72</v>
      </c>
    </row>
    <row r="6358" customFormat="false" ht="15.75" hidden="false" customHeight="false" outlineLevel="0" collapsed="false">
      <c r="A6358" s="20" t="s">
        <v>12323</v>
      </c>
      <c r="B6358" s="53" t="n">
        <v>3653.81</v>
      </c>
    </row>
    <row r="6359" customFormat="false" ht="15.75" hidden="false" customHeight="false" outlineLevel="0" collapsed="false">
      <c r="A6359" s="20" t="s">
        <v>12325</v>
      </c>
      <c r="B6359" s="53" t="n">
        <v>3368.7</v>
      </c>
    </row>
    <row r="6360" customFormat="false" ht="15.75" hidden="false" customHeight="false" outlineLevel="0" collapsed="false">
      <c r="A6360" s="20" t="s">
        <v>12326</v>
      </c>
      <c r="B6360" s="53" t="n">
        <v>5362.12</v>
      </c>
    </row>
    <row r="6361" customFormat="false" ht="15.75" hidden="false" customHeight="false" outlineLevel="0" collapsed="false">
      <c r="A6361" s="20" t="s">
        <v>12328</v>
      </c>
      <c r="B6361" s="53" t="n">
        <v>4944.55</v>
      </c>
    </row>
    <row r="6362" customFormat="false" ht="15.75" hidden="false" customHeight="false" outlineLevel="0" collapsed="false">
      <c r="A6362" s="20" t="s">
        <v>12329</v>
      </c>
      <c r="B6362" s="53" t="n">
        <v>7109.85</v>
      </c>
    </row>
    <row r="6363" customFormat="false" ht="15.75" hidden="false" customHeight="false" outlineLevel="0" collapsed="false">
      <c r="A6363" s="20" t="s">
        <v>12331</v>
      </c>
      <c r="B6363" s="53" t="n">
        <v>6554.37</v>
      </c>
    </row>
    <row r="6364" customFormat="false" ht="15.75" hidden="false" customHeight="false" outlineLevel="0" collapsed="false">
      <c r="A6364" s="20" t="s">
        <v>12332</v>
      </c>
      <c r="B6364" s="53" t="n">
        <v>8876.91</v>
      </c>
    </row>
    <row r="6365" customFormat="false" ht="15.75" hidden="false" customHeight="false" outlineLevel="0" collapsed="false">
      <c r="A6365" s="20" t="s">
        <v>12334</v>
      </c>
      <c r="B6365" s="53" t="n">
        <v>8181.23</v>
      </c>
    </row>
    <row r="6366" customFormat="false" ht="15.75" hidden="false" customHeight="false" outlineLevel="0" collapsed="false">
      <c r="A6366" s="20" t="s">
        <v>12335</v>
      </c>
      <c r="B6366" s="53" t="n">
        <v>217.85</v>
      </c>
    </row>
    <row r="6367" customFormat="false" ht="15.75" hidden="false" customHeight="false" outlineLevel="0" collapsed="false">
      <c r="A6367" s="20" t="s">
        <v>12338</v>
      </c>
      <c r="B6367" s="53" t="n">
        <v>198.48</v>
      </c>
    </row>
    <row r="6368" customFormat="false" ht="15.75" hidden="false" customHeight="false" outlineLevel="0" collapsed="false">
      <c r="A6368" s="20" t="s">
        <v>12339</v>
      </c>
      <c r="B6368" s="53" t="n">
        <v>280.18</v>
      </c>
    </row>
    <row r="6369" customFormat="false" ht="15.75" hidden="false" customHeight="false" outlineLevel="0" collapsed="false">
      <c r="A6369" s="20" t="s">
        <v>12341</v>
      </c>
      <c r="B6369" s="53" t="n">
        <v>255.3</v>
      </c>
    </row>
    <row r="6370" customFormat="false" ht="15.75" hidden="false" customHeight="false" outlineLevel="0" collapsed="false">
      <c r="A6370" s="20" t="s">
        <v>12342</v>
      </c>
      <c r="B6370" s="53" t="n">
        <v>325.03</v>
      </c>
    </row>
    <row r="6371" customFormat="false" ht="15.75" hidden="false" customHeight="false" outlineLevel="0" collapsed="false">
      <c r="A6371" s="20" t="s">
        <v>12344</v>
      </c>
      <c r="B6371" s="53" t="n">
        <v>296.03</v>
      </c>
    </row>
    <row r="6372" customFormat="false" ht="15.75" hidden="false" customHeight="false" outlineLevel="0" collapsed="false">
      <c r="A6372" s="20" t="s">
        <v>12345</v>
      </c>
      <c r="B6372" s="53" t="n">
        <v>395.32</v>
      </c>
    </row>
    <row r="6373" customFormat="false" ht="15.75" hidden="false" customHeight="false" outlineLevel="0" collapsed="false">
      <c r="A6373" s="20" t="s">
        <v>12347</v>
      </c>
      <c r="B6373" s="53" t="n">
        <v>360.03</v>
      </c>
    </row>
    <row r="6374" customFormat="false" ht="15.75" hidden="false" customHeight="false" outlineLevel="0" collapsed="false">
      <c r="A6374" s="20" t="s">
        <v>12348</v>
      </c>
      <c r="B6374" s="53" t="n">
        <v>524.93</v>
      </c>
    </row>
    <row r="6375" customFormat="false" ht="15.75" hidden="false" customHeight="false" outlineLevel="0" collapsed="false">
      <c r="A6375" s="20" t="s">
        <v>12350</v>
      </c>
      <c r="B6375" s="53" t="n">
        <v>478.49</v>
      </c>
    </row>
    <row r="6376" customFormat="false" ht="15.75" hidden="false" customHeight="false" outlineLevel="0" collapsed="false">
      <c r="A6376" s="20" t="s">
        <v>12351</v>
      </c>
      <c r="B6376" s="53" t="n">
        <v>614.26</v>
      </c>
    </row>
    <row r="6377" customFormat="false" ht="15.75" hidden="false" customHeight="false" outlineLevel="0" collapsed="false">
      <c r="A6377" s="20" t="s">
        <v>12353</v>
      </c>
      <c r="B6377" s="53" t="n">
        <v>559.86</v>
      </c>
    </row>
    <row r="6378" customFormat="false" ht="15.75" hidden="false" customHeight="false" outlineLevel="0" collapsed="false">
      <c r="A6378" s="20" t="s">
        <v>12354</v>
      </c>
      <c r="B6378" s="53" t="n">
        <v>749.07</v>
      </c>
    </row>
    <row r="6379" customFormat="false" ht="15.75" hidden="false" customHeight="false" outlineLevel="0" collapsed="false">
      <c r="A6379" s="20" t="s">
        <v>12356</v>
      </c>
      <c r="B6379" s="53" t="n">
        <v>683.5</v>
      </c>
    </row>
    <row r="6380" customFormat="false" ht="15.75" hidden="false" customHeight="false" outlineLevel="0" collapsed="false">
      <c r="A6380" s="20" t="s">
        <v>12357</v>
      </c>
      <c r="B6380" s="53" t="n">
        <v>716.73</v>
      </c>
    </row>
    <row r="6381" customFormat="false" ht="15.75" hidden="false" customHeight="false" outlineLevel="0" collapsed="false">
      <c r="A6381" s="20" t="s">
        <v>12359</v>
      </c>
      <c r="B6381" s="53" t="n">
        <v>653.68</v>
      </c>
    </row>
    <row r="6382" customFormat="false" ht="15.75" hidden="false" customHeight="false" outlineLevel="0" collapsed="false">
      <c r="A6382" s="20" t="s">
        <v>12360</v>
      </c>
      <c r="B6382" s="53" t="n">
        <v>954.46</v>
      </c>
    </row>
    <row r="6383" customFormat="false" ht="15.75" hidden="false" customHeight="false" outlineLevel="0" collapsed="false">
      <c r="A6383" s="20" t="s">
        <v>12362</v>
      </c>
      <c r="B6383" s="53" t="n">
        <v>871.76</v>
      </c>
    </row>
    <row r="6384" customFormat="false" ht="15.75" hidden="false" customHeight="false" outlineLevel="0" collapsed="false">
      <c r="A6384" s="20" t="s">
        <v>12363</v>
      </c>
      <c r="B6384" s="53" t="n">
        <v>1117.96</v>
      </c>
    </row>
    <row r="6385" customFormat="false" ht="15.75" hidden="false" customHeight="false" outlineLevel="0" collapsed="false">
      <c r="A6385" s="20" t="s">
        <v>12365</v>
      </c>
      <c r="B6385" s="53" t="n">
        <v>1020.74</v>
      </c>
    </row>
    <row r="6386" customFormat="false" ht="15.75" hidden="false" customHeight="false" outlineLevel="0" collapsed="false">
      <c r="A6386" s="20" t="s">
        <v>12366</v>
      </c>
      <c r="B6386" s="53" t="n">
        <v>1452.63</v>
      </c>
    </row>
    <row r="6387" customFormat="false" ht="15.75" hidden="false" customHeight="false" outlineLevel="0" collapsed="false">
      <c r="A6387" s="20" t="s">
        <v>12368</v>
      </c>
      <c r="B6387" s="53" t="n">
        <v>1328.18</v>
      </c>
    </row>
    <row r="6388" customFormat="false" ht="15.75" hidden="false" customHeight="false" outlineLevel="0" collapsed="false">
      <c r="A6388" s="20" t="s">
        <v>12369</v>
      </c>
      <c r="B6388" s="53" t="n">
        <v>1636.01</v>
      </c>
    </row>
    <row r="6389" customFormat="false" ht="15.75" hidden="false" customHeight="false" outlineLevel="0" collapsed="false">
      <c r="A6389" s="20" t="s">
        <v>12371</v>
      </c>
      <c r="B6389" s="53" t="n">
        <v>1496.05</v>
      </c>
    </row>
    <row r="6390" customFormat="false" ht="15.75" hidden="false" customHeight="false" outlineLevel="0" collapsed="false">
      <c r="A6390" s="20" t="s">
        <v>12372</v>
      </c>
      <c r="B6390" s="53" t="n">
        <v>493.87</v>
      </c>
    </row>
    <row r="6391" customFormat="false" ht="15.75" hidden="false" customHeight="false" outlineLevel="0" collapsed="false">
      <c r="A6391" s="20" t="s">
        <v>12375</v>
      </c>
      <c r="B6391" s="53" t="n">
        <v>448.49</v>
      </c>
    </row>
    <row r="6392" customFormat="false" ht="15.75" hidden="false" customHeight="false" outlineLevel="0" collapsed="false">
      <c r="A6392" s="20" t="s">
        <v>12376</v>
      </c>
      <c r="B6392" s="53" t="n">
        <v>635.7</v>
      </c>
    </row>
    <row r="6393" customFormat="false" ht="15.75" hidden="false" customHeight="false" outlineLevel="0" collapsed="false">
      <c r="A6393" s="20" t="s">
        <v>12378</v>
      </c>
      <c r="B6393" s="53" t="n">
        <v>577.38</v>
      </c>
    </row>
    <row r="6394" customFormat="false" ht="15.75" hidden="false" customHeight="false" outlineLevel="0" collapsed="false">
      <c r="A6394" s="20" t="s">
        <v>12379</v>
      </c>
      <c r="B6394" s="53" t="n">
        <v>858.25</v>
      </c>
    </row>
    <row r="6395" customFormat="false" ht="15.75" hidden="false" customHeight="false" outlineLevel="0" collapsed="false">
      <c r="A6395" s="20" t="s">
        <v>12381</v>
      </c>
      <c r="B6395" s="53" t="n">
        <v>780.76</v>
      </c>
    </row>
    <row r="6396" customFormat="false" ht="15.75" hidden="false" customHeight="false" outlineLevel="0" collapsed="false">
      <c r="A6396" s="20" t="s">
        <v>12382</v>
      </c>
      <c r="B6396" s="53" t="n">
        <v>1041.82</v>
      </c>
    </row>
    <row r="6397" customFormat="false" ht="15.75" hidden="false" customHeight="false" outlineLevel="0" collapsed="false">
      <c r="A6397" s="20" t="s">
        <v>12384</v>
      </c>
      <c r="B6397" s="53" t="n">
        <v>947.67</v>
      </c>
    </row>
    <row r="6398" customFormat="false" ht="15.75" hidden="false" customHeight="false" outlineLevel="0" collapsed="false">
      <c r="A6398" s="20" t="s">
        <v>12385</v>
      </c>
      <c r="B6398" s="53" t="n">
        <v>1454.43</v>
      </c>
    </row>
    <row r="6399" customFormat="false" ht="15.75" hidden="false" customHeight="false" outlineLevel="0" collapsed="false">
      <c r="A6399" s="20" t="s">
        <v>12387</v>
      </c>
      <c r="B6399" s="53" t="n">
        <v>1325.11</v>
      </c>
    </row>
    <row r="6400" customFormat="false" ht="15.75" hidden="false" customHeight="false" outlineLevel="0" collapsed="false">
      <c r="A6400" s="20" t="s">
        <v>12388</v>
      </c>
      <c r="B6400" s="53" t="n">
        <v>1695.18</v>
      </c>
    </row>
    <row r="6401" customFormat="false" ht="15.75" hidden="false" customHeight="false" outlineLevel="0" collapsed="false">
      <c r="A6401" s="20" t="s">
        <v>12390</v>
      </c>
      <c r="B6401" s="53" t="n">
        <v>1544.16</v>
      </c>
    </row>
    <row r="6402" customFormat="false" ht="15.75" hidden="false" customHeight="false" outlineLevel="0" collapsed="false">
      <c r="A6402" s="20" t="s">
        <v>12391</v>
      </c>
      <c r="B6402" s="53" t="n">
        <v>2212.57</v>
      </c>
    </row>
    <row r="6403" customFormat="false" ht="15.75" hidden="false" customHeight="false" outlineLevel="0" collapsed="false">
      <c r="A6403" s="20" t="s">
        <v>12393</v>
      </c>
      <c r="B6403" s="53" t="n">
        <v>2019.03</v>
      </c>
    </row>
    <row r="6404" customFormat="false" ht="15.75" hidden="false" customHeight="false" outlineLevel="0" collapsed="false">
      <c r="A6404" s="20" t="s">
        <v>12394</v>
      </c>
      <c r="B6404" s="53" t="n">
        <v>2423.75</v>
      </c>
    </row>
    <row r="6405" customFormat="false" ht="15.75" hidden="false" customHeight="false" outlineLevel="0" collapsed="false">
      <c r="A6405" s="20" t="s">
        <v>12396</v>
      </c>
      <c r="B6405" s="53" t="n">
        <v>2212.08</v>
      </c>
    </row>
    <row r="6406" customFormat="false" ht="15.75" hidden="false" customHeight="false" outlineLevel="0" collapsed="false">
      <c r="A6406" s="20" t="s">
        <v>12397</v>
      </c>
      <c r="B6406" s="53" t="n">
        <v>2846.06</v>
      </c>
    </row>
    <row r="6407" customFormat="false" ht="15.75" hidden="false" customHeight="false" outlineLevel="0" collapsed="false">
      <c r="A6407" s="20" t="s">
        <v>12399</v>
      </c>
      <c r="B6407" s="53" t="n">
        <v>2597.63</v>
      </c>
    </row>
    <row r="6408" customFormat="false" ht="15.75" hidden="false" customHeight="false" outlineLevel="0" collapsed="false">
      <c r="A6408" s="20" t="s">
        <v>12400</v>
      </c>
      <c r="B6408" s="53" t="n">
        <v>3708.27</v>
      </c>
    </row>
    <row r="6409" customFormat="false" ht="15.75" hidden="false" customHeight="false" outlineLevel="0" collapsed="false">
      <c r="A6409" s="20" t="s">
        <v>12402</v>
      </c>
      <c r="B6409" s="53" t="n">
        <v>3389</v>
      </c>
    </row>
    <row r="6410" customFormat="false" ht="15.75" hidden="false" customHeight="false" outlineLevel="0" collapsed="false">
      <c r="A6410" s="20" t="s">
        <v>12403</v>
      </c>
      <c r="B6410" s="53" t="n">
        <v>4973.12</v>
      </c>
    </row>
    <row r="6411" customFormat="false" ht="15.75" hidden="false" customHeight="false" outlineLevel="0" collapsed="false">
      <c r="A6411" s="20" t="s">
        <v>12405</v>
      </c>
      <c r="B6411" s="53" t="n">
        <v>4552.01</v>
      </c>
    </row>
    <row r="6412" customFormat="false" ht="15.75" hidden="false" customHeight="false" outlineLevel="0" collapsed="false">
      <c r="A6412" s="20" t="s">
        <v>12406</v>
      </c>
      <c r="B6412" s="53" t="n">
        <v>5623.52</v>
      </c>
    </row>
    <row r="6413" customFormat="false" ht="15.75" hidden="false" customHeight="false" outlineLevel="0" collapsed="false">
      <c r="A6413" s="20" t="s">
        <v>12408</v>
      </c>
      <c r="B6413" s="53" t="n">
        <v>5148.13</v>
      </c>
    </row>
    <row r="6414" customFormat="false" ht="15.75" hidden="false" customHeight="false" outlineLevel="0" collapsed="false">
      <c r="A6414" s="20" t="s">
        <v>12409</v>
      </c>
      <c r="B6414" s="53" t="n">
        <v>4630.96</v>
      </c>
    </row>
    <row r="6415" customFormat="false" ht="15.75" hidden="false" customHeight="false" outlineLevel="0" collapsed="false">
      <c r="A6415" s="20" t="s">
        <v>12412</v>
      </c>
      <c r="B6415" s="53" t="n">
        <v>4208.06</v>
      </c>
    </row>
    <row r="6416" customFormat="false" ht="15.75" hidden="false" customHeight="false" outlineLevel="0" collapsed="false">
      <c r="A6416" s="20" t="s">
        <v>12413</v>
      </c>
      <c r="B6416" s="53" t="n">
        <v>11870.66</v>
      </c>
    </row>
    <row r="6417" customFormat="false" ht="15.75" hidden="false" customHeight="false" outlineLevel="0" collapsed="false">
      <c r="A6417" s="20" t="s">
        <v>12417</v>
      </c>
      <c r="B6417" s="53" t="n">
        <v>10948.73</v>
      </c>
    </row>
    <row r="6418" customFormat="false" ht="15.75" hidden="false" customHeight="false" outlineLevel="0" collapsed="false">
      <c r="A6418" s="20" t="s">
        <v>12418</v>
      </c>
      <c r="B6418" s="53" t="n">
        <v>48.07</v>
      </c>
    </row>
    <row r="6419" customFormat="false" ht="15.75" hidden="false" customHeight="false" outlineLevel="0" collapsed="false">
      <c r="A6419" s="20" t="s">
        <v>12424</v>
      </c>
      <c r="B6419" s="53" t="n">
        <v>46.52</v>
      </c>
    </row>
    <row r="6420" customFormat="false" ht="15.75" hidden="false" customHeight="false" outlineLevel="0" collapsed="false">
      <c r="A6420" s="20" t="s">
        <v>12425</v>
      </c>
      <c r="B6420" s="53" t="n">
        <v>29.61</v>
      </c>
    </row>
    <row r="6421" customFormat="false" ht="15.75" hidden="false" customHeight="false" outlineLevel="0" collapsed="false">
      <c r="A6421" s="20" t="s">
        <v>12430</v>
      </c>
      <c r="B6421" s="53" t="n">
        <v>27.13</v>
      </c>
    </row>
    <row r="6422" customFormat="false" ht="15.75" hidden="false" customHeight="false" outlineLevel="0" collapsed="false">
      <c r="A6422" s="20" t="s">
        <v>12431</v>
      </c>
      <c r="B6422" s="53" t="n">
        <v>55.16</v>
      </c>
    </row>
    <row r="6423" customFormat="false" ht="15.75" hidden="false" customHeight="false" outlineLevel="0" collapsed="false">
      <c r="A6423" s="20" t="s">
        <v>12433</v>
      </c>
      <c r="B6423" s="53" t="n">
        <v>52.05</v>
      </c>
    </row>
    <row r="6424" customFormat="false" ht="15.75" hidden="false" customHeight="false" outlineLevel="0" collapsed="false">
      <c r="A6424" s="20" t="s">
        <v>12434</v>
      </c>
      <c r="B6424" s="53" t="n">
        <v>97.95</v>
      </c>
    </row>
    <row r="6425" customFormat="false" ht="15.75" hidden="false" customHeight="false" outlineLevel="0" collapsed="false">
      <c r="A6425" s="20" t="s">
        <v>12436</v>
      </c>
      <c r="B6425" s="53" t="n">
        <v>94.52</v>
      </c>
    </row>
    <row r="6426" customFormat="false" ht="15.75" hidden="false" customHeight="false" outlineLevel="0" collapsed="false">
      <c r="A6426" s="20" t="s">
        <v>12437</v>
      </c>
      <c r="B6426" s="53" t="n">
        <v>334.4</v>
      </c>
    </row>
    <row r="6427" customFormat="false" ht="15.75" hidden="false" customHeight="false" outlineLevel="0" collapsed="false">
      <c r="A6427" s="20" t="s">
        <v>12439</v>
      </c>
      <c r="B6427" s="53" t="n">
        <v>329.73</v>
      </c>
    </row>
    <row r="6428" customFormat="false" ht="15.75" hidden="false" customHeight="false" outlineLevel="0" collapsed="false">
      <c r="A6428" s="20" t="s">
        <v>12440</v>
      </c>
      <c r="B6428" s="53" t="n">
        <v>23.09</v>
      </c>
    </row>
    <row r="6429" customFormat="false" ht="15.75" hidden="false" customHeight="false" outlineLevel="0" collapsed="false">
      <c r="A6429" s="20" t="s">
        <v>12444</v>
      </c>
      <c r="B6429" s="53" t="n">
        <v>21.85</v>
      </c>
    </row>
    <row r="6430" customFormat="false" ht="15.75" hidden="false" customHeight="false" outlineLevel="0" collapsed="false">
      <c r="A6430" s="20" t="s">
        <v>12445</v>
      </c>
      <c r="B6430" s="53" t="n">
        <v>29.63</v>
      </c>
    </row>
    <row r="6431" customFormat="false" ht="15.75" hidden="false" customHeight="false" outlineLevel="0" collapsed="false">
      <c r="A6431" s="20" t="s">
        <v>12447</v>
      </c>
      <c r="B6431" s="53" t="n">
        <v>28.08</v>
      </c>
    </row>
    <row r="6432" customFormat="false" ht="15.75" hidden="false" customHeight="false" outlineLevel="0" collapsed="false">
      <c r="A6432" s="20" t="s">
        <v>12448</v>
      </c>
      <c r="B6432" s="53" t="n">
        <v>63.91</v>
      </c>
    </row>
    <row r="6433" customFormat="false" ht="15.75" hidden="false" customHeight="false" outlineLevel="0" collapsed="false">
      <c r="A6433" s="20" t="s">
        <v>12450</v>
      </c>
      <c r="B6433" s="53" t="n">
        <v>61.58</v>
      </c>
    </row>
    <row r="6434" customFormat="false" ht="15.75" hidden="false" customHeight="false" outlineLevel="0" collapsed="false">
      <c r="A6434" s="20" t="s">
        <v>12451</v>
      </c>
      <c r="B6434" s="53" t="n">
        <v>272.31</v>
      </c>
    </row>
    <row r="6435" customFormat="false" ht="15.75" hidden="false" customHeight="false" outlineLevel="0" collapsed="false">
      <c r="A6435" s="20" t="s">
        <v>12453</v>
      </c>
      <c r="B6435" s="53" t="n">
        <v>269.2</v>
      </c>
    </row>
    <row r="6436" customFormat="false" ht="15.75" hidden="false" customHeight="false" outlineLevel="0" collapsed="false">
      <c r="A6436" s="20" t="s">
        <v>12454</v>
      </c>
      <c r="B6436" s="53" t="n">
        <v>61.69</v>
      </c>
    </row>
    <row r="6437" customFormat="false" ht="15.75" hidden="false" customHeight="false" outlineLevel="0" collapsed="false">
      <c r="A6437" s="20" t="s">
        <v>12457</v>
      </c>
      <c r="B6437" s="53" t="n">
        <v>58.9</v>
      </c>
    </row>
    <row r="6438" customFormat="false" ht="15.75" hidden="false" customHeight="false" outlineLevel="0" collapsed="false">
      <c r="A6438" s="20" t="s">
        <v>12458</v>
      </c>
      <c r="B6438" s="53" t="n">
        <v>78.64</v>
      </c>
    </row>
    <row r="6439" customFormat="false" ht="15.75" hidden="false" customHeight="false" outlineLevel="0" collapsed="false">
      <c r="A6439" s="20" t="s">
        <v>12460</v>
      </c>
      <c r="B6439" s="53" t="n">
        <v>75.06</v>
      </c>
    </row>
    <row r="6440" customFormat="false" ht="15.75" hidden="false" customHeight="false" outlineLevel="0" collapsed="false">
      <c r="A6440" s="20" t="s">
        <v>12461</v>
      </c>
      <c r="B6440" s="53" t="n">
        <v>84.11</v>
      </c>
    </row>
    <row r="6441" customFormat="false" ht="15.75" hidden="false" customHeight="false" outlineLevel="0" collapsed="false">
      <c r="A6441" s="20" t="s">
        <v>12463</v>
      </c>
      <c r="B6441" s="53" t="n">
        <v>80.23</v>
      </c>
    </row>
    <row r="6442" customFormat="false" ht="15.75" hidden="false" customHeight="false" outlineLevel="0" collapsed="false">
      <c r="A6442" s="20" t="s">
        <v>12464</v>
      </c>
      <c r="B6442" s="53" t="n">
        <v>89.58</v>
      </c>
    </row>
    <row r="6443" customFormat="false" ht="15.75" hidden="false" customHeight="false" outlineLevel="0" collapsed="false">
      <c r="A6443" s="20" t="s">
        <v>12466</v>
      </c>
      <c r="B6443" s="53" t="n">
        <v>85.23</v>
      </c>
    </row>
    <row r="6444" customFormat="false" ht="15.75" hidden="false" customHeight="false" outlineLevel="0" collapsed="false">
      <c r="A6444" s="20" t="s">
        <v>12467</v>
      </c>
      <c r="B6444" s="53" t="n">
        <v>97.06</v>
      </c>
    </row>
    <row r="6445" customFormat="false" ht="15.75" hidden="false" customHeight="false" outlineLevel="0" collapsed="false">
      <c r="A6445" s="20" t="s">
        <v>12469</v>
      </c>
      <c r="B6445" s="53" t="n">
        <v>92.4</v>
      </c>
    </row>
    <row r="6446" customFormat="false" ht="15.75" hidden="false" customHeight="false" outlineLevel="0" collapsed="false">
      <c r="A6446" s="20" t="s">
        <v>12470</v>
      </c>
      <c r="B6446" s="53" t="n">
        <v>97.52</v>
      </c>
    </row>
    <row r="6447" customFormat="false" ht="15.75" hidden="false" customHeight="false" outlineLevel="0" collapsed="false">
      <c r="A6447" s="20" t="s">
        <v>12472</v>
      </c>
      <c r="B6447" s="53" t="n">
        <v>92.4</v>
      </c>
    </row>
    <row r="6448" customFormat="false" ht="15.75" hidden="false" customHeight="false" outlineLevel="0" collapsed="false">
      <c r="A6448" s="20" t="s">
        <v>12473</v>
      </c>
      <c r="B6448" s="53" t="n">
        <v>103.6</v>
      </c>
    </row>
    <row r="6449" customFormat="false" ht="15.75" hidden="false" customHeight="false" outlineLevel="0" collapsed="false">
      <c r="A6449" s="20" t="s">
        <v>12475</v>
      </c>
      <c r="B6449" s="53" t="n">
        <v>98.17</v>
      </c>
    </row>
    <row r="6450" customFormat="false" ht="15.75" hidden="false" customHeight="false" outlineLevel="0" collapsed="false">
      <c r="A6450" s="20" t="s">
        <v>12476</v>
      </c>
      <c r="B6450" s="53" t="n">
        <v>24306.41</v>
      </c>
    </row>
    <row r="6451" customFormat="false" ht="15.75" hidden="false" customHeight="false" outlineLevel="0" collapsed="false">
      <c r="A6451" s="20" t="s">
        <v>12483</v>
      </c>
      <c r="B6451" s="53" t="n">
        <v>22128.52</v>
      </c>
    </row>
    <row r="6452" customFormat="false" ht="15.75" hidden="false" customHeight="false" outlineLevel="0" collapsed="false">
      <c r="A6452" s="20" t="s">
        <v>12484</v>
      </c>
      <c r="B6452" s="53" t="n">
        <v>40105.58</v>
      </c>
    </row>
    <row r="6453" customFormat="false" ht="15.75" hidden="false" customHeight="false" outlineLevel="0" collapsed="false">
      <c r="A6453" s="20" t="s">
        <v>12486</v>
      </c>
      <c r="B6453" s="53" t="n">
        <v>36512.06</v>
      </c>
    </row>
    <row r="6454" customFormat="false" ht="15.75" hidden="false" customHeight="false" outlineLevel="0" collapsed="false">
      <c r="A6454" s="20" t="s">
        <v>12487</v>
      </c>
      <c r="B6454" s="53" t="n">
        <v>265.6</v>
      </c>
    </row>
    <row r="6455" customFormat="false" ht="15.75" hidden="false" customHeight="false" outlineLevel="0" collapsed="false">
      <c r="A6455" s="20" t="s">
        <v>12490</v>
      </c>
      <c r="B6455" s="53" t="n">
        <v>265.6</v>
      </c>
    </row>
    <row r="6456" customFormat="false" ht="15.75" hidden="false" customHeight="false" outlineLevel="0" collapsed="false">
      <c r="A6456" s="20" t="s">
        <v>12491</v>
      </c>
      <c r="B6456" s="53" t="n">
        <v>351.83</v>
      </c>
    </row>
    <row r="6457" customFormat="false" ht="15.75" hidden="false" customHeight="false" outlineLevel="0" collapsed="false">
      <c r="A6457" s="20" t="s">
        <v>12493</v>
      </c>
      <c r="B6457" s="53" t="n">
        <v>351.83</v>
      </c>
    </row>
    <row r="6458" customFormat="false" ht="15.75" hidden="false" customHeight="false" outlineLevel="0" collapsed="false">
      <c r="A6458" s="20" t="s">
        <v>12494</v>
      </c>
      <c r="B6458" s="53" t="n">
        <v>488.66</v>
      </c>
    </row>
    <row r="6459" customFormat="false" ht="15.75" hidden="false" customHeight="false" outlineLevel="0" collapsed="false">
      <c r="A6459" s="20" t="s">
        <v>12496</v>
      </c>
      <c r="B6459" s="53" t="n">
        <v>488.66</v>
      </c>
    </row>
    <row r="6460" customFormat="false" ht="15.75" hidden="false" customHeight="false" outlineLevel="0" collapsed="false">
      <c r="A6460" s="20" t="s">
        <v>12497</v>
      </c>
      <c r="B6460" s="53" t="n">
        <v>649.63</v>
      </c>
    </row>
    <row r="6461" customFormat="false" ht="15.75" hidden="false" customHeight="false" outlineLevel="0" collapsed="false">
      <c r="A6461" s="20" t="s">
        <v>12499</v>
      </c>
      <c r="B6461" s="53" t="n">
        <v>649.63</v>
      </c>
    </row>
    <row r="6462" customFormat="false" ht="15.75" hidden="false" customHeight="false" outlineLevel="0" collapsed="false">
      <c r="A6462" s="20" t="s">
        <v>12500</v>
      </c>
      <c r="B6462" s="53" t="n">
        <v>712.87</v>
      </c>
    </row>
    <row r="6463" customFormat="false" ht="15.75" hidden="false" customHeight="false" outlineLevel="0" collapsed="false">
      <c r="A6463" s="20" t="s">
        <v>12502</v>
      </c>
      <c r="B6463" s="53" t="n">
        <v>712.87</v>
      </c>
    </row>
    <row r="6464" customFormat="false" ht="15.75" hidden="false" customHeight="false" outlineLevel="0" collapsed="false">
      <c r="A6464" s="20" t="s">
        <v>12503</v>
      </c>
      <c r="B6464" s="53" t="n">
        <v>901.44</v>
      </c>
    </row>
    <row r="6465" customFormat="false" ht="15.75" hidden="false" customHeight="false" outlineLevel="0" collapsed="false">
      <c r="A6465" s="20" t="s">
        <v>12505</v>
      </c>
      <c r="B6465" s="53" t="n">
        <v>901.44</v>
      </c>
    </row>
    <row r="6466" customFormat="false" ht="15.75" hidden="false" customHeight="false" outlineLevel="0" collapsed="false">
      <c r="A6466" s="20" t="s">
        <v>12506</v>
      </c>
      <c r="B6466" s="53" t="n">
        <v>1086.55</v>
      </c>
    </row>
    <row r="6467" customFormat="false" ht="15.75" hidden="false" customHeight="false" outlineLevel="0" collapsed="false">
      <c r="A6467" s="20" t="s">
        <v>12508</v>
      </c>
      <c r="B6467" s="53" t="n">
        <v>1086.55</v>
      </c>
    </row>
    <row r="6468" customFormat="false" ht="15.75" hidden="false" customHeight="false" outlineLevel="0" collapsed="false">
      <c r="A6468" s="20" t="s">
        <v>12509</v>
      </c>
      <c r="B6468" s="53" t="n">
        <v>1606.26</v>
      </c>
    </row>
    <row r="6469" customFormat="false" ht="15.75" hidden="false" customHeight="false" outlineLevel="0" collapsed="false">
      <c r="A6469" s="20" t="s">
        <v>12511</v>
      </c>
      <c r="B6469" s="53" t="n">
        <v>1606.26</v>
      </c>
    </row>
    <row r="6470" customFormat="false" ht="15.75" hidden="false" customHeight="false" outlineLevel="0" collapsed="false">
      <c r="A6470" s="20" t="s">
        <v>12512</v>
      </c>
      <c r="B6470" s="53" t="n">
        <v>2478.96</v>
      </c>
    </row>
    <row r="6471" customFormat="false" ht="15.75" hidden="false" customHeight="false" outlineLevel="0" collapsed="false">
      <c r="A6471" s="20" t="s">
        <v>12514</v>
      </c>
      <c r="B6471" s="53" t="n">
        <v>2478.96</v>
      </c>
    </row>
    <row r="6472" customFormat="false" ht="15.75" hidden="false" customHeight="false" outlineLevel="0" collapsed="false">
      <c r="A6472" s="20" t="s">
        <v>12515</v>
      </c>
      <c r="B6472" s="53" t="n">
        <v>5125.79</v>
      </c>
    </row>
    <row r="6473" customFormat="false" ht="15.75" hidden="false" customHeight="false" outlineLevel="0" collapsed="false">
      <c r="A6473" s="20" t="s">
        <v>12517</v>
      </c>
      <c r="B6473" s="53" t="n">
        <v>5125.79</v>
      </c>
    </row>
    <row r="6474" customFormat="false" ht="15.75" hidden="false" customHeight="false" outlineLevel="0" collapsed="false">
      <c r="A6474" s="20" t="s">
        <v>12518</v>
      </c>
      <c r="B6474" s="53" t="n">
        <v>12.18</v>
      </c>
    </row>
    <row r="6475" customFormat="false" ht="15.75" hidden="false" customHeight="false" outlineLevel="0" collapsed="false">
      <c r="A6475" s="20" t="s">
        <v>12525</v>
      </c>
      <c r="B6475" s="53" t="n">
        <v>11.21</v>
      </c>
    </row>
    <row r="6476" customFormat="false" ht="15.75" hidden="false" customHeight="false" outlineLevel="0" collapsed="false">
      <c r="A6476" s="20" t="s">
        <v>12526</v>
      </c>
      <c r="B6476" s="53" t="n">
        <v>19.19</v>
      </c>
    </row>
    <row r="6477" customFormat="false" ht="15.75" hidden="false" customHeight="false" outlineLevel="0" collapsed="false">
      <c r="A6477" s="20" t="s">
        <v>12533</v>
      </c>
      <c r="B6477" s="53" t="n">
        <v>17.94</v>
      </c>
    </row>
    <row r="6478" customFormat="false" ht="15.75" hidden="false" customHeight="false" outlineLevel="0" collapsed="false">
      <c r="A6478" s="20" t="s">
        <v>12534</v>
      </c>
      <c r="B6478" s="53" t="n">
        <v>13.64</v>
      </c>
    </row>
    <row r="6479" customFormat="false" ht="15.75" hidden="false" customHeight="false" outlineLevel="0" collapsed="false">
      <c r="A6479" s="20" t="s">
        <v>12538</v>
      </c>
      <c r="B6479" s="53" t="n">
        <v>12.67</v>
      </c>
    </row>
    <row r="6480" customFormat="false" ht="15.75" hidden="false" customHeight="false" outlineLevel="0" collapsed="false">
      <c r="A6480" s="20" t="s">
        <v>12539</v>
      </c>
      <c r="B6480" s="53" t="n">
        <v>22.11</v>
      </c>
    </row>
    <row r="6481" customFormat="false" ht="15.75" hidden="false" customHeight="false" outlineLevel="0" collapsed="false">
      <c r="A6481" s="20" t="s">
        <v>12542</v>
      </c>
      <c r="B6481" s="53" t="n">
        <v>20.86</v>
      </c>
    </row>
    <row r="6482" customFormat="false" ht="15.75" hidden="false" customHeight="false" outlineLevel="0" collapsed="false">
      <c r="A6482" s="20" t="s">
        <v>12543</v>
      </c>
      <c r="B6482" s="53" t="n">
        <v>14.65</v>
      </c>
    </row>
    <row r="6483" customFormat="false" ht="15.75" hidden="false" customHeight="false" outlineLevel="0" collapsed="false">
      <c r="A6483" s="20" t="s">
        <v>12548</v>
      </c>
      <c r="B6483" s="53" t="n">
        <v>13.69</v>
      </c>
    </row>
    <row r="6484" customFormat="false" ht="15.75" hidden="false" customHeight="false" outlineLevel="0" collapsed="false">
      <c r="A6484" s="20" t="s">
        <v>12549</v>
      </c>
      <c r="B6484" s="53" t="n">
        <v>24.14</v>
      </c>
    </row>
    <row r="6485" customFormat="false" ht="15.75" hidden="false" customHeight="false" outlineLevel="0" collapsed="false">
      <c r="A6485" s="20" t="s">
        <v>12554</v>
      </c>
      <c r="B6485" s="53" t="n">
        <v>22.89</v>
      </c>
    </row>
    <row r="6486" customFormat="false" ht="15.75" hidden="false" customHeight="false" outlineLevel="0" collapsed="false">
      <c r="A6486" s="20" t="s">
        <v>12555</v>
      </c>
      <c r="B6486" s="53" t="n">
        <v>15.22</v>
      </c>
    </row>
    <row r="6487" customFormat="false" ht="15.75" hidden="false" customHeight="false" outlineLevel="0" collapsed="false">
      <c r="A6487" s="20" t="s">
        <v>12558</v>
      </c>
      <c r="B6487" s="53" t="n">
        <v>14.25</v>
      </c>
    </row>
    <row r="6488" customFormat="false" ht="15.75" hidden="false" customHeight="false" outlineLevel="0" collapsed="false">
      <c r="A6488" s="20" t="s">
        <v>12559</v>
      </c>
      <c r="B6488" s="53" t="n">
        <v>25.28</v>
      </c>
    </row>
    <row r="6489" customFormat="false" ht="15.75" hidden="false" customHeight="false" outlineLevel="0" collapsed="false">
      <c r="A6489" s="20" t="s">
        <v>12562</v>
      </c>
      <c r="B6489" s="53" t="n">
        <v>24.03</v>
      </c>
    </row>
    <row r="6490" customFormat="false" ht="15.75" hidden="false" customHeight="false" outlineLevel="0" collapsed="false">
      <c r="A6490" s="20" t="s">
        <v>12563</v>
      </c>
      <c r="B6490" s="53" t="n">
        <v>17.11</v>
      </c>
    </row>
    <row r="6491" customFormat="false" ht="15.75" hidden="false" customHeight="false" outlineLevel="0" collapsed="false">
      <c r="A6491" s="20" t="s">
        <v>12567</v>
      </c>
      <c r="B6491" s="53" t="n">
        <v>16.14</v>
      </c>
    </row>
    <row r="6492" customFormat="false" ht="15.75" hidden="false" customHeight="false" outlineLevel="0" collapsed="false">
      <c r="A6492" s="20" t="s">
        <v>12568</v>
      </c>
      <c r="B6492" s="53" t="n">
        <v>29.06</v>
      </c>
    </row>
    <row r="6493" customFormat="false" ht="15.75" hidden="false" customHeight="false" outlineLevel="0" collapsed="false">
      <c r="A6493" s="20" t="s">
        <v>12571</v>
      </c>
      <c r="B6493" s="53" t="n">
        <v>27.81</v>
      </c>
    </row>
    <row r="6494" customFormat="false" ht="15.75" hidden="false" customHeight="false" outlineLevel="0" collapsed="false">
      <c r="A6494" s="20" t="s">
        <v>12572</v>
      </c>
      <c r="B6494" s="53" t="n">
        <v>25.52</v>
      </c>
    </row>
    <row r="6495" customFormat="false" ht="15.75" hidden="false" customHeight="false" outlineLevel="0" collapsed="false">
      <c r="A6495" s="20" t="s">
        <v>12577</v>
      </c>
      <c r="B6495" s="53" t="n">
        <v>24.55</v>
      </c>
    </row>
    <row r="6496" customFormat="false" ht="15.75" hidden="false" customHeight="false" outlineLevel="0" collapsed="false">
      <c r="A6496" s="20" t="s">
        <v>12578</v>
      </c>
      <c r="B6496" s="53" t="n">
        <v>45.88</v>
      </c>
    </row>
    <row r="6497" customFormat="false" ht="15.75" hidden="false" customHeight="false" outlineLevel="0" collapsed="false">
      <c r="A6497" s="20" t="s">
        <v>12581</v>
      </c>
      <c r="B6497" s="53" t="n">
        <v>44.63</v>
      </c>
    </row>
    <row r="6498" customFormat="false" ht="15.75" hidden="false" customHeight="false" outlineLevel="0" collapsed="false">
      <c r="A6498" s="20" t="s">
        <v>12582</v>
      </c>
      <c r="B6498" s="53" t="n">
        <v>26.74</v>
      </c>
    </row>
    <row r="6499" customFormat="false" ht="15.75" hidden="false" customHeight="false" outlineLevel="0" collapsed="false">
      <c r="A6499" s="20" t="s">
        <v>12585</v>
      </c>
      <c r="B6499" s="53" t="n">
        <v>25.77</v>
      </c>
    </row>
    <row r="6500" customFormat="false" ht="15.75" hidden="false" customHeight="false" outlineLevel="0" collapsed="false">
      <c r="A6500" s="20" t="s">
        <v>12586</v>
      </c>
      <c r="B6500" s="53" t="n">
        <v>48.31</v>
      </c>
    </row>
    <row r="6501" customFormat="false" ht="15.75" hidden="false" customHeight="false" outlineLevel="0" collapsed="false">
      <c r="A6501" s="20" t="s">
        <v>12589</v>
      </c>
      <c r="B6501" s="53" t="n">
        <v>47.07</v>
      </c>
    </row>
    <row r="6502" customFormat="false" ht="15.75" hidden="false" customHeight="false" outlineLevel="0" collapsed="false">
      <c r="A6502" s="20" t="s">
        <v>12590</v>
      </c>
      <c r="B6502" s="53" t="n">
        <v>15.2</v>
      </c>
    </row>
    <row r="6503" customFormat="false" ht="15.75" hidden="false" customHeight="false" outlineLevel="0" collapsed="false">
      <c r="A6503" s="20" t="s">
        <v>12597</v>
      </c>
      <c r="B6503" s="53" t="n">
        <v>14.23</v>
      </c>
    </row>
    <row r="6504" customFormat="false" ht="15.75" hidden="false" customHeight="false" outlineLevel="0" collapsed="false">
      <c r="A6504" s="20" t="s">
        <v>12598</v>
      </c>
      <c r="B6504" s="53" t="n">
        <v>25.24</v>
      </c>
    </row>
    <row r="6505" customFormat="false" ht="15.75" hidden="false" customHeight="false" outlineLevel="0" collapsed="false">
      <c r="A6505" s="20" t="s">
        <v>12604</v>
      </c>
      <c r="B6505" s="53" t="n">
        <v>23.99</v>
      </c>
    </row>
    <row r="6506" customFormat="false" ht="15.75" hidden="false" customHeight="false" outlineLevel="0" collapsed="false">
      <c r="A6506" s="20" t="s">
        <v>12605</v>
      </c>
      <c r="B6506" s="53" t="n">
        <v>16.8</v>
      </c>
    </row>
    <row r="6507" customFormat="false" ht="15.75" hidden="false" customHeight="false" outlineLevel="0" collapsed="false">
      <c r="A6507" s="20" t="s">
        <v>12610</v>
      </c>
      <c r="B6507" s="53" t="n">
        <v>15.83</v>
      </c>
    </row>
    <row r="6508" customFormat="false" ht="15.75" hidden="false" customHeight="false" outlineLevel="0" collapsed="false">
      <c r="A6508" s="20" t="s">
        <v>12611</v>
      </c>
      <c r="B6508" s="53" t="n">
        <v>28.44</v>
      </c>
    </row>
    <row r="6509" customFormat="false" ht="15.75" hidden="false" customHeight="false" outlineLevel="0" collapsed="false">
      <c r="A6509" s="20" t="s">
        <v>12616</v>
      </c>
      <c r="B6509" s="53" t="n">
        <v>27.19</v>
      </c>
    </row>
    <row r="6510" customFormat="false" ht="15.75" hidden="false" customHeight="false" outlineLevel="0" collapsed="false">
      <c r="A6510" s="20" t="s">
        <v>12617</v>
      </c>
      <c r="B6510" s="53" t="n">
        <v>19.33</v>
      </c>
    </row>
    <row r="6511" customFormat="false" ht="15.75" hidden="false" customHeight="false" outlineLevel="0" collapsed="false">
      <c r="A6511" s="20" t="s">
        <v>12622</v>
      </c>
      <c r="B6511" s="53" t="n">
        <v>18.36</v>
      </c>
    </row>
    <row r="6512" customFormat="false" ht="15.75" hidden="false" customHeight="false" outlineLevel="0" collapsed="false">
      <c r="A6512" s="20" t="s">
        <v>12623</v>
      </c>
      <c r="B6512" s="53" t="n">
        <v>33.48</v>
      </c>
    </row>
    <row r="6513" customFormat="false" ht="15.75" hidden="false" customHeight="false" outlineLevel="0" collapsed="false">
      <c r="A6513" s="20" t="s">
        <v>12628</v>
      </c>
      <c r="B6513" s="53" t="n">
        <v>32.24</v>
      </c>
    </row>
    <row r="6514" customFormat="false" ht="15.75" hidden="false" customHeight="false" outlineLevel="0" collapsed="false">
      <c r="A6514" s="20" t="s">
        <v>12629</v>
      </c>
      <c r="B6514" s="53" t="n">
        <v>23.79</v>
      </c>
    </row>
    <row r="6515" customFormat="false" ht="15.75" hidden="false" customHeight="false" outlineLevel="0" collapsed="false">
      <c r="A6515" s="20" t="s">
        <v>12634</v>
      </c>
      <c r="B6515" s="53" t="n">
        <v>22.82</v>
      </c>
    </row>
    <row r="6516" customFormat="false" ht="15.75" hidden="false" customHeight="false" outlineLevel="0" collapsed="false">
      <c r="A6516" s="20" t="s">
        <v>12635</v>
      </c>
      <c r="B6516" s="53" t="n">
        <v>42.42</v>
      </c>
    </row>
    <row r="6517" customFormat="false" ht="15.75" hidden="false" customHeight="false" outlineLevel="0" collapsed="false">
      <c r="A6517" s="20" t="s">
        <v>12638</v>
      </c>
      <c r="B6517" s="53" t="n">
        <v>41.17</v>
      </c>
    </row>
    <row r="6518" customFormat="false" ht="15.75" hidden="false" customHeight="false" outlineLevel="0" collapsed="false">
      <c r="A6518" s="20" t="s">
        <v>12639</v>
      </c>
      <c r="B6518" s="53" t="n">
        <v>44.97</v>
      </c>
    </row>
    <row r="6519" customFormat="false" ht="15.75" hidden="false" customHeight="false" outlineLevel="0" collapsed="false">
      <c r="A6519" s="20" t="s">
        <v>12643</v>
      </c>
      <c r="B6519" s="53" t="n">
        <v>44</v>
      </c>
    </row>
    <row r="6520" customFormat="false" ht="15.75" hidden="false" customHeight="false" outlineLevel="0" collapsed="false">
      <c r="A6520" s="20" t="s">
        <v>12644</v>
      </c>
      <c r="B6520" s="53" t="n">
        <v>84.78</v>
      </c>
    </row>
    <row r="6521" customFormat="false" ht="15.75" hidden="false" customHeight="false" outlineLevel="0" collapsed="false">
      <c r="A6521" s="20" t="s">
        <v>12649</v>
      </c>
      <c r="B6521" s="53" t="n">
        <v>83.53</v>
      </c>
    </row>
    <row r="6522" customFormat="false" ht="15.75" hidden="false" customHeight="false" outlineLevel="0" collapsed="false">
      <c r="A6522" s="20" t="s">
        <v>12650</v>
      </c>
      <c r="B6522" s="53" t="n">
        <v>69.6</v>
      </c>
    </row>
    <row r="6523" customFormat="false" ht="15.75" hidden="false" customHeight="false" outlineLevel="0" collapsed="false">
      <c r="A6523" s="20" t="s">
        <v>12655</v>
      </c>
      <c r="B6523" s="53" t="n">
        <v>68.63</v>
      </c>
    </row>
    <row r="6524" customFormat="false" ht="15.75" hidden="false" customHeight="false" outlineLevel="0" collapsed="false">
      <c r="A6524" s="20" t="s">
        <v>12656</v>
      </c>
      <c r="B6524" s="53" t="n">
        <v>134.04</v>
      </c>
    </row>
    <row r="6525" customFormat="false" ht="15.75" hidden="false" customHeight="false" outlineLevel="0" collapsed="false">
      <c r="A6525" s="20" t="s">
        <v>12659</v>
      </c>
      <c r="B6525" s="53" t="n">
        <v>132.79</v>
      </c>
    </row>
    <row r="6526" customFormat="false" ht="15.75" hidden="false" customHeight="false" outlineLevel="0" collapsed="false">
      <c r="A6526" s="20" t="s">
        <v>12660</v>
      </c>
      <c r="B6526" s="53" t="n">
        <v>93.18</v>
      </c>
    </row>
    <row r="6527" customFormat="false" ht="15.75" hidden="false" customHeight="false" outlineLevel="0" collapsed="false">
      <c r="A6527" s="20" t="s">
        <v>12663</v>
      </c>
      <c r="B6527" s="53" t="n">
        <v>92.21</v>
      </c>
    </row>
    <row r="6528" customFormat="false" ht="15.75" hidden="false" customHeight="false" outlineLevel="0" collapsed="false">
      <c r="A6528" s="20" t="s">
        <v>12664</v>
      </c>
      <c r="B6528" s="53" t="n">
        <v>181.19</v>
      </c>
    </row>
    <row r="6529" customFormat="false" ht="15.75" hidden="false" customHeight="false" outlineLevel="0" collapsed="false">
      <c r="A6529" s="20" t="s">
        <v>12667</v>
      </c>
      <c r="B6529" s="53" t="n">
        <v>179.94</v>
      </c>
    </row>
    <row r="6530" customFormat="false" ht="15.75" hidden="false" customHeight="false" outlineLevel="0" collapsed="false">
      <c r="A6530" s="20" t="s">
        <v>12668</v>
      </c>
      <c r="B6530" s="53" t="n">
        <v>151.64</v>
      </c>
    </row>
    <row r="6531" customFormat="false" ht="15.75" hidden="false" customHeight="false" outlineLevel="0" collapsed="false">
      <c r="A6531" s="20" t="s">
        <v>12672</v>
      </c>
      <c r="B6531" s="53" t="n">
        <v>150.67</v>
      </c>
    </row>
    <row r="6532" customFormat="false" ht="15.75" hidden="false" customHeight="false" outlineLevel="0" collapsed="false">
      <c r="A6532" s="20" t="s">
        <v>12673</v>
      </c>
      <c r="B6532" s="53" t="n">
        <v>298.11</v>
      </c>
    </row>
    <row r="6533" customFormat="false" ht="15.75" hidden="false" customHeight="false" outlineLevel="0" collapsed="false">
      <c r="A6533" s="20" t="s">
        <v>12677</v>
      </c>
      <c r="B6533" s="53" t="n">
        <v>296.86</v>
      </c>
    </row>
    <row r="6534" customFormat="false" ht="15.75" hidden="false" customHeight="false" outlineLevel="0" collapsed="false">
      <c r="A6534" s="20" t="s">
        <v>12678</v>
      </c>
      <c r="B6534" s="53" t="n">
        <v>550.24</v>
      </c>
    </row>
    <row r="6535" customFormat="false" ht="15.75" hidden="false" customHeight="false" outlineLevel="0" collapsed="false">
      <c r="A6535" s="20" t="s">
        <v>12684</v>
      </c>
      <c r="B6535" s="53" t="n">
        <v>524.32</v>
      </c>
    </row>
    <row r="6536" customFormat="false" ht="15.75" hidden="false" customHeight="false" outlineLevel="0" collapsed="false">
      <c r="A6536" s="20" t="s">
        <v>12685</v>
      </c>
      <c r="B6536" s="53" t="n">
        <v>679.05</v>
      </c>
    </row>
    <row r="6537" customFormat="false" ht="15.75" hidden="false" customHeight="false" outlineLevel="0" collapsed="false">
      <c r="A6537" s="20" t="s">
        <v>12689</v>
      </c>
      <c r="B6537" s="53" t="n">
        <v>652.22</v>
      </c>
    </row>
    <row r="6538" customFormat="false" ht="15.75" hidden="false" customHeight="false" outlineLevel="0" collapsed="false">
      <c r="A6538" s="20" t="s">
        <v>12690</v>
      </c>
      <c r="B6538" s="53" t="n">
        <v>664.54</v>
      </c>
    </row>
    <row r="6539" customFormat="false" ht="15.75" hidden="false" customHeight="false" outlineLevel="0" collapsed="false">
      <c r="A6539" s="20" t="s">
        <v>12692</v>
      </c>
      <c r="B6539" s="53" t="n">
        <v>638.45</v>
      </c>
    </row>
    <row r="6540" customFormat="false" ht="15.75" hidden="false" customHeight="false" outlineLevel="0" collapsed="false">
      <c r="A6540" s="20" t="s">
        <v>12693</v>
      </c>
      <c r="B6540" s="53" t="n">
        <v>785.1</v>
      </c>
    </row>
    <row r="6541" customFormat="false" ht="15.75" hidden="false" customHeight="false" outlineLevel="0" collapsed="false">
      <c r="A6541" s="20" t="s">
        <v>12696</v>
      </c>
      <c r="B6541" s="53" t="n">
        <v>758.27</v>
      </c>
    </row>
    <row r="6542" customFormat="false" ht="15.75" hidden="false" customHeight="false" outlineLevel="0" collapsed="false">
      <c r="A6542" s="20" t="s">
        <v>12697</v>
      </c>
      <c r="B6542" s="53" t="n">
        <v>610.14</v>
      </c>
    </row>
    <row r="6543" customFormat="false" ht="15.75" hidden="false" customHeight="false" outlineLevel="0" collapsed="false">
      <c r="A6543" s="20" t="s">
        <v>12703</v>
      </c>
      <c r="B6543" s="53" t="n">
        <v>584.21</v>
      </c>
    </row>
    <row r="6544" customFormat="false" ht="15.75" hidden="false" customHeight="false" outlineLevel="0" collapsed="false">
      <c r="A6544" s="20" t="s">
        <v>12704</v>
      </c>
      <c r="B6544" s="53" t="n">
        <v>765.51</v>
      </c>
    </row>
    <row r="6545" customFormat="false" ht="15.75" hidden="false" customHeight="false" outlineLevel="0" collapsed="false">
      <c r="A6545" s="20" t="s">
        <v>12708</v>
      </c>
      <c r="B6545" s="53" t="n">
        <v>738.67</v>
      </c>
    </row>
    <row r="6546" customFormat="false" ht="15.75" hidden="false" customHeight="false" outlineLevel="0" collapsed="false">
      <c r="A6546" s="20" t="s">
        <v>12709</v>
      </c>
      <c r="B6546" s="53" t="n">
        <v>605.36</v>
      </c>
    </row>
    <row r="6547" customFormat="false" ht="15.75" hidden="false" customHeight="false" outlineLevel="0" collapsed="false">
      <c r="A6547" s="20" t="s">
        <v>12715</v>
      </c>
      <c r="B6547" s="53" t="n">
        <v>583.01</v>
      </c>
    </row>
    <row r="6548" customFormat="false" ht="15.75" hidden="false" customHeight="false" outlineLevel="0" collapsed="false">
      <c r="A6548" s="20" t="s">
        <v>12716</v>
      </c>
      <c r="B6548" s="53" t="n">
        <v>257</v>
      </c>
    </row>
    <row r="6549" customFormat="false" ht="15.75" hidden="false" customHeight="false" outlineLevel="0" collapsed="false">
      <c r="A6549" s="20" t="s">
        <v>12723</v>
      </c>
      <c r="B6549" s="53" t="n">
        <v>248.22</v>
      </c>
    </row>
    <row r="6550" customFormat="false" ht="15.75" hidden="false" customHeight="false" outlineLevel="0" collapsed="false">
      <c r="A6550" s="20" t="s">
        <v>12724</v>
      </c>
      <c r="B6550" s="53" t="n">
        <v>223.04</v>
      </c>
    </row>
    <row r="6551" customFormat="false" ht="15.75" hidden="false" customHeight="false" outlineLevel="0" collapsed="false">
      <c r="A6551" s="20" t="s">
        <v>12726</v>
      </c>
      <c r="B6551" s="53" t="n">
        <v>216.28</v>
      </c>
    </row>
    <row r="6552" customFormat="false" ht="15.75" hidden="false" customHeight="false" outlineLevel="0" collapsed="false">
      <c r="A6552" s="20" t="s">
        <v>12727</v>
      </c>
      <c r="B6552" s="53" t="n">
        <v>716.19</v>
      </c>
    </row>
    <row r="6553" customFormat="false" ht="15.75" hidden="false" customHeight="false" outlineLevel="0" collapsed="false">
      <c r="A6553" s="20" t="s">
        <v>12730</v>
      </c>
      <c r="B6553" s="53" t="n">
        <v>690.26</v>
      </c>
    </row>
    <row r="6554" customFormat="false" ht="15.75" hidden="false" customHeight="false" outlineLevel="0" collapsed="false">
      <c r="A6554" s="20" t="s">
        <v>12731</v>
      </c>
      <c r="B6554" s="53" t="n">
        <v>871.56</v>
      </c>
    </row>
    <row r="6555" customFormat="false" ht="15.75" hidden="false" customHeight="false" outlineLevel="0" collapsed="false">
      <c r="A6555" s="20" t="s">
        <v>12732</v>
      </c>
      <c r="B6555" s="53" t="n">
        <v>844.72</v>
      </c>
    </row>
    <row r="6556" customFormat="false" ht="15.75" hidden="false" customHeight="false" outlineLevel="0" collapsed="false">
      <c r="A6556" s="20" t="s">
        <v>12733</v>
      </c>
      <c r="B6556" s="53" t="n">
        <v>711.41</v>
      </c>
    </row>
    <row r="6557" customFormat="false" ht="15.75" hidden="false" customHeight="false" outlineLevel="0" collapsed="false">
      <c r="A6557" s="20" t="s">
        <v>12735</v>
      </c>
      <c r="B6557" s="53" t="n">
        <v>689.06</v>
      </c>
    </row>
    <row r="6558" customFormat="false" ht="15.75" hidden="false" customHeight="false" outlineLevel="0" collapsed="false">
      <c r="A6558" s="20" t="s">
        <v>12736</v>
      </c>
      <c r="B6558" s="53" t="n">
        <v>288.81</v>
      </c>
    </row>
    <row r="6559" customFormat="false" ht="15.75" hidden="false" customHeight="false" outlineLevel="0" collapsed="false">
      <c r="A6559" s="20" t="s">
        <v>12739</v>
      </c>
      <c r="B6559" s="53" t="n">
        <v>280.03</v>
      </c>
    </row>
    <row r="6560" customFormat="false" ht="15.75" hidden="false" customHeight="false" outlineLevel="0" collapsed="false">
      <c r="A6560" s="20" t="s">
        <v>12740</v>
      </c>
      <c r="B6560" s="53" t="n">
        <v>247.43</v>
      </c>
    </row>
    <row r="6561" customFormat="false" ht="15.75" hidden="false" customHeight="false" outlineLevel="0" collapsed="false">
      <c r="A6561" s="20" t="s">
        <v>12741</v>
      </c>
      <c r="B6561" s="53" t="n">
        <v>240.68</v>
      </c>
    </row>
    <row r="6562" customFormat="false" ht="15.75" hidden="false" customHeight="false" outlineLevel="0" collapsed="false">
      <c r="A6562" s="20" t="s">
        <v>12742</v>
      </c>
      <c r="B6562" s="53" t="n">
        <v>96.83</v>
      </c>
    </row>
    <row r="6563" customFormat="false" ht="15.75" hidden="false" customHeight="false" outlineLevel="0" collapsed="false">
      <c r="A6563" s="20" t="s">
        <v>12746</v>
      </c>
      <c r="B6563" s="53" t="n">
        <v>91.26</v>
      </c>
    </row>
    <row r="6564" customFormat="false" ht="15.75" hidden="false" customHeight="false" outlineLevel="0" collapsed="false">
      <c r="A6564" s="20" t="s">
        <v>12747</v>
      </c>
      <c r="B6564" s="53" t="n">
        <v>24.76</v>
      </c>
    </row>
    <row r="6565" customFormat="false" ht="15.75" hidden="false" customHeight="false" outlineLevel="0" collapsed="false">
      <c r="A6565" s="20" t="s">
        <v>12751</v>
      </c>
      <c r="B6565" s="53" t="n">
        <v>22.5</v>
      </c>
    </row>
    <row r="6566" customFormat="false" ht="15.75" hidden="false" customHeight="false" outlineLevel="0" collapsed="false">
      <c r="A6566" s="20" t="s">
        <v>12752</v>
      </c>
      <c r="B6566" s="53" t="n">
        <v>31.93</v>
      </c>
    </row>
    <row r="6567" customFormat="false" ht="15.75" hidden="false" customHeight="false" outlineLevel="0" collapsed="false">
      <c r="A6567" s="20" t="s">
        <v>12754</v>
      </c>
      <c r="B6567" s="53" t="n">
        <v>29.1</v>
      </c>
    </row>
    <row r="6568" customFormat="false" ht="15.75" hidden="false" customHeight="false" outlineLevel="0" collapsed="false">
      <c r="A6568" s="20" t="s">
        <v>12755</v>
      </c>
      <c r="B6568" s="53" t="n">
        <v>37.79</v>
      </c>
    </row>
    <row r="6569" customFormat="false" ht="15.75" hidden="false" customHeight="false" outlineLevel="0" collapsed="false">
      <c r="A6569" s="20" t="s">
        <v>12757</v>
      </c>
      <c r="B6569" s="53" t="n">
        <v>34.42</v>
      </c>
    </row>
    <row r="6570" customFormat="false" ht="15.75" hidden="false" customHeight="false" outlineLevel="0" collapsed="false">
      <c r="A6570" s="20" t="s">
        <v>12758</v>
      </c>
      <c r="B6570" s="53" t="n">
        <v>16.17</v>
      </c>
    </row>
    <row r="6571" customFormat="false" ht="15.75" hidden="false" customHeight="false" outlineLevel="0" collapsed="false">
      <c r="A6571" s="20" t="s">
        <v>12761</v>
      </c>
      <c r="B6571" s="53" t="n">
        <v>15.1</v>
      </c>
    </row>
    <row r="6572" customFormat="false" ht="15.75" hidden="false" customHeight="false" outlineLevel="0" collapsed="false">
      <c r="A6572" s="20" t="s">
        <v>12762</v>
      </c>
      <c r="B6572" s="53" t="n">
        <v>18.39</v>
      </c>
    </row>
    <row r="6573" customFormat="false" ht="15.75" hidden="false" customHeight="false" outlineLevel="0" collapsed="false">
      <c r="A6573" s="20" t="s">
        <v>12764</v>
      </c>
      <c r="B6573" s="53" t="n">
        <v>17.31</v>
      </c>
    </row>
    <row r="6574" customFormat="false" ht="15.75" hidden="false" customHeight="false" outlineLevel="0" collapsed="false">
      <c r="A6574" s="20" t="s">
        <v>12765</v>
      </c>
      <c r="B6574" s="53" t="n">
        <v>20.12</v>
      </c>
    </row>
    <row r="6575" customFormat="false" ht="15.75" hidden="false" customHeight="false" outlineLevel="0" collapsed="false">
      <c r="A6575" s="20" t="s">
        <v>12767</v>
      </c>
      <c r="B6575" s="53" t="n">
        <v>19.04</v>
      </c>
    </row>
    <row r="6576" customFormat="false" ht="15.75" hidden="false" customHeight="false" outlineLevel="0" collapsed="false">
      <c r="A6576" s="20" t="s">
        <v>12768</v>
      </c>
      <c r="B6576" s="53" t="n">
        <v>16.61</v>
      </c>
    </row>
    <row r="6577" customFormat="false" ht="15.75" hidden="false" customHeight="false" outlineLevel="0" collapsed="false">
      <c r="A6577" s="20" t="s">
        <v>12771</v>
      </c>
      <c r="B6577" s="53" t="n">
        <v>15.75</v>
      </c>
    </row>
    <row r="6578" customFormat="false" ht="15.75" hidden="false" customHeight="false" outlineLevel="0" collapsed="false">
      <c r="A6578" s="20" t="s">
        <v>12772</v>
      </c>
      <c r="B6578" s="53" t="n">
        <v>18.2</v>
      </c>
    </row>
    <row r="6579" customFormat="false" ht="15.75" hidden="false" customHeight="false" outlineLevel="0" collapsed="false">
      <c r="A6579" s="20" t="s">
        <v>12774</v>
      </c>
      <c r="B6579" s="53" t="n">
        <v>17.34</v>
      </c>
    </row>
    <row r="6580" customFormat="false" ht="15.75" hidden="false" customHeight="false" outlineLevel="0" collapsed="false">
      <c r="A6580" s="20" t="s">
        <v>12775</v>
      </c>
      <c r="B6580" s="53" t="n">
        <v>126.65</v>
      </c>
    </row>
    <row r="6581" customFormat="false" ht="15.75" hidden="false" customHeight="false" outlineLevel="0" collapsed="false">
      <c r="A6581" s="20" t="s">
        <v>12778</v>
      </c>
      <c r="B6581" s="53" t="n">
        <v>121.27</v>
      </c>
    </row>
    <row r="6582" customFormat="false" ht="15.75" hidden="false" customHeight="false" outlineLevel="0" collapsed="false">
      <c r="A6582" s="20" t="s">
        <v>12779</v>
      </c>
      <c r="B6582" s="53" t="n">
        <v>10.05</v>
      </c>
    </row>
    <row r="6583" customFormat="false" ht="15.75" hidden="false" customHeight="false" outlineLevel="0" collapsed="false">
      <c r="A6583" s="20" t="s">
        <v>12784</v>
      </c>
      <c r="B6583" s="53" t="n">
        <v>8.98</v>
      </c>
    </row>
    <row r="6584" customFormat="false" ht="15.75" hidden="false" customHeight="false" outlineLevel="0" collapsed="false">
      <c r="A6584" s="20" t="s">
        <v>12785</v>
      </c>
      <c r="B6584" s="53" t="n">
        <v>73.24</v>
      </c>
    </row>
    <row r="6585" customFormat="false" ht="15.75" hidden="false" customHeight="false" outlineLevel="0" collapsed="false">
      <c r="A6585" s="20" t="s">
        <v>12788</v>
      </c>
      <c r="B6585" s="53" t="n">
        <v>66.78</v>
      </c>
    </row>
    <row r="6586" customFormat="false" ht="15.75" hidden="false" customHeight="false" outlineLevel="0" collapsed="false">
      <c r="A6586" s="20" t="s">
        <v>12789</v>
      </c>
      <c r="B6586" s="53" t="n">
        <v>122.94</v>
      </c>
    </row>
    <row r="6587" customFormat="false" ht="15.75" hidden="false" customHeight="false" outlineLevel="0" collapsed="false">
      <c r="A6587" s="20" t="s">
        <v>12792</v>
      </c>
      <c r="B6587" s="53" t="n">
        <v>117.56</v>
      </c>
    </row>
    <row r="6588" customFormat="false" ht="15.75" hidden="false" customHeight="false" outlineLevel="0" collapsed="false">
      <c r="A6588" s="20" t="s">
        <v>12793</v>
      </c>
      <c r="B6588" s="53" t="n">
        <v>134.02</v>
      </c>
    </row>
    <row r="6589" customFormat="false" ht="15.75" hidden="false" customHeight="false" outlineLevel="0" collapsed="false">
      <c r="A6589" s="20" t="s">
        <v>12796</v>
      </c>
      <c r="B6589" s="53" t="n">
        <v>127.56</v>
      </c>
    </row>
    <row r="6590" customFormat="false" ht="15.75" hidden="false" customHeight="false" outlineLevel="0" collapsed="false">
      <c r="A6590" s="20" t="s">
        <v>12797</v>
      </c>
      <c r="B6590" s="53" t="n">
        <v>120.33</v>
      </c>
    </row>
    <row r="6591" customFormat="false" ht="15.75" hidden="false" customHeight="false" outlineLevel="0" collapsed="false">
      <c r="A6591" s="20" t="s">
        <v>12800</v>
      </c>
      <c r="B6591" s="53" t="n">
        <v>114.95</v>
      </c>
    </row>
    <row r="6592" customFormat="false" ht="15.75" hidden="false" customHeight="false" outlineLevel="0" collapsed="false">
      <c r="A6592" s="20" t="s">
        <v>12801</v>
      </c>
      <c r="B6592" s="53" t="n">
        <v>422.54</v>
      </c>
    </row>
    <row r="6593" customFormat="false" ht="15.75" hidden="false" customHeight="false" outlineLevel="0" collapsed="false">
      <c r="A6593" s="20" t="s">
        <v>12804</v>
      </c>
      <c r="B6593" s="53" t="n">
        <v>417.16</v>
      </c>
    </row>
    <row r="6594" customFormat="false" ht="15.75" hidden="false" customHeight="false" outlineLevel="0" collapsed="false">
      <c r="A6594" s="20" t="s">
        <v>12805</v>
      </c>
      <c r="B6594" s="53" t="n">
        <v>125.64</v>
      </c>
    </row>
    <row r="6595" customFormat="false" ht="15.75" hidden="false" customHeight="false" outlineLevel="0" collapsed="false">
      <c r="A6595" s="20" t="s">
        <v>12808</v>
      </c>
      <c r="B6595" s="53" t="n">
        <v>121.34</v>
      </c>
    </row>
    <row r="6596" customFormat="false" ht="15.75" hidden="false" customHeight="false" outlineLevel="0" collapsed="false">
      <c r="A6596" s="20" t="s">
        <v>12809</v>
      </c>
      <c r="B6596" s="53" t="n">
        <v>157.96</v>
      </c>
    </row>
    <row r="6597" customFormat="false" ht="15.75" hidden="false" customHeight="false" outlineLevel="0" collapsed="false">
      <c r="A6597" s="20" t="s">
        <v>12811</v>
      </c>
      <c r="B6597" s="53" t="n">
        <v>149.35</v>
      </c>
    </row>
    <row r="6598" customFormat="false" ht="15.75" hidden="false" customHeight="false" outlineLevel="0" collapsed="false">
      <c r="A6598" s="20" t="s">
        <v>12812</v>
      </c>
      <c r="B6598" s="53" t="n">
        <v>236.67</v>
      </c>
    </row>
    <row r="6599" customFormat="false" ht="15.75" hidden="false" customHeight="false" outlineLevel="0" collapsed="false">
      <c r="A6599" s="20" t="s">
        <v>12815</v>
      </c>
      <c r="B6599" s="53" t="n">
        <v>230.92</v>
      </c>
    </row>
    <row r="6600" customFormat="false" ht="15.75" hidden="false" customHeight="false" outlineLevel="0" collapsed="false">
      <c r="A6600" s="20" t="s">
        <v>12816</v>
      </c>
      <c r="B6600" s="53" t="n">
        <v>149.48</v>
      </c>
    </row>
    <row r="6601" customFormat="false" ht="15.75" hidden="false" customHeight="false" outlineLevel="0" collapsed="false">
      <c r="A6601" s="20" t="s">
        <v>12820</v>
      </c>
      <c r="B6601" s="53" t="n">
        <v>140.87</v>
      </c>
    </row>
    <row r="6602" customFormat="false" ht="15.75" hidden="false" customHeight="false" outlineLevel="0" collapsed="false">
      <c r="A6602" s="20" t="s">
        <v>12821</v>
      </c>
      <c r="B6602" s="53" t="n">
        <v>348.27</v>
      </c>
    </row>
    <row r="6603" customFormat="false" ht="15.75" hidden="false" customHeight="false" outlineLevel="0" collapsed="false">
      <c r="A6603" s="20" t="s">
        <v>12825</v>
      </c>
      <c r="B6603" s="53" t="n">
        <v>311.87</v>
      </c>
    </row>
    <row r="6604" customFormat="false" ht="15.75" hidden="false" customHeight="false" outlineLevel="0" collapsed="false">
      <c r="A6604" s="20" t="s">
        <v>12826</v>
      </c>
      <c r="B6604" s="53" t="n">
        <v>124.6</v>
      </c>
    </row>
    <row r="6605" customFormat="false" ht="15.75" hidden="false" customHeight="false" outlineLevel="0" collapsed="false">
      <c r="A6605" s="20" t="s">
        <v>12829</v>
      </c>
      <c r="B6605" s="53" t="n">
        <v>118.14</v>
      </c>
    </row>
    <row r="6606" customFormat="false" ht="15.75" hidden="false" customHeight="false" outlineLevel="0" collapsed="false">
      <c r="A6606" s="20" t="s">
        <v>12830</v>
      </c>
      <c r="B6606" s="53" t="n">
        <v>117.28</v>
      </c>
    </row>
    <row r="6607" customFormat="false" ht="15.75" hidden="false" customHeight="false" outlineLevel="0" collapsed="false">
      <c r="A6607" s="20" t="s">
        <v>12832</v>
      </c>
      <c r="B6607" s="53" t="n">
        <v>111.9</v>
      </c>
    </row>
    <row r="6608" customFormat="false" ht="15.75" hidden="false" customHeight="false" outlineLevel="0" collapsed="false">
      <c r="A6608" s="20" t="s">
        <v>12833</v>
      </c>
      <c r="B6608" s="53" t="n">
        <v>152.11</v>
      </c>
    </row>
    <row r="6609" customFormat="false" ht="15.75" hidden="false" customHeight="false" outlineLevel="0" collapsed="false">
      <c r="A6609" s="20" t="s">
        <v>12836</v>
      </c>
      <c r="B6609" s="53" t="n">
        <v>143.5</v>
      </c>
    </row>
    <row r="6610" customFormat="false" ht="15.75" hidden="false" customHeight="false" outlineLevel="0" collapsed="false">
      <c r="A6610" s="20" t="s">
        <v>12837</v>
      </c>
      <c r="B6610" s="53" t="n">
        <v>145.98</v>
      </c>
    </row>
    <row r="6611" customFormat="false" ht="15.75" hidden="false" customHeight="false" outlineLevel="0" collapsed="false">
      <c r="A6611" s="20" t="s">
        <v>12839</v>
      </c>
      <c r="B6611" s="53" t="n">
        <v>137.37</v>
      </c>
    </row>
    <row r="6612" customFormat="false" ht="15.75" hidden="false" customHeight="false" outlineLevel="0" collapsed="false">
      <c r="A6612" s="20" t="s">
        <v>12840</v>
      </c>
      <c r="B6612" s="53" t="n">
        <v>148.38</v>
      </c>
    </row>
    <row r="6613" customFormat="false" ht="15.75" hidden="false" customHeight="false" outlineLevel="0" collapsed="false">
      <c r="A6613" s="20" t="s">
        <v>12842</v>
      </c>
      <c r="B6613" s="53" t="n">
        <v>139.76</v>
      </c>
    </row>
    <row r="6614" customFormat="false" ht="15.75" hidden="false" customHeight="false" outlineLevel="0" collapsed="false">
      <c r="A6614" s="20" t="s">
        <v>12843</v>
      </c>
      <c r="B6614" s="53" t="n">
        <v>368.87</v>
      </c>
    </row>
    <row r="6615" customFormat="false" ht="15.75" hidden="false" customHeight="false" outlineLevel="0" collapsed="false">
      <c r="A6615" s="20" t="s">
        <v>12847</v>
      </c>
      <c r="B6615" s="53" t="n">
        <v>352.61</v>
      </c>
    </row>
    <row r="6616" customFormat="false" ht="15.75" hidden="false" customHeight="false" outlineLevel="0" collapsed="false">
      <c r="A6616" s="20" t="s">
        <v>12848</v>
      </c>
      <c r="B6616" s="53" t="n">
        <v>959.84</v>
      </c>
    </row>
    <row r="6617" customFormat="false" ht="15.75" hidden="false" customHeight="false" outlineLevel="0" collapsed="false">
      <c r="A6617" s="20" t="s">
        <v>12852</v>
      </c>
      <c r="B6617" s="53" t="n">
        <v>908.2</v>
      </c>
    </row>
    <row r="6618" customFormat="false" ht="15.75" hidden="false" customHeight="false" outlineLevel="0" collapsed="false">
      <c r="A6618" s="20" t="s">
        <v>12853</v>
      </c>
      <c r="B6618" s="53" t="n">
        <v>88.48</v>
      </c>
    </row>
    <row r="6619" customFormat="false" ht="15.75" hidden="false" customHeight="false" outlineLevel="0" collapsed="false">
      <c r="A6619" s="20" t="s">
        <v>12855</v>
      </c>
      <c r="B6619" s="53" t="n">
        <v>84.17</v>
      </c>
    </row>
    <row r="6620" customFormat="false" ht="15.75" hidden="false" customHeight="false" outlineLevel="0" collapsed="false">
      <c r="A6620" s="20" t="s">
        <v>12856</v>
      </c>
      <c r="B6620" s="53" t="n">
        <v>5.33</v>
      </c>
    </row>
    <row r="6621" customFormat="false" ht="15.75" hidden="false" customHeight="false" outlineLevel="0" collapsed="false">
      <c r="A6621" s="20" t="s">
        <v>12859</v>
      </c>
      <c r="B6621" s="53" t="n">
        <v>4.62</v>
      </c>
    </row>
    <row r="6622" customFormat="false" ht="15.75" hidden="false" customHeight="false" outlineLevel="0" collapsed="false">
      <c r="A6622" s="20" t="s">
        <v>12860</v>
      </c>
      <c r="B6622" s="53" t="n">
        <v>15.74</v>
      </c>
    </row>
    <row r="6623" customFormat="false" ht="15.75" hidden="false" customHeight="false" outlineLevel="0" collapsed="false">
      <c r="A6623" s="20" t="s">
        <v>12865</v>
      </c>
      <c r="B6623" s="53" t="n">
        <v>14.6</v>
      </c>
    </row>
    <row r="6624" customFormat="false" ht="15.75" hidden="false" customHeight="false" outlineLevel="0" collapsed="false">
      <c r="A6624" s="20" t="s">
        <v>12866</v>
      </c>
      <c r="B6624" s="53" t="n">
        <v>20.55</v>
      </c>
    </row>
    <row r="6625" customFormat="false" ht="15.75" hidden="false" customHeight="false" outlineLevel="0" collapsed="false">
      <c r="A6625" s="20" t="s">
        <v>12868</v>
      </c>
      <c r="B6625" s="53" t="n">
        <v>19.34</v>
      </c>
    </row>
    <row r="6626" customFormat="false" ht="15.75" hidden="false" customHeight="false" outlineLevel="0" collapsed="false">
      <c r="A6626" s="20" t="s">
        <v>12869</v>
      </c>
      <c r="B6626" s="53" t="n">
        <v>23.94</v>
      </c>
    </row>
    <row r="6627" customFormat="false" ht="15.75" hidden="false" customHeight="false" outlineLevel="0" collapsed="false">
      <c r="A6627" s="20" t="s">
        <v>12871</v>
      </c>
      <c r="B6627" s="53" t="n">
        <v>22.66</v>
      </c>
    </row>
    <row r="6628" customFormat="false" ht="15.75" hidden="false" customHeight="false" outlineLevel="0" collapsed="false">
      <c r="A6628" s="20" t="s">
        <v>12872</v>
      </c>
      <c r="B6628" s="53" t="n">
        <v>32.14</v>
      </c>
    </row>
    <row r="6629" customFormat="false" ht="15.75" hidden="false" customHeight="false" outlineLevel="0" collapsed="false">
      <c r="A6629" s="20" t="s">
        <v>12874</v>
      </c>
      <c r="B6629" s="53" t="n">
        <v>30.72</v>
      </c>
    </row>
    <row r="6630" customFormat="false" ht="15.75" hidden="false" customHeight="false" outlineLevel="0" collapsed="false">
      <c r="A6630" s="20" t="s">
        <v>12875</v>
      </c>
      <c r="B6630" s="53" t="n">
        <v>40.32</v>
      </c>
    </row>
    <row r="6631" customFormat="false" ht="15.75" hidden="false" customHeight="false" outlineLevel="0" collapsed="false">
      <c r="A6631" s="20" t="s">
        <v>12877</v>
      </c>
      <c r="B6631" s="53" t="n">
        <v>38.76</v>
      </c>
    </row>
    <row r="6632" customFormat="false" ht="15.75" hidden="false" customHeight="false" outlineLevel="0" collapsed="false">
      <c r="A6632" s="20" t="s">
        <v>12878</v>
      </c>
      <c r="B6632" s="53" t="n">
        <v>49.05</v>
      </c>
    </row>
    <row r="6633" customFormat="false" ht="15.75" hidden="false" customHeight="false" outlineLevel="0" collapsed="false">
      <c r="A6633" s="20" t="s">
        <v>12880</v>
      </c>
      <c r="B6633" s="53" t="n">
        <v>47.35</v>
      </c>
    </row>
    <row r="6634" customFormat="false" ht="15.75" hidden="false" customHeight="false" outlineLevel="0" collapsed="false">
      <c r="A6634" s="20" t="s">
        <v>12881</v>
      </c>
      <c r="B6634" s="53" t="n">
        <v>28.64</v>
      </c>
    </row>
    <row r="6635" customFormat="false" ht="15.75" hidden="false" customHeight="false" outlineLevel="0" collapsed="false">
      <c r="A6635" s="20" t="s">
        <v>12886</v>
      </c>
      <c r="B6635" s="53" t="n">
        <v>27.36</v>
      </c>
    </row>
    <row r="6636" customFormat="false" ht="15.75" hidden="false" customHeight="false" outlineLevel="0" collapsed="false">
      <c r="A6636" s="20" t="s">
        <v>12887</v>
      </c>
      <c r="B6636" s="53" t="n">
        <v>38.82</v>
      </c>
    </row>
    <row r="6637" customFormat="false" ht="15.75" hidden="false" customHeight="false" outlineLevel="0" collapsed="false">
      <c r="A6637" s="20" t="s">
        <v>12889</v>
      </c>
      <c r="B6637" s="53" t="n">
        <v>37.4</v>
      </c>
    </row>
    <row r="6638" customFormat="false" ht="15.75" hidden="false" customHeight="false" outlineLevel="0" collapsed="false">
      <c r="A6638" s="20" t="s">
        <v>12890</v>
      </c>
      <c r="B6638" s="53" t="n">
        <v>49.74</v>
      </c>
    </row>
    <row r="6639" customFormat="false" ht="15.75" hidden="false" customHeight="false" outlineLevel="0" collapsed="false">
      <c r="A6639" s="20" t="s">
        <v>12892</v>
      </c>
      <c r="B6639" s="53" t="n">
        <v>48.18</v>
      </c>
    </row>
    <row r="6640" customFormat="false" ht="15.75" hidden="false" customHeight="false" outlineLevel="0" collapsed="false">
      <c r="A6640" s="20" t="s">
        <v>12893</v>
      </c>
      <c r="B6640" s="53" t="n">
        <v>4.84</v>
      </c>
    </row>
    <row r="6641" customFormat="false" ht="15.75" hidden="false" customHeight="false" outlineLevel="0" collapsed="false">
      <c r="A6641" s="20" t="s">
        <v>12895</v>
      </c>
      <c r="B6641" s="53" t="n">
        <v>4.69</v>
      </c>
    </row>
    <row r="6642" customFormat="false" ht="15.75" hidden="false" customHeight="false" outlineLevel="0" collapsed="false">
      <c r="A6642" s="20" t="s">
        <v>12896</v>
      </c>
      <c r="B6642" s="53" t="n">
        <v>6.69</v>
      </c>
    </row>
    <row r="6643" customFormat="false" ht="15.75" hidden="false" customHeight="false" outlineLevel="0" collapsed="false">
      <c r="A6643" s="20" t="s">
        <v>12899</v>
      </c>
      <c r="B6643" s="53" t="n">
        <v>6.54</v>
      </c>
    </row>
    <row r="6644" customFormat="false" ht="15.75" hidden="false" customHeight="false" outlineLevel="0" collapsed="false">
      <c r="A6644" s="20" t="s">
        <v>12900</v>
      </c>
      <c r="B6644" s="53" t="n">
        <v>8.16</v>
      </c>
    </row>
    <row r="6645" customFormat="false" ht="15.75" hidden="false" customHeight="false" outlineLevel="0" collapsed="false">
      <c r="A6645" s="20" t="s">
        <v>12902</v>
      </c>
      <c r="B6645" s="53" t="n">
        <v>8.05</v>
      </c>
    </row>
    <row r="6646" customFormat="false" ht="15.75" hidden="false" customHeight="false" outlineLevel="0" collapsed="false">
      <c r="A6646" s="20" t="s">
        <v>12903</v>
      </c>
      <c r="B6646" s="53" t="n">
        <v>7.46</v>
      </c>
    </row>
    <row r="6647" customFormat="false" ht="15.75" hidden="false" customHeight="false" outlineLevel="0" collapsed="false">
      <c r="A6647" s="20" t="s">
        <v>12905</v>
      </c>
      <c r="B6647" s="53" t="n">
        <v>7.21</v>
      </c>
    </row>
    <row r="6648" customFormat="false" ht="15.75" hidden="false" customHeight="false" outlineLevel="0" collapsed="false">
      <c r="A6648" s="20" t="s">
        <v>12906</v>
      </c>
      <c r="B6648" s="53" t="n">
        <v>13.16</v>
      </c>
    </row>
    <row r="6649" customFormat="false" ht="15.75" hidden="false" customHeight="false" outlineLevel="0" collapsed="false">
      <c r="A6649" s="20" t="s">
        <v>12908</v>
      </c>
      <c r="B6649" s="53" t="n">
        <v>12.39</v>
      </c>
    </row>
    <row r="6650" customFormat="false" ht="15.75" hidden="false" customHeight="false" outlineLevel="0" collapsed="false">
      <c r="A6650" s="20" t="s">
        <v>12909</v>
      </c>
      <c r="B6650" s="53" t="n">
        <v>13.23</v>
      </c>
    </row>
    <row r="6651" customFormat="false" ht="15.75" hidden="false" customHeight="false" outlineLevel="0" collapsed="false">
      <c r="A6651" s="20" t="s">
        <v>12911</v>
      </c>
      <c r="B6651" s="53" t="n">
        <v>12.21</v>
      </c>
    </row>
    <row r="6652" customFormat="false" ht="15.75" hidden="false" customHeight="false" outlineLevel="0" collapsed="false">
      <c r="A6652" s="20" t="s">
        <v>12912</v>
      </c>
      <c r="B6652" s="53" t="n">
        <v>13.23</v>
      </c>
    </row>
    <row r="6653" customFormat="false" ht="15.75" hidden="false" customHeight="false" outlineLevel="0" collapsed="false">
      <c r="A6653" s="20" t="s">
        <v>12914</v>
      </c>
      <c r="B6653" s="53" t="n">
        <v>12.21</v>
      </c>
    </row>
    <row r="6654" customFormat="false" ht="15.75" hidden="false" customHeight="false" outlineLevel="0" collapsed="false">
      <c r="A6654" s="20" t="s">
        <v>12915</v>
      </c>
      <c r="B6654" s="53" t="n">
        <v>4.44</v>
      </c>
    </row>
    <row r="6655" customFormat="false" ht="15.75" hidden="false" customHeight="false" outlineLevel="0" collapsed="false">
      <c r="A6655" s="20" t="s">
        <v>12919</v>
      </c>
      <c r="B6655" s="53" t="n">
        <v>4.18</v>
      </c>
    </row>
    <row r="6656" customFormat="false" ht="15.75" hidden="false" customHeight="false" outlineLevel="0" collapsed="false">
      <c r="A6656" s="20" t="s">
        <v>12920</v>
      </c>
      <c r="B6656" s="53" t="n">
        <v>5.66</v>
      </c>
    </row>
    <row r="6657" customFormat="false" ht="15.75" hidden="false" customHeight="false" outlineLevel="0" collapsed="false">
      <c r="A6657" s="20" t="s">
        <v>12923</v>
      </c>
      <c r="B6657" s="53" t="n">
        <v>5.35</v>
      </c>
    </row>
    <row r="6658" customFormat="false" ht="15.75" hidden="false" customHeight="false" outlineLevel="0" collapsed="false">
      <c r="A6658" s="20" t="s">
        <v>12924</v>
      </c>
      <c r="B6658" s="53" t="n">
        <v>7.54</v>
      </c>
    </row>
    <row r="6659" customFormat="false" ht="15.75" hidden="false" customHeight="false" outlineLevel="0" collapsed="false">
      <c r="A6659" s="20" t="s">
        <v>12928</v>
      </c>
      <c r="B6659" s="53" t="n">
        <v>7.2</v>
      </c>
    </row>
    <row r="6660" customFormat="false" ht="15.75" hidden="false" customHeight="false" outlineLevel="0" collapsed="false">
      <c r="A6660" s="20" t="s">
        <v>12929</v>
      </c>
      <c r="B6660" s="53" t="n">
        <v>9.41</v>
      </c>
    </row>
    <row r="6661" customFormat="false" ht="15.75" hidden="false" customHeight="false" outlineLevel="0" collapsed="false">
      <c r="A6661" s="20" t="s">
        <v>12932</v>
      </c>
      <c r="B6661" s="53" t="n">
        <v>9.05</v>
      </c>
    </row>
    <row r="6662" customFormat="false" ht="15.75" hidden="false" customHeight="false" outlineLevel="0" collapsed="false">
      <c r="A6662" s="20" t="s">
        <v>12933</v>
      </c>
      <c r="B6662" s="53" t="n">
        <v>12.96</v>
      </c>
    </row>
    <row r="6663" customFormat="false" ht="15.75" hidden="false" customHeight="false" outlineLevel="0" collapsed="false">
      <c r="A6663" s="20" t="s">
        <v>12936</v>
      </c>
      <c r="B6663" s="53" t="n">
        <v>12.57</v>
      </c>
    </row>
    <row r="6664" customFormat="false" ht="15.75" hidden="false" customHeight="false" outlineLevel="0" collapsed="false">
      <c r="A6664" s="20" t="s">
        <v>12937</v>
      </c>
      <c r="B6664" s="53" t="n">
        <v>4.48</v>
      </c>
    </row>
    <row r="6665" customFormat="false" ht="15.75" hidden="false" customHeight="false" outlineLevel="0" collapsed="false">
      <c r="A6665" s="20" t="s">
        <v>12939</v>
      </c>
      <c r="B6665" s="53" t="n">
        <v>4.25</v>
      </c>
    </row>
    <row r="6666" customFormat="false" ht="15.75" hidden="false" customHeight="false" outlineLevel="0" collapsed="false">
      <c r="A6666" s="20" t="s">
        <v>12940</v>
      </c>
      <c r="B6666" s="53" t="n">
        <v>21.74</v>
      </c>
    </row>
    <row r="6667" customFormat="false" ht="15.75" hidden="false" customHeight="false" outlineLevel="0" collapsed="false">
      <c r="A6667" s="20" t="s">
        <v>12944</v>
      </c>
      <c r="B6667" s="53" t="n">
        <v>21.2</v>
      </c>
    </row>
    <row r="6668" customFormat="false" ht="15.75" hidden="false" customHeight="false" outlineLevel="0" collapsed="false">
      <c r="A6668" s="20" t="s">
        <v>12945</v>
      </c>
      <c r="B6668" s="53" t="n">
        <v>30.11</v>
      </c>
    </row>
    <row r="6669" customFormat="false" ht="15.75" hidden="false" customHeight="false" outlineLevel="0" collapsed="false">
      <c r="A6669" s="20" t="s">
        <v>12948</v>
      </c>
      <c r="B6669" s="53" t="n">
        <v>29.29</v>
      </c>
    </row>
    <row r="6670" customFormat="false" ht="15.75" hidden="false" customHeight="false" outlineLevel="0" collapsed="false">
      <c r="A6670" s="20" t="s">
        <v>12949</v>
      </c>
      <c r="B6670" s="53" t="n">
        <v>29.05</v>
      </c>
    </row>
    <row r="6671" customFormat="false" ht="15.75" hidden="false" customHeight="false" outlineLevel="0" collapsed="false">
      <c r="A6671" s="20" t="s">
        <v>12952</v>
      </c>
      <c r="B6671" s="53" t="n">
        <v>28.21</v>
      </c>
    </row>
    <row r="6672" customFormat="false" ht="15.75" hidden="false" customHeight="false" outlineLevel="0" collapsed="false">
      <c r="A6672" s="20" t="s">
        <v>12953</v>
      </c>
      <c r="B6672" s="53" t="n">
        <v>37.28</v>
      </c>
    </row>
    <row r="6673" customFormat="false" ht="15.75" hidden="false" customHeight="false" outlineLevel="0" collapsed="false">
      <c r="A6673" s="20" t="s">
        <v>12955</v>
      </c>
      <c r="B6673" s="53" t="n">
        <v>36.42</v>
      </c>
    </row>
    <row r="6674" customFormat="false" ht="15.75" hidden="false" customHeight="false" outlineLevel="0" collapsed="false">
      <c r="A6674" s="20" t="s">
        <v>12956</v>
      </c>
      <c r="B6674" s="53" t="n">
        <v>36.71</v>
      </c>
    </row>
    <row r="6675" customFormat="false" ht="15.75" hidden="false" customHeight="false" outlineLevel="0" collapsed="false">
      <c r="A6675" s="20" t="s">
        <v>12958</v>
      </c>
      <c r="B6675" s="53" t="n">
        <v>35.83</v>
      </c>
    </row>
    <row r="6676" customFormat="false" ht="15.75" hidden="false" customHeight="false" outlineLevel="0" collapsed="false">
      <c r="A6676" s="20" t="s">
        <v>12959</v>
      </c>
      <c r="B6676" s="53" t="n">
        <v>47.89</v>
      </c>
    </row>
    <row r="6677" customFormat="false" ht="15.75" hidden="false" customHeight="false" outlineLevel="0" collapsed="false">
      <c r="A6677" s="20" t="s">
        <v>12961</v>
      </c>
      <c r="B6677" s="53" t="n">
        <v>46.99</v>
      </c>
    </row>
    <row r="6678" customFormat="false" ht="15.75" hidden="false" customHeight="false" outlineLevel="0" collapsed="false">
      <c r="A6678" s="20" t="s">
        <v>12962</v>
      </c>
      <c r="B6678" s="53" t="n">
        <v>40.96</v>
      </c>
    </row>
    <row r="6679" customFormat="false" ht="15.75" hidden="false" customHeight="false" outlineLevel="0" collapsed="false">
      <c r="A6679" s="20" t="s">
        <v>12965</v>
      </c>
      <c r="B6679" s="53" t="n">
        <v>40.04</v>
      </c>
    </row>
    <row r="6680" customFormat="false" ht="15.75" hidden="false" customHeight="false" outlineLevel="0" collapsed="false">
      <c r="A6680" s="20" t="s">
        <v>12966</v>
      </c>
      <c r="B6680" s="53" t="n">
        <v>58.81</v>
      </c>
    </row>
    <row r="6681" customFormat="false" ht="15.75" hidden="false" customHeight="false" outlineLevel="0" collapsed="false">
      <c r="A6681" s="20" t="s">
        <v>12968</v>
      </c>
      <c r="B6681" s="53" t="n">
        <v>57.82</v>
      </c>
    </row>
    <row r="6682" customFormat="false" ht="15.75" hidden="false" customHeight="false" outlineLevel="0" collapsed="false">
      <c r="A6682" s="20" t="s">
        <v>12969</v>
      </c>
      <c r="B6682" s="53" t="n">
        <v>69.57</v>
      </c>
    </row>
    <row r="6683" customFormat="false" ht="15.75" hidden="false" customHeight="false" outlineLevel="0" collapsed="false">
      <c r="A6683" s="20" t="s">
        <v>12971</v>
      </c>
      <c r="B6683" s="53" t="n">
        <v>68.52</v>
      </c>
    </row>
    <row r="6684" customFormat="false" ht="15.75" hidden="false" customHeight="false" outlineLevel="0" collapsed="false">
      <c r="A6684" s="20" t="s">
        <v>12972</v>
      </c>
      <c r="B6684" s="53" t="n">
        <v>87.02</v>
      </c>
    </row>
    <row r="6685" customFormat="false" ht="15.75" hidden="false" customHeight="false" outlineLevel="0" collapsed="false">
      <c r="A6685" s="20" t="s">
        <v>12974</v>
      </c>
      <c r="B6685" s="53" t="n">
        <v>85.92</v>
      </c>
    </row>
    <row r="6686" customFormat="false" ht="15.75" hidden="false" customHeight="false" outlineLevel="0" collapsed="false">
      <c r="A6686" s="20" t="s">
        <v>12975</v>
      </c>
      <c r="B6686" s="53" t="n">
        <v>121.6</v>
      </c>
    </row>
    <row r="6687" customFormat="false" ht="15.75" hidden="false" customHeight="false" outlineLevel="0" collapsed="false">
      <c r="A6687" s="20" t="s">
        <v>12977</v>
      </c>
      <c r="B6687" s="53" t="n">
        <v>120.46</v>
      </c>
    </row>
    <row r="6688" customFormat="false" ht="15.75" hidden="false" customHeight="false" outlineLevel="0" collapsed="false">
      <c r="A6688" s="20" t="s">
        <v>12978</v>
      </c>
      <c r="B6688" s="53" t="n">
        <v>156.34</v>
      </c>
    </row>
    <row r="6689" customFormat="false" ht="15.75" hidden="false" customHeight="false" outlineLevel="0" collapsed="false">
      <c r="A6689" s="20" t="s">
        <v>12980</v>
      </c>
      <c r="B6689" s="53" t="n">
        <v>155.14</v>
      </c>
    </row>
    <row r="6690" customFormat="false" ht="15.75" hidden="false" customHeight="false" outlineLevel="0" collapsed="false">
      <c r="A6690" s="20" t="s">
        <v>12981</v>
      </c>
      <c r="B6690" s="53" t="n">
        <v>42.38</v>
      </c>
    </row>
    <row r="6691" customFormat="false" ht="15.75" hidden="false" customHeight="false" outlineLevel="0" collapsed="false">
      <c r="A6691" s="20" t="s">
        <v>12984</v>
      </c>
      <c r="B6691" s="53" t="n">
        <v>41.13</v>
      </c>
    </row>
    <row r="6692" customFormat="false" ht="15.75" hidden="false" customHeight="false" outlineLevel="0" collapsed="false">
      <c r="A6692" s="20" t="s">
        <v>12985</v>
      </c>
      <c r="B6692" s="53" t="n">
        <v>54.68</v>
      </c>
    </row>
    <row r="6693" customFormat="false" ht="15.75" hidden="false" customHeight="false" outlineLevel="0" collapsed="false">
      <c r="A6693" s="20" t="s">
        <v>12987</v>
      </c>
      <c r="B6693" s="53" t="n">
        <v>53.39</v>
      </c>
    </row>
    <row r="6694" customFormat="false" ht="15.75" hidden="false" customHeight="false" outlineLevel="0" collapsed="false">
      <c r="A6694" s="20" t="s">
        <v>12988</v>
      </c>
      <c r="B6694" s="53" t="n">
        <v>64.21</v>
      </c>
    </row>
    <row r="6695" customFormat="false" ht="15.75" hidden="false" customHeight="false" outlineLevel="0" collapsed="false">
      <c r="A6695" s="20" t="s">
        <v>12990</v>
      </c>
      <c r="B6695" s="53" t="n">
        <v>62.81</v>
      </c>
    </row>
    <row r="6696" customFormat="false" ht="15.75" hidden="false" customHeight="false" outlineLevel="0" collapsed="false">
      <c r="A6696" s="20" t="s">
        <v>12991</v>
      </c>
      <c r="B6696" s="53" t="n">
        <v>84.67</v>
      </c>
    </row>
    <row r="6697" customFormat="false" ht="15.75" hidden="false" customHeight="false" outlineLevel="0" collapsed="false">
      <c r="A6697" s="20" t="s">
        <v>12994</v>
      </c>
      <c r="B6697" s="53" t="n">
        <v>83.23</v>
      </c>
    </row>
    <row r="6698" customFormat="false" ht="15.75" hidden="false" customHeight="false" outlineLevel="0" collapsed="false">
      <c r="A6698" s="20" t="s">
        <v>12995</v>
      </c>
      <c r="B6698" s="53" t="n">
        <v>112.1</v>
      </c>
    </row>
    <row r="6699" customFormat="false" ht="15.75" hidden="false" customHeight="false" outlineLevel="0" collapsed="false">
      <c r="A6699" s="20" t="s">
        <v>12997</v>
      </c>
      <c r="B6699" s="53" t="n">
        <v>110.62</v>
      </c>
    </row>
    <row r="6700" customFormat="false" ht="15.75" hidden="false" customHeight="false" outlineLevel="0" collapsed="false">
      <c r="A6700" s="20" t="s">
        <v>12998</v>
      </c>
      <c r="B6700" s="53" t="n">
        <v>146.24</v>
      </c>
    </row>
    <row r="6701" customFormat="false" ht="15.75" hidden="false" customHeight="false" outlineLevel="0" collapsed="false">
      <c r="A6701" s="20" t="s">
        <v>13000</v>
      </c>
      <c r="B6701" s="53" t="n">
        <v>144.69</v>
      </c>
    </row>
    <row r="6702" customFormat="false" ht="15.75" hidden="false" customHeight="false" outlineLevel="0" collapsed="false">
      <c r="A6702" s="20" t="s">
        <v>13001</v>
      </c>
      <c r="B6702" s="53" t="n">
        <v>214.03</v>
      </c>
    </row>
    <row r="6703" customFormat="false" ht="15.75" hidden="false" customHeight="false" outlineLevel="0" collapsed="false">
      <c r="A6703" s="20" t="s">
        <v>13003</v>
      </c>
      <c r="B6703" s="53" t="n">
        <v>212.41</v>
      </c>
    </row>
    <row r="6704" customFormat="false" ht="15.75" hidden="false" customHeight="false" outlineLevel="0" collapsed="false">
      <c r="A6704" s="20" t="s">
        <v>13004</v>
      </c>
      <c r="B6704" s="53" t="n">
        <v>281.65</v>
      </c>
    </row>
    <row r="6705" customFormat="false" ht="15.75" hidden="false" customHeight="false" outlineLevel="0" collapsed="false">
      <c r="A6705" s="20" t="s">
        <v>13006</v>
      </c>
      <c r="B6705" s="53" t="n">
        <v>279.99</v>
      </c>
    </row>
    <row r="6706" customFormat="false" ht="15.75" hidden="false" customHeight="false" outlineLevel="0" collapsed="false">
      <c r="A6706" s="20" t="s">
        <v>13007</v>
      </c>
      <c r="B6706" s="53" t="n">
        <v>32.28</v>
      </c>
    </row>
    <row r="6707" customFormat="false" ht="15.75" hidden="false" customHeight="false" outlineLevel="0" collapsed="false">
      <c r="A6707" s="20" t="s">
        <v>13014</v>
      </c>
      <c r="B6707" s="53" t="n">
        <v>31.44</v>
      </c>
    </row>
    <row r="6708" customFormat="false" ht="15.75" hidden="false" customHeight="false" outlineLevel="0" collapsed="false">
      <c r="A6708" s="20" t="s">
        <v>13015</v>
      </c>
      <c r="B6708" s="53" t="n">
        <v>44.38</v>
      </c>
    </row>
    <row r="6709" customFormat="false" ht="15.75" hidden="false" customHeight="false" outlineLevel="0" collapsed="false">
      <c r="A6709" s="20" t="s">
        <v>13019</v>
      </c>
      <c r="B6709" s="53" t="n">
        <v>43.09</v>
      </c>
    </row>
    <row r="6710" customFormat="false" ht="15.75" hidden="false" customHeight="false" outlineLevel="0" collapsed="false">
      <c r="A6710" s="20" t="s">
        <v>13020</v>
      </c>
      <c r="B6710" s="53" t="n">
        <v>33.29</v>
      </c>
    </row>
    <row r="6711" customFormat="false" ht="15.75" hidden="false" customHeight="false" outlineLevel="0" collapsed="false">
      <c r="A6711" s="20" t="s">
        <v>13022</v>
      </c>
      <c r="B6711" s="53" t="n">
        <v>32</v>
      </c>
    </row>
    <row r="6712" customFormat="false" ht="15.75" hidden="false" customHeight="false" outlineLevel="0" collapsed="false">
      <c r="A6712" s="20" t="s">
        <v>13023</v>
      </c>
      <c r="B6712" s="53" t="n">
        <v>37.3</v>
      </c>
    </row>
    <row r="6713" customFormat="false" ht="15.75" hidden="false" customHeight="false" outlineLevel="0" collapsed="false">
      <c r="A6713" s="20" t="s">
        <v>13028</v>
      </c>
      <c r="B6713" s="53" t="n">
        <v>36.01</v>
      </c>
    </row>
    <row r="6714" customFormat="false" ht="15.75" hidden="false" customHeight="false" outlineLevel="0" collapsed="false">
      <c r="A6714" s="20" t="s">
        <v>13029</v>
      </c>
      <c r="B6714" s="53" t="n">
        <v>53.66</v>
      </c>
    </row>
    <row r="6715" customFormat="false" ht="15.75" hidden="false" customHeight="false" outlineLevel="0" collapsed="false">
      <c r="A6715" s="20" t="s">
        <v>13034</v>
      </c>
      <c r="B6715" s="53" t="n">
        <v>51.07</v>
      </c>
    </row>
    <row r="6716" customFormat="false" ht="15.75" hidden="false" customHeight="false" outlineLevel="0" collapsed="false">
      <c r="A6716" s="20" t="s">
        <v>13035</v>
      </c>
      <c r="B6716" s="53" t="n">
        <v>67.05</v>
      </c>
    </row>
    <row r="6717" customFormat="false" ht="15.75" hidden="false" customHeight="false" outlineLevel="0" collapsed="false">
      <c r="A6717" s="20" t="s">
        <v>13037</v>
      </c>
      <c r="B6717" s="53" t="n">
        <v>64.47</v>
      </c>
    </row>
    <row r="6718" customFormat="false" ht="15.75" hidden="false" customHeight="false" outlineLevel="0" collapsed="false">
      <c r="A6718" s="20" t="s">
        <v>13038</v>
      </c>
      <c r="B6718" s="53" t="n">
        <v>50.33</v>
      </c>
    </row>
    <row r="6719" customFormat="false" ht="15.75" hidden="false" customHeight="false" outlineLevel="0" collapsed="false">
      <c r="A6719" s="20" t="s">
        <v>13040</v>
      </c>
      <c r="B6719" s="53" t="n">
        <v>49.04</v>
      </c>
    </row>
    <row r="6720" customFormat="false" ht="15.75" hidden="false" customHeight="false" outlineLevel="0" collapsed="false">
      <c r="A6720" s="20" t="s">
        <v>13041</v>
      </c>
      <c r="B6720" s="53" t="n">
        <v>75.41</v>
      </c>
    </row>
    <row r="6721" customFormat="false" ht="15.75" hidden="false" customHeight="false" outlineLevel="0" collapsed="false">
      <c r="A6721" s="20" t="s">
        <v>13046</v>
      </c>
      <c r="B6721" s="53" t="n">
        <v>72.82</v>
      </c>
    </row>
    <row r="6722" customFormat="false" ht="15.75" hidden="false" customHeight="false" outlineLevel="0" collapsed="false">
      <c r="A6722" s="20" t="s">
        <v>13047</v>
      </c>
      <c r="B6722" s="53" t="n">
        <v>69.38</v>
      </c>
    </row>
    <row r="6723" customFormat="false" ht="15.75" hidden="false" customHeight="false" outlineLevel="0" collapsed="false">
      <c r="A6723" s="20" t="s">
        <v>13051</v>
      </c>
      <c r="B6723" s="53" t="n">
        <v>65.94</v>
      </c>
    </row>
    <row r="6724" customFormat="false" ht="15.75" hidden="false" customHeight="false" outlineLevel="0" collapsed="false">
      <c r="A6724" s="20" t="s">
        <v>13052</v>
      </c>
      <c r="B6724" s="53" t="n">
        <v>49.29</v>
      </c>
    </row>
    <row r="6725" customFormat="false" ht="15.75" hidden="false" customHeight="false" outlineLevel="0" collapsed="false">
      <c r="A6725" s="20" t="s">
        <v>13057</v>
      </c>
      <c r="B6725" s="53" t="n">
        <v>47.89</v>
      </c>
    </row>
    <row r="6726" customFormat="false" ht="15.75" hidden="false" customHeight="false" outlineLevel="0" collapsed="false">
      <c r="A6726" s="20" t="s">
        <v>13058</v>
      </c>
      <c r="B6726" s="53" t="n">
        <v>63.43</v>
      </c>
    </row>
    <row r="6727" customFormat="false" ht="15.75" hidden="false" customHeight="false" outlineLevel="0" collapsed="false">
      <c r="A6727" s="20" t="s">
        <v>13063</v>
      </c>
      <c r="B6727" s="53" t="n">
        <v>60.1</v>
      </c>
    </row>
    <row r="6728" customFormat="false" ht="15.75" hidden="false" customHeight="false" outlineLevel="0" collapsed="false">
      <c r="A6728" s="20" t="s">
        <v>13064</v>
      </c>
      <c r="B6728" s="53" t="n">
        <v>36.18</v>
      </c>
    </row>
    <row r="6729" customFormat="false" ht="15.75" hidden="false" customHeight="false" outlineLevel="0" collapsed="false">
      <c r="A6729" s="20" t="s">
        <v>13068</v>
      </c>
      <c r="B6729" s="53" t="n">
        <v>35.85</v>
      </c>
    </row>
    <row r="6730" customFormat="false" ht="15.75" hidden="false" customHeight="false" outlineLevel="0" collapsed="false">
      <c r="A6730" s="20" t="s">
        <v>13069</v>
      </c>
      <c r="B6730" s="53" t="n">
        <v>180.48</v>
      </c>
    </row>
    <row r="6731" customFormat="false" ht="15.75" hidden="false" customHeight="false" outlineLevel="0" collapsed="false">
      <c r="A6731" s="20" t="s">
        <v>13074</v>
      </c>
      <c r="B6731" s="53" t="n">
        <v>166.64</v>
      </c>
    </row>
    <row r="6732" customFormat="false" ht="15.75" hidden="false" customHeight="false" outlineLevel="0" collapsed="false">
      <c r="A6732" s="20" t="s">
        <v>13075</v>
      </c>
      <c r="B6732" s="53" t="n">
        <v>639.38</v>
      </c>
    </row>
    <row r="6733" customFormat="false" ht="15.75" hidden="false" customHeight="false" outlineLevel="0" collapsed="false">
      <c r="A6733" s="20" t="s">
        <v>13080</v>
      </c>
      <c r="B6733" s="53" t="n">
        <v>639.38</v>
      </c>
    </row>
    <row r="6734" customFormat="false" ht="15.75" hidden="false" customHeight="false" outlineLevel="0" collapsed="false">
      <c r="A6734" s="20" t="s">
        <v>13081</v>
      </c>
      <c r="B6734" s="53" t="n">
        <v>751.23</v>
      </c>
    </row>
    <row r="6735" customFormat="false" ht="15.75" hidden="false" customHeight="false" outlineLevel="0" collapsed="false">
      <c r="A6735" s="20" t="s">
        <v>13083</v>
      </c>
      <c r="B6735" s="53" t="n">
        <v>751.23</v>
      </c>
    </row>
    <row r="6736" customFormat="false" ht="15.75" hidden="false" customHeight="false" outlineLevel="0" collapsed="false">
      <c r="A6736" s="20" t="s">
        <v>13084</v>
      </c>
      <c r="B6736" s="53" t="n">
        <v>832.02</v>
      </c>
    </row>
    <row r="6737" customFormat="false" ht="15.75" hidden="false" customHeight="false" outlineLevel="0" collapsed="false">
      <c r="A6737" s="20" t="s">
        <v>13087</v>
      </c>
      <c r="B6737" s="53" t="n">
        <v>832.02</v>
      </c>
    </row>
    <row r="6738" customFormat="false" ht="15.75" hidden="false" customHeight="false" outlineLevel="0" collapsed="false">
      <c r="A6738" s="20" t="s">
        <v>13088</v>
      </c>
      <c r="B6738" s="53" t="n">
        <v>925.03</v>
      </c>
    </row>
    <row r="6739" customFormat="false" ht="15.75" hidden="false" customHeight="false" outlineLevel="0" collapsed="false">
      <c r="A6739" s="20" t="s">
        <v>13090</v>
      </c>
      <c r="B6739" s="53" t="n">
        <v>925.03</v>
      </c>
    </row>
    <row r="6740" customFormat="false" ht="15.75" hidden="false" customHeight="false" outlineLevel="0" collapsed="false">
      <c r="A6740" s="20" t="s">
        <v>13091</v>
      </c>
      <c r="B6740" s="53" t="n">
        <v>1011.99</v>
      </c>
    </row>
    <row r="6741" customFormat="false" ht="15.75" hidden="false" customHeight="false" outlineLevel="0" collapsed="false">
      <c r="A6741" s="20" t="s">
        <v>13093</v>
      </c>
      <c r="B6741" s="53" t="n">
        <v>1011.99</v>
      </c>
    </row>
    <row r="6742" customFormat="false" ht="15.75" hidden="false" customHeight="false" outlineLevel="0" collapsed="false">
      <c r="A6742" s="20" t="s">
        <v>13094</v>
      </c>
      <c r="B6742" s="53" t="n">
        <v>1101.66</v>
      </c>
    </row>
    <row r="6743" customFormat="false" ht="15.75" hidden="false" customHeight="false" outlineLevel="0" collapsed="false">
      <c r="A6743" s="20" t="s">
        <v>13096</v>
      </c>
      <c r="B6743" s="53" t="n">
        <v>1101.66</v>
      </c>
    </row>
    <row r="6744" customFormat="false" ht="15.75" hidden="false" customHeight="false" outlineLevel="0" collapsed="false">
      <c r="A6744" s="20" t="s">
        <v>13097</v>
      </c>
      <c r="B6744" s="53" t="n">
        <v>1204.48</v>
      </c>
    </row>
    <row r="6745" customFormat="false" ht="15.75" hidden="false" customHeight="false" outlineLevel="0" collapsed="false">
      <c r="A6745" s="20" t="s">
        <v>13099</v>
      </c>
      <c r="B6745" s="53" t="n">
        <v>1204.48</v>
      </c>
    </row>
    <row r="6746" customFormat="false" ht="15.75" hidden="false" customHeight="false" outlineLevel="0" collapsed="false">
      <c r="A6746" s="20" t="s">
        <v>13100</v>
      </c>
      <c r="B6746" s="53" t="n">
        <v>1297.46</v>
      </c>
    </row>
    <row r="6747" customFormat="false" ht="15.75" hidden="false" customHeight="false" outlineLevel="0" collapsed="false">
      <c r="A6747" s="20" t="s">
        <v>13102</v>
      </c>
      <c r="B6747" s="53" t="n">
        <v>1297.46</v>
      </c>
    </row>
    <row r="6748" customFormat="false" ht="15.75" hidden="false" customHeight="false" outlineLevel="0" collapsed="false">
      <c r="A6748" s="20" t="s">
        <v>13103</v>
      </c>
      <c r="B6748" s="53" t="n">
        <v>1387.29</v>
      </c>
    </row>
    <row r="6749" customFormat="false" ht="15.75" hidden="false" customHeight="false" outlineLevel="0" collapsed="false">
      <c r="A6749" s="20" t="s">
        <v>13105</v>
      </c>
      <c r="B6749" s="53" t="n">
        <v>1387.29</v>
      </c>
    </row>
    <row r="6750" customFormat="false" ht="15.75" hidden="false" customHeight="false" outlineLevel="0" collapsed="false">
      <c r="A6750" s="20" t="s">
        <v>13106</v>
      </c>
      <c r="B6750" s="53" t="n">
        <v>1477.75</v>
      </c>
    </row>
    <row r="6751" customFormat="false" ht="15.75" hidden="false" customHeight="false" outlineLevel="0" collapsed="false">
      <c r="A6751" s="20" t="s">
        <v>13108</v>
      </c>
      <c r="B6751" s="53" t="n">
        <v>1477.75</v>
      </c>
    </row>
    <row r="6752" customFormat="false" ht="15.75" hidden="false" customHeight="false" outlineLevel="0" collapsed="false">
      <c r="A6752" s="20" t="s">
        <v>13109</v>
      </c>
      <c r="B6752" s="53" t="n">
        <v>822.36</v>
      </c>
    </row>
    <row r="6753" customFormat="false" ht="15.75" hidden="false" customHeight="false" outlineLevel="0" collapsed="false">
      <c r="A6753" s="20" t="s">
        <v>13111</v>
      </c>
      <c r="B6753" s="53" t="n">
        <v>822.36</v>
      </c>
    </row>
    <row r="6754" customFormat="false" ht="15.75" hidden="false" customHeight="false" outlineLevel="0" collapsed="false">
      <c r="A6754" s="20" t="s">
        <v>13112</v>
      </c>
      <c r="B6754" s="53" t="n">
        <v>906.48</v>
      </c>
    </row>
    <row r="6755" customFormat="false" ht="15.75" hidden="false" customHeight="false" outlineLevel="0" collapsed="false">
      <c r="A6755" s="20" t="s">
        <v>13114</v>
      </c>
      <c r="B6755" s="53" t="n">
        <v>906.48</v>
      </c>
    </row>
    <row r="6756" customFormat="false" ht="15.75" hidden="false" customHeight="false" outlineLevel="0" collapsed="false">
      <c r="A6756" s="20" t="s">
        <v>13115</v>
      </c>
      <c r="B6756" s="53" t="n">
        <v>1002.33</v>
      </c>
    </row>
    <row r="6757" customFormat="false" ht="15.75" hidden="false" customHeight="false" outlineLevel="0" collapsed="false">
      <c r="A6757" s="20" t="s">
        <v>13117</v>
      </c>
      <c r="B6757" s="53" t="n">
        <v>1002.33</v>
      </c>
    </row>
    <row r="6758" customFormat="false" ht="15.75" hidden="false" customHeight="false" outlineLevel="0" collapsed="false">
      <c r="A6758" s="20" t="s">
        <v>13118</v>
      </c>
      <c r="B6758" s="53" t="n">
        <v>1092.78</v>
      </c>
    </row>
    <row r="6759" customFormat="false" ht="15.75" hidden="false" customHeight="false" outlineLevel="0" collapsed="false">
      <c r="A6759" s="20" t="s">
        <v>13120</v>
      </c>
      <c r="B6759" s="53" t="n">
        <v>1092.78</v>
      </c>
    </row>
    <row r="6760" customFormat="false" ht="15.75" hidden="false" customHeight="false" outlineLevel="0" collapsed="false">
      <c r="A6760" s="20" t="s">
        <v>13121</v>
      </c>
      <c r="B6760" s="53" t="n">
        <v>1179.45</v>
      </c>
    </row>
    <row r="6761" customFormat="false" ht="15.75" hidden="false" customHeight="false" outlineLevel="0" collapsed="false">
      <c r="A6761" s="20" t="s">
        <v>13123</v>
      </c>
      <c r="B6761" s="53" t="n">
        <v>1179.45</v>
      </c>
    </row>
    <row r="6762" customFormat="false" ht="15.75" hidden="false" customHeight="false" outlineLevel="0" collapsed="false">
      <c r="A6762" s="20" t="s">
        <v>13124</v>
      </c>
      <c r="B6762" s="53" t="n">
        <v>1281.62</v>
      </c>
    </row>
    <row r="6763" customFormat="false" ht="15.75" hidden="false" customHeight="false" outlineLevel="0" collapsed="false">
      <c r="A6763" s="20" t="s">
        <v>13126</v>
      </c>
      <c r="B6763" s="53" t="n">
        <v>1281.62</v>
      </c>
    </row>
    <row r="6764" customFormat="false" ht="15.75" hidden="false" customHeight="false" outlineLevel="0" collapsed="false">
      <c r="A6764" s="20" t="s">
        <v>13127</v>
      </c>
      <c r="B6764" s="53" t="n">
        <v>1380.96</v>
      </c>
    </row>
    <row r="6765" customFormat="false" ht="15.75" hidden="false" customHeight="false" outlineLevel="0" collapsed="false">
      <c r="A6765" s="20" t="s">
        <v>13129</v>
      </c>
      <c r="B6765" s="53" t="n">
        <v>1380.96</v>
      </c>
    </row>
    <row r="6766" customFormat="false" ht="15.75" hidden="false" customHeight="false" outlineLevel="0" collapsed="false">
      <c r="A6766" s="20" t="s">
        <v>13130</v>
      </c>
      <c r="B6766" s="53" t="n">
        <v>1477.75</v>
      </c>
    </row>
    <row r="6767" customFormat="false" ht="15.75" hidden="false" customHeight="false" outlineLevel="0" collapsed="false">
      <c r="A6767" s="20" t="s">
        <v>13132</v>
      </c>
      <c r="B6767" s="53" t="n">
        <v>1477.75</v>
      </c>
    </row>
    <row r="6768" customFormat="false" ht="15.75" hidden="false" customHeight="false" outlineLevel="0" collapsed="false">
      <c r="A6768" s="20" t="s">
        <v>13133</v>
      </c>
      <c r="B6768" s="53" t="n">
        <v>1567.34</v>
      </c>
    </row>
    <row r="6769" customFormat="false" ht="15.75" hidden="false" customHeight="false" outlineLevel="0" collapsed="false">
      <c r="A6769" s="20" t="s">
        <v>13135</v>
      </c>
      <c r="B6769" s="53" t="n">
        <v>1567.34</v>
      </c>
    </row>
    <row r="6770" customFormat="false" ht="15.75" hidden="false" customHeight="false" outlineLevel="0" collapsed="false">
      <c r="A6770" s="20" t="s">
        <v>13136</v>
      </c>
      <c r="B6770" s="53" t="n">
        <v>1669.76</v>
      </c>
    </row>
    <row r="6771" customFormat="false" ht="15.75" hidden="false" customHeight="false" outlineLevel="0" collapsed="false">
      <c r="A6771" s="20" t="s">
        <v>13138</v>
      </c>
      <c r="B6771" s="53" t="n">
        <v>1669.76</v>
      </c>
    </row>
    <row r="6772" customFormat="false" ht="15.75" hidden="false" customHeight="false" outlineLevel="0" collapsed="false">
      <c r="A6772" s="20" t="s">
        <v>13139</v>
      </c>
      <c r="B6772" s="53" t="n">
        <v>61.26</v>
      </c>
    </row>
    <row r="6773" customFormat="false" ht="15.75" hidden="false" customHeight="false" outlineLevel="0" collapsed="false">
      <c r="A6773" s="20" t="s">
        <v>13143</v>
      </c>
      <c r="B6773" s="53" t="n">
        <v>61.26</v>
      </c>
    </row>
    <row r="6774" customFormat="false" ht="15.75" hidden="false" customHeight="false" outlineLevel="0" collapsed="false">
      <c r="A6774" s="20" t="s">
        <v>13144</v>
      </c>
      <c r="B6774" s="53" t="n">
        <v>1525.09</v>
      </c>
    </row>
    <row r="6775" customFormat="false" ht="15.75" hidden="false" customHeight="false" outlineLevel="0" collapsed="false">
      <c r="A6775" s="20" t="s">
        <v>13151</v>
      </c>
      <c r="B6775" s="53" t="n">
        <v>1401.02</v>
      </c>
    </row>
    <row r="6776" customFormat="false" ht="15.75" hidden="false" customHeight="false" outlineLevel="0" collapsed="false">
      <c r="A6776" s="20" t="s">
        <v>13152</v>
      </c>
      <c r="B6776" s="53" t="n">
        <v>1722.71</v>
      </c>
    </row>
    <row r="6777" customFormat="false" ht="15.75" hidden="false" customHeight="false" outlineLevel="0" collapsed="false">
      <c r="A6777" s="20" t="s">
        <v>13154</v>
      </c>
      <c r="B6777" s="53" t="n">
        <v>1585.61</v>
      </c>
    </row>
    <row r="6778" customFormat="false" ht="15.75" hidden="false" customHeight="false" outlineLevel="0" collapsed="false">
      <c r="A6778" s="20" t="s">
        <v>13155</v>
      </c>
      <c r="B6778" s="53" t="n">
        <v>2075.85</v>
      </c>
    </row>
    <row r="6779" customFormat="false" ht="15.75" hidden="false" customHeight="false" outlineLevel="0" collapsed="false">
      <c r="A6779" s="20" t="s">
        <v>13157</v>
      </c>
      <c r="B6779" s="53" t="n">
        <v>1912.96</v>
      </c>
    </row>
    <row r="6780" customFormat="false" ht="15.75" hidden="false" customHeight="false" outlineLevel="0" collapsed="false">
      <c r="A6780" s="20" t="s">
        <v>13158</v>
      </c>
      <c r="B6780" s="53" t="n">
        <v>1781.02</v>
      </c>
    </row>
    <row r="6781" customFormat="false" ht="15.75" hidden="false" customHeight="false" outlineLevel="0" collapsed="false">
      <c r="A6781" s="20" t="s">
        <v>13164</v>
      </c>
      <c r="B6781" s="53" t="n">
        <v>1651.82</v>
      </c>
    </row>
    <row r="6782" customFormat="false" ht="15.75" hidden="false" customHeight="false" outlineLevel="0" collapsed="false">
      <c r="A6782" s="20" t="s">
        <v>13165</v>
      </c>
      <c r="B6782" s="53" t="n">
        <v>2137.2</v>
      </c>
    </row>
    <row r="6783" customFormat="false" ht="15.75" hidden="false" customHeight="false" outlineLevel="0" collapsed="false">
      <c r="A6783" s="20" t="s">
        <v>13167</v>
      </c>
      <c r="B6783" s="53" t="n">
        <v>1982.17</v>
      </c>
    </row>
    <row r="6784" customFormat="false" ht="15.75" hidden="false" customHeight="false" outlineLevel="0" collapsed="false">
      <c r="A6784" s="20" t="s">
        <v>13168</v>
      </c>
      <c r="B6784" s="53" t="n">
        <v>2671.53</v>
      </c>
    </row>
    <row r="6785" customFormat="false" ht="15.75" hidden="false" customHeight="false" outlineLevel="0" collapsed="false">
      <c r="A6785" s="20" t="s">
        <v>13170</v>
      </c>
      <c r="B6785" s="53" t="n">
        <v>2477.74</v>
      </c>
    </row>
    <row r="6786" customFormat="false" ht="15.75" hidden="false" customHeight="false" outlineLevel="0" collapsed="false">
      <c r="A6786" s="20" t="s">
        <v>13171</v>
      </c>
      <c r="B6786" s="53" t="n">
        <v>3562.04</v>
      </c>
    </row>
    <row r="6787" customFormat="false" ht="15.75" hidden="false" customHeight="false" outlineLevel="0" collapsed="false">
      <c r="A6787" s="20" t="s">
        <v>13173</v>
      </c>
      <c r="B6787" s="53" t="n">
        <v>3303.65</v>
      </c>
    </row>
    <row r="6788" customFormat="false" ht="15.75" hidden="false" customHeight="false" outlineLevel="0" collapsed="false">
      <c r="A6788" s="20" t="s">
        <v>13174</v>
      </c>
      <c r="B6788" s="53" t="n">
        <v>4452.55</v>
      </c>
    </row>
    <row r="6789" customFormat="false" ht="15.75" hidden="false" customHeight="false" outlineLevel="0" collapsed="false">
      <c r="A6789" s="20" t="s">
        <v>13176</v>
      </c>
      <c r="B6789" s="53" t="n">
        <v>4129.57</v>
      </c>
    </row>
    <row r="6790" customFormat="false" ht="15.75" hidden="false" customHeight="false" outlineLevel="0" collapsed="false">
      <c r="A6790" s="20" t="s">
        <v>13177</v>
      </c>
      <c r="B6790" s="53" t="n">
        <v>1289.5</v>
      </c>
    </row>
    <row r="6791" customFormat="false" ht="15.75" hidden="false" customHeight="false" outlineLevel="0" collapsed="false">
      <c r="A6791" s="20" t="s">
        <v>13181</v>
      </c>
      <c r="B6791" s="53" t="n">
        <v>1149.49</v>
      </c>
    </row>
    <row r="6792" customFormat="false" ht="15.75" hidden="false" customHeight="false" outlineLevel="0" collapsed="false">
      <c r="A6792" s="20" t="s">
        <v>13182</v>
      </c>
      <c r="B6792" s="53" t="n">
        <v>351.77</v>
      </c>
    </row>
    <row r="6793" customFormat="false" ht="15.75" hidden="false" customHeight="false" outlineLevel="0" collapsed="false">
      <c r="A6793" s="20" t="s">
        <v>13186</v>
      </c>
      <c r="B6793" s="53" t="n">
        <v>315.13</v>
      </c>
    </row>
    <row r="6794" customFormat="false" ht="15.75" hidden="false" customHeight="false" outlineLevel="0" collapsed="false">
      <c r="A6794" s="20" t="s">
        <v>13187</v>
      </c>
      <c r="B6794" s="53" t="n">
        <v>156.21</v>
      </c>
    </row>
    <row r="6795" customFormat="false" ht="15.75" hidden="false" customHeight="false" outlineLevel="0" collapsed="false">
      <c r="A6795" s="20" t="s">
        <v>13194</v>
      </c>
      <c r="B6795" s="53" t="n">
        <v>156.21</v>
      </c>
    </row>
    <row r="6796" customFormat="false" ht="15.75" hidden="false" customHeight="false" outlineLevel="0" collapsed="false">
      <c r="A6796" s="20" t="s">
        <v>13195</v>
      </c>
      <c r="B6796" s="53" t="n">
        <v>220.34</v>
      </c>
    </row>
    <row r="6797" customFormat="false" ht="15.75" hidden="false" customHeight="false" outlineLevel="0" collapsed="false">
      <c r="A6797" s="20" t="s">
        <v>13197</v>
      </c>
      <c r="B6797" s="53" t="n">
        <v>220.34</v>
      </c>
    </row>
    <row r="6798" customFormat="false" ht="15.75" hidden="false" customHeight="false" outlineLevel="0" collapsed="false">
      <c r="A6798" s="20" t="s">
        <v>13198</v>
      </c>
      <c r="B6798" s="53" t="n">
        <v>304.48</v>
      </c>
    </row>
    <row r="6799" customFormat="false" ht="15.75" hidden="false" customHeight="false" outlineLevel="0" collapsed="false">
      <c r="A6799" s="20" t="s">
        <v>13200</v>
      </c>
      <c r="B6799" s="53" t="n">
        <v>304.48</v>
      </c>
    </row>
    <row r="6800" customFormat="false" ht="15.75" hidden="false" customHeight="false" outlineLevel="0" collapsed="false">
      <c r="A6800" s="20" t="s">
        <v>13201</v>
      </c>
      <c r="B6800" s="53" t="n">
        <v>361.32</v>
      </c>
    </row>
    <row r="6801" customFormat="false" ht="15.75" hidden="false" customHeight="false" outlineLevel="0" collapsed="false">
      <c r="A6801" s="20" t="s">
        <v>13206</v>
      </c>
      <c r="B6801" s="53" t="n">
        <v>361.32</v>
      </c>
    </row>
    <row r="6802" customFormat="false" ht="15.75" hidden="false" customHeight="false" outlineLevel="0" collapsed="false">
      <c r="A6802" s="20" t="s">
        <v>13207</v>
      </c>
      <c r="B6802" s="53" t="n">
        <v>362.98</v>
      </c>
    </row>
    <row r="6803" customFormat="false" ht="15.75" hidden="false" customHeight="false" outlineLevel="0" collapsed="false">
      <c r="A6803" s="20" t="s">
        <v>13210</v>
      </c>
      <c r="B6803" s="53" t="n">
        <v>362.98</v>
      </c>
    </row>
    <row r="6804" customFormat="false" ht="15.75" hidden="false" customHeight="false" outlineLevel="0" collapsed="false">
      <c r="A6804" s="20" t="s">
        <v>13211</v>
      </c>
      <c r="B6804" s="53" t="n">
        <v>431.48</v>
      </c>
    </row>
    <row r="6805" customFormat="false" ht="15.75" hidden="false" customHeight="false" outlineLevel="0" collapsed="false">
      <c r="A6805" s="20" t="s">
        <v>13213</v>
      </c>
      <c r="B6805" s="53" t="n">
        <v>431.48</v>
      </c>
    </row>
    <row r="6806" customFormat="false" ht="15.75" hidden="false" customHeight="false" outlineLevel="0" collapsed="false">
      <c r="A6806" s="20" t="s">
        <v>13214</v>
      </c>
      <c r="B6806" s="53" t="n">
        <v>525.18</v>
      </c>
    </row>
    <row r="6807" customFormat="false" ht="15.75" hidden="false" customHeight="false" outlineLevel="0" collapsed="false">
      <c r="A6807" s="20" t="s">
        <v>13216</v>
      </c>
      <c r="B6807" s="53" t="n">
        <v>525.18</v>
      </c>
    </row>
    <row r="6808" customFormat="false" ht="15.75" hidden="false" customHeight="false" outlineLevel="0" collapsed="false">
      <c r="A6808" s="20" t="s">
        <v>13217</v>
      </c>
      <c r="B6808" s="53" t="n">
        <v>644.06</v>
      </c>
    </row>
    <row r="6809" customFormat="false" ht="15.75" hidden="false" customHeight="false" outlineLevel="0" collapsed="false">
      <c r="A6809" s="20" t="s">
        <v>13219</v>
      </c>
      <c r="B6809" s="53" t="n">
        <v>644.06</v>
      </c>
    </row>
    <row r="6810" customFormat="false" ht="15.75" hidden="false" customHeight="false" outlineLevel="0" collapsed="false">
      <c r="A6810" s="20" t="s">
        <v>13220</v>
      </c>
      <c r="B6810" s="53" t="n">
        <v>760.12</v>
      </c>
    </row>
    <row r="6811" customFormat="false" ht="15.75" hidden="false" customHeight="false" outlineLevel="0" collapsed="false">
      <c r="A6811" s="20" t="s">
        <v>13222</v>
      </c>
      <c r="B6811" s="53" t="n">
        <v>760.12</v>
      </c>
    </row>
    <row r="6812" customFormat="false" ht="15.75" hidden="false" customHeight="false" outlineLevel="0" collapsed="false">
      <c r="A6812" s="20" t="s">
        <v>13223</v>
      </c>
      <c r="B6812" s="53" t="n">
        <v>992.41</v>
      </c>
    </row>
    <row r="6813" customFormat="false" ht="15.75" hidden="false" customHeight="false" outlineLevel="0" collapsed="false">
      <c r="A6813" s="20" t="s">
        <v>13225</v>
      </c>
      <c r="B6813" s="53" t="n">
        <v>992.41</v>
      </c>
    </row>
    <row r="6814" customFormat="false" ht="15.75" hidden="false" customHeight="false" outlineLevel="0" collapsed="false">
      <c r="A6814" s="20" t="s">
        <v>13226</v>
      </c>
      <c r="B6814" s="53" t="n">
        <v>1037.81</v>
      </c>
    </row>
    <row r="6815" customFormat="false" ht="15.75" hidden="false" customHeight="false" outlineLevel="0" collapsed="false">
      <c r="A6815" s="20" t="s">
        <v>13228</v>
      </c>
      <c r="B6815" s="53" t="n">
        <v>1037.81</v>
      </c>
    </row>
    <row r="6816" customFormat="false" ht="15.75" hidden="false" customHeight="false" outlineLevel="0" collapsed="false">
      <c r="A6816" s="20" t="s">
        <v>13229</v>
      </c>
      <c r="B6816" s="53" t="n">
        <v>1214.65</v>
      </c>
    </row>
    <row r="6817" customFormat="false" ht="15.75" hidden="false" customHeight="false" outlineLevel="0" collapsed="false">
      <c r="A6817" s="20" t="s">
        <v>13235</v>
      </c>
      <c r="B6817" s="53" t="n">
        <v>1214.65</v>
      </c>
    </row>
    <row r="6818" customFormat="false" ht="15.75" hidden="false" customHeight="false" outlineLevel="0" collapsed="false">
      <c r="A6818" s="20" t="s">
        <v>13236</v>
      </c>
      <c r="B6818" s="53" t="n">
        <v>1335.2</v>
      </c>
    </row>
    <row r="6819" customFormat="false" ht="15.75" hidden="false" customHeight="false" outlineLevel="0" collapsed="false">
      <c r="A6819" s="20" t="s">
        <v>13238</v>
      </c>
      <c r="B6819" s="53" t="n">
        <v>1335.2</v>
      </c>
    </row>
    <row r="6820" customFormat="false" ht="15.75" hidden="false" customHeight="false" outlineLevel="0" collapsed="false">
      <c r="A6820" s="20" t="s">
        <v>13239</v>
      </c>
      <c r="B6820" s="53" t="n">
        <v>1731.68</v>
      </c>
    </row>
    <row r="6821" customFormat="false" ht="15.75" hidden="false" customHeight="false" outlineLevel="0" collapsed="false">
      <c r="A6821" s="20" t="s">
        <v>13241</v>
      </c>
      <c r="B6821" s="53" t="n">
        <v>1731.68</v>
      </c>
    </row>
    <row r="6822" customFormat="false" ht="15.75" hidden="false" customHeight="false" outlineLevel="0" collapsed="false">
      <c r="A6822" s="20" t="s">
        <v>13242</v>
      </c>
      <c r="B6822" s="53" t="n">
        <v>2439.75</v>
      </c>
    </row>
    <row r="6823" customFormat="false" ht="15.75" hidden="false" customHeight="false" outlineLevel="0" collapsed="false">
      <c r="A6823" s="20" t="s">
        <v>13244</v>
      </c>
      <c r="B6823" s="53" t="n">
        <v>2439.75</v>
      </c>
    </row>
    <row r="6824" customFormat="false" ht="15.75" hidden="false" customHeight="false" outlineLevel="0" collapsed="false">
      <c r="A6824" s="20" t="s">
        <v>13245</v>
      </c>
      <c r="B6824" s="53" t="n">
        <v>2921.45</v>
      </c>
    </row>
    <row r="6825" customFormat="false" ht="15.75" hidden="false" customHeight="false" outlineLevel="0" collapsed="false">
      <c r="A6825" s="20" t="s">
        <v>13247</v>
      </c>
      <c r="B6825" s="53" t="n">
        <v>2921.45</v>
      </c>
    </row>
    <row r="6826" customFormat="false" ht="15.75" hidden="false" customHeight="false" outlineLevel="0" collapsed="false">
      <c r="A6826" s="20" t="s">
        <v>13248</v>
      </c>
      <c r="B6826" s="53" t="n">
        <v>3419.57</v>
      </c>
    </row>
    <row r="6827" customFormat="false" ht="15.75" hidden="false" customHeight="false" outlineLevel="0" collapsed="false">
      <c r="A6827" s="20" t="s">
        <v>13250</v>
      </c>
      <c r="B6827" s="53" t="n">
        <v>3419.57</v>
      </c>
    </row>
    <row r="6828" customFormat="false" ht="15.75" hidden="false" customHeight="false" outlineLevel="0" collapsed="false">
      <c r="A6828" s="20" t="s">
        <v>13251</v>
      </c>
      <c r="B6828" s="53" t="n">
        <v>3989.11</v>
      </c>
    </row>
    <row r="6829" customFormat="false" ht="15.75" hidden="false" customHeight="false" outlineLevel="0" collapsed="false">
      <c r="A6829" s="20" t="s">
        <v>13253</v>
      </c>
      <c r="B6829" s="53" t="n">
        <v>3989.11</v>
      </c>
    </row>
    <row r="6830" customFormat="false" ht="15.75" hidden="false" customHeight="false" outlineLevel="0" collapsed="false">
      <c r="A6830" s="20" t="s">
        <v>13254</v>
      </c>
      <c r="B6830" s="53" t="n">
        <v>5228.93</v>
      </c>
    </row>
    <row r="6831" customFormat="false" ht="15.75" hidden="false" customHeight="false" outlineLevel="0" collapsed="false">
      <c r="A6831" s="20" t="s">
        <v>13256</v>
      </c>
      <c r="B6831" s="53" t="n">
        <v>5228.93</v>
      </c>
    </row>
    <row r="6832" customFormat="false" ht="15.75" hidden="false" customHeight="false" outlineLevel="0" collapsed="false">
      <c r="A6832" s="20" t="s">
        <v>13257</v>
      </c>
      <c r="B6832" s="53" t="n">
        <v>402.26</v>
      </c>
    </row>
    <row r="6833" customFormat="false" ht="15.75" hidden="false" customHeight="false" outlineLevel="0" collapsed="false">
      <c r="A6833" s="20" t="s">
        <v>13260</v>
      </c>
      <c r="B6833" s="53" t="n">
        <v>402.26</v>
      </c>
    </row>
    <row r="6834" customFormat="false" ht="15.75" hidden="false" customHeight="false" outlineLevel="0" collapsed="false">
      <c r="A6834" s="20" t="s">
        <v>13261</v>
      </c>
      <c r="B6834" s="53" t="n">
        <v>480.89</v>
      </c>
    </row>
    <row r="6835" customFormat="false" ht="15.75" hidden="false" customHeight="false" outlineLevel="0" collapsed="false">
      <c r="A6835" s="20" t="s">
        <v>13262</v>
      </c>
      <c r="B6835" s="53" t="n">
        <v>480.89</v>
      </c>
    </row>
    <row r="6836" customFormat="false" ht="15.75" hidden="false" customHeight="false" outlineLevel="0" collapsed="false">
      <c r="A6836" s="20" t="s">
        <v>13263</v>
      </c>
      <c r="B6836" s="53" t="n">
        <v>588.08</v>
      </c>
    </row>
    <row r="6837" customFormat="false" ht="15.75" hidden="false" customHeight="false" outlineLevel="0" collapsed="false">
      <c r="A6837" s="20" t="s">
        <v>13264</v>
      </c>
      <c r="B6837" s="53" t="n">
        <v>588.08</v>
      </c>
    </row>
    <row r="6838" customFormat="false" ht="15.75" hidden="false" customHeight="false" outlineLevel="0" collapsed="false">
      <c r="A6838" s="20" t="s">
        <v>13265</v>
      </c>
      <c r="B6838" s="53" t="n">
        <v>670.88</v>
      </c>
    </row>
    <row r="6839" customFormat="false" ht="15.75" hidden="false" customHeight="false" outlineLevel="0" collapsed="false">
      <c r="A6839" s="20" t="s">
        <v>13266</v>
      </c>
      <c r="B6839" s="53" t="n">
        <v>670.88</v>
      </c>
    </row>
    <row r="6840" customFormat="false" ht="15.75" hidden="false" customHeight="false" outlineLevel="0" collapsed="false">
      <c r="A6840" s="20" t="s">
        <v>13267</v>
      </c>
      <c r="B6840" s="53" t="n">
        <v>885.15</v>
      </c>
    </row>
    <row r="6841" customFormat="false" ht="15.75" hidden="false" customHeight="false" outlineLevel="0" collapsed="false">
      <c r="A6841" s="20" t="s">
        <v>13268</v>
      </c>
      <c r="B6841" s="53" t="n">
        <v>885.15</v>
      </c>
    </row>
    <row r="6842" customFormat="false" ht="15.75" hidden="false" customHeight="false" outlineLevel="0" collapsed="false">
      <c r="A6842" s="20" t="s">
        <v>13269</v>
      </c>
      <c r="B6842" s="53" t="n">
        <v>944.49</v>
      </c>
    </row>
    <row r="6843" customFormat="false" ht="15.75" hidden="false" customHeight="false" outlineLevel="0" collapsed="false">
      <c r="A6843" s="20" t="s">
        <v>13270</v>
      </c>
      <c r="B6843" s="53" t="n">
        <v>944.49</v>
      </c>
    </row>
    <row r="6844" customFormat="false" ht="15.75" hidden="false" customHeight="false" outlineLevel="0" collapsed="false">
      <c r="A6844" s="20" t="s">
        <v>13271</v>
      </c>
      <c r="B6844" s="53" t="n">
        <v>1105.82</v>
      </c>
    </row>
    <row r="6845" customFormat="false" ht="15.75" hidden="false" customHeight="false" outlineLevel="0" collapsed="false">
      <c r="A6845" s="20" t="s">
        <v>13274</v>
      </c>
      <c r="B6845" s="53" t="n">
        <v>1105.82</v>
      </c>
    </row>
    <row r="6846" customFormat="false" ht="15.75" hidden="false" customHeight="false" outlineLevel="0" collapsed="false">
      <c r="A6846" s="20" t="s">
        <v>13275</v>
      </c>
      <c r="B6846" s="53" t="n">
        <v>1177.68</v>
      </c>
    </row>
    <row r="6847" customFormat="false" ht="15.75" hidden="false" customHeight="false" outlineLevel="0" collapsed="false">
      <c r="A6847" s="20" t="s">
        <v>13276</v>
      </c>
      <c r="B6847" s="53" t="n">
        <v>1177.68</v>
      </c>
    </row>
    <row r="6848" customFormat="false" ht="15.75" hidden="false" customHeight="false" outlineLevel="0" collapsed="false">
      <c r="A6848" s="20" t="s">
        <v>13277</v>
      </c>
      <c r="B6848" s="53" t="n">
        <v>1522.68</v>
      </c>
    </row>
    <row r="6849" customFormat="false" ht="15.75" hidden="false" customHeight="false" outlineLevel="0" collapsed="false">
      <c r="A6849" s="20" t="s">
        <v>13278</v>
      </c>
      <c r="B6849" s="53" t="n">
        <v>1522.68</v>
      </c>
    </row>
    <row r="6850" customFormat="false" ht="15.75" hidden="false" customHeight="false" outlineLevel="0" collapsed="false">
      <c r="A6850" s="20" t="s">
        <v>13279</v>
      </c>
      <c r="B6850" s="53" t="n">
        <v>2164.9</v>
      </c>
    </row>
    <row r="6851" customFormat="false" ht="15.75" hidden="false" customHeight="false" outlineLevel="0" collapsed="false">
      <c r="A6851" s="20" t="s">
        <v>13281</v>
      </c>
      <c r="B6851" s="53" t="n">
        <v>2164.9</v>
      </c>
    </row>
    <row r="6852" customFormat="false" ht="15.75" hidden="false" customHeight="false" outlineLevel="0" collapsed="false">
      <c r="A6852" s="20" t="s">
        <v>13282</v>
      </c>
      <c r="B6852" s="53" t="n">
        <v>2512.87</v>
      </c>
    </row>
    <row r="6853" customFormat="false" ht="15.75" hidden="false" customHeight="false" outlineLevel="0" collapsed="false">
      <c r="A6853" s="20" t="s">
        <v>13283</v>
      </c>
      <c r="B6853" s="53" t="n">
        <v>2512.87</v>
      </c>
    </row>
    <row r="6854" customFormat="false" ht="15.75" hidden="false" customHeight="false" outlineLevel="0" collapsed="false">
      <c r="A6854" s="20" t="s">
        <v>13284</v>
      </c>
      <c r="B6854" s="53" t="n">
        <v>2902.92</v>
      </c>
    </row>
    <row r="6855" customFormat="false" ht="15.75" hidden="false" customHeight="false" outlineLevel="0" collapsed="false">
      <c r="A6855" s="20" t="s">
        <v>13285</v>
      </c>
      <c r="B6855" s="53" t="n">
        <v>2902.92</v>
      </c>
    </row>
    <row r="6856" customFormat="false" ht="15.75" hidden="false" customHeight="false" outlineLevel="0" collapsed="false">
      <c r="A6856" s="20" t="s">
        <v>13286</v>
      </c>
      <c r="B6856" s="53" t="n">
        <v>3412.68</v>
      </c>
    </row>
    <row r="6857" customFormat="false" ht="15.75" hidden="false" customHeight="false" outlineLevel="0" collapsed="false">
      <c r="A6857" s="20" t="s">
        <v>13287</v>
      </c>
      <c r="B6857" s="53" t="n">
        <v>3412.68</v>
      </c>
    </row>
    <row r="6858" customFormat="false" ht="15.75" hidden="false" customHeight="false" outlineLevel="0" collapsed="false">
      <c r="A6858" s="20" t="s">
        <v>13288</v>
      </c>
      <c r="B6858" s="53" t="n">
        <v>4541</v>
      </c>
    </row>
    <row r="6859" customFormat="false" ht="15.75" hidden="false" customHeight="false" outlineLevel="0" collapsed="false">
      <c r="A6859" s="20" t="s">
        <v>13289</v>
      </c>
      <c r="B6859" s="53" t="n">
        <v>4541</v>
      </c>
    </row>
    <row r="6860" customFormat="false" ht="15.75" hidden="false" customHeight="false" outlineLevel="0" collapsed="false">
      <c r="A6860" s="20" t="s">
        <v>13290</v>
      </c>
      <c r="B6860" s="53" t="n">
        <v>399.04</v>
      </c>
    </row>
    <row r="6861" customFormat="false" ht="15.75" hidden="false" customHeight="false" outlineLevel="0" collapsed="false">
      <c r="A6861" s="20" t="s">
        <v>13297</v>
      </c>
      <c r="B6861" s="53" t="n">
        <v>399.04</v>
      </c>
    </row>
    <row r="6862" customFormat="false" ht="15.75" hidden="false" customHeight="false" outlineLevel="0" collapsed="false">
      <c r="A6862" s="20" t="s">
        <v>13298</v>
      </c>
      <c r="B6862" s="53" t="n">
        <v>399.17</v>
      </c>
    </row>
    <row r="6863" customFormat="false" ht="15.75" hidden="false" customHeight="false" outlineLevel="0" collapsed="false">
      <c r="A6863" s="20" t="s">
        <v>13304</v>
      </c>
      <c r="B6863" s="53" t="n">
        <v>399.17</v>
      </c>
    </row>
    <row r="6864" customFormat="false" ht="15.75" hidden="false" customHeight="false" outlineLevel="0" collapsed="false">
      <c r="A6864" s="20" t="s">
        <v>13305</v>
      </c>
      <c r="B6864" s="53" t="n">
        <v>460.76</v>
      </c>
    </row>
    <row r="6865" customFormat="false" ht="15.75" hidden="false" customHeight="false" outlineLevel="0" collapsed="false">
      <c r="A6865" s="20" t="s">
        <v>13307</v>
      </c>
      <c r="B6865" s="53" t="n">
        <v>460.76</v>
      </c>
    </row>
    <row r="6866" customFormat="false" ht="15.75" hidden="false" customHeight="false" outlineLevel="0" collapsed="false">
      <c r="A6866" s="20" t="s">
        <v>13308</v>
      </c>
      <c r="B6866" s="53" t="n">
        <v>538.91</v>
      </c>
    </row>
    <row r="6867" customFormat="false" ht="15.75" hidden="false" customHeight="false" outlineLevel="0" collapsed="false">
      <c r="A6867" s="20" t="s">
        <v>13310</v>
      </c>
      <c r="B6867" s="53" t="n">
        <v>538.91</v>
      </c>
    </row>
    <row r="6868" customFormat="false" ht="15.75" hidden="false" customHeight="false" outlineLevel="0" collapsed="false">
      <c r="A6868" s="20" t="s">
        <v>13311</v>
      </c>
      <c r="B6868" s="53" t="n">
        <v>668.78</v>
      </c>
    </row>
    <row r="6869" customFormat="false" ht="15.75" hidden="false" customHeight="false" outlineLevel="0" collapsed="false">
      <c r="A6869" s="20" t="s">
        <v>13313</v>
      </c>
      <c r="B6869" s="53" t="n">
        <v>668.78</v>
      </c>
    </row>
    <row r="6870" customFormat="false" ht="15.75" hidden="false" customHeight="false" outlineLevel="0" collapsed="false">
      <c r="A6870" s="20" t="s">
        <v>13314</v>
      </c>
      <c r="B6870" s="53" t="n">
        <v>754.99</v>
      </c>
    </row>
    <row r="6871" customFormat="false" ht="15.75" hidden="false" customHeight="false" outlineLevel="0" collapsed="false">
      <c r="A6871" s="20" t="s">
        <v>13316</v>
      </c>
      <c r="B6871" s="53" t="n">
        <v>754.99</v>
      </c>
    </row>
    <row r="6872" customFormat="false" ht="15.75" hidden="false" customHeight="false" outlineLevel="0" collapsed="false">
      <c r="A6872" s="20" t="s">
        <v>13317</v>
      </c>
      <c r="B6872" s="53" t="n">
        <v>1009.32</v>
      </c>
    </row>
    <row r="6873" customFormat="false" ht="15.75" hidden="false" customHeight="false" outlineLevel="0" collapsed="false">
      <c r="A6873" s="20" t="s">
        <v>13319</v>
      </c>
      <c r="B6873" s="53" t="n">
        <v>1009.32</v>
      </c>
    </row>
    <row r="6874" customFormat="false" ht="15.75" hidden="false" customHeight="false" outlineLevel="0" collapsed="false">
      <c r="A6874" s="20" t="s">
        <v>13320</v>
      </c>
      <c r="B6874" s="53" t="n">
        <v>1103.86</v>
      </c>
    </row>
    <row r="6875" customFormat="false" ht="15.75" hidden="false" customHeight="false" outlineLevel="0" collapsed="false">
      <c r="A6875" s="20" t="s">
        <v>13322</v>
      </c>
      <c r="B6875" s="53" t="n">
        <v>1103.86</v>
      </c>
    </row>
    <row r="6876" customFormat="false" ht="15.75" hidden="false" customHeight="false" outlineLevel="0" collapsed="false">
      <c r="A6876" s="20" t="s">
        <v>13323</v>
      </c>
      <c r="B6876" s="53" t="n">
        <v>1263.48</v>
      </c>
    </row>
    <row r="6877" customFormat="false" ht="15.75" hidden="false" customHeight="false" outlineLevel="0" collapsed="false">
      <c r="A6877" s="20" t="s">
        <v>13325</v>
      </c>
      <c r="B6877" s="53" t="n">
        <v>1263.48</v>
      </c>
    </row>
    <row r="6878" customFormat="false" ht="15.75" hidden="false" customHeight="false" outlineLevel="0" collapsed="false">
      <c r="A6878" s="20" t="s">
        <v>13326</v>
      </c>
      <c r="B6878" s="53" t="n">
        <v>1357.06</v>
      </c>
    </row>
    <row r="6879" customFormat="false" ht="15.75" hidden="false" customHeight="false" outlineLevel="0" collapsed="false">
      <c r="A6879" s="20" t="s">
        <v>13328</v>
      </c>
      <c r="B6879" s="53" t="n">
        <v>1357.06</v>
      </c>
    </row>
    <row r="6880" customFormat="false" ht="15.75" hidden="false" customHeight="false" outlineLevel="0" collapsed="false">
      <c r="A6880" s="20" t="s">
        <v>13329</v>
      </c>
      <c r="B6880" s="53" t="n">
        <v>1801.45</v>
      </c>
    </row>
    <row r="6881" customFormat="false" ht="15.75" hidden="false" customHeight="false" outlineLevel="0" collapsed="false">
      <c r="A6881" s="20" t="s">
        <v>13331</v>
      </c>
      <c r="B6881" s="53" t="n">
        <v>1801.45</v>
      </c>
    </row>
    <row r="6882" customFormat="false" ht="15.75" hidden="false" customHeight="false" outlineLevel="0" collapsed="false">
      <c r="A6882" s="20" t="s">
        <v>13332</v>
      </c>
      <c r="B6882" s="53" t="n">
        <v>2630.22</v>
      </c>
    </row>
    <row r="6883" customFormat="false" ht="15.75" hidden="false" customHeight="false" outlineLevel="0" collapsed="false">
      <c r="A6883" s="20" t="s">
        <v>13334</v>
      </c>
      <c r="B6883" s="53" t="n">
        <v>2630.22</v>
      </c>
    </row>
    <row r="6884" customFormat="false" ht="15.75" hidden="false" customHeight="false" outlineLevel="0" collapsed="false">
      <c r="A6884" s="20" t="s">
        <v>13335</v>
      </c>
      <c r="B6884" s="53" t="n">
        <v>3080.71</v>
      </c>
    </row>
    <row r="6885" customFormat="false" ht="15.75" hidden="false" customHeight="false" outlineLevel="0" collapsed="false">
      <c r="A6885" s="20" t="s">
        <v>13337</v>
      </c>
      <c r="B6885" s="53" t="n">
        <v>3080.71</v>
      </c>
    </row>
    <row r="6886" customFormat="false" ht="15.75" hidden="false" customHeight="false" outlineLevel="0" collapsed="false">
      <c r="A6886" s="20" t="s">
        <v>13338</v>
      </c>
      <c r="B6886" s="53" t="n">
        <v>3663.16</v>
      </c>
    </row>
    <row r="6887" customFormat="false" ht="15.75" hidden="false" customHeight="false" outlineLevel="0" collapsed="false">
      <c r="A6887" s="20" t="s">
        <v>13340</v>
      </c>
      <c r="B6887" s="53" t="n">
        <v>3663.16</v>
      </c>
    </row>
    <row r="6888" customFormat="false" ht="15.75" hidden="false" customHeight="false" outlineLevel="0" collapsed="false">
      <c r="A6888" s="20" t="s">
        <v>13341</v>
      </c>
      <c r="B6888" s="53" t="n">
        <v>4294.11</v>
      </c>
    </row>
    <row r="6889" customFormat="false" ht="15.75" hidden="false" customHeight="false" outlineLevel="0" collapsed="false">
      <c r="A6889" s="20" t="s">
        <v>13343</v>
      </c>
      <c r="B6889" s="53" t="n">
        <v>4294.11</v>
      </c>
    </row>
    <row r="6890" customFormat="false" ht="15.75" hidden="false" customHeight="false" outlineLevel="0" collapsed="false">
      <c r="A6890" s="20" t="s">
        <v>13344</v>
      </c>
      <c r="B6890" s="53" t="n">
        <v>6011.93</v>
      </c>
    </row>
    <row r="6891" customFormat="false" ht="15.75" hidden="false" customHeight="false" outlineLevel="0" collapsed="false">
      <c r="A6891" s="20" t="s">
        <v>13347</v>
      </c>
      <c r="B6891" s="53" t="n">
        <v>6011.93</v>
      </c>
    </row>
    <row r="6892" customFormat="false" ht="15.75" hidden="false" customHeight="false" outlineLevel="0" collapsed="false">
      <c r="A6892" s="20" t="s">
        <v>13348</v>
      </c>
      <c r="B6892" s="53" t="n">
        <v>1324.27</v>
      </c>
    </row>
    <row r="6893" customFormat="false" ht="15.75" hidden="false" customHeight="false" outlineLevel="0" collapsed="false">
      <c r="A6893" s="20" t="s">
        <v>13355</v>
      </c>
      <c r="B6893" s="53" t="n">
        <v>1324.27</v>
      </c>
    </row>
    <row r="6894" customFormat="false" ht="15.75" hidden="false" customHeight="false" outlineLevel="0" collapsed="false">
      <c r="A6894" s="20" t="s">
        <v>13356</v>
      </c>
      <c r="B6894" s="53" t="n">
        <v>1473.97</v>
      </c>
    </row>
    <row r="6895" customFormat="false" ht="15.75" hidden="false" customHeight="false" outlineLevel="0" collapsed="false">
      <c r="A6895" s="20" t="s">
        <v>13359</v>
      </c>
      <c r="B6895" s="53" t="n">
        <v>1473.97</v>
      </c>
    </row>
    <row r="6896" customFormat="false" ht="15.75" hidden="false" customHeight="false" outlineLevel="0" collapsed="false">
      <c r="A6896" s="20" t="s">
        <v>13360</v>
      </c>
      <c r="B6896" s="53" t="n">
        <v>1818.96</v>
      </c>
    </row>
    <row r="6897" customFormat="false" ht="15.75" hidden="false" customHeight="false" outlineLevel="0" collapsed="false">
      <c r="A6897" s="20" t="s">
        <v>13363</v>
      </c>
      <c r="B6897" s="53" t="n">
        <v>1818.96</v>
      </c>
    </row>
    <row r="6898" customFormat="false" ht="15.75" hidden="false" customHeight="false" outlineLevel="0" collapsed="false">
      <c r="A6898" s="20" t="s">
        <v>13364</v>
      </c>
      <c r="B6898" s="53" t="n">
        <v>2197.47</v>
      </c>
    </row>
    <row r="6899" customFormat="false" ht="15.75" hidden="false" customHeight="false" outlineLevel="0" collapsed="false">
      <c r="A6899" s="20" t="s">
        <v>13366</v>
      </c>
      <c r="B6899" s="53" t="n">
        <v>2197.47</v>
      </c>
    </row>
    <row r="6900" customFormat="false" ht="15.75" hidden="false" customHeight="false" outlineLevel="0" collapsed="false">
      <c r="A6900" s="20" t="s">
        <v>13367</v>
      </c>
      <c r="B6900" s="53" t="n">
        <v>2598.33</v>
      </c>
    </row>
    <row r="6901" customFormat="false" ht="15.75" hidden="false" customHeight="false" outlineLevel="0" collapsed="false">
      <c r="A6901" s="20" t="s">
        <v>13369</v>
      </c>
      <c r="B6901" s="53" t="n">
        <v>2598.33</v>
      </c>
    </row>
    <row r="6902" customFormat="false" ht="15.75" hidden="false" customHeight="false" outlineLevel="0" collapsed="false">
      <c r="A6902" s="20" t="s">
        <v>13370</v>
      </c>
      <c r="B6902" s="53" t="n">
        <v>3182.25</v>
      </c>
    </row>
    <row r="6903" customFormat="false" ht="15.75" hidden="false" customHeight="false" outlineLevel="0" collapsed="false">
      <c r="A6903" s="20" t="s">
        <v>13372</v>
      </c>
      <c r="B6903" s="53" t="n">
        <v>3182.25</v>
      </c>
    </row>
    <row r="6904" customFormat="false" ht="15.75" hidden="false" customHeight="false" outlineLevel="0" collapsed="false">
      <c r="A6904" s="20" t="s">
        <v>13373</v>
      </c>
      <c r="B6904" s="53" t="n">
        <v>3698.52</v>
      </c>
    </row>
    <row r="6905" customFormat="false" ht="15.75" hidden="false" customHeight="false" outlineLevel="0" collapsed="false">
      <c r="A6905" s="20" t="s">
        <v>13375</v>
      </c>
      <c r="B6905" s="53" t="n">
        <v>3698.52</v>
      </c>
    </row>
    <row r="6906" customFormat="false" ht="15.75" hidden="false" customHeight="false" outlineLevel="0" collapsed="false">
      <c r="A6906" s="20" t="s">
        <v>13376</v>
      </c>
      <c r="B6906" s="53" t="n">
        <v>4161.7</v>
      </c>
    </row>
    <row r="6907" customFormat="false" ht="15.75" hidden="false" customHeight="false" outlineLevel="0" collapsed="false">
      <c r="A6907" s="20" t="s">
        <v>13378</v>
      </c>
      <c r="B6907" s="53" t="n">
        <v>4161.7</v>
      </c>
    </row>
    <row r="6908" customFormat="false" ht="15.75" hidden="false" customHeight="false" outlineLevel="0" collapsed="false">
      <c r="A6908" s="20" t="s">
        <v>13379</v>
      </c>
      <c r="B6908" s="53" t="n">
        <v>5098.3</v>
      </c>
    </row>
    <row r="6909" customFormat="false" ht="15.75" hidden="false" customHeight="false" outlineLevel="0" collapsed="false">
      <c r="A6909" s="20" t="s">
        <v>13381</v>
      </c>
      <c r="B6909" s="53" t="n">
        <v>5098.3</v>
      </c>
    </row>
    <row r="6910" customFormat="false" ht="15.75" hidden="false" customHeight="false" outlineLevel="0" collapsed="false">
      <c r="A6910" s="20" t="s">
        <v>13382</v>
      </c>
      <c r="B6910" s="53" t="n">
        <v>5433.42</v>
      </c>
    </row>
    <row r="6911" customFormat="false" ht="15.75" hidden="false" customHeight="false" outlineLevel="0" collapsed="false">
      <c r="A6911" s="20" t="s">
        <v>13384</v>
      </c>
      <c r="B6911" s="53" t="n">
        <v>5433.42</v>
      </c>
    </row>
    <row r="6912" customFormat="false" ht="15.75" hidden="false" customHeight="false" outlineLevel="0" collapsed="false">
      <c r="A6912" s="20" t="s">
        <v>13385</v>
      </c>
      <c r="B6912" s="53" t="n">
        <v>6581.04</v>
      </c>
    </row>
    <row r="6913" customFormat="false" ht="15.75" hidden="false" customHeight="false" outlineLevel="0" collapsed="false">
      <c r="A6913" s="20" t="s">
        <v>13387</v>
      </c>
      <c r="B6913" s="53" t="n">
        <v>6581.04</v>
      </c>
    </row>
    <row r="6914" customFormat="false" ht="15.75" hidden="false" customHeight="false" outlineLevel="0" collapsed="false">
      <c r="A6914" s="20" t="s">
        <v>13388</v>
      </c>
      <c r="B6914" s="53" t="n">
        <v>14630.73</v>
      </c>
    </row>
    <row r="6915" customFormat="false" ht="15.75" hidden="false" customHeight="false" outlineLevel="0" collapsed="false">
      <c r="A6915" s="20" t="s">
        <v>13395</v>
      </c>
      <c r="B6915" s="53" t="n">
        <v>14630.73</v>
      </c>
    </row>
    <row r="6916" customFormat="false" ht="15.75" hidden="false" customHeight="false" outlineLevel="0" collapsed="false">
      <c r="A6916" s="20" t="s">
        <v>13396</v>
      </c>
      <c r="B6916" s="53" t="n">
        <v>18577.9</v>
      </c>
    </row>
    <row r="6917" customFormat="false" ht="15.75" hidden="false" customHeight="false" outlineLevel="0" collapsed="false">
      <c r="A6917" s="20" t="s">
        <v>13398</v>
      </c>
      <c r="B6917" s="53" t="n">
        <v>18577.9</v>
      </c>
    </row>
    <row r="6918" customFormat="false" ht="15.75" hidden="false" customHeight="false" outlineLevel="0" collapsed="false">
      <c r="A6918" s="20" t="s">
        <v>13399</v>
      </c>
      <c r="B6918" s="53" t="n">
        <v>26987.29</v>
      </c>
    </row>
    <row r="6919" customFormat="false" ht="15.75" hidden="false" customHeight="false" outlineLevel="0" collapsed="false">
      <c r="A6919" s="20" t="s">
        <v>13401</v>
      </c>
      <c r="B6919" s="53" t="n">
        <v>26987.29</v>
      </c>
    </row>
    <row r="6920" customFormat="false" ht="15.75" hidden="false" customHeight="false" outlineLevel="0" collapsed="false">
      <c r="A6920" s="20" t="s">
        <v>13402</v>
      </c>
      <c r="B6920" s="53" t="n">
        <v>27988.02</v>
      </c>
    </row>
    <row r="6921" customFormat="false" ht="15.75" hidden="false" customHeight="false" outlineLevel="0" collapsed="false">
      <c r="A6921" s="20" t="s">
        <v>13405</v>
      </c>
      <c r="B6921" s="53" t="n">
        <v>27988.02</v>
      </c>
    </row>
    <row r="6922" customFormat="false" ht="15.75" hidden="false" customHeight="false" outlineLevel="0" collapsed="false">
      <c r="A6922" s="20" t="s">
        <v>13406</v>
      </c>
      <c r="B6922" s="53" t="n">
        <v>40155.9</v>
      </c>
    </row>
    <row r="6923" customFormat="false" ht="15.75" hidden="false" customHeight="false" outlineLevel="0" collapsed="false">
      <c r="A6923" s="20" t="s">
        <v>13408</v>
      </c>
      <c r="B6923" s="53" t="n">
        <v>40155.9</v>
      </c>
    </row>
    <row r="6924" customFormat="false" ht="15.75" hidden="false" customHeight="false" outlineLevel="0" collapsed="false">
      <c r="A6924" s="20" t="s">
        <v>13409</v>
      </c>
      <c r="B6924" s="53" t="n">
        <v>1324.27</v>
      </c>
    </row>
    <row r="6925" customFormat="false" ht="15.75" hidden="false" customHeight="false" outlineLevel="0" collapsed="false">
      <c r="A6925" s="20" t="s">
        <v>13416</v>
      </c>
      <c r="B6925" s="53" t="n">
        <v>1324.27</v>
      </c>
    </row>
    <row r="6926" customFormat="false" ht="15.75" hidden="false" customHeight="false" outlineLevel="0" collapsed="false">
      <c r="A6926" s="20" t="s">
        <v>13417</v>
      </c>
      <c r="B6926" s="53" t="n">
        <v>1473.97</v>
      </c>
    </row>
    <row r="6927" customFormat="false" ht="15.75" hidden="false" customHeight="false" outlineLevel="0" collapsed="false">
      <c r="A6927" s="20" t="s">
        <v>13419</v>
      </c>
      <c r="B6927" s="53" t="n">
        <v>1473.97</v>
      </c>
    </row>
    <row r="6928" customFormat="false" ht="15.75" hidden="false" customHeight="false" outlineLevel="0" collapsed="false">
      <c r="A6928" s="20" t="s">
        <v>13420</v>
      </c>
      <c r="B6928" s="53" t="n">
        <v>1818.96</v>
      </c>
    </row>
    <row r="6929" customFormat="false" ht="15.75" hidden="false" customHeight="false" outlineLevel="0" collapsed="false">
      <c r="A6929" s="20" t="s">
        <v>13423</v>
      </c>
      <c r="B6929" s="53" t="n">
        <v>1818.96</v>
      </c>
    </row>
    <row r="6930" customFormat="false" ht="15.75" hidden="false" customHeight="false" outlineLevel="0" collapsed="false">
      <c r="A6930" s="20" t="s">
        <v>13424</v>
      </c>
      <c r="B6930" s="53" t="n">
        <v>2198.36</v>
      </c>
    </row>
    <row r="6931" customFormat="false" ht="15.75" hidden="false" customHeight="false" outlineLevel="0" collapsed="false">
      <c r="A6931" s="20" t="s">
        <v>13426</v>
      </c>
      <c r="B6931" s="53" t="n">
        <v>2198.36</v>
      </c>
    </row>
    <row r="6932" customFormat="false" ht="15.75" hidden="false" customHeight="false" outlineLevel="0" collapsed="false">
      <c r="A6932" s="20" t="s">
        <v>13427</v>
      </c>
      <c r="B6932" s="53" t="n">
        <v>2658.06</v>
      </c>
    </row>
    <row r="6933" customFormat="false" ht="15.75" hidden="false" customHeight="false" outlineLevel="0" collapsed="false">
      <c r="A6933" s="20" t="s">
        <v>13429</v>
      </c>
      <c r="B6933" s="53" t="n">
        <v>2658.06</v>
      </c>
    </row>
    <row r="6934" customFormat="false" ht="15.75" hidden="false" customHeight="false" outlineLevel="0" collapsed="false">
      <c r="A6934" s="20" t="s">
        <v>13430</v>
      </c>
      <c r="B6934" s="53" t="n">
        <v>3231.29</v>
      </c>
    </row>
    <row r="6935" customFormat="false" ht="15.75" hidden="false" customHeight="false" outlineLevel="0" collapsed="false">
      <c r="A6935" s="20" t="s">
        <v>13432</v>
      </c>
      <c r="B6935" s="53" t="n">
        <v>3231.29</v>
      </c>
    </row>
    <row r="6936" customFormat="false" ht="15.75" hidden="false" customHeight="false" outlineLevel="0" collapsed="false">
      <c r="A6936" s="20" t="s">
        <v>13433</v>
      </c>
      <c r="B6936" s="53" t="n">
        <v>3751.32</v>
      </c>
    </row>
    <row r="6937" customFormat="false" ht="15.75" hidden="false" customHeight="false" outlineLevel="0" collapsed="false">
      <c r="A6937" s="20" t="s">
        <v>13435</v>
      </c>
      <c r="B6937" s="53" t="n">
        <v>3751.32</v>
      </c>
    </row>
    <row r="6938" customFormat="false" ht="15.75" hidden="false" customHeight="false" outlineLevel="0" collapsed="false">
      <c r="A6938" s="20" t="s">
        <v>13436</v>
      </c>
      <c r="B6938" s="53" t="n">
        <v>4412.96</v>
      </c>
    </row>
    <row r="6939" customFormat="false" ht="15.75" hidden="false" customHeight="false" outlineLevel="0" collapsed="false">
      <c r="A6939" s="20" t="s">
        <v>13438</v>
      </c>
      <c r="B6939" s="53" t="n">
        <v>4412.96</v>
      </c>
    </row>
    <row r="6940" customFormat="false" ht="15.75" hidden="false" customHeight="false" outlineLevel="0" collapsed="false">
      <c r="A6940" s="20" t="s">
        <v>13439</v>
      </c>
      <c r="B6940" s="53" t="n">
        <v>5406.9</v>
      </c>
    </row>
    <row r="6941" customFormat="false" ht="15.75" hidden="false" customHeight="false" outlineLevel="0" collapsed="false">
      <c r="A6941" s="20" t="s">
        <v>13441</v>
      </c>
      <c r="B6941" s="53" t="n">
        <v>5406.9</v>
      </c>
    </row>
    <row r="6942" customFormat="false" ht="15.75" hidden="false" customHeight="false" outlineLevel="0" collapsed="false">
      <c r="A6942" s="20" t="s">
        <v>13442</v>
      </c>
      <c r="B6942" s="53" t="n">
        <v>6272.24</v>
      </c>
    </row>
    <row r="6943" customFormat="false" ht="15.75" hidden="false" customHeight="false" outlineLevel="0" collapsed="false">
      <c r="A6943" s="20" t="s">
        <v>13444</v>
      </c>
      <c r="B6943" s="53" t="n">
        <v>6272.24</v>
      </c>
    </row>
    <row r="6944" customFormat="false" ht="15.75" hidden="false" customHeight="false" outlineLevel="0" collapsed="false">
      <c r="A6944" s="20" t="s">
        <v>13445</v>
      </c>
      <c r="B6944" s="53" t="n">
        <v>8614.34</v>
      </c>
    </row>
    <row r="6945" customFormat="false" ht="15.75" hidden="false" customHeight="false" outlineLevel="0" collapsed="false">
      <c r="A6945" s="20" t="s">
        <v>13447</v>
      </c>
      <c r="B6945" s="53" t="n">
        <v>8614.34</v>
      </c>
    </row>
    <row r="6946" customFormat="false" ht="15.75" hidden="false" customHeight="false" outlineLevel="0" collapsed="false">
      <c r="A6946" s="20" t="s">
        <v>13448</v>
      </c>
      <c r="B6946" s="53" t="n">
        <v>15026.37</v>
      </c>
    </row>
    <row r="6947" customFormat="false" ht="15.75" hidden="false" customHeight="false" outlineLevel="0" collapsed="false">
      <c r="A6947" s="20" t="s">
        <v>13454</v>
      </c>
      <c r="B6947" s="53" t="n">
        <v>15026.37</v>
      </c>
    </row>
    <row r="6948" customFormat="false" ht="15.75" hidden="false" customHeight="false" outlineLevel="0" collapsed="false">
      <c r="A6948" s="20" t="s">
        <v>13455</v>
      </c>
      <c r="B6948" s="53" t="n">
        <v>27010.71</v>
      </c>
    </row>
    <row r="6949" customFormat="false" ht="15.75" hidden="false" customHeight="false" outlineLevel="0" collapsed="false">
      <c r="A6949" s="20" t="s">
        <v>13461</v>
      </c>
      <c r="B6949" s="53" t="n">
        <v>27010.71</v>
      </c>
    </row>
    <row r="6950" customFormat="false" ht="15.75" hidden="false" customHeight="false" outlineLevel="0" collapsed="false">
      <c r="A6950" s="20" t="s">
        <v>13462</v>
      </c>
      <c r="B6950" s="53" t="n">
        <v>35789.29</v>
      </c>
    </row>
    <row r="6951" customFormat="false" ht="15.75" hidden="false" customHeight="false" outlineLevel="0" collapsed="false">
      <c r="A6951" s="20" t="s">
        <v>13464</v>
      </c>
      <c r="B6951" s="53" t="n">
        <v>35789.29</v>
      </c>
    </row>
    <row r="6952" customFormat="false" ht="15.75" hidden="false" customHeight="false" outlineLevel="0" collapsed="false">
      <c r="A6952" s="20" t="s">
        <v>13465</v>
      </c>
      <c r="B6952" s="53" t="n">
        <v>49148.87</v>
      </c>
    </row>
    <row r="6953" customFormat="false" ht="15.75" hidden="false" customHeight="false" outlineLevel="0" collapsed="false">
      <c r="A6953" s="20" t="s">
        <v>13467</v>
      </c>
      <c r="B6953" s="53" t="n">
        <v>49148.87</v>
      </c>
    </row>
    <row r="6954" customFormat="false" ht="15.75" hidden="false" customHeight="false" outlineLevel="0" collapsed="false">
      <c r="A6954" s="20" t="s">
        <v>13468</v>
      </c>
      <c r="B6954" s="53" t="n">
        <v>29181.56</v>
      </c>
    </row>
    <row r="6955" customFormat="false" ht="15.75" hidden="false" customHeight="false" outlineLevel="0" collapsed="false">
      <c r="A6955" s="20" t="s">
        <v>13470</v>
      </c>
      <c r="B6955" s="53" t="n">
        <v>29181.56</v>
      </c>
    </row>
    <row r="6956" customFormat="false" ht="15.75" hidden="false" customHeight="false" outlineLevel="0" collapsed="false">
      <c r="A6956" s="20" t="s">
        <v>13471</v>
      </c>
      <c r="B6956" s="53" t="n">
        <v>35789.29</v>
      </c>
    </row>
    <row r="6957" customFormat="false" ht="15.75" hidden="false" customHeight="false" outlineLevel="0" collapsed="false">
      <c r="A6957" s="20" t="s">
        <v>13473</v>
      </c>
      <c r="B6957" s="53" t="n">
        <v>35789.29</v>
      </c>
    </row>
    <row r="6958" customFormat="false" ht="15.75" hidden="false" customHeight="false" outlineLevel="0" collapsed="false">
      <c r="A6958" s="20" t="s">
        <v>13474</v>
      </c>
      <c r="B6958" s="53" t="n">
        <v>53125.39</v>
      </c>
    </row>
    <row r="6959" customFormat="false" ht="15.75" hidden="false" customHeight="false" outlineLevel="0" collapsed="false">
      <c r="A6959" s="20" t="s">
        <v>13476</v>
      </c>
      <c r="B6959" s="53" t="n">
        <v>53125.39</v>
      </c>
    </row>
    <row r="6960" customFormat="false" ht="15.75" hidden="false" customHeight="false" outlineLevel="0" collapsed="false">
      <c r="A6960" s="20" t="s">
        <v>13477</v>
      </c>
      <c r="B6960" s="53" t="n">
        <v>37202.2</v>
      </c>
    </row>
    <row r="6961" customFormat="false" ht="15.75" hidden="false" customHeight="false" outlineLevel="0" collapsed="false">
      <c r="A6961" s="20" t="s">
        <v>13479</v>
      </c>
      <c r="B6961" s="53" t="n">
        <v>37202.2</v>
      </c>
    </row>
    <row r="6962" customFormat="false" ht="15.75" hidden="false" customHeight="false" outlineLevel="0" collapsed="false">
      <c r="A6962" s="20" t="s">
        <v>13480</v>
      </c>
      <c r="B6962" s="53" t="n">
        <v>46999.2</v>
      </c>
    </row>
    <row r="6963" customFormat="false" ht="15.75" hidden="false" customHeight="false" outlineLevel="0" collapsed="false">
      <c r="A6963" s="20" t="s">
        <v>13482</v>
      </c>
      <c r="B6963" s="53" t="n">
        <v>46999.2</v>
      </c>
    </row>
    <row r="6964" customFormat="false" ht="15.75" hidden="false" customHeight="false" outlineLevel="0" collapsed="false">
      <c r="A6964" s="20" t="s">
        <v>13483</v>
      </c>
      <c r="B6964" s="53" t="n">
        <v>57603.24</v>
      </c>
    </row>
    <row r="6965" customFormat="false" ht="15.75" hidden="false" customHeight="false" outlineLevel="0" collapsed="false">
      <c r="A6965" s="20" t="s">
        <v>13485</v>
      </c>
      <c r="B6965" s="53" t="n">
        <v>57603.24</v>
      </c>
    </row>
    <row r="6966" customFormat="false" ht="15.75" hidden="false" customHeight="false" outlineLevel="0" collapsed="false">
      <c r="A6966" s="20" t="s">
        <v>13486</v>
      </c>
      <c r="B6966" s="53" t="n">
        <v>54221.43</v>
      </c>
    </row>
    <row r="6967" customFormat="false" ht="15.75" hidden="false" customHeight="false" outlineLevel="0" collapsed="false">
      <c r="A6967" s="20" t="s">
        <v>13488</v>
      </c>
      <c r="B6967" s="53" t="n">
        <v>54221.43</v>
      </c>
    </row>
    <row r="6968" customFormat="false" ht="15.75" hidden="false" customHeight="false" outlineLevel="0" collapsed="false">
      <c r="A6968" s="20" t="s">
        <v>13489</v>
      </c>
      <c r="B6968" s="53" t="n">
        <v>63249.5</v>
      </c>
    </row>
    <row r="6969" customFormat="false" ht="15.75" hidden="false" customHeight="false" outlineLevel="0" collapsed="false">
      <c r="A6969" s="20" t="s">
        <v>13491</v>
      </c>
      <c r="B6969" s="53" t="n">
        <v>63249.5</v>
      </c>
    </row>
    <row r="6970" customFormat="false" ht="15.75" hidden="false" customHeight="false" outlineLevel="0" collapsed="false">
      <c r="A6970" s="20" t="s">
        <v>13492</v>
      </c>
      <c r="B6970" s="53" t="n">
        <v>79217.35</v>
      </c>
    </row>
    <row r="6971" customFormat="false" ht="15.75" hidden="false" customHeight="false" outlineLevel="0" collapsed="false">
      <c r="A6971" s="20" t="s">
        <v>13494</v>
      </c>
      <c r="B6971" s="53" t="n">
        <v>79217.35</v>
      </c>
    </row>
    <row r="6972" customFormat="false" ht="15.75" hidden="false" customHeight="false" outlineLevel="0" collapsed="false">
      <c r="A6972" s="20" t="s">
        <v>13495</v>
      </c>
      <c r="B6972" s="53" t="n">
        <v>955.03</v>
      </c>
    </row>
    <row r="6973" customFormat="false" ht="15.75" hidden="false" customHeight="false" outlineLevel="0" collapsed="false">
      <c r="A6973" s="20" t="s">
        <v>13501</v>
      </c>
      <c r="B6973" s="53" t="n">
        <v>955.03</v>
      </c>
    </row>
    <row r="6974" customFormat="false" ht="15.75" hidden="false" customHeight="false" outlineLevel="0" collapsed="false">
      <c r="A6974" s="20" t="s">
        <v>13502</v>
      </c>
      <c r="B6974" s="53" t="n">
        <v>1044.25</v>
      </c>
    </row>
    <row r="6975" customFormat="false" ht="15.75" hidden="false" customHeight="false" outlineLevel="0" collapsed="false">
      <c r="A6975" s="20" t="s">
        <v>13504</v>
      </c>
      <c r="B6975" s="53" t="n">
        <v>1044.25</v>
      </c>
    </row>
    <row r="6976" customFormat="false" ht="15.75" hidden="false" customHeight="false" outlineLevel="0" collapsed="false">
      <c r="A6976" s="20" t="s">
        <v>13505</v>
      </c>
      <c r="B6976" s="53" t="n">
        <v>1270.77</v>
      </c>
    </row>
    <row r="6977" customFormat="false" ht="15.75" hidden="false" customHeight="false" outlineLevel="0" collapsed="false">
      <c r="A6977" s="20" t="s">
        <v>13507</v>
      </c>
      <c r="B6977" s="53" t="n">
        <v>1270.77</v>
      </c>
    </row>
    <row r="6978" customFormat="false" ht="15.75" hidden="false" customHeight="false" outlineLevel="0" collapsed="false">
      <c r="A6978" s="20" t="s">
        <v>13508</v>
      </c>
      <c r="B6978" s="53" t="n">
        <v>1542.67</v>
      </c>
    </row>
    <row r="6979" customFormat="false" ht="15.75" hidden="false" customHeight="false" outlineLevel="0" collapsed="false">
      <c r="A6979" s="20" t="s">
        <v>13510</v>
      </c>
      <c r="B6979" s="53" t="n">
        <v>1542.67</v>
      </c>
    </row>
    <row r="6980" customFormat="false" ht="15.75" hidden="false" customHeight="false" outlineLevel="0" collapsed="false">
      <c r="A6980" s="20" t="s">
        <v>13511</v>
      </c>
      <c r="B6980" s="53" t="n">
        <v>1827.03</v>
      </c>
    </row>
    <row r="6981" customFormat="false" ht="15.75" hidden="false" customHeight="false" outlineLevel="0" collapsed="false">
      <c r="A6981" s="20" t="s">
        <v>13513</v>
      </c>
      <c r="B6981" s="53" t="n">
        <v>1827.03</v>
      </c>
    </row>
    <row r="6982" customFormat="false" ht="15.75" hidden="false" customHeight="false" outlineLevel="0" collapsed="false">
      <c r="A6982" s="20" t="s">
        <v>13514</v>
      </c>
      <c r="B6982" s="53" t="n">
        <v>2194.71</v>
      </c>
    </row>
    <row r="6983" customFormat="false" ht="15.75" hidden="false" customHeight="false" outlineLevel="0" collapsed="false">
      <c r="A6983" s="20" t="s">
        <v>13516</v>
      </c>
      <c r="B6983" s="53" t="n">
        <v>2194.71</v>
      </c>
    </row>
    <row r="6984" customFormat="false" ht="15.75" hidden="false" customHeight="false" outlineLevel="0" collapsed="false">
      <c r="A6984" s="20" t="s">
        <v>13517</v>
      </c>
      <c r="B6984" s="53" t="n">
        <v>2531.02</v>
      </c>
    </row>
    <row r="6985" customFormat="false" ht="15.75" hidden="false" customHeight="false" outlineLevel="0" collapsed="false">
      <c r="A6985" s="20" t="s">
        <v>13519</v>
      </c>
      <c r="B6985" s="53" t="n">
        <v>2531.02</v>
      </c>
    </row>
    <row r="6986" customFormat="false" ht="15.75" hidden="false" customHeight="false" outlineLevel="0" collapsed="false">
      <c r="A6986" s="20" t="s">
        <v>13520</v>
      </c>
      <c r="B6986" s="53" t="n">
        <v>2877.71</v>
      </c>
    </row>
    <row r="6987" customFormat="false" ht="15.75" hidden="false" customHeight="false" outlineLevel="0" collapsed="false">
      <c r="A6987" s="20" t="s">
        <v>13522</v>
      </c>
      <c r="B6987" s="53" t="n">
        <v>2877.71</v>
      </c>
    </row>
    <row r="6988" customFormat="false" ht="15.75" hidden="false" customHeight="false" outlineLevel="0" collapsed="false">
      <c r="A6988" s="20" t="s">
        <v>13523</v>
      </c>
      <c r="B6988" s="53" t="n">
        <v>3444.07</v>
      </c>
    </row>
    <row r="6989" customFormat="false" ht="15.75" hidden="false" customHeight="false" outlineLevel="0" collapsed="false">
      <c r="A6989" s="20" t="s">
        <v>13525</v>
      </c>
      <c r="B6989" s="53" t="n">
        <v>3444.07</v>
      </c>
    </row>
    <row r="6990" customFormat="false" ht="15.75" hidden="false" customHeight="false" outlineLevel="0" collapsed="false">
      <c r="A6990" s="20" t="s">
        <v>13526</v>
      </c>
      <c r="B6990" s="53" t="n">
        <v>3710.32</v>
      </c>
    </row>
    <row r="6991" customFormat="false" ht="15.75" hidden="false" customHeight="false" outlineLevel="0" collapsed="false">
      <c r="A6991" s="20" t="s">
        <v>13528</v>
      </c>
      <c r="B6991" s="53" t="n">
        <v>3710.32</v>
      </c>
    </row>
    <row r="6992" customFormat="false" ht="15.75" hidden="false" customHeight="false" outlineLevel="0" collapsed="false">
      <c r="A6992" s="20" t="s">
        <v>13529</v>
      </c>
      <c r="B6992" s="53" t="n">
        <v>4546.35</v>
      </c>
    </row>
    <row r="6993" customFormat="false" ht="15.75" hidden="false" customHeight="false" outlineLevel="0" collapsed="false">
      <c r="A6993" s="20" t="s">
        <v>13531</v>
      </c>
      <c r="B6993" s="53" t="n">
        <v>4546.35</v>
      </c>
    </row>
    <row r="6994" customFormat="false" ht="15.75" hidden="false" customHeight="false" outlineLevel="0" collapsed="false">
      <c r="A6994" s="20" t="s">
        <v>13532</v>
      </c>
      <c r="B6994" s="53" t="n">
        <v>9104.16</v>
      </c>
    </row>
    <row r="6995" customFormat="false" ht="15.75" hidden="false" customHeight="false" outlineLevel="0" collapsed="false">
      <c r="A6995" s="20" t="s">
        <v>13538</v>
      </c>
      <c r="B6995" s="53" t="n">
        <v>9104.16</v>
      </c>
    </row>
    <row r="6996" customFormat="false" ht="15.75" hidden="false" customHeight="false" outlineLevel="0" collapsed="false">
      <c r="A6996" s="20" t="s">
        <v>13539</v>
      </c>
      <c r="B6996" s="53" t="n">
        <v>11527.42</v>
      </c>
    </row>
    <row r="6997" customFormat="false" ht="15.75" hidden="false" customHeight="false" outlineLevel="0" collapsed="false">
      <c r="A6997" s="20" t="s">
        <v>13541</v>
      </c>
      <c r="B6997" s="53" t="n">
        <v>11527.42</v>
      </c>
    </row>
    <row r="6998" customFormat="false" ht="15.75" hidden="false" customHeight="false" outlineLevel="0" collapsed="false">
      <c r="A6998" s="20" t="s">
        <v>13542</v>
      </c>
      <c r="B6998" s="53" t="n">
        <v>17753.91</v>
      </c>
    </row>
    <row r="6999" customFormat="false" ht="15.75" hidden="false" customHeight="false" outlineLevel="0" collapsed="false">
      <c r="A6999" s="20" t="s">
        <v>13545</v>
      </c>
      <c r="B6999" s="53" t="n">
        <v>17753.91</v>
      </c>
    </row>
    <row r="7000" customFormat="false" ht="15.75" hidden="false" customHeight="false" outlineLevel="0" collapsed="false">
      <c r="A7000" s="20" t="s">
        <v>13546</v>
      </c>
      <c r="B7000" s="53" t="n">
        <v>18687.81</v>
      </c>
    </row>
    <row r="7001" customFormat="false" ht="15.75" hidden="false" customHeight="false" outlineLevel="0" collapsed="false">
      <c r="A7001" s="20" t="s">
        <v>13548</v>
      </c>
      <c r="B7001" s="53" t="n">
        <v>18687.81</v>
      </c>
    </row>
    <row r="7002" customFormat="false" ht="15.75" hidden="false" customHeight="false" outlineLevel="0" collapsed="false">
      <c r="A7002" s="20" t="s">
        <v>13549</v>
      </c>
      <c r="B7002" s="53" t="n">
        <v>25703.11</v>
      </c>
    </row>
    <row r="7003" customFormat="false" ht="15.75" hidden="false" customHeight="false" outlineLevel="0" collapsed="false">
      <c r="A7003" s="20" t="s">
        <v>13551</v>
      </c>
      <c r="B7003" s="53" t="n">
        <v>25703.11</v>
      </c>
    </row>
    <row r="7004" customFormat="false" ht="15.75" hidden="false" customHeight="false" outlineLevel="0" collapsed="false">
      <c r="A7004" s="20" t="s">
        <v>13552</v>
      </c>
      <c r="B7004" s="53" t="n">
        <v>955.03</v>
      </c>
    </row>
    <row r="7005" customFormat="false" ht="15.75" hidden="false" customHeight="false" outlineLevel="0" collapsed="false">
      <c r="A7005" s="20" t="s">
        <v>13556</v>
      </c>
      <c r="B7005" s="53" t="n">
        <v>955.03</v>
      </c>
    </row>
    <row r="7006" customFormat="false" ht="15.75" hidden="false" customHeight="false" outlineLevel="0" collapsed="false">
      <c r="A7006" s="20" t="s">
        <v>13557</v>
      </c>
      <c r="B7006" s="53" t="n">
        <v>1044.25</v>
      </c>
    </row>
    <row r="7007" customFormat="false" ht="15.75" hidden="false" customHeight="false" outlineLevel="0" collapsed="false">
      <c r="A7007" s="20" t="s">
        <v>13559</v>
      </c>
      <c r="B7007" s="53" t="n">
        <v>1044.25</v>
      </c>
    </row>
    <row r="7008" customFormat="false" ht="15.75" hidden="false" customHeight="false" outlineLevel="0" collapsed="false">
      <c r="A7008" s="20" t="s">
        <v>13560</v>
      </c>
      <c r="B7008" s="53" t="n">
        <v>1270.77</v>
      </c>
    </row>
    <row r="7009" customFormat="false" ht="15.75" hidden="false" customHeight="false" outlineLevel="0" collapsed="false">
      <c r="A7009" s="20" t="s">
        <v>13562</v>
      </c>
      <c r="B7009" s="53" t="n">
        <v>1270.77</v>
      </c>
    </row>
    <row r="7010" customFormat="false" ht="15.75" hidden="false" customHeight="false" outlineLevel="0" collapsed="false">
      <c r="A7010" s="20" t="s">
        <v>13563</v>
      </c>
      <c r="B7010" s="53" t="n">
        <v>1543.12</v>
      </c>
    </row>
    <row r="7011" customFormat="false" ht="15.75" hidden="false" customHeight="false" outlineLevel="0" collapsed="false">
      <c r="A7011" s="20" t="s">
        <v>13565</v>
      </c>
      <c r="B7011" s="53" t="n">
        <v>1543.12</v>
      </c>
    </row>
    <row r="7012" customFormat="false" ht="15.75" hidden="false" customHeight="false" outlineLevel="0" collapsed="false">
      <c r="A7012" s="20" t="s">
        <v>13566</v>
      </c>
      <c r="B7012" s="53" t="n">
        <v>1856.95</v>
      </c>
    </row>
    <row r="7013" customFormat="false" ht="15.75" hidden="false" customHeight="false" outlineLevel="0" collapsed="false">
      <c r="A7013" s="20" t="s">
        <v>13568</v>
      </c>
      <c r="B7013" s="53" t="n">
        <v>1856.95</v>
      </c>
    </row>
    <row r="7014" customFormat="false" ht="15.75" hidden="false" customHeight="false" outlineLevel="0" collapsed="false">
      <c r="A7014" s="20" t="s">
        <v>13569</v>
      </c>
      <c r="B7014" s="53" t="n">
        <v>2219.22</v>
      </c>
    </row>
    <row r="7015" customFormat="false" ht="15.75" hidden="false" customHeight="false" outlineLevel="0" collapsed="false">
      <c r="A7015" s="20" t="s">
        <v>13571</v>
      </c>
      <c r="B7015" s="53" t="n">
        <v>2219.22</v>
      </c>
    </row>
    <row r="7016" customFormat="false" ht="15.75" hidden="false" customHeight="false" outlineLevel="0" collapsed="false">
      <c r="A7016" s="20" t="s">
        <v>13572</v>
      </c>
      <c r="B7016" s="53" t="n">
        <v>2557.4</v>
      </c>
    </row>
    <row r="7017" customFormat="false" ht="15.75" hidden="false" customHeight="false" outlineLevel="0" collapsed="false">
      <c r="A7017" s="20" t="s">
        <v>13574</v>
      </c>
      <c r="B7017" s="53" t="n">
        <v>2557.4</v>
      </c>
    </row>
    <row r="7018" customFormat="false" ht="15.75" hidden="false" customHeight="false" outlineLevel="0" collapsed="false">
      <c r="A7018" s="20" t="s">
        <v>13575</v>
      </c>
      <c r="B7018" s="53" t="n">
        <v>3003.33</v>
      </c>
    </row>
    <row r="7019" customFormat="false" ht="15.75" hidden="false" customHeight="false" outlineLevel="0" collapsed="false">
      <c r="A7019" s="20" t="s">
        <v>13577</v>
      </c>
      <c r="B7019" s="53" t="n">
        <v>3003.33</v>
      </c>
    </row>
    <row r="7020" customFormat="false" ht="15.75" hidden="false" customHeight="false" outlineLevel="0" collapsed="false">
      <c r="A7020" s="20" t="s">
        <v>13578</v>
      </c>
      <c r="B7020" s="53" t="n">
        <v>3601.11</v>
      </c>
    </row>
    <row r="7021" customFormat="false" ht="15.75" hidden="false" customHeight="false" outlineLevel="0" collapsed="false">
      <c r="A7021" s="20" t="s">
        <v>13580</v>
      </c>
      <c r="B7021" s="53" t="n">
        <v>3601.11</v>
      </c>
    </row>
    <row r="7022" customFormat="false" ht="15.75" hidden="false" customHeight="false" outlineLevel="0" collapsed="false">
      <c r="A7022" s="20" t="s">
        <v>13581</v>
      </c>
      <c r="B7022" s="53" t="n">
        <v>4126.97</v>
      </c>
    </row>
    <row r="7023" customFormat="false" ht="15.75" hidden="false" customHeight="false" outlineLevel="0" collapsed="false">
      <c r="A7023" s="20" t="s">
        <v>13583</v>
      </c>
      <c r="B7023" s="53" t="n">
        <v>4126.97</v>
      </c>
    </row>
    <row r="7024" customFormat="false" ht="15.75" hidden="false" customHeight="false" outlineLevel="0" collapsed="false">
      <c r="A7024" s="20" t="s">
        <v>13584</v>
      </c>
      <c r="B7024" s="53" t="n">
        <v>5659.52</v>
      </c>
    </row>
    <row r="7025" customFormat="false" ht="15.75" hidden="false" customHeight="false" outlineLevel="0" collapsed="false">
      <c r="A7025" s="20" t="s">
        <v>13586</v>
      </c>
      <c r="B7025" s="53" t="n">
        <v>5659.52</v>
      </c>
    </row>
    <row r="7026" customFormat="false" ht="15.75" hidden="false" customHeight="false" outlineLevel="0" collapsed="false">
      <c r="A7026" s="20" t="s">
        <v>13587</v>
      </c>
      <c r="B7026" s="53" t="n">
        <v>9774.13</v>
      </c>
    </row>
    <row r="7027" customFormat="false" ht="15.75" hidden="false" customHeight="false" outlineLevel="0" collapsed="false">
      <c r="A7027" s="20" t="s">
        <v>13590</v>
      </c>
      <c r="B7027" s="53" t="n">
        <v>9774.13</v>
      </c>
    </row>
    <row r="7028" customFormat="false" ht="15.75" hidden="false" customHeight="false" outlineLevel="0" collapsed="false">
      <c r="A7028" s="20" t="s">
        <v>13591</v>
      </c>
      <c r="B7028" s="53" t="n">
        <v>984.76</v>
      </c>
    </row>
    <row r="7029" customFormat="false" ht="15.75" hidden="false" customHeight="false" outlineLevel="0" collapsed="false">
      <c r="A7029" s="20" t="s">
        <v>13597</v>
      </c>
      <c r="B7029" s="53" t="n">
        <v>984.76</v>
      </c>
    </row>
    <row r="7030" customFormat="false" ht="15.75" hidden="false" customHeight="false" outlineLevel="0" collapsed="false">
      <c r="A7030" s="20" t="s">
        <v>13598</v>
      </c>
      <c r="B7030" s="53" t="n">
        <v>1083.5</v>
      </c>
    </row>
    <row r="7031" customFormat="false" ht="15.75" hidden="false" customHeight="false" outlineLevel="0" collapsed="false">
      <c r="A7031" s="20" t="s">
        <v>13604</v>
      </c>
      <c r="B7031" s="53" t="n">
        <v>1083.5</v>
      </c>
    </row>
    <row r="7032" customFormat="false" ht="15.75" hidden="false" customHeight="false" outlineLevel="0" collapsed="false">
      <c r="A7032" s="20" t="s">
        <v>13605</v>
      </c>
      <c r="B7032" s="53" t="n">
        <v>1322.02</v>
      </c>
    </row>
    <row r="7033" customFormat="false" ht="15.75" hidden="false" customHeight="false" outlineLevel="0" collapsed="false">
      <c r="A7033" s="20" t="s">
        <v>13607</v>
      </c>
      <c r="B7033" s="53" t="n">
        <v>1322.02</v>
      </c>
    </row>
    <row r="7034" customFormat="false" ht="15.75" hidden="false" customHeight="false" outlineLevel="0" collapsed="false">
      <c r="A7034" s="20" t="s">
        <v>13608</v>
      </c>
      <c r="B7034" s="53" t="n">
        <v>1614.07</v>
      </c>
    </row>
    <row r="7035" customFormat="false" ht="15.75" hidden="false" customHeight="false" outlineLevel="0" collapsed="false">
      <c r="A7035" s="20" t="s">
        <v>13610</v>
      </c>
      <c r="B7035" s="53" t="n">
        <v>1614.07</v>
      </c>
    </row>
    <row r="7036" customFormat="false" ht="15.75" hidden="false" customHeight="false" outlineLevel="0" collapsed="false">
      <c r="A7036" s="20" t="s">
        <v>13611</v>
      </c>
      <c r="B7036" s="53" t="n">
        <v>1925.16</v>
      </c>
    </row>
    <row r="7037" customFormat="false" ht="15.75" hidden="false" customHeight="false" outlineLevel="0" collapsed="false">
      <c r="A7037" s="20" t="s">
        <v>13613</v>
      </c>
      <c r="B7037" s="53" t="n">
        <v>1925.16</v>
      </c>
    </row>
    <row r="7038" customFormat="false" ht="15.75" hidden="false" customHeight="false" outlineLevel="0" collapsed="false">
      <c r="A7038" s="20" t="s">
        <v>13614</v>
      </c>
      <c r="B7038" s="53" t="n">
        <v>2329.23</v>
      </c>
    </row>
    <row r="7039" customFormat="false" ht="15.75" hidden="false" customHeight="false" outlineLevel="0" collapsed="false">
      <c r="A7039" s="20" t="s">
        <v>13616</v>
      </c>
      <c r="B7039" s="53" t="n">
        <v>2329.23</v>
      </c>
    </row>
    <row r="7040" customFormat="false" ht="15.75" hidden="false" customHeight="false" outlineLevel="0" collapsed="false">
      <c r="A7040" s="20" t="s">
        <v>13617</v>
      </c>
      <c r="B7040" s="53" t="n">
        <v>2713.81</v>
      </c>
    </row>
    <row r="7041" customFormat="false" ht="15.75" hidden="false" customHeight="false" outlineLevel="0" collapsed="false">
      <c r="A7041" s="20" t="s">
        <v>13619</v>
      </c>
      <c r="B7041" s="53" t="n">
        <v>2713.81</v>
      </c>
    </row>
    <row r="7042" customFormat="false" ht="15.75" hidden="false" customHeight="false" outlineLevel="0" collapsed="false">
      <c r="A7042" s="20" t="s">
        <v>13620</v>
      </c>
      <c r="B7042" s="53" t="n">
        <v>3078.62</v>
      </c>
    </row>
    <row r="7043" customFormat="false" ht="15.75" hidden="false" customHeight="false" outlineLevel="0" collapsed="false">
      <c r="A7043" s="20" t="s">
        <v>13622</v>
      </c>
      <c r="B7043" s="53" t="n">
        <v>3078.62</v>
      </c>
    </row>
    <row r="7044" customFormat="false" ht="15.75" hidden="false" customHeight="false" outlineLevel="0" collapsed="false">
      <c r="A7044" s="20" t="s">
        <v>13623</v>
      </c>
      <c r="B7044" s="53" t="n">
        <v>3709.42</v>
      </c>
    </row>
    <row r="7045" customFormat="false" ht="15.75" hidden="false" customHeight="false" outlineLevel="0" collapsed="false">
      <c r="A7045" s="20" t="s">
        <v>13625</v>
      </c>
      <c r="B7045" s="53" t="n">
        <v>3709.42</v>
      </c>
    </row>
    <row r="7046" customFormat="false" ht="15.75" hidden="false" customHeight="false" outlineLevel="0" collapsed="false">
      <c r="A7046" s="20" t="s">
        <v>13626</v>
      </c>
      <c r="B7046" s="53" t="n">
        <v>4008.3</v>
      </c>
    </row>
    <row r="7047" customFormat="false" ht="15.75" hidden="false" customHeight="false" outlineLevel="0" collapsed="false">
      <c r="A7047" s="20" t="s">
        <v>13628</v>
      </c>
      <c r="B7047" s="53" t="n">
        <v>4008.3</v>
      </c>
    </row>
    <row r="7048" customFormat="false" ht="15.75" hidden="false" customHeight="false" outlineLevel="0" collapsed="false">
      <c r="A7048" s="20" t="s">
        <v>13629</v>
      </c>
      <c r="B7048" s="53" t="n">
        <v>4957.21</v>
      </c>
    </row>
    <row r="7049" customFormat="false" ht="15.75" hidden="false" customHeight="false" outlineLevel="0" collapsed="false">
      <c r="A7049" s="20" t="s">
        <v>13631</v>
      </c>
      <c r="B7049" s="53" t="n">
        <v>4957.21</v>
      </c>
    </row>
    <row r="7050" customFormat="false" ht="15.75" hidden="false" customHeight="false" outlineLevel="0" collapsed="false">
      <c r="A7050" s="20" t="s">
        <v>13632</v>
      </c>
      <c r="B7050" s="53" t="n">
        <v>9727.44</v>
      </c>
    </row>
    <row r="7051" customFormat="false" ht="15.75" hidden="false" customHeight="false" outlineLevel="0" collapsed="false">
      <c r="A7051" s="20" t="s">
        <v>13638</v>
      </c>
      <c r="B7051" s="53" t="n">
        <v>9727.44</v>
      </c>
    </row>
    <row r="7052" customFormat="false" ht="15.75" hidden="false" customHeight="false" outlineLevel="0" collapsed="false">
      <c r="A7052" s="20" t="s">
        <v>13639</v>
      </c>
      <c r="B7052" s="53" t="n">
        <v>12306.38</v>
      </c>
    </row>
    <row r="7053" customFormat="false" ht="15.75" hidden="false" customHeight="false" outlineLevel="0" collapsed="false">
      <c r="A7053" s="20" t="s">
        <v>13641</v>
      </c>
      <c r="B7053" s="53" t="n">
        <v>12306.38</v>
      </c>
    </row>
    <row r="7054" customFormat="false" ht="15.75" hidden="false" customHeight="false" outlineLevel="0" collapsed="false">
      <c r="A7054" s="20" t="s">
        <v>13642</v>
      </c>
      <c r="B7054" s="53" t="n">
        <v>18718.79</v>
      </c>
    </row>
    <row r="7055" customFormat="false" ht="15.75" hidden="false" customHeight="false" outlineLevel="0" collapsed="false">
      <c r="A7055" s="20" t="s">
        <v>13644</v>
      </c>
      <c r="B7055" s="53" t="n">
        <v>18718.79</v>
      </c>
    </row>
    <row r="7056" customFormat="false" ht="15.75" hidden="false" customHeight="false" outlineLevel="0" collapsed="false">
      <c r="A7056" s="20" t="s">
        <v>13645</v>
      </c>
      <c r="B7056" s="53" t="n">
        <v>19884.65</v>
      </c>
    </row>
    <row r="7057" customFormat="false" ht="15.75" hidden="false" customHeight="false" outlineLevel="0" collapsed="false">
      <c r="A7057" s="20" t="s">
        <v>13647</v>
      </c>
      <c r="B7057" s="53" t="n">
        <v>19884.65</v>
      </c>
    </row>
    <row r="7058" customFormat="false" ht="15.75" hidden="false" customHeight="false" outlineLevel="0" collapsed="false">
      <c r="A7058" s="20" t="s">
        <v>13648</v>
      </c>
      <c r="B7058" s="53" t="n">
        <v>27469.68</v>
      </c>
    </row>
    <row r="7059" customFormat="false" ht="15.75" hidden="false" customHeight="false" outlineLevel="0" collapsed="false">
      <c r="A7059" s="20" t="s">
        <v>13650</v>
      </c>
      <c r="B7059" s="53" t="n">
        <v>27469.68</v>
      </c>
    </row>
    <row r="7060" customFormat="false" ht="15.75" hidden="false" customHeight="false" outlineLevel="0" collapsed="false">
      <c r="A7060" s="20" t="s">
        <v>13651</v>
      </c>
      <c r="B7060" s="53" t="n">
        <v>984.76</v>
      </c>
    </row>
    <row r="7061" customFormat="false" ht="15.75" hidden="false" customHeight="false" outlineLevel="0" collapsed="false">
      <c r="A7061" s="20" t="s">
        <v>13654</v>
      </c>
      <c r="B7061" s="53" t="n">
        <v>984.76</v>
      </c>
    </row>
    <row r="7062" customFormat="false" ht="15.75" hidden="false" customHeight="false" outlineLevel="0" collapsed="false">
      <c r="A7062" s="20" t="s">
        <v>13655</v>
      </c>
      <c r="B7062" s="53" t="n">
        <v>1083.5</v>
      </c>
    </row>
    <row r="7063" customFormat="false" ht="15.75" hidden="false" customHeight="false" outlineLevel="0" collapsed="false">
      <c r="A7063" s="20" t="s">
        <v>13656</v>
      </c>
      <c r="B7063" s="53" t="n">
        <v>1083.5</v>
      </c>
    </row>
    <row r="7064" customFormat="false" ht="15.75" hidden="false" customHeight="false" outlineLevel="0" collapsed="false">
      <c r="A7064" s="20" t="s">
        <v>13657</v>
      </c>
      <c r="B7064" s="53" t="n">
        <v>1322.02</v>
      </c>
    </row>
    <row r="7065" customFormat="false" ht="15.75" hidden="false" customHeight="false" outlineLevel="0" collapsed="false">
      <c r="A7065" s="20" t="s">
        <v>13658</v>
      </c>
      <c r="B7065" s="53" t="n">
        <v>1322.02</v>
      </c>
    </row>
    <row r="7066" customFormat="false" ht="15.75" hidden="false" customHeight="false" outlineLevel="0" collapsed="false">
      <c r="A7066" s="20" t="s">
        <v>13659</v>
      </c>
      <c r="B7066" s="53" t="n">
        <v>1614.53</v>
      </c>
    </row>
    <row r="7067" customFormat="false" ht="15.75" hidden="false" customHeight="false" outlineLevel="0" collapsed="false">
      <c r="A7067" s="20" t="s">
        <v>13660</v>
      </c>
      <c r="B7067" s="53" t="n">
        <v>1614.53</v>
      </c>
    </row>
    <row r="7068" customFormat="false" ht="15.75" hidden="false" customHeight="false" outlineLevel="0" collapsed="false">
      <c r="A7068" s="20" t="s">
        <v>13661</v>
      </c>
      <c r="B7068" s="53" t="n">
        <v>1955.06</v>
      </c>
    </row>
    <row r="7069" customFormat="false" ht="15.75" hidden="false" customHeight="false" outlineLevel="0" collapsed="false">
      <c r="A7069" s="20" t="s">
        <v>13662</v>
      </c>
      <c r="B7069" s="53" t="n">
        <v>1955.06</v>
      </c>
    </row>
    <row r="7070" customFormat="false" ht="15.75" hidden="false" customHeight="false" outlineLevel="0" collapsed="false">
      <c r="A7070" s="20" t="s">
        <v>13663</v>
      </c>
      <c r="B7070" s="53" t="n">
        <v>2353.75</v>
      </c>
    </row>
    <row r="7071" customFormat="false" ht="15.75" hidden="false" customHeight="false" outlineLevel="0" collapsed="false">
      <c r="A7071" s="20" t="s">
        <v>13664</v>
      </c>
      <c r="B7071" s="53" t="n">
        <v>2353.75</v>
      </c>
    </row>
    <row r="7072" customFormat="false" ht="15.75" hidden="false" customHeight="false" outlineLevel="0" collapsed="false">
      <c r="A7072" s="20" t="s">
        <v>13665</v>
      </c>
      <c r="B7072" s="53" t="n">
        <v>2740.2</v>
      </c>
    </row>
    <row r="7073" customFormat="false" ht="15.75" hidden="false" customHeight="false" outlineLevel="0" collapsed="false">
      <c r="A7073" s="20" t="s">
        <v>13666</v>
      </c>
      <c r="B7073" s="53" t="n">
        <v>2740.2</v>
      </c>
    </row>
    <row r="7074" customFormat="false" ht="15.75" hidden="false" customHeight="false" outlineLevel="0" collapsed="false">
      <c r="A7074" s="20" t="s">
        <v>13667</v>
      </c>
      <c r="B7074" s="53" t="n">
        <v>3204.24</v>
      </c>
    </row>
    <row r="7075" customFormat="false" ht="15.75" hidden="false" customHeight="false" outlineLevel="0" collapsed="false">
      <c r="A7075" s="20" t="s">
        <v>13668</v>
      </c>
      <c r="B7075" s="53" t="n">
        <v>3204.24</v>
      </c>
    </row>
    <row r="7076" customFormat="false" ht="15.75" hidden="false" customHeight="false" outlineLevel="0" collapsed="false">
      <c r="A7076" s="20" t="s">
        <v>13669</v>
      </c>
      <c r="B7076" s="53" t="n">
        <v>3866.47</v>
      </c>
    </row>
    <row r="7077" customFormat="false" ht="15.75" hidden="false" customHeight="false" outlineLevel="0" collapsed="false">
      <c r="A7077" s="20" t="s">
        <v>13670</v>
      </c>
      <c r="B7077" s="53" t="n">
        <v>3866.47</v>
      </c>
    </row>
    <row r="7078" customFormat="false" ht="15.75" hidden="false" customHeight="false" outlineLevel="0" collapsed="false">
      <c r="A7078" s="20" t="s">
        <v>13671</v>
      </c>
      <c r="B7078" s="53" t="n">
        <v>4424.94</v>
      </c>
    </row>
    <row r="7079" customFormat="false" ht="15.75" hidden="false" customHeight="false" outlineLevel="0" collapsed="false">
      <c r="A7079" s="20" t="s">
        <v>13672</v>
      </c>
      <c r="B7079" s="53" t="n">
        <v>4424.94</v>
      </c>
    </row>
    <row r="7080" customFormat="false" ht="15.75" hidden="false" customHeight="false" outlineLevel="0" collapsed="false">
      <c r="A7080" s="20" t="s">
        <v>13673</v>
      </c>
      <c r="B7080" s="53" t="n">
        <v>6064.88</v>
      </c>
    </row>
    <row r="7081" customFormat="false" ht="15.75" hidden="false" customHeight="false" outlineLevel="0" collapsed="false">
      <c r="A7081" s="20" t="s">
        <v>13675</v>
      </c>
      <c r="B7081" s="53" t="n">
        <v>6064.88</v>
      </c>
    </row>
    <row r="7082" customFormat="false" ht="15.75" hidden="false" customHeight="false" outlineLevel="0" collapsed="false">
      <c r="A7082" s="20" t="s">
        <v>13676</v>
      </c>
      <c r="B7082" s="53" t="n">
        <v>10391.89</v>
      </c>
    </row>
    <row r="7083" customFormat="false" ht="15.75" hidden="false" customHeight="false" outlineLevel="0" collapsed="false">
      <c r="A7083" s="20" t="s">
        <v>13680</v>
      </c>
      <c r="B7083" s="53" t="n">
        <v>10391.89</v>
      </c>
    </row>
    <row r="7084" customFormat="false" ht="15.75" hidden="false" customHeight="false" outlineLevel="0" collapsed="false">
      <c r="A7084" s="20" t="s">
        <v>13681</v>
      </c>
      <c r="B7084" s="53" t="n">
        <v>326.48</v>
      </c>
    </row>
    <row r="7085" customFormat="false" ht="15.75" hidden="false" customHeight="false" outlineLevel="0" collapsed="false">
      <c r="A7085" s="20" t="s">
        <v>13685</v>
      </c>
      <c r="B7085" s="53" t="n">
        <v>326.48</v>
      </c>
    </row>
    <row r="7086" customFormat="false" ht="15.75" hidden="false" customHeight="false" outlineLevel="0" collapsed="false">
      <c r="A7086" s="20" t="s">
        <v>13686</v>
      </c>
      <c r="B7086" s="53" t="n">
        <v>344.99</v>
      </c>
    </row>
    <row r="7087" customFormat="false" ht="15.75" hidden="false" customHeight="false" outlineLevel="0" collapsed="false">
      <c r="A7087" s="20" t="s">
        <v>13688</v>
      </c>
      <c r="B7087" s="53" t="n">
        <v>344.99</v>
      </c>
    </row>
    <row r="7088" customFormat="false" ht="15.75" hidden="false" customHeight="false" outlineLevel="0" collapsed="false">
      <c r="A7088" s="20" t="s">
        <v>13689</v>
      </c>
      <c r="B7088" s="53" t="n">
        <v>439.75</v>
      </c>
    </row>
    <row r="7089" customFormat="false" ht="15.75" hidden="false" customHeight="false" outlineLevel="0" collapsed="false">
      <c r="A7089" s="20" t="s">
        <v>13691</v>
      </c>
      <c r="B7089" s="53" t="n">
        <v>439.75</v>
      </c>
    </row>
    <row r="7090" customFormat="false" ht="15.75" hidden="false" customHeight="false" outlineLevel="0" collapsed="false">
      <c r="A7090" s="20" t="s">
        <v>13692</v>
      </c>
      <c r="B7090" s="53" t="n">
        <v>570.87</v>
      </c>
    </row>
    <row r="7091" customFormat="false" ht="15.75" hidden="false" customHeight="false" outlineLevel="0" collapsed="false">
      <c r="A7091" s="20" t="s">
        <v>13694</v>
      </c>
      <c r="B7091" s="53" t="n">
        <v>570.87</v>
      </c>
    </row>
    <row r="7092" customFormat="false" ht="15.75" hidden="false" customHeight="false" outlineLevel="0" collapsed="false">
      <c r="A7092" s="20" t="s">
        <v>13695</v>
      </c>
      <c r="B7092" s="53" t="n">
        <v>731.29</v>
      </c>
    </row>
    <row r="7093" customFormat="false" ht="15.75" hidden="false" customHeight="false" outlineLevel="0" collapsed="false">
      <c r="A7093" s="20" t="s">
        <v>13697</v>
      </c>
      <c r="B7093" s="53" t="n">
        <v>731.29</v>
      </c>
    </row>
    <row r="7094" customFormat="false" ht="15.75" hidden="false" customHeight="false" outlineLevel="0" collapsed="false">
      <c r="A7094" s="20" t="s">
        <v>13698</v>
      </c>
      <c r="B7094" s="53" t="n">
        <v>876.97</v>
      </c>
    </row>
    <row r="7095" customFormat="false" ht="15.75" hidden="false" customHeight="false" outlineLevel="0" collapsed="false">
      <c r="A7095" s="20" t="s">
        <v>13700</v>
      </c>
      <c r="B7095" s="53" t="n">
        <v>876.97</v>
      </c>
    </row>
    <row r="7096" customFormat="false" ht="15.75" hidden="false" customHeight="false" outlineLevel="0" collapsed="false">
      <c r="A7096" s="20" t="s">
        <v>13701</v>
      </c>
      <c r="B7096" s="53" t="n">
        <v>1029.81</v>
      </c>
    </row>
    <row r="7097" customFormat="false" ht="15.75" hidden="false" customHeight="false" outlineLevel="0" collapsed="false">
      <c r="A7097" s="20" t="s">
        <v>13703</v>
      </c>
      <c r="B7097" s="53" t="n">
        <v>1029.81</v>
      </c>
    </row>
    <row r="7098" customFormat="false" ht="15.75" hidden="false" customHeight="false" outlineLevel="0" collapsed="false">
      <c r="A7098" s="20" t="s">
        <v>13704</v>
      </c>
      <c r="B7098" s="53" t="n">
        <v>1134.44</v>
      </c>
    </row>
    <row r="7099" customFormat="false" ht="15.75" hidden="false" customHeight="false" outlineLevel="0" collapsed="false">
      <c r="A7099" s="20" t="s">
        <v>13706</v>
      </c>
      <c r="B7099" s="53" t="n">
        <v>1134.44</v>
      </c>
    </row>
    <row r="7100" customFormat="false" ht="15.75" hidden="false" customHeight="false" outlineLevel="0" collapsed="false">
      <c r="A7100" s="20" t="s">
        <v>13707</v>
      </c>
      <c r="B7100" s="53" t="n">
        <v>1325.03</v>
      </c>
    </row>
    <row r="7101" customFormat="false" ht="15.75" hidden="false" customHeight="false" outlineLevel="0" collapsed="false">
      <c r="A7101" s="20" t="s">
        <v>13709</v>
      </c>
      <c r="B7101" s="53" t="n">
        <v>1325.03</v>
      </c>
    </row>
    <row r="7102" customFormat="false" ht="15.75" hidden="false" customHeight="false" outlineLevel="0" collapsed="false">
      <c r="A7102" s="20" t="s">
        <v>13710</v>
      </c>
      <c r="B7102" s="53" t="n">
        <v>1486.32</v>
      </c>
    </row>
    <row r="7103" customFormat="false" ht="15.75" hidden="false" customHeight="false" outlineLevel="0" collapsed="false">
      <c r="A7103" s="20" t="s">
        <v>13712</v>
      </c>
      <c r="B7103" s="53" t="n">
        <v>1486.32</v>
      </c>
    </row>
    <row r="7104" customFormat="false" ht="15.75" hidden="false" customHeight="false" outlineLevel="0" collapsed="false">
      <c r="A7104" s="20" t="s">
        <v>13713</v>
      </c>
      <c r="B7104" s="53" t="n">
        <v>1922.66</v>
      </c>
    </row>
    <row r="7105" customFormat="false" ht="15.75" hidden="false" customHeight="false" outlineLevel="0" collapsed="false">
      <c r="A7105" s="20" t="s">
        <v>13715</v>
      </c>
      <c r="B7105" s="53" t="n">
        <v>1922.66</v>
      </c>
    </row>
    <row r="7106" customFormat="false" ht="15.75" hidden="false" customHeight="false" outlineLevel="0" collapsed="false">
      <c r="A7106" s="20" t="s">
        <v>13716</v>
      </c>
      <c r="B7106" s="53" t="n">
        <v>2606.22</v>
      </c>
    </row>
    <row r="7107" customFormat="false" ht="15.75" hidden="false" customHeight="false" outlineLevel="0" collapsed="false">
      <c r="A7107" s="20" t="s">
        <v>13719</v>
      </c>
      <c r="B7107" s="53" t="n">
        <v>2606.22</v>
      </c>
    </row>
    <row r="7108" customFormat="false" ht="15.75" hidden="false" customHeight="false" outlineLevel="0" collapsed="false">
      <c r="A7108" s="20" t="s">
        <v>13720</v>
      </c>
      <c r="B7108" s="53" t="n">
        <v>3115.03</v>
      </c>
    </row>
    <row r="7109" customFormat="false" ht="15.75" hidden="false" customHeight="false" outlineLevel="0" collapsed="false">
      <c r="A7109" s="20" t="s">
        <v>13722</v>
      </c>
      <c r="B7109" s="53" t="n">
        <v>3115.03</v>
      </c>
    </row>
    <row r="7110" customFormat="false" ht="15.75" hidden="false" customHeight="false" outlineLevel="0" collapsed="false">
      <c r="A7110" s="20" t="s">
        <v>13723</v>
      </c>
      <c r="B7110" s="53" t="n">
        <v>4802.73</v>
      </c>
    </row>
    <row r="7111" customFormat="false" ht="15.75" hidden="false" customHeight="false" outlineLevel="0" collapsed="false">
      <c r="A7111" s="20" t="s">
        <v>13725</v>
      </c>
      <c r="B7111" s="53" t="n">
        <v>4802.73</v>
      </c>
    </row>
    <row r="7112" customFormat="false" ht="15.75" hidden="false" customHeight="false" outlineLevel="0" collapsed="false">
      <c r="A7112" s="20" t="s">
        <v>13726</v>
      </c>
      <c r="B7112" s="53" t="n">
        <v>5669.85</v>
      </c>
    </row>
    <row r="7113" customFormat="false" ht="15.75" hidden="false" customHeight="false" outlineLevel="0" collapsed="false">
      <c r="A7113" s="20" t="s">
        <v>13728</v>
      </c>
      <c r="B7113" s="53" t="n">
        <v>5669.85</v>
      </c>
    </row>
    <row r="7114" customFormat="false" ht="15.75" hidden="false" customHeight="false" outlineLevel="0" collapsed="false">
      <c r="A7114" s="20" t="s">
        <v>13729</v>
      </c>
      <c r="B7114" s="53" t="n">
        <v>7527.12</v>
      </c>
    </row>
    <row r="7115" customFormat="false" ht="15.75" hidden="false" customHeight="false" outlineLevel="0" collapsed="false">
      <c r="A7115" s="20" t="s">
        <v>13731</v>
      </c>
      <c r="B7115" s="53" t="n">
        <v>7527.12</v>
      </c>
    </row>
    <row r="7116" customFormat="false" ht="15.75" hidden="false" customHeight="false" outlineLevel="0" collapsed="false">
      <c r="A7116" s="20" t="s">
        <v>13732</v>
      </c>
      <c r="B7116" s="53" t="n">
        <v>326.48</v>
      </c>
    </row>
    <row r="7117" customFormat="false" ht="15.75" hidden="false" customHeight="false" outlineLevel="0" collapsed="false">
      <c r="A7117" s="20" t="s">
        <v>13734</v>
      </c>
      <c r="B7117" s="53" t="n">
        <v>326.48</v>
      </c>
    </row>
    <row r="7118" customFormat="false" ht="15.75" hidden="false" customHeight="false" outlineLevel="0" collapsed="false">
      <c r="A7118" s="20" t="s">
        <v>13735</v>
      </c>
      <c r="B7118" s="53" t="n">
        <v>344.99</v>
      </c>
    </row>
    <row r="7119" customFormat="false" ht="15.75" hidden="false" customHeight="false" outlineLevel="0" collapsed="false">
      <c r="A7119" s="20" t="s">
        <v>13736</v>
      </c>
      <c r="B7119" s="53" t="n">
        <v>344.99</v>
      </c>
    </row>
    <row r="7120" customFormat="false" ht="15.75" hidden="false" customHeight="false" outlineLevel="0" collapsed="false">
      <c r="A7120" s="20" t="s">
        <v>13737</v>
      </c>
      <c r="B7120" s="53" t="n">
        <v>439.75</v>
      </c>
    </row>
    <row r="7121" customFormat="false" ht="15.75" hidden="false" customHeight="false" outlineLevel="0" collapsed="false">
      <c r="A7121" s="20" t="s">
        <v>13738</v>
      </c>
      <c r="B7121" s="53" t="n">
        <v>439.75</v>
      </c>
    </row>
    <row r="7122" customFormat="false" ht="15.75" hidden="false" customHeight="false" outlineLevel="0" collapsed="false">
      <c r="A7122" s="20" t="s">
        <v>13739</v>
      </c>
      <c r="B7122" s="53" t="n">
        <v>570.88</v>
      </c>
    </row>
    <row r="7123" customFormat="false" ht="15.75" hidden="false" customHeight="false" outlineLevel="0" collapsed="false">
      <c r="A7123" s="20" t="s">
        <v>13740</v>
      </c>
      <c r="B7123" s="53" t="n">
        <v>570.88</v>
      </c>
    </row>
    <row r="7124" customFormat="false" ht="15.75" hidden="false" customHeight="false" outlineLevel="0" collapsed="false">
      <c r="A7124" s="20" t="s">
        <v>13741</v>
      </c>
      <c r="B7124" s="53" t="n">
        <v>731.37</v>
      </c>
    </row>
    <row r="7125" customFormat="false" ht="15.75" hidden="false" customHeight="false" outlineLevel="0" collapsed="false">
      <c r="A7125" s="20" t="s">
        <v>13742</v>
      </c>
      <c r="B7125" s="53" t="n">
        <v>731.37</v>
      </c>
    </row>
    <row r="7126" customFormat="false" ht="15.75" hidden="false" customHeight="false" outlineLevel="0" collapsed="false">
      <c r="A7126" s="20" t="s">
        <v>13743</v>
      </c>
      <c r="B7126" s="53" t="n">
        <v>876.99</v>
      </c>
    </row>
    <row r="7127" customFormat="false" ht="15.75" hidden="false" customHeight="false" outlineLevel="0" collapsed="false">
      <c r="A7127" s="20" t="s">
        <v>13744</v>
      </c>
      <c r="B7127" s="53" t="n">
        <v>876.99</v>
      </c>
    </row>
    <row r="7128" customFormat="false" ht="15.75" hidden="false" customHeight="false" outlineLevel="0" collapsed="false">
      <c r="A7128" s="20" t="s">
        <v>13745</v>
      </c>
      <c r="B7128" s="53" t="n">
        <v>1029.79</v>
      </c>
    </row>
    <row r="7129" customFormat="false" ht="15.75" hidden="false" customHeight="false" outlineLevel="0" collapsed="false">
      <c r="A7129" s="20" t="s">
        <v>13746</v>
      </c>
      <c r="B7129" s="53" t="n">
        <v>1029.79</v>
      </c>
    </row>
    <row r="7130" customFormat="false" ht="15.75" hidden="false" customHeight="false" outlineLevel="0" collapsed="false">
      <c r="A7130" s="20" t="s">
        <v>13747</v>
      </c>
      <c r="B7130" s="53" t="n">
        <v>1134.46</v>
      </c>
    </row>
    <row r="7131" customFormat="false" ht="15.75" hidden="false" customHeight="false" outlineLevel="0" collapsed="false">
      <c r="A7131" s="20" t="s">
        <v>13748</v>
      </c>
      <c r="B7131" s="53" t="n">
        <v>1134.46</v>
      </c>
    </row>
    <row r="7132" customFormat="false" ht="15.75" hidden="false" customHeight="false" outlineLevel="0" collapsed="false">
      <c r="A7132" s="20" t="s">
        <v>13749</v>
      </c>
      <c r="B7132" s="53" t="n">
        <v>1325.04</v>
      </c>
    </row>
    <row r="7133" customFormat="false" ht="15.75" hidden="false" customHeight="false" outlineLevel="0" collapsed="false">
      <c r="A7133" s="20" t="s">
        <v>13750</v>
      </c>
      <c r="B7133" s="53" t="n">
        <v>1325.04</v>
      </c>
    </row>
    <row r="7134" customFormat="false" ht="15.75" hidden="false" customHeight="false" outlineLevel="0" collapsed="false">
      <c r="A7134" s="20" t="s">
        <v>13751</v>
      </c>
      <c r="B7134" s="53" t="n">
        <v>1486.35</v>
      </c>
    </row>
    <row r="7135" customFormat="false" ht="15.75" hidden="false" customHeight="false" outlineLevel="0" collapsed="false">
      <c r="A7135" s="20" t="s">
        <v>13752</v>
      </c>
      <c r="B7135" s="53" t="n">
        <v>1486.35</v>
      </c>
    </row>
    <row r="7136" customFormat="false" ht="15.75" hidden="false" customHeight="false" outlineLevel="0" collapsed="false">
      <c r="A7136" s="20" t="s">
        <v>13753</v>
      </c>
      <c r="B7136" s="53" t="n">
        <v>2110.19</v>
      </c>
    </row>
    <row r="7137" customFormat="false" ht="15.75" hidden="false" customHeight="false" outlineLevel="0" collapsed="false">
      <c r="A7137" s="20" t="s">
        <v>13754</v>
      </c>
      <c r="B7137" s="53" t="n">
        <v>2110.19</v>
      </c>
    </row>
    <row r="7138" customFormat="false" ht="15.75" hidden="false" customHeight="false" outlineLevel="0" collapsed="false">
      <c r="A7138" s="20" t="s">
        <v>13755</v>
      </c>
      <c r="B7138" s="53" t="n">
        <v>3375.6</v>
      </c>
    </row>
    <row r="7139" customFormat="false" ht="15.75" hidden="false" customHeight="false" outlineLevel="0" collapsed="false">
      <c r="A7139" s="20" t="s">
        <v>13757</v>
      </c>
      <c r="B7139" s="53" t="n">
        <v>3375.6</v>
      </c>
    </row>
    <row r="7140" customFormat="false" ht="15.75" hidden="false" customHeight="false" outlineLevel="0" collapsed="false">
      <c r="A7140" s="20" t="s">
        <v>13758</v>
      </c>
      <c r="B7140" s="53" t="n">
        <v>22138.16</v>
      </c>
    </row>
    <row r="7141" customFormat="false" ht="15.75" hidden="false" customHeight="false" outlineLevel="0" collapsed="false">
      <c r="A7141" s="20" t="s">
        <v>13761</v>
      </c>
      <c r="B7141" s="53" t="n">
        <v>22138.16</v>
      </c>
    </row>
    <row r="7142" customFormat="false" ht="15.75" hidden="false" customHeight="false" outlineLevel="0" collapsed="false">
      <c r="A7142" s="20" t="s">
        <v>13762</v>
      </c>
      <c r="B7142" s="53" t="n">
        <v>23943.83</v>
      </c>
    </row>
    <row r="7143" customFormat="false" ht="15.75" hidden="false" customHeight="false" outlineLevel="0" collapsed="false">
      <c r="A7143" s="20" t="s">
        <v>13764</v>
      </c>
      <c r="B7143" s="53" t="n">
        <v>23943.83</v>
      </c>
    </row>
    <row r="7144" customFormat="false" ht="15.75" hidden="false" customHeight="false" outlineLevel="0" collapsed="false">
      <c r="A7144" s="20" t="s">
        <v>13765</v>
      </c>
      <c r="B7144" s="53" t="n">
        <v>20401.04</v>
      </c>
    </row>
    <row r="7145" customFormat="false" ht="15.75" hidden="false" customHeight="false" outlineLevel="0" collapsed="false">
      <c r="A7145" s="20" t="s">
        <v>13767</v>
      </c>
      <c r="B7145" s="53" t="n">
        <v>20401.04</v>
      </c>
    </row>
    <row r="7146" customFormat="false" ht="15.75" hidden="false" customHeight="false" outlineLevel="0" collapsed="false">
      <c r="A7146" s="20" t="s">
        <v>13768</v>
      </c>
      <c r="B7146" s="53" t="n">
        <v>24995.92</v>
      </c>
    </row>
    <row r="7147" customFormat="false" ht="15.75" hidden="false" customHeight="false" outlineLevel="0" collapsed="false">
      <c r="A7147" s="20" t="s">
        <v>13770</v>
      </c>
      <c r="B7147" s="53" t="n">
        <v>24995.92</v>
      </c>
    </row>
    <row r="7148" customFormat="false" ht="15.75" hidden="false" customHeight="false" outlineLevel="0" collapsed="false">
      <c r="A7148" s="20" t="s">
        <v>13771</v>
      </c>
      <c r="B7148" s="53" t="n">
        <v>1344.34</v>
      </c>
    </row>
    <row r="7149" customFormat="false" ht="15.75" hidden="false" customHeight="false" outlineLevel="0" collapsed="false">
      <c r="A7149" s="20" t="s">
        <v>13778</v>
      </c>
      <c r="B7149" s="53" t="n">
        <v>1344.34</v>
      </c>
    </row>
    <row r="7150" customFormat="false" ht="15.75" hidden="false" customHeight="false" outlineLevel="0" collapsed="false">
      <c r="A7150" s="20" t="s">
        <v>13779</v>
      </c>
      <c r="B7150" s="53" t="n">
        <v>1495.94</v>
      </c>
    </row>
    <row r="7151" customFormat="false" ht="15.75" hidden="false" customHeight="false" outlineLevel="0" collapsed="false">
      <c r="A7151" s="20" t="s">
        <v>13783</v>
      </c>
      <c r="B7151" s="53" t="n">
        <v>1495.94</v>
      </c>
    </row>
    <row r="7152" customFormat="false" ht="15.75" hidden="false" customHeight="false" outlineLevel="0" collapsed="false">
      <c r="A7152" s="20" t="s">
        <v>13784</v>
      </c>
      <c r="B7152" s="53" t="n">
        <v>1849.32</v>
      </c>
    </row>
    <row r="7153" customFormat="false" ht="15.75" hidden="false" customHeight="false" outlineLevel="0" collapsed="false">
      <c r="A7153" s="20" t="s">
        <v>13786</v>
      </c>
      <c r="B7153" s="53" t="n">
        <v>1849.32</v>
      </c>
    </row>
    <row r="7154" customFormat="false" ht="15.75" hidden="false" customHeight="false" outlineLevel="0" collapsed="false">
      <c r="A7154" s="20" t="s">
        <v>13787</v>
      </c>
      <c r="B7154" s="53" t="n">
        <v>2225.56</v>
      </c>
    </row>
    <row r="7155" customFormat="false" ht="15.75" hidden="false" customHeight="false" outlineLevel="0" collapsed="false">
      <c r="A7155" s="20" t="s">
        <v>13789</v>
      </c>
      <c r="B7155" s="53" t="n">
        <v>2225.56</v>
      </c>
    </row>
    <row r="7156" customFormat="false" ht="15.75" hidden="false" customHeight="false" outlineLevel="0" collapsed="false">
      <c r="A7156" s="20" t="s">
        <v>13790</v>
      </c>
      <c r="B7156" s="53" t="n">
        <v>2646.47</v>
      </c>
    </row>
    <row r="7157" customFormat="false" ht="15.75" hidden="false" customHeight="false" outlineLevel="0" collapsed="false">
      <c r="A7157" s="20" t="s">
        <v>13792</v>
      </c>
      <c r="B7157" s="53" t="n">
        <v>2646.47</v>
      </c>
    </row>
    <row r="7158" customFormat="false" ht="15.75" hidden="false" customHeight="false" outlineLevel="0" collapsed="false">
      <c r="A7158" s="20" t="s">
        <v>13793</v>
      </c>
      <c r="B7158" s="53" t="n">
        <v>3234.15</v>
      </c>
    </row>
    <row r="7159" customFormat="false" ht="15.75" hidden="false" customHeight="false" outlineLevel="0" collapsed="false">
      <c r="A7159" s="20" t="s">
        <v>13795</v>
      </c>
      <c r="B7159" s="53" t="n">
        <v>3234.15</v>
      </c>
    </row>
    <row r="7160" customFormat="false" ht="15.75" hidden="false" customHeight="false" outlineLevel="0" collapsed="false">
      <c r="A7160" s="20" t="s">
        <v>13796</v>
      </c>
      <c r="B7160" s="53" t="n">
        <v>3779.03</v>
      </c>
    </row>
    <row r="7161" customFormat="false" ht="15.75" hidden="false" customHeight="false" outlineLevel="0" collapsed="false">
      <c r="A7161" s="20" t="s">
        <v>13798</v>
      </c>
      <c r="B7161" s="53" t="n">
        <v>3779.03</v>
      </c>
    </row>
    <row r="7162" customFormat="false" ht="15.75" hidden="false" customHeight="false" outlineLevel="0" collapsed="false">
      <c r="A7162" s="20" t="s">
        <v>13799</v>
      </c>
      <c r="B7162" s="53" t="n">
        <v>4265.34</v>
      </c>
    </row>
    <row r="7163" customFormat="false" ht="15.75" hidden="false" customHeight="false" outlineLevel="0" collapsed="false">
      <c r="A7163" s="20" t="s">
        <v>13801</v>
      </c>
      <c r="B7163" s="53" t="n">
        <v>4265.34</v>
      </c>
    </row>
    <row r="7164" customFormat="false" ht="15.75" hidden="false" customHeight="false" outlineLevel="0" collapsed="false">
      <c r="A7164" s="20" t="s">
        <v>13802</v>
      </c>
      <c r="B7164" s="53" t="n">
        <v>5200.89</v>
      </c>
    </row>
    <row r="7165" customFormat="false" ht="15.75" hidden="false" customHeight="false" outlineLevel="0" collapsed="false">
      <c r="A7165" s="20" t="s">
        <v>13804</v>
      </c>
      <c r="B7165" s="53" t="n">
        <v>5200.89</v>
      </c>
    </row>
    <row r="7166" customFormat="false" ht="15.75" hidden="false" customHeight="false" outlineLevel="0" collapsed="false">
      <c r="A7166" s="20" t="s">
        <v>13805</v>
      </c>
      <c r="B7166" s="53" t="n">
        <v>5550.34</v>
      </c>
    </row>
    <row r="7167" customFormat="false" ht="15.75" hidden="false" customHeight="false" outlineLevel="0" collapsed="false">
      <c r="A7167" s="20" t="s">
        <v>13807</v>
      </c>
      <c r="B7167" s="53" t="n">
        <v>5550.34</v>
      </c>
    </row>
    <row r="7168" customFormat="false" ht="15.75" hidden="false" customHeight="false" outlineLevel="0" collapsed="false">
      <c r="A7168" s="20" t="s">
        <v>13808</v>
      </c>
      <c r="B7168" s="53" t="n">
        <v>6756.48</v>
      </c>
    </row>
    <row r="7169" customFormat="false" ht="15.75" hidden="false" customHeight="false" outlineLevel="0" collapsed="false">
      <c r="A7169" s="20" t="s">
        <v>13810</v>
      </c>
      <c r="B7169" s="53" t="n">
        <v>6756.48</v>
      </c>
    </row>
    <row r="7170" customFormat="false" ht="15.75" hidden="false" customHeight="false" outlineLevel="0" collapsed="false">
      <c r="A7170" s="20" t="s">
        <v>13811</v>
      </c>
      <c r="B7170" s="53" t="n">
        <v>14839.44</v>
      </c>
    </row>
    <row r="7171" customFormat="false" ht="15.75" hidden="false" customHeight="false" outlineLevel="0" collapsed="false">
      <c r="A7171" s="20" t="s">
        <v>13817</v>
      </c>
      <c r="B7171" s="53" t="n">
        <v>14839.44</v>
      </c>
    </row>
    <row r="7172" customFormat="false" ht="15.75" hidden="false" customHeight="false" outlineLevel="0" collapsed="false">
      <c r="A7172" s="20" t="s">
        <v>13818</v>
      </c>
      <c r="B7172" s="53" t="n">
        <v>18834.81</v>
      </c>
    </row>
    <row r="7173" customFormat="false" ht="15.75" hidden="false" customHeight="false" outlineLevel="0" collapsed="false">
      <c r="A7173" s="20" t="s">
        <v>13820</v>
      </c>
      <c r="B7173" s="53" t="n">
        <v>18834.81</v>
      </c>
    </row>
    <row r="7174" customFormat="false" ht="15.75" hidden="false" customHeight="false" outlineLevel="0" collapsed="false">
      <c r="A7174" s="20" t="s">
        <v>13821</v>
      </c>
      <c r="B7174" s="53" t="n">
        <v>27296.86</v>
      </c>
    </row>
    <row r="7175" customFormat="false" ht="15.75" hidden="false" customHeight="false" outlineLevel="0" collapsed="false">
      <c r="A7175" s="20" t="s">
        <v>13823</v>
      </c>
      <c r="B7175" s="53" t="n">
        <v>27296.86</v>
      </c>
    </row>
    <row r="7176" customFormat="false" ht="15.75" hidden="false" customHeight="false" outlineLevel="0" collapsed="false">
      <c r="A7176" s="20" t="s">
        <v>13824</v>
      </c>
      <c r="B7176" s="53" t="n">
        <v>28370.06</v>
      </c>
    </row>
    <row r="7177" customFormat="false" ht="15.75" hidden="false" customHeight="false" outlineLevel="0" collapsed="false">
      <c r="A7177" s="20" t="s">
        <v>13826</v>
      </c>
      <c r="B7177" s="53" t="n">
        <v>28370.06</v>
      </c>
    </row>
    <row r="7178" customFormat="false" ht="15.75" hidden="false" customHeight="false" outlineLevel="0" collapsed="false">
      <c r="A7178" s="20" t="s">
        <v>13827</v>
      </c>
      <c r="B7178" s="53" t="n">
        <v>40659.24</v>
      </c>
    </row>
    <row r="7179" customFormat="false" ht="15.75" hidden="false" customHeight="false" outlineLevel="0" collapsed="false">
      <c r="A7179" s="20" t="s">
        <v>13829</v>
      </c>
      <c r="B7179" s="53" t="n">
        <v>40659.24</v>
      </c>
    </row>
    <row r="7180" customFormat="false" ht="15.75" hidden="false" customHeight="false" outlineLevel="0" collapsed="false">
      <c r="A7180" s="20" t="s">
        <v>13830</v>
      </c>
      <c r="B7180" s="53" t="n">
        <v>1344.34</v>
      </c>
    </row>
    <row r="7181" customFormat="false" ht="15.75" hidden="false" customHeight="false" outlineLevel="0" collapsed="false">
      <c r="A7181" s="20" t="s">
        <v>13833</v>
      </c>
      <c r="B7181" s="53" t="n">
        <v>1344.34</v>
      </c>
    </row>
    <row r="7182" customFormat="false" ht="15.75" hidden="false" customHeight="false" outlineLevel="0" collapsed="false">
      <c r="A7182" s="20" t="s">
        <v>13834</v>
      </c>
      <c r="B7182" s="53" t="n">
        <v>1495.94</v>
      </c>
    </row>
    <row r="7183" customFormat="false" ht="15.75" hidden="false" customHeight="false" outlineLevel="0" collapsed="false">
      <c r="A7183" s="20" t="s">
        <v>13835</v>
      </c>
      <c r="B7183" s="53" t="n">
        <v>1495.94</v>
      </c>
    </row>
    <row r="7184" customFormat="false" ht="15.75" hidden="false" customHeight="false" outlineLevel="0" collapsed="false">
      <c r="A7184" s="20" t="s">
        <v>13836</v>
      </c>
      <c r="B7184" s="53" t="n">
        <v>1849.32</v>
      </c>
    </row>
    <row r="7185" customFormat="false" ht="15.75" hidden="false" customHeight="false" outlineLevel="0" collapsed="false">
      <c r="A7185" s="20" t="s">
        <v>13837</v>
      </c>
      <c r="B7185" s="53" t="n">
        <v>1849.32</v>
      </c>
    </row>
    <row r="7186" customFormat="false" ht="15.75" hidden="false" customHeight="false" outlineLevel="0" collapsed="false">
      <c r="A7186" s="20" t="s">
        <v>13838</v>
      </c>
      <c r="B7186" s="53" t="n">
        <v>2226.74</v>
      </c>
    </row>
    <row r="7187" customFormat="false" ht="15.75" hidden="false" customHeight="false" outlineLevel="0" collapsed="false">
      <c r="A7187" s="20" t="s">
        <v>13839</v>
      </c>
      <c r="B7187" s="53" t="n">
        <v>2226.74</v>
      </c>
    </row>
    <row r="7188" customFormat="false" ht="15.75" hidden="false" customHeight="false" outlineLevel="0" collapsed="false">
      <c r="A7188" s="20" t="s">
        <v>13840</v>
      </c>
      <c r="B7188" s="53" t="n">
        <v>2706.27</v>
      </c>
    </row>
    <row r="7189" customFormat="false" ht="15.75" hidden="false" customHeight="false" outlineLevel="0" collapsed="false">
      <c r="A7189" s="20" t="s">
        <v>13841</v>
      </c>
      <c r="B7189" s="53" t="n">
        <v>2706.27</v>
      </c>
    </row>
    <row r="7190" customFormat="false" ht="15.75" hidden="false" customHeight="false" outlineLevel="0" collapsed="false">
      <c r="A7190" s="20" t="s">
        <v>13842</v>
      </c>
      <c r="B7190" s="53" t="n">
        <v>3283.21</v>
      </c>
    </row>
    <row r="7191" customFormat="false" ht="15.75" hidden="false" customHeight="false" outlineLevel="0" collapsed="false">
      <c r="A7191" s="20" t="s">
        <v>13844</v>
      </c>
      <c r="B7191" s="53" t="n">
        <v>3283.21</v>
      </c>
    </row>
    <row r="7192" customFormat="false" ht="15.75" hidden="false" customHeight="false" outlineLevel="0" collapsed="false">
      <c r="A7192" s="20" t="s">
        <v>13845</v>
      </c>
      <c r="B7192" s="53" t="n">
        <v>3831.84</v>
      </c>
    </row>
    <row r="7193" customFormat="false" ht="15.75" hidden="false" customHeight="false" outlineLevel="0" collapsed="false">
      <c r="A7193" s="20" t="s">
        <v>13846</v>
      </c>
      <c r="B7193" s="53" t="n">
        <v>3831.84</v>
      </c>
    </row>
    <row r="7194" customFormat="false" ht="15.75" hidden="false" customHeight="false" outlineLevel="0" collapsed="false">
      <c r="A7194" s="20" t="s">
        <v>13847</v>
      </c>
      <c r="B7194" s="53" t="n">
        <v>4516.63</v>
      </c>
    </row>
    <row r="7195" customFormat="false" ht="15.75" hidden="false" customHeight="false" outlineLevel="0" collapsed="false">
      <c r="A7195" s="20" t="s">
        <v>13848</v>
      </c>
      <c r="B7195" s="53" t="n">
        <v>4516.63</v>
      </c>
    </row>
    <row r="7196" customFormat="false" ht="15.75" hidden="false" customHeight="false" outlineLevel="0" collapsed="false">
      <c r="A7196" s="20" t="s">
        <v>13849</v>
      </c>
      <c r="B7196" s="53" t="n">
        <v>5509.51</v>
      </c>
    </row>
    <row r="7197" customFormat="false" ht="15.75" hidden="false" customHeight="false" outlineLevel="0" collapsed="false">
      <c r="A7197" s="20" t="s">
        <v>13850</v>
      </c>
      <c r="B7197" s="53" t="n">
        <v>5509.51</v>
      </c>
    </row>
    <row r="7198" customFormat="false" ht="15.75" hidden="false" customHeight="false" outlineLevel="0" collapsed="false">
      <c r="A7198" s="20" t="s">
        <v>13851</v>
      </c>
      <c r="B7198" s="53" t="n">
        <v>6389.23</v>
      </c>
    </row>
    <row r="7199" customFormat="false" ht="15.75" hidden="false" customHeight="false" outlineLevel="0" collapsed="false">
      <c r="A7199" s="20" t="s">
        <v>13852</v>
      </c>
      <c r="B7199" s="53" t="n">
        <v>6389.23</v>
      </c>
    </row>
    <row r="7200" customFormat="false" ht="15.75" hidden="false" customHeight="false" outlineLevel="0" collapsed="false">
      <c r="A7200" s="20" t="s">
        <v>13853</v>
      </c>
      <c r="B7200" s="53" t="n">
        <v>8718.05</v>
      </c>
    </row>
    <row r="7201" customFormat="false" ht="15.75" hidden="false" customHeight="false" outlineLevel="0" collapsed="false">
      <c r="A7201" s="20" t="s">
        <v>13854</v>
      </c>
      <c r="B7201" s="53" t="n">
        <v>8718.05</v>
      </c>
    </row>
    <row r="7202" customFormat="false" ht="15.75" hidden="false" customHeight="false" outlineLevel="0" collapsed="false">
      <c r="A7202" s="20" t="s">
        <v>13855</v>
      </c>
      <c r="B7202" s="53" t="n">
        <v>15236.69</v>
      </c>
    </row>
    <row r="7203" customFormat="false" ht="15.75" hidden="false" customHeight="false" outlineLevel="0" collapsed="false">
      <c r="A7203" s="20" t="s">
        <v>13857</v>
      </c>
      <c r="B7203" s="53" t="n">
        <v>15236.69</v>
      </c>
    </row>
    <row r="7204" customFormat="false" ht="15.75" hidden="false" customHeight="false" outlineLevel="0" collapsed="false">
      <c r="A7204" s="20" t="s">
        <v>13858</v>
      </c>
      <c r="B7204" s="53" t="n">
        <v>21169.78</v>
      </c>
    </row>
    <row r="7205" customFormat="false" ht="15.75" hidden="false" customHeight="false" outlineLevel="0" collapsed="false">
      <c r="A7205" s="20" t="s">
        <v>13864</v>
      </c>
      <c r="B7205" s="53" t="n">
        <v>21169.78</v>
      </c>
    </row>
    <row r="7206" customFormat="false" ht="15.75" hidden="false" customHeight="false" outlineLevel="0" collapsed="false">
      <c r="A7206" s="20" t="s">
        <v>13865</v>
      </c>
      <c r="B7206" s="53" t="n">
        <v>27173.74</v>
      </c>
    </row>
    <row r="7207" customFormat="false" ht="15.75" hidden="false" customHeight="false" outlineLevel="0" collapsed="false">
      <c r="A7207" s="20" t="s">
        <v>13867</v>
      </c>
      <c r="B7207" s="53" t="n">
        <v>27173.74</v>
      </c>
    </row>
    <row r="7208" customFormat="false" ht="15.75" hidden="false" customHeight="false" outlineLevel="0" collapsed="false">
      <c r="A7208" s="20" t="s">
        <v>13868</v>
      </c>
      <c r="B7208" s="53" t="n">
        <v>40224.45</v>
      </c>
    </row>
    <row r="7209" customFormat="false" ht="15.75" hidden="false" customHeight="false" outlineLevel="0" collapsed="false">
      <c r="A7209" s="20" t="s">
        <v>13870</v>
      </c>
      <c r="B7209" s="53" t="n">
        <v>40224.45</v>
      </c>
    </row>
    <row r="7210" customFormat="false" ht="15.75" hidden="false" customHeight="false" outlineLevel="0" collapsed="false">
      <c r="A7210" s="20" t="s">
        <v>13871</v>
      </c>
      <c r="B7210" s="53" t="n">
        <v>29901.26</v>
      </c>
    </row>
    <row r="7211" customFormat="false" ht="15.75" hidden="false" customHeight="false" outlineLevel="0" collapsed="false">
      <c r="A7211" s="20" t="s">
        <v>13873</v>
      </c>
      <c r="B7211" s="53" t="n">
        <v>29901.26</v>
      </c>
    </row>
    <row r="7212" customFormat="false" ht="15.75" hidden="false" customHeight="false" outlineLevel="0" collapsed="false">
      <c r="A7212" s="20" t="s">
        <v>13874</v>
      </c>
      <c r="B7212" s="53" t="n">
        <v>30061.67</v>
      </c>
    </row>
    <row r="7213" customFormat="false" ht="15.75" hidden="false" customHeight="false" outlineLevel="0" collapsed="false">
      <c r="A7213" s="20" t="s">
        <v>13876</v>
      </c>
      <c r="B7213" s="53" t="n">
        <v>30061.67</v>
      </c>
    </row>
    <row r="7214" customFormat="false" ht="15.75" hidden="false" customHeight="false" outlineLevel="0" collapsed="false">
      <c r="A7214" s="20" t="s">
        <v>13877</v>
      </c>
      <c r="B7214" s="53" t="n">
        <v>43521.17</v>
      </c>
    </row>
    <row r="7215" customFormat="false" ht="15.75" hidden="false" customHeight="false" outlineLevel="0" collapsed="false">
      <c r="A7215" s="20" t="s">
        <v>13879</v>
      </c>
      <c r="B7215" s="53" t="n">
        <v>43521.17</v>
      </c>
    </row>
    <row r="7216" customFormat="false" ht="15.75" hidden="false" customHeight="false" outlineLevel="0" collapsed="false">
      <c r="A7216" s="20" t="s">
        <v>13880</v>
      </c>
      <c r="B7216" s="53" t="n">
        <v>30507.94</v>
      </c>
    </row>
    <row r="7217" customFormat="false" ht="15.75" hidden="false" customHeight="false" outlineLevel="0" collapsed="false">
      <c r="A7217" s="20" t="s">
        <v>13882</v>
      </c>
      <c r="B7217" s="53" t="n">
        <v>30507.94</v>
      </c>
    </row>
    <row r="7218" customFormat="false" ht="15.75" hidden="false" customHeight="false" outlineLevel="0" collapsed="false">
      <c r="A7218" s="20" t="s">
        <v>13883</v>
      </c>
      <c r="B7218" s="53" t="n">
        <v>38630.63</v>
      </c>
    </row>
    <row r="7219" customFormat="false" ht="15.75" hidden="false" customHeight="false" outlineLevel="0" collapsed="false">
      <c r="A7219" s="20" t="s">
        <v>13885</v>
      </c>
      <c r="B7219" s="53" t="n">
        <v>38630.63</v>
      </c>
    </row>
    <row r="7220" customFormat="false" ht="15.75" hidden="false" customHeight="false" outlineLevel="0" collapsed="false">
      <c r="A7220" s="20" t="s">
        <v>13886</v>
      </c>
      <c r="B7220" s="53" t="n">
        <v>51538.31</v>
      </c>
    </row>
    <row r="7221" customFormat="false" ht="15.75" hidden="false" customHeight="false" outlineLevel="0" collapsed="false">
      <c r="A7221" s="20" t="s">
        <v>13888</v>
      </c>
      <c r="B7221" s="53" t="n">
        <v>51538.31</v>
      </c>
    </row>
    <row r="7222" customFormat="false" ht="15.75" hidden="false" customHeight="false" outlineLevel="0" collapsed="false">
      <c r="A7222" s="20" t="s">
        <v>13889</v>
      </c>
      <c r="B7222" s="53" t="n">
        <v>45723.9</v>
      </c>
    </row>
    <row r="7223" customFormat="false" ht="15.75" hidden="false" customHeight="false" outlineLevel="0" collapsed="false">
      <c r="A7223" s="20" t="s">
        <v>13891</v>
      </c>
      <c r="B7223" s="53" t="n">
        <v>45723.9</v>
      </c>
    </row>
    <row r="7224" customFormat="false" ht="15.75" hidden="false" customHeight="false" outlineLevel="0" collapsed="false">
      <c r="A7224" s="20" t="s">
        <v>13892</v>
      </c>
      <c r="B7224" s="53" t="n">
        <v>52877.48</v>
      </c>
    </row>
    <row r="7225" customFormat="false" ht="15.75" hidden="false" customHeight="false" outlineLevel="0" collapsed="false">
      <c r="A7225" s="20" t="s">
        <v>13894</v>
      </c>
      <c r="B7225" s="53" t="n">
        <v>52877.48</v>
      </c>
    </row>
    <row r="7226" customFormat="false" ht="15.75" hidden="false" customHeight="false" outlineLevel="0" collapsed="false">
      <c r="A7226" s="20" t="s">
        <v>13895</v>
      </c>
      <c r="B7226" s="53" t="n">
        <v>66345.57</v>
      </c>
    </row>
    <row r="7227" customFormat="false" ht="15.75" hidden="false" customHeight="false" outlineLevel="0" collapsed="false">
      <c r="A7227" s="20" t="s">
        <v>13897</v>
      </c>
      <c r="B7227" s="53" t="n">
        <v>66345.57</v>
      </c>
    </row>
    <row r="7228" customFormat="false" ht="15.75" hidden="false" customHeight="false" outlineLevel="0" collapsed="false">
      <c r="A7228" s="20" t="s">
        <v>13898</v>
      </c>
      <c r="B7228" s="53" t="n">
        <v>975.08</v>
      </c>
    </row>
    <row r="7229" customFormat="false" ht="15.75" hidden="false" customHeight="false" outlineLevel="0" collapsed="false">
      <c r="A7229" s="20" t="s">
        <v>13904</v>
      </c>
      <c r="B7229" s="53" t="n">
        <v>975.08</v>
      </c>
    </row>
    <row r="7230" customFormat="false" ht="15.75" hidden="false" customHeight="false" outlineLevel="0" collapsed="false">
      <c r="A7230" s="20" t="s">
        <v>13905</v>
      </c>
      <c r="B7230" s="53" t="n">
        <v>1066.25</v>
      </c>
    </row>
    <row r="7231" customFormat="false" ht="15.75" hidden="false" customHeight="false" outlineLevel="0" collapsed="false">
      <c r="A7231" s="20" t="s">
        <v>13907</v>
      </c>
      <c r="B7231" s="53" t="n">
        <v>1066.25</v>
      </c>
    </row>
    <row r="7232" customFormat="false" ht="15.75" hidden="false" customHeight="false" outlineLevel="0" collapsed="false">
      <c r="A7232" s="20" t="s">
        <v>13908</v>
      </c>
      <c r="B7232" s="53" t="n">
        <v>1306.62</v>
      </c>
    </row>
    <row r="7233" customFormat="false" ht="15.75" hidden="false" customHeight="false" outlineLevel="0" collapsed="false">
      <c r="A7233" s="20" t="s">
        <v>13910</v>
      </c>
      <c r="B7233" s="53" t="n">
        <v>1306.62</v>
      </c>
    </row>
    <row r="7234" customFormat="false" ht="15.75" hidden="false" customHeight="false" outlineLevel="0" collapsed="false">
      <c r="A7234" s="20" t="s">
        <v>13911</v>
      </c>
      <c r="B7234" s="53" t="n">
        <v>1576.56</v>
      </c>
    </row>
    <row r="7235" customFormat="false" ht="15.75" hidden="false" customHeight="false" outlineLevel="0" collapsed="false">
      <c r="A7235" s="20" t="s">
        <v>13913</v>
      </c>
      <c r="B7235" s="53" t="n">
        <v>1576.56</v>
      </c>
    </row>
    <row r="7236" customFormat="false" ht="15.75" hidden="false" customHeight="false" outlineLevel="0" collapsed="false">
      <c r="A7236" s="20" t="s">
        <v>13914</v>
      </c>
      <c r="B7236" s="53" t="n">
        <v>1875.17</v>
      </c>
    </row>
    <row r="7237" customFormat="false" ht="15.75" hidden="false" customHeight="false" outlineLevel="0" collapsed="false">
      <c r="A7237" s="20" t="s">
        <v>13916</v>
      </c>
      <c r="B7237" s="53" t="n">
        <v>1875.17</v>
      </c>
    </row>
    <row r="7238" customFormat="false" ht="15.75" hidden="false" customHeight="false" outlineLevel="0" collapsed="false">
      <c r="A7238" s="20" t="s">
        <v>13917</v>
      </c>
      <c r="B7238" s="53" t="n">
        <v>2252.11</v>
      </c>
    </row>
    <row r="7239" customFormat="false" ht="15.75" hidden="false" customHeight="false" outlineLevel="0" collapsed="false">
      <c r="A7239" s="20" t="s">
        <v>13919</v>
      </c>
      <c r="B7239" s="53" t="n">
        <v>2252.11</v>
      </c>
    </row>
    <row r="7240" customFormat="false" ht="15.75" hidden="false" customHeight="false" outlineLevel="0" collapsed="false">
      <c r="A7240" s="20" t="s">
        <v>13920</v>
      </c>
      <c r="B7240" s="53" t="n">
        <v>2617.04</v>
      </c>
    </row>
    <row r="7241" customFormat="false" ht="15.75" hidden="false" customHeight="false" outlineLevel="0" collapsed="false">
      <c r="A7241" s="20" t="s">
        <v>13922</v>
      </c>
      <c r="B7241" s="53" t="n">
        <v>2617.04</v>
      </c>
    </row>
    <row r="7242" customFormat="false" ht="15.75" hidden="false" customHeight="false" outlineLevel="0" collapsed="false">
      <c r="A7242" s="20" t="s">
        <v>13923</v>
      </c>
      <c r="B7242" s="53" t="n">
        <v>2981.37</v>
      </c>
    </row>
    <row r="7243" customFormat="false" ht="15.75" hidden="false" customHeight="false" outlineLevel="0" collapsed="false">
      <c r="A7243" s="20" t="s">
        <v>13925</v>
      </c>
      <c r="B7243" s="53" t="n">
        <v>2981.37</v>
      </c>
    </row>
    <row r="7244" customFormat="false" ht="15.75" hidden="false" customHeight="false" outlineLevel="0" collapsed="false">
      <c r="A7244" s="20" t="s">
        <v>13926</v>
      </c>
      <c r="B7244" s="53" t="n">
        <v>3552.21</v>
      </c>
    </row>
    <row r="7245" customFormat="false" ht="15.75" hidden="false" customHeight="false" outlineLevel="0" collapsed="false">
      <c r="A7245" s="20" t="s">
        <v>13928</v>
      </c>
      <c r="B7245" s="53" t="n">
        <v>3552.21</v>
      </c>
    </row>
    <row r="7246" customFormat="false" ht="15.75" hidden="false" customHeight="false" outlineLevel="0" collapsed="false">
      <c r="A7246" s="20" t="s">
        <v>13929</v>
      </c>
      <c r="B7246" s="53" t="n">
        <v>3827.25</v>
      </c>
    </row>
    <row r="7247" customFormat="false" ht="15.75" hidden="false" customHeight="false" outlineLevel="0" collapsed="false">
      <c r="A7247" s="20" t="s">
        <v>13931</v>
      </c>
      <c r="B7247" s="53" t="n">
        <v>3827.25</v>
      </c>
    </row>
    <row r="7248" customFormat="false" ht="15.75" hidden="false" customHeight="false" outlineLevel="0" collapsed="false">
      <c r="A7248" s="20" t="s">
        <v>13932</v>
      </c>
      <c r="B7248" s="53" t="n">
        <v>4727.32</v>
      </c>
    </row>
    <row r="7249" customFormat="false" ht="15.75" hidden="false" customHeight="false" outlineLevel="0" collapsed="false">
      <c r="A7249" s="20" t="s">
        <v>13934</v>
      </c>
      <c r="B7249" s="53" t="n">
        <v>4727.32</v>
      </c>
    </row>
    <row r="7250" customFormat="false" ht="15.75" hidden="false" customHeight="false" outlineLevel="0" collapsed="false">
      <c r="A7250" s="20" t="s">
        <v>13935</v>
      </c>
      <c r="B7250" s="53" t="n">
        <v>9318.39</v>
      </c>
    </row>
    <row r="7251" customFormat="false" ht="15.75" hidden="false" customHeight="false" outlineLevel="0" collapsed="false">
      <c r="A7251" s="20" t="s">
        <v>13941</v>
      </c>
      <c r="B7251" s="53" t="n">
        <v>9318.39</v>
      </c>
    </row>
    <row r="7252" customFormat="false" ht="15.75" hidden="false" customHeight="false" outlineLevel="0" collapsed="false">
      <c r="A7252" s="20" t="s">
        <v>13942</v>
      </c>
      <c r="B7252" s="53" t="n">
        <v>11784.27</v>
      </c>
    </row>
    <row r="7253" customFormat="false" ht="15.75" hidden="false" customHeight="false" outlineLevel="0" collapsed="false">
      <c r="A7253" s="20" t="s">
        <v>13944</v>
      </c>
      <c r="B7253" s="53" t="n">
        <v>11784.27</v>
      </c>
    </row>
    <row r="7254" customFormat="false" ht="15.75" hidden="false" customHeight="false" outlineLevel="0" collapsed="false">
      <c r="A7254" s="20" t="s">
        <v>13945</v>
      </c>
      <c r="B7254" s="53" t="n">
        <v>18069.01</v>
      </c>
    </row>
    <row r="7255" customFormat="false" ht="15.75" hidden="false" customHeight="false" outlineLevel="0" collapsed="false">
      <c r="A7255" s="20" t="s">
        <v>13947</v>
      </c>
      <c r="B7255" s="53" t="n">
        <v>18069.01</v>
      </c>
    </row>
    <row r="7256" customFormat="false" ht="15.75" hidden="false" customHeight="false" outlineLevel="0" collapsed="false">
      <c r="A7256" s="20" t="s">
        <v>13948</v>
      </c>
      <c r="B7256" s="53" t="n">
        <v>19059.86</v>
      </c>
    </row>
    <row r="7257" customFormat="false" ht="15.75" hidden="false" customHeight="false" outlineLevel="0" collapsed="false">
      <c r="A7257" s="20" t="s">
        <v>13950</v>
      </c>
      <c r="B7257" s="53" t="n">
        <v>19059.86</v>
      </c>
    </row>
    <row r="7258" customFormat="false" ht="15.75" hidden="false" customHeight="false" outlineLevel="0" collapsed="false">
      <c r="A7258" s="20" t="s">
        <v>13951</v>
      </c>
      <c r="B7258" s="53" t="n">
        <v>26206.49</v>
      </c>
    </row>
    <row r="7259" customFormat="false" ht="15.75" hidden="false" customHeight="false" outlineLevel="0" collapsed="false">
      <c r="A7259" s="20" t="s">
        <v>13953</v>
      </c>
      <c r="B7259" s="53" t="n">
        <v>26206.49</v>
      </c>
    </row>
    <row r="7260" customFormat="false" ht="15.75" hidden="false" customHeight="false" outlineLevel="0" collapsed="false">
      <c r="A7260" s="20" t="s">
        <v>13954</v>
      </c>
      <c r="B7260" s="53" t="n">
        <v>975.08</v>
      </c>
    </row>
    <row r="7261" customFormat="false" ht="15.75" hidden="false" customHeight="false" outlineLevel="0" collapsed="false">
      <c r="A7261" s="20" t="s">
        <v>13958</v>
      </c>
      <c r="B7261" s="53" t="n">
        <v>975.08</v>
      </c>
    </row>
    <row r="7262" customFormat="false" ht="15.75" hidden="false" customHeight="false" outlineLevel="0" collapsed="false">
      <c r="A7262" s="20" t="s">
        <v>13959</v>
      </c>
      <c r="B7262" s="53" t="n">
        <v>1066.25</v>
      </c>
    </row>
    <row r="7263" customFormat="false" ht="15.75" hidden="false" customHeight="false" outlineLevel="0" collapsed="false">
      <c r="A7263" s="20" t="s">
        <v>13961</v>
      </c>
      <c r="B7263" s="53" t="n">
        <v>1066.25</v>
      </c>
    </row>
    <row r="7264" customFormat="false" ht="15.75" hidden="false" customHeight="false" outlineLevel="0" collapsed="false">
      <c r="A7264" s="20" t="s">
        <v>13962</v>
      </c>
      <c r="B7264" s="53" t="n">
        <v>1306.62</v>
      </c>
    </row>
    <row r="7265" customFormat="false" ht="15.75" hidden="false" customHeight="false" outlineLevel="0" collapsed="false">
      <c r="A7265" s="20" t="s">
        <v>13964</v>
      </c>
      <c r="B7265" s="53" t="n">
        <v>1306.62</v>
      </c>
    </row>
    <row r="7266" customFormat="false" ht="15.75" hidden="false" customHeight="false" outlineLevel="0" collapsed="false">
      <c r="A7266" s="20" t="s">
        <v>13965</v>
      </c>
      <c r="B7266" s="53" t="n">
        <v>1577</v>
      </c>
    </row>
    <row r="7267" customFormat="false" ht="15.75" hidden="false" customHeight="false" outlineLevel="0" collapsed="false">
      <c r="A7267" s="20" t="s">
        <v>13967</v>
      </c>
      <c r="B7267" s="53" t="n">
        <v>1577</v>
      </c>
    </row>
    <row r="7268" customFormat="false" ht="15.75" hidden="false" customHeight="false" outlineLevel="0" collapsed="false">
      <c r="A7268" s="20" t="s">
        <v>13968</v>
      </c>
      <c r="B7268" s="53" t="n">
        <v>1905.07</v>
      </c>
    </row>
    <row r="7269" customFormat="false" ht="15.75" hidden="false" customHeight="false" outlineLevel="0" collapsed="false">
      <c r="A7269" s="20" t="s">
        <v>13970</v>
      </c>
      <c r="B7269" s="53" t="n">
        <v>1905.07</v>
      </c>
    </row>
    <row r="7270" customFormat="false" ht="15.75" hidden="false" customHeight="false" outlineLevel="0" collapsed="false">
      <c r="A7270" s="20" t="s">
        <v>13971</v>
      </c>
      <c r="B7270" s="53" t="n">
        <v>2276.63</v>
      </c>
    </row>
    <row r="7271" customFormat="false" ht="15.75" hidden="false" customHeight="false" outlineLevel="0" collapsed="false">
      <c r="A7271" s="20" t="s">
        <v>13973</v>
      </c>
      <c r="B7271" s="53" t="n">
        <v>2276.63</v>
      </c>
    </row>
    <row r="7272" customFormat="false" ht="15.75" hidden="false" customHeight="false" outlineLevel="0" collapsed="false">
      <c r="A7272" s="20" t="s">
        <v>13974</v>
      </c>
      <c r="B7272" s="53" t="n">
        <v>2643.44</v>
      </c>
    </row>
    <row r="7273" customFormat="false" ht="15.75" hidden="false" customHeight="false" outlineLevel="0" collapsed="false">
      <c r="A7273" s="20" t="s">
        <v>13976</v>
      </c>
      <c r="B7273" s="53" t="n">
        <v>2643.44</v>
      </c>
    </row>
    <row r="7274" customFormat="false" ht="15.75" hidden="false" customHeight="false" outlineLevel="0" collapsed="false">
      <c r="A7274" s="20" t="s">
        <v>13977</v>
      </c>
      <c r="B7274" s="53" t="n">
        <v>3106.96</v>
      </c>
    </row>
    <row r="7275" customFormat="false" ht="15.75" hidden="false" customHeight="false" outlineLevel="0" collapsed="false">
      <c r="A7275" s="20" t="s">
        <v>13979</v>
      </c>
      <c r="B7275" s="53" t="n">
        <v>3106.96</v>
      </c>
    </row>
    <row r="7276" customFormat="false" ht="15.75" hidden="false" customHeight="false" outlineLevel="0" collapsed="false">
      <c r="A7276" s="20" t="s">
        <v>13980</v>
      </c>
      <c r="B7276" s="53" t="n">
        <v>3703.72</v>
      </c>
    </row>
    <row r="7277" customFormat="false" ht="15.75" hidden="false" customHeight="false" outlineLevel="0" collapsed="false">
      <c r="A7277" s="20" t="s">
        <v>13982</v>
      </c>
      <c r="B7277" s="53" t="n">
        <v>3703.72</v>
      </c>
    </row>
    <row r="7278" customFormat="false" ht="15.75" hidden="false" customHeight="false" outlineLevel="0" collapsed="false">
      <c r="A7278" s="20" t="s">
        <v>13983</v>
      </c>
      <c r="B7278" s="53" t="n">
        <v>4249.43</v>
      </c>
    </row>
    <row r="7279" customFormat="false" ht="15.75" hidden="false" customHeight="false" outlineLevel="0" collapsed="false">
      <c r="A7279" s="20" t="s">
        <v>13985</v>
      </c>
      <c r="B7279" s="53" t="n">
        <v>4249.43</v>
      </c>
    </row>
    <row r="7280" customFormat="false" ht="15.75" hidden="false" customHeight="false" outlineLevel="0" collapsed="false">
      <c r="A7280" s="20" t="s">
        <v>13986</v>
      </c>
      <c r="B7280" s="53" t="n">
        <v>5702.6</v>
      </c>
    </row>
    <row r="7281" customFormat="false" ht="15.75" hidden="false" customHeight="false" outlineLevel="0" collapsed="false">
      <c r="A7281" s="20" t="s">
        <v>13988</v>
      </c>
      <c r="B7281" s="53" t="n">
        <v>5702.6</v>
      </c>
    </row>
    <row r="7282" customFormat="false" ht="15.75" hidden="false" customHeight="false" outlineLevel="0" collapsed="false">
      <c r="A7282" s="20" t="s">
        <v>13989</v>
      </c>
      <c r="B7282" s="53" t="n">
        <v>9984.46</v>
      </c>
    </row>
    <row r="7283" customFormat="false" ht="15.75" hidden="false" customHeight="false" outlineLevel="0" collapsed="false">
      <c r="A7283" s="20" t="s">
        <v>13991</v>
      </c>
      <c r="B7283" s="53" t="n">
        <v>9984.46</v>
      </c>
    </row>
    <row r="7284" customFormat="false" ht="15.75" hidden="false" customHeight="false" outlineLevel="0" collapsed="false">
      <c r="A7284" s="20" t="s">
        <v>13992</v>
      </c>
      <c r="B7284" s="53" t="n">
        <v>1001.24</v>
      </c>
    </row>
    <row r="7285" customFormat="false" ht="15.75" hidden="false" customHeight="false" outlineLevel="0" collapsed="false">
      <c r="A7285" s="20" t="s">
        <v>13998</v>
      </c>
      <c r="B7285" s="53" t="n">
        <v>1001.24</v>
      </c>
    </row>
    <row r="7286" customFormat="false" ht="15.75" hidden="false" customHeight="false" outlineLevel="0" collapsed="false">
      <c r="A7286" s="20" t="s">
        <v>13999</v>
      </c>
      <c r="B7286" s="53" t="n">
        <v>1001.63</v>
      </c>
    </row>
    <row r="7287" customFormat="false" ht="15.75" hidden="false" customHeight="false" outlineLevel="0" collapsed="false">
      <c r="A7287" s="20" t="s">
        <v>14001</v>
      </c>
      <c r="B7287" s="53" t="n">
        <v>1001.63</v>
      </c>
    </row>
    <row r="7288" customFormat="false" ht="15.75" hidden="false" customHeight="false" outlineLevel="0" collapsed="false">
      <c r="A7288" s="20" t="s">
        <v>14002</v>
      </c>
      <c r="B7288" s="53" t="n">
        <v>1364.1</v>
      </c>
    </row>
    <row r="7289" customFormat="false" ht="15.75" hidden="false" customHeight="false" outlineLevel="0" collapsed="false">
      <c r="A7289" s="20" t="s">
        <v>14004</v>
      </c>
      <c r="B7289" s="53" t="n">
        <v>1364.1</v>
      </c>
    </row>
    <row r="7290" customFormat="false" ht="15.75" hidden="false" customHeight="false" outlineLevel="0" collapsed="false">
      <c r="A7290" s="20" t="s">
        <v>14005</v>
      </c>
      <c r="B7290" s="53" t="n">
        <v>1655.3</v>
      </c>
    </row>
    <row r="7291" customFormat="false" ht="15.75" hidden="false" customHeight="false" outlineLevel="0" collapsed="false">
      <c r="A7291" s="20" t="s">
        <v>14007</v>
      </c>
      <c r="B7291" s="53" t="n">
        <v>1655.3</v>
      </c>
    </row>
    <row r="7292" customFormat="false" ht="15.75" hidden="false" customHeight="false" outlineLevel="0" collapsed="false">
      <c r="A7292" s="20" t="s">
        <v>14008</v>
      </c>
      <c r="B7292" s="53" t="n">
        <v>2001.53</v>
      </c>
    </row>
    <row r="7293" customFormat="false" ht="15.75" hidden="false" customHeight="false" outlineLevel="0" collapsed="false">
      <c r="A7293" s="20" t="s">
        <v>14012</v>
      </c>
      <c r="B7293" s="53" t="n">
        <v>2001.53</v>
      </c>
    </row>
    <row r="7294" customFormat="false" ht="15.75" hidden="false" customHeight="false" outlineLevel="0" collapsed="false">
      <c r="A7294" s="20" t="s">
        <v>14013</v>
      </c>
      <c r="B7294" s="53" t="n">
        <v>2393.6</v>
      </c>
    </row>
    <row r="7295" customFormat="false" ht="15.75" hidden="false" customHeight="false" outlineLevel="0" collapsed="false">
      <c r="A7295" s="20" t="s">
        <v>14015</v>
      </c>
      <c r="B7295" s="53" t="n">
        <v>2393.6</v>
      </c>
    </row>
    <row r="7296" customFormat="false" ht="15.75" hidden="false" customHeight="false" outlineLevel="0" collapsed="false">
      <c r="A7296" s="20" t="s">
        <v>14016</v>
      </c>
      <c r="B7296" s="53" t="n">
        <v>2809.14</v>
      </c>
    </row>
    <row r="7297" customFormat="false" ht="15.75" hidden="false" customHeight="false" outlineLevel="0" collapsed="false">
      <c r="A7297" s="20" t="s">
        <v>14018</v>
      </c>
      <c r="B7297" s="53" t="n">
        <v>2809.14</v>
      </c>
    </row>
    <row r="7298" customFormat="false" ht="15.75" hidden="false" customHeight="false" outlineLevel="0" collapsed="false">
      <c r="A7298" s="20" t="s">
        <v>14019</v>
      </c>
      <c r="B7298" s="53" t="n">
        <v>3197.38</v>
      </c>
    </row>
    <row r="7299" customFormat="false" ht="15.75" hidden="false" customHeight="false" outlineLevel="0" collapsed="false">
      <c r="A7299" s="20" t="s">
        <v>14021</v>
      </c>
      <c r="B7299" s="53" t="n">
        <v>3197.38</v>
      </c>
    </row>
    <row r="7300" customFormat="false" ht="15.75" hidden="false" customHeight="false" outlineLevel="0" collapsed="false">
      <c r="A7300" s="20" t="s">
        <v>14022</v>
      </c>
      <c r="B7300" s="53" t="n">
        <v>3829.07</v>
      </c>
    </row>
    <row r="7301" customFormat="false" ht="15.75" hidden="false" customHeight="false" outlineLevel="0" collapsed="false">
      <c r="A7301" s="20" t="s">
        <v>14024</v>
      </c>
      <c r="B7301" s="53" t="n">
        <v>3829.07</v>
      </c>
    </row>
    <row r="7302" customFormat="false" ht="15.75" hidden="false" customHeight="false" outlineLevel="0" collapsed="false">
      <c r="A7302" s="20" t="s">
        <v>14025</v>
      </c>
      <c r="B7302" s="53" t="n">
        <v>4143.22</v>
      </c>
    </row>
    <row r="7303" customFormat="false" ht="15.75" hidden="false" customHeight="false" outlineLevel="0" collapsed="false">
      <c r="A7303" s="20" t="s">
        <v>14027</v>
      </c>
      <c r="B7303" s="53" t="n">
        <v>4143.22</v>
      </c>
    </row>
    <row r="7304" customFormat="false" ht="15.75" hidden="false" customHeight="false" outlineLevel="0" collapsed="false">
      <c r="A7304" s="20" t="s">
        <v>14028</v>
      </c>
      <c r="B7304" s="53" t="n">
        <v>5184.6</v>
      </c>
    </row>
    <row r="7305" customFormat="false" ht="15.75" hidden="false" customHeight="false" outlineLevel="0" collapsed="false">
      <c r="A7305" s="20" t="s">
        <v>14030</v>
      </c>
      <c r="B7305" s="53" t="n">
        <v>5184.6</v>
      </c>
    </row>
    <row r="7306" customFormat="false" ht="15.75" hidden="false" customHeight="false" outlineLevel="0" collapsed="false">
      <c r="A7306" s="20" t="s">
        <v>14031</v>
      </c>
      <c r="B7306" s="53" t="n">
        <v>9965.2</v>
      </c>
    </row>
    <row r="7307" customFormat="false" ht="15.75" hidden="false" customHeight="false" outlineLevel="0" collapsed="false">
      <c r="A7307" s="20" t="s">
        <v>14034</v>
      </c>
      <c r="B7307" s="53" t="n">
        <v>9965.2</v>
      </c>
    </row>
    <row r="7308" customFormat="false" ht="15.75" hidden="false" customHeight="false" outlineLevel="0" collapsed="false">
      <c r="A7308" s="20" t="s">
        <v>14035</v>
      </c>
      <c r="B7308" s="53" t="n">
        <v>12629.16</v>
      </c>
    </row>
    <row r="7309" customFormat="false" ht="15.75" hidden="false" customHeight="false" outlineLevel="0" collapsed="false">
      <c r="A7309" s="20" t="s">
        <v>14039</v>
      </c>
      <c r="B7309" s="53" t="n">
        <v>12629.16</v>
      </c>
    </row>
    <row r="7310" customFormat="false" ht="15.75" hidden="false" customHeight="false" outlineLevel="0" collapsed="false">
      <c r="A7310" s="20" t="s">
        <v>14040</v>
      </c>
      <c r="B7310" s="53" t="n">
        <v>19149.51</v>
      </c>
    </row>
    <row r="7311" customFormat="false" ht="15.75" hidden="false" customHeight="false" outlineLevel="0" collapsed="false">
      <c r="A7311" s="20" t="s">
        <v>14042</v>
      </c>
      <c r="B7311" s="53" t="n">
        <v>19149.51</v>
      </c>
    </row>
    <row r="7312" customFormat="false" ht="15.75" hidden="false" customHeight="false" outlineLevel="0" collapsed="false">
      <c r="A7312" s="20" t="s">
        <v>14043</v>
      </c>
      <c r="B7312" s="53" t="n">
        <v>21044.41</v>
      </c>
    </row>
    <row r="7313" customFormat="false" ht="15.75" hidden="false" customHeight="false" outlineLevel="0" collapsed="false">
      <c r="A7313" s="20" t="s">
        <v>14044</v>
      </c>
      <c r="B7313" s="53" t="n">
        <v>21044.41</v>
      </c>
    </row>
    <row r="7314" customFormat="false" ht="15.75" hidden="false" customHeight="false" outlineLevel="0" collapsed="false">
      <c r="A7314" s="20" t="s">
        <v>14045</v>
      </c>
      <c r="B7314" s="53" t="n">
        <v>28080.57</v>
      </c>
    </row>
    <row r="7315" customFormat="false" ht="15.75" hidden="false" customHeight="false" outlineLevel="0" collapsed="false">
      <c r="A7315" s="20" t="s">
        <v>14046</v>
      </c>
      <c r="B7315" s="53" t="n">
        <v>28080.57</v>
      </c>
    </row>
    <row r="7316" customFormat="false" ht="15.75" hidden="false" customHeight="false" outlineLevel="0" collapsed="false">
      <c r="A7316" s="20" t="s">
        <v>14047</v>
      </c>
      <c r="B7316" s="53" t="n">
        <v>1001.24</v>
      </c>
    </row>
    <row r="7317" customFormat="false" ht="15.75" hidden="false" customHeight="false" outlineLevel="0" collapsed="false">
      <c r="A7317" s="20" t="s">
        <v>14050</v>
      </c>
      <c r="B7317" s="53" t="n">
        <v>1001.24</v>
      </c>
    </row>
    <row r="7318" customFormat="false" ht="15.75" hidden="false" customHeight="false" outlineLevel="0" collapsed="false">
      <c r="A7318" s="20" t="s">
        <v>14051</v>
      </c>
      <c r="B7318" s="53" t="n">
        <v>1101.63</v>
      </c>
    </row>
    <row r="7319" customFormat="false" ht="15.75" hidden="false" customHeight="false" outlineLevel="0" collapsed="false">
      <c r="A7319" s="20" t="s">
        <v>14053</v>
      </c>
      <c r="B7319" s="53" t="n">
        <v>1101.63</v>
      </c>
    </row>
    <row r="7320" customFormat="false" ht="15.75" hidden="false" customHeight="false" outlineLevel="0" collapsed="false">
      <c r="A7320" s="20" t="s">
        <v>14054</v>
      </c>
      <c r="B7320" s="53" t="n">
        <v>1364.1</v>
      </c>
    </row>
    <row r="7321" customFormat="false" ht="15.75" hidden="false" customHeight="false" outlineLevel="0" collapsed="false">
      <c r="A7321" s="20" t="s">
        <v>14056</v>
      </c>
      <c r="B7321" s="53" t="n">
        <v>1364.1</v>
      </c>
    </row>
    <row r="7322" customFormat="false" ht="15.75" hidden="false" customHeight="false" outlineLevel="0" collapsed="false">
      <c r="A7322" s="20" t="s">
        <v>14057</v>
      </c>
      <c r="B7322" s="53" t="n">
        <v>1655.74</v>
      </c>
    </row>
    <row r="7323" customFormat="false" ht="15.75" hidden="false" customHeight="false" outlineLevel="0" collapsed="false">
      <c r="A7323" s="20" t="s">
        <v>14059</v>
      </c>
      <c r="B7323" s="53" t="n">
        <v>1655.74</v>
      </c>
    </row>
    <row r="7324" customFormat="false" ht="15.75" hidden="false" customHeight="false" outlineLevel="0" collapsed="false">
      <c r="A7324" s="20" t="s">
        <v>14060</v>
      </c>
      <c r="B7324" s="53" t="n">
        <v>2022.28</v>
      </c>
    </row>
    <row r="7325" customFormat="false" ht="15.75" hidden="false" customHeight="false" outlineLevel="0" collapsed="false">
      <c r="A7325" s="20" t="s">
        <v>14062</v>
      </c>
      <c r="B7325" s="53" t="n">
        <v>2022.28</v>
      </c>
    </row>
    <row r="7326" customFormat="false" ht="15.75" hidden="false" customHeight="false" outlineLevel="0" collapsed="false">
      <c r="A7326" s="20" t="s">
        <v>14063</v>
      </c>
      <c r="B7326" s="53" t="n">
        <v>2417.66</v>
      </c>
    </row>
    <row r="7327" customFormat="false" ht="15.75" hidden="false" customHeight="false" outlineLevel="0" collapsed="false">
      <c r="A7327" s="20" t="s">
        <v>14065</v>
      </c>
      <c r="B7327" s="53" t="n">
        <v>2417.66</v>
      </c>
    </row>
    <row r="7328" customFormat="false" ht="15.75" hidden="false" customHeight="false" outlineLevel="0" collapsed="false">
      <c r="A7328" s="20" t="s">
        <v>14066</v>
      </c>
      <c r="B7328" s="53" t="n">
        <v>2835.54</v>
      </c>
    </row>
    <row r="7329" customFormat="false" ht="15.75" hidden="false" customHeight="false" outlineLevel="0" collapsed="false">
      <c r="A7329" s="20" t="s">
        <v>14068</v>
      </c>
      <c r="B7329" s="53" t="n">
        <v>2835.54</v>
      </c>
    </row>
    <row r="7330" customFormat="false" ht="15.75" hidden="false" customHeight="false" outlineLevel="0" collapsed="false">
      <c r="A7330" s="20" t="s">
        <v>14069</v>
      </c>
      <c r="B7330" s="53" t="n">
        <v>3322.11</v>
      </c>
    </row>
    <row r="7331" customFormat="false" ht="15.75" hidden="false" customHeight="false" outlineLevel="0" collapsed="false">
      <c r="A7331" s="20" t="s">
        <v>14071</v>
      </c>
      <c r="B7331" s="53" t="n">
        <v>3322.11</v>
      </c>
    </row>
    <row r="7332" customFormat="false" ht="15.75" hidden="false" customHeight="false" outlineLevel="0" collapsed="false">
      <c r="A7332" s="20" t="s">
        <v>14072</v>
      </c>
      <c r="B7332" s="53" t="n">
        <v>3985.91</v>
      </c>
    </row>
    <row r="7333" customFormat="false" ht="15.75" hidden="false" customHeight="false" outlineLevel="0" collapsed="false">
      <c r="A7333" s="20" t="s">
        <v>14074</v>
      </c>
      <c r="B7333" s="53" t="n">
        <v>3985.91</v>
      </c>
    </row>
    <row r="7334" customFormat="false" ht="15.75" hidden="false" customHeight="false" outlineLevel="0" collapsed="false">
      <c r="A7334" s="20" t="s">
        <v>14075</v>
      </c>
      <c r="B7334" s="53" t="n">
        <v>4559.65</v>
      </c>
    </row>
    <row r="7335" customFormat="false" ht="15.75" hidden="false" customHeight="false" outlineLevel="0" collapsed="false">
      <c r="A7335" s="20" t="s">
        <v>14077</v>
      </c>
      <c r="B7335" s="53" t="n">
        <v>4559.65</v>
      </c>
    </row>
    <row r="7336" customFormat="false" ht="15.75" hidden="false" customHeight="false" outlineLevel="0" collapsed="false">
      <c r="A7336" s="20" t="s">
        <v>14078</v>
      </c>
      <c r="B7336" s="53" t="n">
        <v>6165.13</v>
      </c>
    </row>
    <row r="7337" customFormat="false" ht="15.75" hidden="false" customHeight="false" outlineLevel="0" collapsed="false">
      <c r="A7337" s="20" t="s">
        <v>14080</v>
      </c>
      <c r="B7337" s="53" t="n">
        <v>6165.13</v>
      </c>
    </row>
    <row r="7338" customFormat="false" ht="15.75" hidden="false" customHeight="false" outlineLevel="0" collapsed="false">
      <c r="A7338" s="20" t="s">
        <v>14081</v>
      </c>
      <c r="B7338" s="53" t="n">
        <v>10631.24</v>
      </c>
    </row>
    <row r="7339" customFormat="false" ht="15.75" hidden="false" customHeight="false" outlineLevel="0" collapsed="false">
      <c r="A7339" s="20" t="s">
        <v>14082</v>
      </c>
      <c r="B7339" s="53" t="n">
        <v>10631.24</v>
      </c>
    </row>
    <row r="7340" customFormat="false" ht="15.75" hidden="false" customHeight="false" outlineLevel="0" collapsed="false">
      <c r="A7340" s="20" t="s">
        <v>14083</v>
      </c>
      <c r="B7340" s="53" t="n">
        <v>335.49</v>
      </c>
    </row>
    <row r="7341" customFormat="false" ht="15.75" hidden="false" customHeight="false" outlineLevel="0" collapsed="false">
      <c r="A7341" s="20" t="s">
        <v>14087</v>
      </c>
      <c r="B7341" s="53" t="n">
        <v>335.49</v>
      </c>
    </row>
    <row r="7342" customFormat="false" ht="15.75" hidden="false" customHeight="false" outlineLevel="0" collapsed="false">
      <c r="A7342" s="20" t="s">
        <v>14088</v>
      </c>
      <c r="B7342" s="53" t="n">
        <v>361.45</v>
      </c>
    </row>
    <row r="7343" customFormat="false" ht="15.75" hidden="false" customHeight="false" outlineLevel="0" collapsed="false">
      <c r="A7343" s="20" t="s">
        <v>14090</v>
      </c>
      <c r="B7343" s="53" t="n">
        <v>361.45</v>
      </c>
    </row>
    <row r="7344" customFormat="false" ht="15.75" hidden="false" customHeight="false" outlineLevel="0" collapsed="false">
      <c r="A7344" s="20" t="s">
        <v>14091</v>
      </c>
      <c r="B7344" s="53" t="n">
        <v>475.64</v>
      </c>
    </row>
    <row r="7345" customFormat="false" ht="15.75" hidden="false" customHeight="false" outlineLevel="0" collapsed="false">
      <c r="A7345" s="20" t="s">
        <v>14093</v>
      </c>
      <c r="B7345" s="53" t="n">
        <v>475.64</v>
      </c>
    </row>
    <row r="7346" customFormat="false" ht="15.75" hidden="false" customHeight="false" outlineLevel="0" collapsed="false">
      <c r="A7346" s="20" t="s">
        <v>14094</v>
      </c>
      <c r="B7346" s="53" t="n">
        <v>610.32</v>
      </c>
    </row>
    <row r="7347" customFormat="false" ht="15.75" hidden="false" customHeight="false" outlineLevel="0" collapsed="false">
      <c r="A7347" s="20" t="s">
        <v>14096</v>
      </c>
      <c r="B7347" s="53" t="n">
        <v>610.32</v>
      </c>
    </row>
    <row r="7348" customFormat="false" ht="15.75" hidden="false" customHeight="false" outlineLevel="0" collapsed="false">
      <c r="A7348" s="20" t="s">
        <v>14097</v>
      </c>
      <c r="B7348" s="53" t="n">
        <v>779.47</v>
      </c>
    </row>
    <row r="7349" customFormat="false" ht="15.75" hidden="false" customHeight="false" outlineLevel="0" collapsed="false">
      <c r="A7349" s="20" t="s">
        <v>14099</v>
      </c>
      <c r="B7349" s="53" t="n">
        <v>779.47</v>
      </c>
    </row>
    <row r="7350" customFormat="false" ht="15.75" hidden="false" customHeight="false" outlineLevel="0" collapsed="false">
      <c r="A7350" s="20" t="s">
        <v>14100</v>
      </c>
      <c r="B7350" s="53" t="n">
        <v>928.89</v>
      </c>
    </row>
    <row r="7351" customFormat="false" ht="15.75" hidden="false" customHeight="false" outlineLevel="0" collapsed="false">
      <c r="A7351" s="20" t="s">
        <v>14102</v>
      </c>
      <c r="B7351" s="53" t="n">
        <v>928.89</v>
      </c>
    </row>
    <row r="7352" customFormat="false" ht="15.75" hidden="false" customHeight="false" outlineLevel="0" collapsed="false">
      <c r="A7352" s="20" t="s">
        <v>14103</v>
      </c>
      <c r="B7352" s="53" t="n">
        <v>1110.33</v>
      </c>
    </row>
    <row r="7353" customFormat="false" ht="15.75" hidden="false" customHeight="false" outlineLevel="0" collapsed="false">
      <c r="A7353" s="20" t="s">
        <v>14105</v>
      </c>
      <c r="B7353" s="53" t="n">
        <v>1110.33</v>
      </c>
    </row>
    <row r="7354" customFormat="false" ht="15.75" hidden="false" customHeight="false" outlineLevel="0" collapsed="false">
      <c r="A7354" s="20" t="s">
        <v>14106</v>
      </c>
      <c r="B7354" s="53" t="n">
        <v>1238</v>
      </c>
    </row>
    <row r="7355" customFormat="false" ht="15.75" hidden="false" customHeight="false" outlineLevel="0" collapsed="false">
      <c r="A7355" s="20" t="s">
        <v>14108</v>
      </c>
      <c r="B7355" s="53" t="n">
        <v>1238</v>
      </c>
    </row>
    <row r="7356" customFormat="false" ht="15.75" hidden="false" customHeight="false" outlineLevel="0" collapsed="false">
      <c r="A7356" s="20" t="s">
        <v>14109</v>
      </c>
      <c r="B7356" s="53" t="n">
        <v>1427.73</v>
      </c>
    </row>
    <row r="7357" customFormat="false" ht="15.75" hidden="false" customHeight="false" outlineLevel="0" collapsed="false">
      <c r="A7357" s="20" t="s">
        <v>14111</v>
      </c>
      <c r="B7357" s="53" t="n">
        <v>1427.73</v>
      </c>
    </row>
    <row r="7358" customFormat="false" ht="15.75" hidden="false" customHeight="false" outlineLevel="0" collapsed="false">
      <c r="A7358" s="20" t="s">
        <v>14112</v>
      </c>
      <c r="B7358" s="53" t="n">
        <v>1603.36</v>
      </c>
    </row>
    <row r="7359" customFormat="false" ht="15.75" hidden="false" customHeight="false" outlineLevel="0" collapsed="false">
      <c r="A7359" s="20" t="s">
        <v>14114</v>
      </c>
      <c r="B7359" s="53" t="n">
        <v>1603.36</v>
      </c>
    </row>
    <row r="7360" customFormat="false" ht="15.75" hidden="false" customHeight="false" outlineLevel="0" collapsed="false">
      <c r="A7360" s="20" t="s">
        <v>14115</v>
      </c>
      <c r="B7360" s="53" t="n">
        <v>2098.14</v>
      </c>
    </row>
    <row r="7361" customFormat="false" ht="15.75" hidden="false" customHeight="false" outlineLevel="0" collapsed="false">
      <c r="A7361" s="20" t="s">
        <v>14117</v>
      </c>
      <c r="B7361" s="53" t="n">
        <v>2098.14</v>
      </c>
    </row>
    <row r="7362" customFormat="false" ht="15.75" hidden="false" customHeight="false" outlineLevel="0" collapsed="false">
      <c r="A7362" s="20" t="s">
        <v>14118</v>
      </c>
      <c r="B7362" s="53" t="n">
        <v>2820.42</v>
      </c>
    </row>
    <row r="7363" customFormat="false" ht="15.75" hidden="false" customHeight="false" outlineLevel="0" collapsed="false">
      <c r="A7363" s="20" t="s">
        <v>14122</v>
      </c>
      <c r="B7363" s="53" t="n">
        <v>2820.42</v>
      </c>
    </row>
    <row r="7364" customFormat="false" ht="15.75" hidden="false" customHeight="false" outlineLevel="0" collapsed="false">
      <c r="A7364" s="20" t="s">
        <v>14123</v>
      </c>
      <c r="B7364" s="53" t="n">
        <v>3366.19</v>
      </c>
    </row>
    <row r="7365" customFormat="false" ht="15.75" hidden="false" customHeight="false" outlineLevel="0" collapsed="false">
      <c r="A7365" s="20" t="s">
        <v>14125</v>
      </c>
      <c r="B7365" s="53" t="n">
        <v>3366.19</v>
      </c>
    </row>
    <row r="7366" customFormat="false" ht="15.75" hidden="false" customHeight="false" outlineLevel="0" collapsed="false">
      <c r="A7366" s="20" t="s">
        <v>14126</v>
      </c>
      <c r="B7366" s="53" t="n">
        <v>5117.76</v>
      </c>
    </row>
    <row r="7367" customFormat="false" ht="15.75" hidden="false" customHeight="false" outlineLevel="0" collapsed="false">
      <c r="A7367" s="20" t="s">
        <v>14128</v>
      </c>
      <c r="B7367" s="53" t="n">
        <v>5117.76</v>
      </c>
    </row>
    <row r="7368" customFormat="false" ht="15.75" hidden="false" customHeight="false" outlineLevel="0" collapsed="false">
      <c r="A7368" s="20" t="s">
        <v>14129</v>
      </c>
      <c r="B7368" s="53" t="n">
        <v>6026.45</v>
      </c>
    </row>
    <row r="7369" customFormat="false" ht="15.75" hidden="false" customHeight="false" outlineLevel="0" collapsed="false">
      <c r="A7369" s="20" t="s">
        <v>14131</v>
      </c>
      <c r="B7369" s="53" t="n">
        <v>6026.45</v>
      </c>
    </row>
    <row r="7370" customFormat="false" ht="15.75" hidden="false" customHeight="false" outlineLevel="0" collapsed="false">
      <c r="A7370" s="20" t="s">
        <v>14132</v>
      </c>
      <c r="B7370" s="53" t="n">
        <v>8025</v>
      </c>
    </row>
    <row r="7371" customFormat="false" ht="15.75" hidden="false" customHeight="false" outlineLevel="0" collapsed="false">
      <c r="A7371" s="20" t="s">
        <v>14134</v>
      </c>
      <c r="B7371" s="53" t="n">
        <v>8025</v>
      </c>
    </row>
    <row r="7372" customFormat="false" ht="15.75" hidden="false" customHeight="false" outlineLevel="0" collapsed="false">
      <c r="A7372" s="20" t="s">
        <v>14135</v>
      </c>
      <c r="B7372" s="53" t="n">
        <v>335.49</v>
      </c>
    </row>
    <row r="7373" customFormat="false" ht="15.75" hidden="false" customHeight="false" outlineLevel="0" collapsed="false">
      <c r="A7373" s="20" t="s">
        <v>14137</v>
      </c>
      <c r="B7373" s="53" t="n">
        <v>335.49</v>
      </c>
    </row>
    <row r="7374" customFormat="false" ht="15.75" hidden="false" customHeight="false" outlineLevel="0" collapsed="false">
      <c r="A7374" s="20" t="s">
        <v>14138</v>
      </c>
      <c r="B7374" s="53" t="n">
        <v>361.45</v>
      </c>
    </row>
    <row r="7375" customFormat="false" ht="15.75" hidden="false" customHeight="false" outlineLevel="0" collapsed="false">
      <c r="A7375" s="20" t="s">
        <v>14139</v>
      </c>
      <c r="B7375" s="53" t="n">
        <v>361.45</v>
      </c>
    </row>
    <row r="7376" customFormat="false" ht="15.75" hidden="false" customHeight="false" outlineLevel="0" collapsed="false">
      <c r="A7376" s="20" t="s">
        <v>14140</v>
      </c>
      <c r="B7376" s="53" t="n">
        <v>475.64</v>
      </c>
    </row>
    <row r="7377" customFormat="false" ht="15.75" hidden="false" customHeight="false" outlineLevel="0" collapsed="false">
      <c r="A7377" s="20" t="s">
        <v>14141</v>
      </c>
      <c r="B7377" s="53" t="n">
        <v>475.64</v>
      </c>
    </row>
    <row r="7378" customFormat="false" ht="15.75" hidden="false" customHeight="false" outlineLevel="0" collapsed="false">
      <c r="A7378" s="20" t="s">
        <v>14142</v>
      </c>
      <c r="B7378" s="53" t="n">
        <v>610.32</v>
      </c>
    </row>
    <row r="7379" customFormat="false" ht="15.75" hidden="false" customHeight="false" outlineLevel="0" collapsed="false">
      <c r="A7379" s="20" t="s">
        <v>14143</v>
      </c>
      <c r="B7379" s="53" t="n">
        <v>610.32</v>
      </c>
    </row>
    <row r="7380" customFormat="false" ht="15.75" hidden="false" customHeight="false" outlineLevel="0" collapsed="false">
      <c r="A7380" s="20" t="s">
        <v>14144</v>
      </c>
      <c r="B7380" s="53" t="n">
        <v>779.48</v>
      </c>
    </row>
    <row r="7381" customFormat="false" ht="15.75" hidden="false" customHeight="false" outlineLevel="0" collapsed="false">
      <c r="A7381" s="20" t="s">
        <v>14145</v>
      </c>
      <c r="B7381" s="53" t="n">
        <v>779.48</v>
      </c>
    </row>
    <row r="7382" customFormat="false" ht="15.75" hidden="false" customHeight="false" outlineLevel="0" collapsed="false">
      <c r="A7382" s="20" t="s">
        <v>14146</v>
      </c>
      <c r="B7382" s="53" t="n">
        <v>928.87</v>
      </c>
    </row>
    <row r="7383" customFormat="false" ht="15.75" hidden="false" customHeight="false" outlineLevel="0" collapsed="false">
      <c r="A7383" s="20" t="s">
        <v>14147</v>
      </c>
      <c r="B7383" s="53" t="n">
        <v>928.87</v>
      </c>
    </row>
    <row r="7384" customFormat="false" ht="15.75" hidden="false" customHeight="false" outlineLevel="0" collapsed="false">
      <c r="A7384" s="20" t="s">
        <v>14148</v>
      </c>
      <c r="B7384" s="53" t="n">
        <v>1110.29</v>
      </c>
    </row>
    <row r="7385" customFormat="false" ht="15.75" hidden="false" customHeight="false" outlineLevel="0" collapsed="false">
      <c r="A7385" s="20" t="s">
        <v>14149</v>
      </c>
      <c r="B7385" s="53" t="n">
        <v>1110.29</v>
      </c>
    </row>
    <row r="7386" customFormat="false" ht="15.75" hidden="false" customHeight="false" outlineLevel="0" collapsed="false">
      <c r="A7386" s="20" t="s">
        <v>14150</v>
      </c>
      <c r="B7386" s="53" t="n">
        <v>1237.99</v>
      </c>
    </row>
    <row r="7387" customFormat="false" ht="15.75" hidden="false" customHeight="false" outlineLevel="0" collapsed="false">
      <c r="A7387" s="20" t="s">
        <v>14151</v>
      </c>
      <c r="B7387" s="53" t="n">
        <v>1237.99</v>
      </c>
    </row>
    <row r="7388" customFormat="false" ht="15.75" hidden="false" customHeight="false" outlineLevel="0" collapsed="false">
      <c r="A7388" s="20" t="s">
        <v>14152</v>
      </c>
      <c r="B7388" s="53" t="n">
        <v>1427.72</v>
      </c>
    </row>
    <row r="7389" customFormat="false" ht="15.75" hidden="false" customHeight="false" outlineLevel="0" collapsed="false">
      <c r="A7389" s="20" t="s">
        <v>14153</v>
      </c>
      <c r="B7389" s="53" t="n">
        <v>1427.72</v>
      </c>
    </row>
    <row r="7390" customFormat="false" ht="15.75" hidden="false" customHeight="false" outlineLevel="0" collapsed="false">
      <c r="A7390" s="20" t="s">
        <v>14154</v>
      </c>
      <c r="B7390" s="53" t="n">
        <v>1603.36</v>
      </c>
    </row>
    <row r="7391" customFormat="false" ht="15.75" hidden="false" customHeight="false" outlineLevel="0" collapsed="false">
      <c r="A7391" s="20" t="s">
        <v>14155</v>
      </c>
      <c r="B7391" s="53" t="n">
        <v>1603.36</v>
      </c>
    </row>
    <row r="7392" customFormat="false" ht="15.75" hidden="false" customHeight="false" outlineLevel="0" collapsed="false">
      <c r="A7392" s="20" t="s">
        <v>14156</v>
      </c>
      <c r="B7392" s="53" t="n">
        <v>2098.16</v>
      </c>
    </row>
    <row r="7393" customFormat="false" ht="15.75" hidden="false" customHeight="false" outlineLevel="0" collapsed="false">
      <c r="A7393" s="20" t="s">
        <v>14157</v>
      </c>
      <c r="B7393" s="53" t="n">
        <v>2098.16</v>
      </c>
    </row>
    <row r="7394" customFormat="false" ht="15.75" hidden="false" customHeight="false" outlineLevel="0" collapsed="false">
      <c r="A7394" s="20" t="s">
        <v>14158</v>
      </c>
      <c r="B7394" s="53" t="n">
        <v>3591.47</v>
      </c>
    </row>
    <row r="7395" customFormat="false" ht="15.75" hidden="false" customHeight="false" outlineLevel="0" collapsed="false">
      <c r="A7395" s="20" t="s">
        <v>14160</v>
      </c>
      <c r="B7395" s="53" t="n">
        <v>3591.47</v>
      </c>
    </row>
    <row r="7396" customFormat="false" ht="15.75" hidden="false" customHeight="false" outlineLevel="0" collapsed="false">
      <c r="A7396" s="20" t="s">
        <v>14161</v>
      </c>
      <c r="B7396" s="53" t="n">
        <v>19054.67</v>
      </c>
    </row>
    <row r="7397" customFormat="false" ht="15.75" hidden="false" customHeight="false" outlineLevel="0" collapsed="false">
      <c r="A7397" s="20" t="s">
        <v>14164</v>
      </c>
      <c r="B7397" s="53" t="n">
        <v>19054.67</v>
      </c>
    </row>
    <row r="7398" customFormat="false" ht="15.75" hidden="false" customHeight="false" outlineLevel="0" collapsed="false">
      <c r="A7398" s="20" t="s">
        <v>14165</v>
      </c>
      <c r="B7398" s="53" t="n">
        <v>13619.91</v>
      </c>
    </row>
    <row r="7399" customFormat="false" ht="15.75" hidden="false" customHeight="false" outlineLevel="0" collapsed="false">
      <c r="A7399" s="20" t="s">
        <v>14167</v>
      </c>
      <c r="B7399" s="53" t="n">
        <v>13619.91</v>
      </c>
    </row>
    <row r="7400" customFormat="false" ht="15.75" hidden="false" customHeight="false" outlineLevel="0" collapsed="false">
      <c r="A7400" s="20" t="s">
        <v>14168</v>
      </c>
      <c r="B7400" s="53" t="n">
        <v>21030.37</v>
      </c>
    </row>
    <row r="7401" customFormat="false" ht="15.75" hidden="false" customHeight="false" outlineLevel="0" collapsed="false">
      <c r="A7401" s="20" t="s">
        <v>14170</v>
      </c>
      <c r="B7401" s="53" t="n">
        <v>21030.37</v>
      </c>
    </row>
    <row r="7402" customFormat="false" ht="15.75" hidden="false" customHeight="false" outlineLevel="0" collapsed="false">
      <c r="A7402" s="20" t="s">
        <v>14171</v>
      </c>
      <c r="B7402" s="53" t="n">
        <v>20621.67</v>
      </c>
    </row>
    <row r="7403" customFormat="false" ht="15.75" hidden="false" customHeight="false" outlineLevel="0" collapsed="false">
      <c r="A7403" s="20" t="s">
        <v>14173</v>
      </c>
      <c r="B7403" s="53" t="n">
        <v>20621.67</v>
      </c>
    </row>
    <row r="7404" customFormat="false" ht="15.75" hidden="false" customHeight="false" outlineLevel="0" collapsed="false">
      <c r="A7404" s="20" t="s">
        <v>14174</v>
      </c>
      <c r="B7404" s="53" t="n">
        <v>7.98</v>
      </c>
    </row>
    <row r="7405" customFormat="false" ht="15.75" hidden="false" customHeight="false" outlineLevel="0" collapsed="false">
      <c r="A7405" s="20" t="s">
        <v>14177</v>
      </c>
      <c r="B7405" s="53" t="n">
        <v>7.98</v>
      </c>
    </row>
    <row r="7406" customFormat="false" ht="15.75" hidden="false" customHeight="false" outlineLevel="0" collapsed="false">
      <c r="A7406" s="20" t="s">
        <v>14178</v>
      </c>
      <c r="B7406" s="53" t="n">
        <v>10.2</v>
      </c>
    </row>
    <row r="7407" customFormat="false" ht="15.75" hidden="false" customHeight="false" outlineLevel="0" collapsed="false">
      <c r="A7407" s="20" t="s">
        <v>14180</v>
      </c>
      <c r="B7407" s="53" t="n">
        <v>10.2</v>
      </c>
    </row>
    <row r="7408" customFormat="false" ht="15.75" hidden="false" customHeight="false" outlineLevel="0" collapsed="false">
      <c r="A7408" s="20" t="s">
        <v>14181</v>
      </c>
      <c r="B7408" s="53" t="n">
        <v>15.82</v>
      </c>
    </row>
    <row r="7409" customFormat="false" ht="15.75" hidden="false" customHeight="false" outlineLevel="0" collapsed="false">
      <c r="A7409" s="20" t="s">
        <v>14183</v>
      </c>
      <c r="B7409" s="53" t="n">
        <v>15.82</v>
      </c>
    </row>
    <row r="7410" customFormat="false" ht="15.75" hidden="false" customHeight="false" outlineLevel="0" collapsed="false">
      <c r="A7410" s="20" t="s">
        <v>14184</v>
      </c>
      <c r="B7410" s="53" t="n">
        <v>23.4</v>
      </c>
    </row>
    <row r="7411" customFormat="false" ht="15.75" hidden="false" customHeight="false" outlineLevel="0" collapsed="false">
      <c r="A7411" s="20" t="s">
        <v>14186</v>
      </c>
      <c r="B7411" s="53" t="n">
        <v>23.4</v>
      </c>
    </row>
    <row r="7412" customFormat="false" ht="15.75" hidden="false" customHeight="false" outlineLevel="0" collapsed="false">
      <c r="A7412" s="20" t="s">
        <v>14187</v>
      </c>
      <c r="B7412" s="53" t="n">
        <v>30.2</v>
      </c>
    </row>
    <row r="7413" customFormat="false" ht="15.75" hidden="false" customHeight="false" outlineLevel="0" collapsed="false">
      <c r="A7413" s="20" t="s">
        <v>14189</v>
      </c>
      <c r="B7413" s="53" t="n">
        <v>30.2</v>
      </c>
    </row>
    <row r="7414" customFormat="false" ht="15.75" hidden="false" customHeight="false" outlineLevel="0" collapsed="false">
      <c r="A7414" s="20" t="s">
        <v>14190</v>
      </c>
      <c r="B7414" s="53" t="n">
        <v>37.6</v>
      </c>
    </row>
    <row r="7415" customFormat="false" ht="15.75" hidden="false" customHeight="false" outlineLevel="0" collapsed="false">
      <c r="A7415" s="20" t="s">
        <v>14192</v>
      </c>
      <c r="B7415" s="53" t="n">
        <v>37.6</v>
      </c>
    </row>
    <row r="7416" customFormat="false" ht="15.75" hidden="false" customHeight="false" outlineLevel="0" collapsed="false">
      <c r="A7416" s="20" t="s">
        <v>14193</v>
      </c>
      <c r="B7416" s="53" t="n">
        <v>48.4</v>
      </c>
    </row>
    <row r="7417" customFormat="false" ht="15.75" hidden="false" customHeight="false" outlineLevel="0" collapsed="false">
      <c r="A7417" s="20" t="s">
        <v>14195</v>
      </c>
      <c r="B7417" s="53" t="n">
        <v>48.4</v>
      </c>
    </row>
    <row r="7418" customFormat="false" ht="15.75" hidden="false" customHeight="false" outlineLevel="0" collapsed="false">
      <c r="A7418" s="20" t="s">
        <v>14196</v>
      </c>
      <c r="B7418" s="53" t="n">
        <v>61.4</v>
      </c>
    </row>
    <row r="7419" customFormat="false" ht="15.75" hidden="false" customHeight="false" outlineLevel="0" collapsed="false">
      <c r="A7419" s="20" t="s">
        <v>14198</v>
      </c>
      <c r="B7419" s="53" t="n">
        <v>61.4</v>
      </c>
    </row>
    <row r="7420" customFormat="false" ht="15.75" hidden="false" customHeight="false" outlineLevel="0" collapsed="false">
      <c r="A7420" s="20" t="s">
        <v>14199</v>
      </c>
      <c r="B7420" s="53" t="n">
        <v>76.8</v>
      </c>
    </row>
    <row r="7421" customFormat="false" ht="15.75" hidden="false" customHeight="false" outlineLevel="0" collapsed="false">
      <c r="A7421" s="20" t="s">
        <v>14201</v>
      </c>
      <c r="B7421" s="53" t="n">
        <v>76.8</v>
      </c>
    </row>
    <row r="7422" customFormat="false" ht="15.75" hidden="false" customHeight="false" outlineLevel="0" collapsed="false">
      <c r="A7422" s="20" t="s">
        <v>14202</v>
      </c>
      <c r="B7422" s="53" t="n">
        <v>95.4</v>
      </c>
    </row>
    <row r="7423" customFormat="false" ht="15.75" hidden="false" customHeight="false" outlineLevel="0" collapsed="false">
      <c r="A7423" s="20" t="s">
        <v>14204</v>
      </c>
      <c r="B7423" s="53" t="n">
        <v>95.4</v>
      </c>
    </row>
    <row r="7424" customFormat="false" ht="15.75" hidden="false" customHeight="false" outlineLevel="0" collapsed="false">
      <c r="A7424" s="20" t="s">
        <v>14205</v>
      </c>
      <c r="B7424" s="53" t="n">
        <v>118.4</v>
      </c>
    </row>
    <row r="7425" customFormat="false" ht="15.75" hidden="false" customHeight="false" outlineLevel="0" collapsed="false">
      <c r="A7425" s="20" t="s">
        <v>14207</v>
      </c>
      <c r="B7425" s="53" t="n">
        <v>118.4</v>
      </c>
    </row>
    <row r="7426" customFormat="false" ht="15.75" hidden="false" customHeight="false" outlineLevel="0" collapsed="false">
      <c r="A7426" s="20" t="s">
        <v>14208</v>
      </c>
      <c r="B7426" s="53" t="n">
        <v>148</v>
      </c>
    </row>
    <row r="7427" customFormat="false" ht="15.75" hidden="false" customHeight="false" outlineLevel="0" collapsed="false">
      <c r="A7427" s="20" t="s">
        <v>14210</v>
      </c>
      <c r="B7427" s="53" t="n">
        <v>148</v>
      </c>
    </row>
    <row r="7428" customFormat="false" ht="15.75" hidden="false" customHeight="false" outlineLevel="0" collapsed="false">
      <c r="A7428" s="20" t="s">
        <v>14211</v>
      </c>
      <c r="B7428" s="53" t="n">
        <v>188.22</v>
      </c>
    </row>
    <row r="7429" customFormat="false" ht="15.75" hidden="false" customHeight="false" outlineLevel="0" collapsed="false">
      <c r="A7429" s="20" t="s">
        <v>14213</v>
      </c>
      <c r="B7429" s="53" t="n">
        <v>188.22</v>
      </c>
    </row>
    <row r="7430" customFormat="false" ht="15.75" hidden="false" customHeight="false" outlineLevel="0" collapsed="false">
      <c r="A7430" s="20" t="s">
        <v>14214</v>
      </c>
      <c r="B7430" s="53" t="n">
        <v>240.74</v>
      </c>
    </row>
    <row r="7431" customFormat="false" ht="15.75" hidden="false" customHeight="false" outlineLevel="0" collapsed="false">
      <c r="A7431" s="20" t="s">
        <v>14216</v>
      </c>
      <c r="B7431" s="53" t="n">
        <v>240.74</v>
      </c>
    </row>
    <row r="7432" customFormat="false" ht="15.75" hidden="false" customHeight="false" outlineLevel="0" collapsed="false">
      <c r="A7432" s="20" t="s">
        <v>14217</v>
      </c>
      <c r="B7432" s="53" t="n">
        <v>302.54</v>
      </c>
    </row>
    <row r="7433" customFormat="false" ht="15.75" hidden="false" customHeight="false" outlineLevel="0" collapsed="false">
      <c r="A7433" s="20" t="s">
        <v>14219</v>
      </c>
      <c r="B7433" s="53" t="n">
        <v>302.54</v>
      </c>
    </row>
    <row r="7434" customFormat="false" ht="15.75" hidden="false" customHeight="false" outlineLevel="0" collapsed="false">
      <c r="A7434" s="20" t="s">
        <v>14220</v>
      </c>
      <c r="B7434" s="53" t="n">
        <v>383.2</v>
      </c>
    </row>
    <row r="7435" customFormat="false" ht="15.75" hidden="false" customHeight="false" outlineLevel="0" collapsed="false">
      <c r="A7435" s="20" t="s">
        <v>14222</v>
      </c>
      <c r="B7435" s="53" t="n">
        <v>383.2</v>
      </c>
    </row>
    <row r="7436" customFormat="false" ht="15.75" hidden="false" customHeight="false" outlineLevel="0" collapsed="false">
      <c r="A7436" s="20" t="s">
        <v>14223</v>
      </c>
      <c r="B7436" s="53" t="n">
        <v>472.02</v>
      </c>
    </row>
    <row r="7437" customFormat="false" ht="15.75" hidden="false" customHeight="false" outlineLevel="0" collapsed="false">
      <c r="A7437" s="20" t="s">
        <v>14226</v>
      </c>
      <c r="B7437" s="53" t="n">
        <v>472.02</v>
      </c>
    </row>
    <row r="7438" customFormat="false" ht="15.75" hidden="false" customHeight="false" outlineLevel="0" collapsed="false">
      <c r="A7438" s="20" t="s">
        <v>14227</v>
      </c>
      <c r="B7438" s="53" t="n">
        <v>593.28</v>
      </c>
    </row>
    <row r="7439" customFormat="false" ht="15.75" hidden="false" customHeight="false" outlineLevel="0" collapsed="false">
      <c r="A7439" s="20" t="s">
        <v>14229</v>
      </c>
      <c r="B7439" s="53" t="n">
        <v>593.28</v>
      </c>
    </row>
    <row r="7440" customFormat="false" ht="15.75" hidden="false" customHeight="false" outlineLevel="0" collapsed="false">
      <c r="A7440" s="20" t="s">
        <v>14230</v>
      </c>
      <c r="B7440" s="53" t="n">
        <v>751.08</v>
      </c>
    </row>
    <row r="7441" customFormat="false" ht="15.75" hidden="false" customHeight="false" outlineLevel="0" collapsed="false">
      <c r="A7441" s="20" t="s">
        <v>14232</v>
      </c>
      <c r="B7441" s="53" t="n">
        <v>751.08</v>
      </c>
    </row>
    <row r="7442" customFormat="false" ht="15.75" hidden="false" customHeight="false" outlineLevel="0" collapsed="false">
      <c r="A7442" s="20" t="s">
        <v>14233</v>
      </c>
      <c r="B7442" s="53" t="n">
        <v>1210.14</v>
      </c>
    </row>
    <row r="7443" customFormat="false" ht="15.75" hidden="false" customHeight="false" outlineLevel="0" collapsed="false">
      <c r="A7443" s="20" t="s">
        <v>14235</v>
      </c>
      <c r="B7443" s="53" t="n">
        <v>1210.14</v>
      </c>
    </row>
    <row r="7444" customFormat="false" ht="15.75" hidden="false" customHeight="false" outlineLevel="0" collapsed="false">
      <c r="A7444" s="20" t="s">
        <v>14236</v>
      </c>
      <c r="B7444" s="53" t="n">
        <v>1530.32</v>
      </c>
    </row>
    <row r="7445" customFormat="false" ht="15.75" hidden="false" customHeight="false" outlineLevel="0" collapsed="false">
      <c r="A7445" s="20" t="s">
        <v>14238</v>
      </c>
      <c r="B7445" s="53" t="n">
        <v>1530.32</v>
      </c>
    </row>
    <row r="7446" customFormat="false" ht="15.75" hidden="false" customHeight="false" outlineLevel="0" collapsed="false">
      <c r="A7446" s="20" t="s">
        <v>14239</v>
      </c>
      <c r="B7446" s="53" t="n">
        <v>1890.84</v>
      </c>
    </row>
    <row r="7447" customFormat="false" ht="15.75" hidden="false" customHeight="false" outlineLevel="0" collapsed="false">
      <c r="A7447" s="20" t="s">
        <v>14241</v>
      </c>
      <c r="B7447" s="53" t="n">
        <v>1890.84</v>
      </c>
    </row>
    <row r="7448" customFormat="false" ht="15.75" hidden="false" customHeight="false" outlineLevel="0" collapsed="false">
      <c r="A7448" s="20" t="s">
        <v>14242</v>
      </c>
      <c r="B7448" s="53" t="n">
        <v>2719.46</v>
      </c>
    </row>
    <row r="7449" customFormat="false" ht="15.75" hidden="false" customHeight="false" outlineLevel="0" collapsed="false">
      <c r="A7449" s="20" t="s">
        <v>14244</v>
      </c>
      <c r="B7449" s="53" t="n">
        <v>2719.46</v>
      </c>
    </row>
    <row r="7450" customFormat="false" ht="15.75" hidden="false" customHeight="false" outlineLevel="0" collapsed="false">
      <c r="A7450" s="20" t="s">
        <v>14245</v>
      </c>
      <c r="B7450" s="53" t="n">
        <v>3.84</v>
      </c>
    </row>
    <row r="7451" customFormat="false" ht="15.75" hidden="false" customHeight="false" outlineLevel="0" collapsed="false">
      <c r="A7451" s="20" t="s">
        <v>14247</v>
      </c>
      <c r="B7451" s="53" t="n">
        <v>3.84</v>
      </c>
    </row>
    <row r="7452" customFormat="false" ht="15.75" hidden="false" customHeight="false" outlineLevel="0" collapsed="false">
      <c r="A7452" s="20" t="s">
        <v>14248</v>
      </c>
      <c r="B7452" s="53" t="n">
        <v>5.8</v>
      </c>
    </row>
    <row r="7453" customFormat="false" ht="15.75" hidden="false" customHeight="false" outlineLevel="0" collapsed="false">
      <c r="A7453" s="20" t="s">
        <v>14250</v>
      </c>
      <c r="B7453" s="53" t="n">
        <v>5.8</v>
      </c>
    </row>
    <row r="7454" customFormat="false" ht="15.75" hidden="false" customHeight="false" outlineLevel="0" collapsed="false">
      <c r="A7454" s="20" t="s">
        <v>14251</v>
      </c>
      <c r="B7454" s="53" t="n">
        <v>8.94</v>
      </c>
    </row>
    <row r="7455" customFormat="false" ht="15.75" hidden="false" customHeight="false" outlineLevel="0" collapsed="false">
      <c r="A7455" s="20" t="s">
        <v>14253</v>
      </c>
      <c r="B7455" s="53" t="n">
        <v>8.94</v>
      </c>
    </row>
    <row r="7456" customFormat="false" ht="15.75" hidden="false" customHeight="false" outlineLevel="0" collapsed="false">
      <c r="A7456" s="20" t="s">
        <v>14254</v>
      </c>
      <c r="B7456" s="53" t="n">
        <v>20.12</v>
      </c>
    </row>
    <row r="7457" customFormat="false" ht="15.75" hidden="false" customHeight="false" outlineLevel="0" collapsed="false">
      <c r="A7457" s="20" t="s">
        <v>14256</v>
      </c>
      <c r="B7457" s="53" t="n">
        <v>20.12</v>
      </c>
    </row>
    <row r="7458" customFormat="false" ht="15.75" hidden="false" customHeight="false" outlineLevel="0" collapsed="false">
      <c r="A7458" s="20" t="s">
        <v>14257</v>
      </c>
      <c r="B7458" s="53" t="n">
        <v>28.92</v>
      </c>
    </row>
    <row r="7459" customFormat="false" ht="15.75" hidden="false" customHeight="false" outlineLevel="0" collapsed="false">
      <c r="A7459" s="20" t="s">
        <v>14259</v>
      </c>
      <c r="B7459" s="53" t="n">
        <v>28.92</v>
      </c>
    </row>
    <row r="7460" customFormat="false" ht="15.75" hidden="false" customHeight="false" outlineLevel="0" collapsed="false">
      <c r="A7460" s="20" t="s">
        <v>14260</v>
      </c>
      <c r="B7460" s="53" t="n">
        <v>43.04</v>
      </c>
    </row>
    <row r="7461" customFormat="false" ht="15.75" hidden="false" customHeight="false" outlineLevel="0" collapsed="false">
      <c r="A7461" s="20" t="s">
        <v>14262</v>
      </c>
      <c r="B7461" s="53" t="n">
        <v>43.04</v>
      </c>
    </row>
    <row r="7462" customFormat="false" ht="15.75" hidden="false" customHeight="false" outlineLevel="0" collapsed="false">
      <c r="A7462" s="20" t="s">
        <v>14263</v>
      </c>
      <c r="B7462" s="53" t="n">
        <v>55.54</v>
      </c>
    </row>
    <row r="7463" customFormat="false" ht="15.75" hidden="false" customHeight="false" outlineLevel="0" collapsed="false">
      <c r="A7463" s="20" t="s">
        <v>14265</v>
      </c>
      <c r="B7463" s="53" t="n">
        <v>55.54</v>
      </c>
    </row>
    <row r="7464" customFormat="false" ht="15.75" hidden="false" customHeight="false" outlineLevel="0" collapsed="false">
      <c r="A7464" s="20" t="s">
        <v>14266</v>
      </c>
      <c r="B7464" s="53" t="n">
        <v>68.92</v>
      </c>
    </row>
    <row r="7465" customFormat="false" ht="15.75" hidden="false" customHeight="false" outlineLevel="0" collapsed="false">
      <c r="A7465" s="20" t="s">
        <v>14268</v>
      </c>
      <c r="B7465" s="53" t="n">
        <v>68.92</v>
      </c>
    </row>
    <row r="7466" customFormat="false" ht="15.75" hidden="false" customHeight="false" outlineLevel="0" collapsed="false">
      <c r="A7466" s="20" t="s">
        <v>14269</v>
      </c>
      <c r="B7466" s="53" t="n">
        <v>89.96</v>
      </c>
    </row>
    <row r="7467" customFormat="false" ht="15.75" hidden="false" customHeight="false" outlineLevel="0" collapsed="false">
      <c r="A7467" s="20" t="s">
        <v>14271</v>
      </c>
      <c r="B7467" s="53" t="n">
        <v>89.96</v>
      </c>
    </row>
    <row r="7468" customFormat="false" ht="15.75" hidden="false" customHeight="false" outlineLevel="0" collapsed="false">
      <c r="A7468" s="20" t="s">
        <v>14272</v>
      </c>
      <c r="B7468" s="53" t="n">
        <v>113.78</v>
      </c>
    </row>
    <row r="7469" customFormat="false" ht="15.75" hidden="false" customHeight="false" outlineLevel="0" collapsed="false">
      <c r="A7469" s="20" t="s">
        <v>14274</v>
      </c>
      <c r="B7469" s="53" t="n">
        <v>113.78</v>
      </c>
    </row>
    <row r="7470" customFormat="false" ht="15.75" hidden="false" customHeight="false" outlineLevel="0" collapsed="false">
      <c r="A7470" s="20" t="s">
        <v>14275</v>
      </c>
      <c r="B7470" s="53" t="n">
        <v>140.42</v>
      </c>
    </row>
    <row r="7471" customFormat="false" ht="15.75" hidden="false" customHeight="false" outlineLevel="0" collapsed="false">
      <c r="A7471" s="20" t="s">
        <v>14277</v>
      </c>
      <c r="B7471" s="53" t="n">
        <v>140.42</v>
      </c>
    </row>
    <row r="7472" customFormat="false" ht="15.75" hidden="false" customHeight="false" outlineLevel="0" collapsed="false">
      <c r="A7472" s="20" t="s">
        <v>14278</v>
      </c>
      <c r="B7472" s="53" t="n">
        <v>178.08</v>
      </c>
    </row>
    <row r="7473" customFormat="false" ht="15.75" hidden="false" customHeight="false" outlineLevel="0" collapsed="false">
      <c r="A7473" s="20" t="s">
        <v>14280</v>
      </c>
      <c r="B7473" s="53" t="n">
        <v>178.08</v>
      </c>
    </row>
    <row r="7474" customFormat="false" ht="15.75" hidden="false" customHeight="false" outlineLevel="0" collapsed="false">
      <c r="A7474" s="20" t="s">
        <v>14281</v>
      </c>
      <c r="B7474" s="53" t="n">
        <v>219.58</v>
      </c>
    </row>
    <row r="7475" customFormat="false" ht="15.75" hidden="false" customHeight="false" outlineLevel="0" collapsed="false">
      <c r="A7475" s="20" t="s">
        <v>14283</v>
      </c>
      <c r="B7475" s="53" t="n">
        <v>219.58</v>
      </c>
    </row>
    <row r="7476" customFormat="false" ht="15.75" hidden="false" customHeight="false" outlineLevel="0" collapsed="false">
      <c r="A7476" s="20" t="s">
        <v>14284</v>
      </c>
      <c r="B7476" s="53" t="n">
        <v>274.2</v>
      </c>
    </row>
    <row r="7477" customFormat="false" ht="15.75" hidden="false" customHeight="false" outlineLevel="0" collapsed="false">
      <c r="A7477" s="20" t="s">
        <v>14286</v>
      </c>
      <c r="B7477" s="53" t="n">
        <v>274.2</v>
      </c>
    </row>
    <row r="7478" customFormat="false" ht="15.75" hidden="false" customHeight="false" outlineLevel="0" collapsed="false">
      <c r="A7478" s="20" t="s">
        <v>14287</v>
      </c>
      <c r="B7478" s="53" t="n">
        <v>347.24</v>
      </c>
    </row>
    <row r="7479" customFormat="false" ht="15.75" hidden="false" customHeight="false" outlineLevel="0" collapsed="false">
      <c r="A7479" s="20" t="s">
        <v>14289</v>
      </c>
      <c r="B7479" s="53" t="n">
        <v>347.24</v>
      </c>
    </row>
    <row r="7480" customFormat="false" ht="15.75" hidden="false" customHeight="false" outlineLevel="0" collapsed="false">
      <c r="A7480" s="20" t="s">
        <v>14290</v>
      </c>
      <c r="B7480" s="53" t="n">
        <v>441.92</v>
      </c>
    </row>
    <row r="7481" customFormat="false" ht="15.75" hidden="false" customHeight="false" outlineLevel="0" collapsed="false">
      <c r="A7481" s="20" t="s">
        <v>14292</v>
      </c>
      <c r="B7481" s="53" t="n">
        <v>441.92</v>
      </c>
    </row>
    <row r="7482" customFormat="false" ht="15.75" hidden="false" customHeight="false" outlineLevel="0" collapsed="false">
      <c r="A7482" s="20" t="s">
        <v>14293</v>
      </c>
      <c r="B7482" s="53" t="n">
        <v>560.64</v>
      </c>
    </row>
    <row r="7483" customFormat="false" ht="15.75" hidden="false" customHeight="false" outlineLevel="0" collapsed="false">
      <c r="A7483" s="20" t="s">
        <v>14295</v>
      </c>
      <c r="B7483" s="53" t="n">
        <v>560.64</v>
      </c>
    </row>
    <row r="7484" customFormat="false" ht="15.75" hidden="false" customHeight="false" outlineLevel="0" collapsed="false">
      <c r="A7484" s="20" t="s">
        <v>14296</v>
      </c>
      <c r="B7484" s="53" t="n">
        <v>707.66</v>
      </c>
    </row>
    <row r="7485" customFormat="false" ht="15.75" hidden="false" customHeight="false" outlineLevel="0" collapsed="false">
      <c r="A7485" s="20" t="s">
        <v>14298</v>
      </c>
      <c r="B7485" s="53" t="n">
        <v>707.66</v>
      </c>
    </row>
    <row r="7486" customFormat="false" ht="15.75" hidden="false" customHeight="false" outlineLevel="0" collapsed="false">
      <c r="A7486" s="20" t="s">
        <v>14299</v>
      </c>
      <c r="B7486" s="53" t="n">
        <v>874.36</v>
      </c>
    </row>
    <row r="7487" customFormat="false" ht="15.75" hidden="false" customHeight="false" outlineLevel="0" collapsed="false">
      <c r="A7487" s="20" t="s">
        <v>14301</v>
      </c>
      <c r="B7487" s="53" t="n">
        <v>874.36</v>
      </c>
    </row>
    <row r="7488" customFormat="false" ht="15.75" hidden="false" customHeight="false" outlineLevel="0" collapsed="false">
      <c r="A7488" s="20" t="s">
        <v>14302</v>
      </c>
      <c r="B7488" s="53" t="n">
        <v>1095.34</v>
      </c>
    </row>
    <row r="7489" customFormat="false" ht="15.75" hidden="false" customHeight="false" outlineLevel="0" collapsed="false">
      <c r="A7489" s="20" t="s">
        <v>14304</v>
      </c>
      <c r="B7489" s="53" t="n">
        <v>1095.34</v>
      </c>
    </row>
    <row r="7490" customFormat="false" ht="15.75" hidden="false" customHeight="false" outlineLevel="0" collapsed="false">
      <c r="A7490" s="20" t="s">
        <v>14305</v>
      </c>
      <c r="B7490" s="53" t="n">
        <v>1387.32</v>
      </c>
    </row>
    <row r="7491" customFormat="false" ht="15.75" hidden="false" customHeight="false" outlineLevel="0" collapsed="false">
      <c r="A7491" s="20" t="s">
        <v>14307</v>
      </c>
      <c r="B7491" s="53" t="n">
        <v>1387.32</v>
      </c>
    </row>
    <row r="7492" customFormat="false" ht="15.75" hidden="false" customHeight="false" outlineLevel="0" collapsed="false">
      <c r="A7492" s="20" t="s">
        <v>14308</v>
      </c>
      <c r="B7492" s="53" t="n">
        <v>2236.3</v>
      </c>
    </row>
    <row r="7493" customFormat="false" ht="15.75" hidden="false" customHeight="false" outlineLevel="0" collapsed="false">
      <c r="A7493" s="20" t="s">
        <v>14310</v>
      </c>
      <c r="B7493" s="53" t="n">
        <v>2236.3</v>
      </c>
    </row>
    <row r="7494" customFormat="false" ht="15.75" hidden="false" customHeight="false" outlineLevel="0" collapsed="false">
      <c r="A7494" s="20" t="s">
        <v>14311</v>
      </c>
      <c r="B7494" s="53" t="n">
        <v>2.24</v>
      </c>
    </row>
    <row r="7495" customFormat="false" ht="15.75" hidden="false" customHeight="false" outlineLevel="0" collapsed="false">
      <c r="A7495" s="20" t="s">
        <v>14313</v>
      </c>
      <c r="B7495" s="53" t="n">
        <v>2.24</v>
      </c>
    </row>
    <row r="7496" customFormat="false" ht="15.75" hidden="false" customHeight="false" outlineLevel="0" collapsed="false">
      <c r="A7496" s="20" t="s">
        <v>14314</v>
      </c>
      <c r="B7496" s="53" t="n">
        <v>3.42</v>
      </c>
    </row>
    <row r="7497" customFormat="false" ht="15.75" hidden="false" customHeight="false" outlineLevel="0" collapsed="false">
      <c r="A7497" s="20" t="s">
        <v>14316</v>
      </c>
      <c r="B7497" s="53" t="n">
        <v>3.42</v>
      </c>
    </row>
    <row r="7498" customFormat="false" ht="15.75" hidden="false" customHeight="false" outlineLevel="0" collapsed="false">
      <c r="A7498" s="20" t="s">
        <v>14317</v>
      </c>
      <c r="B7498" s="53" t="n">
        <v>5.5</v>
      </c>
    </row>
    <row r="7499" customFormat="false" ht="15.75" hidden="false" customHeight="false" outlineLevel="0" collapsed="false">
      <c r="A7499" s="20" t="s">
        <v>14319</v>
      </c>
      <c r="B7499" s="53" t="n">
        <v>5.5</v>
      </c>
    </row>
    <row r="7500" customFormat="false" ht="15.75" hidden="false" customHeight="false" outlineLevel="0" collapsed="false">
      <c r="A7500" s="20" t="s">
        <v>14320</v>
      </c>
      <c r="B7500" s="53" t="n">
        <v>8.5</v>
      </c>
    </row>
    <row r="7501" customFormat="false" ht="15.75" hidden="false" customHeight="false" outlineLevel="0" collapsed="false">
      <c r="A7501" s="20" t="s">
        <v>14322</v>
      </c>
      <c r="B7501" s="53" t="n">
        <v>8.5</v>
      </c>
    </row>
    <row r="7502" customFormat="false" ht="15.75" hidden="false" customHeight="false" outlineLevel="0" collapsed="false">
      <c r="A7502" s="20" t="s">
        <v>14323</v>
      </c>
      <c r="B7502" s="53" t="n">
        <v>13.2</v>
      </c>
    </row>
    <row r="7503" customFormat="false" ht="15.75" hidden="false" customHeight="false" outlineLevel="0" collapsed="false">
      <c r="A7503" s="20" t="s">
        <v>14325</v>
      </c>
      <c r="B7503" s="53" t="n">
        <v>13.2</v>
      </c>
    </row>
    <row r="7504" customFormat="false" ht="15.75" hidden="false" customHeight="false" outlineLevel="0" collapsed="false">
      <c r="A7504" s="20" t="s">
        <v>14326</v>
      </c>
      <c r="B7504" s="53" t="n">
        <v>29.5</v>
      </c>
    </row>
    <row r="7505" customFormat="false" ht="15.75" hidden="false" customHeight="false" outlineLevel="0" collapsed="false">
      <c r="A7505" s="20" t="s">
        <v>14328</v>
      </c>
      <c r="B7505" s="53" t="n">
        <v>29.5</v>
      </c>
    </row>
    <row r="7506" customFormat="false" ht="15.75" hidden="false" customHeight="false" outlineLevel="0" collapsed="false">
      <c r="A7506" s="20" t="s">
        <v>14329</v>
      </c>
      <c r="B7506" s="53" t="n">
        <v>42.22</v>
      </c>
    </row>
    <row r="7507" customFormat="false" ht="15.75" hidden="false" customHeight="false" outlineLevel="0" collapsed="false">
      <c r="A7507" s="20" t="s">
        <v>14331</v>
      </c>
      <c r="B7507" s="53" t="n">
        <v>42.22</v>
      </c>
    </row>
    <row r="7508" customFormat="false" ht="15.75" hidden="false" customHeight="false" outlineLevel="0" collapsed="false">
      <c r="A7508" s="20" t="s">
        <v>14332</v>
      </c>
      <c r="B7508" s="53" t="n">
        <v>62.62</v>
      </c>
    </row>
    <row r="7509" customFormat="false" ht="15.75" hidden="false" customHeight="false" outlineLevel="0" collapsed="false">
      <c r="A7509" s="20" t="s">
        <v>14334</v>
      </c>
      <c r="B7509" s="53" t="n">
        <v>62.62</v>
      </c>
    </row>
    <row r="7510" customFormat="false" ht="15.75" hidden="false" customHeight="false" outlineLevel="0" collapsed="false">
      <c r="A7510" s="20" t="s">
        <v>14335</v>
      </c>
      <c r="B7510" s="53" t="n">
        <v>81.24</v>
      </c>
    </row>
    <row r="7511" customFormat="false" ht="15.75" hidden="false" customHeight="false" outlineLevel="0" collapsed="false">
      <c r="A7511" s="20" t="s">
        <v>14337</v>
      </c>
      <c r="B7511" s="53" t="n">
        <v>81.24</v>
      </c>
    </row>
    <row r="7512" customFormat="false" ht="15.75" hidden="false" customHeight="false" outlineLevel="0" collapsed="false">
      <c r="A7512" s="20" t="s">
        <v>14338</v>
      </c>
      <c r="B7512" s="53" t="n">
        <v>101.94</v>
      </c>
    </row>
    <row r="7513" customFormat="false" ht="15.75" hidden="false" customHeight="false" outlineLevel="0" collapsed="false">
      <c r="A7513" s="20" t="s">
        <v>14340</v>
      </c>
      <c r="B7513" s="53" t="n">
        <v>101.94</v>
      </c>
    </row>
    <row r="7514" customFormat="false" ht="15.75" hidden="false" customHeight="false" outlineLevel="0" collapsed="false">
      <c r="A7514" s="20" t="s">
        <v>14341</v>
      </c>
      <c r="B7514" s="53" t="n">
        <v>132.92</v>
      </c>
    </row>
    <row r="7515" customFormat="false" ht="15.75" hidden="false" customHeight="false" outlineLevel="0" collapsed="false">
      <c r="A7515" s="20" t="s">
        <v>14343</v>
      </c>
      <c r="B7515" s="53" t="n">
        <v>132.92</v>
      </c>
    </row>
    <row r="7516" customFormat="false" ht="15.75" hidden="false" customHeight="false" outlineLevel="0" collapsed="false">
      <c r="A7516" s="20" t="s">
        <v>14344</v>
      </c>
      <c r="B7516" s="53" t="n">
        <v>168.02</v>
      </c>
    </row>
    <row r="7517" customFormat="false" ht="15.75" hidden="false" customHeight="false" outlineLevel="0" collapsed="false">
      <c r="A7517" s="20" t="s">
        <v>14346</v>
      </c>
      <c r="B7517" s="53" t="n">
        <v>168.02</v>
      </c>
    </row>
    <row r="7518" customFormat="false" ht="15.75" hidden="false" customHeight="false" outlineLevel="0" collapsed="false">
      <c r="A7518" s="20" t="s">
        <v>14347</v>
      </c>
      <c r="B7518" s="53" t="n">
        <v>207.2</v>
      </c>
    </row>
    <row r="7519" customFormat="false" ht="15.75" hidden="false" customHeight="false" outlineLevel="0" collapsed="false">
      <c r="A7519" s="20" t="s">
        <v>14349</v>
      </c>
      <c r="B7519" s="53" t="n">
        <v>207.2</v>
      </c>
    </row>
    <row r="7520" customFormat="false" ht="15.75" hidden="false" customHeight="false" outlineLevel="0" collapsed="false">
      <c r="A7520" s="20" t="s">
        <v>14350</v>
      </c>
      <c r="B7520" s="53" t="n">
        <v>262.24</v>
      </c>
    </row>
    <row r="7521" customFormat="false" ht="15.75" hidden="false" customHeight="false" outlineLevel="0" collapsed="false">
      <c r="A7521" s="20" t="s">
        <v>14352</v>
      </c>
      <c r="B7521" s="53" t="n">
        <v>262.24</v>
      </c>
    </row>
    <row r="7522" customFormat="false" ht="15.75" hidden="false" customHeight="false" outlineLevel="0" collapsed="false">
      <c r="A7522" s="20" t="s">
        <v>14353</v>
      </c>
      <c r="B7522" s="53" t="n">
        <v>323.76</v>
      </c>
    </row>
    <row r="7523" customFormat="false" ht="15.75" hidden="false" customHeight="false" outlineLevel="0" collapsed="false">
      <c r="A7523" s="20" t="s">
        <v>14355</v>
      </c>
      <c r="B7523" s="53" t="n">
        <v>323.76</v>
      </c>
    </row>
    <row r="7524" customFormat="false" ht="15.75" hidden="false" customHeight="false" outlineLevel="0" collapsed="false">
      <c r="A7524" s="20" t="s">
        <v>14356</v>
      </c>
      <c r="B7524" s="53" t="n">
        <v>405.72</v>
      </c>
    </row>
    <row r="7525" customFormat="false" ht="15.75" hidden="false" customHeight="false" outlineLevel="0" collapsed="false">
      <c r="A7525" s="20" t="s">
        <v>14358</v>
      </c>
      <c r="B7525" s="53" t="n">
        <v>405.72</v>
      </c>
    </row>
    <row r="7526" customFormat="false" ht="15.75" hidden="false" customHeight="false" outlineLevel="0" collapsed="false">
      <c r="A7526" s="20" t="s">
        <v>14359</v>
      </c>
      <c r="B7526" s="53" t="n">
        <v>513.4</v>
      </c>
    </row>
    <row r="7527" customFormat="false" ht="15.75" hidden="false" customHeight="false" outlineLevel="0" collapsed="false">
      <c r="A7527" s="20" t="s">
        <v>14361</v>
      </c>
      <c r="B7527" s="53" t="n">
        <v>513.4</v>
      </c>
    </row>
    <row r="7528" customFormat="false" ht="15.75" hidden="false" customHeight="false" outlineLevel="0" collapsed="false">
      <c r="A7528" s="20" t="s">
        <v>14362</v>
      </c>
      <c r="B7528" s="53" t="n">
        <v>651.46</v>
      </c>
    </row>
    <row r="7529" customFormat="false" ht="15.75" hidden="false" customHeight="false" outlineLevel="0" collapsed="false">
      <c r="A7529" s="20" t="s">
        <v>14364</v>
      </c>
      <c r="B7529" s="53" t="n">
        <v>651.46</v>
      </c>
    </row>
    <row r="7530" customFormat="false" ht="15.75" hidden="false" customHeight="false" outlineLevel="0" collapsed="false">
      <c r="A7530" s="20" t="s">
        <v>14365</v>
      </c>
      <c r="B7530" s="53" t="n">
        <v>826.9</v>
      </c>
    </row>
    <row r="7531" customFormat="false" ht="15.75" hidden="false" customHeight="false" outlineLevel="0" collapsed="false">
      <c r="A7531" s="20" t="s">
        <v>14367</v>
      </c>
      <c r="B7531" s="53" t="n">
        <v>826.9</v>
      </c>
    </row>
    <row r="7532" customFormat="false" ht="15.75" hidden="false" customHeight="false" outlineLevel="0" collapsed="false">
      <c r="A7532" s="20" t="s">
        <v>14368</v>
      </c>
      <c r="B7532" s="53" t="n">
        <v>1046.82</v>
      </c>
    </row>
    <row r="7533" customFormat="false" ht="15.75" hidden="false" customHeight="false" outlineLevel="0" collapsed="false">
      <c r="A7533" s="20" t="s">
        <v>14370</v>
      </c>
      <c r="B7533" s="53" t="n">
        <v>1046.82</v>
      </c>
    </row>
    <row r="7534" customFormat="false" ht="15.75" hidden="false" customHeight="false" outlineLevel="0" collapsed="false">
      <c r="A7534" s="20" t="s">
        <v>14371</v>
      </c>
      <c r="B7534" s="53" t="n">
        <v>1291.42</v>
      </c>
    </row>
    <row r="7535" customFormat="false" ht="15.75" hidden="false" customHeight="false" outlineLevel="0" collapsed="false">
      <c r="A7535" s="20" t="s">
        <v>14373</v>
      </c>
      <c r="B7535" s="53" t="n">
        <v>1291.42</v>
      </c>
    </row>
    <row r="7536" customFormat="false" ht="15.75" hidden="false" customHeight="false" outlineLevel="0" collapsed="false">
      <c r="A7536" s="20" t="s">
        <v>14374</v>
      </c>
      <c r="B7536" s="53" t="n">
        <v>1620.18</v>
      </c>
    </row>
    <row r="7537" customFormat="false" ht="15.75" hidden="false" customHeight="false" outlineLevel="0" collapsed="false">
      <c r="A7537" s="20" t="s">
        <v>14376</v>
      </c>
      <c r="B7537" s="53" t="n">
        <v>1620.18</v>
      </c>
    </row>
    <row r="7538" customFormat="false" ht="15.75" hidden="false" customHeight="false" outlineLevel="0" collapsed="false">
      <c r="A7538" s="20" t="s">
        <v>14377</v>
      </c>
      <c r="B7538" s="53" t="n">
        <v>15.95</v>
      </c>
    </row>
    <row r="7539" customFormat="false" ht="15.75" hidden="false" customHeight="false" outlineLevel="0" collapsed="false">
      <c r="A7539" s="20" t="s">
        <v>14380</v>
      </c>
      <c r="B7539" s="53" t="n">
        <v>15.95</v>
      </c>
    </row>
    <row r="7540" customFormat="false" ht="15.75" hidden="false" customHeight="false" outlineLevel="0" collapsed="false">
      <c r="A7540" s="20" t="s">
        <v>14381</v>
      </c>
      <c r="B7540" s="53" t="n">
        <v>18.9</v>
      </c>
    </row>
    <row r="7541" customFormat="false" ht="15.75" hidden="false" customHeight="false" outlineLevel="0" collapsed="false">
      <c r="A7541" s="20" t="s">
        <v>14383</v>
      </c>
      <c r="B7541" s="53" t="n">
        <v>18.9</v>
      </c>
    </row>
    <row r="7542" customFormat="false" ht="15.75" hidden="false" customHeight="false" outlineLevel="0" collapsed="false">
      <c r="A7542" s="20" t="s">
        <v>14384</v>
      </c>
      <c r="B7542" s="53" t="n">
        <v>29.79</v>
      </c>
    </row>
    <row r="7543" customFormat="false" ht="15.75" hidden="false" customHeight="false" outlineLevel="0" collapsed="false">
      <c r="A7543" s="20" t="s">
        <v>14386</v>
      </c>
      <c r="B7543" s="53" t="n">
        <v>29.79</v>
      </c>
    </row>
    <row r="7544" customFormat="false" ht="15.75" hidden="false" customHeight="false" outlineLevel="0" collapsed="false">
      <c r="A7544" s="20" t="s">
        <v>14387</v>
      </c>
      <c r="B7544" s="53" t="n">
        <v>46.16</v>
      </c>
    </row>
    <row r="7545" customFormat="false" ht="15.75" hidden="false" customHeight="false" outlineLevel="0" collapsed="false">
      <c r="A7545" s="20" t="s">
        <v>14389</v>
      </c>
      <c r="B7545" s="53" t="n">
        <v>46.16</v>
      </c>
    </row>
    <row r="7546" customFormat="false" ht="15.75" hidden="false" customHeight="false" outlineLevel="0" collapsed="false">
      <c r="A7546" s="20" t="s">
        <v>14390</v>
      </c>
      <c r="B7546" s="53" t="n">
        <v>52.74</v>
      </c>
    </row>
    <row r="7547" customFormat="false" ht="15.75" hidden="false" customHeight="false" outlineLevel="0" collapsed="false">
      <c r="A7547" s="20" t="s">
        <v>14392</v>
      </c>
      <c r="B7547" s="53" t="n">
        <v>52.74</v>
      </c>
    </row>
    <row r="7548" customFormat="false" ht="15.75" hidden="false" customHeight="false" outlineLevel="0" collapsed="false">
      <c r="A7548" s="20" t="s">
        <v>14393</v>
      </c>
      <c r="B7548" s="53" t="n">
        <v>66.18</v>
      </c>
    </row>
    <row r="7549" customFormat="false" ht="15.75" hidden="false" customHeight="false" outlineLevel="0" collapsed="false">
      <c r="A7549" s="20" t="s">
        <v>14395</v>
      </c>
      <c r="B7549" s="53" t="n">
        <v>66.18</v>
      </c>
    </row>
    <row r="7550" customFormat="false" ht="15.75" hidden="false" customHeight="false" outlineLevel="0" collapsed="false">
      <c r="A7550" s="20" t="s">
        <v>14396</v>
      </c>
      <c r="B7550" s="53" t="n">
        <v>80.76</v>
      </c>
    </row>
    <row r="7551" customFormat="false" ht="15.75" hidden="false" customHeight="false" outlineLevel="0" collapsed="false">
      <c r="A7551" s="20" t="s">
        <v>14398</v>
      </c>
      <c r="B7551" s="53" t="n">
        <v>80.76</v>
      </c>
    </row>
    <row r="7552" customFormat="false" ht="15.75" hidden="false" customHeight="false" outlineLevel="0" collapsed="false">
      <c r="A7552" s="20" t="s">
        <v>14399</v>
      </c>
      <c r="B7552" s="53" t="n">
        <v>102.84</v>
      </c>
    </row>
    <row r="7553" customFormat="false" ht="15.75" hidden="false" customHeight="false" outlineLevel="0" collapsed="false">
      <c r="A7553" s="20" t="s">
        <v>14401</v>
      </c>
      <c r="B7553" s="53" t="n">
        <v>102.84</v>
      </c>
    </row>
    <row r="7554" customFormat="false" ht="15.75" hidden="false" customHeight="false" outlineLevel="0" collapsed="false">
      <c r="A7554" s="20" t="s">
        <v>14402</v>
      </c>
      <c r="B7554" s="53" t="n">
        <v>138.13</v>
      </c>
    </row>
    <row r="7555" customFormat="false" ht="15.75" hidden="false" customHeight="false" outlineLevel="0" collapsed="false">
      <c r="A7555" s="20" t="s">
        <v>14404</v>
      </c>
      <c r="B7555" s="53" t="n">
        <v>138.13</v>
      </c>
    </row>
    <row r="7556" customFormat="false" ht="15.75" hidden="false" customHeight="false" outlineLevel="0" collapsed="false">
      <c r="A7556" s="20" t="s">
        <v>14405</v>
      </c>
      <c r="B7556" s="53" t="n">
        <v>204.73</v>
      </c>
    </row>
    <row r="7557" customFormat="false" ht="15.75" hidden="false" customHeight="false" outlineLevel="0" collapsed="false">
      <c r="A7557" s="20" t="s">
        <v>14407</v>
      </c>
      <c r="B7557" s="53" t="n">
        <v>204.73</v>
      </c>
    </row>
    <row r="7558" customFormat="false" ht="15.75" hidden="false" customHeight="false" outlineLevel="0" collapsed="false">
      <c r="A7558" s="20" t="s">
        <v>14408</v>
      </c>
      <c r="B7558" s="53" t="n">
        <v>213.25</v>
      </c>
    </row>
    <row r="7559" customFormat="false" ht="15.75" hidden="false" customHeight="false" outlineLevel="0" collapsed="false">
      <c r="A7559" s="20" t="s">
        <v>14410</v>
      </c>
      <c r="B7559" s="53" t="n">
        <v>213.25</v>
      </c>
    </row>
    <row r="7560" customFormat="false" ht="15.75" hidden="false" customHeight="false" outlineLevel="0" collapsed="false">
      <c r="A7560" s="20" t="s">
        <v>14411</v>
      </c>
      <c r="B7560" s="53" t="n">
        <v>253.27</v>
      </c>
    </row>
    <row r="7561" customFormat="false" ht="15.75" hidden="false" customHeight="false" outlineLevel="0" collapsed="false">
      <c r="A7561" s="20" t="s">
        <v>14413</v>
      </c>
      <c r="B7561" s="53" t="n">
        <v>253.27</v>
      </c>
    </row>
    <row r="7562" customFormat="false" ht="15.75" hidden="false" customHeight="false" outlineLevel="0" collapsed="false">
      <c r="A7562" s="20" t="s">
        <v>14414</v>
      </c>
      <c r="B7562" s="53" t="n">
        <v>538</v>
      </c>
    </row>
    <row r="7563" customFormat="false" ht="15.75" hidden="false" customHeight="false" outlineLevel="0" collapsed="false">
      <c r="A7563" s="20" t="s">
        <v>14416</v>
      </c>
      <c r="B7563" s="53" t="n">
        <v>538</v>
      </c>
    </row>
    <row r="7564" customFormat="false" ht="15.75" hidden="false" customHeight="false" outlineLevel="0" collapsed="false">
      <c r="A7564" s="20" t="s">
        <v>14417</v>
      </c>
      <c r="B7564" s="53" t="n">
        <v>548.56</v>
      </c>
    </row>
    <row r="7565" customFormat="false" ht="15.75" hidden="false" customHeight="false" outlineLevel="0" collapsed="false">
      <c r="A7565" s="20" t="s">
        <v>14419</v>
      </c>
      <c r="B7565" s="53" t="n">
        <v>548.56</v>
      </c>
    </row>
    <row r="7566" customFormat="false" ht="15.75" hidden="false" customHeight="false" outlineLevel="0" collapsed="false">
      <c r="A7566" s="20" t="s">
        <v>14420</v>
      </c>
      <c r="B7566" s="53" t="n">
        <v>563.42</v>
      </c>
    </row>
    <row r="7567" customFormat="false" ht="15.75" hidden="false" customHeight="false" outlineLevel="0" collapsed="false">
      <c r="A7567" s="20" t="s">
        <v>14422</v>
      </c>
      <c r="B7567" s="53" t="n">
        <v>563.42</v>
      </c>
    </row>
    <row r="7568" customFormat="false" ht="15.75" hidden="false" customHeight="false" outlineLevel="0" collapsed="false">
      <c r="A7568" s="20" t="s">
        <v>14423</v>
      </c>
      <c r="B7568" s="53" t="n">
        <v>583.98</v>
      </c>
    </row>
    <row r="7569" customFormat="false" ht="15.75" hidden="false" customHeight="false" outlineLevel="0" collapsed="false">
      <c r="A7569" s="20" t="s">
        <v>14425</v>
      </c>
      <c r="B7569" s="53" t="n">
        <v>583.98</v>
      </c>
    </row>
    <row r="7570" customFormat="false" ht="15.75" hidden="false" customHeight="false" outlineLevel="0" collapsed="false">
      <c r="A7570" s="20" t="s">
        <v>14426</v>
      </c>
      <c r="B7570" s="53" t="n">
        <v>663.56</v>
      </c>
    </row>
    <row r="7571" customFormat="false" ht="15.75" hidden="false" customHeight="false" outlineLevel="0" collapsed="false">
      <c r="A7571" s="20" t="s">
        <v>14428</v>
      </c>
      <c r="B7571" s="53" t="n">
        <v>663.56</v>
      </c>
    </row>
    <row r="7572" customFormat="false" ht="15.75" hidden="false" customHeight="false" outlineLevel="0" collapsed="false">
      <c r="A7572" s="20" t="s">
        <v>14429</v>
      </c>
      <c r="B7572" s="53" t="n">
        <v>1344.16</v>
      </c>
    </row>
    <row r="7573" customFormat="false" ht="15.75" hidden="false" customHeight="false" outlineLevel="0" collapsed="false">
      <c r="A7573" s="20" t="s">
        <v>14431</v>
      </c>
      <c r="B7573" s="53" t="n">
        <v>1344.16</v>
      </c>
    </row>
    <row r="7574" customFormat="false" ht="15.75" hidden="false" customHeight="false" outlineLevel="0" collapsed="false">
      <c r="A7574" s="20" t="s">
        <v>14432</v>
      </c>
      <c r="B7574" s="53" t="n">
        <v>1394.82</v>
      </c>
    </row>
    <row r="7575" customFormat="false" ht="15.75" hidden="false" customHeight="false" outlineLevel="0" collapsed="false">
      <c r="A7575" s="20" t="s">
        <v>14434</v>
      </c>
      <c r="B7575" s="53" t="n">
        <v>1394.82</v>
      </c>
    </row>
    <row r="7576" customFormat="false" ht="15.75" hidden="false" customHeight="false" outlineLevel="0" collapsed="false">
      <c r="A7576" s="20" t="s">
        <v>14435</v>
      </c>
      <c r="B7576" s="53" t="n">
        <v>2876.06</v>
      </c>
    </row>
    <row r="7577" customFormat="false" ht="15.75" hidden="false" customHeight="false" outlineLevel="0" collapsed="false">
      <c r="A7577" s="20" t="s">
        <v>14437</v>
      </c>
      <c r="B7577" s="53" t="n">
        <v>2876.06</v>
      </c>
    </row>
    <row r="7578" customFormat="false" ht="15.75" hidden="false" customHeight="false" outlineLevel="0" collapsed="false">
      <c r="A7578" s="20" t="s">
        <v>14438</v>
      </c>
      <c r="B7578" s="53" t="n">
        <v>3231.54</v>
      </c>
    </row>
    <row r="7579" customFormat="false" ht="15.75" hidden="false" customHeight="false" outlineLevel="0" collapsed="false">
      <c r="A7579" s="20" t="s">
        <v>14440</v>
      </c>
      <c r="B7579" s="53" t="n">
        <v>3231.54</v>
      </c>
    </row>
    <row r="7580" customFormat="false" ht="15.75" hidden="false" customHeight="false" outlineLevel="0" collapsed="false">
      <c r="A7580" s="20" t="s">
        <v>14441</v>
      </c>
      <c r="B7580" s="53" t="n">
        <v>5995.38</v>
      </c>
    </row>
    <row r="7581" customFormat="false" ht="15.75" hidden="false" customHeight="false" outlineLevel="0" collapsed="false">
      <c r="A7581" s="20" t="s">
        <v>14443</v>
      </c>
      <c r="B7581" s="53" t="n">
        <v>5995.38</v>
      </c>
    </row>
    <row r="7582" customFormat="false" ht="15.75" hidden="false" customHeight="false" outlineLevel="0" collapsed="false">
      <c r="A7582" s="20" t="s">
        <v>14444</v>
      </c>
      <c r="B7582" s="53" t="n">
        <v>6353.68</v>
      </c>
    </row>
    <row r="7583" customFormat="false" ht="15.75" hidden="false" customHeight="false" outlineLevel="0" collapsed="false">
      <c r="A7583" s="20" t="s">
        <v>14446</v>
      </c>
      <c r="B7583" s="53" t="n">
        <v>6353.68</v>
      </c>
    </row>
    <row r="7584" customFormat="false" ht="15.75" hidden="false" customHeight="false" outlineLevel="0" collapsed="false">
      <c r="A7584" s="20" t="s">
        <v>14447</v>
      </c>
      <c r="B7584" s="53" t="n">
        <v>15.14</v>
      </c>
    </row>
    <row r="7585" customFormat="false" ht="15.75" hidden="false" customHeight="false" outlineLevel="0" collapsed="false">
      <c r="A7585" s="20" t="s">
        <v>14449</v>
      </c>
      <c r="B7585" s="53" t="n">
        <v>15.14</v>
      </c>
    </row>
    <row r="7586" customFormat="false" ht="15.75" hidden="false" customHeight="false" outlineLevel="0" collapsed="false">
      <c r="A7586" s="20" t="s">
        <v>14450</v>
      </c>
      <c r="B7586" s="53" t="n">
        <v>17.87</v>
      </c>
    </row>
    <row r="7587" customFormat="false" ht="15.75" hidden="false" customHeight="false" outlineLevel="0" collapsed="false">
      <c r="A7587" s="20" t="s">
        <v>14452</v>
      </c>
      <c r="B7587" s="53" t="n">
        <v>17.87</v>
      </c>
    </row>
    <row r="7588" customFormat="false" ht="15.75" hidden="false" customHeight="false" outlineLevel="0" collapsed="false">
      <c r="A7588" s="20" t="s">
        <v>14453</v>
      </c>
      <c r="B7588" s="53" t="n">
        <v>23.68</v>
      </c>
    </row>
    <row r="7589" customFormat="false" ht="15.75" hidden="false" customHeight="false" outlineLevel="0" collapsed="false">
      <c r="A7589" s="20" t="s">
        <v>14455</v>
      </c>
      <c r="B7589" s="53" t="n">
        <v>23.68</v>
      </c>
    </row>
    <row r="7590" customFormat="false" ht="15.75" hidden="false" customHeight="false" outlineLevel="0" collapsed="false">
      <c r="A7590" s="20" t="s">
        <v>14456</v>
      </c>
      <c r="B7590" s="53" t="n">
        <v>36.96</v>
      </c>
    </row>
    <row r="7591" customFormat="false" ht="15.75" hidden="false" customHeight="false" outlineLevel="0" collapsed="false">
      <c r="A7591" s="20" t="s">
        <v>14458</v>
      </c>
      <c r="B7591" s="53" t="n">
        <v>36.96</v>
      </c>
    </row>
    <row r="7592" customFormat="false" ht="15.75" hidden="false" customHeight="false" outlineLevel="0" collapsed="false">
      <c r="A7592" s="20" t="s">
        <v>14459</v>
      </c>
      <c r="B7592" s="53" t="n">
        <v>44.46</v>
      </c>
    </row>
    <row r="7593" customFormat="false" ht="15.75" hidden="false" customHeight="false" outlineLevel="0" collapsed="false">
      <c r="A7593" s="20" t="s">
        <v>14461</v>
      </c>
      <c r="B7593" s="53" t="n">
        <v>44.46</v>
      </c>
    </row>
    <row r="7594" customFormat="false" ht="15.75" hidden="false" customHeight="false" outlineLevel="0" collapsed="false">
      <c r="A7594" s="20" t="s">
        <v>14462</v>
      </c>
      <c r="B7594" s="53" t="n">
        <v>56.56</v>
      </c>
    </row>
    <row r="7595" customFormat="false" ht="15.75" hidden="false" customHeight="false" outlineLevel="0" collapsed="false">
      <c r="A7595" s="20" t="s">
        <v>14464</v>
      </c>
      <c r="B7595" s="53" t="n">
        <v>56.56</v>
      </c>
    </row>
    <row r="7596" customFormat="false" ht="15.75" hidden="false" customHeight="false" outlineLevel="0" collapsed="false">
      <c r="A7596" s="20" t="s">
        <v>14465</v>
      </c>
      <c r="B7596" s="53" t="n">
        <v>65.94</v>
      </c>
    </row>
    <row r="7597" customFormat="false" ht="15.75" hidden="false" customHeight="false" outlineLevel="0" collapsed="false">
      <c r="A7597" s="20" t="s">
        <v>14467</v>
      </c>
      <c r="B7597" s="53" t="n">
        <v>65.94</v>
      </c>
    </row>
    <row r="7598" customFormat="false" ht="15.75" hidden="false" customHeight="false" outlineLevel="0" collapsed="false">
      <c r="A7598" s="20" t="s">
        <v>14468</v>
      </c>
      <c r="B7598" s="53" t="n">
        <v>92.51</v>
      </c>
    </row>
    <row r="7599" customFormat="false" ht="15.75" hidden="false" customHeight="false" outlineLevel="0" collapsed="false">
      <c r="A7599" s="20" t="s">
        <v>14470</v>
      </c>
      <c r="B7599" s="53" t="n">
        <v>92.51</v>
      </c>
    </row>
    <row r="7600" customFormat="false" ht="15.75" hidden="false" customHeight="false" outlineLevel="0" collapsed="false">
      <c r="A7600" s="20" t="s">
        <v>14471</v>
      </c>
      <c r="B7600" s="53" t="n">
        <v>116.19</v>
      </c>
    </row>
    <row r="7601" customFormat="false" ht="15.75" hidden="false" customHeight="false" outlineLevel="0" collapsed="false">
      <c r="A7601" s="20" t="s">
        <v>14473</v>
      </c>
      <c r="B7601" s="53" t="n">
        <v>116.19</v>
      </c>
    </row>
    <row r="7602" customFormat="false" ht="15.75" hidden="false" customHeight="false" outlineLevel="0" collapsed="false">
      <c r="A7602" s="20" t="s">
        <v>14474</v>
      </c>
      <c r="B7602" s="53" t="n">
        <v>126.75</v>
      </c>
    </row>
    <row r="7603" customFormat="false" ht="15.75" hidden="false" customHeight="false" outlineLevel="0" collapsed="false">
      <c r="A7603" s="20" t="s">
        <v>14476</v>
      </c>
      <c r="B7603" s="53" t="n">
        <v>126.75</v>
      </c>
    </row>
    <row r="7604" customFormat="false" ht="15.75" hidden="false" customHeight="false" outlineLevel="0" collapsed="false">
      <c r="A7604" s="20" t="s">
        <v>14477</v>
      </c>
      <c r="B7604" s="53" t="n">
        <v>234.34</v>
      </c>
    </row>
    <row r="7605" customFormat="false" ht="15.75" hidden="false" customHeight="false" outlineLevel="0" collapsed="false">
      <c r="A7605" s="20" t="s">
        <v>14479</v>
      </c>
      <c r="B7605" s="53" t="n">
        <v>234.34</v>
      </c>
    </row>
    <row r="7606" customFormat="false" ht="15.75" hidden="false" customHeight="false" outlineLevel="0" collapsed="false">
      <c r="A7606" s="20" t="s">
        <v>14480</v>
      </c>
      <c r="B7606" s="53" t="n">
        <v>277.41</v>
      </c>
    </row>
    <row r="7607" customFormat="false" ht="15.75" hidden="false" customHeight="false" outlineLevel="0" collapsed="false">
      <c r="A7607" s="20" t="s">
        <v>14482</v>
      </c>
      <c r="B7607" s="53" t="n">
        <v>277.41</v>
      </c>
    </row>
    <row r="7608" customFormat="false" ht="15.75" hidden="false" customHeight="false" outlineLevel="0" collapsed="false">
      <c r="A7608" s="20" t="s">
        <v>14483</v>
      </c>
      <c r="B7608" s="53" t="n">
        <v>400.92</v>
      </c>
    </row>
    <row r="7609" customFormat="false" ht="15.75" hidden="false" customHeight="false" outlineLevel="0" collapsed="false">
      <c r="A7609" s="20" t="s">
        <v>14485</v>
      </c>
      <c r="B7609" s="53" t="n">
        <v>400.92</v>
      </c>
    </row>
    <row r="7610" customFormat="false" ht="15.75" hidden="false" customHeight="false" outlineLevel="0" collapsed="false">
      <c r="A7610" s="20" t="s">
        <v>14486</v>
      </c>
      <c r="B7610" s="53" t="n">
        <v>708</v>
      </c>
    </row>
    <row r="7611" customFormat="false" ht="15.75" hidden="false" customHeight="false" outlineLevel="0" collapsed="false">
      <c r="A7611" s="20" t="s">
        <v>14488</v>
      </c>
      <c r="B7611" s="53" t="n">
        <v>708</v>
      </c>
    </row>
    <row r="7612" customFormat="false" ht="15.75" hidden="false" customHeight="false" outlineLevel="0" collapsed="false">
      <c r="A7612" s="20" t="s">
        <v>14489</v>
      </c>
      <c r="B7612" s="53" t="n">
        <v>876</v>
      </c>
    </row>
    <row r="7613" customFormat="false" ht="15.75" hidden="false" customHeight="false" outlineLevel="0" collapsed="false">
      <c r="A7613" s="20" t="s">
        <v>14491</v>
      </c>
      <c r="B7613" s="53" t="n">
        <v>876</v>
      </c>
    </row>
    <row r="7614" customFormat="false" ht="15.75" hidden="false" customHeight="false" outlineLevel="0" collapsed="false">
      <c r="A7614" s="20" t="s">
        <v>14492</v>
      </c>
      <c r="B7614" s="53" t="n">
        <v>1700</v>
      </c>
    </row>
    <row r="7615" customFormat="false" ht="15.75" hidden="false" customHeight="false" outlineLevel="0" collapsed="false">
      <c r="A7615" s="20" t="s">
        <v>14494</v>
      </c>
      <c r="B7615" s="53" t="n">
        <v>1700</v>
      </c>
    </row>
    <row r="7616" customFormat="false" ht="15.75" hidden="false" customHeight="false" outlineLevel="0" collapsed="false">
      <c r="A7616" s="20" t="s">
        <v>14495</v>
      </c>
      <c r="B7616" s="53" t="n">
        <v>1885</v>
      </c>
    </row>
    <row r="7617" customFormat="false" ht="15.75" hidden="false" customHeight="false" outlineLevel="0" collapsed="false">
      <c r="A7617" s="20" t="s">
        <v>14497</v>
      </c>
      <c r="B7617" s="53" t="n">
        <v>1885</v>
      </c>
    </row>
    <row r="7618" customFormat="false" ht="15.75" hidden="false" customHeight="false" outlineLevel="0" collapsed="false">
      <c r="A7618" s="20" t="s">
        <v>14498</v>
      </c>
      <c r="B7618" s="53" t="n">
        <v>2240</v>
      </c>
    </row>
    <row r="7619" customFormat="false" ht="15.75" hidden="false" customHeight="false" outlineLevel="0" collapsed="false">
      <c r="A7619" s="20" t="s">
        <v>14500</v>
      </c>
      <c r="B7619" s="53" t="n">
        <v>2240</v>
      </c>
    </row>
    <row r="7620" customFormat="false" ht="15.75" hidden="false" customHeight="false" outlineLevel="0" collapsed="false">
      <c r="A7620" s="20" t="s">
        <v>14501</v>
      </c>
      <c r="B7620" s="53" t="n">
        <v>2427</v>
      </c>
    </row>
    <row r="7621" customFormat="false" ht="15.75" hidden="false" customHeight="false" outlineLevel="0" collapsed="false">
      <c r="A7621" s="20" t="s">
        <v>14503</v>
      </c>
      <c r="B7621" s="53" t="n">
        <v>2427</v>
      </c>
    </row>
    <row r="7622" customFormat="false" ht="15.75" hidden="false" customHeight="false" outlineLevel="0" collapsed="false">
      <c r="A7622" s="20" t="s">
        <v>14504</v>
      </c>
      <c r="B7622" s="53" t="n">
        <v>7637</v>
      </c>
    </row>
    <row r="7623" customFormat="false" ht="15.75" hidden="false" customHeight="false" outlineLevel="0" collapsed="false">
      <c r="A7623" s="20" t="s">
        <v>14506</v>
      </c>
      <c r="B7623" s="53" t="n">
        <v>7637</v>
      </c>
    </row>
    <row r="7624" customFormat="false" ht="15.75" hidden="false" customHeight="false" outlineLevel="0" collapsed="false">
      <c r="A7624" s="20" t="s">
        <v>14507</v>
      </c>
      <c r="B7624" s="53" t="n">
        <v>18.69</v>
      </c>
    </row>
    <row r="7625" customFormat="false" ht="15.75" hidden="false" customHeight="false" outlineLevel="0" collapsed="false">
      <c r="A7625" s="20" t="s">
        <v>14509</v>
      </c>
      <c r="B7625" s="53" t="n">
        <v>18.69</v>
      </c>
    </row>
    <row r="7626" customFormat="false" ht="15.75" hidden="false" customHeight="false" outlineLevel="0" collapsed="false">
      <c r="A7626" s="20" t="s">
        <v>14510</v>
      </c>
      <c r="B7626" s="53" t="n">
        <v>21.96</v>
      </c>
    </row>
    <row r="7627" customFormat="false" ht="15.75" hidden="false" customHeight="false" outlineLevel="0" collapsed="false">
      <c r="A7627" s="20" t="s">
        <v>14512</v>
      </c>
      <c r="B7627" s="53" t="n">
        <v>21.96</v>
      </c>
    </row>
    <row r="7628" customFormat="false" ht="15.75" hidden="false" customHeight="false" outlineLevel="0" collapsed="false">
      <c r="A7628" s="20" t="s">
        <v>14513</v>
      </c>
      <c r="B7628" s="53" t="n">
        <v>30.09</v>
      </c>
    </row>
    <row r="7629" customFormat="false" ht="15.75" hidden="false" customHeight="false" outlineLevel="0" collapsed="false">
      <c r="A7629" s="20" t="s">
        <v>14515</v>
      </c>
      <c r="B7629" s="53" t="n">
        <v>30.09</v>
      </c>
    </row>
    <row r="7630" customFormat="false" ht="15.75" hidden="false" customHeight="false" outlineLevel="0" collapsed="false">
      <c r="A7630" s="20" t="s">
        <v>14516</v>
      </c>
      <c r="B7630" s="53" t="n">
        <v>35.58</v>
      </c>
    </row>
    <row r="7631" customFormat="false" ht="15.75" hidden="false" customHeight="false" outlineLevel="0" collapsed="false">
      <c r="A7631" s="20" t="s">
        <v>14518</v>
      </c>
      <c r="B7631" s="53" t="n">
        <v>35.58</v>
      </c>
    </row>
    <row r="7632" customFormat="false" ht="15.75" hidden="false" customHeight="false" outlineLevel="0" collapsed="false">
      <c r="A7632" s="20" t="s">
        <v>14519</v>
      </c>
      <c r="B7632" s="53" t="n">
        <v>46.48</v>
      </c>
    </row>
    <row r="7633" customFormat="false" ht="15.75" hidden="false" customHeight="false" outlineLevel="0" collapsed="false">
      <c r="A7633" s="20" t="s">
        <v>14521</v>
      </c>
      <c r="B7633" s="53" t="n">
        <v>46.48</v>
      </c>
    </row>
    <row r="7634" customFormat="false" ht="15.75" hidden="false" customHeight="false" outlineLevel="0" collapsed="false">
      <c r="A7634" s="20" t="s">
        <v>14522</v>
      </c>
      <c r="B7634" s="53" t="n">
        <v>59.9</v>
      </c>
    </row>
    <row r="7635" customFormat="false" ht="15.75" hidden="false" customHeight="false" outlineLevel="0" collapsed="false">
      <c r="A7635" s="20" t="s">
        <v>14524</v>
      </c>
      <c r="B7635" s="53" t="n">
        <v>59.9</v>
      </c>
    </row>
    <row r="7636" customFormat="false" ht="15.75" hidden="false" customHeight="false" outlineLevel="0" collapsed="false">
      <c r="A7636" s="20" t="s">
        <v>14525</v>
      </c>
      <c r="B7636" s="53" t="n">
        <v>69.42</v>
      </c>
    </row>
    <row r="7637" customFormat="false" ht="15.75" hidden="false" customHeight="false" outlineLevel="0" collapsed="false">
      <c r="A7637" s="20" t="s">
        <v>14527</v>
      </c>
      <c r="B7637" s="53" t="n">
        <v>69.42</v>
      </c>
    </row>
    <row r="7638" customFormat="false" ht="15.75" hidden="false" customHeight="false" outlineLevel="0" collapsed="false">
      <c r="A7638" s="20" t="s">
        <v>14528</v>
      </c>
      <c r="B7638" s="53" t="n">
        <v>96.09</v>
      </c>
    </row>
    <row r="7639" customFormat="false" ht="15.75" hidden="false" customHeight="false" outlineLevel="0" collapsed="false">
      <c r="A7639" s="20" t="s">
        <v>14530</v>
      </c>
      <c r="B7639" s="53" t="n">
        <v>96.09</v>
      </c>
    </row>
    <row r="7640" customFormat="false" ht="15.75" hidden="false" customHeight="false" outlineLevel="0" collapsed="false">
      <c r="A7640" s="20" t="s">
        <v>14531</v>
      </c>
      <c r="B7640" s="53" t="n">
        <v>118.2</v>
      </c>
    </row>
    <row r="7641" customFormat="false" ht="15.75" hidden="false" customHeight="false" outlineLevel="0" collapsed="false">
      <c r="A7641" s="20" t="s">
        <v>14533</v>
      </c>
      <c r="B7641" s="53" t="n">
        <v>118.2</v>
      </c>
    </row>
    <row r="7642" customFormat="false" ht="15.75" hidden="false" customHeight="false" outlineLevel="0" collapsed="false">
      <c r="A7642" s="20" t="s">
        <v>14534</v>
      </c>
      <c r="B7642" s="53" t="n">
        <v>143.28</v>
      </c>
    </row>
    <row r="7643" customFormat="false" ht="15.75" hidden="false" customHeight="false" outlineLevel="0" collapsed="false">
      <c r="A7643" s="20" t="s">
        <v>14536</v>
      </c>
      <c r="B7643" s="53" t="n">
        <v>143.28</v>
      </c>
    </row>
    <row r="7644" customFormat="false" ht="15.75" hidden="false" customHeight="false" outlineLevel="0" collapsed="false">
      <c r="A7644" s="20" t="s">
        <v>14537</v>
      </c>
      <c r="B7644" s="53" t="n">
        <v>269.58</v>
      </c>
    </row>
    <row r="7645" customFormat="false" ht="15.75" hidden="false" customHeight="false" outlineLevel="0" collapsed="false">
      <c r="A7645" s="20" t="s">
        <v>14539</v>
      </c>
      <c r="B7645" s="53" t="n">
        <v>269.58</v>
      </c>
    </row>
    <row r="7646" customFormat="false" ht="15.75" hidden="false" customHeight="false" outlineLevel="0" collapsed="false">
      <c r="A7646" s="20" t="s">
        <v>14540</v>
      </c>
      <c r="B7646" s="53" t="n">
        <v>432</v>
      </c>
    </row>
    <row r="7647" customFormat="false" ht="15.75" hidden="false" customHeight="false" outlineLevel="0" collapsed="false">
      <c r="A7647" s="20" t="s">
        <v>14542</v>
      </c>
      <c r="B7647" s="53" t="n">
        <v>432</v>
      </c>
    </row>
    <row r="7648" customFormat="false" ht="15.75" hidden="false" customHeight="false" outlineLevel="0" collapsed="false">
      <c r="A7648" s="20" t="s">
        <v>14543</v>
      </c>
      <c r="B7648" s="53" t="n">
        <v>538</v>
      </c>
    </row>
    <row r="7649" customFormat="false" ht="15.75" hidden="false" customHeight="false" outlineLevel="0" collapsed="false">
      <c r="A7649" s="20" t="s">
        <v>14545</v>
      </c>
      <c r="B7649" s="53" t="n">
        <v>538</v>
      </c>
    </row>
    <row r="7650" customFormat="false" ht="15.75" hidden="false" customHeight="false" outlineLevel="0" collapsed="false">
      <c r="A7650" s="20" t="s">
        <v>14546</v>
      </c>
      <c r="B7650" s="53" t="n">
        <v>708</v>
      </c>
    </row>
    <row r="7651" customFormat="false" ht="15.75" hidden="false" customHeight="false" outlineLevel="0" collapsed="false">
      <c r="A7651" s="20" t="s">
        <v>14548</v>
      </c>
      <c r="B7651" s="53" t="n">
        <v>708</v>
      </c>
    </row>
    <row r="7652" customFormat="false" ht="15.75" hidden="false" customHeight="false" outlineLevel="0" collapsed="false">
      <c r="A7652" s="20" t="s">
        <v>14549</v>
      </c>
      <c r="B7652" s="53" t="n">
        <v>876</v>
      </c>
    </row>
    <row r="7653" customFormat="false" ht="15.75" hidden="false" customHeight="false" outlineLevel="0" collapsed="false">
      <c r="A7653" s="20" t="s">
        <v>14551</v>
      </c>
      <c r="B7653" s="53" t="n">
        <v>876</v>
      </c>
    </row>
    <row r="7654" customFormat="false" ht="15.75" hidden="false" customHeight="false" outlineLevel="0" collapsed="false">
      <c r="A7654" s="20" t="s">
        <v>14552</v>
      </c>
      <c r="B7654" s="53" t="n">
        <v>1700</v>
      </c>
    </row>
    <row r="7655" customFormat="false" ht="15.75" hidden="false" customHeight="false" outlineLevel="0" collapsed="false">
      <c r="A7655" s="20" t="s">
        <v>14554</v>
      </c>
      <c r="B7655" s="53" t="n">
        <v>1700</v>
      </c>
    </row>
    <row r="7656" customFormat="false" ht="15.75" hidden="false" customHeight="false" outlineLevel="0" collapsed="false">
      <c r="A7656" s="20" t="s">
        <v>14555</v>
      </c>
      <c r="B7656" s="53" t="n">
        <v>1885</v>
      </c>
    </row>
    <row r="7657" customFormat="false" ht="15.75" hidden="false" customHeight="false" outlineLevel="0" collapsed="false">
      <c r="A7657" s="20" t="s">
        <v>14557</v>
      </c>
      <c r="B7657" s="53" t="n">
        <v>1885</v>
      </c>
    </row>
    <row r="7658" customFormat="false" ht="15.75" hidden="false" customHeight="false" outlineLevel="0" collapsed="false">
      <c r="A7658" s="20" t="s">
        <v>14558</v>
      </c>
      <c r="B7658" s="53" t="n">
        <v>2240</v>
      </c>
    </row>
    <row r="7659" customFormat="false" ht="15.75" hidden="false" customHeight="false" outlineLevel="0" collapsed="false">
      <c r="A7659" s="20" t="s">
        <v>14560</v>
      </c>
      <c r="B7659" s="53" t="n">
        <v>2240</v>
      </c>
    </row>
    <row r="7660" customFormat="false" ht="15.75" hidden="false" customHeight="false" outlineLevel="0" collapsed="false">
      <c r="A7660" s="20" t="s">
        <v>14561</v>
      </c>
      <c r="B7660" s="53" t="n">
        <v>8.16</v>
      </c>
    </row>
    <row r="7661" customFormat="false" ht="15.75" hidden="false" customHeight="false" outlineLevel="0" collapsed="false">
      <c r="A7661" s="20" t="s">
        <v>14564</v>
      </c>
      <c r="B7661" s="53" t="n">
        <v>8.16</v>
      </c>
    </row>
    <row r="7662" customFormat="false" ht="15.75" hidden="false" customHeight="false" outlineLevel="0" collapsed="false">
      <c r="A7662" s="20" t="s">
        <v>14565</v>
      </c>
      <c r="B7662" s="53" t="n">
        <v>8.38</v>
      </c>
    </row>
    <row r="7663" customFormat="false" ht="15.75" hidden="false" customHeight="false" outlineLevel="0" collapsed="false">
      <c r="A7663" s="20" t="s">
        <v>14567</v>
      </c>
      <c r="B7663" s="53" t="n">
        <v>8.38</v>
      </c>
    </row>
    <row r="7664" customFormat="false" ht="15.75" hidden="false" customHeight="false" outlineLevel="0" collapsed="false">
      <c r="A7664" s="20" t="s">
        <v>14568</v>
      </c>
      <c r="B7664" s="53" t="n">
        <v>8.79</v>
      </c>
    </row>
    <row r="7665" customFormat="false" ht="15.75" hidden="false" customHeight="false" outlineLevel="0" collapsed="false">
      <c r="A7665" s="20" t="s">
        <v>14570</v>
      </c>
      <c r="B7665" s="53" t="n">
        <v>8.79</v>
      </c>
    </row>
    <row r="7666" customFormat="false" ht="15.75" hidden="false" customHeight="false" outlineLevel="0" collapsed="false">
      <c r="A7666" s="20" t="s">
        <v>14571</v>
      </c>
      <c r="B7666" s="53" t="n">
        <v>9.82</v>
      </c>
    </row>
    <row r="7667" customFormat="false" ht="15.75" hidden="false" customHeight="false" outlineLevel="0" collapsed="false">
      <c r="A7667" s="20" t="s">
        <v>14573</v>
      </c>
      <c r="B7667" s="53" t="n">
        <v>9.82</v>
      </c>
    </row>
    <row r="7668" customFormat="false" ht="15.75" hidden="false" customHeight="false" outlineLevel="0" collapsed="false">
      <c r="A7668" s="20" t="s">
        <v>14574</v>
      </c>
      <c r="B7668" s="53" t="n">
        <v>13.75</v>
      </c>
    </row>
    <row r="7669" customFormat="false" ht="15.75" hidden="false" customHeight="false" outlineLevel="0" collapsed="false">
      <c r="A7669" s="20" t="s">
        <v>14576</v>
      </c>
      <c r="B7669" s="53" t="n">
        <v>13.75</v>
      </c>
    </row>
    <row r="7670" customFormat="false" ht="15.75" hidden="false" customHeight="false" outlineLevel="0" collapsed="false">
      <c r="A7670" s="20" t="s">
        <v>14577</v>
      </c>
      <c r="B7670" s="53" t="n">
        <v>22.12</v>
      </c>
    </row>
    <row r="7671" customFormat="false" ht="15.75" hidden="false" customHeight="false" outlineLevel="0" collapsed="false">
      <c r="A7671" s="20" t="s">
        <v>14579</v>
      </c>
      <c r="B7671" s="53" t="n">
        <v>22.12</v>
      </c>
    </row>
    <row r="7672" customFormat="false" ht="15.75" hidden="false" customHeight="false" outlineLevel="0" collapsed="false">
      <c r="A7672" s="20" t="s">
        <v>14580</v>
      </c>
      <c r="B7672" s="53" t="n">
        <v>23.32</v>
      </c>
    </row>
    <row r="7673" customFormat="false" ht="15.75" hidden="false" customHeight="false" outlineLevel="0" collapsed="false">
      <c r="A7673" s="20" t="s">
        <v>14582</v>
      </c>
      <c r="B7673" s="53" t="n">
        <v>23.32</v>
      </c>
    </row>
    <row r="7674" customFormat="false" ht="15.75" hidden="false" customHeight="false" outlineLevel="0" collapsed="false">
      <c r="A7674" s="20" t="s">
        <v>14583</v>
      </c>
      <c r="B7674" s="53" t="n">
        <v>24.08</v>
      </c>
    </row>
    <row r="7675" customFormat="false" ht="15.75" hidden="false" customHeight="false" outlineLevel="0" collapsed="false">
      <c r="A7675" s="20" t="s">
        <v>14585</v>
      </c>
      <c r="B7675" s="53" t="n">
        <v>24.08</v>
      </c>
    </row>
    <row r="7676" customFormat="false" ht="15.75" hidden="false" customHeight="false" outlineLevel="0" collapsed="false">
      <c r="A7676" s="20" t="s">
        <v>14586</v>
      </c>
      <c r="B7676" s="53" t="n">
        <v>42.35</v>
      </c>
    </row>
    <row r="7677" customFormat="false" ht="15.75" hidden="false" customHeight="false" outlineLevel="0" collapsed="false">
      <c r="A7677" s="20" t="s">
        <v>14588</v>
      </c>
      <c r="B7677" s="53" t="n">
        <v>42.35</v>
      </c>
    </row>
    <row r="7678" customFormat="false" ht="15.75" hidden="false" customHeight="false" outlineLevel="0" collapsed="false">
      <c r="A7678" s="20" t="s">
        <v>14589</v>
      </c>
      <c r="B7678" s="53" t="n">
        <v>77.02</v>
      </c>
    </row>
    <row r="7679" customFormat="false" ht="15.75" hidden="false" customHeight="false" outlineLevel="0" collapsed="false">
      <c r="A7679" s="20" t="s">
        <v>14591</v>
      </c>
      <c r="B7679" s="53" t="n">
        <v>77.02</v>
      </c>
    </row>
    <row r="7680" customFormat="false" ht="15.75" hidden="false" customHeight="false" outlineLevel="0" collapsed="false">
      <c r="A7680" s="20" t="s">
        <v>14592</v>
      </c>
      <c r="B7680" s="53" t="n">
        <v>82.51</v>
      </c>
    </row>
    <row r="7681" customFormat="false" ht="15.75" hidden="false" customHeight="false" outlineLevel="0" collapsed="false">
      <c r="A7681" s="20" t="s">
        <v>14594</v>
      </c>
      <c r="B7681" s="53" t="n">
        <v>82.51</v>
      </c>
    </row>
    <row r="7682" customFormat="false" ht="15.75" hidden="false" customHeight="false" outlineLevel="0" collapsed="false">
      <c r="A7682" s="20" t="s">
        <v>14595</v>
      </c>
      <c r="B7682" s="53" t="n">
        <v>111.64</v>
      </c>
    </row>
    <row r="7683" customFormat="false" ht="15.75" hidden="false" customHeight="false" outlineLevel="0" collapsed="false">
      <c r="A7683" s="20" t="s">
        <v>14597</v>
      </c>
      <c r="B7683" s="53" t="n">
        <v>111.64</v>
      </c>
    </row>
    <row r="7684" customFormat="false" ht="15.75" hidden="false" customHeight="false" outlineLevel="0" collapsed="false">
      <c r="A7684" s="20" t="s">
        <v>14598</v>
      </c>
      <c r="B7684" s="53" t="n">
        <v>145.95</v>
      </c>
    </row>
    <row r="7685" customFormat="false" ht="15.75" hidden="false" customHeight="false" outlineLevel="0" collapsed="false">
      <c r="A7685" s="20" t="s">
        <v>14600</v>
      </c>
      <c r="B7685" s="53" t="n">
        <v>145.95</v>
      </c>
    </row>
    <row r="7686" customFormat="false" ht="15.75" hidden="false" customHeight="false" outlineLevel="0" collapsed="false">
      <c r="A7686" s="20" t="s">
        <v>14601</v>
      </c>
      <c r="B7686" s="53" t="n">
        <v>187.32</v>
      </c>
    </row>
    <row r="7687" customFormat="false" ht="15.75" hidden="false" customHeight="false" outlineLevel="0" collapsed="false">
      <c r="A7687" s="20" t="s">
        <v>14603</v>
      </c>
      <c r="B7687" s="53" t="n">
        <v>187.32</v>
      </c>
    </row>
    <row r="7688" customFormat="false" ht="15.75" hidden="false" customHeight="false" outlineLevel="0" collapsed="false">
      <c r="A7688" s="20" t="s">
        <v>14604</v>
      </c>
      <c r="B7688" s="53" t="n">
        <v>207.65</v>
      </c>
    </row>
    <row r="7689" customFormat="false" ht="15.75" hidden="false" customHeight="false" outlineLevel="0" collapsed="false">
      <c r="A7689" s="20" t="s">
        <v>14606</v>
      </c>
      <c r="B7689" s="53" t="n">
        <v>207.65</v>
      </c>
    </row>
    <row r="7690" customFormat="false" ht="15.75" hidden="false" customHeight="false" outlineLevel="0" collapsed="false">
      <c r="A7690" s="20" t="s">
        <v>14607</v>
      </c>
      <c r="B7690" s="53" t="n">
        <v>501.48</v>
      </c>
    </row>
    <row r="7691" customFormat="false" ht="15.75" hidden="false" customHeight="false" outlineLevel="0" collapsed="false">
      <c r="A7691" s="20" t="s">
        <v>14609</v>
      </c>
      <c r="B7691" s="53" t="n">
        <v>501.48</v>
      </c>
    </row>
    <row r="7692" customFormat="false" ht="15.75" hidden="false" customHeight="false" outlineLevel="0" collapsed="false">
      <c r="A7692" s="20" t="s">
        <v>14610</v>
      </c>
      <c r="B7692" s="53" t="n">
        <v>526.79</v>
      </c>
    </row>
    <row r="7693" customFormat="false" ht="15.75" hidden="false" customHeight="false" outlineLevel="0" collapsed="false">
      <c r="A7693" s="20" t="s">
        <v>14612</v>
      </c>
      <c r="B7693" s="53" t="n">
        <v>526.79</v>
      </c>
    </row>
    <row r="7694" customFormat="false" ht="15.75" hidden="false" customHeight="false" outlineLevel="0" collapsed="false">
      <c r="A7694" s="20" t="s">
        <v>14613</v>
      </c>
      <c r="B7694" s="53" t="n">
        <v>775.75</v>
      </c>
    </row>
    <row r="7695" customFormat="false" ht="15.75" hidden="false" customHeight="false" outlineLevel="0" collapsed="false">
      <c r="A7695" s="20" t="s">
        <v>14615</v>
      </c>
      <c r="B7695" s="53" t="n">
        <v>775.75</v>
      </c>
    </row>
    <row r="7696" customFormat="false" ht="15.75" hidden="false" customHeight="false" outlineLevel="0" collapsed="false">
      <c r="A7696" s="20" t="s">
        <v>14616</v>
      </c>
      <c r="B7696" s="53" t="n">
        <v>1845.66</v>
      </c>
    </row>
    <row r="7697" customFormat="false" ht="15.75" hidden="false" customHeight="false" outlineLevel="0" collapsed="false">
      <c r="A7697" s="20" t="s">
        <v>14618</v>
      </c>
      <c r="B7697" s="53" t="n">
        <v>1845.66</v>
      </c>
    </row>
    <row r="7698" customFormat="false" ht="15.75" hidden="false" customHeight="false" outlineLevel="0" collapsed="false">
      <c r="A7698" s="20" t="s">
        <v>14619</v>
      </c>
      <c r="B7698" s="53" t="n">
        <v>19.17</v>
      </c>
    </row>
    <row r="7699" customFormat="false" ht="15.75" hidden="false" customHeight="false" outlineLevel="0" collapsed="false">
      <c r="A7699" s="20" t="s">
        <v>14622</v>
      </c>
      <c r="B7699" s="53" t="n">
        <v>19.17</v>
      </c>
    </row>
    <row r="7700" customFormat="false" ht="15.75" hidden="false" customHeight="false" outlineLevel="0" collapsed="false">
      <c r="A7700" s="20" t="s">
        <v>14623</v>
      </c>
      <c r="B7700" s="53" t="n">
        <v>38.51</v>
      </c>
    </row>
    <row r="7701" customFormat="false" ht="15.75" hidden="false" customHeight="false" outlineLevel="0" collapsed="false">
      <c r="A7701" s="20" t="s">
        <v>14625</v>
      </c>
      <c r="B7701" s="53" t="n">
        <v>38.51</v>
      </c>
    </row>
    <row r="7702" customFormat="false" ht="15.75" hidden="false" customHeight="false" outlineLevel="0" collapsed="false">
      <c r="A7702" s="20" t="s">
        <v>14626</v>
      </c>
      <c r="B7702" s="53" t="n">
        <v>56.24</v>
      </c>
    </row>
    <row r="7703" customFormat="false" ht="15.75" hidden="false" customHeight="false" outlineLevel="0" collapsed="false">
      <c r="A7703" s="20" t="s">
        <v>14628</v>
      </c>
      <c r="B7703" s="53" t="n">
        <v>56.24</v>
      </c>
    </row>
    <row r="7704" customFormat="false" ht="15.75" hidden="false" customHeight="false" outlineLevel="0" collapsed="false">
      <c r="A7704" s="20" t="s">
        <v>14629</v>
      </c>
      <c r="B7704" s="53" t="n">
        <v>82.92</v>
      </c>
    </row>
    <row r="7705" customFormat="false" ht="15.75" hidden="false" customHeight="false" outlineLevel="0" collapsed="false">
      <c r="A7705" s="20" t="s">
        <v>14631</v>
      </c>
      <c r="B7705" s="53" t="n">
        <v>82.92</v>
      </c>
    </row>
    <row r="7706" customFormat="false" ht="15.75" hidden="false" customHeight="false" outlineLevel="0" collapsed="false">
      <c r="A7706" s="20" t="s">
        <v>14632</v>
      </c>
      <c r="B7706" s="53" t="n">
        <v>106.16</v>
      </c>
    </row>
    <row r="7707" customFormat="false" ht="15.75" hidden="false" customHeight="false" outlineLevel="0" collapsed="false">
      <c r="A7707" s="20" t="s">
        <v>14634</v>
      </c>
      <c r="B7707" s="53" t="n">
        <v>106.16</v>
      </c>
    </row>
    <row r="7708" customFormat="false" ht="15.75" hidden="false" customHeight="false" outlineLevel="0" collapsed="false">
      <c r="A7708" s="20" t="s">
        <v>14635</v>
      </c>
      <c r="B7708" s="53" t="n">
        <v>221.53</v>
      </c>
    </row>
    <row r="7709" customFormat="false" ht="15.75" hidden="false" customHeight="false" outlineLevel="0" collapsed="false">
      <c r="A7709" s="20" t="s">
        <v>14637</v>
      </c>
      <c r="B7709" s="53" t="n">
        <v>221.53</v>
      </c>
    </row>
    <row r="7710" customFormat="false" ht="15.75" hidden="false" customHeight="false" outlineLevel="0" collapsed="false">
      <c r="A7710" s="20" t="s">
        <v>14638</v>
      </c>
      <c r="B7710" s="53" t="n">
        <v>277.69</v>
      </c>
    </row>
    <row r="7711" customFormat="false" ht="15.75" hidden="false" customHeight="false" outlineLevel="0" collapsed="false">
      <c r="A7711" s="20" t="s">
        <v>14640</v>
      </c>
      <c r="B7711" s="53" t="n">
        <v>277.69</v>
      </c>
    </row>
    <row r="7712" customFormat="false" ht="15.75" hidden="false" customHeight="false" outlineLevel="0" collapsed="false">
      <c r="A7712" s="20" t="s">
        <v>14641</v>
      </c>
      <c r="B7712" s="53" t="n">
        <v>329.67</v>
      </c>
    </row>
    <row r="7713" customFormat="false" ht="15.75" hidden="false" customHeight="false" outlineLevel="0" collapsed="false">
      <c r="A7713" s="20" t="s">
        <v>14643</v>
      </c>
      <c r="B7713" s="53" t="n">
        <v>329.67</v>
      </c>
    </row>
    <row r="7714" customFormat="false" ht="15.75" hidden="false" customHeight="false" outlineLevel="0" collapsed="false">
      <c r="A7714" s="20" t="s">
        <v>14644</v>
      </c>
      <c r="B7714" s="53" t="n">
        <v>470.51</v>
      </c>
    </row>
    <row r="7715" customFormat="false" ht="15.75" hidden="false" customHeight="false" outlineLevel="0" collapsed="false">
      <c r="A7715" s="20" t="s">
        <v>14646</v>
      </c>
      <c r="B7715" s="53" t="n">
        <v>470.51</v>
      </c>
    </row>
    <row r="7716" customFormat="false" ht="15.75" hidden="false" customHeight="false" outlineLevel="0" collapsed="false">
      <c r="A7716" s="20" t="s">
        <v>14647</v>
      </c>
      <c r="B7716" s="53" t="n">
        <v>641.92</v>
      </c>
    </row>
    <row r="7717" customFormat="false" ht="15.75" hidden="false" customHeight="false" outlineLevel="0" collapsed="false">
      <c r="A7717" s="20" t="s">
        <v>14649</v>
      </c>
      <c r="B7717" s="53" t="n">
        <v>641.92</v>
      </c>
    </row>
    <row r="7718" customFormat="false" ht="15.75" hidden="false" customHeight="false" outlineLevel="0" collapsed="false">
      <c r="A7718" s="20" t="s">
        <v>14650</v>
      </c>
      <c r="B7718" s="53" t="n">
        <v>817.46</v>
      </c>
    </row>
    <row r="7719" customFormat="false" ht="15.75" hidden="false" customHeight="false" outlineLevel="0" collapsed="false">
      <c r="A7719" s="20" t="s">
        <v>14652</v>
      </c>
      <c r="B7719" s="53" t="n">
        <v>817.46</v>
      </c>
    </row>
    <row r="7720" customFormat="false" ht="15.75" hidden="false" customHeight="false" outlineLevel="0" collapsed="false">
      <c r="A7720" s="20" t="s">
        <v>14653</v>
      </c>
      <c r="B7720" s="53" t="n">
        <v>1050.01</v>
      </c>
    </row>
    <row r="7721" customFormat="false" ht="15.75" hidden="false" customHeight="false" outlineLevel="0" collapsed="false">
      <c r="A7721" s="20" t="s">
        <v>14655</v>
      </c>
      <c r="B7721" s="53" t="n">
        <v>1050.01</v>
      </c>
    </row>
    <row r="7722" customFormat="false" ht="15.75" hidden="false" customHeight="false" outlineLevel="0" collapsed="false">
      <c r="A7722" s="20" t="s">
        <v>14656</v>
      </c>
      <c r="B7722" s="53" t="n">
        <v>1321.51</v>
      </c>
    </row>
    <row r="7723" customFormat="false" ht="15.75" hidden="false" customHeight="false" outlineLevel="0" collapsed="false">
      <c r="A7723" s="20" t="s">
        <v>14658</v>
      </c>
      <c r="B7723" s="53" t="n">
        <v>1321.51</v>
      </c>
    </row>
    <row r="7724" customFormat="false" ht="15.75" hidden="false" customHeight="false" outlineLevel="0" collapsed="false">
      <c r="A7724" s="20" t="s">
        <v>14659</v>
      </c>
      <c r="B7724" s="53" t="n">
        <v>1534.39</v>
      </c>
    </row>
    <row r="7725" customFormat="false" ht="15.75" hidden="false" customHeight="false" outlineLevel="0" collapsed="false">
      <c r="A7725" s="20" t="s">
        <v>14661</v>
      </c>
      <c r="B7725" s="53" t="n">
        <v>1534.39</v>
      </c>
    </row>
    <row r="7726" customFormat="false" ht="15.75" hidden="false" customHeight="false" outlineLevel="0" collapsed="false">
      <c r="A7726" s="20" t="s">
        <v>14662</v>
      </c>
      <c r="B7726" s="53" t="n">
        <v>2002.11</v>
      </c>
    </row>
    <row r="7727" customFormat="false" ht="15.75" hidden="false" customHeight="false" outlineLevel="0" collapsed="false">
      <c r="A7727" s="20" t="s">
        <v>14664</v>
      </c>
      <c r="B7727" s="53" t="n">
        <v>2002.11</v>
      </c>
    </row>
    <row r="7728" customFormat="false" ht="15.75" hidden="false" customHeight="false" outlineLevel="0" collapsed="false">
      <c r="A7728" s="20" t="s">
        <v>14665</v>
      </c>
      <c r="B7728" s="53" t="n">
        <v>2461.24</v>
      </c>
    </row>
    <row r="7729" customFormat="false" ht="15.75" hidden="false" customHeight="false" outlineLevel="0" collapsed="false">
      <c r="A7729" s="20" t="s">
        <v>14667</v>
      </c>
      <c r="B7729" s="53" t="n">
        <v>2461.24</v>
      </c>
    </row>
    <row r="7730" customFormat="false" ht="15.75" hidden="false" customHeight="false" outlineLevel="0" collapsed="false">
      <c r="A7730" s="20" t="s">
        <v>14668</v>
      </c>
      <c r="B7730" s="53" t="n">
        <v>2736.71</v>
      </c>
    </row>
    <row r="7731" customFormat="false" ht="15.75" hidden="false" customHeight="false" outlineLevel="0" collapsed="false">
      <c r="A7731" s="20" t="s">
        <v>14670</v>
      </c>
      <c r="B7731" s="53" t="n">
        <v>2736.71</v>
      </c>
    </row>
    <row r="7732" customFormat="false" ht="15.75" hidden="false" customHeight="false" outlineLevel="0" collapsed="false">
      <c r="A7732" s="20" t="s">
        <v>14671</v>
      </c>
      <c r="B7732" s="53" t="n">
        <v>3124.99</v>
      </c>
    </row>
    <row r="7733" customFormat="false" ht="15.75" hidden="false" customHeight="false" outlineLevel="0" collapsed="false">
      <c r="A7733" s="20" t="s">
        <v>14673</v>
      </c>
      <c r="B7733" s="53" t="n">
        <v>3124.99</v>
      </c>
    </row>
    <row r="7734" customFormat="false" ht="15.75" hidden="false" customHeight="false" outlineLevel="0" collapsed="false">
      <c r="A7734" s="20" t="s">
        <v>14674</v>
      </c>
      <c r="B7734" s="53" t="n">
        <v>24.06</v>
      </c>
    </row>
    <row r="7735" customFormat="false" ht="15.75" hidden="false" customHeight="false" outlineLevel="0" collapsed="false">
      <c r="A7735" s="20" t="s">
        <v>14676</v>
      </c>
      <c r="B7735" s="53" t="n">
        <v>24.06</v>
      </c>
    </row>
    <row r="7736" customFormat="false" ht="15.75" hidden="false" customHeight="false" outlineLevel="0" collapsed="false">
      <c r="A7736" s="20" t="s">
        <v>14677</v>
      </c>
      <c r="B7736" s="53" t="n">
        <v>49.8</v>
      </c>
    </row>
    <row r="7737" customFormat="false" ht="15.75" hidden="false" customHeight="false" outlineLevel="0" collapsed="false">
      <c r="A7737" s="20" t="s">
        <v>14678</v>
      </c>
      <c r="B7737" s="53" t="n">
        <v>49.8</v>
      </c>
    </row>
    <row r="7738" customFormat="false" ht="15.75" hidden="false" customHeight="false" outlineLevel="0" collapsed="false">
      <c r="A7738" s="20" t="s">
        <v>14679</v>
      </c>
      <c r="B7738" s="53" t="n">
        <v>75.41</v>
      </c>
    </row>
    <row r="7739" customFormat="false" ht="15.75" hidden="false" customHeight="false" outlineLevel="0" collapsed="false">
      <c r="A7739" s="20" t="s">
        <v>14681</v>
      </c>
      <c r="B7739" s="53" t="n">
        <v>75.41</v>
      </c>
    </row>
    <row r="7740" customFormat="false" ht="15.75" hidden="false" customHeight="false" outlineLevel="0" collapsed="false">
      <c r="A7740" s="20" t="s">
        <v>14682</v>
      </c>
      <c r="B7740" s="53" t="n">
        <v>112.45</v>
      </c>
    </row>
    <row r="7741" customFormat="false" ht="15.75" hidden="false" customHeight="false" outlineLevel="0" collapsed="false">
      <c r="A7741" s="20" t="s">
        <v>14683</v>
      </c>
      <c r="B7741" s="53" t="n">
        <v>112.45</v>
      </c>
    </row>
    <row r="7742" customFormat="false" ht="15.75" hidden="false" customHeight="false" outlineLevel="0" collapsed="false">
      <c r="A7742" s="20" t="s">
        <v>14684</v>
      </c>
      <c r="B7742" s="53" t="n">
        <v>148.33</v>
      </c>
    </row>
    <row r="7743" customFormat="false" ht="15.75" hidden="false" customHeight="false" outlineLevel="0" collapsed="false">
      <c r="A7743" s="20" t="s">
        <v>14686</v>
      </c>
      <c r="B7743" s="53" t="n">
        <v>148.33</v>
      </c>
    </row>
    <row r="7744" customFormat="false" ht="15.75" hidden="false" customHeight="false" outlineLevel="0" collapsed="false">
      <c r="A7744" s="20" t="s">
        <v>14687</v>
      </c>
      <c r="B7744" s="53" t="n">
        <v>265.83</v>
      </c>
    </row>
    <row r="7745" customFormat="false" ht="15.75" hidden="false" customHeight="false" outlineLevel="0" collapsed="false">
      <c r="A7745" s="20" t="s">
        <v>14689</v>
      </c>
      <c r="B7745" s="53" t="n">
        <v>265.83</v>
      </c>
    </row>
    <row r="7746" customFormat="false" ht="15.75" hidden="false" customHeight="false" outlineLevel="0" collapsed="false">
      <c r="A7746" s="20" t="s">
        <v>14690</v>
      </c>
      <c r="B7746" s="53" t="n">
        <v>335.48</v>
      </c>
    </row>
    <row r="7747" customFormat="false" ht="15.75" hidden="false" customHeight="false" outlineLevel="0" collapsed="false">
      <c r="A7747" s="20" t="s">
        <v>14691</v>
      </c>
      <c r="B7747" s="53" t="n">
        <v>335.48</v>
      </c>
    </row>
    <row r="7748" customFormat="false" ht="15.75" hidden="false" customHeight="false" outlineLevel="0" collapsed="false">
      <c r="A7748" s="20" t="s">
        <v>14692</v>
      </c>
      <c r="B7748" s="53" t="n">
        <v>399.54</v>
      </c>
    </row>
    <row r="7749" customFormat="false" ht="15.75" hidden="false" customHeight="false" outlineLevel="0" collapsed="false">
      <c r="A7749" s="20" t="s">
        <v>14693</v>
      </c>
      <c r="B7749" s="53" t="n">
        <v>399.54</v>
      </c>
    </row>
    <row r="7750" customFormat="false" ht="15.75" hidden="false" customHeight="false" outlineLevel="0" collapsed="false">
      <c r="A7750" s="20" t="s">
        <v>14694</v>
      </c>
      <c r="B7750" s="53" t="n">
        <v>563.27</v>
      </c>
    </row>
    <row r="7751" customFormat="false" ht="15.75" hidden="false" customHeight="false" outlineLevel="0" collapsed="false">
      <c r="A7751" s="20" t="s">
        <v>14696</v>
      </c>
      <c r="B7751" s="53" t="n">
        <v>563.27</v>
      </c>
    </row>
    <row r="7752" customFormat="false" ht="15.75" hidden="false" customHeight="false" outlineLevel="0" collapsed="false">
      <c r="A7752" s="20" t="s">
        <v>14697</v>
      </c>
      <c r="B7752" s="53" t="n">
        <v>771.98</v>
      </c>
    </row>
    <row r="7753" customFormat="false" ht="15.75" hidden="false" customHeight="false" outlineLevel="0" collapsed="false">
      <c r="A7753" s="20" t="s">
        <v>14699</v>
      </c>
      <c r="B7753" s="53" t="n">
        <v>771.98</v>
      </c>
    </row>
    <row r="7754" customFormat="false" ht="15.75" hidden="false" customHeight="false" outlineLevel="0" collapsed="false">
      <c r="A7754" s="20" t="s">
        <v>14700</v>
      </c>
      <c r="B7754" s="53" t="n">
        <v>967.31</v>
      </c>
    </row>
    <row r="7755" customFormat="false" ht="15.75" hidden="false" customHeight="false" outlineLevel="0" collapsed="false">
      <c r="A7755" s="20" t="s">
        <v>14702</v>
      </c>
      <c r="B7755" s="53" t="n">
        <v>967.31</v>
      </c>
    </row>
    <row r="7756" customFormat="false" ht="15.75" hidden="false" customHeight="false" outlineLevel="0" collapsed="false">
      <c r="A7756" s="20" t="s">
        <v>14703</v>
      </c>
      <c r="B7756" s="53" t="n">
        <v>1204.46</v>
      </c>
    </row>
    <row r="7757" customFormat="false" ht="15.75" hidden="false" customHeight="false" outlineLevel="0" collapsed="false">
      <c r="A7757" s="20" t="s">
        <v>14704</v>
      </c>
      <c r="B7757" s="53" t="n">
        <v>1204.46</v>
      </c>
    </row>
    <row r="7758" customFormat="false" ht="15.75" hidden="false" customHeight="false" outlineLevel="0" collapsed="false">
      <c r="A7758" s="20" t="s">
        <v>14705</v>
      </c>
      <c r="B7758" s="53" t="n">
        <v>1479.05</v>
      </c>
    </row>
    <row r="7759" customFormat="false" ht="15.75" hidden="false" customHeight="false" outlineLevel="0" collapsed="false">
      <c r="A7759" s="20" t="s">
        <v>14706</v>
      </c>
      <c r="B7759" s="53" t="n">
        <v>1479.05</v>
      </c>
    </row>
    <row r="7760" customFormat="false" ht="15.75" hidden="false" customHeight="false" outlineLevel="0" collapsed="false">
      <c r="A7760" s="20" t="s">
        <v>14707</v>
      </c>
      <c r="B7760" s="53" t="n">
        <v>1706.3</v>
      </c>
    </row>
    <row r="7761" customFormat="false" ht="15.75" hidden="false" customHeight="false" outlineLevel="0" collapsed="false">
      <c r="A7761" s="20" t="s">
        <v>14708</v>
      </c>
      <c r="B7761" s="53" t="n">
        <v>1706.3</v>
      </c>
    </row>
    <row r="7762" customFormat="false" ht="15.75" hidden="false" customHeight="false" outlineLevel="0" collapsed="false">
      <c r="A7762" s="20" t="s">
        <v>14709</v>
      </c>
      <c r="B7762" s="53" t="n">
        <v>2352.12</v>
      </c>
    </row>
    <row r="7763" customFormat="false" ht="15.75" hidden="false" customHeight="false" outlineLevel="0" collapsed="false">
      <c r="A7763" s="20" t="s">
        <v>14710</v>
      </c>
      <c r="B7763" s="53" t="n">
        <v>2352.12</v>
      </c>
    </row>
    <row r="7764" customFormat="false" ht="15.75" hidden="false" customHeight="false" outlineLevel="0" collapsed="false">
      <c r="A7764" s="20" t="s">
        <v>14711</v>
      </c>
      <c r="B7764" s="53" t="n">
        <v>3001.52</v>
      </c>
    </row>
    <row r="7765" customFormat="false" ht="15.75" hidden="false" customHeight="false" outlineLevel="0" collapsed="false">
      <c r="A7765" s="20" t="s">
        <v>14712</v>
      </c>
      <c r="B7765" s="53" t="n">
        <v>3001.52</v>
      </c>
    </row>
    <row r="7766" customFormat="false" ht="15.75" hidden="false" customHeight="false" outlineLevel="0" collapsed="false">
      <c r="A7766" s="20" t="s">
        <v>14713</v>
      </c>
      <c r="B7766" s="53" t="n">
        <v>3338.39</v>
      </c>
    </row>
    <row r="7767" customFormat="false" ht="15.75" hidden="false" customHeight="false" outlineLevel="0" collapsed="false">
      <c r="A7767" s="20" t="s">
        <v>14714</v>
      </c>
      <c r="B7767" s="53" t="n">
        <v>3338.39</v>
      </c>
    </row>
    <row r="7768" customFormat="false" ht="15.75" hidden="false" customHeight="false" outlineLevel="0" collapsed="false">
      <c r="A7768" s="20" t="s">
        <v>14715</v>
      </c>
      <c r="B7768" s="53" t="n">
        <v>3822.45</v>
      </c>
    </row>
    <row r="7769" customFormat="false" ht="15.75" hidden="false" customHeight="false" outlineLevel="0" collapsed="false">
      <c r="A7769" s="20" t="s">
        <v>14716</v>
      </c>
      <c r="B7769" s="53" t="n">
        <v>3822.45</v>
      </c>
    </row>
    <row r="7770" customFormat="false" ht="15.75" hidden="false" customHeight="false" outlineLevel="0" collapsed="false">
      <c r="A7770" s="20" t="s">
        <v>14717</v>
      </c>
      <c r="B7770" s="53" t="n">
        <v>24.24</v>
      </c>
    </row>
    <row r="7771" customFormat="false" ht="15.75" hidden="false" customHeight="false" outlineLevel="0" collapsed="false">
      <c r="A7771" s="20" t="s">
        <v>14719</v>
      </c>
      <c r="B7771" s="53" t="n">
        <v>24.24</v>
      </c>
    </row>
    <row r="7772" customFormat="false" ht="15.75" hidden="false" customHeight="false" outlineLevel="0" collapsed="false">
      <c r="A7772" s="20" t="s">
        <v>14720</v>
      </c>
      <c r="B7772" s="53" t="n">
        <v>58.06</v>
      </c>
    </row>
    <row r="7773" customFormat="false" ht="15.75" hidden="false" customHeight="false" outlineLevel="0" collapsed="false">
      <c r="A7773" s="20" t="s">
        <v>14721</v>
      </c>
      <c r="B7773" s="53" t="n">
        <v>58.06</v>
      </c>
    </row>
    <row r="7774" customFormat="false" ht="15.75" hidden="false" customHeight="false" outlineLevel="0" collapsed="false">
      <c r="A7774" s="20" t="s">
        <v>14722</v>
      </c>
      <c r="B7774" s="53" t="n">
        <v>83.66</v>
      </c>
    </row>
    <row r="7775" customFormat="false" ht="15.75" hidden="false" customHeight="false" outlineLevel="0" collapsed="false">
      <c r="A7775" s="20" t="s">
        <v>14723</v>
      </c>
      <c r="B7775" s="53" t="n">
        <v>83.66</v>
      </c>
    </row>
    <row r="7776" customFormat="false" ht="15.75" hidden="false" customHeight="false" outlineLevel="0" collapsed="false">
      <c r="A7776" s="20" t="s">
        <v>14724</v>
      </c>
      <c r="B7776" s="53" t="n">
        <v>111.58</v>
      </c>
    </row>
    <row r="7777" customFormat="false" ht="15.75" hidden="false" customHeight="false" outlineLevel="0" collapsed="false">
      <c r="A7777" s="20" t="s">
        <v>14725</v>
      </c>
      <c r="B7777" s="53" t="n">
        <v>111.58</v>
      </c>
    </row>
    <row r="7778" customFormat="false" ht="15.75" hidden="false" customHeight="false" outlineLevel="0" collapsed="false">
      <c r="A7778" s="20" t="s">
        <v>14726</v>
      </c>
      <c r="B7778" s="53" t="n">
        <v>159.52</v>
      </c>
    </row>
    <row r="7779" customFormat="false" ht="15.75" hidden="false" customHeight="false" outlineLevel="0" collapsed="false">
      <c r="A7779" s="20" t="s">
        <v>14727</v>
      </c>
      <c r="B7779" s="53" t="n">
        <v>159.52</v>
      </c>
    </row>
    <row r="7780" customFormat="false" ht="15.75" hidden="false" customHeight="false" outlineLevel="0" collapsed="false">
      <c r="A7780" s="20" t="s">
        <v>14728</v>
      </c>
      <c r="B7780" s="53" t="n">
        <v>297.73</v>
      </c>
    </row>
    <row r="7781" customFormat="false" ht="15.75" hidden="false" customHeight="false" outlineLevel="0" collapsed="false">
      <c r="A7781" s="20" t="s">
        <v>14730</v>
      </c>
      <c r="B7781" s="53" t="n">
        <v>297.73</v>
      </c>
    </row>
    <row r="7782" customFormat="false" ht="15.75" hidden="false" customHeight="false" outlineLevel="0" collapsed="false">
      <c r="A7782" s="20" t="s">
        <v>14731</v>
      </c>
      <c r="B7782" s="53" t="n">
        <v>356.39</v>
      </c>
    </row>
    <row r="7783" customFormat="false" ht="15.75" hidden="false" customHeight="false" outlineLevel="0" collapsed="false">
      <c r="A7783" s="20" t="s">
        <v>14732</v>
      </c>
      <c r="B7783" s="53" t="n">
        <v>356.39</v>
      </c>
    </row>
    <row r="7784" customFormat="false" ht="15.75" hidden="false" customHeight="false" outlineLevel="0" collapsed="false">
      <c r="A7784" s="20" t="s">
        <v>14733</v>
      </c>
      <c r="B7784" s="53" t="n">
        <v>425.07</v>
      </c>
    </row>
    <row r="7785" customFormat="false" ht="15.75" hidden="false" customHeight="false" outlineLevel="0" collapsed="false">
      <c r="A7785" s="20" t="s">
        <v>14734</v>
      </c>
      <c r="B7785" s="53" t="n">
        <v>425.07</v>
      </c>
    </row>
    <row r="7786" customFormat="false" ht="15.75" hidden="false" customHeight="false" outlineLevel="0" collapsed="false">
      <c r="A7786" s="20" t="s">
        <v>14735</v>
      </c>
      <c r="B7786" s="53" t="n">
        <v>571.94</v>
      </c>
    </row>
    <row r="7787" customFormat="false" ht="15.75" hidden="false" customHeight="false" outlineLevel="0" collapsed="false">
      <c r="A7787" s="20" t="s">
        <v>14736</v>
      </c>
      <c r="B7787" s="53" t="n">
        <v>571.94</v>
      </c>
    </row>
    <row r="7788" customFormat="false" ht="15.75" hidden="false" customHeight="false" outlineLevel="0" collapsed="false">
      <c r="A7788" s="20" t="s">
        <v>14737</v>
      </c>
      <c r="B7788" s="53" t="n">
        <v>780.66</v>
      </c>
    </row>
    <row r="7789" customFormat="false" ht="15.75" hidden="false" customHeight="false" outlineLevel="0" collapsed="false">
      <c r="A7789" s="20" t="s">
        <v>14738</v>
      </c>
      <c r="B7789" s="53" t="n">
        <v>780.66</v>
      </c>
    </row>
    <row r="7790" customFormat="false" ht="15.75" hidden="false" customHeight="false" outlineLevel="0" collapsed="false">
      <c r="A7790" s="20" t="s">
        <v>14739</v>
      </c>
      <c r="B7790" s="53" t="n">
        <v>975.98</v>
      </c>
    </row>
    <row r="7791" customFormat="false" ht="15.75" hidden="false" customHeight="false" outlineLevel="0" collapsed="false">
      <c r="A7791" s="20" t="s">
        <v>14740</v>
      </c>
      <c r="B7791" s="53" t="n">
        <v>975.98</v>
      </c>
    </row>
    <row r="7792" customFormat="false" ht="15.75" hidden="false" customHeight="false" outlineLevel="0" collapsed="false">
      <c r="A7792" s="20" t="s">
        <v>14741</v>
      </c>
      <c r="B7792" s="53" t="n">
        <v>1213.13</v>
      </c>
    </row>
    <row r="7793" customFormat="false" ht="15.75" hidden="false" customHeight="false" outlineLevel="0" collapsed="false">
      <c r="A7793" s="20" t="s">
        <v>14742</v>
      </c>
      <c r="B7793" s="53" t="n">
        <v>1213.13</v>
      </c>
    </row>
    <row r="7794" customFormat="false" ht="15.75" hidden="false" customHeight="false" outlineLevel="0" collapsed="false">
      <c r="A7794" s="20" t="s">
        <v>14743</v>
      </c>
      <c r="B7794" s="53" t="n">
        <v>1487.72</v>
      </c>
    </row>
    <row r="7795" customFormat="false" ht="15.75" hidden="false" customHeight="false" outlineLevel="0" collapsed="false">
      <c r="A7795" s="20" t="s">
        <v>14744</v>
      </c>
      <c r="B7795" s="53" t="n">
        <v>1487.72</v>
      </c>
    </row>
    <row r="7796" customFormat="false" ht="15.75" hidden="false" customHeight="false" outlineLevel="0" collapsed="false">
      <c r="A7796" s="20" t="s">
        <v>14745</v>
      </c>
      <c r="B7796" s="53" t="n">
        <v>1714.98</v>
      </c>
    </row>
    <row r="7797" customFormat="false" ht="15.75" hidden="false" customHeight="false" outlineLevel="0" collapsed="false">
      <c r="A7797" s="20" t="s">
        <v>14746</v>
      </c>
      <c r="B7797" s="53" t="n">
        <v>1714.98</v>
      </c>
    </row>
    <row r="7798" customFormat="false" ht="15.75" hidden="false" customHeight="false" outlineLevel="0" collapsed="false">
      <c r="A7798" s="20" t="s">
        <v>14747</v>
      </c>
      <c r="B7798" s="53" t="n">
        <v>2360.79</v>
      </c>
    </row>
    <row r="7799" customFormat="false" ht="15.75" hidden="false" customHeight="false" outlineLevel="0" collapsed="false">
      <c r="A7799" s="20" t="s">
        <v>14748</v>
      </c>
      <c r="B7799" s="53" t="n">
        <v>2360.79</v>
      </c>
    </row>
    <row r="7800" customFormat="false" ht="15.75" hidden="false" customHeight="false" outlineLevel="0" collapsed="false">
      <c r="A7800" s="20" t="s">
        <v>14749</v>
      </c>
      <c r="B7800" s="53" t="n">
        <v>3261.68</v>
      </c>
    </row>
    <row r="7801" customFormat="false" ht="15.75" hidden="false" customHeight="false" outlineLevel="0" collapsed="false">
      <c r="A7801" s="20" t="s">
        <v>14750</v>
      </c>
      <c r="B7801" s="53" t="n">
        <v>3261.68</v>
      </c>
    </row>
    <row r="7802" customFormat="false" ht="15.75" hidden="false" customHeight="false" outlineLevel="0" collapsed="false">
      <c r="A7802" s="20" t="s">
        <v>14751</v>
      </c>
      <c r="B7802" s="53" t="n">
        <v>3647.31</v>
      </c>
    </row>
    <row r="7803" customFormat="false" ht="15.75" hidden="false" customHeight="false" outlineLevel="0" collapsed="false">
      <c r="A7803" s="20" t="s">
        <v>14752</v>
      </c>
      <c r="B7803" s="53" t="n">
        <v>3647.31</v>
      </c>
    </row>
    <row r="7804" customFormat="false" ht="15.75" hidden="false" customHeight="false" outlineLevel="0" collapsed="false">
      <c r="A7804" s="20" t="s">
        <v>14753</v>
      </c>
      <c r="B7804" s="53" t="n">
        <v>4176.16</v>
      </c>
    </row>
    <row r="7805" customFormat="false" ht="15.75" hidden="false" customHeight="false" outlineLevel="0" collapsed="false">
      <c r="A7805" s="20" t="s">
        <v>14754</v>
      </c>
      <c r="B7805" s="53" t="n">
        <v>4176.16</v>
      </c>
    </row>
    <row r="7806" customFormat="false" ht="15.75" hidden="false" customHeight="false" outlineLevel="0" collapsed="false">
      <c r="A7806" s="20" t="s">
        <v>14755</v>
      </c>
      <c r="B7806" s="53" t="n">
        <v>19.89</v>
      </c>
    </row>
    <row r="7807" customFormat="false" ht="15.75" hidden="false" customHeight="false" outlineLevel="0" collapsed="false">
      <c r="A7807" s="20" t="s">
        <v>14757</v>
      </c>
      <c r="B7807" s="53" t="n">
        <v>19.89</v>
      </c>
    </row>
    <row r="7808" customFormat="false" ht="15.75" hidden="false" customHeight="false" outlineLevel="0" collapsed="false">
      <c r="A7808" s="20" t="s">
        <v>14758</v>
      </c>
      <c r="B7808" s="53" t="n">
        <v>39.99</v>
      </c>
    </row>
    <row r="7809" customFormat="false" ht="15.75" hidden="false" customHeight="false" outlineLevel="0" collapsed="false">
      <c r="A7809" s="20" t="s">
        <v>14760</v>
      </c>
      <c r="B7809" s="53" t="n">
        <v>39.99</v>
      </c>
    </row>
    <row r="7810" customFormat="false" ht="15.75" hidden="false" customHeight="false" outlineLevel="0" collapsed="false">
      <c r="A7810" s="20" t="s">
        <v>14761</v>
      </c>
      <c r="B7810" s="53" t="n">
        <v>75.41</v>
      </c>
    </row>
    <row r="7811" customFormat="false" ht="15.75" hidden="false" customHeight="false" outlineLevel="0" collapsed="false">
      <c r="A7811" s="20" t="s">
        <v>14763</v>
      </c>
      <c r="B7811" s="53" t="n">
        <v>75.41</v>
      </c>
    </row>
    <row r="7812" customFormat="false" ht="15.75" hidden="false" customHeight="false" outlineLevel="0" collapsed="false">
      <c r="A7812" s="20" t="s">
        <v>14764</v>
      </c>
      <c r="B7812" s="53" t="n">
        <v>101.08</v>
      </c>
    </row>
    <row r="7813" customFormat="false" ht="15.75" hidden="false" customHeight="false" outlineLevel="0" collapsed="false">
      <c r="A7813" s="20" t="s">
        <v>14766</v>
      </c>
      <c r="B7813" s="53" t="n">
        <v>101.08</v>
      </c>
    </row>
    <row r="7814" customFormat="false" ht="15.75" hidden="false" customHeight="false" outlineLevel="0" collapsed="false">
      <c r="A7814" s="20" t="s">
        <v>14767</v>
      </c>
      <c r="B7814" s="53" t="n">
        <v>130.58</v>
      </c>
    </row>
    <row r="7815" customFormat="false" ht="15.75" hidden="false" customHeight="false" outlineLevel="0" collapsed="false">
      <c r="A7815" s="20" t="s">
        <v>14769</v>
      </c>
      <c r="B7815" s="53" t="n">
        <v>130.58</v>
      </c>
    </row>
    <row r="7816" customFormat="false" ht="15.75" hidden="false" customHeight="false" outlineLevel="0" collapsed="false">
      <c r="A7816" s="20" t="s">
        <v>14770</v>
      </c>
      <c r="B7816" s="53" t="n">
        <v>254.76</v>
      </c>
    </row>
    <row r="7817" customFormat="false" ht="15.75" hidden="false" customHeight="false" outlineLevel="0" collapsed="false">
      <c r="A7817" s="20" t="s">
        <v>14772</v>
      </c>
      <c r="B7817" s="53" t="n">
        <v>254.76</v>
      </c>
    </row>
    <row r="7818" customFormat="false" ht="15.75" hidden="false" customHeight="false" outlineLevel="0" collapsed="false">
      <c r="A7818" s="20" t="s">
        <v>14773</v>
      </c>
      <c r="B7818" s="53" t="n">
        <v>321.82</v>
      </c>
    </row>
    <row r="7819" customFormat="false" ht="15.75" hidden="false" customHeight="false" outlineLevel="0" collapsed="false">
      <c r="A7819" s="20" t="s">
        <v>14775</v>
      </c>
      <c r="B7819" s="53" t="n">
        <v>321.82</v>
      </c>
    </row>
    <row r="7820" customFormat="false" ht="15.75" hidden="false" customHeight="false" outlineLevel="0" collapsed="false">
      <c r="A7820" s="20" t="s">
        <v>14776</v>
      </c>
      <c r="B7820" s="53" t="n">
        <v>383.56</v>
      </c>
    </row>
    <row r="7821" customFormat="false" ht="15.75" hidden="false" customHeight="false" outlineLevel="0" collapsed="false">
      <c r="A7821" s="20" t="s">
        <v>14778</v>
      </c>
      <c r="B7821" s="53" t="n">
        <v>383.56</v>
      </c>
    </row>
    <row r="7822" customFormat="false" ht="15.75" hidden="false" customHeight="false" outlineLevel="0" collapsed="false">
      <c r="A7822" s="20" t="s">
        <v>14779</v>
      </c>
      <c r="B7822" s="53" t="n">
        <v>553.44</v>
      </c>
    </row>
    <row r="7823" customFormat="false" ht="15.75" hidden="false" customHeight="false" outlineLevel="0" collapsed="false">
      <c r="A7823" s="20" t="s">
        <v>14781</v>
      </c>
      <c r="B7823" s="53" t="n">
        <v>553.44</v>
      </c>
    </row>
    <row r="7824" customFormat="false" ht="15.75" hidden="false" customHeight="false" outlineLevel="0" collapsed="false">
      <c r="A7824" s="20" t="s">
        <v>14782</v>
      </c>
      <c r="B7824" s="53" t="n">
        <v>755.15</v>
      </c>
    </row>
    <row r="7825" customFormat="false" ht="15.75" hidden="false" customHeight="false" outlineLevel="0" collapsed="false">
      <c r="A7825" s="20" t="s">
        <v>14784</v>
      </c>
      <c r="B7825" s="53" t="n">
        <v>755.15</v>
      </c>
    </row>
    <row r="7826" customFormat="false" ht="15.75" hidden="false" customHeight="false" outlineLevel="0" collapsed="false">
      <c r="A7826" s="20" t="s">
        <v>14785</v>
      </c>
      <c r="B7826" s="53" t="n">
        <v>965.1</v>
      </c>
    </row>
    <row r="7827" customFormat="false" ht="15.75" hidden="false" customHeight="false" outlineLevel="0" collapsed="false">
      <c r="A7827" s="20" t="s">
        <v>14787</v>
      </c>
      <c r="B7827" s="53" t="n">
        <v>965.1</v>
      </c>
    </row>
    <row r="7828" customFormat="false" ht="15.75" hidden="false" customHeight="false" outlineLevel="0" collapsed="false">
      <c r="A7828" s="20" t="s">
        <v>14788</v>
      </c>
      <c r="B7828" s="53" t="n">
        <v>1245.48</v>
      </c>
    </row>
    <row r="7829" customFormat="false" ht="15.75" hidden="false" customHeight="false" outlineLevel="0" collapsed="false">
      <c r="A7829" s="20" t="s">
        <v>14790</v>
      </c>
      <c r="B7829" s="53" t="n">
        <v>1245.48</v>
      </c>
    </row>
    <row r="7830" customFormat="false" ht="15.75" hidden="false" customHeight="false" outlineLevel="0" collapsed="false">
      <c r="A7830" s="20" t="s">
        <v>14791</v>
      </c>
      <c r="B7830" s="53" t="n">
        <v>1564.17</v>
      </c>
    </row>
    <row r="7831" customFormat="false" ht="15.75" hidden="false" customHeight="false" outlineLevel="0" collapsed="false">
      <c r="A7831" s="20" t="s">
        <v>14793</v>
      </c>
      <c r="B7831" s="53" t="n">
        <v>1564.17</v>
      </c>
    </row>
    <row r="7832" customFormat="false" ht="15.75" hidden="false" customHeight="false" outlineLevel="0" collapsed="false">
      <c r="A7832" s="20" t="s">
        <v>14794</v>
      </c>
      <c r="B7832" s="53" t="n">
        <v>1833.34</v>
      </c>
    </row>
    <row r="7833" customFormat="false" ht="15.75" hidden="false" customHeight="false" outlineLevel="0" collapsed="false">
      <c r="A7833" s="20" t="s">
        <v>14796</v>
      </c>
      <c r="B7833" s="53" t="n">
        <v>1833.34</v>
      </c>
    </row>
    <row r="7834" customFormat="false" ht="15.75" hidden="false" customHeight="false" outlineLevel="0" collapsed="false">
      <c r="A7834" s="20" t="s">
        <v>14797</v>
      </c>
      <c r="B7834" s="53" t="n">
        <v>2426.41</v>
      </c>
    </row>
    <row r="7835" customFormat="false" ht="15.75" hidden="false" customHeight="false" outlineLevel="0" collapsed="false">
      <c r="A7835" s="20" t="s">
        <v>14799</v>
      </c>
      <c r="B7835" s="53" t="n">
        <v>2426.41</v>
      </c>
    </row>
    <row r="7836" customFormat="false" ht="15.75" hidden="false" customHeight="false" outlineLevel="0" collapsed="false">
      <c r="A7836" s="20" t="s">
        <v>14800</v>
      </c>
      <c r="B7836" s="53" t="n">
        <v>2939.66</v>
      </c>
    </row>
    <row r="7837" customFormat="false" ht="15.75" hidden="false" customHeight="false" outlineLevel="0" collapsed="false">
      <c r="A7837" s="20" t="s">
        <v>14802</v>
      </c>
      <c r="B7837" s="53" t="n">
        <v>2939.66</v>
      </c>
    </row>
    <row r="7838" customFormat="false" ht="15.75" hidden="false" customHeight="false" outlineLevel="0" collapsed="false">
      <c r="A7838" s="20" t="s">
        <v>14803</v>
      </c>
      <c r="B7838" s="53" t="n">
        <v>3287.75</v>
      </c>
    </row>
    <row r="7839" customFormat="false" ht="15.75" hidden="false" customHeight="false" outlineLevel="0" collapsed="false">
      <c r="A7839" s="20" t="s">
        <v>14805</v>
      </c>
      <c r="B7839" s="53" t="n">
        <v>3287.75</v>
      </c>
    </row>
    <row r="7840" customFormat="false" ht="15.75" hidden="false" customHeight="false" outlineLevel="0" collapsed="false">
      <c r="A7840" s="20" t="s">
        <v>14806</v>
      </c>
      <c r="B7840" s="53" t="n">
        <v>3764.47</v>
      </c>
    </row>
    <row r="7841" customFormat="false" ht="15.75" hidden="false" customHeight="false" outlineLevel="0" collapsed="false">
      <c r="A7841" s="20" t="s">
        <v>14808</v>
      </c>
      <c r="B7841" s="53" t="n">
        <v>3764.47</v>
      </c>
    </row>
    <row r="7842" customFormat="false" ht="15.75" hidden="false" customHeight="false" outlineLevel="0" collapsed="false">
      <c r="A7842" s="20" t="s">
        <v>14809</v>
      </c>
      <c r="B7842" s="53" t="n">
        <v>24.07</v>
      </c>
    </row>
    <row r="7843" customFormat="false" ht="15.75" hidden="false" customHeight="false" outlineLevel="0" collapsed="false">
      <c r="A7843" s="20" t="s">
        <v>14810</v>
      </c>
      <c r="B7843" s="53" t="n">
        <v>24.07</v>
      </c>
    </row>
    <row r="7844" customFormat="false" ht="15.75" hidden="false" customHeight="false" outlineLevel="0" collapsed="false">
      <c r="A7844" s="20" t="s">
        <v>14811</v>
      </c>
      <c r="B7844" s="53" t="n">
        <v>56.31</v>
      </c>
    </row>
    <row r="7845" customFormat="false" ht="15.75" hidden="false" customHeight="false" outlineLevel="0" collapsed="false">
      <c r="A7845" s="20" t="s">
        <v>14812</v>
      </c>
      <c r="B7845" s="53" t="n">
        <v>56.31</v>
      </c>
    </row>
    <row r="7846" customFormat="false" ht="15.75" hidden="false" customHeight="false" outlineLevel="0" collapsed="false">
      <c r="A7846" s="20" t="s">
        <v>14813</v>
      </c>
      <c r="B7846" s="53" t="n">
        <v>97.47</v>
      </c>
    </row>
    <row r="7847" customFormat="false" ht="15.75" hidden="false" customHeight="false" outlineLevel="0" collapsed="false">
      <c r="A7847" s="20" t="s">
        <v>14814</v>
      </c>
      <c r="B7847" s="53" t="n">
        <v>97.47</v>
      </c>
    </row>
    <row r="7848" customFormat="false" ht="15.75" hidden="false" customHeight="false" outlineLevel="0" collapsed="false">
      <c r="A7848" s="20" t="s">
        <v>14815</v>
      </c>
      <c r="B7848" s="53" t="n">
        <v>116.53</v>
      </c>
    </row>
    <row r="7849" customFormat="false" ht="15.75" hidden="false" customHeight="false" outlineLevel="0" collapsed="false">
      <c r="A7849" s="20" t="s">
        <v>14816</v>
      </c>
      <c r="B7849" s="53" t="n">
        <v>116.53</v>
      </c>
    </row>
    <row r="7850" customFormat="false" ht="15.75" hidden="false" customHeight="false" outlineLevel="0" collapsed="false">
      <c r="A7850" s="20" t="s">
        <v>14817</v>
      </c>
      <c r="B7850" s="53" t="n">
        <v>158.02</v>
      </c>
    </row>
    <row r="7851" customFormat="false" ht="15.75" hidden="false" customHeight="false" outlineLevel="0" collapsed="false">
      <c r="A7851" s="20" t="s">
        <v>14818</v>
      </c>
      <c r="B7851" s="53" t="n">
        <v>158.02</v>
      </c>
    </row>
    <row r="7852" customFormat="false" ht="15.75" hidden="false" customHeight="false" outlineLevel="0" collapsed="false">
      <c r="A7852" s="20" t="s">
        <v>14819</v>
      </c>
      <c r="B7852" s="53" t="n">
        <v>292.41</v>
      </c>
    </row>
    <row r="7853" customFormat="false" ht="15.75" hidden="false" customHeight="false" outlineLevel="0" collapsed="false">
      <c r="A7853" s="20" t="s">
        <v>14820</v>
      </c>
      <c r="B7853" s="53" t="n">
        <v>292.41</v>
      </c>
    </row>
    <row r="7854" customFormat="false" ht="15.75" hidden="false" customHeight="false" outlineLevel="0" collapsed="false">
      <c r="A7854" s="20" t="s">
        <v>14821</v>
      </c>
      <c r="B7854" s="53" t="n">
        <v>369.78</v>
      </c>
    </row>
    <row r="7855" customFormat="false" ht="15.75" hidden="false" customHeight="false" outlineLevel="0" collapsed="false">
      <c r="A7855" s="20" t="s">
        <v>14822</v>
      </c>
      <c r="B7855" s="53" t="n">
        <v>369.78</v>
      </c>
    </row>
    <row r="7856" customFormat="false" ht="15.75" hidden="false" customHeight="false" outlineLevel="0" collapsed="false">
      <c r="A7856" s="20" t="s">
        <v>14823</v>
      </c>
      <c r="B7856" s="53" t="n">
        <v>440.71</v>
      </c>
    </row>
    <row r="7857" customFormat="false" ht="15.75" hidden="false" customHeight="false" outlineLevel="0" collapsed="false">
      <c r="A7857" s="20" t="s">
        <v>14824</v>
      </c>
      <c r="B7857" s="53" t="n">
        <v>440.71</v>
      </c>
    </row>
    <row r="7858" customFormat="false" ht="15.75" hidden="false" customHeight="false" outlineLevel="0" collapsed="false">
      <c r="A7858" s="20" t="s">
        <v>14825</v>
      </c>
      <c r="B7858" s="53" t="n">
        <v>596.82</v>
      </c>
    </row>
    <row r="7859" customFormat="false" ht="15.75" hidden="false" customHeight="false" outlineLevel="0" collapsed="false">
      <c r="A7859" s="20" t="s">
        <v>14826</v>
      </c>
      <c r="B7859" s="53" t="n">
        <v>596.82</v>
      </c>
    </row>
    <row r="7860" customFormat="false" ht="15.75" hidden="false" customHeight="false" outlineLevel="0" collapsed="false">
      <c r="A7860" s="20" t="s">
        <v>14827</v>
      </c>
      <c r="B7860" s="53" t="n">
        <v>819.99</v>
      </c>
    </row>
    <row r="7861" customFormat="false" ht="15.75" hidden="false" customHeight="false" outlineLevel="0" collapsed="false">
      <c r="A7861" s="20" t="s">
        <v>14828</v>
      </c>
      <c r="B7861" s="53" t="n">
        <v>819.99</v>
      </c>
    </row>
    <row r="7862" customFormat="false" ht="15.75" hidden="false" customHeight="false" outlineLevel="0" collapsed="false">
      <c r="A7862" s="20" t="s">
        <v>14829</v>
      </c>
      <c r="B7862" s="53" t="n">
        <v>1008.38</v>
      </c>
    </row>
    <row r="7863" customFormat="false" ht="15.75" hidden="false" customHeight="false" outlineLevel="0" collapsed="false">
      <c r="A7863" s="20" t="s">
        <v>14830</v>
      </c>
      <c r="B7863" s="53" t="n">
        <v>1008.38</v>
      </c>
    </row>
    <row r="7864" customFormat="false" ht="15.75" hidden="false" customHeight="false" outlineLevel="0" collapsed="false">
      <c r="A7864" s="20" t="s">
        <v>14831</v>
      </c>
      <c r="B7864" s="53" t="n">
        <v>1286.6</v>
      </c>
    </row>
    <row r="7865" customFormat="false" ht="15.75" hidden="false" customHeight="false" outlineLevel="0" collapsed="false">
      <c r="A7865" s="20" t="s">
        <v>14832</v>
      </c>
      <c r="B7865" s="53" t="n">
        <v>1286.6</v>
      </c>
    </row>
    <row r="7866" customFormat="false" ht="15.75" hidden="false" customHeight="false" outlineLevel="0" collapsed="false">
      <c r="A7866" s="20" t="s">
        <v>14833</v>
      </c>
      <c r="B7866" s="53" t="n">
        <v>1582.01</v>
      </c>
    </row>
    <row r="7867" customFormat="false" ht="15.75" hidden="false" customHeight="false" outlineLevel="0" collapsed="false">
      <c r="A7867" s="20" t="s">
        <v>14834</v>
      </c>
      <c r="B7867" s="53" t="n">
        <v>1582.01</v>
      </c>
    </row>
    <row r="7868" customFormat="false" ht="15.75" hidden="false" customHeight="false" outlineLevel="0" collapsed="false">
      <c r="A7868" s="20" t="s">
        <v>14835</v>
      </c>
      <c r="B7868" s="53" t="n">
        <v>1852.08</v>
      </c>
    </row>
    <row r="7869" customFormat="false" ht="15.75" hidden="false" customHeight="false" outlineLevel="0" collapsed="false">
      <c r="A7869" s="20" t="s">
        <v>14836</v>
      </c>
      <c r="B7869" s="53" t="n">
        <v>1852.08</v>
      </c>
    </row>
    <row r="7870" customFormat="false" ht="15.75" hidden="false" customHeight="false" outlineLevel="0" collapsed="false">
      <c r="A7870" s="20" t="s">
        <v>14837</v>
      </c>
      <c r="B7870" s="53" t="n">
        <v>2533.75</v>
      </c>
    </row>
    <row r="7871" customFormat="false" ht="15.75" hidden="false" customHeight="false" outlineLevel="0" collapsed="false">
      <c r="A7871" s="20" t="s">
        <v>14838</v>
      </c>
      <c r="B7871" s="53" t="n">
        <v>2533.75</v>
      </c>
    </row>
    <row r="7872" customFormat="false" ht="15.75" hidden="false" customHeight="false" outlineLevel="0" collapsed="false">
      <c r="A7872" s="20" t="s">
        <v>14839</v>
      </c>
      <c r="B7872" s="53" t="n">
        <v>3395.21</v>
      </c>
    </row>
    <row r="7873" customFormat="false" ht="15.75" hidden="false" customHeight="false" outlineLevel="0" collapsed="false">
      <c r="A7873" s="20" t="s">
        <v>14840</v>
      </c>
      <c r="B7873" s="53" t="n">
        <v>3395.21</v>
      </c>
    </row>
    <row r="7874" customFormat="false" ht="15.75" hidden="false" customHeight="false" outlineLevel="0" collapsed="false">
      <c r="A7874" s="20" t="s">
        <v>14841</v>
      </c>
      <c r="B7874" s="53" t="n">
        <v>3797.19</v>
      </c>
    </row>
    <row r="7875" customFormat="false" ht="15.75" hidden="false" customHeight="false" outlineLevel="0" collapsed="false">
      <c r="A7875" s="20" t="s">
        <v>14842</v>
      </c>
      <c r="B7875" s="53" t="n">
        <v>3797.19</v>
      </c>
    </row>
    <row r="7876" customFormat="false" ht="15.75" hidden="false" customHeight="false" outlineLevel="0" collapsed="false">
      <c r="A7876" s="20" t="s">
        <v>14843</v>
      </c>
      <c r="B7876" s="53" t="n">
        <v>4320.84</v>
      </c>
    </row>
    <row r="7877" customFormat="false" ht="15.75" hidden="false" customHeight="false" outlineLevel="0" collapsed="false">
      <c r="A7877" s="20" t="s">
        <v>14844</v>
      </c>
      <c r="B7877" s="53" t="n">
        <v>4320.84</v>
      </c>
    </row>
    <row r="7878" customFormat="false" ht="15.75" hidden="false" customHeight="false" outlineLevel="0" collapsed="false">
      <c r="A7878" s="20" t="s">
        <v>14845</v>
      </c>
      <c r="B7878" s="53" t="n">
        <v>25.28</v>
      </c>
    </row>
    <row r="7879" customFormat="false" ht="15.75" hidden="false" customHeight="false" outlineLevel="0" collapsed="false">
      <c r="A7879" s="20" t="s">
        <v>14846</v>
      </c>
      <c r="B7879" s="53" t="n">
        <v>25.28</v>
      </c>
    </row>
    <row r="7880" customFormat="false" ht="15.75" hidden="false" customHeight="false" outlineLevel="0" collapsed="false">
      <c r="A7880" s="20" t="s">
        <v>14847</v>
      </c>
      <c r="B7880" s="53" t="n">
        <v>63.8</v>
      </c>
    </row>
    <row r="7881" customFormat="false" ht="15.75" hidden="false" customHeight="false" outlineLevel="0" collapsed="false">
      <c r="A7881" s="20" t="s">
        <v>14848</v>
      </c>
      <c r="B7881" s="53" t="n">
        <v>63.8</v>
      </c>
    </row>
    <row r="7882" customFormat="false" ht="15.75" hidden="false" customHeight="false" outlineLevel="0" collapsed="false">
      <c r="A7882" s="20" t="s">
        <v>14849</v>
      </c>
      <c r="B7882" s="53" t="n">
        <v>107.33</v>
      </c>
    </row>
    <row r="7883" customFormat="false" ht="15.75" hidden="false" customHeight="false" outlineLevel="0" collapsed="false">
      <c r="A7883" s="20" t="s">
        <v>14850</v>
      </c>
      <c r="B7883" s="53" t="n">
        <v>107.33</v>
      </c>
    </row>
    <row r="7884" customFormat="false" ht="15.75" hidden="false" customHeight="false" outlineLevel="0" collapsed="false">
      <c r="A7884" s="20" t="s">
        <v>14851</v>
      </c>
      <c r="B7884" s="53" t="n">
        <v>135.1</v>
      </c>
    </row>
    <row r="7885" customFormat="false" ht="15.75" hidden="false" customHeight="false" outlineLevel="0" collapsed="false">
      <c r="A7885" s="20" t="s">
        <v>14852</v>
      </c>
      <c r="B7885" s="53" t="n">
        <v>135.1</v>
      </c>
    </row>
    <row r="7886" customFormat="false" ht="15.75" hidden="false" customHeight="false" outlineLevel="0" collapsed="false">
      <c r="A7886" s="20" t="s">
        <v>14853</v>
      </c>
      <c r="B7886" s="53" t="n">
        <v>174.03</v>
      </c>
    </row>
    <row r="7887" customFormat="false" ht="15.75" hidden="false" customHeight="false" outlineLevel="0" collapsed="false">
      <c r="A7887" s="20" t="s">
        <v>14854</v>
      </c>
      <c r="B7887" s="53" t="n">
        <v>174.03</v>
      </c>
    </row>
    <row r="7888" customFormat="false" ht="15.75" hidden="false" customHeight="false" outlineLevel="0" collapsed="false">
      <c r="A7888" s="20" t="s">
        <v>14855</v>
      </c>
      <c r="B7888" s="53" t="n">
        <v>327.5</v>
      </c>
    </row>
    <row r="7889" customFormat="false" ht="15.75" hidden="false" customHeight="false" outlineLevel="0" collapsed="false">
      <c r="A7889" s="20" t="s">
        <v>14856</v>
      </c>
      <c r="B7889" s="53" t="n">
        <v>327.5</v>
      </c>
    </row>
    <row r="7890" customFormat="false" ht="15.75" hidden="false" customHeight="false" outlineLevel="0" collapsed="false">
      <c r="A7890" s="20" t="s">
        <v>14857</v>
      </c>
      <c r="B7890" s="53" t="n">
        <v>394.83</v>
      </c>
    </row>
    <row r="7891" customFormat="false" ht="15.75" hidden="false" customHeight="false" outlineLevel="0" collapsed="false">
      <c r="A7891" s="20" t="s">
        <v>14858</v>
      </c>
      <c r="B7891" s="53" t="n">
        <v>394.83</v>
      </c>
    </row>
    <row r="7892" customFormat="false" ht="15.75" hidden="false" customHeight="false" outlineLevel="0" collapsed="false">
      <c r="A7892" s="20" t="s">
        <v>14859</v>
      </c>
      <c r="B7892" s="53" t="n">
        <v>460.7</v>
      </c>
    </row>
    <row r="7893" customFormat="false" ht="15.75" hidden="false" customHeight="false" outlineLevel="0" collapsed="false">
      <c r="A7893" s="20" t="s">
        <v>14861</v>
      </c>
      <c r="B7893" s="53" t="n">
        <v>460.7</v>
      </c>
    </row>
    <row r="7894" customFormat="false" ht="15.75" hidden="false" customHeight="false" outlineLevel="0" collapsed="false">
      <c r="A7894" s="20" t="s">
        <v>14862</v>
      </c>
      <c r="B7894" s="53" t="n">
        <v>605.48</v>
      </c>
    </row>
    <row r="7895" customFormat="false" ht="15.75" hidden="false" customHeight="false" outlineLevel="0" collapsed="false">
      <c r="A7895" s="20" t="s">
        <v>14863</v>
      </c>
      <c r="B7895" s="53" t="n">
        <v>605.48</v>
      </c>
    </row>
    <row r="7896" customFormat="false" ht="15.75" hidden="false" customHeight="false" outlineLevel="0" collapsed="false">
      <c r="A7896" s="20" t="s">
        <v>14864</v>
      </c>
      <c r="B7896" s="53" t="n">
        <v>828.67</v>
      </c>
    </row>
    <row r="7897" customFormat="false" ht="15.75" hidden="false" customHeight="false" outlineLevel="0" collapsed="false">
      <c r="A7897" s="20" t="s">
        <v>14865</v>
      </c>
      <c r="B7897" s="53" t="n">
        <v>828.67</v>
      </c>
    </row>
    <row r="7898" customFormat="false" ht="15.75" hidden="false" customHeight="false" outlineLevel="0" collapsed="false">
      <c r="A7898" s="20" t="s">
        <v>14866</v>
      </c>
      <c r="B7898" s="53" t="n">
        <v>1017.05</v>
      </c>
    </row>
    <row r="7899" customFormat="false" ht="15.75" hidden="false" customHeight="false" outlineLevel="0" collapsed="false">
      <c r="A7899" s="20" t="s">
        <v>14867</v>
      </c>
      <c r="B7899" s="53" t="n">
        <v>1017.05</v>
      </c>
    </row>
    <row r="7900" customFormat="false" ht="15.75" hidden="false" customHeight="false" outlineLevel="0" collapsed="false">
      <c r="A7900" s="20" t="s">
        <v>14868</v>
      </c>
      <c r="B7900" s="53" t="n">
        <v>1295.27</v>
      </c>
    </row>
    <row r="7901" customFormat="false" ht="15.75" hidden="false" customHeight="false" outlineLevel="0" collapsed="false">
      <c r="A7901" s="20" t="s">
        <v>14869</v>
      </c>
      <c r="B7901" s="53" t="n">
        <v>1295.27</v>
      </c>
    </row>
    <row r="7902" customFormat="false" ht="15.75" hidden="false" customHeight="false" outlineLevel="0" collapsed="false">
      <c r="A7902" s="20" t="s">
        <v>14870</v>
      </c>
      <c r="B7902" s="53" t="n">
        <v>1590.68</v>
      </c>
    </row>
    <row r="7903" customFormat="false" ht="15.75" hidden="false" customHeight="false" outlineLevel="0" collapsed="false">
      <c r="A7903" s="20" t="s">
        <v>14871</v>
      </c>
      <c r="B7903" s="53" t="n">
        <v>1590.68</v>
      </c>
    </row>
    <row r="7904" customFormat="false" ht="15.75" hidden="false" customHeight="false" outlineLevel="0" collapsed="false">
      <c r="A7904" s="20" t="s">
        <v>14872</v>
      </c>
      <c r="B7904" s="53" t="n">
        <v>1860.75</v>
      </c>
    </row>
    <row r="7905" customFormat="false" ht="15.75" hidden="false" customHeight="false" outlineLevel="0" collapsed="false">
      <c r="A7905" s="20" t="s">
        <v>14873</v>
      </c>
      <c r="B7905" s="53" t="n">
        <v>1860.75</v>
      </c>
    </row>
    <row r="7906" customFormat="false" ht="15.75" hidden="false" customHeight="false" outlineLevel="0" collapsed="false">
      <c r="A7906" s="20" t="s">
        <v>14874</v>
      </c>
      <c r="B7906" s="53" t="n">
        <v>2542.43</v>
      </c>
    </row>
    <row r="7907" customFormat="false" ht="15.75" hidden="false" customHeight="false" outlineLevel="0" collapsed="false">
      <c r="A7907" s="20" t="s">
        <v>14875</v>
      </c>
      <c r="B7907" s="53" t="n">
        <v>2542.43</v>
      </c>
    </row>
    <row r="7908" customFormat="false" ht="15.75" hidden="false" customHeight="false" outlineLevel="0" collapsed="false">
      <c r="A7908" s="20" t="s">
        <v>14876</v>
      </c>
      <c r="B7908" s="53" t="n">
        <v>3716.63</v>
      </c>
    </row>
    <row r="7909" customFormat="false" ht="15.75" hidden="false" customHeight="false" outlineLevel="0" collapsed="false">
      <c r="A7909" s="20" t="s">
        <v>14877</v>
      </c>
      <c r="B7909" s="53" t="n">
        <v>3716.63</v>
      </c>
    </row>
    <row r="7910" customFormat="false" ht="15.75" hidden="false" customHeight="false" outlineLevel="0" collapsed="false">
      <c r="A7910" s="20" t="s">
        <v>14878</v>
      </c>
      <c r="B7910" s="53" t="n">
        <v>4168.48</v>
      </c>
    </row>
    <row r="7911" customFormat="false" ht="15.75" hidden="false" customHeight="false" outlineLevel="0" collapsed="false">
      <c r="A7911" s="20" t="s">
        <v>14879</v>
      </c>
      <c r="B7911" s="53" t="n">
        <v>4168.48</v>
      </c>
    </row>
    <row r="7912" customFormat="false" ht="15.75" hidden="false" customHeight="false" outlineLevel="0" collapsed="false">
      <c r="A7912" s="20" t="s">
        <v>14880</v>
      </c>
      <c r="B7912" s="53" t="n">
        <v>4752.04</v>
      </c>
    </row>
    <row r="7913" customFormat="false" ht="15.75" hidden="false" customHeight="false" outlineLevel="0" collapsed="false">
      <c r="A7913" s="20" t="s">
        <v>14881</v>
      </c>
      <c r="B7913" s="53" t="n">
        <v>4752.04</v>
      </c>
    </row>
    <row r="7914" customFormat="false" ht="15.75" hidden="false" customHeight="false" outlineLevel="0" collapsed="false">
      <c r="A7914" s="20" t="s">
        <v>14882</v>
      </c>
      <c r="B7914" s="53" t="n">
        <v>149.01</v>
      </c>
    </row>
    <row r="7915" customFormat="false" ht="15.75" hidden="false" customHeight="false" outlineLevel="0" collapsed="false">
      <c r="A7915" s="20" t="s">
        <v>14886</v>
      </c>
      <c r="B7915" s="53" t="n">
        <v>149.01</v>
      </c>
    </row>
    <row r="7916" customFormat="false" ht="15.75" hidden="false" customHeight="false" outlineLevel="0" collapsed="false">
      <c r="A7916" s="20" t="s">
        <v>14887</v>
      </c>
      <c r="B7916" s="53" t="n">
        <v>189.63</v>
      </c>
    </row>
    <row r="7917" customFormat="false" ht="15.75" hidden="false" customHeight="false" outlineLevel="0" collapsed="false">
      <c r="A7917" s="20" t="s">
        <v>14889</v>
      </c>
      <c r="B7917" s="53" t="n">
        <v>189.63</v>
      </c>
    </row>
    <row r="7918" customFormat="false" ht="15.75" hidden="false" customHeight="false" outlineLevel="0" collapsed="false">
      <c r="A7918" s="20" t="s">
        <v>14890</v>
      </c>
      <c r="B7918" s="53" t="n">
        <v>231.5</v>
      </c>
    </row>
    <row r="7919" customFormat="false" ht="15.75" hidden="false" customHeight="false" outlineLevel="0" collapsed="false">
      <c r="A7919" s="20" t="s">
        <v>14892</v>
      </c>
      <c r="B7919" s="53" t="n">
        <v>231.5</v>
      </c>
    </row>
    <row r="7920" customFormat="false" ht="15.75" hidden="false" customHeight="false" outlineLevel="0" collapsed="false">
      <c r="A7920" s="20" t="s">
        <v>14893</v>
      </c>
      <c r="B7920" s="53" t="n">
        <v>300.79</v>
      </c>
    </row>
    <row r="7921" customFormat="false" ht="15.75" hidden="false" customHeight="false" outlineLevel="0" collapsed="false">
      <c r="A7921" s="20" t="s">
        <v>14895</v>
      </c>
      <c r="B7921" s="53" t="n">
        <v>300.79</v>
      </c>
    </row>
    <row r="7922" customFormat="false" ht="15.75" hidden="false" customHeight="false" outlineLevel="0" collapsed="false">
      <c r="A7922" s="20" t="s">
        <v>14896</v>
      </c>
      <c r="B7922" s="53" t="n">
        <v>351.5</v>
      </c>
    </row>
    <row r="7923" customFormat="false" ht="15.75" hidden="false" customHeight="false" outlineLevel="0" collapsed="false">
      <c r="A7923" s="20" t="s">
        <v>14898</v>
      </c>
      <c r="B7923" s="53" t="n">
        <v>351.5</v>
      </c>
    </row>
    <row r="7924" customFormat="false" ht="15.75" hidden="false" customHeight="false" outlineLevel="0" collapsed="false">
      <c r="A7924" s="20" t="s">
        <v>14899</v>
      </c>
      <c r="B7924" s="53" t="n">
        <v>466.17</v>
      </c>
    </row>
    <row r="7925" customFormat="false" ht="15.75" hidden="false" customHeight="false" outlineLevel="0" collapsed="false">
      <c r="A7925" s="20" t="s">
        <v>14901</v>
      </c>
      <c r="B7925" s="53" t="n">
        <v>466.17</v>
      </c>
    </row>
    <row r="7926" customFormat="false" ht="15.75" hidden="false" customHeight="false" outlineLevel="0" collapsed="false">
      <c r="A7926" s="20" t="s">
        <v>14902</v>
      </c>
      <c r="B7926" s="53" t="n">
        <v>491.36</v>
      </c>
    </row>
    <row r="7927" customFormat="false" ht="15.75" hidden="false" customHeight="false" outlineLevel="0" collapsed="false">
      <c r="A7927" s="20" t="s">
        <v>14904</v>
      </c>
      <c r="B7927" s="53" t="n">
        <v>491.36</v>
      </c>
    </row>
    <row r="7928" customFormat="false" ht="15.75" hidden="false" customHeight="false" outlineLevel="0" collapsed="false">
      <c r="A7928" s="20" t="s">
        <v>14905</v>
      </c>
      <c r="B7928" s="53" t="n">
        <v>935.93</v>
      </c>
    </row>
    <row r="7929" customFormat="false" ht="15.75" hidden="false" customHeight="false" outlineLevel="0" collapsed="false">
      <c r="A7929" s="20" t="s">
        <v>14907</v>
      </c>
      <c r="B7929" s="53" t="n">
        <v>935.93</v>
      </c>
    </row>
    <row r="7930" customFormat="false" ht="15.75" hidden="false" customHeight="false" outlineLevel="0" collapsed="false">
      <c r="A7930" s="20" t="s">
        <v>14908</v>
      </c>
      <c r="B7930" s="53" t="n">
        <v>1413.1</v>
      </c>
    </row>
    <row r="7931" customFormat="false" ht="15.75" hidden="false" customHeight="false" outlineLevel="0" collapsed="false">
      <c r="A7931" s="20" t="s">
        <v>14910</v>
      </c>
      <c r="B7931" s="53" t="n">
        <v>1413.1</v>
      </c>
    </row>
    <row r="7932" customFormat="false" ht="15.75" hidden="false" customHeight="false" outlineLevel="0" collapsed="false">
      <c r="A7932" s="20" t="s">
        <v>14911</v>
      </c>
      <c r="B7932" s="53" t="n">
        <v>1740.12</v>
      </c>
    </row>
    <row r="7933" customFormat="false" ht="15.75" hidden="false" customHeight="false" outlineLevel="0" collapsed="false">
      <c r="A7933" s="20" t="s">
        <v>14914</v>
      </c>
      <c r="B7933" s="53" t="n">
        <v>1740.12</v>
      </c>
    </row>
    <row r="7934" customFormat="false" ht="15.75" hidden="false" customHeight="false" outlineLevel="0" collapsed="false">
      <c r="A7934" s="20" t="s">
        <v>14915</v>
      </c>
      <c r="B7934" s="53" t="n">
        <v>2158.02</v>
      </c>
    </row>
    <row r="7935" customFormat="false" ht="15.75" hidden="false" customHeight="false" outlineLevel="0" collapsed="false">
      <c r="A7935" s="20" t="s">
        <v>14917</v>
      </c>
      <c r="B7935" s="53" t="n">
        <v>2158.02</v>
      </c>
    </row>
    <row r="7936" customFormat="false" ht="15.75" hidden="false" customHeight="false" outlineLevel="0" collapsed="false">
      <c r="A7936" s="20" t="s">
        <v>14918</v>
      </c>
      <c r="B7936" s="53" t="n">
        <v>180.51</v>
      </c>
    </row>
    <row r="7937" customFormat="false" ht="15.75" hidden="false" customHeight="false" outlineLevel="0" collapsed="false">
      <c r="A7937" s="20" t="s">
        <v>14920</v>
      </c>
      <c r="B7937" s="53" t="n">
        <v>180.51</v>
      </c>
    </row>
    <row r="7938" customFormat="false" ht="15.75" hidden="false" customHeight="false" outlineLevel="0" collapsed="false">
      <c r="A7938" s="20" t="s">
        <v>14921</v>
      </c>
      <c r="B7938" s="53" t="n">
        <v>255.65</v>
      </c>
    </row>
    <row r="7939" customFormat="false" ht="15.75" hidden="false" customHeight="false" outlineLevel="0" collapsed="false">
      <c r="A7939" s="20" t="s">
        <v>14922</v>
      </c>
      <c r="B7939" s="53" t="n">
        <v>255.65</v>
      </c>
    </row>
    <row r="7940" customFormat="false" ht="15.75" hidden="false" customHeight="false" outlineLevel="0" collapsed="false">
      <c r="A7940" s="20" t="s">
        <v>14923</v>
      </c>
      <c r="B7940" s="53" t="n">
        <v>264.28</v>
      </c>
    </row>
    <row r="7941" customFormat="false" ht="15.75" hidden="false" customHeight="false" outlineLevel="0" collapsed="false">
      <c r="A7941" s="20" t="s">
        <v>14924</v>
      </c>
      <c r="B7941" s="53" t="n">
        <v>264.28</v>
      </c>
    </row>
    <row r="7942" customFormat="false" ht="15.75" hidden="false" customHeight="false" outlineLevel="0" collapsed="false">
      <c r="A7942" s="20" t="s">
        <v>14925</v>
      </c>
      <c r="B7942" s="53" t="n">
        <v>344.93</v>
      </c>
    </row>
    <row r="7943" customFormat="false" ht="15.75" hidden="false" customHeight="false" outlineLevel="0" collapsed="false">
      <c r="A7943" s="20" t="s">
        <v>14926</v>
      </c>
      <c r="B7943" s="53" t="n">
        <v>344.93</v>
      </c>
    </row>
    <row r="7944" customFormat="false" ht="15.75" hidden="false" customHeight="false" outlineLevel="0" collapsed="false">
      <c r="A7944" s="20" t="s">
        <v>14927</v>
      </c>
      <c r="B7944" s="53" t="n">
        <v>377.9</v>
      </c>
    </row>
    <row r="7945" customFormat="false" ht="15.75" hidden="false" customHeight="false" outlineLevel="0" collapsed="false">
      <c r="A7945" s="20" t="s">
        <v>14928</v>
      </c>
      <c r="B7945" s="53" t="n">
        <v>377.9</v>
      </c>
    </row>
    <row r="7946" customFormat="false" ht="15.75" hidden="false" customHeight="false" outlineLevel="0" collapsed="false">
      <c r="A7946" s="20" t="s">
        <v>14929</v>
      </c>
      <c r="B7946" s="53" t="n">
        <v>535.16</v>
      </c>
    </row>
    <row r="7947" customFormat="false" ht="15.75" hidden="false" customHeight="false" outlineLevel="0" collapsed="false">
      <c r="A7947" s="20" t="s">
        <v>14930</v>
      </c>
      <c r="B7947" s="53" t="n">
        <v>535.16</v>
      </c>
    </row>
    <row r="7948" customFormat="false" ht="15.75" hidden="false" customHeight="false" outlineLevel="0" collapsed="false">
      <c r="A7948" s="20" t="s">
        <v>14931</v>
      </c>
      <c r="B7948" s="53" t="n">
        <v>603.64</v>
      </c>
    </row>
    <row r="7949" customFormat="false" ht="15.75" hidden="false" customHeight="false" outlineLevel="0" collapsed="false">
      <c r="A7949" s="20" t="s">
        <v>14932</v>
      </c>
      <c r="B7949" s="53" t="n">
        <v>603.64</v>
      </c>
    </row>
    <row r="7950" customFormat="false" ht="15.75" hidden="false" customHeight="false" outlineLevel="0" collapsed="false">
      <c r="A7950" s="20" t="s">
        <v>14933</v>
      </c>
      <c r="B7950" s="53" t="n">
        <v>1092.3</v>
      </c>
    </row>
    <row r="7951" customFormat="false" ht="15.75" hidden="false" customHeight="false" outlineLevel="0" collapsed="false">
      <c r="A7951" s="20" t="s">
        <v>14934</v>
      </c>
      <c r="B7951" s="53" t="n">
        <v>1092.3</v>
      </c>
    </row>
    <row r="7952" customFormat="false" ht="15.75" hidden="false" customHeight="false" outlineLevel="0" collapsed="false">
      <c r="A7952" s="20" t="s">
        <v>14935</v>
      </c>
      <c r="B7952" s="53" t="n">
        <v>1648.8</v>
      </c>
    </row>
    <row r="7953" customFormat="false" ht="15.75" hidden="false" customHeight="false" outlineLevel="0" collapsed="false">
      <c r="A7953" s="20" t="s">
        <v>14936</v>
      </c>
      <c r="B7953" s="53" t="n">
        <v>1648.8</v>
      </c>
    </row>
    <row r="7954" customFormat="false" ht="15.75" hidden="false" customHeight="false" outlineLevel="0" collapsed="false">
      <c r="A7954" s="20" t="s">
        <v>14937</v>
      </c>
      <c r="B7954" s="53" t="n">
        <v>206.96</v>
      </c>
    </row>
    <row r="7955" customFormat="false" ht="15.75" hidden="false" customHeight="false" outlineLevel="0" collapsed="false">
      <c r="A7955" s="20" t="s">
        <v>14939</v>
      </c>
      <c r="B7955" s="53" t="n">
        <v>206.96</v>
      </c>
    </row>
    <row r="7956" customFormat="false" ht="15.75" hidden="false" customHeight="false" outlineLevel="0" collapsed="false">
      <c r="A7956" s="20" t="s">
        <v>14940</v>
      </c>
      <c r="B7956" s="53" t="n">
        <v>303.54</v>
      </c>
    </row>
    <row r="7957" customFormat="false" ht="15.75" hidden="false" customHeight="false" outlineLevel="0" collapsed="false">
      <c r="A7957" s="20" t="s">
        <v>14941</v>
      </c>
      <c r="B7957" s="53" t="n">
        <v>303.54</v>
      </c>
    </row>
    <row r="7958" customFormat="false" ht="15.75" hidden="false" customHeight="false" outlineLevel="0" collapsed="false">
      <c r="A7958" s="20" t="s">
        <v>14942</v>
      </c>
      <c r="B7958" s="53" t="n">
        <v>377.13</v>
      </c>
    </row>
    <row r="7959" customFormat="false" ht="15.75" hidden="false" customHeight="false" outlineLevel="0" collapsed="false">
      <c r="A7959" s="20" t="s">
        <v>14943</v>
      </c>
      <c r="B7959" s="53" t="n">
        <v>377.13</v>
      </c>
    </row>
    <row r="7960" customFormat="false" ht="15.75" hidden="false" customHeight="false" outlineLevel="0" collapsed="false">
      <c r="A7960" s="20" t="s">
        <v>14944</v>
      </c>
      <c r="B7960" s="53" t="n">
        <v>486.36</v>
      </c>
    </row>
    <row r="7961" customFormat="false" ht="15.75" hidden="false" customHeight="false" outlineLevel="0" collapsed="false">
      <c r="A7961" s="20" t="s">
        <v>14945</v>
      </c>
      <c r="B7961" s="53" t="n">
        <v>486.36</v>
      </c>
    </row>
    <row r="7962" customFormat="false" ht="15.75" hidden="false" customHeight="false" outlineLevel="0" collapsed="false">
      <c r="A7962" s="20" t="s">
        <v>14946</v>
      </c>
      <c r="B7962" s="53" t="n">
        <v>597.89</v>
      </c>
    </row>
    <row r="7963" customFormat="false" ht="15.75" hidden="false" customHeight="false" outlineLevel="0" collapsed="false">
      <c r="A7963" s="20" t="s">
        <v>14947</v>
      </c>
      <c r="B7963" s="53" t="n">
        <v>597.89</v>
      </c>
    </row>
    <row r="7964" customFormat="false" ht="15.75" hidden="false" customHeight="false" outlineLevel="0" collapsed="false">
      <c r="A7964" s="20" t="s">
        <v>14948</v>
      </c>
      <c r="B7964" s="53" t="n">
        <v>758.86</v>
      </c>
    </row>
    <row r="7965" customFormat="false" ht="15.75" hidden="false" customHeight="false" outlineLevel="0" collapsed="false">
      <c r="A7965" s="20" t="s">
        <v>14949</v>
      </c>
      <c r="B7965" s="53" t="n">
        <v>758.86</v>
      </c>
    </row>
    <row r="7966" customFormat="false" ht="15.75" hidden="false" customHeight="false" outlineLevel="0" collapsed="false">
      <c r="A7966" s="20" t="s">
        <v>14950</v>
      </c>
      <c r="B7966" s="53" t="n">
        <v>864.64</v>
      </c>
    </row>
    <row r="7967" customFormat="false" ht="15.75" hidden="false" customHeight="false" outlineLevel="0" collapsed="false">
      <c r="A7967" s="20" t="s">
        <v>14951</v>
      </c>
      <c r="B7967" s="53" t="n">
        <v>864.64</v>
      </c>
    </row>
    <row r="7968" customFormat="false" ht="15.75" hidden="false" customHeight="false" outlineLevel="0" collapsed="false">
      <c r="A7968" s="20" t="s">
        <v>14952</v>
      </c>
      <c r="B7968" s="53" t="n">
        <v>1247.53</v>
      </c>
    </row>
    <row r="7969" customFormat="false" ht="15.75" hidden="false" customHeight="false" outlineLevel="0" collapsed="false">
      <c r="A7969" s="20" t="s">
        <v>14953</v>
      </c>
      <c r="B7969" s="53" t="n">
        <v>1247.53</v>
      </c>
    </row>
    <row r="7970" customFormat="false" ht="15.75" hidden="false" customHeight="false" outlineLevel="0" collapsed="false">
      <c r="A7970" s="20" t="s">
        <v>14954</v>
      </c>
      <c r="B7970" s="53" t="n">
        <v>1884.51</v>
      </c>
    </row>
    <row r="7971" customFormat="false" ht="15.75" hidden="false" customHeight="false" outlineLevel="0" collapsed="false">
      <c r="A7971" s="20" t="s">
        <v>14955</v>
      </c>
      <c r="B7971" s="53" t="n">
        <v>1884.51</v>
      </c>
    </row>
    <row r="7972" customFormat="false" ht="15.75" hidden="false" customHeight="false" outlineLevel="0" collapsed="false">
      <c r="A7972" s="20" t="s">
        <v>14956</v>
      </c>
      <c r="B7972" s="53" t="n">
        <v>81.58</v>
      </c>
    </row>
    <row r="7973" customFormat="false" ht="15.75" hidden="false" customHeight="false" outlineLevel="0" collapsed="false">
      <c r="A7973" s="20" t="s">
        <v>14959</v>
      </c>
      <c r="B7973" s="53" t="n">
        <v>81.58</v>
      </c>
    </row>
    <row r="7974" customFormat="false" ht="15.75" hidden="false" customHeight="false" outlineLevel="0" collapsed="false">
      <c r="A7974" s="20" t="s">
        <v>14960</v>
      </c>
      <c r="B7974" s="53" t="n">
        <v>83.01</v>
      </c>
    </row>
    <row r="7975" customFormat="false" ht="15.75" hidden="false" customHeight="false" outlineLevel="0" collapsed="false">
      <c r="A7975" s="20" t="s">
        <v>14962</v>
      </c>
      <c r="B7975" s="53" t="n">
        <v>83.01</v>
      </c>
    </row>
    <row r="7976" customFormat="false" ht="15.75" hidden="false" customHeight="false" outlineLevel="0" collapsed="false">
      <c r="A7976" s="20" t="s">
        <v>14963</v>
      </c>
      <c r="B7976" s="53" t="n">
        <v>113.69</v>
      </c>
    </row>
    <row r="7977" customFormat="false" ht="15.75" hidden="false" customHeight="false" outlineLevel="0" collapsed="false">
      <c r="A7977" s="20" t="s">
        <v>14965</v>
      </c>
      <c r="B7977" s="53" t="n">
        <v>113.69</v>
      </c>
    </row>
    <row r="7978" customFormat="false" ht="15.75" hidden="false" customHeight="false" outlineLevel="0" collapsed="false">
      <c r="A7978" s="20" t="s">
        <v>14966</v>
      </c>
      <c r="B7978" s="53" t="n">
        <v>142</v>
      </c>
    </row>
    <row r="7979" customFormat="false" ht="15.75" hidden="false" customHeight="false" outlineLevel="0" collapsed="false">
      <c r="A7979" s="20" t="s">
        <v>14968</v>
      </c>
      <c r="B7979" s="53" t="n">
        <v>142</v>
      </c>
    </row>
    <row r="7980" customFormat="false" ht="15.75" hidden="false" customHeight="false" outlineLevel="0" collapsed="false">
      <c r="A7980" s="20" t="s">
        <v>14969</v>
      </c>
      <c r="B7980" s="53" t="n">
        <v>175.68</v>
      </c>
    </row>
    <row r="7981" customFormat="false" ht="15.75" hidden="false" customHeight="false" outlineLevel="0" collapsed="false">
      <c r="A7981" s="20" t="s">
        <v>14971</v>
      </c>
      <c r="B7981" s="53" t="n">
        <v>175.68</v>
      </c>
    </row>
    <row r="7982" customFormat="false" ht="15.75" hidden="false" customHeight="false" outlineLevel="0" collapsed="false">
      <c r="A7982" s="20" t="s">
        <v>14972</v>
      </c>
      <c r="B7982" s="53" t="n">
        <v>242.03</v>
      </c>
    </row>
    <row r="7983" customFormat="false" ht="15.75" hidden="false" customHeight="false" outlineLevel="0" collapsed="false">
      <c r="A7983" s="20" t="s">
        <v>14974</v>
      </c>
      <c r="B7983" s="53" t="n">
        <v>242.03</v>
      </c>
    </row>
    <row r="7984" customFormat="false" ht="15.75" hidden="false" customHeight="false" outlineLevel="0" collapsed="false">
      <c r="A7984" s="20" t="s">
        <v>14975</v>
      </c>
      <c r="B7984" s="53" t="n">
        <v>295.54</v>
      </c>
    </row>
    <row r="7985" customFormat="false" ht="15.75" hidden="false" customHeight="false" outlineLevel="0" collapsed="false">
      <c r="A7985" s="20" t="s">
        <v>14977</v>
      </c>
      <c r="B7985" s="53" t="n">
        <v>295.54</v>
      </c>
    </row>
    <row r="7986" customFormat="false" ht="15.75" hidden="false" customHeight="false" outlineLevel="0" collapsed="false">
      <c r="A7986" s="20" t="s">
        <v>14978</v>
      </c>
      <c r="B7986" s="53" t="n">
        <v>388.63</v>
      </c>
    </row>
    <row r="7987" customFormat="false" ht="15.75" hidden="false" customHeight="false" outlineLevel="0" collapsed="false">
      <c r="A7987" s="20" t="s">
        <v>14980</v>
      </c>
      <c r="B7987" s="53" t="n">
        <v>388.63</v>
      </c>
    </row>
    <row r="7988" customFormat="false" ht="15.75" hidden="false" customHeight="false" outlineLevel="0" collapsed="false">
      <c r="A7988" s="20" t="s">
        <v>14981</v>
      </c>
      <c r="B7988" s="53" t="n">
        <v>564.55</v>
      </c>
    </row>
    <row r="7989" customFormat="false" ht="15.75" hidden="false" customHeight="false" outlineLevel="0" collapsed="false">
      <c r="A7989" s="20" t="s">
        <v>14983</v>
      </c>
      <c r="B7989" s="53" t="n">
        <v>564.55</v>
      </c>
    </row>
    <row r="7990" customFormat="false" ht="15.75" hidden="false" customHeight="false" outlineLevel="0" collapsed="false">
      <c r="A7990" s="20" t="s">
        <v>14984</v>
      </c>
      <c r="B7990" s="53" t="n">
        <v>827.85</v>
      </c>
    </row>
    <row r="7991" customFormat="false" ht="15.75" hidden="false" customHeight="false" outlineLevel="0" collapsed="false">
      <c r="A7991" s="20" t="s">
        <v>14986</v>
      </c>
      <c r="B7991" s="53" t="n">
        <v>827.85</v>
      </c>
    </row>
    <row r="7992" customFormat="false" ht="15.75" hidden="false" customHeight="false" outlineLevel="0" collapsed="false">
      <c r="A7992" s="20" t="s">
        <v>14987</v>
      </c>
      <c r="B7992" s="53" t="n">
        <v>93.13</v>
      </c>
    </row>
    <row r="7993" customFormat="false" ht="15.75" hidden="false" customHeight="false" outlineLevel="0" collapsed="false">
      <c r="A7993" s="20" t="s">
        <v>14989</v>
      </c>
      <c r="B7993" s="53" t="n">
        <v>93.13</v>
      </c>
    </row>
    <row r="7994" customFormat="false" ht="15.75" hidden="false" customHeight="false" outlineLevel="0" collapsed="false">
      <c r="A7994" s="20" t="s">
        <v>14990</v>
      </c>
      <c r="B7994" s="53" t="n">
        <v>101.83</v>
      </c>
    </row>
    <row r="7995" customFormat="false" ht="15.75" hidden="false" customHeight="false" outlineLevel="0" collapsed="false">
      <c r="A7995" s="20" t="s">
        <v>14991</v>
      </c>
      <c r="B7995" s="53" t="n">
        <v>101.83</v>
      </c>
    </row>
    <row r="7996" customFormat="false" ht="15.75" hidden="false" customHeight="false" outlineLevel="0" collapsed="false">
      <c r="A7996" s="20" t="s">
        <v>14992</v>
      </c>
      <c r="B7996" s="53" t="n">
        <v>142.41</v>
      </c>
    </row>
    <row r="7997" customFormat="false" ht="15.75" hidden="false" customHeight="false" outlineLevel="0" collapsed="false">
      <c r="A7997" s="20" t="s">
        <v>14993</v>
      </c>
      <c r="B7997" s="53" t="n">
        <v>142.41</v>
      </c>
    </row>
    <row r="7998" customFormat="false" ht="15.75" hidden="false" customHeight="false" outlineLevel="0" collapsed="false">
      <c r="A7998" s="20" t="s">
        <v>14994</v>
      </c>
      <c r="B7998" s="53" t="n">
        <v>193.16</v>
      </c>
    </row>
    <row r="7999" customFormat="false" ht="15.75" hidden="false" customHeight="false" outlineLevel="0" collapsed="false">
      <c r="A7999" s="20" t="s">
        <v>14995</v>
      </c>
      <c r="B7999" s="53" t="n">
        <v>193.16</v>
      </c>
    </row>
    <row r="8000" customFormat="false" ht="15.75" hidden="false" customHeight="false" outlineLevel="0" collapsed="false">
      <c r="A8000" s="20" t="s">
        <v>14996</v>
      </c>
      <c r="B8000" s="53" t="n">
        <v>268.14</v>
      </c>
    </row>
    <row r="8001" customFormat="false" ht="15.75" hidden="false" customHeight="false" outlineLevel="0" collapsed="false">
      <c r="A8001" s="20" t="s">
        <v>14997</v>
      </c>
      <c r="B8001" s="53" t="n">
        <v>268.14</v>
      </c>
    </row>
    <row r="8002" customFormat="false" ht="15.75" hidden="false" customHeight="false" outlineLevel="0" collapsed="false">
      <c r="A8002" s="20" t="s">
        <v>14998</v>
      </c>
      <c r="B8002" s="53" t="n">
        <v>276.03</v>
      </c>
    </row>
    <row r="8003" customFormat="false" ht="15.75" hidden="false" customHeight="false" outlineLevel="0" collapsed="false">
      <c r="A8003" s="20" t="s">
        <v>14999</v>
      </c>
      <c r="B8003" s="53" t="n">
        <v>276.03</v>
      </c>
    </row>
    <row r="8004" customFormat="false" ht="15.75" hidden="false" customHeight="false" outlineLevel="0" collapsed="false">
      <c r="A8004" s="20" t="s">
        <v>15000</v>
      </c>
      <c r="B8004" s="53" t="n">
        <v>287.44</v>
      </c>
    </row>
    <row r="8005" customFormat="false" ht="15.75" hidden="false" customHeight="false" outlineLevel="0" collapsed="false">
      <c r="A8005" s="20" t="s">
        <v>15001</v>
      </c>
      <c r="B8005" s="53" t="n">
        <v>287.44</v>
      </c>
    </row>
    <row r="8006" customFormat="false" ht="15.75" hidden="false" customHeight="false" outlineLevel="0" collapsed="false">
      <c r="A8006" s="20" t="s">
        <v>15002</v>
      </c>
      <c r="B8006" s="53" t="n">
        <v>469.11</v>
      </c>
    </row>
    <row r="8007" customFormat="false" ht="15.75" hidden="false" customHeight="false" outlineLevel="0" collapsed="false">
      <c r="A8007" s="20" t="s">
        <v>15003</v>
      </c>
      <c r="B8007" s="53" t="n">
        <v>469.11</v>
      </c>
    </row>
    <row r="8008" customFormat="false" ht="15.75" hidden="false" customHeight="false" outlineLevel="0" collapsed="false">
      <c r="A8008" s="20" t="s">
        <v>15004</v>
      </c>
      <c r="B8008" s="53" t="n">
        <v>627.21</v>
      </c>
    </row>
    <row r="8009" customFormat="false" ht="15.75" hidden="false" customHeight="false" outlineLevel="0" collapsed="false">
      <c r="A8009" s="20" t="s">
        <v>15005</v>
      </c>
      <c r="B8009" s="53" t="n">
        <v>627.21</v>
      </c>
    </row>
    <row r="8010" customFormat="false" ht="15.75" hidden="false" customHeight="false" outlineLevel="0" collapsed="false">
      <c r="A8010" s="20" t="s">
        <v>15006</v>
      </c>
      <c r="B8010" s="53" t="n">
        <v>646.18</v>
      </c>
    </row>
    <row r="8011" customFormat="false" ht="15.75" hidden="false" customHeight="false" outlineLevel="0" collapsed="false">
      <c r="A8011" s="20" t="s">
        <v>15007</v>
      </c>
      <c r="B8011" s="53" t="n">
        <v>646.18</v>
      </c>
    </row>
    <row r="8012" customFormat="false" ht="15.75" hidden="false" customHeight="false" outlineLevel="0" collapsed="false">
      <c r="A8012" s="20" t="s">
        <v>15008</v>
      </c>
      <c r="B8012" s="53" t="n">
        <v>101.18</v>
      </c>
    </row>
    <row r="8013" customFormat="false" ht="15.75" hidden="false" customHeight="false" outlineLevel="0" collapsed="false">
      <c r="A8013" s="20" t="s">
        <v>15010</v>
      </c>
      <c r="B8013" s="53" t="n">
        <v>101.18</v>
      </c>
    </row>
    <row r="8014" customFormat="false" ht="15.75" hidden="false" customHeight="false" outlineLevel="0" collapsed="false">
      <c r="A8014" s="20" t="s">
        <v>15011</v>
      </c>
      <c r="B8014" s="53" t="n">
        <v>106.43</v>
      </c>
    </row>
    <row r="8015" customFormat="false" ht="15.75" hidden="false" customHeight="false" outlineLevel="0" collapsed="false">
      <c r="A8015" s="20" t="s">
        <v>15012</v>
      </c>
      <c r="B8015" s="53" t="n">
        <v>106.43</v>
      </c>
    </row>
    <row r="8016" customFormat="false" ht="15.75" hidden="false" customHeight="false" outlineLevel="0" collapsed="false">
      <c r="A8016" s="20" t="s">
        <v>15013</v>
      </c>
      <c r="B8016" s="53" t="n">
        <v>147.01</v>
      </c>
    </row>
    <row r="8017" customFormat="false" ht="15.75" hidden="false" customHeight="false" outlineLevel="0" collapsed="false">
      <c r="A8017" s="20" t="s">
        <v>15014</v>
      </c>
      <c r="B8017" s="53" t="n">
        <v>147.01</v>
      </c>
    </row>
    <row r="8018" customFormat="false" ht="15.75" hidden="false" customHeight="false" outlineLevel="0" collapsed="false">
      <c r="A8018" s="20" t="s">
        <v>15015</v>
      </c>
      <c r="B8018" s="53" t="n">
        <v>201.69</v>
      </c>
    </row>
    <row r="8019" customFormat="false" ht="15.75" hidden="false" customHeight="false" outlineLevel="0" collapsed="false">
      <c r="A8019" s="20" t="s">
        <v>15016</v>
      </c>
      <c r="B8019" s="53" t="n">
        <v>201.69</v>
      </c>
    </row>
    <row r="8020" customFormat="false" ht="15.75" hidden="false" customHeight="false" outlineLevel="0" collapsed="false">
      <c r="A8020" s="20" t="s">
        <v>15017</v>
      </c>
      <c r="B8020" s="53" t="n">
        <v>327.69</v>
      </c>
    </row>
    <row r="8021" customFormat="false" ht="15.75" hidden="false" customHeight="false" outlineLevel="0" collapsed="false">
      <c r="A8021" s="20" t="s">
        <v>15018</v>
      </c>
      <c r="B8021" s="53" t="n">
        <v>327.69</v>
      </c>
    </row>
    <row r="8022" customFormat="false" ht="15.75" hidden="false" customHeight="false" outlineLevel="0" collapsed="false">
      <c r="A8022" s="20" t="s">
        <v>15019</v>
      </c>
      <c r="B8022" s="53" t="n">
        <v>336.89</v>
      </c>
    </row>
    <row r="8023" customFormat="false" ht="15.75" hidden="false" customHeight="false" outlineLevel="0" collapsed="false">
      <c r="A8023" s="20" t="s">
        <v>15020</v>
      </c>
      <c r="B8023" s="53" t="n">
        <v>336.89</v>
      </c>
    </row>
    <row r="8024" customFormat="false" ht="15.75" hidden="false" customHeight="false" outlineLevel="0" collapsed="false">
      <c r="A8024" s="20" t="s">
        <v>15021</v>
      </c>
      <c r="B8024" s="53" t="n">
        <v>477.16</v>
      </c>
    </row>
    <row r="8025" customFormat="false" ht="15.75" hidden="false" customHeight="false" outlineLevel="0" collapsed="false">
      <c r="A8025" s="20" t="s">
        <v>15022</v>
      </c>
      <c r="B8025" s="53" t="n">
        <v>477.16</v>
      </c>
    </row>
    <row r="8026" customFormat="false" ht="15.75" hidden="false" customHeight="false" outlineLevel="0" collapsed="false">
      <c r="A8026" s="20" t="s">
        <v>15023</v>
      </c>
      <c r="B8026" s="53" t="n">
        <v>528.9</v>
      </c>
    </row>
    <row r="8027" customFormat="false" ht="15.75" hidden="false" customHeight="false" outlineLevel="0" collapsed="false">
      <c r="A8027" s="20" t="s">
        <v>15024</v>
      </c>
      <c r="B8027" s="53" t="n">
        <v>528.9</v>
      </c>
    </row>
    <row r="8028" customFormat="false" ht="15.75" hidden="false" customHeight="false" outlineLevel="0" collapsed="false">
      <c r="A8028" s="20" t="s">
        <v>15025</v>
      </c>
      <c r="B8028" s="53" t="n">
        <v>761.16</v>
      </c>
    </row>
    <row r="8029" customFormat="false" ht="15.75" hidden="false" customHeight="false" outlineLevel="0" collapsed="false">
      <c r="A8029" s="20" t="s">
        <v>15026</v>
      </c>
      <c r="B8029" s="53" t="n">
        <v>761.16</v>
      </c>
    </row>
    <row r="8030" customFormat="false" ht="15.75" hidden="false" customHeight="false" outlineLevel="0" collapsed="false">
      <c r="A8030" s="20" t="s">
        <v>15027</v>
      </c>
      <c r="B8030" s="53" t="n">
        <v>1069.31</v>
      </c>
    </row>
    <row r="8031" customFormat="false" ht="15.75" hidden="false" customHeight="false" outlineLevel="0" collapsed="false">
      <c r="A8031" s="20" t="s">
        <v>15028</v>
      </c>
      <c r="B8031" s="53" t="n">
        <v>1069.31</v>
      </c>
    </row>
    <row r="8032" customFormat="false" ht="15.75" hidden="false" customHeight="false" outlineLevel="0" collapsed="false">
      <c r="A8032" s="20" t="s">
        <v>15029</v>
      </c>
      <c r="B8032" s="53" t="n">
        <v>116.12</v>
      </c>
    </row>
    <row r="8033" customFormat="false" ht="15.75" hidden="false" customHeight="false" outlineLevel="0" collapsed="false">
      <c r="A8033" s="20" t="s">
        <v>15032</v>
      </c>
      <c r="B8033" s="53" t="n">
        <v>116.12</v>
      </c>
    </row>
    <row r="8034" customFormat="false" ht="15.75" hidden="false" customHeight="false" outlineLevel="0" collapsed="false">
      <c r="A8034" s="20" t="s">
        <v>15033</v>
      </c>
      <c r="B8034" s="53" t="n">
        <v>133.37</v>
      </c>
    </row>
    <row r="8035" customFormat="false" ht="15.75" hidden="false" customHeight="false" outlineLevel="0" collapsed="false">
      <c r="A8035" s="20" t="s">
        <v>15035</v>
      </c>
      <c r="B8035" s="53" t="n">
        <v>133.37</v>
      </c>
    </row>
    <row r="8036" customFormat="false" ht="15.75" hidden="false" customHeight="false" outlineLevel="0" collapsed="false">
      <c r="A8036" s="20" t="s">
        <v>15036</v>
      </c>
      <c r="B8036" s="53" t="n">
        <v>159.08</v>
      </c>
    </row>
    <row r="8037" customFormat="false" ht="15.75" hidden="false" customHeight="false" outlineLevel="0" collapsed="false">
      <c r="A8037" s="20" t="s">
        <v>15037</v>
      </c>
      <c r="B8037" s="53" t="n">
        <v>159.08</v>
      </c>
    </row>
    <row r="8038" customFormat="false" ht="15.75" hidden="false" customHeight="false" outlineLevel="0" collapsed="false">
      <c r="A8038" s="20" t="s">
        <v>15038</v>
      </c>
      <c r="B8038" s="53" t="n">
        <v>216.07</v>
      </c>
    </row>
    <row r="8039" customFormat="false" ht="15.75" hidden="false" customHeight="false" outlineLevel="0" collapsed="false">
      <c r="A8039" s="20" t="s">
        <v>15039</v>
      </c>
      <c r="B8039" s="53" t="n">
        <v>216.07</v>
      </c>
    </row>
    <row r="8040" customFormat="false" ht="15.75" hidden="false" customHeight="false" outlineLevel="0" collapsed="false">
      <c r="A8040" s="20" t="s">
        <v>15040</v>
      </c>
      <c r="B8040" s="53" t="n">
        <v>373.68</v>
      </c>
    </row>
    <row r="8041" customFormat="false" ht="15.75" hidden="false" customHeight="false" outlineLevel="0" collapsed="false">
      <c r="A8041" s="20" t="s">
        <v>15042</v>
      </c>
      <c r="B8041" s="53" t="n">
        <v>373.68</v>
      </c>
    </row>
    <row r="8042" customFormat="false" ht="15.75" hidden="false" customHeight="false" outlineLevel="0" collapsed="false">
      <c r="A8042" s="20" t="s">
        <v>15043</v>
      </c>
      <c r="B8042" s="53" t="n">
        <v>385.18</v>
      </c>
    </row>
    <row r="8043" customFormat="false" ht="15.75" hidden="false" customHeight="false" outlineLevel="0" collapsed="false">
      <c r="A8043" s="20" t="s">
        <v>15044</v>
      </c>
      <c r="B8043" s="53" t="n">
        <v>385.18</v>
      </c>
    </row>
    <row r="8044" customFormat="false" ht="15.75" hidden="false" customHeight="false" outlineLevel="0" collapsed="false">
      <c r="A8044" s="20" t="s">
        <v>15045</v>
      </c>
      <c r="B8044" s="53" t="n">
        <v>547.3</v>
      </c>
    </row>
    <row r="8045" customFormat="false" ht="15.75" hidden="false" customHeight="false" outlineLevel="0" collapsed="false">
      <c r="A8045" s="20" t="s">
        <v>15046</v>
      </c>
      <c r="B8045" s="53" t="n">
        <v>547.3</v>
      </c>
    </row>
    <row r="8046" customFormat="false" ht="15.75" hidden="false" customHeight="false" outlineLevel="0" collapsed="false">
      <c r="A8046" s="20" t="s">
        <v>15047</v>
      </c>
      <c r="B8046" s="53" t="n">
        <v>603.64</v>
      </c>
    </row>
    <row r="8047" customFormat="false" ht="15.75" hidden="false" customHeight="false" outlineLevel="0" collapsed="false">
      <c r="A8047" s="20" t="s">
        <v>15048</v>
      </c>
      <c r="B8047" s="53" t="n">
        <v>603.64</v>
      </c>
    </row>
    <row r="8048" customFormat="false" ht="15.75" hidden="false" customHeight="false" outlineLevel="0" collapsed="false">
      <c r="A8048" s="20" t="s">
        <v>15049</v>
      </c>
      <c r="B8048" s="53" t="n">
        <v>910.63</v>
      </c>
    </row>
    <row r="8049" customFormat="false" ht="15.75" hidden="false" customHeight="false" outlineLevel="0" collapsed="false">
      <c r="A8049" s="20" t="s">
        <v>15050</v>
      </c>
      <c r="B8049" s="53" t="n">
        <v>910.63</v>
      </c>
    </row>
    <row r="8050" customFormat="false" ht="15.75" hidden="false" customHeight="false" outlineLevel="0" collapsed="false">
      <c r="A8050" s="20" t="s">
        <v>15051</v>
      </c>
      <c r="B8050" s="53" t="n">
        <v>1193.48</v>
      </c>
    </row>
    <row r="8051" customFormat="false" ht="15.75" hidden="false" customHeight="false" outlineLevel="0" collapsed="false">
      <c r="A8051" s="20" t="s">
        <v>15052</v>
      </c>
      <c r="B8051" s="53" t="n">
        <v>1193.48</v>
      </c>
    </row>
    <row r="8052" customFormat="false" ht="15.75" hidden="false" customHeight="false" outlineLevel="0" collapsed="false">
      <c r="A8052" s="20" t="s">
        <v>15053</v>
      </c>
      <c r="B8052" s="53" t="n">
        <v>11.34</v>
      </c>
    </row>
    <row r="8053" customFormat="false" ht="15.75" hidden="false" customHeight="false" outlineLevel="0" collapsed="false">
      <c r="A8053" s="20" t="s">
        <v>15057</v>
      </c>
      <c r="B8053" s="53" t="n">
        <v>11.34</v>
      </c>
    </row>
    <row r="8054" customFormat="false" ht="15.75" hidden="false" customHeight="false" outlineLevel="0" collapsed="false">
      <c r="A8054" s="20" t="s">
        <v>15058</v>
      </c>
      <c r="B8054" s="53" t="n">
        <v>22.26</v>
      </c>
    </row>
    <row r="8055" customFormat="false" ht="15.75" hidden="false" customHeight="false" outlineLevel="0" collapsed="false">
      <c r="A8055" s="20" t="s">
        <v>15060</v>
      </c>
      <c r="B8055" s="53" t="n">
        <v>22.26</v>
      </c>
    </row>
    <row r="8056" customFormat="false" ht="15.75" hidden="false" customHeight="false" outlineLevel="0" collapsed="false">
      <c r="A8056" s="20" t="s">
        <v>15061</v>
      </c>
      <c r="B8056" s="53" t="n">
        <v>36.38</v>
      </c>
    </row>
    <row r="8057" customFormat="false" ht="15.75" hidden="false" customHeight="false" outlineLevel="0" collapsed="false">
      <c r="A8057" s="20" t="s">
        <v>15063</v>
      </c>
      <c r="B8057" s="53" t="n">
        <v>36.38</v>
      </c>
    </row>
    <row r="8058" customFormat="false" ht="15.75" hidden="false" customHeight="false" outlineLevel="0" collapsed="false">
      <c r="A8058" s="20" t="s">
        <v>15064</v>
      </c>
      <c r="B8058" s="53" t="n">
        <v>14.34</v>
      </c>
    </row>
    <row r="8059" customFormat="false" ht="15.75" hidden="false" customHeight="false" outlineLevel="0" collapsed="false">
      <c r="A8059" s="20" t="s">
        <v>15067</v>
      </c>
      <c r="B8059" s="53" t="n">
        <v>14.34</v>
      </c>
    </row>
    <row r="8060" customFormat="false" ht="15.75" hidden="false" customHeight="false" outlineLevel="0" collapsed="false">
      <c r="A8060" s="20" t="s">
        <v>15068</v>
      </c>
      <c r="B8060" s="53" t="n">
        <v>28.99</v>
      </c>
    </row>
    <row r="8061" customFormat="false" ht="15.75" hidden="false" customHeight="false" outlineLevel="0" collapsed="false">
      <c r="A8061" s="20" t="s">
        <v>15070</v>
      </c>
      <c r="B8061" s="53" t="n">
        <v>28.99</v>
      </c>
    </row>
    <row r="8062" customFormat="false" ht="15.75" hidden="false" customHeight="false" outlineLevel="0" collapsed="false">
      <c r="A8062" s="20" t="s">
        <v>15071</v>
      </c>
      <c r="B8062" s="53" t="n">
        <v>46.66</v>
      </c>
    </row>
    <row r="8063" customFormat="false" ht="15.75" hidden="false" customHeight="false" outlineLevel="0" collapsed="false">
      <c r="A8063" s="20" t="s">
        <v>15073</v>
      </c>
      <c r="B8063" s="53" t="n">
        <v>46.66</v>
      </c>
    </row>
    <row r="8064" customFormat="false" ht="15.75" hidden="false" customHeight="false" outlineLevel="0" collapsed="false">
      <c r="A8064" s="20" t="s">
        <v>15074</v>
      </c>
      <c r="B8064" s="53" t="n">
        <v>15.96</v>
      </c>
    </row>
    <row r="8065" customFormat="false" ht="15.75" hidden="false" customHeight="false" outlineLevel="0" collapsed="false">
      <c r="A8065" s="20" t="s">
        <v>15077</v>
      </c>
      <c r="B8065" s="53" t="n">
        <v>15.96</v>
      </c>
    </row>
    <row r="8066" customFormat="false" ht="15.75" hidden="false" customHeight="false" outlineLevel="0" collapsed="false">
      <c r="A8066" s="20" t="s">
        <v>15078</v>
      </c>
      <c r="B8066" s="53" t="n">
        <v>34.16</v>
      </c>
    </row>
    <row r="8067" customFormat="false" ht="15.75" hidden="false" customHeight="false" outlineLevel="0" collapsed="false">
      <c r="A8067" s="20" t="s">
        <v>15081</v>
      </c>
      <c r="B8067" s="53" t="n">
        <v>34.16</v>
      </c>
    </row>
    <row r="8068" customFormat="false" ht="15.75" hidden="false" customHeight="false" outlineLevel="0" collapsed="false">
      <c r="A8068" s="20" t="s">
        <v>15082</v>
      </c>
      <c r="B8068" s="53" t="n">
        <v>48.2</v>
      </c>
    </row>
    <row r="8069" customFormat="false" ht="15.75" hidden="false" customHeight="false" outlineLevel="0" collapsed="false">
      <c r="A8069" s="20" t="s">
        <v>15084</v>
      </c>
      <c r="B8069" s="53" t="n">
        <v>48.2</v>
      </c>
    </row>
    <row r="8070" customFormat="false" ht="15.75" hidden="false" customHeight="false" outlineLevel="0" collapsed="false">
      <c r="A8070" s="20" t="s">
        <v>15085</v>
      </c>
      <c r="B8070" s="53" t="n">
        <v>8.84</v>
      </c>
    </row>
    <row r="8071" customFormat="false" ht="15.75" hidden="false" customHeight="false" outlineLevel="0" collapsed="false">
      <c r="A8071" s="20" t="s">
        <v>15088</v>
      </c>
      <c r="B8071" s="53" t="n">
        <v>8.84</v>
      </c>
    </row>
    <row r="8072" customFormat="false" ht="15.75" hidden="false" customHeight="false" outlineLevel="0" collapsed="false">
      <c r="A8072" s="20" t="s">
        <v>15089</v>
      </c>
      <c r="B8072" s="53" t="n">
        <v>6.73</v>
      </c>
    </row>
    <row r="8073" customFormat="false" ht="15.75" hidden="false" customHeight="false" outlineLevel="0" collapsed="false">
      <c r="A8073" s="20" t="s">
        <v>15091</v>
      </c>
      <c r="B8073" s="53" t="n">
        <v>6.73</v>
      </c>
    </row>
    <row r="8074" customFormat="false" ht="15.75" hidden="false" customHeight="false" outlineLevel="0" collapsed="false">
      <c r="A8074" s="20" t="s">
        <v>15092</v>
      </c>
      <c r="B8074" s="53" t="n">
        <v>5.18</v>
      </c>
    </row>
    <row r="8075" customFormat="false" ht="15.75" hidden="false" customHeight="false" outlineLevel="0" collapsed="false">
      <c r="A8075" s="20" t="s">
        <v>15095</v>
      </c>
      <c r="B8075" s="53" t="n">
        <v>5.18</v>
      </c>
    </row>
    <row r="8076" customFormat="false" ht="15.75" hidden="false" customHeight="false" outlineLevel="0" collapsed="false">
      <c r="A8076" s="20" t="s">
        <v>15096</v>
      </c>
      <c r="B8076" s="53" t="n">
        <v>11.5</v>
      </c>
    </row>
    <row r="8077" customFormat="false" ht="15.75" hidden="false" customHeight="false" outlineLevel="0" collapsed="false">
      <c r="A8077" s="20" t="s">
        <v>15099</v>
      </c>
      <c r="B8077" s="53" t="n">
        <v>11.5</v>
      </c>
    </row>
    <row r="8078" customFormat="false" ht="15.75" hidden="false" customHeight="false" outlineLevel="0" collapsed="false">
      <c r="A8078" s="20" t="s">
        <v>15100</v>
      </c>
      <c r="B8078" s="53" t="n">
        <v>21.48</v>
      </c>
    </row>
    <row r="8079" customFormat="false" ht="15.75" hidden="false" customHeight="false" outlineLevel="0" collapsed="false">
      <c r="A8079" s="20" t="s">
        <v>15103</v>
      </c>
      <c r="B8079" s="53" t="n">
        <v>21.48</v>
      </c>
    </row>
    <row r="8080" customFormat="false" ht="15.75" hidden="false" customHeight="false" outlineLevel="0" collapsed="false">
      <c r="A8080" s="20" t="s">
        <v>15104</v>
      </c>
      <c r="B8080" s="53" t="n">
        <v>19.77</v>
      </c>
    </row>
    <row r="8081" customFormat="false" ht="15.75" hidden="false" customHeight="false" outlineLevel="0" collapsed="false">
      <c r="A8081" s="20" t="s">
        <v>15107</v>
      </c>
      <c r="B8081" s="53" t="n">
        <v>19.77</v>
      </c>
    </row>
    <row r="8082" customFormat="false" ht="15.75" hidden="false" customHeight="false" outlineLevel="0" collapsed="false">
      <c r="A8082" s="20" t="s">
        <v>15108</v>
      </c>
      <c r="B8082" s="53" t="n">
        <v>35.32</v>
      </c>
    </row>
    <row r="8083" customFormat="false" ht="15.75" hidden="false" customHeight="false" outlineLevel="0" collapsed="false">
      <c r="A8083" s="20" t="s">
        <v>15110</v>
      </c>
      <c r="B8083" s="53" t="n">
        <v>35.32</v>
      </c>
    </row>
    <row r="8084" customFormat="false" ht="15.75" hidden="false" customHeight="false" outlineLevel="0" collapsed="false">
      <c r="A8084" s="20" t="s">
        <v>15111</v>
      </c>
      <c r="B8084" s="53" t="n">
        <v>47.72</v>
      </c>
    </row>
    <row r="8085" customFormat="false" ht="15.75" hidden="false" customHeight="false" outlineLevel="0" collapsed="false">
      <c r="A8085" s="20" t="s">
        <v>15113</v>
      </c>
      <c r="B8085" s="53" t="n">
        <v>47.72</v>
      </c>
    </row>
    <row r="8086" customFormat="false" ht="15.75" hidden="false" customHeight="false" outlineLevel="0" collapsed="false">
      <c r="A8086" s="20" t="s">
        <v>15114</v>
      </c>
      <c r="B8086" s="53" t="n">
        <v>100.29</v>
      </c>
    </row>
    <row r="8087" customFormat="false" ht="15.75" hidden="false" customHeight="false" outlineLevel="0" collapsed="false">
      <c r="A8087" s="20" t="s">
        <v>15116</v>
      </c>
      <c r="B8087" s="53" t="n">
        <v>100.29</v>
      </c>
    </row>
    <row r="8088" customFormat="false" ht="15.75" hidden="false" customHeight="false" outlineLevel="0" collapsed="false">
      <c r="A8088" s="20" t="s">
        <v>15117</v>
      </c>
      <c r="B8088" s="53" t="n">
        <v>12.69</v>
      </c>
    </row>
    <row r="8089" customFormat="false" ht="15.75" hidden="false" customHeight="false" outlineLevel="0" collapsed="false">
      <c r="A8089" s="20" t="s">
        <v>15120</v>
      </c>
      <c r="B8089" s="53" t="n">
        <v>12.69</v>
      </c>
    </row>
    <row r="8090" customFormat="false" ht="15.75" hidden="false" customHeight="false" outlineLevel="0" collapsed="false">
      <c r="A8090" s="20" t="s">
        <v>15121</v>
      </c>
      <c r="B8090" s="53" t="n">
        <v>29.57</v>
      </c>
    </row>
    <row r="8091" customFormat="false" ht="15.75" hidden="false" customHeight="false" outlineLevel="0" collapsed="false">
      <c r="A8091" s="20" t="s">
        <v>15123</v>
      </c>
      <c r="B8091" s="53" t="n">
        <v>29.57</v>
      </c>
    </row>
    <row r="8092" customFormat="false" ht="15.75" hidden="false" customHeight="false" outlineLevel="0" collapsed="false">
      <c r="A8092" s="20" t="s">
        <v>15124</v>
      </c>
      <c r="B8092" s="53" t="n">
        <v>51.71</v>
      </c>
    </row>
    <row r="8093" customFormat="false" ht="15.75" hidden="false" customHeight="false" outlineLevel="0" collapsed="false">
      <c r="A8093" s="20" t="s">
        <v>15126</v>
      </c>
      <c r="B8093" s="53" t="n">
        <v>51.71</v>
      </c>
    </row>
    <row r="8094" customFormat="false" ht="15.75" hidden="false" customHeight="false" outlineLevel="0" collapsed="false">
      <c r="A8094" s="20" t="s">
        <v>15127</v>
      </c>
      <c r="B8094" s="53" t="n">
        <v>13.07</v>
      </c>
    </row>
    <row r="8095" customFormat="false" ht="15.75" hidden="false" customHeight="false" outlineLevel="0" collapsed="false">
      <c r="A8095" s="20" t="s">
        <v>15130</v>
      </c>
      <c r="B8095" s="53" t="n">
        <v>13.07</v>
      </c>
    </row>
    <row r="8096" customFormat="false" ht="15.75" hidden="false" customHeight="false" outlineLevel="0" collapsed="false">
      <c r="A8096" s="20" t="s">
        <v>15131</v>
      </c>
      <c r="B8096" s="53" t="n">
        <v>30.43</v>
      </c>
    </row>
    <row r="8097" customFormat="false" ht="15.75" hidden="false" customHeight="false" outlineLevel="0" collapsed="false">
      <c r="A8097" s="20" t="s">
        <v>15133</v>
      </c>
      <c r="B8097" s="53" t="n">
        <v>30.43</v>
      </c>
    </row>
    <row r="8098" customFormat="false" ht="15.75" hidden="false" customHeight="false" outlineLevel="0" collapsed="false">
      <c r="A8098" s="20" t="s">
        <v>15134</v>
      </c>
      <c r="B8098" s="53" t="n">
        <v>52.8</v>
      </c>
    </row>
    <row r="8099" customFormat="false" ht="15.75" hidden="false" customHeight="false" outlineLevel="0" collapsed="false">
      <c r="A8099" s="20" t="s">
        <v>15136</v>
      </c>
      <c r="B8099" s="53" t="n">
        <v>52.8</v>
      </c>
    </row>
    <row r="8100" customFormat="false" ht="15.75" hidden="false" customHeight="false" outlineLevel="0" collapsed="false">
      <c r="A8100" s="20" t="s">
        <v>15137</v>
      </c>
      <c r="B8100" s="53" t="n">
        <v>28.11</v>
      </c>
    </row>
    <row r="8101" customFormat="false" ht="15.75" hidden="false" customHeight="false" outlineLevel="0" collapsed="false">
      <c r="A8101" s="20" t="s">
        <v>15140</v>
      </c>
      <c r="B8101" s="53" t="n">
        <v>28.11</v>
      </c>
    </row>
    <row r="8102" customFormat="false" ht="15.75" hidden="false" customHeight="false" outlineLevel="0" collapsed="false">
      <c r="A8102" s="20" t="s">
        <v>15141</v>
      </c>
      <c r="B8102" s="53" t="n">
        <v>44.17</v>
      </c>
    </row>
    <row r="8103" customFormat="false" ht="15.75" hidden="false" customHeight="false" outlineLevel="0" collapsed="false">
      <c r="A8103" s="20" t="s">
        <v>15142</v>
      </c>
      <c r="B8103" s="53" t="n">
        <v>44.17</v>
      </c>
    </row>
    <row r="8104" customFormat="false" ht="15.75" hidden="false" customHeight="false" outlineLevel="0" collapsed="false">
      <c r="A8104" s="20" t="s">
        <v>15143</v>
      </c>
      <c r="B8104" s="53" t="n">
        <v>125.41</v>
      </c>
    </row>
    <row r="8105" customFormat="false" ht="15.75" hidden="false" customHeight="false" outlineLevel="0" collapsed="false">
      <c r="A8105" s="20" t="s">
        <v>15144</v>
      </c>
      <c r="B8105" s="53" t="n">
        <v>125.41</v>
      </c>
    </row>
    <row r="8106" customFormat="false" ht="15.75" hidden="false" customHeight="false" outlineLevel="0" collapsed="false">
      <c r="A8106" s="20" t="s">
        <v>15145</v>
      </c>
      <c r="B8106" s="53" t="n">
        <v>47.66</v>
      </c>
    </row>
    <row r="8107" customFormat="false" ht="15.75" hidden="false" customHeight="false" outlineLevel="0" collapsed="false">
      <c r="A8107" s="20" t="s">
        <v>15148</v>
      </c>
      <c r="B8107" s="53" t="n">
        <v>47.66</v>
      </c>
    </row>
    <row r="8108" customFormat="false" ht="15.75" hidden="false" customHeight="false" outlineLevel="0" collapsed="false">
      <c r="A8108" s="20" t="s">
        <v>15149</v>
      </c>
      <c r="B8108" s="53" t="n">
        <v>80.57</v>
      </c>
    </row>
    <row r="8109" customFormat="false" ht="15.75" hidden="false" customHeight="false" outlineLevel="0" collapsed="false">
      <c r="A8109" s="20" t="s">
        <v>15151</v>
      </c>
      <c r="B8109" s="53" t="n">
        <v>80.57</v>
      </c>
    </row>
    <row r="8110" customFormat="false" ht="15.75" hidden="false" customHeight="false" outlineLevel="0" collapsed="false">
      <c r="A8110" s="20" t="s">
        <v>15152</v>
      </c>
      <c r="B8110" s="53" t="n">
        <v>102.38</v>
      </c>
    </row>
    <row r="8111" customFormat="false" ht="15.75" hidden="false" customHeight="false" outlineLevel="0" collapsed="false">
      <c r="A8111" s="20" t="s">
        <v>15154</v>
      </c>
      <c r="B8111" s="53" t="n">
        <v>102.38</v>
      </c>
    </row>
    <row r="8112" customFormat="false" ht="15.75" hidden="false" customHeight="false" outlineLevel="0" collapsed="false">
      <c r="A8112" s="20" t="s">
        <v>15155</v>
      </c>
      <c r="B8112" s="53" t="n">
        <v>38.36</v>
      </c>
    </row>
    <row r="8113" customFormat="false" ht="15.75" hidden="false" customHeight="false" outlineLevel="0" collapsed="false">
      <c r="A8113" s="20" t="s">
        <v>15158</v>
      </c>
      <c r="B8113" s="53" t="n">
        <v>38.36</v>
      </c>
    </row>
    <row r="8114" customFormat="false" ht="15.75" hidden="false" customHeight="false" outlineLevel="0" collapsed="false">
      <c r="A8114" s="20" t="s">
        <v>15159</v>
      </c>
      <c r="B8114" s="53" t="n">
        <v>73.39</v>
      </c>
    </row>
    <row r="8115" customFormat="false" ht="15.75" hidden="false" customHeight="false" outlineLevel="0" collapsed="false">
      <c r="A8115" s="20" t="s">
        <v>15161</v>
      </c>
      <c r="B8115" s="53" t="n">
        <v>73.39</v>
      </c>
    </row>
    <row r="8116" customFormat="false" ht="15.75" hidden="false" customHeight="false" outlineLevel="0" collapsed="false">
      <c r="A8116" s="20" t="s">
        <v>15162</v>
      </c>
      <c r="B8116" s="53" t="n">
        <v>100.45</v>
      </c>
    </row>
    <row r="8117" customFormat="false" ht="15.75" hidden="false" customHeight="false" outlineLevel="0" collapsed="false">
      <c r="A8117" s="20" t="s">
        <v>15164</v>
      </c>
      <c r="B8117" s="53" t="n">
        <v>100.45</v>
      </c>
    </row>
    <row r="8118" customFormat="false" ht="15.75" hidden="false" customHeight="false" outlineLevel="0" collapsed="false">
      <c r="A8118" s="20" t="s">
        <v>15165</v>
      </c>
      <c r="B8118" s="53" t="n">
        <v>6.25</v>
      </c>
    </row>
    <row r="8119" customFormat="false" ht="15.75" hidden="false" customHeight="false" outlineLevel="0" collapsed="false">
      <c r="A8119" s="20" t="s">
        <v>15168</v>
      </c>
      <c r="B8119" s="53" t="n">
        <v>6.25</v>
      </c>
    </row>
    <row r="8120" customFormat="false" ht="15.75" hidden="false" customHeight="false" outlineLevel="0" collapsed="false">
      <c r="A8120" s="20" t="s">
        <v>15169</v>
      </c>
      <c r="B8120" s="53" t="n">
        <v>6.94</v>
      </c>
    </row>
    <row r="8121" customFormat="false" ht="15.75" hidden="false" customHeight="false" outlineLevel="0" collapsed="false">
      <c r="A8121" s="20" t="s">
        <v>15171</v>
      </c>
      <c r="B8121" s="53" t="n">
        <v>6.94</v>
      </c>
    </row>
    <row r="8122" customFormat="false" ht="15.75" hidden="false" customHeight="false" outlineLevel="0" collapsed="false">
      <c r="A8122" s="20" t="s">
        <v>15172</v>
      </c>
      <c r="B8122" s="53" t="n">
        <v>18.33</v>
      </c>
    </row>
    <row r="8123" customFormat="false" ht="15.75" hidden="false" customHeight="false" outlineLevel="0" collapsed="false">
      <c r="A8123" s="20" t="s">
        <v>15174</v>
      </c>
      <c r="B8123" s="53" t="n">
        <v>18.33</v>
      </c>
    </row>
    <row r="8124" customFormat="false" ht="15.75" hidden="false" customHeight="false" outlineLevel="0" collapsed="false">
      <c r="A8124" s="20" t="s">
        <v>15175</v>
      </c>
      <c r="B8124" s="53" t="n">
        <v>17.4</v>
      </c>
    </row>
    <row r="8125" customFormat="false" ht="15.75" hidden="false" customHeight="false" outlineLevel="0" collapsed="false">
      <c r="A8125" s="20" t="s">
        <v>15177</v>
      </c>
      <c r="B8125" s="53" t="n">
        <v>17.4</v>
      </c>
    </row>
    <row r="8126" customFormat="false" ht="15.75" hidden="false" customHeight="false" outlineLevel="0" collapsed="false">
      <c r="A8126" s="20" t="s">
        <v>15178</v>
      </c>
      <c r="B8126" s="53" t="n">
        <v>28.14</v>
      </c>
    </row>
    <row r="8127" customFormat="false" ht="15.75" hidden="false" customHeight="false" outlineLevel="0" collapsed="false">
      <c r="A8127" s="20" t="s">
        <v>15179</v>
      </c>
      <c r="B8127" s="53" t="n">
        <v>28.14</v>
      </c>
    </row>
    <row r="8128" customFormat="false" ht="15.75" hidden="false" customHeight="false" outlineLevel="0" collapsed="false">
      <c r="A8128" s="20" t="s">
        <v>15180</v>
      </c>
      <c r="B8128" s="53" t="n">
        <v>50.42</v>
      </c>
    </row>
    <row r="8129" customFormat="false" ht="15.75" hidden="false" customHeight="false" outlineLevel="0" collapsed="false">
      <c r="A8129" s="20" t="s">
        <v>15181</v>
      </c>
      <c r="B8129" s="53" t="n">
        <v>50.42</v>
      </c>
    </row>
    <row r="8130" customFormat="false" ht="15.75" hidden="false" customHeight="false" outlineLevel="0" collapsed="false">
      <c r="A8130" s="20" t="s">
        <v>15182</v>
      </c>
      <c r="B8130" s="53" t="n">
        <v>8.93</v>
      </c>
    </row>
    <row r="8131" customFormat="false" ht="15.75" hidden="false" customHeight="false" outlineLevel="0" collapsed="false">
      <c r="A8131" s="20" t="s">
        <v>15185</v>
      </c>
      <c r="B8131" s="53" t="n">
        <v>8.93</v>
      </c>
    </row>
    <row r="8132" customFormat="false" ht="15.75" hidden="false" customHeight="false" outlineLevel="0" collapsed="false">
      <c r="A8132" s="20" t="s">
        <v>15186</v>
      </c>
      <c r="B8132" s="53" t="n">
        <v>19.56</v>
      </c>
    </row>
    <row r="8133" customFormat="false" ht="15.75" hidden="false" customHeight="false" outlineLevel="0" collapsed="false">
      <c r="A8133" s="20" t="s">
        <v>15188</v>
      </c>
      <c r="B8133" s="53" t="n">
        <v>19.56</v>
      </c>
    </row>
    <row r="8134" customFormat="false" ht="15.75" hidden="false" customHeight="false" outlineLevel="0" collapsed="false">
      <c r="A8134" s="20" t="s">
        <v>15189</v>
      </c>
      <c r="B8134" s="53" t="n">
        <v>26.65</v>
      </c>
    </row>
    <row r="8135" customFormat="false" ht="15.75" hidden="false" customHeight="false" outlineLevel="0" collapsed="false">
      <c r="A8135" s="20" t="s">
        <v>15192</v>
      </c>
      <c r="B8135" s="53" t="n">
        <v>26.65</v>
      </c>
    </row>
    <row r="8136" customFormat="false" ht="15.75" hidden="false" customHeight="false" outlineLevel="0" collapsed="false">
      <c r="A8136" s="20" t="s">
        <v>15193</v>
      </c>
      <c r="B8136" s="53" t="n">
        <v>14.97</v>
      </c>
    </row>
    <row r="8137" customFormat="false" ht="15.75" hidden="false" customHeight="false" outlineLevel="0" collapsed="false">
      <c r="A8137" s="20" t="s">
        <v>15196</v>
      </c>
      <c r="B8137" s="53" t="n">
        <v>14.97</v>
      </c>
    </row>
    <row r="8138" customFormat="false" ht="15.75" hidden="false" customHeight="false" outlineLevel="0" collapsed="false">
      <c r="A8138" s="20" t="s">
        <v>15197</v>
      </c>
      <c r="B8138" s="53" t="n">
        <v>47.63</v>
      </c>
    </row>
    <row r="8139" customFormat="false" ht="15.75" hidden="false" customHeight="false" outlineLevel="0" collapsed="false">
      <c r="A8139" s="20" t="s">
        <v>15199</v>
      </c>
      <c r="B8139" s="53" t="n">
        <v>47.63</v>
      </c>
    </row>
    <row r="8140" customFormat="false" ht="15.75" hidden="false" customHeight="false" outlineLevel="0" collapsed="false">
      <c r="A8140" s="20" t="s">
        <v>15200</v>
      </c>
      <c r="B8140" s="53" t="n">
        <v>26.56</v>
      </c>
    </row>
    <row r="8141" customFormat="false" ht="15.75" hidden="false" customHeight="false" outlineLevel="0" collapsed="false">
      <c r="A8141" s="20" t="s">
        <v>15201</v>
      </c>
      <c r="B8141" s="53" t="n">
        <v>26.56</v>
      </c>
    </row>
    <row r="8142" customFormat="false" ht="15.75" hidden="false" customHeight="false" outlineLevel="0" collapsed="false">
      <c r="A8142" s="20" t="s">
        <v>15202</v>
      </c>
      <c r="B8142" s="53" t="n">
        <v>80.6</v>
      </c>
    </row>
    <row r="8143" customFormat="false" ht="15.75" hidden="false" customHeight="false" outlineLevel="0" collapsed="false">
      <c r="A8143" s="20" t="s">
        <v>15205</v>
      </c>
      <c r="B8143" s="53" t="n">
        <v>80.6</v>
      </c>
    </row>
    <row r="8144" customFormat="false" ht="15.75" hidden="false" customHeight="false" outlineLevel="0" collapsed="false">
      <c r="A8144" s="20" t="s">
        <v>15206</v>
      </c>
      <c r="B8144" s="53" t="n">
        <v>95.46</v>
      </c>
    </row>
    <row r="8145" customFormat="false" ht="15.75" hidden="false" customHeight="false" outlineLevel="0" collapsed="false">
      <c r="A8145" s="20" t="s">
        <v>15208</v>
      </c>
      <c r="B8145" s="53" t="n">
        <v>95.46</v>
      </c>
    </row>
    <row r="8146" customFormat="false" ht="15.75" hidden="false" customHeight="false" outlineLevel="0" collapsed="false">
      <c r="A8146" s="20" t="s">
        <v>15209</v>
      </c>
      <c r="B8146" s="53" t="n">
        <v>41.66</v>
      </c>
    </row>
    <row r="8147" customFormat="false" ht="15.75" hidden="false" customHeight="false" outlineLevel="0" collapsed="false">
      <c r="A8147" s="20" t="s">
        <v>15211</v>
      </c>
      <c r="B8147" s="53" t="n">
        <v>41.66</v>
      </c>
    </row>
    <row r="8148" customFormat="false" ht="15.75" hidden="false" customHeight="false" outlineLevel="0" collapsed="false">
      <c r="A8148" s="20" t="s">
        <v>15212</v>
      </c>
      <c r="B8148" s="53" t="n">
        <v>9.14</v>
      </c>
    </row>
    <row r="8149" customFormat="false" ht="15.75" hidden="false" customHeight="false" outlineLevel="0" collapsed="false">
      <c r="A8149" s="20" t="s">
        <v>15215</v>
      </c>
      <c r="B8149" s="53" t="n">
        <v>9.14</v>
      </c>
    </row>
    <row r="8150" customFormat="false" ht="15.75" hidden="false" customHeight="false" outlineLevel="0" collapsed="false">
      <c r="A8150" s="20" t="s">
        <v>15216</v>
      </c>
      <c r="B8150" s="53" t="n">
        <v>15.02</v>
      </c>
    </row>
    <row r="8151" customFormat="false" ht="15.75" hidden="false" customHeight="false" outlineLevel="0" collapsed="false">
      <c r="A8151" s="20" t="s">
        <v>15218</v>
      </c>
      <c r="B8151" s="53" t="n">
        <v>15.02</v>
      </c>
    </row>
    <row r="8152" customFormat="false" ht="15.75" hidden="false" customHeight="false" outlineLevel="0" collapsed="false">
      <c r="A8152" s="20" t="s">
        <v>15219</v>
      </c>
      <c r="B8152" s="53" t="n">
        <v>36.33</v>
      </c>
    </row>
    <row r="8153" customFormat="false" ht="15.75" hidden="false" customHeight="false" outlineLevel="0" collapsed="false">
      <c r="A8153" s="20" t="s">
        <v>15222</v>
      </c>
      <c r="B8153" s="53" t="n">
        <v>36.33</v>
      </c>
    </row>
    <row r="8154" customFormat="false" ht="15.75" hidden="false" customHeight="false" outlineLevel="0" collapsed="false">
      <c r="A8154" s="20" t="s">
        <v>15223</v>
      </c>
      <c r="B8154" s="53" t="n">
        <v>58.14</v>
      </c>
    </row>
    <row r="8155" customFormat="false" ht="15.75" hidden="false" customHeight="false" outlineLevel="0" collapsed="false">
      <c r="A8155" s="20" t="s">
        <v>15225</v>
      </c>
      <c r="B8155" s="53" t="n">
        <v>58.14</v>
      </c>
    </row>
    <row r="8156" customFormat="false" ht="15.75" hidden="false" customHeight="false" outlineLevel="0" collapsed="false">
      <c r="A8156" s="20" t="s">
        <v>15226</v>
      </c>
      <c r="B8156" s="53" t="n">
        <v>122.48</v>
      </c>
    </row>
    <row r="8157" customFormat="false" ht="15.75" hidden="false" customHeight="false" outlineLevel="0" collapsed="false">
      <c r="A8157" s="20" t="s">
        <v>15228</v>
      </c>
      <c r="B8157" s="53" t="n">
        <v>122.48</v>
      </c>
    </row>
    <row r="8158" customFormat="false" ht="15.75" hidden="false" customHeight="false" outlineLevel="0" collapsed="false">
      <c r="A8158" s="20" t="s">
        <v>15229</v>
      </c>
      <c r="B8158" s="53" t="n">
        <v>188.37</v>
      </c>
    </row>
    <row r="8159" customFormat="false" ht="15.75" hidden="false" customHeight="false" outlineLevel="0" collapsed="false">
      <c r="A8159" s="20" t="s">
        <v>15231</v>
      </c>
      <c r="B8159" s="53" t="n">
        <v>188.37</v>
      </c>
    </row>
    <row r="8160" customFormat="false" ht="15.75" hidden="false" customHeight="false" outlineLevel="0" collapsed="false">
      <c r="A8160" s="20" t="s">
        <v>15232</v>
      </c>
      <c r="B8160" s="53" t="n">
        <v>265.15</v>
      </c>
    </row>
    <row r="8161" customFormat="false" ht="15.75" hidden="false" customHeight="false" outlineLevel="0" collapsed="false">
      <c r="A8161" s="20" t="s">
        <v>15234</v>
      </c>
      <c r="B8161" s="53" t="n">
        <v>265.15</v>
      </c>
    </row>
    <row r="8162" customFormat="false" ht="15.75" hidden="false" customHeight="false" outlineLevel="0" collapsed="false">
      <c r="A8162" s="20" t="s">
        <v>15235</v>
      </c>
      <c r="B8162" s="53" t="n">
        <v>795.77</v>
      </c>
    </row>
    <row r="8163" customFormat="false" ht="15.75" hidden="false" customHeight="false" outlineLevel="0" collapsed="false">
      <c r="A8163" s="20" t="s">
        <v>15237</v>
      </c>
      <c r="B8163" s="53" t="n">
        <v>795.77</v>
      </c>
    </row>
    <row r="8164" customFormat="false" ht="15.75" hidden="false" customHeight="false" outlineLevel="0" collapsed="false">
      <c r="A8164" s="20" t="s">
        <v>15238</v>
      </c>
      <c r="B8164" s="53" t="n">
        <v>1165.45</v>
      </c>
    </row>
    <row r="8165" customFormat="false" ht="15.75" hidden="false" customHeight="false" outlineLevel="0" collapsed="false">
      <c r="A8165" s="20" t="s">
        <v>15240</v>
      </c>
      <c r="B8165" s="53" t="n">
        <v>1165.45</v>
      </c>
    </row>
    <row r="8166" customFormat="false" ht="15.75" hidden="false" customHeight="false" outlineLevel="0" collapsed="false">
      <c r="A8166" s="20" t="s">
        <v>15241</v>
      </c>
      <c r="B8166" s="53" t="n">
        <v>41.71</v>
      </c>
    </row>
    <row r="8167" customFormat="false" ht="15.75" hidden="false" customHeight="false" outlineLevel="0" collapsed="false">
      <c r="A8167" s="20" t="s">
        <v>15244</v>
      </c>
      <c r="B8167" s="53" t="n">
        <v>41.71</v>
      </c>
    </row>
    <row r="8168" customFormat="false" ht="15.75" hidden="false" customHeight="false" outlineLevel="0" collapsed="false">
      <c r="A8168" s="20" t="s">
        <v>15245</v>
      </c>
      <c r="B8168" s="53" t="n">
        <v>51.53</v>
      </c>
    </row>
    <row r="8169" customFormat="false" ht="15.75" hidden="false" customHeight="false" outlineLevel="0" collapsed="false">
      <c r="A8169" s="20" t="s">
        <v>15247</v>
      </c>
      <c r="B8169" s="53" t="n">
        <v>51.53</v>
      </c>
    </row>
    <row r="8170" customFormat="false" ht="15.75" hidden="false" customHeight="false" outlineLevel="0" collapsed="false">
      <c r="A8170" s="20" t="s">
        <v>15248</v>
      </c>
      <c r="B8170" s="53" t="n">
        <v>89.79</v>
      </c>
    </row>
    <row r="8171" customFormat="false" ht="15.75" hidden="false" customHeight="false" outlineLevel="0" collapsed="false">
      <c r="A8171" s="20" t="s">
        <v>15250</v>
      </c>
      <c r="B8171" s="53" t="n">
        <v>89.79</v>
      </c>
    </row>
    <row r="8172" customFormat="false" ht="15.75" hidden="false" customHeight="false" outlineLevel="0" collapsed="false">
      <c r="A8172" s="20" t="s">
        <v>15251</v>
      </c>
      <c r="B8172" s="53" t="n">
        <v>162.94</v>
      </c>
    </row>
    <row r="8173" customFormat="false" ht="15.75" hidden="false" customHeight="false" outlineLevel="0" collapsed="false">
      <c r="A8173" s="20" t="s">
        <v>15253</v>
      </c>
      <c r="B8173" s="53" t="n">
        <v>162.94</v>
      </c>
    </row>
    <row r="8174" customFormat="false" ht="15.75" hidden="false" customHeight="false" outlineLevel="0" collapsed="false">
      <c r="A8174" s="20" t="s">
        <v>15254</v>
      </c>
      <c r="B8174" s="53" t="n">
        <v>236.92</v>
      </c>
    </row>
    <row r="8175" customFormat="false" ht="15.75" hidden="false" customHeight="false" outlineLevel="0" collapsed="false">
      <c r="A8175" s="20" t="s">
        <v>15256</v>
      </c>
      <c r="B8175" s="53" t="n">
        <v>236.92</v>
      </c>
    </row>
    <row r="8176" customFormat="false" ht="15.75" hidden="false" customHeight="false" outlineLevel="0" collapsed="false">
      <c r="A8176" s="20" t="s">
        <v>15257</v>
      </c>
      <c r="B8176" s="53" t="n">
        <v>6.04</v>
      </c>
    </row>
    <row r="8177" customFormat="false" ht="15.75" hidden="false" customHeight="false" outlineLevel="0" collapsed="false">
      <c r="A8177" s="20" t="s">
        <v>15260</v>
      </c>
      <c r="B8177" s="53" t="n">
        <v>6.04</v>
      </c>
    </row>
    <row r="8178" customFormat="false" ht="15.75" hidden="false" customHeight="false" outlineLevel="0" collapsed="false">
      <c r="A8178" s="20" t="s">
        <v>15261</v>
      </c>
      <c r="B8178" s="53" t="n">
        <v>7.15</v>
      </c>
    </row>
    <row r="8179" customFormat="false" ht="15.75" hidden="false" customHeight="false" outlineLevel="0" collapsed="false">
      <c r="A8179" s="20" t="s">
        <v>15263</v>
      </c>
      <c r="B8179" s="53" t="n">
        <v>7.15</v>
      </c>
    </row>
    <row r="8180" customFormat="false" ht="15.75" hidden="false" customHeight="false" outlineLevel="0" collapsed="false">
      <c r="A8180" s="20" t="s">
        <v>15264</v>
      </c>
      <c r="B8180" s="53" t="n">
        <v>13.28</v>
      </c>
    </row>
    <row r="8181" customFormat="false" ht="15.75" hidden="false" customHeight="false" outlineLevel="0" collapsed="false">
      <c r="A8181" s="20" t="s">
        <v>15266</v>
      </c>
      <c r="B8181" s="53" t="n">
        <v>13.28</v>
      </c>
    </row>
    <row r="8182" customFormat="false" ht="15.75" hidden="false" customHeight="false" outlineLevel="0" collapsed="false">
      <c r="A8182" s="20" t="s">
        <v>15267</v>
      </c>
      <c r="B8182" s="53" t="n">
        <v>21.9</v>
      </c>
    </row>
    <row r="8183" customFormat="false" ht="15.75" hidden="false" customHeight="false" outlineLevel="0" collapsed="false">
      <c r="A8183" s="20" t="s">
        <v>15269</v>
      </c>
      <c r="B8183" s="53" t="n">
        <v>21.9</v>
      </c>
    </row>
    <row r="8184" customFormat="false" ht="15.75" hidden="false" customHeight="false" outlineLevel="0" collapsed="false">
      <c r="A8184" s="20" t="s">
        <v>15270</v>
      </c>
      <c r="B8184" s="53" t="n">
        <v>34.09</v>
      </c>
    </row>
    <row r="8185" customFormat="false" ht="15.75" hidden="false" customHeight="false" outlineLevel="0" collapsed="false">
      <c r="A8185" s="20" t="s">
        <v>15273</v>
      </c>
      <c r="B8185" s="53" t="n">
        <v>34.09</v>
      </c>
    </row>
    <row r="8186" customFormat="false" ht="15.75" hidden="false" customHeight="false" outlineLevel="0" collapsed="false">
      <c r="A8186" s="20" t="s">
        <v>15274</v>
      </c>
      <c r="B8186" s="53" t="n">
        <v>57.37</v>
      </c>
    </row>
    <row r="8187" customFormat="false" ht="15.75" hidden="false" customHeight="false" outlineLevel="0" collapsed="false">
      <c r="A8187" s="20" t="s">
        <v>15276</v>
      </c>
      <c r="B8187" s="53" t="n">
        <v>57.37</v>
      </c>
    </row>
    <row r="8188" customFormat="false" ht="15.75" hidden="false" customHeight="false" outlineLevel="0" collapsed="false">
      <c r="A8188" s="20" t="s">
        <v>15277</v>
      </c>
      <c r="B8188" s="53" t="n">
        <v>76.3</v>
      </c>
    </row>
    <row r="8189" customFormat="false" ht="15.75" hidden="false" customHeight="false" outlineLevel="0" collapsed="false">
      <c r="A8189" s="20" t="s">
        <v>15279</v>
      </c>
      <c r="B8189" s="53" t="n">
        <v>76.3</v>
      </c>
    </row>
    <row r="8190" customFormat="false" ht="15.75" hidden="false" customHeight="false" outlineLevel="0" collapsed="false">
      <c r="A8190" s="20" t="s">
        <v>15280</v>
      </c>
      <c r="B8190" s="53" t="n">
        <v>2</v>
      </c>
    </row>
    <row r="8191" customFormat="false" ht="15.75" hidden="false" customHeight="false" outlineLevel="0" collapsed="false">
      <c r="A8191" s="20" t="s">
        <v>15283</v>
      </c>
      <c r="B8191" s="53" t="n">
        <v>2</v>
      </c>
    </row>
    <row r="8192" customFormat="false" ht="15.75" hidden="false" customHeight="false" outlineLevel="0" collapsed="false">
      <c r="A8192" s="20" t="s">
        <v>15284</v>
      </c>
      <c r="B8192" s="53" t="n">
        <v>2.34</v>
      </c>
    </row>
    <row r="8193" customFormat="false" ht="15.75" hidden="false" customHeight="false" outlineLevel="0" collapsed="false">
      <c r="A8193" s="20" t="s">
        <v>314</v>
      </c>
      <c r="B8193" s="53" t="n">
        <v>2.34</v>
      </c>
    </row>
    <row r="8194" customFormat="false" ht="15.75" hidden="false" customHeight="false" outlineLevel="0" collapsed="false">
      <c r="A8194" s="20" t="s">
        <v>15286</v>
      </c>
      <c r="B8194" s="53" t="n">
        <v>5.18</v>
      </c>
    </row>
    <row r="8195" customFormat="false" ht="15.75" hidden="false" customHeight="false" outlineLevel="0" collapsed="false">
      <c r="A8195" s="20" t="s">
        <v>317</v>
      </c>
      <c r="B8195" s="53" t="n">
        <v>5.18</v>
      </c>
    </row>
    <row r="8196" customFormat="false" ht="15.75" hidden="false" customHeight="false" outlineLevel="0" collapsed="false">
      <c r="A8196" s="20" t="s">
        <v>15288</v>
      </c>
      <c r="B8196" s="53" t="n">
        <v>9.15</v>
      </c>
    </row>
    <row r="8197" customFormat="false" ht="15.75" hidden="false" customHeight="false" outlineLevel="0" collapsed="false">
      <c r="A8197" s="20" t="s">
        <v>15290</v>
      </c>
      <c r="B8197" s="53" t="n">
        <v>9.15</v>
      </c>
    </row>
    <row r="8198" customFormat="false" ht="15.75" hidden="false" customHeight="false" outlineLevel="0" collapsed="false">
      <c r="A8198" s="20" t="s">
        <v>15291</v>
      </c>
      <c r="B8198" s="53" t="n">
        <v>9.24</v>
      </c>
    </row>
    <row r="8199" customFormat="false" ht="15.75" hidden="false" customHeight="false" outlineLevel="0" collapsed="false">
      <c r="A8199" s="20" t="s">
        <v>15293</v>
      </c>
      <c r="B8199" s="53" t="n">
        <v>9.24</v>
      </c>
    </row>
    <row r="8200" customFormat="false" ht="15.75" hidden="false" customHeight="false" outlineLevel="0" collapsed="false">
      <c r="A8200" s="20" t="s">
        <v>15294</v>
      </c>
      <c r="B8200" s="53" t="n">
        <v>14.59</v>
      </c>
    </row>
    <row r="8201" customFormat="false" ht="15.75" hidden="false" customHeight="false" outlineLevel="0" collapsed="false">
      <c r="A8201" s="20" t="s">
        <v>15296</v>
      </c>
      <c r="B8201" s="53" t="n">
        <v>14.59</v>
      </c>
    </row>
    <row r="8202" customFormat="false" ht="15.75" hidden="false" customHeight="false" outlineLevel="0" collapsed="false">
      <c r="A8202" s="20" t="s">
        <v>15297</v>
      </c>
      <c r="B8202" s="53" t="n">
        <v>31.82</v>
      </c>
    </row>
    <row r="8203" customFormat="false" ht="15.75" hidden="false" customHeight="false" outlineLevel="0" collapsed="false">
      <c r="A8203" s="20" t="s">
        <v>15299</v>
      </c>
      <c r="B8203" s="53" t="n">
        <v>31.82</v>
      </c>
    </row>
    <row r="8204" customFormat="false" ht="15.75" hidden="false" customHeight="false" outlineLevel="0" collapsed="false">
      <c r="A8204" s="20" t="s">
        <v>15300</v>
      </c>
      <c r="B8204" s="53" t="n">
        <v>37.46</v>
      </c>
    </row>
    <row r="8205" customFormat="false" ht="15.75" hidden="false" customHeight="false" outlineLevel="0" collapsed="false">
      <c r="A8205" s="20" t="s">
        <v>15302</v>
      </c>
      <c r="B8205" s="53" t="n">
        <v>37.46</v>
      </c>
    </row>
    <row r="8206" customFormat="false" ht="15.75" hidden="false" customHeight="false" outlineLevel="0" collapsed="false">
      <c r="A8206" s="20" t="s">
        <v>15303</v>
      </c>
      <c r="B8206" s="53" t="n">
        <v>51.53</v>
      </c>
    </row>
    <row r="8207" customFormat="false" ht="15.75" hidden="false" customHeight="false" outlineLevel="0" collapsed="false">
      <c r="A8207" s="20" t="s">
        <v>15305</v>
      </c>
      <c r="B8207" s="53" t="n">
        <v>51.53</v>
      </c>
    </row>
    <row r="8208" customFormat="false" ht="15.75" hidden="false" customHeight="false" outlineLevel="0" collapsed="false">
      <c r="A8208" s="20" t="s">
        <v>15306</v>
      </c>
      <c r="B8208" s="53" t="n">
        <v>24.32</v>
      </c>
    </row>
    <row r="8209" customFormat="false" ht="15.75" hidden="false" customHeight="false" outlineLevel="0" collapsed="false">
      <c r="A8209" s="20" t="s">
        <v>15309</v>
      </c>
      <c r="B8209" s="53" t="n">
        <v>24.32</v>
      </c>
    </row>
    <row r="8210" customFormat="false" ht="15.75" hidden="false" customHeight="false" outlineLevel="0" collapsed="false">
      <c r="A8210" s="20" t="s">
        <v>15310</v>
      </c>
      <c r="B8210" s="53" t="n">
        <v>48.9</v>
      </c>
    </row>
    <row r="8211" customFormat="false" ht="15.75" hidden="false" customHeight="false" outlineLevel="0" collapsed="false">
      <c r="A8211" s="20" t="s">
        <v>15312</v>
      </c>
      <c r="B8211" s="53" t="n">
        <v>48.9</v>
      </c>
    </row>
    <row r="8212" customFormat="false" ht="15.75" hidden="false" customHeight="false" outlineLevel="0" collapsed="false">
      <c r="A8212" s="20" t="s">
        <v>15313</v>
      </c>
      <c r="B8212" s="53" t="n">
        <v>75.39</v>
      </c>
    </row>
    <row r="8213" customFormat="false" ht="15.75" hidden="false" customHeight="false" outlineLevel="0" collapsed="false">
      <c r="A8213" s="20" t="s">
        <v>15315</v>
      </c>
      <c r="B8213" s="53" t="n">
        <v>75.39</v>
      </c>
    </row>
    <row r="8214" customFormat="false" ht="15.75" hidden="false" customHeight="false" outlineLevel="0" collapsed="false">
      <c r="A8214" s="20" t="s">
        <v>15316</v>
      </c>
      <c r="B8214" s="53" t="n">
        <v>162.84</v>
      </c>
    </row>
    <row r="8215" customFormat="false" ht="15.75" hidden="false" customHeight="false" outlineLevel="0" collapsed="false">
      <c r="A8215" s="20" t="s">
        <v>15318</v>
      </c>
      <c r="B8215" s="53" t="n">
        <v>162.84</v>
      </c>
    </row>
    <row r="8216" customFormat="false" ht="15.75" hidden="false" customHeight="false" outlineLevel="0" collapsed="false">
      <c r="A8216" s="20" t="s">
        <v>15319</v>
      </c>
      <c r="B8216" s="53" t="n">
        <v>268.32</v>
      </c>
    </row>
    <row r="8217" customFormat="false" ht="15.75" hidden="false" customHeight="false" outlineLevel="0" collapsed="false">
      <c r="A8217" s="20" t="s">
        <v>15321</v>
      </c>
      <c r="B8217" s="53" t="n">
        <v>268.32</v>
      </c>
    </row>
    <row r="8218" customFormat="false" ht="15.75" hidden="false" customHeight="false" outlineLevel="0" collapsed="false">
      <c r="A8218" s="20" t="s">
        <v>15322</v>
      </c>
      <c r="B8218" s="53" t="n">
        <v>304.37</v>
      </c>
    </row>
    <row r="8219" customFormat="false" ht="15.75" hidden="false" customHeight="false" outlineLevel="0" collapsed="false">
      <c r="A8219" s="20" t="s">
        <v>15325</v>
      </c>
      <c r="B8219" s="53" t="n">
        <v>304.37</v>
      </c>
    </row>
    <row r="8220" customFormat="false" ht="15.75" hidden="false" customHeight="false" outlineLevel="0" collapsed="false">
      <c r="A8220" s="20" t="s">
        <v>15326</v>
      </c>
      <c r="B8220" s="53" t="n">
        <v>332.16</v>
      </c>
    </row>
    <row r="8221" customFormat="false" ht="15.75" hidden="false" customHeight="false" outlineLevel="0" collapsed="false">
      <c r="A8221" s="20" t="s">
        <v>15328</v>
      </c>
      <c r="B8221" s="53" t="n">
        <v>332.16</v>
      </c>
    </row>
    <row r="8222" customFormat="false" ht="15.75" hidden="false" customHeight="false" outlineLevel="0" collapsed="false">
      <c r="A8222" s="20" t="s">
        <v>15329</v>
      </c>
      <c r="B8222" s="53" t="n">
        <v>28.2</v>
      </c>
    </row>
    <row r="8223" customFormat="false" ht="15.75" hidden="false" customHeight="false" outlineLevel="0" collapsed="false">
      <c r="A8223" s="20" t="s">
        <v>15332</v>
      </c>
      <c r="B8223" s="53" t="n">
        <v>28.2</v>
      </c>
    </row>
    <row r="8224" customFormat="false" ht="15.75" hidden="false" customHeight="false" outlineLevel="0" collapsed="false">
      <c r="A8224" s="20" t="s">
        <v>15333</v>
      </c>
      <c r="B8224" s="53" t="n">
        <v>103.97</v>
      </c>
    </row>
    <row r="8225" customFormat="false" ht="15.75" hidden="false" customHeight="false" outlineLevel="0" collapsed="false">
      <c r="A8225" s="20" t="s">
        <v>15335</v>
      </c>
      <c r="B8225" s="53" t="n">
        <v>103.97</v>
      </c>
    </row>
    <row r="8226" customFormat="false" ht="15.75" hidden="false" customHeight="false" outlineLevel="0" collapsed="false">
      <c r="A8226" s="20" t="s">
        <v>15336</v>
      </c>
      <c r="B8226" s="53" t="n">
        <v>16.86</v>
      </c>
    </row>
    <row r="8227" customFormat="false" ht="15.75" hidden="false" customHeight="false" outlineLevel="0" collapsed="false">
      <c r="A8227" s="20" t="s">
        <v>15338</v>
      </c>
      <c r="B8227" s="53" t="n">
        <v>16.86</v>
      </c>
    </row>
    <row r="8228" customFormat="false" ht="15.75" hidden="false" customHeight="false" outlineLevel="0" collapsed="false">
      <c r="A8228" s="20" t="s">
        <v>15339</v>
      </c>
      <c r="B8228" s="53" t="n">
        <v>65.71</v>
      </c>
    </row>
    <row r="8229" customFormat="false" ht="15.75" hidden="false" customHeight="false" outlineLevel="0" collapsed="false">
      <c r="A8229" s="20" t="s">
        <v>15340</v>
      </c>
      <c r="B8229" s="53" t="n">
        <v>65.71</v>
      </c>
    </row>
    <row r="8230" customFormat="false" ht="15.75" hidden="false" customHeight="false" outlineLevel="0" collapsed="false">
      <c r="A8230" s="20" t="s">
        <v>15341</v>
      </c>
      <c r="B8230" s="53" t="n">
        <v>34.48</v>
      </c>
    </row>
    <row r="8231" customFormat="false" ht="15.75" hidden="false" customHeight="false" outlineLevel="0" collapsed="false">
      <c r="A8231" s="20" t="s">
        <v>15344</v>
      </c>
      <c r="B8231" s="53" t="n">
        <v>34.48</v>
      </c>
    </row>
    <row r="8232" customFormat="false" ht="15.75" hidden="false" customHeight="false" outlineLevel="0" collapsed="false">
      <c r="A8232" s="20" t="s">
        <v>15345</v>
      </c>
      <c r="B8232" s="53" t="n">
        <v>107.51</v>
      </c>
    </row>
    <row r="8233" customFormat="false" ht="15.75" hidden="false" customHeight="false" outlineLevel="0" collapsed="false">
      <c r="A8233" s="20" t="s">
        <v>15347</v>
      </c>
      <c r="B8233" s="53" t="n">
        <v>107.51</v>
      </c>
    </row>
    <row r="8234" customFormat="false" ht="15.75" hidden="false" customHeight="false" outlineLevel="0" collapsed="false">
      <c r="A8234" s="20" t="s">
        <v>15348</v>
      </c>
      <c r="B8234" s="53" t="n">
        <v>5.75</v>
      </c>
    </row>
    <row r="8235" customFormat="false" ht="15.75" hidden="false" customHeight="false" outlineLevel="0" collapsed="false">
      <c r="A8235" s="20" t="s">
        <v>15351</v>
      </c>
      <c r="B8235" s="53" t="n">
        <v>5.75</v>
      </c>
    </row>
    <row r="8236" customFormat="false" ht="15.75" hidden="false" customHeight="false" outlineLevel="0" collapsed="false">
      <c r="A8236" s="20" t="s">
        <v>15352</v>
      </c>
      <c r="B8236" s="53" t="n">
        <v>63.13</v>
      </c>
    </row>
    <row r="8237" customFormat="false" ht="15.75" hidden="false" customHeight="false" outlineLevel="0" collapsed="false">
      <c r="A8237" s="20" t="s">
        <v>15354</v>
      </c>
      <c r="B8237" s="53" t="n">
        <v>63.13</v>
      </c>
    </row>
    <row r="8238" customFormat="false" ht="15.75" hidden="false" customHeight="false" outlineLevel="0" collapsed="false">
      <c r="A8238" s="20" t="s">
        <v>15355</v>
      </c>
      <c r="B8238" s="53" t="n">
        <v>32.35</v>
      </c>
    </row>
    <row r="8239" customFormat="false" ht="15.75" hidden="false" customHeight="false" outlineLevel="0" collapsed="false">
      <c r="A8239" s="20" t="s">
        <v>15358</v>
      </c>
      <c r="B8239" s="53" t="n">
        <v>32.35</v>
      </c>
    </row>
    <row r="8240" customFormat="false" ht="15.75" hidden="false" customHeight="false" outlineLevel="0" collapsed="false">
      <c r="A8240" s="20" t="s">
        <v>15359</v>
      </c>
      <c r="B8240" s="53" t="n">
        <v>63.29</v>
      </c>
    </row>
    <row r="8241" customFormat="false" ht="15.75" hidden="false" customHeight="false" outlineLevel="0" collapsed="false">
      <c r="A8241" s="20" t="s">
        <v>15362</v>
      </c>
      <c r="B8241" s="53" t="n">
        <v>63.29</v>
      </c>
    </row>
    <row r="8242" customFormat="false" ht="15.75" hidden="false" customHeight="false" outlineLevel="0" collapsed="false">
      <c r="A8242" s="20" t="s">
        <v>15363</v>
      </c>
      <c r="B8242" s="53" t="n">
        <v>1944.65</v>
      </c>
    </row>
    <row r="8243" customFormat="false" ht="15.75" hidden="false" customHeight="false" outlineLevel="0" collapsed="false">
      <c r="A8243" s="20" t="s">
        <v>15366</v>
      </c>
      <c r="B8243" s="53" t="n">
        <v>1944.65</v>
      </c>
    </row>
    <row r="8244" customFormat="false" ht="15.75" hidden="false" customHeight="false" outlineLevel="0" collapsed="false">
      <c r="A8244" s="20" t="s">
        <v>15367</v>
      </c>
      <c r="B8244" s="53" t="n">
        <v>46.75</v>
      </c>
    </row>
    <row r="8245" customFormat="false" ht="15.75" hidden="false" customHeight="false" outlineLevel="0" collapsed="false">
      <c r="A8245" s="20" t="s">
        <v>15370</v>
      </c>
      <c r="B8245" s="53" t="n">
        <v>46.75</v>
      </c>
    </row>
    <row r="8246" customFormat="false" ht="15.75" hidden="false" customHeight="false" outlineLevel="0" collapsed="false">
      <c r="A8246" s="20" t="s">
        <v>15371</v>
      </c>
      <c r="B8246" s="53" t="n">
        <v>74.2</v>
      </c>
    </row>
    <row r="8247" customFormat="false" ht="15.75" hidden="false" customHeight="false" outlineLevel="0" collapsed="false">
      <c r="A8247" s="20" t="s">
        <v>15373</v>
      </c>
      <c r="B8247" s="53" t="n">
        <v>74.2</v>
      </c>
    </row>
    <row r="8248" customFormat="false" ht="15.75" hidden="false" customHeight="false" outlineLevel="0" collapsed="false">
      <c r="A8248" s="20" t="s">
        <v>15374</v>
      </c>
      <c r="B8248" s="53" t="n">
        <v>120.18</v>
      </c>
    </row>
    <row r="8249" customFormat="false" ht="15.75" hidden="false" customHeight="false" outlineLevel="0" collapsed="false">
      <c r="A8249" s="20" t="s">
        <v>15377</v>
      </c>
      <c r="B8249" s="53" t="n">
        <v>120.18</v>
      </c>
    </row>
    <row r="8250" customFormat="false" ht="15.75" hidden="false" customHeight="false" outlineLevel="0" collapsed="false">
      <c r="A8250" s="20" t="s">
        <v>15378</v>
      </c>
      <c r="B8250" s="53" t="n">
        <v>160.27</v>
      </c>
    </row>
    <row r="8251" customFormat="false" ht="15.75" hidden="false" customHeight="false" outlineLevel="0" collapsed="false">
      <c r="A8251" s="20" t="s">
        <v>15381</v>
      </c>
      <c r="B8251" s="53" t="n">
        <v>160.27</v>
      </c>
    </row>
    <row r="8252" customFormat="false" ht="15.75" hidden="false" customHeight="false" outlineLevel="0" collapsed="false">
      <c r="A8252" s="20" t="s">
        <v>15382</v>
      </c>
      <c r="B8252" s="53" t="n">
        <v>240.82</v>
      </c>
    </row>
    <row r="8253" customFormat="false" ht="15.75" hidden="false" customHeight="false" outlineLevel="0" collapsed="false">
      <c r="A8253" s="20" t="s">
        <v>15384</v>
      </c>
      <c r="B8253" s="53" t="n">
        <v>240.82</v>
      </c>
    </row>
    <row r="8254" customFormat="false" ht="15.75" hidden="false" customHeight="false" outlineLevel="0" collapsed="false">
      <c r="A8254" s="20" t="s">
        <v>15385</v>
      </c>
      <c r="B8254" s="53" t="n">
        <v>288.97</v>
      </c>
    </row>
    <row r="8255" customFormat="false" ht="15.75" hidden="false" customHeight="false" outlineLevel="0" collapsed="false">
      <c r="A8255" s="20" t="s">
        <v>15387</v>
      </c>
      <c r="B8255" s="53" t="n">
        <v>288.97</v>
      </c>
    </row>
    <row r="8256" customFormat="false" ht="15.75" hidden="false" customHeight="false" outlineLevel="0" collapsed="false">
      <c r="A8256" s="20" t="s">
        <v>15388</v>
      </c>
      <c r="B8256" s="53" t="n">
        <v>402.85</v>
      </c>
    </row>
    <row r="8257" customFormat="false" ht="15.75" hidden="false" customHeight="false" outlineLevel="0" collapsed="false">
      <c r="A8257" s="20" t="s">
        <v>15390</v>
      </c>
      <c r="B8257" s="53" t="n">
        <v>402.85</v>
      </c>
    </row>
    <row r="8258" customFormat="false" ht="15.75" hidden="false" customHeight="false" outlineLevel="0" collapsed="false">
      <c r="A8258" s="20" t="s">
        <v>15391</v>
      </c>
      <c r="B8258" s="53" t="n">
        <v>460.4</v>
      </c>
    </row>
    <row r="8259" customFormat="false" ht="15.75" hidden="false" customHeight="false" outlineLevel="0" collapsed="false">
      <c r="A8259" s="20" t="s">
        <v>15393</v>
      </c>
      <c r="B8259" s="53" t="n">
        <v>460.4</v>
      </c>
    </row>
    <row r="8260" customFormat="false" ht="15.75" hidden="false" customHeight="false" outlineLevel="0" collapsed="false">
      <c r="A8260" s="20" t="s">
        <v>15394</v>
      </c>
      <c r="B8260" s="53" t="n">
        <v>721.82</v>
      </c>
    </row>
    <row r="8261" customFormat="false" ht="15.75" hidden="false" customHeight="false" outlineLevel="0" collapsed="false">
      <c r="A8261" s="20" t="s">
        <v>15396</v>
      </c>
      <c r="B8261" s="53" t="n">
        <v>721.82</v>
      </c>
    </row>
    <row r="8262" customFormat="false" ht="15.75" hidden="false" customHeight="false" outlineLevel="0" collapsed="false">
      <c r="A8262" s="20" t="s">
        <v>15397</v>
      </c>
      <c r="B8262" s="53" t="n">
        <v>802.03</v>
      </c>
    </row>
    <row r="8263" customFormat="false" ht="15.75" hidden="false" customHeight="false" outlineLevel="0" collapsed="false">
      <c r="A8263" s="20" t="s">
        <v>15399</v>
      </c>
      <c r="B8263" s="53" t="n">
        <v>802.03</v>
      </c>
    </row>
    <row r="8264" customFormat="false" ht="15.75" hidden="false" customHeight="false" outlineLevel="0" collapsed="false">
      <c r="A8264" s="20" t="s">
        <v>15400</v>
      </c>
      <c r="B8264" s="53" t="n">
        <v>882.23</v>
      </c>
    </row>
    <row r="8265" customFormat="false" ht="15.75" hidden="false" customHeight="false" outlineLevel="0" collapsed="false">
      <c r="A8265" s="20" t="s">
        <v>15402</v>
      </c>
      <c r="B8265" s="53" t="n">
        <v>882.23</v>
      </c>
    </row>
    <row r="8266" customFormat="false" ht="15.75" hidden="false" customHeight="false" outlineLevel="0" collapsed="false">
      <c r="A8266" s="20" t="s">
        <v>15403</v>
      </c>
      <c r="B8266" s="53" t="n">
        <v>962.46</v>
      </c>
    </row>
    <row r="8267" customFormat="false" ht="15.75" hidden="false" customHeight="false" outlineLevel="0" collapsed="false">
      <c r="A8267" s="20" t="s">
        <v>15405</v>
      </c>
      <c r="B8267" s="53" t="n">
        <v>962.46</v>
      </c>
    </row>
    <row r="8268" customFormat="false" ht="15.75" hidden="false" customHeight="false" outlineLevel="0" collapsed="false">
      <c r="A8268" s="20" t="s">
        <v>15406</v>
      </c>
      <c r="B8268" s="53" t="n">
        <v>1578.3</v>
      </c>
    </row>
    <row r="8269" customFormat="false" ht="15.75" hidden="false" customHeight="false" outlineLevel="0" collapsed="false">
      <c r="A8269" s="20" t="s">
        <v>15408</v>
      </c>
      <c r="B8269" s="53" t="n">
        <v>1578.3</v>
      </c>
    </row>
    <row r="8270" customFormat="false" ht="15.75" hidden="false" customHeight="false" outlineLevel="0" collapsed="false">
      <c r="A8270" s="20" t="s">
        <v>15409</v>
      </c>
      <c r="B8270" s="53" t="n">
        <v>2174.49</v>
      </c>
    </row>
    <row r="8271" customFormat="false" ht="15.75" hidden="false" customHeight="false" outlineLevel="0" collapsed="false">
      <c r="A8271" s="20" t="s">
        <v>15411</v>
      </c>
      <c r="B8271" s="53" t="n">
        <v>2174.49</v>
      </c>
    </row>
    <row r="8272" customFormat="false" ht="15.75" hidden="false" customHeight="false" outlineLevel="0" collapsed="false">
      <c r="A8272" s="20" t="s">
        <v>15412</v>
      </c>
      <c r="B8272" s="53" t="n">
        <v>2416.07</v>
      </c>
    </row>
    <row r="8273" customFormat="false" ht="15.75" hidden="false" customHeight="false" outlineLevel="0" collapsed="false">
      <c r="A8273" s="20" t="s">
        <v>15414</v>
      </c>
      <c r="B8273" s="53" t="n">
        <v>2416.07</v>
      </c>
    </row>
    <row r="8274" customFormat="false" ht="15.75" hidden="false" customHeight="false" outlineLevel="0" collapsed="false">
      <c r="A8274" s="20" t="s">
        <v>15415</v>
      </c>
      <c r="B8274" s="53" t="n">
        <v>3072.86</v>
      </c>
    </row>
    <row r="8275" customFormat="false" ht="15.75" hidden="false" customHeight="false" outlineLevel="0" collapsed="false">
      <c r="A8275" s="20" t="s">
        <v>15417</v>
      </c>
      <c r="B8275" s="53" t="n">
        <v>3072.86</v>
      </c>
    </row>
    <row r="8276" customFormat="false" ht="15.75" hidden="false" customHeight="false" outlineLevel="0" collapsed="false">
      <c r="A8276" s="20" t="s">
        <v>15418</v>
      </c>
      <c r="B8276" s="53" t="n">
        <v>4258</v>
      </c>
    </row>
    <row r="8277" customFormat="false" ht="15.75" hidden="false" customHeight="false" outlineLevel="0" collapsed="false">
      <c r="A8277" s="20" t="s">
        <v>15420</v>
      </c>
      <c r="B8277" s="53" t="n">
        <v>4258</v>
      </c>
    </row>
    <row r="8278" customFormat="false" ht="15.75" hidden="false" customHeight="false" outlineLevel="0" collapsed="false">
      <c r="A8278" s="20" t="s">
        <v>15421</v>
      </c>
      <c r="B8278" s="53" t="n">
        <v>13.07</v>
      </c>
    </row>
    <row r="8279" customFormat="false" ht="15.75" hidden="false" customHeight="false" outlineLevel="0" collapsed="false">
      <c r="A8279" s="20" t="s">
        <v>15424</v>
      </c>
      <c r="B8279" s="53" t="n">
        <v>13.07</v>
      </c>
    </row>
    <row r="8280" customFormat="false" ht="15.75" hidden="false" customHeight="false" outlineLevel="0" collapsed="false">
      <c r="A8280" s="20" t="s">
        <v>15425</v>
      </c>
      <c r="B8280" s="53" t="n">
        <v>30.43</v>
      </c>
    </row>
    <row r="8281" customFormat="false" ht="15.75" hidden="false" customHeight="false" outlineLevel="0" collapsed="false">
      <c r="A8281" s="20" t="s">
        <v>15427</v>
      </c>
      <c r="B8281" s="53" t="n">
        <v>30.43</v>
      </c>
    </row>
    <row r="8282" customFormat="false" ht="15.75" hidden="false" customHeight="false" outlineLevel="0" collapsed="false">
      <c r="A8282" s="20" t="s">
        <v>15428</v>
      </c>
      <c r="B8282" s="53" t="n">
        <v>52.8</v>
      </c>
    </row>
    <row r="8283" customFormat="false" ht="15.75" hidden="false" customHeight="false" outlineLevel="0" collapsed="false">
      <c r="A8283" s="20" t="s">
        <v>15430</v>
      </c>
      <c r="B8283" s="53" t="n">
        <v>52.8</v>
      </c>
    </row>
    <row r="8284" customFormat="false" ht="15.75" hidden="false" customHeight="false" outlineLevel="0" collapsed="false">
      <c r="A8284" s="20" t="s">
        <v>15431</v>
      </c>
      <c r="B8284" s="53" t="n">
        <v>14.97</v>
      </c>
    </row>
    <row r="8285" customFormat="false" ht="15.75" hidden="false" customHeight="false" outlineLevel="0" collapsed="false">
      <c r="A8285" s="20" t="s">
        <v>15434</v>
      </c>
      <c r="B8285" s="53" t="n">
        <v>14.97</v>
      </c>
    </row>
    <row r="8286" customFormat="false" ht="15.75" hidden="false" customHeight="false" outlineLevel="0" collapsed="false">
      <c r="A8286" s="20" t="s">
        <v>15435</v>
      </c>
      <c r="B8286" s="53" t="n">
        <v>26.56</v>
      </c>
    </row>
    <row r="8287" customFormat="false" ht="15.75" hidden="false" customHeight="false" outlineLevel="0" collapsed="false">
      <c r="A8287" s="20" t="s">
        <v>15437</v>
      </c>
      <c r="B8287" s="53" t="n">
        <v>26.56</v>
      </c>
    </row>
    <row r="8288" customFormat="false" ht="15.75" hidden="false" customHeight="false" outlineLevel="0" collapsed="false">
      <c r="A8288" s="20" t="s">
        <v>15438</v>
      </c>
      <c r="B8288" s="53" t="n">
        <v>41.66</v>
      </c>
    </row>
    <row r="8289" customFormat="false" ht="15.75" hidden="false" customHeight="false" outlineLevel="0" collapsed="false">
      <c r="A8289" s="20" t="s">
        <v>15440</v>
      </c>
      <c r="B8289" s="53" t="n">
        <v>41.66</v>
      </c>
    </row>
    <row r="8290" customFormat="false" ht="15.75" hidden="false" customHeight="false" outlineLevel="0" collapsed="false">
      <c r="A8290" s="20" t="s">
        <v>15441</v>
      </c>
      <c r="B8290" s="53" t="n">
        <v>18</v>
      </c>
    </row>
    <row r="8291" customFormat="false" ht="15.75" hidden="false" customHeight="false" outlineLevel="0" collapsed="false">
      <c r="A8291" s="20" t="s">
        <v>15444</v>
      </c>
      <c r="B8291" s="53" t="n">
        <v>18</v>
      </c>
    </row>
    <row r="8292" customFormat="false" ht="15.75" hidden="false" customHeight="false" outlineLevel="0" collapsed="false">
      <c r="A8292" s="20" t="s">
        <v>15445</v>
      </c>
      <c r="B8292" s="53" t="n">
        <v>28</v>
      </c>
    </row>
    <row r="8293" customFormat="false" ht="15.75" hidden="false" customHeight="false" outlineLevel="0" collapsed="false">
      <c r="A8293" s="20" t="s">
        <v>15447</v>
      </c>
      <c r="B8293" s="53" t="n">
        <v>28</v>
      </c>
    </row>
    <row r="8294" customFormat="false" ht="15.75" hidden="false" customHeight="false" outlineLevel="0" collapsed="false">
      <c r="A8294" s="20" t="s">
        <v>15448</v>
      </c>
      <c r="B8294" s="53" t="n">
        <v>44</v>
      </c>
    </row>
    <row r="8295" customFormat="false" ht="15.75" hidden="false" customHeight="false" outlineLevel="0" collapsed="false">
      <c r="A8295" s="20" t="s">
        <v>15450</v>
      </c>
      <c r="B8295" s="53" t="n">
        <v>44</v>
      </c>
    </row>
    <row r="8296" customFormat="false" ht="15.75" hidden="false" customHeight="false" outlineLevel="0" collapsed="false">
      <c r="A8296" s="20" t="s">
        <v>15451</v>
      </c>
      <c r="B8296" s="53" t="n">
        <v>82</v>
      </c>
    </row>
    <row r="8297" customFormat="false" ht="15.75" hidden="false" customHeight="false" outlineLevel="0" collapsed="false">
      <c r="A8297" s="20" t="s">
        <v>15453</v>
      </c>
      <c r="B8297" s="53" t="n">
        <v>82</v>
      </c>
    </row>
    <row r="8298" customFormat="false" ht="15.75" hidden="false" customHeight="false" outlineLevel="0" collapsed="false">
      <c r="A8298" s="20" t="s">
        <v>15454</v>
      </c>
      <c r="B8298" s="53" t="n">
        <v>110</v>
      </c>
    </row>
    <row r="8299" customFormat="false" ht="15.75" hidden="false" customHeight="false" outlineLevel="0" collapsed="false">
      <c r="A8299" s="20" t="s">
        <v>15456</v>
      </c>
      <c r="B8299" s="53" t="n">
        <v>110</v>
      </c>
    </row>
    <row r="8300" customFormat="false" ht="15.75" hidden="false" customHeight="false" outlineLevel="0" collapsed="false">
      <c r="A8300" s="20" t="s">
        <v>15457</v>
      </c>
      <c r="B8300" s="53" t="n">
        <v>309.55</v>
      </c>
    </row>
    <row r="8301" customFormat="false" ht="15.75" hidden="false" customHeight="false" outlineLevel="0" collapsed="false">
      <c r="A8301" s="20" t="s">
        <v>15462</v>
      </c>
      <c r="B8301" s="53" t="n">
        <v>277.25</v>
      </c>
    </row>
    <row r="8302" customFormat="false" ht="15.75" hidden="false" customHeight="false" outlineLevel="0" collapsed="false">
      <c r="A8302" s="20" t="s">
        <v>15463</v>
      </c>
      <c r="B8302" s="53" t="n">
        <v>352.63</v>
      </c>
    </row>
    <row r="8303" customFormat="false" ht="15.75" hidden="false" customHeight="false" outlineLevel="0" collapsed="false">
      <c r="A8303" s="20" t="s">
        <v>15467</v>
      </c>
      <c r="B8303" s="53" t="n">
        <v>314.58</v>
      </c>
    </row>
    <row r="8304" customFormat="false" ht="15.75" hidden="false" customHeight="false" outlineLevel="0" collapsed="false">
      <c r="A8304" s="20" t="s">
        <v>15468</v>
      </c>
      <c r="B8304" s="53" t="n">
        <v>1575.44</v>
      </c>
    </row>
    <row r="8305" customFormat="false" ht="15.75" hidden="false" customHeight="false" outlineLevel="0" collapsed="false">
      <c r="A8305" s="20" t="s">
        <v>15472</v>
      </c>
      <c r="B8305" s="53" t="n">
        <v>1374.11</v>
      </c>
    </row>
    <row r="8306" customFormat="false" ht="15.75" hidden="false" customHeight="false" outlineLevel="0" collapsed="false">
      <c r="A8306" s="20" t="s">
        <v>15473</v>
      </c>
      <c r="B8306" s="53" t="n">
        <v>1882.65</v>
      </c>
    </row>
    <row r="8307" customFormat="false" ht="15.75" hidden="false" customHeight="false" outlineLevel="0" collapsed="false">
      <c r="A8307" s="20" t="s">
        <v>15476</v>
      </c>
      <c r="B8307" s="53" t="n">
        <v>1640.3</v>
      </c>
    </row>
    <row r="8308" customFormat="false" ht="15.75" hidden="false" customHeight="false" outlineLevel="0" collapsed="false">
      <c r="A8308" s="20" t="s">
        <v>15477</v>
      </c>
      <c r="B8308" s="53" t="n">
        <v>2016.38</v>
      </c>
    </row>
    <row r="8309" customFormat="false" ht="15.75" hidden="false" customHeight="false" outlineLevel="0" collapsed="false">
      <c r="A8309" s="20" t="s">
        <v>15481</v>
      </c>
      <c r="B8309" s="53" t="n">
        <v>1756.18</v>
      </c>
    </row>
    <row r="8310" customFormat="false" ht="15.75" hidden="false" customHeight="false" outlineLevel="0" collapsed="false">
      <c r="A8310" s="20" t="s">
        <v>15482</v>
      </c>
      <c r="B8310" s="53" t="n">
        <v>2081.44</v>
      </c>
    </row>
    <row r="8311" customFormat="false" ht="15.75" hidden="false" customHeight="false" outlineLevel="0" collapsed="false">
      <c r="A8311" s="20" t="s">
        <v>15484</v>
      </c>
      <c r="B8311" s="53" t="n">
        <v>1812.55</v>
      </c>
    </row>
    <row r="8312" customFormat="false" ht="15.75" hidden="false" customHeight="false" outlineLevel="0" collapsed="false">
      <c r="A8312" s="20" t="s">
        <v>15485</v>
      </c>
      <c r="B8312" s="53" t="n">
        <v>133.62</v>
      </c>
    </row>
    <row r="8313" customFormat="false" ht="15.75" hidden="false" customHeight="false" outlineLevel="0" collapsed="false">
      <c r="A8313" s="20" t="s">
        <v>15489</v>
      </c>
      <c r="B8313" s="53" t="n">
        <v>115.79</v>
      </c>
    </row>
    <row r="8314" customFormat="false" ht="15.75" hidden="false" customHeight="false" outlineLevel="0" collapsed="false">
      <c r="A8314" s="20" t="s">
        <v>15490</v>
      </c>
      <c r="B8314" s="53" t="n">
        <v>160.16</v>
      </c>
    </row>
    <row r="8315" customFormat="false" ht="15.75" hidden="false" customHeight="false" outlineLevel="0" collapsed="false">
      <c r="A8315" s="20" t="s">
        <v>15493</v>
      </c>
      <c r="B8315" s="53" t="n">
        <v>138.78</v>
      </c>
    </row>
    <row r="8316" customFormat="false" ht="15.75" hidden="false" customHeight="false" outlineLevel="0" collapsed="false">
      <c r="A8316" s="20" t="s">
        <v>15494</v>
      </c>
      <c r="B8316" s="53" t="n">
        <v>547.18</v>
      </c>
    </row>
    <row r="8317" customFormat="false" ht="15.75" hidden="false" customHeight="false" outlineLevel="0" collapsed="false">
      <c r="A8317" s="20" t="s">
        <v>15496</v>
      </c>
      <c r="B8317" s="53" t="n">
        <v>474.15</v>
      </c>
    </row>
    <row r="8318" customFormat="false" ht="15.75" hidden="false" customHeight="false" outlineLevel="0" collapsed="false">
      <c r="A8318" s="20" t="s">
        <v>15497</v>
      </c>
      <c r="B8318" s="53" t="n">
        <v>660.72</v>
      </c>
    </row>
    <row r="8319" customFormat="false" ht="15.75" hidden="false" customHeight="false" outlineLevel="0" collapsed="false">
      <c r="A8319" s="20" t="s">
        <v>15499</v>
      </c>
      <c r="B8319" s="53" t="n">
        <v>572.53</v>
      </c>
    </row>
    <row r="8320" customFormat="false" ht="15.75" hidden="false" customHeight="false" outlineLevel="0" collapsed="false">
      <c r="A8320" s="20" t="s">
        <v>15500</v>
      </c>
      <c r="B8320" s="53" t="n">
        <v>709.97</v>
      </c>
    </row>
    <row r="8321" customFormat="false" ht="15.75" hidden="false" customHeight="false" outlineLevel="0" collapsed="false">
      <c r="A8321" s="20" t="s">
        <v>15503</v>
      </c>
      <c r="B8321" s="53" t="n">
        <v>615.22</v>
      </c>
    </row>
    <row r="8322" customFormat="false" ht="15.75" hidden="false" customHeight="false" outlineLevel="0" collapsed="false">
      <c r="A8322" s="20" t="s">
        <v>15504</v>
      </c>
      <c r="B8322" s="53" t="n">
        <v>733.99</v>
      </c>
    </row>
    <row r="8323" customFormat="false" ht="15.75" hidden="false" customHeight="false" outlineLevel="0" collapsed="false">
      <c r="A8323" s="20" t="s">
        <v>15506</v>
      </c>
      <c r="B8323" s="53" t="n">
        <v>636.02</v>
      </c>
    </row>
    <row r="8324" customFormat="false" ht="15.75" hidden="false" customHeight="false" outlineLevel="0" collapsed="false">
      <c r="A8324" s="20" t="s">
        <v>15507</v>
      </c>
      <c r="B8324" s="53" t="n">
        <v>1095.82</v>
      </c>
    </row>
    <row r="8325" customFormat="false" ht="15.75" hidden="false" customHeight="false" outlineLevel="0" collapsed="false">
      <c r="A8325" s="20" t="s">
        <v>15513</v>
      </c>
      <c r="B8325" s="53" t="n">
        <v>965.49</v>
      </c>
    </row>
    <row r="8326" customFormat="false" ht="15.75" hidden="false" customHeight="false" outlineLevel="0" collapsed="false">
      <c r="A8326" s="20" t="s">
        <v>15514</v>
      </c>
      <c r="B8326" s="53" t="n">
        <v>2122.95</v>
      </c>
    </row>
    <row r="8327" customFormat="false" ht="15.75" hidden="false" customHeight="false" outlineLevel="0" collapsed="false">
      <c r="A8327" s="20" t="s">
        <v>15517</v>
      </c>
      <c r="B8327" s="53" t="n">
        <v>2122.95</v>
      </c>
    </row>
    <row r="8328" customFormat="false" ht="15.75" hidden="false" customHeight="false" outlineLevel="0" collapsed="false">
      <c r="A8328" s="20" t="s">
        <v>15518</v>
      </c>
      <c r="B8328" s="53" t="n">
        <v>1391.87</v>
      </c>
    </row>
    <row r="8329" customFormat="false" ht="15.75" hidden="false" customHeight="false" outlineLevel="0" collapsed="false">
      <c r="A8329" s="20" t="s">
        <v>15521</v>
      </c>
      <c r="B8329" s="53" t="n">
        <v>1391.87</v>
      </c>
    </row>
    <row r="8330" customFormat="false" ht="15.75" hidden="false" customHeight="false" outlineLevel="0" collapsed="false">
      <c r="A8330" s="20" t="s">
        <v>15522</v>
      </c>
      <c r="B8330" s="53" t="n">
        <v>2066</v>
      </c>
    </row>
    <row r="8331" customFormat="false" ht="15.75" hidden="false" customHeight="false" outlineLevel="0" collapsed="false">
      <c r="A8331" s="20" t="s">
        <v>15525</v>
      </c>
      <c r="B8331" s="53" t="n">
        <v>2066</v>
      </c>
    </row>
    <row r="8332" customFormat="false" ht="15.75" hidden="false" customHeight="false" outlineLevel="0" collapsed="false">
      <c r="A8332" s="20" t="s">
        <v>15526</v>
      </c>
      <c r="B8332" s="53" t="n">
        <v>2031.88</v>
      </c>
    </row>
    <row r="8333" customFormat="false" ht="15.75" hidden="false" customHeight="false" outlineLevel="0" collapsed="false">
      <c r="A8333" s="20" t="s">
        <v>15529</v>
      </c>
      <c r="B8333" s="53" t="n">
        <v>2031.88</v>
      </c>
    </row>
    <row r="8334" customFormat="false" ht="15.75" hidden="false" customHeight="false" outlineLevel="0" collapsed="false">
      <c r="A8334" s="20" t="s">
        <v>15530</v>
      </c>
      <c r="B8334" s="53" t="n">
        <v>2059.6</v>
      </c>
    </row>
    <row r="8335" customFormat="false" ht="15.75" hidden="false" customHeight="false" outlineLevel="0" collapsed="false">
      <c r="A8335" s="20" t="s">
        <v>15533</v>
      </c>
      <c r="B8335" s="53" t="n">
        <v>2059.6</v>
      </c>
    </row>
    <row r="8336" customFormat="false" ht="15.75" hidden="false" customHeight="false" outlineLevel="0" collapsed="false">
      <c r="A8336" s="20" t="s">
        <v>15534</v>
      </c>
      <c r="B8336" s="53" t="n">
        <v>2024.96</v>
      </c>
    </row>
    <row r="8337" customFormat="false" ht="15.75" hidden="false" customHeight="false" outlineLevel="0" collapsed="false">
      <c r="A8337" s="20" t="s">
        <v>15537</v>
      </c>
      <c r="B8337" s="53" t="n">
        <v>2024.96</v>
      </c>
    </row>
    <row r="8338" customFormat="false" ht="15.75" hidden="false" customHeight="false" outlineLevel="0" collapsed="false">
      <c r="A8338" s="20" t="s">
        <v>15538</v>
      </c>
      <c r="B8338" s="53" t="n">
        <v>737.94</v>
      </c>
    </row>
    <row r="8339" customFormat="false" ht="15.75" hidden="false" customHeight="false" outlineLevel="0" collapsed="false">
      <c r="A8339" s="20" t="s">
        <v>15540</v>
      </c>
      <c r="B8339" s="53" t="n">
        <v>718.57</v>
      </c>
    </row>
    <row r="8340" customFormat="false" ht="15.75" hidden="false" customHeight="false" outlineLevel="0" collapsed="false">
      <c r="A8340" s="20" t="s">
        <v>15541</v>
      </c>
      <c r="B8340" s="53" t="n">
        <v>1895.44</v>
      </c>
    </row>
    <row r="8341" customFormat="false" ht="15.75" hidden="false" customHeight="false" outlineLevel="0" collapsed="false">
      <c r="A8341" s="20" t="s">
        <v>15543</v>
      </c>
      <c r="B8341" s="53" t="n">
        <v>1876.07</v>
      </c>
    </row>
    <row r="8342" customFormat="false" ht="15.75" hidden="false" customHeight="false" outlineLevel="0" collapsed="false">
      <c r="A8342" s="20" t="s">
        <v>15544</v>
      </c>
      <c r="B8342" s="53" t="n">
        <v>572.64</v>
      </c>
    </row>
    <row r="8343" customFormat="false" ht="15.75" hidden="false" customHeight="false" outlineLevel="0" collapsed="false">
      <c r="A8343" s="20" t="s">
        <v>15546</v>
      </c>
      <c r="B8343" s="53" t="n">
        <v>553.27</v>
      </c>
    </row>
    <row r="8344" customFormat="false" ht="15.75" hidden="false" customHeight="false" outlineLevel="0" collapsed="false">
      <c r="A8344" s="20" t="s">
        <v>15547</v>
      </c>
      <c r="B8344" s="53" t="n">
        <v>1111.44</v>
      </c>
    </row>
    <row r="8345" customFormat="false" ht="15.75" hidden="false" customHeight="false" outlineLevel="0" collapsed="false">
      <c r="A8345" s="20" t="s">
        <v>15549</v>
      </c>
      <c r="B8345" s="53" t="n">
        <v>1092.07</v>
      </c>
    </row>
    <row r="8346" customFormat="false" ht="15.75" hidden="false" customHeight="false" outlineLevel="0" collapsed="false">
      <c r="A8346" s="20" t="s">
        <v>15550</v>
      </c>
      <c r="B8346" s="53" t="n">
        <v>1234.04</v>
      </c>
    </row>
    <row r="8347" customFormat="false" ht="15.75" hidden="false" customHeight="false" outlineLevel="0" collapsed="false">
      <c r="A8347" s="20" t="s">
        <v>15552</v>
      </c>
      <c r="B8347" s="53" t="n">
        <v>1214.67</v>
      </c>
    </row>
    <row r="8348" customFormat="false" ht="15.75" hidden="false" customHeight="false" outlineLevel="0" collapsed="false">
      <c r="A8348" s="20" t="s">
        <v>15553</v>
      </c>
      <c r="B8348" s="53" t="n">
        <v>613.02</v>
      </c>
    </row>
    <row r="8349" customFormat="false" ht="15.75" hidden="false" customHeight="false" outlineLevel="0" collapsed="false">
      <c r="A8349" s="20" t="s">
        <v>15555</v>
      </c>
      <c r="B8349" s="53" t="n">
        <v>589.34</v>
      </c>
    </row>
    <row r="8350" customFormat="false" ht="15.75" hidden="false" customHeight="false" outlineLevel="0" collapsed="false">
      <c r="A8350" s="20" t="s">
        <v>15556</v>
      </c>
      <c r="B8350" s="53" t="n">
        <v>571.49</v>
      </c>
    </row>
    <row r="8351" customFormat="false" ht="15.75" hidden="false" customHeight="false" outlineLevel="0" collapsed="false">
      <c r="A8351" s="20" t="s">
        <v>15558</v>
      </c>
      <c r="B8351" s="53" t="n">
        <v>547.82</v>
      </c>
    </row>
    <row r="8352" customFormat="false" ht="15.75" hidden="false" customHeight="false" outlineLevel="0" collapsed="false">
      <c r="A8352" s="20" t="s">
        <v>15559</v>
      </c>
      <c r="B8352" s="53" t="n">
        <v>535.74</v>
      </c>
    </row>
    <row r="8353" customFormat="false" ht="15.75" hidden="false" customHeight="false" outlineLevel="0" collapsed="false">
      <c r="A8353" s="20" t="s">
        <v>15561</v>
      </c>
      <c r="B8353" s="53" t="n">
        <v>512.06</v>
      </c>
    </row>
    <row r="8354" customFormat="false" ht="15.75" hidden="false" customHeight="false" outlineLevel="0" collapsed="false">
      <c r="A8354" s="20" t="s">
        <v>15562</v>
      </c>
      <c r="B8354" s="53" t="n">
        <v>480.16</v>
      </c>
    </row>
    <row r="8355" customFormat="false" ht="15.75" hidden="false" customHeight="false" outlineLevel="0" collapsed="false">
      <c r="A8355" s="20" t="s">
        <v>15564</v>
      </c>
      <c r="B8355" s="53" t="n">
        <v>456.48</v>
      </c>
    </row>
    <row r="8356" customFormat="false" ht="15.75" hidden="false" customHeight="false" outlineLevel="0" collapsed="false">
      <c r="A8356" s="20" t="s">
        <v>15565</v>
      </c>
      <c r="B8356" s="53" t="n">
        <v>451.71</v>
      </c>
    </row>
    <row r="8357" customFormat="false" ht="15.75" hidden="false" customHeight="false" outlineLevel="0" collapsed="false">
      <c r="A8357" s="20" t="s">
        <v>15567</v>
      </c>
      <c r="B8357" s="53" t="n">
        <v>428.03</v>
      </c>
    </row>
    <row r="8358" customFormat="false" ht="15.75" hidden="false" customHeight="false" outlineLevel="0" collapsed="false">
      <c r="A8358" s="20" t="s">
        <v>15568</v>
      </c>
      <c r="B8358" s="53" t="n">
        <v>427.22</v>
      </c>
    </row>
    <row r="8359" customFormat="false" ht="15.75" hidden="false" customHeight="false" outlineLevel="0" collapsed="false">
      <c r="A8359" s="20" t="s">
        <v>15570</v>
      </c>
      <c r="B8359" s="53" t="n">
        <v>403.54</v>
      </c>
    </row>
    <row r="8360" customFormat="false" ht="15.75" hidden="false" customHeight="false" outlineLevel="0" collapsed="false">
      <c r="A8360" s="20" t="s">
        <v>15571</v>
      </c>
      <c r="B8360" s="53" t="n">
        <v>410.31</v>
      </c>
    </row>
    <row r="8361" customFormat="false" ht="15.75" hidden="false" customHeight="false" outlineLevel="0" collapsed="false">
      <c r="A8361" s="20" t="s">
        <v>15573</v>
      </c>
      <c r="B8361" s="53" t="n">
        <v>386.63</v>
      </c>
    </row>
    <row r="8362" customFormat="false" ht="15.75" hidden="false" customHeight="false" outlineLevel="0" collapsed="false">
      <c r="A8362" s="20" t="s">
        <v>15574</v>
      </c>
      <c r="B8362" s="53" t="n">
        <v>387.52</v>
      </c>
    </row>
    <row r="8363" customFormat="false" ht="15.75" hidden="false" customHeight="false" outlineLevel="0" collapsed="false">
      <c r="A8363" s="20" t="s">
        <v>15576</v>
      </c>
      <c r="B8363" s="53" t="n">
        <v>363.84</v>
      </c>
    </row>
    <row r="8364" customFormat="false" ht="15.75" hidden="false" customHeight="false" outlineLevel="0" collapsed="false">
      <c r="A8364" s="20" t="s">
        <v>15577</v>
      </c>
      <c r="B8364" s="53" t="n">
        <v>429.17</v>
      </c>
    </row>
    <row r="8365" customFormat="false" ht="15.75" hidden="false" customHeight="false" outlineLevel="0" collapsed="false">
      <c r="A8365" s="20" t="s">
        <v>15579</v>
      </c>
      <c r="B8365" s="53" t="n">
        <v>405.49</v>
      </c>
    </row>
    <row r="8366" customFormat="false" ht="15.75" hidden="false" customHeight="false" outlineLevel="0" collapsed="false">
      <c r="A8366" s="20" t="s">
        <v>15580</v>
      </c>
      <c r="B8366" s="53" t="n">
        <v>395.69</v>
      </c>
    </row>
    <row r="8367" customFormat="false" ht="15.75" hidden="false" customHeight="false" outlineLevel="0" collapsed="false">
      <c r="A8367" s="20" t="s">
        <v>15582</v>
      </c>
      <c r="B8367" s="53" t="n">
        <v>372.02</v>
      </c>
    </row>
    <row r="8368" customFormat="false" ht="15.75" hidden="false" customHeight="false" outlineLevel="0" collapsed="false">
      <c r="A8368" s="20" t="s">
        <v>15583</v>
      </c>
      <c r="B8368" s="53" t="n">
        <v>496.05</v>
      </c>
    </row>
    <row r="8369" customFormat="false" ht="15.75" hidden="false" customHeight="false" outlineLevel="0" collapsed="false">
      <c r="A8369" s="20" t="s">
        <v>15586</v>
      </c>
      <c r="B8369" s="53" t="n">
        <v>472.37</v>
      </c>
    </row>
    <row r="8370" customFormat="false" ht="15.75" hidden="false" customHeight="false" outlineLevel="0" collapsed="false">
      <c r="A8370" s="20" t="s">
        <v>15587</v>
      </c>
      <c r="B8370" s="53" t="n">
        <v>462.57</v>
      </c>
    </row>
    <row r="8371" customFormat="false" ht="15.75" hidden="false" customHeight="false" outlineLevel="0" collapsed="false">
      <c r="A8371" s="20" t="s">
        <v>15589</v>
      </c>
      <c r="B8371" s="53" t="n">
        <v>438.89</v>
      </c>
    </row>
    <row r="8372" customFormat="false" ht="15.75" hidden="false" customHeight="false" outlineLevel="0" collapsed="false">
      <c r="A8372" s="20" t="s">
        <v>15590</v>
      </c>
      <c r="B8372" s="53" t="n">
        <v>699.66</v>
      </c>
    </row>
    <row r="8373" customFormat="false" ht="15.75" hidden="false" customHeight="false" outlineLevel="0" collapsed="false">
      <c r="A8373" s="20" t="s">
        <v>15593</v>
      </c>
      <c r="B8373" s="53" t="n">
        <v>675.98</v>
      </c>
    </row>
    <row r="8374" customFormat="false" ht="15.75" hidden="false" customHeight="false" outlineLevel="0" collapsed="false">
      <c r="A8374" s="20" t="s">
        <v>15594</v>
      </c>
      <c r="B8374" s="53" t="n">
        <v>486.38</v>
      </c>
    </row>
    <row r="8375" customFormat="false" ht="15.75" hidden="false" customHeight="false" outlineLevel="0" collapsed="false">
      <c r="A8375" s="20" t="s">
        <v>15596</v>
      </c>
      <c r="B8375" s="53" t="n">
        <v>462.7</v>
      </c>
    </row>
    <row r="8376" customFormat="false" ht="15.75" hidden="false" customHeight="false" outlineLevel="0" collapsed="false">
      <c r="A8376" s="20" t="s">
        <v>15597</v>
      </c>
      <c r="B8376" s="53" t="n">
        <v>400.37</v>
      </c>
    </row>
    <row r="8377" customFormat="false" ht="15.75" hidden="false" customHeight="false" outlineLevel="0" collapsed="false">
      <c r="A8377" s="20" t="s">
        <v>15599</v>
      </c>
      <c r="B8377" s="53" t="n">
        <v>376.69</v>
      </c>
    </row>
    <row r="8378" customFormat="false" ht="15.75" hidden="false" customHeight="false" outlineLevel="0" collapsed="false">
      <c r="A8378" s="20" t="s">
        <v>15600</v>
      </c>
      <c r="B8378" s="53" t="n">
        <v>360.56</v>
      </c>
    </row>
    <row r="8379" customFormat="false" ht="15.75" hidden="false" customHeight="false" outlineLevel="0" collapsed="false">
      <c r="A8379" s="20" t="s">
        <v>15602</v>
      </c>
      <c r="B8379" s="53" t="n">
        <v>336.88</v>
      </c>
    </row>
    <row r="8380" customFormat="false" ht="15.75" hidden="false" customHeight="false" outlineLevel="0" collapsed="false">
      <c r="A8380" s="20" t="s">
        <v>15603</v>
      </c>
      <c r="B8380" s="53" t="n">
        <v>339.08</v>
      </c>
    </row>
    <row r="8381" customFormat="false" ht="15.75" hidden="false" customHeight="false" outlineLevel="0" collapsed="false">
      <c r="A8381" s="20" t="s">
        <v>15605</v>
      </c>
      <c r="B8381" s="53" t="n">
        <v>315.4</v>
      </c>
    </row>
    <row r="8382" customFormat="false" ht="15.75" hidden="false" customHeight="false" outlineLevel="0" collapsed="false">
      <c r="A8382" s="20" t="s">
        <v>15606</v>
      </c>
      <c r="B8382" s="53" t="n">
        <v>385.9</v>
      </c>
    </row>
    <row r="8383" customFormat="false" ht="15.75" hidden="false" customHeight="false" outlineLevel="0" collapsed="false">
      <c r="A8383" s="20" t="s">
        <v>15608</v>
      </c>
      <c r="B8383" s="53" t="n">
        <v>362.22</v>
      </c>
    </row>
    <row r="8384" customFormat="false" ht="15.75" hidden="false" customHeight="false" outlineLevel="0" collapsed="false">
      <c r="A8384" s="20" t="s">
        <v>15609</v>
      </c>
      <c r="B8384" s="53" t="n">
        <v>415.27</v>
      </c>
    </row>
    <row r="8385" customFormat="false" ht="15.75" hidden="false" customHeight="false" outlineLevel="0" collapsed="false">
      <c r="A8385" s="20" t="s">
        <v>15611</v>
      </c>
      <c r="B8385" s="53" t="n">
        <v>391.59</v>
      </c>
    </row>
    <row r="8386" customFormat="false" ht="15.75" hidden="false" customHeight="false" outlineLevel="0" collapsed="false">
      <c r="A8386" s="20" t="s">
        <v>15612</v>
      </c>
      <c r="B8386" s="53" t="n">
        <v>398.58</v>
      </c>
    </row>
    <row r="8387" customFormat="false" ht="15.75" hidden="false" customHeight="false" outlineLevel="0" collapsed="false">
      <c r="A8387" s="20" t="s">
        <v>15614</v>
      </c>
      <c r="B8387" s="53" t="n">
        <v>374.9</v>
      </c>
    </row>
    <row r="8388" customFormat="false" ht="15.75" hidden="false" customHeight="false" outlineLevel="0" collapsed="false">
      <c r="A8388" s="20" t="s">
        <v>15615</v>
      </c>
      <c r="B8388" s="53" t="n">
        <v>407.12</v>
      </c>
    </row>
    <row r="8389" customFormat="false" ht="15.75" hidden="false" customHeight="false" outlineLevel="0" collapsed="false">
      <c r="A8389" s="20" t="s">
        <v>15617</v>
      </c>
      <c r="B8389" s="53" t="n">
        <v>383.44</v>
      </c>
    </row>
    <row r="8390" customFormat="false" ht="15.75" hidden="false" customHeight="false" outlineLevel="0" collapsed="false">
      <c r="A8390" s="20" t="s">
        <v>15618</v>
      </c>
      <c r="B8390" s="53" t="n">
        <v>402.66</v>
      </c>
    </row>
    <row r="8391" customFormat="false" ht="15.75" hidden="false" customHeight="false" outlineLevel="0" collapsed="false">
      <c r="A8391" s="20" t="s">
        <v>15621</v>
      </c>
      <c r="B8391" s="53" t="n">
        <v>378.98</v>
      </c>
    </row>
    <row r="8392" customFormat="false" ht="15.75" hidden="false" customHeight="false" outlineLevel="0" collapsed="false">
      <c r="A8392" s="20" t="s">
        <v>15622</v>
      </c>
      <c r="B8392" s="53" t="n">
        <v>536.21</v>
      </c>
    </row>
    <row r="8393" customFormat="false" ht="15.75" hidden="false" customHeight="false" outlineLevel="0" collapsed="false">
      <c r="A8393" s="20" t="s">
        <v>15625</v>
      </c>
      <c r="B8393" s="53" t="n">
        <v>512.53</v>
      </c>
    </row>
    <row r="8394" customFormat="false" ht="15.75" hidden="false" customHeight="false" outlineLevel="0" collapsed="false">
      <c r="A8394" s="20" t="s">
        <v>15626</v>
      </c>
      <c r="B8394" s="53" t="n">
        <v>436.67</v>
      </c>
    </row>
    <row r="8395" customFormat="false" ht="15.75" hidden="false" customHeight="false" outlineLevel="0" collapsed="false">
      <c r="A8395" s="20" t="s">
        <v>15628</v>
      </c>
      <c r="B8395" s="53" t="n">
        <v>412.99</v>
      </c>
    </row>
    <row r="8396" customFormat="false" ht="15.75" hidden="false" customHeight="false" outlineLevel="0" collapsed="false">
      <c r="A8396" s="20" t="s">
        <v>15629</v>
      </c>
      <c r="B8396" s="53" t="n">
        <v>398.26</v>
      </c>
    </row>
    <row r="8397" customFormat="false" ht="15.75" hidden="false" customHeight="false" outlineLevel="0" collapsed="false">
      <c r="A8397" s="20" t="s">
        <v>15631</v>
      </c>
      <c r="B8397" s="53" t="n">
        <v>374.58</v>
      </c>
    </row>
    <row r="8398" customFormat="false" ht="15.75" hidden="false" customHeight="false" outlineLevel="0" collapsed="false">
      <c r="A8398" s="20" t="s">
        <v>15632</v>
      </c>
      <c r="B8398" s="53" t="n">
        <v>603.91</v>
      </c>
    </row>
    <row r="8399" customFormat="false" ht="15.75" hidden="false" customHeight="false" outlineLevel="0" collapsed="false">
      <c r="A8399" s="20" t="s">
        <v>15634</v>
      </c>
      <c r="B8399" s="53" t="n">
        <v>580.23</v>
      </c>
    </row>
    <row r="8400" customFormat="false" ht="15.75" hidden="false" customHeight="false" outlineLevel="0" collapsed="false">
      <c r="A8400" s="20" t="s">
        <v>15635</v>
      </c>
      <c r="B8400" s="53" t="n">
        <v>474.91</v>
      </c>
    </row>
    <row r="8401" customFormat="false" ht="15.75" hidden="false" customHeight="false" outlineLevel="0" collapsed="false">
      <c r="A8401" s="20" t="s">
        <v>15637</v>
      </c>
      <c r="B8401" s="53" t="n">
        <v>470.6</v>
      </c>
    </row>
    <row r="8402" customFormat="false" ht="15.75" hidden="false" customHeight="false" outlineLevel="0" collapsed="false">
      <c r="A8402" s="20" t="s">
        <v>15638</v>
      </c>
      <c r="B8402" s="53" t="n">
        <v>437.91</v>
      </c>
    </row>
    <row r="8403" customFormat="false" ht="15.75" hidden="false" customHeight="false" outlineLevel="0" collapsed="false">
      <c r="A8403" s="20" t="s">
        <v>15640</v>
      </c>
      <c r="B8403" s="53" t="n">
        <v>432.99</v>
      </c>
    </row>
    <row r="8404" customFormat="false" ht="15.75" hidden="false" customHeight="false" outlineLevel="0" collapsed="false">
      <c r="A8404" s="20" t="s">
        <v>15641</v>
      </c>
      <c r="B8404" s="53" t="n">
        <v>406.52</v>
      </c>
    </row>
    <row r="8405" customFormat="false" ht="15.75" hidden="false" customHeight="false" outlineLevel="0" collapsed="false">
      <c r="A8405" s="20" t="s">
        <v>15643</v>
      </c>
      <c r="B8405" s="53" t="n">
        <v>401.02</v>
      </c>
    </row>
    <row r="8406" customFormat="false" ht="15.75" hidden="false" customHeight="false" outlineLevel="0" collapsed="false">
      <c r="A8406" s="20" t="s">
        <v>15644</v>
      </c>
      <c r="B8406" s="53" t="n">
        <v>359.82</v>
      </c>
    </row>
    <row r="8407" customFormat="false" ht="15.75" hidden="false" customHeight="false" outlineLevel="0" collapsed="false">
      <c r="A8407" s="20" t="s">
        <v>15646</v>
      </c>
      <c r="B8407" s="53" t="n">
        <v>353.14</v>
      </c>
    </row>
    <row r="8408" customFormat="false" ht="15.75" hidden="false" customHeight="false" outlineLevel="0" collapsed="false">
      <c r="A8408" s="20" t="s">
        <v>15647</v>
      </c>
      <c r="B8408" s="53" t="n">
        <v>340.26</v>
      </c>
    </row>
    <row r="8409" customFormat="false" ht="15.75" hidden="false" customHeight="false" outlineLevel="0" collapsed="false">
      <c r="A8409" s="20" t="s">
        <v>15649</v>
      </c>
      <c r="B8409" s="53" t="n">
        <v>332.4</v>
      </c>
    </row>
    <row r="8410" customFormat="false" ht="15.75" hidden="false" customHeight="false" outlineLevel="0" collapsed="false">
      <c r="A8410" s="20" t="s">
        <v>15650</v>
      </c>
      <c r="B8410" s="53" t="n">
        <v>324.66</v>
      </c>
    </row>
    <row r="8411" customFormat="false" ht="15.75" hidden="false" customHeight="false" outlineLevel="0" collapsed="false">
      <c r="A8411" s="20" t="s">
        <v>15652</v>
      </c>
      <c r="B8411" s="53" t="n">
        <v>315.61</v>
      </c>
    </row>
    <row r="8412" customFormat="false" ht="15.75" hidden="false" customHeight="false" outlineLevel="0" collapsed="false">
      <c r="A8412" s="20" t="s">
        <v>15653</v>
      </c>
      <c r="B8412" s="53" t="n">
        <v>315.83</v>
      </c>
    </row>
    <row r="8413" customFormat="false" ht="15.75" hidden="false" customHeight="false" outlineLevel="0" collapsed="false">
      <c r="A8413" s="20" t="s">
        <v>15655</v>
      </c>
      <c r="B8413" s="53" t="n">
        <v>305.71</v>
      </c>
    </row>
    <row r="8414" customFormat="false" ht="15.75" hidden="false" customHeight="false" outlineLevel="0" collapsed="false">
      <c r="A8414" s="20" t="s">
        <v>15656</v>
      </c>
      <c r="B8414" s="53" t="n">
        <v>310.81</v>
      </c>
    </row>
    <row r="8415" customFormat="false" ht="15.75" hidden="false" customHeight="false" outlineLevel="0" collapsed="false">
      <c r="A8415" s="20" t="s">
        <v>15658</v>
      </c>
      <c r="B8415" s="53" t="n">
        <v>298.32</v>
      </c>
    </row>
    <row r="8416" customFormat="false" ht="15.75" hidden="false" customHeight="false" outlineLevel="0" collapsed="false">
      <c r="A8416" s="20" t="s">
        <v>15659</v>
      </c>
      <c r="B8416" s="53" t="n">
        <v>308.83</v>
      </c>
    </row>
    <row r="8417" customFormat="false" ht="15.75" hidden="false" customHeight="false" outlineLevel="0" collapsed="false">
      <c r="A8417" s="20" t="s">
        <v>15662</v>
      </c>
      <c r="B8417" s="53" t="n">
        <v>302.15</v>
      </c>
    </row>
    <row r="8418" customFormat="false" ht="15.75" hidden="false" customHeight="false" outlineLevel="0" collapsed="false">
      <c r="A8418" s="20" t="s">
        <v>15663</v>
      </c>
      <c r="B8418" s="53" t="n">
        <v>284.25</v>
      </c>
    </row>
    <row r="8419" customFormat="false" ht="15.75" hidden="false" customHeight="false" outlineLevel="0" collapsed="false">
      <c r="A8419" s="20" t="s">
        <v>15665</v>
      </c>
      <c r="B8419" s="53" t="n">
        <v>276.39</v>
      </c>
    </row>
    <row r="8420" customFormat="false" ht="15.75" hidden="false" customHeight="false" outlineLevel="0" collapsed="false">
      <c r="A8420" s="20" t="s">
        <v>15666</v>
      </c>
      <c r="B8420" s="53" t="n">
        <v>420.15</v>
      </c>
    </row>
    <row r="8421" customFormat="false" ht="15.75" hidden="false" customHeight="false" outlineLevel="0" collapsed="false">
      <c r="A8421" s="20" t="s">
        <v>15668</v>
      </c>
      <c r="B8421" s="53" t="n">
        <v>407.56</v>
      </c>
    </row>
    <row r="8422" customFormat="false" ht="15.75" hidden="false" customHeight="false" outlineLevel="0" collapsed="false">
      <c r="A8422" s="20" t="s">
        <v>15669</v>
      </c>
      <c r="B8422" s="53" t="n">
        <v>413.34</v>
      </c>
    </row>
    <row r="8423" customFormat="false" ht="15.75" hidden="false" customHeight="false" outlineLevel="0" collapsed="false">
      <c r="A8423" s="20" t="s">
        <v>15670</v>
      </c>
      <c r="B8423" s="53" t="n">
        <v>397.19</v>
      </c>
    </row>
    <row r="8424" customFormat="false" ht="15.75" hidden="false" customHeight="false" outlineLevel="0" collapsed="false">
      <c r="A8424" s="20" t="s">
        <v>15671</v>
      </c>
      <c r="B8424" s="53" t="n">
        <v>588.21</v>
      </c>
    </row>
    <row r="8425" customFormat="false" ht="15.75" hidden="false" customHeight="false" outlineLevel="0" collapsed="false">
      <c r="A8425" s="20" t="s">
        <v>15673</v>
      </c>
      <c r="B8425" s="53" t="n">
        <v>580.35</v>
      </c>
    </row>
    <row r="8426" customFormat="false" ht="15.75" hidden="false" customHeight="false" outlineLevel="0" collapsed="false">
      <c r="A8426" s="20" t="s">
        <v>15674</v>
      </c>
      <c r="B8426" s="53" t="n">
        <v>324.58</v>
      </c>
    </row>
    <row r="8427" customFormat="false" ht="15.75" hidden="false" customHeight="false" outlineLevel="0" collapsed="false">
      <c r="A8427" s="20" t="s">
        <v>15677</v>
      </c>
      <c r="B8427" s="53" t="n">
        <v>314.46</v>
      </c>
    </row>
    <row r="8428" customFormat="false" ht="15.75" hidden="false" customHeight="false" outlineLevel="0" collapsed="false">
      <c r="A8428" s="20" t="s">
        <v>15678</v>
      </c>
      <c r="B8428" s="53" t="n">
        <v>359.44</v>
      </c>
    </row>
    <row r="8429" customFormat="false" ht="15.75" hidden="false" customHeight="false" outlineLevel="0" collapsed="false">
      <c r="A8429" s="20" t="s">
        <v>15680</v>
      </c>
      <c r="B8429" s="53" t="n">
        <v>349.96</v>
      </c>
    </row>
    <row r="8430" customFormat="false" ht="15.75" hidden="false" customHeight="false" outlineLevel="0" collapsed="false">
      <c r="A8430" s="20" t="s">
        <v>15681</v>
      </c>
      <c r="B8430" s="53" t="n">
        <v>296.2</v>
      </c>
    </row>
    <row r="8431" customFormat="false" ht="15.75" hidden="false" customHeight="false" outlineLevel="0" collapsed="false">
      <c r="A8431" s="20" t="s">
        <v>15683</v>
      </c>
      <c r="B8431" s="53" t="n">
        <v>284.57</v>
      </c>
    </row>
    <row r="8432" customFormat="false" ht="15.75" hidden="false" customHeight="false" outlineLevel="0" collapsed="false">
      <c r="A8432" s="20" t="s">
        <v>15684</v>
      </c>
      <c r="B8432" s="53" t="n">
        <v>357.16</v>
      </c>
    </row>
    <row r="8433" customFormat="false" ht="15.75" hidden="false" customHeight="false" outlineLevel="0" collapsed="false">
      <c r="A8433" s="20" t="s">
        <v>15686</v>
      </c>
      <c r="B8433" s="53" t="n">
        <v>351.66</v>
      </c>
    </row>
    <row r="8434" customFormat="false" ht="15.75" hidden="false" customHeight="false" outlineLevel="0" collapsed="false">
      <c r="A8434" s="20" t="s">
        <v>15687</v>
      </c>
      <c r="B8434" s="53" t="n">
        <v>288.92</v>
      </c>
    </row>
    <row r="8435" customFormat="false" ht="15.75" hidden="false" customHeight="false" outlineLevel="0" collapsed="false">
      <c r="A8435" s="20" t="s">
        <v>15689</v>
      </c>
      <c r="B8435" s="53" t="n">
        <v>281.06</v>
      </c>
    </row>
    <row r="8436" customFormat="false" ht="15.75" hidden="false" customHeight="false" outlineLevel="0" collapsed="false">
      <c r="A8436" s="20" t="s">
        <v>15690</v>
      </c>
      <c r="B8436" s="53" t="n">
        <v>265.53</v>
      </c>
    </row>
    <row r="8437" customFormat="false" ht="15.75" hidden="false" customHeight="false" outlineLevel="0" collapsed="false">
      <c r="A8437" s="20" t="s">
        <v>15692</v>
      </c>
      <c r="B8437" s="53" t="n">
        <v>255.41</v>
      </c>
    </row>
    <row r="8438" customFormat="false" ht="15.75" hidden="false" customHeight="false" outlineLevel="0" collapsed="false">
      <c r="A8438" s="20" t="s">
        <v>15693</v>
      </c>
      <c r="B8438" s="53" t="n">
        <v>262.38</v>
      </c>
    </row>
    <row r="8439" customFormat="false" ht="15.75" hidden="false" customHeight="false" outlineLevel="0" collapsed="false">
      <c r="A8439" s="20" t="s">
        <v>15695</v>
      </c>
      <c r="B8439" s="53" t="n">
        <v>249.89</v>
      </c>
    </row>
    <row r="8440" customFormat="false" ht="15.75" hidden="false" customHeight="false" outlineLevel="0" collapsed="false">
      <c r="A8440" s="20" t="s">
        <v>15696</v>
      </c>
      <c r="B8440" s="53" t="n">
        <v>321.85</v>
      </c>
    </row>
    <row r="8441" customFormat="false" ht="15.75" hidden="false" customHeight="false" outlineLevel="0" collapsed="false">
      <c r="A8441" s="20" t="s">
        <v>15697</v>
      </c>
      <c r="B8441" s="53" t="n">
        <v>313.99</v>
      </c>
    </row>
    <row r="8442" customFormat="false" ht="15.75" hidden="false" customHeight="false" outlineLevel="0" collapsed="false">
      <c r="A8442" s="20" t="s">
        <v>15698</v>
      </c>
      <c r="B8442" s="53" t="n">
        <v>312.71</v>
      </c>
    </row>
    <row r="8443" customFormat="false" ht="15.75" hidden="false" customHeight="false" outlineLevel="0" collapsed="false">
      <c r="A8443" s="20" t="s">
        <v>15699</v>
      </c>
      <c r="B8443" s="53" t="n">
        <v>303.67</v>
      </c>
    </row>
    <row r="8444" customFormat="false" ht="15.75" hidden="false" customHeight="false" outlineLevel="0" collapsed="false">
      <c r="A8444" s="20" t="s">
        <v>15700</v>
      </c>
      <c r="B8444" s="53" t="n">
        <v>304.1</v>
      </c>
    </row>
    <row r="8445" customFormat="false" ht="15.75" hidden="false" customHeight="false" outlineLevel="0" collapsed="false">
      <c r="A8445" s="20" t="s">
        <v>15701</v>
      </c>
      <c r="B8445" s="53" t="n">
        <v>293.98</v>
      </c>
    </row>
    <row r="8446" customFormat="false" ht="15.75" hidden="false" customHeight="false" outlineLevel="0" collapsed="false">
      <c r="A8446" s="20" t="s">
        <v>15702</v>
      </c>
      <c r="B8446" s="53" t="n">
        <v>306.72</v>
      </c>
    </row>
    <row r="8447" customFormat="false" ht="15.75" hidden="false" customHeight="false" outlineLevel="0" collapsed="false">
      <c r="A8447" s="20" t="s">
        <v>15703</v>
      </c>
      <c r="B8447" s="53" t="n">
        <v>294.23</v>
      </c>
    </row>
    <row r="8448" customFormat="false" ht="15.75" hidden="false" customHeight="false" outlineLevel="0" collapsed="false">
      <c r="A8448" s="20" t="s">
        <v>15704</v>
      </c>
      <c r="B8448" s="53" t="n">
        <v>343.73</v>
      </c>
    </row>
    <row r="8449" customFormat="false" ht="15.75" hidden="false" customHeight="false" outlineLevel="0" collapsed="false">
      <c r="A8449" s="20" t="s">
        <v>15707</v>
      </c>
      <c r="B8449" s="53" t="n">
        <v>328.87</v>
      </c>
    </row>
    <row r="8450" customFormat="false" ht="15.75" hidden="false" customHeight="false" outlineLevel="0" collapsed="false">
      <c r="A8450" s="20" t="s">
        <v>15708</v>
      </c>
      <c r="B8450" s="53" t="n">
        <v>406.99</v>
      </c>
    </row>
    <row r="8451" customFormat="false" ht="15.75" hidden="false" customHeight="false" outlineLevel="0" collapsed="false">
      <c r="A8451" s="20" t="s">
        <v>15710</v>
      </c>
      <c r="B8451" s="53" t="n">
        <v>401.49</v>
      </c>
    </row>
    <row r="8452" customFormat="false" ht="15.75" hidden="false" customHeight="false" outlineLevel="0" collapsed="false">
      <c r="A8452" s="20" t="s">
        <v>15711</v>
      </c>
      <c r="B8452" s="53" t="n">
        <v>325.22</v>
      </c>
    </row>
    <row r="8453" customFormat="false" ht="15.75" hidden="false" customHeight="false" outlineLevel="0" collapsed="false">
      <c r="A8453" s="20" t="s">
        <v>15712</v>
      </c>
      <c r="B8453" s="53" t="n">
        <v>317.36</v>
      </c>
    </row>
    <row r="8454" customFormat="false" ht="15.75" hidden="false" customHeight="false" outlineLevel="0" collapsed="false">
      <c r="A8454" s="20" t="s">
        <v>15713</v>
      </c>
      <c r="B8454" s="53" t="n">
        <v>303.78</v>
      </c>
    </row>
    <row r="8455" customFormat="false" ht="15.75" hidden="false" customHeight="false" outlineLevel="0" collapsed="false">
      <c r="A8455" s="20" t="s">
        <v>15714</v>
      </c>
      <c r="B8455" s="53" t="n">
        <v>293.66</v>
      </c>
    </row>
    <row r="8456" customFormat="false" ht="15.75" hidden="false" customHeight="false" outlineLevel="0" collapsed="false">
      <c r="A8456" s="20" t="s">
        <v>15715</v>
      </c>
      <c r="B8456" s="53" t="n">
        <v>164.46</v>
      </c>
    </row>
    <row r="8457" customFormat="false" ht="15.75" hidden="false" customHeight="false" outlineLevel="0" collapsed="false">
      <c r="A8457" s="20" t="s">
        <v>15718</v>
      </c>
      <c r="B8457" s="53" t="n">
        <v>159.56</v>
      </c>
    </row>
    <row r="8458" customFormat="false" ht="15.75" hidden="false" customHeight="false" outlineLevel="0" collapsed="false">
      <c r="A8458" s="20" t="s">
        <v>15719</v>
      </c>
      <c r="B8458" s="53" t="n">
        <v>925.3</v>
      </c>
    </row>
    <row r="8459" customFormat="false" ht="15.75" hidden="false" customHeight="false" outlineLevel="0" collapsed="false">
      <c r="A8459" s="20" t="s">
        <v>15721</v>
      </c>
      <c r="B8459" s="53" t="n">
        <v>898.29</v>
      </c>
    </row>
    <row r="8460" customFormat="false" ht="15.75" hidden="false" customHeight="false" outlineLevel="0" collapsed="false">
      <c r="A8460" s="20" t="s">
        <v>15722</v>
      </c>
      <c r="B8460" s="53" t="n">
        <v>522.64</v>
      </c>
    </row>
    <row r="8461" customFormat="false" ht="15.75" hidden="false" customHeight="false" outlineLevel="0" collapsed="false">
      <c r="A8461" s="20" t="s">
        <v>15728</v>
      </c>
      <c r="B8461" s="53" t="n">
        <v>498.39</v>
      </c>
    </row>
    <row r="8462" customFormat="false" ht="15.75" hidden="false" customHeight="false" outlineLevel="0" collapsed="false">
      <c r="A8462" s="20" t="s">
        <v>15729</v>
      </c>
      <c r="B8462" s="53" t="n">
        <v>583.15</v>
      </c>
    </row>
    <row r="8463" customFormat="false" ht="15.75" hidden="false" customHeight="false" outlineLevel="0" collapsed="false">
      <c r="A8463" s="20" t="s">
        <v>15733</v>
      </c>
      <c r="B8463" s="53" t="n">
        <v>551.45</v>
      </c>
    </row>
    <row r="8464" customFormat="false" ht="15.75" hidden="false" customHeight="false" outlineLevel="0" collapsed="false">
      <c r="A8464" s="20" t="s">
        <v>15734</v>
      </c>
      <c r="B8464" s="53" t="n">
        <v>47.91</v>
      </c>
    </row>
    <row r="8465" customFormat="false" ht="15.75" hidden="false" customHeight="false" outlineLevel="0" collapsed="false">
      <c r="A8465" s="20" t="s">
        <v>15738</v>
      </c>
      <c r="B8465" s="53" t="n">
        <v>43.81</v>
      </c>
    </row>
    <row r="8466" customFormat="false" ht="15.75" hidden="false" customHeight="false" outlineLevel="0" collapsed="false">
      <c r="A8466" s="20" t="s">
        <v>15739</v>
      </c>
      <c r="B8466" s="53" t="n">
        <v>16.67</v>
      </c>
    </row>
    <row r="8467" customFormat="false" ht="15.75" hidden="false" customHeight="false" outlineLevel="0" collapsed="false">
      <c r="A8467" s="20" t="s">
        <v>15743</v>
      </c>
      <c r="B8467" s="53" t="n">
        <v>14.44</v>
      </c>
    </row>
    <row r="8468" customFormat="false" ht="15.75" hidden="false" customHeight="false" outlineLevel="0" collapsed="false">
      <c r="A8468" s="20" t="s">
        <v>15744</v>
      </c>
      <c r="B8468" s="53" t="n">
        <v>142.13</v>
      </c>
    </row>
    <row r="8469" customFormat="false" ht="15.75" hidden="false" customHeight="false" outlineLevel="0" collapsed="false">
      <c r="A8469" s="20" t="s">
        <v>15748</v>
      </c>
      <c r="B8469" s="53" t="n">
        <v>139.37</v>
      </c>
    </row>
    <row r="8470" customFormat="false" ht="15.75" hidden="false" customHeight="false" outlineLevel="0" collapsed="false">
      <c r="A8470" s="20" t="s">
        <v>15749</v>
      </c>
      <c r="B8470" s="53" t="n">
        <v>52.04</v>
      </c>
    </row>
    <row r="8471" customFormat="false" ht="15.75" hidden="false" customHeight="false" outlineLevel="0" collapsed="false">
      <c r="A8471" s="20" t="s">
        <v>15752</v>
      </c>
      <c r="B8471" s="53" t="n">
        <v>49.81</v>
      </c>
    </row>
    <row r="8472" customFormat="false" ht="15.75" hidden="false" customHeight="false" outlineLevel="0" collapsed="false">
      <c r="A8472" s="20" t="s">
        <v>15753</v>
      </c>
      <c r="B8472" s="53" t="n">
        <v>540.56</v>
      </c>
    </row>
    <row r="8473" customFormat="false" ht="15.75" hidden="false" customHeight="false" outlineLevel="0" collapsed="false">
      <c r="A8473" s="20" t="s">
        <v>15756</v>
      </c>
      <c r="B8473" s="53" t="n">
        <v>516.88</v>
      </c>
    </row>
    <row r="8474" customFormat="false" ht="15.75" hidden="false" customHeight="false" outlineLevel="0" collapsed="false">
      <c r="A8474" s="20" t="s">
        <v>15757</v>
      </c>
      <c r="B8474" s="53" t="n">
        <v>1361.47</v>
      </c>
    </row>
    <row r="8475" customFormat="false" ht="15.75" hidden="false" customHeight="false" outlineLevel="0" collapsed="false">
      <c r="A8475" s="20" t="s">
        <v>15760</v>
      </c>
      <c r="B8475" s="53" t="n">
        <v>1337.79</v>
      </c>
    </row>
    <row r="8476" customFormat="false" ht="15.75" hidden="false" customHeight="false" outlineLevel="0" collapsed="false">
      <c r="A8476" s="20" t="s">
        <v>15761</v>
      </c>
      <c r="B8476" s="53" t="n">
        <v>101.52</v>
      </c>
    </row>
    <row r="8477" customFormat="false" ht="15.75" hidden="false" customHeight="false" outlineLevel="0" collapsed="false">
      <c r="A8477" s="20" t="s">
        <v>15764</v>
      </c>
      <c r="B8477" s="53" t="n">
        <v>101.19</v>
      </c>
    </row>
    <row r="8478" customFormat="false" ht="15.75" hidden="false" customHeight="false" outlineLevel="0" collapsed="false">
      <c r="A8478" s="20" t="s">
        <v>15765</v>
      </c>
      <c r="B8478" s="53" t="n">
        <v>104.2</v>
      </c>
    </row>
    <row r="8479" customFormat="false" ht="15.75" hidden="false" customHeight="false" outlineLevel="0" collapsed="false">
      <c r="A8479" s="20" t="s">
        <v>15768</v>
      </c>
      <c r="B8479" s="53" t="n">
        <v>103.64</v>
      </c>
    </row>
    <row r="8480" customFormat="false" ht="15.75" hidden="false" customHeight="false" outlineLevel="0" collapsed="false">
      <c r="A8480" s="20" t="s">
        <v>15769</v>
      </c>
      <c r="B8480" s="53" t="n">
        <v>134.91</v>
      </c>
    </row>
    <row r="8481" customFormat="false" ht="15.75" hidden="false" customHeight="false" outlineLevel="0" collapsed="false">
      <c r="A8481" s="20" t="s">
        <v>15773</v>
      </c>
      <c r="B8481" s="53" t="n">
        <v>134.35</v>
      </c>
    </row>
    <row r="8482" customFormat="false" ht="15.75" hidden="false" customHeight="false" outlineLevel="0" collapsed="false">
      <c r="A8482" s="20" t="s">
        <v>15774</v>
      </c>
      <c r="B8482" s="53" t="n">
        <v>70.52</v>
      </c>
    </row>
    <row r="8483" customFormat="false" ht="15.75" hidden="false" customHeight="false" outlineLevel="0" collapsed="false">
      <c r="A8483" s="20" t="s">
        <v>15777</v>
      </c>
      <c r="B8483" s="53" t="n">
        <v>69.96</v>
      </c>
    </row>
    <row r="8484" customFormat="false" ht="15.75" hidden="false" customHeight="false" outlineLevel="0" collapsed="false">
      <c r="A8484" s="20" t="s">
        <v>15778</v>
      </c>
      <c r="B8484" s="53" t="n">
        <v>67.94</v>
      </c>
    </row>
    <row r="8485" customFormat="false" ht="15.75" hidden="false" customHeight="false" outlineLevel="0" collapsed="false">
      <c r="A8485" s="20" t="s">
        <v>15781</v>
      </c>
      <c r="B8485" s="53" t="n">
        <v>67.53</v>
      </c>
    </row>
    <row r="8486" customFormat="false" ht="15.75" hidden="false" customHeight="false" outlineLevel="0" collapsed="false">
      <c r="A8486" s="20" t="s">
        <v>15782</v>
      </c>
      <c r="B8486" s="53" t="n">
        <v>67.94</v>
      </c>
    </row>
    <row r="8487" customFormat="false" ht="15.75" hidden="false" customHeight="false" outlineLevel="0" collapsed="false">
      <c r="A8487" s="20" t="s">
        <v>15785</v>
      </c>
      <c r="B8487" s="53" t="n">
        <v>67.53</v>
      </c>
    </row>
    <row r="8488" customFormat="false" ht="15.75" hidden="false" customHeight="false" outlineLevel="0" collapsed="false">
      <c r="A8488" s="20" t="s">
        <v>15786</v>
      </c>
      <c r="B8488" s="53" t="n">
        <v>146.93</v>
      </c>
    </row>
    <row r="8489" customFormat="false" ht="15.75" hidden="false" customHeight="false" outlineLevel="0" collapsed="false">
      <c r="A8489" s="20" t="s">
        <v>15792</v>
      </c>
      <c r="B8489" s="53" t="n">
        <v>144.53</v>
      </c>
    </row>
    <row r="8490" customFormat="false" ht="15.75" hidden="false" customHeight="false" outlineLevel="0" collapsed="false">
      <c r="A8490" s="20" t="s">
        <v>15793</v>
      </c>
      <c r="B8490" s="53" t="n">
        <v>10.84</v>
      </c>
    </row>
    <row r="8491" customFormat="false" ht="15.75" hidden="false" customHeight="false" outlineLevel="0" collapsed="false">
      <c r="A8491" s="20" t="s">
        <v>15798</v>
      </c>
      <c r="B8491" s="53" t="n">
        <v>10.4</v>
      </c>
    </row>
    <row r="8492" customFormat="false" ht="15.75" hidden="false" customHeight="false" outlineLevel="0" collapsed="false">
      <c r="A8492" s="20" t="s">
        <v>15799</v>
      </c>
      <c r="B8492" s="53" t="n">
        <v>9.31</v>
      </c>
    </row>
    <row r="8493" customFormat="false" ht="15.75" hidden="false" customHeight="false" outlineLevel="0" collapsed="false">
      <c r="A8493" s="20" t="s">
        <v>15804</v>
      </c>
      <c r="B8493" s="53" t="n">
        <v>8.93</v>
      </c>
    </row>
    <row r="8494" customFormat="false" ht="15.75" hidden="false" customHeight="false" outlineLevel="0" collapsed="false">
      <c r="A8494" s="20" t="s">
        <v>15805</v>
      </c>
      <c r="B8494" s="53" t="n">
        <v>127.13</v>
      </c>
    </row>
    <row r="8495" customFormat="false" ht="15.75" hidden="false" customHeight="false" outlineLevel="0" collapsed="false">
      <c r="A8495" s="20" t="s">
        <v>15809</v>
      </c>
      <c r="B8495" s="53" t="n">
        <v>126.75</v>
      </c>
    </row>
    <row r="8496" customFormat="false" ht="15.75" hidden="false" customHeight="false" outlineLevel="0" collapsed="false">
      <c r="A8496" s="20" t="s">
        <v>15810</v>
      </c>
      <c r="B8496" s="53" t="n">
        <v>78.73</v>
      </c>
    </row>
    <row r="8497" customFormat="false" ht="15.75" hidden="false" customHeight="false" outlineLevel="0" collapsed="false">
      <c r="A8497" s="20" t="s">
        <v>15813</v>
      </c>
      <c r="B8497" s="53" t="n">
        <v>77.18</v>
      </c>
    </row>
    <row r="8498" customFormat="false" ht="15.75" hidden="false" customHeight="false" outlineLevel="0" collapsed="false">
      <c r="A8498" s="20" t="s">
        <v>15814</v>
      </c>
      <c r="B8498" s="53" t="n">
        <v>87.98</v>
      </c>
    </row>
    <row r="8499" customFormat="false" ht="15.75" hidden="false" customHeight="false" outlineLevel="0" collapsed="false">
      <c r="A8499" s="20" t="s">
        <v>15819</v>
      </c>
      <c r="B8499" s="53" t="n">
        <v>86.11</v>
      </c>
    </row>
    <row r="8500" customFormat="false" ht="15.75" hidden="false" customHeight="false" outlineLevel="0" collapsed="false">
      <c r="A8500" s="20" t="s">
        <v>15820</v>
      </c>
      <c r="B8500" s="53" t="n">
        <v>46.39</v>
      </c>
    </row>
    <row r="8501" customFormat="false" ht="15.75" hidden="false" customHeight="false" outlineLevel="0" collapsed="false">
      <c r="A8501" s="20" t="s">
        <v>15823</v>
      </c>
      <c r="B8501" s="53" t="n">
        <v>45.99</v>
      </c>
    </row>
    <row r="8502" customFormat="false" ht="15.75" hidden="false" customHeight="false" outlineLevel="0" collapsed="false">
      <c r="A8502" s="20" t="s">
        <v>15824</v>
      </c>
      <c r="B8502" s="53" t="n">
        <v>37.47</v>
      </c>
    </row>
    <row r="8503" customFormat="false" ht="15.75" hidden="false" customHeight="false" outlineLevel="0" collapsed="false">
      <c r="A8503" s="20" t="s">
        <v>15828</v>
      </c>
      <c r="B8503" s="53" t="n">
        <v>37.07</v>
      </c>
    </row>
    <row r="8504" customFormat="false" ht="15.75" hidden="false" customHeight="false" outlineLevel="0" collapsed="false">
      <c r="A8504" s="20" t="s">
        <v>15829</v>
      </c>
      <c r="B8504" s="53" t="n">
        <v>8.5</v>
      </c>
    </row>
    <row r="8505" customFormat="false" ht="15.75" hidden="false" customHeight="false" outlineLevel="0" collapsed="false">
      <c r="A8505" s="20" t="s">
        <v>15835</v>
      </c>
      <c r="B8505" s="53" t="n">
        <v>8.04</v>
      </c>
    </row>
    <row r="8506" customFormat="false" ht="15.75" hidden="false" customHeight="false" outlineLevel="0" collapsed="false">
      <c r="A8506" s="20" t="s">
        <v>15836</v>
      </c>
      <c r="B8506" s="53" t="n">
        <v>9.99</v>
      </c>
    </row>
    <row r="8507" customFormat="false" ht="15.75" hidden="false" customHeight="false" outlineLevel="0" collapsed="false">
      <c r="A8507" s="20" t="s">
        <v>15840</v>
      </c>
      <c r="B8507" s="53" t="n">
        <v>9.51</v>
      </c>
    </row>
    <row r="8508" customFormat="false" ht="15.75" hidden="false" customHeight="false" outlineLevel="0" collapsed="false">
      <c r="A8508" s="20" t="s">
        <v>15841</v>
      </c>
      <c r="B8508" s="53" t="n">
        <v>13.96</v>
      </c>
    </row>
    <row r="8509" customFormat="false" ht="15.75" hidden="false" customHeight="false" outlineLevel="0" collapsed="false">
      <c r="A8509" s="20" t="s">
        <v>15847</v>
      </c>
      <c r="B8509" s="53" t="n">
        <v>13.36</v>
      </c>
    </row>
    <row r="8510" customFormat="false" ht="15.75" hidden="false" customHeight="false" outlineLevel="0" collapsed="false">
      <c r="A8510" s="20" t="s">
        <v>15848</v>
      </c>
      <c r="B8510" s="53" t="n">
        <v>282.63</v>
      </c>
    </row>
    <row r="8511" customFormat="false" ht="15.75" hidden="false" customHeight="false" outlineLevel="0" collapsed="false">
      <c r="A8511" s="20" t="s">
        <v>15852</v>
      </c>
      <c r="B8511" s="53" t="n">
        <v>282.15</v>
      </c>
    </row>
    <row r="8512" customFormat="false" ht="15.75" hidden="false" customHeight="false" outlineLevel="0" collapsed="false">
      <c r="A8512" s="20" t="s">
        <v>15853</v>
      </c>
      <c r="B8512" s="53" t="n">
        <v>519.33</v>
      </c>
    </row>
    <row r="8513" customFormat="false" ht="15.75" hidden="false" customHeight="false" outlineLevel="0" collapsed="false">
      <c r="A8513" s="20" t="s">
        <v>15857</v>
      </c>
      <c r="B8513" s="53" t="n">
        <v>493.41</v>
      </c>
    </row>
    <row r="8514" customFormat="false" ht="15.75" hidden="false" customHeight="false" outlineLevel="0" collapsed="false">
      <c r="A8514" s="20" t="s">
        <v>15858</v>
      </c>
      <c r="B8514" s="53" t="n">
        <v>501.07</v>
      </c>
    </row>
    <row r="8515" customFormat="false" ht="15.75" hidden="false" customHeight="false" outlineLevel="0" collapsed="false">
      <c r="A8515" s="20" t="s">
        <v>15860</v>
      </c>
      <c r="B8515" s="53" t="n">
        <v>475.22</v>
      </c>
    </row>
    <row r="8516" customFormat="false" ht="15.75" hidden="false" customHeight="false" outlineLevel="0" collapsed="false">
      <c r="A8516" s="20" t="s">
        <v>15861</v>
      </c>
      <c r="B8516" s="53" t="n">
        <v>487.66</v>
      </c>
    </row>
    <row r="8517" customFormat="false" ht="15.75" hidden="false" customHeight="false" outlineLevel="0" collapsed="false">
      <c r="A8517" s="20" t="s">
        <v>15863</v>
      </c>
      <c r="B8517" s="53" t="n">
        <v>461.9</v>
      </c>
    </row>
    <row r="8518" customFormat="false" ht="15.75" hidden="false" customHeight="false" outlineLevel="0" collapsed="false">
      <c r="A8518" s="20" t="s">
        <v>15864</v>
      </c>
      <c r="B8518" s="53" t="n">
        <v>77.73</v>
      </c>
    </row>
    <row r="8519" customFormat="false" ht="15.75" hidden="false" customHeight="false" outlineLevel="0" collapsed="false">
      <c r="A8519" s="20" t="s">
        <v>15869</v>
      </c>
      <c r="B8519" s="53" t="n">
        <v>70.94</v>
      </c>
    </row>
    <row r="8520" customFormat="false" ht="15.75" hidden="false" customHeight="false" outlineLevel="0" collapsed="false">
      <c r="A8520" s="20" t="s">
        <v>15870</v>
      </c>
      <c r="B8520" s="53" t="n">
        <v>74.91</v>
      </c>
    </row>
    <row r="8521" customFormat="false" ht="15.75" hidden="false" customHeight="false" outlineLevel="0" collapsed="false">
      <c r="A8521" s="20" t="s">
        <v>15874</v>
      </c>
      <c r="B8521" s="53" t="n">
        <v>68.12</v>
      </c>
    </row>
    <row r="8522" customFormat="false" ht="15.75" hidden="false" customHeight="false" outlineLevel="0" collapsed="false">
      <c r="A8522" s="20" t="s">
        <v>15875</v>
      </c>
      <c r="B8522" s="53" t="n">
        <v>53.9</v>
      </c>
    </row>
    <row r="8523" customFormat="false" ht="15.75" hidden="false" customHeight="false" outlineLevel="0" collapsed="false">
      <c r="A8523" s="20" t="s">
        <v>15879</v>
      </c>
      <c r="B8523" s="53" t="n">
        <v>49.91</v>
      </c>
    </row>
    <row r="8524" customFormat="false" ht="15.75" hidden="false" customHeight="false" outlineLevel="0" collapsed="false">
      <c r="A8524" s="20" t="s">
        <v>15880</v>
      </c>
      <c r="B8524" s="53" t="n">
        <v>56.72</v>
      </c>
    </row>
    <row r="8525" customFormat="false" ht="15.75" hidden="false" customHeight="false" outlineLevel="0" collapsed="false">
      <c r="A8525" s="20" t="s">
        <v>15883</v>
      </c>
      <c r="B8525" s="53" t="n">
        <v>52.73</v>
      </c>
    </row>
    <row r="8526" customFormat="false" ht="15.75" hidden="false" customHeight="false" outlineLevel="0" collapsed="false">
      <c r="A8526" s="20" t="s">
        <v>15884</v>
      </c>
      <c r="B8526" s="53" t="n">
        <v>8.83</v>
      </c>
    </row>
    <row r="8527" customFormat="false" ht="15.75" hidden="false" customHeight="false" outlineLevel="0" collapsed="false">
      <c r="A8527" s="20" t="s">
        <v>15887</v>
      </c>
      <c r="B8527" s="53" t="n">
        <v>7.75</v>
      </c>
    </row>
    <row r="8528" customFormat="false" ht="15.75" hidden="false" customHeight="false" outlineLevel="0" collapsed="false">
      <c r="A8528" s="20" t="s">
        <v>15888</v>
      </c>
      <c r="B8528" s="53" t="n">
        <v>9.27</v>
      </c>
    </row>
    <row r="8529" customFormat="false" ht="15.75" hidden="false" customHeight="false" outlineLevel="0" collapsed="false">
      <c r="A8529" s="20" t="s">
        <v>15891</v>
      </c>
      <c r="B8529" s="53" t="n">
        <v>8.19</v>
      </c>
    </row>
    <row r="8530" customFormat="false" ht="15.75" hidden="false" customHeight="false" outlineLevel="0" collapsed="false">
      <c r="A8530" s="20" t="s">
        <v>15892</v>
      </c>
      <c r="B8530" s="53" t="n">
        <v>27.37</v>
      </c>
    </row>
    <row r="8531" customFormat="false" ht="15.75" hidden="false" customHeight="false" outlineLevel="0" collapsed="false">
      <c r="A8531" s="20" t="s">
        <v>15894</v>
      </c>
      <c r="B8531" s="53" t="n">
        <v>26.29</v>
      </c>
    </row>
    <row r="8532" customFormat="false" ht="15.75" hidden="false" customHeight="false" outlineLevel="0" collapsed="false">
      <c r="A8532" s="20" t="s">
        <v>15895</v>
      </c>
      <c r="B8532" s="53" t="n">
        <v>22.66</v>
      </c>
    </row>
    <row r="8533" customFormat="false" ht="15.75" hidden="false" customHeight="false" outlineLevel="0" collapsed="false">
      <c r="A8533" s="20" t="s">
        <v>15898</v>
      </c>
      <c r="B8533" s="53" t="n">
        <v>20.72</v>
      </c>
    </row>
    <row r="8534" customFormat="false" ht="15.75" hidden="false" customHeight="false" outlineLevel="0" collapsed="false">
      <c r="A8534" s="20" t="s">
        <v>15899</v>
      </c>
      <c r="B8534" s="53" t="n">
        <v>62.82</v>
      </c>
    </row>
    <row r="8535" customFormat="false" ht="15.75" hidden="false" customHeight="false" outlineLevel="0" collapsed="false">
      <c r="A8535" s="20" t="s">
        <v>15904</v>
      </c>
      <c r="B8535" s="53" t="n">
        <v>55.89</v>
      </c>
    </row>
    <row r="8536" customFormat="false" ht="15.75" hidden="false" customHeight="false" outlineLevel="0" collapsed="false">
      <c r="A8536" s="20" t="s">
        <v>15905</v>
      </c>
      <c r="B8536" s="53" t="n">
        <v>41.81</v>
      </c>
    </row>
    <row r="8537" customFormat="false" ht="15.75" hidden="false" customHeight="false" outlineLevel="0" collapsed="false">
      <c r="A8537" s="20" t="s">
        <v>15909</v>
      </c>
      <c r="B8537" s="53" t="n">
        <v>37.68</v>
      </c>
    </row>
    <row r="8538" customFormat="false" ht="15.75" hidden="false" customHeight="false" outlineLevel="0" collapsed="false">
      <c r="A8538" s="20" t="s">
        <v>15910</v>
      </c>
      <c r="B8538" s="53" t="n">
        <v>47.54</v>
      </c>
    </row>
    <row r="8539" customFormat="false" ht="15.75" hidden="false" customHeight="false" outlineLevel="0" collapsed="false">
      <c r="A8539" s="20" t="s">
        <v>15914</v>
      </c>
      <c r="B8539" s="53" t="n">
        <v>41.83</v>
      </c>
    </row>
    <row r="8540" customFormat="false" ht="15.75" hidden="false" customHeight="false" outlineLevel="0" collapsed="false">
      <c r="A8540" s="20" t="s">
        <v>15915</v>
      </c>
      <c r="B8540" s="53" t="n">
        <v>33</v>
      </c>
    </row>
    <row r="8541" customFormat="false" ht="15.75" hidden="false" customHeight="false" outlineLevel="0" collapsed="false">
      <c r="A8541" s="20" t="s">
        <v>15917</v>
      </c>
      <c r="B8541" s="53" t="n">
        <v>29.22</v>
      </c>
    </row>
    <row r="8542" customFormat="false" ht="15.75" hidden="false" customHeight="false" outlineLevel="0" collapsed="false">
      <c r="A8542" s="20" t="s">
        <v>15918</v>
      </c>
      <c r="B8542" s="53" t="n">
        <v>86.92</v>
      </c>
    </row>
    <row r="8543" customFormat="false" ht="15.75" hidden="false" customHeight="false" outlineLevel="0" collapsed="false">
      <c r="A8543" s="20" t="s">
        <v>15922</v>
      </c>
      <c r="B8543" s="53" t="n">
        <v>82.56</v>
      </c>
    </row>
    <row r="8544" customFormat="false" ht="15.75" hidden="false" customHeight="false" outlineLevel="0" collapsed="false">
      <c r="A8544" s="20" t="s">
        <v>15923</v>
      </c>
      <c r="B8544" s="53" t="n">
        <v>99.02</v>
      </c>
    </row>
    <row r="8545" customFormat="false" ht="15.75" hidden="false" customHeight="false" outlineLevel="0" collapsed="false">
      <c r="A8545" s="20" t="s">
        <v>15926</v>
      </c>
      <c r="B8545" s="53" t="n">
        <v>94.79</v>
      </c>
    </row>
    <row r="8546" customFormat="false" ht="15.75" hidden="false" customHeight="false" outlineLevel="0" collapsed="false">
      <c r="A8546" s="20" t="s">
        <v>15927</v>
      </c>
      <c r="B8546" s="53" t="n">
        <v>82.36</v>
      </c>
    </row>
    <row r="8547" customFormat="false" ht="15.75" hidden="false" customHeight="false" outlineLevel="0" collapsed="false">
      <c r="A8547" s="20" t="s">
        <v>15931</v>
      </c>
      <c r="B8547" s="53" t="n">
        <v>78.13</v>
      </c>
    </row>
    <row r="8548" customFormat="false" ht="15.75" hidden="false" customHeight="false" outlineLevel="0" collapsed="false">
      <c r="A8548" s="20" t="s">
        <v>15932</v>
      </c>
      <c r="B8548" s="53" t="n">
        <v>133.72</v>
      </c>
    </row>
    <row r="8549" customFormat="false" ht="15.75" hidden="false" customHeight="false" outlineLevel="0" collapsed="false">
      <c r="A8549" s="20" t="s">
        <v>15935</v>
      </c>
      <c r="B8549" s="53" t="n">
        <v>128.28</v>
      </c>
    </row>
    <row r="8550" customFormat="false" ht="15.75" hidden="false" customHeight="false" outlineLevel="0" collapsed="false">
      <c r="A8550" s="20" t="s">
        <v>15936</v>
      </c>
      <c r="B8550" s="53" t="n">
        <v>26.5</v>
      </c>
    </row>
    <row r="8551" customFormat="false" ht="15.75" hidden="false" customHeight="false" outlineLevel="0" collapsed="false">
      <c r="A8551" s="20" t="s">
        <v>15940</v>
      </c>
      <c r="B8551" s="53" t="n">
        <v>24.27</v>
      </c>
    </row>
    <row r="8552" customFormat="false" ht="15.75" hidden="false" customHeight="false" outlineLevel="0" collapsed="false">
      <c r="A8552" s="20" t="s">
        <v>15941</v>
      </c>
      <c r="B8552" s="53" t="n">
        <v>54.15</v>
      </c>
    </row>
    <row r="8553" customFormat="false" ht="15.75" hidden="false" customHeight="false" outlineLevel="0" collapsed="false">
      <c r="A8553" s="20" t="s">
        <v>15946</v>
      </c>
      <c r="B8553" s="53" t="n">
        <v>51.62</v>
      </c>
    </row>
    <row r="8554" customFormat="false" ht="15.75" hidden="false" customHeight="false" outlineLevel="0" collapsed="false">
      <c r="A8554" s="20" t="s">
        <v>15947</v>
      </c>
      <c r="B8554" s="53" t="n">
        <v>53.96</v>
      </c>
    </row>
    <row r="8555" customFormat="false" ht="15.75" hidden="false" customHeight="false" outlineLevel="0" collapsed="false">
      <c r="A8555" s="20" t="s">
        <v>15949</v>
      </c>
      <c r="B8555" s="53" t="n">
        <v>46.8</v>
      </c>
    </row>
    <row r="8556" customFormat="false" ht="15.75" hidden="false" customHeight="false" outlineLevel="0" collapsed="false">
      <c r="A8556" s="20" t="s">
        <v>15950</v>
      </c>
      <c r="B8556" s="53" t="n">
        <v>45.88</v>
      </c>
    </row>
    <row r="8557" customFormat="false" ht="15.75" hidden="false" customHeight="false" outlineLevel="0" collapsed="false">
      <c r="A8557" s="20" t="s">
        <v>15952</v>
      </c>
      <c r="B8557" s="53" t="n">
        <v>39.8</v>
      </c>
    </row>
    <row r="8558" customFormat="false" ht="15.75" hidden="false" customHeight="false" outlineLevel="0" collapsed="false">
      <c r="A8558" s="20" t="s">
        <v>15953</v>
      </c>
      <c r="B8558" s="53" t="n">
        <v>42.65</v>
      </c>
    </row>
    <row r="8559" customFormat="false" ht="15.75" hidden="false" customHeight="false" outlineLevel="0" collapsed="false">
      <c r="A8559" s="20" t="s">
        <v>15955</v>
      </c>
      <c r="B8559" s="53" t="n">
        <v>37</v>
      </c>
    </row>
    <row r="8560" customFormat="false" ht="15.75" hidden="false" customHeight="false" outlineLevel="0" collapsed="false">
      <c r="A8560" s="20" t="s">
        <v>15956</v>
      </c>
      <c r="B8560" s="53" t="n">
        <v>37.8</v>
      </c>
    </row>
    <row r="8561" customFormat="false" ht="15.75" hidden="false" customHeight="false" outlineLevel="0" collapsed="false">
      <c r="A8561" s="20" t="s">
        <v>15958</v>
      </c>
      <c r="B8561" s="53" t="n">
        <v>32.79</v>
      </c>
    </row>
    <row r="8562" customFormat="false" ht="15.75" hidden="false" customHeight="false" outlineLevel="0" collapsed="false">
      <c r="A8562" s="20" t="s">
        <v>15959</v>
      </c>
      <c r="B8562" s="53" t="n">
        <v>43.67</v>
      </c>
    </row>
    <row r="8563" customFormat="false" ht="15.75" hidden="false" customHeight="false" outlineLevel="0" collapsed="false">
      <c r="A8563" s="20" t="s">
        <v>15962</v>
      </c>
      <c r="B8563" s="53" t="n">
        <v>40.88</v>
      </c>
    </row>
    <row r="8564" customFormat="false" ht="15.75" hidden="false" customHeight="false" outlineLevel="0" collapsed="false">
      <c r="A8564" s="20" t="s">
        <v>15963</v>
      </c>
      <c r="B8564" s="53" t="n">
        <v>87.98</v>
      </c>
    </row>
    <row r="8565" customFormat="false" ht="15.75" hidden="false" customHeight="false" outlineLevel="0" collapsed="false">
      <c r="A8565" s="20" t="s">
        <v>15969</v>
      </c>
      <c r="B8565" s="53" t="n">
        <v>84.68</v>
      </c>
    </row>
    <row r="8566" customFormat="false" ht="15.75" hidden="false" customHeight="false" outlineLevel="0" collapsed="false">
      <c r="A8566" s="20" t="s">
        <v>15970</v>
      </c>
      <c r="B8566" s="53" t="n">
        <v>87.98</v>
      </c>
    </row>
    <row r="8567" customFormat="false" ht="15.75" hidden="false" customHeight="false" outlineLevel="0" collapsed="false">
      <c r="A8567" s="20" t="s">
        <v>15974</v>
      </c>
      <c r="B8567" s="53" t="n">
        <v>84.68</v>
      </c>
    </row>
    <row r="8568" customFormat="false" ht="15.75" hidden="false" customHeight="false" outlineLevel="0" collapsed="false">
      <c r="A8568" s="20" t="s">
        <v>15975</v>
      </c>
      <c r="B8568" s="53" t="n">
        <v>5.09</v>
      </c>
    </row>
    <row r="8569" customFormat="false" ht="15.75" hidden="false" customHeight="false" outlineLevel="0" collapsed="false">
      <c r="A8569" s="20" t="s">
        <v>15979</v>
      </c>
      <c r="B8569" s="53" t="n">
        <v>5</v>
      </c>
    </row>
    <row r="8570" customFormat="false" ht="15.75" hidden="false" customHeight="false" outlineLevel="0" collapsed="false">
      <c r="A8570" s="20" t="s">
        <v>15980</v>
      </c>
      <c r="B8570" s="53" t="n">
        <v>12.75</v>
      </c>
    </row>
    <row r="8571" customFormat="false" ht="15.75" hidden="false" customHeight="false" outlineLevel="0" collapsed="false">
      <c r="A8571" s="20" t="s">
        <v>15984</v>
      </c>
      <c r="B8571" s="53" t="n">
        <v>12.61</v>
      </c>
    </row>
    <row r="8572" customFormat="false" ht="15.75" hidden="false" customHeight="false" outlineLevel="0" collapsed="false">
      <c r="A8572" s="20" t="s">
        <v>15985</v>
      </c>
      <c r="B8572" s="53" t="n">
        <v>17.06</v>
      </c>
    </row>
    <row r="8573" customFormat="false" ht="15.75" hidden="false" customHeight="false" outlineLevel="0" collapsed="false">
      <c r="A8573" s="20" t="s">
        <v>15989</v>
      </c>
      <c r="B8573" s="53" t="n">
        <v>16.84</v>
      </c>
    </row>
    <row r="8574" customFormat="false" ht="15.75" hidden="false" customHeight="false" outlineLevel="0" collapsed="false">
      <c r="A8574" s="20" t="s">
        <v>15990</v>
      </c>
      <c r="B8574" s="53" t="n">
        <v>429.77</v>
      </c>
    </row>
    <row r="8575" customFormat="false" ht="15.75" hidden="false" customHeight="false" outlineLevel="0" collapsed="false">
      <c r="A8575" s="20" t="s">
        <v>15995</v>
      </c>
      <c r="B8575" s="53" t="n">
        <v>427.99</v>
      </c>
    </row>
    <row r="8576" customFormat="false" ht="15.75" hidden="false" customHeight="false" outlineLevel="0" collapsed="false">
      <c r="A8576" s="20" t="s">
        <v>15996</v>
      </c>
      <c r="B8576" s="53" t="n">
        <v>608.64</v>
      </c>
    </row>
    <row r="8577" customFormat="false" ht="15.75" hidden="false" customHeight="false" outlineLevel="0" collapsed="false">
      <c r="A8577" s="20" t="s">
        <v>16002</v>
      </c>
      <c r="B8577" s="53" t="n">
        <v>604.69</v>
      </c>
    </row>
    <row r="8578" customFormat="false" ht="15.75" hidden="false" customHeight="false" outlineLevel="0" collapsed="false">
      <c r="A8578" s="20" t="s">
        <v>16003</v>
      </c>
      <c r="B8578" s="53" t="n">
        <v>4.98</v>
      </c>
    </row>
    <row r="8579" customFormat="false" ht="15.75" hidden="false" customHeight="false" outlineLevel="0" collapsed="false">
      <c r="A8579" s="20" t="s">
        <v>16007</v>
      </c>
      <c r="B8579" s="53" t="n">
        <v>4.96</v>
      </c>
    </row>
    <row r="8580" customFormat="false" ht="15.75" hidden="false" customHeight="false" outlineLevel="0" collapsed="false">
      <c r="A8580" s="20" t="s">
        <v>16008</v>
      </c>
      <c r="B8580" s="53" t="n">
        <v>426.74</v>
      </c>
    </row>
    <row r="8581" customFormat="false" ht="15.75" hidden="false" customHeight="false" outlineLevel="0" collapsed="false">
      <c r="A8581" s="20" t="s">
        <v>16014</v>
      </c>
      <c r="B8581" s="53" t="n">
        <v>414.25</v>
      </c>
    </row>
    <row r="8582" customFormat="false" ht="15.75" hidden="false" customHeight="false" outlineLevel="0" collapsed="false">
      <c r="A8582" s="20" t="s">
        <v>16015</v>
      </c>
      <c r="B8582" s="53" t="n">
        <v>11.19</v>
      </c>
    </row>
    <row r="8583" customFormat="false" ht="15.75" hidden="false" customHeight="false" outlineLevel="0" collapsed="false">
      <c r="A8583" s="20" t="s">
        <v>16022</v>
      </c>
      <c r="B8583" s="53" t="n">
        <v>11.12</v>
      </c>
    </row>
    <row r="8584" customFormat="false" ht="15.75" hidden="false" customHeight="false" outlineLevel="0" collapsed="false">
      <c r="A8584" s="20" t="s">
        <v>16023</v>
      </c>
      <c r="B8584" s="53" t="n">
        <v>10.09</v>
      </c>
    </row>
    <row r="8585" customFormat="false" ht="15.75" hidden="false" customHeight="false" outlineLevel="0" collapsed="false">
      <c r="A8585" s="20" t="s">
        <v>16027</v>
      </c>
      <c r="B8585" s="53" t="n">
        <v>9.74</v>
      </c>
    </row>
    <row r="8586" customFormat="false" ht="15.75" hidden="false" customHeight="false" outlineLevel="0" collapsed="false">
      <c r="A8586" s="20" t="s">
        <v>16028</v>
      </c>
      <c r="B8586" s="53" t="n">
        <v>29.59</v>
      </c>
    </row>
    <row r="8587" customFormat="false" ht="15.75" hidden="false" customHeight="false" outlineLevel="0" collapsed="false">
      <c r="A8587" s="20" t="s">
        <v>16033</v>
      </c>
      <c r="B8587" s="53" t="n">
        <v>29.54</v>
      </c>
    </row>
    <row r="8588" customFormat="false" ht="15.75" hidden="false" customHeight="false" outlineLevel="0" collapsed="false">
      <c r="A8588" s="20" t="s">
        <v>16034</v>
      </c>
      <c r="B8588" s="53" t="n">
        <v>62.75</v>
      </c>
    </row>
    <row r="8589" customFormat="false" ht="15.75" hidden="false" customHeight="false" outlineLevel="0" collapsed="false">
      <c r="A8589" s="20" t="s">
        <v>16040</v>
      </c>
      <c r="B8589" s="53" t="n">
        <v>62.19</v>
      </c>
    </row>
    <row r="8590" customFormat="false" ht="15.75" hidden="false" customHeight="false" outlineLevel="0" collapsed="false">
      <c r="A8590" s="20" t="s">
        <v>16041</v>
      </c>
      <c r="B8590" s="53" t="n">
        <v>76.83</v>
      </c>
    </row>
    <row r="8591" customFormat="false" ht="15.75" hidden="false" customHeight="false" outlineLevel="0" collapsed="false">
      <c r="A8591" s="20" t="s">
        <v>16047</v>
      </c>
      <c r="B8591" s="53" t="n">
        <v>76.09</v>
      </c>
    </row>
    <row r="8592" customFormat="false" ht="15.75" hidden="false" customHeight="false" outlineLevel="0" collapsed="false">
      <c r="A8592" s="20" t="s">
        <v>16048</v>
      </c>
      <c r="B8592" s="53" t="n">
        <v>67.39</v>
      </c>
    </row>
    <row r="8593" customFormat="false" ht="15.75" hidden="false" customHeight="false" outlineLevel="0" collapsed="false">
      <c r="A8593" s="20" t="s">
        <v>16055</v>
      </c>
      <c r="B8593" s="53" t="n">
        <v>66.56</v>
      </c>
    </row>
    <row r="8594" customFormat="false" ht="15.75" hidden="false" customHeight="false" outlineLevel="0" collapsed="false">
      <c r="A8594" s="20" t="s">
        <v>16056</v>
      </c>
      <c r="B8594" s="53" t="n">
        <v>324.34</v>
      </c>
    </row>
    <row r="8595" customFormat="false" ht="15.75" hidden="false" customHeight="false" outlineLevel="0" collapsed="false">
      <c r="A8595" s="20" t="s">
        <v>16062</v>
      </c>
      <c r="B8595" s="53" t="n">
        <v>320.92</v>
      </c>
    </row>
    <row r="8596" customFormat="false" ht="15.75" hidden="false" customHeight="false" outlineLevel="0" collapsed="false">
      <c r="A8596" s="20" t="s">
        <v>16063</v>
      </c>
      <c r="B8596" s="53" t="n">
        <v>83.65</v>
      </c>
    </row>
    <row r="8597" customFormat="false" ht="15.75" hidden="false" customHeight="false" outlineLevel="0" collapsed="false">
      <c r="A8597" s="20" t="s">
        <v>16066</v>
      </c>
      <c r="B8597" s="53" t="n">
        <v>80.23</v>
      </c>
    </row>
    <row r="8598" customFormat="false" ht="15.75" hidden="false" customHeight="false" outlineLevel="0" collapsed="false">
      <c r="A8598" s="20" t="s">
        <v>16067</v>
      </c>
      <c r="B8598" s="53" t="n">
        <v>308.77</v>
      </c>
    </row>
    <row r="8599" customFormat="false" ht="15.75" hidden="false" customHeight="false" outlineLevel="0" collapsed="false">
      <c r="A8599" s="20" t="s">
        <v>16071</v>
      </c>
      <c r="B8599" s="53" t="n">
        <v>306.56</v>
      </c>
    </row>
    <row r="8600" customFormat="false" ht="15.75" hidden="false" customHeight="false" outlineLevel="0" collapsed="false">
      <c r="A8600" s="20" t="s">
        <v>16072</v>
      </c>
      <c r="B8600" s="53" t="n">
        <v>68.09</v>
      </c>
    </row>
    <row r="8601" customFormat="false" ht="15.75" hidden="false" customHeight="false" outlineLevel="0" collapsed="false">
      <c r="A8601" s="20" t="s">
        <v>16075</v>
      </c>
      <c r="B8601" s="53" t="n">
        <v>65.88</v>
      </c>
    </row>
    <row r="8602" customFormat="false" ht="15.75" hidden="false" customHeight="false" outlineLevel="0" collapsed="false">
      <c r="A8602" s="20" t="s">
        <v>16076</v>
      </c>
      <c r="B8602" s="53" t="n">
        <v>395.35</v>
      </c>
    </row>
    <row r="8603" customFormat="false" ht="15.75" hidden="false" customHeight="false" outlineLevel="0" collapsed="false">
      <c r="A8603" s="20" t="s">
        <v>16082</v>
      </c>
      <c r="B8603" s="53" t="n">
        <v>391.43</v>
      </c>
    </row>
    <row r="8604" customFormat="false" ht="15.75" hidden="false" customHeight="false" outlineLevel="0" collapsed="false">
      <c r="A8604" s="20" t="s">
        <v>16083</v>
      </c>
      <c r="B8604" s="53" t="n">
        <v>379.79</v>
      </c>
    </row>
    <row r="8605" customFormat="false" ht="15.75" hidden="false" customHeight="false" outlineLevel="0" collapsed="false">
      <c r="A8605" s="20" t="s">
        <v>16087</v>
      </c>
      <c r="B8605" s="53" t="n">
        <v>377.07</v>
      </c>
    </row>
    <row r="8606" customFormat="false" ht="15.75" hidden="false" customHeight="false" outlineLevel="0" collapsed="false">
      <c r="A8606" s="20" t="s">
        <v>16088</v>
      </c>
      <c r="B8606" s="53" t="n">
        <v>71.98</v>
      </c>
    </row>
    <row r="8607" customFormat="false" ht="15.75" hidden="false" customHeight="false" outlineLevel="0" collapsed="false">
      <c r="A8607" s="20" t="s">
        <v>16092</v>
      </c>
      <c r="B8607" s="53" t="n">
        <v>71.66</v>
      </c>
    </row>
    <row r="8608" customFormat="false" ht="15.75" hidden="false" customHeight="false" outlineLevel="0" collapsed="false">
      <c r="A8608" s="20" t="s">
        <v>16093</v>
      </c>
      <c r="B8608" s="53" t="n">
        <v>82.84</v>
      </c>
    </row>
    <row r="8609" customFormat="false" ht="15.75" hidden="false" customHeight="false" outlineLevel="0" collapsed="false">
      <c r="A8609" s="20" t="s">
        <v>16096</v>
      </c>
      <c r="B8609" s="53" t="n">
        <v>82.52</v>
      </c>
    </row>
    <row r="8610" customFormat="false" ht="15.75" hidden="false" customHeight="false" outlineLevel="0" collapsed="false">
      <c r="A8610" s="20" t="s">
        <v>16097</v>
      </c>
      <c r="B8610" s="53" t="n">
        <v>354.81</v>
      </c>
    </row>
    <row r="8611" customFormat="false" ht="15.75" hidden="false" customHeight="false" outlineLevel="0" collapsed="false">
      <c r="A8611" s="20" t="s">
        <v>16104</v>
      </c>
      <c r="B8611" s="53" t="n">
        <v>351.73</v>
      </c>
    </row>
    <row r="8612" customFormat="false" ht="15.75" hidden="false" customHeight="false" outlineLevel="0" collapsed="false">
      <c r="A8612" s="20" t="s">
        <v>16105</v>
      </c>
      <c r="B8612" s="53" t="n">
        <v>14.97</v>
      </c>
    </row>
    <row r="8613" customFormat="false" ht="15.75" hidden="false" customHeight="false" outlineLevel="0" collapsed="false">
      <c r="A8613" s="20" t="s">
        <v>16108</v>
      </c>
      <c r="B8613" s="53" t="n">
        <v>14.89</v>
      </c>
    </row>
    <row r="8614" customFormat="false" ht="15.75" hidden="false" customHeight="false" outlineLevel="0" collapsed="false">
      <c r="A8614" s="20" t="s">
        <v>16109</v>
      </c>
      <c r="B8614" s="53" t="n">
        <v>2.46</v>
      </c>
    </row>
    <row r="8615" customFormat="false" ht="15.75" hidden="false" customHeight="false" outlineLevel="0" collapsed="false">
      <c r="A8615" s="20" t="s">
        <v>16114</v>
      </c>
      <c r="B8615" s="53" t="n">
        <v>2.4</v>
      </c>
    </row>
    <row r="8616" customFormat="false" ht="15.75" hidden="false" customHeight="false" outlineLevel="0" collapsed="false">
      <c r="A8616" s="20" t="s">
        <v>16115</v>
      </c>
      <c r="B8616" s="53" t="n">
        <v>10.5</v>
      </c>
    </row>
    <row r="8617" customFormat="false" ht="15.75" hidden="false" customHeight="false" outlineLevel="0" collapsed="false">
      <c r="A8617" s="20" t="s">
        <v>16119</v>
      </c>
      <c r="B8617" s="53" t="n">
        <v>10.46</v>
      </c>
    </row>
    <row r="8618" customFormat="false" ht="15.75" hidden="false" customHeight="false" outlineLevel="0" collapsed="false">
      <c r="A8618" s="20" t="s">
        <v>16120</v>
      </c>
      <c r="B8618" s="53" t="n">
        <v>46.79</v>
      </c>
    </row>
    <row r="8619" customFormat="false" ht="15.75" hidden="false" customHeight="false" outlineLevel="0" collapsed="false">
      <c r="A8619" s="20" t="s">
        <v>16124</v>
      </c>
      <c r="B8619" s="53" t="n">
        <v>46.47</v>
      </c>
    </row>
    <row r="8620" customFormat="false" ht="15.75" hidden="false" customHeight="false" outlineLevel="0" collapsed="false">
      <c r="A8620" s="20" t="s">
        <v>16125</v>
      </c>
      <c r="B8620" s="53" t="n">
        <v>64.17</v>
      </c>
    </row>
    <row r="8621" customFormat="false" ht="15.75" hidden="false" customHeight="false" outlineLevel="0" collapsed="false">
      <c r="A8621" s="20" t="s">
        <v>16127</v>
      </c>
      <c r="B8621" s="53" t="n">
        <v>63.79</v>
      </c>
    </row>
    <row r="8622" customFormat="false" ht="15.75" hidden="false" customHeight="false" outlineLevel="0" collapsed="false">
      <c r="A8622" s="20" t="s">
        <v>16128</v>
      </c>
      <c r="B8622" s="53" t="n">
        <v>5.71</v>
      </c>
    </row>
    <row r="8623" customFormat="false" ht="15.75" hidden="false" customHeight="false" outlineLevel="0" collapsed="false">
      <c r="A8623" s="20" t="s">
        <v>16131</v>
      </c>
      <c r="B8623" s="53" t="n">
        <v>5.39</v>
      </c>
    </row>
    <row r="8624" customFormat="false" ht="15.75" hidden="false" customHeight="false" outlineLevel="0" collapsed="false">
      <c r="A8624" s="20" t="s">
        <v>16132</v>
      </c>
      <c r="B8624" s="53" t="n">
        <v>8.4</v>
      </c>
    </row>
    <row r="8625" customFormat="false" ht="15.75" hidden="false" customHeight="false" outlineLevel="0" collapsed="false">
      <c r="A8625" s="20" t="s">
        <v>16135</v>
      </c>
      <c r="B8625" s="53" t="n">
        <v>7.97</v>
      </c>
    </row>
    <row r="8626" customFormat="false" ht="15.75" hidden="false" customHeight="false" outlineLevel="0" collapsed="false">
      <c r="A8626" s="20" t="s">
        <v>16136</v>
      </c>
      <c r="B8626" s="53" t="n">
        <v>301.63</v>
      </c>
    </row>
    <row r="8627" customFormat="false" ht="15.75" hidden="false" customHeight="false" outlineLevel="0" collapsed="false">
      <c r="A8627" s="20" t="s">
        <v>16142</v>
      </c>
      <c r="B8627" s="53" t="n">
        <v>299.28</v>
      </c>
    </row>
    <row r="8628" customFormat="false" ht="15.75" hidden="false" customHeight="false" outlineLevel="0" collapsed="false">
      <c r="A8628" s="20" t="s">
        <v>16143</v>
      </c>
      <c r="B8628" s="53" t="n">
        <v>12.98</v>
      </c>
    </row>
    <row r="8629" customFormat="false" ht="15.75" hidden="false" customHeight="false" outlineLevel="0" collapsed="false">
      <c r="A8629" s="20" t="s">
        <v>16148</v>
      </c>
      <c r="B8629" s="53" t="n">
        <v>12.51</v>
      </c>
    </row>
    <row r="8630" customFormat="false" ht="15.75" hidden="false" customHeight="false" outlineLevel="0" collapsed="false">
      <c r="A8630" s="20" t="s">
        <v>16149</v>
      </c>
      <c r="B8630" s="53" t="n">
        <v>13.17</v>
      </c>
    </row>
    <row r="8631" customFormat="false" ht="15.75" hidden="false" customHeight="false" outlineLevel="0" collapsed="false">
      <c r="A8631" s="20" t="s">
        <v>16155</v>
      </c>
      <c r="B8631" s="53" t="n">
        <v>12.7</v>
      </c>
    </row>
    <row r="8632" customFormat="false" ht="15.75" hidden="false" customHeight="false" outlineLevel="0" collapsed="false">
      <c r="A8632" s="20" t="s">
        <v>16156</v>
      </c>
      <c r="B8632" s="53" t="n">
        <v>58.31</v>
      </c>
    </row>
    <row r="8633" customFormat="false" ht="15.75" hidden="false" customHeight="false" outlineLevel="0" collapsed="false">
      <c r="A8633" s="20" t="s">
        <v>16161</v>
      </c>
      <c r="B8633" s="53" t="n">
        <v>57.84</v>
      </c>
    </row>
    <row r="8634" customFormat="false" ht="15.75" hidden="false" customHeight="false" outlineLevel="0" collapsed="false">
      <c r="A8634" s="20" t="s">
        <v>16162</v>
      </c>
      <c r="B8634" s="53" t="n">
        <v>58.05</v>
      </c>
    </row>
    <row r="8635" customFormat="false" ht="15.75" hidden="false" customHeight="false" outlineLevel="0" collapsed="false">
      <c r="A8635" s="20" t="s">
        <v>16168</v>
      </c>
      <c r="B8635" s="53" t="n">
        <v>57.58</v>
      </c>
    </row>
    <row r="8636" customFormat="false" ht="15.75" hidden="false" customHeight="false" outlineLevel="0" collapsed="false">
      <c r="A8636" s="20" t="s">
        <v>16169</v>
      </c>
      <c r="B8636" s="53" t="n">
        <v>71.73</v>
      </c>
    </row>
    <row r="8637" customFormat="false" ht="15.75" hidden="false" customHeight="false" outlineLevel="0" collapsed="false">
      <c r="A8637" s="20" t="s">
        <v>16172</v>
      </c>
      <c r="B8637" s="53" t="n">
        <v>69.55</v>
      </c>
    </row>
    <row r="8638" customFormat="false" ht="15.75" hidden="false" customHeight="false" outlineLevel="0" collapsed="false">
      <c r="A8638" s="20" t="s">
        <v>16173</v>
      </c>
      <c r="B8638" s="53" t="n">
        <v>3199.96</v>
      </c>
    </row>
    <row r="8639" customFormat="false" ht="15.75" hidden="false" customHeight="false" outlineLevel="0" collapsed="false">
      <c r="A8639" s="20" t="s">
        <v>16179</v>
      </c>
      <c r="B8639" s="53" t="n">
        <v>3198.85</v>
      </c>
    </row>
    <row r="8640" customFormat="false" ht="15.75" hidden="false" customHeight="false" outlineLevel="0" collapsed="false">
      <c r="A8640" s="20" t="s">
        <v>16180</v>
      </c>
      <c r="B8640" s="53" t="n">
        <v>3231.16</v>
      </c>
    </row>
    <row r="8641" customFormat="false" ht="15.75" hidden="false" customHeight="false" outlineLevel="0" collapsed="false">
      <c r="A8641" s="20" t="s">
        <v>16184</v>
      </c>
      <c r="B8641" s="53" t="n">
        <v>3230.05</v>
      </c>
    </row>
    <row r="8642" customFormat="false" ht="15.75" hidden="false" customHeight="false" outlineLevel="0" collapsed="false">
      <c r="A8642" s="20" t="s">
        <v>16185</v>
      </c>
      <c r="B8642" s="53" t="n">
        <v>3935.96</v>
      </c>
    </row>
    <row r="8643" customFormat="false" ht="15.75" hidden="false" customHeight="false" outlineLevel="0" collapsed="false">
      <c r="A8643" s="20" t="s">
        <v>16191</v>
      </c>
      <c r="B8643" s="53" t="n">
        <v>3934.59</v>
      </c>
    </row>
    <row r="8644" customFormat="false" ht="15.75" hidden="false" customHeight="false" outlineLevel="0" collapsed="false">
      <c r="A8644" s="20" t="s">
        <v>16192</v>
      </c>
      <c r="B8644" s="53" t="n">
        <v>376.97</v>
      </c>
    </row>
    <row r="8645" customFormat="false" ht="15.75" hidden="false" customHeight="false" outlineLevel="0" collapsed="false">
      <c r="A8645" s="20" t="s">
        <v>16198</v>
      </c>
      <c r="B8645" s="53" t="n">
        <v>375.42</v>
      </c>
    </row>
    <row r="8646" customFormat="false" ht="15.75" hidden="false" customHeight="false" outlineLevel="0" collapsed="false">
      <c r="A8646" s="20" t="s">
        <v>16199</v>
      </c>
      <c r="B8646" s="53" t="n">
        <v>8910.83</v>
      </c>
    </row>
    <row r="8647" customFormat="false" ht="15.75" hidden="false" customHeight="false" outlineLevel="0" collapsed="false">
      <c r="A8647" s="20" t="s">
        <v>16202</v>
      </c>
      <c r="B8647" s="53" t="n">
        <v>8232.54</v>
      </c>
    </row>
    <row r="8648" customFormat="false" ht="15.75" hidden="false" customHeight="false" outlineLevel="0" collapsed="false">
      <c r="A8648" s="20" t="s">
        <v>16203</v>
      </c>
      <c r="B8648" s="53" t="n">
        <v>873.01</v>
      </c>
    </row>
    <row r="8649" customFormat="false" ht="15.75" hidden="false" customHeight="false" outlineLevel="0" collapsed="false">
      <c r="A8649" s="20" t="s">
        <v>16208</v>
      </c>
      <c r="B8649" s="53" t="n">
        <v>864.13</v>
      </c>
    </row>
    <row r="8650" customFormat="false" ht="15.75" hidden="false" customHeight="false" outlineLevel="0" collapsed="false">
      <c r="A8650" s="20" t="s">
        <v>16209</v>
      </c>
      <c r="B8650" s="53" t="n">
        <v>750.13</v>
      </c>
    </row>
    <row r="8651" customFormat="false" ht="15.75" hidden="false" customHeight="false" outlineLevel="0" collapsed="false">
      <c r="A8651" s="20" t="s">
        <v>16214</v>
      </c>
      <c r="B8651" s="53" t="n">
        <v>745.08</v>
      </c>
    </row>
    <row r="8652" customFormat="false" ht="15.75" hidden="false" customHeight="false" outlineLevel="0" collapsed="false">
      <c r="A8652" s="20" t="s">
        <v>16215</v>
      </c>
      <c r="B8652" s="53" t="n">
        <v>383.35</v>
      </c>
    </row>
    <row r="8653" customFormat="false" ht="15.75" hidden="false" customHeight="false" outlineLevel="0" collapsed="false">
      <c r="A8653" s="20" t="s">
        <v>16221</v>
      </c>
      <c r="B8653" s="53" t="n">
        <v>380.31</v>
      </c>
    </row>
    <row r="8654" customFormat="false" ht="15.75" hidden="false" customHeight="false" outlineLevel="0" collapsed="false">
      <c r="A8654" s="20" t="s">
        <v>16222</v>
      </c>
      <c r="B8654" s="53" t="n">
        <v>342</v>
      </c>
    </row>
    <row r="8655" customFormat="false" ht="15.75" hidden="false" customHeight="false" outlineLevel="0" collapsed="false">
      <c r="A8655" s="20" t="s">
        <v>16225</v>
      </c>
      <c r="B8655" s="53" t="n">
        <v>340.01</v>
      </c>
    </row>
    <row r="8656" customFormat="false" ht="15.75" hidden="false" customHeight="false" outlineLevel="0" collapsed="false">
      <c r="A8656" s="20" t="s">
        <v>16226</v>
      </c>
      <c r="B8656" s="53" t="n">
        <v>255.11</v>
      </c>
    </row>
    <row r="8657" customFormat="false" ht="15.75" hidden="false" customHeight="false" outlineLevel="0" collapsed="false">
      <c r="A8657" s="20" t="s">
        <v>16233</v>
      </c>
      <c r="B8657" s="53" t="n">
        <v>234.66</v>
      </c>
    </row>
    <row r="8658" customFormat="false" ht="15.75" hidden="false" customHeight="false" outlineLevel="0" collapsed="false">
      <c r="A8658" s="20" t="s">
        <v>16234</v>
      </c>
      <c r="B8658" s="53" t="n">
        <v>10.11</v>
      </c>
    </row>
    <row r="8659" customFormat="false" ht="15.75" hidden="false" customHeight="false" outlineLevel="0" collapsed="false">
      <c r="A8659" s="20" t="s">
        <v>16238</v>
      </c>
      <c r="B8659" s="53" t="n">
        <v>9.44</v>
      </c>
    </row>
    <row r="8660" customFormat="false" ht="15.75" hidden="false" customHeight="false" outlineLevel="0" collapsed="false">
      <c r="A8660" s="20" t="s">
        <v>16239</v>
      </c>
      <c r="B8660" s="53" t="n">
        <v>81.06</v>
      </c>
    </row>
    <row r="8661" customFormat="false" ht="15.75" hidden="false" customHeight="false" outlineLevel="0" collapsed="false">
      <c r="A8661" s="20" t="s">
        <v>16241</v>
      </c>
      <c r="B8661" s="53" t="n">
        <v>80.39</v>
      </c>
    </row>
    <row r="8662" customFormat="false" ht="15.75" hidden="false" customHeight="false" outlineLevel="0" collapsed="false">
      <c r="A8662" s="20" t="s">
        <v>16242</v>
      </c>
      <c r="B8662" s="53" t="n">
        <v>82.14</v>
      </c>
    </row>
    <row r="8663" customFormat="false" ht="15.75" hidden="false" customHeight="false" outlineLevel="0" collapsed="false">
      <c r="A8663" s="20" t="s">
        <v>16246</v>
      </c>
      <c r="B8663" s="53" t="n">
        <v>81.46</v>
      </c>
    </row>
    <row r="8664" customFormat="false" ht="15.75" hidden="false" customHeight="false" outlineLevel="0" collapsed="false">
      <c r="A8664" s="20" t="s">
        <v>16247</v>
      </c>
      <c r="B8664" s="53" t="n">
        <v>43.5</v>
      </c>
    </row>
    <row r="8665" customFormat="false" ht="15.75" hidden="false" customHeight="false" outlineLevel="0" collapsed="false">
      <c r="A8665" s="20" t="s">
        <v>16251</v>
      </c>
      <c r="B8665" s="53" t="n">
        <v>38</v>
      </c>
    </row>
    <row r="8666" customFormat="false" ht="15.75" hidden="false" customHeight="false" outlineLevel="0" collapsed="false">
      <c r="A8666" s="20" t="s">
        <v>16252</v>
      </c>
      <c r="B8666" s="53" t="n">
        <v>114.45</v>
      </c>
    </row>
    <row r="8667" customFormat="false" ht="15.75" hidden="false" customHeight="false" outlineLevel="0" collapsed="false">
      <c r="A8667" s="20" t="s">
        <v>16254</v>
      </c>
      <c r="B8667" s="53" t="n">
        <v>108.95</v>
      </c>
    </row>
    <row r="8668" customFormat="false" ht="15.75" hidden="false" customHeight="false" outlineLevel="0" collapsed="false">
      <c r="A8668" s="20" t="s">
        <v>16255</v>
      </c>
      <c r="B8668" s="53" t="n">
        <v>20.34</v>
      </c>
    </row>
    <row r="8669" customFormat="false" ht="15.75" hidden="false" customHeight="false" outlineLevel="0" collapsed="false">
      <c r="A8669" s="20" t="s">
        <v>16259</v>
      </c>
      <c r="B8669" s="53" t="n">
        <v>20.28</v>
      </c>
    </row>
    <row r="8670" customFormat="false" ht="15.75" hidden="false" customHeight="false" outlineLevel="0" collapsed="false">
      <c r="A8670" s="20" t="s">
        <v>16260</v>
      </c>
      <c r="B8670" s="53" t="n">
        <v>21.22</v>
      </c>
    </row>
    <row r="8671" customFormat="false" ht="15.75" hidden="false" customHeight="false" outlineLevel="0" collapsed="false">
      <c r="A8671" s="20" t="s">
        <v>16264</v>
      </c>
      <c r="B8671" s="53" t="n">
        <v>18.52</v>
      </c>
    </row>
    <row r="8672" customFormat="false" ht="15.75" hidden="false" customHeight="false" outlineLevel="0" collapsed="false">
      <c r="A8672" s="20" t="s">
        <v>16265</v>
      </c>
      <c r="B8672" s="53" t="n">
        <v>7.1</v>
      </c>
    </row>
    <row r="8673" customFormat="false" ht="15.75" hidden="false" customHeight="false" outlineLevel="0" collapsed="false">
      <c r="A8673" s="20" t="s">
        <v>16268</v>
      </c>
      <c r="B8673" s="53" t="n">
        <v>6.23</v>
      </c>
    </row>
    <row r="8674" customFormat="false" ht="15.75" hidden="false" customHeight="false" outlineLevel="0" collapsed="false">
      <c r="A8674" s="20" t="s">
        <v>16269</v>
      </c>
      <c r="B8674" s="53" t="n">
        <v>36.83</v>
      </c>
    </row>
    <row r="8675" customFormat="false" ht="15.75" hidden="false" customHeight="false" outlineLevel="0" collapsed="false">
      <c r="A8675" s="20" t="s">
        <v>16272</v>
      </c>
      <c r="B8675" s="53" t="n">
        <v>32.46</v>
      </c>
    </row>
    <row r="8676" customFormat="false" ht="15.75" hidden="false" customHeight="false" outlineLevel="0" collapsed="false">
      <c r="A8676" s="20" t="s">
        <v>16273</v>
      </c>
      <c r="B8676" s="53" t="n">
        <v>37.18</v>
      </c>
    </row>
    <row r="8677" customFormat="false" ht="15.75" hidden="false" customHeight="false" outlineLevel="0" collapsed="false">
      <c r="A8677" s="20" t="s">
        <v>16276</v>
      </c>
      <c r="B8677" s="53" t="n">
        <v>36.11</v>
      </c>
    </row>
    <row r="8678" customFormat="false" ht="15.75" hidden="false" customHeight="false" outlineLevel="0" collapsed="false">
      <c r="A8678" s="20" t="s">
        <v>16277</v>
      </c>
      <c r="B8678" s="53" t="n">
        <v>13.76</v>
      </c>
    </row>
    <row r="8679" customFormat="false" ht="15.75" hidden="false" customHeight="false" outlineLevel="0" collapsed="false">
      <c r="A8679" s="20" t="s">
        <v>16280</v>
      </c>
      <c r="B8679" s="53" t="n">
        <v>12.31</v>
      </c>
    </row>
    <row r="8680" customFormat="false" ht="15.75" hidden="false" customHeight="false" outlineLevel="0" collapsed="false">
      <c r="A8680" s="20" t="s">
        <v>16281</v>
      </c>
      <c r="B8680" s="53" t="n">
        <v>4.39</v>
      </c>
    </row>
    <row r="8681" customFormat="false" ht="15.75" hidden="false" customHeight="false" outlineLevel="0" collapsed="false">
      <c r="A8681" s="20" t="s">
        <v>16285</v>
      </c>
      <c r="B8681" s="53" t="n">
        <v>3.96</v>
      </c>
    </row>
    <row r="8682" customFormat="false" ht="15.75" hidden="false" customHeight="false" outlineLevel="0" collapsed="false">
      <c r="A8682" s="20" t="s">
        <v>16286</v>
      </c>
      <c r="B8682" s="53" t="n">
        <v>83.65</v>
      </c>
    </row>
    <row r="8683" customFormat="false" ht="15.75" hidden="false" customHeight="false" outlineLevel="0" collapsed="false">
      <c r="A8683" s="20" t="s">
        <v>16293</v>
      </c>
      <c r="B8683" s="53" t="n">
        <v>80.69</v>
      </c>
    </row>
    <row r="8684" customFormat="false" ht="15.75" hidden="false" customHeight="false" outlineLevel="0" collapsed="false">
      <c r="A8684" s="20" t="s">
        <v>16294</v>
      </c>
      <c r="B8684" s="53" t="n">
        <v>91.87</v>
      </c>
    </row>
    <row r="8685" customFormat="false" ht="15.75" hidden="false" customHeight="false" outlineLevel="0" collapsed="false">
      <c r="A8685" s="20" t="s">
        <v>358</v>
      </c>
      <c r="B8685" s="53" t="n">
        <v>88.87</v>
      </c>
    </row>
    <row r="8686" customFormat="false" ht="15.75" hidden="false" customHeight="false" outlineLevel="0" collapsed="false">
      <c r="A8686" s="20" t="s">
        <v>16296</v>
      </c>
      <c r="B8686" s="53" t="n">
        <v>104.66</v>
      </c>
    </row>
    <row r="8687" customFormat="false" ht="15.75" hidden="false" customHeight="false" outlineLevel="0" collapsed="false">
      <c r="A8687" s="20" t="s">
        <v>16302</v>
      </c>
      <c r="B8687" s="53" t="n">
        <v>101.5</v>
      </c>
    </row>
    <row r="8688" customFormat="false" ht="15.75" hidden="false" customHeight="false" outlineLevel="0" collapsed="false">
      <c r="A8688" s="20" t="s">
        <v>16303</v>
      </c>
      <c r="B8688" s="53" t="n">
        <v>112.87</v>
      </c>
    </row>
    <row r="8689" customFormat="false" ht="15.75" hidden="false" customHeight="false" outlineLevel="0" collapsed="false">
      <c r="A8689" s="20" t="s">
        <v>16307</v>
      </c>
      <c r="B8689" s="53" t="n">
        <v>109.71</v>
      </c>
    </row>
    <row r="8690" customFormat="false" ht="15.75" hidden="false" customHeight="false" outlineLevel="0" collapsed="false">
      <c r="A8690" s="20" t="s">
        <v>16308</v>
      </c>
      <c r="B8690" s="53" t="n">
        <v>91.38</v>
      </c>
    </row>
    <row r="8691" customFormat="false" ht="15.75" hidden="false" customHeight="false" outlineLevel="0" collapsed="false">
      <c r="A8691" s="20" t="s">
        <v>16314</v>
      </c>
      <c r="B8691" s="53" t="n">
        <v>88.42</v>
      </c>
    </row>
    <row r="8692" customFormat="false" ht="15.75" hidden="false" customHeight="false" outlineLevel="0" collapsed="false">
      <c r="A8692" s="20" t="s">
        <v>16315</v>
      </c>
      <c r="B8692" s="53" t="n">
        <v>99.88</v>
      </c>
    </row>
    <row r="8693" customFormat="false" ht="15.75" hidden="false" customHeight="false" outlineLevel="0" collapsed="false">
      <c r="A8693" s="20" t="s">
        <v>16318</v>
      </c>
      <c r="B8693" s="53" t="n">
        <v>96.88</v>
      </c>
    </row>
    <row r="8694" customFormat="false" ht="15.75" hidden="false" customHeight="false" outlineLevel="0" collapsed="false">
      <c r="A8694" s="20" t="s">
        <v>16319</v>
      </c>
      <c r="B8694" s="53" t="n">
        <v>114.96</v>
      </c>
    </row>
    <row r="8695" customFormat="false" ht="15.75" hidden="false" customHeight="false" outlineLevel="0" collapsed="false">
      <c r="A8695" s="20" t="s">
        <v>16325</v>
      </c>
      <c r="B8695" s="53" t="n">
        <v>111.8</v>
      </c>
    </row>
    <row r="8696" customFormat="false" ht="15.75" hidden="false" customHeight="false" outlineLevel="0" collapsed="false">
      <c r="A8696" s="20" t="s">
        <v>16326</v>
      </c>
      <c r="B8696" s="53" t="n">
        <v>51.63</v>
      </c>
    </row>
    <row r="8697" customFormat="false" ht="15.75" hidden="false" customHeight="false" outlineLevel="0" collapsed="false">
      <c r="A8697" s="20" t="s">
        <v>16331</v>
      </c>
      <c r="B8697" s="53" t="n">
        <v>48.82</v>
      </c>
    </row>
    <row r="8698" customFormat="false" ht="15.75" hidden="false" customHeight="false" outlineLevel="0" collapsed="false">
      <c r="A8698" s="20" t="s">
        <v>16332</v>
      </c>
      <c r="B8698" s="53" t="n">
        <v>59.71</v>
      </c>
    </row>
    <row r="8699" customFormat="false" ht="15.75" hidden="false" customHeight="false" outlineLevel="0" collapsed="false">
      <c r="A8699" s="20" t="s">
        <v>16337</v>
      </c>
      <c r="B8699" s="53" t="n">
        <v>55.82</v>
      </c>
    </row>
    <row r="8700" customFormat="false" ht="15.75" hidden="false" customHeight="false" outlineLevel="0" collapsed="false">
      <c r="A8700" s="20" t="s">
        <v>16338</v>
      </c>
      <c r="B8700" s="53" t="n">
        <v>44.54</v>
      </c>
    </row>
    <row r="8701" customFormat="false" ht="15.75" hidden="false" customHeight="false" outlineLevel="0" collapsed="false">
      <c r="A8701" s="20" t="s">
        <v>16342</v>
      </c>
      <c r="B8701" s="53" t="n">
        <v>41</v>
      </c>
    </row>
    <row r="8702" customFormat="false" ht="15.75" hidden="false" customHeight="false" outlineLevel="0" collapsed="false">
      <c r="A8702" s="20" t="s">
        <v>16343</v>
      </c>
      <c r="B8702" s="53" t="n">
        <v>1.16</v>
      </c>
    </row>
    <row r="8703" customFormat="false" ht="15.75" hidden="false" customHeight="false" outlineLevel="0" collapsed="false">
      <c r="A8703" s="20" t="s">
        <v>16348</v>
      </c>
      <c r="B8703" s="53" t="n">
        <v>1.12</v>
      </c>
    </row>
    <row r="8704" customFormat="false" ht="15.75" hidden="false" customHeight="false" outlineLevel="0" collapsed="false">
      <c r="A8704" s="20" t="s">
        <v>16349</v>
      </c>
      <c r="B8704" s="53" t="n">
        <v>4.91</v>
      </c>
    </row>
    <row r="8705" customFormat="false" ht="15.75" hidden="false" customHeight="false" outlineLevel="0" collapsed="false">
      <c r="A8705" s="20" t="s">
        <v>16353</v>
      </c>
      <c r="B8705" s="53" t="n">
        <v>4.71</v>
      </c>
    </row>
    <row r="8706" customFormat="false" ht="15.75" hidden="false" customHeight="false" outlineLevel="0" collapsed="false">
      <c r="A8706" s="20" t="s">
        <v>16354</v>
      </c>
      <c r="B8706" s="53" t="n">
        <v>2.51</v>
      </c>
    </row>
    <row r="8707" customFormat="false" ht="15.75" hidden="false" customHeight="false" outlineLevel="0" collapsed="false">
      <c r="A8707" s="20" t="s">
        <v>16357</v>
      </c>
      <c r="B8707" s="53" t="n">
        <v>2.44</v>
      </c>
    </row>
    <row r="8708" customFormat="false" ht="15.75" hidden="false" customHeight="false" outlineLevel="0" collapsed="false">
      <c r="A8708" s="20" t="s">
        <v>16358</v>
      </c>
      <c r="B8708" s="53" t="n">
        <v>771.76</v>
      </c>
    </row>
    <row r="8709" customFormat="false" ht="15.75" hidden="false" customHeight="false" outlineLevel="0" collapsed="false">
      <c r="A8709" s="20" t="s">
        <v>16362</v>
      </c>
      <c r="B8709" s="53" t="n">
        <v>763.92</v>
      </c>
    </row>
    <row r="8710" customFormat="false" ht="15.75" hidden="false" customHeight="false" outlineLevel="0" collapsed="false">
      <c r="A8710" s="20" t="s">
        <v>16363</v>
      </c>
      <c r="B8710" s="53" t="n">
        <v>40.9</v>
      </c>
    </row>
    <row r="8711" customFormat="false" ht="15.75" hidden="false" customHeight="false" outlineLevel="0" collapsed="false">
      <c r="A8711" s="20" t="s">
        <v>16368</v>
      </c>
      <c r="B8711" s="53" t="n">
        <v>35.44</v>
      </c>
    </row>
    <row r="8712" customFormat="false" ht="15.75" hidden="false" customHeight="false" outlineLevel="0" collapsed="false">
      <c r="A8712" s="20" t="s">
        <v>16369</v>
      </c>
      <c r="B8712" s="53" t="n">
        <v>8.29</v>
      </c>
    </row>
    <row r="8713" customFormat="false" ht="15.75" hidden="false" customHeight="false" outlineLevel="0" collapsed="false">
      <c r="A8713" s="20" t="s">
        <v>16372</v>
      </c>
      <c r="B8713" s="53" t="n">
        <v>8.27</v>
      </c>
    </row>
    <row r="8714" customFormat="false" ht="15.75" hidden="false" customHeight="false" outlineLevel="0" collapsed="false">
      <c r="A8714" s="20" t="s">
        <v>16373</v>
      </c>
      <c r="B8714" s="53" t="n">
        <v>1.64</v>
      </c>
    </row>
    <row r="8715" customFormat="false" ht="15.75" hidden="false" customHeight="false" outlineLevel="0" collapsed="false">
      <c r="A8715" s="20" t="s">
        <v>16376</v>
      </c>
      <c r="B8715" s="53" t="n">
        <v>1.63</v>
      </c>
    </row>
    <row r="8716" customFormat="false" ht="15.75" hidden="false" customHeight="false" outlineLevel="0" collapsed="false">
      <c r="A8716" s="20" t="s">
        <v>16377</v>
      </c>
      <c r="B8716" s="53" t="n">
        <v>2.65</v>
      </c>
    </row>
    <row r="8717" customFormat="false" ht="15.75" hidden="false" customHeight="false" outlineLevel="0" collapsed="false">
      <c r="A8717" s="20" t="s">
        <v>16380</v>
      </c>
      <c r="B8717" s="53" t="n">
        <v>2.63</v>
      </c>
    </row>
    <row r="8718" customFormat="false" ht="15.75" hidden="false" customHeight="false" outlineLevel="0" collapsed="false">
      <c r="A8718" s="20" t="s">
        <v>16381</v>
      </c>
      <c r="B8718" s="53" t="n">
        <v>1.65</v>
      </c>
    </row>
    <row r="8719" customFormat="false" ht="15.75" hidden="false" customHeight="false" outlineLevel="0" collapsed="false">
      <c r="A8719" s="20" t="s">
        <v>16384</v>
      </c>
      <c r="B8719" s="53" t="n">
        <v>1.64</v>
      </c>
    </row>
    <row r="8720" customFormat="false" ht="15.75" hidden="false" customHeight="false" outlineLevel="0" collapsed="false">
      <c r="A8720" s="20" t="s">
        <v>16385</v>
      </c>
      <c r="B8720" s="53" t="n">
        <v>89.29</v>
      </c>
    </row>
    <row r="8721" customFormat="false" ht="15.75" hidden="false" customHeight="false" outlineLevel="0" collapsed="false">
      <c r="A8721" s="20" t="s">
        <v>16390</v>
      </c>
      <c r="B8721" s="53" t="n">
        <v>81.82</v>
      </c>
    </row>
    <row r="8722" customFormat="false" ht="15.75" hidden="false" customHeight="false" outlineLevel="0" collapsed="false">
      <c r="A8722" s="20" t="s">
        <v>16391</v>
      </c>
      <c r="B8722" s="53" t="n">
        <v>98.22</v>
      </c>
    </row>
    <row r="8723" customFormat="false" ht="15.75" hidden="false" customHeight="false" outlineLevel="0" collapsed="false">
      <c r="A8723" s="20" t="s">
        <v>16396</v>
      </c>
      <c r="B8723" s="53" t="n">
        <v>90</v>
      </c>
    </row>
    <row r="8724" customFormat="false" ht="15.75" hidden="false" customHeight="false" outlineLevel="0" collapsed="false">
      <c r="A8724" s="20" t="s">
        <v>16397</v>
      </c>
      <c r="B8724" s="53" t="n">
        <v>90.5</v>
      </c>
    </row>
    <row r="8725" customFormat="false" ht="15.75" hidden="false" customHeight="false" outlineLevel="0" collapsed="false">
      <c r="A8725" s="20" t="s">
        <v>16402</v>
      </c>
      <c r="B8725" s="53" t="n">
        <v>81.53</v>
      </c>
    </row>
    <row r="8726" customFormat="false" ht="15.75" hidden="false" customHeight="false" outlineLevel="0" collapsed="false">
      <c r="A8726" s="20" t="s">
        <v>16403</v>
      </c>
      <c r="B8726" s="53" t="n">
        <v>61.03</v>
      </c>
    </row>
    <row r="8727" customFormat="false" ht="15.75" hidden="false" customHeight="false" outlineLevel="0" collapsed="false">
      <c r="A8727" s="20" t="s">
        <v>16405</v>
      </c>
      <c r="B8727" s="53" t="n">
        <v>55.91</v>
      </c>
    </row>
    <row r="8728" customFormat="false" ht="15.75" hidden="false" customHeight="false" outlineLevel="0" collapsed="false">
      <c r="A8728" s="20" t="s">
        <v>16406</v>
      </c>
      <c r="B8728" s="53" t="n">
        <v>67.13</v>
      </c>
    </row>
    <row r="8729" customFormat="false" ht="15.75" hidden="false" customHeight="false" outlineLevel="0" collapsed="false">
      <c r="A8729" s="20" t="s">
        <v>16408</v>
      </c>
      <c r="B8729" s="53" t="n">
        <v>61.5</v>
      </c>
    </row>
    <row r="8730" customFormat="false" ht="15.75" hidden="false" customHeight="false" outlineLevel="0" collapsed="false">
      <c r="A8730" s="20" t="s">
        <v>16409</v>
      </c>
      <c r="B8730" s="53" t="n">
        <v>61.51</v>
      </c>
    </row>
    <row r="8731" customFormat="false" ht="15.75" hidden="false" customHeight="false" outlineLevel="0" collapsed="false">
      <c r="A8731" s="20" t="s">
        <v>16412</v>
      </c>
      <c r="B8731" s="53" t="n">
        <v>55.43</v>
      </c>
    </row>
    <row r="8732" customFormat="false" ht="15.75" hidden="false" customHeight="false" outlineLevel="0" collapsed="false">
      <c r="A8732" s="20" t="s">
        <v>16413</v>
      </c>
      <c r="B8732" s="53" t="n">
        <v>122.7</v>
      </c>
    </row>
    <row r="8733" customFormat="false" ht="15.75" hidden="false" customHeight="false" outlineLevel="0" collapsed="false">
      <c r="A8733" s="20" t="s">
        <v>16418</v>
      </c>
      <c r="B8733" s="53" t="n">
        <v>113.54</v>
      </c>
    </row>
    <row r="8734" customFormat="false" ht="15.75" hidden="false" customHeight="false" outlineLevel="0" collapsed="false">
      <c r="A8734" s="20" t="s">
        <v>16419</v>
      </c>
      <c r="B8734" s="53" t="n">
        <v>111.46</v>
      </c>
    </row>
    <row r="8735" customFormat="false" ht="15.75" hidden="false" customHeight="false" outlineLevel="0" collapsed="false">
      <c r="A8735" s="20" t="s">
        <v>16424</v>
      </c>
      <c r="B8735" s="53" t="n">
        <v>103.14</v>
      </c>
    </row>
    <row r="8736" customFormat="false" ht="15.75" hidden="false" customHeight="false" outlineLevel="0" collapsed="false">
      <c r="A8736" s="20" t="s">
        <v>16425</v>
      </c>
      <c r="B8736" s="53" t="n">
        <v>110.77</v>
      </c>
    </row>
    <row r="8737" customFormat="false" ht="15.75" hidden="false" customHeight="false" outlineLevel="0" collapsed="false">
      <c r="A8737" s="20" t="s">
        <v>16429</v>
      </c>
      <c r="B8737" s="53" t="n">
        <v>101.76</v>
      </c>
    </row>
    <row r="8738" customFormat="false" ht="15.75" hidden="false" customHeight="false" outlineLevel="0" collapsed="false">
      <c r="A8738" s="20" t="s">
        <v>16430</v>
      </c>
      <c r="B8738" s="53" t="n">
        <v>121.85</v>
      </c>
    </row>
    <row r="8739" customFormat="false" ht="15.75" hidden="false" customHeight="false" outlineLevel="0" collapsed="false">
      <c r="A8739" s="20" t="s">
        <v>16435</v>
      </c>
      <c r="B8739" s="53" t="n">
        <v>111.94</v>
      </c>
    </row>
    <row r="8740" customFormat="false" ht="15.75" hidden="false" customHeight="false" outlineLevel="0" collapsed="false">
      <c r="A8740" s="20" t="s">
        <v>16436</v>
      </c>
      <c r="B8740" s="53" t="n">
        <v>138.21</v>
      </c>
    </row>
    <row r="8741" customFormat="false" ht="15.75" hidden="false" customHeight="false" outlineLevel="0" collapsed="false">
      <c r="A8741" s="20" t="s">
        <v>16438</v>
      </c>
      <c r="B8741" s="53" t="n">
        <v>129.06</v>
      </c>
    </row>
    <row r="8742" customFormat="false" ht="15.75" hidden="false" customHeight="false" outlineLevel="0" collapsed="false">
      <c r="A8742" s="20" t="s">
        <v>16439</v>
      </c>
      <c r="B8742" s="53" t="n">
        <v>125.65</v>
      </c>
    </row>
    <row r="8743" customFormat="false" ht="15.75" hidden="false" customHeight="false" outlineLevel="0" collapsed="false">
      <c r="A8743" s="20" t="s">
        <v>16441</v>
      </c>
      <c r="B8743" s="53" t="n">
        <v>117.32</v>
      </c>
    </row>
    <row r="8744" customFormat="false" ht="15.75" hidden="false" customHeight="false" outlineLevel="0" collapsed="false">
      <c r="A8744" s="20" t="s">
        <v>16442</v>
      </c>
      <c r="B8744" s="53" t="n">
        <v>124.96</v>
      </c>
    </row>
    <row r="8745" customFormat="false" ht="15.75" hidden="false" customHeight="false" outlineLevel="0" collapsed="false">
      <c r="A8745" s="20" t="s">
        <v>16443</v>
      </c>
      <c r="B8745" s="53" t="n">
        <v>115.95</v>
      </c>
    </row>
    <row r="8746" customFormat="false" ht="15.75" hidden="false" customHeight="false" outlineLevel="0" collapsed="false">
      <c r="A8746" s="20" t="s">
        <v>16444</v>
      </c>
      <c r="B8746" s="53" t="n">
        <v>137.45</v>
      </c>
    </row>
    <row r="8747" customFormat="false" ht="15.75" hidden="false" customHeight="false" outlineLevel="0" collapsed="false">
      <c r="A8747" s="20" t="s">
        <v>16448</v>
      </c>
      <c r="B8747" s="53" t="n">
        <v>127.54</v>
      </c>
    </row>
    <row r="8748" customFormat="false" ht="15.75" hidden="false" customHeight="false" outlineLevel="0" collapsed="false">
      <c r="A8748" s="20" t="s">
        <v>16449</v>
      </c>
      <c r="B8748" s="53" t="n">
        <v>156.98</v>
      </c>
    </row>
    <row r="8749" customFormat="false" ht="15.75" hidden="false" customHeight="false" outlineLevel="0" collapsed="false">
      <c r="A8749" s="20" t="s">
        <v>16455</v>
      </c>
      <c r="B8749" s="53" t="n">
        <v>147.82</v>
      </c>
    </row>
    <row r="8750" customFormat="false" ht="15.75" hidden="false" customHeight="false" outlineLevel="0" collapsed="false">
      <c r="A8750" s="20" t="s">
        <v>16456</v>
      </c>
      <c r="B8750" s="53" t="n">
        <v>142.71</v>
      </c>
    </row>
    <row r="8751" customFormat="false" ht="15.75" hidden="false" customHeight="false" outlineLevel="0" collapsed="false">
      <c r="A8751" s="20" t="s">
        <v>16461</v>
      </c>
      <c r="B8751" s="53" t="n">
        <v>134.39</v>
      </c>
    </row>
    <row r="8752" customFormat="false" ht="15.75" hidden="false" customHeight="false" outlineLevel="0" collapsed="false">
      <c r="A8752" s="20" t="s">
        <v>16462</v>
      </c>
      <c r="B8752" s="53" t="n">
        <v>146.48</v>
      </c>
    </row>
    <row r="8753" customFormat="false" ht="15.75" hidden="false" customHeight="false" outlineLevel="0" collapsed="false">
      <c r="A8753" s="20" t="s">
        <v>16466</v>
      </c>
      <c r="B8753" s="53" t="n">
        <v>136.87</v>
      </c>
    </row>
    <row r="8754" customFormat="false" ht="15.75" hidden="false" customHeight="false" outlineLevel="0" collapsed="false">
      <c r="A8754" s="20" t="s">
        <v>16467</v>
      </c>
      <c r="B8754" s="53" t="n">
        <v>156.22</v>
      </c>
    </row>
    <row r="8755" customFormat="false" ht="15.75" hidden="false" customHeight="false" outlineLevel="0" collapsed="false">
      <c r="A8755" s="20" t="s">
        <v>16470</v>
      </c>
      <c r="B8755" s="53" t="n">
        <v>146.31</v>
      </c>
    </row>
    <row r="8756" customFormat="false" ht="15.75" hidden="false" customHeight="false" outlineLevel="0" collapsed="false">
      <c r="A8756" s="20" t="s">
        <v>16471</v>
      </c>
      <c r="B8756" s="53" t="n">
        <v>96.43</v>
      </c>
    </row>
    <row r="8757" customFormat="false" ht="15.75" hidden="false" customHeight="false" outlineLevel="0" collapsed="false">
      <c r="A8757" s="20" t="s">
        <v>16475</v>
      </c>
      <c r="B8757" s="53" t="n">
        <v>89.04</v>
      </c>
    </row>
    <row r="8758" customFormat="false" ht="15.75" hidden="false" customHeight="false" outlineLevel="0" collapsed="false">
      <c r="A8758" s="20" t="s">
        <v>16476</v>
      </c>
      <c r="B8758" s="53" t="n">
        <v>87.67</v>
      </c>
    </row>
    <row r="8759" customFormat="false" ht="15.75" hidden="false" customHeight="false" outlineLevel="0" collapsed="false">
      <c r="A8759" s="20" t="s">
        <v>16479</v>
      </c>
      <c r="B8759" s="53" t="n">
        <v>80.94</v>
      </c>
    </row>
    <row r="8760" customFormat="false" ht="15.75" hidden="false" customHeight="false" outlineLevel="0" collapsed="false">
      <c r="A8760" s="20" t="s">
        <v>16480</v>
      </c>
      <c r="B8760" s="53" t="n">
        <v>89.38</v>
      </c>
    </row>
    <row r="8761" customFormat="false" ht="15.75" hidden="false" customHeight="false" outlineLevel="0" collapsed="false">
      <c r="A8761" s="20" t="s">
        <v>16484</v>
      </c>
      <c r="B8761" s="53" t="n">
        <v>82.04</v>
      </c>
    </row>
    <row r="8762" customFormat="false" ht="15.75" hidden="false" customHeight="false" outlineLevel="0" collapsed="false">
      <c r="A8762" s="20" t="s">
        <v>16485</v>
      </c>
      <c r="B8762" s="53" t="n">
        <v>81.25</v>
      </c>
    </row>
    <row r="8763" customFormat="false" ht="15.75" hidden="false" customHeight="false" outlineLevel="0" collapsed="false">
      <c r="A8763" s="20" t="s">
        <v>16489</v>
      </c>
      <c r="B8763" s="53" t="n">
        <v>74.58</v>
      </c>
    </row>
    <row r="8764" customFormat="false" ht="15.75" hidden="false" customHeight="false" outlineLevel="0" collapsed="false">
      <c r="A8764" s="20" t="s">
        <v>16490</v>
      </c>
      <c r="B8764" s="53" t="n">
        <v>103.58</v>
      </c>
    </row>
    <row r="8765" customFormat="false" ht="15.75" hidden="false" customHeight="false" outlineLevel="0" collapsed="false">
      <c r="A8765" s="20" t="s">
        <v>16494</v>
      </c>
      <c r="B8765" s="53" t="n">
        <v>96.18</v>
      </c>
    </row>
    <row r="8766" customFormat="false" ht="15.75" hidden="false" customHeight="false" outlineLevel="0" collapsed="false">
      <c r="A8766" s="20" t="s">
        <v>16495</v>
      </c>
      <c r="B8766" s="53" t="n">
        <v>94.16</v>
      </c>
    </row>
    <row r="8767" customFormat="false" ht="15.75" hidden="false" customHeight="false" outlineLevel="0" collapsed="false">
      <c r="A8767" s="20" t="s">
        <v>16496</v>
      </c>
      <c r="B8767" s="53" t="n">
        <v>87.44</v>
      </c>
    </row>
    <row r="8768" customFormat="false" ht="15.75" hidden="false" customHeight="false" outlineLevel="0" collapsed="false">
      <c r="A8768" s="20" t="s">
        <v>16497</v>
      </c>
      <c r="B8768" s="53" t="n">
        <v>96.52</v>
      </c>
    </row>
    <row r="8769" customFormat="false" ht="15.75" hidden="false" customHeight="false" outlineLevel="0" collapsed="false">
      <c r="A8769" s="20" t="s">
        <v>16499</v>
      </c>
      <c r="B8769" s="53" t="n">
        <v>89.18</v>
      </c>
    </row>
    <row r="8770" customFormat="false" ht="15.75" hidden="false" customHeight="false" outlineLevel="0" collapsed="false">
      <c r="A8770" s="20" t="s">
        <v>16500</v>
      </c>
      <c r="B8770" s="53" t="n">
        <v>87.74</v>
      </c>
    </row>
    <row r="8771" customFormat="false" ht="15.75" hidden="false" customHeight="false" outlineLevel="0" collapsed="false">
      <c r="A8771" s="20" t="s">
        <v>16501</v>
      </c>
      <c r="B8771" s="53" t="n">
        <v>81.08</v>
      </c>
    </row>
    <row r="8772" customFormat="false" ht="15.75" hidden="false" customHeight="false" outlineLevel="0" collapsed="false">
      <c r="A8772" s="20" t="s">
        <v>16502</v>
      </c>
      <c r="B8772" s="53" t="n">
        <v>116.95</v>
      </c>
    </row>
    <row r="8773" customFormat="false" ht="15.75" hidden="false" customHeight="false" outlineLevel="0" collapsed="false">
      <c r="A8773" s="20" t="s">
        <v>16506</v>
      </c>
      <c r="B8773" s="53" t="n">
        <v>109.56</v>
      </c>
    </row>
    <row r="8774" customFormat="false" ht="15.75" hidden="false" customHeight="false" outlineLevel="0" collapsed="false">
      <c r="A8774" s="20" t="s">
        <v>16507</v>
      </c>
      <c r="B8774" s="53" t="n">
        <v>106.32</v>
      </c>
    </row>
    <row r="8775" customFormat="false" ht="15.75" hidden="false" customHeight="false" outlineLevel="0" collapsed="false">
      <c r="A8775" s="20" t="s">
        <v>16510</v>
      </c>
      <c r="B8775" s="53" t="n">
        <v>99.6</v>
      </c>
    </row>
    <row r="8776" customFormat="false" ht="15.75" hidden="false" customHeight="false" outlineLevel="0" collapsed="false">
      <c r="A8776" s="20" t="s">
        <v>16511</v>
      </c>
      <c r="B8776" s="53" t="n">
        <v>109.9</v>
      </c>
    </row>
    <row r="8777" customFormat="false" ht="15.75" hidden="false" customHeight="false" outlineLevel="0" collapsed="false">
      <c r="A8777" s="20" t="s">
        <v>16514</v>
      </c>
      <c r="B8777" s="53" t="n">
        <v>102.56</v>
      </c>
    </row>
    <row r="8778" customFormat="false" ht="15.75" hidden="false" customHeight="false" outlineLevel="0" collapsed="false">
      <c r="A8778" s="20" t="s">
        <v>16515</v>
      </c>
      <c r="B8778" s="53" t="n">
        <v>99.9</v>
      </c>
    </row>
    <row r="8779" customFormat="false" ht="15.75" hidden="false" customHeight="false" outlineLevel="0" collapsed="false">
      <c r="A8779" s="20" t="s">
        <v>16519</v>
      </c>
      <c r="B8779" s="53" t="n">
        <v>93.24</v>
      </c>
    </row>
    <row r="8780" customFormat="false" ht="15.75" hidden="false" customHeight="false" outlineLevel="0" collapsed="false">
      <c r="A8780" s="20" t="s">
        <v>16520</v>
      </c>
      <c r="B8780" s="53" t="n">
        <v>186.89</v>
      </c>
    </row>
    <row r="8781" customFormat="false" ht="15.75" hidden="false" customHeight="false" outlineLevel="0" collapsed="false">
      <c r="A8781" s="20" t="s">
        <v>16525</v>
      </c>
      <c r="B8781" s="53" t="n">
        <v>173.66</v>
      </c>
    </row>
    <row r="8782" customFormat="false" ht="15.75" hidden="false" customHeight="false" outlineLevel="0" collapsed="false">
      <c r="A8782" s="20" t="s">
        <v>16526</v>
      </c>
      <c r="B8782" s="53" t="n">
        <v>26.61</v>
      </c>
    </row>
    <row r="8783" customFormat="false" ht="15.75" hidden="false" customHeight="false" outlineLevel="0" collapsed="false">
      <c r="A8783" s="20" t="s">
        <v>16529</v>
      </c>
      <c r="B8783" s="53" t="n">
        <v>24.32</v>
      </c>
    </row>
    <row r="8784" customFormat="false" ht="15.75" hidden="false" customHeight="false" outlineLevel="0" collapsed="false">
      <c r="A8784" s="20" t="s">
        <v>16530</v>
      </c>
      <c r="B8784" s="53" t="n">
        <v>1183.13</v>
      </c>
    </row>
    <row r="8785" customFormat="false" ht="15.75" hidden="false" customHeight="false" outlineLevel="0" collapsed="false">
      <c r="A8785" s="20" t="s">
        <v>16536</v>
      </c>
      <c r="B8785" s="53" t="n">
        <v>1143.99</v>
      </c>
    </row>
    <row r="8786" customFormat="false" ht="15.75" hidden="false" customHeight="false" outlineLevel="0" collapsed="false">
      <c r="A8786" s="20" t="s">
        <v>16537</v>
      </c>
      <c r="B8786" s="53" t="n">
        <v>1566.32</v>
      </c>
    </row>
    <row r="8787" customFormat="false" ht="15.75" hidden="false" customHeight="false" outlineLevel="0" collapsed="false">
      <c r="A8787" s="20" t="s">
        <v>16544</v>
      </c>
      <c r="B8787" s="53" t="n">
        <v>1492.32</v>
      </c>
    </row>
    <row r="8788" customFormat="false" ht="15.75" hidden="false" customHeight="false" outlineLevel="0" collapsed="false">
      <c r="A8788" s="20" t="s">
        <v>16545</v>
      </c>
      <c r="B8788" s="53" t="n">
        <v>1505.14</v>
      </c>
    </row>
    <row r="8789" customFormat="false" ht="15.75" hidden="false" customHeight="false" outlineLevel="0" collapsed="false">
      <c r="A8789" s="20" t="s">
        <v>16551</v>
      </c>
      <c r="B8789" s="53" t="n">
        <v>1431.52</v>
      </c>
    </row>
    <row r="8790" customFormat="false" ht="15.75" hidden="false" customHeight="false" outlineLevel="0" collapsed="false">
      <c r="A8790" s="20" t="s">
        <v>16552</v>
      </c>
      <c r="B8790" s="53" t="n">
        <v>5.31</v>
      </c>
    </row>
    <row r="8791" customFormat="false" ht="15.75" hidden="false" customHeight="false" outlineLevel="0" collapsed="false">
      <c r="A8791" s="20" t="s">
        <v>16554</v>
      </c>
      <c r="B8791" s="53" t="n">
        <v>5.09</v>
      </c>
    </row>
    <row r="8792" customFormat="false" ht="15.75" hidden="false" customHeight="false" outlineLevel="0" collapsed="false">
      <c r="A8792" s="20" t="s">
        <v>16555</v>
      </c>
      <c r="B8792" s="53" t="n">
        <v>50.84</v>
      </c>
    </row>
    <row r="8793" customFormat="false" ht="15.75" hidden="false" customHeight="false" outlineLevel="0" collapsed="false">
      <c r="A8793" s="20" t="s">
        <v>16561</v>
      </c>
      <c r="B8793" s="53" t="n">
        <v>47.78</v>
      </c>
    </row>
    <row r="8794" customFormat="false" ht="15.75" hidden="false" customHeight="false" outlineLevel="0" collapsed="false">
      <c r="A8794" s="20" t="s">
        <v>16562</v>
      </c>
      <c r="B8794" s="53" t="n">
        <v>164.08</v>
      </c>
    </row>
    <row r="8795" customFormat="false" ht="15.75" hidden="false" customHeight="false" outlineLevel="0" collapsed="false">
      <c r="A8795" s="20" t="s">
        <v>16567</v>
      </c>
      <c r="B8795" s="53" t="n">
        <v>150.61</v>
      </c>
    </row>
    <row r="8796" customFormat="false" ht="15.75" hidden="false" customHeight="false" outlineLevel="0" collapsed="false">
      <c r="A8796" s="20" t="s">
        <v>16568</v>
      </c>
      <c r="B8796" s="53" t="n">
        <v>242.21</v>
      </c>
    </row>
    <row r="8797" customFormat="false" ht="15.75" hidden="false" customHeight="false" outlineLevel="0" collapsed="false">
      <c r="A8797" s="20" t="s">
        <v>16572</v>
      </c>
      <c r="B8797" s="53" t="n">
        <v>225.9</v>
      </c>
    </row>
    <row r="8798" customFormat="false" ht="15.75" hidden="false" customHeight="false" outlineLevel="0" collapsed="false">
      <c r="A8798" s="20" t="s">
        <v>16573</v>
      </c>
      <c r="B8798" s="53" t="n">
        <v>242.21</v>
      </c>
    </row>
    <row r="8799" customFormat="false" ht="15.75" hidden="false" customHeight="false" outlineLevel="0" collapsed="false">
      <c r="A8799" s="20" t="s">
        <v>16577</v>
      </c>
      <c r="B8799" s="53" t="n">
        <v>225.9</v>
      </c>
    </row>
    <row r="8800" customFormat="false" ht="15.75" hidden="false" customHeight="false" outlineLevel="0" collapsed="false">
      <c r="A8800" s="20" t="s">
        <v>16578</v>
      </c>
      <c r="B8800" s="53" t="n">
        <v>611.67</v>
      </c>
    </row>
    <row r="8801" customFormat="false" ht="15.75" hidden="false" customHeight="false" outlineLevel="0" collapsed="false">
      <c r="A8801" s="20" t="s">
        <v>16585</v>
      </c>
      <c r="B8801" s="53" t="n">
        <v>558.39</v>
      </c>
    </row>
    <row r="8802" customFormat="false" ht="15.75" hidden="false" customHeight="false" outlineLevel="0" collapsed="false">
      <c r="A8802" s="20" t="s">
        <v>16586</v>
      </c>
      <c r="B8802" s="53" t="n">
        <v>578.54</v>
      </c>
    </row>
    <row r="8803" customFormat="false" ht="15.75" hidden="false" customHeight="false" outlineLevel="0" collapsed="false">
      <c r="A8803" s="20" t="s">
        <v>16592</v>
      </c>
      <c r="B8803" s="53" t="n">
        <v>526.77</v>
      </c>
    </row>
    <row r="8804" customFormat="false" ht="15.75" hidden="false" customHeight="false" outlineLevel="0" collapsed="false">
      <c r="A8804" s="20" t="s">
        <v>16593</v>
      </c>
      <c r="B8804" s="53" t="n">
        <v>65.6</v>
      </c>
    </row>
    <row r="8805" customFormat="false" ht="15.75" hidden="false" customHeight="false" outlineLevel="0" collapsed="false">
      <c r="A8805" s="20" t="s">
        <v>16596</v>
      </c>
      <c r="B8805" s="53" t="n">
        <v>65.35</v>
      </c>
    </row>
    <row r="8806" customFormat="false" ht="15.75" hidden="false" customHeight="false" outlineLevel="0" collapsed="false">
      <c r="A8806" s="20" t="s">
        <v>16597</v>
      </c>
      <c r="B8806" s="53" t="n">
        <v>101.24</v>
      </c>
    </row>
    <row r="8807" customFormat="false" ht="15.75" hidden="false" customHeight="false" outlineLevel="0" collapsed="false">
      <c r="A8807" s="20" t="s">
        <v>16599</v>
      </c>
      <c r="B8807" s="53" t="n">
        <v>95.86</v>
      </c>
    </row>
    <row r="8808" customFormat="false" ht="15.75" hidden="false" customHeight="false" outlineLevel="0" collapsed="false">
      <c r="A8808" s="20" t="s">
        <v>16600</v>
      </c>
      <c r="B8808" s="53" t="n">
        <v>102.26</v>
      </c>
    </row>
    <row r="8809" customFormat="false" ht="15.75" hidden="false" customHeight="false" outlineLevel="0" collapsed="false">
      <c r="A8809" s="20" t="s">
        <v>16603</v>
      </c>
      <c r="B8809" s="53" t="n">
        <v>102.01</v>
      </c>
    </row>
    <row r="8810" customFormat="false" ht="15.75" hidden="false" customHeight="false" outlineLevel="0" collapsed="false">
      <c r="A8810" s="20" t="s">
        <v>16604</v>
      </c>
      <c r="B8810" s="53" t="n">
        <v>137.9</v>
      </c>
    </row>
    <row r="8811" customFormat="false" ht="15.75" hidden="false" customHeight="false" outlineLevel="0" collapsed="false">
      <c r="A8811" s="20" t="s">
        <v>16607</v>
      </c>
      <c r="B8811" s="53" t="n">
        <v>132.52</v>
      </c>
    </row>
    <row r="8812" customFormat="false" ht="15.75" hidden="false" customHeight="false" outlineLevel="0" collapsed="false">
      <c r="A8812" s="20" t="s">
        <v>16608</v>
      </c>
      <c r="B8812" s="53" t="n">
        <v>15.56</v>
      </c>
    </row>
    <row r="8813" customFormat="false" ht="15.75" hidden="false" customHeight="false" outlineLevel="0" collapsed="false">
      <c r="A8813" s="20" t="s">
        <v>16613</v>
      </c>
      <c r="B8813" s="53" t="n">
        <v>14.35</v>
      </c>
    </row>
    <row r="8814" customFormat="false" ht="15.75" hidden="false" customHeight="false" outlineLevel="0" collapsed="false">
      <c r="A8814" s="20" t="s">
        <v>16614</v>
      </c>
      <c r="B8814" s="53" t="n">
        <v>13.93</v>
      </c>
    </row>
    <row r="8815" customFormat="false" ht="15.75" hidden="false" customHeight="false" outlineLevel="0" collapsed="false">
      <c r="A8815" s="20" t="s">
        <v>16617</v>
      </c>
      <c r="B8815" s="53" t="n">
        <v>12.78</v>
      </c>
    </row>
    <row r="8816" customFormat="false" ht="15.75" hidden="false" customHeight="false" outlineLevel="0" collapsed="false">
      <c r="A8816" s="20" t="s">
        <v>16618</v>
      </c>
      <c r="B8816" s="53" t="n">
        <v>16.22</v>
      </c>
    </row>
    <row r="8817" customFormat="false" ht="15.75" hidden="false" customHeight="false" outlineLevel="0" collapsed="false">
      <c r="A8817" s="20" t="s">
        <v>16621</v>
      </c>
      <c r="B8817" s="53" t="n">
        <v>15</v>
      </c>
    </row>
    <row r="8818" customFormat="false" ht="15.75" hidden="false" customHeight="false" outlineLevel="0" collapsed="false">
      <c r="A8818" s="20" t="s">
        <v>16622</v>
      </c>
      <c r="B8818" s="53" t="n">
        <v>11.56</v>
      </c>
    </row>
    <row r="8819" customFormat="false" ht="15.75" hidden="false" customHeight="false" outlineLevel="0" collapsed="false">
      <c r="A8819" s="20" t="s">
        <v>16624</v>
      </c>
      <c r="B8819" s="53" t="n">
        <v>10.53</v>
      </c>
    </row>
    <row r="8820" customFormat="false" ht="15.75" hidden="false" customHeight="false" outlineLevel="0" collapsed="false">
      <c r="A8820" s="20" t="s">
        <v>16625</v>
      </c>
      <c r="B8820" s="53" t="n">
        <v>131.83</v>
      </c>
    </row>
    <row r="8821" customFormat="false" ht="15.75" hidden="false" customHeight="false" outlineLevel="0" collapsed="false">
      <c r="A8821" s="20" t="s">
        <v>16632</v>
      </c>
      <c r="B8821" s="53" t="n">
        <v>123.7</v>
      </c>
    </row>
    <row r="8822" customFormat="false" ht="15.75" hidden="false" customHeight="false" outlineLevel="0" collapsed="false">
      <c r="A8822" s="20" t="s">
        <v>16633</v>
      </c>
      <c r="B8822" s="53" t="n">
        <v>35.06</v>
      </c>
    </row>
    <row r="8823" customFormat="false" ht="15.75" hidden="false" customHeight="false" outlineLevel="0" collapsed="false">
      <c r="A8823" s="20" t="s">
        <v>16639</v>
      </c>
      <c r="B8823" s="53" t="n">
        <v>33.69</v>
      </c>
    </row>
    <row r="8824" customFormat="false" ht="15.75" hidden="false" customHeight="false" outlineLevel="0" collapsed="false">
      <c r="A8824" s="20" t="s">
        <v>16640</v>
      </c>
      <c r="B8824" s="53" t="n">
        <v>29.4</v>
      </c>
    </row>
    <row r="8825" customFormat="false" ht="15.75" hidden="false" customHeight="false" outlineLevel="0" collapsed="false">
      <c r="A8825" s="20" t="s">
        <v>16642</v>
      </c>
      <c r="B8825" s="53" t="n">
        <v>28.24</v>
      </c>
    </row>
    <row r="8826" customFormat="false" ht="15.75" hidden="false" customHeight="false" outlineLevel="0" collapsed="false">
      <c r="A8826" s="20" t="s">
        <v>16643</v>
      </c>
      <c r="B8826" s="53" t="n">
        <v>21.47</v>
      </c>
    </row>
    <row r="8827" customFormat="false" ht="15.75" hidden="false" customHeight="false" outlineLevel="0" collapsed="false">
      <c r="A8827" s="20" t="s">
        <v>16649</v>
      </c>
      <c r="B8827" s="53" t="n">
        <v>20.63</v>
      </c>
    </row>
    <row r="8828" customFormat="false" ht="15.75" hidden="false" customHeight="false" outlineLevel="0" collapsed="false">
      <c r="A8828" s="20" t="s">
        <v>16650</v>
      </c>
      <c r="B8828" s="53" t="n">
        <v>17.57</v>
      </c>
    </row>
    <row r="8829" customFormat="false" ht="15.75" hidden="false" customHeight="false" outlineLevel="0" collapsed="false">
      <c r="A8829" s="20" t="s">
        <v>16656</v>
      </c>
      <c r="B8829" s="53" t="n">
        <v>16.88</v>
      </c>
    </row>
    <row r="8830" customFormat="false" ht="15.75" hidden="false" customHeight="false" outlineLevel="0" collapsed="false">
      <c r="A8830" s="20" t="s">
        <v>16657</v>
      </c>
      <c r="B8830" s="53" t="n">
        <v>17.19</v>
      </c>
    </row>
    <row r="8831" customFormat="false" ht="15.75" hidden="false" customHeight="false" outlineLevel="0" collapsed="false">
      <c r="A8831" s="20" t="s">
        <v>16659</v>
      </c>
      <c r="B8831" s="53" t="n">
        <v>16.52</v>
      </c>
    </row>
    <row r="8832" customFormat="false" ht="15.75" hidden="false" customHeight="false" outlineLevel="0" collapsed="false">
      <c r="A8832" s="20" t="s">
        <v>16660</v>
      </c>
      <c r="B8832" s="53" t="n">
        <v>7.67</v>
      </c>
    </row>
    <row r="8833" customFormat="false" ht="15.75" hidden="false" customHeight="false" outlineLevel="0" collapsed="false">
      <c r="A8833" s="20" t="s">
        <v>16667</v>
      </c>
      <c r="B8833" s="53" t="n">
        <v>7.37</v>
      </c>
    </row>
    <row r="8834" customFormat="false" ht="15.75" hidden="false" customHeight="false" outlineLevel="0" collapsed="false">
      <c r="A8834" s="20" t="s">
        <v>16668</v>
      </c>
      <c r="B8834" s="53" t="n">
        <v>69.4</v>
      </c>
    </row>
    <row r="8835" customFormat="false" ht="15.75" hidden="false" customHeight="false" outlineLevel="0" collapsed="false">
      <c r="A8835" s="20" t="s">
        <v>16672</v>
      </c>
      <c r="B8835" s="53" t="n">
        <v>67.85</v>
      </c>
    </row>
    <row r="8836" customFormat="false" ht="15.75" hidden="false" customHeight="false" outlineLevel="0" collapsed="false">
      <c r="A8836" s="20" t="s">
        <v>16673</v>
      </c>
      <c r="B8836" s="53" t="n">
        <v>68.02</v>
      </c>
    </row>
    <row r="8837" customFormat="false" ht="15.75" hidden="false" customHeight="false" outlineLevel="0" collapsed="false">
      <c r="A8837" s="20" t="s">
        <v>16677</v>
      </c>
      <c r="B8837" s="53" t="n">
        <v>66.47</v>
      </c>
    </row>
    <row r="8838" customFormat="false" ht="15.75" hidden="false" customHeight="false" outlineLevel="0" collapsed="false">
      <c r="A8838" s="20" t="s">
        <v>16678</v>
      </c>
      <c r="B8838" s="53" t="n">
        <v>12.02</v>
      </c>
    </row>
    <row r="8839" customFormat="false" ht="15.75" hidden="false" customHeight="false" outlineLevel="0" collapsed="false">
      <c r="A8839" s="20" t="s">
        <v>16682</v>
      </c>
      <c r="B8839" s="53" t="n">
        <v>11.13</v>
      </c>
    </row>
    <row r="8840" customFormat="false" ht="15.75" hidden="false" customHeight="false" outlineLevel="0" collapsed="false">
      <c r="A8840" s="20" t="s">
        <v>16683</v>
      </c>
      <c r="B8840" s="53" t="n">
        <v>15.39</v>
      </c>
    </row>
    <row r="8841" customFormat="false" ht="15.75" hidden="false" customHeight="false" outlineLevel="0" collapsed="false">
      <c r="A8841" s="20" t="s">
        <v>16686</v>
      </c>
      <c r="B8841" s="53" t="n">
        <v>14.04</v>
      </c>
    </row>
    <row r="8842" customFormat="false" ht="15.75" hidden="false" customHeight="false" outlineLevel="0" collapsed="false">
      <c r="A8842" s="20" t="s">
        <v>16687</v>
      </c>
      <c r="B8842" s="53" t="n">
        <v>11.51</v>
      </c>
    </row>
    <row r="8843" customFormat="false" ht="15.75" hidden="false" customHeight="false" outlineLevel="0" collapsed="false">
      <c r="A8843" s="20" t="s">
        <v>16689</v>
      </c>
      <c r="B8843" s="53" t="n">
        <v>10.62</v>
      </c>
    </row>
    <row r="8844" customFormat="false" ht="15.75" hidden="false" customHeight="false" outlineLevel="0" collapsed="false">
      <c r="A8844" s="20" t="s">
        <v>16690</v>
      </c>
      <c r="B8844" s="53" t="n">
        <v>13.91</v>
      </c>
    </row>
    <row r="8845" customFormat="false" ht="15.75" hidden="false" customHeight="false" outlineLevel="0" collapsed="false">
      <c r="A8845" s="20" t="s">
        <v>16693</v>
      </c>
      <c r="B8845" s="53" t="n">
        <v>12.76</v>
      </c>
    </row>
    <row r="8846" customFormat="false" ht="15.75" hidden="false" customHeight="false" outlineLevel="0" collapsed="false">
      <c r="A8846" s="20" t="s">
        <v>16694</v>
      </c>
      <c r="B8846" s="53" t="n">
        <v>10.82</v>
      </c>
    </row>
    <row r="8847" customFormat="false" ht="15.75" hidden="false" customHeight="false" outlineLevel="0" collapsed="false">
      <c r="A8847" s="20" t="s">
        <v>16698</v>
      </c>
      <c r="B8847" s="53" t="n">
        <v>10.2</v>
      </c>
    </row>
    <row r="8848" customFormat="false" ht="15.75" hidden="false" customHeight="false" outlineLevel="0" collapsed="false">
      <c r="A8848" s="20" t="s">
        <v>16699</v>
      </c>
      <c r="B8848" s="53" t="n">
        <v>15.53</v>
      </c>
    </row>
    <row r="8849" customFormat="false" ht="15.75" hidden="false" customHeight="false" outlineLevel="0" collapsed="false">
      <c r="A8849" s="20" t="s">
        <v>16701</v>
      </c>
      <c r="B8849" s="53" t="n">
        <v>14.28</v>
      </c>
    </row>
    <row r="8850" customFormat="false" ht="15.75" hidden="false" customHeight="false" outlineLevel="0" collapsed="false">
      <c r="A8850" s="20" t="s">
        <v>16702</v>
      </c>
      <c r="B8850" s="53" t="n">
        <v>11.76</v>
      </c>
    </row>
    <row r="8851" customFormat="false" ht="15.75" hidden="false" customHeight="false" outlineLevel="0" collapsed="false">
      <c r="A8851" s="20" t="s">
        <v>16706</v>
      </c>
      <c r="B8851" s="53" t="n">
        <v>11.01</v>
      </c>
    </row>
    <row r="8852" customFormat="false" ht="15.75" hidden="false" customHeight="false" outlineLevel="0" collapsed="false">
      <c r="A8852" s="20" t="s">
        <v>16707</v>
      </c>
      <c r="B8852" s="53" t="n">
        <v>10.31</v>
      </c>
    </row>
    <row r="8853" customFormat="false" ht="15.75" hidden="false" customHeight="false" outlineLevel="0" collapsed="false">
      <c r="A8853" s="20" t="s">
        <v>16710</v>
      </c>
      <c r="B8853" s="53" t="n">
        <v>9.69</v>
      </c>
    </row>
    <row r="8854" customFormat="false" ht="15.75" hidden="false" customHeight="false" outlineLevel="0" collapsed="false">
      <c r="A8854" s="20" t="s">
        <v>16711</v>
      </c>
      <c r="B8854" s="53" t="n">
        <v>5.26</v>
      </c>
    </row>
    <row r="8855" customFormat="false" ht="15.75" hidden="false" customHeight="false" outlineLevel="0" collapsed="false">
      <c r="A8855" s="20" t="s">
        <v>16713</v>
      </c>
      <c r="B8855" s="53" t="n">
        <v>5.17</v>
      </c>
    </row>
    <row r="8856" customFormat="false" ht="15.75" hidden="false" customHeight="false" outlineLevel="0" collapsed="false">
      <c r="A8856" s="20" t="s">
        <v>16714</v>
      </c>
      <c r="B8856" s="53" t="n">
        <v>9.53</v>
      </c>
    </row>
    <row r="8857" customFormat="false" ht="15.75" hidden="false" customHeight="false" outlineLevel="0" collapsed="false">
      <c r="A8857" s="20" t="s">
        <v>16719</v>
      </c>
      <c r="B8857" s="53" t="n">
        <v>8.66</v>
      </c>
    </row>
    <row r="8858" customFormat="false" ht="15.75" hidden="false" customHeight="false" outlineLevel="0" collapsed="false">
      <c r="A8858" s="20" t="s">
        <v>16720</v>
      </c>
      <c r="B8858" s="53" t="n">
        <v>17.43</v>
      </c>
    </row>
    <row r="8859" customFormat="false" ht="15.75" hidden="false" customHeight="false" outlineLevel="0" collapsed="false">
      <c r="A8859" s="20" t="s">
        <v>16726</v>
      </c>
      <c r="B8859" s="53" t="n">
        <v>16.65</v>
      </c>
    </row>
    <row r="8860" customFormat="false" ht="15.75" hidden="false" customHeight="false" outlineLevel="0" collapsed="false">
      <c r="A8860" s="20" t="s">
        <v>16727</v>
      </c>
      <c r="B8860" s="53" t="n">
        <v>10.94</v>
      </c>
    </row>
    <row r="8861" customFormat="false" ht="15.75" hidden="false" customHeight="false" outlineLevel="0" collapsed="false">
      <c r="A8861" s="20" t="s">
        <v>16730</v>
      </c>
      <c r="B8861" s="53" t="n">
        <v>9.97</v>
      </c>
    </row>
    <row r="8862" customFormat="false" ht="15.75" hidden="false" customHeight="false" outlineLevel="0" collapsed="false">
      <c r="A8862" s="20" t="s">
        <v>16731</v>
      </c>
      <c r="B8862" s="53" t="n">
        <v>22.14</v>
      </c>
    </row>
    <row r="8863" customFormat="false" ht="15.75" hidden="false" customHeight="false" outlineLevel="0" collapsed="false">
      <c r="A8863" s="20" t="s">
        <v>16735</v>
      </c>
      <c r="B8863" s="53" t="n">
        <v>20.31</v>
      </c>
    </row>
    <row r="8864" customFormat="false" ht="15.75" hidden="false" customHeight="false" outlineLevel="0" collapsed="false">
      <c r="A8864" s="20" t="s">
        <v>16736</v>
      </c>
      <c r="B8864" s="53" t="n">
        <v>31.52</v>
      </c>
    </row>
    <row r="8865" customFormat="false" ht="15.75" hidden="false" customHeight="false" outlineLevel="0" collapsed="false">
      <c r="A8865" s="20" t="s">
        <v>16741</v>
      </c>
      <c r="B8865" s="53" t="n">
        <v>29.69</v>
      </c>
    </row>
    <row r="8866" customFormat="false" ht="15.75" hidden="false" customHeight="false" outlineLevel="0" collapsed="false">
      <c r="A8866" s="20" t="s">
        <v>16742</v>
      </c>
      <c r="B8866" s="53" t="n">
        <v>5.52</v>
      </c>
    </row>
    <row r="8867" customFormat="false" ht="15.75" hidden="false" customHeight="false" outlineLevel="0" collapsed="false">
      <c r="A8867" s="20" t="s">
        <v>16745</v>
      </c>
      <c r="B8867" s="53" t="n">
        <v>4.79</v>
      </c>
    </row>
    <row r="8868" customFormat="false" ht="15.75" hidden="false" customHeight="false" outlineLevel="0" collapsed="false">
      <c r="A8868" s="20" t="s">
        <v>16746</v>
      </c>
      <c r="B8868" s="53" t="n">
        <v>5.52</v>
      </c>
    </row>
    <row r="8869" customFormat="false" ht="15.75" hidden="false" customHeight="false" outlineLevel="0" collapsed="false">
      <c r="A8869" s="20" t="s">
        <v>16749</v>
      </c>
      <c r="B8869" s="53" t="n">
        <v>4.79</v>
      </c>
    </row>
    <row r="8870" customFormat="false" ht="15.75" hidden="false" customHeight="false" outlineLevel="0" collapsed="false">
      <c r="A8870" s="20" t="s">
        <v>16750</v>
      </c>
      <c r="B8870" s="53" t="n">
        <v>18.36</v>
      </c>
    </row>
    <row r="8871" customFormat="false" ht="15.75" hidden="false" customHeight="false" outlineLevel="0" collapsed="false">
      <c r="A8871" s="20" t="s">
        <v>16754</v>
      </c>
      <c r="B8871" s="53" t="n">
        <v>17.91</v>
      </c>
    </row>
    <row r="8872" customFormat="false" ht="15.75" hidden="false" customHeight="false" outlineLevel="0" collapsed="false">
      <c r="A8872" s="20" t="s">
        <v>16755</v>
      </c>
      <c r="B8872" s="53" t="n">
        <v>87.84</v>
      </c>
    </row>
    <row r="8873" customFormat="false" ht="15.75" hidden="false" customHeight="false" outlineLevel="0" collapsed="false">
      <c r="A8873" s="20" t="s">
        <v>16762</v>
      </c>
      <c r="B8873" s="53" t="n">
        <v>87.8</v>
      </c>
    </row>
    <row r="8874" customFormat="false" ht="15.75" hidden="false" customHeight="false" outlineLevel="0" collapsed="false">
      <c r="A8874" s="20" t="s">
        <v>16763</v>
      </c>
      <c r="B8874" s="53" t="n">
        <v>45.46</v>
      </c>
    </row>
    <row r="8875" customFormat="false" ht="15.75" hidden="false" customHeight="false" outlineLevel="0" collapsed="false">
      <c r="A8875" s="20" t="s">
        <v>16768</v>
      </c>
      <c r="B8875" s="53" t="n">
        <v>41.74</v>
      </c>
    </row>
    <row r="8876" customFormat="false" ht="15.75" hidden="false" customHeight="false" outlineLevel="0" collapsed="false">
      <c r="A8876" s="20" t="s">
        <v>16769</v>
      </c>
      <c r="B8876" s="53" t="n">
        <v>6.72</v>
      </c>
    </row>
    <row r="8877" customFormat="false" ht="15.75" hidden="false" customHeight="false" outlineLevel="0" collapsed="false">
      <c r="A8877" s="20" t="s">
        <v>16772</v>
      </c>
      <c r="B8877" s="53" t="n">
        <v>5.82</v>
      </c>
    </row>
    <row r="8878" customFormat="false" ht="15.75" hidden="false" customHeight="false" outlineLevel="0" collapsed="false">
      <c r="A8878" s="20" t="s">
        <v>16773</v>
      </c>
      <c r="B8878" s="53" t="n">
        <v>6.05</v>
      </c>
    </row>
    <row r="8879" customFormat="false" ht="15.75" hidden="false" customHeight="false" outlineLevel="0" collapsed="false">
      <c r="A8879" s="20" t="s">
        <v>16776</v>
      </c>
      <c r="B8879" s="53" t="n">
        <v>5.24</v>
      </c>
    </row>
    <row r="8880" customFormat="false" ht="15.75" hidden="false" customHeight="false" outlineLevel="0" collapsed="false">
      <c r="A8880" s="20" t="s">
        <v>16777</v>
      </c>
      <c r="B8880" s="53" t="n">
        <v>4.7</v>
      </c>
    </row>
    <row r="8881" customFormat="false" ht="15.75" hidden="false" customHeight="false" outlineLevel="0" collapsed="false">
      <c r="A8881" s="20" t="s">
        <v>16780</v>
      </c>
      <c r="B8881" s="53" t="n">
        <v>4.08</v>
      </c>
    </row>
    <row r="8882" customFormat="false" ht="15.75" hidden="false" customHeight="false" outlineLevel="0" collapsed="false">
      <c r="A8882" s="20" t="s">
        <v>16781</v>
      </c>
      <c r="B8882" s="53" t="n">
        <v>2.15</v>
      </c>
    </row>
    <row r="8883" customFormat="false" ht="15.75" hidden="false" customHeight="false" outlineLevel="0" collapsed="false">
      <c r="A8883" s="20" t="s">
        <v>16784</v>
      </c>
      <c r="B8883" s="53" t="n">
        <v>1.86</v>
      </c>
    </row>
    <row r="8884" customFormat="false" ht="15.75" hidden="false" customHeight="false" outlineLevel="0" collapsed="false">
      <c r="A8884" s="20" t="s">
        <v>16785</v>
      </c>
      <c r="B8884" s="53" t="n">
        <v>2.8</v>
      </c>
    </row>
    <row r="8885" customFormat="false" ht="15.75" hidden="false" customHeight="false" outlineLevel="0" collapsed="false">
      <c r="A8885" s="20" t="s">
        <v>16788</v>
      </c>
      <c r="B8885" s="53" t="n">
        <v>2.8</v>
      </c>
    </row>
    <row r="8886" customFormat="false" ht="15.75" hidden="false" customHeight="false" outlineLevel="0" collapsed="false">
      <c r="A8886" s="20" t="s">
        <v>16789</v>
      </c>
      <c r="B8886" s="53" t="n">
        <v>5.6</v>
      </c>
    </row>
    <row r="8887" customFormat="false" ht="15.75" hidden="false" customHeight="false" outlineLevel="0" collapsed="false">
      <c r="A8887" s="20" t="s">
        <v>16791</v>
      </c>
      <c r="B8887" s="53" t="n">
        <v>5.6</v>
      </c>
    </row>
    <row r="8888" customFormat="false" ht="15.75" hidden="false" customHeight="false" outlineLevel="0" collapsed="false">
      <c r="A8888" s="20" t="s">
        <v>16792</v>
      </c>
      <c r="B8888" s="53" t="n">
        <v>8.4</v>
      </c>
    </row>
    <row r="8889" customFormat="false" ht="15.75" hidden="false" customHeight="false" outlineLevel="0" collapsed="false">
      <c r="A8889" s="20" t="s">
        <v>16795</v>
      </c>
      <c r="B8889" s="53" t="n">
        <v>8.4</v>
      </c>
    </row>
    <row r="8890" customFormat="false" ht="15.75" hidden="false" customHeight="false" outlineLevel="0" collapsed="false">
      <c r="A8890" s="20" t="s">
        <v>16796</v>
      </c>
      <c r="B8890" s="53" t="n">
        <v>11.2</v>
      </c>
    </row>
    <row r="8891" customFormat="false" ht="15.75" hidden="false" customHeight="false" outlineLevel="0" collapsed="false">
      <c r="A8891" s="20" t="s">
        <v>16798</v>
      </c>
      <c r="B8891" s="53" t="n">
        <v>11.2</v>
      </c>
    </row>
    <row r="8892" customFormat="false" ht="15.75" hidden="false" customHeight="false" outlineLevel="0" collapsed="false">
      <c r="A8892" s="20" t="s">
        <v>16799</v>
      </c>
      <c r="B8892" s="53" t="n">
        <v>17.5</v>
      </c>
    </row>
    <row r="8893" customFormat="false" ht="15.75" hidden="false" customHeight="false" outlineLevel="0" collapsed="false">
      <c r="A8893" s="20" t="s">
        <v>16801</v>
      </c>
      <c r="B8893" s="53" t="n">
        <v>17.5</v>
      </c>
    </row>
    <row r="8894" customFormat="false" ht="15.75" hidden="false" customHeight="false" outlineLevel="0" collapsed="false">
      <c r="A8894" s="20" t="s">
        <v>16802</v>
      </c>
      <c r="B8894" s="53" t="n">
        <v>22.22</v>
      </c>
    </row>
    <row r="8895" customFormat="false" ht="15.75" hidden="false" customHeight="false" outlineLevel="0" collapsed="false">
      <c r="A8895" s="20" t="s">
        <v>16805</v>
      </c>
      <c r="B8895" s="53" t="n">
        <v>21.01</v>
      </c>
    </row>
    <row r="8896" customFormat="false" ht="15.75" hidden="false" customHeight="false" outlineLevel="0" collapsed="false">
      <c r="A8896" s="20" t="s">
        <v>16806</v>
      </c>
      <c r="B8896" s="53" t="n">
        <v>6.72</v>
      </c>
    </row>
    <row r="8897" customFormat="false" ht="15.75" hidden="false" customHeight="false" outlineLevel="0" collapsed="false">
      <c r="A8897" s="20" t="s">
        <v>16808</v>
      </c>
      <c r="B8897" s="53" t="n">
        <v>5.82</v>
      </c>
    </row>
    <row r="8898" customFormat="false" ht="15.75" hidden="false" customHeight="false" outlineLevel="0" collapsed="false">
      <c r="A8898" s="20" t="s">
        <v>16809</v>
      </c>
      <c r="B8898" s="53" t="n">
        <v>0.67</v>
      </c>
    </row>
    <row r="8899" customFormat="false" ht="15.75" hidden="false" customHeight="false" outlineLevel="0" collapsed="false">
      <c r="A8899" s="20" t="s">
        <v>16812</v>
      </c>
      <c r="B8899" s="53" t="n">
        <v>0.58</v>
      </c>
    </row>
    <row r="8900" customFormat="false" ht="15.75" hidden="false" customHeight="false" outlineLevel="0" collapsed="false">
      <c r="A8900" s="20" t="s">
        <v>16813</v>
      </c>
      <c r="B8900" s="53" t="n">
        <v>20</v>
      </c>
    </row>
    <row r="8901" customFormat="false" ht="15.75" hidden="false" customHeight="false" outlineLevel="0" collapsed="false">
      <c r="A8901" s="20" t="s">
        <v>16816</v>
      </c>
      <c r="B8901" s="53" t="n">
        <v>20</v>
      </c>
    </row>
    <row r="8902" customFormat="false" ht="15.75" hidden="false" customHeight="false" outlineLevel="0" collapsed="false">
      <c r="A8902" s="20" t="s">
        <v>16817</v>
      </c>
      <c r="B8902" s="53" t="n">
        <v>10</v>
      </c>
    </row>
    <row r="8903" customFormat="false" ht="15.75" hidden="false" customHeight="false" outlineLevel="0" collapsed="false">
      <c r="A8903" s="20" t="s">
        <v>16820</v>
      </c>
      <c r="B8903" s="53" t="n">
        <v>10</v>
      </c>
    </row>
    <row r="8904" customFormat="false" ht="15.75" hidden="false" customHeight="false" outlineLevel="0" collapsed="false">
      <c r="A8904" s="20" t="s">
        <v>16821</v>
      </c>
      <c r="B8904" s="53" t="n">
        <v>15</v>
      </c>
    </row>
    <row r="8905" customFormat="false" ht="15.75" hidden="false" customHeight="false" outlineLevel="0" collapsed="false">
      <c r="A8905" s="20" t="s">
        <v>16824</v>
      </c>
      <c r="B8905" s="53" t="n">
        <v>15</v>
      </c>
    </row>
    <row r="8906" customFormat="false" ht="15.75" hidden="false" customHeight="false" outlineLevel="0" collapsed="false">
      <c r="A8906" s="20" t="s">
        <v>16825</v>
      </c>
      <c r="B8906" s="53" t="n">
        <v>3</v>
      </c>
    </row>
    <row r="8907" customFormat="false" ht="15.75" hidden="false" customHeight="false" outlineLevel="0" collapsed="false">
      <c r="A8907" s="20" t="s">
        <v>16831</v>
      </c>
      <c r="B8907" s="53" t="n">
        <v>3</v>
      </c>
    </row>
    <row r="8908" customFormat="false" ht="15.75" hidden="false" customHeight="false" outlineLevel="0" collapsed="false">
      <c r="A8908" s="20" t="s">
        <v>16832</v>
      </c>
      <c r="B8908" s="53" t="n">
        <v>3</v>
      </c>
    </row>
    <row r="8909" customFormat="false" ht="15.75" hidden="false" customHeight="false" outlineLevel="0" collapsed="false">
      <c r="A8909" s="20" t="s">
        <v>16839</v>
      </c>
      <c r="B8909" s="53" t="n">
        <v>3</v>
      </c>
    </row>
    <row r="8910" customFormat="false" ht="15.75" hidden="false" customHeight="false" outlineLevel="0" collapsed="false">
      <c r="A8910" s="20" t="s">
        <v>16840</v>
      </c>
      <c r="B8910" s="53" t="n">
        <v>280</v>
      </c>
    </row>
    <row r="8911" customFormat="false" ht="15.75" hidden="false" customHeight="false" outlineLevel="0" collapsed="false">
      <c r="A8911" s="20" t="s">
        <v>16844</v>
      </c>
      <c r="B8911" s="53" t="n">
        <v>280</v>
      </c>
    </row>
    <row r="8912" customFormat="false" ht="15.75" hidden="false" customHeight="false" outlineLevel="0" collapsed="false">
      <c r="A8912" s="20" t="s">
        <v>16845</v>
      </c>
      <c r="B8912" s="53" t="n">
        <v>350</v>
      </c>
    </row>
    <row r="8913" customFormat="false" ht="15.75" hidden="false" customHeight="false" outlineLevel="0" collapsed="false">
      <c r="A8913" s="20" t="s">
        <v>16848</v>
      </c>
      <c r="B8913" s="53" t="n">
        <v>350</v>
      </c>
    </row>
    <row r="8914" customFormat="false" ht="15.75" hidden="false" customHeight="false" outlineLevel="0" collapsed="false">
      <c r="A8914" s="20" t="s">
        <v>16849</v>
      </c>
      <c r="B8914" s="53" t="n">
        <v>380</v>
      </c>
    </row>
    <row r="8915" customFormat="false" ht="15.75" hidden="false" customHeight="false" outlineLevel="0" collapsed="false">
      <c r="A8915" s="20" t="s">
        <v>16852</v>
      </c>
      <c r="B8915" s="53" t="n">
        <v>380</v>
      </c>
    </row>
    <row r="8916" customFormat="false" ht="15.75" hidden="false" customHeight="false" outlineLevel="0" collapsed="false">
      <c r="A8916" s="20" t="s">
        <v>16853</v>
      </c>
      <c r="B8916" s="53" t="n">
        <v>4.5</v>
      </c>
    </row>
    <row r="8917" customFormat="false" ht="15.75" hidden="false" customHeight="false" outlineLevel="0" collapsed="false">
      <c r="A8917" s="20" t="s">
        <v>16858</v>
      </c>
      <c r="B8917" s="53" t="n">
        <v>4.5</v>
      </c>
    </row>
    <row r="8918" customFormat="false" ht="15.75" hidden="false" customHeight="false" outlineLevel="0" collapsed="false">
      <c r="A8918" s="20" t="s">
        <v>16859</v>
      </c>
      <c r="B8918" s="53" t="n">
        <v>4.5</v>
      </c>
    </row>
    <row r="8919" customFormat="false" ht="15.75" hidden="false" customHeight="false" outlineLevel="0" collapsed="false">
      <c r="A8919" s="20" t="s">
        <v>16865</v>
      </c>
      <c r="B8919" s="53" t="n">
        <v>4.5</v>
      </c>
    </row>
    <row r="8920" customFormat="false" ht="15.75" hidden="false" customHeight="false" outlineLevel="0" collapsed="false">
      <c r="A8920" s="20" t="s">
        <v>16866</v>
      </c>
      <c r="B8920" s="53" t="n">
        <v>14</v>
      </c>
    </row>
    <row r="8921" customFormat="false" ht="15.75" hidden="false" customHeight="false" outlineLevel="0" collapsed="false">
      <c r="A8921" s="20" t="s">
        <v>16872</v>
      </c>
      <c r="B8921" s="53" t="n">
        <v>14</v>
      </c>
    </row>
    <row r="8922" customFormat="false" ht="15.75" hidden="false" customHeight="false" outlineLevel="0" collapsed="false">
      <c r="A8922" s="20" t="s">
        <v>16873</v>
      </c>
      <c r="B8922" s="53" t="n">
        <v>12</v>
      </c>
    </row>
    <row r="8923" customFormat="false" ht="15.75" hidden="false" customHeight="false" outlineLevel="0" collapsed="false">
      <c r="A8923" s="20" t="s">
        <v>16878</v>
      </c>
      <c r="B8923" s="53" t="n">
        <v>12</v>
      </c>
    </row>
    <row r="8924" customFormat="false" ht="15.75" hidden="false" customHeight="false" outlineLevel="0" collapsed="false">
      <c r="A8924" s="20" t="s">
        <v>16879</v>
      </c>
      <c r="B8924" s="53" t="n">
        <v>24</v>
      </c>
    </row>
    <row r="8925" customFormat="false" ht="15.75" hidden="false" customHeight="false" outlineLevel="0" collapsed="false">
      <c r="A8925" s="20" t="s">
        <v>16886</v>
      </c>
      <c r="B8925" s="53" t="n">
        <v>24</v>
      </c>
    </row>
    <row r="8926" customFormat="false" ht="15.75" hidden="false" customHeight="false" outlineLevel="0" collapsed="false">
      <c r="A8926" s="20" t="s">
        <v>16887</v>
      </c>
      <c r="B8926" s="53" t="n">
        <v>28</v>
      </c>
    </row>
    <row r="8927" customFormat="false" ht="15.75" hidden="false" customHeight="false" outlineLevel="0" collapsed="false">
      <c r="A8927" s="20" t="s">
        <v>16892</v>
      </c>
      <c r="B8927" s="53" t="n">
        <v>28</v>
      </c>
    </row>
    <row r="8928" customFormat="false" ht="15.75" hidden="false" customHeight="false" outlineLevel="0" collapsed="false">
      <c r="A8928" s="20" t="s">
        <v>16893</v>
      </c>
      <c r="B8928" s="53" t="n">
        <v>13.2</v>
      </c>
    </row>
    <row r="8929" customFormat="false" ht="15.75" hidden="false" customHeight="false" outlineLevel="0" collapsed="false">
      <c r="A8929" s="20" t="s">
        <v>16898</v>
      </c>
      <c r="B8929" s="53" t="n">
        <v>13.2</v>
      </c>
    </row>
    <row r="8930" customFormat="false" ht="15.75" hidden="false" customHeight="false" outlineLevel="0" collapsed="false">
      <c r="A8930" s="20" t="s">
        <v>16899</v>
      </c>
      <c r="B8930" s="53" t="n">
        <v>42</v>
      </c>
    </row>
    <row r="8931" customFormat="false" ht="15.75" hidden="false" customHeight="false" outlineLevel="0" collapsed="false">
      <c r="A8931" s="20" t="s">
        <v>16904</v>
      </c>
      <c r="B8931" s="53" t="n">
        <v>42</v>
      </c>
    </row>
    <row r="8932" customFormat="false" ht="15.75" hidden="false" customHeight="false" outlineLevel="0" collapsed="false">
      <c r="A8932" s="20" t="s">
        <v>16905</v>
      </c>
      <c r="B8932" s="53" t="n">
        <v>8</v>
      </c>
    </row>
    <row r="8933" customFormat="false" ht="15.75" hidden="false" customHeight="false" outlineLevel="0" collapsed="false">
      <c r="A8933" s="20" t="s">
        <v>16912</v>
      </c>
      <c r="B8933" s="53" t="n">
        <v>8</v>
      </c>
    </row>
    <row r="8934" customFormat="false" ht="15.75" hidden="false" customHeight="false" outlineLevel="0" collapsed="false">
      <c r="A8934" s="20" t="s">
        <v>16913</v>
      </c>
      <c r="B8934" s="53" t="n">
        <v>17.6</v>
      </c>
    </row>
    <row r="8935" customFormat="false" ht="15.75" hidden="false" customHeight="false" outlineLevel="0" collapsed="false">
      <c r="A8935" s="20" t="s">
        <v>16920</v>
      </c>
      <c r="B8935" s="53" t="n">
        <v>17.6</v>
      </c>
    </row>
    <row r="8936" customFormat="false" ht="15.75" hidden="false" customHeight="false" outlineLevel="0" collapsed="false">
      <c r="A8936" s="20" t="s">
        <v>16921</v>
      </c>
      <c r="B8936" s="53" t="n">
        <v>27.5</v>
      </c>
    </row>
    <row r="8937" customFormat="false" ht="15.75" hidden="false" customHeight="false" outlineLevel="0" collapsed="false">
      <c r="A8937" s="20" t="s">
        <v>16928</v>
      </c>
      <c r="B8937" s="53" t="n">
        <v>27.5</v>
      </c>
    </row>
    <row r="8938" customFormat="false" ht="15.75" hidden="false" customHeight="false" outlineLevel="0" collapsed="false">
      <c r="A8938" s="20" t="s">
        <v>16929</v>
      </c>
      <c r="B8938" s="53" t="n">
        <v>27.5</v>
      </c>
    </row>
    <row r="8939" customFormat="false" ht="15.75" hidden="false" customHeight="false" outlineLevel="0" collapsed="false">
      <c r="A8939" s="20" t="s">
        <v>16936</v>
      </c>
      <c r="B8939" s="53" t="n">
        <v>27.5</v>
      </c>
    </row>
    <row r="8940" customFormat="false" ht="15.75" hidden="false" customHeight="false" outlineLevel="0" collapsed="false">
      <c r="A8940" s="20" t="s">
        <v>16937</v>
      </c>
      <c r="B8940" s="53" t="n">
        <v>27.5</v>
      </c>
    </row>
    <row r="8941" customFormat="false" ht="15.75" hidden="false" customHeight="false" outlineLevel="0" collapsed="false">
      <c r="A8941" s="20" t="s">
        <v>16943</v>
      </c>
      <c r="B8941" s="53" t="n">
        <v>27.5</v>
      </c>
    </row>
    <row r="8942" customFormat="false" ht="15.75" hidden="false" customHeight="false" outlineLevel="0" collapsed="false">
      <c r="A8942" s="20" t="s">
        <v>16944</v>
      </c>
      <c r="B8942" s="53" t="n">
        <v>27.5</v>
      </c>
    </row>
    <row r="8943" customFormat="false" ht="15.75" hidden="false" customHeight="false" outlineLevel="0" collapsed="false">
      <c r="A8943" s="20" t="s">
        <v>16949</v>
      </c>
      <c r="B8943" s="53" t="n">
        <v>27.5</v>
      </c>
    </row>
    <row r="8944" customFormat="false" ht="15.75" hidden="false" customHeight="false" outlineLevel="0" collapsed="false">
      <c r="A8944" s="20" t="s">
        <v>16950</v>
      </c>
      <c r="B8944" s="53" t="n">
        <v>131.43</v>
      </c>
    </row>
    <row r="8945" customFormat="false" ht="15.75" hidden="false" customHeight="false" outlineLevel="0" collapsed="false">
      <c r="A8945" s="20" t="s">
        <v>16952</v>
      </c>
      <c r="B8945" s="53" t="n">
        <v>124.41</v>
      </c>
    </row>
    <row r="8946" customFormat="false" ht="15.75" hidden="false" customHeight="false" outlineLevel="0" collapsed="false">
      <c r="A8946" s="20" t="s">
        <v>16953</v>
      </c>
      <c r="B8946" s="53" t="n">
        <v>266.89</v>
      </c>
    </row>
    <row r="8947" customFormat="false" ht="15.75" hidden="false" customHeight="false" outlineLevel="0" collapsed="false">
      <c r="A8947" s="20" t="s">
        <v>16955</v>
      </c>
      <c r="B8947" s="53" t="n">
        <v>253.51</v>
      </c>
    </row>
    <row r="8948" customFormat="false" ht="15.75" hidden="false" customHeight="false" outlineLevel="0" collapsed="false">
      <c r="A8948" s="20" t="s">
        <v>16956</v>
      </c>
      <c r="B8948" s="53" t="n">
        <v>542.9</v>
      </c>
    </row>
    <row r="8949" customFormat="false" ht="15.75" hidden="false" customHeight="false" outlineLevel="0" collapsed="false">
      <c r="A8949" s="20" t="s">
        <v>16959</v>
      </c>
      <c r="B8949" s="53" t="n">
        <v>542.9</v>
      </c>
    </row>
    <row r="8950" customFormat="false" ht="15.75" hidden="false" customHeight="false" outlineLevel="0" collapsed="false">
      <c r="A8950" s="20" t="s">
        <v>16960</v>
      </c>
      <c r="B8950" s="53" t="n">
        <v>1173.17</v>
      </c>
    </row>
    <row r="8951" customFormat="false" ht="15.75" hidden="false" customHeight="false" outlineLevel="0" collapsed="false">
      <c r="A8951" s="20" t="s">
        <v>16962</v>
      </c>
      <c r="B8951" s="53" t="n">
        <v>1173.17</v>
      </c>
    </row>
    <row r="8952" customFormat="false" ht="15.75" hidden="false" customHeight="false" outlineLevel="0" collapsed="false">
      <c r="A8952" s="20" t="s">
        <v>16963</v>
      </c>
      <c r="B8952" s="53" t="n">
        <v>481.71</v>
      </c>
    </row>
    <row r="8953" customFormat="false" ht="15.75" hidden="false" customHeight="false" outlineLevel="0" collapsed="false">
      <c r="A8953" s="20" t="s">
        <v>16970</v>
      </c>
      <c r="B8953" s="53" t="n">
        <v>458.9</v>
      </c>
    </row>
    <row r="8954" customFormat="false" ht="15.75" hidden="false" customHeight="false" outlineLevel="0" collapsed="false">
      <c r="A8954" s="20" t="s">
        <v>16971</v>
      </c>
      <c r="B8954" s="53" t="n">
        <v>39.69</v>
      </c>
    </row>
    <row r="8955" customFormat="false" ht="15.75" hidden="false" customHeight="false" outlineLevel="0" collapsed="false">
      <c r="A8955" s="20" t="s">
        <v>16976</v>
      </c>
      <c r="B8955" s="53" t="n">
        <v>37.29</v>
      </c>
    </row>
    <row r="8956" customFormat="false" ht="15.75" hidden="false" customHeight="false" outlineLevel="0" collapsed="false">
      <c r="A8956" s="20" t="s">
        <v>16977</v>
      </c>
      <c r="B8956" s="53" t="n">
        <v>90.58</v>
      </c>
    </row>
    <row r="8957" customFormat="false" ht="15.75" hidden="false" customHeight="false" outlineLevel="0" collapsed="false">
      <c r="A8957" s="20" t="s">
        <v>16981</v>
      </c>
      <c r="B8957" s="53" t="n">
        <v>85.54</v>
      </c>
    </row>
    <row r="8958" customFormat="false" ht="15.75" hidden="false" customHeight="false" outlineLevel="0" collapsed="false">
      <c r="A8958" s="20" t="s">
        <v>16982</v>
      </c>
      <c r="B8958" s="53" t="n">
        <v>339.13</v>
      </c>
    </row>
    <row r="8959" customFormat="false" ht="15.75" hidden="false" customHeight="false" outlineLevel="0" collapsed="false">
      <c r="A8959" s="20" t="s">
        <v>16987</v>
      </c>
      <c r="B8959" s="53" t="n">
        <v>318.37</v>
      </c>
    </row>
    <row r="8960" customFormat="false" ht="15.75" hidden="false" customHeight="false" outlineLevel="0" collapsed="false">
      <c r="A8960" s="20" t="s">
        <v>16988</v>
      </c>
      <c r="B8960" s="53" t="n">
        <v>64.95</v>
      </c>
    </row>
    <row r="8961" customFormat="false" ht="15.75" hidden="false" customHeight="false" outlineLevel="0" collapsed="false">
      <c r="A8961" s="20" t="s">
        <v>16991</v>
      </c>
      <c r="B8961" s="53" t="n">
        <v>57.53</v>
      </c>
    </row>
    <row r="8962" customFormat="false" ht="15.75" hidden="false" customHeight="false" outlineLevel="0" collapsed="false">
      <c r="A8962" s="20" t="s">
        <v>16992</v>
      </c>
      <c r="B8962" s="53" t="n">
        <v>87.68</v>
      </c>
    </row>
    <row r="8963" customFormat="false" ht="15.75" hidden="false" customHeight="false" outlineLevel="0" collapsed="false">
      <c r="A8963" s="20" t="s">
        <v>16997</v>
      </c>
      <c r="B8963" s="53" t="n">
        <v>83.15</v>
      </c>
    </row>
    <row r="8964" customFormat="false" ht="15.75" hidden="false" customHeight="false" outlineLevel="0" collapsed="false">
      <c r="A8964" s="20" t="s">
        <v>16998</v>
      </c>
      <c r="B8964" s="53" t="n">
        <v>131.11</v>
      </c>
    </row>
    <row r="8965" customFormat="false" ht="15.75" hidden="false" customHeight="false" outlineLevel="0" collapsed="false">
      <c r="A8965" s="20" t="s">
        <v>17001</v>
      </c>
      <c r="B8965" s="53" t="n">
        <v>122.37</v>
      </c>
    </row>
    <row r="8966" customFormat="false" ht="15.75" hidden="false" customHeight="false" outlineLevel="0" collapsed="false">
      <c r="A8966" s="20" t="s">
        <v>17002</v>
      </c>
      <c r="B8966" s="53" t="n">
        <v>98.64</v>
      </c>
    </row>
    <row r="8967" customFormat="false" ht="15.75" hidden="false" customHeight="false" outlineLevel="0" collapsed="false">
      <c r="A8967" s="20" t="s">
        <v>17008</v>
      </c>
      <c r="B8967" s="53" t="n">
        <v>92.98</v>
      </c>
    </row>
    <row r="8968" customFormat="false" ht="15.75" hidden="false" customHeight="false" outlineLevel="0" collapsed="false">
      <c r="A8968" s="20" t="s">
        <v>17009</v>
      </c>
      <c r="B8968" s="53" t="n">
        <v>5.39</v>
      </c>
    </row>
    <row r="8969" customFormat="false" ht="15.75" hidden="false" customHeight="false" outlineLevel="0" collapsed="false">
      <c r="A8969" s="20" t="s">
        <v>17011</v>
      </c>
      <c r="B8969" s="53" t="n">
        <v>4.9</v>
      </c>
    </row>
    <row r="8970" customFormat="false" ht="15.75" hidden="false" customHeight="false" outlineLevel="0" collapsed="false">
      <c r="A8970" s="20" t="s">
        <v>17012</v>
      </c>
      <c r="B8970" s="53" t="n">
        <v>5.39</v>
      </c>
    </row>
    <row r="8971" customFormat="false" ht="15.75" hidden="false" customHeight="false" outlineLevel="0" collapsed="false">
      <c r="A8971" s="20" t="s">
        <v>17014</v>
      </c>
      <c r="B8971" s="53" t="n">
        <v>4.9</v>
      </c>
    </row>
    <row r="8972" customFormat="false" ht="15.75" hidden="false" customHeight="false" outlineLevel="0" collapsed="false">
      <c r="A8972" s="20" t="s">
        <v>17015</v>
      </c>
      <c r="B8972" s="53" t="n">
        <v>59.33</v>
      </c>
    </row>
    <row r="8973" customFormat="false" ht="15.75" hidden="false" customHeight="false" outlineLevel="0" collapsed="false">
      <c r="A8973" s="20" t="s">
        <v>17020</v>
      </c>
      <c r="B8973" s="53" t="n">
        <v>57.39</v>
      </c>
    </row>
    <row r="8974" customFormat="false" ht="15.75" hidden="false" customHeight="false" outlineLevel="0" collapsed="false">
      <c r="A8974" s="20" t="s">
        <v>17021</v>
      </c>
      <c r="B8974" s="53" t="n">
        <v>194.27</v>
      </c>
    </row>
    <row r="8975" customFormat="false" ht="15.75" hidden="false" customHeight="false" outlineLevel="0" collapsed="false">
      <c r="A8975" s="20" t="s">
        <v>17024</v>
      </c>
      <c r="B8975" s="53" t="n">
        <v>172.3</v>
      </c>
    </row>
    <row r="8976" customFormat="false" ht="15.75" hidden="false" customHeight="false" outlineLevel="0" collapsed="false">
      <c r="A8976" s="20" t="s">
        <v>17025</v>
      </c>
      <c r="B8976" s="53" t="n">
        <v>229.94</v>
      </c>
    </row>
    <row r="8977" customFormat="false" ht="15.75" hidden="false" customHeight="false" outlineLevel="0" collapsed="false">
      <c r="A8977" s="20" t="s">
        <v>17028</v>
      </c>
      <c r="B8977" s="53" t="n">
        <v>203.88</v>
      </c>
    </row>
    <row r="8978" customFormat="false" ht="15.75" hidden="false" customHeight="false" outlineLevel="0" collapsed="false">
      <c r="A8978" s="20" t="s">
        <v>17029</v>
      </c>
      <c r="B8978" s="53" t="n">
        <v>186.01</v>
      </c>
    </row>
    <row r="8979" customFormat="false" ht="15.75" hidden="false" customHeight="false" outlineLevel="0" collapsed="false">
      <c r="A8979" s="20" t="s">
        <v>17032</v>
      </c>
      <c r="B8979" s="53" t="n">
        <v>165.14</v>
      </c>
    </row>
    <row r="8980" customFormat="false" ht="15.75" hidden="false" customHeight="false" outlineLevel="0" collapsed="false">
      <c r="A8980" s="20" t="s">
        <v>17033</v>
      </c>
      <c r="B8980" s="53" t="n">
        <v>209.08</v>
      </c>
    </row>
    <row r="8981" customFormat="false" ht="15.75" hidden="false" customHeight="false" outlineLevel="0" collapsed="false">
      <c r="A8981" s="20" t="s">
        <v>17036</v>
      </c>
      <c r="B8981" s="53" t="n">
        <v>185.47</v>
      </c>
    </row>
    <row r="8982" customFormat="false" ht="15.75" hidden="false" customHeight="false" outlineLevel="0" collapsed="false">
      <c r="A8982" s="20" t="s">
        <v>17037</v>
      </c>
      <c r="B8982" s="53" t="n">
        <v>253.39</v>
      </c>
    </row>
    <row r="8983" customFormat="false" ht="15.75" hidden="false" customHeight="false" outlineLevel="0" collapsed="false">
      <c r="A8983" s="20" t="s">
        <v>17039</v>
      </c>
      <c r="B8983" s="53" t="n">
        <v>250</v>
      </c>
    </row>
    <row r="8984" customFormat="false" ht="15.75" hidden="false" customHeight="false" outlineLevel="0" collapsed="false">
      <c r="A8984" s="20" t="s">
        <v>17040</v>
      </c>
      <c r="B8984" s="53" t="n">
        <v>2.15</v>
      </c>
    </row>
    <row r="8985" customFormat="false" ht="15.75" hidden="false" customHeight="false" outlineLevel="0" collapsed="false">
      <c r="A8985" s="20" t="s">
        <v>17043</v>
      </c>
      <c r="B8985" s="53" t="n">
        <v>1.86</v>
      </c>
    </row>
    <row r="8986" customFormat="false" ht="15.75" hidden="false" customHeight="false" outlineLevel="0" collapsed="false">
      <c r="A8986" s="20" t="s">
        <v>17044</v>
      </c>
      <c r="B8986" s="53" t="n">
        <v>1.34</v>
      </c>
    </row>
    <row r="8987" customFormat="false" ht="15.75" hidden="false" customHeight="false" outlineLevel="0" collapsed="false">
      <c r="A8987" s="20" t="s">
        <v>17046</v>
      </c>
      <c r="B8987" s="53" t="n">
        <v>1.16</v>
      </c>
    </row>
    <row r="8988" customFormat="false" ht="15.75" hidden="false" customHeight="false" outlineLevel="0" collapsed="false">
      <c r="A8988" s="20" t="s">
        <v>17047</v>
      </c>
      <c r="B8988" s="53" t="n">
        <v>2.01</v>
      </c>
    </row>
    <row r="8989" customFormat="false" ht="15.75" hidden="false" customHeight="false" outlineLevel="0" collapsed="false">
      <c r="A8989" s="20" t="s">
        <v>17049</v>
      </c>
      <c r="B8989" s="53" t="n">
        <v>1.74</v>
      </c>
    </row>
    <row r="8990" customFormat="false" ht="15.75" hidden="false" customHeight="false" outlineLevel="0" collapsed="false">
      <c r="A8990" s="20" t="s">
        <v>17050</v>
      </c>
      <c r="B8990" s="53" t="n">
        <v>19.74</v>
      </c>
    </row>
    <row r="8991" customFormat="false" ht="15.75" hidden="false" customHeight="false" outlineLevel="0" collapsed="false">
      <c r="A8991" s="20" t="s">
        <v>17052</v>
      </c>
      <c r="B8991" s="53" t="n">
        <v>19.29</v>
      </c>
    </row>
    <row r="8992" customFormat="false" ht="15.75" hidden="false" customHeight="false" outlineLevel="0" collapsed="false">
      <c r="A8992" s="20" t="s">
        <v>17053</v>
      </c>
      <c r="B8992" s="53" t="n">
        <v>24.29</v>
      </c>
    </row>
    <row r="8993" customFormat="false" ht="15.75" hidden="false" customHeight="false" outlineLevel="0" collapsed="false">
      <c r="A8993" s="20" t="s">
        <v>17055</v>
      </c>
      <c r="B8993" s="53" t="n">
        <v>23.84</v>
      </c>
    </row>
    <row r="8994" customFormat="false" ht="15.75" hidden="false" customHeight="false" outlineLevel="0" collapsed="false">
      <c r="A8994" s="20" t="s">
        <v>17056</v>
      </c>
      <c r="B8994" s="53" t="n">
        <v>36.8</v>
      </c>
    </row>
    <row r="8995" customFormat="false" ht="15.75" hidden="false" customHeight="false" outlineLevel="0" collapsed="false">
      <c r="A8995" s="20" t="s">
        <v>17058</v>
      </c>
      <c r="B8995" s="53" t="n">
        <v>36.35</v>
      </c>
    </row>
    <row r="8996" customFormat="false" ht="15.75" hidden="false" customHeight="false" outlineLevel="0" collapsed="false">
      <c r="A8996" s="20" t="s">
        <v>17059</v>
      </c>
      <c r="B8996" s="53" t="n">
        <v>2.69</v>
      </c>
    </row>
    <row r="8997" customFormat="false" ht="15.75" hidden="false" customHeight="false" outlineLevel="0" collapsed="false">
      <c r="A8997" s="20" t="s">
        <v>17063</v>
      </c>
      <c r="B8997" s="53" t="n">
        <v>2.33</v>
      </c>
    </row>
    <row r="8998" customFormat="false" ht="15.75" hidden="false" customHeight="false" outlineLevel="0" collapsed="false">
      <c r="A8998" s="20" t="s">
        <v>17064</v>
      </c>
      <c r="B8998" s="53" t="n">
        <v>5406.93</v>
      </c>
    </row>
    <row r="8999" customFormat="false" ht="15.75" hidden="false" customHeight="false" outlineLevel="0" collapsed="false">
      <c r="A8999" s="20" t="s">
        <v>17067</v>
      </c>
      <c r="B8999" s="53" t="n">
        <v>4688.6</v>
      </c>
    </row>
    <row r="9000" customFormat="false" ht="15.75" hidden="false" customHeight="false" outlineLevel="0" collapsed="false">
      <c r="A9000" s="20" t="s">
        <v>17068</v>
      </c>
      <c r="B9000" s="53" t="n">
        <v>3.36</v>
      </c>
    </row>
    <row r="9001" customFormat="false" ht="15.75" hidden="false" customHeight="false" outlineLevel="0" collapsed="false">
      <c r="A9001" s="20" t="s">
        <v>17070</v>
      </c>
      <c r="B9001" s="53" t="n">
        <v>2.91</v>
      </c>
    </row>
    <row r="9002" customFormat="false" ht="15.75" hidden="false" customHeight="false" outlineLevel="0" collapsed="false">
      <c r="A9002" s="20" t="s">
        <v>17071</v>
      </c>
      <c r="B9002" s="53" t="n">
        <v>125.72</v>
      </c>
    </row>
    <row r="9003" customFormat="false" ht="15.75" hidden="false" customHeight="false" outlineLevel="0" collapsed="false">
      <c r="A9003" s="20" t="s">
        <v>17074</v>
      </c>
      <c r="B9003" s="53" t="n">
        <v>119.97</v>
      </c>
    </row>
    <row r="9004" customFormat="false" ht="15.75" hidden="false" customHeight="false" outlineLevel="0" collapsed="false">
      <c r="A9004" s="20" t="s">
        <v>17075</v>
      </c>
      <c r="B9004" s="53" t="n">
        <v>2968.79</v>
      </c>
    </row>
    <row r="9005" customFormat="false" ht="15.75" hidden="false" customHeight="false" outlineLevel="0" collapsed="false">
      <c r="A9005" s="20" t="s">
        <v>17077</v>
      </c>
      <c r="B9005" s="53" t="n">
        <v>2760.41</v>
      </c>
    </row>
    <row r="9006" customFormat="false" ht="15.75" hidden="false" customHeight="false" outlineLevel="0" collapsed="false">
      <c r="A9006" s="20" t="s">
        <v>17078</v>
      </c>
      <c r="B9006" s="53" t="n">
        <v>21.52</v>
      </c>
    </row>
    <row r="9007" customFormat="false" ht="15.75" hidden="false" customHeight="false" outlineLevel="0" collapsed="false">
      <c r="A9007" s="20" t="s">
        <v>17080</v>
      </c>
      <c r="B9007" s="53" t="n">
        <v>18.65</v>
      </c>
    </row>
    <row r="9008" customFormat="false" ht="15.75" hidden="false" customHeight="false" outlineLevel="0" collapsed="false">
      <c r="A9008" s="20" t="s">
        <v>17081</v>
      </c>
      <c r="B9008" s="53" t="n">
        <v>21.52</v>
      </c>
    </row>
    <row r="9009" customFormat="false" ht="15.75" hidden="false" customHeight="false" outlineLevel="0" collapsed="false">
      <c r="A9009" s="20" t="s">
        <v>17084</v>
      </c>
      <c r="B9009" s="53" t="n">
        <v>18.65</v>
      </c>
    </row>
    <row r="9010" customFormat="false" ht="15.75" hidden="false" customHeight="false" outlineLevel="0" collapsed="false">
      <c r="A9010" s="20" t="s">
        <v>17085</v>
      </c>
      <c r="B9010" s="53" t="n">
        <v>21.52</v>
      </c>
    </row>
    <row r="9011" customFormat="false" ht="15.75" hidden="false" customHeight="false" outlineLevel="0" collapsed="false">
      <c r="A9011" s="20" t="s">
        <v>17088</v>
      </c>
      <c r="B9011" s="53" t="n">
        <v>18.65</v>
      </c>
    </row>
    <row r="9012" customFormat="false" ht="15.75" hidden="false" customHeight="false" outlineLevel="0" collapsed="false">
      <c r="A9012" s="20" t="s">
        <v>17089</v>
      </c>
      <c r="B9012" s="53" t="n">
        <v>21.52</v>
      </c>
    </row>
    <row r="9013" customFormat="false" ht="15.75" hidden="false" customHeight="false" outlineLevel="0" collapsed="false">
      <c r="A9013" s="20" t="s">
        <v>17092</v>
      </c>
      <c r="B9013" s="53" t="n">
        <v>18.65</v>
      </c>
    </row>
    <row r="9014" customFormat="false" ht="15.75" hidden="false" customHeight="false" outlineLevel="0" collapsed="false">
      <c r="A9014" s="20" t="s">
        <v>17093</v>
      </c>
      <c r="B9014" s="53" t="n">
        <v>349.4</v>
      </c>
    </row>
    <row r="9015" customFormat="false" ht="15.75" hidden="false" customHeight="false" outlineLevel="0" collapsed="false">
      <c r="A9015" s="20" t="s">
        <v>17095</v>
      </c>
      <c r="B9015" s="53" t="n">
        <v>303.87</v>
      </c>
    </row>
    <row r="9016" customFormat="false" ht="15.75" hidden="false" customHeight="false" outlineLevel="0" collapsed="false">
      <c r="A9016" s="20" t="s">
        <v>17096</v>
      </c>
      <c r="B9016" s="53" t="n">
        <v>277.94</v>
      </c>
    </row>
    <row r="9017" customFormat="false" ht="15.75" hidden="false" customHeight="false" outlineLevel="0" collapsed="false">
      <c r="A9017" s="20" t="s">
        <v>17099</v>
      </c>
      <c r="B9017" s="53" t="n">
        <v>241.61</v>
      </c>
    </row>
    <row r="9018" customFormat="false" ht="15.75" hidden="false" customHeight="false" outlineLevel="0" collapsed="false">
      <c r="A9018" s="20" t="s">
        <v>17100</v>
      </c>
      <c r="B9018" s="53" t="n">
        <v>302.49</v>
      </c>
    </row>
    <row r="9019" customFormat="false" ht="15.75" hidden="false" customHeight="false" outlineLevel="0" collapsed="false">
      <c r="A9019" s="20" t="s">
        <v>17102</v>
      </c>
      <c r="B9019" s="53" t="n">
        <v>262.7</v>
      </c>
    </row>
    <row r="9020" customFormat="false" ht="15.75" hidden="false" customHeight="false" outlineLevel="0" collapsed="false">
      <c r="A9020" s="20" t="s">
        <v>17103</v>
      </c>
      <c r="B9020" s="53" t="n">
        <v>277.94</v>
      </c>
    </row>
    <row r="9021" customFormat="false" ht="15.75" hidden="false" customHeight="false" outlineLevel="0" collapsed="false">
      <c r="A9021" s="20" t="s">
        <v>17106</v>
      </c>
      <c r="B9021" s="53" t="n">
        <v>241.61</v>
      </c>
    </row>
    <row r="9022" customFormat="false" ht="15.75" hidden="false" customHeight="false" outlineLevel="0" collapsed="false">
      <c r="A9022" s="20" t="s">
        <v>17107</v>
      </c>
      <c r="B9022" s="53" t="n">
        <v>1719.08</v>
      </c>
    </row>
    <row r="9023" customFormat="false" ht="15.75" hidden="false" customHeight="false" outlineLevel="0" collapsed="false">
      <c r="A9023" s="20" t="s">
        <v>17109</v>
      </c>
      <c r="B9023" s="53" t="n">
        <v>1498.21</v>
      </c>
    </row>
    <row r="9024" customFormat="false" ht="15.75" hidden="false" customHeight="false" outlineLevel="0" collapsed="false">
      <c r="A9024" s="20" t="s">
        <v>17110</v>
      </c>
      <c r="B9024" s="53" t="n">
        <v>4.03</v>
      </c>
    </row>
    <row r="9025" customFormat="false" ht="15.75" hidden="false" customHeight="false" outlineLevel="0" collapsed="false">
      <c r="A9025" s="20" t="s">
        <v>17113</v>
      </c>
      <c r="B9025" s="53" t="n">
        <v>3.49</v>
      </c>
    </row>
    <row r="9026" customFormat="false" ht="15.75" hidden="false" customHeight="false" outlineLevel="0" collapsed="false">
      <c r="A9026" s="20" t="s">
        <v>17114</v>
      </c>
      <c r="B9026" s="53" t="n">
        <v>134.51</v>
      </c>
    </row>
    <row r="9027" customFormat="false" ht="15.75" hidden="false" customHeight="false" outlineLevel="0" collapsed="false">
      <c r="A9027" s="20" t="s">
        <v>17117</v>
      </c>
      <c r="B9027" s="53" t="n">
        <v>116.59</v>
      </c>
    </row>
    <row r="9028" customFormat="false" ht="15.75" hidden="false" customHeight="false" outlineLevel="0" collapsed="false">
      <c r="A9028" s="20" t="s">
        <v>17118</v>
      </c>
      <c r="B9028" s="53" t="n">
        <v>76.53</v>
      </c>
    </row>
    <row r="9029" customFormat="false" ht="15.75" hidden="false" customHeight="false" outlineLevel="0" collapsed="false">
      <c r="A9029" s="20" t="s">
        <v>17120</v>
      </c>
      <c r="B9029" s="53" t="n">
        <v>66.74</v>
      </c>
    </row>
    <row r="9030" customFormat="false" ht="15.75" hidden="false" customHeight="false" outlineLevel="0" collapsed="false">
      <c r="A9030" s="20" t="s">
        <v>17121</v>
      </c>
      <c r="B9030" s="53" t="n">
        <v>12.42</v>
      </c>
    </row>
    <row r="9031" customFormat="false" ht="15.75" hidden="false" customHeight="false" outlineLevel="0" collapsed="false">
      <c r="A9031" s="20" t="s">
        <v>17123</v>
      </c>
      <c r="B9031" s="53" t="n">
        <v>10.79</v>
      </c>
    </row>
    <row r="9032" customFormat="false" ht="15.75" hidden="false" customHeight="false" outlineLevel="0" collapsed="false">
      <c r="A9032" s="20" t="s">
        <v>17124</v>
      </c>
      <c r="B9032" s="53" t="n">
        <v>27.95</v>
      </c>
    </row>
    <row r="9033" customFormat="false" ht="15.75" hidden="false" customHeight="false" outlineLevel="0" collapsed="false">
      <c r="A9033" s="20" t="s">
        <v>17126</v>
      </c>
      <c r="B9033" s="53" t="n">
        <v>24.3</v>
      </c>
    </row>
    <row r="9034" customFormat="false" ht="15.75" hidden="false" customHeight="false" outlineLevel="0" collapsed="false">
      <c r="A9034" s="20" t="s">
        <v>17127</v>
      </c>
      <c r="B9034" s="53" t="n">
        <v>4.2</v>
      </c>
    </row>
    <row r="9035" customFormat="false" ht="15.75" hidden="false" customHeight="false" outlineLevel="0" collapsed="false">
      <c r="A9035" s="20" t="s">
        <v>17129</v>
      </c>
      <c r="B9035" s="53" t="n">
        <v>3.66</v>
      </c>
    </row>
    <row r="9036" customFormat="false" ht="15.75" hidden="false" customHeight="false" outlineLevel="0" collapsed="false">
      <c r="A9036" s="20" t="s">
        <v>17130</v>
      </c>
      <c r="B9036" s="53" t="n">
        <v>27.32</v>
      </c>
    </row>
    <row r="9037" customFormat="false" ht="15.75" hidden="false" customHeight="false" outlineLevel="0" collapsed="false">
      <c r="A9037" s="20" t="s">
        <v>17135</v>
      </c>
      <c r="B9037" s="53" t="n">
        <v>26.33</v>
      </c>
    </row>
    <row r="9038" customFormat="false" ht="15.75" hidden="false" customHeight="false" outlineLevel="0" collapsed="false">
      <c r="A9038" s="20" t="s">
        <v>17136</v>
      </c>
      <c r="B9038" s="53" t="n">
        <v>0.75</v>
      </c>
    </row>
    <row r="9039" customFormat="false" ht="15.75" hidden="false" customHeight="false" outlineLevel="0" collapsed="false">
      <c r="A9039" s="20" t="s">
        <v>17139</v>
      </c>
      <c r="B9039" s="53" t="n">
        <v>0.72</v>
      </c>
    </row>
    <row r="9040" customFormat="false" ht="15.75" hidden="false" customHeight="false" outlineLevel="0" collapsed="false">
      <c r="A9040" s="20" t="s">
        <v>17140</v>
      </c>
      <c r="B9040" s="53" t="n">
        <v>0.52</v>
      </c>
    </row>
    <row r="9041" customFormat="false" ht="15.75" hidden="false" customHeight="false" outlineLevel="0" collapsed="false">
      <c r="A9041" s="20" t="s">
        <v>17143</v>
      </c>
      <c r="B9041" s="53" t="n">
        <v>0.49</v>
      </c>
    </row>
    <row r="9042" customFormat="false" ht="15.75" hidden="false" customHeight="false" outlineLevel="0" collapsed="false">
      <c r="A9042" s="20" t="s">
        <v>17144</v>
      </c>
      <c r="B9042" s="53" t="n">
        <v>0.08</v>
      </c>
    </row>
    <row r="9043" customFormat="false" ht="15.75" hidden="false" customHeight="false" outlineLevel="0" collapsed="false">
      <c r="A9043" s="20" t="s">
        <v>17147</v>
      </c>
      <c r="B9043" s="53" t="n">
        <v>0.07</v>
      </c>
    </row>
    <row r="9044" customFormat="false" ht="15.75" hidden="false" customHeight="false" outlineLevel="0" collapsed="false">
      <c r="A9044" s="20" t="s">
        <v>17148</v>
      </c>
      <c r="B9044" s="53" t="n">
        <v>27.79</v>
      </c>
    </row>
    <row r="9045" customFormat="false" ht="15.75" hidden="false" customHeight="false" outlineLevel="0" collapsed="false">
      <c r="A9045" s="20" t="s">
        <v>17151</v>
      </c>
      <c r="B9045" s="53" t="n">
        <v>27.11</v>
      </c>
    </row>
    <row r="9046" customFormat="false" ht="15.75" hidden="false" customHeight="false" outlineLevel="0" collapsed="false">
      <c r="A9046" s="20" t="s">
        <v>17152</v>
      </c>
      <c r="B9046" s="53" t="n">
        <v>188.03</v>
      </c>
    </row>
    <row r="9047" customFormat="false" ht="15.75" hidden="false" customHeight="false" outlineLevel="0" collapsed="false">
      <c r="A9047" s="20" t="s">
        <v>17156</v>
      </c>
      <c r="B9047" s="53" t="n">
        <v>172.49</v>
      </c>
    </row>
    <row r="9048" customFormat="false" ht="15.75" hidden="false" customHeight="false" outlineLevel="0" collapsed="false">
      <c r="A9048" s="20" t="s">
        <v>17157</v>
      </c>
      <c r="B9048" s="53" t="n">
        <v>269</v>
      </c>
    </row>
    <row r="9049" customFormat="false" ht="15.75" hidden="false" customHeight="false" outlineLevel="0" collapsed="false">
      <c r="A9049" s="20" t="s">
        <v>17160</v>
      </c>
      <c r="B9049" s="53" t="n">
        <v>246.75</v>
      </c>
    </row>
    <row r="9050" customFormat="false" ht="15.75" hidden="false" customHeight="false" outlineLevel="0" collapsed="false">
      <c r="A9050" s="20" t="s">
        <v>17161</v>
      </c>
      <c r="B9050" s="53" t="n">
        <v>427.72</v>
      </c>
    </row>
    <row r="9051" customFormat="false" ht="15.75" hidden="false" customHeight="false" outlineLevel="0" collapsed="false">
      <c r="A9051" s="20" t="s">
        <v>17163</v>
      </c>
      <c r="B9051" s="53" t="n">
        <v>391.12</v>
      </c>
    </row>
    <row r="9052" customFormat="false" ht="15.75" hidden="false" customHeight="false" outlineLevel="0" collapsed="false">
      <c r="A9052" s="20" t="s">
        <v>17164</v>
      </c>
      <c r="B9052" s="53" t="n">
        <v>0.8</v>
      </c>
    </row>
    <row r="9053" customFormat="false" ht="15.75" hidden="false" customHeight="false" outlineLevel="0" collapsed="false">
      <c r="A9053" s="20" t="s">
        <v>17168</v>
      </c>
      <c r="B9053" s="53" t="n">
        <v>0.69</v>
      </c>
    </row>
    <row r="9054" customFormat="false" ht="15.75" hidden="false" customHeight="false" outlineLevel="0" collapsed="false">
      <c r="A9054" s="20" t="s">
        <v>17169</v>
      </c>
      <c r="B9054" s="53" t="n">
        <v>2.02</v>
      </c>
    </row>
    <row r="9055" customFormat="false" ht="15.75" hidden="false" customHeight="false" outlineLevel="0" collapsed="false">
      <c r="A9055" s="20" t="s">
        <v>17171</v>
      </c>
      <c r="B9055" s="53" t="n">
        <v>1.75</v>
      </c>
    </row>
    <row r="9056" customFormat="false" ht="15.75" hidden="false" customHeight="false" outlineLevel="0" collapsed="false">
      <c r="A9056" s="20" t="s">
        <v>17172</v>
      </c>
      <c r="B9056" s="53" t="n">
        <v>27.22</v>
      </c>
    </row>
    <row r="9057" customFormat="false" ht="15.75" hidden="false" customHeight="false" outlineLevel="0" collapsed="false">
      <c r="A9057" s="20" t="s">
        <v>17175</v>
      </c>
      <c r="B9057" s="53" t="n">
        <v>23.64</v>
      </c>
    </row>
    <row r="9058" customFormat="false" ht="15.75" hidden="false" customHeight="false" outlineLevel="0" collapsed="false">
      <c r="A9058" s="20" t="s">
        <v>17176</v>
      </c>
      <c r="B9058" s="53" t="n">
        <v>2748.03</v>
      </c>
    </row>
    <row r="9059" customFormat="false" ht="15.75" hidden="false" customHeight="false" outlineLevel="0" collapsed="false">
      <c r="A9059" s="20" t="s">
        <v>17179</v>
      </c>
      <c r="B9059" s="53" t="n">
        <v>2386.4</v>
      </c>
    </row>
    <row r="9060" customFormat="false" ht="15.75" hidden="false" customHeight="false" outlineLevel="0" collapsed="false">
      <c r="A9060" s="20" t="s">
        <v>17180</v>
      </c>
      <c r="B9060" s="53" t="n">
        <v>1106.91</v>
      </c>
    </row>
    <row r="9061" customFormat="false" ht="15.75" hidden="false" customHeight="false" outlineLevel="0" collapsed="false">
      <c r="A9061" s="20" t="s">
        <v>17183</v>
      </c>
      <c r="B9061" s="53" t="n">
        <v>963.93</v>
      </c>
    </row>
    <row r="9062" customFormat="false" ht="15.75" hidden="false" customHeight="false" outlineLevel="0" collapsed="false">
      <c r="A9062" s="20" t="s">
        <v>17184</v>
      </c>
      <c r="B9062" s="53" t="n">
        <v>3.36</v>
      </c>
    </row>
    <row r="9063" customFormat="false" ht="15.75" hidden="false" customHeight="false" outlineLevel="0" collapsed="false">
      <c r="A9063" s="20" t="s">
        <v>17186</v>
      </c>
      <c r="B9063" s="53" t="n">
        <v>2.91</v>
      </c>
    </row>
    <row r="9064" customFormat="false" ht="15.75" hidden="false" customHeight="false" outlineLevel="0" collapsed="false">
      <c r="A9064" s="20" t="s">
        <v>17187</v>
      </c>
      <c r="B9064" s="53" t="n">
        <v>68.88</v>
      </c>
    </row>
    <row r="9065" customFormat="false" ht="15.75" hidden="false" customHeight="false" outlineLevel="0" collapsed="false">
      <c r="A9065" s="20" t="s">
        <v>17190</v>
      </c>
      <c r="B9065" s="53" t="n">
        <v>59.83</v>
      </c>
    </row>
    <row r="9066" customFormat="false" ht="15.75" hidden="false" customHeight="false" outlineLevel="0" collapsed="false">
      <c r="A9066" s="20" t="s">
        <v>17191</v>
      </c>
      <c r="B9066" s="53" t="n">
        <v>1102.54</v>
      </c>
    </row>
    <row r="9067" customFormat="false" ht="15.75" hidden="false" customHeight="false" outlineLevel="0" collapsed="false">
      <c r="A9067" s="20" t="s">
        <v>17194</v>
      </c>
      <c r="B9067" s="53" t="n">
        <v>959.17</v>
      </c>
    </row>
    <row r="9068" customFormat="false" ht="15.75" hidden="false" customHeight="false" outlineLevel="0" collapsed="false">
      <c r="A9068" s="20" t="s">
        <v>17195</v>
      </c>
      <c r="B9068" s="53" t="n">
        <v>277.94</v>
      </c>
    </row>
    <row r="9069" customFormat="false" ht="15.75" hidden="false" customHeight="false" outlineLevel="0" collapsed="false">
      <c r="A9069" s="20" t="s">
        <v>17197</v>
      </c>
      <c r="B9069" s="53" t="n">
        <v>241.61</v>
      </c>
    </row>
    <row r="9070" customFormat="false" ht="15.75" hidden="false" customHeight="false" outlineLevel="0" collapsed="false">
      <c r="A9070" s="20" t="s">
        <v>17198</v>
      </c>
      <c r="B9070" s="53" t="n">
        <v>0.26</v>
      </c>
    </row>
    <row r="9071" customFormat="false" ht="15.75" hidden="false" customHeight="false" outlineLevel="0" collapsed="false">
      <c r="A9071" s="20" t="s">
        <v>17200</v>
      </c>
      <c r="B9071" s="53" t="n">
        <v>0.23</v>
      </c>
    </row>
    <row r="9072" customFormat="false" ht="15.75" hidden="false" customHeight="false" outlineLevel="0" collapsed="false">
      <c r="A9072" s="20" t="s">
        <v>17201</v>
      </c>
      <c r="B9072" s="53" t="n">
        <v>1.34</v>
      </c>
    </row>
    <row r="9073" customFormat="false" ht="15.75" hidden="false" customHeight="false" outlineLevel="0" collapsed="false">
      <c r="A9073" s="20" t="s">
        <v>17203</v>
      </c>
      <c r="B9073" s="53" t="n">
        <v>1.16</v>
      </c>
    </row>
    <row r="9074" customFormat="false" ht="15.75" hidden="false" customHeight="false" outlineLevel="0" collapsed="false">
      <c r="A9074" s="20" t="s">
        <v>17204</v>
      </c>
      <c r="B9074" s="53" t="n">
        <v>1.07</v>
      </c>
    </row>
    <row r="9075" customFormat="false" ht="15.75" hidden="false" customHeight="false" outlineLevel="0" collapsed="false">
      <c r="A9075" s="20" t="s">
        <v>17206</v>
      </c>
      <c r="B9075" s="53" t="n">
        <v>0.93</v>
      </c>
    </row>
    <row r="9076" customFormat="false" ht="15.75" hidden="false" customHeight="false" outlineLevel="0" collapsed="false">
      <c r="A9076" s="20" t="s">
        <v>17207</v>
      </c>
      <c r="B9076" s="53" t="n">
        <v>3.36</v>
      </c>
    </row>
    <row r="9077" customFormat="false" ht="15.75" hidden="false" customHeight="false" outlineLevel="0" collapsed="false">
      <c r="A9077" s="20" t="s">
        <v>17209</v>
      </c>
      <c r="B9077" s="53" t="n">
        <v>2.91</v>
      </c>
    </row>
    <row r="9078" customFormat="false" ht="15.75" hidden="false" customHeight="false" outlineLevel="0" collapsed="false">
      <c r="A9078" s="20" t="s">
        <v>17210</v>
      </c>
      <c r="B9078" s="53" t="n">
        <v>0.16</v>
      </c>
    </row>
    <row r="9079" customFormat="false" ht="15.75" hidden="false" customHeight="false" outlineLevel="0" collapsed="false">
      <c r="A9079" s="20" t="s">
        <v>17212</v>
      </c>
      <c r="B9079" s="53" t="n">
        <v>0.13</v>
      </c>
    </row>
    <row r="9080" customFormat="false" ht="15.75" hidden="false" customHeight="false" outlineLevel="0" collapsed="false">
      <c r="A9080" s="20" t="s">
        <v>17213</v>
      </c>
      <c r="B9080" s="53" t="n">
        <v>2.69</v>
      </c>
    </row>
    <row r="9081" customFormat="false" ht="15.75" hidden="false" customHeight="false" outlineLevel="0" collapsed="false">
      <c r="A9081" s="20" t="s">
        <v>17216</v>
      </c>
      <c r="B9081" s="53" t="n">
        <v>2.33</v>
      </c>
    </row>
    <row r="9082" customFormat="false" ht="15.75" hidden="false" customHeight="false" outlineLevel="0" collapsed="false">
      <c r="A9082" s="20" t="s">
        <v>17217</v>
      </c>
      <c r="B9082" s="53" t="n">
        <v>54.82</v>
      </c>
    </row>
    <row r="9083" customFormat="false" ht="15.75" hidden="false" customHeight="false" outlineLevel="0" collapsed="false">
      <c r="A9083" s="20" t="s">
        <v>17219</v>
      </c>
      <c r="B9083" s="53" t="n">
        <v>53.92</v>
      </c>
    </row>
    <row r="9084" customFormat="false" ht="15.75" hidden="false" customHeight="false" outlineLevel="0" collapsed="false">
      <c r="A9084" s="20" t="s">
        <v>17220</v>
      </c>
      <c r="B9084" s="53" t="n">
        <v>788.78</v>
      </c>
    </row>
    <row r="9085" customFormat="false" ht="15.75" hidden="false" customHeight="false" outlineLevel="0" collapsed="false">
      <c r="A9085" s="20" t="s">
        <v>17222</v>
      </c>
      <c r="B9085" s="53" t="n">
        <v>719.83</v>
      </c>
    </row>
    <row r="9086" customFormat="false" ht="15.75" hidden="false" customHeight="false" outlineLevel="0" collapsed="false">
      <c r="A9086" s="20" t="s">
        <v>17223</v>
      </c>
      <c r="B9086" s="53" t="n">
        <v>394.03</v>
      </c>
    </row>
    <row r="9087" customFormat="false" ht="15.75" hidden="false" customHeight="false" outlineLevel="0" collapsed="false">
      <c r="A9087" s="20" t="s">
        <v>17225</v>
      </c>
      <c r="B9087" s="53" t="n">
        <v>358.19</v>
      </c>
    </row>
    <row r="9088" customFormat="false" ht="15.75" hidden="false" customHeight="false" outlineLevel="0" collapsed="false">
      <c r="A9088" s="20" t="s">
        <v>17226</v>
      </c>
      <c r="B9088" s="53" t="n">
        <v>328.26</v>
      </c>
    </row>
    <row r="9089" customFormat="false" ht="15.75" hidden="false" customHeight="false" outlineLevel="0" collapsed="false">
      <c r="A9089" s="20" t="s">
        <v>17229</v>
      </c>
      <c r="B9089" s="53" t="n">
        <v>299.59</v>
      </c>
    </row>
    <row r="9090" customFormat="false" ht="15.75" hidden="false" customHeight="false" outlineLevel="0" collapsed="false">
      <c r="A9090" s="20" t="s">
        <v>17230</v>
      </c>
      <c r="B9090" s="53" t="n">
        <v>53.8</v>
      </c>
    </row>
    <row r="9091" customFormat="false" ht="15.75" hidden="false" customHeight="false" outlineLevel="0" collapsed="false">
      <c r="A9091" s="20" t="s">
        <v>17232</v>
      </c>
      <c r="B9091" s="53" t="n">
        <v>46.63</v>
      </c>
    </row>
    <row r="9092" customFormat="false" ht="15.75" hidden="false" customHeight="false" outlineLevel="0" collapsed="false">
      <c r="A9092" s="20" t="s">
        <v>17233</v>
      </c>
      <c r="B9092" s="53" t="n">
        <v>1522.58</v>
      </c>
    </row>
    <row r="9093" customFormat="false" ht="15.75" hidden="false" customHeight="false" outlineLevel="0" collapsed="false">
      <c r="A9093" s="20" t="s">
        <v>17236</v>
      </c>
      <c r="B9093" s="53" t="n">
        <v>1453.63</v>
      </c>
    </row>
    <row r="9094" customFormat="false" ht="15.75" hidden="false" customHeight="false" outlineLevel="0" collapsed="false">
      <c r="A9094" s="20" t="s">
        <v>17237</v>
      </c>
      <c r="B9094" s="53" t="n">
        <v>1012.16</v>
      </c>
    </row>
    <row r="9095" customFormat="false" ht="15.75" hidden="false" customHeight="false" outlineLevel="0" collapsed="false">
      <c r="A9095" s="20" t="s">
        <v>17239</v>
      </c>
      <c r="B9095" s="53" t="n">
        <v>943.21</v>
      </c>
    </row>
    <row r="9096" customFormat="false" ht="15.75" hidden="false" customHeight="false" outlineLevel="0" collapsed="false">
      <c r="A9096" s="20" t="s">
        <v>17240</v>
      </c>
      <c r="B9096" s="53" t="n">
        <v>257.5</v>
      </c>
    </row>
    <row r="9097" customFormat="false" ht="15.75" hidden="false" customHeight="false" outlineLevel="0" collapsed="false">
      <c r="A9097" s="20" t="s">
        <v>17242</v>
      </c>
      <c r="B9097" s="53" t="n">
        <v>257.5</v>
      </c>
    </row>
    <row r="9098" customFormat="false" ht="15.75" hidden="false" customHeight="false" outlineLevel="0" collapsed="false">
      <c r="A9098" s="20" t="s">
        <v>17243</v>
      </c>
      <c r="B9098" s="53" t="n">
        <v>185.12</v>
      </c>
    </row>
    <row r="9099" customFormat="false" ht="15.75" hidden="false" customHeight="false" outlineLevel="0" collapsed="false">
      <c r="A9099" s="20" t="s">
        <v>17245</v>
      </c>
      <c r="B9099" s="53" t="n">
        <v>180.46</v>
      </c>
    </row>
    <row r="9100" customFormat="false" ht="15.75" hidden="false" customHeight="false" outlineLevel="0" collapsed="false">
      <c r="A9100" s="20" t="s">
        <v>17246</v>
      </c>
      <c r="B9100" s="53" t="n">
        <v>150</v>
      </c>
    </row>
    <row r="9101" customFormat="false" ht="15.75" hidden="false" customHeight="false" outlineLevel="0" collapsed="false">
      <c r="A9101" s="20" t="s">
        <v>17249</v>
      </c>
      <c r="B9101" s="53" t="n">
        <v>150</v>
      </c>
    </row>
    <row r="9102" customFormat="false" ht="15.75" hidden="false" customHeight="false" outlineLevel="0" collapsed="false">
      <c r="A9102" s="20" t="s">
        <v>17250</v>
      </c>
      <c r="B9102" s="53" t="n">
        <v>107.61</v>
      </c>
    </row>
    <row r="9103" customFormat="false" ht="15.75" hidden="false" customHeight="false" outlineLevel="0" collapsed="false">
      <c r="A9103" s="20" t="s">
        <v>17254</v>
      </c>
      <c r="B9103" s="53" t="n">
        <v>93.27</v>
      </c>
    </row>
    <row r="9104" customFormat="false" ht="15.75" hidden="false" customHeight="false" outlineLevel="0" collapsed="false">
      <c r="A9104" s="20" t="s">
        <v>17255</v>
      </c>
      <c r="B9104" s="53" t="n">
        <v>141.24</v>
      </c>
    </row>
    <row r="9105" customFormat="false" ht="15.75" hidden="false" customHeight="false" outlineLevel="0" collapsed="false">
      <c r="A9105" s="20" t="s">
        <v>17259</v>
      </c>
      <c r="B9105" s="53" t="n">
        <v>122.42</v>
      </c>
    </row>
    <row r="9106" customFormat="false" ht="15.75" hidden="false" customHeight="false" outlineLevel="0" collapsed="false">
      <c r="A9106" s="20" t="s">
        <v>17260</v>
      </c>
      <c r="B9106" s="53" t="n">
        <v>163.43</v>
      </c>
    </row>
    <row r="9107" customFormat="false" ht="15.75" hidden="false" customHeight="false" outlineLevel="0" collapsed="false">
      <c r="A9107" s="20" t="s">
        <v>17263</v>
      </c>
      <c r="B9107" s="53" t="n">
        <v>141.66</v>
      </c>
    </row>
    <row r="9108" customFormat="false" ht="15.75" hidden="false" customHeight="false" outlineLevel="0" collapsed="false">
      <c r="A9108" s="20" t="s">
        <v>17264</v>
      </c>
      <c r="B9108" s="53" t="n">
        <v>1.46</v>
      </c>
    </row>
    <row r="9109" customFormat="false" ht="15.75" hidden="false" customHeight="false" outlineLevel="0" collapsed="false">
      <c r="A9109" s="20" t="s">
        <v>17267</v>
      </c>
      <c r="B9109" s="53" t="n">
        <v>1.29</v>
      </c>
    </row>
    <row r="9110" customFormat="false" ht="15.75" hidden="false" customHeight="false" outlineLevel="0" collapsed="false">
      <c r="A9110" s="20" t="s">
        <v>17268</v>
      </c>
      <c r="B9110" s="53" t="n">
        <v>20.17</v>
      </c>
    </row>
    <row r="9111" customFormat="false" ht="15.75" hidden="false" customHeight="false" outlineLevel="0" collapsed="false">
      <c r="A9111" s="20" t="s">
        <v>17270</v>
      </c>
      <c r="B9111" s="53" t="n">
        <v>17.48</v>
      </c>
    </row>
    <row r="9112" customFormat="false" ht="15.75" hidden="false" customHeight="false" outlineLevel="0" collapsed="false">
      <c r="A9112" s="20" t="s">
        <v>17271</v>
      </c>
      <c r="B9112" s="53" t="n">
        <v>10.08</v>
      </c>
    </row>
    <row r="9113" customFormat="false" ht="15.75" hidden="false" customHeight="false" outlineLevel="0" collapsed="false">
      <c r="A9113" s="20" t="s">
        <v>17274</v>
      </c>
      <c r="B9113" s="53" t="n">
        <v>8.74</v>
      </c>
    </row>
    <row r="9114" customFormat="false" ht="15.75" hidden="false" customHeight="false" outlineLevel="0" collapsed="false">
      <c r="A9114" s="20" t="s">
        <v>17275</v>
      </c>
      <c r="B9114" s="53" t="n">
        <v>67.25</v>
      </c>
    </row>
    <row r="9115" customFormat="false" ht="15.75" hidden="false" customHeight="false" outlineLevel="0" collapsed="false">
      <c r="A9115" s="20" t="s">
        <v>17277</v>
      </c>
      <c r="B9115" s="53" t="n">
        <v>58.29</v>
      </c>
    </row>
    <row r="9116" customFormat="false" ht="15.75" hidden="false" customHeight="false" outlineLevel="0" collapsed="false">
      <c r="A9116" s="20" t="s">
        <v>17278</v>
      </c>
      <c r="B9116" s="53" t="n">
        <v>116.12</v>
      </c>
    </row>
    <row r="9117" customFormat="false" ht="15.75" hidden="false" customHeight="false" outlineLevel="0" collapsed="false">
      <c r="A9117" s="20" t="s">
        <v>17280</v>
      </c>
      <c r="B9117" s="53" t="n">
        <v>111.64</v>
      </c>
    </row>
    <row r="9118" customFormat="false" ht="15.75" hidden="false" customHeight="false" outlineLevel="0" collapsed="false">
      <c r="A9118" s="20" t="s">
        <v>17281</v>
      </c>
      <c r="B9118" s="53" t="n">
        <v>15.12</v>
      </c>
    </row>
    <row r="9119" customFormat="false" ht="15.75" hidden="false" customHeight="false" outlineLevel="0" collapsed="false">
      <c r="A9119" s="20" t="s">
        <v>17286</v>
      </c>
      <c r="B9119" s="53" t="n">
        <v>14.18</v>
      </c>
    </row>
    <row r="9120" customFormat="false" ht="15.75" hidden="false" customHeight="false" outlineLevel="0" collapsed="false">
      <c r="A9120" s="20" t="s">
        <v>17287</v>
      </c>
      <c r="B9120" s="53" t="n">
        <v>21.2</v>
      </c>
    </row>
    <row r="9121" customFormat="false" ht="15.75" hidden="false" customHeight="false" outlineLevel="0" collapsed="false">
      <c r="A9121" s="20" t="s">
        <v>17291</v>
      </c>
      <c r="B9121" s="53" t="n">
        <v>19.94</v>
      </c>
    </row>
    <row r="9122" customFormat="false" ht="15.75" hidden="false" customHeight="false" outlineLevel="0" collapsed="false">
      <c r="A9122" s="20" t="s">
        <v>17292</v>
      </c>
      <c r="B9122" s="53" t="n">
        <v>12.3</v>
      </c>
    </row>
    <row r="9123" customFormat="false" ht="15.75" hidden="false" customHeight="false" outlineLevel="0" collapsed="false">
      <c r="A9123" s="20" t="s">
        <v>17295</v>
      </c>
      <c r="B9123" s="53" t="n">
        <v>11.59</v>
      </c>
    </row>
    <row r="9124" customFormat="false" ht="15.75" hidden="false" customHeight="false" outlineLevel="0" collapsed="false">
      <c r="A9124" s="20" t="s">
        <v>17296</v>
      </c>
      <c r="B9124" s="53" t="n">
        <v>85.1</v>
      </c>
    </row>
    <row r="9125" customFormat="false" ht="15.75" hidden="false" customHeight="false" outlineLevel="0" collapsed="false">
      <c r="A9125" s="20" t="s">
        <v>17299</v>
      </c>
      <c r="B9125" s="53" t="n">
        <v>80.62</v>
      </c>
    </row>
    <row r="9126" customFormat="false" ht="15.75" hidden="false" customHeight="false" outlineLevel="0" collapsed="false">
      <c r="A9126" s="20" t="s">
        <v>17300</v>
      </c>
      <c r="B9126" s="53" t="n">
        <v>2968.79</v>
      </c>
    </row>
    <row r="9127" customFormat="false" ht="15.75" hidden="false" customHeight="false" outlineLevel="0" collapsed="false">
      <c r="A9127" s="20" t="s">
        <v>17301</v>
      </c>
      <c r="B9127" s="53" t="n">
        <v>2760.41</v>
      </c>
    </row>
    <row r="9128" customFormat="false" ht="15.75" hidden="false" customHeight="false" outlineLevel="0" collapsed="false">
      <c r="A9128" s="20" t="s">
        <v>17302</v>
      </c>
      <c r="B9128" s="53" t="n">
        <v>42.07</v>
      </c>
    </row>
    <row r="9129" customFormat="false" ht="15.75" hidden="false" customHeight="false" outlineLevel="0" collapsed="false">
      <c r="A9129" s="20" t="s">
        <v>17305</v>
      </c>
      <c r="B9129" s="53" t="n">
        <v>38.51</v>
      </c>
    </row>
    <row r="9130" customFormat="false" ht="15.75" hidden="false" customHeight="false" outlineLevel="0" collapsed="false">
      <c r="A9130" s="20" t="s">
        <v>17306</v>
      </c>
      <c r="B9130" s="53" t="n">
        <v>26.14</v>
      </c>
    </row>
    <row r="9131" customFormat="false" ht="15.75" hidden="false" customHeight="false" outlineLevel="0" collapsed="false">
      <c r="A9131" s="20" t="s">
        <v>17309</v>
      </c>
      <c r="B9131" s="53" t="n">
        <v>23.71</v>
      </c>
    </row>
    <row r="9132" customFormat="false" ht="15.75" hidden="false" customHeight="false" outlineLevel="0" collapsed="false">
      <c r="A9132" s="20" t="s">
        <v>17310</v>
      </c>
      <c r="B9132" s="53" t="n">
        <v>33.76</v>
      </c>
    </row>
    <row r="9133" customFormat="false" ht="15.75" hidden="false" customHeight="false" outlineLevel="0" collapsed="false">
      <c r="A9133" s="20" t="s">
        <v>17313</v>
      </c>
      <c r="B9133" s="53" t="n">
        <v>32.44</v>
      </c>
    </row>
    <row r="9134" customFormat="false" ht="15.75" hidden="false" customHeight="false" outlineLevel="0" collapsed="false">
      <c r="A9134" s="20" t="s">
        <v>17314</v>
      </c>
      <c r="B9134" s="53" t="n">
        <v>283.81</v>
      </c>
    </row>
    <row r="9135" customFormat="false" ht="15.75" hidden="false" customHeight="false" outlineLevel="0" collapsed="false">
      <c r="A9135" s="20" t="s">
        <v>17318</v>
      </c>
      <c r="B9135" s="53" t="n">
        <v>256.33</v>
      </c>
    </row>
    <row r="9136" customFormat="false" ht="15.75" hidden="false" customHeight="false" outlineLevel="0" collapsed="false">
      <c r="A9136" s="20" t="s">
        <v>17319</v>
      </c>
      <c r="B9136" s="53" t="n">
        <v>203.85</v>
      </c>
    </row>
    <row r="9137" customFormat="false" ht="15.75" hidden="false" customHeight="false" outlineLevel="0" collapsed="false">
      <c r="A9137" s="20" t="s">
        <v>17322</v>
      </c>
      <c r="B9137" s="53" t="n">
        <v>183.98</v>
      </c>
    </row>
    <row r="9138" customFormat="false" ht="15.75" hidden="false" customHeight="false" outlineLevel="0" collapsed="false">
      <c r="A9138" s="20" t="s">
        <v>17323</v>
      </c>
      <c r="B9138" s="53" t="n">
        <v>544.83</v>
      </c>
    </row>
    <row r="9139" customFormat="false" ht="15.75" hidden="false" customHeight="false" outlineLevel="0" collapsed="false">
      <c r="A9139" s="20" t="s">
        <v>17328</v>
      </c>
      <c r="B9139" s="53" t="n">
        <v>498.61</v>
      </c>
    </row>
    <row r="9140" customFormat="false" ht="15.75" hidden="false" customHeight="false" outlineLevel="0" collapsed="false">
      <c r="A9140" s="20" t="s">
        <v>17329</v>
      </c>
      <c r="B9140" s="53" t="n">
        <v>959.69</v>
      </c>
    </row>
    <row r="9141" customFormat="false" ht="15.75" hidden="false" customHeight="false" outlineLevel="0" collapsed="false">
      <c r="A9141" s="20" t="s">
        <v>377</v>
      </c>
      <c r="B9141" s="53" t="n">
        <v>876.19</v>
      </c>
    </row>
    <row r="9142" customFormat="false" ht="15.75" hidden="false" customHeight="false" outlineLevel="0" collapsed="false">
      <c r="A9142" s="20" t="s">
        <v>17334</v>
      </c>
      <c r="B9142" s="53" t="n">
        <v>492.97</v>
      </c>
    </row>
    <row r="9143" customFormat="false" ht="15.75" hidden="false" customHeight="false" outlineLevel="0" collapsed="false">
      <c r="A9143" s="20" t="s">
        <v>17337</v>
      </c>
      <c r="B9143" s="53" t="n">
        <v>492.97</v>
      </c>
    </row>
    <row r="9144" customFormat="false" ht="15.75" hidden="false" customHeight="false" outlineLevel="0" collapsed="false">
      <c r="A9144" s="20" t="s">
        <v>17338</v>
      </c>
      <c r="B9144" s="53" t="n">
        <v>196.16</v>
      </c>
    </row>
    <row r="9145" customFormat="false" ht="15.75" hidden="false" customHeight="false" outlineLevel="0" collapsed="false">
      <c r="A9145" s="20" t="s">
        <v>17343</v>
      </c>
      <c r="B9145" s="53" t="n">
        <v>186.81</v>
      </c>
    </row>
    <row r="9146" customFormat="false" ht="15.75" hidden="false" customHeight="false" outlineLevel="0" collapsed="false">
      <c r="A9146" s="20" t="s">
        <v>17344</v>
      </c>
      <c r="B9146" s="53" t="n">
        <v>422.58</v>
      </c>
    </row>
    <row r="9147" customFormat="false" ht="15.75" hidden="false" customHeight="false" outlineLevel="0" collapsed="false">
      <c r="A9147" s="20" t="s">
        <v>17349</v>
      </c>
      <c r="B9147" s="53" t="n">
        <v>403.15</v>
      </c>
    </row>
    <row r="9148" customFormat="false" ht="15.75" hidden="false" customHeight="false" outlineLevel="0" collapsed="false">
      <c r="A9148" s="20" t="s">
        <v>17350</v>
      </c>
      <c r="B9148" s="53" t="n">
        <v>1493.47</v>
      </c>
    </row>
    <row r="9149" customFormat="false" ht="15.75" hidden="false" customHeight="false" outlineLevel="0" collapsed="false">
      <c r="A9149" s="20" t="s">
        <v>17356</v>
      </c>
      <c r="B9149" s="53" t="n">
        <v>1354.14</v>
      </c>
    </row>
    <row r="9150" customFormat="false" ht="15.75" hidden="false" customHeight="false" outlineLevel="0" collapsed="false">
      <c r="A9150" s="20" t="s">
        <v>17357</v>
      </c>
      <c r="B9150" s="53" t="n">
        <v>765.66</v>
      </c>
    </row>
    <row r="9151" customFormat="false" ht="15.75" hidden="false" customHeight="false" outlineLevel="0" collapsed="false">
      <c r="A9151" s="20" t="s">
        <v>17360</v>
      </c>
      <c r="B9151" s="53" t="n">
        <v>680.83</v>
      </c>
    </row>
    <row r="9152" customFormat="false" ht="15.75" hidden="false" customHeight="false" outlineLevel="0" collapsed="false">
      <c r="A9152" s="20" t="s">
        <v>17361</v>
      </c>
      <c r="B9152" s="53" t="n">
        <v>950.33</v>
      </c>
    </row>
    <row r="9153" customFormat="false" ht="15.75" hidden="false" customHeight="false" outlineLevel="0" collapsed="false">
      <c r="A9153" s="20" t="s">
        <v>17365</v>
      </c>
      <c r="B9153" s="53" t="n">
        <v>899.08</v>
      </c>
    </row>
    <row r="9154" customFormat="false" ht="15.75" hidden="false" customHeight="false" outlineLevel="0" collapsed="false">
      <c r="A9154" s="20" t="s">
        <v>17366</v>
      </c>
      <c r="B9154" s="53" t="n">
        <v>395.95</v>
      </c>
    </row>
    <row r="9155" customFormat="false" ht="15.75" hidden="false" customHeight="false" outlineLevel="0" collapsed="false">
      <c r="A9155" s="20" t="s">
        <v>17370</v>
      </c>
      <c r="B9155" s="53" t="n">
        <v>373.48</v>
      </c>
    </row>
    <row r="9156" customFormat="false" ht="15.75" hidden="false" customHeight="false" outlineLevel="0" collapsed="false">
      <c r="A9156" s="20" t="s">
        <v>17371</v>
      </c>
      <c r="B9156" s="53" t="n">
        <v>765.12</v>
      </c>
    </row>
    <row r="9157" customFormat="false" ht="15.75" hidden="false" customHeight="false" outlineLevel="0" collapsed="false">
      <c r="A9157" s="20" t="s">
        <v>17373</v>
      </c>
      <c r="B9157" s="53" t="n">
        <v>746.94</v>
      </c>
    </row>
    <row r="9158" customFormat="false" ht="15.75" hidden="false" customHeight="false" outlineLevel="0" collapsed="false">
      <c r="A9158" s="20" t="s">
        <v>17374</v>
      </c>
      <c r="B9158" s="53" t="n">
        <v>146.51</v>
      </c>
    </row>
    <row r="9159" customFormat="false" ht="15.75" hidden="false" customHeight="false" outlineLevel="0" collapsed="false">
      <c r="A9159" s="20" t="s">
        <v>17378</v>
      </c>
      <c r="B9159" s="53" t="n">
        <v>138.57</v>
      </c>
    </row>
    <row r="9160" customFormat="false" ht="15.75" hidden="false" customHeight="false" outlineLevel="0" collapsed="false">
      <c r="A9160" s="20" t="s">
        <v>17379</v>
      </c>
      <c r="B9160" s="53" t="n">
        <v>65.72</v>
      </c>
    </row>
    <row r="9161" customFormat="false" ht="15.75" hidden="false" customHeight="false" outlineLevel="0" collapsed="false">
      <c r="A9161" s="20" t="s">
        <v>17384</v>
      </c>
      <c r="B9161" s="53" t="n">
        <v>59.62</v>
      </c>
    </row>
    <row r="9162" customFormat="false" ht="15.75" hidden="false" customHeight="false" outlineLevel="0" collapsed="false">
      <c r="A9162" s="20" t="s">
        <v>17385</v>
      </c>
      <c r="B9162" s="53" t="n">
        <v>93.31</v>
      </c>
    </row>
    <row r="9163" customFormat="false" ht="15.75" hidden="false" customHeight="false" outlineLevel="0" collapsed="false">
      <c r="A9163" s="20" t="s">
        <v>17388</v>
      </c>
      <c r="B9163" s="53" t="n">
        <v>81.47</v>
      </c>
    </row>
    <row r="9164" customFormat="false" ht="15.75" hidden="false" customHeight="false" outlineLevel="0" collapsed="false">
      <c r="A9164" s="20" t="s">
        <v>17389</v>
      </c>
      <c r="B9164" s="53" t="n">
        <v>1401.69</v>
      </c>
    </row>
    <row r="9165" customFormat="false" ht="15.75" hidden="false" customHeight="false" outlineLevel="0" collapsed="false">
      <c r="A9165" s="20" t="s">
        <v>17394</v>
      </c>
      <c r="B9165" s="53" t="n">
        <v>1307.85</v>
      </c>
    </row>
    <row r="9166" customFormat="false" ht="15.75" hidden="false" customHeight="false" outlineLevel="0" collapsed="false">
      <c r="A9166" s="20" t="s">
        <v>17395</v>
      </c>
      <c r="B9166" s="53" t="n">
        <v>172.23</v>
      </c>
    </row>
    <row r="9167" customFormat="false" ht="15.75" hidden="false" customHeight="false" outlineLevel="0" collapsed="false">
      <c r="A9167" s="20" t="s">
        <v>17402</v>
      </c>
      <c r="B9167" s="53" t="n">
        <v>164.22</v>
      </c>
    </row>
    <row r="9168" customFormat="false" ht="15.75" hidden="false" customHeight="false" outlineLevel="0" collapsed="false">
      <c r="A9168" s="20" t="s">
        <v>17403</v>
      </c>
      <c r="B9168" s="53" t="n">
        <v>139.1</v>
      </c>
    </row>
    <row r="9169" customFormat="false" ht="15.75" hidden="false" customHeight="false" outlineLevel="0" collapsed="false">
      <c r="A9169" s="20" t="s">
        <v>17410</v>
      </c>
      <c r="B9169" s="53" t="n">
        <v>129.8</v>
      </c>
    </row>
    <row r="9170" customFormat="false" ht="15.75" hidden="false" customHeight="false" outlineLevel="0" collapsed="false">
      <c r="A9170" s="20" t="s">
        <v>17411</v>
      </c>
      <c r="B9170" s="53" t="n">
        <v>197.93</v>
      </c>
    </row>
    <row r="9171" customFormat="false" ht="15.75" hidden="false" customHeight="false" outlineLevel="0" collapsed="false">
      <c r="A9171" s="20" t="s">
        <v>17418</v>
      </c>
      <c r="B9171" s="53" t="n">
        <v>182.77</v>
      </c>
    </row>
    <row r="9172" customFormat="false" ht="15.75" hidden="false" customHeight="false" outlineLevel="0" collapsed="false">
      <c r="A9172" s="20" t="s">
        <v>17419</v>
      </c>
      <c r="B9172" s="53" t="n">
        <v>198.97</v>
      </c>
    </row>
    <row r="9173" customFormat="false" ht="15.75" hidden="false" customHeight="false" outlineLevel="0" collapsed="false">
      <c r="A9173" s="20" t="s">
        <v>17426</v>
      </c>
      <c r="B9173" s="53" t="n">
        <v>187.23</v>
      </c>
    </row>
    <row r="9174" customFormat="false" ht="15.75" hidden="false" customHeight="false" outlineLevel="0" collapsed="false">
      <c r="A9174" s="20" t="s">
        <v>17427</v>
      </c>
      <c r="B9174" s="53" t="n">
        <v>173.1</v>
      </c>
    </row>
    <row r="9175" customFormat="false" ht="15.75" hidden="false" customHeight="false" outlineLevel="0" collapsed="false">
      <c r="A9175" s="20" t="s">
        <v>17434</v>
      </c>
      <c r="B9175" s="53" t="n">
        <v>163.62</v>
      </c>
    </row>
    <row r="9176" customFormat="false" ht="15.75" hidden="false" customHeight="false" outlineLevel="0" collapsed="false">
      <c r="A9176" s="20" t="s">
        <v>17435</v>
      </c>
      <c r="B9176" s="53" t="n">
        <v>147.99</v>
      </c>
    </row>
    <row r="9177" customFormat="false" ht="15.75" hidden="false" customHeight="false" outlineLevel="0" collapsed="false">
      <c r="A9177" s="20" t="s">
        <v>17441</v>
      </c>
      <c r="B9177" s="53" t="n">
        <v>139.95</v>
      </c>
    </row>
    <row r="9178" customFormat="false" ht="15.75" hidden="false" customHeight="false" outlineLevel="0" collapsed="false">
      <c r="A9178" s="20" t="s">
        <v>17442</v>
      </c>
      <c r="B9178" s="53" t="n">
        <v>122.57</v>
      </c>
    </row>
    <row r="9179" customFormat="false" ht="15.75" hidden="false" customHeight="false" outlineLevel="0" collapsed="false">
      <c r="A9179" s="20" t="s">
        <v>17447</v>
      </c>
      <c r="B9179" s="53" t="n">
        <v>119.36</v>
      </c>
    </row>
    <row r="9180" customFormat="false" ht="15.75" hidden="false" customHeight="false" outlineLevel="0" collapsed="false">
      <c r="A9180" s="20" t="s">
        <v>17448</v>
      </c>
      <c r="B9180" s="53" t="n">
        <v>234.18</v>
      </c>
    </row>
    <row r="9181" customFormat="false" ht="15.75" hidden="false" customHeight="false" outlineLevel="0" collapsed="false">
      <c r="A9181" s="20" t="s">
        <v>17455</v>
      </c>
      <c r="B9181" s="53" t="n">
        <v>220.48</v>
      </c>
    </row>
    <row r="9182" customFormat="false" ht="15.75" hidden="false" customHeight="false" outlineLevel="0" collapsed="false">
      <c r="A9182" s="20" t="s">
        <v>17456</v>
      </c>
      <c r="B9182" s="53" t="n">
        <v>138.23</v>
      </c>
    </row>
    <row r="9183" customFormat="false" ht="15.75" hidden="false" customHeight="false" outlineLevel="0" collapsed="false">
      <c r="A9183" s="20" t="s">
        <v>17463</v>
      </c>
      <c r="B9183" s="53" t="n">
        <v>128.16</v>
      </c>
    </row>
    <row r="9184" customFormat="false" ht="15.75" hidden="false" customHeight="false" outlineLevel="0" collapsed="false">
      <c r="A9184" s="20" t="s">
        <v>17464</v>
      </c>
      <c r="B9184" s="53" t="n">
        <v>157.88</v>
      </c>
    </row>
    <row r="9185" customFormat="false" ht="15.75" hidden="false" customHeight="false" outlineLevel="0" collapsed="false">
      <c r="A9185" s="20" t="s">
        <v>17471</v>
      </c>
      <c r="B9185" s="53" t="n">
        <v>148.41</v>
      </c>
    </row>
    <row r="9186" customFormat="false" ht="15.75" hidden="false" customHeight="false" outlineLevel="0" collapsed="false">
      <c r="A9186" s="20" t="s">
        <v>17472</v>
      </c>
      <c r="B9186" s="53" t="n">
        <v>140.89</v>
      </c>
    </row>
    <row r="9187" customFormat="false" ht="15.75" hidden="false" customHeight="false" outlineLevel="0" collapsed="false">
      <c r="A9187" s="20" t="s">
        <v>17478</v>
      </c>
      <c r="B9187" s="53" t="n">
        <v>132</v>
      </c>
    </row>
    <row r="9188" customFormat="false" ht="15.75" hidden="false" customHeight="false" outlineLevel="0" collapsed="false">
      <c r="A9188" s="20" t="s">
        <v>17479</v>
      </c>
      <c r="B9188" s="53" t="n">
        <v>129.19</v>
      </c>
    </row>
    <row r="9189" customFormat="false" ht="15.75" hidden="false" customHeight="false" outlineLevel="0" collapsed="false">
      <c r="A9189" s="20" t="s">
        <v>17485</v>
      </c>
      <c r="B9189" s="53" t="n">
        <v>120.96</v>
      </c>
    </row>
    <row r="9190" customFormat="false" ht="15.75" hidden="false" customHeight="false" outlineLevel="0" collapsed="false">
      <c r="A9190" s="20" t="s">
        <v>17486</v>
      </c>
      <c r="B9190" s="53" t="n">
        <v>116.31</v>
      </c>
    </row>
    <row r="9191" customFormat="false" ht="15.75" hidden="false" customHeight="false" outlineLevel="0" collapsed="false">
      <c r="A9191" s="20" t="s">
        <v>17493</v>
      </c>
      <c r="B9191" s="53" t="n">
        <v>109.22</v>
      </c>
    </row>
    <row r="9192" customFormat="false" ht="15.75" hidden="false" customHeight="false" outlineLevel="0" collapsed="false">
      <c r="A9192" s="20" t="s">
        <v>17494</v>
      </c>
      <c r="B9192" s="53" t="n">
        <v>187.53</v>
      </c>
    </row>
    <row r="9193" customFormat="false" ht="15.75" hidden="false" customHeight="false" outlineLevel="0" collapsed="false">
      <c r="A9193" s="20" t="s">
        <v>17501</v>
      </c>
      <c r="B9193" s="53" t="n">
        <v>179.06</v>
      </c>
    </row>
    <row r="9194" customFormat="false" ht="15.75" hidden="false" customHeight="false" outlineLevel="0" collapsed="false">
      <c r="A9194" s="20" t="s">
        <v>17502</v>
      </c>
      <c r="B9194" s="53" t="n">
        <v>181.59</v>
      </c>
    </row>
    <row r="9195" customFormat="false" ht="15.75" hidden="false" customHeight="false" outlineLevel="0" collapsed="false">
      <c r="A9195" s="20" t="s">
        <v>17509</v>
      </c>
      <c r="B9195" s="53" t="n">
        <v>173.67</v>
      </c>
    </row>
    <row r="9196" customFormat="false" ht="15.75" hidden="false" customHeight="false" outlineLevel="0" collapsed="false">
      <c r="A9196" s="20" t="s">
        <v>17510</v>
      </c>
      <c r="B9196" s="53" t="n">
        <v>209.57</v>
      </c>
    </row>
    <row r="9197" customFormat="false" ht="15.75" hidden="false" customHeight="false" outlineLevel="0" collapsed="false">
      <c r="A9197" s="20" t="s">
        <v>17517</v>
      </c>
      <c r="B9197" s="53" t="n">
        <v>201.49</v>
      </c>
    </row>
    <row r="9198" customFormat="false" ht="15.75" hidden="false" customHeight="false" outlineLevel="0" collapsed="false">
      <c r="A9198" s="20" t="s">
        <v>17518</v>
      </c>
      <c r="B9198" s="53" t="n">
        <v>220.29</v>
      </c>
    </row>
    <row r="9199" customFormat="false" ht="15.75" hidden="false" customHeight="false" outlineLevel="0" collapsed="false">
      <c r="A9199" s="20" t="s">
        <v>17524</v>
      </c>
      <c r="B9199" s="53" t="n">
        <v>212.98</v>
      </c>
    </row>
    <row r="9200" customFormat="false" ht="15.75" hidden="false" customHeight="false" outlineLevel="0" collapsed="false">
      <c r="A9200" s="20" t="s">
        <v>17525</v>
      </c>
      <c r="B9200" s="53" t="n">
        <v>182.75</v>
      </c>
    </row>
    <row r="9201" customFormat="false" ht="15.75" hidden="false" customHeight="false" outlineLevel="0" collapsed="false">
      <c r="A9201" s="20" t="s">
        <v>17531</v>
      </c>
      <c r="B9201" s="53" t="n">
        <v>176.85</v>
      </c>
    </row>
    <row r="9202" customFormat="false" ht="15.75" hidden="false" customHeight="false" outlineLevel="0" collapsed="false">
      <c r="A9202" s="20" t="s">
        <v>17532</v>
      </c>
      <c r="B9202" s="53" t="n">
        <v>186.38</v>
      </c>
    </row>
    <row r="9203" customFormat="false" ht="15.75" hidden="false" customHeight="false" outlineLevel="0" collapsed="false">
      <c r="A9203" s="20" t="s">
        <v>17539</v>
      </c>
      <c r="B9203" s="53" t="n">
        <v>178.67</v>
      </c>
    </row>
    <row r="9204" customFormat="false" ht="15.75" hidden="false" customHeight="false" outlineLevel="0" collapsed="false">
      <c r="A9204" s="20" t="s">
        <v>17540</v>
      </c>
      <c r="B9204" s="53" t="n">
        <v>209.45</v>
      </c>
    </row>
    <row r="9205" customFormat="false" ht="15.75" hidden="false" customHeight="false" outlineLevel="0" collapsed="false">
      <c r="A9205" s="20" t="s">
        <v>17546</v>
      </c>
      <c r="B9205" s="53" t="n">
        <v>201.74</v>
      </c>
    </row>
    <row r="9206" customFormat="false" ht="15.75" hidden="false" customHeight="false" outlineLevel="0" collapsed="false">
      <c r="A9206" s="20" t="s">
        <v>17547</v>
      </c>
      <c r="B9206" s="53" t="n">
        <v>228.4</v>
      </c>
    </row>
    <row r="9207" customFormat="false" ht="15.75" hidden="false" customHeight="false" outlineLevel="0" collapsed="false">
      <c r="A9207" s="20" t="s">
        <v>17549</v>
      </c>
      <c r="B9207" s="53" t="n">
        <v>220.64</v>
      </c>
    </row>
    <row r="9208" customFormat="false" ht="15.75" hidden="false" customHeight="false" outlineLevel="0" collapsed="false">
      <c r="A9208" s="20" t="s">
        <v>17550</v>
      </c>
      <c r="B9208" s="53" t="n">
        <v>214.13</v>
      </c>
    </row>
    <row r="9209" customFormat="false" ht="15.75" hidden="false" customHeight="false" outlineLevel="0" collapsed="false">
      <c r="A9209" s="20" t="s">
        <v>17555</v>
      </c>
      <c r="B9209" s="53" t="n">
        <v>206.4</v>
      </c>
    </row>
    <row r="9210" customFormat="false" ht="15.75" hidden="false" customHeight="false" outlineLevel="0" collapsed="false">
      <c r="A9210" s="20" t="s">
        <v>17556</v>
      </c>
      <c r="B9210" s="53" t="n">
        <v>247.66</v>
      </c>
    </row>
    <row r="9211" customFormat="false" ht="15.75" hidden="false" customHeight="false" outlineLevel="0" collapsed="false">
      <c r="A9211" s="20" t="s">
        <v>17562</v>
      </c>
      <c r="B9211" s="53" t="n">
        <v>239.65</v>
      </c>
    </row>
    <row r="9212" customFormat="false" ht="15.75" hidden="false" customHeight="false" outlineLevel="0" collapsed="false">
      <c r="A9212" s="20" t="s">
        <v>17563</v>
      </c>
      <c r="B9212" s="53" t="n">
        <v>285.35</v>
      </c>
    </row>
    <row r="9213" customFormat="false" ht="15.75" hidden="false" customHeight="false" outlineLevel="0" collapsed="false">
      <c r="A9213" s="20" t="s">
        <v>17565</v>
      </c>
      <c r="B9213" s="53" t="n">
        <v>276.55</v>
      </c>
    </row>
    <row r="9214" customFormat="false" ht="15.75" hidden="false" customHeight="false" outlineLevel="0" collapsed="false">
      <c r="A9214" s="20" t="s">
        <v>17566</v>
      </c>
      <c r="B9214" s="53" t="n">
        <v>139.1</v>
      </c>
    </row>
    <row r="9215" customFormat="false" ht="15.75" hidden="false" customHeight="false" outlineLevel="0" collapsed="false">
      <c r="A9215" s="20" t="s">
        <v>17573</v>
      </c>
      <c r="B9215" s="53" t="n">
        <v>129.8</v>
      </c>
    </row>
    <row r="9216" customFormat="false" ht="15.75" hidden="false" customHeight="false" outlineLevel="0" collapsed="false">
      <c r="A9216" s="20" t="s">
        <v>17574</v>
      </c>
      <c r="B9216" s="53" t="n">
        <v>200.15</v>
      </c>
    </row>
    <row r="9217" customFormat="false" ht="15.75" hidden="false" customHeight="false" outlineLevel="0" collapsed="false">
      <c r="A9217" s="20" t="s">
        <v>17581</v>
      </c>
      <c r="B9217" s="53" t="n">
        <v>195.12</v>
      </c>
    </row>
    <row r="9218" customFormat="false" ht="15.75" hidden="false" customHeight="false" outlineLevel="0" collapsed="false">
      <c r="A9218" s="20" t="s">
        <v>17582</v>
      </c>
      <c r="B9218" s="53" t="n">
        <v>182</v>
      </c>
    </row>
    <row r="9219" customFormat="false" ht="15.75" hidden="false" customHeight="false" outlineLevel="0" collapsed="false">
      <c r="A9219" s="20" t="s">
        <v>17589</v>
      </c>
      <c r="B9219" s="53" t="n">
        <v>169.78</v>
      </c>
    </row>
    <row r="9220" customFormat="false" ht="15.75" hidden="false" customHeight="false" outlineLevel="0" collapsed="false">
      <c r="A9220" s="20" t="s">
        <v>17590</v>
      </c>
      <c r="B9220" s="53" t="n">
        <v>177.42</v>
      </c>
    </row>
    <row r="9221" customFormat="false" ht="15.75" hidden="false" customHeight="false" outlineLevel="0" collapsed="false">
      <c r="A9221" s="20" t="s">
        <v>17597</v>
      </c>
      <c r="B9221" s="53" t="n">
        <v>165.2</v>
      </c>
    </row>
    <row r="9222" customFormat="false" ht="15.75" hidden="false" customHeight="false" outlineLevel="0" collapsed="false">
      <c r="A9222" s="20" t="s">
        <v>17598</v>
      </c>
      <c r="B9222" s="53" t="n">
        <v>237.13</v>
      </c>
    </row>
    <row r="9223" customFormat="false" ht="15.75" hidden="false" customHeight="false" outlineLevel="0" collapsed="false">
      <c r="A9223" s="20" t="s">
        <v>17605</v>
      </c>
      <c r="B9223" s="53" t="n">
        <v>223.37</v>
      </c>
    </row>
    <row r="9224" customFormat="false" ht="15.75" hidden="false" customHeight="false" outlineLevel="0" collapsed="false">
      <c r="A9224" s="20" t="s">
        <v>17606</v>
      </c>
      <c r="B9224" s="53" t="n">
        <v>81.98</v>
      </c>
    </row>
    <row r="9225" customFormat="false" ht="15.75" hidden="false" customHeight="false" outlineLevel="0" collapsed="false">
      <c r="A9225" s="20" t="s">
        <v>17610</v>
      </c>
      <c r="B9225" s="53" t="n">
        <v>79.3</v>
      </c>
    </row>
    <row r="9226" customFormat="false" ht="15.75" hidden="false" customHeight="false" outlineLevel="0" collapsed="false">
      <c r="A9226" s="20" t="s">
        <v>17611</v>
      </c>
      <c r="B9226" s="53" t="n">
        <v>98.05</v>
      </c>
    </row>
    <row r="9227" customFormat="false" ht="15.75" hidden="false" customHeight="false" outlineLevel="0" collapsed="false">
      <c r="A9227" s="20" t="s">
        <v>17614</v>
      </c>
      <c r="B9227" s="53" t="n">
        <v>95.37</v>
      </c>
    </row>
    <row r="9228" customFormat="false" ht="15.75" hidden="false" customHeight="false" outlineLevel="0" collapsed="false">
      <c r="A9228" s="20" t="s">
        <v>17615</v>
      </c>
      <c r="B9228" s="53" t="n">
        <v>114.88</v>
      </c>
    </row>
    <row r="9229" customFormat="false" ht="15.75" hidden="false" customHeight="false" outlineLevel="0" collapsed="false">
      <c r="A9229" s="20" t="s">
        <v>17618</v>
      </c>
      <c r="B9229" s="53" t="n">
        <v>111.67</v>
      </c>
    </row>
    <row r="9230" customFormat="false" ht="15.75" hidden="false" customHeight="false" outlineLevel="0" collapsed="false">
      <c r="A9230" s="20" t="s">
        <v>17619</v>
      </c>
      <c r="B9230" s="53" t="n">
        <v>470.79</v>
      </c>
    </row>
    <row r="9231" customFormat="false" ht="15.75" hidden="false" customHeight="false" outlineLevel="0" collapsed="false">
      <c r="A9231" s="20" t="s">
        <v>17623</v>
      </c>
      <c r="B9231" s="53" t="n">
        <v>439.21</v>
      </c>
    </row>
    <row r="9232" customFormat="false" ht="15.75" hidden="false" customHeight="false" outlineLevel="0" collapsed="false">
      <c r="A9232" s="20" t="s">
        <v>17624</v>
      </c>
      <c r="B9232" s="53" t="n">
        <v>1277.11</v>
      </c>
    </row>
    <row r="9233" customFormat="false" ht="15.75" hidden="false" customHeight="false" outlineLevel="0" collapsed="false">
      <c r="A9233" s="20" t="s">
        <v>17629</v>
      </c>
      <c r="B9233" s="53" t="n">
        <v>1245.51</v>
      </c>
    </row>
    <row r="9234" customFormat="false" ht="15.75" hidden="false" customHeight="false" outlineLevel="0" collapsed="false">
      <c r="A9234" s="20" t="s">
        <v>17630</v>
      </c>
      <c r="B9234" s="53" t="n">
        <v>1063.89</v>
      </c>
    </row>
    <row r="9235" customFormat="false" ht="15.75" hidden="false" customHeight="false" outlineLevel="0" collapsed="false">
      <c r="A9235" s="20" t="s">
        <v>17635</v>
      </c>
      <c r="B9235" s="53" t="n">
        <v>1030.05</v>
      </c>
    </row>
    <row r="9236" customFormat="false" ht="15.75" hidden="false" customHeight="false" outlineLevel="0" collapsed="false">
      <c r="A9236" s="20" t="s">
        <v>17636</v>
      </c>
      <c r="B9236" s="53" t="n">
        <v>1377.41</v>
      </c>
    </row>
    <row r="9237" customFormat="false" ht="15.75" hidden="false" customHeight="false" outlineLevel="0" collapsed="false">
      <c r="A9237" s="20" t="s">
        <v>17641</v>
      </c>
      <c r="B9237" s="53" t="n">
        <v>1354.41</v>
      </c>
    </row>
    <row r="9238" customFormat="false" ht="15.75" hidden="false" customHeight="false" outlineLevel="0" collapsed="false">
      <c r="A9238" s="20" t="s">
        <v>17642</v>
      </c>
      <c r="B9238" s="53" t="n">
        <v>923.57</v>
      </c>
    </row>
    <row r="9239" customFormat="false" ht="15.75" hidden="false" customHeight="false" outlineLevel="0" collapsed="false">
      <c r="A9239" s="20" t="s">
        <v>17647</v>
      </c>
      <c r="B9239" s="53" t="n">
        <v>902.75</v>
      </c>
    </row>
    <row r="9240" customFormat="false" ht="15.75" hidden="false" customHeight="false" outlineLevel="0" collapsed="false">
      <c r="A9240" s="20" t="s">
        <v>17648</v>
      </c>
      <c r="B9240" s="53" t="n">
        <v>7803.6</v>
      </c>
    </row>
    <row r="9241" customFormat="false" ht="15.75" hidden="false" customHeight="false" outlineLevel="0" collapsed="false">
      <c r="A9241" s="20" t="s">
        <v>17655</v>
      </c>
      <c r="B9241" s="53" t="n">
        <v>7323.88</v>
      </c>
    </row>
    <row r="9242" customFormat="false" ht="15.75" hidden="false" customHeight="false" outlineLevel="0" collapsed="false">
      <c r="A9242" s="20" t="s">
        <v>17656</v>
      </c>
      <c r="B9242" s="53" t="n">
        <v>2346.3</v>
      </c>
    </row>
    <row r="9243" customFormat="false" ht="15.75" hidden="false" customHeight="false" outlineLevel="0" collapsed="false">
      <c r="A9243" s="20" t="s">
        <v>17662</v>
      </c>
      <c r="B9243" s="53" t="n">
        <v>2192.63</v>
      </c>
    </row>
    <row r="9244" customFormat="false" ht="15.75" hidden="false" customHeight="false" outlineLevel="0" collapsed="false">
      <c r="A9244" s="20" t="s">
        <v>17663</v>
      </c>
      <c r="B9244" s="53" t="n">
        <v>2575.12</v>
      </c>
    </row>
    <row r="9245" customFormat="false" ht="15.75" hidden="false" customHeight="false" outlineLevel="0" collapsed="false">
      <c r="A9245" s="20" t="s">
        <v>17669</v>
      </c>
      <c r="B9245" s="53" t="n">
        <v>2420.8</v>
      </c>
    </row>
    <row r="9246" customFormat="false" ht="15.75" hidden="false" customHeight="false" outlineLevel="0" collapsed="false">
      <c r="A9246" s="20" t="s">
        <v>17670</v>
      </c>
      <c r="B9246" s="53" t="n">
        <v>377.88</v>
      </c>
    </row>
    <row r="9247" customFormat="false" ht="15.75" hidden="false" customHeight="false" outlineLevel="0" collapsed="false">
      <c r="A9247" s="20" t="s">
        <v>17674</v>
      </c>
      <c r="B9247" s="53" t="n">
        <v>349.69</v>
      </c>
    </row>
    <row r="9248" customFormat="false" ht="15.75" hidden="false" customHeight="false" outlineLevel="0" collapsed="false">
      <c r="A9248" s="20" t="s">
        <v>17675</v>
      </c>
      <c r="B9248" s="53" t="n">
        <v>763.89</v>
      </c>
    </row>
    <row r="9249" customFormat="false" ht="15.75" hidden="false" customHeight="false" outlineLevel="0" collapsed="false">
      <c r="A9249" s="20" t="s">
        <v>17679</v>
      </c>
      <c r="B9249" s="53" t="n">
        <v>716.5</v>
      </c>
    </row>
    <row r="9250" customFormat="false" ht="15.75" hidden="false" customHeight="false" outlineLevel="0" collapsed="false">
      <c r="A9250" s="20" t="s">
        <v>17680</v>
      </c>
      <c r="B9250" s="53" t="n">
        <v>988.07</v>
      </c>
    </row>
    <row r="9251" customFormat="false" ht="15.75" hidden="false" customHeight="false" outlineLevel="0" collapsed="false">
      <c r="A9251" s="20" t="s">
        <v>17682</v>
      </c>
      <c r="B9251" s="53" t="n">
        <v>969.89</v>
      </c>
    </row>
    <row r="9252" customFormat="false" ht="15.75" hidden="false" customHeight="false" outlineLevel="0" collapsed="false">
      <c r="A9252" s="20" t="s">
        <v>17683</v>
      </c>
      <c r="B9252" s="53" t="n">
        <v>2227.77</v>
      </c>
    </row>
    <row r="9253" customFormat="false" ht="15.75" hidden="false" customHeight="false" outlineLevel="0" collapsed="false">
      <c r="A9253" s="20" t="s">
        <v>17688</v>
      </c>
      <c r="B9253" s="53" t="n">
        <v>2076</v>
      </c>
    </row>
    <row r="9254" customFormat="false" ht="15.75" hidden="false" customHeight="false" outlineLevel="0" collapsed="false">
      <c r="A9254" s="20" t="s">
        <v>17689</v>
      </c>
      <c r="B9254" s="53" t="n">
        <v>2843.39</v>
      </c>
    </row>
    <row r="9255" customFormat="false" ht="15.75" hidden="false" customHeight="false" outlineLevel="0" collapsed="false">
      <c r="A9255" s="20" t="s">
        <v>17693</v>
      </c>
      <c r="B9255" s="53" t="n">
        <v>2689.75</v>
      </c>
    </row>
    <row r="9256" customFormat="false" ht="15.75" hidden="false" customHeight="false" outlineLevel="0" collapsed="false">
      <c r="A9256" s="20" t="s">
        <v>17694</v>
      </c>
      <c r="B9256" s="53" t="n">
        <v>856</v>
      </c>
    </row>
    <row r="9257" customFormat="false" ht="15.75" hidden="false" customHeight="false" outlineLevel="0" collapsed="false">
      <c r="A9257" s="20" t="s">
        <v>17697</v>
      </c>
      <c r="B9257" s="53" t="n">
        <v>821.37</v>
      </c>
    </row>
    <row r="9258" customFormat="false" ht="15.75" hidden="false" customHeight="false" outlineLevel="0" collapsed="false">
      <c r="A9258" s="20" t="s">
        <v>17698</v>
      </c>
      <c r="B9258" s="53" t="n">
        <v>1814.56</v>
      </c>
    </row>
    <row r="9259" customFormat="false" ht="15.75" hidden="false" customHeight="false" outlineLevel="0" collapsed="false">
      <c r="A9259" s="20" t="s">
        <v>17703</v>
      </c>
      <c r="B9259" s="53" t="n">
        <v>1660.06</v>
      </c>
    </row>
    <row r="9260" customFormat="false" ht="15.75" hidden="false" customHeight="false" outlineLevel="0" collapsed="false">
      <c r="A9260" s="20" t="s">
        <v>17704</v>
      </c>
      <c r="B9260" s="53" t="n">
        <v>2280.9</v>
      </c>
    </row>
    <row r="9261" customFormat="false" ht="15.75" hidden="false" customHeight="false" outlineLevel="0" collapsed="false">
      <c r="A9261" s="20" t="s">
        <v>17708</v>
      </c>
      <c r="B9261" s="53" t="n">
        <v>2120.38</v>
      </c>
    </row>
    <row r="9262" customFormat="false" ht="15.75" hidden="false" customHeight="false" outlineLevel="0" collapsed="false">
      <c r="A9262" s="20" t="s">
        <v>17709</v>
      </c>
      <c r="B9262" s="53" t="n">
        <v>4861.96</v>
      </c>
    </row>
    <row r="9263" customFormat="false" ht="15.75" hidden="false" customHeight="false" outlineLevel="0" collapsed="false">
      <c r="A9263" s="20" t="s">
        <v>17714</v>
      </c>
      <c r="B9263" s="53" t="n">
        <v>4589.52</v>
      </c>
    </row>
    <row r="9264" customFormat="false" ht="15.75" hidden="false" customHeight="false" outlineLevel="0" collapsed="false">
      <c r="A9264" s="20" t="s">
        <v>17715</v>
      </c>
      <c r="B9264" s="53" t="n">
        <v>434.22</v>
      </c>
    </row>
    <row r="9265" customFormat="false" ht="15.75" hidden="false" customHeight="false" outlineLevel="0" collapsed="false">
      <c r="A9265" s="20" t="s">
        <v>17721</v>
      </c>
      <c r="B9265" s="53" t="n">
        <v>410.43</v>
      </c>
    </row>
    <row r="9266" customFormat="false" ht="15.75" hidden="false" customHeight="false" outlineLevel="0" collapsed="false">
      <c r="A9266" s="20" t="s">
        <v>17722</v>
      </c>
      <c r="B9266" s="53" t="n">
        <v>521.08</v>
      </c>
    </row>
    <row r="9267" customFormat="false" ht="15.75" hidden="false" customHeight="false" outlineLevel="0" collapsed="false">
      <c r="A9267" s="20" t="s">
        <v>17728</v>
      </c>
      <c r="B9267" s="53" t="n">
        <v>480.91</v>
      </c>
    </row>
    <row r="9268" customFormat="false" ht="15.75" hidden="false" customHeight="false" outlineLevel="0" collapsed="false">
      <c r="A9268" s="20" t="s">
        <v>17729</v>
      </c>
      <c r="B9268" s="53" t="n">
        <v>583.75</v>
      </c>
    </row>
    <row r="9269" customFormat="false" ht="15.75" hidden="false" customHeight="false" outlineLevel="0" collapsed="false">
      <c r="A9269" s="20" t="s">
        <v>17731</v>
      </c>
      <c r="B9269" s="53" t="n">
        <v>550.93</v>
      </c>
    </row>
    <row r="9270" customFormat="false" ht="15.75" hidden="false" customHeight="false" outlineLevel="0" collapsed="false">
      <c r="A9270" s="20" t="s">
        <v>17732</v>
      </c>
      <c r="B9270" s="53" t="n">
        <v>748.95</v>
      </c>
    </row>
    <row r="9271" customFormat="false" ht="15.75" hidden="false" customHeight="false" outlineLevel="0" collapsed="false">
      <c r="A9271" s="20" t="s">
        <v>17736</v>
      </c>
      <c r="B9271" s="53" t="n">
        <v>709.8</v>
      </c>
    </row>
    <row r="9272" customFormat="false" ht="15.75" hidden="false" customHeight="false" outlineLevel="0" collapsed="false">
      <c r="A9272" s="20" t="s">
        <v>17737</v>
      </c>
      <c r="B9272" s="53" t="n">
        <v>824.74</v>
      </c>
    </row>
    <row r="9273" customFormat="false" ht="15.75" hidden="false" customHeight="false" outlineLevel="0" collapsed="false">
      <c r="A9273" s="20" t="s">
        <v>17742</v>
      </c>
      <c r="B9273" s="53" t="n">
        <v>766.98</v>
      </c>
    </row>
    <row r="9274" customFormat="false" ht="15.75" hidden="false" customHeight="false" outlineLevel="0" collapsed="false">
      <c r="A9274" s="20" t="s">
        <v>17743</v>
      </c>
      <c r="B9274" s="53" t="n">
        <v>950</v>
      </c>
    </row>
    <row r="9275" customFormat="false" ht="15.75" hidden="false" customHeight="false" outlineLevel="0" collapsed="false">
      <c r="A9275" s="20" t="s">
        <v>17746</v>
      </c>
      <c r="B9275" s="53" t="n">
        <v>950</v>
      </c>
    </row>
    <row r="9276" customFormat="false" ht="15.75" hidden="false" customHeight="false" outlineLevel="0" collapsed="false">
      <c r="A9276" s="20" t="s">
        <v>17747</v>
      </c>
      <c r="B9276" s="53" t="n">
        <v>296</v>
      </c>
    </row>
    <row r="9277" customFormat="false" ht="15.75" hidden="false" customHeight="false" outlineLevel="0" collapsed="false">
      <c r="A9277" s="20" t="s">
        <v>17750</v>
      </c>
      <c r="B9277" s="53" t="n">
        <v>296</v>
      </c>
    </row>
    <row r="9278" customFormat="false" ht="15.75" hidden="false" customHeight="false" outlineLevel="0" collapsed="false">
      <c r="A9278" s="20" t="s">
        <v>17751</v>
      </c>
      <c r="B9278" s="53" t="n">
        <v>175.2</v>
      </c>
    </row>
    <row r="9279" customFormat="false" ht="15.75" hidden="false" customHeight="false" outlineLevel="0" collapsed="false">
      <c r="A9279" s="20" t="s">
        <v>17753</v>
      </c>
      <c r="B9279" s="53" t="n">
        <v>175.2</v>
      </c>
    </row>
    <row r="9280" customFormat="false" ht="15.75" hidden="false" customHeight="false" outlineLevel="0" collapsed="false">
      <c r="A9280" s="20" t="s">
        <v>17754</v>
      </c>
      <c r="B9280" s="53" t="n">
        <v>56.22</v>
      </c>
    </row>
    <row r="9281" customFormat="false" ht="15.75" hidden="false" customHeight="false" outlineLevel="0" collapsed="false">
      <c r="A9281" s="20" t="s">
        <v>17756</v>
      </c>
      <c r="B9281" s="53" t="n">
        <v>56.22</v>
      </c>
    </row>
    <row r="9282" customFormat="false" ht="15.75" hidden="false" customHeight="false" outlineLevel="0" collapsed="false">
      <c r="A9282" s="20" t="s">
        <v>17757</v>
      </c>
      <c r="B9282" s="53" t="n">
        <v>119.13</v>
      </c>
    </row>
    <row r="9283" customFormat="false" ht="15.75" hidden="false" customHeight="false" outlineLevel="0" collapsed="false">
      <c r="A9283" s="20" t="s">
        <v>17760</v>
      </c>
      <c r="B9283" s="53" t="n">
        <v>118.77</v>
      </c>
    </row>
    <row r="9284" customFormat="false" ht="15.75" hidden="false" customHeight="false" outlineLevel="0" collapsed="false">
      <c r="A9284" s="20" t="s">
        <v>17761</v>
      </c>
      <c r="B9284" s="53" t="n">
        <v>41.22</v>
      </c>
    </row>
    <row r="9285" customFormat="false" ht="15.75" hidden="false" customHeight="false" outlineLevel="0" collapsed="false">
      <c r="A9285" s="20" t="s">
        <v>17765</v>
      </c>
      <c r="B9285" s="53" t="n">
        <v>41.22</v>
      </c>
    </row>
    <row r="9286" customFormat="false" ht="15.75" hidden="false" customHeight="false" outlineLevel="0" collapsed="false">
      <c r="A9286" s="20" t="s">
        <v>17766</v>
      </c>
      <c r="B9286" s="53" t="n">
        <v>34.4</v>
      </c>
    </row>
    <row r="9287" customFormat="false" ht="15.75" hidden="false" customHeight="false" outlineLevel="0" collapsed="false">
      <c r="A9287" s="20" t="s">
        <v>17770</v>
      </c>
      <c r="B9287" s="53" t="n">
        <v>34.4</v>
      </c>
    </row>
    <row r="9288" customFormat="false" ht="15.75" hidden="false" customHeight="false" outlineLevel="0" collapsed="false">
      <c r="A9288" s="20" t="s">
        <v>17771</v>
      </c>
      <c r="B9288" s="53" t="n">
        <v>79.16</v>
      </c>
    </row>
    <row r="9289" customFormat="false" ht="15.75" hidden="false" customHeight="false" outlineLevel="0" collapsed="false">
      <c r="A9289" s="20" t="s">
        <v>17773</v>
      </c>
      <c r="B9289" s="53" t="n">
        <v>79.16</v>
      </c>
    </row>
    <row r="9290" customFormat="false" ht="15.75" hidden="false" customHeight="false" outlineLevel="0" collapsed="false">
      <c r="A9290" s="20" t="s">
        <v>17774</v>
      </c>
      <c r="B9290" s="53" t="n">
        <v>43.45</v>
      </c>
    </row>
    <row r="9291" customFormat="false" ht="15.75" hidden="false" customHeight="false" outlineLevel="0" collapsed="false">
      <c r="A9291" s="20" t="s">
        <v>17777</v>
      </c>
      <c r="B9291" s="53" t="n">
        <v>41.3</v>
      </c>
    </row>
    <row r="9292" customFormat="false" ht="15.75" hidden="false" customHeight="false" outlineLevel="0" collapsed="false">
      <c r="A9292" s="20" t="s">
        <v>17778</v>
      </c>
      <c r="B9292" s="53" t="n">
        <v>126.18</v>
      </c>
    </row>
    <row r="9293" customFormat="false" ht="15.75" hidden="false" customHeight="false" outlineLevel="0" collapsed="false">
      <c r="A9293" s="20" t="s">
        <v>17781</v>
      </c>
      <c r="B9293" s="53" t="n">
        <v>121.4</v>
      </c>
    </row>
    <row r="9294" customFormat="false" ht="15.75" hidden="false" customHeight="false" outlineLevel="0" collapsed="false">
      <c r="A9294" s="20" t="s">
        <v>17782</v>
      </c>
      <c r="B9294" s="53" t="n">
        <v>432.66</v>
      </c>
    </row>
    <row r="9295" customFormat="false" ht="15.75" hidden="false" customHeight="false" outlineLevel="0" collapsed="false">
      <c r="A9295" s="20" t="s">
        <v>17785</v>
      </c>
      <c r="B9295" s="53" t="n">
        <v>392.78</v>
      </c>
    </row>
    <row r="9296" customFormat="false" ht="15.75" hidden="false" customHeight="false" outlineLevel="0" collapsed="false">
      <c r="A9296" s="20" t="s">
        <v>17786</v>
      </c>
      <c r="B9296" s="53" t="n">
        <v>530.38</v>
      </c>
    </row>
    <row r="9297" customFormat="false" ht="15.75" hidden="false" customHeight="false" outlineLevel="0" collapsed="false">
      <c r="A9297" s="20" t="s">
        <v>17788</v>
      </c>
      <c r="B9297" s="53" t="n">
        <v>479.04</v>
      </c>
    </row>
    <row r="9298" customFormat="false" ht="15.75" hidden="false" customHeight="false" outlineLevel="0" collapsed="false">
      <c r="A9298" s="20" t="s">
        <v>17789</v>
      </c>
      <c r="B9298" s="53" t="n">
        <v>316.71</v>
      </c>
    </row>
    <row r="9299" customFormat="false" ht="15.75" hidden="false" customHeight="false" outlineLevel="0" collapsed="false">
      <c r="A9299" s="20" t="s">
        <v>17793</v>
      </c>
      <c r="B9299" s="53" t="n">
        <v>312.41</v>
      </c>
    </row>
    <row r="9300" customFormat="false" ht="15.75" hidden="false" customHeight="false" outlineLevel="0" collapsed="false">
      <c r="A9300" s="20" t="s">
        <v>17794</v>
      </c>
      <c r="B9300" s="53" t="n">
        <v>95.07</v>
      </c>
    </row>
    <row r="9301" customFormat="false" ht="15.75" hidden="false" customHeight="false" outlineLevel="0" collapsed="false">
      <c r="A9301" s="20" t="s">
        <v>17798</v>
      </c>
      <c r="B9301" s="53" t="n">
        <v>92.54</v>
      </c>
    </row>
    <row r="9302" customFormat="false" ht="15.75" hidden="false" customHeight="false" outlineLevel="0" collapsed="false">
      <c r="A9302" s="20" t="s">
        <v>17799</v>
      </c>
      <c r="B9302" s="53" t="n">
        <v>250.12</v>
      </c>
    </row>
    <row r="9303" customFormat="false" ht="15.75" hidden="false" customHeight="false" outlineLevel="0" collapsed="false">
      <c r="A9303" s="20" t="s">
        <v>17803</v>
      </c>
      <c r="B9303" s="53" t="n">
        <v>242.84</v>
      </c>
    </row>
    <row r="9304" customFormat="false" ht="15.75" hidden="false" customHeight="false" outlineLevel="0" collapsed="false">
      <c r="A9304" s="20" t="s">
        <v>17804</v>
      </c>
      <c r="B9304" s="53" t="n">
        <v>358.43</v>
      </c>
    </row>
    <row r="9305" customFormat="false" ht="15.75" hidden="false" customHeight="false" outlineLevel="0" collapsed="false">
      <c r="A9305" s="20" t="s">
        <v>17808</v>
      </c>
      <c r="B9305" s="53" t="n">
        <v>348.22</v>
      </c>
    </row>
    <row r="9306" customFormat="false" ht="15.75" hidden="false" customHeight="false" outlineLevel="0" collapsed="false">
      <c r="A9306" s="20" t="s">
        <v>17809</v>
      </c>
      <c r="B9306" s="53" t="n">
        <v>121.5</v>
      </c>
    </row>
    <row r="9307" customFormat="false" ht="15.75" hidden="false" customHeight="false" outlineLevel="0" collapsed="false">
      <c r="A9307" s="20" t="s">
        <v>17811</v>
      </c>
      <c r="B9307" s="53" t="n">
        <v>118.22</v>
      </c>
    </row>
    <row r="9308" customFormat="false" ht="15.75" hidden="false" customHeight="false" outlineLevel="0" collapsed="false">
      <c r="A9308" s="20" t="s">
        <v>17812</v>
      </c>
      <c r="B9308" s="53" t="n">
        <v>300.47</v>
      </c>
    </row>
    <row r="9309" customFormat="false" ht="15.75" hidden="false" customHeight="false" outlineLevel="0" collapsed="false">
      <c r="A9309" s="20" t="s">
        <v>17816</v>
      </c>
      <c r="B9309" s="53" t="n">
        <v>292.24</v>
      </c>
    </row>
    <row r="9310" customFormat="false" ht="15.75" hidden="false" customHeight="false" outlineLevel="0" collapsed="false">
      <c r="A9310" s="20" t="s">
        <v>17817</v>
      </c>
      <c r="B9310" s="53" t="n">
        <v>428.76</v>
      </c>
    </row>
    <row r="9311" customFormat="false" ht="15.75" hidden="false" customHeight="false" outlineLevel="0" collapsed="false">
      <c r="A9311" s="20" t="s">
        <v>17819</v>
      </c>
      <c r="B9311" s="53" t="n">
        <v>417.45</v>
      </c>
    </row>
    <row r="9312" customFormat="false" ht="15.75" hidden="false" customHeight="false" outlineLevel="0" collapsed="false">
      <c r="A9312" s="20" t="s">
        <v>17820</v>
      </c>
      <c r="B9312" s="53" t="n">
        <v>141.83</v>
      </c>
    </row>
    <row r="9313" customFormat="false" ht="15.75" hidden="false" customHeight="false" outlineLevel="0" collapsed="false">
      <c r="A9313" s="20" t="s">
        <v>17822</v>
      </c>
      <c r="B9313" s="53" t="n">
        <v>137.96</v>
      </c>
    </row>
    <row r="9314" customFormat="false" ht="15.75" hidden="false" customHeight="false" outlineLevel="0" collapsed="false">
      <c r="A9314" s="20" t="s">
        <v>17823</v>
      </c>
      <c r="B9314" s="53" t="n">
        <v>331.65</v>
      </c>
    </row>
    <row r="9315" customFormat="false" ht="15.75" hidden="false" customHeight="false" outlineLevel="0" collapsed="false">
      <c r="A9315" s="20" t="s">
        <v>17825</v>
      </c>
      <c r="B9315" s="53" t="n">
        <v>323.04</v>
      </c>
    </row>
    <row r="9316" customFormat="false" ht="15.75" hidden="false" customHeight="false" outlineLevel="0" collapsed="false">
      <c r="A9316" s="20" t="s">
        <v>17826</v>
      </c>
      <c r="B9316" s="53" t="n">
        <v>476.26</v>
      </c>
    </row>
    <row r="9317" customFormat="false" ht="15.75" hidden="false" customHeight="false" outlineLevel="0" collapsed="false">
      <c r="A9317" s="20" t="s">
        <v>17828</v>
      </c>
      <c r="B9317" s="53" t="n">
        <v>464.32</v>
      </c>
    </row>
    <row r="9318" customFormat="false" ht="15.75" hidden="false" customHeight="false" outlineLevel="0" collapsed="false">
      <c r="A9318" s="20" t="s">
        <v>17829</v>
      </c>
      <c r="B9318" s="53" t="n">
        <v>171.1</v>
      </c>
    </row>
    <row r="9319" customFormat="false" ht="15.75" hidden="false" customHeight="false" outlineLevel="0" collapsed="false">
      <c r="A9319" s="20" t="s">
        <v>17831</v>
      </c>
      <c r="B9319" s="53" t="n">
        <v>166.47</v>
      </c>
    </row>
    <row r="9320" customFormat="false" ht="15.75" hidden="false" customHeight="false" outlineLevel="0" collapsed="false">
      <c r="A9320" s="20" t="s">
        <v>17832</v>
      </c>
      <c r="B9320" s="53" t="n">
        <v>387.54</v>
      </c>
    </row>
    <row r="9321" customFormat="false" ht="15.75" hidden="false" customHeight="false" outlineLevel="0" collapsed="false">
      <c r="A9321" s="20" t="s">
        <v>17834</v>
      </c>
      <c r="B9321" s="53" t="n">
        <v>377.95</v>
      </c>
    </row>
    <row r="9322" customFormat="false" ht="15.75" hidden="false" customHeight="false" outlineLevel="0" collapsed="false">
      <c r="A9322" s="20" t="s">
        <v>17835</v>
      </c>
      <c r="B9322" s="53" t="n">
        <v>553.26</v>
      </c>
    </row>
    <row r="9323" customFormat="false" ht="15.75" hidden="false" customHeight="false" outlineLevel="0" collapsed="false">
      <c r="A9323" s="20" t="s">
        <v>17837</v>
      </c>
      <c r="B9323" s="53" t="n">
        <v>540.23</v>
      </c>
    </row>
    <row r="9324" customFormat="false" ht="15.75" hidden="false" customHeight="false" outlineLevel="0" collapsed="false">
      <c r="A9324" s="20" t="s">
        <v>17838</v>
      </c>
      <c r="B9324" s="53" t="n">
        <v>191.11</v>
      </c>
    </row>
    <row r="9325" customFormat="false" ht="15.75" hidden="false" customHeight="false" outlineLevel="0" collapsed="false">
      <c r="A9325" s="20" t="s">
        <v>17840</v>
      </c>
      <c r="B9325" s="53" t="n">
        <v>185.89</v>
      </c>
    </row>
    <row r="9326" customFormat="false" ht="15.75" hidden="false" customHeight="false" outlineLevel="0" collapsed="false">
      <c r="A9326" s="20" t="s">
        <v>17841</v>
      </c>
      <c r="B9326" s="53" t="n">
        <v>424.16</v>
      </c>
    </row>
    <row r="9327" customFormat="false" ht="15.75" hidden="false" customHeight="false" outlineLevel="0" collapsed="false">
      <c r="A9327" s="20" t="s">
        <v>17843</v>
      </c>
      <c r="B9327" s="53" t="n">
        <v>413.81</v>
      </c>
    </row>
    <row r="9328" customFormat="false" ht="15.75" hidden="false" customHeight="false" outlineLevel="0" collapsed="false">
      <c r="A9328" s="20" t="s">
        <v>17844</v>
      </c>
      <c r="B9328" s="53" t="n">
        <v>601.36</v>
      </c>
    </row>
    <row r="9329" customFormat="false" ht="15.75" hidden="false" customHeight="false" outlineLevel="0" collapsed="false">
      <c r="A9329" s="20" t="s">
        <v>17846</v>
      </c>
      <c r="B9329" s="53" t="n">
        <v>587.68</v>
      </c>
    </row>
    <row r="9330" customFormat="false" ht="15.75" hidden="false" customHeight="false" outlineLevel="0" collapsed="false">
      <c r="A9330" s="20" t="s">
        <v>17847</v>
      </c>
      <c r="B9330" s="53" t="n">
        <v>216.91</v>
      </c>
    </row>
    <row r="9331" customFormat="false" ht="15.75" hidden="false" customHeight="false" outlineLevel="0" collapsed="false">
      <c r="A9331" s="20" t="s">
        <v>17849</v>
      </c>
      <c r="B9331" s="53" t="n">
        <v>211.09</v>
      </c>
    </row>
    <row r="9332" customFormat="false" ht="15.75" hidden="false" customHeight="false" outlineLevel="0" collapsed="false">
      <c r="A9332" s="20" t="s">
        <v>17850</v>
      </c>
      <c r="B9332" s="53" t="n">
        <v>466.96</v>
      </c>
    </row>
    <row r="9333" customFormat="false" ht="15.75" hidden="false" customHeight="false" outlineLevel="0" collapsed="false">
      <c r="A9333" s="20" t="s">
        <v>17852</v>
      </c>
      <c r="B9333" s="53" t="n">
        <v>456.21</v>
      </c>
    </row>
    <row r="9334" customFormat="false" ht="15.75" hidden="false" customHeight="false" outlineLevel="0" collapsed="false">
      <c r="A9334" s="20" t="s">
        <v>17853</v>
      </c>
      <c r="B9334" s="53" t="n">
        <v>675.79</v>
      </c>
    </row>
    <row r="9335" customFormat="false" ht="15.75" hidden="false" customHeight="false" outlineLevel="0" collapsed="false">
      <c r="A9335" s="20" t="s">
        <v>17855</v>
      </c>
      <c r="B9335" s="53" t="n">
        <v>660.62</v>
      </c>
    </row>
    <row r="9336" customFormat="false" ht="15.75" hidden="false" customHeight="false" outlineLevel="0" collapsed="false">
      <c r="A9336" s="20" t="s">
        <v>17856</v>
      </c>
      <c r="B9336" s="53" t="n">
        <v>47.7</v>
      </c>
    </row>
    <row r="9337" customFormat="false" ht="15.75" hidden="false" customHeight="false" outlineLevel="0" collapsed="false">
      <c r="A9337" s="20" t="s">
        <v>17861</v>
      </c>
      <c r="B9337" s="53" t="n">
        <v>45.28</v>
      </c>
    </row>
    <row r="9338" customFormat="false" ht="15.75" hidden="false" customHeight="false" outlineLevel="0" collapsed="false">
      <c r="A9338" s="20" t="s">
        <v>17862</v>
      </c>
      <c r="B9338" s="53" t="n">
        <v>18.88</v>
      </c>
    </row>
    <row r="9339" customFormat="false" ht="15.75" hidden="false" customHeight="false" outlineLevel="0" collapsed="false">
      <c r="A9339" s="20" t="s">
        <v>17867</v>
      </c>
      <c r="B9339" s="53" t="n">
        <v>16.46</v>
      </c>
    </row>
    <row r="9340" customFormat="false" ht="15.75" hidden="false" customHeight="false" outlineLevel="0" collapsed="false">
      <c r="A9340" s="20" t="s">
        <v>17868</v>
      </c>
      <c r="B9340" s="53" t="n">
        <v>50.07</v>
      </c>
    </row>
    <row r="9341" customFormat="false" ht="15.75" hidden="false" customHeight="false" outlineLevel="0" collapsed="false">
      <c r="A9341" s="20" t="s">
        <v>17872</v>
      </c>
      <c r="B9341" s="53" t="n">
        <v>47.52</v>
      </c>
    </row>
    <row r="9342" customFormat="false" ht="15.75" hidden="false" customHeight="false" outlineLevel="0" collapsed="false">
      <c r="A9342" s="20" t="s">
        <v>17873</v>
      </c>
      <c r="B9342" s="53" t="n">
        <v>19.81</v>
      </c>
    </row>
    <row r="9343" customFormat="false" ht="15.75" hidden="false" customHeight="false" outlineLevel="0" collapsed="false">
      <c r="A9343" s="20" t="s">
        <v>17876</v>
      </c>
      <c r="B9343" s="53" t="n">
        <v>17.26</v>
      </c>
    </row>
    <row r="9344" customFormat="false" ht="15.75" hidden="false" customHeight="false" outlineLevel="0" collapsed="false">
      <c r="A9344" s="20" t="s">
        <v>17877</v>
      </c>
      <c r="B9344" s="53" t="n">
        <v>52.43</v>
      </c>
    </row>
    <row r="9345" customFormat="false" ht="15.75" hidden="false" customHeight="false" outlineLevel="0" collapsed="false">
      <c r="A9345" s="20" t="s">
        <v>17879</v>
      </c>
      <c r="B9345" s="53" t="n">
        <v>49.76</v>
      </c>
    </row>
    <row r="9346" customFormat="false" ht="15.75" hidden="false" customHeight="false" outlineLevel="0" collapsed="false">
      <c r="A9346" s="20" t="s">
        <v>17880</v>
      </c>
      <c r="B9346" s="53" t="n">
        <v>20.74</v>
      </c>
    </row>
    <row r="9347" customFormat="false" ht="15.75" hidden="false" customHeight="false" outlineLevel="0" collapsed="false">
      <c r="A9347" s="20" t="s">
        <v>17881</v>
      </c>
      <c r="B9347" s="53" t="n">
        <v>18.06</v>
      </c>
    </row>
    <row r="9348" customFormat="false" ht="15.75" hidden="false" customHeight="false" outlineLevel="0" collapsed="false">
      <c r="A9348" s="20" t="s">
        <v>17882</v>
      </c>
      <c r="B9348" s="53" t="n">
        <v>56.74</v>
      </c>
    </row>
    <row r="9349" customFormat="false" ht="15.75" hidden="false" customHeight="false" outlineLevel="0" collapsed="false">
      <c r="A9349" s="20" t="s">
        <v>17884</v>
      </c>
      <c r="B9349" s="53" t="n">
        <v>53.86</v>
      </c>
    </row>
    <row r="9350" customFormat="false" ht="15.75" hidden="false" customHeight="false" outlineLevel="0" collapsed="false">
      <c r="A9350" s="20" t="s">
        <v>17885</v>
      </c>
      <c r="B9350" s="53" t="n">
        <v>22.69</v>
      </c>
    </row>
    <row r="9351" customFormat="false" ht="15.75" hidden="false" customHeight="false" outlineLevel="0" collapsed="false">
      <c r="A9351" s="20" t="s">
        <v>17886</v>
      </c>
      <c r="B9351" s="53" t="n">
        <v>19.81</v>
      </c>
    </row>
    <row r="9352" customFormat="false" ht="15.75" hidden="false" customHeight="false" outlineLevel="0" collapsed="false">
      <c r="A9352" s="20" t="s">
        <v>17887</v>
      </c>
      <c r="B9352" s="53" t="n">
        <v>72.22</v>
      </c>
    </row>
    <row r="9353" customFormat="false" ht="15.75" hidden="false" customHeight="false" outlineLevel="0" collapsed="false">
      <c r="A9353" s="20" t="s">
        <v>17891</v>
      </c>
      <c r="B9353" s="53" t="n">
        <v>68.55</v>
      </c>
    </row>
    <row r="9354" customFormat="false" ht="15.75" hidden="false" customHeight="false" outlineLevel="0" collapsed="false">
      <c r="A9354" s="20" t="s">
        <v>17892</v>
      </c>
      <c r="B9354" s="53" t="n">
        <v>29.09</v>
      </c>
    </row>
    <row r="9355" customFormat="false" ht="15.75" hidden="false" customHeight="false" outlineLevel="0" collapsed="false">
      <c r="A9355" s="20" t="s">
        <v>17893</v>
      </c>
      <c r="B9355" s="53" t="n">
        <v>25.41</v>
      </c>
    </row>
    <row r="9356" customFormat="false" ht="15.75" hidden="false" customHeight="false" outlineLevel="0" collapsed="false">
      <c r="A9356" s="20" t="s">
        <v>17894</v>
      </c>
      <c r="B9356" s="53" t="n">
        <v>88.88</v>
      </c>
    </row>
    <row r="9357" customFormat="false" ht="15.75" hidden="false" customHeight="false" outlineLevel="0" collapsed="false">
      <c r="A9357" s="20" t="s">
        <v>17896</v>
      </c>
      <c r="B9357" s="53" t="n">
        <v>84.67</v>
      </c>
    </row>
    <row r="9358" customFormat="false" ht="15.75" hidden="false" customHeight="false" outlineLevel="0" collapsed="false">
      <c r="A9358" s="20" t="s">
        <v>17897</v>
      </c>
      <c r="B9358" s="53" t="n">
        <v>38.22</v>
      </c>
    </row>
    <row r="9359" customFormat="false" ht="15.75" hidden="false" customHeight="false" outlineLevel="0" collapsed="false">
      <c r="A9359" s="20" t="s">
        <v>17898</v>
      </c>
      <c r="B9359" s="53" t="n">
        <v>33.49</v>
      </c>
    </row>
    <row r="9360" customFormat="false" ht="15.75" hidden="false" customHeight="false" outlineLevel="0" collapsed="false">
      <c r="A9360" s="20" t="s">
        <v>17899</v>
      </c>
      <c r="B9360" s="53" t="n">
        <v>91.51</v>
      </c>
    </row>
    <row r="9361" customFormat="false" ht="15.75" hidden="false" customHeight="false" outlineLevel="0" collapsed="false">
      <c r="A9361" s="20" t="s">
        <v>17901</v>
      </c>
      <c r="B9361" s="53" t="n">
        <v>87.2</v>
      </c>
    </row>
    <row r="9362" customFormat="false" ht="15.75" hidden="false" customHeight="false" outlineLevel="0" collapsed="false">
      <c r="A9362" s="20" t="s">
        <v>17902</v>
      </c>
      <c r="B9362" s="53" t="n">
        <v>39.16</v>
      </c>
    </row>
    <row r="9363" customFormat="false" ht="15.75" hidden="false" customHeight="false" outlineLevel="0" collapsed="false">
      <c r="A9363" s="20" t="s">
        <v>17903</v>
      </c>
      <c r="B9363" s="53" t="n">
        <v>34.3</v>
      </c>
    </row>
    <row r="9364" customFormat="false" ht="15.75" hidden="false" customHeight="false" outlineLevel="0" collapsed="false">
      <c r="A9364" s="20" t="s">
        <v>17904</v>
      </c>
      <c r="B9364" s="53" t="n">
        <v>94.82</v>
      </c>
    </row>
    <row r="9365" customFormat="false" ht="15.75" hidden="false" customHeight="false" outlineLevel="0" collapsed="false">
      <c r="A9365" s="20" t="s">
        <v>17906</v>
      </c>
      <c r="B9365" s="53" t="n">
        <v>90.36</v>
      </c>
    </row>
    <row r="9366" customFormat="false" ht="15.75" hidden="false" customHeight="false" outlineLevel="0" collapsed="false">
      <c r="A9366" s="20" t="s">
        <v>17907</v>
      </c>
      <c r="B9366" s="53" t="n">
        <v>40.55</v>
      </c>
    </row>
    <row r="9367" customFormat="false" ht="15.75" hidden="false" customHeight="false" outlineLevel="0" collapsed="false">
      <c r="A9367" s="20" t="s">
        <v>17908</v>
      </c>
      <c r="B9367" s="53" t="n">
        <v>35.51</v>
      </c>
    </row>
    <row r="9368" customFormat="false" ht="15.75" hidden="false" customHeight="false" outlineLevel="0" collapsed="false">
      <c r="A9368" s="20" t="s">
        <v>17909</v>
      </c>
      <c r="B9368" s="53" t="n">
        <v>118.1</v>
      </c>
    </row>
    <row r="9369" customFormat="false" ht="15.75" hidden="false" customHeight="false" outlineLevel="0" collapsed="false">
      <c r="A9369" s="20" t="s">
        <v>17913</v>
      </c>
      <c r="B9369" s="53" t="n">
        <v>112.53</v>
      </c>
    </row>
    <row r="9370" customFormat="false" ht="15.75" hidden="false" customHeight="false" outlineLevel="0" collapsed="false">
      <c r="A9370" s="20" t="s">
        <v>17914</v>
      </c>
      <c r="B9370" s="53" t="n">
        <v>51.01</v>
      </c>
    </row>
    <row r="9371" customFormat="false" ht="15.75" hidden="false" customHeight="false" outlineLevel="0" collapsed="false">
      <c r="A9371" s="20" t="s">
        <v>17917</v>
      </c>
      <c r="B9371" s="53" t="n">
        <v>44.78</v>
      </c>
    </row>
    <row r="9372" customFormat="false" ht="15.75" hidden="false" customHeight="false" outlineLevel="0" collapsed="false">
      <c r="A9372" s="20" t="s">
        <v>17918</v>
      </c>
      <c r="B9372" s="53" t="n">
        <v>185</v>
      </c>
    </row>
    <row r="9373" customFormat="false" ht="15.75" hidden="false" customHeight="false" outlineLevel="0" collapsed="false">
      <c r="A9373" s="20" t="s">
        <v>17922</v>
      </c>
      <c r="B9373" s="53" t="n">
        <v>175.68</v>
      </c>
    </row>
    <row r="9374" customFormat="false" ht="15.75" hidden="false" customHeight="false" outlineLevel="0" collapsed="false">
      <c r="A9374" s="20" t="s">
        <v>17923</v>
      </c>
      <c r="B9374" s="53" t="n">
        <v>76.3</v>
      </c>
    </row>
    <row r="9375" customFormat="false" ht="15.75" hidden="false" customHeight="false" outlineLevel="0" collapsed="false">
      <c r="A9375" s="20" t="s">
        <v>17925</v>
      </c>
      <c r="B9375" s="53" t="n">
        <v>66.98</v>
      </c>
    </row>
    <row r="9376" customFormat="false" ht="15.75" hidden="false" customHeight="false" outlineLevel="0" collapsed="false">
      <c r="A9376" s="20" t="s">
        <v>17926</v>
      </c>
      <c r="B9376" s="53" t="n">
        <v>322.82</v>
      </c>
    </row>
    <row r="9377" customFormat="false" ht="15.75" hidden="false" customHeight="false" outlineLevel="0" collapsed="false">
      <c r="A9377" s="20" t="s">
        <v>17928</v>
      </c>
      <c r="B9377" s="53" t="n">
        <v>306.46</v>
      </c>
    </row>
    <row r="9378" customFormat="false" ht="15.75" hidden="false" customHeight="false" outlineLevel="0" collapsed="false">
      <c r="A9378" s="20" t="s">
        <v>17929</v>
      </c>
      <c r="B9378" s="53" t="n">
        <v>133.99</v>
      </c>
    </row>
    <row r="9379" customFormat="false" ht="15.75" hidden="false" customHeight="false" outlineLevel="0" collapsed="false">
      <c r="A9379" s="20" t="s">
        <v>17932</v>
      </c>
      <c r="B9379" s="53" t="n">
        <v>117.63</v>
      </c>
    </row>
    <row r="9380" customFormat="false" ht="15.75" hidden="false" customHeight="false" outlineLevel="0" collapsed="false">
      <c r="A9380" s="20" t="s">
        <v>17933</v>
      </c>
      <c r="B9380" s="53" t="n">
        <v>288.67</v>
      </c>
    </row>
    <row r="9381" customFormat="false" ht="15.75" hidden="false" customHeight="false" outlineLevel="0" collapsed="false">
      <c r="A9381" s="20" t="s">
        <v>17938</v>
      </c>
      <c r="B9381" s="53" t="n">
        <v>276.74</v>
      </c>
    </row>
    <row r="9382" customFormat="false" ht="15.75" hidden="false" customHeight="false" outlineLevel="0" collapsed="false">
      <c r="A9382" s="20" t="s">
        <v>17939</v>
      </c>
      <c r="B9382" s="53" t="n">
        <v>338.3</v>
      </c>
    </row>
    <row r="9383" customFormat="false" ht="15.75" hidden="false" customHeight="false" outlineLevel="0" collapsed="false">
      <c r="A9383" s="20" t="s">
        <v>17943</v>
      </c>
      <c r="B9383" s="53" t="n">
        <v>325.57</v>
      </c>
    </row>
    <row r="9384" customFormat="false" ht="15.75" hidden="false" customHeight="false" outlineLevel="0" collapsed="false">
      <c r="A9384" s="20" t="s">
        <v>17944</v>
      </c>
      <c r="B9384" s="53" t="n">
        <v>483.18</v>
      </c>
    </row>
    <row r="9385" customFormat="false" ht="15.75" hidden="false" customHeight="false" outlineLevel="0" collapsed="false">
      <c r="A9385" s="20" t="s">
        <v>17947</v>
      </c>
      <c r="B9385" s="53" t="n">
        <v>465.73</v>
      </c>
    </row>
    <row r="9386" customFormat="false" ht="15.75" hidden="false" customHeight="false" outlineLevel="0" collapsed="false">
      <c r="A9386" s="20" t="s">
        <v>17948</v>
      </c>
      <c r="B9386" s="53" t="n">
        <v>43.5</v>
      </c>
    </row>
    <row r="9387" customFormat="false" ht="15.75" hidden="false" customHeight="false" outlineLevel="0" collapsed="false">
      <c r="A9387" s="20" t="s">
        <v>17953</v>
      </c>
      <c r="B9387" s="53" t="n">
        <v>43.5</v>
      </c>
    </row>
    <row r="9388" customFormat="false" ht="15.75" hidden="false" customHeight="false" outlineLevel="0" collapsed="false">
      <c r="A9388" s="20" t="s">
        <v>17954</v>
      </c>
      <c r="B9388" s="53" t="n">
        <v>56.4</v>
      </c>
    </row>
    <row r="9389" customFormat="false" ht="15.75" hidden="false" customHeight="false" outlineLevel="0" collapsed="false">
      <c r="A9389" s="20" t="s">
        <v>17957</v>
      </c>
      <c r="B9389" s="53" t="n">
        <v>56.4</v>
      </c>
    </row>
    <row r="9390" customFormat="false" ht="15.75" hidden="false" customHeight="false" outlineLevel="0" collapsed="false">
      <c r="A9390" s="20" t="s">
        <v>17958</v>
      </c>
      <c r="B9390" s="53" t="n">
        <v>66.61</v>
      </c>
    </row>
    <row r="9391" customFormat="false" ht="15.75" hidden="false" customHeight="false" outlineLevel="0" collapsed="false">
      <c r="A9391" s="20" t="s">
        <v>17961</v>
      </c>
      <c r="B9391" s="53" t="n">
        <v>66.61</v>
      </c>
    </row>
    <row r="9392" customFormat="false" ht="15.75" hidden="false" customHeight="false" outlineLevel="0" collapsed="false">
      <c r="A9392" s="20" t="s">
        <v>17962</v>
      </c>
      <c r="B9392" s="53" t="n">
        <v>82.37</v>
      </c>
    </row>
    <row r="9393" customFormat="false" ht="15.75" hidden="false" customHeight="false" outlineLevel="0" collapsed="false">
      <c r="A9393" s="20" t="s">
        <v>17965</v>
      </c>
      <c r="B9393" s="53" t="n">
        <v>82.37</v>
      </c>
    </row>
    <row r="9394" customFormat="false" ht="15.75" hidden="false" customHeight="false" outlineLevel="0" collapsed="false">
      <c r="A9394" s="20" t="s">
        <v>17966</v>
      </c>
      <c r="B9394" s="53" t="n">
        <v>100.22</v>
      </c>
    </row>
    <row r="9395" customFormat="false" ht="15.75" hidden="false" customHeight="false" outlineLevel="0" collapsed="false">
      <c r="A9395" s="20" t="s">
        <v>17969</v>
      </c>
      <c r="B9395" s="53" t="n">
        <v>100.22</v>
      </c>
    </row>
    <row r="9396" customFormat="false" ht="15.75" hidden="false" customHeight="false" outlineLevel="0" collapsed="false">
      <c r="A9396" s="20" t="s">
        <v>17970</v>
      </c>
      <c r="B9396" s="53" t="n">
        <v>133.43</v>
      </c>
    </row>
    <row r="9397" customFormat="false" ht="15.75" hidden="false" customHeight="false" outlineLevel="0" collapsed="false">
      <c r="A9397" s="20" t="s">
        <v>17973</v>
      </c>
      <c r="B9397" s="53" t="n">
        <v>133.43</v>
      </c>
    </row>
    <row r="9398" customFormat="false" ht="15.75" hidden="false" customHeight="false" outlineLevel="0" collapsed="false">
      <c r="A9398" s="20" t="s">
        <v>17974</v>
      </c>
      <c r="B9398" s="53" t="n">
        <v>156.4</v>
      </c>
    </row>
    <row r="9399" customFormat="false" ht="15.75" hidden="false" customHeight="false" outlineLevel="0" collapsed="false">
      <c r="A9399" s="20" t="s">
        <v>17977</v>
      </c>
      <c r="B9399" s="53" t="n">
        <v>156.4</v>
      </c>
    </row>
    <row r="9400" customFormat="false" ht="15.75" hidden="false" customHeight="false" outlineLevel="0" collapsed="false">
      <c r="A9400" s="20" t="s">
        <v>17978</v>
      </c>
      <c r="B9400" s="53" t="n">
        <v>267.6</v>
      </c>
    </row>
    <row r="9401" customFormat="false" ht="15.75" hidden="false" customHeight="false" outlineLevel="0" collapsed="false">
      <c r="A9401" s="20" t="s">
        <v>17981</v>
      </c>
      <c r="B9401" s="53" t="n">
        <v>267.6</v>
      </c>
    </row>
    <row r="9402" customFormat="false" ht="15.75" hidden="false" customHeight="false" outlineLevel="0" collapsed="false">
      <c r="A9402" s="20" t="s">
        <v>17982</v>
      </c>
      <c r="B9402" s="53" t="n">
        <v>94.2</v>
      </c>
    </row>
    <row r="9403" customFormat="false" ht="15.75" hidden="false" customHeight="false" outlineLevel="0" collapsed="false">
      <c r="A9403" s="20" t="s">
        <v>17987</v>
      </c>
      <c r="B9403" s="53" t="n">
        <v>94.2</v>
      </c>
    </row>
    <row r="9404" customFormat="false" ht="15.75" hidden="false" customHeight="false" outlineLevel="0" collapsed="false">
      <c r="A9404" s="20" t="s">
        <v>17988</v>
      </c>
      <c r="B9404" s="53" t="n">
        <v>127.7</v>
      </c>
    </row>
    <row r="9405" customFormat="false" ht="15.75" hidden="false" customHeight="false" outlineLevel="0" collapsed="false">
      <c r="A9405" s="20" t="s">
        <v>17991</v>
      </c>
      <c r="B9405" s="53" t="n">
        <v>127.7</v>
      </c>
    </row>
    <row r="9406" customFormat="false" ht="15.75" hidden="false" customHeight="false" outlineLevel="0" collapsed="false">
      <c r="A9406" s="20" t="s">
        <v>17992</v>
      </c>
      <c r="B9406" s="53" t="n">
        <v>162.6</v>
      </c>
    </row>
    <row r="9407" customFormat="false" ht="15.75" hidden="false" customHeight="false" outlineLevel="0" collapsed="false">
      <c r="A9407" s="20" t="s">
        <v>17995</v>
      </c>
      <c r="B9407" s="53" t="n">
        <v>162.6</v>
      </c>
    </row>
    <row r="9408" customFormat="false" ht="15.75" hidden="false" customHeight="false" outlineLevel="0" collapsed="false">
      <c r="A9408" s="20" t="s">
        <v>17996</v>
      </c>
      <c r="B9408" s="53" t="n">
        <v>197.2</v>
      </c>
    </row>
    <row r="9409" customFormat="false" ht="15.75" hidden="false" customHeight="false" outlineLevel="0" collapsed="false">
      <c r="A9409" s="20" t="s">
        <v>17999</v>
      </c>
      <c r="B9409" s="53" t="n">
        <v>197.2</v>
      </c>
    </row>
    <row r="9410" customFormat="false" ht="15.75" hidden="false" customHeight="false" outlineLevel="0" collapsed="false">
      <c r="A9410" s="20" t="s">
        <v>18000</v>
      </c>
      <c r="B9410" s="53" t="n">
        <v>275.5</v>
      </c>
    </row>
    <row r="9411" customFormat="false" ht="15.75" hidden="false" customHeight="false" outlineLevel="0" collapsed="false">
      <c r="A9411" s="20" t="s">
        <v>18003</v>
      </c>
      <c r="B9411" s="53" t="n">
        <v>275.5</v>
      </c>
    </row>
    <row r="9412" customFormat="false" ht="15.75" hidden="false" customHeight="false" outlineLevel="0" collapsed="false">
      <c r="A9412" s="20" t="s">
        <v>18004</v>
      </c>
      <c r="B9412" s="53" t="n">
        <v>391</v>
      </c>
    </row>
    <row r="9413" customFormat="false" ht="15.75" hidden="false" customHeight="false" outlineLevel="0" collapsed="false">
      <c r="A9413" s="20" t="s">
        <v>18007</v>
      </c>
      <c r="B9413" s="53" t="n">
        <v>391</v>
      </c>
    </row>
    <row r="9414" customFormat="false" ht="15.75" hidden="false" customHeight="false" outlineLevel="0" collapsed="false">
      <c r="A9414" s="20" t="s">
        <v>18008</v>
      </c>
      <c r="B9414" s="53" t="n">
        <v>426</v>
      </c>
    </row>
    <row r="9415" customFormat="false" ht="15.75" hidden="false" customHeight="false" outlineLevel="0" collapsed="false">
      <c r="A9415" s="20" t="s">
        <v>18011</v>
      </c>
      <c r="B9415" s="53" t="n">
        <v>426</v>
      </c>
    </row>
    <row r="9416" customFormat="false" ht="15.75" hidden="false" customHeight="false" outlineLevel="0" collapsed="false">
      <c r="A9416" s="20" t="s">
        <v>18012</v>
      </c>
      <c r="B9416" s="53" t="n">
        <v>560</v>
      </c>
    </row>
    <row r="9417" customFormat="false" ht="15.75" hidden="false" customHeight="false" outlineLevel="0" collapsed="false">
      <c r="A9417" s="20" t="s">
        <v>18015</v>
      </c>
      <c r="B9417" s="53" t="n">
        <v>560</v>
      </c>
    </row>
    <row r="9418" customFormat="false" ht="15.75" hidden="false" customHeight="false" outlineLevel="0" collapsed="false">
      <c r="A9418" s="20" t="s">
        <v>18016</v>
      </c>
      <c r="B9418" s="53" t="n">
        <v>50</v>
      </c>
    </row>
    <row r="9419" customFormat="false" ht="15.75" hidden="false" customHeight="false" outlineLevel="0" collapsed="false">
      <c r="A9419" s="20" t="s">
        <v>18021</v>
      </c>
      <c r="B9419" s="53" t="n">
        <v>50</v>
      </c>
    </row>
    <row r="9420" customFormat="false" ht="15.75" hidden="false" customHeight="false" outlineLevel="0" collapsed="false">
      <c r="A9420" s="20" t="s">
        <v>18022</v>
      </c>
      <c r="B9420" s="53" t="n">
        <v>52</v>
      </c>
    </row>
    <row r="9421" customFormat="false" ht="15.75" hidden="false" customHeight="false" outlineLevel="0" collapsed="false">
      <c r="A9421" s="20" t="s">
        <v>18024</v>
      </c>
      <c r="B9421" s="53" t="n">
        <v>52</v>
      </c>
    </row>
    <row r="9422" customFormat="false" ht="15.75" hidden="false" customHeight="false" outlineLevel="0" collapsed="false">
      <c r="A9422" s="20" t="s">
        <v>18025</v>
      </c>
      <c r="B9422" s="53" t="n">
        <v>58</v>
      </c>
    </row>
    <row r="9423" customFormat="false" ht="15.75" hidden="false" customHeight="false" outlineLevel="0" collapsed="false">
      <c r="A9423" s="20" t="s">
        <v>18029</v>
      </c>
      <c r="B9423" s="53" t="n">
        <v>58</v>
      </c>
    </row>
    <row r="9424" customFormat="false" ht="15.75" hidden="false" customHeight="false" outlineLevel="0" collapsed="false">
      <c r="A9424" s="20" t="s">
        <v>18030</v>
      </c>
      <c r="B9424" s="53" t="n">
        <v>58</v>
      </c>
    </row>
    <row r="9425" customFormat="false" ht="15.75" hidden="false" customHeight="false" outlineLevel="0" collapsed="false">
      <c r="A9425" s="20" t="s">
        <v>18032</v>
      </c>
      <c r="B9425" s="53" t="n">
        <v>58</v>
      </c>
    </row>
    <row r="9426" customFormat="false" ht="15.75" hidden="false" customHeight="false" outlineLevel="0" collapsed="false">
      <c r="A9426" s="20" t="s">
        <v>18033</v>
      </c>
      <c r="B9426" s="53" t="n">
        <v>65</v>
      </c>
    </row>
    <row r="9427" customFormat="false" ht="15.75" hidden="false" customHeight="false" outlineLevel="0" collapsed="false">
      <c r="A9427" s="20" t="s">
        <v>18035</v>
      </c>
      <c r="B9427" s="53" t="n">
        <v>65</v>
      </c>
    </row>
    <row r="9428" customFormat="false" ht="15.75" hidden="false" customHeight="false" outlineLevel="0" collapsed="false">
      <c r="A9428" s="20" t="s">
        <v>18036</v>
      </c>
      <c r="B9428" s="53" t="n">
        <v>77</v>
      </c>
    </row>
    <row r="9429" customFormat="false" ht="15.75" hidden="false" customHeight="false" outlineLevel="0" collapsed="false">
      <c r="A9429" s="20" t="s">
        <v>18038</v>
      </c>
      <c r="B9429" s="53" t="n">
        <v>77</v>
      </c>
    </row>
    <row r="9430" customFormat="false" ht="15.75" hidden="false" customHeight="false" outlineLevel="0" collapsed="false">
      <c r="A9430" s="20" t="s">
        <v>18039</v>
      </c>
      <c r="B9430" s="53" t="n">
        <v>133.46</v>
      </c>
    </row>
    <row r="9431" customFormat="false" ht="15.75" hidden="false" customHeight="false" outlineLevel="0" collapsed="false">
      <c r="A9431" s="20" t="s">
        <v>18041</v>
      </c>
      <c r="B9431" s="53" t="n">
        <v>133.46</v>
      </c>
    </row>
    <row r="9432" customFormat="false" ht="15.75" hidden="false" customHeight="false" outlineLevel="0" collapsed="false">
      <c r="A9432" s="20" t="s">
        <v>18042</v>
      </c>
      <c r="B9432" s="53" t="n">
        <v>139.2</v>
      </c>
    </row>
    <row r="9433" customFormat="false" ht="15.75" hidden="false" customHeight="false" outlineLevel="0" collapsed="false">
      <c r="A9433" s="20" t="s">
        <v>18044</v>
      </c>
      <c r="B9433" s="53" t="n">
        <v>139.2</v>
      </c>
    </row>
    <row r="9434" customFormat="false" ht="15.75" hidden="false" customHeight="false" outlineLevel="0" collapsed="false">
      <c r="A9434" s="20" t="s">
        <v>18045</v>
      </c>
      <c r="B9434" s="53" t="n">
        <v>45</v>
      </c>
    </row>
    <row r="9435" customFormat="false" ht="15.75" hidden="false" customHeight="false" outlineLevel="0" collapsed="false">
      <c r="A9435" s="20" t="s">
        <v>18048</v>
      </c>
      <c r="B9435" s="53" t="n">
        <v>45</v>
      </c>
    </row>
    <row r="9436" customFormat="false" ht="15.75" hidden="false" customHeight="false" outlineLevel="0" collapsed="false">
      <c r="A9436" s="20" t="s">
        <v>18049</v>
      </c>
      <c r="B9436" s="53" t="n">
        <v>52</v>
      </c>
    </row>
    <row r="9437" customFormat="false" ht="15.75" hidden="false" customHeight="false" outlineLevel="0" collapsed="false">
      <c r="A9437" s="20" t="s">
        <v>18051</v>
      </c>
      <c r="B9437" s="53" t="n">
        <v>52</v>
      </c>
    </row>
    <row r="9438" customFormat="false" ht="15.75" hidden="false" customHeight="false" outlineLevel="0" collapsed="false">
      <c r="A9438" s="20" t="s">
        <v>18052</v>
      </c>
      <c r="B9438" s="53" t="n">
        <v>58</v>
      </c>
    </row>
    <row r="9439" customFormat="false" ht="15.75" hidden="false" customHeight="false" outlineLevel="0" collapsed="false">
      <c r="A9439" s="20" t="s">
        <v>18054</v>
      </c>
      <c r="B9439" s="53" t="n">
        <v>58</v>
      </c>
    </row>
    <row r="9440" customFormat="false" ht="15.75" hidden="false" customHeight="false" outlineLevel="0" collapsed="false">
      <c r="A9440" s="20" t="s">
        <v>18055</v>
      </c>
      <c r="B9440" s="53" t="n">
        <v>58</v>
      </c>
    </row>
    <row r="9441" customFormat="false" ht="15.75" hidden="false" customHeight="false" outlineLevel="0" collapsed="false">
      <c r="A9441" s="20" t="s">
        <v>18057</v>
      </c>
      <c r="B9441" s="53" t="n">
        <v>58</v>
      </c>
    </row>
    <row r="9442" customFormat="false" ht="15.75" hidden="false" customHeight="false" outlineLevel="0" collapsed="false">
      <c r="A9442" s="20" t="s">
        <v>18058</v>
      </c>
      <c r="B9442" s="53" t="n">
        <v>65</v>
      </c>
    </row>
    <row r="9443" customFormat="false" ht="15.75" hidden="false" customHeight="false" outlineLevel="0" collapsed="false">
      <c r="A9443" s="20" t="s">
        <v>18060</v>
      </c>
      <c r="B9443" s="53" t="n">
        <v>65</v>
      </c>
    </row>
    <row r="9444" customFormat="false" ht="15.75" hidden="false" customHeight="false" outlineLevel="0" collapsed="false">
      <c r="A9444" s="20" t="s">
        <v>18061</v>
      </c>
      <c r="B9444" s="53" t="n">
        <v>77</v>
      </c>
    </row>
    <row r="9445" customFormat="false" ht="15.75" hidden="false" customHeight="false" outlineLevel="0" collapsed="false">
      <c r="A9445" s="20" t="s">
        <v>18063</v>
      </c>
      <c r="B9445" s="53" t="n">
        <v>77</v>
      </c>
    </row>
    <row r="9446" customFormat="false" ht="15.75" hidden="false" customHeight="false" outlineLevel="0" collapsed="false">
      <c r="A9446" s="20" t="s">
        <v>18064</v>
      </c>
      <c r="B9446" s="53" t="n">
        <v>92.85</v>
      </c>
    </row>
    <row r="9447" customFormat="false" ht="15.75" hidden="false" customHeight="false" outlineLevel="0" collapsed="false">
      <c r="A9447" s="20" t="s">
        <v>18066</v>
      </c>
      <c r="B9447" s="53" t="n">
        <v>92.85</v>
      </c>
    </row>
    <row r="9448" customFormat="false" ht="15.75" hidden="false" customHeight="false" outlineLevel="0" collapsed="false">
      <c r="A9448" s="20" t="s">
        <v>18067</v>
      </c>
      <c r="B9448" s="53" t="n">
        <v>97.5</v>
      </c>
    </row>
    <row r="9449" customFormat="false" ht="15.75" hidden="false" customHeight="false" outlineLevel="0" collapsed="false">
      <c r="A9449" s="20" t="s">
        <v>18069</v>
      </c>
      <c r="B9449" s="53" t="n">
        <v>97.5</v>
      </c>
    </row>
    <row r="9450" customFormat="false" ht="15.75" hidden="false" customHeight="false" outlineLevel="0" collapsed="false">
      <c r="A9450" s="20" t="s">
        <v>18070</v>
      </c>
      <c r="B9450" s="53" t="n">
        <v>223.78</v>
      </c>
    </row>
    <row r="9451" customFormat="false" ht="15.75" hidden="false" customHeight="false" outlineLevel="0" collapsed="false">
      <c r="A9451" s="20" t="s">
        <v>18075</v>
      </c>
      <c r="B9451" s="53" t="n">
        <v>216.55</v>
      </c>
    </row>
    <row r="9452" customFormat="false" ht="15.75" hidden="false" customHeight="false" outlineLevel="0" collapsed="false">
      <c r="A9452" s="20" t="s">
        <v>18076</v>
      </c>
      <c r="B9452" s="53" t="n">
        <v>242.99</v>
      </c>
    </row>
    <row r="9453" customFormat="false" ht="15.75" hidden="false" customHeight="false" outlineLevel="0" collapsed="false">
      <c r="A9453" s="20" t="s">
        <v>18079</v>
      </c>
      <c r="B9453" s="53" t="n">
        <v>235.47</v>
      </c>
    </row>
    <row r="9454" customFormat="false" ht="15.75" hidden="false" customHeight="false" outlineLevel="0" collapsed="false">
      <c r="A9454" s="20" t="s">
        <v>18080</v>
      </c>
      <c r="B9454" s="53" t="n">
        <v>293.02</v>
      </c>
    </row>
    <row r="9455" customFormat="false" ht="15.75" hidden="false" customHeight="false" outlineLevel="0" collapsed="false">
      <c r="A9455" s="20" t="s">
        <v>18084</v>
      </c>
      <c r="B9455" s="53" t="n">
        <v>284.88</v>
      </c>
    </row>
    <row r="9456" customFormat="false" ht="15.75" hidden="false" customHeight="false" outlineLevel="0" collapsed="false">
      <c r="A9456" s="20" t="s">
        <v>18085</v>
      </c>
      <c r="B9456" s="53" t="n">
        <v>345.36</v>
      </c>
    </row>
    <row r="9457" customFormat="false" ht="15.75" hidden="false" customHeight="false" outlineLevel="0" collapsed="false">
      <c r="A9457" s="20" t="s">
        <v>18088</v>
      </c>
      <c r="B9457" s="53" t="n">
        <v>336.7</v>
      </c>
    </row>
    <row r="9458" customFormat="false" ht="15.75" hidden="false" customHeight="false" outlineLevel="0" collapsed="false">
      <c r="A9458" s="20" t="s">
        <v>18089</v>
      </c>
      <c r="B9458" s="53" t="n">
        <v>396</v>
      </c>
    </row>
    <row r="9459" customFormat="false" ht="15.75" hidden="false" customHeight="false" outlineLevel="0" collapsed="false">
      <c r="A9459" s="20" t="s">
        <v>18093</v>
      </c>
      <c r="B9459" s="53" t="n">
        <v>385.89</v>
      </c>
    </row>
    <row r="9460" customFormat="false" ht="15.75" hidden="false" customHeight="false" outlineLevel="0" collapsed="false">
      <c r="A9460" s="20" t="s">
        <v>18094</v>
      </c>
      <c r="B9460" s="53" t="n">
        <v>228.37</v>
      </c>
    </row>
    <row r="9461" customFormat="false" ht="15.75" hidden="false" customHeight="false" outlineLevel="0" collapsed="false">
      <c r="A9461" s="20" t="s">
        <v>18099</v>
      </c>
      <c r="B9461" s="53" t="n">
        <v>220.55</v>
      </c>
    </row>
    <row r="9462" customFormat="false" ht="15.75" hidden="false" customHeight="false" outlineLevel="0" collapsed="false">
      <c r="A9462" s="20" t="s">
        <v>18100</v>
      </c>
      <c r="B9462" s="53" t="n">
        <v>247.19</v>
      </c>
    </row>
    <row r="9463" customFormat="false" ht="15.75" hidden="false" customHeight="false" outlineLevel="0" collapsed="false">
      <c r="A9463" s="20" t="s">
        <v>18103</v>
      </c>
      <c r="B9463" s="53" t="n">
        <v>239.11</v>
      </c>
    </row>
    <row r="9464" customFormat="false" ht="15.75" hidden="false" customHeight="false" outlineLevel="0" collapsed="false">
      <c r="A9464" s="20" t="s">
        <v>18104</v>
      </c>
      <c r="B9464" s="53" t="n">
        <v>297.54</v>
      </c>
    </row>
    <row r="9465" customFormat="false" ht="15.75" hidden="false" customHeight="false" outlineLevel="0" collapsed="false">
      <c r="A9465" s="20" t="s">
        <v>18107</v>
      </c>
      <c r="B9465" s="53" t="n">
        <v>288.8</v>
      </c>
    </row>
    <row r="9466" customFormat="false" ht="15.75" hidden="false" customHeight="false" outlineLevel="0" collapsed="false">
      <c r="A9466" s="20" t="s">
        <v>18108</v>
      </c>
      <c r="B9466" s="53" t="n">
        <v>350.21</v>
      </c>
    </row>
    <row r="9467" customFormat="false" ht="15.75" hidden="false" customHeight="false" outlineLevel="0" collapsed="false">
      <c r="A9467" s="20" t="s">
        <v>18111</v>
      </c>
      <c r="B9467" s="53" t="n">
        <v>340.9</v>
      </c>
    </row>
    <row r="9468" customFormat="false" ht="15.75" hidden="false" customHeight="false" outlineLevel="0" collapsed="false">
      <c r="A9468" s="20" t="s">
        <v>18112</v>
      </c>
      <c r="B9468" s="53" t="n">
        <v>395.65</v>
      </c>
    </row>
    <row r="9469" customFormat="false" ht="15.75" hidden="false" customHeight="false" outlineLevel="0" collapsed="false">
      <c r="A9469" s="20" t="s">
        <v>18115</v>
      </c>
      <c r="B9469" s="53" t="n">
        <v>385.4</v>
      </c>
    </row>
    <row r="9470" customFormat="false" ht="15.75" hidden="false" customHeight="false" outlineLevel="0" collapsed="false">
      <c r="A9470" s="20" t="s">
        <v>18116</v>
      </c>
      <c r="B9470" s="53" t="n">
        <v>130.34</v>
      </c>
    </row>
    <row r="9471" customFormat="false" ht="15.75" hidden="false" customHeight="false" outlineLevel="0" collapsed="false">
      <c r="A9471" s="20" t="s">
        <v>18120</v>
      </c>
      <c r="B9471" s="53" t="n">
        <v>126.74</v>
      </c>
    </row>
    <row r="9472" customFormat="false" ht="15.75" hidden="false" customHeight="false" outlineLevel="0" collapsed="false">
      <c r="A9472" s="20" t="s">
        <v>18121</v>
      </c>
      <c r="B9472" s="53" t="n">
        <v>140.76</v>
      </c>
    </row>
    <row r="9473" customFormat="false" ht="15.75" hidden="false" customHeight="false" outlineLevel="0" collapsed="false">
      <c r="A9473" s="20" t="s">
        <v>18123</v>
      </c>
      <c r="B9473" s="53" t="n">
        <v>136.99</v>
      </c>
    </row>
    <row r="9474" customFormat="false" ht="15.75" hidden="false" customHeight="false" outlineLevel="0" collapsed="false">
      <c r="A9474" s="20" t="s">
        <v>18124</v>
      </c>
      <c r="B9474" s="53" t="n">
        <v>177.07</v>
      </c>
    </row>
    <row r="9475" customFormat="false" ht="15.75" hidden="false" customHeight="false" outlineLevel="0" collapsed="false">
      <c r="A9475" s="20" t="s">
        <v>18126</v>
      </c>
      <c r="B9475" s="53" t="n">
        <v>173</v>
      </c>
    </row>
    <row r="9476" customFormat="false" ht="15.75" hidden="false" customHeight="false" outlineLevel="0" collapsed="false">
      <c r="A9476" s="20" t="s">
        <v>18127</v>
      </c>
      <c r="B9476" s="53" t="n">
        <v>208.39</v>
      </c>
    </row>
    <row r="9477" customFormat="false" ht="15.75" hidden="false" customHeight="false" outlineLevel="0" collapsed="false">
      <c r="A9477" s="20" t="s">
        <v>18129</v>
      </c>
      <c r="B9477" s="53" t="n">
        <v>204.06</v>
      </c>
    </row>
    <row r="9478" customFormat="false" ht="15.75" hidden="false" customHeight="false" outlineLevel="0" collapsed="false">
      <c r="A9478" s="20" t="s">
        <v>18130</v>
      </c>
      <c r="B9478" s="53" t="n">
        <v>220.08</v>
      </c>
    </row>
    <row r="9479" customFormat="false" ht="15.75" hidden="false" customHeight="false" outlineLevel="0" collapsed="false">
      <c r="A9479" s="20" t="s">
        <v>18132</v>
      </c>
      <c r="B9479" s="53" t="n">
        <v>215.33</v>
      </c>
    </row>
    <row r="9480" customFormat="false" ht="15.75" hidden="false" customHeight="false" outlineLevel="0" collapsed="false">
      <c r="A9480" s="20" t="s">
        <v>18133</v>
      </c>
      <c r="B9480" s="53" t="n">
        <v>223.78</v>
      </c>
    </row>
    <row r="9481" customFormat="false" ht="15.75" hidden="false" customHeight="false" outlineLevel="0" collapsed="false">
      <c r="A9481" s="20" t="s">
        <v>18136</v>
      </c>
      <c r="B9481" s="53" t="n">
        <v>216.55</v>
      </c>
    </row>
    <row r="9482" customFormat="false" ht="15.75" hidden="false" customHeight="false" outlineLevel="0" collapsed="false">
      <c r="A9482" s="20" t="s">
        <v>18137</v>
      </c>
      <c r="B9482" s="53" t="n">
        <v>253.56</v>
      </c>
    </row>
    <row r="9483" customFormat="false" ht="15.75" hidden="false" customHeight="false" outlineLevel="0" collapsed="false">
      <c r="A9483" s="20" t="s">
        <v>18140</v>
      </c>
      <c r="B9483" s="53" t="n">
        <v>245.37</v>
      </c>
    </row>
    <row r="9484" customFormat="false" ht="15.75" hidden="false" customHeight="false" outlineLevel="0" collapsed="false">
      <c r="A9484" s="20" t="s">
        <v>18141</v>
      </c>
      <c r="B9484" s="53" t="n">
        <v>311.94</v>
      </c>
    </row>
    <row r="9485" customFormat="false" ht="15.75" hidden="false" customHeight="false" outlineLevel="0" collapsed="false">
      <c r="A9485" s="20" t="s">
        <v>18143</v>
      </c>
      <c r="B9485" s="53" t="n">
        <v>301.86</v>
      </c>
    </row>
    <row r="9486" customFormat="false" ht="15.75" hidden="false" customHeight="false" outlineLevel="0" collapsed="false">
      <c r="A9486" s="20" t="s">
        <v>18144</v>
      </c>
      <c r="B9486" s="53" t="n">
        <v>376.01</v>
      </c>
    </row>
    <row r="9487" customFormat="false" ht="15.75" hidden="false" customHeight="false" outlineLevel="0" collapsed="false">
      <c r="A9487" s="20" t="s">
        <v>18147</v>
      </c>
      <c r="B9487" s="53" t="n">
        <v>363.87</v>
      </c>
    </row>
    <row r="9488" customFormat="false" ht="15.75" hidden="false" customHeight="false" outlineLevel="0" collapsed="false">
      <c r="A9488" s="20" t="s">
        <v>18148</v>
      </c>
      <c r="B9488" s="53" t="n">
        <v>448.38</v>
      </c>
    </row>
    <row r="9489" customFormat="false" ht="15.75" hidden="false" customHeight="false" outlineLevel="0" collapsed="false">
      <c r="A9489" s="20" t="s">
        <v>18151</v>
      </c>
      <c r="B9489" s="53" t="n">
        <v>433.9</v>
      </c>
    </row>
    <row r="9490" customFormat="false" ht="15.75" hidden="false" customHeight="false" outlineLevel="0" collapsed="false">
      <c r="A9490" s="20" t="s">
        <v>18152</v>
      </c>
      <c r="B9490" s="53" t="n">
        <v>240.86</v>
      </c>
    </row>
    <row r="9491" customFormat="false" ht="15.75" hidden="false" customHeight="false" outlineLevel="0" collapsed="false">
      <c r="A9491" s="20" t="s">
        <v>18158</v>
      </c>
      <c r="B9491" s="53" t="n">
        <v>231.23</v>
      </c>
    </row>
    <row r="9492" customFormat="false" ht="15.75" hidden="false" customHeight="false" outlineLevel="0" collapsed="false">
      <c r="A9492" s="20" t="s">
        <v>18159</v>
      </c>
      <c r="B9492" s="53" t="n">
        <v>313.11</v>
      </c>
    </row>
    <row r="9493" customFormat="false" ht="15.75" hidden="false" customHeight="false" outlineLevel="0" collapsed="false">
      <c r="A9493" s="20" t="s">
        <v>18161</v>
      </c>
      <c r="B9493" s="53" t="n">
        <v>300.6</v>
      </c>
    </row>
    <row r="9494" customFormat="false" ht="15.75" hidden="false" customHeight="false" outlineLevel="0" collapsed="false">
      <c r="A9494" s="20" t="s">
        <v>18162</v>
      </c>
      <c r="B9494" s="53" t="n">
        <v>325.16</v>
      </c>
    </row>
    <row r="9495" customFormat="false" ht="15.75" hidden="false" customHeight="false" outlineLevel="0" collapsed="false">
      <c r="A9495" s="20" t="s">
        <v>18164</v>
      </c>
      <c r="B9495" s="53" t="n">
        <v>312.16</v>
      </c>
    </row>
    <row r="9496" customFormat="false" ht="15.75" hidden="false" customHeight="false" outlineLevel="0" collapsed="false">
      <c r="A9496" s="20" t="s">
        <v>18165</v>
      </c>
      <c r="B9496" s="53" t="n">
        <v>264.94</v>
      </c>
    </row>
    <row r="9497" customFormat="false" ht="15.75" hidden="false" customHeight="false" outlineLevel="0" collapsed="false">
      <c r="A9497" s="20" t="s">
        <v>18170</v>
      </c>
      <c r="B9497" s="53" t="n">
        <v>254.35</v>
      </c>
    </row>
    <row r="9498" customFormat="false" ht="15.75" hidden="false" customHeight="false" outlineLevel="0" collapsed="false">
      <c r="A9498" s="20" t="s">
        <v>18171</v>
      </c>
      <c r="B9498" s="53" t="n">
        <v>344.43</v>
      </c>
    </row>
    <row r="9499" customFormat="false" ht="15.75" hidden="false" customHeight="false" outlineLevel="0" collapsed="false">
      <c r="A9499" s="20" t="s">
        <v>18173</v>
      </c>
      <c r="B9499" s="53" t="n">
        <v>330.66</v>
      </c>
    </row>
    <row r="9500" customFormat="false" ht="15.75" hidden="false" customHeight="false" outlineLevel="0" collapsed="false">
      <c r="A9500" s="20" t="s">
        <v>18174</v>
      </c>
      <c r="B9500" s="53" t="n">
        <v>357.67</v>
      </c>
    </row>
    <row r="9501" customFormat="false" ht="15.75" hidden="false" customHeight="false" outlineLevel="0" collapsed="false">
      <c r="A9501" s="20" t="s">
        <v>18176</v>
      </c>
      <c r="B9501" s="53" t="n">
        <v>343.38</v>
      </c>
    </row>
    <row r="9502" customFormat="false" ht="15.75" hidden="false" customHeight="false" outlineLevel="0" collapsed="false">
      <c r="A9502" s="20" t="s">
        <v>18177</v>
      </c>
      <c r="B9502" s="53" t="n">
        <v>343.06</v>
      </c>
    </row>
    <row r="9503" customFormat="false" ht="15.75" hidden="false" customHeight="false" outlineLevel="0" collapsed="false">
      <c r="A9503" s="20" t="s">
        <v>18179</v>
      </c>
      <c r="B9503" s="53" t="n">
        <v>330.03</v>
      </c>
    </row>
    <row r="9504" customFormat="false" ht="15.75" hidden="false" customHeight="false" outlineLevel="0" collapsed="false">
      <c r="A9504" s="20" t="s">
        <v>18180</v>
      </c>
      <c r="B9504" s="53" t="n">
        <v>445.98</v>
      </c>
    </row>
    <row r="9505" customFormat="false" ht="15.75" hidden="false" customHeight="false" outlineLevel="0" collapsed="false">
      <c r="A9505" s="20" t="s">
        <v>18181</v>
      </c>
      <c r="B9505" s="53" t="n">
        <v>429.04</v>
      </c>
    </row>
    <row r="9506" customFormat="false" ht="15.75" hidden="false" customHeight="false" outlineLevel="0" collapsed="false">
      <c r="A9506" s="20" t="s">
        <v>18182</v>
      </c>
      <c r="B9506" s="53" t="n">
        <v>463.13</v>
      </c>
    </row>
    <row r="9507" customFormat="false" ht="15.75" hidden="false" customHeight="false" outlineLevel="0" collapsed="false">
      <c r="A9507" s="20" t="s">
        <v>18183</v>
      </c>
      <c r="B9507" s="53" t="n">
        <v>445.54</v>
      </c>
    </row>
    <row r="9508" customFormat="false" ht="15.75" hidden="false" customHeight="false" outlineLevel="0" collapsed="false">
      <c r="A9508" s="20" t="s">
        <v>18184</v>
      </c>
      <c r="B9508" s="53" t="n">
        <v>377.37</v>
      </c>
    </row>
    <row r="9509" customFormat="false" ht="15.75" hidden="false" customHeight="false" outlineLevel="0" collapsed="false">
      <c r="A9509" s="20" t="s">
        <v>18189</v>
      </c>
      <c r="B9509" s="53" t="n">
        <v>363.04</v>
      </c>
    </row>
    <row r="9510" customFormat="false" ht="15.75" hidden="false" customHeight="false" outlineLevel="0" collapsed="false">
      <c r="A9510" s="20" t="s">
        <v>18190</v>
      </c>
      <c r="B9510" s="53" t="n">
        <v>490.58</v>
      </c>
    </row>
    <row r="9511" customFormat="false" ht="15.75" hidden="false" customHeight="false" outlineLevel="0" collapsed="false">
      <c r="A9511" s="20" t="s">
        <v>18192</v>
      </c>
      <c r="B9511" s="53" t="n">
        <v>471.95</v>
      </c>
    </row>
    <row r="9512" customFormat="false" ht="15.75" hidden="false" customHeight="false" outlineLevel="0" collapsed="false">
      <c r="A9512" s="20" t="s">
        <v>18193</v>
      </c>
      <c r="B9512" s="53" t="n">
        <v>509.45</v>
      </c>
    </row>
    <row r="9513" customFormat="false" ht="15.75" hidden="false" customHeight="false" outlineLevel="0" collapsed="false">
      <c r="A9513" s="20" t="s">
        <v>18195</v>
      </c>
      <c r="B9513" s="53" t="n">
        <v>490.1</v>
      </c>
    </row>
    <row r="9514" customFormat="false" ht="15.75" hidden="false" customHeight="false" outlineLevel="0" collapsed="false">
      <c r="A9514" s="20" t="s">
        <v>18196</v>
      </c>
      <c r="B9514" s="53" t="n">
        <v>491.74</v>
      </c>
    </row>
    <row r="9515" customFormat="false" ht="15.75" hidden="false" customHeight="false" outlineLevel="0" collapsed="false">
      <c r="A9515" s="20" t="s">
        <v>18201</v>
      </c>
      <c r="B9515" s="53" t="n">
        <v>473.93</v>
      </c>
    </row>
    <row r="9516" customFormat="false" ht="15.75" hidden="false" customHeight="false" outlineLevel="0" collapsed="false">
      <c r="A9516" s="20" t="s">
        <v>18202</v>
      </c>
      <c r="B9516" s="53" t="n">
        <v>639.27</v>
      </c>
    </row>
    <row r="9517" customFormat="false" ht="15.75" hidden="false" customHeight="false" outlineLevel="0" collapsed="false">
      <c r="A9517" s="20" t="s">
        <v>18203</v>
      </c>
      <c r="B9517" s="53" t="n">
        <v>616.11</v>
      </c>
    </row>
    <row r="9518" customFormat="false" ht="15.75" hidden="false" customHeight="false" outlineLevel="0" collapsed="false">
      <c r="A9518" s="20" t="s">
        <v>18204</v>
      </c>
      <c r="B9518" s="53" t="n">
        <v>663.86</v>
      </c>
    </row>
    <row r="9519" customFormat="false" ht="15.75" hidden="false" customHeight="false" outlineLevel="0" collapsed="false">
      <c r="A9519" s="20" t="s">
        <v>18205</v>
      </c>
      <c r="B9519" s="53" t="n">
        <v>639.81</v>
      </c>
    </row>
    <row r="9520" customFormat="false" ht="15.75" hidden="false" customHeight="false" outlineLevel="0" collapsed="false">
      <c r="A9520" s="20" t="s">
        <v>18206</v>
      </c>
      <c r="B9520" s="53" t="n">
        <v>540.92</v>
      </c>
    </row>
    <row r="9521" customFormat="false" ht="15.75" hidden="false" customHeight="false" outlineLevel="0" collapsed="false">
      <c r="A9521" s="20" t="s">
        <v>18208</v>
      </c>
      <c r="B9521" s="53" t="n">
        <v>521.32</v>
      </c>
    </row>
    <row r="9522" customFormat="false" ht="15.75" hidden="false" customHeight="false" outlineLevel="0" collapsed="false">
      <c r="A9522" s="20" t="s">
        <v>18209</v>
      </c>
      <c r="B9522" s="53" t="n">
        <v>703.2</v>
      </c>
    </row>
    <row r="9523" customFormat="false" ht="15.75" hidden="false" customHeight="false" outlineLevel="0" collapsed="false">
      <c r="A9523" s="20" t="s">
        <v>18213</v>
      </c>
      <c r="B9523" s="53" t="n">
        <v>677.72</v>
      </c>
    </row>
    <row r="9524" customFormat="false" ht="15.75" hidden="false" customHeight="false" outlineLevel="0" collapsed="false">
      <c r="A9524" s="20" t="s">
        <v>18214</v>
      </c>
      <c r="B9524" s="53" t="n">
        <v>730.24</v>
      </c>
    </row>
    <row r="9525" customFormat="false" ht="15.75" hidden="false" customHeight="false" outlineLevel="0" collapsed="false">
      <c r="A9525" s="20" t="s">
        <v>18215</v>
      </c>
      <c r="B9525" s="53" t="n">
        <v>703.79</v>
      </c>
    </row>
    <row r="9526" customFormat="false" ht="15.75" hidden="false" customHeight="false" outlineLevel="0" collapsed="false">
      <c r="A9526" s="20" t="s">
        <v>18216</v>
      </c>
      <c r="B9526" s="53" t="n">
        <v>745.39</v>
      </c>
    </row>
    <row r="9527" customFormat="false" ht="15.75" hidden="false" customHeight="false" outlineLevel="0" collapsed="false">
      <c r="A9527" s="20" t="s">
        <v>18218</v>
      </c>
      <c r="B9527" s="53" t="n">
        <v>722.14</v>
      </c>
    </row>
    <row r="9528" customFormat="false" ht="15.75" hidden="false" customHeight="false" outlineLevel="0" collapsed="false">
      <c r="A9528" s="20" t="s">
        <v>18219</v>
      </c>
      <c r="B9528" s="53" t="n">
        <v>969.01</v>
      </c>
    </row>
    <row r="9529" customFormat="false" ht="15.75" hidden="false" customHeight="false" outlineLevel="0" collapsed="false">
      <c r="A9529" s="20" t="s">
        <v>18220</v>
      </c>
      <c r="B9529" s="53" t="n">
        <v>938.78</v>
      </c>
    </row>
    <row r="9530" customFormat="false" ht="15.75" hidden="false" customHeight="false" outlineLevel="0" collapsed="false">
      <c r="A9530" s="20" t="s">
        <v>18221</v>
      </c>
      <c r="B9530" s="53" t="n">
        <v>1006.28</v>
      </c>
    </row>
    <row r="9531" customFormat="false" ht="15.75" hidden="false" customHeight="false" outlineLevel="0" collapsed="false">
      <c r="A9531" s="20" t="s">
        <v>18222</v>
      </c>
      <c r="B9531" s="53" t="n">
        <v>974.89</v>
      </c>
    </row>
    <row r="9532" customFormat="false" ht="15.75" hidden="false" customHeight="false" outlineLevel="0" collapsed="false">
      <c r="A9532" s="20" t="s">
        <v>18223</v>
      </c>
      <c r="B9532" s="53" t="n">
        <v>819.93</v>
      </c>
    </row>
    <row r="9533" customFormat="false" ht="15.75" hidden="false" customHeight="false" outlineLevel="0" collapsed="false">
      <c r="A9533" s="20" t="s">
        <v>18225</v>
      </c>
      <c r="B9533" s="53" t="n">
        <v>794.35</v>
      </c>
    </row>
    <row r="9534" customFormat="false" ht="15.75" hidden="false" customHeight="false" outlineLevel="0" collapsed="false">
      <c r="A9534" s="20" t="s">
        <v>18226</v>
      </c>
      <c r="B9534" s="53" t="n">
        <v>1065.91</v>
      </c>
    </row>
    <row r="9535" customFormat="false" ht="15.75" hidden="false" customHeight="false" outlineLevel="0" collapsed="false">
      <c r="A9535" s="20" t="s">
        <v>18228</v>
      </c>
      <c r="B9535" s="53" t="n">
        <v>1032.66</v>
      </c>
    </row>
    <row r="9536" customFormat="false" ht="15.75" hidden="false" customHeight="false" outlineLevel="0" collapsed="false">
      <c r="A9536" s="20" t="s">
        <v>18229</v>
      </c>
      <c r="B9536" s="53" t="n">
        <v>1106.91</v>
      </c>
    </row>
    <row r="9537" customFormat="false" ht="15.75" hidden="false" customHeight="false" outlineLevel="0" collapsed="false">
      <c r="A9537" s="20" t="s">
        <v>18230</v>
      </c>
      <c r="B9537" s="53" t="n">
        <v>1072.38</v>
      </c>
    </row>
    <row r="9538" customFormat="false" ht="15.75" hidden="false" customHeight="false" outlineLevel="0" collapsed="false">
      <c r="A9538" s="20" t="s">
        <v>18231</v>
      </c>
      <c r="B9538" s="53" t="n">
        <v>4159.54</v>
      </c>
    </row>
    <row r="9539" customFormat="false" ht="15.75" hidden="false" customHeight="false" outlineLevel="0" collapsed="false">
      <c r="A9539" s="20" t="s">
        <v>18238</v>
      </c>
      <c r="B9539" s="53" t="n">
        <v>3905.28</v>
      </c>
    </row>
    <row r="9540" customFormat="false" ht="15.75" hidden="false" customHeight="false" outlineLevel="0" collapsed="false">
      <c r="A9540" s="20" t="s">
        <v>18239</v>
      </c>
      <c r="B9540" s="53" t="n">
        <v>5823.36</v>
      </c>
    </row>
    <row r="9541" customFormat="false" ht="15.75" hidden="false" customHeight="false" outlineLevel="0" collapsed="false">
      <c r="A9541" s="20" t="s">
        <v>18241</v>
      </c>
      <c r="B9541" s="53" t="n">
        <v>5467.4</v>
      </c>
    </row>
    <row r="9542" customFormat="false" ht="15.75" hidden="false" customHeight="false" outlineLevel="0" collapsed="false">
      <c r="A9542" s="20" t="s">
        <v>18242</v>
      </c>
      <c r="B9542" s="53" t="n">
        <v>6447.29</v>
      </c>
    </row>
    <row r="9543" customFormat="false" ht="15.75" hidden="false" customHeight="false" outlineLevel="0" collapsed="false">
      <c r="A9543" s="20" t="s">
        <v>18244</v>
      </c>
      <c r="B9543" s="53" t="n">
        <v>6053.19</v>
      </c>
    </row>
    <row r="9544" customFormat="false" ht="15.75" hidden="false" customHeight="false" outlineLevel="0" collapsed="false">
      <c r="A9544" s="20" t="s">
        <v>18245</v>
      </c>
      <c r="B9544" s="53" t="n">
        <v>5407.41</v>
      </c>
    </row>
    <row r="9545" customFormat="false" ht="15.75" hidden="false" customHeight="false" outlineLevel="0" collapsed="false">
      <c r="A9545" s="20" t="s">
        <v>18251</v>
      </c>
      <c r="B9545" s="53" t="n">
        <v>5076.87</v>
      </c>
    </row>
    <row r="9546" customFormat="false" ht="15.75" hidden="false" customHeight="false" outlineLevel="0" collapsed="false">
      <c r="A9546" s="20" t="s">
        <v>18252</v>
      </c>
      <c r="B9546" s="53" t="n">
        <v>7570.37</v>
      </c>
    </row>
    <row r="9547" customFormat="false" ht="15.75" hidden="false" customHeight="false" outlineLevel="0" collapsed="false">
      <c r="A9547" s="20" t="s">
        <v>18254</v>
      </c>
      <c r="B9547" s="53" t="n">
        <v>7107.62</v>
      </c>
    </row>
    <row r="9548" customFormat="false" ht="15.75" hidden="false" customHeight="false" outlineLevel="0" collapsed="false">
      <c r="A9548" s="20" t="s">
        <v>18255</v>
      </c>
      <c r="B9548" s="53" t="n">
        <v>8381.48</v>
      </c>
    </row>
    <row r="9549" customFormat="false" ht="15.75" hidden="false" customHeight="false" outlineLevel="0" collapsed="false">
      <c r="A9549" s="20" t="s">
        <v>18257</v>
      </c>
      <c r="B9549" s="53" t="n">
        <v>7869.15</v>
      </c>
    </row>
    <row r="9550" customFormat="false" ht="15.75" hidden="false" customHeight="false" outlineLevel="0" collapsed="false">
      <c r="A9550" s="20" t="s">
        <v>18258</v>
      </c>
      <c r="B9550" s="53" t="n">
        <v>4843.58</v>
      </c>
    </row>
    <row r="9551" customFormat="false" ht="15.75" hidden="false" customHeight="false" outlineLevel="0" collapsed="false">
      <c r="A9551" s="20" t="s">
        <v>18264</v>
      </c>
      <c r="B9551" s="53" t="n">
        <v>4547.53</v>
      </c>
    </row>
    <row r="9552" customFormat="false" ht="15.75" hidden="false" customHeight="false" outlineLevel="0" collapsed="false">
      <c r="A9552" s="20" t="s">
        <v>18265</v>
      </c>
      <c r="B9552" s="53" t="n">
        <v>6781.02</v>
      </c>
    </row>
    <row r="9553" customFormat="false" ht="15.75" hidden="false" customHeight="false" outlineLevel="0" collapsed="false">
      <c r="A9553" s="20" t="s">
        <v>18267</v>
      </c>
      <c r="B9553" s="53" t="n">
        <v>6366.54</v>
      </c>
    </row>
    <row r="9554" customFormat="false" ht="15.75" hidden="false" customHeight="false" outlineLevel="0" collapsed="false">
      <c r="A9554" s="20" t="s">
        <v>18268</v>
      </c>
      <c r="B9554" s="53" t="n">
        <v>7507.56</v>
      </c>
    </row>
    <row r="9555" customFormat="false" ht="15.75" hidden="false" customHeight="false" outlineLevel="0" collapsed="false">
      <c r="A9555" s="20" t="s">
        <v>18270</v>
      </c>
      <c r="B9555" s="53" t="n">
        <v>7048.67</v>
      </c>
    </row>
    <row r="9556" customFormat="false" ht="15.75" hidden="false" customHeight="false" outlineLevel="0" collapsed="false">
      <c r="A9556" s="20" t="s">
        <v>18271</v>
      </c>
      <c r="B9556" s="53" t="n">
        <v>6296.66</v>
      </c>
    </row>
    <row r="9557" customFormat="false" ht="15.75" hidden="false" customHeight="false" outlineLevel="0" collapsed="false">
      <c r="A9557" s="20" t="s">
        <v>18276</v>
      </c>
      <c r="B9557" s="53" t="n">
        <v>5911.79</v>
      </c>
    </row>
    <row r="9558" customFormat="false" ht="15.75" hidden="false" customHeight="false" outlineLevel="0" collapsed="false">
      <c r="A9558" s="20" t="s">
        <v>18277</v>
      </c>
      <c r="B9558" s="53" t="n">
        <v>8815.33</v>
      </c>
    </row>
    <row r="9559" customFormat="false" ht="15.75" hidden="false" customHeight="false" outlineLevel="0" collapsed="false">
      <c r="A9559" s="20" t="s">
        <v>18280</v>
      </c>
      <c r="B9559" s="53" t="n">
        <v>8276.51</v>
      </c>
    </row>
    <row r="9560" customFormat="false" ht="15.75" hidden="false" customHeight="false" outlineLevel="0" collapsed="false">
      <c r="A9560" s="20" t="s">
        <v>18281</v>
      </c>
      <c r="B9560" s="53" t="n">
        <v>9759.83</v>
      </c>
    </row>
    <row r="9561" customFormat="false" ht="15.75" hidden="false" customHeight="false" outlineLevel="0" collapsed="false">
      <c r="A9561" s="20" t="s">
        <v>18283</v>
      </c>
      <c r="B9561" s="53" t="n">
        <v>9163.28</v>
      </c>
    </row>
    <row r="9562" customFormat="false" ht="15.75" hidden="false" customHeight="false" outlineLevel="0" collapsed="false">
      <c r="A9562" s="20" t="s">
        <v>18284</v>
      </c>
      <c r="B9562" s="53" t="n">
        <v>5698.34</v>
      </c>
    </row>
    <row r="9563" customFormat="false" ht="15.75" hidden="false" customHeight="false" outlineLevel="0" collapsed="false">
      <c r="A9563" s="20" t="s">
        <v>18286</v>
      </c>
      <c r="B9563" s="53" t="n">
        <v>5350.04</v>
      </c>
    </row>
    <row r="9564" customFormat="false" ht="15.75" hidden="false" customHeight="false" outlineLevel="0" collapsed="false">
      <c r="A9564" s="20" t="s">
        <v>18287</v>
      </c>
      <c r="B9564" s="53" t="n">
        <v>7977.67</v>
      </c>
    </row>
    <row r="9565" customFormat="false" ht="15.75" hidden="false" customHeight="false" outlineLevel="0" collapsed="false">
      <c r="A9565" s="20" t="s">
        <v>18288</v>
      </c>
      <c r="B9565" s="53" t="n">
        <v>7490.05</v>
      </c>
    </row>
    <row r="9566" customFormat="false" ht="15.75" hidden="false" customHeight="false" outlineLevel="0" collapsed="false">
      <c r="A9566" s="20" t="s">
        <v>18289</v>
      </c>
      <c r="B9566" s="53" t="n">
        <v>8832.42</v>
      </c>
    </row>
    <row r="9567" customFormat="false" ht="15.75" hidden="false" customHeight="false" outlineLevel="0" collapsed="false">
      <c r="A9567" s="20" t="s">
        <v>18290</v>
      </c>
      <c r="B9567" s="53" t="n">
        <v>8292.56</v>
      </c>
    </row>
    <row r="9568" customFormat="false" ht="15.75" hidden="false" customHeight="false" outlineLevel="0" collapsed="false">
      <c r="A9568" s="20" t="s">
        <v>18291</v>
      </c>
      <c r="B9568" s="53" t="n">
        <v>7407.84</v>
      </c>
    </row>
    <row r="9569" customFormat="false" ht="15.75" hidden="false" customHeight="false" outlineLevel="0" collapsed="false">
      <c r="A9569" s="20" t="s">
        <v>18297</v>
      </c>
      <c r="B9569" s="53" t="n">
        <v>6955.05</v>
      </c>
    </row>
    <row r="9570" customFormat="false" ht="15.75" hidden="false" customHeight="false" outlineLevel="0" collapsed="false">
      <c r="A9570" s="20" t="s">
        <v>18298</v>
      </c>
      <c r="B9570" s="53" t="n">
        <v>10370.97</v>
      </c>
    </row>
    <row r="9571" customFormat="false" ht="15.75" hidden="false" customHeight="false" outlineLevel="0" collapsed="false">
      <c r="A9571" s="20" t="s">
        <v>18300</v>
      </c>
      <c r="B9571" s="53" t="n">
        <v>9737.07</v>
      </c>
    </row>
    <row r="9572" customFormat="false" ht="15.75" hidden="false" customHeight="false" outlineLevel="0" collapsed="false">
      <c r="A9572" s="20" t="s">
        <v>18301</v>
      </c>
      <c r="B9572" s="53" t="n">
        <v>11482.15</v>
      </c>
    </row>
    <row r="9573" customFormat="false" ht="15.75" hidden="false" customHeight="false" outlineLevel="0" collapsed="false">
      <c r="A9573" s="20" t="s">
        <v>18303</v>
      </c>
      <c r="B9573" s="53" t="n">
        <v>10780.33</v>
      </c>
    </row>
    <row r="9574" customFormat="false" ht="15.75" hidden="false" customHeight="false" outlineLevel="0" collapsed="false">
      <c r="A9574" s="20" t="s">
        <v>18304</v>
      </c>
      <c r="B9574" s="53" t="n">
        <v>6097.22</v>
      </c>
    </row>
    <row r="9575" customFormat="false" ht="15.75" hidden="false" customHeight="false" outlineLevel="0" collapsed="false">
      <c r="A9575" s="20" t="s">
        <v>18307</v>
      </c>
      <c r="B9575" s="53" t="n">
        <v>5724.54</v>
      </c>
    </row>
    <row r="9576" customFormat="false" ht="15.75" hidden="false" customHeight="false" outlineLevel="0" collapsed="false">
      <c r="A9576" s="20" t="s">
        <v>18308</v>
      </c>
      <c r="B9576" s="53" t="n">
        <v>8536.11</v>
      </c>
    </row>
    <row r="9577" customFormat="false" ht="15.75" hidden="false" customHeight="false" outlineLevel="0" collapsed="false">
      <c r="A9577" s="20" t="s">
        <v>18309</v>
      </c>
      <c r="B9577" s="53" t="n">
        <v>8014.36</v>
      </c>
    </row>
    <row r="9578" customFormat="false" ht="15.75" hidden="false" customHeight="false" outlineLevel="0" collapsed="false">
      <c r="A9578" s="20" t="s">
        <v>18310</v>
      </c>
      <c r="B9578" s="53" t="n">
        <v>9450.69</v>
      </c>
    </row>
    <row r="9579" customFormat="false" ht="15.75" hidden="false" customHeight="false" outlineLevel="0" collapsed="false">
      <c r="A9579" s="20" t="s">
        <v>18311</v>
      </c>
      <c r="B9579" s="53" t="n">
        <v>8873.04</v>
      </c>
    </row>
    <row r="9580" customFormat="false" ht="15.75" hidden="false" customHeight="false" outlineLevel="0" collapsed="false">
      <c r="A9580" s="20" t="s">
        <v>18312</v>
      </c>
      <c r="B9580" s="53" t="n">
        <v>7926.39</v>
      </c>
    </row>
    <row r="9581" customFormat="false" ht="15.75" hidden="false" customHeight="false" outlineLevel="0" collapsed="false">
      <c r="A9581" s="20" t="s">
        <v>18318</v>
      </c>
      <c r="B9581" s="53" t="n">
        <v>7441.9</v>
      </c>
    </row>
    <row r="9582" customFormat="false" ht="15.75" hidden="false" customHeight="false" outlineLevel="0" collapsed="false">
      <c r="A9582" s="20" t="s">
        <v>18319</v>
      </c>
      <c r="B9582" s="53" t="n">
        <v>11096.94</v>
      </c>
    </row>
    <row r="9583" customFormat="false" ht="15.75" hidden="false" customHeight="false" outlineLevel="0" collapsed="false">
      <c r="A9583" s="20" t="s">
        <v>18321</v>
      </c>
      <c r="B9583" s="53" t="n">
        <v>10418.66</v>
      </c>
    </row>
    <row r="9584" customFormat="false" ht="15.75" hidden="false" customHeight="false" outlineLevel="0" collapsed="false">
      <c r="A9584" s="20" t="s">
        <v>18322</v>
      </c>
      <c r="B9584" s="53" t="n">
        <v>12285.9</v>
      </c>
    </row>
    <row r="9585" customFormat="false" ht="15.75" hidden="false" customHeight="false" outlineLevel="0" collapsed="false">
      <c r="A9585" s="20" t="s">
        <v>18324</v>
      </c>
      <c r="B9585" s="53" t="n">
        <v>11534.95</v>
      </c>
    </row>
    <row r="9586" customFormat="false" ht="15.75" hidden="false" customHeight="false" outlineLevel="0" collapsed="false">
      <c r="A9586" s="20" t="s">
        <v>18325</v>
      </c>
      <c r="B9586" s="53" t="n">
        <v>6496.1</v>
      </c>
    </row>
    <row r="9587" customFormat="false" ht="15.75" hidden="false" customHeight="false" outlineLevel="0" collapsed="false">
      <c r="A9587" s="20" t="s">
        <v>18327</v>
      </c>
      <c r="B9587" s="53" t="n">
        <v>6099.04</v>
      </c>
    </row>
    <row r="9588" customFormat="false" ht="15.75" hidden="false" customHeight="false" outlineLevel="0" collapsed="false">
      <c r="A9588" s="20" t="s">
        <v>18328</v>
      </c>
      <c r="B9588" s="53" t="n">
        <v>9094.55</v>
      </c>
    </row>
    <row r="9589" customFormat="false" ht="15.75" hidden="false" customHeight="false" outlineLevel="0" collapsed="false">
      <c r="A9589" s="20" t="s">
        <v>18330</v>
      </c>
      <c r="B9589" s="53" t="n">
        <v>8538.66</v>
      </c>
    </row>
    <row r="9590" customFormat="false" ht="15.75" hidden="false" customHeight="false" outlineLevel="0" collapsed="false">
      <c r="A9590" s="20" t="s">
        <v>18331</v>
      </c>
      <c r="B9590" s="53" t="n">
        <v>10068.96</v>
      </c>
    </row>
    <row r="9591" customFormat="false" ht="15.75" hidden="false" customHeight="false" outlineLevel="0" collapsed="false">
      <c r="A9591" s="20" t="s">
        <v>18332</v>
      </c>
      <c r="B9591" s="53" t="n">
        <v>9453.52</v>
      </c>
    </row>
    <row r="9592" customFormat="false" ht="15.75" hidden="false" customHeight="false" outlineLevel="0" collapsed="false">
      <c r="A9592" s="20" t="s">
        <v>18333</v>
      </c>
      <c r="B9592" s="53" t="n">
        <v>8444.94</v>
      </c>
    </row>
    <row r="9593" customFormat="false" ht="15.75" hidden="false" customHeight="false" outlineLevel="0" collapsed="false">
      <c r="A9593" s="20" t="s">
        <v>18335</v>
      </c>
      <c r="B9593" s="53" t="n">
        <v>7928.75</v>
      </c>
    </row>
    <row r="9594" customFormat="false" ht="15.75" hidden="false" customHeight="false" outlineLevel="0" collapsed="false">
      <c r="A9594" s="20" t="s">
        <v>18336</v>
      </c>
      <c r="B9594" s="53" t="n">
        <v>11822.91</v>
      </c>
    </row>
    <row r="9595" customFormat="false" ht="15.75" hidden="false" customHeight="false" outlineLevel="0" collapsed="false">
      <c r="A9595" s="20" t="s">
        <v>18337</v>
      </c>
      <c r="B9595" s="53" t="n">
        <v>11100.26</v>
      </c>
    </row>
    <row r="9596" customFormat="false" ht="15.75" hidden="false" customHeight="false" outlineLevel="0" collapsed="false">
      <c r="A9596" s="20" t="s">
        <v>18338</v>
      </c>
      <c r="B9596" s="53" t="n">
        <v>13089.65</v>
      </c>
    </row>
    <row r="9597" customFormat="false" ht="15.75" hidden="false" customHeight="false" outlineLevel="0" collapsed="false">
      <c r="A9597" s="20" t="s">
        <v>18339</v>
      </c>
      <c r="B9597" s="53" t="n">
        <v>12289.57</v>
      </c>
    </row>
    <row r="9598" customFormat="false" ht="15.75" hidden="false" customHeight="false" outlineLevel="0" collapsed="false">
      <c r="A9598" s="20" t="s">
        <v>18340</v>
      </c>
      <c r="B9598" s="53" t="n">
        <v>7236.89</v>
      </c>
    </row>
    <row r="9599" customFormat="false" ht="15.75" hidden="false" customHeight="false" outlineLevel="0" collapsed="false">
      <c r="A9599" s="20" t="s">
        <v>18342</v>
      </c>
      <c r="B9599" s="53" t="n">
        <v>6794.55</v>
      </c>
    </row>
    <row r="9600" customFormat="false" ht="15.75" hidden="false" customHeight="false" outlineLevel="0" collapsed="false">
      <c r="A9600" s="20" t="s">
        <v>18343</v>
      </c>
      <c r="B9600" s="53" t="n">
        <v>10131.64</v>
      </c>
    </row>
    <row r="9601" customFormat="false" ht="15.75" hidden="false" customHeight="false" outlineLevel="0" collapsed="false">
      <c r="A9601" s="20" t="s">
        <v>18344</v>
      </c>
      <c r="B9601" s="53" t="n">
        <v>9512.37</v>
      </c>
    </row>
    <row r="9602" customFormat="false" ht="15.75" hidden="false" customHeight="false" outlineLevel="0" collapsed="false">
      <c r="A9602" s="20" t="s">
        <v>18345</v>
      </c>
      <c r="B9602" s="53" t="n">
        <v>11217.18</v>
      </c>
    </row>
    <row r="9603" customFormat="false" ht="15.75" hidden="false" customHeight="false" outlineLevel="0" collapsed="false">
      <c r="A9603" s="20" t="s">
        <v>18346</v>
      </c>
      <c r="B9603" s="53" t="n">
        <v>10531.55</v>
      </c>
    </row>
    <row r="9604" customFormat="false" ht="15.75" hidden="false" customHeight="false" outlineLevel="0" collapsed="false">
      <c r="A9604" s="20" t="s">
        <v>18347</v>
      </c>
      <c r="B9604" s="53" t="n">
        <v>9407.96</v>
      </c>
    </row>
    <row r="9605" customFormat="false" ht="15.75" hidden="false" customHeight="false" outlineLevel="0" collapsed="false">
      <c r="A9605" s="20" t="s">
        <v>18349</v>
      </c>
      <c r="B9605" s="53" t="n">
        <v>8832.91</v>
      </c>
    </row>
    <row r="9606" customFormat="false" ht="15.75" hidden="false" customHeight="false" outlineLevel="0" collapsed="false">
      <c r="A9606" s="20" t="s">
        <v>18350</v>
      </c>
      <c r="B9606" s="53" t="n">
        <v>13171.14</v>
      </c>
    </row>
    <row r="9607" customFormat="false" ht="15.75" hidden="false" customHeight="false" outlineLevel="0" collapsed="false">
      <c r="A9607" s="20" t="s">
        <v>18351</v>
      </c>
      <c r="B9607" s="53" t="n">
        <v>12366.08</v>
      </c>
    </row>
    <row r="9608" customFormat="false" ht="15.75" hidden="false" customHeight="false" outlineLevel="0" collapsed="false">
      <c r="A9608" s="20" t="s">
        <v>18352</v>
      </c>
      <c r="B9608" s="53" t="n">
        <v>14582.33</v>
      </c>
    </row>
    <row r="9609" customFormat="false" ht="15.75" hidden="false" customHeight="false" outlineLevel="0" collapsed="false">
      <c r="A9609" s="20" t="s">
        <v>18353</v>
      </c>
      <c r="B9609" s="53" t="n">
        <v>13691.02</v>
      </c>
    </row>
    <row r="9610" customFormat="false" ht="15.75" hidden="false" customHeight="false" outlineLevel="0" collapsed="false">
      <c r="A9610" s="20" t="s">
        <v>18354</v>
      </c>
      <c r="B9610" s="53" t="n">
        <v>7863.71</v>
      </c>
    </row>
    <row r="9611" customFormat="false" ht="15.75" hidden="false" customHeight="false" outlineLevel="0" collapsed="false">
      <c r="A9611" s="20" t="s">
        <v>18356</v>
      </c>
      <c r="B9611" s="53" t="n">
        <v>7383.05</v>
      </c>
    </row>
    <row r="9612" customFormat="false" ht="15.75" hidden="false" customHeight="false" outlineLevel="0" collapsed="false">
      <c r="A9612" s="20" t="s">
        <v>18357</v>
      </c>
      <c r="B9612" s="53" t="n">
        <v>11009.19</v>
      </c>
    </row>
    <row r="9613" customFormat="false" ht="15.75" hidden="false" customHeight="false" outlineLevel="0" collapsed="false">
      <c r="A9613" s="20" t="s">
        <v>18358</v>
      </c>
      <c r="B9613" s="53" t="n">
        <v>10336.27</v>
      </c>
    </row>
    <row r="9614" customFormat="false" ht="15.75" hidden="false" customHeight="false" outlineLevel="0" collapsed="false">
      <c r="A9614" s="20" t="s">
        <v>18359</v>
      </c>
      <c r="B9614" s="53" t="n">
        <v>12188.75</v>
      </c>
    </row>
    <row r="9615" customFormat="false" ht="15.75" hidden="false" customHeight="false" outlineLevel="0" collapsed="false">
      <c r="A9615" s="20" t="s">
        <v>18360</v>
      </c>
      <c r="B9615" s="53" t="n">
        <v>11443.73</v>
      </c>
    </row>
    <row r="9616" customFormat="false" ht="15.75" hidden="false" customHeight="false" outlineLevel="0" collapsed="false">
      <c r="A9616" s="20" t="s">
        <v>18361</v>
      </c>
      <c r="B9616" s="53" t="n">
        <v>10222.82</v>
      </c>
    </row>
    <row r="9617" customFormat="false" ht="15.75" hidden="false" customHeight="false" outlineLevel="0" collapsed="false">
      <c r="A9617" s="20" t="s">
        <v>18363</v>
      </c>
      <c r="B9617" s="53" t="n">
        <v>9597.97</v>
      </c>
    </row>
    <row r="9618" customFormat="false" ht="15.75" hidden="false" customHeight="false" outlineLevel="0" collapsed="false">
      <c r="A9618" s="20" t="s">
        <v>18364</v>
      </c>
      <c r="B9618" s="53" t="n">
        <v>14311.95</v>
      </c>
    </row>
    <row r="9619" customFormat="false" ht="15.75" hidden="false" customHeight="false" outlineLevel="0" collapsed="false">
      <c r="A9619" s="20" t="s">
        <v>18366</v>
      </c>
      <c r="B9619" s="53" t="n">
        <v>13437.16</v>
      </c>
    </row>
    <row r="9620" customFormat="false" ht="15.75" hidden="false" customHeight="false" outlineLevel="0" collapsed="false">
      <c r="A9620" s="20" t="s">
        <v>18367</v>
      </c>
      <c r="B9620" s="53" t="n">
        <v>15845.37</v>
      </c>
    </row>
    <row r="9621" customFormat="false" ht="15.75" hidden="false" customHeight="false" outlineLevel="0" collapsed="false">
      <c r="A9621" s="20" t="s">
        <v>18368</v>
      </c>
      <c r="B9621" s="53" t="n">
        <v>14876.85</v>
      </c>
    </row>
    <row r="9622" customFormat="false" ht="15.75" hidden="false" customHeight="false" outlineLevel="0" collapsed="false">
      <c r="A9622" s="20" t="s">
        <v>18369</v>
      </c>
      <c r="B9622" s="53" t="n">
        <v>8433.54</v>
      </c>
    </row>
    <row r="9623" customFormat="false" ht="15.75" hidden="false" customHeight="false" outlineLevel="0" collapsed="false">
      <c r="A9623" s="20" t="s">
        <v>18371</v>
      </c>
      <c r="B9623" s="53" t="n">
        <v>7918.05</v>
      </c>
    </row>
    <row r="9624" customFormat="false" ht="15.75" hidden="false" customHeight="false" outlineLevel="0" collapsed="false">
      <c r="A9624" s="20" t="s">
        <v>18372</v>
      </c>
      <c r="B9624" s="53" t="n">
        <v>11806.96</v>
      </c>
    </row>
    <row r="9625" customFormat="false" ht="15.75" hidden="false" customHeight="false" outlineLevel="0" collapsed="false">
      <c r="A9625" s="20" t="s">
        <v>18373</v>
      </c>
      <c r="B9625" s="53" t="n">
        <v>11085.28</v>
      </c>
    </row>
    <row r="9626" customFormat="false" ht="15.75" hidden="false" customHeight="false" outlineLevel="0" collapsed="false">
      <c r="A9626" s="20" t="s">
        <v>18374</v>
      </c>
      <c r="B9626" s="53" t="n">
        <v>13071.99</v>
      </c>
    </row>
    <row r="9627" customFormat="false" ht="15.75" hidden="false" customHeight="false" outlineLevel="0" collapsed="false">
      <c r="A9627" s="20" t="s">
        <v>18375</v>
      </c>
      <c r="B9627" s="53" t="n">
        <v>12272.99</v>
      </c>
    </row>
    <row r="9628" customFormat="false" ht="15.75" hidden="false" customHeight="false" outlineLevel="0" collapsed="false">
      <c r="A9628" s="20" t="s">
        <v>18376</v>
      </c>
      <c r="B9628" s="53" t="n">
        <v>10963.6</v>
      </c>
    </row>
    <row r="9629" customFormat="false" ht="15.75" hidden="false" customHeight="false" outlineLevel="0" collapsed="false">
      <c r="A9629" s="20" t="s">
        <v>18378</v>
      </c>
      <c r="B9629" s="53" t="n">
        <v>10293.47</v>
      </c>
    </row>
    <row r="9630" customFormat="false" ht="15.75" hidden="false" customHeight="false" outlineLevel="0" collapsed="false">
      <c r="A9630" s="20" t="s">
        <v>18379</v>
      </c>
      <c r="B9630" s="53" t="n">
        <v>15349.05</v>
      </c>
    </row>
    <row r="9631" customFormat="false" ht="15.75" hidden="false" customHeight="false" outlineLevel="0" collapsed="false">
      <c r="A9631" s="20" t="s">
        <v>18380</v>
      </c>
      <c r="B9631" s="53" t="n">
        <v>14410.86</v>
      </c>
    </row>
    <row r="9632" customFormat="false" ht="15.75" hidden="false" customHeight="false" outlineLevel="0" collapsed="false">
      <c r="A9632" s="20" t="s">
        <v>18381</v>
      </c>
      <c r="B9632" s="53" t="n">
        <v>16993.59</v>
      </c>
    </row>
    <row r="9633" customFormat="false" ht="15.75" hidden="false" customHeight="false" outlineLevel="0" collapsed="false">
      <c r="A9633" s="20" t="s">
        <v>18382</v>
      </c>
      <c r="B9633" s="53" t="n">
        <v>15954.89</v>
      </c>
    </row>
    <row r="9634" customFormat="false" ht="15.75" hidden="false" customHeight="false" outlineLevel="0" collapsed="false">
      <c r="A9634" s="20" t="s">
        <v>18383</v>
      </c>
      <c r="B9634" s="53" t="n">
        <v>1092.5</v>
      </c>
    </row>
    <row r="9635" customFormat="false" ht="15.75" hidden="false" customHeight="false" outlineLevel="0" collapsed="false">
      <c r="A9635" s="20" t="s">
        <v>18388</v>
      </c>
      <c r="B9635" s="53" t="n">
        <v>1036.93</v>
      </c>
    </row>
    <row r="9636" customFormat="false" ht="15.75" hidden="false" customHeight="false" outlineLevel="0" collapsed="false">
      <c r="A9636" s="20" t="s">
        <v>18389</v>
      </c>
      <c r="B9636" s="53" t="n">
        <v>1693.37</v>
      </c>
    </row>
    <row r="9637" customFormat="false" ht="15.75" hidden="false" customHeight="false" outlineLevel="0" collapsed="false">
      <c r="A9637" s="20" t="s">
        <v>18391</v>
      </c>
      <c r="B9637" s="53" t="n">
        <v>1607.24</v>
      </c>
    </row>
    <row r="9638" customFormat="false" ht="15.75" hidden="false" customHeight="false" outlineLevel="0" collapsed="false">
      <c r="A9638" s="20" t="s">
        <v>18392</v>
      </c>
      <c r="B9638" s="53" t="n">
        <v>1911.87</v>
      </c>
    </row>
    <row r="9639" customFormat="false" ht="15.75" hidden="false" customHeight="false" outlineLevel="0" collapsed="false">
      <c r="A9639" s="20" t="s">
        <v>18394</v>
      </c>
      <c r="B9639" s="53" t="n">
        <v>1814.63</v>
      </c>
    </row>
    <row r="9640" customFormat="false" ht="15.75" hidden="false" customHeight="false" outlineLevel="0" collapsed="false">
      <c r="A9640" s="20" t="s">
        <v>18395</v>
      </c>
      <c r="B9640" s="53" t="n">
        <v>1474.87</v>
      </c>
    </row>
    <row r="9641" customFormat="false" ht="15.75" hidden="false" customHeight="false" outlineLevel="0" collapsed="false">
      <c r="A9641" s="20" t="s">
        <v>18400</v>
      </c>
      <c r="B9641" s="53" t="n">
        <v>1399.86</v>
      </c>
    </row>
    <row r="9642" customFormat="false" ht="15.75" hidden="false" customHeight="false" outlineLevel="0" collapsed="false">
      <c r="A9642" s="20" t="s">
        <v>18401</v>
      </c>
      <c r="B9642" s="53" t="n">
        <v>2286.06</v>
      </c>
    </row>
    <row r="9643" customFormat="false" ht="15.75" hidden="false" customHeight="false" outlineLevel="0" collapsed="false">
      <c r="A9643" s="20" t="s">
        <v>18403</v>
      </c>
      <c r="B9643" s="53" t="n">
        <v>2169.78</v>
      </c>
    </row>
    <row r="9644" customFormat="false" ht="15.75" hidden="false" customHeight="false" outlineLevel="0" collapsed="false">
      <c r="A9644" s="20" t="s">
        <v>18404</v>
      </c>
      <c r="B9644" s="53" t="n">
        <v>2581.03</v>
      </c>
    </row>
    <row r="9645" customFormat="false" ht="15.75" hidden="false" customHeight="false" outlineLevel="0" collapsed="false">
      <c r="A9645" s="20" t="s">
        <v>18407</v>
      </c>
      <c r="B9645" s="53" t="n">
        <v>2449.75</v>
      </c>
    </row>
    <row r="9646" customFormat="false" ht="15.75" hidden="false" customHeight="false" outlineLevel="0" collapsed="false">
      <c r="A9646" s="20" t="s">
        <v>18408</v>
      </c>
      <c r="B9646" s="53" t="n">
        <v>200.27</v>
      </c>
    </row>
    <row r="9647" customFormat="false" ht="15.75" hidden="false" customHeight="false" outlineLevel="0" collapsed="false">
      <c r="A9647" s="20" t="s">
        <v>18414</v>
      </c>
      <c r="B9647" s="53" t="n">
        <v>173.6</v>
      </c>
    </row>
    <row r="9648" customFormat="false" ht="15.75" hidden="false" customHeight="false" outlineLevel="0" collapsed="false">
      <c r="A9648" s="20" t="s">
        <v>18415</v>
      </c>
      <c r="B9648" s="53" t="n">
        <v>308.21</v>
      </c>
    </row>
    <row r="9649" customFormat="false" ht="15.75" hidden="false" customHeight="false" outlineLevel="0" collapsed="false">
      <c r="A9649" s="20" t="s">
        <v>18421</v>
      </c>
      <c r="B9649" s="53" t="n">
        <v>267.16</v>
      </c>
    </row>
    <row r="9650" customFormat="false" ht="15.75" hidden="false" customHeight="false" outlineLevel="0" collapsed="false">
      <c r="A9650" s="20" t="s">
        <v>18422</v>
      </c>
      <c r="B9650" s="53" t="n">
        <v>230.91</v>
      </c>
    </row>
    <row r="9651" customFormat="false" ht="15.75" hidden="false" customHeight="false" outlineLevel="0" collapsed="false">
      <c r="A9651" s="20" t="s">
        <v>18425</v>
      </c>
      <c r="B9651" s="53" t="n">
        <v>200.15</v>
      </c>
    </row>
    <row r="9652" customFormat="false" ht="15.75" hidden="false" customHeight="false" outlineLevel="0" collapsed="false">
      <c r="A9652" s="20" t="s">
        <v>18426</v>
      </c>
      <c r="B9652" s="53" t="n">
        <v>353.31</v>
      </c>
    </row>
    <row r="9653" customFormat="false" ht="15.75" hidden="false" customHeight="false" outlineLevel="0" collapsed="false">
      <c r="A9653" s="20" t="s">
        <v>18428</v>
      </c>
      <c r="B9653" s="53" t="n">
        <v>306.24</v>
      </c>
    </row>
    <row r="9654" customFormat="false" ht="15.75" hidden="false" customHeight="false" outlineLevel="0" collapsed="false">
      <c r="A9654" s="20" t="s">
        <v>18429</v>
      </c>
      <c r="B9654" s="53" t="n">
        <v>262.71</v>
      </c>
    </row>
    <row r="9655" customFormat="false" ht="15.75" hidden="false" customHeight="false" outlineLevel="0" collapsed="false">
      <c r="A9655" s="20" t="s">
        <v>18431</v>
      </c>
      <c r="B9655" s="53" t="n">
        <v>227.72</v>
      </c>
    </row>
    <row r="9656" customFormat="false" ht="15.75" hidden="false" customHeight="false" outlineLevel="0" collapsed="false">
      <c r="A9656" s="20" t="s">
        <v>18432</v>
      </c>
      <c r="B9656" s="53" t="n">
        <v>402.29</v>
      </c>
    </row>
    <row r="9657" customFormat="false" ht="15.75" hidden="false" customHeight="false" outlineLevel="0" collapsed="false">
      <c r="A9657" s="20" t="s">
        <v>18434</v>
      </c>
      <c r="B9657" s="53" t="n">
        <v>348.7</v>
      </c>
    </row>
    <row r="9658" customFormat="false" ht="15.75" hidden="false" customHeight="false" outlineLevel="0" collapsed="false">
      <c r="A9658" s="20" t="s">
        <v>18435</v>
      </c>
      <c r="B9658" s="53" t="n">
        <v>333.01</v>
      </c>
    </row>
    <row r="9659" customFormat="false" ht="15.75" hidden="false" customHeight="false" outlineLevel="0" collapsed="false">
      <c r="A9659" s="20" t="s">
        <v>18437</v>
      </c>
      <c r="B9659" s="53" t="n">
        <v>288.65</v>
      </c>
    </row>
    <row r="9660" customFormat="false" ht="15.75" hidden="false" customHeight="false" outlineLevel="0" collapsed="false">
      <c r="A9660" s="20" t="s">
        <v>18438</v>
      </c>
      <c r="B9660" s="53" t="n">
        <v>509.22</v>
      </c>
    </row>
    <row r="9661" customFormat="false" ht="15.75" hidden="false" customHeight="false" outlineLevel="0" collapsed="false">
      <c r="A9661" s="20" t="s">
        <v>18440</v>
      </c>
      <c r="B9661" s="53" t="n">
        <v>441.39</v>
      </c>
    </row>
    <row r="9662" customFormat="false" ht="15.75" hidden="false" customHeight="false" outlineLevel="0" collapsed="false">
      <c r="A9662" s="20" t="s">
        <v>18441</v>
      </c>
      <c r="B9662" s="53" t="n">
        <v>410.76</v>
      </c>
    </row>
    <row r="9663" customFormat="false" ht="15.75" hidden="false" customHeight="false" outlineLevel="0" collapsed="false">
      <c r="A9663" s="20" t="s">
        <v>18443</v>
      </c>
      <c r="B9663" s="53" t="n">
        <v>356.05</v>
      </c>
    </row>
    <row r="9664" customFormat="false" ht="15.75" hidden="false" customHeight="false" outlineLevel="0" collapsed="false">
      <c r="A9664" s="20" t="s">
        <v>18444</v>
      </c>
      <c r="B9664" s="53" t="n">
        <v>628.38</v>
      </c>
    </row>
    <row r="9665" customFormat="false" ht="15.75" hidden="false" customHeight="false" outlineLevel="0" collapsed="false">
      <c r="A9665" s="20" t="s">
        <v>18446</v>
      </c>
      <c r="B9665" s="53" t="n">
        <v>544.68</v>
      </c>
    </row>
    <row r="9666" customFormat="false" ht="15.75" hidden="false" customHeight="false" outlineLevel="0" collapsed="false">
      <c r="A9666" s="20" t="s">
        <v>18447</v>
      </c>
      <c r="B9666" s="53" t="n">
        <v>280.39</v>
      </c>
    </row>
    <row r="9667" customFormat="false" ht="15.75" hidden="false" customHeight="false" outlineLevel="0" collapsed="false">
      <c r="A9667" s="20" t="s">
        <v>18449</v>
      </c>
      <c r="B9667" s="53" t="n">
        <v>243.04</v>
      </c>
    </row>
    <row r="9668" customFormat="false" ht="15.75" hidden="false" customHeight="false" outlineLevel="0" collapsed="false">
      <c r="A9668" s="20" t="s">
        <v>18450</v>
      </c>
      <c r="B9668" s="53" t="n">
        <v>560.95</v>
      </c>
    </row>
    <row r="9669" customFormat="false" ht="15.75" hidden="false" customHeight="false" outlineLevel="0" collapsed="false">
      <c r="A9669" s="20" t="s">
        <v>18452</v>
      </c>
      <c r="B9669" s="53" t="n">
        <v>486.23</v>
      </c>
    </row>
    <row r="9670" customFormat="false" ht="15.75" hidden="false" customHeight="false" outlineLevel="0" collapsed="false">
      <c r="A9670" s="20" t="s">
        <v>18453</v>
      </c>
      <c r="B9670" s="53" t="n">
        <v>323.27</v>
      </c>
    </row>
    <row r="9671" customFormat="false" ht="15.75" hidden="false" customHeight="false" outlineLevel="0" collapsed="false">
      <c r="A9671" s="20" t="s">
        <v>18454</v>
      </c>
      <c r="B9671" s="53" t="n">
        <v>280.21</v>
      </c>
    </row>
    <row r="9672" customFormat="false" ht="15.75" hidden="false" customHeight="false" outlineLevel="0" collapsed="false">
      <c r="A9672" s="20" t="s">
        <v>18455</v>
      </c>
      <c r="B9672" s="53" t="n">
        <v>643.02</v>
      </c>
    </row>
    <row r="9673" customFormat="false" ht="15.75" hidden="false" customHeight="false" outlineLevel="0" collapsed="false">
      <c r="A9673" s="20" t="s">
        <v>18456</v>
      </c>
      <c r="B9673" s="53" t="n">
        <v>557.37</v>
      </c>
    </row>
    <row r="9674" customFormat="false" ht="15.75" hidden="false" customHeight="false" outlineLevel="0" collapsed="false">
      <c r="A9674" s="20" t="s">
        <v>18457</v>
      </c>
      <c r="B9674" s="53" t="n">
        <v>367.8</v>
      </c>
    </row>
    <row r="9675" customFormat="false" ht="15.75" hidden="false" customHeight="false" outlineLevel="0" collapsed="false">
      <c r="A9675" s="20" t="s">
        <v>18458</v>
      </c>
      <c r="B9675" s="53" t="n">
        <v>318.81</v>
      </c>
    </row>
    <row r="9676" customFormat="false" ht="15.75" hidden="false" customHeight="false" outlineLevel="0" collapsed="false">
      <c r="A9676" s="20" t="s">
        <v>18459</v>
      </c>
      <c r="B9676" s="53" t="n">
        <v>732.17</v>
      </c>
    </row>
    <row r="9677" customFormat="false" ht="15.75" hidden="false" customHeight="false" outlineLevel="0" collapsed="false">
      <c r="A9677" s="20" t="s">
        <v>18460</v>
      </c>
      <c r="B9677" s="53" t="n">
        <v>634.64</v>
      </c>
    </row>
    <row r="9678" customFormat="false" ht="15.75" hidden="false" customHeight="false" outlineLevel="0" collapsed="false">
      <c r="A9678" s="20" t="s">
        <v>18461</v>
      </c>
      <c r="B9678" s="53" t="n">
        <v>466.21</v>
      </c>
    </row>
    <row r="9679" customFormat="false" ht="15.75" hidden="false" customHeight="false" outlineLevel="0" collapsed="false">
      <c r="A9679" s="20" t="s">
        <v>18462</v>
      </c>
      <c r="B9679" s="53" t="n">
        <v>404.11</v>
      </c>
    </row>
    <row r="9680" customFormat="false" ht="15.75" hidden="false" customHeight="false" outlineLevel="0" collapsed="false">
      <c r="A9680" s="20" t="s">
        <v>18463</v>
      </c>
      <c r="B9680" s="53" t="n">
        <v>926.78</v>
      </c>
    </row>
    <row r="9681" customFormat="false" ht="15.75" hidden="false" customHeight="false" outlineLevel="0" collapsed="false">
      <c r="A9681" s="20" t="s">
        <v>18464</v>
      </c>
      <c r="B9681" s="53" t="n">
        <v>803.33</v>
      </c>
    </row>
    <row r="9682" customFormat="false" ht="15.75" hidden="false" customHeight="false" outlineLevel="0" collapsed="false">
      <c r="A9682" s="20" t="s">
        <v>18465</v>
      </c>
      <c r="B9682" s="53" t="n">
        <v>575.07</v>
      </c>
    </row>
    <row r="9683" customFormat="false" ht="15.75" hidden="false" customHeight="false" outlineLevel="0" collapsed="false">
      <c r="A9683" s="20" t="s">
        <v>18466</v>
      </c>
      <c r="B9683" s="53" t="n">
        <v>498.47</v>
      </c>
    </row>
    <row r="9684" customFormat="false" ht="15.75" hidden="false" customHeight="false" outlineLevel="0" collapsed="false">
      <c r="A9684" s="20" t="s">
        <v>18467</v>
      </c>
      <c r="B9684" s="53" t="n">
        <v>1143.66</v>
      </c>
    </row>
    <row r="9685" customFormat="false" ht="15.75" hidden="false" customHeight="false" outlineLevel="0" collapsed="false">
      <c r="A9685" s="20" t="s">
        <v>18469</v>
      </c>
      <c r="B9685" s="53" t="n">
        <v>991.31</v>
      </c>
    </row>
    <row r="9686" customFormat="false" ht="15.75" hidden="false" customHeight="false" outlineLevel="0" collapsed="false">
      <c r="A9686" s="20" t="s">
        <v>18470</v>
      </c>
      <c r="B9686" s="53" t="n">
        <v>310.43</v>
      </c>
    </row>
    <row r="9687" customFormat="false" ht="15.75" hidden="false" customHeight="false" outlineLevel="0" collapsed="false">
      <c r="A9687" s="20" t="s">
        <v>18472</v>
      </c>
      <c r="B9687" s="53" t="n">
        <v>269.08</v>
      </c>
    </row>
    <row r="9688" customFormat="false" ht="15.75" hidden="false" customHeight="false" outlineLevel="0" collapsed="false">
      <c r="A9688" s="20" t="s">
        <v>18473</v>
      </c>
      <c r="B9688" s="53" t="n">
        <v>621.05</v>
      </c>
    </row>
    <row r="9689" customFormat="false" ht="15.75" hidden="false" customHeight="false" outlineLevel="0" collapsed="false">
      <c r="A9689" s="20" t="s">
        <v>18476</v>
      </c>
      <c r="B9689" s="53" t="n">
        <v>538.33</v>
      </c>
    </row>
    <row r="9690" customFormat="false" ht="15.75" hidden="false" customHeight="false" outlineLevel="0" collapsed="false">
      <c r="A9690" s="20" t="s">
        <v>18477</v>
      </c>
      <c r="B9690" s="53" t="n">
        <v>357.91</v>
      </c>
    </row>
    <row r="9691" customFormat="false" ht="15.75" hidden="false" customHeight="false" outlineLevel="0" collapsed="false">
      <c r="A9691" s="20" t="s">
        <v>18478</v>
      </c>
      <c r="B9691" s="53" t="n">
        <v>310.23</v>
      </c>
    </row>
    <row r="9692" customFormat="false" ht="15.75" hidden="false" customHeight="false" outlineLevel="0" collapsed="false">
      <c r="A9692" s="20" t="s">
        <v>18479</v>
      </c>
      <c r="B9692" s="53" t="n">
        <v>711.92</v>
      </c>
    </row>
    <row r="9693" customFormat="false" ht="15.75" hidden="false" customHeight="false" outlineLevel="0" collapsed="false">
      <c r="A9693" s="20" t="s">
        <v>18480</v>
      </c>
      <c r="B9693" s="53" t="n">
        <v>617.09</v>
      </c>
    </row>
    <row r="9694" customFormat="false" ht="15.75" hidden="false" customHeight="false" outlineLevel="0" collapsed="false">
      <c r="A9694" s="20" t="s">
        <v>18481</v>
      </c>
      <c r="B9694" s="53" t="n">
        <v>407.21</v>
      </c>
    </row>
    <row r="9695" customFormat="false" ht="15.75" hidden="false" customHeight="false" outlineLevel="0" collapsed="false">
      <c r="A9695" s="20" t="s">
        <v>18482</v>
      </c>
      <c r="B9695" s="53" t="n">
        <v>352.97</v>
      </c>
    </row>
    <row r="9696" customFormat="false" ht="15.75" hidden="false" customHeight="false" outlineLevel="0" collapsed="false">
      <c r="A9696" s="20" t="s">
        <v>18483</v>
      </c>
      <c r="B9696" s="53" t="n">
        <v>810.62</v>
      </c>
    </row>
    <row r="9697" customFormat="false" ht="15.75" hidden="false" customHeight="false" outlineLevel="0" collapsed="false">
      <c r="A9697" s="20" t="s">
        <v>18484</v>
      </c>
      <c r="B9697" s="53" t="n">
        <v>702.64</v>
      </c>
    </row>
    <row r="9698" customFormat="false" ht="15.75" hidden="false" customHeight="false" outlineLevel="0" collapsed="false">
      <c r="A9698" s="20" t="s">
        <v>18485</v>
      </c>
      <c r="B9698" s="53" t="n">
        <v>516.17</v>
      </c>
    </row>
    <row r="9699" customFormat="false" ht="15.75" hidden="false" customHeight="false" outlineLevel="0" collapsed="false">
      <c r="A9699" s="20" t="s">
        <v>18487</v>
      </c>
      <c r="B9699" s="53" t="n">
        <v>447.41</v>
      </c>
    </row>
    <row r="9700" customFormat="false" ht="15.75" hidden="false" customHeight="false" outlineLevel="0" collapsed="false">
      <c r="A9700" s="20" t="s">
        <v>18488</v>
      </c>
      <c r="B9700" s="53" t="n">
        <v>1026.08</v>
      </c>
    </row>
    <row r="9701" customFormat="false" ht="15.75" hidden="false" customHeight="false" outlineLevel="0" collapsed="false">
      <c r="A9701" s="20" t="s">
        <v>18489</v>
      </c>
      <c r="B9701" s="53" t="n">
        <v>889.4</v>
      </c>
    </row>
    <row r="9702" customFormat="false" ht="15.75" hidden="false" customHeight="false" outlineLevel="0" collapsed="false">
      <c r="A9702" s="20" t="s">
        <v>18490</v>
      </c>
      <c r="B9702" s="53" t="n">
        <v>636.69</v>
      </c>
    </row>
    <row r="9703" customFormat="false" ht="15.75" hidden="false" customHeight="false" outlineLevel="0" collapsed="false">
      <c r="A9703" s="20" t="s">
        <v>18491</v>
      </c>
      <c r="B9703" s="53" t="n">
        <v>551.88</v>
      </c>
    </row>
    <row r="9704" customFormat="false" ht="15.75" hidden="false" customHeight="false" outlineLevel="0" collapsed="false">
      <c r="A9704" s="20" t="s">
        <v>18492</v>
      </c>
      <c r="B9704" s="53" t="n">
        <v>1266.19</v>
      </c>
    </row>
    <row r="9705" customFormat="false" ht="15.75" hidden="false" customHeight="false" outlineLevel="0" collapsed="false">
      <c r="A9705" s="20" t="s">
        <v>18493</v>
      </c>
      <c r="B9705" s="53" t="n">
        <v>1097.53</v>
      </c>
    </row>
    <row r="9706" customFormat="false" ht="15.75" hidden="false" customHeight="false" outlineLevel="0" collapsed="false">
      <c r="A9706" s="20" t="s">
        <v>18494</v>
      </c>
      <c r="B9706" s="53" t="n">
        <v>131.27</v>
      </c>
    </row>
    <row r="9707" customFormat="false" ht="15.75" hidden="false" customHeight="false" outlineLevel="0" collapsed="false">
      <c r="A9707" s="20" t="s">
        <v>18499</v>
      </c>
      <c r="B9707" s="53" t="n">
        <v>113.79</v>
      </c>
    </row>
    <row r="9708" customFormat="false" ht="15.75" hidden="false" customHeight="false" outlineLevel="0" collapsed="false">
      <c r="A9708" s="20" t="s">
        <v>18500</v>
      </c>
      <c r="B9708" s="53" t="n">
        <v>254.53</v>
      </c>
    </row>
    <row r="9709" customFormat="false" ht="15.75" hidden="false" customHeight="false" outlineLevel="0" collapsed="false">
      <c r="A9709" s="20" t="s">
        <v>18504</v>
      </c>
      <c r="B9709" s="53" t="n">
        <v>220.62</v>
      </c>
    </row>
    <row r="9710" customFormat="false" ht="15.75" hidden="false" customHeight="false" outlineLevel="0" collapsed="false">
      <c r="A9710" s="20" t="s">
        <v>18505</v>
      </c>
      <c r="B9710" s="53" t="n">
        <v>183.79</v>
      </c>
    </row>
    <row r="9711" customFormat="false" ht="15.75" hidden="false" customHeight="false" outlineLevel="0" collapsed="false">
      <c r="A9711" s="20" t="s">
        <v>18507</v>
      </c>
      <c r="B9711" s="53" t="n">
        <v>159.3</v>
      </c>
    </row>
    <row r="9712" customFormat="false" ht="15.75" hidden="false" customHeight="false" outlineLevel="0" collapsed="false">
      <c r="A9712" s="20" t="s">
        <v>18508</v>
      </c>
      <c r="B9712" s="53" t="n">
        <v>463.24</v>
      </c>
    </row>
    <row r="9713" customFormat="false" ht="15.75" hidden="false" customHeight="false" outlineLevel="0" collapsed="false">
      <c r="A9713" s="20" t="s">
        <v>18512</v>
      </c>
      <c r="B9713" s="53" t="n">
        <v>401.53</v>
      </c>
    </row>
    <row r="9714" customFormat="false" ht="15.75" hidden="false" customHeight="false" outlineLevel="0" collapsed="false">
      <c r="A9714" s="20" t="s">
        <v>18513</v>
      </c>
      <c r="B9714" s="53" t="n">
        <v>203.48</v>
      </c>
    </row>
    <row r="9715" customFormat="false" ht="15.75" hidden="false" customHeight="false" outlineLevel="0" collapsed="false">
      <c r="A9715" s="20" t="s">
        <v>18515</v>
      </c>
      <c r="B9715" s="53" t="n">
        <v>176.37</v>
      </c>
    </row>
    <row r="9716" customFormat="false" ht="15.75" hidden="false" customHeight="false" outlineLevel="0" collapsed="false">
      <c r="A9716" s="20" t="s">
        <v>18516</v>
      </c>
      <c r="B9716" s="53" t="n">
        <v>512.87</v>
      </c>
    </row>
    <row r="9717" customFormat="false" ht="15.75" hidden="false" customHeight="false" outlineLevel="0" collapsed="false">
      <c r="A9717" s="20" t="s">
        <v>18518</v>
      </c>
      <c r="B9717" s="53" t="n">
        <v>444.56</v>
      </c>
    </row>
    <row r="9718" customFormat="false" ht="15.75" hidden="false" customHeight="false" outlineLevel="0" collapsed="false">
      <c r="A9718" s="20" t="s">
        <v>18519</v>
      </c>
      <c r="B9718" s="53" t="n">
        <v>1613.27</v>
      </c>
    </row>
    <row r="9719" customFormat="false" ht="15.75" hidden="false" customHeight="false" outlineLevel="0" collapsed="false">
      <c r="A9719" s="20" t="s">
        <v>18524</v>
      </c>
      <c r="B9719" s="53" t="n">
        <v>1574.66</v>
      </c>
    </row>
    <row r="9720" customFormat="false" ht="15.75" hidden="false" customHeight="false" outlineLevel="0" collapsed="false">
      <c r="A9720" s="20" t="s">
        <v>18525</v>
      </c>
      <c r="B9720" s="53" t="n">
        <v>1935.92</v>
      </c>
    </row>
    <row r="9721" customFormat="false" ht="15.75" hidden="false" customHeight="false" outlineLevel="0" collapsed="false">
      <c r="A9721" s="20" t="s">
        <v>18527</v>
      </c>
      <c r="B9721" s="53" t="n">
        <v>1889.59</v>
      </c>
    </row>
    <row r="9722" customFormat="false" ht="15.75" hidden="false" customHeight="false" outlineLevel="0" collapsed="false">
      <c r="A9722" s="20" t="s">
        <v>18528</v>
      </c>
      <c r="B9722" s="53" t="n">
        <v>2258.58</v>
      </c>
    </row>
    <row r="9723" customFormat="false" ht="15.75" hidden="false" customHeight="false" outlineLevel="0" collapsed="false">
      <c r="A9723" s="20" t="s">
        <v>18530</v>
      </c>
      <c r="B9723" s="53" t="n">
        <v>2204.52</v>
      </c>
    </row>
    <row r="9724" customFormat="false" ht="15.75" hidden="false" customHeight="false" outlineLevel="0" collapsed="false">
      <c r="A9724" s="20" t="s">
        <v>18531</v>
      </c>
      <c r="B9724" s="53" t="n">
        <v>2419.9</v>
      </c>
    </row>
    <row r="9725" customFormat="false" ht="15.75" hidden="false" customHeight="false" outlineLevel="0" collapsed="false">
      <c r="A9725" s="20" t="s">
        <v>18533</v>
      </c>
      <c r="B9725" s="53" t="n">
        <v>2361.99</v>
      </c>
    </row>
    <row r="9726" customFormat="false" ht="15.75" hidden="false" customHeight="false" outlineLevel="0" collapsed="false">
      <c r="A9726" s="20" t="s">
        <v>18534</v>
      </c>
      <c r="B9726" s="53" t="n">
        <v>2581.23</v>
      </c>
    </row>
    <row r="9727" customFormat="false" ht="15.75" hidden="false" customHeight="false" outlineLevel="0" collapsed="false">
      <c r="A9727" s="20" t="s">
        <v>18536</v>
      </c>
      <c r="B9727" s="53" t="n">
        <v>2519.45</v>
      </c>
    </row>
    <row r="9728" customFormat="false" ht="15.75" hidden="false" customHeight="false" outlineLevel="0" collapsed="false">
      <c r="A9728" s="20" t="s">
        <v>18537</v>
      </c>
      <c r="B9728" s="53" t="n">
        <v>2903.89</v>
      </c>
    </row>
    <row r="9729" customFormat="false" ht="15.75" hidden="false" customHeight="false" outlineLevel="0" collapsed="false">
      <c r="A9729" s="20" t="s">
        <v>18539</v>
      </c>
      <c r="B9729" s="53" t="n">
        <v>2834.38</v>
      </c>
    </row>
    <row r="9730" customFormat="false" ht="15.75" hidden="false" customHeight="false" outlineLevel="0" collapsed="false">
      <c r="A9730" s="20" t="s">
        <v>18540</v>
      </c>
      <c r="B9730" s="53" t="n">
        <v>3226.54</v>
      </c>
    </row>
    <row r="9731" customFormat="false" ht="15.75" hidden="false" customHeight="false" outlineLevel="0" collapsed="false">
      <c r="A9731" s="20" t="s">
        <v>18542</v>
      </c>
      <c r="B9731" s="53" t="n">
        <v>3149.32</v>
      </c>
    </row>
    <row r="9732" customFormat="false" ht="15.75" hidden="false" customHeight="false" outlineLevel="0" collapsed="false">
      <c r="A9732" s="20" t="s">
        <v>18543</v>
      </c>
      <c r="B9732" s="53" t="n">
        <v>3549.2</v>
      </c>
    </row>
    <row r="9733" customFormat="false" ht="15.75" hidden="false" customHeight="false" outlineLevel="0" collapsed="false">
      <c r="A9733" s="20" t="s">
        <v>18545</v>
      </c>
      <c r="B9733" s="53" t="n">
        <v>3464.25</v>
      </c>
    </row>
    <row r="9734" customFormat="false" ht="15.75" hidden="false" customHeight="false" outlineLevel="0" collapsed="false">
      <c r="A9734" s="20" t="s">
        <v>18546</v>
      </c>
      <c r="B9734" s="53" t="n">
        <v>1026.56</v>
      </c>
    </row>
    <row r="9735" customFormat="false" ht="15.75" hidden="false" customHeight="false" outlineLevel="0" collapsed="false">
      <c r="A9735" s="20" t="s">
        <v>18550</v>
      </c>
      <c r="B9735" s="53" t="n">
        <v>1001.66</v>
      </c>
    </row>
    <row r="9736" customFormat="false" ht="15.75" hidden="false" customHeight="false" outlineLevel="0" collapsed="false">
      <c r="A9736" s="20" t="s">
        <v>18551</v>
      </c>
      <c r="B9736" s="53" t="n">
        <v>238.31</v>
      </c>
    </row>
    <row r="9737" customFormat="false" ht="15.75" hidden="false" customHeight="false" outlineLevel="0" collapsed="false">
      <c r="A9737" s="20" t="s">
        <v>18556</v>
      </c>
      <c r="B9737" s="53" t="n">
        <v>226.86</v>
      </c>
    </row>
    <row r="9738" customFormat="false" ht="15.75" hidden="false" customHeight="false" outlineLevel="0" collapsed="false">
      <c r="A9738" s="20" t="s">
        <v>18557</v>
      </c>
      <c r="B9738" s="53" t="n">
        <v>229.45</v>
      </c>
    </row>
    <row r="9739" customFormat="false" ht="15.75" hidden="false" customHeight="false" outlineLevel="0" collapsed="false">
      <c r="A9739" s="20" t="s">
        <v>18562</v>
      </c>
      <c r="B9739" s="53" t="n">
        <v>218.79</v>
      </c>
    </row>
    <row r="9740" customFormat="false" ht="15.75" hidden="false" customHeight="false" outlineLevel="0" collapsed="false">
      <c r="A9740" s="20" t="s">
        <v>18563</v>
      </c>
      <c r="B9740" s="53" t="n">
        <v>256.95</v>
      </c>
    </row>
    <row r="9741" customFormat="false" ht="15.75" hidden="false" customHeight="false" outlineLevel="0" collapsed="false">
      <c r="A9741" s="20" t="s">
        <v>18568</v>
      </c>
      <c r="B9741" s="53" t="n">
        <v>244.59</v>
      </c>
    </row>
    <row r="9742" customFormat="false" ht="15.75" hidden="false" customHeight="false" outlineLevel="0" collapsed="false">
      <c r="A9742" s="20" t="s">
        <v>18569</v>
      </c>
      <c r="B9742" s="53" t="n">
        <v>504.62</v>
      </c>
    </row>
    <row r="9743" customFormat="false" ht="15.75" hidden="false" customHeight="false" outlineLevel="0" collapsed="false">
      <c r="A9743" s="20" t="s">
        <v>18573</v>
      </c>
      <c r="B9743" s="53" t="n">
        <v>476.82</v>
      </c>
    </row>
    <row r="9744" customFormat="false" ht="15.75" hidden="false" customHeight="false" outlineLevel="0" collapsed="false">
      <c r="A9744" s="20" t="s">
        <v>18574</v>
      </c>
      <c r="B9744" s="53" t="n">
        <v>569.84</v>
      </c>
    </row>
    <row r="9745" customFormat="false" ht="15.75" hidden="false" customHeight="false" outlineLevel="0" collapsed="false">
      <c r="A9745" s="20" t="s">
        <v>18576</v>
      </c>
      <c r="B9745" s="53" t="n">
        <v>538.06</v>
      </c>
    </row>
    <row r="9746" customFormat="false" ht="15.75" hidden="false" customHeight="false" outlineLevel="0" collapsed="false">
      <c r="A9746" s="20" t="s">
        <v>18577</v>
      </c>
      <c r="B9746" s="53" t="n">
        <v>268.24</v>
      </c>
    </row>
    <row r="9747" customFormat="false" ht="15.75" hidden="false" customHeight="false" outlineLevel="0" collapsed="false">
      <c r="A9747" s="20" t="s">
        <v>18582</v>
      </c>
      <c r="B9747" s="53" t="n">
        <v>252.96</v>
      </c>
    </row>
    <row r="9748" customFormat="false" ht="15.75" hidden="false" customHeight="false" outlineLevel="0" collapsed="false">
      <c r="A9748" s="20" t="s">
        <v>18583</v>
      </c>
      <c r="B9748" s="53" t="n">
        <v>387</v>
      </c>
    </row>
    <row r="9749" customFormat="false" ht="15.75" hidden="false" customHeight="false" outlineLevel="0" collapsed="false">
      <c r="A9749" s="20" t="s">
        <v>18586</v>
      </c>
      <c r="B9749" s="53" t="n">
        <v>367.57</v>
      </c>
    </row>
    <row r="9750" customFormat="false" ht="15.75" hidden="false" customHeight="false" outlineLevel="0" collapsed="false">
      <c r="A9750" s="20" t="s">
        <v>18587</v>
      </c>
      <c r="B9750" s="53" t="n">
        <v>665.77</v>
      </c>
    </row>
    <row r="9751" customFormat="false" ht="15.75" hidden="false" customHeight="false" outlineLevel="0" collapsed="false">
      <c r="A9751" s="20" t="s">
        <v>18591</v>
      </c>
      <c r="B9751" s="53" t="n">
        <v>628.35</v>
      </c>
    </row>
    <row r="9752" customFormat="false" ht="15.75" hidden="false" customHeight="false" outlineLevel="0" collapsed="false">
      <c r="A9752" s="20" t="s">
        <v>18592</v>
      </c>
      <c r="B9752" s="53" t="n">
        <v>1292.74</v>
      </c>
    </row>
    <row r="9753" customFormat="false" ht="15.75" hidden="false" customHeight="false" outlineLevel="0" collapsed="false">
      <c r="A9753" s="20" t="s">
        <v>18595</v>
      </c>
      <c r="B9753" s="53" t="n">
        <v>1212.35</v>
      </c>
    </row>
    <row r="9754" customFormat="false" ht="15.75" hidden="false" customHeight="false" outlineLevel="0" collapsed="false">
      <c r="A9754" s="20" t="s">
        <v>18596</v>
      </c>
      <c r="B9754" s="53" t="n">
        <v>162.44</v>
      </c>
    </row>
    <row r="9755" customFormat="false" ht="15.75" hidden="false" customHeight="false" outlineLevel="0" collapsed="false">
      <c r="A9755" s="20" t="s">
        <v>18600</v>
      </c>
      <c r="B9755" s="53" t="n">
        <v>154.46</v>
      </c>
    </row>
    <row r="9756" customFormat="false" ht="15.75" hidden="false" customHeight="false" outlineLevel="0" collapsed="false">
      <c r="A9756" s="20" t="s">
        <v>18601</v>
      </c>
      <c r="B9756" s="53" t="n">
        <v>286.48</v>
      </c>
    </row>
    <row r="9757" customFormat="false" ht="15.75" hidden="false" customHeight="false" outlineLevel="0" collapsed="false">
      <c r="A9757" s="20" t="s">
        <v>18605</v>
      </c>
      <c r="B9757" s="53" t="n">
        <v>272.45</v>
      </c>
    </row>
    <row r="9758" customFormat="false" ht="15.75" hidden="false" customHeight="false" outlineLevel="0" collapsed="false">
      <c r="A9758" s="20" t="s">
        <v>18606</v>
      </c>
      <c r="B9758" s="53" t="n">
        <v>384.8</v>
      </c>
    </row>
    <row r="9759" customFormat="false" ht="15.75" hidden="false" customHeight="false" outlineLevel="0" collapsed="false">
      <c r="A9759" s="20" t="s">
        <v>18609</v>
      </c>
      <c r="B9759" s="53" t="n">
        <v>364.19</v>
      </c>
    </row>
    <row r="9760" customFormat="false" ht="15.75" hidden="false" customHeight="false" outlineLevel="0" collapsed="false">
      <c r="A9760" s="20" t="s">
        <v>18610</v>
      </c>
      <c r="B9760" s="53" t="n">
        <v>166.46</v>
      </c>
    </row>
    <row r="9761" customFormat="false" ht="15.75" hidden="false" customHeight="false" outlineLevel="0" collapsed="false">
      <c r="A9761" s="20" t="s">
        <v>18613</v>
      </c>
      <c r="B9761" s="53" t="n">
        <v>157.95</v>
      </c>
    </row>
    <row r="9762" customFormat="false" ht="15.75" hidden="false" customHeight="false" outlineLevel="0" collapsed="false">
      <c r="A9762" s="20" t="s">
        <v>18614</v>
      </c>
      <c r="B9762" s="53" t="n">
        <v>293.71</v>
      </c>
    </row>
    <row r="9763" customFormat="false" ht="15.75" hidden="false" customHeight="false" outlineLevel="0" collapsed="false">
      <c r="A9763" s="20" t="s">
        <v>18616</v>
      </c>
      <c r="B9763" s="53" t="n">
        <v>278.71</v>
      </c>
    </row>
    <row r="9764" customFormat="false" ht="15.75" hidden="false" customHeight="false" outlineLevel="0" collapsed="false">
      <c r="A9764" s="20" t="s">
        <v>18617</v>
      </c>
      <c r="B9764" s="53" t="n">
        <v>395.24</v>
      </c>
    </row>
    <row r="9765" customFormat="false" ht="15.75" hidden="false" customHeight="false" outlineLevel="0" collapsed="false">
      <c r="A9765" s="20" t="s">
        <v>18619</v>
      </c>
      <c r="B9765" s="53" t="n">
        <v>373.24</v>
      </c>
    </row>
    <row r="9766" customFormat="false" ht="15.75" hidden="false" customHeight="false" outlineLevel="0" collapsed="false">
      <c r="A9766" s="20" t="s">
        <v>18620</v>
      </c>
      <c r="B9766" s="53" t="n">
        <v>172.89</v>
      </c>
    </row>
    <row r="9767" customFormat="false" ht="15.75" hidden="false" customHeight="false" outlineLevel="0" collapsed="false">
      <c r="A9767" s="20" t="s">
        <v>18622</v>
      </c>
      <c r="B9767" s="53" t="n">
        <v>163.52</v>
      </c>
    </row>
    <row r="9768" customFormat="false" ht="15.75" hidden="false" customHeight="false" outlineLevel="0" collapsed="false">
      <c r="A9768" s="20" t="s">
        <v>18623</v>
      </c>
      <c r="B9768" s="53" t="n">
        <v>297.32</v>
      </c>
    </row>
    <row r="9769" customFormat="false" ht="15.75" hidden="false" customHeight="false" outlineLevel="0" collapsed="false">
      <c r="A9769" s="20" t="s">
        <v>18625</v>
      </c>
      <c r="B9769" s="53" t="n">
        <v>281.85</v>
      </c>
    </row>
    <row r="9770" customFormat="false" ht="15.75" hidden="false" customHeight="false" outlineLevel="0" collapsed="false">
      <c r="A9770" s="20" t="s">
        <v>18626</v>
      </c>
      <c r="B9770" s="53" t="n">
        <v>401.27</v>
      </c>
    </row>
    <row r="9771" customFormat="false" ht="15.75" hidden="false" customHeight="false" outlineLevel="0" collapsed="false">
      <c r="A9771" s="20" t="s">
        <v>18628</v>
      </c>
      <c r="B9771" s="53" t="n">
        <v>378.47</v>
      </c>
    </row>
    <row r="9772" customFormat="false" ht="15.75" hidden="false" customHeight="false" outlineLevel="0" collapsed="false">
      <c r="A9772" s="20" t="s">
        <v>18629</v>
      </c>
      <c r="B9772" s="53" t="n">
        <v>253.22</v>
      </c>
    </row>
    <row r="9773" customFormat="false" ht="15.75" hidden="false" customHeight="false" outlineLevel="0" collapsed="false">
      <c r="A9773" s="20" t="s">
        <v>18631</v>
      </c>
      <c r="B9773" s="53" t="n">
        <v>238.25</v>
      </c>
    </row>
    <row r="9774" customFormat="false" ht="15.75" hidden="false" customHeight="false" outlineLevel="0" collapsed="false">
      <c r="A9774" s="20" t="s">
        <v>18632</v>
      </c>
      <c r="B9774" s="53" t="n">
        <v>445.18</v>
      </c>
    </row>
    <row r="9775" customFormat="false" ht="15.75" hidden="false" customHeight="false" outlineLevel="0" collapsed="false">
      <c r="A9775" s="20" t="s">
        <v>18634</v>
      </c>
      <c r="B9775" s="53" t="n">
        <v>418.95</v>
      </c>
    </row>
    <row r="9776" customFormat="false" ht="15.75" hidden="false" customHeight="false" outlineLevel="0" collapsed="false">
      <c r="A9776" s="20" t="s">
        <v>18635</v>
      </c>
      <c r="B9776" s="53" t="n">
        <v>596.85</v>
      </c>
    </row>
    <row r="9777" customFormat="false" ht="15.75" hidden="false" customHeight="false" outlineLevel="0" collapsed="false">
      <c r="A9777" s="20" t="s">
        <v>18637</v>
      </c>
      <c r="B9777" s="53" t="n">
        <v>559.52</v>
      </c>
    </row>
    <row r="9778" customFormat="false" ht="15.75" hidden="false" customHeight="false" outlineLevel="0" collapsed="false">
      <c r="A9778" s="20" t="s">
        <v>18638</v>
      </c>
      <c r="B9778" s="53" t="n">
        <v>264.07</v>
      </c>
    </row>
    <row r="9779" customFormat="false" ht="15.75" hidden="false" customHeight="false" outlineLevel="0" collapsed="false">
      <c r="A9779" s="20" t="s">
        <v>18640</v>
      </c>
      <c r="B9779" s="53" t="n">
        <v>247.65</v>
      </c>
    </row>
    <row r="9780" customFormat="false" ht="15.75" hidden="false" customHeight="false" outlineLevel="0" collapsed="false">
      <c r="A9780" s="20" t="s">
        <v>18641</v>
      </c>
      <c r="B9780" s="53" t="n">
        <v>458.04</v>
      </c>
    </row>
    <row r="9781" customFormat="false" ht="15.75" hidden="false" customHeight="false" outlineLevel="0" collapsed="false">
      <c r="A9781" s="20" t="s">
        <v>18643</v>
      </c>
      <c r="B9781" s="53" t="n">
        <v>430.09</v>
      </c>
    </row>
    <row r="9782" customFormat="false" ht="15.75" hidden="false" customHeight="false" outlineLevel="0" collapsed="false">
      <c r="A9782" s="20" t="s">
        <v>18644</v>
      </c>
      <c r="B9782" s="53" t="n">
        <v>615.33</v>
      </c>
    </row>
    <row r="9783" customFormat="false" ht="15.75" hidden="false" customHeight="false" outlineLevel="0" collapsed="false">
      <c r="A9783" s="20" t="s">
        <v>18646</v>
      </c>
      <c r="B9783" s="53" t="n">
        <v>575.54</v>
      </c>
    </row>
    <row r="9784" customFormat="false" ht="15.75" hidden="false" customHeight="false" outlineLevel="0" collapsed="false">
      <c r="A9784" s="20" t="s">
        <v>18647</v>
      </c>
      <c r="B9784" s="53" t="n">
        <v>272.1</v>
      </c>
    </row>
    <row r="9785" customFormat="false" ht="15.75" hidden="false" customHeight="false" outlineLevel="0" collapsed="false">
      <c r="A9785" s="20" t="s">
        <v>18649</v>
      </c>
      <c r="B9785" s="53" t="n">
        <v>254.62</v>
      </c>
    </row>
    <row r="9786" customFormat="false" ht="15.75" hidden="false" customHeight="false" outlineLevel="0" collapsed="false">
      <c r="A9786" s="20" t="s">
        <v>18650</v>
      </c>
      <c r="B9786" s="53" t="n">
        <v>474.11</v>
      </c>
    </row>
    <row r="9787" customFormat="false" ht="15.75" hidden="false" customHeight="false" outlineLevel="0" collapsed="false">
      <c r="A9787" s="20" t="s">
        <v>18652</v>
      </c>
      <c r="B9787" s="53" t="n">
        <v>444.02</v>
      </c>
    </row>
    <row r="9788" customFormat="false" ht="15.75" hidden="false" customHeight="false" outlineLevel="0" collapsed="false">
      <c r="A9788" s="20" t="s">
        <v>18653</v>
      </c>
      <c r="B9788" s="53" t="n">
        <v>649.89</v>
      </c>
    </row>
    <row r="9789" customFormat="false" ht="15.75" hidden="false" customHeight="false" outlineLevel="0" collapsed="false">
      <c r="A9789" s="20" t="s">
        <v>18655</v>
      </c>
      <c r="B9789" s="53" t="n">
        <v>605.49</v>
      </c>
    </row>
    <row r="9790" customFormat="false" ht="15.75" hidden="false" customHeight="false" outlineLevel="0" collapsed="false">
      <c r="A9790" s="20" t="s">
        <v>18656</v>
      </c>
      <c r="B9790" s="53" t="n">
        <v>95.74</v>
      </c>
    </row>
    <row r="9791" customFormat="false" ht="15.75" hidden="false" customHeight="false" outlineLevel="0" collapsed="false">
      <c r="A9791" s="20" t="s">
        <v>18660</v>
      </c>
      <c r="B9791" s="53" t="n">
        <v>89.33</v>
      </c>
    </row>
    <row r="9792" customFormat="false" ht="15.75" hidden="false" customHeight="false" outlineLevel="0" collapsed="false">
      <c r="A9792" s="20" t="s">
        <v>18661</v>
      </c>
      <c r="B9792" s="53" t="n">
        <v>129.25</v>
      </c>
    </row>
    <row r="9793" customFormat="false" ht="15.75" hidden="false" customHeight="false" outlineLevel="0" collapsed="false">
      <c r="A9793" s="20" t="s">
        <v>18663</v>
      </c>
      <c r="B9793" s="53" t="n">
        <v>120.6</v>
      </c>
    </row>
    <row r="9794" customFormat="false" ht="15.75" hidden="false" customHeight="false" outlineLevel="0" collapsed="false">
      <c r="A9794" s="20" t="s">
        <v>18664</v>
      </c>
      <c r="B9794" s="53" t="n">
        <v>153.18</v>
      </c>
    </row>
    <row r="9795" customFormat="false" ht="15.75" hidden="false" customHeight="false" outlineLevel="0" collapsed="false">
      <c r="A9795" s="20" t="s">
        <v>18666</v>
      </c>
      <c r="B9795" s="53" t="n">
        <v>142.93</v>
      </c>
    </row>
    <row r="9796" customFormat="false" ht="15.75" hidden="false" customHeight="false" outlineLevel="0" collapsed="false">
      <c r="A9796" s="20" t="s">
        <v>18667</v>
      </c>
      <c r="B9796" s="53" t="n">
        <v>162.76</v>
      </c>
    </row>
    <row r="9797" customFormat="false" ht="15.75" hidden="false" customHeight="false" outlineLevel="0" collapsed="false">
      <c r="A9797" s="20" t="s">
        <v>18669</v>
      </c>
      <c r="B9797" s="53" t="n">
        <v>151.86</v>
      </c>
    </row>
    <row r="9798" customFormat="false" ht="15.75" hidden="false" customHeight="false" outlineLevel="0" collapsed="false">
      <c r="A9798" s="20" t="s">
        <v>18670</v>
      </c>
      <c r="B9798" s="53" t="n">
        <v>219.72</v>
      </c>
    </row>
    <row r="9799" customFormat="false" ht="15.75" hidden="false" customHeight="false" outlineLevel="0" collapsed="false">
      <c r="A9799" s="20" t="s">
        <v>18672</v>
      </c>
      <c r="B9799" s="53" t="n">
        <v>205.02</v>
      </c>
    </row>
    <row r="9800" customFormat="false" ht="15.75" hidden="false" customHeight="false" outlineLevel="0" collapsed="false">
      <c r="A9800" s="20" t="s">
        <v>18673</v>
      </c>
      <c r="B9800" s="53" t="n">
        <v>260.41</v>
      </c>
    </row>
    <row r="9801" customFormat="false" ht="15.75" hidden="false" customHeight="false" outlineLevel="0" collapsed="false">
      <c r="A9801" s="20" t="s">
        <v>18675</v>
      </c>
      <c r="B9801" s="53" t="n">
        <v>242.99</v>
      </c>
    </row>
    <row r="9802" customFormat="false" ht="15.75" hidden="false" customHeight="false" outlineLevel="0" collapsed="false">
      <c r="A9802" s="20" t="s">
        <v>18676</v>
      </c>
      <c r="B9802" s="53" t="n">
        <v>13.69</v>
      </c>
    </row>
    <row r="9803" customFormat="false" ht="15.75" hidden="false" customHeight="false" outlineLevel="0" collapsed="false">
      <c r="A9803" s="20" t="s">
        <v>18680</v>
      </c>
      <c r="B9803" s="53" t="n">
        <v>12.77</v>
      </c>
    </row>
    <row r="9804" customFormat="false" ht="15.75" hidden="false" customHeight="false" outlineLevel="0" collapsed="false">
      <c r="A9804" s="20" t="s">
        <v>18681</v>
      </c>
      <c r="B9804" s="53" t="n">
        <v>133.92</v>
      </c>
    </row>
    <row r="9805" customFormat="false" ht="15.75" hidden="false" customHeight="false" outlineLevel="0" collapsed="false">
      <c r="A9805" s="20" t="s">
        <v>18684</v>
      </c>
      <c r="B9805" s="53" t="n">
        <v>115.99</v>
      </c>
    </row>
    <row r="9806" customFormat="false" ht="15.75" hidden="false" customHeight="false" outlineLevel="0" collapsed="false">
      <c r="A9806" s="20" t="s">
        <v>18685</v>
      </c>
      <c r="B9806" s="53" t="n">
        <v>174.09</v>
      </c>
    </row>
    <row r="9807" customFormat="false" ht="15.75" hidden="false" customHeight="false" outlineLevel="0" collapsed="false">
      <c r="A9807" s="20" t="s">
        <v>18687</v>
      </c>
      <c r="B9807" s="53" t="n">
        <v>150.79</v>
      </c>
    </row>
    <row r="9808" customFormat="false" ht="15.75" hidden="false" customHeight="false" outlineLevel="0" collapsed="false">
      <c r="A9808" s="20" t="s">
        <v>18688</v>
      </c>
      <c r="B9808" s="53" t="n">
        <v>308.01</v>
      </c>
    </row>
    <row r="9809" customFormat="false" ht="15.75" hidden="false" customHeight="false" outlineLevel="0" collapsed="false">
      <c r="A9809" s="20" t="s">
        <v>18690</v>
      </c>
      <c r="B9809" s="53" t="n">
        <v>266.79</v>
      </c>
    </row>
    <row r="9810" customFormat="false" ht="15.75" hidden="false" customHeight="false" outlineLevel="0" collapsed="false">
      <c r="A9810" s="20" t="s">
        <v>18691</v>
      </c>
      <c r="B9810" s="53" t="n">
        <v>361.58</v>
      </c>
    </row>
    <row r="9811" customFormat="false" ht="15.75" hidden="false" customHeight="false" outlineLevel="0" collapsed="false">
      <c r="A9811" s="20" t="s">
        <v>18693</v>
      </c>
      <c r="B9811" s="53" t="n">
        <v>313.19</v>
      </c>
    </row>
    <row r="9812" customFormat="false" ht="15.75" hidden="false" customHeight="false" outlineLevel="0" collapsed="false">
      <c r="A9812" s="20" t="s">
        <v>18694</v>
      </c>
      <c r="B9812" s="53" t="n">
        <v>338</v>
      </c>
    </row>
    <row r="9813" customFormat="false" ht="15.75" hidden="false" customHeight="false" outlineLevel="0" collapsed="false">
      <c r="A9813" s="20" t="s">
        <v>18696</v>
      </c>
      <c r="B9813" s="53" t="n">
        <v>322.58</v>
      </c>
    </row>
    <row r="9814" customFormat="false" ht="15.75" hidden="false" customHeight="false" outlineLevel="0" collapsed="false">
      <c r="A9814" s="20" t="s">
        <v>18697</v>
      </c>
      <c r="B9814" s="53" t="n">
        <v>507</v>
      </c>
    </row>
    <row r="9815" customFormat="false" ht="15.75" hidden="false" customHeight="false" outlineLevel="0" collapsed="false">
      <c r="A9815" s="20" t="s">
        <v>18700</v>
      </c>
      <c r="B9815" s="53" t="n">
        <v>483.87</v>
      </c>
    </row>
    <row r="9816" customFormat="false" ht="15.75" hidden="false" customHeight="false" outlineLevel="0" collapsed="false">
      <c r="A9816" s="20" t="s">
        <v>18701</v>
      </c>
      <c r="B9816" s="53" t="n">
        <v>585.87</v>
      </c>
    </row>
    <row r="9817" customFormat="false" ht="15.75" hidden="false" customHeight="false" outlineLevel="0" collapsed="false">
      <c r="A9817" s="20" t="s">
        <v>18704</v>
      </c>
      <c r="B9817" s="53" t="n">
        <v>559.14</v>
      </c>
    </row>
    <row r="9818" customFormat="false" ht="15.75" hidden="false" customHeight="false" outlineLevel="0" collapsed="false">
      <c r="A9818" s="20" t="s">
        <v>18705</v>
      </c>
      <c r="B9818" s="53" t="n">
        <v>676</v>
      </c>
    </row>
    <row r="9819" customFormat="false" ht="15.75" hidden="false" customHeight="false" outlineLevel="0" collapsed="false">
      <c r="A9819" s="20" t="s">
        <v>18708</v>
      </c>
      <c r="B9819" s="53" t="n">
        <v>645.16</v>
      </c>
    </row>
    <row r="9820" customFormat="false" ht="15.75" hidden="false" customHeight="false" outlineLevel="0" collapsed="false">
      <c r="A9820" s="20" t="s">
        <v>18709</v>
      </c>
      <c r="B9820" s="53" t="n">
        <v>845</v>
      </c>
    </row>
    <row r="9821" customFormat="false" ht="15.75" hidden="false" customHeight="false" outlineLevel="0" collapsed="false">
      <c r="A9821" s="20" t="s">
        <v>18712</v>
      </c>
      <c r="B9821" s="53" t="n">
        <v>806.45</v>
      </c>
    </row>
    <row r="9822" customFormat="false" ht="15.75" hidden="false" customHeight="false" outlineLevel="0" collapsed="false">
      <c r="A9822" s="20" t="s">
        <v>18713</v>
      </c>
      <c r="B9822" s="53" t="n">
        <v>1047.8</v>
      </c>
    </row>
    <row r="9823" customFormat="false" ht="15.75" hidden="false" customHeight="false" outlineLevel="0" collapsed="false">
      <c r="A9823" s="20" t="s">
        <v>18716</v>
      </c>
      <c r="B9823" s="53" t="n">
        <v>1000</v>
      </c>
    </row>
    <row r="9824" customFormat="false" ht="15.75" hidden="false" customHeight="false" outlineLevel="0" collapsed="false">
      <c r="A9824" s="20" t="s">
        <v>18717</v>
      </c>
      <c r="B9824" s="53" t="n">
        <v>140.9</v>
      </c>
    </row>
    <row r="9825" customFormat="false" ht="15.75" hidden="false" customHeight="false" outlineLevel="0" collapsed="false">
      <c r="A9825" s="20" t="s">
        <v>18720</v>
      </c>
      <c r="B9825" s="53" t="n">
        <v>122.83</v>
      </c>
    </row>
    <row r="9826" customFormat="false" ht="15.75" hidden="false" customHeight="false" outlineLevel="0" collapsed="false">
      <c r="A9826" s="20" t="s">
        <v>18721</v>
      </c>
      <c r="B9826" s="53" t="n">
        <v>221.78</v>
      </c>
    </row>
    <row r="9827" customFormat="false" ht="15.75" hidden="false" customHeight="false" outlineLevel="0" collapsed="false">
      <c r="A9827" s="20" t="s">
        <v>18723</v>
      </c>
      <c r="B9827" s="53" t="n">
        <v>193.19</v>
      </c>
    </row>
    <row r="9828" customFormat="false" ht="15.75" hidden="false" customHeight="false" outlineLevel="0" collapsed="false">
      <c r="A9828" s="20" t="s">
        <v>18724</v>
      </c>
      <c r="B9828" s="53" t="n">
        <v>241.38</v>
      </c>
    </row>
    <row r="9829" customFormat="false" ht="15.75" hidden="false" customHeight="false" outlineLevel="0" collapsed="false">
      <c r="A9829" s="20" t="s">
        <v>18727</v>
      </c>
      <c r="B9829" s="53" t="n">
        <v>210.52</v>
      </c>
    </row>
    <row r="9830" customFormat="false" ht="15.75" hidden="false" customHeight="false" outlineLevel="0" collapsed="false">
      <c r="A9830" s="20" t="s">
        <v>18728</v>
      </c>
      <c r="B9830" s="53" t="n">
        <v>281.39</v>
      </c>
    </row>
    <row r="9831" customFormat="false" ht="15.75" hidden="false" customHeight="false" outlineLevel="0" collapsed="false">
      <c r="A9831" s="20" t="s">
        <v>18730</v>
      </c>
      <c r="B9831" s="53" t="n">
        <v>245.41</v>
      </c>
    </row>
    <row r="9832" customFormat="false" ht="15.75" hidden="false" customHeight="false" outlineLevel="0" collapsed="false">
      <c r="A9832" s="20" t="s">
        <v>18731</v>
      </c>
      <c r="B9832" s="53" t="n">
        <v>301.54</v>
      </c>
    </row>
    <row r="9833" customFormat="false" ht="15.75" hidden="false" customHeight="false" outlineLevel="0" collapsed="false">
      <c r="A9833" s="20" t="s">
        <v>18734</v>
      </c>
      <c r="B9833" s="53" t="n">
        <v>263.16</v>
      </c>
    </row>
    <row r="9834" customFormat="false" ht="15.75" hidden="false" customHeight="false" outlineLevel="0" collapsed="false">
      <c r="A9834" s="20" t="s">
        <v>18735</v>
      </c>
      <c r="B9834" s="53" t="n">
        <v>325.39</v>
      </c>
    </row>
    <row r="9835" customFormat="false" ht="15.75" hidden="false" customHeight="false" outlineLevel="0" collapsed="false">
      <c r="A9835" s="20" t="s">
        <v>18737</v>
      </c>
      <c r="B9835" s="53" t="n">
        <v>284.31</v>
      </c>
    </row>
    <row r="9836" customFormat="false" ht="15.75" hidden="false" customHeight="false" outlineLevel="0" collapsed="false">
      <c r="A9836" s="20" t="s">
        <v>18738</v>
      </c>
      <c r="B9836" s="53" t="n">
        <v>168.92</v>
      </c>
    </row>
    <row r="9837" customFormat="false" ht="15.75" hidden="false" customHeight="false" outlineLevel="0" collapsed="false">
      <c r="A9837" s="20" t="s">
        <v>18740</v>
      </c>
      <c r="B9837" s="53" t="n">
        <v>147.33</v>
      </c>
    </row>
    <row r="9838" customFormat="false" ht="15.75" hidden="false" customHeight="false" outlineLevel="0" collapsed="false">
      <c r="A9838" s="20" t="s">
        <v>18741</v>
      </c>
      <c r="B9838" s="53" t="n">
        <v>249</v>
      </c>
    </row>
    <row r="9839" customFormat="false" ht="15.75" hidden="false" customHeight="false" outlineLevel="0" collapsed="false">
      <c r="A9839" s="20" t="s">
        <v>18743</v>
      </c>
      <c r="B9839" s="53" t="n">
        <v>217.25</v>
      </c>
    </row>
    <row r="9840" customFormat="false" ht="15.75" hidden="false" customHeight="false" outlineLevel="0" collapsed="false">
      <c r="A9840" s="20" t="s">
        <v>18744</v>
      </c>
      <c r="B9840" s="53" t="n">
        <v>141.88</v>
      </c>
    </row>
    <row r="9841" customFormat="false" ht="15.75" hidden="false" customHeight="false" outlineLevel="0" collapsed="false">
      <c r="A9841" s="20" t="s">
        <v>18746</v>
      </c>
      <c r="B9841" s="53" t="n">
        <v>123.78</v>
      </c>
    </row>
    <row r="9842" customFormat="false" ht="15.75" hidden="false" customHeight="false" outlineLevel="0" collapsed="false">
      <c r="A9842" s="20" t="s">
        <v>18747</v>
      </c>
      <c r="B9842" s="53" t="n">
        <v>212.15</v>
      </c>
    </row>
    <row r="9843" customFormat="false" ht="15.75" hidden="false" customHeight="false" outlineLevel="0" collapsed="false">
      <c r="A9843" s="20" t="s">
        <v>18749</v>
      </c>
      <c r="B9843" s="53" t="n">
        <v>184.89</v>
      </c>
    </row>
    <row r="9844" customFormat="false" ht="15.75" hidden="false" customHeight="false" outlineLevel="0" collapsed="false">
      <c r="A9844" s="20" t="s">
        <v>18750</v>
      </c>
      <c r="B9844" s="53" t="n">
        <v>295.36</v>
      </c>
    </row>
    <row r="9845" customFormat="false" ht="15.75" hidden="false" customHeight="false" outlineLevel="0" collapsed="false">
      <c r="A9845" s="20" t="s">
        <v>18752</v>
      </c>
      <c r="B9845" s="53" t="n">
        <v>262.47</v>
      </c>
    </row>
    <row r="9846" customFormat="false" ht="15.75" hidden="false" customHeight="false" outlineLevel="0" collapsed="false">
      <c r="A9846" s="20" t="s">
        <v>18753</v>
      </c>
      <c r="B9846" s="53" t="n">
        <v>33.43</v>
      </c>
    </row>
    <row r="9847" customFormat="false" ht="15.75" hidden="false" customHeight="false" outlineLevel="0" collapsed="false">
      <c r="A9847" s="20" t="s">
        <v>18756</v>
      </c>
      <c r="B9847" s="53" t="n">
        <v>31.14</v>
      </c>
    </row>
    <row r="9848" customFormat="false" ht="15.75" hidden="false" customHeight="false" outlineLevel="0" collapsed="false">
      <c r="A9848" s="20" t="s">
        <v>18757</v>
      </c>
      <c r="B9848" s="53" t="n">
        <v>29.85</v>
      </c>
    </row>
    <row r="9849" customFormat="false" ht="15.75" hidden="false" customHeight="false" outlineLevel="0" collapsed="false">
      <c r="A9849" s="20" t="s">
        <v>18760</v>
      </c>
      <c r="B9849" s="53" t="n">
        <v>27.46</v>
      </c>
    </row>
    <row r="9850" customFormat="false" ht="15.75" hidden="false" customHeight="false" outlineLevel="0" collapsed="false">
      <c r="A9850" s="20" t="s">
        <v>18761</v>
      </c>
      <c r="B9850" s="53" t="n">
        <v>6.87</v>
      </c>
    </row>
    <row r="9851" customFormat="false" ht="15.75" hidden="false" customHeight="false" outlineLevel="0" collapsed="false">
      <c r="A9851" s="20" t="s">
        <v>18763</v>
      </c>
      <c r="B9851" s="53" t="n">
        <v>6.87</v>
      </c>
    </row>
    <row r="9852" customFormat="false" ht="15.75" hidden="false" customHeight="false" outlineLevel="0" collapsed="false">
      <c r="A9852" s="20" t="s">
        <v>18764</v>
      </c>
      <c r="B9852" s="53" t="n">
        <v>6.73</v>
      </c>
    </row>
    <row r="9853" customFormat="false" ht="15.75" hidden="false" customHeight="false" outlineLevel="0" collapsed="false">
      <c r="A9853" s="20" t="s">
        <v>18767</v>
      </c>
      <c r="B9853" s="53" t="n">
        <v>6.73</v>
      </c>
    </row>
    <row r="9854" customFormat="false" ht="15.75" hidden="false" customHeight="false" outlineLevel="0" collapsed="false">
      <c r="A9854" s="20" t="s">
        <v>18768</v>
      </c>
      <c r="B9854" s="53" t="n">
        <v>18.65</v>
      </c>
    </row>
    <row r="9855" customFormat="false" ht="15.75" hidden="false" customHeight="false" outlineLevel="0" collapsed="false">
      <c r="A9855" s="20" t="s">
        <v>18771</v>
      </c>
      <c r="B9855" s="53" t="n">
        <v>18.44</v>
      </c>
    </row>
    <row r="9856" customFormat="false" ht="15.75" hidden="false" customHeight="false" outlineLevel="0" collapsed="false">
      <c r="A9856" s="20" t="s">
        <v>18772</v>
      </c>
      <c r="B9856" s="53" t="n">
        <v>16.13</v>
      </c>
    </row>
    <row r="9857" customFormat="false" ht="15.75" hidden="false" customHeight="false" outlineLevel="0" collapsed="false">
      <c r="A9857" s="20" t="s">
        <v>18776</v>
      </c>
      <c r="B9857" s="53" t="n">
        <v>16.06</v>
      </c>
    </row>
    <row r="9858" customFormat="false" ht="15.75" hidden="false" customHeight="false" outlineLevel="0" collapsed="false">
      <c r="A9858" s="20" t="s">
        <v>18777</v>
      </c>
      <c r="B9858" s="53" t="n">
        <v>4.36</v>
      </c>
    </row>
    <row r="9859" customFormat="false" ht="15.75" hidden="false" customHeight="false" outlineLevel="0" collapsed="false">
      <c r="A9859" s="20" t="s">
        <v>18779</v>
      </c>
      <c r="B9859" s="53" t="n">
        <v>4.36</v>
      </c>
    </row>
    <row r="9860" customFormat="false" ht="15.75" hidden="false" customHeight="false" outlineLevel="0" collapsed="false">
      <c r="A9860" s="20" t="s">
        <v>18780</v>
      </c>
      <c r="B9860" s="53" t="n">
        <v>4.45</v>
      </c>
    </row>
    <row r="9861" customFormat="false" ht="15.75" hidden="false" customHeight="false" outlineLevel="0" collapsed="false">
      <c r="A9861" s="20" t="s">
        <v>18783</v>
      </c>
      <c r="B9861" s="53" t="n">
        <v>4.45</v>
      </c>
    </row>
    <row r="9862" customFormat="false" ht="15.75" hidden="false" customHeight="false" outlineLevel="0" collapsed="false">
      <c r="A9862" s="20" t="s">
        <v>18784</v>
      </c>
      <c r="B9862" s="53" t="n">
        <v>4.36</v>
      </c>
    </row>
    <row r="9863" customFormat="false" ht="15.75" hidden="false" customHeight="false" outlineLevel="0" collapsed="false">
      <c r="A9863" s="20" t="s">
        <v>18786</v>
      </c>
      <c r="B9863" s="53" t="n">
        <v>4.36</v>
      </c>
    </row>
    <row r="9864" customFormat="false" ht="15.75" hidden="false" customHeight="false" outlineLevel="0" collapsed="false">
      <c r="A9864" s="20" t="s">
        <v>18787</v>
      </c>
      <c r="B9864" s="53" t="n">
        <v>2.51</v>
      </c>
    </row>
    <row r="9865" customFormat="false" ht="15.75" hidden="false" customHeight="false" outlineLevel="0" collapsed="false">
      <c r="A9865" s="20" t="s">
        <v>18789</v>
      </c>
      <c r="B9865" s="53" t="n">
        <v>2.51</v>
      </c>
    </row>
    <row r="9866" customFormat="false" ht="15.75" hidden="false" customHeight="false" outlineLevel="0" collapsed="false">
      <c r="A9866" s="20" t="s">
        <v>18790</v>
      </c>
      <c r="B9866" s="53" t="n">
        <v>8.49</v>
      </c>
    </row>
    <row r="9867" customFormat="false" ht="15.75" hidden="false" customHeight="false" outlineLevel="0" collapsed="false">
      <c r="A9867" s="20" t="s">
        <v>18793</v>
      </c>
      <c r="B9867" s="53" t="n">
        <v>8.3</v>
      </c>
    </row>
    <row r="9868" customFormat="false" ht="15.75" hidden="false" customHeight="false" outlineLevel="0" collapsed="false">
      <c r="A9868" s="20" t="s">
        <v>18794</v>
      </c>
      <c r="B9868" s="53" t="n">
        <v>11.88</v>
      </c>
    </row>
    <row r="9869" customFormat="false" ht="15.75" hidden="false" customHeight="false" outlineLevel="0" collapsed="false">
      <c r="A9869" s="20" t="s">
        <v>18797</v>
      </c>
      <c r="B9869" s="53" t="n">
        <v>11.65</v>
      </c>
    </row>
    <row r="9870" customFormat="false" ht="15.75" hidden="false" customHeight="false" outlineLevel="0" collapsed="false">
      <c r="A9870" s="20" t="s">
        <v>18798</v>
      </c>
      <c r="B9870" s="53" t="n">
        <v>15.42</v>
      </c>
    </row>
    <row r="9871" customFormat="false" ht="15.75" hidden="false" customHeight="false" outlineLevel="0" collapsed="false">
      <c r="A9871" s="20" t="s">
        <v>18802</v>
      </c>
      <c r="B9871" s="53" t="n">
        <v>15.14</v>
      </c>
    </row>
    <row r="9872" customFormat="false" ht="15.75" hidden="false" customHeight="false" outlineLevel="0" collapsed="false">
      <c r="A9872" s="20" t="s">
        <v>18803</v>
      </c>
      <c r="B9872" s="53" t="n">
        <v>246.48</v>
      </c>
    </row>
    <row r="9873" customFormat="false" ht="15.75" hidden="false" customHeight="false" outlineLevel="0" collapsed="false">
      <c r="A9873" s="20" t="s">
        <v>18808</v>
      </c>
      <c r="B9873" s="53" t="n">
        <v>231.96</v>
      </c>
    </row>
    <row r="9874" customFormat="false" ht="15.75" hidden="false" customHeight="false" outlineLevel="0" collapsed="false">
      <c r="A9874" s="20" t="s">
        <v>18809</v>
      </c>
      <c r="B9874" s="53" t="n">
        <v>65.5</v>
      </c>
    </row>
    <row r="9875" customFormat="false" ht="15.75" hidden="false" customHeight="false" outlineLevel="0" collapsed="false">
      <c r="A9875" s="20" t="s">
        <v>18812</v>
      </c>
      <c r="B9875" s="53" t="n">
        <v>61.08</v>
      </c>
    </row>
    <row r="9876" customFormat="false" ht="15.75" hidden="false" customHeight="false" outlineLevel="0" collapsed="false">
      <c r="A9876" s="20" t="s">
        <v>18813</v>
      </c>
      <c r="B9876" s="53" t="n">
        <v>67.44</v>
      </c>
    </row>
    <row r="9877" customFormat="false" ht="15.75" hidden="false" customHeight="false" outlineLevel="0" collapsed="false">
      <c r="A9877" s="20" t="s">
        <v>18817</v>
      </c>
      <c r="B9877" s="53" t="n">
        <v>62.85</v>
      </c>
    </row>
    <row r="9878" customFormat="false" ht="15.75" hidden="false" customHeight="false" outlineLevel="0" collapsed="false">
      <c r="A9878" s="20" t="s">
        <v>18818</v>
      </c>
      <c r="B9878" s="53" t="n">
        <v>102.31</v>
      </c>
    </row>
    <row r="9879" customFormat="false" ht="15.75" hidden="false" customHeight="false" outlineLevel="0" collapsed="false">
      <c r="A9879" s="20" t="s">
        <v>18820</v>
      </c>
      <c r="B9879" s="53" t="n">
        <v>95.83</v>
      </c>
    </row>
    <row r="9880" customFormat="false" ht="15.75" hidden="false" customHeight="false" outlineLevel="0" collapsed="false">
      <c r="A9880" s="20" t="s">
        <v>18821</v>
      </c>
      <c r="B9880" s="53" t="n">
        <v>71.1</v>
      </c>
    </row>
    <row r="9881" customFormat="false" ht="15.75" hidden="false" customHeight="false" outlineLevel="0" collapsed="false">
      <c r="A9881" s="20" t="s">
        <v>18823</v>
      </c>
      <c r="B9881" s="53" t="n">
        <v>65.84</v>
      </c>
    </row>
    <row r="9882" customFormat="false" ht="15.75" hidden="false" customHeight="false" outlineLevel="0" collapsed="false">
      <c r="A9882" s="20" t="s">
        <v>18824</v>
      </c>
      <c r="B9882" s="53" t="n">
        <v>89.39</v>
      </c>
    </row>
    <row r="9883" customFormat="false" ht="15.75" hidden="false" customHeight="false" outlineLevel="0" collapsed="false">
      <c r="A9883" s="20" t="s">
        <v>18826</v>
      </c>
      <c r="B9883" s="53" t="n">
        <v>83.89</v>
      </c>
    </row>
    <row r="9884" customFormat="false" ht="15.75" hidden="false" customHeight="false" outlineLevel="0" collapsed="false">
      <c r="A9884" s="20" t="s">
        <v>18827</v>
      </c>
      <c r="B9884" s="53" t="n">
        <v>104.07</v>
      </c>
    </row>
    <row r="9885" customFormat="false" ht="15.75" hidden="false" customHeight="false" outlineLevel="0" collapsed="false">
      <c r="A9885" s="20" t="s">
        <v>18829</v>
      </c>
      <c r="B9885" s="53" t="n">
        <v>97.63</v>
      </c>
    </row>
    <row r="9886" customFormat="false" ht="15.75" hidden="false" customHeight="false" outlineLevel="0" collapsed="false">
      <c r="A9886" s="20" t="s">
        <v>18830</v>
      </c>
      <c r="B9886" s="53" t="n">
        <v>55.02</v>
      </c>
    </row>
    <row r="9887" customFormat="false" ht="15.75" hidden="false" customHeight="false" outlineLevel="0" collapsed="false">
      <c r="A9887" s="20" t="s">
        <v>18835</v>
      </c>
      <c r="B9887" s="53" t="n">
        <v>51.35</v>
      </c>
    </row>
    <row r="9888" customFormat="false" ht="15.75" hidden="false" customHeight="false" outlineLevel="0" collapsed="false">
      <c r="A9888" s="20" t="s">
        <v>18836</v>
      </c>
      <c r="B9888" s="53" t="n">
        <v>74.81</v>
      </c>
    </row>
    <row r="9889" customFormat="false" ht="15.75" hidden="false" customHeight="false" outlineLevel="0" collapsed="false">
      <c r="A9889" s="20" t="s">
        <v>18840</v>
      </c>
      <c r="B9889" s="53" t="n">
        <v>69.98</v>
      </c>
    </row>
    <row r="9890" customFormat="false" ht="15.75" hidden="false" customHeight="false" outlineLevel="0" collapsed="false">
      <c r="A9890" s="20" t="s">
        <v>18841</v>
      </c>
      <c r="B9890" s="53" t="n">
        <v>95.29</v>
      </c>
    </row>
    <row r="9891" customFormat="false" ht="15.75" hidden="false" customHeight="false" outlineLevel="0" collapsed="false">
      <c r="A9891" s="20" t="s">
        <v>18843</v>
      </c>
      <c r="B9891" s="53" t="n">
        <v>89.1</v>
      </c>
    </row>
    <row r="9892" customFormat="false" ht="15.75" hidden="false" customHeight="false" outlineLevel="0" collapsed="false">
      <c r="A9892" s="20" t="s">
        <v>18844</v>
      </c>
      <c r="B9892" s="53" t="n">
        <v>69.49</v>
      </c>
    </row>
    <row r="9893" customFormat="false" ht="15.75" hidden="false" customHeight="false" outlineLevel="0" collapsed="false">
      <c r="A9893" s="20" t="s">
        <v>18850</v>
      </c>
      <c r="B9893" s="53" t="n">
        <v>64.74</v>
      </c>
    </row>
    <row r="9894" customFormat="false" ht="15.75" hidden="false" customHeight="false" outlineLevel="0" collapsed="false">
      <c r="A9894" s="20" t="s">
        <v>18851</v>
      </c>
      <c r="B9894" s="53" t="n">
        <v>91.66</v>
      </c>
    </row>
    <row r="9895" customFormat="false" ht="15.75" hidden="false" customHeight="false" outlineLevel="0" collapsed="false">
      <c r="A9895" s="20" t="s">
        <v>18853</v>
      </c>
      <c r="B9895" s="53" t="n">
        <v>86.13</v>
      </c>
    </row>
    <row r="9896" customFormat="false" ht="15.75" hidden="false" customHeight="false" outlineLevel="0" collapsed="false">
      <c r="A9896" s="20" t="s">
        <v>18854</v>
      </c>
      <c r="B9896" s="53" t="n">
        <v>120.97</v>
      </c>
    </row>
    <row r="9897" customFormat="false" ht="15.75" hidden="false" customHeight="false" outlineLevel="0" collapsed="false">
      <c r="A9897" s="20" t="s">
        <v>18856</v>
      </c>
      <c r="B9897" s="53" t="n">
        <v>114.12</v>
      </c>
    </row>
    <row r="9898" customFormat="false" ht="15.75" hidden="false" customHeight="false" outlineLevel="0" collapsed="false">
      <c r="A9898" s="20" t="s">
        <v>18857</v>
      </c>
      <c r="B9898" s="53" t="n">
        <v>123.53</v>
      </c>
    </row>
    <row r="9899" customFormat="false" ht="15.75" hidden="false" customHeight="false" outlineLevel="0" collapsed="false">
      <c r="A9899" s="20" t="s">
        <v>18861</v>
      </c>
      <c r="B9899" s="53" t="n">
        <v>118.86</v>
      </c>
    </row>
    <row r="9900" customFormat="false" ht="15.75" hidden="false" customHeight="false" outlineLevel="0" collapsed="false">
      <c r="A9900" s="20" t="s">
        <v>18862</v>
      </c>
      <c r="B9900" s="53" t="n">
        <v>229.67</v>
      </c>
    </row>
    <row r="9901" customFormat="false" ht="15.75" hidden="false" customHeight="false" outlineLevel="0" collapsed="false">
      <c r="A9901" s="20" t="s">
        <v>18865</v>
      </c>
      <c r="B9901" s="53" t="n">
        <v>222.76</v>
      </c>
    </row>
    <row r="9902" customFormat="false" ht="15.75" hidden="false" customHeight="false" outlineLevel="0" collapsed="false">
      <c r="A9902" s="20" t="s">
        <v>18866</v>
      </c>
      <c r="B9902" s="53" t="n">
        <v>321.34</v>
      </c>
    </row>
    <row r="9903" customFormat="false" ht="15.75" hidden="false" customHeight="false" outlineLevel="0" collapsed="false">
      <c r="A9903" s="20" t="s">
        <v>18868</v>
      </c>
      <c r="B9903" s="53" t="n">
        <v>312.85</v>
      </c>
    </row>
    <row r="9904" customFormat="false" ht="15.75" hidden="false" customHeight="false" outlineLevel="0" collapsed="false">
      <c r="A9904" s="20" t="s">
        <v>18869</v>
      </c>
      <c r="B9904" s="53" t="n">
        <v>126.27</v>
      </c>
    </row>
    <row r="9905" customFormat="false" ht="15.75" hidden="false" customHeight="false" outlineLevel="0" collapsed="false">
      <c r="A9905" s="20" t="s">
        <v>18873</v>
      </c>
      <c r="B9905" s="53" t="n">
        <v>115.73</v>
      </c>
    </row>
    <row r="9906" customFormat="false" ht="15.75" hidden="false" customHeight="false" outlineLevel="0" collapsed="false">
      <c r="A9906" s="20" t="s">
        <v>18874</v>
      </c>
      <c r="B9906" s="53" t="n">
        <v>886.53</v>
      </c>
    </row>
    <row r="9907" customFormat="false" ht="15.75" hidden="false" customHeight="false" outlineLevel="0" collapsed="false">
      <c r="A9907" s="20" t="s">
        <v>18880</v>
      </c>
      <c r="B9907" s="53" t="n">
        <v>827.1</v>
      </c>
    </row>
    <row r="9908" customFormat="false" ht="15.75" hidden="false" customHeight="false" outlineLevel="0" collapsed="false">
      <c r="A9908" s="20" t="s">
        <v>18881</v>
      </c>
      <c r="B9908" s="53" t="n">
        <v>1081.56</v>
      </c>
    </row>
    <row r="9909" customFormat="false" ht="15.75" hidden="false" customHeight="false" outlineLevel="0" collapsed="false">
      <c r="A9909" s="20" t="s">
        <v>18884</v>
      </c>
      <c r="B9909" s="53" t="n">
        <v>1009.17</v>
      </c>
    </row>
    <row r="9910" customFormat="false" ht="15.75" hidden="false" customHeight="false" outlineLevel="0" collapsed="false">
      <c r="A9910" s="20" t="s">
        <v>18885</v>
      </c>
      <c r="B9910" s="53" t="n">
        <v>1773.07</v>
      </c>
    </row>
    <row r="9911" customFormat="false" ht="15.75" hidden="false" customHeight="false" outlineLevel="0" collapsed="false">
      <c r="A9911" s="20" t="s">
        <v>18890</v>
      </c>
      <c r="B9911" s="53" t="n">
        <v>1654.2</v>
      </c>
    </row>
    <row r="9912" customFormat="false" ht="15.75" hidden="false" customHeight="false" outlineLevel="0" collapsed="false">
      <c r="A9912" s="20" t="s">
        <v>18891</v>
      </c>
      <c r="B9912" s="53" t="n">
        <v>2392.19</v>
      </c>
    </row>
    <row r="9913" customFormat="false" ht="15.75" hidden="false" customHeight="false" outlineLevel="0" collapsed="false">
      <c r="A9913" s="20" t="s">
        <v>18895</v>
      </c>
      <c r="B9913" s="53" t="n">
        <v>2231.72</v>
      </c>
    </row>
    <row r="9914" customFormat="false" ht="15.75" hidden="false" customHeight="false" outlineLevel="0" collapsed="false">
      <c r="A9914" s="20" t="s">
        <v>18896</v>
      </c>
      <c r="B9914" s="53" t="n">
        <v>12.43</v>
      </c>
    </row>
    <row r="9915" customFormat="false" ht="15.75" hidden="false" customHeight="false" outlineLevel="0" collapsed="false">
      <c r="A9915" s="20" t="s">
        <v>18899</v>
      </c>
      <c r="B9915" s="53" t="n">
        <v>11.99</v>
      </c>
    </row>
    <row r="9916" customFormat="false" ht="15.75" hidden="false" customHeight="false" outlineLevel="0" collapsed="false">
      <c r="A9916" s="20" t="s">
        <v>18900</v>
      </c>
      <c r="B9916" s="53" t="n">
        <v>80.8</v>
      </c>
    </row>
    <row r="9917" customFormat="false" ht="15.75" hidden="false" customHeight="false" outlineLevel="0" collapsed="false">
      <c r="A9917" s="20" t="s">
        <v>18902</v>
      </c>
      <c r="B9917" s="53" t="n">
        <v>70.04</v>
      </c>
    </row>
    <row r="9918" customFormat="false" ht="15.75" hidden="false" customHeight="false" outlineLevel="0" collapsed="false">
      <c r="A9918" s="20" t="s">
        <v>18903</v>
      </c>
      <c r="B9918" s="53" t="n">
        <v>246.82</v>
      </c>
    </row>
    <row r="9919" customFormat="false" ht="15.75" hidden="false" customHeight="false" outlineLevel="0" collapsed="false">
      <c r="A9919" s="20" t="s">
        <v>18907</v>
      </c>
      <c r="B9919" s="53" t="n">
        <v>246.82</v>
      </c>
    </row>
    <row r="9920" customFormat="false" ht="15.75" hidden="false" customHeight="false" outlineLevel="0" collapsed="false">
      <c r="A9920" s="20" t="s">
        <v>18908</v>
      </c>
      <c r="B9920" s="53" t="n">
        <v>265.62</v>
      </c>
    </row>
    <row r="9921" customFormat="false" ht="15.75" hidden="false" customHeight="false" outlineLevel="0" collapsed="false">
      <c r="A9921" s="20" t="s">
        <v>18910</v>
      </c>
      <c r="B9921" s="53" t="n">
        <v>265.62</v>
      </c>
    </row>
    <row r="9922" customFormat="false" ht="15.75" hidden="false" customHeight="false" outlineLevel="0" collapsed="false">
      <c r="A9922" s="20" t="s">
        <v>18911</v>
      </c>
      <c r="B9922" s="53" t="n">
        <v>286.25</v>
      </c>
    </row>
    <row r="9923" customFormat="false" ht="15.75" hidden="false" customHeight="false" outlineLevel="0" collapsed="false">
      <c r="A9923" s="20" t="s">
        <v>18913</v>
      </c>
      <c r="B9923" s="53" t="n">
        <v>286.25</v>
      </c>
    </row>
    <row r="9924" customFormat="false" ht="15.75" hidden="false" customHeight="false" outlineLevel="0" collapsed="false">
      <c r="A9924" s="20" t="s">
        <v>18914</v>
      </c>
      <c r="B9924" s="53" t="n">
        <v>303.12</v>
      </c>
    </row>
    <row r="9925" customFormat="false" ht="15.75" hidden="false" customHeight="false" outlineLevel="0" collapsed="false">
      <c r="A9925" s="20" t="s">
        <v>18916</v>
      </c>
      <c r="B9925" s="53" t="n">
        <v>303.12</v>
      </c>
    </row>
    <row r="9926" customFormat="false" ht="15.75" hidden="false" customHeight="false" outlineLevel="0" collapsed="false">
      <c r="A9926" s="20" t="s">
        <v>18917</v>
      </c>
      <c r="B9926" s="53" t="n">
        <v>328.02</v>
      </c>
    </row>
    <row r="9927" customFormat="false" ht="15.75" hidden="false" customHeight="false" outlineLevel="0" collapsed="false">
      <c r="A9927" s="20" t="s">
        <v>18919</v>
      </c>
      <c r="B9927" s="53" t="n">
        <v>328.02</v>
      </c>
    </row>
    <row r="9928" customFormat="false" ht="15.75" hidden="false" customHeight="false" outlineLevel="0" collapsed="false">
      <c r="A9928" s="20" t="s">
        <v>18920</v>
      </c>
      <c r="B9928" s="53" t="n">
        <v>336.16</v>
      </c>
    </row>
    <row r="9929" customFormat="false" ht="15.75" hidden="false" customHeight="false" outlineLevel="0" collapsed="false">
      <c r="A9929" s="20" t="s">
        <v>18922</v>
      </c>
      <c r="B9929" s="53" t="n">
        <v>336.16</v>
      </c>
    </row>
    <row r="9930" customFormat="false" ht="15.75" hidden="false" customHeight="false" outlineLevel="0" collapsed="false">
      <c r="A9930" s="20" t="s">
        <v>18923</v>
      </c>
      <c r="B9930" s="53" t="n">
        <v>339.81</v>
      </c>
    </row>
    <row r="9931" customFormat="false" ht="15.75" hidden="false" customHeight="false" outlineLevel="0" collapsed="false">
      <c r="A9931" s="20" t="s">
        <v>18925</v>
      </c>
      <c r="B9931" s="53" t="n">
        <v>339.81</v>
      </c>
    </row>
    <row r="9932" customFormat="false" ht="15.75" hidden="false" customHeight="false" outlineLevel="0" collapsed="false">
      <c r="A9932" s="20" t="s">
        <v>18926</v>
      </c>
      <c r="B9932" s="53" t="n">
        <v>301.49</v>
      </c>
    </row>
    <row r="9933" customFormat="false" ht="15.75" hidden="false" customHeight="false" outlineLevel="0" collapsed="false">
      <c r="A9933" s="20" t="s">
        <v>18929</v>
      </c>
      <c r="B9933" s="53" t="n">
        <v>301.49</v>
      </c>
    </row>
    <row r="9934" customFormat="false" ht="15.75" hidden="false" customHeight="false" outlineLevel="0" collapsed="false">
      <c r="A9934" s="20" t="s">
        <v>18930</v>
      </c>
      <c r="B9934" s="53" t="n">
        <v>726.37</v>
      </c>
    </row>
    <row r="9935" customFormat="false" ht="15.75" hidden="false" customHeight="false" outlineLevel="0" collapsed="false">
      <c r="A9935" s="20" t="s">
        <v>18935</v>
      </c>
      <c r="B9935" s="53" t="n">
        <v>726.37</v>
      </c>
    </row>
    <row r="9936" customFormat="false" ht="15.75" hidden="false" customHeight="false" outlineLevel="0" collapsed="false">
      <c r="A9936" s="20" t="s">
        <v>18936</v>
      </c>
      <c r="B9936" s="53" t="n">
        <v>311.5</v>
      </c>
    </row>
    <row r="9937" customFormat="false" ht="15.75" hidden="false" customHeight="false" outlineLevel="0" collapsed="false">
      <c r="A9937" s="20" t="s">
        <v>18941</v>
      </c>
      <c r="B9937" s="53" t="n">
        <v>311.5</v>
      </c>
    </row>
    <row r="9938" customFormat="false" ht="15.75" hidden="false" customHeight="false" outlineLevel="0" collapsed="false">
      <c r="A9938" s="20" t="s">
        <v>18942</v>
      </c>
      <c r="B9938" s="53" t="n">
        <v>208.53</v>
      </c>
    </row>
    <row r="9939" customFormat="false" ht="15.75" hidden="false" customHeight="false" outlineLevel="0" collapsed="false">
      <c r="A9939" s="20" t="s">
        <v>18946</v>
      </c>
      <c r="B9939" s="53" t="n">
        <v>208.53</v>
      </c>
    </row>
    <row r="9940" customFormat="false" ht="15.75" hidden="false" customHeight="false" outlineLevel="0" collapsed="false">
      <c r="A9940" s="20" t="s">
        <v>18947</v>
      </c>
      <c r="B9940" s="53" t="n">
        <v>332.57</v>
      </c>
    </row>
    <row r="9941" customFormat="false" ht="15.75" hidden="false" customHeight="false" outlineLevel="0" collapsed="false">
      <c r="A9941" s="20" t="s">
        <v>18952</v>
      </c>
      <c r="B9941" s="53" t="n">
        <v>332.57</v>
      </c>
    </row>
    <row r="9942" customFormat="false" ht="15.75" hidden="false" customHeight="false" outlineLevel="0" collapsed="false">
      <c r="A9942" s="20" t="s">
        <v>18953</v>
      </c>
      <c r="B9942" s="53" t="n">
        <v>393.62</v>
      </c>
    </row>
    <row r="9943" customFormat="false" ht="15.75" hidden="false" customHeight="false" outlineLevel="0" collapsed="false">
      <c r="A9943" s="20" t="s">
        <v>18957</v>
      </c>
      <c r="B9943" s="53" t="n">
        <v>393.62</v>
      </c>
    </row>
    <row r="9944" customFormat="false" ht="15.75" hidden="false" customHeight="false" outlineLevel="0" collapsed="false">
      <c r="A9944" s="20" t="s">
        <v>18958</v>
      </c>
      <c r="B9944" s="53" t="n">
        <v>343.34</v>
      </c>
    </row>
    <row r="9945" customFormat="false" ht="15.75" hidden="false" customHeight="false" outlineLevel="0" collapsed="false">
      <c r="A9945" s="20" t="s">
        <v>18963</v>
      </c>
      <c r="B9945" s="53" t="n">
        <v>343.34</v>
      </c>
    </row>
    <row r="9946" customFormat="false" ht="15.75" hidden="false" customHeight="false" outlineLevel="0" collapsed="false">
      <c r="A9946" s="20" t="s">
        <v>18964</v>
      </c>
      <c r="B9946" s="53" t="n">
        <v>370.63</v>
      </c>
    </row>
    <row r="9947" customFormat="false" ht="15.75" hidden="false" customHeight="false" outlineLevel="0" collapsed="false">
      <c r="A9947" s="20" t="s">
        <v>18966</v>
      </c>
      <c r="B9947" s="53" t="n">
        <v>370.63</v>
      </c>
    </row>
    <row r="9948" customFormat="false" ht="15.75" hidden="false" customHeight="false" outlineLevel="0" collapsed="false">
      <c r="A9948" s="20" t="s">
        <v>18967</v>
      </c>
      <c r="B9948" s="53" t="n">
        <v>394.79</v>
      </c>
    </row>
    <row r="9949" customFormat="false" ht="15.75" hidden="false" customHeight="false" outlineLevel="0" collapsed="false">
      <c r="A9949" s="20" t="s">
        <v>18969</v>
      </c>
      <c r="B9949" s="53" t="n">
        <v>394.79</v>
      </c>
    </row>
    <row r="9950" customFormat="false" ht="15.75" hidden="false" customHeight="false" outlineLevel="0" collapsed="false">
      <c r="A9950" s="20" t="s">
        <v>18970</v>
      </c>
      <c r="B9950" s="53" t="n">
        <v>129.28</v>
      </c>
    </row>
    <row r="9951" customFormat="false" ht="15.75" hidden="false" customHeight="false" outlineLevel="0" collapsed="false">
      <c r="A9951" s="20" t="s">
        <v>18973</v>
      </c>
      <c r="B9951" s="53" t="n">
        <v>112.06</v>
      </c>
    </row>
    <row r="9952" customFormat="false" ht="15.75" hidden="false" customHeight="false" outlineLevel="0" collapsed="false">
      <c r="A9952" s="20" t="s">
        <v>18974</v>
      </c>
      <c r="B9952" s="53" t="n">
        <v>47.73</v>
      </c>
    </row>
    <row r="9953" customFormat="false" ht="15.75" hidden="false" customHeight="false" outlineLevel="0" collapsed="false">
      <c r="A9953" s="20" t="s">
        <v>18978</v>
      </c>
      <c r="B9953" s="53" t="n">
        <v>42.78</v>
      </c>
    </row>
    <row r="9954" customFormat="false" ht="15.75" hidden="false" customHeight="false" outlineLevel="0" collapsed="false">
      <c r="A9954" s="20" t="s">
        <v>18979</v>
      </c>
      <c r="B9954" s="53" t="n">
        <v>60.22</v>
      </c>
    </row>
    <row r="9955" customFormat="false" ht="15.75" hidden="false" customHeight="false" outlineLevel="0" collapsed="false">
      <c r="A9955" s="20" t="s">
        <v>18983</v>
      </c>
      <c r="B9955" s="53" t="n">
        <v>52.9</v>
      </c>
    </row>
    <row r="9956" customFormat="false" ht="15.75" hidden="false" customHeight="false" outlineLevel="0" collapsed="false">
      <c r="A9956" s="20" t="s">
        <v>18984</v>
      </c>
      <c r="B9956" s="53" t="n">
        <v>78.22</v>
      </c>
    </row>
    <row r="9957" customFormat="false" ht="15.75" hidden="false" customHeight="false" outlineLevel="0" collapsed="false">
      <c r="A9957" s="20" t="s">
        <v>18987</v>
      </c>
      <c r="B9957" s="53" t="n">
        <v>68.54</v>
      </c>
    </row>
    <row r="9958" customFormat="false" ht="15.75" hidden="false" customHeight="false" outlineLevel="0" collapsed="false">
      <c r="A9958" s="20" t="s">
        <v>18988</v>
      </c>
      <c r="B9958" s="53" t="n">
        <v>93.84</v>
      </c>
    </row>
    <row r="9959" customFormat="false" ht="15.75" hidden="false" customHeight="false" outlineLevel="0" collapsed="false">
      <c r="A9959" s="20" t="s">
        <v>18992</v>
      </c>
      <c r="B9959" s="53" t="n">
        <v>82.37</v>
      </c>
    </row>
    <row r="9960" customFormat="false" ht="15.75" hidden="false" customHeight="false" outlineLevel="0" collapsed="false">
      <c r="A9960" s="20" t="s">
        <v>18993</v>
      </c>
      <c r="B9960" s="53" t="n">
        <v>107.97</v>
      </c>
    </row>
    <row r="9961" customFormat="false" ht="15.75" hidden="false" customHeight="false" outlineLevel="0" collapsed="false">
      <c r="A9961" s="20" t="s">
        <v>18995</v>
      </c>
      <c r="B9961" s="53" t="n">
        <v>95.05</v>
      </c>
    </row>
    <row r="9962" customFormat="false" ht="15.75" hidden="false" customHeight="false" outlineLevel="0" collapsed="false">
      <c r="A9962" s="20" t="s">
        <v>18996</v>
      </c>
      <c r="B9962" s="53" t="n">
        <v>41.19</v>
      </c>
    </row>
    <row r="9963" customFormat="false" ht="15.75" hidden="false" customHeight="false" outlineLevel="0" collapsed="false">
      <c r="A9963" s="20" t="s">
        <v>18999</v>
      </c>
      <c r="B9963" s="53" t="n">
        <v>38.23</v>
      </c>
    </row>
    <row r="9964" customFormat="false" ht="15.75" hidden="false" customHeight="false" outlineLevel="0" collapsed="false">
      <c r="A9964" s="20" t="s">
        <v>19000</v>
      </c>
      <c r="B9964" s="53" t="n">
        <v>48.78</v>
      </c>
    </row>
    <row r="9965" customFormat="false" ht="15.75" hidden="false" customHeight="false" outlineLevel="0" collapsed="false">
      <c r="A9965" s="20" t="s">
        <v>19004</v>
      </c>
      <c r="B9965" s="53" t="n">
        <v>44.63</v>
      </c>
    </row>
    <row r="9966" customFormat="false" ht="15.75" hidden="false" customHeight="false" outlineLevel="0" collapsed="false">
      <c r="A9966" s="20" t="s">
        <v>19005</v>
      </c>
      <c r="B9966" s="53" t="n">
        <v>92.05</v>
      </c>
    </row>
    <row r="9967" customFormat="false" ht="15.75" hidden="false" customHeight="false" outlineLevel="0" collapsed="false">
      <c r="A9967" s="20" t="s">
        <v>19010</v>
      </c>
      <c r="B9967" s="53" t="n">
        <v>80.2</v>
      </c>
    </row>
    <row r="9968" customFormat="false" ht="15.75" hidden="false" customHeight="false" outlineLevel="0" collapsed="false">
      <c r="A9968" s="20" t="s">
        <v>19011</v>
      </c>
      <c r="B9968" s="53" t="n">
        <v>96.15</v>
      </c>
    </row>
    <row r="9969" customFormat="false" ht="15.75" hidden="false" customHeight="false" outlineLevel="0" collapsed="false">
      <c r="A9969" s="20" t="s">
        <v>19013</v>
      </c>
      <c r="B9969" s="53" t="n">
        <v>83.86</v>
      </c>
    </row>
    <row r="9970" customFormat="false" ht="15.75" hidden="false" customHeight="false" outlineLevel="0" collapsed="false">
      <c r="A9970" s="20" t="s">
        <v>19014</v>
      </c>
      <c r="B9970" s="53" t="n">
        <v>116.64</v>
      </c>
    </row>
    <row r="9971" customFormat="false" ht="15.75" hidden="false" customHeight="false" outlineLevel="0" collapsed="false">
      <c r="A9971" s="20" t="s">
        <v>19016</v>
      </c>
      <c r="B9971" s="53" t="n">
        <v>102.05</v>
      </c>
    </row>
    <row r="9972" customFormat="false" ht="15.75" hidden="false" customHeight="false" outlineLevel="0" collapsed="false">
      <c r="A9972" s="20" t="s">
        <v>19017</v>
      </c>
      <c r="B9972" s="53" t="n">
        <v>128.85</v>
      </c>
    </row>
    <row r="9973" customFormat="false" ht="15.75" hidden="false" customHeight="false" outlineLevel="0" collapsed="false">
      <c r="A9973" s="20" t="s">
        <v>19023</v>
      </c>
      <c r="B9973" s="53" t="n">
        <v>112.73</v>
      </c>
    </row>
    <row r="9974" customFormat="false" ht="15.75" hidden="false" customHeight="false" outlineLevel="0" collapsed="false">
      <c r="A9974" s="20" t="s">
        <v>19024</v>
      </c>
      <c r="B9974" s="53" t="n">
        <v>170.95</v>
      </c>
    </row>
    <row r="9975" customFormat="false" ht="15.75" hidden="false" customHeight="false" outlineLevel="0" collapsed="false">
      <c r="A9975" s="20" t="s">
        <v>19026</v>
      </c>
      <c r="B9975" s="53" t="n">
        <v>149.07</v>
      </c>
    </row>
    <row r="9976" customFormat="false" ht="15.75" hidden="false" customHeight="false" outlineLevel="0" collapsed="false">
      <c r="A9976" s="20" t="s">
        <v>19027</v>
      </c>
      <c r="B9976" s="53" t="n">
        <v>80.75</v>
      </c>
    </row>
    <row r="9977" customFormat="false" ht="15.75" hidden="false" customHeight="false" outlineLevel="0" collapsed="false">
      <c r="A9977" s="20" t="s">
        <v>19032</v>
      </c>
      <c r="B9977" s="53" t="n">
        <v>70.38</v>
      </c>
    </row>
    <row r="9978" customFormat="false" ht="15.75" hidden="false" customHeight="false" outlineLevel="0" collapsed="false">
      <c r="A9978" s="20" t="s">
        <v>19033</v>
      </c>
      <c r="B9978" s="53" t="n">
        <v>93.79</v>
      </c>
    </row>
    <row r="9979" customFormat="false" ht="15.75" hidden="false" customHeight="false" outlineLevel="0" collapsed="false">
      <c r="A9979" s="20" t="s">
        <v>19035</v>
      </c>
      <c r="B9979" s="53" t="n">
        <v>81.69</v>
      </c>
    </row>
    <row r="9980" customFormat="false" ht="15.75" hidden="false" customHeight="false" outlineLevel="0" collapsed="false">
      <c r="A9980" s="20" t="s">
        <v>19036</v>
      </c>
      <c r="B9980" s="53" t="n">
        <v>105.38</v>
      </c>
    </row>
    <row r="9981" customFormat="false" ht="15.75" hidden="false" customHeight="false" outlineLevel="0" collapsed="false">
      <c r="A9981" s="20" t="s">
        <v>19038</v>
      </c>
      <c r="B9981" s="53" t="n">
        <v>92.28</v>
      </c>
    </row>
    <row r="9982" customFormat="false" ht="15.75" hidden="false" customHeight="false" outlineLevel="0" collapsed="false">
      <c r="A9982" s="20" t="s">
        <v>19039</v>
      </c>
      <c r="B9982" s="53" t="n">
        <v>117.44</v>
      </c>
    </row>
    <row r="9983" customFormat="false" ht="15.75" hidden="false" customHeight="false" outlineLevel="0" collapsed="false">
      <c r="A9983" s="20" t="s">
        <v>19045</v>
      </c>
      <c r="B9983" s="53" t="n">
        <v>102.83</v>
      </c>
    </row>
    <row r="9984" customFormat="false" ht="15.75" hidden="false" customHeight="false" outlineLevel="0" collapsed="false">
      <c r="A9984" s="20" t="s">
        <v>19046</v>
      </c>
      <c r="B9984" s="53" t="n">
        <v>154.74</v>
      </c>
    </row>
    <row r="9985" customFormat="false" ht="15.75" hidden="false" customHeight="false" outlineLevel="0" collapsed="false">
      <c r="A9985" s="20" t="s">
        <v>19048</v>
      </c>
      <c r="B9985" s="53" t="n">
        <v>135.01</v>
      </c>
    </row>
    <row r="9986" customFormat="false" ht="15.75" hidden="false" customHeight="false" outlineLevel="0" collapsed="false">
      <c r="A9986" s="20" t="s">
        <v>19049</v>
      </c>
      <c r="B9986" s="53" t="n">
        <v>70.28</v>
      </c>
    </row>
    <row r="9987" customFormat="false" ht="15.75" hidden="false" customHeight="false" outlineLevel="0" collapsed="false">
      <c r="A9987" s="20" t="s">
        <v>19054</v>
      </c>
      <c r="B9987" s="53" t="n">
        <v>61.01</v>
      </c>
    </row>
    <row r="9988" customFormat="false" ht="15.75" hidden="false" customHeight="false" outlineLevel="0" collapsed="false">
      <c r="A9988" s="20" t="s">
        <v>19055</v>
      </c>
      <c r="B9988" s="53" t="n">
        <v>70.71</v>
      </c>
    </row>
    <row r="9989" customFormat="false" ht="15.75" hidden="false" customHeight="false" outlineLevel="0" collapsed="false">
      <c r="A9989" s="20" t="s">
        <v>19058</v>
      </c>
      <c r="B9989" s="53" t="n">
        <v>61.37</v>
      </c>
    </row>
    <row r="9990" customFormat="false" ht="15.75" hidden="false" customHeight="false" outlineLevel="0" collapsed="false">
      <c r="A9990" s="20" t="s">
        <v>19059</v>
      </c>
      <c r="B9990" s="53" t="n">
        <v>71.36</v>
      </c>
    </row>
    <row r="9991" customFormat="false" ht="15.75" hidden="false" customHeight="false" outlineLevel="0" collapsed="false">
      <c r="A9991" s="20" t="s">
        <v>19061</v>
      </c>
      <c r="B9991" s="53" t="n">
        <v>61.92</v>
      </c>
    </row>
    <row r="9992" customFormat="false" ht="15.75" hidden="false" customHeight="false" outlineLevel="0" collapsed="false">
      <c r="A9992" s="20" t="s">
        <v>19062</v>
      </c>
      <c r="B9992" s="53" t="n">
        <v>74</v>
      </c>
    </row>
    <row r="9993" customFormat="false" ht="15.75" hidden="false" customHeight="false" outlineLevel="0" collapsed="false">
      <c r="A9993" s="20" t="s">
        <v>19066</v>
      </c>
      <c r="B9993" s="53" t="n">
        <v>64.19</v>
      </c>
    </row>
    <row r="9994" customFormat="false" ht="15.75" hidden="false" customHeight="false" outlineLevel="0" collapsed="false">
      <c r="A9994" s="20" t="s">
        <v>19067</v>
      </c>
      <c r="B9994" s="53" t="n">
        <v>85.4</v>
      </c>
    </row>
    <row r="9995" customFormat="false" ht="15.75" hidden="false" customHeight="false" outlineLevel="0" collapsed="false">
      <c r="A9995" s="20" t="s">
        <v>19069</v>
      </c>
      <c r="B9995" s="53" t="n">
        <v>74.04</v>
      </c>
    </row>
    <row r="9996" customFormat="false" ht="15.75" hidden="false" customHeight="false" outlineLevel="0" collapsed="false">
      <c r="A9996" s="20" t="s">
        <v>19070</v>
      </c>
      <c r="B9996" s="53" t="n">
        <v>6.64</v>
      </c>
    </row>
    <row r="9997" customFormat="false" ht="15.75" hidden="false" customHeight="false" outlineLevel="0" collapsed="false">
      <c r="A9997" s="20" t="s">
        <v>19074</v>
      </c>
      <c r="B9997" s="53" t="n">
        <v>5.76</v>
      </c>
    </row>
    <row r="9998" customFormat="false" ht="15.75" hidden="false" customHeight="false" outlineLevel="0" collapsed="false">
      <c r="A9998" s="20" t="s">
        <v>19075</v>
      </c>
      <c r="B9998" s="53" t="n">
        <v>4.13</v>
      </c>
    </row>
    <row r="9999" customFormat="false" ht="15.75" hidden="false" customHeight="false" outlineLevel="0" collapsed="false">
      <c r="A9999" s="20" t="s">
        <v>19078</v>
      </c>
      <c r="B9999" s="53" t="n">
        <v>3.69</v>
      </c>
    </row>
    <row r="10000" customFormat="false" ht="15.75" hidden="false" customHeight="false" outlineLevel="0" collapsed="false">
      <c r="A10000" s="20" t="s">
        <v>19079</v>
      </c>
      <c r="B10000" s="53" t="n">
        <v>80.73</v>
      </c>
    </row>
    <row r="10001" customFormat="false" ht="15.75" hidden="false" customHeight="false" outlineLevel="0" collapsed="false">
      <c r="A10001" s="20" t="s">
        <v>19083</v>
      </c>
      <c r="B10001" s="53" t="n">
        <v>70.08</v>
      </c>
    </row>
    <row r="10002" customFormat="false" ht="15.75" hidden="false" customHeight="false" outlineLevel="0" collapsed="false">
      <c r="A10002" s="20" t="s">
        <v>19084</v>
      </c>
      <c r="B10002" s="53" t="n">
        <v>81.21</v>
      </c>
    </row>
    <row r="10003" customFormat="false" ht="15.75" hidden="false" customHeight="false" outlineLevel="0" collapsed="false">
      <c r="A10003" s="20" t="s">
        <v>19086</v>
      </c>
      <c r="B10003" s="53" t="n">
        <v>70.48</v>
      </c>
    </row>
    <row r="10004" customFormat="false" ht="15.75" hidden="false" customHeight="false" outlineLevel="0" collapsed="false">
      <c r="A10004" s="20" t="s">
        <v>19087</v>
      </c>
      <c r="B10004" s="53" t="n">
        <v>82.07</v>
      </c>
    </row>
    <row r="10005" customFormat="false" ht="15.75" hidden="false" customHeight="false" outlineLevel="0" collapsed="false">
      <c r="A10005" s="20" t="s">
        <v>19089</v>
      </c>
      <c r="B10005" s="53" t="n">
        <v>71.21</v>
      </c>
    </row>
    <row r="10006" customFormat="false" ht="15.75" hidden="false" customHeight="false" outlineLevel="0" collapsed="false">
      <c r="A10006" s="20" t="s">
        <v>19090</v>
      </c>
      <c r="B10006" s="53" t="n">
        <v>85</v>
      </c>
    </row>
    <row r="10007" customFormat="false" ht="15.75" hidden="false" customHeight="false" outlineLevel="0" collapsed="false">
      <c r="A10007" s="20" t="s">
        <v>19094</v>
      </c>
      <c r="B10007" s="53" t="n">
        <v>73.73</v>
      </c>
    </row>
    <row r="10008" customFormat="false" ht="15.75" hidden="false" customHeight="false" outlineLevel="0" collapsed="false">
      <c r="A10008" s="20" t="s">
        <v>19095</v>
      </c>
      <c r="B10008" s="53" t="n">
        <v>98.13</v>
      </c>
    </row>
    <row r="10009" customFormat="false" ht="15.75" hidden="false" customHeight="false" outlineLevel="0" collapsed="false">
      <c r="A10009" s="20" t="s">
        <v>19097</v>
      </c>
      <c r="B10009" s="53" t="n">
        <v>85.08</v>
      </c>
    </row>
    <row r="10010" customFormat="false" ht="15.75" hidden="false" customHeight="false" outlineLevel="0" collapsed="false">
      <c r="A10010" s="20" t="s">
        <v>19098</v>
      </c>
      <c r="B10010" s="53" t="n">
        <v>139.88</v>
      </c>
    </row>
    <row r="10011" customFormat="false" ht="15.75" hidden="false" customHeight="false" outlineLevel="0" collapsed="false">
      <c r="A10011" s="20" t="s">
        <v>19101</v>
      </c>
      <c r="B10011" s="53" t="n">
        <v>122.67</v>
      </c>
    </row>
    <row r="10012" customFormat="false" ht="15.75" hidden="false" customHeight="false" outlineLevel="0" collapsed="false">
      <c r="A10012" s="20" t="s">
        <v>19102</v>
      </c>
      <c r="B10012" s="53" t="n">
        <v>441.69</v>
      </c>
    </row>
    <row r="10013" customFormat="false" ht="15.75" hidden="false" customHeight="false" outlineLevel="0" collapsed="false">
      <c r="A10013" s="20" t="s">
        <v>19105</v>
      </c>
      <c r="B10013" s="53" t="n">
        <v>417.41</v>
      </c>
    </row>
    <row r="10014" customFormat="false" ht="15.75" hidden="false" customHeight="false" outlineLevel="0" collapsed="false">
      <c r="A10014" s="20" t="s">
        <v>19106</v>
      </c>
      <c r="B10014" s="53" t="n">
        <v>460.49</v>
      </c>
    </row>
    <row r="10015" customFormat="false" ht="15.75" hidden="false" customHeight="false" outlineLevel="0" collapsed="false">
      <c r="A10015" s="20" t="s">
        <v>19108</v>
      </c>
      <c r="B10015" s="53" t="n">
        <v>436.22</v>
      </c>
    </row>
    <row r="10016" customFormat="false" ht="15.75" hidden="false" customHeight="false" outlineLevel="0" collapsed="false">
      <c r="A10016" s="20" t="s">
        <v>19109</v>
      </c>
      <c r="B10016" s="53" t="n">
        <v>481.12</v>
      </c>
    </row>
    <row r="10017" customFormat="false" ht="15.75" hidden="false" customHeight="false" outlineLevel="0" collapsed="false">
      <c r="A10017" s="20" t="s">
        <v>19111</v>
      </c>
      <c r="B10017" s="53" t="n">
        <v>456.85</v>
      </c>
    </row>
    <row r="10018" customFormat="false" ht="15.75" hidden="false" customHeight="false" outlineLevel="0" collapsed="false">
      <c r="A10018" s="20" t="s">
        <v>19112</v>
      </c>
      <c r="B10018" s="53" t="n">
        <v>497.99</v>
      </c>
    </row>
    <row r="10019" customFormat="false" ht="15.75" hidden="false" customHeight="false" outlineLevel="0" collapsed="false">
      <c r="A10019" s="20" t="s">
        <v>19114</v>
      </c>
      <c r="B10019" s="53" t="n">
        <v>473.72</v>
      </c>
    </row>
    <row r="10020" customFormat="false" ht="15.75" hidden="false" customHeight="false" outlineLevel="0" collapsed="false">
      <c r="A10020" s="20" t="s">
        <v>19115</v>
      </c>
      <c r="B10020" s="53" t="n">
        <v>522.89</v>
      </c>
    </row>
    <row r="10021" customFormat="false" ht="15.75" hidden="false" customHeight="false" outlineLevel="0" collapsed="false">
      <c r="A10021" s="20" t="s">
        <v>19117</v>
      </c>
      <c r="B10021" s="53" t="n">
        <v>498.62</v>
      </c>
    </row>
    <row r="10022" customFormat="false" ht="15.75" hidden="false" customHeight="false" outlineLevel="0" collapsed="false">
      <c r="A10022" s="20" t="s">
        <v>19118</v>
      </c>
      <c r="B10022" s="53" t="n">
        <v>531.03</v>
      </c>
    </row>
    <row r="10023" customFormat="false" ht="15.75" hidden="false" customHeight="false" outlineLevel="0" collapsed="false">
      <c r="A10023" s="20" t="s">
        <v>19120</v>
      </c>
      <c r="B10023" s="53" t="n">
        <v>506.76</v>
      </c>
    </row>
    <row r="10024" customFormat="false" ht="15.75" hidden="false" customHeight="false" outlineLevel="0" collapsed="false">
      <c r="A10024" s="20" t="s">
        <v>19121</v>
      </c>
      <c r="B10024" s="53" t="n">
        <v>534.68</v>
      </c>
    </row>
    <row r="10025" customFormat="false" ht="15.75" hidden="false" customHeight="false" outlineLevel="0" collapsed="false">
      <c r="A10025" s="20" t="s">
        <v>19123</v>
      </c>
      <c r="B10025" s="53" t="n">
        <v>510.41</v>
      </c>
    </row>
    <row r="10026" customFormat="false" ht="15.75" hidden="false" customHeight="false" outlineLevel="0" collapsed="false">
      <c r="A10026" s="20" t="s">
        <v>19124</v>
      </c>
      <c r="B10026" s="53" t="n">
        <v>485.37</v>
      </c>
    </row>
    <row r="10027" customFormat="false" ht="15.75" hidden="false" customHeight="false" outlineLevel="0" collapsed="false">
      <c r="A10027" s="20" t="s">
        <v>19127</v>
      </c>
      <c r="B10027" s="53" t="n">
        <v>461.1</v>
      </c>
    </row>
    <row r="10028" customFormat="false" ht="15.75" hidden="false" customHeight="false" outlineLevel="0" collapsed="false">
      <c r="A10028" s="20" t="s">
        <v>19128</v>
      </c>
      <c r="B10028" s="53" t="n">
        <v>381.33</v>
      </c>
    </row>
    <row r="10029" customFormat="false" ht="15.75" hidden="false" customHeight="false" outlineLevel="0" collapsed="false">
      <c r="A10029" s="20" t="s">
        <v>19133</v>
      </c>
      <c r="B10029" s="53" t="n">
        <v>360.4</v>
      </c>
    </row>
    <row r="10030" customFormat="false" ht="15.75" hidden="false" customHeight="false" outlineLevel="0" collapsed="false">
      <c r="A10030" s="20" t="s">
        <v>19134</v>
      </c>
      <c r="B10030" s="53" t="n">
        <v>335.52</v>
      </c>
    </row>
    <row r="10031" customFormat="false" ht="15.75" hidden="false" customHeight="false" outlineLevel="0" collapsed="false">
      <c r="A10031" s="20" t="s">
        <v>19138</v>
      </c>
      <c r="B10031" s="53" t="n">
        <v>314.59</v>
      </c>
    </row>
    <row r="10032" customFormat="false" ht="15.75" hidden="false" customHeight="false" outlineLevel="0" collapsed="false">
      <c r="A10032" s="20" t="s">
        <v>19139</v>
      </c>
      <c r="B10032" s="53" t="n">
        <v>376.38</v>
      </c>
    </row>
    <row r="10033" customFormat="false" ht="15.75" hidden="false" customHeight="false" outlineLevel="0" collapsed="false">
      <c r="A10033" s="20" t="s">
        <v>19142</v>
      </c>
      <c r="B10033" s="53" t="n">
        <v>355.09</v>
      </c>
    </row>
    <row r="10034" customFormat="false" ht="15.75" hidden="false" customHeight="false" outlineLevel="0" collapsed="false">
      <c r="A10034" s="20" t="s">
        <v>19143</v>
      </c>
      <c r="B10034" s="53" t="n">
        <v>45.39</v>
      </c>
    </row>
    <row r="10035" customFormat="false" ht="15.75" hidden="false" customHeight="false" outlineLevel="0" collapsed="false">
      <c r="A10035" s="20" t="s">
        <v>19147</v>
      </c>
      <c r="B10035" s="53" t="n">
        <v>41.28</v>
      </c>
    </row>
    <row r="10036" customFormat="false" ht="15.75" hidden="false" customHeight="false" outlineLevel="0" collapsed="false">
      <c r="A10036" s="20" t="s">
        <v>19148</v>
      </c>
      <c r="B10036" s="53" t="n">
        <v>46.52</v>
      </c>
    </row>
    <row r="10037" customFormat="false" ht="15.75" hidden="false" customHeight="false" outlineLevel="0" collapsed="false">
      <c r="A10037" s="20" t="s">
        <v>19150</v>
      </c>
      <c r="B10037" s="53" t="n">
        <v>42.41</v>
      </c>
    </row>
    <row r="10038" customFormat="false" ht="15.75" hidden="false" customHeight="false" outlineLevel="0" collapsed="false">
      <c r="A10038" s="20" t="s">
        <v>19151</v>
      </c>
      <c r="B10038" s="53" t="n">
        <v>47.45</v>
      </c>
    </row>
    <row r="10039" customFormat="false" ht="15.75" hidden="false" customHeight="false" outlineLevel="0" collapsed="false">
      <c r="A10039" s="20" t="s">
        <v>19153</v>
      </c>
      <c r="B10039" s="53" t="n">
        <v>43.34</v>
      </c>
    </row>
    <row r="10040" customFormat="false" ht="15.75" hidden="false" customHeight="false" outlineLevel="0" collapsed="false">
      <c r="A10040" s="20" t="s">
        <v>19154</v>
      </c>
      <c r="B10040" s="53" t="n">
        <v>48.82</v>
      </c>
    </row>
    <row r="10041" customFormat="false" ht="15.75" hidden="false" customHeight="false" outlineLevel="0" collapsed="false">
      <c r="A10041" s="20" t="s">
        <v>19156</v>
      </c>
      <c r="B10041" s="53" t="n">
        <v>44.71</v>
      </c>
    </row>
    <row r="10042" customFormat="false" ht="15.75" hidden="false" customHeight="false" outlineLevel="0" collapsed="false">
      <c r="A10042" s="20" t="s">
        <v>19157</v>
      </c>
      <c r="B10042" s="53" t="n">
        <v>52.03</v>
      </c>
    </row>
    <row r="10043" customFormat="false" ht="15.75" hidden="false" customHeight="false" outlineLevel="0" collapsed="false">
      <c r="A10043" s="20" t="s">
        <v>19159</v>
      </c>
      <c r="B10043" s="53" t="n">
        <v>47.92</v>
      </c>
    </row>
    <row r="10044" customFormat="false" ht="15.75" hidden="false" customHeight="false" outlineLevel="0" collapsed="false">
      <c r="A10044" s="20" t="s">
        <v>19160</v>
      </c>
      <c r="B10044" s="53" t="n">
        <v>53.68</v>
      </c>
    </row>
    <row r="10045" customFormat="false" ht="15.75" hidden="false" customHeight="false" outlineLevel="0" collapsed="false">
      <c r="A10045" s="20" t="s">
        <v>19161</v>
      </c>
      <c r="B10045" s="53" t="n">
        <v>49.57</v>
      </c>
    </row>
    <row r="10046" customFormat="false" ht="15.75" hidden="false" customHeight="false" outlineLevel="0" collapsed="false">
      <c r="A10046" s="20" t="s">
        <v>19162</v>
      </c>
      <c r="B10046" s="53" t="n">
        <v>55.03</v>
      </c>
    </row>
    <row r="10047" customFormat="false" ht="15.75" hidden="false" customHeight="false" outlineLevel="0" collapsed="false">
      <c r="A10047" s="20" t="s">
        <v>19163</v>
      </c>
      <c r="B10047" s="53" t="n">
        <v>50.92</v>
      </c>
    </row>
    <row r="10048" customFormat="false" ht="15.75" hidden="false" customHeight="false" outlineLevel="0" collapsed="false">
      <c r="A10048" s="20" t="s">
        <v>19164</v>
      </c>
      <c r="B10048" s="53" t="n">
        <v>57.02</v>
      </c>
    </row>
    <row r="10049" customFormat="false" ht="15.75" hidden="false" customHeight="false" outlineLevel="0" collapsed="false">
      <c r="A10049" s="20" t="s">
        <v>19165</v>
      </c>
      <c r="B10049" s="53" t="n">
        <v>52.91</v>
      </c>
    </row>
    <row r="10050" customFormat="false" ht="15.75" hidden="false" customHeight="false" outlineLevel="0" collapsed="false">
      <c r="A10050" s="20" t="s">
        <v>19166</v>
      </c>
      <c r="B10050" s="53" t="n">
        <v>60</v>
      </c>
    </row>
    <row r="10051" customFormat="false" ht="15.75" hidden="false" customHeight="false" outlineLevel="0" collapsed="false">
      <c r="A10051" s="20" t="s">
        <v>19168</v>
      </c>
      <c r="B10051" s="53" t="n">
        <v>55.89</v>
      </c>
    </row>
    <row r="10052" customFormat="false" ht="15.75" hidden="false" customHeight="false" outlineLevel="0" collapsed="false">
      <c r="A10052" s="20" t="s">
        <v>19169</v>
      </c>
      <c r="B10052" s="53" t="n">
        <v>62.27</v>
      </c>
    </row>
    <row r="10053" customFormat="false" ht="15.75" hidden="false" customHeight="false" outlineLevel="0" collapsed="false">
      <c r="A10053" s="20" t="s">
        <v>19170</v>
      </c>
      <c r="B10053" s="53" t="n">
        <v>58.16</v>
      </c>
    </row>
    <row r="10054" customFormat="false" ht="15.75" hidden="false" customHeight="false" outlineLevel="0" collapsed="false">
      <c r="A10054" s="20" t="s">
        <v>19171</v>
      </c>
      <c r="B10054" s="53" t="n">
        <v>64.12</v>
      </c>
    </row>
    <row r="10055" customFormat="false" ht="15.75" hidden="false" customHeight="false" outlineLevel="0" collapsed="false">
      <c r="A10055" s="20" t="s">
        <v>19172</v>
      </c>
      <c r="B10055" s="53" t="n">
        <v>60.01</v>
      </c>
    </row>
    <row r="10056" customFormat="false" ht="15.75" hidden="false" customHeight="false" outlineLevel="0" collapsed="false">
      <c r="A10056" s="20" t="s">
        <v>19173</v>
      </c>
      <c r="B10056" s="53" t="n">
        <v>66.86</v>
      </c>
    </row>
    <row r="10057" customFormat="false" ht="15.75" hidden="false" customHeight="false" outlineLevel="0" collapsed="false">
      <c r="A10057" s="20" t="s">
        <v>19174</v>
      </c>
      <c r="B10057" s="53" t="n">
        <v>62.75</v>
      </c>
    </row>
    <row r="10058" customFormat="false" ht="15.75" hidden="false" customHeight="false" outlineLevel="0" collapsed="false">
      <c r="A10058" s="20" t="s">
        <v>19175</v>
      </c>
      <c r="B10058" s="53" t="n">
        <v>30.22</v>
      </c>
    </row>
    <row r="10059" customFormat="false" ht="15.75" hidden="false" customHeight="false" outlineLevel="0" collapsed="false">
      <c r="A10059" s="20" t="s">
        <v>19179</v>
      </c>
      <c r="B10059" s="53" t="n">
        <v>27</v>
      </c>
    </row>
    <row r="10060" customFormat="false" ht="15.75" hidden="false" customHeight="false" outlineLevel="0" collapsed="false">
      <c r="A10060" s="20" t="s">
        <v>19180</v>
      </c>
      <c r="B10060" s="53" t="n">
        <v>240.61</v>
      </c>
    </row>
    <row r="10061" customFormat="false" ht="15.75" hidden="false" customHeight="false" outlineLevel="0" collapsed="false">
      <c r="A10061" s="20" t="s">
        <v>19184</v>
      </c>
      <c r="B10061" s="53" t="n">
        <v>213.75</v>
      </c>
    </row>
    <row r="10062" customFormat="false" ht="15.75" hidden="false" customHeight="false" outlineLevel="0" collapsed="false">
      <c r="A10062" s="20" t="s">
        <v>19185</v>
      </c>
      <c r="B10062" s="53" t="n">
        <v>296.86</v>
      </c>
    </row>
    <row r="10063" customFormat="false" ht="15.75" hidden="false" customHeight="false" outlineLevel="0" collapsed="false">
      <c r="A10063" s="20" t="s">
        <v>19189</v>
      </c>
      <c r="B10063" s="53" t="n">
        <v>270</v>
      </c>
    </row>
    <row r="10064" customFormat="false" ht="15.75" hidden="false" customHeight="false" outlineLevel="0" collapsed="false">
      <c r="A10064" s="20" t="s">
        <v>19190</v>
      </c>
      <c r="B10064" s="53" t="n">
        <v>54.94</v>
      </c>
    </row>
    <row r="10065" customFormat="false" ht="15.75" hidden="false" customHeight="false" outlineLevel="0" collapsed="false">
      <c r="A10065" s="20" t="s">
        <v>19195</v>
      </c>
      <c r="B10065" s="53" t="n">
        <v>49.22</v>
      </c>
    </row>
    <row r="10066" customFormat="false" ht="15.75" hidden="false" customHeight="false" outlineLevel="0" collapsed="false">
      <c r="A10066" s="20" t="s">
        <v>19196</v>
      </c>
      <c r="B10066" s="53" t="n">
        <v>59.8</v>
      </c>
    </row>
    <row r="10067" customFormat="false" ht="15.75" hidden="false" customHeight="false" outlineLevel="0" collapsed="false">
      <c r="A10067" s="20" t="s">
        <v>19198</v>
      </c>
      <c r="B10067" s="53" t="n">
        <v>54.08</v>
      </c>
    </row>
    <row r="10068" customFormat="false" ht="15.75" hidden="false" customHeight="false" outlineLevel="0" collapsed="false">
      <c r="A10068" s="20" t="s">
        <v>19199</v>
      </c>
      <c r="B10068" s="53" t="n">
        <v>66.23</v>
      </c>
    </row>
    <row r="10069" customFormat="false" ht="15.75" hidden="false" customHeight="false" outlineLevel="0" collapsed="false">
      <c r="A10069" s="20" t="s">
        <v>19202</v>
      </c>
      <c r="B10069" s="53" t="n">
        <v>60.51</v>
      </c>
    </row>
    <row r="10070" customFormat="false" ht="15.75" hidden="false" customHeight="false" outlineLevel="0" collapsed="false">
      <c r="A10070" s="20" t="s">
        <v>19203</v>
      </c>
      <c r="B10070" s="53" t="n">
        <v>74.69</v>
      </c>
    </row>
    <row r="10071" customFormat="false" ht="15.75" hidden="false" customHeight="false" outlineLevel="0" collapsed="false">
      <c r="A10071" s="20" t="s">
        <v>19205</v>
      </c>
      <c r="B10071" s="53" t="n">
        <v>68.97</v>
      </c>
    </row>
    <row r="10072" customFormat="false" ht="15.75" hidden="false" customHeight="false" outlineLevel="0" collapsed="false">
      <c r="A10072" s="20" t="s">
        <v>19206</v>
      </c>
      <c r="B10072" s="53" t="n">
        <v>99.08</v>
      </c>
    </row>
    <row r="10073" customFormat="false" ht="15.75" hidden="false" customHeight="false" outlineLevel="0" collapsed="false">
      <c r="A10073" s="20" t="s">
        <v>19210</v>
      </c>
      <c r="B10073" s="53" t="n">
        <v>89.5</v>
      </c>
    </row>
    <row r="10074" customFormat="false" ht="15.75" hidden="false" customHeight="false" outlineLevel="0" collapsed="false">
      <c r="A10074" s="20" t="s">
        <v>19211</v>
      </c>
      <c r="B10074" s="53" t="n">
        <v>91.2</v>
      </c>
    </row>
    <row r="10075" customFormat="false" ht="15.75" hidden="false" customHeight="false" outlineLevel="0" collapsed="false">
      <c r="A10075" s="20" t="s">
        <v>19214</v>
      </c>
      <c r="B10075" s="53" t="n">
        <v>81.62</v>
      </c>
    </row>
    <row r="10076" customFormat="false" ht="15.75" hidden="false" customHeight="false" outlineLevel="0" collapsed="false">
      <c r="A10076" s="20" t="s">
        <v>19215</v>
      </c>
      <c r="B10076" s="53" t="n">
        <v>57.52</v>
      </c>
    </row>
    <row r="10077" customFormat="false" ht="15.75" hidden="false" customHeight="false" outlineLevel="0" collapsed="false">
      <c r="A10077" s="20" t="s">
        <v>19219</v>
      </c>
      <c r="B10077" s="53" t="n">
        <v>52.05</v>
      </c>
    </row>
    <row r="10078" customFormat="false" ht="15.75" hidden="false" customHeight="false" outlineLevel="0" collapsed="false">
      <c r="A10078" s="20" t="s">
        <v>19220</v>
      </c>
      <c r="B10078" s="53" t="n">
        <v>137.4</v>
      </c>
    </row>
    <row r="10079" customFormat="false" ht="15.75" hidden="false" customHeight="false" outlineLevel="0" collapsed="false">
      <c r="A10079" s="20" t="s">
        <v>19225</v>
      </c>
      <c r="B10079" s="53" t="n">
        <v>129.05</v>
      </c>
    </row>
    <row r="10080" customFormat="false" ht="15.75" hidden="false" customHeight="false" outlineLevel="0" collapsed="false">
      <c r="A10080" s="20" t="s">
        <v>19226</v>
      </c>
      <c r="B10080" s="53" t="n">
        <v>112.07</v>
      </c>
    </row>
    <row r="10081" customFormat="false" ht="15.75" hidden="false" customHeight="false" outlineLevel="0" collapsed="false">
      <c r="A10081" s="20" t="s">
        <v>19231</v>
      </c>
      <c r="B10081" s="53" t="n">
        <v>102.48</v>
      </c>
    </row>
    <row r="10082" customFormat="false" ht="15.75" hidden="false" customHeight="false" outlineLevel="0" collapsed="false">
      <c r="A10082" s="20" t="s">
        <v>19232</v>
      </c>
      <c r="B10082" s="53" t="n">
        <v>28.32</v>
      </c>
    </row>
    <row r="10083" customFormat="false" ht="15.75" hidden="false" customHeight="false" outlineLevel="0" collapsed="false">
      <c r="A10083" s="20" t="s">
        <v>19236</v>
      </c>
      <c r="B10083" s="53" t="n">
        <v>25.72</v>
      </c>
    </row>
    <row r="10084" customFormat="false" ht="15.75" hidden="false" customHeight="false" outlineLevel="0" collapsed="false">
      <c r="A10084" s="20" t="s">
        <v>19237</v>
      </c>
      <c r="B10084" s="53" t="n">
        <v>46.3</v>
      </c>
    </row>
    <row r="10085" customFormat="false" ht="15.75" hidden="false" customHeight="false" outlineLevel="0" collapsed="false">
      <c r="A10085" s="20" t="s">
        <v>19244</v>
      </c>
      <c r="B10085" s="53" t="n">
        <v>42.85</v>
      </c>
    </row>
    <row r="10086" customFormat="false" ht="15.75" hidden="false" customHeight="false" outlineLevel="0" collapsed="false">
      <c r="A10086" s="20" t="s">
        <v>19245</v>
      </c>
      <c r="B10086" s="53" t="n">
        <v>9.43</v>
      </c>
    </row>
    <row r="10087" customFormat="false" ht="15.75" hidden="false" customHeight="false" outlineLevel="0" collapsed="false">
      <c r="A10087" s="20" t="s">
        <v>19248</v>
      </c>
      <c r="B10087" s="53" t="n">
        <v>8.56</v>
      </c>
    </row>
    <row r="10088" customFormat="false" ht="15.75" hidden="false" customHeight="false" outlineLevel="0" collapsed="false">
      <c r="A10088" s="20" t="s">
        <v>19249</v>
      </c>
      <c r="B10088" s="53" t="n">
        <v>11.87</v>
      </c>
    </row>
    <row r="10089" customFormat="false" ht="15.75" hidden="false" customHeight="false" outlineLevel="0" collapsed="false">
      <c r="A10089" s="20" t="s">
        <v>19252</v>
      </c>
      <c r="B10089" s="53" t="n">
        <v>10.92</v>
      </c>
    </row>
    <row r="10090" customFormat="false" ht="15.75" hidden="false" customHeight="false" outlineLevel="0" collapsed="false">
      <c r="A10090" s="20" t="s">
        <v>19253</v>
      </c>
      <c r="B10090" s="53" t="n">
        <v>13.72</v>
      </c>
    </row>
    <row r="10091" customFormat="false" ht="15.75" hidden="false" customHeight="false" outlineLevel="0" collapsed="false">
      <c r="A10091" s="20" t="s">
        <v>19255</v>
      </c>
      <c r="B10091" s="53" t="n">
        <v>12.62</v>
      </c>
    </row>
    <row r="10092" customFormat="false" ht="15.75" hidden="false" customHeight="false" outlineLevel="0" collapsed="false">
      <c r="A10092" s="20" t="s">
        <v>19256</v>
      </c>
      <c r="B10092" s="53" t="n">
        <v>18.28</v>
      </c>
    </row>
    <row r="10093" customFormat="false" ht="15.75" hidden="false" customHeight="false" outlineLevel="0" collapsed="false">
      <c r="A10093" s="20" t="s">
        <v>19258</v>
      </c>
      <c r="B10093" s="53" t="n">
        <v>16.82</v>
      </c>
    </row>
    <row r="10094" customFormat="false" ht="15.75" hidden="false" customHeight="false" outlineLevel="0" collapsed="false">
      <c r="A10094" s="20" t="s">
        <v>19259</v>
      </c>
      <c r="B10094" s="53" t="n">
        <v>72.69</v>
      </c>
    </row>
    <row r="10095" customFormat="false" ht="15.75" hidden="false" customHeight="false" outlineLevel="0" collapsed="false">
      <c r="A10095" s="20" t="s">
        <v>19265</v>
      </c>
      <c r="B10095" s="53" t="n">
        <v>66.32</v>
      </c>
    </row>
    <row r="10096" customFormat="false" ht="15.75" hidden="false" customHeight="false" outlineLevel="0" collapsed="false">
      <c r="A10096" s="20" t="s">
        <v>19266</v>
      </c>
      <c r="B10096" s="53" t="n">
        <v>1818.08</v>
      </c>
    </row>
    <row r="10097" customFormat="false" ht="15.75" hidden="false" customHeight="false" outlineLevel="0" collapsed="false">
      <c r="A10097" s="20" t="s">
        <v>19271</v>
      </c>
      <c r="B10097" s="53" t="n">
        <v>1766.69</v>
      </c>
    </row>
    <row r="10098" customFormat="false" ht="15.75" hidden="false" customHeight="false" outlineLevel="0" collapsed="false">
      <c r="A10098" s="20" t="s">
        <v>19272</v>
      </c>
      <c r="B10098" s="53" t="n">
        <v>124.99</v>
      </c>
    </row>
    <row r="10099" customFormat="false" ht="15.75" hidden="false" customHeight="false" outlineLevel="0" collapsed="false">
      <c r="A10099" s="20" t="s">
        <v>19277</v>
      </c>
      <c r="B10099" s="53" t="n">
        <v>116.63</v>
      </c>
    </row>
    <row r="10100" customFormat="false" ht="15.75" hidden="false" customHeight="false" outlineLevel="0" collapsed="false">
      <c r="A10100" s="20" t="s">
        <v>19278</v>
      </c>
      <c r="B10100" s="53" t="n">
        <v>11.73</v>
      </c>
    </row>
    <row r="10101" customFormat="false" ht="15.75" hidden="false" customHeight="false" outlineLevel="0" collapsed="false">
      <c r="A10101" s="20" t="s">
        <v>19281</v>
      </c>
      <c r="B10101" s="53" t="n">
        <v>10.96</v>
      </c>
    </row>
    <row r="10102" customFormat="false" ht="15.75" hidden="false" customHeight="false" outlineLevel="0" collapsed="false">
      <c r="A10102" s="20" t="s">
        <v>19282</v>
      </c>
      <c r="B10102" s="53" t="n">
        <v>10.97</v>
      </c>
    </row>
    <row r="10103" customFormat="false" ht="15.75" hidden="false" customHeight="false" outlineLevel="0" collapsed="false">
      <c r="A10103" s="20" t="s">
        <v>19284</v>
      </c>
      <c r="B10103" s="53" t="n">
        <v>10.2</v>
      </c>
    </row>
    <row r="10104" customFormat="false" ht="15.75" hidden="false" customHeight="false" outlineLevel="0" collapsed="false">
      <c r="A10104" s="20" t="s">
        <v>19285</v>
      </c>
      <c r="B10104" s="53" t="n">
        <v>29.25</v>
      </c>
    </row>
    <row r="10105" customFormat="false" ht="15.75" hidden="false" customHeight="false" outlineLevel="0" collapsed="false">
      <c r="A10105" s="20" t="s">
        <v>19289</v>
      </c>
      <c r="B10105" s="53" t="n">
        <v>26.68</v>
      </c>
    </row>
    <row r="10106" customFormat="false" ht="15.75" hidden="false" customHeight="false" outlineLevel="0" collapsed="false">
      <c r="A10106" s="20" t="s">
        <v>19290</v>
      </c>
      <c r="B10106" s="53" t="n">
        <v>26.38</v>
      </c>
    </row>
    <row r="10107" customFormat="false" ht="15.75" hidden="false" customHeight="false" outlineLevel="0" collapsed="false">
      <c r="A10107" s="20" t="s">
        <v>19294</v>
      </c>
      <c r="B10107" s="53" t="n">
        <v>23.81</v>
      </c>
    </row>
    <row r="10108" customFormat="false" ht="15.75" hidden="false" customHeight="false" outlineLevel="0" collapsed="false">
      <c r="A10108" s="20" t="s">
        <v>19295</v>
      </c>
      <c r="B10108" s="53" t="n">
        <v>38.8</v>
      </c>
    </row>
    <row r="10109" customFormat="false" ht="15.75" hidden="false" customHeight="false" outlineLevel="0" collapsed="false">
      <c r="A10109" s="20" t="s">
        <v>19299</v>
      </c>
      <c r="B10109" s="53" t="n">
        <v>35.21</v>
      </c>
    </row>
    <row r="10110" customFormat="false" ht="15.75" hidden="false" customHeight="false" outlineLevel="0" collapsed="false">
      <c r="A10110" s="20" t="s">
        <v>19300</v>
      </c>
      <c r="B10110" s="53" t="n">
        <v>35.56</v>
      </c>
    </row>
    <row r="10111" customFormat="false" ht="15.75" hidden="false" customHeight="false" outlineLevel="0" collapsed="false">
      <c r="A10111" s="20" t="s">
        <v>19303</v>
      </c>
      <c r="B10111" s="53" t="n">
        <v>31.96</v>
      </c>
    </row>
    <row r="10112" customFormat="false" ht="15.75" hidden="false" customHeight="false" outlineLevel="0" collapsed="false">
      <c r="A10112" s="20" t="s">
        <v>19304</v>
      </c>
      <c r="B10112" s="53" t="n">
        <v>60.23</v>
      </c>
    </row>
    <row r="10113" customFormat="false" ht="15.75" hidden="false" customHeight="false" outlineLevel="0" collapsed="false">
      <c r="A10113" s="20" t="s">
        <v>19307</v>
      </c>
      <c r="B10113" s="53" t="n">
        <v>54.57</v>
      </c>
    </row>
    <row r="10114" customFormat="false" ht="15.75" hidden="false" customHeight="false" outlineLevel="0" collapsed="false">
      <c r="A10114" s="20" t="s">
        <v>19308</v>
      </c>
      <c r="B10114" s="53" t="n">
        <v>55.39</v>
      </c>
    </row>
    <row r="10115" customFormat="false" ht="15.75" hidden="false" customHeight="false" outlineLevel="0" collapsed="false">
      <c r="A10115" s="20" t="s">
        <v>19311</v>
      </c>
      <c r="B10115" s="53" t="n">
        <v>49.73</v>
      </c>
    </row>
    <row r="10116" customFormat="false" ht="15.75" hidden="false" customHeight="false" outlineLevel="0" collapsed="false">
      <c r="A10116" s="20" t="s">
        <v>19312</v>
      </c>
      <c r="B10116" s="53" t="n">
        <v>69.59</v>
      </c>
    </row>
    <row r="10117" customFormat="false" ht="15.75" hidden="false" customHeight="false" outlineLevel="0" collapsed="false">
      <c r="A10117" s="20" t="s">
        <v>19315</v>
      </c>
      <c r="B10117" s="53" t="n">
        <v>62.91</v>
      </c>
    </row>
    <row r="10118" customFormat="false" ht="15.75" hidden="false" customHeight="false" outlineLevel="0" collapsed="false">
      <c r="A10118" s="20" t="s">
        <v>19316</v>
      </c>
      <c r="B10118" s="53" t="n">
        <v>64.04</v>
      </c>
    </row>
    <row r="10119" customFormat="false" ht="15.75" hidden="false" customHeight="false" outlineLevel="0" collapsed="false">
      <c r="A10119" s="20" t="s">
        <v>19318</v>
      </c>
      <c r="B10119" s="53" t="n">
        <v>57.35</v>
      </c>
    </row>
    <row r="10120" customFormat="false" ht="15.75" hidden="false" customHeight="false" outlineLevel="0" collapsed="false">
      <c r="A10120" s="20" t="s">
        <v>19319</v>
      </c>
      <c r="B10120" s="53" t="n">
        <v>3.32</v>
      </c>
    </row>
    <row r="10121" customFormat="false" ht="15.75" hidden="false" customHeight="false" outlineLevel="0" collapsed="false">
      <c r="A10121" s="20" t="s">
        <v>19321</v>
      </c>
      <c r="B10121" s="53" t="n">
        <v>3</v>
      </c>
    </row>
    <row r="10122" customFormat="false" ht="15.75" hidden="false" customHeight="false" outlineLevel="0" collapsed="false">
      <c r="A10122" s="20" t="s">
        <v>19322</v>
      </c>
      <c r="B10122" s="53" t="n">
        <v>76.66</v>
      </c>
    </row>
    <row r="10123" customFormat="false" ht="15.75" hidden="false" customHeight="false" outlineLevel="0" collapsed="false">
      <c r="A10123" s="20" t="s">
        <v>19326</v>
      </c>
      <c r="B10123" s="53" t="n">
        <v>73.49</v>
      </c>
    </row>
    <row r="10124" customFormat="false" ht="15.75" hidden="false" customHeight="false" outlineLevel="0" collapsed="false">
      <c r="A10124" s="20" t="s">
        <v>19327</v>
      </c>
      <c r="B10124" s="53" t="n">
        <v>726.91</v>
      </c>
    </row>
    <row r="10125" customFormat="false" ht="15.75" hidden="false" customHeight="false" outlineLevel="0" collapsed="false">
      <c r="A10125" s="20" t="s">
        <v>19334</v>
      </c>
      <c r="B10125" s="53" t="n">
        <v>680.67</v>
      </c>
    </row>
    <row r="10126" customFormat="false" ht="15.75" hidden="false" customHeight="false" outlineLevel="0" collapsed="false">
      <c r="A10126" s="20" t="s">
        <v>19335</v>
      </c>
      <c r="B10126" s="53" t="n">
        <v>76.02</v>
      </c>
    </row>
    <row r="10127" customFormat="false" ht="15.75" hidden="false" customHeight="false" outlineLevel="0" collapsed="false">
      <c r="A10127" s="20" t="s">
        <v>19340</v>
      </c>
      <c r="B10127" s="53" t="n">
        <v>67.57</v>
      </c>
    </row>
    <row r="10128" customFormat="false" ht="15.75" hidden="false" customHeight="false" outlineLevel="0" collapsed="false">
      <c r="A10128" s="20" t="s">
        <v>19341</v>
      </c>
      <c r="B10128" s="53" t="n">
        <v>100.89</v>
      </c>
    </row>
    <row r="10129" customFormat="false" ht="15.75" hidden="false" customHeight="false" outlineLevel="0" collapsed="false">
      <c r="A10129" s="20" t="s">
        <v>19345</v>
      </c>
      <c r="B10129" s="53" t="n">
        <v>92.44</v>
      </c>
    </row>
    <row r="10130" customFormat="false" ht="15.75" hidden="false" customHeight="false" outlineLevel="0" collapsed="false">
      <c r="A10130" s="20" t="s">
        <v>19346</v>
      </c>
      <c r="B10130" s="53" t="n">
        <v>163.49</v>
      </c>
    </row>
    <row r="10131" customFormat="false" ht="15.75" hidden="false" customHeight="false" outlineLevel="0" collapsed="false">
      <c r="A10131" s="20" t="s">
        <v>19351</v>
      </c>
      <c r="B10131" s="53" t="n">
        <v>151.86</v>
      </c>
    </row>
    <row r="10132" customFormat="false" ht="15.75" hidden="false" customHeight="false" outlineLevel="0" collapsed="false">
      <c r="A10132" s="20" t="s">
        <v>19352</v>
      </c>
      <c r="B10132" s="53" t="n">
        <v>133.33</v>
      </c>
    </row>
    <row r="10133" customFormat="false" ht="15.75" hidden="false" customHeight="false" outlineLevel="0" collapsed="false">
      <c r="A10133" s="20" t="s">
        <v>19356</v>
      </c>
      <c r="B10133" s="53" t="n">
        <v>120.93</v>
      </c>
    </row>
    <row r="10134" customFormat="false" ht="15.75" hidden="false" customHeight="false" outlineLevel="0" collapsed="false">
      <c r="A10134" s="20" t="s">
        <v>19357</v>
      </c>
      <c r="B10134" s="53" t="n">
        <v>59.63</v>
      </c>
    </row>
    <row r="10135" customFormat="false" ht="15.75" hidden="false" customHeight="false" outlineLevel="0" collapsed="false">
      <c r="A10135" s="20" t="s">
        <v>19361</v>
      </c>
      <c r="B10135" s="53" t="n">
        <v>53.14</v>
      </c>
    </row>
    <row r="10136" customFormat="false" ht="15.75" hidden="false" customHeight="false" outlineLevel="0" collapsed="false">
      <c r="A10136" s="20" t="s">
        <v>19362</v>
      </c>
      <c r="B10136" s="53" t="n">
        <v>71.04</v>
      </c>
    </row>
    <row r="10137" customFormat="false" ht="15.75" hidden="false" customHeight="false" outlineLevel="0" collapsed="false">
      <c r="A10137" s="20" t="s">
        <v>19365</v>
      </c>
      <c r="B10137" s="53" t="n">
        <v>64.55</v>
      </c>
    </row>
    <row r="10138" customFormat="false" ht="15.75" hidden="false" customHeight="false" outlineLevel="0" collapsed="false">
      <c r="A10138" s="20" t="s">
        <v>19366</v>
      </c>
      <c r="B10138" s="53" t="n">
        <v>92.98</v>
      </c>
    </row>
    <row r="10139" customFormat="false" ht="15.75" hidden="false" customHeight="false" outlineLevel="0" collapsed="false">
      <c r="A10139" s="20" t="s">
        <v>19369</v>
      </c>
      <c r="B10139" s="53" t="n">
        <v>84.53</v>
      </c>
    </row>
    <row r="10140" customFormat="false" ht="15.75" hidden="false" customHeight="false" outlineLevel="0" collapsed="false">
      <c r="A10140" s="20" t="s">
        <v>19370</v>
      </c>
      <c r="B10140" s="53" t="n">
        <v>37.43</v>
      </c>
    </row>
    <row r="10141" customFormat="false" ht="15.75" hidden="false" customHeight="false" outlineLevel="0" collapsed="false">
      <c r="A10141" s="20" t="s">
        <v>19373</v>
      </c>
      <c r="B10141" s="53" t="n">
        <v>34.86</v>
      </c>
    </row>
    <row r="10142" customFormat="false" ht="15.75" hidden="false" customHeight="false" outlineLevel="0" collapsed="false">
      <c r="A10142" s="20" t="s">
        <v>19374</v>
      </c>
      <c r="B10142" s="53" t="n">
        <v>249.14</v>
      </c>
    </row>
    <row r="10143" customFormat="false" ht="15.75" hidden="false" customHeight="false" outlineLevel="0" collapsed="false">
      <c r="A10143" s="20" t="s">
        <v>19380</v>
      </c>
      <c r="B10143" s="53" t="n">
        <v>225.1</v>
      </c>
    </row>
    <row r="10144" customFormat="false" ht="15.75" hidden="false" customHeight="false" outlineLevel="0" collapsed="false">
      <c r="A10144" s="20" t="s">
        <v>19381</v>
      </c>
      <c r="B10144" s="53" t="n">
        <v>206.61</v>
      </c>
    </row>
    <row r="10145" customFormat="false" ht="15.75" hidden="false" customHeight="false" outlineLevel="0" collapsed="false">
      <c r="A10145" s="20" t="s">
        <v>19387</v>
      </c>
      <c r="B10145" s="53" t="n">
        <v>184.38</v>
      </c>
    </row>
    <row r="10146" customFormat="false" ht="15.75" hidden="false" customHeight="false" outlineLevel="0" collapsed="false">
      <c r="A10146" s="20" t="s">
        <v>19388</v>
      </c>
      <c r="B10146" s="53" t="n">
        <v>6.15</v>
      </c>
    </row>
    <row r="10147" customFormat="false" ht="15.75" hidden="false" customHeight="false" outlineLevel="0" collapsed="false">
      <c r="A10147" s="20" t="s">
        <v>19393</v>
      </c>
      <c r="B10147" s="53" t="n">
        <v>6.15</v>
      </c>
    </row>
    <row r="10148" customFormat="false" ht="15.75" hidden="false" customHeight="false" outlineLevel="0" collapsed="false">
      <c r="A10148" s="20" t="s">
        <v>19394</v>
      </c>
      <c r="B10148" s="53" t="n">
        <v>5.36</v>
      </c>
    </row>
    <row r="10149" customFormat="false" ht="15.75" hidden="false" customHeight="false" outlineLevel="0" collapsed="false">
      <c r="A10149" s="20" t="s">
        <v>19397</v>
      </c>
      <c r="B10149" s="53" t="n">
        <v>5.36</v>
      </c>
    </row>
    <row r="10150" customFormat="false" ht="15.75" hidden="false" customHeight="false" outlineLevel="0" collapsed="false">
      <c r="A10150" s="20" t="s">
        <v>19398</v>
      </c>
      <c r="B10150" s="53" t="n">
        <v>5.68</v>
      </c>
    </row>
    <row r="10151" customFormat="false" ht="15.75" hidden="false" customHeight="false" outlineLevel="0" collapsed="false">
      <c r="A10151" s="20" t="s">
        <v>19403</v>
      </c>
      <c r="B10151" s="53" t="n">
        <v>5.68</v>
      </c>
    </row>
    <row r="10152" customFormat="false" ht="15.75" hidden="false" customHeight="false" outlineLevel="0" collapsed="false">
      <c r="A10152" s="20" t="s">
        <v>19404</v>
      </c>
      <c r="B10152" s="53" t="n">
        <v>5.55</v>
      </c>
    </row>
    <row r="10153" customFormat="false" ht="15.75" hidden="false" customHeight="false" outlineLevel="0" collapsed="false">
      <c r="A10153" s="20" t="s">
        <v>19409</v>
      </c>
      <c r="B10153" s="53" t="n">
        <v>5.55</v>
      </c>
    </row>
    <row r="10154" customFormat="false" ht="15.75" hidden="false" customHeight="false" outlineLevel="0" collapsed="false">
      <c r="A10154" s="20" t="s">
        <v>19410</v>
      </c>
      <c r="B10154" s="53" t="n">
        <v>5.77</v>
      </c>
    </row>
    <row r="10155" customFormat="false" ht="15.75" hidden="false" customHeight="false" outlineLevel="0" collapsed="false">
      <c r="A10155" s="20" t="s">
        <v>19414</v>
      </c>
      <c r="B10155" s="53" t="n">
        <v>5.77</v>
      </c>
    </row>
    <row r="10156" customFormat="false" ht="15.75" hidden="false" customHeight="false" outlineLevel="0" collapsed="false">
      <c r="A10156" s="20" t="s">
        <v>19415</v>
      </c>
      <c r="B10156" s="53" t="n">
        <v>5.46</v>
      </c>
    </row>
    <row r="10157" customFormat="false" ht="15.75" hidden="false" customHeight="false" outlineLevel="0" collapsed="false">
      <c r="A10157" s="20" t="s">
        <v>19420</v>
      </c>
      <c r="B10157" s="53" t="n">
        <v>5.46</v>
      </c>
    </row>
    <row r="10158" customFormat="false" ht="15.75" hidden="false" customHeight="false" outlineLevel="0" collapsed="false">
      <c r="A10158" s="20" t="s">
        <v>19421</v>
      </c>
      <c r="B10158" s="53" t="n">
        <v>5.07</v>
      </c>
    </row>
    <row r="10159" customFormat="false" ht="15.75" hidden="false" customHeight="false" outlineLevel="0" collapsed="false">
      <c r="A10159" s="20" t="s">
        <v>19424</v>
      </c>
      <c r="B10159" s="53" t="n">
        <v>5.07</v>
      </c>
    </row>
    <row r="10160" customFormat="false" ht="15.75" hidden="false" customHeight="false" outlineLevel="0" collapsed="false">
      <c r="A10160" s="20" t="s">
        <v>19425</v>
      </c>
      <c r="B10160" s="53" t="n">
        <v>4.66</v>
      </c>
    </row>
    <row r="10161" customFormat="false" ht="15.75" hidden="false" customHeight="false" outlineLevel="0" collapsed="false">
      <c r="A10161" s="20" t="s">
        <v>19427</v>
      </c>
      <c r="B10161" s="53" t="n">
        <v>4.66</v>
      </c>
    </row>
    <row r="10162" customFormat="false" ht="15.75" hidden="false" customHeight="false" outlineLevel="0" collapsed="false">
      <c r="A10162" s="20" t="s">
        <v>19428</v>
      </c>
      <c r="B10162" s="53" t="n">
        <v>10.77</v>
      </c>
    </row>
    <row r="10163" customFormat="false" ht="15.75" hidden="false" customHeight="false" outlineLevel="0" collapsed="false">
      <c r="A10163" s="20" t="s">
        <v>19432</v>
      </c>
      <c r="B10163" s="53" t="n">
        <v>10.15</v>
      </c>
    </row>
    <row r="10164" customFormat="false" ht="15.75" hidden="false" customHeight="false" outlineLevel="0" collapsed="false">
      <c r="A10164" s="20" t="s">
        <v>19433</v>
      </c>
      <c r="B10164" s="53" t="n">
        <v>9.21</v>
      </c>
    </row>
    <row r="10165" customFormat="false" ht="15.75" hidden="false" customHeight="false" outlineLevel="0" collapsed="false">
      <c r="A10165" s="20" t="s">
        <v>19437</v>
      </c>
      <c r="B10165" s="53" t="n">
        <v>8.7</v>
      </c>
    </row>
    <row r="10166" customFormat="false" ht="15.75" hidden="false" customHeight="false" outlineLevel="0" collapsed="false">
      <c r="A10166" s="20" t="s">
        <v>19438</v>
      </c>
      <c r="B10166" s="53" t="n">
        <v>8.76</v>
      </c>
    </row>
    <row r="10167" customFormat="false" ht="15.75" hidden="false" customHeight="false" outlineLevel="0" collapsed="false">
      <c r="A10167" s="20" t="s">
        <v>19443</v>
      </c>
      <c r="B10167" s="53" t="n">
        <v>8.35</v>
      </c>
    </row>
    <row r="10168" customFormat="false" ht="15.75" hidden="false" customHeight="false" outlineLevel="0" collapsed="false">
      <c r="A10168" s="20" t="s">
        <v>19444</v>
      </c>
      <c r="B10168" s="53" t="n">
        <v>9.78</v>
      </c>
    </row>
    <row r="10169" customFormat="false" ht="15.75" hidden="false" customHeight="false" outlineLevel="0" collapsed="false">
      <c r="A10169" s="20" t="s">
        <v>19450</v>
      </c>
      <c r="B10169" s="53" t="n">
        <v>9.21</v>
      </c>
    </row>
    <row r="10170" customFormat="false" ht="15.75" hidden="false" customHeight="false" outlineLevel="0" collapsed="false">
      <c r="A10170" s="20" t="s">
        <v>19451</v>
      </c>
      <c r="B10170" s="53" t="n">
        <v>9.62</v>
      </c>
    </row>
    <row r="10171" customFormat="false" ht="15.75" hidden="false" customHeight="false" outlineLevel="0" collapsed="false">
      <c r="A10171" s="20" t="s">
        <v>19456</v>
      </c>
      <c r="B10171" s="53" t="n">
        <v>9.11</v>
      </c>
    </row>
    <row r="10172" customFormat="false" ht="15.75" hidden="false" customHeight="false" outlineLevel="0" collapsed="false">
      <c r="A10172" s="20" t="s">
        <v>19457</v>
      </c>
      <c r="B10172" s="53" t="n">
        <v>10.08</v>
      </c>
    </row>
    <row r="10173" customFormat="false" ht="15.75" hidden="false" customHeight="false" outlineLevel="0" collapsed="false">
      <c r="A10173" s="20" t="s">
        <v>19461</v>
      </c>
      <c r="B10173" s="53" t="n">
        <v>9.46</v>
      </c>
    </row>
    <row r="10174" customFormat="false" ht="15.75" hidden="false" customHeight="false" outlineLevel="0" collapsed="false">
      <c r="A10174" s="20" t="s">
        <v>19462</v>
      </c>
      <c r="B10174" s="53" t="n">
        <v>9.11</v>
      </c>
    </row>
    <row r="10175" customFormat="false" ht="15.75" hidden="false" customHeight="false" outlineLevel="0" collapsed="false">
      <c r="A10175" s="20" t="s">
        <v>19466</v>
      </c>
      <c r="B10175" s="53" t="n">
        <v>8.57</v>
      </c>
    </row>
    <row r="10176" customFormat="false" ht="15.75" hidden="false" customHeight="false" outlineLevel="0" collapsed="false">
      <c r="A10176" s="20" t="s">
        <v>19467</v>
      </c>
      <c r="B10176" s="53" t="n">
        <v>8.13</v>
      </c>
    </row>
    <row r="10177" customFormat="false" ht="15.75" hidden="false" customHeight="false" outlineLevel="0" collapsed="false">
      <c r="A10177" s="20" t="s">
        <v>19471</v>
      </c>
      <c r="B10177" s="53" t="n">
        <v>7.66</v>
      </c>
    </row>
    <row r="10178" customFormat="false" ht="15.75" hidden="false" customHeight="false" outlineLevel="0" collapsed="false">
      <c r="A10178" s="20" t="s">
        <v>19472</v>
      </c>
      <c r="B10178" s="53" t="n">
        <v>11.38</v>
      </c>
    </row>
    <row r="10179" customFormat="false" ht="15.75" hidden="false" customHeight="false" outlineLevel="0" collapsed="false">
      <c r="A10179" s="20" t="s">
        <v>19479</v>
      </c>
      <c r="B10179" s="53" t="n">
        <v>10.75</v>
      </c>
    </row>
    <row r="10180" customFormat="false" ht="15.75" hidden="false" customHeight="false" outlineLevel="0" collapsed="false">
      <c r="A10180" s="20" t="s">
        <v>19480</v>
      </c>
      <c r="B10180" s="53" t="n">
        <v>10.01</v>
      </c>
    </row>
    <row r="10181" customFormat="false" ht="15.75" hidden="false" customHeight="false" outlineLevel="0" collapsed="false">
      <c r="A10181" s="20" t="s">
        <v>19486</v>
      </c>
      <c r="B10181" s="53" t="n">
        <v>9.46</v>
      </c>
    </row>
    <row r="10182" customFormat="false" ht="15.75" hidden="false" customHeight="false" outlineLevel="0" collapsed="false">
      <c r="A10182" s="20" t="s">
        <v>19487</v>
      </c>
      <c r="B10182" s="53" t="n">
        <v>9.75</v>
      </c>
    </row>
    <row r="10183" customFormat="false" ht="15.75" hidden="false" customHeight="false" outlineLevel="0" collapsed="false">
      <c r="A10183" s="20" t="s">
        <v>19493</v>
      </c>
      <c r="B10183" s="53" t="n">
        <v>9.28</v>
      </c>
    </row>
    <row r="10184" customFormat="false" ht="15.75" hidden="false" customHeight="false" outlineLevel="0" collapsed="false">
      <c r="A10184" s="20" t="s">
        <v>19494</v>
      </c>
      <c r="B10184" s="53" t="n">
        <v>10.77</v>
      </c>
    </row>
    <row r="10185" customFormat="false" ht="15.75" hidden="false" customHeight="false" outlineLevel="0" collapsed="false">
      <c r="A10185" s="20" t="s">
        <v>19501</v>
      </c>
      <c r="B10185" s="53" t="n">
        <v>10.14</v>
      </c>
    </row>
    <row r="10186" customFormat="false" ht="15.75" hidden="false" customHeight="false" outlineLevel="0" collapsed="false">
      <c r="A10186" s="20" t="s">
        <v>19502</v>
      </c>
      <c r="B10186" s="53" t="n">
        <v>10.42</v>
      </c>
    </row>
    <row r="10187" customFormat="false" ht="15.75" hidden="false" customHeight="false" outlineLevel="0" collapsed="false">
      <c r="A10187" s="20" t="s">
        <v>19509</v>
      </c>
      <c r="B10187" s="53" t="n">
        <v>9.87</v>
      </c>
    </row>
    <row r="10188" customFormat="false" ht="15.75" hidden="false" customHeight="false" outlineLevel="0" collapsed="false">
      <c r="A10188" s="20" t="s">
        <v>19510</v>
      </c>
      <c r="B10188" s="53" t="n">
        <v>10.69</v>
      </c>
    </row>
    <row r="10189" customFormat="false" ht="15.75" hidden="false" customHeight="false" outlineLevel="0" collapsed="false">
      <c r="A10189" s="20" t="s">
        <v>19517</v>
      </c>
      <c r="B10189" s="53" t="n">
        <v>10.06</v>
      </c>
    </row>
    <row r="10190" customFormat="false" ht="15.75" hidden="false" customHeight="false" outlineLevel="0" collapsed="false">
      <c r="A10190" s="20" t="s">
        <v>19518</v>
      </c>
      <c r="B10190" s="53" t="n">
        <v>9.72</v>
      </c>
    </row>
    <row r="10191" customFormat="false" ht="15.75" hidden="false" customHeight="false" outlineLevel="0" collapsed="false">
      <c r="A10191" s="20" t="s">
        <v>19525</v>
      </c>
      <c r="B10191" s="53" t="n">
        <v>9.16</v>
      </c>
    </row>
    <row r="10192" customFormat="false" ht="15.75" hidden="false" customHeight="false" outlineLevel="0" collapsed="false">
      <c r="A10192" s="20" t="s">
        <v>19526</v>
      </c>
      <c r="B10192" s="53" t="n">
        <v>8.74</v>
      </c>
    </row>
    <row r="10193" customFormat="false" ht="15.75" hidden="false" customHeight="false" outlineLevel="0" collapsed="false">
      <c r="A10193" s="20" t="s">
        <v>19532</v>
      </c>
      <c r="B10193" s="53" t="n">
        <v>8.26</v>
      </c>
    </row>
    <row r="10194" customFormat="false" ht="15.75" hidden="false" customHeight="false" outlineLevel="0" collapsed="false">
      <c r="A10194" s="20" t="s">
        <v>19533</v>
      </c>
      <c r="B10194" s="53" t="n">
        <v>10.24</v>
      </c>
    </row>
    <row r="10195" customFormat="false" ht="15.75" hidden="false" customHeight="false" outlineLevel="0" collapsed="false">
      <c r="A10195" s="20" t="s">
        <v>19537</v>
      </c>
      <c r="B10195" s="53" t="n">
        <v>10.24</v>
      </c>
    </row>
    <row r="10196" customFormat="false" ht="15.75" hidden="false" customHeight="false" outlineLevel="0" collapsed="false">
      <c r="A10196" s="20" t="s">
        <v>19538</v>
      </c>
      <c r="B10196" s="53" t="n">
        <v>21.83</v>
      </c>
    </row>
    <row r="10197" customFormat="false" ht="15.75" hidden="false" customHeight="false" outlineLevel="0" collapsed="false">
      <c r="A10197" s="20" t="s">
        <v>19542</v>
      </c>
      <c r="B10197" s="53" t="n">
        <v>21.83</v>
      </c>
    </row>
    <row r="10198" customFormat="false" ht="15.75" hidden="false" customHeight="false" outlineLevel="0" collapsed="false">
      <c r="A10198" s="20" t="s">
        <v>19543</v>
      </c>
      <c r="B10198" s="53" t="n">
        <v>17.96</v>
      </c>
    </row>
    <row r="10199" customFormat="false" ht="15.75" hidden="false" customHeight="false" outlineLevel="0" collapsed="false">
      <c r="A10199" s="20" t="s">
        <v>19545</v>
      </c>
      <c r="B10199" s="53" t="n">
        <v>17.96</v>
      </c>
    </row>
    <row r="10200" customFormat="false" ht="15.75" hidden="false" customHeight="false" outlineLevel="0" collapsed="false">
      <c r="A10200" s="20" t="s">
        <v>19546</v>
      </c>
      <c r="B10200" s="53" t="n">
        <v>17.72</v>
      </c>
    </row>
    <row r="10201" customFormat="false" ht="15.75" hidden="false" customHeight="false" outlineLevel="0" collapsed="false">
      <c r="A10201" s="20" t="s">
        <v>19548</v>
      </c>
      <c r="B10201" s="53" t="n">
        <v>17.72</v>
      </c>
    </row>
    <row r="10202" customFormat="false" ht="15.75" hidden="false" customHeight="false" outlineLevel="0" collapsed="false">
      <c r="A10202" s="20" t="s">
        <v>19549</v>
      </c>
      <c r="B10202" s="53" t="n">
        <v>17.09</v>
      </c>
    </row>
    <row r="10203" customFormat="false" ht="15.75" hidden="false" customHeight="false" outlineLevel="0" collapsed="false">
      <c r="A10203" s="20" t="s">
        <v>19551</v>
      </c>
      <c r="B10203" s="53" t="n">
        <v>17.09</v>
      </c>
    </row>
    <row r="10204" customFormat="false" ht="15.75" hidden="false" customHeight="false" outlineLevel="0" collapsed="false">
      <c r="A10204" s="20" t="s">
        <v>19552</v>
      </c>
      <c r="B10204" s="53" t="n">
        <v>16.66</v>
      </c>
    </row>
    <row r="10205" customFormat="false" ht="15.75" hidden="false" customHeight="false" outlineLevel="0" collapsed="false">
      <c r="A10205" s="20" t="s">
        <v>19554</v>
      </c>
      <c r="B10205" s="53" t="n">
        <v>16.66</v>
      </c>
    </row>
    <row r="10206" customFormat="false" ht="15.75" hidden="false" customHeight="false" outlineLevel="0" collapsed="false">
      <c r="A10206" s="20" t="s">
        <v>19555</v>
      </c>
      <c r="B10206" s="53" t="n">
        <v>16.14</v>
      </c>
    </row>
    <row r="10207" customFormat="false" ht="15.75" hidden="false" customHeight="false" outlineLevel="0" collapsed="false">
      <c r="A10207" s="20" t="s">
        <v>19557</v>
      </c>
      <c r="B10207" s="53" t="n">
        <v>16.14</v>
      </c>
    </row>
    <row r="10208" customFormat="false" ht="15.75" hidden="false" customHeight="false" outlineLevel="0" collapsed="false">
      <c r="A10208" s="20" t="s">
        <v>19558</v>
      </c>
      <c r="B10208" s="53" t="n">
        <v>14.54</v>
      </c>
    </row>
    <row r="10209" customFormat="false" ht="15.75" hidden="false" customHeight="false" outlineLevel="0" collapsed="false">
      <c r="A10209" s="20" t="s">
        <v>19562</v>
      </c>
      <c r="B10209" s="53" t="n">
        <v>14.54</v>
      </c>
    </row>
    <row r="10210" customFormat="false" ht="15.75" hidden="false" customHeight="false" outlineLevel="0" collapsed="false">
      <c r="A10210" s="20" t="s">
        <v>19563</v>
      </c>
      <c r="B10210" s="53" t="n">
        <v>13.35</v>
      </c>
    </row>
    <row r="10211" customFormat="false" ht="15.75" hidden="false" customHeight="false" outlineLevel="0" collapsed="false">
      <c r="A10211" s="20" t="s">
        <v>19565</v>
      </c>
      <c r="B10211" s="53" t="n">
        <v>13.35</v>
      </c>
    </row>
    <row r="10212" customFormat="false" ht="15.75" hidden="false" customHeight="false" outlineLevel="0" collapsed="false">
      <c r="A10212" s="20" t="s">
        <v>19566</v>
      </c>
      <c r="B10212" s="53" t="n">
        <v>13.24</v>
      </c>
    </row>
    <row r="10213" customFormat="false" ht="15.75" hidden="false" customHeight="false" outlineLevel="0" collapsed="false">
      <c r="A10213" s="20" t="s">
        <v>19568</v>
      </c>
      <c r="B10213" s="53" t="n">
        <v>13.24</v>
      </c>
    </row>
    <row r="10214" customFormat="false" ht="15.75" hidden="false" customHeight="false" outlineLevel="0" collapsed="false">
      <c r="A10214" s="20" t="s">
        <v>19569</v>
      </c>
      <c r="B10214" s="53" t="n">
        <v>12.74</v>
      </c>
    </row>
    <row r="10215" customFormat="false" ht="15.75" hidden="false" customHeight="false" outlineLevel="0" collapsed="false">
      <c r="A10215" s="20" t="s">
        <v>19571</v>
      </c>
      <c r="B10215" s="53" t="n">
        <v>12.74</v>
      </c>
    </row>
    <row r="10216" customFormat="false" ht="15.75" hidden="false" customHeight="false" outlineLevel="0" collapsed="false">
      <c r="A10216" s="20" t="s">
        <v>19572</v>
      </c>
      <c r="B10216" s="53" t="n">
        <v>12.44</v>
      </c>
    </row>
    <row r="10217" customFormat="false" ht="15.75" hidden="false" customHeight="false" outlineLevel="0" collapsed="false">
      <c r="A10217" s="20" t="s">
        <v>19574</v>
      </c>
      <c r="B10217" s="53" t="n">
        <v>12.44</v>
      </c>
    </row>
    <row r="10218" customFormat="false" ht="15.75" hidden="false" customHeight="false" outlineLevel="0" collapsed="false">
      <c r="A10218" s="20" t="s">
        <v>19575</v>
      </c>
      <c r="B10218" s="53" t="n">
        <v>12.19</v>
      </c>
    </row>
    <row r="10219" customFormat="false" ht="15.75" hidden="false" customHeight="false" outlineLevel="0" collapsed="false">
      <c r="A10219" s="20" t="s">
        <v>19577</v>
      </c>
      <c r="B10219" s="53" t="n">
        <v>12.19</v>
      </c>
    </row>
    <row r="10220" customFormat="false" ht="15.75" hidden="false" customHeight="false" outlineLevel="0" collapsed="false">
      <c r="A10220" s="20" t="s">
        <v>19578</v>
      </c>
      <c r="B10220" s="53" t="n">
        <v>10.88</v>
      </c>
    </row>
    <row r="10221" customFormat="false" ht="15.75" hidden="false" customHeight="false" outlineLevel="0" collapsed="false">
      <c r="A10221" s="20" t="s">
        <v>19580</v>
      </c>
      <c r="B10221" s="53" t="n">
        <v>10.88</v>
      </c>
    </row>
    <row r="10222" customFormat="false" ht="15.75" hidden="false" customHeight="false" outlineLevel="0" collapsed="false">
      <c r="A10222" s="20" t="s">
        <v>19581</v>
      </c>
      <c r="B10222" s="53" t="n">
        <v>21.75</v>
      </c>
    </row>
    <row r="10223" customFormat="false" ht="15.75" hidden="false" customHeight="false" outlineLevel="0" collapsed="false">
      <c r="A10223" s="20" t="s">
        <v>19585</v>
      </c>
      <c r="B10223" s="53" t="n">
        <v>21.75</v>
      </c>
    </row>
    <row r="10224" customFormat="false" ht="15.75" hidden="false" customHeight="false" outlineLevel="0" collapsed="false">
      <c r="A10224" s="20" t="s">
        <v>19586</v>
      </c>
      <c r="B10224" s="53" t="n">
        <v>18.99</v>
      </c>
    </row>
    <row r="10225" customFormat="false" ht="15.75" hidden="false" customHeight="false" outlineLevel="0" collapsed="false">
      <c r="A10225" s="20" t="s">
        <v>19588</v>
      </c>
      <c r="B10225" s="53" t="n">
        <v>18.99</v>
      </c>
    </row>
    <row r="10226" customFormat="false" ht="15.75" hidden="false" customHeight="false" outlineLevel="0" collapsed="false">
      <c r="A10226" s="20" t="s">
        <v>19589</v>
      </c>
      <c r="B10226" s="53" t="n">
        <v>17.61</v>
      </c>
    </row>
    <row r="10227" customFormat="false" ht="15.75" hidden="false" customHeight="false" outlineLevel="0" collapsed="false">
      <c r="A10227" s="20" t="s">
        <v>19591</v>
      </c>
      <c r="B10227" s="53" t="n">
        <v>17.61</v>
      </c>
    </row>
    <row r="10228" customFormat="false" ht="15.75" hidden="false" customHeight="false" outlineLevel="0" collapsed="false">
      <c r="A10228" s="20" t="s">
        <v>19592</v>
      </c>
      <c r="B10228" s="53" t="n">
        <v>16.39</v>
      </c>
    </row>
    <row r="10229" customFormat="false" ht="15.75" hidden="false" customHeight="false" outlineLevel="0" collapsed="false">
      <c r="A10229" s="20" t="s">
        <v>19594</v>
      </c>
      <c r="B10229" s="53" t="n">
        <v>16.39</v>
      </c>
    </row>
    <row r="10230" customFormat="false" ht="15.75" hidden="false" customHeight="false" outlineLevel="0" collapsed="false">
      <c r="A10230" s="20" t="s">
        <v>19595</v>
      </c>
      <c r="B10230" s="53" t="n">
        <v>16.75</v>
      </c>
    </row>
    <row r="10231" customFormat="false" ht="15.75" hidden="false" customHeight="false" outlineLevel="0" collapsed="false">
      <c r="A10231" s="20" t="s">
        <v>19597</v>
      </c>
      <c r="B10231" s="53" t="n">
        <v>16.75</v>
      </c>
    </row>
    <row r="10232" customFormat="false" ht="15.75" hidden="false" customHeight="false" outlineLevel="0" collapsed="false">
      <c r="A10232" s="20" t="s">
        <v>19598</v>
      </c>
      <c r="B10232" s="53" t="n">
        <v>15.97</v>
      </c>
    </row>
    <row r="10233" customFormat="false" ht="15.75" hidden="false" customHeight="false" outlineLevel="0" collapsed="false">
      <c r="A10233" s="20" t="s">
        <v>19600</v>
      </c>
      <c r="B10233" s="53" t="n">
        <v>15.97</v>
      </c>
    </row>
    <row r="10234" customFormat="false" ht="15.75" hidden="false" customHeight="false" outlineLevel="0" collapsed="false">
      <c r="A10234" s="20" t="s">
        <v>19601</v>
      </c>
      <c r="B10234" s="53" t="n">
        <v>14.17</v>
      </c>
    </row>
    <row r="10235" customFormat="false" ht="15.75" hidden="false" customHeight="false" outlineLevel="0" collapsed="false">
      <c r="A10235" s="20" t="s">
        <v>19605</v>
      </c>
      <c r="B10235" s="53" t="n">
        <v>14.17</v>
      </c>
    </row>
    <row r="10236" customFormat="false" ht="15.75" hidden="false" customHeight="false" outlineLevel="0" collapsed="false">
      <c r="A10236" s="20" t="s">
        <v>19606</v>
      </c>
      <c r="B10236" s="53" t="n">
        <v>13.24</v>
      </c>
    </row>
    <row r="10237" customFormat="false" ht="15.75" hidden="false" customHeight="false" outlineLevel="0" collapsed="false">
      <c r="A10237" s="20" t="s">
        <v>19608</v>
      </c>
      <c r="B10237" s="53" t="n">
        <v>13.24</v>
      </c>
    </row>
    <row r="10238" customFormat="false" ht="15.75" hidden="false" customHeight="false" outlineLevel="0" collapsed="false">
      <c r="A10238" s="20" t="s">
        <v>19609</v>
      </c>
      <c r="B10238" s="53" t="n">
        <v>12.89</v>
      </c>
    </row>
    <row r="10239" customFormat="false" ht="15.75" hidden="false" customHeight="false" outlineLevel="0" collapsed="false">
      <c r="A10239" s="20" t="s">
        <v>19611</v>
      </c>
      <c r="B10239" s="53" t="n">
        <v>12.89</v>
      </c>
    </row>
    <row r="10240" customFormat="false" ht="15.75" hidden="false" customHeight="false" outlineLevel="0" collapsed="false">
      <c r="A10240" s="20" t="s">
        <v>19612</v>
      </c>
      <c r="B10240" s="53" t="n">
        <v>13.04</v>
      </c>
    </row>
    <row r="10241" customFormat="false" ht="15.75" hidden="false" customHeight="false" outlineLevel="0" collapsed="false">
      <c r="A10241" s="20" t="s">
        <v>19614</v>
      </c>
      <c r="B10241" s="53" t="n">
        <v>13.04</v>
      </c>
    </row>
    <row r="10242" customFormat="false" ht="15.75" hidden="false" customHeight="false" outlineLevel="0" collapsed="false">
      <c r="A10242" s="20" t="s">
        <v>19615</v>
      </c>
      <c r="B10242" s="53" t="n">
        <v>12.78</v>
      </c>
    </row>
    <row r="10243" customFormat="false" ht="15.75" hidden="false" customHeight="false" outlineLevel="0" collapsed="false">
      <c r="A10243" s="20" t="s">
        <v>19617</v>
      </c>
      <c r="B10243" s="53" t="n">
        <v>12.78</v>
      </c>
    </row>
    <row r="10244" customFormat="false" ht="15.75" hidden="false" customHeight="false" outlineLevel="0" collapsed="false">
      <c r="A10244" s="20" t="s">
        <v>19618</v>
      </c>
      <c r="B10244" s="53" t="n">
        <v>12.45</v>
      </c>
    </row>
    <row r="10245" customFormat="false" ht="15.75" hidden="false" customHeight="false" outlineLevel="0" collapsed="false">
      <c r="A10245" s="20" t="s">
        <v>19620</v>
      </c>
      <c r="B10245" s="53" t="n">
        <v>12.45</v>
      </c>
    </row>
    <row r="10246" customFormat="false" ht="15.75" hidden="false" customHeight="false" outlineLevel="0" collapsed="false">
      <c r="A10246" s="20" t="s">
        <v>19621</v>
      </c>
      <c r="B10246" s="53" t="n">
        <v>3.31</v>
      </c>
    </row>
    <row r="10247" customFormat="false" ht="15.75" hidden="false" customHeight="false" outlineLevel="0" collapsed="false">
      <c r="A10247" s="20" t="s">
        <v>19625</v>
      </c>
      <c r="B10247" s="53" t="n">
        <v>3.08</v>
      </c>
    </row>
    <row r="10248" customFormat="false" ht="15.75" hidden="false" customHeight="false" outlineLevel="0" collapsed="false">
      <c r="A10248" s="20" t="s">
        <v>19626</v>
      </c>
      <c r="B10248" s="53" t="n">
        <v>3.46</v>
      </c>
    </row>
    <row r="10249" customFormat="false" ht="15.75" hidden="false" customHeight="false" outlineLevel="0" collapsed="false">
      <c r="A10249" s="20" t="s">
        <v>19630</v>
      </c>
      <c r="B10249" s="53" t="n">
        <v>3.21</v>
      </c>
    </row>
    <row r="10250" customFormat="false" ht="15.75" hidden="false" customHeight="false" outlineLevel="0" collapsed="false">
      <c r="A10250" s="20" t="s">
        <v>19631</v>
      </c>
      <c r="B10250" s="53" t="n">
        <v>3.65</v>
      </c>
    </row>
    <row r="10251" customFormat="false" ht="15.75" hidden="false" customHeight="false" outlineLevel="0" collapsed="false">
      <c r="A10251" s="20" t="s">
        <v>19633</v>
      </c>
      <c r="B10251" s="53" t="n">
        <v>3.38</v>
      </c>
    </row>
    <row r="10252" customFormat="false" ht="15.75" hidden="false" customHeight="false" outlineLevel="0" collapsed="false">
      <c r="A10252" s="20" t="s">
        <v>19634</v>
      </c>
      <c r="B10252" s="53" t="n">
        <v>3.8</v>
      </c>
    </row>
    <row r="10253" customFormat="false" ht="15.75" hidden="false" customHeight="false" outlineLevel="0" collapsed="false">
      <c r="A10253" s="20" t="s">
        <v>19636</v>
      </c>
      <c r="B10253" s="53" t="n">
        <v>3.5</v>
      </c>
    </row>
    <row r="10254" customFormat="false" ht="15.75" hidden="false" customHeight="false" outlineLevel="0" collapsed="false">
      <c r="A10254" s="20" t="s">
        <v>19637</v>
      </c>
      <c r="B10254" s="53" t="n">
        <v>3.89</v>
      </c>
    </row>
    <row r="10255" customFormat="false" ht="15.75" hidden="false" customHeight="false" outlineLevel="0" collapsed="false">
      <c r="A10255" s="20" t="s">
        <v>19639</v>
      </c>
      <c r="B10255" s="53" t="n">
        <v>3.58</v>
      </c>
    </row>
    <row r="10256" customFormat="false" ht="15.75" hidden="false" customHeight="false" outlineLevel="0" collapsed="false">
      <c r="A10256" s="20" t="s">
        <v>19640</v>
      </c>
      <c r="B10256" s="53" t="n">
        <v>3.98</v>
      </c>
    </row>
    <row r="10257" customFormat="false" ht="15.75" hidden="false" customHeight="false" outlineLevel="0" collapsed="false">
      <c r="A10257" s="20" t="s">
        <v>19642</v>
      </c>
      <c r="B10257" s="53" t="n">
        <v>3.65</v>
      </c>
    </row>
    <row r="10258" customFormat="false" ht="15.75" hidden="false" customHeight="false" outlineLevel="0" collapsed="false">
      <c r="A10258" s="20" t="s">
        <v>19643</v>
      </c>
      <c r="B10258" s="53" t="n">
        <v>4.03</v>
      </c>
    </row>
    <row r="10259" customFormat="false" ht="15.75" hidden="false" customHeight="false" outlineLevel="0" collapsed="false">
      <c r="A10259" s="20" t="s">
        <v>19645</v>
      </c>
      <c r="B10259" s="53" t="n">
        <v>3.69</v>
      </c>
    </row>
    <row r="10260" customFormat="false" ht="15.75" hidden="false" customHeight="false" outlineLevel="0" collapsed="false">
      <c r="A10260" s="20" t="s">
        <v>19646</v>
      </c>
      <c r="B10260" s="53" t="n">
        <v>4.44</v>
      </c>
    </row>
    <row r="10261" customFormat="false" ht="15.75" hidden="false" customHeight="false" outlineLevel="0" collapsed="false">
      <c r="A10261" s="20" t="s">
        <v>19650</v>
      </c>
      <c r="B10261" s="53" t="n">
        <v>4.07</v>
      </c>
    </row>
    <row r="10262" customFormat="false" ht="15.75" hidden="false" customHeight="false" outlineLevel="0" collapsed="false">
      <c r="A10262" s="20" t="s">
        <v>19651</v>
      </c>
      <c r="B10262" s="53" t="n">
        <v>4.73</v>
      </c>
    </row>
    <row r="10263" customFormat="false" ht="15.75" hidden="false" customHeight="false" outlineLevel="0" collapsed="false">
      <c r="A10263" s="20" t="s">
        <v>19653</v>
      </c>
      <c r="B10263" s="53" t="n">
        <v>4.32</v>
      </c>
    </row>
    <row r="10264" customFormat="false" ht="15.75" hidden="false" customHeight="false" outlineLevel="0" collapsed="false">
      <c r="A10264" s="20" t="s">
        <v>19654</v>
      </c>
      <c r="B10264" s="53" t="n">
        <v>4.88</v>
      </c>
    </row>
    <row r="10265" customFormat="false" ht="15.75" hidden="false" customHeight="false" outlineLevel="0" collapsed="false">
      <c r="A10265" s="20" t="s">
        <v>19656</v>
      </c>
      <c r="B10265" s="53" t="n">
        <v>4.44</v>
      </c>
    </row>
    <row r="10266" customFormat="false" ht="15.75" hidden="false" customHeight="false" outlineLevel="0" collapsed="false">
      <c r="A10266" s="20" t="s">
        <v>19657</v>
      </c>
      <c r="B10266" s="53" t="n">
        <v>5.17</v>
      </c>
    </row>
    <row r="10267" customFormat="false" ht="15.75" hidden="false" customHeight="false" outlineLevel="0" collapsed="false">
      <c r="A10267" s="20" t="s">
        <v>19659</v>
      </c>
      <c r="B10267" s="53" t="n">
        <v>4.69</v>
      </c>
    </row>
    <row r="10268" customFormat="false" ht="15.75" hidden="false" customHeight="false" outlineLevel="0" collapsed="false">
      <c r="A10268" s="20" t="s">
        <v>19660</v>
      </c>
      <c r="B10268" s="53" t="n">
        <v>5.29</v>
      </c>
    </row>
    <row r="10269" customFormat="false" ht="15.75" hidden="false" customHeight="false" outlineLevel="0" collapsed="false">
      <c r="A10269" s="20" t="s">
        <v>19662</v>
      </c>
      <c r="B10269" s="53" t="n">
        <v>4.79</v>
      </c>
    </row>
    <row r="10270" customFormat="false" ht="15.75" hidden="false" customHeight="false" outlineLevel="0" collapsed="false">
      <c r="A10270" s="20" t="s">
        <v>19663</v>
      </c>
      <c r="B10270" s="53" t="n">
        <v>5.62</v>
      </c>
    </row>
    <row r="10271" customFormat="false" ht="15.75" hidden="false" customHeight="false" outlineLevel="0" collapsed="false">
      <c r="A10271" s="20" t="s">
        <v>19665</v>
      </c>
      <c r="B10271" s="53" t="n">
        <v>5.07</v>
      </c>
    </row>
    <row r="10272" customFormat="false" ht="15.75" hidden="false" customHeight="false" outlineLevel="0" collapsed="false">
      <c r="A10272" s="20" t="s">
        <v>19666</v>
      </c>
      <c r="B10272" s="53" t="n">
        <v>4.61</v>
      </c>
    </row>
    <row r="10273" customFormat="false" ht="15.75" hidden="false" customHeight="false" outlineLevel="0" collapsed="false">
      <c r="A10273" s="20" t="s">
        <v>19669</v>
      </c>
      <c r="B10273" s="53" t="n">
        <v>4</v>
      </c>
    </row>
    <row r="10274" customFormat="false" ht="15.75" hidden="false" customHeight="false" outlineLevel="0" collapsed="false">
      <c r="A10274" s="20" t="s">
        <v>19670</v>
      </c>
      <c r="B10274" s="53" t="n">
        <v>3.84</v>
      </c>
    </row>
    <row r="10275" customFormat="false" ht="15.75" hidden="false" customHeight="false" outlineLevel="0" collapsed="false">
      <c r="A10275" s="20" t="s">
        <v>19673</v>
      </c>
      <c r="B10275" s="53" t="n">
        <v>3.33</v>
      </c>
    </row>
    <row r="10276" customFormat="false" ht="15.75" hidden="false" customHeight="false" outlineLevel="0" collapsed="false">
      <c r="A10276" s="20" t="s">
        <v>19674</v>
      </c>
      <c r="B10276" s="53" t="n">
        <v>3.07</v>
      </c>
    </row>
    <row r="10277" customFormat="false" ht="15.75" hidden="false" customHeight="false" outlineLevel="0" collapsed="false">
      <c r="A10277" s="20" t="s">
        <v>19676</v>
      </c>
      <c r="B10277" s="53" t="n">
        <v>2.66</v>
      </c>
    </row>
    <row r="10278" customFormat="false" ht="15.75" hidden="false" customHeight="false" outlineLevel="0" collapsed="false">
      <c r="A10278" s="20" t="s">
        <v>19677</v>
      </c>
      <c r="B10278" s="53" t="n">
        <v>4.23</v>
      </c>
    </row>
    <row r="10279" customFormat="false" ht="15.75" hidden="false" customHeight="false" outlineLevel="0" collapsed="false">
      <c r="A10279" s="20" t="s">
        <v>19679</v>
      </c>
      <c r="B10279" s="53" t="n">
        <v>3.66</v>
      </c>
    </row>
    <row r="10280" customFormat="false" ht="15.75" hidden="false" customHeight="false" outlineLevel="0" collapsed="false">
      <c r="A10280" s="20" t="s">
        <v>19680</v>
      </c>
      <c r="B10280" s="53" t="n">
        <v>3.84</v>
      </c>
    </row>
    <row r="10281" customFormat="false" ht="15.75" hidden="false" customHeight="false" outlineLevel="0" collapsed="false">
      <c r="A10281" s="20" t="s">
        <v>19682</v>
      </c>
      <c r="B10281" s="53" t="n">
        <v>3.33</v>
      </c>
    </row>
    <row r="10282" customFormat="false" ht="15.75" hidden="false" customHeight="false" outlineLevel="0" collapsed="false">
      <c r="A10282" s="20" t="s">
        <v>19683</v>
      </c>
      <c r="B10282" s="53" t="n">
        <v>4.61</v>
      </c>
    </row>
    <row r="10283" customFormat="false" ht="15.75" hidden="false" customHeight="false" outlineLevel="0" collapsed="false">
      <c r="A10283" s="20" t="s">
        <v>19685</v>
      </c>
      <c r="B10283" s="53" t="n">
        <v>4</v>
      </c>
    </row>
    <row r="10284" customFormat="false" ht="15.75" hidden="false" customHeight="false" outlineLevel="0" collapsed="false">
      <c r="A10284" s="20" t="s">
        <v>19686</v>
      </c>
      <c r="B10284" s="53" t="n">
        <v>4.04</v>
      </c>
    </row>
    <row r="10285" customFormat="false" ht="15.75" hidden="false" customHeight="false" outlineLevel="0" collapsed="false">
      <c r="A10285" s="20" t="s">
        <v>19688</v>
      </c>
      <c r="B10285" s="53" t="n">
        <v>3.5</v>
      </c>
    </row>
    <row r="10286" customFormat="false" ht="15.75" hidden="false" customHeight="false" outlineLevel="0" collapsed="false">
      <c r="A10286" s="20" t="s">
        <v>19689</v>
      </c>
      <c r="B10286" s="53" t="n">
        <v>3.46</v>
      </c>
    </row>
    <row r="10287" customFormat="false" ht="15.75" hidden="false" customHeight="false" outlineLevel="0" collapsed="false">
      <c r="A10287" s="20" t="s">
        <v>19691</v>
      </c>
      <c r="B10287" s="53" t="n">
        <v>3</v>
      </c>
    </row>
    <row r="10288" customFormat="false" ht="15.75" hidden="false" customHeight="false" outlineLevel="0" collapsed="false">
      <c r="A10288" s="20" t="s">
        <v>19692</v>
      </c>
      <c r="B10288" s="53" t="n">
        <v>5.22</v>
      </c>
    </row>
    <row r="10289" customFormat="false" ht="15.75" hidden="false" customHeight="false" outlineLevel="0" collapsed="false">
      <c r="A10289" s="20" t="s">
        <v>19696</v>
      </c>
      <c r="B10289" s="53" t="n">
        <v>4.59</v>
      </c>
    </row>
    <row r="10290" customFormat="false" ht="15.75" hidden="false" customHeight="false" outlineLevel="0" collapsed="false">
      <c r="A10290" s="20" t="s">
        <v>19697</v>
      </c>
      <c r="B10290" s="53" t="n">
        <v>4.64</v>
      </c>
    </row>
    <row r="10291" customFormat="false" ht="15.75" hidden="false" customHeight="false" outlineLevel="0" collapsed="false">
      <c r="A10291" s="20" t="s">
        <v>19699</v>
      </c>
      <c r="B10291" s="53" t="n">
        <v>4.09</v>
      </c>
    </row>
    <row r="10292" customFormat="false" ht="15.75" hidden="false" customHeight="false" outlineLevel="0" collapsed="false">
      <c r="A10292" s="20" t="s">
        <v>19700</v>
      </c>
      <c r="B10292" s="53" t="n">
        <v>4.07</v>
      </c>
    </row>
    <row r="10293" customFormat="false" ht="15.75" hidden="false" customHeight="false" outlineLevel="0" collapsed="false">
      <c r="A10293" s="20" t="s">
        <v>19702</v>
      </c>
      <c r="B10293" s="53" t="n">
        <v>3.59</v>
      </c>
    </row>
    <row r="10294" customFormat="false" ht="15.75" hidden="false" customHeight="false" outlineLevel="0" collapsed="false">
      <c r="A10294" s="20" t="s">
        <v>19703</v>
      </c>
      <c r="B10294" s="53" t="n">
        <v>1.92</v>
      </c>
    </row>
    <row r="10295" customFormat="false" ht="15.75" hidden="false" customHeight="false" outlineLevel="0" collapsed="false">
      <c r="A10295" s="20" t="s">
        <v>19706</v>
      </c>
      <c r="B10295" s="53" t="n">
        <v>1.66</v>
      </c>
    </row>
    <row r="10296" customFormat="false" ht="15.75" hidden="false" customHeight="false" outlineLevel="0" collapsed="false">
      <c r="A10296" s="20" t="s">
        <v>19707</v>
      </c>
      <c r="B10296" s="53" t="n">
        <v>350.93</v>
      </c>
    </row>
    <row r="10297" customFormat="false" ht="15.75" hidden="false" customHeight="false" outlineLevel="0" collapsed="false">
      <c r="A10297" s="20" t="s">
        <v>19712</v>
      </c>
      <c r="B10297" s="53" t="n">
        <v>344.94</v>
      </c>
    </row>
    <row r="10298" customFormat="false" ht="15.75" hidden="false" customHeight="false" outlineLevel="0" collapsed="false">
      <c r="A10298" s="20" t="s">
        <v>19713</v>
      </c>
      <c r="B10298" s="53" t="n">
        <v>521.58</v>
      </c>
    </row>
    <row r="10299" customFormat="false" ht="15.75" hidden="false" customHeight="false" outlineLevel="0" collapsed="false">
      <c r="A10299" s="20" t="s">
        <v>19718</v>
      </c>
      <c r="B10299" s="53" t="n">
        <v>509.39</v>
      </c>
    </row>
    <row r="10300" customFormat="false" ht="15.75" hidden="false" customHeight="false" outlineLevel="0" collapsed="false">
      <c r="A10300" s="20" t="s">
        <v>19719</v>
      </c>
      <c r="B10300" s="53" t="n">
        <v>574.95</v>
      </c>
    </row>
    <row r="10301" customFormat="false" ht="15.75" hidden="false" customHeight="false" outlineLevel="0" collapsed="false">
      <c r="A10301" s="20" t="s">
        <v>19721</v>
      </c>
      <c r="B10301" s="53" t="n">
        <v>556.77</v>
      </c>
    </row>
    <row r="10302" customFormat="false" ht="15.75" hidden="false" customHeight="false" outlineLevel="0" collapsed="false">
      <c r="A10302" s="20" t="s">
        <v>19722</v>
      </c>
      <c r="B10302" s="53" t="n">
        <v>777.91</v>
      </c>
    </row>
    <row r="10303" customFormat="false" ht="15.75" hidden="false" customHeight="false" outlineLevel="0" collapsed="false">
      <c r="A10303" s="20" t="s">
        <v>19724</v>
      </c>
      <c r="B10303" s="53" t="n">
        <v>753.98</v>
      </c>
    </row>
    <row r="10304" customFormat="false" ht="15.75" hidden="false" customHeight="false" outlineLevel="0" collapsed="false">
      <c r="A10304" s="20" t="s">
        <v>19725</v>
      </c>
      <c r="B10304" s="53" t="n">
        <v>913.14</v>
      </c>
    </row>
    <row r="10305" customFormat="false" ht="15.75" hidden="false" customHeight="false" outlineLevel="0" collapsed="false">
      <c r="A10305" s="20" t="s">
        <v>19727</v>
      </c>
      <c r="B10305" s="53" t="n">
        <v>888.1</v>
      </c>
    </row>
    <row r="10306" customFormat="false" ht="15.75" hidden="false" customHeight="false" outlineLevel="0" collapsed="false">
      <c r="A10306" s="20" t="s">
        <v>19728</v>
      </c>
      <c r="B10306" s="53" t="n">
        <v>938.72</v>
      </c>
    </row>
    <row r="10307" customFormat="false" ht="15.75" hidden="false" customHeight="false" outlineLevel="0" collapsed="false">
      <c r="A10307" s="20" t="s">
        <v>19730</v>
      </c>
      <c r="B10307" s="53" t="n">
        <v>912.71</v>
      </c>
    </row>
    <row r="10308" customFormat="false" ht="15.75" hidden="false" customHeight="false" outlineLevel="0" collapsed="false">
      <c r="A10308" s="20" t="s">
        <v>19731</v>
      </c>
      <c r="B10308" s="53" t="n">
        <v>979.73</v>
      </c>
    </row>
    <row r="10309" customFormat="false" ht="15.75" hidden="false" customHeight="false" outlineLevel="0" collapsed="false">
      <c r="A10309" s="20" t="s">
        <v>19733</v>
      </c>
      <c r="B10309" s="53" t="n">
        <v>952.87</v>
      </c>
    </row>
    <row r="10310" customFormat="false" ht="15.75" hidden="false" customHeight="false" outlineLevel="0" collapsed="false">
      <c r="A10310" s="20" t="s">
        <v>19734</v>
      </c>
      <c r="B10310" s="53" t="n">
        <v>1307.09</v>
      </c>
    </row>
    <row r="10311" customFormat="false" ht="15.75" hidden="false" customHeight="false" outlineLevel="0" collapsed="false">
      <c r="A10311" s="20" t="s">
        <v>19739</v>
      </c>
      <c r="B10311" s="53" t="n">
        <v>1277.41</v>
      </c>
    </row>
    <row r="10312" customFormat="false" ht="15.75" hidden="false" customHeight="false" outlineLevel="0" collapsed="false">
      <c r="A10312" s="20" t="s">
        <v>19740</v>
      </c>
      <c r="B10312" s="53" t="n">
        <v>2279.52</v>
      </c>
    </row>
    <row r="10313" customFormat="false" ht="15.75" hidden="false" customHeight="false" outlineLevel="0" collapsed="false">
      <c r="A10313" s="20" t="s">
        <v>19742</v>
      </c>
      <c r="B10313" s="53" t="n">
        <v>2244.24</v>
      </c>
    </row>
    <row r="10314" customFormat="false" ht="15.75" hidden="false" customHeight="false" outlineLevel="0" collapsed="false">
      <c r="A10314" s="20" t="s">
        <v>19743</v>
      </c>
      <c r="B10314" s="53" t="n">
        <v>3268.19</v>
      </c>
    </row>
    <row r="10315" customFormat="false" ht="15.75" hidden="false" customHeight="false" outlineLevel="0" collapsed="false">
      <c r="A10315" s="20" t="s">
        <v>19745</v>
      </c>
      <c r="B10315" s="53" t="n">
        <v>3229.06</v>
      </c>
    </row>
    <row r="10316" customFormat="false" ht="15.75" hidden="false" customHeight="false" outlineLevel="0" collapsed="false">
      <c r="A10316" s="20" t="s">
        <v>19746</v>
      </c>
      <c r="B10316" s="53" t="n">
        <v>4536.58</v>
      </c>
    </row>
    <row r="10317" customFormat="false" ht="15.75" hidden="false" customHeight="false" outlineLevel="0" collapsed="false">
      <c r="A10317" s="20" t="s">
        <v>19748</v>
      </c>
      <c r="B10317" s="53" t="n">
        <v>4494.55</v>
      </c>
    </row>
    <row r="10318" customFormat="false" ht="15.75" hidden="false" customHeight="false" outlineLevel="0" collapsed="false">
      <c r="A10318" s="20" t="s">
        <v>19749</v>
      </c>
      <c r="B10318" s="53" t="n">
        <v>5502.3</v>
      </c>
    </row>
    <row r="10319" customFormat="false" ht="15.75" hidden="false" customHeight="false" outlineLevel="0" collapsed="false">
      <c r="A10319" s="20" t="s">
        <v>19751</v>
      </c>
      <c r="B10319" s="53" t="n">
        <v>5457.67</v>
      </c>
    </row>
    <row r="10320" customFormat="false" ht="15.75" hidden="false" customHeight="false" outlineLevel="0" collapsed="false">
      <c r="A10320" s="20" t="s">
        <v>19752</v>
      </c>
      <c r="B10320" s="53" t="n">
        <v>8088.96</v>
      </c>
    </row>
    <row r="10321" customFormat="false" ht="15.75" hidden="false" customHeight="false" outlineLevel="0" collapsed="false">
      <c r="A10321" s="20" t="s">
        <v>19754</v>
      </c>
      <c r="B10321" s="53" t="n">
        <v>8038.46</v>
      </c>
    </row>
    <row r="10322" customFormat="false" ht="15.75" hidden="false" customHeight="false" outlineLevel="0" collapsed="false">
      <c r="A10322" s="20" t="s">
        <v>19755</v>
      </c>
      <c r="B10322" s="53" t="n">
        <v>365.93</v>
      </c>
    </row>
    <row r="10323" customFormat="false" ht="15.75" hidden="false" customHeight="false" outlineLevel="0" collapsed="false">
      <c r="A10323" s="20" t="s">
        <v>19757</v>
      </c>
      <c r="B10323" s="53" t="n">
        <v>359.94</v>
      </c>
    </row>
    <row r="10324" customFormat="false" ht="15.75" hidden="false" customHeight="false" outlineLevel="0" collapsed="false">
      <c r="A10324" s="20" t="s">
        <v>19758</v>
      </c>
      <c r="B10324" s="53" t="n">
        <v>531.58</v>
      </c>
    </row>
    <row r="10325" customFormat="false" ht="15.75" hidden="false" customHeight="false" outlineLevel="0" collapsed="false">
      <c r="A10325" s="20" t="s">
        <v>19760</v>
      </c>
      <c r="B10325" s="53" t="n">
        <v>519.39</v>
      </c>
    </row>
    <row r="10326" customFormat="false" ht="15.75" hidden="false" customHeight="false" outlineLevel="0" collapsed="false">
      <c r="A10326" s="20" t="s">
        <v>19761</v>
      </c>
      <c r="B10326" s="53" t="n">
        <v>584.95</v>
      </c>
    </row>
    <row r="10327" customFormat="false" ht="15.75" hidden="false" customHeight="false" outlineLevel="0" collapsed="false">
      <c r="A10327" s="20" t="s">
        <v>19763</v>
      </c>
      <c r="B10327" s="53" t="n">
        <v>566.77</v>
      </c>
    </row>
    <row r="10328" customFormat="false" ht="15.75" hidden="false" customHeight="false" outlineLevel="0" collapsed="false">
      <c r="A10328" s="20" t="s">
        <v>19764</v>
      </c>
      <c r="B10328" s="53" t="n">
        <v>827.91</v>
      </c>
    </row>
    <row r="10329" customFormat="false" ht="15.75" hidden="false" customHeight="false" outlineLevel="0" collapsed="false">
      <c r="A10329" s="20" t="s">
        <v>19766</v>
      </c>
      <c r="B10329" s="53" t="n">
        <v>803.98</v>
      </c>
    </row>
    <row r="10330" customFormat="false" ht="15.75" hidden="false" customHeight="false" outlineLevel="0" collapsed="false">
      <c r="A10330" s="20" t="s">
        <v>19767</v>
      </c>
      <c r="B10330" s="53" t="n">
        <v>1069.74</v>
      </c>
    </row>
    <row r="10331" customFormat="false" ht="15.75" hidden="false" customHeight="false" outlineLevel="0" collapsed="false">
      <c r="A10331" s="20" t="s">
        <v>19769</v>
      </c>
      <c r="B10331" s="53" t="n">
        <v>1044.7</v>
      </c>
    </row>
    <row r="10332" customFormat="false" ht="15.75" hidden="false" customHeight="false" outlineLevel="0" collapsed="false">
      <c r="A10332" s="20" t="s">
        <v>19770</v>
      </c>
      <c r="B10332" s="53" t="n">
        <v>1091.92</v>
      </c>
    </row>
    <row r="10333" customFormat="false" ht="15.75" hidden="false" customHeight="false" outlineLevel="0" collapsed="false">
      <c r="A10333" s="20" t="s">
        <v>19772</v>
      </c>
      <c r="B10333" s="53" t="n">
        <v>1065.91</v>
      </c>
    </row>
    <row r="10334" customFormat="false" ht="15.75" hidden="false" customHeight="false" outlineLevel="0" collapsed="false">
      <c r="A10334" s="20" t="s">
        <v>19773</v>
      </c>
      <c r="B10334" s="53" t="n">
        <v>1124.43</v>
      </c>
    </row>
    <row r="10335" customFormat="false" ht="15.75" hidden="false" customHeight="false" outlineLevel="0" collapsed="false">
      <c r="A10335" s="20" t="s">
        <v>19776</v>
      </c>
      <c r="B10335" s="53" t="n">
        <v>1097.57</v>
      </c>
    </row>
    <row r="10336" customFormat="false" ht="15.75" hidden="false" customHeight="false" outlineLevel="0" collapsed="false">
      <c r="A10336" s="20" t="s">
        <v>19777</v>
      </c>
      <c r="B10336" s="53" t="n">
        <v>1776.19</v>
      </c>
    </row>
    <row r="10337" customFormat="false" ht="15.75" hidden="false" customHeight="false" outlineLevel="0" collapsed="false">
      <c r="A10337" s="20" t="s">
        <v>19779</v>
      </c>
      <c r="B10337" s="53" t="n">
        <v>1746.51</v>
      </c>
    </row>
    <row r="10338" customFormat="false" ht="15.75" hidden="false" customHeight="false" outlineLevel="0" collapsed="false">
      <c r="A10338" s="20" t="s">
        <v>19780</v>
      </c>
      <c r="B10338" s="53" t="n">
        <v>3179.9</v>
      </c>
    </row>
    <row r="10339" customFormat="false" ht="15.75" hidden="false" customHeight="false" outlineLevel="0" collapsed="false">
      <c r="A10339" s="20" t="s">
        <v>19782</v>
      </c>
      <c r="B10339" s="53" t="n">
        <v>3144.62</v>
      </c>
    </row>
    <row r="10340" customFormat="false" ht="15.75" hidden="false" customHeight="false" outlineLevel="0" collapsed="false">
      <c r="A10340" s="20" t="s">
        <v>19783</v>
      </c>
      <c r="B10340" s="53" t="n">
        <v>3897.99</v>
      </c>
    </row>
    <row r="10341" customFormat="false" ht="15.75" hidden="false" customHeight="false" outlineLevel="0" collapsed="false">
      <c r="A10341" s="20" t="s">
        <v>19785</v>
      </c>
      <c r="B10341" s="53" t="n">
        <v>3858.86</v>
      </c>
    </row>
    <row r="10342" customFormat="false" ht="15.75" hidden="false" customHeight="false" outlineLevel="0" collapsed="false">
      <c r="A10342" s="20" t="s">
        <v>19786</v>
      </c>
      <c r="B10342" s="53" t="n">
        <v>5777.75</v>
      </c>
    </row>
    <row r="10343" customFormat="false" ht="15.75" hidden="false" customHeight="false" outlineLevel="0" collapsed="false">
      <c r="A10343" s="20" t="s">
        <v>19788</v>
      </c>
      <c r="B10343" s="53" t="n">
        <v>5735.72</v>
      </c>
    </row>
    <row r="10344" customFormat="false" ht="15.75" hidden="false" customHeight="false" outlineLevel="0" collapsed="false">
      <c r="A10344" s="20" t="s">
        <v>19789</v>
      </c>
      <c r="B10344" s="53" t="n">
        <v>6435</v>
      </c>
    </row>
    <row r="10345" customFormat="false" ht="15.75" hidden="false" customHeight="false" outlineLevel="0" collapsed="false">
      <c r="A10345" s="20" t="s">
        <v>19791</v>
      </c>
      <c r="B10345" s="53" t="n">
        <v>6390.37</v>
      </c>
    </row>
    <row r="10346" customFormat="false" ht="15.75" hidden="false" customHeight="false" outlineLevel="0" collapsed="false">
      <c r="A10346" s="20" t="s">
        <v>19792</v>
      </c>
      <c r="B10346" s="53" t="n">
        <v>7589.46</v>
      </c>
    </row>
    <row r="10347" customFormat="false" ht="15.75" hidden="false" customHeight="false" outlineLevel="0" collapsed="false">
      <c r="A10347" s="20" t="s">
        <v>19794</v>
      </c>
      <c r="B10347" s="53" t="n">
        <v>7538.96</v>
      </c>
    </row>
    <row r="10348" customFormat="false" ht="15.75" hidden="false" customHeight="false" outlineLevel="0" collapsed="false">
      <c r="A10348" s="20" t="s">
        <v>19795</v>
      </c>
      <c r="B10348" s="53" t="n">
        <v>1774.28</v>
      </c>
    </row>
    <row r="10349" customFormat="false" ht="15.75" hidden="false" customHeight="false" outlineLevel="0" collapsed="false">
      <c r="A10349" s="20" t="s">
        <v>276</v>
      </c>
      <c r="B10349" s="53" t="n">
        <v>1635.02</v>
      </c>
    </row>
    <row r="10350" customFormat="false" ht="15.75" hidden="false" customHeight="false" outlineLevel="0" collapsed="false">
      <c r="A10350" s="20" t="s">
        <v>19798</v>
      </c>
      <c r="B10350" s="53" t="n">
        <v>275.43</v>
      </c>
    </row>
    <row r="10351" customFormat="false" ht="15.75" hidden="false" customHeight="false" outlineLevel="0" collapsed="false">
      <c r="A10351" s="20" t="s">
        <v>19802</v>
      </c>
      <c r="B10351" s="53" t="n">
        <v>254.88</v>
      </c>
    </row>
    <row r="10352" customFormat="false" ht="15.75" hidden="false" customHeight="false" outlineLevel="0" collapsed="false">
      <c r="A10352" s="20" t="s">
        <v>19803</v>
      </c>
      <c r="B10352" s="53" t="n">
        <v>26.62</v>
      </c>
    </row>
    <row r="10353" customFormat="false" ht="15.75" hidden="false" customHeight="false" outlineLevel="0" collapsed="false">
      <c r="A10353" s="20" t="s">
        <v>19807</v>
      </c>
      <c r="B10353" s="53" t="n">
        <v>24.37</v>
      </c>
    </row>
    <row r="10354" customFormat="false" ht="15.75" hidden="false" customHeight="false" outlineLevel="0" collapsed="false">
      <c r="A10354" s="20" t="s">
        <v>19808</v>
      </c>
      <c r="B10354" s="53" t="n">
        <v>37.31</v>
      </c>
    </row>
    <row r="10355" customFormat="false" ht="15.75" hidden="false" customHeight="false" outlineLevel="0" collapsed="false">
      <c r="A10355" s="20" t="s">
        <v>19814</v>
      </c>
      <c r="B10355" s="53" t="n">
        <v>34.86</v>
      </c>
    </row>
    <row r="10356" customFormat="false" ht="15.75" hidden="false" customHeight="false" outlineLevel="0" collapsed="false">
      <c r="A10356" s="20" t="s">
        <v>19815</v>
      </c>
      <c r="B10356" s="53" t="n">
        <v>2091.17</v>
      </c>
    </row>
    <row r="10357" customFormat="false" ht="15.75" hidden="false" customHeight="false" outlineLevel="0" collapsed="false">
      <c r="A10357" s="20" t="s">
        <v>19820</v>
      </c>
      <c r="B10357" s="53" t="n">
        <v>1952.57</v>
      </c>
    </row>
    <row r="10358" customFormat="false" ht="15.75" hidden="false" customHeight="false" outlineLevel="0" collapsed="false">
      <c r="A10358" s="20" t="s">
        <v>19821</v>
      </c>
      <c r="B10358" s="53" t="n">
        <v>2109.88</v>
      </c>
    </row>
    <row r="10359" customFormat="false" ht="15.75" hidden="false" customHeight="false" outlineLevel="0" collapsed="false">
      <c r="A10359" s="20" t="s">
        <v>19826</v>
      </c>
      <c r="B10359" s="53" t="n">
        <v>1971.28</v>
      </c>
    </row>
    <row r="10360" customFormat="false" ht="15.75" hidden="false" customHeight="false" outlineLevel="0" collapsed="false">
      <c r="A10360" s="20" t="s">
        <v>19827</v>
      </c>
      <c r="B10360" s="53" t="n">
        <v>2117.76</v>
      </c>
    </row>
    <row r="10361" customFormat="false" ht="15.75" hidden="false" customHeight="false" outlineLevel="0" collapsed="false">
      <c r="A10361" s="20" t="s">
        <v>19830</v>
      </c>
      <c r="B10361" s="53" t="n">
        <v>1979.17</v>
      </c>
    </row>
    <row r="10362" customFormat="false" ht="15.75" hidden="false" customHeight="false" outlineLevel="0" collapsed="false">
      <c r="A10362" s="20" t="s">
        <v>19831</v>
      </c>
      <c r="B10362" s="53" t="n">
        <v>156.74</v>
      </c>
    </row>
    <row r="10363" customFormat="false" ht="15.75" hidden="false" customHeight="false" outlineLevel="0" collapsed="false">
      <c r="A10363" s="20" t="s">
        <v>19835</v>
      </c>
      <c r="B10363" s="53" t="n">
        <v>143.77</v>
      </c>
    </row>
    <row r="10364" customFormat="false" ht="15.75" hidden="false" customHeight="false" outlineLevel="0" collapsed="false">
      <c r="A10364" s="20" t="s">
        <v>19836</v>
      </c>
      <c r="B10364" s="53" t="n">
        <v>192.67</v>
      </c>
    </row>
    <row r="10365" customFormat="false" ht="15.75" hidden="false" customHeight="false" outlineLevel="0" collapsed="false">
      <c r="A10365" s="20" t="s">
        <v>19838</v>
      </c>
      <c r="B10365" s="53" t="n">
        <v>180.67</v>
      </c>
    </row>
    <row r="10366" customFormat="false" ht="15.75" hidden="false" customHeight="false" outlineLevel="0" collapsed="false">
      <c r="A10366" s="20" t="s">
        <v>19839</v>
      </c>
      <c r="B10366" s="53" t="n">
        <v>180.05</v>
      </c>
    </row>
    <row r="10367" customFormat="false" ht="15.75" hidden="false" customHeight="false" outlineLevel="0" collapsed="false">
      <c r="A10367" s="20" t="s">
        <v>19841</v>
      </c>
      <c r="B10367" s="53" t="n">
        <v>165.76</v>
      </c>
    </row>
    <row r="10368" customFormat="false" ht="15.75" hidden="false" customHeight="false" outlineLevel="0" collapsed="false">
      <c r="A10368" s="20" t="s">
        <v>19842</v>
      </c>
      <c r="B10368" s="53" t="n">
        <v>226.98</v>
      </c>
    </row>
    <row r="10369" customFormat="false" ht="15.75" hidden="false" customHeight="false" outlineLevel="0" collapsed="false">
      <c r="A10369" s="20" t="s">
        <v>19844</v>
      </c>
      <c r="B10369" s="53" t="n">
        <v>213.06</v>
      </c>
    </row>
    <row r="10370" customFormat="false" ht="15.75" hidden="false" customHeight="false" outlineLevel="0" collapsed="false">
      <c r="A10370" s="20" t="s">
        <v>19845</v>
      </c>
      <c r="B10370" s="53" t="n">
        <v>212.62</v>
      </c>
    </row>
    <row r="10371" customFormat="false" ht="15.75" hidden="false" customHeight="false" outlineLevel="0" collapsed="false">
      <c r="A10371" s="20" t="s">
        <v>19848</v>
      </c>
      <c r="B10371" s="53" t="n">
        <v>195.99</v>
      </c>
    </row>
    <row r="10372" customFormat="false" ht="15.75" hidden="false" customHeight="false" outlineLevel="0" collapsed="false">
      <c r="A10372" s="20" t="s">
        <v>19849</v>
      </c>
      <c r="B10372" s="53" t="n">
        <v>252.83</v>
      </c>
    </row>
    <row r="10373" customFormat="false" ht="15.75" hidden="false" customHeight="false" outlineLevel="0" collapsed="false">
      <c r="A10373" s="20" t="s">
        <v>19851</v>
      </c>
      <c r="B10373" s="53" t="n">
        <v>237.27</v>
      </c>
    </row>
    <row r="10374" customFormat="false" ht="15.75" hidden="false" customHeight="false" outlineLevel="0" collapsed="false">
      <c r="A10374" s="20" t="s">
        <v>19852</v>
      </c>
      <c r="B10374" s="53" t="n">
        <v>624.68</v>
      </c>
    </row>
    <row r="10375" customFormat="false" ht="15.75" hidden="false" customHeight="false" outlineLevel="0" collapsed="false">
      <c r="A10375" s="20" t="s">
        <v>19856</v>
      </c>
      <c r="B10375" s="53" t="n">
        <v>563.38</v>
      </c>
    </row>
    <row r="10376" customFormat="false" ht="15.75" hidden="false" customHeight="false" outlineLevel="0" collapsed="false">
      <c r="A10376" s="20" t="s">
        <v>19857</v>
      </c>
      <c r="B10376" s="53" t="n">
        <v>248.49</v>
      </c>
    </row>
    <row r="10377" customFormat="false" ht="15.75" hidden="false" customHeight="false" outlineLevel="0" collapsed="false">
      <c r="A10377" s="20" t="s">
        <v>19860</v>
      </c>
      <c r="B10377" s="53" t="n">
        <v>232.6</v>
      </c>
    </row>
    <row r="10378" customFormat="false" ht="15.75" hidden="false" customHeight="false" outlineLevel="0" collapsed="false">
      <c r="A10378" s="20" t="s">
        <v>19861</v>
      </c>
      <c r="B10378" s="53" t="n">
        <v>625.04</v>
      </c>
    </row>
    <row r="10379" customFormat="false" ht="15.75" hidden="false" customHeight="false" outlineLevel="0" collapsed="false">
      <c r="A10379" s="20" t="s">
        <v>19865</v>
      </c>
      <c r="B10379" s="53" t="n">
        <v>563.4</v>
      </c>
    </row>
    <row r="10380" customFormat="false" ht="15.75" hidden="false" customHeight="false" outlineLevel="0" collapsed="false">
      <c r="A10380" s="20" t="s">
        <v>19866</v>
      </c>
      <c r="B10380" s="53" t="n">
        <v>285.47</v>
      </c>
    </row>
    <row r="10381" customFormat="false" ht="15.75" hidden="false" customHeight="false" outlineLevel="0" collapsed="false">
      <c r="A10381" s="20" t="s">
        <v>19868</v>
      </c>
      <c r="B10381" s="53" t="n">
        <v>267.3</v>
      </c>
    </row>
    <row r="10382" customFormat="false" ht="15.75" hidden="false" customHeight="false" outlineLevel="0" collapsed="false">
      <c r="A10382" s="20" t="s">
        <v>19869</v>
      </c>
      <c r="B10382" s="53" t="n">
        <v>668.97</v>
      </c>
    </row>
    <row r="10383" customFormat="false" ht="15.75" hidden="false" customHeight="false" outlineLevel="0" collapsed="false">
      <c r="A10383" s="20" t="s">
        <v>19871</v>
      </c>
      <c r="B10383" s="53" t="n">
        <v>605.06</v>
      </c>
    </row>
    <row r="10384" customFormat="false" ht="15.75" hidden="false" customHeight="false" outlineLevel="0" collapsed="false">
      <c r="A10384" s="20" t="s">
        <v>19872</v>
      </c>
      <c r="B10384" s="53" t="n">
        <v>2129.95</v>
      </c>
    </row>
    <row r="10385" customFormat="false" ht="15.75" hidden="false" customHeight="false" outlineLevel="0" collapsed="false">
      <c r="A10385" s="20" t="s">
        <v>19878</v>
      </c>
      <c r="B10385" s="53" t="n">
        <v>1986.8</v>
      </c>
    </row>
    <row r="10386" customFormat="false" ht="15.75" hidden="false" customHeight="false" outlineLevel="0" collapsed="false">
      <c r="A10386" s="20" t="s">
        <v>19879</v>
      </c>
      <c r="B10386" s="53" t="n">
        <v>2148.65</v>
      </c>
    </row>
    <row r="10387" customFormat="false" ht="15.75" hidden="false" customHeight="false" outlineLevel="0" collapsed="false">
      <c r="A10387" s="20" t="s">
        <v>19881</v>
      </c>
      <c r="B10387" s="53" t="n">
        <v>2005.51</v>
      </c>
    </row>
    <row r="10388" customFormat="false" ht="15.75" hidden="false" customHeight="false" outlineLevel="0" collapsed="false">
      <c r="A10388" s="20" t="s">
        <v>19882</v>
      </c>
      <c r="B10388" s="53" t="n">
        <v>2156.54</v>
      </c>
    </row>
    <row r="10389" customFormat="false" ht="15.75" hidden="false" customHeight="false" outlineLevel="0" collapsed="false">
      <c r="A10389" s="20" t="s">
        <v>19884</v>
      </c>
      <c r="B10389" s="53" t="n">
        <v>2013.39</v>
      </c>
    </row>
    <row r="10390" customFormat="false" ht="15.75" hidden="false" customHeight="false" outlineLevel="0" collapsed="false">
      <c r="A10390" s="20" t="s">
        <v>19885</v>
      </c>
      <c r="B10390" s="53" t="n">
        <v>2214.75</v>
      </c>
    </row>
    <row r="10391" customFormat="false" ht="15.75" hidden="false" customHeight="false" outlineLevel="0" collapsed="false">
      <c r="A10391" s="20" t="s">
        <v>19888</v>
      </c>
      <c r="B10391" s="53" t="n">
        <v>2069.89</v>
      </c>
    </row>
    <row r="10392" customFormat="false" ht="15.75" hidden="false" customHeight="false" outlineLevel="0" collapsed="false">
      <c r="A10392" s="20" t="s">
        <v>19889</v>
      </c>
      <c r="B10392" s="53" t="n">
        <v>2183.71</v>
      </c>
    </row>
    <row r="10393" customFormat="false" ht="15.75" hidden="false" customHeight="false" outlineLevel="0" collapsed="false">
      <c r="A10393" s="20" t="s">
        <v>19891</v>
      </c>
      <c r="B10393" s="53" t="n">
        <v>2045.48</v>
      </c>
    </row>
    <row r="10394" customFormat="false" ht="15.75" hidden="false" customHeight="false" outlineLevel="0" collapsed="false">
      <c r="A10394" s="20" t="s">
        <v>19892</v>
      </c>
      <c r="B10394" s="53" t="n">
        <v>2194.69</v>
      </c>
    </row>
    <row r="10395" customFormat="false" ht="15.75" hidden="false" customHeight="false" outlineLevel="0" collapsed="false">
      <c r="A10395" s="20" t="s">
        <v>19893</v>
      </c>
      <c r="B10395" s="53" t="n">
        <v>2056.46</v>
      </c>
    </row>
    <row r="10396" customFormat="false" ht="15.75" hidden="false" customHeight="false" outlineLevel="0" collapsed="false">
      <c r="A10396" s="20" t="s">
        <v>19894</v>
      </c>
      <c r="B10396" s="53" t="n">
        <v>1759.59</v>
      </c>
    </row>
    <row r="10397" customFormat="false" ht="15.75" hidden="false" customHeight="false" outlineLevel="0" collapsed="false">
      <c r="A10397" s="20" t="s">
        <v>19898</v>
      </c>
      <c r="B10397" s="53" t="n">
        <v>1649.9</v>
      </c>
    </row>
    <row r="10398" customFormat="false" ht="15.75" hidden="false" customHeight="false" outlineLevel="0" collapsed="false">
      <c r="A10398" s="20" t="s">
        <v>19899</v>
      </c>
      <c r="B10398" s="53" t="n">
        <v>1778.3</v>
      </c>
    </row>
    <row r="10399" customFormat="false" ht="15.75" hidden="false" customHeight="false" outlineLevel="0" collapsed="false">
      <c r="A10399" s="20" t="s">
        <v>19902</v>
      </c>
      <c r="B10399" s="53" t="n">
        <v>1668.61</v>
      </c>
    </row>
    <row r="10400" customFormat="false" ht="15.75" hidden="false" customHeight="false" outlineLevel="0" collapsed="false">
      <c r="A10400" s="20" t="s">
        <v>19903</v>
      </c>
      <c r="B10400" s="53" t="n">
        <v>1786.18</v>
      </c>
    </row>
    <row r="10401" customFormat="false" ht="15.75" hidden="false" customHeight="false" outlineLevel="0" collapsed="false">
      <c r="A10401" s="20" t="s">
        <v>19904</v>
      </c>
      <c r="B10401" s="53" t="n">
        <v>1676.49</v>
      </c>
    </row>
    <row r="10402" customFormat="false" ht="15.75" hidden="false" customHeight="false" outlineLevel="0" collapsed="false">
      <c r="A10402" s="20" t="s">
        <v>19905</v>
      </c>
      <c r="B10402" s="53" t="n">
        <v>4.03</v>
      </c>
    </row>
    <row r="10403" customFormat="false" ht="15.75" hidden="false" customHeight="false" outlineLevel="0" collapsed="false">
      <c r="A10403" s="20" t="s">
        <v>19908</v>
      </c>
      <c r="B10403" s="53" t="n">
        <v>4.03</v>
      </c>
    </row>
    <row r="10404" customFormat="false" ht="15.75" hidden="false" customHeight="false" outlineLevel="0" collapsed="false">
      <c r="A10404" s="20" t="s">
        <v>19909</v>
      </c>
      <c r="B10404" s="53" t="n">
        <v>4.73</v>
      </c>
    </row>
    <row r="10405" customFormat="false" ht="15.75" hidden="false" customHeight="false" outlineLevel="0" collapsed="false">
      <c r="A10405" s="20" t="s">
        <v>19912</v>
      </c>
      <c r="B10405" s="53" t="n">
        <v>4.73</v>
      </c>
    </row>
    <row r="10406" customFormat="false" ht="15.75" hidden="false" customHeight="false" outlineLevel="0" collapsed="false">
      <c r="A10406" s="20" t="s">
        <v>19913</v>
      </c>
      <c r="B10406" s="53" t="n">
        <v>4.2</v>
      </c>
    </row>
    <row r="10407" customFormat="false" ht="15.75" hidden="false" customHeight="false" outlineLevel="0" collapsed="false">
      <c r="A10407" s="20" t="s">
        <v>19916</v>
      </c>
      <c r="B10407" s="53" t="n">
        <v>4.2</v>
      </c>
    </row>
    <row r="10408" customFormat="false" ht="15.75" hidden="false" customHeight="false" outlineLevel="0" collapsed="false">
      <c r="A10408" s="20" t="s">
        <v>19917</v>
      </c>
      <c r="B10408" s="53" t="n">
        <v>2652.46</v>
      </c>
    </row>
    <row r="10409" customFormat="false" ht="15.75" hidden="false" customHeight="false" outlineLevel="0" collapsed="false">
      <c r="A10409" s="20" t="s">
        <v>19920</v>
      </c>
      <c r="B10409" s="53" t="n">
        <v>2619.82</v>
      </c>
    </row>
    <row r="10410" customFormat="false" ht="15.75" hidden="false" customHeight="false" outlineLevel="0" collapsed="false">
      <c r="A10410" s="20" t="s">
        <v>19921</v>
      </c>
      <c r="B10410" s="53" t="n">
        <v>2393.7</v>
      </c>
    </row>
    <row r="10411" customFormat="false" ht="15.75" hidden="false" customHeight="false" outlineLevel="0" collapsed="false">
      <c r="A10411" s="20" t="s">
        <v>19925</v>
      </c>
      <c r="B10411" s="53" t="n">
        <v>2361.06</v>
      </c>
    </row>
    <row r="10412" customFormat="false" ht="15.75" hidden="false" customHeight="false" outlineLevel="0" collapsed="false">
      <c r="A10412" s="20" t="s">
        <v>19926</v>
      </c>
      <c r="B10412" s="53" t="n">
        <v>13.01</v>
      </c>
    </row>
    <row r="10413" customFormat="false" ht="15.75" hidden="false" customHeight="false" outlineLevel="0" collapsed="false">
      <c r="A10413" s="20" t="s">
        <v>19932</v>
      </c>
      <c r="B10413" s="53" t="n">
        <v>11.52</v>
      </c>
    </row>
    <row r="10414" customFormat="false" ht="15.75" hidden="false" customHeight="false" outlineLevel="0" collapsed="false">
      <c r="A10414" s="20" t="s">
        <v>19933</v>
      </c>
      <c r="B10414" s="53" t="n">
        <v>24.86</v>
      </c>
    </row>
    <row r="10415" customFormat="false" ht="15.75" hidden="false" customHeight="false" outlineLevel="0" collapsed="false">
      <c r="A10415" s="20" t="s">
        <v>19937</v>
      </c>
      <c r="B10415" s="53" t="n">
        <v>21.87</v>
      </c>
    </row>
    <row r="10416" customFormat="false" ht="15.75" hidden="false" customHeight="false" outlineLevel="0" collapsed="false">
      <c r="A10416" s="20" t="s">
        <v>19938</v>
      </c>
      <c r="B10416" s="53" t="n">
        <v>58.48</v>
      </c>
    </row>
    <row r="10417" customFormat="false" ht="15.75" hidden="false" customHeight="false" outlineLevel="0" collapsed="false">
      <c r="A10417" s="20" t="s">
        <v>19942</v>
      </c>
      <c r="B10417" s="53" t="n">
        <v>57.4</v>
      </c>
    </row>
    <row r="10418" customFormat="false" ht="15.75" hidden="false" customHeight="false" outlineLevel="0" collapsed="false">
      <c r="A10418" s="20" t="s">
        <v>19943</v>
      </c>
      <c r="B10418" s="53" t="n">
        <v>12.87</v>
      </c>
    </row>
    <row r="10419" customFormat="false" ht="15.75" hidden="false" customHeight="false" outlineLevel="0" collapsed="false">
      <c r="A10419" s="20" t="s">
        <v>19949</v>
      </c>
      <c r="B10419" s="53" t="n">
        <v>12.15</v>
      </c>
    </row>
    <row r="10420" customFormat="false" ht="15.75" hidden="false" customHeight="false" outlineLevel="0" collapsed="false">
      <c r="A10420" s="20" t="s">
        <v>19950</v>
      </c>
      <c r="B10420" s="53" t="n">
        <v>18249.9</v>
      </c>
    </row>
    <row r="10421" customFormat="false" ht="15.75" hidden="false" customHeight="false" outlineLevel="0" collapsed="false">
      <c r="A10421" s="20" t="s">
        <v>19954</v>
      </c>
      <c r="B10421" s="53" t="n">
        <v>16787.71</v>
      </c>
    </row>
    <row r="10422" customFormat="false" ht="15.75" hidden="false" customHeight="false" outlineLevel="0" collapsed="false">
      <c r="A10422" s="20" t="s">
        <v>19955</v>
      </c>
      <c r="B10422" s="53" t="n">
        <v>160.91</v>
      </c>
    </row>
    <row r="10423" customFormat="false" ht="15.75" hidden="false" customHeight="false" outlineLevel="0" collapsed="false">
      <c r="A10423" s="20" t="s">
        <v>19960</v>
      </c>
      <c r="B10423" s="53" t="n">
        <v>151.99</v>
      </c>
    </row>
    <row r="10424" customFormat="false" ht="15.75" hidden="false" customHeight="false" outlineLevel="0" collapsed="false">
      <c r="A10424" s="20" t="s">
        <v>19961</v>
      </c>
      <c r="B10424" s="53" t="n">
        <v>174.35</v>
      </c>
    </row>
    <row r="10425" customFormat="false" ht="15.75" hidden="false" customHeight="false" outlineLevel="0" collapsed="false">
      <c r="A10425" s="20" t="s">
        <v>19964</v>
      </c>
      <c r="B10425" s="53" t="n">
        <v>164.67</v>
      </c>
    </row>
    <row r="10426" customFormat="false" ht="15.75" hidden="false" customHeight="false" outlineLevel="0" collapsed="false">
      <c r="A10426" s="20" t="s">
        <v>19965</v>
      </c>
      <c r="B10426" s="53" t="n">
        <v>220.74</v>
      </c>
    </row>
    <row r="10427" customFormat="false" ht="15.75" hidden="false" customHeight="false" outlineLevel="0" collapsed="false">
      <c r="A10427" s="20" t="s">
        <v>19967</v>
      </c>
      <c r="B10427" s="53" t="n">
        <v>208.5</v>
      </c>
    </row>
    <row r="10428" customFormat="false" ht="15.75" hidden="false" customHeight="false" outlineLevel="0" collapsed="false">
      <c r="A10428" s="20" t="s">
        <v>19968</v>
      </c>
      <c r="B10428" s="53" t="n">
        <v>283.19</v>
      </c>
    </row>
    <row r="10429" customFormat="false" ht="15.75" hidden="false" customHeight="false" outlineLevel="0" collapsed="false">
      <c r="A10429" s="20" t="s">
        <v>19970</v>
      </c>
      <c r="B10429" s="53" t="n">
        <v>267.47</v>
      </c>
    </row>
    <row r="10430" customFormat="false" ht="15.75" hidden="false" customHeight="false" outlineLevel="0" collapsed="false">
      <c r="A10430" s="20" t="s">
        <v>19971</v>
      </c>
      <c r="B10430" s="53" t="n">
        <v>12.06</v>
      </c>
    </row>
    <row r="10431" customFormat="false" ht="15.75" hidden="false" customHeight="false" outlineLevel="0" collapsed="false">
      <c r="A10431" s="20" t="s">
        <v>19974</v>
      </c>
      <c r="B10431" s="53" t="n">
        <v>11.46</v>
      </c>
    </row>
    <row r="10432" customFormat="false" ht="15.75" hidden="false" customHeight="false" outlineLevel="0" collapsed="false">
      <c r="A10432" s="20" t="s">
        <v>19975</v>
      </c>
      <c r="B10432" s="53" t="n">
        <v>8.7</v>
      </c>
    </row>
    <row r="10433" customFormat="false" ht="15.75" hidden="false" customHeight="false" outlineLevel="0" collapsed="false">
      <c r="A10433" s="20" t="s">
        <v>19979</v>
      </c>
      <c r="B10433" s="53" t="n">
        <v>8.48</v>
      </c>
    </row>
    <row r="10434" customFormat="false" ht="15.75" hidden="false" customHeight="false" outlineLevel="0" collapsed="false">
      <c r="A10434" s="20" t="s">
        <v>19980</v>
      </c>
      <c r="B10434" s="53" t="n">
        <v>11.78</v>
      </c>
    </row>
    <row r="10435" customFormat="false" ht="15.75" hidden="false" customHeight="false" outlineLevel="0" collapsed="false">
      <c r="A10435" s="20" t="s">
        <v>19984</v>
      </c>
      <c r="B10435" s="53" t="n">
        <v>11.12</v>
      </c>
    </row>
    <row r="10436" customFormat="false" ht="15.75" hidden="false" customHeight="false" outlineLevel="0" collapsed="false">
      <c r="A10436" s="20" t="s">
        <v>19985</v>
      </c>
      <c r="B10436" s="53" t="n">
        <v>19.99</v>
      </c>
    </row>
    <row r="10437" customFormat="false" ht="15.75" hidden="false" customHeight="false" outlineLevel="0" collapsed="false">
      <c r="A10437" s="20" t="s">
        <v>19992</v>
      </c>
      <c r="B10437" s="53" t="n">
        <v>18.64</v>
      </c>
    </row>
    <row r="10438" customFormat="false" ht="15.75" hidden="false" customHeight="false" outlineLevel="0" collapsed="false">
      <c r="A10438" s="20" t="s">
        <v>19993</v>
      </c>
      <c r="B10438" s="53" t="n">
        <v>618.51</v>
      </c>
    </row>
    <row r="10439" customFormat="false" ht="15.75" hidden="false" customHeight="false" outlineLevel="0" collapsed="false">
      <c r="A10439" s="20" t="s">
        <v>19999</v>
      </c>
      <c r="B10439" s="53" t="n">
        <v>589.04</v>
      </c>
    </row>
    <row r="10440" customFormat="false" ht="15.75" hidden="false" customHeight="false" outlineLevel="0" collapsed="false">
      <c r="A10440" s="20" t="s">
        <v>20000</v>
      </c>
      <c r="B10440" s="53" t="n">
        <v>335.54</v>
      </c>
    </row>
    <row r="10441" customFormat="false" ht="15.75" hidden="false" customHeight="false" outlineLevel="0" collapsed="false">
      <c r="A10441" s="20" t="s">
        <v>20005</v>
      </c>
      <c r="B10441" s="53" t="n">
        <v>335.12</v>
      </c>
    </row>
    <row r="10442" customFormat="false" ht="15.75" hidden="false" customHeight="false" outlineLevel="0" collapsed="false">
      <c r="A10442" s="20" t="s">
        <v>20006</v>
      </c>
      <c r="B10442" s="53" t="n">
        <v>285.48</v>
      </c>
    </row>
    <row r="10443" customFormat="false" ht="15.75" hidden="false" customHeight="false" outlineLevel="0" collapsed="false">
      <c r="A10443" s="20" t="s">
        <v>20012</v>
      </c>
      <c r="B10443" s="53" t="n">
        <v>256.35</v>
      </c>
    </row>
    <row r="10444" customFormat="false" ht="15.75" hidden="false" customHeight="false" outlineLevel="0" collapsed="false">
      <c r="A10444" s="20" t="s">
        <v>20013</v>
      </c>
      <c r="B10444" s="53" t="n">
        <v>19.96</v>
      </c>
    </row>
    <row r="10445" customFormat="false" ht="15.75" hidden="false" customHeight="false" outlineLevel="0" collapsed="false">
      <c r="A10445" s="20" t="s">
        <v>20019</v>
      </c>
      <c r="B10445" s="53" t="n">
        <v>18.54</v>
      </c>
    </row>
    <row r="10446" customFormat="false" ht="15.75" hidden="false" customHeight="false" outlineLevel="0" collapsed="false">
      <c r="A10446" s="20" t="s">
        <v>20020</v>
      </c>
      <c r="B10446" s="53" t="n">
        <v>12.86</v>
      </c>
    </row>
    <row r="10447" customFormat="false" ht="15.75" hidden="false" customHeight="false" outlineLevel="0" collapsed="false">
      <c r="A10447" s="20" t="s">
        <v>20024</v>
      </c>
      <c r="B10447" s="53" t="n">
        <v>11.45</v>
      </c>
    </row>
    <row r="10448" customFormat="false" ht="15.75" hidden="false" customHeight="false" outlineLevel="0" collapsed="false">
      <c r="A10448" s="20" t="s">
        <v>20025</v>
      </c>
      <c r="B10448" s="53" t="n">
        <v>7.09</v>
      </c>
    </row>
    <row r="10449" customFormat="false" ht="15.75" hidden="false" customHeight="false" outlineLevel="0" collapsed="false">
      <c r="A10449" s="20" t="s">
        <v>20028</v>
      </c>
      <c r="B10449" s="53" t="n">
        <v>7.09</v>
      </c>
    </row>
    <row r="10450" customFormat="false" ht="15.75" hidden="false" customHeight="false" outlineLevel="0" collapsed="false">
      <c r="A10450" s="20" t="s">
        <v>20029</v>
      </c>
      <c r="B10450" s="53" t="n">
        <v>6.61</v>
      </c>
    </row>
    <row r="10451" customFormat="false" ht="15.75" hidden="false" customHeight="false" outlineLevel="0" collapsed="false">
      <c r="A10451" s="20" t="s">
        <v>20033</v>
      </c>
      <c r="B10451" s="53" t="n">
        <v>6.61</v>
      </c>
    </row>
    <row r="10452" customFormat="false" ht="15.75" hidden="false" customHeight="false" outlineLevel="0" collapsed="false">
      <c r="A10452" s="20" t="s">
        <v>20034</v>
      </c>
      <c r="B10452" s="53" t="n">
        <v>15</v>
      </c>
    </row>
    <row r="10453" customFormat="false" ht="15.75" hidden="false" customHeight="false" outlineLevel="0" collapsed="false">
      <c r="A10453" s="20" t="s">
        <v>20037</v>
      </c>
      <c r="B10453" s="53" t="n">
        <v>13.08</v>
      </c>
    </row>
    <row r="10454" customFormat="false" ht="15.75" hidden="false" customHeight="false" outlineLevel="0" collapsed="false">
      <c r="A10454" s="20" t="s">
        <v>20038</v>
      </c>
      <c r="B10454" s="53" t="n">
        <v>12.47</v>
      </c>
    </row>
    <row r="10455" customFormat="false" ht="15.75" hidden="false" customHeight="false" outlineLevel="0" collapsed="false">
      <c r="A10455" s="20" t="s">
        <v>20042</v>
      </c>
      <c r="B10455" s="53" t="n">
        <v>11.91</v>
      </c>
    </row>
    <row r="10456" customFormat="false" ht="15.75" hidden="false" customHeight="false" outlineLevel="0" collapsed="false">
      <c r="A10456" s="20" t="s">
        <v>20043</v>
      </c>
      <c r="B10456" s="53" t="n">
        <v>111.11</v>
      </c>
    </row>
    <row r="10457" customFormat="false" ht="15.75" hidden="false" customHeight="false" outlineLevel="0" collapsed="false">
      <c r="A10457" s="20" t="s">
        <v>20048</v>
      </c>
      <c r="B10457" s="53" t="n">
        <v>111.11</v>
      </c>
    </row>
    <row r="10458" customFormat="false" ht="15.75" hidden="false" customHeight="false" outlineLevel="0" collapsed="false">
      <c r="A10458" s="20" t="s">
        <v>20049</v>
      </c>
      <c r="B10458" s="53" t="n">
        <v>436.94</v>
      </c>
    </row>
    <row r="10459" customFormat="false" ht="15.75" hidden="false" customHeight="false" outlineLevel="0" collapsed="false">
      <c r="A10459" s="20" t="s">
        <v>20053</v>
      </c>
      <c r="B10459" s="53" t="n">
        <v>421.3</v>
      </c>
    </row>
    <row r="10460" customFormat="false" ht="15.75" hidden="false" customHeight="false" outlineLevel="0" collapsed="false">
      <c r="A10460" s="20" t="s">
        <v>20054</v>
      </c>
      <c r="B10460" s="53" t="n">
        <v>118.61</v>
      </c>
    </row>
    <row r="10461" customFormat="false" ht="15.75" hidden="false" customHeight="false" outlineLevel="0" collapsed="false">
      <c r="A10461" s="20" t="s">
        <v>20056</v>
      </c>
      <c r="B10461" s="53" t="n">
        <v>118.61</v>
      </c>
    </row>
    <row r="10462" customFormat="false" ht="15.75" hidden="false" customHeight="false" outlineLevel="0" collapsed="false">
      <c r="A10462" s="20" t="s">
        <v>20057</v>
      </c>
      <c r="B10462" s="53" t="n">
        <v>444.45</v>
      </c>
    </row>
    <row r="10463" customFormat="false" ht="15.75" hidden="false" customHeight="false" outlineLevel="0" collapsed="false">
      <c r="A10463" s="20" t="s">
        <v>20059</v>
      </c>
      <c r="B10463" s="53" t="n">
        <v>428.8</v>
      </c>
    </row>
    <row r="10464" customFormat="false" ht="15.75" hidden="false" customHeight="false" outlineLevel="0" collapsed="false">
      <c r="A10464" s="20" t="s">
        <v>20060</v>
      </c>
      <c r="B10464" s="53" t="n">
        <v>133.63</v>
      </c>
    </row>
    <row r="10465" customFormat="false" ht="15.75" hidden="false" customHeight="false" outlineLevel="0" collapsed="false">
      <c r="A10465" s="20" t="s">
        <v>20062</v>
      </c>
      <c r="B10465" s="53" t="n">
        <v>133.63</v>
      </c>
    </row>
    <row r="10466" customFormat="false" ht="15.75" hidden="false" customHeight="false" outlineLevel="0" collapsed="false">
      <c r="A10466" s="20" t="s">
        <v>20063</v>
      </c>
      <c r="B10466" s="53" t="n">
        <v>459.46</v>
      </c>
    </row>
    <row r="10467" customFormat="false" ht="15.75" hidden="false" customHeight="false" outlineLevel="0" collapsed="false">
      <c r="A10467" s="20" t="s">
        <v>20065</v>
      </c>
      <c r="B10467" s="53" t="n">
        <v>443.82</v>
      </c>
    </row>
    <row r="10468" customFormat="false" ht="15.75" hidden="false" customHeight="false" outlineLevel="0" collapsed="false">
      <c r="A10468" s="20" t="s">
        <v>20066</v>
      </c>
      <c r="B10468" s="53" t="n">
        <v>156.15</v>
      </c>
    </row>
    <row r="10469" customFormat="false" ht="15.75" hidden="false" customHeight="false" outlineLevel="0" collapsed="false">
      <c r="A10469" s="20" t="s">
        <v>20069</v>
      </c>
      <c r="B10469" s="53" t="n">
        <v>156.15</v>
      </c>
    </row>
    <row r="10470" customFormat="false" ht="15.75" hidden="false" customHeight="false" outlineLevel="0" collapsed="false">
      <c r="A10470" s="20" t="s">
        <v>20070</v>
      </c>
      <c r="B10470" s="53" t="n">
        <v>198.19</v>
      </c>
    </row>
    <row r="10471" customFormat="false" ht="15.75" hidden="false" customHeight="false" outlineLevel="0" collapsed="false">
      <c r="A10471" s="20" t="s">
        <v>20072</v>
      </c>
      <c r="B10471" s="53" t="n">
        <v>198.19</v>
      </c>
    </row>
    <row r="10472" customFormat="false" ht="15.75" hidden="false" customHeight="false" outlineLevel="0" collapsed="false">
      <c r="A10472" s="20" t="s">
        <v>20073</v>
      </c>
      <c r="B10472" s="53" t="n">
        <v>97.59</v>
      </c>
    </row>
    <row r="10473" customFormat="false" ht="15.75" hidden="false" customHeight="false" outlineLevel="0" collapsed="false">
      <c r="A10473" s="20" t="s">
        <v>20075</v>
      </c>
      <c r="B10473" s="53" t="n">
        <v>97.59</v>
      </c>
    </row>
    <row r="10474" customFormat="false" ht="15.75" hidden="false" customHeight="false" outlineLevel="0" collapsed="false">
      <c r="A10474" s="20" t="s">
        <v>20076</v>
      </c>
      <c r="B10474" s="53" t="n">
        <v>222.22</v>
      </c>
    </row>
    <row r="10475" customFormat="false" ht="15.75" hidden="false" customHeight="false" outlineLevel="0" collapsed="false">
      <c r="A10475" s="20" t="s">
        <v>20078</v>
      </c>
      <c r="B10475" s="53" t="n">
        <v>222.22</v>
      </c>
    </row>
    <row r="10476" customFormat="false" ht="15.75" hidden="false" customHeight="false" outlineLevel="0" collapsed="false">
      <c r="A10476" s="20" t="s">
        <v>20079</v>
      </c>
      <c r="B10476" s="53" t="n">
        <v>208.7</v>
      </c>
    </row>
    <row r="10477" customFormat="false" ht="15.75" hidden="false" customHeight="false" outlineLevel="0" collapsed="false">
      <c r="A10477" s="20" t="s">
        <v>20081</v>
      </c>
      <c r="B10477" s="53" t="n">
        <v>208.7</v>
      </c>
    </row>
    <row r="10478" customFormat="false" ht="15.75" hidden="false" customHeight="false" outlineLevel="0" collapsed="false">
      <c r="A10478" s="20" t="s">
        <v>20082</v>
      </c>
      <c r="B10478" s="53" t="n">
        <v>152.49</v>
      </c>
    </row>
    <row r="10479" customFormat="false" ht="15.75" hidden="false" customHeight="false" outlineLevel="0" collapsed="false">
      <c r="A10479" s="20" t="s">
        <v>20085</v>
      </c>
      <c r="B10479" s="53" t="n">
        <v>152.49</v>
      </c>
    </row>
    <row r="10480" customFormat="false" ht="15.75" hidden="false" customHeight="false" outlineLevel="0" collapsed="false">
      <c r="A10480" s="20" t="s">
        <v>20086</v>
      </c>
      <c r="B10480" s="53" t="n">
        <v>25.84</v>
      </c>
    </row>
    <row r="10481" customFormat="false" ht="15.75" hidden="false" customHeight="false" outlineLevel="0" collapsed="false">
      <c r="A10481" s="20" t="s">
        <v>20089</v>
      </c>
      <c r="B10481" s="53" t="n">
        <v>23.27</v>
      </c>
    </row>
    <row r="10482" customFormat="false" ht="15.75" hidden="false" customHeight="false" outlineLevel="0" collapsed="false">
      <c r="A10482" s="20" t="s">
        <v>20090</v>
      </c>
      <c r="B10482" s="53" t="n">
        <v>28.68</v>
      </c>
    </row>
    <row r="10483" customFormat="false" ht="15.75" hidden="false" customHeight="false" outlineLevel="0" collapsed="false">
      <c r="A10483" s="20" t="s">
        <v>20092</v>
      </c>
      <c r="B10483" s="53" t="n">
        <v>26.11</v>
      </c>
    </row>
    <row r="10484" customFormat="false" ht="15.75" hidden="false" customHeight="false" outlineLevel="0" collapsed="false">
      <c r="A10484" s="20" t="s">
        <v>20093</v>
      </c>
      <c r="B10484" s="53" t="n">
        <v>31.26</v>
      </c>
    </row>
    <row r="10485" customFormat="false" ht="15.75" hidden="false" customHeight="false" outlineLevel="0" collapsed="false">
      <c r="A10485" s="20" t="s">
        <v>20095</v>
      </c>
      <c r="B10485" s="53" t="n">
        <v>28.69</v>
      </c>
    </row>
    <row r="10486" customFormat="false" ht="15.75" hidden="false" customHeight="false" outlineLevel="0" collapsed="false">
      <c r="A10486" s="20" t="s">
        <v>20096</v>
      </c>
      <c r="B10486" s="53" t="n">
        <v>36.09</v>
      </c>
    </row>
    <row r="10487" customFormat="false" ht="15.75" hidden="false" customHeight="false" outlineLevel="0" collapsed="false">
      <c r="A10487" s="20" t="s">
        <v>20098</v>
      </c>
      <c r="B10487" s="53" t="n">
        <v>33.52</v>
      </c>
    </row>
    <row r="10488" customFormat="false" ht="15.75" hidden="false" customHeight="false" outlineLevel="0" collapsed="false">
      <c r="A10488" s="20" t="s">
        <v>20099</v>
      </c>
      <c r="B10488" s="53" t="n">
        <v>51.66</v>
      </c>
    </row>
    <row r="10489" customFormat="false" ht="15.75" hidden="false" customHeight="false" outlineLevel="0" collapsed="false">
      <c r="A10489" s="20" t="s">
        <v>20102</v>
      </c>
      <c r="B10489" s="53" t="n">
        <v>49.04</v>
      </c>
    </row>
    <row r="10490" customFormat="false" ht="15.75" hidden="false" customHeight="false" outlineLevel="0" collapsed="false">
      <c r="A10490" s="20" t="s">
        <v>20103</v>
      </c>
      <c r="B10490" s="53" t="n">
        <v>436.44</v>
      </c>
    </row>
    <row r="10491" customFormat="false" ht="15.75" hidden="false" customHeight="false" outlineLevel="0" collapsed="false">
      <c r="A10491" s="20" t="s">
        <v>20110</v>
      </c>
      <c r="B10491" s="53" t="n">
        <v>411.77</v>
      </c>
    </row>
    <row r="10492" customFormat="false" ht="15.75" hidden="false" customHeight="false" outlineLevel="0" collapsed="false">
      <c r="A10492" s="20" t="s">
        <v>20111</v>
      </c>
      <c r="B10492" s="53" t="n">
        <v>428.1</v>
      </c>
    </row>
    <row r="10493" customFormat="false" ht="15.75" hidden="false" customHeight="false" outlineLevel="0" collapsed="false">
      <c r="A10493" s="20" t="s">
        <v>20118</v>
      </c>
      <c r="B10493" s="53" t="n">
        <v>403.43</v>
      </c>
    </row>
    <row r="10494" customFormat="false" ht="15.75" hidden="false" customHeight="false" outlineLevel="0" collapsed="false">
      <c r="A10494" s="20" t="s">
        <v>20119</v>
      </c>
      <c r="B10494" s="53" t="n">
        <v>427.36</v>
      </c>
    </row>
    <row r="10495" customFormat="false" ht="15.75" hidden="false" customHeight="false" outlineLevel="0" collapsed="false">
      <c r="A10495" s="20" t="s">
        <v>20124</v>
      </c>
      <c r="B10495" s="53" t="n">
        <v>402.68</v>
      </c>
    </row>
    <row r="10496" customFormat="false" ht="15.75" hidden="false" customHeight="false" outlineLevel="0" collapsed="false">
      <c r="A10496" s="20" t="s">
        <v>20125</v>
      </c>
      <c r="B10496" s="53" t="n">
        <v>40.24</v>
      </c>
    </row>
    <row r="10497" customFormat="false" ht="15.75" hidden="false" customHeight="false" outlineLevel="0" collapsed="false">
      <c r="A10497" s="20" t="s">
        <v>20130</v>
      </c>
      <c r="B10497" s="53" t="n">
        <v>36.61</v>
      </c>
    </row>
    <row r="10498" customFormat="false" ht="15.75" hidden="false" customHeight="false" outlineLevel="0" collapsed="false">
      <c r="A10498" s="20" t="s">
        <v>20131</v>
      </c>
      <c r="B10498" s="53" t="n">
        <v>23.3</v>
      </c>
    </row>
    <row r="10499" customFormat="false" ht="15.75" hidden="false" customHeight="false" outlineLevel="0" collapsed="false">
      <c r="A10499" s="20" t="s">
        <v>20135</v>
      </c>
      <c r="B10499" s="53" t="n">
        <v>21.4</v>
      </c>
    </row>
    <row r="10500" customFormat="false" ht="15.75" hidden="false" customHeight="false" outlineLevel="0" collapsed="false">
      <c r="A10500" s="20" t="s">
        <v>20136</v>
      </c>
      <c r="B10500" s="53" t="n">
        <v>85.28</v>
      </c>
    </row>
    <row r="10501" customFormat="false" ht="15.75" hidden="false" customHeight="false" outlineLevel="0" collapsed="false">
      <c r="A10501" s="20" t="s">
        <v>20141</v>
      </c>
      <c r="B10501" s="53" t="n">
        <v>79.31</v>
      </c>
    </row>
    <row r="10502" customFormat="false" ht="15.75" hidden="false" customHeight="false" outlineLevel="0" collapsed="false">
      <c r="A10502" s="20" t="s">
        <v>20142</v>
      </c>
      <c r="B10502" s="53" t="n">
        <v>147.83</v>
      </c>
    </row>
    <row r="10503" customFormat="false" ht="15.75" hidden="false" customHeight="false" outlineLevel="0" collapsed="false">
      <c r="A10503" s="20" t="s">
        <v>20147</v>
      </c>
      <c r="B10503" s="53" t="n">
        <v>138.31</v>
      </c>
    </row>
    <row r="10504" customFormat="false" ht="15.75" hidden="false" customHeight="false" outlineLevel="0" collapsed="false">
      <c r="A10504" s="20" t="s">
        <v>20148</v>
      </c>
      <c r="B10504" s="53" t="n">
        <v>65.6</v>
      </c>
    </row>
    <row r="10505" customFormat="false" ht="15.75" hidden="false" customHeight="false" outlineLevel="0" collapsed="false">
      <c r="A10505" s="20" t="s">
        <v>20152</v>
      </c>
      <c r="B10505" s="53" t="n">
        <v>61</v>
      </c>
    </row>
    <row r="10506" customFormat="false" ht="15.75" hidden="false" customHeight="false" outlineLevel="0" collapsed="false">
      <c r="A10506" s="20" t="s">
        <v>20153</v>
      </c>
      <c r="B10506" s="53" t="n">
        <v>113.71</v>
      </c>
    </row>
    <row r="10507" customFormat="false" ht="15.75" hidden="false" customHeight="false" outlineLevel="0" collapsed="false">
      <c r="A10507" s="20" t="s">
        <v>20157</v>
      </c>
      <c r="B10507" s="53" t="n">
        <v>106.39</v>
      </c>
    </row>
    <row r="10508" customFormat="false" ht="15.75" hidden="false" customHeight="false" outlineLevel="0" collapsed="false">
      <c r="A10508" s="20" t="s">
        <v>20158</v>
      </c>
      <c r="B10508" s="53" t="n">
        <v>55.76</v>
      </c>
    </row>
    <row r="10509" customFormat="false" ht="15.75" hidden="false" customHeight="false" outlineLevel="0" collapsed="false">
      <c r="A10509" s="20" t="s">
        <v>20162</v>
      </c>
      <c r="B10509" s="53" t="n">
        <v>51.85</v>
      </c>
    </row>
    <row r="10510" customFormat="false" ht="15.75" hidden="false" customHeight="false" outlineLevel="0" collapsed="false">
      <c r="A10510" s="20" t="s">
        <v>20163</v>
      </c>
      <c r="B10510" s="53" t="n">
        <v>96.65</v>
      </c>
    </row>
    <row r="10511" customFormat="false" ht="15.75" hidden="false" customHeight="false" outlineLevel="0" collapsed="false">
      <c r="A10511" s="20" t="s">
        <v>20167</v>
      </c>
      <c r="B10511" s="53" t="n">
        <v>90.43</v>
      </c>
    </row>
    <row r="10512" customFormat="false" ht="15.75" hidden="false" customHeight="false" outlineLevel="0" collapsed="false">
      <c r="A10512" s="20" t="s">
        <v>20168</v>
      </c>
      <c r="B10512" s="53" t="n">
        <v>23.74</v>
      </c>
    </row>
    <row r="10513" customFormat="false" ht="15.75" hidden="false" customHeight="false" outlineLevel="0" collapsed="false">
      <c r="A10513" s="20" t="s">
        <v>20171</v>
      </c>
      <c r="B10513" s="53" t="n">
        <v>20.58</v>
      </c>
    </row>
    <row r="10514" customFormat="false" ht="15.75" hidden="false" customHeight="false" outlineLevel="0" collapsed="false">
      <c r="A10514" s="20" t="s">
        <v>20172</v>
      </c>
      <c r="B10514" s="53" t="n">
        <v>36.57</v>
      </c>
    </row>
    <row r="10515" customFormat="false" ht="15.75" hidden="false" customHeight="false" outlineLevel="0" collapsed="false">
      <c r="A10515" s="20" t="s">
        <v>20176</v>
      </c>
      <c r="B10515" s="53" t="n">
        <v>35.5</v>
      </c>
    </row>
    <row r="10516" customFormat="false" ht="15.75" hidden="false" customHeight="false" outlineLevel="0" collapsed="false">
      <c r="A10516" s="20" t="s">
        <v>20177</v>
      </c>
      <c r="B10516" s="53" t="n">
        <v>6.46</v>
      </c>
    </row>
    <row r="10517" customFormat="false" ht="15.75" hidden="false" customHeight="false" outlineLevel="0" collapsed="false">
      <c r="A10517" s="20" t="s">
        <v>20182</v>
      </c>
      <c r="B10517" s="53" t="n">
        <v>6.46</v>
      </c>
    </row>
    <row r="10518" customFormat="false" ht="15.75" hidden="false" customHeight="false" outlineLevel="0" collapsed="false">
      <c r="A10518" s="20" t="s">
        <v>20183</v>
      </c>
      <c r="B10518" s="53" t="n">
        <v>4.42</v>
      </c>
    </row>
    <row r="10519" customFormat="false" ht="15.75" hidden="false" customHeight="false" outlineLevel="0" collapsed="false">
      <c r="A10519" s="20" t="s">
        <v>20187</v>
      </c>
      <c r="B10519" s="53" t="n">
        <v>4.42</v>
      </c>
    </row>
    <row r="10520" customFormat="false" ht="15.75" hidden="false" customHeight="false" outlineLevel="0" collapsed="false">
      <c r="A10520" s="20" t="s">
        <v>20188</v>
      </c>
      <c r="B10520" s="53" t="n">
        <v>5.95</v>
      </c>
    </row>
    <row r="10521" customFormat="false" ht="15.75" hidden="false" customHeight="false" outlineLevel="0" collapsed="false">
      <c r="A10521" s="20" t="s">
        <v>20192</v>
      </c>
      <c r="B10521" s="53" t="n">
        <v>5.95</v>
      </c>
    </row>
    <row r="10522" customFormat="false" ht="15.75" hidden="false" customHeight="false" outlineLevel="0" collapsed="false">
      <c r="A10522" s="20" t="s">
        <v>20193</v>
      </c>
      <c r="B10522" s="53" t="n">
        <v>6.14</v>
      </c>
    </row>
    <row r="10523" customFormat="false" ht="15.75" hidden="false" customHeight="false" outlineLevel="0" collapsed="false">
      <c r="A10523" s="20" t="s">
        <v>20198</v>
      </c>
      <c r="B10523" s="53" t="n">
        <v>6.14</v>
      </c>
    </row>
    <row r="10524" customFormat="false" ht="15.75" hidden="false" customHeight="false" outlineLevel="0" collapsed="false">
      <c r="A10524" s="20" t="s">
        <v>20199</v>
      </c>
      <c r="B10524" s="53" t="n">
        <v>4.37</v>
      </c>
    </row>
    <row r="10525" customFormat="false" ht="15.75" hidden="false" customHeight="false" outlineLevel="0" collapsed="false">
      <c r="A10525" s="20" t="s">
        <v>20201</v>
      </c>
      <c r="B10525" s="53" t="n">
        <v>4.37</v>
      </c>
    </row>
    <row r="10526" customFormat="false" ht="15.75" hidden="false" customHeight="false" outlineLevel="0" collapsed="false">
      <c r="A10526" s="20" t="s">
        <v>20202</v>
      </c>
      <c r="B10526" s="53" t="n">
        <v>1259.5</v>
      </c>
    </row>
    <row r="10527" customFormat="false" ht="15.75" hidden="false" customHeight="false" outlineLevel="0" collapsed="false">
      <c r="A10527" s="20" t="s">
        <v>20207</v>
      </c>
      <c r="B10527" s="53" t="n">
        <v>1221.72</v>
      </c>
    </row>
    <row r="10528" customFormat="false" ht="15.75" hidden="false" customHeight="false" outlineLevel="0" collapsed="false">
      <c r="A10528" s="20" t="s">
        <v>20208</v>
      </c>
      <c r="B10528" s="53" t="n">
        <v>1007.6</v>
      </c>
    </row>
    <row r="10529" customFormat="false" ht="15.75" hidden="false" customHeight="false" outlineLevel="0" collapsed="false">
      <c r="A10529" s="20" t="s">
        <v>20211</v>
      </c>
      <c r="B10529" s="53" t="n">
        <v>977.38</v>
      </c>
    </row>
    <row r="10530" customFormat="false" ht="15.75" hidden="false" customHeight="false" outlineLevel="0" collapsed="false">
      <c r="A10530" s="20" t="s">
        <v>20212</v>
      </c>
      <c r="B10530" s="53" t="n">
        <v>881.65</v>
      </c>
    </row>
    <row r="10531" customFormat="false" ht="15.75" hidden="false" customHeight="false" outlineLevel="0" collapsed="false">
      <c r="A10531" s="20" t="s">
        <v>20214</v>
      </c>
      <c r="B10531" s="53" t="n">
        <v>855.2</v>
      </c>
    </row>
    <row r="10532" customFormat="false" ht="15.75" hidden="false" customHeight="false" outlineLevel="0" collapsed="false">
      <c r="A10532" s="20" t="s">
        <v>20215</v>
      </c>
      <c r="B10532" s="53" t="n">
        <v>705.32</v>
      </c>
    </row>
    <row r="10533" customFormat="false" ht="15.75" hidden="false" customHeight="false" outlineLevel="0" collapsed="false">
      <c r="A10533" s="20" t="s">
        <v>20217</v>
      </c>
      <c r="B10533" s="53" t="n">
        <v>684.16</v>
      </c>
    </row>
    <row r="10534" customFormat="false" ht="15.75" hidden="false" customHeight="false" outlineLevel="0" collapsed="false">
      <c r="A10534" s="20" t="s">
        <v>20218</v>
      </c>
      <c r="B10534" s="53" t="n">
        <v>1589.32</v>
      </c>
    </row>
    <row r="10535" customFormat="false" ht="15.75" hidden="false" customHeight="false" outlineLevel="0" collapsed="false">
      <c r="A10535" s="20" t="s">
        <v>20225</v>
      </c>
      <c r="B10535" s="53" t="n">
        <v>1551.54</v>
      </c>
    </row>
    <row r="10536" customFormat="false" ht="15.75" hidden="false" customHeight="false" outlineLevel="0" collapsed="false">
      <c r="A10536" s="20" t="s">
        <v>20226</v>
      </c>
      <c r="B10536" s="53" t="n">
        <v>1271.45</v>
      </c>
    </row>
    <row r="10537" customFormat="false" ht="15.75" hidden="false" customHeight="false" outlineLevel="0" collapsed="false">
      <c r="A10537" s="20" t="s">
        <v>20229</v>
      </c>
      <c r="B10537" s="53" t="n">
        <v>1241.23</v>
      </c>
    </row>
    <row r="10538" customFormat="false" ht="15.75" hidden="false" customHeight="false" outlineLevel="0" collapsed="false">
      <c r="A10538" s="20" t="s">
        <v>20230</v>
      </c>
      <c r="B10538" s="53" t="n">
        <v>1112.52</v>
      </c>
    </row>
    <row r="10539" customFormat="false" ht="15.75" hidden="false" customHeight="false" outlineLevel="0" collapsed="false">
      <c r="A10539" s="20" t="s">
        <v>20233</v>
      </c>
      <c r="B10539" s="53" t="n">
        <v>1086.08</v>
      </c>
    </row>
    <row r="10540" customFormat="false" ht="15.75" hidden="false" customHeight="false" outlineLevel="0" collapsed="false">
      <c r="A10540" s="20" t="s">
        <v>20234</v>
      </c>
      <c r="B10540" s="53" t="n">
        <v>890.02</v>
      </c>
    </row>
    <row r="10541" customFormat="false" ht="15.75" hidden="false" customHeight="false" outlineLevel="0" collapsed="false">
      <c r="A10541" s="20" t="s">
        <v>20236</v>
      </c>
      <c r="B10541" s="53" t="n">
        <v>868.86</v>
      </c>
    </row>
    <row r="10542" customFormat="false" ht="15.75" hidden="false" customHeight="false" outlineLevel="0" collapsed="false">
      <c r="A10542" s="20" t="s">
        <v>20237</v>
      </c>
      <c r="B10542" s="53" t="n">
        <v>384.75</v>
      </c>
    </row>
    <row r="10543" customFormat="false" ht="15.75" hidden="false" customHeight="false" outlineLevel="0" collapsed="false">
      <c r="A10543" s="20" t="s">
        <v>20241</v>
      </c>
      <c r="B10543" s="53" t="n">
        <v>375.85</v>
      </c>
    </row>
    <row r="10544" customFormat="false" ht="15.75" hidden="false" customHeight="false" outlineLevel="0" collapsed="false">
      <c r="A10544" s="20" t="s">
        <v>20242</v>
      </c>
      <c r="B10544" s="53" t="n">
        <v>393.66</v>
      </c>
    </row>
    <row r="10545" customFormat="false" ht="15.75" hidden="false" customHeight="false" outlineLevel="0" collapsed="false">
      <c r="A10545" s="20" t="s">
        <v>20244</v>
      </c>
      <c r="B10545" s="53" t="n">
        <v>384.76</v>
      </c>
    </row>
    <row r="10546" customFormat="false" ht="15.75" hidden="false" customHeight="false" outlineLevel="0" collapsed="false">
      <c r="A10546" s="20" t="s">
        <v>20245</v>
      </c>
      <c r="B10546" s="53" t="n">
        <v>403.49</v>
      </c>
    </row>
    <row r="10547" customFormat="false" ht="15.75" hidden="false" customHeight="false" outlineLevel="0" collapsed="false">
      <c r="A10547" s="20" t="s">
        <v>20247</v>
      </c>
      <c r="B10547" s="53" t="n">
        <v>394.58</v>
      </c>
    </row>
    <row r="10548" customFormat="false" ht="15.75" hidden="false" customHeight="false" outlineLevel="0" collapsed="false">
      <c r="A10548" s="20" t="s">
        <v>20248</v>
      </c>
      <c r="B10548" s="53" t="n">
        <v>416.39</v>
      </c>
    </row>
    <row r="10549" customFormat="false" ht="15.75" hidden="false" customHeight="false" outlineLevel="0" collapsed="false">
      <c r="A10549" s="20" t="s">
        <v>20250</v>
      </c>
      <c r="B10549" s="53" t="n">
        <v>407.49</v>
      </c>
    </row>
    <row r="10550" customFormat="false" ht="15.75" hidden="false" customHeight="false" outlineLevel="0" collapsed="false">
      <c r="A10550" s="20" t="s">
        <v>20251</v>
      </c>
      <c r="B10550" s="53" t="n">
        <v>431.51</v>
      </c>
    </row>
    <row r="10551" customFormat="false" ht="15.75" hidden="false" customHeight="false" outlineLevel="0" collapsed="false">
      <c r="A10551" s="20" t="s">
        <v>20253</v>
      </c>
      <c r="B10551" s="53" t="n">
        <v>422.6</v>
      </c>
    </row>
    <row r="10552" customFormat="false" ht="15.75" hidden="false" customHeight="false" outlineLevel="0" collapsed="false">
      <c r="A10552" s="20" t="s">
        <v>20254</v>
      </c>
      <c r="B10552" s="53" t="n">
        <v>452.82</v>
      </c>
    </row>
    <row r="10553" customFormat="false" ht="15.75" hidden="false" customHeight="false" outlineLevel="0" collapsed="false">
      <c r="A10553" s="20" t="s">
        <v>20256</v>
      </c>
      <c r="B10553" s="53" t="n">
        <v>443.92</v>
      </c>
    </row>
    <row r="10554" customFormat="false" ht="15.75" hidden="false" customHeight="false" outlineLevel="0" collapsed="false">
      <c r="A10554" s="20" t="s">
        <v>20257</v>
      </c>
      <c r="B10554" s="53" t="n">
        <v>55.32</v>
      </c>
    </row>
    <row r="10555" customFormat="false" ht="15.75" hidden="false" customHeight="false" outlineLevel="0" collapsed="false">
      <c r="A10555" s="20" t="s">
        <v>20260</v>
      </c>
      <c r="B10555" s="53" t="n">
        <v>51.3</v>
      </c>
    </row>
    <row r="10556" customFormat="false" ht="15.75" hidden="false" customHeight="false" outlineLevel="0" collapsed="false">
      <c r="A10556" s="20" t="s">
        <v>20261</v>
      </c>
      <c r="B10556" s="53" t="n">
        <v>2.74</v>
      </c>
    </row>
    <row r="10557" customFormat="false" ht="15.75" hidden="false" customHeight="false" outlineLevel="0" collapsed="false">
      <c r="A10557" s="20" t="s">
        <v>20264</v>
      </c>
      <c r="B10557" s="53" t="n">
        <v>2.38</v>
      </c>
    </row>
    <row r="10558" customFormat="false" ht="15.75" hidden="false" customHeight="false" outlineLevel="0" collapsed="false">
      <c r="A10558" s="20" t="s">
        <v>20265</v>
      </c>
      <c r="B10558" s="53" t="n">
        <v>11.67</v>
      </c>
    </row>
    <row r="10559" customFormat="false" ht="15.75" hidden="false" customHeight="false" outlineLevel="0" collapsed="false">
      <c r="A10559" s="20" t="s">
        <v>20269</v>
      </c>
      <c r="B10559" s="53" t="n">
        <v>10.13</v>
      </c>
    </row>
    <row r="10560" customFormat="false" ht="15.75" hidden="false" customHeight="false" outlineLevel="0" collapsed="false">
      <c r="A10560" s="20" t="s">
        <v>20270</v>
      </c>
      <c r="B10560" s="53" t="n">
        <v>131.28</v>
      </c>
    </row>
    <row r="10561" customFormat="false" ht="15.75" hidden="false" customHeight="false" outlineLevel="0" collapsed="false">
      <c r="A10561" s="20" t="s">
        <v>20277</v>
      </c>
      <c r="B10561" s="53" t="n">
        <v>117.6</v>
      </c>
    </row>
    <row r="10562" customFormat="false" ht="15.75" hidden="false" customHeight="false" outlineLevel="0" collapsed="false">
      <c r="A10562" s="20" t="s">
        <v>20278</v>
      </c>
      <c r="B10562" s="53" t="n">
        <v>129.95</v>
      </c>
    </row>
    <row r="10563" customFormat="false" ht="15.75" hidden="false" customHeight="false" outlineLevel="0" collapsed="false">
      <c r="A10563" s="20" t="s">
        <v>20284</v>
      </c>
      <c r="B10563" s="53" t="n">
        <v>116.55</v>
      </c>
    </row>
    <row r="10564" customFormat="false" ht="15.75" hidden="false" customHeight="false" outlineLevel="0" collapsed="false">
      <c r="A10564" s="20" t="s">
        <v>20285</v>
      </c>
      <c r="B10564" s="53" t="n">
        <v>232.61</v>
      </c>
    </row>
    <row r="10565" customFormat="false" ht="15.75" hidden="false" customHeight="false" outlineLevel="0" collapsed="false">
      <c r="A10565" s="20" t="s">
        <v>20290</v>
      </c>
      <c r="B10565" s="53" t="n">
        <v>225.02</v>
      </c>
    </row>
    <row r="10566" customFormat="false" ht="15.75" hidden="false" customHeight="false" outlineLevel="0" collapsed="false">
      <c r="A10566" s="20" t="s">
        <v>20291</v>
      </c>
      <c r="B10566" s="53" t="n">
        <v>564.42</v>
      </c>
    </row>
    <row r="10567" customFormat="false" ht="15.75" hidden="false" customHeight="false" outlineLevel="0" collapsed="false">
      <c r="A10567" s="20" t="s">
        <v>20298</v>
      </c>
      <c r="B10567" s="53" t="n">
        <v>553.48</v>
      </c>
    </row>
    <row r="10568" customFormat="false" ht="15.75" hidden="false" customHeight="false" outlineLevel="0" collapsed="false">
      <c r="A10568" s="20" t="s">
        <v>20299</v>
      </c>
      <c r="B10568" s="53" t="n">
        <v>535.11</v>
      </c>
    </row>
    <row r="10569" customFormat="false" ht="15.75" hidden="false" customHeight="false" outlineLevel="0" collapsed="false">
      <c r="A10569" s="20" t="s">
        <v>20301</v>
      </c>
      <c r="B10569" s="53" t="n">
        <v>524.17</v>
      </c>
    </row>
    <row r="10570" customFormat="false" ht="15.75" hidden="false" customHeight="false" outlineLevel="0" collapsed="false">
      <c r="A10570" s="20" t="s">
        <v>20302</v>
      </c>
      <c r="B10570" s="53" t="n">
        <v>43.41</v>
      </c>
    </row>
    <row r="10571" customFormat="false" ht="15.75" hidden="false" customHeight="false" outlineLevel="0" collapsed="false">
      <c r="A10571" s="20" t="s">
        <v>20306</v>
      </c>
      <c r="B10571" s="53" t="n">
        <v>40.68</v>
      </c>
    </row>
    <row r="10572" customFormat="false" ht="15.75" hidden="false" customHeight="false" outlineLevel="0" collapsed="false">
      <c r="A10572" s="20" t="s">
        <v>20307</v>
      </c>
      <c r="B10572" s="53" t="n">
        <v>102.99</v>
      </c>
    </row>
    <row r="10573" customFormat="false" ht="15.75" hidden="false" customHeight="false" outlineLevel="0" collapsed="false">
      <c r="A10573" s="20" t="s">
        <v>20312</v>
      </c>
      <c r="B10573" s="53" t="n">
        <v>98.49</v>
      </c>
    </row>
    <row r="10574" customFormat="false" ht="15.75" hidden="false" customHeight="false" outlineLevel="0" collapsed="false">
      <c r="A10574" s="20" t="s">
        <v>20313</v>
      </c>
      <c r="B10574" s="53" t="n">
        <v>103.65</v>
      </c>
    </row>
    <row r="10575" customFormat="false" ht="15.75" hidden="false" customHeight="false" outlineLevel="0" collapsed="false">
      <c r="A10575" s="20" t="s">
        <v>20315</v>
      </c>
      <c r="B10575" s="53" t="n">
        <v>99.14</v>
      </c>
    </row>
    <row r="10576" customFormat="false" ht="15.75" hidden="false" customHeight="false" outlineLevel="0" collapsed="false">
      <c r="A10576" s="20" t="s">
        <v>20316</v>
      </c>
      <c r="B10576" s="53" t="n">
        <v>103.92</v>
      </c>
    </row>
    <row r="10577" customFormat="false" ht="15.75" hidden="false" customHeight="false" outlineLevel="0" collapsed="false">
      <c r="A10577" s="20" t="s">
        <v>20318</v>
      </c>
      <c r="B10577" s="53" t="n">
        <v>99.42</v>
      </c>
    </row>
    <row r="10578" customFormat="false" ht="15.75" hidden="false" customHeight="false" outlineLevel="0" collapsed="false">
      <c r="A10578" s="20" t="s">
        <v>20319</v>
      </c>
      <c r="B10578" s="53" t="n">
        <v>101.42</v>
      </c>
    </row>
    <row r="10579" customFormat="false" ht="15.75" hidden="false" customHeight="false" outlineLevel="0" collapsed="false">
      <c r="A10579" s="20" t="s">
        <v>20323</v>
      </c>
      <c r="B10579" s="53" t="n">
        <v>96.47</v>
      </c>
    </row>
    <row r="10580" customFormat="false" ht="15.75" hidden="false" customHeight="false" outlineLevel="0" collapsed="false">
      <c r="A10580" s="20" t="s">
        <v>20324</v>
      </c>
      <c r="B10580" s="53" t="n">
        <v>102.26</v>
      </c>
    </row>
    <row r="10581" customFormat="false" ht="15.75" hidden="false" customHeight="false" outlineLevel="0" collapsed="false">
      <c r="A10581" s="20" t="s">
        <v>20326</v>
      </c>
      <c r="B10581" s="53" t="n">
        <v>97.32</v>
      </c>
    </row>
    <row r="10582" customFormat="false" ht="15.75" hidden="false" customHeight="false" outlineLevel="0" collapsed="false">
      <c r="A10582" s="20" t="s">
        <v>20327</v>
      </c>
      <c r="B10582" s="53" t="n">
        <v>102.62</v>
      </c>
    </row>
    <row r="10583" customFormat="false" ht="15.75" hidden="false" customHeight="false" outlineLevel="0" collapsed="false">
      <c r="A10583" s="20" t="s">
        <v>20329</v>
      </c>
      <c r="B10583" s="53" t="n">
        <v>97.67</v>
      </c>
    </row>
    <row r="10584" customFormat="false" ht="15.75" hidden="false" customHeight="false" outlineLevel="0" collapsed="false">
      <c r="A10584" s="20" t="s">
        <v>20330</v>
      </c>
      <c r="B10584" s="53" t="n">
        <v>124.79</v>
      </c>
    </row>
    <row r="10585" customFormat="false" ht="15.75" hidden="false" customHeight="false" outlineLevel="0" collapsed="false">
      <c r="A10585" s="20" t="s">
        <v>20333</v>
      </c>
      <c r="B10585" s="53" t="n">
        <v>119.41</v>
      </c>
    </row>
    <row r="10586" customFormat="false" ht="15.75" hidden="false" customHeight="false" outlineLevel="0" collapsed="false">
      <c r="A10586" s="20" t="s">
        <v>20334</v>
      </c>
      <c r="B10586" s="53" t="n">
        <v>125.63</v>
      </c>
    </row>
    <row r="10587" customFormat="false" ht="15.75" hidden="false" customHeight="false" outlineLevel="0" collapsed="false">
      <c r="A10587" s="20" t="s">
        <v>20335</v>
      </c>
      <c r="B10587" s="53" t="n">
        <v>120.25</v>
      </c>
    </row>
    <row r="10588" customFormat="false" ht="15.75" hidden="false" customHeight="false" outlineLevel="0" collapsed="false">
      <c r="A10588" s="20" t="s">
        <v>20336</v>
      </c>
      <c r="B10588" s="53" t="n">
        <v>125.99</v>
      </c>
    </row>
    <row r="10589" customFormat="false" ht="15.75" hidden="false" customHeight="false" outlineLevel="0" collapsed="false">
      <c r="A10589" s="20" t="s">
        <v>20337</v>
      </c>
      <c r="B10589" s="53" t="n">
        <v>120.6</v>
      </c>
    </row>
    <row r="10590" customFormat="false" ht="15.75" hidden="false" customHeight="false" outlineLevel="0" collapsed="false">
      <c r="A10590" s="20" t="s">
        <v>20338</v>
      </c>
      <c r="B10590" s="53" t="n">
        <v>131.12</v>
      </c>
    </row>
    <row r="10591" customFormat="false" ht="15.75" hidden="false" customHeight="false" outlineLevel="0" collapsed="false">
      <c r="A10591" s="20" t="s">
        <v>20341</v>
      </c>
      <c r="B10591" s="53" t="n">
        <v>125.59</v>
      </c>
    </row>
    <row r="10592" customFormat="false" ht="15.75" hidden="false" customHeight="false" outlineLevel="0" collapsed="false">
      <c r="A10592" s="20" t="s">
        <v>20342</v>
      </c>
      <c r="B10592" s="53" t="n">
        <v>131.96</v>
      </c>
    </row>
    <row r="10593" customFormat="false" ht="15.75" hidden="false" customHeight="false" outlineLevel="0" collapsed="false">
      <c r="A10593" s="20" t="s">
        <v>20343</v>
      </c>
      <c r="B10593" s="53" t="n">
        <v>126.43</v>
      </c>
    </row>
    <row r="10594" customFormat="false" ht="15.75" hidden="false" customHeight="false" outlineLevel="0" collapsed="false">
      <c r="A10594" s="20" t="s">
        <v>20344</v>
      </c>
      <c r="B10594" s="53" t="n">
        <v>132.32</v>
      </c>
    </row>
    <row r="10595" customFormat="false" ht="15.75" hidden="false" customHeight="false" outlineLevel="0" collapsed="false">
      <c r="A10595" s="20" t="s">
        <v>93</v>
      </c>
      <c r="B10595" s="53" t="n">
        <v>126.79</v>
      </c>
    </row>
    <row r="10596" customFormat="false" ht="15.75" hidden="false" customHeight="false" outlineLevel="0" collapsed="false">
      <c r="A10596" s="20" t="s">
        <v>20345</v>
      </c>
      <c r="B10596" s="53" t="n">
        <v>258.41</v>
      </c>
    </row>
    <row r="10597" customFormat="false" ht="15.75" hidden="false" customHeight="false" outlineLevel="0" collapsed="false">
      <c r="A10597" s="20" t="s">
        <v>20350</v>
      </c>
      <c r="B10597" s="53" t="n">
        <v>251.65</v>
      </c>
    </row>
    <row r="10598" customFormat="false" ht="15.75" hidden="false" customHeight="false" outlineLevel="0" collapsed="false">
      <c r="A10598" s="20" t="s">
        <v>20351</v>
      </c>
      <c r="B10598" s="53" t="n">
        <v>143.07</v>
      </c>
    </row>
    <row r="10599" customFormat="false" ht="15.75" hidden="false" customHeight="false" outlineLevel="0" collapsed="false">
      <c r="A10599" s="20" t="s">
        <v>20355</v>
      </c>
      <c r="B10599" s="53" t="n">
        <v>138.8</v>
      </c>
    </row>
    <row r="10600" customFormat="false" ht="15.75" hidden="false" customHeight="false" outlineLevel="0" collapsed="false">
      <c r="A10600" s="20" t="s">
        <v>20356</v>
      </c>
      <c r="B10600" s="53" t="n">
        <v>250.41</v>
      </c>
    </row>
    <row r="10601" customFormat="false" ht="15.75" hidden="false" customHeight="false" outlineLevel="0" collapsed="false">
      <c r="A10601" s="20" t="s">
        <v>20361</v>
      </c>
      <c r="B10601" s="53" t="n">
        <v>243.65</v>
      </c>
    </row>
    <row r="10602" customFormat="false" ht="15.75" hidden="false" customHeight="false" outlineLevel="0" collapsed="false">
      <c r="A10602" s="20" t="s">
        <v>20362</v>
      </c>
      <c r="B10602" s="53" t="n">
        <v>135.07</v>
      </c>
    </row>
    <row r="10603" customFormat="false" ht="15.75" hidden="false" customHeight="false" outlineLevel="0" collapsed="false">
      <c r="A10603" s="20" t="s">
        <v>20365</v>
      </c>
      <c r="B10603" s="53" t="n">
        <v>130.8</v>
      </c>
    </row>
    <row r="10604" customFormat="false" ht="15.75" hidden="false" customHeight="false" outlineLevel="0" collapsed="false">
      <c r="A10604" s="20" t="s">
        <v>20366</v>
      </c>
      <c r="B10604" s="53" t="n">
        <v>153.3</v>
      </c>
    </row>
    <row r="10605" customFormat="false" ht="15.75" hidden="false" customHeight="false" outlineLevel="0" collapsed="false">
      <c r="A10605" s="20" t="s">
        <v>20370</v>
      </c>
      <c r="B10605" s="53" t="n">
        <v>149.36</v>
      </c>
    </row>
    <row r="10606" customFormat="false" ht="15.75" hidden="false" customHeight="false" outlineLevel="0" collapsed="false">
      <c r="A10606" s="20" t="s">
        <v>20371</v>
      </c>
      <c r="B10606" s="53" t="n">
        <v>109.54</v>
      </c>
    </row>
    <row r="10607" customFormat="false" ht="15.75" hidden="false" customHeight="false" outlineLevel="0" collapsed="false">
      <c r="A10607" s="20" t="s">
        <v>20374</v>
      </c>
      <c r="B10607" s="53" t="n">
        <v>106.67</v>
      </c>
    </row>
    <row r="10608" customFormat="false" ht="15.75" hidden="false" customHeight="false" outlineLevel="0" collapsed="false">
      <c r="A10608" s="20" t="s">
        <v>20375</v>
      </c>
      <c r="B10608" s="53" t="n">
        <v>295.55</v>
      </c>
    </row>
    <row r="10609" customFormat="false" ht="15.75" hidden="false" customHeight="false" outlineLevel="0" collapsed="false">
      <c r="A10609" s="20" t="s">
        <v>20380</v>
      </c>
      <c r="B10609" s="53" t="n">
        <v>290.1</v>
      </c>
    </row>
    <row r="10610" customFormat="false" ht="15.75" hidden="false" customHeight="false" outlineLevel="0" collapsed="false">
      <c r="A10610" s="20" t="s">
        <v>20381</v>
      </c>
      <c r="B10610" s="53" t="n">
        <v>160.53</v>
      </c>
    </row>
    <row r="10611" customFormat="false" ht="15.75" hidden="false" customHeight="false" outlineLevel="0" collapsed="false">
      <c r="A10611" s="20" t="s">
        <v>20385</v>
      </c>
      <c r="B10611" s="53" t="n">
        <v>157.36</v>
      </c>
    </row>
    <row r="10612" customFormat="false" ht="15.75" hidden="false" customHeight="false" outlineLevel="0" collapsed="false">
      <c r="A10612" s="20" t="s">
        <v>20386</v>
      </c>
      <c r="B10612" s="53" t="n">
        <v>197.39</v>
      </c>
    </row>
    <row r="10613" customFormat="false" ht="15.75" hidden="false" customHeight="false" outlineLevel="0" collapsed="false">
      <c r="A10613" s="20" t="s">
        <v>20388</v>
      </c>
      <c r="B10613" s="53" t="n">
        <v>193.84</v>
      </c>
    </row>
    <row r="10614" customFormat="false" ht="15.75" hidden="false" customHeight="false" outlineLevel="0" collapsed="false">
      <c r="A10614" s="20" t="s">
        <v>20389</v>
      </c>
      <c r="B10614" s="53" t="n">
        <v>13.99</v>
      </c>
    </row>
    <row r="10615" customFormat="false" ht="15.75" hidden="false" customHeight="false" outlineLevel="0" collapsed="false">
      <c r="A10615" s="20" t="s">
        <v>20393</v>
      </c>
      <c r="B10615" s="53" t="n">
        <v>12.68</v>
      </c>
    </row>
    <row r="10616" customFormat="false" ht="15.75" hidden="false" customHeight="false" outlineLevel="0" collapsed="false">
      <c r="A10616" s="20" t="s">
        <v>20394</v>
      </c>
      <c r="B10616" s="53" t="n">
        <v>12.3</v>
      </c>
    </row>
    <row r="10617" customFormat="false" ht="15.75" hidden="false" customHeight="false" outlineLevel="0" collapsed="false">
      <c r="A10617" s="20" t="s">
        <v>20396</v>
      </c>
      <c r="B10617" s="53" t="n">
        <v>10.99</v>
      </c>
    </row>
    <row r="10618" customFormat="false" ht="15.75" hidden="false" customHeight="false" outlineLevel="0" collapsed="false">
      <c r="A10618" s="20" t="s">
        <v>20397</v>
      </c>
      <c r="B10618" s="53" t="n">
        <v>72.92</v>
      </c>
    </row>
    <row r="10619" customFormat="false" ht="15.75" hidden="false" customHeight="false" outlineLevel="0" collapsed="false">
      <c r="A10619" s="20" t="s">
        <v>20401</v>
      </c>
      <c r="B10619" s="53" t="n">
        <v>71.86</v>
      </c>
    </row>
    <row r="10620" customFormat="false" ht="15.75" hidden="false" customHeight="false" outlineLevel="0" collapsed="false">
      <c r="A10620" s="20" t="s">
        <v>20402</v>
      </c>
      <c r="B10620" s="53" t="n">
        <v>74.68</v>
      </c>
    </row>
    <row r="10621" customFormat="false" ht="15.75" hidden="false" customHeight="false" outlineLevel="0" collapsed="false">
      <c r="A10621" s="20" t="s">
        <v>20406</v>
      </c>
      <c r="B10621" s="53" t="n">
        <v>73.33</v>
      </c>
    </row>
    <row r="10622" customFormat="false" ht="15.75" hidden="false" customHeight="false" outlineLevel="0" collapsed="false">
      <c r="A10622" s="20" t="s">
        <v>20407</v>
      </c>
      <c r="B10622" s="53" t="n">
        <v>88.6</v>
      </c>
    </row>
    <row r="10623" customFormat="false" ht="15.75" hidden="false" customHeight="false" outlineLevel="0" collapsed="false">
      <c r="A10623" s="20" t="s">
        <v>20409</v>
      </c>
      <c r="B10623" s="53" t="n">
        <v>86.95</v>
      </c>
    </row>
    <row r="10624" customFormat="false" ht="15.75" hidden="false" customHeight="false" outlineLevel="0" collapsed="false">
      <c r="A10624" s="20" t="s">
        <v>20410</v>
      </c>
      <c r="B10624" s="53" t="n">
        <v>109.47</v>
      </c>
    </row>
    <row r="10625" customFormat="false" ht="15.75" hidden="false" customHeight="false" outlineLevel="0" collapsed="false">
      <c r="A10625" s="20" t="s">
        <v>20412</v>
      </c>
      <c r="B10625" s="53" t="n">
        <v>107.52</v>
      </c>
    </row>
    <row r="10626" customFormat="false" ht="15.75" hidden="false" customHeight="false" outlineLevel="0" collapsed="false">
      <c r="A10626" s="20" t="s">
        <v>20413</v>
      </c>
      <c r="B10626" s="53" t="n">
        <v>67.41</v>
      </c>
    </row>
    <row r="10627" customFormat="false" ht="15.75" hidden="false" customHeight="false" outlineLevel="0" collapsed="false">
      <c r="A10627" s="20" t="s">
        <v>20416</v>
      </c>
      <c r="B10627" s="53" t="n">
        <v>67.08</v>
      </c>
    </row>
    <row r="10628" customFormat="false" ht="15.75" hidden="false" customHeight="false" outlineLevel="0" collapsed="false">
      <c r="A10628" s="20" t="s">
        <v>20417</v>
      </c>
      <c r="B10628" s="53" t="n">
        <v>92.25</v>
      </c>
    </row>
    <row r="10629" customFormat="false" ht="15.75" hidden="false" customHeight="false" outlineLevel="0" collapsed="false">
      <c r="A10629" s="20" t="s">
        <v>20420</v>
      </c>
      <c r="B10629" s="53" t="n">
        <v>91.92</v>
      </c>
    </row>
    <row r="10630" customFormat="false" ht="15.75" hidden="false" customHeight="false" outlineLevel="0" collapsed="false">
      <c r="A10630" s="20" t="s">
        <v>20421</v>
      </c>
      <c r="B10630" s="53" t="n">
        <v>85.78</v>
      </c>
    </row>
    <row r="10631" customFormat="false" ht="15.75" hidden="false" customHeight="false" outlineLevel="0" collapsed="false">
      <c r="A10631" s="20" t="s">
        <v>20423</v>
      </c>
      <c r="B10631" s="53" t="n">
        <v>82.07</v>
      </c>
    </row>
    <row r="10632" customFormat="false" ht="15.75" hidden="false" customHeight="false" outlineLevel="0" collapsed="false">
      <c r="A10632" s="20" t="s">
        <v>20424</v>
      </c>
      <c r="B10632" s="53" t="n">
        <v>11.89</v>
      </c>
    </row>
    <row r="10633" customFormat="false" ht="15.75" hidden="false" customHeight="false" outlineLevel="0" collapsed="false">
      <c r="A10633" s="20" t="s">
        <v>20429</v>
      </c>
      <c r="B10633" s="53" t="n">
        <v>10.49</v>
      </c>
    </row>
    <row r="10634" customFormat="false" ht="15.75" hidden="false" customHeight="false" outlineLevel="0" collapsed="false">
      <c r="A10634" s="20" t="s">
        <v>20430</v>
      </c>
      <c r="B10634" s="53" t="n">
        <v>136769.26</v>
      </c>
    </row>
    <row r="10635" customFormat="false" ht="15.75" hidden="false" customHeight="false" outlineLevel="0" collapsed="false">
      <c r="A10635" s="20" t="s">
        <v>20434</v>
      </c>
      <c r="B10635" s="53" t="n">
        <v>129480.27</v>
      </c>
    </row>
    <row r="10636" customFormat="false" ht="15.75" hidden="false" customHeight="false" outlineLevel="0" collapsed="false">
      <c r="A10636" s="20" t="s">
        <v>20435</v>
      </c>
      <c r="B10636" s="53" t="n">
        <v>3365.32</v>
      </c>
    </row>
    <row r="10637" customFormat="false" ht="15.75" hidden="false" customHeight="false" outlineLevel="0" collapsed="false">
      <c r="A10637" s="20" t="s">
        <v>20440</v>
      </c>
      <c r="B10637" s="53" t="n">
        <v>3306.13</v>
      </c>
    </row>
    <row r="10638" customFormat="false" ht="15.75" hidden="false" customHeight="false" outlineLevel="0" collapsed="false">
      <c r="A10638" s="20" t="s">
        <v>20441</v>
      </c>
      <c r="B10638" s="53" t="n">
        <v>4313.93</v>
      </c>
    </row>
    <row r="10639" customFormat="false" ht="15.75" hidden="false" customHeight="false" outlineLevel="0" collapsed="false">
      <c r="A10639" s="20" t="s">
        <v>20443</v>
      </c>
      <c r="B10639" s="53" t="n">
        <v>4254.74</v>
      </c>
    </row>
    <row r="10640" customFormat="false" ht="15.75" hidden="false" customHeight="false" outlineLevel="0" collapsed="false">
      <c r="A10640" s="20" t="s">
        <v>20444</v>
      </c>
      <c r="B10640" s="53" t="n">
        <v>882.04</v>
      </c>
    </row>
    <row r="10641" customFormat="false" ht="15.75" hidden="false" customHeight="false" outlineLevel="0" collapsed="false">
      <c r="A10641" s="20" t="s">
        <v>20451</v>
      </c>
      <c r="B10641" s="53" t="n">
        <v>824.46</v>
      </c>
    </row>
    <row r="10642" customFormat="false" ht="15.75" hidden="false" customHeight="false" outlineLevel="0" collapsed="false">
      <c r="A10642" s="20" t="s">
        <v>20452</v>
      </c>
      <c r="B10642" s="53" t="n">
        <v>951.54</v>
      </c>
    </row>
    <row r="10643" customFormat="false" ht="15.75" hidden="false" customHeight="false" outlineLevel="0" collapsed="false">
      <c r="A10643" s="20" t="s">
        <v>20459</v>
      </c>
      <c r="B10643" s="53" t="n">
        <v>893.97</v>
      </c>
    </row>
    <row r="10644" customFormat="false" ht="15.75" hidden="false" customHeight="false" outlineLevel="0" collapsed="false">
      <c r="A10644" s="20" t="s">
        <v>20460</v>
      </c>
      <c r="B10644" s="53" t="n">
        <v>61.2</v>
      </c>
    </row>
    <row r="10645" customFormat="false" ht="15.75" hidden="false" customHeight="false" outlineLevel="0" collapsed="false">
      <c r="A10645" s="20" t="s">
        <v>20465</v>
      </c>
      <c r="B10645" s="53" t="n">
        <v>57.65</v>
      </c>
    </row>
    <row r="10646" customFormat="false" ht="15.75" hidden="false" customHeight="false" outlineLevel="0" collapsed="false">
      <c r="A10646" s="20" t="s">
        <v>20466</v>
      </c>
      <c r="B10646" s="53" t="n">
        <v>72.77</v>
      </c>
    </row>
    <row r="10647" customFormat="false" ht="15.75" hidden="false" customHeight="false" outlineLevel="0" collapsed="false">
      <c r="A10647" s="20" t="s">
        <v>20468</v>
      </c>
      <c r="B10647" s="53" t="n">
        <v>69.22</v>
      </c>
    </row>
    <row r="10648" customFormat="false" ht="15.75" hidden="false" customHeight="false" outlineLevel="0" collapsed="false">
      <c r="A10648" s="20" t="s">
        <v>20469</v>
      </c>
      <c r="B10648" s="53" t="n">
        <v>84.33</v>
      </c>
    </row>
    <row r="10649" customFormat="false" ht="15.75" hidden="false" customHeight="false" outlineLevel="0" collapsed="false">
      <c r="A10649" s="20" t="s">
        <v>20473</v>
      </c>
      <c r="B10649" s="53" t="n">
        <v>80.78</v>
      </c>
    </row>
    <row r="10650" customFormat="false" ht="15.75" hidden="false" customHeight="false" outlineLevel="0" collapsed="false">
      <c r="A10650" s="20" t="s">
        <v>20474</v>
      </c>
      <c r="B10650" s="53" t="n">
        <v>95.9</v>
      </c>
    </row>
    <row r="10651" customFormat="false" ht="15.75" hidden="false" customHeight="false" outlineLevel="0" collapsed="false">
      <c r="A10651" s="20" t="s">
        <v>20476</v>
      </c>
      <c r="B10651" s="53" t="n">
        <v>92.35</v>
      </c>
    </row>
    <row r="10652" customFormat="false" ht="15.75" hidden="false" customHeight="false" outlineLevel="0" collapsed="false">
      <c r="A10652" s="20" t="s">
        <v>20477</v>
      </c>
      <c r="B10652" s="53" t="n">
        <v>80.26</v>
      </c>
    </row>
    <row r="10653" customFormat="false" ht="15.75" hidden="false" customHeight="false" outlineLevel="0" collapsed="false">
      <c r="A10653" s="20" t="s">
        <v>20481</v>
      </c>
      <c r="B10653" s="53" t="n">
        <v>75.59</v>
      </c>
    </row>
    <row r="10654" customFormat="false" ht="15.75" hidden="false" customHeight="false" outlineLevel="0" collapsed="false">
      <c r="A10654" s="20" t="s">
        <v>20482</v>
      </c>
      <c r="B10654" s="53" t="n">
        <v>102.95</v>
      </c>
    </row>
    <row r="10655" customFormat="false" ht="15.75" hidden="false" customHeight="false" outlineLevel="0" collapsed="false">
      <c r="A10655" s="20" t="s">
        <v>20484</v>
      </c>
      <c r="B10655" s="53" t="n">
        <v>98.28</v>
      </c>
    </row>
    <row r="10656" customFormat="false" ht="15.75" hidden="false" customHeight="false" outlineLevel="0" collapsed="false">
      <c r="A10656" s="20" t="s">
        <v>20485</v>
      </c>
      <c r="B10656" s="53" t="n">
        <v>125.64</v>
      </c>
    </row>
    <row r="10657" customFormat="false" ht="15.75" hidden="false" customHeight="false" outlineLevel="0" collapsed="false">
      <c r="A10657" s="20" t="s">
        <v>20487</v>
      </c>
      <c r="B10657" s="53" t="n">
        <v>120.98</v>
      </c>
    </row>
    <row r="10658" customFormat="false" ht="15.75" hidden="false" customHeight="false" outlineLevel="0" collapsed="false">
      <c r="A10658" s="20" t="s">
        <v>20488</v>
      </c>
      <c r="B10658" s="53" t="n">
        <v>148.34</v>
      </c>
    </row>
    <row r="10659" customFormat="false" ht="15.75" hidden="false" customHeight="false" outlineLevel="0" collapsed="false">
      <c r="A10659" s="20" t="s">
        <v>20492</v>
      </c>
      <c r="B10659" s="53" t="n">
        <v>143.67</v>
      </c>
    </row>
    <row r="10660" customFormat="false" ht="15.75" hidden="false" customHeight="false" outlineLevel="0" collapsed="false">
      <c r="A10660" s="20" t="s">
        <v>20493</v>
      </c>
      <c r="B10660" s="53" t="n">
        <v>171.03</v>
      </c>
    </row>
    <row r="10661" customFormat="false" ht="15.75" hidden="false" customHeight="false" outlineLevel="0" collapsed="false">
      <c r="A10661" s="20" t="s">
        <v>20495</v>
      </c>
      <c r="B10661" s="53" t="n">
        <v>166.36</v>
      </c>
    </row>
    <row r="10662" customFormat="false" ht="15.75" hidden="false" customHeight="false" outlineLevel="0" collapsed="false">
      <c r="A10662" s="20" t="s">
        <v>20496</v>
      </c>
      <c r="B10662" s="53" t="n">
        <v>71.94</v>
      </c>
    </row>
    <row r="10663" customFormat="false" ht="15.75" hidden="false" customHeight="false" outlineLevel="0" collapsed="false">
      <c r="A10663" s="20" t="s">
        <v>20501</v>
      </c>
      <c r="B10663" s="53" t="n">
        <v>67.46</v>
      </c>
    </row>
    <row r="10664" customFormat="false" ht="15.75" hidden="false" customHeight="false" outlineLevel="0" collapsed="false">
      <c r="A10664" s="20" t="s">
        <v>20502</v>
      </c>
      <c r="B10664" s="53" t="n">
        <v>83.51</v>
      </c>
    </row>
    <row r="10665" customFormat="false" ht="15.75" hidden="false" customHeight="false" outlineLevel="0" collapsed="false">
      <c r="A10665" s="20" t="s">
        <v>20504</v>
      </c>
      <c r="B10665" s="53" t="n">
        <v>79.03</v>
      </c>
    </row>
    <row r="10666" customFormat="false" ht="15.75" hidden="false" customHeight="false" outlineLevel="0" collapsed="false">
      <c r="A10666" s="20" t="s">
        <v>20505</v>
      </c>
      <c r="B10666" s="53" t="n">
        <v>95.08</v>
      </c>
    </row>
    <row r="10667" customFormat="false" ht="15.75" hidden="false" customHeight="false" outlineLevel="0" collapsed="false">
      <c r="A10667" s="20" t="s">
        <v>20510</v>
      </c>
      <c r="B10667" s="53" t="n">
        <v>90.6</v>
      </c>
    </row>
    <row r="10668" customFormat="false" ht="15.75" hidden="false" customHeight="false" outlineLevel="0" collapsed="false">
      <c r="A10668" s="20" t="s">
        <v>20511</v>
      </c>
      <c r="B10668" s="53" t="n">
        <v>106.64</v>
      </c>
    </row>
    <row r="10669" customFormat="false" ht="15.75" hidden="false" customHeight="false" outlineLevel="0" collapsed="false">
      <c r="A10669" s="20" t="s">
        <v>20513</v>
      </c>
      <c r="B10669" s="53" t="n">
        <v>102.16</v>
      </c>
    </row>
    <row r="10670" customFormat="false" ht="15.75" hidden="false" customHeight="false" outlineLevel="0" collapsed="false">
      <c r="A10670" s="20" t="s">
        <v>20514</v>
      </c>
      <c r="B10670" s="53" t="n">
        <v>131.22</v>
      </c>
    </row>
    <row r="10671" customFormat="false" ht="15.75" hidden="false" customHeight="false" outlineLevel="0" collapsed="false">
      <c r="A10671" s="20" t="s">
        <v>20516</v>
      </c>
      <c r="B10671" s="53" t="n">
        <v>126.74</v>
      </c>
    </row>
    <row r="10672" customFormat="false" ht="15.75" hidden="false" customHeight="false" outlineLevel="0" collapsed="false">
      <c r="A10672" s="20" t="s">
        <v>20517</v>
      </c>
      <c r="B10672" s="53" t="n">
        <v>85.42</v>
      </c>
    </row>
    <row r="10673" customFormat="false" ht="15.75" hidden="false" customHeight="false" outlineLevel="0" collapsed="false">
      <c r="A10673" s="20" t="s">
        <v>20522</v>
      </c>
      <c r="B10673" s="53" t="n">
        <v>80.57</v>
      </c>
    </row>
    <row r="10674" customFormat="false" ht="15.75" hidden="false" customHeight="false" outlineLevel="0" collapsed="false">
      <c r="A10674" s="20" t="s">
        <v>20523</v>
      </c>
      <c r="B10674" s="53" t="n">
        <v>108.11</v>
      </c>
    </row>
    <row r="10675" customFormat="false" ht="15.75" hidden="false" customHeight="false" outlineLevel="0" collapsed="false">
      <c r="A10675" s="20" t="s">
        <v>20524</v>
      </c>
      <c r="B10675" s="53" t="n">
        <v>103.26</v>
      </c>
    </row>
    <row r="10676" customFormat="false" ht="15.75" hidden="false" customHeight="false" outlineLevel="0" collapsed="false">
      <c r="A10676" s="20" t="s">
        <v>20525</v>
      </c>
      <c r="B10676" s="53" t="n">
        <v>130.81</v>
      </c>
    </row>
    <row r="10677" customFormat="false" ht="15.75" hidden="false" customHeight="false" outlineLevel="0" collapsed="false">
      <c r="A10677" s="20" t="s">
        <v>20526</v>
      </c>
      <c r="B10677" s="53" t="n">
        <v>125.95</v>
      </c>
    </row>
    <row r="10678" customFormat="false" ht="15.75" hidden="false" customHeight="false" outlineLevel="0" collapsed="false">
      <c r="A10678" s="20" t="s">
        <v>20527</v>
      </c>
      <c r="B10678" s="53" t="n">
        <v>159.08</v>
      </c>
    </row>
    <row r="10679" customFormat="false" ht="15.75" hidden="false" customHeight="false" outlineLevel="0" collapsed="false">
      <c r="A10679" s="20" t="s">
        <v>20530</v>
      </c>
      <c r="B10679" s="53" t="n">
        <v>153.48</v>
      </c>
    </row>
    <row r="10680" customFormat="false" ht="15.75" hidden="false" customHeight="false" outlineLevel="0" collapsed="false">
      <c r="A10680" s="20" t="s">
        <v>20531</v>
      </c>
      <c r="B10680" s="53" t="n">
        <v>181.77</v>
      </c>
    </row>
    <row r="10681" customFormat="false" ht="15.75" hidden="false" customHeight="false" outlineLevel="0" collapsed="false">
      <c r="A10681" s="20" t="s">
        <v>20532</v>
      </c>
      <c r="B10681" s="53" t="n">
        <v>176.17</v>
      </c>
    </row>
    <row r="10682" customFormat="false" ht="15.75" hidden="false" customHeight="false" outlineLevel="0" collapsed="false">
      <c r="A10682" s="20" t="s">
        <v>20533</v>
      </c>
      <c r="B10682" s="53" t="n">
        <v>129.63</v>
      </c>
    </row>
    <row r="10683" customFormat="false" ht="15.75" hidden="false" customHeight="false" outlineLevel="0" collapsed="false">
      <c r="A10683" s="20" t="s">
        <v>20535</v>
      </c>
      <c r="B10683" s="53" t="n">
        <v>117.68</v>
      </c>
    </row>
    <row r="10684" customFormat="false" ht="15.75" hidden="false" customHeight="false" outlineLevel="0" collapsed="false">
      <c r="A10684" s="20" t="s">
        <v>20536</v>
      </c>
      <c r="B10684" s="53" t="n">
        <v>141.2</v>
      </c>
    </row>
    <row r="10685" customFormat="false" ht="15.75" hidden="false" customHeight="false" outlineLevel="0" collapsed="false">
      <c r="A10685" s="20" t="s">
        <v>20537</v>
      </c>
      <c r="B10685" s="53" t="n">
        <v>129.25</v>
      </c>
    </row>
    <row r="10686" customFormat="false" ht="15.75" hidden="false" customHeight="false" outlineLevel="0" collapsed="false">
      <c r="A10686" s="20" t="s">
        <v>20538</v>
      </c>
      <c r="B10686" s="53" t="n">
        <v>152.76</v>
      </c>
    </row>
    <row r="10687" customFormat="false" ht="15.75" hidden="false" customHeight="false" outlineLevel="0" collapsed="false">
      <c r="A10687" s="20" t="s">
        <v>20540</v>
      </c>
      <c r="B10687" s="53" t="n">
        <v>140.81</v>
      </c>
    </row>
    <row r="10688" customFormat="false" ht="15.75" hidden="false" customHeight="false" outlineLevel="0" collapsed="false">
      <c r="A10688" s="20" t="s">
        <v>20541</v>
      </c>
      <c r="B10688" s="53" t="n">
        <v>164.33</v>
      </c>
    </row>
    <row r="10689" customFormat="false" ht="15.75" hidden="false" customHeight="false" outlineLevel="0" collapsed="false">
      <c r="A10689" s="20" t="s">
        <v>20543</v>
      </c>
      <c r="B10689" s="53" t="n">
        <v>152.38</v>
      </c>
    </row>
    <row r="10690" customFormat="false" ht="15.75" hidden="false" customHeight="false" outlineLevel="0" collapsed="false">
      <c r="A10690" s="20" t="s">
        <v>20544</v>
      </c>
      <c r="B10690" s="53" t="n">
        <v>188.91</v>
      </c>
    </row>
    <row r="10691" customFormat="false" ht="15.75" hidden="false" customHeight="false" outlineLevel="0" collapsed="false">
      <c r="A10691" s="20" t="s">
        <v>20545</v>
      </c>
      <c r="B10691" s="53" t="n">
        <v>176.96</v>
      </c>
    </row>
    <row r="10692" customFormat="false" ht="15.75" hidden="false" customHeight="false" outlineLevel="0" collapsed="false">
      <c r="A10692" s="20" t="s">
        <v>20546</v>
      </c>
      <c r="B10692" s="53" t="n">
        <v>143.11</v>
      </c>
    </row>
    <row r="10693" customFormat="false" ht="15.75" hidden="false" customHeight="false" outlineLevel="0" collapsed="false">
      <c r="A10693" s="20" t="s">
        <v>20548</v>
      </c>
      <c r="B10693" s="53" t="n">
        <v>130.78</v>
      </c>
    </row>
    <row r="10694" customFormat="false" ht="15.75" hidden="false" customHeight="false" outlineLevel="0" collapsed="false">
      <c r="A10694" s="20" t="s">
        <v>20549</v>
      </c>
      <c r="B10694" s="53" t="n">
        <v>165.8</v>
      </c>
    </row>
    <row r="10695" customFormat="false" ht="15.75" hidden="false" customHeight="false" outlineLevel="0" collapsed="false">
      <c r="A10695" s="20" t="s">
        <v>20550</v>
      </c>
      <c r="B10695" s="53" t="n">
        <v>153.48</v>
      </c>
    </row>
    <row r="10696" customFormat="false" ht="15.75" hidden="false" customHeight="false" outlineLevel="0" collapsed="false">
      <c r="A10696" s="20" t="s">
        <v>20551</v>
      </c>
      <c r="B10696" s="53" t="n">
        <v>188.49</v>
      </c>
    </row>
    <row r="10697" customFormat="false" ht="15.75" hidden="false" customHeight="false" outlineLevel="0" collapsed="false">
      <c r="A10697" s="20" t="s">
        <v>20552</v>
      </c>
      <c r="B10697" s="53" t="n">
        <v>176.17</v>
      </c>
    </row>
    <row r="10698" customFormat="false" ht="15.75" hidden="false" customHeight="false" outlineLevel="0" collapsed="false">
      <c r="A10698" s="20" t="s">
        <v>20553</v>
      </c>
      <c r="B10698" s="53" t="n">
        <v>230.72</v>
      </c>
    </row>
    <row r="10699" customFormat="false" ht="15.75" hidden="false" customHeight="false" outlineLevel="0" collapsed="false">
      <c r="A10699" s="20" t="s">
        <v>20554</v>
      </c>
      <c r="B10699" s="53" t="n">
        <v>215.78</v>
      </c>
    </row>
    <row r="10700" customFormat="false" ht="15.75" hidden="false" customHeight="false" outlineLevel="0" collapsed="false">
      <c r="A10700" s="20" t="s">
        <v>20555</v>
      </c>
      <c r="B10700" s="53" t="n">
        <v>253.41</v>
      </c>
    </row>
    <row r="10701" customFormat="false" ht="15.75" hidden="false" customHeight="false" outlineLevel="0" collapsed="false">
      <c r="A10701" s="20" t="s">
        <v>20556</v>
      </c>
      <c r="B10701" s="53" t="n">
        <v>238.47</v>
      </c>
    </row>
    <row r="10702" customFormat="false" ht="15.75" hidden="false" customHeight="false" outlineLevel="0" collapsed="false">
      <c r="A10702" s="20" t="s">
        <v>20557</v>
      </c>
      <c r="B10702" s="53" t="n">
        <v>2370.72</v>
      </c>
    </row>
    <row r="10703" customFormat="false" ht="15.75" hidden="false" customHeight="false" outlineLevel="0" collapsed="false">
      <c r="A10703" s="20" t="s">
        <v>20561</v>
      </c>
      <c r="B10703" s="53" t="n">
        <v>2172.81</v>
      </c>
    </row>
    <row r="10704" customFormat="false" ht="15.75" hidden="false" customHeight="false" outlineLevel="0" collapsed="false">
      <c r="A10704" s="20" t="s">
        <v>20562</v>
      </c>
      <c r="B10704" s="53" t="n">
        <v>2852.69</v>
      </c>
    </row>
    <row r="10705" customFormat="false" ht="15.75" hidden="false" customHeight="false" outlineLevel="0" collapsed="false">
      <c r="A10705" s="20" t="s">
        <v>20565</v>
      </c>
      <c r="B10705" s="53" t="n">
        <v>2621.79</v>
      </c>
    </row>
    <row r="10706" customFormat="false" ht="15.75" hidden="false" customHeight="false" outlineLevel="0" collapsed="false">
      <c r="A10706" s="20" t="s">
        <v>20566</v>
      </c>
      <c r="B10706" s="53" t="n">
        <v>3597.57</v>
      </c>
    </row>
    <row r="10707" customFormat="false" ht="15.75" hidden="false" customHeight="false" outlineLevel="0" collapsed="false">
      <c r="A10707" s="20" t="s">
        <v>20568</v>
      </c>
      <c r="B10707" s="53" t="n">
        <v>3345.97</v>
      </c>
    </row>
    <row r="10708" customFormat="false" ht="15.75" hidden="false" customHeight="false" outlineLevel="0" collapsed="false">
      <c r="A10708" s="20" t="s">
        <v>20569</v>
      </c>
      <c r="B10708" s="53" t="n">
        <v>4248.51</v>
      </c>
    </row>
    <row r="10709" customFormat="false" ht="15.75" hidden="false" customHeight="false" outlineLevel="0" collapsed="false">
      <c r="A10709" s="20" t="s">
        <v>20572</v>
      </c>
      <c r="B10709" s="53" t="n">
        <v>3910.13</v>
      </c>
    </row>
    <row r="10710" customFormat="false" ht="15.75" hidden="false" customHeight="false" outlineLevel="0" collapsed="false">
      <c r="A10710" s="20" t="s">
        <v>20573</v>
      </c>
      <c r="B10710" s="53" t="n">
        <v>4988.24</v>
      </c>
    </row>
    <row r="10711" customFormat="false" ht="15.75" hidden="false" customHeight="false" outlineLevel="0" collapsed="false">
      <c r="A10711" s="20" t="s">
        <v>20575</v>
      </c>
      <c r="B10711" s="53" t="n">
        <v>4551.06</v>
      </c>
    </row>
    <row r="10712" customFormat="false" ht="15.75" hidden="false" customHeight="false" outlineLevel="0" collapsed="false">
      <c r="A10712" s="20" t="s">
        <v>20576</v>
      </c>
      <c r="B10712" s="53" t="n">
        <v>785.17</v>
      </c>
    </row>
    <row r="10713" customFormat="false" ht="15.75" hidden="false" customHeight="false" outlineLevel="0" collapsed="false">
      <c r="A10713" s="20" t="s">
        <v>20579</v>
      </c>
      <c r="B10713" s="53" t="n">
        <v>702.81</v>
      </c>
    </row>
    <row r="10714" customFormat="false" ht="15.75" hidden="false" customHeight="false" outlineLevel="0" collapsed="false">
      <c r="A10714" s="20" t="s">
        <v>20580</v>
      </c>
      <c r="B10714" s="53" t="n">
        <v>916.25</v>
      </c>
    </row>
    <row r="10715" customFormat="false" ht="15.75" hidden="false" customHeight="false" outlineLevel="0" collapsed="false">
      <c r="A10715" s="20" t="s">
        <v>20583</v>
      </c>
      <c r="B10715" s="53" t="n">
        <v>820.15</v>
      </c>
    </row>
    <row r="10716" customFormat="false" ht="15.75" hidden="false" customHeight="false" outlineLevel="0" collapsed="false">
      <c r="A10716" s="20" t="s">
        <v>20584</v>
      </c>
      <c r="B10716" s="53" t="n">
        <v>1251.79</v>
      </c>
    </row>
    <row r="10717" customFormat="false" ht="15.75" hidden="false" customHeight="false" outlineLevel="0" collapsed="false">
      <c r="A10717" s="20" t="s">
        <v>20587</v>
      </c>
      <c r="B10717" s="53" t="n">
        <v>1110.96</v>
      </c>
    </row>
    <row r="10718" customFormat="false" ht="15.75" hidden="false" customHeight="false" outlineLevel="0" collapsed="false">
      <c r="A10718" s="20" t="s">
        <v>20588</v>
      </c>
      <c r="B10718" s="53" t="n">
        <v>2432.51</v>
      </c>
    </row>
    <row r="10719" customFormat="false" ht="15.75" hidden="false" customHeight="false" outlineLevel="0" collapsed="false">
      <c r="A10719" s="20" t="s">
        <v>20590</v>
      </c>
      <c r="B10719" s="53" t="n">
        <v>2226.36</v>
      </c>
    </row>
    <row r="10720" customFormat="false" ht="15.75" hidden="false" customHeight="false" outlineLevel="0" collapsed="false">
      <c r="A10720" s="20" t="s">
        <v>20591</v>
      </c>
      <c r="B10720" s="53" t="n">
        <v>2924.81</v>
      </c>
    </row>
    <row r="10721" customFormat="false" ht="15.75" hidden="false" customHeight="false" outlineLevel="0" collapsed="false">
      <c r="A10721" s="20" t="s">
        <v>20593</v>
      </c>
      <c r="B10721" s="53" t="n">
        <v>2684.28</v>
      </c>
    </row>
    <row r="10722" customFormat="false" ht="15.75" hidden="false" customHeight="false" outlineLevel="0" collapsed="false">
      <c r="A10722" s="20" t="s">
        <v>20594</v>
      </c>
      <c r="B10722" s="53" t="n">
        <v>3676.15</v>
      </c>
    </row>
    <row r="10723" customFormat="false" ht="15.75" hidden="false" customHeight="false" outlineLevel="0" collapsed="false">
      <c r="A10723" s="20" t="s">
        <v>20596</v>
      </c>
      <c r="B10723" s="53" t="n">
        <v>3414.07</v>
      </c>
    </row>
    <row r="10724" customFormat="false" ht="15.75" hidden="false" customHeight="false" outlineLevel="0" collapsed="false">
      <c r="A10724" s="20" t="s">
        <v>20597</v>
      </c>
      <c r="B10724" s="53" t="n">
        <v>4354.22</v>
      </c>
    </row>
    <row r="10725" customFormat="false" ht="15.75" hidden="false" customHeight="false" outlineLevel="0" collapsed="false">
      <c r="A10725" s="20" t="s">
        <v>20599</v>
      </c>
      <c r="B10725" s="53" t="n">
        <v>4001.74</v>
      </c>
    </row>
    <row r="10726" customFormat="false" ht="15.75" hidden="false" customHeight="false" outlineLevel="0" collapsed="false">
      <c r="A10726" s="20" t="s">
        <v>20600</v>
      </c>
      <c r="B10726" s="53" t="n">
        <v>5124.77</v>
      </c>
    </row>
    <row r="10727" customFormat="false" ht="15.75" hidden="false" customHeight="false" outlineLevel="0" collapsed="false">
      <c r="A10727" s="20" t="s">
        <v>20602</v>
      </c>
      <c r="B10727" s="53" t="n">
        <v>4669.37</v>
      </c>
    </row>
    <row r="10728" customFormat="false" ht="15.75" hidden="false" customHeight="false" outlineLevel="0" collapsed="false">
      <c r="A10728" s="20" t="s">
        <v>20603</v>
      </c>
      <c r="B10728" s="53" t="n">
        <v>225.89</v>
      </c>
    </row>
    <row r="10729" customFormat="false" ht="15.75" hidden="false" customHeight="false" outlineLevel="0" collapsed="false">
      <c r="A10729" s="20" t="s">
        <v>20606</v>
      </c>
      <c r="B10729" s="53" t="n">
        <v>225.89</v>
      </c>
    </row>
    <row r="10730" customFormat="false" ht="15.75" hidden="false" customHeight="false" outlineLevel="0" collapsed="false">
      <c r="A10730" s="20" t="s">
        <v>20607</v>
      </c>
      <c r="B10730" s="53" t="n">
        <v>252.58</v>
      </c>
    </row>
    <row r="10731" customFormat="false" ht="15.75" hidden="false" customHeight="false" outlineLevel="0" collapsed="false">
      <c r="A10731" s="20" t="s">
        <v>20609</v>
      </c>
      <c r="B10731" s="53" t="n">
        <v>252.58</v>
      </c>
    </row>
    <row r="10732" customFormat="false" ht="15.75" hidden="false" customHeight="false" outlineLevel="0" collapsed="false">
      <c r="A10732" s="20" t="s">
        <v>20610</v>
      </c>
      <c r="B10732" s="53" t="n">
        <v>261.93</v>
      </c>
    </row>
    <row r="10733" customFormat="false" ht="15.75" hidden="false" customHeight="false" outlineLevel="0" collapsed="false">
      <c r="A10733" s="20" t="s">
        <v>20612</v>
      </c>
      <c r="B10733" s="53" t="n">
        <v>261.93</v>
      </c>
    </row>
    <row r="10734" customFormat="false" ht="15.75" hidden="false" customHeight="false" outlineLevel="0" collapsed="false">
      <c r="A10734" s="20" t="s">
        <v>20613</v>
      </c>
      <c r="B10734" s="53" t="n">
        <v>280.64</v>
      </c>
    </row>
    <row r="10735" customFormat="false" ht="15.75" hidden="false" customHeight="false" outlineLevel="0" collapsed="false">
      <c r="A10735" s="20" t="s">
        <v>20615</v>
      </c>
      <c r="B10735" s="53" t="n">
        <v>280.64</v>
      </c>
    </row>
    <row r="10736" customFormat="false" ht="15.75" hidden="false" customHeight="false" outlineLevel="0" collapsed="false">
      <c r="A10736" s="20" t="s">
        <v>20616</v>
      </c>
      <c r="B10736" s="53" t="n">
        <v>288.53</v>
      </c>
    </row>
    <row r="10737" customFormat="false" ht="15.75" hidden="false" customHeight="false" outlineLevel="0" collapsed="false">
      <c r="A10737" s="20" t="s">
        <v>20618</v>
      </c>
      <c r="B10737" s="53" t="n">
        <v>288.53</v>
      </c>
    </row>
    <row r="10738" customFormat="false" ht="15.75" hidden="false" customHeight="false" outlineLevel="0" collapsed="false">
      <c r="A10738" s="20" t="s">
        <v>20619</v>
      </c>
      <c r="B10738" s="53" t="n">
        <v>290.14</v>
      </c>
    </row>
    <row r="10739" customFormat="false" ht="15.75" hidden="false" customHeight="false" outlineLevel="0" collapsed="false">
      <c r="A10739" s="20" t="s">
        <v>20621</v>
      </c>
      <c r="B10739" s="53" t="n">
        <v>290.14</v>
      </c>
    </row>
    <row r="10740" customFormat="false" ht="15.75" hidden="false" customHeight="false" outlineLevel="0" collapsed="false">
      <c r="A10740" s="20" t="s">
        <v>20622</v>
      </c>
      <c r="B10740" s="53" t="n">
        <v>299.35</v>
      </c>
    </row>
    <row r="10741" customFormat="false" ht="15.75" hidden="false" customHeight="false" outlineLevel="0" collapsed="false">
      <c r="A10741" s="20" t="s">
        <v>20624</v>
      </c>
      <c r="B10741" s="53" t="n">
        <v>299.35</v>
      </c>
    </row>
    <row r="10742" customFormat="false" ht="15.75" hidden="false" customHeight="false" outlineLevel="0" collapsed="false">
      <c r="A10742" s="20" t="s">
        <v>20625</v>
      </c>
      <c r="B10742" s="53" t="n">
        <v>298.18</v>
      </c>
    </row>
    <row r="10743" customFormat="false" ht="15.75" hidden="false" customHeight="false" outlineLevel="0" collapsed="false">
      <c r="A10743" s="20" t="s">
        <v>20629</v>
      </c>
      <c r="B10743" s="53" t="n">
        <v>298.18</v>
      </c>
    </row>
    <row r="10744" customFormat="false" ht="15.75" hidden="false" customHeight="false" outlineLevel="0" collapsed="false">
      <c r="A10744" s="20" t="s">
        <v>20630</v>
      </c>
      <c r="B10744" s="53" t="n">
        <v>497.49</v>
      </c>
    </row>
    <row r="10745" customFormat="false" ht="15.75" hidden="false" customHeight="false" outlineLevel="0" collapsed="false">
      <c r="A10745" s="20" t="s">
        <v>20634</v>
      </c>
      <c r="B10745" s="53" t="n">
        <v>475.97</v>
      </c>
    </row>
    <row r="10746" customFormat="false" ht="15.75" hidden="false" customHeight="false" outlineLevel="0" collapsed="false">
      <c r="A10746" s="20" t="s">
        <v>20635</v>
      </c>
      <c r="B10746" s="53" t="n">
        <v>539.35</v>
      </c>
    </row>
    <row r="10747" customFormat="false" ht="15.75" hidden="false" customHeight="false" outlineLevel="0" collapsed="false">
      <c r="A10747" s="20" t="s">
        <v>20639</v>
      </c>
      <c r="B10747" s="53" t="n">
        <v>517.83</v>
      </c>
    </row>
    <row r="10748" customFormat="false" ht="15.75" hidden="false" customHeight="false" outlineLevel="0" collapsed="false">
      <c r="A10748" s="20" t="s">
        <v>20640</v>
      </c>
      <c r="B10748" s="53" t="n">
        <v>566.63</v>
      </c>
    </row>
    <row r="10749" customFormat="false" ht="15.75" hidden="false" customHeight="false" outlineLevel="0" collapsed="false">
      <c r="A10749" s="20" t="s">
        <v>20644</v>
      </c>
      <c r="B10749" s="53" t="n">
        <v>545.11</v>
      </c>
    </row>
    <row r="10750" customFormat="false" ht="15.75" hidden="false" customHeight="false" outlineLevel="0" collapsed="false">
      <c r="A10750" s="20" t="s">
        <v>20645</v>
      </c>
      <c r="B10750" s="53" t="n">
        <v>590.8</v>
      </c>
    </row>
    <row r="10751" customFormat="false" ht="15.75" hidden="false" customHeight="false" outlineLevel="0" collapsed="false">
      <c r="A10751" s="20" t="s">
        <v>20648</v>
      </c>
      <c r="B10751" s="53" t="n">
        <v>569.28</v>
      </c>
    </row>
    <row r="10752" customFormat="false" ht="15.75" hidden="false" customHeight="false" outlineLevel="0" collapsed="false">
      <c r="A10752" s="20" t="s">
        <v>20649</v>
      </c>
      <c r="B10752" s="53" t="n">
        <v>28.06</v>
      </c>
    </row>
    <row r="10753" customFormat="false" ht="15.75" hidden="false" customHeight="false" outlineLevel="0" collapsed="false">
      <c r="A10753" s="20" t="s">
        <v>20651</v>
      </c>
      <c r="B10753" s="53" t="n">
        <v>28.06</v>
      </c>
    </row>
    <row r="10754" customFormat="false" ht="15.75" hidden="false" customHeight="false" outlineLevel="0" collapsed="false">
      <c r="A10754" s="20" t="s">
        <v>20652</v>
      </c>
      <c r="B10754" s="53" t="n">
        <v>243.18</v>
      </c>
    </row>
    <row r="10755" customFormat="false" ht="15.75" hidden="false" customHeight="false" outlineLevel="0" collapsed="false">
      <c r="A10755" s="20" t="s">
        <v>20657</v>
      </c>
      <c r="B10755" s="53" t="n">
        <v>232.88</v>
      </c>
    </row>
    <row r="10756" customFormat="false" ht="15.75" hidden="false" customHeight="false" outlineLevel="0" collapsed="false">
      <c r="A10756" s="20" t="s">
        <v>20658</v>
      </c>
      <c r="B10756" s="53" t="n">
        <v>1654.2</v>
      </c>
    </row>
    <row r="10757" customFormat="false" ht="15.75" hidden="false" customHeight="false" outlineLevel="0" collapsed="false">
      <c r="A10757" s="20" t="s">
        <v>20664</v>
      </c>
      <c r="B10757" s="53" t="n">
        <v>1563.75</v>
      </c>
    </row>
    <row r="10758" customFormat="false" ht="15.75" hidden="false" customHeight="false" outlineLevel="0" collapsed="false">
      <c r="A10758" s="20" t="s">
        <v>20665</v>
      </c>
      <c r="B10758" s="53" t="n">
        <v>253.07</v>
      </c>
    </row>
    <row r="10759" customFormat="false" ht="15.75" hidden="false" customHeight="false" outlineLevel="0" collapsed="false">
      <c r="A10759" s="20" t="s">
        <v>20669</v>
      </c>
      <c r="B10759" s="53" t="n">
        <v>242.77</v>
      </c>
    </row>
    <row r="10760" customFormat="false" ht="15.75" hidden="false" customHeight="false" outlineLevel="0" collapsed="false">
      <c r="A10760" s="20" t="s">
        <v>20670</v>
      </c>
      <c r="B10760" s="53" t="n">
        <v>157.37</v>
      </c>
    </row>
    <row r="10761" customFormat="false" ht="15.75" hidden="false" customHeight="false" outlineLevel="0" collapsed="false">
      <c r="A10761" s="20" t="s">
        <v>20675</v>
      </c>
      <c r="B10761" s="53" t="n">
        <v>152.55</v>
      </c>
    </row>
    <row r="10762" customFormat="false" ht="15.75" hidden="false" customHeight="false" outlineLevel="0" collapsed="false">
      <c r="A10762" s="20" t="s">
        <v>20676</v>
      </c>
      <c r="B10762" s="53" t="n">
        <v>1306.58</v>
      </c>
    </row>
    <row r="10763" customFormat="false" ht="15.75" hidden="false" customHeight="false" outlineLevel="0" collapsed="false">
      <c r="A10763" s="20" t="s">
        <v>20681</v>
      </c>
      <c r="B10763" s="53" t="n">
        <v>1216.13</v>
      </c>
    </row>
    <row r="10764" customFormat="false" ht="15.75" hidden="false" customHeight="false" outlineLevel="0" collapsed="false">
      <c r="A10764" s="20" t="s">
        <v>20682</v>
      </c>
      <c r="B10764" s="53" t="n">
        <v>358.17</v>
      </c>
    </row>
    <row r="10765" customFormat="false" ht="15.75" hidden="false" customHeight="false" outlineLevel="0" collapsed="false">
      <c r="A10765" s="20" t="s">
        <v>20685</v>
      </c>
      <c r="B10765" s="53" t="n">
        <v>323.87</v>
      </c>
    </row>
    <row r="10766" customFormat="false" ht="15.75" hidden="false" customHeight="false" outlineLevel="0" collapsed="false">
      <c r="A10766" s="20" t="s">
        <v>20686</v>
      </c>
      <c r="B10766" s="53" t="n">
        <v>297.34</v>
      </c>
    </row>
    <row r="10767" customFormat="false" ht="15.75" hidden="false" customHeight="false" outlineLevel="0" collapsed="false">
      <c r="A10767" s="20" t="s">
        <v>20690</v>
      </c>
      <c r="B10767" s="53" t="n">
        <v>287.89</v>
      </c>
    </row>
    <row r="10768" customFormat="false" ht="15.75" hidden="false" customHeight="false" outlineLevel="0" collapsed="false">
      <c r="A10768" s="20" t="s">
        <v>20691</v>
      </c>
      <c r="B10768" s="53" t="n">
        <v>324.03</v>
      </c>
    </row>
    <row r="10769" customFormat="false" ht="15.75" hidden="false" customHeight="false" outlineLevel="0" collapsed="false">
      <c r="A10769" s="20" t="s">
        <v>20693</v>
      </c>
      <c r="B10769" s="53" t="n">
        <v>314.58</v>
      </c>
    </row>
    <row r="10770" customFormat="false" ht="15.75" hidden="false" customHeight="false" outlineLevel="0" collapsed="false">
      <c r="A10770" s="20" t="s">
        <v>20694</v>
      </c>
      <c r="B10770" s="53" t="n">
        <v>333.38</v>
      </c>
    </row>
    <row r="10771" customFormat="false" ht="15.75" hidden="false" customHeight="false" outlineLevel="0" collapsed="false">
      <c r="A10771" s="20" t="s">
        <v>20696</v>
      </c>
      <c r="B10771" s="53" t="n">
        <v>323.94</v>
      </c>
    </row>
    <row r="10772" customFormat="false" ht="15.75" hidden="false" customHeight="false" outlineLevel="0" collapsed="false">
      <c r="A10772" s="20" t="s">
        <v>20697</v>
      </c>
      <c r="B10772" s="53" t="n">
        <v>352.09</v>
      </c>
    </row>
    <row r="10773" customFormat="false" ht="15.75" hidden="false" customHeight="false" outlineLevel="0" collapsed="false">
      <c r="A10773" s="20" t="s">
        <v>20699</v>
      </c>
      <c r="B10773" s="53" t="n">
        <v>342.65</v>
      </c>
    </row>
    <row r="10774" customFormat="false" ht="15.75" hidden="false" customHeight="false" outlineLevel="0" collapsed="false">
      <c r="A10774" s="20" t="s">
        <v>20700</v>
      </c>
      <c r="B10774" s="53" t="n">
        <v>359.98</v>
      </c>
    </row>
    <row r="10775" customFormat="false" ht="15.75" hidden="false" customHeight="false" outlineLevel="0" collapsed="false">
      <c r="A10775" s="20" t="s">
        <v>20702</v>
      </c>
      <c r="B10775" s="53" t="n">
        <v>350.53</v>
      </c>
    </row>
    <row r="10776" customFormat="false" ht="15.75" hidden="false" customHeight="false" outlineLevel="0" collapsed="false">
      <c r="A10776" s="20" t="s">
        <v>20703</v>
      </c>
      <c r="B10776" s="53" t="n">
        <v>361.59</v>
      </c>
    </row>
    <row r="10777" customFormat="false" ht="15.75" hidden="false" customHeight="false" outlineLevel="0" collapsed="false">
      <c r="A10777" s="20" t="s">
        <v>20705</v>
      </c>
      <c r="B10777" s="53" t="n">
        <v>352.14</v>
      </c>
    </row>
    <row r="10778" customFormat="false" ht="15.75" hidden="false" customHeight="false" outlineLevel="0" collapsed="false">
      <c r="A10778" s="20" t="s">
        <v>20706</v>
      </c>
      <c r="B10778" s="53" t="n">
        <v>370.8</v>
      </c>
    </row>
    <row r="10779" customFormat="false" ht="15.75" hidden="false" customHeight="false" outlineLevel="0" collapsed="false">
      <c r="A10779" s="20" t="s">
        <v>20708</v>
      </c>
      <c r="B10779" s="53" t="n">
        <v>361.36</v>
      </c>
    </row>
    <row r="10780" customFormat="false" ht="15.75" hidden="false" customHeight="false" outlineLevel="0" collapsed="false">
      <c r="A10780" s="20" t="s">
        <v>20709</v>
      </c>
      <c r="B10780" s="53" t="n">
        <v>147.72</v>
      </c>
    </row>
    <row r="10781" customFormat="false" ht="15.75" hidden="false" customHeight="false" outlineLevel="0" collapsed="false">
      <c r="A10781" s="20" t="s">
        <v>20715</v>
      </c>
      <c r="B10781" s="53" t="n">
        <v>141.7</v>
      </c>
    </row>
    <row r="10782" customFormat="false" ht="15.75" hidden="false" customHeight="false" outlineLevel="0" collapsed="false">
      <c r="A10782" s="20" t="s">
        <v>20716</v>
      </c>
      <c r="B10782" s="53" t="n">
        <v>157.67</v>
      </c>
    </row>
    <row r="10783" customFormat="false" ht="15.75" hidden="false" customHeight="false" outlineLevel="0" collapsed="false">
      <c r="A10783" s="20" t="s">
        <v>20718</v>
      </c>
      <c r="B10783" s="53" t="n">
        <v>151.22</v>
      </c>
    </row>
    <row r="10784" customFormat="false" ht="15.75" hidden="false" customHeight="false" outlineLevel="0" collapsed="false">
      <c r="A10784" s="20" t="s">
        <v>20719</v>
      </c>
      <c r="B10784" s="53" t="n">
        <v>167.62</v>
      </c>
    </row>
    <row r="10785" customFormat="false" ht="15.75" hidden="false" customHeight="false" outlineLevel="0" collapsed="false">
      <c r="A10785" s="20" t="s">
        <v>20725</v>
      </c>
      <c r="B10785" s="53" t="n">
        <v>160.74</v>
      </c>
    </row>
    <row r="10786" customFormat="false" ht="15.75" hidden="false" customHeight="false" outlineLevel="0" collapsed="false">
      <c r="A10786" s="20" t="s">
        <v>20726</v>
      </c>
      <c r="B10786" s="53" t="n">
        <v>8.25</v>
      </c>
    </row>
    <row r="10787" customFormat="false" ht="15.75" hidden="false" customHeight="false" outlineLevel="0" collapsed="false">
      <c r="A10787" s="20" t="s">
        <v>20733</v>
      </c>
      <c r="B10787" s="53" t="n">
        <v>8.25</v>
      </c>
    </row>
    <row r="10788" customFormat="false" ht="15.75" hidden="false" customHeight="false" outlineLevel="0" collapsed="false">
      <c r="A10788" s="20" t="s">
        <v>20734</v>
      </c>
      <c r="B10788" s="53" t="n">
        <v>1.65</v>
      </c>
    </row>
    <row r="10789" customFormat="false" ht="15.75" hidden="false" customHeight="false" outlineLevel="0" collapsed="false">
      <c r="A10789" s="20" t="s">
        <v>20739</v>
      </c>
      <c r="B10789" s="53" t="n">
        <v>1.65</v>
      </c>
    </row>
    <row r="10790" customFormat="false" ht="15.75" hidden="false" customHeight="false" outlineLevel="0" collapsed="false">
      <c r="A10790" s="20" t="s">
        <v>20740</v>
      </c>
      <c r="B10790" s="53" t="n">
        <v>4.5</v>
      </c>
    </row>
    <row r="10791" customFormat="false" ht="15.75" hidden="false" customHeight="false" outlineLevel="0" collapsed="false">
      <c r="A10791" s="20" t="s">
        <v>20745</v>
      </c>
      <c r="B10791" s="53" t="n">
        <v>4.5</v>
      </c>
    </row>
    <row r="10792" customFormat="false" ht="15.75" hidden="false" customHeight="false" outlineLevel="0" collapsed="false">
      <c r="A10792" s="20" t="s">
        <v>20746</v>
      </c>
      <c r="B10792" s="53" t="n">
        <v>19.56</v>
      </c>
    </row>
    <row r="10793" customFormat="false" ht="15.75" hidden="false" customHeight="false" outlineLevel="0" collapsed="false">
      <c r="A10793" s="20" t="s">
        <v>20753</v>
      </c>
      <c r="B10793" s="53" t="n">
        <v>17.15</v>
      </c>
    </row>
    <row r="10794" customFormat="false" ht="15.75" hidden="false" customHeight="false" outlineLevel="0" collapsed="false">
      <c r="A10794" s="20" t="s">
        <v>20754</v>
      </c>
      <c r="B10794" s="53" t="n">
        <v>4.56</v>
      </c>
    </row>
    <row r="10795" customFormat="false" ht="15.75" hidden="false" customHeight="false" outlineLevel="0" collapsed="false">
      <c r="A10795" s="20" t="s">
        <v>20761</v>
      </c>
      <c r="B10795" s="53" t="n">
        <v>3.99</v>
      </c>
    </row>
    <row r="10796" customFormat="false" ht="15.75" hidden="false" customHeight="false" outlineLevel="0" collapsed="false">
      <c r="A10796" s="20" t="s">
        <v>20762</v>
      </c>
      <c r="B10796" s="53" t="n">
        <v>10.86</v>
      </c>
    </row>
    <row r="10797" customFormat="false" ht="15.75" hidden="false" customHeight="false" outlineLevel="0" collapsed="false">
      <c r="A10797" s="20" t="s">
        <v>20768</v>
      </c>
      <c r="B10797" s="53" t="n">
        <v>9.61</v>
      </c>
    </row>
    <row r="10798" customFormat="false" ht="15.75" hidden="false" customHeight="false" outlineLevel="0" collapsed="false">
      <c r="A10798" s="20" t="s">
        <v>20769</v>
      </c>
      <c r="B10798" s="53" t="n">
        <v>15374.55</v>
      </c>
    </row>
    <row r="10799" customFormat="false" ht="15.75" hidden="false" customHeight="false" outlineLevel="0" collapsed="false">
      <c r="A10799" s="20" t="s">
        <v>20774</v>
      </c>
      <c r="B10799" s="53" t="n">
        <v>13995.84</v>
      </c>
    </row>
    <row r="10800" customFormat="false" ht="15.75" hidden="false" customHeight="false" outlineLevel="0" collapsed="false">
      <c r="A10800" s="20" t="s">
        <v>20775</v>
      </c>
      <c r="B10800" s="53" t="n">
        <v>28650.8</v>
      </c>
    </row>
    <row r="10801" customFormat="false" ht="15.75" hidden="false" customHeight="false" outlineLevel="0" collapsed="false">
      <c r="A10801" s="20" t="s">
        <v>20779</v>
      </c>
      <c r="B10801" s="53" t="n">
        <v>26219.77</v>
      </c>
    </row>
    <row r="10802" customFormat="false" ht="15.75" hidden="false" customHeight="false" outlineLevel="0" collapsed="false">
      <c r="A10802" s="20" t="s">
        <v>20780</v>
      </c>
      <c r="B10802" s="53" t="n">
        <v>17492.22</v>
      </c>
    </row>
    <row r="10803" customFormat="false" ht="15.75" hidden="false" customHeight="false" outlineLevel="0" collapsed="false">
      <c r="A10803" s="20" t="s">
        <v>20785</v>
      </c>
      <c r="B10803" s="53" t="n">
        <v>15866.37</v>
      </c>
    </row>
    <row r="10804" customFormat="false" ht="15.75" hidden="false" customHeight="false" outlineLevel="0" collapsed="false">
      <c r="A10804" s="20" t="s">
        <v>20786</v>
      </c>
      <c r="B10804" s="53" t="n">
        <v>32318.28</v>
      </c>
    </row>
    <row r="10805" customFormat="false" ht="15.75" hidden="false" customHeight="false" outlineLevel="0" collapsed="false">
      <c r="A10805" s="20" t="s">
        <v>20791</v>
      </c>
      <c r="B10805" s="53" t="n">
        <v>29631.13</v>
      </c>
    </row>
    <row r="10806" customFormat="false" ht="15.75" hidden="false" customHeight="false" outlineLevel="0" collapsed="false">
      <c r="A10806" s="20" t="s">
        <v>20792</v>
      </c>
      <c r="B10806" s="53" t="n">
        <v>37099.7</v>
      </c>
    </row>
    <row r="10807" customFormat="false" ht="15.75" hidden="false" customHeight="false" outlineLevel="0" collapsed="false">
      <c r="A10807" s="20" t="s">
        <v>20794</v>
      </c>
      <c r="B10807" s="53" t="n">
        <v>33908.68</v>
      </c>
    </row>
    <row r="10808" customFormat="false" ht="15.75" hidden="false" customHeight="false" outlineLevel="0" collapsed="false">
      <c r="A10808" s="20" t="s">
        <v>20795</v>
      </c>
      <c r="B10808" s="53" t="n">
        <v>32506.06</v>
      </c>
    </row>
    <row r="10809" customFormat="false" ht="15.75" hidden="false" customHeight="false" outlineLevel="0" collapsed="false">
      <c r="A10809" s="20" t="s">
        <v>20799</v>
      </c>
      <c r="B10809" s="53" t="n">
        <v>29697.91</v>
      </c>
    </row>
    <row r="10810" customFormat="false" ht="15.75" hidden="false" customHeight="false" outlineLevel="0" collapsed="false">
      <c r="A10810" s="20" t="s">
        <v>20800</v>
      </c>
      <c r="B10810" s="53" t="n">
        <v>38001.21</v>
      </c>
    </row>
    <row r="10811" customFormat="false" ht="15.75" hidden="false" customHeight="false" outlineLevel="0" collapsed="false">
      <c r="A10811" s="20" t="s">
        <v>20803</v>
      </c>
      <c r="B10811" s="53" t="n">
        <v>34799.52</v>
      </c>
    </row>
    <row r="10812" customFormat="false" ht="15.75" hidden="false" customHeight="false" outlineLevel="0" collapsed="false">
      <c r="A10812" s="20" t="s">
        <v>20804</v>
      </c>
      <c r="B10812" s="53" t="n">
        <v>42510.04</v>
      </c>
    </row>
    <row r="10813" customFormat="false" ht="15.75" hidden="false" customHeight="false" outlineLevel="0" collapsed="false">
      <c r="A10813" s="20" t="s">
        <v>20809</v>
      </c>
      <c r="B10813" s="53" t="n">
        <v>39019.95</v>
      </c>
    </row>
    <row r="10814" customFormat="false" ht="15.75" hidden="false" customHeight="false" outlineLevel="0" collapsed="false">
      <c r="A10814" s="20" t="s">
        <v>20810</v>
      </c>
      <c r="B10814" s="53" t="n">
        <v>6816.87</v>
      </c>
    </row>
    <row r="10815" customFormat="false" ht="15.75" hidden="false" customHeight="false" outlineLevel="0" collapsed="false">
      <c r="A10815" s="20" t="s">
        <v>20814</v>
      </c>
      <c r="B10815" s="53" t="n">
        <v>6289.52</v>
      </c>
    </row>
    <row r="10816" customFormat="false" ht="15.75" hidden="false" customHeight="false" outlineLevel="0" collapsed="false">
      <c r="A10816" s="20" t="s">
        <v>20815</v>
      </c>
      <c r="B10816" s="53" t="n">
        <v>10487.5</v>
      </c>
    </row>
    <row r="10817" customFormat="false" ht="15.75" hidden="false" customHeight="false" outlineLevel="0" collapsed="false">
      <c r="A10817" s="20" t="s">
        <v>20820</v>
      </c>
      <c r="B10817" s="53" t="n">
        <v>10487.5</v>
      </c>
    </row>
    <row r="10818" customFormat="false" ht="15.75" hidden="false" customHeight="false" outlineLevel="0" collapsed="false">
      <c r="A10818" s="20" t="s">
        <v>20821</v>
      </c>
      <c r="B10818" s="53" t="n">
        <v>445.47</v>
      </c>
    </row>
    <row r="10819" customFormat="false" ht="15.75" hidden="false" customHeight="false" outlineLevel="0" collapsed="false">
      <c r="A10819" s="20" t="s">
        <v>20828</v>
      </c>
      <c r="B10819" s="53" t="n">
        <v>428.31</v>
      </c>
    </row>
    <row r="10820" customFormat="false" ht="15.75" hidden="false" customHeight="false" outlineLevel="0" collapsed="false">
      <c r="A10820" s="20" t="s">
        <v>20829</v>
      </c>
      <c r="B10820" s="53" t="n">
        <v>147.42</v>
      </c>
    </row>
    <row r="10821" customFormat="false" ht="15.75" hidden="false" customHeight="false" outlineLevel="0" collapsed="false">
      <c r="A10821" s="20" t="s">
        <v>20832</v>
      </c>
      <c r="B10821" s="53" t="n">
        <v>133.88</v>
      </c>
    </row>
    <row r="10822" customFormat="false" ht="15.75" hidden="false" customHeight="false" outlineLevel="0" collapsed="false">
      <c r="A10822" s="20" t="s">
        <v>20833</v>
      </c>
      <c r="B10822" s="53" t="n">
        <v>296.84</v>
      </c>
    </row>
    <row r="10823" customFormat="false" ht="15.75" hidden="false" customHeight="false" outlineLevel="0" collapsed="false">
      <c r="A10823" s="20" t="s">
        <v>20838</v>
      </c>
      <c r="B10823" s="53" t="n">
        <v>278.99</v>
      </c>
    </row>
    <row r="10824" customFormat="false" ht="15.75" hidden="false" customHeight="false" outlineLevel="0" collapsed="false">
      <c r="A10824" s="20" t="s">
        <v>20839</v>
      </c>
      <c r="B10824" s="53" t="n">
        <v>133.71</v>
      </c>
    </row>
    <row r="10825" customFormat="false" ht="15.75" hidden="false" customHeight="false" outlineLevel="0" collapsed="false">
      <c r="A10825" s="20" t="s">
        <v>20841</v>
      </c>
      <c r="B10825" s="53" t="n">
        <v>115.86</v>
      </c>
    </row>
    <row r="10826" customFormat="false" ht="15.75" hidden="false" customHeight="false" outlineLevel="0" collapsed="false">
      <c r="A10826" s="20" t="s">
        <v>20842</v>
      </c>
      <c r="B10826" s="53" t="n">
        <v>57.09</v>
      </c>
    </row>
    <row r="10827" customFormat="false" ht="15.75" hidden="false" customHeight="false" outlineLevel="0" collapsed="false">
      <c r="A10827" s="20" t="s">
        <v>20847</v>
      </c>
      <c r="B10827" s="53" t="n">
        <v>54.52</v>
      </c>
    </row>
    <row r="10828" customFormat="false" ht="15.75" hidden="false" customHeight="false" outlineLevel="0" collapsed="false">
      <c r="A10828" s="20" t="s">
        <v>20848</v>
      </c>
      <c r="B10828" s="53" t="n">
        <v>43.3</v>
      </c>
    </row>
    <row r="10829" customFormat="false" ht="15.75" hidden="false" customHeight="false" outlineLevel="0" collapsed="false">
      <c r="A10829" s="20" t="s">
        <v>20851</v>
      </c>
      <c r="B10829" s="53" t="n">
        <v>39.56</v>
      </c>
    </row>
    <row r="10830" customFormat="false" ht="15.75" hidden="false" customHeight="false" outlineLevel="0" collapsed="false">
      <c r="A10830" s="20" t="s">
        <v>20852</v>
      </c>
      <c r="B10830" s="53" t="n">
        <v>104.73</v>
      </c>
    </row>
    <row r="10831" customFormat="false" ht="15.75" hidden="false" customHeight="false" outlineLevel="0" collapsed="false">
      <c r="A10831" s="20" t="s">
        <v>20854</v>
      </c>
      <c r="B10831" s="53" t="n">
        <v>101.11</v>
      </c>
    </row>
    <row r="10832" customFormat="false" ht="15.75" hidden="false" customHeight="false" outlineLevel="0" collapsed="false">
      <c r="A10832" s="20" t="s">
        <v>20855</v>
      </c>
      <c r="B10832" s="53" t="n">
        <v>26.2</v>
      </c>
    </row>
    <row r="10833" customFormat="false" ht="15.75" hidden="false" customHeight="false" outlineLevel="0" collapsed="false">
      <c r="A10833" s="20" t="s">
        <v>20858</v>
      </c>
      <c r="B10833" s="53" t="n">
        <v>23.63</v>
      </c>
    </row>
    <row r="10834" customFormat="false" ht="15.75" hidden="false" customHeight="false" outlineLevel="0" collapsed="false">
      <c r="A10834" s="20" t="s">
        <v>20859</v>
      </c>
      <c r="B10834" s="53" t="n">
        <v>41.6</v>
      </c>
    </row>
    <row r="10835" customFormat="false" ht="15.75" hidden="false" customHeight="false" outlineLevel="0" collapsed="false">
      <c r="A10835" s="20" t="s">
        <v>20863</v>
      </c>
      <c r="B10835" s="53" t="n">
        <v>39.44</v>
      </c>
    </row>
    <row r="10836" customFormat="false" ht="15.75" hidden="false" customHeight="false" outlineLevel="0" collapsed="false">
      <c r="A10836" s="20" t="s">
        <v>20864</v>
      </c>
      <c r="B10836" s="53" t="n">
        <v>457.1</v>
      </c>
    </row>
    <row r="10837" customFormat="false" ht="15.75" hidden="false" customHeight="false" outlineLevel="0" collapsed="false">
      <c r="A10837" s="20" t="s">
        <v>20869</v>
      </c>
      <c r="B10837" s="53" t="n">
        <v>441.68</v>
      </c>
    </row>
    <row r="10838" customFormat="false" ht="15.75" hidden="false" customHeight="false" outlineLevel="0" collapsed="false">
      <c r="A10838" s="20" t="s">
        <v>20870</v>
      </c>
      <c r="B10838" s="53" t="n">
        <v>163.72</v>
      </c>
    </row>
    <row r="10839" customFormat="false" ht="15.75" hidden="false" customHeight="false" outlineLevel="0" collapsed="false">
      <c r="A10839" s="20" t="s">
        <v>20875</v>
      </c>
      <c r="B10839" s="53" t="n">
        <v>161.17</v>
      </c>
    </row>
    <row r="10840" customFormat="false" ht="15.75" hidden="false" customHeight="false" outlineLevel="0" collapsed="false">
      <c r="A10840" s="20" t="s">
        <v>20876</v>
      </c>
      <c r="B10840" s="53" t="n">
        <v>64.94</v>
      </c>
    </row>
    <row r="10841" customFormat="false" ht="15.75" hidden="false" customHeight="false" outlineLevel="0" collapsed="false">
      <c r="A10841" s="20" t="s">
        <v>20880</v>
      </c>
      <c r="B10841" s="53" t="n">
        <v>63.32</v>
      </c>
    </row>
    <row r="10842" customFormat="false" ht="15.75" hidden="false" customHeight="false" outlineLevel="0" collapsed="false">
      <c r="A10842" s="20" t="s">
        <v>20881</v>
      </c>
      <c r="B10842" s="53" t="n">
        <v>3337.84</v>
      </c>
    </row>
    <row r="10843" customFormat="false" ht="15.75" hidden="false" customHeight="false" outlineLevel="0" collapsed="false">
      <c r="A10843" s="20" t="s">
        <v>20885</v>
      </c>
      <c r="B10843" s="53" t="n">
        <v>3296.72</v>
      </c>
    </row>
    <row r="10844" customFormat="false" ht="15.75" hidden="false" customHeight="false" outlineLevel="0" collapsed="false">
      <c r="A10844" s="20" t="s">
        <v>20886</v>
      </c>
      <c r="B10844" s="53" t="n">
        <v>1685.79</v>
      </c>
    </row>
    <row r="10845" customFormat="false" ht="15.75" hidden="false" customHeight="false" outlineLevel="0" collapsed="false">
      <c r="A10845" s="20" t="s">
        <v>20892</v>
      </c>
      <c r="B10845" s="53" t="n">
        <v>1648.98</v>
      </c>
    </row>
    <row r="10846" customFormat="false" ht="15.75" hidden="false" customHeight="false" outlineLevel="0" collapsed="false">
      <c r="A10846" s="20" t="s">
        <v>20893</v>
      </c>
      <c r="B10846" s="53" t="n">
        <v>21.47</v>
      </c>
    </row>
    <row r="10847" customFormat="false" ht="15.75" hidden="false" customHeight="false" outlineLevel="0" collapsed="false">
      <c r="A10847" s="20" t="s">
        <v>20897</v>
      </c>
      <c r="B10847" s="53" t="n">
        <v>18.6</v>
      </c>
    </row>
    <row r="10848" customFormat="false" ht="15.75" hidden="false" customHeight="false" outlineLevel="0" collapsed="false">
      <c r="A10848" s="20" t="s">
        <v>20898</v>
      </c>
      <c r="B10848" s="53" t="n">
        <v>10.11</v>
      </c>
    </row>
    <row r="10849" customFormat="false" ht="15.75" hidden="false" customHeight="false" outlineLevel="0" collapsed="false">
      <c r="A10849" s="20" t="s">
        <v>20902</v>
      </c>
      <c r="B10849" s="53" t="n">
        <v>8.84</v>
      </c>
    </row>
    <row r="10850" customFormat="false" ht="15.75" hidden="false" customHeight="false" outlineLevel="0" collapsed="false">
      <c r="A10850" s="20" t="s">
        <v>20903</v>
      </c>
      <c r="B10850" s="53" t="n">
        <v>997.99</v>
      </c>
    </row>
    <row r="10851" customFormat="false" ht="15.75" hidden="false" customHeight="false" outlineLevel="0" collapsed="false">
      <c r="A10851" s="20" t="s">
        <v>20906</v>
      </c>
      <c r="B10851" s="53" t="n">
        <v>888.9</v>
      </c>
    </row>
    <row r="10852" customFormat="false" ht="15.75" hidden="false" customHeight="false" outlineLevel="0" collapsed="false">
      <c r="A10852" s="20" t="s">
        <v>20907</v>
      </c>
      <c r="B10852" s="53" t="n">
        <v>524.89</v>
      </c>
    </row>
    <row r="10853" customFormat="false" ht="15.75" hidden="false" customHeight="false" outlineLevel="0" collapsed="false">
      <c r="A10853" s="20" t="s">
        <v>20913</v>
      </c>
      <c r="B10853" s="53" t="n">
        <v>499.97</v>
      </c>
    </row>
    <row r="10854" customFormat="false" ht="15.75" hidden="false" customHeight="false" outlineLevel="0" collapsed="false">
      <c r="A10854" s="20" t="s">
        <v>20914</v>
      </c>
      <c r="B10854" s="53" t="n">
        <v>412.14</v>
      </c>
    </row>
    <row r="10855" customFormat="false" ht="15.75" hidden="false" customHeight="false" outlineLevel="0" collapsed="false">
      <c r="A10855" s="20" t="s">
        <v>20915</v>
      </c>
      <c r="B10855" s="53" t="n">
        <v>375.19</v>
      </c>
    </row>
    <row r="10856" customFormat="false" ht="15.75" hidden="false" customHeight="false" outlineLevel="0" collapsed="false">
      <c r="A10856" s="20" t="s">
        <v>20916</v>
      </c>
      <c r="B10856" s="53" t="n">
        <v>504.74</v>
      </c>
    </row>
    <row r="10857" customFormat="false" ht="15.75" hidden="false" customHeight="false" outlineLevel="0" collapsed="false">
      <c r="A10857" s="20" t="s">
        <v>20917</v>
      </c>
      <c r="B10857" s="53" t="n">
        <v>457.06</v>
      </c>
    </row>
    <row r="10858" customFormat="false" ht="15.75" hidden="false" customHeight="false" outlineLevel="0" collapsed="false">
      <c r="A10858" s="20" t="s">
        <v>20918</v>
      </c>
      <c r="B10858" s="53" t="n">
        <v>357.5</v>
      </c>
    </row>
    <row r="10859" customFormat="false" ht="15.75" hidden="false" customHeight="false" outlineLevel="0" collapsed="false">
      <c r="A10859" s="20" t="s">
        <v>20923</v>
      </c>
      <c r="B10859" s="53" t="n">
        <v>327.84</v>
      </c>
    </row>
    <row r="10860" customFormat="false" ht="15.75" hidden="false" customHeight="false" outlineLevel="0" collapsed="false">
      <c r="A10860" s="20" t="s">
        <v>20924</v>
      </c>
      <c r="B10860" s="53" t="n">
        <v>446.59</v>
      </c>
    </row>
    <row r="10861" customFormat="false" ht="15.75" hidden="false" customHeight="false" outlineLevel="0" collapsed="false">
      <c r="A10861" s="20" t="s">
        <v>20926</v>
      </c>
      <c r="B10861" s="53" t="n">
        <v>405.03</v>
      </c>
    </row>
    <row r="10862" customFormat="false" ht="15.75" hidden="false" customHeight="false" outlineLevel="0" collapsed="false">
      <c r="A10862" s="20" t="s">
        <v>20927</v>
      </c>
      <c r="B10862" s="53" t="n">
        <v>543.75</v>
      </c>
    </row>
    <row r="10863" customFormat="false" ht="15.75" hidden="false" customHeight="false" outlineLevel="0" collapsed="false">
      <c r="A10863" s="20" t="s">
        <v>20929</v>
      </c>
      <c r="B10863" s="53" t="n">
        <v>489.22</v>
      </c>
    </row>
    <row r="10864" customFormat="false" ht="15.75" hidden="false" customHeight="false" outlineLevel="0" collapsed="false">
      <c r="A10864" s="20" t="s">
        <v>20930</v>
      </c>
      <c r="B10864" s="53" t="n">
        <v>643.33</v>
      </c>
    </row>
    <row r="10865" customFormat="false" ht="15.75" hidden="false" customHeight="false" outlineLevel="0" collapsed="false">
      <c r="A10865" s="20" t="s">
        <v>20932</v>
      </c>
      <c r="B10865" s="53" t="n">
        <v>575.52</v>
      </c>
    </row>
    <row r="10866" customFormat="false" ht="15.75" hidden="false" customHeight="false" outlineLevel="0" collapsed="false">
      <c r="A10866" s="20" t="s">
        <v>20933</v>
      </c>
      <c r="B10866" s="53" t="n">
        <v>76.4</v>
      </c>
    </row>
    <row r="10867" customFormat="false" ht="15.75" hidden="false" customHeight="false" outlineLevel="0" collapsed="false">
      <c r="A10867" s="20" t="s">
        <v>20937</v>
      </c>
      <c r="B10867" s="53" t="n">
        <v>66.46</v>
      </c>
    </row>
    <row r="10868" customFormat="false" ht="15.75" hidden="false" customHeight="false" outlineLevel="0" collapsed="false">
      <c r="A10868" s="20" t="s">
        <v>20938</v>
      </c>
      <c r="B10868" s="53" t="n">
        <v>152.8</v>
      </c>
    </row>
    <row r="10869" customFormat="false" ht="15.75" hidden="false" customHeight="false" outlineLevel="0" collapsed="false">
      <c r="A10869" s="20" t="s">
        <v>20942</v>
      </c>
      <c r="B10869" s="53" t="n">
        <v>132.93</v>
      </c>
    </row>
    <row r="10870" customFormat="false" ht="15.75" hidden="false" customHeight="false" outlineLevel="0" collapsed="false">
      <c r="A10870" s="20" t="s">
        <v>20943</v>
      </c>
      <c r="B10870" s="53" t="n">
        <v>239.59</v>
      </c>
    </row>
    <row r="10871" customFormat="false" ht="15.75" hidden="false" customHeight="false" outlineLevel="0" collapsed="false">
      <c r="A10871" s="20" t="s">
        <v>20947</v>
      </c>
      <c r="B10871" s="53" t="n">
        <v>220.09</v>
      </c>
    </row>
    <row r="10872" customFormat="false" ht="15.75" hidden="false" customHeight="false" outlineLevel="0" collapsed="false">
      <c r="A10872" s="20" t="s">
        <v>20948</v>
      </c>
      <c r="B10872" s="53" t="n">
        <v>309.36</v>
      </c>
    </row>
    <row r="10873" customFormat="false" ht="15.75" hidden="false" customHeight="false" outlineLevel="0" collapsed="false">
      <c r="A10873" s="20" t="s">
        <v>20952</v>
      </c>
      <c r="B10873" s="53" t="n">
        <v>281.51</v>
      </c>
    </row>
    <row r="10874" customFormat="false" ht="15.75" hidden="false" customHeight="false" outlineLevel="0" collapsed="false">
      <c r="A10874" s="20" t="s">
        <v>20953</v>
      </c>
      <c r="B10874" s="53" t="n">
        <v>579.43</v>
      </c>
    </row>
    <row r="10875" customFormat="false" ht="15.75" hidden="false" customHeight="false" outlineLevel="0" collapsed="false">
      <c r="A10875" s="20" t="s">
        <v>20957</v>
      </c>
      <c r="B10875" s="53" t="n">
        <v>521.08</v>
      </c>
    </row>
    <row r="10876" customFormat="false" ht="15.75" hidden="false" customHeight="false" outlineLevel="0" collapsed="false">
      <c r="A10876" s="20" t="s">
        <v>20958</v>
      </c>
      <c r="B10876" s="53" t="n">
        <v>694.87</v>
      </c>
    </row>
    <row r="10877" customFormat="false" ht="15.75" hidden="false" customHeight="false" outlineLevel="0" collapsed="false">
      <c r="A10877" s="20" t="s">
        <v>20960</v>
      </c>
      <c r="B10877" s="53" t="n">
        <v>621.11</v>
      </c>
    </row>
    <row r="10878" customFormat="false" ht="15.75" hidden="false" customHeight="false" outlineLevel="0" collapsed="false">
      <c r="A10878" s="20" t="s">
        <v>20961</v>
      </c>
      <c r="B10878" s="53" t="n">
        <v>798.28</v>
      </c>
    </row>
    <row r="10879" customFormat="false" ht="15.75" hidden="false" customHeight="false" outlineLevel="0" collapsed="false">
      <c r="A10879" s="20" t="s">
        <v>20966</v>
      </c>
      <c r="B10879" s="53" t="n">
        <v>709.54</v>
      </c>
    </row>
    <row r="10880" customFormat="false" ht="15.75" hidden="false" customHeight="false" outlineLevel="0" collapsed="false">
      <c r="A10880" s="20" t="s">
        <v>20967</v>
      </c>
      <c r="B10880" s="53" t="n">
        <v>952.2</v>
      </c>
    </row>
    <row r="10881" customFormat="false" ht="15.75" hidden="false" customHeight="false" outlineLevel="0" collapsed="false">
      <c r="A10881" s="20" t="s">
        <v>20969</v>
      </c>
      <c r="B10881" s="53" t="n">
        <v>842.91</v>
      </c>
    </row>
    <row r="10882" customFormat="false" ht="15.75" hidden="false" customHeight="false" outlineLevel="0" collapsed="false">
      <c r="A10882" s="20" t="s">
        <v>20970</v>
      </c>
      <c r="B10882" s="53" t="n">
        <v>134.12</v>
      </c>
    </row>
    <row r="10883" customFormat="false" ht="15.75" hidden="false" customHeight="false" outlineLevel="0" collapsed="false">
      <c r="A10883" s="20" t="s">
        <v>20973</v>
      </c>
      <c r="B10883" s="53" t="n">
        <v>116.47</v>
      </c>
    </row>
    <row r="10884" customFormat="false" ht="15.75" hidden="false" customHeight="false" outlineLevel="0" collapsed="false">
      <c r="A10884" s="20" t="s">
        <v>20974</v>
      </c>
      <c r="B10884" s="53" t="n">
        <v>1241.47</v>
      </c>
    </row>
    <row r="10885" customFormat="false" ht="15.75" hidden="false" customHeight="false" outlineLevel="0" collapsed="false">
      <c r="A10885" s="20" t="s">
        <v>20977</v>
      </c>
      <c r="B10885" s="53" t="n">
        <v>1178.91</v>
      </c>
    </row>
    <row r="10886" customFormat="false" ht="15.75" hidden="false" customHeight="false" outlineLevel="0" collapsed="false">
      <c r="A10886" s="20" t="s">
        <v>20978</v>
      </c>
      <c r="B10886" s="53" t="n">
        <v>1217.15</v>
      </c>
    </row>
    <row r="10887" customFormat="false" ht="15.75" hidden="false" customHeight="false" outlineLevel="0" collapsed="false">
      <c r="A10887" s="20" t="s">
        <v>20980</v>
      </c>
      <c r="B10887" s="53" t="n">
        <v>1157.84</v>
      </c>
    </row>
    <row r="10888" customFormat="false" ht="15.75" hidden="false" customHeight="false" outlineLevel="0" collapsed="false">
      <c r="A10888" s="20" t="s">
        <v>20981</v>
      </c>
      <c r="B10888" s="53" t="n">
        <v>234.31</v>
      </c>
    </row>
    <row r="10889" customFormat="false" ht="15.75" hidden="false" customHeight="false" outlineLevel="0" collapsed="false">
      <c r="A10889" s="20" t="s">
        <v>20984</v>
      </c>
      <c r="B10889" s="53" t="n">
        <v>223.66</v>
      </c>
    </row>
    <row r="10890" customFormat="false" ht="15.75" hidden="false" customHeight="false" outlineLevel="0" collapsed="false">
      <c r="A10890" s="20" t="s">
        <v>20985</v>
      </c>
      <c r="B10890" s="53" t="n">
        <v>230.66</v>
      </c>
    </row>
    <row r="10891" customFormat="false" ht="15.75" hidden="false" customHeight="false" outlineLevel="0" collapsed="false">
      <c r="A10891" s="20" t="s">
        <v>20988</v>
      </c>
      <c r="B10891" s="53" t="n">
        <v>220.5</v>
      </c>
    </row>
    <row r="10892" customFormat="false" ht="15.75" hidden="false" customHeight="false" outlineLevel="0" collapsed="false">
      <c r="A10892" s="20" t="s">
        <v>20989</v>
      </c>
      <c r="B10892" s="53" t="n">
        <v>256.64</v>
      </c>
    </row>
    <row r="10893" customFormat="false" ht="15.75" hidden="false" customHeight="false" outlineLevel="0" collapsed="false">
      <c r="A10893" s="20" t="s">
        <v>20992</v>
      </c>
      <c r="B10893" s="53" t="n">
        <v>243.85</v>
      </c>
    </row>
    <row r="10894" customFormat="false" ht="15.75" hidden="false" customHeight="false" outlineLevel="0" collapsed="false">
      <c r="A10894" s="20" t="s">
        <v>20993</v>
      </c>
      <c r="B10894" s="53" t="n">
        <v>289.65</v>
      </c>
    </row>
    <row r="10895" customFormat="false" ht="15.75" hidden="false" customHeight="false" outlineLevel="0" collapsed="false">
      <c r="A10895" s="20" t="s">
        <v>20996</v>
      </c>
      <c r="B10895" s="53" t="n">
        <v>271.62</v>
      </c>
    </row>
    <row r="10896" customFormat="false" ht="15.75" hidden="false" customHeight="false" outlineLevel="0" collapsed="false">
      <c r="A10896" s="20" t="s">
        <v>20997</v>
      </c>
      <c r="B10896" s="53" t="n">
        <v>320.96</v>
      </c>
    </row>
    <row r="10897" customFormat="false" ht="15.75" hidden="false" customHeight="false" outlineLevel="0" collapsed="false">
      <c r="A10897" s="20" t="s">
        <v>21000</v>
      </c>
      <c r="B10897" s="53" t="n">
        <v>299.59</v>
      </c>
    </row>
    <row r="10898" customFormat="false" ht="15.75" hidden="false" customHeight="false" outlineLevel="0" collapsed="false">
      <c r="A10898" s="20" t="s">
        <v>21001</v>
      </c>
      <c r="B10898" s="53" t="n">
        <v>121.94</v>
      </c>
    </row>
    <row r="10899" customFormat="false" ht="15.75" hidden="false" customHeight="false" outlineLevel="0" collapsed="false">
      <c r="A10899" s="20" t="s">
        <v>21003</v>
      </c>
      <c r="B10899" s="53" t="n">
        <v>115.78</v>
      </c>
    </row>
    <row r="10900" customFormat="false" ht="15.75" hidden="false" customHeight="false" outlineLevel="0" collapsed="false">
      <c r="A10900" s="20" t="s">
        <v>21004</v>
      </c>
      <c r="B10900" s="53" t="n">
        <v>119.51</v>
      </c>
    </row>
    <row r="10901" customFormat="false" ht="15.75" hidden="false" customHeight="false" outlineLevel="0" collapsed="false">
      <c r="A10901" s="20" t="s">
        <v>21006</v>
      </c>
      <c r="B10901" s="53" t="n">
        <v>113.68</v>
      </c>
    </row>
    <row r="10902" customFormat="false" ht="15.75" hidden="false" customHeight="false" outlineLevel="0" collapsed="false">
      <c r="A10902" s="20" t="s">
        <v>21007</v>
      </c>
      <c r="B10902" s="53" t="n">
        <v>131.01</v>
      </c>
    </row>
    <row r="10903" customFormat="false" ht="15.75" hidden="false" customHeight="false" outlineLevel="0" collapsed="false">
      <c r="A10903" s="20" t="s">
        <v>21010</v>
      </c>
      <c r="B10903" s="53" t="n">
        <v>124.12</v>
      </c>
    </row>
    <row r="10904" customFormat="false" ht="15.75" hidden="false" customHeight="false" outlineLevel="0" collapsed="false">
      <c r="A10904" s="20" t="s">
        <v>21011</v>
      </c>
      <c r="B10904" s="53" t="n">
        <v>151.27</v>
      </c>
    </row>
    <row r="10905" customFormat="false" ht="15.75" hidden="false" customHeight="false" outlineLevel="0" collapsed="false">
      <c r="A10905" s="20" t="s">
        <v>21014</v>
      </c>
      <c r="B10905" s="53" t="n">
        <v>141.21</v>
      </c>
    </row>
    <row r="10906" customFormat="false" ht="15.75" hidden="false" customHeight="false" outlineLevel="0" collapsed="false">
      <c r="A10906" s="20" t="s">
        <v>21015</v>
      </c>
      <c r="B10906" s="53" t="n">
        <v>168.34</v>
      </c>
    </row>
    <row r="10907" customFormat="false" ht="15.75" hidden="false" customHeight="false" outlineLevel="0" collapsed="false">
      <c r="A10907" s="20" t="s">
        <v>21019</v>
      </c>
      <c r="B10907" s="53" t="n">
        <v>156.47</v>
      </c>
    </row>
    <row r="10908" customFormat="false" ht="15.75" hidden="false" customHeight="false" outlineLevel="0" collapsed="false">
      <c r="A10908" s="20" t="s">
        <v>21020</v>
      </c>
      <c r="B10908" s="53" t="n">
        <v>131.68</v>
      </c>
    </row>
    <row r="10909" customFormat="false" ht="15.75" hidden="false" customHeight="false" outlineLevel="0" collapsed="false">
      <c r="A10909" s="20" t="s">
        <v>21024</v>
      </c>
      <c r="B10909" s="53" t="n">
        <v>124.76</v>
      </c>
    </row>
    <row r="10910" customFormat="false" ht="15.75" hidden="false" customHeight="false" outlineLevel="0" collapsed="false">
      <c r="A10910" s="20" t="s">
        <v>21025</v>
      </c>
      <c r="B10910" s="53" t="n">
        <v>258.25</v>
      </c>
    </row>
    <row r="10911" customFormat="false" ht="15.75" hidden="false" customHeight="false" outlineLevel="0" collapsed="false">
      <c r="A10911" s="20" t="s">
        <v>21027</v>
      </c>
      <c r="B10911" s="53" t="n">
        <v>245.8</v>
      </c>
    </row>
    <row r="10912" customFormat="false" ht="15.75" hidden="false" customHeight="false" outlineLevel="0" collapsed="false">
      <c r="A10912" s="20" t="s">
        <v>21028</v>
      </c>
      <c r="B10912" s="53" t="n">
        <v>284.98</v>
      </c>
    </row>
    <row r="10913" customFormat="false" ht="15.75" hidden="false" customHeight="false" outlineLevel="0" collapsed="false">
      <c r="A10913" s="20" t="s">
        <v>21033</v>
      </c>
      <c r="B10913" s="53" t="n">
        <v>270.36</v>
      </c>
    </row>
    <row r="10914" customFormat="false" ht="15.75" hidden="false" customHeight="false" outlineLevel="0" collapsed="false">
      <c r="A10914" s="20" t="s">
        <v>21034</v>
      </c>
      <c r="B10914" s="53" t="n">
        <v>50.27</v>
      </c>
    </row>
    <row r="10915" customFormat="false" ht="15.75" hidden="false" customHeight="false" outlineLevel="0" collapsed="false">
      <c r="A10915" s="20" t="s">
        <v>21038</v>
      </c>
      <c r="B10915" s="53" t="n">
        <v>47.91</v>
      </c>
    </row>
    <row r="10916" customFormat="false" ht="15.75" hidden="false" customHeight="false" outlineLevel="0" collapsed="false">
      <c r="A10916" s="20" t="s">
        <v>21039</v>
      </c>
      <c r="B10916" s="53" t="n">
        <v>29.75</v>
      </c>
    </row>
    <row r="10917" customFormat="false" ht="15.75" hidden="false" customHeight="false" outlineLevel="0" collapsed="false">
      <c r="A10917" s="20" t="s">
        <v>21042</v>
      </c>
      <c r="B10917" s="53" t="n">
        <v>27.95</v>
      </c>
    </row>
    <row r="10918" customFormat="false" ht="15.75" hidden="false" customHeight="false" outlineLevel="0" collapsed="false">
      <c r="A10918" s="20" t="s">
        <v>21043</v>
      </c>
      <c r="B10918" s="53" t="n">
        <v>704.41</v>
      </c>
    </row>
    <row r="10919" customFormat="false" ht="15.75" hidden="false" customHeight="false" outlineLevel="0" collapsed="false">
      <c r="A10919" s="20" t="s">
        <v>21046</v>
      </c>
      <c r="B10919" s="53" t="n">
        <v>668.43</v>
      </c>
    </row>
    <row r="10920" customFormat="false" ht="15.75" hidden="false" customHeight="false" outlineLevel="0" collapsed="false">
      <c r="A10920" s="20" t="s">
        <v>21047</v>
      </c>
      <c r="B10920" s="53" t="n">
        <v>108.01</v>
      </c>
    </row>
    <row r="10921" customFormat="false" ht="15.75" hidden="false" customHeight="false" outlineLevel="0" collapsed="false">
      <c r="A10921" s="20" t="s">
        <v>21052</v>
      </c>
      <c r="B10921" s="53" t="n">
        <v>99.04</v>
      </c>
    </row>
    <row r="10922" customFormat="false" ht="15.75" hidden="false" customHeight="false" outlineLevel="0" collapsed="false">
      <c r="A10922" s="20" t="s">
        <v>21053</v>
      </c>
      <c r="B10922" s="53" t="n">
        <v>104.97</v>
      </c>
    </row>
    <row r="10923" customFormat="false" ht="15.75" hidden="false" customHeight="false" outlineLevel="0" collapsed="false">
      <c r="A10923" s="20" t="s">
        <v>21055</v>
      </c>
      <c r="B10923" s="53" t="n">
        <v>96.41</v>
      </c>
    </row>
    <row r="10924" customFormat="false" ht="15.75" hidden="false" customHeight="false" outlineLevel="0" collapsed="false">
      <c r="A10924" s="20" t="s">
        <v>21056</v>
      </c>
      <c r="B10924" s="53" t="n">
        <v>122.06</v>
      </c>
    </row>
    <row r="10925" customFormat="false" ht="15.75" hidden="false" customHeight="false" outlineLevel="0" collapsed="false">
      <c r="A10925" s="20" t="s">
        <v>21059</v>
      </c>
      <c r="B10925" s="53" t="n">
        <v>111.47</v>
      </c>
    </row>
    <row r="10926" customFormat="false" ht="15.75" hidden="false" customHeight="false" outlineLevel="0" collapsed="false">
      <c r="A10926" s="20" t="s">
        <v>21060</v>
      </c>
      <c r="B10926" s="53" t="n">
        <v>151.59</v>
      </c>
    </row>
    <row r="10927" customFormat="false" ht="15.75" hidden="false" customHeight="false" outlineLevel="0" collapsed="false">
      <c r="A10927" s="20" t="s">
        <v>21063</v>
      </c>
      <c r="B10927" s="53" t="n">
        <v>136.81</v>
      </c>
    </row>
    <row r="10928" customFormat="false" ht="15.75" hidden="false" customHeight="false" outlineLevel="0" collapsed="false">
      <c r="A10928" s="20" t="s">
        <v>21064</v>
      </c>
      <c r="B10928" s="53" t="n">
        <v>176.57</v>
      </c>
    </row>
    <row r="10929" customFormat="false" ht="15.75" hidden="false" customHeight="false" outlineLevel="0" collapsed="false">
      <c r="A10929" s="20" t="s">
        <v>21067</v>
      </c>
      <c r="B10929" s="53" t="n">
        <v>158.7</v>
      </c>
    </row>
    <row r="10930" customFormat="false" ht="15.75" hidden="false" customHeight="false" outlineLevel="0" collapsed="false">
      <c r="A10930" s="20" t="s">
        <v>21068</v>
      </c>
      <c r="B10930" s="53" t="n">
        <v>55.15</v>
      </c>
    </row>
    <row r="10931" customFormat="false" ht="15.75" hidden="false" customHeight="false" outlineLevel="0" collapsed="false">
      <c r="A10931" s="20" t="s">
        <v>21071</v>
      </c>
      <c r="B10931" s="53" t="n">
        <v>50.39</v>
      </c>
    </row>
    <row r="10932" customFormat="false" ht="15.75" hidden="false" customHeight="false" outlineLevel="0" collapsed="false">
      <c r="A10932" s="20" t="s">
        <v>21072</v>
      </c>
      <c r="B10932" s="53" t="n">
        <v>53.17</v>
      </c>
    </row>
    <row r="10933" customFormat="false" ht="15.75" hidden="false" customHeight="false" outlineLevel="0" collapsed="false">
      <c r="A10933" s="20" t="s">
        <v>21074</v>
      </c>
      <c r="B10933" s="53" t="n">
        <v>48.67</v>
      </c>
    </row>
    <row r="10934" customFormat="false" ht="15.75" hidden="false" customHeight="false" outlineLevel="0" collapsed="false">
      <c r="A10934" s="20" t="s">
        <v>21075</v>
      </c>
      <c r="B10934" s="53" t="n">
        <v>61.9</v>
      </c>
    </row>
    <row r="10935" customFormat="false" ht="15.75" hidden="false" customHeight="false" outlineLevel="0" collapsed="false">
      <c r="A10935" s="20" t="s">
        <v>21077</v>
      </c>
      <c r="B10935" s="53" t="n">
        <v>56.24</v>
      </c>
    </row>
    <row r="10936" customFormat="false" ht="15.75" hidden="false" customHeight="false" outlineLevel="0" collapsed="false">
      <c r="A10936" s="20" t="s">
        <v>21078</v>
      </c>
      <c r="B10936" s="53" t="n">
        <v>80.59</v>
      </c>
    </row>
    <row r="10937" customFormat="false" ht="15.75" hidden="false" customHeight="false" outlineLevel="0" collapsed="false">
      <c r="A10937" s="20" t="s">
        <v>21081</v>
      </c>
      <c r="B10937" s="53" t="n">
        <v>72.43</v>
      </c>
    </row>
    <row r="10938" customFormat="false" ht="15.75" hidden="false" customHeight="false" outlineLevel="0" collapsed="false">
      <c r="A10938" s="20" t="s">
        <v>21082</v>
      </c>
      <c r="B10938" s="53" t="n">
        <v>94.05</v>
      </c>
    </row>
    <row r="10939" customFormat="false" ht="15.75" hidden="false" customHeight="false" outlineLevel="0" collapsed="false">
      <c r="A10939" s="20" t="s">
        <v>21085</v>
      </c>
      <c r="B10939" s="53" t="n">
        <v>84.1</v>
      </c>
    </row>
    <row r="10940" customFormat="false" ht="15.75" hidden="false" customHeight="false" outlineLevel="0" collapsed="false">
      <c r="A10940" s="20" t="s">
        <v>21086</v>
      </c>
      <c r="B10940" s="53" t="n">
        <v>90.45</v>
      </c>
    </row>
    <row r="10941" customFormat="false" ht="15.75" hidden="false" customHeight="false" outlineLevel="0" collapsed="false">
      <c r="A10941" s="20" t="s">
        <v>21091</v>
      </c>
      <c r="B10941" s="53" t="n">
        <v>83.95</v>
      </c>
    </row>
    <row r="10942" customFormat="false" ht="15.75" hidden="false" customHeight="false" outlineLevel="0" collapsed="false">
      <c r="A10942" s="20" t="s">
        <v>21092</v>
      </c>
      <c r="B10942" s="53" t="n">
        <v>88.02</v>
      </c>
    </row>
    <row r="10943" customFormat="false" ht="15.75" hidden="false" customHeight="false" outlineLevel="0" collapsed="false">
      <c r="A10943" s="20" t="s">
        <v>21094</v>
      </c>
      <c r="B10943" s="53" t="n">
        <v>81.85</v>
      </c>
    </row>
    <row r="10944" customFormat="false" ht="15.75" hidden="false" customHeight="false" outlineLevel="0" collapsed="false">
      <c r="A10944" s="20" t="s">
        <v>21095</v>
      </c>
      <c r="B10944" s="53" t="n">
        <v>98.9</v>
      </c>
    </row>
    <row r="10945" customFormat="false" ht="15.75" hidden="false" customHeight="false" outlineLevel="0" collapsed="false">
      <c r="A10945" s="20" t="s">
        <v>21097</v>
      </c>
      <c r="B10945" s="53" t="n">
        <v>91.27</v>
      </c>
    </row>
    <row r="10946" customFormat="false" ht="15.75" hidden="false" customHeight="false" outlineLevel="0" collapsed="false">
      <c r="A10946" s="20" t="s">
        <v>21098</v>
      </c>
      <c r="B10946" s="53" t="n">
        <v>121.81</v>
      </c>
    </row>
    <row r="10947" customFormat="false" ht="15.75" hidden="false" customHeight="false" outlineLevel="0" collapsed="false">
      <c r="A10947" s="20" t="s">
        <v>21100</v>
      </c>
      <c r="B10947" s="53" t="n">
        <v>111.13</v>
      </c>
    </row>
    <row r="10948" customFormat="false" ht="15.75" hidden="false" customHeight="false" outlineLevel="0" collapsed="false">
      <c r="A10948" s="20" t="s">
        <v>21101</v>
      </c>
      <c r="B10948" s="53" t="n">
        <v>137.21</v>
      </c>
    </row>
    <row r="10949" customFormat="false" ht="15.75" hidden="false" customHeight="false" outlineLevel="0" collapsed="false">
      <c r="A10949" s="20" t="s">
        <v>21103</v>
      </c>
      <c r="B10949" s="53" t="n">
        <v>124.47</v>
      </c>
    </row>
    <row r="10950" customFormat="false" ht="15.75" hidden="false" customHeight="false" outlineLevel="0" collapsed="false">
      <c r="A10950" s="20" t="s">
        <v>21104</v>
      </c>
      <c r="B10950" s="53" t="n">
        <v>45.64</v>
      </c>
    </row>
    <row r="10951" customFormat="false" ht="15.75" hidden="false" customHeight="false" outlineLevel="0" collapsed="false">
      <c r="A10951" s="20" t="s">
        <v>108</v>
      </c>
      <c r="B10951" s="53" t="n">
        <v>42.24</v>
      </c>
    </row>
    <row r="10952" customFormat="false" ht="15.75" hidden="false" customHeight="false" outlineLevel="0" collapsed="false">
      <c r="A10952" s="20" t="s">
        <v>21108</v>
      </c>
      <c r="B10952" s="53" t="n">
        <v>44.59</v>
      </c>
    </row>
    <row r="10953" customFormat="false" ht="15.75" hidden="false" customHeight="false" outlineLevel="0" collapsed="false">
      <c r="A10953" s="20" t="s">
        <v>21110</v>
      </c>
      <c r="B10953" s="53" t="n">
        <v>41.32</v>
      </c>
    </row>
    <row r="10954" customFormat="false" ht="15.75" hidden="false" customHeight="false" outlineLevel="0" collapsed="false">
      <c r="A10954" s="20" t="s">
        <v>21111</v>
      </c>
      <c r="B10954" s="53" t="n">
        <v>51.97</v>
      </c>
    </row>
    <row r="10955" customFormat="false" ht="15.75" hidden="false" customHeight="false" outlineLevel="0" collapsed="false">
      <c r="A10955" s="20" t="s">
        <v>21113</v>
      </c>
      <c r="B10955" s="53" t="n">
        <v>47.77</v>
      </c>
    </row>
    <row r="10956" customFormat="false" ht="15.75" hidden="false" customHeight="false" outlineLevel="0" collapsed="false">
      <c r="A10956" s="20" t="s">
        <v>21114</v>
      </c>
      <c r="B10956" s="53" t="n">
        <v>63.9</v>
      </c>
    </row>
    <row r="10957" customFormat="false" ht="15.75" hidden="false" customHeight="false" outlineLevel="0" collapsed="false">
      <c r="A10957" s="20" t="s">
        <v>21117</v>
      </c>
      <c r="B10957" s="53" t="n">
        <v>58.11</v>
      </c>
    </row>
    <row r="10958" customFormat="false" ht="15.75" hidden="false" customHeight="false" outlineLevel="0" collapsed="false">
      <c r="A10958" s="20" t="s">
        <v>21118</v>
      </c>
      <c r="B10958" s="53" t="n">
        <v>72.75</v>
      </c>
    </row>
    <row r="10959" customFormat="false" ht="15.75" hidden="false" customHeight="false" outlineLevel="0" collapsed="false">
      <c r="A10959" s="20" t="s">
        <v>21121</v>
      </c>
      <c r="B10959" s="53" t="n">
        <v>65.78</v>
      </c>
    </row>
    <row r="10960" customFormat="false" ht="15.75" hidden="false" customHeight="false" outlineLevel="0" collapsed="false">
      <c r="A10960" s="20" t="s">
        <v>21122</v>
      </c>
      <c r="B10960" s="53" t="n">
        <v>113.06</v>
      </c>
    </row>
    <row r="10961" customFormat="false" ht="15.75" hidden="false" customHeight="false" outlineLevel="0" collapsed="false">
      <c r="A10961" s="20" t="s">
        <v>21126</v>
      </c>
      <c r="B10961" s="53" t="n">
        <v>104.24</v>
      </c>
    </row>
    <row r="10962" customFormat="false" ht="15.75" hidden="false" customHeight="false" outlineLevel="0" collapsed="false">
      <c r="A10962" s="20" t="s">
        <v>21127</v>
      </c>
      <c r="B10962" s="53" t="n">
        <v>110.02</v>
      </c>
    </row>
    <row r="10963" customFormat="false" ht="15.75" hidden="false" customHeight="false" outlineLevel="0" collapsed="false">
      <c r="A10963" s="20" t="s">
        <v>21129</v>
      </c>
      <c r="B10963" s="53" t="n">
        <v>101.61</v>
      </c>
    </row>
    <row r="10964" customFormat="false" ht="15.75" hidden="false" customHeight="false" outlineLevel="0" collapsed="false">
      <c r="A10964" s="20" t="s">
        <v>21130</v>
      </c>
      <c r="B10964" s="53" t="n">
        <v>127.11</v>
      </c>
    </row>
    <row r="10965" customFormat="false" ht="15.75" hidden="false" customHeight="false" outlineLevel="0" collapsed="false">
      <c r="A10965" s="20" t="s">
        <v>21133</v>
      </c>
      <c r="B10965" s="53" t="n">
        <v>116.67</v>
      </c>
    </row>
    <row r="10966" customFormat="false" ht="15.75" hidden="false" customHeight="false" outlineLevel="0" collapsed="false">
      <c r="A10966" s="20" t="s">
        <v>21134</v>
      </c>
      <c r="B10966" s="53" t="n">
        <v>156.64</v>
      </c>
    </row>
    <row r="10967" customFormat="false" ht="15.75" hidden="false" customHeight="false" outlineLevel="0" collapsed="false">
      <c r="A10967" s="20" t="s">
        <v>21137</v>
      </c>
      <c r="B10967" s="53" t="n">
        <v>142.01</v>
      </c>
    </row>
    <row r="10968" customFormat="false" ht="15.75" hidden="false" customHeight="false" outlineLevel="0" collapsed="false">
      <c r="A10968" s="20" t="s">
        <v>21138</v>
      </c>
      <c r="B10968" s="53" t="n">
        <v>181.62</v>
      </c>
    </row>
    <row r="10969" customFormat="false" ht="15.75" hidden="false" customHeight="false" outlineLevel="0" collapsed="false">
      <c r="A10969" s="20" t="s">
        <v>21140</v>
      </c>
      <c r="B10969" s="53" t="n">
        <v>163.91</v>
      </c>
    </row>
    <row r="10970" customFormat="false" ht="15.75" hidden="false" customHeight="false" outlineLevel="0" collapsed="false">
      <c r="A10970" s="20" t="s">
        <v>21141</v>
      </c>
      <c r="B10970" s="53" t="n">
        <v>56.61</v>
      </c>
    </row>
    <row r="10971" customFormat="false" ht="15.75" hidden="false" customHeight="false" outlineLevel="0" collapsed="false">
      <c r="A10971" s="20" t="s">
        <v>21145</v>
      </c>
      <c r="B10971" s="53" t="n">
        <v>51.89</v>
      </c>
    </row>
    <row r="10972" customFormat="false" ht="15.75" hidden="false" customHeight="false" outlineLevel="0" collapsed="false">
      <c r="A10972" s="20" t="s">
        <v>21146</v>
      </c>
      <c r="B10972" s="53" t="n">
        <v>54.62</v>
      </c>
    </row>
    <row r="10973" customFormat="false" ht="15.75" hidden="false" customHeight="false" outlineLevel="0" collapsed="false">
      <c r="A10973" s="20" t="s">
        <v>21149</v>
      </c>
      <c r="B10973" s="53" t="n">
        <v>50.17</v>
      </c>
    </row>
    <row r="10974" customFormat="false" ht="15.75" hidden="false" customHeight="false" outlineLevel="0" collapsed="false">
      <c r="A10974" s="20" t="s">
        <v>21150</v>
      </c>
      <c r="B10974" s="53" t="n">
        <v>63.36</v>
      </c>
    </row>
    <row r="10975" customFormat="false" ht="15.75" hidden="false" customHeight="false" outlineLevel="0" collapsed="false">
      <c r="A10975" s="20" t="s">
        <v>21153</v>
      </c>
      <c r="B10975" s="53" t="n">
        <v>57.74</v>
      </c>
    </row>
    <row r="10976" customFormat="false" ht="15.75" hidden="false" customHeight="false" outlineLevel="0" collapsed="false">
      <c r="A10976" s="20" t="s">
        <v>21154</v>
      </c>
      <c r="B10976" s="53" t="n">
        <v>82.04</v>
      </c>
    </row>
    <row r="10977" customFormat="false" ht="15.75" hidden="false" customHeight="false" outlineLevel="0" collapsed="false">
      <c r="A10977" s="20" t="s">
        <v>21156</v>
      </c>
      <c r="B10977" s="53" t="n">
        <v>73.93</v>
      </c>
    </row>
    <row r="10978" customFormat="false" ht="15.75" hidden="false" customHeight="false" outlineLevel="0" collapsed="false">
      <c r="A10978" s="20" t="s">
        <v>21157</v>
      </c>
      <c r="B10978" s="53" t="n">
        <v>95.51</v>
      </c>
    </row>
    <row r="10979" customFormat="false" ht="15.75" hidden="false" customHeight="false" outlineLevel="0" collapsed="false">
      <c r="A10979" s="20" t="s">
        <v>21159</v>
      </c>
      <c r="B10979" s="53" t="n">
        <v>85.6</v>
      </c>
    </row>
    <row r="10980" customFormat="false" ht="15.75" hidden="false" customHeight="false" outlineLevel="0" collapsed="false">
      <c r="A10980" s="20" t="s">
        <v>21160</v>
      </c>
      <c r="B10980" s="53" t="n">
        <v>93.61</v>
      </c>
    </row>
    <row r="10981" customFormat="false" ht="15.75" hidden="false" customHeight="false" outlineLevel="0" collapsed="false">
      <c r="A10981" s="20" t="s">
        <v>21164</v>
      </c>
      <c r="B10981" s="53" t="n">
        <v>87.2</v>
      </c>
    </row>
    <row r="10982" customFormat="false" ht="15.75" hidden="false" customHeight="false" outlineLevel="0" collapsed="false">
      <c r="A10982" s="20" t="s">
        <v>21165</v>
      </c>
      <c r="B10982" s="53" t="n">
        <v>91.18</v>
      </c>
    </row>
    <row r="10983" customFormat="false" ht="15.75" hidden="false" customHeight="false" outlineLevel="0" collapsed="false">
      <c r="A10983" s="20" t="s">
        <v>21167</v>
      </c>
      <c r="B10983" s="53" t="n">
        <v>85.1</v>
      </c>
    </row>
    <row r="10984" customFormat="false" ht="15.75" hidden="false" customHeight="false" outlineLevel="0" collapsed="false">
      <c r="A10984" s="20" t="s">
        <v>21168</v>
      </c>
      <c r="B10984" s="53" t="n">
        <v>102.06</v>
      </c>
    </row>
    <row r="10985" customFormat="false" ht="15.75" hidden="false" customHeight="false" outlineLevel="0" collapsed="false">
      <c r="A10985" s="20" t="s">
        <v>21171</v>
      </c>
      <c r="B10985" s="53" t="n">
        <v>94.53</v>
      </c>
    </row>
    <row r="10986" customFormat="false" ht="15.75" hidden="false" customHeight="false" outlineLevel="0" collapsed="false">
      <c r="A10986" s="20" t="s">
        <v>21172</v>
      </c>
      <c r="B10986" s="53" t="n">
        <v>124.97</v>
      </c>
    </row>
    <row r="10987" customFormat="false" ht="15.75" hidden="false" customHeight="false" outlineLevel="0" collapsed="false">
      <c r="A10987" s="20" t="s">
        <v>21175</v>
      </c>
      <c r="B10987" s="53" t="n">
        <v>114.38</v>
      </c>
    </row>
    <row r="10988" customFormat="false" ht="15.75" hidden="false" customHeight="false" outlineLevel="0" collapsed="false">
      <c r="A10988" s="20" t="s">
        <v>21176</v>
      </c>
      <c r="B10988" s="53" t="n">
        <v>140.36</v>
      </c>
    </row>
    <row r="10989" customFormat="false" ht="15.75" hidden="false" customHeight="false" outlineLevel="0" collapsed="false">
      <c r="A10989" s="20" t="s">
        <v>21179</v>
      </c>
      <c r="B10989" s="53" t="n">
        <v>127.72</v>
      </c>
    </row>
    <row r="10990" customFormat="false" ht="15.75" hidden="false" customHeight="false" outlineLevel="0" collapsed="false">
      <c r="A10990" s="20" t="s">
        <v>21180</v>
      </c>
      <c r="B10990" s="53" t="n">
        <v>46.61</v>
      </c>
    </row>
    <row r="10991" customFormat="false" ht="15.75" hidden="false" customHeight="false" outlineLevel="0" collapsed="false">
      <c r="A10991" s="20" t="s">
        <v>21183</v>
      </c>
      <c r="B10991" s="53" t="n">
        <v>43.24</v>
      </c>
    </row>
    <row r="10992" customFormat="false" ht="15.75" hidden="false" customHeight="false" outlineLevel="0" collapsed="false">
      <c r="A10992" s="20" t="s">
        <v>21184</v>
      </c>
      <c r="B10992" s="53" t="n">
        <v>45.56</v>
      </c>
    </row>
    <row r="10993" customFormat="false" ht="15.75" hidden="false" customHeight="false" outlineLevel="0" collapsed="false">
      <c r="A10993" s="20" t="s">
        <v>21186</v>
      </c>
      <c r="B10993" s="53" t="n">
        <v>42.32</v>
      </c>
    </row>
    <row r="10994" customFormat="false" ht="15.75" hidden="false" customHeight="false" outlineLevel="0" collapsed="false">
      <c r="A10994" s="20" t="s">
        <v>21187</v>
      </c>
      <c r="B10994" s="53" t="n">
        <v>53.04</v>
      </c>
    </row>
    <row r="10995" customFormat="false" ht="15.75" hidden="false" customHeight="false" outlineLevel="0" collapsed="false">
      <c r="A10995" s="20" t="s">
        <v>21189</v>
      </c>
      <c r="B10995" s="53" t="n">
        <v>48.87</v>
      </c>
    </row>
    <row r="10996" customFormat="false" ht="15.75" hidden="false" customHeight="false" outlineLevel="0" collapsed="false">
      <c r="A10996" s="20" t="s">
        <v>21190</v>
      </c>
      <c r="B10996" s="53" t="n">
        <v>64.97</v>
      </c>
    </row>
    <row r="10997" customFormat="false" ht="15.75" hidden="false" customHeight="false" outlineLevel="0" collapsed="false">
      <c r="A10997" s="20" t="s">
        <v>21192</v>
      </c>
      <c r="B10997" s="53" t="n">
        <v>59.21</v>
      </c>
    </row>
    <row r="10998" customFormat="false" ht="15.75" hidden="false" customHeight="false" outlineLevel="0" collapsed="false">
      <c r="A10998" s="20" t="s">
        <v>21193</v>
      </c>
      <c r="B10998" s="53" t="n">
        <v>73.82</v>
      </c>
    </row>
    <row r="10999" customFormat="false" ht="15.75" hidden="false" customHeight="false" outlineLevel="0" collapsed="false">
      <c r="A10999" s="20" t="s">
        <v>21196</v>
      </c>
      <c r="B10999" s="53" t="n">
        <v>66.88</v>
      </c>
    </row>
    <row r="11000" customFormat="false" ht="15.75" hidden="false" customHeight="false" outlineLevel="0" collapsed="false">
      <c r="A11000" s="20" t="s">
        <v>21197</v>
      </c>
      <c r="B11000" s="53" t="n">
        <v>436.21</v>
      </c>
    </row>
    <row r="11001" customFormat="false" ht="15.75" hidden="false" customHeight="false" outlineLevel="0" collapsed="false">
      <c r="A11001" s="20" t="s">
        <v>21202</v>
      </c>
      <c r="B11001" s="53" t="n">
        <v>429.3</v>
      </c>
    </row>
    <row r="11002" customFormat="false" ht="15.75" hidden="false" customHeight="false" outlineLevel="0" collapsed="false">
      <c r="A11002" s="20" t="s">
        <v>21203</v>
      </c>
      <c r="B11002" s="53" t="n">
        <v>53.19</v>
      </c>
    </row>
    <row r="11003" customFormat="false" ht="15.75" hidden="false" customHeight="false" outlineLevel="0" collapsed="false">
      <c r="A11003" s="20" t="s">
        <v>21207</v>
      </c>
      <c r="B11003" s="53" t="n">
        <v>49.47</v>
      </c>
    </row>
    <row r="11004" customFormat="false" ht="15.75" hidden="false" customHeight="false" outlineLevel="0" collapsed="false">
      <c r="A11004" s="20" t="s">
        <v>21208</v>
      </c>
      <c r="B11004" s="53" t="n">
        <v>60.89</v>
      </c>
    </row>
    <row r="11005" customFormat="false" ht="15.75" hidden="false" customHeight="false" outlineLevel="0" collapsed="false">
      <c r="A11005" s="20" t="s">
        <v>21211</v>
      </c>
      <c r="B11005" s="53" t="n">
        <v>56.14</v>
      </c>
    </row>
    <row r="11006" customFormat="false" ht="15.75" hidden="false" customHeight="false" outlineLevel="0" collapsed="false">
      <c r="A11006" s="20" t="s">
        <v>21212</v>
      </c>
      <c r="B11006" s="53" t="n">
        <v>78.2</v>
      </c>
    </row>
    <row r="11007" customFormat="false" ht="15.75" hidden="false" customHeight="false" outlineLevel="0" collapsed="false">
      <c r="A11007" s="20" t="s">
        <v>21215</v>
      </c>
      <c r="B11007" s="53" t="n">
        <v>71.14</v>
      </c>
    </row>
    <row r="11008" customFormat="false" ht="15.75" hidden="false" customHeight="false" outlineLevel="0" collapsed="false">
      <c r="A11008" s="20" t="s">
        <v>21216</v>
      </c>
      <c r="B11008" s="53" t="n">
        <v>80.13</v>
      </c>
    </row>
    <row r="11009" customFormat="false" ht="15.75" hidden="false" customHeight="false" outlineLevel="0" collapsed="false">
      <c r="A11009" s="20" t="s">
        <v>21219</v>
      </c>
      <c r="B11009" s="53" t="n">
        <v>72.81</v>
      </c>
    </row>
    <row r="11010" customFormat="false" ht="15.75" hidden="false" customHeight="false" outlineLevel="0" collapsed="false">
      <c r="A11010" s="20" t="s">
        <v>21220</v>
      </c>
      <c r="B11010" s="53" t="n">
        <v>66.2</v>
      </c>
    </row>
    <row r="11011" customFormat="false" ht="15.75" hidden="false" customHeight="false" outlineLevel="0" collapsed="false">
      <c r="A11011" s="20" t="s">
        <v>21225</v>
      </c>
      <c r="B11011" s="53" t="n">
        <v>61.75</v>
      </c>
    </row>
    <row r="11012" customFormat="false" ht="15.75" hidden="false" customHeight="false" outlineLevel="0" collapsed="false">
      <c r="A11012" s="20" t="s">
        <v>21226</v>
      </c>
      <c r="B11012" s="53" t="n">
        <v>68.9</v>
      </c>
    </row>
    <row r="11013" customFormat="false" ht="15.75" hidden="false" customHeight="false" outlineLevel="0" collapsed="false">
      <c r="A11013" s="20" t="s">
        <v>21227</v>
      </c>
      <c r="B11013" s="53" t="n">
        <v>64.08</v>
      </c>
    </row>
    <row r="11014" customFormat="false" ht="15.75" hidden="false" customHeight="false" outlineLevel="0" collapsed="false">
      <c r="A11014" s="20" t="s">
        <v>21228</v>
      </c>
      <c r="B11014" s="53" t="n">
        <v>77.75</v>
      </c>
    </row>
    <row r="11015" customFormat="false" ht="15.75" hidden="false" customHeight="false" outlineLevel="0" collapsed="false">
      <c r="A11015" s="20" t="s">
        <v>21229</v>
      </c>
      <c r="B11015" s="53" t="n">
        <v>71.75</v>
      </c>
    </row>
    <row r="11016" customFormat="false" ht="15.75" hidden="false" customHeight="false" outlineLevel="0" collapsed="false">
      <c r="A11016" s="20" t="s">
        <v>21230</v>
      </c>
      <c r="B11016" s="53" t="n">
        <v>83.52</v>
      </c>
    </row>
    <row r="11017" customFormat="false" ht="15.75" hidden="false" customHeight="false" outlineLevel="0" collapsed="false">
      <c r="A11017" s="20" t="s">
        <v>21232</v>
      </c>
      <c r="B11017" s="53" t="n">
        <v>76.75</v>
      </c>
    </row>
    <row r="11018" customFormat="false" ht="15.75" hidden="false" customHeight="false" outlineLevel="0" collapsed="false">
      <c r="A11018" s="20" t="s">
        <v>21233</v>
      </c>
      <c r="B11018" s="53" t="n">
        <v>89.33</v>
      </c>
    </row>
    <row r="11019" customFormat="false" ht="15.75" hidden="false" customHeight="false" outlineLevel="0" collapsed="false">
      <c r="A11019" s="20" t="s">
        <v>21236</v>
      </c>
      <c r="B11019" s="53" t="n">
        <v>83.47</v>
      </c>
    </row>
    <row r="11020" customFormat="false" ht="15.75" hidden="false" customHeight="false" outlineLevel="0" collapsed="false">
      <c r="A11020" s="20" t="s">
        <v>21237</v>
      </c>
      <c r="B11020" s="53" t="n">
        <v>93.18</v>
      </c>
    </row>
    <row r="11021" customFormat="false" ht="15.75" hidden="false" customHeight="false" outlineLevel="0" collapsed="false">
      <c r="A11021" s="20" t="s">
        <v>21238</v>
      </c>
      <c r="B11021" s="53" t="n">
        <v>86.81</v>
      </c>
    </row>
    <row r="11022" customFormat="false" ht="15.75" hidden="false" customHeight="false" outlineLevel="0" collapsed="false">
      <c r="A11022" s="20" t="s">
        <v>21239</v>
      </c>
      <c r="B11022" s="53" t="n">
        <v>104.72</v>
      </c>
    </row>
    <row r="11023" customFormat="false" ht="15.75" hidden="false" customHeight="false" outlineLevel="0" collapsed="false">
      <c r="A11023" s="20" t="s">
        <v>21240</v>
      </c>
      <c r="B11023" s="53" t="n">
        <v>96.81</v>
      </c>
    </row>
    <row r="11024" customFormat="false" ht="15.75" hidden="false" customHeight="false" outlineLevel="0" collapsed="false">
      <c r="A11024" s="20" t="s">
        <v>21241</v>
      </c>
      <c r="B11024" s="53" t="n">
        <v>112.42</v>
      </c>
    </row>
    <row r="11025" customFormat="false" ht="15.75" hidden="false" customHeight="false" outlineLevel="0" collapsed="false">
      <c r="A11025" s="20" t="s">
        <v>21242</v>
      </c>
      <c r="B11025" s="53" t="n">
        <v>103.48</v>
      </c>
    </row>
    <row r="11026" customFormat="false" ht="15.75" hidden="false" customHeight="false" outlineLevel="0" collapsed="false">
      <c r="A11026" s="20" t="s">
        <v>21243</v>
      </c>
      <c r="B11026" s="53" t="n">
        <v>53.33</v>
      </c>
    </row>
    <row r="11027" customFormat="false" ht="15.75" hidden="false" customHeight="false" outlineLevel="0" collapsed="false">
      <c r="A11027" s="20" t="s">
        <v>21246</v>
      </c>
      <c r="B11027" s="53" t="n">
        <v>49.63</v>
      </c>
    </row>
    <row r="11028" customFormat="false" ht="15.75" hidden="false" customHeight="false" outlineLevel="0" collapsed="false">
      <c r="A11028" s="20" t="s">
        <v>21247</v>
      </c>
      <c r="B11028" s="53" t="n">
        <v>61.03</v>
      </c>
    </row>
    <row r="11029" customFormat="false" ht="15.75" hidden="false" customHeight="false" outlineLevel="0" collapsed="false">
      <c r="A11029" s="20" t="s">
        <v>21250</v>
      </c>
      <c r="B11029" s="53" t="n">
        <v>56.3</v>
      </c>
    </row>
    <row r="11030" customFormat="false" ht="15.75" hidden="false" customHeight="false" outlineLevel="0" collapsed="false">
      <c r="A11030" s="20" t="s">
        <v>21251</v>
      </c>
      <c r="B11030" s="53" t="n">
        <v>78.34</v>
      </c>
    </row>
    <row r="11031" customFormat="false" ht="15.75" hidden="false" customHeight="false" outlineLevel="0" collapsed="false">
      <c r="A11031" s="20" t="s">
        <v>21253</v>
      </c>
      <c r="B11031" s="53" t="n">
        <v>71.3</v>
      </c>
    </row>
    <row r="11032" customFormat="false" ht="15.75" hidden="false" customHeight="false" outlineLevel="0" collapsed="false">
      <c r="A11032" s="20" t="s">
        <v>21254</v>
      </c>
      <c r="B11032" s="53" t="n">
        <v>80.27</v>
      </c>
    </row>
    <row r="11033" customFormat="false" ht="15.75" hidden="false" customHeight="false" outlineLevel="0" collapsed="false">
      <c r="A11033" s="20" t="s">
        <v>21257</v>
      </c>
      <c r="B11033" s="53" t="n">
        <v>72.97</v>
      </c>
    </row>
    <row r="11034" customFormat="false" ht="15.75" hidden="false" customHeight="false" outlineLevel="0" collapsed="false">
      <c r="A11034" s="20" t="s">
        <v>21258</v>
      </c>
      <c r="B11034" s="53" t="n">
        <v>66.41</v>
      </c>
    </row>
    <row r="11035" customFormat="false" ht="15.75" hidden="false" customHeight="false" outlineLevel="0" collapsed="false">
      <c r="A11035" s="20" t="s">
        <v>21260</v>
      </c>
      <c r="B11035" s="53" t="n">
        <v>61.99</v>
      </c>
    </row>
    <row r="11036" customFormat="false" ht="15.75" hidden="false" customHeight="false" outlineLevel="0" collapsed="false">
      <c r="A11036" s="20" t="s">
        <v>21261</v>
      </c>
      <c r="B11036" s="53" t="n">
        <v>69.1</v>
      </c>
    </row>
    <row r="11037" customFormat="false" ht="15.75" hidden="false" customHeight="false" outlineLevel="0" collapsed="false">
      <c r="A11037" s="20" t="s">
        <v>21263</v>
      </c>
      <c r="B11037" s="53" t="n">
        <v>64.33</v>
      </c>
    </row>
    <row r="11038" customFormat="false" ht="15.75" hidden="false" customHeight="false" outlineLevel="0" collapsed="false">
      <c r="A11038" s="20" t="s">
        <v>21264</v>
      </c>
      <c r="B11038" s="53" t="n">
        <v>77.95</v>
      </c>
    </row>
    <row r="11039" customFormat="false" ht="15.75" hidden="false" customHeight="false" outlineLevel="0" collapsed="false">
      <c r="A11039" s="20" t="s">
        <v>21265</v>
      </c>
      <c r="B11039" s="53" t="n">
        <v>71.99</v>
      </c>
    </row>
    <row r="11040" customFormat="false" ht="15.75" hidden="false" customHeight="false" outlineLevel="0" collapsed="false">
      <c r="A11040" s="20" t="s">
        <v>21266</v>
      </c>
      <c r="B11040" s="53" t="n">
        <v>83.73</v>
      </c>
    </row>
    <row r="11041" customFormat="false" ht="15.75" hidden="false" customHeight="false" outlineLevel="0" collapsed="false">
      <c r="A11041" s="20" t="s">
        <v>21268</v>
      </c>
      <c r="B11041" s="53" t="n">
        <v>76.99</v>
      </c>
    </row>
    <row r="11042" customFormat="false" ht="15.75" hidden="false" customHeight="false" outlineLevel="0" collapsed="false">
      <c r="A11042" s="20" t="s">
        <v>21269</v>
      </c>
      <c r="B11042" s="53" t="n">
        <v>89.51</v>
      </c>
    </row>
    <row r="11043" customFormat="false" ht="15.75" hidden="false" customHeight="false" outlineLevel="0" collapsed="false">
      <c r="A11043" s="20" t="s">
        <v>21271</v>
      </c>
      <c r="B11043" s="53" t="n">
        <v>83.65</v>
      </c>
    </row>
    <row r="11044" customFormat="false" ht="15.75" hidden="false" customHeight="false" outlineLevel="0" collapsed="false">
      <c r="A11044" s="20" t="s">
        <v>21272</v>
      </c>
      <c r="B11044" s="53" t="n">
        <v>93.35</v>
      </c>
    </row>
    <row r="11045" customFormat="false" ht="15.75" hidden="false" customHeight="false" outlineLevel="0" collapsed="false">
      <c r="A11045" s="20" t="s">
        <v>21275</v>
      </c>
      <c r="B11045" s="53" t="n">
        <v>86.98</v>
      </c>
    </row>
    <row r="11046" customFormat="false" ht="15.75" hidden="false" customHeight="false" outlineLevel="0" collapsed="false">
      <c r="A11046" s="20" t="s">
        <v>21276</v>
      </c>
      <c r="B11046" s="53" t="n">
        <v>104.9</v>
      </c>
    </row>
    <row r="11047" customFormat="false" ht="15.75" hidden="false" customHeight="false" outlineLevel="0" collapsed="false">
      <c r="A11047" s="20" t="s">
        <v>21277</v>
      </c>
      <c r="B11047" s="53" t="n">
        <v>96.99</v>
      </c>
    </row>
    <row r="11048" customFormat="false" ht="15.75" hidden="false" customHeight="false" outlineLevel="0" collapsed="false">
      <c r="A11048" s="20" t="s">
        <v>21278</v>
      </c>
      <c r="B11048" s="53" t="n">
        <v>112.59</v>
      </c>
    </row>
    <row r="11049" customFormat="false" ht="15.75" hidden="false" customHeight="false" outlineLevel="0" collapsed="false">
      <c r="A11049" s="20" t="s">
        <v>21280</v>
      </c>
      <c r="B11049" s="53" t="n">
        <v>103.65</v>
      </c>
    </row>
    <row r="11050" customFormat="false" ht="15.75" hidden="false" customHeight="false" outlineLevel="0" collapsed="false">
      <c r="A11050" s="20" t="s">
        <v>21281</v>
      </c>
      <c r="B11050" s="53" t="n">
        <v>72.63</v>
      </c>
    </row>
    <row r="11051" customFormat="false" ht="15.75" hidden="false" customHeight="false" outlineLevel="0" collapsed="false">
      <c r="A11051" s="20" t="s">
        <v>21286</v>
      </c>
      <c r="B11051" s="53" t="n">
        <v>67.93</v>
      </c>
    </row>
    <row r="11052" customFormat="false" ht="15.75" hidden="false" customHeight="false" outlineLevel="0" collapsed="false">
      <c r="A11052" s="20" t="s">
        <v>21287</v>
      </c>
      <c r="B11052" s="53" t="n">
        <v>117.46</v>
      </c>
    </row>
    <row r="11053" customFormat="false" ht="15.75" hidden="false" customHeight="false" outlineLevel="0" collapsed="false">
      <c r="A11053" s="20" t="s">
        <v>21292</v>
      </c>
      <c r="B11053" s="53" t="n">
        <v>112.16</v>
      </c>
    </row>
    <row r="11054" customFormat="false" ht="15.75" hidden="false" customHeight="false" outlineLevel="0" collapsed="false">
      <c r="A11054" s="20" t="s">
        <v>21293</v>
      </c>
      <c r="B11054" s="53" t="n">
        <v>125.16</v>
      </c>
    </row>
    <row r="11055" customFormat="false" ht="15.75" hidden="false" customHeight="false" outlineLevel="0" collapsed="false">
      <c r="A11055" s="20" t="s">
        <v>21295</v>
      </c>
      <c r="B11055" s="53" t="n">
        <v>118.83</v>
      </c>
    </row>
    <row r="11056" customFormat="false" ht="15.75" hidden="false" customHeight="false" outlineLevel="0" collapsed="false">
      <c r="A11056" s="20" t="s">
        <v>21296</v>
      </c>
      <c r="B11056" s="53" t="n">
        <v>68.17</v>
      </c>
    </row>
    <row r="11057" customFormat="false" ht="15.75" hidden="false" customHeight="false" outlineLevel="0" collapsed="false">
      <c r="A11057" s="20" t="s">
        <v>21300</v>
      </c>
      <c r="B11057" s="53" t="n">
        <v>63.71</v>
      </c>
    </row>
    <row r="11058" customFormat="false" ht="15.75" hidden="false" customHeight="false" outlineLevel="0" collapsed="false">
      <c r="A11058" s="20" t="s">
        <v>21301</v>
      </c>
      <c r="B11058" s="53" t="n">
        <v>70.86</v>
      </c>
    </row>
    <row r="11059" customFormat="false" ht="15.75" hidden="false" customHeight="false" outlineLevel="0" collapsed="false">
      <c r="A11059" s="20" t="s">
        <v>21303</v>
      </c>
      <c r="B11059" s="53" t="n">
        <v>66.05</v>
      </c>
    </row>
    <row r="11060" customFormat="false" ht="15.75" hidden="false" customHeight="false" outlineLevel="0" collapsed="false">
      <c r="A11060" s="20" t="s">
        <v>21304</v>
      </c>
      <c r="B11060" s="53" t="n">
        <v>79.71</v>
      </c>
    </row>
    <row r="11061" customFormat="false" ht="15.75" hidden="false" customHeight="false" outlineLevel="0" collapsed="false">
      <c r="A11061" s="20" t="s">
        <v>21306</v>
      </c>
      <c r="B11061" s="53" t="n">
        <v>73.72</v>
      </c>
    </row>
    <row r="11062" customFormat="false" ht="15.75" hidden="false" customHeight="false" outlineLevel="0" collapsed="false">
      <c r="A11062" s="20" t="s">
        <v>21307</v>
      </c>
      <c r="B11062" s="53" t="n">
        <v>85.48</v>
      </c>
    </row>
    <row r="11063" customFormat="false" ht="15.75" hidden="false" customHeight="false" outlineLevel="0" collapsed="false">
      <c r="A11063" s="20" t="s">
        <v>21309</v>
      </c>
      <c r="B11063" s="53" t="n">
        <v>78.72</v>
      </c>
    </row>
    <row r="11064" customFormat="false" ht="15.75" hidden="false" customHeight="false" outlineLevel="0" collapsed="false">
      <c r="A11064" s="20" t="s">
        <v>21310</v>
      </c>
      <c r="B11064" s="53" t="n">
        <v>68.9</v>
      </c>
    </row>
    <row r="11065" customFormat="false" ht="15.75" hidden="false" customHeight="false" outlineLevel="0" collapsed="false">
      <c r="A11065" s="20" t="s">
        <v>21314</v>
      </c>
      <c r="B11065" s="53" t="n">
        <v>64.49</v>
      </c>
    </row>
    <row r="11066" customFormat="false" ht="15.75" hidden="false" customHeight="false" outlineLevel="0" collapsed="false">
      <c r="A11066" s="20" t="s">
        <v>21315</v>
      </c>
      <c r="B11066" s="53" t="n">
        <v>71.59</v>
      </c>
    </row>
    <row r="11067" customFormat="false" ht="15.75" hidden="false" customHeight="false" outlineLevel="0" collapsed="false">
      <c r="A11067" s="20" t="s">
        <v>21318</v>
      </c>
      <c r="B11067" s="53" t="n">
        <v>66.82</v>
      </c>
    </row>
    <row r="11068" customFormat="false" ht="15.75" hidden="false" customHeight="false" outlineLevel="0" collapsed="false">
      <c r="A11068" s="20" t="s">
        <v>21319</v>
      </c>
      <c r="B11068" s="53" t="n">
        <v>80.44</v>
      </c>
    </row>
    <row r="11069" customFormat="false" ht="15.75" hidden="false" customHeight="false" outlineLevel="0" collapsed="false">
      <c r="A11069" s="20" t="s">
        <v>21321</v>
      </c>
      <c r="B11069" s="53" t="n">
        <v>74.49</v>
      </c>
    </row>
    <row r="11070" customFormat="false" ht="15.75" hidden="false" customHeight="false" outlineLevel="0" collapsed="false">
      <c r="A11070" s="20" t="s">
        <v>21322</v>
      </c>
      <c r="B11070" s="53" t="n">
        <v>86.21</v>
      </c>
    </row>
    <row r="11071" customFormat="false" ht="15.75" hidden="false" customHeight="false" outlineLevel="0" collapsed="false">
      <c r="A11071" s="20" t="s">
        <v>21324</v>
      </c>
      <c r="B11071" s="53" t="n">
        <v>79.49</v>
      </c>
    </row>
    <row r="11072" customFormat="false" ht="15.75" hidden="false" customHeight="false" outlineLevel="0" collapsed="false">
      <c r="A11072" s="20" t="s">
        <v>21325</v>
      </c>
      <c r="B11072" s="53" t="n">
        <v>188.04</v>
      </c>
    </row>
    <row r="11073" customFormat="false" ht="15.75" hidden="false" customHeight="false" outlineLevel="0" collapsed="false">
      <c r="A11073" s="20" t="s">
        <v>21330</v>
      </c>
      <c r="B11073" s="53" t="n">
        <v>177.68</v>
      </c>
    </row>
    <row r="11074" customFormat="false" ht="15.75" hidden="false" customHeight="false" outlineLevel="0" collapsed="false">
      <c r="A11074" s="20" t="s">
        <v>21331</v>
      </c>
      <c r="B11074" s="53" t="n">
        <v>187.21</v>
      </c>
    </row>
    <row r="11075" customFormat="false" ht="15.75" hidden="false" customHeight="false" outlineLevel="0" collapsed="false">
      <c r="A11075" s="20" t="s">
        <v>21334</v>
      </c>
      <c r="B11075" s="53" t="n">
        <v>183.02</v>
      </c>
    </row>
    <row r="11076" customFormat="false" ht="15.75" hidden="false" customHeight="false" outlineLevel="0" collapsed="false">
      <c r="A11076" s="20" t="s">
        <v>21335</v>
      </c>
      <c r="B11076" s="53" t="n">
        <v>141.9</v>
      </c>
    </row>
    <row r="11077" customFormat="false" ht="15.75" hidden="false" customHeight="false" outlineLevel="0" collapsed="false">
      <c r="A11077" s="20" t="s">
        <v>21337</v>
      </c>
      <c r="B11077" s="53" t="n">
        <v>139.79</v>
      </c>
    </row>
    <row r="11078" customFormat="false" ht="15.75" hidden="false" customHeight="false" outlineLevel="0" collapsed="false">
      <c r="A11078" s="20" t="s">
        <v>21338</v>
      </c>
      <c r="B11078" s="53" t="n">
        <v>225.32</v>
      </c>
    </row>
    <row r="11079" customFormat="false" ht="15.75" hidden="false" customHeight="false" outlineLevel="0" collapsed="false">
      <c r="A11079" s="20" t="s">
        <v>21340</v>
      </c>
      <c r="B11079" s="53" t="n">
        <v>222.38</v>
      </c>
    </row>
    <row r="11080" customFormat="false" ht="15.75" hidden="false" customHeight="false" outlineLevel="0" collapsed="false">
      <c r="A11080" s="20" t="s">
        <v>21341</v>
      </c>
      <c r="B11080" s="53" t="n">
        <v>223.91</v>
      </c>
    </row>
    <row r="11081" customFormat="false" ht="15.75" hidden="false" customHeight="false" outlineLevel="0" collapsed="false">
      <c r="A11081" s="20" t="s">
        <v>21343</v>
      </c>
      <c r="B11081" s="53" t="n">
        <v>219.58</v>
      </c>
    </row>
    <row r="11082" customFormat="false" ht="15.75" hidden="false" customHeight="false" outlineLevel="0" collapsed="false">
      <c r="A11082" s="20" t="s">
        <v>21344</v>
      </c>
      <c r="B11082" s="53" t="n">
        <v>324.41</v>
      </c>
    </row>
    <row r="11083" customFormat="false" ht="15.75" hidden="false" customHeight="false" outlineLevel="0" collapsed="false">
      <c r="A11083" s="20" t="s">
        <v>21346</v>
      </c>
      <c r="B11083" s="53" t="n">
        <v>317.49</v>
      </c>
    </row>
    <row r="11084" customFormat="false" ht="15.75" hidden="false" customHeight="false" outlineLevel="0" collapsed="false">
      <c r="A11084" s="20" t="s">
        <v>21347</v>
      </c>
      <c r="B11084" s="53" t="n">
        <v>276.49</v>
      </c>
    </row>
    <row r="11085" customFormat="false" ht="15.75" hidden="false" customHeight="false" outlineLevel="0" collapsed="false">
      <c r="A11085" s="20" t="s">
        <v>21349</v>
      </c>
      <c r="B11085" s="53" t="n">
        <v>273.39</v>
      </c>
    </row>
    <row r="11086" customFormat="false" ht="15.75" hidden="false" customHeight="false" outlineLevel="0" collapsed="false">
      <c r="A11086" s="20" t="s">
        <v>21350</v>
      </c>
      <c r="B11086" s="53" t="n">
        <v>141.21</v>
      </c>
    </row>
    <row r="11087" customFormat="false" ht="15.75" hidden="false" customHeight="false" outlineLevel="0" collapsed="false">
      <c r="A11087" s="20" t="s">
        <v>380</v>
      </c>
      <c r="B11087" s="53" t="n">
        <v>130.81</v>
      </c>
    </row>
    <row r="11088" customFormat="false" ht="15.75" hidden="false" customHeight="false" outlineLevel="0" collapsed="false">
      <c r="A11088" s="20" t="s">
        <v>21354</v>
      </c>
      <c r="B11088" s="53" t="n">
        <v>179.05</v>
      </c>
    </row>
    <row r="11089" customFormat="false" ht="15.75" hidden="false" customHeight="false" outlineLevel="0" collapsed="false">
      <c r="A11089" s="20" t="s">
        <v>21357</v>
      </c>
      <c r="B11089" s="53" t="n">
        <v>167.8</v>
      </c>
    </row>
    <row r="11090" customFormat="false" ht="15.75" hidden="false" customHeight="false" outlineLevel="0" collapsed="false">
      <c r="A11090" s="20" t="s">
        <v>21358</v>
      </c>
      <c r="B11090" s="53" t="n">
        <v>1278.85</v>
      </c>
    </row>
    <row r="11091" customFormat="false" ht="15.75" hidden="false" customHeight="false" outlineLevel="0" collapsed="false">
      <c r="A11091" s="20" t="s">
        <v>21361</v>
      </c>
      <c r="B11091" s="53" t="n">
        <v>1253.12</v>
      </c>
    </row>
    <row r="11092" customFormat="false" ht="15.75" hidden="false" customHeight="false" outlineLevel="0" collapsed="false">
      <c r="A11092" s="20" t="s">
        <v>21362</v>
      </c>
      <c r="B11092" s="53" t="n">
        <v>1174.68</v>
      </c>
    </row>
    <row r="11093" customFormat="false" ht="15.75" hidden="false" customHeight="false" outlineLevel="0" collapsed="false">
      <c r="A11093" s="20" t="s">
        <v>21366</v>
      </c>
      <c r="B11093" s="53" t="n">
        <v>1148.92</v>
      </c>
    </row>
    <row r="11094" customFormat="false" ht="15.75" hidden="false" customHeight="false" outlineLevel="0" collapsed="false">
      <c r="A11094" s="20" t="s">
        <v>21367</v>
      </c>
      <c r="B11094" s="53" t="n">
        <v>761.61</v>
      </c>
    </row>
    <row r="11095" customFormat="false" ht="15.75" hidden="false" customHeight="false" outlineLevel="0" collapsed="false">
      <c r="A11095" s="20" t="s">
        <v>21369</v>
      </c>
      <c r="B11095" s="53" t="n">
        <v>738.45</v>
      </c>
    </row>
    <row r="11096" customFormat="false" ht="15.75" hidden="false" customHeight="false" outlineLevel="0" collapsed="false">
      <c r="A11096" s="20" t="s">
        <v>21370</v>
      </c>
      <c r="B11096" s="53" t="n">
        <v>482.02</v>
      </c>
    </row>
    <row r="11097" customFormat="false" ht="15.75" hidden="false" customHeight="false" outlineLevel="0" collapsed="false">
      <c r="A11097" s="20" t="s">
        <v>21372</v>
      </c>
      <c r="B11097" s="53" t="n">
        <v>461.4</v>
      </c>
    </row>
    <row r="11098" customFormat="false" ht="15.75" hidden="false" customHeight="false" outlineLevel="0" collapsed="false">
      <c r="A11098" s="20" t="s">
        <v>21373</v>
      </c>
      <c r="B11098" s="53" t="n">
        <v>54.02</v>
      </c>
    </row>
    <row r="11099" customFormat="false" ht="15.75" hidden="false" customHeight="false" outlineLevel="0" collapsed="false">
      <c r="A11099" s="20" t="s">
        <v>21377</v>
      </c>
      <c r="B11099" s="53" t="n">
        <v>52.81</v>
      </c>
    </row>
    <row r="11100" customFormat="false" ht="15.75" hidden="false" customHeight="false" outlineLevel="0" collapsed="false">
      <c r="A11100" s="20" t="s">
        <v>21378</v>
      </c>
      <c r="B11100" s="53" t="n">
        <v>106.73</v>
      </c>
    </row>
    <row r="11101" customFormat="false" ht="15.75" hidden="false" customHeight="false" outlineLevel="0" collapsed="false">
      <c r="A11101" s="20" t="s">
        <v>21381</v>
      </c>
      <c r="B11101" s="53" t="n">
        <v>104.42</v>
      </c>
    </row>
    <row r="11102" customFormat="false" ht="15.75" hidden="false" customHeight="false" outlineLevel="0" collapsed="false">
      <c r="A11102" s="20" t="s">
        <v>21382</v>
      </c>
      <c r="B11102" s="53" t="n">
        <v>80.89</v>
      </c>
    </row>
    <row r="11103" customFormat="false" ht="15.75" hidden="false" customHeight="false" outlineLevel="0" collapsed="false">
      <c r="A11103" s="20" t="s">
        <v>21385</v>
      </c>
      <c r="B11103" s="53" t="n">
        <v>79.07</v>
      </c>
    </row>
    <row r="11104" customFormat="false" ht="15.75" hidden="false" customHeight="false" outlineLevel="0" collapsed="false">
      <c r="A11104" s="20" t="s">
        <v>21386</v>
      </c>
      <c r="B11104" s="53" t="n">
        <v>201.76</v>
      </c>
    </row>
    <row r="11105" customFormat="false" ht="15.75" hidden="false" customHeight="false" outlineLevel="0" collapsed="false">
      <c r="A11105" s="20" t="s">
        <v>21392</v>
      </c>
      <c r="B11105" s="53" t="n">
        <v>195.19</v>
      </c>
    </row>
    <row r="11106" customFormat="false" ht="15.75" hidden="false" customHeight="false" outlineLevel="0" collapsed="false">
      <c r="A11106" s="20" t="s">
        <v>21393</v>
      </c>
      <c r="B11106" s="53" t="n">
        <v>223.95</v>
      </c>
    </row>
    <row r="11107" customFormat="false" ht="15.75" hidden="false" customHeight="false" outlineLevel="0" collapsed="false">
      <c r="A11107" s="20" t="s">
        <v>21399</v>
      </c>
      <c r="B11107" s="53" t="n">
        <v>216.74</v>
      </c>
    </row>
    <row r="11108" customFormat="false" ht="15.75" hidden="false" customHeight="false" outlineLevel="0" collapsed="false">
      <c r="A11108" s="20" t="s">
        <v>21400</v>
      </c>
      <c r="B11108" s="53" t="n">
        <v>372.47</v>
      </c>
    </row>
    <row r="11109" customFormat="false" ht="15.75" hidden="false" customHeight="false" outlineLevel="0" collapsed="false">
      <c r="A11109" s="20" t="s">
        <v>21406</v>
      </c>
      <c r="B11109" s="53" t="n">
        <v>329.62</v>
      </c>
    </row>
    <row r="11110" customFormat="false" ht="15.75" hidden="false" customHeight="false" outlineLevel="0" collapsed="false">
      <c r="A11110" s="20" t="s">
        <v>21407</v>
      </c>
      <c r="B11110" s="53" t="n">
        <v>388.04</v>
      </c>
    </row>
    <row r="11111" customFormat="false" ht="15.75" hidden="false" customHeight="false" outlineLevel="0" collapsed="false">
      <c r="A11111" s="20" t="s">
        <v>21411</v>
      </c>
      <c r="B11111" s="53" t="n">
        <v>344</v>
      </c>
    </row>
    <row r="11112" customFormat="false" ht="15.75" hidden="false" customHeight="false" outlineLevel="0" collapsed="false">
      <c r="A11112" s="20" t="s">
        <v>21412</v>
      </c>
      <c r="B11112" s="53" t="n">
        <v>172.46</v>
      </c>
    </row>
    <row r="11113" customFormat="false" ht="15.75" hidden="false" customHeight="false" outlineLevel="0" collapsed="false">
      <c r="A11113" s="20" t="s">
        <v>21417</v>
      </c>
      <c r="B11113" s="53" t="n">
        <v>161.75</v>
      </c>
    </row>
    <row r="11114" customFormat="false" ht="15.75" hidden="false" customHeight="false" outlineLevel="0" collapsed="false">
      <c r="A11114" s="20" t="s">
        <v>21418</v>
      </c>
      <c r="B11114" s="53" t="n">
        <v>110</v>
      </c>
    </row>
    <row r="11115" customFormat="false" ht="15.75" hidden="false" customHeight="false" outlineLevel="0" collapsed="false">
      <c r="A11115" s="20" t="s">
        <v>21424</v>
      </c>
      <c r="B11115" s="53" t="n">
        <v>110</v>
      </c>
    </row>
    <row r="11116" customFormat="false" ht="15.75" hidden="false" customHeight="false" outlineLevel="0" collapsed="false">
      <c r="A11116" s="20" t="s">
        <v>21425</v>
      </c>
      <c r="B11116" s="53" t="n">
        <v>146.2</v>
      </c>
    </row>
    <row r="11117" customFormat="false" ht="15.75" hidden="false" customHeight="false" outlineLevel="0" collapsed="false">
      <c r="A11117" s="20" t="s">
        <v>21428</v>
      </c>
      <c r="B11117" s="53" t="n">
        <v>146.2</v>
      </c>
    </row>
    <row r="11118" customFormat="false" ht="15.75" hidden="false" customHeight="false" outlineLevel="0" collapsed="false">
      <c r="A11118" s="20" t="s">
        <v>21429</v>
      </c>
      <c r="B11118" s="53" t="n">
        <v>197.22</v>
      </c>
    </row>
    <row r="11119" customFormat="false" ht="15.75" hidden="false" customHeight="false" outlineLevel="0" collapsed="false">
      <c r="A11119" s="20" t="s">
        <v>21434</v>
      </c>
      <c r="B11119" s="53" t="n">
        <v>197.22</v>
      </c>
    </row>
    <row r="11120" customFormat="false" ht="15.75" hidden="false" customHeight="false" outlineLevel="0" collapsed="false">
      <c r="A11120" s="20" t="s">
        <v>21435</v>
      </c>
      <c r="B11120" s="53" t="n">
        <v>197.22</v>
      </c>
    </row>
    <row r="11121" customFormat="false" ht="15.75" hidden="false" customHeight="false" outlineLevel="0" collapsed="false">
      <c r="A11121" s="20" t="s">
        <v>21439</v>
      </c>
      <c r="B11121" s="53" t="n">
        <v>197.22</v>
      </c>
    </row>
    <row r="11122" customFormat="false" ht="15.75" hidden="false" customHeight="false" outlineLevel="0" collapsed="false">
      <c r="A11122" s="20" t="s">
        <v>21440</v>
      </c>
      <c r="B11122" s="53" t="n">
        <v>96.99</v>
      </c>
    </row>
    <row r="11123" customFormat="false" ht="15.75" hidden="false" customHeight="false" outlineLevel="0" collapsed="false">
      <c r="A11123" s="20" t="s">
        <v>21445</v>
      </c>
      <c r="B11123" s="53" t="n">
        <v>96.99</v>
      </c>
    </row>
    <row r="11124" customFormat="false" ht="15.75" hidden="false" customHeight="false" outlineLevel="0" collapsed="false">
      <c r="A11124" s="20" t="s">
        <v>21446</v>
      </c>
      <c r="B11124" s="53" t="n">
        <v>122.22</v>
      </c>
    </row>
    <row r="11125" customFormat="false" ht="15.75" hidden="false" customHeight="false" outlineLevel="0" collapsed="false">
      <c r="A11125" s="20" t="s">
        <v>21449</v>
      </c>
      <c r="B11125" s="53" t="n">
        <v>122.22</v>
      </c>
    </row>
    <row r="11126" customFormat="false" ht="15.75" hidden="false" customHeight="false" outlineLevel="0" collapsed="false">
      <c r="A11126" s="20" t="s">
        <v>21450</v>
      </c>
      <c r="B11126" s="53" t="n">
        <v>161.11</v>
      </c>
    </row>
    <row r="11127" customFormat="false" ht="15.75" hidden="false" customHeight="false" outlineLevel="0" collapsed="false">
      <c r="A11127" s="20" t="s">
        <v>21453</v>
      </c>
      <c r="B11127" s="53" t="n">
        <v>161.11</v>
      </c>
    </row>
    <row r="11128" customFormat="false" ht="15.75" hidden="false" customHeight="false" outlineLevel="0" collapsed="false">
      <c r="A11128" s="20" t="s">
        <v>21454</v>
      </c>
      <c r="B11128" s="53" t="n">
        <v>161.11</v>
      </c>
    </row>
    <row r="11129" customFormat="false" ht="15.75" hidden="false" customHeight="false" outlineLevel="0" collapsed="false">
      <c r="A11129" s="20" t="s">
        <v>21459</v>
      </c>
      <c r="B11129" s="53" t="n">
        <v>161.11</v>
      </c>
    </row>
    <row r="11130" customFormat="false" ht="15.75" hidden="false" customHeight="false" outlineLevel="0" collapsed="false">
      <c r="A11130" s="20" t="s">
        <v>21460</v>
      </c>
      <c r="B11130" s="53" t="n">
        <v>134.25</v>
      </c>
    </row>
    <row r="11131" customFormat="false" ht="15.75" hidden="false" customHeight="false" outlineLevel="0" collapsed="false">
      <c r="A11131" s="20" t="s">
        <v>21466</v>
      </c>
      <c r="B11131" s="53" t="n">
        <v>134.25</v>
      </c>
    </row>
    <row r="11132" customFormat="false" ht="15.75" hidden="false" customHeight="false" outlineLevel="0" collapsed="false">
      <c r="A11132" s="20" t="s">
        <v>21467</v>
      </c>
      <c r="B11132" s="53" t="n">
        <v>176.85</v>
      </c>
    </row>
    <row r="11133" customFormat="false" ht="15.75" hidden="false" customHeight="false" outlineLevel="0" collapsed="false">
      <c r="A11133" s="20" t="s">
        <v>21472</v>
      </c>
      <c r="B11133" s="53" t="n">
        <v>176.85</v>
      </c>
    </row>
    <row r="11134" customFormat="false" ht="15.75" hidden="false" customHeight="false" outlineLevel="0" collapsed="false">
      <c r="A11134" s="20" t="s">
        <v>21473</v>
      </c>
      <c r="B11134" s="53" t="n">
        <v>215.74</v>
      </c>
    </row>
    <row r="11135" customFormat="false" ht="15.75" hidden="false" customHeight="false" outlineLevel="0" collapsed="false">
      <c r="A11135" s="20" t="s">
        <v>21477</v>
      </c>
      <c r="B11135" s="53" t="n">
        <v>215.74</v>
      </c>
    </row>
    <row r="11136" customFormat="false" ht="15.75" hidden="false" customHeight="false" outlineLevel="0" collapsed="false">
      <c r="A11136" s="20" t="s">
        <v>21478</v>
      </c>
      <c r="B11136" s="53" t="n">
        <v>215.74</v>
      </c>
    </row>
    <row r="11137" customFormat="false" ht="15.75" hidden="false" customHeight="false" outlineLevel="0" collapsed="false">
      <c r="A11137" s="20" t="s">
        <v>21481</v>
      </c>
      <c r="B11137" s="53" t="n">
        <v>215.74</v>
      </c>
    </row>
    <row r="11138" customFormat="false" ht="15.75" hidden="false" customHeight="false" outlineLevel="0" collapsed="false">
      <c r="A11138" s="20" t="s">
        <v>21482</v>
      </c>
      <c r="B11138" s="53" t="n">
        <v>122.45</v>
      </c>
    </row>
    <row r="11139" customFormat="false" ht="15.75" hidden="false" customHeight="false" outlineLevel="0" collapsed="false">
      <c r="A11139" s="20" t="s">
        <v>21489</v>
      </c>
      <c r="B11139" s="53" t="n">
        <v>122.45</v>
      </c>
    </row>
    <row r="11140" customFormat="false" ht="15.75" hidden="false" customHeight="false" outlineLevel="0" collapsed="false">
      <c r="A11140" s="20" t="s">
        <v>21490</v>
      </c>
      <c r="B11140" s="53" t="n">
        <v>142.59</v>
      </c>
    </row>
    <row r="11141" customFormat="false" ht="15.75" hidden="false" customHeight="false" outlineLevel="0" collapsed="false">
      <c r="A11141" s="20" t="s">
        <v>21497</v>
      </c>
      <c r="B11141" s="53" t="n">
        <v>142.59</v>
      </c>
    </row>
    <row r="11142" customFormat="false" ht="15.75" hidden="false" customHeight="false" outlineLevel="0" collapsed="false">
      <c r="A11142" s="20" t="s">
        <v>21498</v>
      </c>
      <c r="B11142" s="53" t="n">
        <v>171.29</v>
      </c>
    </row>
    <row r="11143" customFormat="false" ht="15.75" hidden="false" customHeight="false" outlineLevel="0" collapsed="false">
      <c r="A11143" s="20" t="s">
        <v>21504</v>
      </c>
      <c r="B11143" s="53" t="n">
        <v>171.29</v>
      </c>
    </row>
    <row r="11144" customFormat="false" ht="15.75" hidden="false" customHeight="false" outlineLevel="0" collapsed="false">
      <c r="A11144" s="20" t="s">
        <v>21505</v>
      </c>
      <c r="B11144" s="53" t="n">
        <v>171.29</v>
      </c>
    </row>
    <row r="11145" customFormat="false" ht="15.75" hidden="false" customHeight="false" outlineLevel="0" collapsed="false">
      <c r="A11145" s="20" t="s">
        <v>21509</v>
      </c>
      <c r="B11145" s="53" t="n">
        <v>171.29</v>
      </c>
    </row>
    <row r="11146" customFormat="false" ht="15.75" hidden="false" customHeight="false" outlineLevel="0" collapsed="false">
      <c r="A11146" s="20" t="s">
        <v>21510</v>
      </c>
      <c r="B11146" s="53" t="n">
        <v>134.25</v>
      </c>
    </row>
    <row r="11147" customFormat="false" ht="15.75" hidden="false" customHeight="false" outlineLevel="0" collapsed="false">
      <c r="A11147" s="20" t="s">
        <v>21516</v>
      </c>
      <c r="B11147" s="53" t="n">
        <v>134.25</v>
      </c>
    </row>
    <row r="11148" customFormat="false" ht="15.75" hidden="false" customHeight="false" outlineLevel="0" collapsed="false">
      <c r="A11148" s="20" t="s">
        <v>21517</v>
      </c>
      <c r="B11148" s="53" t="n">
        <v>161.11</v>
      </c>
    </row>
    <row r="11149" customFormat="false" ht="15.75" hidden="false" customHeight="false" outlineLevel="0" collapsed="false">
      <c r="A11149" s="20" t="s">
        <v>21521</v>
      </c>
      <c r="B11149" s="53" t="n">
        <v>161.11</v>
      </c>
    </row>
    <row r="11150" customFormat="false" ht="15.75" hidden="false" customHeight="false" outlineLevel="0" collapsed="false">
      <c r="A11150" s="20" t="s">
        <v>21522</v>
      </c>
      <c r="B11150" s="53" t="n">
        <v>182.4</v>
      </c>
    </row>
    <row r="11151" customFormat="false" ht="15.75" hidden="false" customHeight="false" outlineLevel="0" collapsed="false">
      <c r="A11151" s="20" t="s">
        <v>21526</v>
      </c>
      <c r="B11151" s="53" t="n">
        <v>182.4</v>
      </c>
    </row>
    <row r="11152" customFormat="false" ht="15.75" hidden="false" customHeight="false" outlineLevel="0" collapsed="false">
      <c r="A11152" s="20" t="s">
        <v>21527</v>
      </c>
      <c r="B11152" s="53" t="n">
        <v>182.4</v>
      </c>
    </row>
    <row r="11153" customFormat="false" ht="15.75" hidden="false" customHeight="false" outlineLevel="0" collapsed="false">
      <c r="A11153" s="20" t="s">
        <v>21531</v>
      </c>
      <c r="B11153" s="53" t="n">
        <v>182.4</v>
      </c>
    </row>
    <row r="11154" customFormat="false" ht="15.75" hidden="false" customHeight="false" outlineLevel="0" collapsed="false">
      <c r="A11154" s="20" t="s">
        <v>21532</v>
      </c>
      <c r="B11154" s="53" t="n">
        <v>122.45</v>
      </c>
    </row>
    <row r="11155" customFormat="false" ht="15.75" hidden="false" customHeight="false" outlineLevel="0" collapsed="false">
      <c r="A11155" s="20" t="s">
        <v>21539</v>
      </c>
      <c r="B11155" s="53" t="n">
        <v>122.45</v>
      </c>
    </row>
    <row r="11156" customFormat="false" ht="15.75" hidden="false" customHeight="false" outlineLevel="0" collapsed="false">
      <c r="A11156" s="20" t="s">
        <v>21540</v>
      </c>
      <c r="B11156" s="53" t="n">
        <v>136.11</v>
      </c>
    </row>
    <row r="11157" customFormat="false" ht="15.75" hidden="false" customHeight="false" outlineLevel="0" collapsed="false">
      <c r="A11157" s="20" t="s">
        <v>21543</v>
      </c>
      <c r="B11157" s="53" t="n">
        <v>136.11</v>
      </c>
    </row>
    <row r="11158" customFormat="false" ht="15.75" hidden="false" customHeight="false" outlineLevel="0" collapsed="false">
      <c r="A11158" s="20" t="s">
        <v>21544</v>
      </c>
      <c r="B11158" s="53" t="n">
        <v>173.14</v>
      </c>
    </row>
    <row r="11159" customFormat="false" ht="15.75" hidden="false" customHeight="false" outlineLevel="0" collapsed="false">
      <c r="A11159" s="20" t="s">
        <v>21549</v>
      </c>
      <c r="B11159" s="53" t="n">
        <v>173.14</v>
      </c>
    </row>
    <row r="11160" customFormat="false" ht="15.75" hidden="false" customHeight="false" outlineLevel="0" collapsed="false">
      <c r="A11160" s="20" t="s">
        <v>21550</v>
      </c>
      <c r="B11160" s="53" t="n">
        <v>173.14</v>
      </c>
    </row>
    <row r="11161" customFormat="false" ht="15.75" hidden="false" customHeight="false" outlineLevel="0" collapsed="false">
      <c r="A11161" s="20" t="s">
        <v>21552</v>
      </c>
      <c r="B11161" s="53" t="n">
        <v>173.14</v>
      </c>
    </row>
    <row r="11162" customFormat="false" ht="15.75" hidden="false" customHeight="false" outlineLevel="0" collapsed="false">
      <c r="A11162" s="20" t="s">
        <v>21553</v>
      </c>
      <c r="B11162" s="53" t="n">
        <v>56.92</v>
      </c>
    </row>
    <row r="11163" customFormat="false" ht="15.75" hidden="false" customHeight="false" outlineLevel="0" collapsed="false">
      <c r="A11163" s="20" t="s">
        <v>21560</v>
      </c>
      <c r="B11163" s="53" t="n">
        <v>54.88</v>
      </c>
    </row>
    <row r="11164" customFormat="false" ht="15.75" hidden="false" customHeight="false" outlineLevel="0" collapsed="false">
      <c r="A11164" s="20" t="s">
        <v>21561</v>
      </c>
      <c r="B11164" s="53" t="n">
        <v>67.61</v>
      </c>
    </row>
    <row r="11165" customFormat="false" ht="15.75" hidden="false" customHeight="false" outlineLevel="0" collapsed="false">
      <c r="A11165" s="20" t="s">
        <v>21568</v>
      </c>
      <c r="B11165" s="53" t="n">
        <v>65.31</v>
      </c>
    </row>
    <row r="11166" customFormat="false" ht="15.75" hidden="false" customHeight="false" outlineLevel="0" collapsed="false">
      <c r="A11166" s="20" t="s">
        <v>21569</v>
      </c>
      <c r="B11166" s="53" t="n">
        <v>58.48</v>
      </c>
    </row>
    <row r="11167" customFormat="false" ht="15.75" hidden="false" customHeight="false" outlineLevel="0" collapsed="false">
      <c r="A11167" s="20" t="s">
        <v>21573</v>
      </c>
      <c r="B11167" s="53" t="n">
        <v>56.45</v>
      </c>
    </row>
    <row r="11168" customFormat="false" ht="15.75" hidden="false" customHeight="false" outlineLevel="0" collapsed="false">
      <c r="A11168" s="20" t="s">
        <v>21574</v>
      </c>
      <c r="B11168" s="53" t="n">
        <v>69.17</v>
      </c>
    </row>
    <row r="11169" customFormat="false" ht="15.75" hidden="false" customHeight="false" outlineLevel="0" collapsed="false">
      <c r="A11169" s="20" t="s">
        <v>21580</v>
      </c>
      <c r="B11169" s="53" t="n">
        <v>66.88</v>
      </c>
    </row>
    <row r="11170" customFormat="false" ht="15.75" hidden="false" customHeight="false" outlineLevel="0" collapsed="false">
      <c r="A11170" s="20" t="s">
        <v>21581</v>
      </c>
      <c r="B11170" s="53" t="n">
        <v>91.32</v>
      </c>
    </row>
    <row r="11171" customFormat="false" ht="15.75" hidden="false" customHeight="false" outlineLevel="0" collapsed="false">
      <c r="A11171" s="20" t="s">
        <v>21588</v>
      </c>
      <c r="B11171" s="53" t="n">
        <v>88.56</v>
      </c>
    </row>
    <row r="11172" customFormat="false" ht="15.75" hidden="false" customHeight="false" outlineLevel="0" collapsed="false">
      <c r="A11172" s="20" t="s">
        <v>21589</v>
      </c>
      <c r="B11172" s="53" t="n">
        <v>102</v>
      </c>
    </row>
    <row r="11173" customFormat="false" ht="15.75" hidden="false" customHeight="false" outlineLevel="0" collapsed="false">
      <c r="A11173" s="20" t="s">
        <v>21596</v>
      </c>
      <c r="B11173" s="53" t="n">
        <v>98.99</v>
      </c>
    </row>
    <row r="11174" customFormat="false" ht="15.75" hidden="false" customHeight="false" outlineLevel="0" collapsed="false">
      <c r="A11174" s="20" t="s">
        <v>21597</v>
      </c>
      <c r="B11174" s="53" t="n">
        <v>93.19</v>
      </c>
    </row>
    <row r="11175" customFormat="false" ht="15.75" hidden="false" customHeight="false" outlineLevel="0" collapsed="false">
      <c r="A11175" s="20" t="s">
        <v>21604</v>
      </c>
      <c r="B11175" s="53" t="n">
        <v>90.43</v>
      </c>
    </row>
    <row r="11176" customFormat="false" ht="15.75" hidden="false" customHeight="false" outlineLevel="0" collapsed="false">
      <c r="A11176" s="20" t="s">
        <v>21605</v>
      </c>
      <c r="B11176" s="53" t="n">
        <v>103.87</v>
      </c>
    </row>
    <row r="11177" customFormat="false" ht="15.75" hidden="false" customHeight="false" outlineLevel="0" collapsed="false">
      <c r="A11177" s="20" t="s">
        <v>21612</v>
      </c>
      <c r="B11177" s="53" t="n">
        <v>100.86</v>
      </c>
    </row>
    <row r="11178" customFormat="false" ht="15.75" hidden="false" customHeight="false" outlineLevel="0" collapsed="false">
      <c r="A11178" s="20" t="s">
        <v>21613</v>
      </c>
      <c r="B11178" s="53" t="n">
        <v>64.06</v>
      </c>
    </row>
    <row r="11179" customFormat="false" ht="15.75" hidden="false" customHeight="false" outlineLevel="0" collapsed="false">
      <c r="A11179" s="20" t="s">
        <v>21619</v>
      </c>
      <c r="B11179" s="53" t="n">
        <v>62.02</v>
      </c>
    </row>
    <row r="11180" customFormat="false" ht="15.75" hidden="false" customHeight="false" outlineLevel="0" collapsed="false">
      <c r="A11180" s="20" t="s">
        <v>21620</v>
      </c>
      <c r="B11180" s="53" t="n">
        <v>74.74</v>
      </c>
    </row>
    <row r="11181" customFormat="false" ht="15.75" hidden="false" customHeight="false" outlineLevel="0" collapsed="false">
      <c r="A11181" s="20" t="s">
        <v>21627</v>
      </c>
      <c r="B11181" s="53" t="n">
        <v>72.45</v>
      </c>
    </row>
    <row r="11182" customFormat="false" ht="15.75" hidden="false" customHeight="false" outlineLevel="0" collapsed="false">
      <c r="A11182" s="20" t="s">
        <v>21628</v>
      </c>
      <c r="B11182" s="53" t="n">
        <v>73.25</v>
      </c>
    </row>
    <row r="11183" customFormat="false" ht="15.75" hidden="false" customHeight="false" outlineLevel="0" collapsed="false">
      <c r="A11183" s="20" t="s">
        <v>21635</v>
      </c>
      <c r="B11183" s="53" t="n">
        <v>71.22</v>
      </c>
    </row>
    <row r="11184" customFormat="false" ht="15.75" hidden="false" customHeight="false" outlineLevel="0" collapsed="false">
      <c r="A11184" s="20" t="s">
        <v>21636</v>
      </c>
      <c r="B11184" s="53" t="n">
        <v>83.94</v>
      </c>
    </row>
    <row r="11185" customFormat="false" ht="15.75" hidden="false" customHeight="false" outlineLevel="0" collapsed="false">
      <c r="A11185" s="20" t="s">
        <v>21641</v>
      </c>
      <c r="B11185" s="53" t="n">
        <v>81.65</v>
      </c>
    </row>
    <row r="11186" customFormat="false" ht="15.75" hidden="false" customHeight="false" outlineLevel="0" collapsed="false">
      <c r="A11186" s="20" t="s">
        <v>21642</v>
      </c>
      <c r="B11186" s="53" t="n">
        <v>68.94</v>
      </c>
    </row>
    <row r="11187" customFormat="false" ht="15.75" hidden="false" customHeight="false" outlineLevel="0" collapsed="false">
      <c r="A11187" s="20" t="s">
        <v>21647</v>
      </c>
      <c r="B11187" s="53" t="n">
        <v>66.9</v>
      </c>
    </row>
    <row r="11188" customFormat="false" ht="15.75" hidden="false" customHeight="false" outlineLevel="0" collapsed="false">
      <c r="A11188" s="20" t="s">
        <v>21648</v>
      </c>
      <c r="B11188" s="53" t="n">
        <v>79.62</v>
      </c>
    </row>
    <row r="11189" customFormat="false" ht="15.75" hidden="false" customHeight="false" outlineLevel="0" collapsed="false">
      <c r="A11189" s="20" t="s">
        <v>21652</v>
      </c>
      <c r="B11189" s="53" t="n">
        <v>77.33</v>
      </c>
    </row>
    <row r="11190" customFormat="false" ht="15.75" hidden="false" customHeight="false" outlineLevel="0" collapsed="false">
      <c r="A11190" s="20" t="s">
        <v>21653</v>
      </c>
      <c r="B11190" s="53" t="n">
        <v>72.1</v>
      </c>
    </row>
    <row r="11191" customFormat="false" ht="15.75" hidden="false" customHeight="false" outlineLevel="0" collapsed="false">
      <c r="A11191" s="20" t="s">
        <v>21658</v>
      </c>
      <c r="B11191" s="53" t="n">
        <v>70.07</v>
      </c>
    </row>
    <row r="11192" customFormat="false" ht="15.75" hidden="false" customHeight="false" outlineLevel="0" collapsed="false">
      <c r="A11192" s="20" t="s">
        <v>21659</v>
      </c>
      <c r="B11192" s="53" t="n">
        <v>82.79</v>
      </c>
    </row>
    <row r="11193" customFormat="false" ht="15.75" hidden="false" customHeight="false" outlineLevel="0" collapsed="false">
      <c r="A11193" s="20" t="s">
        <v>21662</v>
      </c>
      <c r="B11193" s="53" t="n">
        <v>80.5</v>
      </c>
    </row>
    <row r="11194" customFormat="false" ht="15.75" hidden="false" customHeight="false" outlineLevel="0" collapsed="false">
      <c r="A11194" s="20" t="s">
        <v>21663</v>
      </c>
      <c r="B11194" s="53" t="n">
        <v>312.76</v>
      </c>
    </row>
    <row r="11195" customFormat="false" ht="15.75" hidden="false" customHeight="false" outlineLevel="0" collapsed="false">
      <c r="A11195" s="20" t="s">
        <v>21670</v>
      </c>
      <c r="B11195" s="53" t="n">
        <v>281.09</v>
      </c>
    </row>
    <row r="11196" customFormat="false" ht="15.75" hidden="false" customHeight="false" outlineLevel="0" collapsed="false">
      <c r="A11196" s="20" t="s">
        <v>21671</v>
      </c>
      <c r="B11196" s="53" t="n">
        <v>460.28</v>
      </c>
    </row>
    <row r="11197" customFormat="false" ht="15.75" hidden="false" customHeight="false" outlineLevel="0" collapsed="false">
      <c r="A11197" s="20" t="s">
        <v>21677</v>
      </c>
      <c r="B11197" s="53" t="n">
        <v>445.69</v>
      </c>
    </row>
    <row r="11198" customFormat="false" ht="15.75" hidden="false" customHeight="false" outlineLevel="0" collapsed="false">
      <c r="A11198" s="20" t="s">
        <v>21678</v>
      </c>
      <c r="B11198" s="53" t="n">
        <v>177.45</v>
      </c>
    </row>
    <row r="11199" customFormat="false" ht="15.75" hidden="false" customHeight="false" outlineLevel="0" collapsed="false">
      <c r="A11199" s="20" t="s">
        <v>21685</v>
      </c>
      <c r="B11199" s="53" t="n">
        <v>157.95</v>
      </c>
    </row>
    <row r="11200" customFormat="false" ht="15.75" hidden="false" customHeight="false" outlineLevel="0" collapsed="false">
      <c r="A11200" s="20" t="s">
        <v>21686</v>
      </c>
      <c r="B11200" s="53" t="n">
        <v>290.95</v>
      </c>
    </row>
    <row r="11201" customFormat="false" ht="15.75" hidden="false" customHeight="false" outlineLevel="0" collapsed="false">
      <c r="A11201" s="20" t="s">
        <v>21690</v>
      </c>
      <c r="B11201" s="53" t="n">
        <v>276.36</v>
      </c>
    </row>
    <row r="11202" customFormat="false" ht="15.75" hidden="false" customHeight="false" outlineLevel="0" collapsed="false">
      <c r="A11202" s="20" t="s">
        <v>21691</v>
      </c>
      <c r="B11202" s="53" t="n">
        <v>302.23</v>
      </c>
    </row>
    <row r="11203" customFormat="false" ht="15.75" hidden="false" customHeight="false" outlineLevel="0" collapsed="false">
      <c r="A11203" s="20" t="s">
        <v>21695</v>
      </c>
      <c r="B11203" s="53" t="n">
        <v>287.64</v>
      </c>
    </row>
    <row r="11204" customFormat="false" ht="15.75" hidden="false" customHeight="false" outlineLevel="0" collapsed="false">
      <c r="A11204" s="20" t="s">
        <v>21696</v>
      </c>
      <c r="B11204" s="53" t="n">
        <v>298.39</v>
      </c>
    </row>
    <row r="11205" customFormat="false" ht="15.75" hidden="false" customHeight="false" outlineLevel="0" collapsed="false">
      <c r="A11205" s="20" t="s">
        <v>21700</v>
      </c>
      <c r="B11205" s="53" t="n">
        <v>283.8</v>
      </c>
    </row>
    <row r="11206" customFormat="false" ht="15.75" hidden="false" customHeight="false" outlineLevel="0" collapsed="false">
      <c r="A11206" s="20" t="s">
        <v>21701</v>
      </c>
      <c r="B11206" s="53" t="n">
        <v>325.57</v>
      </c>
    </row>
    <row r="11207" customFormat="false" ht="15.75" hidden="false" customHeight="false" outlineLevel="0" collapsed="false">
      <c r="A11207" s="20" t="s">
        <v>21705</v>
      </c>
      <c r="B11207" s="53" t="n">
        <v>310.98</v>
      </c>
    </row>
    <row r="11208" customFormat="false" ht="15.75" hidden="false" customHeight="false" outlineLevel="0" collapsed="false">
      <c r="A11208" s="20" t="s">
        <v>21706</v>
      </c>
      <c r="B11208" s="53" t="n">
        <v>186.28</v>
      </c>
    </row>
    <row r="11209" customFormat="false" ht="15.75" hidden="false" customHeight="false" outlineLevel="0" collapsed="false">
      <c r="A11209" s="20" t="s">
        <v>21708</v>
      </c>
      <c r="B11209" s="53" t="n">
        <v>171.69</v>
      </c>
    </row>
    <row r="11210" customFormat="false" ht="15.75" hidden="false" customHeight="false" outlineLevel="0" collapsed="false">
      <c r="A11210" s="20" t="s">
        <v>21709</v>
      </c>
      <c r="B11210" s="53" t="n">
        <v>429.25</v>
      </c>
    </row>
    <row r="11211" customFormat="false" ht="15.75" hidden="false" customHeight="false" outlineLevel="0" collapsed="false">
      <c r="A11211" s="20" t="s">
        <v>21711</v>
      </c>
      <c r="B11211" s="53" t="n">
        <v>414.66</v>
      </c>
    </row>
    <row r="11212" customFormat="false" ht="15.75" hidden="false" customHeight="false" outlineLevel="0" collapsed="false">
      <c r="A11212" s="20" t="s">
        <v>21712</v>
      </c>
      <c r="B11212" s="53" t="n">
        <v>148.19</v>
      </c>
    </row>
    <row r="11213" customFormat="false" ht="15.75" hidden="false" customHeight="false" outlineLevel="0" collapsed="false">
      <c r="A11213" s="20" t="s">
        <v>21719</v>
      </c>
      <c r="B11213" s="53" t="n">
        <v>142.58</v>
      </c>
    </row>
    <row r="11214" customFormat="false" ht="15.75" hidden="false" customHeight="false" outlineLevel="0" collapsed="false">
      <c r="A11214" s="20" t="s">
        <v>21720</v>
      </c>
      <c r="B11214" s="53" t="n">
        <v>20.55</v>
      </c>
    </row>
    <row r="11215" customFormat="false" ht="15.75" hidden="false" customHeight="false" outlineLevel="0" collapsed="false">
      <c r="A11215" s="20" t="s">
        <v>21724</v>
      </c>
      <c r="B11215" s="53" t="n">
        <v>18.95</v>
      </c>
    </row>
    <row r="11216" customFormat="false" ht="15.75" hidden="false" customHeight="false" outlineLevel="0" collapsed="false">
      <c r="A11216" s="20" t="s">
        <v>21725</v>
      </c>
      <c r="B11216" s="53" t="n">
        <v>149.38</v>
      </c>
    </row>
    <row r="11217" customFormat="false" ht="15.75" hidden="false" customHeight="false" outlineLevel="0" collapsed="false">
      <c r="A11217" s="20" t="s">
        <v>21728</v>
      </c>
      <c r="B11217" s="53" t="n">
        <v>148.93</v>
      </c>
    </row>
    <row r="11218" customFormat="false" ht="15.75" hidden="false" customHeight="false" outlineLevel="0" collapsed="false">
      <c r="A11218" s="20" t="s">
        <v>21729</v>
      </c>
      <c r="B11218" s="53" t="n">
        <v>83.58</v>
      </c>
    </row>
    <row r="11219" customFormat="false" ht="15.75" hidden="false" customHeight="false" outlineLevel="0" collapsed="false">
      <c r="A11219" s="20" t="s">
        <v>21735</v>
      </c>
      <c r="B11219" s="53" t="n">
        <v>77.73</v>
      </c>
    </row>
    <row r="11220" customFormat="false" ht="15.75" hidden="false" customHeight="false" outlineLevel="0" collapsed="false">
      <c r="A11220" s="20" t="s">
        <v>21736</v>
      </c>
      <c r="B11220" s="53" t="n">
        <v>25.45</v>
      </c>
    </row>
    <row r="11221" customFormat="false" ht="15.75" hidden="false" customHeight="false" outlineLevel="0" collapsed="false">
      <c r="A11221" s="20" t="s">
        <v>21742</v>
      </c>
      <c r="B11221" s="53" t="n">
        <v>23.5</v>
      </c>
    </row>
    <row r="11222" customFormat="false" ht="15.75" hidden="false" customHeight="false" outlineLevel="0" collapsed="false">
      <c r="A11222" s="20" t="s">
        <v>21743</v>
      </c>
      <c r="B11222" s="53" t="n">
        <v>19.88</v>
      </c>
    </row>
    <row r="11223" customFormat="false" ht="15.75" hidden="false" customHeight="false" outlineLevel="0" collapsed="false">
      <c r="A11223" s="20" t="s">
        <v>21748</v>
      </c>
      <c r="B11223" s="53" t="n">
        <v>18.16</v>
      </c>
    </row>
    <row r="11224" customFormat="false" ht="15.75" hidden="false" customHeight="false" outlineLevel="0" collapsed="false">
      <c r="A11224" s="20" t="s">
        <v>21749</v>
      </c>
      <c r="B11224" s="53" t="n">
        <v>116.28</v>
      </c>
    </row>
    <row r="11225" customFormat="false" ht="15.75" hidden="false" customHeight="false" outlineLevel="0" collapsed="false">
      <c r="A11225" s="20" t="s">
        <v>21755</v>
      </c>
      <c r="B11225" s="53" t="n">
        <v>104.04</v>
      </c>
    </row>
    <row r="11226" customFormat="false" ht="15.75" hidden="false" customHeight="false" outlineLevel="0" collapsed="false">
      <c r="A11226" s="20" t="s">
        <v>21756</v>
      </c>
      <c r="B11226" s="53" t="n">
        <v>108.4</v>
      </c>
    </row>
    <row r="11227" customFormat="false" ht="15.75" hidden="false" customHeight="false" outlineLevel="0" collapsed="false">
      <c r="A11227" s="20" t="s">
        <v>21759</v>
      </c>
      <c r="B11227" s="53" t="n">
        <v>99.27</v>
      </c>
    </row>
    <row r="11228" customFormat="false" ht="15.75" hidden="false" customHeight="false" outlineLevel="0" collapsed="false">
      <c r="A11228" s="20" t="s">
        <v>21760</v>
      </c>
      <c r="B11228" s="53" t="n">
        <v>5.64</v>
      </c>
    </row>
    <row r="11229" customFormat="false" ht="15.75" hidden="false" customHeight="false" outlineLevel="0" collapsed="false">
      <c r="A11229" s="20" t="s">
        <v>111</v>
      </c>
      <c r="B11229" s="53" t="n">
        <v>5.09</v>
      </c>
    </row>
    <row r="11230" customFormat="false" ht="15.75" hidden="false" customHeight="false" outlineLevel="0" collapsed="false">
      <c r="A11230" s="20" t="s">
        <v>21763</v>
      </c>
      <c r="B11230" s="53" t="n">
        <v>11.29</v>
      </c>
    </row>
    <row r="11231" customFormat="false" ht="15.75" hidden="false" customHeight="false" outlineLevel="0" collapsed="false">
      <c r="A11231" s="20" t="s">
        <v>21766</v>
      </c>
      <c r="B11231" s="53" t="n">
        <v>10.48</v>
      </c>
    </row>
    <row r="11232" customFormat="false" ht="15.75" hidden="false" customHeight="false" outlineLevel="0" collapsed="false">
      <c r="A11232" s="20" t="s">
        <v>21767</v>
      </c>
      <c r="B11232" s="53" t="n">
        <v>4.45</v>
      </c>
    </row>
    <row r="11233" customFormat="false" ht="15.75" hidden="false" customHeight="false" outlineLevel="0" collapsed="false">
      <c r="A11233" s="20" t="s">
        <v>21771</v>
      </c>
      <c r="B11233" s="53" t="n">
        <v>4.15</v>
      </c>
    </row>
    <row r="11234" customFormat="false" ht="15.75" hidden="false" customHeight="false" outlineLevel="0" collapsed="false">
      <c r="A11234" s="20" t="s">
        <v>21772</v>
      </c>
      <c r="B11234" s="53" t="n">
        <v>10.93</v>
      </c>
    </row>
    <row r="11235" customFormat="false" ht="15.75" hidden="false" customHeight="false" outlineLevel="0" collapsed="false">
      <c r="A11235" s="20" t="s">
        <v>21775</v>
      </c>
      <c r="B11235" s="53" t="n">
        <v>9.84</v>
      </c>
    </row>
    <row r="11236" customFormat="false" ht="15.75" hidden="false" customHeight="false" outlineLevel="0" collapsed="false">
      <c r="A11236" s="20" t="s">
        <v>21776</v>
      </c>
      <c r="B11236" s="53" t="n">
        <v>28.48</v>
      </c>
    </row>
    <row r="11237" customFormat="false" ht="15.75" hidden="false" customHeight="false" outlineLevel="0" collapsed="false">
      <c r="A11237" s="20" t="s">
        <v>21780</v>
      </c>
      <c r="B11237" s="53" t="n">
        <v>25.79</v>
      </c>
    </row>
    <row r="11238" customFormat="false" ht="15.75" hidden="false" customHeight="false" outlineLevel="0" collapsed="false">
      <c r="A11238" s="20" t="s">
        <v>21781</v>
      </c>
      <c r="B11238" s="53" t="n">
        <v>27.95</v>
      </c>
    </row>
    <row r="11239" customFormat="false" ht="15.75" hidden="false" customHeight="false" outlineLevel="0" collapsed="false">
      <c r="A11239" s="20" t="s">
        <v>21785</v>
      </c>
      <c r="B11239" s="53" t="n">
        <v>25.25</v>
      </c>
    </row>
    <row r="11240" customFormat="false" ht="15.75" hidden="false" customHeight="false" outlineLevel="0" collapsed="false">
      <c r="A11240" s="20" t="s">
        <v>21786</v>
      </c>
      <c r="B11240" s="53" t="n">
        <v>27.15</v>
      </c>
    </row>
    <row r="11241" customFormat="false" ht="15.75" hidden="false" customHeight="false" outlineLevel="0" collapsed="false">
      <c r="A11241" s="20" t="s">
        <v>242</v>
      </c>
      <c r="B11241" s="53" t="n">
        <v>24.43</v>
      </c>
    </row>
    <row r="11242" customFormat="false" ht="15.75" hidden="false" customHeight="false" outlineLevel="0" collapsed="false">
      <c r="A11242" s="20" t="s">
        <v>21788</v>
      </c>
      <c r="B11242" s="53" t="n">
        <v>29.67</v>
      </c>
    </row>
    <row r="11243" customFormat="false" ht="15.75" hidden="false" customHeight="false" outlineLevel="0" collapsed="false">
      <c r="A11243" s="20" t="s">
        <v>21792</v>
      </c>
      <c r="B11243" s="53" t="n">
        <v>26.91</v>
      </c>
    </row>
    <row r="11244" customFormat="false" ht="15.75" hidden="false" customHeight="false" outlineLevel="0" collapsed="false">
      <c r="A11244" s="20" t="s">
        <v>21793</v>
      </c>
      <c r="B11244" s="53" t="n">
        <v>26.82</v>
      </c>
    </row>
    <row r="11245" customFormat="false" ht="15.75" hidden="false" customHeight="false" outlineLevel="0" collapsed="false">
      <c r="A11245" s="20" t="s">
        <v>21795</v>
      </c>
      <c r="B11245" s="53" t="n">
        <v>24.08</v>
      </c>
    </row>
    <row r="11246" customFormat="false" ht="15.75" hidden="false" customHeight="false" outlineLevel="0" collapsed="false">
      <c r="A11246" s="20" t="s">
        <v>21796</v>
      </c>
      <c r="B11246" s="53" t="n">
        <v>36.11</v>
      </c>
    </row>
    <row r="11247" customFormat="false" ht="15.75" hidden="false" customHeight="false" outlineLevel="0" collapsed="false">
      <c r="A11247" s="20" t="s">
        <v>21800</v>
      </c>
      <c r="B11247" s="53" t="n">
        <v>33.34</v>
      </c>
    </row>
    <row r="11248" customFormat="false" ht="15.75" hidden="false" customHeight="false" outlineLevel="0" collapsed="false">
      <c r="A11248" s="20" t="s">
        <v>21801</v>
      </c>
      <c r="B11248" s="53" t="n">
        <v>26.7</v>
      </c>
    </row>
    <row r="11249" customFormat="false" ht="15.75" hidden="false" customHeight="false" outlineLevel="0" collapsed="false">
      <c r="A11249" s="20" t="s">
        <v>21805</v>
      </c>
      <c r="B11249" s="53" t="n">
        <v>23.94</v>
      </c>
    </row>
    <row r="11250" customFormat="false" ht="15.75" hidden="false" customHeight="false" outlineLevel="0" collapsed="false">
      <c r="A11250" s="20" t="s">
        <v>21806</v>
      </c>
      <c r="B11250" s="53" t="n">
        <v>21.05</v>
      </c>
    </row>
    <row r="11251" customFormat="false" ht="15.75" hidden="false" customHeight="false" outlineLevel="0" collapsed="false">
      <c r="A11251" s="20" t="s">
        <v>21809</v>
      </c>
      <c r="B11251" s="53" t="n">
        <v>18.84</v>
      </c>
    </row>
    <row r="11252" customFormat="false" ht="15.75" hidden="false" customHeight="false" outlineLevel="0" collapsed="false">
      <c r="A11252" s="20" t="s">
        <v>21810</v>
      </c>
      <c r="B11252" s="53" t="n">
        <v>28.58</v>
      </c>
    </row>
    <row r="11253" customFormat="false" ht="15.75" hidden="false" customHeight="false" outlineLevel="0" collapsed="false">
      <c r="A11253" s="20" t="s">
        <v>21813</v>
      </c>
      <c r="B11253" s="53" t="n">
        <v>25.78</v>
      </c>
    </row>
    <row r="11254" customFormat="false" ht="15.75" hidden="false" customHeight="false" outlineLevel="0" collapsed="false">
      <c r="A11254" s="20" t="s">
        <v>21814</v>
      </c>
      <c r="B11254" s="53" t="n">
        <v>22.94</v>
      </c>
    </row>
    <row r="11255" customFormat="false" ht="15.75" hidden="false" customHeight="false" outlineLevel="0" collapsed="false">
      <c r="A11255" s="20" t="s">
        <v>114</v>
      </c>
      <c r="B11255" s="53" t="n">
        <v>20.68</v>
      </c>
    </row>
    <row r="11256" customFormat="false" ht="15.75" hidden="false" customHeight="false" outlineLevel="0" collapsed="false">
      <c r="A11256" s="20" t="s">
        <v>21817</v>
      </c>
      <c r="B11256" s="53" t="n">
        <v>35.69</v>
      </c>
    </row>
    <row r="11257" customFormat="false" ht="15.75" hidden="false" customHeight="false" outlineLevel="0" collapsed="false">
      <c r="A11257" s="20" t="s">
        <v>21821</v>
      </c>
      <c r="B11257" s="53" t="n">
        <v>32.89</v>
      </c>
    </row>
    <row r="11258" customFormat="false" ht="15.75" hidden="false" customHeight="false" outlineLevel="0" collapsed="false">
      <c r="A11258" s="20" t="s">
        <v>21822</v>
      </c>
      <c r="B11258" s="53" t="n">
        <v>32.74</v>
      </c>
    </row>
    <row r="11259" customFormat="false" ht="15.75" hidden="false" customHeight="false" outlineLevel="0" collapsed="false">
      <c r="A11259" s="20" t="s">
        <v>21824</v>
      </c>
      <c r="B11259" s="53" t="n">
        <v>29.86</v>
      </c>
    </row>
    <row r="11260" customFormat="false" ht="15.75" hidden="false" customHeight="false" outlineLevel="0" collapsed="false">
      <c r="A11260" s="20" t="s">
        <v>21825</v>
      </c>
      <c r="B11260" s="53" t="n">
        <v>31.97</v>
      </c>
    </row>
    <row r="11261" customFormat="false" ht="15.75" hidden="false" customHeight="false" outlineLevel="0" collapsed="false">
      <c r="A11261" s="20" t="s">
        <v>21827</v>
      </c>
      <c r="B11261" s="53" t="n">
        <v>29</v>
      </c>
    </row>
    <row r="11262" customFormat="false" ht="15.75" hidden="false" customHeight="false" outlineLevel="0" collapsed="false">
      <c r="A11262" s="20" t="s">
        <v>21828</v>
      </c>
      <c r="B11262" s="53" t="n">
        <v>28.81</v>
      </c>
    </row>
    <row r="11263" customFormat="false" ht="15.75" hidden="false" customHeight="false" outlineLevel="0" collapsed="false">
      <c r="A11263" s="20" t="s">
        <v>21833</v>
      </c>
      <c r="B11263" s="53" t="n">
        <v>25.9</v>
      </c>
    </row>
    <row r="11264" customFormat="false" ht="15.75" hidden="false" customHeight="false" outlineLevel="0" collapsed="false">
      <c r="A11264" s="20" t="s">
        <v>21834</v>
      </c>
      <c r="B11264" s="53" t="n">
        <v>15.85</v>
      </c>
    </row>
    <row r="11265" customFormat="false" ht="15.75" hidden="false" customHeight="false" outlineLevel="0" collapsed="false">
      <c r="A11265" s="20" t="s">
        <v>21837</v>
      </c>
      <c r="B11265" s="53" t="n">
        <v>14.99</v>
      </c>
    </row>
    <row r="11266" customFormat="false" ht="15.75" hidden="false" customHeight="false" outlineLevel="0" collapsed="false">
      <c r="A11266" s="20" t="s">
        <v>21838</v>
      </c>
      <c r="B11266" s="53" t="n">
        <v>21.64</v>
      </c>
    </row>
    <row r="11267" customFormat="false" ht="15.75" hidden="false" customHeight="false" outlineLevel="0" collapsed="false">
      <c r="A11267" s="20" t="s">
        <v>21842</v>
      </c>
      <c r="B11267" s="53" t="n">
        <v>20.24</v>
      </c>
    </row>
    <row r="11268" customFormat="false" ht="15.75" hidden="false" customHeight="false" outlineLevel="0" collapsed="false">
      <c r="A11268" s="20" t="s">
        <v>21843</v>
      </c>
      <c r="B11268" s="53" t="n">
        <v>17.4</v>
      </c>
    </row>
    <row r="11269" customFormat="false" ht="15.75" hidden="false" customHeight="false" outlineLevel="0" collapsed="false">
      <c r="A11269" s="20" t="s">
        <v>21845</v>
      </c>
      <c r="B11269" s="53" t="n">
        <v>16.07</v>
      </c>
    </row>
    <row r="11270" customFormat="false" ht="15.75" hidden="false" customHeight="false" outlineLevel="0" collapsed="false">
      <c r="A11270" s="20" t="s">
        <v>21846</v>
      </c>
      <c r="B11270" s="53" t="n">
        <v>13.16</v>
      </c>
    </row>
    <row r="11271" customFormat="false" ht="15.75" hidden="false" customHeight="false" outlineLevel="0" collapsed="false">
      <c r="A11271" s="20" t="s">
        <v>21848</v>
      </c>
      <c r="B11271" s="53" t="n">
        <v>11.9</v>
      </c>
    </row>
    <row r="11272" customFormat="false" ht="15.75" hidden="false" customHeight="false" outlineLevel="0" collapsed="false">
      <c r="A11272" s="20" t="s">
        <v>21849</v>
      </c>
      <c r="B11272" s="53" t="n">
        <v>33.91</v>
      </c>
    </row>
    <row r="11273" customFormat="false" ht="15.75" hidden="false" customHeight="false" outlineLevel="0" collapsed="false">
      <c r="A11273" s="20" t="s">
        <v>21853</v>
      </c>
      <c r="B11273" s="53" t="n">
        <v>30.99</v>
      </c>
    </row>
    <row r="11274" customFormat="false" ht="15.75" hidden="false" customHeight="false" outlineLevel="0" collapsed="false">
      <c r="A11274" s="20" t="s">
        <v>21854</v>
      </c>
      <c r="B11274" s="53" t="n">
        <v>30.16</v>
      </c>
    </row>
    <row r="11275" customFormat="false" ht="15.75" hidden="false" customHeight="false" outlineLevel="0" collapsed="false">
      <c r="A11275" s="20" t="s">
        <v>21856</v>
      </c>
      <c r="B11275" s="53" t="n">
        <v>27.25</v>
      </c>
    </row>
    <row r="11276" customFormat="false" ht="15.75" hidden="false" customHeight="false" outlineLevel="0" collapsed="false">
      <c r="A11276" s="20" t="s">
        <v>21857</v>
      </c>
      <c r="B11276" s="53" t="n">
        <v>33.2</v>
      </c>
    </row>
    <row r="11277" customFormat="false" ht="15.75" hidden="false" customHeight="false" outlineLevel="0" collapsed="false">
      <c r="A11277" s="20" t="s">
        <v>21859</v>
      </c>
      <c r="B11277" s="53" t="n">
        <v>30.19</v>
      </c>
    </row>
    <row r="11278" customFormat="false" ht="15.75" hidden="false" customHeight="false" outlineLevel="0" collapsed="false">
      <c r="A11278" s="20" t="s">
        <v>21860</v>
      </c>
      <c r="B11278" s="53" t="n">
        <v>29.7</v>
      </c>
    </row>
    <row r="11279" customFormat="false" ht="15.75" hidden="false" customHeight="false" outlineLevel="0" collapsed="false">
      <c r="A11279" s="20" t="s">
        <v>21864</v>
      </c>
      <c r="B11279" s="53" t="n">
        <v>26.86</v>
      </c>
    </row>
    <row r="11280" customFormat="false" ht="15.75" hidden="false" customHeight="false" outlineLevel="0" collapsed="false">
      <c r="A11280" s="20" t="s">
        <v>21865</v>
      </c>
      <c r="B11280" s="53" t="n">
        <v>29</v>
      </c>
    </row>
    <row r="11281" customFormat="false" ht="15.75" hidden="false" customHeight="false" outlineLevel="0" collapsed="false">
      <c r="A11281" s="20" t="s">
        <v>21867</v>
      </c>
      <c r="B11281" s="53" t="n">
        <v>26.09</v>
      </c>
    </row>
    <row r="11282" customFormat="false" ht="15.75" hidden="false" customHeight="false" outlineLevel="0" collapsed="false">
      <c r="A11282" s="20" t="s">
        <v>21868</v>
      </c>
      <c r="B11282" s="53" t="n">
        <v>25.65</v>
      </c>
    </row>
    <row r="11283" customFormat="false" ht="15.75" hidden="false" customHeight="false" outlineLevel="0" collapsed="false">
      <c r="A11283" s="20" t="s">
        <v>21873</v>
      </c>
      <c r="B11283" s="53" t="n">
        <v>23.08</v>
      </c>
    </row>
    <row r="11284" customFormat="false" ht="15.75" hidden="false" customHeight="false" outlineLevel="0" collapsed="false">
      <c r="A11284" s="20" t="s">
        <v>21874</v>
      </c>
      <c r="B11284" s="53" t="n">
        <v>31.39</v>
      </c>
    </row>
    <row r="11285" customFormat="false" ht="15.75" hidden="false" customHeight="false" outlineLevel="0" collapsed="false">
      <c r="A11285" s="20" t="s">
        <v>21878</v>
      </c>
      <c r="B11285" s="53" t="n">
        <v>29.33</v>
      </c>
    </row>
    <row r="11286" customFormat="false" ht="15.75" hidden="false" customHeight="false" outlineLevel="0" collapsed="false">
      <c r="A11286" s="20" t="s">
        <v>21879</v>
      </c>
      <c r="B11286" s="53" t="n">
        <v>39.39</v>
      </c>
    </row>
    <row r="11287" customFormat="false" ht="15.75" hidden="false" customHeight="false" outlineLevel="0" collapsed="false">
      <c r="A11287" s="20" t="s">
        <v>21882</v>
      </c>
      <c r="B11287" s="53" t="n">
        <v>37.33</v>
      </c>
    </row>
    <row r="11288" customFormat="false" ht="15.75" hidden="false" customHeight="false" outlineLevel="0" collapsed="false">
      <c r="A11288" s="20" t="s">
        <v>21883</v>
      </c>
      <c r="B11288" s="53" t="n">
        <v>45.03</v>
      </c>
    </row>
    <row r="11289" customFormat="false" ht="15.75" hidden="false" customHeight="false" outlineLevel="0" collapsed="false">
      <c r="A11289" s="20" t="s">
        <v>21887</v>
      </c>
      <c r="B11289" s="53" t="n">
        <v>42.43</v>
      </c>
    </row>
    <row r="11290" customFormat="false" ht="15.75" hidden="false" customHeight="false" outlineLevel="0" collapsed="false">
      <c r="A11290" s="20" t="s">
        <v>21888</v>
      </c>
      <c r="B11290" s="53" t="n">
        <v>26.78</v>
      </c>
    </row>
    <row r="11291" customFormat="false" ht="15.75" hidden="false" customHeight="false" outlineLevel="0" collapsed="false">
      <c r="A11291" s="20" t="s">
        <v>21893</v>
      </c>
      <c r="B11291" s="53" t="n">
        <v>24.01</v>
      </c>
    </row>
    <row r="11292" customFormat="false" ht="15.75" hidden="false" customHeight="false" outlineLevel="0" collapsed="false">
      <c r="A11292" s="20" t="s">
        <v>21894</v>
      </c>
      <c r="B11292" s="53" t="n">
        <v>44.56</v>
      </c>
    </row>
    <row r="11293" customFormat="false" ht="15.75" hidden="false" customHeight="false" outlineLevel="0" collapsed="false">
      <c r="A11293" s="20" t="s">
        <v>21899</v>
      </c>
      <c r="B11293" s="53" t="n">
        <v>40.24</v>
      </c>
    </row>
    <row r="11294" customFormat="false" ht="15.75" hidden="false" customHeight="false" outlineLevel="0" collapsed="false">
      <c r="A11294" s="20" t="s">
        <v>21900</v>
      </c>
      <c r="B11294" s="53" t="n">
        <v>42.42</v>
      </c>
    </row>
    <row r="11295" customFormat="false" ht="15.75" hidden="false" customHeight="false" outlineLevel="0" collapsed="false">
      <c r="A11295" s="20" t="s">
        <v>21903</v>
      </c>
      <c r="B11295" s="53" t="n">
        <v>38.13</v>
      </c>
    </row>
    <row r="11296" customFormat="false" ht="15.75" hidden="false" customHeight="false" outlineLevel="0" collapsed="false">
      <c r="A11296" s="20" t="s">
        <v>21904</v>
      </c>
      <c r="B11296" s="53" t="n">
        <v>51.89</v>
      </c>
    </row>
    <row r="11297" customFormat="false" ht="15.75" hidden="false" customHeight="false" outlineLevel="0" collapsed="false">
      <c r="A11297" s="20" t="s">
        <v>21909</v>
      </c>
      <c r="B11297" s="53" t="n">
        <v>47.47</v>
      </c>
    </row>
    <row r="11298" customFormat="false" ht="15.75" hidden="false" customHeight="false" outlineLevel="0" collapsed="false">
      <c r="A11298" s="20" t="s">
        <v>21910</v>
      </c>
      <c r="B11298" s="53" t="n">
        <v>50.61</v>
      </c>
    </row>
    <row r="11299" customFormat="false" ht="15.75" hidden="false" customHeight="false" outlineLevel="0" collapsed="false">
      <c r="A11299" s="20" t="s">
        <v>21913</v>
      </c>
      <c r="B11299" s="53" t="n">
        <v>46.21</v>
      </c>
    </row>
    <row r="11300" customFormat="false" ht="15.75" hidden="false" customHeight="false" outlineLevel="0" collapsed="false">
      <c r="A11300" s="20" t="s">
        <v>21914</v>
      </c>
      <c r="B11300" s="53" t="n">
        <v>46.74</v>
      </c>
    </row>
    <row r="11301" customFormat="false" ht="15.75" hidden="false" customHeight="false" outlineLevel="0" collapsed="false">
      <c r="A11301" s="20" t="s">
        <v>21916</v>
      </c>
      <c r="B11301" s="53" t="n">
        <v>42.44</v>
      </c>
    </row>
    <row r="11302" customFormat="false" ht="15.75" hidden="false" customHeight="false" outlineLevel="0" collapsed="false">
      <c r="A11302" s="20" t="s">
        <v>21917</v>
      </c>
      <c r="B11302" s="53" t="n">
        <v>49.84</v>
      </c>
    </row>
    <row r="11303" customFormat="false" ht="15.75" hidden="false" customHeight="false" outlineLevel="0" collapsed="false">
      <c r="A11303" s="20" t="s">
        <v>21921</v>
      </c>
      <c r="B11303" s="53" t="n">
        <v>44.79</v>
      </c>
    </row>
    <row r="11304" customFormat="false" ht="15.75" hidden="false" customHeight="false" outlineLevel="0" collapsed="false">
      <c r="A11304" s="20" t="s">
        <v>21922</v>
      </c>
      <c r="B11304" s="53" t="n">
        <v>48.89</v>
      </c>
    </row>
    <row r="11305" customFormat="false" ht="15.75" hidden="false" customHeight="false" outlineLevel="0" collapsed="false">
      <c r="A11305" s="20" t="s">
        <v>21926</v>
      </c>
      <c r="B11305" s="53" t="n">
        <v>43.8</v>
      </c>
    </row>
    <row r="11306" customFormat="false" ht="15.75" hidden="false" customHeight="false" outlineLevel="0" collapsed="false">
      <c r="A11306" s="20" t="s">
        <v>21927</v>
      </c>
      <c r="B11306" s="53" t="n">
        <v>45.75</v>
      </c>
    </row>
    <row r="11307" customFormat="false" ht="15.75" hidden="false" customHeight="false" outlineLevel="0" collapsed="false">
      <c r="A11307" s="20" t="s">
        <v>21931</v>
      </c>
      <c r="B11307" s="53" t="n">
        <v>40.96</v>
      </c>
    </row>
    <row r="11308" customFormat="false" ht="15.75" hidden="false" customHeight="false" outlineLevel="0" collapsed="false">
      <c r="A11308" s="20" t="s">
        <v>21932</v>
      </c>
      <c r="B11308" s="53" t="n">
        <v>40.18</v>
      </c>
    </row>
    <row r="11309" customFormat="false" ht="15.75" hidden="false" customHeight="false" outlineLevel="0" collapsed="false">
      <c r="A11309" s="20" t="s">
        <v>21934</v>
      </c>
      <c r="B11309" s="53" t="n">
        <v>35.76</v>
      </c>
    </row>
    <row r="11310" customFormat="false" ht="15.75" hidden="false" customHeight="false" outlineLevel="0" collapsed="false">
      <c r="A11310" s="20" t="s">
        <v>21935</v>
      </c>
      <c r="B11310" s="53" t="n">
        <v>18.19</v>
      </c>
    </row>
    <row r="11311" customFormat="false" ht="15.75" hidden="false" customHeight="false" outlineLevel="0" collapsed="false">
      <c r="A11311" s="20" t="s">
        <v>21939</v>
      </c>
      <c r="B11311" s="53" t="n">
        <v>15.92</v>
      </c>
    </row>
    <row r="11312" customFormat="false" ht="15.75" hidden="false" customHeight="false" outlineLevel="0" collapsed="false">
      <c r="A11312" s="20" t="s">
        <v>21940</v>
      </c>
      <c r="B11312" s="53" t="n">
        <v>19.43</v>
      </c>
    </row>
    <row r="11313" customFormat="false" ht="15.75" hidden="false" customHeight="false" outlineLevel="0" collapsed="false">
      <c r="A11313" s="20" t="s">
        <v>21943</v>
      </c>
      <c r="B11313" s="53" t="n">
        <v>17.16</v>
      </c>
    </row>
    <row r="11314" customFormat="false" ht="15.75" hidden="false" customHeight="false" outlineLevel="0" collapsed="false">
      <c r="A11314" s="20" t="s">
        <v>21944</v>
      </c>
      <c r="B11314" s="53" t="n">
        <v>22.6</v>
      </c>
    </row>
    <row r="11315" customFormat="false" ht="15.75" hidden="false" customHeight="false" outlineLevel="0" collapsed="false">
      <c r="A11315" s="20" t="s">
        <v>21947</v>
      </c>
      <c r="B11315" s="53" t="n">
        <v>20.54</v>
      </c>
    </row>
    <row r="11316" customFormat="false" ht="15.75" hidden="false" customHeight="false" outlineLevel="0" collapsed="false">
      <c r="A11316" s="20" t="s">
        <v>21948</v>
      </c>
      <c r="B11316" s="53" t="n">
        <v>19.71</v>
      </c>
    </row>
    <row r="11317" customFormat="false" ht="15.75" hidden="false" customHeight="false" outlineLevel="0" collapsed="false">
      <c r="A11317" s="20" t="s">
        <v>21950</v>
      </c>
      <c r="B11317" s="53" t="n">
        <v>17.66</v>
      </c>
    </row>
    <row r="11318" customFormat="false" ht="15.75" hidden="false" customHeight="false" outlineLevel="0" collapsed="false">
      <c r="A11318" s="20" t="s">
        <v>21951</v>
      </c>
      <c r="B11318" s="53" t="n">
        <v>24.69</v>
      </c>
    </row>
    <row r="11319" customFormat="false" ht="15.75" hidden="false" customHeight="false" outlineLevel="0" collapsed="false">
      <c r="A11319" s="20" t="s">
        <v>21955</v>
      </c>
      <c r="B11319" s="53" t="n">
        <v>22.37</v>
      </c>
    </row>
    <row r="11320" customFormat="false" ht="15.75" hidden="false" customHeight="false" outlineLevel="0" collapsed="false">
      <c r="A11320" s="20" t="s">
        <v>21956</v>
      </c>
      <c r="B11320" s="53" t="n">
        <v>21.74</v>
      </c>
    </row>
    <row r="11321" customFormat="false" ht="15.75" hidden="false" customHeight="false" outlineLevel="0" collapsed="false">
      <c r="A11321" s="20" t="s">
        <v>21958</v>
      </c>
      <c r="B11321" s="53" t="n">
        <v>19.42</v>
      </c>
    </row>
    <row r="11322" customFormat="false" ht="15.75" hidden="false" customHeight="false" outlineLevel="0" collapsed="false">
      <c r="A11322" s="20" t="s">
        <v>21959</v>
      </c>
      <c r="B11322" s="53" t="n">
        <v>39.77</v>
      </c>
    </row>
    <row r="11323" customFormat="false" ht="15.75" hidden="false" customHeight="false" outlineLevel="0" collapsed="false">
      <c r="A11323" s="20" t="s">
        <v>21963</v>
      </c>
      <c r="B11323" s="53" t="n">
        <v>36.32</v>
      </c>
    </row>
    <row r="11324" customFormat="false" ht="15.75" hidden="false" customHeight="false" outlineLevel="0" collapsed="false">
      <c r="A11324" s="20" t="s">
        <v>21964</v>
      </c>
      <c r="B11324" s="53" t="n">
        <v>46.03</v>
      </c>
    </row>
    <row r="11325" customFormat="false" ht="15.75" hidden="false" customHeight="false" outlineLevel="0" collapsed="false">
      <c r="A11325" s="20" t="s">
        <v>21967</v>
      </c>
      <c r="B11325" s="53" t="n">
        <v>42.48</v>
      </c>
    </row>
    <row r="11326" customFormat="false" ht="15.75" hidden="false" customHeight="false" outlineLevel="0" collapsed="false">
      <c r="A11326" s="20" t="s">
        <v>21968</v>
      </c>
      <c r="B11326" s="53" t="n">
        <v>15.26</v>
      </c>
    </row>
    <row r="11327" customFormat="false" ht="15.75" hidden="false" customHeight="false" outlineLevel="0" collapsed="false">
      <c r="A11327" s="20" t="s">
        <v>21971</v>
      </c>
      <c r="B11327" s="53" t="n">
        <v>13.23</v>
      </c>
    </row>
    <row r="11328" customFormat="false" ht="15.75" hidden="false" customHeight="false" outlineLevel="0" collapsed="false">
      <c r="A11328" s="20" t="s">
        <v>21972</v>
      </c>
      <c r="B11328" s="53" t="n">
        <v>16.17</v>
      </c>
    </row>
    <row r="11329" customFormat="false" ht="15.75" hidden="false" customHeight="false" outlineLevel="0" collapsed="false">
      <c r="A11329" s="20" t="s">
        <v>21975</v>
      </c>
      <c r="B11329" s="53" t="n">
        <v>14.02</v>
      </c>
    </row>
    <row r="11330" customFormat="false" ht="15.75" hidden="false" customHeight="false" outlineLevel="0" collapsed="false">
      <c r="A11330" s="20" t="s">
        <v>21976</v>
      </c>
      <c r="B11330" s="53" t="n">
        <v>16.07</v>
      </c>
    </row>
    <row r="11331" customFormat="false" ht="15.75" hidden="false" customHeight="false" outlineLevel="0" collapsed="false">
      <c r="A11331" s="20" t="s">
        <v>21980</v>
      </c>
      <c r="B11331" s="53" t="n">
        <v>13.93</v>
      </c>
    </row>
    <row r="11332" customFormat="false" ht="15.75" hidden="false" customHeight="false" outlineLevel="0" collapsed="false">
      <c r="A11332" s="20" t="s">
        <v>21981</v>
      </c>
      <c r="B11332" s="53" t="n">
        <v>874.5</v>
      </c>
    </row>
    <row r="11333" customFormat="false" ht="15.75" hidden="false" customHeight="false" outlineLevel="0" collapsed="false">
      <c r="A11333" s="20" t="s">
        <v>21983</v>
      </c>
      <c r="B11333" s="53" t="n">
        <v>802.2</v>
      </c>
    </row>
    <row r="11334" customFormat="false" ht="15.75" hidden="false" customHeight="false" outlineLevel="0" collapsed="false">
      <c r="A11334" s="20" t="s">
        <v>21984</v>
      </c>
      <c r="B11334" s="53" t="n">
        <v>823.25</v>
      </c>
    </row>
    <row r="11335" customFormat="false" ht="15.75" hidden="false" customHeight="false" outlineLevel="0" collapsed="false">
      <c r="A11335" s="20" t="s">
        <v>21987</v>
      </c>
      <c r="B11335" s="53" t="n">
        <v>745.8</v>
      </c>
    </row>
    <row r="11336" customFormat="false" ht="15.75" hidden="false" customHeight="false" outlineLevel="0" collapsed="false">
      <c r="A11336" s="20" t="s">
        <v>21988</v>
      </c>
      <c r="B11336" s="53" t="n">
        <v>10.72</v>
      </c>
    </row>
    <row r="11337" customFormat="false" ht="15.75" hidden="false" customHeight="false" outlineLevel="0" collapsed="false">
      <c r="A11337" s="20" t="s">
        <v>21992</v>
      </c>
      <c r="B11337" s="53" t="n">
        <v>9.69</v>
      </c>
    </row>
    <row r="11338" customFormat="false" ht="15.75" hidden="false" customHeight="false" outlineLevel="0" collapsed="false">
      <c r="A11338" s="20" t="s">
        <v>21993</v>
      </c>
      <c r="B11338" s="53" t="n">
        <v>29.75</v>
      </c>
    </row>
    <row r="11339" customFormat="false" ht="15.75" hidden="false" customHeight="false" outlineLevel="0" collapsed="false">
      <c r="A11339" s="20" t="s">
        <v>21996</v>
      </c>
      <c r="B11339" s="53" t="n">
        <v>27.48</v>
      </c>
    </row>
    <row r="11340" customFormat="false" ht="15.75" hidden="false" customHeight="false" outlineLevel="0" collapsed="false">
      <c r="A11340" s="20" t="s">
        <v>21997</v>
      </c>
      <c r="B11340" s="53" t="n">
        <v>52.35</v>
      </c>
    </row>
    <row r="11341" customFormat="false" ht="15.75" hidden="false" customHeight="false" outlineLevel="0" collapsed="false">
      <c r="A11341" s="20" t="s">
        <v>22001</v>
      </c>
      <c r="B11341" s="53" t="n">
        <v>51.32</v>
      </c>
    </row>
    <row r="11342" customFormat="false" ht="15.75" hidden="false" customHeight="false" outlineLevel="0" collapsed="false">
      <c r="A11342" s="20" t="s">
        <v>22002</v>
      </c>
      <c r="B11342" s="53" t="n">
        <v>171.99</v>
      </c>
    </row>
    <row r="11343" customFormat="false" ht="15.75" hidden="false" customHeight="false" outlineLevel="0" collapsed="false">
      <c r="A11343" s="20" t="s">
        <v>22009</v>
      </c>
      <c r="B11343" s="53" t="n">
        <v>164.99</v>
      </c>
    </row>
    <row r="11344" customFormat="false" ht="15.75" hidden="false" customHeight="false" outlineLevel="0" collapsed="false">
      <c r="A11344" s="20" t="s">
        <v>22010</v>
      </c>
      <c r="B11344" s="53" t="n">
        <v>237.76</v>
      </c>
    </row>
    <row r="11345" customFormat="false" ht="15.75" hidden="false" customHeight="false" outlineLevel="0" collapsed="false">
      <c r="A11345" s="20" t="s">
        <v>22015</v>
      </c>
      <c r="B11345" s="53" t="n">
        <v>230.76</v>
      </c>
    </row>
    <row r="11346" customFormat="false" ht="15.75" hidden="false" customHeight="false" outlineLevel="0" collapsed="false">
      <c r="A11346" s="20" t="s">
        <v>22016</v>
      </c>
      <c r="B11346" s="53" t="n">
        <v>133.57</v>
      </c>
    </row>
    <row r="11347" customFormat="false" ht="15.75" hidden="false" customHeight="false" outlineLevel="0" collapsed="false">
      <c r="A11347" s="20" t="s">
        <v>22023</v>
      </c>
      <c r="B11347" s="53" t="n">
        <v>128.48</v>
      </c>
    </row>
    <row r="11348" customFormat="false" ht="15.75" hidden="false" customHeight="false" outlineLevel="0" collapsed="false">
      <c r="A11348" s="20" t="s">
        <v>22024</v>
      </c>
      <c r="B11348" s="53" t="n">
        <v>210.69</v>
      </c>
    </row>
    <row r="11349" customFormat="false" ht="15.75" hidden="false" customHeight="false" outlineLevel="0" collapsed="false">
      <c r="A11349" s="20" t="s">
        <v>22029</v>
      </c>
      <c r="B11349" s="53" t="n">
        <v>203.71</v>
      </c>
    </row>
    <row r="11350" customFormat="false" ht="15.75" hidden="false" customHeight="false" outlineLevel="0" collapsed="false">
      <c r="A11350" s="20" t="s">
        <v>22030</v>
      </c>
      <c r="B11350" s="53" t="n">
        <v>124.2</v>
      </c>
    </row>
    <row r="11351" customFormat="false" ht="15.75" hidden="false" customHeight="false" outlineLevel="0" collapsed="false">
      <c r="A11351" s="20" t="s">
        <v>22035</v>
      </c>
      <c r="B11351" s="53" t="n">
        <v>117.22</v>
      </c>
    </row>
    <row r="11352" customFormat="false" ht="15.75" hidden="false" customHeight="false" outlineLevel="0" collapsed="false">
      <c r="A11352" s="20" t="s">
        <v>22036</v>
      </c>
      <c r="B11352" s="53" t="n">
        <v>137.83</v>
      </c>
    </row>
    <row r="11353" customFormat="false" ht="15.75" hidden="false" customHeight="false" outlineLevel="0" collapsed="false">
      <c r="A11353" s="20" t="s">
        <v>22039</v>
      </c>
      <c r="B11353" s="53" t="n">
        <v>127.63</v>
      </c>
    </row>
    <row r="11354" customFormat="false" ht="15.75" hidden="false" customHeight="false" outlineLevel="0" collapsed="false">
      <c r="A11354" s="20" t="s">
        <v>22040</v>
      </c>
      <c r="B11354" s="53" t="n">
        <v>124.77</v>
      </c>
    </row>
    <row r="11355" customFormat="false" ht="15.75" hidden="false" customHeight="false" outlineLevel="0" collapsed="false">
      <c r="A11355" s="20" t="s">
        <v>22042</v>
      </c>
      <c r="B11355" s="53" t="n">
        <v>117.53</v>
      </c>
    </row>
    <row r="11356" customFormat="false" ht="15.75" hidden="false" customHeight="false" outlineLevel="0" collapsed="false">
      <c r="A11356" s="20" t="s">
        <v>22043</v>
      </c>
      <c r="B11356" s="53" t="n">
        <v>95.87</v>
      </c>
    </row>
    <row r="11357" customFormat="false" ht="15.75" hidden="false" customHeight="false" outlineLevel="0" collapsed="false">
      <c r="A11357" s="20" t="s">
        <v>22046</v>
      </c>
      <c r="B11357" s="53" t="n">
        <v>89.18</v>
      </c>
    </row>
    <row r="11358" customFormat="false" ht="15.75" hidden="false" customHeight="false" outlineLevel="0" collapsed="false">
      <c r="A11358" s="20" t="s">
        <v>22047</v>
      </c>
      <c r="B11358" s="53" t="n">
        <v>76.2</v>
      </c>
    </row>
    <row r="11359" customFormat="false" ht="15.75" hidden="false" customHeight="false" outlineLevel="0" collapsed="false">
      <c r="A11359" s="20" t="s">
        <v>22052</v>
      </c>
      <c r="B11359" s="53" t="n">
        <v>68.18</v>
      </c>
    </row>
    <row r="11360" customFormat="false" ht="15.75" hidden="false" customHeight="false" outlineLevel="0" collapsed="false">
      <c r="A11360" s="20" t="s">
        <v>22053</v>
      </c>
      <c r="B11360" s="53" t="n">
        <v>223.07</v>
      </c>
    </row>
    <row r="11361" customFormat="false" ht="15.75" hidden="false" customHeight="false" outlineLevel="0" collapsed="false">
      <c r="A11361" s="20" t="s">
        <v>22060</v>
      </c>
      <c r="B11361" s="53" t="n">
        <v>215.27</v>
      </c>
    </row>
    <row r="11362" customFormat="false" ht="15.75" hidden="false" customHeight="false" outlineLevel="0" collapsed="false">
      <c r="A11362" s="20" t="s">
        <v>22061</v>
      </c>
      <c r="B11362" s="53" t="n">
        <v>180.63</v>
      </c>
    </row>
    <row r="11363" customFormat="false" ht="15.75" hidden="false" customHeight="false" outlineLevel="0" collapsed="false">
      <c r="A11363" s="20" t="s">
        <v>22065</v>
      </c>
      <c r="B11363" s="53" t="n">
        <v>176.34</v>
      </c>
    </row>
    <row r="11364" customFormat="false" ht="15.75" hidden="false" customHeight="false" outlineLevel="0" collapsed="false">
      <c r="A11364" s="20" t="s">
        <v>22066</v>
      </c>
      <c r="B11364" s="53" t="n">
        <v>230.67</v>
      </c>
    </row>
    <row r="11365" customFormat="false" ht="15.75" hidden="false" customHeight="false" outlineLevel="0" collapsed="false">
      <c r="A11365" s="20" t="s">
        <v>22072</v>
      </c>
      <c r="B11365" s="53" t="n">
        <v>222.87</v>
      </c>
    </row>
    <row r="11366" customFormat="false" ht="15.75" hidden="false" customHeight="false" outlineLevel="0" collapsed="false">
      <c r="A11366" s="20" t="s">
        <v>22073</v>
      </c>
      <c r="B11366" s="53" t="n">
        <v>188.23</v>
      </c>
    </row>
    <row r="11367" customFormat="false" ht="15.75" hidden="false" customHeight="false" outlineLevel="0" collapsed="false">
      <c r="A11367" s="20" t="s">
        <v>22076</v>
      </c>
      <c r="B11367" s="53" t="n">
        <v>183.94</v>
      </c>
    </row>
    <row r="11368" customFormat="false" ht="15.75" hidden="false" customHeight="false" outlineLevel="0" collapsed="false">
      <c r="A11368" s="20" t="s">
        <v>22077</v>
      </c>
      <c r="B11368" s="53" t="n">
        <v>187.99</v>
      </c>
    </row>
    <row r="11369" customFormat="false" ht="15.75" hidden="false" customHeight="false" outlineLevel="0" collapsed="false">
      <c r="A11369" s="20" t="s">
        <v>22081</v>
      </c>
      <c r="B11369" s="53" t="n">
        <v>180.19</v>
      </c>
    </row>
    <row r="11370" customFormat="false" ht="15.75" hidden="false" customHeight="false" outlineLevel="0" collapsed="false">
      <c r="A11370" s="20" t="s">
        <v>22082</v>
      </c>
      <c r="B11370" s="53" t="n">
        <v>145.55</v>
      </c>
    </row>
    <row r="11371" customFormat="false" ht="15.75" hidden="false" customHeight="false" outlineLevel="0" collapsed="false">
      <c r="A11371" s="20" t="s">
        <v>22084</v>
      </c>
      <c r="B11371" s="53" t="n">
        <v>141.26</v>
      </c>
    </row>
    <row r="11372" customFormat="false" ht="15.75" hidden="false" customHeight="false" outlineLevel="0" collapsed="false">
      <c r="A11372" s="20" t="s">
        <v>22085</v>
      </c>
      <c r="B11372" s="53" t="n">
        <v>287.69</v>
      </c>
    </row>
    <row r="11373" customFormat="false" ht="15.75" hidden="false" customHeight="false" outlineLevel="0" collapsed="false">
      <c r="A11373" s="20" t="s">
        <v>22091</v>
      </c>
      <c r="B11373" s="53" t="n">
        <v>279.88</v>
      </c>
    </row>
    <row r="11374" customFormat="false" ht="15.75" hidden="false" customHeight="false" outlineLevel="0" collapsed="false">
      <c r="A11374" s="20" t="s">
        <v>22092</v>
      </c>
      <c r="B11374" s="53" t="n">
        <v>245.24</v>
      </c>
    </row>
    <row r="11375" customFormat="false" ht="15.75" hidden="false" customHeight="false" outlineLevel="0" collapsed="false">
      <c r="A11375" s="20" t="s">
        <v>22095</v>
      </c>
      <c r="B11375" s="53" t="n">
        <v>240.96</v>
      </c>
    </row>
    <row r="11376" customFormat="false" ht="15.75" hidden="false" customHeight="false" outlineLevel="0" collapsed="false">
      <c r="A11376" s="20" t="s">
        <v>22096</v>
      </c>
      <c r="B11376" s="53" t="n">
        <v>42.53</v>
      </c>
    </row>
    <row r="11377" customFormat="false" ht="15.75" hidden="false" customHeight="false" outlineLevel="0" collapsed="false">
      <c r="A11377" s="20" t="s">
        <v>22100</v>
      </c>
      <c r="B11377" s="53" t="n">
        <v>37.12</v>
      </c>
    </row>
    <row r="11378" customFormat="false" ht="15.75" hidden="false" customHeight="false" outlineLevel="0" collapsed="false">
      <c r="A11378" s="20" t="s">
        <v>22101</v>
      </c>
      <c r="B11378" s="53" t="n">
        <v>78.34</v>
      </c>
    </row>
    <row r="11379" customFormat="false" ht="15.75" hidden="false" customHeight="false" outlineLevel="0" collapsed="false">
      <c r="A11379" s="20" t="s">
        <v>22106</v>
      </c>
      <c r="B11379" s="53" t="n">
        <v>69.47</v>
      </c>
    </row>
    <row r="11380" customFormat="false" ht="15.75" hidden="false" customHeight="false" outlineLevel="0" collapsed="false">
      <c r="A11380" s="20" t="s">
        <v>22107</v>
      </c>
      <c r="B11380" s="53" t="n">
        <v>82.14</v>
      </c>
    </row>
    <row r="11381" customFormat="false" ht="15.75" hidden="false" customHeight="false" outlineLevel="0" collapsed="false">
      <c r="A11381" s="20" t="s">
        <v>22109</v>
      </c>
      <c r="B11381" s="53" t="n">
        <v>73.27</v>
      </c>
    </row>
    <row r="11382" customFormat="false" ht="15.75" hidden="false" customHeight="false" outlineLevel="0" collapsed="false">
      <c r="A11382" s="20" t="s">
        <v>22110</v>
      </c>
      <c r="B11382" s="53" t="n">
        <v>2.3</v>
      </c>
    </row>
    <row r="11383" customFormat="false" ht="15.75" hidden="false" customHeight="false" outlineLevel="0" collapsed="false">
      <c r="A11383" s="20" t="s">
        <v>22113</v>
      </c>
      <c r="B11383" s="53" t="n">
        <v>2.01</v>
      </c>
    </row>
    <row r="11384" customFormat="false" ht="15.75" hidden="false" customHeight="false" outlineLevel="0" collapsed="false">
      <c r="A11384" s="20" t="s">
        <v>22114</v>
      </c>
      <c r="B11384" s="53" t="n">
        <v>63.43</v>
      </c>
    </row>
    <row r="11385" customFormat="false" ht="15.75" hidden="false" customHeight="false" outlineLevel="0" collapsed="false">
      <c r="A11385" s="20" t="s">
        <v>22118</v>
      </c>
      <c r="B11385" s="53" t="n">
        <v>58.07</v>
      </c>
    </row>
    <row r="11386" customFormat="false" ht="15.75" hidden="false" customHeight="false" outlineLevel="0" collapsed="false">
      <c r="A11386" s="20" t="s">
        <v>22119</v>
      </c>
      <c r="B11386" s="53" t="n">
        <v>69.08</v>
      </c>
    </row>
    <row r="11387" customFormat="false" ht="15.75" hidden="false" customHeight="false" outlineLevel="0" collapsed="false">
      <c r="A11387" s="20" t="s">
        <v>266</v>
      </c>
      <c r="B11387" s="53" t="n">
        <v>63.17</v>
      </c>
    </row>
    <row r="11388" customFormat="false" ht="15.75" hidden="false" customHeight="false" outlineLevel="0" collapsed="false">
      <c r="A11388" s="20" t="s">
        <v>22122</v>
      </c>
      <c r="B11388" s="53" t="n">
        <v>40.18</v>
      </c>
    </row>
    <row r="11389" customFormat="false" ht="15.75" hidden="false" customHeight="false" outlineLevel="0" collapsed="false">
      <c r="A11389" s="20" t="s">
        <v>22125</v>
      </c>
      <c r="B11389" s="53" t="n">
        <v>34.82</v>
      </c>
    </row>
    <row r="11390" customFormat="false" ht="15.75" hidden="false" customHeight="false" outlineLevel="0" collapsed="false">
      <c r="A11390" s="20" t="s">
        <v>22126</v>
      </c>
      <c r="B11390" s="53" t="n">
        <v>40.32</v>
      </c>
    </row>
    <row r="11391" customFormat="false" ht="15.75" hidden="false" customHeight="false" outlineLevel="0" collapsed="false">
      <c r="A11391" s="20" t="s">
        <v>22130</v>
      </c>
      <c r="B11391" s="53" t="n">
        <v>35.34</v>
      </c>
    </row>
    <row r="11392" customFormat="false" ht="15.75" hidden="false" customHeight="false" outlineLevel="0" collapsed="false">
      <c r="A11392" s="20" t="s">
        <v>22131</v>
      </c>
      <c r="B11392" s="53" t="n">
        <v>41.92</v>
      </c>
    </row>
    <row r="11393" customFormat="false" ht="15.75" hidden="false" customHeight="false" outlineLevel="0" collapsed="false">
      <c r="A11393" s="20" t="s">
        <v>22135</v>
      </c>
      <c r="B11393" s="53" t="n">
        <v>36.92</v>
      </c>
    </row>
    <row r="11394" customFormat="false" ht="15.75" hidden="false" customHeight="false" outlineLevel="0" collapsed="false">
      <c r="A11394" s="20" t="s">
        <v>22136</v>
      </c>
      <c r="B11394" s="53" t="n">
        <v>22.87</v>
      </c>
    </row>
    <row r="11395" customFormat="false" ht="15.75" hidden="false" customHeight="false" outlineLevel="0" collapsed="false">
      <c r="A11395" s="20" t="s">
        <v>22140</v>
      </c>
      <c r="B11395" s="53" t="n">
        <v>22.74</v>
      </c>
    </row>
    <row r="11396" customFormat="false" ht="15.75" hidden="false" customHeight="false" outlineLevel="0" collapsed="false">
      <c r="A11396" s="20" t="s">
        <v>22141</v>
      </c>
      <c r="B11396" s="53" t="n">
        <v>97.04</v>
      </c>
    </row>
    <row r="11397" customFormat="false" ht="15.75" hidden="false" customHeight="false" outlineLevel="0" collapsed="false">
      <c r="A11397" s="20" t="s">
        <v>22148</v>
      </c>
      <c r="B11397" s="53" t="n">
        <v>88.17</v>
      </c>
    </row>
    <row r="11398" customFormat="false" ht="15.75" hidden="false" customHeight="false" outlineLevel="0" collapsed="false">
      <c r="A11398" s="20" t="s">
        <v>22149</v>
      </c>
      <c r="B11398" s="53" t="n">
        <v>61.23</v>
      </c>
    </row>
    <row r="11399" customFormat="false" ht="15.75" hidden="false" customHeight="false" outlineLevel="0" collapsed="false">
      <c r="A11399" s="20" t="s">
        <v>245</v>
      </c>
      <c r="B11399" s="53" t="n">
        <v>55.82</v>
      </c>
    </row>
    <row r="11400" customFormat="false" ht="15.75" hidden="false" customHeight="false" outlineLevel="0" collapsed="false">
      <c r="A11400" s="20" t="s">
        <v>22152</v>
      </c>
      <c r="B11400" s="53" t="n">
        <v>87.78</v>
      </c>
    </row>
    <row r="11401" customFormat="false" ht="15.75" hidden="false" customHeight="false" outlineLevel="0" collapsed="false">
      <c r="A11401" s="20" t="s">
        <v>22154</v>
      </c>
      <c r="B11401" s="53" t="n">
        <v>81.87</v>
      </c>
    </row>
    <row r="11402" customFormat="false" ht="15.75" hidden="false" customHeight="false" outlineLevel="0" collapsed="false">
      <c r="A11402" s="20" t="s">
        <v>22155</v>
      </c>
      <c r="B11402" s="53" t="n">
        <v>196</v>
      </c>
    </row>
    <row r="11403" customFormat="false" ht="15.75" hidden="false" customHeight="false" outlineLevel="0" collapsed="false">
      <c r="A11403" s="20" t="s">
        <v>22162</v>
      </c>
      <c r="B11403" s="53" t="n">
        <v>175.34</v>
      </c>
    </row>
    <row r="11404" customFormat="false" ht="15.75" hidden="false" customHeight="false" outlineLevel="0" collapsed="false">
      <c r="A11404" s="20" t="s">
        <v>22163</v>
      </c>
      <c r="B11404" s="53" t="n">
        <v>192.66</v>
      </c>
    </row>
    <row r="11405" customFormat="false" ht="15.75" hidden="false" customHeight="false" outlineLevel="0" collapsed="false">
      <c r="A11405" s="20" t="s">
        <v>22170</v>
      </c>
      <c r="B11405" s="53" t="n">
        <v>171.48</v>
      </c>
    </row>
    <row r="11406" customFormat="false" ht="15.75" hidden="false" customHeight="false" outlineLevel="0" collapsed="false">
      <c r="A11406" s="20" t="s">
        <v>22171</v>
      </c>
      <c r="B11406" s="53" t="n">
        <v>138.48</v>
      </c>
    </row>
    <row r="11407" customFormat="false" ht="15.75" hidden="false" customHeight="false" outlineLevel="0" collapsed="false">
      <c r="A11407" s="20" t="s">
        <v>22174</v>
      </c>
      <c r="B11407" s="53" t="n">
        <v>128.54</v>
      </c>
    </row>
    <row r="11408" customFormat="false" ht="15.75" hidden="false" customHeight="false" outlineLevel="0" collapsed="false">
      <c r="A11408" s="20" t="s">
        <v>22175</v>
      </c>
      <c r="B11408" s="53" t="n">
        <v>129.22</v>
      </c>
    </row>
    <row r="11409" customFormat="false" ht="15.75" hidden="false" customHeight="false" outlineLevel="0" collapsed="false">
      <c r="A11409" s="20" t="s">
        <v>22177</v>
      </c>
      <c r="B11409" s="53" t="n">
        <v>122.25</v>
      </c>
    </row>
    <row r="11410" customFormat="false" ht="15.75" hidden="false" customHeight="false" outlineLevel="0" collapsed="false">
      <c r="A11410" s="20" t="s">
        <v>22178</v>
      </c>
      <c r="B11410" s="53" t="n">
        <v>95.52</v>
      </c>
    </row>
    <row r="11411" customFormat="false" ht="15.75" hidden="false" customHeight="false" outlineLevel="0" collapsed="false">
      <c r="A11411" s="20" t="s">
        <v>22181</v>
      </c>
      <c r="B11411" s="53" t="n">
        <v>90.7</v>
      </c>
    </row>
    <row r="11412" customFormat="false" ht="15.75" hidden="false" customHeight="false" outlineLevel="0" collapsed="false">
      <c r="A11412" s="20" t="s">
        <v>22182</v>
      </c>
      <c r="B11412" s="53" t="n">
        <v>77.03</v>
      </c>
    </row>
    <row r="11413" customFormat="false" ht="15.75" hidden="false" customHeight="false" outlineLevel="0" collapsed="false">
      <c r="A11413" s="20" t="s">
        <v>22188</v>
      </c>
      <c r="B11413" s="53" t="n">
        <v>72.21</v>
      </c>
    </row>
    <row r="11414" customFormat="false" ht="15.75" hidden="false" customHeight="false" outlineLevel="0" collapsed="false">
      <c r="A11414" s="20" t="s">
        <v>22189</v>
      </c>
      <c r="B11414" s="53" t="n">
        <v>98.67</v>
      </c>
    </row>
    <row r="11415" customFormat="false" ht="15.75" hidden="false" customHeight="false" outlineLevel="0" collapsed="false">
      <c r="A11415" s="20" t="s">
        <v>262</v>
      </c>
      <c r="B11415" s="53" t="n">
        <v>93.31</v>
      </c>
    </row>
    <row r="11416" customFormat="false" ht="15.75" hidden="false" customHeight="false" outlineLevel="0" collapsed="false">
      <c r="A11416" s="20" t="s">
        <v>22192</v>
      </c>
      <c r="B11416" s="53" t="n">
        <v>138.14</v>
      </c>
    </row>
    <row r="11417" customFormat="false" ht="15.75" hidden="false" customHeight="false" outlineLevel="0" collapsed="false">
      <c r="A11417" s="20" t="s">
        <v>22197</v>
      </c>
      <c r="B11417" s="53" t="n">
        <v>130.32</v>
      </c>
    </row>
    <row r="11418" customFormat="false" ht="15.75" hidden="false" customHeight="false" outlineLevel="0" collapsed="false">
      <c r="A11418" s="20" t="s">
        <v>22198</v>
      </c>
      <c r="B11418" s="53" t="n">
        <v>125.74</v>
      </c>
    </row>
    <row r="11419" customFormat="false" ht="15.75" hidden="false" customHeight="false" outlineLevel="0" collapsed="false">
      <c r="A11419" s="20" t="s">
        <v>22201</v>
      </c>
      <c r="B11419" s="53" t="n">
        <v>118.51</v>
      </c>
    </row>
    <row r="11420" customFormat="false" ht="15.75" hidden="false" customHeight="false" outlineLevel="0" collapsed="false">
      <c r="A11420" s="20" t="s">
        <v>22202</v>
      </c>
      <c r="B11420" s="53" t="n">
        <v>123.94</v>
      </c>
    </row>
    <row r="11421" customFormat="false" ht="15.75" hidden="false" customHeight="false" outlineLevel="0" collapsed="false">
      <c r="A11421" s="20" t="s">
        <v>22206</v>
      </c>
      <c r="B11421" s="53" t="n">
        <v>117.19</v>
      </c>
    </row>
    <row r="11422" customFormat="false" ht="15.75" hidden="false" customHeight="false" outlineLevel="0" collapsed="false">
      <c r="A11422" s="20" t="s">
        <v>22207</v>
      </c>
      <c r="B11422" s="53" t="n">
        <v>111.54</v>
      </c>
    </row>
    <row r="11423" customFormat="false" ht="15.75" hidden="false" customHeight="false" outlineLevel="0" collapsed="false">
      <c r="A11423" s="20" t="s">
        <v>22210</v>
      </c>
      <c r="B11423" s="53" t="n">
        <v>105.38</v>
      </c>
    </row>
    <row r="11424" customFormat="false" ht="15.75" hidden="false" customHeight="false" outlineLevel="0" collapsed="false">
      <c r="A11424" s="20" t="s">
        <v>22211</v>
      </c>
      <c r="B11424" s="53" t="n">
        <v>127.57</v>
      </c>
    </row>
    <row r="11425" customFormat="false" ht="15.75" hidden="false" customHeight="false" outlineLevel="0" collapsed="false">
      <c r="A11425" s="20" t="s">
        <v>22215</v>
      </c>
      <c r="B11425" s="53" t="n">
        <v>120.82</v>
      </c>
    </row>
    <row r="11426" customFormat="false" ht="15.75" hidden="false" customHeight="false" outlineLevel="0" collapsed="false">
      <c r="A11426" s="20" t="s">
        <v>22216</v>
      </c>
      <c r="B11426" s="53" t="n">
        <v>115.17</v>
      </c>
    </row>
    <row r="11427" customFormat="false" ht="15.75" hidden="false" customHeight="false" outlineLevel="0" collapsed="false">
      <c r="A11427" s="20" t="s">
        <v>22219</v>
      </c>
      <c r="B11427" s="53" t="n">
        <v>109.01</v>
      </c>
    </row>
    <row r="11428" customFormat="false" ht="15.75" hidden="false" customHeight="false" outlineLevel="0" collapsed="false">
      <c r="A11428" s="20" t="s">
        <v>22220</v>
      </c>
      <c r="B11428" s="53" t="n">
        <v>100.26</v>
      </c>
    </row>
    <row r="11429" customFormat="false" ht="15.75" hidden="false" customHeight="false" outlineLevel="0" collapsed="false">
      <c r="A11429" s="20" t="s">
        <v>22223</v>
      </c>
      <c r="B11429" s="53" t="n">
        <v>91.39</v>
      </c>
    </row>
    <row r="11430" customFormat="false" ht="15.75" hidden="false" customHeight="false" outlineLevel="0" collapsed="false">
      <c r="A11430" s="20" t="s">
        <v>22224</v>
      </c>
      <c r="B11430" s="53" t="n">
        <v>87.19</v>
      </c>
    </row>
    <row r="11431" customFormat="false" ht="15.75" hidden="false" customHeight="false" outlineLevel="0" collapsed="false">
      <c r="A11431" s="20" t="s">
        <v>22226</v>
      </c>
      <c r="B11431" s="53" t="n">
        <v>81.29</v>
      </c>
    </row>
    <row r="11432" customFormat="false" ht="15.75" hidden="false" customHeight="false" outlineLevel="0" collapsed="false">
      <c r="A11432" s="20" t="s">
        <v>22227</v>
      </c>
      <c r="B11432" s="53" t="n">
        <v>58.29</v>
      </c>
    </row>
    <row r="11433" customFormat="false" ht="15.75" hidden="false" customHeight="false" outlineLevel="0" collapsed="false">
      <c r="A11433" s="20" t="s">
        <v>22230</v>
      </c>
      <c r="B11433" s="53" t="n">
        <v>52.94</v>
      </c>
    </row>
    <row r="11434" customFormat="false" ht="15.75" hidden="false" customHeight="false" outlineLevel="0" collapsed="false">
      <c r="A11434" s="20" t="s">
        <v>22231</v>
      </c>
      <c r="B11434" s="53" t="n">
        <v>295.56</v>
      </c>
    </row>
    <row r="11435" customFormat="false" ht="15.75" hidden="false" customHeight="false" outlineLevel="0" collapsed="false">
      <c r="A11435" s="20" t="s">
        <v>22238</v>
      </c>
      <c r="B11435" s="53" t="n">
        <v>264.18</v>
      </c>
    </row>
    <row r="11436" customFormat="false" ht="15.75" hidden="false" customHeight="false" outlineLevel="0" collapsed="false">
      <c r="A11436" s="20" t="s">
        <v>22239</v>
      </c>
      <c r="B11436" s="53" t="n">
        <v>374.55</v>
      </c>
    </row>
    <row r="11437" customFormat="false" ht="15.75" hidden="false" customHeight="false" outlineLevel="0" collapsed="false">
      <c r="A11437" s="20" t="s">
        <v>22241</v>
      </c>
      <c r="B11437" s="53" t="n">
        <v>332.89</v>
      </c>
    </row>
    <row r="11438" customFormat="false" ht="15.75" hidden="false" customHeight="false" outlineLevel="0" collapsed="false">
      <c r="A11438" s="20" t="s">
        <v>22242</v>
      </c>
      <c r="B11438" s="53" t="n">
        <v>412.8</v>
      </c>
    </row>
    <row r="11439" customFormat="false" ht="15.75" hidden="false" customHeight="false" outlineLevel="0" collapsed="false">
      <c r="A11439" s="20" t="s">
        <v>22244</v>
      </c>
      <c r="B11439" s="53" t="n">
        <v>365.97</v>
      </c>
    </row>
    <row r="11440" customFormat="false" ht="15.75" hidden="false" customHeight="false" outlineLevel="0" collapsed="false">
      <c r="A11440" s="20" t="s">
        <v>22245</v>
      </c>
      <c r="B11440" s="53" t="n">
        <v>530.27</v>
      </c>
    </row>
    <row r="11441" customFormat="false" ht="15.75" hidden="false" customHeight="false" outlineLevel="0" collapsed="false">
      <c r="A11441" s="20" t="s">
        <v>22246</v>
      </c>
      <c r="B11441" s="53" t="n">
        <v>468.02</v>
      </c>
    </row>
    <row r="11442" customFormat="false" ht="15.75" hidden="false" customHeight="false" outlineLevel="0" collapsed="false">
      <c r="A11442" s="20" t="s">
        <v>22247</v>
      </c>
      <c r="B11442" s="53" t="n">
        <v>205.45</v>
      </c>
    </row>
    <row r="11443" customFormat="false" ht="15.75" hidden="false" customHeight="false" outlineLevel="0" collapsed="false">
      <c r="A11443" s="20" t="s">
        <v>22252</v>
      </c>
      <c r="B11443" s="53" t="n">
        <v>192.12</v>
      </c>
    </row>
    <row r="11444" customFormat="false" ht="15.75" hidden="false" customHeight="false" outlineLevel="0" collapsed="false">
      <c r="A11444" s="20" t="s">
        <v>22253</v>
      </c>
      <c r="B11444" s="53" t="n">
        <v>194.14</v>
      </c>
    </row>
    <row r="11445" customFormat="false" ht="15.75" hidden="false" customHeight="false" outlineLevel="0" collapsed="false">
      <c r="A11445" s="20" t="s">
        <v>22256</v>
      </c>
      <c r="B11445" s="53" t="n">
        <v>181.29</v>
      </c>
    </row>
    <row r="11446" customFormat="false" ht="15.75" hidden="false" customHeight="false" outlineLevel="0" collapsed="false">
      <c r="A11446" s="20" t="s">
        <v>22257</v>
      </c>
      <c r="B11446" s="53" t="n">
        <v>38.7</v>
      </c>
    </row>
    <row r="11447" customFormat="false" ht="15.75" hidden="false" customHeight="false" outlineLevel="0" collapsed="false">
      <c r="A11447" s="20" t="s">
        <v>22262</v>
      </c>
      <c r="B11447" s="53" t="n">
        <v>35.57</v>
      </c>
    </row>
    <row r="11448" customFormat="false" ht="15.75" hidden="false" customHeight="false" outlineLevel="0" collapsed="false">
      <c r="A11448" s="20" t="s">
        <v>22263</v>
      </c>
      <c r="B11448" s="53" t="n">
        <v>33.84</v>
      </c>
    </row>
    <row r="11449" customFormat="false" ht="15.75" hidden="false" customHeight="false" outlineLevel="0" collapsed="false">
      <c r="A11449" s="20" t="s">
        <v>22265</v>
      </c>
      <c r="B11449" s="53" t="n">
        <v>30.78</v>
      </c>
    </row>
    <row r="11450" customFormat="false" ht="15.75" hidden="false" customHeight="false" outlineLevel="0" collapsed="false">
      <c r="A11450" s="20" t="s">
        <v>22266</v>
      </c>
      <c r="B11450" s="53" t="n">
        <v>258.31</v>
      </c>
    </row>
    <row r="11451" customFormat="false" ht="15.75" hidden="false" customHeight="false" outlineLevel="0" collapsed="false">
      <c r="A11451" s="20" t="s">
        <v>22270</v>
      </c>
      <c r="B11451" s="53" t="n">
        <v>244.99</v>
      </c>
    </row>
    <row r="11452" customFormat="false" ht="15.75" hidden="false" customHeight="false" outlineLevel="0" collapsed="false">
      <c r="A11452" s="20" t="s">
        <v>22271</v>
      </c>
      <c r="B11452" s="53" t="n">
        <v>247.01</v>
      </c>
    </row>
    <row r="11453" customFormat="false" ht="15.75" hidden="false" customHeight="false" outlineLevel="0" collapsed="false">
      <c r="A11453" s="20" t="s">
        <v>22273</v>
      </c>
      <c r="B11453" s="53" t="n">
        <v>234.16</v>
      </c>
    </row>
    <row r="11454" customFormat="false" ht="15.75" hidden="false" customHeight="false" outlineLevel="0" collapsed="false">
      <c r="A11454" s="20" t="s">
        <v>22274</v>
      </c>
      <c r="B11454" s="53" t="n">
        <v>239.07</v>
      </c>
    </row>
    <row r="11455" customFormat="false" ht="15.75" hidden="false" customHeight="false" outlineLevel="0" collapsed="false">
      <c r="A11455" s="20" t="s">
        <v>22278</v>
      </c>
      <c r="B11455" s="53" t="n">
        <v>228.32</v>
      </c>
    </row>
    <row r="11456" customFormat="false" ht="15.75" hidden="false" customHeight="false" outlineLevel="0" collapsed="false">
      <c r="A11456" s="20" t="s">
        <v>22279</v>
      </c>
      <c r="B11456" s="53" t="n">
        <v>227.77</v>
      </c>
    </row>
    <row r="11457" customFormat="false" ht="15.75" hidden="false" customHeight="false" outlineLevel="0" collapsed="false">
      <c r="A11457" s="20" t="s">
        <v>22281</v>
      </c>
      <c r="B11457" s="53" t="n">
        <v>217.49</v>
      </c>
    </row>
    <row r="11458" customFormat="false" ht="15.75" hidden="false" customHeight="false" outlineLevel="0" collapsed="false">
      <c r="A11458" s="20" t="s">
        <v>22282</v>
      </c>
      <c r="B11458" s="53" t="n">
        <v>61.85</v>
      </c>
    </row>
    <row r="11459" customFormat="false" ht="15.75" hidden="false" customHeight="false" outlineLevel="0" collapsed="false">
      <c r="A11459" s="20" t="s">
        <v>22286</v>
      </c>
      <c r="B11459" s="53" t="n">
        <v>59.17</v>
      </c>
    </row>
    <row r="11460" customFormat="false" ht="15.75" hidden="false" customHeight="false" outlineLevel="0" collapsed="false">
      <c r="A11460" s="20" t="s">
        <v>22287</v>
      </c>
      <c r="B11460" s="53" t="n">
        <v>66.68</v>
      </c>
    </row>
    <row r="11461" customFormat="false" ht="15.75" hidden="false" customHeight="false" outlineLevel="0" collapsed="false">
      <c r="A11461" s="20" t="s">
        <v>22291</v>
      </c>
      <c r="B11461" s="53" t="n">
        <v>63.95</v>
      </c>
    </row>
    <row r="11462" customFormat="false" ht="15.75" hidden="false" customHeight="false" outlineLevel="0" collapsed="false">
      <c r="A11462" s="20" t="s">
        <v>22292</v>
      </c>
      <c r="B11462" s="53" t="n">
        <v>84.3</v>
      </c>
    </row>
    <row r="11463" customFormat="false" ht="15.75" hidden="false" customHeight="false" outlineLevel="0" collapsed="false">
      <c r="A11463" s="20" t="s">
        <v>22295</v>
      </c>
      <c r="B11463" s="53" t="n">
        <v>81.52</v>
      </c>
    </row>
    <row r="11464" customFormat="false" ht="15.75" hidden="false" customHeight="false" outlineLevel="0" collapsed="false">
      <c r="A11464" s="20" t="s">
        <v>22296</v>
      </c>
      <c r="B11464" s="53" t="n">
        <v>30.16</v>
      </c>
    </row>
    <row r="11465" customFormat="false" ht="15.75" hidden="false" customHeight="false" outlineLevel="0" collapsed="false">
      <c r="A11465" s="20" t="s">
        <v>22299</v>
      </c>
      <c r="B11465" s="53" t="n">
        <v>28.39</v>
      </c>
    </row>
    <row r="11466" customFormat="false" ht="15.75" hidden="false" customHeight="false" outlineLevel="0" collapsed="false">
      <c r="A11466" s="20" t="s">
        <v>22300</v>
      </c>
      <c r="B11466" s="53" t="n">
        <v>54.45</v>
      </c>
    </row>
    <row r="11467" customFormat="false" ht="15.75" hidden="false" customHeight="false" outlineLevel="0" collapsed="false">
      <c r="A11467" s="20" t="s">
        <v>22302</v>
      </c>
      <c r="B11467" s="53" t="n">
        <v>52.18</v>
      </c>
    </row>
    <row r="11468" customFormat="false" ht="15.75" hidden="false" customHeight="false" outlineLevel="0" collapsed="false">
      <c r="A11468" s="20" t="s">
        <v>22303</v>
      </c>
      <c r="B11468" s="53" t="n">
        <v>82.81</v>
      </c>
    </row>
    <row r="11469" customFormat="false" ht="15.75" hidden="false" customHeight="false" outlineLevel="0" collapsed="false">
      <c r="A11469" s="20" t="s">
        <v>22307</v>
      </c>
      <c r="B11469" s="53" t="n">
        <v>80.13</v>
      </c>
    </row>
    <row r="11470" customFormat="false" ht="15.75" hidden="false" customHeight="false" outlineLevel="0" collapsed="false">
      <c r="A11470" s="20" t="s">
        <v>22308</v>
      </c>
      <c r="B11470" s="53" t="n">
        <v>352.84</v>
      </c>
    </row>
    <row r="11471" customFormat="false" ht="15.75" hidden="false" customHeight="false" outlineLevel="0" collapsed="false">
      <c r="A11471" s="20" t="s">
        <v>22314</v>
      </c>
      <c r="B11471" s="53" t="n">
        <v>339.46</v>
      </c>
    </row>
    <row r="11472" customFormat="false" ht="15.75" hidden="false" customHeight="false" outlineLevel="0" collapsed="false">
      <c r="A11472" s="20" t="s">
        <v>22315</v>
      </c>
      <c r="B11472" s="53" t="n">
        <v>337.05</v>
      </c>
    </row>
    <row r="11473" customFormat="false" ht="15.75" hidden="false" customHeight="false" outlineLevel="0" collapsed="false">
      <c r="A11473" s="20" t="s">
        <v>22317</v>
      </c>
      <c r="B11473" s="53" t="n">
        <v>324.2</v>
      </c>
    </row>
    <row r="11474" customFormat="false" ht="15.75" hidden="false" customHeight="false" outlineLevel="0" collapsed="false">
      <c r="A11474" s="20" t="s">
        <v>22318</v>
      </c>
      <c r="B11474" s="53" t="n">
        <v>370.01</v>
      </c>
    </row>
    <row r="11475" customFormat="false" ht="15.75" hidden="false" customHeight="false" outlineLevel="0" collapsed="false">
      <c r="A11475" s="20" t="s">
        <v>22322</v>
      </c>
      <c r="B11475" s="53" t="n">
        <v>353.31</v>
      </c>
    </row>
    <row r="11476" customFormat="false" ht="15.75" hidden="false" customHeight="false" outlineLevel="0" collapsed="false">
      <c r="A11476" s="20" t="s">
        <v>22323</v>
      </c>
      <c r="B11476" s="53" t="n">
        <v>350.24</v>
      </c>
    </row>
    <row r="11477" customFormat="false" ht="15.75" hidden="false" customHeight="false" outlineLevel="0" collapsed="false">
      <c r="A11477" s="20" t="s">
        <v>22326</v>
      </c>
      <c r="B11477" s="53" t="n">
        <v>334.31</v>
      </c>
    </row>
    <row r="11478" customFormat="false" ht="15.75" hidden="false" customHeight="false" outlineLevel="0" collapsed="false">
      <c r="A11478" s="20" t="s">
        <v>22327</v>
      </c>
      <c r="B11478" s="53" t="n">
        <v>339.44</v>
      </c>
    </row>
    <row r="11479" customFormat="false" ht="15.75" hidden="false" customHeight="false" outlineLevel="0" collapsed="false">
      <c r="A11479" s="20" t="s">
        <v>22331</v>
      </c>
      <c r="B11479" s="53" t="n">
        <v>326.06</v>
      </c>
    </row>
    <row r="11480" customFormat="false" ht="15.75" hidden="false" customHeight="false" outlineLevel="0" collapsed="false">
      <c r="A11480" s="20" t="s">
        <v>22332</v>
      </c>
      <c r="B11480" s="53" t="n">
        <v>317.53</v>
      </c>
    </row>
    <row r="11481" customFormat="false" ht="15.75" hidden="false" customHeight="false" outlineLevel="0" collapsed="false">
      <c r="A11481" s="20" t="s">
        <v>22335</v>
      </c>
      <c r="B11481" s="53" t="n">
        <v>305.97</v>
      </c>
    </row>
    <row r="11482" customFormat="false" ht="15.75" hidden="false" customHeight="false" outlineLevel="0" collapsed="false">
      <c r="A11482" s="20" t="s">
        <v>22336</v>
      </c>
      <c r="B11482" s="53" t="n">
        <v>320.48</v>
      </c>
    </row>
    <row r="11483" customFormat="false" ht="15.75" hidden="false" customHeight="false" outlineLevel="0" collapsed="false">
      <c r="A11483" s="20" t="s">
        <v>22339</v>
      </c>
      <c r="B11483" s="53" t="n">
        <v>310.95</v>
      </c>
    </row>
    <row r="11484" customFormat="false" ht="15.75" hidden="false" customHeight="false" outlineLevel="0" collapsed="false">
      <c r="A11484" s="20" t="s">
        <v>22340</v>
      </c>
      <c r="B11484" s="53" t="n">
        <v>308.19</v>
      </c>
    </row>
    <row r="11485" customFormat="false" ht="15.75" hidden="false" customHeight="false" outlineLevel="0" collapsed="false">
      <c r="A11485" s="20" t="s">
        <v>22341</v>
      </c>
      <c r="B11485" s="53" t="n">
        <v>299.2</v>
      </c>
    </row>
    <row r="11486" customFormat="false" ht="15.75" hidden="false" customHeight="false" outlineLevel="0" collapsed="false">
      <c r="A11486" s="20" t="s">
        <v>22342</v>
      </c>
      <c r="B11486" s="53" t="n">
        <v>56.25</v>
      </c>
    </row>
    <row r="11487" customFormat="false" ht="15.75" hidden="false" customHeight="false" outlineLevel="0" collapsed="false">
      <c r="A11487" s="20" t="s">
        <v>22345</v>
      </c>
      <c r="B11487" s="53" t="n">
        <v>53.58</v>
      </c>
    </row>
    <row r="11488" customFormat="false" ht="15.75" hidden="false" customHeight="false" outlineLevel="0" collapsed="false">
      <c r="A11488" s="20" t="s">
        <v>22346</v>
      </c>
      <c r="B11488" s="53" t="n">
        <v>342.94</v>
      </c>
    </row>
    <row r="11489" customFormat="false" ht="15.75" hidden="false" customHeight="false" outlineLevel="0" collapsed="false">
      <c r="A11489" s="20" t="s">
        <v>22350</v>
      </c>
      <c r="B11489" s="53" t="n">
        <v>329.56</v>
      </c>
    </row>
    <row r="11490" customFormat="false" ht="15.75" hidden="false" customHeight="false" outlineLevel="0" collapsed="false">
      <c r="A11490" s="20" t="s">
        <v>22351</v>
      </c>
      <c r="B11490" s="53" t="n">
        <v>370.01</v>
      </c>
    </row>
    <row r="11491" customFormat="false" ht="15.75" hidden="false" customHeight="false" outlineLevel="0" collapsed="false">
      <c r="A11491" s="20" t="s">
        <v>22354</v>
      </c>
      <c r="B11491" s="53" t="n">
        <v>353.31</v>
      </c>
    </row>
    <row r="11492" customFormat="false" ht="15.75" hidden="false" customHeight="false" outlineLevel="0" collapsed="false">
      <c r="A11492" s="20" t="s">
        <v>22355</v>
      </c>
      <c r="B11492" s="53" t="n">
        <v>579.84</v>
      </c>
    </row>
    <row r="11493" customFormat="false" ht="15.75" hidden="false" customHeight="false" outlineLevel="0" collapsed="false">
      <c r="A11493" s="20" t="s">
        <v>22360</v>
      </c>
      <c r="B11493" s="53" t="n">
        <v>566.46</v>
      </c>
    </row>
    <row r="11494" customFormat="false" ht="15.75" hidden="false" customHeight="false" outlineLevel="0" collapsed="false">
      <c r="A11494" s="20" t="s">
        <v>22361</v>
      </c>
      <c r="B11494" s="53" t="n">
        <v>764.42</v>
      </c>
    </row>
    <row r="11495" customFormat="false" ht="15.75" hidden="false" customHeight="false" outlineLevel="0" collapsed="false">
      <c r="A11495" s="20" t="s">
        <v>22365</v>
      </c>
      <c r="B11495" s="53" t="n">
        <v>750.29</v>
      </c>
    </row>
    <row r="11496" customFormat="false" ht="15.75" hidden="false" customHeight="false" outlineLevel="0" collapsed="false">
      <c r="A11496" s="20" t="s">
        <v>22366</v>
      </c>
      <c r="B11496" s="53" t="n">
        <v>783.66</v>
      </c>
    </row>
    <row r="11497" customFormat="false" ht="15.75" hidden="false" customHeight="false" outlineLevel="0" collapsed="false">
      <c r="A11497" s="20" t="s">
        <v>22369</v>
      </c>
      <c r="B11497" s="53" t="n">
        <v>766.96</v>
      </c>
    </row>
    <row r="11498" customFormat="false" ht="15.75" hidden="false" customHeight="false" outlineLevel="0" collapsed="false">
      <c r="A11498" s="20" t="s">
        <v>22370</v>
      </c>
      <c r="B11498" s="53" t="n">
        <v>109.52</v>
      </c>
    </row>
    <row r="11499" customFormat="false" ht="15.75" hidden="false" customHeight="false" outlineLevel="0" collapsed="false">
      <c r="A11499" s="20" t="s">
        <v>22373</v>
      </c>
      <c r="B11499" s="53" t="n">
        <v>104.26</v>
      </c>
    </row>
    <row r="11500" customFormat="false" ht="15.75" hidden="false" customHeight="false" outlineLevel="0" collapsed="false">
      <c r="A11500" s="20" t="s">
        <v>22374</v>
      </c>
      <c r="B11500" s="53" t="n">
        <v>1250</v>
      </c>
    </row>
    <row r="11501" customFormat="false" ht="15.75" hidden="false" customHeight="false" outlineLevel="0" collapsed="false">
      <c r="A11501" s="20" t="s">
        <v>22381</v>
      </c>
      <c r="B11501" s="53" t="n">
        <v>1250</v>
      </c>
    </row>
    <row r="11502" customFormat="false" ht="15.75" hidden="false" customHeight="false" outlineLevel="0" collapsed="false">
      <c r="A11502" s="20" t="s">
        <v>22382</v>
      </c>
      <c r="B11502" s="53" t="n">
        <v>1190.51</v>
      </c>
    </row>
    <row r="11503" customFormat="false" ht="15.75" hidden="false" customHeight="false" outlineLevel="0" collapsed="false">
      <c r="A11503" s="20" t="s">
        <v>22388</v>
      </c>
      <c r="B11503" s="53" t="n">
        <v>1190.51</v>
      </c>
    </row>
    <row r="11504" customFormat="false" ht="15.75" hidden="false" customHeight="false" outlineLevel="0" collapsed="false">
      <c r="A11504" s="20" t="s">
        <v>22389</v>
      </c>
      <c r="B11504" s="53" t="n">
        <v>26.88</v>
      </c>
    </row>
    <row r="11505" customFormat="false" ht="15.75" hidden="false" customHeight="false" outlineLevel="0" collapsed="false">
      <c r="A11505" s="20" t="s">
        <v>22392</v>
      </c>
      <c r="B11505" s="53" t="n">
        <v>25.1</v>
      </c>
    </row>
    <row r="11506" customFormat="false" ht="15.75" hidden="false" customHeight="false" outlineLevel="0" collapsed="false">
      <c r="A11506" s="20" t="s">
        <v>22393</v>
      </c>
      <c r="B11506" s="53" t="n">
        <v>1180.76</v>
      </c>
    </row>
    <row r="11507" customFormat="false" ht="15.75" hidden="false" customHeight="false" outlineLevel="0" collapsed="false">
      <c r="A11507" s="20" t="s">
        <v>22397</v>
      </c>
      <c r="B11507" s="53" t="n">
        <v>1164.7</v>
      </c>
    </row>
    <row r="11508" customFormat="false" ht="15.75" hidden="false" customHeight="false" outlineLevel="0" collapsed="false">
      <c r="A11508" s="20" t="s">
        <v>22398</v>
      </c>
      <c r="B11508" s="53" t="n">
        <v>185.58</v>
      </c>
    </row>
    <row r="11509" customFormat="false" ht="15.75" hidden="false" customHeight="false" outlineLevel="0" collapsed="false">
      <c r="A11509" s="20" t="s">
        <v>22402</v>
      </c>
      <c r="B11509" s="53" t="n">
        <v>177.87</v>
      </c>
    </row>
    <row r="11510" customFormat="false" ht="15.75" hidden="false" customHeight="false" outlineLevel="0" collapsed="false">
      <c r="A11510" s="20" t="s">
        <v>22403</v>
      </c>
      <c r="B11510" s="53" t="n">
        <v>420</v>
      </c>
    </row>
    <row r="11511" customFormat="false" ht="15.75" hidden="false" customHeight="false" outlineLevel="0" collapsed="false">
      <c r="A11511" s="20" t="s">
        <v>22410</v>
      </c>
      <c r="B11511" s="53" t="n">
        <v>420</v>
      </c>
    </row>
    <row r="11512" customFormat="false" ht="15.75" hidden="false" customHeight="false" outlineLevel="0" collapsed="false">
      <c r="A11512" s="20" t="s">
        <v>22411</v>
      </c>
      <c r="B11512" s="53" t="n">
        <v>420</v>
      </c>
    </row>
    <row r="11513" customFormat="false" ht="15.75" hidden="false" customHeight="false" outlineLevel="0" collapsed="false">
      <c r="A11513" s="20" t="s">
        <v>22416</v>
      </c>
      <c r="B11513" s="53" t="n">
        <v>420</v>
      </c>
    </row>
    <row r="11514" customFormat="false" ht="15.75" hidden="false" customHeight="false" outlineLevel="0" collapsed="false">
      <c r="A11514" s="20" t="s">
        <v>22417</v>
      </c>
      <c r="B11514" s="53" t="n">
        <v>126.67</v>
      </c>
    </row>
    <row r="11515" customFormat="false" ht="15.75" hidden="false" customHeight="false" outlineLevel="0" collapsed="false">
      <c r="A11515" s="20" t="s">
        <v>22420</v>
      </c>
      <c r="B11515" s="53" t="n">
        <v>121.75</v>
      </c>
    </row>
    <row r="11516" customFormat="false" ht="15.75" hidden="false" customHeight="false" outlineLevel="0" collapsed="false">
      <c r="A11516" s="20" t="s">
        <v>22421</v>
      </c>
      <c r="B11516" s="53" t="n">
        <v>141.13</v>
      </c>
    </row>
    <row r="11517" customFormat="false" ht="15.75" hidden="false" customHeight="false" outlineLevel="0" collapsed="false">
      <c r="A11517" s="20" t="s">
        <v>22425</v>
      </c>
      <c r="B11517" s="53" t="n">
        <v>134.28</v>
      </c>
    </row>
    <row r="11518" customFormat="false" ht="15.75" hidden="false" customHeight="false" outlineLevel="0" collapsed="false">
      <c r="A11518" s="20" t="s">
        <v>22426</v>
      </c>
      <c r="B11518" s="53" t="n">
        <v>69.98</v>
      </c>
    </row>
    <row r="11519" customFormat="false" ht="15.75" hidden="false" customHeight="false" outlineLevel="0" collapsed="false">
      <c r="A11519" s="20" t="s">
        <v>22429</v>
      </c>
      <c r="B11519" s="53" t="n">
        <v>69.29</v>
      </c>
    </row>
    <row r="11520" customFormat="false" ht="15.75" hidden="false" customHeight="false" outlineLevel="0" collapsed="false">
      <c r="A11520" s="20" t="s">
        <v>22430</v>
      </c>
      <c r="B11520" s="53" t="n">
        <v>52.84</v>
      </c>
    </row>
    <row r="11521" customFormat="false" ht="15.75" hidden="false" customHeight="false" outlineLevel="0" collapsed="false">
      <c r="A11521" s="20" t="s">
        <v>22433</v>
      </c>
      <c r="B11521" s="53" t="n">
        <v>47.7</v>
      </c>
    </row>
    <row r="11522" customFormat="false" ht="15.75" hidden="false" customHeight="false" outlineLevel="0" collapsed="false">
      <c r="A11522" s="20" t="s">
        <v>22434</v>
      </c>
      <c r="B11522" s="53" t="n">
        <v>59.43</v>
      </c>
    </row>
    <row r="11523" customFormat="false" ht="15.75" hidden="false" customHeight="false" outlineLevel="0" collapsed="false">
      <c r="A11523" s="20" t="s">
        <v>22437</v>
      </c>
      <c r="B11523" s="53" t="n">
        <v>55.32</v>
      </c>
    </row>
    <row r="11524" customFormat="false" ht="15.75" hidden="false" customHeight="false" outlineLevel="0" collapsed="false">
      <c r="A11524" s="20" t="s">
        <v>22438</v>
      </c>
      <c r="B11524" s="53" t="n">
        <v>40.07</v>
      </c>
    </row>
    <row r="11525" customFormat="false" ht="15.75" hidden="false" customHeight="false" outlineLevel="0" collapsed="false">
      <c r="A11525" s="20" t="s">
        <v>22443</v>
      </c>
      <c r="B11525" s="53" t="n">
        <v>40.07</v>
      </c>
    </row>
    <row r="11526" customFormat="false" ht="15.75" hidden="false" customHeight="false" outlineLevel="0" collapsed="false">
      <c r="A11526" s="20" t="s">
        <v>22444</v>
      </c>
      <c r="B11526" s="53" t="n">
        <v>49.33</v>
      </c>
    </row>
    <row r="11527" customFormat="false" ht="15.75" hidden="false" customHeight="false" outlineLevel="0" collapsed="false">
      <c r="A11527" s="20" t="s">
        <v>22448</v>
      </c>
      <c r="B11527" s="53" t="n">
        <v>43.98</v>
      </c>
    </row>
    <row r="11528" customFormat="false" ht="15.75" hidden="false" customHeight="false" outlineLevel="0" collapsed="false">
      <c r="A11528" s="20" t="s">
        <v>22449</v>
      </c>
      <c r="B11528" s="53" t="n">
        <v>50</v>
      </c>
    </row>
    <row r="11529" customFormat="false" ht="15.75" hidden="false" customHeight="false" outlineLevel="0" collapsed="false">
      <c r="A11529" s="20" t="s">
        <v>116</v>
      </c>
      <c r="B11529" s="53" t="n">
        <v>50</v>
      </c>
    </row>
    <row r="11530" customFormat="false" ht="15.75" hidden="false" customHeight="false" outlineLevel="0" collapsed="false">
      <c r="A11530" s="20" t="s">
        <v>22452</v>
      </c>
      <c r="B11530" s="53" t="n">
        <v>133.55</v>
      </c>
    </row>
    <row r="11531" customFormat="false" ht="15.75" hidden="false" customHeight="false" outlineLevel="0" collapsed="false">
      <c r="A11531" s="20" t="s">
        <v>22456</v>
      </c>
      <c r="B11531" s="53" t="n">
        <v>128.63</v>
      </c>
    </row>
    <row r="11532" customFormat="false" ht="15.75" hidden="false" customHeight="false" outlineLevel="0" collapsed="false">
      <c r="A11532" s="20" t="s">
        <v>22457</v>
      </c>
      <c r="B11532" s="53" t="n">
        <v>87.96</v>
      </c>
    </row>
    <row r="11533" customFormat="false" ht="15.75" hidden="false" customHeight="false" outlineLevel="0" collapsed="false">
      <c r="A11533" s="20" t="s">
        <v>22461</v>
      </c>
      <c r="B11533" s="53" t="n">
        <v>87.96</v>
      </c>
    </row>
    <row r="11534" customFormat="false" ht="15.75" hidden="false" customHeight="false" outlineLevel="0" collapsed="false">
      <c r="A11534" s="20" t="s">
        <v>22462</v>
      </c>
      <c r="B11534" s="53" t="n">
        <v>244.09</v>
      </c>
    </row>
    <row r="11535" customFormat="false" ht="15.75" hidden="false" customHeight="false" outlineLevel="0" collapsed="false">
      <c r="A11535" s="20" t="s">
        <v>22466</v>
      </c>
      <c r="B11535" s="53" t="n">
        <v>244.09</v>
      </c>
    </row>
    <row r="11536" customFormat="false" ht="15.75" hidden="false" customHeight="false" outlineLevel="0" collapsed="false">
      <c r="A11536" s="20" t="s">
        <v>22467</v>
      </c>
      <c r="B11536" s="53" t="n">
        <v>83.73</v>
      </c>
    </row>
    <row r="11537" customFormat="false" ht="15.75" hidden="false" customHeight="false" outlineLevel="0" collapsed="false">
      <c r="A11537" s="20" t="s">
        <v>22470</v>
      </c>
      <c r="B11537" s="53" t="n">
        <v>78.08</v>
      </c>
    </row>
    <row r="11538" customFormat="false" ht="15.75" hidden="false" customHeight="false" outlineLevel="0" collapsed="false">
      <c r="A11538" s="20" t="s">
        <v>22471</v>
      </c>
      <c r="B11538" s="53" t="n">
        <v>116.74</v>
      </c>
    </row>
    <row r="11539" customFormat="false" ht="15.75" hidden="false" customHeight="false" outlineLevel="0" collapsed="false">
      <c r="A11539" s="20" t="s">
        <v>22475</v>
      </c>
      <c r="B11539" s="53" t="n">
        <v>111.09</v>
      </c>
    </row>
    <row r="11540" customFormat="false" ht="15.75" hidden="false" customHeight="false" outlineLevel="0" collapsed="false">
      <c r="A11540" s="20" t="s">
        <v>22476</v>
      </c>
      <c r="B11540" s="53" t="n">
        <v>71</v>
      </c>
    </row>
    <row r="11541" customFormat="false" ht="15.75" hidden="false" customHeight="false" outlineLevel="0" collapsed="false">
      <c r="A11541" s="20" t="s">
        <v>22479</v>
      </c>
      <c r="B11541" s="53" t="n">
        <v>65.99</v>
      </c>
    </row>
    <row r="11542" customFormat="false" ht="15.75" hidden="false" customHeight="false" outlineLevel="0" collapsed="false">
      <c r="A11542" s="20" t="s">
        <v>22480</v>
      </c>
      <c r="B11542" s="53" t="n">
        <v>88.88</v>
      </c>
    </row>
    <row r="11543" customFormat="false" ht="15.75" hidden="false" customHeight="false" outlineLevel="0" collapsed="false">
      <c r="A11543" s="20" t="s">
        <v>22487</v>
      </c>
      <c r="B11543" s="53" t="n">
        <v>86.44</v>
      </c>
    </row>
    <row r="11544" customFormat="false" ht="15.75" hidden="false" customHeight="false" outlineLevel="0" collapsed="false">
      <c r="A11544" s="20" t="s">
        <v>22488</v>
      </c>
      <c r="B11544" s="53" t="n">
        <v>99.57</v>
      </c>
    </row>
    <row r="11545" customFormat="false" ht="15.75" hidden="false" customHeight="false" outlineLevel="0" collapsed="false">
      <c r="A11545" s="20" t="s">
        <v>22495</v>
      </c>
      <c r="B11545" s="53" t="n">
        <v>96.87</v>
      </c>
    </row>
    <row r="11546" customFormat="false" ht="15.75" hidden="false" customHeight="false" outlineLevel="0" collapsed="false">
      <c r="A11546" s="20" t="s">
        <v>22496</v>
      </c>
      <c r="B11546" s="53" t="n">
        <v>67.4</v>
      </c>
    </row>
    <row r="11547" customFormat="false" ht="15.75" hidden="false" customHeight="false" outlineLevel="0" collapsed="false">
      <c r="A11547" s="20" t="s">
        <v>22501</v>
      </c>
      <c r="B11547" s="53" t="n">
        <v>64.96</v>
      </c>
    </row>
    <row r="11548" customFormat="false" ht="15.75" hidden="false" customHeight="false" outlineLevel="0" collapsed="false">
      <c r="A11548" s="20" t="s">
        <v>22502</v>
      </c>
      <c r="B11548" s="53" t="n">
        <v>78.09</v>
      </c>
    </row>
    <row r="11549" customFormat="false" ht="15.75" hidden="false" customHeight="false" outlineLevel="0" collapsed="false">
      <c r="A11549" s="20" t="s">
        <v>22509</v>
      </c>
      <c r="B11549" s="53" t="n">
        <v>75.39</v>
      </c>
    </row>
    <row r="11550" customFormat="false" ht="15.75" hidden="false" customHeight="false" outlineLevel="0" collapsed="false">
      <c r="A11550" s="20" t="s">
        <v>22510</v>
      </c>
      <c r="B11550" s="53" t="n">
        <v>54.67</v>
      </c>
    </row>
    <row r="11551" customFormat="false" ht="15.75" hidden="false" customHeight="false" outlineLevel="0" collapsed="false">
      <c r="A11551" s="20" t="s">
        <v>22517</v>
      </c>
      <c r="B11551" s="53" t="n">
        <v>52.23</v>
      </c>
    </row>
    <row r="11552" customFormat="false" ht="15.75" hidden="false" customHeight="false" outlineLevel="0" collapsed="false">
      <c r="A11552" s="20" t="s">
        <v>22518</v>
      </c>
      <c r="B11552" s="53" t="n">
        <v>65.36</v>
      </c>
    </row>
    <row r="11553" customFormat="false" ht="15.75" hidden="false" customHeight="false" outlineLevel="0" collapsed="false">
      <c r="A11553" s="20" t="s">
        <v>22524</v>
      </c>
      <c r="B11553" s="53" t="n">
        <v>62.66</v>
      </c>
    </row>
    <row r="11554" customFormat="false" ht="15.75" hidden="false" customHeight="false" outlineLevel="0" collapsed="false">
      <c r="A11554" s="20" t="s">
        <v>22525</v>
      </c>
      <c r="B11554" s="53" t="n">
        <v>67.43</v>
      </c>
    </row>
    <row r="11555" customFormat="false" ht="15.75" hidden="false" customHeight="false" outlineLevel="0" collapsed="false">
      <c r="A11555" s="20" t="s">
        <v>22531</v>
      </c>
      <c r="B11555" s="53" t="n">
        <v>64.99</v>
      </c>
    </row>
    <row r="11556" customFormat="false" ht="15.75" hidden="false" customHeight="false" outlineLevel="0" collapsed="false">
      <c r="A11556" s="20" t="s">
        <v>22532</v>
      </c>
      <c r="B11556" s="53" t="n">
        <v>78.12</v>
      </c>
    </row>
    <row r="11557" customFormat="false" ht="15.75" hidden="false" customHeight="false" outlineLevel="0" collapsed="false">
      <c r="A11557" s="20" t="s">
        <v>22538</v>
      </c>
      <c r="B11557" s="53" t="n">
        <v>75.42</v>
      </c>
    </row>
    <row r="11558" customFormat="false" ht="15.75" hidden="false" customHeight="false" outlineLevel="0" collapsed="false">
      <c r="A11558" s="20" t="s">
        <v>22539</v>
      </c>
      <c r="B11558" s="53" t="n">
        <v>104.34</v>
      </c>
    </row>
    <row r="11559" customFormat="false" ht="15.75" hidden="false" customHeight="false" outlineLevel="0" collapsed="false">
      <c r="A11559" s="20" t="s">
        <v>22546</v>
      </c>
      <c r="B11559" s="53" t="n">
        <v>101.89</v>
      </c>
    </row>
    <row r="11560" customFormat="false" ht="15.75" hidden="false" customHeight="false" outlineLevel="0" collapsed="false">
      <c r="A11560" s="20" t="s">
        <v>22547</v>
      </c>
      <c r="B11560" s="53" t="n">
        <v>38.88</v>
      </c>
    </row>
    <row r="11561" customFormat="false" ht="15.75" hidden="false" customHeight="false" outlineLevel="0" collapsed="false">
      <c r="A11561" s="20" t="s">
        <v>22554</v>
      </c>
      <c r="B11561" s="53" t="n">
        <v>37.53</v>
      </c>
    </row>
    <row r="11562" customFormat="false" ht="15.75" hidden="false" customHeight="false" outlineLevel="0" collapsed="false">
      <c r="A11562" s="20" t="s">
        <v>22555</v>
      </c>
      <c r="B11562" s="53" t="n">
        <v>41.97</v>
      </c>
    </row>
    <row r="11563" customFormat="false" ht="15.75" hidden="false" customHeight="false" outlineLevel="0" collapsed="false">
      <c r="A11563" s="20" t="s">
        <v>22562</v>
      </c>
      <c r="B11563" s="53" t="n">
        <v>40.62</v>
      </c>
    </row>
    <row r="11564" customFormat="false" ht="15.75" hidden="false" customHeight="false" outlineLevel="0" collapsed="false">
      <c r="A11564" s="20" t="s">
        <v>22563</v>
      </c>
      <c r="B11564" s="53" t="n">
        <v>44.45</v>
      </c>
    </row>
    <row r="11565" customFormat="false" ht="15.75" hidden="false" customHeight="false" outlineLevel="0" collapsed="false">
      <c r="A11565" s="20" t="s">
        <v>22569</v>
      </c>
      <c r="B11565" s="53" t="n">
        <v>43.1</v>
      </c>
    </row>
    <row r="11566" customFormat="false" ht="15.75" hidden="false" customHeight="false" outlineLevel="0" collapsed="false">
      <c r="A11566" s="20" t="s">
        <v>22570</v>
      </c>
      <c r="B11566" s="53" t="n">
        <v>117.78</v>
      </c>
    </row>
    <row r="11567" customFormat="false" ht="15.75" hidden="false" customHeight="false" outlineLevel="0" collapsed="false">
      <c r="A11567" s="20" t="s">
        <v>22576</v>
      </c>
      <c r="B11567" s="53" t="n">
        <v>116.43</v>
      </c>
    </row>
    <row r="11568" customFormat="false" ht="15.75" hidden="false" customHeight="false" outlineLevel="0" collapsed="false">
      <c r="A11568" s="20" t="s">
        <v>22577</v>
      </c>
      <c r="B11568" s="53" t="n">
        <v>127.17</v>
      </c>
    </row>
    <row r="11569" customFormat="false" ht="15.75" hidden="false" customHeight="false" outlineLevel="0" collapsed="false">
      <c r="A11569" s="20" t="s">
        <v>22584</v>
      </c>
      <c r="B11569" s="53" t="n">
        <v>126.23</v>
      </c>
    </row>
    <row r="11570" customFormat="false" ht="15.75" hidden="false" customHeight="false" outlineLevel="0" collapsed="false">
      <c r="A11570" s="20" t="s">
        <v>22585</v>
      </c>
      <c r="B11570" s="53" t="n">
        <v>75.83</v>
      </c>
    </row>
    <row r="11571" customFormat="false" ht="15.75" hidden="false" customHeight="false" outlineLevel="0" collapsed="false">
      <c r="A11571" s="20" t="s">
        <v>22592</v>
      </c>
      <c r="B11571" s="53" t="n">
        <v>73.38</v>
      </c>
    </row>
    <row r="11572" customFormat="false" ht="15.75" hidden="false" customHeight="false" outlineLevel="0" collapsed="false">
      <c r="A11572" s="20" t="s">
        <v>22593</v>
      </c>
      <c r="B11572" s="53" t="n">
        <v>62.67</v>
      </c>
    </row>
    <row r="11573" customFormat="false" ht="15.75" hidden="false" customHeight="false" outlineLevel="0" collapsed="false">
      <c r="A11573" s="20" t="s">
        <v>22599</v>
      </c>
      <c r="B11573" s="53" t="n">
        <v>60.22</v>
      </c>
    </row>
    <row r="11574" customFormat="false" ht="15.75" hidden="false" customHeight="false" outlineLevel="0" collapsed="false">
      <c r="A11574" s="20" t="s">
        <v>22600</v>
      </c>
      <c r="B11574" s="53" t="n">
        <v>91.41</v>
      </c>
    </row>
    <row r="11575" customFormat="false" ht="15.75" hidden="false" customHeight="false" outlineLevel="0" collapsed="false">
      <c r="A11575" s="20" t="s">
        <v>22603</v>
      </c>
      <c r="B11575" s="53" t="n">
        <v>88.96</v>
      </c>
    </row>
    <row r="11576" customFormat="false" ht="15.75" hidden="false" customHeight="false" outlineLevel="0" collapsed="false">
      <c r="A11576" s="20" t="s">
        <v>22604</v>
      </c>
      <c r="B11576" s="53" t="n">
        <v>75.42</v>
      </c>
    </row>
    <row r="11577" customFormat="false" ht="15.75" hidden="false" customHeight="false" outlineLevel="0" collapsed="false">
      <c r="A11577" s="20" t="s">
        <v>22608</v>
      </c>
      <c r="B11577" s="53" t="n">
        <v>72.97</v>
      </c>
    </row>
    <row r="11578" customFormat="false" ht="15.75" hidden="false" customHeight="false" outlineLevel="0" collapsed="false">
      <c r="A11578" s="20" t="s">
        <v>22609</v>
      </c>
      <c r="B11578" s="53" t="n">
        <v>157.21</v>
      </c>
    </row>
    <row r="11579" customFormat="false" ht="15.75" hidden="false" customHeight="false" outlineLevel="0" collapsed="false">
      <c r="A11579" s="20" t="s">
        <v>22611</v>
      </c>
      <c r="B11579" s="53" t="n">
        <v>154.76</v>
      </c>
    </row>
    <row r="11580" customFormat="false" ht="15.75" hidden="false" customHeight="false" outlineLevel="0" collapsed="false">
      <c r="A11580" s="20" t="s">
        <v>22612</v>
      </c>
      <c r="B11580" s="53" t="n">
        <v>86.45</v>
      </c>
    </row>
    <row r="11581" customFormat="false" ht="15.75" hidden="false" customHeight="false" outlineLevel="0" collapsed="false">
      <c r="A11581" s="20" t="s">
        <v>22617</v>
      </c>
      <c r="B11581" s="53" t="n">
        <v>84</v>
      </c>
    </row>
    <row r="11582" customFormat="false" ht="15.75" hidden="false" customHeight="false" outlineLevel="0" collapsed="false">
      <c r="A11582" s="20" t="s">
        <v>22618</v>
      </c>
      <c r="B11582" s="53" t="n">
        <v>28.36</v>
      </c>
    </row>
    <row r="11583" customFormat="false" ht="15.75" hidden="false" customHeight="false" outlineLevel="0" collapsed="false">
      <c r="A11583" s="20" t="s">
        <v>22625</v>
      </c>
      <c r="B11583" s="53" t="n">
        <v>27.08</v>
      </c>
    </row>
    <row r="11584" customFormat="false" ht="15.75" hidden="false" customHeight="false" outlineLevel="0" collapsed="false">
      <c r="A11584" s="20" t="s">
        <v>22626</v>
      </c>
      <c r="B11584" s="53" t="n">
        <v>31.45</v>
      </c>
    </row>
    <row r="11585" customFormat="false" ht="15.75" hidden="false" customHeight="false" outlineLevel="0" collapsed="false">
      <c r="A11585" s="20" t="s">
        <v>22632</v>
      </c>
      <c r="B11585" s="53" t="n">
        <v>30.17</v>
      </c>
    </row>
    <row r="11586" customFormat="false" ht="15.75" hidden="false" customHeight="false" outlineLevel="0" collapsed="false">
      <c r="A11586" s="20" t="s">
        <v>22633</v>
      </c>
      <c r="B11586" s="53" t="n">
        <v>31.79</v>
      </c>
    </row>
    <row r="11587" customFormat="false" ht="15.75" hidden="false" customHeight="false" outlineLevel="0" collapsed="false">
      <c r="A11587" s="20" t="s">
        <v>22639</v>
      </c>
      <c r="B11587" s="53" t="n">
        <v>30.52</v>
      </c>
    </row>
    <row r="11588" customFormat="false" ht="15.75" hidden="false" customHeight="false" outlineLevel="0" collapsed="false">
      <c r="A11588" s="20" t="s">
        <v>22640</v>
      </c>
      <c r="B11588" s="53" t="n">
        <v>41.75</v>
      </c>
    </row>
    <row r="11589" customFormat="false" ht="15.75" hidden="false" customHeight="false" outlineLevel="0" collapsed="false">
      <c r="A11589" s="20" t="s">
        <v>22647</v>
      </c>
      <c r="B11589" s="53" t="n">
        <v>39.72</v>
      </c>
    </row>
    <row r="11590" customFormat="false" ht="15.75" hidden="false" customHeight="false" outlineLevel="0" collapsed="false">
      <c r="A11590" s="20" t="s">
        <v>22648</v>
      </c>
      <c r="B11590" s="53" t="n">
        <v>52.43</v>
      </c>
    </row>
    <row r="11591" customFormat="false" ht="15.75" hidden="false" customHeight="false" outlineLevel="0" collapsed="false">
      <c r="A11591" s="20" t="s">
        <v>22654</v>
      </c>
      <c r="B11591" s="53" t="n">
        <v>50.15</v>
      </c>
    </row>
    <row r="11592" customFormat="false" ht="15.75" hidden="false" customHeight="false" outlineLevel="0" collapsed="false">
      <c r="A11592" s="20" t="s">
        <v>22655</v>
      </c>
      <c r="B11592" s="53" t="n">
        <v>44.84</v>
      </c>
    </row>
    <row r="11593" customFormat="false" ht="15.75" hidden="false" customHeight="false" outlineLevel="0" collapsed="false">
      <c r="A11593" s="20" t="s">
        <v>22661</v>
      </c>
      <c r="B11593" s="53" t="n">
        <v>42.8</v>
      </c>
    </row>
    <row r="11594" customFormat="false" ht="15.75" hidden="false" customHeight="false" outlineLevel="0" collapsed="false">
      <c r="A11594" s="20" t="s">
        <v>22662</v>
      </c>
      <c r="B11594" s="53" t="n">
        <v>55.52</v>
      </c>
    </row>
    <row r="11595" customFormat="false" ht="15.75" hidden="false" customHeight="false" outlineLevel="0" collapsed="false">
      <c r="A11595" s="20" t="s">
        <v>22667</v>
      </c>
      <c r="B11595" s="53" t="n">
        <v>53.23</v>
      </c>
    </row>
    <row r="11596" customFormat="false" ht="15.75" hidden="false" customHeight="false" outlineLevel="0" collapsed="false">
      <c r="A11596" s="20" t="s">
        <v>22668</v>
      </c>
      <c r="B11596" s="53" t="n">
        <v>45.18</v>
      </c>
    </row>
    <row r="11597" customFormat="false" ht="15.75" hidden="false" customHeight="false" outlineLevel="0" collapsed="false">
      <c r="A11597" s="20" t="s">
        <v>22671</v>
      </c>
      <c r="B11597" s="53" t="n">
        <v>43.15</v>
      </c>
    </row>
    <row r="11598" customFormat="false" ht="15.75" hidden="false" customHeight="false" outlineLevel="0" collapsed="false">
      <c r="A11598" s="20" t="s">
        <v>22672</v>
      </c>
      <c r="B11598" s="53" t="n">
        <v>55.87</v>
      </c>
    </row>
    <row r="11599" customFormat="false" ht="15.75" hidden="false" customHeight="false" outlineLevel="0" collapsed="false">
      <c r="A11599" s="20" t="s">
        <v>22679</v>
      </c>
      <c r="B11599" s="53" t="n">
        <v>53.58</v>
      </c>
    </row>
    <row r="11600" customFormat="false" ht="15.75" hidden="false" customHeight="false" outlineLevel="0" collapsed="false">
      <c r="A11600" s="20" t="s">
        <v>22680</v>
      </c>
      <c r="B11600" s="53" t="n">
        <v>42.91</v>
      </c>
    </row>
    <row r="11601" customFormat="false" ht="15.75" hidden="false" customHeight="false" outlineLevel="0" collapsed="false">
      <c r="A11601" s="20" t="s">
        <v>22687</v>
      </c>
      <c r="B11601" s="53" t="n">
        <v>40.88</v>
      </c>
    </row>
    <row r="11602" customFormat="false" ht="15.75" hidden="false" customHeight="false" outlineLevel="0" collapsed="false">
      <c r="A11602" s="20" t="s">
        <v>22688</v>
      </c>
      <c r="B11602" s="53" t="n">
        <v>53.6</v>
      </c>
    </row>
    <row r="11603" customFormat="false" ht="15.75" hidden="false" customHeight="false" outlineLevel="0" collapsed="false">
      <c r="A11603" s="20" t="s">
        <v>22693</v>
      </c>
      <c r="B11603" s="53" t="n">
        <v>51.31</v>
      </c>
    </row>
    <row r="11604" customFormat="false" ht="15.75" hidden="false" customHeight="false" outlineLevel="0" collapsed="false">
      <c r="A11604" s="20" t="s">
        <v>22694</v>
      </c>
      <c r="B11604" s="53" t="n">
        <v>46</v>
      </c>
    </row>
    <row r="11605" customFormat="false" ht="15.75" hidden="false" customHeight="false" outlineLevel="0" collapsed="false">
      <c r="A11605" s="20" t="s">
        <v>22701</v>
      </c>
      <c r="B11605" s="53" t="n">
        <v>43.97</v>
      </c>
    </row>
    <row r="11606" customFormat="false" ht="15.75" hidden="false" customHeight="false" outlineLevel="0" collapsed="false">
      <c r="A11606" s="20" t="s">
        <v>22702</v>
      </c>
      <c r="B11606" s="53" t="n">
        <v>56.69</v>
      </c>
    </row>
    <row r="11607" customFormat="false" ht="15.75" hidden="false" customHeight="false" outlineLevel="0" collapsed="false">
      <c r="A11607" s="20" t="s">
        <v>22709</v>
      </c>
      <c r="B11607" s="53" t="n">
        <v>54.4</v>
      </c>
    </row>
    <row r="11608" customFormat="false" ht="15.75" hidden="false" customHeight="false" outlineLevel="0" collapsed="false">
      <c r="A11608" s="20" t="s">
        <v>22710</v>
      </c>
      <c r="B11608" s="53" t="n">
        <v>46.35</v>
      </c>
    </row>
    <row r="11609" customFormat="false" ht="15.75" hidden="false" customHeight="false" outlineLevel="0" collapsed="false">
      <c r="A11609" s="20" t="s">
        <v>22717</v>
      </c>
      <c r="B11609" s="53" t="n">
        <v>44.31</v>
      </c>
    </row>
    <row r="11610" customFormat="false" ht="15.75" hidden="false" customHeight="false" outlineLevel="0" collapsed="false">
      <c r="A11610" s="20" t="s">
        <v>22718</v>
      </c>
      <c r="B11610" s="53" t="n">
        <v>57.03</v>
      </c>
    </row>
    <row r="11611" customFormat="false" ht="15.75" hidden="false" customHeight="false" outlineLevel="0" collapsed="false">
      <c r="A11611" s="20" t="s">
        <v>22722</v>
      </c>
      <c r="B11611" s="53" t="n">
        <v>54.74</v>
      </c>
    </row>
    <row r="11612" customFormat="false" ht="15.75" hidden="false" customHeight="false" outlineLevel="0" collapsed="false">
      <c r="A11612" s="20" t="s">
        <v>22723</v>
      </c>
      <c r="B11612" s="53" t="n">
        <v>44.48</v>
      </c>
    </row>
    <row r="11613" customFormat="false" ht="15.75" hidden="false" customHeight="false" outlineLevel="0" collapsed="false">
      <c r="A11613" s="20" t="s">
        <v>22730</v>
      </c>
      <c r="B11613" s="53" t="n">
        <v>42.44</v>
      </c>
    </row>
    <row r="11614" customFormat="false" ht="15.75" hidden="false" customHeight="false" outlineLevel="0" collapsed="false">
      <c r="A11614" s="20" t="s">
        <v>22731</v>
      </c>
      <c r="B11614" s="53" t="n">
        <v>55.16</v>
      </c>
    </row>
    <row r="11615" customFormat="false" ht="15.75" hidden="false" customHeight="false" outlineLevel="0" collapsed="false">
      <c r="A11615" s="20" t="s">
        <v>22738</v>
      </c>
      <c r="B11615" s="53" t="n">
        <v>52.88</v>
      </c>
    </row>
    <row r="11616" customFormat="false" ht="15.75" hidden="false" customHeight="false" outlineLevel="0" collapsed="false">
      <c r="A11616" s="20" t="s">
        <v>22739</v>
      </c>
      <c r="B11616" s="53" t="n">
        <v>47.56</v>
      </c>
    </row>
    <row r="11617" customFormat="false" ht="15.75" hidden="false" customHeight="false" outlineLevel="0" collapsed="false">
      <c r="A11617" s="20" t="s">
        <v>22742</v>
      </c>
      <c r="B11617" s="53" t="n">
        <v>45.53</v>
      </c>
    </row>
    <row r="11618" customFormat="false" ht="15.75" hidden="false" customHeight="false" outlineLevel="0" collapsed="false">
      <c r="A11618" s="20" t="s">
        <v>22743</v>
      </c>
      <c r="B11618" s="53" t="n">
        <v>58.25</v>
      </c>
    </row>
    <row r="11619" customFormat="false" ht="15.75" hidden="false" customHeight="false" outlineLevel="0" collapsed="false">
      <c r="A11619" s="20" t="s">
        <v>22747</v>
      </c>
      <c r="B11619" s="53" t="n">
        <v>55.96</v>
      </c>
    </row>
    <row r="11620" customFormat="false" ht="15.75" hidden="false" customHeight="false" outlineLevel="0" collapsed="false">
      <c r="A11620" s="20" t="s">
        <v>22748</v>
      </c>
      <c r="B11620" s="53" t="n">
        <v>47.91</v>
      </c>
    </row>
    <row r="11621" customFormat="false" ht="15.75" hidden="false" customHeight="false" outlineLevel="0" collapsed="false">
      <c r="A11621" s="20" t="s">
        <v>22753</v>
      </c>
      <c r="B11621" s="53" t="n">
        <v>45.88</v>
      </c>
    </row>
    <row r="11622" customFormat="false" ht="15.75" hidden="false" customHeight="false" outlineLevel="0" collapsed="false">
      <c r="A11622" s="20" t="s">
        <v>22754</v>
      </c>
      <c r="B11622" s="53" t="n">
        <v>58.6</v>
      </c>
    </row>
    <row r="11623" customFormat="false" ht="15.75" hidden="false" customHeight="false" outlineLevel="0" collapsed="false">
      <c r="A11623" s="20" t="s">
        <v>22757</v>
      </c>
      <c r="B11623" s="53" t="n">
        <v>56.31</v>
      </c>
    </row>
    <row r="11624" customFormat="false" ht="15.75" hidden="false" customHeight="false" outlineLevel="0" collapsed="false">
      <c r="A11624" s="20" t="s">
        <v>22758</v>
      </c>
      <c r="B11624" s="53" t="n">
        <v>46.35</v>
      </c>
    </row>
    <row r="11625" customFormat="false" ht="15.75" hidden="false" customHeight="false" outlineLevel="0" collapsed="false">
      <c r="A11625" s="20" t="s">
        <v>22765</v>
      </c>
      <c r="B11625" s="53" t="n">
        <v>44.31</v>
      </c>
    </row>
    <row r="11626" customFormat="false" ht="15.75" hidden="false" customHeight="false" outlineLevel="0" collapsed="false">
      <c r="A11626" s="20" t="s">
        <v>22766</v>
      </c>
      <c r="B11626" s="53" t="n">
        <v>57.03</v>
      </c>
    </row>
    <row r="11627" customFormat="false" ht="15.75" hidden="false" customHeight="false" outlineLevel="0" collapsed="false">
      <c r="A11627" s="20" t="s">
        <v>22771</v>
      </c>
      <c r="B11627" s="53" t="n">
        <v>54.74</v>
      </c>
    </row>
    <row r="11628" customFormat="false" ht="15.75" hidden="false" customHeight="false" outlineLevel="0" collapsed="false">
      <c r="A11628" s="20" t="s">
        <v>22772</v>
      </c>
      <c r="B11628" s="53" t="n">
        <v>49.43</v>
      </c>
    </row>
    <row r="11629" customFormat="false" ht="15.75" hidden="false" customHeight="false" outlineLevel="0" collapsed="false">
      <c r="A11629" s="20" t="s">
        <v>22779</v>
      </c>
      <c r="B11629" s="53" t="n">
        <v>47.4</v>
      </c>
    </row>
    <row r="11630" customFormat="false" ht="15.75" hidden="false" customHeight="false" outlineLevel="0" collapsed="false">
      <c r="A11630" s="20" t="s">
        <v>22780</v>
      </c>
      <c r="B11630" s="53" t="n">
        <v>60.12</v>
      </c>
    </row>
    <row r="11631" customFormat="false" ht="15.75" hidden="false" customHeight="false" outlineLevel="0" collapsed="false">
      <c r="A11631" s="20" t="s">
        <v>22783</v>
      </c>
      <c r="B11631" s="53" t="n">
        <v>57.83</v>
      </c>
    </row>
    <row r="11632" customFormat="false" ht="15.75" hidden="false" customHeight="false" outlineLevel="0" collapsed="false">
      <c r="A11632" s="20" t="s">
        <v>22784</v>
      </c>
      <c r="B11632" s="53" t="n">
        <v>49.78</v>
      </c>
    </row>
    <row r="11633" customFormat="false" ht="15.75" hidden="false" customHeight="false" outlineLevel="0" collapsed="false">
      <c r="A11633" s="20" t="s">
        <v>22787</v>
      </c>
      <c r="B11633" s="53" t="n">
        <v>47.75</v>
      </c>
    </row>
    <row r="11634" customFormat="false" ht="15.75" hidden="false" customHeight="false" outlineLevel="0" collapsed="false">
      <c r="A11634" s="20" t="s">
        <v>22788</v>
      </c>
      <c r="B11634" s="53" t="n">
        <v>60.47</v>
      </c>
    </row>
    <row r="11635" customFormat="false" ht="15.75" hidden="false" customHeight="false" outlineLevel="0" collapsed="false">
      <c r="A11635" s="20" t="s">
        <v>22792</v>
      </c>
      <c r="B11635" s="53" t="n">
        <v>58.18</v>
      </c>
    </row>
    <row r="11636" customFormat="false" ht="15.75" hidden="false" customHeight="false" outlineLevel="0" collapsed="false">
      <c r="A11636" s="20" t="s">
        <v>22793</v>
      </c>
      <c r="B11636" s="53" t="n">
        <v>36.6</v>
      </c>
    </row>
    <row r="11637" customFormat="false" ht="15.75" hidden="false" customHeight="false" outlineLevel="0" collapsed="false">
      <c r="A11637" s="20" t="s">
        <v>22800</v>
      </c>
      <c r="B11637" s="53" t="n">
        <v>35.25</v>
      </c>
    </row>
    <row r="11638" customFormat="false" ht="15.75" hidden="false" customHeight="false" outlineLevel="0" collapsed="false">
      <c r="A11638" s="20" t="s">
        <v>22801</v>
      </c>
      <c r="B11638" s="53" t="n">
        <v>47.29</v>
      </c>
    </row>
    <row r="11639" customFormat="false" ht="15.75" hidden="false" customHeight="false" outlineLevel="0" collapsed="false">
      <c r="A11639" s="20" t="s">
        <v>22807</v>
      </c>
      <c r="B11639" s="53" t="n">
        <v>45.68</v>
      </c>
    </row>
    <row r="11640" customFormat="false" ht="15.75" hidden="false" customHeight="false" outlineLevel="0" collapsed="false">
      <c r="A11640" s="20" t="s">
        <v>22808</v>
      </c>
      <c r="B11640" s="53" t="n">
        <v>39.69</v>
      </c>
    </row>
    <row r="11641" customFormat="false" ht="15.75" hidden="false" customHeight="false" outlineLevel="0" collapsed="false">
      <c r="A11641" s="20" t="s">
        <v>22813</v>
      </c>
      <c r="B11641" s="53" t="n">
        <v>38.34</v>
      </c>
    </row>
    <row r="11642" customFormat="false" ht="15.75" hidden="false" customHeight="false" outlineLevel="0" collapsed="false">
      <c r="A11642" s="20" t="s">
        <v>22814</v>
      </c>
      <c r="B11642" s="53" t="n">
        <v>50.38</v>
      </c>
    </row>
    <row r="11643" customFormat="false" ht="15.75" hidden="false" customHeight="false" outlineLevel="0" collapsed="false">
      <c r="A11643" s="20" t="s">
        <v>22818</v>
      </c>
      <c r="B11643" s="53" t="n">
        <v>48.77</v>
      </c>
    </row>
    <row r="11644" customFormat="false" ht="15.75" hidden="false" customHeight="false" outlineLevel="0" collapsed="false">
      <c r="A11644" s="20" t="s">
        <v>22819</v>
      </c>
      <c r="B11644" s="53" t="n">
        <v>40.04</v>
      </c>
    </row>
    <row r="11645" customFormat="false" ht="15.75" hidden="false" customHeight="false" outlineLevel="0" collapsed="false">
      <c r="A11645" s="20" t="s">
        <v>22826</v>
      </c>
      <c r="B11645" s="53" t="n">
        <v>38.68</v>
      </c>
    </row>
    <row r="11646" customFormat="false" ht="15.75" hidden="false" customHeight="false" outlineLevel="0" collapsed="false">
      <c r="A11646" s="20" t="s">
        <v>22827</v>
      </c>
      <c r="B11646" s="53" t="n">
        <v>50.72</v>
      </c>
    </row>
    <row r="11647" customFormat="false" ht="15.75" hidden="false" customHeight="false" outlineLevel="0" collapsed="false">
      <c r="A11647" s="20" t="s">
        <v>22832</v>
      </c>
      <c r="B11647" s="53" t="n">
        <v>49.11</v>
      </c>
    </row>
    <row r="11648" customFormat="false" ht="15.75" hidden="false" customHeight="false" outlineLevel="0" collapsed="false">
      <c r="A11648" s="20" t="s">
        <v>22833</v>
      </c>
      <c r="B11648" s="53" t="n">
        <v>38.17</v>
      </c>
    </row>
    <row r="11649" customFormat="false" ht="15.75" hidden="false" customHeight="false" outlineLevel="0" collapsed="false">
      <c r="A11649" s="20" t="s">
        <v>22840</v>
      </c>
      <c r="B11649" s="53" t="n">
        <v>36.81</v>
      </c>
    </row>
    <row r="11650" customFormat="false" ht="15.75" hidden="false" customHeight="false" outlineLevel="0" collapsed="false">
      <c r="A11650" s="20" t="s">
        <v>22841</v>
      </c>
      <c r="B11650" s="53" t="n">
        <v>48.85</v>
      </c>
    </row>
    <row r="11651" customFormat="false" ht="15.75" hidden="false" customHeight="false" outlineLevel="0" collapsed="false">
      <c r="A11651" s="20" t="s">
        <v>22846</v>
      </c>
      <c r="B11651" s="53" t="n">
        <v>47.24</v>
      </c>
    </row>
    <row r="11652" customFormat="false" ht="15.75" hidden="false" customHeight="false" outlineLevel="0" collapsed="false">
      <c r="A11652" s="20" t="s">
        <v>22847</v>
      </c>
      <c r="B11652" s="53" t="n">
        <v>41.26</v>
      </c>
    </row>
    <row r="11653" customFormat="false" ht="15.75" hidden="false" customHeight="false" outlineLevel="0" collapsed="false">
      <c r="A11653" s="20" t="s">
        <v>22850</v>
      </c>
      <c r="B11653" s="53" t="n">
        <v>39.9</v>
      </c>
    </row>
    <row r="11654" customFormat="false" ht="15.75" hidden="false" customHeight="false" outlineLevel="0" collapsed="false">
      <c r="A11654" s="20" t="s">
        <v>22851</v>
      </c>
      <c r="B11654" s="53" t="n">
        <v>51.94</v>
      </c>
    </row>
    <row r="11655" customFormat="false" ht="15.75" hidden="false" customHeight="false" outlineLevel="0" collapsed="false">
      <c r="A11655" s="20" t="s">
        <v>22858</v>
      </c>
      <c r="B11655" s="53" t="n">
        <v>50.33</v>
      </c>
    </row>
    <row r="11656" customFormat="false" ht="15.75" hidden="false" customHeight="false" outlineLevel="0" collapsed="false">
      <c r="A11656" s="20" t="s">
        <v>22859</v>
      </c>
      <c r="B11656" s="53" t="n">
        <v>41.6</v>
      </c>
    </row>
    <row r="11657" customFormat="false" ht="15.75" hidden="false" customHeight="false" outlineLevel="0" collapsed="false">
      <c r="A11657" s="20" t="s">
        <v>22863</v>
      </c>
      <c r="B11657" s="53" t="n">
        <v>40.25</v>
      </c>
    </row>
    <row r="11658" customFormat="false" ht="15.75" hidden="false" customHeight="false" outlineLevel="0" collapsed="false">
      <c r="A11658" s="20" t="s">
        <v>22864</v>
      </c>
      <c r="B11658" s="53" t="n">
        <v>52.29</v>
      </c>
    </row>
    <row r="11659" customFormat="false" ht="15.75" hidden="false" customHeight="false" outlineLevel="0" collapsed="false">
      <c r="A11659" s="20" t="s">
        <v>22871</v>
      </c>
      <c r="B11659" s="53" t="n">
        <v>50.68</v>
      </c>
    </row>
    <row r="11660" customFormat="false" ht="15.75" hidden="false" customHeight="false" outlineLevel="0" collapsed="false">
      <c r="A11660" s="20" t="s">
        <v>22872</v>
      </c>
      <c r="B11660" s="53" t="n">
        <v>40.04</v>
      </c>
    </row>
    <row r="11661" customFormat="false" ht="15.75" hidden="false" customHeight="false" outlineLevel="0" collapsed="false">
      <c r="A11661" s="20" t="s">
        <v>22879</v>
      </c>
      <c r="B11661" s="53" t="n">
        <v>38.68</v>
      </c>
    </row>
    <row r="11662" customFormat="false" ht="15.75" hidden="false" customHeight="false" outlineLevel="0" collapsed="false">
      <c r="A11662" s="20" t="s">
        <v>22880</v>
      </c>
      <c r="B11662" s="53" t="n">
        <v>50.72</v>
      </c>
    </row>
    <row r="11663" customFormat="false" ht="15.75" hidden="false" customHeight="false" outlineLevel="0" collapsed="false">
      <c r="A11663" s="20" t="s">
        <v>22883</v>
      </c>
      <c r="B11663" s="53" t="n">
        <v>49.11</v>
      </c>
    </row>
    <row r="11664" customFormat="false" ht="15.75" hidden="false" customHeight="false" outlineLevel="0" collapsed="false">
      <c r="A11664" s="20" t="s">
        <v>22884</v>
      </c>
      <c r="B11664" s="53" t="n">
        <v>43.12</v>
      </c>
    </row>
    <row r="11665" customFormat="false" ht="15.75" hidden="false" customHeight="false" outlineLevel="0" collapsed="false">
      <c r="A11665" s="20" t="s">
        <v>22887</v>
      </c>
      <c r="B11665" s="53" t="n">
        <v>41.77</v>
      </c>
    </row>
    <row r="11666" customFormat="false" ht="15.75" hidden="false" customHeight="false" outlineLevel="0" collapsed="false">
      <c r="A11666" s="20" t="s">
        <v>22888</v>
      </c>
      <c r="B11666" s="53" t="n">
        <v>53.81</v>
      </c>
    </row>
    <row r="11667" customFormat="false" ht="15.75" hidden="false" customHeight="false" outlineLevel="0" collapsed="false">
      <c r="A11667" s="20" t="s">
        <v>22894</v>
      </c>
      <c r="B11667" s="53" t="n">
        <v>52.2</v>
      </c>
    </row>
    <row r="11668" customFormat="false" ht="15.75" hidden="false" customHeight="false" outlineLevel="0" collapsed="false">
      <c r="A11668" s="20" t="s">
        <v>22895</v>
      </c>
      <c r="B11668" s="53" t="n">
        <v>43.47</v>
      </c>
    </row>
    <row r="11669" customFormat="false" ht="15.75" hidden="false" customHeight="false" outlineLevel="0" collapsed="false">
      <c r="A11669" s="20" t="s">
        <v>22899</v>
      </c>
      <c r="B11669" s="53" t="n">
        <v>42.12</v>
      </c>
    </row>
    <row r="11670" customFormat="false" ht="15.75" hidden="false" customHeight="false" outlineLevel="0" collapsed="false">
      <c r="A11670" s="20" t="s">
        <v>22900</v>
      </c>
      <c r="B11670" s="53" t="n">
        <v>54.16</v>
      </c>
    </row>
    <row r="11671" customFormat="false" ht="15.75" hidden="false" customHeight="false" outlineLevel="0" collapsed="false">
      <c r="A11671" s="20" t="s">
        <v>22904</v>
      </c>
      <c r="B11671" s="53" t="n">
        <v>52.55</v>
      </c>
    </row>
    <row r="11672" customFormat="false" ht="15.75" hidden="false" customHeight="false" outlineLevel="0" collapsed="false">
      <c r="A11672" s="20" t="s">
        <v>22905</v>
      </c>
      <c r="B11672" s="53" t="n">
        <v>50.33</v>
      </c>
    </row>
    <row r="11673" customFormat="false" ht="15.75" hidden="false" customHeight="false" outlineLevel="0" collapsed="false">
      <c r="A11673" s="20" t="s">
        <v>22911</v>
      </c>
      <c r="B11673" s="53" t="n">
        <v>48.97</v>
      </c>
    </row>
    <row r="11674" customFormat="false" ht="15.75" hidden="false" customHeight="false" outlineLevel="0" collapsed="false">
      <c r="A11674" s="20" t="s">
        <v>22912</v>
      </c>
      <c r="B11674" s="53" t="n">
        <v>61.01</v>
      </c>
    </row>
    <row r="11675" customFormat="false" ht="15.75" hidden="false" customHeight="false" outlineLevel="0" collapsed="false">
      <c r="A11675" s="20" t="s">
        <v>22914</v>
      </c>
      <c r="B11675" s="53" t="n">
        <v>59.4</v>
      </c>
    </row>
    <row r="11676" customFormat="false" ht="15.75" hidden="false" customHeight="false" outlineLevel="0" collapsed="false">
      <c r="A11676" s="20" t="s">
        <v>22915</v>
      </c>
      <c r="B11676" s="53" t="n">
        <v>56.5</v>
      </c>
    </row>
    <row r="11677" customFormat="false" ht="15.75" hidden="false" customHeight="false" outlineLevel="0" collapsed="false">
      <c r="A11677" s="20" t="s">
        <v>22920</v>
      </c>
      <c r="B11677" s="53" t="n">
        <v>55.15</v>
      </c>
    </row>
    <row r="11678" customFormat="false" ht="15.75" hidden="false" customHeight="false" outlineLevel="0" collapsed="false">
      <c r="A11678" s="20" t="s">
        <v>22921</v>
      </c>
      <c r="B11678" s="53" t="n">
        <v>67.19</v>
      </c>
    </row>
    <row r="11679" customFormat="false" ht="15.75" hidden="false" customHeight="false" outlineLevel="0" collapsed="false">
      <c r="A11679" s="20" t="s">
        <v>22927</v>
      </c>
      <c r="B11679" s="53" t="n">
        <v>65.58</v>
      </c>
    </row>
    <row r="11680" customFormat="false" ht="15.75" hidden="false" customHeight="false" outlineLevel="0" collapsed="false">
      <c r="A11680" s="20" t="s">
        <v>22928</v>
      </c>
      <c r="B11680" s="53" t="n">
        <v>57.19</v>
      </c>
    </row>
    <row r="11681" customFormat="false" ht="15.75" hidden="false" customHeight="false" outlineLevel="0" collapsed="false">
      <c r="A11681" s="20" t="s">
        <v>22932</v>
      </c>
      <c r="B11681" s="53" t="n">
        <v>55.84</v>
      </c>
    </row>
    <row r="11682" customFormat="false" ht="15.75" hidden="false" customHeight="false" outlineLevel="0" collapsed="false">
      <c r="A11682" s="20" t="s">
        <v>22933</v>
      </c>
      <c r="B11682" s="53" t="n">
        <v>67.88</v>
      </c>
    </row>
    <row r="11683" customFormat="false" ht="15.75" hidden="false" customHeight="false" outlineLevel="0" collapsed="false">
      <c r="A11683" s="20" t="s">
        <v>22940</v>
      </c>
      <c r="B11683" s="53" t="n">
        <v>66.27</v>
      </c>
    </row>
    <row r="11684" customFormat="false" ht="15.75" hidden="false" customHeight="false" outlineLevel="0" collapsed="false">
      <c r="A11684" s="20" t="s">
        <v>22941</v>
      </c>
      <c r="B11684" s="53" t="n">
        <v>51.89</v>
      </c>
    </row>
    <row r="11685" customFormat="false" ht="15.75" hidden="false" customHeight="false" outlineLevel="0" collapsed="false">
      <c r="A11685" s="20" t="s">
        <v>22946</v>
      </c>
      <c r="B11685" s="53" t="n">
        <v>50.54</v>
      </c>
    </row>
    <row r="11686" customFormat="false" ht="15.75" hidden="false" customHeight="false" outlineLevel="0" collapsed="false">
      <c r="A11686" s="20" t="s">
        <v>22947</v>
      </c>
      <c r="B11686" s="53" t="n">
        <v>62.58</v>
      </c>
    </row>
    <row r="11687" customFormat="false" ht="15.75" hidden="false" customHeight="false" outlineLevel="0" collapsed="false">
      <c r="A11687" s="20" t="s">
        <v>22950</v>
      </c>
      <c r="B11687" s="53" t="n">
        <v>60.97</v>
      </c>
    </row>
    <row r="11688" customFormat="false" ht="15.75" hidden="false" customHeight="false" outlineLevel="0" collapsed="false">
      <c r="A11688" s="20" t="s">
        <v>22951</v>
      </c>
      <c r="B11688" s="53" t="n">
        <v>58.07</v>
      </c>
    </row>
    <row r="11689" customFormat="false" ht="15.75" hidden="false" customHeight="false" outlineLevel="0" collapsed="false">
      <c r="A11689" s="20" t="s">
        <v>22958</v>
      </c>
      <c r="B11689" s="53" t="n">
        <v>56.71</v>
      </c>
    </row>
    <row r="11690" customFormat="false" ht="15.75" hidden="false" customHeight="false" outlineLevel="0" collapsed="false">
      <c r="A11690" s="20" t="s">
        <v>22959</v>
      </c>
      <c r="B11690" s="53" t="n">
        <v>68.75</v>
      </c>
    </row>
    <row r="11691" customFormat="false" ht="15.75" hidden="false" customHeight="false" outlineLevel="0" collapsed="false">
      <c r="A11691" s="20" t="s">
        <v>22966</v>
      </c>
      <c r="B11691" s="53" t="n">
        <v>67.14</v>
      </c>
    </row>
    <row r="11692" customFormat="false" ht="15.75" hidden="false" customHeight="false" outlineLevel="0" collapsed="false">
      <c r="A11692" s="20" t="s">
        <v>22967</v>
      </c>
      <c r="B11692" s="53" t="n">
        <v>58.76</v>
      </c>
    </row>
    <row r="11693" customFormat="false" ht="15.75" hidden="false" customHeight="false" outlineLevel="0" collapsed="false">
      <c r="A11693" s="20" t="s">
        <v>22974</v>
      </c>
      <c r="B11693" s="53" t="n">
        <v>57.4</v>
      </c>
    </row>
    <row r="11694" customFormat="false" ht="15.75" hidden="false" customHeight="false" outlineLevel="0" collapsed="false">
      <c r="A11694" s="20" t="s">
        <v>22975</v>
      </c>
      <c r="B11694" s="53" t="n">
        <v>69.45</v>
      </c>
    </row>
    <row r="11695" customFormat="false" ht="15.75" hidden="false" customHeight="false" outlineLevel="0" collapsed="false">
      <c r="A11695" s="20" t="s">
        <v>22979</v>
      </c>
      <c r="B11695" s="53" t="n">
        <v>67.84</v>
      </c>
    </row>
    <row r="11696" customFormat="false" ht="15.75" hidden="false" customHeight="false" outlineLevel="0" collapsed="false">
      <c r="A11696" s="20" t="s">
        <v>22980</v>
      </c>
      <c r="B11696" s="53" t="n">
        <v>53.76</v>
      </c>
    </row>
    <row r="11697" customFormat="false" ht="15.75" hidden="false" customHeight="false" outlineLevel="0" collapsed="false">
      <c r="A11697" s="20" t="s">
        <v>22986</v>
      </c>
      <c r="B11697" s="53" t="n">
        <v>52.41</v>
      </c>
    </row>
    <row r="11698" customFormat="false" ht="15.75" hidden="false" customHeight="false" outlineLevel="0" collapsed="false">
      <c r="A11698" s="20" t="s">
        <v>22987</v>
      </c>
      <c r="B11698" s="53" t="n">
        <v>64.45</v>
      </c>
    </row>
    <row r="11699" customFormat="false" ht="15.75" hidden="false" customHeight="false" outlineLevel="0" collapsed="false">
      <c r="A11699" s="20" t="s">
        <v>22993</v>
      </c>
      <c r="B11699" s="53" t="n">
        <v>62.84</v>
      </c>
    </row>
    <row r="11700" customFormat="false" ht="15.75" hidden="false" customHeight="false" outlineLevel="0" collapsed="false">
      <c r="A11700" s="20" t="s">
        <v>22994</v>
      </c>
      <c r="B11700" s="53" t="n">
        <v>59.94</v>
      </c>
    </row>
    <row r="11701" customFormat="false" ht="15.75" hidden="false" customHeight="false" outlineLevel="0" collapsed="false">
      <c r="A11701" s="20" t="s">
        <v>22999</v>
      </c>
      <c r="B11701" s="53" t="n">
        <v>58.58</v>
      </c>
    </row>
    <row r="11702" customFormat="false" ht="15.75" hidden="false" customHeight="false" outlineLevel="0" collapsed="false">
      <c r="A11702" s="20" t="s">
        <v>23000</v>
      </c>
      <c r="B11702" s="53" t="n">
        <v>70.62</v>
      </c>
    </row>
    <row r="11703" customFormat="false" ht="15.75" hidden="false" customHeight="false" outlineLevel="0" collapsed="false">
      <c r="A11703" s="20" t="s">
        <v>23006</v>
      </c>
      <c r="B11703" s="53" t="n">
        <v>69.01</v>
      </c>
    </row>
    <row r="11704" customFormat="false" ht="15.75" hidden="false" customHeight="false" outlineLevel="0" collapsed="false">
      <c r="A11704" s="20" t="s">
        <v>23007</v>
      </c>
      <c r="B11704" s="53" t="n">
        <v>60.63</v>
      </c>
    </row>
    <row r="11705" customFormat="false" ht="15.75" hidden="false" customHeight="false" outlineLevel="0" collapsed="false">
      <c r="A11705" s="20" t="s">
        <v>23014</v>
      </c>
      <c r="B11705" s="53" t="n">
        <v>59.27</v>
      </c>
    </row>
    <row r="11706" customFormat="false" ht="15.75" hidden="false" customHeight="false" outlineLevel="0" collapsed="false">
      <c r="A11706" s="20" t="s">
        <v>23015</v>
      </c>
      <c r="B11706" s="53" t="n">
        <v>71.31</v>
      </c>
    </row>
    <row r="11707" customFormat="false" ht="15.75" hidden="false" customHeight="false" outlineLevel="0" collapsed="false">
      <c r="A11707" s="20" t="s">
        <v>23020</v>
      </c>
      <c r="B11707" s="53" t="n">
        <v>69.7</v>
      </c>
    </row>
    <row r="11708" customFormat="false" ht="15.75" hidden="false" customHeight="false" outlineLevel="0" collapsed="false">
      <c r="A11708" s="20" t="s">
        <v>23021</v>
      </c>
      <c r="B11708" s="53" t="n">
        <v>49.44</v>
      </c>
    </row>
    <row r="11709" customFormat="false" ht="15.75" hidden="false" customHeight="false" outlineLevel="0" collapsed="false">
      <c r="A11709" s="20" t="s">
        <v>23026</v>
      </c>
      <c r="B11709" s="53" t="n">
        <v>44.81</v>
      </c>
    </row>
    <row r="11710" customFormat="false" ht="15.75" hidden="false" customHeight="false" outlineLevel="0" collapsed="false">
      <c r="A11710" s="20" t="s">
        <v>23027</v>
      </c>
      <c r="B11710" s="53" t="n">
        <v>147.29</v>
      </c>
    </row>
    <row r="11711" customFormat="false" ht="15.75" hidden="false" customHeight="false" outlineLevel="0" collapsed="false">
      <c r="A11711" s="20" t="s">
        <v>23032</v>
      </c>
      <c r="B11711" s="53" t="n">
        <v>138.19</v>
      </c>
    </row>
    <row r="11712" customFormat="false" ht="15.75" hidden="false" customHeight="false" outlineLevel="0" collapsed="false">
      <c r="A11712" s="20" t="s">
        <v>23033</v>
      </c>
      <c r="B11712" s="53" t="n">
        <v>814.66</v>
      </c>
    </row>
    <row r="11713" customFormat="false" ht="15.75" hidden="false" customHeight="false" outlineLevel="0" collapsed="false">
      <c r="A11713" s="20" t="s">
        <v>23036</v>
      </c>
      <c r="B11713" s="53" t="n">
        <v>805.55</v>
      </c>
    </row>
    <row r="11714" customFormat="false" ht="15.75" hidden="false" customHeight="false" outlineLevel="0" collapsed="false">
      <c r="A11714" s="20" t="s">
        <v>23037</v>
      </c>
      <c r="B11714" s="53" t="n">
        <v>90.12</v>
      </c>
    </row>
    <row r="11715" customFormat="false" ht="15.75" hidden="false" customHeight="false" outlineLevel="0" collapsed="false">
      <c r="A11715" s="20" t="s">
        <v>23041</v>
      </c>
      <c r="B11715" s="53" t="n">
        <v>85.73</v>
      </c>
    </row>
    <row r="11716" customFormat="false" ht="15.75" hidden="false" customHeight="false" outlineLevel="0" collapsed="false">
      <c r="A11716" s="20" t="s">
        <v>23042</v>
      </c>
      <c r="B11716" s="53" t="n">
        <v>98.02</v>
      </c>
    </row>
    <row r="11717" customFormat="false" ht="15.75" hidden="false" customHeight="false" outlineLevel="0" collapsed="false">
      <c r="A11717" s="20" t="s">
        <v>23046</v>
      </c>
      <c r="B11717" s="53" t="n">
        <v>89.78</v>
      </c>
    </row>
    <row r="11718" customFormat="false" ht="15.75" hidden="false" customHeight="false" outlineLevel="0" collapsed="false">
      <c r="A11718" s="20" t="s">
        <v>23047</v>
      </c>
      <c r="B11718" s="53" t="n">
        <v>128.9</v>
      </c>
    </row>
    <row r="11719" customFormat="false" ht="15.75" hidden="false" customHeight="false" outlineLevel="0" collapsed="false">
      <c r="A11719" s="20" t="s">
        <v>23051</v>
      </c>
      <c r="B11719" s="53" t="n">
        <v>116.54</v>
      </c>
    </row>
    <row r="11720" customFormat="false" ht="15.75" hidden="false" customHeight="false" outlineLevel="0" collapsed="false">
      <c r="A11720" s="20" t="s">
        <v>23052</v>
      </c>
      <c r="B11720" s="53" t="n">
        <v>159.78</v>
      </c>
    </row>
    <row r="11721" customFormat="false" ht="15.75" hidden="false" customHeight="false" outlineLevel="0" collapsed="false">
      <c r="A11721" s="20" t="s">
        <v>23056</v>
      </c>
      <c r="B11721" s="53" t="n">
        <v>143.3</v>
      </c>
    </row>
    <row r="11722" customFormat="false" ht="15.75" hidden="false" customHeight="false" outlineLevel="0" collapsed="false">
      <c r="A11722" s="20" t="s">
        <v>23057</v>
      </c>
      <c r="B11722" s="53" t="n">
        <v>164.11</v>
      </c>
    </row>
    <row r="11723" customFormat="false" ht="15.75" hidden="false" customHeight="false" outlineLevel="0" collapsed="false">
      <c r="A11723" s="20" t="s">
        <v>23062</v>
      </c>
      <c r="B11723" s="53" t="n">
        <v>163.26</v>
      </c>
    </row>
    <row r="11724" customFormat="false" ht="15.75" hidden="false" customHeight="false" outlineLevel="0" collapsed="false">
      <c r="A11724" s="20" t="s">
        <v>23063</v>
      </c>
      <c r="B11724" s="53" t="n">
        <v>134.9</v>
      </c>
    </row>
    <row r="11725" customFormat="false" ht="15.75" hidden="false" customHeight="false" outlineLevel="0" collapsed="false">
      <c r="A11725" s="20" t="s">
        <v>23068</v>
      </c>
      <c r="B11725" s="53" t="n">
        <v>134.04</v>
      </c>
    </row>
    <row r="11726" customFormat="false" ht="15.75" hidden="false" customHeight="false" outlineLevel="0" collapsed="false">
      <c r="A11726" s="20" t="s">
        <v>23069</v>
      </c>
      <c r="B11726" s="53" t="n">
        <v>134.9</v>
      </c>
    </row>
    <row r="11727" customFormat="false" ht="15.75" hidden="false" customHeight="false" outlineLevel="0" collapsed="false">
      <c r="A11727" s="20" t="s">
        <v>23071</v>
      </c>
      <c r="B11727" s="53" t="n">
        <v>134.04</v>
      </c>
    </row>
    <row r="11728" customFormat="false" ht="15.75" hidden="false" customHeight="false" outlineLevel="0" collapsed="false">
      <c r="A11728" s="20" t="s">
        <v>23072</v>
      </c>
      <c r="B11728" s="53" t="n">
        <v>111.42</v>
      </c>
    </row>
    <row r="11729" customFormat="false" ht="15.75" hidden="false" customHeight="false" outlineLevel="0" collapsed="false">
      <c r="A11729" s="20" t="s">
        <v>23078</v>
      </c>
      <c r="B11729" s="53" t="n">
        <v>110.57</v>
      </c>
    </row>
    <row r="11730" customFormat="false" ht="15.75" hidden="false" customHeight="false" outlineLevel="0" collapsed="false">
      <c r="A11730" s="20" t="s">
        <v>23079</v>
      </c>
      <c r="B11730" s="53" t="n">
        <v>170.42</v>
      </c>
    </row>
    <row r="11731" customFormat="false" ht="15.75" hidden="false" customHeight="false" outlineLevel="0" collapsed="false">
      <c r="A11731" s="20" t="s">
        <v>23082</v>
      </c>
      <c r="B11731" s="53" t="n">
        <v>165.06</v>
      </c>
    </row>
    <row r="11732" customFormat="false" ht="15.75" hidden="false" customHeight="false" outlineLevel="0" collapsed="false">
      <c r="A11732" s="20" t="s">
        <v>23083</v>
      </c>
      <c r="B11732" s="53" t="n">
        <v>35.69</v>
      </c>
    </row>
    <row r="11733" customFormat="false" ht="15.75" hidden="false" customHeight="false" outlineLevel="0" collapsed="false">
      <c r="A11733" s="20" t="s">
        <v>211</v>
      </c>
      <c r="B11733" s="53" t="n">
        <v>31.54</v>
      </c>
    </row>
    <row r="11734" customFormat="false" ht="15.75" hidden="false" customHeight="false" outlineLevel="0" collapsed="false">
      <c r="A11734" s="20" t="s">
        <v>23087</v>
      </c>
      <c r="B11734" s="53" t="n">
        <v>32.61</v>
      </c>
    </row>
    <row r="11735" customFormat="false" ht="15.75" hidden="false" customHeight="false" outlineLevel="0" collapsed="false">
      <c r="A11735" s="20" t="s">
        <v>23090</v>
      </c>
      <c r="B11735" s="53" t="n">
        <v>28.88</v>
      </c>
    </row>
    <row r="11736" customFormat="false" ht="15.75" hidden="false" customHeight="false" outlineLevel="0" collapsed="false">
      <c r="A11736" s="20" t="s">
        <v>23091</v>
      </c>
      <c r="B11736" s="53" t="n">
        <v>48.93</v>
      </c>
    </row>
    <row r="11737" customFormat="false" ht="15.75" hidden="false" customHeight="false" outlineLevel="0" collapsed="false">
      <c r="A11737" s="20" t="s">
        <v>23094</v>
      </c>
      <c r="B11737" s="53" t="n">
        <v>43.65</v>
      </c>
    </row>
    <row r="11738" customFormat="false" ht="15.75" hidden="false" customHeight="false" outlineLevel="0" collapsed="false">
      <c r="A11738" s="20" t="s">
        <v>23095</v>
      </c>
      <c r="B11738" s="53" t="n">
        <v>52.45</v>
      </c>
    </row>
    <row r="11739" customFormat="false" ht="15.75" hidden="false" customHeight="false" outlineLevel="0" collapsed="false">
      <c r="A11739" s="20" t="s">
        <v>23099</v>
      </c>
      <c r="B11739" s="53" t="n">
        <v>46.76</v>
      </c>
    </row>
    <row r="11740" customFormat="false" ht="15.75" hidden="false" customHeight="false" outlineLevel="0" collapsed="false">
      <c r="A11740" s="20" t="s">
        <v>23100</v>
      </c>
      <c r="B11740" s="53" t="n">
        <v>47.72</v>
      </c>
    </row>
    <row r="11741" customFormat="false" ht="15.75" hidden="false" customHeight="false" outlineLevel="0" collapsed="false">
      <c r="A11741" s="20" t="s">
        <v>23103</v>
      </c>
      <c r="B11741" s="53" t="n">
        <v>41.97</v>
      </c>
    </row>
    <row r="11742" customFormat="false" ht="15.75" hidden="false" customHeight="false" outlineLevel="0" collapsed="false">
      <c r="A11742" s="20" t="s">
        <v>23104</v>
      </c>
      <c r="B11742" s="53" t="n">
        <v>43.92</v>
      </c>
    </row>
    <row r="11743" customFormat="false" ht="15.75" hidden="false" customHeight="false" outlineLevel="0" collapsed="false">
      <c r="A11743" s="20" t="s">
        <v>23107</v>
      </c>
      <c r="B11743" s="53" t="n">
        <v>38.68</v>
      </c>
    </row>
    <row r="11744" customFormat="false" ht="15.75" hidden="false" customHeight="false" outlineLevel="0" collapsed="false">
      <c r="A11744" s="20" t="s">
        <v>23108</v>
      </c>
      <c r="B11744" s="53" t="n">
        <v>16.92</v>
      </c>
    </row>
    <row r="11745" customFormat="false" ht="15.75" hidden="false" customHeight="false" outlineLevel="0" collapsed="false">
      <c r="A11745" s="20" t="s">
        <v>23111</v>
      </c>
      <c r="B11745" s="53" t="n">
        <v>14.78</v>
      </c>
    </row>
    <row r="11746" customFormat="false" ht="15.75" hidden="false" customHeight="false" outlineLevel="0" collapsed="false">
      <c r="A11746" s="20" t="s">
        <v>23112</v>
      </c>
      <c r="B11746" s="53" t="n">
        <v>23.95</v>
      </c>
    </row>
    <row r="11747" customFormat="false" ht="15.75" hidden="false" customHeight="false" outlineLevel="0" collapsed="false">
      <c r="A11747" s="20" t="s">
        <v>23114</v>
      </c>
      <c r="B11747" s="53" t="n">
        <v>21.38</v>
      </c>
    </row>
    <row r="11748" customFormat="false" ht="15.75" hidden="false" customHeight="false" outlineLevel="0" collapsed="false">
      <c r="A11748" s="20" t="s">
        <v>23115</v>
      </c>
      <c r="B11748" s="53" t="n">
        <v>13.69</v>
      </c>
    </row>
    <row r="11749" customFormat="false" ht="15.75" hidden="false" customHeight="false" outlineLevel="0" collapsed="false">
      <c r="A11749" s="20" t="s">
        <v>23118</v>
      </c>
      <c r="B11749" s="53" t="n">
        <v>11.92</v>
      </c>
    </row>
    <row r="11750" customFormat="false" ht="15.75" hidden="false" customHeight="false" outlineLevel="0" collapsed="false">
      <c r="A11750" s="20" t="s">
        <v>23119</v>
      </c>
      <c r="B11750" s="53" t="n">
        <v>32.47</v>
      </c>
    </row>
    <row r="11751" customFormat="false" ht="15.75" hidden="false" customHeight="false" outlineLevel="0" collapsed="false">
      <c r="A11751" s="20" t="s">
        <v>23124</v>
      </c>
      <c r="B11751" s="53" t="n">
        <v>28.83</v>
      </c>
    </row>
    <row r="11752" customFormat="false" ht="15.75" hidden="false" customHeight="false" outlineLevel="0" collapsed="false">
      <c r="A11752" s="20" t="s">
        <v>23125</v>
      </c>
      <c r="B11752" s="53" t="n">
        <v>56.59</v>
      </c>
    </row>
    <row r="11753" customFormat="false" ht="15.75" hidden="false" customHeight="false" outlineLevel="0" collapsed="false">
      <c r="A11753" s="20" t="s">
        <v>23131</v>
      </c>
      <c r="B11753" s="53" t="n">
        <v>50.44</v>
      </c>
    </row>
    <row r="11754" customFormat="false" ht="15.75" hidden="false" customHeight="false" outlineLevel="0" collapsed="false">
      <c r="A11754" s="20" t="s">
        <v>23132</v>
      </c>
      <c r="B11754" s="53" t="n">
        <v>14.56</v>
      </c>
    </row>
    <row r="11755" customFormat="false" ht="15.75" hidden="false" customHeight="false" outlineLevel="0" collapsed="false">
      <c r="A11755" s="20" t="s">
        <v>23137</v>
      </c>
      <c r="B11755" s="53" t="n">
        <v>12.68</v>
      </c>
    </row>
    <row r="11756" customFormat="false" ht="15.75" hidden="false" customHeight="false" outlineLevel="0" collapsed="false">
      <c r="A11756" s="20" t="s">
        <v>23138</v>
      </c>
      <c r="B11756" s="53" t="n">
        <v>16.09</v>
      </c>
    </row>
    <row r="11757" customFormat="false" ht="15.75" hidden="false" customHeight="false" outlineLevel="0" collapsed="false">
      <c r="A11757" s="20" t="s">
        <v>23144</v>
      </c>
      <c r="B11757" s="53" t="n">
        <v>14.08</v>
      </c>
    </row>
    <row r="11758" customFormat="false" ht="15.75" hidden="false" customHeight="false" outlineLevel="0" collapsed="false">
      <c r="A11758" s="20" t="s">
        <v>23145</v>
      </c>
      <c r="B11758" s="53" t="n">
        <v>26.71</v>
      </c>
    </row>
    <row r="11759" customFormat="false" ht="15.75" hidden="false" customHeight="false" outlineLevel="0" collapsed="false">
      <c r="A11759" s="20" t="s">
        <v>23148</v>
      </c>
      <c r="B11759" s="53" t="n">
        <v>23.49</v>
      </c>
    </row>
    <row r="11760" customFormat="false" ht="15.75" hidden="false" customHeight="false" outlineLevel="0" collapsed="false">
      <c r="A11760" s="20" t="s">
        <v>23149</v>
      </c>
      <c r="B11760" s="53" t="n">
        <v>16.87</v>
      </c>
    </row>
    <row r="11761" customFormat="false" ht="15.75" hidden="false" customHeight="false" outlineLevel="0" collapsed="false">
      <c r="A11761" s="20" t="s">
        <v>23152</v>
      </c>
      <c r="B11761" s="53" t="n">
        <v>14.99</v>
      </c>
    </row>
    <row r="11762" customFormat="false" ht="15.75" hidden="false" customHeight="false" outlineLevel="0" collapsed="false">
      <c r="A11762" s="20" t="s">
        <v>23153</v>
      </c>
      <c r="B11762" s="53" t="n">
        <v>20.49</v>
      </c>
    </row>
    <row r="11763" customFormat="false" ht="15.75" hidden="false" customHeight="false" outlineLevel="0" collapsed="false">
      <c r="A11763" s="20" t="s">
        <v>23155</v>
      </c>
      <c r="B11763" s="53" t="n">
        <v>18.32</v>
      </c>
    </row>
    <row r="11764" customFormat="false" ht="15.75" hidden="false" customHeight="false" outlineLevel="0" collapsed="false">
      <c r="A11764" s="20" t="s">
        <v>23156</v>
      </c>
      <c r="B11764" s="53" t="n">
        <v>24.12</v>
      </c>
    </row>
    <row r="11765" customFormat="false" ht="15.75" hidden="false" customHeight="false" outlineLevel="0" collapsed="false">
      <c r="A11765" s="20" t="s">
        <v>23159</v>
      </c>
      <c r="B11765" s="53" t="n">
        <v>21.65</v>
      </c>
    </row>
    <row r="11766" customFormat="false" ht="15.75" hidden="false" customHeight="false" outlineLevel="0" collapsed="false">
      <c r="A11766" s="20" t="s">
        <v>23160</v>
      </c>
      <c r="B11766" s="53" t="n">
        <v>27.74</v>
      </c>
    </row>
    <row r="11767" customFormat="false" ht="15.75" hidden="false" customHeight="false" outlineLevel="0" collapsed="false">
      <c r="A11767" s="20" t="s">
        <v>97</v>
      </c>
      <c r="B11767" s="53" t="n">
        <v>24.98</v>
      </c>
    </row>
    <row r="11768" customFormat="false" ht="15.75" hidden="false" customHeight="false" outlineLevel="0" collapsed="false">
      <c r="A11768" s="20" t="s">
        <v>23162</v>
      </c>
      <c r="B11768" s="53" t="n">
        <v>31.37</v>
      </c>
    </row>
    <row r="11769" customFormat="false" ht="15.75" hidden="false" customHeight="false" outlineLevel="0" collapsed="false">
      <c r="A11769" s="20" t="s">
        <v>23164</v>
      </c>
      <c r="B11769" s="53" t="n">
        <v>28.3</v>
      </c>
    </row>
    <row r="11770" customFormat="false" ht="15.75" hidden="false" customHeight="false" outlineLevel="0" collapsed="false">
      <c r="A11770" s="20" t="s">
        <v>23165</v>
      </c>
      <c r="B11770" s="53" t="n">
        <v>34.99</v>
      </c>
    </row>
    <row r="11771" customFormat="false" ht="15.75" hidden="false" customHeight="false" outlineLevel="0" collapsed="false">
      <c r="A11771" s="20" t="s">
        <v>23167</v>
      </c>
      <c r="B11771" s="53" t="n">
        <v>31.63</v>
      </c>
    </row>
    <row r="11772" customFormat="false" ht="15.75" hidden="false" customHeight="false" outlineLevel="0" collapsed="false">
      <c r="A11772" s="20" t="s">
        <v>23168</v>
      </c>
      <c r="B11772" s="53" t="n">
        <v>38.62</v>
      </c>
    </row>
    <row r="11773" customFormat="false" ht="15.75" hidden="false" customHeight="false" outlineLevel="0" collapsed="false">
      <c r="A11773" s="20" t="s">
        <v>23170</v>
      </c>
      <c r="B11773" s="53" t="n">
        <v>34.96</v>
      </c>
    </row>
    <row r="11774" customFormat="false" ht="15.75" hidden="false" customHeight="false" outlineLevel="0" collapsed="false">
      <c r="A11774" s="20" t="s">
        <v>23171</v>
      </c>
      <c r="B11774" s="53" t="n">
        <v>45.87</v>
      </c>
    </row>
    <row r="11775" customFormat="false" ht="15.75" hidden="false" customHeight="false" outlineLevel="0" collapsed="false">
      <c r="A11775" s="20" t="s">
        <v>23173</v>
      </c>
      <c r="B11775" s="53" t="n">
        <v>41.62</v>
      </c>
    </row>
    <row r="11776" customFormat="false" ht="15.75" hidden="false" customHeight="false" outlineLevel="0" collapsed="false">
      <c r="A11776" s="20" t="s">
        <v>23174</v>
      </c>
      <c r="B11776" s="53" t="n">
        <v>53.12</v>
      </c>
    </row>
    <row r="11777" customFormat="false" ht="15.75" hidden="false" customHeight="false" outlineLevel="0" collapsed="false">
      <c r="A11777" s="20" t="s">
        <v>23176</v>
      </c>
      <c r="B11777" s="53" t="n">
        <v>48.28</v>
      </c>
    </row>
    <row r="11778" customFormat="false" ht="15.75" hidden="false" customHeight="false" outlineLevel="0" collapsed="false">
      <c r="A11778" s="20" t="s">
        <v>23177</v>
      </c>
      <c r="B11778" s="53" t="n">
        <v>56.74</v>
      </c>
    </row>
    <row r="11779" customFormat="false" ht="15.75" hidden="false" customHeight="false" outlineLevel="0" collapsed="false">
      <c r="A11779" s="20" t="s">
        <v>23180</v>
      </c>
      <c r="B11779" s="53" t="n">
        <v>51.61</v>
      </c>
    </row>
    <row r="11780" customFormat="false" ht="15.75" hidden="false" customHeight="false" outlineLevel="0" collapsed="false">
      <c r="A11780" s="20" t="s">
        <v>23181</v>
      </c>
      <c r="B11780" s="53" t="n">
        <v>67.62</v>
      </c>
    </row>
    <row r="11781" customFormat="false" ht="15.75" hidden="false" customHeight="false" outlineLevel="0" collapsed="false">
      <c r="A11781" s="20" t="s">
        <v>23183</v>
      </c>
      <c r="B11781" s="53" t="n">
        <v>61.6</v>
      </c>
    </row>
    <row r="11782" customFormat="false" ht="15.75" hidden="false" customHeight="false" outlineLevel="0" collapsed="false">
      <c r="A11782" s="20" t="s">
        <v>23184</v>
      </c>
      <c r="B11782" s="53" t="n">
        <v>49.62</v>
      </c>
    </row>
    <row r="11783" customFormat="false" ht="15.75" hidden="false" customHeight="false" outlineLevel="0" collapsed="false">
      <c r="A11783" s="20" t="s">
        <v>23188</v>
      </c>
      <c r="B11783" s="53" t="n">
        <v>43.91</v>
      </c>
    </row>
    <row r="11784" customFormat="false" ht="15.75" hidden="false" customHeight="false" outlineLevel="0" collapsed="false">
      <c r="A11784" s="20" t="s">
        <v>23189</v>
      </c>
      <c r="B11784" s="53" t="n">
        <v>80.48</v>
      </c>
    </row>
    <row r="11785" customFormat="false" ht="15.75" hidden="false" customHeight="false" outlineLevel="0" collapsed="false">
      <c r="A11785" s="20" t="s">
        <v>23195</v>
      </c>
      <c r="B11785" s="53" t="n">
        <v>74.15</v>
      </c>
    </row>
    <row r="11786" customFormat="false" ht="15.75" hidden="false" customHeight="false" outlineLevel="0" collapsed="false">
      <c r="A11786" s="20" t="s">
        <v>23196</v>
      </c>
      <c r="B11786" s="53" t="n">
        <v>89.18</v>
      </c>
    </row>
    <row r="11787" customFormat="false" ht="15.75" hidden="false" customHeight="false" outlineLevel="0" collapsed="false">
      <c r="A11787" s="20" t="s">
        <v>23200</v>
      </c>
      <c r="B11787" s="53" t="n">
        <v>82.1</v>
      </c>
    </row>
    <row r="11788" customFormat="false" ht="15.75" hidden="false" customHeight="false" outlineLevel="0" collapsed="false">
      <c r="A11788" s="20" t="s">
        <v>23201</v>
      </c>
      <c r="B11788" s="53" t="n">
        <v>9.99</v>
      </c>
    </row>
    <row r="11789" customFormat="false" ht="15.75" hidden="false" customHeight="false" outlineLevel="0" collapsed="false">
      <c r="A11789" s="20" t="s">
        <v>23203</v>
      </c>
      <c r="B11789" s="53" t="n">
        <v>8.86</v>
      </c>
    </row>
    <row r="11790" customFormat="false" ht="15.75" hidden="false" customHeight="false" outlineLevel="0" collapsed="false">
      <c r="A11790" s="20" t="s">
        <v>23204</v>
      </c>
      <c r="B11790" s="53" t="n">
        <v>63.56</v>
      </c>
    </row>
    <row r="11791" customFormat="false" ht="15.75" hidden="false" customHeight="false" outlineLevel="0" collapsed="false">
      <c r="A11791" s="20" t="s">
        <v>23209</v>
      </c>
      <c r="B11791" s="53" t="n">
        <v>56.8</v>
      </c>
    </row>
    <row r="11792" customFormat="false" ht="15.75" hidden="false" customHeight="false" outlineLevel="0" collapsed="false">
      <c r="A11792" s="20" t="s">
        <v>23210</v>
      </c>
      <c r="B11792" s="53" t="n">
        <v>60.97</v>
      </c>
    </row>
    <row r="11793" customFormat="false" ht="15.75" hidden="false" customHeight="false" outlineLevel="0" collapsed="false">
      <c r="A11793" s="20" t="s">
        <v>23215</v>
      </c>
      <c r="B11793" s="53" t="n">
        <v>54.69</v>
      </c>
    </row>
    <row r="11794" customFormat="false" ht="15.75" hidden="false" customHeight="false" outlineLevel="0" collapsed="false">
      <c r="A11794" s="20" t="s">
        <v>23216</v>
      </c>
      <c r="B11794" s="53" t="n">
        <v>52.43</v>
      </c>
    </row>
    <row r="11795" customFormat="false" ht="15.75" hidden="false" customHeight="false" outlineLevel="0" collapsed="false">
      <c r="A11795" s="20" t="s">
        <v>23219</v>
      </c>
      <c r="B11795" s="53" t="n">
        <v>46.54</v>
      </c>
    </row>
    <row r="11796" customFormat="false" ht="15.75" hidden="false" customHeight="false" outlineLevel="0" collapsed="false">
      <c r="A11796" s="20" t="s">
        <v>23220</v>
      </c>
      <c r="B11796" s="53" t="n">
        <v>35.22</v>
      </c>
    </row>
    <row r="11797" customFormat="false" ht="15.75" hidden="false" customHeight="false" outlineLevel="0" collapsed="false">
      <c r="A11797" s="20" t="s">
        <v>23224</v>
      </c>
      <c r="B11797" s="53" t="n">
        <v>31.66</v>
      </c>
    </row>
    <row r="11798" customFormat="false" ht="15.75" hidden="false" customHeight="false" outlineLevel="0" collapsed="false">
      <c r="A11798" s="20" t="s">
        <v>23225</v>
      </c>
      <c r="B11798" s="53" t="n">
        <v>96.99</v>
      </c>
    </row>
    <row r="11799" customFormat="false" ht="15.75" hidden="false" customHeight="false" outlineLevel="0" collapsed="false">
      <c r="A11799" s="20" t="s">
        <v>23230</v>
      </c>
      <c r="B11799" s="53" t="n">
        <v>86.37</v>
      </c>
    </row>
    <row r="11800" customFormat="false" ht="15.75" hidden="false" customHeight="false" outlineLevel="0" collapsed="false">
      <c r="A11800" s="20" t="s">
        <v>23231</v>
      </c>
      <c r="B11800" s="53" t="n">
        <v>93.87</v>
      </c>
    </row>
    <row r="11801" customFormat="false" ht="15.75" hidden="false" customHeight="false" outlineLevel="0" collapsed="false">
      <c r="A11801" s="20" t="s">
        <v>23234</v>
      </c>
      <c r="B11801" s="53" t="n">
        <v>83.17</v>
      </c>
    </row>
    <row r="11802" customFormat="false" ht="15.75" hidden="false" customHeight="false" outlineLevel="0" collapsed="false">
      <c r="A11802" s="20" t="s">
        <v>23235</v>
      </c>
      <c r="B11802" s="53" t="n">
        <v>96.99</v>
      </c>
    </row>
    <row r="11803" customFormat="false" ht="15.75" hidden="false" customHeight="false" outlineLevel="0" collapsed="false">
      <c r="A11803" s="20" t="s">
        <v>23241</v>
      </c>
      <c r="B11803" s="53" t="n">
        <v>86.37</v>
      </c>
    </row>
    <row r="11804" customFormat="false" ht="15.75" hidden="false" customHeight="false" outlineLevel="0" collapsed="false">
      <c r="A11804" s="20" t="s">
        <v>23242</v>
      </c>
      <c r="B11804" s="53" t="n">
        <v>93.87</v>
      </c>
    </row>
    <row r="11805" customFormat="false" ht="15.75" hidden="false" customHeight="false" outlineLevel="0" collapsed="false">
      <c r="A11805" s="20" t="s">
        <v>23246</v>
      </c>
      <c r="B11805" s="53" t="n">
        <v>83.17</v>
      </c>
    </row>
    <row r="11806" customFormat="false" ht="15.75" hidden="false" customHeight="false" outlineLevel="0" collapsed="false">
      <c r="A11806" s="20" t="s">
        <v>23247</v>
      </c>
      <c r="B11806" s="53" t="n">
        <v>49.91</v>
      </c>
    </row>
    <row r="11807" customFormat="false" ht="15.75" hidden="false" customHeight="false" outlineLevel="0" collapsed="false">
      <c r="A11807" s="20" t="s">
        <v>23252</v>
      </c>
      <c r="B11807" s="53" t="n">
        <v>43.65</v>
      </c>
    </row>
    <row r="11808" customFormat="false" ht="15.75" hidden="false" customHeight="false" outlineLevel="0" collapsed="false">
      <c r="A11808" s="20" t="s">
        <v>23253</v>
      </c>
      <c r="B11808" s="53" t="n">
        <v>25.26</v>
      </c>
    </row>
    <row r="11809" customFormat="false" ht="15.75" hidden="false" customHeight="false" outlineLevel="0" collapsed="false">
      <c r="A11809" s="20" t="s">
        <v>23259</v>
      </c>
      <c r="B11809" s="53" t="n">
        <v>22.12</v>
      </c>
    </row>
    <row r="11810" customFormat="false" ht="15.75" hidden="false" customHeight="false" outlineLevel="0" collapsed="false">
      <c r="A11810" s="20" t="s">
        <v>23260</v>
      </c>
      <c r="B11810" s="53" t="n">
        <v>62.15</v>
      </c>
    </row>
    <row r="11811" customFormat="false" ht="15.75" hidden="false" customHeight="false" outlineLevel="0" collapsed="false">
      <c r="A11811" s="20" t="s">
        <v>23266</v>
      </c>
      <c r="B11811" s="53" t="n">
        <v>54.29</v>
      </c>
    </row>
    <row r="11812" customFormat="false" ht="15.75" hidden="false" customHeight="false" outlineLevel="0" collapsed="false">
      <c r="A11812" s="20" t="s">
        <v>23267</v>
      </c>
      <c r="B11812" s="53" t="n">
        <v>18.89</v>
      </c>
    </row>
    <row r="11813" customFormat="false" ht="15.75" hidden="false" customHeight="false" outlineLevel="0" collapsed="false">
      <c r="A11813" s="20" t="s">
        <v>23273</v>
      </c>
      <c r="B11813" s="53" t="n">
        <v>16.68</v>
      </c>
    </row>
    <row r="11814" customFormat="false" ht="15.75" hidden="false" customHeight="false" outlineLevel="0" collapsed="false">
      <c r="A11814" s="20" t="s">
        <v>23274</v>
      </c>
      <c r="B11814" s="53" t="n">
        <v>22.44</v>
      </c>
    </row>
    <row r="11815" customFormat="false" ht="15.75" hidden="false" customHeight="false" outlineLevel="0" collapsed="false">
      <c r="A11815" s="20" t="s">
        <v>23279</v>
      </c>
      <c r="B11815" s="53" t="n">
        <v>19.82</v>
      </c>
    </row>
    <row r="11816" customFormat="false" ht="15.75" hidden="false" customHeight="false" outlineLevel="0" collapsed="false">
      <c r="A11816" s="20" t="s">
        <v>23280</v>
      </c>
      <c r="B11816" s="53" t="n">
        <v>30.14</v>
      </c>
    </row>
    <row r="11817" customFormat="false" ht="15.75" hidden="false" customHeight="false" outlineLevel="0" collapsed="false">
      <c r="A11817" s="20" t="s">
        <v>23286</v>
      </c>
      <c r="B11817" s="53" t="n">
        <v>26.75</v>
      </c>
    </row>
    <row r="11818" customFormat="false" ht="15.75" hidden="false" customHeight="false" outlineLevel="0" collapsed="false">
      <c r="A11818" s="20" t="s">
        <v>23287</v>
      </c>
      <c r="B11818" s="53" t="n">
        <v>52.14</v>
      </c>
    </row>
    <row r="11819" customFormat="false" ht="15.75" hidden="false" customHeight="false" outlineLevel="0" collapsed="false">
      <c r="A11819" s="20" t="s">
        <v>23293</v>
      </c>
      <c r="B11819" s="53" t="n">
        <v>45.86</v>
      </c>
    </row>
    <row r="11820" customFormat="false" ht="15.75" hidden="false" customHeight="false" outlineLevel="0" collapsed="false">
      <c r="A11820" s="20" t="s">
        <v>23294</v>
      </c>
      <c r="B11820" s="53" t="n">
        <v>25.8</v>
      </c>
    </row>
    <row r="11821" customFormat="false" ht="15.75" hidden="false" customHeight="false" outlineLevel="0" collapsed="false">
      <c r="A11821" s="20" t="s">
        <v>23297</v>
      </c>
      <c r="B11821" s="53" t="n">
        <v>23.12</v>
      </c>
    </row>
    <row r="11822" customFormat="false" ht="15.75" hidden="false" customHeight="false" outlineLevel="0" collapsed="false">
      <c r="A11822" s="20" t="s">
        <v>23298</v>
      </c>
      <c r="B11822" s="53" t="n">
        <v>81.05</v>
      </c>
    </row>
    <row r="11823" customFormat="false" ht="15.75" hidden="false" customHeight="false" outlineLevel="0" collapsed="false">
      <c r="A11823" s="20" t="s">
        <v>23305</v>
      </c>
      <c r="B11823" s="53" t="n">
        <v>74.81</v>
      </c>
    </row>
    <row r="11824" customFormat="false" ht="15.75" hidden="false" customHeight="false" outlineLevel="0" collapsed="false">
      <c r="A11824" s="20" t="s">
        <v>23306</v>
      </c>
      <c r="B11824" s="53" t="n">
        <v>85.01</v>
      </c>
    </row>
    <row r="11825" customFormat="false" ht="15.75" hidden="false" customHeight="false" outlineLevel="0" collapsed="false">
      <c r="A11825" s="20" t="s">
        <v>23310</v>
      </c>
      <c r="B11825" s="53" t="n">
        <v>78.82</v>
      </c>
    </row>
    <row r="11826" customFormat="false" ht="15.75" hidden="false" customHeight="false" outlineLevel="0" collapsed="false">
      <c r="A11826" s="20" t="s">
        <v>23311</v>
      </c>
      <c r="B11826" s="53" t="n">
        <v>99.37</v>
      </c>
    </row>
    <row r="11827" customFormat="false" ht="15.75" hidden="false" customHeight="false" outlineLevel="0" collapsed="false">
      <c r="A11827" s="20" t="s">
        <v>23315</v>
      </c>
      <c r="B11827" s="53" t="n">
        <v>92.06</v>
      </c>
    </row>
    <row r="11828" customFormat="false" ht="15.75" hidden="false" customHeight="false" outlineLevel="0" collapsed="false">
      <c r="A11828" s="20" t="s">
        <v>23316</v>
      </c>
      <c r="B11828" s="53" t="n">
        <v>103.32</v>
      </c>
    </row>
    <row r="11829" customFormat="false" ht="15.75" hidden="false" customHeight="false" outlineLevel="0" collapsed="false">
      <c r="A11829" s="20" t="s">
        <v>23320</v>
      </c>
      <c r="B11829" s="53" t="n">
        <v>96.06</v>
      </c>
    </row>
    <row r="11830" customFormat="false" ht="15.75" hidden="false" customHeight="false" outlineLevel="0" collapsed="false">
      <c r="A11830" s="20" t="s">
        <v>23321</v>
      </c>
      <c r="B11830" s="53" t="n">
        <v>143.09</v>
      </c>
    </row>
    <row r="11831" customFormat="false" ht="15.75" hidden="false" customHeight="false" outlineLevel="0" collapsed="false">
      <c r="A11831" s="20" t="s">
        <v>23325</v>
      </c>
      <c r="B11831" s="53" t="n">
        <v>136.85</v>
      </c>
    </row>
    <row r="11832" customFormat="false" ht="15.75" hidden="false" customHeight="false" outlineLevel="0" collapsed="false">
      <c r="A11832" s="20" t="s">
        <v>23326</v>
      </c>
      <c r="B11832" s="53" t="n">
        <v>147.04</v>
      </c>
    </row>
    <row r="11833" customFormat="false" ht="15.75" hidden="false" customHeight="false" outlineLevel="0" collapsed="false">
      <c r="A11833" s="20" t="s">
        <v>23330</v>
      </c>
      <c r="B11833" s="53" t="n">
        <v>140.85</v>
      </c>
    </row>
    <row r="11834" customFormat="false" ht="15.75" hidden="false" customHeight="false" outlineLevel="0" collapsed="false">
      <c r="A11834" s="20" t="s">
        <v>23331</v>
      </c>
      <c r="B11834" s="53" t="n">
        <v>67.52</v>
      </c>
    </row>
    <row r="11835" customFormat="false" ht="15.75" hidden="false" customHeight="false" outlineLevel="0" collapsed="false">
      <c r="A11835" s="20" t="s">
        <v>100</v>
      </c>
      <c r="B11835" s="53" t="n">
        <v>62.08</v>
      </c>
    </row>
    <row r="11836" customFormat="false" ht="15.75" hidden="false" customHeight="false" outlineLevel="0" collapsed="false">
      <c r="A11836" s="20" t="s">
        <v>23337</v>
      </c>
      <c r="B11836" s="53" t="n">
        <v>71.47</v>
      </c>
    </row>
    <row r="11837" customFormat="false" ht="15.75" hidden="false" customHeight="false" outlineLevel="0" collapsed="false">
      <c r="A11837" s="20" t="s">
        <v>23342</v>
      </c>
      <c r="B11837" s="53" t="n">
        <v>66.09</v>
      </c>
    </row>
    <row r="11838" customFormat="false" ht="15.75" hidden="false" customHeight="false" outlineLevel="0" collapsed="false">
      <c r="A11838" s="20" t="s">
        <v>23343</v>
      </c>
      <c r="B11838" s="53" t="n">
        <v>57.16</v>
      </c>
    </row>
    <row r="11839" customFormat="false" ht="15.75" hidden="false" customHeight="false" outlineLevel="0" collapsed="false">
      <c r="A11839" s="20" t="s">
        <v>23347</v>
      </c>
      <c r="B11839" s="53" t="n">
        <v>52.62</v>
      </c>
    </row>
    <row r="11840" customFormat="false" ht="15.75" hidden="false" customHeight="false" outlineLevel="0" collapsed="false">
      <c r="A11840" s="20" t="s">
        <v>23348</v>
      </c>
      <c r="B11840" s="53" t="n">
        <v>64.73</v>
      </c>
    </row>
    <row r="11841" customFormat="false" ht="15.75" hidden="false" customHeight="false" outlineLevel="0" collapsed="false">
      <c r="A11841" s="20" t="s">
        <v>23351</v>
      </c>
      <c r="B11841" s="53" t="n">
        <v>59.59</v>
      </c>
    </row>
    <row r="11842" customFormat="false" ht="15.75" hidden="false" customHeight="false" outlineLevel="0" collapsed="false">
      <c r="A11842" s="20" t="s">
        <v>23352</v>
      </c>
      <c r="B11842" s="53" t="n">
        <v>33.13</v>
      </c>
    </row>
    <row r="11843" customFormat="false" ht="15.75" hidden="false" customHeight="false" outlineLevel="0" collapsed="false">
      <c r="A11843" s="20" t="s">
        <v>102</v>
      </c>
      <c r="B11843" s="53" t="n">
        <v>29.61</v>
      </c>
    </row>
    <row r="11844" customFormat="false" ht="15.75" hidden="false" customHeight="false" outlineLevel="0" collapsed="false">
      <c r="A11844" s="20" t="s">
        <v>23355</v>
      </c>
      <c r="B11844" s="53" t="n">
        <v>32.96</v>
      </c>
    </row>
    <row r="11845" customFormat="false" ht="15.75" hidden="false" customHeight="false" outlineLevel="0" collapsed="false">
      <c r="A11845" s="20" t="s">
        <v>23357</v>
      </c>
      <c r="B11845" s="53" t="n">
        <v>29.59</v>
      </c>
    </row>
    <row r="11846" customFormat="false" ht="15.75" hidden="false" customHeight="false" outlineLevel="0" collapsed="false">
      <c r="A11846" s="20" t="s">
        <v>23358</v>
      </c>
      <c r="B11846" s="53" t="n">
        <v>37.59</v>
      </c>
    </row>
    <row r="11847" customFormat="false" ht="15.75" hidden="false" customHeight="false" outlineLevel="0" collapsed="false">
      <c r="A11847" s="20" t="s">
        <v>23361</v>
      </c>
      <c r="B11847" s="53" t="n">
        <v>33.9</v>
      </c>
    </row>
    <row r="11848" customFormat="false" ht="15.75" hidden="false" customHeight="false" outlineLevel="0" collapsed="false">
      <c r="A11848" s="20" t="s">
        <v>23362</v>
      </c>
      <c r="B11848" s="53" t="n">
        <v>37.56</v>
      </c>
    </row>
    <row r="11849" customFormat="false" ht="15.75" hidden="false" customHeight="false" outlineLevel="0" collapsed="false">
      <c r="A11849" s="20" t="s">
        <v>23365</v>
      </c>
      <c r="B11849" s="53" t="n">
        <v>34.06</v>
      </c>
    </row>
    <row r="11850" customFormat="false" ht="15.75" hidden="false" customHeight="false" outlineLevel="0" collapsed="false">
      <c r="A11850" s="20" t="s">
        <v>23366</v>
      </c>
      <c r="B11850" s="53" t="n">
        <v>59.54</v>
      </c>
    </row>
    <row r="11851" customFormat="false" ht="15.75" hidden="false" customHeight="false" outlineLevel="0" collapsed="false">
      <c r="A11851" s="20" t="s">
        <v>23370</v>
      </c>
      <c r="B11851" s="53" t="n">
        <v>53.32</v>
      </c>
    </row>
    <row r="11852" customFormat="false" ht="15.75" hidden="false" customHeight="false" outlineLevel="0" collapsed="false">
      <c r="A11852" s="20" t="s">
        <v>23371</v>
      </c>
      <c r="B11852" s="53" t="n">
        <v>162.73</v>
      </c>
    </row>
    <row r="11853" customFormat="false" ht="15.75" hidden="false" customHeight="false" outlineLevel="0" collapsed="false">
      <c r="A11853" s="20" t="s">
        <v>23377</v>
      </c>
      <c r="B11853" s="53" t="n">
        <v>156.84</v>
      </c>
    </row>
    <row r="11854" customFormat="false" ht="15.75" hidden="false" customHeight="false" outlineLevel="0" collapsed="false">
      <c r="A11854" s="20" t="s">
        <v>23378</v>
      </c>
      <c r="B11854" s="53" t="n">
        <v>173.86</v>
      </c>
    </row>
    <row r="11855" customFormat="false" ht="15.75" hidden="false" customHeight="false" outlineLevel="0" collapsed="false">
      <c r="A11855" s="20" t="s">
        <v>23382</v>
      </c>
      <c r="B11855" s="53" t="n">
        <v>167.1</v>
      </c>
    </row>
    <row r="11856" customFormat="false" ht="15.75" hidden="false" customHeight="false" outlineLevel="0" collapsed="false">
      <c r="A11856" s="20" t="s">
        <v>23383</v>
      </c>
      <c r="B11856" s="53" t="n">
        <v>154.5</v>
      </c>
    </row>
    <row r="11857" customFormat="false" ht="15.75" hidden="false" customHeight="false" outlineLevel="0" collapsed="false">
      <c r="A11857" s="20" t="s">
        <v>23386</v>
      </c>
      <c r="B11857" s="53" t="n">
        <v>148.6</v>
      </c>
    </row>
    <row r="11858" customFormat="false" ht="15.75" hidden="false" customHeight="false" outlineLevel="0" collapsed="false">
      <c r="A11858" s="20" t="s">
        <v>23387</v>
      </c>
      <c r="B11858" s="53" t="n">
        <v>40.52</v>
      </c>
    </row>
    <row r="11859" customFormat="false" ht="15.75" hidden="false" customHeight="false" outlineLevel="0" collapsed="false">
      <c r="A11859" s="20" t="s">
        <v>23390</v>
      </c>
      <c r="B11859" s="53" t="n">
        <v>37.01</v>
      </c>
    </row>
    <row r="11860" customFormat="false" ht="15.75" hidden="false" customHeight="false" outlineLevel="0" collapsed="false">
      <c r="A11860" s="20" t="s">
        <v>23391</v>
      </c>
      <c r="B11860" s="53" t="n">
        <v>40.26</v>
      </c>
    </row>
    <row r="11861" customFormat="false" ht="15.75" hidden="false" customHeight="false" outlineLevel="0" collapsed="false">
      <c r="A11861" s="20" t="s">
        <v>23394</v>
      </c>
      <c r="B11861" s="53" t="n">
        <v>36.9</v>
      </c>
    </row>
    <row r="11862" customFormat="false" ht="15.75" hidden="false" customHeight="false" outlineLevel="0" collapsed="false">
      <c r="A11862" s="20" t="s">
        <v>23395</v>
      </c>
      <c r="B11862" s="53" t="n">
        <v>117.63</v>
      </c>
    </row>
    <row r="11863" customFormat="false" ht="15.75" hidden="false" customHeight="false" outlineLevel="0" collapsed="false">
      <c r="A11863" s="20" t="s">
        <v>23398</v>
      </c>
      <c r="B11863" s="53" t="n">
        <v>110.88</v>
      </c>
    </row>
    <row r="11864" customFormat="false" ht="15.75" hidden="false" customHeight="false" outlineLevel="0" collapsed="false">
      <c r="A11864" s="20" t="s">
        <v>23399</v>
      </c>
      <c r="B11864" s="53" t="n">
        <v>106.5</v>
      </c>
    </row>
    <row r="11865" customFormat="false" ht="15.75" hidden="false" customHeight="false" outlineLevel="0" collapsed="false">
      <c r="A11865" s="20" t="s">
        <v>23401</v>
      </c>
      <c r="B11865" s="53" t="n">
        <v>100.61</v>
      </c>
    </row>
    <row r="11866" customFormat="false" ht="15.75" hidden="false" customHeight="false" outlineLevel="0" collapsed="false">
      <c r="A11866" s="20" t="s">
        <v>23402</v>
      </c>
      <c r="B11866" s="53" t="n">
        <v>98.27</v>
      </c>
    </row>
    <row r="11867" customFormat="false" ht="15.75" hidden="false" customHeight="false" outlineLevel="0" collapsed="false">
      <c r="A11867" s="20" t="s">
        <v>23405</v>
      </c>
      <c r="B11867" s="53" t="n">
        <v>92.38</v>
      </c>
    </row>
    <row r="11868" customFormat="false" ht="15.75" hidden="false" customHeight="false" outlineLevel="0" collapsed="false">
      <c r="A11868" s="20" t="s">
        <v>23406</v>
      </c>
      <c r="B11868" s="53" t="n">
        <v>128.45</v>
      </c>
    </row>
    <row r="11869" customFormat="false" ht="15.75" hidden="false" customHeight="false" outlineLevel="0" collapsed="false">
      <c r="A11869" s="20" t="s">
        <v>23410</v>
      </c>
      <c r="B11869" s="53" t="n">
        <v>121.69</v>
      </c>
    </row>
    <row r="11870" customFormat="false" ht="15.75" hidden="false" customHeight="false" outlineLevel="0" collapsed="false">
      <c r="A11870" s="20" t="s">
        <v>23411</v>
      </c>
      <c r="B11870" s="53" t="n">
        <v>109.08</v>
      </c>
    </row>
    <row r="11871" customFormat="false" ht="15.75" hidden="false" customHeight="false" outlineLevel="0" collapsed="false">
      <c r="A11871" s="20" t="s">
        <v>23415</v>
      </c>
      <c r="B11871" s="53" t="n">
        <v>103.19</v>
      </c>
    </row>
    <row r="11872" customFormat="false" ht="15.75" hidden="false" customHeight="false" outlineLevel="0" collapsed="false">
      <c r="A11872" s="20" t="s">
        <v>23416</v>
      </c>
      <c r="B11872" s="53" t="n">
        <v>128.45</v>
      </c>
    </row>
    <row r="11873" customFormat="false" ht="15.75" hidden="false" customHeight="false" outlineLevel="0" collapsed="false">
      <c r="A11873" s="20" t="s">
        <v>23420</v>
      </c>
      <c r="B11873" s="53" t="n">
        <v>121.69</v>
      </c>
    </row>
    <row r="11874" customFormat="false" ht="15.75" hidden="false" customHeight="false" outlineLevel="0" collapsed="false">
      <c r="A11874" s="20" t="s">
        <v>23421</v>
      </c>
      <c r="B11874" s="53" t="n">
        <v>109.08</v>
      </c>
    </row>
    <row r="11875" customFormat="false" ht="15.75" hidden="false" customHeight="false" outlineLevel="0" collapsed="false">
      <c r="A11875" s="20" t="s">
        <v>23425</v>
      </c>
      <c r="B11875" s="53" t="n">
        <v>103.19</v>
      </c>
    </row>
    <row r="11876" customFormat="false" ht="15.75" hidden="false" customHeight="false" outlineLevel="0" collapsed="false">
      <c r="A11876" s="20" t="s">
        <v>23426</v>
      </c>
      <c r="B11876" s="53" t="n">
        <v>138.79</v>
      </c>
    </row>
    <row r="11877" customFormat="false" ht="15.75" hidden="false" customHeight="false" outlineLevel="0" collapsed="false">
      <c r="A11877" s="20" t="s">
        <v>23430</v>
      </c>
      <c r="B11877" s="53" t="n">
        <v>127.48</v>
      </c>
    </row>
    <row r="11878" customFormat="false" ht="15.75" hidden="false" customHeight="false" outlineLevel="0" collapsed="false">
      <c r="A11878" s="20" t="s">
        <v>23431</v>
      </c>
      <c r="B11878" s="53" t="n">
        <v>302.33</v>
      </c>
    </row>
    <row r="11879" customFormat="false" ht="15.75" hidden="false" customHeight="false" outlineLevel="0" collapsed="false">
      <c r="A11879" s="20" t="s">
        <v>23436</v>
      </c>
      <c r="B11879" s="53" t="n">
        <v>291.75</v>
      </c>
    </row>
    <row r="11880" customFormat="false" ht="15.75" hidden="false" customHeight="false" outlineLevel="0" collapsed="false">
      <c r="A11880" s="20" t="s">
        <v>23437</v>
      </c>
      <c r="B11880" s="53" t="n">
        <v>367.43</v>
      </c>
    </row>
    <row r="11881" customFormat="false" ht="15.75" hidden="false" customHeight="false" outlineLevel="0" collapsed="false">
      <c r="A11881" s="20" t="s">
        <v>23439</v>
      </c>
      <c r="B11881" s="53" t="n">
        <v>356.85</v>
      </c>
    </row>
    <row r="11882" customFormat="false" ht="15.75" hidden="false" customHeight="false" outlineLevel="0" collapsed="false">
      <c r="A11882" s="20" t="s">
        <v>23440</v>
      </c>
      <c r="B11882" s="53" t="n">
        <v>284.86</v>
      </c>
    </row>
    <row r="11883" customFormat="false" ht="15.75" hidden="false" customHeight="false" outlineLevel="0" collapsed="false">
      <c r="A11883" s="20" t="s">
        <v>23442</v>
      </c>
      <c r="B11883" s="53" t="n">
        <v>274.58</v>
      </c>
    </row>
    <row r="11884" customFormat="false" ht="15.75" hidden="false" customHeight="false" outlineLevel="0" collapsed="false">
      <c r="A11884" s="20" t="s">
        <v>23443</v>
      </c>
      <c r="B11884" s="53" t="n">
        <v>349.96</v>
      </c>
    </row>
    <row r="11885" customFormat="false" ht="15.75" hidden="false" customHeight="false" outlineLevel="0" collapsed="false">
      <c r="A11885" s="20" t="s">
        <v>23444</v>
      </c>
      <c r="B11885" s="53" t="n">
        <v>339.68</v>
      </c>
    </row>
    <row r="11886" customFormat="false" ht="15.75" hidden="false" customHeight="false" outlineLevel="0" collapsed="false">
      <c r="A11886" s="20" t="s">
        <v>23445</v>
      </c>
      <c r="B11886" s="53" t="n">
        <v>47.41</v>
      </c>
    </row>
    <row r="11887" customFormat="false" ht="15.75" hidden="false" customHeight="false" outlineLevel="0" collapsed="false">
      <c r="A11887" s="20" t="s">
        <v>23451</v>
      </c>
      <c r="B11887" s="53" t="n">
        <v>44.26</v>
      </c>
    </row>
    <row r="11888" customFormat="false" ht="15.75" hidden="false" customHeight="false" outlineLevel="0" collapsed="false">
      <c r="A11888" s="20" t="s">
        <v>23452</v>
      </c>
      <c r="B11888" s="53" t="n">
        <v>44.63</v>
      </c>
    </row>
    <row r="11889" customFormat="false" ht="15.75" hidden="false" customHeight="false" outlineLevel="0" collapsed="false">
      <c r="A11889" s="20" t="s">
        <v>23455</v>
      </c>
      <c r="B11889" s="53" t="n">
        <v>41.58</v>
      </c>
    </row>
    <row r="11890" customFormat="false" ht="15.75" hidden="false" customHeight="false" outlineLevel="0" collapsed="false">
      <c r="A11890" s="20" t="s">
        <v>23456</v>
      </c>
      <c r="B11890" s="53" t="n">
        <v>55.4</v>
      </c>
    </row>
    <row r="11891" customFormat="false" ht="15.75" hidden="false" customHeight="false" outlineLevel="0" collapsed="false">
      <c r="A11891" s="20" t="s">
        <v>23459</v>
      </c>
      <c r="B11891" s="53" t="n">
        <v>53.19</v>
      </c>
    </row>
    <row r="11892" customFormat="false" ht="15.75" hidden="false" customHeight="false" outlineLevel="0" collapsed="false">
      <c r="A11892" s="20" t="s">
        <v>23460</v>
      </c>
      <c r="B11892" s="53" t="n">
        <v>52.6</v>
      </c>
    </row>
    <row r="11893" customFormat="false" ht="15.75" hidden="false" customHeight="false" outlineLevel="0" collapsed="false">
      <c r="A11893" s="20" t="s">
        <v>23462</v>
      </c>
      <c r="B11893" s="53" t="n">
        <v>50.43</v>
      </c>
    </row>
    <row r="11894" customFormat="false" ht="15.75" hidden="false" customHeight="false" outlineLevel="0" collapsed="false">
      <c r="A11894" s="20" t="s">
        <v>23463</v>
      </c>
      <c r="B11894" s="53" t="n">
        <v>60.94</v>
      </c>
    </row>
    <row r="11895" customFormat="false" ht="15.75" hidden="false" customHeight="false" outlineLevel="0" collapsed="false">
      <c r="A11895" s="20" t="s">
        <v>23465</v>
      </c>
      <c r="B11895" s="53" t="n">
        <v>58.72</v>
      </c>
    </row>
    <row r="11896" customFormat="false" ht="15.75" hidden="false" customHeight="false" outlineLevel="0" collapsed="false">
      <c r="A11896" s="20" t="s">
        <v>23466</v>
      </c>
      <c r="B11896" s="53" t="n">
        <v>57.8</v>
      </c>
    </row>
    <row r="11897" customFormat="false" ht="15.75" hidden="false" customHeight="false" outlineLevel="0" collapsed="false">
      <c r="A11897" s="20" t="s">
        <v>23467</v>
      </c>
      <c r="B11897" s="53" t="n">
        <v>55.63</v>
      </c>
    </row>
    <row r="11898" customFormat="false" ht="15.75" hidden="false" customHeight="false" outlineLevel="0" collapsed="false">
      <c r="A11898" s="20" t="s">
        <v>23468</v>
      </c>
      <c r="B11898" s="53" t="n">
        <v>88.68</v>
      </c>
    </row>
    <row r="11899" customFormat="false" ht="15.75" hidden="false" customHeight="false" outlineLevel="0" collapsed="false">
      <c r="A11899" s="20" t="s">
        <v>23470</v>
      </c>
      <c r="B11899" s="53" t="n">
        <v>86.43</v>
      </c>
    </row>
    <row r="11900" customFormat="false" ht="15.75" hidden="false" customHeight="false" outlineLevel="0" collapsed="false">
      <c r="A11900" s="20" t="s">
        <v>23471</v>
      </c>
      <c r="B11900" s="53" t="n">
        <v>83.8</v>
      </c>
    </row>
    <row r="11901" customFormat="false" ht="15.75" hidden="false" customHeight="false" outlineLevel="0" collapsed="false">
      <c r="A11901" s="20" t="s">
        <v>23472</v>
      </c>
      <c r="B11901" s="53" t="n">
        <v>81.63</v>
      </c>
    </row>
    <row r="11902" customFormat="false" ht="15.75" hidden="false" customHeight="false" outlineLevel="0" collapsed="false">
      <c r="A11902" s="20" t="s">
        <v>23473</v>
      </c>
      <c r="B11902" s="53" t="n">
        <v>145.52</v>
      </c>
    </row>
    <row r="11903" customFormat="false" ht="15.75" hidden="false" customHeight="false" outlineLevel="0" collapsed="false">
      <c r="A11903" s="20" t="s">
        <v>23476</v>
      </c>
      <c r="B11903" s="53" t="n">
        <v>143.19</v>
      </c>
    </row>
    <row r="11904" customFormat="false" ht="15.75" hidden="false" customHeight="false" outlineLevel="0" collapsed="false">
      <c r="A11904" s="20" t="s">
        <v>23477</v>
      </c>
      <c r="B11904" s="53" t="n">
        <v>135.8</v>
      </c>
    </row>
    <row r="11905" customFormat="false" ht="15.75" hidden="false" customHeight="false" outlineLevel="0" collapsed="false">
      <c r="A11905" s="20" t="s">
        <v>23479</v>
      </c>
      <c r="B11905" s="53" t="n">
        <v>133.63</v>
      </c>
    </row>
    <row r="11906" customFormat="false" ht="15.75" hidden="false" customHeight="false" outlineLevel="0" collapsed="false">
      <c r="A11906" s="20" t="s">
        <v>23480</v>
      </c>
      <c r="B11906" s="53" t="n">
        <v>56.08</v>
      </c>
    </row>
    <row r="11907" customFormat="false" ht="15.75" hidden="false" customHeight="false" outlineLevel="0" collapsed="false">
      <c r="A11907" s="20" t="s">
        <v>23483</v>
      </c>
      <c r="B11907" s="53" t="n">
        <v>53.76</v>
      </c>
    </row>
    <row r="11908" customFormat="false" ht="15.75" hidden="false" customHeight="false" outlineLevel="0" collapsed="false">
      <c r="A11908" s="20" t="s">
        <v>23484</v>
      </c>
      <c r="B11908" s="53" t="n">
        <v>51.84</v>
      </c>
    </row>
    <row r="11909" customFormat="false" ht="15.75" hidden="false" customHeight="false" outlineLevel="0" collapsed="false">
      <c r="A11909" s="20" t="s">
        <v>23486</v>
      </c>
      <c r="B11909" s="53" t="n">
        <v>49.67</v>
      </c>
    </row>
    <row r="11910" customFormat="false" ht="15.75" hidden="false" customHeight="false" outlineLevel="0" collapsed="false">
      <c r="A11910" s="20" t="s">
        <v>23487</v>
      </c>
      <c r="B11910" s="53" t="n">
        <v>115.75</v>
      </c>
    </row>
    <row r="11911" customFormat="false" ht="15.75" hidden="false" customHeight="false" outlineLevel="0" collapsed="false">
      <c r="A11911" s="20" t="s">
        <v>23490</v>
      </c>
      <c r="B11911" s="53" t="n">
        <v>111.33</v>
      </c>
    </row>
    <row r="11912" customFormat="false" ht="15.75" hidden="false" customHeight="false" outlineLevel="0" collapsed="false">
      <c r="A11912" s="20" t="s">
        <v>23491</v>
      </c>
      <c r="B11912" s="53" t="n">
        <v>110.4</v>
      </c>
    </row>
    <row r="11913" customFormat="false" ht="15.75" hidden="false" customHeight="false" outlineLevel="0" collapsed="false">
      <c r="A11913" s="20" t="s">
        <v>23494</v>
      </c>
      <c r="B11913" s="53" t="n">
        <v>106.07</v>
      </c>
    </row>
    <row r="11914" customFormat="false" ht="15.75" hidden="false" customHeight="false" outlineLevel="0" collapsed="false">
      <c r="A11914" s="20" t="s">
        <v>23495</v>
      </c>
      <c r="B11914" s="53" t="n">
        <v>119.28</v>
      </c>
    </row>
    <row r="11915" customFormat="false" ht="15.75" hidden="false" customHeight="false" outlineLevel="0" collapsed="false">
      <c r="A11915" s="20" t="s">
        <v>23497</v>
      </c>
      <c r="B11915" s="53" t="n">
        <v>114.84</v>
      </c>
    </row>
    <row r="11916" customFormat="false" ht="15.75" hidden="false" customHeight="false" outlineLevel="0" collapsed="false">
      <c r="A11916" s="20" t="s">
        <v>23498</v>
      </c>
      <c r="B11916" s="53" t="n">
        <v>113</v>
      </c>
    </row>
    <row r="11917" customFormat="false" ht="15.75" hidden="false" customHeight="false" outlineLevel="0" collapsed="false">
      <c r="A11917" s="20" t="s">
        <v>23500</v>
      </c>
      <c r="B11917" s="53" t="n">
        <v>108.67</v>
      </c>
    </row>
    <row r="11918" customFormat="false" ht="15.75" hidden="false" customHeight="false" outlineLevel="0" collapsed="false">
      <c r="A11918" s="20" t="s">
        <v>23501</v>
      </c>
      <c r="B11918" s="53" t="n">
        <v>249.66</v>
      </c>
    </row>
    <row r="11919" customFormat="false" ht="15.75" hidden="false" customHeight="false" outlineLevel="0" collapsed="false">
      <c r="A11919" s="20" t="s">
        <v>23506</v>
      </c>
      <c r="B11919" s="53" t="n">
        <v>239.09</v>
      </c>
    </row>
    <row r="11920" customFormat="false" ht="15.75" hidden="false" customHeight="false" outlineLevel="0" collapsed="false">
      <c r="A11920" s="20" t="s">
        <v>23507</v>
      </c>
      <c r="B11920" s="53" t="n">
        <v>234.46</v>
      </c>
    </row>
    <row r="11921" customFormat="false" ht="15.75" hidden="false" customHeight="false" outlineLevel="0" collapsed="false">
      <c r="A11921" s="20" t="s">
        <v>23509</v>
      </c>
      <c r="B11921" s="53" t="n">
        <v>224.18</v>
      </c>
    </row>
    <row r="11922" customFormat="false" ht="15.75" hidden="false" customHeight="false" outlineLevel="0" collapsed="false">
      <c r="A11922" s="20" t="s">
        <v>23510</v>
      </c>
      <c r="B11922" s="53" t="n">
        <v>256.86</v>
      </c>
    </row>
    <row r="11923" customFormat="false" ht="15.75" hidden="false" customHeight="false" outlineLevel="0" collapsed="false">
      <c r="A11923" s="20" t="s">
        <v>23515</v>
      </c>
      <c r="B11923" s="53" t="n">
        <v>249.15</v>
      </c>
    </row>
    <row r="11924" customFormat="false" ht="15.75" hidden="false" customHeight="false" outlineLevel="0" collapsed="false">
      <c r="A11924" s="20" t="s">
        <v>23516</v>
      </c>
      <c r="B11924" s="53" t="n">
        <v>43.08</v>
      </c>
    </row>
    <row r="11925" customFormat="false" ht="15.75" hidden="false" customHeight="false" outlineLevel="0" collapsed="false">
      <c r="A11925" s="20" t="s">
        <v>23522</v>
      </c>
      <c r="B11925" s="53" t="n">
        <v>39.97</v>
      </c>
    </row>
    <row r="11926" customFormat="false" ht="15.75" hidden="false" customHeight="false" outlineLevel="0" collapsed="false">
      <c r="A11926" s="20" t="s">
        <v>23523</v>
      </c>
      <c r="B11926" s="53" t="n">
        <v>41.41</v>
      </c>
    </row>
    <row r="11927" customFormat="false" ht="15.75" hidden="false" customHeight="false" outlineLevel="0" collapsed="false">
      <c r="A11927" s="20" t="s">
        <v>23526</v>
      </c>
      <c r="B11927" s="53" t="n">
        <v>38.35</v>
      </c>
    </row>
    <row r="11928" customFormat="false" ht="15.75" hidden="false" customHeight="false" outlineLevel="0" collapsed="false">
      <c r="A11928" s="20" t="s">
        <v>23527</v>
      </c>
      <c r="B11928" s="53" t="n">
        <v>74.75</v>
      </c>
    </row>
    <row r="11929" customFormat="false" ht="15.75" hidden="false" customHeight="false" outlineLevel="0" collapsed="false">
      <c r="A11929" s="20" t="s">
        <v>23530</v>
      </c>
      <c r="B11929" s="53" t="n">
        <v>70.42</v>
      </c>
    </row>
    <row r="11930" customFormat="false" ht="15.75" hidden="false" customHeight="false" outlineLevel="0" collapsed="false">
      <c r="A11930" s="20" t="s">
        <v>23531</v>
      </c>
      <c r="B11930" s="53" t="n">
        <v>69.32</v>
      </c>
    </row>
    <row r="11931" customFormat="false" ht="15.75" hidden="false" customHeight="false" outlineLevel="0" collapsed="false">
      <c r="A11931" s="20" t="s">
        <v>23533</v>
      </c>
      <c r="B11931" s="53" t="n">
        <v>65.11</v>
      </c>
    </row>
    <row r="11932" customFormat="false" ht="15.75" hidden="false" customHeight="false" outlineLevel="0" collapsed="false">
      <c r="A11932" s="20" t="s">
        <v>23534</v>
      </c>
      <c r="B11932" s="53" t="n">
        <v>39.64</v>
      </c>
    </row>
    <row r="11933" customFormat="false" ht="15.75" hidden="false" customHeight="false" outlineLevel="0" collapsed="false">
      <c r="A11933" s="20" t="s">
        <v>23537</v>
      </c>
      <c r="B11933" s="53" t="n">
        <v>37.3</v>
      </c>
    </row>
    <row r="11934" customFormat="false" ht="15.75" hidden="false" customHeight="false" outlineLevel="0" collapsed="false">
      <c r="A11934" s="20" t="s">
        <v>23538</v>
      </c>
      <c r="B11934" s="53" t="n">
        <v>34.66</v>
      </c>
    </row>
    <row r="11935" customFormat="false" ht="15.75" hidden="false" customHeight="false" outlineLevel="0" collapsed="false">
      <c r="A11935" s="20" t="s">
        <v>23540</v>
      </c>
      <c r="B11935" s="53" t="n">
        <v>32.5</v>
      </c>
    </row>
    <row r="11936" customFormat="false" ht="15.75" hidden="false" customHeight="false" outlineLevel="0" collapsed="false">
      <c r="A11936" s="20" t="s">
        <v>23541</v>
      </c>
      <c r="B11936" s="53" t="n">
        <v>42.72</v>
      </c>
    </row>
    <row r="11937" customFormat="false" ht="15.75" hidden="false" customHeight="false" outlineLevel="0" collapsed="false">
      <c r="A11937" s="20" t="s">
        <v>23546</v>
      </c>
      <c r="B11937" s="53" t="n">
        <v>40.04</v>
      </c>
    </row>
    <row r="11938" customFormat="false" ht="15.75" hidden="false" customHeight="false" outlineLevel="0" collapsed="false">
      <c r="A11938" s="20" t="s">
        <v>23547</v>
      </c>
      <c r="B11938" s="53" t="n">
        <v>39.4</v>
      </c>
    </row>
    <row r="11939" customFormat="false" ht="15.75" hidden="false" customHeight="false" outlineLevel="0" collapsed="false">
      <c r="A11939" s="20" t="s">
        <v>23549</v>
      </c>
      <c r="B11939" s="53" t="n">
        <v>36.87</v>
      </c>
    </row>
    <row r="11940" customFormat="false" ht="15.75" hidden="false" customHeight="false" outlineLevel="0" collapsed="false">
      <c r="A11940" s="20" t="s">
        <v>23550</v>
      </c>
      <c r="B11940" s="53" t="n">
        <v>66.99</v>
      </c>
    </row>
    <row r="11941" customFormat="false" ht="15.75" hidden="false" customHeight="false" outlineLevel="0" collapsed="false">
      <c r="A11941" s="20" t="s">
        <v>23554</v>
      </c>
      <c r="B11941" s="53" t="n">
        <v>64.57</v>
      </c>
    </row>
    <row r="11942" customFormat="false" ht="15.75" hidden="false" customHeight="false" outlineLevel="0" collapsed="false">
      <c r="A11942" s="20" t="s">
        <v>23555</v>
      </c>
      <c r="B11942" s="53" t="n">
        <v>63.74</v>
      </c>
    </row>
    <row r="11943" customFormat="false" ht="15.75" hidden="false" customHeight="false" outlineLevel="0" collapsed="false">
      <c r="A11943" s="20" t="s">
        <v>23557</v>
      </c>
      <c r="B11943" s="53" t="n">
        <v>61.21</v>
      </c>
    </row>
    <row r="11944" customFormat="false" ht="15.75" hidden="false" customHeight="false" outlineLevel="0" collapsed="false">
      <c r="A11944" s="20" t="s">
        <v>23558</v>
      </c>
      <c r="B11944" s="53" t="n">
        <v>42.03</v>
      </c>
    </row>
    <row r="11945" customFormat="false" ht="15.75" hidden="false" customHeight="false" outlineLevel="0" collapsed="false">
      <c r="A11945" s="20" t="s">
        <v>23562</v>
      </c>
      <c r="B11945" s="53" t="n">
        <v>39.82</v>
      </c>
    </row>
    <row r="11946" customFormat="false" ht="15.75" hidden="false" customHeight="false" outlineLevel="0" collapsed="false">
      <c r="A11946" s="20" t="s">
        <v>23563</v>
      </c>
      <c r="B11946" s="53" t="n">
        <v>39.62</v>
      </c>
    </row>
    <row r="11947" customFormat="false" ht="15.75" hidden="false" customHeight="false" outlineLevel="0" collapsed="false">
      <c r="A11947" s="20" t="s">
        <v>23566</v>
      </c>
      <c r="B11947" s="53" t="n">
        <v>37.46</v>
      </c>
    </row>
    <row r="11948" customFormat="false" ht="15.75" hidden="false" customHeight="false" outlineLevel="0" collapsed="false">
      <c r="A11948" s="20" t="s">
        <v>23567</v>
      </c>
      <c r="B11948" s="53" t="n">
        <v>51.14</v>
      </c>
    </row>
    <row r="11949" customFormat="false" ht="15.75" hidden="false" customHeight="false" outlineLevel="0" collapsed="false">
      <c r="A11949" s="20" t="s">
        <v>23570</v>
      </c>
      <c r="B11949" s="53" t="n">
        <v>48.93</v>
      </c>
    </row>
    <row r="11950" customFormat="false" ht="15.75" hidden="false" customHeight="false" outlineLevel="0" collapsed="false">
      <c r="A11950" s="20" t="s">
        <v>23571</v>
      </c>
      <c r="B11950" s="53" t="n">
        <v>48.36</v>
      </c>
    </row>
    <row r="11951" customFormat="false" ht="15.75" hidden="false" customHeight="false" outlineLevel="0" collapsed="false">
      <c r="A11951" s="20" t="s">
        <v>23573</v>
      </c>
      <c r="B11951" s="53" t="n">
        <v>46.19</v>
      </c>
    </row>
    <row r="11952" customFormat="false" ht="15.75" hidden="false" customHeight="false" outlineLevel="0" collapsed="false">
      <c r="A11952" s="20" t="s">
        <v>23574</v>
      </c>
      <c r="B11952" s="53" t="n">
        <v>62.54</v>
      </c>
    </row>
    <row r="11953" customFormat="false" ht="15.75" hidden="false" customHeight="false" outlineLevel="0" collapsed="false">
      <c r="A11953" s="20" t="s">
        <v>23576</v>
      </c>
      <c r="B11953" s="53" t="n">
        <v>60.3</v>
      </c>
    </row>
    <row r="11954" customFormat="false" ht="15.75" hidden="false" customHeight="false" outlineLevel="0" collapsed="false">
      <c r="A11954" s="20" t="s">
        <v>23577</v>
      </c>
      <c r="B11954" s="53" t="n">
        <v>57.92</v>
      </c>
    </row>
    <row r="11955" customFormat="false" ht="15.75" hidden="false" customHeight="false" outlineLevel="0" collapsed="false">
      <c r="A11955" s="20" t="s">
        <v>23579</v>
      </c>
      <c r="B11955" s="53" t="n">
        <v>55.76</v>
      </c>
    </row>
    <row r="11956" customFormat="false" ht="15.75" hidden="false" customHeight="false" outlineLevel="0" collapsed="false">
      <c r="A11956" s="20" t="s">
        <v>23580</v>
      </c>
      <c r="B11956" s="53" t="n">
        <v>536.38</v>
      </c>
    </row>
    <row r="11957" customFormat="false" ht="15.75" hidden="false" customHeight="false" outlineLevel="0" collapsed="false">
      <c r="A11957" s="20" t="s">
        <v>23585</v>
      </c>
      <c r="B11957" s="53" t="n">
        <v>525.8</v>
      </c>
    </row>
    <row r="11958" customFormat="false" ht="15.75" hidden="false" customHeight="false" outlineLevel="0" collapsed="false">
      <c r="A11958" s="20" t="s">
        <v>23586</v>
      </c>
      <c r="B11958" s="53" t="n">
        <v>517.96</v>
      </c>
    </row>
    <row r="11959" customFormat="false" ht="15.75" hidden="false" customHeight="false" outlineLevel="0" collapsed="false">
      <c r="A11959" s="20" t="s">
        <v>23589</v>
      </c>
      <c r="B11959" s="53" t="n">
        <v>507.68</v>
      </c>
    </row>
    <row r="11960" customFormat="false" ht="15.75" hidden="false" customHeight="false" outlineLevel="0" collapsed="false">
      <c r="A11960" s="20" t="s">
        <v>23590</v>
      </c>
      <c r="B11960" s="53" t="n">
        <v>712.78</v>
      </c>
    </row>
    <row r="11961" customFormat="false" ht="15.75" hidden="false" customHeight="false" outlineLevel="0" collapsed="false">
      <c r="A11961" s="20" t="s">
        <v>23596</v>
      </c>
      <c r="B11961" s="53" t="n">
        <v>702.2</v>
      </c>
    </row>
    <row r="11962" customFormat="false" ht="15.75" hidden="false" customHeight="false" outlineLevel="0" collapsed="false">
      <c r="A11962" s="20" t="s">
        <v>23597</v>
      </c>
      <c r="B11962" s="53" t="n">
        <v>694.36</v>
      </c>
    </row>
    <row r="11963" customFormat="false" ht="15.75" hidden="false" customHeight="false" outlineLevel="0" collapsed="false">
      <c r="A11963" s="20" t="s">
        <v>23601</v>
      </c>
      <c r="B11963" s="53" t="n">
        <v>684.08</v>
      </c>
    </row>
    <row r="11964" customFormat="false" ht="15.75" hidden="false" customHeight="false" outlineLevel="0" collapsed="false">
      <c r="A11964" s="20" t="s">
        <v>23602</v>
      </c>
      <c r="B11964" s="53" t="n">
        <v>71.46</v>
      </c>
    </row>
    <row r="11965" customFormat="false" ht="15.75" hidden="false" customHeight="false" outlineLevel="0" collapsed="false">
      <c r="A11965" s="20" t="s">
        <v>23608</v>
      </c>
      <c r="B11965" s="53" t="n">
        <v>68.32</v>
      </c>
    </row>
    <row r="11966" customFormat="false" ht="15.75" hidden="false" customHeight="false" outlineLevel="0" collapsed="false">
      <c r="A11966" s="20" t="s">
        <v>23609</v>
      </c>
      <c r="B11966" s="53" t="n">
        <v>69.05</v>
      </c>
    </row>
    <row r="11967" customFormat="false" ht="15.75" hidden="false" customHeight="false" outlineLevel="0" collapsed="false">
      <c r="A11967" s="20" t="s">
        <v>23612</v>
      </c>
      <c r="B11967" s="53" t="n">
        <v>66</v>
      </c>
    </row>
    <row r="11968" customFormat="false" ht="15.75" hidden="false" customHeight="false" outlineLevel="0" collapsed="false">
      <c r="A11968" s="20" t="s">
        <v>23613</v>
      </c>
      <c r="B11968" s="53" t="n">
        <v>101.21</v>
      </c>
    </row>
    <row r="11969" customFormat="false" ht="15.75" hidden="false" customHeight="false" outlineLevel="0" collapsed="false">
      <c r="A11969" s="20" t="s">
        <v>23616</v>
      </c>
      <c r="B11969" s="53" t="n">
        <v>99</v>
      </c>
    </row>
    <row r="11970" customFormat="false" ht="15.75" hidden="false" customHeight="false" outlineLevel="0" collapsed="false">
      <c r="A11970" s="20" t="s">
        <v>23617</v>
      </c>
      <c r="B11970" s="53" t="n">
        <v>98.52</v>
      </c>
    </row>
    <row r="11971" customFormat="false" ht="15.75" hidden="false" customHeight="false" outlineLevel="0" collapsed="false">
      <c r="A11971" s="20" t="s">
        <v>23620</v>
      </c>
      <c r="B11971" s="53" t="n">
        <v>96.35</v>
      </c>
    </row>
    <row r="11972" customFormat="false" ht="15.75" hidden="false" customHeight="false" outlineLevel="0" collapsed="false">
      <c r="A11972" s="20" t="s">
        <v>23621</v>
      </c>
      <c r="B11972" s="53" t="n">
        <v>113.48</v>
      </c>
    </row>
    <row r="11973" customFormat="false" ht="15.75" hidden="false" customHeight="false" outlineLevel="0" collapsed="false">
      <c r="A11973" s="20" t="s">
        <v>23623</v>
      </c>
      <c r="B11973" s="53" t="n">
        <v>111.26</v>
      </c>
    </row>
    <row r="11974" customFormat="false" ht="15.75" hidden="false" customHeight="false" outlineLevel="0" collapsed="false">
      <c r="A11974" s="20" t="s">
        <v>23624</v>
      </c>
      <c r="B11974" s="53" t="n">
        <v>110.28</v>
      </c>
    </row>
    <row r="11975" customFormat="false" ht="15.75" hidden="false" customHeight="false" outlineLevel="0" collapsed="false">
      <c r="A11975" s="20" t="s">
        <v>23626</v>
      </c>
      <c r="B11975" s="53" t="n">
        <v>108.11</v>
      </c>
    </row>
    <row r="11976" customFormat="false" ht="15.75" hidden="false" customHeight="false" outlineLevel="0" collapsed="false">
      <c r="A11976" s="20" t="s">
        <v>23627</v>
      </c>
      <c r="B11976" s="53" t="n">
        <v>174.2</v>
      </c>
    </row>
    <row r="11977" customFormat="false" ht="15.75" hidden="false" customHeight="false" outlineLevel="0" collapsed="false">
      <c r="A11977" s="20" t="s">
        <v>23629</v>
      </c>
      <c r="B11977" s="53" t="n">
        <v>171.95</v>
      </c>
    </row>
    <row r="11978" customFormat="false" ht="15.75" hidden="false" customHeight="false" outlineLevel="0" collapsed="false">
      <c r="A11978" s="20" t="s">
        <v>23630</v>
      </c>
      <c r="B11978" s="53" t="n">
        <v>169.08</v>
      </c>
    </row>
    <row r="11979" customFormat="false" ht="15.75" hidden="false" customHeight="false" outlineLevel="0" collapsed="false">
      <c r="A11979" s="20" t="s">
        <v>23632</v>
      </c>
      <c r="B11979" s="53" t="n">
        <v>166.91</v>
      </c>
    </row>
    <row r="11980" customFormat="false" ht="15.75" hidden="false" customHeight="false" outlineLevel="0" collapsed="false">
      <c r="A11980" s="20" t="s">
        <v>23633</v>
      </c>
      <c r="B11980" s="53" t="n">
        <v>96.23</v>
      </c>
    </row>
    <row r="11981" customFormat="false" ht="15.75" hidden="false" customHeight="false" outlineLevel="0" collapsed="false">
      <c r="A11981" s="20" t="s">
        <v>23636</v>
      </c>
      <c r="B11981" s="53" t="n">
        <v>93.91</v>
      </c>
    </row>
    <row r="11982" customFormat="false" ht="15.75" hidden="false" customHeight="false" outlineLevel="0" collapsed="false">
      <c r="A11982" s="20" t="s">
        <v>23637</v>
      </c>
      <c r="B11982" s="53" t="n">
        <v>91.8</v>
      </c>
    </row>
    <row r="11983" customFormat="false" ht="15.75" hidden="false" customHeight="false" outlineLevel="0" collapsed="false">
      <c r="A11983" s="20" t="s">
        <v>23639</v>
      </c>
      <c r="B11983" s="53" t="n">
        <v>89.63</v>
      </c>
    </row>
    <row r="11984" customFormat="false" ht="15.75" hidden="false" customHeight="false" outlineLevel="0" collapsed="false">
      <c r="A11984" s="20" t="s">
        <v>23640</v>
      </c>
      <c r="B11984" s="53" t="n">
        <v>213.95</v>
      </c>
    </row>
    <row r="11985" customFormat="false" ht="15.75" hidden="false" customHeight="false" outlineLevel="0" collapsed="false">
      <c r="A11985" s="20" t="s">
        <v>23643</v>
      </c>
      <c r="B11985" s="53" t="n">
        <v>209.63</v>
      </c>
    </row>
    <row r="11986" customFormat="false" ht="15.75" hidden="false" customHeight="false" outlineLevel="0" collapsed="false">
      <c r="A11986" s="20" t="s">
        <v>23644</v>
      </c>
      <c r="B11986" s="53" t="n">
        <v>207.99</v>
      </c>
    </row>
    <row r="11987" customFormat="false" ht="15.75" hidden="false" customHeight="false" outlineLevel="0" collapsed="false">
      <c r="A11987" s="20" t="s">
        <v>23647</v>
      </c>
      <c r="B11987" s="53" t="n">
        <v>203.77</v>
      </c>
    </row>
    <row r="11988" customFormat="false" ht="15.75" hidden="false" customHeight="false" outlineLevel="0" collapsed="false">
      <c r="A11988" s="20" t="s">
        <v>23648</v>
      </c>
      <c r="B11988" s="53" t="n">
        <v>220.43</v>
      </c>
    </row>
    <row r="11989" customFormat="false" ht="15.75" hidden="false" customHeight="false" outlineLevel="0" collapsed="false">
      <c r="A11989" s="20" t="s">
        <v>23650</v>
      </c>
      <c r="B11989" s="53" t="n">
        <v>216.1</v>
      </c>
    </row>
    <row r="11990" customFormat="false" ht="15.75" hidden="false" customHeight="false" outlineLevel="0" collapsed="false">
      <c r="A11990" s="20" t="s">
        <v>23651</v>
      </c>
      <c r="B11990" s="53" t="n">
        <v>213.87</v>
      </c>
    </row>
    <row r="11991" customFormat="false" ht="15.75" hidden="false" customHeight="false" outlineLevel="0" collapsed="false">
      <c r="A11991" s="20" t="s">
        <v>23653</v>
      </c>
      <c r="B11991" s="53" t="n">
        <v>209.65</v>
      </c>
    </row>
    <row r="11992" customFormat="false" ht="15.75" hidden="false" customHeight="false" outlineLevel="0" collapsed="false">
      <c r="A11992" s="20" t="s">
        <v>23654</v>
      </c>
      <c r="B11992" s="53" t="n">
        <v>157.66</v>
      </c>
    </row>
    <row r="11993" customFormat="false" ht="15.75" hidden="false" customHeight="false" outlineLevel="0" collapsed="false">
      <c r="A11993" s="20" t="s">
        <v>23658</v>
      </c>
      <c r="B11993" s="53" t="n">
        <v>147.38</v>
      </c>
    </row>
    <row r="11994" customFormat="false" ht="15.75" hidden="false" customHeight="false" outlineLevel="0" collapsed="false">
      <c r="A11994" s="20" t="s">
        <v>23659</v>
      </c>
      <c r="B11994" s="53" t="n">
        <v>148.44</v>
      </c>
    </row>
    <row r="11995" customFormat="false" ht="15.75" hidden="false" customHeight="false" outlineLevel="0" collapsed="false">
      <c r="A11995" s="20" t="s">
        <v>23662</v>
      </c>
      <c r="B11995" s="53" t="n">
        <v>138.16</v>
      </c>
    </row>
    <row r="11996" customFormat="false" ht="15.75" hidden="false" customHeight="false" outlineLevel="0" collapsed="false">
      <c r="A11996" s="20" t="s">
        <v>23663</v>
      </c>
      <c r="B11996" s="53" t="n">
        <v>122.27</v>
      </c>
    </row>
    <row r="11997" customFormat="false" ht="15.75" hidden="false" customHeight="false" outlineLevel="0" collapsed="false">
      <c r="A11997" s="20" t="s">
        <v>23666</v>
      </c>
      <c r="B11997" s="53" t="n">
        <v>111.99</v>
      </c>
    </row>
    <row r="11998" customFormat="false" ht="15.75" hidden="false" customHeight="false" outlineLevel="0" collapsed="false">
      <c r="A11998" s="20" t="s">
        <v>23667</v>
      </c>
      <c r="B11998" s="53" t="n">
        <v>113.06</v>
      </c>
    </row>
    <row r="11999" customFormat="false" ht="15.75" hidden="false" customHeight="false" outlineLevel="0" collapsed="false">
      <c r="A11999" s="20" t="s">
        <v>23669</v>
      </c>
      <c r="B11999" s="53" t="n">
        <v>102.78</v>
      </c>
    </row>
    <row r="12000" customFormat="false" ht="15.75" hidden="false" customHeight="false" outlineLevel="0" collapsed="false">
      <c r="A12000" s="20" t="s">
        <v>23670</v>
      </c>
      <c r="B12000" s="53" t="n">
        <v>39.24</v>
      </c>
    </row>
    <row r="12001" customFormat="false" ht="15.75" hidden="false" customHeight="false" outlineLevel="0" collapsed="false">
      <c r="A12001" s="20" t="s">
        <v>23675</v>
      </c>
      <c r="B12001" s="53" t="n">
        <v>36.1</v>
      </c>
    </row>
    <row r="12002" customFormat="false" ht="15.75" hidden="false" customHeight="false" outlineLevel="0" collapsed="false">
      <c r="A12002" s="20" t="s">
        <v>23676</v>
      </c>
      <c r="B12002" s="53" t="n">
        <v>33.84</v>
      </c>
    </row>
    <row r="12003" customFormat="false" ht="15.75" hidden="false" customHeight="false" outlineLevel="0" collapsed="false">
      <c r="A12003" s="20" t="s">
        <v>23679</v>
      </c>
      <c r="B12003" s="53" t="n">
        <v>30.78</v>
      </c>
    </row>
    <row r="12004" customFormat="false" ht="15.75" hidden="false" customHeight="false" outlineLevel="0" collapsed="false">
      <c r="A12004" s="20" t="s">
        <v>23680</v>
      </c>
      <c r="B12004" s="53" t="n">
        <v>47.76</v>
      </c>
    </row>
    <row r="12005" customFormat="false" ht="15.75" hidden="false" customHeight="false" outlineLevel="0" collapsed="false">
      <c r="A12005" s="20" t="s">
        <v>23685</v>
      </c>
      <c r="B12005" s="53" t="n">
        <v>43.43</v>
      </c>
    </row>
    <row r="12006" customFormat="false" ht="15.75" hidden="false" customHeight="false" outlineLevel="0" collapsed="false">
      <c r="A12006" s="20" t="s">
        <v>23686</v>
      </c>
      <c r="B12006" s="53" t="n">
        <v>41.08</v>
      </c>
    </row>
    <row r="12007" customFormat="false" ht="15.75" hidden="false" customHeight="false" outlineLevel="0" collapsed="false">
      <c r="A12007" s="20" t="s">
        <v>23689</v>
      </c>
      <c r="B12007" s="53" t="n">
        <v>36.86</v>
      </c>
    </row>
    <row r="12008" customFormat="false" ht="15.75" hidden="false" customHeight="false" outlineLevel="0" collapsed="false">
      <c r="A12008" s="20" t="s">
        <v>23690</v>
      </c>
      <c r="B12008" s="53" t="n">
        <v>32.87</v>
      </c>
    </row>
    <row r="12009" customFormat="false" ht="15.75" hidden="false" customHeight="false" outlineLevel="0" collapsed="false">
      <c r="A12009" s="20" t="s">
        <v>23693</v>
      </c>
      <c r="B12009" s="53" t="n">
        <v>30.53</v>
      </c>
    </row>
    <row r="12010" customFormat="false" ht="15.75" hidden="false" customHeight="false" outlineLevel="0" collapsed="false">
      <c r="A12010" s="20" t="s">
        <v>23694</v>
      </c>
      <c r="B12010" s="53" t="n">
        <v>20.71</v>
      </c>
    </row>
    <row r="12011" customFormat="false" ht="15.75" hidden="false" customHeight="false" outlineLevel="0" collapsed="false">
      <c r="A12011" s="20" t="s">
        <v>23698</v>
      </c>
      <c r="B12011" s="53" t="n">
        <v>18.55</v>
      </c>
    </row>
    <row r="12012" customFormat="false" ht="15.75" hidden="false" customHeight="false" outlineLevel="0" collapsed="false">
      <c r="A12012" s="20" t="s">
        <v>23699</v>
      </c>
      <c r="B12012" s="53" t="n">
        <v>44.34</v>
      </c>
    </row>
    <row r="12013" customFormat="false" ht="15.75" hidden="false" customHeight="false" outlineLevel="0" collapsed="false">
      <c r="A12013" s="20" t="s">
        <v>23705</v>
      </c>
      <c r="B12013" s="53" t="n">
        <v>42.08</v>
      </c>
    </row>
    <row r="12014" customFormat="false" ht="15.75" hidden="false" customHeight="false" outlineLevel="0" collapsed="false">
      <c r="A12014" s="20" t="s">
        <v>23706</v>
      </c>
      <c r="B12014" s="53" t="n">
        <v>38.26</v>
      </c>
    </row>
    <row r="12015" customFormat="false" ht="15.75" hidden="false" customHeight="false" outlineLevel="0" collapsed="false">
      <c r="A12015" s="20" t="s">
        <v>23709</v>
      </c>
      <c r="B12015" s="53" t="n">
        <v>36.09</v>
      </c>
    </row>
    <row r="12016" customFormat="false" ht="15.75" hidden="false" customHeight="false" outlineLevel="0" collapsed="false">
      <c r="A12016" s="20" t="s">
        <v>23710</v>
      </c>
      <c r="B12016" s="53" t="n">
        <v>53.17</v>
      </c>
    </row>
    <row r="12017" customFormat="false" ht="15.75" hidden="false" customHeight="false" outlineLevel="0" collapsed="false">
      <c r="A12017" s="20" t="s">
        <v>23715</v>
      </c>
      <c r="B12017" s="53" t="n">
        <v>50.49</v>
      </c>
    </row>
    <row r="12018" customFormat="false" ht="15.75" hidden="false" customHeight="false" outlineLevel="0" collapsed="false">
      <c r="A12018" s="20" t="s">
        <v>23716</v>
      </c>
      <c r="B12018" s="53" t="n">
        <v>49.85</v>
      </c>
    </row>
    <row r="12019" customFormat="false" ht="15.75" hidden="false" customHeight="false" outlineLevel="0" collapsed="false">
      <c r="A12019" s="20" t="s">
        <v>23718</v>
      </c>
      <c r="B12019" s="53" t="n">
        <v>47.32</v>
      </c>
    </row>
    <row r="12020" customFormat="false" ht="15.75" hidden="false" customHeight="false" outlineLevel="0" collapsed="false">
      <c r="A12020" s="20" t="s">
        <v>23719</v>
      </c>
      <c r="B12020" s="53" t="n">
        <v>58.92</v>
      </c>
    </row>
    <row r="12021" customFormat="false" ht="15.75" hidden="false" customHeight="false" outlineLevel="0" collapsed="false">
      <c r="A12021" s="20" t="s">
        <v>23723</v>
      </c>
      <c r="B12021" s="53" t="n">
        <v>56.14</v>
      </c>
    </row>
    <row r="12022" customFormat="false" ht="15.75" hidden="false" customHeight="false" outlineLevel="0" collapsed="false">
      <c r="A12022" s="20" t="s">
        <v>23724</v>
      </c>
      <c r="B12022" s="53" t="n">
        <v>50.22</v>
      </c>
    </row>
    <row r="12023" customFormat="false" ht="15.75" hidden="false" customHeight="false" outlineLevel="0" collapsed="false">
      <c r="A12023" s="20" t="s">
        <v>23725</v>
      </c>
      <c r="B12023" s="53" t="n">
        <v>48.05</v>
      </c>
    </row>
    <row r="12024" customFormat="false" ht="15.75" hidden="false" customHeight="false" outlineLevel="0" collapsed="false">
      <c r="A12024" s="20" t="s">
        <v>23726</v>
      </c>
      <c r="B12024" s="53" t="n">
        <v>22.59</v>
      </c>
    </row>
    <row r="12025" customFormat="false" ht="15.75" hidden="false" customHeight="false" outlineLevel="0" collapsed="false">
      <c r="A12025" s="20" t="s">
        <v>23731</v>
      </c>
      <c r="B12025" s="53" t="n">
        <v>20.38</v>
      </c>
    </row>
    <row r="12026" customFormat="false" ht="15.75" hidden="false" customHeight="false" outlineLevel="0" collapsed="false">
      <c r="A12026" s="20" t="s">
        <v>23732</v>
      </c>
      <c r="B12026" s="53" t="n">
        <v>19.89</v>
      </c>
    </row>
    <row r="12027" customFormat="false" ht="15.75" hidden="false" customHeight="false" outlineLevel="0" collapsed="false">
      <c r="A12027" s="20" t="s">
        <v>23735</v>
      </c>
      <c r="B12027" s="53" t="n">
        <v>17.73</v>
      </c>
    </row>
    <row r="12028" customFormat="false" ht="15.75" hidden="false" customHeight="false" outlineLevel="0" collapsed="false">
      <c r="A12028" s="20" t="s">
        <v>23736</v>
      </c>
      <c r="B12028" s="53" t="n">
        <v>26.1</v>
      </c>
    </row>
    <row r="12029" customFormat="false" ht="15.75" hidden="false" customHeight="false" outlineLevel="0" collapsed="false">
      <c r="A12029" s="20" t="s">
        <v>23738</v>
      </c>
      <c r="B12029" s="53" t="n">
        <v>23.88</v>
      </c>
    </row>
    <row r="12030" customFormat="false" ht="15.75" hidden="false" customHeight="false" outlineLevel="0" collapsed="false">
      <c r="A12030" s="20" t="s">
        <v>23739</v>
      </c>
      <c r="B12030" s="53" t="n">
        <v>22.95</v>
      </c>
    </row>
    <row r="12031" customFormat="false" ht="15.75" hidden="false" customHeight="false" outlineLevel="0" collapsed="false">
      <c r="A12031" s="20" t="s">
        <v>23741</v>
      </c>
      <c r="B12031" s="53" t="n">
        <v>20.78</v>
      </c>
    </row>
    <row r="12032" customFormat="false" ht="15.75" hidden="false" customHeight="false" outlineLevel="0" collapsed="false">
      <c r="A12032" s="20" t="s">
        <v>23742</v>
      </c>
      <c r="B12032" s="53" t="n">
        <v>55.41</v>
      </c>
    </row>
    <row r="12033" customFormat="false" ht="15.75" hidden="false" customHeight="false" outlineLevel="0" collapsed="false">
      <c r="A12033" s="20" t="s">
        <v>23745</v>
      </c>
      <c r="B12033" s="53" t="n">
        <v>53.16</v>
      </c>
    </row>
    <row r="12034" customFormat="false" ht="15.75" hidden="false" customHeight="false" outlineLevel="0" collapsed="false">
      <c r="A12034" s="20" t="s">
        <v>23746</v>
      </c>
      <c r="B12034" s="53" t="n">
        <v>50.22</v>
      </c>
    </row>
    <row r="12035" customFormat="false" ht="15.75" hidden="false" customHeight="false" outlineLevel="0" collapsed="false">
      <c r="A12035" s="20" t="s">
        <v>23748</v>
      </c>
      <c r="B12035" s="53" t="n">
        <v>48.05</v>
      </c>
    </row>
    <row r="12036" customFormat="false" ht="15.75" hidden="false" customHeight="false" outlineLevel="0" collapsed="false">
      <c r="A12036" s="20" t="s">
        <v>23749</v>
      </c>
      <c r="B12036" s="53" t="n">
        <v>161.7</v>
      </c>
    </row>
    <row r="12037" customFormat="false" ht="15.75" hidden="false" customHeight="false" outlineLevel="0" collapsed="false">
      <c r="A12037" s="20" t="s">
        <v>23754</v>
      </c>
      <c r="B12037" s="53" t="n">
        <v>150.64</v>
      </c>
    </row>
    <row r="12038" customFormat="false" ht="15.75" hidden="false" customHeight="false" outlineLevel="0" collapsed="false">
      <c r="A12038" s="20" t="s">
        <v>23755</v>
      </c>
      <c r="B12038" s="53" t="n">
        <v>121.72</v>
      </c>
    </row>
    <row r="12039" customFormat="false" ht="15.75" hidden="false" customHeight="false" outlineLevel="0" collapsed="false">
      <c r="A12039" s="20" t="s">
        <v>23757</v>
      </c>
      <c r="B12039" s="53" t="n">
        <v>111.44</v>
      </c>
    </row>
    <row r="12040" customFormat="false" ht="15.75" hidden="false" customHeight="false" outlineLevel="0" collapsed="false">
      <c r="A12040" s="20" t="s">
        <v>23758</v>
      </c>
      <c r="B12040" s="53" t="n">
        <v>250.72</v>
      </c>
    </row>
    <row r="12041" customFormat="false" ht="15.75" hidden="false" customHeight="false" outlineLevel="0" collapsed="false">
      <c r="A12041" s="20" t="s">
        <v>23763</v>
      </c>
      <c r="B12041" s="53" t="n">
        <v>245</v>
      </c>
    </row>
    <row r="12042" customFormat="false" ht="15.75" hidden="false" customHeight="false" outlineLevel="0" collapsed="false">
      <c r="A12042" s="20" t="s">
        <v>23764</v>
      </c>
      <c r="B12042" s="53" t="n">
        <v>216.98</v>
      </c>
    </row>
    <row r="12043" customFormat="false" ht="15.75" hidden="false" customHeight="false" outlineLevel="0" collapsed="false">
      <c r="A12043" s="20" t="s">
        <v>23767</v>
      </c>
      <c r="B12043" s="53" t="n">
        <v>211.84</v>
      </c>
    </row>
    <row r="12044" customFormat="false" ht="15.75" hidden="false" customHeight="false" outlineLevel="0" collapsed="false">
      <c r="A12044" s="20" t="s">
        <v>23768</v>
      </c>
      <c r="B12044" s="53" t="n">
        <v>288.39</v>
      </c>
    </row>
    <row r="12045" customFormat="false" ht="15.75" hidden="false" customHeight="false" outlineLevel="0" collapsed="false">
      <c r="A12045" s="20" t="s">
        <v>23773</v>
      </c>
      <c r="B12045" s="53" t="n">
        <v>277.33</v>
      </c>
    </row>
    <row r="12046" customFormat="false" ht="15.75" hidden="false" customHeight="false" outlineLevel="0" collapsed="false">
      <c r="A12046" s="20" t="s">
        <v>23774</v>
      </c>
      <c r="B12046" s="53" t="n">
        <v>255.46</v>
      </c>
    </row>
    <row r="12047" customFormat="false" ht="15.75" hidden="false" customHeight="false" outlineLevel="0" collapsed="false">
      <c r="A12047" s="20" t="s">
        <v>23777</v>
      </c>
      <c r="B12047" s="53" t="n">
        <v>245.18</v>
      </c>
    </row>
    <row r="12048" customFormat="false" ht="15.75" hidden="false" customHeight="false" outlineLevel="0" collapsed="false">
      <c r="A12048" s="20" t="s">
        <v>23778</v>
      </c>
      <c r="B12048" s="53" t="n">
        <v>324.2</v>
      </c>
    </row>
    <row r="12049" customFormat="false" ht="15.75" hidden="false" customHeight="false" outlineLevel="0" collapsed="false">
      <c r="A12049" s="20" t="s">
        <v>23782</v>
      </c>
      <c r="B12049" s="53" t="n">
        <v>318.48</v>
      </c>
    </row>
    <row r="12050" customFormat="false" ht="15.75" hidden="false" customHeight="false" outlineLevel="0" collapsed="false">
      <c r="A12050" s="20" t="s">
        <v>23783</v>
      </c>
      <c r="B12050" s="53" t="n">
        <v>290.45</v>
      </c>
    </row>
    <row r="12051" customFormat="false" ht="15.75" hidden="false" customHeight="false" outlineLevel="0" collapsed="false">
      <c r="A12051" s="20" t="s">
        <v>23786</v>
      </c>
      <c r="B12051" s="53" t="n">
        <v>285.32</v>
      </c>
    </row>
    <row r="12052" customFormat="false" ht="15.75" hidden="false" customHeight="false" outlineLevel="0" collapsed="false">
      <c r="A12052" s="20" t="s">
        <v>23787</v>
      </c>
      <c r="B12052" s="53" t="n">
        <v>274.96</v>
      </c>
    </row>
    <row r="12053" customFormat="false" ht="15.75" hidden="false" customHeight="false" outlineLevel="0" collapsed="false">
      <c r="A12053" s="20" t="s">
        <v>23792</v>
      </c>
      <c r="B12053" s="53" t="n">
        <v>266.67</v>
      </c>
    </row>
    <row r="12054" customFormat="false" ht="15.75" hidden="false" customHeight="false" outlineLevel="0" collapsed="false">
      <c r="A12054" s="20" t="s">
        <v>23793</v>
      </c>
      <c r="B12054" s="53" t="n">
        <v>241.21</v>
      </c>
    </row>
    <row r="12055" customFormat="false" ht="15.75" hidden="false" customHeight="false" outlineLevel="0" collapsed="false">
      <c r="A12055" s="20" t="s">
        <v>23795</v>
      </c>
      <c r="B12055" s="53" t="n">
        <v>233.5</v>
      </c>
    </row>
    <row r="12056" customFormat="false" ht="15.75" hidden="false" customHeight="false" outlineLevel="0" collapsed="false">
      <c r="A12056" s="20" t="s">
        <v>23796</v>
      </c>
      <c r="B12056" s="53" t="n">
        <v>194.55</v>
      </c>
    </row>
    <row r="12057" customFormat="false" ht="15.75" hidden="false" customHeight="false" outlineLevel="0" collapsed="false">
      <c r="A12057" s="20" t="s">
        <v>23798</v>
      </c>
      <c r="B12057" s="53" t="n">
        <v>186.26</v>
      </c>
    </row>
    <row r="12058" customFormat="false" ht="15.75" hidden="false" customHeight="false" outlineLevel="0" collapsed="false">
      <c r="A12058" s="20" t="s">
        <v>23799</v>
      </c>
      <c r="B12058" s="53" t="n">
        <v>160.81</v>
      </c>
    </row>
    <row r="12059" customFormat="false" ht="15.75" hidden="false" customHeight="false" outlineLevel="0" collapsed="false">
      <c r="A12059" s="20" t="s">
        <v>23800</v>
      </c>
      <c r="B12059" s="53" t="n">
        <v>153.1</v>
      </c>
    </row>
    <row r="12060" customFormat="false" ht="15.75" hidden="false" customHeight="false" outlineLevel="0" collapsed="false">
      <c r="A12060" s="20" t="s">
        <v>23801</v>
      </c>
      <c r="B12060" s="53" t="n">
        <v>135.91</v>
      </c>
    </row>
    <row r="12061" customFormat="false" ht="15.75" hidden="false" customHeight="false" outlineLevel="0" collapsed="false">
      <c r="A12061" s="20" t="s">
        <v>23806</v>
      </c>
      <c r="B12061" s="53" t="n">
        <v>127.62</v>
      </c>
    </row>
    <row r="12062" customFormat="false" ht="15.75" hidden="false" customHeight="false" outlineLevel="0" collapsed="false">
      <c r="A12062" s="20" t="s">
        <v>23807</v>
      </c>
      <c r="B12062" s="53" t="n">
        <v>102.16</v>
      </c>
    </row>
    <row r="12063" customFormat="false" ht="15.75" hidden="false" customHeight="false" outlineLevel="0" collapsed="false">
      <c r="A12063" s="20" t="s">
        <v>23810</v>
      </c>
      <c r="B12063" s="53" t="n">
        <v>94.45</v>
      </c>
    </row>
    <row r="12064" customFormat="false" ht="15.75" hidden="false" customHeight="false" outlineLevel="0" collapsed="false">
      <c r="A12064" s="20" t="s">
        <v>23811</v>
      </c>
      <c r="B12064" s="53" t="n">
        <v>187.53</v>
      </c>
    </row>
    <row r="12065" customFormat="false" ht="15.75" hidden="false" customHeight="false" outlineLevel="0" collapsed="false">
      <c r="A12065" s="20" t="s">
        <v>23816</v>
      </c>
      <c r="B12065" s="53" t="n">
        <v>181.73</v>
      </c>
    </row>
    <row r="12066" customFormat="false" ht="15.75" hidden="false" customHeight="false" outlineLevel="0" collapsed="false">
      <c r="A12066" s="20" t="s">
        <v>23817</v>
      </c>
      <c r="B12066" s="53" t="n">
        <v>162.18</v>
      </c>
    </row>
    <row r="12067" customFormat="false" ht="15.75" hidden="false" customHeight="false" outlineLevel="0" collapsed="false">
      <c r="A12067" s="20" t="s">
        <v>23821</v>
      </c>
      <c r="B12067" s="53" t="n">
        <v>157.04</v>
      </c>
    </row>
    <row r="12068" customFormat="false" ht="15.75" hidden="false" customHeight="false" outlineLevel="0" collapsed="false">
      <c r="A12068" s="20" t="s">
        <v>23822</v>
      </c>
      <c r="B12068" s="53" t="n">
        <v>51.93</v>
      </c>
    </row>
    <row r="12069" customFormat="false" ht="15.75" hidden="false" customHeight="false" outlineLevel="0" collapsed="false">
      <c r="A12069" s="20" t="s">
        <v>23826</v>
      </c>
      <c r="B12069" s="53" t="n">
        <v>48.16</v>
      </c>
    </row>
    <row r="12070" customFormat="false" ht="15.75" hidden="false" customHeight="false" outlineLevel="0" collapsed="false">
      <c r="A12070" s="20" t="s">
        <v>23827</v>
      </c>
      <c r="B12070" s="53" t="n">
        <v>52.03</v>
      </c>
    </row>
    <row r="12071" customFormat="false" ht="15.75" hidden="false" customHeight="false" outlineLevel="0" collapsed="false">
      <c r="A12071" s="20" t="s">
        <v>23830</v>
      </c>
      <c r="B12071" s="53" t="n">
        <v>48.96</v>
      </c>
    </row>
    <row r="12072" customFormat="false" ht="15.75" hidden="false" customHeight="false" outlineLevel="0" collapsed="false">
      <c r="A12072" s="20" t="s">
        <v>23831</v>
      </c>
      <c r="B12072" s="53" t="n">
        <v>59.7</v>
      </c>
    </row>
    <row r="12073" customFormat="false" ht="15.75" hidden="false" customHeight="false" outlineLevel="0" collapsed="false">
      <c r="A12073" s="20" t="s">
        <v>23834</v>
      </c>
      <c r="B12073" s="53" t="n">
        <v>56.35</v>
      </c>
    </row>
    <row r="12074" customFormat="false" ht="15.75" hidden="false" customHeight="false" outlineLevel="0" collapsed="false">
      <c r="A12074" s="20" t="s">
        <v>23835</v>
      </c>
      <c r="B12074" s="53" t="n">
        <v>72.14</v>
      </c>
    </row>
    <row r="12075" customFormat="false" ht="15.75" hidden="false" customHeight="false" outlineLevel="0" collapsed="false">
      <c r="A12075" s="20" t="s">
        <v>23837</v>
      </c>
      <c r="B12075" s="53" t="n">
        <v>68.38</v>
      </c>
    </row>
    <row r="12076" customFormat="false" ht="15.75" hidden="false" customHeight="false" outlineLevel="0" collapsed="false">
      <c r="A12076" s="20" t="s">
        <v>23838</v>
      </c>
      <c r="B12076" s="53" t="n">
        <v>63.77</v>
      </c>
    </row>
    <row r="12077" customFormat="false" ht="15.75" hidden="false" customHeight="false" outlineLevel="0" collapsed="false">
      <c r="A12077" s="20" t="s">
        <v>23841</v>
      </c>
      <c r="B12077" s="53" t="n">
        <v>58.92</v>
      </c>
    </row>
    <row r="12078" customFormat="false" ht="15.75" hidden="false" customHeight="false" outlineLevel="0" collapsed="false">
      <c r="A12078" s="20" t="s">
        <v>23842</v>
      </c>
      <c r="B12078" s="53" t="n">
        <v>75.02</v>
      </c>
    </row>
    <row r="12079" customFormat="false" ht="15.75" hidden="false" customHeight="false" outlineLevel="0" collapsed="false">
      <c r="A12079" s="20" t="s">
        <v>23846</v>
      </c>
      <c r="B12079" s="53" t="n">
        <v>69.58</v>
      </c>
    </row>
    <row r="12080" customFormat="false" ht="15.75" hidden="false" customHeight="false" outlineLevel="0" collapsed="false">
      <c r="A12080" s="20" t="s">
        <v>23847</v>
      </c>
      <c r="B12080" s="53" t="n">
        <v>68.71</v>
      </c>
    </row>
    <row r="12081" customFormat="false" ht="15.75" hidden="false" customHeight="false" outlineLevel="0" collapsed="false">
      <c r="A12081" s="20" t="s">
        <v>23852</v>
      </c>
      <c r="B12081" s="53" t="n">
        <v>63.45</v>
      </c>
    </row>
    <row r="12082" customFormat="false" ht="15.75" hidden="false" customHeight="false" outlineLevel="0" collapsed="false">
      <c r="A12082" s="20" t="s">
        <v>23853</v>
      </c>
      <c r="B12082" s="53" t="n">
        <v>71.96</v>
      </c>
    </row>
    <row r="12083" customFormat="false" ht="15.75" hidden="false" customHeight="false" outlineLevel="0" collapsed="false">
      <c r="A12083" s="20" t="s">
        <v>23858</v>
      </c>
      <c r="B12083" s="53" t="n">
        <v>65.82</v>
      </c>
    </row>
    <row r="12084" customFormat="false" ht="15.75" hidden="false" customHeight="false" outlineLevel="0" collapsed="false">
      <c r="A12084" s="20" t="s">
        <v>23859</v>
      </c>
      <c r="B12084" s="53" t="n">
        <v>50.52</v>
      </c>
    </row>
    <row r="12085" customFormat="false" ht="15.75" hidden="false" customHeight="false" outlineLevel="0" collapsed="false">
      <c r="A12085" s="20" t="s">
        <v>23865</v>
      </c>
      <c r="B12085" s="53" t="n">
        <v>45.44</v>
      </c>
    </row>
    <row r="12086" customFormat="false" ht="15.75" hidden="false" customHeight="false" outlineLevel="0" collapsed="false">
      <c r="A12086" s="20" t="s">
        <v>23866</v>
      </c>
      <c r="B12086" s="53" t="n">
        <v>46.62</v>
      </c>
    </row>
    <row r="12087" customFormat="false" ht="15.75" hidden="false" customHeight="false" outlineLevel="0" collapsed="false">
      <c r="A12087" s="20" t="s">
        <v>23871</v>
      </c>
      <c r="B12087" s="53" t="n">
        <v>43.33</v>
      </c>
    </row>
    <row r="12088" customFormat="false" ht="15.75" hidden="false" customHeight="false" outlineLevel="0" collapsed="false">
      <c r="A12088" s="20" t="s">
        <v>23872</v>
      </c>
      <c r="B12088" s="53" t="n">
        <v>45.55</v>
      </c>
    </row>
    <row r="12089" customFormat="false" ht="15.75" hidden="false" customHeight="false" outlineLevel="0" collapsed="false">
      <c r="A12089" s="20" t="s">
        <v>23876</v>
      </c>
      <c r="B12089" s="53" t="n">
        <v>42.9</v>
      </c>
    </row>
    <row r="12090" customFormat="false" ht="15.75" hidden="false" customHeight="false" outlineLevel="0" collapsed="false">
      <c r="A12090" s="20" t="s">
        <v>23877</v>
      </c>
      <c r="B12090" s="53" t="n">
        <v>51.49</v>
      </c>
    </row>
    <row r="12091" customFormat="false" ht="15.75" hidden="false" customHeight="false" outlineLevel="0" collapsed="false">
      <c r="A12091" s="20" t="s">
        <v>23879</v>
      </c>
      <c r="B12091" s="53" t="n">
        <v>48.66</v>
      </c>
    </row>
    <row r="12092" customFormat="false" ht="15.75" hidden="false" customHeight="false" outlineLevel="0" collapsed="false">
      <c r="A12092" s="20" t="s">
        <v>23880</v>
      </c>
      <c r="B12092" s="53" t="n">
        <v>60.41</v>
      </c>
    </row>
    <row r="12093" customFormat="false" ht="15.75" hidden="false" customHeight="false" outlineLevel="0" collapsed="false">
      <c r="A12093" s="20" t="s">
        <v>23882</v>
      </c>
      <c r="B12093" s="53" t="n">
        <v>57.29</v>
      </c>
    </row>
    <row r="12094" customFormat="false" ht="15.75" hidden="false" customHeight="false" outlineLevel="0" collapsed="false">
      <c r="A12094" s="20" t="s">
        <v>23883</v>
      </c>
      <c r="B12094" s="53" t="n">
        <v>26.87</v>
      </c>
    </row>
    <row r="12095" customFormat="false" ht="15.75" hidden="false" customHeight="false" outlineLevel="0" collapsed="false">
      <c r="A12095" s="20" t="s">
        <v>23890</v>
      </c>
      <c r="B12095" s="53" t="n">
        <v>24.17</v>
      </c>
    </row>
    <row r="12096" customFormat="false" ht="15.75" hidden="false" customHeight="false" outlineLevel="0" collapsed="false">
      <c r="A12096" s="20" t="s">
        <v>23891</v>
      </c>
      <c r="B12096" s="53" t="n">
        <v>85.31</v>
      </c>
    </row>
    <row r="12097" customFormat="false" ht="15.75" hidden="false" customHeight="false" outlineLevel="0" collapsed="false">
      <c r="A12097" s="20" t="s">
        <v>23898</v>
      </c>
      <c r="B12097" s="53" t="n">
        <v>80.2</v>
      </c>
    </row>
    <row r="12098" customFormat="false" ht="15.75" hidden="false" customHeight="false" outlineLevel="0" collapsed="false">
      <c r="A12098" s="20" t="s">
        <v>23899</v>
      </c>
      <c r="B12098" s="53" t="n">
        <v>65.75</v>
      </c>
    </row>
    <row r="12099" customFormat="false" ht="15.75" hidden="false" customHeight="false" outlineLevel="0" collapsed="false">
      <c r="A12099" s="20" t="s">
        <v>23906</v>
      </c>
      <c r="B12099" s="53" t="n">
        <v>61.46</v>
      </c>
    </row>
    <row r="12100" customFormat="false" ht="15.75" hidden="false" customHeight="false" outlineLevel="0" collapsed="false">
      <c r="A12100" s="20" t="s">
        <v>23907</v>
      </c>
      <c r="B12100" s="53" t="n">
        <v>112.89</v>
      </c>
    </row>
    <row r="12101" customFormat="false" ht="15.75" hidden="false" customHeight="false" outlineLevel="0" collapsed="false">
      <c r="A12101" s="20" t="s">
        <v>23914</v>
      </c>
      <c r="B12101" s="53" t="n">
        <v>105.23</v>
      </c>
    </row>
    <row r="12102" customFormat="false" ht="15.75" hidden="false" customHeight="false" outlineLevel="0" collapsed="false">
      <c r="A12102" s="20" t="s">
        <v>23915</v>
      </c>
      <c r="B12102" s="53" t="n">
        <v>94.94</v>
      </c>
    </row>
    <row r="12103" customFormat="false" ht="15.75" hidden="false" customHeight="false" outlineLevel="0" collapsed="false">
      <c r="A12103" s="20" t="s">
        <v>23920</v>
      </c>
      <c r="B12103" s="53" t="n">
        <v>87.75</v>
      </c>
    </row>
    <row r="12104" customFormat="false" ht="15.75" hidden="false" customHeight="false" outlineLevel="0" collapsed="false">
      <c r="A12104" s="20" t="s">
        <v>23921</v>
      </c>
      <c r="B12104" s="53" t="n">
        <v>99.93</v>
      </c>
    </row>
    <row r="12105" customFormat="false" ht="15.75" hidden="false" customHeight="false" outlineLevel="0" collapsed="false">
      <c r="A12105" s="20" t="s">
        <v>23927</v>
      </c>
      <c r="B12105" s="53" t="n">
        <v>94.82</v>
      </c>
    </row>
    <row r="12106" customFormat="false" ht="15.75" hidden="false" customHeight="false" outlineLevel="0" collapsed="false">
      <c r="A12106" s="20" t="s">
        <v>23928</v>
      </c>
      <c r="B12106" s="53" t="n">
        <v>85.02</v>
      </c>
    </row>
    <row r="12107" customFormat="false" ht="15.75" hidden="false" customHeight="false" outlineLevel="0" collapsed="false">
      <c r="A12107" s="20" t="s">
        <v>23932</v>
      </c>
      <c r="B12107" s="53" t="n">
        <v>79.98</v>
      </c>
    </row>
    <row r="12108" customFormat="false" ht="15.75" hidden="false" customHeight="false" outlineLevel="0" collapsed="false">
      <c r="A12108" s="20" t="s">
        <v>23933</v>
      </c>
      <c r="B12108" s="53" t="n">
        <v>115.31</v>
      </c>
    </row>
    <row r="12109" customFormat="false" ht="15.75" hidden="false" customHeight="false" outlineLevel="0" collapsed="false">
      <c r="A12109" s="20" t="s">
        <v>23936</v>
      </c>
      <c r="B12109" s="53" t="n">
        <v>110.2</v>
      </c>
    </row>
    <row r="12110" customFormat="false" ht="15.75" hidden="false" customHeight="false" outlineLevel="0" collapsed="false">
      <c r="A12110" s="20" t="s">
        <v>23937</v>
      </c>
      <c r="B12110" s="53" t="n">
        <v>100.93</v>
      </c>
    </row>
    <row r="12111" customFormat="false" ht="15.75" hidden="false" customHeight="false" outlineLevel="0" collapsed="false">
      <c r="A12111" s="20" t="s">
        <v>23939</v>
      </c>
      <c r="B12111" s="53" t="n">
        <v>95.82</v>
      </c>
    </row>
    <row r="12112" customFormat="false" ht="15.75" hidden="false" customHeight="false" outlineLevel="0" collapsed="false">
      <c r="A12112" s="20" t="s">
        <v>23940</v>
      </c>
      <c r="B12112" s="53" t="n">
        <v>28.16</v>
      </c>
    </row>
    <row r="12113" customFormat="false" ht="15.75" hidden="false" customHeight="false" outlineLevel="0" collapsed="false">
      <c r="A12113" s="20" t="s">
        <v>23945</v>
      </c>
      <c r="B12113" s="53" t="n">
        <v>27.06</v>
      </c>
    </row>
    <row r="12114" customFormat="false" ht="15.75" hidden="false" customHeight="false" outlineLevel="0" collapsed="false">
      <c r="A12114" s="20" t="s">
        <v>23946</v>
      </c>
      <c r="B12114" s="53" t="n">
        <v>35.11</v>
      </c>
    </row>
    <row r="12115" customFormat="false" ht="15.75" hidden="false" customHeight="false" outlineLevel="0" collapsed="false">
      <c r="A12115" s="20" t="s">
        <v>23951</v>
      </c>
      <c r="B12115" s="53" t="n">
        <v>33.73</v>
      </c>
    </row>
    <row r="12116" customFormat="false" ht="15.75" hidden="false" customHeight="false" outlineLevel="0" collapsed="false">
      <c r="A12116" s="20" t="s">
        <v>23952</v>
      </c>
      <c r="B12116" s="53" t="n">
        <v>63.93</v>
      </c>
    </row>
    <row r="12117" customFormat="false" ht="15.75" hidden="false" customHeight="false" outlineLevel="0" collapsed="false">
      <c r="A12117" s="20" t="s">
        <v>23958</v>
      </c>
      <c r="B12117" s="53" t="n">
        <v>58.88</v>
      </c>
    </row>
    <row r="12118" customFormat="false" ht="15.75" hidden="false" customHeight="false" outlineLevel="0" collapsed="false">
      <c r="A12118" s="20" t="s">
        <v>23959</v>
      </c>
      <c r="B12118" s="53" t="n">
        <v>68.83</v>
      </c>
    </row>
    <row r="12119" customFormat="false" ht="15.75" hidden="false" customHeight="false" outlineLevel="0" collapsed="false">
      <c r="A12119" s="20" t="s">
        <v>23963</v>
      </c>
      <c r="B12119" s="53" t="n">
        <v>63.78</v>
      </c>
    </row>
    <row r="12120" customFormat="false" ht="15.75" hidden="false" customHeight="false" outlineLevel="0" collapsed="false">
      <c r="A12120" s="20" t="s">
        <v>23964</v>
      </c>
      <c r="B12120" s="53" t="n">
        <v>60.03</v>
      </c>
    </row>
    <row r="12121" customFormat="false" ht="15.75" hidden="false" customHeight="false" outlineLevel="0" collapsed="false">
      <c r="A12121" s="20" t="s">
        <v>23968</v>
      </c>
      <c r="B12121" s="53" t="n">
        <v>54.98</v>
      </c>
    </row>
    <row r="12122" customFormat="false" ht="15.75" hidden="false" customHeight="false" outlineLevel="0" collapsed="false">
      <c r="A12122" s="20" t="s">
        <v>23969</v>
      </c>
      <c r="B12122" s="53" t="n">
        <v>65.76</v>
      </c>
    </row>
    <row r="12123" customFormat="false" ht="15.75" hidden="false" customHeight="false" outlineLevel="0" collapsed="false">
      <c r="A12123" s="20" t="s">
        <v>23971</v>
      </c>
      <c r="B12123" s="53" t="n">
        <v>60.71</v>
      </c>
    </row>
    <row r="12124" customFormat="false" ht="15.75" hidden="false" customHeight="false" outlineLevel="0" collapsed="false">
      <c r="A12124" s="20" t="s">
        <v>23972</v>
      </c>
      <c r="B12124" s="53" t="n">
        <v>22.58</v>
      </c>
    </row>
    <row r="12125" customFormat="false" ht="15.75" hidden="false" customHeight="false" outlineLevel="0" collapsed="false">
      <c r="A12125" s="20" t="s">
        <v>23978</v>
      </c>
      <c r="B12125" s="53" t="n">
        <v>19.78</v>
      </c>
    </row>
    <row r="12126" customFormat="false" ht="15.75" hidden="false" customHeight="false" outlineLevel="0" collapsed="false">
      <c r="A12126" s="20" t="s">
        <v>23979</v>
      </c>
      <c r="B12126" s="53" t="n">
        <v>22.91</v>
      </c>
    </row>
    <row r="12127" customFormat="false" ht="15.75" hidden="false" customHeight="false" outlineLevel="0" collapsed="false">
      <c r="A12127" s="20" t="s">
        <v>23983</v>
      </c>
      <c r="B12127" s="53" t="n">
        <v>20.11</v>
      </c>
    </row>
    <row r="12128" customFormat="false" ht="15.75" hidden="false" customHeight="false" outlineLevel="0" collapsed="false">
      <c r="A12128" s="20" t="s">
        <v>23984</v>
      </c>
      <c r="B12128" s="53" t="n">
        <v>56.51</v>
      </c>
    </row>
    <row r="12129" customFormat="false" ht="15.75" hidden="false" customHeight="false" outlineLevel="0" collapsed="false">
      <c r="A12129" s="20" t="s">
        <v>23991</v>
      </c>
      <c r="B12129" s="53" t="n">
        <v>51.21</v>
      </c>
    </row>
    <row r="12130" customFormat="false" ht="15.75" hidden="false" customHeight="false" outlineLevel="0" collapsed="false">
      <c r="A12130" s="20" t="s">
        <v>23992</v>
      </c>
      <c r="B12130" s="53" t="n">
        <v>57.23</v>
      </c>
    </row>
    <row r="12131" customFormat="false" ht="15.75" hidden="false" customHeight="false" outlineLevel="0" collapsed="false">
      <c r="A12131" s="20" t="s">
        <v>23998</v>
      </c>
      <c r="B12131" s="53" t="n">
        <v>51.93</v>
      </c>
    </row>
    <row r="12132" customFormat="false" ht="15.75" hidden="false" customHeight="false" outlineLevel="0" collapsed="false">
      <c r="A12132" s="20" t="s">
        <v>23999</v>
      </c>
      <c r="B12132" s="53" t="n">
        <v>142.98</v>
      </c>
    </row>
    <row r="12133" customFormat="false" ht="15.75" hidden="false" customHeight="false" outlineLevel="0" collapsed="false">
      <c r="A12133" s="20" t="s">
        <v>24003</v>
      </c>
      <c r="B12133" s="53" t="n">
        <v>128.03</v>
      </c>
    </row>
    <row r="12134" customFormat="false" ht="15.75" hidden="false" customHeight="false" outlineLevel="0" collapsed="false">
      <c r="A12134" s="20" t="s">
        <v>24004</v>
      </c>
      <c r="B12134" s="53" t="n">
        <v>166.04</v>
      </c>
    </row>
    <row r="12135" customFormat="false" ht="15.75" hidden="false" customHeight="false" outlineLevel="0" collapsed="false">
      <c r="A12135" s="20" t="s">
        <v>24007</v>
      </c>
      <c r="B12135" s="53" t="n">
        <v>148.87</v>
      </c>
    </row>
    <row r="12136" customFormat="false" ht="15.75" hidden="false" customHeight="false" outlineLevel="0" collapsed="false">
      <c r="A12136" s="20" t="s">
        <v>24008</v>
      </c>
      <c r="B12136" s="53" t="n">
        <v>99.16</v>
      </c>
    </row>
    <row r="12137" customFormat="false" ht="15.75" hidden="false" customHeight="false" outlineLevel="0" collapsed="false">
      <c r="A12137" s="20" t="s">
        <v>24012</v>
      </c>
      <c r="B12137" s="53" t="n">
        <v>87.94</v>
      </c>
    </row>
    <row r="12138" customFormat="false" ht="15.75" hidden="false" customHeight="false" outlineLevel="0" collapsed="false">
      <c r="A12138" s="20" t="s">
        <v>24013</v>
      </c>
      <c r="B12138" s="53" t="n">
        <v>83.92</v>
      </c>
    </row>
    <row r="12139" customFormat="false" ht="15.75" hidden="false" customHeight="false" outlineLevel="0" collapsed="false">
      <c r="A12139" s="20" t="s">
        <v>24017</v>
      </c>
      <c r="B12139" s="53" t="n">
        <v>72.69</v>
      </c>
    </row>
    <row r="12140" customFormat="false" ht="15.75" hidden="false" customHeight="false" outlineLevel="0" collapsed="false">
      <c r="A12140" s="20" t="s">
        <v>24018</v>
      </c>
      <c r="B12140" s="53" t="n">
        <v>7.53</v>
      </c>
    </row>
    <row r="12141" customFormat="false" ht="15.75" hidden="false" customHeight="false" outlineLevel="0" collapsed="false">
      <c r="A12141" s="20" t="s">
        <v>24020</v>
      </c>
      <c r="B12141" s="53" t="n">
        <v>6.72</v>
      </c>
    </row>
    <row r="12142" customFormat="false" ht="15.75" hidden="false" customHeight="false" outlineLevel="0" collapsed="false">
      <c r="A12142" s="20" t="s">
        <v>24021</v>
      </c>
      <c r="B12142" s="53" t="n">
        <v>7.93</v>
      </c>
    </row>
    <row r="12143" customFormat="false" ht="15.75" hidden="false" customHeight="false" outlineLevel="0" collapsed="false">
      <c r="A12143" s="20" t="s">
        <v>24023</v>
      </c>
      <c r="B12143" s="53" t="n">
        <v>7.12</v>
      </c>
    </row>
    <row r="12144" customFormat="false" ht="15.75" hidden="false" customHeight="false" outlineLevel="0" collapsed="false">
      <c r="A12144" s="20" t="s">
        <v>24024</v>
      </c>
      <c r="B12144" s="53" t="n">
        <v>14.28</v>
      </c>
    </row>
    <row r="12145" customFormat="false" ht="15.75" hidden="false" customHeight="false" outlineLevel="0" collapsed="false">
      <c r="A12145" s="20" t="s">
        <v>24026</v>
      </c>
      <c r="B12145" s="53" t="n">
        <v>13.47</v>
      </c>
    </row>
    <row r="12146" customFormat="false" ht="15.75" hidden="false" customHeight="false" outlineLevel="0" collapsed="false">
      <c r="A12146" s="20" t="s">
        <v>24027</v>
      </c>
      <c r="B12146" s="53" t="n">
        <v>12.44</v>
      </c>
    </row>
    <row r="12147" customFormat="false" ht="15.75" hidden="false" customHeight="false" outlineLevel="0" collapsed="false">
      <c r="A12147" s="20" t="s">
        <v>24030</v>
      </c>
      <c r="B12147" s="53" t="n">
        <v>10.88</v>
      </c>
    </row>
    <row r="12148" customFormat="false" ht="15.75" hidden="false" customHeight="false" outlineLevel="0" collapsed="false">
      <c r="A12148" s="20" t="s">
        <v>24031</v>
      </c>
      <c r="B12148" s="53" t="n">
        <v>28.1</v>
      </c>
    </row>
    <row r="12149" customFormat="false" ht="15.75" hidden="false" customHeight="false" outlineLevel="0" collapsed="false">
      <c r="A12149" s="20" t="s">
        <v>24034</v>
      </c>
      <c r="B12149" s="53" t="n">
        <v>25.84</v>
      </c>
    </row>
    <row r="12150" customFormat="false" ht="15.75" hidden="false" customHeight="false" outlineLevel="0" collapsed="false">
      <c r="A12150" s="20" t="s">
        <v>24035</v>
      </c>
      <c r="B12150" s="53" t="n">
        <v>20.48</v>
      </c>
    </row>
    <row r="12151" customFormat="false" ht="15.75" hidden="false" customHeight="false" outlineLevel="0" collapsed="false">
      <c r="A12151" s="20" t="s">
        <v>24037</v>
      </c>
      <c r="B12151" s="53" t="n">
        <v>18.94</v>
      </c>
    </row>
    <row r="12152" customFormat="false" ht="15.75" hidden="false" customHeight="false" outlineLevel="0" collapsed="false">
      <c r="A12152" s="20" t="s">
        <v>24038</v>
      </c>
      <c r="B12152" s="53" t="n">
        <v>15.79</v>
      </c>
    </row>
    <row r="12153" customFormat="false" ht="15.75" hidden="false" customHeight="false" outlineLevel="0" collapsed="false">
      <c r="A12153" s="20" t="s">
        <v>24040</v>
      </c>
      <c r="B12153" s="53" t="n">
        <v>13.74</v>
      </c>
    </row>
    <row r="12154" customFormat="false" ht="15.75" hidden="false" customHeight="false" outlineLevel="0" collapsed="false">
      <c r="A12154" s="20" t="s">
        <v>24041</v>
      </c>
      <c r="B12154" s="53" t="n">
        <v>16.04</v>
      </c>
    </row>
    <row r="12155" customFormat="false" ht="15.75" hidden="false" customHeight="false" outlineLevel="0" collapsed="false">
      <c r="A12155" s="20" t="s">
        <v>24043</v>
      </c>
      <c r="B12155" s="53" t="n">
        <v>13.98</v>
      </c>
    </row>
    <row r="12156" customFormat="false" ht="15.75" hidden="false" customHeight="false" outlineLevel="0" collapsed="false">
      <c r="A12156" s="20" t="s">
        <v>24044</v>
      </c>
      <c r="B12156" s="53" t="n">
        <v>73.88</v>
      </c>
    </row>
    <row r="12157" customFormat="false" ht="15.75" hidden="false" customHeight="false" outlineLevel="0" collapsed="false">
      <c r="A12157" s="20" t="s">
        <v>24051</v>
      </c>
      <c r="B12157" s="53" t="n">
        <v>73.88</v>
      </c>
    </row>
    <row r="12158" customFormat="false" ht="15.75" hidden="false" customHeight="false" outlineLevel="0" collapsed="false">
      <c r="A12158" s="20" t="s">
        <v>24052</v>
      </c>
      <c r="B12158" s="53" t="n">
        <v>73.88</v>
      </c>
    </row>
    <row r="12159" customFormat="false" ht="15.75" hidden="false" customHeight="false" outlineLevel="0" collapsed="false">
      <c r="A12159" s="20" t="s">
        <v>24057</v>
      </c>
      <c r="B12159" s="53" t="n">
        <v>73.88</v>
      </c>
    </row>
    <row r="12160" customFormat="false" ht="15.75" hidden="false" customHeight="false" outlineLevel="0" collapsed="false">
      <c r="A12160" s="20" t="s">
        <v>24058</v>
      </c>
      <c r="B12160" s="53" t="n">
        <v>82.06</v>
      </c>
    </row>
    <row r="12161" customFormat="false" ht="15.75" hidden="false" customHeight="false" outlineLevel="0" collapsed="false">
      <c r="A12161" s="20" t="s">
        <v>24061</v>
      </c>
      <c r="B12161" s="53" t="n">
        <v>82.06</v>
      </c>
    </row>
    <row r="12162" customFormat="false" ht="15.75" hidden="false" customHeight="false" outlineLevel="0" collapsed="false">
      <c r="A12162" s="20" t="s">
        <v>24062</v>
      </c>
      <c r="B12162" s="53" t="n">
        <v>31.1</v>
      </c>
    </row>
    <row r="12163" customFormat="false" ht="15.75" hidden="false" customHeight="false" outlineLevel="0" collapsed="false">
      <c r="A12163" s="20" t="s">
        <v>24067</v>
      </c>
      <c r="B12163" s="53" t="n">
        <v>31.1</v>
      </c>
    </row>
    <row r="12164" customFormat="false" ht="15.75" hidden="false" customHeight="false" outlineLevel="0" collapsed="false">
      <c r="A12164" s="20" t="s">
        <v>24068</v>
      </c>
      <c r="B12164" s="53" t="n">
        <v>33.75</v>
      </c>
    </row>
    <row r="12165" customFormat="false" ht="15.75" hidden="false" customHeight="false" outlineLevel="0" collapsed="false">
      <c r="A12165" s="20" t="s">
        <v>24072</v>
      </c>
      <c r="B12165" s="53" t="n">
        <v>33.75</v>
      </c>
    </row>
    <row r="12166" customFormat="false" ht="15.75" hidden="false" customHeight="false" outlineLevel="0" collapsed="false">
      <c r="A12166" s="20" t="s">
        <v>24073</v>
      </c>
      <c r="B12166" s="53" t="n">
        <v>33.75</v>
      </c>
    </row>
    <row r="12167" customFormat="false" ht="15.75" hidden="false" customHeight="false" outlineLevel="0" collapsed="false">
      <c r="A12167" s="20" t="s">
        <v>24077</v>
      </c>
      <c r="B12167" s="53" t="n">
        <v>33.75</v>
      </c>
    </row>
    <row r="12168" customFormat="false" ht="15.75" hidden="false" customHeight="false" outlineLevel="0" collapsed="false">
      <c r="A12168" s="20" t="s">
        <v>24078</v>
      </c>
      <c r="B12168" s="53" t="n">
        <v>73.98</v>
      </c>
    </row>
    <row r="12169" customFormat="false" ht="15.75" hidden="false" customHeight="false" outlineLevel="0" collapsed="false">
      <c r="A12169" s="20" t="s">
        <v>24082</v>
      </c>
      <c r="B12169" s="53" t="n">
        <v>73.98</v>
      </c>
    </row>
    <row r="12170" customFormat="false" ht="15.75" hidden="false" customHeight="false" outlineLevel="0" collapsed="false">
      <c r="A12170" s="20" t="s">
        <v>24083</v>
      </c>
      <c r="B12170" s="53" t="n">
        <v>73.98</v>
      </c>
    </row>
    <row r="12171" customFormat="false" ht="15.75" hidden="false" customHeight="false" outlineLevel="0" collapsed="false">
      <c r="A12171" s="20" t="s">
        <v>24086</v>
      </c>
      <c r="B12171" s="53" t="n">
        <v>73.98</v>
      </c>
    </row>
    <row r="12172" customFormat="false" ht="15.75" hidden="false" customHeight="false" outlineLevel="0" collapsed="false">
      <c r="A12172" s="20" t="s">
        <v>24087</v>
      </c>
      <c r="B12172" s="53" t="n">
        <v>73.98</v>
      </c>
    </row>
    <row r="12173" customFormat="false" ht="15.75" hidden="false" customHeight="false" outlineLevel="0" collapsed="false">
      <c r="A12173" s="20" t="s">
        <v>24090</v>
      </c>
      <c r="B12173" s="53" t="n">
        <v>73.98</v>
      </c>
    </row>
    <row r="12174" customFormat="false" ht="15.75" hidden="false" customHeight="false" outlineLevel="0" collapsed="false">
      <c r="A12174" s="20" t="s">
        <v>24091</v>
      </c>
      <c r="B12174" s="53" t="n">
        <v>254.26</v>
      </c>
    </row>
    <row r="12175" customFormat="false" ht="15.75" hidden="false" customHeight="false" outlineLevel="0" collapsed="false">
      <c r="A12175" s="20" t="s">
        <v>24098</v>
      </c>
      <c r="B12175" s="53" t="n">
        <v>240.55</v>
      </c>
    </row>
    <row r="12176" customFormat="false" ht="15.75" hidden="false" customHeight="false" outlineLevel="0" collapsed="false">
      <c r="A12176" s="20" t="s">
        <v>24099</v>
      </c>
      <c r="B12176" s="53" t="n">
        <v>133.92</v>
      </c>
    </row>
    <row r="12177" customFormat="false" ht="15.75" hidden="false" customHeight="false" outlineLevel="0" collapsed="false">
      <c r="A12177" s="20" t="s">
        <v>24106</v>
      </c>
      <c r="B12177" s="53" t="n">
        <v>124.72</v>
      </c>
    </row>
    <row r="12178" customFormat="false" ht="15.75" hidden="false" customHeight="false" outlineLevel="0" collapsed="false">
      <c r="A12178" s="20" t="s">
        <v>24107</v>
      </c>
      <c r="B12178" s="53" t="n">
        <v>160.45</v>
      </c>
    </row>
    <row r="12179" customFormat="false" ht="15.75" hidden="false" customHeight="false" outlineLevel="0" collapsed="false">
      <c r="A12179" s="20" t="s">
        <v>24111</v>
      </c>
      <c r="B12179" s="53" t="n">
        <v>149.52</v>
      </c>
    </row>
    <row r="12180" customFormat="false" ht="15.75" hidden="false" customHeight="false" outlineLevel="0" collapsed="false">
      <c r="A12180" s="20" t="s">
        <v>24112</v>
      </c>
      <c r="B12180" s="53" t="n">
        <v>120.91</v>
      </c>
    </row>
    <row r="12181" customFormat="false" ht="15.75" hidden="false" customHeight="false" outlineLevel="0" collapsed="false">
      <c r="A12181" s="20" t="s">
        <v>24114</v>
      </c>
      <c r="B12181" s="53" t="n">
        <v>113.2</v>
      </c>
    </row>
    <row r="12182" customFormat="false" ht="15.75" hidden="false" customHeight="false" outlineLevel="0" collapsed="false">
      <c r="A12182" s="20" t="s">
        <v>24115</v>
      </c>
      <c r="B12182" s="53" t="n">
        <v>68.83</v>
      </c>
    </row>
    <row r="12183" customFormat="false" ht="15.75" hidden="false" customHeight="false" outlineLevel="0" collapsed="false">
      <c r="A12183" s="20" t="s">
        <v>24122</v>
      </c>
      <c r="B12183" s="53" t="n">
        <v>63.94</v>
      </c>
    </row>
    <row r="12184" customFormat="false" ht="15.75" hidden="false" customHeight="false" outlineLevel="0" collapsed="false">
      <c r="A12184" s="20" t="s">
        <v>24123</v>
      </c>
      <c r="B12184" s="53" t="n">
        <v>45.15</v>
      </c>
    </row>
    <row r="12185" customFormat="false" ht="15.75" hidden="false" customHeight="false" outlineLevel="0" collapsed="false">
      <c r="A12185" s="20" t="s">
        <v>24127</v>
      </c>
      <c r="B12185" s="53" t="n">
        <v>42.25</v>
      </c>
    </row>
    <row r="12186" customFormat="false" ht="15.75" hidden="false" customHeight="false" outlineLevel="0" collapsed="false">
      <c r="A12186" s="20" t="s">
        <v>24128</v>
      </c>
      <c r="B12186" s="53" t="n">
        <v>95.91</v>
      </c>
    </row>
    <row r="12187" customFormat="false" ht="15.75" hidden="false" customHeight="false" outlineLevel="0" collapsed="false">
      <c r="A12187" s="20" t="s">
        <v>24132</v>
      </c>
      <c r="B12187" s="53" t="n">
        <v>95</v>
      </c>
    </row>
    <row r="12188" customFormat="false" ht="15.75" hidden="false" customHeight="false" outlineLevel="0" collapsed="false">
      <c r="A12188" s="20" t="s">
        <v>24133</v>
      </c>
      <c r="B12188" s="53" t="n">
        <v>104</v>
      </c>
    </row>
    <row r="12189" customFormat="false" ht="15.75" hidden="false" customHeight="false" outlineLevel="0" collapsed="false">
      <c r="A12189" s="20" t="s">
        <v>24136</v>
      </c>
      <c r="B12189" s="53" t="n">
        <v>103.09</v>
      </c>
    </row>
    <row r="12190" customFormat="false" ht="15.75" hidden="false" customHeight="false" outlineLevel="0" collapsed="false">
      <c r="A12190" s="20" t="s">
        <v>24137</v>
      </c>
      <c r="B12190" s="53" t="n">
        <v>83.74</v>
      </c>
    </row>
    <row r="12191" customFormat="false" ht="15.75" hidden="false" customHeight="false" outlineLevel="0" collapsed="false">
      <c r="A12191" s="20" t="s">
        <v>24140</v>
      </c>
      <c r="B12191" s="53" t="n">
        <v>82.83</v>
      </c>
    </row>
    <row r="12192" customFormat="false" ht="15.75" hidden="false" customHeight="false" outlineLevel="0" collapsed="false">
      <c r="A12192" s="20" t="s">
        <v>24141</v>
      </c>
      <c r="B12192" s="53" t="n">
        <v>97.17</v>
      </c>
    </row>
    <row r="12193" customFormat="false" ht="15.75" hidden="false" customHeight="false" outlineLevel="0" collapsed="false">
      <c r="A12193" s="20" t="s">
        <v>24143</v>
      </c>
      <c r="B12193" s="53" t="n">
        <v>96.26</v>
      </c>
    </row>
    <row r="12194" customFormat="false" ht="15.75" hidden="false" customHeight="false" outlineLevel="0" collapsed="false">
      <c r="A12194" s="20" t="s">
        <v>24144</v>
      </c>
      <c r="B12194" s="53" t="n">
        <v>145.75</v>
      </c>
    </row>
    <row r="12195" customFormat="false" ht="15.75" hidden="false" customHeight="false" outlineLevel="0" collapsed="false">
      <c r="A12195" s="20" t="s">
        <v>229</v>
      </c>
      <c r="B12195" s="53" t="n">
        <v>144.95</v>
      </c>
    </row>
    <row r="12196" customFormat="false" ht="15.75" hidden="false" customHeight="false" outlineLevel="0" collapsed="false">
      <c r="A12196" s="20" t="s">
        <v>24149</v>
      </c>
      <c r="B12196" s="53" t="n">
        <v>173.76</v>
      </c>
    </row>
    <row r="12197" customFormat="false" ht="15.75" hidden="false" customHeight="false" outlineLevel="0" collapsed="false">
      <c r="A12197" s="20" t="s">
        <v>24156</v>
      </c>
      <c r="B12197" s="53" t="n">
        <v>172.96</v>
      </c>
    </row>
    <row r="12198" customFormat="false" ht="15.75" hidden="false" customHeight="false" outlineLevel="0" collapsed="false">
      <c r="A12198" s="20" t="s">
        <v>24157</v>
      </c>
      <c r="B12198" s="53" t="n">
        <v>135.61</v>
      </c>
    </row>
    <row r="12199" customFormat="false" ht="15.75" hidden="false" customHeight="false" outlineLevel="0" collapsed="false">
      <c r="A12199" s="20" t="s">
        <v>24161</v>
      </c>
      <c r="B12199" s="53" t="n">
        <v>134.8</v>
      </c>
    </row>
    <row r="12200" customFormat="false" ht="15.75" hidden="false" customHeight="false" outlineLevel="0" collapsed="false">
      <c r="A12200" s="20" t="s">
        <v>24162</v>
      </c>
      <c r="B12200" s="53" t="n">
        <v>177.85</v>
      </c>
    </row>
    <row r="12201" customFormat="false" ht="15.75" hidden="false" customHeight="false" outlineLevel="0" collapsed="false">
      <c r="A12201" s="20" t="s">
        <v>24164</v>
      </c>
      <c r="B12201" s="53" t="n">
        <v>177.04</v>
      </c>
    </row>
    <row r="12202" customFormat="false" ht="15.75" hidden="false" customHeight="false" outlineLevel="0" collapsed="false">
      <c r="A12202" s="20" t="s">
        <v>24165</v>
      </c>
      <c r="B12202" s="53" t="n">
        <v>19.99</v>
      </c>
    </row>
    <row r="12203" customFormat="false" ht="15.75" hidden="false" customHeight="false" outlineLevel="0" collapsed="false">
      <c r="A12203" s="20" t="s">
        <v>24167</v>
      </c>
      <c r="B12203" s="53" t="n">
        <v>19.62</v>
      </c>
    </row>
    <row r="12204" customFormat="false" ht="15.75" hidden="false" customHeight="false" outlineLevel="0" collapsed="false">
      <c r="A12204" s="20" t="s">
        <v>24168</v>
      </c>
      <c r="B12204" s="53" t="n">
        <v>15.45</v>
      </c>
    </row>
    <row r="12205" customFormat="false" ht="15.75" hidden="false" customHeight="false" outlineLevel="0" collapsed="false">
      <c r="A12205" s="20" t="s">
        <v>24171</v>
      </c>
      <c r="B12205" s="53" t="n">
        <v>14.65</v>
      </c>
    </row>
    <row r="12206" customFormat="false" ht="15.75" hidden="false" customHeight="false" outlineLevel="0" collapsed="false">
      <c r="A12206" s="20" t="s">
        <v>24172</v>
      </c>
      <c r="B12206" s="53" t="n">
        <v>22.19</v>
      </c>
    </row>
    <row r="12207" customFormat="false" ht="15.75" hidden="false" customHeight="false" outlineLevel="0" collapsed="false">
      <c r="A12207" s="20" t="s">
        <v>24175</v>
      </c>
      <c r="B12207" s="53" t="n">
        <v>21.39</v>
      </c>
    </row>
    <row r="12208" customFormat="false" ht="15.75" hidden="false" customHeight="false" outlineLevel="0" collapsed="false">
      <c r="A12208" s="20" t="s">
        <v>24176</v>
      </c>
      <c r="B12208" s="53" t="n">
        <v>33.23</v>
      </c>
    </row>
    <row r="12209" customFormat="false" ht="15.75" hidden="false" customHeight="false" outlineLevel="0" collapsed="false">
      <c r="A12209" s="20" t="s">
        <v>24178</v>
      </c>
      <c r="B12209" s="53" t="n">
        <v>30.82</v>
      </c>
    </row>
    <row r="12210" customFormat="false" ht="15.75" hidden="false" customHeight="false" outlineLevel="0" collapsed="false">
      <c r="A12210" s="20" t="s">
        <v>24179</v>
      </c>
      <c r="B12210" s="53" t="n">
        <v>8.83</v>
      </c>
    </row>
    <row r="12211" customFormat="false" ht="15.75" hidden="false" customHeight="false" outlineLevel="0" collapsed="false">
      <c r="A12211" s="20" t="s">
        <v>24182</v>
      </c>
      <c r="B12211" s="53" t="n">
        <v>8.35</v>
      </c>
    </row>
    <row r="12212" customFormat="false" ht="15.75" hidden="false" customHeight="false" outlineLevel="0" collapsed="false">
      <c r="A12212" s="20" t="s">
        <v>24183</v>
      </c>
      <c r="B12212" s="53" t="n">
        <v>33.12</v>
      </c>
    </row>
    <row r="12213" customFormat="false" ht="15.75" hidden="false" customHeight="false" outlineLevel="0" collapsed="false">
      <c r="A12213" s="20" t="s">
        <v>24186</v>
      </c>
      <c r="B12213" s="53" t="n">
        <v>29.53</v>
      </c>
    </row>
    <row r="12214" customFormat="false" ht="15.75" hidden="false" customHeight="false" outlineLevel="0" collapsed="false">
      <c r="A12214" s="20" t="s">
        <v>24187</v>
      </c>
      <c r="B12214" s="53" t="n">
        <v>107.38</v>
      </c>
    </row>
    <row r="12215" customFormat="false" ht="15.75" hidden="false" customHeight="false" outlineLevel="0" collapsed="false">
      <c r="A12215" s="20" t="s">
        <v>24191</v>
      </c>
      <c r="B12215" s="53" t="n">
        <v>106.87</v>
      </c>
    </row>
    <row r="12216" customFormat="false" ht="15.75" hidden="false" customHeight="false" outlineLevel="0" collapsed="false">
      <c r="A12216" s="20" t="s">
        <v>24192</v>
      </c>
      <c r="B12216" s="53" t="n">
        <v>152.71</v>
      </c>
    </row>
    <row r="12217" customFormat="false" ht="15.75" hidden="false" customHeight="false" outlineLevel="0" collapsed="false">
      <c r="A12217" s="20" t="s">
        <v>24194</v>
      </c>
      <c r="B12217" s="53" t="n">
        <v>152.2</v>
      </c>
    </row>
    <row r="12218" customFormat="false" ht="15.75" hidden="false" customHeight="false" outlineLevel="0" collapsed="false">
      <c r="A12218" s="20" t="s">
        <v>24195</v>
      </c>
      <c r="B12218" s="53" t="n">
        <v>76.69</v>
      </c>
    </row>
    <row r="12219" customFormat="false" ht="15.75" hidden="false" customHeight="false" outlineLevel="0" collapsed="false">
      <c r="A12219" s="20" t="s">
        <v>24199</v>
      </c>
      <c r="B12219" s="53" t="n">
        <v>76.18</v>
      </c>
    </row>
    <row r="12220" customFormat="false" ht="15.75" hidden="false" customHeight="false" outlineLevel="0" collapsed="false">
      <c r="A12220" s="20" t="s">
        <v>24200</v>
      </c>
      <c r="B12220" s="53" t="n">
        <v>189.99</v>
      </c>
    </row>
    <row r="12221" customFormat="false" ht="15.75" hidden="false" customHeight="false" outlineLevel="0" collapsed="false">
      <c r="A12221" s="20" t="s">
        <v>24204</v>
      </c>
      <c r="B12221" s="53" t="n">
        <v>189.47</v>
      </c>
    </row>
    <row r="12222" customFormat="false" ht="15.75" hidden="false" customHeight="false" outlineLevel="0" collapsed="false">
      <c r="A12222" s="20" t="s">
        <v>24205</v>
      </c>
      <c r="B12222" s="53" t="n">
        <v>48.37</v>
      </c>
    </row>
    <row r="12223" customFormat="false" ht="15.75" hidden="false" customHeight="false" outlineLevel="0" collapsed="false">
      <c r="A12223" s="20" t="s">
        <v>24208</v>
      </c>
      <c r="B12223" s="53" t="n">
        <v>47.86</v>
      </c>
    </row>
    <row r="12224" customFormat="false" ht="15.75" hidden="false" customHeight="false" outlineLevel="0" collapsed="false">
      <c r="A12224" s="20" t="s">
        <v>24209</v>
      </c>
      <c r="B12224" s="53" t="n">
        <v>64.41</v>
      </c>
    </row>
    <row r="12225" customFormat="false" ht="15.75" hidden="false" customHeight="false" outlineLevel="0" collapsed="false">
      <c r="A12225" s="20" t="s">
        <v>24213</v>
      </c>
      <c r="B12225" s="53" t="n">
        <v>63.89</v>
      </c>
    </row>
    <row r="12226" customFormat="false" ht="15.75" hidden="false" customHeight="false" outlineLevel="0" collapsed="false">
      <c r="A12226" s="20" t="s">
        <v>24214</v>
      </c>
      <c r="B12226" s="53" t="n">
        <v>143.52</v>
      </c>
    </row>
    <row r="12227" customFormat="false" ht="15.75" hidden="false" customHeight="false" outlineLevel="0" collapsed="false">
      <c r="A12227" s="20" t="s">
        <v>24218</v>
      </c>
      <c r="B12227" s="53" t="n">
        <v>139</v>
      </c>
    </row>
    <row r="12228" customFormat="false" ht="15.75" hidden="false" customHeight="false" outlineLevel="0" collapsed="false">
      <c r="A12228" s="20" t="s">
        <v>24219</v>
      </c>
      <c r="B12228" s="53" t="n">
        <v>276.67</v>
      </c>
    </row>
    <row r="12229" customFormat="false" ht="15.75" hidden="false" customHeight="false" outlineLevel="0" collapsed="false">
      <c r="A12229" s="20" t="s">
        <v>24223</v>
      </c>
      <c r="B12229" s="53" t="n">
        <v>268.78</v>
      </c>
    </row>
    <row r="12230" customFormat="false" ht="15.75" hidden="false" customHeight="false" outlineLevel="0" collapsed="false">
      <c r="A12230" s="20" t="s">
        <v>24224</v>
      </c>
      <c r="B12230" s="53" t="n">
        <v>216.99</v>
      </c>
    </row>
    <row r="12231" customFormat="false" ht="15.75" hidden="false" customHeight="false" outlineLevel="0" collapsed="false">
      <c r="A12231" s="20" t="s">
        <v>24228</v>
      </c>
      <c r="B12231" s="53" t="n">
        <v>212.88</v>
      </c>
    </row>
    <row r="12232" customFormat="false" ht="15.75" hidden="false" customHeight="false" outlineLevel="0" collapsed="false">
      <c r="A12232" s="20" t="s">
        <v>24229</v>
      </c>
      <c r="B12232" s="53" t="n">
        <v>21.97</v>
      </c>
    </row>
    <row r="12233" customFormat="false" ht="15.75" hidden="false" customHeight="false" outlineLevel="0" collapsed="false">
      <c r="A12233" s="20" t="s">
        <v>24233</v>
      </c>
      <c r="B12233" s="53" t="n">
        <v>20.51</v>
      </c>
    </row>
    <row r="12234" customFormat="false" ht="15.75" hidden="false" customHeight="false" outlineLevel="0" collapsed="false">
      <c r="A12234" s="20" t="s">
        <v>24234</v>
      </c>
      <c r="B12234" s="53" t="n">
        <v>35.34</v>
      </c>
    </row>
    <row r="12235" customFormat="false" ht="15.75" hidden="false" customHeight="false" outlineLevel="0" collapsed="false">
      <c r="A12235" s="20" t="s">
        <v>24238</v>
      </c>
      <c r="B12235" s="53" t="n">
        <v>33.88</v>
      </c>
    </row>
    <row r="12236" customFormat="false" ht="15.75" hidden="false" customHeight="false" outlineLevel="0" collapsed="false">
      <c r="A12236" s="20" t="s">
        <v>24239</v>
      </c>
      <c r="B12236" s="53" t="n">
        <v>16.92</v>
      </c>
    </row>
    <row r="12237" customFormat="false" ht="15.75" hidden="false" customHeight="false" outlineLevel="0" collapsed="false">
      <c r="A12237" s="20" t="s">
        <v>24242</v>
      </c>
      <c r="B12237" s="53" t="n">
        <v>15.58</v>
      </c>
    </row>
    <row r="12238" customFormat="false" ht="15.75" hidden="false" customHeight="false" outlineLevel="0" collapsed="false">
      <c r="A12238" s="20" t="s">
        <v>24243</v>
      </c>
      <c r="B12238" s="53" t="n">
        <v>17.46</v>
      </c>
    </row>
    <row r="12239" customFormat="false" ht="15.75" hidden="false" customHeight="false" outlineLevel="0" collapsed="false">
      <c r="A12239" s="20" t="s">
        <v>24245</v>
      </c>
      <c r="B12239" s="53" t="n">
        <v>16.12</v>
      </c>
    </row>
    <row r="12240" customFormat="false" ht="15.75" hidden="false" customHeight="false" outlineLevel="0" collapsed="false">
      <c r="A12240" s="20" t="s">
        <v>24246</v>
      </c>
      <c r="B12240" s="53" t="n">
        <v>22.92</v>
      </c>
    </row>
    <row r="12241" customFormat="false" ht="15.75" hidden="false" customHeight="false" outlineLevel="0" collapsed="false">
      <c r="A12241" s="20" t="s">
        <v>24249</v>
      </c>
      <c r="B12241" s="53" t="n">
        <v>21.58</v>
      </c>
    </row>
    <row r="12242" customFormat="false" ht="15.75" hidden="false" customHeight="false" outlineLevel="0" collapsed="false">
      <c r="A12242" s="20" t="s">
        <v>24250</v>
      </c>
      <c r="B12242" s="53" t="n">
        <v>98.41</v>
      </c>
    </row>
    <row r="12243" customFormat="false" ht="15.75" hidden="false" customHeight="false" outlineLevel="0" collapsed="false">
      <c r="A12243" s="20" t="s">
        <v>24253</v>
      </c>
      <c r="B12243" s="53" t="n">
        <v>93.9</v>
      </c>
    </row>
    <row r="12244" customFormat="false" ht="15.75" hidden="false" customHeight="false" outlineLevel="0" collapsed="false">
      <c r="A12244" s="20" t="s">
        <v>24254</v>
      </c>
      <c r="B12244" s="53" t="n">
        <v>111.57</v>
      </c>
    </row>
    <row r="12245" customFormat="false" ht="15.75" hidden="false" customHeight="false" outlineLevel="0" collapsed="false">
      <c r="A12245" s="20" t="s">
        <v>24259</v>
      </c>
      <c r="B12245" s="53" t="n">
        <v>105.3</v>
      </c>
    </row>
    <row r="12246" customFormat="false" ht="15.75" hidden="false" customHeight="false" outlineLevel="0" collapsed="false">
      <c r="A12246" s="20" t="s">
        <v>24260</v>
      </c>
      <c r="B12246" s="53" t="n">
        <v>51.97</v>
      </c>
    </row>
    <row r="12247" customFormat="false" ht="15.75" hidden="false" customHeight="false" outlineLevel="0" collapsed="false">
      <c r="A12247" s="20" t="s">
        <v>24262</v>
      </c>
      <c r="B12247" s="53" t="n">
        <v>51.97</v>
      </c>
    </row>
    <row r="12248" customFormat="false" ht="15.75" hidden="false" customHeight="false" outlineLevel="0" collapsed="false">
      <c r="A12248" s="20" t="s">
        <v>24263</v>
      </c>
      <c r="B12248" s="53" t="n">
        <v>82.25</v>
      </c>
    </row>
    <row r="12249" customFormat="false" ht="15.75" hidden="false" customHeight="false" outlineLevel="0" collapsed="false">
      <c r="A12249" s="20" t="s">
        <v>24265</v>
      </c>
      <c r="B12249" s="53" t="n">
        <v>79.89</v>
      </c>
    </row>
    <row r="12250" customFormat="false" ht="15.75" hidden="false" customHeight="false" outlineLevel="0" collapsed="false">
      <c r="A12250" s="20" t="s">
        <v>24266</v>
      </c>
      <c r="B12250" s="53" t="n">
        <v>120.5</v>
      </c>
    </row>
    <row r="12251" customFormat="false" ht="15.75" hidden="false" customHeight="false" outlineLevel="0" collapsed="false">
      <c r="A12251" s="20" t="s">
        <v>24271</v>
      </c>
      <c r="B12251" s="53" t="n">
        <v>113.04</v>
      </c>
    </row>
    <row r="12252" customFormat="false" ht="15.75" hidden="false" customHeight="false" outlineLevel="0" collapsed="false">
      <c r="A12252" s="20" t="s">
        <v>24272</v>
      </c>
      <c r="B12252" s="53" t="n">
        <v>116.93</v>
      </c>
    </row>
    <row r="12253" customFormat="false" ht="15.75" hidden="false" customHeight="false" outlineLevel="0" collapsed="false">
      <c r="A12253" s="20" t="s">
        <v>24274</v>
      </c>
      <c r="B12253" s="53" t="n">
        <v>109.94</v>
      </c>
    </row>
    <row r="12254" customFormat="false" ht="15.75" hidden="false" customHeight="false" outlineLevel="0" collapsed="false">
      <c r="A12254" s="20" t="s">
        <v>24275</v>
      </c>
      <c r="B12254" s="53" t="n">
        <v>98.41</v>
      </c>
    </row>
    <row r="12255" customFormat="false" ht="15.75" hidden="false" customHeight="false" outlineLevel="0" collapsed="false">
      <c r="A12255" s="20" t="s">
        <v>24279</v>
      </c>
      <c r="B12255" s="53" t="n">
        <v>93.9</v>
      </c>
    </row>
    <row r="12256" customFormat="false" ht="15.75" hidden="false" customHeight="false" outlineLevel="0" collapsed="false">
      <c r="A12256" s="20" t="s">
        <v>24280</v>
      </c>
      <c r="B12256" s="53" t="n">
        <v>85.58</v>
      </c>
    </row>
    <row r="12257" customFormat="false" ht="15.75" hidden="false" customHeight="false" outlineLevel="0" collapsed="false">
      <c r="A12257" s="20" t="s">
        <v>24284</v>
      </c>
      <c r="B12257" s="53" t="n">
        <v>75.3</v>
      </c>
    </row>
    <row r="12258" customFormat="false" ht="15.75" hidden="false" customHeight="false" outlineLevel="0" collapsed="false">
      <c r="A12258" s="20" t="s">
        <v>24285</v>
      </c>
      <c r="B12258" s="53" t="n">
        <v>168.24</v>
      </c>
    </row>
    <row r="12259" customFormat="false" ht="15.75" hidden="false" customHeight="false" outlineLevel="0" collapsed="false">
      <c r="A12259" s="20" t="s">
        <v>24289</v>
      </c>
      <c r="B12259" s="53" t="n">
        <v>160.71</v>
      </c>
    </row>
    <row r="12260" customFormat="false" ht="15.75" hidden="false" customHeight="false" outlineLevel="0" collapsed="false">
      <c r="A12260" s="20" t="s">
        <v>24290</v>
      </c>
      <c r="B12260" s="53" t="n">
        <v>158.59</v>
      </c>
    </row>
    <row r="12261" customFormat="false" ht="15.75" hidden="false" customHeight="false" outlineLevel="0" collapsed="false">
      <c r="A12261" s="20" t="s">
        <v>24292</v>
      </c>
      <c r="B12261" s="53" t="n">
        <v>151.29</v>
      </c>
    </row>
    <row r="12262" customFormat="false" ht="15.75" hidden="false" customHeight="false" outlineLevel="0" collapsed="false">
      <c r="A12262" s="20" t="s">
        <v>24293</v>
      </c>
      <c r="B12262" s="53" t="n">
        <v>150.43</v>
      </c>
    </row>
    <row r="12263" customFormat="false" ht="15.75" hidden="false" customHeight="false" outlineLevel="0" collapsed="false">
      <c r="A12263" s="20" t="s">
        <v>24297</v>
      </c>
      <c r="B12263" s="53" t="n">
        <v>142.9</v>
      </c>
    </row>
    <row r="12264" customFormat="false" ht="15.75" hidden="false" customHeight="false" outlineLevel="0" collapsed="false">
      <c r="A12264" s="20" t="s">
        <v>24298</v>
      </c>
      <c r="B12264" s="53" t="n">
        <v>139.69</v>
      </c>
    </row>
    <row r="12265" customFormat="false" ht="15.75" hidden="false" customHeight="false" outlineLevel="0" collapsed="false">
      <c r="A12265" s="20" t="s">
        <v>24301</v>
      </c>
      <c r="B12265" s="53" t="n">
        <v>132.39</v>
      </c>
    </row>
    <row r="12266" customFormat="false" ht="15.75" hidden="false" customHeight="false" outlineLevel="0" collapsed="false">
      <c r="A12266" s="20" t="s">
        <v>24302</v>
      </c>
      <c r="B12266" s="53" t="n">
        <v>65.91</v>
      </c>
    </row>
    <row r="12267" customFormat="false" ht="15.75" hidden="false" customHeight="false" outlineLevel="0" collapsed="false">
      <c r="A12267" s="20" t="s">
        <v>24306</v>
      </c>
      <c r="B12267" s="53" t="n">
        <v>61.05</v>
      </c>
    </row>
    <row r="12268" customFormat="false" ht="15.75" hidden="false" customHeight="false" outlineLevel="0" collapsed="false">
      <c r="A12268" s="20" t="s">
        <v>24307</v>
      </c>
      <c r="B12268" s="53" t="n">
        <v>56.26</v>
      </c>
    </row>
    <row r="12269" customFormat="false" ht="15.75" hidden="false" customHeight="false" outlineLevel="0" collapsed="false">
      <c r="A12269" s="20" t="s">
        <v>24309</v>
      </c>
      <c r="B12269" s="53" t="n">
        <v>51.63</v>
      </c>
    </row>
    <row r="12270" customFormat="false" ht="15.75" hidden="false" customHeight="false" outlineLevel="0" collapsed="false">
      <c r="A12270" s="20" t="s">
        <v>24310</v>
      </c>
      <c r="B12270" s="53" t="n">
        <v>69.76</v>
      </c>
    </row>
    <row r="12271" customFormat="false" ht="15.75" hidden="false" customHeight="false" outlineLevel="0" collapsed="false">
      <c r="A12271" s="20" t="s">
        <v>24312</v>
      </c>
      <c r="B12271" s="53" t="n">
        <v>64.39</v>
      </c>
    </row>
    <row r="12272" customFormat="false" ht="15.75" hidden="false" customHeight="false" outlineLevel="0" collapsed="false">
      <c r="A12272" s="20" t="s">
        <v>24313</v>
      </c>
      <c r="B12272" s="53" t="n">
        <v>60.11</v>
      </c>
    </row>
    <row r="12273" customFormat="false" ht="15.75" hidden="false" customHeight="false" outlineLevel="0" collapsed="false">
      <c r="A12273" s="20" t="s">
        <v>24314</v>
      </c>
      <c r="B12273" s="53" t="n">
        <v>54.97</v>
      </c>
    </row>
    <row r="12274" customFormat="false" ht="15.75" hidden="false" customHeight="false" outlineLevel="0" collapsed="false">
      <c r="A12274" s="20" t="s">
        <v>24315</v>
      </c>
      <c r="B12274" s="53" t="n">
        <v>72.63</v>
      </c>
    </row>
    <row r="12275" customFormat="false" ht="15.75" hidden="false" customHeight="false" outlineLevel="0" collapsed="false">
      <c r="A12275" s="20" t="s">
        <v>24319</v>
      </c>
      <c r="B12275" s="53" t="n">
        <v>67.77</v>
      </c>
    </row>
    <row r="12276" customFormat="false" ht="15.75" hidden="false" customHeight="false" outlineLevel="0" collapsed="false">
      <c r="A12276" s="20" t="s">
        <v>24320</v>
      </c>
      <c r="B12276" s="53" t="n">
        <v>62.98</v>
      </c>
    </row>
    <row r="12277" customFormat="false" ht="15.75" hidden="false" customHeight="false" outlineLevel="0" collapsed="false">
      <c r="A12277" s="20" t="s">
        <v>24323</v>
      </c>
      <c r="B12277" s="53" t="n">
        <v>58.35</v>
      </c>
    </row>
    <row r="12278" customFormat="false" ht="15.75" hidden="false" customHeight="false" outlineLevel="0" collapsed="false">
      <c r="A12278" s="20" t="s">
        <v>24324</v>
      </c>
      <c r="B12278" s="53" t="n">
        <v>27.25</v>
      </c>
    </row>
    <row r="12279" customFormat="false" ht="15.75" hidden="false" customHeight="false" outlineLevel="0" collapsed="false">
      <c r="A12279" s="20" t="s">
        <v>24327</v>
      </c>
      <c r="B12279" s="53" t="n">
        <v>24.61</v>
      </c>
    </row>
    <row r="12280" customFormat="false" ht="15.75" hidden="false" customHeight="false" outlineLevel="0" collapsed="false">
      <c r="A12280" s="20" t="s">
        <v>24328</v>
      </c>
      <c r="B12280" s="53" t="n">
        <v>25.72</v>
      </c>
    </row>
    <row r="12281" customFormat="false" ht="15.75" hidden="false" customHeight="false" outlineLevel="0" collapsed="false">
      <c r="A12281" s="20" t="s">
        <v>24331</v>
      </c>
      <c r="B12281" s="53" t="n">
        <v>23.15</v>
      </c>
    </row>
    <row r="12282" customFormat="false" ht="15.75" hidden="false" customHeight="false" outlineLevel="0" collapsed="false">
      <c r="A12282" s="20" t="s">
        <v>24332</v>
      </c>
      <c r="B12282" s="53" t="n">
        <v>29.76</v>
      </c>
    </row>
    <row r="12283" customFormat="false" ht="15.75" hidden="false" customHeight="false" outlineLevel="0" collapsed="false">
      <c r="A12283" s="20" t="s">
        <v>24336</v>
      </c>
      <c r="B12283" s="53" t="n">
        <v>27.13</v>
      </c>
    </row>
    <row r="12284" customFormat="false" ht="15.75" hidden="false" customHeight="false" outlineLevel="0" collapsed="false">
      <c r="A12284" s="20" t="s">
        <v>24337</v>
      </c>
      <c r="B12284" s="53" t="n">
        <v>28.69</v>
      </c>
    </row>
    <row r="12285" customFormat="false" ht="15.75" hidden="false" customHeight="false" outlineLevel="0" collapsed="false">
      <c r="A12285" s="20" t="s">
        <v>24339</v>
      </c>
      <c r="B12285" s="53" t="n">
        <v>26.12</v>
      </c>
    </row>
    <row r="12286" customFormat="false" ht="15.75" hidden="false" customHeight="false" outlineLevel="0" collapsed="false">
      <c r="A12286" s="20" t="s">
        <v>24340</v>
      </c>
      <c r="B12286" s="53" t="n">
        <v>54.73</v>
      </c>
    </row>
    <row r="12287" customFormat="false" ht="15.75" hidden="false" customHeight="false" outlineLevel="0" collapsed="false">
      <c r="A12287" s="20" t="s">
        <v>24344</v>
      </c>
      <c r="B12287" s="53" t="n">
        <v>52.68</v>
      </c>
    </row>
    <row r="12288" customFormat="false" ht="15.75" hidden="false" customHeight="false" outlineLevel="0" collapsed="false">
      <c r="A12288" s="20" t="s">
        <v>24345</v>
      </c>
      <c r="B12288" s="53" t="n">
        <v>100.33</v>
      </c>
    </row>
    <row r="12289" customFormat="false" ht="15.75" hidden="false" customHeight="false" outlineLevel="0" collapsed="false">
      <c r="A12289" s="20" t="s">
        <v>24348</v>
      </c>
      <c r="B12289" s="53" t="n">
        <v>97.65</v>
      </c>
    </row>
    <row r="12290" customFormat="false" ht="15.75" hidden="false" customHeight="false" outlineLevel="0" collapsed="false">
      <c r="A12290" s="20" t="s">
        <v>24349</v>
      </c>
      <c r="B12290" s="53" t="n">
        <v>42.36</v>
      </c>
    </row>
    <row r="12291" customFormat="false" ht="15.75" hidden="false" customHeight="false" outlineLevel="0" collapsed="false">
      <c r="A12291" s="20" t="s">
        <v>24352</v>
      </c>
      <c r="B12291" s="53" t="n">
        <v>40.73</v>
      </c>
    </row>
    <row r="12292" customFormat="false" ht="15.75" hidden="false" customHeight="false" outlineLevel="0" collapsed="false">
      <c r="A12292" s="20" t="s">
        <v>24353</v>
      </c>
      <c r="B12292" s="53" t="n">
        <v>65.93</v>
      </c>
    </row>
    <row r="12293" customFormat="false" ht="15.75" hidden="false" customHeight="false" outlineLevel="0" collapsed="false">
      <c r="A12293" s="20" t="s">
        <v>24357</v>
      </c>
      <c r="B12293" s="53" t="n">
        <v>63.3</v>
      </c>
    </row>
    <row r="12294" customFormat="false" ht="15.75" hidden="false" customHeight="false" outlineLevel="0" collapsed="false">
      <c r="A12294" s="20" t="s">
        <v>24358</v>
      </c>
      <c r="B12294" s="53" t="n">
        <v>95.78</v>
      </c>
    </row>
    <row r="12295" customFormat="false" ht="15.75" hidden="false" customHeight="false" outlineLevel="0" collapsed="false">
      <c r="A12295" s="20" t="s">
        <v>217</v>
      </c>
      <c r="B12295" s="53" t="n">
        <v>93.1</v>
      </c>
    </row>
    <row r="12296" customFormat="false" ht="15.75" hidden="false" customHeight="false" outlineLevel="0" collapsed="false">
      <c r="A12296" s="20" t="s">
        <v>24362</v>
      </c>
      <c r="B12296" s="53" t="n">
        <v>95.78</v>
      </c>
    </row>
    <row r="12297" customFormat="false" ht="15.75" hidden="false" customHeight="false" outlineLevel="0" collapsed="false">
      <c r="A12297" s="20" t="s">
        <v>214</v>
      </c>
      <c r="B12297" s="53" t="n">
        <v>93.1</v>
      </c>
    </row>
    <row r="12298" customFormat="false" ht="15.75" hidden="false" customHeight="false" outlineLevel="0" collapsed="false">
      <c r="A12298" s="20" t="s">
        <v>24365</v>
      </c>
      <c r="B12298" s="53" t="n">
        <v>396.31</v>
      </c>
    </row>
    <row r="12299" customFormat="false" ht="15.75" hidden="false" customHeight="false" outlineLevel="0" collapsed="false">
      <c r="A12299" s="20" t="s">
        <v>24372</v>
      </c>
      <c r="B12299" s="53" t="n">
        <v>380.89</v>
      </c>
    </row>
    <row r="12300" customFormat="false" ht="15.75" hidden="false" customHeight="false" outlineLevel="0" collapsed="false">
      <c r="A12300" s="20" t="s">
        <v>24373</v>
      </c>
      <c r="B12300" s="53" t="n">
        <v>686.47</v>
      </c>
    </row>
    <row r="12301" customFormat="false" ht="15.75" hidden="false" customHeight="false" outlineLevel="0" collapsed="false">
      <c r="A12301" s="20" t="s">
        <v>24380</v>
      </c>
      <c r="B12301" s="53" t="n">
        <v>671.05</v>
      </c>
    </row>
    <row r="12302" customFormat="false" ht="15.75" hidden="false" customHeight="false" outlineLevel="0" collapsed="false">
      <c r="A12302" s="20" t="s">
        <v>24381</v>
      </c>
      <c r="B12302" s="53" t="n">
        <v>315.68</v>
      </c>
    </row>
    <row r="12303" customFormat="false" ht="15.75" hidden="false" customHeight="false" outlineLevel="0" collapsed="false">
      <c r="A12303" s="20" t="s">
        <v>24387</v>
      </c>
      <c r="B12303" s="53" t="n">
        <v>310.54</v>
      </c>
    </row>
    <row r="12304" customFormat="false" ht="15.75" hidden="false" customHeight="false" outlineLevel="0" collapsed="false">
      <c r="A12304" s="20" t="s">
        <v>24388</v>
      </c>
      <c r="B12304" s="53" t="n">
        <v>474.33</v>
      </c>
    </row>
    <row r="12305" customFormat="false" ht="15.75" hidden="false" customHeight="false" outlineLevel="0" collapsed="false">
      <c r="A12305" s="20" t="s">
        <v>24395</v>
      </c>
      <c r="B12305" s="53" t="n">
        <v>471.25</v>
      </c>
    </row>
    <row r="12306" customFormat="false" ht="15.75" hidden="false" customHeight="false" outlineLevel="0" collapsed="false">
      <c r="A12306" s="20" t="s">
        <v>24396</v>
      </c>
      <c r="B12306" s="53" t="n">
        <v>348.97</v>
      </c>
    </row>
    <row r="12307" customFormat="false" ht="15.75" hidden="false" customHeight="false" outlineLevel="0" collapsed="false">
      <c r="A12307" s="20" t="s">
        <v>24403</v>
      </c>
      <c r="B12307" s="53" t="n">
        <v>348.97</v>
      </c>
    </row>
    <row r="12308" customFormat="false" ht="15.75" hidden="false" customHeight="false" outlineLevel="0" collapsed="false">
      <c r="A12308" s="20" t="s">
        <v>24404</v>
      </c>
      <c r="B12308" s="53" t="n">
        <v>130.45</v>
      </c>
    </row>
    <row r="12309" customFormat="false" ht="15.75" hidden="false" customHeight="false" outlineLevel="0" collapsed="false">
      <c r="A12309" s="20" t="s">
        <v>24410</v>
      </c>
      <c r="B12309" s="53" t="n">
        <v>130.45</v>
      </c>
    </row>
    <row r="12310" customFormat="false" ht="15.75" hidden="false" customHeight="false" outlineLevel="0" collapsed="false">
      <c r="A12310" s="20" t="s">
        <v>24411</v>
      </c>
      <c r="B12310" s="53" t="n">
        <v>269.6</v>
      </c>
    </row>
    <row r="12311" customFormat="false" ht="15.75" hidden="false" customHeight="false" outlineLevel="0" collapsed="false">
      <c r="A12311" s="20" t="s">
        <v>24418</v>
      </c>
      <c r="B12311" s="53" t="n">
        <v>269.6</v>
      </c>
    </row>
    <row r="12312" customFormat="false" ht="15.75" hidden="false" customHeight="false" outlineLevel="0" collapsed="false">
      <c r="A12312" s="20" t="s">
        <v>24419</v>
      </c>
      <c r="B12312" s="53" t="n">
        <v>254.7</v>
      </c>
    </row>
    <row r="12313" customFormat="false" ht="15.75" hidden="false" customHeight="false" outlineLevel="0" collapsed="false">
      <c r="A12313" s="20" t="s">
        <v>24426</v>
      </c>
      <c r="B12313" s="53" t="n">
        <v>254.7</v>
      </c>
    </row>
    <row r="12314" customFormat="false" ht="15.75" hidden="false" customHeight="false" outlineLevel="0" collapsed="false">
      <c r="A12314" s="20" t="s">
        <v>24427</v>
      </c>
      <c r="B12314" s="53" t="n">
        <v>126.66</v>
      </c>
    </row>
    <row r="12315" customFormat="false" ht="15.75" hidden="false" customHeight="false" outlineLevel="0" collapsed="false">
      <c r="A12315" s="20" t="s">
        <v>24431</v>
      </c>
      <c r="B12315" s="53" t="n">
        <v>119.86</v>
      </c>
    </row>
    <row r="12316" customFormat="false" ht="15.75" hidden="false" customHeight="false" outlineLevel="0" collapsed="false">
      <c r="A12316" s="20" t="s">
        <v>24432</v>
      </c>
      <c r="B12316" s="53" t="n">
        <v>126.66</v>
      </c>
    </row>
    <row r="12317" customFormat="false" ht="15.75" hidden="false" customHeight="false" outlineLevel="0" collapsed="false">
      <c r="A12317" s="20" t="s">
        <v>24435</v>
      </c>
      <c r="B12317" s="53" t="n">
        <v>119.86</v>
      </c>
    </row>
    <row r="12318" customFormat="false" ht="15.75" hidden="false" customHeight="false" outlineLevel="0" collapsed="false">
      <c r="A12318" s="20" t="s">
        <v>24436</v>
      </c>
      <c r="B12318" s="53" t="n">
        <v>113.85</v>
      </c>
    </row>
    <row r="12319" customFormat="false" ht="15.75" hidden="false" customHeight="false" outlineLevel="0" collapsed="false">
      <c r="A12319" s="20" t="s">
        <v>24440</v>
      </c>
      <c r="B12319" s="53" t="n">
        <v>107.75</v>
      </c>
    </row>
    <row r="12320" customFormat="false" ht="15.75" hidden="false" customHeight="false" outlineLevel="0" collapsed="false">
      <c r="A12320" s="20" t="s">
        <v>24441</v>
      </c>
      <c r="B12320" s="53" t="n">
        <v>117.1</v>
      </c>
    </row>
    <row r="12321" customFormat="false" ht="15.75" hidden="false" customHeight="false" outlineLevel="0" collapsed="false">
      <c r="A12321" s="20" t="s">
        <v>24445</v>
      </c>
      <c r="B12321" s="53" t="n">
        <v>111</v>
      </c>
    </row>
    <row r="12322" customFormat="false" ht="15.75" hidden="false" customHeight="false" outlineLevel="0" collapsed="false">
      <c r="A12322" s="20" t="s">
        <v>24446</v>
      </c>
      <c r="B12322" s="53" t="n">
        <v>89.91</v>
      </c>
    </row>
    <row r="12323" customFormat="false" ht="15.75" hidden="false" customHeight="false" outlineLevel="0" collapsed="false">
      <c r="A12323" s="20" t="s">
        <v>24451</v>
      </c>
      <c r="B12323" s="53" t="n">
        <v>81.89</v>
      </c>
    </row>
    <row r="12324" customFormat="false" ht="15.75" hidden="false" customHeight="false" outlineLevel="0" collapsed="false">
      <c r="A12324" s="20" t="s">
        <v>24452</v>
      </c>
      <c r="B12324" s="53" t="n">
        <v>107.19</v>
      </c>
    </row>
    <row r="12325" customFormat="false" ht="15.75" hidden="false" customHeight="false" outlineLevel="0" collapsed="false">
      <c r="A12325" s="20" t="s">
        <v>24457</v>
      </c>
      <c r="B12325" s="53" t="n">
        <v>99.68</v>
      </c>
    </row>
    <row r="12326" customFormat="false" ht="15.75" hidden="false" customHeight="false" outlineLevel="0" collapsed="false">
      <c r="A12326" s="20" t="s">
        <v>24458</v>
      </c>
      <c r="B12326" s="53" t="n">
        <v>635.91</v>
      </c>
    </row>
    <row r="12327" customFormat="false" ht="15.75" hidden="false" customHeight="false" outlineLevel="0" collapsed="false">
      <c r="A12327" s="20" t="s">
        <v>24461</v>
      </c>
      <c r="B12327" s="53" t="n">
        <v>631.36</v>
      </c>
    </row>
    <row r="12328" customFormat="false" ht="15.75" hidden="false" customHeight="false" outlineLevel="0" collapsed="false">
      <c r="A12328" s="20" t="s">
        <v>24462</v>
      </c>
      <c r="B12328" s="53" t="n">
        <v>3656.5</v>
      </c>
    </row>
    <row r="12329" customFormat="false" ht="15.75" hidden="false" customHeight="false" outlineLevel="0" collapsed="false">
      <c r="A12329" s="20" t="s">
        <v>24466</v>
      </c>
      <c r="B12329" s="53" t="n">
        <v>3651.14</v>
      </c>
    </row>
    <row r="12330" customFormat="false" ht="15.75" hidden="false" customHeight="false" outlineLevel="0" collapsed="false">
      <c r="A12330" s="20" t="s">
        <v>24467</v>
      </c>
      <c r="B12330" s="53" t="n">
        <v>926.86</v>
      </c>
    </row>
    <row r="12331" customFormat="false" ht="15.75" hidden="false" customHeight="false" outlineLevel="0" collapsed="false">
      <c r="A12331" s="20" t="s">
        <v>24470</v>
      </c>
      <c r="B12331" s="53" t="n">
        <v>918.82</v>
      </c>
    </row>
    <row r="12332" customFormat="false" ht="15.75" hidden="false" customHeight="false" outlineLevel="0" collapsed="false">
      <c r="A12332" s="20" t="s">
        <v>24471</v>
      </c>
      <c r="B12332" s="53" t="n">
        <v>2837.6</v>
      </c>
    </row>
    <row r="12333" customFormat="false" ht="15.75" hidden="false" customHeight="false" outlineLevel="0" collapsed="false">
      <c r="A12333" s="20" t="s">
        <v>24477</v>
      </c>
      <c r="B12333" s="53" t="n">
        <v>2825.55</v>
      </c>
    </row>
    <row r="12334" customFormat="false" ht="15.75" hidden="false" customHeight="false" outlineLevel="0" collapsed="false">
      <c r="A12334" s="20" t="s">
        <v>24478</v>
      </c>
      <c r="B12334" s="53" t="n">
        <v>442.52</v>
      </c>
    </row>
    <row r="12335" customFormat="false" ht="15.75" hidden="false" customHeight="false" outlineLevel="0" collapsed="false">
      <c r="A12335" s="20" t="s">
        <v>24481</v>
      </c>
      <c r="B12335" s="53" t="n">
        <v>438.5</v>
      </c>
    </row>
    <row r="12336" customFormat="false" ht="15.75" hidden="false" customHeight="false" outlineLevel="0" collapsed="false">
      <c r="A12336" s="20" t="s">
        <v>24482</v>
      </c>
      <c r="B12336" s="53" t="n">
        <v>998.9</v>
      </c>
    </row>
    <row r="12337" customFormat="false" ht="15.75" hidden="false" customHeight="false" outlineLevel="0" collapsed="false">
      <c r="A12337" s="20" t="s">
        <v>24485</v>
      </c>
      <c r="B12337" s="53" t="n">
        <v>991.94</v>
      </c>
    </row>
    <row r="12338" customFormat="false" ht="15.75" hidden="false" customHeight="false" outlineLevel="0" collapsed="false">
      <c r="A12338" s="20" t="s">
        <v>24486</v>
      </c>
      <c r="B12338" s="53" t="n">
        <v>981.88</v>
      </c>
    </row>
    <row r="12339" customFormat="false" ht="15.75" hidden="false" customHeight="false" outlineLevel="0" collapsed="false">
      <c r="A12339" s="20" t="s">
        <v>24489</v>
      </c>
      <c r="B12339" s="53" t="n">
        <v>974.92</v>
      </c>
    </row>
    <row r="12340" customFormat="false" ht="15.75" hidden="false" customHeight="false" outlineLevel="0" collapsed="false">
      <c r="A12340" s="20" t="s">
        <v>24490</v>
      </c>
      <c r="B12340" s="53" t="n">
        <v>964.51</v>
      </c>
    </row>
    <row r="12341" customFormat="false" ht="15.75" hidden="false" customHeight="false" outlineLevel="0" collapsed="false">
      <c r="A12341" s="20" t="s">
        <v>24492</v>
      </c>
      <c r="B12341" s="53" t="n">
        <v>957.55</v>
      </c>
    </row>
    <row r="12342" customFormat="false" ht="15.75" hidden="false" customHeight="false" outlineLevel="0" collapsed="false">
      <c r="A12342" s="20" t="s">
        <v>24493</v>
      </c>
      <c r="B12342" s="53" t="n">
        <v>1249.9</v>
      </c>
    </row>
    <row r="12343" customFormat="false" ht="15.75" hidden="false" customHeight="false" outlineLevel="0" collapsed="false">
      <c r="A12343" s="20" t="s">
        <v>24496</v>
      </c>
      <c r="B12343" s="53" t="n">
        <v>1239.99</v>
      </c>
    </row>
    <row r="12344" customFormat="false" ht="15.75" hidden="false" customHeight="false" outlineLevel="0" collapsed="false">
      <c r="A12344" s="20" t="s">
        <v>24497</v>
      </c>
      <c r="B12344" s="53" t="n">
        <v>1214.98</v>
      </c>
    </row>
    <row r="12345" customFormat="false" ht="15.75" hidden="false" customHeight="false" outlineLevel="0" collapsed="false">
      <c r="A12345" s="20" t="s">
        <v>24499</v>
      </c>
      <c r="B12345" s="53" t="n">
        <v>1205.07</v>
      </c>
    </row>
    <row r="12346" customFormat="false" ht="15.75" hidden="false" customHeight="false" outlineLevel="0" collapsed="false">
      <c r="A12346" s="20" t="s">
        <v>24500</v>
      </c>
      <c r="B12346" s="53" t="n">
        <v>1875.2</v>
      </c>
    </row>
    <row r="12347" customFormat="false" ht="15.75" hidden="false" customHeight="false" outlineLevel="0" collapsed="false">
      <c r="A12347" s="20" t="s">
        <v>24504</v>
      </c>
      <c r="B12347" s="53" t="n">
        <v>1863.15</v>
      </c>
    </row>
    <row r="12348" customFormat="false" ht="15.75" hidden="false" customHeight="false" outlineLevel="0" collapsed="false">
      <c r="A12348" s="20" t="s">
        <v>24505</v>
      </c>
      <c r="B12348" s="53" t="n">
        <v>172.9</v>
      </c>
    </row>
    <row r="12349" customFormat="false" ht="15.75" hidden="false" customHeight="false" outlineLevel="0" collapsed="false">
      <c r="A12349" s="20" t="s">
        <v>24508</v>
      </c>
      <c r="B12349" s="53" t="n">
        <v>164.94</v>
      </c>
    </row>
    <row r="12350" customFormat="false" ht="15.75" hidden="false" customHeight="false" outlineLevel="0" collapsed="false">
      <c r="A12350" s="20" t="s">
        <v>24509</v>
      </c>
      <c r="B12350" s="53" t="n">
        <v>131.86</v>
      </c>
    </row>
    <row r="12351" customFormat="false" ht="15.75" hidden="false" customHeight="false" outlineLevel="0" collapsed="false">
      <c r="A12351" s="20" t="s">
        <v>24511</v>
      </c>
      <c r="B12351" s="53" t="n">
        <v>126.5</v>
      </c>
    </row>
    <row r="12352" customFormat="false" ht="15.75" hidden="false" customHeight="false" outlineLevel="0" collapsed="false">
      <c r="A12352" s="20" t="s">
        <v>24512</v>
      </c>
      <c r="B12352" s="53" t="n">
        <v>149.16</v>
      </c>
    </row>
    <row r="12353" customFormat="false" ht="15.75" hidden="false" customHeight="false" outlineLevel="0" collapsed="false">
      <c r="A12353" s="20" t="s">
        <v>24514</v>
      </c>
      <c r="B12353" s="53" t="n">
        <v>142.73</v>
      </c>
    </row>
    <row r="12354" customFormat="false" ht="15.75" hidden="false" customHeight="false" outlineLevel="0" collapsed="false">
      <c r="A12354" s="20" t="s">
        <v>24515</v>
      </c>
      <c r="B12354" s="53" t="n">
        <v>218.68</v>
      </c>
    </row>
    <row r="12355" customFormat="false" ht="15.75" hidden="false" customHeight="false" outlineLevel="0" collapsed="false">
      <c r="A12355" s="20" t="s">
        <v>24517</v>
      </c>
      <c r="B12355" s="53" t="n">
        <v>210.11</v>
      </c>
    </row>
    <row r="12356" customFormat="false" ht="15.75" hidden="false" customHeight="false" outlineLevel="0" collapsed="false">
      <c r="A12356" s="20" t="s">
        <v>24518</v>
      </c>
      <c r="B12356" s="53" t="n">
        <v>2686.18</v>
      </c>
    </row>
    <row r="12357" customFormat="false" ht="15.75" hidden="false" customHeight="false" outlineLevel="0" collapsed="false">
      <c r="A12357" s="20" t="s">
        <v>24524</v>
      </c>
      <c r="B12357" s="53" t="n">
        <v>2680.82</v>
      </c>
    </row>
    <row r="12358" customFormat="false" ht="15.75" hidden="false" customHeight="false" outlineLevel="0" collapsed="false">
      <c r="A12358" s="20" t="s">
        <v>24525</v>
      </c>
      <c r="B12358" s="53" t="n">
        <v>4355.88</v>
      </c>
    </row>
    <row r="12359" customFormat="false" ht="15.75" hidden="false" customHeight="false" outlineLevel="0" collapsed="false">
      <c r="A12359" s="20" t="s">
        <v>24530</v>
      </c>
      <c r="B12359" s="53" t="n">
        <v>4350.52</v>
      </c>
    </row>
    <row r="12360" customFormat="false" ht="15.75" hidden="false" customHeight="false" outlineLevel="0" collapsed="false">
      <c r="A12360" s="20" t="s">
        <v>24531</v>
      </c>
      <c r="B12360" s="53" t="n">
        <v>268.68</v>
      </c>
    </row>
    <row r="12361" customFormat="false" ht="15.75" hidden="false" customHeight="false" outlineLevel="0" collapsed="false">
      <c r="A12361" s="20" t="s">
        <v>24534</v>
      </c>
      <c r="B12361" s="53" t="n">
        <v>264.13</v>
      </c>
    </row>
    <row r="12362" customFormat="false" ht="15.75" hidden="false" customHeight="false" outlineLevel="0" collapsed="false">
      <c r="A12362" s="20" t="s">
        <v>24535</v>
      </c>
      <c r="B12362" s="53" t="n">
        <v>294.12</v>
      </c>
    </row>
    <row r="12363" customFormat="false" ht="15.75" hidden="false" customHeight="false" outlineLevel="0" collapsed="false">
      <c r="A12363" s="20" t="s">
        <v>24538</v>
      </c>
      <c r="B12363" s="53" t="n">
        <v>289.57</v>
      </c>
    </row>
    <row r="12364" customFormat="false" ht="15.75" hidden="false" customHeight="false" outlineLevel="0" collapsed="false">
      <c r="A12364" s="20" t="s">
        <v>24539</v>
      </c>
      <c r="B12364" s="53" t="n">
        <v>141.67</v>
      </c>
    </row>
    <row r="12365" customFormat="false" ht="15.75" hidden="false" customHeight="false" outlineLevel="0" collapsed="false">
      <c r="A12365" s="20" t="s">
        <v>24542</v>
      </c>
      <c r="B12365" s="53" t="n">
        <v>137.12</v>
      </c>
    </row>
    <row r="12366" customFormat="false" ht="15.75" hidden="false" customHeight="false" outlineLevel="0" collapsed="false">
      <c r="A12366" s="20" t="s">
        <v>24543</v>
      </c>
      <c r="B12366" s="53" t="n">
        <v>158.78</v>
      </c>
    </row>
    <row r="12367" customFormat="false" ht="15.75" hidden="false" customHeight="false" outlineLevel="0" collapsed="false">
      <c r="A12367" s="20" t="s">
        <v>24546</v>
      </c>
      <c r="B12367" s="53" t="n">
        <v>154.23</v>
      </c>
    </row>
    <row r="12368" customFormat="false" ht="15.75" hidden="false" customHeight="false" outlineLevel="0" collapsed="false">
      <c r="A12368" s="20" t="s">
        <v>24547</v>
      </c>
      <c r="B12368" s="53" t="n">
        <v>157.04</v>
      </c>
    </row>
    <row r="12369" customFormat="false" ht="15.75" hidden="false" customHeight="false" outlineLevel="0" collapsed="false">
      <c r="A12369" s="20" t="s">
        <v>24549</v>
      </c>
      <c r="B12369" s="53" t="n">
        <v>152.49</v>
      </c>
    </row>
    <row r="12370" customFormat="false" ht="15.75" hidden="false" customHeight="false" outlineLevel="0" collapsed="false">
      <c r="A12370" s="20" t="s">
        <v>24550</v>
      </c>
      <c r="B12370" s="53" t="n">
        <v>213.66</v>
      </c>
    </row>
    <row r="12371" customFormat="false" ht="15.75" hidden="false" customHeight="false" outlineLevel="0" collapsed="false">
      <c r="A12371" s="20" t="s">
        <v>24553</v>
      </c>
      <c r="B12371" s="53" t="n">
        <v>209.11</v>
      </c>
    </row>
    <row r="12372" customFormat="false" ht="15.75" hidden="false" customHeight="false" outlineLevel="0" collapsed="false">
      <c r="A12372" s="20" t="s">
        <v>24554</v>
      </c>
      <c r="B12372" s="53" t="n">
        <v>550</v>
      </c>
    </row>
    <row r="12373" customFormat="false" ht="15.75" hidden="false" customHeight="false" outlineLevel="0" collapsed="false">
      <c r="A12373" s="20" t="s">
        <v>24557</v>
      </c>
      <c r="B12373" s="53" t="n">
        <v>550</v>
      </c>
    </row>
    <row r="12374" customFormat="false" ht="15.75" hidden="false" customHeight="false" outlineLevel="0" collapsed="false">
      <c r="A12374" s="20" t="s">
        <v>24558</v>
      </c>
      <c r="B12374" s="53" t="n">
        <v>170</v>
      </c>
    </row>
    <row r="12375" customFormat="false" ht="15.75" hidden="false" customHeight="false" outlineLevel="0" collapsed="false">
      <c r="A12375" s="20" t="s">
        <v>24560</v>
      </c>
      <c r="B12375" s="53" t="n">
        <v>170</v>
      </c>
    </row>
    <row r="12376" customFormat="false" ht="15.75" hidden="false" customHeight="false" outlineLevel="0" collapsed="false">
      <c r="A12376" s="20" t="s">
        <v>24561</v>
      </c>
      <c r="B12376" s="53" t="n">
        <v>1213.85</v>
      </c>
    </row>
    <row r="12377" customFormat="false" ht="15.75" hidden="false" customHeight="false" outlineLevel="0" collapsed="false">
      <c r="A12377" s="20" t="s">
        <v>24568</v>
      </c>
      <c r="B12377" s="53" t="n">
        <v>1090.66</v>
      </c>
    </row>
    <row r="12378" customFormat="false" ht="15.75" hidden="false" customHeight="false" outlineLevel="0" collapsed="false">
      <c r="A12378" s="20" t="s">
        <v>24569</v>
      </c>
      <c r="B12378" s="53" t="n">
        <v>1258.11</v>
      </c>
    </row>
    <row r="12379" customFormat="false" ht="15.75" hidden="false" customHeight="false" outlineLevel="0" collapsed="false">
      <c r="A12379" s="20" t="s">
        <v>24576</v>
      </c>
      <c r="B12379" s="53" t="n">
        <v>1129.57</v>
      </c>
    </row>
    <row r="12380" customFormat="false" ht="15.75" hidden="false" customHeight="false" outlineLevel="0" collapsed="false">
      <c r="A12380" s="20" t="s">
        <v>24577</v>
      </c>
      <c r="B12380" s="53" t="n">
        <v>1307.38</v>
      </c>
    </row>
    <row r="12381" customFormat="false" ht="15.75" hidden="false" customHeight="false" outlineLevel="0" collapsed="false">
      <c r="A12381" s="20" t="s">
        <v>24582</v>
      </c>
      <c r="B12381" s="53" t="n">
        <v>1173.48</v>
      </c>
    </row>
    <row r="12382" customFormat="false" ht="15.75" hidden="false" customHeight="false" outlineLevel="0" collapsed="false">
      <c r="A12382" s="20" t="s">
        <v>24583</v>
      </c>
      <c r="B12382" s="53" t="n">
        <v>990.93</v>
      </c>
    </row>
    <row r="12383" customFormat="false" ht="15.75" hidden="false" customHeight="false" outlineLevel="0" collapsed="false">
      <c r="A12383" s="20" t="s">
        <v>24588</v>
      </c>
      <c r="B12383" s="53" t="n">
        <v>888.1</v>
      </c>
    </row>
    <row r="12384" customFormat="false" ht="15.75" hidden="false" customHeight="false" outlineLevel="0" collapsed="false">
      <c r="A12384" s="20" t="s">
        <v>24589</v>
      </c>
      <c r="B12384" s="53" t="n">
        <v>549.04</v>
      </c>
    </row>
    <row r="12385" customFormat="false" ht="15.75" hidden="false" customHeight="false" outlineLevel="0" collapsed="false">
      <c r="A12385" s="20" t="s">
        <v>24593</v>
      </c>
      <c r="B12385" s="53" t="n">
        <v>549.04</v>
      </c>
    </row>
    <row r="12386" customFormat="false" ht="15.75" hidden="false" customHeight="false" outlineLevel="0" collapsed="false">
      <c r="A12386" s="20" t="s">
        <v>24594</v>
      </c>
      <c r="B12386" s="53" t="n">
        <v>696.31</v>
      </c>
    </row>
    <row r="12387" customFormat="false" ht="15.75" hidden="false" customHeight="false" outlineLevel="0" collapsed="false">
      <c r="A12387" s="20" t="s">
        <v>24599</v>
      </c>
      <c r="B12387" s="53" t="n">
        <v>696.31</v>
      </c>
    </row>
    <row r="12388" customFormat="false" ht="15.75" hidden="false" customHeight="false" outlineLevel="0" collapsed="false">
      <c r="A12388" s="20" t="s">
        <v>24600</v>
      </c>
      <c r="B12388" s="53" t="n">
        <v>2373</v>
      </c>
    </row>
    <row r="12389" customFormat="false" ht="15.75" hidden="false" customHeight="false" outlineLevel="0" collapsed="false">
      <c r="A12389" s="20" t="s">
        <v>24607</v>
      </c>
      <c r="B12389" s="53" t="n">
        <v>2135.73</v>
      </c>
    </row>
    <row r="12390" customFormat="false" ht="15.75" hidden="false" customHeight="false" outlineLevel="0" collapsed="false">
      <c r="A12390" s="20" t="s">
        <v>24608</v>
      </c>
      <c r="B12390" s="53" t="n">
        <v>920.59</v>
      </c>
    </row>
    <row r="12391" customFormat="false" ht="15.75" hidden="false" customHeight="false" outlineLevel="0" collapsed="false">
      <c r="A12391" s="20" t="s">
        <v>24615</v>
      </c>
      <c r="B12391" s="53" t="n">
        <v>829.53</v>
      </c>
    </row>
    <row r="12392" customFormat="false" ht="15.75" hidden="false" customHeight="false" outlineLevel="0" collapsed="false">
      <c r="A12392" s="20" t="s">
        <v>24616</v>
      </c>
      <c r="B12392" s="53" t="n">
        <v>1604.25</v>
      </c>
    </row>
    <row r="12393" customFormat="false" ht="15.75" hidden="false" customHeight="false" outlineLevel="0" collapsed="false">
      <c r="A12393" s="20" t="s">
        <v>24621</v>
      </c>
      <c r="B12393" s="53" t="n">
        <v>1439.28</v>
      </c>
    </row>
    <row r="12394" customFormat="false" ht="15.75" hidden="false" customHeight="false" outlineLevel="0" collapsed="false">
      <c r="A12394" s="20" t="s">
        <v>24622</v>
      </c>
      <c r="B12394" s="53" t="n">
        <v>541.79</v>
      </c>
    </row>
    <row r="12395" customFormat="false" ht="15.75" hidden="false" customHeight="false" outlineLevel="0" collapsed="false">
      <c r="A12395" s="20" t="s">
        <v>24626</v>
      </c>
      <c r="B12395" s="53" t="n">
        <v>495.47</v>
      </c>
    </row>
    <row r="12396" customFormat="false" ht="15.75" hidden="false" customHeight="false" outlineLevel="0" collapsed="false">
      <c r="A12396" s="20" t="s">
        <v>24627</v>
      </c>
      <c r="B12396" s="53" t="n">
        <v>562.55</v>
      </c>
    </row>
    <row r="12397" customFormat="false" ht="15.75" hidden="false" customHeight="false" outlineLevel="0" collapsed="false">
      <c r="A12397" s="20" t="s">
        <v>24631</v>
      </c>
      <c r="B12397" s="53" t="n">
        <v>511.67</v>
      </c>
    </row>
    <row r="12398" customFormat="false" ht="15.75" hidden="false" customHeight="false" outlineLevel="0" collapsed="false">
      <c r="A12398" s="20" t="s">
        <v>24632</v>
      </c>
      <c r="B12398" s="53" t="n">
        <v>135.58</v>
      </c>
    </row>
    <row r="12399" customFormat="false" ht="15.75" hidden="false" customHeight="false" outlineLevel="0" collapsed="false">
      <c r="A12399" s="20" t="s">
        <v>24635</v>
      </c>
      <c r="B12399" s="53" t="n">
        <v>127.55</v>
      </c>
    </row>
    <row r="12400" customFormat="false" ht="15.75" hidden="false" customHeight="false" outlineLevel="0" collapsed="false">
      <c r="A12400" s="20" t="s">
        <v>24636</v>
      </c>
      <c r="B12400" s="53" t="n">
        <v>754.41</v>
      </c>
    </row>
    <row r="12401" customFormat="false" ht="15.75" hidden="false" customHeight="false" outlineLevel="0" collapsed="false">
      <c r="A12401" s="20" t="s">
        <v>24641</v>
      </c>
      <c r="B12401" s="53" t="n">
        <v>742.61</v>
      </c>
    </row>
    <row r="12402" customFormat="false" ht="15.75" hidden="false" customHeight="false" outlineLevel="0" collapsed="false">
      <c r="A12402" s="20" t="s">
        <v>24642</v>
      </c>
      <c r="B12402" s="53" t="n">
        <v>840.35</v>
      </c>
    </row>
    <row r="12403" customFormat="false" ht="15.75" hidden="false" customHeight="false" outlineLevel="0" collapsed="false">
      <c r="A12403" s="20" t="s">
        <v>24645</v>
      </c>
      <c r="B12403" s="53" t="n">
        <v>828.54</v>
      </c>
    </row>
    <row r="12404" customFormat="false" ht="15.75" hidden="false" customHeight="false" outlineLevel="0" collapsed="false">
      <c r="A12404" s="20" t="s">
        <v>24646</v>
      </c>
      <c r="B12404" s="53" t="n">
        <v>861.83</v>
      </c>
    </row>
    <row r="12405" customFormat="false" ht="15.75" hidden="false" customHeight="false" outlineLevel="0" collapsed="false">
      <c r="A12405" s="20" t="s">
        <v>24650</v>
      </c>
      <c r="B12405" s="53" t="n">
        <v>850.02</v>
      </c>
    </row>
    <row r="12406" customFormat="false" ht="15.75" hidden="false" customHeight="false" outlineLevel="0" collapsed="false">
      <c r="A12406" s="20" t="s">
        <v>24651</v>
      </c>
      <c r="B12406" s="53" t="n">
        <v>609.41</v>
      </c>
    </row>
    <row r="12407" customFormat="false" ht="15.75" hidden="false" customHeight="false" outlineLevel="0" collapsed="false">
      <c r="A12407" s="20" t="s">
        <v>24655</v>
      </c>
      <c r="B12407" s="53" t="n">
        <v>597.6</v>
      </c>
    </row>
    <row r="12408" customFormat="false" ht="15.75" hidden="false" customHeight="false" outlineLevel="0" collapsed="false">
      <c r="A12408" s="20" t="s">
        <v>24656</v>
      </c>
      <c r="B12408" s="53" t="n">
        <v>625.52</v>
      </c>
    </row>
    <row r="12409" customFormat="false" ht="15.75" hidden="false" customHeight="false" outlineLevel="0" collapsed="false">
      <c r="A12409" s="20" t="s">
        <v>24660</v>
      </c>
      <c r="B12409" s="53" t="n">
        <v>613.71</v>
      </c>
    </row>
    <row r="12410" customFormat="false" ht="15.75" hidden="false" customHeight="false" outlineLevel="0" collapsed="false">
      <c r="A12410" s="20" t="s">
        <v>24661</v>
      </c>
      <c r="B12410" s="53" t="n">
        <v>695.34</v>
      </c>
    </row>
    <row r="12411" customFormat="false" ht="15.75" hidden="false" customHeight="false" outlineLevel="0" collapsed="false">
      <c r="A12411" s="20" t="s">
        <v>24663</v>
      </c>
      <c r="B12411" s="53" t="n">
        <v>683.53</v>
      </c>
    </row>
    <row r="12412" customFormat="false" ht="15.75" hidden="false" customHeight="false" outlineLevel="0" collapsed="false">
      <c r="A12412" s="20" t="s">
        <v>24664</v>
      </c>
      <c r="B12412" s="53" t="n">
        <v>1150.23</v>
      </c>
    </row>
    <row r="12413" customFormat="false" ht="15.75" hidden="false" customHeight="false" outlineLevel="0" collapsed="false">
      <c r="A12413" s="20" t="s">
        <v>383</v>
      </c>
      <c r="B12413" s="53" t="n">
        <v>1037.76</v>
      </c>
    </row>
    <row r="12414" customFormat="false" ht="15.75" hidden="false" customHeight="false" outlineLevel="0" collapsed="false">
      <c r="A12414" s="20" t="s">
        <v>24671</v>
      </c>
      <c r="B12414" s="53" t="n">
        <v>1136.04</v>
      </c>
    </row>
    <row r="12415" customFormat="false" ht="15.75" hidden="false" customHeight="false" outlineLevel="0" collapsed="false">
      <c r="A12415" s="20" t="s">
        <v>371</v>
      </c>
      <c r="B12415" s="53" t="n">
        <v>1023.57</v>
      </c>
    </row>
    <row r="12416" customFormat="false" ht="15.75" hidden="false" customHeight="false" outlineLevel="0" collapsed="false">
      <c r="A12416" s="20" t="s">
        <v>24675</v>
      </c>
      <c r="B12416" s="53" t="n">
        <v>1385.06</v>
      </c>
    </row>
    <row r="12417" customFormat="false" ht="15.75" hidden="false" customHeight="false" outlineLevel="0" collapsed="false">
      <c r="A12417" s="20" t="s">
        <v>24680</v>
      </c>
      <c r="B12417" s="53" t="n">
        <v>1235.1</v>
      </c>
    </row>
    <row r="12418" customFormat="false" ht="15.75" hidden="false" customHeight="false" outlineLevel="0" collapsed="false">
      <c r="A12418" s="20" t="s">
        <v>24681</v>
      </c>
      <c r="B12418" s="53" t="n">
        <v>1807.4</v>
      </c>
    </row>
    <row r="12419" customFormat="false" ht="15.75" hidden="false" customHeight="false" outlineLevel="0" collapsed="false">
      <c r="A12419" s="20" t="s">
        <v>24687</v>
      </c>
      <c r="B12419" s="53" t="n">
        <v>1646.72</v>
      </c>
    </row>
    <row r="12420" customFormat="false" ht="15.75" hidden="false" customHeight="false" outlineLevel="0" collapsed="false">
      <c r="A12420" s="20" t="s">
        <v>24688</v>
      </c>
      <c r="B12420" s="53" t="n">
        <v>1743.86</v>
      </c>
    </row>
    <row r="12421" customFormat="false" ht="15.75" hidden="false" customHeight="false" outlineLevel="0" collapsed="false">
      <c r="A12421" s="20" t="s">
        <v>24693</v>
      </c>
      <c r="B12421" s="53" t="n">
        <v>1583.18</v>
      </c>
    </row>
    <row r="12422" customFormat="false" ht="15.75" hidden="false" customHeight="false" outlineLevel="0" collapsed="false">
      <c r="A12422" s="20" t="s">
        <v>24694</v>
      </c>
      <c r="B12422" s="53" t="n">
        <v>1111.53</v>
      </c>
    </row>
    <row r="12423" customFormat="false" ht="15.75" hidden="false" customHeight="false" outlineLevel="0" collapsed="false">
      <c r="A12423" s="20" t="s">
        <v>24699</v>
      </c>
      <c r="B12423" s="53" t="n">
        <v>1012.98</v>
      </c>
    </row>
    <row r="12424" customFormat="false" ht="15.75" hidden="false" customHeight="false" outlineLevel="0" collapsed="false">
      <c r="A12424" s="20" t="s">
        <v>24700</v>
      </c>
      <c r="B12424" s="53" t="n">
        <v>585.02</v>
      </c>
    </row>
    <row r="12425" customFormat="false" ht="15.75" hidden="false" customHeight="false" outlineLevel="0" collapsed="false">
      <c r="A12425" s="20" t="s">
        <v>24707</v>
      </c>
      <c r="B12425" s="53" t="n">
        <v>563.59</v>
      </c>
    </row>
    <row r="12426" customFormat="false" ht="15.75" hidden="false" customHeight="false" outlineLevel="0" collapsed="false">
      <c r="A12426" s="20" t="s">
        <v>24708</v>
      </c>
      <c r="B12426" s="53" t="n">
        <v>568.28</v>
      </c>
    </row>
    <row r="12427" customFormat="false" ht="15.75" hidden="false" customHeight="false" outlineLevel="0" collapsed="false">
      <c r="A12427" s="20" t="s">
        <v>24712</v>
      </c>
      <c r="B12427" s="53" t="n">
        <v>525.43</v>
      </c>
    </row>
    <row r="12428" customFormat="false" ht="15.75" hidden="false" customHeight="false" outlineLevel="0" collapsed="false">
      <c r="A12428" s="20" t="s">
        <v>24713</v>
      </c>
      <c r="B12428" s="53" t="n">
        <v>4076.42</v>
      </c>
    </row>
    <row r="12429" customFormat="false" ht="15.75" hidden="false" customHeight="false" outlineLevel="0" collapsed="false">
      <c r="A12429" s="20" t="s">
        <v>24720</v>
      </c>
      <c r="B12429" s="53" t="n">
        <v>3990.58</v>
      </c>
    </row>
    <row r="12430" customFormat="false" ht="15.75" hidden="false" customHeight="false" outlineLevel="0" collapsed="false">
      <c r="A12430" s="20" t="s">
        <v>24721</v>
      </c>
      <c r="B12430" s="53" t="n">
        <v>704.66</v>
      </c>
    </row>
    <row r="12431" customFormat="false" ht="15.75" hidden="false" customHeight="false" outlineLevel="0" collapsed="false">
      <c r="A12431" s="20" t="s">
        <v>24724</v>
      </c>
      <c r="B12431" s="53" t="n">
        <v>669.84</v>
      </c>
    </row>
    <row r="12432" customFormat="false" ht="15.75" hidden="false" customHeight="false" outlineLevel="0" collapsed="false">
      <c r="A12432" s="20" t="s">
        <v>24725</v>
      </c>
      <c r="B12432" s="53" t="n">
        <v>1710.75</v>
      </c>
    </row>
    <row r="12433" customFormat="false" ht="15.75" hidden="false" customHeight="false" outlineLevel="0" collapsed="false">
      <c r="A12433" s="20" t="s">
        <v>24730</v>
      </c>
      <c r="B12433" s="53" t="n">
        <v>1615.17</v>
      </c>
    </row>
    <row r="12434" customFormat="false" ht="15.75" hidden="false" customHeight="false" outlineLevel="0" collapsed="false">
      <c r="A12434" s="20" t="s">
        <v>24731</v>
      </c>
      <c r="B12434" s="53" t="n">
        <v>2221.14</v>
      </c>
    </row>
    <row r="12435" customFormat="false" ht="15.75" hidden="false" customHeight="false" outlineLevel="0" collapsed="false">
      <c r="A12435" s="20" t="s">
        <v>24736</v>
      </c>
      <c r="B12435" s="53" t="n">
        <v>2114.65</v>
      </c>
    </row>
    <row r="12436" customFormat="false" ht="15.75" hidden="false" customHeight="false" outlineLevel="0" collapsed="false">
      <c r="A12436" s="20" t="s">
        <v>24737</v>
      </c>
      <c r="B12436" s="53" t="n">
        <v>2203.67</v>
      </c>
    </row>
    <row r="12437" customFormat="false" ht="15.75" hidden="false" customHeight="false" outlineLevel="0" collapsed="false">
      <c r="A12437" s="20" t="s">
        <v>24742</v>
      </c>
      <c r="B12437" s="53" t="n">
        <v>2092.03</v>
      </c>
    </row>
    <row r="12438" customFormat="false" ht="15.75" hidden="false" customHeight="false" outlineLevel="0" collapsed="false">
      <c r="A12438" s="20" t="s">
        <v>24743</v>
      </c>
      <c r="B12438" s="53" t="n">
        <v>2880.36</v>
      </c>
    </row>
    <row r="12439" customFormat="false" ht="15.75" hidden="false" customHeight="false" outlineLevel="0" collapsed="false">
      <c r="A12439" s="20" t="s">
        <v>24748</v>
      </c>
      <c r="B12439" s="53" t="n">
        <v>2752.21</v>
      </c>
    </row>
    <row r="12440" customFormat="false" ht="15.75" hidden="false" customHeight="false" outlineLevel="0" collapsed="false">
      <c r="A12440" s="20" t="s">
        <v>24749</v>
      </c>
      <c r="B12440" s="53" t="n">
        <v>3075.27</v>
      </c>
    </row>
    <row r="12441" customFormat="false" ht="15.75" hidden="false" customHeight="false" outlineLevel="0" collapsed="false">
      <c r="A12441" s="20" t="s">
        <v>24754</v>
      </c>
      <c r="B12441" s="53" t="n">
        <v>2954.76</v>
      </c>
    </row>
    <row r="12442" customFormat="false" ht="15.75" hidden="false" customHeight="false" outlineLevel="0" collapsed="false">
      <c r="A12442" s="20" t="s">
        <v>24755</v>
      </c>
      <c r="B12442" s="53" t="n">
        <v>621.19</v>
      </c>
    </row>
    <row r="12443" customFormat="false" ht="15.75" hidden="false" customHeight="false" outlineLevel="0" collapsed="false">
      <c r="A12443" s="20" t="s">
        <v>24761</v>
      </c>
      <c r="B12443" s="53" t="n">
        <v>597.09</v>
      </c>
    </row>
    <row r="12444" customFormat="false" ht="15.75" hidden="false" customHeight="false" outlineLevel="0" collapsed="false">
      <c r="A12444" s="20" t="s">
        <v>24762</v>
      </c>
      <c r="B12444" s="53" t="n">
        <v>7323.53</v>
      </c>
    </row>
    <row r="12445" customFormat="false" ht="15.75" hidden="false" customHeight="false" outlineLevel="0" collapsed="false">
      <c r="A12445" s="20" t="s">
        <v>24769</v>
      </c>
      <c r="B12445" s="53" t="n">
        <v>7115.16</v>
      </c>
    </row>
    <row r="12446" customFormat="false" ht="15.75" hidden="false" customHeight="false" outlineLevel="0" collapsed="false">
      <c r="A12446" s="20" t="s">
        <v>24770</v>
      </c>
      <c r="B12446" s="53" t="n">
        <v>5083.71</v>
      </c>
    </row>
    <row r="12447" customFormat="false" ht="15.75" hidden="false" customHeight="false" outlineLevel="0" collapsed="false">
      <c r="A12447" s="20" t="s">
        <v>24777</v>
      </c>
      <c r="B12447" s="53" t="n">
        <v>5023.82</v>
      </c>
    </row>
    <row r="12448" customFormat="false" ht="15.75" hidden="false" customHeight="false" outlineLevel="0" collapsed="false">
      <c r="A12448" s="20" t="s">
        <v>24778</v>
      </c>
      <c r="B12448" s="53" t="n">
        <v>757.3</v>
      </c>
    </row>
    <row r="12449" customFormat="false" ht="15.75" hidden="false" customHeight="false" outlineLevel="0" collapsed="false">
      <c r="A12449" s="20" t="s">
        <v>24785</v>
      </c>
      <c r="B12449" s="53" t="n">
        <v>757.06</v>
      </c>
    </row>
    <row r="12450" customFormat="false" ht="15.75" hidden="false" customHeight="false" outlineLevel="0" collapsed="false">
      <c r="A12450" s="20" t="s">
        <v>24786</v>
      </c>
      <c r="B12450" s="53" t="n">
        <v>1062.37</v>
      </c>
    </row>
    <row r="12451" customFormat="false" ht="15.75" hidden="false" customHeight="false" outlineLevel="0" collapsed="false">
      <c r="A12451" s="20" t="s">
        <v>24793</v>
      </c>
      <c r="B12451" s="53" t="n">
        <v>1062.13</v>
      </c>
    </row>
    <row r="12452" customFormat="false" ht="15.75" hidden="false" customHeight="false" outlineLevel="0" collapsed="false">
      <c r="A12452" s="20" t="s">
        <v>24794</v>
      </c>
      <c r="B12452" s="53" t="n">
        <v>563.15</v>
      </c>
    </row>
    <row r="12453" customFormat="false" ht="15.75" hidden="false" customHeight="false" outlineLevel="0" collapsed="false">
      <c r="A12453" s="20" t="s">
        <v>24801</v>
      </c>
      <c r="B12453" s="53" t="n">
        <v>562.91</v>
      </c>
    </row>
    <row r="12454" customFormat="false" ht="15.75" hidden="false" customHeight="false" outlineLevel="0" collapsed="false">
      <c r="A12454" s="20" t="s">
        <v>24802</v>
      </c>
      <c r="B12454" s="53" t="n">
        <v>980.48</v>
      </c>
    </row>
    <row r="12455" customFormat="false" ht="15.75" hidden="false" customHeight="false" outlineLevel="0" collapsed="false">
      <c r="A12455" s="20" t="s">
        <v>24809</v>
      </c>
      <c r="B12455" s="53" t="n">
        <v>980.24</v>
      </c>
    </row>
    <row r="12456" customFormat="false" ht="15.75" hidden="false" customHeight="false" outlineLevel="0" collapsed="false">
      <c r="A12456" s="20" t="s">
        <v>24810</v>
      </c>
      <c r="B12456" s="53" t="n">
        <v>485.08</v>
      </c>
    </row>
    <row r="12457" customFormat="false" ht="15.75" hidden="false" customHeight="false" outlineLevel="0" collapsed="false">
      <c r="A12457" s="20" t="s">
        <v>24814</v>
      </c>
      <c r="B12457" s="53" t="n">
        <v>426.17</v>
      </c>
    </row>
    <row r="12458" customFormat="false" ht="15.75" hidden="false" customHeight="false" outlineLevel="0" collapsed="false">
      <c r="A12458" s="20" t="s">
        <v>24815</v>
      </c>
      <c r="B12458" s="53" t="n">
        <v>542.51</v>
      </c>
    </row>
    <row r="12459" customFormat="false" ht="15.75" hidden="false" customHeight="false" outlineLevel="0" collapsed="false">
      <c r="A12459" s="20" t="s">
        <v>24817</v>
      </c>
      <c r="B12459" s="53" t="n">
        <v>478.23</v>
      </c>
    </row>
    <row r="12460" customFormat="false" ht="15.75" hidden="false" customHeight="false" outlineLevel="0" collapsed="false">
      <c r="A12460" s="20" t="s">
        <v>24818</v>
      </c>
      <c r="B12460" s="53" t="n">
        <v>516.73</v>
      </c>
    </row>
    <row r="12461" customFormat="false" ht="15.75" hidden="false" customHeight="false" outlineLevel="0" collapsed="false">
      <c r="A12461" s="20" t="s">
        <v>24823</v>
      </c>
      <c r="B12461" s="53" t="n">
        <v>469.6</v>
      </c>
    </row>
    <row r="12462" customFormat="false" ht="15.75" hidden="false" customHeight="false" outlineLevel="0" collapsed="false">
      <c r="A12462" s="20" t="s">
        <v>24824</v>
      </c>
      <c r="B12462" s="53" t="n">
        <v>962.66</v>
      </c>
    </row>
    <row r="12463" customFormat="false" ht="15.75" hidden="false" customHeight="false" outlineLevel="0" collapsed="false">
      <c r="A12463" s="20" t="s">
        <v>24831</v>
      </c>
      <c r="B12463" s="53" t="n">
        <v>938.67</v>
      </c>
    </row>
    <row r="12464" customFormat="false" ht="15.75" hidden="false" customHeight="false" outlineLevel="0" collapsed="false">
      <c r="A12464" s="20" t="s">
        <v>24832</v>
      </c>
      <c r="B12464" s="53" t="n">
        <v>634.42</v>
      </c>
    </row>
    <row r="12465" customFormat="false" ht="15.75" hidden="false" customHeight="false" outlineLevel="0" collapsed="false">
      <c r="A12465" s="20" t="s">
        <v>24839</v>
      </c>
      <c r="B12465" s="53" t="n">
        <v>575.15</v>
      </c>
    </row>
    <row r="12466" customFormat="false" ht="15.75" hidden="false" customHeight="false" outlineLevel="0" collapsed="false">
      <c r="A12466" s="20" t="s">
        <v>24840</v>
      </c>
      <c r="B12466" s="53" t="n">
        <v>933.96</v>
      </c>
    </row>
    <row r="12467" customFormat="false" ht="15.75" hidden="false" customHeight="false" outlineLevel="0" collapsed="false">
      <c r="A12467" s="20" t="s">
        <v>24844</v>
      </c>
      <c r="B12467" s="53" t="n">
        <v>917.89</v>
      </c>
    </row>
    <row r="12468" customFormat="false" ht="15.75" hidden="false" customHeight="false" outlineLevel="0" collapsed="false">
      <c r="A12468" s="20" t="s">
        <v>24845</v>
      </c>
      <c r="B12468" s="53" t="n">
        <v>766.92</v>
      </c>
    </row>
    <row r="12469" customFormat="false" ht="15.75" hidden="false" customHeight="false" outlineLevel="0" collapsed="false">
      <c r="A12469" s="20" t="s">
        <v>24849</v>
      </c>
      <c r="B12469" s="53" t="n">
        <v>694.34</v>
      </c>
    </row>
    <row r="12470" customFormat="false" ht="15.75" hidden="false" customHeight="false" outlineLevel="0" collapsed="false">
      <c r="A12470" s="20" t="s">
        <v>24850</v>
      </c>
      <c r="B12470" s="53" t="n">
        <v>556.67</v>
      </c>
    </row>
    <row r="12471" customFormat="false" ht="15.75" hidden="false" customHeight="false" outlineLevel="0" collapsed="false">
      <c r="A12471" s="20" t="s">
        <v>24855</v>
      </c>
      <c r="B12471" s="53" t="n">
        <v>519.72</v>
      </c>
    </row>
    <row r="12472" customFormat="false" ht="15.75" hidden="false" customHeight="false" outlineLevel="0" collapsed="false">
      <c r="A12472" s="20" t="s">
        <v>24856</v>
      </c>
      <c r="B12472" s="53" t="n">
        <v>644.11</v>
      </c>
    </row>
    <row r="12473" customFormat="false" ht="15.75" hidden="false" customHeight="false" outlineLevel="0" collapsed="false">
      <c r="A12473" s="20" t="s">
        <v>24860</v>
      </c>
      <c r="B12473" s="53" t="n">
        <v>601.26</v>
      </c>
    </row>
    <row r="12474" customFormat="false" ht="15.75" hidden="false" customHeight="false" outlineLevel="0" collapsed="false">
      <c r="A12474" s="20" t="s">
        <v>24861</v>
      </c>
      <c r="B12474" s="53" t="n">
        <v>510.74</v>
      </c>
    </row>
    <row r="12475" customFormat="false" ht="15.75" hidden="false" customHeight="false" outlineLevel="0" collapsed="false">
      <c r="A12475" s="20" t="s">
        <v>24864</v>
      </c>
      <c r="B12475" s="53" t="n">
        <v>462.43</v>
      </c>
    </row>
    <row r="12476" customFormat="false" ht="15.75" hidden="false" customHeight="false" outlineLevel="0" collapsed="false">
      <c r="A12476" s="20" t="s">
        <v>24865</v>
      </c>
      <c r="B12476" s="53" t="n">
        <v>766.92</v>
      </c>
    </row>
    <row r="12477" customFormat="false" ht="15.75" hidden="false" customHeight="false" outlineLevel="0" collapsed="false">
      <c r="A12477" s="20" t="s">
        <v>24870</v>
      </c>
      <c r="B12477" s="53" t="n">
        <v>694.34</v>
      </c>
    </row>
    <row r="12478" customFormat="false" ht="15.75" hidden="false" customHeight="false" outlineLevel="0" collapsed="false">
      <c r="A12478" s="20" t="s">
        <v>24871</v>
      </c>
      <c r="B12478" s="53" t="n">
        <v>276.07</v>
      </c>
    </row>
    <row r="12479" customFormat="false" ht="15.75" hidden="false" customHeight="false" outlineLevel="0" collapsed="false">
      <c r="A12479" s="20" t="s">
        <v>24878</v>
      </c>
      <c r="B12479" s="53" t="n">
        <v>265.35</v>
      </c>
    </row>
    <row r="12480" customFormat="false" ht="15.75" hidden="false" customHeight="false" outlineLevel="0" collapsed="false">
      <c r="A12480" s="20" t="s">
        <v>24879</v>
      </c>
      <c r="B12480" s="53" t="n">
        <v>1399.33</v>
      </c>
    </row>
    <row r="12481" customFormat="false" ht="15.75" hidden="false" customHeight="false" outlineLevel="0" collapsed="false">
      <c r="A12481" s="20" t="s">
        <v>24884</v>
      </c>
      <c r="B12481" s="53" t="n">
        <v>1292.21</v>
      </c>
    </row>
    <row r="12482" customFormat="false" ht="15.75" hidden="false" customHeight="false" outlineLevel="0" collapsed="false">
      <c r="A12482" s="20" t="s">
        <v>24885</v>
      </c>
      <c r="B12482" s="53" t="n">
        <v>945.4</v>
      </c>
    </row>
    <row r="12483" customFormat="false" ht="15.75" hidden="false" customHeight="false" outlineLevel="0" collapsed="false">
      <c r="A12483" s="20" t="s">
        <v>24889</v>
      </c>
      <c r="B12483" s="53" t="n">
        <v>855.95</v>
      </c>
    </row>
    <row r="12484" customFormat="false" ht="15.75" hidden="false" customHeight="false" outlineLevel="0" collapsed="false">
      <c r="A12484" s="20" t="s">
        <v>24890</v>
      </c>
      <c r="B12484" s="53" t="n">
        <v>492.73</v>
      </c>
    </row>
    <row r="12485" customFormat="false" ht="15.75" hidden="false" customHeight="false" outlineLevel="0" collapsed="false">
      <c r="A12485" s="20" t="s">
        <v>24895</v>
      </c>
      <c r="B12485" s="53" t="n">
        <v>449.88</v>
      </c>
    </row>
    <row r="12486" customFormat="false" ht="15.75" hidden="false" customHeight="false" outlineLevel="0" collapsed="false">
      <c r="A12486" s="20" t="s">
        <v>24896</v>
      </c>
      <c r="B12486" s="53" t="n">
        <v>757.65</v>
      </c>
    </row>
    <row r="12487" customFormat="false" ht="15.75" hidden="false" customHeight="false" outlineLevel="0" collapsed="false">
      <c r="A12487" s="20" t="s">
        <v>24899</v>
      </c>
      <c r="B12487" s="53" t="n">
        <v>685.07</v>
      </c>
    </row>
    <row r="12488" customFormat="false" ht="15.75" hidden="false" customHeight="false" outlineLevel="0" collapsed="false">
      <c r="A12488" s="20" t="s">
        <v>24900</v>
      </c>
      <c r="B12488" s="53" t="n">
        <v>1481.33</v>
      </c>
    </row>
    <row r="12489" customFormat="false" ht="15.75" hidden="false" customHeight="false" outlineLevel="0" collapsed="false">
      <c r="A12489" s="20" t="s">
        <v>24905</v>
      </c>
      <c r="B12489" s="53" t="n">
        <v>1402.62</v>
      </c>
    </row>
    <row r="12490" customFormat="false" ht="15.75" hidden="false" customHeight="false" outlineLevel="0" collapsed="false">
      <c r="A12490" s="20" t="s">
        <v>24906</v>
      </c>
      <c r="B12490" s="53" t="n">
        <v>1186.32</v>
      </c>
    </row>
    <row r="12491" customFormat="false" ht="15.75" hidden="false" customHeight="false" outlineLevel="0" collapsed="false">
      <c r="A12491" s="20" t="s">
        <v>24909</v>
      </c>
      <c r="B12491" s="53" t="n">
        <v>1116.29</v>
      </c>
    </row>
    <row r="12492" customFormat="false" ht="15.75" hidden="false" customHeight="false" outlineLevel="0" collapsed="false">
      <c r="A12492" s="20" t="s">
        <v>24910</v>
      </c>
      <c r="B12492" s="53" t="n">
        <v>1730.57</v>
      </c>
    </row>
    <row r="12493" customFormat="false" ht="15.75" hidden="false" customHeight="false" outlineLevel="0" collapsed="false">
      <c r="A12493" s="20" t="s">
        <v>24914</v>
      </c>
      <c r="B12493" s="53" t="n">
        <v>1651.68</v>
      </c>
    </row>
    <row r="12494" customFormat="false" ht="15.75" hidden="false" customHeight="false" outlineLevel="0" collapsed="false">
      <c r="A12494" s="20" t="s">
        <v>24915</v>
      </c>
      <c r="B12494" s="53" t="n">
        <v>519.98</v>
      </c>
    </row>
    <row r="12495" customFormat="false" ht="15.75" hidden="false" customHeight="false" outlineLevel="0" collapsed="false">
      <c r="A12495" s="20" t="s">
        <v>24920</v>
      </c>
      <c r="B12495" s="53" t="n">
        <v>473.55</v>
      </c>
    </row>
    <row r="12496" customFormat="false" ht="15.75" hidden="false" customHeight="false" outlineLevel="0" collapsed="false">
      <c r="A12496" s="20" t="s">
        <v>24921</v>
      </c>
      <c r="B12496" s="53" t="n">
        <v>501.62</v>
      </c>
    </row>
    <row r="12497" customFormat="false" ht="15.75" hidden="false" customHeight="false" outlineLevel="0" collapsed="false">
      <c r="A12497" s="20" t="s">
        <v>24926</v>
      </c>
      <c r="B12497" s="53" t="n">
        <v>473.91</v>
      </c>
    </row>
    <row r="12498" customFormat="false" ht="15.75" hidden="false" customHeight="false" outlineLevel="0" collapsed="false">
      <c r="A12498" s="20" t="s">
        <v>24927</v>
      </c>
      <c r="B12498" s="53" t="n">
        <v>674.26</v>
      </c>
    </row>
    <row r="12499" customFormat="false" ht="15.75" hidden="false" customHeight="false" outlineLevel="0" collapsed="false">
      <c r="A12499" s="20" t="s">
        <v>24934</v>
      </c>
      <c r="B12499" s="53" t="n">
        <v>648.3</v>
      </c>
    </row>
    <row r="12500" customFormat="false" ht="15.75" hidden="false" customHeight="false" outlineLevel="0" collapsed="false">
      <c r="A12500" s="20" t="s">
        <v>24935</v>
      </c>
      <c r="B12500" s="53" t="n">
        <v>571.68</v>
      </c>
    </row>
    <row r="12501" customFormat="false" ht="15.75" hidden="false" customHeight="false" outlineLevel="0" collapsed="false">
      <c r="A12501" s="20" t="s">
        <v>24942</v>
      </c>
      <c r="B12501" s="53" t="n">
        <v>560.48</v>
      </c>
    </row>
    <row r="12502" customFormat="false" ht="15.75" hidden="false" customHeight="false" outlineLevel="0" collapsed="false">
      <c r="A12502" s="20" t="s">
        <v>24943</v>
      </c>
      <c r="B12502" s="53" t="n">
        <v>516.89</v>
      </c>
    </row>
    <row r="12503" customFormat="false" ht="15.75" hidden="false" customHeight="false" outlineLevel="0" collapsed="false">
      <c r="A12503" s="20" t="s">
        <v>24949</v>
      </c>
      <c r="B12503" s="53" t="n">
        <v>496.1</v>
      </c>
    </row>
    <row r="12504" customFormat="false" ht="15.75" hidden="false" customHeight="false" outlineLevel="0" collapsed="false">
      <c r="A12504" s="20" t="s">
        <v>24950</v>
      </c>
      <c r="B12504" s="53" t="n">
        <v>940.44</v>
      </c>
    </row>
    <row r="12505" customFormat="false" ht="15.75" hidden="false" customHeight="false" outlineLevel="0" collapsed="false">
      <c r="A12505" s="20" t="s">
        <v>24957</v>
      </c>
      <c r="B12505" s="53" t="n">
        <v>866.44</v>
      </c>
    </row>
    <row r="12506" customFormat="false" ht="15.75" hidden="false" customHeight="false" outlineLevel="0" collapsed="false">
      <c r="A12506" s="20" t="s">
        <v>24958</v>
      </c>
      <c r="B12506" s="53" t="n">
        <v>3568.69</v>
      </c>
    </row>
    <row r="12507" customFormat="false" ht="15.75" hidden="false" customHeight="false" outlineLevel="0" collapsed="false">
      <c r="A12507" s="20" t="s">
        <v>24964</v>
      </c>
      <c r="B12507" s="53" t="n">
        <v>3492.5</v>
      </c>
    </row>
    <row r="12508" customFormat="false" ht="15.75" hidden="false" customHeight="false" outlineLevel="0" collapsed="false">
      <c r="A12508" s="20" t="s">
        <v>24965</v>
      </c>
      <c r="B12508" s="53" t="n">
        <v>1855.39</v>
      </c>
    </row>
    <row r="12509" customFormat="false" ht="15.75" hidden="false" customHeight="false" outlineLevel="0" collapsed="false">
      <c r="A12509" s="20" t="s">
        <v>24972</v>
      </c>
      <c r="B12509" s="53" t="n">
        <v>1780.41</v>
      </c>
    </row>
    <row r="12510" customFormat="false" ht="15.75" hidden="false" customHeight="false" outlineLevel="0" collapsed="false">
      <c r="A12510" s="20" t="s">
        <v>24973</v>
      </c>
      <c r="B12510" s="53" t="n">
        <v>1416.95</v>
      </c>
    </row>
    <row r="12511" customFormat="false" ht="15.75" hidden="false" customHeight="false" outlineLevel="0" collapsed="false">
      <c r="A12511" s="20" t="s">
        <v>24977</v>
      </c>
      <c r="B12511" s="53" t="n">
        <v>1350.93</v>
      </c>
    </row>
    <row r="12512" customFormat="false" ht="15.75" hidden="false" customHeight="false" outlineLevel="0" collapsed="false">
      <c r="A12512" s="20" t="s">
        <v>24978</v>
      </c>
      <c r="B12512" s="53" t="n">
        <v>2123.4</v>
      </c>
    </row>
    <row r="12513" customFormat="false" ht="15.75" hidden="false" customHeight="false" outlineLevel="0" collapsed="false">
      <c r="A12513" s="20" t="s">
        <v>24984</v>
      </c>
      <c r="B12513" s="53" t="n">
        <v>2044.07</v>
      </c>
    </row>
    <row r="12514" customFormat="false" ht="15.75" hidden="false" customHeight="false" outlineLevel="0" collapsed="false">
      <c r="A12514" s="20" t="s">
        <v>24985</v>
      </c>
      <c r="B12514" s="53" t="n">
        <v>384.04</v>
      </c>
    </row>
    <row r="12515" customFormat="false" ht="15.75" hidden="false" customHeight="false" outlineLevel="0" collapsed="false">
      <c r="A12515" s="20" t="s">
        <v>24991</v>
      </c>
      <c r="B12515" s="53" t="n">
        <v>376.01</v>
      </c>
    </row>
    <row r="12516" customFormat="false" ht="15.75" hidden="false" customHeight="false" outlineLevel="0" collapsed="false">
      <c r="A12516" s="20" t="s">
        <v>24992</v>
      </c>
      <c r="B12516" s="53" t="n">
        <v>366.85</v>
      </c>
    </row>
    <row r="12517" customFormat="false" ht="15.75" hidden="false" customHeight="false" outlineLevel="0" collapsed="false">
      <c r="A12517" s="20" t="s">
        <v>24996</v>
      </c>
      <c r="B12517" s="53" t="n">
        <v>348.91</v>
      </c>
    </row>
    <row r="12518" customFormat="false" ht="15.75" hidden="false" customHeight="false" outlineLevel="0" collapsed="false">
      <c r="A12518" s="20" t="s">
        <v>24997</v>
      </c>
      <c r="B12518" s="53" t="n">
        <v>94.51</v>
      </c>
    </row>
    <row r="12519" customFormat="false" ht="15.75" hidden="false" customHeight="false" outlineLevel="0" collapsed="false">
      <c r="A12519" s="20" t="s">
        <v>25004</v>
      </c>
      <c r="B12519" s="53" t="n">
        <v>94.27</v>
      </c>
    </row>
    <row r="12520" customFormat="false" ht="15.75" hidden="false" customHeight="false" outlineLevel="0" collapsed="false">
      <c r="A12520" s="20" t="s">
        <v>25005</v>
      </c>
      <c r="B12520" s="53" t="n">
        <v>100.48</v>
      </c>
    </row>
    <row r="12521" customFormat="false" ht="15.75" hidden="false" customHeight="false" outlineLevel="0" collapsed="false">
      <c r="A12521" s="20" t="s">
        <v>25009</v>
      </c>
      <c r="B12521" s="53" t="n">
        <v>99.97</v>
      </c>
    </row>
    <row r="12522" customFormat="false" ht="15.75" hidden="false" customHeight="false" outlineLevel="0" collapsed="false">
      <c r="A12522" s="20" t="s">
        <v>25010</v>
      </c>
      <c r="B12522" s="53" t="n">
        <v>134.85</v>
      </c>
    </row>
    <row r="12523" customFormat="false" ht="15.75" hidden="false" customHeight="false" outlineLevel="0" collapsed="false">
      <c r="A12523" s="20" t="s">
        <v>25017</v>
      </c>
      <c r="B12523" s="53" t="n">
        <v>134.61</v>
      </c>
    </row>
    <row r="12524" customFormat="false" ht="15.75" hidden="false" customHeight="false" outlineLevel="0" collapsed="false">
      <c r="A12524" s="20" t="s">
        <v>25018</v>
      </c>
      <c r="B12524" s="53" t="n">
        <v>145.97</v>
      </c>
    </row>
    <row r="12525" customFormat="false" ht="15.75" hidden="false" customHeight="false" outlineLevel="0" collapsed="false">
      <c r="A12525" s="20" t="s">
        <v>25024</v>
      </c>
      <c r="B12525" s="53" t="n">
        <v>145.45</v>
      </c>
    </row>
    <row r="12526" customFormat="false" ht="15.75" hidden="false" customHeight="false" outlineLevel="0" collapsed="false">
      <c r="A12526" s="20" t="s">
        <v>25025</v>
      </c>
      <c r="B12526" s="53" t="n">
        <v>738.31</v>
      </c>
    </row>
    <row r="12527" customFormat="false" ht="15.75" hidden="false" customHeight="false" outlineLevel="0" collapsed="false">
      <c r="A12527" s="20" t="s">
        <v>220</v>
      </c>
      <c r="B12527" s="53" t="n">
        <v>677.79</v>
      </c>
    </row>
    <row r="12528" customFormat="false" ht="15.75" hidden="false" customHeight="false" outlineLevel="0" collapsed="false">
      <c r="A12528" s="20" t="s">
        <v>25032</v>
      </c>
      <c r="B12528" s="53" t="n">
        <v>927.79</v>
      </c>
    </row>
    <row r="12529" customFormat="false" ht="15.75" hidden="false" customHeight="false" outlineLevel="0" collapsed="false">
      <c r="A12529" s="20" t="s">
        <v>25037</v>
      </c>
      <c r="B12529" s="53" t="n">
        <v>837.27</v>
      </c>
    </row>
    <row r="12530" customFormat="false" ht="15.75" hidden="false" customHeight="false" outlineLevel="0" collapsed="false">
      <c r="A12530" s="20" t="s">
        <v>25038</v>
      </c>
      <c r="B12530" s="53" t="n">
        <v>610.93</v>
      </c>
    </row>
    <row r="12531" customFormat="false" ht="15.75" hidden="false" customHeight="false" outlineLevel="0" collapsed="false">
      <c r="A12531" s="20" t="s">
        <v>25045</v>
      </c>
      <c r="B12531" s="53" t="n">
        <v>577.3</v>
      </c>
    </row>
    <row r="12532" customFormat="false" ht="15.75" hidden="false" customHeight="false" outlineLevel="0" collapsed="false">
      <c r="A12532" s="20" t="s">
        <v>25046</v>
      </c>
      <c r="B12532" s="53" t="n">
        <v>307.26</v>
      </c>
    </row>
    <row r="12533" customFormat="false" ht="15.75" hidden="false" customHeight="false" outlineLevel="0" collapsed="false">
      <c r="A12533" s="20" t="s">
        <v>25051</v>
      </c>
      <c r="B12533" s="53" t="n">
        <v>286.88</v>
      </c>
    </row>
    <row r="12534" customFormat="false" ht="15.75" hidden="false" customHeight="false" outlineLevel="0" collapsed="false">
      <c r="A12534" s="20" t="s">
        <v>25052</v>
      </c>
      <c r="B12534" s="53" t="n">
        <v>361.32</v>
      </c>
    </row>
    <row r="12535" customFormat="false" ht="15.75" hidden="false" customHeight="false" outlineLevel="0" collapsed="false">
      <c r="A12535" s="20" t="s">
        <v>25057</v>
      </c>
      <c r="B12535" s="53" t="n">
        <v>338.43</v>
      </c>
    </row>
    <row r="12536" customFormat="false" ht="15.75" hidden="false" customHeight="false" outlineLevel="0" collapsed="false">
      <c r="A12536" s="20" t="s">
        <v>25058</v>
      </c>
      <c r="B12536" s="53" t="n">
        <v>378.08</v>
      </c>
    </row>
    <row r="12537" customFormat="false" ht="15.75" hidden="false" customHeight="false" outlineLevel="0" collapsed="false">
      <c r="A12537" s="20" t="s">
        <v>25063</v>
      </c>
      <c r="B12537" s="53" t="n">
        <v>367.35</v>
      </c>
    </row>
    <row r="12538" customFormat="false" ht="15.75" hidden="false" customHeight="false" outlineLevel="0" collapsed="false">
      <c r="A12538" s="20" t="s">
        <v>25064</v>
      </c>
      <c r="B12538" s="53" t="n">
        <v>262.49</v>
      </c>
    </row>
    <row r="12539" customFormat="false" ht="15.75" hidden="false" customHeight="false" outlineLevel="0" collapsed="false">
      <c r="A12539" s="20" t="s">
        <v>25070</v>
      </c>
      <c r="B12539" s="53" t="n">
        <v>256.13</v>
      </c>
    </row>
    <row r="12540" customFormat="false" ht="15.75" hidden="false" customHeight="false" outlineLevel="0" collapsed="false">
      <c r="A12540" s="20" t="s">
        <v>25071</v>
      </c>
      <c r="B12540" s="53" t="n">
        <v>268.31</v>
      </c>
    </row>
    <row r="12541" customFormat="false" ht="15.75" hidden="false" customHeight="false" outlineLevel="0" collapsed="false">
      <c r="A12541" s="20" t="s">
        <v>25077</v>
      </c>
      <c r="B12541" s="53" t="n">
        <v>262.96</v>
      </c>
    </row>
    <row r="12542" customFormat="false" ht="15.75" hidden="false" customHeight="false" outlineLevel="0" collapsed="false">
      <c r="A12542" s="20" t="s">
        <v>25078</v>
      </c>
      <c r="B12542" s="53" t="n">
        <v>1006</v>
      </c>
    </row>
    <row r="12543" customFormat="false" ht="15.75" hidden="false" customHeight="false" outlineLevel="0" collapsed="false">
      <c r="A12543" s="20" t="s">
        <v>25085</v>
      </c>
      <c r="B12543" s="53" t="n">
        <v>997.97</v>
      </c>
    </row>
    <row r="12544" customFormat="false" ht="15.75" hidden="false" customHeight="false" outlineLevel="0" collapsed="false">
      <c r="A12544" s="20" t="s">
        <v>25086</v>
      </c>
      <c r="B12544" s="53" t="n">
        <v>1160.07</v>
      </c>
    </row>
    <row r="12545" customFormat="false" ht="15.75" hidden="false" customHeight="false" outlineLevel="0" collapsed="false">
      <c r="A12545" s="20" t="s">
        <v>25093</v>
      </c>
      <c r="B12545" s="53" t="n">
        <v>1111.38</v>
      </c>
    </row>
    <row r="12546" customFormat="false" ht="15.75" hidden="false" customHeight="false" outlineLevel="0" collapsed="false">
      <c r="A12546" s="20" t="s">
        <v>25094</v>
      </c>
      <c r="B12546" s="53" t="n">
        <v>118.2</v>
      </c>
    </row>
    <row r="12547" customFormat="false" ht="15.75" hidden="false" customHeight="false" outlineLevel="0" collapsed="false">
      <c r="A12547" s="20" t="s">
        <v>25097</v>
      </c>
      <c r="B12547" s="53" t="n">
        <v>107.49</v>
      </c>
    </row>
    <row r="12548" customFormat="false" ht="15.75" hidden="false" customHeight="false" outlineLevel="0" collapsed="false">
      <c r="A12548" s="20" t="s">
        <v>25098</v>
      </c>
      <c r="B12548" s="53" t="n">
        <v>416.44</v>
      </c>
    </row>
    <row r="12549" customFormat="false" ht="15.75" hidden="false" customHeight="false" outlineLevel="0" collapsed="false">
      <c r="A12549" s="20" t="s">
        <v>25103</v>
      </c>
      <c r="B12549" s="53" t="n">
        <v>405.73</v>
      </c>
    </row>
    <row r="12550" customFormat="false" ht="15.75" hidden="false" customHeight="false" outlineLevel="0" collapsed="false">
      <c r="A12550" s="20" t="s">
        <v>25104</v>
      </c>
      <c r="B12550" s="53" t="n">
        <v>544.7</v>
      </c>
    </row>
    <row r="12551" customFormat="false" ht="15.75" hidden="false" customHeight="false" outlineLevel="0" collapsed="false">
      <c r="A12551" s="20" t="s">
        <v>25108</v>
      </c>
      <c r="B12551" s="53" t="n">
        <v>493.82</v>
      </c>
    </row>
    <row r="12552" customFormat="false" ht="15.75" hidden="false" customHeight="false" outlineLevel="0" collapsed="false">
      <c r="A12552" s="20" t="s">
        <v>25109</v>
      </c>
      <c r="B12552" s="53" t="n">
        <v>570.19</v>
      </c>
    </row>
    <row r="12553" customFormat="false" ht="15.75" hidden="false" customHeight="false" outlineLevel="0" collapsed="false">
      <c r="A12553" s="20" t="s">
        <v>25114</v>
      </c>
      <c r="B12553" s="53" t="n">
        <v>505.91</v>
      </c>
    </row>
    <row r="12554" customFormat="false" ht="15.75" hidden="false" customHeight="false" outlineLevel="0" collapsed="false">
      <c r="A12554" s="20" t="s">
        <v>25115</v>
      </c>
      <c r="B12554" s="53" t="n">
        <v>558.56</v>
      </c>
    </row>
    <row r="12555" customFormat="false" ht="15.75" hidden="false" customHeight="false" outlineLevel="0" collapsed="false">
      <c r="A12555" s="20" t="s">
        <v>25119</v>
      </c>
      <c r="B12555" s="53" t="n">
        <v>494.29</v>
      </c>
    </row>
    <row r="12556" customFormat="false" ht="15.75" hidden="false" customHeight="false" outlineLevel="0" collapsed="false">
      <c r="A12556" s="20" t="s">
        <v>25120</v>
      </c>
      <c r="B12556" s="53" t="n">
        <v>77.29</v>
      </c>
    </row>
    <row r="12557" customFormat="false" ht="15.75" hidden="false" customHeight="false" outlineLevel="0" collapsed="false">
      <c r="A12557" s="20" t="s">
        <v>25123</v>
      </c>
      <c r="B12557" s="53" t="n">
        <v>73.76</v>
      </c>
    </row>
    <row r="12558" customFormat="false" ht="15.75" hidden="false" customHeight="false" outlineLevel="0" collapsed="false">
      <c r="A12558" s="20" t="s">
        <v>25124</v>
      </c>
      <c r="B12558" s="53" t="n">
        <v>37.24</v>
      </c>
    </row>
    <row r="12559" customFormat="false" ht="15.75" hidden="false" customHeight="false" outlineLevel="0" collapsed="false">
      <c r="A12559" s="20" t="s">
        <v>25126</v>
      </c>
      <c r="B12559" s="53" t="n">
        <v>34.56</v>
      </c>
    </row>
    <row r="12560" customFormat="false" ht="15.75" hidden="false" customHeight="false" outlineLevel="0" collapsed="false">
      <c r="A12560" s="20" t="s">
        <v>25127</v>
      </c>
      <c r="B12560" s="53" t="n">
        <v>24.66</v>
      </c>
    </row>
    <row r="12561" customFormat="false" ht="15.75" hidden="false" customHeight="false" outlineLevel="0" collapsed="false">
      <c r="A12561" s="20" t="s">
        <v>25129</v>
      </c>
      <c r="B12561" s="53" t="n">
        <v>22.89</v>
      </c>
    </row>
    <row r="12562" customFormat="false" ht="15.75" hidden="false" customHeight="false" outlineLevel="0" collapsed="false">
      <c r="A12562" s="20" t="s">
        <v>25130</v>
      </c>
      <c r="B12562" s="53" t="n">
        <v>19.78</v>
      </c>
    </row>
    <row r="12563" customFormat="false" ht="15.75" hidden="false" customHeight="false" outlineLevel="0" collapsed="false">
      <c r="A12563" s="20" t="s">
        <v>25132</v>
      </c>
      <c r="B12563" s="53" t="n">
        <v>18.28</v>
      </c>
    </row>
    <row r="12564" customFormat="false" ht="15.75" hidden="false" customHeight="false" outlineLevel="0" collapsed="false">
      <c r="A12564" s="20" t="s">
        <v>25133</v>
      </c>
      <c r="B12564" s="53" t="n">
        <v>76.02</v>
      </c>
    </row>
    <row r="12565" customFormat="false" ht="15.75" hidden="false" customHeight="false" outlineLevel="0" collapsed="false">
      <c r="A12565" s="20" t="s">
        <v>25136</v>
      </c>
      <c r="B12565" s="53" t="n">
        <v>73.23</v>
      </c>
    </row>
    <row r="12566" customFormat="false" ht="15.75" hidden="false" customHeight="false" outlineLevel="0" collapsed="false">
      <c r="A12566" s="20" t="s">
        <v>25137</v>
      </c>
      <c r="B12566" s="53" t="n">
        <v>29.22</v>
      </c>
    </row>
    <row r="12567" customFormat="false" ht="15.75" hidden="false" customHeight="false" outlineLevel="0" collapsed="false">
      <c r="A12567" s="20" t="s">
        <v>25140</v>
      </c>
      <c r="B12567" s="53" t="n">
        <v>26.43</v>
      </c>
    </row>
    <row r="12568" customFormat="false" ht="15.75" hidden="false" customHeight="false" outlineLevel="0" collapsed="false">
      <c r="A12568" s="20" t="s">
        <v>25141</v>
      </c>
      <c r="B12568" s="53" t="n">
        <v>432.69</v>
      </c>
    </row>
    <row r="12569" customFormat="false" ht="15.75" hidden="false" customHeight="false" outlineLevel="0" collapsed="false">
      <c r="A12569" s="20" t="s">
        <v>25145</v>
      </c>
      <c r="B12569" s="53" t="n">
        <v>384.48</v>
      </c>
    </row>
    <row r="12570" customFormat="false" ht="15.75" hidden="false" customHeight="false" outlineLevel="0" collapsed="false">
      <c r="A12570" s="20" t="s">
        <v>25146</v>
      </c>
      <c r="B12570" s="53" t="n">
        <v>555.13</v>
      </c>
    </row>
    <row r="12571" customFormat="false" ht="15.75" hidden="false" customHeight="false" outlineLevel="0" collapsed="false">
      <c r="A12571" s="20" t="s">
        <v>25149</v>
      </c>
      <c r="B12571" s="53" t="n">
        <v>506.93</v>
      </c>
    </row>
    <row r="12572" customFormat="false" ht="15.75" hidden="false" customHeight="false" outlineLevel="0" collapsed="false">
      <c r="A12572" s="20" t="s">
        <v>25150</v>
      </c>
      <c r="B12572" s="53" t="n">
        <v>398.38</v>
      </c>
    </row>
    <row r="12573" customFormat="false" ht="15.75" hidden="false" customHeight="false" outlineLevel="0" collapsed="false">
      <c r="A12573" s="20" t="s">
        <v>25153</v>
      </c>
      <c r="B12573" s="53" t="n">
        <v>352.86</v>
      </c>
    </row>
    <row r="12574" customFormat="false" ht="15.75" hidden="false" customHeight="false" outlineLevel="0" collapsed="false">
      <c r="A12574" s="20" t="s">
        <v>25154</v>
      </c>
      <c r="B12574" s="53" t="n">
        <v>47.98</v>
      </c>
    </row>
    <row r="12575" customFormat="false" ht="15.75" hidden="false" customHeight="false" outlineLevel="0" collapsed="false">
      <c r="A12575" s="20" t="s">
        <v>25157</v>
      </c>
      <c r="B12575" s="53" t="n">
        <v>45.3</v>
      </c>
    </row>
    <row r="12576" customFormat="false" ht="15.75" hidden="false" customHeight="false" outlineLevel="0" collapsed="false">
      <c r="A12576" s="20" t="s">
        <v>25158</v>
      </c>
      <c r="B12576" s="53" t="n">
        <v>43.33</v>
      </c>
    </row>
    <row r="12577" customFormat="false" ht="15.75" hidden="false" customHeight="false" outlineLevel="0" collapsed="false">
      <c r="A12577" s="20" t="s">
        <v>25160</v>
      </c>
      <c r="B12577" s="53" t="n">
        <v>40.65</v>
      </c>
    </row>
    <row r="12578" customFormat="false" ht="15.75" hidden="false" customHeight="false" outlineLevel="0" collapsed="false">
      <c r="A12578" s="20" t="s">
        <v>25161</v>
      </c>
      <c r="B12578" s="53" t="n">
        <v>38.68</v>
      </c>
    </row>
    <row r="12579" customFormat="false" ht="15.75" hidden="false" customHeight="false" outlineLevel="0" collapsed="false">
      <c r="A12579" s="20" t="s">
        <v>25163</v>
      </c>
      <c r="B12579" s="53" t="n">
        <v>36</v>
      </c>
    </row>
    <row r="12580" customFormat="false" ht="15.75" hidden="false" customHeight="false" outlineLevel="0" collapsed="false">
      <c r="A12580" s="20" t="s">
        <v>25164</v>
      </c>
      <c r="B12580" s="53" t="n">
        <v>221.02</v>
      </c>
    </row>
    <row r="12581" customFormat="false" ht="15.75" hidden="false" customHeight="false" outlineLevel="0" collapsed="false">
      <c r="A12581" s="20" t="s">
        <v>25168</v>
      </c>
      <c r="B12581" s="53" t="n">
        <v>214.56</v>
      </c>
    </row>
    <row r="12582" customFormat="false" ht="15.75" hidden="false" customHeight="false" outlineLevel="0" collapsed="false">
      <c r="A12582" s="20" t="s">
        <v>25169</v>
      </c>
      <c r="B12582" s="53" t="n">
        <v>38.93</v>
      </c>
    </row>
    <row r="12583" customFormat="false" ht="15.75" hidden="false" customHeight="false" outlineLevel="0" collapsed="false">
      <c r="A12583" s="20" t="s">
        <v>25172</v>
      </c>
      <c r="B12583" s="53" t="n">
        <v>36.25</v>
      </c>
    </row>
    <row r="12584" customFormat="false" ht="15.75" hidden="false" customHeight="false" outlineLevel="0" collapsed="false">
      <c r="A12584" s="20" t="s">
        <v>25173</v>
      </c>
      <c r="B12584" s="53" t="n">
        <v>506.69</v>
      </c>
    </row>
    <row r="12585" customFormat="false" ht="15.75" hidden="false" customHeight="false" outlineLevel="0" collapsed="false">
      <c r="A12585" s="20" t="s">
        <v>25178</v>
      </c>
      <c r="B12585" s="53" t="n">
        <v>495.98</v>
      </c>
    </row>
    <row r="12586" customFormat="false" ht="15.75" hidden="false" customHeight="false" outlineLevel="0" collapsed="false">
      <c r="A12586" s="20" t="s">
        <v>25179</v>
      </c>
      <c r="B12586" s="53" t="n">
        <v>1031.26</v>
      </c>
    </row>
    <row r="12587" customFormat="false" ht="15.75" hidden="false" customHeight="false" outlineLevel="0" collapsed="false">
      <c r="A12587" s="20" t="s">
        <v>25182</v>
      </c>
      <c r="B12587" s="53" t="n">
        <v>1023.22</v>
      </c>
    </row>
    <row r="12588" customFormat="false" ht="15.75" hidden="false" customHeight="false" outlineLevel="0" collapsed="false">
      <c r="A12588" s="20" t="s">
        <v>25183</v>
      </c>
      <c r="B12588" s="53" t="n">
        <v>665.07</v>
      </c>
    </row>
    <row r="12589" customFormat="false" ht="15.75" hidden="false" customHeight="false" outlineLevel="0" collapsed="false">
      <c r="A12589" s="20" t="s">
        <v>25186</v>
      </c>
      <c r="B12589" s="53" t="n">
        <v>649</v>
      </c>
    </row>
    <row r="12590" customFormat="false" ht="15.75" hidden="false" customHeight="false" outlineLevel="0" collapsed="false">
      <c r="A12590" s="20" t="s">
        <v>25187</v>
      </c>
      <c r="B12590" s="53" t="n">
        <v>278.88</v>
      </c>
    </row>
    <row r="12591" customFormat="false" ht="15.75" hidden="false" customHeight="false" outlineLevel="0" collapsed="false">
      <c r="A12591" s="20" t="s">
        <v>25190</v>
      </c>
      <c r="B12591" s="53" t="n">
        <v>257.46</v>
      </c>
    </row>
    <row r="12592" customFormat="false" ht="15.75" hidden="false" customHeight="false" outlineLevel="0" collapsed="false">
      <c r="A12592" s="20" t="s">
        <v>25191</v>
      </c>
      <c r="B12592" s="53" t="n">
        <v>56.3</v>
      </c>
    </row>
    <row r="12593" customFormat="false" ht="15.75" hidden="false" customHeight="false" outlineLevel="0" collapsed="false">
      <c r="A12593" s="20" t="s">
        <v>25194</v>
      </c>
      <c r="B12593" s="53" t="n">
        <v>55.66</v>
      </c>
    </row>
    <row r="12594" customFormat="false" ht="15.75" hidden="false" customHeight="false" outlineLevel="0" collapsed="false">
      <c r="A12594" s="20" t="s">
        <v>25195</v>
      </c>
      <c r="B12594" s="53" t="n">
        <v>9.34</v>
      </c>
    </row>
    <row r="12595" customFormat="false" ht="15.75" hidden="false" customHeight="false" outlineLevel="0" collapsed="false">
      <c r="A12595" s="20" t="s">
        <v>25198</v>
      </c>
      <c r="B12595" s="53" t="n">
        <v>8.78</v>
      </c>
    </row>
    <row r="12596" customFormat="false" ht="15.75" hidden="false" customHeight="false" outlineLevel="0" collapsed="false">
      <c r="A12596" s="20" t="s">
        <v>25199</v>
      </c>
      <c r="B12596" s="53" t="n">
        <v>526.71</v>
      </c>
    </row>
    <row r="12597" customFormat="false" ht="15.75" hidden="false" customHeight="false" outlineLevel="0" collapsed="false">
      <c r="A12597" s="20" t="s">
        <v>25202</v>
      </c>
      <c r="B12597" s="53" t="n">
        <v>479.85</v>
      </c>
    </row>
    <row r="12598" customFormat="false" ht="15.75" hidden="false" customHeight="false" outlineLevel="0" collapsed="false">
      <c r="A12598" s="20" t="s">
        <v>25203</v>
      </c>
      <c r="B12598" s="53" t="n">
        <v>583.87</v>
      </c>
    </row>
    <row r="12599" customFormat="false" ht="15.75" hidden="false" customHeight="false" outlineLevel="0" collapsed="false">
      <c r="A12599" s="20" t="s">
        <v>25206</v>
      </c>
      <c r="B12599" s="53" t="n">
        <v>534.6</v>
      </c>
    </row>
    <row r="12600" customFormat="false" ht="15.75" hidden="false" customHeight="false" outlineLevel="0" collapsed="false">
      <c r="A12600" s="20" t="s">
        <v>25207</v>
      </c>
      <c r="B12600" s="53" t="n">
        <v>1172.13</v>
      </c>
    </row>
    <row r="12601" customFormat="false" ht="15.75" hidden="false" customHeight="false" outlineLevel="0" collapsed="false">
      <c r="A12601" s="20" t="s">
        <v>25214</v>
      </c>
      <c r="B12601" s="53" t="n">
        <v>1161.42</v>
      </c>
    </row>
    <row r="12602" customFormat="false" ht="15.75" hidden="false" customHeight="false" outlineLevel="0" collapsed="false">
      <c r="A12602" s="20" t="s">
        <v>25215</v>
      </c>
      <c r="B12602" s="53" t="n">
        <v>540.32</v>
      </c>
    </row>
    <row r="12603" customFormat="false" ht="15.75" hidden="false" customHeight="false" outlineLevel="0" collapsed="false">
      <c r="A12603" s="20" t="s">
        <v>25220</v>
      </c>
      <c r="B12603" s="53" t="n">
        <v>532.29</v>
      </c>
    </row>
    <row r="12604" customFormat="false" ht="15.75" hidden="false" customHeight="false" outlineLevel="0" collapsed="false">
      <c r="A12604" s="20" t="s">
        <v>25221</v>
      </c>
      <c r="B12604" s="53" t="n">
        <v>483.45</v>
      </c>
    </row>
    <row r="12605" customFormat="false" ht="15.75" hidden="false" customHeight="false" outlineLevel="0" collapsed="false">
      <c r="A12605" s="20" t="s">
        <v>25226</v>
      </c>
      <c r="B12605" s="53" t="n">
        <v>475.42</v>
      </c>
    </row>
    <row r="12606" customFormat="false" ht="15.75" hidden="false" customHeight="false" outlineLevel="0" collapsed="false">
      <c r="A12606" s="20" t="s">
        <v>25227</v>
      </c>
      <c r="B12606" s="53" t="n">
        <v>474.3</v>
      </c>
    </row>
    <row r="12607" customFormat="false" ht="15.75" hidden="false" customHeight="false" outlineLevel="0" collapsed="false">
      <c r="A12607" s="20" t="s">
        <v>25232</v>
      </c>
      <c r="B12607" s="53" t="n">
        <v>466.27</v>
      </c>
    </row>
    <row r="12608" customFormat="false" ht="15.75" hidden="false" customHeight="false" outlineLevel="0" collapsed="false">
      <c r="A12608" s="20" t="s">
        <v>25233</v>
      </c>
      <c r="B12608" s="53" t="n">
        <v>592.63</v>
      </c>
    </row>
    <row r="12609" customFormat="false" ht="15.75" hidden="false" customHeight="false" outlineLevel="0" collapsed="false">
      <c r="A12609" s="20" t="s">
        <v>25237</v>
      </c>
      <c r="B12609" s="53" t="n">
        <v>584.59</v>
      </c>
    </row>
    <row r="12610" customFormat="false" ht="15.75" hidden="false" customHeight="false" outlineLevel="0" collapsed="false">
      <c r="A12610" s="20" t="s">
        <v>25238</v>
      </c>
      <c r="B12610" s="53" t="n">
        <v>1234.91</v>
      </c>
    </row>
    <row r="12611" customFormat="false" ht="15.75" hidden="false" customHeight="false" outlineLevel="0" collapsed="false">
      <c r="A12611" s="20" t="s">
        <v>25243</v>
      </c>
      <c r="B12611" s="53" t="n">
        <v>1224.2</v>
      </c>
    </row>
    <row r="12612" customFormat="false" ht="15.75" hidden="false" customHeight="false" outlineLevel="0" collapsed="false">
      <c r="A12612" s="20" t="s">
        <v>25244</v>
      </c>
      <c r="B12612" s="53" t="n">
        <v>1279.47</v>
      </c>
    </row>
    <row r="12613" customFormat="false" ht="15.75" hidden="false" customHeight="false" outlineLevel="0" collapsed="false">
      <c r="A12613" s="20" t="s">
        <v>25249</v>
      </c>
      <c r="B12613" s="53" t="n">
        <v>1268.76</v>
      </c>
    </row>
    <row r="12614" customFormat="false" ht="15.75" hidden="false" customHeight="false" outlineLevel="0" collapsed="false">
      <c r="A12614" s="20" t="s">
        <v>25250</v>
      </c>
      <c r="B12614" s="53" t="n">
        <v>483.44</v>
      </c>
    </row>
    <row r="12615" customFormat="false" ht="15.75" hidden="false" customHeight="false" outlineLevel="0" collapsed="false">
      <c r="A12615" s="20" t="s">
        <v>25253</v>
      </c>
      <c r="B12615" s="53" t="n">
        <v>475.41</v>
      </c>
    </row>
    <row r="12616" customFormat="false" ht="15.75" hidden="false" customHeight="false" outlineLevel="0" collapsed="false">
      <c r="A12616" s="20" t="s">
        <v>25254</v>
      </c>
      <c r="B12616" s="53" t="n">
        <v>502.66</v>
      </c>
    </row>
    <row r="12617" customFormat="false" ht="15.75" hidden="false" customHeight="false" outlineLevel="0" collapsed="false">
      <c r="A12617" s="20" t="s">
        <v>25256</v>
      </c>
      <c r="B12617" s="53" t="n">
        <v>494.63</v>
      </c>
    </row>
    <row r="12618" customFormat="false" ht="15.75" hidden="false" customHeight="false" outlineLevel="0" collapsed="false">
      <c r="A12618" s="20" t="s">
        <v>25257</v>
      </c>
      <c r="B12618" s="53" t="n">
        <v>123.53</v>
      </c>
    </row>
    <row r="12619" customFormat="false" ht="15.75" hidden="false" customHeight="false" outlineLevel="0" collapsed="false">
      <c r="A12619" s="20" t="s">
        <v>25262</v>
      </c>
      <c r="B12619" s="53" t="n">
        <v>121.47</v>
      </c>
    </row>
    <row r="12620" customFormat="false" ht="15.75" hidden="false" customHeight="false" outlineLevel="0" collapsed="false">
      <c r="A12620" s="20" t="s">
        <v>25263</v>
      </c>
      <c r="B12620" s="53" t="n">
        <v>168.3</v>
      </c>
    </row>
    <row r="12621" customFormat="false" ht="15.75" hidden="false" customHeight="false" outlineLevel="0" collapsed="false">
      <c r="A12621" s="20" t="s">
        <v>25266</v>
      </c>
      <c r="B12621" s="53" t="n">
        <v>165.49</v>
      </c>
    </row>
    <row r="12622" customFormat="false" ht="15.75" hidden="false" customHeight="false" outlineLevel="0" collapsed="false">
      <c r="A12622" s="20" t="s">
        <v>25267</v>
      </c>
      <c r="B12622" s="53" t="n">
        <v>201.1</v>
      </c>
    </row>
    <row r="12623" customFormat="false" ht="15.75" hidden="false" customHeight="false" outlineLevel="0" collapsed="false">
      <c r="A12623" s="20" t="s">
        <v>25271</v>
      </c>
      <c r="B12623" s="53" t="n">
        <v>198</v>
      </c>
    </row>
    <row r="12624" customFormat="false" ht="15.75" hidden="false" customHeight="false" outlineLevel="0" collapsed="false">
      <c r="A12624" s="20" t="s">
        <v>25272</v>
      </c>
      <c r="B12624" s="53" t="n">
        <v>224.71</v>
      </c>
    </row>
    <row r="12625" customFormat="false" ht="15.75" hidden="false" customHeight="false" outlineLevel="0" collapsed="false">
      <c r="A12625" s="20" t="s">
        <v>25276</v>
      </c>
      <c r="B12625" s="53" t="n">
        <v>221.23</v>
      </c>
    </row>
    <row r="12626" customFormat="false" ht="15.75" hidden="false" customHeight="false" outlineLevel="0" collapsed="false">
      <c r="A12626" s="20" t="s">
        <v>25277</v>
      </c>
      <c r="B12626" s="53" t="n">
        <v>274.94</v>
      </c>
    </row>
    <row r="12627" customFormat="false" ht="15.75" hidden="false" customHeight="false" outlineLevel="0" collapsed="false">
      <c r="A12627" s="20" t="s">
        <v>25280</v>
      </c>
      <c r="B12627" s="53" t="n">
        <v>270.94</v>
      </c>
    </row>
    <row r="12628" customFormat="false" ht="15.75" hidden="false" customHeight="false" outlineLevel="0" collapsed="false">
      <c r="A12628" s="20" t="s">
        <v>25281</v>
      </c>
      <c r="B12628" s="53" t="n">
        <v>308.07</v>
      </c>
    </row>
    <row r="12629" customFormat="false" ht="15.75" hidden="false" customHeight="false" outlineLevel="0" collapsed="false">
      <c r="A12629" s="20" t="s">
        <v>25285</v>
      </c>
      <c r="B12629" s="53" t="n">
        <v>303.17</v>
      </c>
    </row>
    <row r="12630" customFormat="false" ht="15.75" hidden="false" customHeight="false" outlineLevel="0" collapsed="false">
      <c r="A12630" s="20" t="s">
        <v>25286</v>
      </c>
      <c r="B12630" s="53" t="n">
        <v>241.13</v>
      </c>
    </row>
    <row r="12631" customFormat="false" ht="15.75" hidden="false" customHeight="false" outlineLevel="0" collapsed="false">
      <c r="A12631" s="20" t="s">
        <v>25288</v>
      </c>
      <c r="B12631" s="53" t="n">
        <v>237.33</v>
      </c>
    </row>
    <row r="12632" customFormat="false" ht="15.75" hidden="false" customHeight="false" outlineLevel="0" collapsed="false">
      <c r="A12632" s="20" t="s">
        <v>25289</v>
      </c>
      <c r="B12632" s="53" t="n">
        <v>397.07</v>
      </c>
    </row>
    <row r="12633" customFormat="false" ht="15.75" hidden="false" customHeight="false" outlineLevel="0" collapsed="false">
      <c r="A12633" s="20" t="s">
        <v>25291</v>
      </c>
      <c r="B12633" s="53" t="n">
        <v>391.93</v>
      </c>
    </row>
    <row r="12634" customFormat="false" ht="15.75" hidden="false" customHeight="false" outlineLevel="0" collapsed="false">
      <c r="A12634" s="20" t="s">
        <v>25292</v>
      </c>
      <c r="B12634" s="53" t="n">
        <v>459.18</v>
      </c>
    </row>
    <row r="12635" customFormat="false" ht="15.75" hidden="false" customHeight="false" outlineLevel="0" collapsed="false">
      <c r="A12635" s="20" t="s">
        <v>25294</v>
      </c>
      <c r="B12635" s="53" t="n">
        <v>453.05</v>
      </c>
    </row>
    <row r="12636" customFormat="false" ht="15.75" hidden="false" customHeight="false" outlineLevel="0" collapsed="false">
      <c r="A12636" s="20" t="s">
        <v>25295</v>
      </c>
      <c r="B12636" s="53" t="n">
        <v>435.63</v>
      </c>
    </row>
    <row r="12637" customFormat="false" ht="15.75" hidden="false" customHeight="false" outlineLevel="0" collapsed="false">
      <c r="A12637" s="20" t="s">
        <v>25297</v>
      </c>
      <c r="B12637" s="53" t="n">
        <v>428.7</v>
      </c>
    </row>
    <row r="12638" customFormat="false" ht="15.75" hidden="false" customHeight="false" outlineLevel="0" collapsed="false">
      <c r="A12638" s="20" t="s">
        <v>25298</v>
      </c>
      <c r="B12638" s="53" t="n">
        <v>397.07</v>
      </c>
    </row>
    <row r="12639" customFormat="false" ht="15.75" hidden="false" customHeight="false" outlineLevel="0" collapsed="false">
      <c r="A12639" s="20" t="s">
        <v>25304</v>
      </c>
      <c r="B12639" s="53" t="n">
        <v>387.68</v>
      </c>
    </row>
    <row r="12640" customFormat="false" ht="15.75" hidden="false" customHeight="false" outlineLevel="0" collapsed="false">
      <c r="A12640" s="20" t="s">
        <v>25305</v>
      </c>
      <c r="B12640" s="53" t="n">
        <v>464.23</v>
      </c>
    </row>
    <row r="12641" customFormat="false" ht="15.75" hidden="false" customHeight="false" outlineLevel="0" collapsed="false">
      <c r="A12641" s="20" t="s">
        <v>25307</v>
      </c>
      <c r="B12641" s="53" t="n">
        <v>453.52</v>
      </c>
    </row>
    <row r="12642" customFormat="false" ht="15.75" hidden="false" customHeight="false" outlineLevel="0" collapsed="false">
      <c r="A12642" s="20" t="s">
        <v>25308</v>
      </c>
      <c r="B12642" s="53" t="n">
        <v>165.97</v>
      </c>
    </row>
    <row r="12643" customFormat="false" ht="15.75" hidden="false" customHeight="false" outlineLevel="0" collapsed="false">
      <c r="A12643" s="20" t="s">
        <v>25312</v>
      </c>
      <c r="B12643" s="53" t="n">
        <v>159.54</v>
      </c>
    </row>
    <row r="12644" customFormat="false" ht="15.75" hidden="false" customHeight="false" outlineLevel="0" collapsed="false">
      <c r="A12644" s="20" t="s">
        <v>25313</v>
      </c>
      <c r="B12644" s="53" t="n">
        <v>194.38</v>
      </c>
    </row>
    <row r="12645" customFormat="false" ht="15.75" hidden="false" customHeight="false" outlineLevel="0" collapsed="false">
      <c r="A12645" s="20" t="s">
        <v>25316</v>
      </c>
      <c r="B12645" s="53" t="n">
        <v>187.94</v>
      </c>
    </row>
    <row r="12646" customFormat="false" ht="15.75" hidden="false" customHeight="false" outlineLevel="0" collapsed="false">
      <c r="A12646" s="20" t="s">
        <v>25317</v>
      </c>
      <c r="B12646" s="53" t="n">
        <v>251.08</v>
      </c>
    </row>
    <row r="12647" customFormat="false" ht="15.75" hidden="false" customHeight="false" outlineLevel="0" collapsed="false">
      <c r="A12647" s="20" t="s">
        <v>25321</v>
      </c>
      <c r="B12647" s="53" t="n">
        <v>243.05</v>
      </c>
    </row>
    <row r="12648" customFormat="false" ht="15.75" hidden="false" customHeight="false" outlineLevel="0" collapsed="false">
      <c r="A12648" s="20" t="s">
        <v>25322</v>
      </c>
      <c r="B12648" s="53" t="n">
        <v>452.3</v>
      </c>
    </row>
    <row r="12649" customFormat="false" ht="15.75" hidden="false" customHeight="false" outlineLevel="0" collapsed="false">
      <c r="A12649" s="20" t="s">
        <v>25326</v>
      </c>
      <c r="B12649" s="53" t="n">
        <v>446.94</v>
      </c>
    </row>
    <row r="12650" customFormat="false" ht="15.75" hidden="false" customHeight="false" outlineLevel="0" collapsed="false">
      <c r="A12650" s="20" t="s">
        <v>25327</v>
      </c>
      <c r="B12650" s="53" t="n">
        <v>348.52</v>
      </c>
    </row>
    <row r="12651" customFormat="false" ht="15.75" hidden="false" customHeight="false" outlineLevel="0" collapsed="false">
      <c r="A12651" s="20" t="s">
        <v>25332</v>
      </c>
      <c r="B12651" s="53" t="n">
        <v>341.56</v>
      </c>
    </row>
    <row r="12652" customFormat="false" ht="15.75" hidden="false" customHeight="false" outlineLevel="0" collapsed="false">
      <c r="A12652" s="20" t="s">
        <v>25333</v>
      </c>
      <c r="B12652" s="53" t="n">
        <v>290.47</v>
      </c>
    </row>
    <row r="12653" customFormat="false" ht="15.75" hidden="false" customHeight="false" outlineLevel="0" collapsed="false">
      <c r="A12653" s="20" t="s">
        <v>25337</v>
      </c>
      <c r="B12653" s="53" t="n">
        <v>285.12</v>
      </c>
    </row>
    <row r="12654" customFormat="false" ht="15.75" hidden="false" customHeight="false" outlineLevel="0" collapsed="false">
      <c r="A12654" s="20" t="s">
        <v>25338</v>
      </c>
      <c r="B12654" s="53" t="n">
        <v>343.3</v>
      </c>
    </row>
    <row r="12655" customFormat="false" ht="15.75" hidden="false" customHeight="false" outlineLevel="0" collapsed="false">
      <c r="A12655" s="20" t="s">
        <v>25341</v>
      </c>
      <c r="B12655" s="53" t="n">
        <v>338.27</v>
      </c>
    </row>
    <row r="12656" customFormat="false" ht="15.75" hidden="false" customHeight="false" outlineLevel="0" collapsed="false">
      <c r="A12656" s="20" t="s">
        <v>25342</v>
      </c>
      <c r="B12656" s="53" t="n">
        <v>572.41</v>
      </c>
    </row>
    <row r="12657" customFormat="false" ht="15.75" hidden="false" customHeight="false" outlineLevel="0" collapsed="false">
      <c r="A12657" s="20" t="s">
        <v>25346</v>
      </c>
      <c r="B12657" s="53" t="n">
        <v>556.34</v>
      </c>
    </row>
    <row r="12658" customFormat="false" ht="15.75" hidden="false" customHeight="false" outlineLevel="0" collapsed="false">
      <c r="A12658" s="20" t="s">
        <v>25347</v>
      </c>
      <c r="B12658" s="53" t="n">
        <v>619.23</v>
      </c>
    </row>
    <row r="12659" customFormat="false" ht="15.75" hidden="false" customHeight="false" outlineLevel="0" collapsed="false">
      <c r="A12659" s="20" t="s">
        <v>25349</v>
      </c>
      <c r="B12659" s="53" t="n">
        <v>614.41</v>
      </c>
    </row>
    <row r="12660" customFormat="false" ht="15.75" hidden="false" customHeight="false" outlineLevel="0" collapsed="false">
      <c r="A12660" s="20" t="s">
        <v>25350</v>
      </c>
      <c r="B12660" s="53" t="n">
        <v>163.59</v>
      </c>
    </row>
    <row r="12661" customFormat="false" ht="15.75" hidden="false" customHeight="false" outlineLevel="0" collapsed="false">
      <c r="A12661" s="20" t="s">
        <v>25353</v>
      </c>
      <c r="B12661" s="53" t="n">
        <v>158.55</v>
      </c>
    </row>
    <row r="12662" customFormat="false" ht="15.75" hidden="false" customHeight="false" outlineLevel="0" collapsed="false">
      <c r="A12662" s="20" t="s">
        <v>25354</v>
      </c>
      <c r="B12662" s="53" t="n">
        <v>228.54</v>
      </c>
    </row>
    <row r="12663" customFormat="false" ht="15.75" hidden="false" customHeight="false" outlineLevel="0" collapsed="false">
      <c r="A12663" s="20" t="s">
        <v>25356</v>
      </c>
      <c r="B12663" s="53" t="n">
        <v>223.51</v>
      </c>
    </row>
    <row r="12664" customFormat="false" ht="15.75" hidden="false" customHeight="false" outlineLevel="0" collapsed="false">
      <c r="A12664" s="20" t="s">
        <v>25357</v>
      </c>
      <c r="B12664" s="53" t="n">
        <v>489.31</v>
      </c>
    </row>
    <row r="12665" customFormat="false" ht="15.75" hidden="false" customHeight="false" outlineLevel="0" collapsed="false">
      <c r="A12665" s="20" t="s">
        <v>25359</v>
      </c>
      <c r="B12665" s="53" t="n">
        <v>475.92</v>
      </c>
    </row>
    <row r="12666" customFormat="false" ht="15.75" hidden="false" customHeight="false" outlineLevel="0" collapsed="false">
      <c r="A12666" s="20" t="s">
        <v>25360</v>
      </c>
      <c r="B12666" s="53" t="n">
        <v>337.81</v>
      </c>
    </row>
    <row r="12667" customFormat="false" ht="15.75" hidden="false" customHeight="false" outlineLevel="0" collapsed="false">
      <c r="A12667" s="20" t="s">
        <v>25364</v>
      </c>
      <c r="B12667" s="53" t="n">
        <v>332.46</v>
      </c>
    </row>
    <row r="12668" customFormat="false" ht="15.75" hidden="false" customHeight="false" outlineLevel="0" collapsed="false">
      <c r="A12668" s="20" t="s">
        <v>25365</v>
      </c>
      <c r="B12668" s="53" t="n">
        <v>504.16</v>
      </c>
    </row>
    <row r="12669" customFormat="false" ht="15.75" hidden="false" customHeight="false" outlineLevel="0" collapsed="false">
      <c r="A12669" s="20" t="s">
        <v>25368</v>
      </c>
      <c r="B12669" s="53" t="n">
        <v>499.12</v>
      </c>
    </row>
    <row r="12670" customFormat="false" ht="15.75" hidden="false" customHeight="false" outlineLevel="0" collapsed="false">
      <c r="A12670" s="20" t="s">
        <v>25369</v>
      </c>
      <c r="B12670" s="53" t="n">
        <v>1279.61</v>
      </c>
    </row>
    <row r="12671" customFormat="false" ht="15.75" hidden="false" customHeight="false" outlineLevel="0" collapsed="false">
      <c r="A12671" s="20" t="s">
        <v>25374</v>
      </c>
      <c r="B12671" s="53" t="n">
        <v>1272.19</v>
      </c>
    </row>
    <row r="12672" customFormat="false" ht="15.75" hidden="false" customHeight="false" outlineLevel="0" collapsed="false">
      <c r="A12672" s="20" t="s">
        <v>25375</v>
      </c>
      <c r="B12672" s="53" t="n">
        <v>770.9</v>
      </c>
    </row>
    <row r="12673" customFormat="false" ht="15.75" hidden="false" customHeight="false" outlineLevel="0" collapsed="false">
      <c r="A12673" s="20" t="s">
        <v>25378</v>
      </c>
      <c r="B12673" s="53" t="n">
        <v>760.73</v>
      </c>
    </row>
    <row r="12674" customFormat="false" ht="15.75" hidden="false" customHeight="false" outlineLevel="0" collapsed="false">
      <c r="A12674" s="20" t="s">
        <v>25379</v>
      </c>
      <c r="B12674" s="53" t="n">
        <v>526.63</v>
      </c>
    </row>
    <row r="12675" customFormat="false" ht="15.75" hidden="false" customHeight="false" outlineLevel="0" collapsed="false">
      <c r="A12675" s="20" t="s">
        <v>25383</v>
      </c>
      <c r="B12675" s="53" t="n">
        <v>518.47</v>
      </c>
    </row>
    <row r="12676" customFormat="false" ht="15.75" hidden="false" customHeight="false" outlineLevel="0" collapsed="false">
      <c r="A12676" s="20" t="s">
        <v>25384</v>
      </c>
      <c r="B12676" s="53" t="n">
        <v>430.1</v>
      </c>
    </row>
    <row r="12677" customFormat="false" ht="15.75" hidden="false" customHeight="false" outlineLevel="0" collapsed="false">
      <c r="A12677" s="20" t="s">
        <v>25386</v>
      </c>
      <c r="B12677" s="53" t="n">
        <v>425.07</v>
      </c>
    </row>
    <row r="12678" customFormat="false" ht="15.75" hidden="false" customHeight="false" outlineLevel="0" collapsed="false">
      <c r="A12678" s="20" t="s">
        <v>25387</v>
      </c>
      <c r="B12678" s="53" t="n">
        <v>820.12</v>
      </c>
    </row>
    <row r="12679" customFormat="false" ht="15.75" hidden="false" customHeight="false" outlineLevel="0" collapsed="false">
      <c r="A12679" s="20" t="s">
        <v>25391</v>
      </c>
      <c r="B12679" s="53" t="n">
        <v>813.16</v>
      </c>
    </row>
    <row r="12680" customFormat="false" ht="15.75" hidden="false" customHeight="false" outlineLevel="0" collapsed="false">
      <c r="A12680" s="20" t="s">
        <v>25392</v>
      </c>
      <c r="B12680" s="53" t="n">
        <v>539.8</v>
      </c>
    </row>
    <row r="12681" customFormat="false" ht="15.75" hidden="false" customHeight="false" outlineLevel="0" collapsed="false">
      <c r="A12681" s="20" t="s">
        <v>25395</v>
      </c>
      <c r="B12681" s="53" t="n">
        <v>534.45</v>
      </c>
    </row>
    <row r="12682" customFormat="false" ht="15.75" hidden="false" customHeight="false" outlineLevel="0" collapsed="false">
      <c r="A12682" s="20" t="s">
        <v>25396</v>
      </c>
      <c r="B12682" s="53" t="n">
        <v>4398.54</v>
      </c>
    </row>
    <row r="12683" customFormat="false" ht="15.75" hidden="false" customHeight="false" outlineLevel="0" collapsed="false">
      <c r="A12683" s="20" t="s">
        <v>25401</v>
      </c>
      <c r="B12683" s="53" t="n">
        <v>4382.47</v>
      </c>
    </row>
    <row r="12684" customFormat="false" ht="15.75" hidden="false" customHeight="false" outlineLevel="0" collapsed="false">
      <c r="A12684" s="20" t="s">
        <v>25402</v>
      </c>
      <c r="B12684" s="53" t="n">
        <v>4629</v>
      </c>
    </row>
    <row r="12685" customFormat="false" ht="15.75" hidden="false" customHeight="false" outlineLevel="0" collapsed="false">
      <c r="A12685" s="20" t="s">
        <v>25404</v>
      </c>
      <c r="B12685" s="53" t="n">
        <v>4612.93</v>
      </c>
    </row>
    <row r="12686" customFormat="false" ht="15.75" hidden="false" customHeight="false" outlineLevel="0" collapsed="false">
      <c r="A12686" s="20" t="s">
        <v>25405</v>
      </c>
      <c r="B12686" s="53" t="n">
        <v>5440.54</v>
      </c>
    </row>
    <row r="12687" customFormat="false" ht="15.75" hidden="false" customHeight="false" outlineLevel="0" collapsed="false">
      <c r="A12687" s="20" t="s">
        <v>25407</v>
      </c>
      <c r="B12687" s="53" t="n">
        <v>5424.47</v>
      </c>
    </row>
    <row r="12688" customFormat="false" ht="15.75" hidden="false" customHeight="false" outlineLevel="0" collapsed="false">
      <c r="A12688" s="20" t="s">
        <v>25408</v>
      </c>
      <c r="B12688" s="53" t="n">
        <v>5630.88</v>
      </c>
    </row>
    <row r="12689" customFormat="false" ht="15.75" hidden="false" customHeight="false" outlineLevel="0" collapsed="false">
      <c r="A12689" s="20" t="s">
        <v>25412</v>
      </c>
      <c r="B12689" s="53" t="n">
        <v>5614.81</v>
      </c>
    </row>
    <row r="12690" customFormat="false" ht="15.75" hidden="false" customHeight="false" outlineLevel="0" collapsed="false">
      <c r="A12690" s="20" t="s">
        <v>25413</v>
      </c>
      <c r="B12690" s="53" t="n">
        <v>7634.64</v>
      </c>
    </row>
    <row r="12691" customFormat="false" ht="15.75" hidden="false" customHeight="false" outlineLevel="0" collapsed="false">
      <c r="A12691" s="20" t="s">
        <v>25415</v>
      </c>
      <c r="B12691" s="53" t="n">
        <v>7618.57</v>
      </c>
    </row>
    <row r="12692" customFormat="false" ht="15.75" hidden="false" customHeight="false" outlineLevel="0" collapsed="false">
      <c r="A12692" s="20" t="s">
        <v>25416</v>
      </c>
      <c r="B12692" s="53" t="n">
        <v>8636.52</v>
      </c>
    </row>
    <row r="12693" customFormat="false" ht="15.75" hidden="false" customHeight="false" outlineLevel="0" collapsed="false">
      <c r="A12693" s="20" t="s">
        <v>25418</v>
      </c>
      <c r="B12693" s="53" t="n">
        <v>8620.45</v>
      </c>
    </row>
    <row r="12694" customFormat="false" ht="15.75" hidden="false" customHeight="false" outlineLevel="0" collapsed="false">
      <c r="A12694" s="20" t="s">
        <v>25419</v>
      </c>
      <c r="B12694" s="53" t="n">
        <v>9638.4</v>
      </c>
    </row>
    <row r="12695" customFormat="false" ht="15.75" hidden="false" customHeight="false" outlineLevel="0" collapsed="false">
      <c r="A12695" s="20" t="s">
        <v>25421</v>
      </c>
      <c r="B12695" s="53" t="n">
        <v>9622.33</v>
      </c>
    </row>
    <row r="12696" customFormat="false" ht="15.75" hidden="false" customHeight="false" outlineLevel="0" collapsed="false">
      <c r="A12696" s="20" t="s">
        <v>25422</v>
      </c>
      <c r="B12696" s="53" t="n">
        <v>10640.28</v>
      </c>
    </row>
    <row r="12697" customFormat="false" ht="15.75" hidden="false" customHeight="false" outlineLevel="0" collapsed="false">
      <c r="A12697" s="20" t="s">
        <v>25424</v>
      </c>
      <c r="B12697" s="53" t="n">
        <v>10624.21</v>
      </c>
    </row>
    <row r="12698" customFormat="false" ht="15.75" hidden="false" customHeight="false" outlineLevel="0" collapsed="false">
      <c r="A12698" s="20" t="s">
        <v>25425</v>
      </c>
      <c r="B12698" s="53" t="n">
        <v>4904.54</v>
      </c>
    </row>
    <row r="12699" customFormat="false" ht="15.75" hidden="false" customHeight="false" outlineLevel="0" collapsed="false">
      <c r="A12699" s="20" t="s">
        <v>25427</v>
      </c>
      <c r="B12699" s="53" t="n">
        <v>4888.47</v>
      </c>
    </row>
    <row r="12700" customFormat="false" ht="15.75" hidden="false" customHeight="false" outlineLevel="0" collapsed="false">
      <c r="A12700" s="20" t="s">
        <v>25428</v>
      </c>
      <c r="B12700" s="53" t="n">
        <v>4920.54</v>
      </c>
    </row>
    <row r="12701" customFormat="false" ht="15.75" hidden="false" customHeight="false" outlineLevel="0" collapsed="false">
      <c r="A12701" s="20" t="s">
        <v>25430</v>
      </c>
      <c r="B12701" s="53" t="n">
        <v>4904.47</v>
      </c>
    </row>
    <row r="12702" customFormat="false" ht="15.75" hidden="false" customHeight="false" outlineLevel="0" collapsed="false">
      <c r="A12702" s="20" t="s">
        <v>25431</v>
      </c>
      <c r="B12702" s="53" t="n">
        <v>5420.54</v>
      </c>
    </row>
    <row r="12703" customFormat="false" ht="15.75" hidden="false" customHeight="false" outlineLevel="0" collapsed="false">
      <c r="A12703" s="20" t="s">
        <v>25433</v>
      </c>
      <c r="B12703" s="53" t="n">
        <v>5404.47</v>
      </c>
    </row>
    <row r="12704" customFormat="false" ht="15.75" hidden="false" customHeight="false" outlineLevel="0" collapsed="false">
      <c r="A12704" s="20" t="s">
        <v>25434</v>
      </c>
      <c r="B12704" s="53" t="n">
        <v>5920.54</v>
      </c>
    </row>
    <row r="12705" customFormat="false" ht="15.75" hidden="false" customHeight="false" outlineLevel="0" collapsed="false">
      <c r="A12705" s="20" t="s">
        <v>25436</v>
      </c>
      <c r="B12705" s="53" t="n">
        <v>5904.47</v>
      </c>
    </row>
    <row r="12706" customFormat="false" ht="15.75" hidden="false" customHeight="false" outlineLevel="0" collapsed="false">
      <c r="A12706" s="20" t="s">
        <v>25437</v>
      </c>
      <c r="B12706" s="53" t="n">
        <v>8020.54</v>
      </c>
    </row>
    <row r="12707" customFormat="false" ht="15.75" hidden="false" customHeight="false" outlineLevel="0" collapsed="false">
      <c r="A12707" s="20" t="s">
        <v>25439</v>
      </c>
      <c r="B12707" s="53" t="n">
        <v>8004.47</v>
      </c>
    </row>
    <row r="12708" customFormat="false" ht="15.75" hidden="false" customHeight="false" outlineLevel="0" collapsed="false">
      <c r="A12708" s="20" t="s">
        <v>25440</v>
      </c>
      <c r="B12708" s="53" t="n">
        <v>9020.54</v>
      </c>
    </row>
    <row r="12709" customFormat="false" ht="15.75" hidden="false" customHeight="false" outlineLevel="0" collapsed="false">
      <c r="A12709" s="20" t="s">
        <v>25442</v>
      </c>
      <c r="B12709" s="53" t="n">
        <v>9004.47</v>
      </c>
    </row>
    <row r="12710" customFormat="false" ht="15.75" hidden="false" customHeight="false" outlineLevel="0" collapsed="false">
      <c r="A12710" s="20" t="s">
        <v>25443</v>
      </c>
      <c r="B12710" s="53" t="n">
        <v>10070.54</v>
      </c>
    </row>
    <row r="12711" customFormat="false" ht="15.75" hidden="false" customHeight="false" outlineLevel="0" collapsed="false">
      <c r="A12711" s="20" t="s">
        <v>25445</v>
      </c>
      <c r="B12711" s="53" t="n">
        <v>10054.47</v>
      </c>
    </row>
    <row r="12712" customFormat="false" ht="15.75" hidden="false" customHeight="false" outlineLevel="0" collapsed="false">
      <c r="A12712" s="20" t="s">
        <v>25446</v>
      </c>
      <c r="B12712" s="53" t="n">
        <v>11110.54</v>
      </c>
    </row>
    <row r="12713" customFormat="false" ht="15.75" hidden="false" customHeight="false" outlineLevel="0" collapsed="false">
      <c r="A12713" s="20" t="s">
        <v>25448</v>
      </c>
      <c r="B12713" s="53" t="n">
        <v>11094.47</v>
      </c>
    </row>
    <row r="12714" customFormat="false" ht="15.75" hidden="false" customHeight="false" outlineLevel="0" collapsed="false">
      <c r="A12714" s="20" t="s">
        <v>25449</v>
      </c>
      <c r="B12714" s="53" t="n">
        <v>479.32</v>
      </c>
    </row>
    <row r="12715" customFormat="false" ht="15.75" hidden="false" customHeight="false" outlineLevel="0" collapsed="false">
      <c r="A12715" s="20" t="s">
        <v>25453</v>
      </c>
      <c r="B12715" s="53" t="n">
        <v>457.89</v>
      </c>
    </row>
    <row r="12716" customFormat="false" ht="15.75" hidden="false" customHeight="false" outlineLevel="0" collapsed="false">
      <c r="A12716" s="20" t="s">
        <v>25454</v>
      </c>
      <c r="B12716" s="53" t="n">
        <v>551.21</v>
      </c>
    </row>
    <row r="12717" customFormat="false" ht="15.75" hidden="false" customHeight="false" outlineLevel="0" collapsed="false">
      <c r="A12717" s="20" t="s">
        <v>25458</v>
      </c>
      <c r="B12717" s="53" t="n">
        <v>526.58</v>
      </c>
    </row>
    <row r="12718" customFormat="false" ht="15.75" hidden="false" customHeight="false" outlineLevel="0" collapsed="false">
      <c r="A12718" s="20" t="s">
        <v>25459</v>
      </c>
      <c r="B12718" s="53" t="n">
        <v>489.2</v>
      </c>
    </row>
    <row r="12719" customFormat="false" ht="15.75" hidden="false" customHeight="false" outlineLevel="0" collapsed="false">
      <c r="A12719" s="20" t="s">
        <v>25462</v>
      </c>
      <c r="B12719" s="53" t="n">
        <v>467.77</v>
      </c>
    </row>
    <row r="12720" customFormat="false" ht="15.75" hidden="false" customHeight="false" outlineLevel="0" collapsed="false">
      <c r="A12720" s="20" t="s">
        <v>25463</v>
      </c>
      <c r="B12720" s="53" t="n">
        <v>562.58</v>
      </c>
    </row>
    <row r="12721" customFormat="false" ht="15.75" hidden="false" customHeight="false" outlineLevel="0" collapsed="false">
      <c r="A12721" s="20" t="s">
        <v>25466</v>
      </c>
      <c r="B12721" s="53" t="n">
        <v>537.94</v>
      </c>
    </row>
    <row r="12722" customFormat="false" ht="15.75" hidden="false" customHeight="false" outlineLevel="0" collapsed="false">
      <c r="A12722" s="20" t="s">
        <v>25467</v>
      </c>
      <c r="B12722" s="53" t="n">
        <v>435.36</v>
      </c>
    </row>
    <row r="12723" customFormat="false" ht="15.75" hidden="false" customHeight="false" outlineLevel="0" collapsed="false">
      <c r="A12723" s="20" t="s">
        <v>339</v>
      </c>
      <c r="B12723" s="53" t="n">
        <v>413.94</v>
      </c>
    </row>
    <row r="12724" customFormat="false" ht="15.75" hidden="false" customHeight="false" outlineLevel="0" collapsed="false">
      <c r="A12724" s="20" t="s">
        <v>25470</v>
      </c>
      <c r="B12724" s="53" t="n">
        <v>500.67</v>
      </c>
    </row>
    <row r="12725" customFormat="false" ht="15.75" hidden="false" customHeight="false" outlineLevel="0" collapsed="false">
      <c r="A12725" s="20" t="s">
        <v>25473</v>
      </c>
      <c r="B12725" s="53" t="n">
        <v>476.03</v>
      </c>
    </row>
    <row r="12726" customFormat="false" ht="15.75" hidden="false" customHeight="false" outlineLevel="0" collapsed="false">
      <c r="A12726" s="20" t="s">
        <v>25474</v>
      </c>
      <c r="B12726" s="53" t="n">
        <v>484.18</v>
      </c>
    </row>
    <row r="12727" customFormat="false" ht="15.75" hidden="false" customHeight="false" outlineLevel="0" collapsed="false">
      <c r="A12727" s="20" t="s">
        <v>25476</v>
      </c>
      <c r="B12727" s="53" t="n">
        <v>462.76</v>
      </c>
    </row>
    <row r="12728" customFormat="false" ht="15.75" hidden="false" customHeight="false" outlineLevel="0" collapsed="false">
      <c r="A12728" s="20" t="s">
        <v>25477</v>
      </c>
      <c r="B12728" s="53" t="n">
        <v>556.81</v>
      </c>
    </row>
    <row r="12729" customFormat="false" ht="15.75" hidden="false" customHeight="false" outlineLevel="0" collapsed="false">
      <c r="A12729" s="20" t="s">
        <v>25481</v>
      </c>
      <c r="B12729" s="53" t="n">
        <v>532.17</v>
      </c>
    </row>
    <row r="12730" customFormat="false" ht="15.75" hidden="false" customHeight="false" outlineLevel="0" collapsed="false">
      <c r="A12730" s="20" t="s">
        <v>25482</v>
      </c>
      <c r="B12730" s="53" t="n">
        <v>598.5</v>
      </c>
    </row>
    <row r="12731" customFormat="false" ht="15.75" hidden="false" customHeight="false" outlineLevel="0" collapsed="false">
      <c r="A12731" s="20" t="s">
        <v>25486</v>
      </c>
      <c r="B12731" s="53" t="n">
        <v>577.07</v>
      </c>
    </row>
    <row r="12732" customFormat="false" ht="15.75" hidden="false" customHeight="false" outlineLevel="0" collapsed="false">
      <c r="A12732" s="20" t="s">
        <v>25487</v>
      </c>
      <c r="B12732" s="53" t="n">
        <v>688.27</v>
      </c>
    </row>
    <row r="12733" customFormat="false" ht="15.75" hidden="false" customHeight="false" outlineLevel="0" collapsed="false">
      <c r="A12733" s="20" t="s">
        <v>25491</v>
      </c>
      <c r="B12733" s="53" t="n">
        <v>663.63</v>
      </c>
    </row>
    <row r="12734" customFormat="false" ht="15.75" hidden="false" customHeight="false" outlineLevel="0" collapsed="false">
      <c r="A12734" s="20" t="s">
        <v>25492</v>
      </c>
      <c r="B12734" s="53" t="n">
        <v>594.37</v>
      </c>
    </row>
    <row r="12735" customFormat="false" ht="15.75" hidden="false" customHeight="false" outlineLevel="0" collapsed="false">
      <c r="A12735" s="20" t="s">
        <v>25495</v>
      </c>
      <c r="B12735" s="53" t="n">
        <v>572.94</v>
      </c>
    </row>
    <row r="12736" customFormat="false" ht="15.75" hidden="false" customHeight="false" outlineLevel="0" collapsed="false">
      <c r="A12736" s="20" t="s">
        <v>25496</v>
      </c>
      <c r="B12736" s="53" t="n">
        <v>683.52</v>
      </c>
    </row>
    <row r="12737" customFormat="false" ht="15.75" hidden="false" customHeight="false" outlineLevel="0" collapsed="false">
      <c r="A12737" s="20" t="s">
        <v>25499</v>
      </c>
      <c r="B12737" s="53" t="n">
        <v>658.88</v>
      </c>
    </row>
    <row r="12738" customFormat="false" ht="15.75" hidden="false" customHeight="false" outlineLevel="0" collapsed="false">
      <c r="A12738" s="20" t="s">
        <v>25500</v>
      </c>
      <c r="B12738" s="53" t="n">
        <v>410.82</v>
      </c>
    </row>
    <row r="12739" customFormat="false" ht="15.75" hidden="false" customHeight="false" outlineLevel="0" collapsed="false">
      <c r="A12739" s="20" t="s">
        <v>25503</v>
      </c>
      <c r="B12739" s="53" t="n">
        <v>394.75</v>
      </c>
    </row>
    <row r="12740" customFormat="false" ht="15.75" hidden="false" customHeight="false" outlineLevel="0" collapsed="false">
      <c r="A12740" s="20" t="s">
        <v>25504</v>
      </c>
      <c r="B12740" s="53" t="n">
        <v>472.44</v>
      </c>
    </row>
    <row r="12741" customFormat="false" ht="15.75" hidden="false" customHeight="false" outlineLevel="0" collapsed="false">
      <c r="A12741" s="20" t="s">
        <v>25507</v>
      </c>
      <c r="B12741" s="53" t="n">
        <v>453.96</v>
      </c>
    </row>
    <row r="12742" customFormat="false" ht="15.75" hidden="false" customHeight="false" outlineLevel="0" collapsed="false">
      <c r="A12742" s="20" t="s">
        <v>25508</v>
      </c>
      <c r="B12742" s="53" t="n">
        <v>479.76</v>
      </c>
    </row>
    <row r="12743" customFormat="false" ht="15.75" hidden="false" customHeight="false" outlineLevel="0" collapsed="false">
      <c r="A12743" s="20" t="s">
        <v>25511</v>
      </c>
      <c r="B12743" s="53" t="n">
        <v>463.69</v>
      </c>
    </row>
    <row r="12744" customFormat="false" ht="15.75" hidden="false" customHeight="false" outlineLevel="0" collapsed="false">
      <c r="A12744" s="20" t="s">
        <v>25512</v>
      </c>
      <c r="B12744" s="53" t="n">
        <v>551.72</v>
      </c>
    </row>
    <row r="12745" customFormat="false" ht="15.75" hidden="false" customHeight="false" outlineLevel="0" collapsed="false">
      <c r="A12745" s="20" t="s">
        <v>25515</v>
      </c>
      <c r="B12745" s="53" t="n">
        <v>533.24</v>
      </c>
    </row>
    <row r="12746" customFormat="false" ht="15.75" hidden="false" customHeight="false" outlineLevel="0" collapsed="false">
      <c r="A12746" s="20" t="s">
        <v>25516</v>
      </c>
      <c r="B12746" s="53" t="n">
        <v>649.74</v>
      </c>
    </row>
    <row r="12747" customFormat="false" ht="15.75" hidden="false" customHeight="false" outlineLevel="0" collapsed="false">
      <c r="A12747" s="20" t="s">
        <v>25520</v>
      </c>
      <c r="B12747" s="53" t="n">
        <v>628.31</v>
      </c>
    </row>
    <row r="12748" customFormat="false" ht="15.75" hidden="false" customHeight="false" outlineLevel="0" collapsed="false">
      <c r="A12748" s="20" t="s">
        <v>25521</v>
      </c>
      <c r="B12748" s="53" t="n">
        <v>747.2</v>
      </c>
    </row>
    <row r="12749" customFormat="false" ht="15.75" hidden="false" customHeight="false" outlineLevel="0" collapsed="false">
      <c r="A12749" s="20" t="s">
        <v>25525</v>
      </c>
      <c r="B12749" s="53" t="n">
        <v>722.56</v>
      </c>
    </row>
    <row r="12750" customFormat="false" ht="15.75" hidden="false" customHeight="false" outlineLevel="0" collapsed="false">
      <c r="A12750" s="20" t="s">
        <v>25526</v>
      </c>
      <c r="B12750" s="53" t="n">
        <v>545.69</v>
      </c>
    </row>
    <row r="12751" customFormat="false" ht="15.75" hidden="false" customHeight="false" outlineLevel="0" collapsed="false">
      <c r="A12751" s="20" t="s">
        <v>25530</v>
      </c>
      <c r="B12751" s="53" t="n">
        <v>524.27</v>
      </c>
    </row>
    <row r="12752" customFormat="false" ht="15.75" hidden="false" customHeight="false" outlineLevel="0" collapsed="false">
      <c r="A12752" s="20" t="s">
        <v>25531</v>
      </c>
      <c r="B12752" s="53" t="n">
        <v>627.55</v>
      </c>
    </row>
    <row r="12753" customFormat="false" ht="15.75" hidden="false" customHeight="false" outlineLevel="0" collapsed="false">
      <c r="A12753" s="20" t="s">
        <v>25535</v>
      </c>
      <c r="B12753" s="53" t="n">
        <v>602.91</v>
      </c>
    </row>
    <row r="12754" customFormat="false" ht="15.75" hidden="false" customHeight="false" outlineLevel="0" collapsed="false">
      <c r="A12754" s="20" t="s">
        <v>25536</v>
      </c>
      <c r="B12754" s="53" t="n">
        <v>780.95</v>
      </c>
    </row>
    <row r="12755" customFormat="false" ht="15.75" hidden="false" customHeight="false" outlineLevel="0" collapsed="false">
      <c r="A12755" s="20" t="s">
        <v>25539</v>
      </c>
      <c r="B12755" s="53" t="n">
        <v>759.53</v>
      </c>
    </row>
    <row r="12756" customFormat="false" ht="15.75" hidden="false" customHeight="false" outlineLevel="0" collapsed="false">
      <c r="A12756" s="20" t="s">
        <v>25540</v>
      </c>
      <c r="B12756" s="53" t="n">
        <v>898.1</v>
      </c>
    </row>
    <row r="12757" customFormat="false" ht="15.75" hidden="false" customHeight="false" outlineLevel="0" collapsed="false">
      <c r="A12757" s="20" t="s">
        <v>25543</v>
      </c>
      <c r="B12757" s="53" t="n">
        <v>873.46</v>
      </c>
    </row>
    <row r="12758" customFormat="false" ht="15.75" hidden="false" customHeight="false" outlineLevel="0" collapsed="false">
      <c r="A12758" s="20" t="s">
        <v>25544</v>
      </c>
      <c r="B12758" s="53" t="n">
        <v>853.67</v>
      </c>
    </row>
    <row r="12759" customFormat="false" ht="15.75" hidden="false" customHeight="false" outlineLevel="0" collapsed="false">
      <c r="A12759" s="20" t="s">
        <v>25547</v>
      </c>
      <c r="B12759" s="53" t="n">
        <v>832.25</v>
      </c>
    </row>
    <row r="12760" customFormat="false" ht="15.75" hidden="false" customHeight="false" outlineLevel="0" collapsed="false">
      <c r="A12760" s="20" t="s">
        <v>25548</v>
      </c>
      <c r="B12760" s="53" t="n">
        <v>981.29</v>
      </c>
    </row>
    <row r="12761" customFormat="false" ht="15.75" hidden="false" customHeight="false" outlineLevel="0" collapsed="false">
      <c r="A12761" s="20" t="s">
        <v>25552</v>
      </c>
      <c r="B12761" s="53" t="n">
        <v>956.66</v>
      </c>
    </row>
    <row r="12762" customFormat="false" ht="15.75" hidden="false" customHeight="false" outlineLevel="0" collapsed="false">
      <c r="A12762" s="20" t="s">
        <v>25553</v>
      </c>
      <c r="B12762" s="53" t="n">
        <v>780.95</v>
      </c>
    </row>
    <row r="12763" customFormat="false" ht="15.75" hidden="false" customHeight="false" outlineLevel="0" collapsed="false">
      <c r="A12763" s="20" t="s">
        <v>25556</v>
      </c>
      <c r="B12763" s="53" t="n">
        <v>759.53</v>
      </c>
    </row>
    <row r="12764" customFormat="false" ht="15.75" hidden="false" customHeight="false" outlineLevel="0" collapsed="false">
      <c r="A12764" s="20" t="s">
        <v>25557</v>
      </c>
      <c r="B12764" s="53" t="n">
        <v>898.1</v>
      </c>
    </row>
    <row r="12765" customFormat="false" ht="15.75" hidden="false" customHeight="false" outlineLevel="0" collapsed="false">
      <c r="A12765" s="20" t="s">
        <v>25559</v>
      </c>
      <c r="B12765" s="53" t="n">
        <v>873.46</v>
      </c>
    </row>
    <row r="12766" customFormat="false" ht="15.75" hidden="false" customHeight="false" outlineLevel="0" collapsed="false">
      <c r="A12766" s="20" t="s">
        <v>25560</v>
      </c>
      <c r="B12766" s="53" t="n">
        <v>461.62</v>
      </c>
    </row>
    <row r="12767" customFormat="false" ht="15.75" hidden="false" customHeight="false" outlineLevel="0" collapsed="false">
      <c r="A12767" s="20" t="s">
        <v>25563</v>
      </c>
      <c r="B12767" s="53" t="n">
        <v>440.19</v>
      </c>
    </row>
    <row r="12768" customFormat="false" ht="15.75" hidden="false" customHeight="false" outlineLevel="0" collapsed="false">
      <c r="A12768" s="20" t="s">
        <v>25564</v>
      </c>
      <c r="B12768" s="53" t="n">
        <v>530.86</v>
      </c>
    </row>
    <row r="12769" customFormat="false" ht="15.75" hidden="false" customHeight="false" outlineLevel="0" collapsed="false">
      <c r="A12769" s="20" t="s">
        <v>25568</v>
      </c>
      <c r="B12769" s="53" t="n">
        <v>506.22</v>
      </c>
    </row>
    <row r="12770" customFormat="false" ht="15.75" hidden="false" customHeight="false" outlineLevel="0" collapsed="false">
      <c r="A12770" s="20" t="s">
        <v>25569</v>
      </c>
      <c r="B12770" s="53" t="n">
        <v>762.52</v>
      </c>
    </row>
    <row r="12771" customFormat="false" ht="15.75" hidden="false" customHeight="false" outlineLevel="0" collapsed="false">
      <c r="A12771" s="20" t="s">
        <v>25572</v>
      </c>
      <c r="B12771" s="53" t="n">
        <v>741.09</v>
      </c>
    </row>
    <row r="12772" customFormat="false" ht="15.75" hidden="false" customHeight="false" outlineLevel="0" collapsed="false">
      <c r="A12772" s="20" t="s">
        <v>25573</v>
      </c>
      <c r="B12772" s="53" t="n">
        <v>876.89</v>
      </c>
    </row>
    <row r="12773" customFormat="false" ht="15.75" hidden="false" customHeight="false" outlineLevel="0" collapsed="false">
      <c r="A12773" s="20" t="s">
        <v>25575</v>
      </c>
      <c r="B12773" s="53" t="n">
        <v>852.26</v>
      </c>
    </row>
    <row r="12774" customFormat="false" ht="15.75" hidden="false" customHeight="false" outlineLevel="0" collapsed="false">
      <c r="A12774" s="20" t="s">
        <v>25576</v>
      </c>
      <c r="B12774" s="53" t="n">
        <v>514.72</v>
      </c>
    </row>
    <row r="12775" customFormat="false" ht="15.75" hidden="false" customHeight="false" outlineLevel="0" collapsed="false">
      <c r="A12775" s="20" t="s">
        <v>25579</v>
      </c>
      <c r="B12775" s="53" t="n">
        <v>493.29</v>
      </c>
    </row>
    <row r="12776" customFormat="false" ht="15.75" hidden="false" customHeight="false" outlineLevel="0" collapsed="false">
      <c r="A12776" s="20" t="s">
        <v>25580</v>
      </c>
      <c r="B12776" s="53" t="n">
        <v>591.92</v>
      </c>
    </row>
    <row r="12777" customFormat="false" ht="15.75" hidden="false" customHeight="false" outlineLevel="0" collapsed="false">
      <c r="A12777" s="20" t="s">
        <v>25583</v>
      </c>
      <c r="B12777" s="53" t="n">
        <v>567.29</v>
      </c>
    </row>
    <row r="12778" customFormat="false" ht="15.75" hidden="false" customHeight="false" outlineLevel="0" collapsed="false">
      <c r="A12778" s="20" t="s">
        <v>25584</v>
      </c>
      <c r="B12778" s="53" t="n">
        <v>350.64</v>
      </c>
    </row>
    <row r="12779" customFormat="false" ht="15.75" hidden="false" customHeight="false" outlineLevel="0" collapsed="false">
      <c r="A12779" s="20" t="s">
        <v>25586</v>
      </c>
      <c r="B12779" s="53" t="n">
        <v>334.57</v>
      </c>
    </row>
    <row r="12780" customFormat="false" ht="15.75" hidden="false" customHeight="false" outlineLevel="0" collapsed="false">
      <c r="A12780" s="20" t="s">
        <v>25587</v>
      </c>
      <c r="B12780" s="53" t="n">
        <v>403.23</v>
      </c>
    </row>
    <row r="12781" customFormat="false" ht="15.75" hidden="false" customHeight="false" outlineLevel="0" collapsed="false">
      <c r="A12781" s="20" t="s">
        <v>25590</v>
      </c>
      <c r="B12781" s="53" t="n">
        <v>384.75</v>
      </c>
    </row>
    <row r="12782" customFormat="false" ht="15.75" hidden="false" customHeight="false" outlineLevel="0" collapsed="false">
      <c r="A12782" s="20" t="s">
        <v>25591</v>
      </c>
      <c r="B12782" s="53" t="n">
        <v>25.47</v>
      </c>
    </row>
    <row r="12783" customFormat="false" ht="15.75" hidden="false" customHeight="false" outlineLevel="0" collapsed="false">
      <c r="A12783" s="20" t="s">
        <v>25594</v>
      </c>
      <c r="B12783" s="53" t="n">
        <v>22.79</v>
      </c>
    </row>
    <row r="12784" customFormat="false" ht="15.75" hidden="false" customHeight="false" outlineLevel="0" collapsed="false">
      <c r="A12784" s="20" t="s">
        <v>25595</v>
      </c>
      <c r="B12784" s="53" t="n">
        <v>1116.16</v>
      </c>
    </row>
    <row r="12785" customFormat="false" ht="15.75" hidden="false" customHeight="false" outlineLevel="0" collapsed="false">
      <c r="A12785" s="20" t="s">
        <v>25599</v>
      </c>
      <c r="B12785" s="53" t="n">
        <v>1100.09</v>
      </c>
    </row>
    <row r="12786" customFormat="false" ht="15.75" hidden="false" customHeight="false" outlineLevel="0" collapsed="false">
      <c r="A12786" s="20" t="s">
        <v>25600</v>
      </c>
      <c r="B12786" s="53" t="n">
        <v>1283.59</v>
      </c>
    </row>
    <row r="12787" customFormat="false" ht="15.75" hidden="false" customHeight="false" outlineLevel="0" collapsed="false">
      <c r="A12787" s="20" t="s">
        <v>25604</v>
      </c>
      <c r="B12787" s="53" t="n">
        <v>1265.11</v>
      </c>
    </row>
    <row r="12788" customFormat="false" ht="15.75" hidden="false" customHeight="false" outlineLevel="0" collapsed="false">
      <c r="A12788" s="20" t="s">
        <v>25605</v>
      </c>
      <c r="B12788" s="53" t="n">
        <v>1063.65</v>
      </c>
    </row>
    <row r="12789" customFormat="false" ht="15.75" hidden="false" customHeight="false" outlineLevel="0" collapsed="false">
      <c r="A12789" s="20" t="s">
        <v>25609</v>
      </c>
      <c r="B12789" s="53" t="n">
        <v>1047.58</v>
      </c>
    </row>
    <row r="12790" customFormat="false" ht="15.75" hidden="false" customHeight="false" outlineLevel="0" collapsed="false">
      <c r="A12790" s="20" t="s">
        <v>25610</v>
      </c>
      <c r="B12790" s="53" t="n">
        <v>1223.2</v>
      </c>
    </row>
    <row r="12791" customFormat="false" ht="15.75" hidden="false" customHeight="false" outlineLevel="0" collapsed="false">
      <c r="A12791" s="20" t="s">
        <v>25614</v>
      </c>
      <c r="B12791" s="53" t="n">
        <v>1204.72</v>
      </c>
    </row>
    <row r="12792" customFormat="false" ht="15.75" hidden="false" customHeight="false" outlineLevel="0" collapsed="false">
      <c r="A12792" s="20" t="s">
        <v>25615</v>
      </c>
      <c r="B12792" s="53" t="n">
        <v>1171.33</v>
      </c>
    </row>
    <row r="12793" customFormat="false" ht="15.75" hidden="false" customHeight="false" outlineLevel="0" collapsed="false">
      <c r="A12793" s="20" t="s">
        <v>25619</v>
      </c>
      <c r="B12793" s="53" t="n">
        <v>1155.26</v>
      </c>
    </row>
    <row r="12794" customFormat="false" ht="15.75" hidden="false" customHeight="false" outlineLevel="0" collapsed="false">
      <c r="A12794" s="20" t="s">
        <v>25620</v>
      </c>
      <c r="B12794" s="53" t="n">
        <v>1347.03</v>
      </c>
    </row>
    <row r="12795" customFormat="false" ht="15.75" hidden="false" customHeight="false" outlineLevel="0" collapsed="false">
      <c r="A12795" s="20" t="s">
        <v>25624</v>
      </c>
      <c r="B12795" s="53" t="n">
        <v>1328.55</v>
      </c>
    </row>
    <row r="12796" customFormat="false" ht="15.75" hidden="false" customHeight="false" outlineLevel="0" collapsed="false">
      <c r="A12796" s="20" t="s">
        <v>25625</v>
      </c>
      <c r="B12796" s="53" t="n">
        <v>1332.99</v>
      </c>
    </row>
    <row r="12797" customFormat="false" ht="15.75" hidden="false" customHeight="false" outlineLevel="0" collapsed="false">
      <c r="A12797" s="20" t="s">
        <v>25628</v>
      </c>
      <c r="B12797" s="53" t="n">
        <v>1316.92</v>
      </c>
    </row>
    <row r="12798" customFormat="false" ht="15.75" hidden="false" customHeight="false" outlineLevel="0" collapsed="false">
      <c r="A12798" s="20" t="s">
        <v>25629</v>
      </c>
      <c r="B12798" s="53" t="n">
        <v>1532.93</v>
      </c>
    </row>
    <row r="12799" customFormat="false" ht="15.75" hidden="false" customHeight="false" outlineLevel="0" collapsed="false">
      <c r="A12799" s="20" t="s">
        <v>25633</v>
      </c>
      <c r="B12799" s="53" t="n">
        <v>1514.46</v>
      </c>
    </row>
    <row r="12800" customFormat="false" ht="15.75" hidden="false" customHeight="false" outlineLevel="0" collapsed="false">
      <c r="A12800" s="20" t="s">
        <v>25634</v>
      </c>
      <c r="B12800" s="53" t="n">
        <v>1145.66</v>
      </c>
    </row>
    <row r="12801" customFormat="false" ht="15.75" hidden="false" customHeight="false" outlineLevel="0" collapsed="false">
      <c r="A12801" s="20" t="s">
        <v>25637</v>
      </c>
      <c r="B12801" s="53" t="n">
        <v>1129.59</v>
      </c>
    </row>
    <row r="12802" customFormat="false" ht="15.75" hidden="false" customHeight="false" outlineLevel="0" collapsed="false">
      <c r="A12802" s="20" t="s">
        <v>25638</v>
      </c>
      <c r="B12802" s="53" t="n">
        <v>1317.51</v>
      </c>
    </row>
    <row r="12803" customFormat="false" ht="15.75" hidden="false" customHeight="false" outlineLevel="0" collapsed="false">
      <c r="A12803" s="20" t="s">
        <v>25641</v>
      </c>
      <c r="B12803" s="53" t="n">
        <v>1299.03</v>
      </c>
    </row>
    <row r="12804" customFormat="false" ht="15.75" hidden="false" customHeight="false" outlineLevel="0" collapsed="false">
      <c r="A12804" s="20" t="s">
        <v>25642</v>
      </c>
      <c r="B12804" s="53" t="n">
        <v>1145.66</v>
      </c>
    </row>
    <row r="12805" customFormat="false" ht="15.75" hidden="false" customHeight="false" outlineLevel="0" collapsed="false">
      <c r="A12805" s="20" t="s">
        <v>25645</v>
      </c>
      <c r="B12805" s="53" t="n">
        <v>1129.59</v>
      </c>
    </row>
    <row r="12806" customFormat="false" ht="15.75" hidden="false" customHeight="false" outlineLevel="0" collapsed="false">
      <c r="A12806" s="20" t="s">
        <v>25646</v>
      </c>
      <c r="B12806" s="53" t="n">
        <v>1317.51</v>
      </c>
    </row>
    <row r="12807" customFormat="false" ht="15.75" hidden="false" customHeight="false" outlineLevel="0" collapsed="false">
      <c r="A12807" s="20" t="s">
        <v>25649</v>
      </c>
      <c r="B12807" s="53" t="n">
        <v>1299.03</v>
      </c>
    </row>
    <row r="12808" customFormat="false" ht="15.75" hidden="false" customHeight="false" outlineLevel="0" collapsed="false">
      <c r="A12808" s="20" t="s">
        <v>25650</v>
      </c>
      <c r="B12808" s="53" t="n">
        <v>172.17</v>
      </c>
    </row>
    <row r="12809" customFormat="false" ht="15.75" hidden="false" customHeight="false" outlineLevel="0" collapsed="false">
      <c r="A12809" s="20" t="s">
        <v>25653</v>
      </c>
      <c r="B12809" s="53" t="n">
        <v>164.14</v>
      </c>
    </row>
    <row r="12810" customFormat="false" ht="15.75" hidden="false" customHeight="false" outlineLevel="0" collapsed="false">
      <c r="A12810" s="20" t="s">
        <v>25654</v>
      </c>
      <c r="B12810" s="53" t="n">
        <v>479.18</v>
      </c>
    </row>
    <row r="12811" customFormat="false" ht="15.75" hidden="false" customHeight="false" outlineLevel="0" collapsed="false">
      <c r="A12811" s="20" t="s">
        <v>25656</v>
      </c>
      <c r="B12811" s="53" t="n">
        <v>454.01</v>
      </c>
    </row>
    <row r="12812" customFormat="false" ht="15.75" hidden="false" customHeight="false" outlineLevel="0" collapsed="false">
      <c r="A12812" s="20" t="s">
        <v>25657</v>
      </c>
      <c r="B12812" s="53" t="n">
        <v>689.44</v>
      </c>
    </row>
    <row r="12813" customFormat="false" ht="15.75" hidden="false" customHeight="false" outlineLevel="0" collapsed="false">
      <c r="A12813" s="20" t="s">
        <v>25660</v>
      </c>
      <c r="B12813" s="53" t="n">
        <v>628.92</v>
      </c>
    </row>
    <row r="12814" customFormat="false" ht="15.75" hidden="false" customHeight="false" outlineLevel="0" collapsed="false">
      <c r="A12814" s="20" t="s">
        <v>25661</v>
      </c>
      <c r="B12814" s="53" t="n">
        <v>42.11</v>
      </c>
    </row>
    <row r="12815" customFormat="false" ht="15.75" hidden="false" customHeight="false" outlineLevel="0" collapsed="false">
      <c r="A12815" s="20" t="s">
        <v>25665</v>
      </c>
      <c r="B12815" s="53" t="n">
        <v>39.33</v>
      </c>
    </row>
    <row r="12816" customFormat="false" ht="15.75" hidden="false" customHeight="false" outlineLevel="0" collapsed="false">
      <c r="A12816" s="20" t="s">
        <v>25666</v>
      </c>
      <c r="B12816" s="53" t="n">
        <v>26.69</v>
      </c>
    </row>
    <row r="12817" customFormat="false" ht="15.75" hidden="false" customHeight="false" outlineLevel="0" collapsed="false">
      <c r="A12817" s="20" t="s">
        <v>25668</v>
      </c>
      <c r="B12817" s="53" t="n">
        <v>23.9</v>
      </c>
    </row>
    <row r="12818" customFormat="false" ht="15.75" hidden="false" customHeight="false" outlineLevel="0" collapsed="false">
      <c r="A12818" s="20" t="s">
        <v>25669</v>
      </c>
      <c r="B12818" s="53" t="n">
        <v>29.99</v>
      </c>
    </row>
    <row r="12819" customFormat="false" ht="15.75" hidden="false" customHeight="false" outlineLevel="0" collapsed="false">
      <c r="A12819" s="20" t="s">
        <v>25672</v>
      </c>
      <c r="B12819" s="53" t="n">
        <v>27.21</v>
      </c>
    </row>
    <row r="12820" customFormat="false" ht="15.75" hidden="false" customHeight="false" outlineLevel="0" collapsed="false">
      <c r="A12820" s="20" t="s">
        <v>25673</v>
      </c>
      <c r="B12820" s="53" t="n">
        <v>104.51</v>
      </c>
    </row>
    <row r="12821" customFormat="false" ht="15.75" hidden="false" customHeight="false" outlineLevel="0" collapsed="false">
      <c r="A12821" s="20" t="s">
        <v>25675</v>
      </c>
      <c r="B12821" s="53" t="n">
        <v>102.9</v>
      </c>
    </row>
    <row r="12822" customFormat="false" ht="15.75" hidden="false" customHeight="false" outlineLevel="0" collapsed="false">
      <c r="A12822" s="20" t="s">
        <v>25676</v>
      </c>
      <c r="B12822" s="53" t="n">
        <v>802.58</v>
      </c>
    </row>
    <row r="12823" customFormat="false" ht="15.75" hidden="false" customHeight="false" outlineLevel="0" collapsed="false">
      <c r="A12823" s="20" t="s">
        <v>25683</v>
      </c>
      <c r="B12823" s="53" t="n">
        <v>723.74</v>
      </c>
    </row>
    <row r="12824" customFormat="false" ht="15.75" hidden="false" customHeight="false" outlineLevel="0" collapsed="false">
      <c r="A12824" s="20" t="s">
        <v>25684</v>
      </c>
      <c r="B12824" s="53" t="n">
        <v>58.45</v>
      </c>
    </row>
    <row r="12825" customFormat="false" ht="15.75" hidden="false" customHeight="false" outlineLevel="0" collapsed="false">
      <c r="A12825" s="20" t="s">
        <v>25686</v>
      </c>
      <c r="B12825" s="53" t="n">
        <v>56.39</v>
      </c>
    </row>
    <row r="12826" customFormat="false" ht="15.75" hidden="false" customHeight="false" outlineLevel="0" collapsed="false">
      <c r="A12826" s="20" t="s">
        <v>25687</v>
      </c>
      <c r="B12826" s="53" t="n">
        <v>71.51</v>
      </c>
    </row>
    <row r="12827" customFormat="false" ht="15.75" hidden="false" customHeight="false" outlineLevel="0" collapsed="false">
      <c r="A12827" s="20" t="s">
        <v>25689</v>
      </c>
      <c r="B12827" s="53" t="n">
        <v>69.2</v>
      </c>
    </row>
    <row r="12828" customFormat="false" ht="15.75" hidden="false" customHeight="false" outlineLevel="0" collapsed="false">
      <c r="A12828" s="20" t="s">
        <v>25690</v>
      </c>
      <c r="B12828" s="53" t="n">
        <v>90.74</v>
      </c>
    </row>
    <row r="12829" customFormat="false" ht="15.75" hidden="false" customHeight="false" outlineLevel="0" collapsed="false">
      <c r="A12829" s="20" t="s">
        <v>25692</v>
      </c>
      <c r="B12829" s="53" t="n">
        <v>88.17</v>
      </c>
    </row>
    <row r="12830" customFormat="false" ht="15.75" hidden="false" customHeight="false" outlineLevel="0" collapsed="false">
      <c r="A12830" s="20" t="s">
        <v>25693</v>
      </c>
      <c r="B12830" s="53" t="n">
        <v>116.58</v>
      </c>
    </row>
    <row r="12831" customFormat="false" ht="15.75" hidden="false" customHeight="false" outlineLevel="0" collapsed="false">
      <c r="A12831" s="20" t="s">
        <v>25695</v>
      </c>
      <c r="B12831" s="53" t="n">
        <v>113.5</v>
      </c>
    </row>
    <row r="12832" customFormat="false" ht="15.75" hidden="false" customHeight="false" outlineLevel="0" collapsed="false">
      <c r="A12832" s="20" t="s">
        <v>25696</v>
      </c>
      <c r="B12832" s="53" t="n">
        <v>206.78</v>
      </c>
    </row>
    <row r="12833" customFormat="false" ht="15.75" hidden="false" customHeight="false" outlineLevel="0" collapsed="false">
      <c r="A12833" s="20" t="s">
        <v>25698</v>
      </c>
      <c r="B12833" s="53" t="n">
        <v>202.67</v>
      </c>
    </row>
    <row r="12834" customFormat="false" ht="15.75" hidden="false" customHeight="false" outlineLevel="0" collapsed="false">
      <c r="A12834" s="20" t="s">
        <v>25699</v>
      </c>
      <c r="B12834" s="53" t="n">
        <v>84.25</v>
      </c>
    </row>
    <row r="12835" customFormat="false" ht="15.75" hidden="false" customHeight="false" outlineLevel="0" collapsed="false">
      <c r="A12835" s="20" t="s">
        <v>25702</v>
      </c>
      <c r="B12835" s="53" t="n">
        <v>81.93</v>
      </c>
    </row>
    <row r="12836" customFormat="false" ht="15.75" hidden="false" customHeight="false" outlineLevel="0" collapsed="false">
      <c r="A12836" s="20" t="s">
        <v>25703</v>
      </c>
      <c r="B12836" s="53" t="n">
        <v>77.81</v>
      </c>
    </row>
    <row r="12837" customFormat="false" ht="15.75" hidden="false" customHeight="false" outlineLevel="0" collapsed="false">
      <c r="A12837" s="20" t="s">
        <v>25705</v>
      </c>
      <c r="B12837" s="53" t="n">
        <v>75.5</v>
      </c>
    </row>
    <row r="12838" customFormat="false" ht="15.75" hidden="false" customHeight="false" outlineLevel="0" collapsed="false">
      <c r="A12838" s="20" t="s">
        <v>25706</v>
      </c>
      <c r="B12838" s="53" t="n">
        <v>295.9</v>
      </c>
    </row>
    <row r="12839" customFormat="false" ht="15.75" hidden="false" customHeight="false" outlineLevel="0" collapsed="false">
      <c r="A12839" s="20" t="s">
        <v>25708</v>
      </c>
      <c r="B12839" s="53" t="n">
        <v>292.56</v>
      </c>
    </row>
    <row r="12840" customFormat="false" ht="15.75" hidden="false" customHeight="false" outlineLevel="0" collapsed="false">
      <c r="A12840" s="20" t="s">
        <v>25709</v>
      </c>
      <c r="B12840" s="53" t="n">
        <v>267.28</v>
      </c>
    </row>
    <row r="12841" customFormat="false" ht="15.75" hidden="false" customHeight="false" outlineLevel="0" collapsed="false">
      <c r="A12841" s="20" t="s">
        <v>25711</v>
      </c>
      <c r="B12841" s="53" t="n">
        <v>264.2</v>
      </c>
    </row>
    <row r="12842" customFormat="false" ht="15.75" hidden="false" customHeight="false" outlineLevel="0" collapsed="false">
      <c r="A12842" s="20" t="s">
        <v>25712</v>
      </c>
      <c r="B12842" s="53" t="n">
        <v>186.71</v>
      </c>
    </row>
    <row r="12843" customFormat="false" ht="15.75" hidden="false" customHeight="false" outlineLevel="0" collapsed="false">
      <c r="A12843" s="20" t="s">
        <v>25714</v>
      </c>
      <c r="B12843" s="53" t="n">
        <v>184.4</v>
      </c>
    </row>
    <row r="12844" customFormat="false" ht="15.75" hidden="false" customHeight="false" outlineLevel="0" collapsed="false">
      <c r="A12844" s="20" t="s">
        <v>25715</v>
      </c>
      <c r="B12844" s="53" t="n">
        <v>127.58</v>
      </c>
    </row>
    <row r="12845" customFormat="false" ht="15.75" hidden="false" customHeight="false" outlineLevel="0" collapsed="false">
      <c r="A12845" s="20" t="s">
        <v>25717</v>
      </c>
      <c r="B12845" s="53" t="n">
        <v>124.5</v>
      </c>
    </row>
    <row r="12846" customFormat="false" ht="15.75" hidden="false" customHeight="false" outlineLevel="0" collapsed="false">
      <c r="A12846" s="20" t="s">
        <v>25718</v>
      </c>
      <c r="B12846" s="53" t="n">
        <v>99.81</v>
      </c>
    </row>
    <row r="12847" customFormat="false" ht="15.75" hidden="false" customHeight="false" outlineLevel="0" collapsed="false">
      <c r="A12847" s="20" t="s">
        <v>25720</v>
      </c>
      <c r="B12847" s="53" t="n">
        <v>97.5</v>
      </c>
    </row>
    <row r="12848" customFormat="false" ht="15.75" hidden="false" customHeight="false" outlineLevel="0" collapsed="false">
      <c r="A12848" s="20" t="s">
        <v>25721</v>
      </c>
      <c r="B12848" s="53" t="n">
        <v>256.28</v>
      </c>
    </row>
    <row r="12849" customFormat="false" ht="15.75" hidden="false" customHeight="false" outlineLevel="0" collapsed="false">
      <c r="A12849" s="20" t="s">
        <v>25723</v>
      </c>
      <c r="B12849" s="53" t="n">
        <v>253.2</v>
      </c>
    </row>
    <row r="12850" customFormat="false" ht="15.75" hidden="false" customHeight="false" outlineLevel="0" collapsed="false">
      <c r="A12850" s="20" t="s">
        <v>25724</v>
      </c>
      <c r="B12850" s="53" t="n">
        <v>397.08</v>
      </c>
    </row>
    <row r="12851" customFormat="false" ht="15.75" hidden="false" customHeight="false" outlineLevel="0" collapsed="false">
      <c r="A12851" s="20" t="s">
        <v>25726</v>
      </c>
      <c r="B12851" s="53" t="n">
        <v>392.97</v>
      </c>
    </row>
    <row r="12852" customFormat="false" ht="15.75" hidden="false" customHeight="false" outlineLevel="0" collapsed="false">
      <c r="A12852" s="20" t="s">
        <v>25727</v>
      </c>
      <c r="B12852" s="53" t="n">
        <v>256.83</v>
      </c>
    </row>
    <row r="12853" customFormat="false" ht="15.75" hidden="false" customHeight="false" outlineLevel="0" collapsed="false">
      <c r="A12853" s="20" t="s">
        <v>25729</v>
      </c>
      <c r="B12853" s="53" t="n">
        <v>246.11</v>
      </c>
    </row>
    <row r="12854" customFormat="false" ht="15.75" hidden="false" customHeight="false" outlineLevel="0" collapsed="false">
      <c r="A12854" s="20" t="s">
        <v>25730</v>
      </c>
      <c r="B12854" s="53" t="n">
        <v>400.06</v>
      </c>
    </row>
    <row r="12855" customFormat="false" ht="15.75" hidden="false" customHeight="false" outlineLevel="0" collapsed="false">
      <c r="A12855" s="20" t="s">
        <v>25733</v>
      </c>
      <c r="B12855" s="53" t="n">
        <v>400.06</v>
      </c>
    </row>
    <row r="12856" customFormat="false" ht="15.75" hidden="false" customHeight="false" outlineLevel="0" collapsed="false">
      <c r="A12856" s="20" t="s">
        <v>25734</v>
      </c>
      <c r="B12856" s="53" t="n">
        <v>260.66</v>
      </c>
    </row>
    <row r="12857" customFormat="false" ht="15.75" hidden="false" customHeight="false" outlineLevel="0" collapsed="false">
      <c r="A12857" s="20" t="s">
        <v>374</v>
      </c>
      <c r="B12857" s="53" t="n">
        <v>260.66</v>
      </c>
    </row>
    <row r="12858" customFormat="false" ht="15.75" hidden="false" customHeight="false" outlineLevel="0" collapsed="false">
      <c r="A12858" s="20" t="s">
        <v>25737</v>
      </c>
      <c r="B12858" s="53" t="n">
        <v>875.53</v>
      </c>
    </row>
    <row r="12859" customFormat="false" ht="15.75" hidden="false" customHeight="false" outlineLevel="0" collapsed="false">
      <c r="A12859" s="20" t="s">
        <v>25741</v>
      </c>
      <c r="B12859" s="53" t="n">
        <v>870.39</v>
      </c>
    </row>
    <row r="12860" customFormat="false" ht="15.75" hidden="false" customHeight="false" outlineLevel="0" collapsed="false">
      <c r="A12860" s="20" t="s">
        <v>25742</v>
      </c>
      <c r="B12860" s="53" t="n">
        <v>1929.41</v>
      </c>
    </row>
    <row r="12861" customFormat="false" ht="15.75" hidden="false" customHeight="false" outlineLevel="0" collapsed="false">
      <c r="A12861" s="20" t="s">
        <v>25745</v>
      </c>
      <c r="B12861" s="53" t="n">
        <v>1921.7</v>
      </c>
    </row>
    <row r="12862" customFormat="false" ht="15.75" hidden="false" customHeight="false" outlineLevel="0" collapsed="false">
      <c r="A12862" s="20" t="s">
        <v>25746</v>
      </c>
      <c r="B12862" s="53" t="n">
        <v>10106.25</v>
      </c>
    </row>
    <row r="12863" customFormat="false" ht="15.75" hidden="false" customHeight="false" outlineLevel="0" collapsed="false">
      <c r="A12863" s="20" t="s">
        <v>25748</v>
      </c>
      <c r="B12863" s="53" t="n">
        <v>10093.4</v>
      </c>
    </row>
    <row r="12864" customFormat="false" ht="15.75" hidden="false" customHeight="false" outlineLevel="0" collapsed="false">
      <c r="A12864" s="20" t="s">
        <v>25749</v>
      </c>
      <c r="B12864" s="53" t="n">
        <v>33.48</v>
      </c>
    </row>
    <row r="12865" customFormat="false" ht="15.75" hidden="false" customHeight="false" outlineLevel="0" collapsed="false">
      <c r="A12865" s="20" t="s">
        <v>25751</v>
      </c>
      <c r="B12865" s="53" t="n">
        <v>33.03</v>
      </c>
    </row>
    <row r="12866" customFormat="false" ht="15.75" hidden="false" customHeight="false" outlineLevel="0" collapsed="false">
      <c r="A12866" s="20" t="s">
        <v>25752</v>
      </c>
      <c r="B12866" s="53" t="n">
        <v>19</v>
      </c>
    </row>
    <row r="12867" customFormat="false" ht="15.75" hidden="false" customHeight="false" outlineLevel="0" collapsed="false">
      <c r="A12867" s="20" t="s">
        <v>25754</v>
      </c>
      <c r="B12867" s="53" t="n">
        <v>18.55</v>
      </c>
    </row>
    <row r="12868" customFormat="false" ht="15.75" hidden="false" customHeight="false" outlineLevel="0" collapsed="false">
      <c r="A12868" s="20" t="s">
        <v>25755</v>
      </c>
      <c r="B12868" s="53" t="n">
        <v>151.77</v>
      </c>
    </row>
    <row r="12869" customFormat="false" ht="15.75" hidden="false" customHeight="false" outlineLevel="0" collapsed="false">
      <c r="A12869" s="20" t="s">
        <v>25758</v>
      </c>
      <c r="B12869" s="53" t="n">
        <v>150.17</v>
      </c>
    </row>
    <row r="12870" customFormat="false" ht="15.75" hidden="false" customHeight="false" outlineLevel="0" collapsed="false">
      <c r="A12870" s="20" t="s">
        <v>25759</v>
      </c>
      <c r="B12870" s="53" t="n">
        <v>285.52</v>
      </c>
    </row>
    <row r="12871" customFormat="false" ht="15.75" hidden="false" customHeight="false" outlineLevel="0" collapsed="false">
      <c r="A12871" s="20" t="s">
        <v>25761</v>
      </c>
      <c r="B12871" s="53" t="n">
        <v>283.92</v>
      </c>
    </row>
    <row r="12872" customFormat="false" ht="15.75" hidden="false" customHeight="false" outlineLevel="0" collapsed="false">
      <c r="A12872" s="20" t="s">
        <v>25762</v>
      </c>
      <c r="B12872" s="53" t="n">
        <v>339.27</v>
      </c>
    </row>
    <row r="12873" customFormat="false" ht="15.75" hidden="false" customHeight="false" outlineLevel="0" collapsed="false">
      <c r="A12873" s="20" t="s">
        <v>25764</v>
      </c>
      <c r="B12873" s="53" t="n">
        <v>337.67</v>
      </c>
    </row>
    <row r="12874" customFormat="false" ht="15.75" hidden="false" customHeight="false" outlineLevel="0" collapsed="false">
      <c r="A12874" s="20" t="s">
        <v>25765</v>
      </c>
      <c r="B12874" s="53" t="n">
        <v>409.13</v>
      </c>
    </row>
    <row r="12875" customFormat="false" ht="15.75" hidden="false" customHeight="false" outlineLevel="0" collapsed="false">
      <c r="A12875" s="20" t="s">
        <v>25767</v>
      </c>
      <c r="B12875" s="53" t="n">
        <v>407.53</v>
      </c>
    </row>
    <row r="12876" customFormat="false" ht="15.75" hidden="false" customHeight="false" outlineLevel="0" collapsed="false">
      <c r="A12876" s="20" t="s">
        <v>25768</v>
      </c>
      <c r="B12876" s="53" t="n">
        <v>551.8</v>
      </c>
    </row>
    <row r="12877" customFormat="false" ht="15.75" hidden="false" customHeight="false" outlineLevel="0" collapsed="false">
      <c r="A12877" s="20" t="s">
        <v>25771</v>
      </c>
      <c r="B12877" s="53" t="n">
        <v>519.67</v>
      </c>
    </row>
    <row r="12878" customFormat="false" ht="15.75" hidden="false" customHeight="false" outlineLevel="0" collapsed="false">
      <c r="A12878" s="20" t="s">
        <v>25772</v>
      </c>
      <c r="B12878" s="53" t="n">
        <v>541.92</v>
      </c>
    </row>
    <row r="12879" customFormat="false" ht="15.75" hidden="false" customHeight="false" outlineLevel="0" collapsed="false">
      <c r="A12879" s="20" t="s">
        <v>191</v>
      </c>
      <c r="B12879" s="53" t="n">
        <v>509.79</v>
      </c>
    </row>
    <row r="12880" customFormat="false" ht="15.75" hidden="false" customHeight="false" outlineLevel="0" collapsed="false">
      <c r="A12880" s="20" t="s">
        <v>25776</v>
      </c>
      <c r="B12880" s="53" t="n">
        <v>501.69</v>
      </c>
    </row>
    <row r="12881" customFormat="false" ht="15.75" hidden="false" customHeight="false" outlineLevel="0" collapsed="false">
      <c r="A12881" s="20" t="s">
        <v>25778</v>
      </c>
      <c r="B12881" s="53" t="n">
        <v>469.55</v>
      </c>
    </row>
    <row r="12882" customFormat="false" ht="15.75" hidden="false" customHeight="false" outlineLevel="0" collapsed="false">
      <c r="A12882" s="20" t="s">
        <v>25779</v>
      </c>
      <c r="B12882" s="53" t="n">
        <v>496.86</v>
      </c>
    </row>
    <row r="12883" customFormat="false" ht="15.75" hidden="false" customHeight="false" outlineLevel="0" collapsed="false">
      <c r="A12883" s="20" t="s">
        <v>25781</v>
      </c>
      <c r="B12883" s="53" t="n">
        <v>464.72</v>
      </c>
    </row>
    <row r="12884" customFormat="false" ht="15.75" hidden="false" customHeight="false" outlineLevel="0" collapsed="false">
      <c r="A12884" s="20" t="s">
        <v>25782</v>
      </c>
      <c r="B12884" s="53" t="n">
        <v>493.78</v>
      </c>
    </row>
    <row r="12885" customFormat="false" ht="15.75" hidden="false" customHeight="false" outlineLevel="0" collapsed="false">
      <c r="A12885" s="20" t="s">
        <v>258</v>
      </c>
      <c r="B12885" s="53" t="n">
        <v>461.64</v>
      </c>
    </row>
    <row r="12886" customFormat="false" ht="15.75" hidden="false" customHeight="false" outlineLevel="0" collapsed="false">
      <c r="A12886" s="20" t="s">
        <v>25784</v>
      </c>
      <c r="B12886" s="53" t="n">
        <v>767.22</v>
      </c>
    </row>
    <row r="12887" customFormat="false" ht="15.75" hidden="false" customHeight="false" outlineLevel="0" collapsed="false">
      <c r="A12887" s="20" t="s">
        <v>25788</v>
      </c>
      <c r="B12887" s="53" t="n">
        <v>728.66</v>
      </c>
    </row>
    <row r="12888" customFormat="false" ht="15.75" hidden="false" customHeight="false" outlineLevel="0" collapsed="false">
      <c r="A12888" s="20" t="s">
        <v>25789</v>
      </c>
      <c r="B12888" s="53" t="n">
        <v>246.52</v>
      </c>
    </row>
    <row r="12889" customFormat="false" ht="15.75" hidden="false" customHeight="false" outlineLevel="0" collapsed="false">
      <c r="A12889" s="20" t="s">
        <v>25792</v>
      </c>
      <c r="B12889" s="53" t="n">
        <v>225.09</v>
      </c>
    </row>
    <row r="12890" customFormat="false" ht="15.75" hidden="false" customHeight="false" outlineLevel="0" collapsed="false">
      <c r="A12890" s="20" t="s">
        <v>25793</v>
      </c>
      <c r="B12890" s="53" t="n">
        <v>246.52</v>
      </c>
    </row>
    <row r="12891" customFormat="false" ht="15.75" hidden="false" customHeight="false" outlineLevel="0" collapsed="false">
      <c r="A12891" s="20" t="s">
        <v>25795</v>
      </c>
      <c r="B12891" s="53" t="n">
        <v>225.09</v>
      </c>
    </row>
    <row r="12892" customFormat="false" ht="15.75" hidden="false" customHeight="false" outlineLevel="0" collapsed="false">
      <c r="A12892" s="20" t="s">
        <v>25796</v>
      </c>
      <c r="B12892" s="53" t="n">
        <v>248.27</v>
      </c>
    </row>
    <row r="12893" customFormat="false" ht="15.75" hidden="false" customHeight="false" outlineLevel="0" collapsed="false">
      <c r="A12893" s="20" t="s">
        <v>25799</v>
      </c>
      <c r="B12893" s="53" t="n">
        <v>226.84</v>
      </c>
    </row>
    <row r="12894" customFormat="false" ht="15.75" hidden="false" customHeight="false" outlineLevel="0" collapsed="false">
      <c r="A12894" s="20" t="s">
        <v>25800</v>
      </c>
      <c r="B12894" s="53" t="n">
        <v>285.42</v>
      </c>
    </row>
    <row r="12895" customFormat="false" ht="15.75" hidden="false" customHeight="false" outlineLevel="0" collapsed="false">
      <c r="A12895" s="20" t="s">
        <v>25802</v>
      </c>
      <c r="B12895" s="53" t="n">
        <v>263.99</v>
      </c>
    </row>
    <row r="12896" customFormat="false" ht="15.75" hidden="false" customHeight="false" outlineLevel="0" collapsed="false">
      <c r="A12896" s="20" t="s">
        <v>25803</v>
      </c>
      <c r="B12896" s="53" t="n">
        <v>292.22</v>
      </c>
    </row>
    <row r="12897" customFormat="false" ht="15.75" hidden="false" customHeight="false" outlineLevel="0" collapsed="false">
      <c r="A12897" s="20" t="s">
        <v>25806</v>
      </c>
      <c r="B12897" s="53" t="n">
        <v>270.79</v>
      </c>
    </row>
    <row r="12898" customFormat="false" ht="15.75" hidden="false" customHeight="false" outlineLevel="0" collapsed="false">
      <c r="A12898" s="20" t="s">
        <v>25807</v>
      </c>
      <c r="B12898" s="53" t="n">
        <v>705.84</v>
      </c>
    </row>
    <row r="12899" customFormat="false" ht="15.75" hidden="false" customHeight="false" outlineLevel="0" collapsed="false">
      <c r="A12899" s="20" t="s">
        <v>25811</v>
      </c>
      <c r="B12899" s="53" t="n">
        <v>673.7</v>
      </c>
    </row>
    <row r="12900" customFormat="false" ht="15.75" hidden="false" customHeight="false" outlineLevel="0" collapsed="false">
      <c r="A12900" s="20" t="s">
        <v>25812</v>
      </c>
      <c r="B12900" s="53" t="n">
        <v>684.13</v>
      </c>
    </row>
    <row r="12901" customFormat="false" ht="15.75" hidden="false" customHeight="false" outlineLevel="0" collapsed="false">
      <c r="A12901" s="20" t="s">
        <v>25814</v>
      </c>
      <c r="B12901" s="53" t="n">
        <v>652</v>
      </c>
    </row>
    <row r="12902" customFormat="false" ht="15.75" hidden="false" customHeight="false" outlineLevel="0" collapsed="false">
      <c r="A12902" s="20" t="s">
        <v>25815</v>
      </c>
      <c r="B12902" s="53" t="n">
        <v>651.69</v>
      </c>
    </row>
    <row r="12903" customFormat="false" ht="15.75" hidden="false" customHeight="false" outlineLevel="0" collapsed="false">
      <c r="A12903" s="20" t="s">
        <v>25817</v>
      </c>
      <c r="B12903" s="53" t="n">
        <v>619.56</v>
      </c>
    </row>
    <row r="12904" customFormat="false" ht="15.75" hidden="false" customHeight="false" outlineLevel="0" collapsed="false">
      <c r="A12904" s="20" t="s">
        <v>25818</v>
      </c>
      <c r="B12904" s="53" t="n">
        <v>651.08</v>
      </c>
    </row>
    <row r="12905" customFormat="false" ht="15.75" hidden="false" customHeight="false" outlineLevel="0" collapsed="false">
      <c r="A12905" s="20" t="s">
        <v>25821</v>
      </c>
      <c r="B12905" s="53" t="n">
        <v>618.95</v>
      </c>
    </row>
    <row r="12906" customFormat="false" ht="15.75" hidden="false" customHeight="false" outlineLevel="0" collapsed="false">
      <c r="A12906" s="20" t="s">
        <v>25822</v>
      </c>
      <c r="B12906" s="53" t="n">
        <v>630.71</v>
      </c>
    </row>
    <row r="12907" customFormat="false" ht="15.75" hidden="false" customHeight="false" outlineLevel="0" collapsed="false">
      <c r="A12907" s="20" t="s">
        <v>25824</v>
      </c>
      <c r="B12907" s="53" t="n">
        <v>598.58</v>
      </c>
    </row>
    <row r="12908" customFormat="false" ht="15.75" hidden="false" customHeight="false" outlineLevel="0" collapsed="false">
      <c r="A12908" s="20" t="s">
        <v>25825</v>
      </c>
      <c r="B12908" s="53" t="n">
        <v>453.22</v>
      </c>
    </row>
    <row r="12909" customFormat="false" ht="15.75" hidden="false" customHeight="false" outlineLevel="0" collapsed="false">
      <c r="A12909" s="20" t="s">
        <v>25828</v>
      </c>
      <c r="B12909" s="53" t="n">
        <v>431.79</v>
      </c>
    </row>
    <row r="12910" customFormat="false" ht="15.75" hidden="false" customHeight="false" outlineLevel="0" collapsed="false">
      <c r="A12910" s="20" t="s">
        <v>25829</v>
      </c>
      <c r="B12910" s="53" t="n">
        <v>434.6</v>
      </c>
    </row>
    <row r="12911" customFormat="false" ht="15.75" hidden="false" customHeight="false" outlineLevel="0" collapsed="false">
      <c r="A12911" s="20" t="s">
        <v>25831</v>
      </c>
      <c r="B12911" s="53" t="n">
        <v>413.17</v>
      </c>
    </row>
    <row r="12912" customFormat="false" ht="15.75" hidden="false" customHeight="false" outlineLevel="0" collapsed="false">
      <c r="A12912" s="20" t="s">
        <v>25832</v>
      </c>
      <c r="B12912" s="53" t="n">
        <v>405.24</v>
      </c>
    </row>
    <row r="12913" customFormat="false" ht="15.75" hidden="false" customHeight="false" outlineLevel="0" collapsed="false">
      <c r="A12913" s="20" t="s">
        <v>25834</v>
      </c>
      <c r="B12913" s="53" t="n">
        <v>383.81</v>
      </c>
    </row>
    <row r="12914" customFormat="false" ht="15.75" hidden="false" customHeight="false" outlineLevel="0" collapsed="false">
      <c r="A12914" s="20" t="s">
        <v>25835</v>
      </c>
      <c r="B12914" s="53" t="n">
        <v>717.34</v>
      </c>
    </row>
    <row r="12915" customFormat="false" ht="15.75" hidden="false" customHeight="false" outlineLevel="0" collapsed="false">
      <c r="A12915" s="20" t="s">
        <v>25838</v>
      </c>
      <c r="B12915" s="53" t="n">
        <v>685.2</v>
      </c>
    </row>
    <row r="12916" customFormat="false" ht="15.75" hidden="false" customHeight="false" outlineLevel="0" collapsed="false">
      <c r="A12916" s="20" t="s">
        <v>25839</v>
      </c>
      <c r="B12916" s="53" t="n">
        <v>704.75</v>
      </c>
    </row>
    <row r="12917" customFormat="false" ht="15.75" hidden="false" customHeight="false" outlineLevel="0" collapsed="false">
      <c r="A12917" s="20" t="s">
        <v>25841</v>
      </c>
      <c r="B12917" s="53" t="n">
        <v>672.62</v>
      </c>
    </row>
    <row r="12918" customFormat="false" ht="15.75" hidden="false" customHeight="false" outlineLevel="0" collapsed="false">
      <c r="A12918" s="20" t="s">
        <v>25842</v>
      </c>
      <c r="B12918" s="53" t="n">
        <v>692.48</v>
      </c>
    </row>
    <row r="12919" customFormat="false" ht="15.75" hidden="false" customHeight="false" outlineLevel="0" collapsed="false">
      <c r="A12919" s="20" t="s">
        <v>25844</v>
      </c>
      <c r="B12919" s="53" t="n">
        <v>660.35</v>
      </c>
    </row>
    <row r="12920" customFormat="false" ht="15.75" hidden="false" customHeight="false" outlineLevel="0" collapsed="false">
      <c r="A12920" s="20" t="s">
        <v>25845</v>
      </c>
      <c r="B12920" s="53" t="n">
        <v>464.72</v>
      </c>
    </row>
    <row r="12921" customFormat="false" ht="15.75" hidden="false" customHeight="false" outlineLevel="0" collapsed="false">
      <c r="A12921" s="20" t="s">
        <v>25848</v>
      </c>
      <c r="B12921" s="53" t="n">
        <v>443.29</v>
      </c>
    </row>
    <row r="12922" customFormat="false" ht="15.75" hidden="false" customHeight="false" outlineLevel="0" collapsed="false">
      <c r="A12922" s="20" t="s">
        <v>25849</v>
      </c>
      <c r="B12922" s="53" t="n">
        <v>455.22</v>
      </c>
    </row>
    <row r="12923" customFormat="false" ht="15.75" hidden="false" customHeight="false" outlineLevel="0" collapsed="false">
      <c r="A12923" s="20" t="s">
        <v>25851</v>
      </c>
      <c r="B12923" s="53" t="n">
        <v>433.79</v>
      </c>
    </row>
    <row r="12924" customFormat="false" ht="15.75" hidden="false" customHeight="false" outlineLevel="0" collapsed="false">
      <c r="A12924" s="20" t="s">
        <v>25852</v>
      </c>
      <c r="B12924" s="53" t="n">
        <v>446.03</v>
      </c>
    </row>
    <row r="12925" customFormat="false" ht="15.75" hidden="false" customHeight="false" outlineLevel="0" collapsed="false">
      <c r="A12925" s="20" t="s">
        <v>25854</v>
      </c>
      <c r="B12925" s="53" t="n">
        <v>424.6</v>
      </c>
    </row>
    <row r="12926" customFormat="false" ht="15.75" hidden="false" customHeight="false" outlineLevel="0" collapsed="false">
      <c r="A12926" s="20" t="s">
        <v>25855</v>
      </c>
      <c r="B12926" s="53" t="n">
        <v>592.92</v>
      </c>
    </row>
    <row r="12927" customFormat="false" ht="15.75" hidden="false" customHeight="false" outlineLevel="0" collapsed="false">
      <c r="A12927" s="20" t="s">
        <v>25859</v>
      </c>
      <c r="B12927" s="53" t="n">
        <v>560.78</v>
      </c>
    </row>
    <row r="12928" customFormat="false" ht="15.75" hidden="false" customHeight="false" outlineLevel="0" collapsed="false">
      <c r="A12928" s="20" t="s">
        <v>25860</v>
      </c>
      <c r="B12928" s="53" t="n">
        <v>655.12</v>
      </c>
    </row>
    <row r="12929" customFormat="false" ht="15.75" hidden="false" customHeight="false" outlineLevel="0" collapsed="false">
      <c r="A12929" s="20" t="s">
        <v>25864</v>
      </c>
      <c r="B12929" s="53" t="n">
        <v>622.98</v>
      </c>
    </row>
    <row r="12930" customFormat="false" ht="15.75" hidden="false" customHeight="false" outlineLevel="0" collapsed="false">
      <c r="A12930" s="20" t="s">
        <v>25865</v>
      </c>
      <c r="B12930" s="53" t="n">
        <v>634.37</v>
      </c>
    </row>
    <row r="12931" customFormat="false" ht="15.75" hidden="false" customHeight="false" outlineLevel="0" collapsed="false">
      <c r="A12931" s="20" t="s">
        <v>25867</v>
      </c>
      <c r="B12931" s="53" t="n">
        <v>602.23</v>
      </c>
    </row>
    <row r="12932" customFormat="false" ht="15.75" hidden="false" customHeight="false" outlineLevel="0" collapsed="false">
      <c r="A12932" s="20" t="s">
        <v>25868</v>
      </c>
      <c r="B12932" s="53" t="n">
        <v>602.89</v>
      </c>
    </row>
    <row r="12933" customFormat="false" ht="15.75" hidden="false" customHeight="false" outlineLevel="0" collapsed="false">
      <c r="A12933" s="20" t="s">
        <v>25870</v>
      </c>
      <c r="B12933" s="53" t="n">
        <v>570.75</v>
      </c>
    </row>
    <row r="12934" customFormat="false" ht="15.75" hidden="false" customHeight="false" outlineLevel="0" collapsed="false">
      <c r="A12934" s="20" t="s">
        <v>25871</v>
      </c>
      <c r="B12934" s="53" t="n">
        <v>453.22</v>
      </c>
    </row>
    <row r="12935" customFormat="false" ht="15.75" hidden="false" customHeight="false" outlineLevel="0" collapsed="false">
      <c r="A12935" s="20" t="s">
        <v>25873</v>
      </c>
      <c r="B12935" s="53" t="n">
        <v>431.79</v>
      </c>
    </row>
    <row r="12936" customFormat="false" ht="15.75" hidden="false" customHeight="false" outlineLevel="0" collapsed="false">
      <c r="A12936" s="20" t="s">
        <v>25874</v>
      </c>
      <c r="B12936" s="53" t="n">
        <v>434.6</v>
      </c>
    </row>
    <row r="12937" customFormat="false" ht="15.75" hidden="false" customHeight="false" outlineLevel="0" collapsed="false">
      <c r="A12937" s="20" t="s">
        <v>25875</v>
      </c>
      <c r="B12937" s="53" t="n">
        <v>413.17</v>
      </c>
    </row>
    <row r="12938" customFormat="false" ht="15.75" hidden="false" customHeight="false" outlineLevel="0" collapsed="false">
      <c r="A12938" s="20" t="s">
        <v>25876</v>
      </c>
      <c r="B12938" s="53" t="n">
        <v>405.24</v>
      </c>
    </row>
    <row r="12939" customFormat="false" ht="15.75" hidden="false" customHeight="false" outlineLevel="0" collapsed="false">
      <c r="A12939" s="20" t="s">
        <v>25877</v>
      </c>
      <c r="B12939" s="53" t="n">
        <v>383.81</v>
      </c>
    </row>
    <row r="12940" customFormat="false" ht="15.75" hidden="false" customHeight="false" outlineLevel="0" collapsed="false">
      <c r="A12940" s="20" t="s">
        <v>25878</v>
      </c>
      <c r="B12940" s="53" t="n">
        <v>259.91</v>
      </c>
    </row>
    <row r="12941" customFormat="false" ht="15.75" hidden="false" customHeight="false" outlineLevel="0" collapsed="false">
      <c r="A12941" s="20" t="s">
        <v>25882</v>
      </c>
      <c r="B12941" s="53" t="n">
        <v>238.48</v>
      </c>
    </row>
    <row r="12942" customFormat="false" ht="15.75" hidden="false" customHeight="false" outlineLevel="0" collapsed="false">
      <c r="A12942" s="20" t="s">
        <v>25883</v>
      </c>
      <c r="B12942" s="53" t="n">
        <v>250.58</v>
      </c>
    </row>
    <row r="12943" customFormat="false" ht="15.75" hidden="false" customHeight="false" outlineLevel="0" collapsed="false">
      <c r="A12943" s="20" t="s">
        <v>25885</v>
      </c>
      <c r="B12943" s="53" t="n">
        <v>229.15</v>
      </c>
    </row>
    <row r="12944" customFormat="false" ht="15.75" hidden="false" customHeight="false" outlineLevel="0" collapsed="false">
      <c r="A12944" s="20" t="s">
        <v>25886</v>
      </c>
      <c r="B12944" s="53" t="n">
        <v>238.42</v>
      </c>
    </row>
    <row r="12945" customFormat="false" ht="15.75" hidden="false" customHeight="false" outlineLevel="0" collapsed="false">
      <c r="A12945" s="20" t="s">
        <v>25888</v>
      </c>
      <c r="B12945" s="53" t="n">
        <v>216.99</v>
      </c>
    </row>
    <row r="12946" customFormat="false" ht="15.75" hidden="false" customHeight="false" outlineLevel="0" collapsed="false">
      <c r="A12946" s="20" t="s">
        <v>25889</v>
      </c>
      <c r="B12946" s="53" t="n">
        <v>327.7</v>
      </c>
    </row>
    <row r="12947" customFormat="false" ht="15.75" hidden="false" customHeight="false" outlineLevel="0" collapsed="false">
      <c r="A12947" s="20" t="s">
        <v>25892</v>
      </c>
      <c r="B12947" s="53" t="n">
        <v>306.27</v>
      </c>
    </row>
    <row r="12948" customFormat="false" ht="15.75" hidden="false" customHeight="false" outlineLevel="0" collapsed="false">
      <c r="A12948" s="20" t="s">
        <v>25893</v>
      </c>
      <c r="B12948" s="53" t="n">
        <v>317.1</v>
      </c>
    </row>
    <row r="12949" customFormat="false" ht="15.75" hidden="false" customHeight="false" outlineLevel="0" collapsed="false">
      <c r="A12949" s="20" t="s">
        <v>25895</v>
      </c>
      <c r="B12949" s="53" t="n">
        <v>295.68</v>
      </c>
    </row>
    <row r="12950" customFormat="false" ht="15.75" hidden="false" customHeight="false" outlineLevel="0" collapsed="false">
      <c r="A12950" s="20" t="s">
        <v>25896</v>
      </c>
      <c r="B12950" s="53" t="n">
        <v>371.81</v>
      </c>
    </row>
    <row r="12951" customFormat="false" ht="15.75" hidden="false" customHeight="false" outlineLevel="0" collapsed="false">
      <c r="A12951" s="20" t="s">
        <v>25899</v>
      </c>
      <c r="B12951" s="53" t="n">
        <v>350.39</v>
      </c>
    </row>
    <row r="12952" customFormat="false" ht="15.75" hidden="false" customHeight="false" outlineLevel="0" collapsed="false">
      <c r="A12952" s="20" t="s">
        <v>25900</v>
      </c>
      <c r="B12952" s="53" t="n">
        <v>1019.14</v>
      </c>
    </row>
    <row r="12953" customFormat="false" ht="15.75" hidden="false" customHeight="false" outlineLevel="0" collapsed="false">
      <c r="A12953" s="20" t="s">
        <v>25904</v>
      </c>
      <c r="B12953" s="53" t="n">
        <v>987</v>
      </c>
    </row>
    <row r="12954" customFormat="false" ht="15.75" hidden="false" customHeight="false" outlineLevel="0" collapsed="false">
      <c r="A12954" s="20" t="s">
        <v>25905</v>
      </c>
      <c r="B12954" s="53" t="n">
        <v>980.04</v>
      </c>
    </row>
    <row r="12955" customFormat="false" ht="15.75" hidden="false" customHeight="false" outlineLevel="0" collapsed="false">
      <c r="A12955" s="20" t="s">
        <v>25907</v>
      </c>
      <c r="B12955" s="53" t="n">
        <v>947.91</v>
      </c>
    </row>
    <row r="12956" customFormat="false" ht="15.75" hidden="false" customHeight="false" outlineLevel="0" collapsed="false">
      <c r="A12956" s="20" t="s">
        <v>25908</v>
      </c>
      <c r="B12956" s="53" t="n">
        <v>1205.84</v>
      </c>
    </row>
    <row r="12957" customFormat="false" ht="15.75" hidden="false" customHeight="false" outlineLevel="0" collapsed="false">
      <c r="A12957" s="20" t="s">
        <v>25911</v>
      </c>
      <c r="B12957" s="53" t="n">
        <v>1171.02</v>
      </c>
    </row>
    <row r="12958" customFormat="false" ht="15.75" hidden="false" customHeight="false" outlineLevel="0" collapsed="false">
      <c r="A12958" s="20" t="s">
        <v>25912</v>
      </c>
      <c r="B12958" s="53" t="n">
        <v>1163.61</v>
      </c>
    </row>
    <row r="12959" customFormat="false" ht="15.75" hidden="false" customHeight="false" outlineLevel="0" collapsed="false">
      <c r="A12959" s="20" t="s">
        <v>25913</v>
      </c>
      <c r="B12959" s="53" t="n">
        <v>1128.79</v>
      </c>
    </row>
    <row r="12960" customFormat="false" ht="15.75" hidden="false" customHeight="false" outlineLevel="0" collapsed="false">
      <c r="A12960" s="20" t="s">
        <v>25914</v>
      </c>
      <c r="B12960" s="53" t="n">
        <v>1142.77</v>
      </c>
    </row>
    <row r="12961" customFormat="false" ht="15.75" hidden="false" customHeight="false" outlineLevel="0" collapsed="false">
      <c r="A12961" s="20" t="s">
        <v>25916</v>
      </c>
      <c r="B12961" s="53" t="n">
        <v>1107.95</v>
      </c>
    </row>
    <row r="12962" customFormat="false" ht="15.75" hidden="false" customHeight="false" outlineLevel="0" collapsed="false">
      <c r="A12962" s="20" t="s">
        <v>25917</v>
      </c>
      <c r="B12962" s="53" t="n">
        <v>1956.25</v>
      </c>
    </row>
    <row r="12963" customFormat="false" ht="15.75" hidden="false" customHeight="false" outlineLevel="0" collapsed="false">
      <c r="A12963" s="20" t="s">
        <v>25921</v>
      </c>
      <c r="B12963" s="53" t="n">
        <v>1891.98</v>
      </c>
    </row>
    <row r="12964" customFormat="false" ht="15.75" hidden="false" customHeight="false" outlineLevel="0" collapsed="false">
      <c r="A12964" s="20" t="s">
        <v>25922</v>
      </c>
      <c r="B12964" s="53" t="n">
        <v>1997.93</v>
      </c>
    </row>
    <row r="12965" customFormat="false" ht="15.75" hidden="false" customHeight="false" outlineLevel="0" collapsed="false">
      <c r="A12965" s="20" t="s">
        <v>25925</v>
      </c>
      <c r="B12965" s="53" t="n">
        <v>1933.66</v>
      </c>
    </row>
    <row r="12966" customFormat="false" ht="15.75" hidden="false" customHeight="false" outlineLevel="0" collapsed="false">
      <c r="A12966" s="20" t="s">
        <v>25926</v>
      </c>
      <c r="B12966" s="53" t="n">
        <v>2812.84</v>
      </c>
    </row>
    <row r="12967" customFormat="false" ht="15.75" hidden="false" customHeight="false" outlineLevel="0" collapsed="false">
      <c r="A12967" s="20" t="s">
        <v>25931</v>
      </c>
      <c r="B12967" s="53" t="n">
        <v>2743.21</v>
      </c>
    </row>
    <row r="12968" customFormat="false" ht="15.75" hidden="false" customHeight="false" outlineLevel="0" collapsed="false">
      <c r="A12968" s="20" t="s">
        <v>25932</v>
      </c>
      <c r="B12968" s="53" t="n">
        <v>766.52</v>
      </c>
    </row>
    <row r="12969" customFormat="false" ht="15.75" hidden="false" customHeight="false" outlineLevel="0" collapsed="false">
      <c r="A12969" s="20" t="s">
        <v>25936</v>
      </c>
      <c r="B12969" s="53" t="n">
        <v>745.09</v>
      </c>
    </row>
    <row r="12970" customFormat="false" ht="15.75" hidden="false" customHeight="false" outlineLevel="0" collapsed="false">
      <c r="A12970" s="20" t="s">
        <v>25937</v>
      </c>
      <c r="B12970" s="53" t="n">
        <v>715.89</v>
      </c>
    </row>
    <row r="12971" customFormat="false" ht="15.75" hidden="false" customHeight="false" outlineLevel="0" collapsed="false">
      <c r="A12971" s="20" t="s">
        <v>25941</v>
      </c>
      <c r="B12971" s="53" t="n">
        <v>694.46</v>
      </c>
    </row>
    <row r="12972" customFormat="false" ht="15.75" hidden="false" customHeight="false" outlineLevel="0" collapsed="false">
      <c r="A12972" s="20" t="s">
        <v>25942</v>
      </c>
      <c r="B12972" s="53" t="n">
        <v>761.79</v>
      </c>
    </row>
    <row r="12973" customFormat="false" ht="15.75" hidden="false" customHeight="false" outlineLevel="0" collapsed="false">
      <c r="A12973" s="20" t="s">
        <v>25945</v>
      </c>
      <c r="B12973" s="53" t="n">
        <v>729.65</v>
      </c>
    </row>
    <row r="12974" customFormat="false" ht="15.75" hidden="false" customHeight="false" outlineLevel="0" collapsed="false">
      <c r="A12974" s="20" t="s">
        <v>25946</v>
      </c>
      <c r="B12974" s="53" t="n">
        <v>758.1</v>
      </c>
    </row>
    <row r="12975" customFormat="false" ht="15.75" hidden="false" customHeight="false" outlineLevel="0" collapsed="false">
      <c r="A12975" s="20" t="s">
        <v>25948</v>
      </c>
      <c r="B12975" s="53" t="n">
        <v>725.97</v>
      </c>
    </row>
    <row r="12976" customFormat="false" ht="15.75" hidden="false" customHeight="false" outlineLevel="0" collapsed="false">
      <c r="A12976" s="20" t="s">
        <v>25949</v>
      </c>
      <c r="B12976" s="53" t="n">
        <v>754.42</v>
      </c>
    </row>
    <row r="12977" customFormat="false" ht="15.75" hidden="false" customHeight="false" outlineLevel="0" collapsed="false">
      <c r="A12977" s="20" t="s">
        <v>25951</v>
      </c>
      <c r="B12977" s="53" t="n">
        <v>722.29</v>
      </c>
    </row>
    <row r="12978" customFormat="false" ht="15.75" hidden="false" customHeight="false" outlineLevel="0" collapsed="false">
      <c r="A12978" s="20" t="s">
        <v>25952</v>
      </c>
      <c r="B12978" s="53" t="n">
        <v>1022.36</v>
      </c>
    </row>
    <row r="12979" customFormat="false" ht="15.75" hidden="false" customHeight="false" outlineLevel="0" collapsed="false">
      <c r="A12979" s="20" t="s">
        <v>25956</v>
      </c>
      <c r="B12979" s="53" t="n">
        <v>979.52</v>
      </c>
    </row>
    <row r="12980" customFormat="false" ht="15.75" hidden="false" customHeight="false" outlineLevel="0" collapsed="false">
      <c r="A12980" s="20" t="s">
        <v>25957</v>
      </c>
      <c r="B12980" s="53" t="n">
        <v>1010.13</v>
      </c>
    </row>
    <row r="12981" customFormat="false" ht="15.75" hidden="false" customHeight="false" outlineLevel="0" collapsed="false">
      <c r="A12981" s="20" t="s">
        <v>25959</v>
      </c>
      <c r="B12981" s="53" t="n">
        <v>967.29</v>
      </c>
    </row>
    <row r="12982" customFormat="false" ht="15.75" hidden="false" customHeight="false" outlineLevel="0" collapsed="false">
      <c r="A12982" s="20" t="s">
        <v>25960</v>
      </c>
      <c r="B12982" s="53" t="n">
        <v>1996.01</v>
      </c>
    </row>
    <row r="12983" customFormat="false" ht="15.75" hidden="false" customHeight="false" outlineLevel="0" collapsed="false">
      <c r="A12983" s="20" t="s">
        <v>25964</v>
      </c>
      <c r="B12983" s="53" t="n">
        <v>1915.67</v>
      </c>
    </row>
    <row r="12984" customFormat="false" ht="15.75" hidden="false" customHeight="false" outlineLevel="0" collapsed="false">
      <c r="A12984" s="20" t="s">
        <v>25965</v>
      </c>
      <c r="B12984" s="53" t="n">
        <v>5633.85</v>
      </c>
    </row>
    <row r="12985" customFormat="false" ht="15.75" hidden="false" customHeight="false" outlineLevel="0" collapsed="false">
      <c r="A12985" s="20" t="s">
        <v>25968</v>
      </c>
      <c r="B12985" s="53" t="n">
        <v>5440.05</v>
      </c>
    </row>
    <row r="12986" customFormat="false" ht="15.75" hidden="false" customHeight="false" outlineLevel="0" collapsed="false">
      <c r="A12986" s="20" t="s">
        <v>25969</v>
      </c>
      <c r="B12986" s="53" t="n">
        <v>1453.79</v>
      </c>
    </row>
    <row r="12987" customFormat="false" ht="15.75" hidden="false" customHeight="false" outlineLevel="0" collapsed="false">
      <c r="A12987" s="20" t="s">
        <v>25973</v>
      </c>
      <c r="B12987" s="53" t="n">
        <v>1394.87</v>
      </c>
    </row>
    <row r="12988" customFormat="false" ht="15.75" hidden="false" customHeight="false" outlineLevel="0" collapsed="false">
      <c r="A12988" s="20" t="s">
        <v>25974</v>
      </c>
      <c r="B12988" s="53" t="n">
        <v>546.9</v>
      </c>
    </row>
    <row r="12989" customFormat="false" ht="15.75" hidden="false" customHeight="false" outlineLevel="0" collapsed="false">
      <c r="A12989" s="20" t="s">
        <v>25977</v>
      </c>
      <c r="B12989" s="53" t="n">
        <v>536.7</v>
      </c>
    </row>
    <row r="12990" customFormat="false" ht="15.75" hidden="false" customHeight="false" outlineLevel="0" collapsed="false">
      <c r="A12990" s="20" t="s">
        <v>25978</v>
      </c>
      <c r="B12990" s="53" t="n">
        <v>818.52</v>
      </c>
    </row>
    <row r="12991" customFormat="false" ht="15.75" hidden="false" customHeight="false" outlineLevel="0" collapsed="false">
      <c r="A12991" s="20" t="s">
        <v>25981</v>
      </c>
      <c r="B12991" s="53" t="n">
        <v>756.93</v>
      </c>
    </row>
    <row r="12992" customFormat="false" ht="15.75" hidden="false" customHeight="false" outlineLevel="0" collapsed="false">
      <c r="A12992" s="20" t="s">
        <v>25982</v>
      </c>
      <c r="B12992" s="53" t="n">
        <v>824.69</v>
      </c>
    </row>
    <row r="12993" customFormat="false" ht="15.75" hidden="false" customHeight="false" outlineLevel="0" collapsed="false">
      <c r="A12993" s="20" t="s">
        <v>25984</v>
      </c>
      <c r="B12993" s="53" t="n">
        <v>763.09</v>
      </c>
    </row>
    <row r="12994" customFormat="false" ht="15.75" hidden="false" customHeight="false" outlineLevel="0" collapsed="false">
      <c r="A12994" s="20" t="s">
        <v>25985</v>
      </c>
      <c r="B12994" s="53" t="n">
        <v>831.27</v>
      </c>
    </row>
    <row r="12995" customFormat="false" ht="15.75" hidden="false" customHeight="false" outlineLevel="0" collapsed="false">
      <c r="A12995" s="20" t="s">
        <v>25989</v>
      </c>
      <c r="B12995" s="53" t="n">
        <v>769.68</v>
      </c>
    </row>
    <row r="12996" customFormat="false" ht="15.75" hidden="false" customHeight="false" outlineLevel="0" collapsed="false">
      <c r="A12996" s="20" t="s">
        <v>25990</v>
      </c>
      <c r="B12996" s="53" t="n">
        <v>834.35</v>
      </c>
    </row>
    <row r="12997" customFormat="false" ht="15.75" hidden="false" customHeight="false" outlineLevel="0" collapsed="false">
      <c r="A12997" s="20" t="s">
        <v>25994</v>
      </c>
      <c r="B12997" s="53" t="n">
        <v>772.76</v>
      </c>
    </row>
    <row r="12998" customFormat="false" ht="15.75" hidden="false" customHeight="false" outlineLevel="0" collapsed="false">
      <c r="A12998" s="20" t="s">
        <v>25995</v>
      </c>
      <c r="B12998" s="53" t="n">
        <v>1093.66</v>
      </c>
    </row>
    <row r="12999" customFormat="false" ht="15.75" hidden="false" customHeight="false" outlineLevel="0" collapsed="false">
      <c r="A12999" s="20" t="s">
        <v>25998</v>
      </c>
      <c r="B12999" s="53" t="n">
        <v>1061.52</v>
      </c>
    </row>
    <row r="13000" customFormat="false" ht="15.75" hidden="false" customHeight="false" outlineLevel="0" collapsed="false">
      <c r="A13000" s="20" t="s">
        <v>25999</v>
      </c>
      <c r="B13000" s="53" t="n">
        <v>716.61</v>
      </c>
    </row>
    <row r="13001" customFormat="false" ht="15.75" hidden="false" customHeight="false" outlineLevel="0" collapsed="false">
      <c r="A13001" s="20" t="s">
        <v>26003</v>
      </c>
      <c r="B13001" s="53" t="n">
        <v>679.12</v>
      </c>
    </row>
    <row r="13002" customFormat="false" ht="15.75" hidden="false" customHeight="false" outlineLevel="0" collapsed="false">
      <c r="A13002" s="20" t="s">
        <v>26004</v>
      </c>
      <c r="B13002" s="53" t="n">
        <v>423.93</v>
      </c>
    </row>
    <row r="13003" customFormat="false" ht="15.75" hidden="false" customHeight="false" outlineLevel="0" collapsed="false">
      <c r="A13003" s="20" t="s">
        <v>26008</v>
      </c>
      <c r="B13003" s="53" t="n">
        <v>391.79</v>
      </c>
    </row>
    <row r="13004" customFormat="false" ht="15.75" hidden="false" customHeight="false" outlineLevel="0" collapsed="false">
      <c r="A13004" s="20" t="s">
        <v>26009</v>
      </c>
      <c r="B13004" s="53" t="n">
        <v>637.17</v>
      </c>
    </row>
    <row r="13005" customFormat="false" ht="15.75" hidden="false" customHeight="false" outlineLevel="0" collapsed="false">
      <c r="A13005" s="20" t="s">
        <v>26013</v>
      </c>
      <c r="B13005" s="53" t="n">
        <v>575.57</v>
      </c>
    </row>
    <row r="13006" customFormat="false" ht="15.75" hidden="false" customHeight="false" outlineLevel="0" collapsed="false">
      <c r="A13006" s="20" t="s">
        <v>26014</v>
      </c>
      <c r="B13006" s="53" t="n">
        <v>1521.95</v>
      </c>
    </row>
    <row r="13007" customFormat="false" ht="15.75" hidden="false" customHeight="false" outlineLevel="0" collapsed="false">
      <c r="A13007" s="20" t="s">
        <v>26021</v>
      </c>
      <c r="B13007" s="53" t="n">
        <v>1476.96</v>
      </c>
    </row>
    <row r="13008" customFormat="false" ht="15.75" hidden="false" customHeight="false" outlineLevel="0" collapsed="false">
      <c r="A13008" s="20" t="s">
        <v>26022</v>
      </c>
      <c r="B13008" s="53" t="n">
        <v>919.96</v>
      </c>
    </row>
    <row r="13009" customFormat="false" ht="15.75" hidden="false" customHeight="false" outlineLevel="0" collapsed="false">
      <c r="A13009" s="20" t="s">
        <v>26029</v>
      </c>
      <c r="B13009" s="53" t="n">
        <v>883.43</v>
      </c>
    </row>
    <row r="13010" customFormat="false" ht="15.75" hidden="false" customHeight="false" outlineLevel="0" collapsed="false">
      <c r="A13010" s="20" t="s">
        <v>26030</v>
      </c>
      <c r="B13010" s="53" t="n">
        <v>941.83</v>
      </c>
    </row>
    <row r="13011" customFormat="false" ht="15.75" hidden="false" customHeight="false" outlineLevel="0" collapsed="false">
      <c r="A13011" s="20" t="s">
        <v>26036</v>
      </c>
      <c r="B13011" s="53" t="n">
        <v>904.77</v>
      </c>
    </row>
    <row r="13012" customFormat="false" ht="15.75" hidden="false" customHeight="false" outlineLevel="0" collapsed="false">
      <c r="A13012" s="20" t="s">
        <v>26037</v>
      </c>
      <c r="B13012" s="53" t="n">
        <v>999.11</v>
      </c>
    </row>
    <row r="13013" customFormat="false" ht="15.75" hidden="false" customHeight="false" outlineLevel="0" collapsed="false">
      <c r="A13013" s="20" t="s">
        <v>26043</v>
      </c>
      <c r="B13013" s="53" t="n">
        <v>961.51</v>
      </c>
    </row>
    <row r="13014" customFormat="false" ht="15.75" hidden="false" customHeight="false" outlineLevel="0" collapsed="false">
      <c r="A13014" s="20" t="s">
        <v>26044</v>
      </c>
      <c r="B13014" s="53" t="n">
        <v>498.97</v>
      </c>
    </row>
    <row r="13015" customFormat="false" ht="15.75" hidden="false" customHeight="false" outlineLevel="0" collapsed="false">
      <c r="A13015" s="20" t="s">
        <v>26048</v>
      </c>
      <c r="B13015" s="53" t="n">
        <v>466.84</v>
      </c>
    </row>
    <row r="13016" customFormat="false" ht="15.75" hidden="false" customHeight="false" outlineLevel="0" collapsed="false">
      <c r="A13016" s="20" t="s">
        <v>26049</v>
      </c>
      <c r="B13016" s="53" t="n">
        <v>485.4</v>
      </c>
    </row>
    <row r="13017" customFormat="false" ht="15.75" hidden="false" customHeight="false" outlineLevel="0" collapsed="false">
      <c r="A13017" s="20" t="s">
        <v>26051</v>
      </c>
      <c r="B13017" s="53" t="n">
        <v>453.26</v>
      </c>
    </row>
    <row r="13018" customFormat="false" ht="15.75" hidden="false" customHeight="false" outlineLevel="0" collapsed="false">
      <c r="A13018" s="20" t="s">
        <v>26052</v>
      </c>
      <c r="B13018" s="53" t="n">
        <v>482.34</v>
      </c>
    </row>
    <row r="13019" customFormat="false" ht="15.75" hidden="false" customHeight="false" outlineLevel="0" collapsed="false">
      <c r="A13019" s="20" t="s">
        <v>26054</v>
      </c>
      <c r="B13019" s="53" t="n">
        <v>450.21</v>
      </c>
    </row>
    <row r="13020" customFormat="false" ht="15.75" hidden="false" customHeight="false" outlineLevel="0" collapsed="false">
      <c r="A13020" s="20" t="s">
        <v>26055</v>
      </c>
      <c r="B13020" s="53" t="n">
        <v>870.85</v>
      </c>
    </row>
    <row r="13021" customFormat="false" ht="15.75" hidden="false" customHeight="false" outlineLevel="0" collapsed="false">
      <c r="A13021" s="20" t="s">
        <v>26058</v>
      </c>
      <c r="B13021" s="53" t="n">
        <v>809.26</v>
      </c>
    </row>
    <row r="13022" customFormat="false" ht="15.75" hidden="false" customHeight="false" outlineLevel="0" collapsed="false">
      <c r="A13022" s="20" t="s">
        <v>26059</v>
      </c>
      <c r="B13022" s="53" t="n">
        <v>844.05</v>
      </c>
    </row>
    <row r="13023" customFormat="false" ht="15.75" hidden="false" customHeight="false" outlineLevel="0" collapsed="false">
      <c r="A13023" s="20" t="s">
        <v>26061</v>
      </c>
      <c r="B13023" s="53" t="n">
        <v>782.46</v>
      </c>
    </row>
    <row r="13024" customFormat="false" ht="15.75" hidden="false" customHeight="false" outlineLevel="0" collapsed="false">
      <c r="A13024" s="20" t="s">
        <v>26062</v>
      </c>
      <c r="B13024" s="53" t="n">
        <v>838.29</v>
      </c>
    </row>
    <row r="13025" customFormat="false" ht="15.75" hidden="false" customHeight="false" outlineLevel="0" collapsed="false">
      <c r="A13025" s="20" t="s">
        <v>26064</v>
      </c>
      <c r="B13025" s="53" t="n">
        <v>776.7</v>
      </c>
    </row>
    <row r="13026" customFormat="false" ht="15.75" hidden="false" customHeight="false" outlineLevel="0" collapsed="false">
      <c r="A13026" s="20" t="s">
        <v>26065</v>
      </c>
      <c r="B13026" s="53" t="n">
        <v>309.52</v>
      </c>
    </row>
    <row r="13027" customFormat="false" ht="15.75" hidden="false" customHeight="false" outlineLevel="0" collapsed="false">
      <c r="A13027" s="20" t="s">
        <v>26068</v>
      </c>
      <c r="B13027" s="53" t="n">
        <v>288.1</v>
      </c>
    </row>
    <row r="13028" customFormat="false" ht="15.75" hidden="false" customHeight="false" outlineLevel="0" collapsed="false">
      <c r="A13028" s="20" t="s">
        <v>26069</v>
      </c>
      <c r="B13028" s="53" t="n">
        <v>198.6</v>
      </c>
    </row>
    <row r="13029" customFormat="false" ht="15.75" hidden="false" customHeight="false" outlineLevel="0" collapsed="false">
      <c r="A13029" s="20" t="s">
        <v>26073</v>
      </c>
      <c r="B13029" s="53" t="n">
        <v>187.89</v>
      </c>
    </row>
    <row r="13030" customFormat="false" ht="15.75" hidden="false" customHeight="false" outlineLevel="0" collapsed="false">
      <c r="A13030" s="20" t="s">
        <v>26074</v>
      </c>
      <c r="B13030" s="53" t="n">
        <v>1714.68</v>
      </c>
    </row>
    <row r="13031" customFormat="false" ht="15.75" hidden="false" customHeight="false" outlineLevel="0" collapsed="false">
      <c r="A13031" s="20" t="s">
        <v>26077</v>
      </c>
      <c r="B13031" s="53" t="n">
        <v>1650.41</v>
      </c>
    </row>
    <row r="13032" customFormat="false" ht="15.75" hidden="false" customHeight="false" outlineLevel="0" collapsed="false">
      <c r="A13032" s="20" t="s">
        <v>26078</v>
      </c>
      <c r="B13032" s="53" t="n">
        <v>1123.68</v>
      </c>
    </row>
    <row r="13033" customFormat="false" ht="15.75" hidden="false" customHeight="false" outlineLevel="0" collapsed="false">
      <c r="A13033" s="20" t="s">
        <v>182</v>
      </c>
      <c r="B13033" s="53" t="n">
        <v>1025.62</v>
      </c>
    </row>
    <row r="13034" customFormat="false" ht="15.75" hidden="false" customHeight="false" outlineLevel="0" collapsed="false">
      <c r="A13034" s="20" t="s">
        <v>26082</v>
      </c>
      <c r="B13034" s="53" t="n">
        <v>1078.28</v>
      </c>
    </row>
    <row r="13035" customFormat="false" ht="15.75" hidden="false" customHeight="false" outlineLevel="0" collapsed="false">
      <c r="A13035" s="20" t="s">
        <v>185</v>
      </c>
      <c r="B13035" s="53" t="n">
        <v>1046.14</v>
      </c>
    </row>
    <row r="13036" customFormat="false" ht="15.75" hidden="false" customHeight="false" outlineLevel="0" collapsed="false">
      <c r="A13036" s="20" t="s">
        <v>26086</v>
      </c>
      <c r="B13036" s="53" t="n">
        <v>1243.35</v>
      </c>
    </row>
    <row r="13037" customFormat="false" ht="15.75" hidden="false" customHeight="false" outlineLevel="0" collapsed="false">
      <c r="A13037" s="20" t="s">
        <v>26088</v>
      </c>
      <c r="B13037" s="53" t="n">
        <v>1211.22</v>
      </c>
    </row>
    <row r="13038" customFormat="false" ht="15.75" hidden="false" customHeight="false" outlineLevel="0" collapsed="false">
      <c r="A13038" s="20" t="s">
        <v>26089</v>
      </c>
      <c r="B13038" s="53" t="n">
        <v>1540.22</v>
      </c>
    </row>
    <row r="13039" customFormat="false" ht="15.75" hidden="false" customHeight="false" outlineLevel="0" collapsed="false">
      <c r="A13039" s="20" t="s">
        <v>26091</v>
      </c>
      <c r="B13039" s="53" t="n">
        <v>1502.73</v>
      </c>
    </row>
    <row r="13040" customFormat="false" ht="15.75" hidden="false" customHeight="false" outlineLevel="0" collapsed="false">
      <c r="A13040" s="20" t="s">
        <v>26092</v>
      </c>
      <c r="B13040" s="53" t="n">
        <v>1072.87</v>
      </c>
    </row>
    <row r="13041" customFormat="false" ht="15.75" hidden="false" customHeight="false" outlineLevel="0" collapsed="false">
      <c r="A13041" s="20" t="s">
        <v>26096</v>
      </c>
      <c r="B13041" s="53" t="n">
        <v>1040.73</v>
      </c>
    </row>
    <row r="13042" customFormat="false" ht="15.75" hidden="false" customHeight="false" outlineLevel="0" collapsed="false">
      <c r="A13042" s="20" t="s">
        <v>26097</v>
      </c>
      <c r="B13042" s="53" t="n">
        <v>863.22</v>
      </c>
    </row>
    <row r="13043" customFormat="false" ht="15.75" hidden="false" customHeight="false" outlineLevel="0" collapsed="false">
      <c r="A13043" s="20" t="s">
        <v>26099</v>
      </c>
      <c r="B13043" s="53" t="n">
        <v>836.44</v>
      </c>
    </row>
    <row r="13044" customFormat="false" ht="15.75" hidden="false" customHeight="false" outlineLevel="0" collapsed="false">
      <c r="A13044" s="20" t="s">
        <v>26100</v>
      </c>
      <c r="B13044" s="53" t="n">
        <v>1063.03</v>
      </c>
    </row>
    <row r="13045" customFormat="false" ht="15.75" hidden="false" customHeight="false" outlineLevel="0" collapsed="false">
      <c r="A13045" s="20" t="s">
        <v>26103</v>
      </c>
      <c r="B13045" s="53" t="n">
        <v>1014.83</v>
      </c>
    </row>
    <row r="13046" customFormat="false" ht="15.75" hidden="false" customHeight="false" outlineLevel="0" collapsed="false">
      <c r="A13046" s="20" t="s">
        <v>26104</v>
      </c>
      <c r="B13046" s="53" t="n">
        <v>1602.87</v>
      </c>
    </row>
    <row r="13047" customFormat="false" ht="15.75" hidden="false" customHeight="false" outlineLevel="0" collapsed="false">
      <c r="A13047" s="20" t="s">
        <v>26107</v>
      </c>
      <c r="B13047" s="53" t="n">
        <v>1565.38</v>
      </c>
    </row>
    <row r="13048" customFormat="false" ht="15.75" hidden="false" customHeight="false" outlineLevel="0" collapsed="false">
      <c r="A13048" s="20" t="s">
        <v>26108</v>
      </c>
      <c r="B13048" s="53" t="n">
        <v>2065.86</v>
      </c>
    </row>
    <row r="13049" customFormat="false" ht="15.75" hidden="false" customHeight="false" outlineLevel="0" collapsed="false">
      <c r="A13049" s="20" t="s">
        <v>26112</v>
      </c>
      <c r="B13049" s="53" t="n">
        <v>2023.01</v>
      </c>
    </row>
    <row r="13050" customFormat="false" ht="15.75" hidden="false" customHeight="false" outlineLevel="0" collapsed="false">
      <c r="A13050" s="20" t="s">
        <v>26113</v>
      </c>
      <c r="B13050" s="53" t="n">
        <v>1404.76</v>
      </c>
    </row>
    <row r="13051" customFormat="false" ht="15.75" hidden="false" customHeight="false" outlineLevel="0" collapsed="false">
      <c r="A13051" s="20" t="s">
        <v>26116</v>
      </c>
      <c r="B13051" s="53" t="n">
        <v>1377.98</v>
      </c>
    </row>
    <row r="13052" customFormat="false" ht="15.75" hidden="false" customHeight="false" outlineLevel="0" collapsed="false">
      <c r="A13052" s="20" t="s">
        <v>26117</v>
      </c>
      <c r="B13052" s="53" t="n">
        <v>1596.76</v>
      </c>
    </row>
    <row r="13053" customFormat="false" ht="15.75" hidden="false" customHeight="false" outlineLevel="0" collapsed="false">
      <c r="A13053" s="20" t="s">
        <v>26119</v>
      </c>
      <c r="B13053" s="53" t="n">
        <v>1569.98</v>
      </c>
    </row>
    <row r="13054" customFormat="false" ht="15.75" hidden="false" customHeight="false" outlineLevel="0" collapsed="false">
      <c r="A13054" s="20" t="s">
        <v>26120</v>
      </c>
      <c r="B13054" s="53" t="n">
        <v>2013.12</v>
      </c>
    </row>
    <row r="13055" customFormat="false" ht="15.75" hidden="false" customHeight="false" outlineLevel="0" collapsed="false">
      <c r="A13055" s="20" t="s">
        <v>26122</v>
      </c>
      <c r="B13055" s="53" t="n">
        <v>1975.63</v>
      </c>
    </row>
    <row r="13056" customFormat="false" ht="15.75" hidden="false" customHeight="false" outlineLevel="0" collapsed="false">
      <c r="A13056" s="20" t="s">
        <v>26123</v>
      </c>
      <c r="B13056" s="53" t="n">
        <v>2965.3</v>
      </c>
    </row>
    <row r="13057" customFormat="false" ht="15.75" hidden="false" customHeight="false" outlineLevel="0" collapsed="false">
      <c r="A13057" s="20" t="s">
        <v>251</v>
      </c>
      <c r="B13057" s="53" t="n">
        <v>2922.45</v>
      </c>
    </row>
    <row r="13058" customFormat="false" ht="15.75" hidden="false" customHeight="false" outlineLevel="0" collapsed="false">
      <c r="A13058" s="20" t="s">
        <v>26125</v>
      </c>
      <c r="B13058" s="53" t="n">
        <v>951.62</v>
      </c>
    </row>
    <row r="13059" customFormat="false" ht="15.75" hidden="false" customHeight="false" outlineLevel="0" collapsed="false">
      <c r="A13059" s="20" t="s">
        <v>26128</v>
      </c>
      <c r="B13059" s="53" t="n">
        <v>908.77</v>
      </c>
    </row>
    <row r="13060" customFormat="false" ht="15.75" hidden="false" customHeight="false" outlineLevel="0" collapsed="false">
      <c r="A13060" s="20" t="s">
        <v>26129</v>
      </c>
      <c r="B13060" s="53" t="n">
        <v>159.96</v>
      </c>
    </row>
    <row r="13061" customFormat="false" ht="15.75" hidden="false" customHeight="false" outlineLevel="0" collapsed="false">
      <c r="A13061" s="20" t="s">
        <v>26135</v>
      </c>
      <c r="B13061" s="53" t="n">
        <v>146.04</v>
      </c>
    </row>
    <row r="13062" customFormat="false" ht="15.75" hidden="false" customHeight="false" outlineLevel="0" collapsed="false">
      <c r="A13062" s="20" t="s">
        <v>26136</v>
      </c>
      <c r="B13062" s="53" t="n">
        <v>280.37</v>
      </c>
    </row>
    <row r="13063" customFormat="false" ht="15.75" hidden="false" customHeight="false" outlineLevel="0" collapsed="false">
      <c r="A13063" s="20" t="s">
        <v>26139</v>
      </c>
      <c r="B13063" s="53" t="n">
        <v>264.31</v>
      </c>
    </row>
    <row r="13064" customFormat="false" ht="15.75" hidden="false" customHeight="false" outlineLevel="0" collapsed="false">
      <c r="A13064" s="20" t="s">
        <v>26140</v>
      </c>
      <c r="B13064" s="53" t="n">
        <v>468.7</v>
      </c>
    </row>
    <row r="13065" customFormat="false" ht="15.75" hidden="false" customHeight="false" outlineLevel="0" collapsed="false">
      <c r="A13065" s="20" t="s">
        <v>26144</v>
      </c>
      <c r="B13065" s="53" t="n">
        <v>441.92</v>
      </c>
    </row>
    <row r="13066" customFormat="false" ht="15.75" hidden="false" customHeight="false" outlineLevel="0" collapsed="false">
      <c r="A13066" s="20" t="s">
        <v>26145</v>
      </c>
      <c r="B13066" s="53" t="n">
        <v>146.04</v>
      </c>
    </row>
    <row r="13067" customFormat="false" ht="15.75" hidden="false" customHeight="false" outlineLevel="0" collapsed="false">
      <c r="A13067" s="20" t="s">
        <v>26148</v>
      </c>
      <c r="B13067" s="53" t="n">
        <v>135.33</v>
      </c>
    </row>
    <row r="13068" customFormat="false" ht="15.75" hidden="false" customHeight="false" outlineLevel="0" collapsed="false">
      <c r="A13068" s="20" t="s">
        <v>26149</v>
      </c>
      <c r="B13068" s="53" t="n">
        <v>257.9</v>
      </c>
    </row>
    <row r="13069" customFormat="false" ht="15.75" hidden="false" customHeight="false" outlineLevel="0" collapsed="false">
      <c r="A13069" s="20" t="s">
        <v>26152</v>
      </c>
      <c r="B13069" s="53" t="n">
        <v>247.18</v>
      </c>
    </row>
    <row r="13070" customFormat="false" ht="15.75" hidden="false" customHeight="false" outlineLevel="0" collapsed="false">
      <c r="A13070" s="20" t="s">
        <v>26153</v>
      </c>
      <c r="B13070" s="53" t="n">
        <v>223.78</v>
      </c>
    </row>
    <row r="13071" customFormat="false" ht="15.75" hidden="false" customHeight="false" outlineLevel="0" collapsed="false">
      <c r="A13071" s="20" t="s">
        <v>26156</v>
      </c>
      <c r="B13071" s="53" t="n">
        <v>203.37</v>
      </c>
    </row>
    <row r="13072" customFormat="false" ht="15.75" hidden="false" customHeight="false" outlineLevel="0" collapsed="false">
      <c r="A13072" s="20" t="s">
        <v>26157</v>
      </c>
      <c r="B13072" s="53" t="n">
        <v>1454.88</v>
      </c>
    </row>
    <row r="13073" customFormat="false" ht="15.75" hidden="false" customHeight="false" outlineLevel="0" collapsed="false">
      <c r="A13073" s="20" t="s">
        <v>26161</v>
      </c>
      <c r="B13073" s="53" t="n">
        <v>1339.42</v>
      </c>
    </row>
    <row r="13074" customFormat="false" ht="15.75" hidden="false" customHeight="false" outlineLevel="0" collapsed="false">
      <c r="A13074" s="20" t="s">
        <v>26162</v>
      </c>
      <c r="B13074" s="53" t="n">
        <v>1630.54</v>
      </c>
    </row>
    <row r="13075" customFormat="false" ht="15.75" hidden="false" customHeight="false" outlineLevel="0" collapsed="false">
      <c r="A13075" s="20" t="s">
        <v>26167</v>
      </c>
      <c r="B13075" s="53" t="n">
        <v>1560.91</v>
      </c>
    </row>
    <row r="13076" customFormat="false" ht="15.75" hidden="false" customHeight="false" outlineLevel="0" collapsed="false">
      <c r="A13076" s="20" t="s">
        <v>26168</v>
      </c>
      <c r="B13076" s="53" t="n">
        <v>985.23</v>
      </c>
    </row>
    <row r="13077" customFormat="false" ht="15.75" hidden="false" customHeight="false" outlineLevel="0" collapsed="false">
      <c r="A13077" s="20" t="s">
        <v>26171</v>
      </c>
      <c r="B13077" s="53" t="n">
        <v>899.53</v>
      </c>
    </row>
    <row r="13078" customFormat="false" ht="15.75" hidden="false" customHeight="false" outlineLevel="0" collapsed="false">
      <c r="A13078" s="20" t="s">
        <v>26172</v>
      </c>
      <c r="B13078" s="53" t="n">
        <v>76.81</v>
      </c>
    </row>
    <row r="13079" customFormat="false" ht="15.75" hidden="false" customHeight="false" outlineLevel="0" collapsed="false">
      <c r="A13079" s="20" t="s">
        <v>26175</v>
      </c>
      <c r="B13079" s="53" t="n">
        <v>71.45</v>
      </c>
    </row>
    <row r="13080" customFormat="false" ht="15.75" hidden="false" customHeight="false" outlineLevel="0" collapsed="false">
      <c r="A13080" s="20" t="s">
        <v>26176</v>
      </c>
      <c r="B13080" s="53" t="n">
        <v>84.2</v>
      </c>
    </row>
    <row r="13081" customFormat="false" ht="15.75" hidden="false" customHeight="false" outlineLevel="0" collapsed="false">
      <c r="A13081" s="20" t="s">
        <v>26178</v>
      </c>
      <c r="B13081" s="53" t="n">
        <v>78.85</v>
      </c>
    </row>
    <row r="13082" customFormat="false" ht="15.75" hidden="false" customHeight="false" outlineLevel="0" collapsed="false">
      <c r="A13082" s="20" t="s">
        <v>26179</v>
      </c>
      <c r="B13082" s="53" t="n">
        <v>91.36</v>
      </c>
    </row>
    <row r="13083" customFormat="false" ht="15.75" hidden="false" customHeight="false" outlineLevel="0" collapsed="false">
      <c r="A13083" s="20" t="s">
        <v>26181</v>
      </c>
      <c r="B13083" s="53" t="n">
        <v>86</v>
      </c>
    </row>
    <row r="13084" customFormat="false" ht="15.75" hidden="false" customHeight="false" outlineLevel="0" collapsed="false">
      <c r="A13084" s="20" t="s">
        <v>26182</v>
      </c>
      <c r="B13084" s="53" t="n">
        <v>66.26</v>
      </c>
    </row>
    <row r="13085" customFormat="false" ht="15.75" hidden="false" customHeight="false" outlineLevel="0" collapsed="false">
      <c r="A13085" s="20" t="s">
        <v>26185</v>
      </c>
      <c r="B13085" s="53" t="n">
        <v>61.97</v>
      </c>
    </row>
    <row r="13086" customFormat="false" ht="15.75" hidden="false" customHeight="false" outlineLevel="0" collapsed="false">
      <c r="A13086" s="20" t="s">
        <v>26186</v>
      </c>
      <c r="B13086" s="53" t="n">
        <v>66.56</v>
      </c>
    </row>
    <row r="13087" customFormat="false" ht="15.75" hidden="false" customHeight="false" outlineLevel="0" collapsed="false">
      <c r="A13087" s="20" t="s">
        <v>26189</v>
      </c>
      <c r="B13087" s="53" t="n">
        <v>62.27</v>
      </c>
    </row>
    <row r="13088" customFormat="false" ht="15.75" hidden="false" customHeight="false" outlineLevel="0" collapsed="false">
      <c r="A13088" s="20" t="s">
        <v>26190</v>
      </c>
      <c r="B13088" s="53" t="n">
        <v>19.83</v>
      </c>
    </row>
    <row r="13089" customFormat="false" ht="15.75" hidden="false" customHeight="false" outlineLevel="0" collapsed="false">
      <c r="A13089" s="20" t="s">
        <v>26192</v>
      </c>
      <c r="B13089" s="53" t="n">
        <v>18.8</v>
      </c>
    </row>
    <row r="13090" customFormat="false" ht="15.75" hidden="false" customHeight="false" outlineLevel="0" collapsed="false">
      <c r="A13090" s="20" t="s">
        <v>26193</v>
      </c>
      <c r="B13090" s="53" t="n">
        <v>38.76</v>
      </c>
    </row>
    <row r="13091" customFormat="false" ht="15.75" hidden="false" customHeight="false" outlineLevel="0" collapsed="false">
      <c r="A13091" s="20" t="s">
        <v>26195</v>
      </c>
      <c r="B13091" s="53" t="n">
        <v>36.88</v>
      </c>
    </row>
    <row r="13092" customFormat="false" ht="15.75" hidden="false" customHeight="false" outlineLevel="0" collapsed="false">
      <c r="A13092" s="20" t="s">
        <v>26196</v>
      </c>
      <c r="B13092" s="53" t="n">
        <v>41.13</v>
      </c>
    </row>
    <row r="13093" customFormat="false" ht="15.75" hidden="false" customHeight="false" outlineLevel="0" collapsed="false">
      <c r="A13093" s="20" t="s">
        <v>26198</v>
      </c>
      <c r="B13093" s="53" t="n">
        <v>39.26</v>
      </c>
    </row>
    <row r="13094" customFormat="false" ht="15.75" hidden="false" customHeight="false" outlineLevel="0" collapsed="false">
      <c r="A13094" s="20" t="s">
        <v>26199</v>
      </c>
      <c r="B13094" s="53" t="n">
        <v>33.67</v>
      </c>
    </row>
    <row r="13095" customFormat="false" ht="15.75" hidden="false" customHeight="false" outlineLevel="0" collapsed="false">
      <c r="A13095" s="20" t="s">
        <v>26201</v>
      </c>
      <c r="B13095" s="53" t="n">
        <v>31.8</v>
      </c>
    </row>
    <row r="13096" customFormat="false" ht="15.75" hidden="false" customHeight="false" outlineLevel="0" collapsed="false">
      <c r="A13096" s="20" t="s">
        <v>26202</v>
      </c>
      <c r="B13096" s="53" t="n">
        <v>8.52</v>
      </c>
    </row>
    <row r="13097" customFormat="false" ht="15.75" hidden="false" customHeight="false" outlineLevel="0" collapsed="false">
      <c r="A13097" s="20" t="s">
        <v>26204</v>
      </c>
      <c r="B13097" s="53" t="n">
        <v>8.12</v>
      </c>
    </row>
    <row r="13098" customFormat="false" ht="15.75" hidden="false" customHeight="false" outlineLevel="0" collapsed="false">
      <c r="A13098" s="20" t="s">
        <v>26205</v>
      </c>
      <c r="B13098" s="53" t="n">
        <v>51.64</v>
      </c>
    </row>
    <row r="13099" customFormat="false" ht="15.75" hidden="false" customHeight="false" outlineLevel="0" collapsed="false">
      <c r="A13099" s="20" t="s">
        <v>26208</v>
      </c>
      <c r="B13099" s="53" t="n">
        <v>46.28</v>
      </c>
    </row>
    <row r="13100" customFormat="false" ht="15.75" hidden="false" customHeight="false" outlineLevel="0" collapsed="false">
      <c r="A13100" s="20" t="s">
        <v>26209</v>
      </c>
      <c r="B13100" s="53" t="n">
        <v>62.98</v>
      </c>
    </row>
    <row r="13101" customFormat="false" ht="15.75" hidden="false" customHeight="false" outlineLevel="0" collapsed="false">
      <c r="A13101" s="20" t="s">
        <v>26212</v>
      </c>
      <c r="B13101" s="53" t="n">
        <v>57.62</v>
      </c>
    </row>
    <row r="13102" customFormat="false" ht="15.75" hidden="false" customHeight="false" outlineLevel="0" collapsed="false">
      <c r="A13102" s="20" t="s">
        <v>26213</v>
      </c>
      <c r="B13102" s="53" t="n">
        <v>589.29</v>
      </c>
    </row>
    <row r="13103" customFormat="false" ht="15.75" hidden="false" customHeight="false" outlineLevel="0" collapsed="false">
      <c r="A13103" s="20" t="s">
        <v>26216</v>
      </c>
      <c r="B13103" s="53" t="n">
        <v>574.72</v>
      </c>
    </row>
    <row r="13104" customFormat="false" ht="15.75" hidden="false" customHeight="false" outlineLevel="0" collapsed="false">
      <c r="A13104" s="20" t="s">
        <v>26217</v>
      </c>
      <c r="B13104" s="53" t="n">
        <v>781.29</v>
      </c>
    </row>
    <row r="13105" customFormat="false" ht="15.75" hidden="false" customHeight="false" outlineLevel="0" collapsed="false">
      <c r="A13105" s="20" t="s">
        <v>26220</v>
      </c>
      <c r="B13105" s="53" t="n">
        <v>766.72</v>
      </c>
    </row>
    <row r="13106" customFormat="false" ht="15.75" hidden="false" customHeight="false" outlineLevel="0" collapsed="false">
      <c r="A13106" s="20" t="s">
        <v>26221</v>
      </c>
      <c r="B13106" s="53" t="n">
        <v>685.29</v>
      </c>
    </row>
    <row r="13107" customFormat="false" ht="15.75" hidden="false" customHeight="false" outlineLevel="0" collapsed="false">
      <c r="A13107" s="20" t="s">
        <v>26224</v>
      </c>
      <c r="B13107" s="53" t="n">
        <v>670.72</v>
      </c>
    </row>
    <row r="13108" customFormat="false" ht="15.75" hidden="false" customHeight="false" outlineLevel="0" collapsed="false">
      <c r="A13108" s="20" t="s">
        <v>26225</v>
      </c>
      <c r="B13108" s="53" t="n">
        <v>760.39</v>
      </c>
    </row>
    <row r="13109" customFormat="false" ht="15.75" hidden="false" customHeight="false" outlineLevel="0" collapsed="false">
      <c r="A13109" s="20" t="s">
        <v>26228</v>
      </c>
      <c r="B13109" s="53" t="n">
        <v>748.61</v>
      </c>
    </row>
    <row r="13110" customFormat="false" ht="15.75" hidden="false" customHeight="false" outlineLevel="0" collapsed="false">
      <c r="A13110" s="20" t="s">
        <v>26229</v>
      </c>
      <c r="B13110" s="53" t="n">
        <v>520.39</v>
      </c>
    </row>
    <row r="13111" customFormat="false" ht="15.75" hidden="false" customHeight="false" outlineLevel="0" collapsed="false">
      <c r="A13111" s="20" t="s">
        <v>26232</v>
      </c>
      <c r="B13111" s="53" t="n">
        <v>508.61</v>
      </c>
    </row>
    <row r="13112" customFormat="false" ht="15.75" hidden="false" customHeight="false" outlineLevel="0" collapsed="false">
      <c r="A13112" s="20" t="s">
        <v>26233</v>
      </c>
      <c r="B13112" s="53" t="n">
        <v>712.18</v>
      </c>
    </row>
    <row r="13113" customFormat="false" ht="15.75" hidden="false" customHeight="false" outlineLevel="0" collapsed="false">
      <c r="A13113" s="20" t="s">
        <v>26236</v>
      </c>
      <c r="B13113" s="53" t="n">
        <v>706.82</v>
      </c>
    </row>
    <row r="13114" customFormat="false" ht="15.75" hidden="false" customHeight="false" outlineLevel="0" collapsed="false">
      <c r="A13114" s="20" t="s">
        <v>26239</v>
      </c>
      <c r="B13114" s="53" t="n">
        <v>462.13</v>
      </c>
    </row>
    <row r="13115" customFormat="false" ht="15.75" hidden="false" customHeight="false" outlineLevel="0" collapsed="false">
      <c r="A13115" s="20" t="s">
        <v>26242</v>
      </c>
      <c r="B13115" s="53" t="n">
        <v>458.11</v>
      </c>
    </row>
    <row r="13116" customFormat="false" ht="15.75" hidden="false" customHeight="false" outlineLevel="0" collapsed="false">
      <c r="A13116" s="20" t="s">
        <v>26243</v>
      </c>
      <c r="B13116" s="53" t="n">
        <v>1645.9</v>
      </c>
    </row>
    <row r="13117" customFormat="false" ht="15.75" hidden="false" customHeight="false" outlineLevel="0" collapsed="false">
      <c r="A13117" s="20" t="s">
        <v>26249</v>
      </c>
      <c r="B13117" s="53" t="n">
        <v>1521.25</v>
      </c>
    </row>
    <row r="13118" customFormat="false" ht="15.75" hidden="false" customHeight="false" outlineLevel="0" collapsed="false">
      <c r="A13118" s="20" t="s">
        <v>26250</v>
      </c>
      <c r="B13118" s="53" t="n">
        <v>404.21</v>
      </c>
    </row>
    <row r="13119" customFormat="false" ht="15.75" hidden="false" customHeight="false" outlineLevel="0" collapsed="false">
      <c r="A13119" s="20" t="s">
        <v>26255</v>
      </c>
      <c r="B13119" s="53" t="n">
        <v>389.19</v>
      </c>
    </row>
    <row r="13120" customFormat="false" ht="15.75" hidden="false" customHeight="false" outlineLevel="0" collapsed="false">
      <c r="A13120" s="20" t="s">
        <v>26256</v>
      </c>
      <c r="B13120" s="53" t="n">
        <v>14.9</v>
      </c>
    </row>
    <row r="13121" customFormat="false" ht="15.75" hidden="false" customHeight="false" outlineLevel="0" collapsed="false">
      <c r="A13121" s="20" t="s">
        <v>26258</v>
      </c>
      <c r="B13121" s="53" t="n">
        <v>14.9</v>
      </c>
    </row>
    <row r="13122" customFormat="false" ht="15.75" hidden="false" customHeight="false" outlineLevel="0" collapsed="false">
      <c r="A13122" s="20" t="s">
        <v>26259</v>
      </c>
      <c r="B13122" s="53" t="n">
        <v>22.2</v>
      </c>
    </row>
    <row r="13123" customFormat="false" ht="15.75" hidden="false" customHeight="false" outlineLevel="0" collapsed="false">
      <c r="A13123" s="20" t="s">
        <v>26261</v>
      </c>
      <c r="B13123" s="53" t="n">
        <v>22.2</v>
      </c>
    </row>
    <row r="13124" customFormat="false" ht="15.75" hidden="false" customHeight="false" outlineLevel="0" collapsed="false">
      <c r="A13124" s="20" t="s">
        <v>26262</v>
      </c>
      <c r="B13124" s="53" t="n">
        <v>28.9</v>
      </c>
    </row>
    <row r="13125" customFormat="false" ht="15.75" hidden="false" customHeight="false" outlineLevel="0" collapsed="false">
      <c r="A13125" s="20" t="s">
        <v>26264</v>
      </c>
      <c r="B13125" s="53" t="n">
        <v>28.9</v>
      </c>
    </row>
    <row r="13126" customFormat="false" ht="15.75" hidden="false" customHeight="false" outlineLevel="0" collapsed="false">
      <c r="A13126" s="20" t="s">
        <v>26265</v>
      </c>
      <c r="B13126" s="53" t="n">
        <v>20.24</v>
      </c>
    </row>
    <row r="13127" customFormat="false" ht="15.75" hidden="false" customHeight="false" outlineLevel="0" collapsed="false">
      <c r="A13127" s="20" t="s">
        <v>26267</v>
      </c>
      <c r="B13127" s="53" t="n">
        <v>20.24</v>
      </c>
    </row>
    <row r="13128" customFormat="false" ht="15.75" hidden="false" customHeight="false" outlineLevel="0" collapsed="false">
      <c r="A13128" s="20" t="s">
        <v>26268</v>
      </c>
      <c r="B13128" s="53" t="n">
        <v>26.63</v>
      </c>
    </row>
    <row r="13129" customFormat="false" ht="15.75" hidden="false" customHeight="false" outlineLevel="0" collapsed="false">
      <c r="A13129" s="20" t="s">
        <v>26270</v>
      </c>
      <c r="B13129" s="53" t="n">
        <v>26.63</v>
      </c>
    </row>
    <row r="13130" customFormat="false" ht="15.75" hidden="false" customHeight="false" outlineLevel="0" collapsed="false">
      <c r="A13130" s="20" t="s">
        <v>26271</v>
      </c>
      <c r="B13130" s="53" t="n">
        <v>38.15</v>
      </c>
    </row>
    <row r="13131" customFormat="false" ht="15.75" hidden="false" customHeight="false" outlineLevel="0" collapsed="false">
      <c r="A13131" s="20" t="s">
        <v>26273</v>
      </c>
      <c r="B13131" s="53" t="n">
        <v>38.15</v>
      </c>
    </row>
    <row r="13132" customFormat="false" ht="15.75" hidden="false" customHeight="false" outlineLevel="0" collapsed="false">
      <c r="A13132" s="20" t="s">
        <v>26274</v>
      </c>
      <c r="B13132" s="53" t="n">
        <v>60.61</v>
      </c>
    </row>
    <row r="13133" customFormat="false" ht="15.75" hidden="false" customHeight="false" outlineLevel="0" collapsed="false">
      <c r="A13133" s="20" t="s">
        <v>26276</v>
      </c>
      <c r="B13133" s="53" t="n">
        <v>60.61</v>
      </c>
    </row>
    <row r="13134" customFormat="false" ht="15.75" hidden="false" customHeight="false" outlineLevel="0" collapsed="false">
      <c r="A13134" s="20" t="s">
        <v>26277</v>
      </c>
      <c r="B13134" s="53" t="n">
        <v>65.98</v>
      </c>
    </row>
    <row r="13135" customFormat="false" ht="15.75" hidden="false" customHeight="false" outlineLevel="0" collapsed="false">
      <c r="A13135" s="20" t="s">
        <v>26279</v>
      </c>
      <c r="B13135" s="53" t="n">
        <v>65.98</v>
      </c>
    </row>
    <row r="13136" customFormat="false" ht="15.75" hidden="false" customHeight="false" outlineLevel="0" collapsed="false">
      <c r="A13136" s="20" t="s">
        <v>26280</v>
      </c>
      <c r="B13136" s="53" t="n">
        <v>36.5</v>
      </c>
    </row>
    <row r="13137" customFormat="false" ht="15.75" hidden="false" customHeight="false" outlineLevel="0" collapsed="false">
      <c r="A13137" s="20" t="s">
        <v>26282</v>
      </c>
      <c r="B13137" s="53" t="n">
        <v>36.5</v>
      </c>
    </row>
    <row r="13138" customFormat="false" ht="15.75" hidden="false" customHeight="false" outlineLevel="0" collapsed="false">
      <c r="A13138" s="20" t="s">
        <v>26283</v>
      </c>
      <c r="B13138" s="53" t="n">
        <v>42.33</v>
      </c>
    </row>
    <row r="13139" customFormat="false" ht="15.75" hidden="false" customHeight="false" outlineLevel="0" collapsed="false">
      <c r="A13139" s="20" t="s">
        <v>26285</v>
      </c>
      <c r="B13139" s="53" t="n">
        <v>42.33</v>
      </c>
    </row>
    <row r="13140" customFormat="false" ht="15.75" hidden="false" customHeight="false" outlineLevel="0" collapsed="false">
      <c r="A13140" s="20" t="s">
        <v>26286</v>
      </c>
      <c r="B13140" s="53" t="n">
        <v>28.5</v>
      </c>
    </row>
    <row r="13141" customFormat="false" ht="15.75" hidden="false" customHeight="false" outlineLevel="0" collapsed="false">
      <c r="A13141" s="20" t="s">
        <v>26289</v>
      </c>
      <c r="B13141" s="53" t="n">
        <v>28.5</v>
      </c>
    </row>
    <row r="13142" customFormat="false" ht="15.75" hidden="false" customHeight="false" outlineLevel="0" collapsed="false">
      <c r="A13142" s="20" t="s">
        <v>26290</v>
      </c>
      <c r="B13142" s="53" t="n">
        <v>11.96</v>
      </c>
    </row>
    <row r="13143" customFormat="false" ht="15.75" hidden="false" customHeight="false" outlineLevel="0" collapsed="false">
      <c r="A13143" s="20" t="s">
        <v>26293</v>
      </c>
      <c r="B13143" s="53" t="n">
        <v>11.96</v>
      </c>
    </row>
    <row r="13144" customFormat="false" ht="15.75" hidden="false" customHeight="false" outlineLevel="0" collapsed="false">
      <c r="A13144" s="20" t="s">
        <v>26294</v>
      </c>
      <c r="B13144" s="53" t="n">
        <v>14.93</v>
      </c>
    </row>
    <row r="13145" customFormat="false" ht="15.75" hidden="false" customHeight="false" outlineLevel="0" collapsed="false">
      <c r="A13145" s="20" t="s">
        <v>26296</v>
      </c>
      <c r="B13145" s="53" t="n">
        <v>14.93</v>
      </c>
    </row>
    <row r="13146" customFormat="false" ht="15.75" hidden="false" customHeight="false" outlineLevel="0" collapsed="false">
      <c r="A13146" s="20" t="s">
        <v>26297</v>
      </c>
      <c r="B13146" s="53" t="n">
        <v>41.81</v>
      </c>
    </row>
    <row r="13147" customFormat="false" ht="15.75" hidden="false" customHeight="false" outlineLevel="0" collapsed="false">
      <c r="A13147" s="20" t="s">
        <v>26299</v>
      </c>
      <c r="B13147" s="53" t="n">
        <v>41.81</v>
      </c>
    </row>
    <row r="13148" customFormat="false" ht="15.75" hidden="false" customHeight="false" outlineLevel="0" collapsed="false">
      <c r="A13148" s="20" t="s">
        <v>26300</v>
      </c>
      <c r="B13148" s="53" t="n">
        <v>52.87</v>
      </c>
    </row>
    <row r="13149" customFormat="false" ht="15.75" hidden="false" customHeight="false" outlineLevel="0" collapsed="false">
      <c r="A13149" s="20" t="s">
        <v>26302</v>
      </c>
      <c r="B13149" s="53" t="n">
        <v>52.87</v>
      </c>
    </row>
    <row r="13150" customFormat="false" ht="15.75" hidden="false" customHeight="false" outlineLevel="0" collapsed="false">
      <c r="A13150" s="20" t="s">
        <v>26303</v>
      </c>
      <c r="B13150" s="53" t="n">
        <v>557.89</v>
      </c>
    </row>
    <row r="13151" customFormat="false" ht="15.75" hidden="false" customHeight="false" outlineLevel="0" collapsed="false">
      <c r="A13151" s="20" t="s">
        <v>193</v>
      </c>
      <c r="B13151" s="53" t="n">
        <v>557.89</v>
      </c>
    </row>
    <row r="13152" customFormat="false" ht="15.75" hidden="false" customHeight="false" outlineLevel="0" collapsed="false">
      <c r="A13152" s="20" t="s">
        <v>26310</v>
      </c>
      <c r="B13152" s="53" t="n">
        <v>181.95</v>
      </c>
    </row>
    <row r="13153" customFormat="false" ht="15.75" hidden="false" customHeight="false" outlineLevel="0" collapsed="false">
      <c r="A13153" s="20" t="s">
        <v>26317</v>
      </c>
      <c r="B13153" s="53" t="n">
        <v>181.95</v>
      </c>
    </row>
    <row r="13154" customFormat="false" ht="15.75" hidden="false" customHeight="false" outlineLevel="0" collapsed="false">
      <c r="A13154" s="20" t="s">
        <v>26318</v>
      </c>
      <c r="B13154" s="53" t="n">
        <v>175.62</v>
      </c>
    </row>
    <row r="13155" customFormat="false" ht="15.75" hidden="false" customHeight="false" outlineLevel="0" collapsed="false">
      <c r="A13155" s="20" t="s">
        <v>26324</v>
      </c>
      <c r="B13155" s="53" t="n">
        <v>175.62</v>
      </c>
    </row>
    <row r="13156" customFormat="false" ht="15.75" hidden="false" customHeight="false" outlineLevel="0" collapsed="false">
      <c r="A13156" s="20" t="s">
        <v>26325</v>
      </c>
      <c r="B13156" s="53" t="n">
        <v>509.29</v>
      </c>
    </row>
    <row r="13157" customFormat="false" ht="15.75" hidden="false" customHeight="false" outlineLevel="0" collapsed="false">
      <c r="A13157" s="20" t="s">
        <v>26332</v>
      </c>
      <c r="B13157" s="53" t="n">
        <v>509.29</v>
      </c>
    </row>
    <row r="13158" customFormat="false" ht="15.75" hidden="false" customHeight="false" outlineLevel="0" collapsed="false">
      <c r="A13158" s="20" t="s">
        <v>26333</v>
      </c>
      <c r="B13158" s="53" t="n">
        <v>366.47</v>
      </c>
    </row>
    <row r="13159" customFormat="false" ht="15.75" hidden="false" customHeight="false" outlineLevel="0" collapsed="false">
      <c r="A13159" s="20" t="s">
        <v>26340</v>
      </c>
      <c r="B13159" s="53" t="n">
        <v>366.47</v>
      </c>
    </row>
    <row r="13160" customFormat="false" ht="15.75" hidden="false" customHeight="false" outlineLevel="0" collapsed="false">
      <c r="A13160" s="20" t="s">
        <v>26341</v>
      </c>
      <c r="B13160" s="53" t="n">
        <v>128.45</v>
      </c>
    </row>
    <row r="13161" customFormat="false" ht="15.75" hidden="false" customHeight="false" outlineLevel="0" collapsed="false">
      <c r="A13161" s="20" t="s">
        <v>26347</v>
      </c>
      <c r="B13161" s="53" t="n">
        <v>128.45</v>
      </c>
    </row>
    <row r="13162" customFormat="false" ht="15.75" hidden="false" customHeight="false" outlineLevel="0" collapsed="false">
      <c r="A13162" s="20" t="s">
        <v>26348</v>
      </c>
      <c r="B13162" s="53" t="n">
        <v>171.81</v>
      </c>
    </row>
    <row r="13163" customFormat="false" ht="15.75" hidden="false" customHeight="false" outlineLevel="0" collapsed="false">
      <c r="A13163" s="20" t="s">
        <v>26355</v>
      </c>
      <c r="B13163" s="53" t="n">
        <v>171.81</v>
      </c>
    </row>
    <row r="13164" customFormat="false" ht="15.75" hidden="false" customHeight="false" outlineLevel="0" collapsed="false">
      <c r="A13164" s="20" t="s">
        <v>26356</v>
      </c>
      <c r="B13164" s="53" t="n">
        <v>148.38</v>
      </c>
    </row>
    <row r="13165" customFormat="false" ht="15.75" hidden="false" customHeight="false" outlineLevel="0" collapsed="false">
      <c r="A13165" s="20" t="s">
        <v>26363</v>
      </c>
      <c r="B13165" s="53" t="n">
        <v>148.38</v>
      </c>
    </row>
    <row r="13166" customFormat="false" ht="15.75" hidden="false" customHeight="false" outlineLevel="0" collapsed="false">
      <c r="A13166" s="20" t="s">
        <v>26364</v>
      </c>
      <c r="B13166" s="53" t="n">
        <v>241.96</v>
      </c>
    </row>
    <row r="13167" customFormat="false" ht="15.75" hidden="false" customHeight="false" outlineLevel="0" collapsed="false">
      <c r="A13167" s="20" t="s">
        <v>26371</v>
      </c>
      <c r="B13167" s="53" t="n">
        <v>241.96</v>
      </c>
    </row>
    <row r="13168" customFormat="false" ht="15.75" hidden="false" customHeight="false" outlineLevel="0" collapsed="false">
      <c r="A13168" s="20" t="s">
        <v>26372</v>
      </c>
      <c r="B13168" s="53" t="n">
        <v>241.28</v>
      </c>
    </row>
    <row r="13169" customFormat="false" ht="15.75" hidden="false" customHeight="false" outlineLevel="0" collapsed="false">
      <c r="A13169" s="20" t="s">
        <v>26379</v>
      </c>
      <c r="B13169" s="53" t="n">
        <v>241.28</v>
      </c>
    </row>
    <row r="13170" customFormat="false" ht="15.75" hidden="false" customHeight="false" outlineLevel="0" collapsed="false">
      <c r="A13170" s="20" t="s">
        <v>26380</v>
      </c>
      <c r="B13170" s="53" t="n">
        <v>61.18</v>
      </c>
    </row>
    <row r="13171" customFormat="false" ht="15.75" hidden="false" customHeight="false" outlineLevel="0" collapsed="false">
      <c r="A13171" s="20" t="s">
        <v>26387</v>
      </c>
      <c r="B13171" s="53" t="n">
        <v>61.18</v>
      </c>
    </row>
    <row r="13172" customFormat="false" ht="15.75" hidden="false" customHeight="false" outlineLevel="0" collapsed="false">
      <c r="A13172" s="20" t="s">
        <v>26388</v>
      </c>
      <c r="B13172" s="53" t="n">
        <v>452.53</v>
      </c>
    </row>
    <row r="13173" customFormat="false" ht="15.75" hidden="false" customHeight="false" outlineLevel="0" collapsed="false">
      <c r="A13173" s="20" t="s">
        <v>26395</v>
      </c>
      <c r="B13173" s="53" t="n">
        <v>452.53</v>
      </c>
    </row>
    <row r="13174" customFormat="false" ht="15.75" hidden="false" customHeight="false" outlineLevel="0" collapsed="false">
      <c r="A13174" s="20" t="s">
        <v>26396</v>
      </c>
      <c r="B13174" s="53" t="n">
        <v>320.19</v>
      </c>
    </row>
    <row r="13175" customFormat="false" ht="15.75" hidden="false" customHeight="false" outlineLevel="0" collapsed="false">
      <c r="A13175" s="20" t="s">
        <v>26403</v>
      </c>
      <c r="B13175" s="53" t="n">
        <v>320.19</v>
      </c>
    </row>
    <row r="13176" customFormat="false" ht="15.75" hidden="false" customHeight="false" outlineLevel="0" collapsed="false">
      <c r="A13176" s="20" t="s">
        <v>26404</v>
      </c>
      <c r="B13176" s="53" t="n">
        <v>77.12</v>
      </c>
    </row>
    <row r="13177" customFormat="false" ht="15.75" hidden="false" customHeight="false" outlineLevel="0" collapsed="false">
      <c r="A13177" s="20" t="s">
        <v>26410</v>
      </c>
      <c r="B13177" s="53" t="n">
        <v>77.12</v>
      </c>
    </row>
    <row r="13178" customFormat="false" ht="15.75" hidden="false" customHeight="false" outlineLevel="0" collapsed="false">
      <c r="A13178" s="20" t="s">
        <v>26411</v>
      </c>
      <c r="B13178" s="53" t="n">
        <v>241.28</v>
      </c>
    </row>
    <row r="13179" customFormat="false" ht="15.75" hidden="false" customHeight="false" outlineLevel="0" collapsed="false">
      <c r="A13179" s="20" t="s">
        <v>26418</v>
      </c>
      <c r="B13179" s="53" t="n">
        <v>241.28</v>
      </c>
    </row>
    <row r="13180" customFormat="false" ht="15.75" hidden="false" customHeight="false" outlineLevel="0" collapsed="false">
      <c r="A13180" s="20" t="s">
        <v>26419</v>
      </c>
      <c r="B13180" s="53" t="n">
        <v>112.18</v>
      </c>
    </row>
    <row r="13181" customFormat="false" ht="15.75" hidden="false" customHeight="false" outlineLevel="0" collapsed="false">
      <c r="A13181" s="20" t="s">
        <v>26426</v>
      </c>
      <c r="B13181" s="53" t="n">
        <v>112.18</v>
      </c>
    </row>
    <row r="13182" customFormat="false" ht="15.75" hidden="false" customHeight="false" outlineLevel="0" collapsed="false">
      <c r="A13182" s="20" t="s">
        <v>26427</v>
      </c>
      <c r="B13182" s="53" t="n">
        <v>46.05</v>
      </c>
    </row>
    <row r="13183" customFormat="false" ht="15.75" hidden="false" customHeight="false" outlineLevel="0" collapsed="false">
      <c r="A13183" s="20" t="s">
        <v>26433</v>
      </c>
      <c r="B13183" s="53" t="n">
        <v>46.05</v>
      </c>
    </row>
    <row r="13184" customFormat="false" ht="15.75" hidden="false" customHeight="false" outlineLevel="0" collapsed="false">
      <c r="A13184" s="20" t="s">
        <v>26434</v>
      </c>
      <c r="B13184" s="53" t="n">
        <v>49.86</v>
      </c>
    </row>
    <row r="13185" customFormat="false" ht="15.75" hidden="false" customHeight="false" outlineLevel="0" collapsed="false">
      <c r="A13185" s="20" t="s">
        <v>26440</v>
      </c>
      <c r="B13185" s="53" t="n">
        <v>49.86</v>
      </c>
    </row>
    <row r="13186" customFormat="false" ht="15.75" hidden="false" customHeight="false" outlineLevel="0" collapsed="false">
      <c r="A13186" s="20" t="s">
        <v>26441</v>
      </c>
      <c r="B13186" s="53" t="n">
        <v>66.24</v>
      </c>
    </row>
    <row r="13187" customFormat="false" ht="15.75" hidden="false" customHeight="false" outlineLevel="0" collapsed="false">
      <c r="A13187" s="20" t="s">
        <v>26448</v>
      </c>
      <c r="B13187" s="53" t="n">
        <v>66.24</v>
      </c>
    </row>
    <row r="13188" customFormat="false" ht="15.75" hidden="false" customHeight="false" outlineLevel="0" collapsed="false">
      <c r="A13188" s="20" t="s">
        <v>26449</v>
      </c>
      <c r="B13188" s="53" t="n">
        <v>345.52</v>
      </c>
    </row>
    <row r="13189" customFormat="false" ht="15.75" hidden="false" customHeight="false" outlineLevel="0" collapsed="false">
      <c r="A13189" s="20" t="s">
        <v>26456</v>
      </c>
      <c r="B13189" s="53" t="n">
        <v>345.52</v>
      </c>
    </row>
    <row r="13190" customFormat="false" ht="15.75" hidden="false" customHeight="false" outlineLevel="0" collapsed="false">
      <c r="A13190" s="20" t="s">
        <v>26457</v>
      </c>
      <c r="B13190" s="53" t="n">
        <v>373.45</v>
      </c>
    </row>
    <row r="13191" customFormat="false" ht="15.75" hidden="false" customHeight="false" outlineLevel="0" collapsed="false">
      <c r="A13191" s="20" t="s">
        <v>26464</v>
      </c>
      <c r="B13191" s="53" t="n">
        <v>373.45</v>
      </c>
    </row>
    <row r="13192" customFormat="false" ht="15.75" hidden="false" customHeight="false" outlineLevel="0" collapsed="false">
      <c r="A13192" s="20" t="s">
        <v>26465</v>
      </c>
      <c r="B13192" s="53" t="n">
        <v>657.39</v>
      </c>
    </row>
    <row r="13193" customFormat="false" ht="15.75" hidden="false" customHeight="false" outlineLevel="0" collapsed="false">
      <c r="A13193" s="20" t="s">
        <v>26472</v>
      </c>
      <c r="B13193" s="53" t="n">
        <v>657.39</v>
      </c>
    </row>
    <row r="13194" customFormat="false" ht="15.75" hidden="false" customHeight="false" outlineLevel="0" collapsed="false">
      <c r="A13194" s="20" t="s">
        <v>26473</v>
      </c>
      <c r="B13194" s="53" t="n">
        <v>229.77</v>
      </c>
    </row>
    <row r="13195" customFormat="false" ht="15.75" hidden="false" customHeight="false" outlineLevel="0" collapsed="false">
      <c r="A13195" s="20" t="s">
        <v>26475</v>
      </c>
      <c r="B13195" s="53" t="n">
        <v>229.77</v>
      </c>
    </row>
    <row r="13196" customFormat="false" ht="15.75" hidden="false" customHeight="false" outlineLevel="0" collapsed="false">
      <c r="A13196" s="20" t="s">
        <v>26476</v>
      </c>
      <c r="B13196" s="53" t="n">
        <v>694.91</v>
      </c>
    </row>
    <row r="13197" customFormat="false" ht="15.75" hidden="false" customHeight="false" outlineLevel="0" collapsed="false">
      <c r="A13197" s="20" t="s">
        <v>26483</v>
      </c>
      <c r="B13197" s="53" t="n">
        <v>694.91</v>
      </c>
    </row>
    <row r="13198" customFormat="false" ht="15.75" hidden="false" customHeight="false" outlineLevel="0" collapsed="false">
      <c r="A13198" s="20" t="s">
        <v>26484</v>
      </c>
      <c r="B13198" s="53" t="n">
        <v>851.76</v>
      </c>
    </row>
    <row r="13199" customFormat="false" ht="15.75" hidden="false" customHeight="false" outlineLevel="0" collapsed="false">
      <c r="A13199" s="20" t="s">
        <v>26491</v>
      </c>
      <c r="B13199" s="53" t="n">
        <v>851.76</v>
      </c>
    </row>
    <row r="13200" customFormat="false" ht="15.75" hidden="false" customHeight="false" outlineLevel="0" collapsed="false">
      <c r="A13200" s="20" t="s">
        <v>26492</v>
      </c>
      <c r="B13200" s="53" t="n">
        <v>27.3</v>
      </c>
    </row>
    <row r="13201" customFormat="false" ht="15.75" hidden="false" customHeight="false" outlineLevel="0" collapsed="false">
      <c r="A13201" s="20" t="s">
        <v>26497</v>
      </c>
      <c r="B13201" s="53" t="n">
        <v>27.3</v>
      </c>
    </row>
    <row r="13202" customFormat="false" ht="15.75" hidden="false" customHeight="false" outlineLevel="0" collapsed="false">
      <c r="A13202" s="20" t="s">
        <v>26498</v>
      </c>
      <c r="B13202" s="53" t="n">
        <v>79.97</v>
      </c>
    </row>
    <row r="13203" customFormat="false" ht="15.75" hidden="false" customHeight="false" outlineLevel="0" collapsed="false">
      <c r="A13203" s="20" t="s">
        <v>26503</v>
      </c>
      <c r="B13203" s="53" t="n">
        <v>79.97</v>
      </c>
    </row>
    <row r="13204" customFormat="false" ht="15.75" hidden="false" customHeight="false" outlineLevel="0" collapsed="false">
      <c r="A13204" s="20" t="s">
        <v>26504</v>
      </c>
      <c r="B13204" s="53" t="n">
        <v>93.3</v>
      </c>
    </row>
    <row r="13205" customFormat="false" ht="15.75" hidden="false" customHeight="false" outlineLevel="0" collapsed="false">
      <c r="A13205" s="20" t="s">
        <v>26510</v>
      </c>
      <c r="B13205" s="53" t="n">
        <v>93.3</v>
      </c>
    </row>
    <row r="13206" customFormat="false" ht="15.75" hidden="false" customHeight="false" outlineLevel="0" collapsed="false">
      <c r="A13206" s="20" t="s">
        <v>26511</v>
      </c>
      <c r="B13206" s="53" t="n">
        <v>32.96</v>
      </c>
    </row>
    <row r="13207" customFormat="false" ht="15.75" hidden="false" customHeight="false" outlineLevel="0" collapsed="false">
      <c r="A13207" s="20" t="s">
        <v>26517</v>
      </c>
      <c r="B13207" s="53" t="n">
        <v>32.96</v>
      </c>
    </row>
    <row r="13208" customFormat="false" ht="15.75" hidden="false" customHeight="false" outlineLevel="0" collapsed="false">
      <c r="A13208" s="20" t="s">
        <v>26518</v>
      </c>
      <c r="B13208" s="53" t="n">
        <v>229.34</v>
      </c>
    </row>
    <row r="13209" customFormat="false" ht="15.75" hidden="false" customHeight="false" outlineLevel="0" collapsed="false">
      <c r="A13209" s="20" t="s">
        <v>189</v>
      </c>
      <c r="B13209" s="53" t="n">
        <v>229.34</v>
      </c>
    </row>
    <row r="13210" customFormat="false" ht="15.75" hidden="false" customHeight="false" outlineLevel="0" collapsed="false">
      <c r="A13210" s="20" t="s">
        <v>26525</v>
      </c>
      <c r="B13210" s="53" t="n">
        <v>31.87</v>
      </c>
    </row>
    <row r="13211" customFormat="false" ht="15.75" hidden="false" customHeight="false" outlineLevel="0" collapsed="false">
      <c r="A13211" s="20" t="s">
        <v>26530</v>
      </c>
      <c r="B13211" s="53" t="n">
        <v>31.87</v>
      </c>
    </row>
    <row r="13212" customFormat="false" ht="15.75" hidden="false" customHeight="false" outlineLevel="0" collapsed="false">
      <c r="A13212" s="20" t="s">
        <v>26531</v>
      </c>
      <c r="B13212" s="53" t="n">
        <v>116.47</v>
      </c>
    </row>
    <row r="13213" customFormat="false" ht="15.75" hidden="false" customHeight="false" outlineLevel="0" collapsed="false">
      <c r="A13213" s="20" t="s">
        <v>26537</v>
      </c>
      <c r="B13213" s="53" t="n">
        <v>116.47</v>
      </c>
    </row>
    <row r="13214" customFormat="false" ht="15.75" hidden="false" customHeight="false" outlineLevel="0" collapsed="false">
      <c r="A13214" s="20" t="s">
        <v>26538</v>
      </c>
      <c r="B13214" s="53" t="n">
        <v>206.6</v>
      </c>
    </row>
    <row r="13215" customFormat="false" ht="15.75" hidden="false" customHeight="false" outlineLevel="0" collapsed="false">
      <c r="A13215" s="20" t="s">
        <v>187</v>
      </c>
      <c r="B13215" s="53" t="n">
        <v>206.6</v>
      </c>
    </row>
    <row r="13216" customFormat="false" ht="15.75" hidden="false" customHeight="false" outlineLevel="0" collapsed="false">
      <c r="A13216" s="20" t="s">
        <v>26544</v>
      </c>
      <c r="B13216" s="53" t="n">
        <v>328.93</v>
      </c>
    </row>
    <row r="13217" customFormat="false" ht="15.75" hidden="false" customHeight="false" outlineLevel="0" collapsed="false">
      <c r="A13217" s="20" t="s">
        <v>26550</v>
      </c>
      <c r="B13217" s="53" t="n">
        <v>328.93</v>
      </c>
    </row>
    <row r="13218" customFormat="false" ht="15.75" hidden="false" customHeight="false" outlineLevel="0" collapsed="false">
      <c r="A13218" s="20" t="s">
        <v>26551</v>
      </c>
      <c r="B13218" s="53" t="n">
        <v>146.04</v>
      </c>
    </row>
    <row r="13219" customFormat="false" ht="15.75" hidden="false" customHeight="false" outlineLevel="0" collapsed="false">
      <c r="A13219" s="20" t="s">
        <v>26558</v>
      </c>
      <c r="B13219" s="53" t="n">
        <v>146.04</v>
      </c>
    </row>
    <row r="13220" customFormat="false" ht="15.75" hidden="false" customHeight="false" outlineLevel="0" collapsed="false">
      <c r="A13220" s="20" t="s">
        <v>26559</v>
      </c>
      <c r="B13220" s="53" t="n">
        <v>182.83</v>
      </c>
    </row>
    <row r="13221" customFormat="false" ht="15.75" hidden="false" customHeight="false" outlineLevel="0" collapsed="false">
      <c r="A13221" s="20" t="s">
        <v>26564</v>
      </c>
      <c r="B13221" s="53" t="n">
        <v>182.83</v>
      </c>
    </row>
    <row r="13222" customFormat="false" ht="15.75" hidden="false" customHeight="false" outlineLevel="0" collapsed="false">
      <c r="A13222" s="20" t="s">
        <v>26565</v>
      </c>
      <c r="B13222" s="53" t="n">
        <v>244.73</v>
      </c>
    </row>
    <row r="13223" customFormat="false" ht="15.75" hidden="false" customHeight="false" outlineLevel="0" collapsed="false">
      <c r="A13223" s="20" t="s">
        <v>26571</v>
      </c>
      <c r="B13223" s="53" t="n">
        <v>244.73</v>
      </c>
    </row>
    <row r="13224" customFormat="false" ht="15.75" hidden="false" customHeight="false" outlineLevel="0" collapsed="false">
      <c r="A13224" s="20" t="s">
        <v>26572</v>
      </c>
      <c r="B13224" s="53" t="n">
        <v>404.6</v>
      </c>
    </row>
    <row r="13225" customFormat="false" ht="15.75" hidden="false" customHeight="false" outlineLevel="0" collapsed="false">
      <c r="A13225" s="20" t="s">
        <v>26575</v>
      </c>
      <c r="B13225" s="53" t="n">
        <v>404.6</v>
      </c>
    </row>
    <row r="13226" customFormat="false" ht="15.75" hidden="false" customHeight="false" outlineLevel="0" collapsed="false">
      <c r="A13226" s="20" t="s">
        <v>26576</v>
      </c>
      <c r="B13226" s="53" t="n">
        <v>534.23</v>
      </c>
    </row>
    <row r="13227" customFormat="false" ht="15.75" hidden="false" customHeight="false" outlineLevel="0" collapsed="false">
      <c r="A13227" s="20" t="s">
        <v>26581</v>
      </c>
      <c r="B13227" s="53" t="n">
        <v>534.23</v>
      </c>
    </row>
    <row r="13228" customFormat="false" ht="15.75" hidden="false" customHeight="false" outlineLevel="0" collapsed="false">
      <c r="A13228" s="20" t="s">
        <v>26582</v>
      </c>
      <c r="B13228" s="53" t="n">
        <v>861.27</v>
      </c>
    </row>
    <row r="13229" customFormat="false" ht="15.75" hidden="false" customHeight="false" outlineLevel="0" collapsed="false">
      <c r="A13229" s="20" t="s">
        <v>26588</v>
      </c>
      <c r="B13229" s="53" t="n">
        <v>861.27</v>
      </c>
    </row>
    <row r="13230" customFormat="false" ht="15.75" hidden="false" customHeight="false" outlineLevel="0" collapsed="false">
      <c r="A13230" s="20" t="s">
        <v>26589</v>
      </c>
      <c r="B13230" s="53" t="n">
        <v>195.69</v>
      </c>
    </row>
    <row r="13231" customFormat="false" ht="15.75" hidden="false" customHeight="false" outlineLevel="0" collapsed="false">
      <c r="A13231" s="20" t="s">
        <v>26592</v>
      </c>
      <c r="B13231" s="53" t="n">
        <v>195.69</v>
      </c>
    </row>
    <row r="13232" customFormat="false" ht="15.75" hidden="false" customHeight="false" outlineLevel="0" collapsed="false">
      <c r="A13232" s="20" t="s">
        <v>26593</v>
      </c>
      <c r="B13232" s="53" t="n">
        <v>117.64</v>
      </c>
    </row>
    <row r="13233" customFormat="false" ht="15.75" hidden="false" customHeight="false" outlineLevel="0" collapsed="false">
      <c r="A13233" s="20" t="s">
        <v>26597</v>
      </c>
      <c r="B13233" s="53" t="n">
        <v>117.64</v>
      </c>
    </row>
    <row r="13234" customFormat="false" ht="15.75" hidden="false" customHeight="false" outlineLevel="0" collapsed="false">
      <c r="A13234" s="20" t="s">
        <v>26598</v>
      </c>
      <c r="B13234" s="53" t="n">
        <v>170.36</v>
      </c>
    </row>
    <row r="13235" customFormat="false" ht="15.75" hidden="false" customHeight="false" outlineLevel="0" collapsed="false">
      <c r="A13235" s="20" t="s">
        <v>26604</v>
      </c>
      <c r="B13235" s="53" t="n">
        <v>170.36</v>
      </c>
    </row>
    <row r="13236" customFormat="false" ht="15.75" hidden="false" customHeight="false" outlineLevel="0" collapsed="false">
      <c r="A13236" s="20" t="s">
        <v>26605</v>
      </c>
      <c r="B13236" s="53" t="n">
        <v>308.79</v>
      </c>
    </row>
    <row r="13237" customFormat="false" ht="15.75" hidden="false" customHeight="false" outlineLevel="0" collapsed="false">
      <c r="A13237" s="20" t="s">
        <v>26611</v>
      </c>
      <c r="B13237" s="53" t="n">
        <v>308.79</v>
      </c>
    </row>
    <row r="13238" customFormat="false" ht="15.75" hidden="false" customHeight="false" outlineLevel="0" collapsed="false">
      <c r="A13238" s="20" t="s">
        <v>26612</v>
      </c>
      <c r="B13238" s="53" t="n">
        <v>162.12</v>
      </c>
    </row>
    <row r="13239" customFormat="false" ht="15.75" hidden="false" customHeight="false" outlineLevel="0" collapsed="false">
      <c r="A13239" s="20" t="s">
        <v>26617</v>
      </c>
      <c r="B13239" s="53" t="n">
        <v>162.12</v>
      </c>
    </row>
    <row r="13240" customFormat="false" ht="15.75" hidden="false" customHeight="false" outlineLevel="0" collapsed="false">
      <c r="A13240" s="20" t="s">
        <v>26618</v>
      </c>
      <c r="B13240" s="53" t="n">
        <v>162.12</v>
      </c>
    </row>
    <row r="13241" customFormat="false" ht="15.75" hidden="false" customHeight="false" outlineLevel="0" collapsed="false">
      <c r="A13241" s="20" t="s">
        <v>26621</v>
      </c>
      <c r="B13241" s="53" t="n">
        <v>162.12</v>
      </c>
    </row>
    <row r="13242" customFormat="false" ht="15.75" hidden="false" customHeight="false" outlineLevel="0" collapsed="false">
      <c r="A13242" s="20" t="s">
        <v>26622</v>
      </c>
      <c r="B13242" s="53" t="n">
        <v>25.46</v>
      </c>
    </row>
    <row r="13243" customFormat="false" ht="15.75" hidden="false" customHeight="false" outlineLevel="0" collapsed="false">
      <c r="A13243" s="20" t="s">
        <v>26628</v>
      </c>
      <c r="B13243" s="53" t="n">
        <v>25.46</v>
      </c>
    </row>
    <row r="13244" customFormat="false" ht="15.75" hidden="false" customHeight="false" outlineLevel="0" collapsed="false">
      <c r="A13244" s="20" t="s">
        <v>26629</v>
      </c>
      <c r="B13244" s="53" t="n">
        <v>231.59</v>
      </c>
    </row>
    <row r="13245" customFormat="false" ht="15.75" hidden="false" customHeight="false" outlineLevel="0" collapsed="false">
      <c r="A13245" s="20" t="s">
        <v>26634</v>
      </c>
      <c r="B13245" s="53" t="n">
        <v>231.59</v>
      </c>
    </row>
    <row r="13246" customFormat="false" ht="15.75" hidden="false" customHeight="false" outlineLevel="0" collapsed="false">
      <c r="A13246" s="20" t="s">
        <v>26635</v>
      </c>
      <c r="B13246" s="53" t="n">
        <v>25.46</v>
      </c>
    </row>
    <row r="13247" customFormat="false" ht="15.75" hidden="false" customHeight="false" outlineLevel="0" collapsed="false">
      <c r="A13247" s="20" t="s">
        <v>26641</v>
      </c>
      <c r="B13247" s="53" t="n">
        <v>25.46</v>
      </c>
    </row>
    <row r="13248" customFormat="false" ht="15.75" hidden="false" customHeight="false" outlineLevel="0" collapsed="false">
      <c r="A13248" s="20" t="s">
        <v>26642</v>
      </c>
      <c r="B13248" s="53" t="n">
        <v>231.59</v>
      </c>
    </row>
    <row r="13249" customFormat="false" ht="15.75" hidden="false" customHeight="false" outlineLevel="0" collapsed="false">
      <c r="A13249" s="20" t="s">
        <v>26648</v>
      </c>
      <c r="B13249" s="53" t="n">
        <v>231.59</v>
      </c>
    </row>
    <row r="13250" customFormat="false" ht="15.75" hidden="false" customHeight="false" outlineLevel="0" collapsed="false">
      <c r="A13250" s="20" t="s">
        <v>26649</v>
      </c>
      <c r="B13250" s="53" t="n">
        <v>101.2</v>
      </c>
    </row>
    <row r="13251" customFormat="false" ht="15.75" hidden="false" customHeight="false" outlineLevel="0" collapsed="false">
      <c r="A13251" s="20" t="s">
        <v>26656</v>
      </c>
      <c r="B13251" s="53" t="n">
        <v>101.2</v>
      </c>
    </row>
    <row r="13252" customFormat="false" ht="15.75" hidden="false" customHeight="false" outlineLevel="0" collapsed="false">
      <c r="A13252" s="20" t="s">
        <v>26657</v>
      </c>
      <c r="B13252" s="53" t="n">
        <v>22.4</v>
      </c>
    </row>
    <row r="13253" customFormat="false" ht="15.75" hidden="false" customHeight="false" outlineLevel="0" collapsed="false">
      <c r="A13253" s="20" t="s">
        <v>26660</v>
      </c>
      <c r="B13253" s="53" t="n">
        <v>22.4</v>
      </c>
    </row>
    <row r="13254" customFormat="false" ht="15.75" hidden="false" customHeight="false" outlineLevel="0" collapsed="false">
      <c r="A13254" s="20" t="s">
        <v>26661</v>
      </c>
      <c r="B13254" s="53" t="n">
        <v>6.58</v>
      </c>
    </row>
    <row r="13255" customFormat="false" ht="15.75" hidden="false" customHeight="false" outlineLevel="0" collapsed="false">
      <c r="A13255" s="20" t="s">
        <v>26664</v>
      </c>
      <c r="B13255" s="53" t="n">
        <v>6.58</v>
      </c>
    </row>
    <row r="13256" customFormat="false" ht="15.75" hidden="false" customHeight="false" outlineLevel="0" collapsed="false">
      <c r="A13256" s="20" t="s">
        <v>26665</v>
      </c>
      <c r="B13256" s="53" t="n">
        <v>8.29</v>
      </c>
    </row>
    <row r="13257" customFormat="false" ht="15.75" hidden="false" customHeight="false" outlineLevel="0" collapsed="false">
      <c r="A13257" s="20" t="s">
        <v>26668</v>
      </c>
      <c r="B13257" s="53" t="n">
        <v>8.29</v>
      </c>
    </row>
    <row r="13258" customFormat="false" ht="15.75" hidden="false" customHeight="false" outlineLevel="0" collapsed="false">
      <c r="A13258" s="20" t="s">
        <v>26669</v>
      </c>
      <c r="B13258" s="53" t="n">
        <v>151</v>
      </c>
    </row>
    <row r="13259" customFormat="false" ht="15.75" hidden="false" customHeight="false" outlineLevel="0" collapsed="false">
      <c r="A13259" s="20" t="s">
        <v>26672</v>
      </c>
      <c r="B13259" s="53" t="n">
        <v>151</v>
      </c>
    </row>
    <row r="13260" customFormat="false" ht="15.75" hidden="false" customHeight="false" outlineLevel="0" collapsed="false">
      <c r="A13260" s="20" t="s">
        <v>26673</v>
      </c>
      <c r="B13260" s="53" t="n">
        <v>31.21</v>
      </c>
    </row>
    <row r="13261" customFormat="false" ht="15.75" hidden="false" customHeight="false" outlineLevel="0" collapsed="false">
      <c r="A13261" s="20" t="s">
        <v>26676</v>
      </c>
      <c r="B13261" s="53" t="n">
        <v>31.21</v>
      </c>
    </row>
    <row r="13262" customFormat="false" ht="15.75" hidden="false" customHeight="false" outlineLevel="0" collapsed="false">
      <c r="A13262" s="20" t="s">
        <v>26677</v>
      </c>
      <c r="B13262" s="53" t="n">
        <v>58.53</v>
      </c>
    </row>
    <row r="13263" customFormat="false" ht="15.75" hidden="false" customHeight="false" outlineLevel="0" collapsed="false">
      <c r="A13263" s="20" t="s">
        <v>26680</v>
      </c>
      <c r="B13263" s="53" t="n">
        <v>58.53</v>
      </c>
    </row>
    <row r="13264" customFormat="false" ht="15.75" hidden="false" customHeight="false" outlineLevel="0" collapsed="false">
      <c r="A13264" s="20" t="s">
        <v>26681</v>
      </c>
      <c r="B13264" s="53" t="n">
        <v>10.15</v>
      </c>
    </row>
    <row r="13265" customFormat="false" ht="15.75" hidden="false" customHeight="false" outlineLevel="0" collapsed="false">
      <c r="A13265" s="20" t="s">
        <v>26684</v>
      </c>
      <c r="B13265" s="53" t="n">
        <v>10.15</v>
      </c>
    </row>
    <row r="13266" customFormat="false" ht="15.75" hidden="false" customHeight="false" outlineLevel="0" collapsed="false">
      <c r="A13266" s="20" t="s">
        <v>26685</v>
      </c>
      <c r="B13266" s="53" t="n">
        <v>14.17</v>
      </c>
    </row>
    <row r="13267" customFormat="false" ht="15.75" hidden="false" customHeight="false" outlineLevel="0" collapsed="false">
      <c r="A13267" s="20" t="s">
        <v>26688</v>
      </c>
      <c r="B13267" s="53" t="n">
        <v>14.17</v>
      </c>
    </row>
    <row r="13268" customFormat="false" ht="15.75" hidden="false" customHeight="false" outlineLevel="0" collapsed="false">
      <c r="A13268" s="20" t="s">
        <v>26689</v>
      </c>
      <c r="B13268" s="53" t="n">
        <v>9.84</v>
      </c>
    </row>
    <row r="13269" customFormat="false" ht="15.75" hidden="false" customHeight="false" outlineLevel="0" collapsed="false">
      <c r="A13269" s="20" t="s">
        <v>26691</v>
      </c>
      <c r="B13269" s="53" t="n">
        <v>9.84</v>
      </c>
    </row>
    <row r="13270" customFormat="false" ht="15.75" hidden="false" customHeight="false" outlineLevel="0" collapsed="false">
      <c r="A13270" s="20" t="s">
        <v>26692</v>
      </c>
      <c r="B13270" s="53" t="n">
        <v>38.01</v>
      </c>
    </row>
    <row r="13271" customFormat="false" ht="15.75" hidden="false" customHeight="false" outlineLevel="0" collapsed="false">
      <c r="A13271" s="20" t="s">
        <v>26695</v>
      </c>
      <c r="B13271" s="53" t="n">
        <v>38.01</v>
      </c>
    </row>
    <row r="13272" customFormat="false" ht="15.75" hidden="false" customHeight="false" outlineLevel="0" collapsed="false">
      <c r="A13272" s="20" t="s">
        <v>26696</v>
      </c>
      <c r="B13272" s="53" t="n">
        <v>11.52</v>
      </c>
    </row>
    <row r="13273" customFormat="false" ht="15.75" hidden="false" customHeight="false" outlineLevel="0" collapsed="false">
      <c r="A13273" s="20" t="s">
        <v>26698</v>
      </c>
      <c r="B13273" s="53" t="n">
        <v>11.52</v>
      </c>
    </row>
    <row r="13274" customFormat="false" ht="15.75" hidden="false" customHeight="false" outlineLevel="0" collapsed="false">
      <c r="A13274" s="20" t="s">
        <v>26699</v>
      </c>
      <c r="B13274" s="53" t="n">
        <v>18.16</v>
      </c>
    </row>
    <row r="13275" customFormat="false" ht="15.75" hidden="false" customHeight="false" outlineLevel="0" collapsed="false">
      <c r="A13275" s="20" t="s">
        <v>26701</v>
      </c>
      <c r="B13275" s="53" t="n">
        <v>18.16</v>
      </c>
    </row>
    <row r="13276" customFormat="false" ht="15.75" hidden="false" customHeight="false" outlineLevel="0" collapsed="false">
      <c r="A13276" s="20" t="s">
        <v>26702</v>
      </c>
      <c r="B13276" s="53" t="n">
        <v>2.54</v>
      </c>
    </row>
    <row r="13277" customFormat="false" ht="15.75" hidden="false" customHeight="false" outlineLevel="0" collapsed="false">
      <c r="A13277" s="20" t="s">
        <v>26705</v>
      </c>
      <c r="B13277" s="53" t="n">
        <v>2.54</v>
      </c>
    </row>
    <row r="13278" customFormat="false" ht="15.75" hidden="false" customHeight="false" outlineLevel="0" collapsed="false">
      <c r="A13278" s="20" t="s">
        <v>26706</v>
      </c>
      <c r="B13278" s="53" t="n">
        <v>2.97</v>
      </c>
    </row>
    <row r="13279" customFormat="false" ht="15.75" hidden="false" customHeight="false" outlineLevel="0" collapsed="false">
      <c r="A13279" s="20" t="s">
        <v>26709</v>
      </c>
      <c r="B13279" s="53" t="n">
        <v>2.97</v>
      </c>
    </row>
    <row r="13280" customFormat="false" ht="15.75" hidden="false" customHeight="false" outlineLevel="0" collapsed="false">
      <c r="A13280" s="20" t="s">
        <v>26710</v>
      </c>
      <c r="B13280" s="53" t="n">
        <v>7.07</v>
      </c>
    </row>
    <row r="13281" customFormat="false" ht="15.75" hidden="false" customHeight="false" outlineLevel="0" collapsed="false">
      <c r="A13281" s="20" t="s">
        <v>26712</v>
      </c>
      <c r="B13281" s="53" t="n">
        <v>7.07</v>
      </c>
    </row>
    <row r="13282" customFormat="false" ht="15.75" hidden="false" customHeight="false" outlineLevel="0" collapsed="false">
      <c r="A13282" s="20" t="s">
        <v>26713</v>
      </c>
      <c r="B13282" s="53" t="n">
        <v>35.5</v>
      </c>
    </row>
    <row r="13283" customFormat="false" ht="15.75" hidden="false" customHeight="false" outlineLevel="0" collapsed="false">
      <c r="A13283" s="20" t="s">
        <v>26715</v>
      </c>
      <c r="B13283" s="53" t="n">
        <v>35.5</v>
      </c>
    </row>
    <row r="13284" customFormat="false" ht="15.75" hidden="false" customHeight="false" outlineLevel="0" collapsed="false">
      <c r="A13284" s="20" t="s">
        <v>26716</v>
      </c>
      <c r="B13284" s="53" t="n">
        <v>4.5</v>
      </c>
    </row>
    <row r="13285" customFormat="false" ht="15.75" hidden="false" customHeight="false" outlineLevel="0" collapsed="false">
      <c r="A13285" s="20" t="s">
        <v>26719</v>
      </c>
      <c r="B13285" s="53" t="n">
        <v>4.5</v>
      </c>
    </row>
    <row r="13286" customFormat="false" ht="15.75" hidden="false" customHeight="false" outlineLevel="0" collapsed="false">
      <c r="A13286" s="20" t="s">
        <v>26720</v>
      </c>
      <c r="B13286" s="53" t="n">
        <v>44.7</v>
      </c>
    </row>
    <row r="13287" customFormat="false" ht="15.75" hidden="false" customHeight="false" outlineLevel="0" collapsed="false">
      <c r="A13287" s="20" t="s">
        <v>26722</v>
      </c>
      <c r="B13287" s="53" t="n">
        <v>44.7</v>
      </c>
    </row>
    <row r="13288" customFormat="false" ht="15.75" hidden="false" customHeight="false" outlineLevel="0" collapsed="false">
      <c r="A13288" s="20" t="s">
        <v>26723</v>
      </c>
      <c r="B13288" s="53" t="n">
        <v>2.7</v>
      </c>
    </row>
    <row r="13289" customFormat="false" ht="15.75" hidden="false" customHeight="false" outlineLevel="0" collapsed="false">
      <c r="A13289" s="20" t="s">
        <v>26726</v>
      </c>
      <c r="B13289" s="53" t="n">
        <v>2.7</v>
      </c>
    </row>
    <row r="13290" customFormat="false" ht="15.75" hidden="false" customHeight="false" outlineLevel="0" collapsed="false">
      <c r="A13290" s="20" t="s">
        <v>26727</v>
      </c>
      <c r="B13290" s="53" t="n">
        <v>6.38</v>
      </c>
    </row>
    <row r="13291" customFormat="false" ht="15.75" hidden="false" customHeight="false" outlineLevel="0" collapsed="false">
      <c r="A13291" s="20" t="s">
        <v>26730</v>
      </c>
      <c r="B13291" s="53" t="n">
        <v>6.38</v>
      </c>
    </row>
    <row r="13292" customFormat="false" ht="15.75" hidden="false" customHeight="false" outlineLevel="0" collapsed="false">
      <c r="A13292" s="20" t="s">
        <v>26731</v>
      </c>
      <c r="B13292" s="53" t="n">
        <v>49.13</v>
      </c>
    </row>
    <row r="13293" customFormat="false" ht="15.75" hidden="false" customHeight="false" outlineLevel="0" collapsed="false">
      <c r="A13293" s="20" t="s">
        <v>26734</v>
      </c>
      <c r="B13293" s="53" t="n">
        <v>49.13</v>
      </c>
    </row>
    <row r="13294" customFormat="false" ht="15.75" hidden="false" customHeight="false" outlineLevel="0" collapsed="false">
      <c r="A13294" s="20" t="s">
        <v>26735</v>
      </c>
      <c r="B13294" s="53" t="n">
        <v>36.36</v>
      </c>
    </row>
    <row r="13295" customFormat="false" ht="15.75" hidden="false" customHeight="false" outlineLevel="0" collapsed="false">
      <c r="A13295" s="20" t="s">
        <v>26738</v>
      </c>
      <c r="B13295" s="53" t="n">
        <v>36.36</v>
      </c>
    </row>
    <row r="13296" customFormat="false" ht="15.75" hidden="false" customHeight="false" outlineLevel="0" collapsed="false">
      <c r="A13296" s="20" t="s">
        <v>26739</v>
      </c>
      <c r="B13296" s="53" t="n">
        <v>102.37</v>
      </c>
    </row>
    <row r="13297" customFormat="false" ht="15.75" hidden="false" customHeight="false" outlineLevel="0" collapsed="false">
      <c r="A13297" s="20" t="s">
        <v>26742</v>
      </c>
      <c r="B13297" s="53" t="n">
        <v>102.37</v>
      </c>
    </row>
    <row r="13298" customFormat="false" ht="15.75" hidden="false" customHeight="false" outlineLevel="0" collapsed="false">
      <c r="A13298" s="20" t="s">
        <v>26743</v>
      </c>
      <c r="B13298" s="53" t="n">
        <v>10.48</v>
      </c>
    </row>
    <row r="13299" customFormat="false" ht="15.75" hidden="false" customHeight="false" outlineLevel="0" collapsed="false">
      <c r="A13299" s="20" t="s">
        <v>26746</v>
      </c>
      <c r="B13299" s="53" t="n">
        <v>10.48</v>
      </c>
    </row>
    <row r="13300" customFormat="false" ht="15.75" hidden="false" customHeight="false" outlineLevel="0" collapsed="false">
      <c r="A13300" s="20" t="s">
        <v>26747</v>
      </c>
      <c r="B13300" s="53" t="n">
        <v>36.9</v>
      </c>
    </row>
    <row r="13301" customFormat="false" ht="15.75" hidden="false" customHeight="false" outlineLevel="0" collapsed="false">
      <c r="A13301" s="20" t="s">
        <v>26749</v>
      </c>
      <c r="B13301" s="53" t="n">
        <v>36.9</v>
      </c>
    </row>
    <row r="13302" customFormat="false" ht="15.75" hidden="false" customHeight="false" outlineLevel="0" collapsed="false">
      <c r="A13302" s="20" t="s">
        <v>26750</v>
      </c>
      <c r="B13302" s="53" t="n">
        <v>63.92</v>
      </c>
    </row>
    <row r="13303" customFormat="false" ht="15.75" hidden="false" customHeight="false" outlineLevel="0" collapsed="false">
      <c r="A13303" s="20" t="s">
        <v>26752</v>
      </c>
      <c r="B13303" s="53" t="n">
        <v>63.92</v>
      </c>
    </row>
    <row r="13304" customFormat="false" ht="15.75" hidden="false" customHeight="false" outlineLevel="0" collapsed="false">
      <c r="A13304" s="20" t="s">
        <v>26753</v>
      </c>
      <c r="B13304" s="53" t="n">
        <v>4.06</v>
      </c>
    </row>
    <row r="13305" customFormat="false" ht="15.75" hidden="false" customHeight="false" outlineLevel="0" collapsed="false">
      <c r="A13305" s="20" t="s">
        <v>26756</v>
      </c>
      <c r="B13305" s="53" t="n">
        <v>4.06</v>
      </c>
    </row>
    <row r="13306" customFormat="false" ht="15.75" hidden="false" customHeight="false" outlineLevel="0" collapsed="false">
      <c r="A13306" s="20" t="s">
        <v>26757</v>
      </c>
      <c r="B13306" s="53" t="n">
        <v>6.08</v>
      </c>
    </row>
    <row r="13307" customFormat="false" ht="15.75" hidden="false" customHeight="false" outlineLevel="0" collapsed="false">
      <c r="A13307" s="20" t="s">
        <v>26759</v>
      </c>
      <c r="B13307" s="53" t="n">
        <v>6.08</v>
      </c>
    </row>
    <row r="13308" customFormat="false" ht="15.75" hidden="false" customHeight="false" outlineLevel="0" collapsed="false">
      <c r="A13308" s="20" t="s">
        <v>26760</v>
      </c>
      <c r="B13308" s="53" t="n">
        <v>62.65</v>
      </c>
    </row>
    <row r="13309" customFormat="false" ht="15.75" hidden="false" customHeight="false" outlineLevel="0" collapsed="false">
      <c r="A13309" s="20" t="s">
        <v>26763</v>
      </c>
      <c r="B13309" s="53" t="n">
        <v>62.65</v>
      </c>
    </row>
    <row r="13310" customFormat="false" ht="15.75" hidden="false" customHeight="false" outlineLevel="0" collapsed="false">
      <c r="A13310" s="20" t="s">
        <v>26764</v>
      </c>
      <c r="B13310" s="53" t="n">
        <v>18.81</v>
      </c>
    </row>
    <row r="13311" customFormat="false" ht="15.75" hidden="false" customHeight="false" outlineLevel="0" collapsed="false">
      <c r="A13311" s="20" t="s">
        <v>26767</v>
      </c>
      <c r="B13311" s="53" t="n">
        <v>18.81</v>
      </c>
    </row>
    <row r="13312" customFormat="false" ht="15.75" hidden="false" customHeight="false" outlineLevel="0" collapsed="false">
      <c r="A13312" s="20" t="s">
        <v>26768</v>
      </c>
      <c r="B13312" s="53" t="n">
        <v>190.14</v>
      </c>
    </row>
    <row r="13313" customFormat="false" ht="15.75" hidden="false" customHeight="false" outlineLevel="0" collapsed="false">
      <c r="A13313" s="20" t="s">
        <v>26772</v>
      </c>
      <c r="B13313" s="53" t="n">
        <v>190.14</v>
      </c>
    </row>
    <row r="13314" customFormat="false" ht="15.75" hidden="false" customHeight="false" outlineLevel="0" collapsed="false">
      <c r="A13314" s="20" t="s">
        <v>26773</v>
      </c>
      <c r="B13314" s="53" t="n">
        <v>151.94</v>
      </c>
    </row>
    <row r="13315" customFormat="false" ht="15.75" hidden="false" customHeight="false" outlineLevel="0" collapsed="false">
      <c r="A13315" s="20" t="s">
        <v>26776</v>
      </c>
      <c r="B13315" s="53" t="n">
        <v>151.94</v>
      </c>
    </row>
    <row r="13316" customFormat="false" ht="15.75" hidden="false" customHeight="false" outlineLevel="0" collapsed="false">
      <c r="A13316" s="20" t="s">
        <v>26777</v>
      </c>
      <c r="B13316" s="53" t="n">
        <v>216.49</v>
      </c>
    </row>
    <row r="13317" customFormat="false" ht="15.75" hidden="false" customHeight="false" outlineLevel="0" collapsed="false">
      <c r="A13317" s="20" t="s">
        <v>26780</v>
      </c>
      <c r="B13317" s="53" t="n">
        <v>216.49</v>
      </c>
    </row>
    <row r="13318" customFormat="false" ht="15.75" hidden="false" customHeight="false" outlineLevel="0" collapsed="false">
      <c r="A13318" s="20" t="s">
        <v>26781</v>
      </c>
      <c r="B13318" s="53" t="n">
        <v>6.49</v>
      </c>
    </row>
    <row r="13319" customFormat="false" ht="15.75" hidden="false" customHeight="false" outlineLevel="0" collapsed="false">
      <c r="A13319" s="20" t="s">
        <v>26783</v>
      </c>
      <c r="B13319" s="53" t="n">
        <v>6.49</v>
      </c>
    </row>
    <row r="13320" customFormat="false" ht="15.75" hidden="false" customHeight="false" outlineLevel="0" collapsed="false">
      <c r="A13320" s="20" t="s">
        <v>26784</v>
      </c>
      <c r="B13320" s="53" t="n">
        <v>28.69</v>
      </c>
    </row>
    <row r="13321" customFormat="false" ht="15.75" hidden="false" customHeight="false" outlineLevel="0" collapsed="false">
      <c r="A13321" s="20" t="s">
        <v>26786</v>
      </c>
      <c r="B13321" s="53" t="n">
        <v>28.69</v>
      </c>
    </row>
    <row r="13322" customFormat="false" ht="15.75" hidden="false" customHeight="false" outlineLevel="0" collapsed="false">
      <c r="A13322" s="20" t="s">
        <v>26787</v>
      </c>
      <c r="B13322" s="53" t="n">
        <v>28</v>
      </c>
    </row>
    <row r="13323" customFormat="false" ht="15.75" hidden="false" customHeight="false" outlineLevel="0" collapsed="false">
      <c r="A13323" s="20" t="s">
        <v>26789</v>
      </c>
      <c r="B13323" s="53" t="n">
        <v>28</v>
      </c>
    </row>
    <row r="13324" customFormat="false" ht="15.75" hidden="false" customHeight="false" outlineLevel="0" collapsed="false">
      <c r="A13324" s="20" t="s">
        <v>26790</v>
      </c>
      <c r="B13324" s="53" t="n">
        <v>16.37</v>
      </c>
    </row>
    <row r="13325" customFormat="false" ht="15.75" hidden="false" customHeight="false" outlineLevel="0" collapsed="false">
      <c r="A13325" s="20" t="s">
        <v>26793</v>
      </c>
      <c r="B13325" s="53" t="n">
        <v>16.37</v>
      </c>
    </row>
    <row r="13326" customFormat="false" ht="15.75" hidden="false" customHeight="false" outlineLevel="0" collapsed="false">
      <c r="A13326" s="20" t="s">
        <v>26794</v>
      </c>
      <c r="B13326" s="53" t="n">
        <v>38.11</v>
      </c>
    </row>
    <row r="13327" customFormat="false" ht="15.75" hidden="false" customHeight="false" outlineLevel="0" collapsed="false">
      <c r="A13327" s="20" t="s">
        <v>26796</v>
      </c>
      <c r="B13327" s="53" t="n">
        <v>38.11</v>
      </c>
    </row>
    <row r="13328" customFormat="false" ht="15.75" hidden="false" customHeight="false" outlineLevel="0" collapsed="false">
      <c r="A13328" s="20" t="s">
        <v>26797</v>
      </c>
      <c r="B13328" s="53" t="n">
        <v>27.01</v>
      </c>
    </row>
    <row r="13329" customFormat="false" ht="15.75" hidden="false" customHeight="false" outlineLevel="0" collapsed="false">
      <c r="A13329" s="20" t="s">
        <v>26799</v>
      </c>
      <c r="B13329" s="53" t="n">
        <v>27.01</v>
      </c>
    </row>
    <row r="13330" customFormat="false" ht="15.75" hidden="false" customHeight="false" outlineLevel="0" collapsed="false">
      <c r="A13330" s="20" t="s">
        <v>26800</v>
      </c>
      <c r="B13330" s="53" t="n">
        <v>5.69</v>
      </c>
    </row>
    <row r="13331" customFormat="false" ht="15.75" hidden="false" customHeight="false" outlineLevel="0" collapsed="false">
      <c r="A13331" s="20" t="s">
        <v>26802</v>
      </c>
      <c r="B13331" s="53" t="n">
        <v>5.69</v>
      </c>
    </row>
    <row r="13332" customFormat="false" ht="15.75" hidden="false" customHeight="false" outlineLevel="0" collapsed="false">
      <c r="A13332" s="20" t="s">
        <v>26803</v>
      </c>
      <c r="B13332" s="53" t="n">
        <v>174.4</v>
      </c>
    </row>
    <row r="13333" customFormat="false" ht="15.75" hidden="false" customHeight="false" outlineLevel="0" collapsed="false">
      <c r="A13333" s="20" t="s">
        <v>26807</v>
      </c>
      <c r="B13333" s="53" t="n">
        <v>174.4</v>
      </c>
    </row>
    <row r="13334" customFormat="false" ht="15.75" hidden="false" customHeight="false" outlineLevel="0" collapsed="false">
      <c r="A13334" s="20" t="s">
        <v>26808</v>
      </c>
      <c r="B13334" s="53" t="n">
        <v>1.75</v>
      </c>
    </row>
    <row r="13335" customFormat="false" ht="15.75" hidden="false" customHeight="false" outlineLevel="0" collapsed="false">
      <c r="A13335" s="20" t="s">
        <v>26810</v>
      </c>
      <c r="B13335" s="53" t="n">
        <v>1.75</v>
      </c>
    </row>
    <row r="13336" customFormat="false" ht="15.75" hidden="false" customHeight="false" outlineLevel="0" collapsed="false">
      <c r="A13336" s="20" t="s">
        <v>26811</v>
      </c>
      <c r="B13336" s="53" t="n">
        <v>17.61</v>
      </c>
    </row>
    <row r="13337" customFormat="false" ht="15.75" hidden="false" customHeight="false" outlineLevel="0" collapsed="false">
      <c r="A13337" s="20" t="s">
        <v>26814</v>
      </c>
      <c r="B13337" s="53" t="n">
        <v>17.61</v>
      </c>
    </row>
    <row r="13338" customFormat="false" ht="15.75" hidden="false" customHeight="false" outlineLevel="0" collapsed="false">
      <c r="A13338" s="20" t="s">
        <v>26815</v>
      </c>
      <c r="B13338" s="53" t="n">
        <v>5.22</v>
      </c>
    </row>
    <row r="13339" customFormat="false" ht="15.75" hidden="false" customHeight="false" outlineLevel="0" collapsed="false">
      <c r="A13339" s="20" t="s">
        <v>26817</v>
      </c>
      <c r="B13339" s="53" t="n">
        <v>5.22</v>
      </c>
    </row>
    <row r="13340" customFormat="false" ht="15.75" hidden="false" customHeight="false" outlineLevel="0" collapsed="false">
      <c r="A13340" s="20" t="s">
        <v>26818</v>
      </c>
      <c r="B13340" s="53" t="n">
        <v>19.9</v>
      </c>
    </row>
    <row r="13341" customFormat="false" ht="15.75" hidden="false" customHeight="false" outlineLevel="0" collapsed="false">
      <c r="A13341" s="20" t="s">
        <v>26820</v>
      </c>
      <c r="B13341" s="53" t="n">
        <v>19.9</v>
      </c>
    </row>
    <row r="13342" customFormat="false" ht="15.75" hidden="false" customHeight="false" outlineLevel="0" collapsed="false">
      <c r="A13342" s="20" t="s">
        <v>26821</v>
      </c>
      <c r="B13342" s="53" t="n">
        <v>34.43</v>
      </c>
    </row>
    <row r="13343" customFormat="false" ht="15.75" hidden="false" customHeight="false" outlineLevel="0" collapsed="false">
      <c r="A13343" s="20" t="s">
        <v>26823</v>
      </c>
      <c r="B13343" s="53" t="n">
        <v>34.43</v>
      </c>
    </row>
    <row r="13344" customFormat="false" ht="15.75" hidden="false" customHeight="false" outlineLevel="0" collapsed="false">
      <c r="A13344" s="20" t="s">
        <v>26824</v>
      </c>
      <c r="B13344" s="53" t="n">
        <v>46.25</v>
      </c>
    </row>
    <row r="13345" customFormat="false" ht="15.75" hidden="false" customHeight="false" outlineLevel="0" collapsed="false">
      <c r="A13345" s="20" t="s">
        <v>26827</v>
      </c>
      <c r="B13345" s="53" t="n">
        <v>46.25</v>
      </c>
    </row>
    <row r="13346" customFormat="false" ht="15.75" hidden="false" customHeight="false" outlineLevel="0" collapsed="false">
      <c r="A13346" s="20" t="s">
        <v>26828</v>
      </c>
      <c r="B13346" s="53" t="n">
        <v>44.04</v>
      </c>
    </row>
    <row r="13347" customFormat="false" ht="15.75" hidden="false" customHeight="false" outlineLevel="0" collapsed="false">
      <c r="A13347" s="20" t="s">
        <v>26831</v>
      </c>
      <c r="B13347" s="53" t="n">
        <v>44.04</v>
      </c>
    </row>
    <row r="13348" customFormat="false" ht="15.75" hidden="false" customHeight="false" outlineLevel="0" collapsed="false">
      <c r="A13348" s="20" t="s">
        <v>26832</v>
      </c>
      <c r="B13348" s="53" t="n">
        <v>12.45</v>
      </c>
    </row>
    <row r="13349" customFormat="false" ht="15.75" hidden="false" customHeight="false" outlineLevel="0" collapsed="false">
      <c r="A13349" s="20" t="s">
        <v>26834</v>
      </c>
      <c r="B13349" s="53" t="n">
        <v>12.45</v>
      </c>
    </row>
    <row r="13350" customFormat="false" ht="15.75" hidden="false" customHeight="false" outlineLevel="0" collapsed="false">
      <c r="A13350" s="20" t="s">
        <v>26835</v>
      </c>
      <c r="B13350" s="53" t="n">
        <v>79.01</v>
      </c>
    </row>
    <row r="13351" customFormat="false" ht="15.75" hidden="false" customHeight="false" outlineLevel="0" collapsed="false">
      <c r="A13351" s="20" t="s">
        <v>26837</v>
      </c>
      <c r="B13351" s="53" t="n">
        <v>79.01</v>
      </c>
    </row>
    <row r="13352" customFormat="false" ht="15.75" hidden="false" customHeight="false" outlineLevel="0" collapsed="false">
      <c r="A13352" s="20" t="s">
        <v>26838</v>
      </c>
      <c r="B13352" s="53" t="n">
        <v>11.94</v>
      </c>
    </row>
    <row r="13353" customFormat="false" ht="15.75" hidden="false" customHeight="false" outlineLevel="0" collapsed="false">
      <c r="A13353" s="20" t="s">
        <v>26840</v>
      </c>
      <c r="B13353" s="53" t="n">
        <v>11.94</v>
      </c>
    </row>
    <row r="13354" customFormat="false" ht="15.75" hidden="false" customHeight="false" outlineLevel="0" collapsed="false">
      <c r="A13354" s="20" t="s">
        <v>26841</v>
      </c>
      <c r="B13354" s="53" t="n">
        <v>19.46</v>
      </c>
    </row>
    <row r="13355" customFormat="false" ht="15.75" hidden="false" customHeight="false" outlineLevel="0" collapsed="false">
      <c r="A13355" s="20" t="s">
        <v>26843</v>
      </c>
      <c r="B13355" s="53" t="n">
        <v>19.46</v>
      </c>
    </row>
    <row r="13356" customFormat="false" ht="15.75" hidden="false" customHeight="false" outlineLevel="0" collapsed="false">
      <c r="A13356" s="20" t="s">
        <v>26844</v>
      </c>
      <c r="B13356" s="53" t="n">
        <v>25.65</v>
      </c>
    </row>
    <row r="13357" customFormat="false" ht="15.75" hidden="false" customHeight="false" outlineLevel="0" collapsed="false">
      <c r="A13357" s="20" t="s">
        <v>26846</v>
      </c>
      <c r="B13357" s="53" t="n">
        <v>25.65</v>
      </c>
    </row>
    <row r="13358" customFormat="false" ht="15.75" hidden="false" customHeight="false" outlineLevel="0" collapsed="false">
      <c r="A13358" s="20" t="s">
        <v>26847</v>
      </c>
      <c r="B13358" s="53" t="n">
        <v>13.06</v>
      </c>
    </row>
    <row r="13359" customFormat="false" ht="15.75" hidden="false" customHeight="false" outlineLevel="0" collapsed="false">
      <c r="A13359" s="20" t="s">
        <v>26849</v>
      </c>
      <c r="B13359" s="53" t="n">
        <v>13.06</v>
      </c>
    </row>
    <row r="13360" customFormat="false" ht="15.75" hidden="false" customHeight="false" outlineLevel="0" collapsed="false">
      <c r="A13360" s="20" t="s">
        <v>26850</v>
      </c>
      <c r="B13360" s="53" t="n">
        <v>7.18</v>
      </c>
    </row>
    <row r="13361" customFormat="false" ht="15.75" hidden="false" customHeight="false" outlineLevel="0" collapsed="false">
      <c r="A13361" s="20" t="s">
        <v>26853</v>
      </c>
      <c r="B13361" s="53" t="n">
        <v>6.92</v>
      </c>
    </row>
    <row r="13362" customFormat="false" ht="15.75" hidden="false" customHeight="false" outlineLevel="0" collapsed="false">
      <c r="A13362" s="20" t="s">
        <v>26854</v>
      </c>
      <c r="B13362" s="53" t="n">
        <v>4.31</v>
      </c>
    </row>
    <row r="13363" customFormat="false" ht="15.75" hidden="false" customHeight="false" outlineLevel="0" collapsed="false">
      <c r="A13363" s="20" t="s">
        <v>26856</v>
      </c>
      <c r="B13363" s="53" t="n">
        <v>4.05</v>
      </c>
    </row>
    <row r="13364" customFormat="false" ht="15.75" hidden="false" customHeight="false" outlineLevel="0" collapsed="false">
      <c r="A13364" s="20" t="s">
        <v>26857</v>
      </c>
      <c r="B13364" s="53" t="n">
        <v>0.77</v>
      </c>
    </row>
    <row r="13365" customFormat="false" ht="15.75" hidden="false" customHeight="false" outlineLevel="0" collapsed="false">
      <c r="A13365" s="20" t="s">
        <v>26859</v>
      </c>
      <c r="B13365" s="53" t="n">
        <v>0.77</v>
      </c>
    </row>
    <row r="13366" customFormat="false" ht="15.75" hidden="false" customHeight="false" outlineLevel="0" collapsed="false">
      <c r="A13366" s="20" t="s">
        <v>26860</v>
      </c>
      <c r="B13366" s="53" t="n">
        <v>20.67</v>
      </c>
    </row>
    <row r="13367" customFormat="false" ht="15.75" hidden="false" customHeight="false" outlineLevel="0" collapsed="false">
      <c r="A13367" s="20" t="s">
        <v>26863</v>
      </c>
      <c r="B13367" s="53" t="n">
        <v>20.67</v>
      </c>
    </row>
    <row r="13368" customFormat="false" ht="15.75" hidden="false" customHeight="false" outlineLevel="0" collapsed="false">
      <c r="A13368" s="20" t="s">
        <v>26864</v>
      </c>
      <c r="B13368" s="53" t="n">
        <v>79.21</v>
      </c>
    </row>
    <row r="13369" customFormat="false" ht="15.75" hidden="false" customHeight="false" outlineLevel="0" collapsed="false">
      <c r="A13369" s="20" t="s">
        <v>26866</v>
      </c>
      <c r="B13369" s="53" t="n">
        <v>79.21</v>
      </c>
    </row>
    <row r="13370" customFormat="false" ht="15.75" hidden="false" customHeight="false" outlineLevel="0" collapsed="false">
      <c r="A13370" s="20" t="s">
        <v>26867</v>
      </c>
      <c r="B13370" s="53" t="n">
        <v>358.9</v>
      </c>
    </row>
    <row r="13371" customFormat="false" ht="15.75" hidden="false" customHeight="false" outlineLevel="0" collapsed="false">
      <c r="A13371" s="20" t="s">
        <v>26874</v>
      </c>
      <c r="B13371" s="53" t="n">
        <v>355.96</v>
      </c>
    </row>
    <row r="13372" customFormat="false" ht="15.75" hidden="false" customHeight="false" outlineLevel="0" collapsed="false">
      <c r="A13372" s="20" t="s">
        <v>26875</v>
      </c>
      <c r="B13372" s="53" t="n">
        <v>874.22</v>
      </c>
    </row>
    <row r="13373" customFormat="false" ht="15.75" hidden="false" customHeight="false" outlineLevel="0" collapsed="false">
      <c r="A13373" s="20" t="s">
        <v>26881</v>
      </c>
      <c r="B13373" s="53" t="n">
        <v>867.53</v>
      </c>
    </row>
    <row r="13374" customFormat="false" ht="15.75" hidden="false" customHeight="false" outlineLevel="0" collapsed="false">
      <c r="A13374" s="20" t="s">
        <v>26882</v>
      </c>
      <c r="B13374" s="53" t="n">
        <v>776.24</v>
      </c>
    </row>
    <row r="13375" customFormat="false" ht="15.75" hidden="false" customHeight="false" outlineLevel="0" collapsed="false">
      <c r="A13375" s="20" t="s">
        <v>26887</v>
      </c>
      <c r="B13375" s="53" t="n">
        <v>715.06</v>
      </c>
    </row>
    <row r="13376" customFormat="false" ht="15.75" hidden="false" customHeight="false" outlineLevel="0" collapsed="false">
      <c r="A13376" s="20" t="s">
        <v>26888</v>
      </c>
      <c r="B13376" s="53" t="n">
        <v>1155.29</v>
      </c>
    </row>
    <row r="13377" customFormat="false" ht="15.75" hidden="false" customHeight="false" outlineLevel="0" collapsed="false">
      <c r="A13377" s="20" t="s">
        <v>26890</v>
      </c>
      <c r="B13377" s="53" t="n">
        <v>1062.38</v>
      </c>
    </row>
    <row r="13378" customFormat="false" ht="15.75" hidden="false" customHeight="false" outlineLevel="0" collapsed="false">
      <c r="A13378" s="20" t="s">
        <v>26891</v>
      </c>
      <c r="B13378" s="53" t="n">
        <v>1158.67</v>
      </c>
    </row>
    <row r="13379" customFormat="false" ht="15.75" hidden="false" customHeight="false" outlineLevel="0" collapsed="false">
      <c r="A13379" s="20" t="s">
        <v>26893</v>
      </c>
      <c r="B13379" s="53" t="n">
        <v>1065.76</v>
      </c>
    </row>
    <row r="13380" customFormat="false" ht="15.75" hidden="false" customHeight="false" outlineLevel="0" collapsed="false">
      <c r="A13380" s="20" t="s">
        <v>26894</v>
      </c>
      <c r="B13380" s="53" t="n">
        <v>1470.5</v>
      </c>
    </row>
    <row r="13381" customFormat="false" ht="15.75" hidden="false" customHeight="false" outlineLevel="0" collapsed="false">
      <c r="A13381" s="20" t="s">
        <v>26899</v>
      </c>
      <c r="B13381" s="53" t="n">
        <v>1348.13</v>
      </c>
    </row>
    <row r="13382" customFormat="false" ht="15.75" hidden="false" customHeight="false" outlineLevel="0" collapsed="false">
      <c r="A13382" s="20" t="s">
        <v>26900</v>
      </c>
      <c r="B13382" s="53" t="n">
        <v>2228.58</v>
      </c>
    </row>
    <row r="13383" customFormat="false" ht="15.75" hidden="false" customHeight="false" outlineLevel="0" collapsed="false">
      <c r="A13383" s="20" t="s">
        <v>26902</v>
      </c>
      <c r="B13383" s="53" t="n">
        <v>2042.77</v>
      </c>
    </row>
    <row r="13384" customFormat="false" ht="15.75" hidden="false" customHeight="false" outlineLevel="0" collapsed="false">
      <c r="A13384" s="20" t="s">
        <v>26903</v>
      </c>
      <c r="B13384" s="53" t="n">
        <v>2235.34</v>
      </c>
    </row>
    <row r="13385" customFormat="false" ht="15.75" hidden="false" customHeight="false" outlineLevel="0" collapsed="false">
      <c r="A13385" s="20" t="s">
        <v>26905</v>
      </c>
      <c r="B13385" s="53" t="n">
        <v>2049.53</v>
      </c>
    </row>
    <row r="13386" customFormat="false" ht="15.75" hidden="false" customHeight="false" outlineLevel="0" collapsed="false">
      <c r="A13386" s="20" t="s">
        <v>26906</v>
      </c>
      <c r="B13386" s="53" t="n">
        <v>690.99</v>
      </c>
    </row>
    <row r="13387" customFormat="false" ht="15.75" hidden="false" customHeight="false" outlineLevel="0" collapsed="false">
      <c r="A13387" s="20" t="s">
        <v>26911</v>
      </c>
      <c r="B13387" s="53" t="n">
        <v>637.84</v>
      </c>
    </row>
    <row r="13388" customFormat="false" ht="15.75" hidden="false" customHeight="false" outlineLevel="0" collapsed="false">
      <c r="A13388" s="20" t="s">
        <v>26912</v>
      </c>
      <c r="B13388" s="53" t="n">
        <v>2386.01</v>
      </c>
    </row>
    <row r="13389" customFormat="false" ht="15.75" hidden="false" customHeight="false" outlineLevel="0" collapsed="false">
      <c r="A13389" s="20" t="s">
        <v>26916</v>
      </c>
      <c r="B13389" s="53" t="n">
        <v>2364.58</v>
      </c>
    </row>
    <row r="13390" customFormat="false" ht="15.75" hidden="false" customHeight="false" outlineLevel="0" collapsed="false">
      <c r="A13390" s="20" t="s">
        <v>26917</v>
      </c>
      <c r="B13390" s="53" t="n">
        <v>1913.63</v>
      </c>
    </row>
    <row r="13391" customFormat="false" ht="15.75" hidden="false" customHeight="false" outlineLevel="0" collapsed="false">
      <c r="A13391" s="20" t="s">
        <v>26919</v>
      </c>
      <c r="B13391" s="53" t="n">
        <v>1892.2</v>
      </c>
    </row>
    <row r="13392" customFormat="false" ht="15.75" hidden="false" customHeight="false" outlineLevel="0" collapsed="false">
      <c r="A13392" s="20" t="s">
        <v>26920</v>
      </c>
      <c r="B13392" s="53" t="n">
        <v>1835.47</v>
      </c>
    </row>
    <row r="13393" customFormat="false" ht="15.75" hidden="false" customHeight="false" outlineLevel="0" collapsed="false">
      <c r="A13393" s="20" t="s">
        <v>26923</v>
      </c>
      <c r="B13393" s="53" t="n">
        <v>1814.05</v>
      </c>
    </row>
    <row r="13394" customFormat="false" ht="15.75" hidden="false" customHeight="false" outlineLevel="0" collapsed="false">
      <c r="A13394" s="20" t="s">
        <v>26924</v>
      </c>
      <c r="B13394" s="53" t="n">
        <v>645.41</v>
      </c>
    </row>
    <row r="13395" customFormat="false" ht="15.75" hidden="false" customHeight="false" outlineLevel="0" collapsed="false">
      <c r="A13395" s="20" t="s">
        <v>26931</v>
      </c>
      <c r="B13395" s="53" t="n">
        <v>592.26</v>
      </c>
    </row>
    <row r="13396" customFormat="false" ht="15.75" hidden="false" customHeight="false" outlineLevel="0" collapsed="false">
      <c r="A13396" s="20" t="s">
        <v>26932</v>
      </c>
      <c r="B13396" s="53" t="n">
        <v>165.04</v>
      </c>
    </row>
    <row r="13397" customFormat="false" ht="15.75" hidden="false" customHeight="false" outlineLevel="0" collapsed="false">
      <c r="A13397" s="20" t="s">
        <v>26937</v>
      </c>
      <c r="B13397" s="53" t="n">
        <v>152.26</v>
      </c>
    </row>
    <row r="13398" customFormat="false" ht="15.75" hidden="false" customHeight="false" outlineLevel="0" collapsed="false">
      <c r="A13398" s="20" t="s">
        <v>26938</v>
      </c>
      <c r="B13398" s="53" t="n">
        <v>192.04</v>
      </c>
    </row>
    <row r="13399" customFormat="false" ht="15.75" hidden="false" customHeight="false" outlineLevel="0" collapsed="false">
      <c r="A13399" s="20" t="s">
        <v>26940</v>
      </c>
      <c r="B13399" s="53" t="n">
        <v>177.62</v>
      </c>
    </row>
    <row r="13400" customFormat="false" ht="15.75" hidden="false" customHeight="false" outlineLevel="0" collapsed="false">
      <c r="A13400" s="20" t="s">
        <v>26941</v>
      </c>
      <c r="B13400" s="53" t="n">
        <v>218.79</v>
      </c>
    </row>
    <row r="13401" customFormat="false" ht="15.75" hidden="false" customHeight="false" outlineLevel="0" collapsed="false">
      <c r="A13401" s="20" t="s">
        <v>26943</v>
      </c>
      <c r="B13401" s="53" t="n">
        <v>202.73</v>
      </c>
    </row>
    <row r="13402" customFormat="false" ht="15.75" hidden="false" customHeight="false" outlineLevel="0" collapsed="false">
      <c r="A13402" s="20" t="s">
        <v>26944</v>
      </c>
      <c r="B13402" s="53" t="n">
        <v>1549.79</v>
      </c>
    </row>
    <row r="13403" customFormat="false" ht="15.75" hidden="false" customHeight="false" outlineLevel="0" collapsed="false">
      <c r="A13403" s="20" t="s">
        <v>26949</v>
      </c>
      <c r="B13403" s="53" t="n">
        <v>1481.21</v>
      </c>
    </row>
    <row r="13404" customFormat="false" ht="15.75" hidden="false" customHeight="false" outlineLevel="0" collapsed="false">
      <c r="A13404" s="20" t="s">
        <v>26950</v>
      </c>
      <c r="B13404" s="53" t="n">
        <v>1677.39</v>
      </c>
    </row>
    <row r="13405" customFormat="false" ht="15.75" hidden="false" customHeight="false" outlineLevel="0" collapsed="false">
      <c r="A13405" s="20" t="s">
        <v>26955</v>
      </c>
      <c r="B13405" s="53" t="n">
        <v>1603.46</v>
      </c>
    </row>
    <row r="13406" customFormat="false" ht="15.75" hidden="false" customHeight="false" outlineLevel="0" collapsed="false">
      <c r="A13406" s="20" t="s">
        <v>26956</v>
      </c>
      <c r="B13406" s="53" t="n">
        <v>519.8</v>
      </c>
    </row>
    <row r="13407" customFormat="false" ht="15.75" hidden="false" customHeight="false" outlineLevel="0" collapsed="false">
      <c r="A13407" s="20" t="s">
        <v>26961</v>
      </c>
      <c r="B13407" s="53" t="n">
        <v>488.71</v>
      </c>
    </row>
    <row r="13408" customFormat="false" ht="15.75" hidden="false" customHeight="false" outlineLevel="0" collapsed="false">
      <c r="A13408" s="20" t="s">
        <v>26962</v>
      </c>
      <c r="B13408" s="53" t="n">
        <v>685.54</v>
      </c>
    </row>
    <row r="13409" customFormat="false" ht="15.75" hidden="false" customHeight="false" outlineLevel="0" collapsed="false">
      <c r="A13409" s="20" t="s">
        <v>26966</v>
      </c>
      <c r="B13409" s="53" t="n">
        <v>624.36</v>
      </c>
    </row>
    <row r="13410" customFormat="false" ht="15.75" hidden="false" customHeight="false" outlineLevel="0" collapsed="false">
      <c r="A13410" s="20" t="s">
        <v>26967</v>
      </c>
      <c r="B13410" s="53" t="n">
        <v>1062.95</v>
      </c>
    </row>
    <row r="13411" customFormat="false" ht="15.75" hidden="false" customHeight="false" outlineLevel="0" collapsed="false">
      <c r="A13411" s="20" t="s">
        <v>26970</v>
      </c>
      <c r="B13411" s="53" t="n">
        <v>970.05</v>
      </c>
    </row>
    <row r="13412" customFormat="false" ht="15.75" hidden="false" customHeight="false" outlineLevel="0" collapsed="false">
      <c r="A13412" s="20" t="s">
        <v>26971</v>
      </c>
      <c r="B13412" s="53" t="n">
        <v>1064.7</v>
      </c>
    </row>
    <row r="13413" customFormat="false" ht="15.75" hidden="false" customHeight="false" outlineLevel="0" collapsed="false">
      <c r="A13413" s="20" t="s">
        <v>26973</v>
      </c>
      <c r="B13413" s="53" t="n">
        <v>971.8</v>
      </c>
    </row>
    <row r="13414" customFormat="false" ht="15.75" hidden="false" customHeight="false" outlineLevel="0" collapsed="false">
      <c r="A13414" s="20" t="s">
        <v>26974</v>
      </c>
      <c r="B13414" s="53" t="n">
        <v>54.04</v>
      </c>
    </row>
    <row r="13415" customFormat="false" ht="15.75" hidden="false" customHeight="false" outlineLevel="0" collapsed="false">
      <c r="A13415" s="20" t="s">
        <v>26977</v>
      </c>
      <c r="B13415" s="53" t="n">
        <v>46.83</v>
      </c>
    </row>
    <row r="13416" customFormat="false" ht="15.75" hidden="false" customHeight="false" outlineLevel="0" collapsed="false">
      <c r="A13416" s="20" t="s">
        <v>26978</v>
      </c>
      <c r="B13416" s="53" t="n">
        <v>49.24</v>
      </c>
    </row>
    <row r="13417" customFormat="false" ht="15.75" hidden="false" customHeight="false" outlineLevel="0" collapsed="false">
      <c r="A13417" s="20" t="s">
        <v>26981</v>
      </c>
      <c r="B13417" s="53" t="n">
        <v>42.67</v>
      </c>
    </row>
    <row r="13418" customFormat="false" ht="15.75" hidden="false" customHeight="false" outlineLevel="0" collapsed="false">
      <c r="A13418" s="20" t="s">
        <v>26982</v>
      </c>
      <c r="B13418" s="53" t="n">
        <v>44.67</v>
      </c>
    </row>
    <row r="13419" customFormat="false" ht="15.75" hidden="false" customHeight="false" outlineLevel="0" collapsed="false">
      <c r="A13419" s="20" t="s">
        <v>26983</v>
      </c>
      <c r="B13419" s="53" t="n">
        <v>38.71</v>
      </c>
    </row>
    <row r="13420" customFormat="false" ht="15.75" hidden="false" customHeight="false" outlineLevel="0" collapsed="false">
      <c r="A13420" s="20" t="s">
        <v>26984</v>
      </c>
      <c r="B13420" s="53" t="n">
        <v>21.61</v>
      </c>
    </row>
    <row r="13421" customFormat="false" ht="15.75" hidden="false" customHeight="false" outlineLevel="0" collapsed="false">
      <c r="A13421" s="20" t="s">
        <v>26987</v>
      </c>
      <c r="B13421" s="53" t="n">
        <v>18.73</v>
      </c>
    </row>
    <row r="13422" customFormat="false" ht="15.75" hidden="false" customHeight="false" outlineLevel="0" collapsed="false">
      <c r="A13422" s="20" t="s">
        <v>26988</v>
      </c>
      <c r="B13422" s="53" t="n">
        <v>19.69</v>
      </c>
    </row>
    <row r="13423" customFormat="false" ht="15.75" hidden="false" customHeight="false" outlineLevel="0" collapsed="false">
      <c r="A13423" s="20" t="s">
        <v>26990</v>
      </c>
      <c r="B13423" s="53" t="n">
        <v>17.06</v>
      </c>
    </row>
    <row r="13424" customFormat="false" ht="15.75" hidden="false" customHeight="false" outlineLevel="0" collapsed="false">
      <c r="A13424" s="20" t="s">
        <v>26991</v>
      </c>
      <c r="B13424" s="53" t="n">
        <v>17.77</v>
      </c>
    </row>
    <row r="13425" customFormat="false" ht="15.75" hidden="false" customHeight="false" outlineLevel="0" collapsed="false">
      <c r="A13425" s="20" t="s">
        <v>26993</v>
      </c>
      <c r="B13425" s="53" t="n">
        <v>15.4</v>
      </c>
    </row>
    <row r="13426" customFormat="false" ht="15.75" hidden="false" customHeight="false" outlineLevel="0" collapsed="false">
      <c r="A13426" s="20" t="s">
        <v>26994</v>
      </c>
      <c r="B13426" s="53" t="n">
        <v>18.01</v>
      </c>
    </row>
    <row r="13427" customFormat="false" ht="15.75" hidden="false" customHeight="false" outlineLevel="0" collapsed="false">
      <c r="A13427" s="20" t="s">
        <v>26997</v>
      </c>
      <c r="B13427" s="53" t="n">
        <v>15.61</v>
      </c>
    </row>
    <row r="13428" customFormat="false" ht="15.75" hidden="false" customHeight="false" outlineLevel="0" collapsed="false">
      <c r="A13428" s="20" t="s">
        <v>26998</v>
      </c>
      <c r="B13428" s="53" t="n">
        <v>14.41</v>
      </c>
    </row>
    <row r="13429" customFormat="false" ht="15.75" hidden="false" customHeight="false" outlineLevel="0" collapsed="false">
      <c r="A13429" s="20" t="s">
        <v>27000</v>
      </c>
      <c r="B13429" s="53" t="n">
        <v>12.48</v>
      </c>
    </row>
    <row r="13430" customFormat="false" ht="15.75" hidden="false" customHeight="false" outlineLevel="0" collapsed="false">
      <c r="A13430" s="20" t="s">
        <v>27001</v>
      </c>
      <c r="B13430" s="53" t="n">
        <v>10.8</v>
      </c>
    </row>
    <row r="13431" customFormat="false" ht="15.75" hidden="false" customHeight="false" outlineLevel="0" collapsed="false">
      <c r="A13431" s="20" t="s">
        <v>27004</v>
      </c>
      <c r="B13431" s="53" t="n">
        <v>9.36</v>
      </c>
    </row>
    <row r="13432" customFormat="false" ht="15.75" hidden="false" customHeight="false" outlineLevel="0" collapsed="false">
      <c r="A13432" s="20" t="s">
        <v>27005</v>
      </c>
      <c r="B13432" s="53" t="n">
        <v>8.4</v>
      </c>
    </row>
    <row r="13433" customFormat="false" ht="15.75" hidden="false" customHeight="false" outlineLevel="0" collapsed="false">
      <c r="A13433" s="20" t="s">
        <v>27008</v>
      </c>
      <c r="B13433" s="53" t="n">
        <v>7.28</v>
      </c>
    </row>
    <row r="13434" customFormat="false" ht="15.75" hidden="false" customHeight="false" outlineLevel="0" collapsed="false">
      <c r="A13434" s="20" t="s">
        <v>27009</v>
      </c>
      <c r="B13434" s="53" t="n">
        <v>7.2</v>
      </c>
    </row>
    <row r="13435" customFormat="false" ht="15.75" hidden="false" customHeight="false" outlineLevel="0" collapsed="false">
      <c r="A13435" s="20" t="s">
        <v>27012</v>
      </c>
      <c r="B13435" s="53" t="n">
        <v>6.24</v>
      </c>
    </row>
    <row r="13436" customFormat="false" ht="15.75" hidden="false" customHeight="false" outlineLevel="0" collapsed="false">
      <c r="A13436" s="20" t="s">
        <v>27013</v>
      </c>
      <c r="B13436" s="53" t="n">
        <v>6</v>
      </c>
    </row>
    <row r="13437" customFormat="false" ht="15.75" hidden="false" customHeight="false" outlineLevel="0" collapsed="false">
      <c r="A13437" s="20" t="s">
        <v>27016</v>
      </c>
      <c r="B13437" s="53" t="n">
        <v>5.2</v>
      </c>
    </row>
    <row r="13438" customFormat="false" ht="15.75" hidden="false" customHeight="false" outlineLevel="0" collapsed="false">
      <c r="A13438" s="20" t="s">
        <v>27017</v>
      </c>
      <c r="B13438" s="53" t="n">
        <v>12</v>
      </c>
    </row>
    <row r="13439" customFormat="false" ht="15.75" hidden="false" customHeight="false" outlineLevel="0" collapsed="false">
      <c r="A13439" s="20" t="s">
        <v>27019</v>
      </c>
      <c r="B13439" s="53" t="n">
        <v>10.4</v>
      </c>
    </row>
    <row r="13440" customFormat="false" ht="15.75" hidden="false" customHeight="false" outlineLevel="0" collapsed="false">
      <c r="A13440" s="20" t="s">
        <v>27020</v>
      </c>
      <c r="B13440" s="53" t="n">
        <v>54.04</v>
      </c>
    </row>
    <row r="13441" customFormat="false" ht="15.75" hidden="false" customHeight="false" outlineLevel="0" collapsed="false">
      <c r="A13441" s="20" t="s">
        <v>27022</v>
      </c>
      <c r="B13441" s="53" t="n">
        <v>46.83</v>
      </c>
    </row>
    <row r="13442" customFormat="false" ht="15.75" hidden="false" customHeight="false" outlineLevel="0" collapsed="false">
      <c r="A13442" s="20" t="s">
        <v>27023</v>
      </c>
      <c r="B13442" s="53" t="n">
        <v>40.83</v>
      </c>
    </row>
    <row r="13443" customFormat="false" ht="15.75" hidden="false" customHeight="false" outlineLevel="0" collapsed="false">
      <c r="A13443" s="20" t="s">
        <v>27025</v>
      </c>
      <c r="B13443" s="53" t="n">
        <v>35.38</v>
      </c>
    </row>
    <row r="13444" customFormat="false" ht="15.75" hidden="false" customHeight="false" outlineLevel="0" collapsed="false">
      <c r="A13444" s="20" t="s">
        <v>27026</v>
      </c>
      <c r="B13444" s="53" t="n">
        <v>84.06</v>
      </c>
    </row>
    <row r="13445" customFormat="false" ht="15.75" hidden="false" customHeight="false" outlineLevel="0" collapsed="false">
      <c r="A13445" s="20" t="s">
        <v>27029</v>
      </c>
      <c r="B13445" s="53" t="n">
        <v>72.85</v>
      </c>
    </row>
    <row r="13446" customFormat="false" ht="15.75" hidden="false" customHeight="false" outlineLevel="0" collapsed="false">
      <c r="A13446" s="20" t="s">
        <v>27030</v>
      </c>
      <c r="B13446" s="53" t="n">
        <v>6</v>
      </c>
    </row>
    <row r="13447" customFormat="false" ht="15.75" hidden="false" customHeight="false" outlineLevel="0" collapsed="false">
      <c r="A13447" s="20" t="s">
        <v>27033</v>
      </c>
      <c r="B13447" s="53" t="n">
        <v>5.2</v>
      </c>
    </row>
    <row r="13448" customFormat="false" ht="15.75" hidden="false" customHeight="false" outlineLevel="0" collapsed="false">
      <c r="A13448" s="20" t="s">
        <v>27034</v>
      </c>
      <c r="B13448" s="53" t="n">
        <v>7.2</v>
      </c>
    </row>
    <row r="13449" customFormat="false" ht="15.75" hidden="false" customHeight="false" outlineLevel="0" collapsed="false">
      <c r="A13449" s="20" t="s">
        <v>27037</v>
      </c>
      <c r="B13449" s="53" t="n">
        <v>6.24</v>
      </c>
    </row>
    <row r="13450" customFormat="false" ht="15.75" hidden="false" customHeight="false" outlineLevel="0" collapsed="false">
      <c r="A13450" s="20" t="s">
        <v>27038</v>
      </c>
      <c r="B13450" s="53" t="n">
        <v>4.8</v>
      </c>
    </row>
    <row r="13451" customFormat="false" ht="15.75" hidden="false" customHeight="false" outlineLevel="0" collapsed="false">
      <c r="A13451" s="20" t="s">
        <v>27041</v>
      </c>
      <c r="B13451" s="53" t="n">
        <v>4.16</v>
      </c>
    </row>
    <row r="13452" customFormat="false" ht="15.75" hidden="false" customHeight="false" outlineLevel="0" collapsed="false">
      <c r="A13452" s="20" t="s">
        <v>27042</v>
      </c>
      <c r="B13452" s="53" t="n">
        <v>24.01</v>
      </c>
    </row>
    <row r="13453" customFormat="false" ht="15.75" hidden="false" customHeight="false" outlineLevel="0" collapsed="false">
      <c r="A13453" s="20" t="s">
        <v>27044</v>
      </c>
      <c r="B13453" s="53" t="n">
        <v>20.81</v>
      </c>
    </row>
    <row r="13454" customFormat="false" ht="15.75" hidden="false" customHeight="false" outlineLevel="0" collapsed="false">
      <c r="A13454" s="20" t="s">
        <v>27045</v>
      </c>
      <c r="B13454" s="53" t="n">
        <v>48.03</v>
      </c>
    </row>
    <row r="13455" customFormat="false" ht="15.75" hidden="false" customHeight="false" outlineLevel="0" collapsed="false">
      <c r="A13455" s="20" t="s">
        <v>27048</v>
      </c>
      <c r="B13455" s="53" t="n">
        <v>41.63</v>
      </c>
    </row>
    <row r="13456" customFormat="false" ht="15.75" hidden="false" customHeight="false" outlineLevel="0" collapsed="false">
      <c r="A13456" s="20" t="s">
        <v>27049</v>
      </c>
      <c r="B13456" s="53" t="n">
        <v>24.01</v>
      </c>
    </row>
    <row r="13457" customFormat="false" ht="15.75" hidden="false" customHeight="false" outlineLevel="0" collapsed="false">
      <c r="A13457" s="20" t="s">
        <v>27052</v>
      </c>
      <c r="B13457" s="53" t="n">
        <v>20.81</v>
      </c>
    </row>
    <row r="13458" customFormat="false" ht="15.75" hidden="false" customHeight="false" outlineLevel="0" collapsed="false">
      <c r="A13458" s="20" t="s">
        <v>27053</v>
      </c>
      <c r="B13458" s="53" t="n">
        <v>24.01</v>
      </c>
    </row>
    <row r="13459" customFormat="false" ht="15.75" hidden="false" customHeight="false" outlineLevel="0" collapsed="false">
      <c r="A13459" s="20" t="s">
        <v>27055</v>
      </c>
      <c r="B13459" s="53" t="n">
        <v>20.81</v>
      </c>
    </row>
    <row r="13460" customFormat="false" ht="15.75" hidden="false" customHeight="false" outlineLevel="0" collapsed="false">
      <c r="A13460" s="20" t="s">
        <v>27056</v>
      </c>
      <c r="B13460" s="53" t="n">
        <v>1129.56</v>
      </c>
    </row>
    <row r="13461" customFormat="false" ht="15.75" hidden="false" customHeight="false" outlineLevel="0" collapsed="false">
      <c r="A13461" s="20" t="s">
        <v>27060</v>
      </c>
      <c r="B13461" s="53" t="n">
        <v>1088.44</v>
      </c>
    </row>
    <row r="13462" customFormat="false" ht="15.75" hidden="false" customHeight="false" outlineLevel="0" collapsed="false">
      <c r="A13462" s="20" t="s">
        <v>27061</v>
      </c>
      <c r="B13462" s="53" t="n">
        <v>1062.39</v>
      </c>
    </row>
    <row r="13463" customFormat="false" ht="15.75" hidden="false" customHeight="false" outlineLevel="0" collapsed="false">
      <c r="A13463" s="20" t="s">
        <v>27063</v>
      </c>
      <c r="B13463" s="53" t="n">
        <v>1021.27</v>
      </c>
    </row>
    <row r="13464" customFormat="false" ht="15.75" hidden="false" customHeight="false" outlineLevel="0" collapsed="false">
      <c r="A13464" s="20" t="s">
        <v>27064</v>
      </c>
      <c r="B13464" s="53" t="n">
        <v>202.5</v>
      </c>
    </row>
    <row r="13465" customFormat="false" ht="15.75" hidden="false" customHeight="false" outlineLevel="0" collapsed="false">
      <c r="A13465" s="20" t="s">
        <v>27070</v>
      </c>
      <c r="B13465" s="53" t="n">
        <v>180.52</v>
      </c>
    </row>
    <row r="13466" customFormat="false" ht="15.75" hidden="false" customHeight="false" outlineLevel="0" collapsed="false">
      <c r="A13466" s="20" t="s">
        <v>27071</v>
      </c>
      <c r="B13466" s="53" t="n">
        <v>235.74</v>
      </c>
    </row>
    <row r="13467" customFormat="false" ht="15.75" hidden="false" customHeight="false" outlineLevel="0" collapsed="false">
      <c r="A13467" s="20" t="s">
        <v>27073</v>
      </c>
      <c r="B13467" s="53" t="n">
        <v>212.6</v>
      </c>
    </row>
    <row r="13468" customFormat="false" ht="15.75" hidden="false" customHeight="false" outlineLevel="0" collapsed="false">
      <c r="A13468" s="20" t="s">
        <v>27074</v>
      </c>
      <c r="B13468" s="53" t="n">
        <v>295.23</v>
      </c>
    </row>
    <row r="13469" customFormat="false" ht="15.75" hidden="false" customHeight="false" outlineLevel="0" collapsed="false">
      <c r="A13469" s="20" t="s">
        <v>27076</v>
      </c>
      <c r="B13469" s="53" t="n">
        <v>268.49</v>
      </c>
    </row>
    <row r="13470" customFormat="false" ht="15.75" hidden="false" customHeight="false" outlineLevel="0" collapsed="false">
      <c r="A13470" s="20" t="s">
        <v>27077</v>
      </c>
      <c r="B13470" s="53" t="n">
        <v>479.45</v>
      </c>
    </row>
    <row r="13471" customFormat="false" ht="15.75" hidden="false" customHeight="false" outlineLevel="0" collapsed="false">
      <c r="A13471" s="20" t="s">
        <v>27079</v>
      </c>
      <c r="B13471" s="53" t="n">
        <v>439.42</v>
      </c>
    </row>
    <row r="13472" customFormat="false" ht="15.75" hidden="false" customHeight="false" outlineLevel="0" collapsed="false">
      <c r="A13472" s="20" t="s">
        <v>27080</v>
      </c>
      <c r="B13472" s="53" t="n">
        <v>404.7</v>
      </c>
    </row>
    <row r="13473" customFormat="false" ht="15.75" hidden="false" customHeight="false" outlineLevel="0" collapsed="false">
      <c r="A13473" s="20" t="s">
        <v>27082</v>
      </c>
      <c r="B13473" s="53" t="n">
        <v>369.13</v>
      </c>
    </row>
    <row r="13474" customFormat="false" ht="15.75" hidden="false" customHeight="false" outlineLevel="0" collapsed="false">
      <c r="A13474" s="20" t="s">
        <v>27083</v>
      </c>
      <c r="B13474" s="53" t="n">
        <v>1248.84</v>
      </c>
    </row>
    <row r="13475" customFormat="false" ht="15.75" hidden="false" customHeight="false" outlineLevel="0" collapsed="false">
      <c r="A13475" s="20" t="s">
        <v>27085</v>
      </c>
      <c r="B13475" s="53" t="n">
        <v>1160.59</v>
      </c>
    </row>
    <row r="13476" customFormat="false" ht="15.75" hidden="false" customHeight="false" outlineLevel="0" collapsed="false">
      <c r="A13476" s="20" t="s">
        <v>27086</v>
      </c>
      <c r="B13476" s="53" t="n">
        <v>1430.77</v>
      </c>
    </row>
    <row r="13477" customFormat="false" ht="15.75" hidden="false" customHeight="false" outlineLevel="0" collapsed="false">
      <c r="A13477" s="20" t="s">
        <v>27088</v>
      </c>
      <c r="B13477" s="53" t="n">
        <v>1329.23</v>
      </c>
    </row>
    <row r="13478" customFormat="false" ht="15.75" hidden="false" customHeight="false" outlineLevel="0" collapsed="false">
      <c r="A13478" s="20" t="s">
        <v>27089</v>
      </c>
      <c r="B13478" s="53" t="n">
        <v>966.56</v>
      </c>
    </row>
    <row r="13479" customFormat="false" ht="15.75" hidden="false" customHeight="false" outlineLevel="0" collapsed="false">
      <c r="A13479" s="20" t="s">
        <v>27092</v>
      </c>
      <c r="B13479" s="53" t="n">
        <v>896.23</v>
      </c>
    </row>
    <row r="13480" customFormat="false" ht="15.75" hidden="false" customHeight="false" outlineLevel="0" collapsed="false">
      <c r="A13480" s="20" t="s">
        <v>27093</v>
      </c>
      <c r="B13480" s="53" t="n">
        <v>391.29</v>
      </c>
    </row>
    <row r="13481" customFormat="false" ht="15.75" hidden="false" customHeight="false" outlineLevel="0" collapsed="false">
      <c r="A13481" s="20" t="s">
        <v>27094</v>
      </c>
      <c r="B13481" s="53" t="n">
        <v>356.24</v>
      </c>
    </row>
    <row r="13482" customFormat="false" ht="15.75" hidden="false" customHeight="false" outlineLevel="0" collapsed="false">
      <c r="A13482" s="20" t="s">
        <v>27095</v>
      </c>
      <c r="B13482" s="53" t="n">
        <v>315.21</v>
      </c>
    </row>
    <row r="13483" customFormat="false" ht="15.75" hidden="false" customHeight="false" outlineLevel="0" collapsed="false">
      <c r="A13483" s="20" t="s">
        <v>27096</v>
      </c>
      <c r="B13483" s="53" t="n">
        <v>284.79</v>
      </c>
    </row>
    <row r="13484" customFormat="false" ht="15.75" hidden="false" customHeight="false" outlineLevel="0" collapsed="false">
      <c r="A13484" s="20" t="s">
        <v>27097</v>
      </c>
      <c r="B13484" s="53" t="n">
        <v>1095.06</v>
      </c>
    </row>
    <row r="13485" customFormat="false" ht="15.75" hidden="false" customHeight="false" outlineLevel="0" collapsed="false">
      <c r="A13485" s="20" t="s">
        <v>27098</v>
      </c>
      <c r="B13485" s="53" t="n">
        <v>1019.39</v>
      </c>
    </row>
    <row r="13486" customFormat="false" ht="15.75" hidden="false" customHeight="false" outlineLevel="0" collapsed="false">
      <c r="A13486" s="20" t="s">
        <v>27099</v>
      </c>
      <c r="B13486" s="53" t="n">
        <v>1236.95</v>
      </c>
    </row>
    <row r="13487" customFormat="false" ht="15.75" hidden="false" customHeight="false" outlineLevel="0" collapsed="false">
      <c r="A13487" s="20" t="s">
        <v>27100</v>
      </c>
      <c r="B13487" s="53" t="n">
        <v>1150.59</v>
      </c>
    </row>
    <row r="13488" customFormat="false" ht="15.75" hidden="false" customHeight="false" outlineLevel="0" collapsed="false">
      <c r="A13488" s="20" t="s">
        <v>27101</v>
      </c>
      <c r="B13488" s="53" t="n">
        <v>3408.45</v>
      </c>
    </row>
    <row r="13489" customFormat="false" ht="15.75" hidden="false" customHeight="false" outlineLevel="0" collapsed="false">
      <c r="A13489" s="20" t="s">
        <v>27108</v>
      </c>
      <c r="B13489" s="53" t="n">
        <v>3298.5</v>
      </c>
    </row>
    <row r="13490" customFormat="false" ht="15.75" hidden="false" customHeight="false" outlineLevel="0" collapsed="false">
      <c r="A13490" s="20" t="s">
        <v>27109</v>
      </c>
      <c r="B13490" s="53" t="n">
        <v>1977.89</v>
      </c>
    </row>
    <row r="13491" customFormat="false" ht="15.75" hidden="false" customHeight="false" outlineLevel="0" collapsed="false">
      <c r="A13491" s="20" t="s">
        <v>27116</v>
      </c>
      <c r="B13491" s="53" t="n">
        <v>1901.15</v>
      </c>
    </row>
    <row r="13492" customFormat="false" ht="15.75" hidden="false" customHeight="false" outlineLevel="0" collapsed="false">
      <c r="A13492" s="20" t="s">
        <v>27117</v>
      </c>
      <c r="B13492" s="53" t="n">
        <v>2117.85</v>
      </c>
    </row>
    <row r="13493" customFormat="false" ht="15.75" hidden="false" customHeight="false" outlineLevel="0" collapsed="false">
      <c r="A13493" s="20" t="s">
        <v>27124</v>
      </c>
      <c r="B13493" s="53" t="n">
        <v>2031.66</v>
      </c>
    </row>
    <row r="13494" customFormat="false" ht="15.75" hidden="false" customHeight="false" outlineLevel="0" collapsed="false">
      <c r="A13494" s="20" t="s">
        <v>27125</v>
      </c>
      <c r="B13494" s="53" t="n">
        <v>1283.7</v>
      </c>
    </row>
    <row r="13495" customFormat="false" ht="15.75" hidden="false" customHeight="false" outlineLevel="0" collapsed="false">
      <c r="A13495" s="20" t="s">
        <v>27128</v>
      </c>
      <c r="B13495" s="53" t="n">
        <v>1220.37</v>
      </c>
    </row>
    <row r="13496" customFormat="false" ht="15.75" hidden="false" customHeight="false" outlineLevel="0" collapsed="false">
      <c r="A13496" s="20" t="s">
        <v>27129</v>
      </c>
      <c r="B13496" s="53" t="n">
        <v>4185.98</v>
      </c>
    </row>
    <row r="13497" customFormat="false" ht="15.75" hidden="false" customHeight="false" outlineLevel="0" collapsed="false">
      <c r="A13497" s="20" t="s">
        <v>27133</v>
      </c>
      <c r="B13497" s="53" t="n">
        <v>4040.69</v>
      </c>
    </row>
    <row r="13498" customFormat="false" ht="15.75" hidden="false" customHeight="false" outlineLevel="0" collapsed="false">
      <c r="A13498" s="20" t="s">
        <v>27134</v>
      </c>
      <c r="B13498" s="53" t="n">
        <v>566.77</v>
      </c>
    </row>
    <row r="13499" customFormat="false" ht="15.75" hidden="false" customHeight="false" outlineLevel="0" collapsed="false">
      <c r="A13499" s="20" t="s">
        <v>27141</v>
      </c>
      <c r="B13499" s="53" t="n">
        <v>522.22</v>
      </c>
    </row>
    <row r="13500" customFormat="false" ht="15.75" hidden="false" customHeight="false" outlineLevel="0" collapsed="false">
      <c r="A13500" s="20" t="s">
        <v>27142</v>
      </c>
      <c r="B13500" s="53" t="n">
        <v>985.54</v>
      </c>
    </row>
    <row r="13501" customFormat="false" ht="15.75" hidden="false" customHeight="false" outlineLevel="0" collapsed="false">
      <c r="A13501" s="20" t="s">
        <v>27148</v>
      </c>
      <c r="B13501" s="53" t="n">
        <v>908.34</v>
      </c>
    </row>
    <row r="13502" customFormat="false" ht="15.75" hidden="false" customHeight="false" outlineLevel="0" collapsed="false">
      <c r="A13502" s="20" t="s">
        <v>27149</v>
      </c>
      <c r="B13502" s="53" t="n">
        <v>607.02</v>
      </c>
    </row>
    <row r="13503" customFormat="false" ht="15.75" hidden="false" customHeight="false" outlineLevel="0" collapsed="false">
      <c r="A13503" s="20" t="s">
        <v>27156</v>
      </c>
      <c r="B13503" s="53" t="n">
        <v>544.41</v>
      </c>
    </row>
    <row r="13504" customFormat="false" ht="15.75" hidden="false" customHeight="false" outlineLevel="0" collapsed="false">
      <c r="A13504" s="20" t="s">
        <v>27157</v>
      </c>
      <c r="B13504" s="53" t="n">
        <v>700.85</v>
      </c>
    </row>
    <row r="13505" customFormat="false" ht="15.75" hidden="false" customHeight="false" outlineLevel="0" collapsed="false">
      <c r="A13505" s="20" t="s">
        <v>27164</v>
      </c>
      <c r="B13505" s="53" t="n">
        <v>630.52</v>
      </c>
    </row>
    <row r="13506" customFormat="false" ht="15.75" hidden="false" customHeight="false" outlineLevel="0" collapsed="false">
      <c r="A13506" s="20" t="s">
        <v>27165</v>
      </c>
      <c r="B13506" s="53" t="n">
        <v>792.78</v>
      </c>
    </row>
    <row r="13507" customFormat="false" ht="15.75" hidden="false" customHeight="false" outlineLevel="0" collapsed="false">
      <c r="A13507" s="20" t="s">
        <v>27171</v>
      </c>
      <c r="B13507" s="53" t="n">
        <v>716.92</v>
      </c>
    </row>
    <row r="13508" customFormat="false" ht="15.75" hidden="false" customHeight="false" outlineLevel="0" collapsed="false">
      <c r="A13508" s="20" t="s">
        <v>27172</v>
      </c>
      <c r="B13508" s="53" t="n">
        <v>932.31</v>
      </c>
    </row>
    <row r="13509" customFormat="false" ht="15.75" hidden="false" customHeight="false" outlineLevel="0" collapsed="false">
      <c r="A13509" s="20" t="s">
        <v>27179</v>
      </c>
      <c r="B13509" s="53" t="n">
        <v>853.32</v>
      </c>
    </row>
    <row r="13510" customFormat="false" ht="15.75" hidden="false" customHeight="false" outlineLevel="0" collapsed="false">
      <c r="A13510" s="20" t="s">
        <v>27180</v>
      </c>
      <c r="B13510" s="53" t="n">
        <v>657.44</v>
      </c>
    </row>
    <row r="13511" customFormat="false" ht="15.75" hidden="false" customHeight="false" outlineLevel="0" collapsed="false">
      <c r="A13511" s="20" t="s">
        <v>27187</v>
      </c>
      <c r="B13511" s="53" t="n">
        <v>588.91</v>
      </c>
    </row>
    <row r="13512" customFormat="false" ht="15.75" hidden="false" customHeight="false" outlineLevel="0" collapsed="false">
      <c r="A13512" s="20" t="s">
        <v>27188</v>
      </c>
      <c r="B13512" s="53" t="n">
        <v>785.1</v>
      </c>
    </row>
    <row r="13513" customFormat="false" ht="15.75" hidden="false" customHeight="false" outlineLevel="0" collapsed="false">
      <c r="A13513" s="20" t="s">
        <v>27195</v>
      </c>
      <c r="B13513" s="53" t="n">
        <v>713.35</v>
      </c>
    </row>
    <row r="13514" customFormat="false" ht="15.75" hidden="false" customHeight="false" outlineLevel="0" collapsed="false">
      <c r="A13514" s="20" t="s">
        <v>27196</v>
      </c>
      <c r="B13514" s="53" t="n">
        <v>93.57</v>
      </c>
    </row>
    <row r="13515" customFormat="false" ht="15.75" hidden="false" customHeight="false" outlineLevel="0" collapsed="false">
      <c r="A13515" s="20" t="s">
        <v>27198</v>
      </c>
      <c r="B13515" s="53" t="n">
        <v>93.57</v>
      </c>
    </row>
    <row r="13516" customFormat="false" ht="15.75" hidden="false" customHeight="false" outlineLevel="0" collapsed="false">
      <c r="A13516" s="20" t="s">
        <v>27199</v>
      </c>
      <c r="B13516" s="53" t="n">
        <v>108.1</v>
      </c>
    </row>
    <row r="13517" customFormat="false" ht="15.75" hidden="false" customHeight="false" outlineLevel="0" collapsed="false">
      <c r="A13517" s="20" t="s">
        <v>27201</v>
      </c>
      <c r="B13517" s="53" t="n">
        <v>108.1</v>
      </c>
    </row>
    <row r="13518" customFormat="false" ht="15.75" hidden="false" customHeight="false" outlineLevel="0" collapsed="false">
      <c r="A13518" s="20" t="s">
        <v>27202</v>
      </c>
      <c r="B13518" s="53" t="n">
        <v>361.9</v>
      </c>
    </row>
    <row r="13519" customFormat="false" ht="15.75" hidden="false" customHeight="false" outlineLevel="0" collapsed="false">
      <c r="A13519" s="20" t="s">
        <v>27204</v>
      </c>
      <c r="B13519" s="53" t="n">
        <v>361.9</v>
      </c>
    </row>
    <row r="13520" customFormat="false" ht="15.75" hidden="false" customHeight="false" outlineLevel="0" collapsed="false">
      <c r="A13520" s="20" t="s">
        <v>27205</v>
      </c>
      <c r="B13520" s="53" t="n">
        <v>44.35</v>
      </c>
    </row>
    <row r="13521" customFormat="false" ht="15.75" hidden="false" customHeight="false" outlineLevel="0" collapsed="false">
      <c r="A13521" s="20" t="s">
        <v>27208</v>
      </c>
      <c r="B13521" s="53" t="n">
        <v>41.3</v>
      </c>
    </row>
    <row r="13522" customFormat="false" ht="15.75" hidden="false" customHeight="false" outlineLevel="0" collapsed="false">
      <c r="A13522" s="20" t="s">
        <v>27209</v>
      </c>
      <c r="B13522" s="53" t="n">
        <v>61.09</v>
      </c>
    </row>
    <row r="13523" customFormat="false" ht="15.75" hidden="false" customHeight="false" outlineLevel="0" collapsed="false">
      <c r="A13523" s="20" t="s">
        <v>27213</v>
      </c>
      <c r="B13523" s="53" t="n">
        <v>57.16</v>
      </c>
    </row>
    <row r="13524" customFormat="false" ht="15.75" hidden="false" customHeight="false" outlineLevel="0" collapsed="false">
      <c r="A13524" s="20" t="s">
        <v>27214</v>
      </c>
      <c r="B13524" s="53" t="n">
        <v>83.88</v>
      </c>
    </row>
    <row r="13525" customFormat="false" ht="15.75" hidden="false" customHeight="false" outlineLevel="0" collapsed="false">
      <c r="A13525" s="20" t="s">
        <v>27216</v>
      </c>
      <c r="B13525" s="53" t="n">
        <v>78.64</v>
      </c>
    </row>
    <row r="13526" customFormat="false" ht="15.75" hidden="false" customHeight="false" outlineLevel="0" collapsed="false">
      <c r="A13526" s="20" t="s">
        <v>27217</v>
      </c>
      <c r="B13526" s="53" t="n">
        <v>117.26</v>
      </c>
    </row>
    <row r="13527" customFormat="false" ht="15.75" hidden="false" customHeight="false" outlineLevel="0" collapsed="false">
      <c r="A13527" s="20" t="s">
        <v>27219</v>
      </c>
      <c r="B13527" s="53" t="n">
        <v>110.09</v>
      </c>
    </row>
    <row r="13528" customFormat="false" ht="15.75" hidden="false" customHeight="false" outlineLevel="0" collapsed="false">
      <c r="A13528" s="20" t="s">
        <v>27220</v>
      </c>
      <c r="B13528" s="53" t="n">
        <v>179.88</v>
      </c>
    </row>
    <row r="13529" customFormat="false" ht="15.75" hidden="false" customHeight="false" outlineLevel="0" collapsed="false">
      <c r="A13529" s="20" t="s">
        <v>27224</v>
      </c>
      <c r="B13529" s="53" t="n">
        <v>169.6</v>
      </c>
    </row>
    <row r="13530" customFormat="false" ht="15.75" hidden="false" customHeight="false" outlineLevel="0" collapsed="false">
      <c r="A13530" s="20" t="s">
        <v>27225</v>
      </c>
      <c r="B13530" s="53" t="n">
        <v>285.05</v>
      </c>
    </row>
    <row r="13531" customFormat="false" ht="15.75" hidden="false" customHeight="false" outlineLevel="0" collapsed="false">
      <c r="A13531" s="20" t="s">
        <v>27229</v>
      </c>
      <c r="B13531" s="53" t="n">
        <v>274.77</v>
      </c>
    </row>
    <row r="13532" customFormat="false" ht="15.75" hidden="false" customHeight="false" outlineLevel="0" collapsed="false">
      <c r="A13532" s="20" t="s">
        <v>27230</v>
      </c>
      <c r="B13532" s="53" t="n">
        <v>1380.93</v>
      </c>
    </row>
    <row r="13533" customFormat="false" ht="15.75" hidden="false" customHeight="false" outlineLevel="0" collapsed="false">
      <c r="A13533" s="20" t="s">
        <v>27236</v>
      </c>
      <c r="B13533" s="53" t="n">
        <v>1317.95</v>
      </c>
    </row>
    <row r="13534" customFormat="false" ht="15.75" hidden="false" customHeight="false" outlineLevel="0" collapsed="false">
      <c r="A13534" s="20" t="s">
        <v>27237</v>
      </c>
      <c r="B13534" s="53" t="n">
        <v>1705.08</v>
      </c>
    </row>
    <row r="13535" customFormat="false" ht="15.75" hidden="false" customHeight="false" outlineLevel="0" collapsed="false">
      <c r="A13535" s="20" t="s">
        <v>27241</v>
      </c>
      <c r="B13535" s="53" t="n">
        <v>1629.48</v>
      </c>
    </row>
    <row r="13536" customFormat="false" ht="15.75" hidden="false" customHeight="false" outlineLevel="0" collapsed="false">
      <c r="A13536" s="20" t="s">
        <v>27242</v>
      </c>
      <c r="B13536" s="53" t="n">
        <v>1884.46</v>
      </c>
    </row>
    <row r="13537" customFormat="false" ht="15.75" hidden="false" customHeight="false" outlineLevel="0" collapsed="false">
      <c r="A13537" s="20" t="s">
        <v>27244</v>
      </c>
      <c r="B13537" s="53" t="n">
        <v>1801.62</v>
      </c>
    </row>
    <row r="13538" customFormat="false" ht="15.75" hidden="false" customHeight="false" outlineLevel="0" collapsed="false">
      <c r="A13538" s="20" t="s">
        <v>27245</v>
      </c>
      <c r="B13538" s="53" t="n">
        <v>2001.97</v>
      </c>
    </row>
    <row r="13539" customFormat="false" ht="15.75" hidden="false" customHeight="false" outlineLevel="0" collapsed="false">
      <c r="A13539" s="20" t="s">
        <v>27247</v>
      </c>
      <c r="B13539" s="53" t="n">
        <v>1913.15</v>
      </c>
    </row>
    <row r="13540" customFormat="false" ht="15.75" hidden="false" customHeight="false" outlineLevel="0" collapsed="false">
      <c r="A13540" s="20" t="s">
        <v>27248</v>
      </c>
      <c r="B13540" s="53" t="n">
        <v>2070.94</v>
      </c>
    </row>
    <row r="13541" customFormat="false" ht="15.75" hidden="false" customHeight="false" outlineLevel="0" collapsed="false">
      <c r="A13541" s="20" t="s">
        <v>27250</v>
      </c>
      <c r="B13541" s="53" t="n">
        <v>1980.26</v>
      </c>
    </row>
    <row r="13542" customFormat="false" ht="15.75" hidden="false" customHeight="false" outlineLevel="0" collapsed="false">
      <c r="A13542" s="20" t="s">
        <v>27251</v>
      </c>
      <c r="B13542" s="53" t="n">
        <v>2227.23</v>
      </c>
    </row>
    <row r="13543" customFormat="false" ht="15.75" hidden="false" customHeight="false" outlineLevel="0" collapsed="false">
      <c r="A13543" s="20" t="s">
        <v>27253</v>
      </c>
      <c r="B13543" s="53" t="n">
        <v>2130.03</v>
      </c>
    </row>
    <row r="13544" customFormat="false" ht="15.75" hidden="false" customHeight="false" outlineLevel="0" collapsed="false">
      <c r="A13544" s="20" t="s">
        <v>27254</v>
      </c>
      <c r="B13544" s="53" t="n">
        <v>2457.86</v>
      </c>
    </row>
    <row r="13545" customFormat="false" ht="15.75" hidden="false" customHeight="false" outlineLevel="0" collapsed="false">
      <c r="A13545" s="20" t="s">
        <v>27256</v>
      </c>
      <c r="B13545" s="53" t="n">
        <v>2352.03</v>
      </c>
    </row>
    <row r="13546" customFormat="false" ht="15.75" hidden="false" customHeight="false" outlineLevel="0" collapsed="false">
      <c r="A13546" s="20" t="s">
        <v>27257</v>
      </c>
      <c r="B13546" s="53" t="n">
        <v>2843.03</v>
      </c>
    </row>
    <row r="13547" customFormat="false" ht="15.75" hidden="false" customHeight="false" outlineLevel="0" collapsed="false">
      <c r="A13547" s="20" t="s">
        <v>27262</v>
      </c>
      <c r="B13547" s="53" t="n">
        <v>2721.27</v>
      </c>
    </row>
    <row r="13548" customFormat="false" ht="15.75" hidden="false" customHeight="false" outlineLevel="0" collapsed="false">
      <c r="A13548" s="20" t="s">
        <v>27263</v>
      </c>
      <c r="B13548" s="53" t="n">
        <v>3043.2</v>
      </c>
    </row>
    <row r="13549" customFormat="false" ht="15.75" hidden="false" customHeight="false" outlineLevel="0" collapsed="false">
      <c r="A13549" s="20" t="s">
        <v>27265</v>
      </c>
      <c r="B13549" s="53" t="n">
        <v>2913.24</v>
      </c>
    </row>
    <row r="13550" customFormat="false" ht="15.75" hidden="false" customHeight="false" outlineLevel="0" collapsed="false">
      <c r="A13550" s="20" t="s">
        <v>27266</v>
      </c>
      <c r="B13550" s="53" t="n">
        <v>198.63</v>
      </c>
    </row>
    <row r="13551" customFormat="false" ht="15.75" hidden="false" customHeight="false" outlineLevel="0" collapsed="false">
      <c r="A13551" s="20" t="s">
        <v>27273</v>
      </c>
      <c r="B13551" s="53" t="n">
        <v>184.5</v>
      </c>
    </row>
    <row r="13552" customFormat="false" ht="15.75" hidden="false" customHeight="false" outlineLevel="0" collapsed="false">
      <c r="A13552" s="20" t="s">
        <v>27274</v>
      </c>
      <c r="B13552" s="53" t="n">
        <v>357.39</v>
      </c>
    </row>
    <row r="13553" customFormat="false" ht="15.75" hidden="false" customHeight="false" outlineLevel="0" collapsed="false">
      <c r="A13553" s="20" t="s">
        <v>27277</v>
      </c>
      <c r="B13553" s="53" t="n">
        <v>334.24</v>
      </c>
    </row>
    <row r="13554" customFormat="false" ht="15.75" hidden="false" customHeight="false" outlineLevel="0" collapsed="false">
      <c r="A13554" s="20" t="s">
        <v>27278</v>
      </c>
      <c r="B13554" s="53" t="n">
        <v>1205.03</v>
      </c>
    </row>
    <row r="13555" customFormat="false" ht="15.75" hidden="false" customHeight="false" outlineLevel="0" collapsed="false">
      <c r="A13555" s="20" t="s">
        <v>27281</v>
      </c>
      <c r="B13555" s="53" t="n">
        <v>1119.96</v>
      </c>
    </row>
    <row r="13556" customFormat="false" ht="15.75" hidden="false" customHeight="false" outlineLevel="0" collapsed="false">
      <c r="A13556" s="20" t="s">
        <v>27282</v>
      </c>
      <c r="B13556" s="53" t="n">
        <v>2256.68</v>
      </c>
    </row>
    <row r="13557" customFormat="false" ht="15.75" hidden="false" customHeight="false" outlineLevel="0" collapsed="false">
      <c r="A13557" s="20" t="s">
        <v>27289</v>
      </c>
      <c r="B13557" s="53" t="n">
        <v>2097.91</v>
      </c>
    </row>
    <row r="13558" customFormat="false" ht="15.75" hidden="false" customHeight="false" outlineLevel="0" collapsed="false">
      <c r="A13558" s="20" t="s">
        <v>27290</v>
      </c>
      <c r="B13558" s="53" t="n">
        <v>259.03</v>
      </c>
    </row>
    <row r="13559" customFormat="false" ht="15.75" hidden="false" customHeight="false" outlineLevel="0" collapsed="false">
      <c r="A13559" s="20" t="s">
        <v>27297</v>
      </c>
      <c r="B13559" s="53" t="n">
        <v>250.83</v>
      </c>
    </row>
    <row r="13560" customFormat="false" ht="15.75" hidden="false" customHeight="false" outlineLevel="0" collapsed="false">
      <c r="A13560" s="20" t="s">
        <v>27298</v>
      </c>
      <c r="B13560" s="53" t="n">
        <v>196.1</v>
      </c>
    </row>
    <row r="13561" customFormat="false" ht="15.75" hidden="false" customHeight="false" outlineLevel="0" collapsed="false">
      <c r="A13561" s="20" t="s">
        <v>27304</v>
      </c>
      <c r="B13561" s="53" t="n">
        <v>189.84</v>
      </c>
    </row>
    <row r="13562" customFormat="false" ht="15.75" hidden="false" customHeight="false" outlineLevel="0" collapsed="false">
      <c r="A13562" s="20" t="s">
        <v>27305</v>
      </c>
      <c r="B13562" s="53" t="n">
        <v>149.33</v>
      </c>
    </row>
    <row r="13563" customFormat="false" ht="15.75" hidden="false" customHeight="false" outlineLevel="0" collapsed="false">
      <c r="A13563" s="20" t="s">
        <v>27310</v>
      </c>
      <c r="B13563" s="53" t="n">
        <v>145.22</v>
      </c>
    </row>
    <row r="13564" customFormat="false" ht="15.75" hidden="false" customHeight="false" outlineLevel="0" collapsed="false">
      <c r="A13564" s="20" t="s">
        <v>27311</v>
      </c>
      <c r="B13564" s="53" t="n">
        <v>1293.45</v>
      </c>
    </row>
    <row r="13565" customFormat="false" ht="15.75" hidden="false" customHeight="false" outlineLevel="0" collapsed="false">
      <c r="A13565" s="20" t="s">
        <v>27318</v>
      </c>
      <c r="B13565" s="53" t="n">
        <v>1216.1</v>
      </c>
    </row>
    <row r="13566" customFormat="false" ht="15.75" hidden="false" customHeight="false" outlineLevel="0" collapsed="false">
      <c r="A13566" s="20" t="s">
        <v>27319</v>
      </c>
      <c r="B13566" s="53" t="n">
        <v>179.88</v>
      </c>
    </row>
    <row r="13567" customFormat="false" ht="15.75" hidden="false" customHeight="false" outlineLevel="0" collapsed="false">
      <c r="A13567" s="20" t="s">
        <v>27322</v>
      </c>
      <c r="B13567" s="53" t="n">
        <v>169.6</v>
      </c>
    </row>
    <row r="13568" customFormat="false" ht="15.75" hidden="false" customHeight="false" outlineLevel="0" collapsed="false">
      <c r="A13568" s="20" t="s">
        <v>27323</v>
      </c>
      <c r="B13568" s="53" t="n">
        <v>285.24</v>
      </c>
    </row>
    <row r="13569" customFormat="false" ht="15.75" hidden="false" customHeight="false" outlineLevel="0" collapsed="false">
      <c r="A13569" s="20" t="s">
        <v>27325</v>
      </c>
      <c r="B13569" s="53" t="n">
        <v>274.96</v>
      </c>
    </row>
    <row r="13570" customFormat="false" ht="15.75" hidden="false" customHeight="false" outlineLevel="0" collapsed="false">
      <c r="A13570" s="20" t="s">
        <v>27326</v>
      </c>
      <c r="B13570" s="53" t="n">
        <v>3445.41</v>
      </c>
    </row>
    <row r="13571" customFormat="false" ht="15.75" hidden="false" customHeight="false" outlineLevel="0" collapsed="false">
      <c r="A13571" s="20" t="s">
        <v>27329</v>
      </c>
      <c r="B13571" s="53" t="n">
        <v>3372.97</v>
      </c>
    </row>
    <row r="13572" customFormat="false" ht="15.75" hidden="false" customHeight="false" outlineLevel="0" collapsed="false">
      <c r="A13572" s="20" t="s">
        <v>27330</v>
      </c>
      <c r="B13572" s="53" t="n">
        <v>3989.51</v>
      </c>
    </row>
    <row r="13573" customFormat="false" ht="15.75" hidden="false" customHeight="false" outlineLevel="0" collapsed="false">
      <c r="A13573" s="20" t="s">
        <v>342</v>
      </c>
      <c r="B13573" s="53" t="n">
        <v>3880.59</v>
      </c>
    </row>
    <row r="13574" customFormat="false" ht="15.75" hidden="false" customHeight="false" outlineLevel="0" collapsed="false">
      <c r="A13574" s="20" t="s">
        <v>27332</v>
      </c>
      <c r="B13574" s="53" t="n">
        <v>5343.52</v>
      </c>
    </row>
    <row r="13575" customFormat="false" ht="15.75" hidden="false" customHeight="false" outlineLevel="0" collapsed="false">
      <c r="A13575" s="20" t="s">
        <v>27334</v>
      </c>
      <c r="B13575" s="53" t="n">
        <v>5231.99</v>
      </c>
    </row>
    <row r="13576" customFormat="false" ht="15.75" hidden="false" customHeight="false" outlineLevel="0" collapsed="false">
      <c r="A13576" s="20" t="s">
        <v>27335</v>
      </c>
      <c r="B13576" s="53" t="n">
        <v>5923.25</v>
      </c>
    </row>
    <row r="13577" customFormat="false" ht="15.75" hidden="false" customHeight="false" outlineLevel="0" collapsed="false">
      <c r="A13577" s="20" t="s">
        <v>27338</v>
      </c>
      <c r="B13577" s="53" t="n">
        <v>5790.02</v>
      </c>
    </row>
    <row r="13578" customFormat="false" ht="15.75" hidden="false" customHeight="false" outlineLevel="0" collapsed="false">
      <c r="A13578" s="20" t="s">
        <v>27339</v>
      </c>
      <c r="B13578" s="53" t="n">
        <v>5942.28</v>
      </c>
    </row>
    <row r="13579" customFormat="false" ht="15.75" hidden="false" customHeight="false" outlineLevel="0" collapsed="false">
      <c r="A13579" s="20" t="s">
        <v>27341</v>
      </c>
      <c r="B13579" s="53" t="n">
        <v>5814.88</v>
      </c>
    </row>
    <row r="13580" customFormat="false" ht="15.75" hidden="false" customHeight="false" outlineLevel="0" collapsed="false">
      <c r="A13580" s="20" t="s">
        <v>27342</v>
      </c>
      <c r="B13580" s="53" t="n">
        <v>9026.3</v>
      </c>
    </row>
    <row r="13581" customFormat="false" ht="15.75" hidden="false" customHeight="false" outlineLevel="0" collapsed="false">
      <c r="A13581" s="20" t="s">
        <v>27344</v>
      </c>
      <c r="B13581" s="53" t="n">
        <v>8900.59</v>
      </c>
    </row>
    <row r="13582" customFormat="false" ht="15.75" hidden="false" customHeight="false" outlineLevel="0" collapsed="false">
      <c r="A13582" s="20" t="s">
        <v>27345</v>
      </c>
      <c r="B13582" s="53" t="n">
        <v>7771.73</v>
      </c>
    </row>
    <row r="13583" customFormat="false" ht="15.75" hidden="false" customHeight="false" outlineLevel="0" collapsed="false">
      <c r="A13583" s="20" t="s">
        <v>27347</v>
      </c>
      <c r="B13583" s="53" t="n">
        <v>7589.87</v>
      </c>
    </row>
    <row r="13584" customFormat="false" ht="15.75" hidden="false" customHeight="false" outlineLevel="0" collapsed="false">
      <c r="A13584" s="20" t="s">
        <v>27348</v>
      </c>
      <c r="B13584" s="53" t="n">
        <v>6547.71</v>
      </c>
    </row>
    <row r="13585" customFormat="false" ht="15.75" hidden="false" customHeight="false" outlineLevel="0" collapsed="false">
      <c r="A13585" s="20" t="s">
        <v>27350</v>
      </c>
      <c r="B13585" s="53" t="n">
        <v>6387.91</v>
      </c>
    </row>
    <row r="13586" customFormat="false" ht="15.75" hidden="false" customHeight="false" outlineLevel="0" collapsed="false">
      <c r="A13586" s="20" t="s">
        <v>27351</v>
      </c>
      <c r="B13586" s="53" t="n">
        <v>10450.15</v>
      </c>
    </row>
    <row r="13587" customFormat="false" ht="15.75" hidden="false" customHeight="false" outlineLevel="0" collapsed="false">
      <c r="A13587" s="20" t="s">
        <v>27353</v>
      </c>
      <c r="B13587" s="53" t="n">
        <v>10281.86</v>
      </c>
    </row>
    <row r="13588" customFormat="false" ht="15.75" hidden="false" customHeight="false" outlineLevel="0" collapsed="false">
      <c r="A13588" s="20" t="s">
        <v>27354</v>
      </c>
      <c r="B13588" s="53" t="n">
        <v>9064.59</v>
      </c>
    </row>
    <row r="13589" customFormat="false" ht="15.75" hidden="false" customHeight="false" outlineLevel="0" collapsed="false">
      <c r="A13589" s="20" t="s">
        <v>27356</v>
      </c>
      <c r="B13589" s="53" t="n">
        <v>8821.95</v>
      </c>
    </row>
    <row r="13590" customFormat="false" ht="15.75" hidden="false" customHeight="false" outlineLevel="0" collapsed="false">
      <c r="A13590" s="20" t="s">
        <v>27357</v>
      </c>
      <c r="B13590" s="53" t="n">
        <v>9195.96</v>
      </c>
    </row>
    <row r="13591" customFormat="false" ht="15.75" hidden="false" customHeight="false" outlineLevel="0" collapsed="false">
      <c r="A13591" s="20" t="s">
        <v>27359</v>
      </c>
      <c r="B13591" s="53" t="n">
        <v>8987.89</v>
      </c>
    </row>
    <row r="13592" customFormat="false" ht="15.75" hidden="false" customHeight="false" outlineLevel="0" collapsed="false">
      <c r="A13592" s="20" t="s">
        <v>27360</v>
      </c>
      <c r="B13592" s="53" t="n">
        <v>11330.15</v>
      </c>
    </row>
    <row r="13593" customFormat="false" ht="15.75" hidden="false" customHeight="false" outlineLevel="0" collapsed="false">
      <c r="A13593" s="20" t="s">
        <v>27362</v>
      </c>
      <c r="B13593" s="53" t="n">
        <v>11140.57</v>
      </c>
    </row>
    <row r="13594" customFormat="false" ht="15.75" hidden="false" customHeight="false" outlineLevel="0" collapsed="false">
      <c r="A13594" s="20" t="s">
        <v>27363</v>
      </c>
      <c r="B13594" s="53" t="n">
        <v>10773.15</v>
      </c>
    </row>
    <row r="13595" customFormat="false" ht="15.75" hidden="false" customHeight="false" outlineLevel="0" collapsed="false">
      <c r="A13595" s="20" t="s">
        <v>27365</v>
      </c>
      <c r="B13595" s="53" t="n">
        <v>10516.81</v>
      </c>
    </row>
    <row r="13596" customFormat="false" ht="15.75" hidden="false" customHeight="false" outlineLevel="0" collapsed="false">
      <c r="A13596" s="20" t="s">
        <v>27366</v>
      </c>
      <c r="B13596" s="53" t="n">
        <v>12708.84</v>
      </c>
    </row>
    <row r="13597" customFormat="false" ht="15.75" hidden="false" customHeight="false" outlineLevel="0" collapsed="false">
      <c r="A13597" s="20" t="s">
        <v>27368</v>
      </c>
      <c r="B13597" s="53" t="n">
        <v>12476.7</v>
      </c>
    </row>
    <row r="13598" customFormat="false" ht="15.75" hidden="false" customHeight="false" outlineLevel="0" collapsed="false">
      <c r="A13598" s="20" t="s">
        <v>27369</v>
      </c>
      <c r="B13598" s="53" t="n">
        <v>11235.53</v>
      </c>
    </row>
    <row r="13599" customFormat="false" ht="15.75" hidden="false" customHeight="false" outlineLevel="0" collapsed="false">
      <c r="A13599" s="20" t="s">
        <v>27371</v>
      </c>
      <c r="B13599" s="53" t="n">
        <v>10930.9</v>
      </c>
    </row>
    <row r="13600" customFormat="false" ht="15.75" hidden="false" customHeight="false" outlineLevel="0" collapsed="false">
      <c r="A13600" s="20" t="s">
        <v>27372</v>
      </c>
      <c r="B13600" s="53" t="n">
        <v>14948.88</v>
      </c>
    </row>
    <row r="13601" customFormat="false" ht="15.75" hidden="false" customHeight="false" outlineLevel="0" collapsed="false">
      <c r="A13601" s="20" t="s">
        <v>27374</v>
      </c>
      <c r="B13601" s="53" t="n">
        <v>14674.13</v>
      </c>
    </row>
    <row r="13602" customFormat="false" ht="15.75" hidden="false" customHeight="false" outlineLevel="0" collapsed="false">
      <c r="A13602" s="20" t="s">
        <v>27375</v>
      </c>
      <c r="B13602" s="53" t="n">
        <v>13885.72</v>
      </c>
    </row>
    <row r="13603" customFormat="false" ht="15.75" hidden="false" customHeight="false" outlineLevel="0" collapsed="false">
      <c r="A13603" s="20" t="s">
        <v>27377</v>
      </c>
      <c r="B13603" s="53" t="n">
        <v>13532.82</v>
      </c>
    </row>
    <row r="13604" customFormat="false" ht="15.75" hidden="false" customHeight="false" outlineLevel="0" collapsed="false">
      <c r="A13604" s="20" t="s">
        <v>27378</v>
      </c>
      <c r="B13604" s="53" t="n">
        <v>16412.73</v>
      </c>
    </row>
    <row r="13605" customFormat="false" ht="15.75" hidden="false" customHeight="false" outlineLevel="0" collapsed="false">
      <c r="A13605" s="20" t="s">
        <v>27380</v>
      </c>
      <c r="B13605" s="53" t="n">
        <v>16095.41</v>
      </c>
    </row>
    <row r="13606" customFormat="false" ht="15.75" hidden="false" customHeight="false" outlineLevel="0" collapsed="false">
      <c r="A13606" s="20" t="s">
        <v>27381</v>
      </c>
      <c r="B13606" s="53" t="n">
        <v>17973.77</v>
      </c>
    </row>
    <row r="13607" customFormat="false" ht="15.75" hidden="false" customHeight="false" outlineLevel="0" collapsed="false">
      <c r="A13607" s="20" t="s">
        <v>27383</v>
      </c>
      <c r="B13607" s="53" t="n">
        <v>17613.84</v>
      </c>
    </row>
    <row r="13608" customFormat="false" ht="15.75" hidden="false" customHeight="false" outlineLevel="0" collapsed="false">
      <c r="A13608" s="20" t="s">
        <v>27384</v>
      </c>
      <c r="B13608" s="53" t="n">
        <v>19672.62</v>
      </c>
    </row>
    <row r="13609" customFormat="false" ht="15.75" hidden="false" customHeight="false" outlineLevel="0" collapsed="false">
      <c r="A13609" s="20" t="s">
        <v>27386</v>
      </c>
      <c r="B13609" s="53" t="n">
        <v>19248.82</v>
      </c>
    </row>
    <row r="13610" customFormat="false" ht="15.75" hidden="false" customHeight="false" outlineLevel="0" collapsed="false">
      <c r="A13610" s="20" t="s">
        <v>27387</v>
      </c>
      <c r="B13610" s="53" t="n">
        <v>21136.47</v>
      </c>
    </row>
    <row r="13611" customFormat="false" ht="15.75" hidden="false" customHeight="false" outlineLevel="0" collapsed="false">
      <c r="A13611" s="20" t="s">
        <v>27389</v>
      </c>
      <c r="B13611" s="53" t="n">
        <v>20670.09</v>
      </c>
    </row>
    <row r="13612" customFormat="false" ht="15.75" hidden="false" customHeight="false" outlineLevel="0" collapsed="false">
      <c r="A13612" s="20" t="s">
        <v>27390</v>
      </c>
      <c r="B13612" s="53" t="n">
        <v>861.69</v>
      </c>
    </row>
    <row r="13613" customFormat="false" ht="15.75" hidden="false" customHeight="false" outlineLevel="0" collapsed="false">
      <c r="A13613" s="20" t="s">
        <v>27393</v>
      </c>
      <c r="B13613" s="53" t="n">
        <v>831.76</v>
      </c>
    </row>
    <row r="13614" customFormat="false" ht="15.75" hidden="false" customHeight="false" outlineLevel="0" collapsed="false">
      <c r="A13614" s="20" t="s">
        <v>27394</v>
      </c>
      <c r="B13614" s="53" t="n">
        <v>1003.25</v>
      </c>
    </row>
    <row r="13615" customFormat="false" ht="15.75" hidden="false" customHeight="false" outlineLevel="0" collapsed="false">
      <c r="A13615" s="20" t="s">
        <v>27397</v>
      </c>
      <c r="B13615" s="53" t="n">
        <v>964.94</v>
      </c>
    </row>
    <row r="13616" customFormat="false" ht="15.75" hidden="false" customHeight="false" outlineLevel="0" collapsed="false">
      <c r="A13616" s="20" t="s">
        <v>27398</v>
      </c>
      <c r="B13616" s="53" t="n">
        <v>1165.05</v>
      </c>
    </row>
    <row r="13617" customFormat="false" ht="15.75" hidden="false" customHeight="false" outlineLevel="0" collapsed="false">
      <c r="A13617" s="20" t="s">
        <v>27400</v>
      </c>
      <c r="B13617" s="53" t="n">
        <v>1118.35</v>
      </c>
    </row>
    <row r="13618" customFormat="false" ht="15.75" hidden="false" customHeight="false" outlineLevel="0" collapsed="false">
      <c r="A13618" s="20" t="s">
        <v>27401</v>
      </c>
      <c r="B13618" s="53" t="n">
        <v>1628.04</v>
      </c>
    </row>
    <row r="13619" customFormat="false" ht="15.75" hidden="false" customHeight="false" outlineLevel="0" collapsed="false">
      <c r="A13619" s="20" t="s">
        <v>27403</v>
      </c>
      <c r="B13619" s="53" t="n">
        <v>1573.23</v>
      </c>
    </row>
    <row r="13620" customFormat="false" ht="15.75" hidden="false" customHeight="false" outlineLevel="0" collapsed="false">
      <c r="A13620" s="20" t="s">
        <v>27404</v>
      </c>
      <c r="B13620" s="53" t="n">
        <v>1542.41</v>
      </c>
    </row>
    <row r="13621" customFormat="false" ht="15.75" hidden="false" customHeight="false" outlineLevel="0" collapsed="false">
      <c r="A13621" s="20" t="s">
        <v>27406</v>
      </c>
      <c r="B13621" s="53" t="n">
        <v>1478.93</v>
      </c>
    </row>
    <row r="13622" customFormat="false" ht="15.75" hidden="false" customHeight="false" outlineLevel="0" collapsed="false">
      <c r="A13622" s="20" t="s">
        <v>27407</v>
      </c>
      <c r="B13622" s="53" t="n">
        <v>1930.74</v>
      </c>
    </row>
    <row r="13623" customFormat="false" ht="15.75" hidden="false" customHeight="false" outlineLevel="0" collapsed="false">
      <c r="A13623" s="20" t="s">
        <v>27409</v>
      </c>
      <c r="B13623" s="53" t="n">
        <v>1866.77</v>
      </c>
    </row>
    <row r="13624" customFormat="false" ht="15.75" hidden="false" customHeight="false" outlineLevel="0" collapsed="false">
      <c r="A13624" s="20" t="s">
        <v>27410</v>
      </c>
      <c r="B13624" s="53" t="n">
        <v>2108.35</v>
      </c>
    </row>
    <row r="13625" customFormat="false" ht="15.75" hidden="false" customHeight="false" outlineLevel="0" collapsed="false">
      <c r="A13625" s="20" t="s">
        <v>27412</v>
      </c>
      <c r="B13625" s="53" t="n">
        <v>2019.73</v>
      </c>
    </row>
    <row r="13626" customFormat="false" ht="15.75" hidden="false" customHeight="false" outlineLevel="0" collapsed="false">
      <c r="A13626" s="20" t="s">
        <v>27413</v>
      </c>
      <c r="B13626" s="53" t="n">
        <v>2635.91</v>
      </c>
    </row>
    <row r="13627" customFormat="false" ht="15.75" hidden="false" customHeight="false" outlineLevel="0" collapsed="false">
      <c r="A13627" s="20" t="s">
        <v>27415</v>
      </c>
      <c r="B13627" s="53" t="n">
        <v>2553.65</v>
      </c>
    </row>
    <row r="13628" customFormat="false" ht="15.75" hidden="false" customHeight="false" outlineLevel="0" collapsed="false">
      <c r="A13628" s="20" t="s">
        <v>27416</v>
      </c>
      <c r="B13628" s="53" t="n">
        <v>2482.69</v>
      </c>
    </row>
    <row r="13629" customFormat="false" ht="15.75" hidden="false" customHeight="false" outlineLevel="0" collapsed="false">
      <c r="A13629" s="20" t="s">
        <v>27418</v>
      </c>
      <c r="B13629" s="53" t="n">
        <v>2410.46</v>
      </c>
    </row>
    <row r="13630" customFormat="false" ht="15.75" hidden="false" customHeight="false" outlineLevel="0" collapsed="false">
      <c r="A13630" s="20" t="s">
        <v>27419</v>
      </c>
      <c r="B13630" s="53" t="n">
        <v>2479.07</v>
      </c>
    </row>
    <row r="13631" customFormat="false" ht="15.75" hidden="false" customHeight="false" outlineLevel="0" collapsed="false">
      <c r="A13631" s="20" t="s">
        <v>27421</v>
      </c>
      <c r="B13631" s="53" t="n">
        <v>2373.76</v>
      </c>
    </row>
    <row r="13632" customFormat="false" ht="15.75" hidden="false" customHeight="false" outlineLevel="0" collapsed="false">
      <c r="A13632" s="20" t="s">
        <v>27422</v>
      </c>
      <c r="B13632" s="53" t="n">
        <v>2909.31</v>
      </c>
    </row>
    <row r="13633" customFormat="false" ht="15.75" hidden="false" customHeight="false" outlineLevel="0" collapsed="false">
      <c r="A13633" s="20" t="s">
        <v>27424</v>
      </c>
      <c r="B13633" s="53" t="n">
        <v>2808.73</v>
      </c>
    </row>
    <row r="13634" customFormat="false" ht="15.75" hidden="false" customHeight="false" outlineLevel="0" collapsed="false">
      <c r="A13634" s="20" t="s">
        <v>27425</v>
      </c>
      <c r="B13634" s="53" t="n">
        <v>2874.77</v>
      </c>
    </row>
    <row r="13635" customFormat="false" ht="15.75" hidden="false" customHeight="false" outlineLevel="0" collapsed="false">
      <c r="A13635" s="20" t="s">
        <v>27427</v>
      </c>
      <c r="B13635" s="53" t="n">
        <v>2790.17</v>
      </c>
    </row>
    <row r="13636" customFormat="false" ht="15.75" hidden="false" customHeight="false" outlineLevel="0" collapsed="false">
      <c r="A13636" s="20" t="s">
        <v>27428</v>
      </c>
      <c r="B13636" s="53" t="n">
        <v>2855.1</v>
      </c>
    </row>
    <row r="13637" customFormat="false" ht="15.75" hidden="false" customHeight="false" outlineLevel="0" collapsed="false">
      <c r="A13637" s="20" t="s">
        <v>27430</v>
      </c>
      <c r="B13637" s="53" t="n">
        <v>2732.94</v>
      </c>
    </row>
    <row r="13638" customFormat="false" ht="15.75" hidden="false" customHeight="false" outlineLevel="0" collapsed="false">
      <c r="A13638" s="20" t="s">
        <v>27431</v>
      </c>
      <c r="B13638" s="53" t="n">
        <v>3212.01</v>
      </c>
    </row>
    <row r="13639" customFormat="false" ht="15.75" hidden="false" customHeight="false" outlineLevel="0" collapsed="false">
      <c r="A13639" s="20" t="s">
        <v>27433</v>
      </c>
      <c r="B13639" s="53" t="n">
        <v>3102.27</v>
      </c>
    </row>
    <row r="13640" customFormat="false" ht="15.75" hidden="false" customHeight="false" outlineLevel="0" collapsed="false">
      <c r="A13640" s="20" t="s">
        <v>27434</v>
      </c>
      <c r="B13640" s="53" t="n">
        <v>3645.51</v>
      </c>
    </row>
    <row r="13641" customFormat="false" ht="15.75" hidden="false" customHeight="false" outlineLevel="0" collapsed="false">
      <c r="A13641" s="20" t="s">
        <v>27436</v>
      </c>
      <c r="B13641" s="53" t="n">
        <v>3536.59</v>
      </c>
    </row>
    <row r="13642" customFormat="false" ht="15.75" hidden="false" customHeight="false" outlineLevel="0" collapsed="false">
      <c r="A13642" s="20" t="s">
        <v>27437</v>
      </c>
      <c r="B13642" s="53" t="n">
        <v>3264.02</v>
      </c>
    </row>
    <row r="13643" customFormat="false" ht="15.75" hidden="false" customHeight="false" outlineLevel="0" collapsed="false">
      <c r="A13643" s="20" t="s">
        <v>27439</v>
      </c>
      <c r="B13643" s="53" t="n">
        <v>3168.59</v>
      </c>
    </row>
    <row r="13644" customFormat="false" ht="15.75" hidden="false" customHeight="false" outlineLevel="0" collapsed="false">
      <c r="A13644" s="20" t="s">
        <v>27440</v>
      </c>
      <c r="B13644" s="53" t="n">
        <v>3788.65</v>
      </c>
    </row>
    <row r="13645" customFormat="false" ht="15.75" hidden="false" customHeight="false" outlineLevel="0" collapsed="false">
      <c r="A13645" s="20" t="s">
        <v>27442</v>
      </c>
      <c r="B13645" s="53" t="n">
        <v>3624.55</v>
      </c>
    </row>
    <row r="13646" customFormat="false" ht="15.75" hidden="false" customHeight="false" outlineLevel="0" collapsed="false">
      <c r="A13646" s="20" t="s">
        <v>27443</v>
      </c>
      <c r="B13646" s="53" t="n">
        <v>4164.61</v>
      </c>
    </row>
    <row r="13647" customFormat="false" ht="15.75" hidden="false" customHeight="false" outlineLevel="0" collapsed="false">
      <c r="A13647" s="20" t="s">
        <v>27445</v>
      </c>
      <c r="B13647" s="53" t="n">
        <v>4018.27</v>
      </c>
    </row>
    <row r="13648" customFormat="false" ht="15.75" hidden="false" customHeight="false" outlineLevel="0" collapsed="false">
      <c r="A13648" s="20" t="s">
        <v>27446</v>
      </c>
      <c r="B13648" s="53" t="n">
        <v>4030.89</v>
      </c>
    </row>
    <row r="13649" customFormat="false" ht="15.75" hidden="false" customHeight="false" outlineLevel="0" collapsed="false">
      <c r="A13649" s="20" t="s">
        <v>27448</v>
      </c>
      <c r="B13649" s="53" t="n">
        <v>3909.82</v>
      </c>
    </row>
    <row r="13650" customFormat="false" ht="15.75" hidden="false" customHeight="false" outlineLevel="0" collapsed="false">
      <c r="A13650" s="20" t="s">
        <v>27449</v>
      </c>
      <c r="B13650" s="53" t="n">
        <v>3847.52</v>
      </c>
    </row>
    <row r="13651" customFormat="false" ht="15.75" hidden="false" customHeight="false" outlineLevel="0" collapsed="false">
      <c r="A13651" s="20" t="s">
        <v>27451</v>
      </c>
      <c r="B13651" s="53" t="n">
        <v>3735.99</v>
      </c>
    </row>
    <row r="13652" customFormat="false" ht="15.75" hidden="false" customHeight="false" outlineLevel="0" collapsed="false">
      <c r="A13652" s="20" t="s">
        <v>27452</v>
      </c>
      <c r="B13652" s="53" t="n">
        <v>4416.25</v>
      </c>
    </row>
    <row r="13653" customFormat="false" ht="15.75" hidden="false" customHeight="false" outlineLevel="0" collapsed="false">
      <c r="A13653" s="20" t="s">
        <v>27454</v>
      </c>
      <c r="B13653" s="53" t="n">
        <v>4283.02</v>
      </c>
    </row>
    <row r="13654" customFormat="false" ht="15.75" hidden="false" customHeight="false" outlineLevel="0" collapsed="false">
      <c r="A13654" s="20" t="s">
        <v>27455</v>
      </c>
      <c r="B13654" s="53" t="n">
        <v>4030.9</v>
      </c>
    </row>
    <row r="13655" customFormat="false" ht="15.75" hidden="false" customHeight="false" outlineLevel="0" collapsed="false">
      <c r="A13655" s="20" t="s">
        <v>27457</v>
      </c>
      <c r="B13655" s="53" t="n">
        <v>3903.28</v>
      </c>
    </row>
    <row r="13656" customFormat="false" ht="15.75" hidden="false" customHeight="false" outlineLevel="0" collapsed="false">
      <c r="A13656" s="20" t="s">
        <v>27458</v>
      </c>
      <c r="B13656" s="53" t="n">
        <v>5852.59</v>
      </c>
    </row>
    <row r="13657" customFormat="false" ht="15.75" hidden="false" customHeight="false" outlineLevel="0" collapsed="false">
      <c r="A13657" s="20" t="s">
        <v>27460</v>
      </c>
      <c r="B13657" s="53" t="n">
        <v>5651.31</v>
      </c>
    </row>
    <row r="13658" customFormat="false" ht="15.75" hidden="false" customHeight="false" outlineLevel="0" collapsed="false">
      <c r="A13658" s="20" t="s">
        <v>27461</v>
      </c>
      <c r="B13658" s="53" t="n">
        <v>5554.37</v>
      </c>
    </row>
    <row r="13659" customFormat="false" ht="15.75" hidden="false" customHeight="false" outlineLevel="0" collapsed="false">
      <c r="A13659" s="20" t="s">
        <v>27463</v>
      </c>
      <c r="B13659" s="53" t="n">
        <v>5384.67</v>
      </c>
    </row>
    <row r="13660" customFormat="false" ht="15.75" hidden="false" customHeight="false" outlineLevel="0" collapsed="false">
      <c r="A13660" s="20" t="s">
        <v>27464</v>
      </c>
      <c r="B13660" s="53" t="n">
        <v>5013.4</v>
      </c>
    </row>
    <row r="13661" customFormat="false" ht="15.75" hidden="false" customHeight="false" outlineLevel="0" collapsed="false">
      <c r="A13661" s="20" t="s">
        <v>27466</v>
      </c>
      <c r="B13661" s="53" t="n">
        <v>4869.68</v>
      </c>
    </row>
    <row r="13662" customFormat="false" ht="15.75" hidden="false" customHeight="false" outlineLevel="0" collapsed="false">
      <c r="A13662" s="20" t="s">
        <v>27467</v>
      </c>
      <c r="B13662" s="53" t="n">
        <v>6291.11</v>
      </c>
    </row>
    <row r="13663" customFormat="false" ht="15.75" hidden="false" customHeight="false" outlineLevel="0" collapsed="false">
      <c r="A13663" s="20" t="s">
        <v>27469</v>
      </c>
      <c r="B13663" s="53" t="n">
        <v>6097.1</v>
      </c>
    </row>
    <row r="13664" customFormat="false" ht="15.75" hidden="false" customHeight="false" outlineLevel="0" collapsed="false">
      <c r="A13664" s="20" t="s">
        <v>27470</v>
      </c>
      <c r="B13664" s="53" t="n">
        <v>5720.09</v>
      </c>
    </row>
    <row r="13665" customFormat="false" ht="15.75" hidden="false" customHeight="false" outlineLevel="0" collapsed="false">
      <c r="A13665" s="20" t="s">
        <v>27472</v>
      </c>
      <c r="B13665" s="53" t="n">
        <v>5544.2</v>
      </c>
    </row>
    <row r="13666" customFormat="false" ht="15.75" hidden="false" customHeight="false" outlineLevel="0" collapsed="false">
      <c r="A13666" s="20" t="s">
        <v>27473</v>
      </c>
      <c r="B13666" s="53" t="n">
        <v>6664.15</v>
      </c>
    </row>
    <row r="13667" customFormat="false" ht="15.75" hidden="false" customHeight="false" outlineLevel="0" collapsed="false">
      <c r="A13667" s="20" t="s">
        <v>27475</v>
      </c>
      <c r="B13667" s="53" t="n">
        <v>6495.86</v>
      </c>
    </row>
    <row r="13668" customFormat="false" ht="15.75" hidden="false" customHeight="false" outlineLevel="0" collapsed="false">
      <c r="A13668" s="20" t="s">
        <v>27476</v>
      </c>
      <c r="B13668" s="53" t="n">
        <v>8468.33</v>
      </c>
    </row>
    <row r="13669" customFormat="false" ht="15.75" hidden="false" customHeight="false" outlineLevel="0" collapsed="false">
      <c r="A13669" s="20" t="s">
        <v>27478</v>
      </c>
      <c r="B13669" s="53" t="n">
        <v>8201.37</v>
      </c>
    </row>
    <row r="13670" customFormat="false" ht="15.75" hidden="false" customHeight="false" outlineLevel="0" collapsed="false">
      <c r="A13670" s="20" t="s">
        <v>27479</v>
      </c>
      <c r="B13670" s="53" t="n">
        <v>7569.78</v>
      </c>
    </row>
    <row r="13671" customFormat="false" ht="15.75" hidden="false" customHeight="false" outlineLevel="0" collapsed="false">
      <c r="A13671" s="20" t="s">
        <v>27481</v>
      </c>
      <c r="B13671" s="53" t="n">
        <v>7329.52</v>
      </c>
    </row>
    <row r="13672" customFormat="false" ht="15.75" hidden="false" customHeight="false" outlineLevel="0" collapsed="false">
      <c r="A13672" s="20" t="s">
        <v>27482</v>
      </c>
      <c r="B13672" s="53" t="n">
        <v>8976.84</v>
      </c>
    </row>
    <row r="13673" customFormat="false" ht="15.75" hidden="false" customHeight="false" outlineLevel="0" collapsed="false">
      <c r="A13673" s="20" t="s">
        <v>27484</v>
      </c>
      <c r="B13673" s="53" t="n">
        <v>8744.7</v>
      </c>
    </row>
    <row r="13674" customFormat="false" ht="15.75" hidden="false" customHeight="false" outlineLevel="0" collapsed="false">
      <c r="A13674" s="20" t="s">
        <v>27485</v>
      </c>
      <c r="B13674" s="53" t="n">
        <v>9912.85</v>
      </c>
    </row>
    <row r="13675" customFormat="false" ht="15.75" hidden="false" customHeight="false" outlineLevel="0" collapsed="false">
      <c r="A13675" s="20" t="s">
        <v>27487</v>
      </c>
      <c r="B13675" s="53" t="n">
        <v>9592.14</v>
      </c>
    </row>
    <row r="13676" customFormat="false" ht="15.75" hidden="false" customHeight="false" outlineLevel="0" collapsed="false">
      <c r="A13676" s="20" t="s">
        <v>27488</v>
      </c>
      <c r="B13676" s="53" t="n">
        <v>11261.69</v>
      </c>
    </row>
    <row r="13677" customFormat="false" ht="15.75" hidden="false" customHeight="false" outlineLevel="0" collapsed="false">
      <c r="A13677" s="20" t="s">
        <v>27490</v>
      </c>
      <c r="B13677" s="53" t="n">
        <v>10965.67</v>
      </c>
    </row>
    <row r="13678" customFormat="false" ht="15.75" hidden="false" customHeight="false" outlineLevel="0" collapsed="false">
      <c r="A13678" s="20" t="s">
        <v>27491</v>
      </c>
      <c r="B13678" s="53" t="n">
        <v>11739.6</v>
      </c>
    </row>
    <row r="13679" customFormat="false" ht="15.75" hidden="false" customHeight="false" outlineLevel="0" collapsed="false">
      <c r="A13679" s="20" t="s">
        <v>27493</v>
      </c>
      <c r="B13679" s="53" t="n">
        <v>11354.51</v>
      </c>
    </row>
    <row r="13680" customFormat="false" ht="15.75" hidden="false" customHeight="false" outlineLevel="0" collapsed="false">
      <c r="A13680" s="20" t="s">
        <v>27494</v>
      </c>
      <c r="B13680" s="53" t="n">
        <v>13457.77</v>
      </c>
    </row>
    <row r="13681" customFormat="false" ht="15.75" hidden="false" customHeight="false" outlineLevel="0" collapsed="false">
      <c r="A13681" s="20" t="s">
        <v>27496</v>
      </c>
      <c r="B13681" s="53" t="n">
        <v>13097.84</v>
      </c>
    </row>
    <row r="13682" customFormat="false" ht="15.75" hidden="false" customHeight="false" outlineLevel="0" collapsed="false">
      <c r="A13682" s="20" t="s">
        <v>27497</v>
      </c>
      <c r="B13682" s="53" t="n">
        <v>15653.62</v>
      </c>
    </row>
    <row r="13683" customFormat="false" ht="15.75" hidden="false" customHeight="false" outlineLevel="0" collapsed="false">
      <c r="A13683" s="20" t="s">
        <v>27499</v>
      </c>
      <c r="B13683" s="53" t="n">
        <v>15229.82</v>
      </c>
    </row>
    <row r="13684" customFormat="false" ht="15.75" hidden="false" customHeight="false" outlineLevel="0" collapsed="false">
      <c r="A13684" s="20" t="s">
        <v>27500</v>
      </c>
      <c r="B13684" s="53" t="n">
        <v>17849.5</v>
      </c>
    </row>
    <row r="13685" customFormat="false" ht="15.75" hidden="false" customHeight="false" outlineLevel="0" collapsed="false">
      <c r="A13685" s="20" t="s">
        <v>27502</v>
      </c>
      <c r="B13685" s="53" t="n">
        <v>17361.82</v>
      </c>
    </row>
    <row r="13686" customFormat="false" ht="15.75" hidden="false" customHeight="false" outlineLevel="0" collapsed="false">
      <c r="A13686" s="20" t="s">
        <v>27503</v>
      </c>
      <c r="B13686" s="53" t="n">
        <v>20045.35</v>
      </c>
    </row>
    <row r="13687" customFormat="false" ht="15.75" hidden="false" customHeight="false" outlineLevel="0" collapsed="false">
      <c r="A13687" s="20" t="s">
        <v>27505</v>
      </c>
      <c r="B13687" s="53" t="n">
        <v>19493.8</v>
      </c>
    </row>
    <row r="13688" customFormat="false" ht="15.75" hidden="false" customHeight="false" outlineLevel="0" collapsed="false">
      <c r="A13688" s="20" t="s">
        <v>27506</v>
      </c>
      <c r="B13688" s="53" t="n">
        <v>22241.21</v>
      </c>
    </row>
    <row r="13689" customFormat="false" ht="15.75" hidden="false" customHeight="false" outlineLevel="0" collapsed="false">
      <c r="A13689" s="20" t="s">
        <v>27508</v>
      </c>
      <c r="B13689" s="53" t="n">
        <v>21625.77</v>
      </c>
    </row>
    <row r="13690" customFormat="false" ht="15.75" hidden="false" customHeight="false" outlineLevel="0" collapsed="false">
      <c r="A13690" s="20" t="s">
        <v>27509</v>
      </c>
      <c r="B13690" s="53" t="n">
        <v>24437.06</v>
      </c>
    </row>
    <row r="13691" customFormat="false" ht="15.75" hidden="false" customHeight="false" outlineLevel="0" collapsed="false">
      <c r="A13691" s="20" t="s">
        <v>27511</v>
      </c>
      <c r="B13691" s="53" t="n">
        <v>23757.75</v>
      </c>
    </row>
    <row r="13692" customFormat="false" ht="15.75" hidden="false" customHeight="false" outlineLevel="0" collapsed="false">
      <c r="A13692" s="20" t="s">
        <v>27512</v>
      </c>
      <c r="B13692" s="53" t="n">
        <v>1067.25</v>
      </c>
    </row>
    <row r="13693" customFormat="false" ht="15.75" hidden="false" customHeight="false" outlineLevel="0" collapsed="false">
      <c r="A13693" s="20" t="s">
        <v>345</v>
      </c>
      <c r="B13693" s="53" t="n">
        <v>1028.94</v>
      </c>
    </row>
    <row r="13694" customFormat="false" ht="15.75" hidden="false" customHeight="false" outlineLevel="0" collapsed="false">
      <c r="A13694" s="20" t="s">
        <v>27515</v>
      </c>
      <c r="B13694" s="53" t="n">
        <v>1796.04</v>
      </c>
    </row>
    <row r="13695" customFormat="false" ht="15.75" hidden="false" customHeight="false" outlineLevel="0" collapsed="false">
      <c r="A13695" s="20" t="s">
        <v>27517</v>
      </c>
      <c r="B13695" s="53" t="n">
        <v>1741.23</v>
      </c>
    </row>
    <row r="13696" customFormat="false" ht="15.75" hidden="false" customHeight="false" outlineLevel="0" collapsed="false">
      <c r="A13696" s="20" t="s">
        <v>27518</v>
      </c>
      <c r="B13696" s="53" t="n">
        <v>2755.41</v>
      </c>
    </row>
    <row r="13697" customFormat="false" ht="15.75" hidden="false" customHeight="false" outlineLevel="0" collapsed="false">
      <c r="A13697" s="20" t="s">
        <v>27520</v>
      </c>
      <c r="B13697" s="53" t="n">
        <v>2682.97</v>
      </c>
    </row>
    <row r="13698" customFormat="false" ht="15.75" hidden="false" customHeight="false" outlineLevel="0" collapsed="false">
      <c r="A13698" s="20" t="s">
        <v>27521</v>
      </c>
      <c r="B13698" s="53" t="n">
        <v>3452.02</v>
      </c>
    </row>
    <row r="13699" customFormat="false" ht="15.75" hidden="false" customHeight="false" outlineLevel="0" collapsed="false">
      <c r="A13699" s="20" t="s">
        <v>27523</v>
      </c>
      <c r="B13699" s="53" t="n">
        <v>3356.59</v>
      </c>
    </row>
    <row r="13700" customFormat="false" ht="15.75" hidden="false" customHeight="false" outlineLevel="0" collapsed="false">
      <c r="A13700" s="20" t="s">
        <v>27524</v>
      </c>
      <c r="B13700" s="53" t="n">
        <v>6544.49</v>
      </c>
    </row>
    <row r="13701" customFormat="false" ht="15.75" hidden="false" customHeight="false" outlineLevel="0" collapsed="false">
      <c r="A13701" s="20" t="s">
        <v>27526</v>
      </c>
      <c r="B13701" s="53" t="n">
        <v>6418.78</v>
      </c>
    </row>
    <row r="13702" customFormat="false" ht="15.75" hidden="false" customHeight="false" outlineLevel="0" collapsed="false">
      <c r="A13702" s="20" t="s">
        <v>27527</v>
      </c>
      <c r="B13702" s="53" t="n">
        <v>714.69</v>
      </c>
    </row>
    <row r="13703" customFormat="false" ht="15.75" hidden="false" customHeight="false" outlineLevel="0" collapsed="false">
      <c r="A13703" s="20" t="s">
        <v>348</v>
      </c>
      <c r="B13703" s="53" t="n">
        <v>684.76</v>
      </c>
    </row>
    <row r="13704" customFormat="false" ht="15.75" hidden="false" customHeight="false" outlineLevel="0" collapsed="false">
      <c r="A13704" s="20" t="s">
        <v>27530</v>
      </c>
      <c r="B13704" s="53" t="n">
        <v>906.25</v>
      </c>
    </row>
    <row r="13705" customFormat="false" ht="15.75" hidden="false" customHeight="false" outlineLevel="0" collapsed="false">
      <c r="A13705" s="20" t="s">
        <v>27532</v>
      </c>
      <c r="B13705" s="53" t="n">
        <v>867.94</v>
      </c>
    </row>
    <row r="13706" customFormat="false" ht="15.75" hidden="false" customHeight="false" outlineLevel="0" collapsed="false">
      <c r="A13706" s="20" t="s">
        <v>27533</v>
      </c>
      <c r="B13706" s="53" t="n">
        <v>1099.05</v>
      </c>
    </row>
    <row r="13707" customFormat="false" ht="15.75" hidden="false" customHeight="false" outlineLevel="0" collapsed="false">
      <c r="A13707" s="20" t="s">
        <v>27535</v>
      </c>
      <c r="B13707" s="53" t="n">
        <v>1052.35</v>
      </c>
    </row>
    <row r="13708" customFormat="false" ht="15.75" hidden="false" customHeight="false" outlineLevel="0" collapsed="false">
      <c r="A13708" s="20" t="s">
        <v>27536</v>
      </c>
      <c r="B13708" s="53" t="n">
        <v>1524.04</v>
      </c>
    </row>
    <row r="13709" customFormat="false" ht="15.75" hidden="false" customHeight="false" outlineLevel="0" collapsed="false">
      <c r="A13709" s="20" t="s">
        <v>27538</v>
      </c>
      <c r="B13709" s="53" t="n">
        <v>1469.23</v>
      </c>
    </row>
    <row r="13710" customFormat="false" ht="15.75" hidden="false" customHeight="false" outlineLevel="0" collapsed="false">
      <c r="A13710" s="20" t="s">
        <v>27539</v>
      </c>
      <c r="B13710" s="53" t="n">
        <v>1485.41</v>
      </c>
    </row>
    <row r="13711" customFormat="false" ht="15.75" hidden="false" customHeight="false" outlineLevel="0" collapsed="false">
      <c r="A13711" s="20" t="s">
        <v>27541</v>
      </c>
      <c r="B13711" s="53" t="n">
        <v>1421.93</v>
      </c>
    </row>
    <row r="13712" customFormat="false" ht="15.75" hidden="false" customHeight="false" outlineLevel="0" collapsed="false">
      <c r="A13712" s="20" t="s">
        <v>27542</v>
      </c>
      <c r="B13712" s="53" t="n">
        <v>1826.74</v>
      </c>
    </row>
    <row r="13713" customFormat="false" ht="15.75" hidden="false" customHeight="false" outlineLevel="0" collapsed="false">
      <c r="A13713" s="20" t="s">
        <v>27544</v>
      </c>
      <c r="B13713" s="53" t="n">
        <v>1762.77</v>
      </c>
    </row>
    <row r="13714" customFormat="false" ht="15.75" hidden="false" customHeight="false" outlineLevel="0" collapsed="false">
      <c r="A13714" s="20" t="s">
        <v>27545</v>
      </c>
      <c r="B13714" s="53" t="n">
        <v>2051.35</v>
      </c>
    </row>
    <row r="13715" customFormat="false" ht="15.75" hidden="false" customHeight="false" outlineLevel="0" collapsed="false">
      <c r="A13715" s="20" t="s">
        <v>27547</v>
      </c>
      <c r="B13715" s="53" t="n">
        <v>1962.73</v>
      </c>
    </row>
    <row r="13716" customFormat="false" ht="15.75" hidden="false" customHeight="false" outlineLevel="0" collapsed="false">
      <c r="A13716" s="20" t="s">
        <v>27548</v>
      </c>
      <c r="B13716" s="53" t="n">
        <v>2432.91</v>
      </c>
    </row>
    <row r="13717" customFormat="false" ht="15.75" hidden="false" customHeight="false" outlineLevel="0" collapsed="false">
      <c r="A13717" s="20" t="s">
        <v>27550</v>
      </c>
      <c r="B13717" s="53" t="n">
        <v>2350.65</v>
      </c>
    </row>
    <row r="13718" customFormat="false" ht="15.75" hidden="false" customHeight="false" outlineLevel="0" collapsed="false">
      <c r="A13718" s="20" t="s">
        <v>27551</v>
      </c>
      <c r="B13718" s="53" t="n">
        <v>2332.69</v>
      </c>
    </row>
    <row r="13719" customFormat="false" ht="15.75" hidden="false" customHeight="false" outlineLevel="0" collapsed="false">
      <c r="A13719" s="20" t="s">
        <v>27553</v>
      </c>
      <c r="B13719" s="53" t="n">
        <v>2260.46</v>
      </c>
    </row>
    <row r="13720" customFormat="false" ht="15.75" hidden="false" customHeight="false" outlineLevel="0" collapsed="false">
      <c r="A13720" s="20" t="s">
        <v>27554</v>
      </c>
      <c r="B13720" s="53" t="n">
        <v>2481.74</v>
      </c>
    </row>
    <row r="13721" customFormat="false" ht="15.75" hidden="false" customHeight="false" outlineLevel="0" collapsed="false">
      <c r="A13721" s="20" t="s">
        <v>27556</v>
      </c>
      <c r="B13721" s="53" t="n">
        <v>2376.35</v>
      </c>
    </row>
    <row r="13722" customFormat="false" ht="15.75" hidden="false" customHeight="false" outlineLevel="0" collapsed="false">
      <c r="A13722" s="20" t="s">
        <v>27557</v>
      </c>
      <c r="B13722" s="53" t="n">
        <v>2805.31</v>
      </c>
    </row>
    <row r="13723" customFormat="false" ht="15.75" hidden="false" customHeight="false" outlineLevel="0" collapsed="false">
      <c r="A13723" s="20" t="s">
        <v>27559</v>
      </c>
      <c r="B13723" s="53" t="n">
        <v>2704.73</v>
      </c>
    </row>
    <row r="13724" customFormat="false" ht="15.75" hidden="false" customHeight="false" outlineLevel="0" collapsed="false">
      <c r="A13724" s="20" t="s">
        <v>27560</v>
      </c>
      <c r="B13724" s="53" t="n">
        <v>2724.77</v>
      </c>
    </row>
    <row r="13725" customFormat="false" ht="15.75" hidden="false" customHeight="false" outlineLevel="0" collapsed="false">
      <c r="A13725" s="20" t="s">
        <v>27562</v>
      </c>
      <c r="B13725" s="53" t="n">
        <v>2640.17</v>
      </c>
    </row>
    <row r="13726" customFormat="false" ht="15.75" hidden="false" customHeight="false" outlineLevel="0" collapsed="false">
      <c r="A13726" s="20" t="s">
        <v>27563</v>
      </c>
      <c r="B13726" s="53" t="n">
        <v>2855.1</v>
      </c>
    </row>
    <row r="13727" customFormat="false" ht="15.75" hidden="false" customHeight="false" outlineLevel="0" collapsed="false">
      <c r="A13727" s="20" t="s">
        <v>27565</v>
      </c>
      <c r="B13727" s="53" t="n">
        <v>2732.94</v>
      </c>
    </row>
    <row r="13728" customFormat="false" ht="15.75" hidden="false" customHeight="false" outlineLevel="0" collapsed="false">
      <c r="A13728" s="20" t="s">
        <v>27566</v>
      </c>
      <c r="B13728" s="53" t="n">
        <v>3109.01</v>
      </c>
    </row>
    <row r="13729" customFormat="false" ht="15.75" hidden="false" customHeight="false" outlineLevel="0" collapsed="false">
      <c r="A13729" s="20" t="s">
        <v>27568</v>
      </c>
      <c r="B13729" s="53" t="n">
        <v>2999.27</v>
      </c>
    </row>
    <row r="13730" customFormat="false" ht="15.75" hidden="false" customHeight="false" outlineLevel="0" collapsed="false">
      <c r="A13730" s="20" t="s">
        <v>27569</v>
      </c>
      <c r="B13730" s="53" t="n">
        <v>3495.51</v>
      </c>
    </row>
    <row r="13731" customFormat="false" ht="15.75" hidden="false" customHeight="false" outlineLevel="0" collapsed="false">
      <c r="A13731" s="20" t="s">
        <v>27571</v>
      </c>
      <c r="B13731" s="53" t="n">
        <v>3386.59</v>
      </c>
    </row>
    <row r="13732" customFormat="false" ht="15.75" hidden="false" customHeight="false" outlineLevel="0" collapsed="false">
      <c r="A13732" s="20" t="s">
        <v>27572</v>
      </c>
      <c r="B13732" s="53" t="n">
        <v>3033.02</v>
      </c>
    </row>
    <row r="13733" customFormat="false" ht="15.75" hidden="false" customHeight="false" outlineLevel="0" collapsed="false">
      <c r="A13733" s="20" t="s">
        <v>27574</v>
      </c>
      <c r="B13733" s="53" t="n">
        <v>2937.59</v>
      </c>
    </row>
    <row r="13734" customFormat="false" ht="15.75" hidden="false" customHeight="false" outlineLevel="0" collapsed="false">
      <c r="A13734" s="20" t="s">
        <v>27575</v>
      </c>
      <c r="B13734" s="53" t="n">
        <v>3788.65</v>
      </c>
    </row>
    <row r="13735" customFormat="false" ht="15.75" hidden="false" customHeight="false" outlineLevel="0" collapsed="false">
      <c r="A13735" s="20" t="s">
        <v>27577</v>
      </c>
      <c r="B13735" s="53" t="n">
        <v>3624.55</v>
      </c>
    </row>
    <row r="13736" customFormat="false" ht="15.75" hidden="false" customHeight="false" outlineLevel="0" collapsed="false">
      <c r="A13736" s="20" t="s">
        <v>27578</v>
      </c>
      <c r="B13736" s="53" t="n">
        <v>4060.61</v>
      </c>
    </row>
    <row r="13737" customFormat="false" ht="15.75" hidden="false" customHeight="false" outlineLevel="0" collapsed="false">
      <c r="A13737" s="20" t="s">
        <v>27580</v>
      </c>
      <c r="B13737" s="53" t="n">
        <v>3914.27</v>
      </c>
    </row>
    <row r="13738" customFormat="false" ht="15.75" hidden="false" customHeight="false" outlineLevel="0" collapsed="false">
      <c r="A13738" s="20" t="s">
        <v>27581</v>
      </c>
      <c r="B13738" s="53" t="n">
        <v>3879.89</v>
      </c>
    </row>
    <row r="13739" customFormat="false" ht="15.75" hidden="false" customHeight="false" outlineLevel="0" collapsed="false">
      <c r="A13739" s="20" t="s">
        <v>27583</v>
      </c>
      <c r="B13739" s="53" t="n">
        <v>3758.82</v>
      </c>
    </row>
    <row r="13740" customFormat="false" ht="15.75" hidden="false" customHeight="false" outlineLevel="0" collapsed="false">
      <c r="A13740" s="20" t="s">
        <v>27584</v>
      </c>
      <c r="B13740" s="53" t="n">
        <v>3616.52</v>
      </c>
    </row>
    <row r="13741" customFormat="false" ht="15.75" hidden="false" customHeight="false" outlineLevel="0" collapsed="false">
      <c r="A13741" s="20" t="s">
        <v>27586</v>
      </c>
      <c r="B13741" s="53" t="n">
        <v>3504.99</v>
      </c>
    </row>
    <row r="13742" customFormat="false" ht="15.75" hidden="false" customHeight="false" outlineLevel="0" collapsed="false">
      <c r="A13742" s="20" t="s">
        <v>27587</v>
      </c>
      <c r="B13742" s="53" t="n">
        <v>4266.25</v>
      </c>
    </row>
    <row r="13743" customFormat="false" ht="15.75" hidden="false" customHeight="false" outlineLevel="0" collapsed="false">
      <c r="A13743" s="20" t="s">
        <v>27589</v>
      </c>
      <c r="B13743" s="53" t="n">
        <v>4133.02</v>
      </c>
    </row>
    <row r="13744" customFormat="false" ht="15.75" hidden="false" customHeight="false" outlineLevel="0" collapsed="false">
      <c r="A13744" s="20" t="s">
        <v>27590</v>
      </c>
      <c r="B13744" s="53" t="n">
        <v>4199.9</v>
      </c>
    </row>
    <row r="13745" customFormat="false" ht="15.75" hidden="false" customHeight="false" outlineLevel="0" collapsed="false">
      <c r="A13745" s="20" t="s">
        <v>27592</v>
      </c>
      <c r="B13745" s="53" t="n">
        <v>4072.28</v>
      </c>
    </row>
    <row r="13746" customFormat="false" ht="15.75" hidden="false" customHeight="false" outlineLevel="0" collapsed="false">
      <c r="A13746" s="20" t="s">
        <v>27593</v>
      </c>
      <c r="B13746" s="53" t="n">
        <v>5549.59</v>
      </c>
    </row>
    <row r="13747" customFormat="false" ht="15.75" hidden="false" customHeight="false" outlineLevel="0" collapsed="false">
      <c r="A13747" s="20" t="s">
        <v>27595</v>
      </c>
      <c r="B13747" s="53" t="n">
        <v>5348.31</v>
      </c>
    </row>
    <row r="13748" customFormat="false" ht="15.75" hidden="false" customHeight="false" outlineLevel="0" collapsed="false">
      <c r="A13748" s="20" t="s">
        <v>27596</v>
      </c>
      <c r="B13748" s="53" t="n">
        <v>5371.37</v>
      </c>
    </row>
    <row r="13749" customFormat="false" ht="15.75" hidden="false" customHeight="false" outlineLevel="0" collapsed="false">
      <c r="A13749" s="20" t="s">
        <v>27598</v>
      </c>
      <c r="B13749" s="53" t="n">
        <v>5201.67</v>
      </c>
    </row>
    <row r="13750" customFormat="false" ht="15.75" hidden="false" customHeight="false" outlineLevel="0" collapsed="false">
      <c r="A13750" s="20" t="s">
        <v>27599</v>
      </c>
      <c r="B13750" s="53" t="n">
        <v>4782.4</v>
      </c>
    </row>
    <row r="13751" customFormat="false" ht="15.75" hidden="false" customHeight="false" outlineLevel="0" collapsed="false">
      <c r="A13751" s="20" t="s">
        <v>27601</v>
      </c>
      <c r="B13751" s="53" t="n">
        <v>4638.68</v>
      </c>
    </row>
    <row r="13752" customFormat="false" ht="15.75" hidden="false" customHeight="false" outlineLevel="0" collapsed="false">
      <c r="A13752" s="20" t="s">
        <v>27602</v>
      </c>
      <c r="B13752" s="53" t="n">
        <v>6108.11</v>
      </c>
    </row>
    <row r="13753" customFormat="false" ht="15.75" hidden="false" customHeight="false" outlineLevel="0" collapsed="false">
      <c r="A13753" s="20" t="s">
        <v>27604</v>
      </c>
      <c r="B13753" s="53" t="n">
        <v>5914.1</v>
      </c>
    </row>
    <row r="13754" customFormat="false" ht="15.75" hidden="false" customHeight="false" outlineLevel="0" collapsed="false">
      <c r="A13754" s="20" t="s">
        <v>27605</v>
      </c>
      <c r="B13754" s="53" t="n">
        <v>5489.09</v>
      </c>
    </row>
    <row r="13755" customFormat="false" ht="15.75" hidden="false" customHeight="false" outlineLevel="0" collapsed="false">
      <c r="A13755" s="20" t="s">
        <v>27607</v>
      </c>
      <c r="B13755" s="53" t="n">
        <v>5313.2</v>
      </c>
    </row>
    <row r="13756" customFormat="false" ht="15.75" hidden="false" customHeight="false" outlineLevel="0" collapsed="false">
      <c r="A13756" s="20" t="s">
        <v>27608</v>
      </c>
      <c r="B13756" s="53" t="n">
        <v>6433.15</v>
      </c>
    </row>
    <row r="13757" customFormat="false" ht="15.75" hidden="false" customHeight="false" outlineLevel="0" collapsed="false">
      <c r="A13757" s="20" t="s">
        <v>27610</v>
      </c>
      <c r="B13757" s="53" t="n">
        <v>6264.86</v>
      </c>
    </row>
    <row r="13758" customFormat="false" ht="15.75" hidden="false" customHeight="false" outlineLevel="0" collapsed="false">
      <c r="A13758" s="20" t="s">
        <v>27611</v>
      </c>
      <c r="B13758" s="53" t="n">
        <v>8318.33</v>
      </c>
    </row>
    <row r="13759" customFormat="false" ht="15.75" hidden="false" customHeight="false" outlineLevel="0" collapsed="false">
      <c r="A13759" s="20" t="s">
        <v>27613</v>
      </c>
      <c r="B13759" s="53" t="n">
        <v>8051.37</v>
      </c>
    </row>
    <row r="13760" customFormat="false" ht="15.75" hidden="false" customHeight="false" outlineLevel="0" collapsed="false">
      <c r="A13760" s="20" t="s">
        <v>27614</v>
      </c>
      <c r="B13760" s="53" t="n">
        <v>7338.78</v>
      </c>
    </row>
    <row r="13761" customFormat="false" ht="15.75" hidden="false" customHeight="false" outlineLevel="0" collapsed="false">
      <c r="A13761" s="20" t="s">
        <v>27616</v>
      </c>
      <c r="B13761" s="53" t="n">
        <v>7098.52</v>
      </c>
    </row>
    <row r="13762" customFormat="false" ht="15.75" hidden="false" customHeight="false" outlineLevel="0" collapsed="false">
      <c r="A13762" s="20" t="s">
        <v>27617</v>
      </c>
      <c r="B13762" s="53" t="n">
        <v>8481.84</v>
      </c>
    </row>
    <row r="13763" customFormat="false" ht="15.75" hidden="false" customHeight="false" outlineLevel="0" collapsed="false">
      <c r="A13763" s="20" t="s">
        <v>27619</v>
      </c>
      <c r="B13763" s="53" t="n">
        <v>8249.7</v>
      </c>
    </row>
    <row r="13764" customFormat="false" ht="15.75" hidden="false" customHeight="false" outlineLevel="0" collapsed="false">
      <c r="A13764" s="20" t="s">
        <v>27620</v>
      </c>
      <c r="B13764" s="53" t="n">
        <v>9703.85</v>
      </c>
    </row>
    <row r="13765" customFormat="false" ht="15.75" hidden="false" customHeight="false" outlineLevel="0" collapsed="false">
      <c r="A13765" s="20" t="s">
        <v>27622</v>
      </c>
      <c r="B13765" s="53" t="n">
        <v>9383.14</v>
      </c>
    </row>
    <row r="13766" customFormat="false" ht="15.75" hidden="false" customHeight="false" outlineLevel="0" collapsed="false">
      <c r="A13766" s="20" t="s">
        <v>27623</v>
      </c>
      <c r="B13766" s="53" t="n">
        <v>10941.69</v>
      </c>
    </row>
    <row r="13767" customFormat="false" ht="15.75" hidden="false" customHeight="false" outlineLevel="0" collapsed="false">
      <c r="A13767" s="20" t="s">
        <v>27625</v>
      </c>
      <c r="B13767" s="53" t="n">
        <v>10645.67</v>
      </c>
    </row>
    <row r="13768" customFormat="false" ht="15.75" hidden="false" customHeight="false" outlineLevel="0" collapsed="false">
      <c r="A13768" s="20" t="s">
        <v>27626</v>
      </c>
      <c r="B13768" s="53" t="n">
        <v>11945.6</v>
      </c>
    </row>
    <row r="13769" customFormat="false" ht="15.75" hidden="false" customHeight="false" outlineLevel="0" collapsed="false">
      <c r="A13769" s="20" t="s">
        <v>27628</v>
      </c>
      <c r="B13769" s="53" t="n">
        <v>11560.51</v>
      </c>
    </row>
    <row r="13770" customFormat="false" ht="15.75" hidden="false" customHeight="false" outlineLevel="0" collapsed="false">
      <c r="A13770" s="20" t="s">
        <v>27629</v>
      </c>
      <c r="B13770" s="53" t="n">
        <v>12861.77</v>
      </c>
    </row>
    <row r="13771" customFormat="false" ht="15.75" hidden="false" customHeight="false" outlineLevel="0" collapsed="false">
      <c r="A13771" s="20" t="s">
        <v>27631</v>
      </c>
      <c r="B13771" s="53" t="n">
        <v>12501.84</v>
      </c>
    </row>
    <row r="13772" customFormat="false" ht="15.75" hidden="false" customHeight="false" outlineLevel="0" collapsed="false">
      <c r="A13772" s="20" t="s">
        <v>27632</v>
      </c>
      <c r="B13772" s="53" t="n">
        <v>15051.62</v>
      </c>
    </row>
    <row r="13773" customFormat="false" ht="15.75" hidden="false" customHeight="false" outlineLevel="0" collapsed="false">
      <c r="A13773" s="20" t="s">
        <v>27634</v>
      </c>
      <c r="B13773" s="53" t="n">
        <v>14627.82</v>
      </c>
    </row>
    <row r="13774" customFormat="false" ht="15.75" hidden="false" customHeight="false" outlineLevel="0" collapsed="false">
      <c r="A13774" s="20" t="s">
        <v>27635</v>
      </c>
      <c r="B13774" s="53" t="n">
        <v>17241.5</v>
      </c>
    </row>
    <row r="13775" customFormat="false" ht="15.75" hidden="false" customHeight="false" outlineLevel="0" collapsed="false">
      <c r="A13775" s="20" t="s">
        <v>27637</v>
      </c>
      <c r="B13775" s="53" t="n">
        <v>16753.82</v>
      </c>
    </row>
    <row r="13776" customFormat="false" ht="15.75" hidden="false" customHeight="false" outlineLevel="0" collapsed="false">
      <c r="A13776" s="20" t="s">
        <v>27638</v>
      </c>
      <c r="B13776" s="53" t="n">
        <v>19431.35</v>
      </c>
    </row>
    <row r="13777" customFormat="false" ht="15.75" hidden="false" customHeight="false" outlineLevel="0" collapsed="false">
      <c r="A13777" s="20" t="s">
        <v>27641</v>
      </c>
      <c r="B13777" s="53" t="n">
        <v>18879.8</v>
      </c>
    </row>
    <row r="13778" customFormat="false" ht="15.75" hidden="false" customHeight="false" outlineLevel="0" collapsed="false">
      <c r="A13778" s="20" t="s">
        <v>27642</v>
      </c>
      <c r="B13778" s="53" t="n">
        <v>21621.21</v>
      </c>
    </row>
    <row r="13779" customFormat="false" ht="15.75" hidden="false" customHeight="false" outlineLevel="0" collapsed="false">
      <c r="A13779" s="20" t="s">
        <v>27644</v>
      </c>
      <c r="B13779" s="53" t="n">
        <v>21005.77</v>
      </c>
    </row>
    <row r="13780" customFormat="false" ht="15.75" hidden="false" customHeight="false" outlineLevel="0" collapsed="false">
      <c r="A13780" s="20" t="s">
        <v>27645</v>
      </c>
      <c r="B13780" s="53" t="n">
        <v>23811.06</v>
      </c>
    </row>
    <row r="13781" customFormat="false" ht="15.75" hidden="false" customHeight="false" outlineLevel="0" collapsed="false">
      <c r="A13781" s="20" t="s">
        <v>27647</v>
      </c>
      <c r="B13781" s="53" t="n">
        <v>23131.75</v>
      </c>
    </row>
    <row r="13782" customFormat="false" ht="15.75" hidden="false" customHeight="false" outlineLevel="0" collapsed="false">
      <c r="A13782" s="20" t="s">
        <v>27648</v>
      </c>
      <c r="B13782" s="53" t="n">
        <v>38.03</v>
      </c>
    </row>
    <row r="13783" customFormat="false" ht="15.75" hidden="false" customHeight="false" outlineLevel="0" collapsed="false">
      <c r="A13783" s="20" t="s">
        <v>27651</v>
      </c>
      <c r="B13783" s="53" t="n">
        <v>35.56</v>
      </c>
    </row>
    <row r="13784" customFormat="false" ht="15.75" hidden="false" customHeight="false" outlineLevel="0" collapsed="false">
      <c r="A13784" s="20" t="s">
        <v>27652</v>
      </c>
      <c r="B13784" s="53" t="n">
        <v>50.77</v>
      </c>
    </row>
    <row r="13785" customFormat="false" ht="15.75" hidden="false" customHeight="false" outlineLevel="0" collapsed="false">
      <c r="A13785" s="20" t="s">
        <v>27655</v>
      </c>
      <c r="B13785" s="53" t="n">
        <v>47.19</v>
      </c>
    </row>
    <row r="13786" customFormat="false" ht="15.75" hidden="false" customHeight="false" outlineLevel="0" collapsed="false">
      <c r="A13786" s="20" t="s">
        <v>27656</v>
      </c>
      <c r="B13786" s="53" t="n">
        <v>69.11</v>
      </c>
    </row>
    <row r="13787" customFormat="false" ht="15.75" hidden="false" customHeight="false" outlineLevel="0" collapsed="false">
      <c r="A13787" s="20" t="s">
        <v>27659</v>
      </c>
      <c r="B13787" s="53" t="n">
        <v>64.52</v>
      </c>
    </row>
    <row r="13788" customFormat="false" ht="15.75" hidden="false" customHeight="false" outlineLevel="0" collapsed="false">
      <c r="A13788" s="20" t="s">
        <v>27660</v>
      </c>
      <c r="B13788" s="53" t="n">
        <v>79.31</v>
      </c>
    </row>
    <row r="13789" customFormat="false" ht="15.75" hidden="false" customHeight="false" outlineLevel="0" collapsed="false">
      <c r="A13789" s="20" t="s">
        <v>27662</v>
      </c>
      <c r="B13789" s="53" t="n">
        <v>73.69</v>
      </c>
    </row>
    <row r="13790" customFormat="false" ht="15.75" hidden="false" customHeight="false" outlineLevel="0" collapsed="false">
      <c r="A13790" s="20" t="s">
        <v>27663</v>
      </c>
      <c r="B13790" s="53" t="n">
        <v>104.1</v>
      </c>
    </row>
    <row r="13791" customFormat="false" ht="15.75" hidden="false" customHeight="false" outlineLevel="0" collapsed="false">
      <c r="A13791" s="20" t="s">
        <v>27665</v>
      </c>
      <c r="B13791" s="53" t="n">
        <v>97.65</v>
      </c>
    </row>
    <row r="13792" customFormat="false" ht="15.75" hidden="false" customHeight="false" outlineLevel="0" collapsed="false">
      <c r="A13792" s="20" t="s">
        <v>27666</v>
      </c>
      <c r="B13792" s="53" t="n">
        <v>129.35</v>
      </c>
    </row>
    <row r="13793" customFormat="false" ht="15.75" hidden="false" customHeight="false" outlineLevel="0" collapsed="false">
      <c r="A13793" s="20" t="s">
        <v>27668</v>
      </c>
      <c r="B13793" s="53" t="n">
        <v>122.49</v>
      </c>
    </row>
    <row r="13794" customFormat="false" ht="15.75" hidden="false" customHeight="false" outlineLevel="0" collapsed="false">
      <c r="A13794" s="20" t="s">
        <v>27669</v>
      </c>
      <c r="B13794" s="53" t="n">
        <v>872.16</v>
      </c>
    </row>
    <row r="13795" customFormat="false" ht="15.75" hidden="false" customHeight="false" outlineLevel="0" collapsed="false">
      <c r="A13795" s="20" t="s">
        <v>27674</v>
      </c>
      <c r="B13795" s="53" t="n">
        <v>825.9</v>
      </c>
    </row>
    <row r="13796" customFormat="false" ht="15.75" hidden="false" customHeight="false" outlineLevel="0" collapsed="false">
      <c r="A13796" s="20" t="s">
        <v>27675</v>
      </c>
      <c r="B13796" s="53" t="n">
        <v>1128.68</v>
      </c>
    </row>
    <row r="13797" customFormat="false" ht="15.75" hidden="false" customHeight="false" outlineLevel="0" collapsed="false">
      <c r="A13797" s="20" t="s">
        <v>27679</v>
      </c>
      <c r="B13797" s="53" t="n">
        <v>1061.2</v>
      </c>
    </row>
    <row r="13798" customFormat="false" ht="15.75" hidden="false" customHeight="false" outlineLevel="0" collapsed="false">
      <c r="A13798" s="20" t="s">
        <v>27680</v>
      </c>
      <c r="B13798" s="53" t="n">
        <v>457.08</v>
      </c>
    </row>
    <row r="13799" customFormat="false" ht="15.75" hidden="false" customHeight="false" outlineLevel="0" collapsed="false">
      <c r="A13799" s="20" t="s">
        <v>27685</v>
      </c>
      <c r="B13799" s="53" t="n">
        <v>441.66</v>
      </c>
    </row>
    <row r="13800" customFormat="false" ht="15.75" hidden="false" customHeight="false" outlineLevel="0" collapsed="false">
      <c r="A13800" s="20" t="s">
        <v>27686</v>
      </c>
      <c r="B13800" s="53" t="n">
        <v>766</v>
      </c>
    </row>
    <row r="13801" customFormat="false" ht="15.75" hidden="false" customHeight="false" outlineLevel="0" collapsed="false">
      <c r="A13801" s="20" t="s">
        <v>27691</v>
      </c>
      <c r="B13801" s="53" t="n">
        <v>714.36</v>
      </c>
    </row>
    <row r="13802" customFormat="false" ht="15.75" hidden="false" customHeight="false" outlineLevel="0" collapsed="false">
      <c r="A13802" s="20" t="s">
        <v>27692</v>
      </c>
      <c r="B13802" s="53" t="n">
        <v>18.11</v>
      </c>
    </row>
    <row r="13803" customFormat="false" ht="15.75" hidden="false" customHeight="false" outlineLevel="0" collapsed="false">
      <c r="A13803" s="20" t="s">
        <v>27695</v>
      </c>
      <c r="B13803" s="53" t="n">
        <v>17.85</v>
      </c>
    </row>
    <row r="13804" customFormat="false" ht="15.75" hidden="false" customHeight="false" outlineLevel="0" collapsed="false">
      <c r="A13804" s="20" t="s">
        <v>27696</v>
      </c>
      <c r="B13804" s="53" t="n">
        <v>15.02</v>
      </c>
    </row>
    <row r="13805" customFormat="false" ht="15.75" hidden="false" customHeight="false" outlineLevel="0" collapsed="false">
      <c r="A13805" s="20" t="s">
        <v>27698</v>
      </c>
      <c r="B13805" s="53" t="n">
        <v>14.76</v>
      </c>
    </row>
    <row r="13806" customFormat="false" ht="15.75" hidden="false" customHeight="false" outlineLevel="0" collapsed="false">
      <c r="A13806" s="20" t="s">
        <v>27699</v>
      </c>
      <c r="B13806" s="53" t="n">
        <v>22.37</v>
      </c>
    </row>
    <row r="13807" customFormat="false" ht="15.75" hidden="false" customHeight="false" outlineLevel="0" collapsed="false">
      <c r="A13807" s="20" t="s">
        <v>27701</v>
      </c>
      <c r="B13807" s="53" t="n">
        <v>20.4</v>
      </c>
    </row>
    <row r="13808" customFormat="false" ht="15.75" hidden="false" customHeight="false" outlineLevel="0" collapsed="false">
      <c r="A13808" s="20" t="s">
        <v>27702</v>
      </c>
      <c r="B13808" s="53" t="n">
        <v>32.39</v>
      </c>
    </row>
    <row r="13809" customFormat="false" ht="15.75" hidden="false" customHeight="false" outlineLevel="0" collapsed="false">
      <c r="A13809" s="20" t="s">
        <v>27704</v>
      </c>
      <c r="B13809" s="53" t="n">
        <v>29.39</v>
      </c>
    </row>
    <row r="13810" customFormat="false" ht="15.75" hidden="false" customHeight="false" outlineLevel="0" collapsed="false">
      <c r="A13810" s="20" t="s">
        <v>27705</v>
      </c>
      <c r="B13810" s="53" t="n">
        <v>23.56</v>
      </c>
    </row>
    <row r="13811" customFormat="false" ht="15.75" hidden="false" customHeight="false" outlineLevel="0" collapsed="false">
      <c r="A13811" s="20" t="s">
        <v>27707</v>
      </c>
      <c r="B13811" s="53" t="n">
        <v>23.3</v>
      </c>
    </row>
    <row r="13812" customFormat="false" ht="15.75" hidden="false" customHeight="false" outlineLevel="0" collapsed="false">
      <c r="A13812" s="20" t="s">
        <v>27708</v>
      </c>
      <c r="B13812" s="53" t="n">
        <v>42.98</v>
      </c>
    </row>
    <row r="13813" customFormat="false" ht="15.75" hidden="false" customHeight="false" outlineLevel="0" collapsed="false">
      <c r="A13813" s="20" t="s">
        <v>27710</v>
      </c>
      <c r="B13813" s="53" t="n">
        <v>39.77</v>
      </c>
    </row>
    <row r="13814" customFormat="false" ht="15.75" hidden="false" customHeight="false" outlineLevel="0" collapsed="false">
      <c r="A13814" s="20" t="s">
        <v>27711</v>
      </c>
      <c r="B13814" s="53" t="n">
        <v>17</v>
      </c>
    </row>
    <row r="13815" customFormat="false" ht="15.75" hidden="false" customHeight="false" outlineLevel="0" collapsed="false">
      <c r="A13815" s="20" t="s">
        <v>27715</v>
      </c>
      <c r="B13815" s="53" t="n">
        <v>17</v>
      </c>
    </row>
    <row r="13816" customFormat="false" ht="15.75" hidden="false" customHeight="false" outlineLevel="0" collapsed="false">
      <c r="A13816" s="20" t="s">
        <v>27716</v>
      </c>
      <c r="B13816" s="53" t="n">
        <v>17.92</v>
      </c>
    </row>
    <row r="13817" customFormat="false" ht="15.75" hidden="false" customHeight="false" outlineLevel="0" collapsed="false">
      <c r="A13817" s="20" t="s">
        <v>27719</v>
      </c>
      <c r="B13817" s="53" t="n">
        <v>17.66</v>
      </c>
    </row>
    <row r="13818" customFormat="false" ht="15.75" hidden="false" customHeight="false" outlineLevel="0" collapsed="false">
      <c r="A13818" s="20" t="s">
        <v>27720</v>
      </c>
      <c r="B13818" s="53" t="n">
        <v>197.72</v>
      </c>
    </row>
    <row r="13819" customFormat="false" ht="15.75" hidden="false" customHeight="false" outlineLevel="0" collapsed="false">
      <c r="A13819" s="20" t="s">
        <v>27723</v>
      </c>
      <c r="B13819" s="53" t="n">
        <v>190.01</v>
      </c>
    </row>
    <row r="13820" customFormat="false" ht="15.75" hidden="false" customHeight="false" outlineLevel="0" collapsed="false">
      <c r="A13820" s="20" t="s">
        <v>27724</v>
      </c>
      <c r="B13820" s="53" t="n">
        <v>252.82</v>
      </c>
    </row>
    <row r="13821" customFormat="false" ht="15.75" hidden="false" customHeight="false" outlineLevel="0" collapsed="false">
      <c r="A13821" s="20" t="s">
        <v>322</v>
      </c>
      <c r="B13821" s="53" t="n">
        <v>245.11</v>
      </c>
    </row>
    <row r="13822" customFormat="false" ht="15.75" hidden="false" customHeight="false" outlineLevel="0" collapsed="false">
      <c r="A13822" s="20" t="s">
        <v>27730</v>
      </c>
      <c r="B13822" s="53" t="n">
        <v>139.61</v>
      </c>
    </row>
    <row r="13823" customFormat="false" ht="15.75" hidden="false" customHeight="false" outlineLevel="0" collapsed="false">
      <c r="A13823" s="20" t="s">
        <v>27737</v>
      </c>
      <c r="B13823" s="53" t="n">
        <v>131.9</v>
      </c>
    </row>
    <row r="13824" customFormat="false" ht="15.75" hidden="false" customHeight="false" outlineLevel="0" collapsed="false">
      <c r="A13824" s="20" t="s">
        <v>27738</v>
      </c>
      <c r="B13824" s="53" t="n">
        <v>125.91</v>
      </c>
    </row>
    <row r="13825" customFormat="false" ht="15.75" hidden="false" customHeight="false" outlineLevel="0" collapsed="false">
      <c r="A13825" s="20" t="s">
        <v>27744</v>
      </c>
      <c r="B13825" s="53" t="n">
        <v>118.46</v>
      </c>
    </row>
    <row r="13826" customFormat="false" ht="15.75" hidden="false" customHeight="false" outlineLevel="0" collapsed="false">
      <c r="A13826" s="20" t="s">
        <v>27745</v>
      </c>
      <c r="B13826" s="53" t="n">
        <v>109.88</v>
      </c>
    </row>
    <row r="13827" customFormat="false" ht="15.75" hidden="false" customHeight="false" outlineLevel="0" collapsed="false">
      <c r="A13827" s="20" t="s">
        <v>27751</v>
      </c>
      <c r="B13827" s="53" t="n">
        <v>102.43</v>
      </c>
    </row>
    <row r="13828" customFormat="false" ht="15.75" hidden="false" customHeight="false" outlineLevel="0" collapsed="false">
      <c r="A13828" s="20" t="s">
        <v>27752</v>
      </c>
      <c r="B13828" s="53" t="n">
        <v>8.17</v>
      </c>
    </row>
    <row r="13829" customFormat="false" ht="15.75" hidden="false" customHeight="false" outlineLevel="0" collapsed="false">
      <c r="A13829" s="20" t="s">
        <v>27754</v>
      </c>
      <c r="B13829" s="53" t="n">
        <v>7.6</v>
      </c>
    </row>
    <row r="13830" customFormat="false" ht="15.75" hidden="false" customHeight="false" outlineLevel="0" collapsed="false">
      <c r="A13830" s="20" t="s">
        <v>27755</v>
      </c>
      <c r="B13830" s="53" t="n">
        <v>10.11</v>
      </c>
    </row>
    <row r="13831" customFormat="false" ht="15.75" hidden="false" customHeight="false" outlineLevel="0" collapsed="false">
      <c r="A13831" s="20" t="s">
        <v>27757</v>
      </c>
      <c r="B13831" s="53" t="n">
        <v>9.44</v>
      </c>
    </row>
    <row r="13832" customFormat="false" ht="15.75" hidden="false" customHeight="false" outlineLevel="0" collapsed="false">
      <c r="A13832" s="20" t="s">
        <v>27758</v>
      </c>
      <c r="B13832" s="53" t="n">
        <v>13.5</v>
      </c>
    </row>
    <row r="13833" customFormat="false" ht="15.75" hidden="false" customHeight="false" outlineLevel="0" collapsed="false">
      <c r="A13833" s="20" t="s">
        <v>27760</v>
      </c>
      <c r="B13833" s="53" t="n">
        <v>12.68</v>
      </c>
    </row>
    <row r="13834" customFormat="false" ht="15.75" hidden="false" customHeight="false" outlineLevel="0" collapsed="false">
      <c r="A13834" s="20" t="s">
        <v>27761</v>
      </c>
      <c r="B13834" s="53" t="n">
        <v>16.16</v>
      </c>
    </row>
    <row r="13835" customFormat="false" ht="15.75" hidden="false" customHeight="false" outlineLevel="0" collapsed="false">
      <c r="A13835" s="20" t="s">
        <v>27763</v>
      </c>
      <c r="B13835" s="53" t="n">
        <v>15.24</v>
      </c>
    </row>
    <row r="13836" customFormat="false" ht="15.75" hidden="false" customHeight="false" outlineLevel="0" collapsed="false">
      <c r="A13836" s="20" t="s">
        <v>27764</v>
      </c>
      <c r="B13836" s="53" t="n">
        <v>20.82</v>
      </c>
    </row>
    <row r="13837" customFormat="false" ht="15.75" hidden="false" customHeight="false" outlineLevel="0" collapsed="false">
      <c r="A13837" s="20" t="s">
        <v>27766</v>
      </c>
      <c r="B13837" s="53" t="n">
        <v>19.79</v>
      </c>
    </row>
    <row r="13838" customFormat="false" ht="15.75" hidden="false" customHeight="false" outlineLevel="0" collapsed="false">
      <c r="A13838" s="20" t="s">
        <v>27767</v>
      </c>
      <c r="B13838" s="53" t="n">
        <v>25.51</v>
      </c>
    </row>
    <row r="13839" customFormat="false" ht="15.75" hidden="false" customHeight="false" outlineLevel="0" collapsed="false">
      <c r="A13839" s="20" t="s">
        <v>27769</v>
      </c>
      <c r="B13839" s="53" t="n">
        <v>24.28</v>
      </c>
    </row>
    <row r="13840" customFormat="false" ht="15.75" hidden="false" customHeight="false" outlineLevel="0" collapsed="false">
      <c r="A13840" s="20" t="s">
        <v>27770</v>
      </c>
      <c r="B13840" s="53" t="n">
        <v>31.99</v>
      </c>
    </row>
    <row r="13841" customFormat="false" ht="15.75" hidden="false" customHeight="false" outlineLevel="0" collapsed="false">
      <c r="A13841" s="20" t="s">
        <v>27772</v>
      </c>
      <c r="B13841" s="53" t="n">
        <v>30.45</v>
      </c>
    </row>
    <row r="13842" customFormat="false" ht="15.75" hidden="false" customHeight="false" outlineLevel="0" collapsed="false">
      <c r="A13842" s="20" t="s">
        <v>27773</v>
      </c>
      <c r="B13842" s="53" t="n">
        <v>48.39</v>
      </c>
    </row>
    <row r="13843" customFormat="false" ht="15.75" hidden="false" customHeight="false" outlineLevel="0" collapsed="false">
      <c r="A13843" s="20" t="s">
        <v>27775</v>
      </c>
      <c r="B13843" s="53" t="n">
        <v>46.7</v>
      </c>
    </row>
    <row r="13844" customFormat="false" ht="15.75" hidden="false" customHeight="false" outlineLevel="0" collapsed="false">
      <c r="A13844" s="20" t="s">
        <v>27776</v>
      </c>
      <c r="B13844" s="53" t="n">
        <v>57.54</v>
      </c>
    </row>
    <row r="13845" customFormat="false" ht="15.75" hidden="false" customHeight="false" outlineLevel="0" collapsed="false">
      <c r="A13845" s="20" t="s">
        <v>27778</v>
      </c>
      <c r="B13845" s="53" t="n">
        <v>55.48</v>
      </c>
    </row>
    <row r="13846" customFormat="false" ht="15.75" hidden="false" customHeight="false" outlineLevel="0" collapsed="false">
      <c r="A13846" s="20" t="s">
        <v>27779</v>
      </c>
      <c r="B13846" s="53" t="n">
        <v>12.6</v>
      </c>
    </row>
    <row r="13847" customFormat="false" ht="15.75" hidden="false" customHeight="false" outlineLevel="0" collapsed="false">
      <c r="A13847" s="20" t="s">
        <v>27782</v>
      </c>
      <c r="B13847" s="53" t="n">
        <v>11.34</v>
      </c>
    </row>
    <row r="13848" customFormat="false" ht="15.75" hidden="false" customHeight="false" outlineLevel="0" collapsed="false">
      <c r="A13848" s="20" t="s">
        <v>27783</v>
      </c>
      <c r="B13848" s="53" t="n">
        <v>19.8</v>
      </c>
    </row>
    <row r="13849" customFormat="false" ht="15.75" hidden="false" customHeight="false" outlineLevel="0" collapsed="false">
      <c r="A13849" s="20" t="s">
        <v>27786</v>
      </c>
      <c r="B13849" s="53" t="n">
        <v>17.82</v>
      </c>
    </row>
    <row r="13850" customFormat="false" ht="15.75" hidden="false" customHeight="false" outlineLevel="0" collapsed="false">
      <c r="A13850" s="20" t="s">
        <v>27787</v>
      </c>
      <c r="B13850" s="53" t="n">
        <v>21.6</v>
      </c>
    </row>
    <row r="13851" customFormat="false" ht="15.75" hidden="false" customHeight="false" outlineLevel="0" collapsed="false">
      <c r="A13851" s="20" t="s">
        <v>27789</v>
      </c>
      <c r="B13851" s="53" t="n">
        <v>19.44</v>
      </c>
    </row>
    <row r="13852" customFormat="false" ht="15.75" hidden="false" customHeight="false" outlineLevel="0" collapsed="false">
      <c r="A13852" s="20" t="s">
        <v>27790</v>
      </c>
      <c r="B13852" s="53" t="n">
        <v>32.4</v>
      </c>
    </row>
    <row r="13853" customFormat="false" ht="15.75" hidden="false" customHeight="false" outlineLevel="0" collapsed="false">
      <c r="A13853" s="20" t="s">
        <v>27792</v>
      </c>
      <c r="B13853" s="53" t="n">
        <v>29.16</v>
      </c>
    </row>
    <row r="13854" customFormat="false" ht="15.75" hidden="false" customHeight="false" outlineLevel="0" collapsed="false">
      <c r="A13854" s="20" t="s">
        <v>27793</v>
      </c>
      <c r="B13854" s="53" t="n">
        <v>36</v>
      </c>
    </row>
    <row r="13855" customFormat="false" ht="15.75" hidden="false" customHeight="false" outlineLevel="0" collapsed="false">
      <c r="A13855" s="20" t="s">
        <v>27795</v>
      </c>
      <c r="B13855" s="53" t="n">
        <v>32.41</v>
      </c>
    </row>
    <row r="13856" customFormat="false" ht="15.75" hidden="false" customHeight="false" outlineLevel="0" collapsed="false">
      <c r="A13856" s="20" t="s">
        <v>27796</v>
      </c>
      <c r="B13856" s="53" t="n">
        <v>54.01</v>
      </c>
    </row>
    <row r="13857" customFormat="false" ht="15.75" hidden="false" customHeight="false" outlineLevel="0" collapsed="false">
      <c r="A13857" s="20" t="s">
        <v>27798</v>
      </c>
      <c r="B13857" s="53" t="n">
        <v>48.61</v>
      </c>
    </row>
    <row r="13858" customFormat="false" ht="15.75" hidden="false" customHeight="false" outlineLevel="0" collapsed="false">
      <c r="A13858" s="20" t="s">
        <v>27799</v>
      </c>
      <c r="B13858" s="53" t="n">
        <v>43.61</v>
      </c>
    </row>
    <row r="13859" customFormat="false" ht="15.75" hidden="false" customHeight="false" outlineLevel="0" collapsed="false">
      <c r="A13859" s="20" t="s">
        <v>27801</v>
      </c>
      <c r="B13859" s="53" t="n">
        <v>39.24</v>
      </c>
    </row>
    <row r="13860" customFormat="false" ht="15.75" hidden="false" customHeight="false" outlineLevel="0" collapsed="false">
      <c r="A13860" s="20" t="s">
        <v>27802</v>
      </c>
      <c r="B13860" s="53" t="n">
        <v>65.42</v>
      </c>
    </row>
    <row r="13861" customFormat="false" ht="15.75" hidden="false" customHeight="false" outlineLevel="0" collapsed="false">
      <c r="A13861" s="20" t="s">
        <v>27804</v>
      </c>
      <c r="B13861" s="53" t="n">
        <v>58.87</v>
      </c>
    </row>
    <row r="13862" customFormat="false" ht="15.75" hidden="false" customHeight="false" outlineLevel="0" collapsed="false">
      <c r="A13862" s="20" t="s">
        <v>27805</v>
      </c>
      <c r="B13862" s="53" t="n">
        <v>58.99</v>
      </c>
    </row>
    <row r="13863" customFormat="false" ht="15.75" hidden="false" customHeight="false" outlineLevel="0" collapsed="false">
      <c r="A13863" s="20" t="s">
        <v>27807</v>
      </c>
      <c r="B13863" s="53" t="n">
        <v>53.85</v>
      </c>
    </row>
    <row r="13864" customFormat="false" ht="15.75" hidden="false" customHeight="false" outlineLevel="0" collapsed="false">
      <c r="A13864" s="20" t="s">
        <v>27808</v>
      </c>
      <c r="B13864" s="53" t="n">
        <v>97.34</v>
      </c>
    </row>
    <row r="13865" customFormat="false" ht="15.75" hidden="false" customHeight="false" outlineLevel="0" collapsed="false">
      <c r="A13865" s="20" t="s">
        <v>27810</v>
      </c>
      <c r="B13865" s="53" t="n">
        <v>88.86</v>
      </c>
    </row>
    <row r="13866" customFormat="false" ht="15.75" hidden="false" customHeight="false" outlineLevel="0" collapsed="false">
      <c r="A13866" s="20" t="s">
        <v>27811</v>
      </c>
      <c r="B13866" s="53" t="n">
        <v>73.96</v>
      </c>
    </row>
    <row r="13867" customFormat="false" ht="15.75" hidden="false" customHeight="false" outlineLevel="0" collapsed="false">
      <c r="A13867" s="20" t="s">
        <v>27814</v>
      </c>
      <c r="B13867" s="53" t="n">
        <v>65</v>
      </c>
    </row>
    <row r="13868" customFormat="false" ht="15.75" hidden="false" customHeight="false" outlineLevel="0" collapsed="false">
      <c r="A13868" s="20" t="s">
        <v>27815</v>
      </c>
      <c r="B13868" s="53" t="n">
        <v>107.44</v>
      </c>
    </row>
    <row r="13869" customFormat="false" ht="15.75" hidden="false" customHeight="false" outlineLevel="0" collapsed="false">
      <c r="A13869" s="20" t="s">
        <v>27818</v>
      </c>
      <c r="B13869" s="53" t="n">
        <v>94</v>
      </c>
    </row>
    <row r="13870" customFormat="false" ht="15.75" hidden="false" customHeight="false" outlineLevel="0" collapsed="false">
      <c r="A13870" s="20" t="s">
        <v>27819</v>
      </c>
      <c r="B13870" s="53" t="n">
        <v>29.05</v>
      </c>
    </row>
    <row r="13871" customFormat="false" ht="15.75" hidden="false" customHeight="false" outlineLevel="0" collapsed="false">
      <c r="A13871" s="20" t="s">
        <v>27822</v>
      </c>
      <c r="B13871" s="53" t="n">
        <v>26.06</v>
      </c>
    </row>
    <row r="13872" customFormat="false" ht="15.75" hidden="false" customHeight="false" outlineLevel="0" collapsed="false">
      <c r="A13872" s="20" t="s">
        <v>27823</v>
      </c>
      <c r="B13872" s="53" t="n">
        <v>11.02</v>
      </c>
    </row>
    <row r="13873" customFormat="false" ht="15.75" hidden="false" customHeight="false" outlineLevel="0" collapsed="false">
      <c r="A13873" s="20" t="s">
        <v>27830</v>
      </c>
      <c r="B13873" s="53" t="n">
        <v>9.99</v>
      </c>
    </row>
    <row r="13874" customFormat="false" ht="15.75" hidden="false" customHeight="false" outlineLevel="0" collapsed="false">
      <c r="A13874" s="20" t="s">
        <v>27831</v>
      </c>
      <c r="B13874" s="53" t="n">
        <v>11.7</v>
      </c>
    </row>
    <row r="13875" customFormat="false" ht="15.75" hidden="false" customHeight="false" outlineLevel="0" collapsed="false">
      <c r="A13875" s="20" t="s">
        <v>27838</v>
      </c>
      <c r="B13875" s="53" t="n">
        <v>10.67</v>
      </c>
    </row>
    <row r="13876" customFormat="false" ht="15.75" hidden="false" customHeight="false" outlineLevel="0" collapsed="false">
      <c r="A13876" s="20" t="s">
        <v>27839</v>
      </c>
      <c r="B13876" s="53" t="n">
        <v>11.86</v>
      </c>
    </row>
    <row r="13877" customFormat="false" ht="15.75" hidden="false" customHeight="false" outlineLevel="0" collapsed="false">
      <c r="A13877" s="20" t="s">
        <v>27844</v>
      </c>
      <c r="B13877" s="53" t="n">
        <v>10.83</v>
      </c>
    </row>
    <row r="13878" customFormat="false" ht="15.75" hidden="false" customHeight="false" outlineLevel="0" collapsed="false">
      <c r="A13878" s="20" t="s">
        <v>27845</v>
      </c>
      <c r="B13878" s="53" t="n">
        <v>12.98</v>
      </c>
    </row>
    <row r="13879" customFormat="false" ht="15.75" hidden="false" customHeight="false" outlineLevel="0" collapsed="false">
      <c r="A13879" s="20" t="s">
        <v>27850</v>
      </c>
      <c r="B13879" s="53" t="n">
        <v>11.95</v>
      </c>
    </row>
    <row r="13880" customFormat="false" ht="15.75" hidden="false" customHeight="false" outlineLevel="0" collapsed="false">
      <c r="A13880" s="20" t="s">
        <v>27851</v>
      </c>
      <c r="B13880" s="53" t="n">
        <v>53.78</v>
      </c>
    </row>
    <row r="13881" customFormat="false" ht="15.75" hidden="false" customHeight="false" outlineLevel="0" collapsed="false">
      <c r="A13881" s="20" t="s">
        <v>27854</v>
      </c>
      <c r="B13881" s="53" t="n">
        <v>47.81</v>
      </c>
    </row>
    <row r="13882" customFormat="false" ht="15.75" hidden="false" customHeight="false" outlineLevel="0" collapsed="false">
      <c r="A13882" s="20" t="s">
        <v>27855</v>
      </c>
      <c r="B13882" s="53" t="n">
        <v>44.74</v>
      </c>
    </row>
    <row r="13883" customFormat="false" ht="15.75" hidden="false" customHeight="false" outlineLevel="0" collapsed="false">
      <c r="A13883" s="20" t="s">
        <v>27857</v>
      </c>
      <c r="B13883" s="53" t="n">
        <v>38.77</v>
      </c>
    </row>
    <row r="13884" customFormat="false" ht="15.75" hidden="false" customHeight="false" outlineLevel="0" collapsed="false">
      <c r="A13884" s="20" t="s">
        <v>27858</v>
      </c>
      <c r="B13884" s="53" t="n">
        <v>22.42</v>
      </c>
    </row>
    <row r="13885" customFormat="false" ht="15.75" hidden="false" customHeight="false" outlineLevel="0" collapsed="false">
      <c r="A13885" s="20" t="s">
        <v>27861</v>
      </c>
      <c r="B13885" s="53" t="n">
        <v>19.44</v>
      </c>
    </row>
    <row r="13886" customFormat="false" ht="15.75" hidden="false" customHeight="false" outlineLevel="0" collapsed="false">
      <c r="A13886" s="20" t="s">
        <v>27862</v>
      </c>
      <c r="B13886" s="53" t="n">
        <v>31.32</v>
      </c>
    </row>
    <row r="13887" customFormat="false" ht="15.75" hidden="false" customHeight="false" outlineLevel="0" collapsed="false">
      <c r="A13887" s="20" t="s">
        <v>27865</v>
      </c>
      <c r="B13887" s="53" t="n">
        <v>28.33</v>
      </c>
    </row>
    <row r="13888" customFormat="false" ht="15.75" hidden="false" customHeight="false" outlineLevel="0" collapsed="false">
      <c r="A13888" s="20" t="s">
        <v>27866</v>
      </c>
      <c r="B13888" s="53" t="n">
        <v>26.02</v>
      </c>
    </row>
    <row r="13889" customFormat="false" ht="15.75" hidden="false" customHeight="false" outlineLevel="0" collapsed="false">
      <c r="A13889" s="20" t="s">
        <v>27869</v>
      </c>
      <c r="B13889" s="53" t="n">
        <v>23.04</v>
      </c>
    </row>
    <row r="13890" customFormat="false" ht="15.75" hidden="false" customHeight="false" outlineLevel="0" collapsed="false">
      <c r="A13890" s="20" t="s">
        <v>27870</v>
      </c>
      <c r="B13890" s="53" t="n">
        <v>6.61</v>
      </c>
    </row>
    <row r="13891" customFormat="false" ht="15.75" hidden="false" customHeight="false" outlineLevel="0" collapsed="false">
      <c r="A13891" s="20" t="s">
        <v>27874</v>
      </c>
      <c r="B13891" s="53" t="n">
        <v>5.89</v>
      </c>
    </row>
    <row r="13892" customFormat="false" ht="15.75" hidden="false" customHeight="false" outlineLevel="0" collapsed="false">
      <c r="A13892" s="20" t="s">
        <v>27875</v>
      </c>
      <c r="B13892" s="53" t="n">
        <v>6.66</v>
      </c>
    </row>
    <row r="13893" customFormat="false" ht="15.75" hidden="false" customHeight="false" outlineLevel="0" collapsed="false">
      <c r="A13893" s="20" t="s">
        <v>27877</v>
      </c>
      <c r="B13893" s="53" t="n">
        <v>5.94</v>
      </c>
    </row>
    <row r="13894" customFormat="false" ht="15.75" hidden="false" customHeight="false" outlineLevel="0" collapsed="false">
      <c r="A13894" s="20" t="s">
        <v>27878</v>
      </c>
      <c r="B13894" s="53" t="n">
        <v>6.94</v>
      </c>
    </row>
    <row r="13895" customFormat="false" ht="15.75" hidden="false" customHeight="false" outlineLevel="0" collapsed="false">
      <c r="A13895" s="20" t="s">
        <v>27880</v>
      </c>
      <c r="B13895" s="53" t="n">
        <v>6.22</v>
      </c>
    </row>
    <row r="13896" customFormat="false" ht="15.75" hidden="false" customHeight="false" outlineLevel="0" collapsed="false">
      <c r="A13896" s="20" t="s">
        <v>27881</v>
      </c>
      <c r="B13896" s="53" t="n">
        <v>7.29</v>
      </c>
    </row>
    <row r="13897" customFormat="false" ht="15.75" hidden="false" customHeight="false" outlineLevel="0" collapsed="false">
      <c r="A13897" s="20" t="s">
        <v>27883</v>
      </c>
      <c r="B13897" s="53" t="n">
        <v>6.51</v>
      </c>
    </row>
    <row r="13898" customFormat="false" ht="15.75" hidden="false" customHeight="false" outlineLevel="0" collapsed="false">
      <c r="A13898" s="20" t="s">
        <v>27884</v>
      </c>
      <c r="B13898" s="53" t="n">
        <v>7.39</v>
      </c>
    </row>
    <row r="13899" customFormat="false" ht="15.75" hidden="false" customHeight="false" outlineLevel="0" collapsed="false">
      <c r="A13899" s="20" t="s">
        <v>27886</v>
      </c>
      <c r="B13899" s="53" t="n">
        <v>6.61</v>
      </c>
    </row>
    <row r="13900" customFormat="false" ht="15.75" hidden="false" customHeight="false" outlineLevel="0" collapsed="false">
      <c r="A13900" s="20" t="s">
        <v>27887</v>
      </c>
      <c r="B13900" s="53" t="n">
        <v>7.88</v>
      </c>
    </row>
    <row r="13901" customFormat="false" ht="15.75" hidden="false" customHeight="false" outlineLevel="0" collapsed="false">
      <c r="A13901" s="20" t="s">
        <v>27889</v>
      </c>
      <c r="B13901" s="53" t="n">
        <v>7.05</v>
      </c>
    </row>
    <row r="13902" customFormat="false" ht="15.75" hidden="false" customHeight="false" outlineLevel="0" collapsed="false">
      <c r="A13902" s="20" t="s">
        <v>27890</v>
      </c>
      <c r="B13902" s="53" t="n">
        <v>8.38</v>
      </c>
    </row>
    <row r="13903" customFormat="false" ht="15.75" hidden="false" customHeight="false" outlineLevel="0" collapsed="false">
      <c r="A13903" s="20" t="s">
        <v>27892</v>
      </c>
      <c r="B13903" s="53" t="n">
        <v>7.55</v>
      </c>
    </row>
    <row r="13904" customFormat="false" ht="15.75" hidden="false" customHeight="false" outlineLevel="0" collapsed="false">
      <c r="A13904" s="20" t="s">
        <v>27893</v>
      </c>
      <c r="B13904" s="53" t="n">
        <v>8.81</v>
      </c>
    </row>
    <row r="13905" customFormat="false" ht="15.75" hidden="false" customHeight="false" outlineLevel="0" collapsed="false">
      <c r="A13905" s="20" t="s">
        <v>27895</v>
      </c>
      <c r="B13905" s="53" t="n">
        <v>7.91</v>
      </c>
    </row>
    <row r="13906" customFormat="false" ht="15.75" hidden="false" customHeight="false" outlineLevel="0" collapsed="false">
      <c r="A13906" s="20" t="s">
        <v>27896</v>
      </c>
      <c r="B13906" s="53" t="n">
        <v>9.71</v>
      </c>
    </row>
    <row r="13907" customFormat="false" ht="15.75" hidden="false" customHeight="false" outlineLevel="0" collapsed="false">
      <c r="A13907" s="20" t="s">
        <v>27898</v>
      </c>
      <c r="B13907" s="53" t="n">
        <v>8.81</v>
      </c>
    </row>
    <row r="13908" customFormat="false" ht="15.75" hidden="false" customHeight="false" outlineLevel="0" collapsed="false">
      <c r="A13908" s="20" t="s">
        <v>27899</v>
      </c>
      <c r="B13908" s="53" t="n">
        <v>188.46</v>
      </c>
    </row>
    <row r="13909" customFormat="false" ht="15.75" hidden="false" customHeight="false" outlineLevel="0" collapsed="false">
      <c r="A13909" s="20" t="s">
        <v>27902</v>
      </c>
      <c r="B13909" s="53" t="n">
        <v>167.9</v>
      </c>
    </row>
    <row r="13910" customFormat="false" ht="15.75" hidden="false" customHeight="false" outlineLevel="0" collapsed="false">
      <c r="A13910" s="20" t="s">
        <v>27903</v>
      </c>
      <c r="B13910" s="53" t="n">
        <v>45.58</v>
      </c>
    </row>
    <row r="13911" customFormat="false" ht="15.75" hidden="false" customHeight="false" outlineLevel="0" collapsed="false">
      <c r="A13911" s="20" t="s">
        <v>27906</v>
      </c>
      <c r="B13911" s="53" t="n">
        <v>40.44</v>
      </c>
    </row>
    <row r="13912" customFormat="false" ht="15.75" hidden="false" customHeight="false" outlineLevel="0" collapsed="false">
      <c r="A13912" s="20" t="s">
        <v>27907</v>
      </c>
      <c r="B13912" s="53" t="n">
        <v>123.49</v>
      </c>
    </row>
    <row r="13913" customFormat="false" ht="15.75" hidden="false" customHeight="false" outlineLevel="0" collapsed="false">
      <c r="A13913" s="20" t="s">
        <v>27910</v>
      </c>
      <c r="B13913" s="53" t="n">
        <v>113.21</v>
      </c>
    </row>
    <row r="13914" customFormat="false" ht="15.75" hidden="false" customHeight="false" outlineLevel="0" collapsed="false">
      <c r="A13914" s="20" t="s">
        <v>27911</v>
      </c>
      <c r="B13914" s="53" t="n">
        <v>148.92</v>
      </c>
    </row>
    <row r="13915" customFormat="false" ht="15.75" hidden="false" customHeight="false" outlineLevel="0" collapsed="false">
      <c r="A13915" s="20" t="s">
        <v>27913</v>
      </c>
      <c r="B13915" s="53" t="n">
        <v>129.02</v>
      </c>
    </row>
    <row r="13916" customFormat="false" ht="15.75" hidden="false" customHeight="false" outlineLevel="0" collapsed="false">
      <c r="A13916" s="20" t="s">
        <v>27914</v>
      </c>
      <c r="B13916" s="53" t="n">
        <v>24.1</v>
      </c>
    </row>
    <row r="13917" customFormat="false" ht="15.75" hidden="false" customHeight="false" outlineLevel="0" collapsed="false">
      <c r="A13917" s="20" t="s">
        <v>27917</v>
      </c>
      <c r="B13917" s="53" t="n">
        <v>21</v>
      </c>
    </row>
    <row r="13918" customFormat="false" ht="15.75" hidden="false" customHeight="false" outlineLevel="0" collapsed="false">
      <c r="A13918" s="20" t="s">
        <v>27918</v>
      </c>
      <c r="B13918" s="53" t="n">
        <v>32.14</v>
      </c>
    </row>
    <row r="13919" customFormat="false" ht="15.75" hidden="false" customHeight="false" outlineLevel="0" collapsed="false">
      <c r="A13919" s="20" t="s">
        <v>27920</v>
      </c>
      <c r="B13919" s="53" t="n">
        <v>28</v>
      </c>
    </row>
    <row r="13920" customFormat="false" ht="15.75" hidden="false" customHeight="false" outlineLevel="0" collapsed="false">
      <c r="A13920" s="20" t="s">
        <v>27921</v>
      </c>
      <c r="B13920" s="53" t="n">
        <v>33.73</v>
      </c>
    </row>
    <row r="13921" customFormat="false" ht="15.75" hidden="false" customHeight="false" outlineLevel="0" collapsed="false">
      <c r="A13921" s="20" t="s">
        <v>27925</v>
      </c>
      <c r="B13921" s="53" t="n">
        <v>32.83</v>
      </c>
    </row>
    <row r="13922" customFormat="false" ht="15.75" hidden="false" customHeight="false" outlineLevel="0" collapsed="false">
      <c r="A13922" s="20" t="s">
        <v>27926</v>
      </c>
      <c r="B13922" s="53" t="n">
        <v>38.11</v>
      </c>
    </row>
    <row r="13923" customFormat="false" ht="15.75" hidden="false" customHeight="false" outlineLevel="0" collapsed="false">
      <c r="A13923" s="20" t="s">
        <v>27929</v>
      </c>
      <c r="B13923" s="53" t="n">
        <v>37.21</v>
      </c>
    </row>
    <row r="13924" customFormat="false" ht="15.75" hidden="false" customHeight="false" outlineLevel="0" collapsed="false">
      <c r="A13924" s="20" t="s">
        <v>27930</v>
      </c>
      <c r="B13924" s="53" t="n">
        <v>23.42</v>
      </c>
    </row>
    <row r="13925" customFormat="false" ht="15.75" hidden="false" customHeight="false" outlineLevel="0" collapsed="false">
      <c r="A13925" s="20" t="s">
        <v>27934</v>
      </c>
      <c r="B13925" s="53" t="n">
        <v>22.52</v>
      </c>
    </row>
    <row r="13926" customFormat="false" ht="15.75" hidden="false" customHeight="false" outlineLevel="0" collapsed="false">
      <c r="A13926" s="20" t="s">
        <v>27935</v>
      </c>
      <c r="B13926" s="53" t="n">
        <v>29.75</v>
      </c>
    </row>
    <row r="13927" customFormat="false" ht="15.75" hidden="false" customHeight="false" outlineLevel="0" collapsed="false">
      <c r="A13927" s="20" t="s">
        <v>27938</v>
      </c>
      <c r="B13927" s="53" t="n">
        <v>28.85</v>
      </c>
    </row>
    <row r="13928" customFormat="false" ht="15.75" hidden="false" customHeight="false" outlineLevel="0" collapsed="false">
      <c r="A13928" s="20" t="s">
        <v>27939</v>
      </c>
      <c r="B13928" s="53" t="n">
        <v>29.91</v>
      </c>
    </row>
    <row r="13929" customFormat="false" ht="15.75" hidden="false" customHeight="false" outlineLevel="0" collapsed="false">
      <c r="A13929" s="20" t="s">
        <v>27943</v>
      </c>
      <c r="B13929" s="53" t="n">
        <v>29</v>
      </c>
    </row>
    <row r="13930" customFormat="false" ht="15.75" hidden="false" customHeight="false" outlineLevel="0" collapsed="false">
      <c r="A13930" s="20" t="s">
        <v>27944</v>
      </c>
      <c r="B13930" s="53" t="n">
        <v>38.06</v>
      </c>
    </row>
    <row r="13931" customFormat="false" ht="15.75" hidden="false" customHeight="false" outlineLevel="0" collapsed="false">
      <c r="A13931" s="20" t="s">
        <v>27948</v>
      </c>
      <c r="B13931" s="53" t="n">
        <v>36.98</v>
      </c>
    </row>
    <row r="13932" customFormat="false" ht="15.75" hidden="false" customHeight="false" outlineLevel="0" collapsed="false">
      <c r="A13932" s="20" t="s">
        <v>27949</v>
      </c>
      <c r="B13932" s="53" t="n">
        <v>47.35</v>
      </c>
    </row>
    <row r="13933" customFormat="false" ht="15.75" hidden="false" customHeight="false" outlineLevel="0" collapsed="false">
      <c r="A13933" s="20" t="s">
        <v>27954</v>
      </c>
      <c r="B13933" s="53" t="n">
        <v>46.11</v>
      </c>
    </row>
    <row r="13934" customFormat="false" ht="15.75" hidden="false" customHeight="false" outlineLevel="0" collapsed="false">
      <c r="A13934" s="20" t="s">
        <v>27955</v>
      </c>
      <c r="B13934" s="53" t="n">
        <v>60.47</v>
      </c>
    </row>
    <row r="13935" customFormat="false" ht="15.75" hidden="false" customHeight="false" outlineLevel="0" collapsed="false">
      <c r="A13935" s="20" t="s">
        <v>27959</v>
      </c>
      <c r="B13935" s="53" t="n">
        <v>59.07</v>
      </c>
    </row>
    <row r="13936" customFormat="false" ht="15.75" hidden="false" customHeight="false" outlineLevel="0" collapsed="false">
      <c r="A13936" s="20" t="s">
        <v>27960</v>
      </c>
      <c r="B13936" s="53" t="n">
        <v>68.86</v>
      </c>
    </row>
    <row r="13937" customFormat="false" ht="15.75" hidden="false" customHeight="false" outlineLevel="0" collapsed="false">
      <c r="A13937" s="20" t="s">
        <v>27962</v>
      </c>
      <c r="B13937" s="53" t="n">
        <v>67.27</v>
      </c>
    </row>
    <row r="13938" customFormat="false" ht="15.75" hidden="false" customHeight="false" outlineLevel="0" collapsed="false">
      <c r="A13938" s="20" t="s">
        <v>27963</v>
      </c>
      <c r="B13938" s="53" t="n">
        <v>102.31</v>
      </c>
    </row>
    <row r="13939" customFormat="false" ht="15.75" hidden="false" customHeight="false" outlineLevel="0" collapsed="false">
      <c r="A13939" s="20" t="s">
        <v>27965</v>
      </c>
      <c r="B13939" s="53" t="n">
        <v>100.42</v>
      </c>
    </row>
    <row r="13940" customFormat="false" ht="15.75" hidden="false" customHeight="false" outlineLevel="0" collapsed="false">
      <c r="A13940" s="20" t="s">
        <v>27966</v>
      </c>
      <c r="B13940" s="53" t="n">
        <v>125.41</v>
      </c>
    </row>
    <row r="13941" customFormat="false" ht="15.75" hidden="false" customHeight="false" outlineLevel="0" collapsed="false">
      <c r="A13941" s="20" t="s">
        <v>27968</v>
      </c>
      <c r="B13941" s="53" t="n">
        <v>123.28</v>
      </c>
    </row>
    <row r="13942" customFormat="false" ht="15.75" hidden="false" customHeight="false" outlineLevel="0" collapsed="false">
      <c r="A13942" s="20" t="s">
        <v>27969</v>
      </c>
      <c r="B13942" s="53" t="n">
        <v>145.83</v>
      </c>
    </row>
    <row r="13943" customFormat="false" ht="15.75" hidden="false" customHeight="false" outlineLevel="0" collapsed="false">
      <c r="A13943" s="20" t="s">
        <v>27971</v>
      </c>
      <c r="B13943" s="53" t="n">
        <v>143.56</v>
      </c>
    </row>
    <row r="13944" customFormat="false" ht="15.75" hidden="false" customHeight="false" outlineLevel="0" collapsed="false">
      <c r="A13944" s="20" t="s">
        <v>27972</v>
      </c>
      <c r="B13944" s="53" t="n">
        <v>200.09</v>
      </c>
    </row>
    <row r="13945" customFormat="false" ht="15.75" hidden="false" customHeight="false" outlineLevel="0" collapsed="false">
      <c r="A13945" s="20" t="s">
        <v>27974</v>
      </c>
      <c r="B13945" s="53" t="n">
        <v>197.41</v>
      </c>
    </row>
    <row r="13946" customFormat="false" ht="15.75" hidden="false" customHeight="false" outlineLevel="0" collapsed="false">
      <c r="A13946" s="20" t="s">
        <v>27975</v>
      </c>
      <c r="B13946" s="53" t="n">
        <v>291.96</v>
      </c>
    </row>
    <row r="13947" customFormat="false" ht="15.75" hidden="false" customHeight="false" outlineLevel="0" collapsed="false">
      <c r="A13947" s="20" t="s">
        <v>27977</v>
      </c>
      <c r="B13947" s="53" t="n">
        <v>289.04</v>
      </c>
    </row>
    <row r="13948" customFormat="false" ht="15.75" hidden="false" customHeight="false" outlineLevel="0" collapsed="false">
      <c r="A13948" s="20" t="s">
        <v>27978</v>
      </c>
      <c r="B13948" s="53" t="n">
        <v>334.78</v>
      </c>
    </row>
    <row r="13949" customFormat="false" ht="15.75" hidden="false" customHeight="false" outlineLevel="0" collapsed="false">
      <c r="A13949" s="20" t="s">
        <v>27980</v>
      </c>
      <c r="B13949" s="53" t="n">
        <v>331.6</v>
      </c>
    </row>
    <row r="13950" customFormat="false" ht="15.75" hidden="false" customHeight="false" outlineLevel="0" collapsed="false">
      <c r="A13950" s="20" t="s">
        <v>27981</v>
      </c>
      <c r="B13950" s="53" t="n">
        <v>151.06</v>
      </c>
    </row>
    <row r="13951" customFormat="false" ht="15.75" hidden="false" customHeight="false" outlineLevel="0" collapsed="false">
      <c r="A13951" s="20" t="s">
        <v>27986</v>
      </c>
      <c r="B13951" s="53" t="n">
        <v>140.78</v>
      </c>
    </row>
    <row r="13952" customFormat="false" ht="15.75" hidden="false" customHeight="false" outlineLevel="0" collapsed="false">
      <c r="A13952" s="20" t="s">
        <v>27987</v>
      </c>
      <c r="B13952" s="53" t="n">
        <v>142.79</v>
      </c>
    </row>
    <row r="13953" customFormat="false" ht="15.75" hidden="false" customHeight="false" outlineLevel="0" collapsed="false">
      <c r="A13953" s="20" t="s">
        <v>27991</v>
      </c>
      <c r="B13953" s="53" t="n">
        <v>132.51</v>
      </c>
    </row>
    <row r="13954" customFormat="false" ht="15.75" hidden="false" customHeight="false" outlineLevel="0" collapsed="false">
      <c r="A13954" s="20" t="s">
        <v>27992</v>
      </c>
      <c r="B13954" s="53" t="n">
        <v>569.42</v>
      </c>
    </row>
    <row r="13955" customFormat="false" ht="15.75" hidden="false" customHeight="false" outlineLevel="0" collapsed="false">
      <c r="A13955" s="20" t="s">
        <v>27997</v>
      </c>
      <c r="B13955" s="53" t="n">
        <v>537.86</v>
      </c>
    </row>
    <row r="13956" customFormat="false" ht="15.75" hidden="false" customHeight="false" outlineLevel="0" collapsed="false">
      <c r="A13956" s="20" t="s">
        <v>27998</v>
      </c>
      <c r="B13956" s="53" t="n">
        <v>784.21</v>
      </c>
    </row>
    <row r="13957" customFormat="false" ht="15.75" hidden="false" customHeight="false" outlineLevel="0" collapsed="false">
      <c r="A13957" s="20" t="s">
        <v>28000</v>
      </c>
      <c r="B13957" s="53" t="n">
        <v>745.09</v>
      </c>
    </row>
    <row r="13958" customFormat="false" ht="15.75" hidden="false" customHeight="false" outlineLevel="0" collapsed="false">
      <c r="A13958" s="20" t="s">
        <v>28001</v>
      </c>
      <c r="B13958" s="53" t="n">
        <v>1567.8</v>
      </c>
    </row>
    <row r="13959" customFormat="false" ht="15.75" hidden="false" customHeight="false" outlineLevel="0" collapsed="false">
      <c r="A13959" s="20" t="s">
        <v>28003</v>
      </c>
      <c r="B13959" s="53" t="n">
        <v>1498.18</v>
      </c>
    </row>
    <row r="13960" customFormat="false" ht="15.75" hidden="false" customHeight="false" outlineLevel="0" collapsed="false">
      <c r="A13960" s="20" t="s">
        <v>28004</v>
      </c>
      <c r="B13960" s="53" t="n">
        <v>2235.18</v>
      </c>
    </row>
    <row r="13961" customFormat="false" ht="15.75" hidden="false" customHeight="false" outlineLevel="0" collapsed="false">
      <c r="A13961" s="20" t="s">
        <v>28006</v>
      </c>
      <c r="B13961" s="53" t="n">
        <v>2155.61</v>
      </c>
    </row>
    <row r="13962" customFormat="false" ht="15.75" hidden="false" customHeight="false" outlineLevel="0" collapsed="false">
      <c r="A13962" s="20" t="s">
        <v>28007</v>
      </c>
      <c r="B13962" s="53" t="n">
        <v>3285.14</v>
      </c>
    </row>
    <row r="13963" customFormat="false" ht="15.75" hidden="false" customHeight="false" outlineLevel="0" collapsed="false">
      <c r="A13963" s="20" t="s">
        <v>28010</v>
      </c>
      <c r="B13963" s="53" t="n">
        <v>3189.8</v>
      </c>
    </row>
    <row r="13964" customFormat="false" ht="15.75" hidden="false" customHeight="false" outlineLevel="0" collapsed="false">
      <c r="A13964" s="20" t="s">
        <v>28011</v>
      </c>
      <c r="B13964" s="53" t="n">
        <v>19.23</v>
      </c>
    </row>
    <row r="13965" customFormat="false" ht="15.75" hidden="false" customHeight="false" outlineLevel="0" collapsed="false">
      <c r="A13965" s="20" t="s">
        <v>28014</v>
      </c>
      <c r="B13965" s="53" t="n">
        <v>17.26</v>
      </c>
    </row>
    <row r="13966" customFormat="false" ht="15.75" hidden="false" customHeight="false" outlineLevel="0" collapsed="false">
      <c r="A13966" s="20" t="s">
        <v>28015</v>
      </c>
      <c r="B13966" s="53" t="n">
        <v>23.83</v>
      </c>
    </row>
    <row r="13967" customFormat="false" ht="15.75" hidden="false" customHeight="false" outlineLevel="0" collapsed="false">
      <c r="A13967" s="20" t="s">
        <v>28017</v>
      </c>
      <c r="B13967" s="53" t="n">
        <v>21.6</v>
      </c>
    </row>
    <row r="13968" customFormat="false" ht="15.75" hidden="false" customHeight="false" outlineLevel="0" collapsed="false">
      <c r="A13968" s="20" t="s">
        <v>28018</v>
      </c>
      <c r="B13968" s="53" t="n">
        <v>30.37</v>
      </c>
    </row>
    <row r="13969" customFormat="false" ht="15.75" hidden="false" customHeight="false" outlineLevel="0" collapsed="false">
      <c r="A13969" s="20" t="s">
        <v>28021</v>
      </c>
      <c r="B13969" s="53" t="n">
        <v>27.88</v>
      </c>
    </row>
    <row r="13970" customFormat="false" ht="15.75" hidden="false" customHeight="false" outlineLevel="0" collapsed="false">
      <c r="A13970" s="20" t="s">
        <v>28022</v>
      </c>
      <c r="B13970" s="53" t="n">
        <v>32.67</v>
      </c>
    </row>
    <row r="13971" customFormat="false" ht="15.75" hidden="false" customHeight="false" outlineLevel="0" collapsed="false">
      <c r="A13971" s="20" t="s">
        <v>28024</v>
      </c>
      <c r="B13971" s="53" t="n">
        <v>29.93</v>
      </c>
    </row>
    <row r="13972" customFormat="false" ht="15.75" hidden="false" customHeight="false" outlineLevel="0" collapsed="false">
      <c r="A13972" s="20" t="s">
        <v>28025</v>
      </c>
      <c r="B13972" s="53" t="n">
        <v>42.77</v>
      </c>
    </row>
    <row r="13973" customFormat="false" ht="15.75" hidden="false" customHeight="false" outlineLevel="0" collapsed="false">
      <c r="A13973" s="20" t="s">
        <v>28027</v>
      </c>
      <c r="B13973" s="53" t="n">
        <v>39.66</v>
      </c>
    </row>
    <row r="13974" customFormat="false" ht="15.75" hidden="false" customHeight="false" outlineLevel="0" collapsed="false">
      <c r="A13974" s="20" t="s">
        <v>28028</v>
      </c>
      <c r="B13974" s="53" t="n">
        <v>67.28</v>
      </c>
    </row>
    <row r="13975" customFormat="false" ht="15.75" hidden="false" customHeight="false" outlineLevel="0" collapsed="false">
      <c r="A13975" s="20" t="s">
        <v>28030</v>
      </c>
      <c r="B13975" s="53" t="n">
        <v>63.8</v>
      </c>
    </row>
    <row r="13976" customFormat="false" ht="15.75" hidden="false" customHeight="false" outlineLevel="0" collapsed="false">
      <c r="A13976" s="20" t="s">
        <v>28031</v>
      </c>
      <c r="B13976" s="53" t="n">
        <v>221.89</v>
      </c>
    </row>
    <row r="13977" customFormat="false" ht="15.75" hidden="false" customHeight="false" outlineLevel="0" collapsed="false">
      <c r="A13977" s="20" t="s">
        <v>28036</v>
      </c>
      <c r="B13977" s="53" t="n">
        <v>198.76</v>
      </c>
    </row>
    <row r="13978" customFormat="false" ht="15.75" hidden="false" customHeight="false" outlineLevel="0" collapsed="false">
      <c r="A13978" s="20" t="s">
        <v>28037</v>
      </c>
      <c r="B13978" s="53" t="n">
        <v>403.02</v>
      </c>
    </row>
    <row r="13979" customFormat="false" ht="15.75" hidden="false" customHeight="false" outlineLevel="0" collapsed="false">
      <c r="A13979" s="20" t="s">
        <v>28043</v>
      </c>
      <c r="B13979" s="53" t="n">
        <v>367.94</v>
      </c>
    </row>
    <row r="13980" customFormat="false" ht="15.75" hidden="false" customHeight="false" outlineLevel="0" collapsed="false">
      <c r="A13980" s="20" t="s">
        <v>28044</v>
      </c>
      <c r="B13980" s="53" t="n">
        <v>173.01</v>
      </c>
    </row>
    <row r="13981" customFormat="false" ht="15.75" hidden="false" customHeight="false" outlineLevel="0" collapsed="false">
      <c r="A13981" s="20" t="s">
        <v>28049</v>
      </c>
      <c r="B13981" s="53" t="n">
        <v>156.57</v>
      </c>
    </row>
    <row r="13982" customFormat="false" ht="15.75" hidden="false" customHeight="false" outlineLevel="0" collapsed="false">
      <c r="A13982" s="20" t="s">
        <v>28050</v>
      </c>
      <c r="B13982" s="53" t="n">
        <v>162.96</v>
      </c>
    </row>
    <row r="13983" customFormat="false" ht="15.75" hidden="false" customHeight="false" outlineLevel="0" collapsed="false">
      <c r="A13983" s="20" t="s">
        <v>28054</v>
      </c>
      <c r="B13983" s="53" t="n">
        <v>146.52</v>
      </c>
    </row>
    <row r="13984" customFormat="false" ht="15.75" hidden="false" customHeight="false" outlineLevel="0" collapsed="false">
      <c r="A13984" s="20" t="s">
        <v>28055</v>
      </c>
      <c r="B13984" s="53" t="n">
        <v>329.15</v>
      </c>
    </row>
    <row r="13985" customFormat="false" ht="15.75" hidden="false" customHeight="false" outlineLevel="0" collapsed="false">
      <c r="A13985" s="20" t="s">
        <v>28061</v>
      </c>
      <c r="B13985" s="53" t="n">
        <v>296.25</v>
      </c>
    </row>
    <row r="13986" customFormat="false" ht="15.75" hidden="false" customHeight="false" outlineLevel="0" collapsed="false">
      <c r="A13986" s="20" t="s">
        <v>28062</v>
      </c>
      <c r="B13986" s="53" t="n">
        <v>285.03</v>
      </c>
    </row>
    <row r="13987" customFormat="false" ht="15.75" hidden="false" customHeight="false" outlineLevel="0" collapsed="false">
      <c r="A13987" s="20" t="s">
        <v>28066</v>
      </c>
      <c r="B13987" s="53" t="n">
        <v>251.69</v>
      </c>
    </row>
    <row r="13988" customFormat="false" ht="15.75" hidden="false" customHeight="false" outlineLevel="0" collapsed="false">
      <c r="A13988" s="20" t="s">
        <v>28067</v>
      </c>
      <c r="B13988" s="53" t="n">
        <v>283.77</v>
      </c>
    </row>
    <row r="13989" customFormat="false" ht="15.75" hidden="false" customHeight="false" outlineLevel="0" collapsed="false">
      <c r="A13989" s="20" t="s">
        <v>28071</v>
      </c>
      <c r="B13989" s="53" t="n">
        <v>250.43</v>
      </c>
    </row>
    <row r="13990" customFormat="false" ht="15.75" hidden="false" customHeight="false" outlineLevel="0" collapsed="false">
      <c r="A13990" s="20" t="s">
        <v>28072</v>
      </c>
      <c r="B13990" s="53" t="n">
        <v>149.43</v>
      </c>
    </row>
    <row r="13991" customFormat="false" ht="15.75" hidden="false" customHeight="false" outlineLevel="0" collapsed="false">
      <c r="A13991" s="20" t="s">
        <v>28076</v>
      </c>
      <c r="B13991" s="53" t="n">
        <v>131.44</v>
      </c>
    </row>
    <row r="13992" customFormat="false" ht="15.75" hidden="false" customHeight="false" outlineLevel="0" collapsed="false">
      <c r="A13992" s="20" t="s">
        <v>28077</v>
      </c>
      <c r="B13992" s="53" t="n">
        <v>253.31</v>
      </c>
    </row>
    <row r="13993" customFormat="false" ht="15.75" hidden="false" customHeight="false" outlineLevel="0" collapsed="false">
      <c r="A13993" s="20" t="s">
        <v>28081</v>
      </c>
      <c r="B13993" s="53" t="n">
        <v>230.18</v>
      </c>
    </row>
    <row r="13994" customFormat="false" ht="15.75" hidden="false" customHeight="false" outlineLevel="0" collapsed="false">
      <c r="A13994" s="20" t="s">
        <v>28082</v>
      </c>
      <c r="B13994" s="53" t="n">
        <v>332.52</v>
      </c>
    </row>
    <row r="13995" customFormat="false" ht="15.75" hidden="false" customHeight="false" outlineLevel="0" collapsed="false">
      <c r="A13995" s="20" t="s">
        <v>28086</v>
      </c>
      <c r="B13995" s="53" t="n">
        <v>304.25</v>
      </c>
    </row>
    <row r="13996" customFormat="false" ht="15.75" hidden="false" customHeight="false" outlineLevel="0" collapsed="false">
      <c r="A13996" s="20" t="s">
        <v>28087</v>
      </c>
      <c r="B13996" s="53" t="n">
        <v>324.97</v>
      </c>
    </row>
    <row r="13997" customFormat="false" ht="15.75" hidden="false" customHeight="false" outlineLevel="0" collapsed="false">
      <c r="A13997" s="20" t="s">
        <v>28091</v>
      </c>
      <c r="B13997" s="53" t="n">
        <v>296.7</v>
      </c>
    </row>
    <row r="13998" customFormat="false" ht="15.75" hidden="false" customHeight="false" outlineLevel="0" collapsed="false">
      <c r="A13998" s="20" t="s">
        <v>28092</v>
      </c>
      <c r="B13998" s="53" t="n">
        <v>173.12</v>
      </c>
    </row>
    <row r="13999" customFormat="false" ht="15.75" hidden="false" customHeight="false" outlineLevel="0" collapsed="false">
      <c r="A13999" s="20" t="s">
        <v>28096</v>
      </c>
      <c r="B13999" s="53" t="n">
        <v>153.76</v>
      </c>
    </row>
    <row r="14000" customFormat="false" ht="15.75" hidden="false" customHeight="false" outlineLevel="0" collapsed="false">
      <c r="A14000" s="20" t="s">
        <v>28097</v>
      </c>
      <c r="B14000" s="53" t="n">
        <v>219.38</v>
      </c>
    </row>
    <row r="14001" customFormat="false" ht="15.75" hidden="false" customHeight="false" outlineLevel="0" collapsed="false">
      <c r="A14001" s="20" t="s">
        <v>28101</v>
      </c>
      <c r="B14001" s="53" t="n">
        <v>195.17</v>
      </c>
    </row>
    <row r="14002" customFormat="false" ht="15.75" hidden="false" customHeight="false" outlineLevel="0" collapsed="false">
      <c r="A14002" s="20" t="s">
        <v>28102</v>
      </c>
      <c r="B14002" s="53" t="n">
        <v>148.37</v>
      </c>
    </row>
    <row r="14003" customFormat="false" ht="15.75" hidden="false" customHeight="false" outlineLevel="0" collapsed="false">
      <c r="A14003" s="20" t="s">
        <v>28106</v>
      </c>
      <c r="B14003" s="53" t="n">
        <v>130.38</v>
      </c>
    </row>
    <row r="14004" customFormat="false" ht="15.75" hidden="false" customHeight="false" outlineLevel="0" collapsed="false">
      <c r="A14004" s="20" t="s">
        <v>28107</v>
      </c>
      <c r="B14004" s="53" t="n">
        <v>167.47</v>
      </c>
    </row>
    <row r="14005" customFormat="false" ht="15.75" hidden="false" customHeight="false" outlineLevel="0" collapsed="false">
      <c r="A14005" s="20" t="s">
        <v>28111</v>
      </c>
      <c r="B14005" s="53" t="n">
        <v>148.23</v>
      </c>
    </row>
    <row r="14006" customFormat="false" ht="15.75" hidden="false" customHeight="false" outlineLevel="0" collapsed="false">
      <c r="A14006" s="20" t="s">
        <v>28112</v>
      </c>
      <c r="B14006" s="53" t="n">
        <v>241.79</v>
      </c>
    </row>
    <row r="14007" customFormat="false" ht="15.75" hidden="false" customHeight="false" outlineLevel="0" collapsed="false">
      <c r="A14007" s="20" t="s">
        <v>28116</v>
      </c>
      <c r="B14007" s="53" t="n">
        <v>216.51</v>
      </c>
    </row>
    <row r="14008" customFormat="false" ht="15.75" hidden="false" customHeight="false" outlineLevel="0" collapsed="false">
      <c r="A14008" s="20" t="s">
        <v>28117</v>
      </c>
      <c r="B14008" s="53" t="n">
        <v>345.98</v>
      </c>
    </row>
    <row r="14009" customFormat="false" ht="15.75" hidden="false" customHeight="false" outlineLevel="0" collapsed="false">
      <c r="A14009" s="20" t="s">
        <v>28122</v>
      </c>
      <c r="B14009" s="53" t="n">
        <v>312.56</v>
      </c>
    </row>
    <row r="14010" customFormat="false" ht="15.75" hidden="false" customHeight="false" outlineLevel="0" collapsed="false">
      <c r="A14010" s="20" t="s">
        <v>28123</v>
      </c>
      <c r="B14010" s="53" t="n">
        <v>169.97</v>
      </c>
    </row>
    <row r="14011" customFormat="false" ht="15.75" hidden="false" customHeight="false" outlineLevel="0" collapsed="false">
      <c r="A14011" s="20" t="s">
        <v>28127</v>
      </c>
      <c r="B14011" s="53" t="n">
        <v>150.73</v>
      </c>
    </row>
    <row r="14012" customFormat="false" ht="15.75" hidden="false" customHeight="false" outlineLevel="0" collapsed="false">
      <c r="A14012" s="20" t="s">
        <v>28128</v>
      </c>
      <c r="B14012" s="53" t="n">
        <v>39.11</v>
      </c>
    </row>
    <row r="14013" customFormat="false" ht="15.75" hidden="false" customHeight="false" outlineLevel="0" collapsed="false">
      <c r="A14013" s="20" t="s">
        <v>28130</v>
      </c>
      <c r="B14013" s="53" t="n">
        <v>37.31</v>
      </c>
    </row>
    <row r="14014" customFormat="false" ht="15.75" hidden="false" customHeight="false" outlineLevel="0" collapsed="false">
      <c r="A14014" s="20" t="s">
        <v>28131</v>
      </c>
      <c r="B14014" s="53" t="n">
        <v>200.42</v>
      </c>
    </row>
    <row r="14015" customFormat="false" ht="15.75" hidden="false" customHeight="false" outlineLevel="0" collapsed="false">
      <c r="A14015" s="20" t="s">
        <v>28136</v>
      </c>
      <c r="B14015" s="53" t="n">
        <v>176.04</v>
      </c>
    </row>
    <row r="14016" customFormat="false" ht="15.75" hidden="false" customHeight="false" outlineLevel="0" collapsed="false">
      <c r="A14016" s="20" t="s">
        <v>28137</v>
      </c>
      <c r="B14016" s="53" t="n">
        <v>205.61</v>
      </c>
    </row>
    <row r="14017" customFormat="false" ht="15.75" hidden="false" customHeight="false" outlineLevel="0" collapsed="false">
      <c r="A14017" s="20" t="s">
        <v>28141</v>
      </c>
      <c r="B14017" s="53" t="n">
        <v>186.37</v>
      </c>
    </row>
    <row r="14018" customFormat="false" ht="15.75" hidden="false" customHeight="false" outlineLevel="0" collapsed="false">
      <c r="A14018" s="20" t="s">
        <v>28142</v>
      </c>
      <c r="B14018" s="53" t="n">
        <v>18.23</v>
      </c>
    </row>
    <row r="14019" customFormat="false" ht="15.75" hidden="false" customHeight="false" outlineLevel="0" collapsed="false">
      <c r="A14019" s="20" t="s">
        <v>28144</v>
      </c>
      <c r="B14019" s="53" t="n">
        <v>16.73</v>
      </c>
    </row>
    <row r="14020" customFormat="false" ht="15.75" hidden="false" customHeight="false" outlineLevel="0" collapsed="false">
      <c r="A14020" s="20" t="s">
        <v>28145</v>
      </c>
      <c r="B14020" s="53" t="n">
        <v>150.48</v>
      </c>
    </row>
    <row r="14021" customFormat="false" ht="15.75" hidden="false" customHeight="false" outlineLevel="0" collapsed="false">
      <c r="A14021" s="20" t="s">
        <v>28149</v>
      </c>
      <c r="B14021" s="53" t="n">
        <v>132.49</v>
      </c>
    </row>
    <row r="14022" customFormat="false" ht="15.75" hidden="false" customHeight="false" outlineLevel="0" collapsed="false">
      <c r="A14022" s="20" t="s">
        <v>28150</v>
      </c>
      <c r="B14022" s="53" t="n">
        <v>359.53</v>
      </c>
    </row>
    <row r="14023" customFormat="false" ht="15.75" hidden="false" customHeight="false" outlineLevel="0" collapsed="false">
      <c r="A14023" s="20" t="s">
        <v>28157</v>
      </c>
      <c r="B14023" s="53" t="n">
        <v>323.62</v>
      </c>
    </row>
    <row r="14024" customFormat="false" ht="15.75" hidden="false" customHeight="false" outlineLevel="0" collapsed="false">
      <c r="A14024" s="20" t="s">
        <v>28158</v>
      </c>
      <c r="B14024" s="53" t="n">
        <v>309.35</v>
      </c>
    </row>
    <row r="14025" customFormat="false" ht="15.75" hidden="false" customHeight="false" outlineLevel="0" collapsed="false">
      <c r="A14025" s="20" t="s">
        <v>28165</v>
      </c>
      <c r="B14025" s="53" t="n">
        <v>276.01</v>
      </c>
    </row>
    <row r="14026" customFormat="false" ht="15.75" hidden="false" customHeight="false" outlineLevel="0" collapsed="false">
      <c r="A14026" s="20" t="s">
        <v>28166</v>
      </c>
      <c r="B14026" s="53" t="n">
        <v>320.72</v>
      </c>
    </row>
    <row r="14027" customFormat="false" ht="15.75" hidden="false" customHeight="false" outlineLevel="0" collapsed="false">
      <c r="A14027" s="20" t="s">
        <v>28173</v>
      </c>
      <c r="B14027" s="53" t="n">
        <v>287.38</v>
      </c>
    </row>
    <row r="14028" customFormat="false" ht="15.75" hidden="false" customHeight="false" outlineLevel="0" collapsed="false">
      <c r="A14028" s="20" t="s">
        <v>28174</v>
      </c>
      <c r="B14028" s="53" t="n">
        <v>340.29</v>
      </c>
    </row>
    <row r="14029" customFormat="false" ht="15.75" hidden="false" customHeight="false" outlineLevel="0" collapsed="false">
      <c r="A14029" s="20" t="s">
        <v>28180</v>
      </c>
      <c r="B14029" s="53" t="n">
        <v>306.95</v>
      </c>
    </row>
    <row r="14030" customFormat="false" ht="15.75" hidden="false" customHeight="false" outlineLevel="0" collapsed="false">
      <c r="A14030" s="20" t="s">
        <v>28181</v>
      </c>
      <c r="B14030" s="53" t="n">
        <v>301.48</v>
      </c>
    </row>
    <row r="14031" customFormat="false" ht="15.75" hidden="false" customHeight="false" outlineLevel="0" collapsed="false">
      <c r="A14031" s="20" t="s">
        <v>28187</v>
      </c>
      <c r="B14031" s="53" t="n">
        <v>270.71</v>
      </c>
    </row>
    <row r="14032" customFormat="false" ht="15.75" hidden="false" customHeight="false" outlineLevel="0" collapsed="false">
      <c r="A14032" s="20" t="s">
        <v>28188</v>
      </c>
      <c r="B14032" s="53" t="n">
        <v>292.12</v>
      </c>
    </row>
    <row r="14033" customFormat="false" ht="15.75" hidden="false" customHeight="false" outlineLevel="0" collapsed="false">
      <c r="A14033" s="20" t="s">
        <v>281</v>
      </c>
      <c r="B14033" s="53" t="n">
        <v>261.35</v>
      </c>
    </row>
    <row r="14034" customFormat="false" ht="15.75" hidden="false" customHeight="false" outlineLevel="0" collapsed="false">
      <c r="A14034" s="20" t="s">
        <v>28195</v>
      </c>
      <c r="B14034" s="53" t="n">
        <v>315.84</v>
      </c>
    </row>
    <row r="14035" customFormat="false" ht="15.75" hidden="false" customHeight="false" outlineLevel="0" collapsed="false">
      <c r="A14035" s="20" t="s">
        <v>28202</v>
      </c>
      <c r="B14035" s="53" t="n">
        <v>283.53</v>
      </c>
    </row>
    <row r="14036" customFormat="false" ht="15.75" hidden="false" customHeight="false" outlineLevel="0" collapsed="false">
      <c r="A14036" s="20" t="s">
        <v>28203</v>
      </c>
      <c r="B14036" s="53" t="n">
        <v>288.86</v>
      </c>
    </row>
    <row r="14037" customFormat="false" ht="15.75" hidden="false" customHeight="false" outlineLevel="0" collapsed="false">
      <c r="A14037" s="20" t="s">
        <v>28210</v>
      </c>
      <c r="B14037" s="53" t="n">
        <v>258.09</v>
      </c>
    </row>
    <row r="14038" customFormat="false" ht="15.75" hidden="false" customHeight="false" outlineLevel="0" collapsed="false">
      <c r="A14038" s="20" t="s">
        <v>28211</v>
      </c>
      <c r="B14038" s="53" t="n">
        <v>279.5</v>
      </c>
    </row>
    <row r="14039" customFormat="false" ht="15.75" hidden="false" customHeight="false" outlineLevel="0" collapsed="false">
      <c r="A14039" s="20" t="s">
        <v>28218</v>
      </c>
      <c r="B14039" s="53" t="n">
        <v>248.73</v>
      </c>
    </row>
    <row r="14040" customFormat="false" ht="15.75" hidden="false" customHeight="false" outlineLevel="0" collapsed="false">
      <c r="A14040" s="20" t="s">
        <v>28219</v>
      </c>
      <c r="B14040" s="53" t="n">
        <v>304.3</v>
      </c>
    </row>
    <row r="14041" customFormat="false" ht="15.75" hidden="false" customHeight="false" outlineLevel="0" collapsed="false">
      <c r="A14041" s="20" t="s">
        <v>28226</v>
      </c>
      <c r="B14041" s="53" t="n">
        <v>273.53</v>
      </c>
    </row>
    <row r="14042" customFormat="false" ht="15.75" hidden="false" customHeight="false" outlineLevel="0" collapsed="false">
      <c r="A14042" s="20" t="s">
        <v>28227</v>
      </c>
      <c r="B14042" s="53" t="n">
        <v>269.62</v>
      </c>
    </row>
    <row r="14043" customFormat="false" ht="15.75" hidden="false" customHeight="false" outlineLevel="0" collapsed="false">
      <c r="A14043" s="20" t="s">
        <v>28234</v>
      </c>
      <c r="B14043" s="53" t="n">
        <v>241.42</v>
      </c>
    </row>
    <row r="14044" customFormat="false" ht="15.75" hidden="false" customHeight="false" outlineLevel="0" collapsed="false">
      <c r="A14044" s="20" t="s">
        <v>28235</v>
      </c>
      <c r="B14044" s="53" t="n">
        <v>260.26</v>
      </c>
    </row>
    <row r="14045" customFormat="false" ht="15.75" hidden="false" customHeight="false" outlineLevel="0" collapsed="false">
      <c r="A14045" s="20" t="s">
        <v>28242</v>
      </c>
      <c r="B14045" s="53" t="n">
        <v>232.06</v>
      </c>
    </row>
    <row r="14046" customFormat="false" ht="15.75" hidden="false" customHeight="false" outlineLevel="0" collapsed="false">
      <c r="A14046" s="20" t="s">
        <v>28243</v>
      </c>
      <c r="B14046" s="53" t="n">
        <v>236.88</v>
      </c>
    </row>
    <row r="14047" customFormat="false" ht="15.75" hidden="false" customHeight="false" outlineLevel="0" collapsed="false">
      <c r="A14047" s="20" t="s">
        <v>284</v>
      </c>
      <c r="B14047" s="53" t="n">
        <v>211.6</v>
      </c>
    </row>
    <row r="14048" customFormat="false" ht="15.75" hidden="false" customHeight="false" outlineLevel="0" collapsed="false">
      <c r="A14048" s="20" t="s">
        <v>28249</v>
      </c>
      <c r="B14048" s="53" t="n">
        <v>201.99</v>
      </c>
    </row>
    <row r="14049" customFormat="false" ht="15.75" hidden="false" customHeight="false" outlineLevel="0" collapsed="false">
      <c r="A14049" s="20" t="s">
        <v>28255</v>
      </c>
      <c r="B14049" s="53" t="n">
        <v>181.43</v>
      </c>
    </row>
    <row r="14050" customFormat="false" ht="15.75" hidden="false" customHeight="false" outlineLevel="0" collapsed="false">
      <c r="A14050" s="20" t="s">
        <v>28256</v>
      </c>
      <c r="B14050" s="53" t="n">
        <v>142.7</v>
      </c>
    </row>
    <row r="14051" customFormat="false" ht="15.75" hidden="false" customHeight="false" outlineLevel="0" collapsed="false">
      <c r="A14051" s="20" t="s">
        <v>286</v>
      </c>
      <c r="B14051" s="53" t="n">
        <v>126.63</v>
      </c>
    </row>
    <row r="14052" customFormat="false" ht="15.75" hidden="false" customHeight="false" outlineLevel="0" collapsed="false">
      <c r="A14052" s="20" t="s">
        <v>28261</v>
      </c>
      <c r="B14052" s="53" t="n">
        <v>187.51</v>
      </c>
    </row>
    <row r="14053" customFormat="false" ht="15.75" hidden="false" customHeight="false" outlineLevel="0" collapsed="false">
      <c r="A14053" s="20" t="s">
        <v>28265</v>
      </c>
      <c r="B14053" s="53" t="n">
        <v>166.97</v>
      </c>
    </row>
    <row r="14054" customFormat="false" ht="15.75" hidden="false" customHeight="false" outlineLevel="0" collapsed="false">
      <c r="A14054" s="20" t="s">
        <v>28266</v>
      </c>
      <c r="B14054" s="53" t="n">
        <v>52.71</v>
      </c>
    </row>
    <row r="14055" customFormat="false" ht="15.75" hidden="false" customHeight="false" outlineLevel="0" collapsed="false">
      <c r="A14055" s="20" t="s">
        <v>28270</v>
      </c>
      <c r="B14055" s="53" t="n">
        <v>47.77</v>
      </c>
    </row>
    <row r="14056" customFormat="false" ht="15.75" hidden="false" customHeight="false" outlineLevel="0" collapsed="false">
      <c r="A14056" s="20" t="s">
        <v>28271</v>
      </c>
      <c r="B14056" s="53" t="n">
        <v>195.98</v>
      </c>
    </row>
    <row r="14057" customFormat="false" ht="15.75" hidden="false" customHeight="false" outlineLevel="0" collapsed="false">
      <c r="A14057" s="20" t="s">
        <v>28276</v>
      </c>
      <c r="B14057" s="53" t="n">
        <v>185.7</v>
      </c>
    </row>
    <row r="14058" customFormat="false" ht="15.75" hidden="false" customHeight="false" outlineLevel="0" collapsed="false">
      <c r="A14058" s="20" t="s">
        <v>28277</v>
      </c>
      <c r="B14058" s="53" t="n">
        <v>117.35</v>
      </c>
    </row>
    <row r="14059" customFormat="false" ht="15.75" hidden="false" customHeight="false" outlineLevel="0" collapsed="false">
      <c r="A14059" s="20" t="s">
        <v>28283</v>
      </c>
      <c r="B14059" s="53" t="n">
        <v>107.07</v>
      </c>
    </row>
    <row r="14060" customFormat="false" ht="15.75" hidden="false" customHeight="false" outlineLevel="0" collapsed="false">
      <c r="A14060" s="20" t="s">
        <v>28284</v>
      </c>
      <c r="B14060" s="53" t="n">
        <v>115.82</v>
      </c>
    </row>
    <row r="14061" customFormat="false" ht="15.75" hidden="false" customHeight="false" outlineLevel="0" collapsed="false">
      <c r="A14061" s="20" t="s">
        <v>28289</v>
      </c>
      <c r="B14061" s="53" t="n">
        <v>110.68</v>
      </c>
    </row>
    <row r="14062" customFormat="false" ht="15.75" hidden="false" customHeight="false" outlineLevel="0" collapsed="false">
      <c r="A14062" s="20" t="s">
        <v>28290</v>
      </c>
      <c r="B14062" s="53" t="n">
        <v>71.25</v>
      </c>
    </row>
    <row r="14063" customFormat="false" ht="15.75" hidden="false" customHeight="false" outlineLevel="0" collapsed="false">
      <c r="A14063" s="20" t="s">
        <v>28295</v>
      </c>
      <c r="B14063" s="53" t="n">
        <v>66.11</v>
      </c>
    </row>
    <row r="14064" customFormat="false" ht="15.75" hidden="false" customHeight="false" outlineLevel="0" collapsed="false">
      <c r="A14064" s="20" t="s">
        <v>28296</v>
      </c>
      <c r="B14064" s="53" t="n">
        <v>45.39</v>
      </c>
    </row>
    <row r="14065" customFormat="false" ht="15.75" hidden="false" customHeight="false" outlineLevel="0" collapsed="false">
      <c r="A14065" s="20" t="s">
        <v>28299</v>
      </c>
      <c r="B14065" s="53" t="n">
        <v>41.27</v>
      </c>
    </row>
    <row r="14066" customFormat="false" ht="15.75" hidden="false" customHeight="false" outlineLevel="0" collapsed="false">
      <c r="A14066" s="20" t="s">
        <v>28300</v>
      </c>
      <c r="B14066" s="53" t="n">
        <v>158.64</v>
      </c>
    </row>
    <row r="14067" customFormat="false" ht="15.75" hidden="false" customHeight="false" outlineLevel="0" collapsed="false">
      <c r="A14067" s="20" t="s">
        <v>28303</v>
      </c>
      <c r="B14067" s="53" t="n">
        <v>148.35</v>
      </c>
    </row>
    <row r="14068" customFormat="false" ht="15.75" hidden="false" customHeight="false" outlineLevel="0" collapsed="false">
      <c r="A14068" s="20" t="s">
        <v>28304</v>
      </c>
      <c r="B14068" s="53" t="n">
        <v>91.93</v>
      </c>
    </row>
    <row r="14069" customFormat="false" ht="15.75" hidden="false" customHeight="false" outlineLevel="0" collapsed="false">
      <c r="A14069" s="20" t="s">
        <v>28306</v>
      </c>
      <c r="B14069" s="53" t="n">
        <v>83.82</v>
      </c>
    </row>
    <row r="14070" customFormat="false" ht="15.75" hidden="false" customHeight="false" outlineLevel="0" collapsed="false">
      <c r="A14070" s="20" t="s">
        <v>28307</v>
      </c>
      <c r="B14070" s="53" t="n">
        <v>56.5</v>
      </c>
    </row>
    <row r="14071" customFormat="false" ht="15.75" hidden="false" customHeight="false" outlineLevel="0" collapsed="false">
      <c r="A14071" s="20" t="s">
        <v>28309</v>
      </c>
      <c r="B14071" s="53" t="n">
        <v>51.97</v>
      </c>
    </row>
    <row r="14072" customFormat="false" ht="15.75" hidden="false" customHeight="false" outlineLevel="0" collapsed="false">
      <c r="A14072" s="20" t="s">
        <v>28310</v>
      </c>
      <c r="B14072" s="53" t="n">
        <v>28.3</v>
      </c>
    </row>
    <row r="14073" customFormat="false" ht="15.75" hidden="false" customHeight="false" outlineLevel="0" collapsed="false">
      <c r="A14073" s="20" t="s">
        <v>28312</v>
      </c>
      <c r="B14073" s="53" t="n">
        <v>26.24</v>
      </c>
    </row>
    <row r="14074" customFormat="false" ht="15.75" hidden="false" customHeight="false" outlineLevel="0" collapsed="false">
      <c r="A14074" s="20" t="s">
        <v>28313</v>
      </c>
      <c r="B14074" s="53" t="n">
        <v>22.7</v>
      </c>
    </row>
    <row r="14075" customFormat="false" ht="15.75" hidden="false" customHeight="false" outlineLevel="0" collapsed="false">
      <c r="A14075" s="20" t="s">
        <v>28316</v>
      </c>
      <c r="B14075" s="53" t="n">
        <v>21.16</v>
      </c>
    </row>
    <row r="14076" customFormat="false" ht="15.75" hidden="false" customHeight="false" outlineLevel="0" collapsed="false">
      <c r="A14076" s="20" t="s">
        <v>28317</v>
      </c>
      <c r="B14076" s="53" t="n">
        <v>175.15</v>
      </c>
    </row>
    <row r="14077" customFormat="false" ht="15.75" hidden="false" customHeight="false" outlineLevel="0" collapsed="false">
      <c r="A14077" s="20" t="s">
        <v>28320</v>
      </c>
      <c r="B14077" s="53" t="n">
        <v>164.85</v>
      </c>
    </row>
    <row r="14078" customFormat="false" ht="15.75" hidden="false" customHeight="false" outlineLevel="0" collapsed="false">
      <c r="A14078" s="20" t="s">
        <v>28321</v>
      </c>
      <c r="B14078" s="53" t="n">
        <v>108.52</v>
      </c>
    </row>
    <row r="14079" customFormat="false" ht="15.75" hidden="false" customHeight="false" outlineLevel="0" collapsed="false">
      <c r="A14079" s="20" t="s">
        <v>28323</v>
      </c>
      <c r="B14079" s="53" t="n">
        <v>99.25</v>
      </c>
    </row>
    <row r="14080" customFormat="false" ht="15.75" hidden="false" customHeight="false" outlineLevel="0" collapsed="false">
      <c r="A14080" s="20" t="s">
        <v>28324</v>
      </c>
      <c r="B14080" s="53" t="n">
        <v>57.62</v>
      </c>
    </row>
    <row r="14081" customFormat="false" ht="15.75" hidden="false" customHeight="false" outlineLevel="0" collapsed="false">
      <c r="A14081" s="20" t="s">
        <v>28327</v>
      </c>
      <c r="B14081" s="53" t="n">
        <v>53.08</v>
      </c>
    </row>
    <row r="14082" customFormat="false" ht="15.75" hidden="false" customHeight="false" outlineLevel="0" collapsed="false">
      <c r="A14082" s="20" t="s">
        <v>28328</v>
      </c>
      <c r="B14082" s="53" t="n">
        <v>273.3</v>
      </c>
    </row>
    <row r="14083" customFormat="false" ht="15.75" hidden="false" customHeight="false" outlineLevel="0" collapsed="false">
      <c r="A14083" s="20" t="s">
        <v>28333</v>
      </c>
      <c r="B14083" s="53" t="n">
        <v>250.59</v>
      </c>
    </row>
    <row r="14084" customFormat="false" ht="15.75" hidden="false" customHeight="false" outlineLevel="0" collapsed="false">
      <c r="A14084" s="20" t="s">
        <v>28334</v>
      </c>
      <c r="B14084" s="53" t="n">
        <v>357.9</v>
      </c>
    </row>
    <row r="14085" customFormat="false" ht="15.75" hidden="false" customHeight="false" outlineLevel="0" collapsed="false">
      <c r="A14085" s="20" t="s">
        <v>28339</v>
      </c>
      <c r="B14085" s="53" t="n">
        <v>324.91</v>
      </c>
    </row>
    <row r="14086" customFormat="false" ht="15.75" hidden="false" customHeight="false" outlineLevel="0" collapsed="false">
      <c r="A14086" s="20" t="s">
        <v>28340</v>
      </c>
      <c r="B14086" s="53" t="n">
        <v>307.04</v>
      </c>
    </row>
    <row r="14087" customFormat="false" ht="15.75" hidden="false" customHeight="false" outlineLevel="0" collapsed="false">
      <c r="A14087" s="20" t="s">
        <v>28347</v>
      </c>
      <c r="B14087" s="53" t="n">
        <v>281.34</v>
      </c>
    </row>
    <row r="14088" customFormat="false" ht="15.75" hidden="false" customHeight="false" outlineLevel="0" collapsed="false">
      <c r="A14088" s="20" t="s">
        <v>28348</v>
      </c>
      <c r="B14088" s="53" t="n">
        <v>5.46</v>
      </c>
    </row>
    <row r="14089" customFormat="false" ht="15.75" hidden="false" customHeight="false" outlineLevel="0" collapsed="false">
      <c r="A14089" s="20" t="s">
        <v>28350</v>
      </c>
      <c r="B14089" s="53" t="n">
        <v>5.46</v>
      </c>
    </row>
    <row r="14090" customFormat="false" ht="15.75" hidden="false" customHeight="false" outlineLevel="0" collapsed="false">
      <c r="A14090" s="20" t="s">
        <v>28351</v>
      </c>
      <c r="B14090" s="53" t="n">
        <v>2.61</v>
      </c>
    </row>
    <row r="14091" customFormat="false" ht="15.75" hidden="false" customHeight="false" outlineLevel="0" collapsed="false">
      <c r="A14091" s="20" t="s">
        <v>28354</v>
      </c>
      <c r="B14091" s="53" t="n">
        <v>2.61</v>
      </c>
    </row>
    <row r="14092" customFormat="false" ht="15.75" hidden="false" customHeight="false" outlineLevel="0" collapsed="false">
      <c r="A14092" s="20" t="s">
        <v>28355</v>
      </c>
      <c r="B14092" s="53" t="n">
        <v>9.9</v>
      </c>
    </row>
    <row r="14093" customFormat="false" ht="15.75" hidden="false" customHeight="false" outlineLevel="0" collapsed="false">
      <c r="A14093" s="20" t="s">
        <v>28358</v>
      </c>
      <c r="B14093" s="53" t="n">
        <v>9.9</v>
      </c>
    </row>
    <row r="14094" customFormat="false" ht="15.75" hidden="false" customHeight="false" outlineLevel="0" collapsed="false">
      <c r="A14094" s="20" t="s">
        <v>28359</v>
      </c>
      <c r="B14094" s="53" t="n">
        <v>3.59</v>
      </c>
    </row>
    <row r="14095" customFormat="false" ht="15.75" hidden="false" customHeight="false" outlineLevel="0" collapsed="false">
      <c r="A14095" s="20" t="s">
        <v>28361</v>
      </c>
      <c r="B14095" s="53" t="n">
        <v>3.59</v>
      </c>
    </row>
    <row r="14096" customFormat="false" ht="15.75" hidden="false" customHeight="false" outlineLevel="0" collapsed="false">
      <c r="A14096" s="20" t="s">
        <v>28362</v>
      </c>
      <c r="B14096" s="53" t="n">
        <v>5.63</v>
      </c>
    </row>
    <row r="14097" customFormat="false" ht="15.75" hidden="false" customHeight="false" outlineLevel="0" collapsed="false">
      <c r="A14097" s="20" t="s">
        <v>28365</v>
      </c>
      <c r="B14097" s="53" t="n">
        <v>5.63</v>
      </c>
    </row>
    <row r="14098" customFormat="false" ht="15.75" hidden="false" customHeight="false" outlineLevel="0" collapsed="false">
      <c r="A14098" s="20" t="s">
        <v>28366</v>
      </c>
      <c r="B14098" s="53" t="n">
        <v>21.72</v>
      </c>
    </row>
    <row r="14099" customFormat="false" ht="15.75" hidden="false" customHeight="false" outlineLevel="0" collapsed="false">
      <c r="A14099" s="20" t="s">
        <v>28369</v>
      </c>
      <c r="B14099" s="53" t="n">
        <v>21.72</v>
      </c>
    </row>
    <row r="14100" customFormat="false" ht="15.75" hidden="false" customHeight="false" outlineLevel="0" collapsed="false">
      <c r="A14100" s="20" t="s">
        <v>28370</v>
      </c>
      <c r="B14100" s="53" t="n">
        <v>17.76</v>
      </c>
    </row>
    <row r="14101" customFormat="false" ht="15.75" hidden="false" customHeight="false" outlineLevel="0" collapsed="false">
      <c r="A14101" s="20" t="s">
        <v>28372</v>
      </c>
      <c r="B14101" s="53" t="n">
        <v>17.76</v>
      </c>
    </row>
    <row r="14102" customFormat="false" ht="15.75" hidden="false" customHeight="false" outlineLevel="0" collapsed="false">
      <c r="A14102" s="20" t="s">
        <v>28373</v>
      </c>
      <c r="B14102" s="53" t="n">
        <v>14.69</v>
      </c>
    </row>
    <row r="14103" customFormat="false" ht="15.75" hidden="false" customHeight="false" outlineLevel="0" collapsed="false">
      <c r="A14103" s="20" t="s">
        <v>28375</v>
      </c>
      <c r="B14103" s="53" t="n">
        <v>14.69</v>
      </c>
    </row>
    <row r="14104" customFormat="false" ht="15.75" hidden="false" customHeight="false" outlineLevel="0" collapsed="false">
      <c r="A14104" s="20" t="s">
        <v>28376</v>
      </c>
      <c r="B14104" s="53" t="n">
        <v>107.22</v>
      </c>
    </row>
    <row r="14105" customFormat="false" ht="15.75" hidden="false" customHeight="false" outlineLevel="0" collapsed="false">
      <c r="A14105" s="20" t="s">
        <v>28379</v>
      </c>
      <c r="B14105" s="53" t="n">
        <v>103.39</v>
      </c>
    </row>
    <row r="14106" customFormat="false" ht="15.75" hidden="false" customHeight="false" outlineLevel="0" collapsed="false">
      <c r="A14106" s="20" t="s">
        <v>28380</v>
      </c>
      <c r="B14106" s="53" t="n">
        <v>148.03</v>
      </c>
    </row>
    <row r="14107" customFormat="false" ht="15.75" hidden="false" customHeight="false" outlineLevel="0" collapsed="false">
      <c r="A14107" s="20" t="s">
        <v>28382</v>
      </c>
      <c r="B14107" s="53" t="n">
        <v>143.59</v>
      </c>
    </row>
    <row r="14108" customFormat="false" ht="15.75" hidden="false" customHeight="false" outlineLevel="0" collapsed="false">
      <c r="A14108" s="20" t="s">
        <v>28383</v>
      </c>
      <c r="B14108" s="53" t="n">
        <v>64.55</v>
      </c>
    </row>
    <row r="14109" customFormat="false" ht="15.75" hidden="false" customHeight="false" outlineLevel="0" collapsed="false">
      <c r="A14109" s="20" t="s">
        <v>28385</v>
      </c>
      <c r="B14109" s="53" t="n">
        <v>64.29</v>
      </c>
    </row>
    <row r="14110" customFormat="false" ht="15.75" hidden="false" customHeight="false" outlineLevel="0" collapsed="false">
      <c r="A14110" s="20" t="s">
        <v>28386</v>
      </c>
      <c r="B14110" s="53" t="n">
        <v>102.12</v>
      </c>
    </row>
    <row r="14111" customFormat="false" ht="15.75" hidden="false" customHeight="false" outlineLevel="0" collapsed="false">
      <c r="A14111" s="20" t="s">
        <v>28388</v>
      </c>
      <c r="B14111" s="53" t="n">
        <v>101.86</v>
      </c>
    </row>
    <row r="14112" customFormat="false" ht="15.75" hidden="false" customHeight="false" outlineLevel="0" collapsed="false">
      <c r="A14112" s="20" t="s">
        <v>28389</v>
      </c>
      <c r="B14112" s="53" t="n">
        <v>29.92</v>
      </c>
    </row>
    <row r="14113" customFormat="false" ht="15.75" hidden="false" customHeight="false" outlineLevel="0" collapsed="false">
      <c r="A14113" s="20" t="s">
        <v>28392</v>
      </c>
      <c r="B14113" s="53" t="n">
        <v>29.66</v>
      </c>
    </row>
    <row r="14114" customFormat="false" ht="15.75" hidden="false" customHeight="false" outlineLevel="0" collapsed="false">
      <c r="A14114" s="20" t="s">
        <v>28393</v>
      </c>
      <c r="B14114" s="53" t="n">
        <v>3.52</v>
      </c>
    </row>
    <row r="14115" customFormat="false" ht="15.75" hidden="false" customHeight="false" outlineLevel="0" collapsed="false">
      <c r="A14115" s="20" t="s">
        <v>28397</v>
      </c>
      <c r="B14115" s="53" t="n">
        <v>3.07</v>
      </c>
    </row>
    <row r="14116" customFormat="false" ht="15.75" hidden="false" customHeight="false" outlineLevel="0" collapsed="false">
      <c r="A14116" s="20" t="s">
        <v>28398</v>
      </c>
      <c r="B14116" s="53" t="n">
        <v>4.65</v>
      </c>
    </row>
    <row r="14117" customFormat="false" ht="15.75" hidden="false" customHeight="false" outlineLevel="0" collapsed="false">
      <c r="A14117" s="20" t="s">
        <v>28400</v>
      </c>
      <c r="B14117" s="53" t="n">
        <v>4.05</v>
      </c>
    </row>
    <row r="14118" customFormat="false" ht="15.75" hidden="false" customHeight="false" outlineLevel="0" collapsed="false">
      <c r="A14118" s="20" t="s">
        <v>28401</v>
      </c>
      <c r="B14118" s="53" t="n">
        <v>6.98</v>
      </c>
    </row>
    <row r="14119" customFormat="false" ht="15.75" hidden="false" customHeight="false" outlineLevel="0" collapsed="false">
      <c r="A14119" s="20" t="s">
        <v>28403</v>
      </c>
      <c r="B14119" s="53" t="n">
        <v>6.08</v>
      </c>
    </row>
    <row r="14120" customFormat="false" ht="15.75" hidden="false" customHeight="false" outlineLevel="0" collapsed="false">
      <c r="A14120" s="20" t="s">
        <v>28404</v>
      </c>
      <c r="B14120" s="53" t="n">
        <v>9.24</v>
      </c>
    </row>
    <row r="14121" customFormat="false" ht="15.75" hidden="false" customHeight="false" outlineLevel="0" collapsed="false">
      <c r="A14121" s="20" t="s">
        <v>28406</v>
      </c>
      <c r="B14121" s="53" t="n">
        <v>8.05</v>
      </c>
    </row>
    <row r="14122" customFormat="false" ht="15.75" hidden="false" customHeight="false" outlineLevel="0" collapsed="false">
      <c r="A14122" s="20" t="s">
        <v>28407</v>
      </c>
      <c r="B14122" s="53" t="n">
        <v>18.18</v>
      </c>
    </row>
    <row r="14123" customFormat="false" ht="15.75" hidden="false" customHeight="false" outlineLevel="0" collapsed="false">
      <c r="A14123" s="20" t="s">
        <v>28409</v>
      </c>
      <c r="B14123" s="53" t="n">
        <v>15.79</v>
      </c>
    </row>
    <row r="14124" customFormat="false" ht="15.75" hidden="false" customHeight="false" outlineLevel="0" collapsed="false">
      <c r="A14124" s="20" t="s">
        <v>28410</v>
      </c>
      <c r="B14124" s="53" t="n">
        <v>306.82</v>
      </c>
    </row>
    <row r="14125" customFormat="false" ht="15.75" hidden="false" customHeight="false" outlineLevel="0" collapsed="false">
      <c r="A14125" s="20" t="s">
        <v>28414</v>
      </c>
      <c r="B14125" s="53" t="n">
        <v>291.4</v>
      </c>
    </row>
    <row r="14126" customFormat="false" ht="15.75" hidden="false" customHeight="false" outlineLevel="0" collapsed="false">
      <c r="A14126" s="20" t="s">
        <v>28415</v>
      </c>
      <c r="B14126" s="53" t="n">
        <v>480.57</v>
      </c>
    </row>
    <row r="14127" customFormat="false" ht="15.75" hidden="false" customHeight="false" outlineLevel="0" collapsed="false">
      <c r="A14127" s="20" t="s">
        <v>28419</v>
      </c>
      <c r="B14127" s="53" t="n">
        <v>454.87</v>
      </c>
    </row>
    <row r="14128" customFormat="false" ht="15.75" hidden="false" customHeight="false" outlineLevel="0" collapsed="false">
      <c r="A14128" s="20" t="s">
        <v>28420</v>
      </c>
      <c r="B14128" s="53" t="n">
        <v>268.18</v>
      </c>
    </row>
    <row r="14129" customFormat="false" ht="15.75" hidden="false" customHeight="false" outlineLevel="0" collapsed="false">
      <c r="A14129" s="20" t="s">
        <v>28423</v>
      </c>
      <c r="B14129" s="53" t="n">
        <v>247.62</v>
      </c>
    </row>
    <row r="14130" customFormat="false" ht="15.75" hidden="false" customHeight="false" outlineLevel="0" collapsed="false">
      <c r="A14130" s="20" t="s">
        <v>28424</v>
      </c>
      <c r="B14130" s="53" t="n">
        <v>301.12</v>
      </c>
    </row>
    <row r="14131" customFormat="false" ht="15.75" hidden="false" customHeight="false" outlineLevel="0" collapsed="false">
      <c r="A14131" s="20" t="s">
        <v>28428</v>
      </c>
      <c r="B14131" s="53" t="n">
        <v>288.27</v>
      </c>
    </row>
    <row r="14132" customFormat="false" ht="15.75" hidden="false" customHeight="false" outlineLevel="0" collapsed="false">
      <c r="A14132" s="20" t="s">
        <v>28429</v>
      </c>
      <c r="B14132" s="53" t="n">
        <v>339.21</v>
      </c>
    </row>
    <row r="14133" customFormat="false" ht="15.75" hidden="false" customHeight="false" outlineLevel="0" collapsed="false">
      <c r="A14133" s="20" t="s">
        <v>28433</v>
      </c>
      <c r="B14133" s="53" t="n">
        <v>325.08</v>
      </c>
    </row>
    <row r="14134" customFormat="false" ht="15.75" hidden="false" customHeight="false" outlineLevel="0" collapsed="false">
      <c r="A14134" s="20" t="s">
        <v>28434</v>
      </c>
      <c r="B14134" s="53" t="n">
        <v>319.46</v>
      </c>
    </row>
    <row r="14135" customFormat="false" ht="15.75" hidden="false" customHeight="false" outlineLevel="0" collapsed="false">
      <c r="A14135" s="20" t="s">
        <v>28438</v>
      </c>
      <c r="B14135" s="53" t="n">
        <v>297.08</v>
      </c>
    </row>
    <row r="14136" customFormat="false" ht="15.75" hidden="false" customHeight="false" outlineLevel="0" collapsed="false">
      <c r="A14136" s="20" t="s">
        <v>28439</v>
      </c>
      <c r="B14136" s="53" t="n">
        <v>309.2</v>
      </c>
    </row>
    <row r="14137" customFormat="false" ht="15.75" hidden="false" customHeight="false" outlineLevel="0" collapsed="false">
      <c r="A14137" s="20" t="s">
        <v>28442</v>
      </c>
      <c r="B14137" s="53" t="n">
        <v>295.27</v>
      </c>
    </row>
    <row r="14138" customFormat="false" ht="15.75" hidden="false" customHeight="false" outlineLevel="0" collapsed="false">
      <c r="A14138" s="20" t="s">
        <v>28443</v>
      </c>
      <c r="B14138" s="53" t="n">
        <v>80.33</v>
      </c>
    </row>
    <row r="14139" customFormat="false" ht="15.75" hidden="false" customHeight="false" outlineLevel="0" collapsed="false">
      <c r="A14139" s="20" t="s">
        <v>28445</v>
      </c>
      <c r="B14139" s="53" t="n">
        <v>75.44</v>
      </c>
    </row>
    <row r="14140" customFormat="false" ht="15.75" hidden="false" customHeight="false" outlineLevel="0" collapsed="false">
      <c r="A14140" s="20" t="s">
        <v>28446</v>
      </c>
      <c r="B14140" s="53" t="n">
        <v>114.32</v>
      </c>
    </row>
    <row r="14141" customFormat="false" ht="15.75" hidden="false" customHeight="false" outlineLevel="0" collapsed="false">
      <c r="A14141" s="20" t="s">
        <v>28448</v>
      </c>
      <c r="B14141" s="53" t="n">
        <v>109.06</v>
      </c>
    </row>
    <row r="14142" customFormat="false" ht="15.75" hidden="false" customHeight="false" outlineLevel="0" collapsed="false">
      <c r="A14142" s="20" t="s">
        <v>28449</v>
      </c>
      <c r="B14142" s="53" t="n">
        <v>143.51</v>
      </c>
    </row>
    <row r="14143" customFormat="false" ht="15.75" hidden="false" customHeight="false" outlineLevel="0" collapsed="false">
      <c r="A14143" s="20" t="s">
        <v>28451</v>
      </c>
      <c r="B14143" s="53" t="n">
        <v>137.89</v>
      </c>
    </row>
    <row r="14144" customFormat="false" ht="15.75" hidden="false" customHeight="false" outlineLevel="0" collapsed="false">
      <c r="A14144" s="20" t="s">
        <v>28452</v>
      </c>
      <c r="B14144" s="53" t="n">
        <v>187.26</v>
      </c>
    </row>
    <row r="14145" customFormat="false" ht="15.75" hidden="false" customHeight="false" outlineLevel="0" collapsed="false">
      <c r="A14145" s="20" t="s">
        <v>28454</v>
      </c>
      <c r="B14145" s="53" t="n">
        <v>180.8</v>
      </c>
    </row>
    <row r="14146" customFormat="false" ht="15.75" hidden="false" customHeight="false" outlineLevel="0" collapsed="false">
      <c r="A14146" s="20" t="s">
        <v>28455</v>
      </c>
      <c r="B14146" s="53" t="n">
        <v>269.88</v>
      </c>
    </row>
    <row r="14147" customFormat="false" ht="15.75" hidden="false" customHeight="false" outlineLevel="0" collapsed="false">
      <c r="A14147" s="20" t="s">
        <v>28457</v>
      </c>
      <c r="B14147" s="53" t="n">
        <v>263.02</v>
      </c>
    </row>
    <row r="14148" customFormat="false" ht="15.75" hidden="false" customHeight="false" outlineLevel="0" collapsed="false">
      <c r="A14148" s="20" t="s">
        <v>28458</v>
      </c>
      <c r="B14148" s="53" t="n">
        <v>441.04</v>
      </c>
    </row>
    <row r="14149" customFormat="false" ht="15.75" hidden="false" customHeight="false" outlineLevel="0" collapsed="false">
      <c r="A14149" s="20" t="s">
        <v>150</v>
      </c>
      <c r="B14149" s="53" t="n">
        <v>413.52</v>
      </c>
    </row>
    <row r="14150" customFormat="false" ht="15.75" hidden="false" customHeight="false" outlineLevel="0" collapsed="false">
      <c r="A14150" s="20" t="s">
        <v>28464</v>
      </c>
      <c r="B14150" s="53" t="n">
        <v>483.92</v>
      </c>
    </row>
    <row r="14151" customFormat="false" ht="15.75" hidden="false" customHeight="false" outlineLevel="0" collapsed="false">
      <c r="A14151" s="20" t="s">
        <v>28470</v>
      </c>
      <c r="B14151" s="53" t="n">
        <v>456.4</v>
      </c>
    </row>
    <row r="14152" customFormat="false" ht="15.75" hidden="false" customHeight="false" outlineLevel="0" collapsed="false">
      <c r="A14152" s="20" t="s">
        <v>28471</v>
      </c>
      <c r="B14152" s="53" t="n">
        <v>920.34</v>
      </c>
    </row>
    <row r="14153" customFormat="false" ht="15.75" hidden="false" customHeight="false" outlineLevel="0" collapsed="false">
      <c r="A14153" s="20" t="s">
        <v>28474</v>
      </c>
      <c r="B14153" s="53" t="n">
        <v>870.81</v>
      </c>
    </row>
    <row r="14154" customFormat="false" ht="15.75" hidden="false" customHeight="false" outlineLevel="0" collapsed="false">
      <c r="A14154" s="20" t="s">
        <v>28475</v>
      </c>
      <c r="B14154" s="53" t="n">
        <v>1516.13</v>
      </c>
    </row>
    <row r="14155" customFormat="false" ht="15.75" hidden="false" customHeight="false" outlineLevel="0" collapsed="false">
      <c r="A14155" s="20" t="s">
        <v>28480</v>
      </c>
      <c r="B14155" s="53" t="n">
        <v>1458.9</v>
      </c>
    </row>
    <row r="14156" customFormat="false" ht="15.75" hidden="false" customHeight="false" outlineLevel="0" collapsed="false">
      <c r="A14156" s="20" t="s">
        <v>28481</v>
      </c>
      <c r="B14156" s="53" t="n">
        <v>993.96</v>
      </c>
    </row>
    <row r="14157" customFormat="false" ht="15.75" hidden="false" customHeight="false" outlineLevel="0" collapsed="false">
      <c r="A14157" s="20" t="s">
        <v>28484</v>
      </c>
      <c r="B14157" s="53" t="n">
        <v>944.44</v>
      </c>
    </row>
    <row r="14158" customFormat="false" ht="15.75" hidden="false" customHeight="false" outlineLevel="0" collapsed="false">
      <c r="A14158" s="20" t="s">
        <v>28485</v>
      </c>
      <c r="B14158" s="53" t="n">
        <v>1657.89</v>
      </c>
    </row>
    <row r="14159" customFormat="false" ht="15.75" hidden="false" customHeight="false" outlineLevel="0" collapsed="false">
      <c r="A14159" s="20" t="s">
        <v>28487</v>
      </c>
      <c r="B14159" s="53" t="n">
        <v>1600.66</v>
      </c>
    </row>
    <row r="14160" customFormat="false" ht="15.75" hidden="false" customHeight="false" outlineLevel="0" collapsed="false">
      <c r="A14160" s="20" t="s">
        <v>28488</v>
      </c>
      <c r="B14160" s="53" t="n">
        <v>1746.9</v>
      </c>
    </row>
    <row r="14161" customFormat="false" ht="15.75" hidden="false" customHeight="false" outlineLevel="0" collapsed="false">
      <c r="A14161" s="20" t="s">
        <v>28491</v>
      </c>
      <c r="B14161" s="53" t="n">
        <v>1665.95</v>
      </c>
    </row>
    <row r="14162" customFormat="false" ht="15.75" hidden="false" customHeight="false" outlineLevel="0" collapsed="false">
      <c r="A14162" s="20" t="s">
        <v>28492</v>
      </c>
      <c r="B14162" s="53" t="n">
        <v>2118.38</v>
      </c>
    </row>
    <row r="14163" customFormat="false" ht="15.75" hidden="false" customHeight="false" outlineLevel="0" collapsed="false">
      <c r="A14163" s="20" t="s">
        <v>28494</v>
      </c>
      <c r="B14163" s="53" t="n">
        <v>2037.44</v>
      </c>
    </row>
    <row r="14164" customFormat="false" ht="15.75" hidden="false" customHeight="false" outlineLevel="0" collapsed="false">
      <c r="A14164" s="20" t="s">
        <v>28495</v>
      </c>
      <c r="B14164" s="53" t="n">
        <v>2797.62</v>
      </c>
    </row>
    <row r="14165" customFormat="false" ht="15.75" hidden="false" customHeight="false" outlineLevel="0" collapsed="false">
      <c r="A14165" s="20" t="s">
        <v>28497</v>
      </c>
      <c r="B14165" s="53" t="n">
        <v>2706.59</v>
      </c>
    </row>
    <row r="14166" customFormat="false" ht="15.75" hidden="false" customHeight="false" outlineLevel="0" collapsed="false">
      <c r="A14166" s="20" t="s">
        <v>28498</v>
      </c>
      <c r="B14166" s="53" t="n">
        <v>2892.27</v>
      </c>
    </row>
    <row r="14167" customFormat="false" ht="15.75" hidden="false" customHeight="false" outlineLevel="0" collapsed="false">
      <c r="A14167" s="20" t="s">
        <v>28500</v>
      </c>
      <c r="B14167" s="53" t="n">
        <v>2801.24</v>
      </c>
    </row>
    <row r="14168" customFormat="false" ht="15.75" hidden="false" customHeight="false" outlineLevel="0" collapsed="false">
      <c r="A14168" s="20" t="s">
        <v>28501</v>
      </c>
      <c r="B14168" s="53" t="n">
        <v>37.48</v>
      </c>
    </row>
    <row r="14169" customFormat="false" ht="15.75" hidden="false" customHeight="false" outlineLevel="0" collapsed="false">
      <c r="A14169" s="20" t="s">
        <v>28507</v>
      </c>
      <c r="B14169" s="53" t="n">
        <v>34.5</v>
      </c>
    </row>
    <row r="14170" customFormat="false" ht="15.75" hidden="false" customHeight="false" outlineLevel="0" collapsed="false">
      <c r="A14170" s="20" t="s">
        <v>28508</v>
      </c>
      <c r="B14170" s="53" t="n">
        <v>163.87</v>
      </c>
    </row>
    <row r="14171" customFormat="false" ht="15.75" hidden="false" customHeight="false" outlineLevel="0" collapsed="false">
      <c r="A14171" s="20" t="s">
        <v>153</v>
      </c>
      <c r="B14171" s="53" t="n">
        <v>153.57</v>
      </c>
    </row>
    <row r="14172" customFormat="false" ht="15.75" hidden="false" customHeight="false" outlineLevel="0" collapsed="false">
      <c r="A14172" s="20" t="s">
        <v>28513</v>
      </c>
      <c r="B14172" s="53" t="n">
        <v>228.67</v>
      </c>
    </row>
    <row r="14173" customFormat="false" ht="15.75" hidden="false" customHeight="false" outlineLevel="0" collapsed="false">
      <c r="A14173" s="20" t="s">
        <v>28516</v>
      </c>
      <c r="B14173" s="53" t="n">
        <v>218.37</v>
      </c>
    </row>
    <row r="14174" customFormat="false" ht="15.75" hidden="false" customHeight="false" outlineLevel="0" collapsed="false">
      <c r="A14174" s="20" t="s">
        <v>28517</v>
      </c>
      <c r="B14174" s="53" t="n">
        <v>37.84</v>
      </c>
    </row>
    <row r="14175" customFormat="false" ht="15.75" hidden="false" customHeight="false" outlineLevel="0" collapsed="false">
      <c r="A14175" s="20" t="s">
        <v>28521</v>
      </c>
      <c r="B14175" s="53" t="n">
        <v>34.87</v>
      </c>
    </row>
    <row r="14176" customFormat="false" ht="15.75" hidden="false" customHeight="false" outlineLevel="0" collapsed="false">
      <c r="A14176" s="20" t="s">
        <v>28522</v>
      </c>
      <c r="B14176" s="53" t="n">
        <v>25.08</v>
      </c>
    </row>
    <row r="14177" customFormat="false" ht="15.75" hidden="false" customHeight="false" outlineLevel="0" collapsed="false">
      <c r="A14177" s="20" t="s">
        <v>28527</v>
      </c>
      <c r="B14177" s="53" t="n">
        <v>22.7</v>
      </c>
    </row>
    <row r="14178" customFormat="false" ht="15.75" hidden="false" customHeight="false" outlineLevel="0" collapsed="false">
      <c r="A14178" s="20" t="s">
        <v>28528</v>
      </c>
      <c r="B14178" s="53" t="n">
        <v>38.34</v>
      </c>
    </row>
    <row r="14179" customFormat="false" ht="15.75" hidden="false" customHeight="false" outlineLevel="0" collapsed="false">
      <c r="A14179" s="20" t="s">
        <v>28533</v>
      </c>
      <c r="B14179" s="53" t="n">
        <v>35.36</v>
      </c>
    </row>
    <row r="14180" customFormat="false" ht="15.75" hidden="false" customHeight="false" outlineLevel="0" collapsed="false">
      <c r="A14180" s="20" t="s">
        <v>28534</v>
      </c>
      <c r="B14180" s="53" t="n">
        <v>1018.67</v>
      </c>
    </row>
    <row r="14181" customFormat="false" ht="15.75" hidden="false" customHeight="false" outlineLevel="0" collapsed="false">
      <c r="A14181" s="20" t="s">
        <v>28540</v>
      </c>
      <c r="B14181" s="53" t="n">
        <v>1012.5</v>
      </c>
    </row>
    <row r="14182" customFormat="false" ht="15.75" hidden="false" customHeight="false" outlineLevel="0" collapsed="false">
      <c r="A14182" s="20" t="s">
        <v>28541</v>
      </c>
      <c r="B14182" s="53" t="n">
        <v>1010.98</v>
      </c>
    </row>
    <row r="14183" customFormat="false" ht="15.75" hidden="false" customHeight="false" outlineLevel="0" collapsed="false">
      <c r="A14183" s="20" t="s">
        <v>28543</v>
      </c>
      <c r="B14183" s="53" t="n">
        <v>1005.84</v>
      </c>
    </row>
    <row r="14184" customFormat="false" ht="15.75" hidden="false" customHeight="false" outlineLevel="0" collapsed="false">
      <c r="A14184" s="20" t="s">
        <v>28544</v>
      </c>
      <c r="B14184" s="53" t="n">
        <v>192.46</v>
      </c>
    </row>
    <row r="14185" customFormat="false" ht="15.75" hidden="false" customHeight="false" outlineLevel="0" collapsed="false">
      <c r="A14185" s="20" t="s">
        <v>28548</v>
      </c>
      <c r="B14185" s="53" t="n">
        <v>191.86</v>
      </c>
    </row>
    <row r="14186" customFormat="false" ht="15.75" hidden="false" customHeight="false" outlineLevel="0" collapsed="false">
      <c r="A14186" s="20" t="s">
        <v>28549</v>
      </c>
      <c r="B14186" s="53" t="n">
        <v>383.81</v>
      </c>
    </row>
    <row r="14187" customFormat="false" ht="15.75" hidden="false" customHeight="false" outlineLevel="0" collapsed="false">
      <c r="A14187" s="20" t="s">
        <v>28553</v>
      </c>
      <c r="B14187" s="53" t="n">
        <v>382.76</v>
      </c>
    </row>
    <row r="14188" customFormat="false" ht="15.75" hidden="false" customHeight="false" outlineLevel="0" collapsed="false">
      <c r="A14188" s="20" t="s">
        <v>28554</v>
      </c>
      <c r="B14188" s="53" t="n">
        <v>5856.55</v>
      </c>
    </row>
    <row r="14189" customFormat="false" ht="15.75" hidden="false" customHeight="false" outlineLevel="0" collapsed="false">
      <c r="A14189" s="20" t="s">
        <v>28558</v>
      </c>
      <c r="B14189" s="53" t="n">
        <v>5811.13</v>
      </c>
    </row>
    <row r="14190" customFormat="false" ht="15.75" hidden="false" customHeight="false" outlineLevel="0" collapsed="false">
      <c r="A14190" s="20" t="s">
        <v>28559</v>
      </c>
      <c r="B14190" s="53" t="n">
        <v>848.55</v>
      </c>
    </row>
    <row r="14191" customFormat="false" ht="15.75" hidden="false" customHeight="false" outlineLevel="0" collapsed="false">
      <c r="A14191" s="20" t="s">
        <v>28562</v>
      </c>
      <c r="B14191" s="53" t="n">
        <v>803.13</v>
      </c>
    </row>
    <row r="14192" customFormat="false" ht="15.75" hidden="false" customHeight="false" outlineLevel="0" collapsed="false">
      <c r="A14192" s="20" t="s">
        <v>28563</v>
      </c>
      <c r="B14192" s="53" t="n">
        <v>1185.53</v>
      </c>
    </row>
    <row r="14193" customFormat="false" ht="15.75" hidden="false" customHeight="false" outlineLevel="0" collapsed="false">
      <c r="A14193" s="20" t="s">
        <v>28569</v>
      </c>
      <c r="B14193" s="53" t="n">
        <v>1118.63</v>
      </c>
    </row>
    <row r="14194" customFormat="false" ht="15.75" hidden="false" customHeight="false" outlineLevel="0" collapsed="false">
      <c r="A14194" s="20" t="s">
        <v>28570</v>
      </c>
      <c r="B14194" s="53" t="n">
        <v>80.24</v>
      </c>
    </row>
    <row r="14195" customFormat="false" ht="15.75" hidden="false" customHeight="false" outlineLevel="0" collapsed="false">
      <c r="A14195" s="20" t="s">
        <v>28573</v>
      </c>
      <c r="B14195" s="53" t="n">
        <v>78.8</v>
      </c>
    </row>
    <row r="14196" customFormat="false" ht="15.75" hidden="false" customHeight="false" outlineLevel="0" collapsed="false">
      <c r="A14196" s="20" t="s">
        <v>28574</v>
      </c>
      <c r="B14196" s="53" t="n">
        <v>58.15</v>
      </c>
    </row>
    <row r="14197" customFormat="false" ht="15.75" hidden="false" customHeight="false" outlineLevel="0" collapsed="false">
      <c r="A14197" s="20" t="s">
        <v>28576</v>
      </c>
      <c r="B14197" s="53" t="n">
        <v>56.86</v>
      </c>
    </row>
    <row r="14198" customFormat="false" ht="15.75" hidden="false" customHeight="false" outlineLevel="0" collapsed="false">
      <c r="A14198" s="20" t="s">
        <v>28577</v>
      </c>
      <c r="B14198" s="53" t="n">
        <v>53.15</v>
      </c>
    </row>
    <row r="14199" customFormat="false" ht="15.75" hidden="false" customHeight="false" outlineLevel="0" collapsed="false">
      <c r="A14199" s="20" t="s">
        <v>28580</v>
      </c>
      <c r="B14199" s="53" t="n">
        <v>51.71</v>
      </c>
    </row>
    <row r="14200" customFormat="false" ht="15.75" hidden="false" customHeight="false" outlineLevel="0" collapsed="false">
      <c r="A14200" s="20" t="s">
        <v>28581</v>
      </c>
      <c r="B14200" s="53" t="n">
        <v>44.54</v>
      </c>
    </row>
    <row r="14201" customFormat="false" ht="15.75" hidden="false" customHeight="false" outlineLevel="0" collapsed="false">
      <c r="A14201" s="20" t="s">
        <v>28583</v>
      </c>
      <c r="B14201" s="53" t="n">
        <v>43.25</v>
      </c>
    </row>
    <row r="14202" customFormat="false" ht="15.75" hidden="false" customHeight="false" outlineLevel="0" collapsed="false">
      <c r="A14202" s="20" t="s">
        <v>28584</v>
      </c>
      <c r="B14202" s="53" t="n">
        <v>1198.13</v>
      </c>
    </row>
    <row r="14203" customFormat="false" ht="15.75" hidden="false" customHeight="false" outlineLevel="0" collapsed="false">
      <c r="A14203" s="20" t="s">
        <v>28588</v>
      </c>
      <c r="B14203" s="53" t="n">
        <v>1145.07</v>
      </c>
    </row>
    <row r="14204" customFormat="false" ht="15.75" hidden="false" customHeight="false" outlineLevel="0" collapsed="false">
      <c r="A14204" s="20" t="s">
        <v>28589</v>
      </c>
      <c r="B14204" s="53" t="n">
        <v>24.25</v>
      </c>
    </row>
    <row r="14205" customFormat="false" ht="15.75" hidden="false" customHeight="false" outlineLevel="0" collapsed="false">
      <c r="A14205" s="20" t="s">
        <v>28592</v>
      </c>
      <c r="B14205" s="53" t="n">
        <v>22.19</v>
      </c>
    </row>
    <row r="14206" customFormat="false" ht="15.75" hidden="false" customHeight="false" outlineLevel="0" collapsed="false">
      <c r="A14206" s="20" t="s">
        <v>28593</v>
      </c>
      <c r="B14206" s="53" t="n">
        <v>31.5</v>
      </c>
    </row>
    <row r="14207" customFormat="false" ht="15.75" hidden="false" customHeight="false" outlineLevel="0" collapsed="false">
      <c r="A14207" s="20" t="s">
        <v>28597</v>
      </c>
      <c r="B14207" s="53" t="n">
        <v>28.93</v>
      </c>
    </row>
    <row r="14208" customFormat="false" ht="15.75" hidden="false" customHeight="false" outlineLevel="0" collapsed="false">
      <c r="A14208" s="20" t="s">
        <v>28598</v>
      </c>
      <c r="B14208" s="53" t="n">
        <v>13.28</v>
      </c>
    </row>
    <row r="14209" customFormat="false" ht="15.75" hidden="false" customHeight="false" outlineLevel="0" collapsed="false">
      <c r="A14209" s="20" t="s">
        <v>28600</v>
      </c>
      <c r="B14209" s="53" t="n">
        <v>11.74</v>
      </c>
    </row>
    <row r="14210" customFormat="false" ht="15.75" hidden="false" customHeight="false" outlineLevel="0" collapsed="false">
      <c r="A14210" s="20" t="s">
        <v>28601</v>
      </c>
      <c r="B14210" s="53" t="n">
        <v>45988.92</v>
      </c>
    </row>
    <row r="14211" customFormat="false" ht="15.75" hidden="false" customHeight="false" outlineLevel="0" collapsed="false">
      <c r="A14211" s="20" t="s">
        <v>28604</v>
      </c>
      <c r="B14211" s="53" t="n">
        <v>45968.36</v>
      </c>
    </row>
    <row r="14212" customFormat="false" ht="15.75" hidden="false" customHeight="false" outlineLevel="0" collapsed="false">
      <c r="A14212" s="20" t="s">
        <v>28605</v>
      </c>
      <c r="B14212" s="53" t="n">
        <v>1500.7</v>
      </c>
    </row>
    <row r="14213" customFormat="false" ht="15.75" hidden="false" customHeight="false" outlineLevel="0" collapsed="false">
      <c r="A14213" s="20" t="s">
        <v>28608</v>
      </c>
      <c r="B14213" s="53" t="n">
        <v>1495.56</v>
      </c>
    </row>
    <row r="14214" customFormat="false" ht="15.75" hidden="false" customHeight="false" outlineLevel="0" collapsed="false">
      <c r="A14214" s="20" t="s">
        <v>28609</v>
      </c>
      <c r="B14214" s="53" t="n">
        <v>934.85</v>
      </c>
    </row>
    <row r="14215" customFormat="false" ht="15.75" hidden="false" customHeight="false" outlineLevel="0" collapsed="false">
      <c r="A14215" s="20" t="s">
        <v>28612</v>
      </c>
      <c r="B14215" s="53" t="n">
        <v>929.71</v>
      </c>
    </row>
    <row r="14216" customFormat="false" ht="15.75" hidden="false" customHeight="false" outlineLevel="0" collapsed="false">
      <c r="A14216" s="20" t="s">
        <v>28613</v>
      </c>
      <c r="B14216" s="53" t="n">
        <v>2726.48</v>
      </c>
    </row>
    <row r="14217" customFormat="false" ht="15.75" hidden="false" customHeight="false" outlineLevel="0" collapsed="false">
      <c r="A14217" s="20" t="s">
        <v>28616</v>
      </c>
      <c r="B14217" s="53" t="n">
        <v>2721.34</v>
      </c>
    </row>
    <row r="14218" customFormat="false" ht="15.75" hidden="false" customHeight="false" outlineLevel="0" collapsed="false">
      <c r="A14218" s="20" t="s">
        <v>28617</v>
      </c>
      <c r="B14218" s="53" t="n">
        <v>1864.52</v>
      </c>
    </row>
    <row r="14219" customFormat="false" ht="15.75" hidden="false" customHeight="false" outlineLevel="0" collapsed="false">
      <c r="A14219" s="20" t="s">
        <v>28619</v>
      </c>
      <c r="B14219" s="53" t="n">
        <v>1859.38</v>
      </c>
    </row>
    <row r="14220" customFormat="false" ht="15.75" hidden="false" customHeight="false" outlineLevel="0" collapsed="false">
      <c r="A14220" s="20" t="s">
        <v>28620</v>
      </c>
      <c r="B14220" s="53" t="n">
        <v>203.94</v>
      </c>
    </row>
    <row r="14221" customFormat="false" ht="15.75" hidden="false" customHeight="false" outlineLevel="0" collapsed="false">
      <c r="A14221" s="20" t="s">
        <v>28623</v>
      </c>
      <c r="B14221" s="53" t="n">
        <v>203.94</v>
      </c>
    </row>
    <row r="14222" customFormat="false" ht="15.75" hidden="false" customHeight="false" outlineLevel="0" collapsed="false">
      <c r="A14222" s="20" t="s">
        <v>28624</v>
      </c>
      <c r="B14222" s="53" t="n">
        <v>261.21</v>
      </c>
    </row>
    <row r="14223" customFormat="false" ht="15.75" hidden="false" customHeight="false" outlineLevel="0" collapsed="false">
      <c r="A14223" s="20" t="s">
        <v>28626</v>
      </c>
      <c r="B14223" s="53" t="n">
        <v>250.93</v>
      </c>
    </row>
    <row r="14224" customFormat="false" ht="15.75" hidden="false" customHeight="false" outlineLevel="0" collapsed="false">
      <c r="A14224" s="20" t="s">
        <v>28627</v>
      </c>
      <c r="B14224" s="53" t="n">
        <v>75.63</v>
      </c>
    </row>
    <row r="14225" customFormat="false" ht="15.75" hidden="false" customHeight="false" outlineLevel="0" collapsed="false">
      <c r="A14225" s="20" t="s">
        <v>28629</v>
      </c>
      <c r="B14225" s="53" t="n">
        <v>73.83</v>
      </c>
    </row>
    <row r="14226" customFormat="false" ht="15.75" hidden="false" customHeight="false" outlineLevel="0" collapsed="false">
      <c r="A14226" s="20" t="s">
        <v>28630</v>
      </c>
      <c r="B14226" s="53" t="n">
        <v>29.69</v>
      </c>
    </row>
    <row r="14227" customFormat="false" ht="15.75" hidden="false" customHeight="false" outlineLevel="0" collapsed="false">
      <c r="A14227" s="20" t="s">
        <v>28632</v>
      </c>
      <c r="B14227" s="53" t="n">
        <v>28.66</v>
      </c>
    </row>
    <row r="14228" customFormat="false" ht="15.75" hidden="false" customHeight="false" outlineLevel="0" collapsed="false">
      <c r="A14228" s="20" t="s">
        <v>28633</v>
      </c>
      <c r="B14228" s="53" t="n">
        <v>95.99</v>
      </c>
    </row>
    <row r="14229" customFormat="false" ht="15.75" hidden="false" customHeight="false" outlineLevel="0" collapsed="false">
      <c r="A14229" s="20" t="s">
        <v>28635</v>
      </c>
      <c r="B14229" s="53" t="n">
        <v>93.42</v>
      </c>
    </row>
    <row r="14230" customFormat="false" ht="15.75" hidden="false" customHeight="false" outlineLevel="0" collapsed="false">
      <c r="A14230" s="20" t="s">
        <v>28636</v>
      </c>
      <c r="B14230" s="53" t="n">
        <v>1075.84</v>
      </c>
    </row>
    <row r="14231" customFormat="false" ht="15.75" hidden="false" customHeight="false" outlineLevel="0" collapsed="false">
      <c r="A14231" s="20" t="s">
        <v>28639</v>
      </c>
      <c r="B14231" s="53" t="n">
        <v>1034.72</v>
      </c>
    </row>
    <row r="14232" customFormat="false" ht="15.75" hidden="false" customHeight="false" outlineLevel="0" collapsed="false">
      <c r="A14232" s="20" t="s">
        <v>28640</v>
      </c>
      <c r="B14232" s="53" t="n">
        <v>429.22</v>
      </c>
    </row>
    <row r="14233" customFormat="false" ht="15.75" hidden="false" customHeight="false" outlineLevel="0" collapsed="false">
      <c r="A14233" s="20" t="s">
        <v>28642</v>
      </c>
      <c r="B14233" s="53" t="n">
        <v>398.38</v>
      </c>
    </row>
    <row r="14234" customFormat="false" ht="15.75" hidden="false" customHeight="false" outlineLevel="0" collapsed="false">
      <c r="A14234" s="20" t="s">
        <v>28643</v>
      </c>
      <c r="B14234" s="53" t="n">
        <v>254.78</v>
      </c>
    </row>
    <row r="14235" customFormat="false" ht="15.75" hidden="false" customHeight="false" outlineLevel="0" collapsed="false">
      <c r="A14235" s="20" t="s">
        <v>28645</v>
      </c>
      <c r="B14235" s="53" t="n">
        <v>249.64</v>
      </c>
    </row>
    <row r="14236" customFormat="false" ht="15.75" hidden="false" customHeight="false" outlineLevel="0" collapsed="false">
      <c r="A14236" s="20" t="s">
        <v>28646</v>
      </c>
      <c r="B14236" s="53" t="n">
        <v>575.83</v>
      </c>
    </row>
    <row r="14237" customFormat="false" ht="15.75" hidden="false" customHeight="false" outlineLevel="0" collapsed="false">
      <c r="A14237" s="20" t="s">
        <v>28652</v>
      </c>
      <c r="B14237" s="53" t="n">
        <v>534.71</v>
      </c>
    </row>
    <row r="14238" customFormat="false" ht="15.75" hidden="false" customHeight="false" outlineLevel="0" collapsed="false">
      <c r="A14238" s="20" t="s">
        <v>28653</v>
      </c>
      <c r="B14238" s="53" t="n">
        <v>94.76</v>
      </c>
    </row>
    <row r="14239" customFormat="false" ht="15.75" hidden="false" customHeight="false" outlineLevel="0" collapsed="false">
      <c r="A14239" s="20" t="s">
        <v>28658</v>
      </c>
      <c r="B14239" s="53" t="n">
        <v>85.51</v>
      </c>
    </row>
    <row r="14240" customFormat="false" ht="15.75" hidden="false" customHeight="false" outlineLevel="0" collapsed="false">
      <c r="A14240" s="20" t="s">
        <v>28659</v>
      </c>
      <c r="B14240" s="53" t="n">
        <v>106.06</v>
      </c>
    </row>
    <row r="14241" customFormat="false" ht="15.75" hidden="false" customHeight="false" outlineLevel="0" collapsed="false">
      <c r="A14241" s="20" t="s">
        <v>28662</v>
      </c>
      <c r="B14241" s="53" t="n">
        <v>96.81</v>
      </c>
    </row>
    <row r="14242" customFormat="false" ht="15.75" hidden="false" customHeight="false" outlineLevel="0" collapsed="false">
      <c r="A14242" s="20" t="s">
        <v>28663</v>
      </c>
      <c r="B14242" s="53" t="n">
        <v>142.93</v>
      </c>
    </row>
    <row r="14243" customFormat="false" ht="15.75" hidden="false" customHeight="false" outlineLevel="0" collapsed="false">
      <c r="A14243" s="20" t="s">
        <v>28665</v>
      </c>
      <c r="B14243" s="53" t="n">
        <v>131.36</v>
      </c>
    </row>
    <row r="14244" customFormat="false" ht="15.75" hidden="false" customHeight="false" outlineLevel="0" collapsed="false">
      <c r="A14244" s="20" t="s">
        <v>28666</v>
      </c>
      <c r="B14244" s="53" t="n">
        <v>294.04</v>
      </c>
    </row>
    <row r="14245" customFormat="false" ht="15.75" hidden="false" customHeight="false" outlineLevel="0" collapsed="false">
      <c r="A14245" s="20" t="s">
        <v>156</v>
      </c>
      <c r="B14245" s="53" t="n">
        <v>280.17</v>
      </c>
    </row>
    <row r="14246" customFormat="false" ht="15.75" hidden="false" customHeight="false" outlineLevel="0" collapsed="false">
      <c r="A14246" s="20" t="s">
        <v>28671</v>
      </c>
      <c r="B14246" s="53" t="n">
        <v>308.59</v>
      </c>
    </row>
    <row r="14247" customFormat="false" ht="15.75" hidden="false" customHeight="false" outlineLevel="0" collapsed="false">
      <c r="A14247" s="20" t="s">
        <v>28673</v>
      </c>
      <c r="B14247" s="53" t="n">
        <v>296.48</v>
      </c>
    </row>
    <row r="14248" customFormat="false" ht="15.75" hidden="false" customHeight="false" outlineLevel="0" collapsed="false">
      <c r="A14248" s="20" t="s">
        <v>28674</v>
      </c>
      <c r="B14248" s="53" t="n">
        <v>449.44</v>
      </c>
    </row>
    <row r="14249" customFormat="false" ht="15.75" hidden="false" customHeight="false" outlineLevel="0" collapsed="false">
      <c r="A14249" s="20" t="s">
        <v>28676</v>
      </c>
      <c r="B14249" s="53" t="n">
        <v>426.31</v>
      </c>
    </row>
    <row r="14250" customFormat="false" ht="15.75" hidden="false" customHeight="false" outlineLevel="0" collapsed="false">
      <c r="A14250" s="20" t="s">
        <v>28677</v>
      </c>
      <c r="B14250" s="53" t="n">
        <v>478.08</v>
      </c>
    </row>
    <row r="14251" customFormat="false" ht="15.75" hidden="false" customHeight="false" outlineLevel="0" collapsed="false">
      <c r="A14251" s="20" t="s">
        <v>28679</v>
      </c>
      <c r="B14251" s="53" t="n">
        <v>454.95</v>
      </c>
    </row>
    <row r="14252" customFormat="false" ht="15.75" hidden="false" customHeight="false" outlineLevel="0" collapsed="false">
      <c r="A14252" s="20" t="s">
        <v>28680</v>
      </c>
      <c r="B14252" s="53" t="n">
        <v>610.51</v>
      </c>
    </row>
    <row r="14253" customFormat="false" ht="15.75" hidden="false" customHeight="false" outlineLevel="0" collapsed="false">
      <c r="A14253" s="20" t="s">
        <v>28683</v>
      </c>
      <c r="B14253" s="53" t="n">
        <v>587.38</v>
      </c>
    </row>
    <row r="14254" customFormat="false" ht="15.75" hidden="false" customHeight="false" outlineLevel="0" collapsed="false">
      <c r="A14254" s="20" t="s">
        <v>28684</v>
      </c>
      <c r="B14254" s="53" t="n">
        <v>760.64</v>
      </c>
    </row>
    <row r="14255" customFormat="false" ht="15.75" hidden="false" customHeight="false" outlineLevel="0" collapsed="false">
      <c r="A14255" s="20" t="s">
        <v>28686</v>
      </c>
      <c r="B14255" s="53" t="n">
        <v>737.51</v>
      </c>
    </row>
    <row r="14256" customFormat="false" ht="15.75" hidden="false" customHeight="false" outlineLevel="0" collapsed="false">
      <c r="A14256" s="20" t="s">
        <v>28687</v>
      </c>
      <c r="B14256" s="53" t="n">
        <v>102.46</v>
      </c>
    </row>
    <row r="14257" customFormat="false" ht="15.75" hidden="false" customHeight="false" outlineLevel="0" collapsed="false">
      <c r="A14257" s="20" t="s">
        <v>28691</v>
      </c>
      <c r="B14257" s="53" t="n">
        <v>92.18</v>
      </c>
    </row>
    <row r="14258" customFormat="false" ht="15.75" hidden="false" customHeight="false" outlineLevel="0" collapsed="false">
      <c r="A14258" s="20" t="s">
        <v>28692</v>
      </c>
      <c r="B14258" s="53" t="n">
        <v>113.76</v>
      </c>
    </row>
    <row r="14259" customFormat="false" ht="15.75" hidden="false" customHeight="false" outlineLevel="0" collapsed="false">
      <c r="A14259" s="20" t="s">
        <v>28694</v>
      </c>
      <c r="B14259" s="53" t="n">
        <v>103.48</v>
      </c>
    </row>
    <row r="14260" customFormat="false" ht="15.75" hidden="false" customHeight="false" outlineLevel="0" collapsed="false">
      <c r="A14260" s="20" t="s">
        <v>28695</v>
      </c>
      <c r="B14260" s="53" t="n">
        <v>152.55</v>
      </c>
    </row>
    <row r="14261" customFormat="false" ht="15.75" hidden="false" customHeight="false" outlineLevel="0" collapsed="false">
      <c r="A14261" s="20" t="s">
        <v>28697</v>
      </c>
      <c r="B14261" s="53" t="n">
        <v>139.7</v>
      </c>
    </row>
    <row r="14262" customFormat="false" ht="15.75" hidden="false" customHeight="false" outlineLevel="0" collapsed="false">
      <c r="A14262" s="20" t="s">
        <v>28698</v>
      </c>
      <c r="B14262" s="53" t="n">
        <v>291.48</v>
      </c>
    </row>
    <row r="14263" customFormat="false" ht="15.75" hidden="false" customHeight="false" outlineLevel="0" collapsed="false">
      <c r="A14263" s="20" t="s">
        <v>28702</v>
      </c>
      <c r="B14263" s="53" t="n">
        <v>276.06</v>
      </c>
    </row>
    <row r="14264" customFormat="false" ht="15.75" hidden="false" customHeight="false" outlineLevel="0" collapsed="false">
      <c r="A14264" s="20" t="s">
        <v>28703</v>
      </c>
      <c r="B14264" s="53" t="n">
        <v>336.46</v>
      </c>
    </row>
    <row r="14265" customFormat="false" ht="15.75" hidden="false" customHeight="false" outlineLevel="0" collapsed="false">
      <c r="A14265" s="20" t="s">
        <v>28705</v>
      </c>
      <c r="B14265" s="53" t="n">
        <v>318.47</v>
      </c>
    </row>
    <row r="14266" customFormat="false" ht="15.75" hidden="false" customHeight="false" outlineLevel="0" collapsed="false">
      <c r="A14266" s="20" t="s">
        <v>28706</v>
      </c>
      <c r="B14266" s="53" t="n">
        <v>448.05</v>
      </c>
    </row>
    <row r="14267" customFormat="false" ht="15.75" hidden="false" customHeight="false" outlineLevel="0" collapsed="false">
      <c r="A14267" s="20" t="s">
        <v>28708</v>
      </c>
      <c r="B14267" s="53" t="n">
        <v>422.35</v>
      </c>
    </row>
    <row r="14268" customFormat="false" ht="15.75" hidden="false" customHeight="false" outlineLevel="0" collapsed="false">
      <c r="A14268" s="20" t="s">
        <v>28709</v>
      </c>
      <c r="B14268" s="53" t="n">
        <v>513.09</v>
      </c>
    </row>
    <row r="14269" customFormat="false" ht="15.75" hidden="false" customHeight="false" outlineLevel="0" collapsed="false">
      <c r="A14269" s="20" t="s">
        <v>28711</v>
      </c>
      <c r="B14269" s="53" t="n">
        <v>482.25</v>
      </c>
    </row>
    <row r="14270" customFormat="false" ht="15.75" hidden="false" customHeight="false" outlineLevel="0" collapsed="false">
      <c r="A14270" s="20" t="s">
        <v>28712</v>
      </c>
      <c r="B14270" s="53" t="n">
        <v>706.89</v>
      </c>
    </row>
    <row r="14271" customFormat="false" ht="15.75" hidden="false" customHeight="false" outlineLevel="0" collapsed="false">
      <c r="A14271" s="20" t="s">
        <v>28714</v>
      </c>
      <c r="B14271" s="53" t="n">
        <v>673.48</v>
      </c>
    </row>
    <row r="14272" customFormat="false" ht="15.75" hidden="false" customHeight="false" outlineLevel="0" collapsed="false">
      <c r="A14272" s="20" t="s">
        <v>28715</v>
      </c>
      <c r="B14272" s="53" t="n">
        <v>827.65</v>
      </c>
    </row>
    <row r="14273" customFormat="false" ht="15.75" hidden="false" customHeight="false" outlineLevel="0" collapsed="false">
      <c r="A14273" s="20" t="s">
        <v>28717</v>
      </c>
      <c r="B14273" s="53" t="n">
        <v>794.24</v>
      </c>
    </row>
    <row r="14274" customFormat="false" ht="15.75" hidden="false" customHeight="false" outlineLevel="0" collapsed="false">
      <c r="A14274" s="20" t="s">
        <v>28718</v>
      </c>
      <c r="B14274" s="53" t="n">
        <v>97.17</v>
      </c>
    </row>
    <row r="14275" customFormat="false" ht="15.75" hidden="false" customHeight="false" outlineLevel="0" collapsed="false">
      <c r="A14275" s="20" t="s">
        <v>28722</v>
      </c>
      <c r="B14275" s="53" t="n">
        <v>96.46</v>
      </c>
    </row>
    <row r="14276" customFormat="false" ht="15.75" hidden="false" customHeight="false" outlineLevel="0" collapsed="false">
      <c r="A14276" s="20" t="s">
        <v>28723</v>
      </c>
      <c r="B14276" s="53" t="n">
        <v>97.23</v>
      </c>
    </row>
    <row r="14277" customFormat="false" ht="15.75" hidden="false" customHeight="false" outlineLevel="0" collapsed="false">
      <c r="A14277" s="20" t="s">
        <v>28726</v>
      </c>
      <c r="B14277" s="53" t="n">
        <v>96.52</v>
      </c>
    </row>
    <row r="14278" customFormat="false" ht="15.75" hidden="false" customHeight="false" outlineLevel="0" collapsed="false">
      <c r="A14278" s="20" t="s">
        <v>28727</v>
      </c>
      <c r="B14278" s="53" t="n">
        <v>98.25</v>
      </c>
    </row>
    <row r="14279" customFormat="false" ht="15.75" hidden="false" customHeight="false" outlineLevel="0" collapsed="false">
      <c r="A14279" s="20" t="s">
        <v>28729</v>
      </c>
      <c r="B14279" s="53" t="n">
        <v>97.54</v>
      </c>
    </row>
    <row r="14280" customFormat="false" ht="15.75" hidden="false" customHeight="false" outlineLevel="0" collapsed="false">
      <c r="A14280" s="20" t="s">
        <v>28730</v>
      </c>
      <c r="B14280" s="53" t="n">
        <v>90.83</v>
      </c>
    </row>
    <row r="14281" customFormat="false" ht="15.75" hidden="false" customHeight="false" outlineLevel="0" collapsed="false">
      <c r="A14281" s="20" t="s">
        <v>28732</v>
      </c>
      <c r="B14281" s="53" t="n">
        <v>90.12</v>
      </c>
    </row>
    <row r="14282" customFormat="false" ht="15.75" hidden="false" customHeight="false" outlineLevel="0" collapsed="false">
      <c r="A14282" s="20" t="s">
        <v>28733</v>
      </c>
      <c r="B14282" s="53" t="n">
        <v>104.1</v>
      </c>
    </row>
    <row r="14283" customFormat="false" ht="15.75" hidden="false" customHeight="false" outlineLevel="0" collapsed="false">
      <c r="A14283" s="20" t="s">
        <v>28736</v>
      </c>
      <c r="B14283" s="53" t="n">
        <v>103.26</v>
      </c>
    </row>
    <row r="14284" customFormat="false" ht="15.75" hidden="false" customHeight="false" outlineLevel="0" collapsed="false">
      <c r="A14284" s="20" t="s">
        <v>28737</v>
      </c>
      <c r="B14284" s="53" t="n">
        <v>129.75</v>
      </c>
    </row>
    <row r="14285" customFormat="false" ht="15.75" hidden="false" customHeight="false" outlineLevel="0" collapsed="false">
      <c r="A14285" s="20" t="s">
        <v>28739</v>
      </c>
      <c r="B14285" s="53" t="n">
        <v>128.91</v>
      </c>
    </row>
    <row r="14286" customFormat="false" ht="15.75" hidden="false" customHeight="false" outlineLevel="0" collapsed="false">
      <c r="A14286" s="20" t="s">
        <v>28740</v>
      </c>
      <c r="B14286" s="53" t="n">
        <v>135.1</v>
      </c>
    </row>
    <row r="14287" customFormat="false" ht="15.75" hidden="false" customHeight="false" outlineLevel="0" collapsed="false">
      <c r="A14287" s="20" t="s">
        <v>28743</v>
      </c>
      <c r="B14287" s="53" t="n">
        <v>134.26</v>
      </c>
    </row>
    <row r="14288" customFormat="false" ht="15.75" hidden="false" customHeight="false" outlineLevel="0" collapsed="false">
      <c r="A14288" s="20" t="s">
        <v>28744</v>
      </c>
      <c r="B14288" s="53" t="n">
        <v>176.1</v>
      </c>
    </row>
    <row r="14289" customFormat="false" ht="15.75" hidden="false" customHeight="false" outlineLevel="0" collapsed="false">
      <c r="A14289" s="20" t="s">
        <v>28746</v>
      </c>
      <c r="B14289" s="53" t="n">
        <v>175.26</v>
      </c>
    </row>
    <row r="14290" customFormat="false" ht="15.75" hidden="false" customHeight="false" outlineLevel="0" collapsed="false">
      <c r="A14290" s="20" t="s">
        <v>28747</v>
      </c>
      <c r="B14290" s="53" t="n">
        <v>268.65</v>
      </c>
    </row>
    <row r="14291" customFormat="false" ht="15.75" hidden="false" customHeight="false" outlineLevel="0" collapsed="false">
      <c r="A14291" s="20" t="s">
        <v>28749</v>
      </c>
      <c r="B14291" s="53" t="n">
        <v>267.81</v>
      </c>
    </row>
    <row r="14292" customFormat="false" ht="15.75" hidden="false" customHeight="false" outlineLevel="0" collapsed="false">
      <c r="A14292" s="20" t="s">
        <v>28750</v>
      </c>
      <c r="B14292" s="53" t="n">
        <v>1151.1</v>
      </c>
    </row>
    <row r="14293" customFormat="false" ht="15.75" hidden="false" customHeight="false" outlineLevel="0" collapsed="false">
      <c r="A14293" s="20" t="s">
        <v>28752</v>
      </c>
      <c r="B14293" s="53" t="n">
        <v>1150.26</v>
      </c>
    </row>
    <row r="14294" customFormat="false" ht="15.75" hidden="false" customHeight="false" outlineLevel="0" collapsed="false">
      <c r="A14294" s="20" t="s">
        <v>28753</v>
      </c>
      <c r="B14294" s="53" t="n">
        <v>23.68</v>
      </c>
    </row>
    <row r="14295" customFormat="false" ht="15.75" hidden="false" customHeight="false" outlineLevel="0" collapsed="false">
      <c r="A14295" s="20" t="s">
        <v>28756</v>
      </c>
      <c r="B14295" s="53" t="n">
        <v>22.65</v>
      </c>
    </row>
    <row r="14296" customFormat="false" ht="15.75" hidden="false" customHeight="false" outlineLevel="0" collapsed="false">
      <c r="A14296" s="20" t="s">
        <v>28757</v>
      </c>
      <c r="B14296" s="53" t="n">
        <v>23.68</v>
      </c>
    </row>
    <row r="14297" customFormat="false" ht="15.75" hidden="false" customHeight="false" outlineLevel="0" collapsed="false">
      <c r="A14297" s="20" t="s">
        <v>28760</v>
      </c>
      <c r="B14297" s="53" t="n">
        <v>22.65</v>
      </c>
    </row>
    <row r="14298" customFormat="false" ht="15.75" hidden="false" customHeight="false" outlineLevel="0" collapsed="false">
      <c r="A14298" s="20" t="s">
        <v>28761</v>
      </c>
      <c r="B14298" s="53" t="n">
        <v>23.68</v>
      </c>
    </row>
    <row r="14299" customFormat="false" ht="15.75" hidden="false" customHeight="false" outlineLevel="0" collapsed="false">
      <c r="A14299" s="20" t="s">
        <v>28763</v>
      </c>
      <c r="B14299" s="53" t="n">
        <v>22.65</v>
      </c>
    </row>
    <row r="14300" customFormat="false" ht="15.75" hidden="false" customHeight="false" outlineLevel="0" collapsed="false">
      <c r="A14300" s="20" t="s">
        <v>28764</v>
      </c>
      <c r="B14300" s="53" t="n">
        <v>25.69</v>
      </c>
    </row>
    <row r="14301" customFormat="false" ht="15.75" hidden="false" customHeight="false" outlineLevel="0" collapsed="false">
      <c r="A14301" s="20" t="s">
        <v>28766</v>
      </c>
      <c r="B14301" s="53" t="n">
        <v>24.66</v>
      </c>
    </row>
    <row r="14302" customFormat="false" ht="15.75" hidden="false" customHeight="false" outlineLevel="0" collapsed="false">
      <c r="A14302" s="20" t="s">
        <v>28767</v>
      </c>
      <c r="B14302" s="53" t="n">
        <v>27.57</v>
      </c>
    </row>
    <row r="14303" customFormat="false" ht="15.75" hidden="false" customHeight="false" outlineLevel="0" collapsed="false">
      <c r="A14303" s="20" t="s">
        <v>28769</v>
      </c>
      <c r="B14303" s="53" t="n">
        <v>26.54</v>
      </c>
    </row>
    <row r="14304" customFormat="false" ht="15.75" hidden="false" customHeight="false" outlineLevel="0" collapsed="false">
      <c r="A14304" s="20" t="s">
        <v>28770</v>
      </c>
      <c r="B14304" s="53" t="n">
        <v>20.88</v>
      </c>
    </row>
    <row r="14305" customFormat="false" ht="15.75" hidden="false" customHeight="false" outlineLevel="0" collapsed="false">
      <c r="A14305" s="20" t="s">
        <v>28773</v>
      </c>
      <c r="B14305" s="53" t="n">
        <v>20.23</v>
      </c>
    </row>
    <row r="14306" customFormat="false" ht="15.75" hidden="false" customHeight="false" outlineLevel="0" collapsed="false">
      <c r="A14306" s="20" t="s">
        <v>28774</v>
      </c>
      <c r="B14306" s="53" t="n">
        <v>50.13</v>
      </c>
    </row>
    <row r="14307" customFormat="false" ht="15.75" hidden="false" customHeight="false" outlineLevel="0" collapsed="false">
      <c r="A14307" s="20" t="s">
        <v>28776</v>
      </c>
      <c r="B14307" s="53" t="n">
        <v>49.48</v>
      </c>
    </row>
    <row r="14308" customFormat="false" ht="15.75" hidden="false" customHeight="false" outlineLevel="0" collapsed="false">
      <c r="A14308" s="20" t="s">
        <v>28777</v>
      </c>
      <c r="B14308" s="53" t="n">
        <v>6.54</v>
      </c>
    </row>
    <row r="14309" customFormat="false" ht="15.75" hidden="false" customHeight="false" outlineLevel="0" collapsed="false">
      <c r="A14309" s="20" t="s">
        <v>28779</v>
      </c>
      <c r="B14309" s="53" t="n">
        <v>6.09</v>
      </c>
    </row>
    <row r="14310" customFormat="false" ht="15.75" hidden="false" customHeight="false" outlineLevel="0" collapsed="false">
      <c r="A14310" s="20" t="s">
        <v>28780</v>
      </c>
      <c r="B14310" s="53" t="n">
        <v>7.64</v>
      </c>
    </row>
    <row r="14311" customFormat="false" ht="15.75" hidden="false" customHeight="false" outlineLevel="0" collapsed="false">
      <c r="A14311" s="20" t="s">
        <v>28782</v>
      </c>
      <c r="B14311" s="53" t="n">
        <v>7.19</v>
      </c>
    </row>
    <row r="14312" customFormat="false" ht="15.75" hidden="false" customHeight="false" outlineLevel="0" collapsed="false">
      <c r="A14312" s="20" t="s">
        <v>28783</v>
      </c>
      <c r="B14312" s="53" t="n">
        <v>52.26</v>
      </c>
    </row>
    <row r="14313" customFormat="false" ht="15.75" hidden="false" customHeight="false" outlineLevel="0" collapsed="false">
      <c r="A14313" s="20" t="s">
        <v>28785</v>
      </c>
      <c r="B14313" s="53" t="n">
        <v>50.76</v>
      </c>
    </row>
    <row r="14314" customFormat="false" ht="15.75" hidden="false" customHeight="false" outlineLevel="0" collapsed="false">
      <c r="A14314" s="20" t="s">
        <v>28786</v>
      </c>
      <c r="B14314" s="53" t="n">
        <v>92.35</v>
      </c>
    </row>
    <row r="14315" customFormat="false" ht="15.75" hidden="false" customHeight="false" outlineLevel="0" collapsed="false">
      <c r="A14315" s="20" t="s">
        <v>28788</v>
      </c>
      <c r="B14315" s="53" t="n">
        <v>90.86</v>
      </c>
    </row>
    <row r="14316" customFormat="false" ht="15.75" hidden="false" customHeight="false" outlineLevel="0" collapsed="false">
      <c r="A14316" s="20" t="s">
        <v>28789</v>
      </c>
      <c r="B14316" s="53" t="n">
        <v>247.9</v>
      </c>
    </row>
    <row r="14317" customFormat="false" ht="15.75" hidden="false" customHeight="false" outlineLevel="0" collapsed="false">
      <c r="A14317" s="20" t="s">
        <v>28791</v>
      </c>
      <c r="B14317" s="53" t="n">
        <v>246.41</v>
      </c>
    </row>
    <row r="14318" customFormat="false" ht="15.75" hidden="false" customHeight="false" outlineLevel="0" collapsed="false">
      <c r="A14318" s="20" t="s">
        <v>28792</v>
      </c>
      <c r="B14318" s="53" t="n">
        <v>247.9</v>
      </c>
    </row>
    <row r="14319" customFormat="false" ht="15.75" hidden="false" customHeight="false" outlineLevel="0" collapsed="false">
      <c r="A14319" s="20" t="s">
        <v>28794</v>
      </c>
      <c r="B14319" s="53" t="n">
        <v>246.41</v>
      </c>
    </row>
    <row r="14320" customFormat="false" ht="15.75" hidden="false" customHeight="false" outlineLevel="0" collapsed="false">
      <c r="A14320" s="20" t="s">
        <v>28795</v>
      </c>
      <c r="B14320" s="53" t="n">
        <v>25.76</v>
      </c>
    </row>
    <row r="14321" customFormat="false" ht="15.75" hidden="false" customHeight="false" outlineLevel="0" collapsed="false">
      <c r="A14321" s="20" t="s">
        <v>28797</v>
      </c>
      <c r="B14321" s="53" t="n">
        <v>24.26</v>
      </c>
    </row>
    <row r="14322" customFormat="false" ht="15.75" hidden="false" customHeight="false" outlineLevel="0" collapsed="false">
      <c r="A14322" s="20" t="s">
        <v>28798</v>
      </c>
      <c r="B14322" s="53" t="n">
        <v>47.34</v>
      </c>
    </row>
    <row r="14323" customFormat="false" ht="15.75" hidden="false" customHeight="false" outlineLevel="0" collapsed="false">
      <c r="A14323" s="20" t="s">
        <v>28800</v>
      </c>
      <c r="B14323" s="53" t="n">
        <v>45.85</v>
      </c>
    </row>
    <row r="14324" customFormat="false" ht="15.75" hidden="false" customHeight="false" outlineLevel="0" collapsed="false">
      <c r="A14324" s="20" t="s">
        <v>28801</v>
      </c>
      <c r="B14324" s="53" t="n">
        <v>47.34</v>
      </c>
    </row>
    <row r="14325" customFormat="false" ht="15.75" hidden="false" customHeight="false" outlineLevel="0" collapsed="false">
      <c r="A14325" s="20" t="s">
        <v>28803</v>
      </c>
      <c r="B14325" s="53" t="n">
        <v>45.85</v>
      </c>
    </row>
    <row r="14326" customFormat="false" ht="15.75" hidden="false" customHeight="false" outlineLevel="0" collapsed="false">
      <c r="A14326" s="20" t="s">
        <v>28804</v>
      </c>
      <c r="B14326" s="53" t="n">
        <v>72.53</v>
      </c>
    </row>
    <row r="14327" customFormat="false" ht="15.75" hidden="false" customHeight="false" outlineLevel="0" collapsed="false">
      <c r="A14327" s="20" t="s">
        <v>28806</v>
      </c>
      <c r="B14327" s="53" t="n">
        <v>71.03</v>
      </c>
    </row>
    <row r="14328" customFormat="false" ht="15.75" hidden="false" customHeight="false" outlineLevel="0" collapsed="false">
      <c r="A14328" s="20" t="s">
        <v>28807</v>
      </c>
      <c r="B14328" s="53" t="n">
        <v>12.01</v>
      </c>
    </row>
    <row r="14329" customFormat="false" ht="15.75" hidden="false" customHeight="false" outlineLevel="0" collapsed="false">
      <c r="A14329" s="20" t="s">
        <v>28810</v>
      </c>
      <c r="B14329" s="53" t="n">
        <v>11.36</v>
      </c>
    </row>
    <row r="14330" customFormat="false" ht="15.75" hidden="false" customHeight="false" outlineLevel="0" collapsed="false">
      <c r="A14330" s="20" t="s">
        <v>28811</v>
      </c>
      <c r="B14330" s="53" t="n">
        <v>12.87</v>
      </c>
    </row>
    <row r="14331" customFormat="false" ht="15.75" hidden="false" customHeight="false" outlineLevel="0" collapsed="false">
      <c r="A14331" s="20" t="s">
        <v>28813</v>
      </c>
      <c r="B14331" s="53" t="n">
        <v>12.22</v>
      </c>
    </row>
    <row r="14332" customFormat="false" ht="15.75" hidden="false" customHeight="false" outlineLevel="0" collapsed="false">
      <c r="A14332" s="20" t="s">
        <v>28814</v>
      </c>
      <c r="B14332" s="53" t="n">
        <v>13</v>
      </c>
    </row>
    <row r="14333" customFormat="false" ht="15.75" hidden="false" customHeight="false" outlineLevel="0" collapsed="false">
      <c r="A14333" s="20" t="s">
        <v>28817</v>
      </c>
      <c r="B14333" s="53" t="n">
        <v>12.35</v>
      </c>
    </row>
    <row r="14334" customFormat="false" ht="15.75" hidden="false" customHeight="false" outlineLevel="0" collapsed="false">
      <c r="A14334" s="20" t="s">
        <v>28818</v>
      </c>
      <c r="B14334" s="53" t="n">
        <v>34.68</v>
      </c>
    </row>
    <row r="14335" customFormat="false" ht="15.75" hidden="false" customHeight="false" outlineLevel="0" collapsed="false">
      <c r="A14335" s="20" t="s">
        <v>28821</v>
      </c>
      <c r="B14335" s="53" t="n">
        <v>34.03</v>
      </c>
    </row>
    <row r="14336" customFormat="false" ht="15.75" hidden="false" customHeight="false" outlineLevel="0" collapsed="false">
      <c r="A14336" s="20" t="s">
        <v>28822</v>
      </c>
      <c r="B14336" s="53" t="n">
        <v>30.84</v>
      </c>
    </row>
    <row r="14337" customFormat="false" ht="15.75" hidden="false" customHeight="false" outlineLevel="0" collapsed="false">
      <c r="A14337" s="20" t="s">
        <v>28825</v>
      </c>
      <c r="B14337" s="53" t="n">
        <v>30.13</v>
      </c>
    </row>
    <row r="14338" customFormat="false" ht="15.75" hidden="false" customHeight="false" outlineLevel="0" collapsed="false">
      <c r="A14338" s="20" t="s">
        <v>28826</v>
      </c>
      <c r="B14338" s="53" t="n">
        <v>33.46</v>
      </c>
    </row>
    <row r="14339" customFormat="false" ht="15.75" hidden="false" customHeight="false" outlineLevel="0" collapsed="false">
      <c r="A14339" s="20" t="s">
        <v>28828</v>
      </c>
      <c r="B14339" s="53" t="n">
        <v>32.75</v>
      </c>
    </row>
    <row r="14340" customFormat="false" ht="15.75" hidden="false" customHeight="false" outlineLevel="0" collapsed="false">
      <c r="A14340" s="20" t="s">
        <v>28829</v>
      </c>
      <c r="B14340" s="53" t="n">
        <v>45.46</v>
      </c>
    </row>
    <row r="14341" customFormat="false" ht="15.75" hidden="false" customHeight="false" outlineLevel="0" collapsed="false">
      <c r="A14341" s="20" t="s">
        <v>28832</v>
      </c>
      <c r="B14341" s="53" t="n">
        <v>44.75</v>
      </c>
    </row>
    <row r="14342" customFormat="false" ht="15.75" hidden="false" customHeight="false" outlineLevel="0" collapsed="false">
      <c r="A14342" s="20" t="s">
        <v>28833</v>
      </c>
      <c r="B14342" s="53" t="n">
        <v>84.6</v>
      </c>
    </row>
    <row r="14343" customFormat="false" ht="15.75" hidden="false" customHeight="false" outlineLevel="0" collapsed="false">
      <c r="A14343" s="20" t="s">
        <v>28836</v>
      </c>
      <c r="B14343" s="53" t="n">
        <v>83.89</v>
      </c>
    </row>
    <row r="14344" customFormat="false" ht="15.75" hidden="false" customHeight="false" outlineLevel="0" collapsed="false">
      <c r="A14344" s="20" t="s">
        <v>28837</v>
      </c>
      <c r="B14344" s="53" t="n">
        <v>42.44</v>
      </c>
    </row>
    <row r="14345" customFormat="false" ht="15.75" hidden="false" customHeight="false" outlineLevel="0" collapsed="false">
      <c r="A14345" s="20" t="s">
        <v>159</v>
      </c>
      <c r="B14345" s="53" t="n">
        <v>41.67</v>
      </c>
    </row>
    <row r="14346" customFormat="false" ht="15.75" hidden="false" customHeight="false" outlineLevel="0" collapsed="false">
      <c r="A14346" s="20" t="s">
        <v>28839</v>
      </c>
      <c r="B14346" s="53" t="n">
        <v>51.1</v>
      </c>
    </row>
    <row r="14347" customFormat="false" ht="15.75" hidden="false" customHeight="false" outlineLevel="0" collapsed="false">
      <c r="A14347" s="20" t="s">
        <v>162</v>
      </c>
      <c r="B14347" s="53" t="n">
        <v>50.33</v>
      </c>
    </row>
    <row r="14348" customFormat="false" ht="15.75" hidden="false" customHeight="false" outlineLevel="0" collapsed="false">
      <c r="A14348" s="20" t="s">
        <v>28841</v>
      </c>
      <c r="B14348" s="53" t="n">
        <v>54.18</v>
      </c>
    </row>
    <row r="14349" customFormat="false" ht="15.75" hidden="false" customHeight="false" outlineLevel="0" collapsed="false">
      <c r="A14349" s="20" t="s">
        <v>28843</v>
      </c>
      <c r="B14349" s="53" t="n">
        <v>53.41</v>
      </c>
    </row>
    <row r="14350" customFormat="false" ht="15.75" hidden="false" customHeight="false" outlineLevel="0" collapsed="false">
      <c r="A14350" s="20" t="s">
        <v>28844</v>
      </c>
      <c r="B14350" s="53" t="n">
        <v>116.61</v>
      </c>
    </row>
    <row r="14351" customFormat="false" ht="15.75" hidden="false" customHeight="false" outlineLevel="0" collapsed="false">
      <c r="A14351" s="20" t="s">
        <v>28846</v>
      </c>
      <c r="B14351" s="53" t="n">
        <v>115.84</v>
      </c>
    </row>
    <row r="14352" customFormat="false" ht="15.75" hidden="false" customHeight="false" outlineLevel="0" collapsed="false">
      <c r="A14352" s="20" t="s">
        <v>28847</v>
      </c>
      <c r="B14352" s="53" t="n">
        <v>307.88</v>
      </c>
    </row>
    <row r="14353" customFormat="false" ht="15.75" hidden="false" customHeight="false" outlineLevel="0" collapsed="false">
      <c r="A14353" s="20" t="s">
        <v>28850</v>
      </c>
      <c r="B14353" s="53" t="n">
        <v>307.11</v>
      </c>
    </row>
    <row r="14354" customFormat="false" ht="15.75" hidden="false" customHeight="false" outlineLevel="0" collapsed="false">
      <c r="A14354" s="20" t="s">
        <v>28851</v>
      </c>
      <c r="B14354" s="53" t="n">
        <v>314.67</v>
      </c>
    </row>
    <row r="14355" customFormat="false" ht="15.75" hidden="false" customHeight="false" outlineLevel="0" collapsed="false">
      <c r="A14355" s="20" t="s">
        <v>28853</v>
      </c>
      <c r="B14355" s="53" t="n">
        <v>313.9</v>
      </c>
    </row>
    <row r="14356" customFormat="false" ht="15.75" hidden="false" customHeight="false" outlineLevel="0" collapsed="false">
      <c r="A14356" s="20" t="s">
        <v>28854</v>
      </c>
      <c r="B14356" s="53" t="n">
        <v>336.62</v>
      </c>
    </row>
    <row r="14357" customFormat="false" ht="15.75" hidden="false" customHeight="false" outlineLevel="0" collapsed="false">
      <c r="A14357" s="20" t="s">
        <v>28857</v>
      </c>
      <c r="B14357" s="53" t="n">
        <v>335.85</v>
      </c>
    </row>
    <row r="14358" customFormat="false" ht="15.75" hidden="false" customHeight="false" outlineLevel="0" collapsed="false">
      <c r="A14358" s="20" t="s">
        <v>28858</v>
      </c>
      <c r="B14358" s="53" t="n">
        <v>800.12</v>
      </c>
    </row>
    <row r="14359" customFormat="false" ht="15.75" hidden="false" customHeight="false" outlineLevel="0" collapsed="false">
      <c r="A14359" s="20" t="s">
        <v>28860</v>
      </c>
      <c r="B14359" s="53" t="n">
        <v>799.35</v>
      </c>
    </row>
    <row r="14360" customFormat="false" ht="15.75" hidden="false" customHeight="false" outlineLevel="0" collapsed="false">
      <c r="A14360" s="20" t="s">
        <v>28861</v>
      </c>
      <c r="B14360" s="53" t="n">
        <v>1414.72</v>
      </c>
    </row>
    <row r="14361" customFormat="false" ht="15.75" hidden="false" customHeight="false" outlineLevel="0" collapsed="false">
      <c r="A14361" s="20" t="s">
        <v>28863</v>
      </c>
      <c r="B14361" s="53" t="n">
        <v>1413.95</v>
      </c>
    </row>
    <row r="14362" customFormat="false" ht="15.75" hidden="false" customHeight="false" outlineLevel="0" collapsed="false">
      <c r="A14362" s="20" t="s">
        <v>28864</v>
      </c>
      <c r="B14362" s="53" t="n">
        <v>1628.27</v>
      </c>
    </row>
    <row r="14363" customFormat="false" ht="15.75" hidden="false" customHeight="false" outlineLevel="0" collapsed="false">
      <c r="A14363" s="20" t="s">
        <v>28866</v>
      </c>
      <c r="B14363" s="53" t="n">
        <v>1627.5</v>
      </c>
    </row>
    <row r="14364" customFormat="false" ht="15.75" hidden="false" customHeight="false" outlineLevel="0" collapsed="false">
      <c r="A14364" s="20" t="s">
        <v>28867</v>
      </c>
      <c r="B14364" s="53" t="n">
        <v>1973.1</v>
      </c>
    </row>
    <row r="14365" customFormat="false" ht="15.75" hidden="false" customHeight="false" outlineLevel="0" collapsed="false">
      <c r="A14365" s="20" t="s">
        <v>28869</v>
      </c>
      <c r="B14365" s="53" t="n">
        <v>1972.33</v>
      </c>
    </row>
    <row r="14366" customFormat="false" ht="15.75" hidden="false" customHeight="false" outlineLevel="0" collapsed="false">
      <c r="A14366" s="20" t="s">
        <v>28870</v>
      </c>
      <c r="B14366" s="53" t="n">
        <v>53.36</v>
      </c>
    </row>
    <row r="14367" customFormat="false" ht="15.75" hidden="false" customHeight="false" outlineLevel="0" collapsed="false">
      <c r="A14367" s="20" t="s">
        <v>28874</v>
      </c>
      <c r="B14367" s="53" t="n">
        <v>52.72</v>
      </c>
    </row>
    <row r="14368" customFormat="false" ht="15.75" hidden="false" customHeight="false" outlineLevel="0" collapsed="false">
      <c r="A14368" s="20" t="s">
        <v>28875</v>
      </c>
      <c r="B14368" s="53" t="n">
        <v>64.16</v>
      </c>
    </row>
    <row r="14369" customFormat="false" ht="15.75" hidden="false" customHeight="false" outlineLevel="0" collapsed="false">
      <c r="A14369" s="20" t="s">
        <v>28877</v>
      </c>
      <c r="B14369" s="53" t="n">
        <v>63.52</v>
      </c>
    </row>
    <row r="14370" customFormat="false" ht="15.75" hidden="false" customHeight="false" outlineLevel="0" collapsed="false">
      <c r="A14370" s="20" t="s">
        <v>28878</v>
      </c>
      <c r="B14370" s="53" t="n">
        <v>160.38</v>
      </c>
    </row>
    <row r="14371" customFormat="false" ht="15.75" hidden="false" customHeight="false" outlineLevel="0" collapsed="false">
      <c r="A14371" s="20" t="s">
        <v>28880</v>
      </c>
      <c r="B14371" s="53" t="n">
        <v>159.74</v>
      </c>
    </row>
    <row r="14372" customFormat="false" ht="15.75" hidden="false" customHeight="false" outlineLevel="0" collapsed="false">
      <c r="A14372" s="20" t="s">
        <v>28881</v>
      </c>
      <c r="B14372" s="53" t="n">
        <v>45.65</v>
      </c>
    </row>
    <row r="14373" customFormat="false" ht="15.75" hidden="false" customHeight="false" outlineLevel="0" collapsed="false">
      <c r="A14373" s="20" t="s">
        <v>28883</v>
      </c>
      <c r="B14373" s="53" t="n">
        <v>45</v>
      </c>
    </row>
    <row r="14374" customFormat="false" ht="15.75" hidden="false" customHeight="false" outlineLevel="0" collapsed="false">
      <c r="A14374" s="20" t="s">
        <v>28884</v>
      </c>
      <c r="B14374" s="53" t="n">
        <v>59.09</v>
      </c>
    </row>
    <row r="14375" customFormat="false" ht="15.75" hidden="false" customHeight="false" outlineLevel="0" collapsed="false">
      <c r="A14375" s="20" t="s">
        <v>28885</v>
      </c>
      <c r="B14375" s="53" t="n">
        <v>58.44</v>
      </c>
    </row>
    <row r="14376" customFormat="false" ht="15.75" hidden="false" customHeight="false" outlineLevel="0" collapsed="false">
      <c r="A14376" s="20" t="s">
        <v>28886</v>
      </c>
      <c r="B14376" s="53" t="n">
        <v>176.86</v>
      </c>
    </row>
    <row r="14377" customFormat="false" ht="15.75" hidden="false" customHeight="false" outlineLevel="0" collapsed="false">
      <c r="A14377" s="20" t="s">
        <v>28887</v>
      </c>
      <c r="B14377" s="53" t="n">
        <v>176.21</v>
      </c>
    </row>
    <row r="14378" customFormat="false" ht="15.75" hidden="false" customHeight="false" outlineLevel="0" collapsed="false">
      <c r="A14378" s="20" t="s">
        <v>28888</v>
      </c>
      <c r="B14378" s="53" t="n">
        <v>250.39</v>
      </c>
    </row>
    <row r="14379" customFormat="false" ht="15.75" hidden="false" customHeight="false" outlineLevel="0" collapsed="false">
      <c r="A14379" s="20" t="s">
        <v>28890</v>
      </c>
      <c r="B14379" s="53" t="n">
        <v>248.33</v>
      </c>
    </row>
    <row r="14380" customFormat="false" ht="15.75" hidden="false" customHeight="false" outlineLevel="0" collapsed="false">
      <c r="A14380" s="20" t="s">
        <v>28891</v>
      </c>
      <c r="B14380" s="53" t="n">
        <v>384.72</v>
      </c>
    </row>
    <row r="14381" customFormat="false" ht="15.75" hidden="false" customHeight="false" outlineLevel="0" collapsed="false">
      <c r="A14381" s="20" t="s">
        <v>28893</v>
      </c>
      <c r="B14381" s="53" t="n">
        <v>382.66</v>
      </c>
    </row>
    <row r="14382" customFormat="false" ht="15.75" hidden="false" customHeight="false" outlineLevel="0" collapsed="false">
      <c r="A14382" s="20" t="s">
        <v>28894</v>
      </c>
      <c r="B14382" s="53" t="n">
        <v>521.39</v>
      </c>
    </row>
    <row r="14383" customFormat="false" ht="15.75" hidden="false" customHeight="false" outlineLevel="0" collapsed="false">
      <c r="A14383" s="20" t="s">
        <v>28896</v>
      </c>
      <c r="B14383" s="53" t="n">
        <v>519.33</v>
      </c>
    </row>
    <row r="14384" customFormat="false" ht="15.75" hidden="false" customHeight="false" outlineLevel="0" collapsed="false">
      <c r="A14384" s="20" t="s">
        <v>28897</v>
      </c>
      <c r="B14384" s="53" t="n">
        <v>1568.39</v>
      </c>
    </row>
    <row r="14385" customFormat="false" ht="15.75" hidden="false" customHeight="false" outlineLevel="0" collapsed="false">
      <c r="A14385" s="20" t="s">
        <v>28899</v>
      </c>
      <c r="B14385" s="53" t="n">
        <v>1566.33</v>
      </c>
    </row>
    <row r="14386" customFormat="false" ht="15.75" hidden="false" customHeight="false" outlineLevel="0" collapsed="false">
      <c r="A14386" s="20" t="s">
        <v>28900</v>
      </c>
      <c r="B14386" s="53" t="n">
        <v>2085.39</v>
      </c>
    </row>
    <row r="14387" customFormat="false" ht="15.75" hidden="false" customHeight="false" outlineLevel="0" collapsed="false">
      <c r="A14387" s="20" t="s">
        <v>28902</v>
      </c>
      <c r="B14387" s="53" t="n">
        <v>2083.33</v>
      </c>
    </row>
    <row r="14388" customFormat="false" ht="15.75" hidden="false" customHeight="false" outlineLevel="0" collapsed="false">
      <c r="A14388" s="20" t="s">
        <v>28903</v>
      </c>
      <c r="B14388" s="53" t="n">
        <v>2890.39</v>
      </c>
    </row>
    <row r="14389" customFormat="false" ht="15.75" hidden="false" customHeight="false" outlineLevel="0" collapsed="false">
      <c r="A14389" s="20" t="s">
        <v>28905</v>
      </c>
      <c r="B14389" s="53" t="n">
        <v>2888.33</v>
      </c>
    </row>
    <row r="14390" customFormat="false" ht="15.75" hidden="false" customHeight="false" outlineLevel="0" collapsed="false">
      <c r="A14390" s="20" t="s">
        <v>28906</v>
      </c>
      <c r="B14390" s="53" t="n">
        <v>210.8</v>
      </c>
    </row>
    <row r="14391" customFormat="false" ht="15.75" hidden="false" customHeight="false" outlineLevel="0" collapsed="false">
      <c r="A14391" s="20" t="s">
        <v>28910</v>
      </c>
      <c r="B14391" s="53" t="n">
        <v>205.66</v>
      </c>
    </row>
    <row r="14392" customFormat="false" ht="15.75" hidden="false" customHeight="false" outlineLevel="0" collapsed="false">
      <c r="A14392" s="20" t="s">
        <v>28911</v>
      </c>
      <c r="B14392" s="53" t="n">
        <v>290.45</v>
      </c>
    </row>
    <row r="14393" customFormat="false" ht="15.75" hidden="false" customHeight="false" outlineLevel="0" collapsed="false">
      <c r="A14393" s="20" t="s">
        <v>28915</v>
      </c>
      <c r="B14393" s="53" t="n">
        <v>285.31</v>
      </c>
    </row>
    <row r="14394" customFormat="false" ht="15.75" hidden="false" customHeight="false" outlineLevel="0" collapsed="false">
      <c r="A14394" s="20" t="s">
        <v>28916</v>
      </c>
      <c r="B14394" s="53" t="n">
        <v>304.63</v>
      </c>
    </row>
    <row r="14395" customFormat="false" ht="15.75" hidden="false" customHeight="false" outlineLevel="0" collapsed="false">
      <c r="A14395" s="20" t="s">
        <v>28920</v>
      </c>
      <c r="B14395" s="53" t="n">
        <v>299.49</v>
      </c>
    </row>
    <row r="14396" customFormat="false" ht="15.75" hidden="false" customHeight="false" outlineLevel="0" collapsed="false">
      <c r="A14396" s="20" t="s">
        <v>28921</v>
      </c>
      <c r="B14396" s="53" t="n">
        <v>105.23</v>
      </c>
    </row>
    <row r="14397" customFormat="false" ht="15.75" hidden="false" customHeight="false" outlineLevel="0" collapsed="false">
      <c r="A14397" s="20" t="s">
        <v>28923</v>
      </c>
      <c r="B14397" s="53" t="n">
        <v>94.95</v>
      </c>
    </row>
    <row r="14398" customFormat="false" ht="15.75" hidden="false" customHeight="false" outlineLevel="0" collapsed="false">
      <c r="A14398" s="20" t="s">
        <v>28924</v>
      </c>
      <c r="B14398" s="53" t="n">
        <v>110.21</v>
      </c>
    </row>
    <row r="14399" customFormat="false" ht="15.75" hidden="false" customHeight="false" outlineLevel="0" collapsed="false">
      <c r="A14399" s="20" t="s">
        <v>28926</v>
      </c>
      <c r="B14399" s="53" t="n">
        <v>102.5</v>
      </c>
    </row>
    <row r="14400" customFormat="false" ht="15.75" hidden="false" customHeight="false" outlineLevel="0" collapsed="false">
      <c r="A14400" s="20" t="s">
        <v>28927</v>
      </c>
      <c r="B14400" s="53" t="n">
        <v>158.3</v>
      </c>
    </row>
    <row r="14401" customFormat="false" ht="15.75" hidden="false" customHeight="false" outlineLevel="0" collapsed="false">
      <c r="A14401" s="20" t="s">
        <v>28929</v>
      </c>
      <c r="B14401" s="53" t="n">
        <v>149.05</v>
      </c>
    </row>
    <row r="14402" customFormat="false" ht="15.75" hidden="false" customHeight="false" outlineLevel="0" collapsed="false">
      <c r="A14402" s="20" t="s">
        <v>28930</v>
      </c>
      <c r="B14402" s="53" t="n">
        <v>178.43</v>
      </c>
    </row>
    <row r="14403" customFormat="false" ht="15.75" hidden="false" customHeight="false" outlineLevel="0" collapsed="false">
      <c r="A14403" s="20" t="s">
        <v>28932</v>
      </c>
      <c r="B14403" s="53" t="n">
        <v>168.15</v>
      </c>
    </row>
    <row r="14404" customFormat="false" ht="15.75" hidden="false" customHeight="false" outlineLevel="0" collapsed="false">
      <c r="A14404" s="20" t="s">
        <v>28933</v>
      </c>
      <c r="B14404" s="53" t="n">
        <v>1.96</v>
      </c>
    </row>
    <row r="14405" customFormat="false" ht="15.75" hidden="false" customHeight="false" outlineLevel="0" collapsed="false">
      <c r="A14405" s="20" t="s">
        <v>28937</v>
      </c>
      <c r="B14405" s="53" t="n">
        <v>1.81</v>
      </c>
    </row>
    <row r="14406" customFormat="false" ht="15.75" hidden="false" customHeight="false" outlineLevel="0" collapsed="false">
      <c r="A14406" s="20" t="s">
        <v>28938</v>
      </c>
      <c r="B14406" s="53" t="n">
        <v>2.66</v>
      </c>
    </row>
    <row r="14407" customFormat="false" ht="15.75" hidden="false" customHeight="false" outlineLevel="0" collapsed="false">
      <c r="A14407" s="20" t="s">
        <v>28940</v>
      </c>
      <c r="B14407" s="53" t="n">
        <v>2.45</v>
      </c>
    </row>
    <row r="14408" customFormat="false" ht="15.75" hidden="false" customHeight="false" outlineLevel="0" collapsed="false">
      <c r="A14408" s="20" t="s">
        <v>28941</v>
      </c>
      <c r="B14408" s="53" t="n">
        <v>3.6</v>
      </c>
    </row>
    <row r="14409" customFormat="false" ht="15.75" hidden="false" customHeight="false" outlineLevel="0" collapsed="false">
      <c r="A14409" s="20" t="s">
        <v>28943</v>
      </c>
      <c r="B14409" s="53" t="n">
        <v>3.34</v>
      </c>
    </row>
    <row r="14410" customFormat="false" ht="15.75" hidden="false" customHeight="false" outlineLevel="0" collapsed="false">
      <c r="A14410" s="20" t="s">
        <v>28944</v>
      </c>
      <c r="B14410" s="53" t="n">
        <v>5.02</v>
      </c>
    </row>
    <row r="14411" customFormat="false" ht="15.75" hidden="false" customHeight="false" outlineLevel="0" collapsed="false">
      <c r="A14411" s="20" t="s">
        <v>28946</v>
      </c>
      <c r="B14411" s="53" t="n">
        <v>4.71</v>
      </c>
    </row>
    <row r="14412" customFormat="false" ht="15.75" hidden="false" customHeight="false" outlineLevel="0" collapsed="false">
      <c r="A14412" s="20" t="s">
        <v>28947</v>
      </c>
      <c r="B14412" s="53" t="n">
        <v>6.89</v>
      </c>
    </row>
    <row r="14413" customFormat="false" ht="15.75" hidden="false" customHeight="false" outlineLevel="0" collapsed="false">
      <c r="A14413" s="20" t="s">
        <v>28949</v>
      </c>
      <c r="B14413" s="53" t="n">
        <v>6.53</v>
      </c>
    </row>
    <row r="14414" customFormat="false" ht="15.75" hidden="false" customHeight="false" outlineLevel="0" collapsed="false">
      <c r="A14414" s="20" t="s">
        <v>28950</v>
      </c>
      <c r="B14414" s="53" t="n">
        <v>10.13</v>
      </c>
    </row>
    <row r="14415" customFormat="false" ht="15.75" hidden="false" customHeight="false" outlineLevel="0" collapsed="false">
      <c r="A14415" s="20" t="s">
        <v>28952</v>
      </c>
      <c r="B14415" s="53" t="n">
        <v>9.72</v>
      </c>
    </row>
    <row r="14416" customFormat="false" ht="15.75" hidden="false" customHeight="false" outlineLevel="0" collapsed="false">
      <c r="A14416" s="20" t="s">
        <v>28953</v>
      </c>
      <c r="B14416" s="53" t="n">
        <v>2.51</v>
      </c>
    </row>
    <row r="14417" customFormat="false" ht="15.75" hidden="false" customHeight="false" outlineLevel="0" collapsed="false">
      <c r="A14417" s="20" t="s">
        <v>28956</v>
      </c>
      <c r="B14417" s="53" t="n">
        <v>2.3</v>
      </c>
    </row>
    <row r="14418" customFormat="false" ht="15.75" hidden="false" customHeight="false" outlineLevel="0" collapsed="false">
      <c r="A14418" s="20" t="s">
        <v>28957</v>
      </c>
      <c r="B14418" s="53" t="n">
        <v>3.46</v>
      </c>
    </row>
    <row r="14419" customFormat="false" ht="15.75" hidden="false" customHeight="false" outlineLevel="0" collapsed="false">
      <c r="A14419" s="20" t="s">
        <v>28958</v>
      </c>
      <c r="B14419" s="53" t="n">
        <v>3.2</v>
      </c>
    </row>
    <row r="14420" customFormat="false" ht="15.75" hidden="false" customHeight="false" outlineLevel="0" collapsed="false">
      <c r="A14420" s="20" t="s">
        <v>28959</v>
      </c>
      <c r="B14420" s="53" t="n">
        <v>4.9</v>
      </c>
    </row>
    <row r="14421" customFormat="false" ht="15.75" hidden="false" customHeight="false" outlineLevel="0" collapsed="false">
      <c r="A14421" s="20" t="s">
        <v>169</v>
      </c>
      <c r="B14421" s="53" t="n">
        <v>4.59</v>
      </c>
    </row>
    <row r="14422" customFormat="false" ht="15.75" hidden="false" customHeight="false" outlineLevel="0" collapsed="false">
      <c r="A14422" s="20" t="s">
        <v>28962</v>
      </c>
      <c r="B14422" s="53" t="n">
        <v>6.47</v>
      </c>
    </row>
    <row r="14423" customFormat="false" ht="15.75" hidden="false" customHeight="false" outlineLevel="0" collapsed="false">
      <c r="A14423" s="20" t="s">
        <v>28963</v>
      </c>
      <c r="B14423" s="53" t="n">
        <v>6.11</v>
      </c>
    </row>
    <row r="14424" customFormat="false" ht="15.75" hidden="false" customHeight="false" outlineLevel="0" collapsed="false">
      <c r="A14424" s="20" t="s">
        <v>28964</v>
      </c>
      <c r="B14424" s="53" t="n">
        <v>9.46</v>
      </c>
    </row>
    <row r="14425" customFormat="false" ht="15.75" hidden="false" customHeight="false" outlineLevel="0" collapsed="false">
      <c r="A14425" s="20" t="s">
        <v>166</v>
      </c>
      <c r="B14425" s="53" t="n">
        <v>9.05</v>
      </c>
    </row>
    <row r="14426" customFormat="false" ht="15.75" hidden="false" customHeight="false" outlineLevel="0" collapsed="false">
      <c r="A14426" s="20" t="s">
        <v>28967</v>
      </c>
      <c r="B14426" s="53" t="n">
        <v>13.45</v>
      </c>
    </row>
    <row r="14427" customFormat="false" ht="15.75" hidden="false" customHeight="false" outlineLevel="0" collapsed="false">
      <c r="A14427" s="20" t="s">
        <v>28969</v>
      </c>
      <c r="B14427" s="53" t="n">
        <v>12.98</v>
      </c>
    </row>
    <row r="14428" customFormat="false" ht="15.75" hidden="false" customHeight="false" outlineLevel="0" collapsed="false">
      <c r="A14428" s="20" t="s">
        <v>28970</v>
      </c>
      <c r="B14428" s="53" t="n">
        <v>19.58</v>
      </c>
    </row>
    <row r="14429" customFormat="false" ht="15.75" hidden="false" customHeight="false" outlineLevel="0" collapsed="false">
      <c r="A14429" s="20" t="s">
        <v>28972</v>
      </c>
      <c r="B14429" s="53" t="n">
        <v>19.06</v>
      </c>
    </row>
    <row r="14430" customFormat="false" ht="15.75" hidden="false" customHeight="false" outlineLevel="0" collapsed="false">
      <c r="A14430" s="20" t="s">
        <v>28973</v>
      </c>
      <c r="B14430" s="53" t="n">
        <v>27.36</v>
      </c>
    </row>
    <row r="14431" customFormat="false" ht="15.75" hidden="false" customHeight="false" outlineLevel="0" collapsed="false">
      <c r="A14431" s="20" t="s">
        <v>28975</v>
      </c>
      <c r="B14431" s="53" t="n">
        <v>26.59</v>
      </c>
    </row>
    <row r="14432" customFormat="false" ht="15.75" hidden="false" customHeight="false" outlineLevel="0" collapsed="false">
      <c r="A14432" s="20" t="s">
        <v>28976</v>
      </c>
      <c r="B14432" s="53" t="n">
        <v>41.89</v>
      </c>
    </row>
    <row r="14433" customFormat="false" ht="15.75" hidden="false" customHeight="false" outlineLevel="0" collapsed="false">
      <c r="A14433" s="20" t="s">
        <v>28978</v>
      </c>
      <c r="B14433" s="53" t="n">
        <v>40.86</v>
      </c>
    </row>
    <row r="14434" customFormat="false" ht="15.75" hidden="false" customHeight="false" outlineLevel="0" collapsed="false">
      <c r="A14434" s="20" t="s">
        <v>28979</v>
      </c>
      <c r="B14434" s="53" t="n">
        <v>58.72</v>
      </c>
    </row>
    <row r="14435" customFormat="false" ht="15.75" hidden="false" customHeight="false" outlineLevel="0" collapsed="false">
      <c r="A14435" s="20" t="s">
        <v>28981</v>
      </c>
      <c r="B14435" s="53" t="n">
        <v>57.44</v>
      </c>
    </row>
    <row r="14436" customFormat="false" ht="15.75" hidden="false" customHeight="false" outlineLevel="0" collapsed="false">
      <c r="A14436" s="20" t="s">
        <v>28982</v>
      </c>
      <c r="B14436" s="53" t="n">
        <v>75.1</v>
      </c>
    </row>
    <row r="14437" customFormat="false" ht="15.75" hidden="false" customHeight="false" outlineLevel="0" collapsed="false">
      <c r="A14437" s="20" t="s">
        <v>28984</v>
      </c>
      <c r="B14437" s="53" t="n">
        <v>73.55</v>
      </c>
    </row>
    <row r="14438" customFormat="false" ht="15.75" hidden="false" customHeight="false" outlineLevel="0" collapsed="false">
      <c r="A14438" s="20" t="s">
        <v>28985</v>
      </c>
      <c r="B14438" s="53" t="n">
        <v>94.84</v>
      </c>
    </row>
    <row r="14439" customFormat="false" ht="15.75" hidden="false" customHeight="false" outlineLevel="0" collapsed="false">
      <c r="A14439" s="20" t="s">
        <v>28987</v>
      </c>
      <c r="B14439" s="53" t="n">
        <v>93.04</v>
      </c>
    </row>
    <row r="14440" customFormat="false" ht="15.75" hidden="false" customHeight="false" outlineLevel="0" collapsed="false">
      <c r="A14440" s="20" t="s">
        <v>28988</v>
      </c>
      <c r="B14440" s="53" t="n">
        <v>114.77</v>
      </c>
    </row>
    <row r="14441" customFormat="false" ht="15.75" hidden="false" customHeight="false" outlineLevel="0" collapsed="false">
      <c r="A14441" s="20" t="s">
        <v>28990</v>
      </c>
      <c r="B14441" s="53" t="n">
        <v>112.72</v>
      </c>
    </row>
    <row r="14442" customFormat="false" ht="15.75" hidden="false" customHeight="false" outlineLevel="0" collapsed="false">
      <c r="A14442" s="20" t="s">
        <v>28991</v>
      </c>
      <c r="B14442" s="53" t="n">
        <v>138.98</v>
      </c>
    </row>
    <row r="14443" customFormat="false" ht="15.75" hidden="false" customHeight="false" outlineLevel="0" collapsed="false">
      <c r="A14443" s="20" t="s">
        <v>28993</v>
      </c>
      <c r="B14443" s="53" t="n">
        <v>136.66</v>
      </c>
    </row>
    <row r="14444" customFormat="false" ht="15.75" hidden="false" customHeight="false" outlineLevel="0" collapsed="false">
      <c r="A14444" s="20" t="s">
        <v>28994</v>
      </c>
      <c r="B14444" s="53" t="n">
        <v>179.74</v>
      </c>
    </row>
    <row r="14445" customFormat="false" ht="15.75" hidden="false" customHeight="false" outlineLevel="0" collapsed="false">
      <c r="A14445" s="20" t="s">
        <v>28996</v>
      </c>
      <c r="B14445" s="53" t="n">
        <v>177.17</v>
      </c>
    </row>
    <row r="14446" customFormat="false" ht="15.75" hidden="false" customHeight="false" outlineLevel="0" collapsed="false">
      <c r="A14446" s="20" t="s">
        <v>28997</v>
      </c>
      <c r="B14446" s="53" t="n">
        <v>186.79</v>
      </c>
    </row>
    <row r="14447" customFormat="false" ht="15.75" hidden="false" customHeight="false" outlineLevel="0" collapsed="false">
      <c r="A14447" s="20" t="s">
        <v>28999</v>
      </c>
      <c r="B14447" s="53" t="n">
        <v>183.97</v>
      </c>
    </row>
    <row r="14448" customFormat="false" ht="15.75" hidden="false" customHeight="false" outlineLevel="0" collapsed="false">
      <c r="A14448" s="20" t="s">
        <v>29000</v>
      </c>
      <c r="B14448" s="53" t="n">
        <v>5.65</v>
      </c>
    </row>
    <row r="14449" customFormat="false" ht="15.75" hidden="false" customHeight="false" outlineLevel="0" collapsed="false">
      <c r="A14449" s="20" t="s">
        <v>29004</v>
      </c>
      <c r="B14449" s="53" t="n">
        <v>5.39</v>
      </c>
    </row>
    <row r="14450" customFormat="false" ht="15.75" hidden="false" customHeight="false" outlineLevel="0" collapsed="false">
      <c r="A14450" s="20" t="s">
        <v>29005</v>
      </c>
      <c r="B14450" s="53" t="n">
        <v>7.35</v>
      </c>
    </row>
    <row r="14451" customFormat="false" ht="15.75" hidden="false" customHeight="false" outlineLevel="0" collapsed="false">
      <c r="A14451" s="20" t="s">
        <v>29007</v>
      </c>
      <c r="B14451" s="53" t="n">
        <v>7.09</v>
      </c>
    </row>
    <row r="14452" customFormat="false" ht="15.75" hidden="false" customHeight="false" outlineLevel="0" collapsed="false">
      <c r="A14452" s="20" t="s">
        <v>29008</v>
      </c>
      <c r="B14452" s="53" t="n">
        <v>9.23</v>
      </c>
    </row>
    <row r="14453" customFormat="false" ht="15.75" hidden="false" customHeight="false" outlineLevel="0" collapsed="false">
      <c r="A14453" s="20" t="s">
        <v>29011</v>
      </c>
      <c r="B14453" s="53" t="n">
        <v>8.92</v>
      </c>
    </row>
    <row r="14454" customFormat="false" ht="15.75" hidden="false" customHeight="false" outlineLevel="0" collapsed="false">
      <c r="A14454" s="20" t="s">
        <v>29012</v>
      </c>
      <c r="B14454" s="53" t="n">
        <v>12.17</v>
      </c>
    </row>
    <row r="14455" customFormat="false" ht="15.75" hidden="false" customHeight="false" outlineLevel="0" collapsed="false">
      <c r="A14455" s="20" t="s">
        <v>29014</v>
      </c>
      <c r="B14455" s="53" t="n">
        <v>11.86</v>
      </c>
    </row>
    <row r="14456" customFormat="false" ht="15.75" hidden="false" customHeight="false" outlineLevel="0" collapsed="false">
      <c r="A14456" s="20" t="s">
        <v>29015</v>
      </c>
      <c r="B14456" s="53" t="n">
        <v>19.3</v>
      </c>
    </row>
    <row r="14457" customFormat="false" ht="15.75" hidden="false" customHeight="false" outlineLevel="0" collapsed="false">
      <c r="A14457" s="20" t="s">
        <v>29018</v>
      </c>
      <c r="B14457" s="53" t="n">
        <v>18.94</v>
      </c>
    </row>
    <row r="14458" customFormat="false" ht="15.75" hidden="false" customHeight="false" outlineLevel="0" collapsed="false">
      <c r="A14458" s="20" t="s">
        <v>29019</v>
      </c>
      <c r="B14458" s="53" t="n">
        <v>28.12</v>
      </c>
    </row>
    <row r="14459" customFormat="false" ht="15.75" hidden="false" customHeight="false" outlineLevel="0" collapsed="false">
      <c r="A14459" s="20" t="s">
        <v>29021</v>
      </c>
      <c r="B14459" s="53" t="n">
        <v>27.76</v>
      </c>
    </row>
    <row r="14460" customFormat="false" ht="15.75" hidden="false" customHeight="false" outlineLevel="0" collapsed="false">
      <c r="A14460" s="20" t="s">
        <v>29022</v>
      </c>
      <c r="B14460" s="53" t="n">
        <v>44.89</v>
      </c>
    </row>
    <row r="14461" customFormat="false" ht="15.75" hidden="false" customHeight="false" outlineLevel="0" collapsed="false">
      <c r="A14461" s="20" t="s">
        <v>29024</v>
      </c>
      <c r="B14461" s="53" t="n">
        <v>44.48</v>
      </c>
    </row>
    <row r="14462" customFormat="false" ht="15.75" hidden="false" customHeight="false" outlineLevel="0" collapsed="false">
      <c r="A14462" s="20" t="s">
        <v>29025</v>
      </c>
      <c r="B14462" s="53" t="n">
        <v>65.49</v>
      </c>
    </row>
    <row r="14463" customFormat="false" ht="15.75" hidden="false" customHeight="false" outlineLevel="0" collapsed="false">
      <c r="A14463" s="20" t="s">
        <v>29027</v>
      </c>
      <c r="B14463" s="53" t="n">
        <v>65.08</v>
      </c>
    </row>
    <row r="14464" customFormat="false" ht="15.75" hidden="false" customHeight="false" outlineLevel="0" collapsed="false">
      <c r="A14464" s="20" t="s">
        <v>29028</v>
      </c>
      <c r="B14464" s="53" t="n">
        <v>2.98</v>
      </c>
    </row>
    <row r="14465" customFormat="false" ht="15.75" hidden="false" customHeight="false" outlineLevel="0" collapsed="false">
      <c r="A14465" s="20" t="s">
        <v>29031</v>
      </c>
      <c r="B14465" s="53" t="n">
        <v>2.78</v>
      </c>
    </row>
    <row r="14466" customFormat="false" ht="15.75" hidden="false" customHeight="false" outlineLevel="0" collapsed="false">
      <c r="A14466" s="20" t="s">
        <v>29032</v>
      </c>
      <c r="B14466" s="53" t="n">
        <v>4.12</v>
      </c>
    </row>
    <row r="14467" customFormat="false" ht="15.75" hidden="false" customHeight="false" outlineLevel="0" collapsed="false">
      <c r="A14467" s="20" t="s">
        <v>29034</v>
      </c>
      <c r="B14467" s="53" t="n">
        <v>3.86</v>
      </c>
    </row>
    <row r="14468" customFormat="false" ht="15.75" hidden="false" customHeight="false" outlineLevel="0" collapsed="false">
      <c r="A14468" s="20" t="s">
        <v>29035</v>
      </c>
      <c r="B14468" s="53" t="n">
        <v>5.46</v>
      </c>
    </row>
    <row r="14469" customFormat="false" ht="15.75" hidden="false" customHeight="false" outlineLevel="0" collapsed="false">
      <c r="A14469" s="20" t="s">
        <v>29037</v>
      </c>
      <c r="B14469" s="53" t="n">
        <v>5.15</v>
      </c>
    </row>
    <row r="14470" customFormat="false" ht="15.75" hidden="false" customHeight="false" outlineLevel="0" collapsed="false">
      <c r="A14470" s="20" t="s">
        <v>29038</v>
      </c>
      <c r="B14470" s="53" t="n">
        <v>7.4</v>
      </c>
    </row>
    <row r="14471" customFormat="false" ht="15.75" hidden="false" customHeight="false" outlineLevel="0" collapsed="false">
      <c r="A14471" s="20" t="s">
        <v>29040</v>
      </c>
      <c r="B14471" s="53" t="n">
        <v>7.04</v>
      </c>
    </row>
    <row r="14472" customFormat="false" ht="15.75" hidden="false" customHeight="false" outlineLevel="0" collapsed="false">
      <c r="A14472" s="20" t="s">
        <v>29041</v>
      </c>
      <c r="B14472" s="53" t="n">
        <v>9.61</v>
      </c>
    </row>
    <row r="14473" customFormat="false" ht="15.75" hidden="false" customHeight="false" outlineLevel="0" collapsed="false">
      <c r="A14473" s="20" t="s">
        <v>29043</v>
      </c>
      <c r="B14473" s="53" t="n">
        <v>9.2</v>
      </c>
    </row>
    <row r="14474" customFormat="false" ht="15.75" hidden="false" customHeight="false" outlineLevel="0" collapsed="false">
      <c r="A14474" s="20" t="s">
        <v>29044</v>
      </c>
      <c r="B14474" s="53" t="n">
        <v>14.11</v>
      </c>
    </row>
    <row r="14475" customFormat="false" ht="15.75" hidden="false" customHeight="false" outlineLevel="0" collapsed="false">
      <c r="A14475" s="20" t="s">
        <v>29046</v>
      </c>
      <c r="B14475" s="53" t="n">
        <v>13.65</v>
      </c>
    </row>
    <row r="14476" customFormat="false" ht="15.75" hidden="false" customHeight="false" outlineLevel="0" collapsed="false">
      <c r="A14476" s="20" t="s">
        <v>29047</v>
      </c>
      <c r="B14476" s="53" t="n">
        <v>20.52</v>
      </c>
    </row>
    <row r="14477" customFormat="false" ht="15.75" hidden="false" customHeight="false" outlineLevel="0" collapsed="false">
      <c r="A14477" s="20" t="s">
        <v>29049</v>
      </c>
      <c r="B14477" s="53" t="n">
        <v>20.01</v>
      </c>
    </row>
    <row r="14478" customFormat="false" ht="15.75" hidden="false" customHeight="false" outlineLevel="0" collapsed="false">
      <c r="A14478" s="20" t="s">
        <v>29050</v>
      </c>
      <c r="B14478" s="53" t="n">
        <v>28.81</v>
      </c>
    </row>
    <row r="14479" customFormat="false" ht="15.75" hidden="false" customHeight="false" outlineLevel="0" collapsed="false">
      <c r="A14479" s="20" t="s">
        <v>29052</v>
      </c>
      <c r="B14479" s="53" t="n">
        <v>28.04</v>
      </c>
    </row>
    <row r="14480" customFormat="false" ht="15.75" hidden="false" customHeight="false" outlineLevel="0" collapsed="false">
      <c r="A14480" s="20" t="s">
        <v>29053</v>
      </c>
      <c r="B14480" s="53" t="n">
        <v>40.4</v>
      </c>
    </row>
    <row r="14481" customFormat="false" ht="15.75" hidden="false" customHeight="false" outlineLevel="0" collapsed="false">
      <c r="A14481" s="20" t="s">
        <v>29055</v>
      </c>
      <c r="B14481" s="53" t="n">
        <v>39.37</v>
      </c>
    </row>
    <row r="14482" customFormat="false" ht="15.75" hidden="false" customHeight="false" outlineLevel="0" collapsed="false">
      <c r="A14482" s="20" t="s">
        <v>29056</v>
      </c>
      <c r="B14482" s="53" t="n">
        <v>55.29</v>
      </c>
    </row>
    <row r="14483" customFormat="false" ht="15.75" hidden="false" customHeight="false" outlineLevel="0" collapsed="false">
      <c r="A14483" s="20" t="s">
        <v>29058</v>
      </c>
      <c r="B14483" s="53" t="n">
        <v>54.01</v>
      </c>
    </row>
    <row r="14484" customFormat="false" ht="15.75" hidden="false" customHeight="false" outlineLevel="0" collapsed="false">
      <c r="A14484" s="20" t="s">
        <v>29059</v>
      </c>
      <c r="B14484" s="53" t="n">
        <v>72.25</v>
      </c>
    </row>
    <row r="14485" customFormat="false" ht="15.75" hidden="false" customHeight="false" outlineLevel="0" collapsed="false">
      <c r="A14485" s="20" t="s">
        <v>29061</v>
      </c>
      <c r="B14485" s="53" t="n">
        <v>70.71</v>
      </c>
    </row>
    <row r="14486" customFormat="false" ht="15.75" hidden="false" customHeight="false" outlineLevel="0" collapsed="false">
      <c r="A14486" s="20" t="s">
        <v>29062</v>
      </c>
      <c r="B14486" s="53" t="n">
        <v>93.82</v>
      </c>
    </row>
    <row r="14487" customFormat="false" ht="15.75" hidden="false" customHeight="false" outlineLevel="0" collapsed="false">
      <c r="A14487" s="20" t="s">
        <v>29064</v>
      </c>
      <c r="B14487" s="53" t="n">
        <v>92.02</v>
      </c>
    </row>
    <row r="14488" customFormat="false" ht="15.75" hidden="false" customHeight="false" outlineLevel="0" collapsed="false">
      <c r="A14488" s="20" t="s">
        <v>29065</v>
      </c>
      <c r="B14488" s="53" t="n">
        <v>114.23</v>
      </c>
    </row>
    <row r="14489" customFormat="false" ht="15.75" hidden="false" customHeight="false" outlineLevel="0" collapsed="false">
      <c r="A14489" s="20" t="s">
        <v>29067</v>
      </c>
      <c r="B14489" s="53" t="n">
        <v>112.18</v>
      </c>
    </row>
    <row r="14490" customFormat="false" ht="15.75" hidden="false" customHeight="false" outlineLevel="0" collapsed="false">
      <c r="A14490" s="20" t="s">
        <v>29068</v>
      </c>
      <c r="B14490" s="53" t="n">
        <v>136.75</v>
      </c>
    </row>
    <row r="14491" customFormat="false" ht="15.75" hidden="false" customHeight="false" outlineLevel="0" collapsed="false">
      <c r="A14491" s="20" t="s">
        <v>29070</v>
      </c>
      <c r="B14491" s="53" t="n">
        <v>134.44</v>
      </c>
    </row>
    <row r="14492" customFormat="false" ht="15.75" hidden="false" customHeight="false" outlineLevel="0" collapsed="false">
      <c r="A14492" s="20" t="s">
        <v>29071</v>
      </c>
      <c r="B14492" s="53" t="n">
        <v>180.49</v>
      </c>
    </row>
    <row r="14493" customFormat="false" ht="15.75" hidden="false" customHeight="false" outlineLevel="0" collapsed="false">
      <c r="A14493" s="20" t="s">
        <v>29073</v>
      </c>
      <c r="B14493" s="53" t="n">
        <v>177.92</v>
      </c>
    </row>
    <row r="14494" customFormat="false" ht="15.75" hidden="false" customHeight="false" outlineLevel="0" collapsed="false">
      <c r="A14494" s="20" t="s">
        <v>29074</v>
      </c>
      <c r="B14494" s="53" t="n">
        <v>2.93</v>
      </c>
    </row>
    <row r="14495" customFormat="false" ht="15.75" hidden="false" customHeight="false" outlineLevel="0" collapsed="false">
      <c r="A14495" s="20" t="s">
        <v>29076</v>
      </c>
      <c r="B14495" s="53" t="n">
        <v>2.73</v>
      </c>
    </row>
    <row r="14496" customFormat="false" ht="15.75" hidden="false" customHeight="false" outlineLevel="0" collapsed="false">
      <c r="A14496" s="20" t="s">
        <v>29077</v>
      </c>
      <c r="B14496" s="53" t="n">
        <v>4.01</v>
      </c>
    </row>
    <row r="14497" customFormat="false" ht="15.75" hidden="false" customHeight="false" outlineLevel="0" collapsed="false">
      <c r="A14497" s="20" t="s">
        <v>29078</v>
      </c>
      <c r="B14497" s="53" t="n">
        <v>3.76</v>
      </c>
    </row>
    <row r="14498" customFormat="false" ht="15.75" hidden="false" customHeight="false" outlineLevel="0" collapsed="false">
      <c r="A14498" s="20" t="s">
        <v>29079</v>
      </c>
      <c r="B14498" s="53" t="n">
        <v>5.36</v>
      </c>
    </row>
    <row r="14499" customFormat="false" ht="15.75" hidden="false" customHeight="false" outlineLevel="0" collapsed="false">
      <c r="A14499" s="20" t="s">
        <v>29081</v>
      </c>
      <c r="B14499" s="53" t="n">
        <v>5.05</v>
      </c>
    </row>
    <row r="14500" customFormat="false" ht="15.75" hidden="false" customHeight="false" outlineLevel="0" collapsed="false">
      <c r="A14500" s="20" t="s">
        <v>29082</v>
      </c>
      <c r="B14500" s="53" t="n">
        <v>6.96</v>
      </c>
    </row>
    <row r="14501" customFormat="false" ht="15.75" hidden="false" customHeight="false" outlineLevel="0" collapsed="false">
      <c r="A14501" s="20" t="s">
        <v>29083</v>
      </c>
      <c r="B14501" s="53" t="n">
        <v>6.6</v>
      </c>
    </row>
    <row r="14502" customFormat="false" ht="15.75" hidden="false" customHeight="false" outlineLevel="0" collapsed="false">
      <c r="A14502" s="20" t="s">
        <v>29084</v>
      </c>
      <c r="B14502" s="53" t="n">
        <v>9.8</v>
      </c>
    </row>
    <row r="14503" customFormat="false" ht="15.75" hidden="false" customHeight="false" outlineLevel="0" collapsed="false">
      <c r="A14503" s="20" t="s">
        <v>29086</v>
      </c>
      <c r="B14503" s="53" t="n">
        <v>9.39</v>
      </c>
    </row>
    <row r="14504" customFormat="false" ht="15.75" hidden="false" customHeight="false" outlineLevel="0" collapsed="false">
      <c r="A14504" s="20" t="s">
        <v>29087</v>
      </c>
      <c r="B14504" s="53" t="n">
        <v>13.81</v>
      </c>
    </row>
    <row r="14505" customFormat="false" ht="15.75" hidden="false" customHeight="false" outlineLevel="0" collapsed="false">
      <c r="A14505" s="20" t="s">
        <v>29089</v>
      </c>
      <c r="B14505" s="53" t="n">
        <v>13.34</v>
      </c>
    </row>
    <row r="14506" customFormat="false" ht="15.75" hidden="false" customHeight="false" outlineLevel="0" collapsed="false">
      <c r="A14506" s="20" t="s">
        <v>29090</v>
      </c>
      <c r="B14506" s="53" t="n">
        <v>20.08</v>
      </c>
    </row>
    <row r="14507" customFormat="false" ht="15.75" hidden="false" customHeight="false" outlineLevel="0" collapsed="false">
      <c r="A14507" s="20" t="s">
        <v>29092</v>
      </c>
      <c r="B14507" s="53" t="n">
        <v>19.56</v>
      </c>
    </row>
    <row r="14508" customFormat="false" ht="15.75" hidden="false" customHeight="false" outlineLevel="0" collapsed="false">
      <c r="A14508" s="20" t="s">
        <v>29093</v>
      </c>
      <c r="B14508" s="53" t="n">
        <v>28.23</v>
      </c>
    </row>
    <row r="14509" customFormat="false" ht="15.75" hidden="false" customHeight="false" outlineLevel="0" collapsed="false">
      <c r="A14509" s="20" t="s">
        <v>29094</v>
      </c>
      <c r="B14509" s="53" t="n">
        <v>27.46</v>
      </c>
    </row>
    <row r="14510" customFormat="false" ht="15.75" hidden="false" customHeight="false" outlineLevel="0" collapsed="false">
      <c r="A14510" s="20" t="s">
        <v>29095</v>
      </c>
      <c r="B14510" s="53" t="n">
        <v>39.6</v>
      </c>
    </row>
    <row r="14511" customFormat="false" ht="15.75" hidden="false" customHeight="false" outlineLevel="0" collapsed="false">
      <c r="A14511" s="20" t="s">
        <v>29096</v>
      </c>
      <c r="B14511" s="53" t="n">
        <v>38.57</v>
      </c>
    </row>
    <row r="14512" customFormat="false" ht="15.75" hidden="false" customHeight="false" outlineLevel="0" collapsed="false">
      <c r="A14512" s="20" t="s">
        <v>29097</v>
      </c>
      <c r="B14512" s="53" t="n">
        <v>55.36</v>
      </c>
    </row>
    <row r="14513" customFormat="false" ht="15.75" hidden="false" customHeight="false" outlineLevel="0" collapsed="false">
      <c r="A14513" s="20" t="s">
        <v>29098</v>
      </c>
      <c r="B14513" s="53" t="n">
        <v>54.07</v>
      </c>
    </row>
    <row r="14514" customFormat="false" ht="15.75" hidden="false" customHeight="false" outlineLevel="0" collapsed="false">
      <c r="A14514" s="20" t="s">
        <v>29099</v>
      </c>
      <c r="B14514" s="53" t="n">
        <v>71.77</v>
      </c>
    </row>
    <row r="14515" customFormat="false" ht="15.75" hidden="false" customHeight="false" outlineLevel="0" collapsed="false">
      <c r="A14515" s="20" t="s">
        <v>29100</v>
      </c>
      <c r="B14515" s="53" t="n">
        <v>70.22</v>
      </c>
    </row>
    <row r="14516" customFormat="false" ht="15.75" hidden="false" customHeight="false" outlineLevel="0" collapsed="false">
      <c r="A14516" s="20" t="s">
        <v>29101</v>
      </c>
      <c r="B14516" s="53" t="n">
        <v>89.06</v>
      </c>
    </row>
    <row r="14517" customFormat="false" ht="15.75" hidden="false" customHeight="false" outlineLevel="0" collapsed="false">
      <c r="A14517" s="20" t="s">
        <v>29103</v>
      </c>
      <c r="B14517" s="53" t="n">
        <v>87.26</v>
      </c>
    </row>
    <row r="14518" customFormat="false" ht="15.75" hidden="false" customHeight="false" outlineLevel="0" collapsed="false">
      <c r="A14518" s="20" t="s">
        <v>29104</v>
      </c>
      <c r="B14518" s="53" t="n">
        <v>110.42</v>
      </c>
    </row>
    <row r="14519" customFormat="false" ht="15.75" hidden="false" customHeight="false" outlineLevel="0" collapsed="false">
      <c r="A14519" s="20" t="s">
        <v>29106</v>
      </c>
      <c r="B14519" s="53" t="n">
        <v>108.36</v>
      </c>
    </row>
    <row r="14520" customFormat="false" ht="15.75" hidden="false" customHeight="false" outlineLevel="0" collapsed="false">
      <c r="A14520" s="20" t="s">
        <v>29107</v>
      </c>
      <c r="B14520" s="53" t="n">
        <v>129.04</v>
      </c>
    </row>
    <row r="14521" customFormat="false" ht="15.75" hidden="false" customHeight="false" outlineLevel="0" collapsed="false">
      <c r="A14521" s="20" t="s">
        <v>29109</v>
      </c>
      <c r="B14521" s="53" t="n">
        <v>126.73</v>
      </c>
    </row>
    <row r="14522" customFormat="false" ht="15.75" hidden="false" customHeight="false" outlineLevel="0" collapsed="false">
      <c r="A14522" s="20" t="s">
        <v>29110</v>
      </c>
      <c r="B14522" s="53" t="n">
        <v>170.68</v>
      </c>
    </row>
    <row r="14523" customFormat="false" ht="15.75" hidden="false" customHeight="false" outlineLevel="0" collapsed="false">
      <c r="A14523" s="20" t="s">
        <v>29112</v>
      </c>
      <c r="B14523" s="53" t="n">
        <v>168.11</v>
      </c>
    </row>
    <row r="14524" customFormat="false" ht="15.75" hidden="false" customHeight="false" outlineLevel="0" collapsed="false">
      <c r="A14524" s="20" t="s">
        <v>29113</v>
      </c>
      <c r="B14524" s="53" t="n">
        <v>214.77</v>
      </c>
    </row>
    <row r="14525" customFormat="false" ht="15.75" hidden="false" customHeight="false" outlineLevel="0" collapsed="false">
      <c r="A14525" s="20" t="s">
        <v>29115</v>
      </c>
      <c r="B14525" s="53" t="n">
        <v>211.94</v>
      </c>
    </row>
    <row r="14526" customFormat="false" ht="15.75" hidden="false" customHeight="false" outlineLevel="0" collapsed="false">
      <c r="A14526" s="20" t="s">
        <v>29116</v>
      </c>
      <c r="B14526" s="53" t="n">
        <v>4.17</v>
      </c>
    </row>
    <row r="14527" customFormat="false" ht="15.75" hidden="false" customHeight="false" outlineLevel="0" collapsed="false">
      <c r="A14527" s="20" t="s">
        <v>29119</v>
      </c>
      <c r="B14527" s="53" t="n">
        <v>3.92</v>
      </c>
    </row>
    <row r="14528" customFormat="false" ht="15.75" hidden="false" customHeight="false" outlineLevel="0" collapsed="false">
      <c r="A14528" s="20" t="s">
        <v>29120</v>
      </c>
      <c r="B14528" s="53" t="n">
        <v>5.91</v>
      </c>
    </row>
    <row r="14529" customFormat="false" ht="15.75" hidden="false" customHeight="false" outlineLevel="0" collapsed="false">
      <c r="A14529" s="20" t="s">
        <v>171</v>
      </c>
      <c r="B14529" s="53" t="n">
        <v>5.6</v>
      </c>
    </row>
    <row r="14530" customFormat="false" ht="15.75" hidden="false" customHeight="false" outlineLevel="0" collapsed="false">
      <c r="A14530" s="20" t="s">
        <v>29122</v>
      </c>
      <c r="B14530" s="53" t="n">
        <v>9.06</v>
      </c>
    </row>
    <row r="14531" customFormat="false" ht="15.75" hidden="false" customHeight="false" outlineLevel="0" collapsed="false">
      <c r="A14531" s="20" t="s">
        <v>174</v>
      </c>
      <c r="B14531" s="53" t="n">
        <v>8.6</v>
      </c>
    </row>
    <row r="14532" customFormat="false" ht="15.75" hidden="false" customHeight="false" outlineLevel="0" collapsed="false">
      <c r="A14532" s="20" t="s">
        <v>29124</v>
      </c>
      <c r="B14532" s="53" t="n">
        <v>3.37</v>
      </c>
    </row>
    <row r="14533" customFormat="false" ht="15.75" hidden="false" customHeight="false" outlineLevel="0" collapsed="false">
      <c r="A14533" s="20" t="s">
        <v>29126</v>
      </c>
      <c r="B14533" s="53" t="n">
        <v>3.11</v>
      </c>
    </row>
    <row r="14534" customFormat="false" ht="15.75" hidden="false" customHeight="false" outlineLevel="0" collapsed="false">
      <c r="A14534" s="20" t="s">
        <v>29127</v>
      </c>
      <c r="B14534" s="53" t="n">
        <v>3.89</v>
      </c>
    </row>
    <row r="14535" customFormat="false" ht="15.75" hidden="false" customHeight="false" outlineLevel="0" collapsed="false">
      <c r="A14535" s="20" t="s">
        <v>29129</v>
      </c>
      <c r="B14535" s="53" t="n">
        <v>3.63</v>
      </c>
    </row>
    <row r="14536" customFormat="false" ht="15.75" hidden="false" customHeight="false" outlineLevel="0" collapsed="false">
      <c r="A14536" s="20" t="s">
        <v>29130</v>
      </c>
      <c r="B14536" s="53" t="n">
        <v>39.09</v>
      </c>
    </row>
    <row r="14537" customFormat="false" ht="15.75" hidden="false" customHeight="false" outlineLevel="0" collapsed="false">
      <c r="A14537" s="20" t="s">
        <v>29134</v>
      </c>
      <c r="B14537" s="53" t="n">
        <v>38.58</v>
      </c>
    </row>
    <row r="14538" customFormat="false" ht="15.75" hidden="false" customHeight="false" outlineLevel="0" collapsed="false">
      <c r="A14538" s="20" t="s">
        <v>29135</v>
      </c>
      <c r="B14538" s="53" t="n">
        <v>49.32</v>
      </c>
    </row>
    <row r="14539" customFormat="false" ht="15.75" hidden="false" customHeight="false" outlineLevel="0" collapsed="false">
      <c r="A14539" s="20" t="s">
        <v>29137</v>
      </c>
      <c r="B14539" s="53" t="n">
        <v>48.55</v>
      </c>
    </row>
    <row r="14540" customFormat="false" ht="15.75" hidden="false" customHeight="false" outlineLevel="0" collapsed="false">
      <c r="A14540" s="20" t="s">
        <v>29138</v>
      </c>
      <c r="B14540" s="53" t="n">
        <v>63.83</v>
      </c>
    </row>
    <row r="14541" customFormat="false" ht="15.75" hidden="false" customHeight="false" outlineLevel="0" collapsed="false">
      <c r="A14541" s="20" t="s">
        <v>29140</v>
      </c>
      <c r="B14541" s="53" t="n">
        <v>62.8</v>
      </c>
    </row>
    <row r="14542" customFormat="false" ht="15.75" hidden="false" customHeight="false" outlineLevel="0" collapsed="false">
      <c r="A14542" s="20" t="s">
        <v>29141</v>
      </c>
      <c r="B14542" s="53" t="n">
        <v>84.52</v>
      </c>
    </row>
    <row r="14543" customFormat="false" ht="15.75" hidden="false" customHeight="false" outlineLevel="0" collapsed="false">
      <c r="A14543" s="20" t="s">
        <v>29143</v>
      </c>
      <c r="B14543" s="53" t="n">
        <v>83.24</v>
      </c>
    </row>
    <row r="14544" customFormat="false" ht="15.75" hidden="false" customHeight="false" outlineLevel="0" collapsed="false">
      <c r="A14544" s="20" t="s">
        <v>29144</v>
      </c>
      <c r="B14544" s="53" t="n">
        <v>23.7</v>
      </c>
    </row>
    <row r="14545" customFormat="false" ht="15.75" hidden="false" customHeight="false" outlineLevel="0" collapsed="false">
      <c r="A14545" s="20" t="s">
        <v>29148</v>
      </c>
      <c r="B14545" s="53" t="n">
        <v>22.4</v>
      </c>
    </row>
    <row r="14546" customFormat="false" ht="15.75" hidden="false" customHeight="false" outlineLevel="0" collapsed="false">
      <c r="A14546" s="20" t="s">
        <v>29149</v>
      </c>
      <c r="B14546" s="53" t="n">
        <v>29.78</v>
      </c>
    </row>
    <row r="14547" customFormat="false" ht="15.75" hidden="false" customHeight="false" outlineLevel="0" collapsed="false">
      <c r="A14547" s="20" t="s">
        <v>29151</v>
      </c>
      <c r="B14547" s="53" t="n">
        <v>28.22</v>
      </c>
    </row>
    <row r="14548" customFormat="false" ht="15.75" hidden="false" customHeight="false" outlineLevel="0" collapsed="false">
      <c r="A14548" s="20" t="s">
        <v>29152</v>
      </c>
      <c r="B14548" s="53" t="n">
        <v>35.93</v>
      </c>
    </row>
    <row r="14549" customFormat="false" ht="15.75" hidden="false" customHeight="false" outlineLevel="0" collapsed="false">
      <c r="A14549" s="20" t="s">
        <v>29154</v>
      </c>
      <c r="B14549" s="53" t="n">
        <v>34.38</v>
      </c>
    </row>
    <row r="14550" customFormat="false" ht="15.75" hidden="false" customHeight="false" outlineLevel="0" collapsed="false">
      <c r="A14550" s="20" t="s">
        <v>29155</v>
      </c>
      <c r="B14550" s="53" t="n">
        <v>42.77</v>
      </c>
    </row>
    <row r="14551" customFormat="false" ht="15.75" hidden="false" customHeight="false" outlineLevel="0" collapsed="false">
      <c r="A14551" s="20" t="s">
        <v>29157</v>
      </c>
      <c r="B14551" s="53" t="n">
        <v>41.21</v>
      </c>
    </row>
    <row r="14552" customFormat="false" ht="15.75" hidden="false" customHeight="false" outlineLevel="0" collapsed="false">
      <c r="A14552" s="20" t="s">
        <v>29158</v>
      </c>
      <c r="B14552" s="53" t="n">
        <v>0.99</v>
      </c>
    </row>
    <row r="14553" customFormat="false" ht="15.75" hidden="false" customHeight="false" outlineLevel="0" collapsed="false">
      <c r="A14553" s="20" t="s">
        <v>29161</v>
      </c>
      <c r="B14553" s="53" t="n">
        <v>0.95</v>
      </c>
    </row>
    <row r="14554" customFormat="false" ht="15.75" hidden="false" customHeight="false" outlineLevel="0" collapsed="false">
      <c r="A14554" s="20" t="s">
        <v>29162</v>
      </c>
      <c r="B14554" s="53" t="n">
        <v>1.42</v>
      </c>
    </row>
    <row r="14555" customFormat="false" ht="15.75" hidden="false" customHeight="false" outlineLevel="0" collapsed="false">
      <c r="A14555" s="20" t="s">
        <v>29164</v>
      </c>
      <c r="B14555" s="53" t="n">
        <v>1.37</v>
      </c>
    </row>
    <row r="14556" customFormat="false" ht="15.75" hidden="false" customHeight="false" outlineLevel="0" collapsed="false">
      <c r="A14556" s="20" t="s">
        <v>29165</v>
      </c>
      <c r="B14556" s="53" t="n">
        <v>2.15</v>
      </c>
    </row>
    <row r="14557" customFormat="false" ht="15.75" hidden="false" customHeight="false" outlineLevel="0" collapsed="false">
      <c r="A14557" s="20" t="s">
        <v>29167</v>
      </c>
      <c r="B14557" s="53" t="n">
        <v>2.1</v>
      </c>
    </row>
    <row r="14558" customFormat="false" ht="15.75" hidden="false" customHeight="false" outlineLevel="0" collapsed="false">
      <c r="A14558" s="20" t="s">
        <v>29168</v>
      </c>
      <c r="B14558" s="53" t="n">
        <v>3.26</v>
      </c>
    </row>
    <row r="14559" customFormat="false" ht="15.75" hidden="false" customHeight="false" outlineLevel="0" collapsed="false">
      <c r="A14559" s="20" t="s">
        <v>29170</v>
      </c>
      <c r="B14559" s="53" t="n">
        <v>3.19</v>
      </c>
    </row>
    <row r="14560" customFormat="false" ht="15.75" hidden="false" customHeight="false" outlineLevel="0" collapsed="false">
      <c r="A14560" s="20" t="s">
        <v>29171</v>
      </c>
      <c r="B14560" s="53" t="n">
        <v>4.99</v>
      </c>
    </row>
    <row r="14561" customFormat="false" ht="15.75" hidden="false" customHeight="false" outlineLevel="0" collapsed="false">
      <c r="A14561" s="20" t="s">
        <v>29173</v>
      </c>
      <c r="B14561" s="53" t="n">
        <v>4.89</v>
      </c>
    </row>
    <row r="14562" customFormat="false" ht="15.75" hidden="false" customHeight="false" outlineLevel="0" collapsed="false">
      <c r="A14562" s="20" t="s">
        <v>29174</v>
      </c>
      <c r="B14562" s="53" t="n">
        <v>7.76</v>
      </c>
    </row>
    <row r="14563" customFormat="false" ht="15.75" hidden="false" customHeight="false" outlineLevel="0" collapsed="false">
      <c r="A14563" s="20" t="s">
        <v>29177</v>
      </c>
      <c r="B14563" s="53" t="n">
        <v>7.62</v>
      </c>
    </row>
    <row r="14564" customFormat="false" ht="15.75" hidden="false" customHeight="false" outlineLevel="0" collapsed="false">
      <c r="A14564" s="20" t="s">
        <v>29178</v>
      </c>
      <c r="B14564" s="53" t="n">
        <v>12.45</v>
      </c>
    </row>
    <row r="14565" customFormat="false" ht="15.75" hidden="false" customHeight="false" outlineLevel="0" collapsed="false">
      <c r="A14565" s="20" t="s">
        <v>29180</v>
      </c>
      <c r="B14565" s="53" t="n">
        <v>12.24</v>
      </c>
    </row>
    <row r="14566" customFormat="false" ht="15.75" hidden="false" customHeight="false" outlineLevel="0" collapsed="false">
      <c r="A14566" s="20" t="s">
        <v>29181</v>
      </c>
      <c r="B14566" s="53" t="n">
        <v>20.16</v>
      </c>
    </row>
    <row r="14567" customFormat="false" ht="15.75" hidden="false" customHeight="false" outlineLevel="0" collapsed="false">
      <c r="A14567" s="20" t="s">
        <v>29183</v>
      </c>
      <c r="B14567" s="53" t="n">
        <v>19.75</v>
      </c>
    </row>
    <row r="14568" customFormat="false" ht="15.75" hidden="false" customHeight="false" outlineLevel="0" collapsed="false">
      <c r="A14568" s="20" t="s">
        <v>29184</v>
      </c>
      <c r="B14568" s="53" t="n">
        <v>26.99</v>
      </c>
    </row>
    <row r="14569" customFormat="false" ht="15.75" hidden="false" customHeight="false" outlineLevel="0" collapsed="false">
      <c r="A14569" s="20" t="s">
        <v>29186</v>
      </c>
      <c r="B14569" s="53" t="n">
        <v>26.58</v>
      </c>
    </row>
    <row r="14570" customFormat="false" ht="15.75" hidden="false" customHeight="false" outlineLevel="0" collapsed="false">
      <c r="A14570" s="20" t="s">
        <v>29187</v>
      </c>
      <c r="B14570" s="53" t="n">
        <v>38.12</v>
      </c>
    </row>
    <row r="14571" customFormat="false" ht="15.75" hidden="false" customHeight="false" outlineLevel="0" collapsed="false">
      <c r="A14571" s="20" t="s">
        <v>29190</v>
      </c>
      <c r="B14571" s="53" t="n">
        <v>37.6</v>
      </c>
    </row>
    <row r="14572" customFormat="false" ht="15.75" hidden="false" customHeight="false" outlineLevel="0" collapsed="false">
      <c r="A14572" s="20" t="s">
        <v>29191</v>
      </c>
      <c r="B14572" s="53" t="n">
        <v>50.34</v>
      </c>
    </row>
    <row r="14573" customFormat="false" ht="15.75" hidden="false" customHeight="false" outlineLevel="0" collapsed="false">
      <c r="A14573" s="20" t="s">
        <v>29193</v>
      </c>
      <c r="B14573" s="53" t="n">
        <v>49.77</v>
      </c>
    </row>
    <row r="14574" customFormat="false" ht="15.75" hidden="false" customHeight="false" outlineLevel="0" collapsed="false">
      <c r="A14574" s="20" t="s">
        <v>29194</v>
      </c>
      <c r="B14574" s="53" t="n">
        <v>68.7</v>
      </c>
    </row>
    <row r="14575" customFormat="false" ht="15.75" hidden="false" customHeight="false" outlineLevel="0" collapsed="false">
      <c r="A14575" s="20" t="s">
        <v>29196</v>
      </c>
      <c r="B14575" s="53" t="n">
        <v>68.09</v>
      </c>
    </row>
    <row r="14576" customFormat="false" ht="15.75" hidden="false" customHeight="false" outlineLevel="0" collapsed="false">
      <c r="A14576" s="20" t="s">
        <v>29197</v>
      </c>
      <c r="B14576" s="53" t="n">
        <v>1.24</v>
      </c>
    </row>
    <row r="14577" customFormat="false" ht="15.75" hidden="false" customHeight="false" outlineLevel="0" collapsed="false">
      <c r="A14577" s="20" t="s">
        <v>29200</v>
      </c>
      <c r="B14577" s="53" t="n">
        <v>1.11</v>
      </c>
    </row>
    <row r="14578" customFormat="false" ht="15.75" hidden="false" customHeight="false" outlineLevel="0" collapsed="false">
      <c r="A14578" s="20" t="s">
        <v>29201</v>
      </c>
      <c r="B14578" s="53" t="n">
        <v>2.32</v>
      </c>
    </row>
    <row r="14579" customFormat="false" ht="15.75" hidden="false" customHeight="false" outlineLevel="0" collapsed="false">
      <c r="A14579" s="20" t="s">
        <v>29204</v>
      </c>
      <c r="B14579" s="53" t="n">
        <v>2.12</v>
      </c>
    </row>
    <row r="14580" customFormat="false" ht="15.75" hidden="false" customHeight="false" outlineLevel="0" collapsed="false">
      <c r="A14580" s="20" t="s">
        <v>29205</v>
      </c>
      <c r="B14580" s="53" t="n">
        <v>9.33</v>
      </c>
    </row>
    <row r="14581" customFormat="false" ht="15.75" hidden="false" customHeight="false" outlineLevel="0" collapsed="false">
      <c r="A14581" s="20" t="s">
        <v>29208</v>
      </c>
      <c r="B14581" s="53" t="n">
        <v>9.03</v>
      </c>
    </row>
    <row r="14582" customFormat="false" ht="15.75" hidden="false" customHeight="false" outlineLevel="0" collapsed="false">
      <c r="A14582" s="20" t="s">
        <v>29209</v>
      </c>
      <c r="B14582" s="53" t="n">
        <v>14.23</v>
      </c>
    </row>
    <row r="14583" customFormat="false" ht="15.75" hidden="false" customHeight="false" outlineLevel="0" collapsed="false">
      <c r="A14583" s="20" t="s">
        <v>29211</v>
      </c>
      <c r="B14583" s="53" t="n">
        <v>13.87</v>
      </c>
    </row>
    <row r="14584" customFormat="false" ht="15.75" hidden="false" customHeight="false" outlineLevel="0" collapsed="false">
      <c r="A14584" s="20" t="s">
        <v>29212</v>
      </c>
      <c r="B14584" s="53" t="n">
        <v>19.67</v>
      </c>
    </row>
    <row r="14585" customFormat="false" ht="15.75" hidden="false" customHeight="false" outlineLevel="0" collapsed="false">
      <c r="A14585" s="20" t="s">
        <v>29214</v>
      </c>
      <c r="B14585" s="53" t="n">
        <v>19.26</v>
      </c>
    </row>
    <row r="14586" customFormat="false" ht="15.75" hidden="false" customHeight="false" outlineLevel="0" collapsed="false">
      <c r="A14586" s="20" t="s">
        <v>29215</v>
      </c>
      <c r="B14586" s="53" t="n">
        <v>35.69</v>
      </c>
    </row>
    <row r="14587" customFormat="false" ht="15.75" hidden="false" customHeight="false" outlineLevel="0" collapsed="false">
      <c r="A14587" s="20" t="s">
        <v>29217</v>
      </c>
      <c r="B14587" s="53" t="n">
        <v>34.15</v>
      </c>
    </row>
    <row r="14588" customFormat="false" ht="15.75" hidden="false" customHeight="false" outlineLevel="0" collapsed="false">
      <c r="A14588" s="20" t="s">
        <v>29218</v>
      </c>
      <c r="B14588" s="53" t="n">
        <v>58</v>
      </c>
    </row>
    <row r="14589" customFormat="false" ht="15.75" hidden="false" customHeight="false" outlineLevel="0" collapsed="false">
      <c r="A14589" s="20" t="s">
        <v>29220</v>
      </c>
      <c r="B14589" s="53" t="n">
        <v>54.92</v>
      </c>
    </row>
    <row r="14590" customFormat="false" ht="15.75" hidden="false" customHeight="false" outlineLevel="0" collapsed="false">
      <c r="A14590" s="20" t="s">
        <v>29221</v>
      </c>
      <c r="B14590" s="53" t="n">
        <v>6.37</v>
      </c>
    </row>
    <row r="14591" customFormat="false" ht="15.75" hidden="false" customHeight="false" outlineLevel="0" collapsed="false">
      <c r="A14591" s="20" t="s">
        <v>29224</v>
      </c>
      <c r="B14591" s="53" t="n">
        <v>6.06</v>
      </c>
    </row>
    <row r="14592" customFormat="false" ht="15.75" hidden="false" customHeight="false" outlineLevel="0" collapsed="false">
      <c r="A14592" s="20" t="s">
        <v>29225</v>
      </c>
      <c r="B14592" s="53" t="n">
        <v>10.24</v>
      </c>
    </row>
    <row r="14593" customFormat="false" ht="15.75" hidden="false" customHeight="false" outlineLevel="0" collapsed="false">
      <c r="A14593" s="20" t="s">
        <v>29227</v>
      </c>
      <c r="B14593" s="53" t="n">
        <v>9.88</v>
      </c>
    </row>
    <row r="14594" customFormat="false" ht="15.75" hidden="false" customHeight="false" outlineLevel="0" collapsed="false">
      <c r="A14594" s="20" t="s">
        <v>29228</v>
      </c>
      <c r="B14594" s="53" t="n">
        <v>17.35</v>
      </c>
    </row>
    <row r="14595" customFormat="false" ht="15.75" hidden="false" customHeight="false" outlineLevel="0" collapsed="false">
      <c r="A14595" s="20" t="s">
        <v>29230</v>
      </c>
      <c r="B14595" s="53" t="n">
        <v>16.94</v>
      </c>
    </row>
    <row r="14596" customFormat="false" ht="15.75" hidden="false" customHeight="false" outlineLevel="0" collapsed="false">
      <c r="A14596" s="20" t="s">
        <v>29231</v>
      </c>
      <c r="B14596" s="53" t="n">
        <v>29.2</v>
      </c>
    </row>
    <row r="14597" customFormat="false" ht="15.75" hidden="false" customHeight="false" outlineLevel="0" collapsed="false">
      <c r="A14597" s="20" t="s">
        <v>29233</v>
      </c>
      <c r="B14597" s="53" t="n">
        <v>28.69</v>
      </c>
    </row>
    <row r="14598" customFormat="false" ht="15.75" hidden="false" customHeight="false" outlineLevel="0" collapsed="false">
      <c r="A14598" s="20" t="s">
        <v>29234</v>
      </c>
      <c r="B14598" s="53" t="n">
        <v>52.27</v>
      </c>
    </row>
    <row r="14599" customFormat="false" ht="15.75" hidden="false" customHeight="false" outlineLevel="0" collapsed="false">
      <c r="A14599" s="20" t="s">
        <v>29236</v>
      </c>
      <c r="B14599" s="53" t="n">
        <v>51.55</v>
      </c>
    </row>
    <row r="14600" customFormat="false" ht="15.75" hidden="false" customHeight="false" outlineLevel="0" collapsed="false">
      <c r="A14600" s="20" t="s">
        <v>29237</v>
      </c>
      <c r="B14600" s="53" t="n">
        <v>62.13</v>
      </c>
    </row>
    <row r="14601" customFormat="false" ht="15.75" hidden="false" customHeight="false" outlineLevel="0" collapsed="false">
      <c r="A14601" s="20" t="s">
        <v>29239</v>
      </c>
      <c r="B14601" s="53" t="n">
        <v>61.1</v>
      </c>
    </row>
    <row r="14602" customFormat="false" ht="15.75" hidden="false" customHeight="false" outlineLevel="0" collapsed="false">
      <c r="A14602" s="20" t="s">
        <v>29240</v>
      </c>
      <c r="B14602" s="53" t="n">
        <v>141.31</v>
      </c>
    </row>
    <row r="14603" customFormat="false" ht="15.75" hidden="false" customHeight="false" outlineLevel="0" collapsed="false">
      <c r="A14603" s="20" t="s">
        <v>29242</v>
      </c>
      <c r="B14603" s="53" t="n">
        <v>132.06</v>
      </c>
    </row>
    <row r="14604" customFormat="false" ht="15.75" hidden="false" customHeight="false" outlineLevel="0" collapsed="false">
      <c r="A14604" s="20" t="s">
        <v>29243</v>
      </c>
      <c r="B14604" s="53" t="n">
        <v>187.72</v>
      </c>
    </row>
    <row r="14605" customFormat="false" ht="15.75" hidden="false" customHeight="false" outlineLevel="0" collapsed="false">
      <c r="A14605" s="20" t="s">
        <v>29245</v>
      </c>
      <c r="B14605" s="53" t="n">
        <v>175.38</v>
      </c>
    </row>
    <row r="14606" customFormat="false" ht="15.75" hidden="false" customHeight="false" outlineLevel="0" collapsed="false">
      <c r="A14606" s="20" t="s">
        <v>29246</v>
      </c>
      <c r="B14606" s="53" t="n">
        <v>2.76</v>
      </c>
    </row>
    <row r="14607" customFormat="false" ht="15.75" hidden="false" customHeight="false" outlineLevel="0" collapsed="false">
      <c r="A14607" s="20" t="s">
        <v>29248</v>
      </c>
      <c r="B14607" s="53" t="n">
        <v>2.66</v>
      </c>
    </row>
    <row r="14608" customFormat="false" ht="15.75" hidden="false" customHeight="false" outlineLevel="0" collapsed="false">
      <c r="A14608" s="20" t="s">
        <v>29249</v>
      </c>
      <c r="B14608" s="53" t="n">
        <v>3.84</v>
      </c>
    </row>
    <row r="14609" customFormat="false" ht="15.75" hidden="false" customHeight="false" outlineLevel="0" collapsed="false">
      <c r="A14609" s="20" t="s">
        <v>29251</v>
      </c>
      <c r="B14609" s="53" t="n">
        <v>3.69</v>
      </c>
    </row>
    <row r="14610" customFormat="false" ht="15.75" hidden="false" customHeight="false" outlineLevel="0" collapsed="false">
      <c r="A14610" s="20" t="s">
        <v>29252</v>
      </c>
      <c r="B14610" s="53" t="n">
        <v>5.12</v>
      </c>
    </row>
    <row r="14611" customFormat="false" ht="15.75" hidden="false" customHeight="false" outlineLevel="0" collapsed="false">
      <c r="A14611" s="20" t="s">
        <v>29254</v>
      </c>
      <c r="B14611" s="53" t="n">
        <v>4.86</v>
      </c>
    </row>
    <row r="14612" customFormat="false" ht="15.75" hidden="false" customHeight="false" outlineLevel="0" collapsed="false">
      <c r="A14612" s="20" t="s">
        <v>29255</v>
      </c>
      <c r="B14612" s="53" t="n">
        <v>5.45</v>
      </c>
    </row>
    <row r="14613" customFormat="false" ht="15.75" hidden="false" customHeight="false" outlineLevel="0" collapsed="false">
      <c r="A14613" s="20" t="s">
        <v>29257</v>
      </c>
      <c r="B14613" s="53" t="n">
        <v>5.19</v>
      </c>
    </row>
    <row r="14614" customFormat="false" ht="15.75" hidden="false" customHeight="false" outlineLevel="0" collapsed="false">
      <c r="A14614" s="20" t="s">
        <v>29258</v>
      </c>
      <c r="B14614" s="53" t="n">
        <v>3.53</v>
      </c>
    </row>
    <row r="14615" customFormat="false" ht="15.75" hidden="false" customHeight="false" outlineLevel="0" collapsed="false">
      <c r="A14615" s="20" t="s">
        <v>29260</v>
      </c>
      <c r="B14615" s="53" t="n">
        <v>3.43</v>
      </c>
    </row>
    <row r="14616" customFormat="false" ht="15.75" hidden="false" customHeight="false" outlineLevel="0" collapsed="false">
      <c r="A14616" s="20" t="s">
        <v>29261</v>
      </c>
      <c r="B14616" s="53" t="n">
        <v>5.23</v>
      </c>
    </row>
    <row r="14617" customFormat="false" ht="15.75" hidden="false" customHeight="false" outlineLevel="0" collapsed="false">
      <c r="A14617" s="20" t="s">
        <v>29263</v>
      </c>
      <c r="B14617" s="53" t="n">
        <v>5.08</v>
      </c>
    </row>
    <row r="14618" customFormat="false" ht="15.75" hidden="false" customHeight="false" outlineLevel="0" collapsed="false">
      <c r="A14618" s="20" t="s">
        <v>29264</v>
      </c>
      <c r="B14618" s="53" t="n">
        <v>6.83</v>
      </c>
    </row>
    <row r="14619" customFormat="false" ht="15.75" hidden="false" customHeight="false" outlineLevel="0" collapsed="false">
      <c r="A14619" s="20" t="s">
        <v>29266</v>
      </c>
      <c r="B14619" s="53" t="n">
        <v>6.57</v>
      </c>
    </row>
    <row r="14620" customFormat="false" ht="15.75" hidden="false" customHeight="false" outlineLevel="0" collapsed="false">
      <c r="A14620" s="20" t="s">
        <v>29267</v>
      </c>
      <c r="B14620" s="53" t="n">
        <v>7.4</v>
      </c>
    </row>
    <row r="14621" customFormat="false" ht="15.75" hidden="false" customHeight="false" outlineLevel="0" collapsed="false">
      <c r="A14621" s="20" t="s">
        <v>29269</v>
      </c>
      <c r="B14621" s="53" t="n">
        <v>7.14</v>
      </c>
    </row>
    <row r="14622" customFormat="false" ht="15.75" hidden="false" customHeight="false" outlineLevel="0" collapsed="false">
      <c r="A14622" s="20" t="s">
        <v>29270</v>
      </c>
      <c r="B14622" s="53" t="n">
        <v>1.17</v>
      </c>
    </row>
    <row r="14623" customFormat="false" ht="15.75" hidden="false" customHeight="false" outlineLevel="0" collapsed="false">
      <c r="A14623" s="20" t="s">
        <v>29272</v>
      </c>
      <c r="B14623" s="53" t="n">
        <v>1.07</v>
      </c>
    </row>
    <row r="14624" customFormat="false" ht="15.75" hidden="false" customHeight="false" outlineLevel="0" collapsed="false">
      <c r="A14624" s="20" t="s">
        <v>29273</v>
      </c>
      <c r="B14624" s="53" t="n">
        <v>2.12</v>
      </c>
    </row>
    <row r="14625" customFormat="false" ht="15.75" hidden="false" customHeight="false" outlineLevel="0" collapsed="false">
      <c r="A14625" s="20" t="s">
        <v>29275</v>
      </c>
      <c r="B14625" s="53" t="n">
        <v>1.97</v>
      </c>
    </row>
    <row r="14626" customFormat="false" ht="15.75" hidden="false" customHeight="false" outlineLevel="0" collapsed="false">
      <c r="A14626" s="20" t="s">
        <v>29276</v>
      </c>
      <c r="B14626" s="53" t="n">
        <v>3.28</v>
      </c>
    </row>
    <row r="14627" customFormat="false" ht="15.75" hidden="false" customHeight="false" outlineLevel="0" collapsed="false">
      <c r="A14627" s="20" t="s">
        <v>29278</v>
      </c>
      <c r="B14627" s="53" t="n">
        <v>3.02</v>
      </c>
    </row>
    <row r="14628" customFormat="false" ht="15.75" hidden="false" customHeight="false" outlineLevel="0" collapsed="false">
      <c r="A14628" s="20" t="s">
        <v>29279</v>
      </c>
      <c r="B14628" s="53" t="n">
        <v>3.6</v>
      </c>
    </row>
    <row r="14629" customFormat="false" ht="15.75" hidden="false" customHeight="false" outlineLevel="0" collapsed="false">
      <c r="A14629" s="20" t="s">
        <v>29281</v>
      </c>
      <c r="B14629" s="53" t="n">
        <v>3.34</v>
      </c>
    </row>
    <row r="14630" customFormat="false" ht="15.75" hidden="false" customHeight="false" outlineLevel="0" collapsed="false">
      <c r="A14630" s="20" t="s">
        <v>29282</v>
      </c>
      <c r="B14630" s="53" t="n">
        <v>69.91</v>
      </c>
    </row>
    <row r="14631" customFormat="false" ht="15.75" hidden="false" customHeight="false" outlineLevel="0" collapsed="false">
      <c r="A14631" s="20" t="s">
        <v>29284</v>
      </c>
      <c r="B14631" s="53" t="n">
        <v>60.66</v>
      </c>
    </row>
    <row r="14632" customFormat="false" ht="15.75" hidden="false" customHeight="false" outlineLevel="0" collapsed="false">
      <c r="A14632" s="20" t="s">
        <v>29285</v>
      </c>
      <c r="B14632" s="53" t="n">
        <v>116.36</v>
      </c>
    </row>
    <row r="14633" customFormat="false" ht="15.75" hidden="false" customHeight="false" outlineLevel="0" collapsed="false">
      <c r="A14633" s="20" t="s">
        <v>29287</v>
      </c>
      <c r="B14633" s="53" t="n">
        <v>100.94</v>
      </c>
    </row>
    <row r="14634" customFormat="false" ht="15.75" hidden="false" customHeight="false" outlineLevel="0" collapsed="false">
      <c r="A14634" s="20" t="s">
        <v>29288</v>
      </c>
      <c r="B14634" s="53" t="n">
        <v>1669.26</v>
      </c>
    </row>
    <row r="14635" customFormat="false" ht="15.75" hidden="false" customHeight="false" outlineLevel="0" collapsed="false">
      <c r="A14635" s="20" t="s">
        <v>29295</v>
      </c>
      <c r="B14635" s="53" t="n">
        <v>1558.75</v>
      </c>
    </row>
    <row r="14636" customFormat="false" ht="15.75" hidden="false" customHeight="false" outlineLevel="0" collapsed="false">
      <c r="A14636" s="20" t="s">
        <v>29296</v>
      </c>
      <c r="B14636" s="53" t="n">
        <v>1826.65</v>
      </c>
    </row>
    <row r="14637" customFormat="false" ht="15.75" hidden="false" customHeight="false" outlineLevel="0" collapsed="false">
      <c r="A14637" s="20" t="s">
        <v>29303</v>
      </c>
      <c r="B14637" s="53" t="n">
        <v>1703.56</v>
      </c>
    </row>
    <row r="14638" customFormat="false" ht="15.75" hidden="false" customHeight="false" outlineLevel="0" collapsed="false">
      <c r="A14638" s="20" t="s">
        <v>29304</v>
      </c>
      <c r="B14638" s="53" t="n">
        <v>2623.58</v>
      </c>
    </row>
    <row r="14639" customFormat="false" ht="15.75" hidden="false" customHeight="false" outlineLevel="0" collapsed="false">
      <c r="A14639" s="20" t="s">
        <v>29311</v>
      </c>
      <c r="B14639" s="53" t="n">
        <v>2453.2</v>
      </c>
    </row>
    <row r="14640" customFormat="false" ht="15.75" hidden="false" customHeight="false" outlineLevel="0" collapsed="false">
      <c r="A14640" s="20" t="s">
        <v>29312</v>
      </c>
      <c r="B14640" s="53" t="n">
        <v>4910.45</v>
      </c>
    </row>
    <row r="14641" customFormat="false" ht="15.75" hidden="false" customHeight="false" outlineLevel="0" collapsed="false">
      <c r="A14641" s="20" t="s">
        <v>29319</v>
      </c>
      <c r="B14641" s="53" t="n">
        <v>4703.28</v>
      </c>
    </row>
    <row r="14642" customFormat="false" ht="15.75" hidden="false" customHeight="false" outlineLevel="0" collapsed="false">
      <c r="A14642" s="20" t="s">
        <v>29320</v>
      </c>
      <c r="B14642" s="53" t="n">
        <v>1027.78</v>
      </c>
    </row>
    <row r="14643" customFormat="false" ht="15.75" hidden="false" customHeight="false" outlineLevel="0" collapsed="false">
      <c r="A14643" s="20" t="s">
        <v>29325</v>
      </c>
      <c r="B14643" s="53" t="n">
        <v>931.45</v>
      </c>
    </row>
    <row r="14644" customFormat="false" ht="15.75" hidden="false" customHeight="false" outlineLevel="0" collapsed="false">
      <c r="A14644" s="20" t="s">
        <v>29326</v>
      </c>
      <c r="B14644" s="53" t="n">
        <v>1290.43</v>
      </c>
    </row>
    <row r="14645" customFormat="false" ht="15.75" hidden="false" customHeight="false" outlineLevel="0" collapsed="false">
      <c r="A14645" s="20" t="s">
        <v>29331</v>
      </c>
      <c r="B14645" s="53" t="n">
        <v>1168.4</v>
      </c>
    </row>
    <row r="14646" customFormat="false" ht="15.75" hidden="false" customHeight="false" outlineLevel="0" collapsed="false">
      <c r="A14646" s="20" t="s">
        <v>29332</v>
      </c>
      <c r="B14646" s="53" t="n">
        <v>1372.6</v>
      </c>
    </row>
    <row r="14647" customFormat="false" ht="15.75" hidden="false" customHeight="false" outlineLevel="0" collapsed="false">
      <c r="A14647" s="20" t="s">
        <v>29337</v>
      </c>
      <c r="B14647" s="53" t="n">
        <v>1240.29</v>
      </c>
    </row>
    <row r="14648" customFormat="false" ht="15.75" hidden="false" customHeight="false" outlineLevel="0" collapsed="false">
      <c r="A14648" s="20" t="s">
        <v>29338</v>
      </c>
      <c r="B14648" s="53" t="n">
        <v>3045.57</v>
      </c>
    </row>
    <row r="14649" customFormat="false" ht="15.75" hidden="false" customHeight="false" outlineLevel="0" collapsed="false">
      <c r="A14649" s="20" t="s">
        <v>29343</v>
      </c>
      <c r="B14649" s="53" t="n">
        <v>2837.07</v>
      </c>
    </row>
    <row r="14650" customFormat="false" ht="15.75" hidden="false" customHeight="false" outlineLevel="0" collapsed="false">
      <c r="A14650" s="20" t="s">
        <v>29344</v>
      </c>
      <c r="B14650" s="53" t="n">
        <v>14589.23</v>
      </c>
    </row>
    <row r="14651" customFormat="false" ht="15.75" hidden="false" customHeight="false" outlineLevel="0" collapsed="false">
      <c r="A14651" s="20" t="s">
        <v>29347</v>
      </c>
      <c r="B14651" s="53" t="n">
        <v>14280.02</v>
      </c>
    </row>
    <row r="14652" customFormat="false" ht="15.75" hidden="false" customHeight="false" outlineLevel="0" collapsed="false">
      <c r="A14652" s="20" t="s">
        <v>29348</v>
      </c>
      <c r="B14652" s="53" t="n">
        <v>16500.24</v>
      </c>
    </row>
    <row r="14653" customFormat="false" ht="15.75" hidden="false" customHeight="false" outlineLevel="0" collapsed="false">
      <c r="A14653" s="20" t="s">
        <v>29351</v>
      </c>
      <c r="B14653" s="53" t="n">
        <v>16191.03</v>
      </c>
    </row>
    <row r="14654" customFormat="false" ht="15.75" hidden="false" customHeight="false" outlineLevel="0" collapsed="false">
      <c r="A14654" s="20" t="s">
        <v>29352</v>
      </c>
      <c r="B14654" s="53" t="n">
        <v>19006.21</v>
      </c>
    </row>
    <row r="14655" customFormat="false" ht="15.75" hidden="false" customHeight="false" outlineLevel="0" collapsed="false">
      <c r="A14655" s="20" t="s">
        <v>29354</v>
      </c>
      <c r="B14655" s="53" t="n">
        <v>18697.01</v>
      </c>
    </row>
    <row r="14656" customFormat="false" ht="15.75" hidden="false" customHeight="false" outlineLevel="0" collapsed="false">
      <c r="A14656" s="20" t="s">
        <v>29355</v>
      </c>
      <c r="B14656" s="53" t="n">
        <v>23684.33</v>
      </c>
    </row>
    <row r="14657" customFormat="false" ht="15.75" hidden="false" customHeight="false" outlineLevel="0" collapsed="false">
      <c r="A14657" s="20" t="s">
        <v>29357</v>
      </c>
      <c r="B14657" s="53" t="n">
        <v>23375.13</v>
      </c>
    </row>
    <row r="14658" customFormat="false" ht="15.75" hidden="false" customHeight="false" outlineLevel="0" collapsed="false">
      <c r="A14658" s="20" t="s">
        <v>29358</v>
      </c>
      <c r="B14658" s="53" t="n">
        <v>25618.03</v>
      </c>
    </row>
    <row r="14659" customFormat="false" ht="15.75" hidden="false" customHeight="false" outlineLevel="0" collapsed="false">
      <c r="A14659" s="20" t="s">
        <v>29360</v>
      </c>
      <c r="B14659" s="53" t="n">
        <v>25308.82</v>
      </c>
    </row>
    <row r="14660" customFormat="false" ht="15.75" hidden="false" customHeight="false" outlineLevel="0" collapsed="false">
      <c r="A14660" s="20" t="s">
        <v>29361</v>
      </c>
      <c r="B14660" s="53" t="n">
        <v>24732.65</v>
      </c>
    </row>
    <row r="14661" customFormat="false" ht="15.75" hidden="false" customHeight="false" outlineLevel="0" collapsed="false">
      <c r="A14661" s="20" t="s">
        <v>29363</v>
      </c>
      <c r="B14661" s="53" t="n">
        <v>24220.39</v>
      </c>
    </row>
    <row r="14662" customFormat="false" ht="15.75" hidden="false" customHeight="false" outlineLevel="0" collapsed="false">
      <c r="A14662" s="20" t="s">
        <v>29364</v>
      </c>
      <c r="B14662" s="53" t="n">
        <v>29018.14</v>
      </c>
    </row>
    <row r="14663" customFormat="false" ht="15.75" hidden="false" customHeight="false" outlineLevel="0" collapsed="false">
      <c r="A14663" s="20" t="s">
        <v>29366</v>
      </c>
      <c r="B14663" s="53" t="n">
        <v>28505.88</v>
      </c>
    </row>
    <row r="14664" customFormat="false" ht="15.75" hidden="false" customHeight="false" outlineLevel="0" collapsed="false">
      <c r="A14664" s="20" t="s">
        <v>29367</v>
      </c>
      <c r="B14664" s="53" t="n">
        <v>31132.63</v>
      </c>
    </row>
    <row r="14665" customFormat="false" ht="15.75" hidden="false" customHeight="false" outlineLevel="0" collapsed="false">
      <c r="A14665" s="20" t="s">
        <v>29369</v>
      </c>
      <c r="B14665" s="53" t="n">
        <v>30620.37</v>
      </c>
    </row>
    <row r="14666" customFormat="false" ht="15.75" hidden="false" customHeight="false" outlineLevel="0" collapsed="false">
      <c r="A14666" s="20" t="s">
        <v>29370</v>
      </c>
      <c r="B14666" s="53" t="n">
        <v>39765.53</v>
      </c>
    </row>
    <row r="14667" customFormat="false" ht="15.75" hidden="false" customHeight="false" outlineLevel="0" collapsed="false">
      <c r="A14667" s="20" t="s">
        <v>29372</v>
      </c>
      <c r="B14667" s="53" t="n">
        <v>39253.27</v>
      </c>
    </row>
    <row r="14668" customFormat="false" ht="15.75" hidden="false" customHeight="false" outlineLevel="0" collapsed="false">
      <c r="A14668" s="20" t="s">
        <v>29373</v>
      </c>
      <c r="B14668" s="53" t="n">
        <v>43604.23</v>
      </c>
    </row>
    <row r="14669" customFormat="false" ht="15.75" hidden="false" customHeight="false" outlineLevel="0" collapsed="false">
      <c r="A14669" s="20" t="s">
        <v>29375</v>
      </c>
      <c r="B14669" s="53" t="n">
        <v>43095.9</v>
      </c>
    </row>
    <row r="14670" customFormat="false" ht="15.75" hidden="false" customHeight="false" outlineLevel="0" collapsed="false">
      <c r="A14670" s="20" t="s">
        <v>29376</v>
      </c>
      <c r="B14670" s="53" t="n">
        <v>2475.31</v>
      </c>
    </row>
    <row r="14671" customFormat="false" ht="15.75" hidden="false" customHeight="false" outlineLevel="0" collapsed="false">
      <c r="A14671" s="20" t="s">
        <v>29382</v>
      </c>
      <c r="B14671" s="53" t="n">
        <v>2350.27</v>
      </c>
    </row>
    <row r="14672" customFormat="false" ht="15.75" hidden="false" customHeight="false" outlineLevel="0" collapsed="false">
      <c r="A14672" s="20" t="s">
        <v>29383</v>
      </c>
      <c r="B14672" s="53" t="n">
        <v>2694.47</v>
      </c>
    </row>
    <row r="14673" customFormat="false" ht="15.75" hidden="false" customHeight="false" outlineLevel="0" collapsed="false">
      <c r="A14673" s="20" t="s">
        <v>29389</v>
      </c>
      <c r="B14673" s="53" t="n">
        <v>2552.77</v>
      </c>
    </row>
    <row r="14674" customFormat="false" ht="15.75" hidden="false" customHeight="false" outlineLevel="0" collapsed="false">
      <c r="A14674" s="20" t="s">
        <v>29390</v>
      </c>
      <c r="B14674" s="53" t="n">
        <v>2774.5</v>
      </c>
    </row>
    <row r="14675" customFormat="false" ht="15.75" hidden="false" customHeight="false" outlineLevel="0" collapsed="false">
      <c r="A14675" s="20" t="s">
        <v>29395</v>
      </c>
      <c r="B14675" s="53" t="n">
        <v>2622.53</v>
      </c>
    </row>
    <row r="14676" customFormat="false" ht="15.75" hidden="false" customHeight="false" outlineLevel="0" collapsed="false">
      <c r="A14676" s="20" t="s">
        <v>29396</v>
      </c>
      <c r="B14676" s="53" t="n">
        <v>4269.5</v>
      </c>
    </row>
    <row r="14677" customFormat="false" ht="15.75" hidden="false" customHeight="false" outlineLevel="0" collapsed="false">
      <c r="A14677" s="20" t="s">
        <v>29401</v>
      </c>
      <c r="B14677" s="53" t="n">
        <v>4044.21</v>
      </c>
    </row>
    <row r="14678" customFormat="false" ht="15.75" hidden="false" customHeight="false" outlineLevel="0" collapsed="false">
      <c r="A14678" s="20" t="s">
        <v>29402</v>
      </c>
      <c r="B14678" s="53" t="n">
        <v>15990.77</v>
      </c>
    </row>
    <row r="14679" customFormat="false" ht="15.75" hidden="false" customHeight="false" outlineLevel="0" collapsed="false">
      <c r="A14679" s="20" t="s">
        <v>29406</v>
      </c>
      <c r="B14679" s="53" t="n">
        <v>15428.95</v>
      </c>
    </row>
    <row r="14680" customFormat="false" ht="15.75" hidden="false" customHeight="false" outlineLevel="0" collapsed="false">
      <c r="A14680" s="20" t="s">
        <v>29407</v>
      </c>
      <c r="B14680" s="53" t="n">
        <v>18243.73</v>
      </c>
    </row>
    <row r="14681" customFormat="false" ht="15.75" hidden="false" customHeight="false" outlineLevel="0" collapsed="false">
      <c r="A14681" s="20" t="s">
        <v>29410</v>
      </c>
      <c r="B14681" s="53" t="n">
        <v>17681.91</v>
      </c>
    </row>
    <row r="14682" customFormat="false" ht="15.75" hidden="false" customHeight="false" outlineLevel="0" collapsed="false">
      <c r="A14682" s="20" t="s">
        <v>29411</v>
      </c>
      <c r="B14682" s="53" t="n">
        <v>22877.65</v>
      </c>
    </row>
    <row r="14683" customFormat="false" ht="15.75" hidden="false" customHeight="false" outlineLevel="0" collapsed="false">
      <c r="A14683" s="20" t="s">
        <v>29413</v>
      </c>
      <c r="B14683" s="53" t="n">
        <v>22315.83</v>
      </c>
    </row>
    <row r="14684" customFormat="false" ht="15.75" hidden="false" customHeight="false" outlineLevel="0" collapsed="false">
      <c r="A14684" s="20" t="s">
        <v>29414</v>
      </c>
      <c r="B14684" s="53" t="n">
        <v>24330.11</v>
      </c>
    </row>
    <row r="14685" customFormat="false" ht="15.75" hidden="false" customHeight="false" outlineLevel="0" collapsed="false">
      <c r="A14685" s="20" t="s">
        <v>29417</v>
      </c>
      <c r="B14685" s="53" t="n">
        <v>23762.87</v>
      </c>
    </row>
    <row r="14686" customFormat="false" ht="15.75" hidden="false" customHeight="false" outlineLevel="0" collapsed="false">
      <c r="A14686" s="20" t="s">
        <v>29418</v>
      </c>
      <c r="B14686" s="53" t="n">
        <v>27707.31</v>
      </c>
    </row>
    <row r="14687" customFormat="false" ht="15.75" hidden="false" customHeight="false" outlineLevel="0" collapsed="false">
      <c r="A14687" s="20" t="s">
        <v>29421</v>
      </c>
      <c r="B14687" s="53" t="n">
        <v>27140.07</v>
      </c>
    </row>
    <row r="14688" customFormat="false" ht="15.75" hidden="false" customHeight="false" outlineLevel="0" collapsed="false">
      <c r="A14688" s="20" t="s">
        <v>29422</v>
      </c>
      <c r="B14688" s="53" t="n">
        <v>12396.13</v>
      </c>
    </row>
    <row r="14689" customFormat="false" ht="15.75" hidden="false" customHeight="false" outlineLevel="0" collapsed="false">
      <c r="A14689" s="20" t="s">
        <v>29424</v>
      </c>
      <c r="B14689" s="53" t="n">
        <v>12031.97</v>
      </c>
    </row>
    <row r="14690" customFormat="false" ht="15.75" hidden="false" customHeight="false" outlineLevel="0" collapsed="false">
      <c r="A14690" s="20" t="s">
        <v>29425</v>
      </c>
      <c r="B14690" s="53" t="n">
        <v>13288.42</v>
      </c>
    </row>
    <row r="14691" customFormat="false" ht="15.75" hidden="false" customHeight="false" outlineLevel="0" collapsed="false">
      <c r="A14691" s="20" t="s">
        <v>29427</v>
      </c>
      <c r="B14691" s="53" t="n">
        <v>12924.26</v>
      </c>
    </row>
    <row r="14692" customFormat="false" ht="15.75" hidden="false" customHeight="false" outlineLevel="0" collapsed="false">
      <c r="A14692" s="20" t="s">
        <v>29428</v>
      </c>
      <c r="B14692" s="53" t="n">
        <v>14905.35</v>
      </c>
    </row>
    <row r="14693" customFormat="false" ht="15.75" hidden="false" customHeight="false" outlineLevel="0" collapsed="false">
      <c r="A14693" s="20" t="s">
        <v>29430</v>
      </c>
      <c r="B14693" s="53" t="n">
        <v>14541.19</v>
      </c>
    </row>
    <row r="14694" customFormat="false" ht="15.75" hidden="false" customHeight="false" outlineLevel="0" collapsed="false">
      <c r="A14694" s="20" t="s">
        <v>29431</v>
      </c>
      <c r="B14694" s="53" t="n">
        <v>16901.27</v>
      </c>
    </row>
    <row r="14695" customFormat="false" ht="15.75" hidden="false" customHeight="false" outlineLevel="0" collapsed="false">
      <c r="A14695" s="20" t="s">
        <v>29433</v>
      </c>
      <c r="B14695" s="53" t="n">
        <v>16533.93</v>
      </c>
    </row>
    <row r="14696" customFormat="false" ht="15.75" hidden="false" customHeight="false" outlineLevel="0" collapsed="false">
      <c r="A14696" s="20" t="s">
        <v>29434</v>
      </c>
      <c r="B14696" s="53" t="n">
        <v>19304.68</v>
      </c>
    </row>
    <row r="14697" customFormat="false" ht="15.75" hidden="false" customHeight="false" outlineLevel="0" collapsed="false">
      <c r="A14697" s="20" t="s">
        <v>29436</v>
      </c>
      <c r="B14697" s="53" t="n">
        <v>18937.34</v>
      </c>
    </row>
    <row r="14698" customFormat="false" ht="15.75" hidden="false" customHeight="false" outlineLevel="0" collapsed="false">
      <c r="A14698" s="20" t="s">
        <v>29437</v>
      </c>
      <c r="B14698" s="53" t="n">
        <v>38420.45</v>
      </c>
    </row>
    <row r="14699" customFormat="false" ht="15.75" hidden="false" customHeight="false" outlineLevel="0" collapsed="false">
      <c r="A14699" s="20" t="s">
        <v>29440</v>
      </c>
      <c r="B14699" s="53" t="n">
        <v>37846.57</v>
      </c>
    </row>
    <row r="14700" customFormat="false" ht="15.75" hidden="false" customHeight="false" outlineLevel="0" collapsed="false">
      <c r="A14700" s="20" t="s">
        <v>29441</v>
      </c>
      <c r="B14700" s="53" t="n">
        <v>26096.52</v>
      </c>
    </row>
    <row r="14701" customFormat="false" ht="15.75" hidden="false" customHeight="false" outlineLevel="0" collapsed="false">
      <c r="A14701" s="20" t="s">
        <v>29443</v>
      </c>
      <c r="B14701" s="53" t="n">
        <v>25722.54</v>
      </c>
    </row>
    <row r="14702" customFormat="false" ht="15.75" hidden="false" customHeight="false" outlineLevel="0" collapsed="false">
      <c r="A14702" s="20" t="s">
        <v>29444</v>
      </c>
      <c r="B14702" s="53" t="n">
        <v>22.74</v>
      </c>
    </row>
    <row r="14703" customFormat="false" ht="15.75" hidden="false" customHeight="false" outlineLevel="0" collapsed="false">
      <c r="A14703" s="20" t="s">
        <v>29450</v>
      </c>
      <c r="B14703" s="53" t="n">
        <v>21.75</v>
      </c>
    </row>
    <row r="14704" customFormat="false" ht="15.75" hidden="false" customHeight="false" outlineLevel="0" collapsed="false">
      <c r="A14704" s="20" t="s">
        <v>29451</v>
      </c>
      <c r="B14704" s="53" t="n">
        <v>96.44</v>
      </c>
    </row>
    <row r="14705" customFormat="false" ht="15.75" hidden="false" customHeight="false" outlineLevel="0" collapsed="false">
      <c r="A14705" s="20" t="s">
        <v>29456</v>
      </c>
      <c r="B14705" s="53" t="n">
        <v>88.66</v>
      </c>
    </row>
    <row r="14706" customFormat="false" ht="15.75" hidden="false" customHeight="false" outlineLevel="0" collapsed="false">
      <c r="A14706" s="20" t="s">
        <v>29457</v>
      </c>
      <c r="B14706" s="53" t="n">
        <v>109.5</v>
      </c>
    </row>
    <row r="14707" customFormat="false" ht="15.75" hidden="false" customHeight="false" outlineLevel="0" collapsed="false">
      <c r="A14707" s="20" t="s">
        <v>29460</v>
      </c>
      <c r="B14707" s="53" t="n">
        <v>101.52</v>
      </c>
    </row>
    <row r="14708" customFormat="false" ht="15.75" hidden="false" customHeight="false" outlineLevel="0" collapsed="false">
      <c r="A14708" s="20" t="s">
        <v>29461</v>
      </c>
      <c r="B14708" s="53" t="n">
        <v>132.94</v>
      </c>
    </row>
    <row r="14709" customFormat="false" ht="15.75" hidden="false" customHeight="false" outlineLevel="0" collapsed="false">
      <c r="A14709" s="20" t="s">
        <v>29463</v>
      </c>
      <c r="B14709" s="53" t="n">
        <v>124.76</v>
      </c>
    </row>
    <row r="14710" customFormat="false" ht="15.75" hidden="false" customHeight="false" outlineLevel="0" collapsed="false">
      <c r="A14710" s="20" t="s">
        <v>29464</v>
      </c>
      <c r="B14710" s="53" t="n">
        <v>180.85</v>
      </c>
    </row>
    <row r="14711" customFormat="false" ht="15.75" hidden="false" customHeight="false" outlineLevel="0" collapsed="false">
      <c r="A14711" s="20" t="s">
        <v>29466</v>
      </c>
      <c r="B14711" s="53" t="n">
        <v>172.46</v>
      </c>
    </row>
    <row r="14712" customFormat="false" ht="15.75" hidden="false" customHeight="false" outlineLevel="0" collapsed="false">
      <c r="A14712" s="20" t="s">
        <v>29467</v>
      </c>
      <c r="B14712" s="53" t="n">
        <v>207.34</v>
      </c>
    </row>
    <row r="14713" customFormat="false" ht="15.75" hidden="false" customHeight="false" outlineLevel="0" collapsed="false">
      <c r="A14713" s="20" t="s">
        <v>29469</v>
      </c>
      <c r="B14713" s="53" t="n">
        <v>198.74</v>
      </c>
    </row>
    <row r="14714" customFormat="false" ht="15.75" hidden="false" customHeight="false" outlineLevel="0" collapsed="false">
      <c r="A14714" s="20" t="s">
        <v>29470</v>
      </c>
      <c r="B14714" s="53" t="n">
        <v>265.37</v>
      </c>
    </row>
    <row r="14715" customFormat="false" ht="15.75" hidden="false" customHeight="false" outlineLevel="0" collapsed="false">
      <c r="A14715" s="20" t="s">
        <v>29472</v>
      </c>
      <c r="B14715" s="53" t="n">
        <v>256.55</v>
      </c>
    </row>
    <row r="14716" customFormat="false" ht="15.75" hidden="false" customHeight="false" outlineLevel="0" collapsed="false">
      <c r="A14716" s="20" t="s">
        <v>29473</v>
      </c>
      <c r="B14716" s="53" t="n">
        <v>318.31</v>
      </c>
    </row>
    <row r="14717" customFormat="false" ht="15.75" hidden="false" customHeight="false" outlineLevel="0" collapsed="false">
      <c r="A14717" s="20" t="s">
        <v>29475</v>
      </c>
      <c r="B14717" s="53" t="n">
        <v>309.26</v>
      </c>
    </row>
    <row r="14718" customFormat="false" ht="15.75" hidden="false" customHeight="false" outlineLevel="0" collapsed="false">
      <c r="A14718" s="20" t="s">
        <v>29476</v>
      </c>
      <c r="B14718" s="53" t="n">
        <v>2303.28</v>
      </c>
    </row>
    <row r="14719" customFormat="false" ht="15.75" hidden="false" customHeight="false" outlineLevel="0" collapsed="false">
      <c r="A14719" s="20" t="s">
        <v>29481</v>
      </c>
      <c r="B14719" s="53" t="n">
        <v>2196.01</v>
      </c>
    </row>
    <row r="14720" customFormat="false" ht="15.75" hidden="false" customHeight="false" outlineLevel="0" collapsed="false">
      <c r="A14720" s="20" t="s">
        <v>29482</v>
      </c>
      <c r="B14720" s="53" t="n">
        <v>2670.99</v>
      </c>
    </row>
    <row r="14721" customFormat="false" ht="15.75" hidden="false" customHeight="false" outlineLevel="0" collapsed="false">
      <c r="A14721" s="20" t="s">
        <v>29486</v>
      </c>
      <c r="B14721" s="53" t="n">
        <v>2527.97</v>
      </c>
    </row>
    <row r="14722" customFormat="false" ht="15.75" hidden="false" customHeight="false" outlineLevel="0" collapsed="false">
      <c r="A14722" s="20" t="s">
        <v>29487</v>
      </c>
      <c r="B14722" s="53" t="n">
        <v>2770.99</v>
      </c>
    </row>
    <row r="14723" customFormat="false" ht="15.75" hidden="false" customHeight="false" outlineLevel="0" collapsed="false">
      <c r="A14723" s="20" t="s">
        <v>29489</v>
      </c>
      <c r="B14723" s="53" t="n">
        <v>2627.97</v>
      </c>
    </row>
    <row r="14724" customFormat="false" ht="15.75" hidden="false" customHeight="false" outlineLevel="0" collapsed="false">
      <c r="A14724" s="20" t="s">
        <v>29490</v>
      </c>
      <c r="B14724" s="53" t="n">
        <v>3138.63</v>
      </c>
    </row>
    <row r="14725" customFormat="false" ht="15.75" hidden="false" customHeight="false" outlineLevel="0" collapsed="false">
      <c r="A14725" s="20" t="s">
        <v>29493</v>
      </c>
      <c r="B14725" s="53" t="n">
        <v>2959.87</v>
      </c>
    </row>
    <row r="14726" customFormat="false" ht="15.75" hidden="false" customHeight="false" outlineLevel="0" collapsed="false">
      <c r="A14726" s="20" t="s">
        <v>29494</v>
      </c>
      <c r="B14726" s="53" t="n">
        <v>3238.63</v>
      </c>
    </row>
    <row r="14727" customFormat="false" ht="15.75" hidden="false" customHeight="false" outlineLevel="0" collapsed="false">
      <c r="A14727" s="20" t="s">
        <v>29496</v>
      </c>
      <c r="B14727" s="53" t="n">
        <v>3059.87</v>
      </c>
    </row>
    <row r="14728" customFormat="false" ht="15.75" hidden="false" customHeight="false" outlineLevel="0" collapsed="false">
      <c r="A14728" s="20" t="s">
        <v>29497</v>
      </c>
      <c r="B14728" s="53" t="n">
        <v>3706.41</v>
      </c>
    </row>
    <row r="14729" customFormat="false" ht="15.75" hidden="false" customHeight="false" outlineLevel="0" collapsed="false">
      <c r="A14729" s="20" t="s">
        <v>29499</v>
      </c>
      <c r="B14729" s="53" t="n">
        <v>3491.9</v>
      </c>
    </row>
    <row r="14730" customFormat="false" ht="15.75" hidden="false" customHeight="false" outlineLevel="0" collapsed="false">
      <c r="A14730" s="20" t="s">
        <v>29500</v>
      </c>
      <c r="B14730" s="53" t="n">
        <v>3906.74</v>
      </c>
    </row>
    <row r="14731" customFormat="false" ht="15.75" hidden="false" customHeight="false" outlineLevel="0" collapsed="false">
      <c r="A14731" s="20" t="s">
        <v>29503</v>
      </c>
      <c r="B14731" s="53" t="n">
        <v>3692.18</v>
      </c>
    </row>
    <row r="14732" customFormat="false" ht="15.75" hidden="false" customHeight="false" outlineLevel="0" collapsed="false">
      <c r="A14732" s="20" t="s">
        <v>29504</v>
      </c>
      <c r="B14732" s="53" t="n">
        <v>301.75</v>
      </c>
    </row>
    <row r="14733" customFormat="false" ht="15.75" hidden="false" customHeight="false" outlineLevel="0" collapsed="false">
      <c r="A14733" s="20" t="s">
        <v>29510</v>
      </c>
      <c r="B14733" s="53" t="n">
        <v>267.55</v>
      </c>
    </row>
    <row r="14734" customFormat="false" ht="15.75" hidden="false" customHeight="false" outlineLevel="0" collapsed="false">
      <c r="A14734" s="20" t="s">
        <v>29511</v>
      </c>
      <c r="B14734" s="53" t="n">
        <v>233.98</v>
      </c>
    </row>
    <row r="14735" customFormat="false" ht="15.75" hidden="false" customHeight="false" outlineLevel="0" collapsed="false">
      <c r="A14735" s="20" t="s">
        <v>29515</v>
      </c>
      <c r="B14735" s="53" t="n">
        <v>209.12</v>
      </c>
    </row>
    <row r="14736" customFormat="false" ht="15.75" hidden="false" customHeight="false" outlineLevel="0" collapsed="false">
      <c r="A14736" s="20" t="s">
        <v>29516</v>
      </c>
      <c r="B14736" s="53" t="n">
        <v>358.31</v>
      </c>
    </row>
    <row r="14737" customFormat="false" ht="15.75" hidden="false" customHeight="false" outlineLevel="0" collapsed="false">
      <c r="A14737" s="20" t="s">
        <v>29522</v>
      </c>
      <c r="B14737" s="53" t="n">
        <v>330.88</v>
      </c>
    </row>
    <row r="14738" customFormat="false" ht="15.75" hidden="false" customHeight="false" outlineLevel="0" collapsed="false">
      <c r="A14738" s="20" t="s">
        <v>29523</v>
      </c>
      <c r="B14738" s="53" t="n">
        <v>232.71</v>
      </c>
    </row>
    <row r="14739" customFormat="false" ht="15.75" hidden="false" customHeight="false" outlineLevel="0" collapsed="false">
      <c r="A14739" s="20" t="s">
        <v>141</v>
      </c>
      <c r="B14739" s="53" t="n">
        <v>206.94</v>
      </c>
    </row>
    <row r="14740" customFormat="false" ht="15.75" hidden="false" customHeight="false" outlineLevel="0" collapsed="false">
      <c r="A14740" s="20" t="s">
        <v>29525</v>
      </c>
      <c r="B14740" s="53" t="n">
        <v>204.42</v>
      </c>
    </row>
    <row r="14741" customFormat="false" ht="15.75" hidden="false" customHeight="false" outlineLevel="0" collapsed="false">
      <c r="A14741" s="20" t="s">
        <v>29527</v>
      </c>
      <c r="B14741" s="53" t="n">
        <v>183.2</v>
      </c>
    </row>
    <row r="14742" customFormat="false" ht="15.75" hidden="false" customHeight="false" outlineLevel="0" collapsed="false">
      <c r="A14742" s="20" t="s">
        <v>29528</v>
      </c>
      <c r="B14742" s="53" t="n">
        <v>311.73</v>
      </c>
    </row>
    <row r="14743" customFormat="false" ht="15.75" hidden="false" customHeight="false" outlineLevel="0" collapsed="false">
      <c r="A14743" s="20" t="s">
        <v>29534</v>
      </c>
      <c r="B14743" s="53" t="n">
        <v>290.51</v>
      </c>
    </row>
    <row r="14744" customFormat="false" ht="15.75" hidden="false" customHeight="false" outlineLevel="0" collapsed="false">
      <c r="A14744" s="20" t="s">
        <v>29535</v>
      </c>
      <c r="B14744" s="53" t="n">
        <v>572.06</v>
      </c>
    </row>
    <row r="14745" customFormat="false" ht="15.75" hidden="false" customHeight="false" outlineLevel="0" collapsed="false">
      <c r="A14745" s="20" t="s">
        <v>29541</v>
      </c>
      <c r="B14745" s="53" t="n">
        <v>510.49</v>
      </c>
    </row>
    <row r="14746" customFormat="false" ht="15.75" hidden="false" customHeight="false" outlineLevel="0" collapsed="false">
      <c r="A14746" s="20" t="s">
        <v>29542</v>
      </c>
      <c r="B14746" s="53" t="n">
        <v>403.29</v>
      </c>
    </row>
    <row r="14747" customFormat="false" ht="15.75" hidden="false" customHeight="false" outlineLevel="0" collapsed="false">
      <c r="A14747" s="20" t="s">
        <v>29547</v>
      </c>
      <c r="B14747" s="53" t="n">
        <v>365.06</v>
      </c>
    </row>
    <row r="14748" customFormat="false" ht="15.75" hidden="false" customHeight="false" outlineLevel="0" collapsed="false">
      <c r="A14748" s="20" t="s">
        <v>29548</v>
      </c>
      <c r="B14748" s="53" t="n">
        <v>539.98</v>
      </c>
    </row>
    <row r="14749" customFormat="false" ht="15.75" hidden="false" customHeight="false" outlineLevel="0" collapsed="false">
      <c r="A14749" s="20" t="s">
        <v>29554</v>
      </c>
      <c r="B14749" s="53" t="n">
        <v>499.69</v>
      </c>
    </row>
    <row r="14750" customFormat="false" ht="15.75" hidden="false" customHeight="false" outlineLevel="0" collapsed="false">
      <c r="A14750" s="20" t="s">
        <v>29555</v>
      </c>
      <c r="B14750" s="53" t="n">
        <v>439.88</v>
      </c>
    </row>
    <row r="14751" customFormat="false" ht="15.75" hidden="false" customHeight="false" outlineLevel="0" collapsed="false">
      <c r="A14751" s="20" t="s">
        <v>29557</v>
      </c>
      <c r="B14751" s="53" t="n">
        <v>393.99</v>
      </c>
    </row>
    <row r="14752" customFormat="false" ht="15.75" hidden="false" customHeight="false" outlineLevel="0" collapsed="false">
      <c r="A14752" s="20" t="s">
        <v>29558</v>
      </c>
      <c r="B14752" s="53" t="n">
        <v>369.8</v>
      </c>
    </row>
    <row r="14753" customFormat="false" ht="15.75" hidden="false" customHeight="false" outlineLevel="0" collapsed="false">
      <c r="A14753" s="20" t="s">
        <v>29560</v>
      </c>
      <c r="B14753" s="53" t="n">
        <v>335.3</v>
      </c>
    </row>
    <row r="14754" customFormat="false" ht="15.75" hidden="false" customHeight="false" outlineLevel="0" collapsed="false">
      <c r="A14754" s="20" t="s">
        <v>29561</v>
      </c>
      <c r="B14754" s="53" t="n">
        <v>521.42</v>
      </c>
    </row>
    <row r="14755" customFormat="false" ht="15.75" hidden="false" customHeight="false" outlineLevel="0" collapsed="false">
      <c r="A14755" s="20" t="s">
        <v>29563</v>
      </c>
      <c r="B14755" s="53" t="n">
        <v>484.79</v>
      </c>
    </row>
    <row r="14756" customFormat="false" ht="15.75" hidden="false" customHeight="false" outlineLevel="0" collapsed="false">
      <c r="A14756" s="20" t="s">
        <v>29564</v>
      </c>
      <c r="B14756" s="53" t="n">
        <v>732.01</v>
      </c>
    </row>
    <row r="14757" customFormat="false" ht="15.75" hidden="false" customHeight="false" outlineLevel="0" collapsed="false">
      <c r="A14757" s="20" t="s">
        <v>29568</v>
      </c>
      <c r="B14757" s="53" t="n">
        <v>654.51</v>
      </c>
    </row>
    <row r="14758" customFormat="false" ht="15.75" hidden="false" customHeight="false" outlineLevel="0" collapsed="false">
      <c r="A14758" s="20" t="s">
        <v>29569</v>
      </c>
      <c r="B14758" s="53" t="n">
        <v>529.57</v>
      </c>
    </row>
    <row r="14759" customFormat="false" ht="15.75" hidden="false" customHeight="false" outlineLevel="0" collapsed="false">
      <c r="A14759" s="20" t="s">
        <v>29572</v>
      </c>
      <c r="B14759" s="53" t="n">
        <v>480.08</v>
      </c>
    </row>
    <row r="14760" customFormat="false" ht="15.75" hidden="false" customHeight="false" outlineLevel="0" collapsed="false">
      <c r="A14760" s="20" t="s">
        <v>29573</v>
      </c>
      <c r="B14760" s="53" t="n">
        <v>746.82</v>
      </c>
    </row>
    <row r="14761" customFormat="false" ht="15.75" hidden="false" customHeight="false" outlineLevel="0" collapsed="false">
      <c r="A14761" s="20" t="s">
        <v>29577</v>
      </c>
      <c r="B14761" s="53" t="n">
        <v>694.76</v>
      </c>
    </row>
    <row r="14762" customFormat="false" ht="15.75" hidden="false" customHeight="false" outlineLevel="0" collapsed="false">
      <c r="A14762" s="20" t="s">
        <v>29578</v>
      </c>
      <c r="B14762" s="53" t="n">
        <v>570.03</v>
      </c>
    </row>
    <row r="14763" customFormat="false" ht="15.75" hidden="false" customHeight="false" outlineLevel="0" collapsed="false">
      <c r="A14763" s="20" t="s">
        <v>29580</v>
      </c>
      <c r="B14763" s="53" t="n">
        <v>511.8</v>
      </c>
    </row>
    <row r="14764" customFormat="false" ht="15.75" hidden="false" customHeight="false" outlineLevel="0" collapsed="false">
      <c r="A14764" s="20" t="s">
        <v>29581</v>
      </c>
      <c r="B14764" s="53" t="n">
        <v>486.02</v>
      </c>
    </row>
    <row r="14765" customFormat="false" ht="15.75" hidden="false" customHeight="false" outlineLevel="0" collapsed="false">
      <c r="A14765" s="20" t="s">
        <v>29583</v>
      </c>
      <c r="B14765" s="53" t="n">
        <v>441.46</v>
      </c>
    </row>
    <row r="14766" customFormat="false" ht="15.75" hidden="false" customHeight="false" outlineLevel="0" collapsed="false">
      <c r="A14766" s="20" t="s">
        <v>29584</v>
      </c>
      <c r="B14766" s="53" t="n">
        <v>719.17</v>
      </c>
    </row>
    <row r="14767" customFormat="false" ht="15.75" hidden="false" customHeight="false" outlineLevel="0" collapsed="false">
      <c r="A14767" s="20" t="s">
        <v>29586</v>
      </c>
      <c r="B14767" s="53" t="n">
        <v>672.26</v>
      </c>
    </row>
    <row r="14768" customFormat="false" ht="15.75" hidden="false" customHeight="false" outlineLevel="0" collapsed="false">
      <c r="A14768" s="20" t="s">
        <v>29587</v>
      </c>
      <c r="B14768" s="53" t="n">
        <v>792.92</v>
      </c>
    </row>
    <row r="14769" customFormat="false" ht="15.75" hidden="false" customHeight="false" outlineLevel="0" collapsed="false">
      <c r="A14769" s="20" t="s">
        <v>29590</v>
      </c>
      <c r="B14769" s="53" t="n">
        <v>709.68</v>
      </c>
    </row>
    <row r="14770" customFormat="false" ht="15.75" hidden="false" customHeight="false" outlineLevel="0" collapsed="false">
      <c r="A14770" s="20" t="s">
        <v>29591</v>
      </c>
      <c r="B14770" s="53" t="n">
        <v>558.67</v>
      </c>
    </row>
    <row r="14771" customFormat="false" ht="15.75" hidden="false" customHeight="false" outlineLevel="0" collapsed="false">
      <c r="A14771" s="20" t="s">
        <v>29596</v>
      </c>
      <c r="B14771" s="53" t="n">
        <v>508.11</v>
      </c>
    </row>
    <row r="14772" customFormat="false" ht="15.75" hidden="false" customHeight="false" outlineLevel="0" collapsed="false">
      <c r="A14772" s="20" t="s">
        <v>29597</v>
      </c>
      <c r="B14772" s="53" t="n">
        <v>852.63</v>
      </c>
    </row>
    <row r="14773" customFormat="false" ht="15.75" hidden="false" customHeight="false" outlineLevel="0" collapsed="false">
      <c r="A14773" s="20" t="s">
        <v>29600</v>
      </c>
      <c r="B14773" s="53" t="n">
        <v>799.49</v>
      </c>
    </row>
    <row r="14774" customFormat="false" ht="15.75" hidden="false" customHeight="false" outlineLevel="0" collapsed="false">
      <c r="A14774" s="20" t="s">
        <v>29601</v>
      </c>
      <c r="B14774" s="53" t="n">
        <v>624.47</v>
      </c>
    </row>
    <row r="14775" customFormat="false" ht="15.75" hidden="false" customHeight="false" outlineLevel="0" collapsed="false">
      <c r="A14775" s="20" t="s">
        <v>29603</v>
      </c>
      <c r="B14775" s="53" t="n">
        <v>560.96</v>
      </c>
    </row>
    <row r="14776" customFormat="false" ht="15.75" hidden="false" customHeight="false" outlineLevel="0" collapsed="false">
      <c r="A14776" s="20" t="s">
        <v>29604</v>
      </c>
      <c r="B14776" s="53" t="n">
        <v>528.39</v>
      </c>
    </row>
    <row r="14777" customFormat="false" ht="15.75" hidden="false" customHeight="false" outlineLevel="0" collapsed="false">
      <c r="A14777" s="20" t="s">
        <v>29606</v>
      </c>
      <c r="B14777" s="53" t="n">
        <v>480.82</v>
      </c>
    </row>
    <row r="14778" customFormat="false" ht="15.75" hidden="false" customHeight="false" outlineLevel="0" collapsed="false">
      <c r="A14778" s="20" t="s">
        <v>29607</v>
      </c>
      <c r="B14778" s="53" t="n">
        <v>826.26</v>
      </c>
    </row>
    <row r="14779" customFormat="false" ht="15.75" hidden="false" customHeight="false" outlineLevel="0" collapsed="false">
      <c r="A14779" s="20" t="s">
        <v>29609</v>
      </c>
      <c r="B14779" s="53" t="n">
        <v>776.13</v>
      </c>
    </row>
    <row r="14780" customFormat="false" ht="15.75" hidden="false" customHeight="false" outlineLevel="0" collapsed="false">
      <c r="A14780" s="20" t="s">
        <v>29610</v>
      </c>
      <c r="B14780" s="53" t="n">
        <v>898.41</v>
      </c>
    </row>
    <row r="14781" customFormat="false" ht="15.75" hidden="false" customHeight="false" outlineLevel="0" collapsed="false">
      <c r="A14781" s="20" t="s">
        <v>29614</v>
      </c>
      <c r="B14781" s="53" t="n">
        <v>804.29</v>
      </c>
    </row>
    <row r="14782" customFormat="false" ht="15.75" hidden="false" customHeight="false" outlineLevel="0" collapsed="false">
      <c r="A14782" s="20" t="s">
        <v>29615</v>
      </c>
      <c r="B14782" s="53" t="n">
        <v>634.41</v>
      </c>
    </row>
    <row r="14783" customFormat="false" ht="15.75" hidden="false" customHeight="false" outlineLevel="0" collapsed="false">
      <c r="A14783" s="20" t="s">
        <v>29618</v>
      </c>
      <c r="B14783" s="53" t="n">
        <v>577.63</v>
      </c>
    </row>
    <row r="14784" customFormat="false" ht="15.75" hidden="false" customHeight="false" outlineLevel="0" collapsed="false">
      <c r="A14784" s="20" t="s">
        <v>29619</v>
      </c>
      <c r="B14784" s="53" t="n">
        <v>983.94</v>
      </c>
    </row>
    <row r="14785" customFormat="false" ht="15.75" hidden="false" customHeight="false" outlineLevel="0" collapsed="false">
      <c r="A14785" s="20" t="s">
        <v>29624</v>
      </c>
      <c r="B14785" s="53" t="n">
        <v>924.59</v>
      </c>
    </row>
    <row r="14786" customFormat="false" ht="15.75" hidden="false" customHeight="false" outlineLevel="0" collapsed="false">
      <c r="A14786" s="20" t="s">
        <v>29625</v>
      </c>
      <c r="B14786" s="53" t="n">
        <v>700.76</v>
      </c>
    </row>
    <row r="14787" customFormat="false" ht="15.75" hidden="false" customHeight="false" outlineLevel="0" collapsed="false">
      <c r="A14787" s="20" t="s">
        <v>29627</v>
      </c>
      <c r="B14787" s="53" t="n">
        <v>629.89</v>
      </c>
    </row>
    <row r="14788" customFormat="false" ht="15.75" hidden="false" customHeight="false" outlineLevel="0" collapsed="false">
      <c r="A14788" s="20" t="s">
        <v>29628</v>
      </c>
      <c r="B14788" s="53" t="n">
        <v>594.68</v>
      </c>
    </row>
    <row r="14789" customFormat="false" ht="15.75" hidden="false" customHeight="false" outlineLevel="0" collapsed="false">
      <c r="A14789" s="20" t="s">
        <v>29630</v>
      </c>
      <c r="B14789" s="53" t="n">
        <v>542.02</v>
      </c>
    </row>
    <row r="14790" customFormat="false" ht="15.75" hidden="false" customHeight="false" outlineLevel="0" collapsed="false">
      <c r="A14790" s="20" t="s">
        <v>29631</v>
      </c>
      <c r="B14790" s="53" t="n">
        <v>948.92</v>
      </c>
    </row>
    <row r="14791" customFormat="false" ht="15.75" hidden="false" customHeight="false" outlineLevel="0" collapsed="false">
      <c r="A14791" s="20" t="s">
        <v>29634</v>
      </c>
      <c r="B14791" s="53" t="n">
        <v>893.7</v>
      </c>
    </row>
    <row r="14792" customFormat="false" ht="15.75" hidden="false" customHeight="false" outlineLevel="0" collapsed="false">
      <c r="A14792" s="20" t="s">
        <v>29635</v>
      </c>
      <c r="B14792" s="53" t="n">
        <v>1032.81</v>
      </c>
    </row>
    <row r="14793" customFormat="false" ht="15.75" hidden="false" customHeight="false" outlineLevel="0" collapsed="false">
      <c r="A14793" s="20" t="s">
        <v>29639</v>
      </c>
      <c r="B14793" s="53" t="n">
        <v>924.18</v>
      </c>
    </row>
    <row r="14794" customFormat="false" ht="15.75" hidden="false" customHeight="false" outlineLevel="0" collapsed="false">
      <c r="A14794" s="20" t="s">
        <v>29640</v>
      </c>
      <c r="B14794" s="53" t="n">
        <v>735.15</v>
      </c>
    </row>
    <row r="14795" customFormat="false" ht="15.75" hidden="false" customHeight="false" outlineLevel="0" collapsed="false">
      <c r="A14795" s="20" t="s">
        <v>29643</v>
      </c>
      <c r="B14795" s="53" t="n">
        <v>668.53</v>
      </c>
    </row>
    <row r="14796" customFormat="false" ht="15.75" hidden="false" customHeight="false" outlineLevel="0" collapsed="false">
      <c r="A14796" s="20" t="s">
        <v>29644</v>
      </c>
      <c r="B14796" s="53" t="n">
        <v>1140.24</v>
      </c>
    </row>
    <row r="14797" customFormat="false" ht="15.75" hidden="false" customHeight="false" outlineLevel="0" collapsed="false">
      <c r="A14797" s="20" t="s">
        <v>29649</v>
      </c>
      <c r="B14797" s="53" t="n">
        <v>1071.05</v>
      </c>
    </row>
    <row r="14798" customFormat="false" ht="15.75" hidden="false" customHeight="false" outlineLevel="0" collapsed="false">
      <c r="A14798" s="20" t="s">
        <v>29650</v>
      </c>
      <c r="B14798" s="53" t="n">
        <v>810.12</v>
      </c>
    </row>
    <row r="14799" customFormat="false" ht="15.75" hidden="false" customHeight="false" outlineLevel="0" collapsed="false">
      <c r="A14799" s="20" t="s">
        <v>29652</v>
      </c>
      <c r="B14799" s="53" t="n">
        <v>727.72</v>
      </c>
    </row>
    <row r="14800" customFormat="false" ht="15.75" hidden="false" customHeight="false" outlineLevel="0" collapsed="false">
      <c r="A14800" s="20" t="s">
        <v>29653</v>
      </c>
      <c r="B14800" s="53" t="n">
        <v>690.11</v>
      </c>
    </row>
    <row r="14801" customFormat="false" ht="15.75" hidden="false" customHeight="false" outlineLevel="0" collapsed="false">
      <c r="A14801" s="20" t="s">
        <v>29655</v>
      </c>
      <c r="B14801" s="53" t="n">
        <v>628.2</v>
      </c>
    </row>
    <row r="14802" customFormat="false" ht="15.75" hidden="false" customHeight="false" outlineLevel="0" collapsed="false">
      <c r="A14802" s="20" t="s">
        <v>29656</v>
      </c>
      <c r="B14802" s="53" t="n">
        <v>1099.52</v>
      </c>
    </row>
    <row r="14803" customFormat="false" ht="15.75" hidden="false" customHeight="false" outlineLevel="0" collapsed="false">
      <c r="A14803" s="20" t="s">
        <v>29658</v>
      </c>
      <c r="B14803" s="53" t="n">
        <v>1035.04</v>
      </c>
    </row>
    <row r="14804" customFormat="false" ht="15.75" hidden="false" customHeight="false" outlineLevel="0" collapsed="false">
      <c r="A14804" s="20" t="s">
        <v>29659</v>
      </c>
      <c r="B14804" s="53" t="n">
        <v>1179.94</v>
      </c>
    </row>
    <row r="14805" customFormat="false" ht="15.75" hidden="false" customHeight="false" outlineLevel="0" collapsed="false">
      <c r="A14805" s="20" t="s">
        <v>29665</v>
      </c>
      <c r="B14805" s="53" t="n">
        <v>1058.31</v>
      </c>
    </row>
    <row r="14806" customFormat="false" ht="15.75" hidden="false" customHeight="false" outlineLevel="0" collapsed="false">
      <c r="A14806" s="20" t="s">
        <v>29666</v>
      </c>
      <c r="B14806" s="53" t="n">
        <v>855.86</v>
      </c>
    </row>
    <row r="14807" customFormat="false" ht="15.75" hidden="false" customHeight="false" outlineLevel="0" collapsed="false">
      <c r="A14807" s="20" t="s">
        <v>29671</v>
      </c>
      <c r="B14807" s="53" t="n">
        <v>779.59</v>
      </c>
    </row>
    <row r="14808" customFormat="false" ht="15.75" hidden="false" customHeight="false" outlineLevel="0" collapsed="false">
      <c r="A14808" s="20" t="s">
        <v>29672</v>
      </c>
      <c r="B14808" s="53" t="n">
        <v>1402.33</v>
      </c>
    </row>
    <row r="14809" customFormat="false" ht="15.75" hidden="false" customHeight="false" outlineLevel="0" collapsed="false">
      <c r="A14809" s="20" t="s">
        <v>29676</v>
      </c>
      <c r="B14809" s="53" t="n">
        <v>1323.5</v>
      </c>
    </row>
    <row r="14810" customFormat="false" ht="15.75" hidden="false" customHeight="false" outlineLevel="0" collapsed="false">
      <c r="A14810" s="20" t="s">
        <v>29677</v>
      </c>
      <c r="B14810" s="53" t="n">
        <v>470.3</v>
      </c>
    </row>
    <row r="14811" customFormat="false" ht="15.75" hidden="false" customHeight="false" outlineLevel="0" collapsed="false">
      <c r="A14811" s="20" t="s">
        <v>29682</v>
      </c>
      <c r="B14811" s="53" t="n">
        <v>416.02</v>
      </c>
    </row>
    <row r="14812" customFormat="false" ht="15.75" hidden="false" customHeight="false" outlineLevel="0" collapsed="false">
      <c r="A14812" s="20" t="s">
        <v>29683</v>
      </c>
      <c r="B14812" s="53" t="n">
        <v>369.31</v>
      </c>
    </row>
    <row r="14813" customFormat="false" ht="15.75" hidden="false" customHeight="false" outlineLevel="0" collapsed="false">
      <c r="A14813" s="20" t="s">
        <v>29687</v>
      </c>
      <c r="B14813" s="53" t="n">
        <v>329.02</v>
      </c>
    </row>
    <row r="14814" customFormat="false" ht="15.75" hidden="false" customHeight="false" outlineLevel="0" collapsed="false">
      <c r="A14814" s="20" t="s">
        <v>29688</v>
      </c>
      <c r="B14814" s="53" t="n">
        <v>612.63</v>
      </c>
    </row>
    <row r="14815" customFormat="false" ht="15.75" hidden="false" customHeight="false" outlineLevel="0" collapsed="false">
      <c r="A14815" s="20" t="s">
        <v>29692</v>
      </c>
      <c r="B14815" s="53" t="n">
        <v>569.78</v>
      </c>
    </row>
    <row r="14816" customFormat="false" ht="15.75" hidden="false" customHeight="false" outlineLevel="0" collapsed="false">
      <c r="A14816" s="20" t="s">
        <v>29693</v>
      </c>
      <c r="B14816" s="53" t="n">
        <v>407.92</v>
      </c>
    </row>
    <row r="14817" customFormat="false" ht="15.75" hidden="false" customHeight="false" outlineLevel="0" collapsed="false">
      <c r="A14817" s="20" t="s">
        <v>29695</v>
      </c>
      <c r="B14817" s="53" t="n">
        <v>360.8</v>
      </c>
    </row>
    <row r="14818" customFormat="false" ht="15.75" hidden="false" customHeight="false" outlineLevel="0" collapsed="false">
      <c r="A14818" s="20" t="s">
        <v>29696</v>
      </c>
      <c r="B14818" s="53" t="n">
        <v>366.14</v>
      </c>
    </row>
    <row r="14819" customFormat="false" ht="15.75" hidden="false" customHeight="false" outlineLevel="0" collapsed="false">
      <c r="A14819" s="20" t="s">
        <v>29698</v>
      </c>
      <c r="B14819" s="53" t="n">
        <v>325.85</v>
      </c>
    </row>
    <row r="14820" customFormat="false" ht="15.75" hidden="false" customHeight="false" outlineLevel="0" collapsed="false">
      <c r="A14820" s="20" t="s">
        <v>29699</v>
      </c>
      <c r="B14820" s="53" t="n">
        <v>611.42</v>
      </c>
    </row>
    <row r="14821" customFormat="false" ht="15.75" hidden="false" customHeight="false" outlineLevel="0" collapsed="false">
      <c r="A14821" s="20" t="s">
        <v>29702</v>
      </c>
      <c r="B14821" s="53" t="n">
        <v>568.57</v>
      </c>
    </row>
    <row r="14822" customFormat="false" ht="15.75" hidden="false" customHeight="false" outlineLevel="0" collapsed="false">
      <c r="A14822" s="20" t="s">
        <v>29703</v>
      </c>
      <c r="B14822" s="53" t="n">
        <v>614.48</v>
      </c>
    </row>
    <row r="14823" customFormat="false" ht="15.75" hidden="false" customHeight="false" outlineLevel="0" collapsed="false">
      <c r="A14823" s="20" t="s">
        <v>29705</v>
      </c>
      <c r="B14823" s="53" t="n">
        <v>545.72</v>
      </c>
    </row>
    <row r="14824" customFormat="false" ht="15.75" hidden="false" customHeight="false" outlineLevel="0" collapsed="false">
      <c r="A14824" s="20" t="s">
        <v>29706</v>
      </c>
      <c r="B14824" s="53" t="n">
        <v>446.15</v>
      </c>
    </row>
    <row r="14825" customFormat="false" ht="15.75" hidden="false" customHeight="false" outlineLevel="0" collapsed="false">
      <c r="A14825" s="20" t="s">
        <v>29708</v>
      </c>
      <c r="B14825" s="53" t="n">
        <v>400.73</v>
      </c>
    </row>
    <row r="14826" customFormat="false" ht="15.75" hidden="false" customHeight="false" outlineLevel="0" collapsed="false">
      <c r="A14826" s="20" t="s">
        <v>29709</v>
      </c>
      <c r="B14826" s="53" t="n">
        <v>754.58</v>
      </c>
    </row>
    <row r="14827" customFormat="false" ht="15.75" hidden="false" customHeight="false" outlineLevel="0" collapsed="false">
      <c r="A14827" s="20" t="s">
        <v>29711</v>
      </c>
      <c r="B14827" s="53" t="n">
        <v>706.59</v>
      </c>
    </row>
    <row r="14828" customFormat="false" ht="15.75" hidden="false" customHeight="false" outlineLevel="0" collapsed="false">
      <c r="A14828" s="20" t="s">
        <v>29712</v>
      </c>
      <c r="B14828" s="53" t="n">
        <v>510.61</v>
      </c>
    </row>
    <row r="14829" customFormat="false" ht="15.75" hidden="false" customHeight="false" outlineLevel="0" collapsed="false">
      <c r="A14829" s="20" t="s">
        <v>29713</v>
      </c>
      <c r="B14829" s="53" t="n">
        <v>453.8</v>
      </c>
    </row>
    <row r="14830" customFormat="false" ht="15.75" hidden="false" customHeight="false" outlineLevel="0" collapsed="false">
      <c r="A14830" s="20" t="s">
        <v>29714</v>
      </c>
      <c r="B14830" s="53" t="n">
        <v>440.97</v>
      </c>
    </row>
    <row r="14831" customFormat="false" ht="15.75" hidden="false" customHeight="false" outlineLevel="0" collapsed="false">
      <c r="A14831" s="20" t="s">
        <v>29716</v>
      </c>
      <c r="B14831" s="53" t="n">
        <v>395.55</v>
      </c>
    </row>
    <row r="14832" customFormat="false" ht="15.75" hidden="false" customHeight="false" outlineLevel="0" collapsed="false">
      <c r="A14832" s="20" t="s">
        <v>29717</v>
      </c>
      <c r="B14832" s="53" t="n">
        <v>756.85</v>
      </c>
    </row>
    <row r="14833" customFormat="false" ht="15.75" hidden="false" customHeight="false" outlineLevel="0" collapsed="false">
      <c r="A14833" s="20" t="s">
        <v>29719</v>
      </c>
      <c r="B14833" s="53" t="n">
        <v>708.86</v>
      </c>
    </row>
    <row r="14834" customFormat="false" ht="15.75" hidden="false" customHeight="false" outlineLevel="0" collapsed="false">
      <c r="A14834" s="20" t="s">
        <v>29720</v>
      </c>
      <c r="B14834" s="53" t="n">
        <v>628.25</v>
      </c>
    </row>
    <row r="14835" customFormat="false" ht="15.75" hidden="false" customHeight="false" outlineLevel="0" collapsed="false">
      <c r="A14835" s="20" t="s">
        <v>29722</v>
      </c>
      <c r="B14835" s="53" t="n">
        <v>562.12</v>
      </c>
    </row>
    <row r="14836" customFormat="false" ht="15.75" hidden="false" customHeight="false" outlineLevel="0" collapsed="false">
      <c r="A14836" s="20" t="s">
        <v>29723</v>
      </c>
      <c r="B14836" s="53" t="n">
        <v>426.26</v>
      </c>
    </row>
    <row r="14837" customFormat="false" ht="15.75" hidden="false" customHeight="false" outlineLevel="0" collapsed="false">
      <c r="A14837" s="20" t="s">
        <v>29725</v>
      </c>
      <c r="B14837" s="53" t="n">
        <v>388.13</v>
      </c>
    </row>
    <row r="14838" customFormat="false" ht="15.75" hidden="false" customHeight="false" outlineLevel="0" collapsed="false">
      <c r="A14838" s="20" t="s">
        <v>29726</v>
      </c>
      <c r="B14838" s="53" t="n">
        <v>802.5</v>
      </c>
    </row>
    <row r="14839" customFormat="false" ht="15.75" hidden="false" customHeight="false" outlineLevel="0" collapsed="false">
      <c r="A14839" s="20" t="s">
        <v>29731</v>
      </c>
      <c r="B14839" s="53" t="n">
        <v>761.63</v>
      </c>
    </row>
    <row r="14840" customFormat="false" ht="15.75" hidden="false" customHeight="false" outlineLevel="0" collapsed="false">
      <c r="A14840" s="20" t="s">
        <v>29732</v>
      </c>
      <c r="B14840" s="53" t="n">
        <v>474.23</v>
      </c>
    </row>
    <row r="14841" customFormat="false" ht="15.75" hidden="false" customHeight="false" outlineLevel="0" collapsed="false">
      <c r="A14841" s="20" t="s">
        <v>29733</v>
      </c>
      <c r="B14841" s="53" t="n">
        <v>426.29</v>
      </c>
    </row>
    <row r="14842" customFormat="false" ht="15.75" hidden="false" customHeight="false" outlineLevel="0" collapsed="false">
      <c r="A14842" s="20" t="s">
        <v>29734</v>
      </c>
      <c r="B14842" s="53" t="n">
        <v>390.67</v>
      </c>
    </row>
    <row r="14843" customFormat="false" ht="15.75" hidden="false" customHeight="false" outlineLevel="0" collapsed="false">
      <c r="A14843" s="20" t="s">
        <v>29736</v>
      </c>
      <c r="B14843" s="53" t="n">
        <v>356.39</v>
      </c>
    </row>
    <row r="14844" customFormat="false" ht="15.75" hidden="false" customHeight="false" outlineLevel="0" collapsed="false">
      <c r="A14844" s="20" t="s">
        <v>29737</v>
      </c>
      <c r="B14844" s="53" t="n">
        <v>760.23</v>
      </c>
    </row>
    <row r="14845" customFormat="false" ht="15.75" hidden="false" customHeight="false" outlineLevel="0" collapsed="false">
      <c r="A14845" s="20" t="s">
        <v>29740</v>
      </c>
      <c r="B14845" s="53" t="n">
        <v>723.39</v>
      </c>
    </row>
    <row r="14846" customFormat="false" ht="15.75" hidden="false" customHeight="false" outlineLevel="0" collapsed="false">
      <c r="A14846" s="20" t="s">
        <v>29741</v>
      </c>
      <c r="B14846" s="53" t="n">
        <v>722.35</v>
      </c>
    </row>
    <row r="14847" customFormat="false" ht="15.75" hidden="false" customHeight="false" outlineLevel="0" collapsed="false">
      <c r="A14847" s="20" t="s">
        <v>29743</v>
      </c>
      <c r="B14847" s="53" t="n">
        <v>646.4</v>
      </c>
    </row>
    <row r="14848" customFormat="false" ht="15.75" hidden="false" customHeight="false" outlineLevel="0" collapsed="false">
      <c r="A14848" s="20" t="s">
        <v>29744</v>
      </c>
      <c r="B14848" s="53" t="n">
        <v>486.69</v>
      </c>
    </row>
    <row r="14849" customFormat="false" ht="15.75" hidden="false" customHeight="false" outlineLevel="0" collapsed="false">
      <c r="A14849" s="20" t="s">
        <v>29746</v>
      </c>
      <c r="B14849" s="53" t="n">
        <v>443.42</v>
      </c>
    </row>
    <row r="14850" customFormat="false" ht="15.75" hidden="false" customHeight="false" outlineLevel="0" collapsed="false">
      <c r="A14850" s="20" t="s">
        <v>29747</v>
      </c>
      <c r="B14850" s="53" t="n">
        <v>993.32</v>
      </c>
    </row>
    <row r="14851" customFormat="false" ht="15.75" hidden="false" customHeight="false" outlineLevel="0" collapsed="false">
      <c r="A14851" s="20" t="s">
        <v>29752</v>
      </c>
      <c r="B14851" s="53" t="n">
        <v>947.48</v>
      </c>
    </row>
    <row r="14852" customFormat="false" ht="15.75" hidden="false" customHeight="false" outlineLevel="0" collapsed="false">
      <c r="A14852" s="20" t="s">
        <v>29753</v>
      </c>
      <c r="B14852" s="53" t="n">
        <v>549.38</v>
      </c>
    </row>
    <row r="14853" customFormat="false" ht="15.75" hidden="false" customHeight="false" outlineLevel="0" collapsed="false">
      <c r="A14853" s="20" t="s">
        <v>29754</v>
      </c>
      <c r="B14853" s="53" t="n">
        <v>493.77</v>
      </c>
    </row>
    <row r="14854" customFormat="false" ht="15.75" hidden="false" customHeight="false" outlineLevel="0" collapsed="false">
      <c r="A14854" s="20" t="s">
        <v>29755</v>
      </c>
      <c r="B14854" s="53" t="n">
        <v>451.89</v>
      </c>
    </row>
    <row r="14855" customFormat="false" ht="15.75" hidden="false" customHeight="false" outlineLevel="0" collapsed="false">
      <c r="A14855" s="20" t="s">
        <v>29757</v>
      </c>
      <c r="B14855" s="53" t="n">
        <v>412.22</v>
      </c>
    </row>
    <row r="14856" customFormat="false" ht="15.75" hidden="false" customHeight="false" outlineLevel="0" collapsed="false">
      <c r="A14856" s="20" t="s">
        <v>29758</v>
      </c>
      <c r="B14856" s="53" t="n">
        <v>877.82</v>
      </c>
    </row>
    <row r="14857" customFormat="false" ht="15.75" hidden="false" customHeight="false" outlineLevel="0" collapsed="false">
      <c r="A14857" s="20" t="s">
        <v>29760</v>
      </c>
      <c r="B14857" s="53" t="n">
        <v>835.58</v>
      </c>
    </row>
    <row r="14858" customFormat="false" ht="15.75" hidden="false" customHeight="false" outlineLevel="0" collapsed="false">
      <c r="A14858" s="20" t="s">
        <v>29761</v>
      </c>
      <c r="B14858" s="53" t="n">
        <v>839.22</v>
      </c>
    </row>
    <row r="14859" customFormat="false" ht="15.75" hidden="false" customHeight="false" outlineLevel="0" collapsed="false">
      <c r="A14859" s="20" t="s">
        <v>29763</v>
      </c>
      <c r="B14859" s="53" t="n">
        <v>750.9</v>
      </c>
    </row>
    <row r="14860" customFormat="false" ht="15.75" hidden="false" customHeight="false" outlineLevel="0" collapsed="false">
      <c r="A14860" s="20" t="s">
        <v>29764</v>
      </c>
      <c r="B14860" s="53" t="n">
        <v>569.89</v>
      </c>
    </row>
    <row r="14861" customFormat="false" ht="15.75" hidden="false" customHeight="false" outlineLevel="0" collapsed="false">
      <c r="A14861" s="20" t="s">
        <v>29766</v>
      </c>
      <c r="B14861" s="53" t="n">
        <v>518.91</v>
      </c>
    </row>
    <row r="14862" customFormat="false" ht="15.75" hidden="false" customHeight="false" outlineLevel="0" collapsed="false">
      <c r="A14862" s="20" t="s">
        <v>29767</v>
      </c>
      <c r="B14862" s="53" t="n">
        <v>984.09</v>
      </c>
    </row>
    <row r="14863" customFormat="false" ht="15.75" hidden="false" customHeight="false" outlineLevel="0" collapsed="false">
      <c r="A14863" s="20" t="s">
        <v>29770</v>
      </c>
      <c r="B14863" s="53" t="n">
        <v>930.54</v>
      </c>
    </row>
    <row r="14864" customFormat="false" ht="15.75" hidden="false" customHeight="false" outlineLevel="0" collapsed="false">
      <c r="A14864" s="20" t="s">
        <v>29771</v>
      </c>
      <c r="B14864" s="53" t="n">
        <v>633.98</v>
      </c>
    </row>
    <row r="14865" customFormat="false" ht="15.75" hidden="false" customHeight="false" outlineLevel="0" collapsed="false">
      <c r="A14865" s="20" t="s">
        <v>29772</v>
      </c>
      <c r="B14865" s="53" t="n">
        <v>569.92</v>
      </c>
    </row>
    <row r="14866" customFormat="false" ht="15.75" hidden="false" customHeight="false" outlineLevel="0" collapsed="false">
      <c r="A14866" s="20" t="s">
        <v>29773</v>
      </c>
      <c r="B14866" s="53" t="n">
        <v>522.56</v>
      </c>
    </row>
    <row r="14867" customFormat="false" ht="15.75" hidden="false" customHeight="false" outlineLevel="0" collapsed="false">
      <c r="A14867" s="20" t="s">
        <v>29775</v>
      </c>
      <c r="B14867" s="53" t="n">
        <v>476.72</v>
      </c>
    </row>
    <row r="14868" customFormat="false" ht="15.75" hidden="false" customHeight="false" outlineLevel="0" collapsed="false">
      <c r="A14868" s="20" t="s">
        <v>29776</v>
      </c>
      <c r="B14868" s="53" t="n">
        <v>1089.43</v>
      </c>
    </row>
    <row r="14869" customFormat="false" ht="15.75" hidden="false" customHeight="false" outlineLevel="0" collapsed="false">
      <c r="A14869" s="20" t="s">
        <v>29778</v>
      </c>
      <c r="B14869" s="53" t="n">
        <v>1041.02</v>
      </c>
    </row>
    <row r="14870" customFormat="false" ht="15.75" hidden="false" customHeight="false" outlineLevel="0" collapsed="false">
      <c r="A14870" s="20" t="s">
        <v>29779</v>
      </c>
      <c r="B14870" s="53" t="n">
        <v>937.17</v>
      </c>
    </row>
    <row r="14871" customFormat="false" ht="15.75" hidden="false" customHeight="false" outlineLevel="0" collapsed="false">
      <c r="A14871" s="20" t="s">
        <v>29781</v>
      </c>
      <c r="B14871" s="53" t="n">
        <v>839.04</v>
      </c>
    </row>
    <row r="14872" customFormat="false" ht="15.75" hidden="false" customHeight="false" outlineLevel="0" collapsed="false">
      <c r="A14872" s="20" t="s">
        <v>29782</v>
      </c>
      <c r="B14872" s="53" t="n">
        <v>634.18</v>
      </c>
    </row>
    <row r="14873" customFormat="false" ht="15.75" hidden="false" customHeight="false" outlineLevel="0" collapsed="false">
      <c r="A14873" s="20" t="s">
        <v>29784</v>
      </c>
      <c r="B14873" s="53" t="n">
        <v>578.06</v>
      </c>
    </row>
    <row r="14874" customFormat="false" ht="15.75" hidden="false" customHeight="false" outlineLevel="0" collapsed="false">
      <c r="A14874" s="20" t="s">
        <v>29785</v>
      </c>
      <c r="B14874" s="53" t="n">
        <v>1337.77</v>
      </c>
    </row>
    <row r="14875" customFormat="false" ht="15.75" hidden="false" customHeight="false" outlineLevel="0" collapsed="false">
      <c r="A14875" s="20" t="s">
        <v>29788</v>
      </c>
      <c r="B14875" s="53" t="n">
        <v>1279.08</v>
      </c>
    </row>
    <row r="14876" customFormat="false" ht="15.75" hidden="false" customHeight="false" outlineLevel="0" collapsed="false">
      <c r="A14876" s="20" t="s">
        <v>29789</v>
      </c>
      <c r="B14876" s="53" t="n">
        <v>392.84</v>
      </c>
    </row>
    <row r="14877" customFormat="false" ht="15.75" hidden="false" customHeight="false" outlineLevel="0" collapsed="false">
      <c r="A14877" s="20" t="s">
        <v>29793</v>
      </c>
      <c r="B14877" s="53" t="n">
        <v>346.58</v>
      </c>
    </row>
    <row r="14878" customFormat="false" ht="15.75" hidden="false" customHeight="false" outlineLevel="0" collapsed="false">
      <c r="A14878" s="20" t="s">
        <v>29794</v>
      </c>
      <c r="B14878" s="53" t="n">
        <v>453.22</v>
      </c>
    </row>
    <row r="14879" customFormat="false" ht="15.75" hidden="false" customHeight="false" outlineLevel="0" collapsed="false">
      <c r="A14879" s="20" t="s">
        <v>29798</v>
      </c>
      <c r="B14879" s="53" t="n">
        <v>401.82</v>
      </c>
    </row>
    <row r="14880" customFormat="false" ht="15.75" hidden="false" customHeight="false" outlineLevel="0" collapsed="false">
      <c r="A14880" s="20" t="s">
        <v>29799</v>
      </c>
      <c r="B14880" s="53" t="n">
        <v>530.18</v>
      </c>
    </row>
    <row r="14881" customFormat="false" ht="15.75" hidden="false" customHeight="false" outlineLevel="0" collapsed="false">
      <c r="A14881" s="20" t="s">
        <v>29803</v>
      </c>
      <c r="B14881" s="53" t="n">
        <v>468.5</v>
      </c>
    </row>
    <row r="14882" customFormat="false" ht="15.75" hidden="false" customHeight="false" outlineLevel="0" collapsed="false">
      <c r="A14882" s="20" t="s">
        <v>29804</v>
      </c>
      <c r="B14882" s="53" t="n">
        <v>684.64</v>
      </c>
    </row>
    <row r="14883" customFormat="false" ht="15.75" hidden="false" customHeight="false" outlineLevel="0" collapsed="false">
      <c r="A14883" s="20" t="s">
        <v>29807</v>
      </c>
      <c r="B14883" s="53" t="n">
        <v>607.55</v>
      </c>
    </row>
    <row r="14884" customFormat="false" ht="15.75" hidden="false" customHeight="false" outlineLevel="0" collapsed="false">
      <c r="A14884" s="20" t="s">
        <v>29808</v>
      </c>
      <c r="B14884" s="53" t="n">
        <v>827.89</v>
      </c>
    </row>
    <row r="14885" customFormat="false" ht="15.75" hidden="false" customHeight="false" outlineLevel="0" collapsed="false">
      <c r="A14885" s="20" t="s">
        <v>29812</v>
      </c>
      <c r="B14885" s="53" t="n">
        <v>740.51</v>
      </c>
    </row>
    <row r="14886" customFormat="false" ht="15.75" hidden="false" customHeight="false" outlineLevel="0" collapsed="false">
      <c r="A14886" s="20" t="s">
        <v>29813</v>
      </c>
      <c r="B14886" s="53" t="n">
        <v>128.43</v>
      </c>
    </row>
    <row r="14887" customFormat="false" ht="15.75" hidden="false" customHeight="false" outlineLevel="0" collapsed="false">
      <c r="A14887" s="20" t="s">
        <v>29816</v>
      </c>
      <c r="B14887" s="53" t="n">
        <v>113.01</v>
      </c>
    </row>
    <row r="14888" customFormat="false" ht="15.75" hidden="false" customHeight="false" outlineLevel="0" collapsed="false">
      <c r="A14888" s="20" t="s">
        <v>29817</v>
      </c>
      <c r="B14888" s="53" t="n">
        <v>147.67</v>
      </c>
    </row>
    <row r="14889" customFormat="false" ht="15.75" hidden="false" customHeight="false" outlineLevel="0" collapsed="false">
      <c r="A14889" s="20" t="s">
        <v>29821</v>
      </c>
      <c r="B14889" s="53" t="n">
        <v>129.68</v>
      </c>
    </row>
    <row r="14890" customFormat="false" ht="15.75" hidden="false" customHeight="false" outlineLevel="0" collapsed="false">
      <c r="A14890" s="20" t="s">
        <v>29822</v>
      </c>
      <c r="B14890" s="53" t="n">
        <v>172.7</v>
      </c>
    </row>
    <row r="14891" customFormat="false" ht="15.75" hidden="false" customHeight="false" outlineLevel="0" collapsed="false">
      <c r="A14891" s="20" t="s">
        <v>29825</v>
      </c>
      <c r="B14891" s="53" t="n">
        <v>152.14</v>
      </c>
    </row>
    <row r="14892" customFormat="false" ht="15.75" hidden="false" customHeight="false" outlineLevel="0" collapsed="false">
      <c r="A14892" s="20" t="s">
        <v>29826</v>
      </c>
      <c r="B14892" s="53" t="n">
        <v>216.97</v>
      </c>
    </row>
    <row r="14893" customFormat="false" ht="15.75" hidden="false" customHeight="false" outlineLevel="0" collapsed="false">
      <c r="A14893" s="20" t="s">
        <v>29828</v>
      </c>
      <c r="B14893" s="53" t="n">
        <v>191.27</v>
      </c>
    </row>
    <row r="14894" customFormat="false" ht="15.75" hidden="false" customHeight="false" outlineLevel="0" collapsed="false">
      <c r="A14894" s="20" t="s">
        <v>29829</v>
      </c>
      <c r="B14894" s="53" t="n">
        <v>261.24</v>
      </c>
    </row>
    <row r="14895" customFormat="false" ht="15.75" hidden="false" customHeight="false" outlineLevel="0" collapsed="false">
      <c r="A14895" s="20" t="s">
        <v>29831</v>
      </c>
      <c r="B14895" s="53" t="n">
        <v>230.4</v>
      </c>
    </row>
    <row r="14896" customFormat="false" ht="15.75" hidden="false" customHeight="false" outlineLevel="0" collapsed="false">
      <c r="A14896" s="20" t="s">
        <v>29832</v>
      </c>
      <c r="B14896" s="53" t="n">
        <v>305.51</v>
      </c>
    </row>
    <row r="14897" customFormat="false" ht="15.75" hidden="false" customHeight="false" outlineLevel="0" collapsed="false">
      <c r="A14897" s="20" t="s">
        <v>29835</v>
      </c>
      <c r="B14897" s="53" t="n">
        <v>269.54</v>
      </c>
    </row>
    <row r="14898" customFormat="false" ht="15.75" hidden="false" customHeight="false" outlineLevel="0" collapsed="false">
      <c r="A14898" s="20" t="s">
        <v>29836</v>
      </c>
      <c r="B14898" s="53" t="n">
        <v>261.24</v>
      </c>
    </row>
    <row r="14899" customFormat="false" ht="15.75" hidden="false" customHeight="false" outlineLevel="0" collapsed="false">
      <c r="A14899" s="20" t="s">
        <v>29839</v>
      </c>
      <c r="B14899" s="53" t="n">
        <v>230.4</v>
      </c>
    </row>
    <row r="14900" customFormat="false" ht="15.75" hidden="false" customHeight="false" outlineLevel="0" collapsed="false">
      <c r="A14900" s="20" t="s">
        <v>29840</v>
      </c>
      <c r="B14900" s="53" t="n">
        <v>216.97</v>
      </c>
    </row>
    <row r="14901" customFormat="false" ht="15.75" hidden="false" customHeight="false" outlineLevel="0" collapsed="false">
      <c r="A14901" s="20" t="s">
        <v>29843</v>
      </c>
      <c r="B14901" s="53" t="n">
        <v>191.27</v>
      </c>
    </row>
    <row r="14902" customFormat="false" ht="15.75" hidden="false" customHeight="false" outlineLevel="0" collapsed="false">
      <c r="A14902" s="20" t="s">
        <v>29844</v>
      </c>
      <c r="B14902" s="53" t="n">
        <v>172.7</v>
      </c>
    </row>
    <row r="14903" customFormat="false" ht="15.75" hidden="false" customHeight="false" outlineLevel="0" collapsed="false">
      <c r="A14903" s="20" t="s">
        <v>29848</v>
      </c>
      <c r="B14903" s="53" t="n">
        <v>152.14</v>
      </c>
    </row>
    <row r="14904" customFormat="false" ht="15.75" hidden="false" customHeight="false" outlineLevel="0" collapsed="false">
      <c r="A14904" s="20" t="s">
        <v>29849</v>
      </c>
      <c r="B14904" s="53" t="n">
        <v>193.11</v>
      </c>
    </row>
    <row r="14905" customFormat="false" ht="15.75" hidden="false" customHeight="false" outlineLevel="0" collapsed="false">
      <c r="A14905" s="20" t="s">
        <v>29852</v>
      </c>
      <c r="B14905" s="53" t="n">
        <v>172.55</v>
      </c>
    </row>
    <row r="14906" customFormat="false" ht="15.75" hidden="false" customHeight="false" outlineLevel="0" collapsed="false">
      <c r="A14906" s="20" t="s">
        <v>29853</v>
      </c>
      <c r="B14906" s="53" t="n">
        <v>347.58</v>
      </c>
    </row>
    <row r="14907" customFormat="false" ht="15.75" hidden="false" customHeight="false" outlineLevel="0" collapsed="false">
      <c r="A14907" s="20" t="s">
        <v>29857</v>
      </c>
      <c r="B14907" s="53" t="n">
        <v>321.88</v>
      </c>
    </row>
    <row r="14908" customFormat="false" ht="15.75" hidden="false" customHeight="false" outlineLevel="0" collapsed="false">
      <c r="A14908" s="20" t="s">
        <v>29858</v>
      </c>
      <c r="B14908" s="53" t="n">
        <v>163.73</v>
      </c>
    </row>
    <row r="14909" customFormat="false" ht="15.75" hidden="false" customHeight="false" outlineLevel="0" collapsed="false">
      <c r="A14909" s="20" t="s">
        <v>29861</v>
      </c>
      <c r="B14909" s="53" t="n">
        <v>158.59</v>
      </c>
    </row>
    <row r="14910" customFormat="false" ht="15.75" hidden="false" customHeight="false" outlineLevel="0" collapsed="false">
      <c r="A14910" s="20" t="s">
        <v>29862</v>
      </c>
      <c r="B14910" s="53" t="n">
        <v>267.04</v>
      </c>
    </row>
    <row r="14911" customFormat="false" ht="15.75" hidden="false" customHeight="false" outlineLevel="0" collapsed="false">
      <c r="A14911" s="20" t="s">
        <v>29868</v>
      </c>
      <c r="B14911" s="53" t="n">
        <v>236.82</v>
      </c>
    </row>
    <row r="14912" customFormat="false" ht="15.75" hidden="false" customHeight="false" outlineLevel="0" collapsed="false">
      <c r="A14912" s="20" t="s">
        <v>29869</v>
      </c>
      <c r="B14912" s="53" t="n">
        <v>199.71</v>
      </c>
    </row>
    <row r="14913" customFormat="false" ht="15.75" hidden="false" customHeight="false" outlineLevel="0" collapsed="false">
      <c r="A14913" s="20" t="s">
        <v>29874</v>
      </c>
      <c r="B14913" s="53" t="n">
        <v>178.82</v>
      </c>
    </row>
    <row r="14914" customFormat="false" ht="15.75" hidden="false" customHeight="false" outlineLevel="0" collapsed="false">
      <c r="A14914" s="20" t="s">
        <v>29875</v>
      </c>
      <c r="B14914" s="53" t="n">
        <v>344.76</v>
      </c>
    </row>
    <row r="14915" customFormat="false" ht="15.75" hidden="false" customHeight="false" outlineLevel="0" collapsed="false">
      <c r="A14915" s="20" t="s">
        <v>29881</v>
      </c>
      <c r="B14915" s="53" t="n">
        <v>321.3</v>
      </c>
    </row>
    <row r="14916" customFormat="false" ht="15.75" hidden="false" customHeight="false" outlineLevel="0" collapsed="false">
      <c r="A14916" s="20" t="s">
        <v>29882</v>
      </c>
      <c r="B14916" s="53" t="n">
        <v>359.66</v>
      </c>
    </row>
    <row r="14917" customFormat="false" ht="15.75" hidden="false" customHeight="false" outlineLevel="0" collapsed="false">
      <c r="A14917" s="20" t="s">
        <v>29888</v>
      </c>
      <c r="B14917" s="53" t="n">
        <v>321.19</v>
      </c>
    </row>
    <row r="14918" customFormat="false" ht="15.75" hidden="false" customHeight="false" outlineLevel="0" collapsed="false">
      <c r="A14918" s="20" t="s">
        <v>29889</v>
      </c>
      <c r="B14918" s="53" t="n">
        <v>269.88</v>
      </c>
    </row>
    <row r="14919" customFormat="false" ht="15.75" hidden="false" customHeight="false" outlineLevel="0" collapsed="false">
      <c r="A14919" s="20" t="s">
        <v>29893</v>
      </c>
      <c r="B14919" s="53" t="n">
        <v>243.86</v>
      </c>
    </row>
    <row r="14920" customFormat="false" ht="15.75" hidden="false" customHeight="false" outlineLevel="0" collapsed="false">
      <c r="A14920" s="20" t="s">
        <v>29894</v>
      </c>
      <c r="B14920" s="53" t="n">
        <v>457.22</v>
      </c>
    </row>
    <row r="14921" customFormat="false" ht="15.75" hidden="false" customHeight="false" outlineLevel="0" collapsed="false">
      <c r="A14921" s="20" t="s">
        <v>29901</v>
      </c>
      <c r="B14921" s="53" t="n">
        <v>428.63</v>
      </c>
    </row>
    <row r="14922" customFormat="false" ht="15.75" hidden="false" customHeight="false" outlineLevel="0" collapsed="false">
      <c r="A14922" s="20" t="s">
        <v>29902</v>
      </c>
      <c r="B14922" s="53" t="n">
        <v>416.49</v>
      </c>
    </row>
    <row r="14923" customFormat="false" ht="15.75" hidden="false" customHeight="false" outlineLevel="0" collapsed="false">
      <c r="A14923" s="20" t="s">
        <v>29908</v>
      </c>
      <c r="B14923" s="53" t="n">
        <v>372.34</v>
      </c>
    </row>
    <row r="14924" customFormat="false" ht="15.75" hidden="false" customHeight="false" outlineLevel="0" collapsed="false">
      <c r="A14924" s="20" t="s">
        <v>29909</v>
      </c>
      <c r="B14924" s="53" t="n">
        <v>304.27</v>
      </c>
    </row>
    <row r="14925" customFormat="false" ht="15.75" hidden="false" customHeight="false" outlineLevel="0" collapsed="false">
      <c r="A14925" s="20" t="s">
        <v>29911</v>
      </c>
      <c r="B14925" s="53" t="n">
        <v>275.68</v>
      </c>
    </row>
    <row r="14926" customFormat="false" ht="15.75" hidden="false" customHeight="false" outlineLevel="0" collapsed="false">
      <c r="A14926" s="20" t="s">
        <v>29912</v>
      </c>
      <c r="B14926" s="53" t="n">
        <v>576.18</v>
      </c>
    </row>
    <row r="14927" customFormat="false" ht="15.75" hidden="false" customHeight="false" outlineLevel="0" collapsed="false">
      <c r="A14927" s="20" t="s">
        <v>29916</v>
      </c>
      <c r="B14927" s="53" t="n">
        <v>545.01</v>
      </c>
    </row>
    <row r="14928" customFormat="false" ht="15.75" hidden="false" customHeight="false" outlineLevel="0" collapsed="false">
      <c r="A14928" s="20" t="s">
        <v>29917</v>
      </c>
      <c r="B14928" s="53" t="n">
        <v>294.44</v>
      </c>
    </row>
    <row r="14929" customFormat="false" ht="15.75" hidden="false" customHeight="false" outlineLevel="0" collapsed="false">
      <c r="A14929" s="20" t="s">
        <v>29922</v>
      </c>
      <c r="B14929" s="53" t="n">
        <v>262.81</v>
      </c>
    </row>
    <row r="14930" customFormat="false" ht="15.75" hidden="false" customHeight="false" outlineLevel="0" collapsed="false">
      <c r="A14930" s="20" t="s">
        <v>29923</v>
      </c>
      <c r="B14930" s="53" t="n">
        <v>224</v>
      </c>
    </row>
    <row r="14931" customFormat="false" ht="15.75" hidden="false" customHeight="false" outlineLevel="0" collapsed="false">
      <c r="A14931" s="20" t="s">
        <v>29927</v>
      </c>
      <c r="B14931" s="53" t="n">
        <v>201.71</v>
      </c>
    </row>
    <row r="14932" customFormat="false" ht="15.75" hidden="false" customHeight="false" outlineLevel="0" collapsed="false">
      <c r="A14932" s="20" t="s">
        <v>29928</v>
      </c>
      <c r="B14932" s="53" t="n">
        <v>295.41</v>
      </c>
    </row>
    <row r="14933" customFormat="false" ht="15.75" hidden="false" customHeight="false" outlineLevel="0" collapsed="false">
      <c r="A14933" s="20" t="s">
        <v>144</v>
      </c>
      <c r="B14933" s="53" t="n">
        <v>263.78</v>
      </c>
    </row>
    <row r="14934" customFormat="false" ht="15.75" hidden="false" customHeight="false" outlineLevel="0" collapsed="false">
      <c r="A14934" s="20" t="s">
        <v>29930</v>
      </c>
      <c r="B14934" s="53" t="n">
        <v>225.85</v>
      </c>
    </row>
    <row r="14935" customFormat="false" ht="15.75" hidden="false" customHeight="false" outlineLevel="0" collapsed="false">
      <c r="A14935" s="20" t="s">
        <v>29933</v>
      </c>
      <c r="B14935" s="53" t="n">
        <v>203.56</v>
      </c>
    </row>
    <row r="14936" customFormat="false" ht="15.75" hidden="false" customHeight="false" outlineLevel="0" collapsed="false">
      <c r="A14936" s="20" t="s">
        <v>29934</v>
      </c>
      <c r="B14936" s="53" t="n">
        <v>379.08</v>
      </c>
    </row>
    <row r="14937" customFormat="false" ht="15.75" hidden="false" customHeight="false" outlineLevel="0" collapsed="false">
      <c r="A14937" s="20" t="s">
        <v>29940</v>
      </c>
      <c r="B14937" s="53" t="n">
        <v>354.22</v>
      </c>
    </row>
    <row r="14938" customFormat="false" ht="15.75" hidden="false" customHeight="false" outlineLevel="0" collapsed="false">
      <c r="A14938" s="20" t="s">
        <v>29941</v>
      </c>
      <c r="B14938" s="53" t="n">
        <v>380.93</v>
      </c>
    </row>
    <row r="14939" customFormat="false" ht="15.75" hidden="false" customHeight="false" outlineLevel="0" collapsed="false">
      <c r="A14939" s="20" t="s">
        <v>29946</v>
      </c>
      <c r="B14939" s="53" t="n">
        <v>356.07</v>
      </c>
    </row>
    <row r="14940" customFormat="false" ht="15.75" hidden="false" customHeight="false" outlineLevel="0" collapsed="false">
      <c r="A14940" s="20" t="s">
        <v>29947</v>
      </c>
      <c r="B14940" s="53" t="n">
        <v>233.48</v>
      </c>
    </row>
    <row r="14941" customFormat="false" ht="15.75" hidden="false" customHeight="false" outlineLevel="0" collapsed="false">
      <c r="A14941" s="20" t="s">
        <v>29950</v>
      </c>
      <c r="B14941" s="53" t="n">
        <v>209.2</v>
      </c>
    </row>
    <row r="14942" customFormat="false" ht="15.75" hidden="false" customHeight="false" outlineLevel="0" collapsed="false">
      <c r="A14942" s="20" t="s">
        <v>29951</v>
      </c>
      <c r="B14942" s="53" t="n">
        <v>202.52</v>
      </c>
    </row>
    <row r="14943" customFormat="false" ht="15.75" hidden="false" customHeight="false" outlineLevel="0" collapsed="false">
      <c r="A14943" s="20" t="s">
        <v>29954</v>
      </c>
      <c r="B14943" s="53" t="n">
        <v>182.8</v>
      </c>
    </row>
    <row r="14944" customFormat="false" ht="15.75" hidden="false" customHeight="false" outlineLevel="0" collapsed="false">
      <c r="A14944" s="20" t="s">
        <v>29955</v>
      </c>
      <c r="B14944" s="53" t="n">
        <v>234.45</v>
      </c>
    </row>
    <row r="14945" customFormat="false" ht="15.75" hidden="false" customHeight="false" outlineLevel="0" collapsed="false">
      <c r="A14945" s="20" t="s">
        <v>29957</v>
      </c>
      <c r="B14945" s="53" t="n">
        <v>210.17</v>
      </c>
    </row>
    <row r="14946" customFormat="false" ht="15.75" hidden="false" customHeight="false" outlineLevel="0" collapsed="false">
      <c r="A14946" s="20" t="s">
        <v>29958</v>
      </c>
      <c r="B14946" s="53" t="n">
        <v>204.37</v>
      </c>
    </row>
    <row r="14947" customFormat="false" ht="15.75" hidden="false" customHeight="false" outlineLevel="0" collapsed="false">
      <c r="A14947" s="20" t="s">
        <v>29960</v>
      </c>
      <c r="B14947" s="53" t="n">
        <v>184.65</v>
      </c>
    </row>
    <row r="14948" customFormat="false" ht="15.75" hidden="false" customHeight="false" outlineLevel="0" collapsed="false">
      <c r="A14948" s="20" t="s">
        <v>29961</v>
      </c>
      <c r="B14948" s="53" t="n">
        <v>339.1</v>
      </c>
    </row>
    <row r="14949" customFormat="false" ht="15.75" hidden="false" customHeight="false" outlineLevel="0" collapsed="false">
      <c r="A14949" s="20" t="s">
        <v>29965</v>
      </c>
      <c r="B14949" s="53" t="n">
        <v>316.81</v>
      </c>
    </row>
    <row r="14950" customFormat="false" ht="15.75" hidden="false" customHeight="false" outlineLevel="0" collapsed="false">
      <c r="A14950" s="20" t="s">
        <v>29966</v>
      </c>
      <c r="B14950" s="53" t="n">
        <v>340.95</v>
      </c>
    </row>
    <row r="14951" customFormat="false" ht="15.75" hidden="false" customHeight="false" outlineLevel="0" collapsed="false">
      <c r="A14951" s="20" t="s">
        <v>29970</v>
      </c>
      <c r="B14951" s="53" t="n">
        <v>318.66</v>
      </c>
    </row>
    <row r="14952" customFormat="false" ht="15.75" hidden="false" customHeight="false" outlineLevel="0" collapsed="false">
      <c r="A14952" s="20" t="s">
        <v>29971</v>
      </c>
      <c r="B14952" s="53" t="n">
        <v>394.72</v>
      </c>
    </row>
    <row r="14953" customFormat="false" ht="15.75" hidden="false" customHeight="false" outlineLevel="0" collapsed="false">
      <c r="A14953" s="20" t="s">
        <v>29977</v>
      </c>
      <c r="B14953" s="53" t="n">
        <v>353.67</v>
      </c>
    </row>
    <row r="14954" customFormat="false" ht="15.75" hidden="false" customHeight="false" outlineLevel="0" collapsed="false">
      <c r="A14954" s="20" t="s">
        <v>29978</v>
      </c>
      <c r="B14954" s="53" t="n">
        <v>290.43</v>
      </c>
    </row>
    <row r="14955" customFormat="false" ht="15.75" hidden="false" customHeight="false" outlineLevel="0" collapsed="false">
      <c r="A14955" s="20" t="s">
        <v>29982</v>
      </c>
      <c r="B14955" s="53" t="n">
        <v>262.99</v>
      </c>
    </row>
    <row r="14956" customFormat="false" ht="15.75" hidden="false" customHeight="false" outlineLevel="0" collapsed="false">
      <c r="A14956" s="20" t="s">
        <v>29983</v>
      </c>
      <c r="B14956" s="53" t="n">
        <v>399.59</v>
      </c>
    </row>
    <row r="14957" customFormat="false" ht="15.75" hidden="false" customHeight="false" outlineLevel="0" collapsed="false">
      <c r="A14957" s="20" t="s">
        <v>29985</v>
      </c>
      <c r="B14957" s="53" t="n">
        <v>358.15</v>
      </c>
    </row>
    <row r="14958" customFormat="false" ht="15.75" hidden="false" customHeight="false" outlineLevel="0" collapsed="false">
      <c r="A14958" s="20" t="s">
        <v>29986</v>
      </c>
      <c r="B14958" s="53" t="n">
        <v>294.13</v>
      </c>
    </row>
    <row r="14959" customFormat="false" ht="15.75" hidden="false" customHeight="false" outlineLevel="0" collapsed="false">
      <c r="A14959" s="20" t="s">
        <v>29988</v>
      </c>
      <c r="B14959" s="53" t="n">
        <v>266.69</v>
      </c>
    </row>
    <row r="14960" customFormat="false" ht="15.75" hidden="false" customHeight="false" outlineLevel="0" collapsed="false">
      <c r="A14960" s="20" t="s">
        <v>29989</v>
      </c>
      <c r="B14960" s="53" t="n">
        <v>487.79</v>
      </c>
    </row>
    <row r="14961" customFormat="false" ht="15.75" hidden="false" customHeight="false" outlineLevel="0" collapsed="false">
      <c r="A14961" s="20" t="s">
        <v>29995</v>
      </c>
      <c r="B14961" s="53" t="n">
        <v>457.79</v>
      </c>
    </row>
    <row r="14962" customFormat="false" ht="15.75" hidden="false" customHeight="false" outlineLevel="0" collapsed="false">
      <c r="A14962" s="20" t="s">
        <v>29996</v>
      </c>
      <c r="B14962" s="53" t="n">
        <v>491.49</v>
      </c>
    </row>
    <row r="14963" customFormat="false" ht="15.75" hidden="false" customHeight="false" outlineLevel="0" collapsed="false">
      <c r="A14963" s="20" t="s">
        <v>29999</v>
      </c>
      <c r="B14963" s="53" t="n">
        <v>461.49</v>
      </c>
    </row>
    <row r="14964" customFormat="false" ht="15.75" hidden="false" customHeight="false" outlineLevel="0" collapsed="false">
      <c r="A14964" s="20" t="s">
        <v>30000</v>
      </c>
      <c r="B14964" s="53" t="n">
        <v>319.6</v>
      </c>
    </row>
    <row r="14965" customFormat="false" ht="15.75" hidden="false" customHeight="false" outlineLevel="0" collapsed="false">
      <c r="A14965" s="20" t="s">
        <v>30002</v>
      </c>
      <c r="B14965" s="53" t="n">
        <v>287.9</v>
      </c>
    </row>
    <row r="14966" customFormat="false" ht="15.75" hidden="false" customHeight="false" outlineLevel="0" collapsed="false">
      <c r="A14966" s="20" t="s">
        <v>30003</v>
      </c>
      <c r="B14966" s="53" t="n">
        <v>271.6</v>
      </c>
    </row>
    <row r="14967" customFormat="false" ht="15.75" hidden="false" customHeight="false" outlineLevel="0" collapsed="false">
      <c r="A14967" s="20" t="s">
        <v>30005</v>
      </c>
      <c r="B14967" s="53" t="n">
        <v>246.73</v>
      </c>
    </row>
    <row r="14968" customFormat="false" ht="15.75" hidden="false" customHeight="false" outlineLevel="0" collapsed="false">
      <c r="A14968" s="20" t="s">
        <v>30006</v>
      </c>
      <c r="B14968" s="53" t="n">
        <v>321.54</v>
      </c>
    </row>
    <row r="14969" customFormat="false" ht="15.75" hidden="false" customHeight="false" outlineLevel="0" collapsed="false">
      <c r="A14969" s="20" t="s">
        <v>30007</v>
      </c>
      <c r="B14969" s="53" t="n">
        <v>289.84</v>
      </c>
    </row>
    <row r="14970" customFormat="false" ht="15.75" hidden="false" customHeight="false" outlineLevel="0" collapsed="false">
      <c r="A14970" s="20" t="s">
        <v>30008</v>
      </c>
      <c r="B14970" s="53" t="n">
        <v>275.3</v>
      </c>
    </row>
    <row r="14971" customFormat="false" ht="15.75" hidden="false" customHeight="false" outlineLevel="0" collapsed="false">
      <c r="A14971" s="20" t="s">
        <v>30009</v>
      </c>
      <c r="B14971" s="53" t="n">
        <v>250.43</v>
      </c>
    </row>
    <row r="14972" customFormat="false" ht="15.75" hidden="false" customHeight="false" outlineLevel="0" collapsed="false">
      <c r="A14972" s="20" t="s">
        <v>30010</v>
      </c>
      <c r="B14972" s="53" t="n">
        <v>450.46</v>
      </c>
    </row>
    <row r="14973" customFormat="false" ht="15.75" hidden="false" customHeight="false" outlineLevel="0" collapsed="false">
      <c r="A14973" s="20" t="s">
        <v>30013</v>
      </c>
      <c r="B14973" s="53" t="n">
        <v>423.03</v>
      </c>
    </row>
    <row r="14974" customFormat="false" ht="15.75" hidden="false" customHeight="false" outlineLevel="0" collapsed="false">
      <c r="A14974" s="20" t="s">
        <v>30014</v>
      </c>
      <c r="B14974" s="53" t="n">
        <v>454.16</v>
      </c>
    </row>
    <row r="14975" customFormat="false" ht="15.75" hidden="false" customHeight="false" outlineLevel="0" collapsed="false">
      <c r="A14975" s="20" t="s">
        <v>30015</v>
      </c>
      <c r="B14975" s="53" t="n">
        <v>426.73</v>
      </c>
    </row>
    <row r="14976" customFormat="false" ht="15.75" hidden="false" customHeight="false" outlineLevel="0" collapsed="false">
      <c r="A14976" s="20" t="s">
        <v>30016</v>
      </c>
      <c r="B14976" s="53" t="n">
        <v>510.08</v>
      </c>
    </row>
    <row r="14977" customFormat="false" ht="15.75" hidden="false" customHeight="false" outlineLevel="0" collapsed="false">
      <c r="A14977" s="20" t="s">
        <v>30019</v>
      </c>
      <c r="B14977" s="53" t="n">
        <v>458.83</v>
      </c>
    </row>
    <row r="14978" customFormat="false" ht="15.75" hidden="false" customHeight="false" outlineLevel="0" collapsed="false">
      <c r="A14978" s="20" t="s">
        <v>30020</v>
      </c>
      <c r="B14978" s="53" t="n">
        <v>366.09</v>
      </c>
    </row>
    <row r="14979" customFormat="false" ht="15.75" hidden="false" customHeight="false" outlineLevel="0" collapsed="false">
      <c r="A14979" s="20" t="s">
        <v>30023</v>
      </c>
      <c r="B14979" s="53" t="n">
        <v>333.51</v>
      </c>
    </row>
    <row r="14980" customFormat="false" ht="15.75" hidden="false" customHeight="false" outlineLevel="0" collapsed="false">
      <c r="A14980" s="20" t="s">
        <v>30024</v>
      </c>
      <c r="B14980" s="53" t="n">
        <v>512.99</v>
      </c>
    </row>
    <row r="14981" customFormat="false" ht="15.75" hidden="false" customHeight="false" outlineLevel="0" collapsed="false">
      <c r="A14981" s="20" t="s">
        <v>30025</v>
      </c>
      <c r="B14981" s="53" t="n">
        <v>461.74</v>
      </c>
    </row>
    <row r="14982" customFormat="false" ht="15.75" hidden="false" customHeight="false" outlineLevel="0" collapsed="false">
      <c r="A14982" s="20" t="s">
        <v>30026</v>
      </c>
      <c r="B14982" s="53" t="n">
        <v>371.64</v>
      </c>
    </row>
    <row r="14983" customFormat="false" ht="15.75" hidden="false" customHeight="false" outlineLevel="0" collapsed="false">
      <c r="A14983" s="20" t="s">
        <v>30027</v>
      </c>
      <c r="B14983" s="53" t="n">
        <v>339.06</v>
      </c>
    </row>
    <row r="14984" customFormat="false" ht="15.75" hidden="false" customHeight="false" outlineLevel="0" collapsed="false">
      <c r="A14984" s="20" t="s">
        <v>30028</v>
      </c>
      <c r="B14984" s="53" t="n">
        <v>648.02</v>
      </c>
    </row>
    <row r="14985" customFormat="false" ht="15.75" hidden="false" customHeight="false" outlineLevel="0" collapsed="false">
      <c r="A14985" s="20" t="s">
        <v>30033</v>
      </c>
      <c r="B14985" s="53" t="n">
        <v>612.88</v>
      </c>
    </row>
    <row r="14986" customFormat="false" ht="15.75" hidden="false" customHeight="false" outlineLevel="0" collapsed="false">
      <c r="A14986" s="20" t="s">
        <v>30034</v>
      </c>
      <c r="B14986" s="53" t="n">
        <v>653.57</v>
      </c>
    </row>
    <row r="14987" customFormat="false" ht="15.75" hidden="false" customHeight="false" outlineLevel="0" collapsed="false">
      <c r="A14987" s="20" t="s">
        <v>30036</v>
      </c>
      <c r="B14987" s="53" t="n">
        <v>618.43</v>
      </c>
    </row>
    <row r="14988" customFormat="false" ht="15.75" hidden="false" customHeight="false" outlineLevel="0" collapsed="false">
      <c r="A14988" s="20" t="s">
        <v>30037</v>
      </c>
      <c r="B14988" s="53" t="n">
        <v>407.38</v>
      </c>
    </row>
    <row r="14989" customFormat="false" ht="15.75" hidden="false" customHeight="false" outlineLevel="0" collapsed="false">
      <c r="A14989" s="20" t="s">
        <v>30039</v>
      </c>
      <c r="B14989" s="53" t="n">
        <v>368.27</v>
      </c>
    </row>
    <row r="14990" customFormat="false" ht="15.75" hidden="false" customHeight="false" outlineLevel="0" collapsed="false">
      <c r="A14990" s="20" t="s">
        <v>30040</v>
      </c>
      <c r="B14990" s="53" t="n">
        <v>342.34</v>
      </c>
    </row>
    <row r="14991" customFormat="false" ht="15.75" hidden="false" customHeight="false" outlineLevel="0" collapsed="false">
      <c r="A14991" s="20" t="s">
        <v>30042</v>
      </c>
      <c r="B14991" s="53" t="n">
        <v>312.34</v>
      </c>
    </row>
    <row r="14992" customFormat="false" ht="15.75" hidden="false" customHeight="false" outlineLevel="0" collapsed="false">
      <c r="A14992" s="20" t="s">
        <v>30043</v>
      </c>
      <c r="B14992" s="53" t="n">
        <v>410.29</v>
      </c>
    </row>
    <row r="14993" customFormat="false" ht="15.75" hidden="false" customHeight="false" outlineLevel="0" collapsed="false">
      <c r="A14993" s="20" t="s">
        <v>30047</v>
      </c>
      <c r="B14993" s="53" t="n">
        <v>371.18</v>
      </c>
    </row>
    <row r="14994" customFormat="false" ht="15.75" hidden="false" customHeight="false" outlineLevel="0" collapsed="false">
      <c r="A14994" s="20" t="s">
        <v>30048</v>
      </c>
      <c r="B14994" s="53" t="n">
        <v>347.89</v>
      </c>
    </row>
    <row r="14995" customFormat="false" ht="15.75" hidden="false" customHeight="false" outlineLevel="0" collapsed="false">
      <c r="A14995" s="20" t="s">
        <v>30049</v>
      </c>
      <c r="B14995" s="53" t="n">
        <v>317.89</v>
      </c>
    </row>
    <row r="14996" customFormat="false" ht="15.75" hidden="false" customHeight="false" outlineLevel="0" collapsed="false">
      <c r="A14996" s="20" t="s">
        <v>30050</v>
      </c>
      <c r="B14996" s="53" t="n">
        <v>605.78</v>
      </c>
    </row>
    <row r="14997" customFormat="false" ht="15.75" hidden="false" customHeight="false" outlineLevel="0" collapsed="false">
      <c r="A14997" s="20" t="s">
        <v>30053</v>
      </c>
      <c r="B14997" s="53" t="n">
        <v>573.21</v>
      </c>
    </row>
    <row r="14998" customFormat="false" ht="15.75" hidden="false" customHeight="false" outlineLevel="0" collapsed="false">
      <c r="A14998" s="20" t="s">
        <v>30054</v>
      </c>
      <c r="B14998" s="53" t="n">
        <v>611.33</v>
      </c>
    </row>
    <row r="14999" customFormat="false" ht="15.75" hidden="false" customHeight="false" outlineLevel="0" collapsed="false">
      <c r="A14999" s="20" t="s">
        <v>30055</v>
      </c>
      <c r="B14999" s="53" t="n">
        <v>578.76</v>
      </c>
    </row>
    <row r="15000" customFormat="false" ht="15.75" hidden="false" customHeight="false" outlineLevel="0" collapsed="false">
      <c r="A15000" s="20" t="s">
        <v>30056</v>
      </c>
      <c r="B15000" s="53" t="n">
        <v>615.39</v>
      </c>
    </row>
    <row r="15001" customFormat="false" ht="15.75" hidden="false" customHeight="false" outlineLevel="0" collapsed="false">
      <c r="A15001" s="20" t="s">
        <v>30060</v>
      </c>
      <c r="B15001" s="53" t="n">
        <v>554.34</v>
      </c>
    </row>
    <row r="15002" customFormat="false" ht="15.75" hidden="false" customHeight="false" outlineLevel="0" collapsed="false">
      <c r="A15002" s="20" t="s">
        <v>30061</v>
      </c>
      <c r="B15002" s="53" t="n">
        <v>434.62</v>
      </c>
    </row>
    <row r="15003" customFormat="false" ht="15.75" hidden="false" customHeight="false" outlineLevel="0" collapsed="false">
      <c r="A15003" s="20" t="s">
        <v>30064</v>
      </c>
      <c r="B15003" s="53" t="n">
        <v>396.91</v>
      </c>
    </row>
    <row r="15004" customFormat="false" ht="15.75" hidden="false" customHeight="false" outlineLevel="0" collapsed="false">
      <c r="A15004" s="20" t="s">
        <v>30065</v>
      </c>
      <c r="B15004" s="53" t="n">
        <v>603.11</v>
      </c>
    </row>
    <row r="15005" customFormat="false" ht="15.75" hidden="false" customHeight="false" outlineLevel="0" collapsed="false">
      <c r="A15005" s="20" t="s">
        <v>30066</v>
      </c>
      <c r="B15005" s="53" t="n">
        <v>544.21</v>
      </c>
    </row>
    <row r="15006" customFormat="false" ht="15.75" hidden="false" customHeight="false" outlineLevel="0" collapsed="false">
      <c r="A15006" s="20" t="s">
        <v>30067</v>
      </c>
      <c r="B15006" s="53" t="n">
        <v>442.02</v>
      </c>
    </row>
    <row r="15007" customFormat="false" ht="15.75" hidden="false" customHeight="false" outlineLevel="0" collapsed="false">
      <c r="A15007" s="20" t="s">
        <v>30068</v>
      </c>
      <c r="B15007" s="53" t="n">
        <v>404.31</v>
      </c>
    </row>
    <row r="15008" customFormat="false" ht="15.75" hidden="false" customHeight="false" outlineLevel="0" collapsed="false">
      <c r="A15008" s="20" t="s">
        <v>30069</v>
      </c>
      <c r="B15008" s="53" t="n">
        <v>801.13</v>
      </c>
    </row>
    <row r="15009" customFormat="false" ht="15.75" hidden="false" customHeight="false" outlineLevel="0" collapsed="false">
      <c r="A15009" s="20" t="s">
        <v>30073</v>
      </c>
      <c r="B15009" s="53" t="n">
        <v>760.84</v>
      </c>
    </row>
    <row r="15010" customFormat="false" ht="15.75" hidden="false" customHeight="false" outlineLevel="0" collapsed="false">
      <c r="A15010" s="20" t="s">
        <v>30074</v>
      </c>
      <c r="B15010" s="53" t="n">
        <v>808.53</v>
      </c>
    </row>
    <row r="15011" customFormat="false" ht="15.75" hidden="false" customHeight="false" outlineLevel="0" collapsed="false">
      <c r="A15011" s="20" t="s">
        <v>30075</v>
      </c>
      <c r="B15011" s="53" t="n">
        <v>768.24</v>
      </c>
    </row>
    <row r="15012" customFormat="false" ht="15.75" hidden="false" customHeight="false" outlineLevel="0" collapsed="false">
      <c r="A15012" s="20" t="s">
        <v>30076</v>
      </c>
      <c r="B15012" s="53" t="n">
        <v>491.82</v>
      </c>
    </row>
    <row r="15013" customFormat="false" ht="15.75" hidden="false" customHeight="false" outlineLevel="0" collapsed="false">
      <c r="A15013" s="20" t="s">
        <v>30078</v>
      </c>
      <c r="B15013" s="53" t="n">
        <v>445.29</v>
      </c>
    </row>
    <row r="15014" customFormat="false" ht="15.75" hidden="false" customHeight="false" outlineLevel="0" collapsed="false">
      <c r="A15014" s="20" t="s">
        <v>30079</v>
      </c>
      <c r="B15014" s="53" t="n">
        <v>409.75</v>
      </c>
    </row>
    <row r="15015" customFormat="false" ht="15.75" hidden="false" customHeight="false" outlineLevel="0" collapsed="false">
      <c r="A15015" s="20" t="s">
        <v>30081</v>
      </c>
      <c r="B15015" s="53" t="n">
        <v>374.61</v>
      </c>
    </row>
    <row r="15016" customFormat="false" ht="15.75" hidden="false" customHeight="false" outlineLevel="0" collapsed="false">
      <c r="A15016" s="20" t="s">
        <v>30082</v>
      </c>
      <c r="B15016" s="53" t="n">
        <v>495.7</v>
      </c>
    </row>
    <row r="15017" customFormat="false" ht="15.75" hidden="false" customHeight="false" outlineLevel="0" collapsed="false">
      <c r="A15017" s="20" t="s">
        <v>30083</v>
      </c>
      <c r="B15017" s="53" t="n">
        <v>449.17</v>
      </c>
    </row>
    <row r="15018" customFormat="false" ht="15.75" hidden="false" customHeight="false" outlineLevel="0" collapsed="false">
      <c r="A15018" s="20" t="s">
        <v>30084</v>
      </c>
      <c r="B15018" s="53" t="n">
        <v>417.15</v>
      </c>
    </row>
    <row r="15019" customFormat="false" ht="15.75" hidden="false" customHeight="false" outlineLevel="0" collapsed="false">
      <c r="A15019" s="20" t="s">
        <v>30085</v>
      </c>
      <c r="B15019" s="53" t="n">
        <v>382.01</v>
      </c>
    </row>
    <row r="15020" customFormat="false" ht="15.75" hidden="false" customHeight="false" outlineLevel="0" collapsed="false">
      <c r="A15020" s="20" t="s">
        <v>30086</v>
      </c>
      <c r="B15020" s="53" t="n">
        <v>757.75</v>
      </c>
    </row>
    <row r="15021" customFormat="false" ht="15.75" hidden="false" customHeight="false" outlineLevel="0" collapsed="false">
      <c r="A15021" s="20" t="s">
        <v>30089</v>
      </c>
      <c r="B15021" s="53" t="n">
        <v>720.04</v>
      </c>
    </row>
    <row r="15022" customFormat="false" ht="15.75" hidden="false" customHeight="false" outlineLevel="0" collapsed="false">
      <c r="A15022" s="20" t="s">
        <v>30090</v>
      </c>
      <c r="B15022" s="53" t="n">
        <v>765.15</v>
      </c>
    </row>
    <row r="15023" customFormat="false" ht="15.75" hidden="false" customHeight="false" outlineLevel="0" collapsed="false">
      <c r="A15023" s="20" t="s">
        <v>30091</v>
      </c>
      <c r="B15023" s="53" t="n">
        <v>727.44</v>
      </c>
    </row>
    <row r="15024" customFormat="false" ht="15.75" hidden="false" customHeight="false" outlineLevel="0" collapsed="false">
      <c r="A15024" s="20" t="s">
        <v>30092</v>
      </c>
      <c r="B15024" s="53" t="n">
        <v>191.52</v>
      </c>
    </row>
    <row r="15025" customFormat="false" ht="15.75" hidden="false" customHeight="false" outlineLevel="0" collapsed="false">
      <c r="A15025" s="20" t="s">
        <v>30096</v>
      </c>
      <c r="B15025" s="53" t="n">
        <v>169.25</v>
      </c>
    </row>
    <row r="15026" customFormat="false" ht="15.75" hidden="false" customHeight="false" outlineLevel="0" collapsed="false">
      <c r="A15026" s="20" t="s">
        <v>30097</v>
      </c>
      <c r="B15026" s="53" t="n">
        <v>292.31</v>
      </c>
    </row>
    <row r="15027" customFormat="false" ht="15.75" hidden="false" customHeight="false" outlineLevel="0" collapsed="false">
      <c r="A15027" s="20" t="s">
        <v>30100</v>
      </c>
      <c r="B15027" s="53" t="n">
        <v>264.46</v>
      </c>
    </row>
    <row r="15028" customFormat="false" ht="15.75" hidden="false" customHeight="false" outlineLevel="0" collapsed="false">
      <c r="A15028" s="20" t="s">
        <v>30101</v>
      </c>
      <c r="B15028" s="53" t="n">
        <v>273.01</v>
      </c>
    </row>
    <row r="15029" customFormat="false" ht="15.75" hidden="false" customHeight="false" outlineLevel="0" collapsed="false">
      <c r="A15029" s="20" t="s">
        <v>30104</v>
      </c>
      <c r="B15029" s="53" t="n">
        <v>246.65</v>
      </c>
    </row>
    <row r="15030" customFormat="false" ht="15.75" hidden="false" customHeight="false" outlineLevel="0" collapsed="false">
      <c r="A15030" s="20" t="s">
        <v>30105</v>
      </c>
      <c r="B15030" s="53" t="n">
        <v>547.98</v>
      </c>
    </row>
    <row r="15031" customFormat="false" ht="15.75" hidden="false" customHeight="false" outlineLevel="0" collapsed="false">
      <c r="A15031" s="20" t="s">
        <v>30109</v>
      </c>
      <c r="B15031" s="53" t="n">
        <v>501.07</v>
      </c>
    </row>
    <row r="15032" customFormat="false" ht="15.75" hidden="false" customHeight="false" outlineLevel="0" collapsed="false">
      <c r="A15032" s="20" t="s">
        <v>30110</v>
      </c>
      <c r="B15032" s="53" t="n">
        <v>703.58</v>
      </c>
    </row>
    <row r="15033" customFormat="false" ht="15.75" hidden="false" customHeight="false" outlineLevel="0" collapsed="false">
      <c r="A15033" s="20" t="s">
        <v>30113</v>
      </c>
      <c r="B15033" s="53" t="n">
        <v>644.89</v>
      </c>
    </row>
    <row r="15034" customFormat="false" ht="15.75" hidden="false" customHeight="false" outlineLevel="0" collapsed="false">
      <c r="A15034" s="20" t="s">
        <v>30114</v>
      </c>
      <c r="B15034" s="53" t="n">
        <v>755.21</v>
      </c>
    </row>
    <row r="15035" customFormat="false" ht="15.75" hidden="false" customHeight="false" outlineLevel="0" collapsed="false">
      <c r="A15035" s="20" t="s">
        <v>30117</v>
      </c>
      <c r="B15035" s="53" t="n">
        <v>692.57</v>
      </c>
    </row>
    <row r="15036" customFormat="false" ht="15.75" hidden="false" customHeight="false" outlineLevel="0" collapsed="false">
      <c r="A15036" s="20" t="s">
        <v>30118</v>
      </c>
      <c r="B15036" s="53" t="n">
        <v>886.87</v>
      </c>
    </row>
    <row r="15037" customFormat="false" ht="15.75" hidden="false" customHeight="false" outlineLevel="0" collapsed="false">
      <c r="A15037" s="20" t="s">
        <v>30122</v>
      </c>
      <c r="B15037" s="53" t="n">
        <v>812.5</v>
      </c>
    </row>
    <row r="15038" customFormat="false" ht="15.75" hidden="false" customHeight="false" outlineLevel="0" collapsed="false">
      <c r="A15038" s="20" t="s">
        <v>30123</v>
      </c>
      <c r="B15038" s="53" t="n">
        <v>1003.58</v>
      </c>
    </row>
    <row r="15039" customFormat="false" ht="15.75" hidden="false" customHeight="false" outlineLevel="0" collapsed="false">
      <c r="A15039" s="20" t="s">
        <v>30126</v>
      </c>
      <c r="B15039" s="53" t="n">
        <v>919.19</v>
      </c>
    </row>
    <row r="15040" customFormat="false" ht="15.75" hidden="false" customHeight="false" outlineLevel="0" collapsed="false">
      <c r="A15040" s="20" t="s">
        <v>30127</v>
      </c>
      <c r="B15040" s="53" t="n">
        <v>1156.09</v>
      </c>
    </row>
    <row r="15041" customFormat="false" ht="15.75" hidden="false" customHeight="false" outlineLevel="0" collapsed="false">
      <c r="A15041" s="20" t="s">
        <v>30130</v>
      </c>
      <c r="B15041" s="53" t="n">
        <v>1059.27</v>
      </c>
    </row>
    <row r="15042" customFormat="false" ht="15.75" hidden="false" customHeight="false" outlineLevel="0" collapsed="false">
      <c r="A15042" s="20" t="s">
        <v>30131</v>
      </c>
      <c r="B15042" s="53" t="n">
        <v>400.5</v>
      </c>
    </row>
    <row r="15043" customFormat="false" ht="15.75" hidden="false" customHeight="false" outlineLevel="0" collapsed="false">
      <c r="A15043" s="20" t="s">
        <v>30135</v>
      </c>
      <c r="B15043" s="53" t="n">
        <v>362.36</v>
      </c>
    </row>
    <row r="15044" customFormat="false" ht="15.75" hidden="false" customHeight="false" outlineLevel="0" collapsed="false">
      <c r="A15044" s="20" t="s">
        <v>30136</v>
      </c>
      <c r="B15044" s="53" t="n">
        <v>508.68</v>
      </c>
    </row>
    <row r="15045" customFormat="false" ht="15.75" hidden="false" customHeight="false" outlineLevel="0" collapsed="false">
      <c r="A15045" s="20" t="s">
        <v>30139</v>
      </c>
      <c r="B15045" s="53" t="n">
        <v>465.41</v>
      </c>
    </row>
    <row r="15046" customFormat="false" ht="15.75" hidden="false" customHeight="false" outlineLevel="0" collapsed="false">
      <c r="A15046" s="20" t="s">
        <v>30140</v>
      </c>
      <c r="B15046" s="53" t="n">
        <v>592.55</v>
      </c>
    </row>
    <row r="15047" customFormat="false" ht="15.75" hidden="false" customHeight="false" outlineLevel="0" collapsed="false">
      <c r="A15047" s="20" t="s">
        <v>30142</v>
      </c>
      <c r="B15047" s="53" t="n">
        <v>543.98</v>
      </c>
    </row>
    <row r="15048" customFormat="false" ht="15.75" hidden="false" customHeight="false" outlineLevel="0" collapsed="false">
      <c r="A15048" s="20" t="s">
        <v>30143</v>
      </c>
      <c r="B15048" s="53" t="n">
        <v>691.54</v>
      </c>
    </row>
    <row r="15049" customFormat="false" ht="15.75" hidden="false" customHeight="false" outlineLevel="0" collapsed="false">
      <c r="A15049" s="20" t="s">
        <v>30145</v>
      </c>
      <c r="B15049" s="53" t="n">
        <v>634.52</v>
      </c>
    </row>
    <row r="15050" customFormat="false" ht="15.75" hidden="false" customHeight="false" outlineLevel="0" collapsed="false">
      <c r="A15050" s="20" t="s">
        <v>30146</v>
      </c>
      <c r="B15050" s="53" t="n">
        <v>956.96</v>
      </c>
    </row>
    <row r="15051" customFormat="false" ht="15.75" hidden="false" customHeight="false" outlineLevel="0" collapsed="false">
      <c r="A15051" s="20" t="s">
        <v>30148</v>
      </c>
      <c r="B15051" s="53" t="n">
        <v>891</v>
      </c>
    </row>
    <row r="15052" customFormat="false" ht="15.75" hidden="false" customHeight="false" outlineLevel="0" collapsed="false">
      <c r="A15052" s="20" t="s">
        <v>30149</v>
      </c>
      <c r="B15052" s="53" t="n">
        <v>1088.01</v>
      </c>
    </row>
    <row r="15053" customFormat="false" ht="15.75" hidden="false" customHeight="false" outlineLevel="0" collapsed="false">
      <c r="A15053" s="20" t="s">
        <v>30151</v>
      </c>
      <c r="B15053" s="53" t="n">
        <v>1012.08</v>
      </c>
    </row>
    <row r="15054" customFormat="false" ht="15.75" hidden="false" customHeight="false" outlineLevel="0" collapsed="false">
      <c r="A15054" s="20" t="s">
        <v>30152</v>
      </c>
      <c r="B15054" s="53" t="n">
        <v>476.17</v>
      </c>
    </row>
    <row r="15055" customFormat="false" ht="15.75" hidden="false" customHeight="false" outlineLevel="0" collapsed="false">
      <c r="A15055" s="20" t="s">
        <v>30156</v>
      </c>
      <c r="B15055" s="53" t="n">
        <v>424.77</v>
      </c>
    </row>
    <row r="15056" customFormat="false" ht="15.75" hidden="false" customHeight="false" outlineLevel="0" collapsed="false">
      <c r="A15056" s="20" t="s">
        <v>30157</v>
      </c>
      <c r="B15056" s="53" t="n">
        <v>538.04</v>
      </c>
    </row>
    <row r="15057" customFormat="false" ht="15.75" hidden="false" customHeight="false" outlineLevel="0" collapsed="false">
      <c r="A15057" s="20" t="s">
        <v>30161</v>
      </c>
      <c r="B15057" s="53" t="n">
        <v>481.5</v>
      </c>
    </row>
    <row r="15058" customFormat="false" ht="15.75" hidden="false" customHeight="false" outlineLevel="0" collapsed="false">
      <c r="A15058" s="20" t="s">
        <v>30162</v>
      </c>
      <c r="B15058" s="53" t="n">
        <v>615</v>
      </c>
    </row>
    <row r="15059" customFormat="false" ht="15.75" hidden="false" customHeight="false" outlineLevel="0" collapsed="false">
      <c r="A15059" s="20" t="s">
        <v>30165</v>
      </c>
      <c r="B15059" s="53" t="n">
        <v>548.18</v>
      </c>
    </row>
    <row r="15060" customFormat="false" ht="15.75" hidden="false" customHeight="false" outlineLevel="0" collapsed="false">
      <c r="A15060" s="20" t="s">
        <v>30166</v>
      </c>
      <c r="B15060" s="53" t="n">
        <v>770</v>
      </c>
    </row>
    <row r="15061" customFormat="false" ht="15.75" hidden="false" customHeight="false" outlineLevel="0" collapsed="false">
      <c r="A15061" s="20" t="s">
        <v>30170</v>
      </c>
      <c r="B15061" s="53" t="n">
        <v>687.77</v>
      </c>
    </row>
    <row r="15062" customFormat="false" ht="15.75" hidden="false" customHeight="false" outlineLevel="0" collapsed="false">
      <c r="A15062" s="20" t="s">
        <v>30171</v>
      </c>
      <c r="B15062" s="53" t="n">
        <v>933.64</v>
      </c>
    </row>
    <row r="15063" customFormat="false" ht="15.75" hidden="false" customHeight="false" outlineLevel="0" collapsed="false">
      <c r="A15063" s="20" t="s">
        <v>30175</v>
      </c>
      <c r="B15063" s="53" t="n">
        <v>841.13</v>
      </c>
    </row>
    <row r="15064" customFormat="false" ht="15.75" hidden="false" customHeight="false" outlineLevel="0" collapsed="false">
      <c r="A15064" s="20" t="s">
        <v>30176</v>
      </c>
      <c r="B15064" s="53" t="n">
        <v>278.62</v>
      </c>
    </row>
    <row r="15065" customFormat="false" ht="15.75" hidden="false" customHeight="false" outlineLevel="0" collapsed="false">
      <c r="A15065" s="20" t="s">
        <v>30181</v>
      </c>
      <c r="B15065" s="53" t="n">
        <v>253.34</v>
      </c>
    </row>
    <row r="15066" customFormat="false" ht="15.75" hidden="false" customHeight="false" outlineLevel="0" collapsed="false">
      <c r="A15066" s="20" t="s">
        <v>30182</v>
      </c>
      <c r="B15066" s="53" t="n">
        <v>362.9</v>
      </c>
    </row>
    <row r="15067" customFormat="false" ht="15.75" hidden="false" customHeight="false" outlineLevel="0" collapsed="false">
      <c r="A15067" s="20" t="s">
        <v>30187</v>
      </c>
      <c r="B15067" s="53" t="n">
        <v>332.47</v>
      </c>
    </row>
    <row r="15068" customFormat="false" ht="15.75" hidden="false" customHeight="false" outlineLevel="0" collapsed="false">
      <c r="A15068" s="20" t="s">
        <v>30188</v>
      </c>
      <c r="B15068" s="53" t="n">
        <v>448.84</v>
      </c>
    </row>
    <row r="15069" customFormat="false" ht="15.75" hidden="false" customHeight="false" outlineLevel="0" collapsed="false">
      <c r="A15069" s="20" t="s">
        <v>30191</v>
      </c>
      <c r="B15069" s="53" t="n">
        <v>413.28</v>
      </c>
    </row>
    <row r="15070" customFormat="false" ht="15.75" hidden="false" customHeight="false" outlineLevel="0" collapsed="false">
      <c r="A15070" s="20" t="s">
        <v>30192</v>
      </c>
      <c r="B15070" s="53" t="n">
        <v>531.44</v>
      </c>
    </row>
    <row r="15071" customFormat="false" ht="15.75" hidden="false" customHeight="false" outlineLevel="0" collapsed="false">
      <c r="A15071" s="20" t="s">
        <v>30195</v>
      </c>
      <c r="B15071" s="53" t="n">
        <v>490.74</v>
      </c>
    </row>
    <row r="15072" customFormat="false" ht="15.75" hidden="false" customHeight="false" outlineLevel="0" collapsed="false">
      <c r="A15072" s="20" t="s">
        <v>30196</v>
      </c>
      <c r="B15072" s="53" t="n">
        <v>13.4</v>
      </c>
    </row>
    <row r="15073" customFormat="false" ht="15.75" hidden="false" customHeight="false" outlineLevel="0" collapsed="false">
      <c r="A15073" s="20" t="s">
        <v>30199</v>
      </c>
      <c r="B15073" s="53" t="n">
        <v>12.11</v>
      </c>
    </row>
    <row r="15074" customFormat="false" ht="15.75" hidden="false" customHeight="false" outlineLevel="0" collapsed="false">
      <c r="A15074" s="20" t="s">
        <v>30200</v>
      </c>
      <c r="B15074" s="53" t="n">
        <v>14.24</v>
      </c>
    </row>
    <row r="15075" customFormat="false" ht="15.75" hidden="false" customHeight="false" outlineLevel="0" collapsed="false">
      <c r="A15075" s="20" t="s">
        <v>30202</v>
      </c>
      <c r="B15075" s="53" t="n">
        <v>12.8</v>
      </c>
    </row>
    <row r="15076" customFormat="false" ht="15.75" hidden="false" customHeight="false" outlineLevel="0" collapsed="false">
      <c r="A15076" s="20" t="s">
        <v>30203</v>
      </c>
      <c r="B15076" s="53" t="n">
        <v>16.86</v>
      </c>
    </row>
    <row r="15077" customFormat="false" ht="15.75" hidden="false" customHeight="false" outlineLevel="0" collapsed="false">
      <c r="A15077" s="20" t="s">
        <v>30205</v>
      </c>
      <c r="B15077" s="53" t="n">
        <v>15.27</v>
      </c>
    </row>
    <row r="15078" customFormat="false" ht="15.75" hidden="false" customHeight="false" outlineLevel="0" collapsed="false">
      <c r="A15078" s="20" t="s">
        <v>30206</v>
      </c>
      <c r="B15078" s="53" t="n">
        <v>20.54</v>
      </c>
    </row>
    <row r="15079" customFormat="false" ht="15.75" hidden="false" customHeight="false" outlineLevel="0" collapsed="false">
      <c r="A15079" s="20" t="s">
        <v>30208</v>
      </c>
      <c r="B15079" s="53" t="n">
        <v>18.79</v>
      </c>
    </row>
    <row r="15080" customFormat="false" ht="15.75" hidden="false" customHeight="false" outlineLevel="0" collapsed="false">
      <c r="A15080" s="20" t="s">
        <v>30209</v>
      </c>
      <c r="B15080" s="53" t="n">
        <v>27.36</v>
      </c>
    </row>
    <row r="15081" customFormat="false" ht="15.75" hidden="false" customHeight="false" outlineLevel="0" collapsed="false">
      <c r="A15081" s="20" t="s">
        <v>30211</v>
      </c>
      <c r="B15081" s="53" t="n">
        <v>25.46</v>
      </c>
    </row>
    <row r="15082" customFormat="false" ht="15.75" hidden="false" customHeight="false" outlineLevel="0" collapsed="false">
      <c r="A15082" s="20" t="s">
        <v>30212</v>
      </c>
      <c r="B15082" s="53" t="n">
        <v>32.3</v>
      </c>
    </row>
    <row r="15083" customFormat="false" ht="15.75" hidden="false" customHeight="false" outlineLevel="0" collapsed="false">
      <c r="A15083" s="20" t="s">
        <v>30214</v>
      </c>
      <c r="B15083" s="53" t="n">
        <v>30.24</v>
      </c>
    </row>
    <row r="15084" customFormat="false" ht="15.75" hidden="false" customHeight="false" outlineLevel="0" collapsed="false">
      <c r="A15084" s="20" t="s">
        <v>30215</v>
      </c>
      <c r="B15084" s="53" t="n">
        <v>42.58</v>
      </c>
    </row>
    <row r="15085" customFormat="false" ht="15.75" hidden="false" customHeight="false" outlineLevel="0" collapsed="false">
      <c r="A15085" s="20" t="s">
        <v>30217</v>
      </c>
      <c r="B15085" s="53" t="n">
        <v>40.37</v>
      </c>
    </row>
    <row r="15086" customFormat="false" ht="15.75" hidden="false" customHeight="false" outlineLevel="0" collapsed="false">
      <c r="A15086" s="20" t="s">
        <v>30218</v>
      </c>
      <c r="B15086" s="53" t="n">
        <v>49.27</v>
      </c>
    </row>
    <row r="15087" customFormat="false" ht="15.75" hidden="false" customHeight="false" outlineLevel="0" collapsed="false">
      <c r="A15087" s="20" t="s">
        <v>30220</v>
      </c>
      <c r="B15087" s="53" t="n">
        <v>46.86</v>
      </c>
    </row>
    <row r="15088" customFormat="false" ht="15.75" hidden="false" customHeight="false" outlineLevel="0" collapsed="false">
      <c r="A15088" s="20" t="s">
        <v>30221</v>
      </c>
      <c r="B15088" s="53" t="n">
        <v>60.76</v>
      </c>
    </row>
    <row r="15089" customFormat="false" ht="15.75" hidden="false" customHeight="false" outlineLevel="0" collapsed="false">
      <c r="A15089" s="20" t="s">
        <v>30224</v>
      </c>
      <c r="B15089" s="53" t="n">
        <v>57.58</v>
      </c>
    </row>
    <row r="15090" customFormat="false" ht="15.75" hidden="false" customHeight="false" outlineLevel="0" collapsed="false">
      <c r="A15090" s="20" t="s">
        <v>30225</v>
      </c>
      <c r="B15090" s="53" t="n">
        <v>63.24</v>
      </c>
    </row>
    <row r="15091" customFormat="false" ht="15.75" hidden="false" customHeight="false" outlineLevel="0" collapsed="false">
      <c r="A15091" s="20" t="s">
        <v>30227</v>
      </c>
      <c r="B15091" s="53" t="n">
        <v>59.75</v>
      </c>
    </row>
    <row r="15092" customFormat="false" ht="15.75" hidden="false" customHeight="false" outlineLevel="0" collapsed="false">
      <c r="A15092" s="20" t="s">
        <v>30228</v>
      </c>
      <c r="B15092" s="53" t="n">
        <v>78.34</v>
      </c>
    </row>
    <row r="15093" customFormat="false" ht="15.75" hidden="false" customHeight="false" outlineLevel="0" collapsed="false">
      <c r="A15093" s="20" t="s">
        <v>30230</v>
      </c>
      <c r="B15093" s="53" t="n">
        <v>74.54</v>
      </c>
    </row>
    <row r="15094" customFormat="false" ht="15.75" hidden="false" customHeight="false" outlineLevel="0" collapsed="false">
      <c r="A15094" s="20" t="s">
        <v>30231</v>
      </c>
      <c r="B15094" s="53" t="n">
        <v>99.79</v>
      </c>
    </row>
    <row r="15095" customFormat="false" ht="15.75" hidden="false" customHeight="false" outlineLevel="0" collapsed="false">
      <c r="A15095" s="20" t="s">
        <v>30233</v>
      </c>
      <c r="B15095" s="53" t="n">
        <v>95.68</v>
      </c>
    </row>
    <row r="15096" customFormat="false" ht="15.75" hidden="false" customHeight="false" outlineLevel="0" collapsed="false">
      <c r="A15096" s="20" t="s">
        <v>30234</v>
      </c>
      <c r="B15096" s="53" t="n">
        <v>125.79</v>
      </c>
    </row>
    <row r="15097" customFormat="false" ht="15.75" hidden="false" customHeight="false" outlineLevel="0" collapsed="false">
      <c r="A15097" s="20" t="s">
        <v>30236</v>
      </c>
      <c r="B15097" s="53" t="n">
        <v>121.37</v>
      </c>
    </row>
    <row r="15098" customFormat="false" ht="15.75" hidden="false" customHeight="false" outlineLevel="0" collapsed="false">
      <c r="A15098" s="20" t="s">
        <v>30237</v>
      </c>
      <c r="B15098" s="53" t="n">
        <v>184.84</v>
      </c>
    </row>
    <row r="15099" customFormat="false" ht="15.75" hidden="false" customHeight="false" outlineLevel="0" collapsed="false">
      <c r="A15099" s="20" t="s">
        <v>30239</v>
      </c>
      <c r="B15099" s="53" t="n">
        <v>180.01</v>
      </c>
    </row>
    <row r="15100" customFormat="false" ht="15.75" hidden="false" customHeight="false" outlineLevel="0" collapsed="false">
      <c r="A15100" s="20" t="s">
        <v>30240</v>
      </c>
      <c r="B15100" s="53" t="n">
        <v>31.3</v>
      </c>
    </row>
    <row r="15101" customFormat="false" ht="15.75" hidden="false" customHeight="false" outlineLevel="0" collapsed="false">
      <c r="A15101" s="20" t="s">
        <v>30244</v>
      </c>
      <c r="B15101" s="53" t="n">
        <v>30.01</v>
      </c>
    </row>
    <row r="15102" customFormat="false" ht="15.75" hidden="false" customHeight="false" outlineLevel="0" collapsed="false">
      <c r="A15102" s="20" t="s">
        <v>30245</v>
      </c>
      <c r="B15102" s="53" t="n">
        <v>53.26</v>
      </c>
    </row>
    <row r="15103" customFormat="false" ht="15.75" hidden="false" customHeight="false" outlineLevel="0" collapsed="false">
      <c r="A15103" s="20" t="s">
        <v>30247</v>
      </c>
      <c r="B15103" s="53" t="n">
        <v>51.82</v>
      </c>
    </row>
    <row r="15104" customFormat="false" ht="15.75" hidden="false" customHeight="false" outlineLevel="0" collapsed="false">
      <c r="A15104" s="20" t="s">
        <v>30248</v>
      </c>
      <c r="B15104" s="53" t="n">
        <v>135.55</v>
      </c>
    </row>
    <row r="15105" customFormat="false" ht="15.75" hidden="false" customHeight="false" outlineLevel="0" collapsed="false">
      <c r="A15105" s="20" t="s">
        <v>30250</v>
      </c>
      <c r="B15105" s="53" t="n">
        <v>133.8</v>
      </c>
    </row>
    <row r="15106" customFormat="false" ht="15.75" hidden="false" customHeight="false" outlineLevel="0" collapsed="false">
      <c r="A15106" s="20" t="s">
        <v>30251</v>
      </c>
      <c r="B15106" s="53" t="n">
        <v>10.13</v>
      </c>
    </row>
    <row r="15107" customFormat="false" ht="15.75" hidden="false" customHeight="false" outlineLevel="0" collapsed="false">
      <c r="A15107" s="20" t="s">
        <v>30254</v>
      </c>
      <c r="B15107" s="53" t="n">
        <v>8.84</v>
      </c>
    </row>
    <row r="15108" customFormat="false" ht="15.75" hidden="false" customHeight="false" outlineLevel="0" collapsed="false">
      <c r="A15108" s="20" t="s">
        <v>30255</v>
      </c>
      <c r="B15108" s="53" t="n">
        <v>10.14</v>
      </c>
    </row>
    <row r="15109" customFormat="false" ht="15.75" hidden="false" customHeight="false" outlineLevel="0" collapsed="false">
      <c r="A15109" s="20" t="s">
        <v>30257</v>
      </c>
      <c r="B15109" s="53" t="n">
        <v>8.85</v>
      </c>
    </row>
    <row r="15110" customFormat="false" ht="15.75" hidden="false" customHeight="false" outlineLevel="0" collapsed="false">
      <c r="A15110" s="20" t="s">
        <v>30258</v>
      </c>
      <c r="B15110" s="53" t="n">
        <v>10.66</v>
      </c>
    </row>
    <row r="15111" customFormat="false" ht="15.75" hidden="false" customHeight="false" outlineLevel="0" collapsed="false">
      <c r="A15111" s="20" t="s">
        <v>30260</v>
      </c>
      <c r="B15111" s="53" t="n">
        <v>9.37</v>
      </c>
    </row>
    <row r="15112" customFormat="false" ht="15.75" hidden="false" customHeight="false" outlineLevel="0" collapsed="false">
      <c r="A15112" s="20" t="s">
        <v>30261</v>
      </c>
      <c r="B15112" s="53" t="n">
        <v>10.49</v>
      </c>
    </row>
    <row r="15113" customFormat="false" ht="15.75" hidden="false" customHeight="false" outlineLevel="0" collapsed="false">
      <c r="A15113" s="20" t="s">
        <v>30263</v>
      </c>
      <c r="B15113" s="53" t="n">
        <v>9.2</v>
      </c>
    </row>
    <row r="15114" customFormat="false" ht="15.75" hidden="false" customHeight="false" outlineLevel="0" collapsed="false">
      <c r="A15114" s="20" t="s">
        <v>30264</v>
      </c>
      <c r="B15114" s="53" t="n">
        <v>10.2</v>
      </c>
    </row>
    <row r="15115" customFormat="false" ht="15.75" hidden="false" customHeight="false" outlineLevel="0" collapsed="false">
      <c r="A15115" s="20" t="s">
        <v>30266</v>
      </c>
      <c r="B15115" s="53" t="n">
        <v>8.91</v>
      </c>
    </row>
    <row r="15116" customFormat="false" ht="15.75" hidden="false" customHeight="false" outlineLevel="0" collapsed="false">
      <c r="A15116" s="20" t="s">
        <v>30267</v>
      </c>
      <c r="B15116" s="53" t="n">
        <v>12.12</v>
      </c>
    </row>
    <row r="15117" customFormat="false" ht="15.75" hidden="false" customHeight="false" outlineLevel="0" collapsed="false">
      <c r="A15117" s="20" t="s">
        <v>30269</v>
      </c>
      <c r="B15117" s="53" t="n">
        <v>10.68</v>
      </c>
    </row>
    <row r="15118" customFormat="false" ht="15.75" hidden="false" customHeight="false" outlineLevel="0" collapsed="false">
      <c r="A15118" s="20" t="s">
        <v>30270</v>
      </c>
      <c r="B15118" s="53" t="n">
        <v>11.95</v>
      </c>
    </row>
    <row r="15119" customFormat="false" ht="15.75" hidden="false" customHeight="false" outlineLevel="0" collapsed="false">
      <c r="A15119" s="20" t="s">
        <v>30272</v>
      </c>
      <c r="B15119" s="53" t="n">
        <v>10.51</v>
      </c>
    </row>
    <row r="15120" customFormat="false" ht="15.75" hidden="false" customHeight="false" outlineLevel="0" collapsed="false">
      <c r="A15120" s="20" t="s">
        <v>30273</v>
      </c>
      <c r="B15120" s="53" t="n">
        <v>13.21</v>
      </c>
    </row>
    <row r="15121" customFormat="false" ht="15.75" hidden="false" customHeight="false" outlineLevel="0" collapsed="false">
      <c r="A15121" s="20" t="s">
        <v>30275</v>
      </c>
      <c r="B15121" s="53" t="n">
        <v>11.62</v>
      </c>
    </row>
    <row r="15122" customFormat="false" ht="15.75" hidden="false" customHeight="false" outlineLevel="0" collapsed="false">
      <c r="A15122" s="20" t="s">
        <v>30276</v>
      </c>
      <c r="B15122" s="53" t="n">
        <v>16.67</v>
      </c>
    </row>
    <row r="15123" customFormat="false" ht="15.75" hidden="false" customHeight="false" outlineLevel="0" collapsed="false">
      <c r="A15123" s="20" t="s">
        <v>30278</v>
      </c>
      <c r="B15123" s="53" t="n">
        <v>14.92</v>
      </c>
    </row>
    <row r="15124" customFormat="false" ht="15.75" hidden="false" customHeight="false" outlineLevel="0" collapsed="false">
      <c r="A15124" s="20" t="s">
        <v>30279</v>
      </c>
      <c r="B15124" s="53" t="n">
        <v>17.42</v>
      </c>
    </row>
    <row r="15125" customFormat="false" ht="15.75" hidden="false" customHeight="false" outlineLevel="0" collapsed="false">
      <c r="A15125" s="20" t="s">
        <v>30281</v>
      </c>
      <c r="B15125" s="53" t="n">
        <v>15.67</v>
      </c>
    </row>
    <row r="15126" customFormat="false" ht="15.75" hidden="false" customHeight="false" outlineLevel="0" collapsed="false">
      <c r="A15126" s="20" t="s">
        <v>30282</v>
      </c>
      <c r="B15126" s="53" t="n">
        <v>18.04</v>
      </c>
    </row>
    <row r="15127" customFormat="false" ht="15.75" hidden="false" customHeight="false" outlineLevel="0" collapsed="false">
      <c r="A15127" s="20" t="s">
        <v>30284</v>
      </c>
      <c r="B15127" s="53" t="n">
        <v>16.14</v>
      </c>
    </row>
    <row r="15128" customFormat="false" ht="15.75" hidden="false" customHeight="false" outlineLevel="0" collapsed="false">
      <c r="A15128" s="20" t="s">
        <v>30285</v>
      </c>
      <c r="B15128" s="53" t="n">
        <v>23</v>
      </c>
    </row>
    <row r="15129" customFormat="false" ht="15.75" hidden="false" customHeight="false" outlineLevel="0" collapsed="false">
      <c r="A15129" s="20" t="s">
        <v>30287</v>
      </c>
      <c r="B15129" s="53" t="n">
        <v>20.94</v>
      </c>
    </row>
    <row r="15130" customFormat="false" ht="15.75" hidden="false" customHeight="false" outlineLevel="0" collapsed="false">
      <c r="A15130" s="20" t="s">
        <v>30288</v>
      </c>
      <c r="B15130" s="53" t="n">
        <v>25.93</v>
      </c>
    </row>
    <row r="15131" customFormat="false" ht="15.75" hidden="false" customHeight="false" outlineLevel="0" collapsed="false">
      <c r="A15131" s="20" t="s">
        <v>30290</v>
      </c>
      <c r="B15131" s="53" t="n">
        <v>23.87</v>
      </c>
    </row>
    <row r="15132" customFormat="false" ht="15.75" hidden="false" customHeight="false" outlineLevel="0" collapsed="false">
      <c r="A15132" s="20" t="s">
        <v>30291</v>
      </c>
      <c r="B15132" s="53" t="n">
        <v>28.75</v>
      </c>
    </row>
    <row r="15133" customFormat="false" ht="15.75" hidden="false" customHeight="false" outlineLevel="0" collapsed="false">
      <c r="A15133" s="20" t="s">
        <v>30293</v>
      </c>
      <c r="B15133" s="53" t="n">
        <v>26.69</v>
      </c>
    </row>
    <row r="15134" customFormat="false" ht="15.75" hidden="false" customHeight="false" outlineLevel="0" collapsed="false">
      <c r="A15134" s="20" t="s">
        <v>30294</v>
      </c>
      <c r="B15134" s="53" t="n">
        <v>37.13</v>
      </c>
    </row>
    <row r="15135" customFormat="false" ht="15.75" hidden="false" customHeight="false" outlineLevel="0" collapsed="false">
      <c r="A15135" s="20" t="s">
        <v>30296</v>
      </c>
      <c r="B15135" s="53" t="n">
        <v>34.92</v>
      </c>
    </row>
    <row r="15136" customFormat="false" ht="15.75" hidden="false" customHeight="false" outlineLevel="0" collapsed="false">
      <c r="A15136" s="20" t="s">
        <v>30297</v>
      </c>
      <c r="B15136" s="53" t="n">
        <v>56.17</v>
      </c>
    </row>
    <row r="15137" customFormat="false" ht="15.75" hidden="false" customHeight="false" outlineLevel="0" collapsed="false">
      <c r="A15137" s="20" t="s">
        <v>30299</v>
      </c>
      <c r="B15137" s="53" t="n">
        <v>53.76</v>
      </c>
    </row>
    <row r="15138" customFormat="false" ht="15.75" hidden="false" customHeight="false" outlineLevel="0" collapsed="false">
      <c r="A15138" s="20" t="s">
        <v>30300</v>
      </c>
      <c r="B15138" s="53" t="n">
        <v>12.67</v>
      </c>
    </row>
    <row r="15139" customFormat="false" ht="15.75" hidden="false" customHeight="false" outlineLevel="0" collapsed="false">
      <c r="A15139" s="20" t="s">
        <v>30303</v>
      </c>
      <c r="B15139" s="53" t="n">
        <v>11.38</v>
      </c>
    </row>
    <row r="15140" customFormat="false" ht="15.75" hidden="false" customHeight="false" outlineLevel="0" collapsed="false">
      <c r="A15140" s="20" t="s">
        <v>30304</v>
      </c>
      <c r="B15140" s="53" t="n">
        <v>14.63</v>
      </c>
    </row>
    <row r="15141" customFormat="false" ht="15.75" hidden="false" customHeight="false" outlineLevel="0" collapsed="false">
      <c r="A15141" s="20" t="s">
        <v>30306</v>
      </c>
      <c r="B15141" s="53" t="n">
        <v>13.19</v>
      </c>
    </row>
    <row r="15142" customFormat="false" ht="15.75" hidden="false" customHeight="false" outlineLevel="0" collapsed="false">
      <c r="A15142" s="20" t="s">
        <v>30307</v>
      </c>
      <c r="B15142" s="53" t="n">
        <v>16.02</v>
      </c>
    </row>
    <row r="15143" customFormat="false" ht="15.75" hidden="false" customHeight="false" outlineLevel="0" collapsed="false">
      <c r="A15143" s="20" t="s">
        <v>30309</v>
      </c>
      <c r="B15143" s="53" t="n">
        <v>14.53</v>
      </c>
    </row>
    <row r="15144" customFormat="false" ht="15.75" hidden="false" customHeight="false" outlineLevel="0" collapsed="false">
      <c r="A15144" s="20" t="s">
        <v>30310</v>
      </c>
      <c r="B15144" s="53" t="n">
        <v>17.52</v>
      </c>
    </row>
    <row r="15145" customFormat="false" ht="15.75" hidden="false" customHeight="false" outlineLevel="0" collapsed="false">
      <c r="A15145" s="20" t="s">
        <v>30312</v>
      </c>
      <c r="B15145" s="53" t="n">
        <v>15.98</v>
      </c>
    </row>
    <row r="15146" customFormat="false" ht="15.75" hidden="false" customHeight="false" outlineLevel="0" collapsed="false">
      <c r="A15146" s="20" t="s">
        <v>30313</v>
      </c>
      <c r="B15146" s="53" t="n">
        <v>19.71</v>
      </c>
    </row>
    <row r="15147" customFormat="false" ht="15.75" hidden="false" customHeight="false" outlineLevel="0" collapsed="false">
      <c r="A15147" s="20" t="s">
        <v>30315</v>
      </c>
      <c r="B15147" s="53" t="n">
        <v>18.12</v>
      </c>
    </row>
    <row r="15148" customFormat="false" ht="15.75" hidden="false" customHeight="false" outlineLevel="0" collapsed="false">
      <c r="A15148" s="20" t="s">
        <v>30316</v>
      </c>
      <c r="B15148" s="53" t="n">
        <v>28.17</v>
      </c>
    </row>
    <row r="15149" customFormat="false" ht="15.75" hidden="false" customHeight="false" outlineLevel="0" collapsed="false">
      <c r="A15149" s="20" t="s">
        <v>30318</v>
      </c>
      <c r="B15149" s="53" t="n">
        <v>26.52</v>
      </c>
    </row>
    <row r="15150" customFormat="false" ht="15.75" hidden="false" customHeight="false" outlineLevel="0" collapsed="false">
      <c r="A15150" s="20" t="s">
        <v>30319</v>
      </c>
      <c r="B15150" s="53" t="n">
        <v>33.29</v>
      </c>
    </row>
    <row r="15151" customFormat="false" ht="15.75" hidden="false" customHeight="false" outlineLevel="0" collapsed="false">
      <c r="A15151" s="20" t="s">
        <v>30321</v>
      </c>
      <c r="B15151" s="53" t="n">
        <v>31.6</v>
      </c>
    </row>
    <row r="15152" customFormat="false" ht="15.75" hidden="false" customHeight="false" outlineLevel="0" collapsed="false">
      <c r="A15152" s="20" t="s">
        <v>30322</v>
      </c>
      <c r="B15152" s="53" t="n">
        <v>37.57</v>
      </c>
    </row>
    <row r="15153" customFormat="false" ht="15.75" hidden="false" customHeight="false" outlineLevel="0" collapsed="false">
      <c r="A15153" s="20" t="s">
        <v>30324</v>
      </c>
      <c r="B15153" s="53" t="n">
        <v>35.82</v>
      </c>
    </row>
    <row r="15154" customFormat="false" ht="15.75" hidden="false" customHeight="false" outlineLevel="0" collapsed="false">
      <c r="A15154" s="20" t="s">
        <v>30325</v>
      </c>
      <c r="B15154" s="53" t="n">
        <v>46.93</v>
      </c>
    </row>
    <row r="15155" customFormat="false" ht="15.75" hidden="false" customHeight="false" outlineLevel="0" collapsed="false">
      <c r="A15155" s="20" t="s">
        <v>30327</v>
      </c>
      <c r="B15155" s="53" t="n">
        <v>45.08</v>
      </c>
    </row>
    <row r="15156" customFormat="false" ht="15.75" hidden="false" customHeight="false" outlineLevel="0" collapsed="false">
      <c r="A15156" s="20" t="s">
        <v>30328</v>
      </c>
      <c r="B15156" s="53" t="n">
        <v>56.26</v>
      </c>
    </row>
    <row r="15157" customFormat="false" ht="15.75" hidden="false" customHeight="false" outlineLevel="0" collapsed="false">
      <c r="A15157" s="20" t="s">
        <v>30330</v>
      </c>
      <c r="B15157" s="53" t="n">
        <v>54.36</v>
      </c>
    </row>
    <row r="15158" customFormat="false" ht="15.75" hidden="false" customHeight="false" outlineLevel="0" collapsed="false">
      <c r="A15158" s="20" t="s">
        <v>30331</v>
      </c>
      <c r="B15158" s="53" t="n">
        <v>68.95</v>
      </c>
    </row>
    <row r="15159" customFormat="false" ht="15.75" hidden="false" customHeight="false" outlineLevel="0" collapsed="false">
      <c r="A15159" s="20" t="s">
        <v>30333</v>
      </c>
      <c r="B15159" s="53" t="n">
        <v>66.89</v>
      </c>
    </row>
    <row r="15160" customFormat="false" ht="15.75" hidden="false" customHeight="false" outlineLevel="0" collapsed="false">
      <c r="A15160" s="20" t="s">
        <v>30334</v>
      </c>
      <c r="B15160" s="53" t="n">
        <v>14.29</v>
      </c>
    </row>
    <row r="15161" customFormat="false" ht="15.75" hidden="false" customHeight="false" outlineLevel="0" collapsed="false">
      <c r="A15161" s="20" t="s">
        <v>30337</v>
      </c>
      <c r="B15161" s="53" t="n">
        <v>13.69</v>
      </c>
    </row>
    <row r="15162" customFormat="false" ht="15.75" hidden="false" customHeight="false" outlineLevel="0" collapsed="false">
      <c r="A15162" s="20" t="s">
        <v>30338</v>
      </c>
      <c r="B15162" s="53" t="n">
        <v>15.56</v>
      </c>
    </row>
    <row r="15163" customFormat="false" ht="15.75" hidden="false" customHeight="false" outlineLevel="0" collapsed="false">
      <c r="A15163" s="20" t="s">
        <v>30340</v>
      </c>
      <c r="B15163" s="53" t="n">
        <v>14.81</v>
      </c>
    </row>
    <row r="15164" customFormat="false" ht="15.75" hidden="false" customHeight="false" outlineLevel="0" collapsed="false">
      <c r="A15164" s="20" t="s">
        <v>30341</v>
      </c>
      <c r="B15164" s="53" t="n">
        <v>19.47</v>
      </c>
    </row>
    <row r="15165" customFormat="false" ht="15.75" hidden="false" customHeight="false" outlineLevel="0" collapsed="false">
      <c r="A15165" s="20" t="s">
        <v>30343</v>
      </c>
      <c r="B15165" s="53" t="n">
        <v>18.57</v>
      </c>
    </row>
    <row r="15166" customFormat="false" ht="15.75" hidden="false" customHeight="false" outlineLevel="0" collapsed="false">
      <c r="A15166" s="20" t="s">
        <v>30344</v>
      </c>
      <c r="B15166" s="53" t="n">
        <v>13.45</v>
      </c>
    </row>
    <row r="15167" customFormat="false" ht="15.75" hidden="false" customHeight="false" outlineLevel="0" collapsed="false">
      <c r="A15167" s="20" t="s">
        <v>30346</v>
      </c>
      <c r="B15167" s="53" t="n">
        <v>12.85</v>
      </c>
    </row>
    <row r="15168" customFormat="false" ht="15.75" hidden="false" customHeight="false" outlineLevel="0" collapsed="false">
      <c r="A15168" s="20" t="s">
        <v>30347</v>
      </c>
      <c r="B15168" s="53" t="n">
        <v>15.16</v>
      </c>
    </row>
    <row r="15169" customFormat="false" ht="15.75" hidden="false" customHeight="false" outlineLevel="0" collapsed="false">
      <c r="A15169" s="20" t="s">
        <v>30349</v>
      </c>
      <c r="B15169" s="53" t="n">
        <v>14.41</v>
      </c>
    </row>
    <row r="15170" customFormat="false" ht="15.75" hidden="false" customHeight="false" outlineLevel="0" collapsed="false">
      <c r="A15170" s="20" t="s">
        <v>30350</v>
      </c>
      <c r="B15170" s="53" t="n">
        <v>18.57</v>
      </c>
    </row>
    <row r="15171" customFormat="false" ht="15.75" hidden="false" customHeight="false" outlineLevel="0" collapsed="false">
      <c r="A15171" s="20" t="s">
        <v>30352</v>
      </c>
      <c r="B15171" s="53" t="n">
        <v>17.67</v>
      </c>
    </row>
    <row r="15172" customFormat="false" ht="15.75" hidden="false" customHeight="false" outlineLevel="0" collapsed="false">
      <c r="A15172" s="20" t="s">
        <v>30353</v>
      </c>
      <c r="B15172" s="53" t="n">
        <v>13.01</v>
      </c>
    </row>
    <row r="15173" customFormat="false" ht="15.75" hidden="false" customHeight="false" outlineLevel="0" collapsed="false">
      <c r="A15173" s="20" t="s">
        <v>30355</v>
      </c>
      <c r="B15173" s="53" t="n">
        <v>12.41</v>
      </c>
    </row>
    <row r="15174" customFormat="false" ht="15.75" hidden="false" customHeight="false" outlineLevel="0" collapsed="false">
      <c r="A15174" s="20" t="s">
        <v>30356</v>
      </c>
      <c r="B15174" s="53" t="n">
        <v>14.15</v>
      </c>
    </row>
    <row r="15175" customFormat="false" ht="15.75" hidden="false" customHeight="false" outlineLevel="0" collapsed="false">
      <c r="A15175" s="20" t="s">
        <v>30358</v>
      </c>
      <c r="B15175" s="53" t="n">
        <v>13.4</v>
      </c>
    </row>
    <row r="15176" customFormat="false" ht="15.75" hidden="false" customHeight="false" outlineLevel="0" collapsed="false">
      <c r="A15176" s="20" t="s">
        <v>30359</v>
      </c>
      <c r="B15176" s="53" t="n">
        <v>18.24</v>
      </c>
    </row>
    <row r="15177" customFormat="false" ht="15.75" hidden="false" customHeight="false" outlineLevel="0" collapsed="false">
      <c r="A15177" s="20" t="s">
        <v>30361</v>
      </c>
      <c r="B15177" s="53" t="n">
        <v>17.34</v>
      </c>
    </row>
    <row r="15178" customFormat="false" ht="15.75" hidden="false" customHeight="false" outlineLevel="0" collapsed="false">
      <c r="A15178" s="20" t="s">
        <v>30362</v>
      </c>
      <c r="B15178" s="53" t="n">
        <v>13.45</v>
      </c>
    </row>
    <row r="15179" customFormat="false" ht="15.75" hidden="false" customHeight="false" outlineLevel="0" collapsed="false">
      <c r="A15179" s="20" t="s">
        <v>30364</v>
      </c>
      <c r="B15179" s="53" t="n">
        <v>12.85</v>
      </c>
    </row>
    <row r="15180" customFormat="false" ht="15.75" hidden="false" customHeight="false" outlineLevel="0" collapsed="false">
      <c r="A15180" s="20" t="s">
        <v>30365</v>
      </c>
      <c r="B15180" s="53" t="n">
        <v>15.16</v>
      </c>
    </row>
    <row r="15181" customFormat="false" ht="15.75" hidden="false" customHeight="false" outlineLevel="0" collapsed="false">
      <c r="A15181" s="20" t="s">
        <v>30367</v>
      </c>
      <c r="B15181" s="53" t="n">
        <v>14.41</v>
      </c>
    </row>
    <row r="15182" customFormat="false" ht="15.75" hidden="false" customHeight="false" outlineLevel="0" collapsed="false">
      <c r="A15182" s="20" t="s">
        <v>30368</v>
      </c>
      <c r="B15182" s="53" t="n">
        <v>16.35</v>
      </c>
    </row>
    <row r="15183" customFormat="false" ht="15.75" hidden="false" customHeight="false" outlineLevel="0" collapsed="false">
      <c r="A15183" s="20" t="s">
        <v>30370</v>
      </c>
      <c r="B15183" s="53" t="n">
        <v>15.45</v>
      </c>
    </row>
    <row r="15184" customFormat="false" ht="15.75" hidden="false" customHeight="false" outlineLevel="0" collapsed="false">
      <c r="A15184" s="20" t="s">
        <v>30371</v>
      </c>
      <c r="B15184" s="53" t="n">
        <v>48.6</v>
      </c>
    </row>
    <row r="15185" customFormat="false" ht="15.75" hidden="false" customHeight="false" outlineLevel="0" collapsed="false">
      <c r="A15185" s="20" t="s">
        <v>30373</v>
      </c>
      <c r="B15185" s="53" t="n">
        <v>47.55</v>
      </c>
    </row>
    <row r="15186" customFormat="false" ht="15.75" hidden="false" customHeight="false" outlineLevel="0" collapsed="false">
      <c r="A15186" s="20" t="s">
        <v>30374</v>
      </c>
      <c r="B15186" s="53" t="n">
        <v>13.45</v>
      </c>
    </row>
    <row r="15187" customFormat="false" ht="15.75" hidden="false" customHeight="false" outlineLevel="0" collapsed="false">
      <c r="A15187" s="20" t="s">
        <v>30376</v>
      </c>
      <c r="B15187" s="53" t="n">
        <v>12.85</v>
      </c>
    </row>
    <row r="15188" customFormat="false" ht="15.75" hidden="false" customHeight="false" outlineLevel="0" collapsed="false">
      <c r="A15188" s="20" t="s">
        <v>30377</v>
      </c>
      <c r="B15188" s="53" t="n">
        <v>13.13</v>
      </c>
    </row>
    <row r="15189" customFormat="false" ht="15.75" hidden="false" customHeight="false" outlineLevel="0" collapsed="false">
      <c r="A15189" s="20" t="s">
        <v>30379</v>
      </c>
      <c r="B15189" s="53" t="n">
        <v>12.38</v>
      </c>
    </row>
    <row r="15190" customFormat="false" ht="15.75" hidden="false" customHeight="false" outlineLevel="0" collapsed="false">
      <c r="A15190" s="20" t="s">
        <v>30380</v>
      </c>
      <c r="B15190" s="53" t="n">
        <v>16.35</v>
      </c>
    </row>
    <row r="15191" customFormat="false" ht="15.75" hidden="false" customHeight="false" outlineLevel="0" collapsed="false">
      <c r="A15191" s="20" t="s">
        <v>30382</v>
      </c>
      <c r="B15191" s="53" t="n">
        <v>15.45</v>
      </c>
    </row>
    <row r="15192" customFormat="false" ht="15.75" hidden="false" customHeight="false" outlineLevel="0" collapsed="false">
      <c r="A15192" s="20" t="s">
        <v>30383</v>
      </c>
      <c r="B15192" s="53" t="n">
        <v>15.25</v>
      </c>
    </row>
    <row r="15193" customFormat="false" ht="15.75" hidden="false" customHeight="false" outlineLevel="0" collapsed="false">
      <c r="A15193" s="20" t="s">
        <v>30385</v>
      </c>
      <c r="B15193" s="53" t="n">
        <v>14.65</v>
      </c>
    </row>
    <row r="15194" customFormat="false" ht="15.75" hidden="false" customHeight="false" outlineLevel="0" collapsed="false">
      <c r="A15194" s="20" t="s">
        <v>30386</v>
      </c>
      <c r="B15194" s="53" t="n">
        <v>16.65</v>
      </c>
    </row>
    <row r="15195" customFormat="false" ht="15.75" hidden="false" customHeight="false" outlineLevel="0" collapsed="false">
      <c r="A15195" s="20" t="s">
        <v>30388</v>
      </c>
      <c r="B15195" s="53" t="n">
        <v>15.9</v>
      </c>
    </row>
    <row r="15196" customFormat="false" ht="15.75" hidden="false" customHeight="false" outlineLevel="0" collapsed="false">
      <c r="A15196" s="20" t="s">
        <v>30389</v>
      </c>
      <c r="B15196" s="53" t="n">
        <v>22.43</v>
      </c>
    </row>
    <row r="15197" customFormat="false" ht="15.75" hidden="false" customHeight="false" outlineLevel="0" collapsed="false">
      <c r="A15197" s="20" t="s">
        <v>30391</v>
      </c>
      <c r="B15197" s="53" t="n">
        <v>21.53</v>
      </c>
    </row>
    <row r="15198" customFormat="false" ht="15.75" hidden="false" customHeight="false" outlineLevel="0" collapsed="false">
      <c r="A15198" s="20" t="s">
        <v>30392</v>
      </c>
      <c r="B15198" s="53" t="n">
        <v>20.9</v>
      </c>
    </row>
    <row r="15199" customFormat="false" ht="15.75" hidden="false" customHeight="false" outlineLevel="0" collapsed="false">
      <c r="A15199" s="20" t="s">
        <v>30394</v>
      </c>
      <c r="B15199" s="53" t="n">
        <v>20</v>
      </c>
    </row>
    <row r="15200" customFormat="false" ht="15.75" hidden="false" customHeight="false" outlineLevel="0" collapsed="false">
      <c r="A15200" s="20" t="s">
        <v>30395</v>
      </c>
      <c r="B15200" s="53" t="n">
        <v>43.02</v>
      </c>
    </row>
    <row r="15201" customFormat="false" ht="15.75" hidden="false" customHeight="false" outlineLevel="0" collapsed="false">
      <c r="A15201" s="20" t="s">
        <v>30397</v>
      </c>
      <c r="B15201" s="53" t="n">
        <v>41.83</v>
      </c>
    </row>
    <row r="15202" customFormat="false" ht="15.75" hidden="false" customHeight="false" outlineLevel="0" collapsed="false">
      <c r="A15202" s="20" t="s">
        <v>30398</v>
      </c>
      <c r="B15202" s="53" t="n">
        <v>14.3</v>
      </c>
    </row>
    <row r="15203" customFormat="false" ht="15.75" hidden="false" customHeight="false" outlineLevel="0" collapsed="false">
      <c r="A15203" s="20" t="s">
        <v>30400</v>
      </c>
      <c r="B15203" s="53" t="n">
        <v>13.7</v>
      </c>
    </row>
    <row r="15204" customFormat="false" ht="15.75" hidden="false" customHeight="false" outlineLevel="0" collapsed="false">
      <c r="A15204" s="20" t="s">
        <v>30401</v>
      </c>
      <c r="B15204" s="53" t="n">
        <v>13.7</v>
      </c>
    </row>
    <row r="15205" customFormat="false" ht="15.75" hidden="false" customHeight="false" outlineLevel="0" collapsed="false">
      <c r="A15205" s="20" t="s">
        <v>30403</v>
      </c>
      <c r="B15205" s="53" t="n">
        <v>12.95</v>
      </c>
    </row>
    <row r="15206" customFormat="false" ht="15.75" hidden="false" customHeight="false" outlineLevel="0" collapsed="false">
      <c r="A15206" s="20" t="s">
        <v>30404</v>
      </c>
      <c r="B15206" s="53" t="n">
        <v>20.02</v>
      </c>
    </row>
    <row r="15207" customFormat="false" ht="15.75" hidden="false" customHeight="false" outlineLevel="0" collapsed="false">
      <c r="A15207" s="20" t="s">
        <v>30406</v>
      </c>
      <c r="B15207" s="53" t="n">
        <v>19.12</v>
      </c>
    </row>
    <row r="15208" customFormat="false" ht="15.75" hidden="false" customHeight="false" outlineLevel="0" collapsed="false">
      <c r="A15208" s="20" t="s">
        <v>30407</v>
      </c>
      <c r="B15208" s="53" t="n">
        <v>9.67</v>
      </c>
    </row>
    <row r="15209" customFormat="false" ht="15.75" hidden="false" customHeight="false" outlineLevel="0" collapsed="false">
      <c r="A15209" s="20" t="s">
        <v>30410</v>
      </c>
      <c r="B15209" s="53" t="n">
        <v>9.07</v>
      </c>
    </row>
    <row r="15210" customFormat="false" ht="15.75" hidden="false" customHeight="false" outlineLevel="0" collapsed="false">
      <c r="A15210" s="20" t="s">
        <v>30411</v>
      </c>
      <c r="B15210" s="53" t="n">
        <v>10.78</v>
      </c>
    </row>
    <row r="15211" customFormat="false" ht="15.75" hidden="false" customHeight="false" outlineLevel="0" collapsed="false">
      <c r="A15211" s="20" t="s">
        <v>30413</v>
      </c>
      <c r="B15211" s="53" t="n">
        <v>10.03</v>
      </c>
    </row>
    <row r="15212" customFormat="false" ht="15.75" hidden="false" customHeight="false" outlineLevel="0" collapsed="false">
      <c r="A15212" s="20" t="s">
        <v>30414</v>
      </c>
      <c r="B15212" s="53" t="n">
        <v>11.9</v>
      </c>
    </row>
    <row r="15213" customFormat="false" ht="15.75" hidden="false" customHeight="false" outlineLevel="0" collapsed="false">
      <c r="A15213" s="20" t="s">
        <v>30416</v>
      </c>
      <c r="B15213" s="53" t="n">
        <v>11</v>
      </c>
    </row>
    <row r="15214" customFormat="false" ht="15.75" hidden="false" customHeight="false" outlineLevel="0" collapsed="false">
      <c r="A15214" s="20" t="s">
        <v>30417</v>
      </c>
      <c r="B15214" s="53" t="n">
        <v>6.91</v>
      </c>
    </row>
    <row r="15215" customFormat="false" ht="15.75" hidden="false" customHeight="false" outlineLevel="0" collapsed="false">
      <c r="A15215" s="20" t="s">
        <v>30419</v>
      </c>
      <c r="B15215" s="53" t="n">
        <v>6.3</v>
      </c>
    </row>
    <row r="15216" customFormat="false" ht="15.75" hidden="false" customHeight="false" outlineLevel="0" collapsed="false">
      <c r="A15216" s="20" t="s">
        <v>30420</v>
      </c>
      <c r="B15216" s="53" t="n">
        <v>7</v>
      </c>
    </row>
    <row r="15217" customFormat="false" ht="15.75" hidden="false" customHeight="false" outlineLevel="0" collapsed="false">
      <c r="A15217" s="20" t="s">
        <v>30422</v>
      </c>
      <c r="B15217" s="53" t="n">
        <v>6.39</v>
      </c>
    </row>
    <row r="15218" customFormat="false" ht="15.75" hidden="false" customHeight="false" outlineLevel="0" collapsed="false">
      <c r="A15218" s="20" t="s">
        <v>30423</v>
      </c>
      <c r="B15218" s="53" t="n">
        <v>7.61</v>
      </c>
    </row>
    <row r="15219" customFormat="false" ht="15.75" hidden="false" customHeight="false" outlineLevel="0" collapsed="false">
      <c r="A15219" s="20" t="s">
        <v>30425</v>
      </c>
      <c r="B15219" s="53" t="n">
        <v>7</v>
      </c>
    </row>
    <row r="15220" customFormat="false" ht="15.75" hidden="false" customHeight="false" outlineLevel="0" collapsed="false">
      <c r="A15220" s="20" t="s">
        <v>30426</v>
      </c>
      <c r="B15220" s="53" t="n">
        <v>33.09</v>
      </c>
    </row>
    <row r="15221" customFormat="false" ht="15.75" hidden="false" customHeight="false" outlineLevel="0" collapsed="false">
      <c r="A15221" s="20" t="s">
        <v>30428</v>
      </c>
      <c r="B15221" s="53" t="n">
        <v>29.49</v>
      </c>
    </row>
    <row r="15222" customFormat="false" ht="15.75" hidden="false" customHeight="false" outlineLevel="0" collapsed="false">
      <c r="A15222" s="20" t="s">
        <v>30429</v>
      </c>
      <c r="B15222" s="53" t="n">
        <v>17.14</v>
      </c>
    </row>
    <row r="15223" customFormat="false" ht="15.75" hidden="false" customHeight="false" outlineLevel="0" collapsed="false">
      <c r="A15223" s="20" t="s">
        <v>30432</v>
      </c>
      <c r="B15223" s="53" t="n">
        <v>15.05</v>
      </c>
    </row>
    <row r="15224" customFormat="false" ht="15.75" hidden="false" customHeight="false" outlineLevel="0" collapsed="false">
      <c r="A15224" s="20" t="s">
        <v>30433</v>
      </c>
      <c r="B15224" s="53" t="n">
        <v>53.06</v>
      </c>
    </row>
    <row r="15225" customFormat="false" ht="15.75" hidden="false" customHeight="false" outlineLevel="0" collapsed="false">
      <c r="A15225" s="20" t="s">
        <v>30436</v>
      </c>
      <c r="B15225" s="53" t="n">
        <v>50.97</v>
      </c>
    </row>
    <row r="15226" customFormat="false" ht="15.75" hidden="false" customHeight="false" outlineLevel="0" collapsed="false">
      <c r="A15226" s="20" t="s">
        <v>30437</v>
      </c>
      <c r="B15226" s="53" t="n">
        <v>103.47</v>
      </c>
    </row>
    <row r="15227" customFormat="false" ht="15.75" hidden="false" customHeight="false" outlineLevel="0" collapsed="false">
      <c r="A15227" s="20" t="s">
        <v>30440</v>
      </c>
      <c r="B15227" s="53" t="n">
        <v>101.22</v>
      </c>
    </row>
    <row r="15228" customFormat="false" ht="15.75" hidden="false" customHeight="false" outlineLevel="0" collapsed="false">
      <c r="A15228" s="20" t="s">
        <v>30441</v>
      </c>
      <c r="B15228" s="53" t="n">
        <v>162.64</v>
      </c>
    </row>
    <row r="15229" customFormat="false" ht="15.75" hidden="false" customHeight="false" outlineLevel="0" collapsed="false">
      <c r="A15229" s="20" t="s">
        <v>30444</v>
      </c>
      <c r="B15229" s="53" t="n">
        <v>160.25</v>
      </c>
    </row>
    <row r="15230" customFormat="false" ht="15.75" hidden="false" customHeight="false" outlineLevel="0" collapsed="false">
      <c r="A15230" s="20" t="s">
        <v>30445</v>
      </c>
      <c r="B15230" s="53" t="n">
        <v>284.68</v>
      </c>
    </row>
    <row r="15231" customFormat="false" ht="15.75" hidden="false" customHeight="false" outlineLevel="0" collapsed="false">
      <c r="A15231" s="20" t="s">
        <v>30448</v>
      </c>
      <c r="B15231" s="53" t="n">
        <v>282.14</v>
      </c>
    </row>
    <row r="15232" customFormat="false" ht="15.75" hidden="false" customHeight="false" outlineLevel="0" collapsed="false">
      <c r="A15232" s="20" t="s">
        <v>30449</v>
      </c>
      <c r="B15232" s="53" t="n">
        <v>536.56</v>
      </c>
    </row>
    <row r="15233" customFormat="false" ht="15.75" hidden="false" customHeight="false" outlineLevel="0" collapsed="false">
      <c r="A15233" s="20" t="s">
        <v>30452</v>
      </c>
      <c r="B15233" s="53" t="n">
        <v>533.87</v>
      </c>
    </row>
    <row r="15234" customFormat="false" ht="15.75" hidden="false" customHeight="false" outlineLevel="0" collapsed="false">
      <c r="A15234" s="20" t="s">
        <v>30453</v>
      </c>
      <c r="B15234" s="53" t="n">
        <v>734.67</v>
      </c>
    </row>
    <row r="15235" customFormat="false" ht="15.75" hidden="false" customHeight="false" outlineLevel="0" collapsed="false">
      <c r="A15235" s="20" t="s">
        <v>30456</v>
      </c>
      <c r="B15235" s="53" t="n">
        <v>731.68</v>
      </c>
    </row>
    <row r="15236" customFormat="false" ht="15.75" hidden="false" customHeight="false" outlineLevel="0" collapsed="false">
      <c r="A15236" s="20" t="s">
        <v>30457</v>
      </c>
      <c r="B15236" s="53" t="n">
        <v>2268.47</v>
      </c>
    </row>
    <row r="15237" customFormat="false" ht="15.75" hidden="false" customHeight="false" outlineLevel="0" collapsed="false">
      <c r="A15237" s="20" t="s">
        <v>30460</v>
      </c>
      <c r="B15237" s="53" t="n">
        <v>2265.18</v>
      </c>
    </row>
    <row r="15238" customFormat="false" ht="15.75" hidden="false" customHeight="false" outlineLevel="0" collapsed="false">
      <c r="A15238" s="20" t="s">
        <v>30461</v>
      </c>
      <c r="B15238" s="53" t="n">
        <v>62.73</v>
      </c>
    </row>
    <row r="15239" customFormat="false" ht="15.75" hidden="false" customHeight="false" outlineLevel="0" collapsed="false">
      <c r="A15239" s="20" t="s">
        <v>30464</v>
      </c>
      <c r="B15239" s="53" t="n">
        <v>57.59</v>
      </c>
    </row>
    <row r="15240" customFormat="false" ht="15.75" hidden="false" customHeight="false" outlineLevel="0" collapsed="false">
      <c r="A15240" s="20" t="s">
        <v>30465</v>
      </c>
      <c r="B15240" s="53" t="n">
        <v>38.23</v>
      </c>
    </row>
    <row r="15241" customFormat="false" ht="15.75" hidden="false" customHeight="false" outlineLevel="0" collapsed="false">
      <c r="A15241" s="20" t="s">
        <v>30469</v>
      </c>
      <c r="B15241" s="53" t="n">
        <v>35.92</v>
      </c>
    </row>
    <row r="15242" customFormat="false" ht="15.75" hidden="false" customHeight="false" outlineLevel="0" collapsed="false">
      <c r="A15242" s="20" t="s">
        <v>30470</v>
      </c>
      <c r="B15242" s="53" t="n">
        <v>24.99</v>
      </c>
    </row>
    <row r="15243" customFormat="false" ht="15.75" hidden="false" customHeight="false" outlineLevel="0" collapsed="false">
      <c r="A15243" s="20" t="s">
        <v>30473</v>
      </c>
      <c r="B15243" s="53" t="n">
        <v>22.42</v>
      </c>
    </row>
    <row r="15244" customFormat="false" ht="15.75" hidden="false" customHeight="false" outlineLevel="0" collapsed="false">
      <c r="A15244" s="20" t="s">
        <v>30474</v>
      </c>
      <c r="B15244" s="53" t="n">
        <v>27.08</v>
      </c>
    </row>
    <row r="15245" customFormat="false" ht="15.75" hidden="false" customHeight="false" outlineLevel="0" collapsed="false">
      <c r="A15245" s="20" t="s">
        <v>30477</v>
      </c>
      <c r="B15245" s="53" t="n">
        <v>24.51</v>
      </c>
    </row>
    <row r="15246" customFormat="false" ht="15.75" hidden="false" customHeight="false" outlineLevel="0" collapsed="false">
      <c r="A15246" s="20" t="s">
        <v>30478</v>
      </c>
      <c r="B15246" s="53" t="n">
        <v>33.92</v>
      </c>
    </row>
    <row r="15247" customFormat="false" ht="15.75" hidden="false" customHeight="false" outlineLevel="0" collapsed="false">
      <c r="A15247" s="20" t="s">
        <v>30480</v>
      </c>
      <c r="B15247" s="53" t="n">
        <v>31.2</v>
      </c>
    </row>
    <row r="15248" customFormat="false" ht="15.75" hidden="false" customHeight="false" outlineLevel="0" collapsed="false">
      <c r="A15248" s="20" t="s">
        <v>30481</v>
      </c>
      <c r="B15248" s="53" t="n">
        <v>34.99</v>
      </c>
    </row>
    <row r="15249" customFormat="false" ht="15.75" hidden="false" customHeight="false" outlineLevel="0" collapsed="false">
      <c r="A15249" s="20" t="s">
        <v>30483</v>
      </c>
      <c r="B15249" s="53" t="n">
        <v>32.27</v>
      </c>
    </row>
    <row r="15250" customFormat="false" ht="15.75" hidden="false" customHeight="false" outlineLevel="0" collapsed="false">
      <c r="A15250" s="20" t="s">
        <v>30484</v>
      </c>
      <c r="B15250" s="53" t="n">
        <v>51.96</v>
      </c>
    </row>
    <row r="15251" customFormat="false" ht="15.75" hidden="false" customHeight="false" outlineLevel="0" collapsed="false">
      <c r="A15251" s="20" t="s">
        <v>30486</v>
      </c>
      <c r="B15251" s="53" t="n">
        <v>49.24</v>
      </c>
    </row>
    <row r="15252" customFormat="false" ht="15.75" hidden="false" customHeight="false" outlineLevel="0" collapsed="false">
      <c r="A15252" s="20" t="s">
        <v>30487</v>
      </c>
      <c r="B15252" s="53" t="n">
        <v>70.76</v>
      </c>
    </row>
    <row r="15253" customFormat="false" ht="15.75" hidden="false" customHeight="false" outlineLevel="0" collapsed="false">
      <c r="A15253" s="20" t="s">
        <v>30489</v>
      </c>
      <c r="B15253" s="53" t="n">
        <v>67.93</v>
      </c>
    </row>
    <row r="15254" customFormat="false" ht="15.75" hidden="false" customHeight="false" outlineLevel="0" collapsed="false">
      <c r="A15254" s="20" t="s">
        <v>30490</v>
      </c>
      <c r="B15254" s="53" t="n">
        <v>107.66</v>
      </c>
    </row>
    <row r="15255" customFormat="false" ht="15.75" hidden="false" customHeight="false" outlineLevel="0" collapsed="false">
      <c r="A15255" s="20" t="s">
        <v>30492</v>
      </c>
      <c r="B15255" s="53" t="n">
        <v>104.83</v>
      </c>
    </row>
    <row r="15256" customFormat="false" ht="15.75" hidden="false" customHeight="false" outlineLevel="0" collapsed="false">
      <c r="A15256" s="20" t="s">
        <v>30493</v>
      </c>
      <c r="B15256" s="53" t="n">
        <v>36.05</v>
      </c>
    </row>
    <row r="15257" customFormat="false" ht="15.75" hidden="false" customHeight="false" outlineLevel="0" collapsed="false">
      <c r="A15257" s="20" t="s">
        <v>30495</v>
      </c>
      <c r="B15257" s="53" t="n">
        <v>31.9</v>
      </c>
    </row>
    <row r="15258" customFormat="false" ht="15.75" hidden="false" customHeight="false" outlineLevel="0" collapsed="false">
      <c r="A15258" s="20" t="s">
        <v>30496</v>
      </c>
      <c r="B15258" s="53" t="n">
        <v>38.92</v>
      </c>
    </row>
    <row r="15259" customFormat="false" ht="15.75" hidden="false" customHeight="false" outlineLevel="0" collapsed="false">
      <c r="A15259" s="20" t="s">
        <v>30497</v>
      </c>
      <c r="B15259" s="53" t="n">
        <v>34.76</v>
      </c>
    </row>
    <row r="15260" customFormat="false" ht="15.75" hidden="false" customHeight="false" outlineLevel="0" collapsed="false">
      <c r="A15260" s="20" t="s">
        <v>30498</v>
      </c>
      <c r="B15260" s="53" t="n">
        <v>45.66</v>
      </c>
    </row>
    <row r="15261" customFormat="false" ht="15.75" hidden="false" customHeight="false" outlineLevel="0" collapsed="false">
      <c r="A15261" s="20" t="s">
        <v>30499</v>
      </c>
      <c r="B15261" s="53" t="n">
        <v>41.05</v>
      </c>
    </row>
    <row r="15262" customFormat="false" ht="15.75" hidden="false" customHeight="false" outlineLevel="0" collapsed="false">
      <c r="A15262" s="20" t="s">
        <v>30500</v>
      </c>
      <c r="B15262" s="53" t="n">
        <v>50.36</v>
      </c>
    </row>
    <row r="15263" customFormat="false" ht="15.75" hidden="false" customHeight="false" outlineLevel="0" collapsed="false">
      <c r="A15263" s="20" t="s">
        <v>30501</v>
      </c>
      <c r="B15263" s="53" t="n">
        <v>45.72</v>
      </c>
    </row>
    <row r="15264" customFormat="false" ht="15.75" hidden="false" customHeight="false" outlineLevel="0" collapsed="false">
      <c r="A15264" s="20" t="s">
        <v>30502</v>
      </c>
      <c r="B15264" s="53" t="n">
        <v>59.35</v>
      </c>
    </row>
    <row r="15265" customFormat="false" ht="15.75" hidden="false" customHeight="false" outlineLevel="0" collapsed="false">
      <c r="A15265" s="20" t="s">
        <v>30503</v>
      </c>
      <c r="B15265" s="53" t="n">
        <v>54.68</v>
      </c>
    </row>
    <row r="15266" customFormat="false" ht="15.75" hidden="false" customHeight="false" outlineLevel="0" collapsed="false">
      <c r="A15266" s="20" t="s">
        <v>30504</v>
      </c>
      <c r="B15266" s="53" t="n">
        <v>83.49</v>
      </c>
    </row>
    <row r="15267" customFormat="false" ht="15.75" hidden="false" customHeight="false" outlineLevel="0" collapsed="false">
      <c r="A15267" s="20" t="s">
        <v>30505</v>
      </c>
      <c r="B15267" s="53" t="n">
        <v>78.28</v>
      </c>
    </row>
    <row r="15268" customFormat="false" ht="15.75" hidden="false" customHeight="false" outlineLevel="0" collapsed="false">
      <c r="A15268" s="20" t="s">
        <v>30506</v>
      </c>
      <c r="B15268" s="53" t="n">
        <v>96.97</v>
      </c>
    </row>
    <row r="15269" customFormat="false" ht="15.75" hidden="false" customHeight="false" outlineLevel="0" collapsed="false">
      <c r="A15269" s="20" t="s">
        <v>30507</v>
      </c>
      <c r="B15269" s="53" t="n">
        <v>91.67</v>
      </c>
    </row>
    <row r="15270" customFormat="false" ht="15.75" hidden="false" customHeight="false" outlineLevel="0" collapsed="false">
      <c r="A15270" s="20" t="s">
        <v>30508</v>
      </c>
      <c r="B15270" s="53" t="n">
        <v>85.18</v>
      </c>
    </row>
    <row r="15271" customFormat="false" ht="15.75" hidden="false" customHeight="false" outlineLevel="0" collapsed="false">
      <c r="A15271" s="20" t="s">
        <v>30512</v>
      </c>
      <c r="B15271" s="53" t="n">
        <v>80.04</v>
      </c>
    </row>
    <row r="15272" customFormat="false" ht="15.75" hidden="false" customHeight="false" outlineLevel="0" collapsed="false">
      <c r="A15272" s="20" t="s">
        <v>30513</v>
      </c>
      <c r="B15272" s="53" t="n">
        <v>87.81</v>
      </c>
    </row>
    <row r="15273" customFormat="false" ht="15.75" hidden="false" customHeight="false" outlineLevel="0" collapsed="false">
      <c r="A15273" s="20" t="s">
        <v>30517</v>
      </c>
      <c r="B15273" s="53" t="n">
        <v>82.67</v>
      </c>
    </row>
    <row r="15274" customFormat="false" ht="15.75" hidden="false" customHeight="false" outlineLevel="0" collapsed="false">
      <c r="A15274" s="20" t="s">
        <v>30518</v>
      </c>
      <c r="B15274" s="53" t="n">
        <v>116.25</v>
      </c>
    </row>
    <row r="15275" customFormat="false" ht="15.75" hidden="false" customHeight="false" outlineLevel="0" collapsed="false">
      <c r="A15275" s="20" t="s">
        <v>30520</v>
      </c>
      <c r="B15275" s="53" t="n">
        <v>111.11</v>
      </c>
    </row>
    <row r="15276" customFormat="false" ht="15.75" hidden="false" customHeight="false" outlineLevel="0" collapsed="false">
      <c r="A15276" s="20" t="s">
        <v>30521</v>
      </c>
      <c r="B15276" s="53" t="n">
        <v>104.66</v>
      </c>
    </row>
    <row r="15277" customFormat="false" ht="15.75" hidden="false" customHeight="false" outlineLevel="0" collapsed="false">
      <c r="A15277" s="20" t="s">
        <v>30523</v>
      </c>
      <c r="B15277" s="53" t="n">
        <v>99.52</v>
      </c>
    </row>
    <row r="15278" customFormat="false" ht="15.75" hidden="false" customHeight="false" outlineLevel="0" collapsed="false">
      <c r="A15278" s="20" t="s">
        <v>30524</v>
      </c>
      <c r="B15278" s="53" t="n">
        <v>62.1</v>
      </c>
    </row>
    <row r="15279" customFormat="false" ht="15.75" hidden="false" customHeight="false" outlineLevel="0" collapsed="false">
      <c r="A15279" s="20" t="s">
        <v>30528</v>
      </c>
      <c r="B15279" s="53" t="n">
        <v>56.96</v>
      </c>
    </row>
    <row r="15280" customFormat="false" ht="15.75" hidden="false" customHeight="false" outlineLevel="0" collapsed="false">
      <c r="A15280" s="20" t="s">
        <v>30529</v>
      </c>
      <c r="B15280" s="53" t="n">
        <v>67.03</v>
      </c>
    </row>
    <row r="15281" customFormat="false" ht="15.75" hidden="false" customHeight="false" outlineLevel="0" collapsed="false">
      <c r="A15281" s="20" t="s">
        <v>30533</v>
      </c>
      <c r="B15281" s="53" t="n">
        <v>61.89</v>
      </c>
    </row>
    <row r="15282" customFormat="false" ht="15.75" hidden="false" customHeight="false" outlineLevel="0" collapsed="false">
      <c r="A15282" s="20" t="s">
        <v>30534</v>
      </c>
      <c r="B15282" s="53" t="n">
        <v>68.39</v>
      </c>
    </row>
    <row r="15283" customFormat="false" ht="15.75" hidden="false" customHeight="false" outlineLevel="0" collapsed="false">
      <c r="A15283" s="20" t="s">
        <v>30536</v>
      </c>
      <c r="B15283" s="53" t="n">
        <v>63.25</v>
      </c>
    </row>
    <row r="15284" customFormat="false" ht="15.75" hidden="false" customHeight="false" outlineLevel="0" collapsed="false">
      <c r="A15284" s="20" t="s">
        <v>30537</v>
      </c>
      <c r="B15284" s="53" t="n">
        <v>76.09</v>
      </c>
    </row>
    <row r="15285" customFormat="false" ht="15.75" hidden="false" customHeight="false" outlineLevel="0" collapsed="false">
      <c r="A15285" s="20" t="s">
        <v>30539</v>
      </c>
      <c r="B15285" s="53" t="n">
        <v>70.95</v>
      </c>
    </row>
    <row r="15286" customFormat="false" ht="15.75" hidden="false" customHeight="false" outlineLevel="0" collapsed="false">
      <c r="A15286" s="20" t="s">
        <v>30540</v>
      </c>
      <c r="B15286" s="53" t="n">
        <v>84.84</v>
      </c>
    </row>
    <row r="15287" customFormat="false" ht="15.75" hidden="false" customHeight="false" outlineLevel="0" collapsed="false">
      <c r="A15287" s="20" t="s">
        <v>30542</v>
      </c>
      <c r="B15287" s="53" t="n">
        <v>79.7</v>
      </c>
    </row>
    <row r="15288" customFormat="false" ht="15.75" hidden="false" customHeight="false" outlineLevel="0" collapsed="false">
      <c r="A15288" s="20" t="s">
        <v>30543</v>
      </c>
      <c r="B15288" s="53" t="n">
        <v>108.27</v>
      </c>
    </row>
    <row r="15289" customFormat="false" ht="15.75" hidden="false" customHeight="false" outlineLevel="0" collapsed="false">
      <c r="A15289" s="20" t="s">
        <v>30545</v>
      </c>
      <c r="B15289" s="53" t="n">
        <v>103.13</v>
      </c>
    </row>
    <row r="15290" customFormat="false" ht="15.75" hidden="false" customHeight="false" outlineLevel="0" collapsed="false">
      <c r="A15290" s="20" t="s">
        <v>30546</v>
      </c>
      <c r="B15290" s="53" t="n">
        <v>70.53</v>
      </c>
    </row>
    <row r="15291" customFormat="false" ht="15.75" hidden="false" customHeight="false" outlineLevel="0" collapsed="false">
      <c r="A15291" s="20" t="s">
        <v>30548</v>
      </c>
      <c r="B15291" s="53" t="n">
        <v>65.39</v>
      </c>
    </row>
    <row r="15292" customFormat="false" ht="15.75" hidden="false" customHeight="false" outlineLevel="0" collapsed="false">
      <c r="A15292" s="20" t="s">
        <v>30549</v>
      </c>
      <c r="B15292" s="53" t="n">
        <v>78.49</v>
      </c>
    </row>
    <row r="15293" customFormat="false" ht="15.75" hidden="false" customHeight="false" outlineLevel="0" collapsed="false">
      <c r="A15293" s="20" t="s">
        <v>30551</v>
      </c>
      <c r="B15293" s="53" t="n">
        <v>73.35</v>
      </c>
    </row>
    <row r="15294" customFormat="false" ht="15.75" hidden="false" customHeight="false" outlineLevel="0" collapsed="false">
      <c r="A15294" s="20" t="s">
        <v>30552</v>
      </c>
      <c r="B15294" s="53" t="n">
        <v>83.33</v>
      </c>
    </row>
    <row r="15295" customFormat="false" ht="15.75" hidden="false" customHeight="false" outlineLevel="0" collapsed="false">
      <c r="A15295" s="20" t="s">
        <v>30554</v>
      </c>
      <c r="B15295" s="53" t="n">
        <v>78.19</v>
      </c>
    </row>
    <row r="15296" customFormat="false" ht="15.75" hidden="false" customHeight="false" outlineLevel="0" collapsed="false">
      <c r="A15296" s="20" t="s">
        <v>30555</v>
      </c>
      <c r="B15296" s="53" t="n">
        <v>101.97</v>
      </c>
    </row>
    <row r="15297" customFormat="false" ht="15.75" hidden="false" customHeight="false" outlineLevel="0" collapsed="false">
      <c r="A15297" s="20" t="s">
        <v>30557</v>
      </c>
      <c r="B15297" s="53" t="n">
        <v>96.83</v>
      </c>
    </row>
    <row r="15298" customFormat="false" ht="15.75" hidden="false" customHeight="false" outlineLevel="0" collapsed="false">
      <c r="A15298" s="20" t="s">
        <v>30558</v>
      </c>
      <c r="B15298" s="53" t="n">
        <v>133.22</v>
      </c>
    </row>
    <row r="15299" customFormat="false" ht="15.75" hidden="false" customHeight="false" outlineLevel="0" collapsed="false">
      <c r="A15299" s="20" t="s">
        <v>30560</v>
      </c>
      <c r="B15299" s="53" t="n">
        <v>128.08</v>
      </c>
    </row>
    <row r="15300" customFormat="false" ht="15.75" hidden="false" customHeight="false" outlineLevel="0" collapsed="false">
      <c r="A15300" s="20" t="s">
        <v>30561</v>
      </c>
      <c r="B15300" s="53" t="n">
        <v>69.98</v>
      </c>
    </row>
    <row r="15301" customFormat="false" ht="15.75" hidden="false" customHeight="false" outlineLevel="0" collapsed="false">
      <c r="A15301" s="20" t="s">
        <v>30565</v>
      </c>
      <c r="B15301" s="53" t="n">
        <v>64.84</v>
      </c>
    </row>
    <row r="15302" customFormat="false" ht="15.75" hidden="false" customHeight="false" outlineLevel="0" collapsed="false">
      <c r="A15302" s="20" t="s">
        <v>30566</v>
      </c>
      <c r="B15302" s="53" t="n">
        <v>80.97</v>
      </c>
    </row>
    <row r="15303" customFormat="false" ht="15.75" hidden="false" customHeight="false" outlineLevel="0" collapsed="false">
      <c r="A15303" s="20" t="s">
        <v>30568</v>
      </c>
      <c r="B15303" s="53" t="n">
        <v>75.83</v>
      </c>
    </row>
    <row r="15304" customFormat="false" ht="15.75" hidden="false" customHeight="false" outlineLevel="0" collapsed="false">
      <c r="A15304" s="20" t="s">
        <v>30569</v>
      </c>
      <c r="B15304" s="53" t="n">
        <v>86.53</v>
      </c>
    </row>
    <row r="15305" customFormat="false" ht="15.75" hidden="false" customHeight="false" outlineLevel="0" collapsed="false">
      <c r="A15305" s="20" t="s">
        <v>30571</v>
      </c>
      <c r="B15305" s="53" t="n">
        <v>81.39</v>
      </c>
    </row>
    <row r="15306" customFormat="false" ht="15.75" hidden="false" customHeight="false" outlineLevel="0" collapsed="false">
      <c r="A15306" s="20" t="s">
        <v>30572</v>
      </c>
      <c r="B15306" s="53" t="n">
        <v>94.06</v>
      </c>
    </row>
    <row r="15307" customFormat="false" ht="15.75" hidden="false" customHeight="false" outlineLevel="0" collapsed="false">
      <c r="A15307" s="20" t="s">
        <v>30574</v>
      </c>
      <c r="B15307" s="53" t="n">
        <v>88.92</v>
      </c>
    </row>
    <row r="15308" customFormat="false" ht="15.75" hidden="false" customHeight="false" outlineLevel="0" collapsed="false">
      <c r="A15308" s="20" t="s">
        <v>30575</v>
      </c>
      <c r="B15308" s="53" t="n">
        <v>122.48</v>
      </c>
    </row>
    <row r="15309" customFormat="false" ht="15.75" hidden="false" customHeight="false" outlineLevel="0" collapsed="false">
      <c r="A15309" s="20" t="s">
        <v>30577</v>
      </c>
      <c r="B15309" s="53" t="n">
        <v>117.34</v>
      </c>
    </row>
    <row r="15310" customFormat="false" ht="15.75" hidden="false" customHeight="false" outlineLevel="0" collapsed="false">
      <c r="A15310" s="20" t="s">
        <v>30578</v>
      </c>
      <c r="B15310" s="53" t="n">
        <v>48.06</v>
      </c>
    </row>
    <row r="15311" customFormat="false" ht="15.75" hidden="false" customHeight="false" outlineLevel="0" collapsed="false">
      <c r="A15311" s="20" t="s">
        <v>30580</v>
      </c>
      <c r="B15311" s="53" t="n">
        <v>42.92</v>
      </c>
    </row>
    <row r="15312" customFormat="false" ht="15.75" hidden="false" customHeight="false" outlineLevel="0" collapsed="false">
      <c r="A15312" s="20" t="s">
        <v>30581</v>
      </c>
      <c r="B15312" s="53" t="n">
        <v>51.9</v>
      </c>
    </row>
    <row r="15313" customFormat="false" ht="15.75" hidden="false" customHeight="false" outlineLevel="0" collapsed="false">
      <c r="A15313" s="20" t="s">
        <v>30583</v>
      </c>
      <c r="B15313" s="53" t="n">
        <v>46.76</v>
      </c>
    </row>
    <row r="15314" customFormat="false" ht="15.75" hidden="false" customHeight="false" outlineLevel="0" collapsed="false">
      <c r="A15314" s="20" t="s">
        <v>30584</v>
      </c>
      <c r="B15314" s="53" t="n">
        <v>52.8</v>
      </c>
    </row>
    <row r="15315" customFormat="false" ht="15.75" hidden="false" customHeight="false" outlineLevel="0" collapsed="false">
      <c r="A15315" s="20" t="s">
        <v>30585</v>
      </c>
      <c r="B15315" s="53" t="n">
        <v>47.66</v>
      </c>
    </row>
    <row r="15316" customFormat="false" ht="15.75" hidden="false" customHeight="false" outlineLevel="0" collapsed="false">
      <c r="A15316" s="20" t="s">
        <v>30586</v>
      </c>
      <c r="B15316" s="53" t="n">
        <v>58.85</v>
      </c>
    </row>
    <row r="15317" customFormat="false" ht="15.75" hidden="false" customHeight="false" outlineLevel="0" collapsed="false">
      <c r="A15317" s="20" t="s">
        <v>30587</v>
      </c>
      <c r="B15317" s="53" t="n">
        <v>53.71</v>
      </c>
    </row>
    <row r="15318" customFormat="false" ht="15.75" hidden="false" customHeight="false" outlineLevel="0" collapsed="false">
      <c r="A15318" s="20" t="s">
        <v>30588</v>
      </c>
      <c r="B15318" s="53" t="n">
        <v>65.65</v>
      </c>
    </row>
    <row r="15319" customFormat="false" ht="15.75" hidden="false" customHeight="false" outlineLevel="0" collapsed="false">
      <c r="A15319" s="20" t="s">
        <v>30589</v>
      </c>
      <c r="B15319" s="53" t="n">
        <v>60.51</v>
      </c>
    </row>
    <row r="15320" customFormat="false" ht="15.75" hidden="false" customHeight="false" outlineLevel="0" collapsed="false">
      <c r="A15320" s="20" t="s">
        <v>30590</v>
      </c>
      <c r="B15320" s="53" t="n">
        <v>84.69</v>
      </c>
    </row>
    <row r="15321" customFormat="false" ht="15.75" hidden="false" customHeight="false" outlineLevel="0" collapsed="false">
      <c r="A15321" s="20" t="s">
        <v>30591</v>
      </c>
      <c r="B15321" s="53" t="n">
        <v>79.55</v>
      </c>
    </row>
    <row r="15322" customFormat="false" ht="15.75" hidden="false" customHeight="false" outlineLevel="0" collapsed="false">
      <c r="A15322" s="20" t="s">
        <v>30592</v>
      </c>
      <c r="B15322" s="53" t="n">
        <v>54.59</v>
      </c>
    </row>
    <row r="15323" customFormat="false" ht="15.75" hidden="false" customHeight="false" outlineLevel="0" collapsed="false">
      <c r="A15323" s="20" t="s">
        <v>30593</v>
      </c>
      <c r="B15323" s="53" t="n">
        <v>49.45</v>
      </c>
    </row>
    <row r="15324" customFormat="false" ht="15.75" hidden="false" customHeight="false" outlineLevel="0" collapsed="false">
      <c r="A15324" s="20" t="s">
        <v>30594</v>
      </c>
      <c r="B15324" s="53" t="n">
        <v>60.81</v>
      </c>
    </row>
    <row r="15325" customFormat="false" ht="15.75" hidden="false" customHeight="false" outlineLevel="0" collapsed="false">
      <c r="A15325" s="20" t="s">
        <v>30595</v>
      </c>
      <c r="B15325" s="53" t="n">
        <v>55.67</v>
      </c>
    </row>
    <row r="15326" customFormat="false" ht="15.75" hidden="false" customHeight="false" outlineLevel="0" collapsed="false">
      <c r="A15326" s="20" t="s">
        <v>30596</v>
      </c>
      <c r="B15326" s="53" t="n">
        <v>64.53</v>
      </c>
    </row>
    <row r="15327" customFormat="false" ht="15.75" hidden="false" customHeight="false" outlineLevel="0" collapsed="false">
      <c r="A15327" s="20" t="s">
        <v>30597</v>
      </c>
      <c r="B15327" s="53" t="n">
        <v>59.39</v>
      </c>
    </row>
    <row r="15328" customFormat="false" ht="15.75" hidden="false" customHeight="false" outlineLevel="0" collapsed="false">
      <c r="A15328" s="20" t="s">
        <v>30598</v>
      </c>
      <c r="B15328" s="53" t="n">
        <v>79.69</v>
      </c>
    </row>
    <row r="15329" customFormat="false" ht="15.75" hidden="false" customHeight="false" outlineLevel="0" collapsed="false">
      <c r="A15329" s="20" t="s">
        <v>30599</v>
      </c>
      <c r="B15329" s="53" t="n">
        <v>74.55</v>
      </c>
    </row>
    <row r="15330" customFormat="false" ht="15.75" hidden="false" customHeight="false" outlineLevel="0" collapsed="false">
      <c r="A15330" s="20" t="s">
        <v>30600</v>
      </c>
      <c r="B15330" s="53" t="n">
        <v>105.15</v>
      </c>
    </row>
    <row r="15331" customFormat="false" ht="15.75" hidden="false" customHeight="false" outlineLevel="0" collapsed="false">
      <c r="A15331" s="20" t="s">
        <v>30601</v>
      </c>
      <c r="B15331" s="53" t="n">
        <v>100.02</v>
      </c>
    </row>
    <row r="15332" customFormat="false" ht="15.75" hidden="false" customHeight="false" outlineLevel="0" collapsed="false">
      <c r="A15332" s="20" t="s">
        <v>30602</v>
      </c>
      <c r="B15332" s="53" t="n">
        <v>54.31</v>
      </c>
    </row>
    <row r="15333" customFormat="false" ht="15.75" hidden="false" customHeight="false" outlineLevel="0" collapsed="false">
      <c r="A15333" s="20" t="s">
        <v>30604</v>
      </c>
      <c r="B15333" s="53" t="n">
        <v>49.17</v>
      </c>
    </row>
    <row r="15334" customFormat="false" ht="15.75" hidden="false" customHeight="false" outlineLevel="0" collapsed="false">
      <c r="A15334" s="20" t="s">
        <v>30605</v>
      </c>
      <c r="B15334" s="53" t="n">
        <v>63.46</v>
      </c>
    </row>
    <row r="15335" customFormat="false" ht="15.75" hidden="false" customHeight="false" outlineLevel="0" collapsed="false">
      <c r="A15335" s="20" t="s">
        <v>30606</v>
      </c>
      <c r="B15335" s="53" t="n">
        <v>58.32</v>
      </c>
    </row>
    <row r="15336" customFormat="false" ht="15.75" hidden="false" customHeight="false" outlineLevel="0" collapsed="false">
      <c r="A15336" s="20" t="s">
        <v>30607</v>
      </c>
      <c r="B15336" s="53" t="n">
        <v>67.04</v>
      </c>
    </row>
    <row r="15337" customFormat="false" ht="15.75" hidden="false" customHeight="false" outlineLevel="0" collapsed="false">
      <c r="A15337" s="20" t="s">
        <v>30608</v>
      </c>
      <c r="B15337" s="53" t="n">
        <v>61.9</v>
      </c>
    </row>
    <row r="15338" customFormat="false" ht="15.75" hidden="false" customHeight="false" outlineLevel="0" collapsed="false">
      <c r="A15338" s="20" t="s">
        <v>30609</v>
      </c>
      <c r="B15338" s="53" t="n">
        <v>72.84</v>
      </c>
    </row>
    <row r="15339" customFormat="false" ht="15.75" hidden="false" customHeight="false" outlineLevel="0" collapsed="false">
      <c r="A15339" s="20" t="s">
        <v>30610</v>
      </c>
      <c r="B15339" s="53" t="n">
        <v>67.7</v>
      </c>
    </row>
    <row r="15340" customFormat="false" ht="15.75" hidden="false" customHeight="false" outlineLevel="0" collapsed="false">
      <c r="A15340" s="20" t="s">
        <v>30611</v>
      </c>
      <c r="B15340" s="53" t="n">
        <v>96.24</v>
      </c>
    </row>
    <row r="15341" customFormat="false" ht="15.75" hidden="false" customHeight="false" outlineLevel="0" collapsed="false">
      <c r="A15341" s="20" t="s">
        <v>30612</v>
      </c>
      <c r="B15341" s="53" t="n">
        <v>91.1</v>
      </c>
    </row>
    <row r="15342" customFormat="false" ht="15.75" hidden="false" customHeight="false" outlineLevel="0" collapsed="false">
      <c r="A15342" s="20" t="s">
        <v>30613</v>
      </c>
      <c r="B15342" s="53" t="n">
        <v>68.05</v>
      </c>
    </row>
    <row r="15343" customFormat="false" ht="15.75" hidden="false" customHeight="false" outlineLevel="0" collapsed="false">
      <c r="A15343" s="20" t="s">
        <v>30615</v>
      </c>
      <c r="B15343" s="53" t="n">
        <v>62.91</v>
      </c>
    </row>
    <row r="15344" customFormat="false" ht="15.75" hidden="false" customHeight="false" outlineLevel="0" collapsed="false">
      <c r="A15344" s="20" t="s">
        <v>30616</v>
      </c>
      <c r="B15344" s="53" t="n">
        <v>76.94</v>
      </c>
    </row>
    <row r="15345" customFormat="false" ht="15.75" hidden="false" customHeight="false" outlineLevel="0" collapsed="false">
      <c r="A15345" s="20" t="s">
        <v>30618</v>
      </c>
      <c r="B15345" s="53" t="n">
        <v>71.8</v>
      </c>
    </row>
    <row r="15346" customFormat="false" ht="15.75" hidden="false" customHeight="false" outlineLevel="0" collapsed="false">
      <c r="A15346" s="20" t="s">
        <v>30619</v>
      </c>
      <c r="B15346" s="53" t="n">
        <v>82.25</v>
      </c>
    </row>
    <row r="15347" customFormat="false" ht="15.75" hidden="false" customHeight="false" outlineLevel="0" collapsed="false">
      <c r="A15347" s="20" t="s">
        <v>30622</v>
      </c>
      <c r="B15347" s="53" t="n">
        <v>77.11</v>
      </c>
    </row>
    <row r="15348" customFormat="false" ht="15.75" hidden="false" customHeight="false" outlineLevel="0" collapsed="false">
      <c r="A15348" s="20" t="s">
        <v>30623</v>
      </c>
      <c r="B15348" s="53" t="n">
        <v>93.92</v>
      </c>
    </row>
    <row r="15349" customFormat="false" ht="15.75" hidden="false" customHeight="false" outlineLevel="0" collapsed="false">
      <c r="A15349" s="20" t="s">
        <v>30625</v>
      </c>
      <c r="B15349" s="53" t="n">
        <v>88.78</v>
      </c>
    </row>
    <row r="15350" customFormat="false" ht="15.75" hidden="false" customHeight="false" outlineLevel="0" collapsed="false">
      <c r="A15350" s="20" t="s">
        <v>30626</v>
      </c>
      <c r="B15350" s="53" t="n">
        <v>112.66</v>
      </c>
    </row>
    <row r="15351" customFormat="false" ht="15.75" hidden="false" customHeight="false" outlineLevel="0" collapsed="false">
      <c r="A15351" s="20" t="s">
        <v>30628</v>
      </c>
      <c r="B15351" s="53" t="n">
        <v>107.52</v>
      </c>
    </row>
    <row r="15352" customFormat="false" ht="15.75" hidden="false" customHeight="false" outlineLevel="0" collapsed="false">
      <c r="A15352" s="20" t="s">
        <v>30629</v>
      </c>
      <c r="B15352" s="53" t="n">
        <v>144.66</v>
      </c>
    </row>
    <row r="15353" customFormat="false" ht="15.75" hidden="false" customHeight="false" outlineLevel="0" collapsed="false">
      <c r="A15353" s="20" t="s">
        <v>30631</v>
      </c>
      <c r="B15353" s="53" t="n">
        <v>139.52</v>
      </c>
    </row>
    <row r="15354" customFormat="false" ht="15.75" hidden="false" customHeight="false" outlineLevel="0" collapsed="false">
      <c r="A15354" s="20" t="s">
        <v>30632</v>
      </c>
      <c r="B15354" s="53" t="n">
        <v>80.45</v>
      </c>
    </row>
    <row r="15355" customFormat="false" ht="15.75" hidden="false" customHeight="false" outlineLevel="0" collapsed="false">
      <c r="A15355" s="20" t="s">
        <v>30635</v>
      </c>
      <c r="B15355" s="53" t="n">
        <v>75.31</v>
      </c>
    </row>
    <row r="15356" customFormat="false" ht="15.75" hidden="false" customHeight="false" outlineLevel="0" collapsed="false">
      <c r="A15356" s="20" t="s">
        <v>30636</v>
      </c>
      <c r="B15356" s="53" t="n">
        <v>92.41</v>
      </c>
    </row>
    <row r="15357" customFormat="false" ht="15.75" hidden="false" customHeight="false" outlineLevel="0" collapsed="false">
      <c r="A15357" s="20" t="s">
        <v>30638</v>
      </c>
      <c r="B15357" s="53" t="n">
        <v>87.27</v>
      </c>
    </row>
    <row r="15358" customFormat="false" ht="15.75" hidden="false" customHeight="false" outlineLevel="0" collapsed="false">
      <c r="A15358" s="20" t="s">
        <v>30639</v>
      </c>
      <c r="B15358" s="53" t="n">
        <v>101.16</v>
      </c>
    </row>
    <row r="15359" customFormat="false" ht="15.75" hidden="false" customHeight="false" outlineLevel="0" collapsed="false">
      <c r="A15359" s="20" t="s">
        <v>30641</v>
      </c>
      <c r="B15359" s="53" t="n">
        <v>96.02</v>
      </c>
    </row>
    <row r="15360" customFormat="false" ht="15.75" hidden="false" customHeight="false" outlineLevel="0" collapsed="false">
      <c r="A15360" s="20" t="s">
        <v>30642</v>
      </c>
      <c r="B15360" s="53" t="n">
        <v>129.8</v>
      </c>
    </row>
    <row r="15361" customFormat="false" ht="15.75" hidden="false" customHeight="false" outlineLevel="0" collapsed="false">
      <c r="A15361" s="20" t="s">
        <v>30644</v>
      </c>
      <c r="B15361" s="53" t="n">
        <v>124.66</v>
      </c>
    </row>
    <row r="15362" customFormat="false" ht="15.75" hidden="false" customHeight="false" outlineLevel="0" collapsed="false">
      <c r="A15362" s="20" t="s">
        <v>30645</v>
      </c>
      <c r="B15362" s="53" t="n">
        <v>169.61</v>
      </c>
    </row>
    <row r="15363" customFormat="false" ht="15.75" hidden="false" customHeight="false" outlineLevel="0" collapsed="false">
      <c r="A15363" s="20" t="s">
        <v>30647</v>
      </c>
      <c r="B15363" s="53" t="n">
        <v>164.47</v>
      </c>
    </row>
    <row r="15364" customFormat="false" ht="15.75" hidden="false" customHeight="false" outlineLevel="0" collapsed="false">
      <c r="A15364" s="20" t="s">
        <v>30648</v>
      </c>
      <c r="B15364" s="53" t="n">
        <v>79.9</v>
      </c>
    </row>
    <row r="15365" customFormat="false" ht="15.75" hidden="false" customHeight="false" outlineLevel="0" collapsed="false">
      <c r="A15365" s="20" t="s">
        <v>30650</v>
      </c>
      <c r="B15365" s="53" t="n">
        <v>74.76</v>
      </c>
    </row>
    <row r="15366" customFormat="false" ht="15.75" hidden="false" customHeight="false" outlineLevel="0" collapsed="false">
      <c r="A15366" s="20" t="s">
        <v>30651</v>
      </c>
      <c r="B15366" s="53" t="n">
        <v>94.83</v>
      </c>
    </row>
    <row r="15367" customFormat="false" ht="15.75" hidden="false" customHeight="false" outlineLevel="0" collapsed="false">
      <c r="A15367" s="20" t="s">
        <v>30653</v>
      </c>
      <c r="B15367" s="53" t="n">
        <v>89.69</v>
      </c>
    </row>
    <row r="15368" customFormat="false" ht="15.75" hidden="false" customHeight="false" outlineLevel="0" collapsed="false">
      <c r="A15368" s="20" t="s">
        <v>30654</v>
      </c>
      <c r="B15368" s="53" t="n">
        <v>104.36</v>
      </c>
    </row>
    <row r="15369" customFormat="false" ht="15.75" hidden="false" customHeight="false" outlineLevel="0" collapsed="false">
      <c r="A15369" s="20" t="s">
        <v>30656</v>
      </c>
      <c r="B15369" s="53" t="n">
        <v>99.22</v>
      </c>
    </row>
    <row r="15370" customFormat="false" ht="15.75" hidden="false" customHeight="false" outlineLevel="0" collapsed="false">
      <c r="A15370" s="20" t="s">
        <v>30657</v>
      </c>
      <c r="B15370" s="53" t="n">
        <v>121.88</v>
      </c>
    </row>
    <row r="15371" customFormat="false" ht="15.75" hidden="false" customHeight="false" outlineLevel="0" collapsed="false">
      <c r="A15371" s="20" t="s">
        <v>30659</v>
      </c>
      <c r="B15371" s="53" t="n">
        <v>116.74</v>
      </c>
    </row>
    <row r="15372" customFormat="false" ht="15.75" hidden="false" customHeight="false" outlineLevel="0" collapsed="false">
      <c r="A15372" s="20" t="s">
        <v>30660</v>
      </c>
      <c r="B15372" s="53" t="n">
        <v>158.87</v>
      </c>
    </row>
    <row r="15373" customFormat="false" ht="15.75" hidden="false" customHeight="false" outlineLevel="0" collapsed="false">
      <c r="A15373" s="20" t="s">
        <v>30662</v>
      </c>
      <c r="B15373" s="53" t="n">
        <v>153.73</v>
      </c>
    </row>
    <row r="15374" customFormat="false" ht="15.75" hidden="false" customHeight="false" outlineLevel="0" collapsed="false">
      <c r="A15374" s="20" t="s">
        <v>30663</v>
      </c>
      <c r="B15374" s="53" t="n">
        <v>53.02</v>
      </c>
    </row>
    <row r="15375" customFormat="false" ht="15.75" hidden="false" customHeight="false" outlineLevel="0" collapsed="false">
      <c r="A15375" s="20" t="s">
        <v>30664</v>
      </c>
      <c r="B15375" s="53" t="n">
        <v>47.88</v>
      </c>
    </row>
    <row r="15376" customFormat="false" ht="15.75" hidden="false" customHeight="false" outlineLevel="0" collapsed="false">
      <c r="A15376" s="20" t="s">
        <v>30665</v>
      </c>
      <c r="B15376" s="53" t="n">
        <v>60.17</v>
      </c>
    </row>
    <row r="15377" customFormat="false" ht="15.75" hidden="false" customHeight="false" outlineLevel="0" collapsed="false">
      <c r="A15377" s="20" t="s">
        <v>30666</v>
      </c>
      <c r="B15377" s="53" t="n">
        <v>55.03</v>
      </c>
    </row>
    <row r="15378" customFormat="false" ht="15.75" hidden="false" customHeight="false" outlineLevel="0" collapsed="false">
      <c r="A15378" s="20" t="s">
        <v>30667</v>
      </c>
      <c r="B15378" s="53" t="n">
        <v>64.35</v>
      </c>
    </row>
    <row r="15379" customFormat="false" ht="15.75" hidden="false" customHeight="false" outlineLevel="0" collapsed="false">
      <c r="A15379" s="20" t="s">
        <v>30668</v>
      </c>
      <c r="B15379" s="53" t="n">
        <v>59.21</v>
      </c>
    </row>
    <row r="15380" customFormat="false" ht="15.75" hidden="false" customHeight="false" outlineLevel="0" collapsed="false">
      <c r="A15380" s="20" t="s">
        <v>30669</v>
      </c>
      <c r="B15380" s="53" t="n">
        <v>73.71</v>
      </c>
    </row>
    <row r="15381" customFormat="false" ht="15.75" hidden="false" customHeight="false" outlineLevel="0" collapsed="false">
      <c r="A15381" s="20" t="s">
        <v>30670</v>
      </c>
      <c r="B15381" s="53" t="n">
        <v>68.57</v>
      </c>
    </row>
    <row r="15382" customFormat="false" ht="15.75" hidden="false" customHeight="false" outlineLevel="0" collapsed="false">
      <c r="A15382" s="20" t="s">
        <v>30671</v>
      </c>
      <c r="B15382" s="53" t="n">
        <v>88.84</v>
      </c>
    </row>
    <row r="15383" customFormat="false" ht="15.75" hidden="false" customHeight="false" outlineLevel="0" collapsed="false">
      <c r="A15383" s="20" t="s">
        <v>30672</v>
      </c>
      <c r="B15383" s="53" t="n">
        <v>83.7</v>
      </c>
    </row>
    <row r="15384" customFormat="false" ht="15.75" hidden="false" customHeight="false" outlineLevel="0" collapsed="false">
      <c r="A15384" s="20" t="s">
        <v>30673</v>
      </c>
      <c r="B15384" s="53" t="n">
        <v>115.01</v>
      </c>
    </row>
    <row r="15385" customFormat="false" ht="15.75" hidden="false" customHeight="false" outlineLevel="0" collapsed="false">
      <c r="A15385" s="20" t="s">
        <v>30674</v>
      </c>
      <c r="B15385" s="53" t="n">
        <v>109.87</v>
      </c>
    </row>
    <row r="15386" customFormat="false" ht="15.75" hidden="false" customHeight="false" outlineLevel="0" collapsed="false">
      <c r="A15386" s="20" t="s">
        <v>30675</v>
      </c>
      <c r="B15386" s="53" t="n">
        <v>62.85</v>
      </c>
    </row>
    <row r="15387" customFormat="false" ht="15.75" hidden="false" customHeight="false" outlineLevel="0" collapsed="false">
      <c r="A15387" s="20" t="s">
        <v>30676</v>
      </c>
      <c r="B15387" s="53" t="n">
        <v>57.71</v>
      </c>
    </row>
    <row r="15388" customFormat="false" ht="15.75" hidden="false" customHeight="false" outlineLevel="0" collapsed="false">
      <c r="A15388" s="20" t="s">
        <v>30677</v>
      </c>
      <c r="B15388" s="53" t="n">
        <v>72.36</v>
      </c>
    </row>
    <row r="15389" customFormat="false" ht="15.75" hidden="false" customHeight="false" outlineLevel="0" collapsed="false">
      <c r="A15389" s="20" t="s">
        <v>30678</v>
      </c>
      <c r="B15389" s="53" t="n">
        <v>67.22</v>
      </c>
    </row>
    <row r="15390" customFormat="false" ht="15.75" hidden="false" customHeight="false" outlineLevel="0" collapsed="false">
      <c r="A15390" s="20" t="s">
        <v>30679</v>
      </c>
      <c r="B15390" s="53" t="n">
        <v>79.39</v>
      </c>
    </row>
    <row r="15391" customFormat="false" ht="15.75" hidden="false" customHeight="false" outlineLevel="0" collapsed="false">
      <c r="A15391" s="20" t="s">
        <v>30680</v>
      </c>
      <c r="B15391" s="53" t="n">
        <v>74.25</v>
      </c>
    </row>
    <row r="15392" customFormat="false" ht="15.75" hidden="false" customHeight="false" outlineLevel="0" collapsed="false">
      <c r="A15392" s="20" t="s">
        <v>30681</v>
      </c>
      <c r="B15392" s="53" t="n">
        <v>102.87</v>
      </c>
    </row>
    <row r="15393" customFormat="false" ht="15.75" hidden="false" customHeight="false" outlineLevel="0" collapsed="false">
      <c r="A15393" s="20" t="s">
        <v>30682</v>
      </c>
      <c r="B15393" s="53" t="n">
        <v>97.74</v>
      </c>
    </row>
    <row r="15394" customFormat="false" ht="15.75" hidden="false" customHeight="false" outlineLevel="0" collapsed="false">
      <c r="A15394" s="20" t="s">
        <v>30683</v>
      </c>
      <c r="B15394" s="53" t="n">
        <v>135.48</v>
      </c>
    </row>
    <row r="15395" customFormat="false" ht="15.75" hidden="false" customHeight="false" outlineLevel="0" collapsed="false">
      <c r="A15395" s="20" t="s">
        <v>30685</v>
      </c>
      <c r="B15395" s="53" t="n">
        <v>130.34</v>
      </c>
    </row>
    <row r="15396" customFormat="false" ht="15.75" hidden="false" customHeight="false" outlineLevel="0" collapsed="false">
      <c r="A15396" s="20" t="s">
        <v>30686</v>
      </c>
      <c r="B15396" s="53" t="n">
        <v>62.57</v>
      </c>
    </row>
    <row r="15397" customFormat="false" ht="15.75" hidden="false" customHeight="false" outlineLevel="0" collapsed="false">
      <c r="A15397" s="20" t="s">
        <v>30687</v>
      </c>
      <c r="B15397" s="53" t="n">
        <v>57.43</v>
      </c>
    </row>
    <row r="15398" customFormat="false" ht="15.75" hidden="false" customHeight="false" outlineLevel="0" collapsed="false">
      <c r="A15398" s="20" t="s">
        <v>30688</v>
      </c>
      <c r="B15398" s="53" t="n">
        <v>75.01</v>
      </c>
    </row>
    <row r="15399" customFormat="false" ht="15.75" hidden="false" customHeight="false" outlineLevel="0" collapsed="false">
      <c r="A15399" s="20" t="s">
        <v>30689</v>
      </c>
      <c r="B15399" s="53" t="n">
        <v>69.87</v>
      </c>
    </row>
    <row r="15400" customFormat="false" ht="15.75" hidden="false" customHeight="false" outlineLevel="0" collapsed="false">
      <c r="A15400" s="20" t="s">
        <v>30690</v>
      </c>
      <c r="B15400" s="53" t="n">
        <v>81.9</v>
      </c>
    </row>
    <row r="15401" customFormat="false" ht="15.75" hidden="false" customHeight="false" outlineLevel="0" collapsed="false">
      <c r="A15401" s="20" t="s">
        <v>30691</v>
      </c>
      <c r="B15401" s="53" t="n">
        <v>76.76</v>
      </c>
    </row>
    <row r="15402" customFormat="false" ht="15.75" hidden="false" customHeight="false" outlineLevel="0" collapsed="false">
      <c r="A15402" s="20" t="s">
        <v>30692</v>
      </c>
      <c r="B15402" s="53" t="n">
        <v>96.03</v>
      </c>
    </row>
    <row r="15403" customFormat="false" ht="15.75" hidden="false" customHeight="false" outlineLevel="0" collapsed="false">
      <c r="A15403" s="20" t="s">
        <v>30694</v>
      </c>
      <c r="B15403" s="53" t="n">
        <v>90.89</v>
      </c>
    </row>
    <row r="15404" customFormat="false" ht="15.75" hidden="false" customHeight="false" outlineLevel="0" collapsed="false">
      <c r="A15404" s="20" t="s">
        <v>30695</v>
      </c>
      <c r="B15404" s="53" t="n">
        <v>126.57</v>
      </c>
    </row>
    <row r="15405" customFormat="false" ht="15.75" hidden="false" customHeight="false" outlineLevel="0" collapsed="false">
      <c r="A15405" s="20" t="s">
        <v>30696</v>
      </c>
      <c r="B15405" s="53" t="n">
        <v>121.43</v>
      </c>
    </row>
    <row r="15406" customFormat="false" ht="15.75" hidden="false" customHeight="false" outlineLevel="0" collapsed="false">
      <c r="A15406" s="20" t="s">
        <v>30697</v>
      </c>
      <c r="B15406" s="53" t="n">
        <v>68.05</v>
      </c>
    </row>
    <row r="15407" customFormat="false" ht="15.75" hidden="false" customHeight="false" outlineLevel="0" collapsed="false">
      <c r="A15407" s="20" t="s">
        <v>30701</v>
      </c>
      <c r="B15407" s="53" t="n">
        <v>62.91</v>
      </c>
    </row>
    <row r="15408" customFormat="false" ht="15.75" hidden="false" customHeight="false" outlineLevel="0" collapsed="false">
      <c r="A15408" s="20" t="s">
        <v>30702</v>
      </c>
      <c r="B15408" s="53" t="n">
        <v>76.15</v>
      </c>
    </row>
    <row r="15409" customFormat="false" ht="15.75" hidden="false" customHeight="false" outlineLevel="0" collapsed="false">
      <c r="A15409" s="20" t="s">
        <v>30705</v>
      </c>
      <c r="B15409" s="53" t="n">
        <v>71.02</v>
      </c>
    </row>
    <row r="15410" customFormat="false" ht="15.75" hidden="false" customHeight="false" outlineLevel="0" collapsed="false">
      <c r="A15410" s="20" t="s">
        <v>30706</v>
      </c>
      <c r="B15410" s="53" t="n">
        <v>87.39</v>
      </c>
    </row>
    <row r="15411" customFormat="false" ht="15.75" hidden="false" customHeight="false" outlineLevel="0" collapsed="false">
      <c r="A15411" s="20" t="s">
        <v>30708</v>
      </c>
      <c r="B15411" s="53" t="n">
        <v>82.25</v>
      </c>
    </row>
    <row r="15412" customFormat="false" ht="15.75" hidden="false" customHeight="false" outlineLevel="0" collapsed="false">
      <c r="A15412" s="20" t="s">
        <v>30709</v>
      </c>
      <c r="B15412" s="53" t="n">
        <v>93.92</v>
      </c>
    </row>
    <row r="15413" customFormat="false" ht="15.75" hidden="false" customHeight="false" outlineLevel="0" collapsed="false">
      <c r="A15413" s="20" t="s">
        <v>30711</v>
      </c>
      <c r="B15413" s="53" t="n">
        <v>88.78</v>
      </c>
    </row>
    <row r="15414" customFormat="false" ht="15.75" hidden="false" customHeight="false" outlineLevel="0" collapsed="false">
      <c r="A15414" s="20" t="s">
        <v>30712</v>
      </c>
      <c r="B15414" s="53" t="n">
        <v>112.66</v>
      </c>
    </row>
    <row r="15415" customFormat="false" ht="15.75" hidden="false" customHeight="false" outlineLevel="0" collapsed="false">
      <c r="A15415" s="20" t="s">
        <v>30714</v>
      </c>
      <c r="B15415" s="53" t="n">
        <v>107.52</v>
      </c>
    </row>
    <row r="15416" customFormat="false" ht="15.75" hidden="false" customHeight="false" outlineLevel="0" collapsed="false">
      <c r="A15416" s="20" t="s">
        <v>30715</v>
      </c>
      <c r="B15416" s="53" t="n">
        <v>144.66</v>
      </c>
    </row>
    <row r="15417" customFormat="false" ht="15.75" hidden="false" customHeight="false" outlineLevel="0" collapsed="false">
      <c r="A15417" s="20" t="s">
        <v>30717</v>
      </c>
      <c r="B15417" s="53" t="n">
        <v>139.52</v>
      </c>
    </row>
    <row r="15418" customFormat="false" ht="15.75" hidden="false" customHeight="false" outlineLevel="0" collapsed="false">
      <c r="A15418" s="20" t="s">
        <v>30718</v>
      </c>
      <c r="B15418" s="53" t="n">
        <v>83.45</v>
      </c>
    </row>
    <row r="15419" customFormat="false" ht="15.75" hidden="false" customHeight="false" outlineLevel="0" collapsed="false">
      <c r="A15419" s="20" t="s">
        <v>30720</v>
      </c>
      <c r="B15419" s="53" t="n">
        <v>78.31</v>
      </c>
    </row>
    <row r="15420" customFormat="false" ht="15.75" hidden="false" customHeight="false" outlineLevel="0" collapsed="false">
      <c r="A15420" s="20" t="s">
        <v>30721</v>
      </c>
      <c r="B15420" s="53" t="n">
        <v>92.41</v>
      </c>
    </row>
    <row r="15421" customFormat="false" ht="15.75" hidden="false" customHeight="false" outlineLevel="0" collapsed="false">
      <c r="A15421" s="20" t="s">
        <v>30723</v>
      </c>
      <c r="B15421" s="53" t="n">
        <v>87.27</v>
      </c>
    </row>
    <row r="15422" customFormat="false" ht="15.75" hidden="false" customHeight="false" outlineLevel="0" collapsed="false">
      <c r="A15422" s="20" t="s">
        <v>30724</v>
      </c>
      <c r="B15422" s="53" t="n">
        <v>101.17</v>
      </c>
    </row>
    <row r="15423" customFormat="false" ht="15.75" hidden="false" customHeight="false" outlineLevel="0" collapsed="false">
      <c r="A15423" s="20" t="s">
        <v>30726</v>
      </c>
      <c r="B15423" s="53" t="n">
        <v>96.03</v>
      </c>
    </row>
    <row r="15424" customFormat="false" ht="15.75" hidden="false" customHeight="false" outlineLevel="0" collapsed="false">
      <c r="A15424" s="20" t="s">
        <v>30727</v>
      </c>
      <c r="B15424" s="53" t="n">
        <v>129.8</v>
      </c>
    </row>
    <row r="15425" customFormat="false" ht="15.75" hidden="false" customHeight="false" outlineLevel="0" collapsed="false">
      <c r="A15425" s="20" t="s">
        <v>30729</v>
      </c>
      <c r="B15425" s="53" t="n">
        <v>124.66</v>
      </c>
    </row>
    <row r="15426" customFormat="false" ht="15.75" hidden="false" customHeight="false" outlineLevel="0" collapsed="false">
      <c r="A15426" s="20" t="s">
        <v>30730</v>
      </c>
      <c r="B15426" s="53" t="n">
        <v>169.57</v>
      </c>
    </row>
    <row r="15427" customFormat="false" ht="15.75" hidden="false" customHeight="false" outlineLevel="0" collapsed="false">
      <c r="A15427" s="20" t="s">
        <v>30732</v>
      </c>
      <c r="B15427" s="53" t="n">
        <v>164.43</v>
      </c>
    </row>
    <row r="15428" customFormat="false" ht="15.75" hidden="false" customHeight="false" outlineLevel="0" collapsed="false">
      <c r="A15428" s="20" t="s">
        <v>30733</v>
      </c>
      <c r="B15428" s="53" t="n">
        <v>83.89</v>
      </c>
    </row>
    <row r="15429" customFormat="false" ht="15.75" hidden="false" customHeight="false" outlineLevel="0" collapsed="false">
      <c r="A15429" s="20" t="s">
        <v>30737</v>
      </c>
      <c r="B15429" s="53" t="n">
        <v>78.75</v>
      </c>
    </row>
    <row r="15430" customFormat="false" ht="15.75" hidden="false" customHeight="false" outlineLevel="0" collapsed="false">
      <c r="A15430" s="20" t="s">
        <v>30738</v>
      </c>
      <c r="B15430" s="53" t="n">
        <v>96.08</v>
      </c>
    </row>
    <row r="15431" customFormat="false" ht="15.75" hidden="false" customHeight="false" outlineLevel="0" collapsed="false">
      <c r="A15431" s="20" t="s">
        <v>30740</v>
      </c>
      <c r="B15431" s="53" t="n">
        <v>90.94</v>
      </c>
    </row>
    <row r="15432" customFormat="false" ht="15.75" hidden="false" customHeight="false" outlineLevel="0" collapsed="false">
      <c r="A15432" s="20" t="s">
        <v>30741</v>
      </c>
      <c r="B15432" s="53" t="n">
        <v>102.69</v>
      </c>
    </row>
    <row r="15433" customFormat="false" ht="15.75" hidden="false" customHeight="false" outlineLevel="0" collapsed="false">
      <c r="A15433" s="20" t="s">
        <v>30743</v>
      </c>
      <c r="B15433" s="53" t="n">
        <v>97.55</v>
      </c>
    </row>
    <row r="15434" customFormat="false" ht="15.75" hidden="false" customHeight="false" outlineLevel="0" collapsed="false">
      <c r="A15434" s="20" t="s">
        <v>30744</v>
      </c>
      <c r="B15434" s="53" t="n">
        <v>129.06</v>
      </c>
    </row>
    <row r="15435" customFormat="false" ht="15.75" hidden="false" customHeight="false" outlineLevel="0" collapsed="false">
      <c r="A15435" s="20" t="s">
        <v>30746</v>
      </c>
      <c r="B15435" s="53" t="n">
        <v>123.92</v>
      </c>
    </row>
    <row r="15436" customFormat="false" ht="15.75" hidden="false" customHeight="false" outlineLevel="0" collapsed="false">
      <c r="A15436" s="20" t="s">
        <v>30747</v>
      </c>
      <c r="B15436" s="53" t="n">
        <v>158.87</v>
      </c>
    </row>
    <row r="15437" customFormat="false" ht="15.75" hidden="false" customHeight="false" outlineLevel="0" collapsed="false">
      <c r="A15437" s="20" t="s">
        <v>30749</v>
      </c>
      <c r="B15437" s="53" t="n">
        <v>153.73</v>
      </c>
    </row>
    <row r="15438" customFormat="false" ht="15.75" hidden="false" customHeight="false" outlineLevel="0" collapsed="false">
      <c r="A15438" s="20" t="s">
        <v>30750</v>
      </c>
      <c r="B15438" s="53" t="n">
        <v>53.02</v>
      </c>
    </row>
    <row r="15439" customFormat="false" ht="15.75" hidden="false" customHeight="false" outlineLevel="0" collapsed="false">
      <c r="A15439" s="20" t="s">
        <v>30752</v>
      </c>
      <c r="B15439" s="53" t="n">
        <v>47.88</v>
      </c>
    </row>
    <row r="15440" customFormat="false" ht="15.75" hidden="false" customHeight="false" outlineLevel="0" collapsed="false">
      <c r="A15440" s="20" t="s">
        <v>30753</v>
      </c>
      <c r="B15440" s="53" t="n">
        <v>59.51</v>
      </c>
    </row>
    <row r="15441" customFormat="false" ht="15.75" hidden="false" customHeight="false" outlineLevel="0" collapsed="false">
      <c r="A15441" s="20" t="s">
        <v>30755</v>
      </c>
      <c r="B15441" s="53" t="n">
        <v>54.37</v>
      </c>
    </row>
    <row r="15442" customFormat="false" ht="15.75" hidden="false" customHeight="false" outlineLevel="0" collapsed="false">
      <c r="A15442" s="20" t="s">
        <v>30756</v>
      </c>
      <c r="B15442" s="53" t="n">
        <v>68.64</v>
      </c>
    </row>
    <row r="15443" customFormat="false" ht="15.75" hidden="false" customHeight="false" outlineLevel="0" collapsed="false">
      <c r="A15443" s="20" t="s">
        <v>30757</v>
      </c>
      <c r="B15443" s="53" t="n">
        <v>63.5</v>
      </c>
    </row>
    <row r="15444" customFormat="false" ht="15.75" hidden="false" customHeight="false" outlineLevel="0" collapsed="false">
      <c r="A15444" s="20" t="s">
        <v>30758</v>
      </c>
      <c r="B15444" s="53" t="n">
        <v>73.71</v>
      </c>
    </row>
    <row r="15445" customFormat="false" ht="15.75" hidden="false" customHeight="false" outlineLevel="0" collapsed="false">
      <c r="A15445" s="20" t="s">
        <v>30759</v>
      </c>
      <c r="B15445" s="53" t="n">
        <v>68.57</v>
      </c>
    </row>
    <row r="15446" customFormat="false" ht="15.75" hidden="false" customHeight="false" outlineLevel="0" collapsed="false">
      <c r="A15446" s="20" t="s">
        <v>30760</v>
      </c>
      <c r="B15446" s="53" t="n">
        <v>88.84</v>
      </c>
    </row>
    <row r="15447" customFormat="false" ht="15.75" hidden="false" customHeight="false" outlineLevel="0" collapsed="false">
      <c r="A15447" s="20" t="s">
        <v>30761</v>
      </c>
      <c r="B15447" s="53" t="n">
        <v>83.7</v>
      </c>
    </row>
    <row r="15448" customFormat="false" ht="15.75" hidden="false" customHeight="false" outlineLevel="0" collapsed="false">
      <c r="A15448" s="20" t="s">
        <v>30762</v>
      </c>
      <c r="B15448" s="53" t="n">
        <v>115.01</v>
      </c>
    </row>
    <row r="15449" customFormat="false" ht="15.75" hidden="false" customHeight="false" outlineLevel="0" collapsed="false">
      <c r="A15449" s="20" t="s">
        <v>30763</v>
      </c>
      <c r="B15449" s="53" t="n">
        <v>109.87</v>
      </c>
    </row>
    <row r="15450" customFormat="false" ht="15.75" hidden="false" customHeight="false" outlineLevel="0" collapsed="false">
      <c r="A15450" s="20" t="s">
        <v>30764</v>
      </c>
      <c r="B15450" s="53" t="n">
        <v>65.35</v>
      </c>
    </row>
    <row r="15451" customFormat="false" ht="15.75" hidden="false" customHeight="false" outlineLevel="0" collapsed="false">
      <c r="A15451" s="20" t="s">
        <v>30765</v>
      </c>
      <c r="B15451" s="53" t="n">
        <v>60.21</v>
      </c>
    </row>
    <row r="15452" customFormat="false" ht="15.75" hidden="false" customHeight="false" outlineLevel="0" collapsed="false">
      <c r="A15452" s="20" t="s">
        <v>30766</v>
      </c>
      <c r="B15452" s="53" t="n">
        <v>72.36</v>
      </c>
    </row>
    <row r="15453" customFormat="false" ht="15.75" hidden="false" customHeight="false" outlineLevel="0" collapsed="false">
      <c r="A15453" s="20" t="s">
        <v>30767</v>
      </c>
      <c r="B15453" s="53" t="n">
        <v>67.22</v>
      </c>
    </row>
    <row r="15454" customFormat="false" ht="15.75" hidden="false" customHeight="false" outlineLevel="0" collapsed="false">
      <c r="A15454" s="20" t="s">
        <v>30768</v>
      </c>
      <c r="B15454" s="53" t="n">
        <v>79.4</v>
      </c>
    </row>
    <row r="15455" customFormat="false" ht="15.75" hidden="false" customHeight="false" outlineLevel="0" collapsed="false">
      <c r="A15455" s="20" t="s">
        <v>30769</v>
      </c>
      <c r="B15455" s="53" t="n">
        <v>74.26</v>
      </c>
    </row>
    <row r="15456" customFormat="false" ht="15.75" hidden="false" customHeight="false" outlineLevel="0" collapsed="false">
      <c r="A15456" s="20" t="s">
        <v>30770</v>
      </c>
      <c r="B15456" s="53" t="n">
        <v>102.87</v>
      </c>
    </row>
    <row r="15457" customFormat="false" ht="15.75" hidden="false" customHeight="false" outlineLevel="0" collapsed="false">
      <c r="A15457" s="20" t="s">
        <v>30771</v>
      </c>
      <c r="B15457" s="53" t="n">
        <v>97.74</v>
      </c>
    </row>
    <row r="15458" customFormat="false" ht="15.75" hidden="false" customHeight="false" outlineLevel="0" collapsed="false">
      <c r="A15458" s="20" t="s">
        <v>30772</v>
      </c>
      <c r="B15458" s="53" t="n">
        <v>135.45</v>
      </c>
    </row>
    <row r="15459" customFormat="false" ht="15.75" hidden="false" customHeight="false" outlineLevel="0" collapsed="false">
      <c r="A15459" s="20" t="s">
        <v>30773</v>
      </c>
      <c r="B15459" s="53" t="n">
        <v>130.31</v>
      </c>
    </row>
    <row r="15460" customFormat="false" ht="15.75" hidden="false" customHeight="false" outlineLevel="0" collapsed="false">
      <c r="A15460" s="20" t="s">
        <v>30774</v>
      </c>
      <c r="B15460" s="53" t="n">
        <v>65.89</v>
      </c>
    </row>
    <row r="15461" customFormat="false" ht="15.75" hidden="false" customHeight="false" outlineLevel="0" collapsed="false">
      <c r="A15461" s="20" t="s">
        <v>30776</v>
      </c>
      <c r="B15461" s="53" t="n">
        <v>60.75</v>
      </c>
    </row>
    <row r="15462" customFormat="false" ht="15.75" hidden="false" customHeight="false" outlineLevel="0" collapsed="false">
      <c r="A15462" s="20" t="s">
        <v>30777</v>
      </c>
      <c r="B15462" s="53" t="n">
        <v>76.09</v>
      </c>
    </row>
    <row r="15463" customFormat="false" ht="15.75" hidden="false" customHeight="false" outlineLevel="0" collapsed="false">
      <c r="A15463" s="20" t="s">
        <v>30778</v>
      </c>
      <c r="B15463" s="53" t="n">
        <v>70.95</v>
      </c>
    </row>
    <row r="15464" customFormat="false" ht="15.75" hidden="false" customHeight="false" outlineLevel="0" collapsed="false">
      <c r="A15464" s="20" t="s">
        <v>30779</v>
      </c>
      <c r="B15464" s="53" t="n">
        <v>80.51</v>
      </c>
    </row>
    <row r="15465" customFormat="false" ht="15.75" hidden="false" customHeight="false" outlineLevel="0" collapsed="false">
      <c r="A15465" s="20" t="s">
        <v>30780</v>
      </c>
      <c r="B15465" s="53" t="n">
        <v>75.37</v>
      </c>
    </row>
    <row r="15466" customFormat="false" ht="15.75" hidden="false" customHeight="false" outlineLevel="0" collapsed="false">
      <c r="A15466" s="20" t="s">
        <v>30781</v>
      </c>
      <c r="B15466" s="53" t="n">
        <v>102.01</v>
      </c>
    </row>
    <row r="15467" customFormat="false" ht="15.75" hidden="false" customHeight="false" outlineLevel="0" collapsed="false">
      <c r="A15467" s="20" t="s">
        <v>30782</v>
      </c>
      <c r="B15467" s="53" t="n">
        <v>96.87</v>
      </c>
    </row>
    <row r="15468" customFormat="false" ht="15.75" hidden="false" customHeight="false" outlineLevel="0" collapsed="false">
      <c r="A15468" s="20" t="s">
        <v>30783</v>
      </c>
      <c r="B15468" s="53" t="n">
        <v>126.57</v>
      </c>
    </row>
    <row r="15469" customFormat="false" ht="15.75" hidden="false" customHeight="false" outlineLevel="0" collapsed="false">
      <c r="A15469" s="20" t="s">
        <v>30784</v>
      </c>
      <c r="B15469" s="53" t="n">
        <v>121.43</v>
      </c>
    </row>
    <row r="15470" customFormat="false" ht="15.75" hidden="false" customHeight="false" outlineLevel="0" collapsed="false">
      <c r="A15470" s="20" t="s">
        <v>30785</v>
      </c>
      <c r="B15470" s="53" t="n">
        <v>23.3</v>
      </c>
    </row>
    <row r="15471" customFormat="false" ht="15.75" hidden="false" customHeight="false" outlineLevel="0" collapsed="false">
      <c r="A15471" s="20" t="s">
        <v>30788</v>
      </c>
      <c r="B15471" s="53" t="n">
        <v>20.73</v>
      </c>
    </row>
    <row r="15472" customFormat="false" ht="15.75" hidden="false" customHeight="false" outlineLevel="0" collapsed="false">
      <c r="A15472" s="20" t="s">
        <v>30789</v>
      </c>
      <c r="B15472" s="53" t="n">
        <v>25.05</v>
      </c>
    </row>
    <row r="15473" customFormat="false" ht="15.75" hidden="false" customHeight="false" outlineLevel="0" collapsed="false">
      <c r="A15473" s="20" t="s">
        <v>30792</v>
      </c>
      <c r="B15473" s="53" t="n">
        <v>22.48</v>
      </c>
    </row>
    <row r="15474" customFormat="false" ht="15.75" hidden="false" customHeight="false" outlineLevel="0" collapsed="false">
      <c r="A15474" s="20" t="s">
        <v>30793</v>
      </c>
      <c r="B15474" s="53" t="n">
        <v>28.72</v>
      </c>
    </row>
    <row r="15475" customFormat="false" ht="15.75" hidden="false" customHeight="false" outlineLevel="0" collapsed="false">
      <c r="A15475" s="20" t="s">
        <v>30795</v>
      </c>
      <c r="B15475" s="53" t="n">
        <v>26.15</v>
      </c>
    </row>
    <row r="15476" customFormat="false" ht="15.75" hidden="false" customHeight="false" outlineLevel="0" collapsed="false">
      <c r="A15476" s="20" t="s">
        <v>30796</v>
      </c>
      <c r="B15476" s="53" t="n">
        <v>31.81</v>
      </c>
    </row>
    <row r="15477" customFormat="false" ht="15.75" hidden="false" customHeight="false" outlineLevel="0" collapsed="false">
      <c r="A15477" s="20" t="s">
        <v>30798</v>
      </c>
      <c r="B15477" s="53" t="n">
        <v>29.24</v>
      </c>
    </row>
    <row r="15478" customFormat="false" ht="15.75" hidden="false" customHeight="false" outlineLevel="0" collapsed="false">
      <c r="A15478" s="20" t="s">
        <v>30799</v>
      </c>
      <c r="B15478" s="53" t="n">
        <v>41.3</v>
      </c>
    </row>
    <row r="15479" customFormat="false" ht="15.75" hidden="false" customHeight="false" outlineLevel="0" collapsed="false">
      <c r="A15479" s="20" t="s">
        <v>30801</v>
      </c>
      <c r="B15479" s="53" t="n">
        <v>38.73</v>
      </c>
    </row>
    <row r="15480" customFormat="false" ht="15.75" hidden="false" customHeight="false" outlineLevel="0" collapsed="false">
      <c r="A15480" s="20" t="s">
        <v>30802</v>
      </c>
      <c r="B15480" s="53" t="n">
        <v>48.29</v>
      </c>
    </row>
    <row r="15481" customFormat="false" ht="15.75" hidden="false" customHeight="false" outlineLevel="0" collapsed="false">
      <c r="A15481" s="20" t="s">
        <v>30804</v>
      </c>
      <c r="B15481" s="53" t="n">
        <v>45.72</v>
      </c>
    </row>
    <row r="15482" customFormat="false" ht="15.75" hidden="false" customHeight="false" outlineLevel="0" collapsed="false">
      <c r="A15482" s="20" t="s">
        <v>30805</v>
      </c>
      <c r="B15482" s="53" t="n">
        <v>26.9</v>
      </c>
    </row>
    <row r="15483" customFormat="false" ht="15.75" hidden="false" customHeight="false" outlineLevel="0" collapsed="false">
      <c r="A15483" s="20" t="s">
        <v>30807</v>
      </c>
      <c r="B15483" s="53" t="n">
        <v>24.33</v>
      </c>
    </row>
    <row r="15484" customFormat="false" ht="15.75" hidden="false" customHeight="false" outlineLevel="0" collapsed="false">
      <c r="A15484" s="20" t="s">
        <v>30808</v>
      </c>
      <c r="B15484" s="53" t="n">
        <v>31.14</v>
      </c>
    </row>
    <row r="15485" customFormat="false" ht="15.75" hidden="false" customHeight="false" outlineLevel="0" collapsed="false">
      <c r="A15485" s="20" t="s">
        <v>30809</v>
      </c>
      <c r="B15485" s="53" t="n">
        <v>28.57</v>
      </c>
    </row>
    <row r="15486" customFormat="false" ht="15.75" hidden="false" customHeight="false" outlineLevel="0" collapsed="false">
      <c r="A15486" s="20" t="s">
        <v>30810</v>
      </c>
      <c r="B15486" s="53" t="n">
        <v>32.97</v>
      </c>
    </row>
    <row r="15487" customFormat="false" ht="15.75" hidden="false" customHeight="false" outlineLevel="0" collapsed="false">
      <c r="A15487" s="20" t="s">
        <v>30811</v>
      </c>
      <c r="B15487" s="53" t="n">
        <v>30.4</v>
      </c>
    </row>
    <row r="15488" customFormat="false" ht="15.75" hidden="false" customHeight="false" outlineLevel="0" collapsed="false">
      <c r="A15488" s="20" t="s">
        <v>30812</v>
      </c>
      <c r="B15488" s="53" t="n">
        <v>45.12</v>
      </c>
    </row>
    <row r="15489" customFormat="false" ht="15.75" hidden="false" customHeight="false" outlineLevel="0" collapsed="false">
      <c r="A15489" s="20" t="s">
        <v>30813</v>
      </c>
      <c r="B15489" s="53" t="n">
        <v>42.55</v>
      </c>
    </row>
    <row r="15490" customFormat="false" ht="15.75" hidden="false" customHeight="false" outlineLevel="0" collapsed="false">
      <c r="A15490" s="20" t="s">
        <v>30814</v>
      </c>
      <c r="B15490" s="53" t="n">
        <v>51.2</v>
      </c>
    </row>
    <row r="15491" customFormat="false" ht="15.75" hidden="false" customHeight="false" outlineLevel="0" collapsed="false">
      <c r="A15491" s="20" t="s">
        <v>30815</v>
      </c>
      <c r="B15491" s="53" t="n">
        <v>48.63</v>
      </c>
    </row>
    <row r="15492" customFormat="false" ht="15.75" hidden="false" customHeight="false" outlineLevel="0" collapsed="false">
      <c r="A15492" s="20" t="s">
        <v>30816</v>
      </c>
      <c r="B15492" s="53" t="n">
        <v>27.94</v>
      </c>
    </row>
    <row r="15493" customFormat="false" ht="15.75" hidden="false" customHeight="false" outlineLevel="0" collapsed="false">
      <c r="A15493" s="20" t="s">
        <v>30818</v>
      </c>
      <c r="B15493" s="53" t="n">
        <v>25.37</v>
      </c>
    </row>
    <row r="15494" customFormat="false" ht="15.75" hidden="false" customHeight="false" outlineLevel="0" collapsed="false">
      <c r="A15494" s="20" t="s">
        <v>30819</v>
      </c>
      <c r="B15494" s="53" t="n">
        <v>32.58</v>
      </c>
    </row>
    <row r="15495" customFormat="false" ht="15.75" hidden="false" customHeight="false" outlineLevel="0" collapsed="false">
      <c r="A15495" s="20" t="s">
        <v>30820</v>
      </c>
      <c r="B15495" s="53" t="n">
        <v>30.01</v>
      </c>
    </row>
    <row r="15496" customFormat="false" ht="15.75" hidden="false" customHeight="false" outlineLevel="0" collapsed="false">
      <c r="A15496" s="20" t="s">
        <v>30821</v>
      </c>
      <c r="B15496" s="53" t="n">
        <v>35.88</v>
      </c>
    </row>
    <row r="15497" customFormat="false" ht="15.75" hidden="false" customHeight="false" outlineLevel="0" collapsed="false">
      <c r="A15497" s="20" t="s">
        <v>30822</v>
      </c>
      <c r="B15497" s="53" t="n">
        <v>33.31</v>
      </c>
    </row>
    <row r="15498" customFormat="false" ht="15.75" hidden="false" customHeight="false" outlineLevel="0" collapsed="false">
      <c r="A15498" s="20" t="s">
        <v>30823</v>
      </c>
      <c r="B15498" s="53" t="n">
        <v>44.94</v>
      </c>
    </row>
    <row r="15499" customFormat="false" ht="15.75" hidden="false" customHeight="false" outlineLevel="0" collapsed="false">
      <c r="A15499" s="20" t="s">
        <v>30824</v>
      </c>
      <c r="B15499" s="53" t="n">
        <v>42.37</v>
      </c>
    </row>
    <row r="15500" customFormat="false" ht="15.75" hidden="false" customHeight="false" outlineLevel="0" collapsed="false">
      <c r="A15500" s="20" t="s">
        <v>30825</v>
      </c>
      <c r="B15500" s="53" t="n">
        <v>56.27</v>
      </c>
    </row>
    <row r="15501" customFormat="false" ht="15.75" hidden="false" customHeight="false" outlineLevel="0" collapsed="false">
      <c r="A15501" s="20" t="s">
        <v>30826</v>
      </c>
      <c r="B15501" s="53" t="n">
        <v>53.7</v>
      </c>
    </row>
    <row r="15502" customFormat="false" ht="15.75" hidden="false" customHeight="false" outlineLevel="0" collapsed="false">
      <c r="A15502" s="20" t="s">
        <v>30827</v>
      </c>
      <c r="B15502" s="53" t="n">
        <v>26.4</v>
      </c>
    </row>
    <row r="15503" customFormat="false" ht="15.75" hidden="false" customHeight="false" outlineLevel="0" collapsed="false">
      <c r="A15503" s="20" t="s">
        <v>30829</v>
      </c>
      <c r="B15503" s="53" t="n">
        <v>23.83</v>
      </c>
    </row>
    <row r="15504" customFormat="false" ht="15.75" hidden="false" customHeight="false" outlineLevel="0" collapsed="false">
      <c r="A15504" s="20" t="s">
        <v>30830</v>
      </c>
      <c r="B15504" s="53" t="n">
        <v>29.68</v>
      </c>
    </row>
    <row r="15505" customFormat="false" ht="15.75" hidden="false" customHeight="false" outlineLevel="0" collapsed="false">
      <c r="A15505" s="20" t="s">
        <v>30832</v>
      </c>
      <c r="B15505" s="53" t="n">
        <v>27.11</v>
      </c>
    </row>
    <row r="15506" customFormat="false" ht="15.75" hidden="false" customHeight="false" outlineLevel="0" collapsed="false">
      <c r="A15506" s="20" t="s">
        <v>30833</v>
      </c>
      <c r="B15506" s="53" t="n">
        <v>36.25</v>
      </c>
    </row>
    <row r="15507" customFormat="false" ht="15.75" hidden="false" customHeight="false" outlineLevel="0" collapsed="false">
      <c r="A15507" s="20" t="s">
        <v>30835</v>
      </c>
      <c r="B15507" s="53" t="n">
        <v>33.68</v>
      </c>
    </row>
    <row r="15508" customFormat="false" ht="15.75" hidden="false" customHeight="false" outlineLevel="0" collapsed="false">
      <c r="A15508" s="20" t="s">
        <v>30836</v>
      </c>
      <c r="B15508" s="53" t="n">
        <v>41.47</v>
      </c>
    </row>
    <row r="15509" customFormat="false" ht="15.75" hidden="false" customHeight="false" outlineLevel="0" collapsed="false">
      <c r="A15509" s="20" t="s">
        <v>30838</v>
      </c>
      <c r="B15509" s="53" t="n">
        <v>38.9</v>
      </c>
    </row>
    <row r="15510" customFormat="false" ht="15.75" hidden="false" customHeight="false" outlineLevel="0" collapsed="false">
      <c r="A15510" s="20" t="s">
        <v>30839</v>
      </c>
      <c r="B15510" s="53" t="n">
        <v>53.64</v>
      </c>
    </row>
    <row r="15511" customFormat="false" ht="15.75" hidden="false" customHeight="false" outlineLevel="0" collapsed="false">
      <c r="A15511" s="20" t="s">
        <v>30841</v>
      </c>
      <c r="B15511" s="53" t="n">
        <v>51.07</v>
      </c>
    </row>
    <row r="15512" customFormat="false" ht="15.75" hidden="false" customHeight="false" outlineLevel="0" collapsed="false">
      <c r="A15512" s="20" t="s">
        <v>30842</v>
      </c>
      <c r="B15512" s="53" t="n">
        <v>65.59</v>
      </c>
    </row>
    <row r="15513" customFormat="false" ht="15.75" hidden="false" customHeight="false" outlineLevel="0" collapsed="false">
      <c r="A15513" s="20" t="s">
        <v>30844</v>
      </c>
      <c r="B15513" s="53" t="n">
        <v>63.02</v>
      </c>
    </row>
    <row r="15514" customFormat="false" ht="15.75" hidden="false" customHeight="false" outlineLevel="0" collapsed="false">
      <c r="A15514" s="20" t="s">
        <v>30845</v>
      </c>
      <c r="B15514" s="53" t="n">
        <v>32.54</v>
      </c>
    </row>
    <row r="15515" customFormat="false" ht="15.75" hidden="false" customHeight="false" outlineLevel="0" collapsed="false">
      <c r="A15515" s="20" t="s">
        <v>30846</v>
      </c>
      <c r="B15515" s="53" t="n">
        <v>29.97</v>
      </c>
    </row>
    <row r="15516" customFormat="false" ht="15.75" hidden="false" customHeight="false" outlineLevel="0" collapsed="false">
      <c r="A15516" s="20" t="s">
        <v>30847</v>
      </c>
      <c r="B15516" s="53" t="n">
        <v>40.4</v>
      </c>
    </row>
    <row r="15517" customFormat="false" ht="15.75" hidden="false" customHeight="false" outlineLevel="0" collapsed="false">
      <c r="A15517" s="20" t="s">
        <v>30848</v>
      </c>
      <c r="B15517" s="53" t="n">
        <v>37.83</v>
      </c>
    </row>
    <row r="15518" customFormat="false" ht="15.75" hidden="false" customHeight="false" outlineLevel="0" collapsed="false">
      <c r="A15518" s="20" t="s">
        <v>30849</v>
      </c>
      <c r="B15518" s="53" t="n">
        <v>46.25</v>
      </c>
    </row>
    <row r="15519" customFormat="false" ht="15.75" hidden="false" customHeight="false" outlineLevel="0" collapsed="false">
      <c r="A15519" s="20" t="s">
        <v>30850</v>
      </c>
      <c r="B15519" s="53" t="n">
        <v>43.69</v>
      </c>
    </row>
    <row r="15520" customFormat="false" ht="15.75" hidden="false" customHeight="false" outlineLevel="0" collapsed="false">
      <c r="A15520" s="20" t="s">
        <v>30851</v>
      </c>
      <c r="B15520" s="53" t="n">
        <v>60.31</v>
      </c>
    </row>
    <row r="15521" customFormat="false" ht="15.75" hidden="false" customHeight="false" outlineLevel="0" collapsed="false">
      <c r="A15521" s="20" t="s">
        <v>30852</v>
      </c>
      <c r="B15521" s="53" t="n">
        <v>57.74</v>
      </c>
    </row>
    <row r="15522" customFormat="false" ht="15.75" hidden="false" customHeight="false" outlineLevel="0" collapsed="false">
      <c r="A15522" s="20" t="s">
        <v>30853</v>
      </c>
      <c r="B15522" s="53" t="n">
        <v>86.52</v>
      </c>
    </row>
    <row r="15523" customFormat="false" ht="15.75" hidden="false" customHeight="false" outlineLevel="0" collapsed="false">
      <c r="A15523" s="20" t="s">
        <v>30854</v>
      </c>
      <c r="B15523" s="53" t="n">
        <v>83.95</v>
      </c>
    </row>
    <row r="15524" customFormat="false" ht="15.75" hidden="false" customHeight="false" outlineLevel="0" collapsed="false">
      <c r="A15524" s="20" t="s">
        <v>30855</v>
      </c>
      <c r="B15524" s="53" t="n">
        <v>34.34</v>
      </c>
    </row>
    <row r="15525" customFormat="false" ht="15.75" hidden="false" customHeight="false" outlineLevel="0" collapsed="false">
      <c r="A15525" s="20" t="s">
        <v>30856</v>
      </c>
      <c r="B15525" s="53" t="n">
        <v>31.77</v>
      </c>
    </row>
    <row r="15526" customFormat="false" ht="15.75" hidden="false" customHeight="false" outlineLevel="0" collapsed="false">
      <c r="A15526" s="20" t="s">
        <v>30857</v>
      </c>
      <c r="B15526" s="53" t="n">
        <v>43.03</v>
      </c>
    </row>
    <row r="15527" customFormat="false" ht="15.75" hidden="false" customHeight="false" outlineLevel="0" collapsed="false">
      <c r="A15527" s="20" t="s">
        <v>30858</v>
      </c>
      <c r="B15527" s="53" t="n">
        <v>40.46</v>
      </c>
    </row>
    <row r="15528" customFormat="false" ht="15.75" hidden="false" customHeight="false" outlineLevel="0" collapsed="false">
      <c r="A15528" s="20" t="s">
        <v>30859</v>
      </c>
      <c r="B15528" s="53" t="n">
        <v>48.82</v>
      </c>
    </row>
    <row r="15529" customFormat="false" ht="15.75" hidden="false" customHeight="false" outlineLevel="0" collapsed="false">
      <c r="A15529" s="20" t="s">
        <v>30860</v>
      </c>
      <c r="B15529" s="53" t="n">
        <v>46.25</v>
      </c>
    </row>
    <row r="15530" customFormat="false" ht="15.75" hidden="false" customHeight="false" outlineLevel="0" collapsed="false">
      <c r="A15530" s="20" t="s">
        <v>30861</v>
      </c>
      <c r="B15530" s="53" t="n">
        <v>63.14</v>
      </c>
    </row>
    <row r="15531" customFormat="false" ht="15.75" hidden="false" customHeight="false" outlineLevel="0" collapsed="false">
      <c r="A15531" s="20" t="s">
        <v>30862</v>
      </c>
      <c r="B15531" s="53" t="n">
        <v>60.57</v>
      </c>
    </row>
    <row r="15532" customFormat="false" ht="15.75" hidden="false" customHeight="false" outlineLevel="0" collapsed="false">
      <c r="A15532" s="20" t="s">
        <v>30863</v>
      </c>
      <c r="B15532" s="53" t="n">
        <v>80.99</v>
      </c>
    </row>
    <row r="15533" customFormat="false" ht="15.75" hidden="false" customHeight="false" outlineLevel="0" collapsed="false">
      <c r="A15533" s="20" t="s">
        <v>30864</v>
      </c>
      <c r="B15533" s="53" t="n">
        <v>78.42</v>
      </c>
    </row>
    <row r="15534" customFormat="false" ht="15.75" hidden="false" customHeight="false" outlineLevel="0" collapsed="false">
      <c r="A15534" s="20" t="s">
        <v>30865</v>
      </c>
      <c r="B15534" s="53" t="n">
        <v>23.27</v>
      </c>
    </row>
    <row r="15535" customFormat="false" ht="15.75" hidden="false" customHeight="false" outlineLevel="0" collapsed="false">
      <c r="A15535" s="20" t="s">
        <v>30868</v>
      </c>
      <c r="B15535" s="53" t="n">
        <v>20.7</v>
      </c>
    </row>
    <row r="15536" customFormat="false" ht="15.75" hidden="false" customHeight="false" outlineLevel="0" collapsed="false">
      <c r="A15536" s="20" t="s">
        <v>30869</v>
      </c>
      <c r="B15536" s="53" t="n">
        <v>24.69</v>
      </c>
    </row>
    <row r="15537" customFormat="false" ht="15.75" hidden="false" customHeight="false" outlineLevel="0" collapsed="false">
      <c r="A15537" s="20" t="s">
        <v>30871</v>
      </c>
      <c r="B15537" s="53" t="n">
        <v>22.12</v>
      </c>
    </row>
    <row r="15538" customFormat="false" ht="15.75" hidden="false" customHeight="false" outlineLevel="0" collapsed="false">
      <c r="A15538" s="20" t="s">
        <v>30872</v>
      </c>
      <c r="B15538" s="53" t="n">
        <v>27.32</v>
      </c>
    </row>
    <row r="15539" customFormat="false" ht="15.75" hidden="false" customHeight="false" outlineLevel="0" collapsed="false">
      <c r="A15539" s="20" t="s">
        <v>30874</v>
      </c>
      <c r="B15539" s="53" t="n">
        <v>24.75</v>
      </c>
    </row>
    <row r="15540" customFormat="false" ht="15.75" hidden="false" customHeight="false" outlineLevel="0" collapsed="false">
      <c r="A15540" s="20" t="s">
        <v>30875</v>
      </c>
      <c r="B15540" s="53" t="n">
        <v>28.91</v>
      </c>
    </row>
    <row r="15541" customFormat="false" ht="15.75" hidden="false" customHeight="false" outlineLevel="0" collapsed="false">
      <c r="A15541" s="20" t="s">
        <v>30877</v>
      </c>
      <c r="B15541" s="53" t="n">
        <v>26.34</v>
      </c>
    </row>
    <row r="15542" customFormat="false" ht="15.75" hidden="false" customHeight="false" outlineLevel="0" collapsed="false">
      <c r="A15542" s="20" t="s">
        <v>30878</v>
      </c>
      <c r="B15542" s="53" t="n">
        <v>31.98</v>
      </c>
    </row>
    <row r="15543" customFormat="false" ht="15.75" hidden="false" customHeight="false" outlineLevel="0" collapsed="false">
      <c r="A15543" s="20" t="s">
        <v>30880</v>
      </c>
      <c r="B15543" s="53" t="n">
        <v>29.41</v>
      </c>
    </row>
    <row r="15544" customFormat="false" ht="15.75" hidden="false" customHeight="false" outlineLevel="0" collapsed="false">
      <c r="A15544" s="20" t="s">
        <v>30881</v>
      </c>
      <c r="B15544" s="53" t="n">
        <v>35.06</v>
      </c>
    </row>
    <row r="15545" customFormat="false" ht="15.75" hidden="false" customHeight="false" outlineLevel="0" collapsed="false">
      <c r="A15545" s="20" t="s">
        <v>30883</v>
      </c>
      <c r="B15545" s="53" t="n">
        <v>32.49</v>
      </c>
    </row>
    <row r="15546" customFormat="false" ht="15.75" hidden="false" customHeight="false" outlineLevel="0" collapsed="false">
      <c r="A15546" s="20" t="s">
        <v>30884</v>
      </c>
      <c r="B15546" s="53" t="n">
        <v>27.46</v>
      </c>
    </row>
    <row r="15547" customFormat="false" ht="15.75" hidden="false" customHeight="false" outlineLevel="0" collapsed="false">
      <c r="A15547" s="20" t="s">
        <v>30886</v>
      </c>
      <c r="B15547" s="53" t="n">
        <v>24.89</v>
      </c>
    </row>
    <row r="15548" customFormat="false" ht="15.75" hidden="false" customHeight="false" outlineLevel="0" collapsed="false">
      <c r="A15548" s="20" t="s">
        <v>30887</v>
      </c>
      <c r="B15548" s="53" t="n">
        <v>29.31</v>
      </c>
    </row>
    <row r="15549" customFormat="false" ht="15.75" hidden="false" customHeight="false" outlineLevel="0" collapsed="false">
      <c r="A15549" s="20" t="s">
        <v>30889</v>
      </c>
      <c r="B15549" s="53" t="n">
        <v>26.74</v>
      </c>
    </row>
    <row r="15550" customFormat="false" ht="15.75" hidden="false" customHeight="false" outlineLevel="0" collapsed="false">
      <c r="A15550" s="20" t="s">
        <v>30890</v>
      </c>
      <c r="B15550" s="53" t="n">
        <v>31.12</v>
      </c>
    </row>
    <row r="15551" customFormat="false" ht="15.75" hidden="false" customHeight="false" outlineLevel="0" collapsed="false">
      <c r="A15551" s="20" t="s">
        <v>30892</v>
      </c>
      <c r="B15551" s="53" t="n">
        <v>28.55</v>
      </c>
    </row>
    <row r="15552" customFormat="false" ht="15.75" hidden="false" customHeight="false" outlineLevel="0" collapsed="false">
      <c r="A15552" s="20" t="s">
        <v>30893</v>
      </c>
      <c r="B15552" s="53" t="n">
        <v>33.97</v>
      </c>
    </row>
    <row r="15553" customFormat="false" ht="15.75" hidden="false" customHeight="false" outlineLevel="0" collapsed="false">
      <c r="A15553" s="20" t="s">
        <v>30895</v>
      </c>
      <c r="B15553" s="53" t="n">
        <v>31.4</v>
      </c>
    </row>
    <row r="15554" customFormat="false" ht="15.75" hidden="false" customHeight="false" outlineLevel="0" collapsed="false">
      <c r="A15554" s="20" t="s">
        <v>30896</v>
      </c>
      <c r="B15554" s="53" t="n">
        <v>37.04</v>
      </c>
    </row>
    <row r="15555" customFormat="false" ht="15.75" hidden="false" customHeight="false" outlineLevel="0" collapsed="false">
      <c r="A15555" s="20" t="s">
        <v>30898</v>
      </c>
      <c r="B15555" s="53" t="n">
        <v>34.47</v>
      </c>
    </row>
    <row r="15556" customFormat="false" ht="15.75" hidden="false" customHeight="false" outlineLevel="0" collapsed="false">
      <c r="A15556" s="20" t="s">
        <v>30899</v>
      </c>
      <c r="B15556" s="53" t="n">
        <v>28.31</v>
      </c>
    </row>
    <row r="15557" customFormat="false" ht="15.75" hidden="false" customHeight="false" outlineLevel="0" collapsed="false">
      <c r="A15557" s="20" t="s">
        <v>30901</v>
      </c>
      <c r="B15557" s="53" t="n">
        <v>25.74</v>
      </c>
    </row>
    <row r="15558" customFormat="false" ht="15.75" hidden="false" customHeight="false" outlineLevel="0" collapsed="false">
      <c r="A15558" s="20" t="s">
        <v>30902</v>
      </c>
      <c r="B15558" s="53" t="n">
        <v>31.74</v>
      </c>
    </row>
    <row r="15559" customFormat="false" ht="15.75" hidden="false" customHeight="false" outlineLevel="0" collapsed="false">
      <c r="A15559" s="20" t="s">
        <v>30904</v>
      </c>
      <c r="B15559" s="53" t="n">
        <v>29.17</v>
      </c>
    </row>
    <row r="15560" customFormat="false" ht="15.75" hidden="false" customHeight="false" outlineLevel="0" collapsed="false">
      <c r="A15560" s="20" t="s">
        <v>30905</v>
      </c>
      <c r="B15560" s="53" t="n">
        <v>33.55</v>
      </c>
    </row>
    <row r="15561" customFormat="false" ht="15.75" hidden="false" customHeight="false" outlineLevel="0" collapsed="false">
      <c r="A15561" s="20" t="s">
        <v>30907</v>
      </c>
      <c r="B15561" s="53" t="n">
        <v>30.98</v>
      </c>
    </row>
    <row r="15562" customFormat="false" ht="15.75" hidden="false" customHeight="false" outlineLevel="0" collapsed="false">
      <c r="A15562" s="20" t="s">
        <v>30908</v>
      </c>
      <c r="B15562" s="53" t="n">
        <v>37.56</v>
      </c>
    </row>
    <row r="15563" customFormat="false" ht="15.75" hidden="false" customHeight="false" outlineLevel="0" collapsed="false">
      <c r="A15563" s="20" t="s">
        <v>30910</v>
      </c>
      <c r="B15563" s="53" t="n">
        <v>34.99</v>
      </c>
    </row>
    <row r="15564" customFormat="false" ht="15.75" hidden="false" customHeight="false" outlineLevel="0" collapsed="false">
      <c r="A15564" s="20" t="s">
        <v>30911</v>
      </c>
      <c r="B15564" s="53" t="n">
        <v>39.24</v>
      </c>
    </row>
    <row r="15565" customFormat="false" ht="15.75" hidden="false" customHeight="false" outlineLevel="0" collapsed="false">
      <c r="A15565" s="20" t="s">
        <v>30913</v>
      </c>
      <c r="B15565" s="53" t="n">
        <v>36.67</v>
      </c>
    </row>
    <row r="15566" customFormat="false" ht="15.75" hidden="false" customHeight="false" outlineLevel="0" collapsed="false">
      <c r="A15566" s="20" t="s">
        <v>30914</v>
      </c>
      <c r="B15566" s="53" t="n">
        <v>23.11</v>
      </c>
    </row>
    <row r="15567" customFormat="false" ht="15.75" hidden="false" customHeight="false" outlineLevel="0" collapsed="false">
      <c r="A15567" s="20" t="s">
        <v>30916</v>
      </c>
      <c r="B15567" s="53" t="n">
        <v>20.54</v>
      </c>
    </row>
    <row r="15568" customFormat="false" ht="15.75" hidden="false" customHeight="false" outlineLevel="0" collapsed="false">
      <c r="A15568" s="20" t="s">
        <v>30917</v>
      </c>
      <c r="B15568" s="53" t="n">
        <v>24.47</v>
      </c>
    </row>
    <row r="15569" customFormat="false" ht="15.75" hidden="false" customHeight="false" outlineLevel="0" collapsed="false">
      <c r="A15569" s="20" t="s">
        <v>30918</v>
      </c>
      <c r="B15569" s="53" t="n">
        <v>21.9</v>
      </c>
    </row>
    <row r="15570" customFormat="false" ht="15.75" hidden="false" customHeight="false" outlineLevel="0" collapsed="false">
      <c r="A15570" s="20" t="s">
        <v>30919</v>
      </c>
      <c r="B15570" s="53" t="n">
        <v>26.99</v>
      </c>
    </row>
    <row r="15571" customFormat="false" ht="15.75" hidden="false" customHeight="false" outlineLevel="0" collapsed="false">
      <c r="A15571" s="20" t="s">
        <v>30920</v>
      </c>
      <c r="B15571" s="53" t="n">
        <v>24.42</v>
      </c>
    </row>
    <row r="15572" customFormat="false" ht="15.75" hidden="false" customHeight="false" outlineLevel="0" collapsed="false">
      <c r="A15572" s="20" t="s">
        <v>30921</v>
      </c>
      <c r="B15572" s="53" t="n">
        <v>28.52</v>
      </c>
    </row>
    <row r="15573" customFormat="false" ht="15.75" hidden="false" customHeight="false" outlineLevel="0" collapsed="false">
      <c r="A15573" s="20" t="s">
        <v>30922</v>
      </c>
      <c r="B15573" s="53" t="n">
        <v>25.95</v>
      </c>
    </row>
    <row r="15574" customFormat="false" ht="15.75" hidden="false" customHeight="false" outlineLevel="0" collapsed="false">
      <c r="A15574" s="20" t="s">
        <v>30923</v>
      </c>
      <c r="B15574" s="53" t="n">
        <v>31.46</v>
      </c>
    </row>
    <row r="15575" customFormat="false" ht="15.75" hidden="false" customHeight="false" outlineLevel="0" collapsed="false">
      <c r="A15575" s="20" t="s">
        <v>30924</v>
      </c>
      <c r="B15575" s="53" t="n">
        <v>28.89</v>
      </c>
    </row>
    <row r="15576" customFormat="false" ht="15.75" hidden="false" customHeight="false" outlineLevel="0" collapsed="false">
      <c r="A15576" s="20" t="s">
        <v>30925</v>
      </c>
      <c r="B15576" s="53" t="n">
        <v>34.41</v>
      </c>
    </row>
    <row r="15577" customFormat="false" ht="15.75" hidden="false" customHeight="false" outlineLevel="0" collapsed="false">
      <c r="A15577" s="20" t="s">
        <v>30926</v>
      </c>
      <c r="B15577" s="53" t="n">
        <v>31.84</v>
      </c>
    </row>
    <row r="15578" customFormat="false" ht="15.75" hidden="false" customHeight="false" outlineLevel="0" collapsed="false">
      <c r="A15578" s="20" t="s">
        <v>30927</v>
      </c>
      <c r="B15578" s="53" t="n">
        <v>27.46</v>
      </c>
    </row>
    <row r="15579" customFormat="false" ht="15.75" hidden="false" customHeight="false" outlineLevel="0" collapsed="false">
      <c r="A15579" s="20" t="s">
        <v>30928</v>
      </c>
      <c r="B15579" s="53" t="n">
        <v>24.89</v>
      </c>
    </row>
    <row r="15580" customFormat="false" ht="15.75" hidden="false" customHeight="false" outlineLevel="0" collapsed="false">
      <c r="A15580" s="20" t="s">
        <v>30929</v>
      </c>
      <c r="B15580" s="53" t="n">
        <v>29.31</v>
      </c>
    </row>
    <row r="15581" customFormat="false" ht="15.75" hidden="false" customHeight="false" outlineLevel="0" collapsed="false">
      <c r="A15581" s="20" t="s">
        <v>30930</v>
      </c>
      <c r="B15581" s="53" t="n">
        <v>26.74</v>
      </c>
    </row>
    <row r="15582" customFormat="false" ht="15.75" hidden="false" customHeight="false" outlineLevel="0" collapsed="false">
      <c r="A15582" s="20" t="s">
        <v>30931</v>
      </c>
      <c r="B15582" s="53" t="n">
        <v>31.12</v>
      </c>
    </row>
    <row r="15583" customFormat="false" ht="15.75" hidden="false" customHeight="false" outlineLevel="0" collapsed="false">
      <c r="A15583" s="20" t="s">
        <v>30932</v>
      </c>
      <c r="B15583" s="53" t="n">
        <v>28.55</v>
      </c>
    </row>
    <row r="15584" customFormat="false" ht="15.75" hidden="false" customHeight="false" outlineLevel="0" collapsed="false">
      <c r="A15584" s="20" t="s">
        <v>30933</v>
      </c>
      <c r="B15584" s="53" t="n">
        <v>33.97</v>
      </c>
    </row>
    <row r="15585" customFormat="false" ht="15.75" hidden="false" customHeight="false" outlineLevel="0" collapsed="false">
      <c r="A15585" s="20" t="s">
        <v>30934</v>
      </c>
      <c r="B15585" s="53" t="n">
        <v>31.4</v>
      </c>
    </row>
    <row r="15586" customFormat="false" ht="15.75" hidden="false" customHeight="false" outlineLevel="0" collapsed="false">
      <c r="A15586" s="20" t="s">
        <v>30935</v>
      </c>
      <c r="B15586" s="53" t="n">
        <v>37.04</v>
      </c>
    </row>
    <row r="15587" customFormat="false" ht="15.75" hidden="false" customHeight="false" outlineLevel="0" collapsed="false">
      <c r="A15587" s="20" t="s">
        <v>30936</v>
      </c>
      <c r="B15587" s="53" t="n">
        <v>34.47</v>
      </c>
    </row>
    <row r="15588" customFormat="false" ht="15.75" hidden="false" customHeight="false" outlineLevel="0" collapsed="false">
      <c r="A15588" s="20" t="s">
        <v>30937</v>
      </c>
      <c r="B15588" s="53" t="n">
        <v>27.94</v>
      </c>
    </row>
    <row r="15589" customFormat="false" ht="15.75" hidden="false" customHeight="false" outlineLevel="0" collapsed="false">
      <c r="A15589" s="20" t="s">
        <v>30938</v>
      </c>
      <c r="B15589" s="53" t="n">
        <v>25.37</v>
      </c>
    </row>
    <row r="15590" customFormat="false" ht="15.75" hidden="false" customHeight="false" outlineLevel="0" collapsed="false">
      <c r="A15590" s="20" t="s">
        <v>30939</v>
      </c>
      <c r="B15590" s="53" t="n">
        <v>31.23</v>
      </c>
    </row>
    <row r="15591" customFormat="false" ht="15.75" hidden="false" customHeight="false" outlineLevel="0" collapsed="false">
      <c r="A15591" s="20" t="s">
        <v>30940</v>
      </c>
      <c r="B15591" s="53" t="n">
        <v>28.66</v>
      </c>
    </row>
    <row r="15592" customFormat="false" ht="15.75" hidden="false" customHeight="false" outlineLevel="0" collapsed="false">
      <c r="A15592" s="20" t="s">
        <v>30941</v>
      </c>
      <c r="B15592" s="53" t="n">
        <v>32.97</v>
      </c>
    </row>
    <row r="15593" customFormat="false" ht="15.75" hidden="false" customHeight="false" outlineLevel="0" collapsed="false">
      <c r="A15593" s="20" t="s">
        <v>30942</v>
      </c>
      <c r="B15593" s="53" t="n">
        <v>30.4</v>
      </c>
    </row>
    <row r="15594" customFormat="false" ht="15.75" hidden="false" customHeight="false" outlineLevel="0" collapsed="false">
      <c r="A15594" s="20" t="s">
        <v>30943</v>
      </c>
      <c r="B15594" s="53" t="n">
        <v>36.81</v>
      </c>
    </row>
    <row r="15595" customFormat="false" ht="15.75" hidden="false" customHeight="false" outlineLevel="0" collapsed="false">
      <c r="A15595" s="20" t="s">
        <v>30944</v>
      </c>
      <c r="B15595" s="53" t="n">
        <v>34.24</v>
      </c>
    </row>
    <row r="15596" customFormat="false" ht="15.75" hidden="false" customHeight="false" outlineLevel="0" collapsed="false">
      <c r="A15596" s="20" t="s">
        <v>30945</v>
      </c>
      <c r="B15596" s="53" t="n">
        <v>38.42</v>
      </c>
    </row>
    <row r="15597" customFormat="false" ht="15.75" hidden="false" customHeight="false" outlineLevel="0" collapsed="false">
      <c r="A15597" s="20" t="s">
        <v>30946</v>
      </c>
      <c r="B15597" s="53" t="n">
        <v>35.85</v>
      </c>
    </row>
    <row r="15598" customFormat="false" ht="15.75" hidden="false" customHeight="false" outlineLevel="0" collapsed="false">
      <c r="A15598" s="20" t="s">
        <v>30947</v>
      </c>
      <c r="B15598" s="53" t="n">
        <v>28.23</v>
      </c>
    </row>
    <row r="15599" customFormat="false" ht="15.75" hidden="false" customHeight="false" outlineLevel="0" collapsed="false">
      <c r="A15599" s="20" t="s">
        <v>30949</v>
      </c>
      <c r="B15599" s="53" t="n">
        <v>25.66</v>
      </c>
    </row>
    <row r="15600" customFormat="false" ht="15.75" hidden="false" customHeight="false" outlineLevel="0" collapsed="false">
      <c r="A15600" s="20" t="s">
        <v>30950</v>
      </c>
      <c r="B15600" s="53" t="n">
        <v>31.02</v>
      </c>
    </row>
    <row r="15601" customFormat="false" ht="15.75" hidden="false" customHeight="false" outlineLevel="0" collapsed="false">
      <c r="A15601" s="20" t="s">
        <v>30951</v>
      </c>
      <c r="B15601" s="53" t="n">
        <v>28.45</v>
      </c>
    </row>
    <row r="15602" customFormat="false" ht="15.75" hidden="false" customHeight="false" outlineLevel="0" collapsed="false">
      <c r="A15602" s="20" t="s">
        <v>30952</v>
      </c>
      <c r="B15602" s="53" t="n">
        <v>32.77</v>
      </c>
    </row>
    <row r="15603" customFormat="false" ht="15.75" hidden="false" customHeight="false" outlineLevel="0" collapsed="false">
      <c r="A15603" s="20" t="s">
        <v>30953</v>
      </c>
      <c r="B15603" s="53" t="n">
        <v>30.2</v>
      </c>
    </row>
    <row r="15604" customFormat="false" ht="15.75" hidden="false" customHeight="false" outlineLevel="0" collapsed="false">
      <c r="A15604" s="20" t="s">
        <v>30954</v>
      </c>
      <c r="B15604" s="53" t="n">
        <v>35.1</v>
      </c>
    </row>
    <row r="15605" customFormat="false" ht="15.75" hidden="false" customHeight="false" outlineLevel="0" collapsed="false">
      <c r="A15605" s="20" t="s">
        <v>30955</v>
      </c>
      <c r="B15605" s="53" t="n">
        <v>32.53</v>
      </c>
    </row>
    <row r="15606" customFormat="false" ht="15.75" hidden="false" customHeight="false" outlineLevel="0" collapsed="false">
      <c r="A15606" s="20" t="s">
        <v>30956</v>
      </c>
      <c r="B15606" s="53" t="n">
        <v>48.65</v>
      </c>
    </row>
    <row r="15607" customFormat="false" ht="15.75" hidden="false" customHeight="false" outlineLevel="0" collapsed="false">
      <c r="A15607" s="20" t="s">
        <v>30957</v>
      </c>
      <c r="B15607" s="53" t="n">
        <v>46.08</v>
      </c>
    </row>
    <row r="15608" customFormat="false" ht="15.75" hidden="false" customHeight="false" outlineLevel="0" collapsed="false">
      <c r="A15608" s="20" t="s">
        <v>30958</v>
      </c>
      <c r="B15608" s="53" t="n">
        <v>51.58</v>
      </c>
    </row>
    <row r="15609" customFormat="false" ht="15.75" hidden="false" customHeight="false" outlineLevel="0" collapsed="false">
      <c r="A15609" s="20" t="s">
        <v>30959</v>
      </c>
      <c r="B15609" s="53" t="n">
        <v>49.01</v>
      </c>
    </row>
    <row r="15610" customFormat="false" ht="15.75" hidden="false" customHeight="false" outlineLevel="0" collapsed="false">
      <c r="A15610" s="20" t="s">
        <v>30960</v>
      </c>
      <c r="B15610" s="53" t="n">
        <v>33.21</v>
      </c>
    </row>
    <row r="15611" customFormat="false" ht="15.75" hidden="false" customHeight="false" outlineLevel="0" collapsed="false">
      <c r="A15611" s="20" t="s">
        <v>30961</v>
      </c>
      <c r="B15611" s="53" t="n">
        <v>30.64</v>
      </c>
    </row>
    <row r="15612" customFormat="false" ht="15.75" hidden="false" customHeight="false" outlineLevel="0" collapsed="false">
      <c r="A15612" s="20" t="s">
        <v>30962</v>
      </c>
      <c r="B15612" s="53" t="n">
        <v>37.58</v>
      </c>
    </row>
    <row r="15613" customFormat="false" ht="15.75" hidden="false" customHeight="false" outlineLevel="0" collapsed="false">
      <c r="A15613" s="20" t="s">
        <v>30963</v>
      </c>
      <c r="B15613" s="53" t="n">
        <v>35.01</v>
      </c>
    </row>
    <row r="15614" customFormat="false" ht="15.75" hidden="false" customHeight="false" outlineLevel="0" collapsed="false">
      <c r="A15614" s="20" t="s">
        <v>30964</v>
      </c>
      <c r="B15614" s="53" t="n">
        <v>40.01</v>
      </c>
    </row>
    <row r="15615" customFormat="false" ht="15.75" hidden="false" customHeight="false" outlineLevel="0" collapsed="false">
      <c r="A15615" s="20" t="s">
        <v>30965</v>
      </c>
      <c r="B15615" s="53" t="n">
        <v>37.44</v>
      </c>
    </row>
    <row r="15616" customFormat="false" ht="15.75" hidden="false" customHeight="false" outlineLevel="0" collapsed="false">
      <c r="A15616" s="20" t="s">
        <v>30966</v>
      </c>
      <c r="B15616" s="53" t="n">
        <v>54.4</v>
      </c>
    </row>
    <row r="15617" customFormat="false" ht="15.75" hidden="false" customHeight="false" outlineLevel="0" collapsed="false">
      <c r="A15617" s="20" t="s">
        <v>30967</v>
      </c>
      <c r="B15617" s="53" t="n">
        <v>51.83</v>
      </c>
    </row>
    <row r="15618" customFormat="false" ht="15.75" hidden="false" customHeight="false" outlineLevel="0" collapsed="false">
      <c r="A15618" s="20" t="s">
        <v>30968</v>
      </c>
      <c r="B15618" s="53" t="n">
        <v>57.26</v>
      </c>
    </row>
    <row r="15619" customFormat="false" ht="15.75" hidden="false" customHeight="false" outlineLevel="0" collapsed="false">
      <c r="A15619" s="20" t="s">
        <v>30969</v>
      </c>
      <c r="B15619" s="53" t="n">
        <v>54.69</v>
      </c>
    </row>
    <row r="15620" customFormat="false" ht="15.75" hidden="false" customHeight="false" outlineLevel="0" collapsed="false">
      <c r="A15620" s="20" t="s">
        <v>30970</v>
      </c>
      <c r="B15620" s="53" t="n">
        <v>37.02</v>
      </c>
    </row>
    <row r="15621" customFormat="false" ht="15.75" hidden="false" customHeight="false" outlineLevel="0" collapsed="false">
      <c r="A15621" s="20" t="s">
        <v>30971</v>
      </c>
      <c r="B15621" s="53" t="n">
        <v>34.45</v>
      </c>
    </row>
    <row r="15622" customFormat="false" ht="15.75" hidden="false" customHeight="false" outlineLevel="0" collapsed="false">
      <c r="A15622" s="20" t="s">
        <v>30972</v>
      </c>
      <c r="B15622" s="53" t="n">
        <v>41.47</v>
      </c>
    </row>
    <row r="15623" customFormat="false" ht="15.75" hidden="false" customHeight="false" outlineLevel="0" collapsed="false">
      <c r="A15623" s="20" t="s">
        <v>30973</v>
      </c>
      <c r="B15623" s="53" t="n">
        <v>38.9</v>
      </c>
    </row>
    <row r="15624" customFormat="false" ht="15.75" hidden="false" customHeight="false" outlineLevel="0" collapsed="false">
      <c r="A15624" s="20" t="s">
        <v>30974</v>
      </c>
      <c r="B15624" s="53" t="n">
        <v>43.79</v>
      </c>
    </row>
    <row r="15625" customFormat="false" ht="15.75" hidden="false" customHeight="false" outlineLevel="0" collapsed="false">
      <c r="A15625" s="20" t="s">
        <v>30975</v>
      </c>
      <c r="B15625" s="53" t="n">
        <v>41.22</v>
      </c>
    </row>
    <row r="15626" customFormat="false" ht="15.75" hidden="false" customHeight="false" outlineLevel="0" collapsed="false">
      <c r="A15626" s="20" t="s">
        <v>30976</v>
      </c>
      <c r="B15626" s="53" t="n">
        <v>49.67</v>
      </c>
    </row>
    <row r="15627" customFormat="false" ht="15.75" hidden="false" customHeight="false" outlineLevel="0" collapsed="false">
      <c r="A15627" s="20" t="s">
        <v>30977</v>
      </c>
      <c r="B15627" s="53" t="n">
        <v>47.1</v>
      </c>
    </row>
    <row r="15628" customFormat="false" ht="15.75" hidden="false" customHeight="false" outlineLevel="0" collapsed="false">
      <c r="A15628" s="20" t="s">
        <v>30978</v>
      </c>
      <c r="B15628" s="53" t="n">
        <v>60.19</v>
      </c>
    </row>
    <row r="15629" customFormat="false" ht="15.75" hidden="false" customHeight="false" outlineLevel="0" collapsed="false">
      <c r="A15629" s="20" t="s">
        <v>30979</v>
      </c>
      <c r="B15629" s="53" t="n">
        <v>57.62</v>
      </c>
    </row>
    <row r="15630" customFormat="false" ht="15.75" hidden="false" customHeight="false" outlineLevel="0" collapsed="false">
      <c r="A15630" s="20" t="s">
        <v>30980</v>
      </c>
      <c r="B15630" s="53" t="n">
        <v>26.11</v>
      </c>
    </row>
    <row r="15631" customFormat="false" ht="15.75" hidden="false" customHeight="false" outlineLevel="0" collapsed="false">
      <c r="A15631" s="20" t="s">
        <v>30982</v>
      </c>
      <c r="B15631" s="53" t="n">
        <v>23.54</v>
      </c>
    </row>
    <row r="15632" customFormat="false" ht="15.75" hidden="false" customHeight="false" outlineLevel="0" collapsed="false">
      <c r="A15632" s="20" t="s">
        <v>30983</v>
      </c>
      <c r="B15632" s="53" t="n">
        <v>27.47</v>
      </c>
    </row>
    <row r="15633" customFormat="false" ht="15.75" hidden="false" customHeight="false" outlineLevel="0" collapsed="false">
      <c r="A15633" s="20" t="s">
        <v>30984</v>
      </c>
      <c r="B15633" s="53" t="n">
        <v>24.9</v>
      </c>
    </row>
    <row r="15634" customFormat="false" ht="15.75" hidden="false" customHeight="false" outlineLevel="0" collapsed="false">
      <c r="A15634" s="20" t="s">
        <v>30985</v>
      </c>
      <c r="B15634" s="53" t="n">
        <v>35.21</v>
      </c>
    </row>
    <row r="15635" customFormat="false" ht="15.75" hidden="false" customHeight="false" outlineLevel="0" collapsed="false">
      <c r="A15635" s="20" t="s">
        <v>30986</v>
      </c>
      <c r="B15635" s="53" t="n">
        <v>32.64</v>
      </c>
    </row>
    <row r="15636" customFormat="false" ht="15.75" hidden="false" customHeight="false" outlineLevel="0" collapsed="false">
      <c r="A15636" s="20" t="s">
        <v>30987</v>
      </c>
      <c r="B15636" s="53" t="n">
        <v>38.81</v>
      </c>
    </row>
    <row r="15637" customFormat="false" ht="15.75" hidden="false" customHeight="false" outlineLevel="0" collapsed="false">
      <c r="A15637" s="20" t="s">
        <v>30988</v>
      </c>
      <c r="B15637" s="53" t="n">
        <v>36.24</v>
      </c>
    </row>
    <row r="15638" customFormat="false" ht="15.75" hidden="false" customHeight="false" outlineLevel="0" collapsed="false">
      <c r="A15638" s="20" t="s">
        <v>30989</v>
      </c>
      <c r="B15638" s="53" t="n">
        <v>43.45</v>
      </c>
    </row>
    <row r="15639" customFormat="false" ht="15.75" hidden="false" customHeight="false" outlineLevel="0" collapsed="false">
      <c r="A15639" s="20" t="s">
        <v>30990</v>
      </c>
      <c r="B15639" s="53" t="n">
        <v>40.88</v>
      </c>
    </row>
    <row r="15640" customFormat="false" ht="15.75" hidden="false" customHeight="false" outlineLevel="0" collapsed="false">
      <c r="A15640" s="20" t="s">
        <v>30991</v>
      </c>
      <c r="B15640" s="53" t="n">
        <v>50.09</v>
      </c>
    </row>
    <row r="15641" customFormat="false" ht="15.75" hidden="false" customHeight="false" outlineLevel="0" collapsed="false">
      <c r="A15641" s="20" t="s">
        <v>30992</v>
      </c>
      <c r="B15641" s="53" t="n">
        <v>47.52</v>
      </c>
    </row>
    <row r="15642" customFormat="false" ht="15.75" hidden="false" customHeight="false" outlineLevel="0" collapsed="false">
      <c r="A15642" s="20" t="s">
        <v>30993</v>
      </c>
      <c r="B15642" s="53" t="n">
        <v>34.1</v>
      </c>
    </row>
    <row r="15643" customFormat="false" ht="15.75" hidden="false" customHeight="false" outlineLevel="0" collapsed="false">
      <c r="A15643" s="20" t="s">
        <v>30994</v>
      </c>
      <c r="B15643" s="53" t="n">
        <v>31.53</v>
      </c>
    </row>
    <row r="15644" customFormat="false" ht="15.75" hidden="false" customHeight="false" outlineLevel="0" collapsed="false">
      <c r="A15644" s="20" t="s">
        <v>30995</v>
      </c>
      <c r="B15644" s="53" t="n">
        <v>32.68</v>
      </c>
    </row>
    <row r="15645" customFormat="false" ht="15.75" hidden="false" customHeight="false" outlineLevel="0" collapsed="false">
      <c r="A15645" s="20" t="s">
        <v>30996</v>
      </c>
      <c r="B15645" s="53" t="n">
        <v>30.11</v>
      </c>
    </row>
    <row r="15646" customFormat="false" ht="15.75" hidden="false" customHeight="false" outlineLevel="0" collapsed="false">
      <c r="A15646" s="20" t="s">
        <v>30997</v>
      </c>
      <c r="B15646" s="53" t="n">
        <v>45.05</v>
      </c>
    </row>
    <row r="15647" customFormat="false" ht="15.75" hidden="false" customHeight="false" outlineLevel="0" collapsed="false">
      <c r="A15647" s="20" t="s">
        <v>30998</v>
      </c>
      <c r="B15647" s="53" t="n">
        <v>42.48</v>
      </c>
    </row>
    <row r="15648" customFormat="false" ht="15.75" hidden="false" customHeight="false" outlineLevel="0" collapsed="false">
      <c r="A15648" s="20" t="s">
        <v>30999</v>
      </c>
      <c r="B15648" s="53" t="n">
        <v>40.67</v>
      </c>
    </row>
    <row r="15649" customFormat="false" ht="15.75" hidden="false" customHeight="false" outlineLevel="0" collapsed="false">
      <c r="A15649" s="20" t="s">
        <v>31000</v>
      </c>
      <c r="B15649" s="53" t="n">
        <v>38.1</v>
      </c>
    </row>
    <row r="15650" customFormat="false" ht="15.75" hidden="false" customHeight="false" outlineLevel="0" collapsed="false">
      <c r="A15650" s="20" t="s">
        <v>31001</v>
      </c>
      <c r="B15650" s="53" t="n">
        <v>45.96</v>
      </c>
    </row>
    <row r="15651" customFormat="false" ht="15.75" hidden="false" customHeight="false" outlineLevel="0" collapsed="false">
      <c r="A15651" s="20" t="s">
        <v>31002</v>
      </c>
      <c r="B15651" s="53" t="n">
        <v>43.39</v>
      </c>
    </row>
    <row r="15652" customFormat="false" ht="15.75" hidden="false" customHeight="false" outlineLevel="0" collapsed="false">
      <c r="A15652" s="20" t="s">
        <v>31003</v>
      </c>
      <c r="B15652" s="53" t="n">
        <v>33.61</v>
      </c>
    </row>
    <row r="15653" customFormat="false" ht="15.75" hidden="false" customHeight="false" outlineLevel="0" collapsed="false">
      <c r="A15653" s="20" t="s">
        <v>31004</v>
      </c>
      <c r="B15653" s="53" t="n">
        <v>31.04</v>
      </c>
    </row>
    <row r="15654" customFormat="false" ht="15.75" hidden="false" customHeight="false" outlineLevel="0" collapsed="false">
      <c r="A15654" s="20" t="s">
        <v>31005</v>
      </c>
      <c r="B15654" s="53" t="n">
        <v>39.79</v>
      </c>
    </row>
    <row r="15655" customFormat="false" ht="15.75" hidden="false" customHeight="false" outlineLevel="0" collapsed="false">
      <c r="A15655" s="20" t="s">
        <v>31006</v>
      </c>
      <c r="B15655" s="53" t="n">
        <v>37.22</v>
      </c>
    </row>
    <row r="15656" customFormat="false" ht="15.75" hidden="false" customHeight="false" outlineLevel="0" collapsed="false">
      <c r="A15656" s="20" t="s">
        <v>31007</v>
      </c>
      <c r="B15656" s="53" t="n">
        <v>43.45</v>
      </c>
    </row>
    <row r="15657" customFormat="false" ht="15.75" hidden="false" customHeight="false" outlineLevel="0" collapsed="false">
      <c r="A15657" s="20" t="s">
        <v>31008</v>
      </c>
      <c r="B15657" s="53" t="n">
        <v>40.88</v>
      </c>
    </row>
    <row r="15658" customFormat="false" ht="15.75" hidden="false" customHeight="false" outlineLevel="0" collapsed="false">
      <c r="A15658" s="20" t="s">
        <v>31009</v>
      </c>
      <c r="B15658" s="53" t="n">
        <v>40.08</v>
      </c>
    </row>
    <row r="15659" customFormat="false" ht="15.75" hidden="false" customHeight="false" outlineLevel="0" collapsed="false">
      <c r="A15659" s="20" t="s">
        <v>31010</v>
      </c>
      <c r="B15659" s="53" t="n">
        <v>37.51</v>
      </c>
    </row>
    <row r="15660" customFormat="false" ht="15.75" hidden="false" customHeight="false" outlineLevel="0" collapsed="false">
      <c r="A15660" s="20" t="s">
        <v>31011</v>
      </c>
      <c r="B15660" s="53" t="n">
        <v>49.82</v>
      </c>
    </row>
    <row r="15661" customFormat="false" ht="15.75" hidden="false" customHeight="false" outlineLevel="0" collapsed="false">
      <c r="A15661" s="20" t="s">
        <v>31012</v>
      </c>
      <c r="B15661" s="53" t="n">
        <v>47.25</v>
      </c>
    </row>
    <row r="15662" customFormat="false" ht="15.75" hidden="false" customHeight="false" outlineLevel="0" collapsed="false">
      <c r="A15662" s="20" t="s">
        <v>31013</v>
      </c>
      <c r="B15662" s="53" t="n">
        <v>29.68</v>
      </c>
    </row>
    <row r="15663" customFormat="false" ht="15.75" hidden="false" customHeight="false" outlineLevel="0" collapsed="false">
      <c r="A15663" s="20" t="s">
        <v>31015</v>
      </c>
      <c r="B15663" s="53" t="n">
        <v>27.11</v>
      </c>
    </row>
    <row r="15664" customFormat="false" ht="15.75" hidden="false" customHeight="false" outlineLevel="0" collapsed="false">
      <c r="A15664" s="20" t="s">
        <v>31016</v>
      </c>
      <c r="B15664" s="53" t="n">
        <v>32.93</v>
      </c>
    </row>
    <row r="15665" customFormat="false" ht="15.75" hidden="false" customHeight="false" outlineLevel="0" collapsed="false">
      <c r="A15665" s="20" t="s">
        <v>31017</v>
      </c>
      <c r="B15665" s="53" t="n">
        <v>30.36</v>
      </c>
    </row>
    <row r="15666" customFormat="false" ht="15.75" hidden="false" customHeight="false" outlineLevel="0" collapsed="false">
      <c r="A15666" s="20" t="s">
        <v>31018</v>
      </c>
      <c r="B15666" s="53" t="n">
        <v>39.74</v>
      </c>
    </row>
    <row r="15667" customFormat="false" ht="15.75" hidden="false" customHeight="false" outlineLevel="0" collapsed="false">
      <c r="A15667" s="20" t="s">
        <v>31019</v>
      </c>
      <c r="B15667" s="53" t="n">
        <v>37.17</v>
      </c>
    </row>
    <row r="15668" customFormat="false" ht="15.75" hidden="false" customHeight="false" outlineLevel="0" collapsed="false">
      <c r="A15668" s="20" t="s">
        <v>31020</v>
      </c>
      <c r="B15668" s="53" t="n">
        <v>43.99</v>
      </c>
    </row>
    <row r="15669" customFormat="false" ht="15.75" hidden="false" customHeight="false" outlineLevel="0" collapsed="false">
      <c r="A15669" s="20" t="s">
        <v>31021</v>
      </c>
      <c r="B15669" s="53" t="n">
        <v>41.42</v>
      </c>
    </row>
    <row r="15670" customFormat="false" ht="15.75" hidden="false" customHeight="false" outlineLevel="0" collapsed="false">
      <c r="A15670" s="20" t="s">
        <v>31022</v>
      </c>
      <c r="B15670" s="53" t="n">
        <v>45.72</v>
      </c>
    </row>
    <row r="15671" customFormat="false" ht="15.75" hidden="false" customHeight="false" outlineLevel="0" collapsed="false">
      <c r="A15671" s="20" t="s">
        <v>31023</v>
      </c>
      <c r="B15671" s="53" t="n">
        <v>43.15</v>
      </c>
    </row>
    <row r="15672" customFormat="false" ht="15.75" hidden="false" customHeight="false" outlineLevel="0" collapsed="false">
      <c r="A15672" s="20" t="s">
        <v>31024</v>
      </c>
      <c r="B15672" s="53" t="n">
        <v>57.1</v>
      </c>
    </row>
    <row r="15673" customFormat="false" ht="15.75" hidden="false" customHeight="false" outlineLevel="0" collapsed="false">
      <c r="A15673" s="20" t="s">
        <v>31025</v>
      </c>
      <c r="B15673" s="53" t="n">
        <v>54.53</v>
      </c>
    </row>
    <row r="15674" customFormat="false" ht="15.75" hidden="false" customHeight="false" outlineLevel="0" collapsed="false">
      <c r="A15674" s="20" t="s">
        <v>31026</v>
      </c>
      <c r="B15674" s="53" t="n">
        <v>39.83</v>
      </c>
    </row>
    <row r="15675" customFormat="false" ht="15.75" hidden="false" customHeight="false" outlineLevel="0" collapsed="false">
      <c r="A15675" s="20" t="s">
        <v>31027</v>
      </c>
      <c r="B15675" s="53" t="n">
        <v>37.26</v>
      </c>
    </row>
    <row r="15676" customFormat="false" ht="15.75" hidden="false" customHeight="false" outlineLevel="0" collapsed="false">
      <c r="A15676" s="20" t="s">
        <v>31028</v>
      </c>
      <c r="B15676" s="53" t="n">
        <v>40.61</v>
      </c>
    </row>
    <row r="15677" customFormat="false" ht="15.75" hidden="false" customHeight="false" outlineLevel="0" collapsed="false">
      <c r="A15677" s="20" t="s">
        <v>31029</v>
      </c>
      <c r="B15677" s="53" t="n">
        <v>38.04</v>
      </c>
    </row>
    <row r="15678" customFormat="false" ht="15.75" hidden="false" customHeight="false" outlineLevel="0" collapsed="false">
      <c r="A15678" s="20" t="s">
        <v>31030</v>
      </c>
      <c r="B15678" s="53" t="n">
        <v>51.48</v>
      </c>
    </row>
    <row r="15679" customFormat="false" ht="15.75" hidden="false" customHeight="false" outlineLevel="0" collapsed="false">
      <c r="A15679" s="20" t="s">
        <v>31031</v>
      </c>
      <c r="B15679" s="53" t="n">
        <v>48.91</v>
      </c>
    </row>
    <row r="15680" customFormat="false" ht="15.75" hidden="false" customHeight="false" outlineLevel="0" collapsed="false">
      <c r="A15680" s="20" t="s">
        <v>31032</v>
      </c>
      <c r="B15680" s="53" t="n">
        <v>61.37</v>
      </c>
    </row>
    <row r="15681" customFormat="false" ht="15.75" hidden="false" customHeight="false" outlineLevel="0" collapsed="false">
      <c r="A15681" s="20" t="s">
        <v>31033</v>
      </c>
      <c r="B15681" s="53" t="n">
        <v>58.8</v>
      </c>
    </row>
    <row r="15682" customFormat="false" ht="15.75" hidden="false" customHeight="false" outlineLevel="0" collapsed="false">
      <c r="A15682" s="20" t="s">
        <v>31034</v>
      </c>
      <c r="B15682" s="53" t="n">
        <v>65.69</v>
      </c>
    </row>
    <row r="15683" customFormat="false" ht="15.75" hidden="false" customHeight="false" outlineLevel="0" collapsed="false">
      <c r="A15683" s="20" t="s">
        <v>31035</v>
      </c>
      <c r="B15683" s="53" t="n">
        <v>63.12</v>
      </c>
    </row>
    <row r="15684" customFormat="false" ht="15.75" hidden="false" customHeight="false" outlineLevel="0" collapsed="false">
      <c r="A15684" s="20" t="s">
        <v>31036</v>
      </c>
      <c r="B15684" s="53" t="n">
        <v>38.96</v>
      </c>
    </row>
    <row r="15685" customFormat="false" ht="15.75" hidden="false" customHeight="false" outlineLevel="0" collapsed="false">
      <c r="A15685" s="20" t="s">
        <v>31037</v>
      </c>
      <c r="B15685" s="53" t="n">
        <v>36.39</v>
      </c>
    </row>
    <row r="15686" customFormat="false" ht="15.75" hidden="false" customHeight="false" outlineLevel="0" collapsed="false">
      <c r="A15686" s="20" t="s">
        <v>31038</v>
      </c>
      <c r="B15686" s="53" t="n">
        <v>45.15</v>
      </c>
    </row>
    <row r="15687" customFormat="false" ht="15.75" hidden="false" customHeight="false" outlineLevel="0" collapsed="false">
      <c r="A15687" s="20" t="s">
        <v>31039</v>
      </c>
      <c r="B15687" s="53" t="n">
        <v>42.58</v>
      </c>
    </row>
    <row r="15688" customFormat="false" ht="15.75" hidden="false" customHeight="false" outlineLevel="0" collapsed="false">
      <c r="A15688" s="20" t="s">
        <v>31040</v>
      </c>
      <c r="B15688" s="53" t="n">
        <v>56.84</v>
      </c>
    </row>
    <row r="15689" customFormat="false" ht="15.75" hidden="false" customHeight="false" outlineLevel="0" collapsed="false">
      <c r="A15689" s="20" t="s">
        <v>31041</v>
      </c>
      <c r="B15689" s="53" t="n">
        <v>54.27</v>
      </c>
    </row>
    <row r="15690" customFormat="false" ht="15.75" hidden="false" customHeight="false" outlineLevel="0" collapsed="false">
      <c r="A15690" s="20" t="s">
        <v>31042</v>
      </c>
      <c r="B15690" s="53" t="n">
        <v>65.59</v>
      </c>
    </row>
    <row r="15691" customFormat="false" ht="15.75" hidden="false" customHeight="false" outlineLevel="0" collapsed="false">
      <c r="A15691" s="20" t="s">
        <v>31043</v>
      </c>
      <c r="B15691" s="53" t="n">
        <v>63.02</v>
      </c>
    </row>
    <row r="15692" customFormat="false" ht="15.75" hidden="false" customHeight="false" outlineLevel="0" collapsed="false">
      <c r="A15692" s="20" t="s">
        <v>31044</v>
      </c>
      <c r="B15692" s="53" t="n">
        <v>71.02</v>
      </c>
    </row>
    <row r="15693" customFormat="false" ht="15.75" hidden="false" customHeight="false" outlineLevel="0" collapsed="false">
      <c r="A15693" s="20" t="s">
        <v>31045</v>
      </c>
      <c r="B15693" s="53" t="n">
        <v>68.45</v>
      </c>
    </row>
    <row r="15694" customFormat="false" ht="15.75" hidden="false" customHeight="false" outlineLevel="0" collapsed="false">
      <c r="A15694" s="20" t="s">
        <v>31046</v>
      </c>
      <c r="B15694" s="53" t="n">
        <v>32.58</v>
      </c>
    </row>
    <row r="15695" customFormat="false" ht="15.75" hidden="false" customHeight="false" outlineLevel="0" collapsed="false">
      <c r="A15695" s="20" t="s">
        <v>31048</v>
      </c>
      <c r="B15695" s="53" t="n">
        <v>30.01</v>
      </c>
    </row>
    <row r="15696" customFormat="false" ht="15.75" hidden="false" customHeight="false" outlineLevel="0" collapsed="false">
      <c r="A15696" s="20" t="s">
        <v>31049</v>
      </c>
      <c r="B15696" s="53" t="n">
        <v>36.7</v>
      </c>
    </row>
    <row r="15697" customFormat="false" ht="15.75" hidden="false" customHeight="false" outlineLevel="0" collapsed="false">
      <c r="A15697" s="20" t="s">
        <v>31052</v>
      </c>
      <c r="B15697" s="53" t="n">
        <v>34.13</v>
      </c>
    </row>
    <row r="15698" customFormat="false" ht="15.75" hidden="false" customHeight="false" outlineLevel="0" collapsed="false">
      <c r="A15698" s="20" t="s">
        <v>31053</v>
      </c>
      <c r="B15698" s="53" t="n">
        <v>39.42</v>
      </c>
    </row>
    <row r="15699" customFormat="false" ht="15.75" hidden="false" customHeight="false" outlineLevel="0" collapsed="false">
      <c r="A15699" s="20" t="s">
        <v>31055</v>
      </c>
      <c r="B15699" s="53" t="n">
        <v>36.85</v>
      </c>
    </row>
    <row r="15700" customFormat="false" ht="15.75" hidden="false" customHeight="false" outlineLevel="0" collapsed="false">
      <c r="A15700" s="20" t="s">
        <v>31056</v>
      </c>
      <c r="B15700" s="53" t="n">
        <v>45.34</v>
      </c>
    </row>
    <row r="15701" customFormat="false" ht="15.75" hidden="false" customHeight="false" outlineLevel="0" collapsed="false">
      <c r="A15701" s="20" t="s">
        <v>31058</v>
      </c>
      <c r="B15701" s="53" t="n">
        <v>42.77</v>
      </c>
    </row>
    <row r="15702" customFormat="false" ht="15.75" hidden="false" customHeight="false" outlineLevel="0" collapsed="false">
      <c r="A15702" s="20" t="s">
        <v>31059</v>
      </c>
      <c r="B15702" s="53" t="n">
        <v>56.66</v>
      </c>
    </row>
    <row r="15703" customFormat="false" ht="15.75" hidden="false" customHeight="false" outlineLevel="0" collapsed="false">
      <c r="A15703" s="20" t="s">
        <v>31061</v>
      </c>
      <c r="B15703" s="53" t="n">
        <v>54.09</v>
      </c>
    </row>
    <row r="15704" customFormat="false" ht="15.75" hidden="false" customHeight="false" outlineLevel="0" collapsed="false">
      <c r="A15704" s="20" t="s">
        <v>31062</v>
      </c>
      <c r="B15704" s="53" t="n">
        <v>65.59</v>
      </c>
    </row>
    <row r="15705" customFormat="false" ht="15.75" hidden="false" customHeight="false" outlineLevel="0" collapsed="false">
      <c r="A15705" s="20" t="s">
        <v>31064</v>
      </c>
      <c r="B15705" s="53" t="n">
        <v>63.02</v>
      </c>
    </row>
    <row r="15706" customFormat="false" ht="15.75" hidden="false" customHeight="false" outlineLevel="0" collapsed="false">
      <c r="A15706" s="20" t="s">
        <v>31065</v>
      </c>
      <c r="B15706" s="53" t="n">
        <v>36.26</v>
      </c>
    </row>
    <row r="15707" customFormat="false" ht="15.75" hidden="false" customHeight="false" outlineLevel="0" collapsed="false">
      <c r="A15707" s="20" t="s">
        <v>31067</v>
      </c>
      <c r="B15707" s="53" t="n">
        <v>33.69</v>
      </c>
    </row>
    <row r="15708" customFormat="false" ht="15.75" hidden="false" customHeight="false" outlineLevel="0" collapsed="false">
      <c r="A15708" s="20" t="s">
        <v>31068</v>
      </c>
      <c r="B15708" s="53" t="n">
        <v>43.84</v>
      </c>
    </row>
    <row r="15709" customFormat="false" ht="15.75" hidden="false" customHeight="false" outlineLevel="0" collapsed="false">
      <c r="A15709" s="20" t="s">
        <v>31069</v>
      </c>
      <c r="B15709" s="53" t="n">
        <v>41.27</v>
      </c>
    </row>
    <row r="15710" customFormat="false" ht="15.75" hidden="false" customHeight="false" outlineLevel="0" collapsed="false">
      <c r="A15710" s="20" t="s">
        <v>31070</v>
      </c>
      <c r="B15710" s="53" t="n">
        <v>50.01</v>
      </c>
    </row>
    <row r="15711" customFormat="false" ht="15.75" hidden="false" customHeight="false" outlineLevel="0" collapsed="false">
      <c r="A15711" s="20" t="s">
        <v>31071</v>
      </c>
      <c r="B15711" s="53" t="n">
        <v>47.44</v>
      </c>
    </row>
    <row r="15712" customFormat="false" ht="15.75" hidden="false" customHeight="false" outlineLevel="0" collapsed="false">
      <c r="A15712" s="20" t="s">
        <v>31072</v>
      </c>
      <c r="B15712" s="53" t="n">
        <v>64.39</v>
      </c>
    </row>
    <row r="15713" customFormat="false" ht="15.75" hidden="false" customHeight="false" outlineLevel="0" collapsed="false">
      <c r="A15713" s="20" t="s">
        <v>31073</v>
      </c>
      <c r="B15713" s="53" t="n">
        <v>61.82</v>
      </c>
    </row>
    <row r="15714" customFormat="false" ht="15.75" hidden="false" customHeight="false" outlineLevel="0" collapsed="false">
      <c r="A15714" s="20" t="s">
        <v>31074</v>
      </c>
      <c r="B15714" s="53" t="n">
        <v>80.75</v>
      </c>
    </row>
    <row r="15715" customFormat="false" ht="15.75" hidden="false" customHeight="false" outlineLevel="0" collapsed="false">
      <c r="A15715" s="20" t="s">
        <v>31075</v>
      </c>
      <c r="B15715" s="53" t="n">
        <v>78.18</v>
      </c>
    </row>
    <row r="15716" customFormat="false" ht="15.75" hidden="false" customHeight="false" outlineLevel="0" collapsed="false">
      <c r="A15716" s="20" t="s">
        <v>31076</v>
      </c>
      <c r="B15716" s="53" t="n">
        <v>43.91</v>
      </c>
    </row>
    <row r="15717" customFormat="false" ht="15.75" hidden="false" customHeight="false" outlineLevel="0" collapsed="false">
      <c r="A15717" s="20" t="s">
        <v>31078</v>
      </c>
      <c r="B15717" s="53" t="n">
        <v>41.34</v>
      </c>
    </row>
    <row r="15718" customFormat="false" ht="15.75" hidden="false" customHeight="false" outlineLevel="0" collapsed="false">
      <c r="A15718" s="20" t="s">
        <v>31079</v>
      </c>
      <c r="B15718" s="53" t="n">
        <v>48.42</v>
      </c>
    </row>
    <row r="15719" customFormat="false" ht="15.75" hidden="false" customHeight="false" outlineLevel="0" collapsed="false">
      <c r="A15719" s="20" t="s">
        <v>31080</v>
      </c>
      <c r="B15719" s="53" t="n">
        <v>45.85</v>
      </c>
    </row>
    <row r="15720" customFormat="false" ht="15.75" hidden="false" customHeight="false" outlineLevel="0" collapsed="false">
      <c r="A15720" s="20" t="s">
        <v>31081</v>
      </c>
      <c r="B15720" s="53" t="n">
        <v>56.39</v>
      </c>
    </row>
    <row r="15721" customFormat="false" ht="15.75" hidden="false" customHeight="false" outlineLevel="0" collapsed="false">
      <c r="A15721" s="20" t="s">
        <v>31082</v>
      </c>
      <c r="B15721" s="53" t="n">
        <v>53.82</v>
      </c>
    </row>
    <row r="15722" customFormat="false" ht="15.75" hidden="false" customHeight="false" outlineLevel="0" collapsed="false">
      <c r="A15722" s="20" t="s">
        <v>31083</v>
      </c>
      <c r="B15722" s="53" t="n">
        <v>65.59</v>
      </c>
    </row>
    <row r="15723" customFormat="false" ht="15.75" hidden="false" customHeight="false" outlineLevel="0" collapsed="false">
      <c r="A15723" s="20" t="s">
        <v>31084</v>
      </c>
      <c r="B15723" s="53" t="n">
        <v>63.02</v>
      </c>
    </row>
    <row r="15724" customFormat="false" ht="15.75" hidden="false" customHeight="false" outlineLevel="0" collapsed="false">
      <c r="A15724" s="20" t="s">
        <v>31085</v>
      </c>
      <c r="B15724" s="53" t="n">
        <v>80.99</v>
      </c>
    </row>
    <row r="15725" customFormat="false" ht="15.75" hidden="false" customHeight="false" outlineLevel="0" collapsed="false">
      <c r="A15725" s="20" t="s">
        <v>31086</v>
      </c>
      <c r="B15725" s="53" t="n">
        <v>78.42</v>
      </c>
    </row>
    <row r="15726" customFormat="false" ht="15.75" hidden="false" customHeight="false" outlineLevel="0" collapsed="false">
      <c r="A15726" s="20" t="s">
        <v>31087</v>
      </c>
      <c r="B15726" s="53" t="n">
        <v>33.16</v>
      </c>
    </row>
    <row r="15727" customFormat="false" ht="15.75" hidden="false" customHeight="false" outlineLevel="0" collapsed="false">
      <c r="A15727" s="20" t="s">
        <v>31089</v>
      </c>
      <c r="B15727" s="53" t="n">
        <v>30.59</v>
      </c>
    </row>
    <row r="15728" customFormat="false" ht="15.75" hidden="false" customHeight="false" outlineLevel="0" collapsed="false">
      <c r="A15728" s="20" t="s">
        <v>31090</v>
      </c>
      <c r="B15728" s="53" t="n">
        <v>41.87</v>
      </c>
    </row>
    <row r="15729" customFormat="false" ht="15.75" hidden="false" customHeight="false" outlineLevel="0" collapsed="false">
      <c r="A15729" s="20" t="s">
        <v>31092</v>
      </c>
      <c r="B15729" s="53" t="n">
        <v>39.3</v>
      </c>
    </row>
    <row r="15730" customFormat="false" ht="15.75" hidden="false" customHeight="false" outlineLevel="0" collapsed="false">
      <c r="A15730" s="20" t="s">
        <v>31093</v>
      </c>
      <c r="B15730" s="53" t="n">
        <v>49.11</v>
      </c>
    </row>
    <row r="15731" customFormat="false" ht="15.75" hidden="false" customHeight="false" outlineLevel="0" collapsed="false">
      <c r="A15731" s="20" t="s">
        <v>31095</v>
      </c>
      <c r="B15731" s="53" t="n">
        <v>46.54</v>
      </c>
    </row>
    <row r="15732" customFormat="false" ht="15.75" hidden="false" customHeight="false" outlineLevel="0" collapsed="false">
      <c r="A15732" s="20" t="s">
        <v>31096</v>
      </c>
      <c r="B15732" s="53" t="n">
        <v>54.78</v>
      </c>
    </row>
    <row r="15733" customFormat="false" ht="15.75" hidden="false" customHeight="false" outlineLevel="0" collapsed="false">
      <c r="A15733" s="20" t="s">
        <v>31098</v>
      </c>
      <c r="B15733" s="53" t="n">
        <v>52.21</v>
      </c>
    </row>
    <row r="15734" customFormat="false" ht="15.75" hidden="false" customHeight="false" outlineLevel="0" collapsed="false">
      <c r="A15734" s="20" t="s">
        <v>31099</v>
      </c>
      <c r="B15734" s="53" t="n">
        <v>69.66</v>
      </c>
    </row>
    <row r="15735" customFormat="false" ht="15.75" hidden="false" customHeight="false" outlineLevel="0" collapsed="false">
      <c r="A15735" s="20" t="s">
        <v>31101</v>
      </c>
      <c r="B15735" s="53" t="n">
        <v>67.09</v>
      </c>
    </row>
    <row r="15736" customFormat="false" ht="15.75" hidden="false" customHeight="false" outlineLevel="0" collapsed="false">
      <c r="A15736" s="20" t="s">
        <v>31102</v>
      </c>
      <c r="B15736" s="53" t="n">
        <v>77.9</v>
      </c>
    </row>
    <row r="15737" customFormat="false" ht="15.75" hidden="false" customHeight="false" outlineLevel="0" collapsed="false">
      <c r="A15737" s="20" t="s">
        <v>31104</v>
      </c>
      <c r="B15737" s="53" t="n">
        <v>75.33</v>
      </c>
    </row>
    <row r="15738" customFormat="false" ht="15.75" hidden="false" customHeight="false" outlineLevel="0" collapsed="false">
      <c r="A15738" s="20" t="s">
        <v>31105</v>
      </c>
      <c r="B15738" s="53" t="n">
        <v>48.79</v>
      </c>
    </row>
    <row r="15739" customFormat="false" ht="15.75" hidden="false" customHeight="false" outlineLevel="0" collapsed="false">
      <c r="A15739" s="20" t="s">
        <v>31107</v>
      </c>
      <c r="B15739" s="53" t="n">
        <v>46.22</v>
      </c>
    </row>
    <row r="15740" customFormat="false" ht="15.75" hidden="false" customHeight="false" outlineLevel="0" collapsed="false">
      <c r="A15740" s="20" t="s">
        <v>31108</v>
      </c>
      <c r="B15740" s="53" t="n">
        <v>59.03</v>
      </c>
    </row>
    <row r="15741" customFormat="false" ht="15.75" hidden="false" customHeight="false" outlineLevel="0" collapsed="false">
      <c r="A15741" s="20" t="s">
        <v>31110</v>
      </c>
      <c r="B15741" s="53" t="n">
        <v>56.46</v>
      </c>
    </row>
    <row r="15742" customFormat="false" ht="15.75" hidden="false" customHeight="false" outlineLevel="0" collapsed="false">
      <c r="A15742" s="20" t="s">
        <v>31111</v>
      </c>
      <c r="B15742" s="53" t="n">
        <v>64.18</v>
      </c>
    </row>
    <row r="15743" customFormat="false" ht="15.75" hidden="false" customHeight="false" outlineLevel="0" collapsed="false">
      <c r="A15743" s="20" t="s">
        <v>31113</v>
      </c>
      <c r="B15743" s="53" t="n">
        <v>61.61</v>
      </c>
    </row>
    <row r="15744" customFormat="false" ht="15.75" hidden="false" customHeight="false" outlineLevel="0" collapsed="false">
      <c r="A15744" s="20" t="s">
        <v>31114</v>
      </c>
      <c r="B15744" s="53" t="n">
        <v>89.94</v>
      </c>
    </row>
    <row r="15745" customFormat="false" ht="15.75" hidden="false" customHeight="false" outlineLevel="0" collapsed="false">
      <c r="A15745" s="20" t="s">
        <v>31116</v>
      </c>
      <c r="B15745" s="53" t="n">
        <v>87.37</v>
      </c>
    </row>
    <row r="15746" customFormat="false" ht="15.75" hidden="false" customHeight="false" outlineLevel="0" collapsed="false">
      <c r="A15746" s="20" t="s">
        <v>31117</v>
      </c>
      <c r="B15746" s="53" t="n">
        <v>111.1</v>
      </c>
    </row>
    <row r="15747" customFormat="false" ht="15.75" hidden="false" customHeight="false" outlineLevel="0" collapsed="false">
      <c r="A15747" s="20" t="s">
        <v>31119</v>
      </c>
      <c r="B15747" s="53" t="n">
        <v>108.53</v>
      </c>
    </row>
    <row r="15748" customFormat="false" ht="15.75" hidden="false" customHeight="false" outlineLevel="0" collapsed="false">
      <c r="A15748" s="20" t="s">
        <v>31120</v>
      </c>
      <c r="B15748" s="53" t="n">
        <v>45.3</v>
      </c>
    </row>
    <row r="15749" customFormat="false" ht="15.75" hidden="false" customHeight="false" outlineLevel="0" collapsed="false">
      <c r="A15749" s="20" t="s">
        <v>31123</v>
      </c>
      <c r="B15749" s="53" t="n">
        <v>42.73</v>
      </c>
    </row>
    <row r="15750" customFormat="false" ht="15.75" hidden="false" customHeight="false" outlineLevel="0" collapsed="false">
      <c r="A15750" s="20" t="s">
        <v>31124</v>
      </c>
      <c r="B15750" s="53" t="n">
        <v>51.79</v>
      </c>
    </row>
    <row r="15751" customFormat="false" ht="15.75" hidden="false" customHeight="false" outlineLevel="0" collapsed="false">
      <c r="A15751" s="20" t="s">
        <v>31126</v>
      </c>
      <c r="B15751" s="53" t="n">
        <v>49.22</v>
      </c>
    </row>
    <row r="15752" customFormat="false" ht="15.75" hidden="false" customHeight="false" outlineLevel="0" collapsed="false">
      <c r="A15752" s="20" t="s">
        <v>31127</v>
      </c>
      <c r="B15752" s="53" t="n">
        <v>65.54</v>
      </c>
    </row>
    <row r="15753" customFormat="false" ht="15.75" hidden="false" customHeight="false" outlineLevel="0" collapsed="false">
      <c r="A15753" s="20" t="s">
        <v>31129</v>
      </c>
      <c r="B15753" s="53" t="n">
        <v>62.97</v>
      </c>
    </row>
    <row r="15754" customFormat="false" ht="15.75" hidden="false" customHeight="false" outlineLevel="0" collapsed="false">
      <c r="A15754" s="20" t="s">
        <v>31130</v>
      </c>
      <c r="B15754" s="53" t="n">
        <v>77.9</v>
      </c>
    </row>
    <row r="15755" customFormat="false" ht="15.75" hidden="false" customHeight="false" outlineLevel="0" collapsed="false">
      <c r="A15755" s="20" t="s">
        <v>31132</v>
      </c>
      <c r="B15755" s="53" t="n">
        <v>75.33</v>
      </c>
    </row>
    <row r="15756" customFormat="false" ht="15.75" hidden="false" customHeight="false" outlineLevel="0" collapsed="false">
      <c r="A15756" s="20" t="s">
        <v>31133</v>
      </c>
      <c r="B15756" s="53" t="n">
        <v>91.29</v>
      </c>
    </row>
    <row r="15757" customFormat="false" ht="15.75" hidden="false" customHeight="false" outlineLevel="0" collapsed="false">
      <c r="A15757" s="20" t="s">
        <v>31135</v>
      </c>
      <c r="B15757" s="53" t="n">
        <v>88.72</v>
      </c>
    </row>
    <row r="15758" customFormat="false" ht="15.75" hidden="false" customHeight="false" outlineLevel="0" collapsed="false">
      <c r="A15758" s="20" t="s">
        <v>31136</v>
      </c>
      <c r="B15758" s="53" t="n">
        <v>37.78</v>
      </c>
    </row>
    <row r="15759" customFormat="false" ht="15.75" hidden="false" customHeight="false" outlineLevel="0" collapsed="false">
      <c r="A15759" s="20" t="s">
        <v>31139</v>
      </c>
      <c r="B15759" s="53" t="n">
        <v>35.21</v>
      </c>
    </row>
    <row r="15760" customFormat="false" ht="15.75" hidden="false" customHeight="false" outlineLevel="0" collapsed="false">
      <c r="A15760" s="20" t="s">
        <v>31140</v>
      </c>
      <c r="B15760" s="53" t="n">
        <v>43.63</v>
      </c>
    </row>
    <row r="15761" customFormat="false" ht="15.75" hidden="false" customHeight="false" outlineLevel="0" collapsed="false">
      <c r="A15761" s="20" t="s">
        <v>31142</v>
      </c>
      <c r="B15761" s="53" t="n">
        <v>41.06</v>
      </c>
    </row>
    <row r="15762" customFormat="false" ht="15.75" hidden="false" customHeight="false" outlineLevel="0" collapsed="false">
      <c r="A15762" s="20" t="s">
        <v>31143</v>
      </c>
      <c r="B15762" s="53" t="n">
        <v>57.32</v>
      </c>
    </row>
    <row r="15763" customFormat="false" ht="15.75" hidden="false" customHeight="false" outlineLevel="0" collapsed="false">
      <c r="A15763" s="20" t="s">
        <v>31145</v>
      </c>
      <c r="B15763" s="53" t="n">
        <v>54.75</v>
      </c>
    </row>
    <row r="15764" customFormat="false" ht="15.75" hidden="false" customHeight="false" outlineLevel="0" collapsed="false">
      <c r="A15764" s="20" t="s">
        <v>31146</v>
      </c>
      <c r="B15764" s="53" t="n">
        <v>66</v>
      </c>
    </row>
    <row r="15765" customFormat="false" ht="15.75" hidden="false" customHeight="false" outlineLevel="0" collapsed="false">
      <c r="A15765" s="20" t="s">
        <v>31148</v>
      </c>
      <c r="B15765" s="53" t="n">
        <v>63.43</v>
      </c>
    </row>
    <row r="15766" customFormat="false" ht="15.75" hidden="false" customHeight="false" outlineLevel="0" collapsed="false">
      <c r="A15766" s="20" t="s">
        <v>31149</v>
      </c>
      <c r="B15766" s="53" t="n">
        <v>81.72</v>
      </c>
    </row>
    <row r="15767" customFormat="false" ht="15.75" hidden="false" customHeight="false" outlineLevel="0" collapsed="false">
      <c r="A15767" s="20" t="s">
        <v>31151</v>
      </c>
      <c r="B15767" s="53" t="n">
        <v>79.15</v>
      </c>
    </row>
    <row r="15768" customFormat="false" ht="15.75" hidden="false" customHeight="false" outlineLevel="0" collapsed="false">
      <c r="A15768" s="20" t="s">
        <v>31152</v>
      </c>
      <c r="B15768" s="53" t="n">
        <v>122.95</v>
      </c>
    </row>
    <row r="15769" customFormat="false" ht="15.75" hidden="false" customHeight="false" outlineLevel="0" collapsed="false">
      <c r="A15769" s="20" t="s">
        <v>31154</v>
      </c>
      <c r="B15769" s="53" t="n">
        <v>120.39</v>
      </c>
    </row>
    <row r="15770" customFormat="false" ht="15.75" hidden="false" customHeight="false" outlineLevel="0" collapsed="false">
      <c r="A15770" s="20" t="s">
        <v>31155</v>
      </c>
      <c r="B15770" s="53" t="n">
        <v>48.95</v>
      </c>
    </row>
    <row r="15771" customFormat="false" ht="15.75" hidden="false" customHeight="false" outlineLevel="0" collapsed="false">
      <c r="A15771" s="20" t="s">
        <v>31157</v>
      </c>
      <c r="B15771" s="53" t="n">
        <v>46.38</v>
      </c>
    </row>
    <row r="15772" customFormat="false" ht="15.75" hidden="false" customHeight="false" outlineLevel="0" collapsed="false">
      <c r="A15772" s="20" t="s">
        <v>31158</v>
      </c>
      <c r="B15772" s="53" t="n">
        <v>62.38</v>
      </c>
    </row>
    <row r="15773" customFormat="false" ht="15.75" hidden="false" customHeight="false" outlineLevel="0" collapsed="false">
      <c r="A15773" s="20" t="s">
        <v>31160</v>
      </c>
      <c r="B15773" s="53" t="n">
        <v>59.81</v>
      </c>
    </row>
    <row r="15774" customFormat="false" ht="15.75" hidden="false" customHeight="false" outlineLevel="0" collapsed="false">
      <c r="A15774" s="20" t="s">
        <v>31161</v>
      </c>
      <c r="B15774" s="53" t="n">
        <v>71.47</v>
      </c>
    </row>
    <row r="15775" customFormat="false" ht="15.75" hidden="false" customHeight="false" outlineLevel="0" collapsed="false">
      <c r="A15775" s="20" t="s">
        <v>31163</v>
      </c>
      <c r="B15775" s="53" t="n">
        <v>68.9</v>
      </c>
    </row>
    <row r="15776" customFormat="false" ht="15.75" hidden="false" customHeight="false" outlineLevel="0" collapsed="false">
      <c r="A15776" s="20" t="s">
        <v>31164</v>
      </c>
      <c r="B15776" s="53" t="n">
        <v>110.51</v>
      </c>
    </row>
    <row r="15777" customFormat="false" ht="15.75" hidden="false" customHeight="false" outlineLevel="0" collapsed="false">
      <c r="A15777" s="20" t="s">
        <v>31166</v>
      </c>
      <c r="B15777" s="53" t="n">
        <v>107.94</v>
      </c>
    </row>
    <row r="15778" customFormat="false" ht="15.75" hidden="false" customHeight="false" outlineLevel="0" collapsed="false">
      <c r="A15778" s="20" t="s">
        <v>31167</v>
      </c>
      <c r="B15778" s="53" t="n">
        <v>131.17</v>
      </c>
    </row>
    <row r="15779" customFormat="false" ht="15.75" hidden="false" customHeight="false" outlineLevel="0" collapsed="false">
      <c r="A15779" s="20" t="s">
        <v>31169</v>
      </c>
      <c r="B15779" s="53" t="n">
        <v>128.6</v>
      </c>
    </row>
    <row r="15780" customFormat="false" ht="15.75" hidden="false" customHeight="false" outlineLevel="0" collapsed="false">
      <c r="A15780" s="20" t="s">
        <v>31170</v>
      </c>
      <c r="B15780" s="53" t="n">
        <v>47.1</v>
      </c>
    </row>
    <row r="15781" customFormat="false" ht="15.75" hidden="false" customHeight="false" outlineLevel="0" collapsed="false">
      <c r="A15781" s="20" t="s">
        <v>31172</v>
      </c>
      <c r="B15781" s="53" t="n">
        <v>44.53</v>
      </c>
    </row>
    <row r="15782" customFormat="false" ht="15.75" hidden="false" customHeight="false" outlineLevel="0" collapsed="false">
      <c r="A15782" s="20" t="s">
        <v>31173</v>
      </c>
      <c r="B15782" s="53" t="n">
        <v>67.61</v>
      </c>
    </row>
    <row r="15783" customFormat="false" ht="15.75" hidden="false" customHeight="false" outlineLevel="0" collapsed="false">
      <c r="A15783" s="20" t="s">
        <v>31175</v>
      </c>
      <c r="B15783" s="53" t="n">
        <v>65.04</v>
      </c>
    </row>
    <row r="15784" customFormat="false" ht="15.75" hidden="false" customHeight="false" outlineLevel="0" collapsed="false">
      <c r="A15784" s="20" t="s">
        <v>31176</v>
      </c>
      <c r="B15784" s="53" t="n">
        <v>74.55</v>
      </c>
    </row>
    <row r="15785" customFormat="false" ht="15.75" hidden="false" customHeight="false" outlineLevel="0" collapsed="false">
      <c r="A15785" s="20" t="s">
        <v>31178</v>
      </c>
      <c r="B15785" s="53" t="n">
        <v>71.98</v>
      </c>
    </row>
    <row r="15786" customFormat="false" ht="15.75" hidden="false" customHeight="false" outlineLevel="0" collapsed="false">
      <c r="A15786" s="20" t="s">
        <v>31179</v>
      </c>
      <c r="B15786" s="53" t="n">
        <v>61.76</v>
      </c>
    </row>
    <row r="15787" customFormat="false" ht="15.75" hidden="false" customHeight="false" outlineLevel="0" collapsed="false">
      <c r="A15787" s="20" t="s">
        <v>31181</v>
      </c>
      <c r="B15787" s="53" t="n">
        <v>59.19</v>
      </c>
    </row>
    <row r="15788" customFormat="false" ht="15.75" hidden="false" customHeight="false" outlineLevel="0" collapsed="false">
      <c r="A15788" s="20" t="s">
        <v>31182</v>
      </c>
      <c r="B15788" s="53" t="n">
        <v>139.44</v>
      </c>
    </row>
    <row r="15789" customFormat="false" ht="15.75" hidden="false" customHeight="false" outlineLevel="0" collapsed="false">
      <c r="A15789" s="20" t="s">
        <v>31184</v>
      </c>
      <c r="B15789" s="53" t="n">
        <v>136.87</v>
      </c>
    </row>
    <row r="15790" customFormat="false" ht="15.75" hidden="false" customHeight="false" outlineLevel="0" collapsed="false">
      <c r="A15790" s="20" t="s">
        <v>31185</v>
      </c>
      <c r="B15790" s="53" t="n">
        <v>37.58</v>
      </c>
    </row>
    <row r="15791" customFormat="false" ht="15.75" hidden="false" customHeight="false" outlineLevel="0" collapsed="false">
      <c r="A15791" s="20" t="s">
        <v>31187</v>
      </c>
      <c r="B15791" s="53" t="n">
        <v>35.01</v>
      </c>
    </row>
    <row r="15792" customFormat="false" ht="15.75" hidden="false" customHeight="false" outlineLevel="0" collapsed="false">
      <c r="A15792" s="20" t="s">
        <v>31188</v>
      </c>
      <c r="B15792" s="53" t="n">
        <v>59.55</v>
      </c>
    </row>
    <row r="15793" customFormat="false" ht="15.75" hidden="false" customHeight="false" outlineLevel="0" collapsed="false">
      <c r="A15793" s="20" t="s">
        <v>31191</v>
      </c>
      <c r="B15793" s="53" t="n">
        <v>56.98</v>
      </c>
    </row>
    <row r="15794" customFormat="false" ht="15.75" hidden="false" customHeight="false" outlineLevel="0" collapsed="false">
      <c r="A15794" s="20" t="s">
        <v>31192</v>
      </c>
      <c r="B15794" s="53" t="n">
        <v>66.62</v>
      </c>
    </row>
    <row r="15795" customFormat="false" ht="15.75" hidden="false" customHeight="false" outlineLevel="0" collapsed="false">
      <c r="A15795" s="20" t="s">
        <v>31194</v>
      </c>
      <c r="B15795" s="53" t="n">
        <v>64.05</v>
      </c>
    </row>
    <row r="15796" customFormat="false" ht="15.75" hidden="false" customHeight="false" outlineLevel="0" collapsed="false">
      <c r="A15796" s="20" t="s">
        <v>31195</v>
      </c>
      <c r="B15796" s="53" t="n">
        <v>74.47</v>
      </c>
    </row>
    <row r="15797" customFormat="false" ht="15.75" hidden="false" customHeight="false" outlineLevel="0" collapsed="false">
      <c r="A15797" s="20" t="s">
        <v>31197</v>
      </c>
      <c r="B15797" s="53" t="n">
        <v>71.9</v>
      </c>
    </row>
    <row r="15798" customFormat="false" ht="15.75" hidden="false" customHeight="false" outlineLevel="0" collapsed="false">
      <c r="A15798" s="20" t="s">
        <v>31198</v>
      </c>
      <c r="B15798" s="53" t="n">
        <v>95.06</v>
      </c>
    </row>
    <row r="15799" customFormat="false" ht="15.75" hidden="false" customHeight="false" outlineLevel="0" collapsed="false">
      <c r="A15799" s="20" t="s">
        <v>31200</v>
      </c>
      <c r="B15799" s="53" t="n">
        <v>92.49</v>
      </c>
    </row>
    <row r="15800" customFormat="false" ht="15.75" hidden="false" customHeight="false" outlineLevel="0" collapsed="false">
      <c r="A15800" s="20" t="s">
        <v>31201</v>
      </c>
      <c r="B15800" s="53" t="n">
        <v>130.81</v>
      </c>
    </row>
    <row r="15801" customFormat="false" ht="15.75" hidden="false" customHeight="false" outlineLevel="0" collapsed="false">
      <c r="A15801" s="20" t="s">
        <v>31203</v>
      </c>
      <c r="B15801" s="53" t="n">
        <v>128.24</v>
      </c>
    </row>
    <row r="15802" customFormat="false" ht="15.75" hidden="false" customHeight="false" outlineLevel="0" collapsed="false">
      <c r="A15802" s="20" t="s">
        <v>31204</v>
      </c>
      <c r="B15802" s="53" t="n">
        <v>59.55</v>
      </c>
    </row>
    <row r="15803" customFormat="false" ht="15.75" hidden="false" customHeight="false" outlineLevel="0" collapsed="false">
      <c r="A15803" s="20" t="s">
        <v>31206</v>
      </c>
      <c r="B15803" s="53" t="n">
        <v>56.98</v>
      </c>
    </row>
    <row r="15804" customFormat="false" ht="15.75" hidden="false" customHeight="false" outlineLevel="0" collapsed="false">
      <c r="A15804" s="20" t="s">
        <v>31207</v>
      </c>
      <c r="B15804" s="53" t="n">
        <v>71.87</v>
      </c>
    </row>
    <row r="15805" customFormat="false" ht="15.75" hidden="false" customHeight="false" outlineLevel="0" collapsed="false">
      <c r="A15805" s="20" t="s">
        <v>31208</v>
      </c>
      <c r="B15805" s="53" t="n">
        <v>69.3</v>
      </c>
    </row>
    <row r="15806" customFormat="false" ht="15.75" hidden="false" customHeight="false" outlineLevel="0" collapsed="false">
      <c r="A15806" s="20" t="s">
        <v>31209</v>
      </c>
      <c r="B15806" s="53" t="n">
        <v>68.93</v>
      </c>
    </row>
    <row r="15807" customFormat="false" ht="15.75" hidden="false" customHeight="false" outlineLevel="0" collapsed="false">
      <c r="A15807" s="20" t="s">
        <v>31210</v>
      </c>
      <c r="B15807" s="53" t="n">
        <v>66.36</v>
      </c>
    </row>
    <row r="15808" customFormat="false" ht="15.75" hidden="false" customHeight="false" outlineLevel="0" collapsed="false">
      <c r="A15808" s="20" t="s">
        <v>31211</v>
      </c>
      <c r="B15808" s="53" t="n">
        <v>119.65</v>
      </c>
    </row>
    <row r="15809" customFormat="false" ht="15.75" hidden="false" customHeight="false" outlineLevel="0" collapsed="false">
      <c r="A15809" s="20" t="s">
        <v>31212</v>
      </c>
      <c r="B15809" s="53" t="n">
        <v>117.08</v>
      </c>
    </row>
    <row r="15810" customFormat="false" ht="15.75" hidden="false" customHeight="false" outlineLevel="0" collapsed="false">
      <c r="A15810" s="20" t="s">
        <v>31213</v>
      </c>
      <c r="B15810" s="53" t="n">
        <v>136.93</v>
      </c>
    </row>
    <row r="15811" customFormat="false" ht="15.75" hidden="false" customHeight="false" outlineLevel="0" collapsed="false">
      <c r="A15811" s="20" t="s">
        <v>31214</v>
      </c>
      <c r="B15811" s="53" t="n">
        <v>134.36</v>
      </c>
    </row>
    <row r="15812" customFormat="false" ht="15.75" hidden="false" customHeight="false" outlineLevel="0" collapsed="false">
      <c r="A15812" s="20" t="s">
        <v>31215</v>
      </c>
      <c r="B15812" s="53" t="n">
        <v>64.18</v>
      </c>
    </row>
    <row r="15813" customFormat="false" ht="15.75" hidden="false" customHeight="false" outlineLevel="0" collapsed="false">
      <c r="A15813" s="20" t="s">
        <v>31217</v>
      </c>
      <c r="B15813" s="53" t="n">
        <v>61.61</v>
      </c>
    </row>
    <row r="15814" customFormat="false" ht="15.75" hidden="false" customHeight="false" outlineLevel="0" collapsed="false">
      <c r="A15814" s="20" t="s">
        <v>31218</v>
      </c>
      <c r="B15814" s="53" t="n">
        <v>76.91</v>
      </c>
    </row>
    <row r="15815" customFormat="false" ht="15.75" hidden="false" customHeight="false" outlineLevel="0" collapsed="false">
      <c r="A15815" s="20" t="s">
        <v>31219</v>
      </c>
      <c r="B15815" s="53" t="n">
        <v>74.34</v>
      </c>
    </row>
    <row r="15816" customFormat="false" ht="15.75" hidden="false" customHeight="false" outlineLevel="0" collapsed="false">
      <c r="A15816" s="20" t="s">
        <v>31220</v>
      </c>
      <c r="B15816" s="53" t="n">
        <v>84.77</v>
      </c>
    </row>
    <row r="15817" customFormat="false" ht="15.75" hidden="false" customHeight="false" outlineLevel="0" collapsed="false">
      <c r="A15817" s="20" t="s">
        <v>31221</v>
      </c>
      <c r="B15817" s="53" t="n">
        <v>82.2</v>
      </c>
    </row>
    <row r="15818" customFormat="false" ht="15.75" hidden="false" customHeight="false" outlineLevel="0" collapsed="false">
      <c r="A15818" s="20" t="s">
        <v>31222</v>
      </c>
      <c r="B15818" s="53" t="n">
        <v>126.24</v>
      </c>
    </row>
    <row r="15819" customFormat="false" ht="15.75" hidden="false" customHeight="false" outlineLevel="0" collapsed="false">
      <c r="A15819" s="20" t="s">
        <v>31223</v>
      </c>
      <c r="B15819" s="53" t="n">
        <v>123.67</v>
      </c>
    </row>
    <row r="15820" customFormat="false" ht="15.75" hidden="false" customHeight="false" outlineLevel="0" collapsed="false">
      <c r="A15820" s="20" t="s">
        <v>31224</v>
      </c>
      <c r="B15820" s="53" t="n">
        <v>143.03</v>
      </c>
    </row>
    <row r="15821" customFormat="false" ht="15.75" hidden="false" customHeight="false" outlineLevel="0" collapsed="false">
      <c r="A15821" s="20" t="s">
        <v>31225</v>
      </c>
      <c r="B15821" s="53" t="n">
        <v>140.46</v>
      </c>
    </row>
    <row r="15822" customFormat="false" ht="15.75" hidden="false" customHeight="false" outlineLevel="0" collapsed="false">
      <c r="A15822" s="20" t="s">
        <v>31226</v>
      </c>
      <c r="B15822" s="53" t="n">
        <v>25.05</v>
      </c>
    </row>
    <row r="15823" customFormat="false" ht="15.75" hidden="false" customHeight="false" outlineLevel="0" collapsed="false">
      <c r="A15823" s="20" t="s">
        <v>31228</v>
      </c>
      <c r="B15823" s="53" t="n">
        <v>22.48</v>
      </c>
    </row>
    <row r="15824" customFormat="false" ht="15.75" hidden="false" customHeight="false" outlineLevel="0" collapsed="false">
      <c r="A15824" s="20" t="s">
        <v>31229</v>
      </c>
      <c r="B15824" s="53" t="n">
        <v>27.94</v>
      </c>
    </row>
    <row r="15825" customFormat="false" ht="15.75" hidden="false" customHeight="false" outlineLevel="0" collapsed="false">
      <c r="A15825" s="20" t="s">
        <v>31231</v>
      </c>
      <c r="B15825" s="53" t="n">
        <v>25.37</v>
      </c>
    </row>
    <row r="15826" customFormat="false" ht="15.75" hidden="false" customHeight="false" outlineLevel="0" collapsed="false">
      <c r="A15826" s="20" t="s">
        <v>31232</v>
      </c>
      <c r="B15826" s="53" t="n">
        <v>33.36</v>
      </c>
    </row>
    <row r="15827" customFormat="false" ht="15.75" hidden="false" customHeight="false" outlineLevel="0" collapsed="false">
      <c r="A15827" s="20" t="s">
        <v>31234</v>
      </c>
      <c r="B15827" s="53" t="n">
        <v>30.79</v>
      </c>
    </row>
    <row r="15828" customFormat="false" ht="15.75" hidden="false" customHeight="false" outlineLevel="0" collapsed="false">
      <c r="A15828" s="20" t="s">
        <v>31235</v>
      </c>
      <c r="B15828" s="53" t="n">
        <v>38.17</v>
      </c>
    </row>
    <row r="15829" customFormat="false" ht="15.75" hidden="false" customHeight="false" outlineLevel="0" collapsed="false">
      <c r="A15829" s="20" t="s">
        <v>31237</v>
      </c>
      <c r="B15829" s="53" t="n">
        <v>35.6</v>
      </c>
    </row>
    <row r="15830" customFormat="false" ht="15.75" hidden="false" customHeight="false" outlineLevel="0" collapsed="false">
      <c r="A15830" s="20" t="s">
        <v>31238</v>
      </c>
      <c r="B15830" s="53" t="n">
        <v>45.76</v>
      </c>
    </row>
    <row r="15831" customFormat="false" ht="15.75" hidden="false" customHeight="false" outlineLevel="0" collapsed="false">
      <c r="A15831" s="20" t="s">
        <v>31240</v>
      </c>
      <c r="B15831" s="53" t="n">
        <v>43.19</v>
      </c>
    </row>
    <row r="15832" customFormat="false" ht="15.75" hidden="false" customHeight="false" outlineLevel="0" collapsed="false">
      <c r="A15832" s="20" t="s">
        <v>31241</v>
      </c>
      <c r="B15832" s="53" t="n">
        <v>65.59</v>
      </c>
    </row>
    <row r="15833" customFormat="false" ht="15.75" hidden="false" customHeight="false" outlineLevel="0" collapsed="false">
      <c r="A15833" s="20" t="s">
        <v>31243</v>
      </c>
      <c r="B15833" s="53" t="n">
        <v>63.02</v>
      </c>
    </row>
    <row r="15834" customFormat="false" ht="15.75" hidden="false" customHeight="false" outlineLevel="0" collapsed="false">
      <c r="A15834" s="20" t="s">
        <v>31244</v>
      </c>
      <c r="B15834" s="53" t="n">
        <v>28.58</v>
      </c>
    </row>
    <row r="15835" customFormat="false" ht="15.75" hidden="false" customHeight="false" outlineLevel="0" collapsed="false">
      <c r="A15835" s="20" t="s">
        <v>31246</v>
      </c>
      <c r="B15835" s="53" t="n">
        <v>26.01</v>
      </c>
    </row>
    <row r="15836" customFormat="false" ht="15.75" hidden="false" customHeight="false" outlineLevel="0" collapsed="false">
      <c r="A15836" s="20" t="s">
        <v>31247</v>
      </c>
      <c r="B15836" s="53" t="n">
        <v>33.96</v>
      </c>
    </row>
    <row r="15837" customFormat="false" ht="15.75" hidden="false" customHeight="false" outlineLevel="0" collapsed="false">
      <c r="A15837" s="20" t="s">
        <v>31249</v>
      </c>
      <c r="B15837" s="53" t="n">
        <v>31.39</v>
      </c>
    </row>
    <row r="15838" customFormat="false" ht="15.75" hidden="false" customHeight="false" outlineLevel="0" collapsed="false">
      <c r="A15838" s="20" t="s">
        <v>31250</v>
      </c>
      <c r="B15838" s="53" t="n">
        <v>42.03</v>
      </c>
    </row>
    <row r="15839" customFormat="false" ht="15.75" hidden="false" customHeight="false" outlineLevel="0" collapsed="false">
      <c r="A15839" s="20" t="s">
        <v>31252</v>
      </c>
      <c r="B15839" s="53" t="n">
        <v>39.46</v>
      </c>
    </row>
    <row r="15840" customFormat="false" ht="15.75" hidden="false" customHeight="false" outlineLevel="0" collapsed="false">
      <c r="A15840" s="20" t="s">
        <v>31253</v>
      </c>
      <c r="B15840" s="53" t="n">
        <v>64.86</v>
      </c>
    </row>
    <row r="15841" customFormat="false" ht="15.75" hidden="false" customHeight="false" outlineLevel="0" collapsed="false">
      <c r="A15841" s="20" t="s">
        <v>31255</v>
      </c>
      <c r="B15841" s="53" t="n">
        <v>62.29</v>
      </c>
    </row>
    <row r="15842" customFormat="false" ht="15.75" hidden="false" customHeight="false" outlineLevel="0" collapsed="false">
      <c r="A15842" s="20" t="s">
        <v>31256</v>
      </c>
      <c r="B15842" s="53" t="n">
        <v>74.51</v>
      </c>
    </row>
    <row r="15843" customFormat="false" ht="15.75" hidden="false" customHeight="false" outlineLevel="0" collapsed="false">
      <c r="A15843" s="20" t="s">
        <v>31258</v>
      </c>
      <c r="B15843" s="53" t="n">
        <v>71.94</v>
      </c>
    </row>
    <row r="15844" customFormat="false" ht="15.75" hidden="false" customHeight="false" outlineLevel="0" collapsed="false">
      <c r="A15844" s="20" t="s">
        <v>31259</v>
      </c>
      <c r="B15844" s="53" t="n">
        <v>32.41</v>
      </c>
    </row>
    <row r="15845" customFormat="false" ht="15.75" hidden="false" customHeight="false" outlineLevel="0" collapsed="false">
      <c r="A15845" s="20" t="s">
        <v>31261</v>
      </c>
      <c r="B15845" s="53" t="n">
        <v>29.84</v>
      </c>
    </row>
    <row r="15846" customFormat="false" ht="15.75" hidden="false" customHeight="false" outlineLevel="0" collapsed="false">
      <c r="A15846" s="20" t="s">
        <v>31262</v>
      </c>
      <c r="B15846" s="53" t="n">
        <v>38.57</v>
      </c>
    </row>
    <row r="15847" customFormat="false" ht="15.75" hidden="false" customHeight="false" outlineLevel="0" collapsed="false">
      <c r="A15847" s="20" t="s">
        <v>31264</v>
      </c>
      <c r="B15847" s="53" t="n">
        <v>36</v>
      </c>
    </row>
    <row r="15848" customFormat="false" ht="15.75" hidden="false" customHeight="false" outlineLevel="0" collapsed="false">
      <c r="A15848" s="20" t="s">
        <v>31265</v>
      </c>
      <c r="B15848" s="53" t="n">
        <v>43.99</v>
      </c>
    </row>
    <row r="15849" customFormat="false" ht="15.75" hidden="false" customHeight="false" outlineLevel="0" collapsed="false">
      <c r="A15849" s="20" t="s">
        <v>31267</v>
      </c>
      <c r="B15849" s="53" t="n">
        <v>41.42</v>
      </c>
    </row>
    <row r="15850" customFormat="false" ht="15.75" hidden="false" customHeight="false" outlineLevel="0" collapsed="false">
      <c r="A15850" s="20" t="s">
        <v>31268</v>
      </c>
      <c r="B15850" s="53" t="n">
        <v>65.59</v>
      </c>
    </row>
    <row r="15851" customFormat="false" ht="15.75" hidden="false" customHeight="false" outlineLevel="0" collapsed="false">
      <c r="A15851" s="20" t="s">
        <v>31270</v>
      </c>
      <c r="B15851" s="53" t="n">
        <v>63.02</v>
      </c>
    </row>
    <row r="15852" customFormat="false" ht="15.75" hidden="false" customHeight="false" outlineLevel="0" collapsed="false">
      <c r="A15852" s="20" t="s">
        <v>31271</v>
      </c>
      <c r="B15852" s="53" t="n">
        <v>80.99</v>
      </c>
    </row>
    <row r="15853" customFormat="false" ht="15.75" hidden="false" customHeight="false" outlineLevel="0" collapsed="false">
      <c r="A15853" s="20" t="s">
        <v>31273</v>
      </c>
      <c r="B15853" s="53" t="n">
        <v>78.42</v>
      </c>
    </row>
    <row r="15854" customFormat="false" ht="15.75" hidden="false" customHeight="false" outlineLevel="0" collapsed="false">
      <c r="A15854" s="20" t="s">
        <v>31274</v>
      </c>
      <c r="B15854" s="53" t="n">
        <v>27.11</v>
      </c>
    </row>
    <row r="15855" customFormat="false" ht="15.75" hidden="false" customHeight="false" outlineLevel="0" collapsed="false">
      <c r="A15855" s="20" t="s">
        <v>31276</v>
      </c>
      <c r="B15855" s="53" t="n">
        <v>24.54</v>
      </c>
    </row>
    <row r="15856" customFormat="false" ht="15.75" hidden="false" customHeight="false" outlineLevel="0" collapsed="false">
      <c r="A15856" s="20" t="s">
        <v>31277</v>
      </c>
      <c r="B15856" s="53" t="n">
        <v>30.83</v>
      </c>
    </row>
    <row r="15857" customFormat="false" ht="15.75" hidden="false" customHeight="false" outlineLevel="0" collapsed="false">
      <c r="A15857" s="20" t="s">
        <v>31279</v>
      </c>
      <c r="B15857" s="53" t="n">
        <v>28.26</v>
      </c>
    </row>
    <row r="15858" customFormat="false" ht="15.75" hidden="false" customHeight="false" outlineLevel="0" collapsed="false">
      <c r="A15858" s="20" t="s">
        <v>31280</v>
      </c>
      <c r="B15858" s="53" t="n">
        <v>37.39</v>
      </c>
    </row>
    <row r="15859" customFormat="false" ht="15.75" hidden="false" customHeight="false" outlineLevel="0" collapsed="false">
      <c r="A15859" s="20" t="s">
        <v>31282</v>
      </c>
      <c r="B15859" s="53" t="n">
        <v>34.82</v>
      </c>
    </row>
    <row r="15860" customFormat="false" ht="15.75" hidden="false" customHeight="false" outlineLevel="0" collapsed="false">
      <c r="A15860" s="20" t="s">
        <v>31283</v>
      </c>
      <c r="B15860" s="53" t="n">
        <v>42.41</v>
      </c>
    </row>
    <row r="15861" customFormat="false" ht="15.75" hidden="false" customHeight="false" outlineLevel="0" collapsed="false">
      <c r="A15861" s="20" t="s">
        <v>31285</v>
      </c>
      <c r="B15861" s="53" t="n">
        <v>39.84</v>
      </c>
    </row>
    <row r="15862" customFormat="false" ht="15.75" hidden="false" customHeight="false" outlineLevel="0" collapsed="false">
      <c r="A15862" s="20" t="s">
        <v>31286</v>
      </c>
      <c r="B15862" s="53" t="n">
        <v>61.01</v>
      </c>
    </row>
    <row r="15863" customFormat="false" ht="15.75" hidden="false" customHeight="false" outlineLevel="0" collapsed="false">
      <c r="A15863" s="20" t="s">
        <v>31288</v>
      </c>
      <c r="B15863" s="53" t="n">
        <v>58.44</v>
      </c>
    </row>
    <row r="15864" customFormat="false" ht="15.75" hidden="false" customHeight="false" outlineLevel="0" collapsed="false">
      <c r="A15864" s="20" t="s">
        <v>31289</v>
      </c>
      <c r="B15864" s="53" t="n">
        <v>77.9</v>
      </c>
    </row>
    <row r="15865" customFormat="false" ht="15.75" hidden="false" customHeight="false" outlineLevel="0" collapsed="false">
      <c r="A15865" s="20" t="s">
        <v>31291</v>
      </c>
      <c r="B15865" s="53" t="n">
        <v>75.33</v>
      </c>
    </row>
    <row r="15866" customFormat="false" ht="15.75" hidden="false" customHeight="false" outlineLevel="0" collapsed="false">
      <c r="A15866" s="20" t="s">
        <v>31292</v>
      </c>
      <c r="B15866" s="53" t="n">
        <v>33.64</v>
      </c>
    </row>
    <row r="15867" customFormat="false" ht="15.75" hidden="false" customHeight="false" outlineLevel="0" collapsed="false">
      <c r="A15867" s="20" t="s">
        <v>31294</v>
      </c>
      <c r="B15867" s="53" t="n">
        <v>31.07</v>
      </c>
    </row>
    <row r="15868" customFormat="false" ht="15.75" hidden="false" customHeight="false" outlineLevel="0" collapsed="false">
      <c r="A15868" s="20" t="s">
        <v>31295</v>
      </c>
      <c r="B15868" s="53" t="n">
        <v>40.99</v>
      </c>
    </row>
    <row r="15869" customFormat="false" ht="15.75" hidden="false" customHeight="false" outlineLevel="0" collapsed="false">
      <c r="A15869" s="20" t="s">
        <v>31297</v>
      </c>
      <c r="B15869" s="53" t="n">
        <v>38.42</v>
      </c>
    </row>
    <row r="15870" customFormat="false" ht="15.75" hidden="false" customHeight="false" outlineLevel="0" collapsed="false">
      <c r="A15870" s="20" t="s">
        <v>31298</v>
      </c>
      <c r="B15870" s="53" t="n">
        <v>46.63</v>
      </c>
    </row>
    <row r="15871" customFormat="false" ht="15.75" hidden="false" customHeight="false" outlineLevel="0" collapsed="false">
      <c r="A15871" s="20" t="s">
        <v>31300</v>
      </c>
      <c r="B15871" s="53" t="n">
        <v>44.06</v>
      </c>
    </row>
    <row r="15872" customFormat="false" ht="15.75" hidden="false" customHeight="false" outlineLevel="0" collapsed="false">
      <c r="A15872" s="20" t="s">
        <v>31301</v>
      </c>
      <c r="B15872" s="53" t="n">
        <v>62.4</v>
      </c>
    </row>
    <row r="15873" customFormat="false" ht="15.75" hidden="false" customHeight="false" outlineLevel="0" collapsed="false">
      <c r="A15873" s="20" t="s">
        <v>31303</v>
      </c>
      <c r="B15873" s="53" t="n">
        <v>59.83</v>
      </c>
    </row>
    <row r="15874" customFormat="false" ht="15.75" hidden="false" customHeight="false" outlineLevel="0" collapsed="false">
      <c r="A15874" s="20" t="s">
        <v>31304</v>
      </c>
      <c r="B15874" s="53" t="n">
        <v>81.27</v>
      </c>
    </row>
    <row r="15875" customFormat="false" ht="15.75" hidden="false" customHeight="false" outlineLevel="0" collapsed="false">
      <c r="A15875" s="20" t="s">
        <v>31306</v>
      </c>
      <c r="B15875" s="53" t="n">
        <v>78.7</v>
      </c>
    </row>
    <row r="15876" customFormat="false" ht="15.75" hidden="false" customHeight="false" outlineLevel="0" collapsed="false">
      <c r="A15876" s="20" t="s">
        <v>31307</v>
      </c>
      <c r="B15876" s="53" t="n">
        <v>35.16</v>
      </c>
    </row>
    <row r="15877" customFormat="false" ht="15.75" hidden="false" customHeight="false" outlineLevel="0" collapsed="false">
      <c r="A15877" s="20" t="s">
        <v>31309</v>
      </c>
      <c r="B15877" s="53" t="n">
        <v>32.59</v>
      </c>
    </row>
    <row r="15878" customFormat="false" ht="15.75" hidden="false" customHeight="false" outlineLevel="0" collapsed="false">
      <c r="A15878" s="20" t="s">
        <v>31310</v>
      </c>
      <c r="B15878" s="53" t="n">
        <v>42.8</v>
      </c>
    </row>
    <row r="15879" customFormat="false" ht="15.75" hidden="false" customHeight="false" outlineLevel="0" collapsed="false">
      <c r="A15879" s="20" t="s">
        <v>31312</v>
      </c>
      <c r="B15879" s="53" t="n">
        <v>40.23</v>
      </c>
    </row>
    <row r="15880" customFormat="false" ht="15.75" hidden="false" customHeight="false" outlineLevel="0" collapsed="false">
      <c r="A15880" s="20" t="s">
        <v>31313</v>
      </c>
      <c r="B15880" s="53" t="n">
        <v>48.4</v>
      </c>
    </row>
    <row r="15881" customFormat="false" ht="15.75" hidden="false" customHeight="false" outlineLevel="0" collapsed="false">
      <c r="A15881" s="20" t="s">
        <v>31315</v>
      </c>
      <c r="B15881" s="53" t="n">
        <v>45.83</v>
      </c>
    </row>
    <row r="15882" customFormat="false" ht="15.75" hidden="false" customHeight="false" outlineLevel="0" collapsed="false">
      <c r="A15882" s="20" t="s">
        <v>31316</v>
      </c>
      <c r="B15882" s="53" t="n">
        <v>68.68</v>
      </c>
    </row>
    <row r="15883" customFormat="false" ht="15.75" hidden="false" customHeight="false" outlineLevel="0" collapsed="false">
      <c r="A15883" s="20" t="s">
        <v>31318</v>
      </c>
      <c r="B15883" s="53" t="n">
        <v>66.11</v>
      </c>
    </row>
    <row r="15884" customFormat="false" ht="15.75" hidden="false" customHeight="false" outlineLevel="0" collapsed="false">
      <c r="A15884" s="20" t="s">
        <v>31319</v>
      </c>
      <c r="B15884" s="53" t="n">
        <v>88.01</v>
      </c>
    </row>
    <row r="15885" customFormat="false" ht="15.75" hidden="false" customHeight="false" outlineLevel="0" collapsed="false">
      <c r="A15885" s="20" t="s">
        <v>31321</v>
      </c>
      <c r="B15885" s="53" t="n">
        <v>85.44</v>
      </c>
    </row>
    <row r="15886" customFormat="false" ht="15.75" hidden="false" customHeight="false" outlineLevel="0" collapsed="false">
      <c r="A15886" s="20" t="s">
        <v>31322</v>
      </c>
      <c r="B15886" s="53" t="n">
        <v>33.03</v>
      </c>
    </row>
    <row r="15887" customFormat="false" ht="15.75" hidden="false" customHeight="false" outlineLevel="0" collapsed="false">
      <c r="A15887" s="20" t="s">
        <v>31324</v>
      </c>
      <c r="B15887" s="53" t="n">
        <v>30.46</v>
      </c>
    </row>
    <row r="15888" customFormat="false" ht="15.75" hidden="false" customHeight="false" outlineLevel="0" collapsed="false">
      <c r="A15888" s="20" t="s">
        <v>31325</v>
      </c>
      <c r="B15888" s="53" t="n">
        <v>36.78</v>
      </c>
    </row>
    <row r="15889" customFormat="false" ht="15.75" hidden="false" customHeight="false" outlineLevel="0" collapsed="false">
      <c r="A15889" s="20" t="s">
        <v>31327</v>
      </c>
      <c r="B15889" s="53" t="n">
        <v>34.21</v>
      </c>
    </row>
    <row r="15890" customFormat="false" ht="15.75" hidden="false" customHeight="false" outlineLevel="0" collapsed="false">
      <c r="A15890" s="20" t="s">
        <v>31328</v>
      </c>
      <c r="B15890" s="53" t="n">
        <v>43.84</v>
      </c>
    </row>
    <row r="15891" customFormat="false" ht="15.75" hidden="false" customHeight="false" outlineLevel="0" collapsed="false">
      <c r="A15891" s="20" t="s">
        <v>31330</v>
      </c>
      <c r="B15891" s="53" t="n">
        <v>41.27</v>
      </c>
    </row>
    <row r="15892" customFormat="false" ht="15.75" hidden="false" customHeight="false" outlineLevel="0" collapsed="false">
      <c r="A15892" s="20" t="s">
        <v>31331</v>
      </c>
      <c r="B15892" s="53" t="n">
        <v>49.67</v>
      </c>
    </row>
    <row r="15893" customFormat="false" ht="15.75" hidden="false" customHeight="false" outlineLevel="0" collapsed="false">
      <c r="A15893" s="20" t="s">
        <v>31333</v>
      </c>
      <c r="B15893" s="53" t="n">
        <v>47.1</v>
      </c>
    </row>
    <row r="15894" customFormat="false" ht="15.75" hidden="false" customHeight="false" outlineLevel="0" collapsed="false">
      <c r="A15894" s="20" t="s">
        <v>31334</v>
      </c>
      <c r="B15894" s="53" t="n">
        <v>75.56</v>
      </c>
    </row>
    <row r="15895" customFormat="false" ht="15.75" hidden="false" customHeight="false" outlineLevel="0" collapsed="false">
      <c r="A15895" s="20" t="s">
        <v>31336</v>
      </c>
      <c r="B15895" s="53" t="n">
        <v>72.99</v>
      </c>
    </row>
    <row r="15896" customFormat="false" ht="15.75" hidden="false" customHeight="false" outlineLevel="0" collapsed="false">
      <c r="A15896" s="20" t="s">
        <v>31337</v>
      </c>
      <c r="B15896" s="53" t="n">
        <v>90.99</v>
      </c>
    </row>
    <row r="15897" customFormat="false" ht="15.75" hidden="false" customHeight="false" outlineLevel="0" collapsed="false">
      <c r="A15897" s="20" t="s">
        <v>31339</v>
      </c>
      <c r="B15897" s="53" t="n">
        <v>88.42</v>
      </c>
    </row>
    <row r="15898" customFormat="false" ht="15.75" hidden="false" customHeight="false" outlineLevel="0" collapsed="false">
      <c r="A15898" s="20" t="s">
        <v>31340</v>
      </c>
      <c r="B15898" s="53" t="n">
        <v>39.47</v>
      </c>
    </row>
    <row r="15899" customFormat="false" ht="15.75" hidden="false" customHeight="false" outlineLevel="0" collapsed="false">
      <c r="A15899" s="20" t="s">
        <v>31342</v>
      </c>
      <c r="B15899" s="53" t="n">
        <v>36.9</v>
      </c>
    </row>
    <row r="15900" customFormat="false" ht="15.75" hidden="false" customHeight="false" outlineLevel="0" collapsed="false">
      <c r="A15900" s="20" t="s">
        <v>31343</v>
      </c>
      <c r="B15900" s="53" t="n">
        <v>57.27</v>
      </c>
    </row>
    <row r="15901" customFormat="false" ht="15.75" hidden="false" customHeight="false" outlineLevel="0" collapsed="false">
      <c r="A15901" s="20" t="s">
        <v>31345</v>
      </c>
      <c r="B15901" s="53" t="n">
        <v>54.7</v>
      </c>
    </row>
    <row r="15902" customFormat="false" ht="15.75" hidden="false" customHeight="false" outlineLevel="0" collapsed="false">
      <c r="A15902" s="20" t="s">
        <v>31346</v>
      </c>
      <c r="B15902" s="53" t="n">
        <v>52.7</v>
      </c>
    </row>
    <row r="15903" customFormat="false" ht="15.75" hidden="false" customHeight="false" outlineLevel="0" collapsed="false">
      <c r="A15903" s="20" t="s">
        <v>31348</v>
      </c>
      <c r="B15903" s="53" t="n">
        <v>50.13</v>
      </c>
    </row>
    <row r="15904" customFormat="false" ht="15.75" hidden="false" customHeight="false" outlineLevel="0" collapsed="false">
      <c r="A15904" s="20" t="s">
        <v>31349</v>
      </c>
      <c r="B15904" s="53" t="n">
        <v>79.45</v>
      </c>
    </row>
    <row r="15905" customFormat="false" ht="15.75" hidden="false" customHeight="false" outlineLevel="0" collapsed="false">
      <c r="A15905" s="20" t="s">
        <v>31351</v>
      </c>
      <c r="B15905" s="53" t="n">
        <v>76.88</v>
      </c>
    </row>
    <row r="15906" customFormat="false" ht="15.75" hidden="false" customHeight="false" outlineLevel="0" collapsed="false">
      <c r="A15906" s="20" t="s">
        <v>31352</v>
      </c>
      <c r="B15906" s="53" t="n">
        <v>95.22</v>
      </c>
    </row>
    <row r="15907" customFormat="false" ht="15.75" hidden="false" customHeight="false" outlineLevel="0" collapsed="false">
      <c r="A15907" s="20" t="s">
        <v>31354</v>
      </c>
      <c r="B15907" s="53" t="n">
        <v>92.65</v>
      </c>
    </row>
    <row r="15908" customFormat="false" ht="15.75" hidden="false" customHeight="false" outlineLevel="0" collapsed="false">
      <c r="A15908" s="20" t="s">
        <v>31355</v>
      </c>
      <c r="B15908" s="53" t="n">
        <v>42.17</v>
      </c>
    </row>
    <row r="15909" customFormat="false" ht="15.75" hidden="false" customHeight="false" outlineLevel="0" collapsed="false">
      <c r="A15909" s="20" t="s">
        <v>31357</v>
      </c>
      <c r="B15909" s="53" t="n">
        <v>39.6</v>
      </c>
    </row>
    <row r="15910" customFormat="false" ht="15.75" hidden="false" customHeight="false" outlineLevel="0" collapsed="false">
      <c r="A15910" s="20" t="s">
        <v>31358</v>
      </c>
      <c r="B15910" s="53" t="n">
        <v>49.87</v>
      </c>
    </row>
    <row r="15911" customFormat="false" ht="15.75" hidden="false" customHeight="false" outlineLevel="0" collapsed="false">
      <c r="A15911" s="20" t="s">
        <v>31360</v>
      </c>
      <c r="B15911" s="53" t="n">
        <v>47.3</v>
      </c>
    </row>
    <row r="15912" customFormat="false" ht="15.75" hidden="false" customHeight="false" outlineLevel="0" collapsed="false">
      <c r="A15912" s="20" t="s">
        <v>31361</v>
      </c>
      <c r="B15912" s="53" t="n">
        <v>55.72</v>
      </c>
    </row>
    <row r="15913" customFormat="false" ht="15.75" hidden="false" customHeight="false" outlineLevel="0" collapsed="false">
      <c r="A15913" s="20" t="s">
        <v>31363</v>
      </c>
      <c r="B15913" s="53" t="n">
        <v>53.15</v>
      </c>
    </row>
    <row r="15914" customFormat="false" ht="15.75" hidden="false" customHeight="false" outlineLevel="0" collapsed="false">
      <c r="A15914" s="20" t="s">
        <v>31364</v>
      </c>
      <c r="B15914" s="53" t="n">
        <v>83.31</v>
      </c>
    </row>
    <row r="15915" customFormat="false" ht="15.75" hidden="false" customHeight="false" outlineLevel="0" collapsed="false">
      <c r="A15915" s="20" t="s">
        <v>31366</v>
      </c>
      <c r="B15915" s="53" t="n">
        <v>80.74</v>
      </c>
    </row>
    <row r="15916" customFormat="false" ht="15.75" hidden="false" customHeight="false" outlineLevel="0" collapsed="false">
      <c r="A15916" s="20" t="s">
        <v>31367</v>
      </c>
      <c r="B15916" s="53" t="n">
        <v>98.19</v>
      </c>
    </row>
    <row r="15917" customFormat="false" ht="15.75" hidden="false" customHeight="false" outlineLevel="0" collapsed="false">
      <c r="A15917" s="20" t="s">
        <v>31369</v>
      </c>
      <c r="B15917" s="53" t="n">
        <v>95.62</v>
      </c>
    </row>
    <row r="15918" customFormat="false" ht="15.75" hidden="false" customHeight="false" outlineLevel="0" collapsed="false">
      <c r="A15918" s="20" t="s">
        <v>31370</v>
      </c>
      <c r="B15918" s="53" t="n">
        <v>27.94</v>
      </c>
    </row>
    <row r="15919" customFormat="false" ht="15.75" hidden="false" customHeight="false" outlineLevel="0" collapsed="false">
      <c r="A15919" s="20" t="s">
        <v>31372</v>
      </c>
      <c r="B15919" s="53" t="n">
        <v>25.37</v>
      </c>
    </row>
    <row r="15920" customFormat="false" ht="15.75" hidden="false" customHeight="false" outlineLevel="0" collapsed="false">
      <c r="A15920" s="20" t="s">
        <v>31373</v>
      </c>
      <c r="B15920" s="53" t="n">
        <v>37.22</v>
      </c>
    </row>
    <row r="15921" customFormat="false" ht="15.75" hidden="false" customHeight="false" outlineLevel="0" collapsed="false">
      <c r="A15921" s="20" t="s">
        <v>31376</v>
      </c>
      <c r="B15921" s="53" t="n">
        <v>34.65</v>
      </c>
    </row>
    <row r="15922" customFormat="false" ht="15.75" hidden="false" customHeight="false" outlineLevel="0" collapsed="false">
      <c r="A15922" s="20" t="s">
        <v>31377</v>
      </c>
      <c r="B15922" s="53" t="n">
        <v>31.98</v>
      </c>
    </row>
    <row r="15923" customFormat="false" ht="15.75" hidden="false" customHeight="false" outlineLevel="0" collapsed="false">
      <c r="A15923" s="20" t="s">
        <v>31379</v>
      </c>
      <c r="B15923" s="53" t="n">
        <v>29.41</v>
      </c>
    </row>
    <row r="15924" customFormat="false" ht="15.75" hidden="false" customHeight="false" outlineLevel="0" collapsed="false">
      <c r="A15924" s="20" t="s">
        <v>31380</v>
      </c>
      <c r="B15924" s="53" t="n">
        <v>38.59</v>
      </c>
    </row>
    <row r="15925" customFormat="false" ht="15.75" hidden="false" customHeight="false" outlineLevel="0" collapsed="false">
      <c r="A15925" s="20" t="s">
        <v>31382</v>
      </c>
      <c r="B15925" s="53" t="n">
        <v>36.02</v>
      </c>
    </row>
    <row r="15926" customFormat="false" ht="15.75" hidden="false" customHeight="false" outlineLevel="0" collapsed="false">
      <c r="A15926" s="20" t="s">
        <v>31383</v>
      </c>
      <c r="B15926" s="53" t="n">
        <v>37.8</v>
      </c>
    </row>
    <row r="15927" customFormat="false" ht="15.75" hidden="false" customHeight="false" outlineLevel="0" collapsed="false">
      <c r="A15927" s="20" t="s">
        <v>31384</v>
      </c>
      <c r="B15927" s="53" t="n">
        <v>35.23</v>
      </c>
    </row>
    <row r="15928" customFormat="false" ht="15.75" hidden="false" customHeight="false" outlineLevel="0" collapsed="false">
      <c r="A15928" s="20" t="s">
        <v>31385</v>
      </c>
      <c r="B15928" s="53" t="n">
        <v>34.7</v>
      </c>
    </row>
    <row r="15929" customFormat="false" ht="15.75" hidden="false" customHeight="false" outlineLevel="0" collapsed="false">
      <c r="A15929" s="20" t="s">
        <v>31387</v>
      </c>
      <c r="B15929" s="53" t="n">
        <v>32.13</v>
      </c>
    </row>
    <row r="15930" customFormat="false" ht="15.75" hidden="false" customHeight="false" outlineLevel="0" collapsed="false">
      <c r="A15930" s="20" t="s">
        <v>31388</v>
      </c>
      <c r="B15930" s="53" t="n">
        <v>61.18</v>
      </c>
    </row>
    <row r="15931" customFormat="false" ht="15.75" hidden="false" customHeight="false" outlineLevel="0" collapsed="false">
      <c r="A15931" s="20" t="s">
        <v>31390</v>
      </c>
      <c r="B15931" s="53" t="n">
        <v>58.61</v>
      </c>
    </row>
    <row r="15932" customFormat="false" ht="15.75" hidden="false" customHeight="false" outlineLevel="0" collapsed="false">
      <c r="A15932" s="20" t="s">
        <v>31391</v>
      </c>
      <c r="B15932" s="53" t="n">
        <v>61.18</v>
      </c>
    </row>
    <row r="15933" customFormat="false" ht="15.75" hidden="false" customHeight="false" outlineLevel="0" collapsed="false">
      <c r="A15933" s="20" t="s">
        <v>31393</v>
      </c>
      <c r="B15933" s="53" t="n">
        <v>58.61</v>
      </c>
    </row>
    <row r="15934" customFormat="false" ht="15.75" hidden="false" customHeight="false" outlineLevel="0" collapsed="false">
      <c r="A15934" s="20" t="s">
        <v>31394</v>
      </c>
      <c r="B15934" s="53" t="n">
        <v>59.46</v>
      </c>
    </row>
    <row r="15935" customFormat="false" ht="15.75" hidden="false" customHeight="false" outlineLevel="0" collapsed="false">
      <c r="A15935" s="20" t="s">
        <v>31395</v>
      </c>
      <c r="B15935" s="53" t="n">
        <v>56.89</v>
      </c>
    </row>
    <row r="15936" customFormat="false" ht="15.75" hidden="false" customHeight="false" outlineLevel="0" collapsed="false">
      <c r="A15936" s="20" t="s">
        <v>31396</v>
      </c>
      <c r="B15936" s="53" t="n">
        <v>39.77</v>
      </c>
    </row>
    <row r="15937" customFormat="false" ht="15.75" hidden="false" customHeight="false" outlineLevel="0" collapsed="false">
      <c r="A15937" s="20" t="s">
        <v>31398</v>
      </c>
      <c r="B15937" s="53" t="n">
        <v>37.2</v>
      </c>
    </row>
    <row r="15938" customFormat="false" ht="15.75" hidden="false" customHeight="false" outlineLevel="0" collapsed="false">
      <c r="A15938" s="20" t="s">
        <v>31399</v>
      </c>
      <c r="B15938" s="53" t="n">
        <v>72.52</v>
      </c>
    </row>
    <row r="15939" customFormat="false" ht="15.75" hidden="false" customHeight="false" outlineLevel="0" collapsed="false">
      <c r="A15939" s="20" t="s">
        <v>31401</v>
      </c>
      <c r="B15939" s="53" t="n">
        <v>69.95</v>
      </c>
    </row>
    <row r="15940" customFormat="false" ht="15.75" hidden="false" customHeight="false" outlineLevel="0" collapsed="false">
      <c r="A15940" s="20" t="s">
        <v>31402</v>
      </c>
      <c r="B15940" s="53" t="n">
        <v>72.52</v>
      </c>
    </row>
    <row r="15941" customFormat="false" ht="15.75" hidden="false" customHeight="false" outlineLevel="0" collapsed="false">
      <c r="A15941" s="20" t="s">
        <v>31404</v>
      </c>
      <c r="B15941" s="53" t="n">
        <v>69.95</v>
      </c>
    </row>
    <row r="15942" customFormat="false" ht="15.75" hidden="false" customHeight="false" outlineLevel="0" collapsed="false">
      <c r="A15942" s="20" t="s">
        <v>31405</v>
      </c>
      <c r="B15942" s="53" t="n">
        <v>82.95</v>
      </c>
    </row>
    <row r="15943" customFormat="false" ht="15.75" hidden="false" customHeight="false" outlineLevel="0" collapsed="false">
      <c r="A15943" s="20" t="s">
        <v>31407</v>
      </c>
      <c r="B15943" s="53" t="n">
        <v>80.38</v>
      </c>
    </row>
    <row r="15944" customFormat="false" ht="15.75" hidden="false" customHeight="false" outlineLevel="0" collapsed="false">
      <c r="A15944" s="20" t="s">
        <v>31408</v>
      </c>
      <c r="B15944" s="53" t="n">
        <v>70.34</v>
      </c>
    </row>
    <row r="15945" customFormat="false" ht="15.75" hidden="false" customHeight="false" outlineLevel="0" collapsed="false">
      <c r="A15945" s="20" t="s">
        <v>31409</v>
      </c>
      <c r="B15945" s="53" t="n">
        <v>67.77</v>
      </c>
    </row>
    <row r="15946" customFormat="false" ht="15.75" hidden="false" customHeight="false" outlineLevel="0" collapsed="false">
      <c r="A15946" s="20" t="s">
        <v>31410</v>
      </c>
      <c r="B15946" s="53" t="n">
        <v>60.39</v>
      </c>
    </row>
    <row r="15947" customFormat="false" ht="15.75" hidden="false" customHeight="false" outlineLevel="0" collapsed="false">
      <c r="A15947" s="20" t="s">
        <v>31412</v>
      </c>
      <c r="B15947" s="53" t="n">
        <v>57.82</v>
      </c>
    </row>
    <row r="15948" customFormat="false" ht="15.75" hidden="false" customHeight="false" outlineLevel="0" collapsed="false">
      <c r="A15948" s="20" t="s">
        <v>31413</v>
      </c>
      <c r="B15948" s="53" t="n">
        <v>34.22</v>
      </c>
    </row>
    <row r="15949" customFormat="false" ht="15.75" hidden="false" customHeight="false" outlineLevel="0" collapsed="false">
      <c r="A15949" s="20" t="s">
        <v>31415</v>
      </c>
      <c r="B15949" s="53" t="n">
        <v>31.65</v>
      </c>
    </row>
    <row r="15950" customFormat="false" ht="15.75" hidden="false" customHeight="false" outlineLevel="0" collapsed="false">
      <c r="A15950" s="20" t="s">
        <v>31416</v>
      </c>
      <c r="B15950" s="53" t="n">
        <v>37.88</v>
      </c>
    </row>
    <row r="15951" customFormat="false" ht="15.75" hidden="false" customHeight="false" outlineLevel="0" collapsed="false">
      <c r="A15951" s="20" t="s">
        <v>31418</v>
      </c>
      <c r="B15951" s="53" t="n">
        <v>35.31</v>
      </c>
    </row>
    <row r="15952" customFormat="false" ht="15.75" hidden="false" customHeight="false" outlineLevel="0" collapsed="false">
      <c r="A15952" s="20" t="s">
        <v>31419</v>
      </c>
      <c r="B15952" s="53" t="n">
        <v>44.35</v>
      </c>
    </row>
    <row r="15953" customFormat="false" ht="15.75" hidden="false" customHeight="false" outlineLevel="0" collapsed="false">
      <c r="A15953" s="20" t="s">
        <v>31421</v>
      </c>
      <c r="B15953" s="53" t="n">
        <v>41.78</v>
      </c>
    </row>
    <row r="15954" customFormat="false" ht="15.75" hidden="false" customHeight="false" outlineLevel="0" collapsed="false">
      <c r="A15954" s="20" t="s">
        <v>31422</v>
      </c>
      <c r="B15954" s="53" t="n">
        <v>48.45</v>
      </c>
    </row>
    <row r="15955" customFormat="false" ht="15.75" hidden="false" customHeight="false" outlineLevel="0" collapsed="false">
      <c r="A15955" s="20" t="s">
        <v>31424</v>
      </c>
      <c r="B15955" s="53" t="n">
        <v>45.88</v>
      </c>
    </row>
    <row r="15956" customFormat="false" ht="15.75" hidden="false" customHeight="false" outlineLevel="0" collapsed="false">
      <c r="A15956" s="20" t="s">
        <v>31425</v>
      </c>
      <c r="B15956" s="53" t="n">
        <v>67.12</v>
      </c>
    </row>
    <row r="15957" customFormat="false" ht="15.75" hidden="false" customHeight="false" outlineLevel="0" collapsed="false">
      <c r="A15957" s="20" t="s">
        <v>31427</v>
      </c>
      <c r="B15957" s="53" t="n">
        <v>64.55</v>
      </c>
    </row>
    <row r="15958" customFormat="false" ht="15.75" hidden="false" customHeight="false" outlineLevel="0" collapsed="false">
      <c r="A15958" s="20" t="s">
        <v>31428</v>
      </c>
      <c r="B15958" s="53" t="n">
        <v>82.39</v>
      </c>
    </row>
    <row r="15959" customFormat="false" ht="15.75" hidden="false" customHeight="false" outlineLevel="0" collapsed="false">
      <c r="A15959" s="20" t="s">
        <v>31430</v>
      </c>
      <c r="B15959" s="53" t="n">
        <v>79.82</v>
      </c>
    </row>
    <row r="15960" customFormat="false" ht="15.75" hidden="false" customHeight="false" outlineLevel="0" collapsed="false">
      <c r="A15960" s="20" t="s">
        <v>31431</v>
      </c>
      <c r="B15960" s="53" t="n">
        <v>47.36</v>
      </c>
    </row>
    <row r="15961" customFormat="false" ht="15.75" hidden="false" customHeight="false" outlineLevel="0" collapsed="false">
      <c r="A15961" s="20" t="s">
        <v>31434</v>
      </c>
      <c r="B15961" s="53" t="n">
        <v>44.79</v>
      </c>
    </row>
    <row r="15962" customFormat="false" ht="15.75" hidden="false" customHeight="false" outlineLevel="0" collapsed="false">
      <c r="A15962" s="20" t="s">
        <v>31435</v>
      </c>
      <c r="B15962" s="53" t="n">
        <v>48.41</v>
      </c>
    </row>
    <row r="15963" customFormat="false" ht="15.75" hidden="false" customHeight="false" outlineLevel="0" collapsed="false">
      <c r="A15963" s="20" t="s">
        <v>31437</v>
      </c>
      <c r="B15963" s="53" t="n">
        <v>45.84</v>
      </c>
    </row>
    <row r="15964" customFormat="false" ht="15.75" hidden="false" customHeight="false" outlineLevel="0" collapsed="false">
      <c r="A15964" s="20" t="s">
        <v>31438</v>
      </c>
      <c r="B15964" s="53" t="n">
        <v>59.06</v>
      </c>
    </row>
    <row r="15965" customFormat="false" ht="15.75" hidden="false" customHeight="false" outlineLevel="0" collapsed="false">
      <c r="A15965" s="20" t="s">
        <v>31440</v>
      </c>
      <c r="B15965" s="53" t="n">
        <v>56.49</v>
      </c>
    </row>
    <row r="15966" customFormat="false" ht="15.75" hidden="false" customHeight="false" outlineLevel="0" collapsed="false">
      <c r="A15966" s="20" t="s">
        <v>31441</v>
      </c>
      <c r="B15966" s="53" t="n">
        <v>73.82</v>
      </c>
    </row>
    <row r="15967" customFormat="false" ht="15.75" hidden="false" customHeight="false" outlineLevel="0" collapsed="false">
      <c r="A15967" s="20" t="s">
        <v>31443</v>
      </c>
      <c r="B15967" s="53" t="n">
        <v>71.25</v>
      </c>
    </row>
    <row r="15968" customFormat="false" ht="15.75" hidden="false" customHeight="false" outlineLevel="0" collapsed="false">
      <c r="A15968" s="20" t="s">
        <v>31444</v>
      </c>
      <c r="B15968" s="53" t="n">
        <v>81.26</v>
      </c>
    </row>
    <row r="15969" customFormat="false" ht="15.75" hidden="false" customHeight="false" outlineLevel="0" collapsed="false">
      <c r="A15969" s="20" t="s">
        <v>31446</v>
      </c>
      <c r="B15969" s="53" t="n">
        <v>78.69</v>
      </c>
    </row>
    <row r="15970" customFormat="false" ht="15.75" hidden="false" customHeight="false" outlineLevel="0" collapsed="false">
      <c r="A15970" s="20" t="s">
        <v>31447</v>
      </c>
      <c r="B15970" s="53" t="n">
        <v>42.81</v>
      </c>
    </row>
    <row r="15971" customFormat="false" ht="15.75" hidden="false" customHeight="false" outlineLevel="0" collapsed="false">
      <c r="A15971" s="20" t="s">
        <v>31449</v>
      </c>
      <c r="B15971" s="53" t="n">
        <v>40.24</v>
      </c>
    </row>
    <row r="15972" customFormat="false" ht="15.75" hidden="false" customHeight="false" outlineLevel="0" collapsed="false">
      <c r="A15972" s="20" t="s">
        <v>31450</v>
      </c>
      <c r="B15972" s="53" t="n">
        <v>50.27</v>
      </c>
    </row>
    <row r="15973" customFormat="false" ht="15.75" hidden="false" customHeight="false" outlineLevel="0" collapsed="false">
      <c r="A15973" s="20" t="s">
        <v>31452</v>
      </c>
      <c r="B15973" s="53" t="n">
        <v>47.7</v>
      </c>
    </row>
    <row r="15974" customFormat="false" ht="15.75" hidden="false" customHeight="false" outlineLevel="0" collapsed="false">
      <c r="A15974" s="20" t="s">
        <v>31453</v>
      </c>
      <c r="B15974" s="53" t="n">
        <v>54.75</v>
      </c>
    </row>
    <row r="15975" customFormat="false" ht="15.75" hidden="false" customHeight="false" outlineLevel="0" collapsed="false">
      <c r="A15975" s="20" t="s">
        <v>31455</v>
      </c>
      <c r="B15975" s="53" t="n">
        <v>52.18</v>
      </c>
    </row>
    <row r="15976" customFormat="false" ht="15.75" hidden="false" customHeight="false" outlineLevel="0" collapsed="false">
      <c r="A15976" s="20" t="s">
        <v>31456</v>
      </c>
      <c r="B15976" s="53" t="n">
        <v>61.99</v>
      </c>
    </row>
    <row r="15977" customFormat="false" ht="15.75" hidden="false" customHeight="false" outlineLevel="0" collapsed="false">
      <c r="A15977" s="20" t="s">
        <v>31458</v>
      </c>
      <c r="B15977" s="53" t="n">
        <v>59.42</v>
      </c>
    </row>
    <row r="15978" customFormat="false" ht="15.75" hidden="false" customHeight="false" outlineLevel="0" collapsed="false">
      <c r="A15978" s="20" t="s">
        <v>31459</v>
      </c>
      <c r="B15978" s="53" t="n">
        <v>82.39</v>
      </c>
    </row>
    <row r="15979" customFormat="false" ht="15.75" hidden="false" customHeight="false" outlineLevel="0" collapsed="false">
      <c r="A15979" s="20" t="s">
        <v>31461</v>
      </c>
      <c r="B15979" s="53" t="n">
        <v>79.82</v>
      </c>
    </row>
    <row r="15980" customFormat="false" ht="15.75" hidden="false" customHeight="false" outlineLevel="0" collapsed="false">
      <c r="A15980" s="20" t="s">
        <v>31462</v>
      </c>
      <c r="B15980" s="53" t="n">
        <v>38.3</v>
      </c>
    </row>
    <row r="15981" customFormat="false" ht="15.75" hidden="false" customHeight="false" outlineLevel="0" collapsed="false">
      <c r="A15981" s="20" t="s">
        <v>31464</v>
      </c>
      <c r="B15981" s="53" t="n">
        <v>35.73</v>
      </c>
    </row>
    <row r="15982" customFormat="false" ht="15.75" hidden="false" customHeight="false" outlineLevel="0" collapsed="false">
      <c r="A15982" s="20" t="s">
        <v>31465</v>
      </c>
      <c r="B15982" s="53" t="n">
        <v>45.29</v>
      </c>
    </row>
    <row r="15983" customFormat="false" ht="15.75" hidden="false" customHeight="false" outlineLevel="0" collapsed="false">
      <c r="A15983" s="20" t="s">
        <v>31467</v>
      </c>
      <c r="B15983" s="53" t="n">
        <v>42.72</v>
      </c>
    </row>
    <row r="15984" customFormat="false" ht="15.75" hidden="false" customHeight="false" outlineLevel="0" collapsed="false">
      <c r="A15984" s="20" t="s">
        <v>31468</v>
      </c>
      <c r="B15984" s="53" t="n">
        <v>54.78</v>
      </c>
    </row>
    <row r="15985" customFormat="false" ht="15.75" hidden="false" customHeight="false" outlineLevel="0" collapsed="false">
      <c r="A15985" s="20" t="s">
        <v>31470</v>
      </c>
      <c r="B15985" s="53" t="n">
        <v>52.21</v>
      </c>
    </row>
    <row r="15986" customFormat="false" ht="15.75" hidden="false" customHeight="false" outlineLevel="0" collapsed="false">
      <c r="A15986" s="20" t="s">
        <v>31471</v>
      </c>
      <c r="B15986" s="53" t="n">
        <v>60.39</v>
      </c>
    </row>
    <row r="15987" customFormat="false" ht="15.75" hidden="false" customHeight="false" outlineLevel="0" collapsed="false">
      <c r="A15987" s="20" t="s">
        <v>31473</v>
      </c>
      <c r="B15987" s="53" t="n">
        <v>57.82</v>
      </c>
    </row>
    <row r="15988" customFormat="false" ht="15.75" hidden="false" customHeight="false" outlineLevel="0" collapsed="false">
      <c r="A15988" s="20" t="s">
        <v>31474</v>
      </c>
      <c r="B15988" s="53" t="n">
        <v>74.95</v>
      </c>
    </row>
    <row r="15989" customFormat="false" ht="15.75" hidden="false" customHeight="false" outlineLevel="0" collapsed="false">
      <c r="A15989" s="20" t="s">
        <v>31476</v>
      </c>
      <c r="B15989" s="53" t="n">
        <v>72.38</v>
      </c>
    </row>
    <row r="15990" customFormat="false" ht="15.75" hidden="false" customHeight="false" outlineLevel="0" collapsed="false">
      <c r="A15990" s="20" t="s">
        <v>31477</v>
      </c>
      <c r="B15990" s="53" t="n">
        <v>83.91</v>
      </c>
    </row>
    <row r="15991" customFormat="false" ht="15.75" hidden="false" customHeight="false" outlineLevel="0" collapsed="false">
      <c r="A15991" s="20" t="s">
        <v>31479</v>
      </c>
      <c r="B15991" s="53" t="n">
        <v>81.34</v>
      </c>
    </row>
    <row r="15992" customFormat="false" ht="15.75" hidden="false" customHeight="false" outlineLevel="0" collapsed="false">
      <c r="A15992" s="20" t="s">
        <v>31480</v>
      </c>
      <c r="B15992" s="53" t="n">
        <v>54.31</v>
      </c>
    </row>
    <row r="15993" customFormat="false" ht="15.75" hidden="false" customHeight="false" outlineLevel="0" collapsed="false">
      <c r="A15993" s="20" t="s">
        <v>31481</v>
      </c>
      <c r="B15993" s="53" t="n">
        <v>51.74</v>
      </c>
    </row>
    <row r="15994" customFormat="false" ht="15.75" hidden="false" customHeight="false" outlineLevel="0" collapsed="false">
      <c r="A15994" s="20" t="s">
        <v>31482</v>
      </c>
      <c r="B15994" s="53" t="n">
        <v>66.24</v>
      </c>
    </row>
    <row r="15995" customFormat="false" ht="15.75" hidden="false" customHeight="false" outlineLevel="0" collapsed="false">
      <c r="A15995" s="20" t="s">
        <v>31483</v>
      </c>
      <c r="B15995" s="53" t="n">
        <v>63.67</v>
      </c>
    </row>
    <row r="15996" customFormat="false" ht="15.75" hidden="false" customHeight="false" outlineLevel="0" collapsed="false">
      <c r="A15996" s="20" t="s">
        <v>31484</v>
      </c>
      <c r="B15996" s="53" t="n">
        <v>61.89</v>
      </c>
    </row>
    <row r="15997" customFormat="false" ht="15.75" hidden="false" customHeight="false" outlineLevel="0" collapsed="false">
      <c r="A15997" s="20" t="s">
        <v>31485</v>
      </c>
      <c r="B15997" s="53" t="n">
        <v>59.32</v>
      </c>
    </row>
    <row r="15998" customFormat="false" ht="15.75" hidden="false" customHeight="false" outlineLevel="0" collapsed="false">
      <c r="A15998" s="20" t="s">
        <v>31486</v>
      </c>
      <c r="B15998" s="53" t="n">
        <v>77.48</v>
      </c>
    </row>
    <row r="15999" customFormat="false" ht="15.75" hidden="false" customHeight="false" outlineLevel="0" collapsed="false">
      <c r="A15999" s="20" t="s">
        <v>31487</v>
      </c>
      <c r="B15999" s="53" t="n">
        <v>74.91</v>
      </c>
    </row>
    <row r="16000" customFormat="false" ht="15.75" hidden="false" customHeight="false" outlineLevel="0" collapsed="false">
      <c r="A16000" s="20" t="s">
        <v>31488</v>
      </c>
      <c r="B16000" s="53" t="n">
        <v>86.67</v>
      </c>
    </row>
    <row r="16001" customFormat="false" ht="15.75" hidden="false" customHeight="false" outlineLevel="0" collapsed="false">
      <c r="A16001" s="20" t="s">
        <v>31489</v>
      </c>
      <c r="B16001" s="53" t="n">
        <v>84.11</v>
      </c>
    </row>
    <row r="16002" customFormat="false" ht="15.75" hidden="false" customHeight="false" outlineLevel="0" collapsed="false">
      <c r="A16002" s="20" t="s">
        <v>31490</v>
      </c>
      <c r="B16002" s="53" t="n">
        <v>49.27</v>
      </c>
    </row>
    <row r="16003" customFormat="false" ht="15.75" hidden="false" customHeight="false" outlineLevel="0" collapsed="false">
      <c r="A16003" s="20" t="s">
        <v>31491</v>
      </c>
      <c r="B16003" s="53" t="n">
        <v>46.7</v>
      </c>
    </row>
    <row r="16004" customFormat="false" ht="15.75" hidden="false" customHeight="false" outlineLevel="0" collapsed="false">
      <c r="A16004" s="20" t="s">
        <v>31492</v>
      </c>
      <c r="B16004" s="53" t="n">
        <v>61.42</v>
      </c>
    </row>
    <row r="16005" customFormat="false" ht="15.75" hidden="false" customHeight="false" outlineLevel="0" collapsed="false">
      <c r="A16005" s="20" t="s">
        <v>31493</v>
      </c>
      <c r="B16005" s="53" t="n">
        <v>58.85</v>
      </c>
    </row>
    <row r="16006" customFormat="false" ht="15.75" hidden="false" customHeight="false" outlineLevel="0" collapsed="false">
      <c r="A16006" s="20" t="s">
        <v>31494</v>
      </c>
      <c r="B16006" s="53" t="n">
        <v>69.71</v>
      </c>
    </row>
    <row r="16007" customFormat="false" ht="15.75" hidden="false" customHeight="false" outlineLevel="0" collapsed="false">
      <c r="A16007" s="20" t="s">
        <v>31495</v>
      </c>
      <c r="B16007" s="53" t="n">
        <v>67.14</v>
      </c>
    </row>
    <row r="16008" customFormat="false" ht="15.75" hidden="false" customHeight="false" outlineLevel="0" collapsed="false">
      <c r="A16008" s="20" t="s">
        <v>31496</v>
      </c>
      <c r="B16008" s="53" t="n">
        <v>73.04</v>
      </c>
    </row>
    <row r="16009" customFormat="false" ht="15.75" hidden="false" customHeight="false" outlineLevel="0" collapsed="false">
      <c r="A16009" s="20" t="s">
        <v>31497</v>
      </c>
      <c r="B16009" s="53" t="n">
        <v>70.47</v>
      </c>
    </row>
    <row r="16010" customFormat="false" ht="15.75" hidden="false" customHeight="false" outlineLevel="0" collapsed="false">
      <c r="A16010" s="20" t="s">
        <v>31498</v>
      </c>
      <c r="B16010" s="53" t="n">
        <v>93.91</v>
      </c>
    </row>
    <row r="16011" customFormat="false" ht="15.75" hidden="false" customHeight="false" outlineLevel="0" collapsed="false">
      <c r="A16011" s="20" t="s">
        <v>31499</v>
      </c>
      <c r="B16011" s="53" t="n">
        <v>91.34</v>
      </c>
    </row>
    <row r="16012" customFormat="false" ht="15.75" hidden="false" customHeight="false" outlineLevel="0" collapsed="false">
      <c r="A16012" s="20" t="s">
        <v>31500</v>
      </c>
      <c r="B16012" s="53" t="n">
        <v>9.35</v>
      </c>
    </row>
    <row r="16013" customFormat="false" ht="15.75" hidden="false" customHeight="false" outlineLevel="0" collapsed="false">
      <c r="A16013" s="20" t="s">
        <v>31503</v>
      </c>
      <c r="B16013" s="53" t="n">
        <v>8.32</v>
      </c>
    </row>
    <row r="16014" customFormat="false" ht="15.75" hidden="false" customHeight="false" outlineLevel="0" collapsed="false">
      <c r="A16014" s="20" t="s">
        <v>31504</v>
      </c>
      <c r="B16014" s="53" t="n">
        <v>9.5</v>
      </c>
    </row>
    <row r="16015" customFormat="false" ht="15.75" hidden="false" customHeight="false" outlineLevel="0" collapsed="false">
      <c r="A16015" s="20" t="s">
        <v>31506</v>
      </c>
      <c r="B16015" s="53" t="n">
        <v>8.47</v>
      </c>
    </row>
    <row r="16016" customFormat="false" ht="15.75" hidden="false" customHeight="false" outlineLevel="0" collapsed="false">
      <c r="A16016" s="20" t="s">
        <v>31507</v>
      </c>
      <c r="B16016" s="53" t="n">
        <v>10.04</v>
      </c>
    </row>
    <row r="16017" customFormat="false" ht="15.75" hidden="false" customHeight="false" outlineLevel="0" collapsed="false">
      <c r="A16017" s="20" t="s">
        <v>31509</v>
      </c>
      <c r="B16017" s="53" t="n">
        <v>9.01</v>
      </c>
    </row>
    <row r="16018" customFormat="false" ht="15.75" hidden="false" customHeight="false" outlineLevel="0" collapsed="false">
      <c r="A16018" s="20" t="s">
        <v>31510</v>
      </c>
      <c r="B16018" s="53" t="n">
        <v>10.78</v>
      </c>
    </row>
    <row r="16019" customFormat="false" ht="15.75" hidden="false" customHeight="false" outlineLevel="0" collapsed="false">
      <c r="A16019" s="20" t="s">
        <v>31512</v>
      </c>
      <c r="B16019" s="53" t="n">
        <v>9.75</v>
      </c>
    </row>
    <row r="16020" customFormat="false" ht="15.75" hidden="false" customHeight="false" outlineLevel="0" collapsed="false">
      <c r="A16020" s="20" t="s">
        <v>31513</v>
      </c>
      <c r="B16020" s="53" t="n">
        <v>11.45</v>
      </c>
    </row>
    <row r="16021" customFormat="false" ht="15.75" hidden="false" customHeight="false" outlineLevel="0" collapsed="false">
      <c r="A16021" s="20" t="s">
        <v>31515</v>
      </c>
      <c r="B16021" s="53" t="n">
        <v>10.42</v>
      </c>
    </row>
    <row r="16022" customFormat="false" ht="15.75" hidden="false" customHeight="false" outlineLevel="0" collapsed="false">
      <c r="A16022" s="20" t="s">
        <v>31516</v>
      </c>
      <c r="B16022" s="53" t="n">
        <v>11.92</v>
      </c>
    </row>
    <row r="16023" customFormat="false" ht="15.75" hidden="false" customHeight="false" outlineLevel="0" collapsed="false">
      <c r="A16023" s="20" t="s">
        <v>31518</v>
      </c>
      <c r="B16023" s="53" t="n">
        <v>10.89</v>
      </c>
    </row>
    <row r="16024" customFormat="false" ht="15.75" hidden="false" customHeight="false" outlineLevel="0" collapsed="false">
      <c r="A16024" s="20" t="s">
        <v>31519</v>
      </c>
      <c r="B16024" s="53" t="n">
        <v>10.04</v>
      </c>
    </row>
    <row r="16025" customFormat="false" ht="15.75" hidden="false" customHeight="false" outlineLevel="0" collapsed="false">
      <c r="A16025" s="20" t="s">
        <v>31521</v>
      </c>
      <c r="B16025" s="53" t="n">
        <v>9.01</v>
      </c>
    </row>
    <row r="16026" customFormat="false" ht="15.75" hidden="false" customHeight="false" outlineLevel="0" collapsed="false">
      <c r="A16026" s="20" t="s">
        <v>31522</v>
      </c>
      <c r="B16026" s="53" t="n">
        <v>10.66</v>
      </c>
    </row>
    <row r="16027" customFormat="false" ht="15.75" hidden="false" customHeight="false" outlineLevel="0" collapsed="false">
      <c r="A16027" s="20" t="s">
        <v>31524</v>
      </c>
      <c r="B16027" s="53" t="n">
        <v>9.64</v>
      </c>
    </row>
    <row r="16028" customFormat="false" ht="15.75" hidden="false" customHeight="false" outlineLevel="0" collapsed="false">
      <c r="A16028" s="20" t="s">
        <v>31525</v>
      </c>
      <c r="B16028" s="53" t="n">
        <v>11.06</v>
      </c>
    </row>
    <row r="16029" customFormat="false" ht="15.75" hidden="false" customHeight="false" outlineLevel="0" collapsed="false">
      <c r="A16029" s="20" t="s">
        <v>31527</v>
      </c>
      <c r="B16029" s="53" t="n">
        <v>10.03</v>
      </c>
    </row>
    <row r="16030" customFormat="false" ht="15.75" hidden="false" customHeight="false" outlineLevel="0" collapsed="false">
      <c r="A16030" s="20" t="s">
        <v>31528</v>
      </c>
      <c r="B16030" s="53" t="n">
        <v>12.52</v>
      </c>
    </row>
    <row r="16031" customFormat="false" ht="15.75" hidden="false" customHeight="false" outlineLevel="0" collapsed="false">
      <c r="A16031" s="20" t="s">
        <v>31530</v>
      </c>
      <c r="B16031" s="53" t="n">
        <v>11.49</v>
      </c>
    </row>
    <row r="16032" customFormat="false" ht="15.75" hidden="false" customHeight="false" outlineLevel="0" collapsed="false">
      <c r="A16032" s="20" t="s">
        <v>31531</v>
      </c>
      <c r="B16032" s="53" t="n">
        <v>13.21</v>
      </c>
    </row>
    <row r="16033" customFormat="false" ht="15.75" hidden="false" customHeight="false" outlineLevel="0" collapsed="false">
      <c r="A16033" s="20" t="s">
        <v>31533</v>
      </c>
      <c r="B16033" s="53" t="n">
        <v>12.18</v>
      </c>
    </row>
    <row r="16034" customFormat="false" ht="15.75" hidden="false" customHeight="false" outlineLevel="0" collapsed="false">
      <c r="A16034" s="20" t="s">
        <v>31534</v>
      </c>
      <c r="B16034" s="53" t="n">
        <v>10.62</v>
      </c>
    </row>
    <row r="16035" customFormat="false" ht="15.75" hidden="false" customHeight="false" outlineLevel="0" collapsed="false">
      <c r="A16035" s="20" t="s">
        <v>31536</v>
      </c>
      <c r="B16035" s="53" t="n">
        <v>9.59</v>
      </c>
    </row>
    <row r="16036" customFormat="false" ht="15.75" hidden="false" customHeight="false" outlineLevel="0" collapsed="false">
      <c r="A16036" s="20" t="s">
        <v>31537</v>
      </c>
      <c r="B16036" s="53" t="n">
        <v>10.68</v>
      </c>
    </row>
    <row r="16037" customFormat="false" ht="15.75" hidden="false" customHeight="false" outlineLevel="0" collapsed="false">
      <c r="A16037" s="20" t="s">
        <v>31539</v>
      </c>
      <c r="B16037" s="53" t="n">
        <v>9.65</v>
      </c>
    </row>
    <row r="16038" customFormat="false" ht="15.75" hidden="false" customHeight="false" outlineLevel="0" collapsed="false">
      <c r="A16038" s="20" t="s">
        <v>31540</v>
      </c>
      <c r="B16038" s="53" t="n">
        <v>11.51</v>
      </c>
    </row>
    <row r="16039" customFormat="false" ht="15.75" hidden="false" customHeight="false" outlineLevel="0" collapsed="false">
      <c r="A16039" s="20" t="s">
        <v>31542</v>
      </c>
      <c r="B16039" s="53" t="n">
        <v>10.48</v>
      </c>
    </row>
    <row r="16040" customFormat="false" ht="15.75" hidden="false" customHeight="false" outlineLevel="0" collapsed="false">
      <c r="A16040" s="20" t="s">
        <v>31543</v>
      </c>
      <c r="B16040" s="53" t="n">
        <v>12.84</v>
      </c>
    </row>
    <row r="16041" customFormat="false" ht="15.75" hidden="false" customHeight="false" outlineLevel="0" collapsed="false">
      <c r="A16041" s="20" t="s">
        <v>31545</v>
      </c>
      <c r="B16041" s="53" t="n">
        <v>11.81</v>
      </c>
    </row>
    <row r="16042" customFormat="false" ht="15.75" hidden="false" customHeight="false" outlineLevel="0" collapsed="false">
      <c r="A16042" s="20" t="s">
        <v>31546</v>
      </c>
      <c r="B16042" s="53" t="n">
        <v>14.06</v>
      </c>
    </row>
    <row r="16043" customFormat="false" ht="15.75" hidden="false" customHeight="false" outlineLevel="0" collapsed="false">
      <c r="A16043" s="20" t="s">
        <v>31548</v>
      </c>
      <c r="B16043" s="53" t="n">
        <v>13.03</v>
      </c>
    </row>
    <row r="16044" customFormat="false" ht="15.75" hidden="false" customHeight="false" outlineLevel="0" collapsed="false">
      <c r="A16044" s="20" t="s">
        <v>31549</v>
      </c>
      <c r="B16044" s="53" t="n">
        <v>10.15</v>
      </c>
    </row>
    <row r="16045" customFormat="false" ht="15.75" hidden="false" customHeight="false" outlineLevel="0" collapsed="false">
      <c r="A16045" s="20" t="s">
        <v>31552</v>
      </c>
      <c r="B16045" s="53" t="n">
        <v>9.12</v>
      </c>
    </row>
    <row r="16046" customFormat="false" ht="15.75" hidden="false" customHeight="false" outlineLevel="0" collapsed="false">
      <c r="A16046" s="20" t="s">
        <v>31553</v>
      </c>
      <c r="B16046" s="53" t="n">
        <v>10.51</v>
      </c>
    </row>
    <row r="16047" customFormat="false" ht="15.75" hidden="false" customHeight="false" outlineLevel="0" collapsed="false">
      <c r="A16047" s="20" t="s">
        <v>31556</v>
      </c>
      <c r="B16047" s="53" t="n">
        <v>9.48</v>
      </c>
    </row>
    <row r="16048" customFormat="false" ht="15.75" hidden="false" customHeight="false" outlineLevel="0" collapsed="false">
      <c r="A16048" s="20" t="s">
        <v>31557</v>
      </c>
      <c r="B16048" s="53" t="n">
        <v>11.27</v>
      </c>
    </row>
    <row r="16049" customFormat="false" ht="15.75" hidden="false" customHeight="false" outlineLevel="0" collapsed="false">
      <c r="A16049" s="20" t="s">
        <v>31559</v>
      </c>
      <c r="B16049" s="53" t="n">
        <v>10.24</v>
      </c>
    </row>
    <row r="16050" customFormat="false" ht="15.75" hidden="false" customHeight="false" outlineLevel="0" collapsed="false">
      <c r="A16050" s="20" t="s">
        <v>31560</v>
      </c>
      <c r="B16050" s="53" t="n">
        <v>12.43</v>
      </c>
    </row>
    <row r="16051" customFormat="false" ht="15.75" hidden="false" customHeight="false" outlineLevel="0" collapsed="false">
      <c r="A16051" s="20" t="s">
        <v>31562</v>
      </c>
      <c r="B16051" s="53" t="n">
        <v>11.4</v>
      </c>
    </row>
    <row r="16052" customFormat="false" ht="15.75" hidden="false" customHeight="false" outlineLevel="0" collapsed="false">
      <c r="A16052" s="20" t="s">
        <v>31563</v>
      </c>
      <c r="B16052" s="53" t="n">
        <v>13.46</v>
      </c>
    </row>
    <row r="16053" customFormat="false" ht="15.75" hidden="false" customHeight="false" outlineLevel="0" collapsed="false">
      <c r="A16053" s="20" t="s">
        <v>31565</v>
      </c>
      <c r="B16053" s="53" t="n">
        <v>12.43</v>
      </c>
    </row>
    <row r="16054" customFormat="false" ht="15.75" hidden="false" customHeight="false" outlineLevel="0" collapsed="false">
      <c r="A16054" s="20" t="s">
        <v>31566</v>
      </c>
      <c r="B16054" s="53" t="n">
        <v>14.87</v>
      </c>
    </row>
    <row r="16055" customFormat="false" ht="15.75" hidden="false" customHeight="false" outlineLevel="0" collapsed="false">
      <c r="A16055" s="20" t="s">
        <v>31568</v>
      </c>
      <c r="B16055" s="53" t="n">
        <v>13.84</v>
      </c>
    </row>
    <row r="16056" customFormat="false" ht="15.75" hidden="false" customHeight="false" outlineLevel="0" collapsed="false">
      <c r="A16056" s="20" t="s">
        <v>31569</v>
      </c>
      <c r="B16056" s="53" t="n">
        <v>10.82</v>
      </c>
    </row>
    <row r="16057" customFormat="false" ht="15.75" hidden="false" customHeight="false" outlineLevel="0" collapsed="false">
      <c r="A16057" s="20" t="s">
        <v>31571</v>
      </c>
      <c r="B16057" s="53" t="n">
        <v>9.79</v>
      </c>
    </row>
    <row r="16058" customFormat="false" ht="15.75" hidden="false" customHeight="false" outlineLevel="0" collapsed="false">
      <c r="A16058" s="20" t="s">
        <v>31572</v>
      </c>
      <c r="B16058" s="53" t="n">
        <v>11.66</v>
      </c>
    </row>
    <row r="16059" customFormat="false" ht="15.75" hidden="false" customHeight="false" outlineLevel="0" collapsed="false">
      <c r="A16059" s="20" t="s">
        <v>31573</v>
      </c>
      <c r="B16059" s="53" t="n">
        <v>10.64</v>
      </c>
    </row>
    <row r="16060" customFormat="false" ht="15.75" hidden="false" customHeight="false" outlineLevel="0" collapsed="false">
      <c r="A16060" s="20" t="s">
        <v>31574</v>
      </c>
      <c r="B16060" s="53" t="n">
        <v>12.57</v>
      </c>
    </row>
    <row r="16061" customFormat="false" ht="15.75" hidden="false" customHeight="false" outlineLevel="0" collapsed="false">
      <c r="A16061" s="20" t="s">
        <v>31575</v>
      </c>
      <c r="B16061" s="53" t="n">
        <v>11.54</v>
      </c>
    </row>
    <row r="16062" customFormat="false" ht="15.75" hidden="false" customHeight="false" outlineLevel="0" collapsed="false">
      <c r="A16062" s="20" t="s">
        <v>31576</v>
      </c>
      <c r="B16062" s="53" t="n">
        <v>14.05</v>
      </c>
    </row>
    <row r="16063" customFormat="false" ht="15.75" hidden="false" customHeight="false" outlineLevel="0" collapsed="false">
      <c r="A16063" s="20" t="s">
        <v>31577</v>
      </c>
      <c r="B16063" s="53" t="n">
        <v>13.02</v>
      </c>
    </row>
    <row r="16064" customFormat="false" ht="15.75" hidden="false" customHeight="false" outlineLevel="0" collapsed="false">
      <c r="A16064" s="20" t="s">
        <v>31578</v>
      </c>
      <c r="B16064" s="53" t="n">
        <v>15.74</v>
      </c>
    </row>
    <row r="16065" customFormat="false" ht="15.75" hidden="false" customHeight="false" outlineLevel="0" collapsed="false">
      <c r="A16065" s="20" t="s">
        <v>31579</v>
      </c>
      <c r="B16065" s="53" t="n">
        <v>14.71</v>
      </c>
    </row>
    <row r="16066" customFormat="false" ht="15.75" hidden="false" customHeight="false" outlineLevel="0" collapsed="false">
      <c r="A16066" s="20" t="s">
        <v>31580</v>
      </c>
      <c r="B16066" s="53" t="n">
        <v>12.13</v>
      </c>
    </row>
    <row r="16067" customFormat="false" ht="15.75" hidden="false" customHeight="false" outlineLevel="0" collapsed="false">
      <c r="A16067" s="20" t="s">
        <v>31582</v>
      </c>
      <c r="B16067" s="53" t="n">
        <v>11.11</v>
      </c>
    </row>
    <row r="16068" customFormat="false" ht="15.75" hidden="false" customHeight="false" outlineLevel="0" collapsed="false">
      <c r="A16068" s="20" t="s">
        <v>31583</v>
      </c>
      <c r="B16068" s="53" t="n">
        <v>12.84</v>
      </c>
    </row>
    <row r="16069" customFormat="false" ht="15.75" hidden="false" customHeight="false" outlineLevel="0" collapsed="false">
      <c r="A16069" s="20" t="s">
        <v>31584</v>
      </c>
      <c r="B16069" s="53" t="n">
        <v>11.81</v>
      </c>
    </row>
    <row r="16070" customFormat="false" ht="15.75" hidden="false" customHeight="false" outlineLevel="0" collapsed="false">
      <c r="A16070" s="20" t="s">
        <v>31585</v>
      </c>
      <c r="B16070" s="53" t="n">
        <v>13.53</v>
      </c>
    </row>
    <row r="16071" customFormat="false" ht="15.75" hidden="false" customHeight="false" outlineLevel="0" collapsed="false">
      <c r="A16071" s="20" t="s">
        <v>31586</v>
      </c>
      <c r="B16071" s="53" t="n">
        <v>12.5</v>
      </c>
    </row>
    <row r="16072" customFormat="false" ht="15.75" hidden="false" customHeight="false" outlineLevel="0" collapsed="false">
      <c r="A16072" s="20" t="s">
        <v>31587</v>
      </c>
      <c r="B16072" s="53" t="n">
        <v>16.01</v>
      </c>
    </row>
    <row r="16073" customFormat="false" ht="15.75" hidden="false" customHeight="false" outlineLevel="0" collapsed="false">
      <c r="A16073" s="20" t="s">
        <v>31588</v>
      </c>
      <c r="B16073" s="53" t="n">
        <v>14.99</v>
      </c>
    </row>
    <row r="16074" customFormat="false" ht="15.75" hidden="false" customHeight="false" outlineLevel="0" collapsed="false">
      <c r="A16074" s="20" t="s">
        <v>31589</v>
      </c>
      <c r="B16074" s="53" t="n">
        <v>17.4</v>
      </c>
    </row>
    <row r="16075" customFormat="false" ht="15.75" hidden="false" customHeight="false" outlineLevel="0" collapsed="false">
      <c r="A16075" s="20" t="s">
        <v>31590</v>
      </c>
      <c r="B16075" s="53" t="n">
        <v>16.37</v>
      </c>
    </row>
    <row r="16076" customFormat="false" ht="15.75" hidden="false" customHeight="false" outlineLevel="0" collapsed="false">
      <c r="A16076" s="20" t="s">
        <v>31591</v>
      </c>
      <c r="B16076" s="53" t="n">
        <v>10.27</v>
      </c>
    </row>
    <row r="16077" customFormat="false" ht="15.75" hidden="false" customHeight="false" outlineLevel="0" collapsed="false">
      <c r="A16077" s="20" t="s">
        <v>31593</v>
      </c>
      <c r="B16077" s="53" t="n">
        <v>9.24</v>
      </c>
    </row>
    <row r="16078" customFormat="false" ht="15.75" hidden="false" customHeight="false" outlineLevel="0" collapsed="false">
      <c r="A16078" s="20" t="s">
        <v>31594</v>
      </c>
      <c r="B16078" s="53" t="n">
        <v>11.1</v>
      </c>
    </row>
    <row r="16079" customFormat="false" ht="15.75" hidden="false" customHeight="false" outlineLevel="0" collapsed="false">
      <c r="A16079" s="20" t="s">
        <v>31596</v>
      </c>
      <c r="B16079" s="53" t="n">
        <v>10.07</v>
      </c>
    </row>
    <row r="16080" customFormat="false" ht="15.75" hidden="false" customHeight="false" outlineLevel="0" collapsed="false">
      <c r="A16080" s="20" t="s">
        <v>31597</v>
      </c>
      <c r="B16080" s="53" t="n">
        <v>11.71</v>
      </c>
    </row>
    <row r="16081" customFormat="false" ht="15.75" hidden="false" customHeight="false" outlineLevel="0" collapsed="false">
      <c r="A16081" s="20" t="s">
        <v>31599</v>
      </c>
      <c r="B16081" s="53" t="n">
        <v>10.68</v>
      </c>
    </row>
    <row r="16082" customFormat="false" ht="15.75" hidden="false" customHeight="false" outlineLevel="0" collapsed="false">
      <c r="A16082" s="20" t="s">
        <v>31600</v>
      </c>
      <c r="B16082" s="53" t="n">
        <v>12.39</v>
      </c>
    </row>
    <row r="16083" customFormat="false" ht="15.75" hidden="false" customHeight="false" outlineLevel="0" collapsed="false">
      <c r="A16083" s="20" t="s">
        <v>31602</v>
      </c>
      <c r="B16083" s="53" t="n">
        <v>11.36</v>
      </c>
    </row>
    <row r="16084" customFormat="false" ht="15.75" hidden="false" customHeight="false" outlineLevel="0" collapsed="false">
      <c r="A16084" s="20" t="s">
        <v>31603</v>
      </c>
      <c r="B16084" s="53" t="n">
        <v>13.85</v>
      </c>
    </row>
    <row r="16085" customFormat="false" ht="15.75" hidden="false" customHeight="false" outlineLevel="0" collapsed="false">
      <c r="A16085" s="20" t="s">
        <v>31605</v>
      </c>
      <c r="B16085" s="53" t="n">
        <v>12.82</v>
      </c>
    </row>
    <row r="16086" customFormat="false" ht="15.75" hidden="false" customHeight="false" outlineLevel="0" collapsed="false">
      <c r="A16086" s="20" t="s">
        <v>31606</v>
      </c>
      <c r="B16086" s="53" t="n">
        <v>15.32</v>
      </c>
    </row>
    <row r="16087" customFormat="false" ht="15.75" hidden="false" customHeight="false" outlineLevel="0" collapsed="false">
      <c r="A16087" s="20" t="s">
        <v>31608</v>
      </c>
      <c r="B16087" s="53" t="n">
        <v>14.29</v>
      </c>
    </row>
    <row r="16088" customFormat="false" ht="15.75" hidden="false" customHeight="false" outlineLevel="0" collapsed="false">
      <c r="A16088" s="20" t="s">
        <v>31609</v>
      </c>
      <c r="B16088" s="53" t="n">
        <v>12.72</v>
      </c>
    </row>
    <row r="16089" customFormat="false" ht="15.75" hidden="false" customHeight="false" outlineLevel="0" collapsed="false">
      <c r="A16089" s="20" t="s">
        <v>31610</v>
      </c>
      <c r="B16089" s="53" t="n">
        <v>11.69</v>
      </c>
    </row>
    <row r="16090" customFormat="false" ht="15.75" hidden="false" customHeight="false" outlineLevel="0" collapsed="false">
      <c r="A16090" s="20" t="s">
        <v>31611</v>
      </c>
      <c r="B16090" s="53" t="n">
        <v>13.95</v>
      </c>
    </row>
    <row r="16091" customFormat="false" ht="15.75" hidden="false" customHeight="false" outlineLevel="0" collapsed="false">
      <c r="A16091" s="20" t="s">
        <v>31612</v>
      </c>
      <c r="B16091" s="53" t="n">
        <v>12.92</v>
      </c>
    </row>
    <row r="16092" customFormat="false" ht="15.75" hidden="false" customHeight="false" outlineLevel="0" collapsed="false">
      <c r="A16092" s="20" t="s">
        <v>31613</v>
      </c>
      <c r="B16092" s="53" t="n">
        <v>14.97</v>
      </c>
    </row>
    <row r="16093" customFormat="false" ht="15.75" hidden="false" customHeight="false" outlineLevel="0" collapsed="false">
      <c r="A16093" s="20" t="s">
        <v>31614</v>
      </c>
      <c r="B16093" s="53" t="n">
        <v>13.94</v>
      </c>
    </row>
    <row r="16094" customFormat="false" ht="15.75" hidden="false" customHeight="false" outlineLevel="0" collapsed="false">
      <c r="A16094" s="20" t="s">
        <v>31615</v>
      </c>
      <c r="B16094" s="53" t="n">
        <v>16.83</v>
      </c>
    </row>
    <row r="16095" customFormat="false" ht="15.75" hidden="false" customHeight="false" outlineLevel="0" collapsed="false">
      <c r="A16095" s="20" t="s">
        <v>31616</v>
      </c>
      <c r="B16095" s="53" t="n">
        <v>15.8</v>
      </c>
    </row>
    <row r="16096" customFormat="false" ht="15.75" hidden="false" customHeight="false" outlineLevel="0" collapsed="false">
      <c r="A16096" s="20" t="s">
        <v>31617</v>
      </c>
      <c r="B16096" s="53" t="n">
        <v>18.67</v>
      </c>
    </row>
    <row r="16097" customFormat="false" ht="15.75" hidden="false" customHeight="false" outlineLevel="0" collapsed="false">
      <c r="A16097" s="20" t="s">
        <v>31618</v>
      </c>
      <c r="B16097" s="53" t="n">
        <v>17.64</v>
      </c>
    </row>
    <row r="16098" customFormat="false" ht="15.75" hidden="false" customHeight="false" outlineLevel="0" collapsed="false">
      <c r="A16098" s="20" t="s">
        <v>31619</v>
      </c>
      <c r="B16098" s="53" t="n">
        <v>14.84</v>
      </c>
    </row>
    <row r="16099" customFormat="false" ht="15.75" hidden="false" customHeight="false" outlineLevel="0" collapsed="false">
      <c r="A16099" s="20" t="s">
        <v>31620</v>
      </c>
      <c r="B16099" s="53" t="n">
        <v>13.81</v>
      </c>
    </row>
    <row r="16100" customFormat="false" ht="15.75" hidden="false" customHeight="false" outlineLevel="0" collapsed="false">
      <c r="A16100" s="20" t="s">
        <v>31621</v>
      </c>
      <c r="B16100" s="53" t="n">
        <v>13.61</v>
      </c>
    </row>
    <row r="16101" customFormat="false" ht="15.75" hidden="false" customHeight="false" outlineLevel="0" collapsed="false">
      <c r="A16101" s="20" t="s">
        <v>31622</v>
      </c>
      <c r="B16101" s="53" t="n">
        <v>12.58</v>
      </c>
    </row>
    <row r="16102" customFormat="false" ht="15.75" hidden="false" customHeight="false" outlineLevel="0" collapsed="false">
      <c r="A16102" s="20" t="s">
        <v>31623</v>
      </c>
      <c r="B16102" s="53" t="n">
        <v>15.83</v>
      </c>
    </row>
    <row r="16103" customFormat="false" ht="15.75" hidden="false" customHeight="false" outlineLevel="0" collapsed="false">
      <c r="A16103" s="20" t="s">
        <v>31624</v>
      </c>
      <c r="B16103" s="53" t="n">
        <v>14.8</v>
      </c>
    </row>
    <row r="16104" customFormat="false" ht="15.75" hidden="false" customHeight="false" outlineLevel="0" collapsed="false">
      <c r="A16104" s="20" t="s">
        <v>31625</v>
      </c>
      <c r="B16104" s="53" t="n">
        <v>16.91</v>
      </c>
    </row>
    <row r="16105" customFormat="false" ht="15.75" hidden="false" customHeight="false" outlineLevel="0" collapsed="false">
      <c r="A16105" s="20" t="s">
        <v>31626</v>
      </c>
      <c r="B16105" s="53" t="n">
        <v>15.88</v>
      </c>
    </row>
    <row r="16106" customFormat="false" ht="15.75" hidden="false" customHeight="false" outlineLevel="0" collapsed="false">
      <c r="A16106" s="20" t="s">
        <v>31627</v>
      </c>
      <c r="B16106" s="53" t="n">
        <v>20</v>
      </c>
    </row>
    <row r="16107" customFormat="false" ht="15.75" hidden="false" customHeight="false" outlineLevel="0" collapsed="false">
      <c r="A16107" s="20" t="s">
        <v>31628</v>
      </c>
      <c r="B16107" s="53" t="n">
        <v>18.97</v>
      </c>
    </row>
    <row r="16108" customFormat="false" ht="15.75" hidden="false" customHeight="false" outlineLevel="0" collapsed="false">
      <c r="A16108" s="20" t="s">
        <v>31629</v>
      </c>
      <c r="B16108" s="53" t="n">
        <v>10.15</v>
      </c>
    </row>
    <row r="16109" customFormat="false" ht="15.75" hidden="false" customHeight="false" outlineLevel="0" collapsed="false">
      <c r="A16109" s="20" t="s">
        <v>31631</v>
      </c>
      <c r="B16109" s="53" t="n">
        <v>9.12</v>
      </c>
    </row>
    <row r="16110" customFormat="false" ht="15.75" hidden="false" customHeight="false" outlineLevel="0" collapsed="false">
      <c r="A16110" s="20" t="s">
        <v>31632</v>
      </c>
      <c r="B16110" s="53" t="n">
        <v>9.94</v>
      </c>
    </row>
    <row r="16111" customFormat="false" ht="15.75" hidden="false" customHeight="false" outlineLevel="0" collapsed="false">
      <c r="A16111" s="20" t="s">
        <v>31634</v>
      </c>
      <c r="B16111" s="53" t="n">
        <v>8.92</v>
      </c>
    </row>
    <row r="16112" customFormat="false" ht="15.75" hidden="false" customHeight="false" outlineLevel="0" collapsed="false">
      <c r="A16112" s="20" t="s">
        <v>31635</v>
      </c>
      <c r="B16112" s="53" t="n">
        <v>12.53</v>
      </c>
    </row>
    <row r="16113" customFormat="false" ht="15.75" hidden="false" customHeight="false" outlineLevel="0" collapsed="false">
      <c r="A16113" s="20" t="s">
        <v>31637</v>
      </c>
      <c r="B16113" s="53" t="n">
        <v>11.5</v>
      </c>
    </row>
    <row r="16114" customFormat="false" ht="15.75" hidden="false" customHeight="false" outlineLevel="0" collapsed="false">
      <c r="A16114" s="20" t="s">
        <v>31638</v>
      </c>
      <c r="B16114" s="53" t="n">
        <v>13.61</v>
      </c>
    </row>
    <row r="16115" customFormat="false" ht="15.75" hidden="false" customHeight="false" outlineLevel="0" collapsed="false">
      <c r="A16115" s="20" t="s">
        <v>31640</v>
      </c>
      <c r="B16115" s="53" t="n">
        <v>12.59</v>
      </c>
    </row>
    <row r="16116" customFormat="false" ht="15.75" hidden="false" customHeight="false" outlineLevel="0" collapsed="false">
      <c r="A16116" s="20" t="s">
        <v>31641</v>
      </c>
      <c r="B16116" s="53" t="n">
        <v>17.55</v>
      </c>
    </row>
    <row r="16117" customFormat="false" ht="15.75" hidden="false" customHeight="false" outlineLevel="0" collapsed="false">
      <c r="A16117" s="20" t="s">
        <v>31643</v>
      </c>
      <c r="B16117" s="53" t="n">
        <v>16.52</v>
      </c>
    </row>
    <row r="16118" customFormat="false" ht="15.75" hidden="false" customHeight="false" outlineLevel="0" collapsed="false">
      <c r="A16118" s="20" t="s">
        <v>31644</v>
      </c>
      <c r="B16118" s="53" t="n">
        <v>20.33</v>
      </c>
    </row>
    <row r="16119" customFormat="false" ht="15.75" hidden="false" customHeight="false" outlineLevel="0" collapsed="false">
      <c r="A16119" s="20" t="s">
        <v>31646</v>
      </c>
      <c r="B16119" s="53" t="n">
        <v>19.3</v>
      </c>
    </row>
    <row r="16120" customFormat="false" ht="15.75" hidden="false" customHeight="false" outlineLevel="0" collapsed="false">
      <c r="A16120" s="20" t="s">
        <v>31647</v>
      </c>
      <c r="B16120" s="53" t="n">
        <v>11.87</v>
      </c>
    </row>
    <row r="16121" customFormat="false" ht="15.75" hidden="false" customHeight="false" outlineLevel="0" collapsed="false">
      <c r="A16121" s="20" t="s">
        <v>31649</v>
      </c>
      <c r="B16121" s="53" t="n">
        <v>10.84</v>
      </c>
    </row>
    <row r="16122" customFormat="false" ht="15.75" hidden="false" customHeight="false" outlineLevel="0" collapsed="false">
      <c r="A16122" s="20" t="s">
        <v>31650</v>
      </c>
      <c r="B16122" s="53" t="n">
        <v>13.11</v>
      </c>
    </row>
    <row r="16123" customFormat="false" ht="15.75" hidden="false" customHeight="false" outlineLevel="0" collapsed="false">
      <c r="A16123" s="20" t="s">
        <v>31652</v>
      </c>
      <c r="B16123" s="53" t="n">
        <v>12.09</v>
      </c>
    </row>
    <row r="16124" customFormat="false" ht="15.75" hidden="false" customHeight="false" outlineLevel="0" collapsed="false">
      <c r="A16124" s="20" t="s">
        <v>31653</v>
      </c>
      <c r="B16124" s="53" t="n">
        <v>15.53</v>
      </c>
    </row>
    <row r="16125" customFormat="false" ht="15.75" hidden="false" customHeight="false" outlineLevel="0" collapsed="false">
      <c r="A16125" s="20" t="s">
        <v>31655</v>
      </c>
      <c r="B16125" s="53" t="n">
        <v>14.51</v>
      </c>
    </row>
    <row r="16126" customFormat="false" ht="15.75" hidden="false" customHeight="false" outlineLevel="0" collapsed="false">
      <c r="A16126" s="20" t="s">
        <v>31656</v>
      </c>
      <c r="B16126" s="53" t="n">
        <v>18.37</v>
      </c>
    </row>
    <row r="16127" customFormat="false" ht="15.75" hidden="false" customHeight="false" outlineLevel="0" collapsed="false">
      <c r="A16127" s="20" t="s">
        <v>31658</v>
      </c>
      <c r="B16127" s="53" t="n">
        <v>17.34</v>
      </c>
    </row>
    <row r="16128" customFormat="false" ht="15.75" hidden="false" customHeight="false" outlineLevel="0" collapsed="false">
      <c r="A16128" s="20" t="s">
        <v>31659</v>
      </c>
      <c r="B16128" s="53" t="n">
        <v>21.16</v>
      </c>
    </row>
    <row r="16129" customFormat="false" ht="15.75" hidden="false" customHeight="false" outlineLevel="0" collapsed="false">
      <c r="A16129" s="20" t="s">
        <v>31661</v>
      </c>
      <c r="B16129" s="53" t="n">
        <v>20.14</v>
      </c>
    </row>
    <row r="16130" customFormat="false" ht="15.75" hidden="false" customHeight="false" outlineLevel="0" collapsed="false">
      <c r="A16130" s="20" t="s">
        <v>31662</v>
      </c>
      <c r="B16130" s="53" t="n">
        <v>12.29</v>
      </c>
    </row>
    <row r="16131" customFormat="false" ht="15.75" hidden="false" customHeight="false" outlineLevel="0" collapsed="false">
      <c r="A16131" s="20" t="s">
        <v>31664</v>
      </c>
      <c r="B16131" s="53" t="n">
        <v>11.26</v>
      </c>
    </row>
    <row r="16132" customFormat="false" ht="15.75" hidden="false" customHeight="false" outlineLevel="0" collapsed="false">
      <c r="A16132" s="20" t="s">
        <v>31665</v>
      </c>
      <c r="B16132" s="53" t="n">
        <v>14.75</v>
      </c>
    </row>
    <row r="16133" customFormat="false" ht="15.75" hidden="false" customHeight="false" outlineLevel="0" collapsed="false">
      <c r="A16133" s="20" t="s">
        <v>31667</v>
      </c>
      <c r="B16133" s="53" t="n">
        <v>13.72</v>
      </c>
    </row>
    <row r="16134" customFormat="false" ht="15.75" hidden="false" customHeight="false" outlineLevel="0" collapsed="false">
      <c r="A16134" s="20" t="s">
        <v>31668</v>
      </c>
      <c r="B16134" s="53" t="n">
        <v>14.42</v>
      </c>
    </row>
    <row r="16135" customFormat="false" ht="15.75" hidden="false" customHeight="false" outlineLevel="0" collapsed="false">
      <c r="A16135" s="20" t="s">
        <v>31670</v>
      </c>
      <c r="B16135" s="53" t="n">
        <v>13.39</v>
      </c>
    </row>
    <row r="16136" customFormat="false" ht="15.75" hidden="false" customHeight="false" outlineLevel="0" collapsed="false">
      <c r="A16136" s="20" t="s">
        <v>31671</v>
      </c>
      <c r="B16136" s="53" t="n">
        <v>16.71</v>
      </c>
    </row>
    <row r="16137" customFormat="false" ht="15.75" hidden="false" customHeight="false" outlineLevel="0" collapsed="false">
      <c r="A16137" s="20" t="s">
        <v>31673</v>
      </c>
      <c r="B16137" s="53" t="n">
        <v>15.68</v>
      </c>
    </row>
    <row r="16138" customFormat="false" ht="15.75" hidden="false" customHeight="false" outlineLevel="0" collapsed="false">
      <c r="A16138" s="20" t="s">
        <v>31674</v>
      </c>
      <c r="B16138" s="53" t="n">
        <v>21.83</v>
      </c>
    </row>
    <row r="16139" customFormat="false" ht="15.75" hidden="false" customHeight="false" outlineLevel="0" collapsed="false">
      <c r="A16139" s="20" t="s">
        <v>31676</v>
      </c>
      <c r="B16139" s="53" t="n">
        <v>20.8</v>
      </c>
    </row>
    <row r="16140" customFormat="false" ht="15.75" hidden="false" customHeight="false" outlineLevel="0" collapsed="false">
      <c r="A16140" s="20" t="s">
        <v>31677</v>
      </c>
      <c r="B16140" s="53" t="n">
        <v>38.61</v>
      </c>
    </row>
    <row r="16141" customFormat="false" ht="15.75" hidden="false" customHeight="false" outlineLevel="0" collapsed="false">
      <c r="A16141" s="20" t="s">
        <v>31680</v>
      </c>
      <c r="B16141" s="53" t="n">
        <v>37.11</v>
      </c>
    </row>
    <row r="16142" customFormat="false" ht="15.75" hidden="false" customHeight="false" outlineLevel="0" collapsed="false">
      <c r="A16142" s="20" t="s">
        <v>31681</v>
      </c>
      <c r="B16142" s="53" t="n">
        <v>62.74</v>
      </c>
    </row>
    <row r="16143" customFormat="false" ht="15.75" hidden="false" customHeight="false" outlineLevel="0" collapsed="false">
      <c r="A16143" s="20" t="s">
        <v>31684</v>
      </c>
      <c r="B16143" s="53" t="n">
        <v>61.1</v>
      </c>
    </row>
    <row r="16144" customFormat="false" ht="15.75" hidden="false" customHeight="false" outlineLevel="0" collapsed="false">
      <c r="A16144" s="20" t="s">
        <v>31685</v>
      </c>
      <c r="B16144" s="53" t="n">
        <v>7.94</v>
      </c>
    </row>
    <row r="16145" customFormat="false" ht="15.75" hidden="false" customHeight="false" outlineLevel="0" collapsed="false">
      <c r="A16145" s="20" t="s">
        <v>31688</v>
      </c>
      <c r="B16145" s="53" t="n">
        <v>7.34</v>
      </c>
    </row>
    <row r="16146" customFormat="false" ht="15.75" hidden="false" customHeight="false" outlineLevel="0" collapsed="false">
      <c r="A16146" s="20" t="s">
        <v>31689</v>
      </c>
      <c r="B16146" s="53" t="n">
        <v>14.64</v>
      </c>
    </row>
    <row r="16147" customFormat="false" ht="15.75" hidden="false" customHeight="false" outlineLevel="0" collapsed="false">
      <c r="A16147" s="20" t="s">
        <v>31692</v>
      </c>
      <c r="B16147" s="53" t="n">
        <v>13.89</v>
      </c>
    </row>
    <row r="16148" customFormat="false" ht="15.75" hidden="false" customHeight="false" outlineLevel="0" collapsed="false">
      <c r="A16148" s="20" t="s">
        <v>31693</v>
      </c>
      <c r="B16148" s="53" t="n">
        <v>17.2</v>
      </c>
    </row>
    <row r="16149" customFormat="false" ht="15.75" hidden="false" customHeight="false" outlineLevel="0" collapsed="false">
      <c r="A16149" s="20" t="s">
        <v>31695</v>
      </c>
      <c r="B16149" s="53" t="n">
        <v>16.3</v>
      </c>
    </row>
    <row r="16150" customFormat="false" ht="15.75" hidden="false" customHeight="false" outlineLevel="0" collapsed="false">
      <c r="A16150" s="20" t="s">
        <v>31696</v>
      </c>
      <c r="B16150" s="53" t="n">
        <v>15.24</v>
      </c>
    </row>
    <row r="16151" customFormat="false" ht="15.75" hidden="false" customHeight="false" outlineLevel="0" collapsed="false">
      <c r="A16151" s="20" t="s">
        <v>31699</v>
      </c>
      <c r="B16151" s="53" t="n">
        <v>14.34</v>
      </c>
    </row>
    <row r="16152" customFormat="false" ht="15.75" hidden="false" customHeight="false" outlineLevel="0" collapsed="false">
      <c r="A16152" s="20" t="s">
        <v>31700</v>
      </c>
      <c r="B16152" s="53" t="n">
        <v>17.78</v>
      </c>
    </row>
    <row r="16153" customFormat="false" ht="15.75" hidden="false" customHeight="false" outlineLevel="0" collapsed="false">
      <c r="A16153" s="20" t="s">
        <v>31703</v>
      </c>
      <c r="B16153" s="53" t="n">
        <v>16.59</v>
      </c>
    </row>
    <row r="16154" customFormat="false" ht="15.75" hidden="false" customHeight="false" outlineLevel="0" collapsed="false">
      <c r="A16154" s="20" t="s">
        <v>31704</v>
      </c>
      <c r="B16154" s="53" t="n">
        <v>19.84</v>
      </c>
    </row>
    <row r="16155" customFormat="false" ht="15.75" hidden="false" customHeight="false" outlineLevel="0" collapsed="false">
      <c r="A16155" s="20" t="s">
        <v>31707</v>
      </c>
      <c r="B16155" s="53" t="n">
        <v>18.65</v>
      </c>
    </row>
    <row r="16156" customFormat="false" ht="15.75" hidden="false" customHeight="false" outlineLevel="0" collapsed="false">
      <c r="A16156" s="20" t="s">
        <v>31708</v>
      </c>
      <c r="B16156" s="53" t="n">
        <v>11.36</v>
      </c>
    </row>
    <row r="16157" customFormat="false" ht="15.75" hidden="false" customHeight="false" outlineLevel="0" collapsed="false">
      <c r="A16157" s="20" t="s">
        <v>31711</v>
      </c>
      <c r="B16157" s="53" t="n">
        <v>10.76</v>
      </c>
    </row>
    <row r="16158" customFormat="false" ht="15.75" hidden="false" customHeight="false" outlineLevel="0" collapsed="false">
      <c r="A16158" s="20" t="s">
        <v>31712</v>
      </c>
      <c r="B16158" s="53" t="n">
        <v>12.33</v>
      </c>
    </row>
    <row r="16159" customFormat="false" ht="15.75" hidden="false" customHeight="false" outlineLevel="0" collapsed="false">
      <c r="A16159" s="20" t="s">
        <v>31715</v>
      </c>
      <c r="B16159" s="53" t="n">
        <v>11.73</v>
      </c>
    </row>
    <row r="16160" customFormat="false" ht="15.75" hidden="false" customHeight="false" outlineLevel="0" collapsed="false">
      <c r="A16160" s="20" t="s">
        <v>31716</v>
      </c>
      <c r="B16160" s="53" t="n">
        <v>8.25</v>
      </c>
    </row>
    <row r="16161" customFormat="false" ht="15.75" hidden="false" customHeight="false" outlineLevel="0" collapsed="false">
      <c r="A16161" s="20" t="s">
        <v>31718</v>
      </c>
      <c r="B16161" s="53" t="n">
        <v>7.65</v>
      </c>
    </row>
    <row r="16162" customFormat="false" ht="15.75" hidden="false" customHeight="false" outlineLevel="0" collapsed="false">
      <c r="A16162" s="20" t="s">
        <v>31719</v>
      </c>
      <c r="B16162" s="53" t="n">
        <v>10.1</v>
      </c>
    </row>
    <row r="16163" customFormat="false" ht="15.75" hidden="false" customHeight="false" outlineLevel="0" collapsed="false">
      <c r="A16163" s="20" t="s">
        <v>31721</v>
      </c>
      <c r="B16163" s="53" t="n">
        <v>9.5</v>
      </c>
    </row>
    <row r="16164" customFormat="false" ht="15.75" hidden="false" customHeight="false" outlineLevel="0" collapsed="false">
      <c r="A16164" s="20" t="s">
        <v>31722</v>
      </c>
      <c r="B16164" s="53" t="n">
        <v>30.96</v>
      </c>
    </row>
    <row r="16165" customFormat="false" ht="15.75" hidden="false" customHeight="false" outlineLevel="0" collapsed="false">
      <c r="A16165" s="20" t="s">
        <v>31725</v>
      </c>
      <c r="B16165" s="53" t="n">
        <v>27.97</v>
      </c>
    </row>
    <row r="16166" customFormat="false" ht="15.75" hidden="false" customHeight="false" outlineLevel="0" collapsed="false">
      <c r="A16166" s="20" t="s">
        <v>31726</v>
      </c>
      <c r="B16166" s="53" t="n">
        <v>83.15</v>
      </c>
    </row>
    <row r="16167" customFormat="false" ht="15.75" hidden="false" customHeight="false" outlineLevel="0" collapsed="false">
      <c r="A16167" s="20" t="s">
        <v>31729</v>
      </c>
      <c r="B16167" s="53" t="n">
        <v>78.01</v>
      </c>
    </row>
    <row r="16168" customFormat="false" ht="15.75" hidden="false" customHeight="false" outlineLevel="0" collapsed="false">
      <c r="A16168" s="20" t="s">
        <v>31730</v>
      </c>
      <c r="B16168" s="53" t="n">
        <v>8.46</v>
      </c>
    </row>
    <row r="16169" customFormat="false" ht="15.75" hidden="false" customHeight="false" outlineLevel="0" collapsed="false">
      <c r="A16169" s="20" t="s">
        <v>31732</v>
      </c>
      <c r="B16169" s="53" t="n">
        <v>7.86</v>
      </c>
    </row>
    <row r="16170" customFormat="false" ht="15.75" hidden="false" customHeight="false" outlineLevel="0" collapsed="false">
      <c r="A16170" s="20" t="s">
        <v>31733</v>
      </c>
      <c r="B16170" s="53" t="n">
        <v>8.07</v>
      </c>
    </row>
    <row r="16171" customFormat="false" ht="15.75" hidden="false" customHeight="false" outlineLevel="0" collapsed="false">
      <c r="A16171" s="20" t="s">
        <v>31735</v>
      </c>
      <c r="B16171" s="53" t="n">
        <v>7.47</v>
      </c>
    </row>
    <row r="16172" customFormat="false" ht="15.75" hidden="false" customHeight="false" outlineLevel="0" collapsed="false">
      <c r="A16172" s="20" t="s">
        <v>31736</v>
      </c>
      <c r="B16172" s="53" t="n">
        <v>1.84</v>
      </c>
    </row>
    <row r="16173" customFormat="false" ht="15.75" hidden="false" customHeight="false" outlineLevel="0" collapsed="false">
      <c r="A16173" s="20" t="s">
        <v>31738</v>
      </c>
      <c r="B16173" s="53" t="n">
        <v>1.75</v>
      </c>
    </row>
    <row r="16174" customFormat="false" ht="15.75" hidden="false" customHeight="false" outlineLevel="0" collapsed="false">
      <c r="A16174" s="20" t="s">
        <v>31739</v>
      </c>
      <c r="B16174" s="53" t="n">
        <v>11.78</v>
      </c>
    </row>
    <row r="16175" customFormat="false" ht="15.75" hidden="false" customHeight="false" outlineLevel="0" collapsed="false">
      <c r="A16175" s="20" t="s">
        <v>31741</v>
      </c>
      <c r="B16175" s="53" t="n">
        <v>11.18</v>
      </c>
    </row>
    <row r="16176" customFormat="false" ht="15.75" hidden="false" customHeight="false" outlineLevel="0" collapsed="false">
      <c r="A16176" s="20" t="s">
        <v>31742</v>
      </c>
      <c r="B16176" s="53" t="n">
        <v>14.47</v>
      </c>
    </row>
    <row r="16177" customFormat="false" ht="15.75" hidden="false" customHeight="false" outlineLevel="0" collapsed="false">
      <c r="A16177" s="20" t="s">
        <v>31744</v>
      </c>
      <c r="B16177" s="53" t="n">
        <v>13.87</v>
      </c>
    </row>
    <row r="16178" customFormat="false" ht="15.75" hidden="false" customHeight="false" outlineLevel="0" collapsed="false">
      <c r="A16178" s="20" t="s">
        <v>31745</v>
      </c>
      <c r="B16178" s="53" t="n">
        <v>23.26</v>
      </c>
    </row>
    <row r="16179" customFormat="false" ht="15.75" hidden="false" customHeight="false" outlineLevel="0" collapsed="false">
      <c r="A16179" s="20" t="s">
        <v>31747</v>
      </c>
      <c r="B16179" s="53" t="n">
        <v>22.66</v>
      </c>
    </row>
    <row r="16180" customFormat="false" ht="15.75" hidden="false" customHeight="false" outlineLevel="0" collapsed="false">
      <c r="A16180" s="20" t="s">
        <v>31748</v>
      </c>
      <c r="B16180" s="53" t="n">
        <v>24.96</v>
      </c>
    </row>
    <row r="16181" customFormat="false" ht="15.75" hidden="false" customHeight="false" outlineLevel="0" collapsed="false">
      <c r="A16181" s="20" t="s">
        <v>31750</v>
      </c>
      <c r="B16181" s="53" t="n">
        <v>24.36</v>
      </c>
    </row>
    <row r="16182" customFormat="false" ht="15.75" hidden="false" customHeight="false" outlineLevel="0" collapsed="false">
      <c r="A16182" s="20" t="s">
        <v>31751</v>
      </c>
      <c r="B16182" s="53" t="n">
        <v>15.86</v>
      </c>
    </row>
    <row r="16183" customFormat="false" ht="15.75" hidden="false" customHeight="false" outlineLevel="0" collapsed="false">
      <c r="A16183" s="20" t="s">
        <v>31753</v>
      </c>
      <c r="B16183" s="53" t="n">
        <v>15.26</v>
      </c>
    </row>
    <row r="16184" customFormat="false" ht="15.75" hidden="false" customHeight="false" outlineLevel="0" collapsed="false">
      <c r="A16184" s="20" t="s">
        <v>31754</v>
      </c>
      <c r="B16184" s="53" t="n">
        <v>14.37</v>
      </c>
    </row>
    <row r="16185" customFormat="false" ht="15.75" hidden="false" customHeight="false" outlineLevel="0" collapsed="false">
      <c r="A16185" s="20" t="s">
        <v>31756</v>
      </c>
      <c r="B16185" s="53" t="n">
        <v>13.77</v>
      </c>
    </row>
    <row r="16186" customFormat="false" ht="15.75" hidden="false" customHeight="false" outlineLevel="0" collapsed="false">
      <c r="A16186" s="20" t="s">
        <v>31757</v>
      </c>
      <c r="B16186" s="53" t="n">
        <v>5.02</v>
      </c>
    </row>
    <row r="16187" customFormat="false" ht="15.75" hidden="false" customHeight="false" outlineLevel="0" collapsed="false">
      <c r="A16187" s="20" t="s">
        <v>31759</v>
      </c>
      <c r="B16187" s="53" t="n">
        <v>4.57</v>
      </c>
    </row>
    <row r="16188" customFormat="false" ht="15.75" hidden="false" customHeight="false" outlineLevel="0" collapsed="false">
      <c r="A16188" s="20" t="s">
        <v>31760</v>
      </c>
      <c r="B16188" s="53" t="n">
        <v>7.13</v>
      </c>
    </row>
    <row r="16189" customFormat="false" ht="15.75" hidden="false" customHeight="false" outlineLevel="0" collapsed="false">
      <c r="A16189" s="20" t="s">
        <v>31762</v>
      </c>
      <c r="B16189" s="53" t="n">
        <v>6.98</v>
      </c>
    </row>
    <row r="16190" customFormat="false" ht="15.75" hidden="false" customHeight="false" outlineLevel="0" collapsed="false">
      <c r="A16190" s="20" t="s">
        <v>31763</v>
      </c>
      <c r="B16190" s="53" t="n">
        <v>3.14</v>
      </c>
    </row>
    <row r="16191" customFormat="false" ht="15.75" hidden="false" customHeight="false" outlineLevel="0" collapsed="false">
      <c r="A16191" s="20" t="s">
        <v>31765</v>
      </c>
      <c r="B16191" s="53" t="n">
        <v>2.99</v>
      </c>
    </row>
    <row r="16192" customFormat="false" ht="15.75" hidden="false" customHeight="false" outlineLevel="0" collapsed="false">
      <c r="A16192" s="20" t="s">
        <v>31766</v>
      </c>
      <c r="B16192" s="53" t="n">
        <v>8.4</v>
      </c>
    </row>
    <row r="16193" customFormat="false" ht="15.75" hidden="false" customHeight="false" outlineLevel="0" collapsed="false">
      <c r="A16193" s="20" t="s">
        <v>31768</v>
      </c>
      <c r="B16193" s="53" t="n">
        <v>8.1</v>
      </c>
    </row>
    <row r="16194" customFormat="false" ht="15.75" hidden="false" customHeight="false" outlineLevel="0" collapsed="false">
      <c r="A16194" s="20" t="s">
        <v>31769</v>
      </c>
      <c r="B16194" s="53" t="n">
        <v>11.86</v>
      </c>
    </row>
    <row r="16195" customFormat="false" ht="15.75" hidden="false" customHeight="false" outlineLevel="0" collapsed="false">
      <c r="A16195" s="20" t="s">
        <v>31771</v>
      </c>
      <c r="B16195" s="53" t="n">
        <v>11.56</v>
      </c>
    </row>
    <row r="16196" customFormat="false" ht="15.75" hidden="false" customHeight="false" outlineLevel="0" collapsed="false">
      <c r="A16196" s="20" t="s">
        <v>31772</v>
      </c>
      <c r="B16196" s="53" t="n">
        <v>8.38</v>
      </c>
    </row>
    <row r="16197" customFormat="false" ht="15.75" hidden="false" customHeight="false" outlineLevel="0" collapsed="false">
      <c r="A16197" s="20" t="s">
        <v>31774</v>
      </c>
      <c r="B16197" s="53" t="n">
        <v>8.08</v>
      </c>
    </row>
    <row r="16198" customFormat="false" ht="15.75" hidden="false" customHeight="false" outlineLevel="0" collapsed="false">
      <c r="A16198" s="20" t="s">
        <v>31775</v>
      </c>
      <c r="B16198" s="53" t="n">
        <v>16.64</v>
      </c>
    </row>
    <row r="16199" customFormat="false" ht="15.75" hidden="false" customHeight="false" outlineLevel="0" collapsed="false">
      <c r="A16199" s="20" t="s">
        <v>31777</v>
      </c>
      <c r="B16199" s="53" t="n">
        <v>16.34</v>
      </c>
    </row>
    <row r="16200" customFormat="false" ht="15.75" hidden="false" customHeight="false" outlineLevel="0" collapsed="false">
      <c r="A16200" s="20" t="s">
        <v>31778</v>
      </c>
      <c r="B16200" s="53" t="n">
        <v>9.69</v>
      </c>
    </row>
    <row r="16201" customFormat="false" ht="15.75" hidden="false" customHeight="false" outlineLevel="0" collapsed="false">
      <c r="A16201" s="20" t="s">
        <v>31780</v>
      </c>
      <c r="B16201" s="53" t="n">
        <v>9.4</v>
      </c>
    </row>
    <row r="16202" customFormat="false" ht="15.75" hidden="false" customHeight="false" outlineLevel="0" collapsed="false">
      <c r="A16202" s="20" t="s">
        <v>31781</v>
      </c>
      <c r="B16202" s="53" t="n">
        <v>35.69</v>
      </c>
    </row>
    <row r="16203" customFormat="false" ht="15.75" hidden="false" customHeight="false" outlineLevel="0" collapsed="false">
      <c r="A16203" s="20" t="s">
        <v>31783</v>
      </c>
      <c r="B16203" s="53" t="n">
        <v>35.39</v>
      </c>
    </row>
    <row r="16204" customFormat="false" ht="15.75" hidden="false" customHeight="false" outlineLevel="0" collapsed="false">
      <c r="A16204" s="20" t="s">
        <v>31784</v>
      </c>
      <c r="B16204" s="53" t="n">
        <v>19.38</v>
      </c>
    </row>
    <row r="16205" customFormat="false" ht="15.75" hidden="false" customHeight="false" outlineLevel="0" collapsed="false">
      <c r="A16205" s="20" t="s">
        <v>31786</v>
      </c>
      <c r="B16205" s="53" t="n">
        <v>19.08</v>
      </c>
    </row>
    <row r="16206" customFormat="false" ht="15.75" hidden="false" customHeight="false" outlineLevel="0" collapsed="false">
      <c r="A16206" s="20" t="s">
        <v>31787</v>
      </c>
      <c r="B16206" s="53" t="n">
        <v>22.33</v>
      </c>
    </row>
    <row r="16207" customFormat="false" ht="15.75" hidden="false" customHeight="false" outlineLevel="0" collapsed="false">
      <c r="A16207" s="20" t="s">
        <v>31789</v>
      </c>
      <c r="B16207" s="53" t="n">
        <v>22.03</v>
      </c>
    </row>
    <row r="16208" customFormat="false" ht="15.75" hidden="false" customHeight="false" outlineLevel="0" collapsed="false">
      <c r="A16208" s="20" t="s">
        <v>31790</v>
      </c>
      <c r="B16208" s="53" t="n">
        <v>22.22</v>
      </c>
    </row>
    <row r="16209" customFormat="false" ht="15.75" hidden="false" customHeight="false" outlineLevel="0" collapsed="false">
      <c r="A16209" s="20" t="s">
        <v>31792</v>
      </c>
      <c r="B16209" s="53" t="n">
        <v>21.92</v>
      </c>
    </row>
    <row r="16210" customFormat="false" ht="15.75" hidden="false" customHeight="false" outlineLevel="0" collapsed="false">
      <c r="A16210" s="20" t="s">
        <v>31793</v>
      </c>
      <c r="B16210" s="53" t="n">
        <v>15.43</v>
      </c>
    </row>
    <row r="16211" customFormat="false" ht="15.75" hidden="false" customHeight="false" outlineLevel="0" collapsed="false">
      <c r="A16211" s="20" t="s">
        <v>31795</v>
      </c>
      <c r="B16211" s="53" t="n">
        <v>14.83</v>
      </c>
    </row>
    <row r="16212" customFormat="false" ht="15.75" hidden="false" customHeight="false" outlineLevel="0" collapsed="false">
      <c r="A16212" s="20" t="s">
        <v>31796</v>
      </c>
      <c r="B16212" s="53" t="n">
        <v>14.66</v>
      </c>
    </row>
    <row r="16213" customFormat="false" ht="15.75" hidden="false" customHeight="false" outlineLevel="0" collapsed="false">
      <c r="A16213" s="20" t="s">
        <v>31798</v>
      </c>
      <c r="B16213" s="53" t="n">
        <v>14.06</v>
      </c>
    </row>
    <row r="16214" customFormat="false" ht="15.75" hidden="false" customHeight="false" outlineLevel="0" collapsed="false">
      <c r="A16214" s="20" t="s">
        <v>31799</v>
      </c>
      <c r="B16214" s="53" t="n">
        <v>17.43</v>
      </c>
    </row>
    <row r="16215" customFormat="false" ht="15.75" hidden="false" customHeight="false" outlineLevel="0" collapsed="false">
      <c r="A16215" s="20" t="s">
        <v>31801</v>
      </c>
      <c r="B16215" s="53" t="n">
        <v>16.98</v>
      </c>
    </row>
    <row r="16216" customFormat="false" ht="15.75" hidden="false" customHeight="false" outlineLevel="0" collapsed="false">
      <c r="A16216" s="20" t="s">
        <v>31802</v>
      </c>
      <c r="B16216" s="53" t="n">
        <v>18.86</v>
      </c>
    </row>
    <row r="16217" customFormat="false" ht="15.75" hidden="false" customHeight="false" outlineLevel="0" collapsed="false">
      <c r="A16217" s="20" t="s">
        <v>31804</v>
      </c>
      <c r="B16217" s="53" t="n">
        <v>18.41</v>
      </c>
    </row>
    <row r="16218" customFormat="false" ht="15.75" hidden="false" customHeight="false" outlineLevel="0" collapsed="false">
      <c r="A16218" s="20" t="s">
        <v>31805</v>
      </c>
      <c r="B16218" s="53" t="n">
        <v>35.92</v>
      </c>
    </row>
    <row r="16219" customFormat="false" ht="15.75" hidden="false" customHeight="false" outlineLevel="0" collapsed="false">
      <c r="A16219" s="20" t="s">
        <v>31807</v>
      </c>
      <c r="B16219" s="53" t="n">
        <v>35.32</v>
      </c>
    </row>
    <row r="16220" customFormat="false" ht="15.75" hidden="false" customHeight="false" outlineLevel="0" collapsed="false">
      <c r="A16220" s="20" t="s">
        <v>31808</v>
      </c>
      <c r="B16220" s="53" t="n">
        <v>56.24</v>
      </c>
    </row>
    <row r="16221" customFormat="false" ht="15.75" hidden="false" customHeight="false" outlineLevel="0" collapsed="false">
      <c r="A16221" s="20" t="s">
        <v>31810</v>
      </c>
      <c r="B16221" s="53" t="n">
        <v>55.64</v>
      </c>
    </row>
    <row r="16222" customFormat="false" ht="15.75" hidden="false" customHeight="false" outlineLevel="0" collapsed="false">
      <c r="A16222" s="20" t="s">
        <v>31811</v>
      </c>
      <c r="B16222" s="53" t="n">
        <v>19.61</v>
      </c>
    </row>
    <row r="16223" customFormat="false" ht="15.75" hidden="false" customHeight="false" outlineLevel="0" collapsed="false">
      <c r="A16223" s="20" t="s">
        <v>31813</v>
      </c>
      <c r="B16223" s="53" t="n">
        <v>19.16</v>
      </c>
    </row>
    <row r="16224" customFormat="false" ht="15.75" hidden="false" customHeight="false" outlineLevel="0" collapsed="false">
      <c r="A16224" s="20" t="s">
        <v>31814</v>
      </c>
      <c r="B16224" s="53" t="n">
        <v>34.49</v>
      </c>
    </row>
    <row r="16225" customFormat="false" ht="15.75" hidden="false" customHeight="false" outlineLevel="0" collapsed="false">
      <c r="A16225" s="20" t="s">
        <v>31816</v>
      </c>
      <c r="B16225" s="53" t="n">
        <v>34.04</v>
      </c>
    </row>
    <row r="16226" customFormat="false" ht="15.75" hidden="false" customHeight="false" outlineLevel="0" collapsed="false">
      <c r="A16226" s="20" t="s">
        <v>31817</v>
      </c>
      <c r="B16226" s="53" t="n">
        <v>45.09</v>
      </c>
    </row>
    <row r="16227" customFormat="false" ht="15.75" hidden="false" customHeight="false" outlineLevel="0" collapsed="false">
      <c r="A16227" s="20" t="s">
        <v>31819</v>
      </c>
      <c r="B16227" s="53" t="n">
        <v>44.64</v>
      </c>
    </row>
    <row r="16228" customFormat="false" ht="15.75" hidden="false" customHeight="false" outlineLevel="0" collapsed="false">
      <c r="A16228" s="20" t="s">
        <v>31820</v>
      </c>
      <c r="B16228" s="53" t="n">
        <v>25.78</v>
      </c>
    </row>
    <row r="16229" customFormat="false" ht="15.75" hidden="false" customHeight="false" outlineLevel="0" collapsed="false">
      <c r="A16229" s="20" t="s">
        <v>31822</v>
      </c>
      <c r="B16229" s="53" t="n">
        <v>25.18</v>
      </c>
    </row>
    <row r="16230" customFormat="false" ht="15.75" hidden="false" customHeight="false" outlineLevel="0" collapsed="false">
      <c r="A16230" s="20" t="s">
        <v>31823</v>
      </c>
      <c r="B16230" s="53" t="n">
        <v>23.46</v>
      </c>
    </row>
    <row r="16231" customFormat="false" ht="15.75" hidden="false" customHeight="false" outlineLevel="0" collapsed="false">
      <c r="A16231" s="20" t="s">
        <v>31825</v>
      </c>
      <c r="B16231" s="53" t="n">
        <v>22.86</v>
      </c>
    </row>
    <row r="16232" customFormat="false" ht="15.75" hidden="false" customHeight="false" outlineLevel="0" collapsed="false">
      <c r="A16232" s="20" t="s">
        <v>31826</v>
      </c>
      <c r="B16232" s="53" t="n">
        <v>26.46</v>
      </c>
    </row>
    <row r="16233" customFormat="false" ht="15.75" hidden="false" customHeight="false" outlineLevel="0" collapsed="false">
      <c r="A16233" s="20" t="s">
        <v>31828</v>
      </c>
      <c r="B16233" s="53" t="n">
        <v>25.86</v>
      </c>
    </row>
    <row r="16234" customFormat="false" ht="15.75" hidden="false" customHeight="false" outlineLevel="0" collapsed="false">
      <c r="A16234" s="20" t="s">
        <v>31829</v>
      </c>
      <c r="B16234" s="53" t="n">
        <v>31.06</v>
      </c>
    </row>
    <row r="16235" customFormat="false" ht="15.75" hidden="false" customHeight="false" outlineLevel="0" collapsed="false">
      <c r="A16235" s="20" t="s">
        <v>31831</v>
      </c>
      <c r="B16235" s="53" t="n">
        <v>30.46</v>
      </c>
    </row>
    <row r="16236" customFormat="false" ht="15.75" hidden="false" customHeight="false" outlineLevel="0" collapsed="false">
      <c r="A16236" s="20" t="s">
        <v>31832</v>
      </c>
      <c r="B16236" s="53" t="n">
        <v>42.38</v>
      </c>
    </row>
    <row r="16237" customFormat="false" ht="15.75" hidden="false" customHeight="false" outlineLevel="0" collapsed="false">
      <c r="A16237" s="20" t="s">
        <v>31834</v>
      </c>
      <c r="B16237" s="53" t="n">
        <v>41.78</v>
      </c>
    </row>
    <row r="16238" customFormat="false" ht="15.75" hidden="false" customHeight="false" outlineLevel="0" collapsed="false">
      <c r="A16238" s="20" t="s">
        <v>31835</v>
      </c>
      <c r="B16238" s="53" t="n">
        <v>57.92</v>
      </c>
    </row>
    <row r="16239" customFormat="false" ht="15.75" hidden="false" customHeight="false" outlineLevel="0" collapsed="false">
      <c r="A16239" s="20" t="s">
        <v>31837</v>
      </c>
      <c r="B16239" s="53" t="n">
        <v>57.32</v>
      </c>
    </row>
    <row r="16240" customFormat="false" ht="15.75" hidden="false" customHeight="false" outlineLevel="0" collapsed="false">
      <c r="A16240" s="20" t="s">
        <v>31838</v>
      </c>
      <c r="B16240" s="53" t="n">
        <v>64.1</v>
      </c>
    </row>
    <row r="16241" customFormat="false" ht="15.75" hidden="false" customHeight="false" outlineLevel="0" collapsed="false">
      <c r="A16241" s="20" t="s">
        <v>31840</v>
      </c>
      <c r="B16241" s="53" t="n">
        <v>63.5</v>
      </c>
    </row>
    <row r="16242" customFormat="false" ht="15.75" hidden="false" customHeight="false" outlineLevel="0" collapsed="false">
      <c r="A16242" s="20" t="s">
        <v>31841</v>
      </c>
      <c r="B16242" s="53" t="n">
        <v>301.1</v>
      </c>
    </row>
    <row r="16243" customFormat="false" ht="15.75" hidden="false" customHeight="false" outlineLevel="0" collapsed="false">
      <c r="A16243" s="20" t="s">
        <v>31843</v>
      </c>
      <c r="B16243" s="53" t="n">
        <v>300.5</v>
      </c>
    </row>
    <row r="16244" customFormat="false" ht="15.75" hidden="false" customHeight="false" outlineLevel="0" collapsed="false">
      <c r="A16244" s="20" t="s">
        <v>31844</v>
      </c>
      <c r="B16244" s="53" t="n">
        <v>6.25</v>
      </c>
    </row>
    <row r="16245" customFormat="false" ht="15.75" hidden="false" customHeight="false" outlineLevel="0" collapsed="false">
      <c r="A16245" s="20" t="s">
        <v>31846</v>
      </c>
      <c r="B16245" s="53" t="n">
        <v>6.1</v>
      </c>
    </row>
    <row r="16246" customFormat="false" ht="15.75" hidden="false" customHeight="false" outlineLevel="0" collapsed="false">
      <c r="A16246" s="20" t="s">
        <v>31847</v>
      </c>
      <c r="B16246" s="53" t="n">
        <v>8.31</v>
      </c>
    </row>
    <row r="16247" customFormat="false" ht="15.75" hidden="false" customHeight="false" outlineLevel="0" collapsed="false">
      <c r="A16247" s="20" t="s">
        <v>31849</v>
      </c>
      <c r="B16247" s="53" t="n">
        <v>8.16</v>
      </c>
    </row>
    <row r="16248" customFormat="false" ht="15.75" hidden="false" customHeight="false" outlineLevel="0" collapsed="false">
      <c r="A16248" s="20" t="s">
        <v>31850</v>
      </c>
      <c r="B16248" s="53" t="n">
        <v>9</v>
      </c>
    </row>
    <row r="16249" customFormat="false" ht="15.75" hidden="false" customHeight="false" outlineLevel="0" collapsed="false">
      <c r="A16249" s="20" t="s">
        <v>31852</v>
      </c>
      <c r="B16249" s="53" t="n">
        <v>8.85</v>
      </c>
    </row>
    <row r="16250" customFormat="false" ht="15.75" hidden="false" customHeight="false" outlineLevel="0" collapsed="false">
      <c r="A16250" s="20" t="s">
        <v>31853</v>
      </c>
      <c r="B16250" s="53" t="n">
        <v>9.3</v>
      </c>
    </row>
    <row r="16251" customFormat="false" ht="15.75" hidden="false" customHeight="false" outlineLevel="0" collapsed="false">
      <c r="A16251" s="20" t="s">
        <v>31855</v>
      </c>
      <c r="B16251" s="53" t="n">
        <v>9.15</v>
      </c>
    </row>
    <row r="16252" customFormat="false" ht="15.75" hidden="false" customHeight="false" outlineLevel="0" collapsed="false">
      <c r="A16252" s="20" t="s">
        <v>31856</v>
      </c>
      <c r="B16252" s="53" t="n">
        <v>13.12</v>
      </c>
    </row>
    <row r="16253" customFormat="false" ht="15.75" hidden="false" customHeight="false" outlineLevel="0" collapsed="false">
      <c r="A16253" s="20" t="s">
        <v>31858</v>
      </c>
      <c r="B16253" s="53" t="n">
        <v>12.97</v>
      </c>
    </row>
    <row r="16254" customFormat="false" ht="15.75" hidden="false" customHeight="false" outlineLevel="0" collapsed="false">
      <c r="A16254" s="20" t="s">
        <v>31859</v>
      </c>
      <c r="B16254" s="53" t="n">
        <v>20.78</v>
      </c>
    </row>
    <row r="16255" customFormat="false" ht="15.75" hidden="false" customHeight="false" outlineLevel="0" collapsed="false">
      <c r="A16255" s="20" t="s">
        <v>31861</v>
      </c>
      <c r="B16255" s="53" t="n">
        <v>20.63</v>
      </c>
    </row>
    <row r="16256" customFormat="false" ht="15.75" hidden="false" customHeight="false" outlineLevel="0" collapsed="false">
      <c r="A16256" s="20" t="s">
        <v>31862</v>
      </c>
      <c r="B16256" s="53" t="n">
        <v>50.47</v>
      </c>
    </row>
    <row r="16257" customFormat="false" ht="15.75" hidden="false" customHeight="false" outlineLevel="0" collapsed="false">
      <c r="A16257" s="20" t="s">
        <v>31864</v>
      </c>
      <c r="B16257" s="53" t="n">
        <v>50.32</v>
      </c>
    </row>
    <row r="16258" customFormat="false" ht="15.75" hidden="false" customHeight="false" outlineLevel="0" collapsed="false">
      <c r="A16258" s="20" t="s">
        <v>31865</v>
      </c>
      <c r="B16258" s="53" t="n">
        <v>40.24</v>
      </c>
    </row>
    <row r="16259" customFormat="false" ht="15.75" hidden="false" customHeight="false" outlineLevel="0" collapsed="false">
      <c r="A16259" s="20" t="s">
        <v>31867</v>
      </c>
      <c r="B16259" s="53" t="n">
        <v>40.09</v>
      </c>
    </row>
    <row r="16260" customFormat="false" ht="15.75" hidden="false" customHeight="false" outlineLevel="0" collapsed="false">
      <c r="A16260" s="20" t="s">
        <v>31868</v>
      </c>
      <c r="B16260" s="53" t="n">
        <v>38.77</v>
      </c>
    </row>
    <row r="16261" customFormat="false" ht="15.75" hidden="false" customHeight="false" outlineLevel="0" collapsed="false">
      <c r="A16261" s="20" t="s">
        <v>31870</v>
      </c>
      <c r="B16261" s="53" t="n">
        <v>38.62</v>
      </c>
    </row>
    <row r="16262" customFormat="false" ht="15.75" hidden="false" customHeight="false" outlineLevel="0" collapsed="false">
      <c r="A16262" s="20" t="s">
        <v>31871</v>
      </c>
      <c r="B16262" s="53" t="n">
        <v>19.15</v>
      </c>
    </row>
    <row r="16263" customFormat="false" ht="15.75" hidden="false" customHeight="false" outlineLevel="0" collapsed="false">
      <c r="A16263" s="20" t="s">
        <v>31874</v>
      </c>
      <c r="B16263" s="53" t="n">
        <v>19</v>
      </c>
    </row>
    <row r="16264" customFormat="false" ht="15.75" hidden="false" customHeight="false" outlineLevel="0" collapsed="false">
      <c r="A16264" s="20" t="s">
        <v>31875</v>
      </c>
      <c r="B16264" s="53" t="n">
        <v>26.76</v>
      </c>
    </row>
    <row r="16265" customFormat="false" ht="15.75" hidden="false" customHeight="false" outlineLevel="0" collapsed="false">
      <c r="A16265" s="20" t="s">
        <v>31878</v>
      </c>
      <c r="B16265" s="53" t="n">
        <v>26.61</v>
      </c>
    </row>
    <row r="16266" customFormat="false" ht="15.75" hidden="false" customHeight="false" outlineLevel="0" collapsed="false">
      <c r="A16266" s="20" t="s">
        <v>31879</v>
      </c>
      <c r="B16266" s="53" t="n">
        <v>146.83</v>
      </c>
    </row>
    <row r="16267" customFormat="false" ht="15.75" hidden="false" customHeight="false" outlineLevel="0" collapsed="false">
      <c r="A16267" s="20" t="s">
        <v>31882</v>
      </c>
      <c r="B16267" s="53" t="n">
        <v>146.68</v>
      </c>
    </row>
    <row r="16268" customFormat="false" ht="15.75" hidden="false" customHeight="false" outlineLevel="0" collapsed="false">
      <c r="A16268" s="20" t="s">
        <v>31883</v>
      </c>
      <c r="B16268" s="53" t="n">
        <v>13.18</v>
      </c>
    </row>
    <row r="16269" customFormat="false" ht="15.75" hidden="false" customHeight="false" outlineLevel="0" collapsed="false">
      <c r="A16269" s="20" t="s">
        <v>31885</v>
      </c>
      <c r="B16269" s="53" t="n">
        <v>13.03</v>
      </c>
    </row>
    <row r="16270" customFormat="false" ht="15.75" hidden="false" customHeight="false" outlineLevel="0" collapsed="false">
      <c r="A16270" s="20" t="s">
        <v>31886</v>
      </c>
      <c r="B16270" s="53" t="n">
        <v>13.37</v>
      </c>
    </row>
    <row r="16271" customFormat="false" ht="15.75" hidden="false" customHeight="false" outlineLevel="0" collapsed="false">
      <c r="A16271" s="20" t="s">
        <v>31888</v>
      </c>
      <c r="B16271" s="53" t="n">
        <v>13.22</v>
      </c>
    </row>
    <row r="16272" customFormat="false" ht="15.75" hidden="false" customHeight="false" outlineLevel="0" collapsed="false">
      <c r="A16272" s="20" t="s">
        <v>31889</v>
      </c>
      <c r="B16272" s="53" t="n">
        <v>15.51</v>
      </c>
    </row>
    <row r="16273" customFormat="false" ht="15.75" hidden="false" customHeight="false" outlineLevel="0" collapsed="false">
      <c r="A16273" s="20" t="s">
        <v>31891</v>
      </c>
      <c r="B16273" s="53" t="n">
        <v>15.36</v>
      </c>
    </row>
    <row r="16274" customFormat="false" ht="15.75" hidden="false" customHeight="false" outlineLevel="0" collapsed="false">
      <c r="A16274" s="20" t="s">
        <v>31892</v>
      </c>
      <c r="B16274" s="53" t="n">
        <v>23.27</v>
      </c>
    </row>
    <row r="16275" customFormat="false" ht="15.75" hidden="false" customHeight="false" outlineLevel="0" collapsed="false">
      <c r="A16275" s="20" t="s">
        <v>31894</v>
      </c>
      <c r="B16275" s="53" t="n">
        <v>23.12</v>
      </c>
    </row>
    <row r="16276" customFormat="false" ht="15.75" hidden="false" customHeight="false" outlineLevel="0" collapsed="false">
      <c r="A16276" s="20" t="s">
        <v>31895</v>
      </c>
      <c r="B16276" s="53" t="n">
        <v>35</v>
      </c>
    </row>
    <row r="16277" customFormat="false" ht="15.75" hidden="false" customHeight="false" outlineLevel="0" collapsed="false">
      <c r="A16277" s="20" t="s">
        <v>31897</v>
      </c>
      <c r="B16277" s="53" t="n">
        <v>34.85</v>
      </c>
    </row>
    <row r="16278" customFormat="false" ht="15.75" hidden="false" customHeight="false" outlineLevel="0" collapsed="false">
      <c r="A16278" s="20" t="s">
        <v>31898</v>
      </c>
      <c r="B16278" s="53" t="n">
        <v>53.02</v>
      </c>
    </row>
    <row r="16279" customFormat="false" ht="15.75" hidden="false" customHeight="false" outlineLevel="0" collapsed="false">
      <c r="A16279" s="20" t="s">
        <v>31900</v>
      </c>
      <c r="B16279" s="53" t="n">
        <v>52.87</v>
      </c>
    </row>
    <row r="16280" customFormat="false" ht="15.75" hidden="false" customHeight="false" outlineLevel="0" collapsed="false">
      <c r="A16280" s="20" t="s">
        <v>31901</v>
      </c>
      <c r="B16280" s="53" t="n">
        <v>480.44</v>
      </c>
    </row>
    <row r="16281" customFormat="false" ht="15.75" hidden="false" customHeight="false" outlineLevel="0" collapsed="false">
      <c r="A16281" s="20" t="s">
        <v>31906</v>
      </c>
      <c r="B16281" s="53" t="n">
        <v>425.06</v>
      </c>
    </row>
    <row r="16282" customFormat="false" ht="15.75" hidden="false" customHeight="false" outlineLevel="0" collapsed="false">
      <c r="A16282" s="20" t="s">
        <v>31907</v>
      </c>
      <c r="B16282" s="53" t="n">
        <v>501.17</v>
      </c>
    </row>
    <row r="16283" customFormat="false" ht="15.75" hidden="false" customHeight="false" outlineLevel="0" collapsed="false">
      <c r="A16283" s="20" t="s">
        <v>31910</v>
      </c>
      <c r="B16283" s="53" t="n">
        <v>443.22</v>
      </c>
    </row>
    <row r="16284" customFormat="false" ht="15.75" hidden="false" customHeight="false" outlineLevel="0" collapsed="false">
      <c r="A16284" s="20" t="s">
        <v>31911</v>
      </c>
      <c r="B16284" s="53" t="n">
        <v>525.22</v>
      </c>
    </row>
    <row r="16285" customFormat="false" ht="15.75" hidden="false" customHeight="false" outlineLevel="0" collapsed="false">
      <c r="A16285" s="20" t="s">
        <v>31913</v>
      </c>
      <c r="B16285" s="53" t="n">
        <v>464.69</v>
      </c>
    </row>
    <row r="16286" customFormat="false" ht="15.75" hidden="false" customHeight="false" outlineLevel="0" collapsed="false">
      <c r="A16286" s="20" t="s">
        <v>31914</v>
      </c>
      <c r="B16286" s="53" t="n">
        <v>591.27</v>
      </c>
    </row>
    <row r="16287" customFormat="false" ht="15.75" hidden="false" customHeight="false" outlineLevel="0" collapsed="false">
      <c r="A16287" s="20" t="s">
        <v>31918</v>
      </c>
      <c r="B16287" s="53" t="n">
        <v>525.6</v>
      </c>
    </row>
    <row r="16288" customFormat="false" ht="15.75" hidden="false" customHeight="false" outlineLevel="0" collapsed="false">
      <c r="A16288" s="20" t="s">
        <v>31919</v>
      </c>
      <c r="B16288" s="53" t="n">
        <v>616.47</v>
      </c>
    </row>
    <row r="16289" customFormat="false" ht="15.75" hidden="false" customHeight="false" outlineLevel="0" collapsed="false">
      <c r="A16289" s="20" t="s">
        <v>31922</v>
      </c>
      <c r="B16289" s="53" t="n">
        <v>548.23</v>
      </c>
    </row>
    <row r="16290" customFormat="false" ht="15.75" hidden="false" customHeight="false" outlineLevel="0" collapsed="false">
      <c r="A16290" s="20" t="s">
        <v>31923</v>
      </c>
      <c r="B16290" s="53" t="n">
        <v>640.18</v>
      </c>
    </row>
    <row r="16291" customFormat="false" ht="15.75" hidden="false" customHeight="false" outlineLevel="0" collapsed="false">
      <c r="A16291" s="20" t="s">
        <v>31926</v>
      </c>
      <c r="B16291" s="53" t="n">
        <v>569.37</v>
      </c>
    </row>
    <row r="16292" customFormat="false" ht="15.75" hidden="false" customHeight="false" outlineLevel="0" collapsed="false">
      <c r="A16292" s="20" t="s">
        <v>31927</v>
      </c>
      <c r="B16292" s="53" t="n">
        <v>681.74</v>
      </c>
    </row>
    <row r="16293" customFormat="false" ht="15.75" hidden="false" customHeight="false" outlineLevel="0" collapsed="false">
      <c r="A16293" s="20" t="s">
        <v>31932</v>
      </c>
      <c r="B16293" s="53" t="n">
        <v>605.38</v>
      </c>
    </row>
    <row r="16294" customFormat="false" ht="15.75" hidden="false" customHeight="false" outlineLevel="0" collapsed="false">
      <c r="A16294" s="20" t="s">
        <v>31933</v>
      </c>
      <c r="B16294" s="53" t="n">
        <v>702.47</v>
      </c>
    </row>
    <row r="16295" customFormat="false" ht="15.75" hidden="false" customHeight="false" outlineLevel="0" collapsed="false">
      <c r="A16295" s="20" t="s">
        <v>31938</v>
      </c>
      <c r="B16295" s="53" t="n">
        <v>623.54</v>
      </c>
    </row>
    <row r="16296" customFormat="false" ht="15.75" hidden="false" customHeight="false" outlineLevel="0" collapsed="false">
      <c r="A16296" s="20" t="s">
        <v>31939</v>
      </c>
      <c r="B16296" s="53" t="n">
        <v>778.17</v>
      </c>
    </row>
    <row r="16297" customFormat="false" ht="15.75" hidden="false" customHeight="false" outlineLevel="0" collapsed="false">
      <c r="A16297" s="20" t="s">
        <v>31942</v>
      </c>
      <c r="B16297" s="53" t="n">
        <v>691.11</v>
      </c>
    </row>
    <row r="16298" customFormat="false" ht="15.75" hidden="false" customHeight="false" outlineLevel="0" collapsed="false">
      <c r="A16298" s="20" t="s">
        <v>31943</v>
      </c>
      <c r="B16298" s="53" t="n">
        <v>43.33</v>
      </c>
    </row>
    <row r="16299" customFormat="false" ht="15.75" hidden="false" customHeight="false" outlineLevel="0" collapsed="false">
      <c r="A16299" s="20" t="s">
        <v>297</v>
      </c>
      <c r="B16299" s="53" t="n">
        <v>40.25</v>
      </c>
    </row>
    <row r="16300" customFormat="false" ht="15.75" hidden="false" customHeight="false" outlineLevel="0" collapsed="false">
      <c r="A16300" s="20" t="s">
        <v>31945</v>
      </c>
      <c r="B16300" s="53" t="n">
        <v>45.64</v>
      </c>
    </row>
    <row r="16301" customFormat="false" ht="15.75" hidden="false" customHeight="false" outlineLevel="0" collapsed="false">
      <c r="A16301" s="20" t="s">
        <v>31947</v>
      </c>
      <c r="B16301" s="53" t="n">
        <v>42.56</v>
      </c>
    </row>
    <row r="16302" customFormat="false" ht="15.75" hidden="false" customHeight="false" outlineLevel="0" collapsed="false">
      <c r="A16302" s="20" t="s">
        <v>31948</v>
      </c>
      <c r="B16302" s="53" t="n">
        <v>58.54</v>
      </c>
    </row>
    <row r="16303" customFormat="false" ht="15.75" hidden="false" customHeight="false" outlineLevel="0" collapsed="false">
      <c r="A16303" s="20" t="s">
        <v>31950</v>
      </c>
      <c r="B16303" s="53" t="n">
        <v>55.46</v>
      </c>
    </row>
    <row r="16304" customFormat="false" ht="15.75" hidden="false" customHeight="false" outlineLevel="0" collapsed="false">
      <c r="A16304" s="20" t="s">
        <v>31951</v>
      </c>
      <c r="B16304" s="53" t="n">
        <v>66.28</v>
      </c>
    </row>
    <row r="16305" customFormat="false" ht="15.75" hidden="false" customHeight="false" outlineLevel="0" collapsed="false">
      <c r="A16305" s="20" t="s">
        <v>31953</v>
      </c>
      <c r="B16305" s="53" t="n">
        <v>63.2</v>
      </c>
    </row>
    <row r="16306" customFormat="false" ht="15.75" hidden="false" customHeight="false" outlineLevel="0" collapsed="false">
      <c r="A16306" s="20" t="s">
        <v>31954</v>
      </c>
      <c r="B16306" s="53" t="n">
        <v>82.2</v>
      </c>
    </row>
    <row r="16307" customFormat="false" ht="15.75" hidden="false" customHeight="false" outlineLevel="0" collapsed="false">
      <c r="A16307" s="20" t="s">
        <v>31956</v>
      </c>
      <c r="B16307" s="53" t="n">
        <v>78.6</v>
      </c>
    </row>
    <row r="16308" customFormat="false" ht="15.75" hidden="false" customHeight="false" outlineLevel="0" collapsed="false">
      <c r="A16308" s="20" t="s">
        <v>31957</v>
      </c>
      <c r="B16308" s="53" t="n">
        <v>126.07</v>
      </c>
    </row>
    <row r="16309" customFormat="false" ht="15.75" hidden="false" customHeight="false" outlineLevel="0" collapsed="false">
      <c r="A16309" s="20" t="s">
        <v>31959</v>
      </c>
      <c r="B16309" s="53" t="n">
        <v>122.47</v>
      </c>
    </row>
    <row r="16310" customFormat="false" ht="15.75" hidden="false" customHeight="false" outlineLevel="0" collapsed="false">
      <c r="A16310" s="20" t="s">
        <v>31960</v>
      </c>
      <c r="B16310" s="53" t="n">
        <v>225.17</v>
      </c>
    </row>
    <row r="16311" customFormat="false" ht="15.75" hidden="false" customHeight="false" outlineLevel="0" collapsed="false">
      <c r="A16311" s="20" t="s">
        <v>31962</v>
      </c>
      <c r="B16311" s="53" t="n">
        <v>221.06</v>
      </c>
    </row>
    <row r="16312" customFormat="false" ht="15.75" hidden="false" customHeight="false" outlineLevel="0" collapsed="false">
      <c r="A16312" s="20" t="s">
        <v>31963</v>
      </c>
      <c r="B16312" s="53" t="n">
        <v>342.75</v>
      </c>
    </row>
    <row r="16313" customFormat="false" ht="15.75" hidden="false" customHeight="false" outlineLevel="0" collapsed="false">
      <c r="A16313" s="20" t="s">
        <v>31965</v>
      </c>
      <c r="B16313" s="53" t="n">
        <v>338.64</v>
      </c>
    </row>
    <row r="16314" customFormat="false" ht="15.75" hidden="false" customHeight="false" outlineLevel="0" collapsed="false">
      <c r="A16314" s="20" t="s">
        <v>31966</v>
      </c>
      <c r="B16314" s="53" t="n">
        <v>556.04</v>
      </c>
    </row>
    <row r="16315" customFormat="false" ht="15.75" hidden="false" customHeight="false" outlineLevel="0" collapsed="false">
      <c r="A16315" s="20" t="s">
        <v>31968</v>
      </c>
      <c r="B16315" s="53" t="n">
        <v>550.9</v>
      </c>
    </row>
    <row r="16316" customFormat="false" ht="15.75" hidden="false" customHeight="false" outlineLevel="0" collapsed="false">
      <c r="A16316" s="20" t="s">
        <v>31969</v>
      </c>
      <c r="B16316" s="53" t="n">
        <v>39.46</v>
      </c>
    </row>
    <row r="16317" customFormat="false" ht="15.75" hidden="false" customHeight="false" outlineLevel="0" collapsed="false">
      <c r="A16317" s="20" t="s">
        <v>31971</v>
      </c>
      <c r="B16317" s="53" t="n">
        <v>36.38</v>
      </c>
    </row>
    <row r="16318" customFormat="false" ht="15.75" hidden="false" customHeight="false" outlineLevel="0" collapsed="false">
      <c r="A16318" s="20" t="s">
        <v>31972</v>
      </c>
      <c r="B16318" s="53" t="n">
        <v>41.11</v>
      </c>
    </row>
    <row r="16319" customFormat="false" ht="15.75" hidden="false" customHeight="false" outlineLevel="0" collapsed="false">
      <c r="A16319" s="20" t="s">
        <v>31974</v>
      </c>
      <c r="B16319" s="53" t="n">
        <v>38.03</v>
      </c>
    </row>
    <row r="16320" customFormat="false" ht="15.75" hidden="false" customHeight="false" outlineLevel="0" collapsed="false">
      <c r="A16320" s="20" t="s">
        <v>31975</v>
      </c>
      <c r="B16320" s="53" t="n">
        <v>61.19</v>
      </c>
    </row>
    <row r="16321" customFormat="false" ht="15.75" hidden="false" customHeight="false" outlineLevel="0" collapsed="false">
      <c r="A16321" s="20" t="s">
        <v>31977</v>
      </c>
      <c r="B16321" s="53" t="n">
        <v>58.11</v>
      </c>
    </row>
    <row r="16322" customFormat="false" ht="15.75" hidden="false" customHeight="false" outlineLevel="0" collapsed="false">
      <c r="A16322" s="20" t="s">
        <v>31978</v>
      </c>
      <c r="B16322" s="53" t="n">
        <v>63.25</v>
      </c>
    </row>
    <row r="16323" customFormat="false" ht="15.75" hidden="false" customHeight="false" outlineLevel="0" collapsed="false">
      <c r="A16323" s="20" t="s">
        <v>31980</v>
      </c>
      <c r="B16323" s="53" t="n">
        <v>60.17</v>
      </c>
    </row>
    <row r="16324" customFormat="false" ht="15.75" hidden="false" customHeight="false" outlineLevel="0" collapsed="false">
      <c r="A16324" s="20" t="s">
        <v>31981</v>
      </c>
      <c r="B16324" s="53" t="n">
        <v>75.24</v>
      </c>
    </row>
    <row r="16325" customFormat="false" ht="15.75" hidden="false" customHeight="false" outlineLevel="0" collapsed="false">
      <c r="A16325" s="20" t="s">
        <v>31983</v>
      </c>
      <c r="B16325" s="53" t="n">
        <v>71.64</v>
      </c>
    </row>
    <row r="16326" customFormat="false" ht="15.75" hidden="false" customHeight="false" outlineLevel="0" collapsed="false">
      <c r="A16326" s="20" t="s">
        <v>31984</v>
      </c>
      <c r="B16326" s="53" t="n">
        <v>150.43</v>
      </c>
    </row>
    <row r="16327" customFormat="false" ht="15.75" hidden="false" customHeight="false" outlineLevel="0" collapsed="false">
      <c r="A16327" s="20" t="s">
        <v>31986</v>
      </c>
      <c r="B16327" s="53" t="n">
        <v>146.83</v>
      </c>
    </row>
    <row r="16328" customFormat="false" ht="15.75" hidden="false" customHeight="false" outlineLevel="0" collapsed="false">
      <c r="A16328" s="20" t="s">
        <v>31987</v>
      </c>
      <c r="B16328" s="53" t="n">
        <v>51.9</v>
      </c>
    </row>
    <row r="16329" customFormat="false" ht="15.75" hidden="false" customHeight="false" outlineLevel="0" collapsed="false">
      <c r="A16329" s="20" t="s">
        <v>31989</v>
      </c>
      <c r="B16329" s="53" t="n">
        <v>48.82</v>
      </c>
    </row>
    <row r="16330" customFormat="false" ht="15.75" hidden="false" customHeight="false" outlineLevel="0" collapsed="false">
      <c r="A16330" s="20" t="s">
        <v>31990</v>
      </c>
      <c r="B16330" s="53" t="n">
        <v>54.01</v>
      </c>
    </row>
    <row r="16331" customFormat="false" ht="15.75" hidden="false" customHeight="false" outlineLevel="0" collapsed="false">
      <c r="A16331" s="20" t="s">
        <v>31992</v>
      </c>
      <c r="B16331" s="53" t="n">
        <v>50.93</v>
      </c>
    </row>
    <row r="16332" customFormat="false" ht="15.75" hidden="false" customHeight="false" outlineLevel="0" collapsed="false">
      <c r="A16332" s="20" t="s">
        <v>31993</v>
      </c>
      <c r="B16332" s="53" t="n">
        <v>89.08</v>
      </c>
    </row>
    <row r="16333" customFormat="false" ht="15.75" hidden="false" customHeight="false" outlineLevel="0" collapsed="false">
      <c r="A16333" s="20" t="s">
        <v>31995</v>
      </c>
      <c r="B16333" s="53" t="n">
        <v>86</v>
      </c>
    </row>
    <row r="16334" customFormat="false" ht="15.75" hidden="false" customHeight="false" outlineLevel="0" collapsed="false">
      <c r="A16334" s="20" t="s">
        <v>31996</v>
      </c>
      <c r="B16334" s="53" t="n">
        <v>94.96</v>
      </c>
    </row>
    <row r="16335" customFormat="false" ht="15.75" hidden="false" customHeight="false" outlineLevel="0" collapsed="false">
      <c r="A16335" s="20" t="s">
        <v>31998</v>
      </c>
      <c r="B16335" s="53" t="n">
        <v>91.36</v>
      </c>
    </row>
    <row r="16336" customFormat="false" ht="15.75" hidden="false" customHeight="false" outlineLevel="0" collapsed="false">
      <c r="A16336" s="20" t="s">
        <v>31999</v>
      </c>
      <c r="B16336" s="53" t="n">
        <v>129.84</v>
      </c>
    </row>
    <row r="16337" customFormat="false" ht="15.75" hidden="false" customHeight="false" outlineLevel="0" collapsed="false">
      <c r="A16337" s="20" t="s">
        <v>32001</v>
      </c>
      <c r="B16337" s="53" t="n">
        <v>126.24</v>
      </c>
    </row>
    <row r="16338" customFormat="false" ht="15.75" hidden="false" customHeight="false" outlineLevel="0" collapsed="false">
      <c r="A16338" s="20" t="s">
        <v>32002</v>
      </c>
      <c r="B16338" s="53" t="n">
        <v>246.71</v>
      </c>
    </row>
    <row r="16339" customFormat="false" ht="15.75" hidden="false" customHeight="false" outlineLevel="0" collapsed="false">
      <c r="A16339" s="20" t="s">
        <v>32004</v>
      </c>
      <c r="B16339" s="53" t="n">
        <v>242.6</v>
      </c>
    </row>
    <row r="16340" customFormat="false" ht="15.75" hidden="false" customHeight="false" outlineLevel="0" collapsed="false">
      <c r="A16340" s="20" t="s">
        <v>32005</v>
      </c>
      <c r="B16340" s="53" t="n">
        <v>331.89</v>
      </c>
    </row>
    <row r="16341" customFormat="false" ht="15.75" hidden="false" customHeight="false" outlineLevel="0" collapsed="false">
      <c r="A16341" s="20" t="s">
        <v>32007</v>
      </c>
      <c r="B16341" s="53" t="n">
        <v>327.78</v>
      </c>
    </row>
    <row r="16342" customFormat="false" ht="15.75" hidden="false" customHeight="false" outlineLevel="0" collapsed="false">
      <c r="A16342" s="20" t="s">
        <v>32008</v>
      </c>
      <c r="B16342" s="53" t="n">
        <v>508.12</v>
      </c>
    </row>
    <row r="16343" customFormat="false" ht="15.75" hidden="false" customHeight="false" outlineLevel="0" collapsed="false">
      <c r="A16343" s="20" t="s">
        <v>32010</v>
      </c>
      <c r="B16343" s="53" t="n">
        <v>502.98</v>
      </c>
    </row>
    <row r="16344" customFormat="false" ht="15.75" hidden="false" customHeight="false" outlineLevel="0" collapsed="false">
      <c r="A16344" s="20" t="s">
        <v>32011</v>
      </c>
      <c r="B16344" s="53" t="n">
        <v>48.02</v>
      </c>
    </row>
    <row r="16345" customFormat="false" ht="15.75" hidden="false" customHeight="false" outlineLevel="0" collapsed="false">
      <c r="A16345" s="20" t="s">
        <v>32013</v>
      </c>
      <c r="B16345" s="53" t="n">
        <v>44.94</v>
      </c>
    </row>
    <row r="16346" customFormat="false" ht="15.75" hidden="false" customHeight="false" outlineLevel="0" collapsed="false">
      <c r="A16346" s="20" t="s">
        <v>32014</v>
      </c>
      <c r="B16346" s="53" t="n">
        <v>62.26</v>
      </c>
    </row>
    <row r="16347" customFormat="false" ht="15.75" hidden="false" customHeight="false" outlineLevel="0" collapsed="false">
      <c r="A16347" s="20" t="s">
        <v>32016</v>
      </c>
      <c r="B16347" s="53" t="n">
        <v>59.18</v>
      </c>
    </row>
    <row r="16348" customFormat="false" ht="15.75" hidden="false" customHeight="false" outlineLevel="0" collapsed="false">
      <c r="A16348" s="20" t="s">
        <v>32017</v>
      </c>
      <c r="B16348" s="53" t="n">
        <v>84.45</v>
      </c>
    </row>
    <row r="16349" customFormat="false" ht="15.75" hidden="false" customHeight="false" outlineLevel="0" collapsed="false">
      <c r="A16349" s="20" t="s">
        <v>32020</v>
      </c>
      <c r="B16349" s="53" t="n">
        <v>81.37</v>
      </c>
    </row>
    <row r="16350" customFormat="false" ht="15.75" hidden="false" customHeight="false" outlineLevel="0" collapsed="false">
      <c r="A16350" s="20" t="s">
        <v>32021</v>
      </c>
      <c r="B16350" s="53" t="n">
        <v>85.37</v>
      </c>
    </row>
    <row r="16351" customFormat="false" ht="15.75" hidden="false" customHeight="false" outlineLevel="0" collapsed="false">
      <c r="A16351" s="20" t="s">
        <v>32023</v>
      </c>
      <c r="B16351" s="53" t="n">
        <v>81.77</v>
      </c>
    </row>
    <row r="16352" customFormat="false" ht="15.75" hidden="false" customHeight="false" outlineLevel="0" collapsed="false">
      <c r="A16352" s="20" t="s">
        <v>32024</v>
      </c>
      <c r="B16352" s="53" t="n">
        <v>124.56</v>
      </c>
    </row>
    <row r="16353" customFormat="false" ht="15.75" hidden="false" customHeight="false" outlineLevel="0" collapsed="false">
      <c r="A16353" s="20" t="s">
        <v>32026</v>
      </c>
      <c r="B16353" s="53" t="n">
        <v>120.96</v>
      </c>
    </row>
    <row r="16354" customFormat="false" ht="15.75" hidden="false" customHeight="false" outlineLevel="0" collapsed="false">
      <c r="A16354" s="20" t="s">
        <v>32027</v>
      </c>
      <c r="B16354" s="53" t="n">
        <v>161.33</v>
      </c>
    </row>
    <row r="16355" customFormat="false" ht="15.75" hidden="false" customHeight="false" outlineLevel="0" collapsed="false">
      <c r="A16355" s="20" t="s">
        <v>32029</v>
      </c>
      <c r="B16355" s="53" t="n">
        <v>157.22</v>
      </c>
    </row>
    <row r="16356" customFormat="false" ht="15.75" hidden="false" customHeight="false" outlineLevel="0" collapsed="false">
      <c r="A16356" s="20" t="s">
        <v>32030</v>
      </c>
      <c r="B16356" s="53" t="n">
        <v>299.6</v>
      </c>
    </row>
    <row r="16357" customFormat="false" ht="15.75" hidden="false" customHeight="false" outlineLevel="0" collapsed="false">
      <c r="A16357" s="20" t="s">
        <v>32032</v>
      </c>
      <c r="B16357" s="53" t="n">
        <v>295.49</v>
      </c>
    </row>
    <row r="16358" customFormat="false" ht="15.75" hidden="false" customHeight="false" outlineLevel="0" collapsed="false">
      <c r="A16358" s="20" t="s">
        <v>32033</v>
      </c>
      <c r="B16358" s="53" t="n">
        <v>483.23</v>
      </c>
    </row>
    <row r="16359" customFormat="false" ht="15.75" hidden="false" customHeight="false" outlineLevel="0" collapsed="false">
      <c r="A16359" s="20" t="s">
        <v>32035</v>
      </c>
      <c r="B16359" s="53" t="n">
        <v>478.09</v>
      </c>
    </row>
    <row r="16360" customFormat="false" ht="15.75" hidden="false" customHeight="false" outlineLevel="0" collapsed="false">
      <c r="A16360" s="20" t="s">
        <v>32036</v>
      </c>
      <c r="B16360" s="53" t="n">
        <v>64.94</v>
      </c>
    </row>
    <row r="16361" customFormat="false" ht="15.75" hidden="false" customHeight="false" outlineLevel="0" collapsed="false">
      <c r="A16361" s="20" t="s">
        <v>32038</v>
      </c>
      <c r="B16361" s="53" t="n">
        <v>61.86</v>
      </c>
    </row>
    <row r="16362" customFormat="false" ht="15.75" hidden="false" customHeight="false" outlineLevel="0" collapsed="false">
      <c r="A16362" s="20" t="s">
        <v>32039</v>
      </c>
      <c r="B16362" s="53" t="n">
        <v>73.23</v>
      </c>
    </row>
    <row r="16363" customFormat="false" ht="15.75" hidden="false" customHeight="false" outlineLevel="0" collapsed="false">
      <c r="A16363" s="20" t="s">
        <v>32041</v>
      </c>
      <c r="B16363" s="53" t="n">
        <v>70.15</v>
      </c>
    </row>
    <row r="16364" customFormat="false" ht="15.75" hidden="false" customHeight="false" outlineLevel="0" collapsed="false">
      <c r="A16364" s="20" t="s">
        <v>32042</v>
      </c>
      <c r="B16364" s="53" t="n">
        <v>99.4</v>
      </c>
    </row>
    <row r="16365" customFormat="false" ht="15.75" hidden="false" customHeight="false" outlineLevel="0" collapsed="false">
      <c r="A16365" s="20" t="s">
        <v>32045</v>
      </c>
      <c r="B16365" s="53" t="n">
        <v>96.32</v>
      </c>
    </row>
    <row r="16366" customFormat="false" ht="15.75" hidden="false" customHeight="false" outlineLevel="0" collapsed="false">
      <c r="A16366" s="20" t="s">
        <v>32046</v>
      </c>
      <c r="B16366" s="53" t="n">
        <v>131.96</v>
      </c>
    </row>
    <row r="16367" customFormat="false" ht="15.75" hidden="false" customHeight="false" outlineLevel="0" collapsed="false">
      <c r="A16367" s="20" t="s">
        <v>32048</v>
      </c>
      <c r="B16367" s="53" t="n">
        <v>128.36</v>
      </c>
    </row>
    <row r="16368" customFormat="false" ht="15.75" hidden="false" customHeight="false" outlineLevel="0" collapsed="false">
      <c r="A16368" s="20" t="s">
        <v>32049</v>
      </c>
      <c r="B16368" s="53" t="n">
        <v>187.85</v>
      </c>
    </row>
    <row r="16369" customFormat="false" ht="15.75" hidden="false" customHeight="false" outlineLevel="0" collapsed="false">
      <c r="A16369" s="20" t="s">
        <v>32051</v>
      </c>
      <c r="B16369" s="53" t="n">
        <v>184.25</v>
      </c>
    </row>
    <row r="16370" customFormat="false" ht="15.75" hidden="false" customHeight="false" outlineLevel="0" collapsed="false">
      <c r="A16370" s="20" t="s">
        <v>32052</v>
      </c>
      <c r="B16370" s="53" t="n">
        <v>293.12</v>
      </c>
    </row>
    <row r="16371" customFormat="false" ht="15.75" hidden="false" customHeight="false" outlineLevel="0" collapsed="false">
      <c r="A16371" s="20" t="s">
        <v>32054</v>
      </c>
      <c r="B16371" s="53" t="n">
        <v>289.01</v>
      </c>
    </row>
    <row r="16372" customFormat="false" ht="15.75" hidden="false" customHeight="false" outlineLevel="0" collapsed="false">
      <c r="A16372" s="20" t="s">
        <v>32055</v>
      </c>
      <c r="B16372" s="53" t="n">
        <v>421.67</v>
      </c>
    </row>
    <row r="16373" customFormat="false" ht="15.75" hidden="false" customHeight="false" outlineLevel="0" collapsed="false">
      <c r="A16373" s="20" t="s">
        <v>32057</v>
      </c>
      <c r="B16373" s="53" t="n">
        <v>417.56</v>
      </c>
    </row>
    <row r="16374" customFormat="false" ht="15.75" hidden="false" customHeight="false" outlineLevel="0" collapsed="false">
      <c r="A16374" s="20" t="s">
        <v>32058</v>
      </c>
      <c r="B16374" s="53" t="n">
        <v>775.16</v>
      </c>
    </row>
    <row r="16375" customFormat="false" ht="15.75" hidden="false" customHeight="false" outlineLevel="0" collapsed="false">
      <c r="A16375" s="20" t="s">
        <v>32060</v>
      </c>
      <c r="B16375" s="53" t="n">
        <v>770.02</v>
      </c>
    </row>
    <row r="16376" customFormat="false" ht="15.75" hidden="false" customHeight="false" outlineLevel="0" collapsed="false">
      <c r="A16376" s="20" t="s">
        <v>32061</v>
      </c>
      <c r="B16376" s="53" t="n">
        <v>29.16</v>
      </c>
    </row>
    <row r="16377" customFormat="false" ht="15.75" hidden="false" customHeight="false" outlineLevel="0" collapsed="false">
      <c r="A16377" s="20" t="s">
        <v>32063</v>
      </c>
      <c r="B16377" s="53" t="n">
        <v>26.08</v>
      </c>
    </row>
    <row r="16378" customFormat="false" ht="15.75" hidden="false" customHeight="false" outlineLevel="0" collapsed="false">
      <c r="A16378" s="20" t="s">
        <v>32064</v>
      </c>
      <c r="B16378" s="53" t="n">
        <v>30.75</v>
      </c>
    </row>
    <row r="16379" customFormat="false" ht="15.75" hidden="false" customHeight="false" outlineLevel="0" collapsed="false">
      <c r="A16379" s="20" t="s">
        <v>32066</v>
      </c>
      <c r="B16379" s="53" t="n">
        <v>27.67</v>
      </c>
    </row>
    <row r="16380" customFormat="false" ht="15.75" hidden="false" customHeight="false" outlineLevel="0" collapsed="false">
      <c r="A16380" s="20" t="s">
        <v>32067</v>
      </c>
      <c r="B16380" s="53" t="n">
        <v>40.28</v>
      </c>
    </row>
    <row r="16381" customFormat="false" ht="15.75" hidden="false" customHeight="false" outlineLevel="0" collapsed="false">
      <c r="A16381" s="20" t="s">
        <v>32069</v>
      </c>
      <c r="B16381" s="53" t="n">
        <v>37.2</v>
      </c>
    </row>
    <row r="16382" customFormat="false" ht="15.75" hidden="false" customHeight="false" outlineLevel="0" collapsed="false">
      <c r="A16382" s="20" t="s">
        <v>32070</v>
      </c>
      <c r="B16382" s="53" t="n">
        <v>48.24</v>
      </c>
    </row>
    <row r="16383" customFormat="false" ht="15.75" hidden="false" customHeight="false" outlineLevel="0" collapsed="false">
      <c r="A16383" s="20" t="s">
        <v>32072</v>
      </c>
      <c r="B16383" s="53" t="n">
        <v>44.64</v>
      </c>
    </row>
    <row r="16384" customFormat="false" ht="15.75" hidden="false" customHeight="false" outlineLevel="0" collapsed="false">
      <c r="A16384" s="20" t="s">
        <v>32073</v>
      </c>
      <c r="B16384" s="53" t="n">
        <v>50.86</v>
      </c>
    </row>
    <row r="16385" customFormat="false" ht="15.75" hidden="false" customHeight="false" outlineLevel="0" collapsed="false">
      <c r="A16385" s="20" t="s">
        <v>32075</v>
      </c>
      <c r="B16385" s="53" t="n">
        <v>47.26</v>
      </c>
    </row>
    <row r="16386" customFormat="false" ht="15.75" hidden="false" customHeight="false" outlineLevel="0" collapsed="false">
      <c r="A16386" s="20" t="s">
        <v>32076</v>
      </c>
      <c r="B16386" s="53" t="n">
        <v>69.88</v>
      </c>
    </row>
    <row r="16387" customFormat="false" ht="15.75" hidden="false" customHeight="false" outlineLevel="0" collapsed="false">
      <c r="A16387" s="20" t="s">
        <v>32078</v>
      </c>
      <c r="B16387" s="53" t="n">
        <v>66.28</v>
      </c>
    </row>
    <row r="16388" customFormat="false" ht="15.75" hidden="false" customHeight="false" outlineLevel="0" collapsed="false">
      <c r="A16388" s="20" t="s">
        <v>32079</v>
      </c>
      <c r="B16388" s="53" t="n">
        <v>47.95</v>
      </c>
    </row>
    <row r="16389" customFormat="false" ht="15.75" hidden="false" customHeight="false" outlineLevel="0" collapsed="false">
      <c r="A16389" s="20" t="s">
        <v>32081</v>
      </c>
      <c r="B16389" s="53" t="n">
        <v>44.87</v>
      </c>
    </row>
    <row r="16390" customFormat="false" ht="15.75" hidden="false" customHeight="false" outlineLevel="0" collapsed="false">
      <c r="A16390" s="20" t="s">
        <v>32082</v>
      </c>
      <c r="B16390" s="53" t="n">
        <v>52.95</v>
      </c>
    </row>
    <row r="16391" customFormat="false" ht="15.75" hidden="false" customHeight="false" outlineLevel="0" collapsed="false">
      <c r="A16391" s="20" t="s">
        <v>32084</v>
      </c>
      <c r="B16391" s="53" t="n">
        <v>49.87</v>
      </c>
    </row>
    <row r="16392" customFormat="false" ht="15.75" hidden="false" customHeight="false" outlineLevel="0" collapsed="false">
      <c r="A16392" s="20" t="s">
        <v>32085</v>
      </c>
      <c r="B16392" s="53" t="n">
        <v>83.07</v>
      </c>
    </row>
    <row r="16393" customFormat="false" ht="15.75" hidden="false" customHeight="false" outlineLevel="0" collapsed="false">
      <c r="A16393" s="20" t="s">
        <v>32087</v>
      </c>
      <c r="B16393" s="53" t="n">
        <v>79.47</v>
      </c>
    </row>
    <row r="16394" customFormat="false" ht="15.75" hidden="false" customHeight="false" outlineLevel="0" collapsed="false">
      <c r="A16394" s="20" t="s">
        <v>32088</v>
      </c>
      <c r="B16394" s="53" t="n">
        <v>86.77</v>
      </c>
    </row>
    <row r="16395" customFormat="false" ht="15.75" hidden="false" customHeight="false" outlineLevel="0" collapsed="false">
      <c r="A16395" s="20" t="s">
        <v>32090</v>
      </c>
      <c r="B16395" s="53" t="n">
        <v>83.17</v>
      </c>
    </row>
    <row r="16396" customFormat="false" ht="15.75" hidden="false" customHeight="false" outlineLevel="0" collapsed="false">
      <c r="A16396" s="20" t="s">
        <v>32091</v>
      </c>
      <c r="B16396" s="53" t="n">
        <v>110.23</v>
      </c>
    </row>
    <row r="16397" customFormat="false" ht="15.75" hidden="false" customHeight="false" outlineLevel="0" collapsed="false">
      <c r="A16397" s="20" t="s">
        <v>32093</v>
      </c>
      <c r="B16397" s="53" t="n">
        <v>106.64</v>
      </c>
    </row>
    <row r="16398" customFormat="false" ht="15.75" hidden="false" customHeight="false" outlineLevel="0" collapsed="false">
      <c r="A16398" s="20" t="s">
        <v>32094</v>
      </c>
      <c r="B16398" s="53" t="n">
        <v>47.95</v>
      </c>
    </row>
    <row r="16399" customFormat="false" ht="15.75" hidden="false" customHeight="false" outlineLevel="0" collapsed="false">
      <c r="A16399" s="20" t="s">
        <v>32097</v>
      </c>
      <c r="B16399" s="53" t="n">
        <v>44.87</v>
      </c>
    </row>
    <row r="16400" customFormat="false" ht="15.75" hidden="false" customHeight="false" outlineLevel="0" collapsed="false">
      <c r="A16400" s="20" t="s">
        <v>32098</v>
      </c>
      <c r="B16400" s="53" t="n">
        <v>65.78</v>
      </c>
    </row>
    <row r="16401" customFormat="false" ht="15.75" hidden="false" customHeight="false" outlineLevel="0" collapsed="false">
      <c r="A16401" s="20" t="s">
        <v>32100</v>
      </c>
      <c r="B16401" s="53" t="n">
        <v>62.69</v>
      </c>
    </row>
    <row r="16402" customFormat="false" ht="15.75" hidden="false" customHeight="false" outlineLevel="0" collapsed="false">
      <c r="A16402" s="20" t="s">
        <v>32101</v>
      </c>
      <c r="B16402" s="53" t="n">
        <v>73.04</v>
      </c>
    </row>
    <row r="16403" customFormat="false" ht="15.75" hidden="false" customHeight="false" outlineLevel="0" collapsed="false">
      <c r="A16403" s="20" t="s">
        <v>32103</v>
      </c>
      <c r="B16403" s="53" t="n">
        <v>69.44</v>
      </c>
    </row>
    <row r="16404" customFormat="false" ht="15.75" hidden="false" customHeight="false" outlineLevel="0" collapsed="false">
      <c r="A16404" s="20" t="s">
        <v>32104</v>
      </c>
      <c r="B16404" s="53" t="n">
        <v>76.06</v>
      </c>
    </row>
    <row r="16405" customFormat="false" ht="15.75" hidden="false" customHeight="false" outlineLevel="0" collapsed="false">
      <c r="A16405" s="20" t="s">
        <v>32105</v>
      </c>
      <c r="B16405" s="53" t="n">
        <v>72.46</v>
      </c>
    </row>
    <row r="16406" customFormat="false" ht="15.75" hidden="false" customHeight="false" outlineLevel="0" collapsed="false">
      <c r="A16406" s="20" t="s">
        <v>32106</v>
      </c>
      <c r="B16406" s="53" t="n">
        <v>124.72</v>
      </c>
    </row>
    <row r="16407" customFormat="false" ht="15.75" hidden="false" customHeight="false" outlineLevel="0" collapsed="false">
      <c r="A16407" s="20" t="s">
        <v>32108</v>
      </c>
      <c r="B16407" s="53" t="n">
        <v>121.12</v>
      </c>
    </row>
    <row r="16408" customFormat="false" ht="15.75" hidden="false" customHeight="false" outlineLevel="0" collapsed="false">
      <c r="A16408" s="20" t="s">
        <v>32109</v>
      </c>
      <c r="B16408" s="53" t="n">
        <v>47.95</v>
      </c>
    </row>
    <row r="16409" customFormat="false" ht="15.75" hidden="false" customHeight="false" outlineLevel="0" collapsed="false">
      <c r="A16409" s="20" t="s">
        <v>32112</v>
      </c>
      <c r="B16409" s="53" t="n">
        <v>44.87</v>
      </c>
    </row>
    <row r="16410" customFormat="false" ht="15.75" hidden="false" customHeight="false" outlineLevel="0" collapsed="false">
      <c r="A16410" s="20" t="s">
        <v>32113</v>
      </c>
      <c r="B16410" s="53" t="n">
        <v>65.78</v>
      </c>
    </row>
    <row r="16411" customFormat="false" ht="15.75" hidden="false" customHeight="false" outlineLevel="0" collapsed="false">
      <c r="A16411" s="20" t="s">
        <v>32115</v>
      </c>
      <c r="B16411" s="53" t="n">
        <v>62.69</v>
      </c>
    </row>
    <row r="16412" customFormat="false" ht="15.75" hidden="false" customHeight="false" outlineLevel="0" collapsed="false">
      <c r="A16412" s="20" t="s">
        <v>32116</v>
      </c>
      <c r="B16412" s="53" t="n">
        <v>73.04</v>
      </c>
    </row>
    <row r="16413" customFormat="false" ht="15.75" hidden="false" customHeight="false" outlineLevel="0" collapsed="false">
      <c r="A16413" s="20" t="s">
        <v>32118</v>
      </c>
      <c r="B16413" s="53" t="n">
        <v>69.44</v>
      </c>
    </row>
    <row r="16414" customFormat="false" ht="15.75" hidden="false" customHeight="false" outlineLevel="0" collapsed="false">
      <c r="A16414" s="20" t="s">
        <v>32119</v>
      </c>
      <c r="B16414" s="53" t="n">
        <v>76.06</v>
      </c>
    </row>
    <row r="16415" customFormat="false" ht="15.75" hidden="false" customHeight="false" outlineLevel="0" collapsed="false">
      <c r="A16415" s="20" t="s">
        <v>32121</v>
      </c>
      <c r="B16415" s="53" t="n">
        <v>72.46</v>
      </c>
    </row>
    <row r="16416" customFormat="false" ht="15.75" hidden="false" customHeight="false" outlineLevel="0" collapsed="false">
      <c r="A16416" s="20" t="s">
        <v>32122</v>
      </c>
      <c r="B16416" s="53" t="n">
        <v>124.72</v>
      </c>
    </row>
    <row r="16417" customFormat="false" ht="15.75" hidden="false" customHeight="false" outlineLevel="0" collapsed="false">
      <c r="A16417" s="20" t="s">
        <v>32124</v>
      </c>
      <c r="B16417" s="53" t="n">
        <v>121.12</v>
      </c>
    </row>
    <row r="16418" customFormat="false" ht="15.75" hidden="false" customHeight="false" outlineLevel="0" collapsed="false">
      <c r="A16418" s="20" t="s">
        <v>32125</v>
      </c>
      <c r="B16418" s="53" t="n">
        <v>17.4</v>
      </c>
    </row>
    <row r="16419" customFormat="false" ht="15.75" hidden="false" customHeight="false" outlineLevel="0" collapsed="false">
      <c r="A16419" s="20" t="s">
        <v>32128</v>
      </c>
      <c r="B16419" s="53" t="n">
        <v>16.81</v>
      </c>
    </row>
    <row r="16420" customFormat="false" ht="15.75" hidden="false" customHeight="false" outlineLevel="0" collapsed="false">
      <c r="A16420" s="20" t="s">
        <v>32129</v>
      </c>
      <c r="B16420" s="53" t="n">
        <v>22.75</v>
      </c>
    </row>
    <row r="16421" customFormat="false" ht="15.75" hidden="false" customHeight="false" outlineLevel="0" collapsed="false">
      <c r="A16421" s="20" t="s">
        <v>32131</v>
      </c>
      <c r="B16421" s="53" t="n">
        <v>22.03</v>
      </c>
    </row>
    <row r="16422" customFormat="false" ht="15.75" hidden="false" customHeight="false" outlineLevel="0" collapsed="false">
      <c r="A16422" s="20" t="s">
        <v>32132</v>
      </c>
      <c r="B16422" s="53" t="n">
        <v>28.56</v>
      </c>
    </row>
    <row r="16423" customFormat="false" ht="15.75" hidden="false" customHeight="false" outlineLevel="0" collapsed="false">
      <c r="A16423" s="20" t="s">
        <v>32136</v>
      </c>
      <c r="B16423" s="53" t="n">
        <v>27.74</v>
      </c>
    </row>
    <row r="16424" customFormat="false" ht="15.75" hidden="false" customHeight="false" outlineLevel="0" collapsed="false">
      <c r="A16424" s="20" t="s">
        <v>32137</v>
      </c>
      <c r="B16424" s="53" t="n">
        <v>37.03</v>
      </c>
    </row>
    <row r="16425" customFormat="false" ht="15.75" hidden="false" customHeight="false" outlineLevel="0" collapsed="false">
      <c r="A16425" s="20" t="s">
        <v>32140</v>
      </c>
      <c r="B16425" s="53" t="n">
        <v>36.1</v>
      </c>
    </row>
    <row r="16426" customFormat="false" ht="15.75" hidden="false" customHeight="false" outlineLevel="0" collapsed="false">
      <c r="A16426" s="20" t="s">
        <v>32141</v>
      </c>
      <c r="B16426" s="53" t="n">
        <v>42.33</v>
      </c>
    </row>
    <row r="16427" customFormat="false" ht="15.75" hidden="false" customHeight="false" outlineLevel="0" collapsed="false">
      <c r="A16427" s="20" t="s">
        <v>32143</v>
      </c>
      <c r="B16427" s="53" t="n">
        <v>41.25</v>
      </c>
    </row>
    <row r="16428" customFormat="false" ht="15.75" hidden="false" customHeight="false" outlineLevel="0" collapsed="false">
      <c r="A16428" s="20" t="s">
        <v>32144</v>
      </c>
      <c r="B16428" s="53" t="n">
        <v>60.99</v>
      </c>
    </row>
    <row r="16429" customFormat="false" ht="15.75" hidden="false" customHeight="false" outlineLevel="0" collapsed="false">
      <c r="A16429" s="20" t="s">
        <v>32146</v>
      </c>
      <c r="B16429" s="53" t="n">
        <v>59.71</v>
      </c>
    </row>
    <row r="16430" customFormat="false" ht="15.75" hidden="false" customHeight="false" outlineLevel="0" collapsed="false">
      <c r="A16430" s="20" t="s">
        <v>32147</v>
      </c>
      <c r="B16430" s="53" t="n">
        <v>75.48</v>
      </c>
    </row>
    <row r="16431" customFormat="false" ht="15.75" hidden="false" customHeight="false" outlineLevel="0" collapsed="false">
      <c r="A16431" s="20" t="s">
        <v>32149</v>
      </c>
      <c r="B16431" s="53" t="n">
        <v>74.04</v>
      </c>
    </row>
    <row r="16432" customFormat="false" ht="15.75" hidden="false" customHeight="false" outlineLevel="0" collapsed="false">
      <c r="A16432" s="20" t="s">
        <v>32150</v>
      </c>
      <c r="B16432" s="53" t="n">
        <v>86.89</v>
      </c>
    </row>
    <row r="16433" customFormat="false" ht="15.75" hidden="false" customHeight="false" outlineLevel="0" collapsed="false">
      <c r="A16433" s="20" t="s">
        <v>32152</v>
      </c>
      <c r="B16433" s="53" t="n">
        <v>85.35</v>
      </c>
    </row>
    <row r="16434" customFormat="false" ht="15.75" hidden="false" customHeight="false" outlineLevel="0" collapsed="false">
      <c r="A16434" s="20" t="s">
        <v>32153</v>
      </c>
      <c r="B16434" s="53" t="n">
        <v>123.6</v>
      </c>
    </row>
    <row r="16435" customFormat="false" ht="15.75" hidden="false" customHeight="false" outlineLevel="0" collapsed="false">
      <c r="A16435" s="20" t="s">
        <v>32155</v>
      </c>
      <c r="B16435" s="53" t="n">
        <v>121.8</v>
      </c>
    </row>
    <row r="16436" customFormat="false" ht="15.75" hidden="false" customHeight="false" outlineLevel="0" collapsed="false">
      <c r="A16436" s="20" t="s">
        <v>32156</v>
      </c>
      <c r="B16436" s="53" t="n">
        <v>18.7</v>
      </c>
    </row>
    <row r="16437" customFormat="false" ht="15.75" hidden="false" customHeight="false" outlineLevel="0" collapsed="false">
      <c r="A16437" s="20" t="s">
        <v>32159</v>
      </c>
      <c r="B16437" s="53" t="n">
        <v>18.11</v>
      </c>
    </row>
    <row r="16438" customFormat="false" ht="15.75" hidden="false" customHeight="false" outlineLevel="0" collapsed="false">
      <c r="A16438" s="20" t="s">
        <v>32160</v>
      </c>
      <c r="B16438" s="53" t="n">
        <v>24.49</v>
      </c>
    </row>
    <row r="16439" customFormat="false" ht="15.75" hidden="false" customHeight="false" outlineLevel="0" collapsed="false">
      <c r="A16439" s="20" t="s">
        <v>32162</v>
      </c>
      <c r="B16439" s="53" t="n">
        <v>23.77</v>
      </c>
    </row>
    <row r="16440" customFormat="false" ht="15.75" hidden="false" customHeight="false" outlineLevel="0" collapsed="false">
      <c r="A16440" s="20" t="s">
        <v>32163</v>
      </c>
      <c r="B16440" s="53" t="n">
        <v>30.8</v>
      </c>
    </row>
    <row r="16441" customFormat="false" ht="15.75" hidden="false" customHeight="false" outlineLevel="0" collapsed="false">
      <c r="A16441" s="20" t="s">
        <v>32166</v>
      </c>
      <c r="B16441" s="53" t="n">
        <v>29.98</v>
      </c>
    </row>
    <row r="16442" customFormat="false" ht="15.75" hidden="false" customHeight="false" outlineLevel="0" collapsed="false">
      <c r="A16442" s="20" t="s">
        <v>32167</v>
      </c>
      <c r="B16442" s="53" t="n">
        <v>40.04</v>
      </c>
    </row>
    <row r="16443" customFormat="false" ht="15.75" hidden="false" customHeight="false" outlineLevel="0" collapsed="false">
      <c r="A16443" s="20" t="s">
        <v>32170</v>
      </c>
      <c r="B16443" s="53" t="n">
        <v>39.11</v>
      </c>
    </row>
    <row r="16444" customFormat="false" ht="15.75" hidden="false" customHeight="false" outlineLevel="0" collapsed="false">
      <c r="A16444" s="20" t="s">
        <v>32171</v>
      </c>
      <c r="B16444" s="53" t="n">
        <v>45.75</v>
      </c>
    </row>
    <row r="16445" customFormat="false" ht="15.75" hidden="false" customHeight="false" outlineLevel="0" collapsed="false">
      <c r="A16445" s="20" t="s">
        <v>32173</v>
      </c>
      <c r="B16445" s="53" t="n">
        <v>44.67</v>
      </c>
    </row>
    <row r="16446" customFormat="false" ht="15.75" hidden="false" customHeight="false" outlineLevel="0" collapsed="false">
      <c r="A16446" s="20" t="s">
        <v>32174</v>
      </c>
      <c r="B16446" s="53" t="n">
        <v>66.13</v>
      </c>
    </row>
    <row r="16447" customFormat="false" ht="15.75" hidden="false" customHeight="false" outlineLevel="0" collapsed="false">
      <c r="A16447" s="20" t="s">
        <v>32177</v>
      </c>
      <c r="B16447" s="53" t="n">
        <v>64.84</v>
      </c>
    </row>
    <row r="16448" customFormat="false" ht="15.75" hidden="false" customHeight="false" outlineLevel="0" collapsed="false">
      <c r="A16448" s="20" t="s">
        <v>32178</v>
      </c>
      <c r="B16448" s="53" t="n">
        <v>81.95</v>
      </c>
    </row>
    <row r="16449" customFormat="false" ht="15.75" hidden="false" customHeight="false" outlineLevel="0" collapsed="false">
      <c r="A16449" s="20" t="s">
        <v>32180</v>
      </c>
      <c r="B16449" s="53" t="n">
        <v>80.51</v>
      </c>
    </row>
    <row r="16450" customFormat="false" ht="15.75" hidden="false" customHeight="false" outlineLevel="0" collapsed="false">
      <c r="A16450" s="20" t="s">
        <v>32181</v>
      </c>
      <c r="B16450" s="53" t="n">
        <v>94.42</v>
      </c>
    </row>
    <row r="16451" customFormat="false" ht="15.75" hidden="false" customHeight="false" outlineLevel="0" collapsed="false">
      <c r="A16451" s="20" t="s">
        <v>32183</v>
      </c>
      <c r="B16451" s="53" t="n">
        <v>92.88</v>
      </c>
    </row>
    <row r="16452" customFormat="false" ht="15.75" hidden="false" customHeight="false" outlineLevel="0" collapsed="false">
      <c r="A16452" s="20" t="s">
        <v>32184</v>
      </c>
      <c r="B16452" s="53" t="n">
        <v>134.61</v>
      </c>
    </row>
    <row r="16453" customFormat="false" ht="15.75" hidden="false" customHeight="false" outlineLevel="0" collapsed="false">
      <c r="A16453" s="20" t="s">
        <v>32186</v>
      </c>
      <c r="B16453" s="53" t="n">
        <v>132.81</v>
      </c>
    </row>
    <row r="16454" customFormat="false" ht="15.75" hidden="false" customHeight="false" outlineLevel="0" collapsed="false">
      <c r="A16454" s="20" t="s">
        <v>32187</v>
      </c>
      <c r="B16454" s="53" t="n">
        <v>212.61</v>
      </c>
    </row>
    <row r="16455" customFormat="false" ht="15.75" hidden="false" customHeight="false" outlineLevel="0" collapsed="false">
      <c r="A16455" s="20" t="s">
        <v>32190</v>
      </c>
      <c r="B16455" s="53" t="n">
        <v>210.66</v>
      </c>
    </row>
    <row r="16456" customFormat="false" ht="15.75" hidden="false" customHeight="false" outlineLevel="0" collapsed="false">
      <c r="A16456" s="20" t="s">
        <v>32191</v>
      </c>
      <c r="B16456" s="53" t="n">
        <v>240.76</v>
      </c>
    </row>
    <row r="16457" customFormat="false" ht="15.75" hidden="false" customHeight="false" outlineLevel="0" collapsed="false">
      <c r="A16457" s="20" t="s">
        <v>32193</v>
      </c>
      <c r="B16457" s="53" t="n">
        <v>238.71</v>
      </c>
    </row>
    <row r="16458" customFormat="false" ht="15.75" hidden="false" customHeight="false" outlineLevel="0" collapsed="false">
      <c r="A16458" s="20" t="s">
        <v>32194</v>
      </c>
      <c r="B16458" s="53" t="n">
        <v>194.61</v>
      </c>
    </row>
    <row r="16459" customFormat="false" ht="15.75" hidden="false" customHeight="false" outlineLevel="0" collapsed="false">
      <c r="A16459" s="20" t="s">
        <v>32196</v>
      </c>
      <c r="B16459" s="53" t="n">
        <v>192.66</v>
      </c>
    </row>
    <row r="16460" customFormat="false" ht="15.75" hidden="false" customHeight="false" outlineLevel="0" collapsed="false">
      <c r="A16460" s="20" t="s">
        <v>32197</v>
      </c>
      <c r="B16460" s="53" t="n">
        <v>220.27</v>
      </c>
    </row>
    <row r="16461" customFormat="false" ht="15.75" hidden="false" customHeight="false" outlineLevel="0" collapsed="false">
      <c r="A16461" s="20" t="s">
        <v>32199</v>
      </c>
      <c r="B16461" s="53" t="n">
        <v>218.22</v>
      </c>
    </row>
    <row r="16462" customFormat="false" ht="15.75" hidden="false" customHeight="false" outlineLevel="0" collapsed="false">
      <c r="A16462" s="20" t="s">
        <v>32200</v>
      </c>
      <c r="B16462" s="53" t="n">
        <v>13.94</v>
      </c>
    </row>
    <row r="16463" customFormat="false" ht="15.75" hidden="false" customHeight="false" outlineLevel="0" collapsed="false">
      <c r="A16463" s="20" t="s">
        <v>32203</v>
      </c>
      <c r="B16463" s="53" t="n">
        <v>13.22</v>
      </c>
    </row>
    <row r="16464" customFormat="false" ht="15.75" hidden="false" customHeight="false" outlineLevel="0" collapsed="false">
      <c r="A16464" s="20" t="s">
        <v>32204</v>
      </c>
      <c r="B16464" s="53" t="n">
        <v>15.39</v>
      </c>
    </row>
    <row r="16465" customFormat="false" ht="15.75" hidden="false" customHeight="false" outlineLevel="0" collapsed="false">
      <c r="A16465" s="20" t="s">
        <v>32208</v>
      </c>
      <c r="B16465" s="53" t="n">
        <v>14.57</v>
      </c>
    </row>
    <row r="16466" customFormat="false" ht="15.75" hidden="false" customHeight="false" outlineLevel="0" collapsed="false">
      <c r="A16466" s="20" t="s">
        <v>32209</v>
      </c>
      <c r="B16466" s="53" t="n">
        <v>18.58</v>
      </c>
    </row>
    <row r="16467" customFormat="false" ht="15.75" hidden="false" customHeight="false" outlineLevel="0" collapsed="false">
      <c r="A16467" s="20" t="s">
        <v>32212</v>
      </c>
      <c r="B16467" s="53" t="n">
        <v>17.66</v>
      </c>
    </row>
    <row r="16468" customFormat="false" ht="15.75" hidden="false" customHeight="false" outlineLevel="0" collapsed="false">
      <c r="A16468" s="20" t="s">
        <v>32213</v>
      </c>
      <c r="B16468" s="53" t="n">
        <v>21.66</v>
      </c>
    </row>
    <row r="16469" customFormat="false" ht="15.75" hidden="false" customHeight="false" outlineLevel="0" collapsed="false">
      <c r="A16469" s="20" t="s">
        <v>32215</v>
      </c>
      <c r="B16469" s="53" t="n">
        <v>20.58</v>
      </c>
    </row>
    <row r="16470" customFormat="false" ht="15.75" hidden="false" customHeight="false" outlineLevel="0" collapsed="false">
      <c r="A16470" s="20" t="s">
        <v>32216</v>
      </c>
      <c r="B16470" s="53" t="n">
        <v>26.81</v>
      </c>
    </row>
    <row r="16471" customFormat="false" ht="15.75" hidden="false" customHeight="false" outlineLevel="0" collapsed="false">
      <c r="A16471" s="20" t="s">
        <v>32218</v>
      </c>
      <c r="B16471" s="53" t="n">
        <v>25.53</v>
      </c>
    </row>
    <row r="16472" customFormat="false" ht="15.75" hidden="false" customHeight="false" outlineLevel="0" collapsed="false">
      <c r="A16472" s="20" t="s">
        <v>32219</v>
      </c>
      <c r="B16472" s="53" t="n">
        <v>50.66</v>
      </c>
    </row>
    <row r="16473" customFormat="false" ht="15.75" hidden="false" customHeight="false" outlineLevel="0" collapsed="false">
      <c r="A16473" s="20" t="s">
        <v>32221</v>
      </c>
      <c r="B16473" s="53" t="n">
        <v>49.22</v>
      </c>
    </row>
    <row r="16474" customFormat="false" ht="15.75" hidden="false" customHeight="false" outlineLevel="0" collapsed="false">
      <c r="A16474" s="20" t="s">
        <v>32222</v>
      </c>
      <c r="B16474" s="53" t="n">
        <v>53.3</v>
      </c>
    </row>
    <row r="16475" customFormat="false" ht="15.75" hidden="false" customHeight="false" outlineLevel="0" collapsed="false">
      <c r="A16475" s="20" t="s">
        <v>32224</v>
      </c>
      <c r="B16475" s="53" t="n">
        <v>51.76</v>
      </c>
    </row>
    <row r="16476" customFormat="false" ht="15.75" hidden="false" customHeight="false" outlineLevel="0" collapsed="false">
      <c r="A16476" s="20" t="s">
        <v>32225</v>
      </c>
      <c r="B16476" s="53" t="n">
        <v>69.66</v>
      </c>
    </row>
    <row r="16477" customFormat="false" ht="15.75" hidden="false" customHeight="false" outlineLevel="0" collapsed="false">
      <c r="A16477" s="20" t="s">
        <v>32227</v>
      </c>
      <c r="B16477" s="53" t="n">
        <v>67.86</v>
      </c>
    </row>
    <row r="16478" customFormat="false" ht="15.75" hidden="false" customHeight="false" outlineLevel="0" collapsed="false">
      <c r="A16478" s="20" t="s">
        <v>32228</v>
      </c>
      <c r="B16478" s="53" t="n">
        <v>14.79</v>
      </c>
    </row>
    <row r="16479" customFormat="false" ht="15.75" hidden="false" customHeight="false" outlineLevel="0" collapsed="false">
      <c r="A16479" s="20" t="s">
        <v>32231</v>
      </c>
      <c r="B16479" s="53" t="n">
        <v>14.07</v>
      </c>
    </row>
    <row r="16480" customFormat="false" ht="15.75" hidden="false" customHeight="false" outlineLevel="0" collapsed="false">
      <c r="A16480" s="20" t="s">
        <v>32232</v>
      </c>
      <c r="B16480" s="53" t="n">
        <v>16.31</v>
      </c>
    </row>
    <row r="16481" customFormat="false" ht="15.75" hidden="false" customHeight="false" outlineLevel="0" collapsed="false">
      <c r="A16481" s="20" t="s">
        <v>32236</v>
      </c>
      <c r="B16481" s="53" t="n">
        <v>15.49</v>
      </c>
    </row>
    <row r="16482" customFormat="false" ht="15.75" hidden="false" customHeight="false" outlineLevel="0" collapsed="false">
      <c r="A16482" s="20" t="s">
        <v>32237</v>
      </c>
      <c r="B16482" s="53" t="n">
        <v>19.75</v>
      </c>
    </row>
    <row r="16483" customFormat="false" ht="15.75" hidden="false" customHeight="false" outlineLevel="0" collapsed="false">
      <c r="A16483" s="20" t="s">
        <v>32240</v>
      </c>
      <c r="B16483" s="53" t="n">
        <v>18.82</v>
      </c>
    </row>
    <row r="16484" customFormat="false" ht="15.75" hidden="false" customHeight="false" outlineLevel="0" collapsed="false">
      <c r="A16484" s="20" t="s">
        <v>32241</v>
      </c>
      <c r="B16484" s="53" t="n">
        <v>23.01</v>
      </c>
    </row>
    <row r="16485" customFormat="false" ht="15.75" hidden="false" customHeight="false" outlineLevel="0" collapsed="false">
      <c r="A16485" s="20" t="s">
        <v>32242</v>
      </c>
      <c r="B16485" s="53" t="n">
        <v>21.93</v>
      </c>
    </row>
    <row r="16486" customFormat="false" ht="15.75" hidden="false" customHeight="false" outlineLevel="0" collapsed="false">
      <c r="A16486" s="20" t="s">
        <v>32243</v>
      </c>
      <c r="B16486" s="53" t="n">
        <v>28.53</v>
      </c>
    </row>
    <row r="16487" customFormat="false" ht="15.75" hidden="false" customHeight="false" outlineLevel="0" collapsed="false">
      <c r="A16487" s="20" t="s">
        <v>32245</v>
      </c>
      <c r="B16487" s="53" t="n">
        <v>27.25</v>
      </c>
    </row>
    <row r="16488" customFormat="false" ht="15.75" hidden="false" customHeight="false" outlineLevel="0" collapsed="false">
      <c r="A16488" s="20" t="s">
        <v>32246</v>
      </c>
      <c r="B16488" s="53" t="n">
        <v>54.65</v>
      </c>
    </row>
    <row r="16489" customFormat="false" ht="15.75" hidden="false" customHeight="false" outlineLevel="0" collapsed="false">
      <c r="A16489" s="20" t="s">
        <v>32247</v>
      </c>
      <c r="B16489" s="53" t="n">
        <v>53.21</v>
      </c>
    </row>
    <row r="16490" customFormat="false" ht="15.75" hidden="false" customHeight="false" outlineLevel="0" collapsed="false">
      <c r="A16490" s="20" t="s">
        <v>32248</v>
      </c>
      <c r="B16490" s="53" t="n">
        <v>57.48</v>
      </c>
    </row>
    <row r="16491" customFormat="false" ht="15.75" hidden="false" customHeight="false" outlineLevel="0" collapsed="false">
      <c r="A16491" s="20" t="s">
        <v>32250</v>
      </c>
      <c r="B16491" s="53" t="n">
        <v>55.94</v>
      </c>
    </row>
    <row r="16492" customFormat="false" ht="15.75" hidden="false" customHeight="false" outlineLevel="0" collapsed="false">
      <c r="A16492" s="20" t="s">
        <v>32251</v>
      </c>
      <c r="B16492" s="53" t="n">
        <v>75.28</v>
      </c>
    </row>
    <row r="16493" customFormat="false" ht="15.75" hidden="false" customHeight="false" outlineLevel="0" collapsed="false">
      <c r="A16493" s="20" t="s">
        <v>32253</v>
      </c>
      <c r="B16493" s="53" t="n">
        <v>73.48</v>
      </c>
    </row>
    <row r="16494" customFormat="false" ht="15.75" hidden="false" customHeight="false" outlineLevel="0" collapsed="false">
      <c r="A16494" s="20" t="s">
        <v>32254</v>
      </c>
      <c r="B16494" s="53" t="n">
        <v>14.09</v>
      </c>
    </row>
    <row r="16495" customFormat="false" ht="15.75" hidden="false" customHeight="false" outlineLevel="0" collapsed="false">
      <c r="A16495" s="20" t="s">
        <v>32257</v>
      </c>
      <c r="B16495" s="53" t="n">
        <v>13.5</v>
      </c>
    </row>
    <row r="16496" customFormat="false" ht="15.75" hidden="false" customHeight="false" outlineLevel="0" collapsed="false">
      <c r="A16496" s="20" t="s">
        <v>32258</v>
      </c>
      <c r="B16496" s="53" t="n">
        <v>20.86</v>
      </c>
    </row>
    <row r="16497" customFormat="false" ht="15.75" hidden="false" customHeight="false" outlineLevel="0" collapsed="false">
      <c r="A16497" s="20" t="s">
        <v>32260</v>
      </c>
      <c r="B16497" s="53" t="n">
        <v>20.14</v>
      </c>
    </row>
    <row r="16498" customFormat="false" ht="15.75" hidden="false" customHeight="false" outlineLevel="0" collapsed="false">
      <c r="A16498" s="20" t="s">
        <v>32261</v>
      </c>
      <c r="B16498" s="53" t="n">
        <v>36.61</v>
      </c>
    </row>
    <row r="16499" customFormat="false" ht="15.75" hidden="false" customHeight="false" outlineLevel="0" collapsed="false">
      <c r="A16499" s="20" t="s">
        <v>32264</v>
      </c>
      <c r="B16499" s="53" t="n">
        <v>35.79</v>
      </c>
    </row>
    <row r="16500" customFormat="false" ht="15.75" hidden="false" customHeight="false" outlineLevel="0" collapsed="false">
      <c r="A16500" s="20" t="s">
        <v>32265</v>
      </c>
      <c r="B16500" s="53" t="n">
        <v>46.86</v>
      </c>
    </row>
    <row r="16501" customFormat="false" ht="15.75" hidden="false" customHeight="false" outlineLevel="0" collapsed="false">
      <c r="A16501" s="20" t="s">
        <v>32269</v>
      </c>
      <c r="B16501" s="53" t="n">
        <v>45.94</v>
      </c>
    </row>
    <row r="16502" customFormat="false" ht="15.75" hidden="false" customHeight="false" outlineLevel="0" collapsed="false">
      <c r="A16502" s="20" t="s">
        <v>32270</v>
      </c>
      <c r="B16502" s="53" t="n">
        <v>62.8</v>
      </c>
    </row>
    <row r="16503" customFormat="false" ht="15.75" hidden="false" customHeight="false" outlineLevel="0" collapsed="false">
      <c r="A16503" s="20" t="s">
        <v>32272</v>
      </c>
      <c r="B16503" s="53" t="n">
        <v>61.72</v>
      </c>
    </row>
    <row r="16504" customFormat="false" ht="15.75" hidden="false" customHeight="false" outlineLevel="0" collapsed="false">
      <c r="A16504" s="20" t="s">
        <v>32273</v>
      </c>
      <c r="B16504" s="53" t="n">
        <v>69.82</v>
      </c>
    </row>
    <row r="16505" customFormat="false" ht="15.75" hidden="false" customHeight="false" outlineLevel="0" collapsed="false">
      <c r="A16505" s="20" t="s">
        <v>32275</v>
      </c>
      <c r="B16505" s="53" t="n">
        <v>68.53</v>
      </c>
    </row>
    <row r="16506" customFormat="false" ht="15.75" hidden="false" customHeight="false" outlineLevel="0" collapsed="false">
      <c r="A16506" s="20" t="s">
        <v>32276</v>
      </c>
      <c r="B16506" s="53" t="n">
        <v>112.12</v>
      </c>
    </row>
    <row r="16507" customFormat="false" ht="15.75" hidden="false" customHeight="false" outlineLevel="0" collapsed="false">
      <c r="A16507" s="20" t="s">
        <v>32278</v>
      </c>
      <c r="B16507" s="53" t="n">
        <v>110.73</v>
      </c>
    </row>
    <row r="16508" customFormat="false" ht="15.75" hidden="false" customHeight="false" outlineLevel="0" collapsed="false">
      <c r="A16508" s="20" t="s">
        <v>32279</v>
      </c>
      <c r="B16508" s="53" t="n">
        <v>129.6</v>
      </c>
    </row>
    <row r="16509" customFormat="false" ht="15.75" hidden="false" customHeight="false" outlineLevel="0" collapsed="false">
      <c r="A16509" s="20" t="s">
        <v>32281</v>
      </c>
      <c r="B16509" s="53" t="n">
        <v>128.06</v>
      </c>
    </row>
    <row r="16510" customFormat="false" ht="15.75" hidden="false" customHeight="false" outlineLevel="0" collapsed="false">
      <c r="A16510" s="20" t="s">
        <v>32282</v>
      </c>
      <c r="B16510" s="53" t="n">
        <v>15.06</v>
      </c>
    </row>
    <row r="16511" customFormat="false" ht="15.75" hidden="false" customHeight="false" outlineLevel="0" collapsed="false">
      <c r="A16511" s="20" t="s">
        <v>32286</v>
      </c>
      <c r="B16511" s="53" t="n">
        <v>14.47</v>
      </c>
    </row>
    <row r="16512" customFormat="false" ht="15.75" hidden="false" customHeight="false" outlineLevel="0" collapsed="false">
      <c r="A16512" s="20" t="s">
        <v>32287</v>
      </c>
      <c r="B16512" s="53" t="n">
        <v>22.41</v>
      </c>
    </row>
    <row r="16513" customFormat="false" ht="15.75" hidden="false" customHeight="false" outlineLevel="0" collapsed="false">
      <c r="A16513" s="20" t="s">
        <v>32290</v>
      </c>
      <c r="B16513" s="53" t="n">
        <v>21.69</v>
      </c>
    </row>
    <row r="16514" customFormat="false" ht="15.75" hidden="false" customHeight="false" outlineLevel="0" collapsed="false">
      <c r="A16514" s="20" t="s">
        <v>32291</v>
      </c>
      <c r="B16514" s="53" t="n">
        <v>39.66</v>
      </c>
    </row>
    <row r="16515" customFormat="false" ht="15.75" hidden="false" customHeight="false" outlineLevel="0" collapsed="false">
      <c r="A16515" s="20" t="s">
        <v>32295</v>
      </c>
      <c r="B16515" s="53" t="n">
        <v>38.84</v>
      </c>
    </row>
    <row r="16516" customFormat="false" ht="15.75" hidden="false" customHeight="false" outlineLevel="0" collapsed="false">
      <c r="A16516" s="20" t="s">
        <v>32296</v>
      </c>
      <c r="B16516" s="53" t="n">
        <v>50.86</v>
      </c>
    </row>
    <row r="16517" customFormat="false" ht="15.75" hidden="false" customHeight="false" outlineLevel="0" collapsed="false">
      <c r="A16517" s="20" t="s">
        <v>32298</v>
      </c>
      <c r="B16517" s="53" t="n">
        <v>49.93</v>
      </c>
    </row>
    <row r="16518" customFormat="false" ht="15.75" hidden="false" customHeight="false" outlineLevel="0" collapsed="false">
      <c r="A16518" s="20" t="s">
        <v>32299</v>
      </c>
      <c r="B16518" s="53" t="n">
        <v>68.27</v>
      </c>
    </row>
    <row r="16519" customFormat="false" ht="15.75" hidden="false" customHeight="false" outlineLevel="0" collapsed="false">
      <c r="A16519" s="20" t="s">
        <v>32302</v>
      </c>
      <c r="B16519" s="53" t="n">
        <v>67.19</v>
      </c>
    </row>
    <row r="16520" customFormat="false" ht="15.75" hidden="false" customHeight="false" outlineLevel="0" collapsed="false">
      <c r="A16520" s="20" t="s">
        <v>32303</v>
      </c>
      <c r="B16520" s="53" t="n">
        <v>75.84</v>
      </c>
    </row>
    <row r="16521" customFormat="false" ht="15.75" hidden="false" customHeight="false" outlineLevel="0" collapsed="false">
      <c r="A16521" s="20" t="s">
        <v>32306</v>
      </c>
      <c r="B16521" s="53" t="n">
        <v>74.55</v>
      </c>
    </row>
    <row r="16522" customFormat="false" ht="15.75" hidden="false" customHeight="false" outlineLevel="0" collapsed="false">
      <c r="A16522" s="20" t="s">
        <v>32307</v>
      </c>
      <c r="B16522" s="53" t="n">
        <v>122.29</v>
      </c>
    </row>
    <row r="16523" customFormat="false" ht="15.75" hidden="false" customHeight="false" outlineLevel="0" collapsed="false">
      <c r="A16523" s="20" t="s">
        <v>32308</v>
      </c>
      <c r="B16523" s="53" t="n">
        <v>120.9</v>
      </c>
    </row>
    <row r="16524" customFormat="false" ht="15.75" hidden="false" customHeight="false" outlineLevel="0" collapsed="false">
      <c r="A16524" s="20" t="s">
        <v>32309</v>
      </c>
      <c r="B16524" s="53" t="n">
        <v>141.41</v>
      </c>
    </row>
    <row r="16525" customFormat="false" ht="15.75" hidden="false" customHeight="false" outlineLevel="0" collapsed="false">
      <c r="A16525" s="20" t="s">
        <v>32311</v>
      </c>
      <c r="B16525" s="53" t="n">
        <v>139.87</v>
      </c>
    </row>
    <row r="16526" customFormat="false" ht="15.75" hidden="false" customHeight="false" outlineLevel="0" collapsed="false">
      <c r="A16526" s="20" t="s">
        <v>32312</v>
      </c>
      <c r="B16526" s="53" t="n">
        <v>15.97</v>
      </c>
    </row>
    <row r="16527" customFormat="false" ht="15.75" hidden="false" customHeight="false" outlineLevel="0" collapsed="false">
      <c r="A16527" s="20" t="s">
        <v>32316</v>
      </c>
      <c r="B16527" s="53" t="n">
        <v>15.25</v>
      </c>
    </row>
    <row r="16528" customFormat="false" ht="15.75" hidden="false" customHeight="false" outlineLevel="0" collapsed="false">
      <c r="A16528" s="20" t="s">
        <v>32317</v>
      </c>
      <c r="B16528" s="53" t="n">
        <v>20.31</v>
      </c>
    </row>
    <row r="16529" customFormat="false" ht="15.75" hidden="false" customHeight="false" outlineLevel="0" collapsed="false">
      <c r="A16529" s="20" t="s">
        <v>32319</v>
      </c>
      <c r="B16529" s="53" t="n">
        <v>19.54</v>
      </c>
    </row>
    <row r="16530" customFormat="false" ht="15.75" hidden="false" customHeight="false" outlineLevel="0" collapsed="false">
      <c r="A16530" s="20" t="s">
        <v>32320</v>
      </c>
      <c r="B16530" s="53" t="n">
        <v>30.88</v>
      </c>
    </row>
    <row r="16531" customFormat="false" ht="15.75" hidden="false" customHeight="false" outlineLevel="0" collapsed="false">
      <c r="A16531" s="20" t="s">
        <v>32322</v>
      </c>
      <c r="B16531" s="53" t="n">
        <v>30.06</v>
      </c>
    </row>
    <row r="16532" customFormat="false" ht="15.75" hidden="false" customHeight="false" outlineLevel="0" collapsed="false">
      <c r="A16532" s="20" t="s">
        <v>32323</v>
      </c>
      <c r="B16532" s="53" t="n">
        <v>10.19</v>
      </c>
    </row>
    <row r="16533" customFormat="false" ht="15.75" hidden="false" customHeight="false" outlineLevel="0" collapsed="false">
      <c r="A16533" s="20" t="s">
        <v>32326</v>
      </c>
      <c r="B16533" s="53" t="n">
        <v>9.67</v>
      </c>
    </row>
    <row r="16534" customFormat="false" ht="15.75" hidden="false" customHeight="false" outlineLevel="0" collapsed="false">
      <c r="A16534" s="20" t="s">
        <v>32327</v>
      </c>
      <c r="B16534" s="53" t="n">
        <v>12.12</v>
      </c>
    </row>
    <row r="16535" customFormat="false" ht="15.75" hidden="false" customHeight="false" outlineLevel="0" collapsed="false">
      <c r="A16535" s="20" t="s">
        <v>32329</v>
      </c>
      <c r="B16535" s="53" t="n">
        <v>11.5</v>
      </c>
    </row>
    <row r="16536" customFormat="false" ht="15.75" hidden="false" customHeight="false" outlineLevel="0" collapsed="false">
      <c r="A16536" s="20" t="s">
        <v>32330</v>
      </c>
      <c r="B16536" s="53" t="n">
        <v>19.33</v>
      </c>
    </row>
    <row r="16537" customFormat="false" ht="15.75" hidden="false" customHeight="false" outlineLevel="0" collapsed="false">
      <c r="A16537" s="20" t="s">
        <v>32333</v>
      </c>
      <c r="B16537" s="53" t="n">
        <v>18.61</v>
      </c>
    </row>
    <row r="16538" customFormat="false" ht="15.75" hidden="false" customHeight="false" outlineLevel="0" collapsed="false">
      <c r="A16538" s="20" t="s">
        <v>32334</v>
      </c>
      <c r="B16538" s="53" t="n">
        <v>29.91</v>
      </c>
    </row>
    <row r="16539" customFormat="false" ht="15.75" hidden="false" customHeight="false" outlineLevel="0" collapsed="false">
      <c r="A16539" s="20" t="s">
        <v>32336</v>
      </c>
      <c r="B16539" s="53" t="n">
        <v>28.99</v>
      </c>
    </row>
    <row r="16540" customFormat="false" ht="15.75" hidden="false" customHeight="false" outlineLevel="0" collapsed="false">
      <c r="A16540" s="20" t="s">
        <v>32337</v>
      </c>
      <c r="B16540" s="53" t="n">
        <v>44.26</v>
      </c>
    </row>
    <row r="16541" customFormat="false" ht="15.75" hidden="false" customHeight="false" outlineLevel="0" collapsed="false">
      <c r="A16541" s="20" t="s">
        <v>32339</v>
      </c>
      <c r="B16541" s="53" t="n">
        <v>43.13</v>
      </c>
    </row>
    <row r="16542" customFormat="false" ht="15.75" hidden="false" customHeight="false" outlineLevel="0" collapsed="false">
      <c r="A16542" s="20" t="s">
        <v>32340</v>
      </c>
      <c r="B16542" s="53" t="n">
        <v>54.06</v>
      </c>
    </row>
    <row r="16543" customFormat="false" ht="15.75" hidden="false" customHeight="false" outlineLevel="0" collapsed="false">
      <c r="A16543" s="20" t="s">
        <v>32342</v>
      </c>
      <c r="B16543" s="53" t="n">
        <v>52.72</v>
      </c>
    </row>
    <row r="16544" customFormat="false" ht="15.75" hidden="false" customHeight="false" outlineLevel="0" collapsed="false">
      <c r="A16544" s="20" t="s">
        <v>32343</v>
      </c>
      <c r="B16544" s="53" t="n">
        <v>71.77</v>
      </c>
    </row>
    <row r="16545" customFormat="false" ht="15.75" hidden="false" customHeight="false" outlineLevel="0" collapsed="false">
      <c r="A16545" s="20" t="s">
        <v>32345</v>
      </c>
      <c r="B16545" s="53" t="n">
        <v>70.23</v>
      </c>
    </row>
    <row r="16546" customFormat="false" ht="15.75" hidden="false" customHeight="false" outlineLevel="0" collapsed="false">
      <c r="A16546" s="20" t="s">
        <v>32346</v>
      </c>
      <c r="B16546" s="53" t="n">
        <v>93.57</v>
      </c>
    </row>
    <row r="16547" customFormat="false" ht="15.75" hidden="false" customHeight="false" outlineLevel="0" collapsed="false">
      <c r="A16547" s="20" t="s">
        <v>32348</v>
      </c>
      <c r="B16547" s="53" t="n">
        <v>91.77</v>
      </c>
    </row>
    <row r="16548" customFormat="false" ht="15.75" hidden="false" customHeight="false" outlineLevel="0" collapsed="false">
      <c r="A16548" s="20" t="s">
        <v>32349</v>
      </c>
      <c r="B16548" s="53" t="n">
        <v>10.82</v>
      </c>
    </row>
    <row r="16549" customFormat="false" ht="15.75" hidden="false" customHeight="false" outlineLevel="0" collapsed="false">
      <c r="A16549" s="20" t="s">
        <v>32352</v>
      </c>
      <c r="B16549" s="53" t="n">
        <v>10.31</v>
      </c>
    </row>
    <row r="16550" customFormat="false" ht="15.75" hidden="false" customHeight="false" outlineLevel="0" collapsed="false">
      <c r="A16550" s="20" t="s">
        <v>32353</v>
      </c>
      <c r="B16550" s="53" t="n">
        <v>12.87</v>
      </c>
    </row>
    <row r="16551" customFormat="false" ht="15.75" hidden="false" customHeight="false" outlineLevel="0" collapsed="false">
      <c r="A16551" s="20" t="s">
        <v>32355</v>
      </c>
      <c r="B16551" s="53" t="n">
        <v>12.25</v>
      </c>
    </row>
    <row r="16552" customFormat="false" ht="15.75" hidden="false" customHeight="false" outlineLevel="0" collapsed="false">
      <c r="A16552" s="20" t="s">
        <v>32356</v>
      </c>
      <c r="B16552" s="53" t="n">
        <v>20.72</v>
      </c>
    </row>
    <row r="16553" customFormat="false" ht="15.75" hidden="false" customHeight="false" outlineLevel="0" collapsed="false">
      <c r="A16553" s="20" t="s">
        <v>32359</v>
      </c>
      <c r="B16553" s="53" t="n">
        <v>20</v>
      </c>
    </row>
    <row r="16554" customFormat="false" ht="15.75" hidden="false" customHeight="false" outlineLevel="0" collapsed="false">
      <c r="A16554" s="20" t="s">
        <v>32360</v>
      </c>
      <c r="B16554" s="53" t="n">
        <v>27.68</v>
      </c>
    </row>
    <row r="16555" customFormat="false" ht="15.75" hidden="false" customHeight="false" outlineLevel="0" collapsed="false">
      <c r="A16555" s="20" t="s">
        <v>32363</v>
      </c>
      <c r="B16555" s="53" t="n">
        <v>26.86</v>
      </c>
    </row>
    <row r="16556" customFormat="false" ht="15.75" hidden="false" customHeight="false" outlineLevel="0" collapsed="false">
      <c r="A16556" s="20" t="s">
        <v>32364</v>
      </c>
      <c r="B16556" s="53" t="n">
        <v>32.21</v>
      </c>
    </row>
    <row r="16557" customFormat="false" ht="15.75" hidden="false" customHeight="false" outlineLevel="0" collapsed="false">
      <c r="A16557" s="20" t="s">
        <v>32366</v>
      </c>
      <c r="B16557" s="53" t="n">
        <v>31.29</v>
      </c>
    </row>
    <row r="16558" customFormat="false" ht="15.75" hidden="false" customHeight="false" outlineLevel="0" collapsed="false">
      <c r="A16558" s="20" t="s">
        <v>32367</v>
      </c>
      <c r="B16558" s="53" t="n">
        <v>47.84</v>
      </c>
    </row>
    <row r="16559" customFormat="false" ht="15.75" hidden="false" customHeight="false" outlineLevel="0" collapsed="false">
      <c r="A16559" s="20" t="s">
        <v>32369</v>
      </c>
      <c r="B16559" s="53" t="n">
        <v>46.71</v>
      </c>
    </row>
    <row r="16560" customFormat="false" ht="15.75" hidden="false" customHeight="false" outlineLevel="0" collapsed="false">
      <c r="A16560" s="20" t="s">
        <v>32370</v>
      </c>
      <c r="B16560" s="53" t="n">
        <v>58.47</v>
      </c>
    </row>
    <row r="16561" customFormat="false" ht="15.75" hidden="false" customHeight="false" outlineLevel="0" collapsed="false">
      <c r="A16561" s="20" t="s">
        <v>32372</v>
      </c>
      <c r="B16561" s="53" t="n">
        <v>57.13</v>
      </c>
    </row>
    <row r="16562" customFormat="false" ht="15.75" hidden="false" customHeight="false" outlineLevel="0" collapsed="false">
      <c r="A16562" s="20" t="s">
        <v>32373</v>
      </c>
      <c r="B16562" s="53" t="n">
        <v>77.79</v>
      </c>
    </row>
    <row r="16563" customFormat="false" ht="15.75" hidden="false" customHeight="false" outlineLevel="0" collapsed="false">
      <c r="A16563" s="20" t="s">
        <v>32375</v>
      </c>
      <c r="B16563" s="53" t="n">
        <v>76.25</v>
      </c>
    </row>
    <row r="16564" customFormat="false" ht="15.75" hidden="false" customHeight="false" outlineLevel="0" collapsed="false">
      <c r="A16564" s="20" t="s">
        <v>32376</v>
      </c>
      <c r="B16564" s="53" t="n">
        <v>101.58</v>
      </c>
    </row>
    <row r="16565" customFormat="false" ht="15.75" hidden="false" customHeight="false" outlineLevel="0" collapsed="false">
      <c r="A16565" s="20" t="s">
        <v>32378</v>
      </c>
      <c r="B16565" s="53" t="n">
        <v>99.78</v>
      </c>
    </row>
    <row r="16566" customFormat="false" ht="15.75" hidden="false" customHeight="false" outlineLevel="0" collapsed="false">
      <c r="A16566" s="20" t="s">
        <v>32379</v>
      </c>
      <c r="B16566" s="53" t="n">
        <v>7.94</v>
      </c>
    </row>
    <row r="16567" customFormat="false" ht="15.75" hidden="false" customHeight="false" outlineLevel="0" collapsed="false">
      <c r="A16567" s="20" t="s">
        <v>32382</v>
      </c>
      <c r="B16567" s="53" t="n">
        <v>7.22</v>
      </c>
    </row>
    <row r="16568" customFormat="false" ht="15.75" hidden="false" customHeight="false" outlineLevel="0" collapsed="false">
      <c r="A16568" s="20" t="s">
        <v>32383</v>
      </c>
      <c r="B16568" s="53" t="n">
        <v>8.7</v>
      </c>
    </row>
    <row r="16569" customFormat="false" ht="15.75" hidden="false" customHeight="false" outlineLevel="0" collapsed="false">
      <c r="A16569" s="20" t="s">
        <v>32385</v>
      </c>
      <c r="B16569" s="53" t="n">
        <v>7.93</v>
      </c>
    </row>
    <row r="16570" customFormat="false" ht="15.75" hidden="false" customHeight="false" outlineLevel="0" collapsed="false">
      <c r="A16570" s="20" t="s">
        <v>32386</v>
      </c>
      <c r="B16570" s="53" t="n">
        <v>12.09</v>
      </c>
    </row>
    <row r="16571" customFormat="false" ht="15.75" hidden="false" customHeight="false" outlineLevel="0" collapsed="false">
      <c r="A16571" s="20" t="s">
        <v>32388</v>
      </c>
      <c r="B16571" s="53" t="n">
        <v>11.27</v>
      </c>
    </row>
    <row r="16572" customFormat="false" ht="15.75" hidden="false" customHeight="false" outlineLevel="0" collapsed="false">
      <c r="A16572" s="20" t="s">
        <v>32389</v>
      </c>
      <c r="B16572" s="53" t="n">
        <v>17.07</v>
      </c>
    </row>
    <row r="16573" customFormat="false" ht="15.75" hidden="false" customHeight="false" outlineLevel="0" collapsed="false">
      <c r="A16573" s="20" t="s">
        <v>32391</v>
      </c>
      <c r="B16573" s="53" t="n">
        <v>16.14</v>
      </c>
    </row>
    <row r="16574" customFormat="false" ht="15.75" hidden="false" customHeight="false" outlineLevel="0" collapsed="false">
      <c r="A16574" s="20" t="s">
        <v>32392</v>
      </c>
      <c r="B16574" s="53" t="n">
        <v>18.85</v>
      </c>
    </row>
    <row r="16575" customFormat="false" ht="15.75" hidden="false" customHeight="false" outlineLevel="0" collapsed="false">
      <c r="A16575" s="20" t="s">
        <v>32394</v>
      </c>
      <c r="B16575" s="53" t="n">
        <v>17.72</v>
      </c>
    </row>
    <row r="16576" customFormat="false" ht="15.75" hidden="false" customHeight="false" outlineLevel="0" collapsed="false">
      <c r="A16576" s="20" t="s">
        <v>32395</v>
      </c>
      <c r="B16576" s="53" t="n">
        <v>26.16</v>
      </c>
    </row>
    <row r="16577" customFormat="false" ht="15.75" hidden="false" customHeight="false" outlineLevel="0" collapsed="false">
      <c r="A16577" s="20" t="s">
        <v>32397</v>
      </c>
      <c r="B16577" s="53" t="n">
        <v>24.82</v>
      </c>
    </row>
    <row r="16578" customFormat="false" ht="15.75" hidden="false" customHeight="false" outlineLevel="0" collapsed="false">
      <c r="A16578" s="20" t="s">
        <v>32398</v>
      </c>
      <c r="B16578" s="53" t="n">
        <v>45.91</v>
      </c>
    </row>
    <row r="16579" customFormat="false" ht="15.75" hidden="false" customHeight="false" outlineLevel="0" collapsed="false">
      <c r="A16579" s="20" t="s">
        <v>32400</v>
      </c>
      <c r="B16579" s="53" t="n">
        <v>44.36</v>
      </c>
    </row>
    <row r="16580" customFormat="false" ht="15.75" hidden="false" customHeight="false" outlineLevel="0" collapsed="false">
      <c r="A16580" s="20" t="s">
        <v>32401</v>
      </c>
      <c r="B16580" s="53" t="n">
        <v>53.94</v>
      </c>
    </row>
    <row r="16581" customFormat="false" ht="15.75" hidden="false" customHeight="false" outlineLevel="0" collapsed="false">
      <c r="A16581" s="20" t="s">
        <v>32403</v>
      </c>
      <c r="B16581" s="53" t="n">
        <v>52.14</v>
      </c>
    </row>
    <row r="16582" customFormat="false" ht="15.75" hidden="false" customHeight="false" outlineLevel="0" collapsed="false">
      <c r="A16582" s="20" t="s">
        <v>32404</v>
      </c>
      <c r="B16582" s="53" t="n">
        <v>70.83</v>
      </c>
    </row>
    <row r="16583" customFormat="false" ht="15.75" hidden="false" customHeight="false" outlineLevel="0" collapsed="false">
      <c r="A16583" s="20" t="s">
        <v>32407</v>
      </c>
      <c r="B16583" s="53" t="n">
        <v>68.77</v>
      </c>
    </row>
    <row r="16584" customFormat="false" ht="15.75" hidden="false" customHeight="false" outlineLevel="0" collapsed="false">
      <c r="A16584" s="20" t="s">
        <v>32408</v>
      </c>
      <c r="B16584" s="53" t="n">
        <v>8.2</v>
      </c>
    </row>
    <row r="16585" customFormat="false" ht="15.75" hidden="false" customHeight="false" outlineLevel="0" collapsed="false">
      <c r="A16585" s="20" t="s">
        <v>32411</v>
      </c>
      <c r="B16585" s="53" t="n">
        <v>7.48</v>
      </c>
    </row>
    <row r="16586" customFormat="false" ht="15.75" hidden="false" customHeight="false" outlineLevel="0" collapsed="false">
      <c r="A16586" s="20" t="s">
        <v>32412</v>
      </c>
      <c r="B16586" s="53" t="n">
        <v>9</v>
      </c>
    </row>
    <row r="16587" customFormat="false" ht="15.75" hidden="false" customHeight="false" outlineLevel="0" collapsed="false">
      <c r="A16587" s="20" t="s">
        <v>32414</v>
      </c>
      <c r="B16587" s="53" t="n">
        <v>8.22</v>
      </c>
    </row>
    <row r="16588" customFormat="false" ht="15.75" hidden="false" customHeight="false" outlineLevel="0" collapsed="false">
      <c r="A16588" s="20" t="s">
        <v>32415</v>
      </c>
      <c r="B16588" s="53" t="n">
        <v>12.68</v>
      </c>
    </row>
    <row r="16589" customFormat="false" ht="15.75" hidden="false" customHeight="false" outlineLevel="0" collapsed="false">
      <c r="A16589" s="20" t="s">
        <v>300</v>
      </c>
      <c r="B16589" s="53" t="n">
        <v>11.86</v>
      </c>
    </row>
    <row r="16590" customFormat="false" ht="15.75" hidden="false" customHeight="false" outlineLevel="0" collapsed="false">
      <c r="A16590" s="20" t="s">
        <v>32417</v>
      </c>
      <c r="B16590" s="53" t="n">
        <v>18.08</v>
      </c>
    </row>
    <row r="16591" customFormat="false" ht="15.75" hidden="false" customHeight="false" outlineLevel="0" collapsed="false">
      <c r="A16591" s="20" t="s">
        <v>32419</v>
      </c>
      <c r="B16591" s="53" t="n">
        <v>17.16</v>
      </c>
    </row>
    <row r="16592" customFormat="false" ht="15.75" hidden="false" customHeight="false" outlineLevel="0" collapsed="false">
      <c r="A16592" s="20" t="s">
        <v>32420</v>
      </c>
      <c r="B16592" s="53" t="n">
        <v>19.89</v>
      </c>
    </row>
    <row r="16593" customFormat="false" ht="15.75" hidden="false" customHeight="false" outlineLevel="0" collapsed="false">
      <c r="A16593" s="20" t="s">
        <v>32422</v>
      </c>
      <c r="B16593" s="53" t="n">
        <v>18.76</v>
      </c>
    </row>
    <row r="16594" customFormat="false" ht="15.75" hidden="false" customHeight="false" outlineLevel="0" collapsed="false">
      <c r="A16594" s="20" t="s">
        <v>32423</v>
      </c>
      <c r="B16594" s="53" t="n">
        <v>27.78</v>
      </c>
    </row>
    <row r="16595" customFormat="false" ht="15.75" hidden="false" customHeight="false" outlineLevel="0" collapsed="false">
      <c r="A16595" s="20" t="s">
        <v>32425</v>
      </c>
      <c r="B16595" s="53" t="n">
        <v>26.44</v>
      </c>
    </row>
    <row r="16596" customFormat="false" ht="15.75" hidden="false" customHeight="false" outlineLevel="0" collapsed="false">
      <c r="A16596" s="20" t="s">
        <v>32426</v>
      </c>
      <c r="B16596" s="53" t="n">
        <v>49.34</v>
      </c>
    </row>
    <row r="16597" customFormat="false" ht="15.75" hidden="false" customHeight="false" outlineLevel="0" collapsed="false">
      <c r="A16597" s="20" t="s">
        <v>32428</v>
      </c>
      <c r="B16597" s="53" t="n">
        <v>47.8</v>
      </c>
    </row>
    <row r="16598" customFormat="false" ht="15.75" hidden="false" customHeight="false" outlineLevel="0" collapsed="false">
      <c r="A16598" s="20" t="s">
        <v>32429</v>
      </c>
      <c r="B16598" s="53" t="n">
        <v>57.98</v>
      </c>
    </row>
    <row r="16599" customFormat="false" ht="15.75" hidden="false" customHeight="false" outlineLevel="0" collapsed="false">
      <c r="A16599" s="20" t="s">
        <v>32431</v>
      </c>
      <c r="B16599" s="53" t="n">
        <v>56.18</v>
      </c>
    </row>
    <row r="16600" customFormat="false" ht="15.75" hidden="false" customHeight="false" outlineLevel="0" collapsed="false">
      <c r="A16600" s="20" t="s">
        <v>32432</v>
      </c>
      <c r="B16600" s="53" t="n">
        <v>76.37</v>
      </c>
    </row>
    <row r="16601" customFormat="false" ht="15.75" hidden="false" customHeight="false" outlineLevel="0" collapsed="false">
      <c r="A16601" s="20" t="s">
        <v>32435</v>
      </c>
      <c r="B16601" s="53" t="n">
        <v>74.32</v>
      </c>
    </row>
    <row r="16602" customFormat="false" ht="15.75" hidden="false" customHeight="false" outlineLevel="0" collapsed="false">
      <c r="A16602" s="20" t="s">
        <v>32436</v>
      </c>
      <c r="B16602" s="53" t="n">
        <v>11.26</v>
      </c>
    </row>
    <row r="16603" customFormat="false" ht="15.75" hidden="false" customHeight="false" outlineLevel="0" collapsed="false">
      <c r="A16603" s="20" t="s">
        <v>32439</v>
      </c>
      <c r="B16603" s="53" t="n">
        <v>10.34</v>
      </c>
    </row>
    <row r="16604" customFormat="false" ht="15.75" hidden="false" customHeight="false" outlineLevel="0" collapsed="false">
      <c r="A16604" s="20" t="s">
        <v>32440</v>
      </c>
      <c r="B16604" s="53" t="n">
        <v>17.17</v>
      </c>
    </row>
    <row r="16605" customFormat="false" ht="15.75" hidden="false" customHeight="false" outlineLevel="0" collapsed="false">
      <c r="A16605" s="20" t="s">
        <v>32442</v>
      </c>
      <c r="B16605" s="53" t="n">
        <v>16.04</v>
      </c>
    </row>
    <row r="16606" customFormat="false" ht="15.75" hidden="false" customHeight="false" outlineLevel="0" collapsed="false">
      <c r="A16606" s="20" t="s">
        <v>32443</v>
      </c>
      <c r="B16606" s="53" t="n">
        <v>22.64</v>
      </c>
    </row>
    <row r="16607" customFormat="false" ht="15.75" hidden="false" customHeight="false" outlineLevel="0" collapsed="false">
      <c r="A16607" s="20" t="s">
        <v>32445</v>
      </c>
      <c r="B16607" s="53" t="n">
        <v>21.1</v>
      </c>
    </row>
    <row r="16608" customFormat="false" ht="15.75" hidden="false" customHeight="false" outlineLevel="0" collapsed="false">
      <c r="A16608" s="20" t="s">
        <v>32446</v>
      </c>
      <c r="B16608" s="53" t="n">
        <v>26.35</v>
      </c>
    </row>
    <row r="16609" customFormat="false" ht="15.75" hidden="false" customHeight="false" outlineLevel="0" collapsed="false">
      <c r="A16609" s="20" t="s">
        <v>32449</v>
      </c>
      <c r="B16609" s="53" t="n">
        <v>24.55</v>
      </c>
    </row>
    <row r="16610" customFormat="false" ht="15.75" hidden="false" customHeight="false" outlineLevel="0" collapsed="false">
      <c r="A16610" s="20" t="s">
        <v>32450</v>
      </c>
      <c r="B16610" s="53" t="n">
        <v>11.69</v>
      </c>
    </row>
    <row r="16611" customFormat="false" ht="15.75" hidden="false" customHeight="false" outlineLevel="0" collapsed="false">
      <c r="A16611" s="20" t="s">
        <v>32451</v>
      </c>
      <c r="B16611" s="53" t="n">
        <v>10.77</v>
      </c>
    </row>
    <row r="16612" customFormat="false" ht="15.75" hidden="false" customHeight="false" outlineLevel="0" collapsed="false">
      <c r="A16612" s="20" t="s">
        <v>32452</v>
      </c>
      <c r="B16612" s="53" t="n">
        <v>18.04</v>
      </c>
    </row>
    <row r="16613" customFormat="false" ht="15.75" hidden="false" customHeight="false" outlineLevel="0" collapsed="false">
      <c r="A16613" s="20" t="s">
        <v>32453</v>
      </c>
      <c r="B16613" s="53" t="n">
        <v>16.91</v>
      </c>
    </row>
    <row r="16614" customFormat="false" ht="15.75" hidden="false" customHeight="false" outlineLevel="0" collapsed="false">
      <c r="A16614" s="20" t="s">
        <v>32454</v>
      </c>
      <c r="B16614" s="53" t="n">
        <v>23.75</v>
      </c>
    </row>
    <row r="16615" customFormat="false" ht="15.75" hidden="false" customHeight="false" outlineLevel="0" collapsed="false">
      <c r="A16615" s="20" t="s">
        <v>32455</v>
      </c>
      <c r="B16615" s="53" t="n">
        <v>22.21</v>
      </c>
    </row>
    <row r="16616" customFormat="false" ht="15.75" hidden="false" customHeight="false" outlineLevel="0" collapsed="false">
      <c r="A16616" s="20" t="s">
        <v>32456</v>
      </c>
      <c r="B16616" s="53" t="n">
        <v>27.64</v>
      </c>
    </row>
    <row r="16617" customFormat="false" ht="15.75" hidden="false" customHeight="false" outlineLevel="0" collapsed="false">
      <c r="A16617" s="20" t="s">
        <v>32458</v>
      </c>
      <c r="B16617" s="53" t="n">
        <v>25.84</v>
      </c>
    </row>
    <row r="16618" customFormat="false" ht="15.75" hidden="false" customHeight="false" outlineLevel="0" collapsed="false">
      <c r="A16618" s="20" t="s">
        <v>32459</v>
      </c>
      <c r="B16618" s="53" t="n">
        <v>51.95</v>
      </c>
    </row>
    <row r="16619" customFormat="false" ht="15.75" hidden="false" customHeight="false" outlineLevel="0" collapsed="false">
      <c r="A16619" s="20" t="s">
        <v>32461</v>
      </c>
      <c r="B16619" s="53" t="n">
        <v>49.74</v>
      </c>
    </row>
    <row r="16620" customFormat="false" ht="15.75" hidden="false" customHeight="false" outlineLevel="0" collapsed="false">
      <c r="A16620" s="20" t="s">
        <v>32462</v>
      </c>
      <c r="B16620" s="53" t="n">
        <v>5.47</v>
      </c>
    </row>
    <row r="16621" customFormat="false" ht="15.75" hidden="false" customHeight="false" outlineLevel="0" collapsed="false">
      <c r="A16621" s="20" t="s">
        <v>32465</v>
      </c>
      <c r="B16621" s="53" t="n">
        <v>4.96</v>
      </c>
    </row>
    <row r="16622" customFormat="false" ht="15.75" hidden="false" customHeight="false" outlineLevel="0" collapsed="false">
      <c r="A16622" s="20" t="s">
        <v>32466</v>
      </c>
      <c r="B16622" s="53" t="n">
        <v>6.49</v>
      </c>
    </row>
    <row r="16623" customFormat="false" ht="15.75" hidden="false" customHeight="false" outlineLevel="0" collapsed="false">
      <c r="A16623" s="20" t="s">
        <v>32468</v>
      </c>
      <c r="B16623" s="53" t="n">
        <v>5.87</v>
      </c>
    </row>
    <row r="16624" customFormat="false" ht="15.75" hidden="false" customHeight="false" outlineLevel="0" collapsed="false">
      <c r="A16624" s="20" t="s">
        <v>32469</v>
      </c>
      <c r="B16624" s="53" t="n">
        <v>8.16</v>
      </c>
    </row>
    <row r="16625" customFormat="false" ht="15.75" hidden="false" customHeight="false" outlineLevel="0" collapsed="false">
      <c r="A16625" s="20" t="s">
        <v>32472</v>
      </c>
      <c r="B16625" s="53" t="n">
        <v>7.44</v>
      </c>
    </row>
    <row r="16626" customFormat="false" ht="15.75" hidden="false" customHeight="false" outlineLevel="0" collapsed="false">
      <c r="A16626" s="20" t="s">
        <v>32473</v>
      </c>
      <c r="B16626" s="53" t="n">
        <v>9.59</v>
      </c>
    </row>
    <row r="16627" customFormat="false" ht="15.75" hidden="false" customHeight="false" outlineLevel="0" collapsed="false">
      <c r="A16627" s="20" t="s">
        <v>32476</v>
      </c>
      <c r="B16627" s="53" t="n">
        <v>8.76</v>
      </c>
    </row>
    <row r="16628" customFormat="false" ht="15.75" hidden="false" customHeight="false" outlineLevel="0" collapsed="false">
      <c r="A16628" s="20" t="s">
        <v>32477</v>
      </c>
      <c r="B16628" s="53" t="n">
        <v>10.49</v>
      </c>
    </row>
    <row r="16629" customFormat="false" ht="15.75" hidden="false" customHeight="false" outlineLevel="0" collapsed="false">
      <c r="A16629" s="20" t="s">
        <v>32479</v>
      </c>
      <c r="B16629" s="53" t="n">
        <v>9.56</v>
      </c>
    </row>
    <row r="16630" customFormat="false" ht="15.75" hidden="false" customHeight="false" outlineLevel="0" collapsed="false">
      <c r="A16630" s="20" t="s">
        <v>32480</v>
      </c>
      <c r="B16630" s="53" t="n">
        <v>14.8</v>
      </c>
    </row>
    <row r="16631" customFormat="false" ht="15.75" hidden="false" customHeight="false" outlineLevel="0" collapsed="false">
      <c r="A16631" s="20" t="s">
        <v>32482</v>
      </c>
      <c r="B16631" s="53" t="n">
        <v>13.66</v>
      </c>
    </row>
    <row r="16632" customFormat="false" ht="15.75" hidden="false" customHeight="false" outlineLevel="0" collapsed="false">
      <c r="A16632" s="20" t="s">
        <v>32483</v>
      </c>
      <c r="B16632" s="53" t="n">
        <v>18.59</v>
      </c>
    </row>
    <row r="16633" customFormat="false" ht="15.75" hidden="false" customHeight="false" outlineLevel="0" collapsed="false">
      <c r="A16633" s="20" t="s">
        <v>32485</v>
      </c>
      <c r="B16633" s="53" t="n">
        <v>17.25</v>
      </c>
    </row>
    <row r="16634" customFormat="false" ht="15.75" hidden="false" customHeight="false" outlineLevel="0" collapsed="false">
      <c r="A16634" s="20" t="s">
        <v>32486</v>
      </c>
      <c r="B16634" s="53" t="n">
        <v>25.52</v>
      </c>
    </row>
    <row r="16635" customFormat="false" ht="15.75" hidden="false" customHeight="false" outlineLevel="0" collapsed="false">
      <c r="A16635" s="20" t="s">
        <v>32488</v>
      </c>
      <c r="B16635" s="53" t="n">
        <v>23.98</v>
      </c>
    </row>
    <row r="16636" customFormat="false" ht="15.75" hidden="false" customHeight="false" outlineLevel="0" collapsed="false">
      <c r="A16636" s="20" t="s">
        <v>32489</v>
      </c>
      <c r="B16636" s="53" t="n">
        <v>28.04</v>
      </c>
    </row>
    <row r="16637" customFormat="false" ht="15.75" hidden="false" customHeight="false" outlineLevel="0" collapsed="false">
      <c r="A16637" s="20" t="s">
        <v>32491</v>
      </c>
      <c r="B16637" s="53" t="n">
        <v>26.24</v>
      </c>
    </row>
    <row r="16638" customFormat="false" ht="15.75" hidden="false" customHeight="false" outlineLevel="0" collapsed="false">
      <c r="A16638" s="20" t="s">
        <v>32492</v>
      </c>
      <c r="B16638" s="53" t="n">
        <v>5.64</v>
      </c>
    </row>
    <row r="16639" customFormat="false" ht="15.75" hidden="false" customHeight="false" outlineLevel="0" collapsed="false">
      <c r="A16639" s="20" t="s">
        <v>32494</v>
      </c>
      <c r="B16639" s="53" t="n">
        <v>5.12</v>
      </c>
    </row>
    <row r="16640" customFormat="false" ht="15.75" hidden="false" customHeight="false" outlineLevel="0" collapsed="false">
      <c r="A16640" s="20" t="s">
        <v>32495</v>
      </c>
      <c r="B16640" s="53" t="n">
        <v>6.68</v>
      </c>
    </row>
    <row r="16641" customFormat="false" ht="15.75" hidden="false" customHeight="false" outlineLevel="0" collapsed="false">
      <c r="A16641" s="20" t="s">
        <v>32497</v>
      </c>
      <c r="B16641" s="53" t="n">
        <v>6.06</v>
      </c>
    </row>
    <row r="16642" customFormat="false" ht="15.75" hidden="false" customHeight="false" outlineLevel="0" collapsed="false">
      <c r="A16642" s="20" t="s">
        <v>32498</v>
      </c>
      <c r="B16642" s="53" t="n">
        <v>8.44</v>
      </c>
    </row>
    <row r="16643" customFormat="false" ht="15.75" hidden="false" customHeight="false" outlineLevel="0" collapsed="false">
      <c r="A16643" s="20" t="s">
        <v>32501</v>
      </c>
      <c r="B16643" s="53" t="n">
        <v>7.72</v>
      </c>
    </row>
    <row r="16644" customFormat="false" ht="15.75" hidden="false" customHeight="false" outlineLevel="0" collapsed="false">
      <c r="A16644" s="20" t="s">
        <v>32502</v>
      </c>
      <c r="B16644" s="53" t="n">
        <v>9.93</v>
      </c>
    </row>
    <row r="16645" customFormat="false" ht="15.75" hidden="false" customHeight="false" outlineLevel="0" collapsed="false">
      <c r="A16645" s="20" t="s">
        <v>32505</v>
      </c>
      <c r="B16645" s="53" t="n">
        <v>9.11</v>
      </c>
    </row>
    <row r="16646" customFormat="false" ht="15.75" hidden="false" customHeight="false" outlineLevel="0" collapsed="false">
      <c r="A16646" s="20" t="s">
        <v>32506</v>
      </c>
      <c r="B16646" s="53" t="n">
        <v>10.84</v>
      </c>
    </row>
    <row r="16647" customFormat="false" ht="15.75" hidden="false" customHeight="false" outlineLevel="0" collapsed="false">
      <c r="A16647" s="20" t="s">
        <v>32508</v>
      </c>
      <c r="B16647" s="53" t="n">
        <v>9.92</v>
      </c>
    </row>
    <row r="16648" customFormat="false" ht="15.75" hidden="false" customHeight="false" outlineLevel="0" collapsed="false">
      <c r="A16648" s="20" t="s">
        <v>32509</v>
      </c>
      <c r="B16648" s="53" t="n">
        <v>15.43</v>
      </c>
    </row>
    <row r="16649" customFormat="false" ht="15.75" hidden="false" customHeight="false" outlineLevel="0" collapsed="false">
      <c r="A16649" s="20" t="s">
        <v>32511</v>
      </c>
      <c r="B16649" s="53" t="n">
        <v>14.3</v>
      </c>
    </row>
    <row r="16650" customFormat="false" ht="15.75" hidden="false" customHeight="false" outlineLevel="0" collapsed="false">
      <c r="A16650" s="20" t="s">
        <v>32512</v>
      </c>
      <c r="B16650" s="53" t="n">
        <v>19.44</v>
      </c>
    </row>
    <row r="16651" customFormat="false" ht="15.75" hidden="false" customHeight="false" outlineLevel="0" collapsed="false">
      <c r="A16651" s="20" t="s">
        <v>32514</v>
      </c>
      <c r="B16651" s="53" t="n">
        <v>18.11</v>
      </c>
    </row>
    <row r="16652" customFormat="false" ht="15.75" hidden="false" customHeight="false" outlineLevel="0" collapsed="false">
      <c r="A16652" s="20" t="s">
        <v>32515</v>
      </c>
      <c r="B16652" s="53" t="n">
        <v>26.92</v>
      </c>
    </row>
    <row r="16653" customFormat="false" ht="15.75" hidden="false" customHeight="false" outlineLevel="0" collapsed="false">
      <c r="A16653" s="20" t="s">
        <v>32517</v>
      </c>
      <c r="B16653" s="53" t="n">
        <v>25.38</v>
      </c>
    </row>
    <row r="16654" customFormat="false" ht="15.75" hidden="false" customHeight="false" outlineLevel="0" collapsed="false">
      <c r="A16654" s="20" t="s">
        <v>32518</v>
      </c>
      <c r="B16654" s="53" t="n">
        <v>29.5</v>
      </c>
    </row>
    <row r="16655" customFormat="false" ht="15.75" hidden="false" customHeight="false" outlineLevel="0" collapsed="false">
      <c r="A16655" s="20" t="s">
        <v>32520</v>
      </c>
      <c r="B16655" s="53" t="n">
        <v>27.7</v>
      </c>
    </row>
    <row r="16656" customFormat="false" ht="15.75" hidden="false" customHeight="false" outlineLevel="0" collapsed="false">
      <c r="A16656" s="20" t="s">
        <v>32521</v>
      </c>
      <c r="B16656" s="53" t="n">
        <v>4.63</v>
      </c>
    </row>
    <row r="16657" customFormat="false" ht="15.75" hidden="false" customHeight="false" outlineLevel="0" collapsed="false">
      <c r="A16657" s="20" t="s">
        <v>32524</v>
      </c>
      <c r="B16657" s="53" t="n">
        <v>4.22</v>
      </c>
    </row>
    <row r="16658" customFormat="false" ht="15.75" hidden="false" customHeight="false" outlineLevel="0" collapsed="false">
      <c r="A16658" s="20" t="s">
        <v>32525</v>
      </c>
      <c r="B16658" s="53" t="n">
        <v>5.68</v>
      </c>
    </row>
    <row r="16659" customFormat="false" ht="15.75" hidden="false" customHeight="false" outlineLevel="0" collapsed="false">
      <c r="A16659" s="20" t="s">
        <v>32528</v>
      </c>
      <c r="B16659" s="53" t="n">
        <v>5.17</v>
      </c>
    </row>
    <row r="16660" customFormat="false" ht="15.75" hidden="false" customHeight="false" outlineLevel="0" collapsed="false">
      <c r="A16660" s="20" t="s">
        <v>32529</v>
      </c>
      <c r="B16660" s="53" t="n">
        <v>17.96</v>
      </c>
    </row>
    <row r="16661" customFormat="false" ht="15.75" hidden="false" customHeight="false" outlineLevel="0" collapsed="false">
      <c r="A16661" s="20" t="s">
        <v>32533</v>
      </c>
      <c r="B16661" s="53" t="n">
        <v>17.19</v>
      </c>
    </row>
    <row r="16662" customFormat="false" ht="15.75" hidden="false" customHeight="false" outlineLevel="0" collapsed="false">
      <c r="A16662" s="20" t="s">
        <v>32534</v>
      </c>
      <c r="B16662" s="53" t="n">
        <v>27.6</v>
      </c>
    </row>
    <row r="16663" customFormat="false" ht="15.75" hidden="false" customHeight="false" outlineLevel="0" collapsed="false">
      <c r="A16663" s="20" t="s">
        <v>32537</v>
      </c>
      <c r="B16663" s="53" t="n">
        <v>26.67</v>
      </c>
    </row>
    <row r="16664" customFormat="false" ht="15.75" hidden="false" customHeight="false" outlineLevel="0" collapsed="false">
      <c r="A16664" s="20" t="s">
        <v>32538</v>
      </c>
      <c r="B16664" s="53" t="n">
        <v>55.31</v>
      </c>
    </row>
    <row r="16665" customFormat="false" ht="15.75" hidden="false" customHeight="false" outlineLevel="0" collapsed="false">
      <c r="A16665" s="20" t="s">
        <v>32540</v>
      </c>
      <c r="B16665" s="53" t="n">
        <v>54.38</v>
      </c>
    </row>
    <row r="16666" customFormat="false" ht="15.75" hidden="false" customHeight="false" outlineLevel="0" collapsed="false">
      <c r="A16666" s="20" t="s">
        <v>32541</v>
      </c>
      <c r="B16666" s="53" t="n">
        <v>19.18</v>
      </c>
    </row>
    <row r="16667" customFormat="false" ht="15.75" hidden="false" customHeight="false" outlineLevel="0" collapsed="false">
      <c r="A16667" s="20" t="s">
        <v>32543</v>
      </c>
      <c r="B16667" s="53" t="n">
        <v>18.41</v>
      </c>
    </row>
    <row r="16668" customFormat="false" ht="15.75" hidden="false" customHeight="false" outlineLevel="0" collapsed="false">
      <c r="A16668" s="20" t="s">
        <v>32544</v>
      </c>
      <c r="B16668" s="53" t="n">
        <v>29.67</v>
      </c>
    </row>
    <row r="16669" customFormat="false" ht="15.75" hidden="false" customHeight="false" outlineLevel="0" collapsed="false">
      <c r="A16669" s="20" t="s">
        <v>32546</v>
      </c>
      <c r="B16669" s="53" t="n">
        <v>28.74</v>
      </c>
    </row>
    <row r="16670" customFormat="false" ht="15.75" hidden="false" customHeight="false" outlineLevel="0" collapsed="false">
      <c r="A16670" s="20" t="s">
        <v>32547</v>
      </c>
      <c r="B16670" s="53" t="n">
        <v>60.15</v>
      </c>
    </row>
    <row r="16671" customFormat="false" ht="15.75" hidden="false" customHeight="false" outlineLevel="0" collapsed="false">
      <c r="A16671" s="20" t="s">
        <v>32548</v>
      </c>
      <c r="B16671" s="53" t="n">
        <v>59.22</v>
      </c>
    </row>
    <row r="16672" customFormat="false" ht="15.75" hidden="false" customHeight="false" outlineLevel="0" collapsed="false">
      <c r="A16672" s="20" t="s">
        <v>32549</v>
      </c>
      <c r="B16672" s="53" t="n">
        <v>87.23</v>
      </c>
    </row>
    <row r="16673" customFormat="false" ht="15.75" hidden="false" customHeight="false" outlineLevel="0" collapsed="false">
      <c r="A16673" s="20" t="s">
        <v>32552</v>
      </c>
      <c r="B16673" s="53" t="n">
        <v>86.3</v>
      </c>
    </row>
    <row r="16674" customFormat="false" ht="15.75" hidden="false" customHeight="false" outlineLevel="0" collapsed="false">
      <c r="A16674" s="20" t="s">
        <v>32553</v>
      </c>
      <c r="B16674" s="53" t="n">
        <v>37.88</v>
      </c>
    </row>
    <row r="16675" customFormat="false" ht="15.75" hidden="false" customHeight="false" outlineLevel="0" collapsed="false">
      <c r="A16675" s="20" t="s">
        <v>32558</v>
      </c>
      <c r="B16675" s="53" t="n">
        <v>35.72</v>
      </c>
    </row>
    <row r="16676" customFormat="false" ht="15.75" hidden="false" customHeight="false" outlineLevel="0" collapsed="false">
      <c r="A16676" s="20" t="s">
        <v>32559</v>
      </c>
      <c r="B16676" s="53" t="n">
        <v>76</v>
      </c>
    </row>
    <row r="16677" customFormat="false" ht="15.75" hidden="false" customHeight="false" outlineLevel="0" collapsed="false">
      <c r="A16677" s="20" t="s">
        <v>32562</v>
      </c>
      <c r="B16677" s="53" t="n">
        <v>71.64</v>
      </c>
    </row>
    <row r="16678" customFormat="false" ht="15.75" hidden="false" customHeight="false" outlineLevel="0" collapsed="false">
      <c r="A16678" s="20" t="s">
        <v>32563</v>
      </c>
      <c r="B16678" s="53" t="n">
        <v>113.66</v>
      </c>
    </row>
    <row r="16679" customFormat="false" ht="15.75" hidden="false" customHeight="false" outlineLevel="0" collapsed="false">
      <c r="A16679" s="20" t="s">
        <v>32566</v>
      </c>
      <c r="B16679" s="53" t="n">
        <v>107.17</v>
      </c>
    </row>
    <row r="16680" customFormat="false" ht="15.75" hidden="false" customHeight="false" outlineLevel="0" collapsed="false">
      <c r="A16680" s="20" t="s">
        <v>32567</v>
      </c>
      <c r="B16680" s="53" t="n">
        <v>41.93</v>
      </c>
    </row>
    <row r="16681" customFormat="false" ht="15.75" hidden="false" customHeight="false" outlineLevel="0" collapsed="false">
      <c r="A16681" s="20" t="s">
        <v>32569</v>
      </c>
      <c r="B16681" s="53" t="n">
        <v>41.11</v>
      </c>
    </row>
    <row r="16682" customFormat="false" ht="15.75" hidden="false" customHeight="false" outlineLevel="0" collapsed="false">
      <c r="A16682" s="20" t="s">
        <v>32570</v>
      </c>
      <c r="B16682" s="53" t="n">
        <v>30.68</v>
      </c>
    </row>
    <row r="16683" customFormat="false" ht="15.75" hidden="false" customHeight="false" outlineLevel="0" collapsed="false">
      <c r="A16683" s="20" t="s">
        <v>32572</v>
      </c>
      <c r="B16683" s="53" t="n">
        <v>29.85</v>
      </c>
    </row>
    <row r="16684" customFormat="false" ht="15.75" hidden="false" customHeight="false" outlineLevel="0" collapsed="false">
      <c r="A16684" s="20" t="s">
        <v>32573</v>
      </c>
      <c r="B16684" s="53" t="n">
        <v>2.57</v>
      </c>
    </row>
    <row r="16685" customFormat="false" ht="15.75" hidden="false" customHeight="false" outlineLevel="0" collapsed="false">
      <c r="A16685" s="20" t="s">
        <v>32576</v>
      </c>
      <c r="B16685" s="53" t="n">
        <v>2.41</v>
      </c>
    </row>
    <row r="16686" customFormat="false" ht="15.75" hidden="false" customHeight="false" outlineLevel="0" collapsed="false">
      <c r="A16686" s="20" t="s">
        <v>32577</v>
      </c>
      <c r="B16686" s="53" t="n">
        <v>2.82</v>
      </c>
    </row>
    <row r="16687" customFormat="false" ht="15.75" hidden="false" customHeight="false" outlineLevel="0" collapsed="false">
      <c r="A16687" s="20" t="s">
        <v>32579</v>
      </c>
      <c r="B16687" s="53" t="n">
        <v>2.66</v>
      </c>
    </row>
    <row r="16688" customFormat="false" ht="15.75" hidden="false" customHeight="false" outlineLevel="0" collapsed="false">
      <c r="A16688" s="20" t="s">
        <v>32580</v>
      </c>
      <c r="B16688" s="53" t="n">
        <v>3.86</v>
      </c>
    </row>
    <row r="16689" customFormat="false" ht="15.75" hidden="false" customHeight="false" outlineLevel="0" collapsed="false">
      <c r="A16689" s="20" t="s">
        <v>32582</v>
      </c>
      <c r="B16689" s="53" t="n">
        <v>3.71</v>
      </c>
    </row>
    <row r="16690" customFormat="false" ht="15.75" hidden="false" customHeight="false" outlineLevel="0" collapsed="false">
      <c r="A16690" s="20" t="s">
        <v>32583</v>
      </c>
      <c r="B16690" s="53" t="n">
        <v>5.02</v>
      </c>
    </row>
    <row r="16691" customFormat="false" ht="15.75" hidden="false" customHeight="false" outlineLevel="0" collapsed="false">
      <c r="A16691" s="20" t="s">
        <v>32586</v>
      </c>
      <c r="B16691" s="53" t="n">
        <v>4.76</v>
      </c>
    </row>
    <row r="16692" customFormat="false" ht="15.75" hidden="false" customHeight="false" outlineLevel="0" collapsed="false">
      <c r="A16692" s="20" t="s">
        <v>32587</v>
      </c>
      <c r="B16692" s="53" t="n">
        <v>6.45</v>
      </c>
    </row>
    <row r="16693" customFormat="false" ht="15.75" hidden="false" customHeight="false" outlineLevel="0" collapsed="false">
      <c r="A16693" s="20" t="s">
        <v>32589</v>
      </c>
      <c r="B16693" s="53" t="n">
        <v>6.14</v>
      </c>
    </row>
    <row r="16694" customFormat="false" ht="15.75" hidden="false" customHeight="false" outlineLevel="0" collapsed="false">
      <c r="A16694" s="20" t="s">
        <v>32590</v>
      </c>
      <c r="B16694" s="53" t="n">
        <v>8.04</v>
      </c>
    </row>
    <row r="16695" customFormat="false" ht="15.75" hidden="false" customHeight="false" outlineLevel="0" collapsed="false">
      <c r="A16695" s="20" t="s">
        <v>32593</v>
      </c>
      <c r="B16695" s="53" t="n">
        <v>7.68</v>
      </c>
    </row>
    <row r="16696" customFormat="false" ht="15.75" hidden="false" customHeight="false" outlineLevel="0" collapsed="false">
      <c r="A16696" s="20" t="s">
        <v>32594</v>
      </c>
      <c r="B16696" s="53" t="n">
        <v>10.21</v>
      </c>
    </row>
    <row r="16697" customFormat="false" ht="15.75" hidden="false" customHeight="false" outlineLevel="0" collapsed="false">
      <c r="A16697" s="20" t="s">
        <v>32597</v>
      </c>
      <c r="B16697" s="53" t="n">
        <v>9.8</v>
      </c>
    </row>
    <row r="16698" customFormat="false" ht="15.75" hidden="false" customHeight="false" outlineLevel="0" collapsed="false">
      <c r="A16698" s="20" t="s">
        <v>32598</v>
      </c>
      <c r="B16698" s="53" t="n">
        <v>12.49</v>
      </c>
    </row>
    <row r="16699" customFormat="false" ht="15.75" hidden="false" customHeight="false" outlineLevel="0" collapsed="false">
      <c r="A16699" s="20" t="s">
        <v>32600</v>
      </c>
      <c r="B16699" s="53" t="n">
        <v>12.03</v>
      </c>
    </row>
    <row r="16700" customFormat="false" ht="15.75" hidden="false" customHeight="false" outlineLevel="0" collapsed="false">
      <c r="A16700" s="20" t="s">
        <v>32601</v>
      </c>
      <c r="B16700" s="53" t="n">
        <v>17.62</v>
      </c>
    </row>
    <row r="16701" customFormat="false" ht="15.75" hidden="false" customHeight="false" outlineLevel="0" collapsed="false">
      <c r="A16701" s="20" t="s">
        <v>32603</v>
      </c>
      <c r="B16701" s="53" t="n">
        <v>17.05</v>
      </c>
    </row>
    <row r="16702" customFormat="false" ht="15.75" hidden="false" customHeight="false" outlineLevel="0" collapsed="false">
      <c r="A16702" s="20" t="s">
        <v>32604</v>
      </c>
      <c r="B16702" s="53" t="n">
        <v>29.07</v>
      </c>
    </row>
    <row r="16703" customFormat="false" ht="15.75" hidden="false" customHeight="false" outlineLevel="0" collapsed="false">
      <c r="A16703" s="20" t="s">
        <v>32606</v>
      </c>
      <c r="B16703" s="53" t="n">
        <v>28.41</v>
      </c>
    </row>
    <row r="16704" customFormat="false" ht="15.75" hidden="false" customHeight="false" outlineLevel="0" collapsed="false">
      <c r="A16704" s="20" t="s">
        <v>32607</v>
      </c>
      <c r="B16704" s="53" t="n">
        <v>35.6</v>
      </c>
    </row>
    <row r="16705" customFormat="false" ht="15.75" hidden="false" customHeight="false" outlineLevel="0" collapsed="false">
      <c r="A16705" s="20" t="s">
        <v>32609</v>
      </c>
      <c r="B16705" s="53" t="n">
        <v>34.83</v>
      </c>
    </row>
    <row r="16706" customFormat="false" ht="15.75" hidden="false" customHeight="false" outlineLevel="0" collapsed="false">
      <c r="A16706" s="20" t="s">
        <v>32610</v>
      </c>
      <c r="B16706" s="53" t="n">
        <v>8.26</v>
      </c>
    </row>
    <row r="16707" customFormat="false" ht="15.75" hidden="false" customHeight="false" outlineLevel="0" collapsed="false">
      <c r="A16707" s="20" t="s">
        <v>32613</v>
      </c>
      <c r="B16707" s="53" t="n">
        <v>8.26</v>
      </c>
    </row>
    <row r="16708" customFormat="false" ht="15.75" hidden="false" customHeight="false" outlineLevel="0" collapsed="false">
      <c r="A16708" s="20" t="s">
        <v>32614</v>
      </c>
      <c r="B16708" s="53" t="n">
        <v>11.32</v>
      </c>
    </row>
    <row r="16709" customFormat="false" ht="15.75" hidden="false" customHeight="false" outlineLevel="0" collapsed="false">
      <c r="A16709" s="20" t="s">
        <v>32616</v>
      </c>
      <c r="B16709" s="53" t="n">
        <v>11.32</v>
      </c>
    </row>
    <row r="16710" customFormat="false" ht="15.75" hidden="false" customHeight="false" outlineLevel="0" collapsed="false">
      <c r="A16710" s="20" t="s">
        <v>32617</v>
      </c>
      <c r="B16710" s="53" t="n">
        <v>16.29</v>
      </c>
    </row>
    <row r="16711" customFormat="false" ht="15.75" hidden="false" customHeight="false" outlineLevel="0" collapsed="false">
      <c r="A16711" s="20" t="s">
        <v>32620</v>
      </c>
      <c r="B16711" s="53" t="n">
        <v>16.29</v>
      </c>
    </row>
    <row r="16712" customFormat="false" ht="15.75" hidden="false" customHeight="false" outlineLevel="0" collapsed="false">
      <c r="A16712" s="20" t="s">
        <v>32621</v>
      </c>
      <c r="B16712" s="53" t="n">
        <v>21.51</v>
      </c>
    </row>
    <row r="16713" customFormat="false" ht="15.75" hidden="false" customHeight="false" outlineLevel="0" collapsed="false">
      <c r="A16713" s="20" t="s">
        <v>32624</v>
      </c>
      <c r="B16713" s="53" t="n">
        <v>21.51</v>
      </c>
    </row>
    <row r="16714" customFormat="false" ht="15.75" hidden="false" customHeight="false" outlineLevel="0" collapsed="false">
      <c r="A16714" s="20" t="s">
        <v>32625</v>
      </c>
      <c r="B16714" s="53" t="n">
        <v>25.72</v>
      </c>
    </row>
    <row r="16715" customFormat="false" ht="15.75" hidden="false" customHeight="false" outlineLevel="0" collapsed="false">
      <c r="A16715" s="20" t="s">
        <v>32627</v>
      </c>
      <c r="B16715" s="53" t="n">
        <v>25.72</v>
      </c>
    </row>
    <row r="16716" customFormat="false" ht="15.75" hidden="false" customHeight="false" outlineLevel="0" collapsed="false">
      <c r="A16716" s="20" t="s">
        <v>32628</v>
      </c>
      <c r="B16716" s="53" t="n">
        <v>31.22</v>
      </c>
    </row>
    <row r="16717" customFormat="false" ht="15.75" hidden="false" customHeight="false" outlineLevel="0" collapsed="false">
      <c r="A16717" s="20" t="s">
        <v>32630</v>
      </c>
      <c r="B16717" s="53" t="n">
        <v>31.22</v>
      </c>
    </row>
    <row r="16718" customFormat="false" ht="15.75" hidden="false" customHeight="false" outlineLevel="0" collapsed="false">
      <c r="A16718" s="20" t="s">
        <v>32631</v>
      </c>
      <c r="B16718" s="53" t="n">
        <v>0.62</v>
      </c>
    </row>
    <row r="16719" customFormat="false" ht="15.75" hidden="false" customHeight="false" outlineLevel="0" collapsed="false">
      <c r="A16719" s="20" t="s">
        <v>32633</v>
      </c>
      <c r="B16719" s="53" t="n">
        <v>0.62</v>
      </c>
    </row>
    <row r="16720" customFormat="false" ht="15.75" hidden="false" customHeight="false" outlineLevel="0" collapsed="false">
      <c r="A16720" s="20" t="s">
        <v>32634</v>
      </c>
      <c r="B16720" s="53" t="n">
        <v>2.86</v>
      </c>
    </row>
    <row r="16721" customFormat="false" ht="15.75" hidden="false" customHeight="false" outlineLevel="0" collapsed="false">
      <c r="A16721" s="20" t="s">
        <v>32636</v>
      </c>
      <c r="B16721" s="53" t="n">
        <v>2.86</v>
      </c>
    </row>
    <row r="16722" customFormat="false" ht="15.75" hidden="false" customHeight="false" outlineLevel="0" collapsed="false">
      <c r="A16722" s="20" t="s">
        <v>32637</v>
      </c>
      <c r="B16722" s="53" t="n">
        <v>2.88</v>
      </c>
    </row>
    <row r="16723" customFormat="false" ht="15.75" hidden="false" customHeight="false" outlineLevel="0" collapsed="false">
      <c r="A16723" s="20" t="s">
        <v>32639</v>
      </c>
      <c r="B16723" s="53" t="n">
        <v>2.88</v>
      </c>
    </row>
    <row r="16724" customFormat="false" ht="15.75" hidden="false" customHeight="false" outlineLevel="0" collapsed="false">
      <c r="A16724" s="20" t="s">
        <v>32640</v>
      </c>
      <c r="B16724" s="53" t="n">
        <v>5.53</v>
      </c>
    </row>
    <row r="16725" customFormat="false" ht="15.75" hidden="false" customHeight="false" outlineLevel="0" collapsed="false">
      <c r="A16725" s="20" t="s">
        <v>32642</v>
      </c>
      <c r="B16725" s="53" t="n">
        <v>5.53</v>
      </c>
    </row>
    <row r="16726" customFormat="false" ht="15.75" hidden="false" customHeight="false" outlineLevel="0" collapsed="false">
      <c r="A16726" s="20" t="s">
        <v>32643</v>
      </c>
      <c r="B16726" s="53" t="n">
        <v>5.58</v>
      </c>
    </row>
    <row r="16727" customFormat="false" ht="15.75" hidden="false" customHeight="false" outlineLevel="0" collapsed="false">
      <c r="A16727" s="20" t="s">
        <v>32645</v>
      </c>
      <c r="B16727" s="53" t="n">
        <v>5.58</v>
      </c>
    </row>
    <row r="16728" customFormat="false" ht="15.75" hidden="false" customHeight="false" outlineLevel="0" collapsed="false">
      <c r="A16728" s="20" t="s">
        <v>32646</v>
      </c>
      <c r="B16728" s="53" t="n">
        <v>6.76</v>
      </c>
    </row>
    <row r="16729" customFormat="false" ht="15.75" hidden="false" customHeight="false" outlineLevel="0" collapsed="false">
      <c r="A16729" s="20" t="s">
        <v>32648</v>
      </c>
      <c r="B16729" s="53" t="n">
        <v>6.76</v>
      </c>
    </row>
    <row r="16730" customFormat="false" ht="15.75" hidden="false" customHeight="false" outlineLevel="0" collapsed="false">
      <c r="A16730" s="20" t="s">
        <v>32649</v>
      </c>
      <c r="B16730" s="53" t="n">
        <v>7.28</v>
      </c>
    </row>
    <row r="16731" customFormat="false" ht="15.75" hidden="false" customHeight="false" outlineLevel="0" collapsed="false">
      <c r="A16731" s="20" t="s">
        <v>32651</v>
      </c>
      <c r="B16731" s="53" t="n">
        <v>7.28</v>
      </c>
    </row>
    <row r="16732" customFormat="false" ht="15.75" hidden="false" customHeight="false" outlineLevel="0" collapsed="false">
      <c r="A16732" s="20" t="s">
        <v>32652</v>
      </c>
      <c r="B16732" s="53" t="n">
        <v>7.73</v>
      </c>
    </row>
    <row r="16733" customFormat="false" ht="15.75" hidden="false" customHeight="false" outlineLevel="0" collapsed="false">
      <c r="A16733" s="20" t="s">
        <v>32654</v>
      </c>
      <c r="B16733" s="53" t="n">
        <v>7.73</v>
      </c>
    </row>
    <row r="16734" customFormat="false" ht="15.75" hidden="false" customHeight="false" outlineLevel="0" collapsed="false">
      <c r="A16734" s="20" t="s">
        <v>32655</v>
      </c>
      <c r="B16734" s="53" t="n">
        <v>16.58</v>
      </c>
    </row>
    <row r="16735" customFormat="false" ht="15.75" hidden="false" customHeight="false" outlineLevel="0" collapsed="false">
      <c r="A16735" s="20" t="s">
        <v>32657</v>
      </c>
      <c r="B16735" s="53" t="n">
        <v>16.58</v>
      </c>
    </row>
    <row r="16736" customFormat="false" ht="15.75" hidden="false" customHeight="false" outlineLevel="0" collapsed="false">
      <c r="A16736" s="20" t="s">
        <v>32658</v>
      </c>
      <c r="B16736" s="53" t="n">
        <v>17.34</v>
      </c>
    </row>
    <row r="16737" customFormat="false" ht="15.75" hidden="false" customHeight="false" outlineLevel="0" collapsed="false">
      <c r="A16737" s="20" t="s">
        <v>32660</v>
      </c>
      <c r="B16737" s="53" t="n">
        <v>17.34</v>
      </c>
    </row>
    <row r="16738" customFormat="false" ht="15.75" hidden="false" customHeight="false" outlineLevel="0" collapsed="false">
      <c r="A16738" s="20" t="s">
        <v>32661</v>
      </c>
      <c r="B16738" s="53" t="n">
        <v>18.56</v>
      </c>
    </row>
    <row r="16739" customFormat="false" ht="15.75" hidden="false" customHeight="false" outlineLevel="0" collapsed="false">
      <c r="A16739" s="20" t="s">
        <v>32663</v>
      </c>
      <c r="B16739" s="53" t="n">
        <v>18.56</v>
      </c>
    </row>
    <row r="16740" customFormat="false" ht="15.75" hidden="false" customHeight="false" outlineLevel="0" collapsed="false">
      <c r="A16740" s="20" t="s">
        <v>32664</v>
      </c>
      <c r="B16740" s="53" t="n">
        <v>0.89</v>
      </c>
    </row>
    <row r="16741" customFormat="false" ht="15.75" hidden="false" customHeight="false" outlineLevel="0" collapsed="false">
      <c r="A16741" s="20" t="s">
        <v>32666</v>
      </c>
      <c r="B16741" s="53" t="n">
        <v>0.89</v>
      </c>
    </row>
    <row r="16742" customFormat="false" ht="15.75" hidden="false" customHeight="false" outlineLevel="0" collapsed="false">
      <c r="A16742" s="20" t="s">
        <v>32667</v>
      </c>
      <c r="B16742" s="53" t="n">
        <v>1.47</v>
      </c>
    </row>
    <row r="16743" customFormat="false" ht="15.75" hidden="false" customHeight="false" outlineLevel="0" collapsed="false">
      <c r="A16743" s="20" t="s">
        <v>32669</v>
      </c>
      <c r="B16743" s="53" t="n">
        <v>1.47</v>
      </c>
    </row>
    <row r="16744" customFormat="false" ht="15.75" hidden="false" customHeight="false" outlineLevel="0" collapsed="false">
      <c r="A16744" s="20" t="s">
        <v>32670</v>
      </c>
      <c r="B16744" s="53" t="n">
        <v>2.51</v>
      </c>
    </row>
    <row r="16745" customFormat="false" ht="15.75" hidden="false" customHeight="false" outlineLevel="0" collapsed="false">
      <c r="A16745" s="20" t="s">
        <v>32672</v>
      </c>
      <c r="B16745" s="53" t="n">
        <v>2.51</v>
      </c>
    </row>
    <row r="16746" customFormat="false" ht="15.75" hidden="false" customHeight="false" outlineLevel="0" collapsed="false">
      <c r="A16746" s="20" t="s">
        <v>32673</v>
      </c>
      <c r="B16746" s="53" t="n">
        <v>7.54</v>
      </c>
    </row>
    <row r="16747" customFormat="false" ht="15.75" hidden="false" customHeight="false" outlineLevel="0" collapsed="false">
      <c r="A16747" s="20" t="s">
        <v>32675</v>
      </c>
      <c r="B16747" s="53" t="n">
        <v>7.54</v>
      </c>
    </row>
    <row r="16748" customFormat="false" ht="15.75" hidden="false" customHeight="false" outlineLevel="0" collapsed="false">
      <c r="A16748" s="20" t="s">
        <v>32676</v>
      </c>
      <c r="B16748" s="53" t="n">
        <v>9.05</v>
      </c>
    </row>
    <row r="16749" customFormat="false" ht="15.75" hidden="false" customHeight="false" outlineLevel="0" collapsed="false">
      <c r="A16749" s="20" t="s">
        <v>32678</v>
      </c>
      <c r="B16749" s="53" t="n">
        <v>9.05</v>
      </c>
    </row>
    <row r="16750" customFormat="false" ht="15.75" hidden="false" customHeight="false" outlineLevel="0" collapsed="false">
      <c r="A16750" s="20" t="s">
        <v>32679</v>
      </c>
      <c r="B16750" s="53" t="n">
        <v>20.86</v>
      </c>
    </row>
    <row r="16751" customFormat="false" ht="15.75" hidden="false" customHeight="false" outlineLevel="0" collapsed="false">
      <c r="A16751" s="20" t="s">
        <v>32681</v>
      </c>
      <c r="B16751" s="53" t="n">
        <v>20.86</v>
      </c>
    </row>
    <row r="16752" customFormat="false" ht="15.75" hidden="false" customHeight="false" outlineLevel="0" collapsed="false">
      <c r="A16752" s="20" t="s">
        <v>32682</v>
      </c>
      <c r="B16752" s="53" t="n">
        <v>27.25</v>
      </c>
    </row>
    <row r="16753" customFormat="false" ht="15.75" hidden="false" customHeight="false" outlineLevel="0" collapsed="false">
      <c r="A16753" s="20" t="s">
        <v>32684</v>
      </c>
      <c r="B16753" s="53" t="n">
        <v>27.25</v>
      </c>
    </row>
    <row r="16754" customFormat="false" ht="15.75" hidden="false" customHeight="false" outlineLevel="0" collapsed="false">
      <c r="A16754" s="20" t="s">
        <v>32685</v>
      </c>
      <c r="B16754" s="53" t="n">
        <v>78.18</v>
      </c>
    </row>
    <row r="16755" customFormat="false" ht="15.75" hidden="false" customHeight="false" outlineLevel="0" collapsed="false">
      <c r="A16755" s="20" t="s">
        <v>32687</v>
      </c>
      <c r="B16755" s="53" t="n">
        <v>78.18</v>
      </c>
    </row>
    <row r="16756" customFormat="false" ht="15.75" hidden="false" customHeight="false" outlineLevel="0" collapsed="false">
      <c r="A16756" s="20" t="s">
        <v>32688</v>
      </c>
      <c r="B16756" s="53" t="n">
        <v>3.09</v>
      </c>
    </row>
    <row r="16757" customFormat="false" ht="15.75" hidden="false" customHeight="false" outlineLevel="0" collapsed="false">
      <c r="A16757" s="20" t="s">
        <v>32690</v>
      </c>
      <c r="B16757" s="53" t="n">
        <v>3.09</v>
      </c>
    </row>
    <row r="16758" customFormat="false" ht="15.75" hidden="false" customHeight="false" outlineLevel="0" collapsed="false">
      <c r="A16758" s="20" t="s">
        <v>32691</v>
      </c>
      <c r="B16758" s="53" t="n">
        <v>3.3</v>
      </c>
    </row>
    <row r="16759" customFormat="false" ht="15.75" hidden="false" customHeight="false" outlineLevel="0" collapsed="false">
      <c r="A16759" s="20" t="s">
        <v>32693</v>
      </c>
      <c r="B16759" s="53" t="n">
        <v>3.3</v>
      </c>
    </row>
    <row r="16760" customFormat="false" ht="15.75" hidden="false" customHeight="false" outlineLevel="0" collapsed="false">
      <c r="A16760" s="20" t="s">
        <v>32694</v>
      </c>
      <c r="B16760" s="53" t="n">
        <v>6.12</v>
      </c>
    </row>
    <row r="16761" customFormat="false" ht="15.75" hidden="false" customHeight="false" outlineLevel="0" collapsed="false">
      <c r="A16761" s="20" t="s">
        <v>32696</v>
      </c>
      <c r="B16761" s="53" t="n">
        <v>6.12</v>
      </c>
    </row>
    <row r="16762" customFormat="false" ht="15.75" hidden="false" customHeight="false" outlineLevel="0" collapsed="false">
      <c r="A16762" s="20" t="s">
        <v>32697</v>
      </c>
      <c r="B16762" s="53" t="n">
        <v>14.89</v>
      </c>
    </row>
    <row r="16763" customFormat="false" ht="15.75" hidden="false" customHeight="false" outlineLevel="0" collapsed="false">
      <c r="A16763" s="20" t="s">
        <v>32699</v>
      </c>
      <c r="B16763" s="53" t="n">
        <v>14.89</v>
      </c>
    </row>
    <row r="16764" customFormat="false" ht="15.75" hidden="false" customHeight="false" outlineLevel="0" collapsed="false">
      <c r="A16764" s="20" t="s">
        <v>32700</v>
      </c>
      <c r="B16764" s="53" t="n">
        <v>19.69</v>
      </c>
    </row>
    <row r="16765" customFormat="false" ht="15.75" hidden="false" customHeight="false" outlineLevel="0" collapsed="false">
      <c r="A16765" s="20" t="s">
        <v>32702</v>
      </c>
      <c r="B16765" s="53" t="n">
        <v>19.69</v>
      </c>
    </row>
    <row r="16766" customFormat="false" ht="15.75" hidden="false" customHeight="false" outlineLevel="0" collapsed="false">
      <c r="A16766" s="20" t="s">
        <v>32703</v>
      </c>
      <c r="B16766" s="53" t="n">
        <v>28.11</v>
      </c>
    </row>
    <row r="16767" customFormat="false" ht="15.75" hidden="false" customHeight="false" outlineLevel="0" collapsed="false">
      <c r="A16767" s="20" t="s">
        <v>32705</v>
      </c>
      <c r="B16767" s="53" t="n">
        <v>28.11</v>
      </c>
    </row>
    <row r="16768" customFormat="false" ht="15.75" hidden="false" customHeight="false" outlineLevel="0" collapsed="false">
      <c r="A16768" s="20" t="s">
        <v>32706</v>
      </c>
      <c r="B16768" s="53" t="n">
        <v>3.89</v>
      </c>
    </row>
    <row r="16769" customFormat="false" ht="15.75" hidden="false" customHeight="false" outlineLevel="0" collapsed="false">
      <c r="A16769" s="20" t="s">
        <v>32709</v>
      </c>
      <c r="B16769" s="53" t="n">
        <v>3.89</v>
      </c>
    </row>
    <row r="16770" customFormat="false" ht="15.75" hidden="false" customHeight="false" outlineLevel="0" collapsed="false">
      <c r="A16770" s="20" t="s">
        <v>32710</v>
      </c>
      <c r="B16770" s="53" t="n">
        <v>5.62</v>
      </c>
    </row>
    <row r="16771" customFormat="false" ht="15.75" hidden="false" customHeight="false" outlineLevel="0" collapsed="false">
      <c r="A16771" s="20" t="s">
        <v>32713</v>
      </c>
      <c r="B16771" s="53" t="n">
        <v>5.62</v>
      </c>
    </row>
    <row r="16772" customFormat="false" ht="15.75" hidden="false" customHeight="false" outlineLevel="0" collapsed="false">
      <c r="A16772" s="20" t="s">
        <v>32714</v>
      </c>
      <c r="B16772" s="53" t="n">
        <v>6.45</v>
      </c>
    </row>
    <row r="16773" customFormat="false" ht="15.75" hidden="false" customHeight="false" outlineLevel="0" collapsed="false">
      <c r="A16773" s="20" t="s">
        <v>32716</v>
      </c>
      <c r="B16773" s="53" t="n">
        <v>6.45</v>
      </c>
    </row>
    <row r="16774" customFormat="false" ht="15.75" hidden="false" customHeight="false" outlineLevel="0" collapsed="false">
      <c r="A16774" s="20" t="s">
        <v>32717</v>
      </c>
      <c r="B16774" s="53" t="n">
        <v>6.62</v>
      </c>
    </row>
    <row r="16775" customFormat="false" ht="15.75" hidden="false" customHeight="false" outlineLevel="0" collapsed="false">
      <c r="A16775" s="20" t="s">
        <v>32719</v>
      </c>
      <c r="B16775" s="53" t="n">
        <v>6.62</v>
      </c>
    </row>
    <row r="16776" customFormat="false" ht="15.75" hidden="false" customHeight="false" outlineLevel="0" collapsed="false">
      <c r="A16776" s="20" t="s">
        <v>32720</v>
      </c>
      <c r="B16776" s="53" t="n">
        <v>12.95</v>
      </c>
    </row>
    <row r="16777" customFormat="false" ht="15.75" hidden="false" customHeight="false" outlineLevel="0" collapsed="false">
      <c r="A16777" s="20" t="s">
        <v>32722</v>
      </c>
      <c r="B16777" s="53" t="n">
        <v>12.95</v>
      </c>
    </row>
    <row r="16778" customFormat="false" ht="15.75" hidden="false" customHeight="false" outlineLevel="0" collapsed="false">
      <c r="A16778" s="20" t="s">
        <v>32723</v>
      </c>
      <c r="B16778" s="53" t="n">
        <v>13.87</v>
      </c>
    </row>
    <row r="16779" customFormat="false" ht="15.75" hidden="false" customHeight="false" outlineLevel="0" collapsed="false">
      <c r="A16779" s="20" t="s">
        <v>32725</v>
      </c>
      <c r="B16779" s="53" t="n">
        <v>13.87</v>
      </c>
    </row>
    <row r="16780" customFormat="false" ht="15.75" hidden="false" customHeight="false" outlineLevel="0" collapsed="false">
      <c r="A16780" s="20" t="s">
        <v>32726</v>
      </c>
      <c r="B16780" s="53" t="n">
        <v>95.97</v>
      </c>
    </row>
    <row r="16781" customFormat="false" ht="15.75" hidden="false" customHeight="false" outlineLevel="0" collapsed="false">
      <c r="A16781" s="20" t="s">
        <v>32727</v>
      </c>
      <c r="B16781" s="53" t="n">
        <v>95.97</v>
      </c>
    </row>
    <row r="16782" customFormat="false" ht="15.75" hidden="false" customHeight="false" outlineLevel="0" collapsed="false">
      <c r="A16782" s="20" t="s">
        <v>32728</v>
      </c>
      <c r="B16782" s="53" t="n">
        <v>108.52</v>
      </c>
    </row>
    <row r="16783" customFormat="false" ht="15.75" hidden="false" customHeight="false" outlineLevel="0" collapsed="false">
      <c r="A16783" s="20" t="s">
        <v>32729</v>
      </c>
      <c r="B16783" s="53" t="n">
        <v>108.52</v>
      </c>
    </row>
    <row r="16784" customFormat="false" ht="15.75" hidden="false" customHeight="false" outlineLevel="0" collapsed="false">
      <c r="A16784" s="20" t="s">
        <v>32730</v>
      </c>
      <c r="B16784" s="53" t="n">
        <v>279.23</v>
      </c>
    </row>
    <row r="16785" customFormat="false" ht="15.75" hidden="false" customHeight="false" outlineLevel="0" collapsed="false">
      <c r="A16785" s="20" t="s">
        <v>32732</v>
      </c>
      <c r="B16785" s="53" t="n">
        <v>279.23</v>
      </c>
    </row>
    <row r="16786" customFormat="false" ht="15.75" hidden="false" customHeight="false" outlineLevel="0" collapsed="false">
      <c r="A16786" s="20" t="s">
        <v>32733</v>
      </c>
      <c r="B16786" s="53" t="n">
        <v>3.9</v>
      </c>
    </row>
    <row r="16787" customFormat="false" ht="15.75" hidden="false" customHeight="false" outlineLevel="0" collapsed="false">
      <c r="A16787" s="20" t="s">
        <v>32735</v>
      </c>
      <c r="B16787" s="53" t="n">
        <v>3.9</v>
      </c>
    </row>
    <row r="16788" customFormat="false" ht="15.75" hidden="false" customHeight="false" outlineLevel="0" collapsed="false">
      <c r="A16788" s="20" t="s">
        <v>32736</v>
      </c>
      <c r="B16788" s="53" t="n">
        <v>5.03</v>
      </c>
    </row>
    <row r="16789" customFormat="false" ht="15.75" hidden="false" customHeight="false" outlineLevel="0" collapsed="false">
      <c r="A16789" s="20" t="s">
        <v>32738</v>
      </c>
      <c r="B16789" s="53" t="n">
        <v>5.03</v>
      </c>
    </row>
    <row r="16790" customFormat="false" ht="15.75" hidden="false" customHeight="false" outlineLevel="0" collapsed="false">
      <c r="A16790" s="20" t="s">
        <v>32739</v>
      </c>
      <c r="B16790" s="53" t="n">
        <v>12.62</v>
      </c>
    </row>
    <row r="16791" customFormat="false" ht="15.75" hidden="false" customHeight="false" outlineLevel="0" collapsed="false">
      <c r="A16791" s="20" t="s">
        <v>32741</v>
      </c>
      <c r="B16791" s="53" t="n">
        <v>12.62</v>
      </c>
    </row>
    <row r="16792" customFormat="false" ht="15.75" hidden="false" customHeight="false" outlineLevel="0" collapsed="false">
      <c r="A16792" s="20" t="s">
        <v>32742</v>
      </c>
      <c r="B16792" s="53" t="n">
        <v>15.14</v>
      </c>
    </row>
    <row r="16793" customFormat="false" ht="15.75" hidden="false" customHeight="false" outlineLevel="0" collapsed="false">
      <c r="A16793" s="20" t="s">
        <v>32744</v>
      </c>
      <c r="B16793" s="53" t="n">
        <v>15.14</v>
      </c>
    </row>
    <row r="16794" customFormat="false" ht="15.75" hidden="false" customHeight="false" outlineLevel="0" collapsed="false">
      <c r="A16794" s="20" t="s">
        <v>32745</v>
      </c>
      <c r="B16794" s="53" t="n">
        <v>21.32</v>
      </c>
    </row>
    <row r="16795" customFormat="false" ht="15.75" hidden="false" customHeight="false" outlineLevel="0" collapsed="false">
      <c r="A16795" s="20" t="s">
        <v>32747</v>
      </c>
      <c r="B16795" s="53" t="n">
        <v>21.32</v>
      </c>
    </row>
    <row r="16796" customFormat="false" ht="15.75" hidden="false" customHeight="false" outlineLevel="0" collapsed="false">
      <c r="A16796" s="20" t="s">
        <v>32748</v>
      </c>
      <c r="B16796" s="53" t="n">
        <v>35.88</v>
      </c>
    </row>
    <row r="16797" customFormat="false" ht="15.75" hidden="false" customHeight="false" outlineLevel="0" collapsed="false">
      <c r="A16797" s="20" t="s">
        <v>32750</v>
      </c>
      <c r="B16797" s="53" t="n">
        <v>35.88</v>
      </c>
    </row>
    <row r="16798" customFormat="false" ht="15.75" hidden="false" customHeight="false" outlineLevel="0" collapsed="false">
      <c r="A16798" s="20" t="s">
        <v>32751</v>
      </c>
      <c r="B16798" s="53" t="n">
        <v>1.48</v>
      </c>
    </row>
    <row r="16799" customFormat="false" ht="15.75" hidden="false" customHeight="false" outlineLevel="0" collapsed="false">
      <c r="A16799" s="20" t="s">
        <v>32753</v>
      </c>
      <c r="B16799" s="53" t="n">
        <v>1.48</v>
      </c>
    </row>
    <row r="16800" customFormat="false" ht="15.75" hidden="false" customHeight="false" outlineLevel="0" collapsed="false">
      <c r="A16800" s="20" t="s">
        <v>32754</v>
      </c>
      <c r="B16800" s="53" t="n">
        <v>2.17</v>
      </c>
    </row>
    <row r="16801" customFormat="false" ht="15.75" hidden="false" customHeight="false" outlineLevel="0" collapsed="false">
      <c r="A16801" s="20" t="s">
        <v>32756</v>
      </c>
      <c r="B16801" s="53" t="n">
        <v>2.17</v>
      </c>
    </row>
    <row r="16802" customFormat="false" ht="15.75" hidden="false" customHeight="false" outlineLevel="0" collapsed="false">
      <c r="A16802" s="20" t="s">
        <v>32757</v>
      </c>
      <c r="B16802" s="53" t="n">
        <v>3.86</v>
      </c>
    </row>
    <row r="16803" customFormat="false" ht="15.75" hidden="false" customHeight="false" outlineLevel="0" collapsed="false">
      <c r="A16803" s="20" t="s">
        <v>32759</v>
      </c>
      <c r="B16803" s="53" t="n">
        <v>3.86</v>
      </c>
    </row>
    <row r="16804" customFormat="false" ht="15.75" hidden="false" customHeight="false" outlineLevel="0" collapsed="false">
      <c r="A16804" s="20" t="s">
        <v>32760</v>
      </c>
      <c r="B16804" s="53" t="n">
        <v>8.21</v>
      </c>
    </row>
    <row r="16805" customFormat="false" ht="15.75" hidden="false" customHeight="false" outlineLevel="0" collapsed="false">
      <c r="A16805" s="20" t="s">
        <v>32762</v>
      </c>
      <c r="B16805" s="53" t="n">
        <v>8.21</v>
      </c>
    </row>
    <row r="16806" customFormat="false" ht="15.75" hidden="false" customHeight="false" outlineLevel="0" collapsed="false">
      <c r="A16806" s="20" t="s">
        <v>32763</v>
      </c>
      <c r="B16806" s="53" t="n">
        <v>9.02</v>
      </c>
    </row>
    <row r="16807" customFormat="false" ht="15.75" hidden="false" customHeight="false" outlineLevel="0" collapsed="false">
      <c r="A16807" s="20" t="s">
        <v>32765</v>
      </c>
      <c r="B16807" s="53" t="n">
        <v>9.02</v>
      </c>
    </row>
    <row r="16808" customFormat="false" ht="15.75" hidden="false" customHeight="false" outlineLevel="0" collapsed="false">
      <c r="A16808" s="20" t="s">
        <v>32766</v>
      </c>
      <c r="B16808" s="53" t="n">
        <v>18.01</v>
      </c>
    </row>
    <row r="16809" customFormat="false" ht="15.75" hidden="false" customHeight="false" outlineLevel="0" collapsed="false">
      <c r="A16809" s="20" t="s">
        <v>32768</v>
      </c>
      <c r="B16809" s="53" t="n">
        <v>18.01</v>
      </c>
    </row>
    <row r="16810" customFormat="false" ht="15.75" hidden="false" customHeight="false" outlineLevel="0" collapsed="false">
      <c r="A16810" s="20" t="s">
        <v>32769</v>
      </c>
      <c r="B16810" s="53" t="n">
        <v>3.32</v>
      </c>
    </row>
    <row r="16811" customFormat="false" ht="15.75" hidden="false" customHeight="false" outlineLevel="0" collapsed="false">
      <c r="A16811" s="20" t="s">
        <v>32771</v>
      </c>
      <c r="B16811" s="53" t="n">
        <v>3.32</v>
      </c>
    </row>
    <row r="16812" customFormat="false" ht="15.75" hidden="false" customHeight="false" outlineLevel="0" collapsed="false">
      <c r="A16812" s="20" t="s">
        <v>32772</v>
      </c>
      <c r="B16812" s="53" t="n">
        <v>5.28</v>
      </c>
    </row>
    <row r="16813" customFormat="false" ht="15.75" hidden="false" customHeight="false" outlineLevel="0" collapsed="false">
      <c r="A16813" s="20" t="s">
        <v>32774</v>
      </c>
      <c r="B16813" s="53" t="n">
        <v>5.28</v>
      </c>
    </row>
    <row r="16814" customFormat="false" ht="15.75" hidden="false" customHeight="false" outlineLevel="0" collapsed="false">
      <c r="A16814" s="20" t="s">
        <v>32775</v>
      </c>
      <c r="B16814" s="53" t="n">
        <v>2.88</v>
      </c>
    </row>
    <row r="16815" customFormat="false" ht="15.75" hidden="false" customHeight="false" outlineLevel="0" collapsed="false">
      <c r="A16815" s="20" t="s">
        <v>32777</v>
      </c>
      <c r="B16815" s="53" t="n">
        <v>2.88</v>
      </c>
    </row>
    <row r="16816" customFormat="false" ht="15.75" hidden="false" customHeight="false" outlineLevel="0" collapsed="false">
      <c r="A16816" s="20" t="s">
        <v>32778</v>
      </c>
      <c r="B16816" s="53" t="n">
        <v>4.52</v>
      </c>
    </row>
    <row r="16817" customFormat="false" ht="15.75" hidden="false" customHeight="false" outlineLevel="0" collapsed="false">
      <c r="A16817" s="20" t="s">
        <v>32780</v>
      </c>
      <c r="B16817" s="53" t="n">
        <v>4.52</v>
      </c>
    </row>
    <row r="16818" customFormat="false" ht="15.75" hidden="false" customHeight="false" outlineLevel="0" collapsed="false">
      <c r="A16818" s="20" t="s">
        <v>32781</v>
      </c>
      <c r="B16818" s="53" t="n">
        <v>7.02</v>
      </c>
    </row>
    <row r="16819" customFormat="false" ht="15.75" hidden="false" customHeight="false" outlineLevel="0" collapsed="false">
      <c r="A16819" s="20" t="s">
        <v>32783</v>
      </c>
      <c r="B16819" s="53" t="n">
        <v>7.02</v>
      </c>
    </row>
    <row r="16820" customFormat="false" ht="15.75" hidden="false" customHeight="false" outlineLevel="0" collapsed="false">
      <c r="A16820" s="20" t="s">
        <v>32784</v>
      </c>
      <c r="B16820" s="53" t="n">
        <v>8.92</v>
      </c>
    </row>
    <row r="16821" customFormat="false" ht="15.75" hidden="false" customHeight="false" outlineLevel="0" collapsed="false">
      <c r="A16821" s="20" t="s">
        <v>32786</v>
      </c>
      <c r="B16821" s="53" t="n">
        <v>8.92</v>
      </c>
    </row>
    <row r="16822" customFormat="false" ht="15.75" hidden="false" customHeight="false" outlineLevel="0" collapsed="false">
      <c r="A16822" s="20" t="s">
        <v>32787</v>
      </c>
      <c r="B16822" s="53" t="n">
        <v>10.72</v>
      </c>
    </row>
    <row r="16823" customFormat="false" ht="15.75" hidden="false" customHeight="false" outlineLevel="0" collapsed="false">
      <c r="A16823" s="20" t="s">
        <v>32789</v>
      </c>
      <c r="B16823" s="53" t="n">
        <v>10.72</v>
      </c>
    </row>
    <row r="16824" customFormat="false" ht="15.75" hidden="false" customHeight="false" outlineLevel="0" collapsed="false">
      <c r="A16824" s="20" t="s">
        <v>32790</v>
      </c>
      <c r="B16824" s="53" t="n">
        <v>11.22</v>
      </c>
    </row>
    <row r="16825" customFormat="false" ht="15.75" hidden="false" customHeight="false" outlineLevel="0" collapsed="false">
      <c r="A16825" s="20" t="s">
        <v>32792</v>
      </c>
      <c r="B16825" s="53" t="n">
        <v>11.22</v>
      </c>
    </row>
    <row r="16826" customFormat="false" ht="15.75" hidden="false" customHeight="false" outlineLevel="0" collapsed="false">
      <c r="A16826" s="20" t="s">
        <v>32793</v>
      </c>
      <c r="B16826" s="53" t="n">
        <v>0.84</v>
      </c>
    </row>
    <row r="16827" customFormat="false" ht="15.75" hidden="false" customHeight="false" outlineLevel="0" collapsed="false">
      <c r="A16827" s="20" t="s">
        <v>32795</v>
      </c>
      <c r="B16827" s="53" t="n">
        <v>0.84</v>
      </c>
    </row>
    <row r="16828" customFormat="false" ht="15.75" hidden="false" customHeight="false" outlineLevel="0" collapsed="false">
      <c r="A16828" s="20" t="s">
        <v>32796</v>
      </c>
      <c r="B16828" s="53" t="n">
        <v>1.39</v>
      </c>
    </row>
    <row r="16829" customFormat="false" ht="15.75" hidden="false" customHeight="false" outlineLevel="0" collapsed="false">
      <c r="A16829" s="20" t="s">
        <v>32798</v>
      </c>
      <c r="B16829" s="53" t="n">
        <v>1.39</v>
      </c>
    </row>
    <row r="16830" customFormat="false" ht="15.75" hidden="false" customHeight="false" outlineLevel="0" collapsed="false">
      <c r="A16830" s="20" t="s">
        <v>32799</v>
      </c>
      <c r="B16830" s="53" t="n">
        <v>2.85</v>
      </c>
    </row>
    <row r="16831" customFormat="false" ht="15.75" hidden="false" customHeight="false" outlineLevel="0" collapsed="false">
      <c r="A16831" s="20" t="s">
        <v>32801</v>
      </c>
      <c r="B16831" s="53" t="n">
        <v>2.85</v>
      </c>
    </row>
    <row r="16832" customFormat="false" ht="15.75" hidden="false" customHeight="false" outlineLevel="0" collapsed="false">
      <c r="A16832" s="20" t="s">
        <v>32802</v>
      </c>
      <c r="B16832" s="53" t="n">
        <v>4.94</v>
      </c>
    </row>
    <row r="16833" customFormat="false" ht="15.75" hidden="false" customHeight="false" outlineLevel="0" collapsed="false">
      <c r="A16833" s="20" t="s">
        <v>32804</v>
      </c>
      <c r="B16833" s="53" t="n">
        <v>4.94</v>
      </c>
    </row>
    <row r="16834" customFormat="false" ht="15.75" hidden="false" customHeight="false" outlineLevel="0" collapsed="false">
      <c r="A16834" s="20" t="s">
        <v>32805</v>
      </c>
      <c r="B16834" s="53" t="n">
        <v>5.4</v>
      </c>
    </row>
    <row r="16835" customFormat="false" ht="15.75" hidden="false" customHeight="false" outlineLevel="0" collapsed="false">
      <c r="A16835" s="20" t="s">
        <v>32807</v>
      </c>
      <c r="B16835" s="53" t="n">
        <v>5.4</v>
      </c>
    </row>
    <row r="16836" customFormat="false" ht="15.75" hidden="false" customHeight="false" outlineLevel="0" collapsed="false">
      <c r="A16836" s="20" t="s">
        <v>32808</v>
      </c>
      <c r="B16836" s="53" t="n">
        <v>10.92</v>
      </c>
    </row>
    <row r="16837" customFormat="false" ht="15.75" hidden="false" customHeight="false" outlineLevel="0" collapsed="false">
      <c r="A16837" s="20" t="s">
        <v>32810</v>
      </c>
      <c r="B16837" s="53" t="n">
        <v>10.92</v>
      </c>
    </row>
    <row r="16838" customFormat="false" ht="15.75" hidden="false" customHeight="false" outlineLevel="0" collapsed="false">
      <c r="A16838" s="20" t="s">
        <v>32811</v>
      </c>
      <c r="B16838" s="53" t="n">
        <v>17.13</v>
      </c>
    </row>
    <row r="16839" customFormat="false" ht="15.75" hidden="false" customHeight="false" outlineLevel="0" collapsed="false">
      <c r="A16839" s="20" t="s">
        <v>32813</v>
      </c>
      <c r="B16839" s="53" t="n">
        <v>17.13</v>
      </c>
    </row>
    <row r="16840" customFormat="false" ht="15.75" hidden="false" customHeight="false" outlineLevel="0" collapsed="false">
      <c r="A16840" s="20" t="s">
        <v>32814</v>
      </c>
      <c r="B16840" s="53" t="n">
        <v>26.03</v>
      </c>
    </row>
    <row r="16841" customFormat="false" ht="15.75" hidden="false" customHeight="false" outlineLevel="0" collapsed="false">
      <c r="A16841" s="20" t="s">
        <v>32816</v>
      </c>
      <c r="B16841" s="53" t="n">
        <v>26.03</v>
      </c>
    </row>
    <row r="16842" customFormat="false" ht="15.75" hidden="false" customHeight="false" outlineLevel="0" collapsed="false">
      <c r="A16842" s="20" t="s">
        <v>32817</v>
      </c>
      <c r="B16842" s="53" t="n">
        <v>35.33</v>
      </c>
    </row>
    <row r="16843" customFormat="false" ht="15.75" hidden="false" customHeight="false" outlineLevel="0" collapsed="false">
      <c r="A16843" s="20" t="s">
        <v>32819</v>
      </c>
      <c r="B16843" s="53" t="n">
        <v>35.33</v>
      </c>
    </row>
    <row r="16844" customFormat="false" ht="15.75" hidden="false" customHeight="false" outlineLevel="0" collapsed="false">
      <c r="A16844" s="20" t="s">
        <v>32820</v>
      </c>
      <c r="B16844" s="53" t="n">
        <v>3.28</v>
      </c>
    </row>
    <row r="16845" customFormat="false" ht="15.75" hidden="false" customHeight="false" outlineLevel="0" collapsed="false">
      <c r="A16845" s="20" t="s">
        <v>32822</v>
      </c>
      <c r="B16845" s="53" t="n">
        <v>3.28</v>
      </c>
    </row>
    <row r="16846" customFormat="false" ht="15.75" hidden="false" customHeight="false" outlineLevel="0" collapsed="false">
      <c r="A16846" s="20" t="s">
        <v>32823</v>
      </c>
      <c r="B16846" s="53" t="n">
        <v>3.95</v>
      </c>
    </row>
    <row r="16847" customFormat="false" ht="15.75" hidden="false" customHeight="false" outlineLevel="0" collapsed="false">
      <c r="A16847" s="20" t="s">
        <v>32825</v>
      </c>
      <c r="B16847" s="53" t="n">
        <v>3.95</v>
      </c>
    </row>
    <row r="16848" customFormat="false" ht="15.75" hidden="false" customHeight="false" outlineLevel="0" collapsed="false">
      <c r="A16848" s="20" t="s">
        <v>32826</v>
      </c>
      <c r="B16848" s="53" t="n">
        <v>6.7</v>
      </c>
    </row>
    <row r="16849" customFormat="false" ht="15.75" hidden="false" customHeight="false" outlineLevel="0" collapsed="false">
      <c r="A16849" s="20" t="s">
        <v>32828</v>
      </c>
      <c r="B16849" s="53" t="n">
        <v>6.7</v>
      </c>
    </row>
    <row r="16850" customFormat="false" ht="15.75" hidden="false" customHeight="false" outlineLevel="0" collapsed="false">
      <c r="A16850" s="20" t="s">
        <v>32829</v>
      </c>
      <c r="B16850" s="53" t="n">
        <v>8.68</v>
      </c>
    </row>
    <row r="16851" customFormat="false" ht="15.75" hidden="false" customHeight="false" outlineLevel="0" collapsed="false">
      <c r="A16851" s="20" t="s">
        <v>32831</v>
      </c>
      <c r="B16851" s="53" t="n">
        <v>8.68</v>
      </c>
    </row>
    <row r="16852" customFormat="false" ht="15.75" hidden="false" customHeight="false" outlineLevel="0" collapsed="false">
      <c r="A16852" s="20" t="s">
        <v>32832</v>
      </c>
      <c r="B16852" s="53" t="n">
        <v>23.54</v>
      </c>
    </row>
    <row r="16853" customFormat="false" ht="15.75" hidden="false" customHeight="false" outlineLevel="0" collapsed="false">
      <c r="A16853" s="20" t="s">
        <v>32834</v>
      </c>
      <c r="B16853" s="53" t="n">
        <v>23.54</v>
      </c>
    </row>
    <row r="16854" customFormat="false" ht="15.75" hidden="false" customHeight="false" outlineLevel="0" collapsed="false">
      <c r="A16854" s="20" t="s">
        <v>32835</v>
      </c>
      <c r="B16854" s="53" t="n">
        <v>0.53</v>
      </c>
    </row>
    <row r="16855" customFormat="false" ht="15.75" hidden="false" customHeight="false" outlineLevel="0" collapsed="false">
      <c r="A16855" s="20" t="s">
        <v>32837</v>
      </c>
      <c r="B16855" s="53" t="n">
        <v>0.53</v>
      </c>
    </row>
    <row r="16856" customFormat="false" ht="15.75" hidden="false" customHeight="false" outlineLevel="0" collapsed="false">
      <c r="A16856" s="20" t="s">
        <v>32838</v>
      </c>
      <c r="B16856" s="53" t="n">
        <v>0.73</v>
      </c>
    </row>
    <row r="16857" customFormat="false" ht="15.75" hidden="false" customHeight="false" outlineLevel="0" collapsed="false">
      <c r="A16857" s="20" t="s">
        <v>32840</v>
      </c>
      <c r="B16857" s="53" t="n">
        <v>0.73</v>
      </c>
    </row>
    <row r="16858" customFormat="false" ht="15.75" hidden="false" customHeight="false" outlineLevel="0" collapsed="false">
      <c r="A16858" s="20" t="s">
        <v>32841</v>
      </c>
      <c r="B16858" s="53" t="n">
        <v>2.28</v>
      </c>
    </row>
    <row r="16859" customFormat="false" ht="15.75" hidden="false" customHeight="false" outlineLevel="0" collapsed="false">
      <c r="A16859" s="20" t="s">
        <v>32843</v>
      </c>
      <c r="B16859" s="53" t="n">
        <v>2.28</v>
      </c>
    </row>
    <row r="16860" customFormat="false" ht="15.75" hidden="false" customHeight="false" outlineLevel="0" collapsed="false">
      <c r="A16860" s="20" t="s">
        <v>32844</v>
      </c>
      <c r="B16860" s="53" t="n">
        <v>4.45</v>
      </c>
    </row>
    <row r="16861" customFormat="false" ht="15.75" hidden="false" customHeight="false" outlineLevel="0" collapsed="false">
      <c r="A16861" s="20" t="s">
        <v>32846</v>
      </c>
      <c r="B16861" s="53" t="n">
        <v>4.45</v>
      </c>
    </row>
    <row r="16862" customFormat="false" ht="15.75" hidden="false" customHeight="false" outlineLevel="0" collapsed="false">
      <c r="A16862" s="20" t="s">
        <v>32847</v>
      </c>
      <c r="B16862" s="53" t="n">
        <v>6.77</v>
      </c>
    </row>
    <row r="16863" customFormat="false" ht="15.75" hidden="false" customHeight="false" outlineLevel="0" collapsed="false">
      <c r="A16863" s="20" t="s">
        <v>32849</v>
      </c>
      <c r="B16863" s="53" t="n">
        <v>6.77</v>
      </c>
    </row>
    <row r="16864" customFormat="false" ht="15.75" hidden="false" customHeight="false" outlineLevel="0" collapsed="false">
      <c r="A16864" s="20" t="s">
        <v>32850</v>
      </c>
      <c r="B16864" s="53" t="n">
        <v>9.62</v>
      </c>
    </row>
    <row r="16865" customFormat="false" ht="15.75" hidden="false" customHeight="false" outlineLevel="0" collapsed="false">
      <c r="A16865" s="20" t="s">
        <v>32852</v>
      </c>
      <c r="B16865" s="53" t="n">
        <v>9.62</v>
      </c>
    </row>
    <row r="16866" customFormat="false" ht="15.75" hidden="false" customHeight="false" outlineLevel="0" collapsed="false">
      <c r="A16866" s="20" t="s">
        <v>32853</v>
      </c>
      <c r="B16866" s="53" t="n">
        <v>0.36</v>
      </c>
    </row>
    <row r="16867" customFormat="false" ht="15.75" hidden="false" customHeight="false" outlineLevel="0" collapsed="false">
      <c r="A16867" s="20" t="s">
        <v>32855</v>
      </c>
      <c r="B16867" s="53" t="n">
        <v>0.36</v>
      </c>
    </row>
    <row r="16868" customFormat="false" ht="15.75" hidden="false" customHeight="false" outlineLevel="0" collapsed="false">
      <c r="A16868" s="20" t="s">
        <v>32856</v>
      </c>
      <c r="B16868" s="53" t="n">
        <v>0.55</v>
      </c>
    </row>
    <row r="16869" customFormat="false" ht="15.75" hidden="false" customHeight="false" outlineLevel="0" collapsed="false">
      <c r="A16869" s="20" t="s">
        <v>32858</v>
      </c>
      <c r="B16869" s="53" t="n">
        <v>0.55</v>
      </c>
    </row>
    <row r="16870" customFormat="false" ht="15.75" hidden="false" customHeight="false" outlineLevel="0" collapsed="false">
      <c r="A16870" s="20" t="s">
        <v>32859</v>
      </c>
      <c r="B16870" s="53" t="n">
        <v>1.66</v>
      </c>
    </row>
    <row r="16871" customFormat="false" ht="15.75" hidden="false" customHeight="false" outlineLevel="0" collapsed="false">
      <c r="A16871" s="20" t="s">
        <v>32861</v>
      </c>
      <c r="B16871" s="53" t="n">
        <v>1.66</v>
      </c>
    </row>
    <row r="16872" customFormat="false" ht="15.75" hidden="false" customHeight="false" outlineLevel="0" collapsed="false">
      <c r="A16872" s="20" t="s">
        <v>32862</v>
      </c>
      <c r="B16872" s="53" t="n">
        <v>1.9</v>
      </c>
    </row>
    <row r="16873" customFormat="false" ht="15.75" hidden="false" customHeight="false" outlineLevel="0" collapsed="false">
      <c r="A16873" s="20" t="s">
        <v>32864</v>
      </c>
      <c r="B16873" s="53" t="n">
        <v>1.9</v>
      </c>
    </row>
    <row r="16874" customFormat="false" ht="15.75" hidden="false" customHeight="false" outlineLevel="0" collapsed="false">
      <c r="A16874" s="20" t="s">
        <v>32865</v>
      </c>
      <c r="B16874" s="53" t="n">
        <v>4.3</v>
      </c>
    </row>
    <row r="16875" customFormat="false" ht="15.75" hidden="false" customHeight="false" outlineLevel="0" collapsed="false">
      <c r="A16875" s="20" t="s">
        <v>32867</v>
      </c>
      <c r="B16875" s="53" t="n">
        <v>4.3</v>
      </c>
    </row>
    <row r="16876" customFormat="false" ht="15.75" hidden="false" customHeight="false" outlineLevel="0" collapsed="false">
      <c r="A16876" s="20" t="s">
        <v>32868</v>
      </c>
      <c r="B16876" s="53" t="n">
        <v>5.9</v>
      </c>
    </row>
    <row r="16877" customFormat="false" ht="15.75" hidden="false" customHeight="false" outlineLevel="0" collapsed="false">
      <c r="A16877" s="20" t="s">
        <v>32870</v>
      </c>
      <c r="B16877" s="53" t="n">
        <v>5.9</v>
      </c>
    </row>
    <row r="16878" customFormat="false" ht="15.75" hidden="false" customHeight="false" outlineLevel="0" collapsed="false">
      <c r="A16878" s="20" t="s">
        <v>32871</v>
      </c>
      <c r="B16878" s="53" t="n">
        <v>1.51</v>
      </c>
    </row>
    <row r="16879" customFormat="false" ht="15.75" hidden="false" customHeight="false" outlineLevel="0" collapsed="false">
      <c r="A16879" s="20" t="s">
        <v>32873</v>
      </c>
      <c r="B16879" s="53" t="n">
        <v>1.51</v>
      </c>
    </row>
    <row r="16880" customFormat="false" ht="15.75" hidden="false" customHeight="false" outlineLevel="0" collapsed="false">
      <c r="A16880" s="20" t="s">
        <v>32874</v>
      </c>
      <c r="B16880" s="53" t="n">
        <v>2.48</v>
      </c>
    </row>
    <row r="16881" customFormat="false" ht="15.75" hidden="false" customHeight="false" outlineLevel="0" collapsed="false">
      <c r="A16881" s="20" t="s">
        <v>32876</v>
      </c>
      <c r="B16881" s="53" t="n">
        <v>2.48</v>
      </c>
    </row>
    <row r="16882" customFormat="false" ht="15.75" hidden="false" customHeight="false" outlineLevel="0" collapsed="false">
      <c r="A16882" s="20" t="s">
        <v>32877</v>
      </c>
      <c r="B16882" s="53" t="n">
        <v>12.19</v>
      </c>
    </row>
    <row r="16883" customFormat="false" ht="15.75" hidden="false" customHeight="false" outlineLevel="0" collapsed="false">
      <c r="A16883" s="20" t="s">
        <v>32879</v>
      </c>
      <c r="B16883" s="53" t="n">
        <v>12.19</v>
      </c>
    </row>
    <row r="16884" customFormat="false" ht="15.75" hidden="false" customHeight="false" outlineLevel="0" collapsed="false">
      <c r="A16884" s="20" t="s">
        <v>32880</v>
      </c>
      <c r="B16884" s="53" t="n">
        <v>14.13</v>
      </c>
    </row>
    <row r="16885" customFormat="false" ht="15.75" hidden="false" customHeight="false" outlineLevel="0" collapsed="false">
      <c r="A16885" s="20" t="s">
        <v>32882</v>
      </c>
      <c r="B16885" s="53" t="n">
        <v>14.13</v>
      </c>
    </row>
    <row r="16886" customFormat="false" ht="15.75" hidden="false" customHeight="false" outlineLevel="0" collapsed="false">
      <c r="A16886" s="20" t="s">
        <v>32883</v>
      </c>
      <c r="B16886" s="53" t="n">
        <v>20.72</v>
      </c>
    </row>
    <row r="16887" customFormat="false" ht="15.75" hidden="false" customHeight="false" outlineLevel="0" collapsed="false">
      <c r="A16887" s="20" t="s">
        <v>32885</v>
      </c>
      <c r="B16887" s="53" t="n">
        <v>20.72</v>
      </c>
    </row>
    <row r="16888" customFormat="false" ht="15.75" hidden="false" customHeight="false" outlineLevel="0" collapsed="false">
      <c r="A16888" s="20" t="s">
        <v>32886</v>
      </c>
      <c r="B16888" s="53" t="n">
        <v>39.45</v>
      </c>
    </row>
    <row r="16889" customFormat="false" ht="15.75" hidden="false" customHeight="false" outlineLevel="0" collapsed="false">
      <c r="A16889" s="20" t="s">
        <v>32888</v>
      </c>
      <c r="B16889" s="53" t="n">
        <v>39.45</v>
      </c>
    </row>
    <row r="16890" customFormat="false" ht="15.75" hidden="false" customHeight="false" outlineLevel="0" collapsed="false">
      <c r="A16890" s="20" t="s">
        <v>32889</v>
      </c>
      <c r="B16890" s="53" t="n">
        <v>9.04</v>
      </c>
    </row>
    <row r="16891" customFormat="false" ht="15.75" hidden="false" customHeight="false" outlineLevel="0" collapsed="false">
      <c r="A16891" s="20" t="s">
        <v>32891</v>
      </c>
      <c r="B16891" s="53" t="n">
        <v>9.04</v>
      </c>
    </row>
    <row r="16892" customFormat="false" ht="15.75" hidden="false" customHeight="false" outlineLevel="0" collapsed="false">
      <c r="A16892" s="20" t="s">
        <v>32892</v>
      </c>
      <c r="B16892" s="53" t="n">
        <v>11.17</v>
      </c>
    </row>
    <row r="16893" customFormat="false" ht="15.75" hidden="false" customHeight="false" outlineLevel="0" collapsed="false">
      <c r="A16893" s="20" t="s">
        <v>32894</v>
      </c>
      <c r="B16893" s="53" t="n">
        <v>11.17</v>
      </c>
    </row>
    <row r="16894" customFormat="false" ht="15.75" hidden="false" customHeight="false" outlineLevel="0" collapsed="false">
      <c r="A16894" s="20" t="s">
        <v>32895</v>
      </c>
      <c r="B16894" s="53" t="n">
        <v>21.78</v>
      </c>
    </row>
    <row r="16895" customFormat="false" ht="15.75" hidden="false" customHeight="false" outlineLevel="0" collapsed="false">
      <c r="A16895" s="20" t="s">
        <v>32897</v>
      </c>
      <c r="B16895" s="53" t="n">
        <v>21.78</v>
      </c>
    </row>
    <row r="16896" customFormat="false" ht="15.75" hidden="false" customHeight="false" outlineLevel="0" collapsed="false">
      <c r="A16896" s="20" t="s">
        <v>32898</v>
      </c>
      <c r="B16896" s="53" t="n">
        <v>8.54</v>
      </c>
    </row>
    <row r="16897" customFormat="false" ht="15.75" hidden="false" customHeight="false" outlineLevel="0" collapsed="false">
      <c r="A16897" s="20" t="s">
        <v>32900</v>
      </c>
      <c r="B16897" s="53" t="n">
        <v>8.54</v>
      </c>
    </row>
    <row r="16898" customFormat="false" ht="15.75" hidden="false" customHeight="false" outlineLevel="0" collapsed="false">
      <c r="A16898" s="20" t="s">
        <v>32901</v>
      </c>
      <c r="B16898" s="53" t="n">
        <v>15.37</v>
      </c>
    </row>
    <row r="16899" customFormat="false" ht="15.75" hidden="false" customHeight="false" outlineLevel="0" collapsed="false">
      <c r="A16899" s="20" t="s">
        <v>32903</v>
      </c>
      <c r="B16899" s="53" t="n">
        <v>15.37</v>
      </c>
    </row>
    <row r="16900" customFormat="false" ht="15.75" hidden="false" customHeight="false" outlineLevel="0" collapsed="false">
      <c r="A16900" s="20" t="s">
        <v>32904</v>
      </c>
      <c r="B16900" s="53" t="n">
        <v>3.94</v>
      </c>
    </row>
    <row r="16901" customFormat="false" ht="15.75" hidden="false" customHeight="false" outlineLevel="0" collapsed="false">
      <c r="A16901" s="20" t="s">
        <v>32906</v>
      </c>
      <c r="B16901" s="53" t="n">
        <v>3.94</v>
      </c>
    </row>
    <row r="16902" customFormat="false" ht="15.75" hidden="false" customHeight="false" outlineLevel="0" collapsed="false">
      <c r="A16902" s="20" t="s">
        <v>32907</v>
      </c>
      <c r="B16902" s="53" t="n">
        <v>4.32</v>
      </c>
    </row>
    <row r="16903" customFormat="false" ht="15.75" hidden="false" customHeight="false" outlineLevel="0" collapsed="false">
      <c r="A16903" s="20" t="s">
        <v>32909</v>
      </c>
      <c r="B16903" s="53" t="n">
        <v>4.32</v>
      </c>
    </row>
    <row r="16904" customFormat="false" ht="15.75" hidden="false" customHeight="false" outlineLevel="0" collapsed="false">
      <c r="A16904" s="20" t="s">
        <v>32910</v>
      </c>
      <c r="B16904" s="53" t="n">
        <v>12.91</v>
      </c>
    </row>
    <row r="16905" customFormat="false" ht="15.75" hidden="false" customHeight="false" outlineLevel="0" collapsed="false">
      <c r="A16905" s="20" t="s">
        <v>32912</v>
      </c>
      <c r="B16905" s="53" t="n">
        <v>12.91</v>
      </c>
    </row>
    <row r="16906" customFormat="false" ht="15.75" hidden="false" customHeight="false" outlineLevel="0" collapsed="false">
      <c r="A16906" s="20" t="s">
        <v>32913</v>
      </c>
      <c r="B16906" s="53" t="n">
        <v>14.91</v>
      </c>
    </row>
    <row r="16907" customFormat="false" ht="15.75" hidden="false" customHeight="false" outlineLevel="0" collapsed="false">
      <c r="A16907" s="20" t="s">
        <v>32915</v>
      </c>
      <c r="B16907" s="53" t="n">
        <v>14.91</v>
      </c>
    </row>
    <row r="16908" customFormat="false" ht="15.75" hidden="false" customHeight="false" outlineLevel="0" collapsed="false">
      <c r="A16908" s="20" t="s">
        <v>32916</v>
      </c>
      <c r="B16908" s="53" t="n">
        <v>28.11</v>
      </c>
    </row>
    <row r="16909" customFormat="false" ht="15.75" hidden="false" customHeight="false" outlineLevel="0" collapsed="false">
      <c r="A16909" s="20" t="s">
        <v>32918</v>
      </c>
      <c r="B16909" s="53" t="n">
        <v>28.11</v>
      </c>
    </row>
    <row r="16910" customFormat="false" ht="15.75" hidden="false" customHeight="false" outlineLevel="0" collapsed="false">
      <c r="A16910" s="20" t="s">
        <v>32919</v>
      </c>
      <c r="B16910" s="53" t="n">
        <v>34.31</v>
      </c>
    </row>
    <row r="16911" customFormat="false" ht="15.75" hidden="false" customHeight="false" outlineLevel="0" collapsed="false">
      <c r="A16911" s="20" t="s">
        <v>32921</v>
      </c>
      <c r="B16911" s="53" t="n">
        <v>34.31</v>
      </c>
    </row>
    <row r="16912" customFormat="false" ht="15.75" hidden="false" customHeight="false" outlineLevel="0" collapsed="false">
      <c r="A16912" s="20" t="s">
        <v>32922</v>
      </c>
      <c r="B16912" s="53" t="n">
        <v>153.93</v>
      </c>
    </row>
    <row r="16913" customFormat="false" ht="15.75" hidden="false" customHeight="false" outlineLevel="0" collapsed="false">
      <c r="A16913" s="20" t="s">
        <v>32924</v>
      </c>
      <c r="B16913" s="53" t="n">
        <v>153.93</v>
      </c>
    </row>
    <row r="16914" customFormat="false" ht="15.75" hidden="false" customHeight="false" outlineLevel="0" collapsed="false">
      <c r="A16914" s="20" t="s">
        <v>32925</v>
      </c>
      <c r="B16914" s="53" t="n">
        <v>196.1</v>
      </c>
    </row>
    <row r="16915" customFormat="false" ht="15.75" hidden="false" customHeight="false" outlineLevel="0" collapsed="false">
      <c r="A16915" s="20" t="s">
        <v>32927</v>
      </c>
      <c r="B16915" s="53" t="n">
        <v>196.1</v>
      </c>
    </row>
    <row r="16916" customFormat="false" ht="15.75" hidden="false" customHeight="false" outlineLevel="0" collapsed="false">
      <c r="A16916" s="20" t="s">
        <v>32928</v>
      </c>
      <c r="B16916" s="53" t="n">
        <v>333.52</v>
      </c>
    </row>
    <row r="16917" customFormat="false" ht="15.75" hidden="false" customHeight="false" outlineLevel="0" collapsed="false">
      <c r="A16917" s="20" t="s">
        <v>32930</v>
      </c>
      <c r="B16917" s="53" t="n">
        <v>333.52</v>
      </c>
    </row>
    <row r="16918" customFormat="false" ht="15.75" hidden="false" customHeight="false" outlineLevel="0" collapsed="false">
      <c r="A16918" s="20" t="s">
        <v>32931</v>
      </c>
      <c r="B16918" s="53" t="n">
        <v>11.3</v>
      </c>
    </row>
    <row r="16919" customFormat="false" ht="15.75" hidden="false" customHeight="false" outlineLevel="0" collapsed="false">
      <c r="A16919" s="20" t="s">
        <v>32933</v>
      </c>
      <c r="B16919" s="53" t="n">
        <v>11.3</v>
      </c>
    </row>
    <row r="16920" customFormat="false" ht="15.75" hidden="false" customHeight="false" outlineLevel="0" collapsed="false">
      <c r="A16920" s="20" t="s">
        <v>32934</v>
      </c>
      <c r="B16920" s="53" t="n">
        <v>16.16</v>
      </c>
    </row>
    <row r="16921" customFormat="false" ht="15.75" hidden="false" customHeight="false" outlineLevel="0" collapsed="false">
      <c r="A16921" s="20" t="s">
        <v>32936</v>
      </c>
      <c r="B16921" s="53" t="n">
        <v>16.16</v>
      </c>
    </row>
    <row r="16922" customFormat="false" ht="15.75" hidden="false" customHeight="false" outlineLevel="0" collapsed="false">
      <c r="A16922" s="20" t="s">
        <v>32937</v>
      </c>
      <c r="B16922" s="53" t="n">
        <v>16.68</v>
      </c>
    </row>
    <row r="16923" customFormat="false" ht="15.75" hidden="false" customHeight="false" outlineLevel="0" collapsed="false">
      <c r="A16923" s="20" t="s">
        <v>32940</v>
      </c>
      <c r="B16923" s="53" t="n">
        <v>16.68</v>
      </c>
    </row>
    <row r="16924" customFormat="false" ht="15.75" hidden="false" customHeight="false" outlineLevel="0" collapsed="false">
      <c r="A16924" s="20" t="s">
        <v>32941</v>
      </c>
      <c r="B16924" s="53" t="n">
        <v>0.6</v>
      </c>
    </row>
    <row r="16925" customFormat="false" ht="15.75" hidden="false" customHeight="false" outlineLevel="0" collapsed="false">
      <c r="A16925" s="20" t="s">
        <v>32944</v>
      </c>
      <c r="B16925" s="53" t="n">
        <v>0.6</v>
      </c>
    </row>
    <row r="16926" customFormat="false" ht="15.75" hidden="false" customHeight="false" outlineLevel="0" collapsed="false">
      <c r="A16926" s="20" t="s">
        <v>32945</v>
      </c>
      <c r="B16926" s="53" t="n">
        <v>0.75</v>
      </c>
    </row>
    <row r="16927" customFormat="false" ht="15.75" hidden="false" customHeight="false" outlineLevel="0" collapsed="false">
      <c r="A16927" s="20" t="s">
        <v>32947</v>
      </c>
      <c r="B16927" s="53" t="n">
        <v>0.75</v>
      </c>
    </row>
    <row r="16928" customFormat="false" ht="15.75" hidden="false" customHeight="false" outlineLevel="0" collapsed="false">
      <c r="A16928" s="20" t="s">
        <v>32948</v>
      </c>
      <c r="B16928" s="53" t="n">
        <v>1.46</v>
      </c>
    </row>
    <row r="16929" customFormat="false" ht="15.75" hidden="false" customHeight="false" outlineLevel="0" collapsed="false">
      <c r="A16929" s="20" t="s">
        <v>32950</v>
      </c>
      <c r="B16929" s="53" t="n">
        <v>1.46</v>
      </c>
    </row>
    <row r="16930" customFormat="false" ht="15.75" hidden="false" customHeight="false" outlineLevel="0" collapsed="false">
      <c r="A16930" s="20" t="s">
        <v>32951</v>
      </c>
      <c r="B16930" s="53" t="n">
        <v>2.79</v>
      </c>
    </row>
    <row r="16931" customFormat="false" ht="15.75" hidden="false" customHeight="false" outlineLevel="0" collapsed="false">
      <c r="A16931" s="20" t="s">
        <v>32953</v>
      </c>
      <c r="B16931" s="53" t="n">
        <v>2.79</v>
      </c>
    </row>
    <row r="16932" customFormat="false" ht="15.75" hidden="false" customHeight="false" outlineLevel="0" collapsed="false">
      <c r="A16932" s="20" t="s">
        <v>32954</v>
      </c>
      <c r="B16932" s="53" t="n">
        <v>5.67</v>
      </c>
    </row>
    <row r="16933" customFormat="false" ht="15.75" hidden="false" customHeight="false" outlineLevel="0" collapsed="false">
      <c r="A16933" s="20" t="s">
        <v>32956</v>
      </c>
      <c r="B16933" s="53" t="n">
        <v>5.67</v>
      </c>
    </row>
    <row r="16934" customFormat="false" ht="15.75" hidden="false" customHeight="false" outlineLevel="0" collapsed="false">
      <c r="A16934" s="20" t="s">
        <v>32957</v>
      </c>
      <c r="B16934" s="53" t="n">
        <v>6.54</v>
      </c>
    </row>
    <row r="16935" customFormat="false" ht="15.75" hidden="false" customHeight="false" outlineLevel="0" collapsed="false">
      <c r="A16935" s="20" t="s">
        <v>32959</v>
      </c>
      <c r="B16935" s="53" t="n">
        <v>6.54</v>
      </c>
    </row>
    <row r="16936" customFormat="false" ht="15.75" hidden="false" customHeight="false" outlineLevel="0" collapsed="false">
      <c r="A16936" s="20" t="s">
        <v>32960</v>
      </c>
      <c r="B16936" s="53" t="n">
        <v>3.55</v>
      </c>
    </row>
    <row r="16937" customFormat="false" ht="15.75" hidden="false" customHeight="false" outlineLevel="0" collapsed="false">
      <c r="A16937" s="20" t="s">
        <v>32962</v>
      </c>
      <c r="B16937" s="53" t="n">
        <v>3.55</v>
      </c>
    </row>
    <row r="16938" customFormat="false" ht="15.75" hidden="false" customHeight="false" outlineLevel="0" collapsed="false">
      <c r="A16938" s="20" t="s">
        <v>32963</v>
      </c>
      <c r="B16938" s="53" t="n">
        <v>9.66</v>
      </c>
    </row>
    <row r="16939" customFormat="false" ht="15.75" hidden="false" customHeight="false" outlineLevel="0" collapsed="false">
      <c r="A16939" s="20" t="s">
        <v>32965</v>
      </c>
      <c r="B16939" s="53" t="n">
        <v>9.66</v>
      </c>
    </row>
    <row r="16940" customFormat="false" ht="15.75" hidden="false" customHeight="false" outlineLevel="0" collapsed="false">
      <c r="A16940" s="20" t="s">
        <v>32966</v>
      </c>
      <c r="B16940" s="53" t="n">
        <v>14.06</v>
      </c>
    </row>
    <row r="16941" customFormat="false" ht="15.75" hidden="false" customHeight="false" outlineLevel="0" collapsed="false">
      <c r="A16941" s="20" t="s">
        <v>32968</v>
      </c>
      <c r="B16941" s="53" t="n">
        <v>14.06</v>
      </c>
    </row>
    <row r="16942" customFormat="false" ht="15.75" hidden="false" customHeight="false" outlineLevel="0" collapsed="false">
      <c r="A16942" s="20" t="s">
        <v>32969</v>
      </c>
      <c r="B16942" s="53" t="n">
        <v>23.08</v>
      </c>
    </row>
    <row r="16943" customFormat="false" ht="15.75" hidden="false" customHeight="false" outlineLevel="0" collapsed="false">
      <c r="A16943" s="20" t="s">
        <v>32971</v>
      </c>
      <c r="B16943" s="53" t="n">
        <v>23.08</v>
      </c>
    </row>
    <row r="16944" customFormat="false" ht="15.75" hidden="false" customHeight="false" outlineLevel="0" collapsed="false">
      <c r="A16944" s="20" t="s">
        <v>32972</v>
      </c>
      <c r="B16944" s="53" t="n">
        <v>36.75</v>
      </c>
    </row>
    <row r="16945" customFormat="false" ht="15.75" hidden="false" customHeight="false" outlineLevel="0" collapsed="false">
      <c r="A16945" s="20" t="s">
        <v>32974</v>
      </c>
      <c r="B16945" s="53" t="n">
        <v>36.75</v>
      </c>
    </row>
    <row r="16946" customFormat="false" ht="15.75" hidden="false" customHeight="false" outlineLevel="0" collapsed="false">
      <c r="A16946" s="20" t="s">
        <v>32975</v>
      </c>
      <c r="B16946" s="53" t="n">
        <v>8.44</v>
      </c>
    </row>
    <row r="16947" customFormat="false" ht="15.75" hidden="false" customHeight="false" outlineLevel="0" collapsed="false">
      <c r="A16947" s="20" t="s">
        <v>32977</v>
      </c>
      <c r="B16947" s="53" t="n">
        <v>8.44</v>
      </c>
    </row>
    <row r="16948" customFormat="false" ht="15.75" hidden="false" customHeight="false" outlineLevel="0" collapsed="false">
      <c r="A16948" s="20" t="s">
        <v>32978</v>
      </c>
      <c r="B16948" s="53" t="n">
        <v>12.89</v>
      </c>
    </row>
    <row r="16949" customFormat="false" ht="15.75" hidden="false" customHeight="false" outlineLevel="0" collapsed="false">
      <c r="A16949" s="20" t="s">
        <v>32979</v>
      </c>
      <c r="B16949" s="53" t="n">
        <v>12.89</v>
      </c>
    </row>
    <row r="16950" customFormat="false" ht="15.75" hidden="false" customHeight="false" outlineLevel="0" collapsed="false">
      <c r="A16950" s="20" t="s">
        <v>32980</v>
      </c>
      <c r="B16950" s="53" t="n">
        <v>18.67</v>
      </c>
    </row>
    <row r="16951" customFormat="false" ht="15.75" hidden="false" customHeight="false" outlineLevel="0" collapsed="false">
      <c r="A16951" s="20" t="s">
        <v>32981</v>
      </c>
      <c r="B16951" s="53" t="n">
        <v>18.67</v>
      </c>
    </row>
    <row r="16952" customFormat="false" ht="15.75" hidden="false" customHeight="false" outlineLevel="0" collapsed="false">
      <c r="A16952" s="20" t="s">
        <v>32982</v>
      </c>
      <c r="B16952" s="53" t="n">
        <v>20.45</v>
      </c>
    </row>
    <row r="16953" customFormat="false" ht="15.75" hidden="false" customHeight="false" outlineLevel="0" collapsed="false">
      <c r="A16953" s="20" t="s">
        <v>32983</v>
      </c>
      <c r="B16953" s="53" t="n">
        <v>20.45</v>
      </c>
    </row>
    <row r="16954" customFormat="false" ht="15.75" hidden="false" customHeight="false" outlineLevel="0" collapsed="false">
      <c r="A16954" s="20" t="s">
        <v>32984</v>
      </c>
      <c r="B16954" s="53" t="n">
        <v>33.19</v>
      </c>
    </row>
    <row r="16955" customFormat="false" ht="15.75" hidden="false" customHeight="false" outlineLevel="0" collapsed="false">
      <c r="A16955" s="20" t="s">
        <v>32985</v>
      </c>
      <c r="B16955" s="53" t="n">
        <v>33.19</v>
      </c>
    </row>
    <row r="16956" customFormat="false" ht="15.75" hidden="false" customHeight="false" outlineLevel="0" collapsed="false">
      <c r="A16956" s="20" t="s">
        <v>32986</v>
      </c>
      <c r="B16956" s="53" t="n">
        <v>140.77</v>
      </c>
    </row>
    <row r="16957" customFormat="false" ht="15.75" hidden="false" customHeight="false" outlineLevel="0" collapsed="false">
      <c r="A16957" s="20" t="s">
        <v>32987</v>
      </c>
      <c r="B16957" s="53" t="n">
        <v>140.77</v>
      </c>
    </row>
    <row r="16958" customFormat="false" ht="15.75" hidden="false" customHeight="false" outlineLevel="0" collapsed="false">
      <c r="A16958" s="20" t="s">
        <v>32988</v>
      </c>
      <c r="B16958" s="53" t="n">
        <v>196.53</v>
      </c>
    </row>
    <row r="16959" customFormat="false" ht="15.75" hidden="false" customHeight="false" outlineLevel="0" collapsed="false">
      <c r="A16959" s="20" t="s">
        <v>32989</v>
      </c>
      <c r="B16959" s="53" t="n">
        <v>196.53</v>
      </c>
    </row>
    <row r="16960" customFormat="false" ht="15.75" hidden="false" customHeight="false" outlineLevel="0" collapsed="false">
      <c r="A16960" s="20" t="s">
        <v>32990</v>
      </c>
      <c r="B16960" s="53" t="n">
        <v>275.55</v>
      </c>
    </row>
    <row r="16961" customFormat="false" ht="15.75" hidden="false" customHeight="false" outlineLevel="0" collapsed="false">
      <c r="A16961" s="20" t="s">
        <v>32991</v>
      </c>
      <c r="B16961" s="53" t="n">
        <v>275.55</v>
      </c>
    </row>
    <row r="16962" customFormat="false" ht="15.75" hidden="false" customHeight="false" outlineLevel="0" collapsed="false">
      <c r="A16962" s="20" t="s">
        <v>32992</v>
      </c>
      <c r="B16962" s="53" t="n">
        <v>14.19</v>
      </c>
    </row>
    <row r="16963" customFormat="false" ht="15.75" hidden="false" customHeight="false" outlineLevel="0" collapsed="false">
      <c r="A16963" s="20" t="s">
        <v>32995</v>
      </c>
      <c r="B16963" s="53" t="n">
        <v>14.19</v>
      </c>
    </row>
    <row r="16964" customFormat="false" ht="15.75" hidden="false" customHeight="false" outlineLevel="0" collapsed="false">
      <c r="A16964" s="20" t="s">
        <v>32996</v>
      </c>
      <c r="B16964" s="53" t="n">
        <v>15.83</v>
      </c>
    </row>
    <row r="16965" customFormat="false" ht="15.75" hidden="false" customHeight="false" outlineLevel="0" collapsed="false">
      <c r="A16965" s="20" t="s">
        <v>32998</v>
      </c>
      <c r="B16965" s="53" t="n">
        <v>15.83</v>
      </c>
    </row>
    <row r="16966" customFormat="false" ht="15.75" hidden="false" customHeight="false" outlineLevel="0" collapsed="false">
      <c r="A16966" s="20" t="s">
        <v>32999</v>
      </c>
      <c r="B16966" s="53" t="n">
        <v>23.42</v>
      </c>
    </row>
    <row r="16967" customFormat="false" ht="15.75" hidden="false" customHeight="false" outlineLevel="0" collapsed="false">
      <c r="A16967" s="20" t="s">
        <v>33001</v>
      </c>
      <c r="B16967" s="53" t="n">
        <v>23.42</v>
      </c>
    </row>
    <row r="16968" customFormat="false" ht="15.75" hidden="false" customHeight="false" outlineLevel="0" collapsed="false">
      <c r="A16968" s="20" t="s">
        <v>33002</v>
      </c>
      <c r="B16968" s="53" t="n">
        <v>22.08</v>
      </c>
    </row>
    <row r="16969" customFormat="false" ht="15.75" hidden="false" customHeight="false" outlineLevel="0" collapsed="false">
      <c r="A16969" s="20" t="s">
        <v>33004</v>
      </c>
      <c r="B16969" s="53" t="n">
        <v>22.08</v>
      </c>
    </row>
    <row r="16970" customFormat="false" ht="15.75" hidden="false" customHeight="false" outlineLevel="0" collapsed="false">
      <c r="A16970" s="20" t="s">
        <v>33005</v>
      </c>
      <c r="B16970" s="53" t="n">
        <v>37.76</v>
      </c>
    </row>
    <row r="16971" customFormat="false" ht="15.75" hidden="false" customHeight="false" outlineLevel="0" collapsed="false">
      <c r="A16971" s="20" t="s">
        <v>33007</v>
      </c>
      <c r="B16971" s="53" t="n">
        <v>37.76</v>
      </c>
    </row>
    <row r="16972" customFormat="false" ht="15.75" hidden="false" customHeight="false" outlineLevel="0" collapsed="false">
      <c r="A16972" s="20" t="s">
        <v>33008</v>
      </c>
      <c r="B16972" s="53" t="n">
        <v>178.14</v>
      </c>
    </row>
    <row r="16973" customFormat="false" ht="15.75" hidden="false" customHeight="false" outlineLevel="0" collapsed="false">
      <c r="A16973" s="20" t="s">
        <v>33010</v>
      </c>
      <c r="B16973" s="53" t="n">
        <v>178.14</v>
      </c>
    </row>
    <row r="16974" customFormat="false" ht="15.75" hidden="false" customHeight="false" outlineLevel="0" collapsed="false">
      <c r="A16974" s="20" t="s">
        <v>33011</v>
      </c>
      <c r="B16974" s="53" t="n">
        <v>208.56</v>
      </c>
    </row>
    <row r="16975" customFormat="false" ht="15.75" hidden="false" customHeight="false" outlineLevel="0" collapsed="false">
      <c r="A16975" s="20" t="s">
        <v>33013</v>
      </c>
      <c r="B16975" s="53" t="n">
        <v>208.56</v>
      </c>
    </row>
    <row r="16976" customFormat="false" ht="15.75" hidden="false" customHeight="false" outlineLevel="0" collapsed="false">
      <c r="A16976" s="20" t="s">
        <v>33014</v>
      </c>
      <c r="B16976" s="53" t="n">
        <v>298.56</v>
      </c>
    </row>
    <row r="16977" customFormat="false" ht="15.75" hidden="false" customHeight="false" outlineLevel="0" collapsed="false">
      <c r="A16977" s="20" t="s">
        <v>33016</v>
      </c>
      <c r="B16977" s="53" t="n">
        <v>298.56</v>
      </c>
    </row>
    <row r="16978" customFormat="false" ht="15.75" hidden="false" customHeight="false" outlineLevel="0" collapsed="false">
      <c r="A16978" s="20" t="s">
        <v>33017</v>
      </c>
      <c r="B16978" s="53" t="n">
        <v>6.52</v>
      </c>
    </row>
    <row r="16979" customFormat="false" ht="15.75" hidden="false" customHeight="false" outlineLevel="0" collapsed="false">
      <c r="A16979" s="20" t="s">
        <v>33020</v>
      </c>
      <c r="B16979" s="53" t="n">
        <v>6.52</v>
      </c>
    </row>
    <row r="16980" customFormat="false" ht="15.75" hidden="false" customHeight="false" outlineLevel="0" collapsed="false">
      <c r="A16980" s="20" t="s">
        <v>33021</v>
      </c>
      <c r="B16980" s="53" t="n">
        <v>13.77</v>
      </c>
    </row>
    <row r="16981" customFormat="false" ht="15.75" hidden="false" customHeight="false" outlineLevel="0" collapsed="false">
      <c r="A16981" s="20" t="s">
        <v>33023</v>
      </c>
      <c r="B16981" s="53" t="n">
        <v>13.77</v>
      </c>
    </row>
    <row r="16982" customFormat="false" ht="15.75" hidden="false" customHeight="false" outlineLevel="0" collapsed="false">
      <c r="A16982" s="20" t="s">
        <v>33024</v>
      </c>
      <c r="B16982" s="53" t="n">
        <v>20.46</v>
      </c>
    </row>
    <row r="16983" customFormat="false" ht="15.75" hidden="false" customHeight="false" outlineLevel="0" collapsed="false">
      <c r="A16983" s="20" t="s">
        <v>33026</v>
      </c>
      <c r="B16983" s="53" t="n">
        <v>20.46</v>
      </c>
    </row>
    <row r="16984" customFormat="false" ht="15.75" hidden="false" customHeight="false" outlineLevel="0" collapsed="false">
      <c r="A16984" s="20" t="s">
        <v>33027</v>
      </c>
      <c r="B16984" s="53" t="n">
        <v>30.3</v>
      </c>
    </row>
    <row r="16985" customFormat="false" ht="15.75" hidden="false" customHeight="false" outlineLevel="0" collapsed="false">
      <c r="A16985" s="20" t="s">
        <v>33029</v>
      </c>
      <c r="B16985" s="53" t="n">
        <v>30.3</v>
      </c>
    </row>
    <row r="16986" customFormat="false" ht="15.75" hidden="false" customHeight="false" outlineLevel="0" collapsed="false">
      <c r="A16986" s="20" t="s">
        <v>33030</v>
      </c>
      <c r="B16986" s="53" t="n">
        <v>31.1</v>
      </c>
    </row>
    <row r="16987" customFormat="false" ht="15.75" hidden="false" customHeight="false" outlineLevel="0" collapsed="false">
      <c r="A16987" s="20" t="s">
        <v>33032</v>
      </c>
      <c r="B16987" s="53" t="n">
        <v>31.1</v>
      </c>
    </row>
    <row r="16988" customFormat="false" ht="15.75" hidden="false" customHeight="false" outlineLevel="0" collapsed="false">
      <c r="A16988" s="20" t="s">
        <v>33033</v>
      </c>
      <c r="B16988" s="53" t="n">
        <v>50.27</v>
      </c>
    </row>
    <row r="16989" customFormat="false" ht="15.75" hidden="false" customHeight="false" outlineLevel="0" collapsed="false">
      <c r="A16989" s="20" t="s">
        <v>33035</v>
      </c>
      <c r="B16989" s="53" t="n">
        <v>50.27</v>
      </c>
    </row>
    <row r="16990" customFormat="false" ht="15.75" hidden="false" customHeight="false" outlineLevel="0" collapsed="false">
      <c r="A16990" s="20" t="s">
        <v>33036</v>
      </c>
      <c r="B16990" s="53" t="n">
        <v>0.36</v>
      </c>
    </row>
    <row r="16991" customFormat="false" ht="15.75" hidden="false" customHeight="false" outlineLevel="0" collapsed="false">
      <c r="A16991" s="20" t="s">
        <v>33038</v>
      </c>
      <c r="B16991" s="53" t="n">
        <v>0.36</v>
      </c>
    </row>
    <row r="16992" customFormat="false" ht="15.75" hidden="false" customHeight="false" outlineLevel="0" collapsed="false">
      <c r="A16992" s="20" t="s">
        <v>33039</v>
      </c>
      <c r="B16992" s="53" t="n">
        <v>0.77</v>
      </c>
    </row>
    <row r="16993" customFormat="false" ht="15.75" hidden="false" customHeight="false" outlineLevel="0" collapsed="false">
      <c r="A16993" s="20" t="s">
        <v>33041</v>
      </c>
      <c r="B16993" s="53" t="n">
        <v>0.77</v>
      </c>
    </row>
    <row r="16994" customFormat="false" ht="15.75" hidden="false" customHeight="false" outlineLevel="0" collapsed="false">
      <c r="A16994" s="20" t="s">
        <v>33042</v>
      </c>
      <c r="B16994" s="53" t="n">
        <v>1.58</v>
      </c>
    </row>
    <row r="16995" customFormat="false" ht="15.75" hidden="false" customHeight="false" outlineLevel="0" collapsed="false">
      <c r="A16995" s="20" t="s">
        <v>33044</v>
      </c>
      <c r="B16995" s="53" t="n">
        <v>1.58</v>
      </c>
    </row>
    <row r="16996" customFormat="false" ht="15.75" hidden="false" customHeight="false" outlineLevel="0" collapsed="false">
      <c r="A16996" s="20" t="s">
        <v>33045</v>
      </c>
      <c r="B16996" s="53" t="n">
        <v>2.59</v>
      </c>
    </row>
    <row r="16997" customFormat="false" ht="15.75" hidden="false" customHeight="false" outlineLevel="0" collapsed="false">
      <c r="A16997" s="20" t="s">
        <v>33047</v>
      </c>
      <c r="B16997" s="53" t="n">
        <v>2.59</v>
      </c>
    </row>
    <row r="16998" customFormat="false" ht="15.75" hidden="false" customHeight="false" outlineLevel="0" collapsed="false">
      <c r="A16998" s="20" t="s">
        <v>33048</v>
      </c>
      <c r="B16998" s="53" t="n">
        <v>4.36</v>
      </c>
    </row>
    <row r="16999" customFormat="false" ht="15.75" hidden="false" customHeight="false" outlineLevel="0" collapsed="false">
      <c r="A16999" s="20" t="s">
        <v>33050</v>
      </c>
      <c r="B16999" s="53" t="n">
        <v>4.36</v>
      </c>
    </row>
    <row r="17000" customFormat="false" ht="15.75" hidden="false" customHeight="false" outlineLevel="0" collapsed="false">
      <c r="A17000" s="20" t="s">
        <v>33051</v>
      </c>
      <c r="B17000" s="53" t="n">
        <v>4.36</v>
      </c>
    </row>
    <row r="17001" customFormat="false" ht="15.75" hidden="false" customHeight="false" outlineLevel="0" collapsed="false">
      <c r="A17001" s="20" t="s">
        <v>33053</v>
      </c>
      <c r="B17001" s="53" t="n">
        <v>4.36</v>
      </c>
    </row>
    <row r="17002" customFormat="false" ht="15.75" hidden="false" customHeight="false" outlineLevel="0" collapsed="false">
      <c r="A17002" s="20" t="s">
        <v>33054</v>
      </c>
      <c r="B17002" s="53" t="n">
        <v>16.43</v>
      </c>
    </row>
    <row r="17003" customFormat="false" ht="15.75" hidden="false" customHeight="false" outlineLevel="0" collapsed="false">
      <c r="A17003" s="20" t="s">
        <v>33056</v>
      </c>
      <c r="B17003" s="53" t="n">
        <v>16.43</v>
      </c>
    </row>
    <row r="17004" customFormat="false" ht="15.75" hidden="false" customHeight="false" outlineLevel="0" collapsed="false">
      <c r="A17004" s="20" t="s">
        <v>33057</v>
      </c>
      <c r="B17004" s="53" t="n">
        <v>60.16</v>
      </c>
    </row>
    <row r="17005" customFormat="false" ht="15.75" hidden="false" customHeight="false" outlineLevel="0" collapsed="false">
      <c r="A17005" s="20" t="s">
        <v>33059</v>
      </c>
      <c r="B17005" s="53" t="n">
        <v>60.16</v>
      </c>
    </row>
    <row r="17006" customFormat="false" ht="15.75" hidden="false" customHeight="false" outlineLevel="0" collapsed="false">
      <c r="A17006" s="20" t="s">
        <v>33060</v>
      </c>
      <c r="B17006" s="53" t="n">
        <v>1.97</v>
      </c>
    </row>
    <row r="17007" customFormat="false" ht="15.75" hidden="false" customHeight="false" outlineLevel="0" collapsed="false">
      <c r="A17007" s="20" t="s">
        <v>33062</v>
      </c>
      <c r="B17007" s="53" t="n">
        <v>1.97</v>
      </c>
    </row>
    <row r="17008" customFormat="false" ht="15.75" hidden="false" customHeight="false" outlineLevel="0" collapsed="false">
      <c r="A17008" s="20" t="s">
        <v>33063</v>
      </c>
      <c r="B17008" s="53" t="n">
        <v>2.32</v>
      </c>
    </row>
    <row r="17009" customFormat="false" ht="15.75" hidden="false" customHeight="false" outlineLevel="0" collapsed="false">
      <c r="A17009" s="20" t="s">
        <v>33065</v>
      </c>
      <c r="B17009" s="53" t="n">
        <v>2.32</v>
      </c>
    </row>
    <row r="17010" customFormat="false" ht="15.75" hidden="false" customHeight="false" outlineLevel="0" collapsed="false">
      <c r="A17010" s="20" t="s">
        <v>33066</v>
      </c>
      <c r="B17010" s="53" t="n">
        <v>3.05</v>
      </c>
    </row>
    <row r="17011" customFormat="false" ht="15.75" hidden="false" customHeight="false" outlineLevel="0" collapsed="false">
      <c r="A17011" s="20" t="s">
        <v>33068</v>
      </c>
      <c r="B17011" s="53" t="n">
        <v>3.05</v>
      </c>
    </row>
    <row r="17012" customFormat="false" ht="15.75" hidden="false" customHeight="false" outlineLevel="0" collapsed="false">
      <c r="A17012" s="20" t="s">
        <v>33069</v>
      </c>
      <c r="B17012" s="53" t="n">
        <v>3.79</v>
      </c>
    </row>
    <row r="17013" customFormat="false" ht="15.75" hidden="false" customHeight="false" outlineLevel="0" collapsed="false">
      <c r="A17013" s="20" t="s">
        <v>33071</v>
      </c>
      <c r="B17013" s="53" t="n">
        <v>3.79</v>
      </c>
    </row>
    <row r="17014" customFormat="false" ht="15.75" hidden="false" customHeight="false" outlineLevel="0" collapsed="false">
      <c r="A17014" s="20" t="s">
        <v>33072</v>
      </c>
      <c r="B17014" s="53" t="n">
        <v>2.8</v>
      </c>
    </row>
    <row r="17015" customFormat="false" ht="15.75" hidden="false" customHeight="false" outlineLevel="0" collapsed="false">
      <c r="A17015" s="20" t="s">
        <v>33074</v>
      </c>
      <c r="B17015" s="53" t="n">
        <v>2.8</v>
      </c>
    </row>
    <row r="17016" customFormat="false" ht="15.75" hidden="false" customHeight="false" outlineLevel="0" collapsed="false">
      <c r="A17016" s="20" t="s">
        <v>33075</v>
      </c>
      <c r="B17016" s="53" t="n">
        <v>3.34</v>
      </c>
    </row>
    <row r="17017" customFormat="false" ht="15.75" hidden="false" customHeight="false" outlineLevel="0" collapsed="false">
      <c r="A17017" s="20" t="s">
        <v>33077</v>
      </c>
      <c r="B17017" s="53" t="n">
        <v>3.34</v>
      </c>
    </row>
    <row r="17018" customFormat="false" ht="15.75" hidden="false" customHeight="false" outlineLevel="0" collapsed="false">
      <c r="A17018" s="20" t="s">
        <v>33078</v>
      </c>
      <c r="B17018" s="53" t="n">
        <v>6.05</v>
      </c>
    </row>
    <row r="17019" customFormat="false" ht="15.75" hidden="false" customHeight="false" outlineLevel="0" collapsed="false">
      <c r="A17019" s="20" t="s">
        <v>33080</v>
      </c>
      <c r="B17019" s="53" t="n">
        <v>6.05</v>
      </c>
    </row>
    <row r="17020" customFormat="false" ht="15.75" hidden="false" customHeight="false" outlineLevel="0" collapsed="false">
      <c r="A17020" s="20" t="s">
        <v>33081</v>
      </c>
      <c r="B17020" s="53" t="n">
        <v>7.32</v>
      </c>
    </row>
    <row r="17021" customFormat="false" ht="15.75" hidden="false" customHeight="false" outlineLevel="0" collapsed="false">
      <c r="A17021" s="20" t="s">
        <v>33083</v>
      </c>
      <c r="B17021" s="53" t="n">
        <v>7.32</v>
      </c>
    </row>
    <row r="17022" customFormat="false" ht="15.75" hidden="false" customHeight="false" outlineLevel="0" collapsed="false">
      <c r="A17022" s="20" t="s">
        <v>33084</v>
      </c>
      <c r="B17022" s="53" t="n">
        <v>10.5</v>
      </c>
    </row>
    <row r="17023" customFormat="false" ht="15.75" hidden="false" customHeight="false" outlineLevel="0" collapsed="false">
      <c r="A17023" s="20" t="s">
        <v>33086</v>
      </c>
      <c r="B17023" s="53" t="n">
        <v>10.5</v>
      </c>
    </row>
    <row r="17024" customFormat="false" ht="15.75" hidden="false" customHeight="false" outlineLevel="0" collapsed="false">
      <c r="A17024" s="20" t="s">
        <v>33087</v>
      </c>
      <c r="B17024" s="53" t="n">
        <v>11.54</v>
      </c>
    </row>
    <row r="17025" customFormat="false" ht="15.75" hidden="false" customHeight="false" outlineLevel="0" collapsed="false">
      <c r="A17025" s="20" t="s">
        <v>33089</v>
      </c>
      <c r="B17025" s="53" t="n">
        <v>11.54</v>
      </c>
    </row>
    <row r="17026" customFormat="false" ht="15.75" hidden="false" customHeight="false" outlineLevel="0" collapsed="false">
      <c r="A17026" s="20" t="s">
        <v>33090</v>
      </c>
      <c r="B17026" s="53" t="n">
        <v>13.49</v>
      </c>
    </row>
    <row r="17027" customFormat="false" ht="15.75" hidden="false" customHeight="false" outlineLevel="0" collapsed="false">
      <c r="A17027" s="20" t="s">
        <v>33092</v>
      </c>
      <c r="B17027" s="53" t="n">
        <v>13.49</v>
      </c>
    </row>
    <row r="17028" customFormat="false" ht="15.75" hidden="false" customHeight="false" outlineLevel="0" collapsed="false">
      <c r="A17028" s="20" t="s">
        <v>33093</v>
      </c>
      <c r="B17028" s="53" t="n">
        <v>16.04</v>
      </c>
    </row>
    <row r="17029" customFormat="false" ht="15.75" hidden="false" customHeight="false" outlineLevel="0" collapsed="false">
      <c r="A17029" s="20" t="s">
        <v>33095</v>
      </c>
      <c r="B17029" s="53" t="n">
        <v>16.04</v>
      </c>
    </row>
    <row r="17030" customFormat="false" ht="15.75" hidden="false" customHeight="false" outlineLevel="0" collapsed="false">
      <c r="A17030" s="20" t="s">
        <v>33096</v>
      </c>
      <c r="B17030" s="53" t="n">
        <v>22.4</v>
      </c>
    </row>
    <row r="17031" customFormat="false" ht="15.75" hidden="false" customHeight="false" outlineLevel="0" collapsed="false">
      <c r="A17031" s="20" t="s">
        <v>33098</v>
      </c>
      <c r="B17031" s="53" t="n">
        <v>22.4</v>
      </c>
    </row>
    <row r="17032" customFormat="false" ht="15.75" hidden="false" customHeight="false" outlineLevel="0" collapsed="false">
      <c r="A17032" s="20" t="s">
        <v>33099</v>
      </c>
      <c r="B17032" s="53" t="n">
        <v>23.47</v>
      </c>
    </row>
    <row r="17033" customFormat="false" ht="15.75" hidden="false" customHeight="false" outlineLevel="0" collapsed="false">
      <c r="A17033" s="20" t="s">
        <v>33101</v>
      </c>
      <c r="B17033" s="53" t="n">
        <v>23.47</v>
      </c>
    </row>
    <row r="17034" customFormat="false" ht="15.75" hidden="false" customHeight="false" outlineLevel="0" collapsed="false">
      <c r="A17034" s="20" t="s">
        <v>33102</v>
      </c>
      <c r="B17034" s="53" t="n">
        <v>0.72</v>
      </c>
    </row>
    <row r="17035" customFormat="false" ht="15.75" hidden="false" customHeight="false" outlineLevel="0" collapsed="false">
      <c r="A17035" s="20" t="s">
        <v>33104</v>
      </c>
      <c r="B17035" s="53" t="n">
        <v>0.72</v>
      </c>
    </row>
    <row r="17036" customFormat="false" ht="15.75" hidden="false" customHeight="false" outlineLevel="0" collapsed="false">
      <c r="A17036" s="20" t="s">
        <v>33105</v>
      </c>
      <c r="B17036" s="53" t="n">
        <v>0.83</v>
      </c>
    </row>
    <row r="17037" customFormat="false" ht="15.75" hidden="false" customHeight="false" outlineLevel="0" collapsed="false">
      <c r="A17037" s="20" t="s">
        <v>33107</v>
      </c>
      <c r="B17037" s="53" t="n">
        <v>0.83</v>
      </c>
    </row>
    <row r="17038" customFormat="false" ht="15.75" hidden="false" customHeight="false" outlineLevel="0" collapsed="false">
      <c r="A17038" s="20" t="s">
        <v>33108</v>
      </c>
      <c r="B17038" s="53" t="n">
        <v>1.54</v>
      </c>
    </row>
    <row r="17039" customFormat="false" ht="15.75" hidden="false" customHeight="false" outlineLevel="0" collapsed="false">
      <c r="A17039" s="20" t="s">
        <v>33110</v>
      </c>
      <c r="B17039" s="53" t="n">
        <v>1.54</v>
      </c>
    </row>
    <row r="17040" customFormat="false" ht="15.75" hidden="false" customHeight="false" outlineLevel="0" collapsed="false">
      <c r="A17040" s="20" t="s">
        <v>33111</v>
      </c>
      <c r="B17040" s="53" t="n">
        <v>2.78</v>
      </c>
    </row>
    <row r="17041" customFormat="false" ht="15.75" hidden="false" customHeight="false" outlineLevel="0" collapsed="false">
      <c r="A17041" s="20" t="s">
        <v>33113</v>
      </c>
      <c r="B17041" s="53" t="n">
        <v>2.78</v>
      </c>
    </row>
    <row r="17042" customFormat="false" ht="15.75" hidden="false" customHeight="false" outlineLevel="0" collapsed="false">
      <c r="A17042" s="20" t="s">
        <v>33114</v>
      </c>
      <c r="B17042" s="53" t="n">
        <v>5.25</v>
      </c>
    </row>
    <row r="17043" customFormat="false" ht="15.75" hidden="false" customHeight="false" outlineLevel="0" collapsed="false">
      <c r="A17043" s="20" t="s">
        <v>33116</v>
      </c>
      <c r="B17043" s="53" t="n">
        <v>5.25</v>
      </c>
    </row>
    <row r="17044" customFormat="false" ht="15.75" hidden="false" customHeight="false" outlineLevel="0" collapsed="false">
      <c r="A17044" s="20" t="s">
        <v>33117</v>
      </c>
      <c r="B17044" s="53" t="n">
        <v>7.91</v>
      </c>
    </row>
    <row r="17045" customFormat="false" ht="15.75" hidden="false" customHeight="false" outlineLevel="0" collapsed="false">
      <c r="A17045" s="20" t="s">
        <v>33119</v>
      </c>
      <c r="B17045" s="53" t="n">
        <v>7.91</v>
      </c>
    </row>
    <row r="17046" customFormat="false" ht="15.75" hidden="false" customHeight="false" outlineLevel="0" collapsed="false">
      <c r="A17046" s="20" t="s">
        <v>33120</v>
      </c>
      <c r="B17046" s="53" t="n">
        <v>15.35</v>
      </c>
    </row>
    <row r="17047" customFormat="false" ht="15.75" hidden="false" customHeight="false" outlineLevel="0" collapsed="false">
      <c r="A17047" s="20" t="s">
        <v>33122</v>
      </c>
      <c r="B17047" s="53" t="n">
        <v>15.35</v>
      </c>
    </row>
    <row r="17048" customFormat="false" ht="15.75" hidden="false" customHeight="false" outlineLevel="0" collapsed="false">
      <c r="A17048" s="20" t="s">
        <v>33123</v>
      </c>
      <c r="B17048" s="53" t="n">
        <v>36.43</v>
      </c>
    </row>
    <row r="17049" customFormat="false" ht="15.75" hidden="false" customHeight="false" outlineLevel="0" collapsed="false">
      <c r="A17049" s="20" t="s">
        <v>33125</v>
      </c>
      <c r="B17049" s="53" t="n">
        <v>36.43</v>
      </c>
    </row>
    <row r="17050" customFormat="false" ht="15.75" hidden="false" customHeight="false" outlineLevel="0" collapsed="false">
      <c r="A17050" s="20" t="s">
        <v>33126</v>
      </c>
      <c r="B17050" s="53" t="n">
        <v>54.77</v>
      </c>
    </row>
    <row r="17051" customFormat="false" ht="15.75" hidden="false" customHeight="false" outlineLevel="0" collapsed="false">
      <c r="A17051" s="20" t="s">
        <v>33128</v>
      </c>
      <c r="B17051" s="53" t="n">
        <v>54.77</v>
      </c>
    </row>
    <row r="17052" customFormat="false" ht="15.75" hidden="false" customHeight="false" outlineLevel="0" collapsed="false">
      <c r="A17052" s="20" t="s">
        <v>33129</v>
      </c>
      <c r="B17052" s="53" t="n">
        <v>1.29</v>
      </c>
    </row>
    <row r="17053" customFormat="false" ht="15.75" hidden="false" customHeight="false" outlineLevel="0" collapsed="false">
      <c r="A17053" s="20" t="s">
        <v>33131</v>
      </c>
      <c r="B17053" s="53" t="n">
        <v>1.29</v>
      </c>
    </row>
    <row r="17054" customFormat="false" ht="15.75" hidden="false" customHeight="false" outlineLevel="0" collapsed="false">
      <c r="A17054" s="20" t="s">
        <v>33132</v>
      </c>
      <c r="B17054" s="53" t="n">
        <v>1.69</v>
      </c>
    </row>
    <row r="17055" customFormat="false" ht="15.75" hidden="false" customHeight="false" outlineLevel="0" collapsed="false">
      <c r="A17055" s="20" t="s">
        <v>33134</v>
      </c>
      <c r="B17055" s="53" t="n">
        <v>1.69</v>
      </c>
    </row>
    <row r="17056" customFormat="false" ht="15.75" hidden="false" customHeight="false" outlineLevel="0" collapsed="false">
      <c r="A17056" s="20" t="s">
        <v>33135</v>
      </c>
      <c r="B17056" s="53" t="n">
        <v>2.05</v>
      </c>
    </row>
    <row r="17057" customFormat="false" ht="15.75" hidden="false" customHeight="false" outlineLevel="0" collapsed="false">
      <c r="A17057" s="20" t="s">
        <v>33137</v>
      </c>
      <c r="B17057" s="53" t="n">
        <v>2.05</v>
      </c>
    </row>
    <row r="17058" customFormat="false" ht="15.75" hidden="false" customHeight="false" outlineLevel="0" collapsed="false">
      <c r="A17058" s="20" t="s">
        <v>33138</v>
      </c>
      <c r="B17058" s="53" t="n">
        <v>4.56</v>
      </c>
    </row>
    <row r="17059" customFormat="false" ht="15.75" hidden="false" customHeight="false" outlineLevel="0" collapsed="false">
      <c r="A17059" s="20" t="s">
        <v>33140</v>
      </c>
      <c r="B17059" s="53" t="n">
        <v>4.56</v>
      </c>
    </row>
    <row r="17060" customFormat="false" ht="15.75" hidden="false" customHeight="false" outlineLevel="0" collapsed="false">
      <c r="A17060" s="20" t="s">
        <v>33141</v>
      </c>
      <c r="B17060" s="53" t="n">
        <v>8.28</v>
      </c>
    </row>
    <row r="17061" customFormat="false" ht="15.75" hidden="false" customHeight="false" outlineLevel="0" collapsed="false">
      <c r="A17061" s="20" t="s">
        <v>33143</v>
      </c>
      <c r="B17061" s="53" t="n">
        <v>8.28</v>
      </c>
    </row>
    <row r="17062" customFormat="false" ht="15.75" hidden="false" customHeight="false" outlineLevel="0" collapsed="false">
      <c r="A17062" s="20" t="s">
        <v>33144</v>
      </c>
      <c r="B17062" s="53" t="n">
        <v>13.38</v>
      </c>
    </row>
    <row r="17063" customFormat="false" ht="15.75" hidden="false" customHeight="false" outlineLevel="0" collapsed="false">
      <c r="A17063" s="20" t="s">
        <v>33146</v>
      </c>
      <c r="B17063" s="53" t="n">
        <v>13.38</v>
      </c>
    </row>
    <row r="17064" customFormat="false" ht="15.75" hidden="false" customHeight="false" outlineLevel="0" collapsed="false">
      <c r="A17064" s="20" t="s">
        <v>33147</v>
      </c>
      <c r="B17064" s="53" t="n">
        <v>22.65</v>
      </c>
    </row>
    <row r="17065" customFormat="false" ht="15.75" hidden="false" customHeight="false" outlineLevel="0" collapsed="false">
      <c r="A17065" s="20" t="s">
        <v>33149</v>
      </c>
      <c r="B17065" s="53" t="n">
        <v>22.65</v>
      </c>
    </row>
    <row r="17066" customFormat="false" ht="15.75" hidden="false" customHeight="false" outlineLevel="0" collapsed="false">
      <c r="A17066" s="20" t="s">
        <v>33150</v>
      </c>
      <c r="B17066" s="53" t="n">
        <v>35.08</v>
      </c>
    </row>
    <row r="17067" customFormat="false" ht="15.75" hidden="false" customHeight="false" outlineLevel="0" collapsed="false">
      <c r="A17067" s="20" t="s">
        <v>33152</v>
      </c>
      <c r="B17067" s="53" t="n">
        <v>35.08</v>
      </c>
    </row>
    <row r="17068" customFormat="false" ht="15.75" hidden="false" customHeight="false" outlineLevel="0" collapsed="false">
      <c r="A17068" s="20" t="s">
        <v>33153</v>
      </c>
      <c r="B17068" s="53" t="n">
        <v>87.55</v>
      </c>
    </row>
    <row r="17069" customFormat="false" ht="15.75" hidden="false" customHeight="false" outlineLevel="0" collapsed="false">
      <c r="A17069" s="20" t="s">
        <v>33155</v>
      </c>
      <c r="B17069" s="53" t="n">
        <v>87.55</v>
      </c>
    </row>
    <row r="17070" customFormat="false" ht="15.75" hidden="false" customHeight="false" outlineLevel="0" collapsed="false">
      <c r="A17070" s="20" t="s">
        <v>33156</v>
      </c>
      <c r="B17070" s="53" t="n">
        <v>1.86</v>
      </c>
    </row>
    <row r="17071" customFormat="false" ht="15.75" hidden="false" customHeight="false" outlineLevel="0" collapsed="false">
      <c r="A17071" s="20" t="s">
        <v>33158</v>
      </c>
      <c r="B17071" s="53" t="n">
        <v>1.86</v>
      </c>
    </row>
    <row r="17072" customFormat="false" ht="15.75" hidden="false" customHeight="false" outlineLevel="0" collapsed="false">
      <c r="A17072" s="20" t="s">
        <v>33159</v>
      </c>
      <c r="B17072" s="53" t="n">
        <v>2.62</v>
      </c>
    </row>
    <row r="17073" customFormat="false" ht="15.75" hidden="false" customHeight="false" outlineLevel="0" collapsed="false">
      <c r="A17073" s="20" t="s">
        <v>33161</v>
      </c>
      <c r="B17073" s="53" t="n">
        <v>2.62</v>
      </c>
    </row>
    <row r="17074" customFormat="false" ht="15.75" hidden="false" customHeight="false" outlineLevel="0" collapsed="false">
      <c r="A17074" s="20" t="s">
        <v>33162</v>
      </c>
      <c r="B17074" s="53" t="n">
        <v>4.69</v>
      </c>
    </row>
    <row r="17075" customFormat="false" ht="15.75" hidden="false" customHeight="false" outlineLevel="0" collapsed="false">
      <c r="A17075" s="20" t="s">
        <v>33164</v>
      </c>
      <c r="B17075" s="53" t="n">
        <v>4.69</v>
      </c>
    </row>
    <row r="17076" customFormat="false" ht="15.75" hidden="false" customHeight="false" outlineLevel="0" collapsed="false">
      <c r="A17076" s="20" t="s">
        <v>33165</v>
      </c>
      <c r="B17076" s="53" t="n">
        <v>8.35</v>
      </c>
    </row>
    <row r="17077" customFormat="false" ht="15.75" hidden="false" customHeight="false" outlineLevel="0" collapsed="false">
      <c r="A17077" s="20" t="s">
        <v>33167</v>
      </c>
      <c r="B17077" s="53" t="n">
        <v>8.35</v>
      </c>
    </row>
    <row r="17078" customFormat="false" ht="15.75" hidden="false" customHeight="false" outlineLevel="0" collapsed="false">
      <c r="A17078" s="20" t="s">
        <v>33168</v>
      </c>
      <c r="B17078" s="53" t="n">
        <v>11.51</v>
      </c>
    </row>
    <row r="17079" customFormat="false" ht="15.75" hidden="false" customHeight="false" outlineLevel="0" collapsed="false">
      <c r="A17079" s="20" t="s">
        <v>33170</v>
      </c>
      <c r="B17079" s="53" t="n">
        <v>11.51</v>
      </c>
    </row>
    <row r="17080" customFormat="false" ht="15.75" hidden="false" customHeight="false" outlineLevel="0" collapsed="false">
      <c r="A17080" s="20" t="s">
        <v>33171</v>
      </c>
      <c r="B17080" s="53" t="n">
        <v>25.15</v>
      </c>
    </row>
    <row r="17081" customFormat="false" ht="15.75" hidden="false" customHeight="false" outlineLevel="0" collapsed="false">
      <c r="A17081" s="20" t="s">
        <v>33173</v>
      </c>
      <c r="B17081" s="53" t="n">
        <v>25.15</v>
      </c>
    </row>
    <row r="17082" customFormat="false" ht="15.75" hidden="false" customHeight="false" outlineLevel="0" collapsed="false">
      <c r="A17082" s="20" t="s">
        <v>33174</v>
      </c>
      <c r="B17082" s="53" t="n">
        <v>38.17</v>
      </c>
    </row>
    <row r="17083" customFormat="false" ht="15.75" hidden="false" customHeight="false" outlineLevel="0" collapsed="false">
      <c r="A17083" s="20" t="s">
        <v>33176</v>
      </c>
      <c r="B17083" s="53" t="n">
        <v>38.17</v>
      </c>
    </row>
    <row r="17084" customFormat="false" ht="15.75" hidden="false" customHeight="false" outlineLevel="0" collapsed="false">
      <c r="A17084" s="20" t="s">
        <v>33177</v>
      </c>
      <c r="B17084" s="53" t="n">
        <v>54.85</v>
      </c>
    </row>
    <row r="17085" customFormat="false" ht="15.75" hidden="false" customHeight="false" outlineLevel="0" collapsed="false">
      <c r="A17085" s="20" t="s">
        <v>33179</v>
      </c>
      <c r="B17085" s="53" t="n">
        <v>54.85</v>
      </c>
    </row>
    <row r="17086" customFormat="false" ht="15.75" hidden="false" customHeight="false" outlineLevel="0" collapsed="false">
      <c r="A17086" s="20" t="s">
        <v>33180</v>
      </c>
      <c r="B17086" s="53" t="n">
        <v>129.49</v>
      </c>
    </row>
    <row r="17087" customFormat="false" ht="15.75" hidden="false" customHeight="false" outlineLevel="0" collapsed="false">
      <c r="A17087" s="20" t="s">
        <v>33182</v>
      </c>
      <c r="B17087" s="53" t="n">
        <v>129.49</v>
      </c>
    </row>
    <row r="17088" customFormat="false" ht="15.75" hidden="false" customHeight="false" outlineLevel="0" collapsed="false">
      <c r="A17088" s="20" t="s">
        <v>33183</v>
      </c>
      <c r="B17088" s="53" t="n">
        <v>0.94</v>
      </c>
    </row>
    <row r="17089" customFormat="false" ht="15.75" hidden="false" customHeight="false" outlineLevel="0" collapsed="false">
      <c r="A17089" s="20" t="s">
        <v>33185</v>
      </c>
      <c r="B17089" s="53" t="n">
        <v>0.94</v>
      </c>
    </row>
    <row r="17090" customFormat="false" ht="15.75" hidden="false" customHeight="false" outlineLevel="0" collapsed="false">
      <c r="A17090" s="20" t="s">
        <v>33186</v>
      </c>
      <c r="B17090" s="53" t="n">
        <v>1.55</v>
      </c>
    </row>
    <row r="17091" customFormat="false" ht="15.75" hidden="false" customHeight="false" outlineLevel="0" collapsed="false">
      <c r="A17091" s="20" t="s">
        <v>33188</v>
      </c>
      <c r="B17091" s="53" t="n">
        <v>1.55</v>
      </c>
    </row>
    <row r="17092" customFormat="false" ht="15.75" hidden="false" customHeight="false" outlineLevel="0" collapsed="false">
      <c r="A17092" s="20" t="s">
        <v>33189</v>
      </c>
      <c r="B17092" s="53" t="n">
        <v>3.66</v>
      </c>
    </row>
    <row r="17093" customFormat="false" ht="15.75" hidden="false" customHeight="false" outlineLevel="0" collapsed="false">
      <c r="A17093" s="20" t="s">
        <v>33191</v>
      </c>
      <c r="B17093" s="53" t="n">
        <v>3.66</v>
      </c>
    </row>
    <row r="17094" customFormat="false" ht="15.75" hidden="false" customHeight="false" outlineLevel="0" collapsed="false">
      <c r="A17094" s="20" t="s">
        <v>33192</v>
      </c>
      <c r="B17094" s="53" t="n">
        <v>5.31</v>
      </c>
    </row>
    <row r="17095" customFormat="false" ht="15.75" hidden="false" customHeight="false" outlineLevel="0" collapsed="false">
      <c r="A17095" s="20" t="s">
        <v>33194</v>
      </c>
      <c r="B17095" s="53" t="n">
        <v>5.31</v>
      </c>
    </row>
    <row r="17096" customFormat="false" ht="15.75" hidden="false" customHeight="false" outlineLevel="0" collapsed="false">
      <c r="A17096" s="20" t="s">
        <v>33195</v>
      </c>
      <c r="B17096" s="53" t="n">
        <v>6.68</v>
      </c>
    </row>
    <row r="17097" customFormat="false" ht="15.75" hidden="false" customHeight="false" outlineLevel="0" collapsed="false">
      <c r="A17097" s="20" t="s">
        <v>33197</v>
      </c>
      <c r="B17097" s="53" t="n">
        <v>6.68</v>
      </c>
    </row>
    <row r="17098" customFormat="false" ht="15.75" hidden="false" customHeight="false" outlineLevel="0" collapsed="false">
      <c r="A17098" s="20" t="s">
        <v>33198</v>
      </c>
      <c r="B17098" s="53" t="n">
        <v>14.38</v>
      </c>
    </row>
    <row r="17099" customFormat="false" ht="15.75" hidden="false" customHeight="false" outlineLevel="0" collapsed="false">
      <c r="A17099" s="20" t="s">
        <v>33200</v>
      </c>
      <c r="B17099" s="53" t="n">
        <v>14.38</v>
      </c>
    </row>
    <row r="17100" customFormat="false" ht="15.75" hidden="false" customHeight="false" outlineLevel="0" collapsed="false">
      <c r="A17100" s="20" t="s">
        <v>33201</v>
      </c>
      <c r="B17100" s="53" t="n">
        <v>61.48</v>
      </c>
    </row>
    <row r="17101" customFormat="false" ht="15.75" hidden="false" customHeight="false" outlineLevel="0" collapsed="false">
      <c r="A17101" s="20" t="s">
        <v>33203</v>
      </c>
      <c r="B17101" s="53" t="n">
        <v>61.48</v>
      </c>
    </row>
    <row r="17102" customFormat="false" ht="15.75" hidden="false" customHeight="false" outlineLevel="0" collapsed="false">
      <c r="A17102" s="20" t="s">
        <v>33204</v>
      </c>
      <c r="B17102" s="53" t="n">
        <v>70.33</v>
      </c>
    </row>
    <row r="17103" customFormat="false" ht="15.75" hidden="false" customHeight="false" outlineLevel="0" collapsed="false">
      <c r="A17103" s="20" t="s">
        <v>33206</v>
      </c>
      <c r="B17103" s="53" t="n">
        <v>70.33</v>
      </c>
    </row>
    <row r="17104" customFormat="false" ht="15.75" hidden="false" customHeight="false" outlineLevel="0" collapsed="false">
      <c r="A17104" s="20" t="s">
        <v>33207</v>
      </c>
      <c r="B17104" s="53" t="n">
        <v>217.96</v>
      </c>
    </row>
    <row r="17105" customFormat="false" ht="15.75" hidden="false" customHeight="false" outlineLevel="0" collapsed="false">
      <c r="A17105" s="20" t="s">
        <v>33209</v>
      </c>
      <c r="B17105" s="53" t="n">
        <v>217.96</v>
      </c>
    </row>
    <row r="17106" customFormat="false" ht="15.75" hidden="false" customHeight="false" outlineLevel="0" collapsed="false">
      <c r="A17106" s="20" t="s">
        <v>33210</v>
      </c>
      <c r="B17106" s="53" t="n">
        <v>0.37</v>
      </c>
    </row>
    <row r="17107" customFormat="false" ht="15.75" hidden="false" customHeight="false" outlineLevel="0" collapsed="false">
      <c r="A17107" s="20" t="s">
        <v>33212</v>
      </c>
      <c r="B17107" s="53" t="n">
        <v>0.37</v>
      </c>
    </row>
    <row r="17108" customFormat="false" ht="15.75" hidden="false" customHeight="false" outlineLevel="0" collapsed="false">
      <c r="A17108" s="20" t="s">
        <v>33213</v>
      </c>
      <c r="B17108" s="53" t="n">
        <v>0.53</v>
      </c>
    </row>
    <row r="17109" customFormat="false" ht="15.75" hidden="false" customHeight="false" outlineLevel="0" collapsed="false">
      <c r="A17109" s="20" t="s">
        <v>33215</v>
      </c>
      <c r="B17109" s="53" t="n">
        <v>0.53</v>
      </c>
    </row>
    <row r="17110" customFormat="false" ht="15.75" hidden="false" customHeight="false" outlineLevel="0" collapsed="false">
      <c r="A17110" s="20" t="s">
        <v>33216</v>
      </c>
      <c r="B17110" s="53" t="n">
        <v>1.47</v>
      </c>
    </row>
    <row r="17111" customFormat="false" ht="15.75" hidden="false" customHeight="false" outlineLevel="0" collapsed="false">
      <c r="A17111" s="20" t="s">
        <v>33218</v>
      </c>
      <c r="B17111" s="53" t="n">
        <v>1.47</v>
      </c>
    </row>
    <row r="17112" customFormat="false" ht="15.75" hidden="false" customHeight="false" outlineLevel="0" collapsed="false">
      <c r="A17112" s="20" t="s">
        <v>33219</v>
      </c>
      <c r="B17112" s="53" t="n">
        <v>3.48</v>
      </c>
    </row>
    <row r="17113" customFormat="false" ht="15.75" hidden="false" customHeight="false" outlineLevel="0" collapsed="false">
      <c r="A17113" s="20" t="s">
        <v>33221</v>
      </c>
      <c r="B17113" s="53" t="n">
        <v>3.48</v>
      </c>
    </row>
    <row r="17114" customFormat="false" ht="15.75" hidden="false" customHeight="false" outlineLevel="0" collapsed="false">
      <c r="A17114" s="20" t="s">
        <v>33222</v>
      </c>
      <c r="B17114" s="53" t="n">
        <v>3.77</v>
      </c>
    </row>
    <row r="17115" customFormat="false" ht="15.75" hidden="false" customHeight="false" outlineLevel="0" collapsed="false">
      <c r="A17115" s="20" t="s">
        <v>33224</v>
      </c>
      <c r="B17115" s="53" t="n">
        <v>3.77</v>
      </c>
    </row>
    <row r="17116" customFormat="false" ht="15.75" hidden="false" customHeight="false" outlineLevel="0" collapsed="false">
      <c r="A17116" s="20" t="s">
        <v>33225</v>
      </c>
      <c r="B17116" s="53" t="n">
        <v>9.99</v>
      </c>
    </row>
    <row r="17117" customFormat="false" ht="15.75" hidden="false" customHeight="false" outlineLevel="0" collapsed="false">
      <c r="A17117" s="20" t="s">
        <v>33227</v>
      </c>
      <c r="B17117" s="53" t="n">
        <v>9.99</v>
      </c>
    </row>
    <row r="17118" customFormat="false" ht="15.75" hidden="false" customHeight="false" outlineLevel="0" collapsed="false">
      <c r="A17118" s="20" t="s">
        <v>33228</v>
      </c>
      <c r="B17118" s="53" t="n">
        <v>11.93</v>
      </c>
    </row>
    <row r="17119" customFormat="false" ht="15.75" hidden="false" customHeight="false" outlineLevel="0" collapsed="false">
      <c r="A17119" s="20" t="s">
        <v>33230</v>
      </c>
      <c r="B17119" s="53" t="n">
        <v>11.93</v>
      </c>
    </row>
    <row r="17120" customFormat="false" ht="15.75" hidden="false" customHeight="false" outlineLevel="0" collapsed="false">
      <c r="A17120" s="20" t="s">
        <v>33231</v>
      </c>
      <c r="B17120" s="53" t="n">
        <v>25.21</v>
      </c>
    </row>
    <row r="17121" customFormat="false" ht="15.75" hidden="false" customHeight="false" outlineLevel="0" collapsed="false">
      <c r="A17121" s="20" t="s">
        <v>33233</v>
      </c>
      <c r="B17121" s="53" t="n">
        <v>25.21</v>
      </c>
    </row>
    <row r="17122" customFormat="false" ht="15.75" hidden="false" customHeight="false" outlineLevel="0" collapsed="false">
      <c r="A17122" s="20" t="s">
        <v>33234</v>
      </c>
      <c r="B17122" s="53" t="n">
        <v>49.79</v>
      </c>
    </row>
    <row r="17123" customFormat="false" ht="15.75" hidden="false" customHeight="false" outlineLevel="0" collapsed="false">
      <c r="A17123" s="20" t="s">
        <v>33236</v>
      </c>
      <c r="B17123" s="53" t="n">
        <v>49.79</v>
      </c>
    </row>
    <row r="17124" customFormat="false" ht="15.75" hidden="false" customHeight="false" outlineLevel="0" collapsed="false">
      <c r="A17124" s="20" t="s">
        <v>33237</v>
      </c>
      <c r="B17124" s="53" t="n">
        <v>2.84</v>
      </c>
    </row>
    <row r="17125" customFormat="false" ht="15.75" hidden="false" customHeight="false" outlineLevel="0" collapsed="false">
      <c r="A17125" s="20" t="s">
        <v>33239</v>
      </c>
      <c r="B17125" s="53" t="n">
        <v>2.84</v>
      </c>
    </row>
    <row r="17126" customFormat="false" ht="15.75" hidden="false" customHeight="false" outlineLevel="0" collapsed="false">
      <c r="A17126" s="20" t="s">
        <v>33240</v>
      </c>
      <c r="B17126" s="53" t="n">
        <v>5.41</v>
      </c>
    </row>
    <row r="17127" customFormat="false" ht="15.75" hidden="false" customHeight="false" outlineLevel="0" collapsed="false">
      <c r="A17127" s="20" t="s">
        <v>33242</v>
      </c>
      <c r="B17127" s="53" t="n">
        <v>5.41</v>
      </c>
    </row>
    <row r="17128" customFormat="false" ht="15.75" hidden="false" customHeight="false" outlineLevel="0" collapsed="false">
      <c r="A17128" s="20" t="s">
        <v>33243</v>
      </c>
      <c r="B17128" s="53" t="n">
        <v>0.74</v>
      </c>
    </row>
    <row r="17129" customFormat="false" ht="15.75" hidden="false" customHeight="false" outlineLevel="0" collapsed="false">
      <c r="A17129" s="20" t="s">
        <v>33245</v>
      </c>
      <c r="B17129" s="53" t="n">
        <v>0.74</v>
      </c>
    </row>
    <row r="17130" customFormat="false" ht="15.75" hidden="false" customHeight="false" outlineLevel="0" collapsed="false">
      <c r="A17130" s="20" t="s">
        <v>33246</v>
      </c>
      <c r="B17130" s="53" t="n">
        <v>0.91</v>
      </c>
    </row>
    <row r="17131" customFormat="false" ht="15.75" hidden="false" customHeight="false" outlineLevel="0" collapsed="false">
      <c r="A17131" s="20" t="s">
        <v>33248</v>
      </c>
      <c r="B17131" s="53" t="n">
        <v>0.91</v>
      </c>
    </row>
    <row r="17132" customFormat="false" ht="15.75" hidden="false" customHeight="false" outlineLevel="0" collapsed="false">
      <c r="A17132" s="20" t="s">
        <v>33249</v>
      </c>
      <c r="B17132" s="53" t="n">
        <v>1.78</v>
      </c>
    </row>
    <row r="17133" customFormat="false" ht="15.75" hidden="false" customHeight="false" outlineLevel="0" collapsed="false">
      <c r="A17133" s="20" t="s">
        <v>33251</v>
      </c>
      <c r="B17133" s="53" t="n">
        <v>1.78</v>
      </c>
    </row>
    <row r="17134" customFormat="false" ht="15.75" hidden="false" customHeight="false" outlineLevel="0" collapsed="false">
      <c r="A17134" s="20" t="s">
        <v>33252</v>
      </c>
      <c r="B17134" s="53" t="n">
        <v>3.8</v>
      </c>
    </row>
    <row r="17135" customFormat="false" ht="15.75" hidden="false" customHeight="false" outlineLevel="0" collapsed="false">
      <c r="A17135" s="20" t="s">
        <v>33254</v>
      </c>
      <c r="B17135" s="53" t="n">
        <v>3.8</v>
      </c>
    </row>
    <row r="17136" customFormat="false" ht="15.75" hidden="false" customHeight="false" outlineLevel="0" collapsed="false">
      <c r="A17136" s="20" t="s">
        <v>33255</v>
      </c>
      <c r="B17136" s="53" t="n">
        <v>3.88</v>
      </c>
    </row>
    <row r="17137" customFormat="false" ht="15.75" hidden="false" customHeight="false" outlineLevel="0" collapsed="false">
      <c r="A17137" s="20" t="s">
        <v>33257</v>
      </c>
      <c r="B17137" s="53" t="n">
        <v>3.88</v>
      </c>
    </row>
    <row r="17138" customFormat="false" ht="15.75" hidden="false" customHeight="false" outlineLevel="0" collapsed="false">
      <c r="A17138" s="20" t="s">
        <v>33258</v>
      </c>
      <c r="B17138" s="53" t="n">
        <v>8.06</v>
      </c>
    </row>
    <row r="17139" customFormat="false" ht="15.75" hidden="false" customHeight="false" outlineLevel="0" collapsed="false">
      <c r="A17139" s="20" t="s">
        <v>33260</v>
      </c>
      <c r="B17139" s="53" t="n">
        <v>8.06</v>
      </c>
    </row>
    <row r="17140" customFormat="false" ht="15.75" hidden="false" customHeight="false" outlineLevel="0" collapsed="false">
      <c r="A17140" s="20" t="s">
        <v>33261</v>
      </c>
      <c r="B17140" s="53" t="n">
        <v>14.96</v>
      </c>
    </row>
    <row r="17141" customFormat="false" ht="15.75" hidden="false" customHeight="false" outlineLevel="0" collapsed="false">
      <c r="A17141" s="20" t="s">
        <v>33263</v>
      </c>
      <c r="B17141" s="53" t="n">
        <v>14.96</v>
      </c>
    </row>
    <row r="17142" customFormat="false" ht="15.75" hidden="false" customHeight="false" outlineLevel="0" collapsed="false">
      <c r="A17142" s="20" t="s">
        <v>33264</v>
      </c>
      <c r="B17142" s="53" t="n">
        <v>31.76</v>
      </c>
    </row>
    <row r="17143" customFormat="false" ht="15.75" hidden="false" customHeight="false" outlineLevel="0" collapsed="false">
      <c r="A17143" s="20" t="s">
        <v>33266</v>
      </c>
      <c r="B17143" s="53" t="n">
        <v>31.76</v>
      </c>
    </row>
    <row r="17144" customFormat="false" ht="15.75" hidden="false" customHeight="false" outlineLevel="0" collapsed="false">
      <c r="A17144" s="20" t="s">
        <v>33267</v>
      </c>
      <c r="B17144" s="53" t="n">
        <v>75.68</v>
      </c>
    </row>
    <row r="17145" customFormat="false" ht="15.75" hidden="false" customHeight="false" outlineLevel="0" collapsed="false">
      <c r="A17145" s="20" t="s">
        <v>33269</v>
      </c>
      <c r="B17145" s="53" t="n">
        <v>75.68</v>
      </c>
    </row>
    <row r="17146" customFormat="false" ht="15.75" hidden="false" customHeight="false" outlineLevel="0" collapsed="false">
      <c r="A17146" s="20" t="s">
        <v>33270</v>
      </c>
      <c r="B17146" s="53" t="n">
        <v>1.22</v>
      </c>
    </row>
    <row r="17147" customFormat="false" ht="15.75" hidden="false" customHeight="false" outlineLevel="0" collapsed="false">
      <c r="A17147" s="20" t="s">
        <v>33272</v>
      </c>
      <c r="B17147" s="53" t="n">
        <v>1.22</v>
      </c>
    </row>
    <row r="17148" customFormat="false" ht="15.75" hidden="false" customHeight="false" outlineLevel="0" collapsed="false">
      <c r="A17148" s="20" t="s">
        <v>33273</v>
      </c>
      <c r="B17148" s="53" t="n">
        <v>2.9</v>
      </c>
    </row>
    <row r="17149" customFormat="false" ht="15.75" hidden="false" customHeight="false" outlineLevel="0" collapsed="false">
      <c r="A17149" s="20" t="s">
        <v>33275</v>
      </c>
      <c r="B17149" s="53" t="n">
        <v>2.9</v>
      </c>
    </row>
    <row r="17150" customFormat="false" ht="15.75" hidden="false" customHeight="false" outlineLevel="0" collapsed="false">
      <c r="A17150" s="20" t="s">
        <v>33276</v>
      </c>
      <c r="B17150" s="53" t="n">
        <v>4.42</v>
      </c>
    </row>
    <row r="17151" customFormat="false" ht="15.75" hidden="false" customHeight="false" outlineLevel="0" collapsed="false">
      <c r="A17151" s="20" t="s">
        <v>33278</v>
      </c>
      <c r="B17151" s="53" t="n">
        <v>4.42</v>
      </c>
    </row>
    <row r="17152" customFormat="false" ht="15.75" hidden="false" customHeight="false" outlineLevel="0" collapsed="false">
      <c r="A17152" s="20" t="s">
        <v>33279</v>
      </c>
      <c r="B17152" s="53" t="n">
        <v>11.64</v>
      </c>
    </row>
    <row r="17153" customFormat="false" ht="15.75" hidden="false" customHeight="false" outlineLevel="0" collapsed="false">
      <c r="A17153" s="20" t="s">
        <v>33281</v>
      </c>
      <c r="B17153" s="53" t="n">
        <v>11.64</v>
      </c>
    </row>
    <row r="17154" customFormat="false" ht="15.75" hidden="false" customHeight="false" outlineLevel="0" collapsed="false">
      <c r="A17154" s="20" t="s">
        <v>33282</v>
      </c>
      <c r="B17154" s="53" t="n">
        <v>6.4</v>
      </c>
    </row>
    <row r="17155" customFormat="false" ht="15.75" hidden="false" customHeight="false" outlineLevel="0" collapsed="false">
      <c r="A17155" s="20" t="s">
        <v>33284</v>
      </c>
      <c r="B17155" s="53" t="n">
        <v>6.4</v>
      </c>
    </row>
    <row r="17156" customFormat="false" ht="15.75" hidden="false" customHeight="false" outlineLevel="0" collapsed="false">
      <c r="A17156" s="20" t="s">
        <v>33285</v>
      </c>
      <c r="B17156" s="53" t="n">
        <v>10.91</v>
      </c>
    </row>
    <row r="17157" customFormat="false" ht="15.75" hidden="false" customHeight="false" outlineLevel="0" collapsed="false">
      <c r="A17157" s="20" t="s">
        <v>33287</v>
      </c>
      <c r="B17157" s="53" t="n">
        <v>10.91</v>
      </c>
    </row>
    <row r="17158" customFormat="false" ht="15.75" hidden="false" customHeight="false" outlineLevel="0" collapsed="false">
      <c r="A17158" s="20" t="s">
        <v>33288</v>
      </c>
      <c r="B17158" s="53" t="n">
        <v>22.29</v>
      </c>
    </row>
    <row r="17159" customFormat="false" ht="15.75" hidden="false" customHeight="false" outlineLevel="0" collapsed="false">
      <c r="A17159" s="20" t="s">
        <v>33290</v>
      </c>
      <c r="B17159" s="53" t="n">
        <v>22.29</v>
      </c>
    </row>
    <row r="17160" customFormat="false" ht="15.75" hidden="false" customHeight="false" outlineLevel="0" collapsed="false">
      <c r="A17160" s="20" t="s">
        <v>33291</v>
      </c>
      <c r="B17160" s="53" t="n">
        <v>0.64</v>
      </c>
    </row>
    <row r="17161" customFormat="false" ht="15.75" hidden="false" customHeight="false" outlineLevel="0" collapsed="false">
      <c r="A17161" s="20" t="s">
        <v>33293</v>
      </c>
      <c r="B17161" s="53" t="n">
        <v>0.64</v>
      </c>
    </row>
    <row r="17162" customFormat="false" ht="15.75" hidden="false" customHeight="false" outlineLevel="0" collapsed="false">
      <c r="A17162" s="20" t="s">
        <v>33294</v>
      </c>
      <c r="B17162" s="53" t="n">
        <v>0.76</v>
      </c>
    </row>
    <row r="17163" customFormat="false" ht="15.75" hidden="false" customHeight="false" outlineLevel="0" collapsed="false">
      <c r="A17163" s="20" t="s">
        <v>33296</v>
      </c>
      <c r="B17163" s="53" t="n">
        <v>0.76</v>
      </c>
    </row>
    <row r="17164" customFormat="false" ht="15.75" hidden="false" customHeight="false" outlineLevel="0" collapsed="false">
      <c r="A17164" s="20" t="s">
        <v>33297</v>
      </c>
      <c r="B17164" s="53" t="n">
        <v>3.24</v>
      </c>
    </row>
    <row r="17165" customFormat="false" ht="15.75" hidden="false" customHeight="false" outlineLevel="0" collapsed="false">
      <c r="A17165" s="20" t="s">
        <v>33299</v>
      </c>
      <c r="B17165" s="53" t="n">
        <v>3.24</v>
      </c>
    </row>
    <row r="17166" customFormat="false" ht="15.75" hidden="false" customHeight="false" outlineLevel="0" collapsed="false">
      <c r="A17166" s="20" t="s">
        <v>33300</v>
      </c>
      <c r="B17166" s="53" t="n">
        <v>8.74</v>
      </c>
    </row>
    <row r="17167" customFormat="false" ht="15.75" hidden="false" customHeight="false" outlineLevel="0" collapsed="false">
      <c r="A17167" s="20" t="s">
        <v>33302</v>
      </c>
      <c r="B17167" s="53" t="n">
        <v>8.74</v>
      </c>
    </row>
    <row r="17168" customFormat="false" ht="15.75" hidden="false" customHeight="false" outlineLevel="0" collapsed="false">
      <c r="A17168" s="20" t="s">
        <v>33303</v>
      </c>
      <c r="B17168" s="53" t="n">
        <v>7.67</v>
      </c>
    </row>
    <row r="17169" customFormat="false" ht="15.75" hidden="false" customHeight="false" outlineLevel="0" collapsed="false">
      <c r="A17169" s="20" t="s">
        <v>33305</v>
      </c>
      <c r="B17169" s="53" t="n">
        <v>7.67</v>
      </c>
    </row>
    <row r="17170" customFormat="false" ht="15.75" hidden="false" customHeight="false" outlineLevel="0" collapsed="false">
      <c r="A17170" s="20" t="s">
        <v>33306</v>
      </c>
      <c r="B17170" s="53" t="n">
        <v>22.18</v>
      </c>
    </row>
    <row r="17171" customFormat="false" ht="15.75" hidden="false" customHeight="false" outlineLevel="0" collapsed="false">
      <c r="A17171" s="20" t="s">
        <v>33308</v>
      </c>
      <c r="B17171" s="53" t="n">
        <v>22.18</v>
      </c>
    </row>
    <row r="17172" customFormat="false" ht="15.75" hidden="false" customHeight="false" outlineLevel="0" collapsed="false">
      <c r="A17172" s="20" t="s">
        <v>33309</v>
      </c>
      <c r="B17172" s="53" t="n">
        <v>40.53</v>
      </c>
    </row>
    <row r="17173" customFormat="false" ht="15.75" hidden="false" customHeight="false" outlineLevel="0" collapsed="false">
      <c r="A17173" s="20" t="s">
        <v>33311</v>
      </c>
      <c r="B17173" s="53" t="n">
        <v>40.53</v>
      </c>
    </row>
    <row r="17174" customFormat="false" ht="15.75" hidden="false" customHeight="false" outlineLevel="0" collapsed="false">
      <c r="A17174" s="20" t="s">
        <v>33312</v>
      </c>
      <c r="B17174" s="53" t="n">
        <v>81.73</v>
      </c>
    </row>
    <row r="17175" customFormat="false" ht="15.75" hidden="false" customHeight="false" outlineLevel="0" collapsed="false">
      <c r="A17175" s="20" t="s">
        <v>33314</v>
      </c>
      <c r="B17175" s="53" t="n">
        <v>81.73</v>
      </c>
    </row>
    <row r="17176" customFormat="false" ht="15.75" hidden="false" customHeight="false" outlineLevel="0" collapsed="false">
      <c r="A17176" s="20" t="s">
        <v>33315</v>
      </c>
      <c r="B17176" s="53" t="n">
        <v>174.57</v>
      </c>
    </row>
    <row r="17177" customFormat="false" ht="15.75" hidden="false" customHeight="false" outlineLevel="0" collapsed="false">
      <c r="A17177" s="20" t="s">
        <v>33317</v>
      </c>
      <c r="B17177" s="53" t="n">
        <v>174.57</v>
      </c>
    </row>
    <row r="17178" customFormat="false" ht="15.75" hidden="false" customHeight="false" outlineLevel="0" collapsed="false">
      <c r="A17178" s="20" t="s">
        <v>33318</v>
      </c>
      <c r="B17178" s="53" t="n">
        <v>3.27</v>
      </c>
    </row>
    <row r="17179" customFormat="false" ht="15.75" hidden="false" customHeight="false" outlineLevel="0" collapsed="false">
      <c r="A17179" s="20" t="s">
        <v>33320</v>
      </c>
      <c r="B17179" s="53" t="n">
        <v>3.27</v>
      </c>
    </row>
    <row r="17180" customFormat="false" ht="15.75" hidden="false" customHeight="false" outlineLevel="0" collapsed="false">
      <c r="A17180" s="20" t="s">
        <v>33321</v>
      </c>
      <c r="B17180" s="53" t="n">
        <v>4.39</v>
      </c>
    </row>
    <row r="17181" customFormat="false" ht="15.75" hidden="false" customHeight="false" outlineLevel="0" collapsed="false">
      <c r="A17181" s="20" t="s">
        <v>33323</v>
      </c>
      <c r="B17181" s="53" t="n">
        <v>4.39</v>
      </c>
    </row>
    <row r="17182" customFormat="false" ht="15.75" hidden="false" customHeight="false" outlineLevel="0" collapsed="false">
      <c r="A17182" s="20" t="s">
        <v>33324</v>
      </c>
      <c r="B17182" s="53" t="n">
        <v>6.03</v>
      </c>
    </row>
    <row r="17183" customFormat="false" ht="15.75" hidden="false" customHeight="false" outlineLevel="0" collapsed="false">
      <c r="A17183" s="20" t="s">
        <v>33326</v>
      </c>
      <c r="B17183" s="53" t="n">
        <v>6.03</v>
      </c>
    </row>
    <row r="17184" customFormat="false" ht="15.75" hidden="false" customHeight="false" outlineLevel="0" collapsed="false">
      <c r="A17184" s="20" t="s">
        <v>33327</v>
      </c>
      <c r="B17184" s="53" t="n">
        <v>9.01</v>
      </c>
    </row>
    <row r="17185" customFormat="false" ht="15.75" hidden="false" customHeight="false" outlineLevel="0" collapsed="false">
      <c r="A17185" s="20" t="s">
        <v>33329</v>
      </c>
      <c r="B17185" s="53" t="n">
        <v>9.01</v>
      </c>
    </row>
    <row r="17186" customFormat="false" ht="15.75" hidden="false" customHeight="false" outlineLevel="0" collapsed="false">
      <c r="A17186" s="20" t="s">
        <v>33330</v>
      </c>
      <c r="B17186" s="53" t="n">
        <v>8.71</v>
      </c>
    </row>
    <row r="17187" customFormat="false" ht="15.75" hidden="false" customHeight="false" outlineLevel="0" collapsed="false">
      <c r="A17187" s="20" t="s">
        <v>33332</v>
      </c>
      <c r="B17187" s="53" t="n">
        <v>8.71</v>
      </c>
    </row>
    <row r="17188" customFormat="false" ht="15.75" hidden="false" customHeight="false" outlineLevel="0" collapsed="false">
      <c r="A17188" s="20" t="s">
        <v>33333</v>
      </c>
      <c r="B17188" s="53" t="n">
        <v>13.13</v>
      </c>
    </row>
    <row r="17189" customFormat="false" ht="15.75" hidden="false" customHeight="false" outlineLevel="0" collapsed="false">
      <c r="A17189" s="20" t="s">
        <v>33335</v>
      </c>
      <c r="B17189" s="53" t="n">
        <v>13.13</v>
      </c>
    </row>
    <row r="17190" customFormat="false" ht="15.75" hidden="false" customHeight="false" outlineLevel="0" collapsed="false">
      <c r="A17190" s="20" t="s">
        <v>33336</v>
      </c>
      <c r="B17190" s="53" t="n">
        <v>14.83</v>
      </c>
    </row>
    <row r="17191" customFormat="false" ht="15.75" hidden="false" customHeight="false" outlineLevel="0" collapsed="false">
      <c r="A17191" s="20" t="s">
        <v>33338</v>
      </c>
      <c r="B17191" s="53" t="n">
        <v>14.83</v>
      </c>
    </row>
    <row r="17192" customFormat="false" ht="15.75" hidden="false" customHeight="false" outlineLevel="0" collapsed="false">
      <c r="A17192" s="20" t="s">
        <v>33339</v>
      </c>
      <c r="B17192" s="53" t="n">
        <v>49.97</v>
      </c>
    </row>
    <row r="17193" customFormat="false" ht="15.75" hidden="false" customHeight="false" outlineLevel="0" collapsed="false">
      <c r="A17193" s="20" t="s">
        <v>33341</v>
      </c>
      <c r="B17193" s="53" t="n">
        <v>49.97</v>
      </c>
    </row>
    <row r="17194" customFormat="false" ht="15.75" hidden="false" customHeight="false" outlineLevel="0" collapsed="false">
      <c r="A17194" s="20" t="s">
        <v>33342</v>
      </c>
      <c r="B17194" s="53" t="n">
        <v>100.45</v>
      </c>
    </row>
    <row r="17195" customFormat="false" ht="15.75" hidden="false" customHeight="false" outlineLevel="0" collapsed="false">
      <c r="A17195" s="20" t="s">
        <v>33344</v>
      </c>
      <c r="B17195" s="53" t="n">
        <v>100.45</v>
      </c>
    </row>
    <row r="17196" customFormat="false" ht="15.75" hidden="false" customHeight="false" outlineLevel="0" collapsed="false">
      <c r="A17196" s="20" t="s">
        <v>33345</v>
      </c>
      <c r="B17196" s="53" t="n">
        <v>159.47</v>
      </c>
    </row>
    <row r="17197" customFormat="false" ht="15.75" hidden="false" customHeight="false" outlineLevel="0" collapsed="false">
      <c r="A17197" s="20" t="s">
        <v>33347</v>
      </c>
      <c r="B17197" s="53" t="n">
        <v>159.47</v>
      </c>
    </row>
    <row r="17198" customFormat="false" ht="15.75" hidden="false" customHeight="false" outlineLevel="0" collapsed="false">
      <c r="A17198" s="20" t="s">
        <v>33348</v>
      </c>
      <c r="B17198" s="53" t="n">
        <v>4.66</v>
      </c>
    </row>
    <row r="17199" customFormat="false" ht="15.75" hidden="false" customHeight="false" outlineLevel="0" collapsed="false">
      <c r="A17199" s="20" t="s">
        <v>33350</v>
      </c>
      <c r="B17199" s="53" t="n">
        <v>4.66</v>
      </c>
    </row>
    <row r="17200" customFormat="false" ht="15.75" hidden="false" customHeight="false" outlineLevel="0" collapsed="false">
      <c r="A17200" s="20" t="s">
        <v>33351</v>
      </c>
      <c r="B17200" s="53" t="n">
        <v>16.62</v>
      </c>
    </row>
    <row r="17201" customFormat="false" ht="15.75" hidden="false" customHeight="false" outlineLevel="0" collapsed="false">
      <c r="A17201" s="20" t="s">
        <v>33353</v>
      </c>
      <c r="B17201" s="53" t="n">
        <v>16.62</v>
      </c>
    </row>
    <row r="17202" customFormat="false" ht="15.75" hidden="false" customHeight="false" outlineLevel="0" collapsed="false">
      <c r="A17202" s="20" t="s">
        <v>33354</v>
      </c>
      <c r="B17202" s="53" t="n">
        <v>4.99</v>
      </c>
    </row>
    <row r="17203" customFormat="false" ht="15.75" hidden="false" customHeight="false" outlineLevel="0" collapsed="false">
      <c r="A17203" s="20" t="s">
        <v>33356</v>
      </c>
      <c r="B17203" s="53" t="n">
        <v>4.99</v>
      </c>
    </row>
    <row r="17204" customFormat="false" ht="15.75" hidden="false" customHeight="false" outlineLevel="0" collapsed="false">
      <c r="A17204" s="20" t="s">
        <v>33357</v>
      </c>
      <c r="B17204" s="53" t="n">
        <v>5.99</v>
      </c>
    </row>
    <row r="17205" customFormat="false" ht="15.75" hidden="false" customHeight="false" outlineLevel="0" collapsed="false">
      <c r="A17205" s="20" t="s">
        <v>33359</v>
      </c>
      <c r="B17205" s="53" t="n">
        <v>5.99</v>
      </c>
    </row>
    <row r="17206" customFormat="false" ht="15.75" hidden="false" customHeight="false" outlineLevel="0" collapsed="false">
      <c r="A17206" s="20" t="s">
        <v>33360</v>
      </c>
      <c r="B17206" s="53" t="n">
        <v>9.94</v>
      </c>
    </row>
    <row r="17207" customFormat="false" ht="15.75" hidden="false" customHeight="false" outlineLevel="0" collapsed="false">
      <c r="A17207" s="20" t="s">
        <v>33362</v>
      </c>
      <c r="B17207" s="53" t="n">
        <v>9.94</v>
      </c>
    </row>
    <row r="17208" customFormat="false" ht="15.75" hidden="false" customHeight="false" outlineLevel="0" collapsed="false">
      <c r="A17208" s="20" t="s">
        <v>33363</v>
      </c>
      <c r="B17208" s="53" t="n">
        <v>19.51</v>
      </c>
    </row>
    <row r="17209" customFormat="false" ht="15.75" hidden="false" customHeight="false" outlineLevel="0" collapsed="false">
      <c r="A17209" s="20" t="s">
        <v>33365</v>
      </c>
      <c r="B17209" s="53" t="n">
        <v>19.51</v>
      </c>
    </row>
    <row r="17210" customFormat="false" ht="15.75" hidden="false" customHeight="false" outlineLevel="0" collapsed="false">
      <c r="A17210" s="20" t="s">
        <v>33366</v>
      </c>
      <c r="B17210" s="53" t="n">
        <v>20.89</v>
      </c>
    </row>
    <row r="17211" customFormat="false" ht="15.75" hidden="false" customHeight="false" outlineLevel="0" collapsed="false">
      <c r="A17211" s="20" t="s">
        <v>33368</v>
      </c>
      <c r="B17211" s="53" t="n">
        <v>20.89</v>
      </c>
    </row>
    <row r="17212" customFormat="false" ht="15.75" hidden="false" customHeight="false" outlineLevel="0" collapsed="false">
      <c r="A17212" s="20" t="s">
        <v>33369</v>
      </c>
      <c r="B17212" s="53" t="n">
        <v>52.22</v>
      </c>
    </row>
    <row r="17213" customFormat="false" ht="15.75" hidden="false" customHeight="false" outlineLevel="0" collapsed="false">
      <c r="A17213" s="20" t="s">
        <v>33371</v>
      </c>
      <c r="B17213" s="53" t="n">
        <v>52.22</v>
      </c>
    </row>
    <row r="17214" customFormat="false" ht="15.75" hidden="false" customHeight="false" outlineLevel="0" collapsed="false">
      <c r="A17214" s="20" t="s">
        <v>33372</v>
      </c>
      <c r="B17214" s="53" t="n">
        <v>112.44</v>
      </c>
    </row>
    <row r="17215" customFormat="false" ht="15.75" hidden="false" customHeight="false" outlineLevel="0" collapsed="false">
      <c r="A17215" s="20" t="s">
        <v>33374</v>
      </c>
      <c r="B17215" s="53" t="n">
        <v>112.44</v>
      </c>
    </row>
    <row r="17216" customFormat="false" ht="15.75" hidden="false" customHeight="false" outlineLevel="0" collapsed="false">
      <c r="A17216" s="20" t="s">
        <v>33375</v>
      </c>
      <c r="B17216" s="53" t="n">
        <v>172.89</v>
      </c>
    </row>
    <row r="17217" customFormat="false" ht="15.75" hidden="false" customHeight="false" outlineLevel="0" collapsed="false">
      <c r="A17217" s="20" t="s">
        <v>33377</v>
      </c>
      <c r="B17217" s="53" t="n">
        <v>172.89</v>
      </c>
    </row>
    <row r="17218" customFormat="false" ht="15.75" hidden="false" customHeight="false" outlineLevel="0" collapsed="false">
      <c r="A17218" s="20" t="s">
        <v>33378</v>
      </c>
      <c r="B17218" s="53" t="n">
        <v>319.52</v>
      </c>
    </row>
    <row r="17219" customFormat="false" ht="15.75" hidden="false" customHeight="false" outlineLevel="0" collapsed="false">
      <c r="A17219" s="20" t="s">
        <v>33380</v>
      </c>
      <c r="B17219" s="53" t="n">
        <v>319.52</v>
      </c>
    </row>
    <row r="17220" customFormat="false" ht="15.75" hidden="false" customHeight="false" outlineLevel="0" collapsed="false">
      <c r="A17220" s="20" t="s">
        <v>33381</v>
      </c>
      <c r="B17220" s="53" t="n">
        <v>1.42</v>
      </c>
    </row>
    <row r="17221" customFormat="false" ht="15.75" hidden="false" customHeight="false" outlineLevel="0" collapsed="false">
      <c r="A17221" s="20" t="s">
        <v>33383</v>
      </c>
      <c r="B17221" s="53" t="n">
        <v>1.42</v>
      </c>
    </row>
    <row r="17222" customFormat="false" ht="15.75" hidden="false" customHeight="false" outlineLevel="0" collapsed="false">
      <c r="A17222" s="20" t="s">
        <v>33384</v>
      </c>
      <c r="B17222" s="53" t="n">
        <v>1.72</v>
      </c>
    </row>
    <row r="17223" customFormat="false" ht="15.75" hidden="false" customHeight="false" outlineLevel="0" collapsed="false">
      <c r="A17223" s="20" t="s">
        <v>33386</v>
      </c>
      <c r="B17223" s="53" t="n">
        <v>1.72</v>
      </c>
    </row>
    <row r="17224" customFormat="false" ht="15.75" hidden="false" customHeight="false" outlineLevel="0" collapsed="false">
      <c r="A17224" s="20" t="s">
        <v>33387</v>
      </c>
      <c r="B17224" s="53" t="n">
        <v>2.24</v>
      </c>
    </row>
    <row r="17225" customFormat="false" ht="15.75" hidden="false" customHeight="false" outlineLevel="0" collapsed="false">
      <c r="A17225" s="20" t="s">
        <v>33389</v>
      </c>
      <c r="B17225" s="53" t="n">
        <v>2.24</v>
      </c>
    </row>
    <row r="17226" customFormat="false" ht="15.75" hidden="false" customHeight="false" outlineLevel="0" collapsed="false">
      <c r="A17226" s="20" t="s">
        <v>33390</v>
      </c>
      <c r="B17226" s="53" t="n">
        <v>8.23</v>
      </c>
    </row>
    <row r="17227" customFormat="false" ht="15.75" hidden="false" customHeight="false" outlineLevel="0" collapsed="false">
      <c r="A17227" s="20" t="s">
        <v>33392</v>
      </c>
      <c r="B17227" s="53" t="n">
        <v>8.23</v>
      </c>
    </row>
    <row r="17228" customFormat="false" ht="15.75" hidden="false" customHeight="false" outlineLevel="0" collapsed="false">
      <c r="A17228" s="20" t="s">
        <v>33393</v>
      </c>
      <c r="B17228" s="53" t="n">
        <v>0.98</v>
      </c>
    </row>
    <row r="17229" customFormat="false" ht="15.75" hidden="false" customHeight="false" outlineLevel="0" collapsed="false">
      <c r="A17229" s="20" t="s">
        <v>33395</v>
      </c>
      <c r="B17229" s="53" t="n">
        <v>0.98</v>
      </c>
    </row>
    <row r="17230" customFormat="false" ht="15.75" hidden="false" customHeight="false" outlineLevel="0" collapsed="false">
      <c r="A17230" s="20" t="s">
        <v>33396</v>
      </c>
      <c r="B17230" s="53" t="n">
        <v>1.39</v>
      </c>
    </row>
    <row r="17231" customFormat="false" ht="15.75" hidden="false" customHeight="false" outlineLevel="0" collapsed="false">
      <c r="A17231" s="20" t="s">
        <v>33398</v>
      </c>
      <c r="B17231" s="53" t="n">
        <v>1.39</v>
      </c>
    </row>
    <row r="17232" customFormat="false" ht="15.75" hidden="false" customHeight="false" outlineLevel="0" collapsed="false">
      <c r="A17232" s="20" t="s">
        <v>33399</v>
      </c>
      <c r="B17232" s="53" t="n">
        <v>1.16</v>
      </c>
    </row>
    <row r="17233" customFormat="false" ht="15.75" hidden="false" customHeight="false" outlineLevel="0" collapsed="false">
      <c r="A17233" s="20" t="s">
        <v>33401</v>
      </c>
      <c r="B17233" s="53" t="n">
        <v>1.16</v>
      </c>
    </row>
    <row r="17234" customFormat="false" ht="15.75" hidden="false" customHeight="false" outlineLevel="0" collapsed="false">
      <c r="A17234" s="20" t="s">
        <v>33402</v>
      </c>
      <c r="B17234" s="53" t="n">
        <v>3.83</v>
      </c>
    </row>
    <row r="17235" customFormat="false" ht="15.75" hidden="false" customHeight="false" outlineLevel="0" collapsed="false">
      <c r="A17235" s="20" t="s">
        <v>33404</v>
      </c>
      <c r="B17235" s="53" t="n">
        <v>3.83</v>
      </c>
    </row>
    <row r="17236" customFormat="false" ht="15.75" hidden="false" customHeight="false" outlineLevel="0" collapsed="false">
      <c r="A17236" s="20" t="s">
        <v>33405</v>
      </c>
      <c r="B17236" s="53" t="n">
        <v>8.48</v>
      </c>
    </row>
    <row r="17237" customFormat="false" ht="15.75" hidden="false" customHeight="false" outlineLevel="0" collapsed="false">
      <c r="A17237" s="20" t="s">
        <v>33407</v>
      </c>
      <c r="B17237" s="53" t="n">
        <v>8.48</v>
      </c>
    </row>
    <row r="17238" customFormat="false" ht="15.75" hidden="false" customHeight="false" outlineLevel="0" collapsed="false">
      <c r="A17238" s="20" t="s">
        <v>33408</v>
      </c>
      <c r="B17238" s="53" t="n">
        <v>17.6</v>
      </c>
    </row>
    <row r="17239" customFormat="false" ht="15.75" hidden="false" customHeight="false" outlineLevel="0" collapsed="false">
      <c r="A17239" s="20" t="s">
        <v>33410</v>
      </c>
      <c r="B17239" s="53" t="n">
        <v>17.6</v>
      </c>
    </row>
    <row r="17240" customFormat="false" ht="15.75" hidden="false" customHeight="false" outlineLevel="0" collapsed="false">
      <c r="A17240" s="20" t="s">
        <v>33411</v>
      </c>
      <c r="B17240" s="53" t="n">
        <v>2.36</v>
      </c>
    </row>
    <row r="17241" customFormat="false" ht="15.75" hidden="false" customHeight="false" outlineLevel="0" collapsed="false">
      <c r="A17241" s="20" t="s">
        <v>33414</v>
      </c>
      <c r="B17241" s="53" t="n">
        <v>2.36</v>
      </c>
    </row>
    <row r="17242" customFormat="false" ht="15.75" hidden="false" customHeight="false" outlineLevel="0" collapsed="false">
      <c r="A17242" s="20" t="s">
        <v>33415</v>
      </c>
      <c r="B17242" s="53" t="n">
        <v>4.17</v>
      </c>
    </row>
    <row r="17243" customFormat="false" ht="15.75" hidden="false" customHeight="false" outlineLevel="0" collapsed="false">
      <c r="A17243" s="20" t="s">
        <v>33417</v>
      </c>
      <c r="B17243" s="53" t="n">
        <v>4.17</v>
      </c>
    </row>
    <row r="17244" customFormat="false" ht="15.75" hidden="false" customHeight="false" outlineLevel="0" collapsed="false">
      <c r="A17244" s="20" t="s">
        <v>33418</v>
      </c>
      <c r="B17244" s="53" t="n">
        <v>2.84</v>
      </c>
    </row>
    <row r="17245" customFormat="false" ht="15.75" hidden="false" customHeight="false" outlineLevel="0" collapsed="false">
      <c r="A17245" s="20" t="s">
        <v>33420</v>
      </c>
      <c r="B17245" s="53" t="n">
        <v>2.84</v>
      </c>
    </row>
    <row r="17246" customFormat="false" ht="15.75" hidden="false" customHeight="false" outlineLevel="0" collapsed="false">
      <c r="A17246" s="20" t="s">
        <v>33421</v>
      </c>
      <c r="B17246" s="53" t="n">
        <v>10.37</v>
      </c>
    </row>
    <row r="17247" customFormat="false" ht="15.75" hidden="false" customHeight="false" outlineLevel="0" collapsed="false">
      <c r="A17247" s="20" t="s">
        <v>33423</v>
      </c>
      <c r="B17247" s="53" t="n">
        <v>10.37</v>
      </c>
    </row>
    <row r="17248" customFormat="false" ht="15.75" hidden="false" customHeight="false" outlineLevel="0" collapsed="false">
      <c r="A17248" s="20" t="s">
        <v>33424</v>
      </c>
      <c r="B17248" s="53" t="n">
        <v>5.01</v>
      </c>
    </row>
    <row r="17249" customFormat="false" ht="15.75" hidden="false" customHeight="false" outlineLevel="0" collapsed="false">
      <c r="A17249" s="20" t="s">
        <v>33427</v>
      </c>
      <c r="B17249" s="53" t="n">
        <v>5.01</v>
      </c>
    </row>
    <row r="17250" customFormat="false" ht="15.75" hidden="false" customHeight="false" outlineLevel="0" collapsed="false">
      <c r="A17250" s="20" t="s">
        <v>33428</v>
      </c>
      <c r="B17250" s="53" t="n">
        <v>4.38</v>
      </c>
    </row>
    <row r="17251" customFormat="false" ht="15.75" hidden="false" customHeight="false" outlineLevel="0" collapsed="false">
      <c r="A17251" s="20" t="s">
        <v>33430</v>
      </c>
      <c r="B17251" s="53" t="n">
        <v>4.38</v>
      </c>
    </row>
    <row r="17252" customFormat="false" ht="15.75" hidden="false" customHeight="false" outlineLevel="0" collapsed="false">
      <c r="A17252" s="20" t="s">
        <v>33431</v>
      </c>
      <c r="B17252" s="53" t="n">
        <v>7.63</v>
      </c>
    </row>
    <row r="17253" customFormat="false" ht="15.75" hidden="false" customHeight="false" outlineLevel="0" collapsed="false">
      <c r="A17253" s="20" t="s">
        <v>33433</v>
      </c>
      <c r="B17253" s="53" t="n">
        <v>7.63</v>
      </c>
    </row>
    <row r="17254" customFormat="false" ht="15.75" hidden="false" customHeight="false" outlineLevel="0" collapsed="false">
      <c r="A17254" s="20" t="s">
        <v>33434</v>
      </c>
      <c r="B17254" s="53" t="n">
        <v>9.52</v>
      </c>
    </row>
    <row r="17255" customFormat="false" ht="15.75" hidden="false" customHeight="false" outlineLevel="0" collapsed="false">
      <c r="A17255" s="20" t="s">
        <v>33436</v>
      </c>
      <c r="B17255" s="53" t="n">
        <v>9.52</v>
      </c>
    </row>
    <row r="17256" customFormat="false" ht="15.75" hidden="false" customHeight="false" outlineLevel="0" collapsed="false">
      <c r="A17256" s="20" t="s">
        <v>33437</v>
      </c>
      <c r="B17256" s="53" t="n">
        <v>3.67</v>
      </c>
    </row>
    <row r="17257" customFormat="false" ht="15.75" hidden="false" customHeight="false" outlineLevel="0" collapsed="false">
      <c r="A17257" s="20" t="s">
        <v>33439</v>
      </c>
      <c r="B17257" s="53" t="n">
        <v>3.67</v>
      </c>
    </row>
    <row r="17258" customFormat="false" ht="15.75" hidden="false" customHeight="false" outlineLevel="0" collapsed="false">
      <c r="A17258" s="20" t="s">
        <v>33440</v>
      </c>
      <c r="B17258" s="53" t="n">
        <v>3.9</v>
      </c>
    </row>
    <row r="17259" customFormat="false" ht="15.75" hidden="false" customHeight="false" outlineLevel="0" collapsed="false">
      <c r="A17259" s="20" t="s">
        <v>33442</v>
      </c>
      <c r="B17259" s="53" t="n">
        <v>3.9</v>
      </c>
    </row>
    <row r="17260" customFormat="false" ht="15.75" hidden="false" customHeight="false" outlineLevel="0" collapsed="false">
      <c r="A17260" s="20" t="s">
        <v>33443</v>
      </c>
      <c r="B17260" s="53" t="n">
        <v>4.83</v>
      </c>
    </row>
    <row r="17261" customFormat="false" ht="15.75" hidden="false" customHeight="false" outlineLevel="0" collapsed="false">
      <c r="A17261" s="20" t="s">
        <v>33445</v>
      </c>
      <c r="B17261" s="53" t="n">
        <v>4.83</v>
      </c>
    </row>
    <row r="17262" customFormat="false" ht="15.75" hidden="false" customHeight="false" outlineLevel="0" collapsed="false">
      <c r="A17262" s="20" t="s">
        <v>33446</v>
      </c>
      <c r="B17262" s="53" t="n">
        <v>5.02</v>
      </c>
    </row>
    <row r="17263" customFormat="false" ht="15.75" hidden="false" customHeight="false" outlineLevel="0" collapsed="false">
      <c r="A17263" s="20" t="s">
        <v>33449</v>
      </c>
      <c r="B17263" s="53" t="n">
        <v>5.02</v>
      </c>
    </row>
    <row r="17264" customFormat="false" ht="15.75" hidden="false" customHeight="false" outlineLevel="0" collapsed="false">
      <c r="A17264" s="20" t="s">
        <v>33450</v>
      </c>
      <c r="B17264" s="53" t="n">
        <v>6.84</v>
      </c>
    </row>
    <row r="17265" customFormat="false" ht="15.75" hidden="false" customHeight="false" outlineLevel="0" collapsed="false">
      <c r="A17265" s="20" t="s">
        <v>33452</v>
      </c>
      <c r="B17265" s="53" t="n">
        <v>6.84</v>
      </c>
    </row>
    <row r="17266" customFormat="false" ht="15.75" hidden="false" customHeight="false" outlineLevel="0" collapsed="false">
      <c r="A17266" s="20" t="s">
        <v>33453</v>
      </c>
      <c r="B17266" s="53" t="n">
        <v>6.68</v>
      </c>
    </row>
    <row r="17267" customFormat="false" ht="15.75" hidden="false" customHeight="false" outlineLevel="0" collapsed="false">
      <c r="A17267" s="20" t="s">
        <v>33455</v>
      </c>
      <c r="B17267" s="53" t="n">
        <v>6.68</v>
      </c>
    </row>
    <row r="17268" customFormat="false" ht="15.75" hidden="false" customHeight="false" outlineLevel="0" collapsed="false">
      <c r="A17268" s="20" t="s">
        <v>33456</v>
      </c>
      <c r="B17268" s="53" t="n">
        <v>13.62</v>
      </c>
    </row>
    <row r="17269" customFormat="false" ht="15.75" hidden="false" customHeight="false" outlineLevel="0" collapsed="false">
      <c r="A17269" s="20" t="s">
        <v>33458</v>
      </c>
      <c r="B17269" s="53" t="n">
        <v>13.62</v>
      </c>
    </row>
    <row r="17270" customFormat="false" ht="15.75" hidden="false" customHeight="false" outlineLevel="0" collapsed="false">
      <c r="A17270" s="20" t="s">
        <v>33459</v>
      </c>
      <c r="B17270" s="53" t="n">
        <v>24.08</v>
      </c>
    </row>
    <row r="17271" customFormat="false" ht="15.75" hidden="false" customHeight="false" outlineLevel="0" collapsed="false">
      <c r="A17271" s="20" t="s">
        <v>33462</v>
      </c>
      <c r="B17271" s="53" t="n">
        <v>23.36</v>
      </c>
    </row>
    <row r="17272" customFormat="false" ht="15.75" hidden="false" customHeight="false" outlineLevel="0" collapsed="false">
      <c r="A17272" s="20" t="s">
        <v>33463</v>
      </c>
      <c r="B17272" s="53" t="n">
        <v>37.95</v>
      </c>
    </row>
    <row r="17273" customFormat="false" ht="15.75" hidden="false" customHeight="false" outlineLevel="0" collapsed="false">
      <c r="A17273" s="20" t="s">
        <v>33465</v>
      </c>
      <c r="B17273" s="53" t="n">
        <v>37.15</v>
      </c>
    </row>
    <row r="17274" customFormat="false" ht="15.75" hidden="false" customHeight="false" outlineLevel="0" collapsed="false">
      <c r="A17274" s="20" t="s">
        <v>33466</v>
      </c>
      <c r="B17274" s="53" t="n">
        <v>46.62</v>
      </c>
    </row>
    <row r="17275" customFormat="false" ht="15.75" hidden="false" customHeight="false" outlineLevel="0" collapsed="false">
      <c r="A17275" s="20" t="s">
        <v>33468</v>
      </c>
      <c r="B17275" s="53" t="n">
        <v>45.77</v>
      </c>
    </row>
    <row r="17276" customFormat="false" ht="15.75" hidden="false" customHeight="false" outlineLevel="0" collapsed="false">
      <c r="A17276" s="20" t="s">
        <v>33469</v>
      </c>
      <c r="B17276" s="53" t="n">
        <v>75.64</v>
      </c>
    </row>
    <row r="17277" customFormat="false" ht="15.75" hidden="false" customHeight="false" outlineLevel="0" collapsed="false">
      <c r="A17277" s="20" t="s">
        <v>33471</v>
      </c>
      <c r="B17277" s="53" t="n">
        <v>74.73</v>
      </c>
    </row>
    <row r="17278" customFormat="false" ht="15.75" hidden="false" customHeight="false" outlineLevel="0" collapsed="false">
      <c r="A17278" s="20" t="s">
        <v>33472</v>
      </c>
      <c r="B17278" s="53" t="n">
        <v>100.5</v>
      </c>
    </row>
    <row r="17279" customFormat="false" ht="15.75" hidden="false" customHeight="false" outlineLevel="0" collapsed="false">
      <c r="A17279" s="20" t="s">
        <v>33474</v>
      </c>
      <c r="B17279" s="53" t="n">
        <v>99.48</v>
      </c>
    </row>
    <row r="17280" customFormat="false" ht="15.75" hidden="false" customHeight="false" outlineLevel="0" collapsed="false">
      <c r="A17280" s="20" t="s">
        <v>33475</v>
      </c>
      <c r="B17280" s="53" t="n">
        <v>135.37</v>
      </c>
    </row>
    <row r="17281" customFormat="false" ht="15.75" hidden="false" customHeight="false" outlineLevel="0" collapsed="false">
      <c r="A17281" s="20" t="s">
        <v>33477</v>
      </c>
      <c r="B17281" s="53" t="n">
        <v>134.13</v>
      </c>
    </row>
    <row r="17282" customFormat="false" ht="15.75" hidden="false" customHeight="false" outlineLevel="0" collapsed="false">
      <c r="A17282" s="20" t="s">
        <v>33478</v>
      </c>
      <c r="B17282" s="53" t="n">
        <v>204.97</v>
      </c>
    </row>
    <row r="17283" customFormat="false" ht="15.75" hidden="false" customHeight="false" outlineLevel="0" collapsed="false">
      <c r="A17283" s="20" t="s">
        <v>33480</v>
      </c>
      <c r="B17283" s="53" t="n">
        <v>203.5</v>
      </c>
    </row>
    <row r="17284" customFormat="false" ht="15.75" hidden="false" customHeight="false" outlineLevel="0" collapsed="false">
      <c r="A17284" s="20" t="s">
        <v>33481</v>
      </c>
      <c r="B17284" s="53" t="n">
        <v>254.87</v>
      </c>
    </row>
    <row r="17285" customFormat="false" ht="15.75" hidden="false" customHeight="false" outlineLevel="0" collapsed="false">
      <c r="A17285" s="20" t="s">
        <v>33483</v>
      </c>
      <c r="B17285" s="53" t="n">
        <v>253.17</v>
      </c>
    </row>
    <row r="17286" customFormat="false" ht="15.75" hidden="false" customHeight="false" outlineLevel="0" collapsed="false">
      <c r="A17286" s="20" t="s">
        <v>33484</v>
      </c>
      <c r="B17286" s="53" t="n">
        <v>332.26</v>
      </c>
    </row>
    <row r="17287" customFormat="false" ht="15.75" hidden="false" customHeight="false" outlineLevel="0" collapsed="false">
      <c r="A17287" s="20" t="s">
        <v>33487</v>
      </c>
      <c r="B17287" s="53" t="n">
        <v>330</v>
      </c>
    </row>
    <row r="17288" customFormat="false" ht="15.75" hidden="false" customHeight="false" outlineLevel="0" collapsed="false">
      <c r="A17288" s="20" t="s">
        <v>33488</v>
      </c>
      <c r="B17288" s="53" t="n">
        <v>37.49</v>
      </c>
    </row>
    <row r="17289" customFormat="false" ht="15.75" hidden="false" customHeight="false" outlineLevel="0" collapsed="false">
      <c r="A17289" s="20" t="s">
        <v>33490</v>
      </c>
      <c r="B17289" s="53" t="n">
        <v>36.78</v>
      </c>
    </row>
    <row r="17290" customFormat="false" ht="15.75" hidden="false" customHeight="false" outlineLevel="0" collapsed="false">
      <c r="A17290" s="20" t="s">
        <v>33491</v>
      </c>
      <c r="B17290" s="53" t="n">
        <v>58.66</v>
      </c>
    </row>
    <row r="17291" customFormat="false" ht="15.75" hidden="false" customHeight="false" outlineLevel="0" collapsed="false">
      <c r="A17291" s="20" t="s">
        <v>33493</v>
      </c>
      <c r="B17291" s="53" t="n">
        <v>57.87</v>
      </c>
    </row>
    <row r="17292" customFormat="false" ht="15.75" hidden="false" customHeight="false" outlineLevel="0" collapsed="false">
      <c r="A17292" s="20" t="s">
        <v>33494</v>
      </c>
      <c r="B17292" s="53" t="n">
        <v>71.17</v>
      </c>
    </row>
    <row r="17293" customFormat="false" ht="15.75" hidden="false" customHeight="false" outlineLevel="0" collapsed="false">
      <c r="A17293" s="20" t="s">
        <v>33496</v>
      </c>
      <c r="B17293" s="53" t="n">
        <v>70.32</v>
      </c>
    </row>
    <row r="17294" customFormat="false" ht="15.75" hidden="false" customHeight="false" outlineLevel="0" collapsed="false">
      <c r="A17294" s="20" t="s">
        <v>33497</v>
      </c>
      <c r="B17294" s="53" t="n">
        <v>161.95</v>
      </c>
    </row>
    <row r="17295" customFormat="false" ht="15.75" hidden="false" customHeight="false" outlineLevel="0" collapsed="false">
      <c r="A17295" s="20" t="s">
        <v>33499</v>
      </c>
      <c r="B17295" s="53" t="n">
        <v>160.94</v>
      </c>
    </row>
    <row r="17296" customFormat="false" ht="15.75" hidden="false" customHeight="false" outlineLevel="0" collapsed="false">
      <c r="A17296" s="20" t="s">
        <v>33500</v>
      </c>
      <c r="B17296" s="53" t="n">
        <v>7.77</v>
      </c>
    </row>
    <row r="17297" customFormat="false" ht="15.75" hidden="false" customHeight="false" outlineLevel="0" collapsed="false">
      <c r="A17297" s="20" t="s">
        <v>33504</v>
      </c>
      <c r="B17297" s="53" t="n">
        <v>6.87</v>
      </c>
    </row>
    <row r="17298" customFormat="false" ht="15.75" hidden="false" customHeight="false" outlineLevel="0" collapsed="false">
      <c r="A17298" s="20" t="s">
        <v>33505</v>
      </c>
      <c r="B17298" s="53" t="n">
        <v>9.6</v>
      </c>
    </row>
    <row r="17299" customFormat="false" ht="15.75" hidden="false" customHeight="false" outlineLevel="0" collapsed="false">
      <c r="A17299" s="20" t="s">
        <v>33509</v>
      </c>
      <c r="B17299" s="53" t="n">
        <v>8.47</v>
      </c>
    </row>
    <row r="17300" customFormat="false" ht="15.75" hidden="false" customHeight="false" outlineLevel="0" collapsed="false">
      <c r="A17300" s="20" t="s">
        <v>33510</v>
      </c>
      <c r="B17300" s="53" t="n">
        <v>11.73</v>
      </c>
    </row>
    <row r="17301" customFormat="false" ht="15.75" hidden="false" customHeight="false" outlineLevel="0" collapsed="false">
      <c r="A17301" s="20" t="s">
        <v>33514</v>
      </c>
      <c r="B17301" s="53" t="n">
        <v>10.36</v>
      </c>
    </row>
    <row r="17302" customFormat="false" ht="15.75" hidden="false" customHeight="false" outlineLevel="0" collapsed="false">
      <c r="A17302" s="20" t="s">
        <v>33515</v>
      </c>
      <c r="B17302" s="53" t="n">
        <v>14.93</v>
      </c>
    </row>
    <row r="17303" customFormat="false" ht="15.75" hidden="false" customHeight="false" outlineLevel="0" collapsed="false">
      <c r="A17303" s="20" t="s">
        <v>33518</v>
      </c>
      <c r="B17303" s="53" t="n">
        <v>13.35</v>
      </c>
    </row>
    <row r="17304" customFormat="false" ht="15.75" hidden="false" customHeight="false" outlineLevel="0" collapsed="false">
      <c r="A17304" s="20" t="s">
        <v>33519</v>
      </c>
      <c r="B17304" s="53" t="n">
        <v>17.54</v>
      </c>
    </row>
    <row r="17305" customFormat="false" ht="15.75" hidden="false" customHeight="false" outlineLevel="0" collapsed="false">
      <c r="A17305" s="20" t="s">
        <v>33521</v>
      </c>
      <c r="B17305" s="53" t="n">
        <v>15.74</v>
      </c>
    </row>
    <row r="17306" customFormat="false" ht="15.75" hidden="false" customHeight="false" outlineLevel="0" collapsed="false">
      <c r="A17306" s="20" t="s">
        <v>33522</v>
      </c>
      <c r="B17306" s="53" t="n">
        <v>27.11</v>
      </c>
    </row>
    <row r="17307" customFormat="false" ht="15.75" hidden="false" customHeight="false" outlineLevel="0" collapsed="false">
      <c r="A17307" s="20" t="s">
        <v>33524</v>
      </c>
      <c r="B17307" s="53" t="n">
        <v>24.26</v>
      </c>
    </row>
    <row r="17308" customFormat="false" ht="15.75" hidden="false" customHeight="false" outlineLevel="0" collapsed="false">
      <c r="A17308" s="20" t="s">
        <v>33525</v>
      </c>
      <c r="B17308" s="53" t="n">
        <v>35.59</v>
      </c>
    </row>
    <row r="17309" customFormat="false" ht="15.75" hidden="false" customHeight="false" outlineLevel="0" collapsed="false">
      <c r="A17309" s="20" t="s">
        <v>33527</v>
      </c>
      <c r="B17309" s="53" t="n">
        <v>31.9</v>
      </c>
    </row>
    <row r="17310" customFormat="false" ht="15.75" hidden="false" customHeight="false" outlineLevel="0" collapsed="false">
      <c r="A17310" s="20" t="s">
        <v>33528</v>
      </c>
      <c r="B17310" s="53" t="n">
        <v>54.53</v>
      </c>
    </row>
    <row r="17311" customFormat="false" ht="15.75" hidden="false" customHeight="false" outlineLevel="0" collapsed="false">
      <c r="A17311" s="20" t="s">
        <v>33530</v>
      </c>
      <c r="B17311" s="53" t="n">
        <v>48.81</v>
      </c>
    </row>
    <row r="17312" customFormat="false" ht="15.75" hidden="false" customHeight="false" outlineLevel="0" collapsed="false">
      <c r="A17312" s="20" t="s">
        <v>33531</v>
      </c>
      <c r="B17312" s="53" t="n">
        <v>80.31</v>
      </c>
    </row>
    <row r="17313" customFormat="false" ht="15.75" hidden="false" customHeight="false" outlineLevel="0" collapsed="false">
      <c r="A17313" s="20" t="s">
        <v>33533</v>
      </c>
      <c r="B17313" s="53" t="n">
        <v>72.17</v>
      </c>
    </row>
    <row r="17314" customFormat="false" ht="15.75" hidden="false" customHeight="false" outlineLevel="0" collapsed="false">
      <c r="A17314" s="20" t="s">
        <v>33534</v>
      </c>
      <c r="B17314" s="53" t="n">
        <v>11.54</v>
      </c>
    </row>
    <row r="17315" customFormat="false" ht="15.75" hidden="false" customHeight="false" outlineLevel="0" collapsed="false">
      <c r="A17315" s="20" t="s">
        <v>33538</v>
      </c>
      <c r="B17315" s="53" t="n">
        <v>10</v>
      </c>
    </row>
    <row r="17316" customFormat="false" ht="15.75" hidden="false" customHeight="false" outlineLevel="0" collapsed="false">
      <c r="A17316" s="20" t="s">
        <v>33539</v>
      </c>
      <c r="B17316" s="53" t="n">
        <v>13.46</v>
      </c>
    </row>
    <row r="17317" customFormat="false" ht="15.75" hidden="false" customHeight="false" outlineLevel="0" collapsed="false">
      <c r="A17317" s="20" t="s">
        <v>33541</v>
      </c>
      <c r="B17317" s="53" t="n">
        <v>11.66</v>
      </c>
    </row>
    <row r="17318" customFormat="false" ht="15.75" hidden="false" customHeight="false" outlineLevel="0" collapsed="false">
      <c r="A17318" s="20" t="s">
        <v>33542</v>
      </c>
      <c r="B17318" s="53" t="n">
        <v>16.35</v>
      </c>
    </row>
    <row r="17319" customFormat="false" ht="15.75" hidden="false" customHeight="false" outlineLevel="0" collapsed="false">
      <c r="A17319" s="20" t="s">
        <v>33544</v>
      </c>
      <c r="B17319" s="53" t="n">
        <v>14.16</v>
      </c>
    </row>
    <row r="17320" customFormat="false" ht="15.75" hidden="false" customHeight="false" outlineLevel="0" collapsed="false">
      <c r="A17320" s="20" t="s">
        <v>33545</v>
      </c>
      <c r="B17320" s="53" t="n">
        <v>18.27</v>
      </c>
    </row>
    <row r="17321" customFormat="false" ht="15.75" hidden="false" customHeight="false" outlineLevel="0" collapsed="false">
      <c r="A17321" s="20" t="s">
        <v>33547</v>
      </c>
      <c r="B17321" s="53" t="n">
        <v>15.83</v>
      </c>
    </row>
    <row r="17322" customFormat="false" ht="15.75" hidden="false" customHeight="false" outlineLevel="0" collapsed="false">
      <c r="A17322" s="20" t="s">
        <v>33548</v>
      </c>
      <c r="B17322" s="53" t="n">
        <v>25.01</v>
      </c>
    </row>
    <row r="17323" customFormat="false" ht="15.75" hidden="false" customHeight="false" outlineLevel="0" collapsed="false">
      <c r="A17323" s="20" t="s">
        <v>33550</v>
      </c>
      <c r="B17323" s="53" t="n">
        <v>21.67</v>
      </c>
    </row>
    <row r="17324" customFormat="false" ht="15.75" hidden="false" customHeight="false" outlineLevel="0" collapsed="false">
      <c r="A17324" s="20" t="s">
        <v>33551</v>
      </c>
      <c r="B17324" s="53" t="n">
        <v>30.78</v>
      </c>
    </row>
    <row r="17325" customFormat="false" ht="15.75" hidden="false" customHeight="false" outlineLevel="0" collapsed="false">
      <c r="A17325" s="20" t="s">
        <v>33553</v>
      </c>
      <c r="B17325" s="53" t="n">
        <v>26.67</v>
      </c>
    </row>
    <row r="17326" customFormat="false" ht="15.75" hidden="false" customHeight="false" outlineLevel="0" collapsed="false">
      <c r="A17326" s="20" t="s">
        <v>33554</v>
      </c>
      <c r="B17326" s="53" t="n">
        <v>46.17</v>
      </c>
    </row>
    <row r="17327" customFormat="false" ht="15.75" hidden="false" customHeight="false" outlineLevel="0" collapsed="false">
      <c r="A17327" s="20" t="s">
        <v>33556</v>
      </c>
      <c r="B17327" s="53" t="n">
        <v>40</v>
      </c>
    </row>
    <row r="17328" customFormat="false" ht="15.75" hidden="false" customHeight="false" outlineLevel="0" collapsed="false">
      <c r="A17328" s="20" t="s">
        <v>33557</v>
      </c>
      <c r="B17328" s="53" t="n">
        <v>57.72</v>
      </c>
    </row>
    <row r="17329" customFormat="false" ht="15.75" hidden="false" customHeight="false" outlineLevel="0" collapsed="false">
      <c r="A17329" s="20" t="s">
        <v>33559</v>
      </c>
      <c r="B17329" s="53" t="n">
        <v>50.01</v>
      </c>
    </row>
    <row r="17330" customFormat="false" ht="15.75" hidden="false" customHeight="false" outlineLevel="0" collapsed="false">
      <c r="A17330" s="20" t="s">
        <v>33560</v>
      </c>
      <c r="B17330" s="53" t="n">
        <v>73.11</v>
      </c>
    </row>
    <row r="17331" customFormat="false" ht="15.75" hidden="false" customHeight="false" outlineLevel="0" collapsed="false">
      <c r="A17331" s="20" t="s">
        <v>33562</v>
      </c>
      <c r="B17331" s="53" t="n">
        <v>63.34</v>
      </c>
    </row>
    <row r="17332" customFormat="false" ht="15.75" hidden="false" customHeight="false" outlineLevel="0" collapsed="false">
      <c r="A17332" s="20" t="s">
        <v>33563</v>
      </c>
      <c r="B17332" s="53" t="n">
        <v>13.46</v>
      </c>
    </row>
    <row r="17333" customFormat="false" ht="15.75" hidden="false" customHeight="false" outlineLevel="0" collapsed="false">
      <c r="A17333" s="20" t="s">
        <v>33567</v>
      </c>
      <c r="B17333" s="53" t="n">
        <v>11.66</v>
      </c>
    </row>
    <row r="17334" customFormat="false" ht="15.75" hidden="false" customHeight="false" outlineLevel="0" collapsed="false">
      <c r="A17334" s="20" t="s">
        <v>33568</v>
      </c>
      <c r="B17334" s="53" t="n">
        <v>15.39</v>
      </c>
    </row>
    <row r="17335" customFormat="false" ht="15.75" hidden="false" customHeight="false" outlineLevel="0" collapsed="false">
      <c r="A17335" s="20" t="s">
        <v>33570</v>
      </c>
      <c r="B17335" s="53" t="n">
        <v>13.33</v>
      </c>
    </row>
    <row r="17336" customFormat="false" ht="15.75" hidden="false" customHeight="false" outlineLevel="0" collapsed="false">
      <c r="A17336" s="20" t="s">
        <v>33571</v>
      </c>
      <c r="B17336" s="53" t="n">
        <v>21.16</v>
      </c>
    </row>
    <row r="17337" customFormat="false" ht="15.75" hidden="false" customHeight="false" outlineLevel="0" collapsed="false">
      <c r="A17337" s="20" t="s">
        <v>33573</v>
      </c>
      <c r="B17337" s="53" t="n">
        <v>18.33</v>
      </c>
    </row>
    <row r="17338" customFormat="false" ht="15.75" hidden="false" customHeight="false" outlineLevel="0" collapsed="false">
      <c r="A17338" s="20" t="s">
        <v>33574</v>
      </c>
      <c r="B17338" s="53" t="n">
        <v>21.54</v>
      </c>
    </row>
    <row r="17339" customFormat="false" ht="15.75" hidden="false" customHeight="false" outlineLevel="0" collapsed="false">
      <c r="A17339" s="20" t="s">
        <v>33576</v>
      </c>
      <c r="B17339" s="53" t="n">
        <v>18.67</v>
      </c>
    </row>
    <row r="17340" customFormat="false" ht="15.75" hidden="false" customHeight="false" outlineLevel="0" collapsed="false">
      <c r="A17340" s="20" t="s">
        <v>33577</v>
      </c>
      <c r="B17340" s="53" t="n">
        <v>26.93</v>
      </c>
    </row>
    <row r="17341" customFormat="false" ht="15.75" hidden="false" customHeight="false" outlineLevel="0" collapsed="false">
      <c r="A17341" s="20" t="s">
        <v>33579</v>
      </c>
      <c r="B17341" s="53" t="n">
        <v>23.33</v>
      </c>
    </row>
    <row r="17342" customFormat="false" ht="15.75" hidden="false" customHeight="false" outlineLevel="0" collapsed="false">
      <c r="A17342" s="20" t="s">
        <v>33580</v>
      </c>
      <c r="B17342" s="53" t="n">
        <v>42.32</v>
      </c>
    </row>
    <row r="17343" customFormat="false" ht="15.75" hidden="false" customHeight="false" outlineLevel="0" collapsed="false">
      <c r="A17343" s="20" t="s">
        <v>33582</v>
      </c>
      <c r="B17343" s="53" t="n">
        <v>36.67</v>
      </c>
    </row>
    <row r="17344" customFormat="false" ht="15.75" hidden="false" customHeight="false" outlineLevel="0" collapsed="false">
      <c r="A17344" s="20" t="s">
        <v>33583</v>
      </c>
      <c r="B17344" s="53" t="n">
        <v>76.96</v>
      </c>
    </row>
    <row r="17345" customFormat="false" ht="15.75" hidden="false" customHeight="false" outlineLevel="0" collapsed="false">
      <c r="A17345" s="20" t="s">
        <v>33585</v>
      </c>
      <c r="B17345" s="53" t="n">
        <v>66.68</v>
      </c>
    </row>
    <row r="17346" customFormat="false" ht="15.75" hidden="false" customHeight="false" outlineLevel="0" collapsed="false">
      <c r="A17346" s="20" t="s">
        <v>33586</v>
      </c>
      <c r="B17346" s="53" t="n">
        <v>88.5</v>
      </c>
    </row>
    <row r="17347" customFormat="false" ht="15.75" hidden="false" customHeight="false" outlineLevel="0" collapsed="false">
      <c r="A17347" s="20" t="s">
        <v>33588</v>
      </c>
      <c r="B17347" s="53" t="n">
        <v>76.68</v>
      </c>
    </row>
    <row r="17348" customFormat="false" ht="15.75" hidden="false" customHeight="false" outlineLevel="0" collapsed="false">
      <c r="A17348" s="20" t="s">
        <v>33589</v>
      </c>
      <c r="B17348" s="53" t="n">
        <v>111.59</v>
      </c>
    </row>
    <row r="17349" customFormat="false" ht="15.75" hidden="false" customHeight="false" outlineLevel="0" collapsed="false">
      <c r="A17349" s="20" t="s">
        <v>33591</v>
      </c>
      <c r="B17349" s="53" t="n">
        <v>96.68</v>
      </c>
    </row>
    <row r="17350" customFormat="false" ht="15.75" hidden="false" customHeight="false" outlineLevel="0" collapsed="false">
      <c r="A17350" s="20" t="s">
        <v>33592</v>
      </c>
      <c r="B17350" s="53" t="n">
        <v>4.81</v>
      </c>
    </row>
    <row r="17351" customFormat="false" ht="15.75" hidden="false" customHeight="false" outlineLevel="0" collapsed="false">
      <c r="A17351" s="20" t="s">
        <v>33595</v>
      </c>
      <c r="B17351" s="53" t="n">
        <v>4.16</v>
      </c>
    </row>
    <row r="17352" customFormat="false" ht="15.75" hidden="false" customHeight="false" outlineLevel="0" collapsed="false">
      <c r="A17352" s="20" t="s">
        <v>33596</v>
      </c>
      <c r="B17352" s="53" t="n">
        <v>5.77</v>
      </c>
    </row>
    <row r="17353" customFormat="false" ht="15.75" hidden="false" customHeight="false" outlineLevel="0" collapsed="false">
      <c r="A17353" s="20" t="s">
        <v>33598</v>
      </c>
      <c r="B17353" s="53" t="n">
        <v>5</v>
      </c>
    </row>
    <row r="17354" customFormat="false" ht="15.75" hidden="false" customHeight="false" outlineLevel="0" collapsed="false">
      <c r="A17354" s="20" t="s">
        <v>33599</v>
      </c>
      <c r="B17354" s="53" t="n">
        <v>7.11</v>
      </c>
    </row>
    <row r="17355" customFormat="false" ht="15.75" hidden="false" customHeight="false" outlineLevel="0" collapsed="false">
      <c r="A17355" s="20" t="s">
        <v>33602</v>
      </c>
      <c r="B17355" s="53" t="n">
        <v>6.16</v>
      </c>
    </row>
    <row r="17356" customFormat="false" ht="15.75" hidden="false" customHeight="false" outlineLevel="0" collapsed="false">
      <c r="A17356" s="20" t="s">
        <v>33603</v>
      </c>
      <c r="B17356" s="53" t="n">
        <v>8.46</v>
      </c>
    </row>
    <row r="17357" customFormat="false" ht="15.75" hidden="false" customHeight="false" outlineLevel="0" collapsed="false">
      <c r="A17357" s="20" t="s">
        <v>33606</v>
      </c>
      <c r="B17357" s="53" t="n">
        <v>7.33</v>
      </c>
    </row>
    <row r="17358" customFormat="false" ht="15.75" hidden="false" customHeight="false" outlineLevel="0" collapsed="false">
      <c r="A17358" s="20" t="s">
        <v>33607</v>
      </c>
      <c r="B17358" s="53" t="n">
        <v>9.62</v>
      </c>
    </row>
    <row r="17359" customFormat="false" ht="15.75" hidden="false" customHeight="false" outlineLevel="0" collapsed="false">
      <c r="A17359" s="20" t="s">
        <v>33609</v>
      </c>
      <c r="B17359" s="53" t="n">
        <v>8.33</v>
      </c>
    </row>
    <row r="17360" customFormat="false" ht="15.75" hidden="false" customHeight="false" outlineLevel="0" collapsed="false">
      <c r="A17360" s="20" t="s">
        <v>33610</v>
      </c>
      <c r="B17360" s="53" t="n">
        <v>15.39</v>
      </c>
    </row>
    <row r="17361" customFormat="false" ht="15.75" hidden="false" customHeight="false" outlineLevel="0" collapsed="false">
      <c r="A17361" s="20" t="s">
        <v>33612</v>
      </c>
      <c r="B17361" s="53" t="n">
        <v>13.33</v>
      </c>
    </row>
    <row r="17362" customFormat="false" ht="15.75" hidden="false" customHeight="false" outlineLevel="0" collapsed="false">
      <c r="A17362" s="20" t="s">
        <v>33613</v>
      </c>
      <c r="B17362" s="53" t="n">
        <v>19.24</v>
      </c>
    </row>
    <row r="17363" customFormat="false" ht="15.75" hidden="false" customHeight="false" outlineLevel="0" collapsed="false">
      <c r="A17363" s="20" t="s">
        <v>33615</v>
      </c>
      <c r="B17363" s="53" t="n">
        <v>16.67</v>
      </c>
    </row>
    <row r="17364" customFormat="false" ht="15.75" hidden="false" customHeight="false" outlineLevel="0" collapsed="false">
      <c r="A17364" s="20" t="s">
        <v>33616</v>
      </c>
      <c r="B17364" s="53" t="n">
        <v>28.86</v>
      </c>
    </row>
    <row r="17365" customFormat="false" ht="15.75" hidden="false" customHeight="false" outlineLevel="0" collapsed="false">
      <c r="A17365" s="20" t="s">
        <v>33618</v>
      </c>
      <c r="B17365" s="53" t="n">
        <v>25</v>
      </c>
    </row>
    <row r="17366" customFormat="false" ht="15.75" hidden="false" customHeight="false" outlineLevel="0" collapsed="false">
      <c r="A17366" s="20" t="s">
        <v>33619</v>
      </c>
      <c r="B17366" s="53" t="n">
        <v>38.48</v>
      </c>
    </row>
    <row r="17367" customFormat="false" ht="15.75" hidden="false" customHeight="false" outlineLevel="0" collapsed="false">
      <c r="A17367" s="20" t="s">
        <v>33621</v>
      </c>
      <c r="B17367" s="53" t="n">
        <v>33.34</v>
      </c>
    </row>
    <row r="17368" customFormat="false" ht="15.75" hidden="false" customHeight="false" outlineLevel="0" collapsed="false">
      <c r="A17368" s="20" t="s">
        <v>33622</v>
      </c>
      <c r="B17368" s="53" t="n">
        <v>3.36</v>
      </c>
    </row>
    <row r="17369" customFormat="false" ht="15.75" hidden="false" customHeight="false" outlineLevel="0" collapsed="false">
      <c r="A17369" s="20" t="s">
        <v>33625</v>
      </c>
      <c r="B17369" s="53" t="n">
        <v>2.91</v>
      </c>
    </row>
    <row r="17370" customFormat="false" ht="15.75" hidden="false" customHeight="false" outlineLevel="0" collapsed="false">
      <c r="A17370" s="20" t="s">
        <v>33626</v>
      </c>
      <c r="B17370" s="53" t="n">
        <v>4.04</v>
      </c>
    </row>
    <row r="17371" customFormat="false" ht="15.75" hidden="false" customHeight="false" outlineLevel="0" collapsed="false">
      <c r="A17371" s="20" t="s">
        <v>33628</v>
      </c>
      <c r="B17371" s="53" t="n">
        <v>3.5</v>
      </c>
    </row>
    <row r="17372" customFormat="false" ht="15.75" hidden="false" customHeight="false" outlineLevel="0" collapsed="false">
      <c r="A17372" s="20" t="s">
        <v>33629</v>
      </c>
      <c r="B17372" s="53" t="n">
        <v>5</v>
      </c>
    </row>
    <row r="17373" customFormat="false" ht="15.75" hidden="false" customHeight="false" outlineLevel="0" collapsed="false">
      <c r="A17373" s="20" t="s">
        <v>33631</v>
      </c>
      <c r="B17373" s="53" t="n">
        <v>4.33</v>
      </c>
    </row>
    <row r="17374" customFormat="false" ht="15.75" hidden="false" customHeight="false" outlineLevel="0" collapsed="false">
      <c r="A17374" s="20" t="s">
        <v>33632</v>
      </c>
      <c r="B17374" s="53" t="n">
        <v>5.77</v>
      </c>
    </row>
    <row r="17375" customFormat="false" ht="15.75" hidden="false" customHeight="false" outlineLevel="0" collapsed="false">
      <c r="A17375" s="20" t="s">
        <v>33634</v>
      </c>
      <c r="B17375" s="53" t="n">
        <v>5</v>
      </c>
    </row>
    <row r="17376" customFormat="false" ht="15.75" hidden="false" customHeight="false" outlineLevel="0" collapsed="false">
      <c r="A17376" s="20" t="s">
        <v>33635</v>
      </c>
      <c r="B17376" s="53" t="n">
        <v>6.73</v>
      </c>
    </row>
    <row r="17377" customFormat="false" ht="15.75" hidden="false" customHeight="false" outlineLevel="0" collapsed="false">
      <c r="A17377" s="20" t="s">
        <v>33637</v>
      </c>
      <c r="B17377" s="53" t="n">
        <v>5.83</v>
      </c>
    </row>
    <row r="17378" customFormat="false" ht="15.75" hidden="false" customHeight="false" outlineLevel="0" collapsed="false">
      <c r="A17378" s="20" t="s">
        <v>33638</v>
      </c>
      <c r="B17378" s="53" t="n">
        <v>10.77</v>
      </c>
    </row>
    <row r="17379" customFormat="false" ht="15.75" hidden="false" customHeight="false" outlineLevel="0" collapsed="false">
      <c r="A17379" s="20" t="s">
        <v>33640</v>
      </c>
      <c r="B17379" s="53" t="n">
        <v>9.33</v>
      </c>
    </row>
    <row r="17380" customFormat="false" ht="15.75" hidden="false" customHeight="false" outlineLevel="0" collapsed="false">
      <c r="A17380" s="20" t="s">
        <v>33641</v>
      </c>
      <c r="B17380" s="53" t="n">
        <v>13.46</v>
      </c>
    </row>
    <row r="17381" customFormat="false" ht="15.75" hidden="false" customHeight="false" outlineLevel="0" collapsed="false">
      <c r="A17381" s="20" t="s">
        <v>33643</v>
      </c>
      <c r="B17381" s="53" t="n">
        <v>11.66</v>
      </c>
    </row>
    <row r="17382" customFormat="false" ht="15.75" hidden="false" customHeight="false" outlineLevel="0" collapsed="false">
      <c r="A17382" s="20" t="s">
        <v>33644</v>
      </c>
      <c r="B17382" s="53" t="n">
        <v>21.16</v>
      </c>
    </row>
    <row r="17383" customFormat="false" ht="15.75" hidden="false" customHeight="false" outlineLevel="0" collapsed="false">
      <c r="A17383" s="20" t="s">
        <v>33646</v>
      </c>
      <c r="B17383" s="53" t="n">
        <v>18.33</v>
      </c>
    </row>
    <row r="17384" customFormat="false" ht="15.75" hidden="false" customHeight="false" outlineLevel="0" collapsed="false">
      <c r="A17384" s="20" t="s">
        <v>33647</v>
      </c>
      <c r="B17384" s="53" t="n">
        <v>26.93</v>
      </c>
    </row>
    <row r="17385" customFormat="false" ht="15.75" hidden="false" customHeight="false" outlineLevel="0" collapsed="false">
      <c r="A17385" s="20" t="s">
        <v>33649</v>
      </c>
      <c r="B17385" s="53" t="n">
        <v>23.33</v>
      </c>
    </row>
    <row r="17386" customFormat="false" ht="15.75" hidden="false" customHeight="false" outlineLevel="0" collapsed="false">
      <c r="A17386" s="20" t="s">
        <v>33650</v>
      </c>
      <c r="B17386" s="53" t="n">
        <v>1.53</v>
      </c>
    </row>
    <row r="17387" customFormat="false" ht="15.75" hidden="false" customHeight="false" outlineLevel="0" collapsed="false">
      <c r="A17387" s="20" t="s">
        <v>33653</v>
      </c>
      <c r="B17387" s="53" t="n">
        <v>1.33</v>
      </c>
    </row>
    <row r="17388" customFormat="false" ht="15.75" hidden="false" customHeight="false" outlineLevel="0" collapsed="false">
      <c r="A17388" s="20" t="s">
        <v>33654</v>
      </c>
      <c r="B17388" s="53" t="n">
        <v>1.92</v>
      </c>
    </row>
    <row r="17389" customFormat="false" ht="15.75" hidden="false" customHeight="false" outlineLevel="0" collapsed="false">
      <c r="A17389" s="20" t="s">
        <v>33656</v>
      </c>
      <c r="B17389" s="53" t="n">
        <v>1.66</v>
      </c>
    </row>
    <row r="17390" customFormat="false" ht="15.75" hidden="false" customHeight="false" outlineLevel="0" collapsed="false">
      <c r="A17390" s="20" t="s">
        <v>33657</v>
      </c>
      <c r="B17390" s="53" t="n">
        <v>2.3</v>
      </c>
    </row>
    <row r="17391" customFormat="false" ht="15.75" hidden="false" customHeight="false" outlineLevel="0" collapsed="false">
      <c r="A17391" s="20" t="s">
        <v>33659</v>
      </c>
      <c r="B17391" s="53" t="n">
        <v>2</v>
      </c>
    </row>
    <row r="17392" customFormat="false" ht="15.75" hidden="false" customHeight="false" outlineLevel="0" collapsed="false">
      <c r="A17392" s="20" t="s">
        <v>33660</v>
      </c>
      <c r="B17392" s="53" t="n">
        <v>2.69</v>
      </c>
    </row>
    <row r="17393" customFormat="false" ht="15.75" hidden="false" customHeight="false" outlineLevel="0" collapsed="false">
      <c r="A17393" s="20" t="s">
        <v>33662</v>
      </c>
      <c r="B17393" s="53" t="n">
        <v>2.33</v>
      </c>
    </row>
    <row r="17394" customFormat="false" ht="15.75" hidden="false" customHeight="false" outlineLevel="0" collapsed="false">
      <c r="A17394" s="20" t="s">
        <v>33663</v>
      </c>
      <c r="B17394" s="53" t="n">
        <v>6.15</v>
      </c>
    </row>
    <row r="17395" customFormat="false" ht="15.75" hidden="false" customHeight="false" outlineLevel="0" collapsed="false">
      <c r="A17395" s="20" t="s">
        <v>33666</v>
      </c>
      <c r="B17395" s="53" t="n">
        <v>5.33</v>
      </c>
    </row>
    <row r="17396" customFormat="false" ht="15.75" hidden="false" customHeight="false" outlineLevel="0" collapsed="false">
      <c r="A17396" s="20" t="s">
        <v>33667</v>
      </c>
      <c r="B17396" s="53" t="n">
        <v>7.69</v>
      </c>
    </row>
    <row r="17397" customFormat="false" ht="15.75" hidden="false" customHeight="false" outlineLevel="0" collapsed="false">
      <c r="A17397" s="20" t="s">
        <v>33669</v>
      </c>
      <c r="B17397" s="53" t="n">
        <v>6.66</v>
      </c>
    </row>
    <row r="17398" customFormat="false" ht="15.75" hidden="false" customHeight="false" outlineLevel="0" collapsed="false">
      <c r="A17398" s="20" t="s">
        <v>33670</v>
      </c>
      <c r="B17398" s="53" t="n">
        <v>11.54</v>
      </c>
    </row>
    <row r="17399" customFormat="false" ht="15.75" hidden="false" customHeight="false" outlineLevel="0" collapsed="false">
      <c r="A17399" s="20" t="s">
        <v>33672</v>
      </c>
      <c r="B17399" s="53" t="n">
        <v>10</v>
      </c>
    </row>
    <row r="17400" customFormat="false" ht="15.75" hidden="false" customHeight="false" outlineLevel="0" collapsed="false">
      <c r="A17400" s="20" t="s">
        <v>33673</v>
      </c>
      <c r="B17400" s="53" t="n">
        <v>15.39</v>
      </c>
    </row>
    <row r="17401" customFormat="false" ht="15.75" hidden="false" customHeight="false" outlineLevel="0" collapsed="false">
      <c r="A17401" s="20" t="s">
        <v>33675</v>
      </c>
      <c r="B17401" s="53" t="n">
        <v>13.33</v>
      </c>
    </row>
    <row r="17402" customFormat="false" ht="15.75" hidden="false" customHeight="false" outlineLevel="0" collapsed="false">
      <c r="A17402" s="20" t="s">
        <v>33676</v>
      </c>
      <c r="B17402" s="53" t="n">
        <v>19.24</v>
      </c>
    </row>
    <row r="17403" customFormat="false" ht="15.75" hidden="false" customHeight="false" outlineLevel="0" collapsed="false">
      <c r="A17403" s="20" t="s">
        <v>33678</v>
      </c>
      <c r="B17403" s="53" t="n">
        <v>16.67</v>
      </c>
    </row>
    <row r="17404" customFormat="false" ht="15.75" hidden="false" customHeight="false" outlineLevel="0" collapsed="false">
      <c r="A17404" s="20" t="s">
        <v>33679</v>
      </c>
      <c r="B17404" s="53" t="n">
        <v>23.08</v>
      </c>
    </row>
    <row r="17405" customFormat="false" ht="15.75" hidden="false" customHeight="false" outlineLevel="0" collapsed="false">
      <c r="A17405" s="20" t="s">
        <v>33681</v>
      </c>
      <c r="B17405" s="53" t="n">
        <v>20</v>
      </c>
    </row>
    <row r="17406" customFormat="false" ht="15.75" hidden="false" customHeight="false" outlineLevel="0" collapsed="false">
      <c r="A17406" s="20" t="s">
        <v>33682</v>
      </c>
      <c r="B17406" s="53" t="n">
        <v>26.93</v>
      </c>
    </row>
    <row r="17407" customFormat="false" ht="15.75" hidden="false" customHeight="false" outlineLevel="0" collapsed="false">
      <c r="A17407" s="20" t="s">
        <v>33684</v>
      </c>
      <c r="B17407" s="53" t="n">
        <v>23.33</v>
      </c>
    </row>
    <row r="17408" customFormat="false" ht="15.75" hidden="false" customHeight="false" outlineLevel="0" collapsed="false">
      <c r="A17408" s="20" t="s">
        <v>33685</v>
      </c>
      <c r="B17408" s="53" t="n">
        <v>30.78</v>
      </c>
    </row>
    <row r="17409" customFormat="false" ht="15.75" hidden="false" customHeight="false" outlineLevel="0" collapsed="false">
      <c r="A17409" s="20" t="s">
        <v>33687</v>
      </c>
      <c r="B17409" s="53" t="n">
        <v>26.67</v>
      </c>
    </row>
    <row r="17410" customFormat="false" ht="15.75" hidden="false" customHeight="false" outlineLevel="0" collapsed="false">
      <c r="A17410" s="20" t="s">
        <v>33688</v>
      </c>
      <c r="B17410" s="53" t="n">
        <v>34.63</v>
      </c>
    </row>
    <row r="17411" customFormat="false" ht="15.75" hidden="false" customHeight="false" outlineLevel="0" collapsed="false">
      <c r="A17411" s="20" t="s">
        <v>33690</v>
      </c>
      <c r="B17411" s="53" t="n">
        <v>30</v>
      </c>
    </row>
    <row r="17412" customFormat="false" ht="15.75" hidden="false" customHeight="false" outlineLevel="0" collapsed="false">
      <c r="A17412" s="20" t="s">
        <v>33691</v>
      </c>
      <c r="B17412" s="53" t="n">
        <v>6.68</v>
      </c>
    </row>
    <row r="17413" customFormat="false" ht="15.75" hidden="false" customHeight="false" outlineLevel="0" collapsed="false">
      <c r="A17413" s="20" t="s">
        <v>33694</v>
      </c>
      <c r="B17413" s="53" t="n">
        <v>5.81</v>
      </c>
    </row>
    <row r="17414" customFormat="false" ht="15.75" hidden="false" customHeight="false" outlineLevel="0" collapsed="false">
      <c r="A17414" s="20" t="s">
        <v>33695</v>
      </c>
      <c r="B17414" s="53" t="n">
        <v>7.63</v>
      </c>
    </row>
    <row r="17415" customFormat="false" ht="15.75" hidden="false" customHeight="false" outlineLevel="0" collapsed="false">
      <c r="A17415" s="20" t="s">
        <v>33697</v>
      </c>
      <c r="B17415" s="53" t="n">
        <v>6.65</v>
      </c>
    </row>
    <row r="17416" customFormat="false" ht="15.75" hidden="false" customHeight="false" outlineLevel="0" collapsed="false">
      <c r="A17416" s="20" t="s">
        <v>33698</v>
      </c>
      <c r="B17416" s="53" t="n">
        <v>9.57</v>
      </c>
    </row>
    <row r="17417" customFormat="false" ht="15.75" hidden="false" customHeight="false" outlineLevel="0" collapsed="false">
      <c r="A17417" s="20" t="s">
        <v>33700</v>
      </c>
      <c r="B17417" s="53" t="n">
        <v>8.33</v>
      </c>
    </row>
    <row r="17418" customFormat="false" ht="15.75" hidden="false" customHeight="false" outlineLevel="0" collapsed="false">
      <c r="A17418" s="20" t="s">
        <v>33701</v>
      </c>
      <c r="B17418" s="53" t="n">
        <v>14.36</v>
      </c>
    </row>
    <row r="17419" customFormat="false" ht="15.75" hidden="false" customHeight="false" outlineLevel="0" collapsed="false">
      <c r="A17419" s="20" t="s">
        <v>33703</v>
      </c>
      <c r="B17419" s="53" t="n">
        <v>12.51</v>
      </c>
    </row>
    <row r="17420" customFormat="false" ht="15.75" hidden="false" customHeight="false" outlineLevel="0" collapsed="false">
      <c r="A17420" s="20" t="s">
        <v>33704</v>
      </c>
      <c r="B17420" s="53" t="n">
        <v>19.37</v>
      </c>
    </row>
    <row r="17421" customFormat="false" ht="15.75" hidden="false" customHeight="false" outlineLevel="0" collapsed="false">
      <c r="A17421" s="20" t="s">
        <v>33706</v>
      </c>
      <c r="B17421" s="53" t="n">
        <v>16.91</v>
      </c>
    </row>
    <row r="17422" customFormat="false" ht="15.75" hidden="false" customHeight="false" outlineLevel="0" collapsed="false">
      <c r="A17422" s="20" t="s">
        <v>33707</v>
      </c>
      <c r="B17422" s="53" t="n">
        <v>24.33</v>
      </c>
    </row>
    <row r="17423" customFormat="false" ht="15.75" hidden="false" customHeight="false" outlineLevel="0" collapsed="false">
      <c r="A17423" s="20" t="s">
        <v>33709</v>
      </c>
      <c r="B17423" s="53" t="n">
        <v>21.24</v>
      </c>
    </row>
    <row r="17424" customFormat="false" ht="15.75" hidden="false" customHeight="false" outlineLevel="0" collapsed="false">
      <c r="A17424" s="20" t="s">
        <v>33710</v>
      </c>
      <c r="B17424" s="53" t="n">
        <v>30.4</v>
      </c>
    </row>
    <row r="17425" customFormat="false" ht="15.75" hidden="false" customHeight="false" outlineLevel="0" collapsed="false">
      <c r="A17425" s="20" t="s">
        <v>33712</v>
      </c>
      <c r="B17425" s="53" t="n">
        <v>26.54</v>
      </c>
    </row>
    <row r="17426" customFormat="false" ht="15.75" hidden="false" customHeight="false" outlineLevel="0" collapsed="false">
      <c r="A17426" s="20" t="s">
        <v>33713</v>
      </c>
      <c r="B17426" s="53" t="n">
        <v>34.15</v>
      </c>
    </row>
    <row r="17427" customFormat="false" ht="15.75" hidden="false" customHeight="false" outlineLevel="0" collapsed="false">
      <c r="A17427" s="20" t="s">
        <v>33715</v>
      </c>
      <c r="B17427" s="53" t="n">
        <v>29.83</v>
      </c>
    </row>
    <row r="17428" customFormat="false" ht="15.75" hidden="false" customHeight="false" outlineLevel="0" collapsed="false">
      <c r="A17428" s="20" t="s">
        <v>33716</v>
      </c>
      <c r="B17428" s="53" t="n">
        <v>43.84</v>
      </c>
    </row>
    <row r="17429" customFormat="false" ht="15.75" hidden="false" customHeight="false" outlineLevel="0" collapsed="false">
      <c r="A17429" s="20" t="s">
        <v>33718</v>
      </c>
      <c r="B17429" s="53" t="n">
        <v>38.29</v>
      </c>
    </row>
    <row r="17430" customFormat="false" ht="15.75" hidden="false" customHeight="false" outlineLevel="0" collapsed="false">
      <c r="A17430" s="20" t="s">
        <v>33719</v>
      </c>
      <c r="B17430" s="53" t="n">
        <v>12.4</v>
      </c>
    </row>
    <row r="17431" customFormat="false" ht="15.75" hidden="false" customHeight="false" outlineLevel="0" collapsed="false">
      <c r="A17431" s="20" t="s">
        <v>33722</v>
      </c>
      <c r="B17431" s="53" t="n">
        <v>10.78</v>
      </c>
    </row>
    <row r="17432" customFormat="false" ht="15.75" hidden="false" customHeight="false" outlineLevel="0" collapsed="false">
      <c r="A17432" s="20" t="s">
        <v>33723</v>
      </c>
      <c r="B17432" s="53" t="n">
        <v>60.58</v>
      </c>
    </row>
    <row r="17433" customFormat="false" ht="15.75" hidden="false" customHeight="false" outlineLevel="0" collapsed="false">
      <c r="A17433" s="20" t="s">
        <v>33726</v>
      </c>
      <c r="B17433" s="53" t="n">
        <v>52.53</v>
      </c>
    </row>
    <row r="17434" customFormat="false" ht="15.75" hidden="false" customHeight="false" outlineLevel="0" collapsed="false">
      <c r="A17434" s="20" t="s">
        <v>33727</v>
      </c>
      <c r="B17434" s="53" t="n">
        <v>20.02</v>
      </c>
    </row>
    <row r="17435" customFormat="false" ht="15.75" hidden="false" customHeight="false" outlineLevel="0" collapsed="false">
      <c r="A17435" s="20" t="s">
        <v>33729</v>
      </c>
      <c r="B17435" s="53" t="n">
        <v>17.45</v>
      </c>
    </row>
    <row r="17436" customFormat="false" ht="15.75" hidden="false" customHeight="false" outlineLevel="0" collapsed="false">
      <c r="A17436" s="20" t="s">
        <v>33730</v>
      </c>
      <c r="B17436" s="53" t="n">
        <v>96.52</v>
      </c>
    </row>
    <row r="17437" customFormat="false" ht="15.75" hidden="false" customHeight="false" outlineLevel="0" collapsed="false">
      <c r="A17437" s="20" t="s">
        <v>33732</v>
      </c>
      <c r="B17437" s="53" t="n">
        <v>83.74</v>
      </c>
    </row>
    <row r="17438" customFormat="false" ht="15.75" hidden="false" customHeight="false" outlineLevel="0" collapsed="false">
      <c r="A17438" s="20" t="s">
        <v>33733</v>
      </c>
      <c r="B17438" s="53" t="n">
        <v>29.11</v>
      </c>
    </row>
    <row r="17439" customFormat="false" ht="15.75" hidden="false" customHeight="false" outlineLevel="0" collapsed="false">
      <c r="A17439" s="20" t="s">
        <v>33735</v>
      </c>
      <c r="B17439" s="53" t="n">
        <v>25.44</v>
      </c>
    </row>
    <row r="17440" customFormat="false" ht="15.75" hidden="false" customHeight="false" outlineLevel="0" collapsed="false">
      <c r="A17440" s="20" t="s">
        <v>33736</v>
      </c>
      <c r="B17440" s="53" t="n">
        <v>138.4</v>
      </c>
    </row>
    <row r="17441" customFormat="false" ht="15.75" hidden="false" customHeight="false" outlineLevel="0" collapsed="false">
      <c r="A17441" s="20" t="s">
        <v>33738</v>
      </c>
      <c r="B17441" s="53" t="n">
        <v>120.13</v>
      </c>
    </row>
    <row r="17442" customFormat="false" ht="15.75" hidden="false" customHeight="false" outlineLevel="0" collapsed="false">
      <c r="A17442" s="20" t="s">
        <v>33739</v>
      </c>
      <c r="B17442" s="53" t="n">
        <v>16.88</v>
      </c>
    </row>
    <row r="17443" customFormat="false" ht="15.75" hidden="false" customHeight="false" outlineLevel="0" collapsed="false">
      <c r="A17443" s="20" t="s">
        <v>33743</v>
      </c>
      <c r="B17443" s="53" t="n">
        <v>14.75</v>
      </c>
    </row>
    <row r="17444" customFormat="false" ht="15.75" hidden="false" customHeight="false" outlineLevel="0" collapsed="false">
      <c r="A17444" s="20" t="s">
        <v>33744</v>
      </c>
      <c r="B17444" s="53" t="n">
        <v>18.63</v>
      </c>
    </row>
    <row r="17445" customFormat="false" ht="15.75" hidden="false" customHeight="false" outlineLevel="0" collapsed="false">
      <c r="A17445" s="20" t="s">
        <v>33746</v>
      </c>
      <c r="B17445" s="53" t="n">
        <v>16.28</v>
      </c>
    </row>
    <row r="17446" customFormat="false" ht="15.75" hidden="false" customHeight="false" outlineLevel="0" collapsed="false">
      <c r="A17446" s="20" t="s">
        <v>33747</v>
      </c>
      <c r="B17446" s="53" t="n">
        <v>22.85</v>
      </c>
    </row>
    <row r="17447" customFormat="false" ht="15.75" hidden="false" customHeight="false" outlineLevel="0" collapsed="false">
      <c r="A17447" s="20" t="s">
        <v>33750</v>
      </c>
      <c r="B17447" s="53" t="n">
        <v>20</v>
      </c>
    </row>
    <row r="17448" customFormat="false" ht="15.75" hidden="false" customHeight="false" outlineLevel="0" collapsed="false">
      <c r="A17448" s="20" t="s">
        <v>33751</v>
      </c>
      <c r="B17448" s="53" t="n">
        <v>26.91</v>
      </c>
    </row>
    <row r="17449" customFormat="false" ht="15.75" hidden="false" customHeight="false" outlineLevel="0" collapsed="false">
      <c r="A17449" s="20" t="s">
        <v>33754</v>
      </c>
      <c r="B17449" s="53" t="n">
        <v>23.57</v>
      </c>
    </row>
    <row r="17450" customFormat="false" ht="15.75" hidden="false" customHeight="false" outlineLevel="0" collapsed="false">
      <c r="A17450" s="20" t="s">
        <v>33755</v>
      </c>
      <c r="B17450" s="53" t="n">
        <v>35.44</v>
      </c>
    </row>
    <row r="17451" customFormat="false" ht="15.75" hidden="false" customHeight="false" outlineLevel="0" collapsed="false">
      <c r="A17451" s="20" t="s">
        <v>33757</v>
      </c>
      <c r="B17451" s="53" t="n">
        <v>31</v>
      </c>
    </row>
    <row r="17452" customFormat="false" ht="15.75" hidden="false" customHeight="false" outlineLevel="0" collapsed="false">
      <c r="A17452" s="20" t="s">
        <v>33758</v>
      </c>
      <c r="B17452" s="53" t="n">
        <v>61.92</v>
      </c>
    </row>
    <row r="17453" customFormat="false" ht="15.75" hidden="false" customHeight="false" outlineLevel="0" collapsed="false">
      <c r="A17453" s="20" t="s">
        <v>33760</v>
      </c>
      <c r="B17453" s="53" t="n">
        <v>54.3</v>
      </c>
    </row>
    <row r="17454" customFormat="false" ht="15.75" hidden="false" customHeight="false" outlineLevel="0" collapsed="false">
      <c r="A17454" s="20" t="s">
        <v>33761</v>
      </c>
      <c r="B17454" s="53" t="n">
        <v>101.54</v>
      </c>
    </row>
    <row r="17455" customFormat="false" ht="15.75" hidden="false" customHeight="false" outlineLevel="0" collapsed="false">
      <c r="A17455" s="20" t="s">
        <v>33763</v>
      </c>
      <c r="B17455" s="53" t="n">
        <v>88.84</v>
      </c>
    </row>
    <row r="17456" customFormat="false" ht="15.75" hidden="false" customHeight="false" outlineLevel="0" collapsed="false">
      <c r="A17456" s="20" t="s">
        <v>33764</v>
      </c>
      <c r="B17456" s="53" t="n">
        <v>115.51</v>
      </c>
    </row>
    <row r="17457" customFormat="false" ht="15.75" hidden="false" customHeight="false" outlineLevel="0" collapsed="false">
      <c r="A17457" s="20" t="s">
        <v>33766</v>
      </c>
      <c r="B17457" s="53" t="n">
        <v>101.42</v>
      </c>
    </row>
    <row r="17458" customFormat="false" ht="15.75" hidden="false" customHeight="false" outlineLevel="0" collapsed="false">
      <c r="A17458" s="20" t="s">
        <v>33767</v>
      </c>
      <c r="B17458" s="53" t="n">
        <v>143.09</v>
      </c>
    </row>
    <row r="17459" customFormat="false" ht="15.75" hidden="false" customHeight="false" outlineLevel="0" collapsed="false">
      <c r="A17459" s="20" t="s">
        <v>33769</v>
      </c>
      <c r="B17459" s="53" t="n">
        <v>126.02</v>
      </c>
    </row>
    <row r="17460" customFormat="false" ht="15.75" hidden="false" customHeight="false" outlineLevel="0" collapsed="false">
      <c r="A17460" s="20" t="s">
        <v>33770</v>
      </c>
      <c r="B17460" s="53" t="n">
        <v>26.55</v>
      </c>
    </row>
    <row r="17461" customFormat="false" ht="15.75" hidden="false" customHeight="false" outlineLevel="0" collapsed="false">
      <c r="A17461" s="20" t="s">
        <v>33777</v>
      </c>
      <c r="B17461" s="53" t="n">
        <v>25.78</v>
      </c>
    </row>
    <row r="17462" customFormat="false" ht="15.75" hidden="false" customHeight="false" outlineLevel="0" collapsed="false">
      <c r="A17462" s="20" t="s">
        <v>33778</v>
      </c>
      <c r="B17462" s="53" t="n">
        <v>33.68</v>
      </c>
    </row>
    <row r="17463" customFormat="false" ht="15.75" hidden="false" customHeight="false" outlineLevel="0" collapsed="false">
      <c r="A17463" s="20" t="s">
        <v>33782</v>
      </c>
      <c r="B17463" s="53" t="n">
        <v>32.81</v>
      </c>
    </row>
    <row r="17464" customFormat="false" ht="15.75" hidden="false" customHeight="false" outlineLevel="0" collapsed="false">
      <c r="A17464" s="20" t="s">
        <v>33783</v>
      </c>
      <c r="B17464" s="53" t="n">
        <v>39.04</v>
      </c>
    </row>
    <row r="17465" customFormat="false" ht="15.75" hidden="false" customHeight="false" outlineLevel="0" collapsed="false">
      <c r="A17465" s="20" t="s">
        <v>33789</v>
      </c>
      <c r="B17465" s="53" t="n">
        <v>38.01</v>
      </c>
    </row>
    <row r="17466" customFormat="false" ht="15.75" hidden="false" customHeight="false" outlineLevel="0" collapsed="false">
      <c r="A17466" s="20" t="s">
        <v>33790</v>
      </c>
      <c r="B17466" s="53" t="n">
        <v>42.68</v>
      </c>
    </row>
    <row r="17467" customFormat="false" ht="15.75" hidden="false" customHeight="false" outlineLevel="0" collapsed="false">
      <c r="A17467" s="20" t="s">
        <v>33797</v>
      </c>
      <c r="B17467" s="53" t="n">
        <v>41.55</v>
      </c>
    </row>
    <row r="17468" customFormat="false" ht="15.75" hidden="false" customHeight="false" outlineLevel="0" collapsed="false">
      <c r="A17468" s="20" t="s">
        <v>33798</v>
      </c>
      <c r="B17468" s="53" t="n">
        <v>47.8</v>
      </c>
    </row>
    <row r="17469" customFormat="false" ht="15.75" hidden="false" customHeight="false" outlineLevel="0" collapsed="false">
      <c r="A17469" s="20" t="s">
        <v>33801</v>
      </c>
      <c r="B17469" s="53" t="n">
        <v>46.62</v>
      </c>
    </row>
    <row r="17470" customFormat="false" ht="15.75" hidden="false" customHeight="false" outlineLevel="0" collapsed="false">
      <c r="A17470" s="20" t="s">
        <v>33802</v>
      </c>
      <c r="B17470" s="53" t="n">
        <v>75.36</v>
      </c>
    </row>
    <row r="17471" customFormat="false" ht="15.75" hidden="false" customHeight="false" outlineLevel="0" collapsed="false">
      <c r="A17471" s="20" t="s">
        <v>33805</v>
      </c>
      <c r="B17471" s="53" t="n">
        <v>74.08</v>
      </c>
    </row>
    <row r="17472" customFormat="false" ht="15.75" hidden="false" customHeight="false" outlineLevel="0" collapsed="false">
      <c r="A17472" s="20" t="s">
        <v>33806</v>
      </c>
      <c r="B17472" s="53" t="n">
        <v>86.44</v>
      </c>
    </row>
    <row r="17473" customFormat="false" ht="15.75" hidden="false" customHeight="false" outlineLevel="0" collapsed="false">
      <c r="A17473" s="20" t="s">
        <v>33812</v>
      </c>
      <c r="B17473" s="53" t="n">
        <v>85</v>
      </c>
    </row>
    <row r="17474" customFormat="false" ht="15.75" hidden="false" customHeight="false" outlineLevel="0" collapsed="false">
      <c r="A17474" s="20" t="s">
        <v>33813</v>
      </c>
      <c r="B17474" s="53" t="n">
        <v>90.4</v>
      </c>
    </row>
    <row r="17475" customFormat="false" ht="15.75" hidden="false" customHeight="false" outlineLevel="0" collapsed="false">
      <c r="A17475" s="20" t="s">
        <v>33815</v>
      </c>
      <c r="B17475" s="53" t="n">
        <v>88.86</v>
      </c>
    </row>
    <row r="17476" customFormat="false" ht="15.75" hidden="false" customHeight="false" outlineLevel="0" collapsed="false">
      <c r="A17476" s="20" t="s">
        <v>33816</v>
      </c>
      <c r="B17476" s="53" t="n">
        <v>114.82</v>
      </c>
    </row>
    <row r="17477" customFormat="false" ht="15.75" hidden="false" customHeight="false" outlineLevel="0" collapsed="false">
      <c r="A17477" s="20" t="s">
        <v>33818</v>
      </c>
      <c r="B17477" s="53" t="n">
        <v>113.02</v>
      </c>
    </row>
    <row r="17478" customFormat="false" ht="15.75" hidden="false" customHeight="false" outlineLevel="0" collapsed="false">
      <c r="A17478" s="20" t="s">
        <v>33819</v>
      </c>
      <c r="B17478" s="53" t="n">
        <v>23.68</v>
      </c>
    </row>
    <row r="17479" customFormat="false" ht="15.75" hidden="false" customHeight="false" outlineLevel="0" collapsed="false">
      <c r="A17479" s="20" t="s">
        <v>33822</v>
      </c>
      <c r="B17479" s="53" t="n">
        <v>23.68</v>
      </c>
    </row>
    <row r="17480" customFormat="false" ht="15.75" hidden="false" customHeight="false" outlineLevel="0" collapsed="false">
      <c r="A17480" s="20" t="s">
        <v>33823</v>
      </c>
      <c r="B17480" s="53" t="n">
        <v>24.87</v>
      </c>
    </row>
    <row r="17481" customFormat="false" ht="15.75" hidden="false" customHeight="false" outlineLevel="0" collapsed="false">
      <c r="A17481" s="20" t="s">
        <v>33826</v>
      </c>
      <c r="B17481" s="53" t="n">
        <v>24.87</v>
      </c>
    </row>
    <row r="17482" customFormat="false" ht="15.75" hidden="false" customHeight="false" outlineLevel="0" collapsed="false">
      <c r="A17482" s="20" t="s">
        <v>33827</v>
      </c>
      <c r="B17482" s="53" t="n">
        <v>29.1</v>
      </c>
    </row>
    <row r="17483" customFormat="false" ht="15.75" hidden="false" customHeight="false" outlineLevel="0" collapsed="false">
      <c r="A17483" s="20" t="s">
        <v>33830</v>
      </c>
      <c r="B17483" s="53" t="n">
        <v>29.1</v>
      </c>
    </row>
    <row r="17484" customFormat="false" ht="15.75" hidden="false" customHeight="false" outlineLevel="0" collapsed="false">
      <c r="A17484" s="20" t="s">
        <v>33831</v>
      </c>
      <c r="B17484" s="53" t="n">
        <v>18.78</v>
      </c>
    </row>
    <row r="17485" customFormat="false" ht="15.75" hidden="false" customHeight="false" outlineLevel="0" collapsed="false">
      <c r="A17485" s="20" t="s">
        <v>33834</v>
      </c>
      <c r="B17485" s="53" t="n">
        <v>18.78</v>
      </c>
    </row>
    <row r="17486" customFormat="false" ht="15.75" hidden="false" customHeight="false" outlineLevel="0" collapsed="false">
      <c r="A17486" s="20" t="s">
        <v>33835</v>
      </c>
      <c r="B17486" s="53" t="n">
        <v>21.57</v>
      </c>
    </row>
    <row r="17487" customFormat="false" ht="15.75" hidden="false" customHeight="false" outlineLevel="0" collapsed="false">
      <c r="A17487" s="20" t="s">
        <v>33838</v>
      </c>
      <c r="B17487" s="53" t="n">
        <v>21.57</v>
      </c>
    </row>
    <row r="17488" customFormat="false" ht="15.75" hidden="false" customHeight="false" outlineLevel="0" collapsed="false">
      <c r="A17488" s="20" t="s">
        <v>33839</v>
      </c>
      <c r="B17488" s="53" t="n">
        <v>22.77</v>
      </c>
    </row>
    <row r="17489" customFormat="false" ht="15.75" hidden="false" customHeight="false" outlineLevel="0" collapsed="false">
      <c r="A17489" s="20" t="s">
        <v>33842</v>
      </c>
      <c r="B17489" s="53" t="n">
        <v>22.77</v>
      </c>
    </row>
    <row r="17490" customFormat="false" ht="15.75" hidden="false" customHeight="false" outlineLevel="0" collapsed="false">
      <c r="A17490" s="20" t="s">
        <v>33843</v>
      </c>
      <c r="B17490" s="53" t="n">
        <v>1698.17</v>
      </c>
    </row>
    <row r="17491" customFormat="false" ht="15.75" hidden="false" customHeight="false" outlineLevel="0" collapsed="false">
      <c r="A17491" s="20" t="s">
        <v>33848</v>
      </c>
      <c r="B17491" s="53" t="n">
        <v>1573.47</v>
      </c>
    </row>
    <row r="17492" customFormat="false" ht="15.75" hidden="false" customHeight="false" outlineLevel="0" collapsed="false">
      <c r="A17492" s="20" t="s">
        <v>33849</v>
      </c>
      <c r="B17492" s="53" t="n">
        <v>1905.53</v>
      </c>
    </row>
    <row r="17493" customFormat="false" ht="15.75" hidden="false" customHeight="false" outlineLevel="0" collapsed="false">
      <c r="A17493" s="20" t="s">
        <v>33852</v>
      </c>
      <c r="B17493" s="53" t="n">
        <v>1780.86</v>
      </c>
    </row>
    <row r="17494" customFormat="false" ht="15.75" hidden="false" customHeight="false" outlineLevel="0" collapsed="false">
      <c r="A17494" s="20" t="s">
        <v>33853</v>
      </c>
      <c r="B17494" s="53" t="n">
        <v>2439.04</v>
      </c>
    </row>
    <row r="17495" customFormat="false" ht="15.75" hidden="false" customHeight="false" outlineLevel="0" collapsed="false">
      <c r="A17495" s="20" t="s">
        <v>33856</v>
      </c>
      <c r="B17495" s="53" t="n">
        <v>2235.93</v>
      </c>
    </row>
    <row r="17496" customFormat="false" ht="15.75" hidden="false" customHeight="false" outlineLevel="0" collapsed="false">
      <c r="A17496" s="20" t="s">
        <v>33857</v>
      </c>
      <c r="B17496" s="53" t="n">
        <v>2679.52</v>
      </c>
    </row>
    <row r="17497" customFormat="false" ht="15.75" hidden="false" customHeight="false" outlineLevel="0" collapsed="false">
      <c r="A17497" s="20" t="s">
        <v>33860</v>
      </c>
      <c r="B17497" s="53" t="n">
        <v>2476.41</v>
      </c>
    </row>
    <row r="17498" customFormat="false" ht="15.75" hidden="false" customHeight="false" outlineLevel="0" collapsed="false">
      <c r="A17498" s="20" t="s">
        <v>33861</v>
      </c>
      <c r="B17498" s="53" t="n">
        <v>3443.39</v>
      </c>
    </row>
    <row r="17499" customFormat="false" ht="15.75" hidden="false" customHeight="false" outlineLevel="0" collapsed="false">
      <c r="A17499" s="20" t="s">
        <v>33865</v>
      </c>
      <c r="B17499" s="53" t="n">
        <v>3156.92</v>
      </c>
    </row>
    <row r="17500" customFormat="false" ht="15.75" hidden="false" customHeight="false" outlineLevel="0" collapsed="false">
      <c r="A17500" s="20" t="s">
        <v>33866</v>
      </c>
      <c r="B17500" s="53" t="n">
        <v>3618.52</v>
      </c>
    </row>
    <row r="17501" customFormat="false" ht="15.75" hidden="false" customHeight="false" outlineLevel="0" collapsed="false">
      <c r="A17501" s="20" t="s">
        <v>33870</v>
      </c>
      <c r="B17501" s="53" t="n">
        <v>3335.28</v>
      </c>
    </row>
    <row r="17502" customFormat="false" ht="15.75" hidden="false" customHeight="false" outlineLevel="0" collapsed="false">
      <c r="A17502" s="20" t="s">
        <v>33871</v>
      </c>
      <c r="B17502" s="53" t="n">
        <v>4216.38</v>
      </c>
    </row>
    <row r="17503" customFormat="false" ht="15.75" hidden="false" customHeight="false" outlineLevel="0" collapsed="false">
      <c r="A17503" s="20" t="s">
        <v>33875</v>
      </c>
      <c r="B17503" s="53" t="n">
        <v>3913.48</v>
      </c>
    </row>
    <row r="17504" customFormat="false" ht="15.75" hidden="false" customHeight="false" outlineLevel="0" collapsed="false">
      <c r="A17504" s="20" t="s">
        <v>33876</v>
      </c>
      <c r="B17504" s="53" t="n">
        <v>5094.54</v>
      </c>
    </row>
    <row r="17505" customFormat="false" ht="15.75" hidden="false" customHeight="false" outlineLevel="0" collapsed="false">
      <c r="A17505" s="20" t="s">
        <v>33880</v>
      </c>
      <c r="B17505" s="53" t="n">
        <v>4702.04</v>
      </c>
    </row>
    <row r="17506" customFormat="false" ht="15.75" hidden="false" customHeight="false" outlineLevel="0" collapsed="false">
      <c r="A17506" s="20" t="s">
        <v>33881</v>
      </c>
      <c r="B17506" s="53" t="n">
        <v>95.41</v>
      </c>
    </row>
    <row r="17507" customFormat="false" ht="15.75" hidden="false" customHeight="false" outlineLevel="0" collapsed="false">
      <c r="A17507" s="20" t="s">
        <v>33884</v>
      </c>
      <c r="B17507" s="53" t="n">
        <v>95.41</v>
      </c>
    </row>
    <row r="17508" customFormat="false" ht="15.75" hidden="false" customHeight="false" outlineLevel="0" collapsed="false">
      <c r="A17508" s="20" t="s">
        <v>33885</v>
      </c>
      <c r="B17508" s="53" t="n">
        <v>135.27</v>
      </c>
    </row>
    <row r="17509" customFormat="false" ht="15.75" hidden="false" customHeight="false" outlineLevel="0" collapsed="false">
      <c r="A17509" s="20" t="s">
        <v>33887</v>
      </c>
      <c r="B17509" s="53" t="n">
        <v>135.27</v>
      </c>
    </row>
    <row r="17510" customFormat="false" ht="15.75" hidden="false" customHeight="false" outlineLevel="0" collapsed="false">
      <c r="A17510" s="20" t="s">
        <v>33888</v>
      </c>
      <c r="B17510" s="53" t="n">
        <v>187.15</v>
      </c>
    </row>
    <row r="17511" customFormat="false" ht="15.75" hidden="false" customHeight="false" outlineLevel="0" collapsed="false">
      <c r="A17511" s="20" t="s">
        <v>33890</v>
      </c>
      <c r="B17511" s="53" t="n">
        <v>187.15</v>
      </c>
    </row>
    <row r="17512" customFormat="false" ht="15.75" hidden="false" customHeight="false" outlineLevel="0" collapsed="false">
      <c r="A17512" s="20" t="s">
        <v>33891</v>
      </c>
      <c r="B17512" s="53" t="n">
        <v>293.25</v>
      </c>
    </row>
    <row r="17513" customFormat="false" ht="15.75" hidden="false" customHeight="false" outlineLevel="0" collapsed="false">
      <c r="A17513" s="20" t="s">
        <v>33893</v>
      </c>
      <c r="B17513" s="53" t="n">
        <v>293.25</v>
      </c>
    </row>
    <row r="17514" customFormat="false" ht="15.75" hidden="false" customHeight="false" outlineLevel="0" collapsed="false">
      <c r="A17514" s="20" t="s">
        <v>33894</v>
      </c>
      <c r="B17514" s="53" t="n">
        <v>95.67</v>
      </c>
    </row>
    <row r="17515" customFormat="false" ht="15.75" hidden="false" customHeight="false" outlineLevel="0" collapsed="false">
      <c r="A17515" s="20" t="s">
        <v>33896</v>
      </c>
      <c r="B17515" s="53" t="n">
        <v>95.67</v>
      </c>
    </row>
    <row r="17516" customFormat="false" ht="15.75" hidden="false" customHeight="false" outlineLevel="0" collapsed="false">
      <c r="A17516" s="20" t="s">
        <v>33897</v>
      </c>
      <c r="B17516" s="53" t="n">
        <v>131.3</v>
      </c>
    </row>
    <row r="17517" customFormat="false" ht="15.75" hidden="false" customHeight="false" outlineLevel="0" collapsed="false">
      <c r="A17517" s="20" t="s">
        <v>33899</v>
      </c>
      <c r="B17517" s="53" t="n">
        <v>131.3</v>
      </c>
    </row>
    <row r="17518" customFormat="false" ht="15.75" hidden="false" customHeight="false" outlineLevel="0" collapsed="false">
      <c r="A17518" s="20" t="s">
        <v>33900</v>
      </c>
      <c r="B17518" s="53" t="n">
        <v>53.82</v>
      </c>
    </row>
    <row r="17519" customFormat="false" ht="15.75" hidden="false" customHeight="false" outlineLevel="0" collapsed="false">
      <c r="A17519" s="20" t="s">
        <v>303</v>
      </c>
      <c r="B17519" s="53" t="n">
        <v>53.82</v>
      </c>
    </row>
    <row r="17520" customFormat="false" ht="15.75" hidden="false" customHeight="false" outlineLevel="0" collapsed="false">
      <c r="A17520" s="20" t="s">
        <v>33903</v>
      </c>
      <c r="B17520" s="53" t="n">
        <v>55.68</v>
      </c>
    </row>
    <row r="17521" customFormat="false" ht="15.75" hidden="false" customHeight="false" outlineLevel="0" collapsed="false">
      <c r="A17521" s="20" t="s">
        <v>33905</v>
      </c>
      <c r="B17521" s="53" t="n">
        <v>55.68</v>
      </c>
    </row>
    <row r="17522" customFormat="false" ht="15.75" hidden="false" customHeight="false" outlineLevel="0" collapsed="false">
      <c r="A17522" s="20" t="s">
        <v>33906</v>
      </c>
      <c r="B17522" s="53" t="n">
        <v>41.52</v>
      </c>
    </row>
    <row r="17523" customFormat="false" ht="15.75" hidden="false" customHeight="false" outlineLevel="0" collapsed="false">
      <c r="A17523" s="20" t="s">
        <v>33910</v>
      </c>
      <c r="B17523" s="53" t="n">
        <v>41.52</v>
      </c>
    </row>
    <row r="17524" customFormat="false" ht="15.75" hidden="false" customHeight="false" outlineLevel="0" collapsed="false">
      <c r="A17524" s="20" t="s">
        <v>33911</v>
      </c>
      <c r="B17524" s="53" t="n">
        <v>43.83</v>
      </c>
    </row>
    <row r="17525" customFormat="false" ht="15.75" hidden="false" customHeight="false" outlineLevel="0" collapsed="false">
      <c r="A17525" s="20" t="s">
        <v>33914</v>
      </c>
      <c r="B17525" s="53" t="n">
        <v>43.83</v>
      </c>
    </row>
    <row r="17526" customFormat="false" ht="15.75" hidden="false" customHeight="false" outlineLevel="0" collapsed="false">
      <c r="A17526" s="20" t="s">
        <v>33915</v>
      </c>
      <c r="B17526" s="53" t="n">
        <v>189.34</v>
      </c>
    </row>
    <row r="17527" customFormat="false" ht="15.75" hidden="false" customHeight="false" outlineLevel="0" collapsed="false">
      <c r="A17527" s="20" t="s">
        <v>33918</v>
      </c>
      <c r="B17527" s="53" t="n">
        <v>189.34</v>
      </c>
    </row>
    <row r="17528" customFormat="false" ht="15.75" hidden="false" customHeight="false" outlineLevel="0" collapsed="false">
      <c r="A17528" s="20" t="s">
        <v>33919</v>
      </c>
      <c r="B17528" s="53" t="n">
        <v>193.54</v>
      </c>
    </row>
    <row r="17529" customFormat="false" ht="15.75" hidden="false" customHeight="false" outlineLevel="0" collapsed="false">
      <c r="A17529" s="20" t="s">
        <v>33921</v>
      </c>
      <c r="B17529" s="53" t="n">
        <v>193.54</v>
      </c>
    </row>
    <row r="17530" customFormat="false" ht="15.75" hidden="false" customHeight="false" outlineLevel="0" collapsed="false">
      <c r="A17530" s="20" t="s">
        <v>33922</v>
      </c>
      <c r="B17530" s="53" t="n">
        <v>203.64</v>
      </c>
    </row>
    <row r="17531" customFormat="false" ht="15.75" hidden="false" customHeight="false" outlineLevel="0" collapsed="false">
      <c r="A17531" s="20" t="s">
        <v>33925</v>
      </c>
      <c r="B17531" s="53" t="n">
        <v>203.64</v>
      </c>
    </row>
    <row r="17532" customFormat="false" ht="15.75" hidden="false" customHeight="false" outlineLevel="0" collapsed="false">
      <c r="A17532" s="20" t="s">
        <v>33926</v>
      </c>
      <c r="B17532" s="53" t="n">
        <v>213.44</v>
      </c>
    </row>
    <row r="17533" customFormat="false" ht="15.75" hidden="false" customHeight="false" outlineLevel="0" collapsed="false">
      <c r="A17533" s="20" t="s">
        <v>33929</v>
      </c>
      <c r="B17533" s="53" t="n">
        <v>213.44</v>
      </c>
    </row>
    <row r="17534" customFormat="false" ht="15.75" hidden="false" customHeight="false" outlineLevel="0" collapsed="false">
      <c r="A17534" s="20" t="s">
        <v>33930</v>
      </c>
      <c r="B17534" s="53" t="n">
        <v>220.94</v>
      </c>
    </row>
    <row r="17535" customFormat="false" ht="15.75" hidden="false" customHeight="false" outlineLevel="0" collapsed="false">
      <c r="A17535" s="20" t="s">
        <v>33932</v>
      </c>
      <c r="B17535" s="53" t="n">
        <v>220.94</v>
      </c>
    </row>
    <row r="17536" customFormat="false" ht="15.75" hidden="false" customHeight="false" outlineLevel="0" collapsed="false">
      <c r="A17536" s="20" t="s">
        <v>33933</v>
      </c>
      <c r="B17536" s="53" t="n">
        <v>193.54</v>
      </c>
    </row>
    <row r="17537" customFormat="false" ht="15.75" hidden="false" customHeight="false" outlineLevel="0" collapsed="false">
      <c r="A17537" s="20" t="s">
        <v>33935</v>
      </c>
      <c r="B17537" s="53" t="n">
        <v>193.54</v>
      </c>
    </row>
    <row r="17538" customFormat="false" ht="15.75" hidden="false" customHeight="false" outlineLevel="0" collapsed="false">
      <c r="A17538" s="20" t="s">
        <v>33936</v>
      </c>
      <c r="B17538" s="53" t="n">
        <v>1012.84</v>
      </c>
    </row>
    <row r="17539" customFormat="false" ht="15.75" hidden="false" customHeight="false" outlineLevel="0" collapsed="false">
      <c r="A17539" s="20" t="s">
        <v>33940</v>
      </c>
      <c r="B17539" s="53" t="n">
        <v>1012.84</v>
      </c>
    </row>
    <row r="17540" customFormat="false" ht="15.75" hidden="false" customHeight="false" outlineLevel="0" collapsed="false">
      <c r="A17540" s="20" t="s">
        <v>33941</v>
      </c>
      <c r="B17540" s="53" t="n">
        <v>1060.82</v>
      </c>
    </row>
    <row r="17541" customFormat="false" ht="15.75" hidden="false" customHeight="false" outlineLevel="0" collapsed="false">
      <c r="A17541" s="20" t="s">
        <v>33944</v>
      </c>
      <c r="B17541" s="53" t="n">
        <v>1060.82</v>
      </c>
    </row>
    <row r="17542" customFormat="false" ht="15.75" hidden="false" customHeight="false" outlineLevel="0" collapsed="false">
      <c r="A17542" s="20" t="s">
        <v>33945</v>
      </c>
      <c r="B17542" s="53" t="n">
        <v>1313.05</v>
      </c>
    </row>
    <row r="17543" customFormat="false" ht="15.75" hidden="false" customHeight="false" outlineLevel="0" collapsed="false">
      <c r="A17543" s="20" t="s">
        <v>33947</v>
      </c>
      <c r="B17543" s="53" t="n">
        <v>1313.05</v>
      </c>
    </row>
    <row r="17544" customFormat="false" ht="15.75" hidden="false" customHeight="false" outlineLevel="0" collapsed="false">
      <c r="A17544" s="20" t="s">
        <v>33948</v>
      </c>
      <c r="B17544" s="53" t="n">
        <v>1382.81</v>
      </c>
    </row>
    <row r="17545" customFormat="false" ht="15.75" hidden="false" customHeight="false" outlineLevel="0" collapsed="false">
      <c r="A17545" s="20" t="s">
        <v>33951</v>
      </c>
      <c r="B17545" s="53" t="n">
        <v>1382.81</v>
      </c>
    </row>
    <row r="17546" customFormat="false" ht="15.75" hidden="false" customHeight="false" outlineLevel="0" collapsed="false">
      <c r="A17546" s="20" t="s">
        <v>33952</v>
      </c>
      <c r="B17546" s="53" t="n">
        <v>1450.68</v>
      </c>
    </row>
    <row r="17547" customFormat="false" ht="15.75" hidden="false" customHeight="false" outlineLevel="0" collapsed="false">
      <c r="A17547" s="20" t="s">
        <v>33955</v>
      </c>
      <c r="B17547" s="53" t="n">
        <v>1450.68</v>
      </c>
    </row>
    <row r="17548" customFormat="false" ht="15.75" hidden="false" customHeight="false" outlineLevel="0" collapsed="false">
      <c r="A17548" s="20" t="s">
        <v>33956</v>
      </c>
      <c r="B17548" s="53" t="n">
        <v>1557.72</v>
      </c>
    </row>
    <row r="17549" customFormat="false" ht="15.75" hidden="false" customHeight="false" outlineLevel="0" collapsed="false">
      <c r="A17549" s="20" t="s">
        <v>33958</v>
      </c>
      <c r="B17549" s="53" t="n">
        <v>1557.72</v>
      </c>
    </row>
    <row r="17550" customFormat="false" ht="15.75" hidden="false" customHeight="false" outlineLevel="0" collapsed="false">
      <c r="A17550" s="20" t="s">
        <v>33959</v>
      </c>
      <c r="B17550" s="53" t="n">
        <v>2122.55</v>
      </c>
    </row>
    <row r="17551" customFormat="false" ht="15.75" hidden="false" customHeight="false" outlineLevel="0" collapsed="false">
      <c r="A17551" s="20" t="s">
        <v>33961</v>
      </c>
      <c r="B17551" s="53" t="n">
        <v>2122.55</v>
      </c>
    </row>
    <row r="17552" customFormat="false" ht="15.75" hidden="false" customHeight="false" outlineLevel="0" collapsed="false">
      <c r="A17552" s="20" t="s">
        <v>33962</v>
      </c>
      <c r="B17552" s="53" t="n">
        <v>956.61</v>
      </c>
    </row>
    <row r="17553" customFormat="false" ht="15.75" hidden="false" customHeight="false" outlineLevel="0" collapsed="false">
      <c r="A17553" s="20" t="s">
        <v>33964</v>
      </c>
      <c r="B17553" s="53" t="n">
        <v>956.61</v>
      </c>
    </row>
    <row r="17554" customFormat="false" ht="15.75" hidden="false" customHeight="false" outlineLevel="0" collapsed="false">
      <c r="A17554" s="20" t="s">
        <v>33965</v>
      </c>
      <c r="B17554" s="53" t="n">
        <v>1078</v>
      </c>
    </row>
    <row r="17555" customFormat="false" ht="15.75" hidden="false" customHeight="false" outlineLevel="0" collapsed="false">
      <c r="A17555" s="20" t="s">
        <v>33968</v>
      </c>
      <c r="B17555" s="53" t="n">
        <v>1078</v>
      </c>
    </row>
    <row r="17556" customFormat="false" ht="15.75" hidden="false" customHeight="false" outlineLevel="0" collapsed="false">
      <c r="A17556" s="20" t="s">
        <v>33969</v>
      </c>
      <c r="B17556" s="53" t="n">
        <v>1125.98</v>
      </c>
    </row>
    <row r="17557" customFormat="false" ht="15.75" hidden="false" customHeight="false" outlineLevel="0" collapsed="false">
      <c r="A17557" s="20" t="s">
        <v>33971</v>
      </c>
      <c r="B17557" s="53" t="n">
        <v>1125.98</v>
      </c>
    </row>
    <row r="17558" customFormat="false" ht="15.75" hidden="false" customHeight="false" outlineLevel="0" collapsed="false">
      <c r="A17558" s="20" t="s">
        <v>33972</v>
      </c>
      <c r="B17558" s="53" t="n">
        <v>1402.98</v>
      </c>
    </row>
    <row r="17559" customFormat="false" ht="15.75" hidden="false" customHeight="false" outlineLevel="0" collapsed="false">
      <c r="A17559" s="20" t="s">
        <v>33975</v>
      </c>
      <c r="B17559" s="53" t="n">
        <v>1402.98</v>
      </c>
    </row>
    <row r="17560" customFormat="false" ht="15.75" hidden="false" customHeight="false" outlineLevel="0" collapsed="false">
      <c r="A17560" s="20" t="s">
        <v>33976</v>
      </c>
      <c r="B17560" s="53" t="n">
        <v>1463.93</v>
      </c>
    </row>
    <row r="17561" customFormat="false" ht="15.75" hidden="false" customHeight="false" outlineLevel="0" collapsed="false">
      <c r="A17561" s="20" t="s">
        <v>33979</v>
      </c>
      <c r="B17561" s="53" t="n">
        <v>1463.93</v>
      </c>
    </row>
    <row r="17562" customFormat="false" ht="15.75" hidden="false" customHeight="false" outlineLevel="0" collapsed="false">
      <c r="A17562" s="20" t="s">
        <v>33980</v>
      </c>
      <c r="B17562" s="53" t="n">
        <v>1621.72</v>
      </c>
    </row>
    <row r="17563" customFormat="false" ht="15.75" hidden="false" customHeight="false" outlineLevel="0" collapsed="false">
      <c r="A17563" s="20" t="s">
        <v>33982</v>
      </c>
      <c r="B17563" s="53" t="n">
        <v>1621.72</v>
      </c>
    </row>
    <row r="17564" customFormat="false" ht="15.75" hidden="false" customHeight="false" outlineLevel="0" collapsed="false">
      <c r="A17564" s="20" t="s">
        <v>33983</v>
      </c>
      <c r="B17564" s="53" t="n">
        <v>1638.87</v>
      </c>
    </row>
    <row r="17565" customFormat="false" ht="15.75" hidden="false" customHeight="false" outlineLevel="0" collapsed="false">
      <c r="A17565" s="20" t="s">
        <v>33985</v>
      </c>
      <c r="B17565" s="53" t="n">
        <v>1638.87</v>
      </c>
    </row>
    <row r="17566" customFormat="false" ht="15.75" hidden="false" customHeight="false" outlineLevel="0" collapsed="false">
      <c r="A17566" s="20" t="s">
        <v>33986</v>
      </c>
      <c r="B17566" s="53" t="n">
        <v>2209.31</v>
      </c>
    </row>
    <row r="17567" customFormat="false" ht="15.75" hidden="false" customHeight="false" outlineLevel="0" collapsed="false">
      <c r="A17567" s="20" t="s">
        <v>33987</v>
      </c>
      <c r="B17567" s="53" t="n">
        <v>2209.31</v>
      </c>
    </row>
    <row r="17568" customFormat="false" ht="15.75" hidden="false" customHeight="false" outlineLevel="0" collapsed="false">
      <c r="A17568" s="20" t="s">
        <v>33988</v>
      </c>
      <c r="B17568" s="53" t="n">
        <v>1031.81</v>
      </c>
    </row>
    <row r="17569" customFormat="false" ht="15.75" hidden="false" customHeight="false" outlineLevel="0" collapsed="false">
      <c r="A17569" s="20" t="s">
        <v>33991</v>
      </c>
      <c r="B17569" s="53" t="n">
        <v>1031.81</v>
      </c>
    </row>
    <row r="17570" customFormat="false" ht="15.75" hidden="false" customHeight="false" outlineLevel="0" collapsed="false">
      <c r="A17570" s="20" t="s">
        <v>33992</v>
      </c>
      <c r="B17570" s="53" t="n">
        <v>154.06</v>
      </c>
    </row>
    <row r="17571" customFormat="false" ht="15.75" hidden="false" customHeight="false" outlineLevel="0" collapsed="false">
      <c r="A17571" s="20" t="s">
        <v>33995</v>
      </c>
      <c r="B17571" s="53" t="n">
        <v>146.86</v>
      </c>
    </row>
    <row r="17572" customFormat="false" ht="15.75" hidden="false" customHeight="false" outlineLevel="0" collapsed="false">
      <c r="A17572" s="20" t="s">
        <v>33996</v>
      </c>
      <c r="B17572" s="53" t="n">
        <v>203.6</v>
      </c>
    </row>
    <row r="17573" customFormat="false" ht="15.75" hidden="false" customHeight="false" outlineLevel="0" collapsed="false">
      <c r="A17573" s="20" t="s">
        <v>33998</v>
      </c>
      <c r="B17573" s="53" t="n">
        <v>195.38</v>
      </c>
    </row>
    <row r="17574" customFormat="false" ht="15.75" hidden="false" customHeight="false" outlineLevel="0" collapsed="false">
      <c r="A17574" s="20" t="s">
        <v>33999</v>
      </c>
      <c r="B17574" s="53" t="n">
        <v>265.77</v>
      </c>
    </row>
    <row r="17575" customFormat="false" ht="15.75" hidden="false" customHeight="false" outlineLevel="0" collapsed="false">
      <c r="A17575" s="20" t="s">
        <v>34001</v>
      </c>
      <c r="B17575" s="53" t="n">
        <v>256.52</v>
      </c>
    </row>
    <row r="17576" customFormat="false" ht="15.75" hidden="false" customHeight="false" outlineLevel="0" collapsed="false">
      <c r="A17576" s="20" t="s">
        <v>34002</v>
      </c>
      <c r="B17576" s="53" t="n">
        <v>38.48</v>
      </c>
    </row>
    <row r="17577" customFormat="false" ht="15.75" hidden="false" customHeight="false" outlineLevel="0" collapsed="false">
      <c r="A17577" s="20" t="s">
        <v>34005</v>
      </c>
      <c r="B17577" s="53" t="n">
        <v>33.34</v>
      </c>
    </row>
    <row r="17578" customFormat="false" ht="15.75" hidden="false" customHeight="false" outlineLevel="0" collapsed="false">
      <c r="A17578" s="20" t="s">
        <v>34006</v>
      </c>
      <c r="B17578" s="53" t="n">
        <v>41.17</v>
      </c>
    </row>
    <row r="17579" customFormat="false" ht="15.75" hidden="false" customHeight="false" outlineLevel="0" collapsed="false">
      <c r="A17579" s="20" t="s">
        <v>34010</v>
      </c>
      <c r="B17579" s="53" t="n">
        <v>35.67</v>
      </c>
    </row>
    <row r="17580" customFormat="false" ht="15.75" hidden="false" customHeight="false" outlineLevel="0" collapsed="false">
      <c r="A17580" s="20" t="s">
        <v>34011</v>
      </c>
      <c r="B17580" s="53" t="n">
        <v>50.4</v>
      </c>
    </row>
    <row r="17581" customFormat="false" ht="15.75" hidden="false" customHeight="false" outlineLevel="0" collapsed="false">
      <c r="A17581" s="20" t="s">
        <v>34013</v>
      </c>
      <c r="B17581" s="53" t="n">
        <v>43.67</v>
      </c>
    </row>
    <row r="17582" customFormat="false" ht="15.75" hidden="false" customHeight="false" outlineLevel="0" collapsed="false">
      <c r="A17582" s="20" t="s">
        <v>34014</v>
      </c>
      <c r="B17582" s="53" t="n">
        <v>69.26</v>
      </c>
    </row>
    <row r="17583" customFormat="false" ht="15.75" hidden="false" customHeight="false" outlineLevel="0" collapsed="false">
      <c r="A17583" s="20" t="s">
        <v>34017</v>
      </c>
      <c r="B17583" s="53" t="n">
        <v>60.01</v>
      </c>
    </row>
    <row r="17584" customFormat="false" ht="15.75" hidden="false" customHeight="false" outlineLevel="0" collapsed="false">
      <c r="A17584" s="20" t="s">
        <v>34018</v>
      </c>
      <c r="B17584" s="53" t="n">
        <v>105.82</v>
      </c>
    </row>
    <row r="17585" customFormat="false" ht="15.75" hidden="false" customHeight="false" outlineLevel="0" collapsed="false">
      <c r="A17585" s="20" t="s">
        <v>34021</v>
      </c>
      <c r="B17585" s="53" t="n">
        <v>91.68</v>
      </c>
    </row>
    <row r="17586" customFormat="false" ht="15.75" hidden="false" customHeight="false" outlineLevel="0" collapsed="false">
      <c r="A17586" s="20" t="s">
        <v>34022</v>
      </c>
      <c r="B17586" s="53" t="n">
        <v>143.14</v>
      </c>
    </row>
    <row r="17587" customFormat="false" ht="15.75" hidden="false" customHeight="false" outlineLevel="0" collapsed="false">
      <c r="A17587" s="20" t="s">
        <v>34024</v>
      </c>
      <c r="B17587" s="53" t="n">
        <v>124.02</v>
      </c>
    </row>
    <row r="17588" customFormat="false" ht="15.75" hidden="false" customHeight="false" outlineLevel="0" collapsed="false">
      <c r="A17588" s="20" t="s">
        <v>34025</v>
      </c>
      <c r="B17588" s="53" t="n">
        <v>15.39</v>
      </c>
    </row>
    <row r="17589" customFormat="false" ht="15.75" hidden="false" customHeight="false" outlineLevel="0" collapsed="false">
      <c r="A17589" s="20" t="s">
        <v>34028</v>
      </c>
      <c r="B17589" s="53" t="n">
        <v>13.33</v>
      </c>
    </row>
    <row r="17590" customFormat="false" ht="15.75" hidden="false" customHeight="false" outlineLevel="0" collapsed="false">
      <c r="A17590" s="20" t="s">
        <v>34029</v>
      </c>
      <c r="B17590" s="53" t="n">
        <v>18.47</v>
      </c>
    </row>
    <row r="17591" customFormat="false" ht="15.75" hidden="false" customHeight="false" outlineLevel="0" collapsed="false">
      <c r="A17591" s="20" t="s">
        <v>34031</v>
      </c>
      <c r="B17591" s="53" t="n">
        <v>16</v>
      </c>
    </row>
    <row r="17592" customFormat="false" ht="15.75" hidden="false" customHeight="false" outlineLevel="0" collapsed="false">
      <c r="A17592" s="20" t="s">
        <v>34032</v>
      </c>
      <c r="B17592" s="53" t="n">
        <v>12.31</v>
      </c>
    </row>
    <row r="17593" customFormat="false" ht="15.75" hidden="false" customHeight="false" outlineLevel="0" collapsed="false">
      <c r="A17593" s="20" t="s">
        <v>34037</v>
      </c>
      <c r="B17593" s="53" t="n">
        <v>10.66</v>
      </c>
    </row>
    <row r="17594" customFormat="false" ht="15.75" hidden="false" customHeight="false" outlineLevel="0" collapsed="false">
      <c r="A17594" s="20" t="s">
        <v>34038</v>
      </c>
      <c r="B17594" s="53" t="n">
        <v>20</v>
      </c>
    </row>
    <row r="17595" customFormat="false" ht="15.75" hidden="false" customHeight="false" outlineLevel="0" collapsed="false">
      <c r="A17595" s="20" t="s">
        <v>34042</v>
      </c>
      <c r="B17595" s="53" t="n">
        <v>17.33</v>
      </c>
    </row>
    <row r="17596" customFormat="false" ht="15.75" hidden="false" customHeight="false" outlineLevel="0" collapsed="false">
      <c r="A17596" s="20" t="s">
        <v>34043</v>
      </c>
      <c r="B17596" s="53" t="n">
        <v>13.85</v>
      </c>
    </row>
    <row r="17597" customFormat="false" ht="15.75" hidden="false" customHeight="false" outlineLevel="0" collapsed="false">
      <c r="A17597" s="20" t="s">
        <v>34046</v>
      </c>
      <c r="B17597" s="53" t="n">
        <v>12</v>
      </c>
    </row>
    <row r="17598" customFormat="false" ht="15.75" hidden="false" customHeight="false" outlineLevel="0" collapsed="false">
      <c r="A17598" s="20" t="s">
        <v>34047</v>
      </c>
      <c r="B17598" s="53" t="n">
        <v>21.54</v>
      </c>
    </row>
    <row r="17599" customFormat="false" ht="15.75" hidden="false" customHeight="false" outlineLevel="0" collapsed="false">
      <c r="A17599" s="20" t="s">
        <v>34050</v>
      </c>
      <c r="B17599" s="53" t="n">
        <v>18.67</v>
      </c>
    </row>
    <row r="17600" customFormat="false" ht="15.75" hidden="false" customHeight="false" outlineLevel="0" collapsed="false">
      <c r="A17600" s="20" t="s">
        <v>34051</v>
      </c>
      <c r="B17600" s="53" t="n">
        <v>15.77</v>
      </c>
    </row>
    <row r="17601" customFormat="false" ht="15.75" hidden="false" customHeight="false" outlineLevel="0" collapsed="false">
      <c r="A17601" s="20" t="s">
        <v>34055</v>
      </c>
      <c r="B17601" s="53" t="n">
        <v>13.66</v>
      </c>
    </row>
    <row r="17602" customFormat="false" ht="15.75" hidden="false" customHeight="false" outlineLevel="0" collapsed="false">
      <c r="A17602" s="20" t="s">
        <v>34056</v>
      </c>
      <c r="B17602" s="53" t="n">
        <v>23.47</v>
      </c>
    </row>
    <row r="17603" customFormat="false" ht="15.75" hidden="false" customHeight="false" outlineLevel="0" collapsed="false">
      <c r="A17603" s="20" t="s">
        <v>34060</v>
      </c>
      <c r="B17603" s="53" t="n">
        <v>20.33</v>
      </c>
    </row>
    <row r="17604" customFormat="false" ht="15.75" hidden="false" customHeight="false" outlineLevel="0" collapsed="false">
      <c r="A17604" s="20" t="s">
        <v>34061</v>
      </c>
      <c r="B17604" s="53" t="n">
        <v>55.79</v>
      </c>
    </row>
    <row r="17605" customFormat="false" ht="15.75" hidden="false" customHeight="false" outlineLevel="0" collapsed="false">
      <c r="A17605" s="20" t="s">
        <v>34065</v>
      </c>
      <c r="B17605" s="53" t="n">
        <v>48.34</v>
      </c>
    </row>
    <row r="17606" customFormat="false" ht="15.75" hidden="false" customHeight="false" outlineLevel="0" collapsed="false">
      <c r="A17606" s="20" t="s">
        <v>34066</v>
      </c>
      <c r="B17606" s="53" t="n">
        <v>39.25</v>
      </c>
    </row>
    <row r="17607" customFormat="false" ht="15.75" hidden="false" customHeight="false" outlineLevel="0" collapsed="false">
      <c r="A17607" s="20" t="s">
        <v>34070</v>
      </c>
      <c r="B17607" s="53" t="n">
        <v>34</v>
      </c>
    </row>
    <row r="17608" customFormat="false" ht="15.75" hidden="false" customHeight="false" outlineLevel="0" collapsed="false">
      <c r="A17608" s="20" t="s">
        <v>34071</v>
      </c>
      <c r="B17608" s="53" t="n">
        <v>39.25</v>
      </c>
    </row>
    <row r="17609" customFormat="false" ht="15.75" hidden="false" customHeight="false" outlineLevel="0" collapsed="false">
      <c r="A17609" s="20" t="s">
        <v>34075</v>
      </c>
      <c r="B17609" s="53" t="n">
        <v>34</v>
      </c>
    </row>
    <row r="17610" customFormat="false" ht="15.75" hidden="false" customHeight="false" outlineLevel="0" collapsed="false">
      <c r="A17610" s="20" t="s">
        <v>34076</v>
      </c>
      <c r="B17610" s="53" t="n">
        <v>26.16</v>
      </c>
    </row>
    <row r="17611" customFormat="false" ht="15.75" hidden="false" customHeight="false" outlineLevel="0" collapsed="false">
      <c r="A17611" s="20" t="s">
        <v>34079</v>
      </c>
      <c r="B17611" s="53" t="n">
        <v>22.67</v>
      </c>
    </row>
    <row r="17612" customFormat="false" ht="15.75" hidden="false" customHeight="false" outlineLevel="0" collapsed="false">
      <c r="A17612" s="20" t="s">
        <v>34080</v>
      </c>
      <c r="B17612" s="53" t="n">
        <v>245.66</v>
      </c>
    </row>
    <row r="17613" customFormat="false" ht="15.75" hidden="false" customHeight="false" outlineLevel="0" collapsed="false">
      <c r="A17613" s="20" t="s">
        <v>34085</v>
      </c>
      <c r="B17613" s="53" t="n">
        <v>217.31</v>
      </c>
    </row>
    <row r="17614" customFormat="false" ht="15.75" hidden="false" customHeight="false" outlineLevel="0" collapsed="false">
      <c r="A17614" s="20" t="s">
        <v>34086</v>
      </c>
      <c r="B17614" s="53" t="n">
        <v>246.67</v>
      </c>
    </row>
    <row r="17615" customFormat="false" ht="15.75" hidden="false" customHeight="false" outlineLevel="0" collapsed="false">
      <c r="A17615" s="20" t="s">
        <v>34088</v>
      </c>
      <c r="B17615" s="53" t="n">
        <v>218.19</v>
      </c>
    </row>
    <row r="17616" customFormat="false" ht="15.75" hidden="false" customHeight="false" outlineLevel="0" collapsed="false">
      <c r="A17616" s="20" t="s">
        <v>34089</v>
      </c>
      <c r="B17616" s="53" t="n">
        <v>248.08</v>
      </c>
    </row>
    <row r="17617" customFormat="false" ht="15.75" hidden="false" customHeight="false" outlineLevel="0" collapsed="false">
      <c r="A17617" s="20" t="s">
        <v>34091</v>
      </c>
      <c r="B17617" s="53" t="n">
        <v>219.41</v>
      </c>
    </row>
    <row r="17618" customFormat="false" ht="15.75" hidden="false" customHeight="false" outlineLevel="0" collapsed="false">
      <c r="A17618" s="20" t="s">
        <v>34092</v>
      </c>
      <c r="B17618" s="53" t="n">
        <v>1469.33</v>
      </c>
    </row>
    <row r="17619" customFormat="false" ht="15.75" hidden="false" customHeight="false" outlineLevel="0" collapsed="false">
      <c r="A17619" s="20" t="s">
        <v>34096</v>
      </c>
      <c r="B17619" s="53" t="n">
        <v>1351.16</v>
      </c>
    </row>
    <row r="17620" customFormat="false" ht="15.75" hidden="false" customHeight="false" outlineLevel="0" collapsed="false">
      <c r="A17620" s="20" t="s">
        <v>34097</v>
      </c>
      <c r="B17620" s="53" t="n">
        <v>1905.62</v>
      </c>
    </row>
    <row r="17621" customFormat="false" ht="15.75" hidden="false" customHeight="false" outlineLevel="0" collapsed="false">
      <c r="A17621" s="20" t="s">
        <v>34100</v>
      </c>
      <c r="B17621" s="53" t="n">
        <v>1752.7</v>
      </c>
    </row>
    <row r="17622" customFormat="false" ht="15.75" hidden="false" customHeight="false" outlineLevel="0" collapsed="false">
      <c r="A17622" s="20" t="s">
        <v>34101</v>
      </c>
      <c r="B17622" s="53" t="n">
        <v>2055.87</v>
      </c>
    </row>
    <row r="17623" customFormat="false" ht="15.75" hidden="false" customHeight="false" outlineLevel="0" collapsed="false">
      <c r="A17623" s="20" t="s">
        <v>34104</v>
      </c>
      <c r="B17623" s="53" t="n">
        <v>1913.07</v>
      </c>
    </row>
    <row r="17624" customFormat="false" ht="15.75" hidden="false" customHeight="false" outlineLevel="0" collapsed="false">
      <c r="A17624" s="20" t="s">
        <v>34105</v>
      </c>
      <c r="B17624" s="53" t="n">
        <v>2921.43</v>
      </c>
    </row>
    <row r="17625" customFormat="false" ht="15.75" hidden="false" customHeight="false" outlineLevel="0" collapsed="false">
      <c r="A17625" s="20" t="s">
        <v>34107</v>
      </c>
      <c r="B17625" s="53" t="n">
        <v>2720.15</v>
      </c>
    </row>
    <row r="17626" customFormat="false" ht="15.75" hidden="false" customHeight="false" outlineLevel="0" collapsed="false">
      <c r="A17626" s="20" t="s">
        <v>34108</v>
      </c>
      <c r="B17626" s="53" t="n">
        <v>412.99</v>
      </c>
    </row>
    <row r="17627" customFormat="false" ht="15.75" hidden="false" customHeight="false" outlineLevel="0" collapsed="false">
      <c r="A17627" s="20" t="s">
        <v>34110</v>
      </c>
      <c r="B17627" s="53" t="n">
        <v>391.78</v>
      </c>
    </row>
    <row r="17628" customFormat="false" ht="15.75" hidden="false" customHeight="false" outlineLevel="0" collapsed="false">
      <c r="A17628" s="20" t="s">
        <v>34111</v>
      </c>
      <c r="B17628" s="53" t="n">
        <v>236.15</v>
      </c>
    </row>
    <row r="17629" customFormat="false" ht="15.75" hidden="false" customHeight="false" outlineLevel="0" collapsed="false">
      <c r="A17629" s="20" t="s">
        <v>34113</v>
      </c>
      <c r="B17629" s="53" t="n">
        <v>225.28</v>
      </c>
    </row>
    <row r="17630" customFormat="false" ht="15.75" hidden="false" customHeight="false" outlineLevel="0" collapsed="false">
      <c r="A17630" s="20" t="s">
        <v>34114</v>
      </c>
      <c r="B17630" s="53" t="n">
        <v>511.67</v>
      </c>
    </row>
    <row r="17631" customFormat="false" ht="15.75" hidden="false" customHeight="false" outlineLevel="0" collapsed="false">
      <c r="A17631" s="20" t="s">
        <v>34116</v>
      </c>
      <c r="B17631" s="53" t="n">
        <v>483.07</v>
      </c>
    </row>
    <row r="17632" customFormat="false" ht="15.75" hidden="false" customHeight="false" outlineLevel="0" collapsed="false">
      <c r="A17632" s="20" t="s">
        <v>34117</v>
      </c>
      <c r="B17632" s="53" t="n">
        <v>1165.44</v>
      </c>
    </row>
    <row r="17633" customFormat="false" ht="15.75" hidden="false" customHeight="false" outlineLevel="0" collapsed="false">
      <c r="A17633" s="20" t="s">
        <v>34121</v>
      </c>
      <c r="B17633" s="53" t="n">
        <v>1085.93</v>
      </c>
    </row>
    <row r="17634" customFormat="false" ht="15.75" hidden="false" customHeight="false" outlineLevel="0" collapsed="false">
      <c r="A17634" s="20" t="s">
        <v>34122</v>
      </c>
      <c r="B17634" s="53" t="n">
        <v>1413.65</v>
      </c>
    </row>
    <row r="17635" customFormat="false" ht="15.75" hidden="false" customHeight="false" outlineLevel="0" collapsed="false">
      <c r="A17635" s="20" t="s">
        <v>34124</v>
      </c>
      <c r="B17635" s="53" t="n">
        <v>1321.7</v>
      </c>
    </row>
    <row r="17636" customFormat="false" ht="15.75" hidden="false" customHeight="false" outlineLevel="0" collapsed="false">
      <c r="A17636" s="20" t="s">
        <v>34125</v>
      </c>
      <c r="B17636" s="53" t="n">
        <v>1083.04</v>
      </c>
    </row>
    <row r="17637" customFormat="false" ht="15.75" hidden="false" customHeight="false" outlineLevel="0" collapsed="false">
      <c r="A17637" s="20" t="s">
        <v>34129</v>
      </c>
      <c r="B17637" s="53" t="n">
        <v>984.81</v>
      </c>
    </row>
    <row r="17638" customFormat="false" ht="15.75" hidden="false" customHeight="false" outlineLevel="0" collapsed="false">
      <c r="A17638" s="20" t="s">
        <v>34130</v>
      </c>
      <c r="B17638" s="53" t="n">
        <v>1254.22</v>
      </c>
    </row>
    <row r="17639" customFormat="false" ht="15.75" hidden="false" customHeight="false" outlineLevel="0" collapsed="false">
      <c r="A17639" s="20" t="s">
        <v>34132</v>
      </c>
      <c r="B17639" s="53" t="n">
        <v>1149.74</v>
      </c>
    </row>
    <row r="17640" customFormat="false" ht="15.75" hidden="false" customHeight="false" outlineLevel="0" collapsed="false">
      <c r="A17640" s="20" t="s">
        <v>34133</v>
      </c>
      <c r="B17640" s="53" t="n">
        <v>1562.06</v>
      </c>
    </row>
    <row r="17641" customFormat="false" ht="15.75" hidden="false" customHeight="false" outlineLevel="0" collapsed="false">
      <c r="A17641" s="20" t="s">
        <v>34135</v>
      </c>
      <c r="B17641" s="53" t="n">
        <v>1448.76</v>
      </c>
    </row>
    <row r="17642" customFormat="false" ht="15.75" hidden="false" customHeight="false" outlineLevel="0" collapsed="false">
      <c r="A17642" s="20" t="s">
        <v>34136</v>
      </c>
      <c r="B17642" s="53" t="n">
        <v>85.89</v>
      </c>
    </row>
    <row r="17643" customFormat="false" ht="15.75" hidden="false" customHeight="false" outlineLevel="0" collapsed="false">
      <c r="A17643" s="20" t="s">
        <v>130</v>
      </c>
      <c r="B17643" s="53" t="n">
        <v>79.72</v>
      </c>
    </row>
    <row r="17644" customFormat="false" ht="15.75" hidden="false" customHeight="false" outlineLevel="0" collapsed="false">
      <c r="A17644" s="20" t="s">
        <v>34141</v>
      </c>
      <c r="B17644" s="53" t="n">
        <v>94.81</v>
      </c>
    </row>
    <row r="17645" customFormat="false" ht="15.75" hidden="false" customHeight="false" outlineLevel="0" collapsed="false">
      <c r="A17645" s="20" t="s">
        <v>34144</v>
      </c>
      <c r="B17645" s="53" t="n">
        <v>87.41</v>
      </c>
    </row>
    <row r="17646" customFormat="false" ht="15.75" hidden="false" customHeight="false" outlineLevel="0" collapsed="false">
      <c r="A17646" s="20" t="s">
        <v>34145</v>
      </c>
      <c r="B17646" s="53" t="n">
        <v>87.72</v>
      </c>
    </row>
    <row r="17647" customFormat="false" ht="15.75" hidden="false" customHeight="false" outlineLevel="0" collapsed="false">
      <c r="A17647" s="20" t="s">
        <v>34151</v>
      </c>
      <c r="B17647" s="53" t="n">
        <v>81.29</v>
      </c>
    </row>
    <row r="17648" customFormat="false" ht="15.75" hidden="false" customHeight="false" outlineLevel="0" collapsed="false">
      <c r="A17648" s="20" t="s">
        <v>34152</v>
      </c>
      <c r="B17648" s="53" t="n">
        <v>102.85</v>
      </c>
    </row>
    <row r="17649" customFormat="false" ht="15.75" hidden="false" customHeight="false" outlineLevel="0" collapsed="false">
      <c r="A17649" s="20" t="s">
        <v>34155</v>
      </c>
      <c r="B17649" s="53" t="n">
        <v>95.44</v>
      </c>
    </row>
    <row r="17650" customFormat="false" ht="15.75" hidden="false" customHeight="false" outlineLevel="0" collapsed="false">
      <c r="A17650" s="20" t="s">
        <v>34156</v>
      </c>
      <c r="B17650" s="53" t="n">
        <v>28.93</v>
      </c>
    </row>
    <row r="17651" customFormat="false" ht="15.75" hidden="false" customHeight="false" outlineLevel="0" collapsed="false">
      <c r="A17651" s="20" t="s">
        <v>34160</v>
      </c>
      <c r="B17651" s="53" t="n">
        <v>27.64</v>
      </c>
    </row>
    <row r="17652" customFormat="false" ht="15.75" hidden="false" customHeight="false" outlineLevel="0" collapsed="false">
      <c r="A17652" s="20" t="s">
        <v>34161</v>
      </c>
      <c r="B17652" s="53" t="n">
        <v>35.99</v>
      </c>
    </row>
    <row r="17653" customFormat="false" ht="15.75" hidden="false" customHeight="false" outlineLevel="0" collapsed="false">
      <c r="A17653" s="20" t="s">
        <v>34164</v>
      </c>
      <c r="B17653" s="53" t="n">
        <v>34.45</v>
      </c>
    </row>
    <row r="17654" customFormat="false" ht="15.75" hidden="false" customHeight="false" outlineLevel="0" collapsed="false">
      <c r="A17654" s="20" t="s">
        <v>34165</v>
      </c>
      <c r="B17654" s="53" t="n">
        <v>1068.73</v>
      </c>
    </row>
    <row r="17655" customFormat="false" ht="15.75" hidden="false" customHeight="false" outlineLevel="0" collapsed="false">
      <c r="A17655" s="20" t="s">
        <v>34167</v>
      </c>
      <c r="B17655" s="53" t="n">
        <v>971.21</v>
      </c>
    </row>
    <row r="17656" customFormat="false" ht="15.75" hidden="false" customHeight="false" outlineLevel="0" collapsed="false">
      <c r="A17656" s="20" t="s">
        <v>34168</v>
      </c>
      <c r="B17656" s="53" t="n">
        <v>1411.1</v>
      </c>
    </row>
    <row r="17657" customFormat="false" ht="15.75" hidden="false" customHeight="false" outlineLevel="0" collapsed="false">
      <c r="A17657" s="20" t="s">
        <v>34170</v>
      </c>
      <c r="B17657" s="53" t="n">
        <v>1294.07</v>
      </c>
    </row>
    <row r="17658" customFormat="false" ht="15.75" hidden="false" customHeight="false" outlineLevel="0" collapsed="false">
      <c r="A17658" s="20" t="s">
        <v>34171</v>
      </c>
      <c r="B17658" s="53" t="n">
        <v>1276.96</v>
      </c>
    </row>
    <row r="17659" customFormat="false" ht="15.75" hidden="false" customHeight="false" outlineLevel="0" collapsed="false">
      <c r="A17659" s="20" t="s">
        <v>34173</v>
      </c>
      <c r="B17659" s="53" t="n">
        <v>1163.18</v>
      </c>
    </row>
    <row r="17660" customFormat="false" ht="15.75" hidden="false" customHeight="false" outlineLevel="0" collapsed="false">
      <c r="A17660" s="20" t="s">
        <v>34174</v>
      </c>
      <c r="B17660" s="53" t="n">
        <v>1521.02</v>
      </c>
    </row>
    <row r="17661" customFormat="false" ht="15.75" hidden="false" customHeight="false" outlineLevel="0" collapsed="false">
      <c r="A17661" s="20" t="s">
        <v>34176</v>
      </c>
      <c r="B17661" s="53" t="n">
        <v>1384.49</v>
      </c>
    </row>
    <row r="17662" customFormat="false" ht="15.75" hidden="false" customHeight="false" outlineLevel="0" collapsed="false">
      <c r="A17662" s="20" t="s">
        <v>34177</v>
      </c>
      <c r="B17662" s="53" t="n">
        <v>1549.13</v>
      </c>
    </row>
    <row r="17663" customFormat="false" ht="15.75" hidden="false" customHeight="false" outlineLevel="0" collapsed="false">
      <c r="A17663" s="20" t="s">
        <v>34179</v>
      </c>
      <c r="B17663" s="53" t="n">
        <v>1419.1</v>
      </c>
    </row>
    <row r="17664" customFormat="false" ht="15.75" hidden="false" customHeight="false" outlineLevel="0" collapsed="false">
      <c r="A17664" s="20" t="s">
        <v>34180</v>
      </c>
      <c r="B17664" s="53" t="n">
        <v>1843.71</v>
      </c>
    </row>
    <row r="17665" customFormat="false" ht="15.75" hidden="false" customHeight="false" outlineLevel="0" collapsed="false">
      <c r="A17665" s="20" t="s">
        <v>34182</v>
      </c>
      <c r="B17665" s="53" t="n">
        <v>1687.68</v>
      </c>
    </row>
    <row r="17666" customFormat="false" ht="15.75" hidden="false" customHeight="false" outlineLevel="0" collapsed="false">
      <c r="A17666" s="20" t="s">
        <v>34183</v>
      </c>
      <c r="B17666" s="53" t="n">
        <v>1785.81</v>
      </c>
    </row>
    <row r="17667" customFormat="false" ht="15.75" hidden="false" customHeight="false" outlineLevel="0" collapsed="false">
      <c r="A17667" s="20" t="s">
        <v>34185</v>
      </c>
      <c r="B17667" s="53" t="n">
        <v>1639.53</v>
      </c>
    </row>
    <row r="17668" customFormat="false" ht="15.75" hidden="false" customHeight="false" outlineLevel="0" collapsed="false">
      <c r="A17668" s="20" t="s">
        <v>34186</v>
      </c>
      <c r="B17668" s="53" t="n">
        <v>2126.49</v>
      </c>
    </row>
    <row r="17669" customFormat="false" ht="15.75" hidden="false" customHeight="false" outlineLevel="0" collapsed="false">
      <c r="A17669" s="20" t="s">
        <v>34188</v>
      </c>
      <c r="B17669" s="53" t="n">
        <v>1950.96</v>
      </c>
    </row>
    <row r="17670" customFormat="false" ht="15.75" hidden="false" customHeight="false" outlineLevel="0" collapsed="false">
      <c r="A17670" s="20" t="s">
        <v>34189</v>
      </c>
      <c r="B17670" s="53" t="n">
        <v>2310.19</v>
      </c>
    </row>
    <row r="17671" customFormat="false" ht="15.75" hidden="false" customHeight="false" outlineLevel="0" collapsed="false">
      <c r="A17671" s="20" t="s">
        <v>34191</v>
      </c>
      <c r="B17671" s="53" t="n">
        <v>2147.66</v>
      </c>
    </row>
    <row r="17672" customFormat="false" ht="15.75" hidden="false" customHeight="false" outlineLevel="0" collapsed="false">
      <c r="A17672" s="20" t="s">
        <v>34192</v>
      </c>
      <c r="B17672" s="53" t="n">
        <v>2754.52</v>
      </c>
    </row>
    <row r="17673" customFormat="false" ht="15.75" hidden="false" customHeight="false" outlineLevel="0" collapsed="false">
      <c r="A17673" s="20" t="s">
        <v>34194</v>
      </c>
      <c r="B17673" s="53" t="n">
        <v>2559.48</v>
      </c>
    </row>
    <row r="17674" customFormat="false" ht="15.75" hidden="false" customHeight="false" outlineLevel="0" collapsed="false">
      <c r="A17674" s="20" t="s">
        <v>34195</v>
      </c>
      <c r="B17674" s="53" t="n">
        <v>2592.62</v>
      </c>
    </row>
    <row r="17675" customFormat="false" ht="15.75" hidden="false" customHeight="false" outlineLevel="0" collapsed="false">
      <c r="A17675" s="20" t="s">
        <v>34197</v>
      </c>
      <c r="B17675" s="53" t="n">
        <v>2413.83</v>
      </c>
    </row>
    <row r="17676" customFormat="false" ht="15.75" hidden="false" customHeight="false" outlineLevel="0" collapsed="false">
      <c r="A17676" s="20" t="s">
        <v>34198</v>
      </c>
      <c r="B17676" s="53" t="n">
        <v>3090.85</v>
      </c>
    </row>
    <row r="17677" customFormat="false" ht="15.75" hidden="false" customHeight="false" outlineLevel="0" collapsed="false">
      <c r="A17677" s="20" t="s">
        <v>34200</v>
      </c>
      <c r="B17677" s="53" t="n">
        <v>2876.31</v>
      </c>
    </row>
    <row r="17678" customFormat="false" ht="15.75" hidden="false" customHeight="false" outlineLevel="0" collapsed="false">
      <c r="A17678" s="20" t="s">
        <v>34201</v>
      </c>
      <c r="B17678" s="53" t="n">
        <v>2860.55</v>
      </c>
    </row>
    <row r="17679" customFormat="false" ht="15.75" hidden="false" customHeight="false" outlineLevel="0" collapsed="false">
      <c r="A17679" s="20" t="s">
        <v>34203</v>
      </c>
      <c r="B17679" s="53" t="n">
        <v>2665.51</v>
      </c>
    </row>
    <row r="17680" customFormat="false" ht="15.75" hidden="false" customHeight="false" outlineLevel="0" collapsed="false">
      <c r="A17680" s="20" t="s">
        <v>34204</v>
      </c>
      <c r="B17680" s="53" t="n">
        <v>3411.14</v>
      </c>
    </row>
    <row r="17681" customFormat="false" ht="15.75" hidden="false" customHeight="false" outlineLevel="0" collapsed="false">
      <c r="A17681" s="20" t="s">
        <v>34206</v>
      </c>
      <c r="B17681" s="53" t="n">
        <v>3177.09</v>
      </c>
    </row>
    <row r="17682" customFormat="false" ht="15.75" hidden="false" customHeight="false" outlineLevel="0" collapsed="false">
      <c r="A17682" s="20" t="s">
        <v>34207</v>
      </c>
      <c r="B17682" s="53" t="n">
        <v>3324.53</v>
      </c>
    </row>
    <row r="17683" customFormat="false" ht="15.75" hidden="false" customHeight="false" outlineLevel="0" collapsed="false">
      <c r="A17683" s="20" t="s">
        <v>34209</v>
      </c>
      <c r="B17683" s="53" t="n">
        <v>3109.17</v>
      </c>
    </row>
    <row r="17684" customFormat="false" ht="15.75" hidden="false" customHeight="false" outlineLevel="0" collapsed="false">
      <c r="A17684" s="20" t="s">
        <v>34210</v>
      </c>
      <c r="B17684" s="53" t="n">
        <v>3965.33</v>
      </c>
    </row>
    <row r="17685" customFormat="false" ht="15.75" hidden="false" customHeight="false" outlineLevel="0" collapsed="false">
      <c r="A17685" s="20" t="s">
        <v>34212</v>
      </c>
      <c r="B17685" s="53" t="n">
        <v>3706.9</v>
      </c>
    </row>
    <row r="17686" customFormat="false" ht="15.75" hidden="false" customHeight="false" outlineLevel="0" collapsed="false">
      <c r="A17686" s="20" t="s">
        <v>34213</v>
      </c>
      <c r="B17686" s="53" t="n">
        <v>3667.71</v>
      </c>
    </row>
    <row r="17687" customFormat="false" ht="15.75" hidden="false" customHeight="false" outlineLevel="0" collapsed="false">
      <c r="A17687" s="20" t="s">
        <v>34215</v>
      </c>
      <c r="B17687" s="53" t="n">
        <v>3427.97</v>
      </c>
    </row>
    <row r="17688" customFormat="false" ht="15.75" hidden="false" customHeight="false" outlineLevel="0" collapsed="false">
      <c r="A17688" s="20" t="s">
        <v>34216</v>
      </c>
      <c r="B17688" s="53" t="n">
        <v>4375.92</v>
      </c>
    </row>
    <row r="17689" customFormat="false" ht="15.75" hidden="false" customHeight="false" outlineLevel="0" collapsed="false">
      <c r="A17689" s="20" t="s">
        <v>34218</v>
      </c>
      <c r="B17689" s="53" t="n">
        <v>4088.23</v>
      </c>
    </row>
    <row r="17690" customFormat="false" ht="15.75" hidden="false" customHeight="false" outlineLevel="0" collapsed="false">
      <c r="A17690" s="20" t="s">
        <v>34219</v>
      </c>
      <c r="B17690" s="53" t="n">
        <v>4250.79</v>
      </c>
    </row>
    <row r="17691" customFormat="false" ht="15.75" hidden="false" customHeight="false" outlineLevel="0" collapsed="false">
      <c r="A17691" s="20" t="s">
        <v>34221</v>
      </c>
      <c r="B17691" s="53" t="n">
        <v>3966.36</v>
      </c>
    </row>
    <row r="17692" customFormat="false" ht="15.75" hidden="false" customHeight="false" outlineLevel="0" collapsed="false">
      <c r="A17692" s="20" t="s">
        <v>34222</v>
      </c>
      <c r="B17692" s="53" t="n">
        <v>5073.04</v>
      </c>
    </row>
    <row r="17693" customFormat="false" ht="15.75" hidden="false" customHeight="false" outlineLevel="0" collapsed="false">
      <c r="A17693" s="20" t="s">
        <v>34224</v>
      </c>
      <c r="B17693" s="53" t="n">
        <v>4731.72</v>
      </c>
    </row>
    <row r="17694" customFormat="false" ht="15.75" hidden="false" customHeight="false" outlineLevel="0" collapsed="false">
      <c r="A17694" s="20" t="s">
        <v>34225</v>
      </c>
      <c r="B17694" s="53" t="n">
        <v>38.93</v>
      </c>
    </row>
    <row r="17695" customFormat="false" ht="15.75" hidden="false" customHeight="false" outlineLevel="0" collapsed="false">
      <c r="A17695" s="20" t="s">
        <v>34229</v>
      </c>
      <c r="B17695" s="53" t="n">
        <v>36.87</v>
      </c>
    </row>
    <row r="17696" customFormat="false" ht="15.75" hidden="false" customHeight="false" outlineLevel="0" collapsed="false">
      <c r="A17696" s="20" t="s">
        <v>34230</v>
      </c>
      <c r="B17696" s="53" t="n">
        <v>32.84</v>
      </c>
    </row>
    <row r="17697" customFormat="false" ht="15.75" hidden="false" customHeight="false" outlineLevel="0" collapsed="false">
      <c r="A17697" s="20" t="s">
        <v>34233</v>
      </c>
      <c r="B17697" s="53" t="n">
        <v>31.3</v>
      </c>
    </row>
    <row r="17698" customFormat="false" ht="15.75" hidden="false" customHeight="false" outlineLevel="0" collapsed="false">
      <c r="A17698" s="20" t="s">
        <v>34234</v>
      </c>
      <c r="B17698" s="53" t="n">
        <v>24.15</v>
      </c>
    </row>
    <row r="17699" customFormat="false" ht="15.75" hidden="false" customHeight="false" outlineLevel="0" collapsed="false">
      <c r="A17699" s="20" t="s">
        <v>34237</v>
      </c>
      <c r="B17699" s="53" t="n">
        <v>23.12</v>
      </c>
    </row>
    <row r="17700" customFormat="false" ht="15.75" hidden="false" customHeight="false" outlineLevel="0" collapsed="false">
      <c r="A17700" s="20" t="s">
        <v>34238</v>
      </c>
      <c r="B17700" s="53" t="n">
        <v>28.97</v>
      </c>
    </row>
    <row r="17701" customFormat="false" ht="15.75" hidden="false" customHeight="false" outlineLevel="0" collapsed="false">
      <c r="A17701" s="20" t="s">
        <v>34241</v>
      </c>
      <c r="B17701" s="53" t="n">
        <v>27.73</v>
      </c>
    </row>
    <row r="17702" customFormat="false" ht="15.75" hidden="false" customHeight="false" outlineLevel="0" collapsed="false">
      <c r="A17702" s="20" t="s">
        <v>34242</v>
      </c>
      <c r="B17702" s="53" t="n">
        <v>34.1</v>
      </c>
    </row>
    <row r="17703" customFormat="false" ht="15.75" hidden="false" customHeight="false" outlineLevel="0" collapsed="false">
      <c r="A17703" s="20" t="s">
        <v>34245</v>
      </c>
      <c r="B17703" s="53" t="n">
        <v>32.82</v>
      </c>
    </row>
    <row r="17704" customFormat="false" ht="15.75" hidden="false" customHeight="false" outlineLevel="0" collapsed="false">
      <c r="A17704" s="20" t="s">
        <v>34246</v>
      </c>
      <c r="B17704" s="53" t="n">
        <v>40.91</v>
      </c>
    </row>
    <row r="17705" customFormat="false" ht="15.75" hidden="false" customHeight="false" outlineLevel="0" collapsed="false">
      <c r="A17705" s="20" t="s">
        <v>34249</v>
      </c>
      <c r="B17705" s="53" t="n">
        <v>39.37</v>
      </c>
    </row>
    <row r="17706" customFormat="false" ht="15.75" hidden="false" customHeight="false" outlineLevel="0" collapsed="false">
      <c r="A17706" s="20" t="s">
        <v>34250</v>
      </c>
      <c r="B17706" s="53" t="n">
        <v>43.4</v>
      </c>
    </row>
    <row r="17707" customFormat="false" ht="15.75" hidden="false" customHeight="false" outlineLevel="0" collapsed="false">
      <c r="A17707" s="20" t="s">
        <v>34252</v>
      </c>
      <c r="B17707" s="53" t="n">
        <v>41.85</v>
      </c>
    </row>
    <row r="17708" customFormat="false" ht="15.75" hidden="false" customHeight="false" outlineLevel="0" collapsed="false">
      <c r="A17708" s="20" t="s">
        <v>34253</v>
      </c>
      <c r="B17708" s="53" t="n">
        <v>52.06</v>
      </c>
    </row>
    <row r="17709" customFormat="false" ht="15.75" hidden="false" customHeight="false" outlineLevel="0" collapsed="false">
      <c r="A17709" s="20" t="s">
        <v>34255</v>
      </c>
      <c r="B17709" s="53" t="n">
        <v>50.21</v>
      </c>
    </row>
    <row r="17710" customFormat="false" ht="15.75" hidden="false" customHeight="false" outlineLevel="0" collapsed="false">
      <c r="A17710" s="20" t="s">
        <v>34256</v>
      </c>
      <c r="B17710" s="53" t="n">
        <v>62.48</v>
      </c>
    </row>
    <row r="17711" customFormat="false" ht="15.75" hidden="false" customHeight="false" outlineLevel="0" collapsed="false">
      <c r="A17711" s="20" t="s">
        <v>34258</v>
      </c>
      <c r="B17711" s="53" t="n">
        <v>60.68</v>
      </c>
    </row>
    <row r="17712" customFormat="false" ht="15.75" hidden="false" customHeight="false" outlineLevel="0" collapsed="false">
      <c r="A17712" s="20" t="s">
        <v>34259</v>
      </c>
      <c r="B17712" s="53" t="n">
        <v>74.96</v>
      </c>
    </row>
    <row r="17713" customFormat="false" ht="15.75" hidden="false" customHeight="false" outlineLevel="0" collapsed="false">
      <c r="A17713" s="20" t="s">
        <v>34261</v>
      </c>
      <c r="B17713" s="53" t="n">
        <v>72.81</v>
      </c>
    </row>
    <row r="17714" customFormat="false" ht="15.75" hidden="false" customHeight="false" outlineLevel="0" collapsed="false">
      <c r="A17714" s="20" t="s">
        <v>34262</v>
      </c>
      <c r="B17714" s="53" t="n">
        <v>80.9</v>
      </c>
    </row>
    <row r="17715" customFormat="false" ht="15.75" hidden="false" customHeight="false" outlineLevel="0" collapsed="false">
      <c r="A17715" s="20" t="s">
        <v>34264</v>
      </c>
      <c r="B17715" s="53" t="n">
        <v>78.85</v>
      </c>
    </row>
    <row r="17716" customFormat="false" ht="15.75" hidden="false" customHeight="false" outlineLevel="0" collapsed="false">
      <c r="A17716" s="20" t="s">
        <v>34265</v>
      </c>
      <c r="B17716" s="53" t="n">
        <v>97.07</v>
      </c>
    </row>
    <row r="17717" customFormat="false" ht="15.75" hidden="false" customHeight="false" outlineLevel="0" collapsed="false">
      <c r="A17717" s="20" t="s">
        <v>34267</v>
      </c>
      <c r="B17717" s="53" t="n">
        <v>94.61</v>
      </c>
    </row>
    <row r="17718" customFormat="false" ht="15.75" hidden="false" customHeight="false" outlineLevel="0" collapsed="false">
      <c r="A17718" s="20" t="s">
        <v>34268</v>
      </c>
      <c r="B17718" s="53" t="n">
        <v>14.24</v>
      </c>
    </row>
    <row r="17719" customFormat="false" ht="15.75" hidden="false" customHeight="false" outlineLevel="0" collapsed="false">
      <c r="A17719" s="20" t="s">
        <v>34270</v>
      </c>
      <c r="B17719" s="53" t="n">
        <v>13.31</v>
      </c>
    </row>
    <row r="17720" customFormat="false" ht="15.75" hidden="false" customHeight="false" outlineLevel="0" collapsed="false">
      <c r="A17720" s="20" t="s">
        <v>34271</v>
      </c>
      <c r="B17720" s="53" t="n">
        <v>16.83</v>
      </c>
    </row>
    <row r="17721" customFormat="false" ht="15.75" hidden="false" customHeight="false" outlineLevel="0" collapsed="false">
      <c r="A17721" s="20" t="s">
        <v>34273</v>
      </c>
      <c r="B17721" s="53" t="n">
        <v>15.75</v>
      </c>
    </row>
    <row r="17722" customFormat="false" ht="15.75" hidden="false" customHeight="false" outlineLevel="0" collapsed="false">
      <c r="A17722" s="20" t="s">
        <v>34274</v>
      </c>
      <c r="B17722" s="53" t="n">
        <v>17.38</v>
      </c>
    </row>
    <row r="17723" customFormat="false" ht="15.75" hidden="false" customHeight="false" outlineLevel="0" collapsed="false">
      <c r="A17723" s="20" t="s">
        <v>34276</v>
      </c>
      <c r="B17723" s="53" t="n">
        <v>16.35</v>
      </c>
    </row>
    <row r="17724" customFormat="false" ht="15.75" hidden="false" customHeight="false" outlineLevel="0" collapsed="false">
      <c r="A17724" s="20" t="s">
        <v>34277</v>
      </c>
      <c r="B17724" s="53" t="n">
        <v>20.83</v>
      </c>
    </row>
    <row r="17725" customFormat="false" ht="15.75" hidden="false" customHeight="false" outlineLevel="0" collapsed="false">
      <c r="A17725" s="20" t="s">
        <v>34279</v>
      </c>
      <c r="B17725" s="53" t="n">
        <v>19.59</v>
      </c>
    </row>
    <row r="17726" customFormat="false" ht="15.75" hidden="false" customHeight="false" outlineLevel="0" collapsed="false">
      <c r="A17726" s="20" t="s">
        <v>34280</v>
      </c>
      <c r="B17726" s="53" t="n">
        <v>6.29</v>
      </c>
    </row>
    <row r="17727" customFormat="false" ht="15.75" hidden="false" customHeight="false" outlineLevel="0" collapsed="false">
      <c r="A17727" s="20" t="s">
        <v>34282</v>
      </c>
      <c r="B17727" s="53" t="n">
        <v>5.77</v>
      </c>
    </row>
    <row r="17728" customFormat="false" ht="15.75" hidden="false" customHeight="false" outlineLevel="0" collapsed="false">
      <c r="A17728" s="20" t="s">
        <v>34283</v>
      </c>
      <c r="B17728" s="53" t="n">
        <v>7.52</v>
      </c>
    </row>
    <row r="17729" customFormat="false" ht="15.75" hidden="false" customHeight="false" outlineLevel="0" collapsed="false">
      <c r="A17729" s="20" t="s">
        <v>34285</v>
      </c>
      <c r="B17729" s="53" t="n">
        <v>6.9</v>
      </c>
    </row>
    <row r="17730" customFormat="false" ht="15.75" hidden="false" customHeight="false" outlineLevel="0" collapsed="false">
      <c r="A17730" s="20" t="s">
        <v>34286</v>
      </c>
      <c r="B17730" s="53" t="n">
        <v>78.89</v>
      </c>
    </row>
    <row r="17731" customFormat="false" ht="15.75" hidden="false" customHeight="false" outlineLevel="0" collapsed="false">
      <c r="A17731" s="20" t="s">
        <v>34289</v>
      </c>
      <c r="B17731" s="53" t="n">
        <v>73.27</v>
      </c>
    </row>
    <row r="17732" customFormat="false" ht="15.75" hidden="false" customHeight="false" outlineLevel="0" collapsed="false">
      <c r="A17732" s="20" t="s">
        <v>34290</v>
      </c>
      <c r="B17732" s="53" t="n">
        <v>128.56</v>
      </c>
    </row>
    <row r="17733" customFormat="false" ht="15.75" hidden="false" customHeight="false" outlineLevel="0" collapsed="false">
      <c r="A17733" s="20" t="s">
        <v>133</v>
      </c>
      <c r="B17733" s="53" t="n">
        <v>116.99</v>
      </c>
    </row>
    <row r="17734" customFormat="false" ht="15.75" hidden="false" customHeight="false" outlineLevel="0" collapsed="false">
      <c r="A17734" s="20" t="s">
        <v>34293</v>
      </c>
      <c r="B17734" s="53" t="n">
        <v>62.89</v>
      </c>
    </row>
    <row r="17735" customFormat="false" ht="15.75" hidden="false" customHeight="false" outlineLevel="0" collapsed="false">
      <c r="A17735" s="20" t="s">
        <v>34296</v>
      </c>
      <c r="B17735" s="53" t="n">
        <v>57.27</v>
      </c>
    </row>
    <row r="17736" customFormat="false" ht="15.75" hidden="false" customHeight="false" outlineLevel="0" collapsed="false">
      <c r="A17736" s="20" t="s">
        <v>34297</v>
      </c>
      <c r="B17736" s="53" t="n">
        <v>26.6</v>
      </c>
    </row>
    <row r="17737" customFormat="false" ht="15.75" hidden="false" customHeight="false" outlineLevel="0" collapsed="false">
      <c r="A17737" s="20" t="s">
        <v>135</v>
      </c>
      <c r="B17737" s="53" t="n">
        <v>23.92</v>
      </c>
    </row>
    <row r="17738" customFormat="false" ht="15.75" hidden="false" customHeight="false" outlineLevel="0" collapsed="false">
      <c r="A17738" s="20" t="s">
        <v>34300</v>
      </c>
      <c r="B17738" s="53" t="n">
        <v>50.09</v>
      </c>
    </row>
    <row r="17739" customFormat="false" ht="15.75" hidden="false" customHeight="false" outlineLevel="0" collapsed="false">
      <c r="A17739" s="20" t="s">
        <v>137</v>
      </c>
      <c r="B17739" s="53" t="n">
        <v>44.88</v>
      </c>
    </row>
    <row r="17740" customFormat="false" ht="15.75" hidden="false" customHeight="false" outlineLevel="0" collapsed="false">
      <c r="A17740" s="20" t="s">
        <v>34304</v>
      </c>
      <c r="B17740" s="53" t="n">
        <v>42.02</v>
      </c>
    </row>
    <row r="17741" customFormat="false" ht="15.75" hidden="false" customHeight="false" outlineLevel="0" collapsed="false">
      <c r="A17741" s="20" t="s">
        <v>34307</v>
      </c>
      <c r="B17741" s="53" t="n">
        <v>36.79</v>
      </c>
    </row>
    <row r="17742" customFormat="false" ht="15.75" hidden="false" customHeight="false" outlineLevel="0" collapsed="false">
      <c r="A17742" s="20" t="s">
        <v>34308</v>
      </c>
      <c r="B17742" s="53" t="n">
        <v>19.31</v>
      </c>
    </row>
    <row r="17743" customFormat="false" ht="15.75" hidden="false" customHeight="false" outlineLevel="0" collapsed="false">
      <c r="A17743" s="20" t="s">
        <v>34311</v>
      </c>
      <c r="B17743" s="53" t="n">
        <v>17.04</v>
      </c>
    </row>
    <row r="17744" customFormat="false" ht="15.75" hidden="false" customHeight="false" outlineLevel="0" collapsed="false">
      <c r="A17744" s="20" t="s">
        <v>34312</v>
      </c>
      <c r="B17744" s="53" t="n">
        <v>45.01</v>
      </c>
    </row>
    <row r="17745" customFormat="false" ht="15.75" hidden="false" customHeight="false" outlineLevel="0" collapsed="false">
      <c r="A17745" s="20" t="s">
        <v>34315</v>
      </c>
      <c r="B17745" s="53" t="n">
        <v>41.85</v>
      </c>
    </row>
    <row r="17746" customFormat="false" ht="15.75" hidden="false" customHeight="false" outlineLevel="0" collapsed="false">
      <c r="A17746" s="20" t="s">
        <v>34316</v>
      </c>
      <c r="B17746" s="53" t="n">
        <v>89.74</v>
      </c>
    </row>
    <row r="17747" customFormat="false" ht="15.75" hidden="false" customHeight="false" outlineLevel="0" collapsed="false">
      <c r="A17747" s="20" t="s">
        <v>34320</v>
      </c>
      <c r="B17747" s="53" t="n">
        <v>81.69</v>
      </c>
    </row>
    <row r="17748" customFormat="false" ht="15.75" hidden="false" customHeight="false" outlineLevel="0" collapsed="false">
      <c r="A17748" s="20" t="s">
        <v>34321</v>
      </c>
      <c r="B17748" s="53" t="n">
        <v>35.97</v>
      </c>
    </row>
    <row r="17749" customFormat="false" ht="15.75" hidden="false" customHeight="false" outlineLevel="0" collapsed="false">
      <c r="A17749" s="20" t="s">
        <v>34325</v>
      </c>
      <c r="B17749" s="53" t="n">
        <v>34.43</v>
      </c>
    </row>
    <row r="17750" customFormat="false" ht="15.75" hidden="false" customHeight="false" outlineLevel="0" collapsed="false">
      <c r="A17750" s="20" t="s">
        <v>34326</v>
      </c>
      <c r="B17750" s="53" t="n">
        <v>48.98</v>
      </c>
    </row>
    <row r="17751" customFormat="false" ht="15.75" hidden="false" customHeight="false" outlineLevel="0" collapsed="false">
      <c r="A17751" s="20" t="s">
        <v>34328</v>
      </c>
      <c r="B17751" s="53" t="n">
        <v>47.44</v>
      </c>
    </row>
    <row r="17752" customFormat="false" ht="15.75" hidden="false" customHeight="false" outlineLevel="0" collapsed="false">
      <c r="A17752" s="20" t="s">
        <v>34329</v>
      </c>
      <c r="B17752" s="53" t="n">
        <v>119.86</v>
      </c>
    </row>
    <row r="17753" customFormat="false" ht="15.75" hidden="false" customHeight="false" outlineLevel="0" collapsed="false">
      <c r="A17753" s="20" t="s">
        <v>34334</v>
      </c>
      <c r="B17753" s="53" t="n">
        <v>115.49</v>
      </c>
    </row>
    <row r="17754" customFormat="false" ht="15.75" hidden="false" customHeight="false" outlineLevel="0" collapsed="false">
      <c r="A17754" s="20" t="s">
        <v>34335</v>
      </c>
      <c r="B17754" s="53" t="n">
        <v>99.59</v>
      </c>
    </row>
    <row r="17755" customFormat="false" ht="15.75" hidden="false" customHeight="false" outlineLevel="0" collapsed="false">
      <c r="A17755" s="20" t="s">
        <v>34340</v>
      </c>
      <c r="B17755" s="53" t="n">
        <v>98.05</v>
      </c>
    </row>
    <row r="17756" customFormat="false" ht="15.75" hidden="false" customHeight="false" outlineLevel="0" collapsed="false">
      <c r="A17756" s="20" t="s">
        <v>34341</v>
      </c>
      <c r="B17756" s="53" t="n">
        <v>67.5</v>
      </c>
    </row>
    <row r="17757" customFormat="false" ht="15.75" hidden="false" customHeight="false" outlineLevel="0" collapsed="false">
      <c r="A17757" s="20" t="s">
        <v>34345</v>
      </c>
      <c r="B17757" s="53" t="n">
        <v>66.37</v>
      </c>
    </row>
    <row r="17758" customFormat="false" ht="15.75" hidden="false" customHeight="false" outlineLevel="0" collapsed="false">
      <c r="A17758" s="20" t="s">
        <v>34346</v>
      </c>
      <c r="B17758" s="53" t="n">
        <v>48.84</v>
      </c>
    </row>
    <row r="17759" customFormat="false" ht="15.75" hidden="false" customHeight="false" outlineLevel="0" collapsed="false">
      <c r="A17759" s="20" t="s">
        <v>34350</v>
      </c>
      <c r="B17759" s="53" t="n">
        <v>47.81</v>
      </c>
    </row>
    <row r="17760" customFormat="false" ht="15.75" hidden="false" customHeight="false" outlineLevel="0" collapsed="false">
      <c r="A17760" s="20" t="s">
        <v>34351</v>
      </c>
      <c r="B17760" s="53" t="n">
        <v>42.11</v>
      </c>
    </row>
    <row r="17761" customFormat="false" ht="15.75" hidden="false" customHeight="false" outlineLevel="0" collapsed="false">
      <c r="A17761" s="20" t="s">
        <v>34354</v>
      </c>
      <c r="B17761" s="53" t="n">
        <v>41.29</v>
      </c>
    </row>
    <row r="17762" customFormat="false" ht="15.75" hidden="false" customHeight="false" outlineLevel="0" collapsed="false">
      <c r="A17762" s="20" t="s">
        <v>34355</v>
      </c>
      <c r="B17762" s="53" t="n">
        <v>33.34</v>
      </c>
    </row>
    <row r="17763" customFormat="false" ht="15.75" hidden="false" customHeight="false" outlineLevel="0" collapsed="false">
      <c r="A17763" s="20" t="s">
        <v>34359</v>
      </c>
      <c r="B17763" s="53" t="n">
        <v>32.31</v>
      </c>
    </row>
    <row r="17764" customFormat="false" ht="15.75" hidden="false" customHeight="false" outlineLevel="0" collapsed="false">
      <c r="A17764" s="20" t="s">
        <v>34360</v>
      </c>
      <c r="B17764" s="53" t="n">
        <v>24.22</v>
      </c>
    </row>
    <row r="17765" customFormat="false" ht="15.75" hidden="false" customHeight="false" outlineLevel="0" collapsed="false">
      <c r="A17765" s="20" t="s">
        <v>34364</v>
      </c>
      <c r="B17765" s="53" t="n">
        <v>23.4</v>
      </c>
    </row>
    <row r="17766" customFormat="false" ht="15.75" hidden="false" customHeight="false" outlineLevel="0" collapsed="false">
      <c r="A17766" s="20" t="s">
        <v>34365</v>
      </c>
      <c r="B17766" s="53" t="n">
        <v>84.48</v>
      </c>
    </row>
    <row r="17767" customFormat="false" ht="15.75" hidden="false" customHeight="false" outlineLevel="0" collapsed="false">
      <c r="A17767" s="20" t="s">
        <v>34368</v>
      </c>
      <c r="B17767" s="53" t="n">
        <v>82.22</v>
      </c>
    </row>
    <row r="17768" customFormat="false" ht="15.75" hidden="false" customHeight="false" outlineLevel="0" collapsed="false">
      <c r="A17768" s="20" t="s">
        <v>34369</v>
      </c>
      <c r="B17768" s="53" t="n">
        <v>32.64</v>
      </c>
    </row>
    <row r="17769" customFormat="false" ht="15.75" hidden="false" customHeight="false" outlineLevel="0" collapsed="false">
      <c r="A17769" s="20" t="s">
        <v>34371</v>
      </c>
      <c r="B17769" s="53" t="n">
        <v>31.66</v>
      </c>
    </row>
    <row r="17770" customFormat="false" ht="15.75" hidden="false" customHeight="false" outlineLevel="0" collapsed="false">
      <c r="A17770" s="20" t="s">
        <v>34372</v>
      </c>
      <c r="B17770" s="53" t="n">
        <v>54.26</v>
      </c>
    </row>
    <row r="17771" customFormat="false" ht="15.75" hidden="false" customHeight="false" outlineLevel="0" collapsed="false">
      <c r="A17771" s="20" t="s">
        <v>34378</v>
      </c>
      <c r="B17771" s="53" t="n">
        <v>52.71</v>
      </c>
    </row>
    <row r="17772" customFormat="false" ht="15.75" hidden="false" customHeight="false" outlineLevel="0" collapsed="false">
      <c r="A17772" s="20" t="s">
        <v>34379</v>
      </c>
      <c r="B17772" s="53" t="n">
        <v>56.68</v>
      </c>
    </row>
    <row r="17773" customFormat="false" ht="15.75" hidden="false" customHeight="false" outlineLevel="0" collapsed="false">
      <c r="A17773" s="20" t="s">
        <v>34381</v>
      </c>
      <c r="B17773" s="53" t="n">
        <v>55.14</v>
      </c>
    </row>
    <row r="17774" customFormat="false" ht="15.75" hidden="false" customHeight="false" outlineLevel="0" collapsed="false">
      <c r="A17774" s="20" t="s">
        <v>34382</v>
      </c>
      <c r="B17774" s="53" t="n">
        <v>59.86</v>
      </c>
    </row>
    <row r="17775" customFormat="false" ht="15.75" hidden="false" customHeight="false" outlineLevel="0" collapsed="false">
      <c r="A17775" s="20" t="s">
        <v>34385</v>
      </c>
      <c r="B17775" s="53" t="n">
        <v>58.53</v>
      </c>
    </row>
    <row r="17776" customFormat="false" ht="15.75" hidden="false" customHeight="false" outlineLevel="0" collapsed="false">
      <c r="A17776" s="20" t="s">
        <v>34386</v>
      </c>
      <c r="B17776" s="53" t="n">
        <v>54.26</v>
      </c>
    </row>
    <row r="17777" customFormat="false" ht="15.75" hidden="false" customHeight="false" outlineLevel="0" collapsed="false">
      <c r="A17777" s="20" t="s">
        <v>34392</v>
      </c>
      <c r="B17777" s="53" t="n">
        <v>52.71</v>
      </c>
    </row>
    <row r="17778" customFormat="false" ht="15.75" hidden="false" customHeight="false" outlineLevel="0" collapsed="false">
      <c r="A17778" s="20" t="s">
        <v>34393</v>
      </c>
      <c r="B17778" s="53" t="n">
        <v>55.82</v>
      </c>
    </row>
    <row r="17779" customFormat="false" ht="15.75" hidden="false" customHeight="false" outlineLevel="0" collapsed="false">
      <c r="A17779" s="20" t="s">
        <v>34396</v>
      </c>
      <c r="B17779" s="53" t="n">
        <v>54.28</v>
      </c>
    </row>
    <row r="17780" customFormat="false" ht="15.75" hidden="false" customHeight="false" outlineLevel="0" collapsed="false">
      <c r="A17780" s="20" t="s">
        <v>34397</v>
      </c>
      <c r="B17780" s="53" t="n">
        <v>59.86</v>
      </c>
    </row>
    <row r="17781" customFormat="false" ht="15.75" hidden="false" customHeight="false" outlineLevel="0" collapsed="false">
      <c r="A17781" s="20" t="s">
        <v>34399</v>
      </c>
      <c r="B17781" s="53" t="n">
        <v>58.53</v>
      </c>
    </row>
    <row r="17782" customFormat="false" ht="15.75" hidden="false" customHeight="false" outlineLevel="0" collapsed="false">
      <c r="A17782" s="20" t="s">
        <v>34400</v>
      </c>
      <c r="B17782" s="53" t="n">
        <v>54.14</v>
      </c>
    </row>
    <row r="17783" customFormat="false" ht="15.75" hidden="false" customHeight="false" outlineLevel="0" collapsed="false">
      <c r="A17783" s="20" t="s">
        <v>34402</v>
      </c>
      <c r="B17783" s="53" t="n">
        <v>52.92</v>
      </c>
    </row>
    <row r="17784" customFormat="false" ht="15.75" hidden="false" customHeight="false" outlineLevel="0" collapsed="false">
      <c r="A17784" s="20" t="s">
        <v>34403</v>
      </c>
      <c r="B17784" s="53" t="n">
        <v>99.29</v>
      </c>
    </row>
    <row r="17785" customFormat="false" ht="15.75" hidden="false" customHeight="false" outlineLevel="0" collapsed="false">
      <c r="A17785" s="20" t="s">
        <v>34406</v>
      </c>
      <c r="B17785" s="53" t="n">
        <v>92.52</v>
      </c>
    </row>
    <row r="17786" customFormat="false" ht="15.75" hidden="false" customHeight="false" outlineLevel="0" collapsed="false">
      <c r="A17786" s="20" t="s">
        <v>34407</v>
      </c>
      <c r="B17786" s="53" t="n">
        <v>147.94</v>
      </c>
    </row>
    <row r="17787" customFormat="false" ht="15.75" hidden="false" customHeight="false" outlineLevel="0" collapsed="false">
      <c r="A17787" s="20" t="s">
        <v>34409</v>
      </c>
      <c r="B17787" s="53" t="n">
        <v>141.17</v>
      </c>
    </row>
    <row r="17788" customFormat="false" ht="15.75" hidden="false" customHeight="false" outlineLevel="0" collapsed="false">
      <c r="A17788" s="20" t="s">
        <v>34410</v>
      </c>
      <c r="B17788" s="53" t="n">
        <v>74.03</v>
      </c>
    </row>
    <row r="17789" customFormat="false" ht="15.75" hidden="false" customHeight="false" outlineLevel="0" collapsed="false">
      <c r="A17789" s="20" t="s">
        <v>34413</v>
      </c>
      <c r="B17789" s="53" t="n">
        <v>67.26</v>
      </c>
    </row>
    <row r="17790" customFormat="false" ht="15.75" hidden="false" customHeight="false" outlineLevel="0" collapsed="false">
      <c r="A17790" s="20" t="s">
        <v>34414</v>
      </c>
      <c r="B17790" s="53" t="n">
        <v>102.36</v>
      </c>
    </row>
    <row r="17791" customFormat="false" ht="15.75" hidden="false" customHeight="false" outlineLevel="0" collapsed="false">
      <c r="A17791" s="20" t="s">
        <v>34416</v>
      </c>
      <c r="B17791" s="53" t="n">
        <v>95.5</v>
      </c>
    </row>
    <row r="17792" customFormat="false" ht="15.75" hidden="false" customHeight="false" outlineLevel="0" collapsed="false">
      <c r="A17792" s="20" t="s">
        <v>34417</v>
      </c>
      <c r="B17792" s="53" t="n">
        <v>70.19</v>
      </c>
    </row>
    <row r="17793" customFormat="false" ht="15.75" hidden="false" customHeight="false" outlineLevel="0" collapsed="false">
      <c r="A17793" s="20" t="s">
        <v>34419</v>
      </c>
      <c r="B17793" s="53" t="n">
        <v>64.09</v>
      </c>
    </row>
    <row r="17794" customFormat="false" ht="15.75" hidden="false" customHeight="false" outlineLevel="0" collapsed="false">
      <c r="A17794" s="20" t="s">
        <v>34420</v>
      </c>
      <c r="B17794" s="53" t="n">
        <v>53.62</v>
      </c>
    </row>
    <row r="17795" customFormat="false" ht="15.75" hidden="false" customHeight="false" outlineLevel="0" collapsed="false">
      <c r="A17795" s="20" t="s">
        <v>34424</v>
      </c>
      <c r="B17795" s="53" t="n">
        <v>52.08</v>
      </c>
    </row>
    <row r="17796" customFormat="false" ht="15.75" hidden="false" customHeight="false" outlineLevel="0" collapsed="false">
      <c r="A17796" s="20" t="s">
        <v>34425</v>
      </c>
      <c r="B17796" s="53" t="n">
        <v>55.97</v>
      </c>
    </row>
    <row r="17797" customFormat="false" ht="15.75" hidden="false" customHeight="false" outlineLevel="0" collapsed="false">
      <c r="A17797" s="20" t="s">
        <v>34429</v>
      </c>
      <c r="B17797" s="53" t="n">
        <v>54.43</v>
      </c>
    </row>
    <row r="17798" customFormat="false" ht="15.75" hidden="false" customHeight="false" outlineLevel="0" collapsed="false">
      <c r="A17798" s="20" t="s">
        <v>34430</v>
      </c>
      <c r="B17798" s="53" t="n">
        <v>110.29</v>
      </c>
    </row>
    <row r="17799" customFormat="false" ht="15.75" hidden="false" customHeight="false" outlineLevel="0" collapsed="false">
      <c r="A17799" s="20" t="s">
        <v>34433</v>
      </c>
      <c r="B17799" s="53" t="n">
        <v>103.42</v>
      </c>
    </row>
    <row r="17800" customFormat="false" ht="15.75" hidden="false" customHeight="false" outlineLevel="0" collapsed="false">
      <c r="A17800" s="20" t="s">
        <v>34434</v>
      </c>
      <c r="B17800" s="53" t="n">
        <v>101.58</v>
      </c>
    </row>
    <row r="17801" customFormat="false" ht="15.75" hidden="false" customHeight="false" outlineLevel="0" collapsed="false">
      <c r="A17801" s="20" t="s">
        <v>34438</v>
      </c>
      <c r="B17801" s="53" t="n">
        <v>94.72</v>
      </c>
    </row>
    <row r="17802" customFormat="false" ht="15.75" hidden="false" customHeight="false" outlineLevel="0" collapsed="false">
      <c r="A17802" s="20" t="s">
        <v>34439</v>
      </c>
      <c r="B17802" s="53" t="n">
        <v>69.79</v>
      </c>
    </row>
    <row r="17803" customFormat="false" ht="15.75" hidden="false" customHeight="false" outlineLevel="0" collapsed="false">
      <c r="A17803" s="20" t="s">
        <v>34443</v>
      </c>
      <c r="B17803" s="53" t="n">
        <v>68.25</v>
      </c>
    </row>
    <row r="17804" customFormat="false" ht="15.75" hidden="false" customHeight="false" outlineLevel="0" collapsed="false">
      <c r="A17804" s="20" t="s">
        <v>34444</v>
      </c>
      <c r="B17804" s="53" t="n">
        <v>74.76</v>
      </c>
    </row>
    <row r="17805" customFormat="false" ht="15.75" hidden="false" customHeight="false" outlineLevel="0" collapsed="false">
      <c r="A17805" s="20" t="s">
        <v>34448</v>
      </c>
      <c r="B17805" s="53" t="n">
        <v>73.22</v>
      </c>
    </row>
    <row r="17806" customFormat="false" ht="15.75" hidden="false" customHeight="false" outlineLevel="0" collapsed="false">
      <c r="A17806" s="20" t="s">
        <v>34449</v>
      </c>
      <c r="B17806" s="53" t="n">
        <v>96.95</v>
      </c>
    </row>
    <row r="17807" customFormat="false" ht="15.75" hidden="false" customHeight="false" outlineLevel="0" collapsed="false">
      <c r="A17807" s="20" t="s">
        <v>34453</v>
      </c>
      <c r="B17807" s="53" t="n">
        <v>91.81</v>
      </c>
    </row>
    <row r="17808" customFormat="false" ht="15.75" hidden="false" customHeight="false" outlineLevel="0" collapsed="false">
      <c r="A17808" s="20" t="s">
        <v>34454</v>
      </c>
      <c r="B17808" s="53" t="n">
        <v>96.95</v>
      </c>
    </row>
    <row r="17809" customFormat="false" ht="15.75" hidden="false" customHeight="false" outlineLevel="0" collapsed="false">
      <c r="A17809" s="20" t="s">
        <v>34458</v>
      </c>
      <c r="B17809" s="53" t="n">
        <v>91.81</v>
      </c>
    </row>
    <row r="17810" customFormat="false" ht="15.75" hidden="false" customHeight="false" outlineLevel="0" collapsed="false">
      <c r="A17810" s="20" t="s">
        <v>34459</v>
      </c>
      <c r="B17810" s="53" t="n">
        <v>109.41</v>
      </c>
    </row>
    <row r="17811" customFormat="false" ht="15.75" hidden="false" customHeight="false" outlineLevel="0" collapsed="false">
      <c r="A17811" s="20" t="s">
        <v>34463</v>
      </c>
      <c r="B17811" s="53" t="n">
        <v>108.77</v>
      </c>
    </row>
    <row r="17812" customFormat="false" ht="15.75" hidden="false" customHeight="false" outlineLevel="0" collapsed="false">
      <c r="A17812" s="20" t="s">
        <v>34464</v>
      </c>
      <c r="B17812" s="53" t="n">
        <v>141.18</v>
      </c>
    </row>
    <row r="17813" customFormat="false" ht="15.75" hidden="false" customHeight="false" outlineLevel="0" collapsed="false">
      <c r="A17813" s="20" t="s">
        <v>34471</v>
      </c>
      <c r="B17813" s="53" t="n">
        <v>138.62</v>
      </c>
    </row>
    <row r="17814" customFormat="false" ht="15.75" hidden="false" customHeight="false" outlineLevel="0" collapsed="false">
      <c r="A17814" s="20" t="s">
        <v>34472</v>
      </c>
      <c r="B17814" s="53" t="n">
        <v>70.36</v>
      </c>
    </row>
    <row r="17815" customFormat="false" ht="15.75" hidden="false" customHeight="false" outlineLevel="0" collapsed="false">
      <c r="A17815" s="20" t="s">
        <v>34477</v>
      </c>
      <c r="B17815" s="53" t="n">
        <v>69.08</v>
      </c>
    </row>
    <row r="17816" customFormat="false" ht="15.75" hidden="false" customHeight="false" outlineLevel="0" collapsed="false">
      <c r="A17816" s="20" t="s">
        <v>34478</v>
      </c>
      <c r="B17816" s="53" t="n">
        <v>219.3</v>
      </c>
    </row>
    <row r="17817" customFormat="false" ht="15.75" hidden="false" customHeight="false" outlineLevel="0" collapsed="false">
      <c r="A17817" s="20" t="s">
        <v>34484</v>
      </c>
      <c r="B17817" s="53" t="n">
        <v>217.69</v>
      </c>
    </row>
    <row r="17818" customFormat="false" ht="15.75" hidden="false" customHeight="false" outlineLevel="0" collapsed="false">
      <c r="A17818" s="20" t="s">
        <v>34485</v>
      </c>
      <c r="B17818" s="53" t="n">
        <v>284.25</v>
      </c>
    </row>
    <row r="17819" customFormat="false" ht="15.75" hidden="false" customHeight="false" outlineLevel="0" collapsed="false">
      <c r="A17819" s="20" t="s">
        <v>34490</v>
      </c>
      <c r="B17819" s="53" t="n">
        <v>282.65</v>
      </c>
    </row>
    <row r="17820" customFormat="false" ht="15.75" hidden="false" customHeight="false" outlineLevel="0" collapsed="false">
      <c r="A17820" s="20" t="s">
        <v>34491</v>
      </c>
      <c r="B17820" s="53" t="n">
        <v>232.38</v>
      </c>
    </row>
    <row r="17821" customFormat="false" ht="15.75" hidden="false" customHeight="false" outlineLevel="0" collapsed="false">
      <c r="A17821" s="20" t="s">
        <v>34496</v>
      </c>
      <c r="B17821" s="53" t="n">
        <v>229.97</v>
      </c>
    </row>
    <row r="17822" customFormat="false" ht="15.75" hidden="false" customHeight="false" outlineLevel="0" collapsed="false">
      <c r="A17822" s="20" t="s">
        <v>34497</v>
      </c>
      <c r="B17822" s="53" t="n">
        <v>320.17</v>
      </c>
    </row>
    <row r="17823" customFormat="false" ht="15.75" hidden="false" customHeight="false" outlineLevel="0" collapsed="false">
      <c r="A17823" s="20" t="s">
        <v>34500</v>
      </c>
      <c r="B17823" s="53" t="n">
        <v>317.76</v>
      </c>
    </row>
    <row r="17824" customFormat="false" ht="15.75" hidden="false" customHeight="false" outlineLevel="0" collapsed="false">
      <c r="A17824" s="20" t="s">
        <v>34501</v>
      </c>
      <c r="B17824" s="53" t="n">
        <v>345.4</v>
      </c>
    </row>
    <row r="17825" customFormat="false" ht="15.75" hidden="false" customHeight="false" outlineLevel="0" collapsed="false">
      <c r="A17825" s="20" t="s">
        <v>34505</v>
      </c>
      <c r="B17825" s="53" t="n">
        <v>342.19</v>
      </c>
    </row>
    <row r="17826" customFormat="false" ht="15.75" hidden="false" customHeight="false" outlineLevel="0" collapsed="false">
      <c r="A17826" s="20" t="s">
        <v>34506</v>
      </c>
      <c r="B17826" s="53" t="n">
        <v>473.92</v>
      </c>
    </row>
    <row r="17827" customFormat="false" ht="15.75" hidden="false" customHeight="false" outlineLevel="0" collapsed="false">
      <c r="A17827" s="20" t="s">
        <v>34510</v>
      </c>
      <c r="B17827" s="53" t="n">
        <v>470.71</v>
      </c>
    </row>
    <row r="17828" customFormat="false" ht="15.75" hidden="false" customHeight="false" outlineLevel="0" collapsed="false">
      <c r="A17828" s="20" t="s">
        <v>34511</v>
      </c>
      <c r="B17828" s="53" t="n">
        <v>456.52</v>
      </c>
    </row>
    <row r="17829" customFormat="false" ht="15.75" hidden="false" customHeight="false" outlineLevel="0" collapsed="false">
      <c r="A17829" s="20" t="s">
        <v>34514</v>
      </c>
      <c r="B17829" s="53" t="n">
        <v>452.77</v>
      </c>
    </row>
    <row r="17830" customFormat="false" ht="15.75" hidden="false" customHeight="false" outlineLevel="0" collapsed="false">
      <c r="A17830" s="20" t="s">
        <v>34515</v>
      </c>
      <c r="B17830" s="53" t="n">
        <v>627.88</v>
      </c>
    </row>
    <row r="17831" customFormat="false" ht="15.75" hidden="false" customHeight="false" outlineLevel="0" collapsed="false">
      <c r="A17831" s="20" t="s">
        <v>34519</v>
      </c>
      <c r="B17831" s="53" t="n">
        <v>624.13</v>
      </c>
    </row>
    <row r="17832" customFormat="false" ht="15.75" hidden="false" customHeight="false" outlineLevel="0" collapsed="false">
      <c r="A17832" s="20" t="s">
        <v>34520</v>
      </c>
      <c r="B17832" s="53" t="n">
        <v>45.11</v>
      </c>
    </row>
    <row r="17833" customFormat="false" ht="15.75" hidden="false" customHeight="false" outlineLevel="0" collapsed="false">
      <c r="A17833" s="20" t="s">
        <v>34524</v>
      </c>
      <c r="B17833" s="53" t="n">
        <v>43.57</v>
      </c>
    </row>
    <row r="17834" customFormat="false" ht="15.75" hidden="false" customHeight="false" outlineLevel="0" collapsed="false">
      <c r="A17834" s="20" t="s">
        <v>34525</v>
      </c>
      <c r="B17834" s="53" t="n">
        <v>55.16</v>
      </c>
    </row>
    <row r="17835" customFormat="false" ht="15.75" hidden="false" customHeight="false" outlineLevel="0" collapsed="false">
      <c r="A17835" s="20" t="s">
        <v>34528</v>
      </c>
      <c r="B17835" s="53" t="n">
        <v>53.61</v>
      </c>
    </row>
    <row r="17836" customFormat="false" ht="15.75" hidden="false" customHeight="false" outlineLevel="0" collapsed="false">
      <c r="A17836" s="20" t="s">
        <v>34529</v>
      </c>
      <c r="B17836" s="53" t="n">
        <v>67.35</v>
      </c>
    </row>
    <row r="17837" customFormat="false" ht="15.75" hidden="false" customHeight="false" outlineLevel="0" collapsed="false">
      <c r="A17837" s="20" t="s">
        <v>34532</v>
      </c>
      <c r="B17837" s="53" t="n">
        <v>61.19</v>
      </c>
    </row>
    <row r="17838" customFormat="false" ht="15.75" hidden="false" customHeight="false" outlineLevel="0" collapsed="false">
      <c r="A17838" s="20" t="s">
        <v>34533</v>
      </c>
      <c r="B17838" s="53" t="n">
        <v>91.67</v>
      </c>
    </row>
    <row r="17839" customFormat="false" ht="15.75" hidden="false" customHeight="false" outlineLevel="0" collapsed="false">
      <c r="A17839" s="20" t="s">
        <v>34535</v>
      </c>
      <c r="B17839" s="53" t="n">
        <v>83.67</v>
      </c>
    </row>
    <row r="17840" customFormat="false" ht="15.75" hidden="false" customHeight="false" outlineLevel="0" collapsed="false">
      <c r="A17840" s="20" t="s">
        <v>34536</v>
      </c>
      <c r="B17840" s="53" t="n">
        <v>114.38</v>
      </c>
    </row>
    <row r="17841" customFormat="false" ht="15.75" hidden="false" customHeight="false" outlineLevel="0" collapsed="false">
      <c r="A17841" s="20" t="s">
        <v>34538</v>
      </c>
      <c r="B17841" s="53" t="n">
        <v>104.75</v>
      </c>
    </row>
    <row r="17842" customFormat="false" ht="15.75" hidden="false" customHeight="false" outlineLevel="0" collapsed="false">
      <c r="A17842" s="20" t="s">
        <v>34539</v>
      </c>
      <c r="B17842" s="53" t="n">
        <v>57.6</v>
      </c>
    </row>
    <row r="17843" customFormat="false" ht="15.75" hidden="false" customHeight="false" outlineLevel="0" collapsed="false">
      <c r="A17843" s="20" t="s">
        <v>34542</v>
      </c>
      <c r="B17843" s="53" t="n">
        <v>51.43</v>
      </c>
    </row>
    <row r="17844" customFormat="false" ht="15.75" hidden="false" customHeight="false" outlineLevel="0" collapsed="false">
      <c r="A17844" s="20" t="s">
        <v>34543</v>
      </c>
      <c r="B17844" s="53" t="n">
        <v>79.32</v>
      </c>
    </row>
    <row r="17845" customFormat="false" ht="15.75" hidden="false" customHeight="false" outlineLevel="0" collapsed="false">
      <c r="A17845" s="20" t="s">
        <v>34548</v>
      </c>
      <c r="B17845" s="53" t="n">
        <v>77.78</v>
      </c>
    </row>
    <row r="17846" customFormat="false" ht="15.75" hidden="false" customHeight="false" outlineLevel="0" collapsed="false">
      <c r="A17846" s="20" t="s">
        <v>34549</v>
      </c>
      <c r="B17846" s="53" t="n">
        <v>55.2</v>
      </c>
    </row>
    <row r="17847" customFormat="false" ht="15.75" hidden="false" customHeight="false" outlineLevel="0" collapsed="false">
      <c r="A17847" s="20" t="s">
        <v>34553</v>
      </c>
      <c r="B17847" s="53" t="n">
        <v>54.39</v>
      </c>
    </row>
    <row r="17848" customFormat="false" ht="15.75" hidden="false" customHeight="false" outlineLevel="0" collapsed="false">
      <c r="A17848" s="20" t="s">
        <v>34554</v>
      </c>
      <c r="B17848" s="53" t="n">
        <v>172.66</v>
      </c>
    </row>
    <row r="17849" customFormat="false" ht="15.75" hidden="false" customHeight="false" outlineLevel="0" collapsed="false">
      <c r="A17849" s="20" t="s">
        <v>34557</v>
      </c>
      <c r="B17849" s="53" t="n">
        <v>165.9</v>
      </c>
    </row>
    <row r="17850" customFormat="false" ht="15.75" hidden="false" customHeight="false" outlineLevel="0" collapsed="false">
      <c r="A17850" s="20" t="s">
        <v>34558</v>
      </c>
      <c r="B17850" s="53" t="n">
        <v>254.05</v>
      </c>
    </row>
    <row r="17851" customFormat="false" ht="15.75" hidden="false" customHeight="false" outlineLevel="0" collapsed="false">
      <c r="A17851" s="20" t="s">
        <v>34560</v>
      </c>
      <c r="B17851" s="53" t="n">
        <v>247.29</v>
      </c>
    </row>
    <row r="17852" customFormat="false" ht="15.75" hidden="false" customHeight="false" outlineLevel="0" collapsed="false">
      <c r="A17852" s="20" t="s">
        <v>34561</v>
      </c>
      <c r="B17852" s="53" t="n">
        <v>456.98</v>
      </c>
    </row>
    <row r="17853" customFormat="false" ht="15.75" hidden="false" customHeight="false" outlineLevel="0" collapsed="false">
      <c r="A17853" s="20" t="s">
        <v>34563</v>
      </c>
      <c r="B17853" s="53" t="n">
        <v>450.21</v>
      </c>
    </row>
    <row r="17854" customFormat="false" ht="15.75" hidden="false" customHeight="false" outlineLevel="0" collapsed="false">
      <c r="A17854" s="20" t="s">
        <v>34564</v>
      </c>
      <c r="B17854" s="53" t="n">
        <v>424.31</v>
      </c>
    </row>
    <row r="17855" customFormat="false" ht="15.75" hidden="false" customHeight="false" outlineLevel="0" collapsed="false">
      <c r="A17855" s="20" t="s">
        <v>34570</v>
      </c>
      <c r="B17855" s="53" t="n">
        <v>424.31</v>
      </c>
    </row>
    <row r="17856" customFormat="false" ht="15.75" hidden="false" customHeight="false" outlineLevel="0" collapsed="false">
      <c r="A17856" s="20" t="s">
        <v>34571</v>
      </c>
      <c r="B17856" s="53" t="n">
        <v>531.51</v>
      </c>
    </row>
    <row r="17857" customFormat="false" ht="15.75" hidden="false" customHeight="false" outlineLevel="0" collapsed="false">
      <c r="A17857" s="20" t="s">
        <v>34578</v>
      </c>
      <c r="B17857" s="53" t="n">
        <v>531.51</v>
      </c>
    </row>
    <row r="17858" customFormat="false" ht="15.75" hidden="false" customHeight="false" outlineLevel="0" collapsed="false">
      <c r="A17858" s="20" t="s">
        <v>34579</v>
      </c>
      <c r="B17858" s="53" t="n">
        <v>358.74</v>
      </c>
    </row>
    <row r="17859" customFormat="false" ht="15.75" hidden="false" customHeight="false" outlineLevel="0" collapsed="false">
      <c r="A17859" s="20" t="s">
        <v>34586</v>
      </c>
      <c r="B17859" s="53" t="n">
        <v>358.74</v>
      </c>
    </row>
    <row r="17860" customFormat="false" ht="15.75" hidden="false" customHeight="false" outlineLevel="0" collapsed="false">
      <c r="A17860" s="20" t="s">
        <v>34587</v>
      </c>
      <c r="B17860" s="53" t="n">
        <v>338.08</v>
      </c>
    </row>
    <row r="17861" customFormat="false" ht="15.75" hidden="false" customHeight="false" outlineLevel="0" collapsed="false">
      <c r="A17861" s="20" t="s">
        <v>34592</v>
      </c>
      <c r="B17861" s="53" t="n">
        <v>325.46</v>
      </c>
    </row>
    <row r="17862" customFormat="false" ht="15.75" hidden="false" customHeight="false" outlineLevel="0" collapsed="false">
      <c r="A17862" s="20" t="s">
        <v>34593</v>
      </c>
      <c r="B17862" s="53" t="n">
        <v>13464.08</v>
      </c>
    </row>
    <row r="17863" customFormat="false" ht="15.75" hidden="false" customHeight="false" outlineLevel="0" collapsed="false">
      <c r="A17863" s="20" t="s">
        <v>34599</v>
      </c>
      <c r="B17863" s="53" t="n">
        <v>12710.15</v>
      </c>
    </row>
    <row r="17864" customFormat="false" ht="15.75" hidden="false" customHeight="false" outlineLevel="0" collapsed="false">
      <c r="A17864" s="20" t="s">
        <v>34600</v>
      </c>
      <c r="B17864" s="53" t="n">
        <v>334.79</v>
      </c>
    </row>
    <row r="17865" customFormat="false" ht="15.75" hidden="false" customHeight="false" outlineLevel="0" collapsed="false">
      <c r="A17865" s="20" t="s">
        <v>34604</v>
      </c>
      <c r="B17865" s="53" t="n">
        <v>331.7</v>
      </c>
    </row>
    <row r="17866" customFormat="false" ht="15.75" hidden="false" customHeight="false" outlineLevel="0" collapsed="false">
      <c r="A17866" s="20" t="s">
        <v>34605</v>
      </c>
      <c r="B17866" s="53" t="n">
        <v>101.59</v>
      </c>
    </row>
    <row r="17867" customFormat="false" ht="15.75" hidden="false" customHeight="false" outlineLevel="0" collapsed="false">
      <c r="A17867" s="20" t="s">
        <v>34612</v>
      </c>
      <c r="B17867" s="53" t="n">
        <v>99.74</v>
      </c>
    </row>
    <row r="17868" customFormat="false" ht="15.75" hidden="false" customHeight="false" outlineLevel="0" collapsed="false">
      <c r="A17868" s="20" t="s">
        <v>34613</v>
      </c>
      <c r="B17868" s="53" t="n">
        <v>106.19</v>
      </c>
    </row>
    <row r="17869" customFormat="false" ht="15.75" hidden="false" customHeight="false" outlineLevel="0" collapsed="false">
      <c r="A17869" s="20" t="s">
        <v>34619</v>
      </c>
      <c r="B17869" s="53" t="n">
        <v>104.34</v>
      </c>
    </row>
    <row r="17870" customFormat="false" ht="15.75" hidden="false" customHeight="false" outlineLevel="0" collapsed="false">
      <c r="A17870" s="20" t="s">
        <v>34620</v>
      </c>
      <c r="B17870" s="53" t="n">
        <v>395.41</v>
      </c>
    </row>
    <row r="17871" customFormat="false" ht="15.75" hidden="false" customHeight="false" outlineLevel="0" collapsed="false">
      <c r="A17871" s="20" t="s">
        <v>34623</v>
      </c>
      <c r="B17871" s="53" t="n">
        <v>375.66</v>
      </c>
    </row>
    <row r="17872" customFormat="false" ht="15.75" hidden="false" customHeight="false" outlineLevel="0" collapsed="false">
      <c r="A17872" s="20" t="s">
        <v>34624</v>
      </c>
      <c r="B17872" s="53" t="n">
        <v>53.14</v>
      </c>
    </row>
    <row r="17873" customFormat="false" ht="15.75" hidden="false" customHeight="false" outlineLevel="0" collapsed="false">
      <c r="A17873" s="20" t="s">
        <v>34628</v>
      </c>
      <c r="B17873" s="53" t="n">
        <v>46.04</v>
      </c>
    </row>
    <row r="17874" customFormat="false" ht="15.75" hidden="false" customHeight="false" outlineLevel="0" collapsed="false">
      <c r="A17874" s="20" t="s">
        <v>34629</v>
      </c>
      <c r="B17874" s="53" t="n">
        <v>110.97</v>
      </c>
    </row>
    <row r="17875" customFormat="false" ht="15.75" hidden="false" customHeight="false" outlineLevel="0" collapsed="false">
      <c r="A17875" s="20" t="s">
        <v>34631</v>
      </c>
      <c r="B17875" s="53" t="n">
        <v>96.15</v>
      </c>
    </row>
    <row r="17876" customFormat="false" ht="15.75" hidden="false" customHeight="false" outlineLevel="0" collapsed="false">
      <c r="A17876" s="20" t="s">
        <v>34632</v>
      </c>
      <c r="B17876" s="53" t="n">
        <v>22.59</v>
      </c>
    </row>
    <row r="17877" customFormat="false" ht="15.75" hidden="false" customHeight="false" outlineLevel="0" collapsed="false">
      <c r="A17877" s="20" t="s">
        <v>34636</v>
      </c>
      <c r="B17877" s="53" t="n">
        <v>19.57</v>
      </c>
    </row>
    <row r="17878" customFormat="false" ht="15.75" hidden="false" customHeight="false" outlineLevel="0" collapsed="false">
      <c r="A17878" s="20" t="s">
        <v>34637</v>
      </c>
      <c r="B17878" s="53" t="n">
        <v>19.24</v>
      </c>
    </row>
    <row r="17879" customFormat="false" ht="15.75" hidden="false" customHeight="false" outlineLevel="0" collapsed="false">
      <c r="A17879" s="20" t="s">
        <v>34641</v>
      </c>
      <c r="B17879" s="53" t="n">
        <v>16.67</v>
      </c>
    </row>
    <row r="17880" customFormat="false" ht="15.75" hidden="false" customHeight="false" outlineLevel="0" collapsed="false">
      <c r="A17880" s="20" t="s">
        <v>34642</v>
      </c>
      <c r="B17880" s="53" t="n">
        <v>20.24</v>
      </c>
    </row>
    <row r="17881" customFormat="false" ht="15.75" hidden="false" customHeight="false" outlineLevel="0" collapsed="false">
      <c r="A17881" s="20" t="s">
        <v>34646</v>
      </c>
      <c r="B17881" s="53" t="n">
        <v>17.53</v>
      </c>
    </row>
    <row r="17882" customFormat="false" ht="15.75" hidden="false" customHeight="false" outlineLevel="0" collapsed="false">
      <c r="A17882" s="20" t="s">
        <v>34647</v>
      </c>
      <c r="B17882" s="53" t="n">
        <v>17.31</v>
      </c>
    </row>
    <row r="17883" customFormat="false" ht="15.75" hidden="false" customHeight="false" outlineLevel="0" collapsed="false">
      <c r="A17883" s="20" t="s">
        <v>34650</v>
      </c>
      <c r="B17883" s="53" t="n">
        <v>15</v>
      </c>
    </row>
    <row r="17884" customFormat="false" ht="15.75" hidden="false" customHeight="false" outlineLevel="0" collapsed="false">
      <c r="A17884" s="20" t="s">
        <v>34651</v>
      </c>
      <c r="B17884" s="53" t="n">
        <v>15.39</v>
      </c>
    </row>
    <row r="17885" customFormat="false" ht="15.75" hidden="false" customHeight="false" outlineLevel="0" collapsed="false">
      <c r="A17885" s="20" t="s">
        <v>34655</v>
      </c>
      <c r="B17885" s="53" t="n">
        <v>13.33</v>
      </c>
    </row>
    <row r="17886" customFormat="false" ht="15.75" hidden="false" customHeight="false" outlineLevel="0" collapsed="false">
      <c r="A17886" s="20" t="s">
        <v>34656</v>
      </c>
      <c r="B17886" s="53" t="n">
        <v>20.85</v>
      </c>
    </row>
    <row r="17887" customFormat="false" ht="15.75" hidden="false" customHeight="false" outlineLevel="0" collapsed="false">
      <c r="A17887" s="20" t="s">
        <v>34660</v>
      </c>
      <c r="B17887" s="53" t="n">
        <v>18.07</v>
      </c>
    </row>
    <row r="17888" customFormat="false" ht="15.75" hidden="false" customHeight="false" outlineLevel="0" collapsed="false">
      <c r="A17888" s="20" t="s">
        <v>34661</v>
      </c>
      <c r="B17888" s="53" t="n">
        <v>69.26</v>
      </c>
    </row>
    <row r="17889" customFormat="false" ht="15.75" hidden="false" customHeight="false" outlineLevel="0" collapsed="false">
      <c r="A17889" s="20" t="s">
        <v>34665</v>
      </c>
      <c r="B17889" s="53" t="n">
        <v>60.01</v>
      </c>
    </row>
    <row r="17890" customFormat="false" ht="15.75" hidden="false" customHeight="false" outlineLevel="0" collapsed="false">
      <c r="A17890" s="20" t="s">
        <v>34666</v>
      </c>
      <c r="B17890" s="53" t="n">
        <v>21.94</v>
      </c>
    </row>
    <row r="17891" customFormat="false" ht="15.75" hidden="false" customHeight="false" outlineLevel="0" collapsed="false">
      <c r="A17891" s="20" t="s">
        <v>34671</v>
      </c>
      <c r="B17891" s="53" t="n">
        <v>20.91</v>
      </c>
    </row>
    <row r="17892" customFormat="false" ht="15.75" hidden="false" customHeight="false" outlineLevel="0" collapsed="false">
      <c r="A17892" s="20" t="s">
        <v>34672</v>
      </c>
      <c r="B17892" s="53" t="n">
        <v>40.3</v>
      </c>
    </row>
    <row r="17893" customFormat="false" ht="15.75" hidden="false" customHeight="false" outlineLevel="0" collapsed="false">
      <c r="A17893" s="20" t="s">
        <v>34676</v>
      </c>
      <c r="B17893" s="53" t="n">
        <v>39.23</v>
      </c>
    </row>
    <row r="17894" customFormat="false" ht="15.75" hidden="false" customHeight="false" outlineLevel="0" collapsed="false">
      <c r="A17894" s="20" t="s">
        <v>34677</v>
      </c>
      <c r="B17894" s="53" t="n">
        <v>24.87</v>
      </c>
    </row>
    <row r="17895" customFormat="false" ht="15.75" hidden="false" customHeight="false" outlineLevel="0" collapsed="false">
      <c r="A17895" s="20" t="s">
        <v>34681</v>
      </c>
      <c r="B17895" s="53" t="n">
        <v>23.79</v>
      </c>
    </row>
    <row r="17896" customFormat="false" ht="15.75" hidden="false" customHeight="false" outlineLevel="0" collapsed="false">
      <c r="A17896" s="20" t="s">
        <v>34682</v>
      </c>
      <c r="B17896" s="53" t="n">
        <v>70.13</v>
      </c>
    </row>
    <row r="17897" customFormat="false" ht="15.75" hidden="false" customHeight="false" outlineLevel="0" collapsed="false">
      <c r="A17897" s="20" t="s">
        <v>34687</v>
      </c>
      <c r="B17897" s="53" t="n">
        <v>66.02</v>
      </c>
    </row>
    <row r="17898" customFormat="false" ht="15.75" hidden="false" customHeight="false" outlineLevel="0" collapsed="false">
      <c r="A17898" s="20" t="s">
        <v>34688</v>
      </c>
      <c r="B17898" s="53" t="n">
        <v>76.21</v>
      </c>
    </row>
    <row r="17899" customFormat="false" ht="15.75" hidden="false" customHeight="false" outlineLevel="0" collapsed="false">
      <c r="A17899" s="20" t="s">
        <v>34693</v>
      </c>
      <c r="B17899" s="53" t="n">
        <v>72.09</v>
      </c>
    </row>
    <row r="17900" customFormat="false" ht="15.75" hidden="false" customHeight="false" outlineLevel="0" collapsed="false">
      <c r="A17900" s="20" t="s">
        <v>34694</v>
      </c>
      <c r="B17900" s="53" t="n">
        <v>87.66</v>
      </c>
    </row>
    <row r="17901" customFormat="false" ht="15.75" hidden="false" customHeight="false" outlineLevel="0" collapsed="false">
      <c r="A17901" s="20" t="s">
        <v>34698</v>
      </c>
      <c r="B17901" s="53" t="n">
        <v>83.55</v>
      </c>
    </row>
    <row r="17902" customFormat="false" ht="15.75" hidden="false" customHeight="false" outlineLevel="0" collapsed="false">
      <c r="A17902" s="20" t="s">
        <v>34699</v>
      </c>
      <c r="B17902" s="53" t="n">
        <v>114.38</v>
      </c>
    </row>
    <row r="17903" customFormat="false" ht="15.75" hidden="false" customHeight="false" outlineLevel="0" collapsed="false">
      <c r="A17903" s="20" t="s">
        <v>34705</v>
      </c>
      <c r="B17903" s="53" t="n">
        <v>109.03</v>
      </c>
    </row>
    <row r="17904" customFormat="false" ht="15.75" hidden="false" customHeight="false" outlineLevel="0" collapsed="false">
      <c r="A17904" s="20" t="s">
        <v>34706</v>
      </c>
      <c r="B17904" s="53" t="n">
        <v>71.54</v>
      </c>
    </row>
    <row r="17905" customFormat="false" ht="15.75" hidden="false" customHeight="false" outlineLevel="0" collapsed="false">
      <c r="A17905" s="20" t="s">
        <v>34711</v>
      </c>
      <c r="B17905" s="53" t="n">
        <v>67.42</v>
      </c>
    </row>
    <row r="17906" customFormat="false" ht="15.75" hidden="false" customHeight="false" outlineLevel="0" collapsed="false">
      <c r="A17906" s="20" t="s">
        <v>34712</v>
      </c>
      <c r="B17906" s="53" t="n">
        <v>149.43</v>
      </c>
    </row>
    <row r="17907" customFormat="false" ht="15.75" hidden="false" customHeight="false" outlineLevel="0" collapsed="false">
      <c r="A17907" s="20" t="s">
        <v>34717</v>
      </c>
      <c r="B17907" s="53" t="n">
        <v>144.08</v>
      </c>
    </row>
    <row r="17908" customFormat="false" ht="15.75" hidden="false" customHeight="false" outlineLevel="0" collapsed="false">
      <c r="A17908" s="20" t="s">
        <v>34718</v>
      </c>
      <c r="B17908" s="53" t="n">
        <v>68.5</v>
      </c>
    </row>
    <row r="17909" customFormat="false" ht="15.75" hidden="false" customHeight="false" outlineLevel="0" collapsed="false">
      <c r="A17909" s="20" t="s">
        <v>34723</v>
      </c>
      <c r="B17909" s="53" t="n">
        <v>64.39</v>
      </c>
    </row>
    <row r="17910" customFormat="false" ht="15.75" hidden="false" customHeight="false" outlineLevel="0" collapsed="false">
      <c r="A17910" s="20" t="s">
        <v>34724</v>
      </c>
      <c r="B17910" s="53" t="n">
        <v>111.11</v>
      </c>
    </row>
    <row r="17911" customFormat="false" ht="15.75" hidden="false" customHeight="false" outlineLevel="0" collapsed="false">
      <c r="A17911" s="20" t="s">
        <v>34730</v>
      </c>
      <c r="B17911" s="53" t="n">
        <v>105.77</v>
      </c>
    </row>
    <row r="17912" customFormat="false" ht="15.75" hidden="false" customHeight="false" outlineLevel="0" collapsed="false">
      <c r="A17912" s="20" t="s">
        <v>34731</v>
      </c>
      <c r="B17912" s="53" t="n">
        <v>20.76</v>
      </c>
    </row>
    <row r="17913" customFormat="false" ht="15.75" hidden="false" customHeight="false" outlineLevel="0" collapsed="false">
      <c r="A17913" s="20" t="s">
        <v>34738</v>
      </c>
      <c r="B17913" s="53" t="n">
        <v>20.32</v>
      </c>
    </row>
    <row r="17914" customFormat="false" ht="15.75" hidden="false" customHeight="false" outlineLevel="0" collapsed="false">
      <c r="A17914" s="20" t="s">
        <v>34739</v>
      </c>
      <c r="B17914" s="53" t="n">
        <v>128.97</v>
      </c>
    </row>
    <row r="17915" customFormat="false" ht="15.75" hidden="false" customHeight="false" outlineLevel="0" collapsed="false">
      <c r="A17915" s="20" t="s">
        <v>236</v>
      </c>
      <c r="B17915" s="53" t="n">
        <v>122.8</v>
      </c>
    </row>
    <row r="17916" customFormat="false" ht="15.75" hidden="false" customHeight="false" outlineLevel="0" collapsed="false">
      <c r="A17916" s="20" t="s">
        <v>34744</v>
      </c>
      <c r="B17916" s="53" t="n">
        <v>183.52</v>
      </c>
    </row>
    <row r="17917" customFormat="false" ht="15.75" hidden="false" customHeight="false" outlineLevel="0" collapsed="false">
      <c r="A17917" s="20" t="s">
        <v>34749</v>
      </c>
      <c r="B17917" s="53" t="n">
        <v>178.89</v>
      </c>
    </row>
    <row r="17918" customFormat="false" ht="15.75" hidden="false" customHeight="false" outlineLevel="0" collapsed="false">
      <c r="A17918" s="20" t="s">
        <v>34750</v>
      </c>
      <c r="B17918" s="53" t="n">
        <v>72.22</v>
      </c>
    </row>
    <row r="17919" customFormat="false" ht="15.75" hidden="false" customHeight="false" outlineLevel="0" collapsed="false">
      <c r="A17919" s="20" t="s">
        <v>34756</v>
      </c>
      <c r="B17919" s="53" t="n">
        <v>65.54</v>
      </c>
    </row>
    <row r="17920" customFormat="false" ht="15.75" hidden="false" customHeight="false" outlineLevel="0" collapsed="false">
      <c r="A17920" s="20" t="s">
        <v>34757</v>
      </c>
      <c r="B17920" s="53" t="n">
        <v>118.02</v>
      </c>
    </row>
    <row r="17921" customFormat="false" ht="15.75" hidden="false" customHeight="false" outlineLevel="0" collapsed="false">
      <c r="A17921" s="20" t="s">
        <v>34763</v>
      </c>
      <c r="B17921" s="53" t="n">
        <v>112.37</v>
      </c>
    </row>
    <row r="17922" customFormat="false" ht="15.75" hidden="false" customHeight="false" outlineLevel="0" collapsed="false">
      <c r="A17922" s="20" t="s">
        <v>34764</v>
      </c>
      <c r="B17922" s="53" t="n">
        <v>85.06</v>
      </c>
    </row>
    <row r="17923" customFormat="false" ht="15.75" hidden="false" customHeight="false" outlineLevel="0" collapsed="false">
      <c r="A17923" s="20" t="s">
        <v>34768</v>
      </c>
      <c r="B17923" s="53" t="n">
        <v>79.41</v>
      </c>
    </row>
    <row r="17924" customFormat="false" ht="15.75" hidden="false" customHeight="false" outlineLevel="0" collapsed="false">
      <c r="A17924" s="20" t="s">
        <v>34769</v>
      </c>
      <c r="B17924" s="53" t="n">
        <v>78.05</v>
      </c>
    </row>
    <row r="17925" customFormat="false" ht="15.75" hidden="false" customHeight="false" outlineLevel="0" collapsed="false">
      <c r="A17925" s="20" t="s">
        <v>34774</v>
      </c>
      <c r="B17925" s="53" t="n">
        <v>71.89</v>
      </c>
    </row>
    <row r="17926" customFormat="false" ht="15.75" hidden="false" customHeight="false" outlineLevel="0" collapsed="false">
      <c r="A17926" s="20" t="s">
        <v>34775</v>
      </c>
      <c r="B17926" s="53" t="n">
        <v>56.84</v>
      </c>
    </row>
    <row r="17927" customFormat="false" ht="15.75" hidden="false" customHeight="false" outlineLevel="0" collapsed="false">
      <c r="A17927" s="20" t="s">
        <v>34779</v>
      </c>
      <c r="B17927" s="53" t="n">
        <v>52.21</v>
      </c>
    </row>
    <row r="17928" customFormat="false" ht="15.75" hidden="false" customHeight="false" outlineLevel="0" collapsed="false">
      <c r="A17928" s="20" t="s">
        <v>34780</v>
      </c>
      <c r="B17928" s="53" t="n">
        <v>80.84</v>
      </c>
    </row>
    <row r="17929" customFormat="false" ht="15.75" hidden="false" customHeight="false" outlineLevel="0" collapsed="false">
      <c r="A17929" s="20" t="s">
        <v>34784</v>
      </c>
      <c r="B17929" s="53" t="n">
        <v>76.22</v>
      </c>
    </row>
    <row r="17930" customFormat="false" ht="15.75" hidden="false" customHeight="false" outlineLevel="0" collapsed="false">
      <c r="A17930" s="20" t="s">
        <v>34785</v>
      </c>
      <c r="B17930" s="53" t="n">
        <v>87.84</v>
      </c>
    </row>
    <row r="17931" customFormat="false" ht="15.75" hidden="false" customHeight="false" outlineLevel="0" collapsed="false">
      <c r="A17931" s="20" t="s">
        <v>34791</v>
      </c>
      <c r="B17931" s="53" t="n">
        <v>81.67</v>
      </c>
    </row>
    <row r="17932" customFormat="false" ht="15.75" hidden="false" customHeight="false" outlineLevel="0" collapsed="false">
      <c r="A17932" s="20" t="s">
        <v>34792</v>
      </c>
      <c r="B17932" s="53" t="n">
        <v>134.02</v>
      </c>
    </row>
    <row r="17933" customFormat="false" ht="15.75" hidden="false" customHeight="false" outlineLevel="0" collapsed="false">
      <c r="A17933" s="20" t="s">
        <v>34798</v>
      </c>
      <c r="B17933" s="53" t="n">
        <v>127.59</v>
      </c>
    </row>
    <row r="17934" customFormat="false" ht="15.75" hidden="false" customHeight="false" outlineLevel="0" collapsed="false">
      <c r="A17934" s="20" t="s">
        <v>34799</v>
      </c>
      <c r="B17934" s="53" t="n">
        <v>72.12</v>
      </c>
    </row>
    <row r="17935" customFormat="false" ht="15.75" hidden="false" customHeight="false" outlineLevel="0" collapsed="false">
      <c r="A17935" s="20" t="s">
        <v>34805</v>
      </c>
      <c r="B17935" s="53" t="n">
        <v>67.49</v>
      </c>
    </row>
    <row r="17936" customFormat="false" ht="15.75" hidden="false" customHeight="false" outlineLevel="0" collapsed="false">
      <c r="A17936" s="20" t="s">
        <v>34806</v>
      </c>
      <c r="B17936" s="53" t="n">
        <v>71.88</v>
      </c>
    </row>
    <row r="17937" customFormat="false" ht="15.75" hidden="false" customHeight="false" outlineLevel="0" collapsed="false">
      <c r="A17937" s="20" t="s">
        <v>34812</v>
      </c>
      <c r="B17937" s="53" t="n">
        <v>67.25</v>
      </c>
    </row>
    <row r="17938" customFormat="false" ht="15.75" hidden="false" customHeight="false" outlineLevel="0" collapsed="false">
      <c r="A17938" s="20" t="s">
        <v>34813</v>
      </c>
      <c r="B17938" s="53" t="n">
        <v>63.16</v>
      </c>
    </row>
    <row r="17939" customFormat="false" ht="15.75" hidden="false" customHeight="false" outlineLevel="0" collapsed="false">
      <c r="A17939" s="20" t="s">
        <v>34819</v>
      </c>
      <c r="B17939" s="53" t="n">
        <v>58.54</v>
      </c>
    </row>
    <row r="17940" customFormat="false" ht="15.75" hidden="false" customHeight="false" outlineLevel="0" collapsed="false">
      <c r="A17940" s="20" t="s">
        <v>34820</v>
      </c>
      <c r="B17940" s="53" t="n">
        <v>72.46</v>
      </c>
    </row>
    <row r="17941" customFormat="false" ht="15.75" hidden="false" customHeight="false" outlineLevel="0" collapsed="false">
      <c r="A17941" s="20" t="s">
        <v>34824</v>
      </c>
      <c r="B17941" s="53" t="n">
        <v>67.83</v>
      </c>
    </row>
    <row r="17942" customFormat="false" ht="15.75" hidden="false" customHeight="false" outlineLevel="0" collapsed="false">
      <c r="A17942" s="20" t="s">
        <v>34825</v>
      </c>
      <c r="B17942" s="53" t="n">
        <v>76.75</v>
      </c>
    </row>
    <row r="17943" customFormat="false" ht="15.75" hidden="false" customHeight="false" outlineLevel="0" collapsed="false">
      <c r="A17943" s="20" t="s">
        <v>34832</v>
      </c>
      <c r="B17943" s="53" t="n">
        <v>72.13</v>
      </c>
    </row>
    <row r="17944" customFormat="false" ht="15.75" hidden="false" customHeight="false" outlineLevel="0" collapsed="false">
      <c r="A17944" s="20" t="s">
        <v>34833</v>
      </c>
      <c r="B17944" s="53" t="n">
        <v>119.45</v>
      </c>
    </row>
    <row r="17945" customFormat="false" ht="15.75" hidden="false" customHeight="false" outlineLevel="0" collapsed="false">
      <c r="A17945" s="20" t="s">
        <v>34840</v>
      </c>
      <c r="B17945" s="53" t="n">
        <v>113.8</v>
      </c>
    </row>
    <row r="17946" customFormat="false" ht="15.75" hidden="false" customHeight="false" outlineLevel="0" collapsed="false">
      <c r="A17946" s="20" t="s">
        <v>34841</v>
      </c>
      <c r="B17946" s="53" t="n">
        <v>147.63</v>
      </c>
    </row>
    <row r="17947" customFormat="false" ht="15.75" hidden="false" customHeight="false" outlineLevel="0" collapsed="false">
      <c r="A17947" s="20" t="s">
        <v>34848</v>
      </c>
      <c r="B17947" s="53" t="n">
        <v>141.2</v>
      </c>
    </row>
    <row r="17948" customFormat="false" ht="15.75" hidden="false" customHeight="false" outlineLevel="0" collapsed="false">
      <c r="A17948" s="20" t="s">
        <v>34849</v>
      </c>
      <c r="B17948" s="53" t="n">
        <v>75.34</v>
      </c>
    </row>
    <row r="17949" customFormat="false" ht="15.75" hidden="false" customHeight="false" outlineLevel="0" collapsed="false">
      <c r="A17949" s="20" t="s">
        <v>34856</v>
      </c>
      <c r="B17949" s="53" t="n">
        <v>68.88</v>
      </c>
    </row>
    <row r="17950" customFormat="false" ht="15.75" hidden="false" customHeight="false" outlineLevel="0" collapsed="false">
      <c r="A17950" s="20" t="s">
        <v>34857</v>
      </c>
      <c r="B17950" s="53" t="n">
        <v>90.41</v>
      </c>
    </row>
    <row r="17951" customFormat="false" ht="15.75" hidden="false" customHeight="false" outlineLevel="0" collapsed="false">
      <c r="A17951" s="20" t="s">
        <v>34863</v>
      </c>
      <c r="B17951" s="53" t="n">
        <v>83.85</v>
      </c>
    </row>
    <row r="17952" customFormat="false" ht="15.75" hidden="false" customHeight="false" outlineLevel="0" collapsed="false">
      <c r="A17952" s="20" t="s">
        <v>34864</v>
      </c>
      <c r="B17952" s="53" t="n">
        <v>89.51</v>
      </c>
    </row>
    <row r="17953" customFormat="false" ht="15.75" hidden="false" customHeight="false" outlineLevel="0" collapsed="false">
      <c r="A17953" s="20" t="s">
        <v>34870</v>
      </c>
      <c r="B17953" s="53" t="n">
        <v>83.46</v>
      </c>
    </row>
    <row r="17954" customFormat="false" ht="15.75" hidden="false" customHeight="false" outlineLevel="0" collapsed="false">
      <c r="A17954" s="20" t="s">
        <v>34871</v>
      </c>
      <c r="B17954" s="53" t="n">
        <v>78.19</v>
      </c>
    </row>
    <row r="17955" customFormat="false" ht="15.75" hidden="false" customHeight="false" outlineLevel="0" collapsed="false">
      <c r="A17955" s="20" t="s">
        <v>34878</v>
      </c>
      <c r="B17955" s="53" t="n">
        <v>72.15</v>
      </c>
    </row>
    <row r="17956" customFormat="false" ht="15.75" hidden="false" customHeight="false" outlineLevel="0" collapsed="false">
      <c r="A17956" s="20" t="s">
        <v>34879</v>
      </c>
      <c r="B17956" s="53" t="n">
        <v>70.02</v>
      </c>
    </row>
    <row r="17957" customFormat="false" ht="15.75" hidden="false" customHeight="false" outlineLevel="0" collapsed="false">
      <c r="A17957" s="20" t="s">
        <v>34886</v>
      </c>
      <c r="B17957" s="53" t="n">
        <v>62.5</v>
      </c>
    </row>
    <row r="17958" customFormat="false" ht="15.75" hidden="false" customHeight="false" outlineLevel="0" collapsed="false">
      <c r="A17958" s="20" t="s">
        <v>34887</v>
      </c>
      <c r="B17958" s="53" t="n">
        <v>85.35</v>
      </c>
    </row>
    <row r="17959" customFormat="false" ht="15.75" hidden="false" customHeight="false" outlineLevel="0" collapsed="false">
      <c r="A17959" s="20" t="s">
        <v>34893</v>
      </c>
      <c r="B17959" s="53" t="n">
        <v>79.31</v>
      </c>
    </row>
    <row r="17960" customFormat="false" ht="15.75" hidden="false" customHeight="false" outlineLevel="0" collapsed="false">
      <c r="A17960" s="20" t="s">
        <v>34894</v>
      </c>
      <c r="B17960" s="53" t="n">
        <v>80.02</v>
      </c>
    </row>
    <row r="17961" customFormat="false" ht="15.75" hidden="false" customHeight="false" outlineLevel="0" collapsed="false">
      <c r="A17961" s="20" t="s">
        <v>34901</v>
      </c>
      <c r="B17961" s="53" t="n">
        <v>73.98</v>
      </c>
    </row>
    <row r="17962" customFormat="false" ht="15.75" hidden="false" customHeight="false" outlineLevel="0" collapsed="false">
      <c r="A17962" s="20" t="s">
        <v>34902</v>
      </c>
      <c r="B17962" s="53" t="n">
        <v>63.34</v>
      </c>
    </row>
    <row r="17963" customFormat="false" ht="15.75" hidden="false" customHeight="false" outlineLevel="0" collapsed="false">
      <c r="A17963" s="20" t="s">
        <v>34909</v>
      </c>
      <c r="B17963" s="53" t="n">
        <v>56.52</v>
      </c>
    </row>
    <row r="17964" customFormat="false" ht="15.75" hidden="false" customHeight="false" outlineLevel="0" collapsed="false">
      <c r="A17964" s="20" t="s">
        <v>34910</v>
      </c>
      <c r="B17964" s="53" t="n">
        <v>63.34</v>
      </c>
    </row>
    <row r="17965" customFormat="false" ht="15.75" hidden="false" customHeight="false" outlineLevel="0" collapsed="false">
      <c r="A17965" s="20" t="s">
        <v>34917</v>
      </c>
      <c r="B17965" s="53" t="n">
        <v>56.52</v>
      </c>
    </row>
    <row r="17966" customFormat="false" ht="15.75" hidden="false" customHeight="false" outlineLevel="0" collapsed="false">
      <c r="A17966" s="20" t="s">
        <v>34918</v>
      </c>
      <c r="B17966" s="53" t="n">
        <v>194.81</v>
      </c>
    </row>
    <row r="17967" customFormat="false" ht="15.75" hidden="false" customHeight="false" outlineLevel="0" collapsed="false">
      <c r="A17967" s="20" t="s">
        <v>34924</v>
      </c>
      <c r="B17967" s="53" t="n">
        <v>188.77</v>
      </c>
    </row>
    <row r="17968" customFormat="false" ht="15.75" hidden="false" customHeight="false" outlineLevel="0" collapsed="false">
      <c r="A17968" s="20" t="s">
        <v>34925</v>
      </c>
      <c r="B17968" s="53" t="n">
        <v>148.66</v>
      </c>
    </row>
    <row r="17969" customFormat="false" ht="15.75" hidden="false" customHeight="false" outlineLevel="0" collapsed="false">
      <c r="A17969" s="20" t="s">
        <v>34930</v>
      </c>
      <c r="B17969" s="53" t="n">
        <v>144.76</v>
      </c>
    </row>
    <row r="17970" customFormat="false" ht="15.75" hidden="false" customHeight="false" outlineLevel="0" collapsed="false">
      <c r="A17970" s="20" t="s">
        <v>34931</v>
      </c>
      <c r="B17970" s="53" t="n">
        <v>198.05</v>
      </c>
    </row>
    <row r="17971" customFormat="false" ht="15.75" hidden="false" customHeight="false" outlineLevel="0" collapsed="false">
      <c r="A17971" s="20" t="s">
        <v>34938</v>
      </c>
      <c r="B17971" s="53" t="n">
        <v>191.57</v>
      </c>
    </row>
    <row r="17972" customFormat="false" ht="15.75" hidden="false" customHeight="false" outlineLevel="0" collapsed="false">
      <c r="A17972" s="20" t="s">
        <v>34939</v>
      </c>
      <c r="B17972" s="53" t="n">
        <v>18.71</v>
      </c>
    </row>
    <row r="17973" customFormat="false" ht="15.75" hidden="false" customHeight="false" outlineLevel="0" collapsed="false">
      <c r="A17973" s="20" t="s">
        <v>34942</v>
      </c>
      <c r="B17973" s="53" t="n">
        <v>17.9</v>
      </c>
    </row>
    <row r="17974" customFormat="false" ht="15.75" hidden="false" customHeight="false" outlineLevel="0" collapsed="false">
      <c r="A17974" s="20" t="s">
        <v>34943</v>
      </c>
      <c r="B17974" s="53" t="n">
        <v>10.18</v>
      </c>
    </row>
    <row r="17975" customFormat="false" ht="15.75" hidden="false" customHeight="false" outlineLevel="0" collapsed="false">
      <c r="A17975" s="20" t="s">
        <v>34945</v>
      </c>
      <c r="B17975" s="53" t="n">
        <v>9.67</v>
      </c>
    </row>
    <row r="17976" customFormat="false" ht="15.75" hidden="false" customHeight="false" outlineLevel="0" collapsed="false">
      <c r="A17976" s="20" t="s">
        <v>34946</v>
      </c>
      <c r="B17976" s="53" t="n">
        <v>4.53</v>
      </c>
    </row>
    <row r="17977" customFormat="false" ht="15.75" hidden="false" customHeight="false" outlineLevel="0" collapsed="false">
      <c r="A17977" s="20" t="s">
        <v>34948</v>
      </c>
      <c r="B17977" s="53" t="n">
        <v>4.21</v>
      </c>
    </row>
    <row r="17978" customFormat="false" ht="15.75" hidden="false" customHeight="false" outlineLevel="0" collapsed="false">
      <c r="A17978" s="20" t="s">
        <v>34949</v>
      </c>
      <c r="B17978" s="53" t="n">
        <v>32.22</v>
      </c>
    </row>
    <row r="17979" customFormat="false" ht="15.75" hidden="false" customHeight="false" outlineLevel="0" collapsed="false">
      <c r="A17979" s="20" t="s">
        <v>34955</v>
      </c>
      <c r="B17979" s="53" t="n">
        <v>31.22</v>
      </c>
    </row>
    <row r="17980" customFormat="false" ht="15.75" hidden="false" customHeight="false" outlineLevel="0" collapsed="false">
      <c r="A17980" s="20" t="s">
        <v>34956</v>
      </c>
      <c r="B17980" s="53" t="n">
        <v>141.33</v>
      </c>
    </row>
    <row r="17981" customFormat="false" ht="15.75" hidden="false" customHeight="false" outlineLevel="0" collapsed="false">
      <c r="A17981" s="20" t="s">
        <v>34961</v>
      </c>
      <c r="B17981" s="53" t="n">
        <v>137</v>
      </c>
    </row>
    <row r="17982" customFormat="false" ht="15.75" hidden="false" customHeight="false" outlineLevel="0" collapsed="false">
      <c r="A17982" s="20" t="s">
        <v>34962</v>
      </c>
      <c r="B17982" s="53" t="n">
        <v>93.36</v>
      </c>
    </row>
    <row r="17983" customFormat="false" ht="15.75" hidden="false" customHeight="false" outlineLevel="0" collapsed="false">
      <c r="A17983" s="20" t="s">
        <v>34966</v>
      </c>
      <c r="B17983" s="53" t="n">
        <v>89.62</v>
      </c>
    </row>
    <row r="17984" customFormat="false" ht="15.75" hidden="false" customHeight="false" outlineLevel="0" collapsed="false">
      <c r="A17984" s="20" t="s">
        <v>34967</v>
      </c>
      <c r="B17984" s="53" t="n">
        <v>65.95</v>
      </c>
    </row>
    <row r="17985" customFormat="false" ht="15.75" hidden="false" customHeight="false" outlineLevel="0" collapsed="false">
      <c r="A17985" s="20" t="s">
        <v>34973</v>
      </c>
      <c r="B17985" s="53" t="n">
        <v>61.41</v>
      </c>
    </row>
    <row r="17986" customFormat="false" ht="15.75" hidden="false" customHeight="false" outlineLevel="0" collapsed="false">
      <c r="A17986" s="20" t="s">
        <v>34974</v>
      </c>
      <c r="B17986" s="53" t="n">
        <v>86.99</v>
      </c>
    </row>
    <row r="17987" customFormat="false" ht="15.75" hidden="false" customHeight="false" outlineLevel="0" collapsed="false">
      <c r="A17987" s="20" t="s">
        <v>34981</v>
      </c>
      <c r="B17987" s="53" t="n">
        <v>80.31</v>
      </c>
    </row>
    <row r="17988" customFormat="false" ht="15.75" hidden="false" customHeight="false" outlineLevel="0" collapsed="false">
      <c r="A17988" s="20" t="s">
        <v>34982</v>
      </c>
      <c r="B17988" s="53" t="n">
        <v>196.43</v>
      </c>
    </row>
    <row r="17989" customFormat="false" ht="15.75" hidden="false" customHeight="false" outlineLevel="0" collapsed="false">
      <c r="A17989" s="20" t="s">
        <v>34989</v>
      </c>
      <c r="B17989" s="53" t="n">
        <v>190.17</v>
      </c>
    </row>
    <row r="17990" customFormat="false" ht="15.75" hidden="false" customHeight="false" outlineLevel="0" collapsed="false">
      <c r="A17990" s="20" t="s">
        <v>34990</v>
      </c>
      <c r="B17990" s="53" t="n">
        <v>51.11</v>
      </c>
    </row>
    <row r="17991" customFormat="false" ht="15.75" hidden="false" customHeight="false" outlineLevel="0" collapsed="false">
      <c r="A17991" s="20" t="s">
        <v>34994</v>
      </c>
      <c r="B17991" s="53" t="n">
        <v>50.14</v>
      </c>
    </row>
    <row r="17992" customFormat="false" ht="15.75" hidden="false" customHeight="false" outlineLevel="0" collapsed="false">
      <c r="A17992" s="20" t="s">
        <v>34995</v>
      </c>
      <c r="B17992" s="53" t="n">
        <v>101.3</v>
      </c>
    </row>
    <row r="17993" customFormat="false" ht="15.75" hidden="false" customHeight="false" outlineLevel="0" collapsed="false">
      <c r="A17993" s="20" t="s">
        <v>35002</v>
      </c>
      <c r="B17993" s="53" t="n">
        <v>94.62</v>
      </c>
    </row>
    <row r="17994" customFormat="false" ht="15.75" hidden="false" customHeight="false" outlineLevel="0" collapsed="false">
      <c r="A17994" s="20" t="s">
        <v>35003</v>
      </c>
      <c r="B17994" s="53" t="n">
        <v>17.36</v>
      </c>
    </row>
    <row r="17995" customFormat="false" ht="15.75" hidden="false" customHeight="false" outlineLevel="0" collapsed="false">
      <c r="A17995" s="20" t="s">
        <v>35009</v>
      </c>
      <c r="B17995" s="53" t="n">
        <v>15.82</v>
      </c>
    </row>
    <row r="17996" customFormat="false" ht="15.75" hidden="false" customHeight="false" outlineLevel="0" collapsed="false">
      <c r="A17996" s="20" t="s">
        <v>35010</v>
      </c>
      <c r="B17996" s="53" t="n">
        <v>32</v>
      </c>
    </row>
    <row r="17997" customFormat="false" ht="15.75" hidden="false" customHeight="false" outlineLevel="0" collapsed="false">
      <c r="A17997" s="20" t="s">
        <v>35017</v>
      </c>
      <c r="B17997" s="53" t="n">
        <v>30.46</v>
      </c>
    </row>
    <row r="17998" customFormat="false" ht="15.75" hidden="false" customHeight="false" outlineLevel="0" collapsed="false">
      <c r="A17998" s="20" t="s">
        <v>35018</v>
      </c>
      <c r="B17998" s="53" t="n">
        <v>94.74</v>
      </c>
    </row>
    <row r="17999" customFormat="false" ht="15.75" hidden="false" customHeight="false" outlineLevel="0" collapsed="false">
      <c r="A17999" s="20" t="s">
        <v>35024</v>
      </c>
      <c r="B17999" s="53" t="n">
        <v>92.25</v>
      </c>
    </row>
    <row r="18000" customFormat="false" ht="15.75" hidden="false" customHeight="false" outlineLevel="0" collapsed="false">
      <c r="A18000" s="20" t="s">
        <v>35025</v>
      </c>
      <c r="B18000" s="53" t="n">
        <v>113</v>
      </c>
    </row>
    <row r="18001" customFormat="false" ht="15.75" hidden="false" customHeight="false" outlineLevel="0" collapsed="false">
      <c r="A18001" s="20" t="s">
        <v>35030</v>
      </c>
      <c r="B18001" s="53" t="n">
        <v>110.11</v>
      </c>
    </row>
    <row r="18002" customFormat="false" ht="15.75" hidden="false" customHeight="false" outlineLevel="0" collapsed="false">
      <c r="A18002" s="20" t="s">
        <v>35031</v>
      </c>
      <c r="B18002" s="53" t="n">
        <v>176.94</v>
      </c>
    </row>
    <row r="18003" customFormat="false" ht="15.75" hidden="false" customHeight="false" outlineLevel="0" collapsed="false">
      <c r="A18003" s="20" t="s">
        <v>35037</v>
      </c>
      <c r="B18003" s="53" t="n">
        <v>173.64</v>
      </c>
    </row>
    <row r="18004" customFormat="false" ht="15.75" hidden="false" customHeight="false" outlineLevel="0" collapsed="false">
      <c r="A18004" s="20" t="s">
        <v>35038</v>
      </c>
      <c r="B18004" s="53" t="n">
        <v>216.92</v>
      </c>
    </row>
    <row r="18005" customFormat="false" ht="15.75" hidden="false" customHeight="false" outlineLevel="0" collapsed="false">
      <c r="A18005" s="20" t="s">
        <v>35040</v>
      </c>
      <c r="B18005" s="53" t="n">
        <v>213.37</v>
      </c>
    </row>
    <row r="18006" customFormat="false" ht="15.75" hidden="false" customHeight="false" outlineLevel="0" collapsed="false">
      <c r="A18006" s="20" t="s">
        <v>35041</v>
      </c>
      <c r="B18006" s="53" t="n">
        <v>40.56</v>
      </c>
    </row>
    <row r="18007" customFormat="false" ht="15.75" hidden="false" customHeight="false" outlineLevel="0" collapsed="false">
      <c r="A18007" s="20" t="s">
        <v>35046</v>
      </c>
      <c r="B18007" s="53" t="n">
        <v>39.21</v>
      </c>
    </row>
    <row r="18008" customFormat="false" ht="15.75" hidden="false" customHeight="false" outlineLevel="0" collapsed="false">
      <c r="A18008" s="20" t="s">
        <v>35047</v>
      </c>
      <c r="B18008" s="53" t="n">
        <v>97.35</v>
      </c>
    </row>
    <row r="18009" customFormat="false" ht="15.75" hidden="false" customHeight="false" outlineLevel="0" collapsed="false">
      <c r="A18009" s="20" t="s">
        <v>35049</v>
      </c>
      <c r="B18009" s="53" t="n">
        <v>94.87</v>
      </c>
    </row>
    <row r="18010" customFormat="false" ht="15.75" hidden="false" customHeight="false" outlineLevel="0" collapsed="false">
      <c r="A18010" s="20" t="s">
        <v>35050</v>
      </c>
      <c r="B18010" s="53" t="n">
        <v>116.02</v>
      </c>
    </row>
    <row r="18011" customFormat="false" ht="15.75" hidden="false" customHeight="false" outlineLevel="0" collapsed="false">
      <c r="A18011" s="20" t="s">
        <v>35053</v>
      </c>
      <c r="B18011" s="53" t="n">
        <v>113.13</v>
      </c>
    </row>
    <row r="18012" customFormat="false" ht="15.75" hidden="false" customHeight="false" outlineLevel="0" collapsed="false">
      <c r="A18012" s="20" t="s">
        <v>35054</v>
      </c>
      <c r="B18012" s="53" t="n">
        <v>181.36</v>
      </c>
    </row>
    <row r="18013" customFormat="false" ht="15.75" hidden="false" customHeight="false" outlineLevel="0" collapsed="false">
      <c r="A18013" s="20" t="s">
        <v>35057</v>
      </c>
      <c r="B18013" s="53" t="n">
        <v>178.06</v>
      </c>
    </row>
    <row r="18014" customFormat="false" ht="15.75" hidden="false" customHeight="false" outlineLevel="0" collapsed="false">
      <c r="A18014" s="20" t="s">
        <v>35058</v>
      </c>
      <c r="B18014" s="53" t="n">
        <v>222.95</v>
      </c>
    </row>
    <row r="18015" customFormat="false" ht="15.75" hidden="false" customHeight="false" outlineLevel="0" collapsed="false">
      <c r="A18015" s="20" t="s">
        <v>35060</v>
      </c>
      <c r="B18015" s="53" t="n">
        <v>219.4</v>
      </c>
    </row>
    <row r="18016" customFormat="false" ht="15.75" hidden="false" customHeight="false" outlineLevel="0" collapsed="false">
      <c r="A18016" s="20" t="s">
        <v>35061</v>
      </c>
      <c r="B18016" s="53" t="n">
        <v>121.42</v>
      </c>
    </row>
    <row r="18017" customFormat="false" ht="15.75" hidden="false" customHeight="false" outlineLevel="0" collapsed="false">
      <c r="A18017" s="20" t="s">
        <v>35066</v>
      </c>
      <c r="B18017" s="53" t="n">
        <v>118.42</v>
      </c>
    </row>
    <row r="18018" customFormat="false" ht="15.75" hidden="false" customHeight="false" outlineLevel="0" collapsed="false">
      <c r="A18018" s="20" t="s">
        <v>35067</v>
      </c>
      <c r="B18018" s="53" t="n">
        <v>144.25</v>
      </c>
    </row>
    <row r="18019" customFormat="false" ht="15.75" hidden="false" customHeight="false" outlineLevel="0" collapsed="false">
      <c r="A18019" s="20" t="s">
        <v>35072</v>
      </c>
      <c r="B18019" s="53" t="n">
        <v>140.85</v>
      </c>
    </row>
    <row r="18020" customFormat="false" ht="15.75" hidden="false" customHeight="false" outlineLevel="0" collapsed="false">
      <c r="A18020" s="20" t="s">
        <v>35073</v>
      </c>
      <c r="B18020" s="53" t="n">
        <v>226.46</v>
      </c>
    </row>
    <row r="18021" customFormat="false" ht="15.75" hidden="false" customHeight="false" outlineLevel="0" collapsed="false">
      <c r="A18021" s="20" t="s">
        <v>35078</v>
      </c>
      <c r="B18021" s="53" t="n">
        <v>222.65</v>
      </c>
    </row>
    <row r="18022" customFormat="false" ht="15.75" hidden="false" customHeight="false" outlineLevel="0" collapsed="false">
      <c r="A18022" s="20" t="s">
        <v>35079</v>
      </c>
      <c r="B18022" s="53" t="n">
        <v>277.86</v>
      </c>
    </row>
    <row r="18023" customFormat="false" ht="15.75" hidden="false" customHeight="false" outlineLevel="0" collapsed="false">
      <c r="A18023" s="20" t="s">
        <v>35081</v>
      </c>
      <c r="B18023" s="53" t="n">
        <v>273.79</v>
      </c>
    </row>
    <row r="18024" customFormat="false" ht="15.75" hidden="false" customHeight="false" outlineLevel="0" collapsed="false">
      <c r="A18024" s="20" t="s">
        <v>35082</v>
      </c>
      <c r="B18024" s="53" t="n">
        <v>53.55</v>
      </c>
    </row>
    <row r="18025" customFormat="false" ht="15.75" hidden="false" customHeight="false" outlineLevel="0" collapsed="false">
      <c r="A18025" s="20" t="s">
        <v>35087</v>
      </c>
      <c r="B18025" s="53" t="n">
        <v>51.68</v>
      </c>
    </row>
    <row r="18026" customFormat="false" ht="15.75" hidden="false" customHeight="false" outlineLevel="0" collapsed="false">
      <c r="A18026" s="20" t="s">
        <v>35088</v>
      </c>
      <c r="B18026" s="53" t="n">
        <v>124.04</v>
      </c>
    </row>
    <row r="18027" customFormat="false" ht="15.75" hidden="false" customHeight="false" outlineLevel="0" collapsed="false">
      <c r="A18027" s="20" t="s">
        <v>35090</v>
      </c>
      <c r="B18027" s="53" t="n">
        <v>121.04</v>
      </c>
    </row>
    <row r="18028" customFormat="false" ht="15.75" hidden="false" customHeight="false" outlineLevel="0" collapsed="false">
      <c r="A18028" s="20" t="s">
        <v>35091</v>
      </c>
      <c r="B18028" s="53" t="n">
        <v>147.27</v>
      </c>
    </row>
    <row r="18029" customFormat="false" ht="15.75" hidden="false" customHeight="false" outlineLevel="0" collapsed="false">
      <c r="A18029" s="20" t="s">
        <v>35093</v>
      </c>
      <c r="B18029" s="53" t="n">
        <v>143.86</v>
      </c>
    </row>
    <row r="18030" customFormat="false" ht="15.75" hidden="false" customHeight="false" outlineLevel="0" collapsed="false">
      <c r="A18030" s="20" t="s">
        <v>35094</v>
      </c>
      <c r="B18030" s="53" t="n">
        <v>230.88</v>
      </c>
    </row>
    <row r="18031" customFormat="false" ht="15.75" hidden="false" customHeight="false" outlineLevel="0" collapsed="false">
      <c r="A18031" s="20" t="s">
        <v>35096</v>
      </c>
      <c r="B18031" s="53" t="n">
        <v>227.07</v>
      </c>
    </row>
    <row r="18032" customFormat="false" ht="15.75" hidden="false" customHeight="false" outlineLevel="0" collapsed="false">
      <c r="A18032" s="20" t="s">
        <v>35097</v>
      </c>
      <c r="B18032" s="53" t="n">
        <v>283.89</v>
      </c>
    </row>
    <row r="18033" customFormat="false" ht="15.75" hidden="false" customHeight="false" outlineLevel="0" collapsed="false">
      <c r="A18033" s="20" t="s">
        <v>35098</v>
      </c>
      <c r="B18033" s="53" t="n">
        <v>279.82</v>
      </c>
    </row>
    <row r="18034" customFormat="false" ht="15.75" hidden="false" customHeight="false" outlineLevel="0" collapsed="false">
      <c r="A18034" s="20" t="s">
        <v>35099</v>
      </c>
      <c r="B18034" s="53" t="n">
        <v>8.55</v>
      </c>
    </row>
    <row r="18035" customFormat="false" ht="15.75" hidden="false" customHeight="false" outlineLevel="0" collapsed="false">
      <c r="A18035" s="20" t="s">
        <v>35102</v>
      </c>
      <c r="B18035" s="53" t="n">
        <v>7.44</v>
      </c>
    </row>
    <row r="18036" customFormat="false" ht="15.75" hidden="false" customHeight="false" outlineLevel="0" collapsed="false">
      <c r="A18036" s="20" t="s">
        <v>35103</v>
      </c>
      <c r="B18036" s="53" t="n">
        <v>11.35</v>
      </c>
    </row>
    <row r="18037" customFormat="false" ht="15.75" hidden="false" customHeight="false" outlineLevel="0" collapsed="false">
      <c r="A18037" s="20" t="s">
        <v>35105</v>
      </c>
      <c r="B18037" s="53" t="n">
        <v>9.88</v>
      </c>
    </row>
    <row r="18038" customFormat="false" ht="15.75" hidden="false" customHeight="false" outlineLevel="0" collapsed="false">
      <c r="A18038" s="20" t="s">
        <v>35106</v>
      </c>
      <c r="B18038" s="53" t="n">
        <v>9.5</v>
      </c>
    </row>
    <row r="18039" customFormat="false" ht="15.75" hidden="false" customHeight="false" outlineLevel="0" collapsed="false">
      <c r="A18039" s="20" t="s">
        <v>35109</v>
      </c>
      <c r="B18039" s="53" t="n">
        <v>8.39</v>
      </c>
    </row>
    <row r="18040" customFormat="false" ht="15.75" hidden="false" customHeight="false" outlineLevel="0" collapsed="false">
      <c r="A18040" s="20" t="s">
        <v>35110</v>
      </c>
      <c r="B18040" s="53" t="n">
        <v>12.3</v>
      </c>
    </row>
    <row r="18041" customFormat="false" ht="15.75" hidden="false" customHeight="false" outlineLevel="0" collapsed="false">
      <c r="A18041" s="20" t="s">
        <v>35112</v>
      </c>
      <c r="B18041" s="53" t="n">
        <v>10.83</v>
      </c>
    </row>
    <row r="18042" customFormat="false" ht="15.75" hidden="false" customHeight="false" outlineLevel="0" collapsed="false">
      <c r="A18042" s="20" t="s">
        <v>35113</v>
      </c>
      <c r="B18042" s="53" t="n">
        <v>12.95</v>
      </c>
    </row>
    <row r="18043" customFormat="false" ht="15.75" hidden="false" customHeight="false" outlineLevel="0" collapsed="false">
      <c r="A18043" s="20" t="s">
        <v>35116</v>
      </c>
      <c r="B18043" s="53" t="n">
        <v>11.28</v>
      </c>
    </row>
    <row r="18044" customFormat="false" ht="15.75" hidden="false" customHeight="false" outlineLevel="0" collapsed="false">
      <c r="A18044" s="20" t="s">
        <v>35117</v>
      </c>
      <c r="B18044" s="53" t="n">
        <v>3.7</v>
      </c>
    </row>
    <row r="18045" customFormat="false" ht="15.75" hidden="false" customHeight="false" outlineLevel="0" collapsed="false">
      <c r="A18045" s="20" t="s">
        <v>35120</v>
      </c>
      <c r="B18045" s="53" t="n">
        <v>3.27</v>
      </c>
    </row>
    <row r="18046" customFormat="false" ht="15.75" hidden="false" customHeight="false" outlineLevel="0" collapsed="false">
      <c r="A18046" s="20" t="s">
        <v>35121</v>
      </c>
      <c r="B18046" s="53" t="n">
        <v>13.5</v>
      </c>
    </row>
    <row r="18047" customFormat="false" ht="15.75" hidden="false" customHeight="false" outlineLevel="0" collapsed="false">
      <c r="A18047" s="20" t="s">
        <v>35125</v>
      </c>
      <c r="B18047" s="53" t="n">
        <v>12.28</v>
      </c>
    </row>
    <row r="18048" customFormat="false" ht="15.75" hidden="false" customHeight="false" outlineLevel="0" collapsed="false">
      <c r="A18048" s="20" t="s">
        <v>35126</v>
      </c>
      <c r="B18048" s="53" t="n">
        <v>80.67</v>
      </c>
    </row>
    <row r="18049" customFormat="false" ht="15.75" hidden="false" customHeight="false" outlineLevel="0" collapsed="false">
      <c r="A18049" s="20" t="s">
        <v>35130</v>
      </c>
      <c r="B18049" s="53" t="n">
        <v>79.29</v>
      </c>
    </row>
    <row r="18050" customFormat="false" ht="15.75" hidden="false" customHeight="false" outlineLevel="0" collapsed="false">
      <c r="A18050" s="20" t="s">
        <v>35131</v>
      </c>
      <c r="B18050" s="53" t="n">
        <v>153.73</v>
      </c>
    </row>
    <row r="18051" customFormat="false" ht="15.75" hidden="false" customHeight="false" outlineLevel="0" collapsed="false">
      <c r="A18051" s="20" t="s">
        <v>35135</v>
      </c>
      <c r="B18051" s="53" t="n">
        <v>151.95</v>
      </c>
    </row>
    <row r="18052" customFormat="false" ht="15.75" hidden="false" customHeight="false" outlineLevel="0" collapsed="false">
      <c r="A18052" s="20" t="s">
        <v>35136</v>
      </c>
      <c r="B18052" s="53" t="n">
        <v>23.03</v>
      </c>
    </row>
    <row r="18053" customFormat="false" ht="15.75" hidden="false" customHeight="false" outlineLevel="0" collapsed="false">
      <c r="A18053" s="20" t="s">
        <v>35141</v>
      </c>
      <c r="B18053" s="53" t="n">
        <v>21.64</v>
      </c>
    </row>
    <row r="18054" customFormat="false" ht="15.75" hidden="false" customHeight="false" outlineLevel="0" collapsed="false">
      <c r="A18054" s="20" t="s">
        <v>35142</v>
      </c>
      <c r="B18054" s="53" t="n">
        <v>32.07</v>
      </c>
    </row>
    <row r="18055" customFormat="false" ht="15.75" hidden="false" customHeight="false" outlineLevel="0" collapsed="false">
      <c r="A18055" s="20" t="s">
        <v>35146</v>
      </c>
      <c r="B18055" s="53" t="n">
        <v>30</v>
      </c>
    </row>
    <row r="18056" customFormat="false" ht="15.75" hidden="false" customHeight="false" outlineLevel="0" collapsed="false">
      <c r="A18056" s="20" t="s">
        <v>35147</v>
      </c>
      <c r="B18056" s="53" t="n">
        <v>42.32</v>
      </c>
    </row>
    <row r="18057" customFormat="false" ht="15.75" hidden="false" customHeight="false" outlineLevel="0" collapsed="false">
      <c r="A18057" s="20" t="s">
        <v>35152</v>
      </c>
      <c r="B18057" s="53" t="n">
        <v>38.46</v>
      </c>
    </row>
    <row r="18058" customFormat="false" ht="15.75" hidden="false" customHeight="false" outlineLevel="0" collapsed="false">
      <c r="A18058" s="20" t="s">
        <v>35153</v>
      </c>
      <c r="B18058" s="53" t="n">
        <v>10</v>
      </c>
    </row>
    <row r="18059" customFormat="false" ht="15.75" hidden="false" customHeight="false" outlineLevel="0" collapsed="false">
      <c r="A18059" s="20" t="s">
        <v>35155</v>
      </c>
      <c r="B18059" s="53" t="n">
        <v>10</v>
      </c>
    </row>
    <row r="18060" customFormat="false" ht="15.75" hidden="false" customHeight="false" outlineLevel="0" collapsed="false">
      <c r="A18060" s="20" t="s">
        <v>35156</v>
      </c>
      <c r="B18060" s="53" t="n">
        <v>10</v>
      </c>
    </row>
    <row r="18061" customFormat="false" ht="15.75" hidden="false" customHeight="false" outlineLevel="0" collapsed="false">
      <c r="A18061" s="20" t="s">
        <v>35158</v>
      </c>
      <c r="B18061" s="53" t="n">
        <v>10</v>
      </c>
    </row>
    <row r="18062" customFormat="false" ht="15.75" hidden="false" customHeight="false" outlineLevel="0" collapsed="false">
      <c r="A18062" s="20" t="s">
        <v>35159</v>
      </c>
      <c r="B18062" s="53" t="n">
        <v>21.47</v>
      </c>
    </row>
    <row r="18063" customFormat="false" ht="15.75" hidden="false" customHeight="false" outlineLevel="0" collapsed="false">
      <c r="A18063" s="20" t="s">
        <v>119</v>
      </c>
      <c r="B18063" s="53" t="n">
        <v>19.03</v>
      </c>
    </row>
    <row r="18064" customFormat="false" ht="15.75" hidden="false" customHeight="false" outlineLevel="0" collapsed="false">
      <c r="A18064" s="20" t="s">
        <v>35164</v>
      </c>
      <c r="B18064" s="53" t="n">
        <v>7.95</v>
      </c>
    </row>
    <row r="18065" customFormat="false" ht="15.75" hidden="false" customHeight="false" outlineLevel="0" collapsed="false">
      <c r="A18065" s="20" t="s">
        <v>35169</v>
      </c>
      <c r="B18065" s="53" t="n">
        <v>7.43</v>
      </c>
    </row>
    <row r="18066" customFormat="false" ht="15.75" hidden="false" customHeight="false" outlineLevel="0" collapsed="false">
      <c r="A18066" s="20" t="s">
        <v>35170</v>
      </c>
      <c r="B18066" s="53" t="n">
        <v>31.83</v>
      </c>
    </row>
    <row r="18067" customFormat="false" ht="15.75" hidden="false" customHeight="false" outlineLevel="0" collapsed="false">
      <c r="A18067" s="20" t="s">
        <v>35175</v>
      </c>
      <c r="B18067" s="53" t="n">
        <v>28.58</v>
      </c>
    </row>
    <row r="18068" customFormat="false" ht="15.75" hidden="false" customHeight="false" outlineLevel="0" collapsed="false">
      <c r="A18068" s="20" t="s">
        <v>35176</v>
      </c>
      <c r="B18068" s="53" t="n">
        <v>21.91</v>
      </c>
    </row>
    <row r="18069" customFormat="false" ht="15.75" hidden="false" customHeight="false" outlineLevel="0" collapsed="false">
      <c r="A18069" s="20" t="s">
        <v>35180</v>
      </c>
      <c r="B18069" s="53" t="n">
        <v>19.66</v>
      </c>
    </row>
    <row r="18070" customFormat="false" ht="15.75" hidden="false" customHeight="false" outlineLevel="0" collapsed="false">
      <c r="A18070" s="20" t="s">
        <v>35181</v>
      </c>
      <c r="B18070" s="53" t="n">
        <v>10.63</v>
      </c>
    </row>
    <row r="18071" customFormat="false" ht="15.75" hidden="false" customHeight="false" outlineLevel="0" collapsed="false">
      <c r="A18071" s="20" t="s">
        <v>35185</v>
      </c>
      <c r="B18071" s="53" t="n">
        <v>9.61</v>
      </c>
    </row>
    <row r="18072" customFormat="false" ht="15.75" hidden="false" customHeight="false" outlineLevel="0" collapsed="false">
      <c r="A18072" s="20" t="s">
        <v>35186</v>
      </c>
      <c r="B18072" s="53" t="n">
        <v>2.33</v>
      </c>
    </row>
    <row r="18073" customFormat="false" ht="15.75" hidden="false" customHeight="false" outlineLevel="0" collapsed="false">
      <c r="A18073" s="20" t="s">
        <v>35189</v>
      </c>
      <c r="B18073" s="53" t="n">
        <v>2.13</v>
      </c>
    </row>
    <row r="18074" customFormat="false" ht="15.75" hidden="false" customHeight="false" outlineLevel="0" collapsed="false">
      <c r="A18074" s="20" t="s">
        <v>35190</v>
      </c>
      <c r="B18074" s="53" t="n">
        <v>33.61</v>
      </c>
    </row>
    <row r="18075" customFormat="false" ht="15.75" hidden="false" customHeight="false" outlineLevel="0" collapsed="false">
      <c r="A18075" s="20" t="s">
        <v>35195</v>
      </c>
      <c r="B18075" s="53" t="n">
        <v>30.36</v>
      </c>
    </row>
    <row r="18076" customFormat="false" ht="15.75" hidden="false" customHeight="false" outlineLevel="0" collapsed="false">
      <c r="A18076" s="20" t="s">
        <v>35196</v>
      </c>
      <c r="B18076" s="53" t="n">
        <v>12.37</v>
      </c>
    </row>
    <row r="18077" customFormat="false" ht="15.75" hidden="false" customHeight="false" outlineLevel="0" collapsed="false">
      <c r="A18077" s="20" t="s">
        <v>35199</v>
      </c>
      <c r="B18077" s="53" t="n">
        <v>11.11</v>
      </c>
    </row>
    <row r="18078" customFormat="false" ht="15.75" hidden="false" customHeight="false" outlineLevel="0" collapsed="false">
      <c r="A18078" s="20" t="s">
        <v>35200</v>
      </c>
      <c r="B18078" s="53" t="n">
        <v>13.59</v>
      </c>
    </row>
    <row r="18079" customFormat="false" ht="15.75" hidden="false" customHeight="false" outlineLevel="0" collapsed="false">
      <c r="A18079" s="20" t="s">
        <v>35203</v>
      </c>
      <c r="B18079" s="53" t="n">
        <v>12.17</v>
      </c>
    </row>
    <row r="18080" customFormat="false" ht="15.75" hidden="false" customHeight="false" outlineLevel="0" collapsed="false">
      <c r="A18080" s="20" t="s">
        <v>35204</v>
      </c>
      <c r="B18080" s="53" t="n">
        <v>17.52</v>
      </c>
    </row>
    <row r="18081" customFormat="false" ht="15.75" hidden="false" customHeight="false" outlineLevel="0" collapsed="false">
      <c r="A18081" s="20" t="s">
        <v>35206</v>
      </c>
      <c r="B18081" s="53" t="n">
        <v>15.69</v>
      </c>
    </row>
    <row r="18082" customFormat="false" ht="15.75" hidden="false" customHeight="false" outlineLevel="0" collapsed="false">
      <c r="A18082" s="20" t="s">
        <v>35207</v>
      </c>
      <c r="B18082" s="53" t="n">
        <v>10.96</v>
      </c>
    </row>
    <row r="18083" customFormat="false" ht="15.75" hidden="false" customHeight="false" outlineLevel="0" collapsed="false">
      <c r="A18083" s="20" t="s">
        <v>35211</v>
      </c>
      <c r="B18083" s="53" t="n">
        <v>10.14</v>
      </c>
    </row>
    <row r="18084" customFormat="false" ht="15.75" hidden="false" customHeight="false" outlineLevel="0" collapsed="false">
      <c r="A18084" s="20" t="s">
        <v>35212</v>
      </c>
      <c r="B18084" s="53" t="n">
        <v>23.66</v>
      </c>
    </row>
    <row r="18085" customFormat="false" ht="15.75" hidden="false" customHeight="false" outlineLevel="0" collapsed="false">
      <c r="A18085" s="20" t="s">
        <v>35217</v>
      </c>
      <c r="B18085" s="53" t="n">
        <v>22.6</v>
      </c>
    </row>
    <row r="18086" customFormat="false" ht="15.75" hidden="false" customHeight="false" outlineLevel="0" collapsed="false">
      <c r="A18086" s="20" t="s">
        <v>35218</v>
      </c>
      <c r="B18086" s="53" t="n">
        <v>43.81</v>
      </c>
    </row>
    <row r="18087" customFormat="false" ht="15.75" hidden="false" customHeight="false" outlineLevel="0" collapsed="false">
      <c r="A18087" s="20" t="s">
        <v>35223</v>
      </c>
      <c r="B18087" s="53" t="n">
        <v>40.56</v>
      </c>
    </row>
    <row r="18088" customFormat="false" ht="15.75" hidden="false" customHeight="false" outlineLevel="0" collapsed="false">
      <c r="A18088" s="20" t="s">
        <v>35224</v>
      </c>
      <c r="B18088" s="53" t="n">
        <v>26.6</v>
      </c>
    </row>
    <row r="18089" customFormat="false" ht="15.75" hidden="false" customHeight="false" outlineLevel="0" collapsed="false">
      <c r="A18089" s="20" t="s">
        <v>35230</v>
      </c>
      <c r="B18089" s="53" t="n">
        <v>24.46</v>
      </c>
    </row>
    <row r="18090" customFormat="false" ht="15.75" hidden="false" customHeight="false" outlineLevel="0" collapsed="false">
      <c r="A18090" s="20" t="s">
        <v>35231</v>
      </c>
      <c r="B18090" s="53" t="n">
        <v>6.58</v>
      </c>
    </row>
    <row r="18091" customFormat="false" ht="15.75" hidden="false" customHeight="false" outlineLevel="0" collapsed="false">
      <c r="A18091" s="20" t="s">
        <v>35236</v>
      </c>
      <c r="B18091" s="53" t="n">
        <v>6.06</v>
      </c>
    </row>
    <row r="18092" customFormat="false" ht="15.75" hidden="false" customHeight="false" outlineLevel="0" collapsed="false">
      <c r="A18092" s="20" t="s">
        <v>35237</v>
      </c>
      <c r="B18092" s="53" t="n">
        <v>15.67</v>
      </c>
    </row>
    <row r="18093" customFormat="false" ht="15.75" hidden="false" customHeight="false" outlineLevel="0" collapsed="false">
      <c r="A18093" s="20" t="s">
        <v>35242</v>
      </c>
      <c r="B18093" s="53" t="n">
        <v>14.34</v>
      </c>
    </row>
    <row r="18094" customFormat="false" ht="15.75" hidden="false" customHeight="false" outlineLevel="0" collapsed="false">
      <c r="A18094" s="20" t="s">
        <v>35243</v>
      </c>
      <c r="B18094" s="53" t="n">
        <v>7.95</v>
      </c>
    </row>
    <row r="18095" customFormat="false" ht="15.75" hidden="false" customHeight="false" outlineLevel="0" collapsed="false">
      <c r="A18095" s="20" t="s">
        <v>35248</v>
      </c>
      <c r="B18095" s="53" t="n">
        <v>7.43</v>
      </c>
    </row>
    <row r="18096" customFormat="false" ht="15.75" hidden="false" customHeight="false" outlineLevel="0" collapsed="false">
      <c r="A18096" s="20" t="s">
        <v>35249</v>
      </c>
      <c r="B18096" s="53" t="n">
        <v>13.52</v>
      </c>
    </row>
    <row r="18097" customFormat="false" ht="15.75" hidden="false" customHeight="false" outlineLevel="0" collapsed="false">
      <c r="A18097" s="20" t="s">
        <v>35253</v>
      </c>
      <c r="B18097" s="53" t="n">
        <v>12.3</v>
      </c>
    </row>
    <row r="18098" customFormat="false" ht="15.75" hidden="false" customHeight="false" outlineLevel="0" collapsed="false">
      <c r="A18098" s="20" t="s">
        <v>35254</v>
      </c>
      <c r="B18098" s="53" t="n">
        <v>18.65</v>
      </c>
    </row>
    <row r="18099" customFormat="false" ht="15.75" hidden="false" customHeight="false" outlineLevel="0" collapsed="false">
      <c r="A18099" s="20" t="s">
        <v>35261</v>
      </c>
      <c r="B18099" s="53" t="n">
        <v>17.1</v>
      </c>
    </row>
    <row r="18100" customFormat="false" ht="15.75" hidden="false" customHeight="false" outlineLevel="0" collapsed="false">
      <c r="A18100" s="20" t="s">
        <v>35262</v>
      </c>
      <c r="B18100" s="53" t="n">
        <v>14.39</v>
      </c>
    </row>
    <row r="18101" customFormat="false" ht="15.75" hidden="false" customHeight="false" outlineLevel="0" collapsed="false">
      <c r="A18101" s="20" t="s">
        <v>35266</v>
      </c>
      <c r="B18101" s="53" t="n">
        <v>12.92</v>
      </c>
    </row>
    <row r="18102" customFormat="false" ht="15.75" hidden="false" customHeight="false" outlineLevel="0" collapsed="false">
      <c r="A18102" s="20" t="s">
        <v>35267</v>
      </c>
      <c r="B18102" s="53" t="n">
        <v>11.33</v>
      </c>
    </row>
    <row r="18103" customFormat="false" ht="15.75" hidden="false" customHeight="false" outlineLevel="0" collapsed="false">
      <c r="A18103" s="20" t="s">
        <v>35270</v>
      </c>
      <c r="B18103" s="53" t="n">
        <v>10.12</v>
      </c>
    </row>
    <row r="18104" customFormat="false" ht="15.75" hidden="false" customHeight="false" outlineLevel="0" collapsed="false">
      <c r="A18104" s="20" t="s">
        <v>35271</v>
      </c>
      <c r="B18104" s="53" t="n">
        <v>43.82</v>
      </c>
    </row>
    <row r="18105" customFormat="false" ht="15.75" hidden="false" customHeight="false" outlineLevel="0" collapsed="false">
      <c r="A18105" s="20" t="s">
        <v>125</v>
      </c>
      <c r="B18105" s="53" t="n">
        <v>40.46</v>
      </c>
    </row>
    <row r="18106" customFormat="false" ht="15.75" hidden="false" customHeight="false" outlineLevel="0" collapsed="false">
      <c r="A18106" s="20" t="s">
        <v>35276</v>
      </c>
      <c r="B18106" s="53" t="n">
        <v>15.98</v>
      </c>
    </row>
    <row r="18107" customFormat="false" ht="15.75" hidden="false" customHeight="false" outlineLevel="0" collapsed="false">
      <c r="A18107" s="20" t="s">
        <v>35281</v>
      </c>
      <c r="B18107" s="53" t="n">
        <v>14.55</v>
      </c>
    </row>
    <row r="18108" customFormat="false" ht="15.75" hidden="false" customHeight="false" outlineLevel="0" collapsed="false">
      <c r="A18108" s="20" t="s">
        <v>35282</v>
      </c>
      <c r="B18108" s="53" t="n">
        <v>18.37</v>
      </c>
    </row>
    <row r="18109" customFormat="false" ht="15.75" hidden="false" customHeight="false" outlineLevel="0" collapsed="false">
      <c r="A18109" s="20" t="s">
        <v>35287</v>
      </c>
      <c r="B18109" s="53" t="n">
        <v>16.5</v>
      </c>
    </row>
    <row r="18110" customFormat="false" ht="15.75" hidden="false" customHeight="false" outlineLevel="0" collapsed="false">
      <c r="A18110" s="20" t="s">
        <v>35288</v>
      </c>
      <c r="B18110" s="53" t="n">
        <v>16.98</v>
      </c>
    </row>
    <row r="18111" customFormat="false" ht="15.75" hidden="false" customHeight="false" outlineLevel="0" collapsed="false">
      <c r="A18111" s="20" t="s">
        <v>35293</v>
      </c>
      <c r="B18111" s="53" t="n">
        <v>14.9</v>
      </c>
    </row>
    <row r="18112" customFormat="false" ht="15.75" hidden="false" customHeight="false" outlineLevel="0" collapsed="false">
      <c r="A18112" s="20" t="s">
        <v>35294</v>
      </c>
      <c r="B18112" s="53" t="n">
        <v>5.08</v>
      </c>
    </row>
    <row r="18113" customFormat="false" ht="15.75" hidden="false" customHeight="false" outlineLevel="0" collapsed="false">
      <c r="A18113" s="20" t="s">
        <v>35298</v>
      </c>
      <c r="B18113" s="53" t="n">
        <v>4.46</v>
      </c>
    </row>
    <row r="18114" customFormat="false" ht="15.75" hidden="false" customHeight="false" outlineLevel="0" collapsed="false">
      <c r="A18114" s="20" t="s">
        <v>35299</v>
      </c>
      <c r="B18114" s="53" t="n">
        <v>11.32</v>
      </c>
    </row>
    <row r="18115" customFormat="false" ht="15.75" hidden="false" customHeight="false" outlineLevel="0" collapsed="false">
      <c r="A18115" s="20" t="s">
        <v>35303</v>
      </c>
      <c r="B18115" s="53" t="n">
        <v>10.02</v>
      </c>
    </row>
    <row r="18116" customFormat="false" ht="15.75" hidden="false" customHeight="false" outlineLevel="0" collapsed="false">
      <c r="A18116" s="20" t="s">
        <v>35304</v>
      </c>
      <c r="B18116" s="53" t="n">
        <v>11.18</v>
      </c>
    </row>
    <row r="18117" customFormat="false" ht="15.75" hidden="false" customHeight="false" outlineLevel="0" collapsed="false">
      <c r="A18117" s="20" t="s">
        <v>35308</v>
      </c>
      <c r="B18117" s="53" t="n">
        <v>9.88</v>
      </c>
    </row>
    <row r="18118" customFormat="false" ht="15.75" hidden="false" customHeight="false" outlineLevel="0" collapsed="false">
      <c r="A18118" s="20" t="s">
        <v>35309</v>
      </c>
      <c r="B18118" s="53" t="n">
        <v>8.01</v>
      </c>
    </row>
    <row r="18119" customFormat="false" ht="15.75" hidden="false" customHeight="false" outlineLevel="0" collapsed="false">
      <c r="A18119" s="20" t="s">
        <v>35313</v>
      </c>
      <c r="B18119" s="53" t="n">
        <v>7.05</v>
      </c>
    </row>
    <row r="18120" customFormat="false" ht="15.75" hidden="false" customHeight="false" outlineLevel="0" collapsed="false">
      <c r="A18120" s="20" t="s">
        <v>35314</v>
      </c>
      <c r="B18120" s="53" t="n">
        <v>31.95</v>
      </c>
    </row>
    <row r="18121" customFormat="false" ht="15.75" hidden="false" customHeight="false" outlineLevel="0" collapsed="false">
      <c r="A18121" s="20" t="s">
        <v>35319</v>
      </c>
      <c r="B18121" s="53" t="n">
        <v>28.42</v>
      </c>
    </row>
    <row r="18122" customFormat="false" ht="15.75" hidden="false" customHeight="false" outlineLevel="0" collapsed="false">
      <c r="A18122" s="20" t="s">
        <v>35320</v>
      </c>
      <c r="B18122" s="53" t="n">
        <v>17.81</v>
      </c>
    </row>
    <row r="18123" customFormat="false" ht="15.75" hidden="false" customHeight="false" outlineLevel="0" collapsed="false">
      <c r="A18123" s="20" t="s">
        <v>35324</v>
      </c>
      <c r="B18123" s="53" t="n">
        <v>16.27</v>
      </c>
    </row>
    <row r="18124" customFormat="false" ht="15.75" hidden="false" customHeight="false" outlineLevel="0" collapsed="false">
      <c r="A18124" s="20" t="s">
        <v>35325</v>
      </c>
      <c r="B18124" s="53" t="n">
        <v>15.13</v>
      </c>
    </row>
    <row r="18125" customFormat="false" ht="15.75" hidden="false" customHeight="false" outlineLevel="0" collapsed="false">
      <c r="A18125" s="20" t="s">
        <v>35329</v>
      </c>
      <c r="B18125" s="53" t="n">
        <v>13.8</v>
      </c>
    </row>
    <row r="18126" customFormat="false" ht="15.75" hidden="false" customHeight="false" outlineLevel="0" collapsed="false">
      <c r="A18126" s="20" t="s">
        <v>35330</v>
      </c>
      <c r="B18126" s="53" t="n">
        <v>18.12</v>
      </c>
    </row>
    <row r="18127" customFormat="false" ht="15.75" hidden="false" customHeight="false" outlineLevel="0" collapsed="false">
      <c r="A18127" s="20" t="s">
        <v>35335</v>
      </c>
      <c r="B18127" s="53" t="n">
        <v>16.57</v>
      </c>
    </row>
    <row r="18128" customFormat="false" ht="15.75" hidden="false" customHeight="false" outlineLevel="0" collapsed="false">
      <c r="A18128" s="20" t="s">
        <v>35336</v>
      </c>
      <c r="B18128" s="53" t="n">
        <v>14.88</v>
      </c>
    </row>
    <row r="18129" customFormat="false" ht="15.75" hidden="false" customHeight="false" outlineLevel="0" collapsed="false">
      <c r="A18129" s="20" t="s">
        <v>35339</v>
      </c>
      <c r="B18129" s="53" t="n">
        <v>13.55</v>
      </c>
    </row>
    <row r="18130" customFormat="false" ht="15.75" hidden="false" customHeight="false" outlineLevel="0" collapsed="false">
      <c r="A18130" s="20" t="s">
        <v>35340</v>
      </c>
      <c r="B18130" s="53" t="n">
        <v>17.67</v>
      </c>
    </row>
    <row r="18131" customFormat="false" ht="15.75" hidden="false" customHeight="false" outlineLevel="0" collapsed="false">
      <c r="A18131" s="20" t="s">
        <v>35345</v>
      </c>
      <c r="B18131" s="53" t="n">
        <v>16.65</v>
      </c>
    </row>
    <row r="18132" customFormat="false" ht="15.75" hidden="false" customHeight="false" outlineLevel="0" collapsed="false">
      <c r="A18132" s="20" t="s">
        <v>35346</v>
      </c>
      <c r="B18132" s="53" t="n">
        <v>19.79</v>
      </c>
    </row>
    <row r="18133" customFormat="false" ht="15.75" hidden="false" customHeight="false" outlineLevel="0" collapsed="false">
      <c r="A18133" s="20" t="s">
        <v>35350</v>
      </c>
      <c r="B18133" s="53" t="n">
        <v>18.25</v>
      </c>
    </row>
    <row r="18134" customFormat="false" ht="15.75" hidden="false" customHeight="false" outlineLevel="0" collapsed="false">
      <c r="A18134" s="20" t="s">
        <v>35351</v>
      </c>
      <c r="B18134" s="53" t="n">
        <v>15.25</v>
      </c>
    </row>
    <row r="18135" customFormat="false" ht="15.75" hidden="false" customHeight="false" outlineLevel="0" collapsed="false">
      <c r="A18135" s="20" t="s">
        <v>35357</v>
      </c>
      <c r="B18135" s="53" t="n">
        <v>13.92</v>
      </c>
    </row>
    <row r="18136" customFormat="false" ht="15.75" hidden="false" customHeight="false" outlineLevel="0" collapsed="false">
      <c r="A18136" s="20" t="s">
        <v>35358</v>
      </c>
      <c r="B18136" s="53" t="n">
        <v>4.75</v>
      </c>
    </row>
    <row r="18137" customFormat="false" ht="15.75" hidden="false" customHeight="false" outlineLevel="0" collapsed="false">
      <c r="A18137" s="20" t="s">
        <v>35361</v>
      </c>
      <c r="B18137" s="53" t="n">
        <v>4.3</v>
      </c>
    </row>
    <row r="18138" customFormat="false" ht="15.75" hidden="false" customHeight="false" outlineLevel="0" collapsed="false">
      <c r="A18138" s="20" t="s">
        <v>35362</v>
      </c>
      <c r="B18138" s="53" t="n">
        <v>16.29</v>
      </c>
    </row>
    <row r="18139" customFormat="false" ht="15.75" hidden="false" customHeight="false" outlineLevel="0" collapsed="false">
      <c r="A18139" s="20" t="s">
        <v>35365</v>
      </c>
      <c r="B18139" s="53" t="n">
        <v>15.18</v>
      </c>
    </row>
    <row r="18140" customFormat="false" ht="15.75" hidden="false" customHeight="false" outlineLevel="0" collapsed="false">
      <c r="A18140" s="20" t="s">
        <v>35366</v>
      </c>
      <c r="B18140" s="53" t="n">
        <v>39.06</v>
      </c>
    </row>
    <row r="18141" customFormat="false" ht="15.75" hidden="false" customHeight="false" outlineLevel="0" collapsed="false">
      <c r="A18141" s="20" t="s">
        <v>35372</v>
      </c>
      <c r="B18141" s="53" t="n">
        <v>35.2</v>
      </c>
    </row>
    <row r="18142" customFormat="false" ht="15.75" hidden="false" customHeight="false" outlineLevel="0" collapsed="false">
      <c r="A18142" s="20" t="s">
        <v>35373</v>
      </c>
      <c r="B18142" s="53" t="n">
        <v>23.33</v>
      </c>
    </row>
    <row r="18143" customFormat="false" ht="15.75" hidden="false" customHeight="false" outlineLevel="0" collapsed="false">
      <c r="A18143" s="20" t="s">
        <v>35377</v>
      </c>
      <c r="B18143" s="53" t="n">
        <v>20.56</v>
      </c>
    </row>
    <row r="18144" customFormat="false" ht="15.75" hidden="false" customHeight="false" outlineLevel="0" collapsed="false">
      <c r="A18144" s="20" t="s">
        <v>35378</v>
      </c>
      <c r="B18144" s="53" t="n">
        <v>8.35</v>
      </c>
    </row>
    <row r="18145" customFormat="false" ht="15.75" hidden="false" customHeight="false" outlineLevel="0" collapsed="false">
      <c r="A18145" s="20" t="s">
        <v>35380</v>
      </c>
      <c r="B18145" s="53" t="n">
        <v>7.33</v>
      </c>
    </row>
    <row r="18146" customFormat="false" ht="15.75" hidden="false" customHeight="false" outlineLevel="0" collapsed="false">
      <c r="A18146" s="20" t="s">
        <v>35381</v>
      </c>
      <c r="B18146" s="53" t="n">
        <v>9.7</v>
      </c>
    </row>
    <row r="18147" customFormat="false" ht="15.75" hidden="false" customHeight="false" outlineLevel="0" collapsed="false">
      <c r="A18147" s="20" t="s">
        <v>35386</v>
      </c>
      <c r="B18147" s="53" t="n">
        <v>8.64</v>
      </c>
    </row>
    <row r="18148" customFormat="false" ht="15.75" hidden="false" customHeight="false" outlineLevel="0" collapsed="false">
      <c r="A18148" s="20" t="s">
        <v>35387</v>
      </c>
      <c r="B18148" s="53" t="n">
        <v>25.96</v>
      </c>
    </row>
    <row r="18149" customFormat="false" ht="15.75" hidden="false" customHeight="false" outlineLevel="0" collapsed="false">
      <c r="A18149" s="20" t="s">
        <v>122</v>
      </c>
      <c r="B18149" s="53" t="n">
        <v>23.32</v>
      </c>
    </row>
    <row r="18150" customFormat="false" ht="15.75" hidden="false" customHeight="false" outlineLevel="0" collapsed="false">
      <c r="A18150" s="20" t="s">
        <v>35393</v>
      </c>
      <c r="B18150" s="53" t="n">
        <v>5.42</v>
      </c>
    </row>
    <row r="18151" customFormat="false" ht="15.75" hidden="false" customHeight="false" outlineLevel="0" collapsed="false">
      <c r="A18151" s="20" t="s">
        <v>35396</v>
      </c>
      <c r="B18151" s="53" t="n">
        <v>4.81</v>
      </c>
    </row>
    <row r="18152" customFormat="false" ht="15.75" hidden="false" customHeight="false" outlineLevel="0" collapsed="false">
      <c r="A18152" s="20" t="s">
        <v>35397</v>
      </c>
      <c r="B18152" s="53" t="n">
        <v>8.55</v>
      </c>
    </row>
    <row r="18153" customFormat="false" ht="15.75" hidden="false" customHeight="false" outlineLevel="0" collapsed="false">
      <c r="A18153" s="20" t="s">
        <v>35402</v>
      </c>
      <c r="B18153" s="53" t="n">
        <v>7.7</v>
      </c>
    </row>
    <row r="18154" customFormat="false" ht="15.75" hidden="false" customHeight="false" outlineLevel="0" collapsed="false">
      <c r="A18154" s="20" t="s">
        <v>35403</v>
      </c>
      <c r="B18154" s="53" t="n">
        <v>17.42</v>
      </c>
    </row>
    <row r="18155" customFormat="false" ht="15.75" hidden="false" customHeight="false" outlineLevel="0" collapsed="false">
      <c r="A18155" s="20" t="s">
        <v>35407</v>
      </c>
      <c r="B18155" s="53" t="n">
        <v>16.48</v>
      </c>
    </row>
    <row r="18156" customFormat="false" ht="15.75" hidden="false" customHeight="false" outlineLevel="0" collapsed="false">
      <c r="A18156" s="20" t="s">
        <v>35408</v>
      </c>
      <c r="B18156" s="53" t="n">
        <v>31.65</v>
      </c>
    </row>
    <row r="18157" customFormat="false" ht="15.75" hidden="false" customHeight="false" outlineLevel="0" collapsed="false">
      <c r="A18157" s="20" t="s">
        <v>35412</v>
      </c>
      <c r="B18157" s="53" t="n">
        <v>28.29</v>
      </c>
    </row>
    <row r="18158" customFormat="false" ht="15.75" hidden="false" customHeight="false" outlineLevel="0" collapsed="false">
      <c r="A18158" s="20" t="s">
        <v>35413</v>
      </c>
      <c r="B18158" s="53" t="n">
        <v>13.81</v>
      </c>
    </row>
    <row r="18159" customFormat="false" ht="15.75" hidden="false" customHeight="false" outlineLevel="0" collapsed="false">
      <c r="A18159" s="20" t="s">
        <v>35417</v>
      </c>
      <c r="B18159" s="53" t="n">
        <v>12.39</v>
      </c>
    </row>
    <row r="18160" customFormat="false" ht="15.75" hidden="false" customHeight="false" outlineLevel="0" collapsed="false">
      <c r="A18160" s="20" t="s">
        <v>35418</v>
      </c>
      <c r="B18160" s="53" t="n">
        <v>5.24</v>
      </c>
    </row>
    <row r="18161" customFormat="false" ht="15.75" hidden="false" customHeight="false" outlineLevel="0" collapsed="false">
      <c r="A18161" s="20" t="s">
        <v>35421</v>
      </c>
      <c r="B18161" s="53" t="n">
        <v>4.63</v>
      </c>
    </row>
    <row r="18162" customFormat="false" ht="15.75" hidden="false" customHeight="false" outlineLevel="0" collapsed="false">
      <c r="A18162" s="20" t="s">
        <v>35422</v>
      </c>
      <c r="B18162" s="53" t="n">
        <v>11.97</v>
      </c>
    </row>
    <row r="18163" customFormat="false" ht="15.75" hidden="false" customHeight="false" outlineLevel="0" collapsed="false">
      <c r="A18163" s="20" t="s">
        <v>35427</v>
      </c>
      <c r="B18163" s="53" t="n">
        <v>10.64</v>
      </c>
    </row>
    <row r="18164" customFormat="false" ht="15.75" hidden="false" customHeight="false" outlineLevel="0" collapsed="false">
      <c r="A18164" s="20" t="s">
        <v>35428</v>
      </c>
      <c r="B18164" s="53" t="n">
        <v>16.25</v>
      </c>
    </row>
    <row r="18165" customFormat="false" ht="15.75" hidden="false" customHeight="false" outlineLevel="0" collapsed="false">
      <c r="A18165" s="20" t="s">
        <v>35434</v>
      </c>
      <c r="B18165" s="53" t="n">
        <v>14.83</v>
      </c>
    </row>
    <row r="18166" customFormat="false" ht="15.75" hidden="false" customHeight="false" outlineLevel="0" collapsed="false">
      <c r="A18166" s="20" t="s">
        <v>35435</v>
      </c>
      <c r="B18166" s="53" t="n">
        <v>32.51</v>
      </c>
    </row>
    <row r="18167" customFormat="false" ht="15.75" hidden="false" customHeight="false" outlineLevel="0" collapsed="false">
      <c r="A18167" s="20" t="s">
        <v>35438</v>
      </c>
      <c r="B18167" s="53" t="n">
        <v>29.67</v>
      </c>
    </row>
    <row r="18168" customFormat="false" ht="15.75" hidden="false" customHeight="false" outlineLevel="0" collapsed="false">
      <c r="A18168" s="20" t="s">
        <v>35439</v>
      </c>
      <c r="B18168" s="53" t="n">
        <v>25.32</v>
      </c>
    </row>
    <row r="18169" customFormat="false" ht="15.75" hidden="false" customHeight="false" outlineLevel="0" collapsed="false">
      <c r="A18169" s="20" t="s">
        <v>35441</v>
      </c>
      <c r="B18169" s="53" t="n">
        <v>22.96</v>
      </c>
    </row>
    <row r="18170" customFormat="false" ht="15.75" hidden="false" customHeight="false" outlineLevel="0" collapsed="false">
      <c r="A18170" s="20" t="s">
        <v>35442</v>
      </c>
      <c r="B18170" s="53" t="n">
        <v>30.23</v>
      </c>
    </row>
    <row r="18171" customFormat="false" ht="15.75" hidden="false" customHeight="false" outlineLevel="0" collapsed="false">
      <c r="A18171" s="20" t="s">
        <v>35444</v>
      </c>
      <c r="B18171" s="53" t="n">
        <v>27.39</v>
      </c>
    </row>
    <row r="18172" customFormat="false" ht="15.75" hidden="false" customHeight="false" outlineLevel="0" collapsed="false">
      <c r="A18172" s="20" t="s">
        <v>35445</v>
      </c>
      <c r="B18172" s="53" t="n">
        <v>40.01</v>
      </c>
    </row>
    <row r="18173" customFormat="false" ht="15.75" hidden="false" customHeight="false" outlineLevel="0" collapsed="false">
      <c r="A18173" s="20" t="s">
        <v>35448</v>
      </c>
      <c r="B18173" s="53" t="n">
        <v>36.15</v>
      </c>
    </row>
    <row r="18174" customFormat="false" ht="15.75" hidden="false" customHeight="false" outlineLevel="0" collapsed="false">
      <c r="A18174" s="20" t="s">
        <v>35449</v>
      </c>
      <c r="B18174" s="53" t="n">
        <v>5.91</v>
      </c>
    </row>
    <row r="18175" customFormat="false" ht="15.75" hidden="false" customHeight="false" outlineLevel="0" collapsed="false">
      <c r="A18175" s="20" t="s">
        <v>35451</v>
      </c>
      <c r="B18175" s="53" t="n">
        <v>5.3</v>
      </c>
    </row>
    <row r="18176" customFormat="false" ht="15.75" hidden="false" customHeight="false" outlineLevel="0" collapsed="false">
      <c r="A18176" s="20" t="s">
        <v>35452</v>
      </c>
      <c r="B18176" s="53" t="n">
        <v>12.07</v>
      </c>
    </row>
    <row r="18177" customFormat="false" ht="15.75" hidden="false" customHeight="false" outlineLevel="0" collapsed="false">
      <c r="A18177" s="20" t="s">
        <v>35458</v>
      </c>
      <c r="B18177" s="53" t="n">
        <v>10.93</v>
      </c>
    </row>
    <row r="18178" customFormat="false" ht="15.75" hidden="false" customHeight="false" outlineLevel="0" collapsed="false">
      <c r="A18178" s="20" t="s">
        <v>35459</v>
      </c>
      <c r="B18178" s="53" t="n">
        <v>27.13</v>
      </c>
    </row>
    <row r="18179" customFormat="false" ht="15.75" hidden="false" customHeight="false" outlineLevel="0" collapsed="false">
      <c r="A18179" s="20" t="s">
        <v>35463</v>
      </c>
      <c r="B18179" s="53" t="n">
        <v>24.35</v>
      </c>
    </row>
    <row r="18180" customFormat="false" ht="15.75" hidden="false" customHeight="false" outlineLevel="0" collapsed="false">
      <c r="A18180" s="20" t="s">
        <v>35464</v>
      </c>
      <c r="B18180" s="53" t="n">
        <v>29.66</v>
      </c>
    </row>
    <row r="18181" customFormat="false" ht="15.75" hidden="false" customHeight="false" outlineLevel="0" collapsed="false">
      <c r="A18181" s="20" t="s">
        <v>35467</v>
      </c>
      <c r="B18181" s="53" t="n">
        <v>26.88</v>
      </c>
    </row>
    <row r="18182" customFormat="false" ht="15.75" hidden="false" customHeight="false" outlineLevel="0" collapsed="false">
      <c r="A18182" s="20" t="s">
        <v>35468</v>
      </c>
      <c r="B18182" s="53" t="n">
        <v>28.47</v>
      </c>
    </row>
    <row r="18183" customFormat="false" ht="15.75" hidden="false" customHeight="false" outlineLevel="0" collapsed="false">
      <c r="A18183" s="20" t="s">
        <v>35471</v>
      </c>
      <c r="B18183" s="53" t="n">
        <v>26.59</v>
      </c>
    </row>
    <row r="18184" customFormat="false" ht="15.75" hidden="false" customHeight="false" outlineLevel="0" collapsed="false">
      <c r="A18184" s="20" t="s">
        <v>35472</v>
      </c>
      <c r="B18184" s="53" t="n">
        <v>48.06</v>
      </c>
    </row>
    <row r="18185" customFormat="false" ht="15.75" hidden="false" customHeight="false" outlineLevel="0" collapsed="false">
      <c r="A18185" s="20" t="s">
        <v>35475</v>
      </c>
      <c r="B18185" s="53" t="n">
        <v>45.41</v>
      </c>
    </row>
    <row r="18186" customFormat="false" ht="15.75" hidden="false" customHeight="false" outlineLevel="0" collapsed="false">
      <c r="A18186" s="20" t="s">
        <v>35476</v>
      </c>
      <c r="B18186" s="53" t="n">
        <v>14.02</v>
      </c>
    </row>
    <row r="18187" customFormat="false" ht="15.75" hidden="false" customHeight="false" outlineLevel="0" collapsed="false">
      <c r="A18187" s="20" t="s">
        <v>35481</v>
      </c>
      <c r="B18187" s="53" t="n">
        <v>12.6</v>
      </c>
    </row>
    <row r="18188" customFormat="false" ht="15.75" hidden="false" customHeight="false" outlineLevel="0" collapsed="false">
      <c r="A18188" s="20" t="s">
        <v>35482</v>
      </c>
      <c r="B18188" s="53" t="n">
        <v>28.04</v>
      </c>
    </row>
    <row r="18189" customFormat="false" ht="15.75" hidden="false" customHeight="false" outlineLevel="0" collapsed="false">
      <c r="A18189" s="20" t="s">
        <v>35486</v>
      </c>
      <c r="B18189" s="53" t="n">
        <v>25.2</v>
      </c>
    </row>
    <row r="18190" customFormat="false" ht="15.75" hidden="false" customHeight="false" outlineLevel="0" collapsed="false">
      <c r="A18190" s="20" t="s">
        <v>35487</v>
      </c>
      <c r="B18190" s="53" t="n">
        <v>23.08</v>
      </c>
    </row>
    <row r="18191" customFormat="false" ht="15.75" hidden="false" customHeight="false" outlineLevel="0" collapsed="false">
      <c r="A18191" s="20" t="s">
        <v>35489</v>
      </c>
      <c r="B18191" s="53" t="n">
        <v>20.73</v>
      </c>
    </row>
    <row r="18192" customFormat="false" ht="15.75" hidden="false" customHeight="false" outlineLevel="0" collapsed="false">
      <c r="A18192" s="20" t="s">
        <v>35490</v>
      </c>
      <c r="B18192" s="53" t="n">
        <v>28</v>
      </c>
    </row>
    <row r="18193" customFormat="false" ht="15.75" hidden="false" customHeight="false" outlineLevel="0" collapsed="false">
      <c r="A18193" s="20" t="s">
        <v>35492</v>
      </c>
      <c r="B18193" s="53" t="n">
        <v>25.15</v>
      </c>
    </row>
    <row r="18194" customFormat="false" ht="15.75" hidden="false" customHeight="false" outlineLevel="0" collapsed="false">
      <c r="A18194" s="20" t="s">
        <v>35493</v>
      </c>
      <c r="B18194" s="53" t="n">
        <v>37.78</v>
      </c>
    </row>
    <row r="18195" customFormat="false" ht="15.75" hidden="false" customHeight="false" outlineLevel="0" collapsed="false">
      <c r="A18195" s="20" t="s">
        <v>35494</v>
      </c>
      <c r="B18195" s="53" t="n">
        <v>33.92</v>
      </c>
    </row>
    <row r="18196" customFormat="false" ht="15.75" hidden="false" customHeight="false" outlineLevel="0" collapsed="false">
      <c r="A18196" s="20" t="s">
        <v>35495</v>
      </c>
      <c r="B18196" s="53" t="n">
        <v>5.25</v>
      </c>
    </row>
    <row r="18197" customFormat="false" ht="15.75" hidden="false" customHeight="false" outlineLevel="0" collapsed="false">
      <c r="A18197" s="20" t="s">
        <v>35498</v>
      </c>
      <c r="B18197" s="53" t="n">
        <v>4.65</v>
      </c>
    </row>
    <row r="18198" customFormat="false" ht="15.75" hidden="false" customHeight="false" outlineLevel="0" collapsed="false">
      <c r="A18198" s="20" t="s">
        <v>35499</v>
      </c>
      <c r="B18198" s="53" t="n">
        <v>38.7</v>
      </c>
    </row>
    <row r="18199" customFormat="false" ht="15.75" hidden="false" customHeight="false" outlineLevel="0" collapsed="false">
      <c r="A18199" s="20" t="s">
        <v>35503</v>
      </c>
      <c r="B18199" s="53" t="n">
        <v>34.84</v>
      </c>
    </row>
    <row r="18200" customFormat="false" ht="15.75" hidden="false" customHeight="false" outlineLevel="0" collapsed="false">
      <c r="A18200" s="20" t="s">
        <v>35504</v>
      </c>
      <c r="B18200" s="53" t="n">
        <v>13.56</v>
      </c>
    </row>
    <row r="18201" customFormat="false" ht="15.75" hidden="false" customHeight="false" outlineLevel="0" collapsed="false">
      <c r="A18201" s="20" t="s">
        <v>35508</v>
      </c>
      <c r="B18201" s="53" t="n">
        <v>12.34</v>
      </c>
    </row>
    <row r="18202" customFormat="false" ht="15.75" hidden="false" customHeight="false" outlineLevel="0" collapsed="false">
      <c r="A18202" s="20" t="s">
        <v>35509</v>
      </c>
      <c r="B18202" s="53" t="n">
        <v>5.56</v>
      </c>
    </row>
    <row r="18203" customFormat="false" ht="15.75" hidden="false" customHeight="false" outlineLevel="0" collapsed="false">
      <c r="A18203" s="20" t="s">
        <v>35512</v>
      </c>
      <c r="B18203" s="53" t="n">
        <v>4.95</v>
      </c>
    </row>
    <row r="18204" customFormat="false" ht="15.75" hidden="false" customHeight="false" outlineLevel="0" collapsed="false">
      <c r="A18204" s="20" t="s">
        <v>35513</v>
      </c>
      <c r="B18204" s="53" t="n">
        <v>72.58</v>
      </c>
    </row>
    <row r="18205" customFormat="false" ht="15.75" hidden="false" customHeight="false" outlineLevel="0" collapsed="false">
      <c r="A18205" s="20" t="s">
        <v>35518</v>
      </c>
      <c r="B18205" s="53" t="n">
        <v>63.13</v>
      </c>
    </row>
    <row r="18206" customFormat="false" ht="15.75" hidden="false" customHeight="false" outlineLevel="0" collapsed="false">
      <c r="A18206" s="20" t="s">
        <v>35519</v>
      </c>
      <c r="B18206" s="53" t="n">
        <v>68.08</v>
      </c>
    </row>
    <row r="18207" customFormat="false" ht="15.75" hidden="false" customHeight="false" outlineLevel="0" collapsed="false">
      <c r="A18207" s="20" t="s">
        <v>35523</v>
      </c>
      <c r="B18207" s="53" t="n">
        <v>59.74</v>
      </c>
    </row>
    <row r="18208" customFormat="false" ht="15.75" hidden="false" customHeight="false" outlineLevel="0" collapsed="false">
      <c r="A18208" s="20" t="s">
        <v>35524</v>
      </c>
      <c r="B18208" s="53" t="n">
        <v>10.01</v>
      </c>
    </row>
    <row r="18209" customFormat="false" ht="15.75" hidden="false" customHeight="false" outlineLevel="0" collapsed="false">
      <c r="A18209" s="20" t="s">
        <v>35527</v>
      </c>
      <c r="B18209" s="53" t="n">
        <v>9</v>
      </c>
    </row>
    <row r="18210" customFormat="false" ht="15.75" hidden="false" customHeight="false" outlineLevel="0" collapsed="false">
      <c r="A18210" s="20" t="s">
        <v>35528</v>
      </c>
      <c r="B18210" s="53" t="n">
        <v>10.59</v>
      </c>
    </row>
    <row r="18211" customFormat="false" ht="15.75" hidden="false" customHeight="false" outlineLevel="0" collapsed="false">
      <c r="A18211" s="20" t="s">
        <v>35532</v>
      </c>
      <c r="B18211" s="53" t="n">
        <v>9.28</v>
      </c>
    </row>
    <row r="18212" customFormat="false" ht="15.75" hidden="false" customHeight="false" outlineLevel="0" collapsed="false">
      <c r="A18212" s="20" t="s">
        <v>35533</v>
      </c>
      <c r="B18212" s="53" t="n">
        <v>2.81</v>
      </c>
    </row>
    <row r="18213" customFormat="false" ht="15.75" hidden="false" customHeight="false" outlineLevel="0" collapsed="false">
      <c r="A18213" s="20" t="s">
        <v>35535</v>
      </c>
      <c r="B18213" s="53" t="n">
        <v>2.45</v>
      </c>
    </row>
    <row r="18214" customFormat="false" ht="15.75" hidden="false" customHeight="false" outlineLevel="0" collapsed="false">
      <c r="A18214" s="20" t="s">
        <v>35536</v>
      </c>
      <c r="B18214" s="53" t="n">
        <v>14.62</v>
      </c>
    </row>
    <row r="18215" customFormat="false" ht="15.75" hidden="false" customHeight="false" outlineLevel="0" collapsed="false">
      <c r="A18215" s="20" t="s">
        <v>35541</v>
      </c>
      <c r="B18215" s="53" t="n">
        <v>13.4</v>
      </c>
    </row>
    <row r="18216" customFormat="false" ht="15.75" hidden="false" customHeight="false" outlineLevel="0" collapsed="false">
      <c r="A18216" s="20" t="s">
        <v>35542</v>
      </c>
      <c r="B18216" s="53" t="n">
        <v>17.93</v>
      </c>
    </row>
    <row r="18217" customFormat="false" ht="15.75" hidden="false" customHeight="false" outlineLevel="0" collapsed="false">
      <c r="A18217" s="20" t="s">
        <v>35546</v>
      </c>
      <c r="B18217" s="53" t="n">
        <v>16.07</v>
      </c>
    </row>
    <row r="18218" customFormat="false" ht="15.75" hidden="false" customHeight="false" outlineLevel="0" collapsed="false">
      <c r="A18218" s="20" t="s">
        <v>35547</v>
      </c>
      <c r="B18218" s="53" t="n">
        <v>11.67</v>
      </c>
    </row>
    <row r="18219" customFormat="false" ht="15.75" hidden="false" customHeight="false" outlineLevel="0" collapsed="false">
      <c r="A18219" s="20" t="s">
        <v>35549</v>
      </c>
      <c r="B18219" s="53" t="n">
        <v>10.45</v>
      </c>
    </row>
    <row r="18220" customFormat="false" ht="15.75" hidden="false" customHeight="false" outlineLevel="0" collapsed="false">
      <c r="A18220" s="20" t="s">
        <v>35550</v>
      </c>
      <c r="B18220" s="53" t="n">
        <v>35.87</v>
      </c>
    </row>
    <row r="18221" customFormat="false" ht="15.75" hidden="false" customHeight="false" outlineLevel="0" collapsed="false">
      <c r="A18221" s="20" t="s">
        <v>35553</v>
      </c>
      <c r="B18221" s="53" t="n">
        <v>32.15</v>
      </c>
    </row>
    <row r="18222" customFormat="false" ht="15.75" hidden="false" customHeight="false" outlineLevel="0" collapsed="false">
      <c r="A18222" s="20" t="s">
        <v>35554</v>
      </c>
      <c r="B18222" s="53" t="n">
        <v>36.7</v>
      </c>
    </row>
    <row r="18223" customFormat="false" ht="15.75" hidden="false" customHeight="false" outlineLevel="0" collapsed="false">
      <c r="A18223" s="20" t="s">
        <v>35559</v>
      </c>
      <c r="B18223" s="53" t="n">
        <v>32.84</v>
      </c>
    </row>
    <row r="18224" customFormat="false" ht="15.75" hidden="false" customHeight="false" outlineLevel="0" collapsed="false">
      <c r="A18224" s="20" t="s">
        <v>35560</v>
      </c>
      <c r="B18224" s="53" t="n">
        <v>22.26</v>
      </c>
    </row>
    <row r="18225" customFormat="false" ht="15.75" hidden="false" customHeight="false" outlineLevel="0" collapsed="false">
      <c r="A18225" s="20" t="s">
        <v>35563</v>
      </c>
      <c r="B18225" s="53" t="n">
        <v>20.83</v>
      </c>
    </row>
    <row r="18226" customFormat="false" ht="15.75" hidden="false" customHeight="false" outlineLevel="0" collapsed="false">
      <c r="A18226" s="20" t="s">
        <v>35564</v>
      </c>
      <c r="B18226" s="53" t="n">
        <v>18.19</v>
      </c>
    </row>
    <row r="18227" customFormat="false" ht="15.75" hidden="false" customHeight="false" outlineLevel="0" collapsed="false">
      <c r="A18227" s="20" t="s">
        <v>35567</v>
      </c>
      <c r="B18227" s="53" t="n">
        <v>16.51</v>
      </c>
    </row>
    <row r="18228" customFormat="false" ht="15.75" hidden="false" customHeight="false" outlineLevel="0" collapsed="false">
      <c r="A18228" s="20" t="s">
        <v>35568</v>
      </c>
      <c r="B18228" s="53" t="n">
        <v>22.94</v>
      </c>
    </row>
    <row r="18229" customFormat="false" ht="15.75" hidden="false" customHeight="false" outlineLevel="0" collapsed="false">
      <c r="A18229" s="20" t="s">
        <v>35572</v>
      </c>
      <c r="B18229" s="53" t="n">
        <v>21</v>
      </c>
    </row>
    <row r="18230" customFormat="false" ht="15.75" hidden="false" customHeight="false" outlineLevel="0" collapsed="false">
      <c r="A18230" s="20" t="s">
        <v>35573</v>
      </c>
      <c r="B18230" s="53" t="n">
        <v>9</v>
      </c>
    </row>
    <row r="18231" customFormat="false" ht="15.75" hidden="false" customHeight="false" outlineLevel="0" collapsed="false">
      <c r="A18231" s="20" t="s">
        <v>35577</v>
      </c>
      <c r="B18231" s="53" t="n">
        <v>7.99</v>
      </c>
    </row>
    <row r="18232" customFormat="false" ht="15.75" hidden="false" customHeight="false" outlineLevel="0" collapsed="false">
      <c r="A18232" s="20" t="s">
        <v>35578</v>
      </c>
      <c r="B18232" s="53" t="n">
        <v>5.06</v>
      </c>
    </row>
    <row r="18233" customFormat="false" ht="15.75" hidden="false" customHeight="false" outlineLevel="0" collapsed="false">
      <c r="A18233" s="20" t="s">
        <v>35581</v>
      </c>
      <c r="B18233" s="53" t="n">
        <v>4.63</v>
      </c>
    </row>
    <row r="18234" customFormat="false" ht="15.75" hidden="false" customHeight="false" outlineLevel="0" collapsed="false">
      <c r="A18234" s="20" t="s">
        <v>35582</v>
      </c>
      <c r="B18234" s="53" t="n">
        <v>3.17</v>
      </c>
    </row>
    <row r="18235" customFormat="false" ht="15.75" hidden="false" customHeight="false" outlineLevel="0" collapsed="false">
      <c r="A18235" s="20" t="s">
        <v>35585</v>
      </c>
      <c r="B18235" s="53" t="n">
        <v>2.85</v>
      </c>
    </row>
    <row r="18236" customFormat="false" ht="15.75" hidden="false" customHeight="false" outlineLevel="0" collapsed="false">
      <c r="A18236" s="20" t="s">
        <v>35586</v>
      </c>
      <c r="B18236" s="53" t="n">
        <v>2.96</v>
      </c>
    </row>
    <row r="18237" customFormat="false" ht="15.75" hidden="false" customHeight="false" outlineLevel="0" collapsed="false">
      <c r="A18237" s="20" t="s">
        <v>35589</v>
      </c>
      <c r="B18237" s="53" t="n">
        <v>2.63</v>
      </c>
    </row>
    <row r="18238" customFormat="false" ht="15.75" hidden="false" customHeight="false" outlineLevel="0" collapsed="false">
      <c r="A18238" s="20" t="s">
        <v>35590</v>
      </c>
      <c r="B18238" s="53" t="n">
        <v>5.48</v>
      </c>
    </row>
    <row r="18239" customFormat="false" ht="15.75" hidden="false" customHeight="false" outlineLevel="0" collapsed="false">
      <c r="A18239" s="20" t="s">
        <v>35592</v>
      </c>
      <c r="B18239" s="53" t="n">
        <v>4.84</v>
      </c>
    </row>
    <row r="18240" customFormat="false" ht="15.75" hidden="false" customHeight="false" outlineLevel="0" collapsed="false">
      <c r="A18240" s="20" t="s">
        <v>35593</v>
      </c>
      <c r="B18240" s="53" t="n">
        <v>7.1</v>
      </c>
    </row>
    <row r="18241" customFormat="false" ht="15.75" hidden="false" customHeight="false" outlineLevel="0" collapsed="false">
      <c r="A18241" s="20" t="s">
        <v>35595</v>
      </c>
      <c r="B18241" s="53" t="n">
        <v>6.24</v>
      </c>
    </row>
    <row r="18242" customFormat="false" ht="15.75" hidden="false" customHeight="false" outlineLevel="0" collapsed="false">
      <c r="A18242" s="20" t="s">
        <v>35596</v>
      </c>
      <c r="B18242" s="53" t="n">
        <v>37.06</v>
      </c>
    </row>
    <row r="18243" customFormat="false" ht="15.75" hidden="false" customHeight="false" outlineLevel="0" collapsed="false">
      <c r="A18243" s="20" t="s">
        <v>35598</v>
      </c>
      <c r="B18243" s="53" t="n">
        <v>36.42</v>
      </c>
    </row>
    <row r="18244" customFormat="false" ht="15.75" hidden="false" customHeight="false" outlineLevel="0" collapsed="false">
      <c r="A18244" s="20" t="s">
        <v>35599</v>
      </c>
      <c r="B18244" s="53" t="n">
        <v>58.14</v>
      </c>
    </row>
    <row r="18245" customFormat="false" ht="15.75" hidden="false" customHeight="false" outlineLevel="0" collapsed="false">
      <c r="A18245" s="20" t="s">
        <v>35601</v>
      </c>
      <c r="B18245" s="53" t="n">
        <v>57.28</v>
      </c>
    </row>
    <row r="18246" customFormat="false" ht="15.75" hidden="false" customHeight="false" outlineLevel="0" collapsed="false">
      <c r="A18246" s="20" t="s">
        <v>35602</v>
      </c>
      <c r="B18246" s="53" t="n">
        <v>8.14</v>
      </c>
    </row>
    <row r="18247" customFormat="false" ht="15.75" hidden="false" customHeight="false" outlineLevel="0" collapsed="false">
      <c r="A18247" s="20" t="s">
        <v>35604</v>
      </c>
      <c r="B18247" s="53" t="n">
        <v>7.77</v>
      </c>
    </row>
    <row r="18248" customFormat="false" ht="15.75" hidden="false" customHeight="false" outlineLevel="0" collapsed="false">
      <c r="A18248" s="20" t="s">
        <v>35605</v>
      </c>
      <c r="B18248" s="53" t="n">
        <v>66.22</v>
      </c>
    </row>
    <row r="18249" customFormat="false" ht="15.75" hidden="false" customHeight="false" outlineLevel="0" collapsed="false">
      <c r="A18249" s="20" t="s">
        <v>35610</v>
      </c>
      <c r="B18249" s="53" t="n">
        <v>58.97</v>
      </c>
    </row>
    <row r="18250" customFormat="false" ht="15.75" hidden="false" customHeight="false" outlineLevel="0" collapsed="false">
      <c r="A18250" s="20" t="s">
        <v>35611</v>
      </c>
      <c r="B18250" s="53" t="n">
        <v>58.51</v>
      </c>
    </row>
    <row r="18251" customFormat="false" ht="15.75" hidden="false" customHeight="false" outlineLevel="0" collapsed="false">
      <c r="A18251" s="20" t="s">
        <v>35615</v>
      </c>
      <c r="B18251" s="53" t="n">
        <v>51.26</v>
      </c>
    </row>
    <row r="18252" customFormat="false" ht="15.75" hidden="false" customHeight="false" outlineLevel="0" collapsed="false">
      <c r="A18252" s="20" t="s">
        <v>35616</v>
      </c>
      <c r="B18252" s="53" t="n">
        <v>32.58</v>
      </c>
    </row>
    <row r="18253" customFormat="false" ht="15.75" hidden="false" customHeight="false" outlineLevel="0" collapsed="false">
      <c r="A18253" s="20" t="s">
        <v>35619</v>
      </c>
      <c r="B18253" s="53" t="n">
        <v>28.6</v>
      </c>
    </row>
    <row r="18254" customFormat="false" ht="15.75" hidden="false" customHeight="false" outlineLevel="0" collapsed="false">
      <c r="A18254" s="20" t="s">
        <v>35620</v>
      </c>
      <c r="B18254" s="53" t="n">
        <v>12.48</v>
      </c>
    </row>
    <row r="18255" customFormat="false" ht="15.75" hidden="false" customHeight="false" outlineLevel="0" collapsed="false">
      <c r="A18255" s="20" t="s">
        <v>35624</v>
      </c>
      <c r="B18255" s="53" t="n">
        <v>11.26</v>
      </c>
    </row>
    <row r="18256" customFormat="false" ht="15.75" hidden="false" customHeight="false" outlineLevel="0" collapsed="false">
      <c r="A18256" s="20" t="s">
        <v>35625</v>
      </c>
      <c r="B18256" s="53" t="n">
        <v>33.65</v>
      </c>
    </row>
    <row r="18257" customFormat="false" ht="15.75" hidden="false" customHeight="false" outlineLevel="0" collapsed="false">
      <c r="A18257" s="20" t="s">
        <v>35630</v>
      </c>
      <c r="B18257" s="53" t="n">
        <v>29.8</v>
      </c>
    </row>
    <row r="18258" customFormat="false" ht="15.75" hidden="false" customHeight="false" outlineLevel="0" collapsed="false">
      <c r="A18258" s="20" t="s">
        <v>35631</v>
      </c>
      <c r="B18258" s="53" t="n">
        <v>216.68</v>
      </c>
    </row>
    <row r="18259" customFormat="false" ht="15.75" hidden="false" customHeight="false" outlineLevel="0" collapsed="false">
      <c r="A18259" s="20" t="s">
        <v>35637</v>
      </c>
      <c r="B18259" s="53" t="n">
        <v>216.68</v>
      </c>
    </row>
    <row r="18260" customFormat="false" ht="15.75" hidden="false" customHeight="false" outlineLevel="0" collapsed="false">
      <c r="A18260" s="20" t="s">
        <v>35638</v>
      </c>
      <c r="B18260" s="53" t="n">
        <v>244.33</v>
      </c>
    </row>
    <row r="18261" customFormat="false" ht="15.75" hidden="false" customHeight="false" outlineLevel="0" collapsed="false">
      <c r="A18261" s="20" t="s">
        <v>35644</v>
      </c>
      <c r="B18261" s="53" t="n">
        <v>244.33</v>
      </c>
    </row>
    <row r="18262" customFormat="false" ht="15.75" hidden="false" customHeight="false" outlineLevel="0" collapsed="false">
      <c r="A18262" s="20" t="s">
        <v>35645</v>
      </c>
      <c r="B18262" s="53" t="n">
        <v>315.49</v>
      </c>
    </row>
    <row r="18263" customFormat="false" ht="15.75" hidden="false" customHeight="false" outlineLevel="0" collapsed="false">
      <c r="A18263" s="20" t="s">
        <v>35650</v>
      </c>
      <c r="B18263" s="53" t="n">
        <v>315.49</v>
      </c>
    </row>
    <row r="18264" customFormat="false" ht="15.75" hidden="false" customHeight="false" outlineLevel="0" collapsed="false">
      <c r="A18264" s="20" t="s">
        <v>35651</v>
      </c>
      <c r="B18264" s="53" t="n">
        <v>752.61</v>
      </c>
    </row>
    <row r="18265" customFormat="false" ht="15.75" hidden="false" customHeight="false" outlineLevel="0" collapsed="false">
      <c r="A18265" s="20" t="s">
        <v>35656</v>
      </c>
      <c r="B18265" s="53" t="n">
        <v>752.61</v>
      </c>
    </row>
    <row r="18266" customFormat="false" ht="15.75" hidden="false" customHeight="false" outlineLevel="0" collapsed="false">
      <c r="A18266" s="20" t="s">
        <v>35657</v>
      </c>
      <c r="B18266" s="53" t="n">
        <v>483.34</v>
      </c>
    </row>
    <row r="18267" customFormat="false" ht="15.75" hidden="false" customHeight="false" outlineLevel="0" collapsed="false">
      <c r="A18267" s="20" t="s">
        <v>35663</v>
      </c>
      <c r="B18267" s="53" t="n">
        <v>483.34</v>
      </c>
    </row>
    <row r="18268" customFormat="false" ht="15.75" hidden="false" customHeight="false" outlineLevel="0" collapsed="false">
      <c r="A18268" s="20" t="s">
        <v>35664</v>
      </c>
      <c r="B18268" s="53" t="n">
        <v>492.83</v>
      </c>
    </row>
    <row r="18269" customFormat="false" ht="15.75" hidden="false" customHeight="false" outlineLevel="0" collapsed="false">
      <c r="A18269" s="20" t="s">
        <v>35666</v>
      </c>
      <c r="B18269" s="53" t="n">
        <v>492.83</v>
      </c>
    </row>
    <row r="18270" customFormat="false" ht="15.75" hidden="false" customHeight="false" outlineLevel="0" collapsed="false">
      <c r="A18270" s="20" t="s">
        <v>35667</v>
      </c>
      <c r="B18270" s="53" t="n">
        <v>114.29</v>
      </c>
    </row>
    <row r="18271" customFormat="false" ht="15.75" hidden="false" customHeight="false" outlineLevel="0" collapsed="false">
      <c r="A18271" s="20" t="s">
        <v>35671</v>
      </c>
      <c r="B18271" s="53" t="n">
        <v>114.29</v>
      </c>
    </row>
    <row r="18272" customFormat="false" ht="15.75" hidden="false" customHeight="false" outlineLevel="0" collapsed="false">
      <c r="A18272" s="20" t="s">
        <v>35672</v>
      </c>
      <c r="B18272" s="53" t="n">
        <v>343.96</v>
      </c>
    </row>
    <row r="18273" customFormat="false" ht="15.75" hidden="false" customHeight="false" outlineLevel="0" collapsed="false">
      <c r="A18273" s="20" t="s">
        <v>35678</v>
      </c>
      <c r="B18273" s="53" t="n">
        <v>343.96</v>
      </c>
    </row>
    <row r="18274" customFormat="false" ht="15.75" hidden="false" customHeight="false" outlineLevel="0" collapsed="false">
      <c r="A18274" s="20" t="s">
        <v>35679</v>
      </c>
      <c r="B18274" s="53" t="n">
        <v>315.17</v>
      </c>
    </row>
    <row r="18275" customFormat="false" ht="15.75" hidden="false" customHeight="false" outlineLevel="0" collapsed="false">
      <c r="A18275" s="20" t="s">
        <v>35682</v>
      </c>
      <c r="B18275" s="53" t="n">
        <v>315.17</v>
      </c>
    </row>
    <row r="18276" customFormat="false" ht="15.75" hidden="false" customHeight="false" outlineLevel="0" collapsed="false">
      <c r="A18276" s="20" t="s">
        <v>35683</v>
      </c>
      <c r="B18276" s="53" t="n">
        <v>202.17</v>
      </c>
    </row>
    <row r="18277" customFormat="false" ht="15.75" hidden="false" customHeight="false" outlineLevel="0" collapsed="false">
      <c r="A18277" s="20" t="s">
        <v>35689</v>
      </c>
      <c r="B18277" s="53" t="n">
        <v>202.17</v>
      </c>
    </row>
    <row r="18278" customFormat="false" ht="15.75" hidden="false" customHeight="false" outlineLevel="0" collapsed="false">
      <c r="A18278" s="20" t="s">
        <v>35690</v>
      </c>
      <c r="B18278" s="53" t="n">
        <v>235.38</v>
      </c>
    </row>
    <row r="18279" customFormat="false" ht="15.75" hidden="false" customHeight="false" outlineLevel="0" collapsed="false">
      <c r="A18279" s="20" t="s">
        <v>35694</v>
      </c>
      <c r="B18279" s="53" t="n">
        <v>235.38</v>
      </c>
    </row>
    <row r="18280" customFormat="false" ht="15.75" hidden="false" customHeight="false" outlineLevel="0" collapsed="false">
      <c r="A18280" s="20" t="s">
        <v>35695</v>
      </c>
      <c r="B18280" s="53" t="n">
        <v>86.42</v>
      </c>
    </row>
    <row r="18281" customFormat="false" ht="15.75" hidden="false" customHeight="false" outlineLevel="0" collapsed="false">
      <c r="A18281" s="20" t="s">
        <v>35698</v>
      </c>
      <c r="B18281" s="53" t="n">
        <v>86.42</v>
      </c>
    </row>
    <row r="18282" customFormat="false" ht="15.75" hidden="false" customHeight="false" outlineLevel="0" collapsed="false">
      <c r="A18282" s="20" t="s">
        <v>35699</v>
      </c>
      <c r="B18282" s="53" t="n">
        <v>256.2</v>
      </c>
    </row>
    <row r="18283" customFormat="false" ht="15.75" hidden="false" customHeight="false" outlineLevel="0" collapsed="false">
      <c r="A18283" s="20" t="s">
        <v>35703</v>
      </c>
      <c r="B18283" s="53" t="n">
        <v>256.2</v>
      </c>
    </row>
    <row r="18284" customFormat="false" ht="15.75" hidden="false" customHeight="false" outlineLevel="0" collapsed="false">
      <c r="A18284" s="20" t="s">
        <v>35704</v>
      </c>
      <c r="B18284" s="53" t="n">
        <v>425.77</v>
      </c>
    </row>
    <row r="18285" customFormat="false" ht="15.75" hidden="false" customHeight="false" outlineLevel="0" collapsed="false">
      <c r="A18285" s="20" t="s">
        <v>35709</v>
      </c>
      <c r="B18285" s="53" t="n">
        <v>425.77</v>
      </c>
    </row>
    <row r="18286" customFormat="false" ht="15.75" hidden="false" customHeight="false" outlineLevel="0" collapsed="false">
      <c r="A18286" s="20" t="s">
        <v>35710</v>
      </c>
      <c r="B18286" s="53" t="n">
        <v>509.07</v>
      </c>
    </row>
    <row r="18287" customFormat="false" ht="15.75" hidden="false" customHeight="false" outlineLevel="0" collapsed="false">
      <c r="A18287" s="20" t="s">
        <v>35714</v>
      </c>
      <c r="B18287" s="53" t="n">
        <v>509.07</v>
      </c>
    </row>
    <row r="18288" customFormat="false" ht="15.75" hidden="false" customHeight="false" outlineLevel="0" collapsed="false">
      <c r="A18288" s="20" t="s">
        <v>35715</v>
      </c>
      <c r="B18288" s="53" t="n">
        <v>318.89</v>
      </c>
    </row>
    <row r="18289" customFormat="false" ht="15.75" hidden="false" customHeight="false" outlineLevel="0" collapsed="false">
      <c r="A18289" s="20" t="s">
        <v>35718</v>
      </c>
      <c r="B18289" s="53" t="n">
        <v>318.89</v>
      </c>
    </row>
    <row r="18290" customFormat="false" ht="15.75" hidden="false" customHeight="false" outlineLevel="0" collapsed="false">
      <c r="A18290" s="20" t="s">
        <v>35719</v>
      </c>
      <c r="B18290" s="53" t="n">
        <v>231.96</v>
      </c>
    </row>
    <row r="18291" customFormat="false" ht="15.75" hidden="false" customHeight="false" outlineLevel="0" collapsed="false">
      <c r="A18291" s="20" t="s">
        <v>35724</v>
      </c>
      <c r="B18291" s="53" t="n">
        <v>231.96</v>
      </c>
    </row>
    <row r="18292" customFormat="false" ht="15.75" hidden="false" customHeight="false" outlineLevel="0" collapsed="false">
      <c r="A18292" s="20" t="s">
        <v>35725</v>
      </c>
      <c r="B18292" s="53" t="n">
        <v>231.02</v>
      </c>
    </row>
    <row r="18293" customFormat="false" ht="15.75" hidden="false" customHeight="false" outlineLevel="0" collapsed="false">
      <c r="A18293" s="20" t="s">
        <v>327</v>
      </c>
      <c r="B18293" s="53" t="n">
        <v>231.02</v>
      </c>
    </row>
    <row r="18294" customFormat="false" ht="15.75" hidden="false" customHeight="false" outlineLevel="0" collapsed="false">
      <c r="A18294" s="20" t="s">
        <v>35730</v>
      </c>
      <c r="B18294" s="53" t="n">
        <v>433.22</v>
      </c>
    </row>
    <row r="18295" customFormat="false" ht="15.75" hidden="false" customHeight="false" outlineLevel="0" collapsed="false">
      <c r="A18295" s="20" t="s">
        <v>35734</v>
      </c>
      <c r="B18295" s="53" t="n">
        <v>433.22</v>
      </c>
    </row>
    <row r="18296" customFormat="false" ht="15.75" hidden="false" customHeight="false" outlineLevel="0" collapsed="false">
      <c r="A18296" s="20" t="s">
        <v>35735</v>
      </c>
      <c r="B18296" s="53" t="n">
        <v>160.38</v>
      </c>
    </row>
    <row r="18297" customFormat="false" ht="15.75" hidden="false" customHeight="false" outlineLevel="0" collapsed="false">
      <c r="A18297" s="20" t="s">
        <v>35740</v>
      </c>
      <c r="B18297" s="53" t="n">
        <v>160.38</v>
      </c>
    </row>
    <row r="18298" customFormat="false" ht="15.75" hidden="false" customHeight="false" outlineLevel="0" collapsed="false">
      <c r="A18298" s="20" t="s">
        <v>35741</v>
      </c>
      <c r="B18298" s="53" t="n">
        <v>311.61</v>
      </c>
    </row>
    <row r="18299" customFormat="false" ht="15.75" hidden="false" customHeight="false" outlineLevel="0" collapsed="false">
      <c r="A18299" s="20" t="s">
        <v>35748</v>
      </c>
      <c r="B18299" s="53" t="n">
        <v>311.61</v>
      </c>
    </row>
    <row r="18300" customFormat="false" ht="15.75" hidden="false" customHeight="false" outlineLevel="0" collapsed="false">
      <c r="A18300" s="20" t="s">
        <v>35749</v>
      </c>
      <c r="B18300" s="53" t="n">
        <v>450.42</v>
      </c>
    </row>
    <row r="18301" customFormat="false" ht="15.75" hidden="false" customHeight="false" outlineLevel="0" collapsed="false">
      <c r="A18301" s="20" t="s">
        <v>324</v>
      </c>
      <c r="B18301" s="53" t="n">
        <v>450.42</v>
      </c>
    </row>
    <row r="18302" customFormat="false" ht="15.75" hidden="false" customHeight="false" outlineLevel="0" collapsed="false">
      <c r="A18302" s="20" t="s">
        <v>35753</v>
      </c>
      <c r="B18302" s="53" t="n">
        <v>100.43</v>
      </c>
    </row>
    <row r="18303" customFormat="false" ht="15.75" hidden="false" customHeight="false" outlineLevel="0" collapsed="false">
      <c r="A18303" s="20" t="s">
        <v>35757</v>
      </c>
      <c r="B18303" s="53" t="n">
        <v>100.43</v>
      </c>
    </row>
    <row r="18304" customFormat="false" ht="15.75" hidden="false" customHeight="false" outlineLevel="0" collapsed="false">
      <c r="A18304" s="20" t="s">
        <v>35758</v>
      </c>
      <c r="B18304" s="53" t="n">
        <v>100.69</v>
      </c>
    </row>
    <row r="18305" customFormat="false" ht="15.75" hidden="false" customHeight="false" outlineLevel="0" collapsed="false">
      <c r="A18305" s="20" t="s">
        <v>35761</v>
      </c>
      <c r="B18305" s="53" t="n">
        <v>100.69</v>
      </c>
    </row>
    <row r="18306" customFormat="false" ht="15.75" hidden="false" customHeight="false" outlineLevel="0" collapsed="false">
      <c r="A18306" s="20" t="s">
        <v>35762</v>
      </c>
      <c r="B18306" s="53" t="n">
        <v>858.23</v>
      </c>
    </row>
    <row r="18307" customFormat="false" ht="15.75" hidden="false" customHeight="false" outlineLevel="0" collapsed="false">
      <c r="A18307" s="20" t="s">
        <v>35766</v>
      </c>
      <c r="B18307" s="53" t="n">
        <v>858.23</v>
      </c>
    </row>
    <row r="18308" customFormat="false" ht="15.75" hidden="false" customHeight="false" outlineLevel="0" collapsed="false">
      <c r="A18308" s="20" t="s">
        <v>35767</v>
      </c>
      <c r="B18308" s="53" t="n">
        <v>72.6</v>
      </c>
    </row>
    <row r="18309" customFormat="false" ht="15.75" hidden="false" customHeight="false" outlineLevel="0" collapsed="false">
      <c r="A18309" s="20" t="s">
        <v>35770</v>
      </c>
      <c r="B18309" s="53" t="n">
        <v>72.6</v>
      </c>
    </row>
    <row r="18310" customFormat="false" ht="15.75" hidden="false" customHeight="false" outlineLevel="0" collapsed="false">
      <c r="A18310" s="20" t="s">
        <v>35771</v>
      </c>
      <c r="B18310" s="53" t="n">
        <v>274.5</v>
      </c>
    </row>
    <row r="18311" customFormat="false" ht="15.75" hidden="false" customHeight="false" outlineLevel="0" collapsed="false">
      <c r="A18311" s="20" t="s">
        <v>35774</v>
      </c>
      <c r="B18311" s="53" t="n">
        <v>274.5</v>
      </c>
    </row>
    <row r="18312" customFormat="false" ht="15.75" hidden="false" customHeight="false" outlineLevel="0" collapsed="false">
      <c r="A18312" s="20" t="s">
        <v>35775</v>
      </c>
      <c r="B18312" s="53" t="n">
        <v>603.19</v>
      </c>
    </row>
    <row r="18313" customFormat="false" ht="15.75" hidden="false" customHeight="false" outlineLevel="0" collapsed="false">
      <c r="A18313" s="20" t="s">
        <v>35779</v>
      </c>
      <c r="B18313" s="53" t="n">
        <v>603.19</v>
      </c>
    </row>
    <row r="18314" customFormat="false" ht="15.75" hidden="false" customHeight="false" outlineLevel="0" collapsed="false">
      <c r="A18314" s="20" t="s">
        <v>35780</v>
      </c>
      <c r="B18314" s="53" t="n">
        <v>1118.2</v>
      </c>
    </row>
    <row r="18315" customFormat="false" ht="15.75" hidden="false" customHeight="false" outlineLevel="0" collapsed="false">
      <c r="A18315" s="20" t="s">
        <v>35784</v>
      </c>
      <c r="B18315" s="53" t="n">
        <v>1118.2</v>
      </c>
    </row>
    <row r="18316" customFormat="false" ht="15.75" hidden="false" customHeight="false" outlineLevel="0" collapsed="false">
      <c r="A18316" s="20" t="s">
        <v>35785</v>
      </c>
      <c r="B18316" s="53" t="n">
        <v>42.8</v>
      </c>
    </row>
    <row r="18317" customFormat="false" ht="15.75" hidden="false" customHeight="false" outlineLevel="0" collapsed="false">
      <c r="A18317" s="20" t="s">
        <v>35787</v>
      </c>
      <c r="B18317" s="53" t="n">
        <v>41.2</v>
      </c>
    </row>
    <row r="18318" customFormat="false" ht="15.75" hidden="false" customHeight="false" outlineLevel="0" collapsed="false">
      <c r="A18318" s="20" t="s">
        <v>35788</v>
      </c>
      <c r="B18318" s="53" t="n">
        <v>39.71</v>
      </c>
    </row>
    <row r="18319" customFormat="false" ht="15.75" hidden="false" customHeight="false" outlineLevel="0" collapsed="false">
      <c r="A18319" s="20" t="s">
        <v>35790</v>
      </c>
      <c r="B18319" s="53" t="n">
        <v>38.11</v>
      </c>
    </row>
    <row r="18320" customFormat="false" ht="15.75" hidden="false" customHeight="false" outlineLevel="0" collapsed="false">
      <c r="A18320" s="20" t="s">
        <v>35791</v>
      </c>
      <c r="B18320" s="53" t="n">
        <v>30.44</v>
      </c>
    </row>
    <row r="18321" customFormat="false" ht="15.75" hidden="false" customHeight="false" outlineLevel="0" collapsed="false">
      <c r="A18321" s="20" t="s">
        <v>35793</v>
      </c>
      <c r="B18321" s="53" t="n">
        <v>28.84</v>
      </c>
    </row>
    <row r="18322" customFormat="false" ht="15.75" hidden="false" customHeight="false" outlineLevel="0" collapsed="false">
      <c r="A18322" s="20" t="s">
        <v>35794</v>
      </c>
      <c r="B18322" s="53" t="n">
        <v>73.51</v>
      </c>
    </row>
    <row r="18323" customFormat="false" ht="15.75" hidden="false" customHeight="false" outlineLevel="0" collapsed="false">
      <c r="A18323" s="20" t="s">
        <v>35796</v>
      </c>
      <c r="B18323" s="53" t="n">
        <v>73.45</v>
      </c>
    </row>
    <row r="18324" customFormat="false" ht="15.75" hidden="false" customHeight="false" outlineLevel="0" collapsed="false">
      <c r="A18324" s="20" t="s">
        <v>35797</v>
      </c>
      <c r="B18324" s="53" t="n">
        <v>13.82</v>
      </c>
    </row>
    <row r="18325" customFormat="false" ht="15.75" hidden="false" customHeight="false" outlineLevel="0" collapsed="false">
      <c r="A18325" s="20" t="s">
        <v>35799</v>
      </c>
      <c r="B18325" s="53" t="n">
        <v>13.76</v>
      </c>
    </row>
    <row r="18326" customFormat="false" ht="15.75" hidden="false" customHeight="false" outlineLevel="0" collapsed="false">
      <c r="A18326" s="20" t="s">
        <v>35800</v>
      </c>
      <c r="B18326" s="53" t="n">
        <v>43.43</v>
      </c>
    </row>
    <row r="18327" customFormat="false" ht="15.75" hidden="false" customHeight="false" outlineLevel="0" collapsed="false">
      <c r="A18327" s="20" t="s">
        <v>35802</v>
      </c>
      <c r="B18327" s="53" t="n">
        <v>43.37</v>
      </c>
    </row>
    <row r="18328" customFormat="false" ht="15.75" hidden="false" customHeight="false" outlineLevel="0" collapsed="false">
      <c r="A18328" s="20" t="s">
        <v>35803</v>
      </c>
      <c r="B18328" s="53" t="n">
        <v>118.52</v>
      </c>
    </row>
    <row r="18329" customFormat="false" ht="15.75" hidden="false" customHeight="false" outlineLevel="0" collapsed="false">
      <c r="A18329" s="20" t="s">
        <v>35806</v>
      </c>
      <c r="B18329" s="53" t="n">
        <v>118.16</v>
      </c>
    </row>
    <row r="18330" customFormat="false" ht="15.75" hidden="false" customHeight="false" outlineLevel="0" collapsed="false">
      <c r="A18330" s="20" t="s">
        <v>35807</v>
      </c>
      <c r="B18330" s="53" t="n">
        <v>58.82</v>
      </c>
    </row>
    <row r="18331" customFormat="false" ht="15.75" hidden="false" customHeight="false" outlineLevel="0" collapsed="false">
      <c r="A18331" s="20" t="s">
        <v>35810</v>
      </c>
      <c r="B18331" s="53" t="n">
        <v>57.28</v>
      </c>
    </row>
    <row r="18332" customFormat="false" ht="15.75" hidden="false" customHeight="false" outlineLevel="0" collapsed="false">
      <c r="A18332" s="20" t="s">
        <v>35811</v>
      </c>
      <c r="B18332" s="53" t="n">
        <v>64.23</v>
      </c>
    </row>
    <row r="18333" customFormat="false" ht="15.75" hidden="false" customHeight="false" outlineLevel="0" collapsed="false">
      <c r="A18333" s="20" t="s">
        <v>35814</v>
      </c>
      <c r="B18333" s="53" t="n">
        <v>64.23</v>
      </c>
    </row>
    <row r="18334" customFormat="false" ht="15.75" hidden="false" customHeight="false" outlineLevel="0" collapsed="false">
      <c r="A18334" s="20" t="s">
        <v>35815</v>
      </c>
      <c r="B18334" s="53" t="n">
        <v>84.04</v>
      </c>
    </row>
    <row r="18335" customFormat="false" ht="15.75" hidden="false" customHeight="false" outlineLevel="0" collapsed="false">
      <c r="A18335" s="20" t="s">
        <v>35818</v>
      </c>
      <c r="B18335" s="53" t="n">
        <v>84.04</v>
      </c>
    </row>
    <row r="18336" customFormat="false" ht="15.75" hidden="false" customHeight="false" outlineLevel="0" collapsed="false">
      <c r="A18336" s="20" t="s">
        <v>35819</v>
      </c>
      <c r="B18336" s="53" t="n">
        <v>117.72</v>
      </c>
    </row>
    <row r="18337" customFormat="false" ht="15.75" hidden="false" customHeight="false" outlineLevel="0" collapsed="false">
      <c r="A18337" s="20" t="s">
        <v>35821</v>
      </c>
      <c r="B18337" s="53" t="n">
        <v>117.72</v>
      </c>
    </row>
    <row r="18338" customFormat="false" ht="15.75" hidden="false" customHeight="false" outlineLevel="0" collapsed="false">
      <c r="A18338" s="20" t="s">
        <v>35822</v>
      </c>
      <c r="B18338" s="53" t="n">
        <v>66.94</v>
      </c>
    </row>
    <row r="18339" customFormat="false" ht="15.75" hidden="false" customHeight="false" outlineLevel="0" collapsed="false">
      <c r="A18339" s="20" t="s">
        <v>35824</v>
      </c>
      <c r="B18339" s="53" t="n">
        <v>66.94</v>
      </c>
    </row>
    <row r="18340" customFormat="false" ht="15.75" hidden="false" customHeight="false" outlineLevel="0" collapsed="false">
      <c r="A18340" s="20" t="s">
        <v>35825</v>
      </c>
      <c r="B18340" s="53" t="n">
        <v>110.84</v>
      </c>
    </row>
    <row r="18341" customFormat="false" ht="15.75" hidden="false" customHeight="false" outlineLevel="0" collapsed="false">
      <c r="A18341" s="20" t="s">
        <v>35828</v>
      </c>
      <c r="B18341" s="53" t="n">
        <v>110.84</v>
      </c>
    </row>
    <row r="18342" customFormat="false" ht="15.75" hidden="false" customHeight="false" outlineLevel="0" collapsed="false">
      <c r="A18342" s="20" t="s">
        <v>35829</v>
      </c>
      <c r="B18342" s="53" t="n">
        <v>243.16</v>
      </c>
    </row>
    <row r="18343" customFormat="false" ht="15.75" hidden="false" customHeight="false" outlineLevel="0" collapsed="false">
      <c r="A18343" s="20" t="s">
        <v>35832</v>
      </c>
      <c r="B18343" s="53" t="n">
        <v>243.16</v>
      </c>
    </row>
    <row r="18344" customFormat="false" ht="15.75" hidden="false" customHeight="false" outlineLevel="0" collapsed="false">
      <c r="A18344" s="20" t="s">
        <v>35833</v>
      </c>
      <c r="B18344" s="53" t="n">
        <v>191.51</v>
      </c>
    </row>
    <row r="18345" customFormat="false" ht="15.75" hidden="false" customHeight="false" outlineLevel="0" collapsed="false">
      <c r="A18345" s="20" t="s">
        <v>35836</v>
      </c>
      <c r="B18345" s="53" t="n">
        <v>191.51</v>
      </c>
    </row>
    <row r="18346" customFormat="false" ht="15.75" hidden="false" customHeight="false" outlineLevel="0" collapsed="false">
      <c r="A18346" s="20" t="s">
        <v>35837</v>
      </c>
      <c r="B18346" s="53" t="n">
        <v>154.88</v>
      </c>
    </row>
    <row r="18347" customFormat="false" ht="15.75" hidden="false" customHeight="false" outlineLevel="0" collapsed="false">
      <c r="A18347" s="20" t="s">
        <v>330</v>
      </c>
      <c r="B18347" s="53" t="n">
        <v>154.88</v>
      </c>
    </row>
    <row r="18348" customFormat="false" ht="15.75" hidden="false" customHeight="false" outlineLevel="0" collapsed="false">
      <c r="A18348" s="20" t="s">
        <v>35839</v>
      </c>
      <c r="B18348" s="53" t="n">
        <v>49.72</v>
      </c>
    </row>
    <row r="18349" customFormat="false" ht="15.75" hidden="false" customHeight="false" outlineLevel="0" collapsed="false">
      <c r="A18349" s="20" t="s">
        <v>35842</v>
      </c>
      <c r="B18349" s="53" t="n">
        <v>49.72</v>
      </c>
    </row>
    <row r="18350" customFormat="false" ht="15.75" hidden="false" customHeight="false" outlineLevel="0" collapsed="false">
      <c r="A18350" s="20" t="s">
        <v>35843</v>
      </c>
      <c r="B18350" s="53" t="n">
        <v>75.09</v>
      </c>
    </row>
    <row r="18351" customFormat="false" ht="15.75" hidden="false" customHeight="false" outlineLevel="0" collapsed="false">
      <c r="A18351" s="20" t="s">
        <v>35846</v>
      </c>
      <c r="B18351" s="53" t="n">
        <v>75.09</v>
      </c>
    </row>
    <row r="18352" customFormat="false" ht="15.75" hidden="false" customHeight="false" outlineLevel="0" collapsed="false">
      <c r="A18352" s="20" t="s">
        <v>35847</v>
      </c>
      <c r="B18352" s="53" t="n">
        <v>261.83</v>
      </c>
    </row>
    <row r="18353" customFormat="false" ht="15.75" hidden="false" customHeight="false" outlineLevel="0" collapsed="false">
      <c r="A18353" s="20" t="s">
        <v>35849</v>
      </c>
      <c r="B18353" s="53" t="n">
        <v>261.83</v>
      </c>
    </row>
    <row r="18354" customFormat="false" ht="15.75" hidden="false" customHeight="false" outlineLevel="0" collapsed="false">
      <c r="A18354" s="20" t="s">
        <v>35850</v>
      </c>
      <c r="B18354" s="53" t="n">
        <v>339.04</v>
      </c>
    </row>
    <row r="18355" customFormat="false" ht="15.75" hidden="false" customHeight="false" outlineLevel="0" collapsed="false">
      <c r="A18355" s="20" t="s">
        <v>35852</v>
      </c>
      <c r="B18355" s="53" t="n">
        <v>339.04</v>
      </c>
    </row>
    <row r="18356" customFormat="false" ht="15.75" hidden="false" customHeight="false" outlineLevel="0" collapsed="false">
      <c r="A18356" s="20" t="s">
        <v>35853</v>
      </c>
      <c r="B18356" s="53" t="n">
        <v>181.18</v>
      </c>
    </row>
    <row r="18357" customFormat="false" ht="15.75" hidden="false" customHeight="false" outlineLevel="0" collapsed="false">
      <c r="A18357" s="20" t="s">
        <v>35856</v>
      </c>
      <c r="B18357" s="53" t="n">
        <v>181.18</v>
      </c>
    </row>
    <row r="18358" customFormat="false" ht="15.75" hidden="false" customHeight="false" outlineLevel="0" collapsed="false">
      <c r="A18358" s="20" t="s">
        <v>35857</v>
      </c>
      <c r="B18358" s="53" t="n">
        <v>26.66</v>
      </c>
    </row>
    <row r="18359" customFormat="false" ht="15.75" hidden="false" customHeight="false" outlineLevel="0" collapsed="false">
      <c r="A18359" s="20" t="s">
        <v>35859</v>
      </c>
      <c r="B18359" s="53" t="n">
        <v>25.06</v>
      </c>
    </row>
    <row r="18360" customFormat="false" ht="15.75" hidden="false" customHeight="false" outlineLevel="0" collapsed="false">
      <c r="A18360" s="20" t="s">
        <v>35860</v>
      </c>
      <c r="B18360" s="53" t="n">
        <v>48.04</v>
      </c>
    </row>
    <row r="18361" customFormat="false" ht="15.75" hidden="false" customHeight="false" outlineLevel="0" collapsed="false">
      <c r="A18361" s="20" t="s">
        <v>35863</v>
      </c>
      <c r="B18361" s="53" t="n">
        <v>46.44</v>
      </c>
    </row>
    <row r="18362" customFormat="false" ht="15.75" hidden="false" customHeight="false" outlineLevel="0" collapsed="false">
      <c r="A18362" s="20" t="s">
        <v>35864</v>
      </c>
      <c r="B18362" s="53" t="n">
        <v>33.01</v>
      </c>
    </row>
    <row r="18363" customFormat="false" ht="15.75" hidden="false" customHeight="false" outlineLevel="0" collapsed="false">
      <c r="A18363" s="20" t="s">
        <v>35866</v>
      </c>
      <c r="B18363" s="53" t="n">
        <v>31.41</v>
      </c>
    </row>
    <row r="18364" customFormat="false" ht="15.75" hidden="false" customHeight="false" outlineLevel="0" collapsed="false">
      <c r="A18364" s="20" t="s">
        <v>35867</v>
      </c>
      <c r="B18364" s="53" t="n">
        <v>30.44</v>
      </c>
    </row>
    <row r="18365" customFormat="false" ht="15.75" hidden="false" customHeight="false" outlineLevel="0" collapsed="false">
      <c r="A18365" s="20" t="s">
        <v>35869</v>
      </c>
      <c r="B18365" s="53" t="n">
        <v>28.84</v>
      </c>
    </row>
    <row r="18366" customFormat="false" ht="15.75" hidden="false" customHeight="false" outlineLevel="0" collapsed="false">
      <c r="A18366" s="20" t="s">
        <v>35870</v>
      </c>
      <c r="B18366" s="53" t="n">
        <v>20.24</v>
      </c>
    </row>
    <row r="18367" customFormat="false" ht="15.75" hidden="false" customHeight="false" outlineLevel="0" collapsed="false">
      <c r="A18367" s="20" t="s">
        <v>35872</v>
      </c>
      <c r="B18367" s="53" t="n">
        <v>18.64</v>
      </c>
    </row>
    <row r="18368" customFormat="false" ht="15.75" hidden="false" customHeight="false" outlineLevel="0" collapsed="false">
      <c r="A18368" s="20" t="s">
        <v>35873</v>
      </c>
      <c r="B18368" s="53" t="n">
        <v>64.16</v>
      </c>
    </row>
    <row r="18369" customFormat="false" ht="15.75" hidden="false" customHeight="false" outlineLevel="0" collapsed="false">
      <c r="A18369" s="20" t="s">
        <v>35875</v>
      </c>
      <c r="B18369" s="53" t="n">
        <v>60.96</v>
      </c>
    </row>
    <row r="18370" customFormat="false" ht="15.75" hidden="false" customHeight="false" outlineLevel="0" collapsed="false">
      <c r="A18370" s="20" t="s">
        <v>35876</v>
      </c>
      <c r="B18370" s="53" t="n">
        <v>41.17</v>
      </c>
    </row>
    <row r="18371" customFormat="false" ht="15.75" hidden="false" customHeight="false" outlineLevel="0" collapsed="false">
      <c r="A18371" s="20" t="s">
        <v>35878</v>
      </c>
      <c r="B18371" s="53" t="n">
        <v>41.17</v>
      </c>
    </row>
    <row r="18372" customFormat="false" ht="15.75" hidden="false" customHeight="false" outlineLevel="0" collapsed="false">
      <c r="A18372" s="20" t="s">
        <v>35879</v>
      </c>
      <c r="B18372" s="53" t="n">
        <v>92.26</v>
      </c>
    </row>
    <row r="18373" customFormat="false" ht="15.75" hidden="false" customHeight="false" outlineLevel="0" collapsed="false">
      <c r="A18373" s="20" t="s">
        <v>35881</v>
      </c>
      <c r="B18373" s="53" t="n">
        <v>92.26</v>
      </c>
    </row>
    <row r="18374" customFormat="false" ht="15.75" hidden="false" customHeight="false" outlineLevel="0" collapsed="false">
      <c r="A18374" s="20" t="s">
        <v>35882</v>
      </c>
      <c r="B18374" s="53" t="n">
        <v>5.44</v>
      </c>
    </row>
    <row r="18375" customFormat="false" ht="15.75" hidden="false" customHeight="false" outlineLevel="0" collapsed="false">
      <c r="A18375" s="20" t="s">
        <v>35884</v>
      </c>
      <c r="B18375" s="53" t="n">
        <v>5.44</v>
      </c>
    </row>
    <row r="18376" customFormat="false" ht="15.75" hidden="false" customHeight="false" outlineLevel="0" collapsed="false">
      <c r="A18376" s="20" t="s">
        <v>35885</v>
      </c>
      <c r="B18376" s="53" t="n">
        <v>6.08</v>
      </c>
    </row>
    <row r="18377" customFormat="false" ht="15.75" hidden="false" customHeight="false" outlineLevel="0" collapsed="false">
      <c r="A18377" s="20" t="s">
        <v>35887</v>
      </c>
      <c r="B18377" s="53" t="n">
        <v>6.08</v>
      </c>
    </row>
    <row r="18378" customFormat="false" ht="15.75" hidden="false" customHeight="false" outlineLevel="0" collapsed="false">
      <c r="A18378" s="20" t="s">
        <v>35888</v>
      </c>
      <c r="B18378" s="53" t="n">
        <v>199.9</v>
      </c>
    </row>
    <row r="18379" customFormat="false" ht="15.75" hidden="false" customHeight="false" outlineLevel="0" collapsed="false">
      <c r="A18379" s="20" t="s">
        <v>333</v>
      </c>
      <c r="B18379" s="53" t="n">
        <v>199.9</v>
      </c>
    </row>
    <row r="18380" customFormat="false" ht="15.75" hidden="false" customHeight="false" outlineLevel="0" collapsed="false">
      <c r="A18380" s="20" t="s">
        <v>35890</v>
      </c>
      <c r="B18380" s="53" t="n">
        <v>51.77</v>
      </c>
    </row>
    <row r="18381" customFormat="false" ht="15.75" hidden="false" customHeight="false" outlineLevel="0" collapsed="false">
      <c r="A18381" s="20" t="s">
        <v>35892</v>
      </c>
      <c r="B18381" s="53" t="n">
        <v>51.77</v>
      </c>
    </row>
    <row r="18382" customFormat="false" ht="15.75" hidden="false" customHeight="false" outlineLevel="0" collapsed="false">
      <c r="A18382" s="20" t="s">
        <v>35893</v>
      </c>
      <c r="B18382" s="53" t="n">
        <v>41.1</v>
      </c>
    </row>
    <row r="18383" customFormat="false" ht="15.75" hidden="false" customHeight="false" outlineLevel="0" collapsed="false">
      <c r="A18383" s="20" t="s">
        <v>35897</v>
      </c>
      <c r="B18383" s="53" t="n">
        <v>41.1</v>
      </c>
    </row>
    <row r="18384" customFormat="false" ht="15.75" hidden="false" customHeight="false" outlineLevel="0" collapsed="false">
      <c r="A18384" s="20" t="s">
        <v>35898</v>
      </c>
      <c r="B18384" s="53" t="n">
        <v>79.07</v>
      </c>
    </row>
    <row r="18385" customFormat="false" ht="15.75" hidden="false" customHeight="false" outlineLevel="0" collapsed="false">
      <c r="A18385" s="20" t="s">
        <v>35902</v>
      </c>
      <c r="B18385" s="53" t="n">
        <v>79.07</v>
      </c>
    </row>
    <row r="18386" customFormat="false" ht="15.75" hidden="false" customHeight="false" outlineLevel="0" collapsed="false">
      <c r="A18386" s="20" t="s">
        <v>35903</v>
      </c>
      <c r="B18386" s="53" t="n">
        <v>168.06</v>
      </c>
    </row>
    <row r="18387" customFormat="false" ht="15.75" hidden="false" customHeight="false" outlineLevel="0" collapsed="false">
      <c r="A18387" s="20" t="s">
        <v>35907</v>
      </c>
      <c r="B18387" s="53" t="n">
        <v>168.06</v>
      </c>
    </row>
    <row r="18388" customFormat="false" ht="15.75" hidden="false" customHeight="false" outlineLevel="0" collapsed="false">
      <c r="A18388" s="20" t="s">
        <v>35908</v>
      </c>
      <c r="B18388" s="53" t="n">
        <v>43.98</v>
      </c>
    </row>
    <row r="18389" customFormat="false" ht="15.75" hidden="false" customHeight="false" outlineLevel="0" collapsed="false">
      <c r="A18389" s="20" t="s">
        <v>35912</v>
      </c>
      <c r="B18389" s="53" t="n">
        <v>43.98</v>
      </c>
    </row>
    <row r="18390" customFormat="false" ht="15.75" hidden="false" customHeight="false" outlineLevel="0" collapsed="false">
      <c r="A18390" s="20" t="s">
        <v>35913</v>
      </c>
      <c r="B18390" s="53" t="n">
        <v>236.15</v>
      </c>
    </row>
    <row r="18391" customFormat="false" ht="15.75" hidden="false" customHeight="false" outlineLevel="0" collapsed="false">
      <c r="A18391" s="20" t="s">
        <v>35917</v>
      </c>
      <c r="B18391" s="53" t="n">
        <v>236.15</v>
      </c>
    </row>
    <row r="18392" customFormat="false" ht="15.75" hidden="false" customHeight="false" outlineLevel="0" collapsed="false">
      <c r="A18392" s="20" t="s">
        <v>35918</v>
      </c>
      <c r="B18392" s="53" t="n">
        <v>88.02</v>
      </c>
    </row>
    <row r="18393" customFormat="false" ht="15.75" hidden="false" customHeight="false" outlineLevel="0" collapsed="false">
      <c r="A18393" s="20" t="s">
        <v>35922</v>
      </c>
      <c r="B18393" s="53" t="n">
        <v>88.02</v>
      </c>
    </row>
    <row r="18394" customFormat="false" ht="15.75" hidden="false" customHeight="false" outlineLevel="0" collapsed="false">
      <c r="A18394" s="20" t="s">
        <v>35923</v>
      </c>
      <c r="B18394" s="53" t="n">
        <v>182.37</v>
      </c>
    </row>
    <row r="18395" customFormat="false" ht="15.75" hidden="false" customHeight="false" outlineLevel="0" collapsed="false">
      <c r="A18395" s="20" t="s">
        <v>35926</v>
      </c>
      <c r="B18395" s="53" t="n">
        <v>182.37</v>
      </c>
    </row>
    <row r="18396" customFormat="false" ht="15.75" hidden="false" customHeight="false" outlineLevel="0" collapsed="false">
      <c r="A18396" s="20" t="s">
        <v>35927</v>
      </c>
      <c r="B18396" s="53" t="n">
        <v>7.9</v>
      </c>
    </row>
    <row r="18397" customFormat="false" ht="15.75" hidden="false" customHeight="false" outlineLevel="0" collapsed="false">
      <c r="A18397" s="20" t="s">
        <v>35929</v>
      </c>
      <c r="B18397" s="53" t="n">
        <v>7.9</v>
      </c>
    </row>
    <row r="18398" customFormat="false" ht="15.75" hidden="false" customHeight="false" outlineLevel="0" collapsed="false">
      <c r="A18398" s="20" t="s">
        <v>35930</v>
      </c>
      <c r="B18398" s="53" t="n">
        <v>2.67</v>
      </c>
    </row>
    <row r="18399" customFormat="false" ht="15.75" hidden="false" customHeight="false" outlineLevel="0" collapsed="false">
      <c r="A18399" s="20" t="s">
        <v>35932</v>
      </c>
      <c r="B18399" s="53" t="n">
        <v>2.67</v>
      </c>
    </row>
    <row r="18400" customFormat="false" ht="15.75" hidden="false" customHeight="false" outlineLevel="0" collapsed="false">
      <c r="A18400" s="20" t="s">
        <v>35933</v>
      </c>
      <c r="B18400" s="53" t="n">
        <v>31.74</v>
      </c>
    </row>
    <row r="18401" customFormat="false" ht="15.75" hidden="false" customHeight="false" outlineLevel="0" collapsed="false">
      <c r="A18401" s="20" t="s">
        <v>35936</v>
      </c>
      <c r="B18401" s="53" t="n">
        <v>31.74</v>
      </c>
    </row>
    <row r="18402" customFormat="false" ht="15.75" hidden="false" customHeight="false" outlineLevel="0" collapsed="false">
      <c r="A18402" s="20" t="s">
        <v>35937</v>
      </c>
      <c r="B18402" s="53" t="n">
        <v>87.61</v>
      </c>
    </row>
    <row r="18403" customFormat="false" ht="15.75" hidden="false" customHeight="false" outlineLevel="0" collapsed="false">
      <c r="A18403" s="20" t="s">
        <v>35940</v>
      </c>
      <c r="B18403" s="53" t="n">
        <v>87.61</v>
      </c>
    </row>
    <row r="18404" customFormat="false" ht="15.75" hidden="false" customHeight="false" outlineLevel="0" collapsed="false">
      <c r="A18404" s="20" t="s">
        <v>35941</v>
      </c>
      <c r="B18404" s="53" t="n">
        <v>72.79</v>
      </c>
    </row>
    <row r="18405" customFormat="false" ht="15.75" hidden="false" customHeight="false" outlineLevel="0" collapsed="false">
      <c r="A18405" s="20" t="s">
        <v>35944</v>
      </c>
      <c r="B18405" s="53" t="n">
        <v>72.79</v>
      </c>
    </row>
    <row r="18406" customFormat="false" ht="15.75" hidden="false" customHeight="false" outlineLevel="0" collapsed="false">
      <c r="A18406" s="20" t="s">
        <v>35945</v>
      </c>
      <c r="B18406" s="53" t="n">
        <v>50.4</v>
      </c>
    </row>
    <row r="18407" customFormat="false" ht="15.75" hidden="false" customHeight="false" outlineLevel="0" collapsed="false">
      <c r="A18407" s="20" t="s">
        <v>35948</v>
      </c>
      <c r="B18407" s="53" t="n">
        <v>50.4</v>
      </c>
    </row>
    <row r="18408" customFormat="false" ht="15.75" hidden="false" customHeight="false" outlineLevel="0" collapsed="false">
      <c r="A18408" s="20" t="s">
        <v>35949</v>
      </c>
      <c r="B18408" s="53" t="n">
        <v>119.37</v>
      </c>
    </row>
    <row r="18409" customFormat="false" ht="15.75" hidden="false" customHeight="false" outlineLevel="0" collapsed="false">
      <c r="A18409" s="20" t="s">
        <v>35952</v>
      </c>
      <c r="B18409" s="53" t="n">
        <v>119.37</v>
      </c>
    </row>
    <row r="18410" customFormat="false" ht="15.75" hidden="false" customHeight="false" outlineLevel="0" collapsed="false">
      <c r="A18410" s="20" t="s">
        <v>35953</v>
      </c>
      <c r="B18410" s="53" t="n">
        <v>220.67</v>
      </c>
    </row>
    <row r="18411" customFormat="false" ht="15.75" hidden="false" customHeight="false" outlineLevel="0" collapsed="false">
      <c r="A18411" s="20" t="s">
        <v>35957</v>
      </c>
      <c r="B18411" s="53" t="n">
        <v>220.67</v>
      </c>
    </row>
    <row r="18412" customFormat="false" ht="15.75" hidden="false" customHeight="false" outlineLevel="0" collapsed="false">
      <c r="A18412" s="20" t="s">
        <v>35958</v>
      </c>
      <c r="B18412" s="53" t="n">
        <v>168.18</v>
      </c>
    </row>
    <row r="18413" customFormat="false" ht="15.75" hidden="false" customHeight="false" outlineLevel="0" collapsed="false">
      <c r="A18413" s="20" t="s">
        <v>35961</v>
      </c>
      <c r="B18413" s="53" t="n">
        <v>168.18</v>
      </c>
    </row>
    <row r="18414" customFormat="false" ht="15.75" hidden="false" customHeight="false" outlineLevel="0" collapsed="false">
      <c r="A18414" s="20" t="s">
        <v>35962</v>
      </c>
      <c r="B18414" s="53" t="n">
        <v>28</v>
      </c>
    </row>
    <row r="18415" customFormat="false" ht="15.75" hidden="false" customHeight="false" outlineLevel="0" collapsed="false">
      <c r="A18415" s="20" t="s">
        <v>35965</v>
      </c>
      <c r="B18415" s="53" t="n">
        <v>28</v>
      </c>
    </row>
    <row r="18416" customFormat="false" ht="15.75" hidden="false" customHeight="false" outlineLevel="0" collapsed="false">
      <c r="A18416" s="20" t="s">
        <v>35966</v>
      </c>
      <c r="B18416" s="53" t="n">
        <v>30.93</v>
      </c>
    </row>
    <row r="18417" customFormat="false" ht="15.75" hidden="false" customHeight="false" outlineLevel="0" collapsed="false">
      <c r="A18417" s="20" t="s">
        <v>35969</v>
      </c>
      <c r="B18417" s="53" t="n">
        <v>30.93</v>
      </c>
    </row>
    <row r="18418" customFormat="false" ht="15.75" hidden="false" customHeight="false" outlineLevel="0" collapsed="false">
      <c r="A18418" s="20" t="s">
        <v>35970</v>
      </c>
      <c r="B18418" s="53" t="n">
        <v>28</v>
      </c>
    </row>
    <row r="18419" customFormat="false" ht="15.75" hidden="false" customHeight="false" outlineLevel="0" collapsed="false">
      <c r="A18419" s="20" t="s">
        <v>35972</v>
      </c>
      <c r="B18419" s="53" t="n">
        <v>28</v>
      </c>
    </row>
    <row r="18420" customFormat="false" ht="15.75" hidden="false" customHeight="false" outlineLevel="0" collapsed="false">
      <c r="A18420" s="20" t="s">
        <v>35973</v>
      </c>
      <c r="B18420" s="53" t="n">
        <v>507.28</v>
      </c>
    </row>
    <row r="18421" customFormat="false" ht="15.75" hidden="false" customHeight="false" outlineLevel="0" collapsed="false">
      <c r="A18421" s="20" t="s">
        <v>35976</v>
      </c>
      <c r="B18421" s="53" t="n">
        <v>507.28</v>
      </c>
    </row>
    <row r="18422" customFormat="false" ht="15.75" hidden="false" customHeight="false" outlineLevel="0" collapsed="false">
      <c r="A18422" s="20" t="s">
        <v>35977</v>
      </c>
      <c r="B18422" s="53" t="n">
        <v>202.17</v>
      </c>
    </row>
    <row r="18423" customFormat="false" ht="15.75" hidden="false" customHeight="false" outlineLevel="0" collapsed="false">
      <c r="A18423" s="20" t="s">
        <v>35980</v>
      </c>
      <c r="B18423" s="53" t="n">
        <v>202.17</v>
      </c>
    </row>
    <row r="18424" customFormat="false" ht="15.75" hidden="false" customHeight="false" outlineLevel="0" collapsed="false">
      <c r="A18424" s="20" t="s">
        <v>35981</v>
      </c>
      <c r="B18424" s="53" t="n">
        <v>36.05</v>
      </c>
    </row>
    <row r="18425" customFormat="false" ht="15.75" hidden="false" customHeight="false" outlineLevel="0" collapsed="false">
      <c r="A18425" s="20" t="s">
        <v>35984</v>
      </c>
      <c r="B18425" s="53" t="n">
        <v>36.05</v>
      </c>
    </row>
    <row r="18426" customFormat="false" ht="15.75" hidden="false" customHeight="false" outlineLevel="0" collapsed="false">
      <c r="A18426" s="20" t="s">
        <v>35985</v>
      </c>
      <c r="B18426" s="53" t="n">
        <v>401.6</v>
      </c>
    </row>
    <row r="18427" customFormat="false" ht="15.75" hidden="false" customHeight="false" outlineLevel="0" collapsed="false">
      <c r="A18427" s="20" t="s">
        <v>35988</v>
      </c>
      <c r="B18427" s="53" t="n">
        <v>401.6</v>
      </c>
    </row>
    <row r="18428" customFormat="false" ht="15.75" hidden="false" customHeight="false" outlineLevel="0" collapsed="false">
      <c r="A18428" s="20" t="s">
        <v>35989</v>
      </c>
      <c r="B18428" s="53" t="n">
        <v>401.6</v>
      </c>
    </row>
    <row r="18429" customFormat="false" ht="15.75" hidden="false" customHeight="false" outlineLevel="0" collapsed="false">
      <c r="A18429" s="20" t="s">
        <v>35991</v>
      </c>
      <c r="B18429" s="53" t="n">
        <v>401.6</v>
      </c>
    </row>
    <row r="18430" customFormat="false" ht="15.75" hidden="false" customHeight="false" outlineLevel="0" collapsed="false">
      <c r="A18430" s="20" t="s">
        <v>35992</v>
      </c>
      <c r="B18430" s="53" t="n">
        <v>72</v>
      </c>
    </row>
    <row r="18431" customFormat="false" ht="15.75" hidden="false" customHeight="false" outlineLevel="0" collapsed="false">
      <c r="A18431" s="20" t="s">
        <v>35995</v>
      </c>
      <c r="B18431" s="53" t="n">
        <v>72</v>
      </c>
    </row>
    <row r="18432" customFormat="false" ht="15.75" hidden="false" customHeight="false" outlineLevel="0" collapsed="false">
      <c r="A18432" s="20" t="s">
        <v>35996</v>
      </c>
      <c r="B18432" s="53" t="n">
        <v>87.3</v>
      </c>
    </row>
    <row r="18433" customFormat="false" ht="15.75" hidden="false" customHeight="false" outlineLevel="0" collapsed="false">
      <c r="A18433" s="20" t="s">
        <v>35998</v>
      </c>
      <c r="B18433" s="53" t="n">
        <v>87.3</v>
      </c>
    </row>
    <row r="18434" customFormat="false" ht="15.75" hidden="false" customHeight="false" outlineLevel="0" collapsed="false">
      <c r="A18434" s="20" t="s">
        <v>35999</v>
      </c>
      <c r="B18434" s="53" t="n">
        <v>337.79</v>
      </c>
    </row>
    <row r="18435" customFormat="false" ht="15.75" hidden="false" customHeight="false" outlineLevel="0" collapsed="false">
      <c r="A18435" s="20" t="s">
        <v>36001</v>
      </c>
      <c r="B18435" s="53" t="n">
        <v>337.79</v>
      </c>
    </row>
    <row r="18436" customFormat="false" ht="15.75" hidden="false" customHeight="false" outlineLevel="0" collapsed="false">
      <c r="A18436" s="20" t="s">
        <v>36002</v>
      </c>
      <c r="B18436" s="53" t="n">
        <v>217.34</v>
      </c>
    </row>
    <row r="18437" customFormat="false" ht="15.75" hidden="false" customHeight="false" outlineLevel="0" collapsed="false">
      <c r="A18437" s="20" t="s">
        <v>36005</v>
      </c>
      <c r="B18437" s="53" t="n">
        <v>217.34</v>
      </c>
    </row>
    <row r="18438" customFormat="false" ht="15.75" hidden="false" customHeight="false" outlineLevel="0" collapsed="false">
      <c r="A18438" s="20" t="s">
        <v>36006</v>
      </c>
      <c r="B18438" s="53" t="n">
        <v>18.2</v>
      </c>
    </row>
    <row r="18439" customFormat="false" ht="15.75" hidden="false" customHeight="false" outlineLevel="0" collapsed="false">
      <c r="A18439" s="20" t="s">
        <v>36008</v>
      </c>
      <c r="B18439" s="53" t="n">
        <v>16.66</v>
      </c>
    </row>
    <row r="18440" customFormat="false" ht="15.75" hidden="false" customHeight="false" outlineLevel="0" collapsed="false">
      <c r="A18440" s="20" t="s">
        <v>36009</v>
      </c>
      <c r="B18440" s="53" t="n">
        <v>20.06</v>
      </c>
    </row>
    <row r="18441" customFormat="false" ht="15.75" hidden="false" customHeight="false" outlineLevel="0" collapsed="false">
      <c r="A18441" s="20" t="s">
        <v>36011</v>
      </c>
      <c r="B18441" s="53" t="n">
        <v>18.52</v>
      </c>
    </row>
    <row r="18442" customFormat="false" ht="15.75" hidden="false" customHeight="false" outlineLevel="0" collapsed="false">
      <c r="A18442" s="20" t="s">
        <v>36012</v>
      </c>
      <c r="B18442" s="53" t="n">
        <v>44.97</v>
      </c>
    </row>
    <row r="18443" customFormat="false" ht="15.75" hidden="false" customHeight="false" outlineLevel="0" collapsed="false">
      <c r="A18443" s="20" t="s">
        <v>36014</v>
      </c>
      <c r="B18443" s="53" t="n">
        <v>42.4</v>
      </c>
    </row>
    <row r="18444" customFormat="false" ht="15.75" hidden="false" customHeight="false" outlineLevel="0" collapsed="false">
      <c r="A18444" s="20" t="s">
        <v>36015</v>
      </c>
      <c r="B18444" s="53" t="n">
        <v>66.9</v>
      </c>
    </row>
    <row r="18445" customFormat="false" ht="15.75" hidden="false" customHeight="false" outlineLevel="0" collapsed="false">
      <c r="A18445" s="20" t="s">
        <v>36017</v>
      </c>
      <c r="B18445" s="53" t="n">
        <v>64.33</v>
      </c>
    </row>
    <row r="18446" customFormat="false" ht="15.75" hidden="false" customHeight="false" outlineLevel="0" collapsed="false">
      <c r="A18446" s="20" t="s">
        <v>36018</v>
      </c>
      <c r="B18446" s="53" t="n">
        <v>98.6</v>
      </c>
    </row>
    <row r="18447" customFormat="false" ht="15.75" hidden="false" customHeight="false" outlineLevel="0" collapsed="false">
      <c r="A18447" s="20" t="s">
        <v>36020</v>
      </c>
      <c r="B18447" s="53" t="n">
        <v>96.03</v>
      </c>
    </row>
    <row r="18448" customFormat="false" ht="15.75" hidden="false" customHeight="false" outlineLevel="0" collapsed="false">
      <c r="A18448" s="20" t="s">
        <v>36021</v>
      </c>
      <c r="B18448" s="53" t="n">
        <v>144.41</v>
      </c>
    </row>
    <row r="18449" customFormat="false" ht="15.75" hidden="false" customHeight="false" outlineLevel="0" collapsed="false">
      <c r="A18449" s="20" t="s">
        <v>36023</v>
      </c>
      <c r="B18449" s="53" t="n">
        <v>141.33</v>
      </c>
    </row>
    <row r="18450" customFormat="false" ht="15.75" hidden="false" customHeight="false" outlineLevel="0" collapsed="false">
      <c r="A18450" s="20" t="s">
        <v>36024</v>
      </c>
      <c r="B18450" s="53" t="n">
        <v>186.44</v>
      </c>
    </row>
    <row r="18451" customFormat="false" ht="15.75" hidden="false" customHeight="false" outlineLevel="0" collapsed="false">
      <c r="A18451" s="20" t="s">
        <v>36026</v>
      </c>
      <c r="B18451" s="53" t="n">
        <v>183.36</v>
      </c>
    </row>
    <row r="18452" customFormat="false" ht="15.75" hidden="false" customHeight="false" outlineLevel="0" collapsed="false">
      <c r="A18452" s="20" t="s">
        <v>36027</v>
      </c>
      <c r="B18452" s="53" t="n">
        <v>23.59</v>
      </c>
    </row>
    <row r="18453" customFormat="false" ht="15.75" hidden="false" customHeight="false" outlineLevel="0" collapsed="false">
      <c r="A18453" s="20" t="s">
        <v>36030</v>
      </c>
      <c r="B18453" s="53" t="n">
        <v>23.59</v>
      </c>
    </row>
    <row r="18454" customFormat="false" ht="15.75" hidden="false" customHeight="false" outlineLevel="0" collapsed="false">
      <c r="A18454" s="20" t="s">
        <v>36031</v>
      </c>
      <c r="B18454" s="53" t="n">
        <v>17.1</v>
      </c>
    </row>
    <row r="18455" customFormat="false" ht="15.75" hidden="false" customHeight="false" outlineLevel="0" collapsed="false">
      <c r="A18455" s="20" t="s">
        <v>36034</v>
      </c>
      <c r="B18455" s="53" t="n">
        <v>17.1</v>
      </c>
    </row>
    <row r="18456" customFormat="false" ht="15.75" hidden="false" customHeight="false" outlineLevel="0" collapsed="false">
      <c r="A18456" s="20" t="s">
        <v>36035</v>
      </c>
      <c r="B18456" s="53" t="n">
        <v>9.26</v>
      </c>
    </row>
    <row r="18457" customFormat="false" ht="15.75" hidden="false" customHeight="false" outlineLevel="0" collapsed="false">
      <c r="A18457" s="20" t="s">
        <v>36037</v>
      </c>
      <c r="B18457" s="53" t="n">
        <v>9.26</v>
      </c>
    </row>
    <row r="18458" customFormat="false" ht="15.75" hidden="false" customHeight="false" outlineLevel="0" collapsed="false">
      <c r="A18458" s="20" t="s">
        <v>36038</v>
      </c>
      <c r="B18458" s="53" t="n">
        <v>40.49</v>
      </c>
    </row>
    <row r="18459" customFormat="false" ht="15.75" hidden="false" customHeight="false" outlineLevel="0" collapsed="false">
      <c r="A18459" s="20" t="s">
        <v>36041</v>
      </c>
      <c r="B18459" s="53" t="n">
        <v>40.49</v>
      </c>
    </row>
    <row r="18460" customFormat="false" ht="15.75" hidden="false" customHeight="false" outlineLevel="0" collapsed="false">
      <c r="A18460" s="20" t="s">
        <v>36042</v>
      </c>
      <c r="B18460" s="53" t="n">
        <v>41.1</v>
      </c>
    </row>
    <row r="18461" customFormat="false" ht="15.75" hidden="false" customHeight="false" outlineLevel="0" collapsed="false">
      <c r="A18461" s="20" t="s">
        <v>36044</v>
      </c>
      <c r="B18461" s="53" t="n">
        <v>41.1</v>
      </c>
    </row>
    <row r="18462" customFormat="false" ht="15.75" hidden="false" customHeight="false" outlineLevel="0" collapsed="false">
      <c r="A18462" s="20" t="s">
        <v>36045</v>
      </c>
      <c r="B18462" s="53" t="n">
        <v>47.19</v>
      </c>
    </row>
    <row r="18463" customFormat="false" ht="15.75" hidden="false" customHeight="false" outlineLevel="0" collapsed="false">
      <c r="A18463" s="20" t="s">
        <v>36047</v>
      </c>
      <c r="B18463" s="53" t="n">
        <v>47.19</v>
      </c>
    </row>
    <row r="18464" customFormat="false" ht="15.75" hidden="false" customHeight="false" outlineLevel="0" collapsed="false">
      <c r="A18464" s="20" t="s">
        <v>36048</v>
      </c>
      <c r="B18464" s="53" t="n">
        <v>3.23</v>
      </c>
    </row>
    <row r="18465" customFormat="false" ht="15.75" hidden="false" customHeight="false" outlineLevel="0" collapsed="false">
      <c r="A18465" s="20" t="s">
        <v>36050</v>
      </c>
      <c r="B18465" s="53" t="n">
        <v>3.23</v>
      </c>
    </row>
    <row r="18466" customFormat="false" ht="15.75" hidden="false" customHeight="false" outlineLevel="0" collapsed="false">
      <c r="A18466" s="20" t="s">
        <v>36051</v>
      </c>
      <c r="B18466" s="53" t="n">
        <v>0.84</v>
      </c>
    </row>
    <row r="18467" customFormat="false" ht="15.75" hidden="false" customHeight="false" outlineLevel="0" collapsed="false">
      <c r="A18467" s="20" t="s">
        <v>36053</v>
      </c>
      <c r="B18467" s="53" t="n">
        <v>0.84</v>
      </c>
    </row>
    <row r="18468" customFormat="false" ht="15.75" hidden="false" customHeight="false" outlineLevel="0" collapsed="false">
      <c r="A18468" s="20" t="s">
        <v>36054</v>
      </c>
      <c r="B18468" s="53" t="n">
        <v>91.1</v>
      </c>
    </row>
    <row r="18469" customFormat="false" ht="15.75" hidden="false" customHeight="false" outlineLevel="0" collapsed="false">
      <c r="A18469" s="20" t="s">
        <v>36056</v>
      </c>
      <c r="B18469" s="53" t="n">
        <v>91.1</v>
      </c>
    </row>
    <row r="18470" customFormat="false" ht="15.75" hidden="false" customHeight="false" outlineLevel="0" collapsed="false">
      <c r="A18470" s="20" t="s">
        <v>36057</v>
      </c>
      <c r="B18470" s="53" t="n">
        <v>91.1</v>
      </c>
    </row>
    <row r="18471" customFormat="false" ht="15.75" hidden="false" customHeight="false" outlineLevel="0" collapsed="false">
      <c r="A18471" s="20" t="s">
        <v>36059</v>
      </c>
      <c r="B18471" s="53" t="n">
        <v>91.1</v>
      </c>
    </row>
    <row r="18472" customFormat="false" ht="15.75" hidden="false" customHeight="false" outlineLevel="0" collapsed="false">
      <c r="A18472" s="20" t="s">
        <v>36060</v>
      </c>
      <c r="B18472" s="53" t="n">
        <v>82.66</v>
      </c>
    </row>
    <row r="18473" customFormat="false" ht="15.75" hidden="false" customHeight="false" outlineLevel="0" collapsed="false">
      <c r="A18473" s="20" t="s">
        <v>36062</v>
      </c>
      <c r="B18473" s="53" t="n">
        <v>82.66</v>
      </c>
    </row>
    <row r="18474" customFormat="false" ht="15.75" hidden="false" customHeight="false" outlineLevel="0" collapsed="false">
      <c r="A18474" s="20" t="s">
        <v>36063</v>
      </c>
      <c r="B18474" s="53" t="n">
        <v>111.8</v>
      </c>
    </row>
    <row r="18475" customFormat="false" ht="15.75" hidden="false" customHeight="false" outlineLevel="0" collapsed="false">
      <c r="A18475" s="20" t="s">
        <v>36065</v>
      </c>
      <c r="B18475" s="53" t="n">
        <v>111.8</v>
      </c>
    </row>
    <row r="18476" customFormat="false" ht="15.75" hidden="false" customHeight="false" outlineLevel="0" collapsed="false">
      <c r="A18476" s="20" t="s">
        <v>36066</v>
      </c>
      <c r="B18476" s="53" t="n">
        <v>15.03</v>
      </c>
    </row>
    <row r="18477" customFormat="false" ht="15.75" hidden="false" customHeight="false" outlineLevel="0" collapsed="false">
      <c r="A18477" s="20" t="s">
        <v>36068</v>
      </c>
      <c r="B18477" s="53" t="n">
        <v>15.03</v>
      </c>
    </row>
    <row r="18478" customFormat="false" ht="15.75" hidden="false" customHeight="false" outlineLevel="0" collapsed="false">
      <c r="A18478" s="20" t="s">
        <v>36069</v>
      </c>
      <c r="B18478" s="53" t="n">
        <v>12.73</v>
      </c>
    </row>
    <row r="18479" customFormat="false" ht="15.75" hidden="false" customHeight="false" outlineLevel="0" collapsed="false">
      <c r="A18479" s="20" t="s">
        <v>36071</v>
      </c>
      <c r="B18479" s="53" t="n">
        <v>12.73</v>
      </c>
    </row>
    <row r="18480" customFormat="false" ht="15.75" hidden="false" customHeight="false" outlineLevel="0" collapsed="false">
      <c r="A18480" s="20" t="s">
        <v>36072</v>
      </c>
      <c r="B18480" s="53" t="n">
        <v>5.29</v>
      </c>
    </row>
    <row r="18481" customFormat="false" ht="15.75" hidden="false" customHeight="false" outlineLevel="0" collapsed="false">
      <c r="A18481" s="20" t="s">
        <v>292</v>
      </c>
      <c r="B18481" s="53" t="n">
        <v>5.29</v>
      </c>
    </row>
    <row r="18482" customFormat="false" ht="15.75" hidden="false" customHeight="false" outlineLevel="0" collapsed="false">
      <c r="A18482" s="20" t="s">
        <v>36074</v>
      </c>
      <c r="B18482" s="53" t="n">
        <v>14</v>
      </c>
    </row>
    <row r="18483" customFormat="false" ht="15.75" hidden="false" customHeight="false" outlineLevel="0" collapsed="false">
      <c r="A18483" s="20" t="s">
        <v>294</v>
      </c>
      <c r="B18483" s="53" t="n">
        <v>14</v>
      </c>
    </row>
    <row r="18484" customFormat="false" ht="15.75" hidden="false" customHeight="false" outlineLevel="0" collapsed="false">
      <c r="A18484" s="20" t="s">
        <v>36076</v>
      </c>
      <c r="B18484" s="53" t="n">
        <v>12.88</v>
      </c>
    </row>
    <row r="18485" customFormat="false" ht="15.75" hidden="false" customHeight="false" outlineLevel="0" collapsed="false">
      <c r="A18485" s="20" t="s">
        <v>36078</v>
      </c>
      <c r="B18485" s="53" t="n">
        <v>12.88</v>
      </c>
    </row>
    <row r="18486" customFormat="false" ht="15.75" hidden="false" customHeight="false" outlineLevel="0" collapsed="false">
      <c r="A18486" s="20" t="s">
        <v>36079</v>
      </c>
      <c r="B18486" s="53" t="n">
        <v>4.45</v>
      </c>
    </row>
    <row r="18487" customFormat="false" ht="15.75" hidden="false" customHeight="false" outlineLevel="0" collapsed="false">
      <c r="A18487" s="20" t="s">
        <v>36081</v>
      </c>
      <c r="B18487" s="53" t="n">
        <v>4.45</v>
      </c>
    </row>
    <row r="18488" customFormat="false" ht="15.75" hidden="false" customHeight="false" outlineLevel="0" collapsed="false">
      <c r="A18488" s="20" t="s">
        <v>36082</v>
      </c>
      <c r="B18488" s="53" t="n">
        <v>3.39</v>
      </c>
    </row>
    <row r="18489" customFormat="false" ht="15.75" hidden="false" customHeight="false" outlineLevel="0" collapsed="false">
      <c r="A18489" s="20" t="s">
        <v>36084</v>
      </c>
      <c r="B18489" s="53" t="n">
        <v>3.39</v>
      </c>
    </row>
    <row r="18490" customFormat="false" ht="15.75" hidden="false" customHeight="false" outlineLevel="0" collapsed="false">
      <c r="A18490" s="20" t="s">
        <v>36085</v>
      </c>
      <c r="B18490" s="53" t="n">
        <v>25.74</v>
      </c>
    </row>
    <row r="18491" customFormat="false" ht="15.75" hidden="false" customHeight="false" outlineLevel="0" collapsed="false">
      <c r="A18491" s="20" t="s">
        <v>36088</v>
      </c>
      <c r="B18491" s="53" t="n">
        <v>25.74</v>
      </c>
    </row>
    <row r="18492" customFormat="false" ht="15.75" hidden="false" customHeight="false" outlineLevel="0" collapsed="false">
      <c r="A18492" s="20" t="s">
        <v>36089</v>
      </c>
      <c r="B18492" s="53" t="n">
        <v>9.36</v>
      </c>
    </row>
    <row r="18493" customFormat="false" ht="15.75" hidden="false" customHeight="false" outlineLevel="0" collapsed="false">
      <c r="A18493" s="20" t="s">
        <v>36092</v>
      </c>
      <c r="B18493" s="53" t="n">
        <v>9.36</v>
      </c>
    </row>
    <row r="18494" customFormat="false" ht="15.75" hidden="false" customHeight="false" outlineLevel="0" collapsed="false">
      <c r="A18494" s="20" t="s">
        <v>36093</v>
      </c>
      <c r="B18494" s="53" t="n">
        <v>1.57</v>
      </c>
    </row>
    <row r="18495" customFormat="false" ht="15.75" hidden="false" customHeight="false" outlineLevel="0" collapsed="false">
      <c r="A18495" s="20" t="s">
        <v>36095</v>
      </c>
      <c r="B18495" s="53" t="n">
        <v>1.57</v>
      </c>
    </row>
    <row r="18496" customFormat="false" ht="15.75" hidden="false" customHeight="false" outlineLevel="0" collapsed="false">
      <c r="A18496" s="20" t="s">
        <v>36096</v>
      </c>
      <c r="B18496" s="53" t="n">
        <v>196.42</v>
      </c>
    </row>
    <row r="18497" customFormat="false" ht="15.75" hidden="false" customHeight="false" outlineLevel="0" collapsed="false">
      <c r="A18497" s="20" t="s">
        <v>36099</v>
      </c>
      <c r="B18497" s="53" t="n">
        <v>196.42</v>
      </c>
    </row>
    <row r="18498" customFormat="false" ht="15.75" hidden="false" customHeight="false" outlineLevel="0" collapsed="false">
      <c r="A18498" s="20" t="s">
        <v>36100</v>
      </c>
      <c r="B18498" s="53" t="n">
        <v>151.32</v>
      </c>
    </row>
    <row r="18499" customFormat="false" ht="15.75" hidden="false" customHeight="false" outlineLevel="0" collapsed="false">
      <c r="A18499" s="20" t="s">
        <v>36103</v>
      </c>
      <c r="B18499" s="53" t="n">
        <v>151.32</v>
      </c>
    </row>
    <row r="18500" customFormat="false" ht="15.75" hidden="false" customHeight="false" outlineLevel="0" collapsed="false">
      <c r="A18500" s="20" t="s">
        <v>36104</v>
      </c>
      <c r="B18500" s="53" t="n">
        <v>37.9</v>
      </c>
    </row>
    <row r="18501" customFormat="false" ht="15.75" hidden="false" customHeight="false" outlineLevel="0" collapsed="false">
      <c r="A18501" s="20" t="s">
        <v>36107</v>
      </c>
      <c r="B18501" s="53" t="n">
        <v>37.9</v>
      </c>
    </row>
    <row r="18502" customFormat="false" ht="15.75" hidden="false" customHeight="false" outlineLevel="0" collapsed="false">
      <c r="A18502" s="20" t="s">
        <v>36108</v>
      </c>
      <c r="B18502" s="53" t="n">
        <v>30.81</v>
      </c>
    </row>
    <row r="18503" customFormat="false" ht="15.75" hidden="false" customHeight="false" outlineLevel="0" collapsed="false">
      <c r="A18503" s="20" t="s">
        <v>36110</v>
      </c>
      <c r="B18503" s="53" t="n">
        <v>30.81</v>
      </c>
    </row>
    <row r="18504" customFormat="false" ht="15.75" hidden="false" customHeight="false" outlineLevel="0" collapsed="false">
      <c r="A18504" s="20" t="s">
        <v>36111</v>
      </c>
      <c r="B18504" s="53" t="n">
        <v>369.24</v>
      </c>
    </row>
    <row r="18505" customFormat="false" ht="15.75" hidden="false" customHeight="false" outlineLevel="0" collapsed="false">
      <c r="A18505" s="20" t="s">
        <v>36113</v>
      </c>
      <c r="B18505" s="53" t="n">
        <v>366.67</v>
      </c>
    </row>
    <row r="18506" customFormat="false" ht="15.75" hidden="false" customHeight="false" outlineLevel="0" collapsed="false">
      <c r="A18506" s="20" t="s">
        <v>36114</v>
      </c>
      <c r="B18506" s="53" t="n">
        <v>13.1</v>
      </c>
    </row>
    <row r="18507" customFormat="false" ht="15.75" hidden="false" customHeight="false" outlineLevel="0" collapsed="false">
      <c r="A18507" s="20" t="s">
        <v>36115</v>
      </c>
      <c r="B18507" s="53" t="n">
        <v>13.1</v>
      </c>
    </row>
    <row r="18508" customFormat="false" ht="15.75" hidden="false" customHeight="false" outlineLevel="0" collapsed="false">
      <c r="A18508" s="20" t="s">
        <v>36116</v>
      </c>
      <c r="B18508" s="53" t="n">
        <v>21.64</v>
      </c>
    </row>
    <row r="18509" customFormat="false" ht="15.75" hidden="false" customHeight="false" outlineLevel="0" collapsed="false">
      <c r="A18509" s="20" t="s">
        <v>36118</v>
      </c>
      <c r="B18509" s="53" t="n">
        <v>21.64</v>
      </c>
    </row>
    <row r="18510" customFormat="false" ht="15.75" hidden="false" customHeight="false" outlineLevel="0" collapsed="false">
      <c r="A18510" s="20" t="s">
        <v>36119</v>
      </c>
      <c r="B18510" s="53" t="n">
        <v>346.96</v>
      </c>
    </row>
    <row r="18511" customFormat="false" ht="15.75" hidden="false" customHeight="false" outlineLevel="0" collapsed="false">
      <c r="A18511" s="20" t="s">
        <v>36123</v>
      </c>
      <c r="B18511" s="53" t="n">
        <v>346.96</v>
      </c>
    </row>
    <row r="18512" customFormat="false" ht="15.75" hidden="false" customHeight="false" outlineLevel="0" collapsed="false">
      <c r="A18512" s="20" t="s">
        <v>36124</v>
      </c>
      <c r="B18512" s="53" t="n">
        <v>2632.14</v>
      </c>
    </row>
    <row r="18513" customFormat="false" ht="15.75" hidden="false" customHeight="false" outlineLevel="0" collapsed="false">
      <c r="A18513" s="20" t="s">
        <v>36127</v>
      </c>
      <c r="B18513" s="53" t="n">
        <v>2632.14</v>
      </c>
    </row>
    <row r="18514" customFormat="false" ht="15.75" hidden="false" customHeight="false" outlineLevel="0" collapsed="false">
      <c r="A18514" s="20" t="s">
        <v>36128</v>
      </c>
      <c r="B18514" s="53" t="n">
        <v>2667.65</v>
      </c>
    </row>
    <row r="18515" customFormat="false" ht="15.75" hidden="false" customHeight="false" outlineLevel="0" collapsed="false">
      <c r="A18515" s="20" t="s">
        <v>36131</v>
      </c>
      <c r="B18515" s="53" t="n">
        <v>2667.65</v>
      </c>
    </row>
    <row r="18516" customFormat="false" ht="15.75" hidden="false" customHeight="false" outlineLevel="0" collapsed="false">
      <c r="A18516" s="20" t="s">
        <v>36132</v>
      </c>
      <c r="B18516" s="53" t="n">
        <v>3905.75</v>
      </c>
    </row>
    <row r="18517" customFormat="false" ht="15.75" hidden="false" customHeight="false" outlineLevel="0" collapsed="false">
      <c r="A18517" s="20" t="s">
        <v>36135</v>
      </c>
      <c r="B18517" s="53" t="n">
        <v>3905.75</v>
      </c>
    </row>
    <row r="18518" customFormat="false" ht="15.75" hidden="false" customHeight="false" outlineLevel="0" collapsed="false">
      <c r="A18518" s="20" t="s">
        <v>36136</v>
      </c>
      <c r="B18518" s="53" t="n">
        <v>4028.23</v>
      </c>
    </row>
    <row r="18519" customFormat="false" ht="15.75" hidden="false" customHeight="false" outlineLevel="0" collapsed="false">
      <c r="A18519" s="20" t="s">
        <v>36139</v>
      </c>
      <c r="B18519" s="53" t="n">
        <v>4028.23</v>
      </c>
    </row>
    <row r="18520" customFormat="false" ht="15.75" hidden="false" customHeight="false" outlineLevel="0" collapsed="false">
      <c r="A18520" s="20" t="s">
        <v>36140</v>
      </c>
      <c r="B18520" s="53" t="n">
        <v>5179.41</v>
      </c>
    </row>
    <row r="18521" customFormat="false" ht="15.75" hidden="false" customHeight="false" outlineLevel="0" collapsed="false">
      <c r="A18521" s="20" t="s">
        <v>36142</v>
      </c>
      <c r="B18521" s="53" t="n">
        <v>5179.41</v>
      </c>
    </row>
    <row r="18522" customFormat="false" ht="15.75" hidden="false" customHeight="false" outlineLevel="0" collapsed="false">
      <c r="A18522" s="20" t="s">
        <v>36143</v>
      </c>
      <c r="B18522" s="53" t="n">
        <v>5058.85</v>
      </c>
    </row>
    <row r="18523" customFormat="false" ht="15.75" hidden="false" customHeight="false" outlineLevel="0" collapsed="false">
      <c r="A18523" s="20" t="s">
        <v>36146</v>
      </c>
      <c r="B18523" s="53" t="n">
        <v>5058.85</v>
      </c>
    </row>
    <row r="18524" customFormat="false" ht="15.75" hidden="false" customHeight="false" outlineLevel="0" collapsed="false">
      <c r="A18524" s="20" t="s">
        <v>36147</v>
      </c>
      <c r="B18524" s="53" t="n">
        <v>5388.8</v>
      </c>
    </row>
    <row r="18525" customFormat="false" ht="15.75" hidden="false" customHeight="false" outlineLevel="0" collapsed="false">
      <c r="A18525" s="20" t="s">
        <v>36149</v>
      </c>
      <c r="B18525" s="53" t="n">
        <v>5388.8</v>
      </c>
    </row>
    <row r="18526" customFormat="false" ht="15.75" hidden="false" customHeight="false" outlineLevel="0" collapsed="false">
      <c r="A18526" s="20" t="s">
        <v>36150</v>
      </c>
      <c r="B18526" s="53" t="n">
        <v>5415.56</v>
      </c>
    </row>
    <row r="18527" customFormat="false" ht="15.75" hidden="false" customHeight="false" outlineLevel="0" collapsed="false">
      <c r="A18527" s="20" t="s">
        <v>36152</v>
      </c>
      <c r="B18527" s="53" t="n">
        <v>5415.56</v>
      </c>
    </row>
    <row r="18528" customFormat="false" ht="15.75" hidden="false" customHeight="false" outlineLevel="0" collapsed="false">
      <c r="A18528" s="20" t="s">
        <v>36153</v>
      </c>
      <c r="B18528" s="53" t="n">
        <v>7448.72</v>
      </c>
    </row>
    <row r="18529" customFormat="false" ht="15.75" hidden="false" customHeight="false" outlineLevel="0" collapsed="false">
      <c r="A18529" s="20" t="s">
        <v>36155</v>
      </c>
      <c r="B18529" s="53" t="n">
        <v>7448.72</v>
      </c>
    </row>
    <row r="18530" customFormat="false" ht="15.75" hidden="false" customHeight="false" outlineLevel="0" collapsed="false">
      <c r="A18530" s="20" t="s">
        <v>36156</v>
      </c>
      <c r="B18530" s="53" t="n">
        <v>7349.41</v>
      </c>
    </row>
    <row r="18531" customFormat="false" ht="15.75" hidden="false" customHeight="false" outlineLevel="0" collapsed="false">
      <c r="A18531" s="20" t="s">
        <v>36158</v>
      </c>
      <c r="B18531" s="53" t="n">
        <v>7349.41</v>
      </c>
    </row>
    <row r="18532" customFormat="false" ht="15.75" hidden="false" customHeight="false" outlineLevel="0" collapsed="false">
      <c r="A18532" s="20" t="s">
        <v>36159</v>
      </c>
      <c r="B18532" s="53" t="n">
        <v>10304.97</v>
      </c>
    </row>
    <row r="18533" customFormat="false" ht="15.75" hidden="false" customHeight="false" outlineLevel="0" collapsed="false">
      <c r="A18533" s="20" t="s">
        <v>36161</v>
      </c>
      <c r="B18533" s="53" t="n">
        <v>10304.97</v>
      </c>
    </row>
    <row r="18534" customFormat="false" ht="15.75" hidden="false" customHeight="false" outlineLevel="0" collapsed="false">
      <c r="A18534" s="20" t="s">
        <v>36162</v>
      </c>
      <c r="B18534" s="53" t="n">
        <v>10304.97</v>
      </c>
    </row>
    <row r="18535" customFormat="false" ht="15.75" hidden="false" customHeight="false" outlineLevel="0" collapsed="false">
      <c r="A18535" s="20" t="s">
        <v>36164</v>
      </c>
      <c r="B18535" s="53" t="n">
        <v>10304.97</v>
      </c>
    </row>
    <row r="18536" customFormat="false" ht="15.75" hidden="false" customHeight="false" outlineLevel="0" collapsed="false">
      <c r="A18536" s="20" t="s">
        <v>36165</v>
      </c>
      <c r="B18536" s="53" t="n">
        <v>12032.84</v>
      </c>
    </row>
    <row r="18537" customFormat="false" ht="15.75" hidden="false" customHeight="false" outlineLevel="0" collapsed="false">
      <c r="A18537" s="20" t="s">
        <v>36167</v>
      </c>
      <c r="B18537" s="53" t="n">
        <v>12032.84</v>
      </c>
    </row>
    <row r="18538" customFormat="false" ht="15.75" hidden="false" customHeight="false" outlineLevel="0" collapsed="false">
      <c r="A18538" s="20" t="s">
        <v>36168</v>
      </c>
      <c r="B18538" s="53" t="n">
        <v>12032.84</v>
      </c>
    </row>
    <row r="18539" customFormat="false" ht="15.75" hidden="false" customHeight="false" outlineLevel="0" collapsed="false">
      <c r="A18539" s="20" t="s">
        <v>36171</v>
      </c>
      <c r="B18539" s="53" t="n">
        <v>12032.84</v>
      </c>
    </row>
    <row r="18540" customFormat="false" ht="15.75" hidden="false" customHeight="false" outlineLevel="0" collapsed="false">
      <c r="A18540" s="20" t="s">
        <v>36172</v>
      </c>
      <c r="B18540" s="53" t="n">
        <v>488.73</v>
      </c>
    </row>
    <row r="18541" customFormat="false" ht="15.75" hidden="false" customHeight="false" outlineLevel="0" collapsed="false">
      <c r="A18541" s="20" t="s">
        <v>36175</v>
      </c>
      <c r="B18541" s="53" t="n">
        <v>488.73</v>
      </c>
    </row>
    <row r="18542" customFormat="false" ht="15.75" hidden="false" customHeight="false" outlineLevel="0" collapsed="false">
      <c r="A18542" s="20" t="s">
        <v>36176</v>
      </c>
      <c r="B18542" s="53" t="n">
        <v>1112.4</v>
      </c>
    </row>
    <row r="18543" customFormat="false" ht="15.75" hidden="false" customHeight="false" outlineLevel="0" collapsed="false">
      <c r="A18543" s="20" t="s">
        <v>36178</v>
      </c>
      <c r="B18543" s="53" t="n">
        <v>1112.4</v>
      </c>
    </row>
    <row r="18544" customFormat="false" ht="15.75" hidden="false" customHeight="false" outlineLevel="0" collapsed="false">
      <c r="A18544" s="20" t="s">
        <v>36179</v>
      </c>
      <c r="B18544" s="53" t="n">
        <v>1440</v>
      </c>
    </row>
    <row r="18545" customFormat="false" ht="15.75" hidden="false" customHeight="false" outlineLevel="0" collapsed="false">
      <c r="A18545" s="20" t="s">
        <v>36181</v>
      </c>
      <c r="B18545" s="53" t="n">
        <v>1440</v>
      </c>
    </row>
    <row r="18546" customFormat="false" ht="15.75" hidden="false" customHeight="false" outlineLevel="0" collapsed="false">
      <c r="A18546" s="20" t="s">
        <v>36182</v>
      </c>
      <c r="B18546" s="53" t="n">
        <v>2200</v>
      </c>
    </row>
    <row r="18547" customFormat="false" ht="15.75" hidden="false" customHeight="false" outlineLevel="0" collapsed="false">
      <c r="A18547" s="20" t="s">
        <v>36184</v>
      </c>
      <c r="B18547" s="53" t="n">
        <v>2200</v>
      </c>
    </row>
    <row r="18548" customFormat="false" ht="15.75" hidden="false" customHeight="false" outlineLevel="0" collapsed="false">
      <c r="A18548" s="20" t="s">
        <v>36185</v>
      </c>
      <c r="B18548" s="53" t="n">
        <v>1730</v>
      </c>
    </row>
    <row r="18549" customFormat="false" ht="15.75" hidden="false" customHeight="false" outlineLevel="0" collapsed="false">
      <c r="A18549" s="20" t="s">
        <v>36188</v>
      </c>
      <c r="B18549" s="53" t="n">
        <v>1730</v>
      </c>
    </row>
    <row r="18550" customFormat="false" ht="15.75" hidden="false" customHeight="false" outlineLevel="0" collapsed="false">
      <c r="A18550" s="20" t="s">
        <v>36189</v>
      </c>
      <c r="B18550" s="53" t="n">
        <v>2330</v>
      </c>
    </row>
    <row r="18551" customFormat="false" ht="15.75" hidden="false" customHeight="false" outlineLevel="0" collapsed="false">
      <c r="A18551" s="20" t="s">
        <v>36191</v>
      </c>
      <c r="B18551" s="53" t="n">
        <v>2330</v>
      </c>
    </row>
    <row r="18552" customFormat="false" ht="15.75" hidden="false" customHeight="false" outlineLevel="0" collapsed="false">
      <c r="A18552" s="20" t="s">
        <v>36192</v>
      </c>
      <c r="B18552" s="53" t="n">
        <v>4290</v>
      </c>
    </row>
    <row r="18553" customFormat="false" ht="15.75" hidden="false" customHeight="false" outlineLevel="0" collapsed="false">
      <c r="A18553" s="20" t="s">
        <v>36194</v>
      </c>
      <c r="B18553" s="53" t="n">
        <v>4290</v>
      </c>
    </row>
    <row r="18554" customFormat="false" ht="15.75" hidden="false" customHeight="false" outlineLevel="0" collapsed="false">
      <c r="A18554" s="20" t="s">
        <v>36195</v>
      </c>
      <c r="B18554" s="53" t="n">
        <v>5680</v>
      </c>
    </row>
    <row r="18555" customFormat="false" ht="15.75" hidden="false" customHeight="false" outlineLevel="0" collapsed="false">
      <c r="A18555" s="20" t="s">
        <v>36197</v>
      </c>
      <c r="B18555" s="53" t="n">
        <v>5680</v>
      </c>
    </row>
    <row r="18556" customFormat="false" ht="15.75" hidden="false" customHeight="false" outlineLevel="0" collapsed="false">
      <c r="A18556" s="20" t="s">
        <v>36198</v>
      </c>
      <c r="B18556" s="53" t="n">
        <v>5880</v>
      </c>
    </row>
    <row r="18557" customFormat="false" ht="15.75" hidden="false" customHeight="false" outlineLevel="0" collapsed="false">
      <c r="A18557" s="20" t="s">
        <v>36201</v>
      </c>
      <c r="B18557" s="53" t="n">
        <v>5880</v>
      </c>
    </row>
    <row r="18558" customFormat="false" ht="15.75" hidden="false" customHeight="false" outlineLevel="0" collapsed="false">
      <c r="A18558" s="20" t="s">
        <v>36202</v>
      </c>
      <c r="B18558" s="53" t="n">
        <v>442.79</v>
      </c>
    </row>
    <row r="18559" customFormat="false" ht="15.75" hidden="false" customHeight="false" outlineLevel="0" collapsed="false">
      <c r="A18559" s="20" t="s">
        <v>36204</v>
      </c>
      <c r="B18559" s="53" t="n">
        <v>442.79</v>
      </c>
    </row>
    <row r="18560" customFormat="false" ht="15.75" hidden="false" customHeight="false" outlineLevel="0" collapsed="false">
      <c r="A18560" s="20" t="s">
        <v>36205</v>
      </c>
      <c r="B18560" s="53" t="n">
        <v>782.8</v>
      </c>
    </row>
    <row r="18561" customFormat="false" ht="15.75" hidden="false" customHeight="false" outlineLevel="0" collapsed="false">
      <c r="A18561" s="20" t="s">
        <v>36207</v>
      </c>
      <c r="B18561" s="53" t="n">
        <v>782.8</v>
      </c>
    </row>
    <row r="18562" customFormat="false" ht="15.75" hidden="false" customHeight="false" outlineLevel="0" collapsed="false">
      <c r="A18562" s="20" t="s">
        <v>36208</v>
      </c>
      <c r="B18562" s="53" t="n">
        <v>1507.92</v>
      </c>
    </row>
    <row r="18563" customFormat="false" ht="15.75" hidden="false" customHeight="false" outlineLevel="0" collapsed="false">
      <c r="A18563" s="20" t="s">
        <v>36211</v>
      </c>
      <c r="B18563" s="53" t="n">
        <v>1507.92</v>
      </c>
    </row>
    <row r="18564" customFormat="false" ht="15.75" hidden="false" customHeight="false" outlineLevel="0" collapsed="false">
      <c r="A18564" s="20" t="s">
        <v>36212</v>
      </c>
      <c r="B18564" s="53" t="n">
        <v>1001.16</v>
      </c>
    </row>
    <row r="18565" customFormat="false" ht="15.75" hidden="false" customHeight="false" outlineLevel="0" collapsed="false">
      <c r="A18565" s="20" t="s">
        <v>36214</v>
      </c>
      <c r="B18565" s="53" t="n">
        <v>1001.16</v>
      </c>
    </row>
    <row r="18566" customFormat="false" ht="15.75" hidden="false" customHeight="false" outlineLevel="0" collapsed="false">
      <c r="A18566" s="20" t="s">
        <v>36215</v>
      </c>
      <c r="B18566" s="53" t="n">
        <v>571.65</v>
      </c>
    </row>
    <row r="18567" customFormat="false" ht="15.75" hidden="false" customHeight="false" outlineLevel="0" collapsed="false">
      <c r="A18567" s="20" t="s">
        <v>36218</v>
      </c>
      <c r="B18567" s="53" t="n">
        <v>571.65</v>
      </c>
    </row>
    <row r="18568" customFormat="false" ht="15.75" hidden="false" customHeight="false" outlineLevel="0" collapsed="false">
      <c r="A18568" s="20" t="s">
        <v>36219</v>
      </c>
      <c r="B18568" s="53" t="n">
        <v>379.14</v>
      </c>
    </row>
    <row r="18569" customFormat="false" ht="15.75" hidden="false" customHeight="false" outlineLevel="0" collapsed="false">
      <c r="A18569" s="20" t="s">
        <v>36221</v>
      </c>
      <c r="B18569" s="53" t="n">
        <v>379.14</v>
      </c>
    </row>
    <row r="18570" customFormat="false" ht="15.75" hidden="false" customHeight="false" outlineLevel="0" collapsed="false">
      <c r="A18570" s="20" t="s">
        <v>36222</v>
      </c>
      <c r="B18570" s="53" t="n">
        <v>5826.44</v>
      </c>
    </row>
    <row r="18571" customFormat="false" ht="15.75" hidden="false" customHeight="false" outlineLevel="0" collapsed="false">
      <c r="A18571" s="20" t="s">
        <v>36227</v>
      </c>
      <c r="B18571" s="53" t="n">
        <v>5811.02</v>
      </c>
    </row>
    <row r="18572" customFormat="false" ht="15.75" hidden="false" customHeight="false" outlineLevel="0" collapsed="false">
      <c r="A18572" s="20" t="s">
        <v>36228</v>
      </c>
      <c r="B18572" s="53" t="n">
        <v>4881.42</v>
      </c>
    </row>
    <row r="18573" customFormat="false" ht="15.75" hidden="false" customHeight="false" outlineLevel="0" collapsed="false">
      <c r="A18573" s="20" t="s">
        <v>36231</v>
      </c>
      <c r="B18573" s="53" t="n">
        <v>4869.35</v>
      </c>
    </row>
    <row r="18574" customFormat="false" ht="15.75" hidden="false" customHeight="false" outlineLevel="0" collapsed="false">
      <c r="A18574" s="20" t="s">
        <v>36232</v>
      </c>
      <c r="B18574" s="53" t="n">
        <v>3958.03</v>
      </c>
    </row>
    <row r="18575" customFormat="false" ht="15.75" hidden="false" customHeight="false" outlineLevel="0" collapsed="false">
      <c r="A18575" s="20" t="s">
        <v>36235</v>
      </c>
      <c r="B18575" s="53" t="n">
        <v>3949.34</v>
      </c>
    </row>
    <row r="18576" customFormat="false" ht="15.75" hidden="false" customHeight="false" outlineLevel="0" collapsed="false">
      <c r="A18576" s="20" t="s">
        <v>36236</v>
      </c>
      <c r="B18576" s="53" t="n">
        <v>443.93</v>
      </c>
    </row>
    <row r="18577" customFormat="false" ht="15.75" hidden="false" customHeight="false" outlineLevel="0" collapsed="false">
      <c r="A18577" s="20" t="s">
        <v>36238</v>
      </c>
      <c r="B18577" s="53" t="n">
        <v>440.49</v>
      </c>
    </row>
    <row r="18578" customFormat="false" ht="15.75" hidden="false" customHeight="false" outlineLevel="0" collapsed="false">
      <c r="A18578" s="20" t="s">
        <v>36239</v>
      </c>
      <c r="B18578" s="53" t="n">
        <v>426.06</v>
      </c>
    </row>
    <row r="18579" customFormat="false" ht="15.75" hidden="false" customHeight="false" outlineLevel="0" collapsed="false">
      <c r="A18579" s="20" t="s">
        <v>36241</v>
      </c>
      <c r="B18579" s="53" t="n">
        <v>422.61</v>
      </c>
    </row>
    <row r="18580" customFormat="false" ht="15.75" hidden="false" customHeight="false" outlineLevel="0" collapsed="false">
      <c r="A18580" s="20" t="s">
        <v>36242</v>
      </c>
      <c r="B18580" s="53" t="n">
        <v>577.41</v>
      </c>
    </row>
    <row r="18581" customFormat="false" ht="15.75" hidden="false" customHeight="false" outlineLevel="0" collapsed="false">
      <c r="A18581" s="20" t="s">
        <v>36247</v>
      </c>
      <c r="B18581" s="53" t="n">
        <v>572.27</v>
      </c>
    </row>
    <row r="18582" customFormat="false" ht="15.75" hidden="false" customHeight="false" outlineLevel="0" collapsed="false">
      <c r="A18582" s="20" t="s">
        <v>36248</v>
      </c>
      <c r="B18582" s="53" t="n">
        <v>628.41</v>
      </c>
    </row>
    <row r="18583" customFormat="false" ht="15.75" hidden="false" customHeight="false" outlineLevel="0" collapsed="false">
      <c r="A18583" s="20" t="s">
        <v>36250</v>
      </c>
      <c r="B18583" s="53" t="n">
        <v>622.24</v>
      </c>
    </row>
    <row r="18584" customFormat="false" ht="15.75" hidden="false" customHeight="false" outlineLevel="0" collapsed="false">
      <c r="A18584" s="20" t="s">
        <v>36251</v>
      </c>
      <c r="B18584" s="53" t="n">
        <v>660.11</v>
      </c>
    </row>
    <row r="18585" customFormat="false" ht="15.75" hidden="false" customHeight="false" outlineLevel="0" collapsed="false">
      <c r="A18585" s="20" t="s">
        <v>36253</v>
      </c>
      <c r="B18585" s="53" t="n">
        <v>653.43</v>
      </c>
    </row>
    <row r="18586" customFormat="false" ht="15.75" hidden="false" customHeight="false" outlineLevel="0" collapsed="false">
      <c r="A18586" s="20" t="s">
        <v>36254</v>
      </c>
      <c r="B18586" s="53" t="n">
        <v>1721.96</v>
      </c>
    </row>
    <row r="18587" customFormat="false" ht="15.75" hidden="false" customHeight="false" outlineLevel="0" collapsed="false">
      <c r="A18587" s="20" t="s">
        <v>36259</v>
      </c>
      <c r="B18587" s="53" t="n">
        <v>1711.68</v>
      </c>
    </row>
    <row r="18588" customFormat="false" ht="15.75" hidden="false" customHeight="false" outlineLevel="0" collapsed="false">
      <c r="A18588" s="20" t="s">
        <v>36260</v>
      </c>
      <c r="B18588" s="53" t="n">
        <v>6297.44</v>
      </c>
    </row>
    <row r="18589" customFormat="false" ht="15.75" hidden="false" customHeight="false" outlineLevel="0" collapsed="false">
      <c r="A18589" s="20" t="s">
        <v>36265</v>
      </c>
      <c r="B18589" s="53" t="n">
        <v>6282.02</v>
      </c>
    </row>
    <row r="18590" customFormat="false" ht="15.75" hidden="false" customHeight="false" outlineLevel="0" collapsed="false">
      <c r="A18590" s="20" t="s">
        <v>36266</v>
      </c>
      <c r="B18590" s="53" t="n">
        <v>429.18</v>
      </c>
    </row>
    <row r="18591" customFormat="false" ht="15.75" hidden="false" customHeight="false" outlineLevel="0" collapsed="false">
      <c r="A18591" s="20" t="s">
        <v>36269</v>
      </c>
      <c r="B18591" s="53" t="n">
        <v>426.61</v>
      </c>
    </row>
    <row r="18592" customFormat="false" ht="15.75" hidden="false" customHeight="false" outlineLevel="0" collapsed="false">
      <c r="A18592" s="20" t="s">
        <v>36270</v>
      </c>
      <c r="B18592" s="53" t="n">
        <v>314.1</v>
      </c>
    </row>
    <row r="18593" customFormat="false" ht="15.75" hidden="false" customHeight="false" outlineLevel="0" collapsed="false">
      <c r="A18593" s="20" t="s">
        <v>36274</v>
      </c>
      <c r="B18593" s="53" t="n">
        <v>314.1</v>
      </c>
    </row>
    <row r="18594" customFormat="false" ht="15.75" hidden="false" customHeight="false" outlineLevel="0" collapsed="false">
      <c r="A18594" s="20" t="s">
        <v>36275</v>
      </c>
      <c r="B18594" s="53" t="n">
        <v>1539.29</v>
      </c>
    </row>
    <row r="18595" customFormat="false" ht="15.75" hidden="false" customHeight="false" outlineLevel="0" collapsed="false">
      <c r="A18595" s="20" t="s">
        <v>36278</v>
      </c>
      <c r="B18595" s="53" t="n">
        <v>1534.15</v>
      </c>
    </row>
    <row r="18596" customFormat="false" ht="15.75" hidden="false" customHeight="false" outlineLevel="0" collapsed="false">
      <c r="A18596" s="20" t="s">
        <v>36279</v>
      </c>
      <c r="B18596" s="53" t="n">
        <v>2317.36</v>
      </c>
    </row>
    <row r="18597" customFormat="false" ht="15.75" hidden="false" customHeight="false" outlineLevel="0" collapsed="false">
      <c r="A18597" s="20" t="s">
        <v>36286</v>
      </c>
      <c r="B18597" s="53" t="n">
        <v>2300.94</v>
      </c>
    </row>
    <row r="18598" customFormat="false" ht="15.75" hidden="false" customHeight="false" outlineLevel="0" collapsed="false">
      <c r="A18598" s="20" t="s">
        <v>36287</v>
      </c>
      <c r="B18598" s="53" t="n">
        <v>2432.05</v>
      </c>
    </row>
    <row r="18599" customFormat="false" ht="15.75" hidden="false" customHeight="false" outlineLevel="0" collapsed="false">
      <c r="A18599" s="20" t="s">
        <v>36294</v>
      </c>
      <c r="B18599" s="53" t="n">
        <v>2415.63</v>
      </c>
    </row>
    <row r="18600" customFormat="false" ht="15.75" hidden="false" customHeight="false" outlineLevel="0" collapsed="false">
      <c r="A18600" s="20" t="s">
        <v>36295</v>
      </c>
      <c r="B18600" s="53" t="n">
        <v>553.6</v>
      </c>
    </row>
    <row r="18601" customFormat="false" ht="15.75" hidden="false" customHeight="false" outlineLevel="0" collapsed="false">
      <c r="A18601" s="20" t="s">
        <v>36299</v>
      </c>
      <c r="B18601" s="53" t="n">
        <v>550</v>
      </c>
    </row>
    <row r="18602" customFormat="false" ht="15.75" hidden="false" customHeight="false" outlineLevel="0" collapsed="false">
      <c r="A18602" s="20" t="s">
        <v>36300</v>
      </c>
      <c r="B18602" s="53" t="n">
        <v>771.53</v>
      </c>
    </row>
    <row r="18603" customFormat="false" ht="15.75" hidden="false" customHeight="false" outlineLevel="0" collapsed="false">
      <c r="A18603" s="20" t="s">
        <v>36305</v>
      </c>
      <c r="B18603" s="53" t="n">
        <v>766.39</v>
      </c>
    </row>
    <row r="18604" customFormat="false" ht="15.75" hidden="false" customHeight="false" outlineLevel="0" collapsed="false">
      <c r="A18604" s="20" t="s">
        <v>36306</v>
      </c>
      <c r="B18604" s="53" t="n">
        <v>911.74</v>
      </c>
    </row>
    <row r="18605" customFormat="false" ht="15.75" hidden="false" customHeight="false" outlineLevel="0" collapsed="false">
      <c r="A18605" s="20" t="s">
        <v>36310</v>
      </c>
      <c r="B18605" s="53" t="n">
        <v>900.67</v>
      </c>
    </row>
    <row r="18606" customFormat="false" ht="15.75" hidden="false" customHeight="false" outlineLevel="0" collapsed="false">
      <c r="A18606" s="20" t="s">
        <v>36311</v>
      </c>
      <c r="B18606" s="53" t="n">
        <v>1043.71</v>
      </c>
    </row>
    <row r="18607" customFormat="false" ht="15.75" hidden="false" customHeight="false" outlineLevel="0" collapsed="false">
      <c r="A18607" s="20" t="s">
        <v>36315</v>
      </c>
      <c r="B18607" s="53" t="n">
        <v>1043.71</v>
      </c>
    </row>
    <row r="18608" customFormat="false" ht="15.75" hidden="false" customHeight="false" outlineLevel="0" collapsed="false">
      <c r="A18608" s="20" t="s">
        <v>36316</v>
      </c>
      <c r="B18608" s="53" t="n">
        <v>841.94</v>
      </c>
    </row>
    <row r="18609" customFormat="false" ht="15.75" hidden="false" customHeight="false" outlineLevel="0" collapsed="false">
      <c r="A18609" s="20" t="s">
        <v>36318</v>
      </c>
      <c r="B18609" s="53" t="n">
        <v>841.94</v>
      </c>
    </row>
    <row r="18610" customFormat="false" ht="15.75" hidden="false" customHeight="false" outlineLevel="0" collapsed="false">
      <c r="A18610" s="20" t="s">
        <v>36319</v>
      </c>
      <c r="B18610" s="53" t="n">
        <v>1290.86</v>
      </c>
    </row>
    <row r="18611" customFormat="false" ht="15.75" hidden="false" customHeight="false" outlineLevel="0" collapsed="false">
      <c r="A18611" s="20" t="s">
        <v>36323</v>
      </c>
      <c r="B18611" s="53" t="n">
        <v>1290.86</v>
      </c>
    </row>
    <row r="18612" customFormat="false" ht="15.75" hidden="false" customHeight="false" outlineLevel="0" collapsed="false">
      <c r="A18612" s="20" t="s">
        <v>36324</v>
      </c>
      <c r="B18612" s="53" t="n">
        <v>1076.39</v>
      </c>
    </row>
    <row r="18613" customFormat="false" ht="15.75" hidden="false" customHeight="false" outlineLevel="0" collapsed="false">
      <c r="A18613" s="20" t="s">
        <v>36328</v>
      </c>
      <c r="B18613" s="53" t="n">
        <v>1068.68</v>
      </c>
    </row>
    <row r="18614" customFormat="false" ht="15.75" hidden="false" customHeight="false" outlineLevel="0" collapsed="false">
      <c r="A18614" s="20" t="s">
        <v>36329</v>
      </c>
      <c r="B18614" s="53" t="n">
        <v>1692.33</v>
      </c>
    </row>
    <row r="18615" customFormat="false" ht="15.75" hidden="false" customHeight="false" outlineLevel="0" collapsed="false">
      <c r="A18615" s="20" t="s">
        <v>36334</v>
      </c>
      <c r="B18615" s="53" t="n">
        <v>1670.75</v>
      </c>
    </row>
    <row r="18616" customFormat="false" ht="15.75" hidden="false" customHeight="false" outlineLevel="0" collapsed="false">
      <c r="A18616" s="20" t="s">
        <v>36335</v>
      </c>
      <c r="B18616" s="53" t="n">
        <v>733.44</v>
      </c>
    </row>
    <row r="18617" customFormat="false" ht="15.75" hidden="false" customHeight="false" outlineLevel="0" collapsed="false">
      <c r="A18617" s="20" t="s">
        <v>36338</v>
      </c>
      <c r="B18617" s="53" t="n">
        <v>730.87</v>
      </c>
    </row>
    <row r="18618" customFormat="false" ht="15.75" hidden="false" customHeight="false" outlineLevel="0" collapsed="false">
      <c r="A18618" s="20" t="s">
        <v>36339</v>
      </c>
      <c r="B18618" s="53" t="n">
        <v>314.52</v>
      </c>
    </row>
    <row r="18619" customFormat="false" ht="15.75" hidden="false" customHeight="false" outlineLevel="0" collapsed="false">
      <c r="A18619" s="20" t="s">
        <v>290</v>
      </c>
      <c r="B18619" s="53" t="n">
        <v>309.38</v>
      </c>
    </row>
    <row r="18620" customFormat="false" ht="15.75" hidden="false" customHeight="false" outlineLevel="0" collapsed="false">
      <c r="A18620" s="20" t="s">
        <v>36344</v>
      </c>
      <c r="B18620" s="53" t="n">
        <v>107.91</v>
      </c>
    </row>
    <row r="18621" customFormat="false" ht="15.75" hidden="false" customHeight="false" outlineLevel="0" collapsed="false">
      <c r="A18621" s="20" t="s">
        <v>36348</v>
      </c>
      <c r="B18621" s="53" t="n">
        <v>102.77</v>
      </c>
    </row>
    <row r="18622" customFormat="false" ht="15.75" hidden="false" customHeight="false" outlineLevel="0" collapsed="false">
      <c r="A18622" s="20" t="s">
        <v>36349</v>
      </c>
      <c r="B18622" s="53" t="n">
        <v>131.18</v>
      </c>
    </row>
    <row r="18623" customFormat="false" ht="15.75" hidden="false" customHeight="false" outlineLevel="0" collapsed="false">
      <c r="A18623" s="20" t="s">
        <v>36351</v>
      </c>
      <c r="B18623" s="53" t="n">
        <v>126.04</v>
      </c>
    </row>
    <row r="18624" customFormat="false" ht="15.75" hidden="false" customHeight="false" outlineLevel="0" collapsed="false">
      <c r="A18624" s="20" t="s">
        <v>36352</v>
      </c>
      <c r="B18624" s="53" t="n">
        <v>120.78</v>
      </c>
    </row>
    <row r="18625" customFormat="false" ht="15.75" hidden="false" customHeight="false" outlineLevel="0" collapsed="false">
      <c r="A18625" s="20" t="s">
        <v>36355</v>
      </c>
      <c r="B18625" s="53" t="n">
        <v>115.64</v>
      </c>
    </row>
    <row r="18626" customFormat="false" ht="15.75" hidden="false" customHeight="false" outlineLevel="0" collapsed="false">
      <c r="A18626" s="20" t="s">
        <v>36356</v>
      </c>
      <c r="B18626" s="53" t="n">
        <v>129.12</v>
      </c>
    </row>
    <row r="18627" customFormat="false" ht="15.75" hidden="false" customHeight="false" outlineLevel="0" collapsed="false">
      <c r="A18627" s="20" t="s">
        <v>36358</v>
      </c>
      <c r="B18627" s="53" t="n">
        <v>123.98</v>
      </c>
    </row>
    <row r="18628" customFormat="false" ht="15.75" hidden="false" customHeight="false" outlineLevel="0" collapsed="false">
      <c r="A18628" s="20" t="s">
        <v>36359</v>
      </c>
      <c r="B18628" s="53" t="n">
        <v>246.89</v>
      </c>
    </row>
    <row r="18629" customFormat="false" ht="15.75" hidden="false" customHeight="false" outlineLevel="0" collapsed="false">
      <c r="A18629" s="20" t="s">
        <v>36364</v>
      </c>
      <c r="B18629" s="53" t="n">
        <v>241.75</v>
      </c>
    </row>
    <row r="18630" customFormat="false" ht="15.75" hidden="false" customHeight="false" outlineLevel="0" collapsed="false">
      <c r="A18630" s="20" t="s">
        <v>36365</v>
      </c>
      <c r="B18630" s="53" t="n">
        <v>258.19</v>
      </c>
    </row>
    <row r="18631" customFormat="false" ht="15.75" hidden="false" customHeight="false" outlineLevel="0" collapsed="false">
      <c r="A18631" s="20" t="s">
        <v>36367</v>
      </c>
      <c r="B18631" s="53" t="n">
        <v>253.05</v>
      </c>
    </row>
    <row r="18632" customFormat="false" ht="15.75" hidden="false" customHeight="false" outlineLevel="0" collapsed="false">
      <c r="A18632" s="20" t="s">
        <v>36368</v>
      </c>
      <c r="B18632" s="53" t="n">
        <v>317.75</v>
      </c>
    </row>
    <row r="18633" customFormat="false" ht="15.75" hidden="false" customHeight="false" outlineLevel="0" collapsed="false">
      <c r="A18633" s="20" t="s">
        <v>36373</v>
      </c>
      <c r="B18633" s="53" t="n">
        <v>312.61</v>
      </c>
    </row>
    <row r="18634" customFormat="false" ht="15.75" hidden="false" customHeight="false" outlineLevel="0" collapsed="false">
      <c r="A18634" s="20" t="s">
        <v>36374</v>
      </c>
      <c r="B18634" s="53" t="n">
        <v>83.13</v>
      </c>
    </row>
    <row r="18635" customFormat="false" ht="15.75" hidden="false" customHeight="false" outlineLevel="0" collapsed="false">
      <c r="A18635" s="20" t="s">
        <v>36380</v>
      </c>
      <c r="B18635" s="53" t="n">
        <v>80.45</v>
      </c>
    </row>
    <row r="18636" customFormat="false" ht="15.75" hidden="false" customHeight="false" outlineLevel="0" collapsed="false">
      <c r="A18636" s="20" t="s">
        <v>36381</v>
      </c>
      <c r="B18636" s="53" t="n">
        <v>277.77</v>
      </c>
    </row>
    <row r="18637" customFormat="false" ht="15.75" hidden="false" customHeight="false" outlineLevel="0" collapsed="false">
      <c r="A18637" s="20" t="s">
        <v>36386</v>
      </c>
      <c r="B18637" s="53" t="n">
        <v>272.63</v>
      </c>
    </row>
    <row r="18638" customFormat="false" ht="15.75" hidden="false" customHeight="false" outlineLevel="0" collapsed="false">
      <c r="A18638" s="20" t="s">
        <v>36387</v>
      </c>
      <c r="B18638" s="53" t="n">
        <v>218.48</v>
      </c>
    </row>
    <row r="18639" customFormat="false" ht="15.75" hidden="false" customHeight="false" outlineLevel="0" collapsed="false">
      <c r="A18639" s="20" t="s">
        <v>288</v>
      </c>
      <c r="B18639" s="53" t="n">
        <v>213.34</v>
      </c>
    </row>
    <row r="18640" customFormat="false" ht="15.75" hidden="false" customHeight="false" outlineLevel="0" collapsed="false">
      <c r="A18640" s="20" t="s">
        <v>36392</v>
      </c>
      <c r="B18640" s="53" t="n">
        <v>542.38</v>
      </c>
    </row>
    <row r="18641" customFormat="false" ht="15.75" hidden="false" customHeight="false" outlineLevel="0" collapsed="false">
      <c r="A18641" s="20" t="s">
        <v>36397</v>
      </c>
      <c r="B18641" s="53" t="n">
        <v>537.24</v>
      </c>
    </row>
    <row r="18642" customFormat="false" ht="15.75" hidden="false" customHeight="false" outlineLevel="0" collapsed="false">
      <c r="A18642" s="20" t="s">
        <v>36398</v>
      </c>
      <c r="B18642" s="53" t="n">
        <v>96.9</v>
      </c>
    </row>
    <row r="18643" customFormat="false" ht="15.75" hidden="false" customHeight="false" outlineLevel="0" collapsed="false">
      <c r="A18643" s="20" t="s">
        <v>36402</v>
      </c>
      <c r="B18643" s="53" t="n">
        <v>96.9</v>
      </c>
    </row>
    <row r="18644" customFormat="false" ht="15.75" hidden="false" customHeight="false" outlineLevel="0" collapsed="false">
      <c r="A18644" s="20" t="s">
        <v>36403</v>
      </c>
      <c r="B18644" s="53" t="n">
        <v>209.6</v>
      </c>
    </row>
    <row r="18645" customFormat="false" ht="15.75" hidden="false" customHeight="false" outlineLevel="0" collapsed="false">
      <c r="A18645" s="20" t="s">
        <v>36406</v>
      </c>
      <c r="B18645" s="53" t="n">
        <v>209.6</v>
      </c>
    </row>
    <row r="18646" customFormat="false" ht="15.75" hidden="false" customHeight="false" outlineLevel="0" collapsed="false">
      <c r="A18646" s="20" t="s">
        <v>36407</v>
      </c>
      <c r="B18646" s="53" t="n">
        <v>356.89</v>
      </c>
    </row>
    <row r="18647" customFormat="false" ht="15.75" hidden="false" customHeight="false" outlineLevel="0" collapsed="false">
      <c r="A18647" s="20" t="s">
        <v>36410</v>
      </c>
      <c r="B18647" s="53" t="n">
        <v>356.89</v>
      </c>
    </row>
    <row r="18648" customFormat="false" ht="15.75" hidden="false" customHeight="false" outlineLevel="0" collapsed="false">
      <c r="A18648" s="20" t="s">
        <v>36411</v>
      </c>
      <c r="B18648" s="53" t="n">
        <v>1440.97</v>
      </c>
    </row>
    <row r="18649" customFormat="false" ht="15.75" hidden="false" customHeight="false" outlineLevel="0" collapsed="false">
      <c r="A18649" s="20" t="s">
        <v>36418</v>
      </c>
      <c r="B18649" s="53" t="n">
        <v>1440.97</v>
      </c>
    </row>
    <row r="18650" customFormat="false" ht="15.75" hidden="false" customHeight="false" outlineLevel="0" collapsed="false">
      <c r="A18650" s="20" t="s">
        <v>36419</v>
      </c>
      <c r="B18650" s="53" t="n">
        <v>10815</v>
      </c>
    </row>
    <row r="18651" customFormat="false" ht="15.75" hidden="false" customHeight="false" outlineLevel="0" collapsed="false">
      <c r="A18651" s="20" t="s">
        <v>36426</v>
      </c>
      <c r="B18651" s="53" t="n">
        <v>10815</v>
      </c>
    </row>
    <row r="18652" customFormat="false" ht="15.75" hidden="false" customHeight="false" outlineLevel="0" collapsed="false">
      <c r="A18652" s="20" t="s">
        <v>36427</v>
      </c>
      <c r="B18652" s="53" t="n">
        <v>185.38</v>
      </c>
    </row>
    <row r="18653" customFormat="false" ht="15.75" hidden="false" customHeight="false" outlineLevel="0" collapsed="false">
      <c r="A18653" s="20" t="s">
        <v>36433</v>
      </c>
      <c r="B18653" s="53" t="n">
        <v>184.66</v>
      </c>
    </row>
    <row r="18654" customFormat="false" ht="15.75" hidden="false" customHeight="false" outlineLevel="0" collapsed="false">
      <c r="A18654" s="20" t="s">
        <v>36434</v>
      </c>
      <c r="B18654" s="53" t="n">
        <v>988.8</v>
      </c>
    </row>
    <row r="18655" customFormat="false" ht="15.75" hidden="false" customHeight="false" outlineLevel="0" collapsed="false">
      <c r="A18655" s="20" t="s">
        <v>36437</v>
      </c>
      <c r="B18655" s="53" t="n">
        <v>988.8</v>
      </c>
    </row>
    <row r="18656" customFormat="false" ht="15.75" hidden="false" customHeight="false" outlineLevel="0" collapsed="false">
      <c r="A18656" s="20" t="s">
        <v>36438</v>
      </c>
      <c r="B18656" s="53" t="n">
        <v>1568.68</v>
      </c>
    </row>
    <row r="18657" customFormat="false" ht="15.75" hidden="false" customHeight="false" outlineLevel="0" collapsed="false">
      <c r="A18657" s="20" t="s">
        <v>36440</v>
      </c>
      <c r="B18657" s="53" t="n">
        <v>1568.68</v>
      </c>
    </row>
    <row r="18658" customFormat="false" ht="15.75" hidden="false" customHeight="false" outlineLevel="0" collapsed="false">
      <c r="A18658" s="20" t="s">
        <v>36441</v>
      </c>
      <c r="B18658" s="53" t="n">
        <v>2398.48</v>
      </c>
    </row>
    <row r="18659" customFormat="false" ht="15.75" hidden="false" customHeight="false" outlineLevel="0" collapsed="false">
      <c r="A18659" s="20" t="s">
        <v>36443</v>
      </c>
      <c r="B18659" s="53" t="n">
        <v>2398.48</v>
      </c>
    </row>
    <row r="18660" customFormat="false" ht="15.75" hidden="false" customHeight="false" outlineLevel="0" collapsed="false">
      <c r="A18660" s="20" t="s">
        <v>36444</v>
      </c>
      <c r="B18660" s="53" t="n">
        <v>5471.36</v>
      </c>
    </row>
    <row r="18661" customFormat="false" ht="15.75" hidden="false" customHeight="false" outlineLevel="0" collapsed="false">
      <c r="A18661" s="20" t="s">
        <v>36448</v>
      </c>
      <c r="B18661" s="53" t="n">
        <v>5471.36</v>
      </c>
    </row>
    <row r="18662" customFormat="false" ht="15.75" hidden="false" customHeight="false" outlineLevel="0" collapsed="false">
      <c r="A18662" s="20" t="s">
        <v>36449</v>
      </c>
      <c r="B18662" s="53" t="n">
        <v>535.43</v>
      </c>
    </row>
    <row r="18663" customFormat="false" ht="15.75" hidden="false" customHeight="false" outlineLevel="0" collapsed="false">
      <c r="A18663" s="20" t="s">
        <v>36454</v>
      </c>
      <c r="B18663" s="53" t="n">
        <v>533.4</v>
      </c>
    </row>
    <row r="18664" customFormat="false" ht="15.75" hidden="false" customHeight="false" outlineLevel="0" collapsed="false">
      <c r="A18664" s="20" t="s">
        <v>36455</v>
      </c>
      <c r="B18664" s="53" t="n">
        <v>695.02</v>
      </c>
    </row>
    <row r="18665" customFormat="false" ht="15.75" hidden="false" customHeight="false" outlineLevel="0" collapsed="false">
      <c r="A18665" s="20" t="s">
        <v>36458</v>
      </c>
      <c r="B18665" s="53" t="n">
        <v>692.99</v>
      </c>
    </row>
    <row r="18666" customFormat="false" ht="15.75" hidden="false" customHeight="false" outlineLevel="0" collapsed="false">
      <c r="A18666" s="20" t="s">
        <v>36459</v>
      </c>
      <c r="B18666" s="53" t="n">
        <v>414.79</v>
      </c>
    </row>
    <row r="18667" customFormat="false" ht="15.75" hidden="false" customHeight="false" outlineLevel="0" collapsed="false">
      <c r="A18667" s="20" t="s">
        <v>36461</v>
      </c>
      <c r="B18667" s="53" t="n">
        <v>414.79</v>
      </c>
    </row>
    <row r="18668" customFormat="false" ht="15.75" hidden="false" customHeight="false" outlineLevel="0" collapsed="false">
      <c r="A18668" s="20" t="s">
        <v>36462</v>
      </c>
      <c r="B18668" s="53" t="n">
        <v>1393.65</v>
      </c>
    </row>
    <row r="18669" customFormat="false" ht="15.75" hidden="false" customHeight="false" outlineLevel="0" collapsed="false">
      <c r="A18669" s="20" t="s">
        <v>36467</v>
      </c>
      <c r="B18669" s="53" t="n">
        <v>1393.65</v>
      </c>
    </row>
    <row r="18670" customFormat="false" ht="15.75" hidden="false" customHeight="false" outlineLevel="0" collapsed="false">
      <c r="A18670" s="20" t="s">
        <v>36468</v>
      </c>
      <c r="B18670" s="53" t="n">
        <v>857.47</v>
      </c>
    </row>
    <row r="18671" customFormat="false" ht="15.75" hidden="false" customHeight="false" outlineLevel="0" collapsed="false">
      <c r="A18671" s="20" t="s">
        <v>36470</v>
      </c>
      <c r="B18671" s="53" t="n">
        <v>857.47</v>
      </c>
    </row>
    <row r="18672" customFormat="false" ht="15.75" hidden="false" customHeight="false" outlineLevel="0" collapsed="false">
      <c r="A18672" s="20" t="s">
        <v>36471</v>
      </c>
      <c r="B18672" s="53" t="n">
        <v>919.31</v>
      </c>
    </row>
    <row r="18673" customFormat="false" ht="15.75" hidden="false" customHeight="false" outlineLevel="0" collapsed="false">
      <c r="A18673" s="20" t="s">
        <v>36473</v>
      </c>
      <c r="B18673" s="53" t="n">
        <v>919.31</v>
      </c>
    </row>
    <row r="18674" customFormat="false" ht="15.75" hidden="false" customHeight="false" outlineLevel="0" collapsed="false">
      <c r="A18674" s="20" t="s">
        <v>36474</v>
      </c>
      <c r="B18674" s="53" t="n">
        <v>1865</v>
      </c>
    </row>
    <row r="18675" customFormat="false" ht="15.75" hidden="false" customHeight="false" outlineLevel="0" collapsed="false">
      <c r="A18675" s="20" t="s">
        <v>36478</v>
      </c>
      <c r="B18675" s="53" t="n">
        <v>1865</v>
      </c>
    </row>
    <row r="18676" customFormat="false" ht="15.75" hidden="false" customHeight="false" outlineLevel="0" collapsed="false">
      <c r="A18676" s="20" t="s">
        <v>36479</v>
      </c>
      <c r="B18676" s="53" t="n">
        <v>84.84</v>
      </c>
    </row>
    <row r="18677" customFormat="false" ht="15.75" hidden="false" customHeight="false" outlineLevel="0" collapsed="false">
      <c r="A18677" s="20" t="s">
        <v>36481</v>
      </c>
      <c r="B18677" s="53" t="n">
        <v>84.84</v>
      </c>
    </row>
    <row r="18678" customFormat="false" ht="15.75" hidden="false" customHeight="false" outlineLevel="0" collapsed="false">
      <c r="A18678" s="20" t="s">
        <v>36482</v>
      </c>
      <c r="B18678" s="53" t="n">
        <v>25.27</v>
      </c>
    </row>
    <row r="18679" customFormat="false" ht="15.75" hidden="false" customHeight="false" outlineLevel="0" collapsed="false">
      <c r="A18679" s="20" t="s">
        <v>36484</v>
      </c>
      <c r="B18679" s="53" t="n">
        <v>25.27</v>
      </c>
    </row>
    <row r="18680" customFormat="false" ht="15.75" hidden="false" customHeight="false" outlineLevel="0" collapsed="false">
      <c r="A18680" s="20" t="s">
        <v>36485</v>
      </c>
      <c r="B18680" s="53" t="n">
        <v>615.54</v>
      </c>
    </row>
    <row r="18681" customFormat="false" ht="15.75" hidden="false" customHeight="false" outlineLevel="0" collapsed="false">
      <c r="A18681" s="20" t="s">
        <v>36487</v>
      </c>
      <c r="B18681" s="53" t="n">
        <v>615.54</v>
      </c>
    </row>
    <row r="18682" customFormat="false" ht="15.75" hidden="false" customHeight="false" outlineLevel="0" collapsed="false">
      <c r="A18682" s="20" t="s">
        <v>36488</v>
      </c>
      <c r="B18682" s="53" t="n">
        <v>139.98</v>
      </c>
    </row>
    <row r="18683" customFormat="false" ht="15.75" hidden="false" customHeight="false" outlineLevel="0" collapsed="false">
      <c r="A18683" s="20" t="s">
        <v>36494</v>
      </c>
      <c r="B18683" s="53" t="n">
        <v>139.98</v>
      </c>
    </row>
    <row r="18684" customFormat="false" ht="15.75" hidden="false" customHeight="false" outlineLevel="0" collapsed="false">
      <c r="A18684" s="20" t="s">
        <v>36495</v>
      </c>
      <c r="B18684" s="53" t="n">
        <v>236.8</v>
      </c>
    </row>
    <row r="18685" customFormat="false" ht="15.75" hidden="false" customHeight="false" outlineLevel="0" collapsed="false">
      <c r="A18685" s="20" t="s">
        <v>36498</v>
      </c>
      <c r="B18685" s="53" t="n">
        <v>236.8</v>
      </c>
    </row>
    <row r="18686" customFormat="false" ht="15.75" hidden="false" customHeight="false" outlineLevel="0" collapsed="false">
      <c r="A18686" s="20" t="s">
        <v>36499</v>
      </c>
      <c r="B18686" s="53" t="n">
        <v>359</v>
      </c>
    </row>
    <row r="18687" customFormat="false" ht="15.75" hidden="false" customHeight="false" outlineLevel="0" collapsed="false">
      <c r="A18687" s="20" t="s">
        <v>36503</v>
      </c>
      <c r="B18687" s="53" t="n">
        <v>359</v>
      </c>
    </row>
    <row r="18688" customFormat="false" ht="15.75" hidden="false" customHeight="false" outlineLevel="0" collapsed="false">
      <c r="A18688" s="20" t="s">
        <v>36504</v>
      </c>
      <c r="B18688" s="53" t="n">
        <v>632.17</v>
      </c>
    </row>
    <row r="18689" customFormat="false" ht="15.75" hidden="false" customHeight="false" outlineLevel="0" collapsed="false">
      <c r="A18689" s="20" t="s">
        <v>36506</v>
      </c>
      <c r="B18689" s="53" t="n">
        <v>632.17</v>
      </c>
    </row>
    <row r="18690" customFormat="false" ht="15.75" hidden="false" customHeight="false" outlineLevel="0" collapsed="false">
      <c r="A18690" s="20" t="s">
        <v>36507</v>
      </c>
      <c r="B18690" s="53" t="n">
        <v>761.4</v>
      </c>
    </row>
    <row r="18691" customFormat="false" ht="15.75" hidden="false" customHeight="false" outlineLevel="0" collapsed="false">
      <c r="A18691" s="20" t="s">
        <v>36509</v>
      </c>
      <c r="B18691" s="53" t="n">
        <v>761.4</v>
      </c>
    </row>
    <row r="18692" customFormat="false" ht="15.75" hidden="false" customHeight="false" outlineLevel="0" collapsed="false">
      <c r="A18692" s="20" t="s">
        <v>36510</v>
      </c>
      <c r="B18692" s="53" t="n">
        <v>1440.97</v>
      </c>
    </row>
    <row r="18693" customFormat="false" ht="15.75" hidden="false" customHeight="false" outlineLevel="0" collapsed="false">
      <c r="A18693" s="20" t="s">
        <v>36512</v>
      </c>
      <c r="B18693" s="53" t="n">
        <v>1440.97</v>
      </c>
    </row>
    <row r="18694" customFormat="false" ht="15.75" hidden="false" customHeight="false" outlineLevel="0" collapsed="false">
      <c r="A18694" s="20" t="s">
        <v>36513</v>
      </c>
      <c r="B18694" s="53" t="n">
        <v>1458.53</v>
      </c>
    </row>
    <row r="18695" customFormat="false" ht="15.75" hidden="false" customHeight="false" outlineLevel="0" collapsed="false">
      <c r="A18695" s="20" t="s">
        <v>36515</v>
      </c>
      <c r="B18695" s="53" t="n">
        <v>1458.53</v>
      </c>
    </row>
    <row r="18696" customFormat="false" ht="15.75" hidden="false" customHeight="false" outlineLevel="0" collapsed="false">
      <c r="A18696" s="20" t="s">
        <v>36516</v>
      </c>
      <c r="B18696" s="53" t="n">
        <v>2195.23</v>
      </c>
    </row>
    <row r="18697" customFormat="false" ht="15.75" hidden="false" customHeight="false" outlineLevel="0" collapsed="false">
      <c r="A18697" s="20" t="s">
        <v>36518</v>
      </c>
      <c r="B18697" s="53" t="n">
        <v>2195.23</v>
      </c>
    </row>
    <row r="18698" customFormat="false" ht="15.75" hidden="false" customHeight="false" outlineLevel="0" collapsed="false">
      <c r="A18698" s="20" t="s">
        <v>36519</v>
      </c>
      <c r="B18698" s="53" t="n">
        <v>2100</v>
      </c>
    </row>
    <row r="18699" customFormat="false" ht="15.75" hidden="false" customHeight="false" outlineLevel="0" collapsed="false">
      <c r="A18699" s="20" t="s">
        <v>36526</v>
      </c>
      <c r="B18699" s="53" t="n">
        <v>2100</v>
      </c>
    </row>
    <row r="18700" customFormat="false" ht="15.75" hidden="false" customHeight="false" outlineLevel="0" collapsed="false">
      <c r="A18700" s="20" t="s">
        <v>36527</v>
      </c>
      <c r="B18700" s="53" t="n">
        <v>4429</v>
      </c>
    </row>
    <row r="18701" customFormat="false" ht="15.75" hidden="false" customHeight="false" outlineLevel="0" collapsed="false">
      <c r="A18701" s="20" t="s">
        <v>36534</v>
      </c>
      <c r="B18701" s="53" t="n">
        <v>4429</v>
      </c>
    </row>
    <row r="18702" customFormat="false" ht="15.75" hidden="false" customHeight="false" outlineLevel="0" collapsed="false">
      <c r="A18702" s="20" t="s">
        <v>36535</v>
      </c>
      <c r="B18702" s="53" t="n">
        <v>8016.49</v>
      </c>
    </row>
    <row r="18703" customFormat="false" ht="15.75" hidden="false" customHeight="false" outlineLevel="0" collapsed="false">
      <c r="A18703" s="20" t="s">
        <v>36540</v>
      </c>
      <c r="B18703" s="53" t="n">
        <v>8016.49</v>
      </c>
    </row>
    <row r="18704" customFormat="false" ht="15.75" hidden="false" customHeight="false" outlineLevel="0" collapsed="false">
      <c r="A18704" s="20" t="s">
        <v>36541</v>
      </c>
      <c r="B18704" s="53" t="n">
        <v>14492.1</v>
      </c>
    </row>
    <row r="18705" customFormat="false" ht="15.75" hidden="false" customHeight="false" outlineLevel="0" collapsed="false">
      <c r="A18705" s="20" t="s">
        <v>36545</v>
      </c>
      <c r="B18705" s="53" t="n">
        <v>14492.1</v>
      </c>
    </row>
    <row r="18706" customFormat="false" ht="15.75" hidden="false" customHeight="false" outlineLevel="0" collapsed="false">
      <c r="A18706" s="20" t="s">
        <v>36546</v>
      </c>
      <c r="B18706" s="53" t="n">
        <v>71353.38</v>
      </c>
    </row>
    <row r="18707" customFormat="false" ht="15.75" hidden="false" customHeight="false" outlineLevel="0" collapsed="false">
      <c r="A18707" s="20" t="s">
        <v>36553</v>
      </c>
      <c r="B18707" s="53" t="n">
        <v>69901.66</v>
      </c>
    </row>
    <row r="18708" customFormat="false" ht="15.75" hidden="false" customHeight="false" outlineLevel="0" collapsed="false">
      <c r="A18708" s="20" t="s">
        <v>36554</v>
      </c>
      <c r="B18708" s="53" t="n">
        <v>125415.38</v>
      </c>
    </row>
    <row r="18709" customFormat="false" ht="15.75" hidden="false" customHeight="false" outlineLevel="0" collapsed="false">
      <c r="A18709" s="20" t="s">
        <v>36561</v>
      </c>
      <c r="B18709" s="53" t="n">
        <v>123963.66</v>
      </c>
    </row>
    <row r="18710" customFormat="false" ht="15.75" hidden="false" customHeight="false" outlineLevel="0" collapsed="false">
      <c r="A18710" s="20" t="s">
        <v>36562</v>
      </c>
      <c r="B18710" s="53" t="n">
        <v>392.01</v>
      </c>
    </row>
    <row r="18711" customFormat="false" ht="15.75" hidden="false" customHeight="false" outlineLevel="0" collapsed="false">
      <c r="A18711" s="20" t="s">
        <v>36568</v>
      </c>
      <c r="B18711" s="53" t="n">
        <v>364.9</v>
      </c>
    </row>
    <row r="18712" customFormat="false" ht="15.75" hidden="false" customHeight="false" outlineLevel="0" collapsed="false">
      <c r="A18712" s="20" t="s">
        <v>36569</v>
      </c>
      <c r="B18712" s="53" t="n">
        <v>423.6</v>
      </c>
    </row>
    <row r="18713" customFormat="false" ht="15.75" hidden="false" customHeight="false" outlineLevel="0" collapsed="false">
      <c r="A18713" s="20" t="s">
        <v>36573</v>
      </c>
      <c r="B18713" s="53" t="n">
        <v>394.91</v>
      </c>
    </row>
    <row r="18714" customFormat="false" ht="15.75" hidden="false" customHeight="false" outlineLevel="0" collapsed="false">
      <c r="A18714" s="20" t="s">
        <v>36574</v>
      </c>
      <c r="B18714" s="53" t="n">
        <v>9541.36</v>
      </c>
    </row>
    <row r="18715" customFormat="false" ht="15.75" hidden="false" customHeight="false" outlineLevel="0" collapsed="false">
      <c r="A18715" s="20" t="s">
        <v>36580</v>
      </c>
      <c r="B18715" s="53" t="n">
        <v>8717.37</v>
      </c>
    </row>
    <row r="18716" customFormat="false" ht="15.75" hidden="false" customHeight="false" outlineLevel="0" collapsed="false">
      <c r="A18716" s="20" t="s">
        <v>36581</v>
      </c>
      <c r="B18716" s="53" t="n">
        <v>220.46</v>
      </c>
    </row>
    <row r="18717" customFormat="false" ht="15.75" hidden="false" customHeight="false" outlineLevel="0" collapsed="false">
      <c r="A18717" s="20" t="s">
        <v>36584</v>
      </c>
      <c r="B18717" s="53" t="n">
        <v>204.38</v>
      </c>
    </row>
    <row r="18718" customFormat="false" ht="15.75" hidden="false" customHeight="false" outlineLevel="0" collapsed="false">
      <c r="A18718" s="20" t="s">
        <v>36585</v>
      </c>
      <c r="B18718" s="53" t="n">
        <v>340.72</v>
      </c>
    </row>
    <row r="18719" customFormat="false" ht="15.75" hidden="false" customHeight="false" outlineLevel="0" collapsed="false">
      <c r="A18719" s="20" t="s">
        <v>36591</v>
      </c>
      <c r="B18719" s="53" t="n">
        <v>317.82</v>
      </c>
    </row>
    <row r="18720" customFormat="false" ht="15.75" hidden="false" customHeight="false" outlineLevel="0" collapsed="false">
      <c r="A18720" s="20" t="s">
        <v>36592</v>
      </c>
      <c r="B18720" s="53" t="n">
        <v>792.44</v>
      </c>
    </row>
    <row r="18721" customFormat="false" ht="15.75" hidden="false" customHeight="false" outlineLevel="0" collapsed="false">
      <c r="A18721" s="20" t="s">
        <v>36599</v>
      </c>
      <c r="B18721" s="53" t="n">
        <v>738.62</v>
      </c>
    </row>
    <row r="18722" customFormat="false" ht="15.75" hidden="false" customHeight="false" outlineLevel="0" collapsed="false">
      <c r="A18722" s="20" t="s">
        <v>36600</v>
      </c>
      <c r="B18722" s="53" t="n">
        <v>749.73</v>
      </c>
    </row>
    <row r="18723" customFormat="false" ht="15.75" hidden="false" customHeight="false" outlineLevel="0" collapsed="false">
      <c r="A18723" s="20" t="s">
        <v>36607</v>
      </c>
      <c r="B18723" s="53" t="n">
        <v>689.01</v>
      </c>
    </row>
    <row r="18724" customFormat="false" ht="15.75" hidden="false" customHeight="false" outlineLevel="0" collapsed="false">
      <c r="A18724" s="20" t="s">
        <v>36608</v>
      </c>
      <c r="B18724" s="53" t="n">
        <v>413.22</v>
      </c>
    </row>
    <row r="18725" customFormat="false" ht="15.75" hidden="false" customHeight="false" outlineLevel="0" collapsed="false">
      <c r="A18725" s="20" t="s">
        <v>36615</v>
      </c>
      <c r="B18725" s="53" t="n">
        <v>391.46</v>
      </c>
    </row>
    <row r="18726" customFormat="false" ht="15.75" hidden="false" customHeight="false" outlineLevel="0" collapsed="false">
      <c r="A18726" s="20" t="s">
        <v>36616</v>
      </c>
      <c r="B18726" s="53" t="n">
        <v>350.71</v>
      </c>
    </row>
    <row r="18727" customFormat="false" ht="15.75" hidden="false" customHeight="false" outlineLevel="0" collapsed="false">
      <c r="A18727" s="20" t="s">
        <v>36620</v>
      </c>
      <c r="B18727" s="53" t="n">
        <v>329.39</v>
      </c>
    </row>
    <row r="18728" customFormat="false" ht="15.75" hidden="false" customHeight="false" outlineLevel="0" collapsed="false">
      <c r="A18728" s="20" t="s">
        <v>36621</v>
      </c>
      <c r="B18728" s="53" t="n">
        <v>190.89</v>
      </c>
    </row>
    <row r="18729" customFormat="false" ht="15.75" hidden="false" customHeight="false" outlineLevel="0" collapsed="false">
      <c r="A18729" s="20" t="s">
        <v>36626</v>
      </c>
      <c r="B18729" s="53" t="n">
        <v>177.49</v>
      </c>
    </row>
    <row r="18730" customFormat="false" ht="15.75" hidden="false" customHeight="false" outlineLevel="0" collapsed="false">
      <c r="A18730" s="20" t="s">
        <v>36627</v>
      </c>
      <c r="B18730" s="53" t="n">
        <v>313.34</v>
      </c>
    </row>
    <row r="18731" customFormat="false" ht="15.75" hidden="false" customHeight="false" outlineLevel="0" collapsed="false">
      <c r="A18731" s="20" t="s">
        <v>36632</v>
      </c>
      <c r="B18731" s="53" t="n">
        <v>292.74</v>
      </c>
    </row>
    <row r="18732" customFormat="false" ht="15.75" hidden="false" customHeight="false" outlineLevel="0" collapsed="false">
      <c r="A18732" s="20" t="s">
        <v>36633</v>
      </c>
      <c r="B18732" s="53" t="n">
        <v>913.66</v>
      </c>
    </row>
    <row r="18733" customFormat="false" ht="15.75" hidden="false" customHeight="false" outlineLevel="0" collapsed="false">
      <c r="A18733" s="20" t="s">
        <v>36637</v>
      </c>
      <c r="B18733" s="53" t="n">
        <v>835.87</v>
      </c>
    </row>
    <row r="18734" customFormat="false" ht="15.75" hidden="false" customHeight="false" outlineLevel="0" collapsed="false">
      <c r="A18734" s="20" t="s">
        <v>36638</v>
      </c>
      <c r="B18734" s="53" t="n">
        <v>797.26</v>
      </c>
    </row>
    <row r="18735" customFormat="false" ht="15.75" hidden="false" customHeight="false" outlineLevel="0" collapsed="false">
      <c r="A18735" s="20" t="s">
        <v>36643</v>
      </c>
      <c r="B18735" s="53" t="n">
        <v>728.82</v>
      </c>
    </row>
    <row r="18736" customFormat="false" ht="15.75" hidden="false" customHeight="false" outlineLevel="0" collapsed="false">
      <c r="A18736" s="20" t="s">
        <v>36644</v>
      </c>
      <c r="B18736" s="53" t="n">
        <v>553.48</v>
      </c>
    </row>
    <row r="18737" customFormat="false" ht="15.75" hidden="false" customHeight="false" outlineLevel="0" collapsed="false">
      <c r="A18737" s="20" t="s">
        <v>36651</v>
      </c>
      <c r="B18737" s="53" t="n">
        <v>505.45</v>
      </c>
    </row>
    <row r="18738" customFormat="false" ht="15.75" hidden="false" customHeight="false" outlineLevel="0" collapsed="false">
      <c r="A18738" s="20" t="s">
        <v>36652</v>
      </c>
      <c r="B18738" s="53" t="n">
        <v>4838.43</v>
      </c>
    </row>
    <row r="18739" customFormat="false" ht="15.75" hidden="false" customHeight="false" outlineLevel="0" collapsed="false">
      <c r="A18739" s="20" t="s">
        <v>36659</v>
      </c>
      <c r="B18739" s="53" t="n">
        <v>4479.69</v>
      </c>
    </row>
    <row r="18740" customFormat="false" ht="15.75" hidden="false" customHeight="false" outlineLevel="0" collapsed="false">
      <c r="A18740" s="20" t="s">
        <v>36660</v>
      </c>
      <c r="B18740" s="53" t="n">
        <v>865.1</v>
      </c>
    </row>
    <row r="18741" customFormat="false" ht="15.75" hidden="false" customHeight="false" outlineLevel="0" collapsed="false">
      <c r="A18741" s="20" t="s">
        <v>36664</v>
      </c>
      <c r="B18741" s="53" t="n">
        <v>865.1</v>
      </c>
    </row>
    <row r="18742" customFormat="false" ht="15.75" hidden="false" customHeight="false" outlineLevel="0" collapsed="false">
      <c r="A18742" s="20" t="s">
        <v>36665</v>
      </c>
      <c r="B18742" s="53" t="n">
        <v>747.78</v>
      </c>
    </row>
    <row r="18743" customFormat="false" ht="15.75" hidden="false" customHeight="false" outlineLevel="0" collapsed="false">
      <c r="A18743" s="20" t="s">
        <v>36669</v>
      </c>
      <c r="B18743" s="53" t="n">
        <v>747.78</v>
      </c>
    </row>
    <row r="18744" customFormat="false" ht="15.75" hidden="false" customHeight="false" outlineLevel="0" collapsed="false">
      <c r="A18744" s="20" t="s">
        <v>36670</v>
      </c>
      <c r="B18744" s="53" t="n">
        <v>2522.47</v>
      </c>
    </row>
    <row r="18745" customFormat="false" ht="15.75" hidden="false" customHeight="false" outlineLevel="0" collapsed="false">
      <c r="A18745" s="20" t="s">
        <v>36674</v>
      </c>
      <c r="B18745" s="53" t="n">
        <v>2522.47</v>
      </c>
    </row>
    <row r="18746" customFormat="false" ht="15.75" hidden="false" customHeight="false" outlineLevel="0" collapsed="false">
      <c r="A18746" s="20" t="s">
        <v>36675</v>
      </c>
      <c r="B18746" s="53" t="n">
        <v>295.18</v>
      </c>
    </row>
    <row r="18747" customFormat="false" ht="15.75" hidden="false" customHeight="false" outlineLevel="0" collapsed="false">
      <c r="A18747" s="20" t="s">
        <v>36679</v>
      </c>
      <c r="B18747" s="53" t="n">
        <v>295.18</v>
      </c>
    </row>
    <row r="18748" customFormat="false" ht="15.75" hidden="false" customHeight="false" outlineLevel="0" collapsed="false">
      <c r="A18748" s="20" t="s">
        <v>36680</v>
      </c>
      <c r="B18748" s="53" t="n">
        <v>105340.45</v>
      </c>
    </row>
    <row r="18749" customFormat="false" ht="15.75" hidden="false" customHeight="false" outlineLevel="0" collapsed="false">
      <c r="A18749" s="20" t="s">
        <v>36687</v>
      </c>
      <c r="B18749" s="53" t="n">
        <v>105340.45</v>
      </c>
    </row>
    <row r="18750" customFormat="false" ht="15.75" hidden="false" customHeight="false" outlineLevel="0" collapsed="false">
      <c r="A18750" s="20" t="s">
        <v>36688</v>
      </c>
      <c r="B18750" s="53" t="n">
        <v>155400.26</v>
      </c>
    </row>
    <row r="18751" customFormat="false" ht="15.75" hidden="false" customHeight="false" outlineLevel="0" collapsed="false">
      <c r="A18751" s="20" t="s">
        <v>36690</v>
      </c>
      <c r="B18751" s="53" t="n">
        <v>155400.26</v>
      </c>
    </row>
    <row r="18752" customFormat="false" ht="15.75" hidden="false" customHeight="false" outlineLevel="0" collapsed="false">
      <c r="A18752" s="20" t="s">
        <v>36691</v>
      </c>
      <c r="B18752" s="53" t="n">
        <v>213735.78</v>
      </c>
    </row>
    <row r="18753" customFormat="false" ht="15.75" hidden="false" customHeight="false" outlineLevel="0" collapsed="false">
      <c r="A18753" s="20" t="s">
        <v>36693</v>
      </c>
      <c r="B18753" s="53" t="n">
        <v>213735.78</v>
      </c>
    </row>
    <row r="18754" customFormat="false" ht="15.75" hidden="false" customHeight="false" outlineLevel="0" collapsed="false">
      <c r="A18754" s="20" t="s">
        <v>36694</v>
      </c>
      <c r="B18754" s="53" t="n">
        <v>264196.11</v>
      </c>
    </row>
    <row r="18755" customFormat="false" ht="15.75" hidden="false" customHeight="false" outlineLevel="0" collapsed="false">
      <c r="A18755" s="20" t="s">
        <v>36696</v>
      </c>
      <c r="B18755" s="53" t="n">
        <v>264196.11</v>
      </c>
    </row>
    <row r="18756" customFormat="false" ht="15.75" hidden="false" customHeight="false" outlineLevel="0" collapsed="false">
      <c r="A18756" s="20" t="s">
        <v>36697</v>
      </c>
      <c r="B18756" s="53" t="n">
        <v>292700</v>
      </c>
    </row>
    <row r="18757" customFormat="false" ht="15.75" hidden="false" customHeight="false" outlineLevel="0" collapsed="false">
      <c r="A18757" s="20" t="s">
        <v>36703</v>
      </c>
      <c r="B18757" s="53" t="n">
        <v>292700</v>
      </c>
    </row>
    <row r="18758" customFormat="false" ht="15.75" hidden="false" customHeight="false" outlineLevel="0" collapsed="false">
      <c r="A18758" s="20" t="s">
        <v>36704</v>
      </c>
      <c r="B18758" s="53" t="n">
        <v>349820.43</v>
      </c>
    </row>
    <row r="18759" customFormat="false" ht="15.75" hidden="false" customHeight="false" outlineLevel="0" collapsed="false">
      <c r="A18759" s="20" t="s">
        <v>36706</v>
      </c>
      <c r="B18759" s="53" t="n">
        <v>349820.43</v>
      </c>
    </row>
    <row r="18760" customFormat="false" ht="15.75" hidden="false" customHeight="false" outlineLevel="0" collapsed="false">
      <c r="A18760" s="20" t="s">
        <v>36707</v>
      </c>
      <c r="B18760" s="53" t="n">
        <v>450091.03</v>
      </c>
    </row>
    <row r="18761" customFormat="false" ht="15.75" hidden="false" customHeight="false" outlineLevel="0" collapsed="false">
      <c r="A18761" s="20" t="s">
        <v>36709</v>
      </c>
      <c r="B18761" s="53" t="n">
        <v>450091.03</v>
      </c>
    </row>
    <row r="18762" customFormat="false" ht="15.75" hidden="false" customHeight="false" outlineLevel="0" collapsed="false">
      <c r="A18762" s="20" t="s">
        <v>36710</v>
      </c>
      <c r="B18762" s="53" t="n">
        <v>523322.36</v>
      </c>
    </row>
    <row r="18763" customFormat="false" ht="15.75" hidden="false" customHeight="false" outlineLevel="0" collapsed="false">
      <c r="A18763" s="20" t="s">
        <v>36712</v>
      </c>
      <c r="B18763" s="53" t="n">
        <v>523322.36</v>
      </c>
    </row>
    <row r="18764" customFormat="false" ht="15.75" hidden="false" customHeight="false" outlineLevel="0" collapsed="false">
      <c r="A18764" s="20" t="s">
        <v>36713</v>
      </c>
      <c r="B18764" s="53" t="n">
        <v>583034.06</v>
      </c>
    </row>
    <row r="18765" customFormat="false" ht="15.75" hidden="false" customHeight="false" outlineLevel="0" collapsed="false">
      <c r="A18765" s="20" t="s">
        <v>36715</v>
      </c>
      <c r="B18765" s="53" t="n">
        <v>583034.06</v>
      </c>
    </row>
    <row r="18766" customFormat="false" ht="15.75" hidden="false" customHeight="false" outlineLevel="0" collapsed="false">
      <c r="A18766" s="20" t="s">
        <v>36716</v>
      </c>
      <c r="B18766" s="53" t="n">
        <v>695697.65</v>
      </c>
    </row>
    <row r="18767" customFormat="false" ht="15.75" hidden="false" customHeight="false" outlineLevel="0" collapsed="false">
      <c r="A18767" s="20" t="s">
        <v>36718</v>
      </c>
      <c r="B18767" s="53" t="n">
        <v>695697.65</v>
      </c>
    </row>
    <row r="18768" customFormat="false" ht="15.75" hidden="false" customHeight="false" outlineLevel="0" collapsed="false">
      <c r="A18768" s="20" t="s">
        <v>36719</v>
      </c>
      <c r="B18768" s="53" t="n">
        <v>6622.9</v>
      </c>
    </row>
    <row r="18769" customFormat="false" ht="15.75" hidden="false" customHeight="false" outlineLevel="0" collapsed="false">
      <c r="A18769" s="20" t="s">
        <v>36722</v>
      </c>
      <c r="B18769" s="53" t="n">
        <v>6622.9</v>
      </c>
    </row>
    <row r="18770" customFormat="false" ht="15.75" hidden="false" customHeight="false" outlineLevel="0" collapsed="false">
      <c r="A18770" s="20" t="s">
        <v>36723</v>
      </c>
      <c r="B18770" s="53" t="n">
        <v>3527.64</v>
      </c>
    </row>
    <row r="18771" customFormat="false" ht="15.75" hidden="false" customHeight="false" outlineLevel="0" collapsed="false">
      <c r="A18771" s="20" t="s">
        <v>36725</v>
      </c>
      <c r="B18771" s="53" t="n">
        <v>3527.64</v>
      </c>
    </row>
    <row r="18772" customFormat="false" ht="15.75" hidden="false" customHeight="false" outlineLevel="0" collapsed="false">
      <c r="A18772" s="20" t="s">
        <v>36726</v>
      </c>
      <c r="B18772" s="53" t="n">
        <v>2029.2</v>
      </c>
    </row>
    <row r="18773" customFormat="false" ht="15.75" hidden="false" customHeight="false" outlineLevel="0" collapsed="false">
      <c r="A18773" s="20" t="s">
        <v>36728</v>
      </c>
      <c r="B18773" s="53" t="n">
        <v>2029.2</v>
      </c>
    </row>
    <row r="18774" customFormat="false" ht="15.75" hidden="false" customHeight="false" outlineLevel="0" collapsed="false">
      <c r="A18774" s="20" t="s">
        <v>36729</v>
      </c>
      <c r="B18774" s="53" t="n">
        <v>1543.97</v>
      </c>
    </row>
    <row r="18775" customFormat="false" ht="15.75" hidden="false" customHeight="false" outlineLevel="0" collapsed="false">
      <c r="A18775" s="20" t="s">
        <v>36731</v>
      </c>
      <c r="B18775" s="53" t="n">
        <v>1543.97</v>
      </c>
    </row>
    <row r="18776" customFormat="false" ht="15.75" hidden="false" customHeight="false" outlineLevel="0" collapsed="false">
      <c r="A18776" s="20" t="s">
        <v>36732</v>
      </c>
      <c r="B18776" s="53" t="n">
        <v>1271.02</v>
      </c>
    </row>
    <row r="18777" customFormat="false" ht="15.75" hidden="false" customHeight="false" outlineLevel="0" collapsed="false">
      <c r="A18777" s="20" t="s">
        <v>36734</v>
      </c>
      <c r="B18777" s="53" t="n">
        <v>1271.02</v>
      </c>
    </row>
    <row r="18778" customFormat="false" ht="15.75" hidden="false" customHeight="false" outlineLevel="0" collapsed="false">
      <c r="A18778" s="20" t="s">
        <v>36735</v>
      </c>
      <c r="B18778" s="53" t="n">
        <v>879.14</v>
      </c>
    </row>
    <row r="18779" customFormat="false" ht="15.75" hidden="false" customHeight="false" outlineLevel="0" collapsed="false">
      <c r="A18779" s="20" t="s">
        <v>36737</v>
      </c>
      <c r="B18779" s="53" t="n">
        <v>879.14</v>
      </c>
    </row>
    <row r="18780" customFormat="false" ht="15.75" hidden="false" customHeight="false" outlineLevel="0" collapsed="false">
      <c r="A18780" s="20" t="s">
        <v>36738</v>
      </c>
      <c r="B18780" s="53" t="n">
        <v>1441.9</v>
      </c>
    </row>
    <row r="18781" customFormat="false" ht="15.75" hidden="false" customHeight="false" outlineLevel="0" collapsed="false">
      <c r="A18781" s="20" t="s">
        <v>36741</v>
      </c>
      <c r="B18781" s="53" t="n">
        <v>1441.9</v>
      </c>
    </row>
    <row r="18782" customFormat="false" ht="15.75" hidden="false" customHeight="false" outlineLevel="0" collapsed="false">
      <c r="A18782" s="20" t="s">
        <v>36742</v>
      </c>
      <c r="B18782" s="53" t="n">
        <v>1759.63</v>
      </c>
    </row>
    <row r="18783" customFormat="false" ht="15.75" hidden="false" customHeight="false" outlineLevel="0" collapsed="false">
      <c r="A18783" s="20" t="s">
        <v>36744</v>
      </c>
      <c r="B18783" s="53" t="n">
        <v>1759.63</v>
      </c>
    </row>
    <row r="18784" customFormat="false" ht="15.75" hidden="false" customHeight="false" outlineLevel="0" collapsed="false">
      <c r="A18784" s="20" t="s">
        <v>36745</v>
      </c>
      <c r="B18784" s="53" t="n">
        <v>79.25</v>
      </c>
    </row>
    <row r="18785" customFormat="false" ht="15.75" hidden="false" customHeight="false" outlineLevel="0" collapsed="false">
      <c r="A18785" s="20" t="s">
        <v>36748</v>
      </c>
      <c r="B18785" s="53" t="n">
        <v>76.68</v>
      </c>
    </row>
    <row r="18786" customFormat="false" ht="15.75" hidden="false" customHeight="false" outlineLevel="0" collapsed="false">
      <c r="A18786" s="20" t="s">
        <v>36749</v>
      </c>
      <c r="B18786" s="53" t="n">
        <v>34.91</v>
      </c>
    </row>
    <row r="18787" customFormat="false" ht="15.75" hidden="false" customHeight="false" outlineLevel="0" collapsed="false">
      <c r="A18787" s="20" t="s">
        <v>36751</v>
      </c>
      <c r="B18787" s="53" t="n">
        <v>32.34</v>
      </c>
    </row>
    <row r="18788" customFormat="false" ht="15.75" hidden="false" customHeight="false" outlineLevel="0" collapsed="false">
      <c r="A18788" s="20" t="s">
        <v>36752</v>
      </c>
      <c r="B18788" s="53" t="n">
        <v>75.88</v>
      </c>
    </row>
    <row r="18789" customFormat="false" ht="15.75" hidden="false" customHeight="false" outlineLevel="0" collapsed="false">
      <c r="A18789" s="20" t="s">
        <v>36755</v>
      </c>
      <c r="B18789" s="53" t="n">
        <v>73.31</v>
      </c>
    </row>
    <row r="18790" customFormat="false" ht="15.75" hidden="false" customHeight="false" outlineLevel="0" collapsed="false">
      <c r="A18790" s="20" t="s">
        <v>36756</v>
      </c>
      <c r="B18790" s="53" t="n">
        <v>529.61</v>
      </c>
    </row>
    <row r="18791" customFormat="false" ht="15.75" hidden="false" customHeight="false" outlineLevel="0" collapsed="false">
      <c r="A18791" s="20" t="s">
        <v>36759</v>
      </c>
      <c r="B18791" s="53" t="n">
        <v>527.04</v>
      </c>
    </row>
    <row r="18792" customFormat="false" ht="15.75" hidden="false" customHeight="false" outlineLevel="0" collapsed="false">
      <c r="A18792" s="20" t="s">
        <v>36760</v>
      </c>
      <c r="B18792" s="53" t="n">
        <v>471.31</v>
      </c>
    </row>
    <row r="18793" customFormat="false" ht="15.75" hidden="false" customHeight="false" outlineLevel="0" collapsed="false">
      <c r="A18793" s="20" t="s">
        <v>36762</v>
      </c>
      <c r="B18793" s="53" t="n">
        <v>468.74</v>
      </c>
    </row>
    <row r="18794" customFormat="false" ht="15.75" hidden="false" customHeight="false" outlineLevel="0" collapsed="false">
      <c r="A18794" s="20" t="s">
        <v>36763</v>
      </c>
      <c r="B18794" s="53" t="n">
        <v>66.1</v>
      </c>
    </row>
    <row r="18795" customFormat="false" ht="15.75" hidden="false" customHeight="false" outlineLevel="0" collapsed="false">
      <c r="A18795" s="20" t="s">
        <v>36766</v>
      </c>
      <c r="B18795" s="53" t="n">
        <v>63.53</v>
      </c>
    </row>
    <row r="18796" customFormat="false" ht="15.75" hidden="false" customHeight="false" outlineLevel="0" collapsed="false">
      <c r="A18796" s="20" t="s">
        <v>36767</v>
      </c>
      <c r="B18796" s="53" t="n">
        <v>94.37</v>
      </c>
    </row>
    <row r="18797" customFormat="false" ht="15.75" hidden="false" customHeight="false" outlineLevel="0" collapsed="false">
      <c r="A18797" s="20" t="s">
        <v>36770</v>
      </c>
      <c r="B18797" s="53" t="n">
        <v>91.8</v>
      </c>
    </row>
    <row r="18798" customFormat="false" ht="15.75" hidden="false" customHeight="false" outlineLevel="0" collapsed="false">
      <c r="A18798" s="20" t="s">
        <v>36771</v>
      </c>
      <c r="B18798" s="53" t="n">
        <v>276.66</v>
      </c>
    </row>
    <row r="18799" customFormat="false" ht="15.75" hidden="false" customHeight="false" outlineLevel="0" collapsed="false">
      <c r="A18799" s="20" t="s">
        <v>36778</v>
      </c>
      <c r="B18799" s="53" t="n">
        <v>272.67</v>
      </c>
    </row>
    <row r="18800" customFormat="false" ht="15.75" hidden="false" customHeight="false" outlineLevel="0" collapsed="false">
      <c r="A18800" s="20" t="s">
        <v>36779</v>
      </c>
      <c r="B18800" s="53" t="n">
        <v>159.41</v>
      </c>
    </row>
    <row r="18801" customFormat="false" ht="15.75" hidden="false" customHeight="false" outlineLevel="0" collapsed="false">
      <c r="A18801" s="20" t="s">
        <v>36786</v>
      </c>
      <c r="B18801" s="53" t="n">
        <v>156.84</v>
      </c>
    </row>
    <row r="18802" customFormat="false" ht="15.75" hidden="false" customHeight="false" outlineLevel="0" collapsed="false">
      <c r="A18802" s="20" t="s">
        <v>36787</v>
      </c>
      <c r="B18802" s="53" t="n">
        <v>80.44</v>
      </c>
    </row>
    <row r="18803" customFormat="false" ht="15.75" hidden="false" customHeight="false" outlineLevel="0" collapsed="false">
      <c r="A18803" s="20" t="s">
        <v>36790</v>
      </c>
      <c r="B18803" s="53" t="n">
        <v>77.87</v>
      </c>
    </row>
    <row r="18804" customFormat="false" ht="15.75" hidden="false" customHeight="false" outlineLevel="0" collapsed="false">
      <c r="A18804" s="20" t="s">
        <v>36791</v>
      </c>
      <c r="B18804" s="53" t="n">
        <v>70.33</v>
      </c>
    </row>
    <row r="18805" customFormat="false" ht="15.75" hidden="false" customHeight="false" outlineLevel="0" collapsed="false">
      <c r="A18805" s="20" t="s">
        <v>36793</v>
      </c>
      <c r="B18805" s="53" t="n">
        <v>67.76</v>
      </c>
    </row>
    <row r="18806" customFormat="false" ht="15.75" hidden="false" customHeight="false" outlineLevel="0" collapsed="false">
      <c r="A18806" s="20" t="s">
        <v>36794</v>
      </c>
      <c r="B18806" s="53" t="n">
        <v>149.4</v>
      </c>
    </row>
    <row r="18807" customFormat="false" ht="15.75" hidden="false" customHeight="false" outlineLevel="0" collapsed="false">
      <c r="A18807" s="20" t="s">
        <v>36798</v>
      </c>
      <c r="B18807" s="53" t="n">
        <v>145.41</v>
      </c>
    </row>
    <row r="18808" customFormat="false" ht="15.75" hidden="false" customHeight="false" outlineLevel="0" collapsed="false">
      <c r="A18808" s="20" t="s">
        <v>36799</v>
      </c>
      <c r="B18808" s="53" t="n">
        <v>640.99</v>
      </c>
    </row>
    <row r="18809" customFormat="false" ht="15.75" hidden="false" customHeight="false" outlineLevel="0" collapsed="false">
      <c r="A18809" s="20" t="s">
        <v>36806</v>
      </c>
      <c r="B18809" s="53" t="n">
        <v>637</v>
      </c>
    </row>
    <row r="18810" customFormat="false" ht="15.75" hidden="false" customHeight="false" outlineLevel="0" collapsed="false">
      <c r="A18810" s="20" t="s">
        <v>36807</v>
      </c>
      <c r="B18810" s="53" t="n">
        <v>162.25</v>
      </c>
    </row>
    <row r="18811" customFormat="false" ht="15.75" hidden="false" customHeight="false" outlineLevel="0" collapsed="false">
      <c r="A18811" s="20" t="s">
        <v>36812</v>
      </c>
      <c r="B18811" s="53" t="n">
        <v>159.68</v>
      </c>
    </row>
    <row r="18812" customFormat="false" ht="15.75" hidden="false" customHeight="false" outlineLevel="0" collapsed="false">
      <c r="A18812" s="20" t="s">
        <v>36813</v>
      </c>
      <c r="B18812" s="53" t="n">
        <v>221.91</v>
      </c>
    </row>
    <row r="18813" customFormat="false" ht="15.75" hidden="false" customHeight="false" outlineLevel="0" collapsed="false">
      <c r="A18813" s="20" t="s">
        <v>36815</v>
      </c>
      <c r="B18813" s="53" t="n">
        <v>219.34</v>
      </c>
    </row>
    <row r="18814" customFormat="false" ht="15.75" hidden="false" customHeight="false" outlineLevel="0" collapsed="false">
      <c r="A18814" s="20" t="s">
        <v>36816</v>
      </c>
      <c r="B18814" s="53" t="n">
        <v>673.18</v>
      </c>
    </row>
    <row r="18815" customFormat="false" ht="15.75" hidden="false" customHeight="false" outlineLevel="0" collapsed="false">
      <c r="A18815" s="20" t="s">
        <v>36822</v>
      </c>
      <c r="B18815" s="53" t="n">
        <v>670.61</v>
      </c>
    </row>
    <row r="18816" customFormat="false" ht="15.75" hidden="false" customHeight="false" outlineLevel="0" collapsed="false">
      <c r="A18816" s="20" t="s">
        <v>36823</v>
      </c>
      <c r="B18816" s="53" t="n">
        <v>731.31</v>
      </c>
    </row>
    <row r="18817" customFormat="false" ht="15.75" hidden="false" customHeight="false" outlineLevel="0" collapsed="false">
      <c r="A18817" s="20" t="s">
        <v>36826</v>
      </c>
      <c r="B18817" s="53" t="n">
        <v>728.74</v>
      </c>
    </row>
    <row r="18818" customFormat="false" ht="15.75" hidden="false" customHeight="false" outlineLevel="0" collapsed="false">
      <c r="A18818" s="20" t="s">
        <v>36827</v>
      </c>
      <c r="B18818" s="53" t="n">
        <v>186.8</v>
      </c>
    </row>
    <row r="18819" customFormat="false" ht="15.75" hidden="false" customHeight="false" outlineLevel="0" collapsed="false">
      <c r="A18819" s="20" t="s">
        <v>36832</v>
      </c>
      <c r="B18819" s="53" t="n">
        <v>181.66</v>
      </c>
    </row>
    <row r="18820" customFormat="false" ht="15.75" hidden="false" customHeight="false" outlineLevel="0" collapsed="false">
      <c r="A18820" s="20" t="s">
        <v>36833</v>
      </c>
      <c r="B18820" s="53" t="n">
        <v>146.09</v>
      </c>
    </row>
    <row r="18821" customFormat="false" ht="15.75" hidden="false" customHeight="false" outlineLevel="0" collapsed="false">
      <c r="A18821" s="20" t="s">
        <v>36835</v>
      </c>
      <c r="B18821" s="53" t="n">
        <v>140.95</v>
      </c>
    </row>
    <row r="18822" customFormat="false" ht="15.75" hidden="false" customHeight="false" outlineLevel="0" collapsed="false">
      <c r="A18822" s="20" t="s">
        <v>36836</v>
      </c>
      <c r="B18822" s="53" t="n">
        <v>171.24</v>
      </c>
    </row>
    <row r="18823" customFormat="false" ht="15.75" hidden="false" customHeight="false" outlineLevel="0" collapsed="false">
      <c r="A18823" s="20" t="s">
        <v>36840</v>
      </c>
      <c r="B18823" s="53" t="n">
        <v>168.67</v>
      </c>
    </row>
    <row r="18824" customFormat="false" ht="15.75" hidden="false" customHeight="false" outlineLevel="0" collapsed="false">
      <c r="A18824" s="20" t="s">
        <v>36841</v>
      </c>
      <c r="B18824" s="53" t="n">
        <v>333.12</v>
      </c>
    </row>
    <row r="18825" customFormat="false" ht="15.75" hidden="false" customHeight="false" outlineLevel="0" collapsed="false">
      <c r="A18825" s="20" t="s">
        <v>36846</v>
      </c>
      <c r="B18825" s="53" t="n">
        <v>325.53</v>
      </c>
    </row>
    <row r="18826" customFormat="false" ht="15.75" hidden="false" customHeight="false" outlineLevel="0" collapsed="false">
      <c r="A18826" s="20" t="s">
        <v>36847</v>
      </c>
      <c r="B18826" s="53" t="n">
        <v>261.84</v>
      </c>
    </row>
    <row r="18827" customFormat="false" ht="15.75" hidden="false" customHeight="false" outlineLevel="0" collapsed="false">
      <c r="A18827" s="20" t="s">
        <v>36853</v>
      </c>
      <c r="B18827" s="53" t="n">
        <v>254.26</v>
      </c>
    </row>
    <row r="18828" customFormat="false" ht="15.75" hidden="false" customHeight="false" outlineLevel="0" collapsed="false">
      <c r="A18828" s="20" t="s">
        <v>36854</v>
      </c>
      <c r="B18828" s="53" t="n">
        <v>335.76</v>
      </c>
    </row>
    <row r="18829" customFormat="false" ht="15.75" hidden="false" customHeight="false" outlineLevel="0" collapsed="false">
      <c r="A18829" s="20" t="s">
        <v>36858</v>
      </c>
      <c r="B18829" s="53" t="n">
        <v>328.18</v>
      </c>
    </row>
    <row r="18830" customFormat="false" ht="15.75" hidden="false" customHeight="false" outlineLevel="0" collapsed="false">
      <c r="A18830" s="20" t="s">
        <v>36859</v>
      </c>
      <c r="B18830" s="53" t="n">
        <v>543.26</v>
      </c>
    </row>
    <row r="18831" customFormat="false" ht="15.75" hidden="false" customHeight="false" outlineLevel="0" collapsed="false">
      <c r="A18831" s="20" t="s">
        <v>36863</v>
      </c>
      <c r="B18831" s="53" t="n">
        <v>535.37</v>
      </c>
    </row>
    <row r="18832" customFormat="false" ht="15.75" hidden="false" customHeight="false" outlineLevel="0" collapsed="false">
      <c r="A18832" s="20" t="s">
        <v>36864</v>
      </c>
      <c r="B18832" s="53" t="n">
        <v>750.68</v>
      </c>
    </row>
    <row r="18833" customFormat="false" ht="15.75" hidden="false" customHeight="false" outlineLevel="0" collapsed="false">
      <c r="A18833" s="20" t="s">
        <v>36866</v>
      </c>
      <c r="B18833" s="53" t="n">
        <v>742.46</v>
      </c>
    </row>
    <row r="18834" customFormat="false" ht="15.75" hidden="false" customHeight="false" outlineLevel="0" collapsed="false">
      <c r="A18834" s="20" t="s">
        <v>36867</v>
      </c>
      <c r="B18834" s="53" t="n">
        <v>952.87</v>
      </c>
    </row>
    <row r="18835" customFormat="false" ht="15.75" hidden="false" customHeight="false" outlineLevel="0" collapsed="false">
      <c r="A18835" s="20" t="s">
        <v>36870</v>
      </c>
      <c r="B18835" s="53" t="n">
        <v>944.31</v>
      </c>
    </row>
    <row r="18836" customFormat="false" ht="15.75" hidden="false" customHeight="false" outlineLevel="0" collapsed="false">
      <c r="A18836" s="20" t="s">
        <v>36871</v>
      </c>
      <c r="B18836" s="53" t="n">
        <v>109.98</v>
      </c>
    </row>
    <row r="18837" customFormat="false" ht="15.75" hidden="false" customHeight="false" outlineLevel="0" collapsed="false">
      <c r="A18837" s="20" t="s">
        <v>36875</v>
      </c>
      <c r="B18837" s="53" t="n">
        <v>104.07</v>
      </c>
    </row>
    <row r="18838" customFormat="false" ht="15.75" hidden="false" customHeight="false" outlineLevel="0" collapsed="false">
      <c r="A18838" s="20" t="s">
        <v>36876</v>
      </c>
      <c r="B18838" s="53" t="n">
        <v>91.72</v>
      </c>
    </row>
    <row r="18839" customFormat="false" ht="15.75" hidden="false" customHeight="false" outlineLevel="0" collapsed="false">
      <c r="A18839" s="20" t="s">
        <v>36878</v>
      </c>
      <c r="B18839" s="53" t="n">
        <v>85.81</v>
      </c>
    </row>
    <row r="18840" customFormat="false" ht="15.75" hidden="false" customHeight="false" outlineLevel="0" collapsed="false">
      <c r="A18840" s="20" t="s">
        <v>36879</v>
      </c>
      <c r="B18840" s="53" t="n">
        <v>77.19</v>
      </c>
    </row>
    <row r="18841" customFormat="false" ht="15.75" hidden="false" customHeight="false" outlineLevel="0" collapsed="false">
      <c r="A18841" s="20" t="s">
        <v>36881</v>
      </c>
      <c r="B18841" s="53" t="n">
        <v>71.28</v>
      </c>
    </row>
    <row r="18842" customFormat="false" ht="15.75" hidden="false" customHeight="false" outlineLevel="0" collapsed="false">
      <c r="A18842" s="20" t="s">
        <v>36882</v>
      </c>
      <c r="B18842" s="53" t="n">
        <v>93.22</v>
      </c>
    </row>
    <row r="18843" customFormat="false" ht="15.75" hidden="false" customHeight="false" outlineLevel="0" collapsed="false">
      <c r="A18843" s="20" t="s">
        <v>36884</v>
      </c>
      <c r="B18843" s="53" t="n">
        <v>87.31</v>
      </c>
    </row>
    <row r="18844" customFormat="false" ht="15.75" hidden="false" customHeight="false" outlineLevel="0" collapsed="false">
      <c r="A18844" s="20" t="s">
        <v>36885</v>
      </c>
      <c r="B18844" s="53" t="n">
        <v>104.8</v>
      </c>
    </row>
    <row r="18845" customFormat="false" ht="15.75" hidden="false" customHeight="false" outlineLevel="0" collapsed="false">
      <c r="A18845" s="20" t="s">
        <v>36887</v>
      </c>
      <c r="B18845" s="53" t="n">
        <v>98.89</v>
      </c>
    </row>
    <row r="18846" customFormat="false" ht="15.75" hidden="false" customHeight="false" outlineLevel="0" collapsed="false">
      <c r="A18846" s="20" t="s">
        <v>36888</v>
      </c>
      <c r="B18846" s="53" t="n">
        <v>83.76</v>
      </c>
    </row>
    <row r="18847" customFormat="false" ht="15.75" hidden="false" customHeight="false" outlineLevel="0" collapsed="false">
      <c r="A18847" s="20" t="s">
        <v>36890</v>
      </c>
      <c r="B18847" s="53" t="n">
        <v>77.85</v>
      </c>
    </row>
    <row r="18848" customFormat="false" ht="15.75" hidden="false" customHeight="false" outlineLevel="0" collapsed="false">
      <c r="A18848" s="20" t="s">
        <v>36891</v>
      </c>
      <c r="B18848" s="53" t="n">
        <v>102.15</v>
      </c>
    </row>
    <row r="18849" customFormat="false" ht="15.75" hidden="false" customHeight="false" outlineLevel="0" collapsed="false">
      <c r="A18849" s="20" t="s">
        <v>36893</v>
      </c>
      <c r="B18849" s="53" t="n">
        <v>95.93</v>
      </c>
    </row>
    <row r="18850" customFormat="false" ht="15.75" hidden="false" customHeight="false" outlineLevel="0" collapsed="false">
      <c r="A18850" s="20" t="s">
        <v>36894</v>
      </c>
      <c r="B18850" s="53" t="n">
        <v>117.58</v>
      </c>
    </row>
    <row r="18851" customFormat="false" ht="15.75" hidden="false" customHeight="false" outlineLevel="0" collapsed="false">
      <c r="A18851" s="20" t="s">
        <v>36896</v>
      </c>
      <c r="B18851" s="53" t="n">
        <v>111.36</v>
      </c>
    </row>
    <row r="18852" customFormat="false" ht="15.75" hidden="false" customHeight="false" outlineLevel="0" collapsed="false">
      <c r="A18852" s="20" t="s">
        <v>36897</v>
      </c>
      <c r="B18852" s="53" t="n">
        <v>98.13</v>
      </c>
    </row>
    <row r="18853" customFormat="false" ht="15.75" hidden="false" customHeight="false" outlineLevel="0" collapsed="false">
      <c r="A18853" s="20" t="s">
        <v>36899</v>
      </c>
      <c r="B18853" s="53" t="n">
        <v>91.91</v>
      </c>
    </row>
    <row r="18854" customFormat="false" ht="15.75" hidden="false" customHeight="false" outlineLevel="0" collapsed="false">
      <c r="A18854" s="20" t="s">
        <v>36900</v>
      </c>
      <c r="B18854" s="53" t="n">
        <v>115.32</v>
      </c>
    </row>
    <row r="18855" customFormat="false" ht="15.75" hidden="false" customHeight="false" outlineLevel="0" collapsed="false">
      <c r="A18855" s="20" t="s">
        <v>36902</v>
      </c>
      <c r="B18855" s="53" t="n">
        <v>109.1</v>
      </c>
    </row>
    <row r="18856" customFormat="false" ht="15.75" hidden="false" customHeight="false" outlineLevel="0" collapsed="false">
      <c r="A18856" s="20" t="s">
        <v>36903</v>
      </c>
      <c r="B18856" s="53" t="n">
        <v>137.14</v>
      </c>
    </row>
    <row r="18857" customFormat="false" ht="15.75" hidden="false" customHeight="false" outlineLevel="0" collapsed="false">
      <c r="A18857" s="20" t="s">
        <v>36905</v>
      </c>
      <c r="B18857" s="53" t="n">
        <v>130.92</v>
      </c>
    </row>
    <row r="18858" customFormat="false" ht="15.75" hidden="false" customHeight="false" outlineLevel="0" collapsed="false">
      <c r="A18858" s="20" t="s">
        <v>36906</v>
      </c>
      <c r="B18858" s="53" t="n">
        <v>112.4</v>
      </c>
    </row>
    <row r="18859" customFormat="false" ht="15.75" hidden="false" customHeight="false" outlineLevel="0" collapsed="false">
      <c r="A18859" s="20" t="s">
        <v>36908</v>
      </c>
      <c r="B18859" s="53" t="n">
        <v>106.18</v>
      </c>
    </row>
    <row r="18860" customFormat="false" ht="15.75" hidden="false" customHeight="false" outlineLevel="0" collapsed="false">
      <c r="A18860" s="20" t="s">
        <v>36909</v>
      </c>
      <c r="B18860" s="53" t="n">
        <v>158.06</v>
      </c>
    </row>
    <row r="18861" customFormat="false" ht="15.75" hidden="false" customHeight="false" outlineLevel="0" collapsed="false">
      <c r="A18861" s="20" t="s">
        <v>36911</v>
      </c>
      <c r="B18861" s="53" t="n">
        <v>151.59</v>
      </c>
    </row>
    <row r="18862" customFormat="false" ht="15.75" hidden="false" customHeight="false" outlineLevel="0" collapsed="false">
      <c r="A18862" s="20" t="s">
        <v>36912</v>
      </c>
      <c r="B18862" s="53" t="n">
        <v>155.22</v>
      </c>
    </row>
    <row r="18863" customFormat="false" ht="15.75" hidden="false" customHeight="false" outlineLevel="0" collapsed="false">
      <c r="A18863" s="20" t="s">
        <v>36914</v>
      </c>
      <c r="B18863" s="53" t="n">
        <v>148.74</v>
      </c>
    </row>
    <row r="18864" customFormat="false" ht="15.75" hidden="false" customHeight="false" outlineLevel="0" collapsed="false">
      <c r="A18864" s="20" t="s">
        <v>36915</v>
      </c>
      <c r="B18864" s="53" t="n">
        <v>121.24</v>
      </c>
    </row>
    <row r="18865" customFormat="false" ht="15.75" hidden="false" customHeight="false" outlineLevel="0" collapsed="false">
      <c r="A18865" s="20" t="s">
        <v>36917</v>
      </c>
      <c r="B18865" s="53" t="n">
        <v>114.76</v>
      </c>
    </row>
    <row r="18866" customFormat="false" ht="15.75" hidden="false" customHeight="false" outlineLevel="0" collapsed="false">
      <c r="A18866" s="20" t="s">
        <v>36918</v>
      </c>
      <c r="B18866" s="53" t="n">
        <v>159.33</v>
      </c>
    </row>
    <row r="18867" customFormat="false" ht="15.75" hidden="false" customHeight="false" outlineLevel="0" collapsed="false">
      <c r="A18867" s="20" t="s">
        <v>36920</v>
      </c>
      <c r="B18867" s="53" t="n">
        <v>152.85</v>
      </c>
    </row>
    <row r="18868" customFormat="false" ht="15.75" hidden="false" customHeight="false" outlineLevel="0" collapsed="false">
      <c r="A18868" s="20" t="s">
        <v>36921</v>
      </c>
      <c r="B18868" s="53" t="n">
        <v>192.72</v>
      </c>
    </row>
    <row r="18869" customFormat="false" ht="15.75" hidden="false" customHeight="false" outlineLevel="0" collapsed="false">
      <c r="A18869" s="20" t="s">
        <v>36923</v>
      </c>
      <c r="B18869" s="53" t="n">
        <v>186.24</v>
      </c>
    </row>
    <row r="18870" customFormat="false" ht="15.75" hidden="false" customHeight="false" outlineLevel="0" collapsed="false">
      <c r="A18870" s="20" t="s">
        <v>36924</v>
      </c>
      <c r="B18870" s="53" t="n">
        <v>146.94</v>
      </c>
    </row>
    <row r="18871" customFormat="false" ht="15.75" hidden="false" customHeight="false" outlineLevel="0" collapsed="false">
      <c r="A18871" s="20" t="s">
        <v>36926</v>
      </c>
      <c r="B18871" s="53" t="n">
        <v>140.46</v>
      </c>
    </row>
    <row r="18872" customFormat="false" ht="15.75" hidden="false" customHeight="false" outlineLevel="0" collapsed="false">
      <c r="A18872" s="20" t="s">
        <v>36927</v>
      </c>
      <c r="B18872" s="53" t="n">
        <v>150.55</v>
      </c>
    </row>
    <row r="18873" customFormat="false" ht="15.75" hidden="false" customHeight="false" outlineLevel="0" collapsed="false">
      <c r="A18873" s="20" t="s">
        <v>36929</v>
      </c>
      <c r="B18873" s="53" t="n">
        <v>143.76</v>
      </c>
    </row>
    <row r="18874" customFormat="false" ht="15.75" hidden="false" customHeight="false" outlineLevel="0" collapsed="false">
      <c r="A18874" s="20" t="s">
        <v>36930</v>
      </c>
      <c r="B18874" s="53" t="n">
        <v>181.4</v>
      </c>
    </row>
    <row r="18875" customFormat="false" ht="15.75" hidden="false" customHeight="false" outlineLevel="0" collapsed="false">
      <c r="A18875" s="20" t="s">
        <v>36932</v>
      </c>
      <c r="B18875" s="53" t="n">
        <v>174.62</v>
      </c>
    </row>
    <row r="18876" customFormat="false" ht="15.75" hidden="false" customHeight="false" outlineLevel="0" collapsed="false">
      <c r="A18876" s="20" t="s">
        <v>36933</v>
      </c>
      <c r="B18876" s="53" t="n">
        <v>142.5</v>
      </c>
    </row>
    <row r="18877" customFormat="false" ht="15.75" hidden="false" customHeight="false" outlineLevel="0" collapsed="false">
      <c r="A18877" s="20" t="s">
        <v>36935</v>
      </c>
      <c r="B18877" s="53" t="n">
        <v>135.72</v>
      </c>
    </row>
    <row r="18878" customFormat="false" ht="15.75" hidden="false" customHeight="false" outlineLevel="0" collapsed="false">
      <c r="A18878" s="20" t="s">
        <v>36936</v>
      </c>
      <c r="B18878" s="53" t="n">
        <v>181.61</v>
      </c>
    </row>
    <row r="18879" customFormat="false" ht="15.75" hidden="false" customHeight="false" outlineLevel="0" collapsed="false">
      <c r="A18879" s="20" t="s">
        <v>36938</v>
      </c>
      <c r="B18879" s="53" t="n">
        <v>174.83</v>
      </c>
    </row>
    <row r="18880" customFormat="false" ht="15.75" hidden="false" customHeight="false" outlineLevel="0" collapsed="false">
      <c r="A18880" s="20" t="s">
        <v>36939</v>
      </c>
      <c r="B18880" s="53" t="n">
        <v>225.24</v>
      </c>
    </row>
    <row r="18881" customFormat="false" ht="15.75" hidden="false" customHeight="false" outlineLevel="0" collapsed="false">
      <c r="A18881" s="20" t="s">
        <v>36941</v>
      </c>
      <c r="B18881" s="53" t="n">
        <v>218.46</v>
      </c>
    </row>
    <row r="18882" customFormat="false" ht="15.75" hidden="false" customHeight="false" outlineLevel="0" collapsed="false">
      <c r="A18882" s="20" t="s">
        <v>36942</v>
      </c>
      <c r="B18882" s="53" t="n">
        <v>175.76</v>
      </c>
    </row>
    <row r="18883" customFormat="false" ht="15.75" hidden="false" customHeight="false" outlineLevel="0" collapsed="false">
      <c r="A18883" s="20" t="s">
        <v>36944</v>
      </c>
      <c r="B18883" s="53" t="n">
        <v>168.98</v>
      </c>
    </row>
    <row r="18884" customFormat="false" ht="15.75" hidden="false" customHeight="false" outlineLevel="0" collapsed="false">
      <c r="A18884" s="20" t="s">
        <v>36945</v>
      </c>
      <c r="B18884" s="53" t="n">
        <v>148.58</v>
      </c>
    </row>
    <row r="18885" customFormat="false" ht="15.75" hidden="false" customHeight="false" outlineLevel="0" collapsed="false">
      <c r="A18885" s="20" t="s">
        <v>36950</v>
      </c>
      <c r="B18885" s="53" t="n">
        <v>142.67</v>
      </c>
    </row>
    <row r="18886" customFormat="false" ht="15.75" hidden="false" customHeight="false" outlineLevel="0" collapsed="false">
      <c r="A18886" s="20" t="s">
        <v>36951</v>
      </c>
      <c r="B18886" s="53" t="n">
        <v>170.44</v>
      </c>
    </row>
    <row r="18887" customFormat="false" ht="15.75" hidden="false" customHeight="false" outlineLevel="0" collapsed="false">
      <c r="A18887" s="20" t="s">
        <v>36954</v>
      </c>
      <c r="B18887" s="53" t="n">
        <v>164.53</v>
      </c>
    </row>
    <row r="18888" customFormat="false" ht="15.75" hidden="false" customHeight="false" outlineLevel="0" collapsed="false">
      <c r="A18888" s="20" t="s">
        <v>36955</v>
      </c>
      <c r="B18888" s="53" t="n">
        <v>154.55</v>
      </c>
    </row>
    <row r="18889" customFormat="false" ht="15.75" hidden="false" customHeight="false" outlineLevel="0" collapsed="false">
      <c r="A18889" s="20" t="s">
        <v>36959</v>
      </c>
      <c r="B18889" s="53" t="n">
        <v>148.64</v>
      </c>
    </row>
    <row r="18890" customFormat="false" ht="15.75" hidden="false" customHeight="false" outlineLevel="0" collapsed="false">
      <c r="A18890" s="20" t="s">
        <v>36960</v>
      </c>
      <c r="B18890" s="53" t="n">
        <v>177.68</v>
      </c>
    </row>
    <row r="18891" customFormat="false" ht="15.75" hidden="false" customHeight="false" outlineLevel="0" collapsed="false">
      <c r="A18891" s="20" t="s">
        <v>36964</v>
      </c>
      <c r="B18891" s="53" t="n">
        <v>171.77</v>
      </c>
    </row>
    <row r="18892" customFormat="false" ht="15.75" hidden="false" customHeight="false" outlineLevel="0" collapsed="false">
      <c r="A18892" s="20" t="s">
        <v>36965</v>
      </c>
      <c r="B18892" s="53" t="n">
        <v>200.78</v>
      </c>
    </row>
    <row r="18893" customFormat="false" ht="15.75" hidden="false" customHeight="false" outlineLevel="0" collapsed="false">
      <c r="A18893" s="20" t="s">
        <v>36966</v>
      </c>
      <c r="B18893" s="53" t="n">
        <v>194.87</v>
      </c>
    </row>
    <row r="18894" customFormat="false" ht="15.75" hidden="false" customHeight="false" outlineLevel="0" collapsed="false">
      <c r="A18894" s="20" t="s">
        <v>36967</v>
      </c>
      <c r="B18894" s="53" t="n">
        <v>235.62</v>
      </c>
    </row>
    <row r="18895" customFormat="false" ht="15.75" hidden="false" customHeight="false" outlineLevel="0" collapsed="false">
      <c r="A18895" s="20" t="s">
        <v>36970</v>
      </c>
      <c r="B18895" s="53" t="n">
        <v>229.71</v>
      </c>
    </row>
    <row r="18896" customFormat="false" ht="15.75" hidden="false" customHeight="false" outlineLevel="0" collapsed="false">
      <c r="A18896" s="20" t="s">
        <v>36971</v>
      </c>
      <c r="B18896" s="53" t="n">
        <v>143.84</v>
      </c>
    </row>
    <row r="18897" customFormat="false" ht="15.75" hidden="false" customHeight="false" outlineLevel="0" collapsed="false">
      <c r="A18897" s="20" t="s">
        <v>36976</v>
      </c>
      <c r="B18897" s="53" t="n">
        <v>138.18</v>
      </c>
    </row>
    <row r="18898" customFormat="false" ht="15.75" hidden="false" customHeight="false" outlineLevel="0" collapsed="false">
      <c r="A18898" s="20" t="s">
        <v>36977</v>
      </c>
      <c r="B18898" s="53" t="n">
        <v>181.32</v>
      </c>
    </row>
    <row r="18899" customFormat="false" ht="15.75" hidden="false" customHeight="false" outlineLevel="0" collapsed="false">
      <c r="A18899" s="20" t="s">
        <v>36980</v>
      </c>
      <c r="B18899" s="53" t="n">
        <v>175.67</v>
      </c>
    </row>
    <row r="18900" customFormat="false" ht="15.75" hidden="false" customHeight="false" outlineLevel="0" collapsed="false">
      <c r="A18900" s="20" t="s">
        <v>36981</v>
      </c>
      <c r="B18900" s="53" t="n">
        <v>158.31</v>
      </c>
    </row>
    <row r="18901" customFormat="false" ht="15.75" hidden="false" customHeight="false" outlineLevel="0" collapsed="false">
      <c r="A18901" s="20" t="s">
        <v>36985</v>
      </c>
      <c r="B18901" s="53" t="n">
        <v>152.65</v>
      </c>
    </row>
    <row r="18902" customFormat="false" ht="15.75" hidden="false" customHeight="false" outlineLevel="0" collapsed="false">
      <c r="A18902" s="20" t="s">
        <v>36986</v>
      </c>
      <c r="B18902" s="53" t="n">
        <v>176.36</v>
      </c>
    </row>
    <row r="18903" customFormat="false" ht="15.75" hidden="false" customHeight="false" outlineLevel="0" collapsed="false">
      <c r="A18903" s="20" t="s">
        <v>36990</v>
      </c>
      <c r="B18903" s="53" t="n">
        <v>170.7</v>
      </c>
    </row>
    <row r="18904" customFormat="false" ht="15.75" hidden="false" customHeight="false" outlineLevel="0" collapsed="false">
      <c r="A18904" s="20" t="s">
        <v>36991</v>
      </c>
      <c r="B18904" s="53" t="n">
        <v>199.47</v>
      </c>
    </row>
    <row r="18905" customFormat="false" ht="15.75" hidden="false" customHeight="false" outlineLevel="0" collapsed="false">
      <c r="A18905" s="20" t="s">
        <v>36992</v>
      </c>
      <c r="B18905" s="53" t="n">
        <v>193.82</v>
      </c>
    </row>
    <row r="18906" customFormat="false" ht="15.75" hidden="false" customHeight="false" outlineLevel="0" collapsed="false">
      <c r="A18906" s="20" t="s">
        <v>36993</v>
      </c>
      <c r="B18906" s="53" t="n">
        <v>181.2</v>
      </c>
    </row>
    <row r="18907" customFormat="false" ht="15.75" hidden="false" customHeight="false" outlineLevel="0" collapsed="false">
      <c r="A18907" s="20" t="s">
        <v>36994</v>
      </c>
      <c r="B18907" s="53" t="n">
        <v>175.55</v>
      </c>
    </row>
    <row r="18908" customFormat="false" ht="15.75" hidden="false" customHeight="false" outlineLevel="0" collapsed="false">
      <c r="A18908" s="20" t="s">
        <v>36995</v>
      </c>
      <c r="B18908" s="53" t="n">
        <v>126.95</v>
      </c>
    </row>
    <row r="18909" customFormat="false" ht="15.75" hidden="false" customHeight="false" outlineLevel="0" collapsed="false">
      <c r="A18909" s="20" t="s">
        <v>36998</v>
      </c>
      <c r="B18909" s="53" t="n">
        <v>114.61</v>
      </c>
    </row>
    <row r="18910" customFormat="false" ht="15.75" hidden="false" customHeight="false" outlineLevel="0" collapsed="false">
      <c r="A18910" s="20" t="s">
        <v>36999</v>
      </c>
      <c r="B18910" s="53" t="n">
        <v>57.02</v>
      </c>
    </row>
    <row r="18911" customFormat="false" ht="15.75" hidden="false" customHeight="false" outlineLevel="0" collapsed="false">
      <c r="A18911" s="20" t="s">
        <v>37001</v>
      </c>
      <c r="B18911" s="53" t="n">
        <v>51.88</v>
      </c>
    </row>
    <row r="18912" customFormat="false" ht="15.75" hidden="false" customHeight="false" outlineLevel="0" collapsed="false">
      <c r="A18912" s="20" t="s">
        <v>37002</v>
      </c>
      <c r="B18912" s="53" t="n">
        <v>87.15</v>
      </c>
    </row>
    <row r="18913" customFormat="false" ht="15.75" hidden="false" customHeight="false" outlineLevel="0" collapsed="false">
      <c r="A18913" s="20" t="s">
        <v>37006</v>
      </c>
      <c r="B18913" s="53" t="n">
        <v>76.87</v>
      </c>
    </row>
    <row r="18914" customFormat="false" ht="15.75" hidden="false" customHeight="false" outlineLevel="0" collapsed="false">
      <c r="A18914" s="20" t="s">
        <v>37007</v>
      </c>
      <c r="B18914" s="53" t="n">
        <v>56.24</v>
      </c>
    </row>
    <row r="18915" customFormat="false" ht="15.75" hidden="false" customHeight="false" outlineLevel="0" collapsed="false">
      <c r="A18915" s="20" t="s">
        <v>37010</v>
      </c>
      <c r="B18915" s="53" t="n">
        <v>53.67</v>
      </c>
    </row>
    <row r="18916" customFormat="false" ht="15.75" hidden="false" customHeight="false" outlineLevel="0" collapsed="false">
      <c r="A18916" s="20" t="s">
        <v>37011</v>
      </c>
      <c r="B18916" s="53" t="n">
        <v>41.92</v>
      </c>
    </row>
    <row r="18917" customFormat="false" ht="15.75" hidden="false" customHeight="false" outlineLevel="0" collapsed="false">
      <c r="A18917" s="20" t="s">
        <v>37014</v>
      </c>
      <c r="B18917" s="53" t="n">
        <v>39.35</v>
      </c>
    </row>
    <row r="18918" customFormat="false" ht="15.75" hidden="false" customHeight="false" outlineLevel="0" collapsed="false">
      <c r="A18918" s="20" t="s">
        <v>37015</v>
      </c>
      <c r="B18918" s="53" t="n">
        <v>48.14</v>
      </c>
    </row>
    <row r="18919" customFormat="false" ht="15.75" hidden="false" customHeight="false" outlineLevel="0" collapsed="false">
      <c r="A18919" s="20" t="s">
        <v>37018</v>
      </c>
      <c r="B18919" s="53" t="n">
        <v>45.57</v>
      </c>
    </row>
    <row r="18920" customFormat="false" ht="15.75" hidden="false" customHeight="false" outlineLevel="0" collapsed="false">
      <c r="A18920" s="20" t="s">
        <v>37019</v>
      </c>
      <c r="B18920" s="53" t="n">
        <v>51.14</v>
      </c>
    </row>
    <row r="18921" customFormat="false" ht="15.75" hidden="false" customHeight="false" outlineLevel="0" collapsed="false">
      <c r="A18921" s="20" t="s">
        <v>37021</v>
      </c>
      <c r="B18921" s="53" t="n">
        <v>48.57</v>
      </c>
    </row>
    <row r="18922" customFormat="false" ht="15.75" hidden="false" customHeight="false" outlineLevel="0" collapsed="false">
      <c r="A18922" s="20" t="s">
        <v>37022</v>
      </c>
      <c r="B18922" s="53" t="n">
        <v>27.78</v>
      </c>
    </row>
    <row r="18923" customFormat="false" ht="15.75" hidden="false" customHeight="false" outlineLevel="0" collapsed="false">
      <c r="A18923" s="20" t="s">
        <v>37024</v>
      </c>
      <c r="B18923" s="53" t="n">
        <v>25.21</v>
      </c>
    </row>
    <row r="18924" customFormat="false" ht="15.75" hidden="false" customHeight="false" outlineLevel="0" collapsed="false">
      <c r="A18924" s="20" t="s">
        <v>37025</v>
      </c>
      <c r="B18924" s="53" t="n">
        <v>77.23</v>
      </c>
    </row>
    <row r="18925" customFormat="false" ht="15.75" hidden="false" customHeight="false" outlineLevel="0" collapsed="false">
      <c r="A18925" s="20" t="s">
        <v>37029</v>
      </c>
      <c r="B18925" s="53" t="n">
        <v>71.32</v>
      </c>
    </row>
    <row r="18926" customFormat="false" ht="15.75" hidden="false" customHeight="false" outlineLevel="0" collapsed="false">
      <c r="A18926" s="20" t="s">
        <v>37030</v>
      </c>
      <c r="B18926" s="53" t="n">
        <v>89.54</v>
      </c>
    </row>
    <row r="18927" customFormat="false" ht="15.75" hidden="false" customHeight="false" outlineLevel="0" collapsed="false">
      <c r="A18927" s="20" t="s">
        <v>37032</v>
      </c>
      <c r="B18927" s="53" t="n">
        <v>83.63</v>
      </c>
    </row>
    <row r="18928" customFormat="false" ht="15.75" hidden="false" customHeight="false" outlineLevel="0" collapsed="false">
      <c r="A18928" s="20" t="s">
        <v>37033</v>
      </c>
      <c r="B18928" s="53" t="n">
        <v>101.05</v>
      </c>
    </row>
    <row r="18929" customFormat="false" ht="15.75" hidden="false" customHeight="false" outlineLevel="0" collapsed="false">
      <c r="A18929" s="20" t="s">
        <v>37035</v>
      </c>
      <c r="B18929" s="53" t="n">
        <v>94.83</v>
      </c>
    </row>
    <row r="18930" customFormat="false" ht="15.75" hidden="false" customHeight="false" outlineLevel="0" collapsed="false">
      <c r="A18930" s="20" t="s">
        <v>37036</v>
      </c>
      <c r="B18930" s="53" t="n">
        <v>124.6</v>
      </c>
    </row>
    <row r="18931" customFormat="false" ht="15.75" hidden="false" customHeight="false" outlineLevel="0" collapsed="false">
      <c r="A18931" s="20" t="s">
        <v>37038</v>
      </c>
      <c r="B18931" s="53" t="n">
        <v>118.38</v>
      </c>
    </row>
    <row r="18932" customFormat="false" ht="15.75" hidden="false" customHeight="false" outlineLevel="0" collapsed="false">
      <c r="A18932" s="20" t="s">
        <v>37039</v>
      </c>
      <c r="B18932" s="53" t="n">
        <v>124.2</v>
      </c>
    </row>
    <row r="18933" customFormat="false" ht="15.75" hidden="false" customHeight="false" outlineLevel="0" collapsed="false">
      <c r="A18933" s="20" t="s">
        <v>37041</v>
      </c>
      <c r="B18933" s="53" t="n">
        <v>117.72</v>
      </c>
    </row>
    <row r="18934" customFormat="false" ht="15.75" hidden="false" customHeight="false" outlineLevel="0" collapsed="false">
      <c r="A18934" s="20" t="s">
        <v>37042</v>
      </c>
      <c r="B18934" s="53" t="n">
        <v>164.92</v>
      </c>
    </row>
    <row r="18935" customFormat="false" ht="15.75" hidden="false" customHeight="false" outlineLevel="0" collapsed="false">
      <c r="A18935" s="20" t="s">
        <v>37044</v>
      </c>
      <c r="B18935" s="53" t="n">
        <v>158.44</v>
      </c>
    </row>
    <row r="18936" customFormat="false" ht="15.75" hidden="false" customHeight="false" outlineLevel="0" collapsed="false">
      <c r="A18936" s="20" t="s">
        <v>37045</v>
      </c>
      <c r="B18936" s="53" t="n">
        <v>148.34</v>
      </c>
    </row>
    <row r="18937" customFormat="false" ht="15.75" hidden="false" customHeight="false" outlineLevel="0" collapsed="false">
      <c r="A18937" s="20" t="s">
        <v>37047</v>
      </c>
      <c r="B18937" s="53" t="n">
        <v>141.56</v>
      </c>
    </row>
    <row r="18938" customFormat="false" ht="15.75" hidden="false" customHeight="false" outlineLevel="0" collapsed="false">
      <c r="A18938" s="20" t="s">
        <v>37048</v>
      </c>
      <c r="B18938" s="53" t="n">
        <v>200.16</v>
      </c>
    </row>
    <row r="18939" customFormat="false" ht="15.75" hidden="false" customHeight="false" outlineLevel="0" collapsed="false">
      <c r="A18939" s="20" t="s">
        <v>37050</v>
      </c>
      <c r="B18939" s="53" t="n">
        <v>193.38</v>
      </c>
    </row>
    <row r="18940" customFormat="false" ht="15.75" hidden="false" customHeight="false" outlineLevel="0" collapsed="false">
      <c r="A18940" s="20" t="s">
        <v>37051</v>
      </c>
      <c r="B18940" s="53" t="n">
        <v>147.48</v>
      </c>
    </row>
    <row r="18941" customFormat="false" ht="15.75" hidden="false" customHeight="false" outlineLevel="0" collapsed="false">
      <c r="A18941" s="20" t="s">
        <v>177</v>
      </c>
      <c r="B18941" s="53" t="n">
        <v>141.57</v>
      </c>
    </row>
    <row r="18942" customFormat="false" ht="15.75" hidden="false" customHeight="false" outlineLevel="0" collapsed="false">
      <c r="A18942" s="20" t="s">
        <v>37055</v>
      </c>
      <c r="B18942" s="53" t="n">
        <v>153.45</v>
      </c>
    </row>
    <row r="18943" customFormat="false" ht="15.75" hidden="false" customHeight="false" outlineLevel="0" collapsed="false">
      <c r="A18943" s="20" t="s">
        <v>37058</v>
      </c>
      <c r="B18943" s="53" t="n">
        <v>147.54</v>
      </c>
    </row>
    <row r="18944" customFormat="false" ht="15.75" hidden="false" customHeight="false" outlineLevel="0" collapsed="false">
      <c r="A18944" s="20" t="s">
        <v>37059</v>
      </c>
      <c r="B18944" s="53" t="n">
        <v>176.58</v>
      </c>
    </row>
    <row r="18945" customFormat="false" ht="15.75" hidden="false" customHeight="false" outlineLevel="0" collapsed="false">
      <c r="A18945" s="20" t="s">
        <v>37062</v>
      </c>
      <c r="B18945" s="53" t="n">
        <v>170.67</v>
      </c>
    </row>
    <row r="18946" customFormat="false" ht="15.75" hidden="false" customHeight="false" outlineLevel="0" collapsed="false">
      <c r="A18946" s="20" t="s">
        <v>37063</v>
      </c>
      <c r="B18946" s="53" t="n">
        <v>179.72</v>
      </c>
    </row>
    <row r="18947" customFormat="false" ht="15.75" hidden="false" customHeight="false" outlineLevel="0" collapsed="false">
      <c r="A18947" s="20" t="s">
        <v>37067</v>
      </c>
      <c r="B18947" s="53" t="n">
        <v>173.81</v>
      </c>
    </row>
    <row r="18948" customFormat="false" ht="15.75" hidden="false" customHeight="false" outlineLevel="0" collapsed="false">
      <c r="A18948" s="20" t="s">
        <v>37068</v>
      </c>
      <c r="B18948" s="53" t="n">
        <v>210.06</v>
      </c>
    </row>
    <row r="18949" customFormat="false" ht="15.75" hidden="false" customHeight="false" outlineLevel="0" collapsed="false">
      <c r="A18949" s="20" t="s">
        <v>37071</v>
      </c>
      <c r="B18949" s="53" t="n">
        <v>204.15</v>
      </c>
    </row>
    <row r="18950" customFormat="false" ht="15.75" hidden="false" customHeight="false" outlineLevel="0" collapsed="false">
      <c r="A18950" s="20" t="s">
        <v>37072</v>
      </c>
      <c r="B18950" s="53" t="n">
        <v>244.9</v>
      </c>
    </row>
    <row r="18951" customFormat="false" ht="15.75" hidden="false" customHeight="false" outlineLevel="0" collapsed="false">
      <c r="A18951" s="20" t="s">
        <v>37075</v>
      </c>
      <c r="B18951" s="53" t="n">
        <v>238.99</v>
      </c>
    </row>
    <row r="18952" customFormat="false" ht="15.75" hidden="false" customHeight="false" outlineLevel="0" collapsed="false">
      <c r="A18952" s="20" t="s">
        <v>37076</v>
      </c>
      <c r="B18952" s="53" t="n">
        <v>142.73</v>
      </c>
    </row>
    <row r="18953" customFormat="false" ht="15.75" hidden="false" customHeight="false" outlineLevel="0" collapsed="false">
      <c r="A18953" s="20" t="s">
        <v>37078</v>
      </c>
      <c r="B18953" s="53" t="n">
        <v>137.08</v>
      </c>
    </row>
    <row r="18954" customFormat="false" ht="15.75" hidden="false" customHeight="false" outlineLevel="0" collapsed="false">
      <c r="A18954" s="20" t="s">
        <v>37079</v>
      </c>
      <c r="B18954" s="53" t="n">
        <v>157.2</v>
      </c>
    </row>
    <row r="18955" customFormat="false" ht="15.75" hidden="false" customHeight="false" outlineLevel="0" collapsed="false">
      <c r="A18955" s="20" t="s">
        <v>37080</v>
      </c>
      <c r="B18955" s="53" t="n">
        <v>151.55</v>
      </c>
    </row>
    <row r="18956" customFormat="false" ht="15.75" hidden="false" customHeight="false" outlineLevel="0" collapsed="false">
      <c r="A18956" s="20" t="s">
        <v>37081</v>
      </c>
      <c r="B18956" s="53" t="n">
        <v>175.25</v>
      </c>
    </row>
    <row r="18957" customFormat="false" ht="15.75" hidden="false" customHeight="false" outlineLevel="0" collapsed="false">
      <c r="A18957" s="20" t="s">
        <v>37082</v>
      </c>
      <c r="B18957" s="53" t="n">
        <v>169.6</v>
      </c>
    </row>
    <row r="18958" customFormat="false" ht="15.75" hidden="false" customHeight="false" outlineLevel="0" collapsed="false">
      <c r="A18958" s="20" t="s">
        <v>37083</v>
      </c>
      <c r="B18958" s="53" t="n">
        <v>190.59</v>
      </c>
    </row>
    <row r="18959" customFormat="false" ht="15.75" hidden="false" customHeight="false" outlineLevel="0" collapsed="false">
      <c r="A18959" s="20" t="s">
        <v>37085</v>
      </c>
      <c r="B18959" s="53" t="n">
        <v>184.94</v>
      </c>
    </row>
    <row r="18960" customFormat="false" ht="15.75" hidden="false" customHeight="false" outlineLevel="0" collapsed="false">
      <c r="A18960" s="20" t="s">
        <v>37086</v>
      </c>
      <c r="B18960" s="53" t="n">
        <v>208.74</v>
      </c>
    </row>
    <row r="18961" customFormat="false" ht="15.75" hidden="false" customHeight="false" outlineLevel="0" collapsed="false">
      <c r="A18961" s="20" t="s">
        <v>37087</v>
      </c>
      <c r="B18961" s="53" t="n">
        <v>203.09</v>
      </c>
    </row>
    <row r="18962" customFormat="false" ht="15.75" hidden="false" customHeight="false" outlineLevel="0" collapsed="false">
      <c r="A18962" s="20" t="s">
        <v>37088</v>
      </c>
      <c r="B18962" s="53" t="n">
        <v>190.47</v>
      </c>
    </row>
    <row r="18963" customFormat="false" ht="15.75" hidden="false" customHeight="false" outlineLevel="0" collapsed="false">
      <c r="A18963" s="20" t="s">
        <v>37089</v>
      </c>
      <c r="B18963" s="53" t="n">
        <v>184.82</v>
      </c>
    </row>
    <row r="18964" customFormat="false" ht="15.75" hidden="false" customHeight="false" outlineLevel="0" collapsed="false">
      <c r="A18964" s="20" t="s">
        <v>37090</v>
      </c>
      <c r="B18964" s="53" t="n">
        <v>5262.01</v>
      </c>
    </row>
    <row r="18965" customFormat="false" ht="15.75" hidden="false" customHeight="false" outlineLevel="0" collapsed="false">
      <c r="A18965" s="20" t="s">
        <v>37094</v>
      </c>
      <c r="B18965" s="53" t="n">
        <v>5256.87</v>
      </c>
    </row>
    <row r="18966" customFormat="false" ht="15.75" hidden="false" customHeight="false" outlineLevel="0" collapsed="false">
      <c r="A18966" s="20" t="s">
        <v>37095</v>
      </c>
      <c r="B18966" s="53" t="n">
        <v>6149.94</v>
      </c>
    </row>
    <row r="18967" customFormat="false" ht="15.75" hidden="false" customHeight="false" outlineLevel="0" collapsed="false">
      <c r="A18967" s="20" t="s">
        <v>37097</v>
      </c>
      <c r="B18967" s="53" t="n">
        <v>6142.23</v>
      </c>
    </row>
    <row r="18968" customFormat="false" ht="15.75" hidden="false" customHeight="false" outlineLevel="0" collapsed="false">
      <c r="A18968" s="20" t="s">
        <v>37098</v>
      </c>
      <c r="B18968" s="53" t="n">
        <v>7758.63</v>
      </c>
    </row>
    <row r="18969" customFormat="false" ht="15.75" hidden="false" customHeight="false" outlineLevel="0" collapsed="false">
      <c r="A18969" s="20" t="s">
        <v>37100</v>
      </c>
      <c r="B18969" s="53" t="n">
        <v>7748.35</v>
      </c>
    </row>
    <row r="18970" customFormat="false" ht="15.75" hidden="false" customHeight="false" outlineLevel="0" collapsed="false">
      <c r="A18970" s="20" t="s">
        <v>37101</v>
      </c>
      <c r="B18970" s="53" t="n">
        <v>9688.88</v>
      </c>
    </row>
    <row r="18971" customFormat="false" ht="15.75" hidden="false" customHeight="false" outlineLevel="0" collapsed="false">
      <c r="A18971" s="20" t="s">
        <v>37105</v>
      </c>
      <c r="B18971" s="53" t="n">
        <v>9676.03</v>
      </c>
    </row>
    <row r="18972" customFormat="false" ht="15.75" hidden="false" customHeight="false" outlineLevel="0" collapsed="false">
      <c r="A18972" s="20" t="s">
        <v>37106</v>
      </c>
      <c r="B18972" s="53" t="n">
        <v>12214.1</v>
      </c>
    </row>
    <row r="18973" customFormat="false" ht="15.75" hidden="false" customHeight="false" outlineLevel="0" collapsed="false">
      <c r="A18973" s="20" t="s">
        <v>37110</v>
      </c>
      <c r="B18973" s="53" t="n">
        <v>12198.68</v>
      </c>
    </row>
    <row r="18974" customFormat="false" ht="15.75" hidden="false" customHeight="false" outlineLevel="0" collapsed="false">
      <c r="A18974" s="20" t="s">
        <v>37111</v>
      </c>
      <c r="B18974" s="53" t="n">
        <v>16911.46</v>
      </c>
    </row>
    <row r="18975" customFormat="false" ht="15.75" hidden="false" customHeight="false" outlineLevel="0" collapsed="false">
      <c r="A18975" s="20" t="s">
        <v>37113</v>
      </c>
      <c r="B18975" s="53" t="n">
        <v>16893.47</v>
      </c>
    </row>
    <row r="18976" customFormat="false" ht="15.75" hidden="false" customHeight="false" outlineLevel="0" collapsed="false">
      <c r="A18976" s="20" t="s">
        <v>37114</v>
      </c>
      <c r="B18976" s="53" t="n">
        <v>18864.39</v>
      </c>
    </row>
    <row r="18977" customFormat="false" ht="15.75" hidden="false" customHeight="false" outlineLevel="0" collapsed="false">
      <c r="A18977" s="20" t="s">
        <v>37116</v>
      </c>
      <c r="B18977" s="53" t="n">
        <v>18843.83</v>
      </c>
    </row>
    <row r="18978" customFormat="false" ht="15.75" hidden="false" customHeight="false" outlineLevel="0" collapsed="false">
      <c r="A18978" s="20" t="s">
        <v>37117</v>
      </c>
      <c r="B18978" s="53" t="n">
        <v>28011.55</v>
      </c>
    </row>
    <row r="18979" customFormat="false" ht="15.75" hidden="false" customHeight="false" outlineLevel="0" collapsed="false">
      <c r="A18979" s="20" t="s">
        <v>37119</v>
      </c>
      <c r="B18979" s="53" t="n">
        <v>27988.42</v>
      </c>
    </row>
    <row r="18980" customFormat="false" ht="15.75" hidden="false" customHeight="false" outlineLevel="0" collapsed="false">
      <c r="A18980" s="20" t="s">
        <v>37120</v>
      </c>
      <c r="B18980" s="53" t="n">
        <v>39092.4</v>
      </c>
    </row>
    <row r="18981" customFormat="false" ht="15.75" hidden="false" customHeight="false" outlineLevel="0" collapsed="false">
      <c r="A18981" s="20" t="s">
        <v>37122</v>
      </c>
      <c r="B18981" s="53" t="n">
        <v>39066.7</v>
      </c>
    </row>
    <row r="18982" customFormat="false" ht="15.75" hidden="false" customHeight="false" outlineLevel="0" collapsed="false">
      <c r="A18982" s="20" t="s">
        <v>37123</v>
      </c>
      <c r="B18982" s="53" t="n">
        <v>51491.75</v>
      </c>
    </row>
    <row r="18983" customFormat="false" ht="15.75" hidden="false" customHeight="false" outlineLevel="0" collapsed="false">
      <c r="A18983" s="20" t="s">
        <v>37125</v>
      </c>
      <c r="B18983" s="53" t="n">
        <v>51463.49</v>
      </c>
    </row>
    <row r="18984" customFormat="false" ht="15.75" hidden="false" customHeight="false" outlineLevel="0" collapsed="false">
      <c r="A18984" s="20" t="s">
        <v>37126</v>
      </c>
      <c r="B18984" s="53" t="n">
        <v>33329.81</v>
      </c>
    </row>
    <row r="18985" customFormat="false" ht="15.75" hidden="false" customHeight="false" outlineLevel="0" collapsed="false">
      <c r="A18985" s="20" t="s">
        <v>37131</v>
      </c>
      <c r="B18985" s="53" t="n">
        <v>33319.53</v>
      </c>
    </row>
    <row r="18986" customFormat="false" ht="15.75" hidden="false" customHeight="false" outlineLevel="0" collapsed="false">
      <c r="A18986" s="20" t="s">
        <v>37132</v>
      </c>
      <c r="B18986" s="53" t="n">
        <v>41077.86</v>
      </c>
    </row>
    <row r="18987" customFormat="false" ht="15.75" hidden="false" customHeight="false" outlineLevel="0" collapsed="false">
      <c r="A18987" s="20" t="s">
        <v>37137</v>
      </c>
      <c r="B18987" s="53" t="n">
        <v>41065.01</v>
      </c>
    </row>
    <row r="18988" customFormat="false" ht="15.75" hidden="false" customHeight="false" outlineLevel="0" collapsed="false">
      <c r="A18988" s="20" t="s">
        <v>37138</v>
      </c>
      <c r="B18988" s="53" t="n">
        <v>45172.11</v>
      </c>
    </row>
    <row r="18989" customFormat="false" ht="15.75" hidden="false" customHeight="false" outlineLevel="0" collapsed="false">
      <c r="A18989" s="20" t="s">
        <v>37143</v>
      </c>
      <c r="B18989" s="53" t="n">
        <v>45156.69</v>
      </c>
    </row>
    <row r="18990" customFormat="false" ht="15.75" hidden="false" customHeight="false" outlineLevel="0" collapsed="false">
      <c r="A18990" s="20" t="s">
        <v>37144</v>
      </c>
      <c r="B18990" s="53" t="n">
        <v>56797.24</v>
      </c>
    </row>
    <row r="18991" customFormat="false" ht="15.75" hidden="false" customHeight="false" outlineLevel="0" collapsed="false">
      <c r="A18991" s="20" t="s">
        <v>37146</v>
      </c>
      <c r="B18991" s="53" t="n">
        <v>56776.69</v>
      </c>
    </row>
    <row r="18992" customFormat="false" ht="15.75" hidden="false" customHeight="false" outlineLevel="0" collapsed="false">
      <c r="A18992" s="20" t="s">
        <v>37147</v>
      </c>
      <c r="B18992" s="53" t="n">
        <v>72958.56</v>
      </c>
    </row>
    <row r="18993" customFormat="false" ht="15.75" hidden="false" customHeight="false" outlineLevel="0" collapsed="false">
      <c r="A18993" s="20" t="s">
        <v>37149</v>
      </c>
      <c r="B18993" s="53" t="n">
        <v>72935.43</v>
      </c>
    </row>
    <row r="18994" customFormat="false" ht="15.75" hidden="false" customHeight="false" outlineLevel="0" collapsed="false">
      <c r="A18994" s="20" t="s">
        <v>37150</v>
      </c>
      <c r="B18994" s="53" t="n">
        <v>84850.6</v>
      </c>
    </row>
    <row r="18995" customFormat="false" ht="15.75" hidden="false" customHeight="false" outlineLevel="0" collapsed="false">
      <c r="A18995" s="20" t="s">
        <v>37152</v>
      </c>
      <c r="B18995" s="53" t="n">
        <v>84824.9</v>
      </c>
    </row>
    <row r="18996" customFormat="false" ht="15.75" hidden="false" customHeight="false" outlineLevel="0" collapsed="false">
      <c r="A18996" s="20" t="s">
        <v>37153</v>
      </c>
      <c r="B18996" s="53" t="n">
        <v>110419.65</v>
      </c>
    </row>
    <row r="18997" customFormat="false" ht="15.75" hidden="false" customHeight="false" outlineLevel="0" collapsed="false">
      <c r="A18997" s="20" t="s">
        <v>37155</v>
      </c>
      <c r="B18997" s="53" t="n">
        <v>110391.39</v>
      </c>
    </row>
    <row r="18998" customFormat="false" ht="15.75" hidden="false" customHeight="false" outlineLevel="0" collapsed="false">
      <c r="A18998" s="20" t="s">
        <v>37156</v>
      </c>
      <c r="B18998" s="53" t="n">
        <v>11612.4</v>
      </c>
    </row>
    <row r="18999" customFormat="false" ht="15.75" hidden="false" customHeight="false" outlineLevel="0" collapsed="false">
      <c r="A18999" s="20" t="s">
        <v>37159</v>
      </c>
      <c r="B18999" s="53" t="n">
        <v>11607.26</v>
      </c>
    </row>
    <row r="19000" customFormat="false" ht="15.75" hidden="false" customHeight="false" outlineLevel="0" collapsed="false">
      <c r="A19000" s="20" t="s">
        <v>37160</v>
      </c>
      <c r="B19000" s="53" t="n">
        <v>16447.81</v>
      </c>
    </row>
    <row r="19001" customFormat="false" ht="15.75" hidden="false" customHeight="false" outlineLevel="0" collapsed="false">
      <c r="A19001" s="20" t="s">
        <v>37161</v>
      </c>
      <c r="B19001" s="53" t="n">
        <v>16440.1</v>
      </c>
    </row>
    <row r="19002" customFormat="false" ht="15.75" hidden="false" customHeight="false" outlineLevel="0" collapsed="false">
      <c r="A19002" s="20" t="s">
        <v>37162</v>
      </c>
      <c r="B19002" s="53" t="n">
        <v>19618.99</v>
      </c>
    </row>
    <row r="19003" customFormat="false" ht="15.75" hidden="false" customHeight="false" outlineLevel="0" collapsed="false">
      <c r="A19003" s="20" t="s">
        <v>37163</v>
      </c>
      <c r="B19003" s="53" t="n">
        <v>19608.71</v>
      </c>
    </row>
    <row r="19004" customFormat="false" ht="15.75" hidden="false" customHeight="false" outlineLevel="0" collapsed="false">
      <c r="A19004" s="20" t="s">
        <v>37164</v>
      </c>
      <c r="B19004" s="53" t="n">
        <v>23420.56</v>
      </c>
    </row>
    <row r="19005" customFormat="false" ht="15.75" hidden="false" customHeight="false" outlineLevel="0" collapsed="false">
      <c r="A19005" s="20" t="s">
        <v>37167</v>
      </c>
      <c r="B19005" s="53" t="n">
        <v>23407.71</v>
      </c>
    </row>
    <row r="19006" customFormat="false" ht="15.75" hidden="false" customHeight="false" outlineLevel="0" collapsed="false">
      <c r="A19006" s="20" t="s">
        <v>37168</v>
      </c>
      <c r="B19006" s="53" t="n">
        <v>25961.36</v>
      </c>
    </row>
    <row r="19007" customFormat="false" ht="15.75" hidden="false" customHeight="false" outlineLevel="0" collapsed="false">
      <c r="A19007" s="20" t="s">
        <v>37171</v>
      </c>
      <c r="B19007" s="53" t="n">
        <v>25945.94</v>
      </c>
    </row>
    <row r="19008" customFormat="false" ht="15.75" hidden="false" customHeight="false" outlineLevel="0" collapsed="false">
      <c r="A19008" s="20" t="s">
        <v>37172</v>
      </c>
      <c r="B19008" s="53" t="n">
        <v>32914.87</v>
      </c>
    </row>
    <row r="19009" customFormat="false" ht="15.75" hidden="false" customHeight="false" outlineLevel="0" collapsed="false">
      <c r="A19009" s="20" t="s">
        <v>37173</v>
      </c>
      <c r="B19009" s="53" t="n">
        <v>32896.88</v>
      </c>
    </row>
    <row r="19010" customFormat="false" ht="15.75" hidden="false" customHeight="false" outlineLevel="0" collapsed="false">
      <c r="A19010" s="20" t="s">
        <v>37174</v>
      </c>
      <c r="B19010" s="53" t="n">
        <v>36716.44</v>
      </c>
    </row>
    <row r="19011" customFormat="false" ht="15.75" hidden="false" customHeight="false" outlineLevel="0" collapsed="false">
      <c r="A19011" s="20" t="s">
        <v>37175</v>
      </c>
      <c r="B19011" s="53" t="n">
        <v>36695.88</v>
      </c>
    </row>
    <row r="19012" customFormat="false" ht="15.75" hidden="false" customHeight="false" outlineLevel="0" collapsed="false">
      <c r="A19012" s="20" t="s">
        <v>37176</v>
      </c>
      <c r="B19012" s="53" t="n">
        <v>42091.46</v>
      </c>
    </row>
    <row r="19013" customFormat="false" ht="15.75" hidden="false" customHeight="false" outlineLevel="0" collapsed="false">
      <c r="A19013" s="20" t="s">
        <v>37177</v>
      </c>
      <c r="B19013" s="53" t="n">
        <v>42068.33</v>
      </c>
    </row>
    <row r="19014" customFormat="false" ht="15.75" hidden="false" customHeight="false" outlineLevel="0" collapsed="false">
      <c r="A19014" s="20" t="s">
        <v>37178</v>
      </c>
      <c r="B19014" s="53" t="n">
        <v>55448.45</v>
      </c>
    </row>
    <row r="19015" customFormat="false" ht="15.75" hidden="false" customHeight="false" outlineLevel="0" collapsed="false">
      <c r="A19015" s="20" t="s">
        <v>37179</v>
      </c>
      <c r="B19015" s="53" t="n">
        <v>55422.75</v>
      </c>
    </row>
    <row r="19016" customFormat="false" ht="15.75" hidden="false" customHeight="false" outlineLevel="0" collapsed="false">
      <c r="A19016" s="20" t="s">
        <v>37180</v>
      </c>
      <c r="B19016" s="53" t="n">
        <v>61588.13</v>
      </c>
    </row>
    <row r="19017" customFormat="false" ht="15.75" hidden="false" customHeight="false" outlineLevel="0" collapsed="false">
      <c r="A19017" s="20" t="s">
        <v>37181</v>
      </c>
      <c r="B19017" s="53" t="n">
        <v>61559.87</v>
      </c>
    </row>
    <row r="19018" customFormat="false" ht="15.75" hidden="false" customHeight="false" outlineLevel="0" collapsed="false">
      <c r="A19018" s="20" t="s">
        <v>37182</v>
      </c>
      <c r="B19018" s="53" t="n">
        <v>53500</v>
      </c>
    </row>
    <row r="19019" customFormat="false" ht="15.75" hidden="false" customHeight="false" outlineLevel="0" collapsed="false">
      <c r="A19019" s="20" t="s">
        <v>37188</v>
      </c>
      <c r="B19019" s="53" t="n">
        <v>53500</v>
      </c>
    </row>
    <row r="19020" customFormat="false" ht="15.75" hidden="false" customHeight="false" outlineLevel="0" collapsed="false">
      <c r="A19020" s="20" t="s">
        <v>37189</v>
      </c>
      <c r="B19020" s="53" t="n">
        <v>48400</v>
      </c>
    </row>
    <row r="19021" customFormat="false" ht="15.75" hidden="false" customHeight="false" outlineLevel="0" collapsed="false">
      <c r="A19021" s="20" t="s">
        <v>37193</v>
      </c>
      <c r="B19021" s="53" t="n">
        <v>48400</v>
      </c>
    </row>
    <row r="19022" customFormat="false" ht="15.75" hidden="false" customHeight="false" outlineLevel="0" collapsed="false">
      <c r="A19022" s="20" t="s">
        <v>37194</v>
      </c>
      <c r="B19022" s="53" t="n">
        <v>53500</v>
      </c>
    </row>
    <row r="19023" customFormat="false" ht="15.75" hidden="false" customHeight="false" outlineLevel="0" collapsed="false">
      <c r="A19023" s="20" t="s">
        <v>37199</v>
      </c>
      <c r="B19023" s="53" t="n">
        <v>53500</v>
      </c>
    </row>
    <row r="19024" customFormat="false" ht="15.75" hidden="false" customHeight="false" outlineLevel="0" collapsed="false">
      <c r="A19024" s="20" t="s">
        <v>37200</v>
      </c>
      <c r="B19024" s="53" t="n">
        <v>48400</v>
      </c>
    </row>
    <row r="19025" customFormat="false" ht="15.75" hidden="false" customHeight="false" outlineLevel="0" collapsed="false">
      <c r="A19025" s="20" t="s">
        <v>37201</v>
      </c>
      <c r="B19025" s="53" t="n">
        <v>48400</v>
      </c>
    </row>
    <row r="19026" customFormat="false" ht="15.75" hidden="false" customHeight="false" outlineLevel="0" collapsed="false">
      <c r="A19026" s="20" t="s">
        <v>37202</v>
      </c>
      <c r="B19026" s="53" t="n">
        <v>55980</v>
      </c>
    </row>
    <row r="19027" customFormat="false" ht="15.75" hidden="false" customHeight="false" outlineLevel="0" collapsed="false">
      <c r="A19027" s="20" t="s">
        <v>37205</v>
      </c>
      <c r="B19027" s="53" t="n">
        <v>55980</v>
      </c>
    </row>
    <row r="19028" customFormat="false" ht="15.75" hidden="false" customHeight="false" outlineLevel="0" collapsed="false">
      <c r="A19028" s="20" t="s">
        <v>37206</v>
      </c>
      <c r="B19028" s="53" t="n">
        <v>50980</v>
      </c>
    </row>
    <row r="19029" customFormat="false" ht="15.75" hidden="false" customHeight="false" outlineLevel="0" collapsed="false">
      <c r="A19029" s="20" t="s">
        <v>37209</v>
      </c>
      <c r="B19029" s="53" t="n">
        <v>50980</v>
      </c>
    </row>
    <row r="19030" customFormat="false" ht="15.75" hidden="false" customHeight="false" outlineLevel="0" collapsed="false">
      <c r="A19030" s="20" t="s">
        <v>37210</v>
      </c>
      <c r="B19030" s="53" t="n">
        <v>55980</v>
      </c>
    </row>
    <row r="19031" customFormat="false" ht="15.75" hidden="false" customHeight="false" outlineLevel="0" collapsed="false">
      <c r="A19031" s="20" t="s">
        <v>37211</v>
      </c>
      <c r="B19031" s="53" t="n">
        <v>55980</v>
      </c>
    </row>
    <row r="19032" customFormat="false" ht="15.75" hidden="false" customHeight="false" outlineLevel="0" collapsed="false">
      <c r="A19032" s="20" t="s">
        <v>37212</v>
      </c>
      <c r="B19032" s="53" t="n">
        <v>50980</v>
      </c>
    </row>
    <row r="19033" customFormat="false" ht="15.75" hidden="false" customHeight="false" outlineLevel="0" collapsed="false">
      <c r="A19033" s="20" t="s">
        <v>37213</v>
      </c>
      <c r="B19033" s="53" t="n">
        <v>50980</v>
      </c>
    </row>
    <row r="19034" customFormat="false" ht="15.75" hidden="false" customHeight="false" outlineLevel="0" collapsed="false">
      <c r="A19034" s="20" t="s">
        <v>37214</v>
      </c>
      <c r="B19034" s="53" t="n">
        <v>62570</v>
      </c>
    </row>
    <row r="19035" customFormat="false" ht="15.75" hidden="false" customHeight="false" outlineLevel="0" collapsed="false">
      <c r="A19035" s="20" t="s">
        <v>37220</v>
      </c>
      <c r="B19035" s="53" t="n">
        <v>62570</v>
      </c>
    </row>
    <row r="19036" customFormat="false" ht="15.75" hidden="false" customHeight="false" outlineLevel="0" collapsed="false">
      <c r="A19036" s="20" t="s">
        <v>37221</v>
      </c>
      <c r="B19036" s="53" t="n">
        <v>57200</v>
      </c>
    </row>
    <row r="19037" customFormat="false" ht="15.75" hidden="false" customHeight="false" outlineLevel="0" collapsed="false">
      <c r="A19037" s="20" t="s">
        <v>37224</v>
      </c>
      <c r="B19037" s="53" t="n">
        <v>57200</v>
      </c>
    </row>
    <row r="19038" customFormat="false" ht="15.75" hidden="false" customHeight="false" outlineLevel="0" collapsed="false">
      <c r="A19038" s="20" t="s">
        <v>37225</v>
      </c>
      <c r="B19038" s="53" t="n">
        <v>62570</v>
      </c>
    </row>
    <row r="19039" customFormat="false" ht="15.75" hidden="false" customHeight="false" outlineLevel="0" collapsed="false">
      <c r="A19039" s="20" t="s">
        <v>37229</v>
      </c>
      <c r="B19039" s="53" t="n">
        <v>62570</v>
      </c>
    </row>
    <row r="19040" customFormat="false" ht="15.75" hidden="false" customHeight="false" outlineLevel="0" collapsed="false">
      <c r="A19040" s="20" t="s">
        <v>37230</v>
      </c>
      <c r="B19040" s="53" t="n">
        <v>57200</v>
      </c>
    </row>
    <row r="19041" customFormat="false" ht="15.75" hidden="false" customHeight="false" outlineLevel="0" collapsed="false">
      <c r="A19041" s="20" t="s">
        <v>37231</v>
      </c>
      <c r="B19041" s="53" t="n">
        <v>57200</v>
      </c>
    </row>
    <row r="19042" customFormat="false" ht="15.75" hidden="false" customHeight="false" outlineLevel="0" collapsed="false">
      <c r="A19042" s="20" t="s">
        <v>37232</v>
      </c>
      <c r="B19042" s="53" t="n">
        <v>92700</v>
      </c>
    </row>
    <row r="19043" customFormat="false" ht="15.75" hidden="false" customHeight="false" outlineLevel="0" collapsed="false">
      <c r="A19043" s="20" t="s">
        <v>37235</v>
      </c>
      <c r="B19043" s="53" t="n">
        <v>92700</v>
      </c>
    </row>
    <row r="19044" customFormat="false" ht="15.75" hidden="false" customHeight="false" outlineLevel="0" collapsed="false">
      <c r="A19044" s="20" t="s">
        <v>37236</v>
      </c>
      <c r="B19044" s="53" t="n">
        <v>75190</v>
      </c>
    </row>
    <row r="19045" customFormat="false" ht="15.75" hidden="false" customHeight="false" outlineLevel="0" collapsed="false">
      <c r="A19045" s="20" t="s">
        <v>37239</v>
      </c>
      <c r="B19045" s="53" t="n">
        <v>75190</v>
      </c>
    </row>
    <row r="19046" customFormat="false" ht="15.75" hidden="false" customHeight="false" outlineLevel="0" collapsed="false">
      <c r="A19046" s="20" t="s">
        <v>37240</v>
      </c>
      <c r="B19046" s="53" t="n">
        <v>80340</v>
      </c>
    </row>
    <row r="19047" customFormat="false" ht="15.75" hidden="false" customHeight="false" outlineLevel="0" collapsed="false">
      <c r="A19047" s="20" t="s">
        <v>37241</v>
      </c>
      <c r="B19047" s="53" t="n">
        <v>80340</v>
      </c>
    </row>
    <row r="19048" customFormat="false" ht="15.75" hidden="false" customHeight="false" outlineLevel="0" collapsed="false">
      <c r="A19048" s="20" t="s">
        <v>37242</v>
      </c>
      <c r="B19048" s="53" t="n">
        <v>75190</v>
      </c>
    </row>
    <row r="19049" customFormat="false" ht="15.75" hidden="false" customHeight="false" outlineLevel="0" collapsed="false">
      <c r="A19049" s="20" t="s">
        <v>37243</v>
      </c>
      <c r="B19049" s="53" t="n">
        <v>75190</v>
      </c>
    </row>
    <row r="19050" customFormat="false" ht="15.75" hidden="false" customHeight="false" outlineLevel="0" collapsed="false">
      <c r="A19050" s="20" t="s">
        <v>37244</v>
      </c>
      <c r="B19050" s="53" t="n">
        <v>117500</v>
      </c>
    </row>
    <row r="19051" customFormat="false" ht="15.75" hidden="false" customHeight="false" outlineLevel="0" collapsed="false">
      <c r="A19051" s="20" t="s">
        <v>37247</v>
      </c>
      <c r="B19051" s="53" t="n">
        <v>117500</v>
      </c>
    </row>
    <row r="19052" customFormat="false" ht="15.75" hidden="false" customHeight="false" outlineLevel="0" collapsed="false">
      <c r="A19052" s="20" t="s">
        <v>37248</v>
      </c>
      <c r="B19052" s="53" t="n">
        <v>104000</v>
      </c>
    </row>
    <row r="19053" customFormat="false" ht="15.75" hidden="false" customHeight="false" outlineLevel="0" collapsed="false">
      <c r="A19053" s="20" t="s">
        <v>37251</v>
      </c>
      <c r="B19053" s="53" t="n">
        <v>104000</v>
      </c>
    </row>
    <row r="19054" customFormat="false" ht="15.75" hidden="false" customHeight="false" outlineLevel="0" collapsed="false">
      <c r="A19054" s="20" t="s">
        <v>37252</v>
      </c>
      <c r="B19054" s="53" t="n">
        <v>117500</v>
      </c>
    </row>
    <row r="19055" customFormat="false" ht="15.75" hidden="false" customHeight="false" outlineLevel="0" collapsed="false">
      <c r="A19055" s="20" t="s">
        <v>37253</v>
      </c>
      <c r="B19055" s="53" t="n">
        <v>117500</v>
      </c>
    </row>
    <row r="19056" customFormat="false" ht="15.75" hidden="false" customHeight="false" outlineLevel="0" collapsed="false">
      <c r="A19056" s="20" t="s">
        <v>37254</v>
      </c>
      <c r="B19056" s="53" t="n">
        <v>104000</v>
      </c>
    </row>
    <row r="19057" customFormat="false" ht="15.75" hidden="false" customHeight="false" outlineLevel="0" collapsed="false">
      <c r="A19057" s="20" t="s">
        <v>37255</v>
      </c>
      <c r="B19057" s="53" t="n">
        <v>104000</v>
      </c>
    </row>
    <row r="19058" customFormat="false" ht="15.75" hidden="false" customHeight="false" outlineLevel="0" collapsed="false">
      <c r="A19058" s="20" t="s">
        <v>37256</v>
      </c>
      <c r="B19058" s="53" t="n">
        <v>174310</v>
      </c>
    </row>
    <row r="19059" customFormat="false" ht="15.75" hidden="false" customHeight="false" outlineLevel="0" collapsed="false">
      <c r="A19059" s="20" t="s">
        <v>37259</v>
      </c>
      <c r="B19059" s="53" t="n">
        <v>174310</v>
      </c>
    </row>
    <row r="19060" customFormat="false" ht="15.75" hidden="false" customHeight="false" outlineLevel="0" collapsed="false">
      <c r="A19060" s="20" t="s">
        <v>37260</v>
      </c>
      <c r="B19060" s="53" t="n">
        <v>155700</v>
      </c>
    </row>
    <row r="19061" customFormat="false" ht="15.75" hidden="false" customHeight="false" outlineLevel="0" collapsed="false">
      <c r="A19061" s="20" t="s">
        <v>37263</v>
      </c>
      <c r="B19061" s="53" t="n">
        <v>155700</v>
      </c>
    </row>
    <row r="19062" customFormat="false" ht="15.75" hidden="false" customHeight="false" outlineLevel="0" collapsed="false">
      <c r="A19062" s="20" t="s">
        <v>37264</v>
      </c>
      <c r="B19062" s="53" t="n">
        <v>174310</v>
      </c>
    </row>
    <row r="19063" customFormat="false" ht="15.75" hidden="false" customHeight="false" outlineLevel="0" collapsed="false">
      <c r="A19063" s="20" t="s">
        <v>37265</v>
      </c>
      <c r="B19063" s="53" t="n">
        <v>174310</v>
      </c>
    </row>
    <row r="19064" customFormat="false" ht="15.75" hidden="false" customHeight="false" outlineLevel="0" collapsed="false">
      <c r="A19064" s="20" t="s">
        <v>37266</v>
      </c>
      <c r="B19064" s="53" t="n">
        <v>155700</v>
      </c>
    </row>
    <row r="19065" customFormat="false" ht="15.75" hidden="false" customHeight="false" outlineLevel="0" collapsed="false">
      <c r="A19065" s="20" t="s">
        <v>37267</v>
      </c>
      <c r="B19065" s="53" t="n">
        <v>155700</v>
      </c>
    </row>
    <row r="19066" customFormat="false" ht="15.75" hidden="false" customHeight="false" outlineLevel="0" collapsed="false">
      <c r="A19066" s="20" t="s">
        <v>37268</v>
      </c>
      <c r="B19066" s="53" t="n">
        <v>190000</v>
      </c>
    </row>
    <row r="19067" customFormat="false" ht="15.75" hidden="false" customHeight="false" outlineLevel="0" collapsed="false">
      <c r="A19067" s="20" t="s">
        <v>37271</v>
      </c>
      <c r="B19067" s="53" t="n">
        <v>190000</v>
      </c>
    </row>
    <row r="19068" customFormat="false" ht="15.75" hidden="false" customHeight="false" outlineLevel="0" collapsed="false">
      <c r="A19068" s="20" t="s">
        <v>37272</v>
      </c>
      <c r="B19068" s="53" t="n">
        <v>179600</v>
      </c>
    </row>
    <row r="19069" customFormat="false" ht="15.75" hidden="false" customHeight="false" outlineLevel="0" collapsed="false">
      <c r="A19069" s="20" t="s">
        <v>37275</v>
      </c>
      <c r="B19069" s="53" t="n">
        <v>179600</v>
      </c>
    </row>
    <row r="19070" customFormat="false" ht="15.75" hidden="false" customHeight="false" outlineLevel="0" collapsed="false">
      <c r="A19070" s="20" t="s">
        <v>37276</v>
      </c>
      <c r="B19070" s="53" t="n">
        <v>198100</v>
      </c>
    </row>
    <row r="19071" customFormat="false" ht="15.75" hidden="false" customHeight="false" outlineLevel="0" collapsed="false">
      <c r="A19071" s="20" t="s">
        <v>37277</v>
      </c>
      <c r="B19071" s="53" t="n">
        <v>198100</v>
      </c>
    </row>
    <row r="19072" customFormat="false" ht="15.75" hidden="false" customHeight="false" outlineLevel="0" collapsed="false">
      <c r="A19072" s="20" t="s">
        <v>37278</v>
      </c>
      <c r="B19072" s="53" t="n">
        <v>179600</v>
      </c>
    </row>
    <row r="19073" customFormat="false" ht="15.75" hidden="false" customHeight="false" outlineLevel="0" collapsed="false">
      <c r="A19073" s="20" t="s">
        <v>37279</v>
      </c>
      <c r="B19073" s="53" t="n">
        <v>179600</v>
      </c>
    </row>
    <row r="19074" customFormat="false" ht="15.75" hidden="false" customHeight="false" outlineLevel="0" collapsed="false">
      <c r="A19074" s="20" t="s">
        <v>37280</v>
      </c>
      <c r="B19074" s="53" t="n">
        <v>288200</v>
      </c>
    </row>
    <row r="19075" customFormat="false" ht="15.75" hidden="false" customHeight="false" outlineLevel="0" collapsed="false">
      <c r="A19075" s="20" t="s">
        <v>37283</v>
      </c>
      <c r="B19075" s="53" t="n">
        <v>288200</v>
      </c>
    </row>
    <row r="19076" customFormat="false" ht="15.75" hidden="false" customHeight="false" outlineLevel="0" collapsed="false">
      <c r="A19076" s="20" t="s">
        <v>37284</v>
      </c>
      <c r="B19076" s="53" t="n">
        <v>247200</v>
      </c>
    </row>
    <row r="19077" customFormat="false" ht="15.75" hidden="false" customHeight="false" outlineLevel="0" collapsed="false">
      <c r="A19077" s="20" t="s">
        <v>37287</v>
      </c>
      <c r="B19077" s="53" t="n">
        <v>247200</v>
      </c>
    </row>
    <row r="19078" customFormat="false" ht="15.75" hidden="false" customHeight="false" outlineLevel="0" collapsed="false">
      <c r="A19078" s="20" t="s">
        <v>37288</v>
      </c>
      <c r="B19078" s="53" t="n">
        <v>288200</v>
      </c>
    </row>
    <row r="19079" customFormat="false" ht="15.75" hidden="false" customHeight="false" outlineLevel="0" collapsed="false">
      <c r="A19079" s="20" t="s">
        <v>37290</v>
      </c>
      <c r="B19079" s="53" t="n">
        <v>288200</v>
      </c>
    </row>
    <row r="19080" customFormat="false" ht="15.75" hidden="false" customHeight="false" outlineLevel="0" collapsed="false">
      <c r="A19080" s="20" t="s">
        <v>37291</v>
      </c>
      <c r="B19080" s="53" t="n">
        <v>247200</v>
      </c>
    </row>
    <row r="19081" customFormat="false" ht="15.75" hidden="false" customHeight="false" outlineLevel="0" collapsed="false">
      <c r="A19081" s="20" t="s">
        <v>37292</v>
      </c>
      <c r="B19081" s="53" t="n">
        <v>247200</v>
      </c>
    </row>
    <row r="19082" customFormat="false" ht="15.75" hidden="false" customHeight="false" outlineLevel="0" collapsed="false">
      <c r="A19082" s="20" t="s">
        <v>37293</v>
      </c>
      <c r="B19082" s="53" t="n">
        <v>323700</v>
      </c>
    </row>
    <row r="19083" customFormat="false" ht="15.75" hidden="false" customHeight="false" outlineLevel="0" collapsed="false">
      <c r="A19083" s="20" t="s">
        <v>37297</v>
      </c>
      <c r="B19083" s="53" t="n">
        <v>323700</v>
      </c>
    </row>
    <row r="19084" customFormat="false" ht="15.75" hidden="false" customHeight="false" outlineLevel="0" collapsed="false">
      <c r="A19084" s="20" t="s">
        <v>37298</v>
      </c>
      <c r="B19084" s="53" t="n">
        <v>282700</v>
      </c>
    </row>
    <row r="19085" customFormat="false" ht="15.75" hidden="false" customHeight="false" outlineLevel="0" collapsed="false">
      <c r="A19085" s="20" t="s">
        <v>37301</v>
      </c>
      <c r="B19085" s="53" t="n">
        <v>282700</v>
      </c>
    </row>
    <row r="19086" customFormat="false" ht="15.75" hidden="false" customHeight="false" outlineLevel="0" collapsed="false">
      <c r="A19086" s="20" t="s">
        <v>37302</v>
      </c>
      <c r="B19086" s="53" t="n">
        <v>323700</v>
      </c>
    </row>
    <row r="19087" customFormat="false" ht="15.75" hidden="false" customHeight="false" outlineLevel="0" collapsed="false">
      <c r="A19087" s="20" t="s">
        <v>37303</v>
      </c>
      <c r="B19087" s="53" t="n">
        <v>323700</v>
      </c>
    </row>
    <row r="19088" customFormat="false" ht="15.75" hidden="false" customHeight="false" outlineLevel="0" collapsed="false">
      <c r="A19088" s="20" t="s">
        <v>37304</v>
      </c>
      <c r="B19088" s="53" t="n">
        <v>282700</v>
      </c>
    </row>
    <row r="19089" customFormat="false" ht="15.75" hidden="false" customHeight="false" outlineLevel="0" collapsed="false">
      <c r="A19089" s="20" t="s">
        <v>37306</v>
      </c>
      <c r="B19089" s="53" t="n">
        <v>282700</v>
      </c>
    </row>
    <row r="19090" customFormat="false" ht="15.75" hidden="false" customHeight="false" outlineLevel="0" collapsed="false">
      <c r="A19090" s="20" t="s">
        <v>37307</v>
      </c>
      <c r="B19090" s="53" t="n">
        <v>396918.33</v>
      </c>
    </row>
    <row r="19091" customFormat="false" ht="15.75" hidden="false" customHeight="false" outlineLevel="0" collapsed="false">
      <c r="A19091" s="20" t="s">
        <v>37311</v>
      </c>
      <c r="B19091" s="53" t="n">
        <v>396918.33</v>
      </c>
    </row>
    <row r="19092" customFormat="false" ht="15.75" hidden="false" customHeight="false" outlineLevel="0" collapsed="false">
      <c r="A19092" s="20" t="s">
        <v>37312</v>
      </c>
      <c r="B19092" s="53" t="n">
        <v>366899.3</v>
      </c>
    </row>
    <row r="19093" customFormat="false" ht="15.75" hidden="false" customHeight="false" outlineLevel="0" collapsed="false">
      <c r="A19093" s="20" t="s">
        <v>37314</v>
      </c>
      <c r="B19093" s="53" t="n">
        <v>366899.3</v>
      </c>
    </row>
    <row r="19094" customFormat="false" ht="15.75" hidden="false" customHeight="false" outlineLevel="0" collapsed="false">
      <c r="A19094" s="20" t="s">
        <v>37315</v>
      </c>
      <c r="B19094" s="53" t="n">
        <v>396918.33</v>
      </c>
    </row>
    <row r="19095" customFormat="false" ht="15.75" hidden="false" customHeight="false" outlineLevel="0" collapsed="false">
      <c r="A19095" s="20" t="s">
        <v>37317</v>
      </c>
      <c r="B19095" s="53" t="n">
        <v>396918.33</v>
      </c>
    </row>
    <row r="19096" customFormat="false" ht="15.75" hidden="false" customHeight="false" outlineLevel="0" collapsed="false">
      <c r="A19096" s="20" t="s">
        <v>37318</v>
      </c>
      <c r="B19096" s="53" t="n">
        <v>366899.3</v>
      </c>
    </row>
    <row r="19097" customFormat="false" ht="15.75" hidden="false" customHeight="false" outlineLevel="0" collapsed="false">
      <c r="A19097" s="20" t="s">
        <v>37319</v>
      </c>
      <c r="B19097" s="53" t="n">
        <v>366899.3</v>
      </c>
    </row>
    <row r="19098" customFormat="false" ht="15.75" hidden="false" customHeight="false" outlineLevel="0" collapsed="false">
      <c r="A19098" s="20" t="s">
        <v>37320</v>
      </c>
      <c r="B19098" s="53" t="n">
        <v>740.72</v>
      </c>
    </row>
    <row r="19099" customFormat="false" ht="15.75" hidden="false" customHeight="false" outlineLevel="0" collapsed="false">
      <c r="A19099" s="20" t="s">
        <v>37323</v>
      </c>
      <c r="B19099" s="53" t="n">
        <v>703.07</v>
      </c>
    </row>
    <row r="19100" customFormat="false" ht="15.75" hidden="false" customHeight="false" outlineLevel="0" collapsed="false">
      <c r="A19100" s="20" t="s">
        <v>37324</v>
      </c>
      <c r="B19100" s="53" t="n">
        <v>829.52</v>
      </c>
    </row>
    <row r="19101" customFormat="false" ht="15.75" hidden="false" customHeight="false" outlineLevel="0" collapsed="false">
      <c r="A19101" s="20" t="s">
        <v>37327</v>
      </c>
      <c r="B19101" s="53" t="n">
        <v>791.87</v>
      </c>
    </row>
    <row r="19102" customFormat="false" ht="15.75" hidden="false" customHeight="false" outlineLevel="0" collapsed="false">
      <c r="A19102" s="20" t="s">
        <v>37328</v>
      </c>
      <c r="B19102" s="53" t="n">
        <v>897</v>
      </c>
    </row>
    <row r="19103" customFormat="false" ht="15.75" hidden="false" customHeight="false" outlineLevel="0" collapsed="false">
      <c r="A19103" s="20" t="s">
        <v>37331</v>
      </c>
      <c r="B19103" s="53" t="n">
        <v>857.86</v>
      </c>
    </row>
    <row r="19104" customFormat="false" ht="15.75" hidden="false" customHeight="false" outlineLevel="0" collapsed="false">
      <c r="A19104" s="20" t="s">
        <v>37332</v>
      </c>
      <c r="B19104" s="53" t="n">
        <v>992.57</v>
      </c>
    </row>
    <row r="19105" customFormat="false" ht="15.75" hidden="false" customHeight="false" outlineLevel="0" collapsed="false">
      <c r="A19105" s="20" t="s">
        <v>37334</v>
      </c>
      <c r="B19105" s="53" t="n">
        <v>951.93</v>
      </c>
    </row>
    <row r="19106" customFormat="false" ht="15.75" hidden="false" customHeight="false" outlineLevel="0" collapsed="false">
      <c r="A19106" s="20" t="s">
        <v>37335</v>
      </c>
      <c r="B19106" s="53" t="n">
        <v>1345.72</v>
      </c>
    </row>
    <row r="19107" customFormat="false" ht="15.75" hidden="false" customHeight="false" outlineLevel="0" collapsed="false">
      <c r="A19107" s="20" t="s">
        <v>37336</v>
      </c>
      <c r="B19107" s="53" t="n">
        <v>1303.59</v>
      </c>
    </row>
    <row r="19108" customFormat="false" ht="15.75" hidden="false" customHeight="false" outlineLevel="0" collapsed="false">
      <c r="A19108" s="20" t="s">
        <v>37337</v>
      </c>
      <c r="B19108" s="53" t="n">
        <v>1329.03</v>
      </c>
    </row>
    <row r="19109" customFormat="false" ht="15.75" hidden="false" customHeight="false" outlineLevel="0" collapsed="false">
      <c r="A19109" s="20" t="s">
        <v>37339</v>
      </c>
      <c r="B19109" s="53" t="n">
        <v>1282.84</v>
      </c>
    </row>
    <row r="19110" customFormat="false" ht="15.75" hidden="false" customHeight="false" outlineLevel="0" collapsed="false">
      <c r="A19110" s="20" t="s">
        <v>37340</v>
      </c>
      <c r="B19110" s="53" t="n">
        <v>1565.44</v>
      </c>
    </row>
    <row r="19111" customFormat="false" ht="15.75" hidden="false" customHeight="false" outlineLevel="0" collapsed="false">
      <c r="A19111" s="20" t="s">
        <v>37341</v>
      </c>
      <c r="B19111" s="53" t="n">
        <v>1516.26</v>
      </c>
    </row>
    <row r="19112" customFormat="false" ht="15.75" hidden="false" customHeight="false" outlineLevel="0" collapsed="false">
      <c r="A19112" s="20" t="s">
        <v>37342</v>
      </c>
      <c r="B19112" s="53" t="n">
        <v>3858.2</v>
      </c>
    </row>
    <row r="19113" customFormat="false" ht="15.75" hidden="false" customHeight="false" outlineLevel="0" collapsed="false">
      <c r="A19113" s="20" t="s">
        <v>37344</v>
      </c>
      <c r="B19113" s="53" t="n">
        <v>3804.96</v>
      </c>
    </row>
    <row r="19114" customFormat="false" ht="15.75" hidden="false" customHeight="false" outlineLevel="0" collapsed="false">
      <c r="A19114" s="20" t="s">
        <v>37345</v>
      </c>
      <c r="B19114" s="53" t="n">
        <v>4169.08</v>
      </c>
    </row>
    <row r="19115" customFormat="false" ht="15.75" hidden="false" customHeight="false" outlineLevel="0" collapsed="false">
      <c r="A19115" s="20" t="s">
        <v>37347</v>
      </c>
      <c r="B19115" s="53" t="n">
        <v>4110.28</v>
      </c>
    </row>
    <row r="19116" customFormat="false" ht="15.75" hidden="false" customHeight="false" outlineLevel="0" collapsed="false">
      <c r="A19116" s="20" t="s">
        <v>37348</v>
      </c>
      <c r="B19116" s="53" t="n">
        <v>5571.09</v>
      </c>
    </row>
    <row r="19117" customFormat="false" ht="15.75" hidden="false" customHeight="false" outlineLevel="0" collapsed="false">
      <c r="A19117" s="20" t="s">
        <v>37350</v>
      </c>
      <c r="B19117" s="53" t="n">
        <v>5507.15</v>
      </c>
    </row>
    <row r="19118" customFormat="false" ht="15.75" hidden="false" customHeight="false" outlineLevel="0" collapsed="false">
      <c r="A19118" s="20" t="s">
        <v>37351</v>
      </c>
      <c r="B19118" s="53" t="n">
        <v>1603.79</v>
      </c>
    </row>
    <row r="19119" customFormat="false" ht="15.75" hidden="false" customHeight="false" outlineLevel="0" collapsed="false">
      <c r="A19119" s="20" t="s">
        <v>37354</v>
      </c>
      <c r="B19119" s="53" t="n">
        <v>1578.09</v>
      </c>
    </row>
    <row r="19120" customFormat="false" ht="15.75" hidden="false" customHeight="false" outlineLevel="0" collapsed="false">
      <c r="A19120" s="20" t="s">
        <v>37355</v>
      </c>
      <c r="B19120" s="53" t="n">
        <v>2307.77</v>
      </c>
    </row>
    <row r="19121" customFormat="false" ht="15.75" hidden="false" customHeight="false" outlineLevel="0" collapsed="false">
      <c r="A19121" s="20" t="s">
        <v>37358</v>
      </c>
      <c r="B19121" s="53" t="n">
        <v>2280.58</v>
      </c>
    </row>
    <row r="19122" customFormat="false" ht="15.75" hidden="false" customHeight="false" outlineLevel="0" collapsed="false">
      <c r="A19122" s="20" t="s">
        <v>37359</v>
      </c>
      <c r="B19122" s="53" t="n">
        <v>2902.93</v>
      </c>
    </row>
    <row r="19123" customFormat="false" ht="15.75" hidden="false" customHeight="false" outlineLevel="0" collapsed="false">
      <c r="A19123" s="20" t="s">
        <v>37361</v>
      </c>
      <c r="B19123" s="53" t="n">
        <v>2873.17</v>
      </c>
    </row>
    <row r="19124" customFormat="false" ht="15.75" hidden="false" customHeight="false" outlineLevel="0" collapsed="false">
      <c r="A19124" s="20" t="s">
        <v>37362</v>
      </c>
      <c r="B19124" s="53" t="n">
        <v>2937.8</v>
      </c>
    </row>
    <row r="19125" customFormat="false" ht="15.75" hidden="false" customHeight="false" outlineLevel="0" collapsed="false">
      <c r="A19125" s="20" t="s">
        <v>37364</v>
      </c>
      <c r="B19125" s="53" t="n">
        <v>2902.48</v>
      </c>
    </row>
    <row r="19126" customFormat="false" ht="15.75" hidden="false" customHeight="false" outlineLevel="0" collapsed="false">
      <c r="A19126" s="20" t="s">
        <v>37365</v>
      </c>
      <c r="B19126" s="53" t="n">
        <v>3622.01</v>
      </c>
    </row>
    <row r="19127" customFormat="false" ht="15.75" hidden="false" customHeight="false" outlineLevel="0" collapsed="false">
      <c r="A19127" s="20" t="s">
        <v>37367</v>
      </c>
      <c r="B19127" s="53" t="n">
        <v>3586.69</v>
      </c>
    </row>
    <row r="19128" customFormat="false" ht="15.75" hidden="false" customHeight="false" outlineLevel="0" collapsed="false">
      <c r="A19128" s="20" t="s">
        <v>37368</v>
      </c>
      <c r="B19128" s="53" t="n">
        <v>3467.24</v>
      </c>
    </row>
    <row r="19129" customFormat="false" ht="15.75" hidden="false" customHeight="false" outlineLevel="0" collapsed="false">
      <c r="A19129" s="20" t="s">
        <v>37371</v>
      </c>
      <c r="B19129" s="53" t="n">
        <v>3441.54</v>
      </c>
    </row>
    <row r="19130" customFormat="false" ht="15.75" hidden="false" customHeight="false" outlineLevel="0" collapsed="false">
      <c r="A19130" s="20" t="s">
        <v>37372</v>
      </c>
      <c r="B19130" s="53" t="n">
        <v>4075.55</v>
      </c>
    </row>
    <row r="19131" customFormat="false" ht="15.75" hidden="false" customHeight="false" outlineLevel="0" collapsed="false">
      <c r="A19131" s="20" t="s">
        <v>37374</v>
      </c>
      <c r="B19131" s="53" t="n">
        <v>4049.86</v>
      </c>
    </row>
    <row r="19132" customFormat="false" ht="15.75" hidden="false" customHeight="false" outlineLevel="0" collapsed="false">
      <c r="A19132" s="20" t="s">
        <v>37375</v>
      </c>
      <c r="B19132" s="53" t="n">
        <v>3599.39</v>
      </c>
    </row>
    <row r="19133" customFormat="false" ht="15.75" hidden="false" customHeight="false" outlineLevel="0" collapsed="false">
      <c r="A19133" s="20" t="s">
        <v>37377</v>
      </c>
      <c r="B19133" s="53" t="n">
        <v>3568.55</v>
      </c>
    </row>
    <row r="19134" customFormat="false" ht="15.75" hidden="false" customHeight="false" outlineLevel="0" collapsed="false">
      <c r="A19134" s="20" t="s">
        <v>37378</v>
      </c>
      <c r="B19134" s="53" t="n">
        <v>1007.21</v>
      </c>
    </row>
    <row r="19135" customFormat="false" ht="15.75" hidden="false" customHeight="false" outlineLevel="0" collapsed="false">
      <c r="A19135" s="20" t="s">
        <v>37380</v>
      </c>
      <c r="B19135" s="53" t="n">
        <v>969.56</v>
      </c>
    </row>
    <row r="19136" customFormat="false" ht="15.75" hidden="false" customHeight="false" outlineLevel="0" collapsed="false">
      <c r="A19136" s="20" t="s">
        <v>37381</v>
      </c>
      <c r="B19136" s="53" t="n">
        <v>1026.75</v>
      </c>
    </row>
    <row r="19137" customFormat="false" ht="15.75" hidden="false" customHeight="false" outlineLevel="0" collapsed="false">
      <c r="A19137" s="20" t="s">
        <v>37383</v>
      </c>
      <c r="B19137" s="53" t="n">
        <v>989.1</v>
      </c>
    </row>
    <row r="19138" customFormat="false" ht="15.75" hidden="false" customHeight="false" outlineLevel="0" collapsed="false">
      <c r="A19138" s="20" t="s">
        <v>37384</v>
      </c>
      <c r="B19138" s="53" t="n">
        <v>1416.21</v>
      </c>
    </row>
    <row r="19139" customFormat="false" ht="15.75" hidden="false" customHeight="false" outlineLevel="0" collapsed="false">
      <c r="A19139" s="20" t="s">
        <v>37386</v>
      </c>
      <c r="B19139" s="53" t="n">
        <v>1375.57</v>
      </c>
    </row>
    <row r="19140" customFormat="false" ht="15.75" hidden="false" customHeight="false" outlineLevel="0" collapsed="false">
      <c r="A19140" s="20" t="s">
        <v>37387</v>
      </c>
      <c r="B19140" s="53" t="n">
        <v>1245.17</v>
      </c>
    </row>
    <row r="19141" customFormat="false" ht="15.75" hidden="false" customHeight="false" outlineLevel="0" collapsed="false">
      <c r="A19141" s="20" t="s">
        <v>147</v>
      </c>
      <c r="B19141" s="53" t="n">
        <v>1245.17</v>
      </c>
    </row>
    <row r="19142" customFormat="false" ht="15.75" hidden="false" customHeight="false" outlineLevel="0" collapsed="false">
      <c r="A19142" s="20" t="s">
        <v>37391</v>
      </c>
      <c r="B19142" s="53" t="n">
        <v>1349.35</v>
      </c>
    </row>
    <row r="19143" customFormat="false" ht="15.75" hidden="false" customHeight="false" outlineLevel="0" collapsed="false">
      <c r="A19143" s="20" t="s">
        <v>37395</v>
      </c>
      <c r="B19143" s="53" t="n">
        <v>1349.35</v>
      </c>
    </row>
    <row r="19144" customFormat="false" ht="15.75" hidden="false" customHeight="false" outlineLevel="0" collapsed="false">
      <c r="A19144" s="20" t="s">
        <v>37396</v>
      </c>
      <c r="B19144" s="53" t="n">
        <v>1950.15</v>
      </c>
    </row>
    <row r="19145" customFormat="false" ht="15.75" hidden="false" customHeight="false" outlineLevel="0" collapsed="false">
      <c r="A19145" s="20" t="s">
        <v>37398</v>
      </c>
      <c r="B19145" s="53" t="n">
        <v>1950.15</v>
      </c>
    </row>
    <row r="19146" customFormat="false" ht="15.75" hidden="false" customHeight="false" outlineLevel="0" collapsed="false">
      <c r="A19146" s="20" t="s">
        <v>37399</v>
      </c>
      <c r="B19146" s="53" t="n">
        <v>4326.84</v>
      </c>
    </row>
    <row r="19147" customFormat="false" ht="15.75" hidden="false" customHeight="false" outlineLevel="0" collapsed="false">
      <c r="A19147" s="20" t="s">
        <v>37402</v>
      </c>
      <c r="B19147" s="53" t="n">
        <v>4326.84</v>
      </c>
    </row>
    <row r="19148" customFormat="false" ht="15.75" hidden="false" customHeight="false" outlineLevel="0" collapsed="false">
      <c r="A19148" s="20" t="s">
        <v>37403</v>
      </c>
      <c r="B19148" s="53" t="n">
        <v>2649</v>
      </c>
    </row>
    <row r="19149" customFormat="false" ht="15.75" hidden="false" customHeight="false" outlineLevel="0" collapsed="false">
      <c r="A19149" s="20" t="s">
        <v>37405</v>
      </c>
      <c r="B19149" s="53" t="n">
        <v>2649</v>
      </c>
    </row>
    <row r="19150" customFormat="false" ht="15.75" hidden="false" customHeight="false" outlineLevel="0" collapsed="false">
      <c r="A19150" s="20" t="s">
        <v>37406</v>
      </c>
      <c r="B19150" s="53" t="n">
        <v>7248</v>
      </c>
    </row>
    <row r="19151" customFormat="false" ht="15.75" hidden="false" customHeight="false" outlineLevel="0" collapsed="false">
      <c r="A19151" s="20" t="s">
        <v>37407</v>
      </c>
      <c r="B19151" s="53" t="n">
        <v>7248</v>
      </c>
    </row>
    <row r="19152" customFormat="false" ht="15.75" hidden="false" customHeight="false" outlineLevel="0" collapsed="false">
      <c r="A19152" s="20" t="s">
        <v>37408</v>
      </c>
      <c r="B19152" s="53" t="n">
        <v>3521.62</v>
      </c>
    </row>
    <row r="19153" customFormat="false" ht="15.75" hidden="false" customHeight="false" outlineLevel="0" collapsed="false">
      <c r="A19153" s="20" t="s">
        <v>37410</v>
      </c>
      <c r="B19153" s="53" t="n">
        <v>3521.62</v>
      </c>
    </row>
    <row r="19154" customFormat="false" ht="15.75" hidden="false" customHeight="false" outlineLevel="0" collapsed="false">
      <c r="A19154" s="20" t="s">
        <v>37411</v>
      </c>
      <c r="B19154" s="53" t="n">
        <v>5087.22</v>
      </c>
    </row>
    <row r="19155" customFormat="false" ht="15.75" hidden="false" customHeight="false" outlineLevel="0" collapsed="false">
      <c r="A19155" s="20" t="s">
        <v>37415</v>
      </c>
      <c r="B19155" s="53" t="n">
        <v>5087.22</v>
      </c>
    </row>
    <row r="19156" customFormat="false" ht="15.75" hidden="false" customHeight="false" outlineLevel="0" collapsed="false">
      <c r="A19156" s="20" t="s">
        <v>37416</v>
      </c>
      <c r="B19156" s="53" t="n">
        <v>6653.7</v>
      </c>
    </row>
    <row r="19157" customFormat="false" ht="15.75" hidden="false" customHeight="false" outlineLevel="0" collapsed="false">
      <c r="A19157" s="20" t="s">
        <v>37418</v>
      </c>
      <c r="B19157" s="53" t="n">
        <v>6653.7</v>
      </c>
    </row>
    <row r="19158" customFormat="false" ht="15.75" hidden="false" customHeight="false" outlineLevel="0" collapsed="false">
      <c r="A19158" s="20" t="s">
        <v>37419</v>
      </c>
      <c r="B19158" s="53" t="n">
        <v>7743.51</v>
      </c>
    </row>
    <row r="19159" customFormat="false" ht="15.75" hidden="false" customHeight="false" outlineLevel="0" collapsed="false">
      <c r="A19159" s="20" t="s">
        <v>37421</v>
      </c>
      <c r="B19159" s="53" t="n">
        <v>7743.51</v>
      </c>
    </row>
    <row r="19160" customFormat="false" ht="15.75" hidden="false" customHeight="false" outlineLevel="0" collapsed="false">
      <c r="A19160" s="20" t="s">
        <v>37422</v>
      </c>
      <c r="B19160" s="53" t="n">
        <v>7674.18</v>
      </c>
    </row>
    <row r="19161" customFormat="false" ht="15.75" hidden="false" customHeight="false" outlineLevel="0" collapsed="false">
      <c r="A19161" s="20" t="s">
        <v>37427</v>
      </c>
      <c r="B19161" s="53" t="n">
        <v>7674.18</v>
      </c>
    </row>
    <row r="19162" customFormat="false" ht="15.75" hidden="false" customHeight="false" outlineLevel="0" collapsed="false">
      <c r="A19162" s="20" t="s">
        <v>37428</v>
      </c>
      <c r="B19162" s="53" t="n">
        <v>7140.58</v>
      </c>
    </row>
    <row r="19163" customFormat="false" ht="15.75" hidden="false" customHeight="false" outlineLevel="0" collapsed="false">
      <c r="A19163" s="20" t="s">
        <v>37430</v>
      </c>
      <c r="B19163" s="53" t="n">
        <v>7140.58</v>
      </c>
    </row>
    <row r="19164" customFormat="false" ht="15.75" hidden="false" customHeight="false" outlineLevel="0" collapsed="false">
      <c r="A19164" s="20" t="s">
        <v>37431</v>
      </c>
      <c r="B19164" s="53" t="n">
        <v>6957.06</v>
      </c>
    </row>
    <row r="19165" customFormat="false" ht="15.75" hidden="false" customHeight="false" outlineLevel="0" collapsed="false">
      <c r="A19165" s="20" t="s">
        <v>37433</v>
      </c>
      <c r="B19165" s="53" t="n">
        <v>6957.06</v>
      </c>
    </row>
    <row r="19166" customFormat="false" ht="15.75" hidden="false" customHeight="false" outlineLevel="0" collapsed="false">
      <c r="A19166" s="20" t="s">
        <v>37434</v>
      </c>
      <c r="B19166" s="53" t="n">
        <v>6233.11</v>
      </c>
    </row>
    <row r="19167" customFormat="false" ht="15.75" hidden="false" customHeight="false" outlineLevel="0" collapsed="false">
      <c r="A19167" s="20" t="s">
        <v>37436</v>
      </c>
      <c r="B19167" s="53" t="n">
        <v>6233.11</v>
      </c>
    </row>
    <row r="19168" customFormat="false" ht="15.75" hidden="false" customHeight="false" outlineLevel="0" collapsed="false">
      <c r="A19168" s="20" t="s">
        <v>37437</v>
      </c>
      <c r="B19168" s="53" t="n">
        <v>5292.26</v>
      </c>
    </row>
    <row r="19169" customFormat="false" ht="15.75" hidden="false" customHeight="false" outlineLevel="0" collapsed="false">
      <c r="A19169" s="20" t="s">
        <v>37439</v>
      </c>
      <c r="B19169" s="53" t="n">
        <v>5292.26</v>
      </c>
    </row>
    <row r="19170" customFormat="false" ht="15.75" hidden="false" customHeight="false" outlineLevel="0" collapsed="false">
      <c r="A19170" s="20" t="s">
        <v>37440</v>
      </c>
      <c r="B19170" s="53" t="n">
        <v>6851.46</v>
      </c>
    </row>
    <row r="19171" customFormat="false" ht="15.75" hidden="false" customHeight="false" outlineLevel="0" collapsed="false">
      <c r="A19171" s="20" t="s">
        <v>37442</v>
      </c>
      <c r="B19171" s="53" t="n">
        <v>6851.46</v>
      </c>
    </row>
    <row r="19172" customFormat="false" ht="15.75" hidden="false" customHeight="false" outlineLevel="0" collapsed="false">
      <c r="A19172" s="20" t="s">
        <v>37443</v>
      </c>
      <c r="B19172" s="53" t="n">
        <v>6139.35</v>
      </c>
    </row>
    <row r="19173" customFormat="false" ht="15.75" hidden="false" customHeight="false" outlineLevel="0" collapsed="false">
      <c r="A19173" s="20" t="s">
        <v>37448</v>
      </c>
      <c r="B19173" s="53" t="n">
        <v>6139.35</v>
      </c>
    </row>
    <row r="19174" customFormat="false" ht="15.75" hidden="false" customHeight="false" outlineLevel="0" collapsed="false">
      <c r="A19174" s="20" t="s">
        <v>37449</v>
      </c>
      <c r="B19174" s="53" t="n">
        <v>5712.46</v>
      </c>
    </row>
    <row r="19175" customFormat="false" ht="15.75" hidden="false" customHeight="false" outlineLevel="0" collapsed="false">
      <c r="A19175" s="20" t="s">
        <v>37452</v>
      </c>
      <c r="B19175" s="53" t="n">
        <v>5712.46</v>
      </c>
    </row>
    <row r="19176" customFormat="false" ht="15.75" hidden="false" customHeight="false" outlineLevel="0" collapsed="false">
      <c r="A19176" s="20" t="s">
        <v>37453</v>
      </c>
      <c r="B19176" s="53" t="n">
        <v>5563.53</v>
      </c>
    </row>
    <row r="19177" customFormat="false" ht="15.75" hidden="false" customHeight="false" outlineLevel="0" collapsed="false">
      <c r="A19177" s="20" t="s">
        <v>37455</v>
      </c>
      <c r="B19177" s="53" t="n">
        <v>5563.53</v>
      </c>
    </row>
    <row r="19178" customFormat="false" ht="15.75" hidden="false" customHeight="false" outlineLevel="0" collapsed="false">
      <c r="A19178" s="20" t="s">
        <v>37456</v>
      </c>
      <c r="B19178" s="53" t="n">
        <v>4986.49</v>
      </c>
    </row>
    <row r="19179" customFormat="false" ht="15.75" hidden="false" customHeight="false" outlineLevel="0" collapsed="false">
      <c r="A19179" s="20" t="s">
        <v>37458</v>
      </c>
      <c r="B19179" s="53" t="n">
        <v>4986.49</v>
      </c>
    </row>
    <row r="19180" customFormat="false" ht="15.75" hidden="false" customHeight="false" outlineLevel="0" collapsed="false">
      <c r="A19180" s="20" t="s">
        <v>37459</v>
      </c>
      <c r="B19180" s="53" t="n">
        <v>4233.8</v>
      </c>
    </row>
    <row r="19181" customFormat="false" ht="15.75" hidden="false" customHeight="false" outlineLevel="0" collapsed="false">
      <c r="A19181" s="20" t="s">
        <v>37461</v>
      </c>
      <c r="B19181" s="53" t="n">
        <v>4233.8</v>
      </c>
    </row>
    <row r="19182" customFormat="false" ht="15.75" hidden="false" customHeight="false" outlineLevel="0" collapsed="false">
      <c r="A19182" s="20" t="s">
        <v>37462</v>
      </c>
      <c r="B19182" s="53" t="n">
        <v>5481.16</v>
      </c>
    </row>
    <row r="19183" customFormat="false" ht="15.75" hidden="false" customHeight="false" outlineLevel="0" collapsed="false">
      <c r="A19183" s="20" t="s">
        <v>37464</v>
      </c>
      <c r="B19183" s="53" t="n">
        <v>5481.16</v>
      </c>
    </row>
    <row r="19184" customFormat="false" ht="15.75" hidden="false" customHeight="false" outlineLevel="0" collapsed="false">
      <c r="A19184" s="20" t="s">
        <v>37465</v>
      </c>
      <c r="B19184" s="53" t="n">
        <v>14651.63</v>
      </c>
    </row>
    <row r="19185" customFormat="false" ht="15.75" hidden="false" customHeight="false" outlineLevel="0" collapsed="false">
      <c r="A19185" s="20" t="s">
        <v>37469</v>
      </c>
      <c r="B19185" s="53" t="n">
        <v>14651.63</v>
      </c>
    </row>
    <row r="19186" customFormat="false" ht="15.75" hidden="false" customHeight="false" outlineLevel="0" collapsed="false">
      <c r="A19186" s="20" t="s">
        <v>37470</v>
      </c>
      <c r="B19186" s="53" t="n">
        <v>12644.46</v>
      </c>
    </row>
    <row r="19187" customFormat="false" ht="15.75" hidden="false" customHeight="false" outlineLevel="0" collapsed="false">
      <c r="A19187" s="20" t="s">
        <v>37472</v>
      </c>
      <c r="B19187" s="53" t="n">
        <v>12644.46</v>
      </c>
    </row>
    <row r="19188" customFormat="false" ht="15.75" hidden="false" customHeight="false" outlineLevel="0" collapsed="false">
      <c r="A19188" s="20" t="s">
        <v>37473</v>
      </c>
      <c r="B19188" s="53" t="n">
        <v>12737.4</v>
      </c>
    </row>
    <row r="19189" customFormat="false" ht="15.75" hidden="false" customHeight="false" outlineLevel="0" collapsed="false">
      <c r="A19189" s="20" t="s">
        <v>37475</v>
      </c>
      <c r="B19189" s="53" t="n">
        <v>12737.4</v>
      </c>
    </row>
    <row r="19190" customFormat="false" ht="15.75" hidden="false" customHeight="false" outlineLevel="0" collapsed="false">
      <c r="A19190" s="20" t="s">
        <v>37476</v>
      </c>
      <c r="B19190" s="53" t="n">
        <v>13351.84</v>
      </c>
    </row>
    <row r="19191" customFormat="false" ht="15.75" hidden="false" customHeight="false" outlineLevel="0" collapsed="false">
      <c r="A19191" s="20" t="s">
        <v>37478</v>
      </c>
      <c r="B19191" s="53" t="n">
        <v>13351.84</v>
      </c>
    </row>
    <row r="19192" customFormat="false" ht="15.75" hidden="false" customHeight="false" outlineLevel="0" collapsed="false">
      <c r="A19192" s="20" t="s">
        <v>37479</v>
      </c>
      <c r="B19192" s="53" t="n">
        <v>11378.88</v>
      </c>
    </row>
    <row r="19193" customFormat="false" ht="15.75" hidden="false" customHeight="false" outlineLevel="0" collapsed="false">
      <c r="A19193" s="20" t="s">
        <v>37481</v>
      </c>
      <c r="B19193" s="53" t="n">
        <v>11378.88</v>
      </c>
    </row>
    <row r="19194" customFormat="false" ht="15.75" hidden="false" customHeight="false" outlineLevel="0" collapsed="false">
      <c r="A19194" s="20" t="s">
        <v>37482</v>
      </c>
      <c r="B19194" s="53" t="n">
        <v>10350.8</v>
      </c>
    </row>
    <row r="19195" customFormat="false" ht="15.75" hidden="false" customHeight="false" outlineLevel="0" collapsed="false">
      <c r="A19195" s="20" t="s">
        <v>37484</v>
      </c>
      <c r="B19195" s="53" t="n">
        <v>10350.8</v>
      </c>
    </row>
    <row r="19196" customFormat="false" ht="15.75" hidden="false" customHeight="false" outlineLevel="0" collapsed="false">
      <c r="A19196" s="20" t="s">
        <v>37485</v>
      </c>
      <c r="B19196" s="53" t="n">
        <v>14463.81</v>
      </c>
    </row>
    <row r="19197" customFormat="false" ht="15.75" hidden="false" customHeight="false" outlineLevel="0" collapsed="false">
      <c r="A19197" s="20" t="s">
        <v>37487</v>
      </c>
      <c r="B19197" s="53" t="n">
        <v>14463.81</v>
      </c>
    </row>
    <row r="19198" customFormat="false" ht="15.75" hidden="false" customHeight="false" outlineLevel="0" collapsed="false">
      <c r="A19198" s="20" t="s">
        <v>37488</v>
      </c>
      <c r="B19198" s="53" t="n">
        <v>13381.77</v>
      </c>
    </row>
    <row r="19199" customFormat="false" ht="15.75" hidden="false" customHeight="false" outlineLevel="0" collapsed="false">
      <c r="A19199" s="20" t="s">
        <v>37490</v>
      </c>
      <c r="B19199" s="53" t="n">
        <v>13381.77</v>
      </c>
    </row>
    <row r="19200" customFormat="false" ht="15.75" hidden="false" customHeight="false" outlineLevel="0" collapsed="false">
      <c r="A19200" s="20" t="s">
        <v>37491</v>
      </c>
      <c r="B19200" s="53" t="n">
        <v>21071.75</v>
      </c>
    </row>
    <row r="19201" customFormat="false" ht="15.75" hidden="false" customHeight="false" outlineLevel="0" collapsed="false">
      <c r="A19201" s="20" t="s">
        <v>37494</v>
      </c>
      <c r="B19201" s="53" t="n">
        <v>21071.75</v>
      </c>
    </row>
    <row r="19202" customFormat="false" ht="15.75" hidden="false" customHeight="false" outlineLevel="0" collapsed="false">
      <c r="A19202" s="20" t="s">
        <v>37495</v>
      </c>
      <c r="B19202" s="53" t="n">
        <v>18185.08</v>
      </c>
    </row>
    <row r="19203" customFormat="false" ht="15.75" hidden="false" customHeight="false" outlineLevel="0" collapsed="false">
      <c r="A19203" s="20" t="s">
        <v>37497</v>
      </c>
      <c r="B19203" s="53" t="n">
        <v>18185.08</v>
      </c>
    </row>
    <row r="19204" customFormat="false" ht="15.75" hidden="false" customHeight="false" outlineLevel="0" collapsed="false">
      <c r="A19204" s="20" t="s">
        <v>37498</v>
      </c>
      <c r="B19204" s="53" t="n">
        <v>18328.7</v>
      </c>
    </row>
    <row r="19205" customFormat="false" ht="15.75" hidden="false" customHeight="false" outlineLevel="0" collapsed="false">
      <c r="A19205" s="20" t="s">
        <v>37500</v>
      </c>
      <c r="B19205" s="53" t="n">
        <v>18328.7</v>
      </c>
    </row>
    <row r="19206" customFormat="false" ht="15.75" hidden="false" customHeight="false" outlineLevel="0" collapsed="false">
      <c r="A19206" s="20" t="s">
        <v>37501</v>
      </c>
      <c r="B19206" s="53" t="n">
        <v>19151.54</v>
      </c>
    </row>
    <row r="19207" customFormat="false" ht="15.75" hidden="false" customHeight="false" outlineLevel="0" collapsed="false">
      <c r="A19207" s="20" t="s">
        <v>37503</v>
      </c>
      <c r="B19207" s="53" t="n">
        <v>19151.54</v>
      </c>
    </row>
    <row r="19208" customFormat="false" ht="15.75" hidden="false" customHeight="false" outlineLevel="0" collapsed="false">
      <c r="A19208" s="20" t="s">
        <v>37504</v>
      </c>
      <c r="B19208" s="53" t="n">
        <v>17447.61</v>
      </c>
    </row>
    <row r="19209" customFormat="false" ht="15.75" hidden="false" customHeight="false" outlineLevel="0" collapsed="false">
      <c r="A19209" s="20" t="s">
        <v>37506</v>
      </c>
      <c r="B19209" s="53" t="n">
        <v>17447.61</v>
      </c>
    </row>
    <row r="19210" customFormat="false" ht="15.75" hidden="false" customHeight="false" outlineLevel="0" collapsed="false">
      <c r="A19210" s="20" t="s">
        <v>37507</v>
      </c>
      <c r="B19210" s="53" t="n">
        <v>15602.69</v>
      </c>
    </row>
    <row r="19211" customFormat="false" ht="15.75" hidden="false" customHeight="false" outlineLevel="0" collapsed="false">
      <c r="A19211" s="20" t="s">
        <v>37509</v>
      </c>
      <c r="B19211" s="53" t="n">
        <v>15602.69</v>
      </c>
    </row>
    <row r="19212" customFormat="false" ht="15.75" hidden="false" customHeight="false" outlineLevel="0" collapsed="false">
      <c r="A19212" s="20" t="s">
        <v>37510</v>
      </c>
      <c r="B19212" s="53" t="n">
        <v>20707.75</v>
      </c>
    </row>
    <row r="19213" customFormat="false" ht="15.75" hidden="false" customHeight="false" outlineLevel="0" collapsed="false">
      <c r="A19213" s="20" t="s">
        <v>37512</v>
      </c>
      <c r="B19213" s="53" t="n">
        <v>20707.75</v>
      </c>
    </row>
    <row r="19214" customFormat="false" ht="15.75" hidden="false" customHeight="false" outlineLevel="0" collapsed="false">
      <c r="A19214" s="20" t="s">
        <v>37513</v>
      </c>
      <c r="B19214" s="53" t="n">
        <v>19856.82</v>
      </c>
    </row>
    <row r="19215" customFormat="false" ht="15.75" hidden="false" customHeight="false" outlineLevel="0" collapsed="false">
      <c r="A19215" s="20" t="s">
        <v>37515</v>
      </c>
      <c r="B19215" s="53" t="n">
        <v>19856.82</v>
      </c>
    </row>
    <row r="19216" customFormat="false" ht="15.75" hidden="false" customHeight="false" outlineLevel="0" collapsed="false">
      <c r="A19216" s="20" t="s">
        <v>37516</v>
      </c>
      <c r="B19216" s="53" t="n">
        <v>14460</v>
      </c>
    </row>
    <row r="19217" customFormat="false" ht="15.75" hidden="false" customHeight="false" outlineLevel="0" collapsed="false">
      <c r="A19217" s="20" t="s">
        <v>37520</v>
      </c>
      <c r="B19217" s="53" t="n">
        <v>14460</v>
      </c>
    </row>
    <row r="19218" customFormat="false" ht="15.75" hidden="false" customHeight="false" outlineLevel="0" collapsed="false">
      <c r="A19218" s="20" t="s">
        <v>37521</v>
      </c>
      <c r="B19218" s="53" t="n">
        <v>1858.17</v>
      </c>
    </row>
    <row r="19219" customFormat="false" ht="15.75" hidden="false" customHeight="false" outlineLevel="0" collapsed="false">
      <c r="A19219" s="20" t="s">
        <v>37524</v>
      </c>
      <c r="B19219" s="53" t="n">
        <v>1858.17</v>
      </c>
    </row>
    <row r="19220" customFormat="false" ht="15.75" hidden="false" customHeight="false" outlineLevel="0" collapsed="false">
      <c r="A19220" s="20" t="s">
        <v>37525</v>
      </c>
      <c r="B19220" s="53" t="n">
        <v>2516.29</v>
      </c>
    </row>
    <row r="19221" customFormat="false" ht="15.75" hidden="false" customHeight="false" outlineLevel="0" collapsed="false">
      <c r="A19221" s="20" t="s">
        <v>37528</v>
      </c>
      <c r="B19221" s="53" t="n">
        <v>2516.29</v>
      </c>
    </row>
    <row r="19222" customFormat="false" ht="15.75" hidden="false" customHeight="false" outlineLevel="0" collapsed="false">
      <c r="A19222" s="20" t="s">
        <v>37529</v>
      </c>
      <c r="B19222" s="53" t="n">
        <v>5499.02</v>
      </c>
    </row>
    <row r="19223" customFormat="false" ht="15.75" hidden="false" customHeight="false" outlineLevel="0" collapsed="false">
      <c r="A19223" s="20" t="s">
        <v>37535</v>
      </c>
      <c r="B19223" s="53" t="n">
        <v>5477.59</v>
      </c>
    </row>
    <row r="19224" customFormat="false" ht="15.75" hidden="false" customHeight="false" outlineLevel="0" collapsed="false">
      <c r="A19224" s="20" t="s">
        <v>37536</v>
      </c>
      <c r="B19224" s="53" t="n">
        <v>6358.12</v>
      </c>
    </row>
    <row r="19225" customFormat="false" ht="15.75" hidden="false" customHeight="false" outlineLevel="0" collapsed="false">
      <c r="A19225" s="20" t="s">
        <v>37542</v>
      </c>
      <c r="B19225" s="53" t="n">
        <v>6336.69</v>
      </c>
    </row>
    <row r="19226" customFormat="false" ht="15.75" hidden="false" customHeight="false" outlineLevel="0" collapsed="false">
      <c r="A19226" s="20" t="s">
        <v>37543</v>
      </c>
      <c r="B19226" s="53" t="n">
        <v>109.93</v>
      </c>
    </row>
    <row r="19227" customFormat="false" ht="15.75" hidden="false" customHeight="false" outlineLevel="0" collapsed="false">
      <c r="A19227" s="20" t="s">
        <v>37546</v>
      </c>
      <c r="B19227" s="53" t="n">
        <v>107.36</v>
      </c>
    </row>
    <row r="19228" customFormat="false" ht="15.75" hidden="false" customHeight="false" outlineLevel="0" collapsed="false">
      <c r="A19228" s="20" t="s">
        <v>37547</v>
      </c>
      <c r="B19228" s="53" t="n">
        <v>1337.64</v>
      </c>
    </row>
    <row r="19229" customFormat="false" ht="15.75" hidden="false" customHeight="false" outlineLevel="0" collapsed="false">
      <c r="A19229" s="20" t="s">
        <v>37549</v>
      </c>
      <c r="B19229" s="53" t="n">
        <v>1335.07</v>
      </c>
    </row>
    <row r="19230" customFormat="false" ht="15.75" hidden="false" customHeight="false" outlineLevel="0" collapsed="false">
      <c r="A19230" s="20" t="s">
        <v>37550</v>
      </c>
      <c r="B19230" s="53" t="n">
        <v>376.65</v>
      </c>
    </row>
    <row r="19231" customFormat="false" ht="15.75" hidden="false" customHeight="false" outlineLevel="0" collapsed="false">
      <c r="A19231" s="20" t="s">
        <v>37552</v>
      </c>
      <c r="B19231" s="53" t="n">
        <v>374.08</v>
      </c>
    </row>
    <row r="19232" customFormat="false" ht="15.75" hidden="false" customHeight="false" outlineLevel="0" collapsed="false">
      <c r="A19232" s="20" t="s">
        <v>37553</v>
      </c>
      <c r="B19232" s="53" t="n">
        <v>369.24</v>
      </c>
    </row>
    <row r="19233" customFormat="false" ht="15.75" hidden="false" customHeight="false" outlineLevel="0" collapsed="false">
      <c r="A19233" s="20" t="s">
        <v>37555</v>
      </c>
      <c r="B19233" s="53" t="n">
        <v>366.67</v>
      </c>
    </row>
    <row r="19234" customFormat="false" ht="15.75" hidden="false" customHeight="false" outlineLevel="0" collapsed="false">
      <c r="A19234" s="20" t="s">
        <v>37556</v>
      </c>
      <c r="B19234" s="53" t="n">
        <v>110.44</v>
      </c>
    </row>
    <row r="19235" customFormat="false" ht="15.75" hidden="false" customHeight="false" outlineLevel="0" collapsed="false">
      <c r="A19235" s="20" t="s">
        <v>37558</v>
      </c>
      <c r="B19235" s="53" t="n">
        <v>107.87</v>
      </c>
    </row>
    <row r="19236" customFormat="false" ht="15.75" hidden="false" customHeight="false" outlineLevel="0" collapsed="false">
      <c r="A19236" s="20" t="s">
        <v>37559</v>
      </c>
      <c r="B19236" s="53" t="n">
        <v>137.61</v>
      </c>
    </row>
    <row r="19237" customFormat="false" ht="15.75" hidden="false" customHeight="false" outlineLevel="0" collapsed="false">
      <c r="A19237" s="20" t="s">
        <v>37561</v>
      </c>
      <c r="B19237" s="53" t="n">
        <v>135.04</v>
      </c>
    </row>
    <row r="19238" customFormat="false" ht="15.75" hidden="false" customHeight="false" outlineLevel="0" collapsed="false">
      <c r="A19238" s="20" t="s">
        <v>37562</v>
      </c>
      <c r="B19238" s="53" t="n">
        <v>220</v>
      </c>
    </row>
    <row r="19239" customFormat="false" ht="15.75" hidden="false" customHeight="false" outlineLevel="0" collapsed="false">
      <c r="A19239" s="20" t="s">
        <v>37565</v>
      </c>
      <c r="B19239" s="53" t="n">
        <v>220</v>
      </c>
    </row>
    <row r="19240" customFormat="false" ht="15.75" hidden="false" customHeight="false" outlineLevel="0" collapsed="false">
      <c r="A19240" s="20" t="s">
        <v>37566</v>
      </c>
      <c r="B19240" s="53" t="n">
        <v>670</v>
      </c>
    </row>
    <row r="19241" customFormat="false" ht="15.75" hidden="false" customHeight="false" outlineLevel="0" collapsed="false">
      <c r="A19241" s="20" t="s">
        <v>37568</v>
      </c>
      <c r="B19241" s="53" t="n">
        <v>670</v>
      </c>
    </row>
    <row r="19242" customFormat="false" ht="15.75" hidden="false" customHeight="false" outlineLevel="0" collapsed="false">
      <c r="A19242" s="20" t="s">
        <v>37569</v>
      </c>
      <c r="B19242" s="53" t="n">
        <v>11792.64</v>
      </c>
    </row>
    <row r="19243" customFormat="false" ht="15.75" hidden="false" customHeight="false" outlineLevel="0" collapsed="false">
      <c r="A19243" s="20" t="s">
        <v>37575</v>
      </c>
      <c r="B19243" s="53" t="n">
        <v>11645.04</v>
      </c>
    </row>
    <row r="19244" customFormat="false" ht="15.75" hidden="false" customHeight="false" outlineLevel="0" collapsed="false">
      <c r="A19244" s="20" t="s">
        <v>37576</v>
      </c>
      <c r="B19244" s="53" t="n">
        <v>12300.82</v>
      </c>
    </row>
    <row r="19245" customFormat="false" ht="15.75" hidden="false" customHeight="false" outlineLevel="0" collapsed="false">
      <c r="A19245" s="20" t="s">
        <v>37582</v>
      </c>
      <c r="B19245" s="53" t="n">
        <v>12153.22</v>
      </c>
    </row>
    <row r="19246" customFormat="false" ht="15.75" hidden="false" customHeight="false" outlineLevel="0" collapsed="false">
      <c r="A19246" s="20" t="s">
        <v>37583</v>
      </c>
      <c r="B19246" s="53" t="n">
        <v>16200.8</v>
      </c>
    </row>
    <row r="19247" customFormat="false" ht="15.75" hidden="false" customHeight="false" outlineLevel="0" collapsed="false">
      <c r="A19247" s="20" t="s">
        <v>37589</v>
      </c>
      <c r="B19247" s="53" t="n">
        <v>16053.2</v>
      </c>
    </row>
    <row r="19248" customFormat="false" ht="15.75" hidden="false" customHeight="false" outlineLevel="0" collapsed="false">
      <c r="A19248" s="20" t="s">
        <v>37590</v>
      </c>
      <c r="B19248" s="53" t="n">
        <v>634.2</v>
      </c>
    </row>
    <row r="19249" customFormat="false" ht="15.75" hidden="false" customHeight="false" outlineLevel="0" collapsed="false">
      <c r="A19249" s="20" t="s">
        <v>37593</v>
      </c>
      <c r="B19249" s="53" t="n">
        <v>629.06</v>
      </c>
    </row>
    <row r="19250" customFormat="false" ht="15.75" hidden="false" customHeight="false" outlineLevel="0" collapsed="false">
      <c r="A19250" s="20" t="s">
        <v>37594</v>
      </c>
      <c r="B19250" s="53" t="n">
        <v>900.42</v>
      </c>
    </row>
    <row r="19251" customFormat="false" ht="15.75" hidden="false" customHeight="false" outlineLevel="0" collapsed="false">
      <c r="A19251" s="20" t="s">
        <v>37596</v>
      </c>
      <c r="B19251" s="53" t="n">
        <v>895.28</v>
      </c>
    </row>
    <row r="19252" customFormat="false" ht="15.75" hidden="false" customHeight="false" outlineLevel="0" collapsed="false">
      <c r="A19252" s="20" t="s">
        <v>37597</v>
      </c>
      <c r="B19252" s="53" t="n">
        <v>1260.48</v>
      </c>
    </row>
    <row r="19253" customFormat="false" ht="15.75" hidden="false" customHeight="false" outlineLevel="0" collapsed="false">
      <c r="A19253" s="20" t="s">
        <v>37600</v>
      </c>
      <c r="B19253" s="53" t="n">
        <v>1255.34</v>
      </c>
    </row>
    <row r="19254" customFormat="false" ht="15.75" hidden="false" customHeight="false" outlineLevel="0" collapsed="false">
      <c r="A19254" s="20" t="s">
        <v>37601</v>
      </c>
      <c r="B19254" s="53" t="n">
        <v>2100.6</v>
      </c>
    </row>
    <row r="19255" customFormat="false" ht="15.75" hidden="false" customHeight="false" outlineLevel="0" collapsed="false">
      <c r="A19255" s="20" t="s">
        <v>37603</v>
      </c>
      <c r="B19255" s="53" t="n">
        <v>2095.46</v>
      </c>
    </row>
    <row r="19256" customFormat="false" ht="15.75" hidden="false" customHeight="false" outlineLevel="0" collapsed="false">
      <c r="A19256" s="20" t="s">
        <v>37604</v>
      </c>
      <c r="B19256" s="53" t="n">
        <v>3833.7</v>
      </c>
    </row>
    <row r="19257" customFormat="false" ht="15.75" hidden="false" customHeight="false" outlineLevel="0" collapsed="false">
      <c r="A19257" s="20" t="s">
        <v>37606</v>
      </c>
      <c r="B19257" s="53" t="n">
        <v>3825.99</v>
      </c>
    </row>
    <row r="19258" customFormat="false" ht="15.75" hidden="false" customHeight="false" outlineLevel="0" collapsed="false">
      <c r="A19258" s="20" t="s">
        <v>37607</v>
      </c>
      <c r="B19258" s="53" t="n">
        <v>5829.48</v>
      </c>
    </row>
    <row r="19259" customFormat="false" ht="15.75" hidden="false" customHeight="false" outlineLevel="0" collapsed="false">
      <c r="A19259" s="20" t="s">
        <v>37610</v>
      </c>
      <c r="B19259" s="53" t="n">
        <v>5821.77</v>
      </c>
    </row>
    <row r="19260" customFormat="false" ht="15.75" hidden="false" customHeight="false" outlineLevel="0" collapsed="false">
      <c r="A19260" s="20" t="s">
        <v>37611</v>
      </c>
      <c r="B19260" s="53" t="n">
        <v>367.98</v>
      </c>
    </row>
    <row r="19261" customFormat="false" ht="15.75" hidden="false" customHeight="false" outlineLevel="0" collapsed="false">
      <c r="A19261" s="20" t="s">
        <v>37614</v>
      </c>
      <c r="B19261" s="53" t="n">
        <v>362.84</v>
      </c>
    </row>
    <row r="19262" customFormat="false" ht="15.75" hidden="false" customHeight="false" outlineLevel="0" collapsed="false">
      <c r="A19262" s="20" t="s">
        <v>37615</v>
      </c>
      <c r="B19262" s="53" t="n">
        <v>396.92</v>
      </c>
    </row>
    <row r="19263" customFormat="false" ht="15.75" hidden="false" customHeight="false" outlineLevel="0" collapsed="false">
      <c r="A19263" s="20" t="s">
        <v>37617</v>
      </c>
      <c r="B19263" s="53" t="n">
        <v>391.78</v>
      </c>
    </row>
    <row r="19264" customFormat="false" ht="15.75" hidden="false" customHeight="false" outlineLevel="0" collapsed="false">
      <c r="A19264" s="20" t="s">
        <v>37618</v>
      </c>
      <c r="B19264" s="53" t="n">
        <v>3311.69</v>
      </c>
    </row>
    <row r="19265" customFormat="false" ht="15.75" hidden="false" customHeight="false" outlineLevel="0" collapsed="false">
      <c r="A19265" s="20" t="s">
        <v>37621</v>
      </c>
      <c r="B19265" s="53" t="n">
        <v>3306.55</v>
      </c>
    </row>
    <row r="19266" customFormat="false" ht="15.75" hidden="false" customHeight="false" outlineLevel="0" collapsed="false">
      <c r="A19266" s="20" t="s">
        <v>37622</v>
      </c>
      <c r="B19266" s="53" t="n">
        <v>3966.33</v>
      </c>
    </row>
    <row r="19267" customFormat="false" ht="15.75" hidden="false" customHeight="false" outlineLevel="0" collapsed="false">
      <c r="A19267" s="20" t="s">
        <v>37625</v>
      </c>
      <c r="B19267" s="53" t="n">
        <v>3961.19</v>
      </c>
    </row>
    <row r="19268" customFormat="false" ht="15.75" hidden="false" customHeight="false" outlineLevel="0" collapsed="false">
      <c r="A19268" s="20" t="s">
        <v>37626</v>
      </c>
      <c r="B19268" s="53" t="n">
        <v>4858.43</v>
      </c>
    </row>
    <row r="19269" customFormat="false" ht="15.75" hidden="false" customHeight="false" outlineLevel="0" collapsed="false">
      <c r="A19269" s="20" t="s">
        <v>37628</v>
      </c>
      <c r="B19269" s="53" t="n">
        <v>4850.72</v>
      </c>
    </row>
    <row r="19270" customFormat="false" ht="15.75" hidden="false" customHeight="false" outlineLevel="0" collapsed="false">
      <c r="A19270" s="20" t="s">
        <v>37629</v>
      </c>
      <c r="B19270" s="53" t="n">
        <v>6505.95</v>
      </c>
    </row>
    <row r="19271" customFormat="false" ht="15.75" hidden="false" customHeight="false" outlineLevel="0" collapsed="false">
      <c r="A19271" s="20" t="s">
        <v>37631</v>
      </c>
      <c r="B19271" s="53" t="n">
        <v>6498.24</v>
      </c>
    </row>
    <row r="19272" customFormat="false" ht="15.75" hidden="false" customHeight="false" outlineLevel="0" collapsed="false">
      <c r="A19272" s="20" t="s">
        <v>37632</v>
      </c>
      <c r="B19272" s="53" t="n">
        <v>3006.19</v>
      </c>
    </row>
    <row r="19273" customFormat="false" ht="15.75" hidden="false" customHeight="false" outlineLevel="0" collapsed="false">
      <c r="A19273" s="20" t="s">
        <v>37636</v>
      </c>
      <c r="B19273" s="53" t="n">
        <v>3001.05</v>
      </c>
    </row>
    <row r="19274" customFormat="false" ht="15.75" hidden="false" customHeight="false" outlineLevel="0" collapsed="false">
      <c r="A19274" s="20" t="s">
        <v>37637</v>
      </c>
      <c r="B19274" s="53" t="n">
        <v>3866.15</v>
      </c>
    </row>
    <row r="19275" customFormat="false" ht="15.75" hidden="false" customHeight="false" outlineLevel="0" collapsed="false">
      <c r="A19275" s="20" t="s">
        <v>37640</v>
      </c>
      <c r="B19275" s="53" t="n">
        <v>3861.01</v>
      </c>
    </row>
    <row r="19276" customFormat="false" ht="15.75" hidden="false" customHeight="false" outlineLevel="0" collapsed="false">
      <c r="A19276" s="20" t="s">
        <v>37641</v>
      </c>
      <c r="B19276" s="53" t="n">
        <v>5213.5</v>
      </c>
    </row>
    <row r="19277" customFormat="false" ht="15.75" hidden="false" customHeight="false" outlineLevel="0" collapsed="false">
      <c r="A19277" s="20" t="s">
        <v>37644</v>
      </c>
      <c r="B19277" s="53" t="n">
        <v>5205.79</v>
      </c>
    </row>
    <row r="19278" customFormat="false" ht="15.75" hidden="false" customHeight="false" outlineLevel="0" collapsed="false">
      <c r="A19278" s="20" t="s">
        <v>37645</v>
      </c>
      <c r="B19278" s="53" t="n">
        <v>321.77</v>
      </c>
    </row>
    <row r="19279" customFormat="false" ht="15.75" hidden="false" customHeight="false" outlineLevel="0" collapsed="false">
      <c r="A19279" s="20" t="s">
        <v>37648</v>
      </c>
      <c r="B19279" s="53" t="n">
        <v>316.78</v>
      </c>
    </row>
    <row r="19280" customFormat="false" ht="15.75" hidden="false" customHeight="false" outlineLevel="0" collapsed="false">
      <c r="A19280" s="20" t="s">
        <v>37649</v>
      </c>
      <c r="B19280" s="53" t="n">
        <v>16963.48</v>
      </c>
    </row>
    <row r="19281" customFormat="false" ht="15.75" hidden="false" customHeight="false" outlineLevel="0" collapsed="false">
      <c r="A19281" s="20" t="s">
        <v>37656</v>
      </c>
      <c r="B19281" s="53" t="n">
        <v>16963.48</v>
      </c>
    </row>
    <row r="19282" customFormat="false" ht="15.75" hidden="false" customHeight="false" outlineLevel="0" collapsed="false">
      <c r="A19282" s="20" t="s">
        <v>37657</v>
      </c>
      <c r="B19282" s="53" t="n">
        <v>304.55</v>
      </c>
    </row>
    <row r="19283" customFormat="false" ht="15.75" hidden="false" customHeight="false" outlineLevel="0" collapsed="false">
      <c r="A19283" s="20" t="s">
        <v>37660</v>
      </c>
      <c r="B19283" s="53" t="n">
        <v>304.55</v>
      </c>
    </row>
    <row r="19284" customFormat="false" ht="15.75" hidden="false" customHeight="false" outlineLevel="0" collapsed="false">
      <c r="A19284" s="20" t="s">
        <v>37661</v>
      </c>
      <c r="B19284" s="53" t="n">
        <v>286.4</v>
      </c>
    </row>
    <row r="19285" customFormat="false" ht="15.75" hidden="false" customHeight="false" outlineLevel="0" collapsed="false">
      <c r="A19285" s="20" t="s">
        <v>37663</v>
      </c>
      <c r="B19285" s="53" t="n">
        <v>286.4</v>
      </c>
    </row>
    <row r="19286" customFormat="false" ht="15.75" hidden="false" customHeight="false" outlineLevel="0" collapsed="false">
      <c r="A19286" s="20" t="s">
        <v>37664</v>
      </c>
      <c r="B19286" s="53" t="n">
        <v>814.75</v>
      </c>
    </row>
    <row r="19287" customFormat="false" ht="15.75" hidden="false" customHeight="false" outlineLevel="0" collapsed="false">
      <c r="A19287" s="20" t="s">
        <v>37667</v>
      </c>
      <c r="B19287" s="53" t="n">
        <v>814.75</v>
      </c>
    </row>
    <row r="19288" customFormat="false" ht="15.75" hidden="false" customHeight="false" outlineLevel="0" collapsed="false">
      <c r="A19288" s="20" t="s">
        <v>37668</v>
      </c>
      <c r="B19288" s="53" t="n">
        <v>242.23</v>
      </c>
    </row>
    <row r="19289" customFormat="false" ht="15.75" hidden="false" customHeight="false" outlineLevel="0" collapsed="false">
      <c r="A19289" s="20" t="s">
        <v>37671</v>
      </c>
      <c r="B19289" s="53" t="n">
        <v>236.26</v>
      </c>
    </row>
    <row r="19290" customFormat="false" ht="15.75" hidden="false" customHeight="false" outlineLevel="0" collapsed="false">
      <c r="A19290" s="20" t="s">
        <v>37672</v>
      </c>
      <c r="B19290" s="53" t="n">
        <v>214.09</v>
      </c>
    </row>
    <row r="19291" customFormat="false" ht="15.75" hidden="false" customHeight="false" outlineLevel="0" collapsed="false">
      <c r="A19291" s="20" t="s">
        <v>37675</v>
      </c>
      <c r="B19291" s="53" t="n">
        <v>206.62</v>
      </c>
    </row>
    <row r="19292" customFormat="false" ht="15.75" hidden="false" customHeight="false" outlineLevel="0" collapsed="false">
      <c r="A19292" s="20" t="s">
        <v>37676</v>
      </c>
      <c r="B19292" s="53" t="n">
        <v>236.27</v>
      </c>
    </row>
    <row r="19293" customFormat="false" ht="15.75" hidden="false" customHeight="false" outlineLevel="0" collapsed="false">
      <c r="A19293" s="20" t="s">
        <v>37679</v>
      </c>
      <c r="B19293" s="53" t="n">
        <v>233.88</v>
      </c>
    </row>
    <row r="19294" customFormat="false" ht="15.75" hidden="false" customHeight="false" outlineLevel="0" collapsed="false">
      <c r="A19294" s="20" t="s">
        <v>37680</v>
      </c>
      <c r="B19294" s="53" t="n">
        <v>524.89</v>
      </c>
    </row>
    <row r="19295" customFormat="false" ht="15.75" hidden="false" customHeight="false" outlineLevel="0" collapsed="false">
      <c r="A19295" s="20" t="s">
        <v>37682</v>
      </c>
      <c r="B19295" s="53" t="n">
        <v>524.89</v>
      </c>
    </row>
    <row r="19296" customFormat="false" ht="15.75" hidden="false" customHeight="false" outlineLevel="0" collapsed="false">
      <c r="A19296" s="20" t="s">
        <v>37683</v>
      </c>
      <c r="B19296" s="53" t="n">
        <v>358.43</v>
      </c>
    </row>
    <row r="19297" customFormat="false" ht="15.75" hidden="false" customHeight="false" outlineLevel="0" collapsed="false">
      <c r="A19297" s="20" t="s">
        <v>37685</v>
      </c>
      <c r="B19297" s="53" t="n">
        <v>358.43</v>
      </c>
    </row>
    <row r="19298" customFormat="false" ht="15.75" hidden="false" customHeight="false" outlineLevel="0" collapsed="false">
      <c r="A19298" s="20" t="s">
        <v>37686</v>
      </c>
      <c r="B19298" s="53" t="n">
        <v>418.62</v>
      </c>
    </row>
    <row r="19299" customFormat="false" ht="15.75" hidden="false" customHeight="false" outlineLevel="0" collapsed="false">
      <c r="A19299" s="20" t="s">
        <v>37688</v>
      </c>
      <c r="B19299" s="53" t="n">
        <v>418.62</v>
      </c>
    </row>
    <row r="19300" customFormat="false" ht="15.75" hidden="false" customHeight="false" outlineLevel="0" collapsed="false">
      <c r="A19300" s="20" t="s">
        <v>37689</v>
      </c>
      <c r="B19300" s="53" t="n">
        <v>458.59</v>
      </c>
    </row>
    <row r="19301" customFormat="false" ht="15.75" hidden="false" customHeight="false" outlineLevel="0" collapsed="false">
      <c r="A19301" s="20" t="s">
        <v>37691</v>
      </c>
      <c r="B19301" s="53" t="n">
        <v>458.59</v>
      </c>
    </row>
    <row r="19302" customFormat="false" ht="15.75" hidden="false" customHeight="false" outlineLevel="0" collapsed="false">
      <c r="A19302" s="20" t="s">
        <v>37692</v>
      </c>
      <c r="B19302" s="53" t="n">
        <v>638.42</v>
      </c>
    </row>
    <row r="19303" customFormat="false" ht="15.75" hidden="false" customHeight="false" outlineLevel="0" collapsed="false">
      <c r="A19303" s="20" t="s">
        <v>37694</v>
      </c>
      <c r="B19303" s="53" t="n">
        <v>638.42</v>
      </c>
    </row>
    <row r="19304" customFormat="false" ht="15.75" hidden="false" customHeight="false" outlineLevel="0" collapsed="false">
      <c r="A19304" s="20" t="s">
        <v>37695</v>
      </c>
      <c r="B19304" s="53" t="n">
        <v>72.09</v>
      </c>
    </row>
    <row r="19305" customFormat="false" ht="15.75" hidden="false" customHeight="false" outlineLevel="0" collapsed="false">
      <c r="A19305" s="20" t="s">
        <v>37697</v>
      </c>
      <c r="B19305" s="53" t="n">
        <v>72.09</v>
      </c>
    </row>
    <row r="19306" customFormat="false" ht="15.75" hidden="false" customHeight="false" outlineLevel="0" collapsed="false">
      <c r="A19306" s="20" t="s">
        <v>37698</v>
      </c>
      <c r="B19306" s="53" t="n">
        <v>78.18</v>
      </c>
    </row>
    <row r="19307" customFormat="false" ht="15.75" hidden="false" customHeight="false" outlineLevel="0" collapsed="false">
      <c r="A19307" s="20" t="s">
        <v>37700</v>
      </c>
      <c r="B19307" s="53" t="n">
        <v>78.18</v>
      </c>
    </row>
    <row r="19308" customFormat="false" ht="15.75" hidden="false" customHeight="false" outlineLevel="0" collapsed="false">
      <c r="A19308" s="20" t="s">
        <v>37701</v>
      </c>
      <c r="B19308" s="53" t="n">
        <v>1735.81</v>
      </c>
    </row>
    <row r="19309" customFormat="false" ht="15.75" hidden="false" customHeight="false" outlineLevel="0" collapsed="false">
      <c r="A19309" s="20" t="s">
        <v>37703</v>
      </c>
      <c r="B19309" s="53" t="n">
        <v>1735.81</v>
      </c>
    </row>
    <row r="19310" customFormat="false" ht="15.75" hidden="false" customHeight="false" outlineLevel="0" collapsed="false">
      <c r="A19310" s="20" t="s">
        <v>37704</v>
      </c>
      <c r="B19310" s="53" t="n">
        <v>280.18</v>
      </c>
    </row>
    <row r="19311" customFormat="false" ht="15.75" hidden="false" customHeight="false" outlineLevel="0" collapsed="false">
      <c r="A19311" s="20" t="s">
        <v>37707</v>
      </c>
      <c r="B19311" s="53" t="n">
        <v>280.18</v>
      </c>
    </row>
    <row r="19312" customFormat="false" ht="15.75" hidden="false" customHeight="false" outlineLevel="0" collapsed="false">
      <c r="A19312" s="20" t="s">
        <v>37708</v>
      </c>
      <c r="B19312" s="53" t="n">
        <v>101.04</v>
      </c>
    </row>
    <row r="19313" customFormat="false" ht="15.75" hidden="false" customHeight="false" outlineLevel="0" collapsed="false">
      <c r="A19313" s="20" t="s">
        <v>37714</v>
      </c>
      <c r="B19313" s="53" t="n">
        <v>101.04</v>
      </c>
    </row>
    <row r="19314" customFormat="false" ht="15.75" hidden="false" customHeight="false" outlineLevel="0" collapsed="false">
      <c r="A19314" s="20" t="s">
        <v>37715</v>
      </c>
      <c r="B19314" s="53" t="n">
        <v>93.26</v>
      </c>
    </row>
    <row r="19315" customFormat="false" ht="15.75" hidden="false" customHeight="false" outlineLevel="0" collapsed="false">
      <c r="A19315" s="20" t="s">
        <v>37718</v>
      </c>
      <c r="B19315" s="53" t="n">
        <v>90.69</v>
      </c>
    </row>
    <row r="19316" customFormat="false" ht="15.75" hidden="false" customHeight="false" outlineLevel="0" collapsed="false">
      <c r="A19316" s="20" t="s">
        <v>37719</v>
      </c>
      <c r="B19316" s="53" t="n">
        <v>59.01</v>
      </c>
    </row>
    <row r="19317" customFormat="false" ht="15.75" hidden="false" customHeight="false" outlineLevel="0" collapsed="false">
      <c r="A19317" s="20" t="s">
        <v>37722</v>
      </c>
      <c r="B19317" s="53" t="n">
        <v>56.44</v>
      </c>
    </row>
    <row r="19318" customFormat="false" ht="15.75" hidden="false" customHeight="false" outlineLevel="0" collapsed="false">
      <c r="A19318" s="20" t="s">
        <v>37723</v>
      </c>
      <c r="B19318" s="53" t="n">
        <v>50.13</v>
      </c>
    </row>
    <row r="19319" customFormat="false" ht="15.75" hidden="false" customHeight="false" outlineLevel="0" collapsed="false">
      <c r="A19319" s="20" t="s">
        <v>37725</v>
      </c>
      <c r="B19319" s="53" t="n">
        <v>47.56</v>
      </c>
    </row>
    <row r="19320" customFormat="false" ht="15.75" hidden="false" customHeight="false" outlineLevel="0" collapsed="false">
      <c r="A19320" s="20" t="s">
        <v>37726</v>
      </c>
      <c r="B19320" s="53" t="n">
        <v>141.81</v>
      </c>
    </row>
    <row r="19321" customFormat="false" ht="15.75" hidden="false" customHeight="false" outlineLevel="0" collapsed="false">
      <c r="A19321" s="20" t="s">
        <v>37729</v>
      </c>
      <c r="B19321" s="53" t="n">
        <v>139.24</v>
      </c>
    </row>
    <row r="19322" customFormat="false" ht="15.75" hidden="false" customHeight="false" outlineLevel="0" collapsed="false">
      <c r="A19322" s="20" t="s">
        <v>37730</v>
      </c>
      <c r="B19322" s="53" t="n">
        <v>4135.12</v>
      </c>
    </row>
    <row r="19323" customFormat="false" ht="15.75" hidden="false" customHeight="false" outlineLevel="0" collapsed="false">
      <c r="A19323" s="20" t="s">
        <v>37733</v>
      </c>
      <c r="B19323" s="53" t="n">
        <v>4132.55</v>
      </c>
    </row>
    <row r="19324" customFormat="false" ht="15.75" hidden="false" customHeight="false" outlineLevel="0" collapsed="false">
      <c r="A19324" s="20" t="s">
        <v>37734</v>
      </c>
      <c r="B19324" s="53" t="n">
        <v>67.5</v>
      </c>
    </row>
    <row r="19325" customFormat="false" ht="15.75" hidden="false" customHeight="false" outlineLevel="0" collapsed="false">
      <c r="A19325" s="20" t="s">
        <v>37737</v>
      </c>
      <c r="B19325" s="53" t="n">
        <v>64.93</v>
      </c>
    </row>
    <row r="19326" customFormat="false" ht="15.75" hidden="false" customHeight="false" outlineLevel="0" collapsed="false">
      <c r="A19326" s="20" t="s">
        <v>37738</v>
      </c>
      <c r="B19326" s="53" t="n">
        <v>80552.2</v>
      </c>
    </row>
    <row r="19327" customFormat="false" ht="15.75" hidden="false" customHeight="false" outlineLevel="0" collapsed="false">
      <c r="A19327" s="20" t="s">
        <v>37745</v>
      </c>
      <c r="B19327" s="53" t="n">
        <v>80552.2</v>
      </c>
    </row>
    <row r="19328" customFormat="false" ht="15.75" hidden="false" customHeight="false" outlineLevel="0" collapsed="false">
      <c r="A19328" s="20" t="s">
        <v>37746</v>
      </c>
      <c r="B19328" s="53" t="n">
        <v>96200</v>
      </c>
    </row>
    <row r="19329" customFormat="false" ht="15.75" hidden="false" customHeight="false" outlineLevel="0" collapsed="false">
      <c r="A19329" s="20" t="s">
        <v>37753</v>
      </c>
      <c r="B19329" s="53" t="n">
        <v>96200</v>
      </c>
    </row>
    <row r="19330" customFormat="false" ht="15.75" hidden="false" customHeight="false" outlineLevel="0" collapsed="false">
      <c r="A19330" s="20" t="s">
        <v>37754</v>
      </c>
      <c r="B19330" s="53" t="n">
        <v>116700</v>
      </c>
    </row>
    <row r="19331" customFormat="false" ht="15.75" hidden="false" customHeight="false" outlineLevel="0" collapsed="false">
      <c r="A19331" s="20" t="s">
        <v>37761</v>
      </c>
      <c r="B19331" s="53" t="n">
        <v>116700</v>
      </c>
    </row>
    <row r="19332" customFormat="false" ht="15.75" hidden="false" customHeight="false" outlineLevel="0" collapsed="false">
      <c r="A19332" s="20" t="s">
        <v>37762</v>
      </c>
      <c r="B19332" s="53" t="n">
        <v>24977.79</v>
      </c>
    </row>
    <row r="19333" customFormat="false" ht="15.75" hidden="false" customHeight="false" outlineLevel="0" collapsed="false">
      <c r="A19333" s="20" t="s">
        <v>37769</v>
      </c>
      <c r="B19333" s="53" t="n">
        <v>24977.79</v>
      </c>
    </row>
    <row r="19334" customFormat="false" ht="15.75" hidden="false" customHeight="false" outlineLevel="0" collapsed="false">
      <c r="A19334" s="20" t="s">
        <v>37770</v>
      </c>
      <c r="B19334" s="53" t="n">
        <v>162800</v>
      </c>
    </row>
    <row r="19335" customFormat="false" ht="15.75" hidden="false" customHeight="false" outlineLevel="0" collapsed="false">
      <c r="A19335" s="20" t="s">
        <v>37777</v>
      </c>
      <c r="B19335" s="53" t="n">
        <v>162800</v>
      </c>
    </row>
    <row r="19336" customFormat="false" ht="15.75" hidden="false" customHeight="false" outlineLevel="0" collapsed="false">
      <c r="A19336" s="20" t="s">
        <v>37778</v>
      </c>
      <c r="B19336" s="53" t="n">
        <v>489.83</v>
      </c>
    </row>
    <row r="19337" customFormat="false" ht="15.75" hidden="false" customHeight="false" outlineLevel="0" collapsed="false">
      <c r="A19337" s="20" t="s">
        <v>37782</v>
      </c>
      <c r="B19337" s="53" t="n">
        <v>473.67</v>
      </c>
    </row>
    <row r="19338" customFormat="false" ht="15.75" hidden="false" customHeight="false" outlineLevel="0" collapsed="false">
      <c r="A19338" s="20" t="s">
        <v>37783</v>
      </c>
      <c r="B19338" s="53" t="n">
        <v>582.22</v>
      </c>
    </row>
    <row r="19339" customFormat="false" ht="15.75" hidden="false" customHeight="false" outlineLevel="0" collapsed="false">
      <c r="A19339" s="20" t="s">
        <v>37785</v>
      </c>
      <c r="B19339" s="53" t="n">
        <v>566.06</v>
      </c>
    </row>
    <row r="19340" customFormat="false" ht="15.75" hidden="false" customHeight="false" outlineLevel="0" collapsed="false">
      <c r="A19340" s="20" t="s">
        <v>37786</v>
      </c>
      <c r="B19340" s="53" t="n">
        <v>722.41</v>
      </c>
    </row>
    <row r="19341" customFormat="false" ht="15.75" hidden="false" customHeight="false" outlineLevel="0" collapsed="false">
      <c r="A19341" s="20" t="s">
        <v>37788</v>
      </c>
      <c r="B19341" s="53" t="n">
        <v>704.1</v>
      </c>
    </row>
    <row r="19342" customFormat="false" ht="15.75" hidden="false" customHeight="false" outlineLevel="0" collapsed="false">
      <c r="A19342" s="20" t="s">
        <v>37789</v>
      </c>
      <c r="B19342" s="53" t="n">
        <v>782.95</v>
      </c>
    </row>
    <row r="19343" customFormat="false" ht="15.75" hidden="false" customHeight="false" outlineLevel="0" collapsed="false">
      <c r="A19343" s="20" t="s">
        <v>37791</v>
      </c>
      <c r="B19343" s="53" t="n">
        <v>764.64</v>
      </c>
    </row>
    <row r="19344" customFormat="false" ht="15.75" hidden="false" customHeight="false" outlineLevel="0" collapsed="false">
      <c r="A19344" s="20" t="s">
        <v>37792</v>
      </c>
      <c r="B19344" s="53" t="n">
        <v>686.76</v>
      </c>
    </row>
    <row r="19345" customFormat="false" ht="15.75" hidden="false" customHeight="false" outlineLevel="0" collapsed="false">
      <c r="A19345" s="20" t="s">
        <v>37796</v>
      </c>
      <c r="B19345" s="53" t="n">
        <v>666.91</v>
      </c>
    </row>
    <row r="19346" customFormat="false" ht="15.75" hidden="false" customHeight="false" outlineLevel="0" collapsed="false">
      <c r="A19346" s="20" t="s">
        <v>37797</v>
      </c>
      <c r="B19346" s="53" t="n">
        <v>838.11</v>
      </c>
    </row>
    <row r="19347" customFormat="false" ht="15.75" hidden="false" customHeight="false" outlineLevel="0" collapsed="false">
      <c r="A19347" s="20" t="s">
        <v>37799</v>
      </c>
      <c r="B19347" s="53" t="n">
        <v>818.26</v>
      </c>
    </row>
    <row r="19348" customFormat="false" ht="15.75" hidden="false" customHeight="false" outlineLevel="0" collapsed="false">
      <c r="A19348" s="20" t="s">
        <v>37800</v>
      </c>
      <c r="B19348" s="53" t="n">
        <v>1042.93</v>
      </c>
    </row>
    <row r="19349" customFormat="false" ht="15.75" hidden="false" customHeight="false" outlineLevel="0" collapsed="false">
      <c r="A19349" s="20" t="s">
        <v>37803</v>
      </c>
      <c r="B19349" s="53" t="n">
        <v>1022</v>
      </c>
    </row>
    <row r="19350" customFormat="false" ht="15.75" hidden="false" customHeight="false" outlineLevel="0" collapsed="false">
      <c r="A19350" s="20" t="s">
        <v>37804</v>
      </c>
      <c r="B19350" s="53" t="n">
        <v>1269.94</v>
      </c>
    </row>
    <row r="19351" customFormat="false" ht="15.75" hidden="false" customHeight="false" outlineLevel="0" collapsed="false">
      <c r="A19351" s="20" t="s">
        <v>37806</v>
      </c>
      <c r="B19351" s="53" t="n">
        <v>1249.01</v>
      </c>
    </row>
    <row r="19352" customFormat="false" ht="15.75" hidden="false" customHeight="false" outlineLevel="0" collapsed="false">
      <c r="A19352" s="20" t="s">
        <v>37807</v>
      </c>
      <c r="B19352" s="53" t="n">
        <v>898.49</v>
      </c>
    </row>
    <row r="19353" customFormat="false" ht="15.75" hidden="false" customHeight="false" outlineLevel="0" collapsed="false">
      <c r="A19353" s="20" t="s">
        <v>37810</v>
      </c>
      <c r="B19353" s="53" t="n">
        <v>875.86</v>
      </c>
    </row>
    <row r="19354" customFormat="false" ht="15.75" hidden="false" customHeight="false" outlineLevel="0" collapsed="false">
      <c r="A19354" s="20" t="s">
        <v>37811</v>
      </c>
      <c r="B19354" s="53" t="n">
        <v>1140.02</v>
      </c>
    </row>
    <row r="19355" customFormat="false" ht="15.75" hidden="false" customHeight="false" outlineLevel="0" collapsed="false">
      <c r="A19355" s="20" t="s">
        <v>37812</v>
      </c>
      <c r="B19355" s="53" t="n">
        <v>1117.39</v>
      </c>
    </row>
    <row r="19356" customFormat="false" ht="15.75" hidden="false" customHeight="false" outlineLevel="0" collapsed="false">
      <c r="A19356" s="20" t="s">
        <v>37813</v>
      </c>
      <c r="B19356" s="53" t="n">
        <v>1213.3</v>
      </c>
    </row>
    <row r="19357" customFormat="false" ht="15.75" hidden="false" customHeight="false" outlineLevel="0" collapsed="false">
      <c r="A19357" s="20" t="s">
        <v>37814</v>
      </c>
      <c r="B19357" s="53" t="n">
        <v>1190.13</v>
      </c>
    </row>
    <row r="19358" customFormat="false" ht="15.75" hidden="false" customHeight="false" outlineLevel="0" collapsed="false">
      <c r="A19358" s="20" t="s">
        <v>37815</v>
      </c>
      <c r="B19358" s="53" t="n">
        <v>1566.29</v>
      </c>
    </row>
    <row r="19359" customFormat="false" ht="15.75" hidden="false" customHeight="false" outlineLevel="0" collapsed="false">
      <c r="A19359" s="20" t="s">
        <v>37816</v>
      </c>
      <c r="B19359" s="53" t="n">
        <v>1543.12</v>
      </c>
    </row>
    <row r="19360" customFormat="false" ht="15.75" hidden="false" customHeight="false" outlineLevel="0" collapsed="false">
      <c r="A19360" s="20" t="s">
        <v>37817</v>
      </c>
      <c r="B19360" s="53" t="n">
        <v>1733.88</v>
      </c>
    </row>
    <row r="19361" customFormat="false" ht="15.75" hidden="false" customHeight="false" outlineLevel="0" collapsed="false">
      <c r="A19361" s="20" t="s">
        <v>37819</v>
      </c>
      <c r="B19361" s="53" t="n">
        <v>1709.64</v>
      </c>
    </row>
    <row r="19362" customFormat="false" ht="15.75" hidden="false" customHeight="false" outlineLevel="0" collapsed="false">
      <c r="A19362" s="20" t="s">
        <v>37820</v>
      </c>
      <c r="B19362" s="53" t="n">
        <v>1538.76</v>
      </c>
    </row>
    <row r="19363" customFormat="false" ht="15.75" hidden="false" customHeight="false" outlineLevel="0" collapsed="false">
      <c r="A19363" s="20" t="s">
        <v>37824</v>
      </c>
      <c r="B19363" s="53" t="n">
        <v>1513.35</v>
      </c>
    </row>
    <row r="19364" customFormat="false" ht="15.75" hidden="false" customHeight="false" outlineLevel="0" collapsed="false">
      <c r="A19364" s="20" t="s">
        <v>37825</v>
      </c>
      <c r="B19364" s="53" t="n">
        <v>1595.27</v>
      </c>
    </row>
    <row r="19365" customFormat="false" ht="15.75" hidden="false" customHeight="false" outlineLevel="0" collapsed="false">
      <c r="A19365" s="20" t="s">
        <v>37827</v>
      </c>
      <c r="B19365" s="53" t="n">
        <v>1569.86</v>
      </c>
    </row>
    <row r="19366" customFormat="false" ht="15.75" hidden="false" customHeight="false" outlineLevel="0" collapsed="false">
      <c r="A19366" s="20" t="s">
        <v>37828</v>
      </c>
      <c r="B19366" s="53" t="n">
        <v>1986.75</v>
      </c>
    </row>
    <row r="19367" customFormat="false" ht="15.75" hidden="false" customHeight="false" outlineLevel="0" collapsed="false">
      <c r="A19367" s="20" t="s">
        <v>37830</v>
      </c>
      <c r="B19367" s="53" t="n">
        <v>1961.35</v>
      </c>
    </row>
    <row r="19368" customFormat="false" ht="15.75" hidden="false" customHeight="false" outlineLevel="0" collapsed="false">
      <c r="A19368" s="20" t="s">
        <v>37831</v>
      </c>
      <c r="B19368" s="53" t="n">
        <v>2287.97</v>
      </c>
    </row>
    <row r="19369" customFormat="false" ht="15.75" hidden="false" customHeight="false" outlineLevel="0" collapsed="false">
      <c r="A19369" s="20" t="s">
        <v>37833</v>
      </c>
      <c r="B19369" s="53" t="n">
        <v>2261.48</v>
      </c>
    </row>
    <row r="19370" customFormat="false" ht="15.75" hidden="false" customHeight="false" outlineLevel="0" collapsed="false">
      <c r="A19370" s="20" t="s">
        <v>37834</v>
      </c>
      <c r="B19370" s="53" t="n">
        <v>2771.03</v>
      </c>
    </row>
    <row r="19371" customFormat="false" ht="15.75" hidden="false" customHeight="false" outlineLevel="0" collapsed="false">
      <c r="A19371" s="20" t="s">
        <v>37836</v>
      </c>
      <c r="B19371" s="53" t="n">
        <v>2744.69</v>
      </c>
    </row>
    <row r="19372" customFormat="false" ht="15.75" hidden="false" customHeight="false" outlineLevel="0" collapsed="false">
      <c r="A19372" s="20" t="s">
        <v>37837</v>
      </c>
      <c r="B19372" s="53" t="n">
        <v>119108.2</v>
      </c>
    </row>
    <row r="19373" customFormat="false" ht="15.75" hidden="false" customHeight="false" outlineLevel="0" collapsed="false">
      <c r="A19373" s="20" t="s">
        <v>37844</v>
      </c>
      <c r="B19373" s="53" t="n">
        <v>118928.82</v>
      </c>
    </row>
    <row r="19374" customFormat="false" ht="15.75" hidden="false" customHeight="false" outlineLevel="0" collapsed="false">
      <c r="A19374" s="20" t="s">
        <v>37845</v>
      </c>
      <c r="B19374" s="53" t="n">
        <v>140408.2</v>
      </c>
    </row>
    <row r="19375" customFormat="false" ht="15.75" hidden="false" customHeight="false" outlineLevel="0" collapsed="false">
      <c r="A19375" s="20" t="s">
        <v>37848</v>
      </c>
      <c r="B19375" s="53" t="n">
        <v>140228.82</v>
      </c>
    </row>
    <row r="19376" customFormat="false" ht="15.75" hidden="false" customHeight="false" outlineLevel="0" collapsed="false">
      <c r="A19376" s="20" t="s">
        <v>37849</v>
      </c>
      <c r="B19376" s="53" t="n">
        <v>149608.2</v>
      </c>
    </row>
    <row r="19377" customFormat="false" ht="15.75" hidden="false" customHeight="false" outlineLevel="0" collapsed="false">
      <c r="A19377" s="20" t="s">
        <v>37855</v>
      </c>
      <c r="B19377" s="53" t="n">
        <v>149428.82</v>
      </c>
    </row>
    <row r="19378" customFormat="false" ht="15.75" hidden="false" customHeight="false" outlineLevel="0" collapsed="false">
      <c r="A19378" s="20" t="s">
        <v>37856</v>
      </c>
      <c r="B19378" s="53" t="n">
        <v>184758.2</v>
      </c>
    </row>
    <row r="19379" customFormat="false" ht="15.75" hidden="false" customHeight="false" outlineLevel="0" collapsed="false">
      <c r="A19379" s="20" t="s">
        <v>37862</v>
      </c>
      <c r="B19379" s="53" t="n">
        <v>184578.82</v>
      </c>
    </row>
    <row r="19380" customFormat="false" ht="15.75" hidden="false" customHeight="false" outlineLevel="0" collapsed="false">
      <c r="A19380" s="20" t="s">
        <v>37863</v>
      </c>
      <c r="B19380" s="53" t="n">
        <v>270108.2</v>
      </c>
    </row>
    <row r="19381" customFormat="false" ht="15.75" hidden="false" customHeight="false" outlineLevel="0" collapsed="false">
      <c r="A19381" s="20" t="s">
        <v>37866</v>
      </c>
      <c r="B19381" s="53" t="n">
        <v>269928.82</v>
      </c>
    </row>
    <row r="19382" customFormat="false" ht="15.75" hidden="false" customHeight="false" outlineLevel="0" collapsed="false">
      <c r="A19382" s="20" t="s">
        <v>37867</v>
      </c>
      <c r="B19382" s="53" t="n">
        <v>359608.2</v>
      </c>
    </row>
    <row r="19383" customFormat="false" ht="15.75" hidden="false" customHeight="false" outlineLevel="0" collapsed="false">
      <c r="A19383" s="20" t="s">
        <v>37870</v>
      </c>
      <c r="B19383" s="53" t="n">
        <v>359428.82</v>
      </c>
    </row>
    <row r="19384" customFormat="false" ht="15.75" hidden="false" customHeight="false" outlineLevel="0" collapsed="false">
      <c r="A19384" s="20" t="s">
        <v>37871</v>
      </c>
      <c r="B19384" s="53" t="n">
        <v>45058.2</v>
      </c>
    </row>
    <row r="19385" customFormat="false" ht="15.75" hidden="false" customHeight="false" outlineLevel="0" collapsed="false">
      <c r="A19385" s="20" t="s">
        <v>37878</v>
      </c>
      <c r="B19385" s="53" t="n">
        <v>44878.82</v>
      </c>
    </row>
    <row r="19386" customFormat="false" ht="15.75" hidden="false" customHeight="false" outlineLevel="0" collapsed="false">
      <c r="A19386" s="20" t="s">
        <v>37879</v>
      </c>
      <c r="B19386" s="53" t="n">
        <v>49564.2</v>
      </c>
    </row>
    <row r="19387" customFormat="false" ht="15.75" hidden="false" customHeight="false" outlineLevel="0" collapsed="false">
      <c r="A19387" s="20" t="s">
        <v>37884</v>
      </c>
      <c r="B19387" s="53" t="n">
        <v>49384.82</v>
      </c>
    </row>
    <row r="19388" customFormat="false" ht="15.75" hidden="false" customHeight="false" outlineLevel="0" collapsed="false">
      <c r="A19388" s="20" t="s">
        <v>37885</v>
      </c>
      <c r="B19388" s="53" t="n">
        <v>53748.2</v>
      </c>
    </row>
    <row r="19389" customFormat="false" ht="15.75" hidden="false" customHeight="false" outlineLevel="0" collapsed="false">
      <c r="A19389" s="20" t="s">
        <v>37890</v>
      </c>
      <c r="B19389" s="53" t="n">
        <v>53568.82</v>
      </c>
    </row>
    <row r="19390" customFormat="false" ht="15.75" hidden="false" customHeight="false" outlineLevel="0" collapsed="false">
      <c r="A19390" s="20" t="s">
        <v>37891</v>
      </c>
      <c r="B19390" s="53" t="n">
        <v>64748.2</v>
      </c>
    </row>
    <row r="19391" customFormat="false" ht="15.75" hidden="false" customHeight="false" outlineLevel="0" collapsed="false">
      <c r="A19391" s="20" t="s">
        <v>37895</v>
      </c>
      <c r="B19391" s="53" t="n">
        <v>64568.82</v>
      </c>
    </row>
    <row r="19392" customFormat="false" ht="15.75" hidden="false" customHeight="false" outlineLevel="0" collapsed="false">
      <c r="A19392" s="20" t="s">
        <v>37896</v>
      </c>
      <c r="B19392" s="53" t="n">
        <v>76232.2</v>
      </c>
    </row>
    <row r="19393" customFormat="false" ht="15.75" hidden="false" customHeight="false" outlineLevel="0" collapsed="false">
      <c r="A19393" s="20" t="s">
        <v>37900</v>
      </c>
      <c r="B19393" s="53" t="n">
        <v>76052.82</v>
      </c>
    </row>
    <row r="19394" customFormat="false" ht="15.75" hidden="false" customHeight="false" outlineLevel="0" collapsed="false">
      <c r="A19394" s="20" t="s">
        <v>37901</v>
      </c>
      <c r="B19394" s="53" t="n">
        <v>609.62</v>
      </c>
    </row>
    <row r="19395" customFormat="false" ht="15.75" hidden="false" customHeight="false" outlineLevel="0" collapsed="false">
      <c r="A19395" s="20" t="s">
        <v>37905</v>
      </c>
      <c r="B19395" s="53" t="n">
        <v>608.33</v>
      </c>
    </row>
    <row r="19396" customFormat="false" ht="15.75" hidden="false" customHeight="false" outlineLevel="0" collapsed="false">
      <c r="A19396" s="20" t="s">
        <v>37906</v>
      </c>
      <c r="B19396" s="53" t="n">
        <v>193.05</v>
      </c>
    </row>
    <row r="19397" customFormat="false" ht="15.75" hidden="false" customHeight="false" outlineLevel="0" collapsed="false">
      <c r="A19397" s="20" t="s">
        <v>37908</v>
      </c>
      <c r="B19397" s="53" t="n">
        <v>190.48</v>
      </c>
    </row>
    <row r="19398" customFormat="false" ht="15.75" hidden="false" customHeight="false" outlineLevel="0" collapsed="false">
      <c r="A19398" s="20" t="s">
        <v>37909</v>
      </c>
      <c r="B19398" s="53" t="n">
        <v>295.24</v>
      </c>
    </row>
    <row r="19399" customFormat="false" ht="15.75" hidden="false" customHeight="false" outlineLevel="0" collapsed="false">
      <c r="A19399" s="20" t="s">
        <v>37913</v>
      </c>
      <c r="B19399" s="53" t="n">
        <v>292.67</v>
      </c>
    </row>
    <row r="19400" customFormat="false" ht="15.75" hidden="false" customHeight="false" outlineLevel="0" collapsed="false">
      <c r="A19400" s="20" t="s">
        <v>37914</v>
      </c>
      <c r="B19400" s="53" t="n">
        <v>182.75</v>
      </c>
    </row>
    <row r="19401" customFormat="false" ht="15.75" hidden="false" customHeight="false" outlineLevel="0" collapsed="false">
      <c r="A19401" s="20" t="s">
        <v>37918</v>
      </c>
      <c r="B19401" s="53" t="n">
        <v>180.18</v>
      </c>
    </row>
    <row r="19402" customFormat="false" ht="15.75" hidden="false" customHeight="false" outlineLevel="0" collapsed="false">
      <c r="A19402" s="20" t="s">
        <v>37919</v>
      </c>
      <c r="B19402" s="53" t="n">
        <v>2319.24</v>
      </c>
    </row>
    <row r="19403" customFormat="false" ht="15.75" hidden="false" customHeight="false" outlineLevel="0" collapsed="false">
      <c r="A19403" s="20" t="s">
        <v>37923</v>
      </c>
      <c r="B19403" s="53" t="n">
        <v>2316.67</v>
      </c>
    </row>
    <row r="19404" customFormat="false" ht="15.75" hidden="false" customHeight="false" outlineLevel="0" collapsed="false">
      <c r="A19404" s="20" t="s">
        <v>37924</v>
      </c>
      <c r="B19404" s="53" t="n">
        <v>1311.4</v>
      </c>
    </row>
    <row r="19405" customFormat="false" ht="15.75" hidden="false" customHeight="false" outlineLevel="0" collapsed="false">
      <c r="A19405" s="20" t="s">
        <v>37931</v>
      </c>
      <c r="B19405" s="53" t="n">
        <v>1254.51</v>
      </c>
    </row>
    <row r="19406" customFormat="false" ht="15.75" hidden="false" customHeight="false" outlineLevel="0" collapsed="false">
      <c r="A19406" s="20" t="s">
        <v>37932</v>
      </c>
      <c r="B19406" s="53" t="n">
        <v>2025.6</v>
      </c>
    </row>
    <row r="19407" customFormat="false" ht="15.75" hidden="false" customHeight="false" outlineLevel="0" collapsed="false">
      <c r="A19407" s="20" t="s">
        <v>37939</v>
      </c>
      <c r="B19407" s="53" t="n">
        <v>1968.71</v>
      </c>
    </row>
    <row r="19408" customFormat="false" ht="15.75" hidden="false" customHeight="false" outlineLevel="0" collapsed="false">
      <c r="A19408" s="20" t="s">
        <v>37940</v>
      </c>
      <c r="B19408" s="53" t="n">
        <v>25253.19</v>
      </c>
    </row>
    <row r="19409" customFormat="false" ht="15.75" hidden="false" customHeight="false" outlineLevel="0" collapsed="false">
      <c r="A19409" s="20" t="s">
        <v>37945</v>
      </c>
      <c r="B19409" s="53" t="n">
        <v>25250.62</v>
      </c>
    </row>
    <row r="19410" customFormat="false" ht="15.75" hidden="false" customHeight="false" outlineLevel="0" collapsed="false">
      <c r="A19410" s="20" t="s">
        <v>37946</v>
      </c>
      <c r="B19410" s="53" t="n">
        <v>29969.24</v>
      </c>
    </row>
    <row r="19411" customFormat="false" ht="15.75" hidden="false" customHeight="false" outlineLevel="0" collapsed="false">
      <c r="A19411" s="20" t="s">
        <v>37951</v>
      </c>
      <c r="B19411" s="53" t="n">
        <v>29966.67</v>
      </c>
    </row>
    <row r="19412" customFormat="false" ht="15.75" hidden="false" customHeight="false" outlineLevel="0" collapsed="false">
      <c r="A19412" s="20" t="s">
        <v>37952</v>
      </c>
      <c r="B19412" s="53" t="n">
        <v>31742.03</v>
      </c>
    </row>
    <row r="19413" customFormat="false" ht="15.75" hidden="false" customHeight="false" outlineLevel="0" collapsed="false">
      <c r="A19413" s="20" t="s">
        <v>37956</v>
      </c>
      <c r="B19413" s="53" t="n">
        <v>31739.46</v>
      </c>
    </row>
    <row r="19414" customFormat="false" ht="15.75" hidden="false" customHeight="false" outlineLevel="0" collapsed="false">
      <c r="A19414" s="20" t="s">
        <v>37957</v>
      </c>
      <c r="B19414" s="53" t="n">
        <v>32457.42</v>
      </c>
    </row>
    <row r="19415" customFormat="false" ht="15.75" hidden="false" customHeight="false" outlineLevel="0" collapsed="false">
      <c r="A19415" s="20" t="s">
        <v>37959</v>
      </c>
      <c r="B19415" s="53" t="n">
        <v>32454.85</v>
      </c>
    </row>
    <row r="19416" customFormat="false" ht="15.75" hidden="false" customHeight="false" outlineLevel="0" collapsed="false">
      <c r="A19416" s="20" t="s">
        <v>37960</v>
      </c>
      <c r="B19416" s="53" t="n">
        <v>37980.34</v>
      </c>
    </row>
    <row r="19417" customFormat="false" ht="15.75" hidden="false" customHeight="false" outlineLevel="0" collapsed="false">
      <c r="A19417" s="20" t="s">
        <v>37962</v>
      </c>
      <c r="B19417" s="53" t="n">
        <v>37977.77</v>
      </c>
    </row>
    <row r="19418" customFormat="false" ht="15.75" hidden="false" customHeight="false" outlineLevel="0" collapsed="false">
      <c r="A19418" s="20" t="s">
        <v>37963</v>
      </c>
      <c r="B19418" s="53" t="n">
        <v>45756.08</v>
      </c>
    </row>
    <row r="19419" customFormat="false" ht="15.75" hidden="false" customHeight="false" outlineLevel="0" collapsed="false">
      <c r="A19419" s="20" t="s">
        <v>37965</v>
      </c>
      <c r="B19419" s="53" t="n">
        <v>45753.51</v>
      </c>
    </row>
    <row r="19420" customFormat="false" ht="15.75" hidden="false" customHeight="false" outlineLevel="0" collapsed="false">
      <c r="A19420" s="20" t="s">
        <v>37966</v>
      </c>
      <c r="B19420" s="53" t="n">
        <v>55258.43</v>
      </c>
    </row>
    <row r="19421" customFormat="false" ht="15.75" hidden="false" customHeight="false" outlineLevel="0" collapsed="false">
      <c r="A19421" s="20" t="s">
        <v>37968</v>
      </c>
      <c r="B19421" s="53" t="n">
        <v>55255.86</v>
      </c>
    </row>
    <row r="19422" customFormat="false" ht="15.75" hidden="false" customHeight="false" outlineLevel="0" collapsed="false">
      <c r="A19422" s="20" t="s">
        <v>37969</v>
      </c>
      <c r="B19422" s="53" t="n">
        <v>84336.99</v>
      </c>
    </row>
    <row r="19423" customFormat="false" ht="15.75" hidden="false" customHeight="false" outlineLevel="0" collapsed="false">
      <c r="A19423" s="20" t="s">
        <v>37971</v>
      </c>
      <c r="B19423" s="53" t="n">
        <v>84334.42</v>
      </c>
    </row>
    <row r="19424" customFormat="false" ht="15.75" hidden="false" customHeight="false" outlineLevel="0" collapsed="false">
      <c r="A19424" s="20" t="s">
        <v>37972</v>
      </c>
      <c r="B19424" s="53" t="n">
        <v>113397.44</v>
      </c>
    </row>
    <row r="19425" customFormat="false" ht="15.75" hidden="false" customHeight="false" outlineLevel="0" collapsed="false">
      <c r="A19425" s="20" t="s">
        <v>37974</v>
      </c>
      <c r="B19425" s="53" t="n">
        <v>113394.87</v>
      </c>
    </row>
    <row r="19426" customFormat="false" ht="15.75" hidden="false" customHeight="false" outlineLevel="0" collapsed="false">
      <c r="A19426" s="20" t="s">
        <v>37975</v>
      </c>
      <c r="B19426" s="53" t="n">
        <v>26364.01</v>
      </c>
    </row>
    <row r="19427" customFormat="false" ht="15.75" hidden="false" customHeight="false" outlineLevel="0" collapsed="false">
      <c r="A19427" s="20" t="s">
        <v>37978</v>
      </c>
      <c r="B19427" s="53" t="n">
        <v>26361.44</v>
      </c>
    </row>
    <row r="19428" customFormat="false" ht="15.75" hidden="false" customHeight="false" outlineLevel="0" collapsed="false">
      <c r="A19428" s="20" t="s">
        <v>37979</v>
      </c>
      <c r="B19428" s="53" t="n">
        <v>32924.29</v>
      </c>
    </row>
    <row r="19429" customFormat="false" ht="15.75" hidden="false" customHeight="false" outlineLevel="0" collapsed="false">
      <c r="A19429" s="20" t="s">
        <v>37980</v>
      </c>
      <c r="B19429" s="53" t="n">
        <v>32921.72</v>
      </c>
    </row>
    <row r="19430" customFormat="false" ht="15.75" hidden="false" customHeight="false" outlineLevel="0" collapsed="false">
      <c r="A19430" s="20" t="s">
        <v>37981</v>
      </c>
      <c r="B19430" s="53" t="n">
        <v>38015.55</v>
      </c>
    </row>
    <row r="19431" customFormat="false" ht="15.75" hidden="false" customHeight="false" outlineLevel="0" collapsed="false">
      <c r="A19431" s="20" t="s">
        <v>37982</v>
      </c>
      <c r="B19431" s="53" t="n">
        <v>38012.98</v>
      </c>
    </row>
    <row r="19432" customFormat="false" ht="15.75" hidden="false" customHeight="false" outlineLevel="0" collapsed="false">
      <c r="A19432" s="20" t="s">
        <v>37983</v>
      </c>
      <c r="B19432" s="53" t="n">
        <v>45756.08</v>
      </c>
    </row>
    <row r="19433" customFormat="false" ht="15.75" hidden="false" customHeight="false" outlineLevel="0" collapsed="false">
      <c r="A19433" s="20" t="s">
        <v>37984</v>
      </c>
      <c r="B19433" s="53" t="n">
        <v>45753.51</v>
      </c>
    </row>
    <row r="19434" customFormat="false" ht="15.75" hidden="false" customHeight="false" outlineLevel="0" collapsed="false">
      <c r="A19434" s="20" t="s">
        <v>37985</v>
      </c>
      <c r="B19434" s="53" t="n">
        <v>46158.56</v>
      </c>
    </row>
    <row r="19435" customFormat="false" ht="15.75" hidden="false" customHeight="false" outlineLevel="0" collapsed="false">
      <c r="A19435" s="20" t="s">
        <v>37986</v>
      </c>
      <c r="B19435" s="53" t="n">
        <v>46155.99</v>
      </c>
    </row>
    <row r="19436" customFormat="false" ht="15.75" hidden="false" customHeight="false" outlineLevel="0" collapsed="false">
      <c r="A19436" s="20" t="s">
        <v>37987</v>
      </c>
      <c r="B19436" s="53" t="n">
        <v>62668.94</v>
      </c>
    </row>
    <row r="19437" customFormat="false" ht="15.75" hidden="false" customHeight="false" outlineLevel="0" collapsed="false">
      <c r="A19437" s="20" t="s">
        <v>37988</v>
      </c>
      <c r="B19437" s="53" t="n">
        <v>62666.37</v>
      </c>
    </row>
    <row r="19438" customFormat="false" ht="15.75" hidden="false" customHeight="false" outlineLevel="0" collapsed="false">
      <c r="A19438" s="20" t="s">
        <v>37989</v>
      </c>
      <c r="B19438" s="53" t="n">
        <v>85826.14</v>
      </c>
    </row>
    <row r="19439" customFormat="false" ht="15.75" hidden="false" customHeight="false" outlineLevel="0" collapsed="false">
      <c r="A19439" s="20" t="s">
        <v>37990</v>
      </c>
      <c r="B19439" s="53" t="n">
        <v>85823.57</v>
      </c>
    </row>
    <row r="19440" customFormat="false" ht="15.75" hidden="false" customHeight="false" outlineLevel="0" collapsed="false">
      <c r="A19440" s="20" t="s">
        <v>37991</v>
      </c>
      <c r="B19440" s="53" t="n">
        <v>122108.93</v>
      </c>
    </row>
    <row r="19441" customFormat="false" ht="15.75" hidden="false" customHeight="false" outlineLevel="0" collapsed="false">
      <c r="A19441" s="20" t="s">
        <v>37992</v>
      </c>
      <c r="B19441" s="53" t="n">
        <v>122106.36</v>
      </c>
    </row>
    <row r="19442" customFormat="false" ht="15.75" hidden="false" customHeight="false" outlineLevel="0" collapsed="false">
      <c r="A19442" s="20" t="s">
        <v>37993</v>
      </c>
      <c r="B19442" s="53" t="n">
        <v>31742.03</v>
      </c>
    </row>
    <row r="19443" customFormat="false" ht="15.75" hidden="false" customHeight="false" outlineLevel="0" collapsed="false">
      <c r="A19443" s="20" t="s">
        <v>37997</v>
      </c>
      <c r="B19443" s="53" t="n">
        <v>31739.46</v>
      </c>
    </row>
    <row r="19444" customFormat="false" ht="15.75" hidden="false" customHeight="false" outlineLevel="0" collapsed="false">
      <c r="A19444" s="20" t="s">
        <v>37998</v>
      </c>
      <c r="B19444" s="53" t="n">
        <v>356.63</v>
      </c>
    </row>
    <row r="19445" customFormat="false" ht="15.75" hidden="false" customHeight="false" outlineLevel="0" collapsed="false">
      <c r="A19445" s="20" t="s">
        <v>38001</v>
      </c>
      <c r="B19445" s="53" t="n">
        <v>356.63</v>
      </c>
    </row>
    <row r="19446" customFormat="false" ht="15.75" hidden="false" customHeight="false" outlineLevel="0" collapsed="false">
      <c r="A19446" s="20" t="s">
        <v>38002</v>
      </c>
      <c r="B19446" s="53" t="n">
        <v>372.83</v>
      </c>
    </row>
    <row r="19447" customFormat="false" ht="15.75" hidden="false" customHeight="false" outlineLevel="0" collapsed="false">
      <c r="A19447" s="20" t="s">
        <v>38004</v>
      </c>
      <c r="B19447" s="53" t="n">
        <v>372.83</v>
      </c>
    </row>
    <row r="19448" customFormat="false" ht="15.75" hidden="false" customHeight="false" outlineLevel="0" collapsed="false">
      <c r="A19448" s="20" t="s">
        <v>38005</v>
      </c>
      <c r="B19448" s="53" t="n">
        <v>429.41</v>
      </c>
    </row>
    <row r="19449" customFormat="false" ht="15.75" hidden="false" customHeight="false" outlineLevel="0" collapsed="false">
      <c r="A19449" s="20" t="s">
        <v>38008</v>
      </c>
      <c r="B19449" s="53" t="n">
        <v>429.41</v>
      </c>
    </row>
    <row r="19450" customFormat="false" ht="15.75" hidden="false" customHeight="false" outlineLevel="0" collapsed="false">
      <c r="A19450" s="20" t="s">
        <v>38009</v>
      </c>
      <c r="B19450" s="53" t="n">
        <v>429.41</v>
      </c>
    </row>
    <row r="19451" customFormat="false" ht="15.75" hidden="false" customHeight="false" outlineLevel="0" collapsed="false">
      <c r="A19451" s="20" t="s">
        <v>38011</v>
      </c>
      <c r="B19451" s="53" t="n">
        <v>429.41</v>
      </c>
    </row>
    <row r="19452" customFormat="false" ht="15.75" hidden="false" customHeight="false" outlineLevel="0" collapsed="false">
      <c r="A19452" s="20" t="s">
        <v>38012</v>
      </c>
      <c r="B19452" s="53" t="n">
        <v>429.41</v>
      </c>
    </row>
    <row r="19453" customFormat="false" ht="15.75" hidden="false" customHeight="false" outlineLevel="0" collapsed="false">
      <c r="A19453" s="20" t="s">
        <v>38014</v>
      </c>
      <c r="B19453" s="53" t="n">
        <v>429.41</v>
      </c>
    </row>
    <row r="19454" customFormat="false" ht="15.75" hidden="false" customHeight="false" outlineLevel="0" collapsed="false">
      <c r="A19454" s="20" t="s">
        <v>38015</v>
      </c>
      <c r="B19454" s="53" t="n">
        <v>429.41</v>
      </c>
    </row>
    <row r="19455" customFormat="false" ht="15.75" hidden="false" customHeight="false" outlineLevel="0" collapsed="false">
      <c r="A19455" s="20" t="s">
        <v>38017</v>
      </c>
      <c r="B19455" s="53" t="n">
        <v>429.41</v>
      </c>
    </row>
    <row r="19456" customFormat="false" ht="15.75" hidden="false" customHeight="false" outlineLevel="0" collapsed="false">
      <c r="A19456" s="20" t="s">
        <v>38018</v>
      </c>
      <c r="B19456" s="53" t="n">
        <v>429.41</v>
      </c>
    </row>
    <row r="19457" customFormat="false" ht="15.75" hidden="false" customHeight="false" outlineLevel="0" collapsed="false">
      <c r="A19457" s="20" t="s">
        <v>38020</v>
      </c>
      <c r="B19457" s="53" t="n">
        <v>429.41</v>
      </c>
    </row>
    <row r="19458" customFormat="false" ht="15.75" hidden="false" customHeight="false" outlineLevel="0" collapsed="false">
      <c r="A19458" s="20" t="s">
        <v>38021</v>
      </c>
      <c r="B19458" s="53" t="n">
        <v>429.41</v>
      </c>
    </row>
    <row r="19459" customFormat="false" ht="15.75" hidden="false" customHeight="false" outlineLevel="0" collapsed="false">
      <c r="A19459" s="20" t="s">
        <v>38023</v>
      </c>
      <c r="B19459" s="53" t="n">
        <v>429.41</v>
      </c>
    </row>
    <row r="19460" customFormat="false" ht="15.75" hidden="false" customHeight="false" outlineLevel="0" collapsed="false">
      <c r="A19460" s="20" t="s">
        <v>38024</v>
      </c>
      <c r="B19460" s="53" t="n">
        <v>91</v>
      </c>
    </row>
    <row r="19461" customFormat="false" ht="15.75" hidden="false" customHeight="false" outlineLevel="0" collapsed="false">
      <c r="A19461" s="20" t="s">
        <v>38027</v>
      </c>
      <c r="B19461" s="53" t="n">
        <v>88.43</v>
      </c>
    </row>
    <row r="19462" customFormat="false" ht="15.75" hidden="false" customHeight="false" outlineLevel="0" collapsed="false">
      <c r="A19462" s="20" t="s">
        <v>38028</v>
      </c>
      <c r="B19462" s="53" t="n">
        <v>74.24</v>
      </c>
    </row>
    <row r="19463" customFormat="false" ht="15.75" hidden="false" customHeight="false" outlineLevel="0" collapsed="false">
      <c r="A19463" s="20" t="s">
        <v>38031</v>
      </c>
      <c r="B19463" s="53" t="n">
        <v>71.67</v>
      </c>
    </row>
    <row r="19464" customFormat="false" ht="15.75" hidden="false" customHeight="false" outlineLevel="0" collapsed="false">
      <c r="A19464" s="20" t="s">
        <v>38032</v>
      </c>
      <c r="B19464" s="53" t="n">
        <v>264.56</v>
      </c>
    </row>
    <row r="19465" customFormat="false" ht="15.75" hidden="false" customHeight="false" outlineLevel="0" collapsed="false">
      <c r="A19465" s="20" t="s">
        <v>38036</v>
      </c>
      <c r="B19465" s="53" t="n">
        <v>256.19</v>
      </c>
    </row>
    <row r="19466" customFormat="false" ht="15.75" hidden="false" customHeight="false" outlineLevel="0" collapsed="false">
      <c r="A19466" s="20" t="s">
        <v>38037</v>
      </c>
      <c r="B19466" s="53" t="n">
        <v>471.45</v>
      </c>
    </row>
    <row r="19467" customFormat="false" ht="15.75" hidden="false" customHeight="false" outlineLevel="0" collapsed="false">
      <c r="A19467" s="20" t="s">
        <v>38041</v>
      </c>
      <c r="B19467" s="53" t="n">
        <v>458.94</v>
      </c>
    </row>
    <row r="19468" customFormat="false" ht="15.75" hidden="false" customHeight="false" outlineLevel="0" collapsed="false">
      <c r="A19468" s="20" t="s">
        <v>38042</v>
      </c>
      <c r="B19468" s="53" t="n">
        <v>379.76</v>
      </c>
    </row>
    <row r="19469" customFormat="false" ht="15.75" hidden="false" customHeight="false" outlineLevel="0" collapsed="false">
      <c r="A19469" s="20" t="s">
        <v>38045</v>
      </c>
      <c r="B19469" s="53" t="n">
        <v>367.25</v>
      </c>
    </row>
    <row r="19470" customFormat="false" ht="15.75" hidden="false" customHeight="false" outlineLevel="0" collapsed="false">
      <c r="A19470" s="20" t="s">
        <v>38046</v>
      </c>
      <c r="B19470" s="53" t="n">
        <v>438.11</v>
      </c>
    </row>
    <row r="19471" customFormat="false" ht="15.75" hidden="false" customHeight="false" outlineLevel="0" collapsed="false">
      <c r="A19471" s="20" t="s">
        <v>38048</v>
      </c>
      <c r="B19471" s="53" t="n">
        <v>425.6</v>
      </c>
    </row>
    <row r="19472" customFormat="false" ht="15.75" hidden="false" customHeight="false" outlineLevel="0" collapsed="false">
      <c r="A19472" s="20" t="s">
        <v>38049</v>
      </c>
      <c r="B19472" s="53" t="n">
        <v>446.43</v>
      </c>
    </row>
    <row r="19473" customFormat="false" ht="15.75" hidden="false" customHeight="false" outlineLevel="0" collapsed="false">
      <c r="A19473" s="20" t="s">
        <v>38051</v>
      </c>
      <c r="B19473" s="53" t="n">
        <v>433.92</v>
      </c>
    </row>
    <row r="19474" customFormat="false" ht="15.75" hidden="false" customHeight="false" outlineLevel="0" collapsed="false">
      <c r="A19474" s="20" t="s">
        <v>38052</v>
      </c>
      <c r="B19474" s="53" t="n">
        <v>459.3</v>
      </c>
    </row>
    <row r="19475" customFormat="false" ht="15.75" hidden="false" customHeight="false" outlineLevel="0" collapsed="false">
      <c r="A19475" s="20" t="s">
        <v>38054</v>
      </c>
      <c r="B19475" s="53" t="n">
        <v>446.79</v>
      </c>
    </row>
    <row r="19476" customFormat="false" ht="15.75" hidden="false" customHeight="false" outlineLevel="0" collapsed="false">
      <c r="A19476" s="20" t="s">
        <v>38055</v>
      </c>
      <c r="B19476" s="53" t="n">
        <v>551.2</v>
      </c>
    </row>
    <row r="19477" customFormat="false" ht="15.75" hidden="false" customHeight="false" outlineLevel="0" collapsed="false">
      <c r="A19477" s="20" t="s">
        <v>38057</v>
      </c>
      <c r="B19477" s="53" t="n">
        <v>538.69</v>
      </c>
    </row>
    <row r="19478" customFormat="false" ht="15.75" hidden="false" customHeight="false" outlineLevel="0" collapsed="false">
      <c r="A19478" s="20" t="s">
        <v>38058</v>
      </c>
      <c r="B19478" s="53" t="n">
        <v>34.38</v>
      </c>
    </row>
    <row r="19479" customFormat="false" ht="15.75" hidden="false" customHeight="false" outlineLevel="0" collapsed="false">
      <c r="A19479" s="20" t="s">
        <v>38061</v>
      </c>
      <c r="B19479" s="53" t="n">
        <v>31.25</v>
      </c>
    </row>
    <row r="19480" customFormat="false" ht="15.75" hidden="false" customHeight="false" outlineLevel="0" collapsed="false">
      <c r="A19480" s="20" t="s">
        <v>38062</v>
      </c>
      <c r="B19480" s="53" t="n">
        <v>37.88</v>
      </c>
    </row>
    <row r="19481" customFormat="false" ht="15.75" hidden="false" customHeight="false" outlineLevel="0" collapsed="false">
      <c r="A19481" s="20" t="s">
        <v>38065</v>
      </c>
      <c r="B19481" s="53" t="n">
        <v>34.68</v>
      </c>
    </row>
    <row r="19482" customFormat="false" ht="15.75" hidden="false" customHeight="false" outlineLevel="0" collapsed="false">
      <c r="A19482" s="20" t="s">
        <v>38066</v>
      </c>
      <c r="B19482" s="53" t="n">
        <v>445.35</v>
      </c>
    </row>
    <row r="19483" customFormat="false" ht="15.75" hidden="false" customHeight="false" outlineLevel="0" collapsed="false">
      <c r="A19483" s="20" t="s">
        <v>336</v>
      </c>
      <c r="B19483" s="53" t="n">
        <v>436.98</v>
      </c>
    </row>
    <row r="19484" customFormat="false" ht="15.75" hidden="false" customHeight="false" outlineLevel="0" collapsed="false">
      <c r="A19484" s="20" t="s">
        <v>38070</v>
      </c>
      <c r="B19484" s="53" t="n">
        <v>442.62</v>
      </c>
    </row>
    <row r="19485" customFormat="false" ht="15.75" hidden="false" customHeight="false" outlineLevel="0" collapsed="false">
      <c r="A19485" s="20" t="s">
        <v>38074</v>
      </c>
      <c r="B19485" s="53" t="n">
        <v>430.11</v>
      </c>
    </row>
    <row r="19486" customFormat="false" ht="15.75" hidden="false" customHeight="false" outlineLevel="0" collapsed="false">
      <c r="A19486" s="20" t="s">
        <v>38075</v>
      </c>
      <c r="B19486" s="53" t="n">
        <v>523.87</v>
      </c>
    </row>
    <row r="19487" customFormat="false" ht="15.75" hidden="false" customHeight="false" outlineLevel="0" collapsed="false">
      <c r="A19487" s="20" t="s">
        <v>38078</v>
      </c>
      <c r="B19487" s="53" t="n">
        <v>511.36</v>
      </c>
    </row>
    <row r="19488" customFormat="false" ht="15.75" hidden="false" customHeight="false" outlineLevel="0" collapsed="false">
      <c r="A19488" s="20" t="s">
        <v>38079</v>
      </c>
      <c r="B19488" s="53" t="n">
        <v>535.08</v>
      </c>
    </row>
    <row r="19489" customFormat="false" ht="15.75" hidden="false" customHeight="false" outlineLevel="0" collapsed="false">
      <c r="A19489" s="20" t="s">
        <v>38082</v>
      </c>
      <c r="B19489" s="53" t="n">
        <v>522.57</v>
      </c>
    </row>
    <row r="19490" customFormat="false" ht="15.75" hidden="false" customHeight="false" outlineLevel="0" collapsed="false">
      <c r="A19490" s="20" t="s">
        <v>38083</v>
      </c>
      <c r="B19490" s="53" t="n">
        <v>578.34</v>
      </c>
    </row>
    <row r="19491" customFormat="false" ht="15.75" hidden="false" customHeight="false" outlineLevel="0" collapsed="false">
      <c r="A19491" s="20" t="s">
        <v>38085</v>
      </c>
      <c r="B19491" s="53" t="n">
        <v>565.83</v>
      </c>
    </row>
    <row r="19492" customFormat="false" ht="15.75" hidden="false" customHeight="false" outlineLevel="0" collapsed="false">
      <c r="A19492" s="20" t="s">
        <v>38086</v>
      </c>
      <c r="B19492" s="53" t="n">
        <v>734.87</v>
      </c>
    </row>
    <row r="19493" customFormat="false" ht="15.75" hidden="false" customHeight="false" outlineLevel="0" collapsed="false">
      <c r="A19493" s="20" t="s">
        <v>38088</v>
      </c>
      <c r="B19493" s="53" t="n">
        <v>722.36</v>
      </c>
    </row>
    <row r="19494" customFormat="false" ht="15.75" hidden="false" customHeight="false" outlineLevel="0" collapsed="false">
      <c r="A19494" s="20" t="s">
        <v>38089</v>
      </c>
      <c r="B19494" s="53" t="n">
        <v>766.06</v>
      </c>
    </row>
    <row r="19495" customFormat="false" ht="15.75" hidden="false" customHeight="false" outlineLevel="0" collapsed="false">
      <c r="A19495" s="20" t="s">
        <v>38091</v>
      </c>
      <c r="B19495" s="53" t="n">
        <v>753.55</v>
      </c>
    </row>
    <row r="19496" customFormat="false" ht="15.75" hidden="false" customHeight="false" outlineLevel="0" collapsed="false">
      <c r="A19496" s="20" t="s">
        <v>38092</v>
      </c>
      <c r="B19496" s="53" t="n">
        <v>47.67</v>
      </c>
    </row>
    <row r="19497" customFormat="false" ht="15.75" hidden="false" customHeight="false" outlineLevel="0" collapsed="false">
      <c r="A19497" s="20" t="s">
        <v>38095</v>
      </c>
      <c r="B19497" s="53" t="n">
        <v>44.54</v>
      </c>
    </row>
    <row r="19498" customFormat="false" ht="15.75" hidden="false" customHeight="false" outlineLevel="0" collapsed="false">
      <c r="A19498" s="20" t="s">
        <v>38096</v>
      </c>
      <c r="B19498" s="53" t="n">
        <v>51.34</v>
      </c>
    </row>
    <row r="19499" customFormat="false" ht="15.75" hidden="false" customHeight="false" outlineLevel="0" collapsed="false">
      <c r="A19499" s="20" t="s">
        <v>38099</v>
      </c>
      <c r="B19499" s="53" t="n">
        <v>48.14</v>
      </c>
    </row>
    <row r="19500" customFormat="false" ht="15.75" hidden="false" customHeight="false" outlineLevel="0" collapsed="false">
      <c r="A19500" s="20" t="s">
        <v>38100</v>
      </c>
      <c r="B19500" s="53" t="n">
        <v>254.36</v>
      </c>
    </row>
    <row r="19501" customFormat="false" ht="15.75" hidden="false" customHeight="false" outlineLevel="0" collapsed="false">
      <c r="A19501" s="20" t="s">
        <v>38104</v>
      </c>
      <c r="B19501" s="53" t="n">
        <v>245.99</v>
      </c>
    </row>
    <row r="19502" customFormat="false" ht="15.75" hidden="false" customHeight="false" outlineLevel="0" collapsed="false">
      <c r="A19502" s="20" t="s">
        <v>38105</v>
      </c>
      <c r="B19502" s="53" t="n">
        <v>266.2</v>
      </c>
    </row>
    <row r="19503" customFormat="false" ht="15.75" hidden="false" customHeight="false" outlineLevel="0" collapsed="false">
      <c r="A19503" s="20" t="s">
        <v>38107</v>
      </c>
      <c r="B19503" s="53" t="n">
        <v>257.83</v>
      </c>
    </row>
    <row r="19504" customFormat="false" ht="15.75" hidden="false" customHeight="false" outlineLevel="0" collapsed="false">
      <c r="A19504" s="20" t="s">
        <v>38108</v>
      </c>
      <c r="B19504" s="53" t="n">
        <v>344.47</v>
      </c>
    </row>
    <row r="19505" customFormat="false" ht="15.75" hidden="false" customHeight="false" outlineLevel="0" collapsed="false">
      <c r="A19505" s="20" t="s">
        <v>38112</v>
      </c>
      <c r="B19505" s="53" t="n">
        <v>331.96</v>
      </c>
    </row>
    <row r="19506" customFormat="false" ht="15.75" hidden="false" customHeight="false" outlineLevel="0" collapsed="false">
      <c r="A19506" s="20" t="s">
        <v>38113</v>
      </c>
      <c r="B19506" s="53" t="n">
        <v>410.68</v>
      </c>
    </row>
    <row r="19507" customFormat="false" ht="15.75" hidden="false" customHeight="false" outlineLevel="0" collapsed="false">
      <c r="A19507" s="20" t="s">
        <v>38115</v>
      </c>
      <c r="B19507" s="53" t="n">
        <v>398.17</v>
      </c>
    </row>
    <row r="19508" customFormat="false" ht="15.75" hidden="false" customHeight="false" outlineLevel="0" collapsed="false">
      <c r="A19508" s="20" t="s">
        <v>38116</v>
      </c>
      <c r="B19508" s="53" t="n">
        <v>475.51</v>
      </c>
    </row>
    <row r="19509" customFormat="false" ht="15.75" hidden="false" customHeight="false" outlineLevel="0" collapsed="false">
      <c r="A19509" s="20" t="s">
        <v>38118</v>
      </c>
      <c r="B19509" s="53" t="n">
        <v>463</v>
      </c>
    </row>
    <row r="19510" customFormat="false" ht="15.75" hidden="false" customHeight="false" outlineLevel="0" collapsed="false">
      <c r="A19510" s="20" t="s">
        <v>38119</v>
      </c>
      <c r="B19510" s="53" t="n">
        <v>486.41</v>
      </c>
    </row>
    <row r="19511" customFormat="false" ht="15.75" hidden="false" customHeight="false" outlineLevel="0" collapsed="false">
      <c r="A19511" s="20" t="s">
        <v>38121</v>
      </c>
      <c r="B19511" s="53" t="n">
        <v>473.9</v>
      </c>
    </row>
    <row r="19512" customFormat="false" ht="15.75" hidden="false" customHeight="false" outlineLevel="0" collapsed="false">
      <c r="A19512" s="20" t="s">
        <v>38122</v>
      </c>
      <c r="B19512" s="53" t="n">
        <v>602.93</v>
      </c>
    </row>
    <row r="19513" customFormat="false" ht="15.75" hidden="false" customHeight="false" outlineLevel="0" collapsed="false">
      <c r="A19513" s="20" t="s">
        <v>38124</v>
      </c>
      <c r="B19513" s="53" t="n">
        <v>590.42</v>
      </c>
    </row>
    <row r="19514" customFormat="false" ht="15.75" hidden="false" customHeight="false" outlineLevel="0" collapsed="false">
      <c r="A19514" s="20" t="s">
        <v>38125</v>
      </c>
      <c r="B19514" s="53" t="n">
        <v>657.17</v>
      </c>
    </row>
    <row r="19515" customFormat="false" ht="15.75" hidden="false" customHeight="false" outlineLevel="0" collapsed="false">
      <c r="A19515" s="20" t="s">
        <v>38127</v>
      </c>
      <c r="B19515" s="53" t="n">
        <v>644.66</v>
      </c>
    </row>
    <row r="19516" customFormat="false" ht="15.75" hidden="false" customHeight="false" outlineLevel="0" collapsed="false">
      <c r="A19516" s="20" t="s">
        <v>38128</v>
      </c>
      <c r="B19516" s="53" t="n">
        <v>35.82</v>
      </c>
    </row>
    <row r="19517" customFormat="false" ht="15.75" hidden="false" customHeight="false" outlineLevel="0" collapsed="false">
      <c r="A19517" s="20" t="s">
        <v>38131</v>
      </c>
      <c r="B19517" s="53" t="n">
        <v>32.69</v>
      </c>
    </row>
    <row r="19518" customFormat="false" ht="15.75" hidden="false" customHeight="false" outlineLevel="0" collapsed="false">
      <c r="A19518" s="20" t="s">
        <v>38132</v>
      </c>
      <c r="B19518" s="53" t="n">
        <v>40.94</v>
      </c>
    </row>
    <row r="19519" customFormat="false" ht="15.75" hidden="false" customHeight="false" outlineLevel="0" collapsed="false">
      <c r="A19519" s="20" t="s">
        <v>38135</v>
      </c>
      <c r="B19519" s="53" t="n">
        <v>37.74</v>
      </c>
    </row>
    <row r="19520" customFormat="false" ht="15.75" hidden="false" customHeight="false" outlineLevel="0" collapsed="false">
      <c r="A19520" s="20" t="s">
        <v>38136</v>
      </c>
      <c r="B19520" s="53" t="n">
        <v>224.81</v>
      </c>
    </row>
    <row r="19521" customFormat="false" ht="15.75" hidden="false" customHeight="false" outlineLevel="0" collapsed="false">
      <c r="A19521" s="20" t="s">
        <v>38140</v>
      </c>
      <c r="B19521" s="53" t="n">
        <v>216.44</v>
      </c>
    </row>
    <row r="19522" customFormat="false" ht="15.75" hidden="false" customHeight="false" outlineLevel="0" collapsed="false">
      <c r="A19522" s="20" t="s">
        <v>38141</v>
      </c>
      <c r="B19522" s="53" t="n">
        <v>290.82</v>
      </c>
    </row>
    <row r="19523" customFormat="false" ht="15.75" hidden="false" customHeight="false" outlineLevel="0" collapsed="false">
      <c r="A19523" s="20" t="s">
        <v>38143</v>
      </c>
      <c r="B19523" s="53" t="n">
        <v>282.45</v>
      </c>
    </row>
    <row r="19524" customFormat="false" ht="15.75" hidden="false" customHeight="false" outlineLevel="0" collapsed="false">
      <c r="A19524" s="20" t="s">
        <v>38144</v>
      </c>
      <c r="B19524" s="53" t="n">
        <v>354.91</v>
      </c>
    </row>
    <row r="19525" customFormat="false" ht="15.75" hidden="false" customHeight="false" outlineLevel="0" collapsed="false">
      <c r="A19525" s="20" t="s">
        <v>38146</v>
      </c>
      <c r="B19525" s="53" t="n">
        <v>342.4</v>
      </c>
    </row>
    <row r="19526" customFormat="false" ht="15.75" hidden="false" customHeight="false" outlineLevel="0" collapsed="false">
      <c r="A19526" s="20" t="s">
        <v>38147</v>
      </c>
      <c r="B19526" s="53" t="n">
        <v>406.92</v>
      </c>
    </row>
    <row r="19527" customFormat="false" ht="15.75" hidden="false" customHeight="false" outlineLevel="0" collapsed="false">
      <c r="A19527" s="20" t="s">
        <v>38148</v>
      </c>
      <c r="B19527" s="53" t="n">
        <v>394.41</v>
      </c>
    </row>
    <row r="19528" customFormat="false" ht="15.75" hidden="false" customHeight="false" outlineLevel="0" collapsed="false">
      <c r="A19528" s="20" t="s">
        <v>38149</v>
      </c>
      <c r="B19528" s="53" t="n">
        <v>457.2</v>
      </c>
    </row>
    <row r="19529" customFormat="false" ht="15.75" hidden="false" customHeight="false" outlineLevel="0" collapsed="false">
      <c r="A19529" s="20" t="s">
        <v>38150</v>
      </c>
      <c r="B19529" s="53" t="n">
        <v>444.69</v>
      </c>
    </row>
    <row r="19530" customFormat="false" ht="15.75" hidden="false" customHeight="false" outlineLevel="0" collapsed="false">
      <c r="A19530" s="20" t="s">
        <v>38151</v>
      </c>
      <c r="B19530" s="53" t="n">
        <v>514.04</v>
      </c>
    </row>
    <row r="19531" customFormat="false" ht="15.75" hidden="false" customHeight="false" outlineLevel="0" collapsed="false">
      <c r="A19531" s="20" t="s">
        <v>38152</v>
      </c>
      <c r="B19531" s="53" t="n">
        <v>501.53</v>
      </c>
    </row>
    <row r="19532" customFormat="false" ht="15.75" hidden="false" customHeight="false" outlineLevel="0" collapsed="false">
      <c r="A19532" s="20" t="s">
        <v>38153</v>
      </c>
      <c r="B19532" s="53" t="n">
        <v>577.44</v>
      </c>
    </row>
    <row r="19533" customFormat="false" ht="15.75" hidden="false" customHeight="false" outlineLevel="0" collapsed="false">
      <c r="A19533" s="20" t="s">
        <v>38154</v>
      </c>
      <c r="B19533" s="53" t="n">
        <v>564.93</v>
      </c>
    </row>
    <row r="19534" customFormat="false" ht="15.75" hidden="false" customHeight="false" outlineLevel="0" collapsed="false">
      <c r="A19534" s="20" t="s">
        <v>38155</v>
      </c>
      <c r="B19534" s="53" t="n">
        <v>634.28</v>
      </c>
    </row>
    <row r="19535" customFormat="false" ht="15.75" hidden="false" customHeight="false" outlineLevel="0" collapsed="false">
      <c r="A19535" s="20" t="s">
        <v>38156</v>
      </c>
      <c r="B19535" s="53" t="n">
        <v>621.77</v>
      </c>
    </row>
    <row r="19536" customFormat="false" ht="15.75" hidden="false" customHeight="false" outlineLevel="0" collapsed="false">
      <c r="A19536" s="20" t="s">
        <v>38157</v>
      </c>
      <c r="B19536" s="53" t="n">
        <v>28</v>
      </c>
    </row>
    <row r="19537" customFormat="false" ht="15.75" hidden="false" customHeight="false" outlineLevel="0" collapsed="false">
      <c r="A19537" s="20" t="s">
        <v>38159</v>
      </c>
      <c r="B19537" s="53" t="n">
        <v>24.87</v>
      </c>
    </row>
    <row r="19538" customFormat="false" ht="15.75" hidden="false" customHeight="false" outlineLevel="0" collapsed="false">
      <c r="A19538" s="20" t="s">
        <v>38160</v>
      </c>
      <c r="B19538" s="53" t="n">
        <v>35.6</v>
      </c>
    </row>
    <row r="19539" customFormat="false" ht="15.75" hidden="false" customHeight="false" outlineLevel="0" collapsed="false">
      <c r="A19539" s="20" t="s">
        <v>38162</v>
      </c>
      <c r="B19539" s="53" t="n">
        <v>32.4</v>
      </c>
    </row>
    <row r="19540" customFormat="false" ht="15.75" hidden="false" customHeight="false" outlineLevel="0" collapsed="false">
      <c r="A19540" s="20" t="s">
        <v>38163</v>
      </c>
      <c r="B19540" s="53" t="n">
        <v>315.46</v>
      </c>
    </row>
    <row r="19541" customFormat="false" ht="15.75" hidden="false" customHeight="false" outlineLevel="0" collapsed="false">
      <c r="A19541" s="20" t="s">
        <v>38165</v>
      </c>
      <c r="B19541" s="53" t="n">
        <v>307.09</v>
      </c>
    </row>
    <row r="19542" customFormat="false" ht="15.75" hidden="false" customHeight="false" outlineLevel="0" collapsed="false">
      <c r="A19542" s="20" t="s">
        <v>38166</v>
      </c>
      <c r="B19542" s="53" t="n">
        <v>470.24</v>
      </c>
    </row>
    <row r="19543" customFormat="false" ht="15.75" hidden="false" customHeight="false" outlineLevel="0" collapsed="false">
      <c r="A19543" s="20" t="s">
        <v>38168</v>
      </c>
      <c r="B19543" s="53" t="n">
        <v>461.87</v>
      </c>
    </row>
    <row r="19544" customFormat="false" ht="15.75" hidden="false" customHeight="false" outlineLevel="0" collapsed="false">
      <c r="A19544" s="20" t="s">
        <v>38169</v>
      </c>
      <c r="B19544" s="53" t="n">
        <v>365.56</v>
      </c>
    </row>
    <row r="19545" customFormat="false" ht="15.75" hidden="false" customHeight="false" outlineLevel="0" collapsed="false">
      <c r="A19545" s="20" t="s">
        <v>38171</v>
      </c>
      <c r="B19545" s="53" t="n">
        <v>353.05</v>
      </c>
    </row>
    <row r="19546" customFormat="false" ht="15.75" hidden="false" customHeight="false" outlineLevel="0" collapsed="false">
      <c r="A19546" s="20" t="s">
        <v>38172</v>
      </c>
      <c r="B19546" s="53" t="n">
        <v>435.21</v>
      </c>
    </row>
    <row r="19547" customFormat="false" ht="15.75" hidden="false" customHeight="false" outlineLevel="0" collapsed="false">
      <c r="A19547" s="20" t="s">
        <v>38173</v>
      </c>
      <c r="B19547" s="53" t="n">
        <v>422.7</v>
      </c>
    </row>
    <row r="19548" customFormat="false" ht="15.75" hidden="false" customHeight="false" outlineLevel="0" collapsed="false">
      <c r="A19548" s="20" t="s">
        <v>38174</v>
      </c>
      <c r="B19548" s="53" t="n">
        <v>491.32</v>
      </c>
    </row>
    <row r="19549" customFormat="false" ht="15.75" hidden="false" customHeight="false" outlineLevel="0" collapsed="false">
      <c r="A19549" s="20" t="s">
        <v>38176</v>
      </c>
      <c r="B19549" s="53" t="n">
        <v>478.81</v>
      </c>
    </row>
    <row r="19550" customFormat="false" ht="15.75" hidden="false" customHeight="false" outlineLevel="0" collapsed="false">
      <c r="A19550" s="20" t="s">
        <v>38177</v>
      </c>
      <c r="B19550" s="53" t="n">
        <v>554.2</v>
      </c>
    </row>
    <row r="19551" customFormat="false" ht="15.75" hidden="false" customHeight="false" outlineLevel="0" collapsed="false">
      <c r="A19551" s="20" t="s">
        <v>38178</v>
      </c>
      <c r="B19551" s="53" t="n">
        <v>541.69</v>
      </c>
    </row>
    <row r="19552" customFormat="false" ht="15.75" hidden="false" customHeight="false" outlineLevel="0" collapsed="false">
      <c r="A19552" s="20" t="s">
        <v>38179</v>
      </c>
      <c r="B19552" s="53" t="n">
        <v>617.07</v>
      </c>
    </row>
    <row r="19553" customFormat="false" ht="15.75" hidden="false" customHeight="false" outlineLevel="0" collapsed="false">
      <c r="A19553" s="20" t="s">
        <v>38180</v>
      </c>
      <c r="B19553" s="53" t="n">
        <v>604.56</v>
      </c>
    </row>
    <row r="19554" customFormat="false" ht="15.75" hidden="false" customHeight="false" outlineLevel="0" collapsed="false">
      <c r="A19554" s="20" t="s">
        <v>38181</v>
      </c>
      <c r="B19554" s="53" t="n">
        <v>686.73</v>
      </c>
    </row>
    <row r="19555" customFormat="false" ht="15.75" hidden="false" customHeight="false" outlineLevel="0" collapsed="false">
      <c r="A19555" s="20" t="s">
        <v>38182</v>
      </c>
      <c r="B19555" s="53" t="n">
        <v>674.22</v>
      </c>
    </row>
    <row r="19556" customFormat="false" ht="15.75" hidden="false" customHeight="false" outlineLevel="0" collapsed="false">
      <c r="A19556" s="20" t="s">
        <v>38183</v>
      </c>
      <c r="B19556" s="53" t="n">
        <v>95.43</v>
      </c>
    </row>
    <row r="19557" customFormat="false" ht="15.75" hidden="false" customHeight="false" outlineLevel="0" collapsed="false">
      <c r="A19557" s="20" t="s">
        <v>38186</v>
      </c>
      <c r="B19557" s="53" t="n">
        <v>92.3</v>
      </c>
    </row>
    <row r="19558" customFormat="false" ht="15.75" hidden="false" customHeight="false" outlineLevel="0" collapsed="false">
      <c r="A19558" s="20" t="s">
        <v>38187</v>
      </c>
      <c r="B19558" s="53" t="n">
        <v>138.81</v>
      </c>
    </row>
    <row r="19559" customFormat="false" ht="15.75" hidden="false" customHeight="false" outlineLevel="0" collapsed="false">
      <c r="A19559" s="20" t="s">
        <v>38190</v>
      </c>
      <c r="B19559" s="53" t="n">
        <v>135.61</v>
      </c>
    </row>
    <row r="19560" customFormat="false" ht="15.75" hidden="false" customHeight="false" outlineLevel="0" collapsed="false">
      <c r="A19560" s="20" t="s">
        <v>38191</v>
      </c>
      <c r="B19560" s="53" t="n">
        <v>418.35</v>
      </c>
    </row>
    <row r="19561" customFormat="false" ht="15.75" hidden="false" customHeight="false" outlineLevel="0" collapsed="false">
      <c r="A19561" s="20" t="s">
        <v>38195</v>
      </c>
      <c r="B19561" s="53" t="n">
        <v>409.98</v>
      </c>
    </row>
    <row r="19562" customFormat="false" ht="15.75" hidden="false" customHeight="false" outlineLevel="0" collapsed="false">
      <c r="A19562" s="20" t="s">
        <v>38196</v>
      </c>
      <c r="B19562" s="53" t="n">
        <v>633.69</v>
      </c>
    </row>
    <row r="19563" customFormat="false" ht="15.75" hidden="false" customHeight="false" outlineLevel="0" collapsed="false">
      <c r="A19563" s="20" t="s">
        <v>38198</v>
      </c>
      <c r="B19563" s="53" t="n">
        <v>625.32</v>
      </c>
    </row>
    <row r="19564" customFormat="false" ht="15.75" hidden="false" customHeight="false" outlineLevel="0" collapsed="false">
      <c r="A19564" s="20" t="s">
        <v>38199</v>
      </c>
      <c r="B19564" s="53" t="n">
        <v>552.56</v>
      </c>
    </row>
    <row r="19565" customFormat="false" ht="15.75" hidden="false" customHeight="false" outlineLevel="0" collapsed="false">
      <c r="A19565" s="20" t="s">
        <v>38202</v>
      </c>
      <c r="B19565" s="53" t="n">
        <v>540.05</v>
      </c>
    </row>
    <row r="19566" customFormat="false" ht="15.75" hidden="false" customHeight="false" outlineLevel="0" collapsed="false">
      <c r="A19566" s="20" t="s">
        <v>38203</v>
      </c>
      <c r="B19566" s="53" t="n">
        <v>600.41</v>
      </c>
    </row>
    <row r="19567" customFormat="false" ht="15.75" hidden="false" customHeight="false" outlineLevel="0" collapsed="false">
      <c r="A19567" s="20" t="s">
        <v>38206</v>
      </c>
      <c r="B19567" s="53" t="n">
        <v>587.9</v>
      </c>
    </row>
    <row r="19568" customFormat="false" ht="15.75" hidden="false" customHeight="false" outlineLevel="0" collapsed="false">
      <c r="A19568" s="20" t="s">
        <v>38207</v>
      </c>
      <c r="B19568" s="53" t="n">
        <v>696.12</v>
      </c>
    </row>
    <row r="19569" customFormat="false" ht="15.75" hidden="false" customHeight="false" outlineLevel="0" collapsed="false">
      <c r="A19569" s="20" t="s">
        <v>38209</v>
      </c>
      <c r="B19569" s="53" t="n">
        <v>683.61</v>
      </c>
    </row>
    <row r="19570" customFormat="false" ht="15.75" hidden="false" customHeight="false" outlineLevel="0" collapsed="false">
      <c r="A19570" s="20" t="s">
        <v>38210</v>
      </c>
      <c r="B19570" s="53" t="n">
        <v>743.97</v>
      </c>
    </row>
    <row r="19571" customFormat="false" ht="15.75" hidden="false" customHeight="false" outlineLevel="0" collapsed="false">
      <c r="A19571" s="20" t="s">
        <v>38212</v>
      </c>
      <c r="B19571" s="53" t="n">
        <v>731.46</v>
      </c>
    </row>
    <row r="19572" customFormat="false" ht="15.75" hidden="false" customHeight="false" outlineLevel="0" collapsed="false">
      <c r="A19572" s="20" t="s">
        <v>38213</v>
      </c>
      <c r="B19572" s="53" t="n">
        <v>791.83</v>
      </c>
    </row>
    <row r="19573" customFormat="false" ht="15.75" hidden="false" customHeight="false" outlineLevel="0" collapsed="false">
      <c r="A19573" s="20" t="s">
        <v>38215</v>
      </c>
      <c r="B19573" s="53" t="n">
        <v>779.32</v>
      </c>
    </row>
    <row r="19574" customFormat="false" ht="15.75" hidden="false" customHeight="false" outlineLevel="0" collapsed="false">
      <c r="A19574" s="20" t="s">
        <v>38216</v>
      </c>
      <c r="B19574" s="53" t="n">
        <v>839.68</v>
      </c>
    </row>
    <row r="19575" customFormat="false" ht="15.75" hidden="false" customHeight="false" outlineLevel="0" collapsed="false">
      <c r="A19575" s="20" t="s">
        <v>38218</v>
      </c>
      <c r="B19575" s="53" t="n">
        <v>827.17</v>
      </c>
    </row>
    <row r="19576" customFormat="false" ht="15.75" hidden="false" customHeight="false" outlineLevel="0" collapsed="false">
      <c r="A19576" s="20" t="s">
        <v>38219</v>
      </c>
      <c r="B19576" s="53" t="n">
        <v>69.63</v>
      </c>
    </row>
    <row r="19577" customFormat="false" ht="15.75" hidden="false" customHeight="false" outlineLevel="0" collapsed="false">
      <c r="A19577" s="20" t="s">
        <v>38221</v>
      </c>
      <c r="B19577" s="53" t="n">
        <v>66.5</v>
      </c>
    </row>
    <row r="19578" customFormat="false" ht="15.75" hidden="false" customHeight="false" outlineLevel="0" collapsed="false">
      <c r="A19578" s="20" t="s">
        <v>38222</v>
      </c>
      <c r="B19578" s="53" t="n">
        <v>96.28</v>
      </c>
    </row>
    <row r="19579" customFormat="false" ht="15.75" hidden="false" customHeight="false" outlineLevel="0" collapsed="false">
      <c r="A19579" s="20" t="s">
        <v>38224</v>
      </c>
      <c r="B19579" s="53" t="n">
        <v>93.08</v>
      </c>
    </row>
    <row r="19580" customFormat="false" ht="15.75" hidden="false" customHeight="false" outlineLevel="0" collapsed="false">
      <c r="A19580" s="20" t="s">
        <v>38225</v>
      </c>
      <c r="B19580" s="53" t="n">
        <v>158.17</v>
      </c>
    </row>
    <row r="19581" customFormat="false" ht="15.75" hidden="false" customHeight="false" outlineLevel="0" collapsed="false">
      <c r="A19581" s="20" t="s">
        <v>38228</v>
      </c>
      <c r="B19581" s="53" t="n">
        <v>154.57</v>
      </c>
    </row>
    <row r="19582" customFormat="false" ht="15.75" hidden="false" customHeight="false" outlineLevel="0" collapsed="false">
      <c r="A19582" s="20" t="s">
        <v>38229</v>
      </c>
      <c r="B19582" s="53" t="n">
        <v>112.17</v>
      </c>
    </row>
    <row r="19583" customFormat="false" ht="15.75" hidden="false" customHeight="false" outlineLevel="0" collapsed="false">
      <c r="A19583" s="20" t="s">
        <v>38231</v>
      </c>
      <c r="B19583" s="53" t="n">
        <v>109.6</v>
      </c>
    </row>
    <row r="19584" customFormat="false" ht="15.75" hidden="false" customHeight="false" outlineLevel="0" collapsed="false">
      <c r="A19584" s="20" t="s">
        <v>38232</v>
      </c>
      <c r="B19584" s="53" t="n">
        <v>185.48</v>
      </c>
    </row>
    <row r="19585" customFormat="false" ht="15.75" hidden="false" customHeight="false" outlineLevel="0" collapsed="false">
      <c r="A19585" s="20" t="s">
        <v>38234</v>
      </c>
      <c r="B19585" s="53" t="n">
        <v>180.34</v>
      </c>
    </row>
    <row r="19586" customFormat="false" ht="15.75" hidden="false" customHeight="false" outlineLevel="0" collapsed="false">
      <c r="A19586" s="20" t="s">
        <v>38235</v>
      </c>
      <c r="B19586" s="53" t="n">
        <v>3808</v>
      </c>
    </row>
    <row r="19587" customFormat="false" ht="15.75" hidden="false" customHeight="false" outlineLevel="0" collapsed="false">
      <c r="A19587" s="20" t="s">
        <v>38238</v>
      </c>
      <c r="B19587" s="53" t="n">
        <v>3808</v>
      </c>
    </row>
    <row r="19588" customFormat="false" ht="15.75" hidden="false" customHeight="false" outlineLevel="0" collapsed="false">
      <c r="A19588" s="20" t="s">
        <v>38239</v>
      </c>
      <c r="B19588" s="53" t="n">
        <v>1263.71</v>
      </c>
    </row>
    <row r="19589" customFormat="false" ht="15.75" hidden="false" customHeight="false" outlineLevel="0" collapsed="false">
      <c r="A19589" s="20" t="s">
        <v>38242</v>
      </c>
      <c r="B19589" s="53" t="n">
        <v>1252.99</v>
      </c>
    </row>
    <row r="19590" customFormat="false" ht="15.75" hidden="false" customHeight="false" outlineLevel="0" collapsed="false">
      <c r="A19590" s="20" t="s">
        <v>38243</v>
      </c>
      <c r="B19590" s="53" t="n">
        <v>817.31</v>
      </c>
    </row>
    <row r="19591" customFormat="false" ht="15.75" hidden="false" customHeight="false" outlineLevel="0" collapsed="false">
      <c r="A19591" s="20" t="s">
        <v>38246</v>
      </c>
      <c r="B19591" s="53" t="n">
        <v>817.31</v>
      </c>
    </row>
    <row r="19592" customFormat="false" ht="15.75" hidden="false" customHeight="false" outlineLevel="0" collapsed="false">
      <c r="A19592" s="20" t="s">
        <v>38247</v>
      </c>
      <c r="B19592" s="53" t="n">
        <v>129.95</v>
      </c>
    </row>
    <row r="19593" customFormat="false" ht="15.75" hidden="false" customHeight="false" outlineLevel="0" collapsed="false">
      <c r="A19593" s="20" t="s">
        <v>38249</v>
      </c>
      <c r="B19593" s="53" t="n">
        <v>129.95</v>
      </c>
    </row>
    <row r="19594" customFormat="false" ht="15.75" hidden="false" customHeight="false" outlineLevel="0" collapsed="false">
      <c r="A19594" s="20" t="s">
        <v>38250</v>
      </c>
      <c r="B19594" s="53" t="n">
        <v>2422.56</v>
      </c>
    </row>
    <row r="19595" customFormat="false" ht="15.75" hidden="false" customHeight="false" outlineLevel="0" collapsed="false">
      <c r="A19595" s="20" t="s">
        <v>38253</v>
      </c>
      <c r="B19595" s="53" t="n">
        <v>2422.56</v>
      </c>
    </row>
    <row r="19596" customFormat="false" ht="15.75" hidden="false" customHeight="false" outlineLevel="0" collapsed="false">
      <c r="A19596" s="20" t="s">
        <v>38254</v>
      </c>
      <c r="B19596" s="53" t="n">
        <v>108.15</v>
      </c>
    </row>
    <row r="19597" customFormat="false" ht="15.75" hidden="false" customHeight="false" outlineLevel="0" collapsed="false">
      <c r="A19597" s="20" t="s">
        <v>38256</v>
      </c>
      <c r="B19597" s="53" t="n">
        <v>108.15</v>
      </c>
    </row>
    <row r="19598" customFormat="false" ht="15.75" hidden="false" customHeight="false" outlineLevel="0" collapsed="false">
      <c r="A19598" s="20" t="s">
        <v>38257</v>
      </c>
      <c r="B19598" s="53" t="n">
        <v>1674.47</v>
      </c>
    </row>
    <row r="19599" customFormat="false" ht="15.75" hidden="false" customHeight="false" outlineLevel="0" collapsed="false">
      <c r="A19599" s="20" t="s">
        <v>38261</v>
      </c>
      <c r="B19599" s="53" t="n">
        <v>1591.14</v>
      </c>
    </row>
    <row r="19600" customFormat="false" ht="15.75" hidden="false" customHeight="false" outlineLevel="0" collapsed="false">
      <c r="A19600" s="20" t="s">
        <v>38262</v>
      </c>
      <c r="B19600" s="53" t="n">
        <v>2465.48</v>
      </c>
    </row>
    <row r="19601" customFormat="false" ht="15.75" hidden="false" customHeight="false" outlineLevel="0" collapsed="false">
      <c r="A19601" s="20" t="s">
        <v>38266</v>
      </c>
      <c r="B19601" s="53" t="n">
        <v>2450.41</v>
      </c>
    </row>
    <row r="19602" customFormat="false" ht="15.75" hidden="false" customHeight="false" outlineLevel="0" collapsed="false">
      <c r="A19602" s="20" t="s">
        <v>38267</v>
      </c>
      <c r="B19602" s="53" t="n">
        <v>2004.64</v>
      </c>
    </row>
    <row r="19603" customFormat="false" ht="15.75" hidden="false" customHeight="false" outlineLevel="0" collapsed="false">
      <c r="A19603" s="20" t="s">
        <v>38271</v>
      </c>
      <c r="B19603" s="53" t="n">
        <v>1972.23</v>
      </c>
    </row>
    <row r="19604" customFormat="false" ht="15.75" hidden="false" customHeight="false" outlineLevel="0" collapsed="false">
      <c r="A19604" s="20" t="s">
        <v>38272</v>
      </c>
      <c r="B19604" s="53" t="n">
        <v>1207.73</v>
      </c>
    </row>
    <row r="19605" customFormat="false" ht="15.75" hidden="false" customHeight="false" outlineLevel="0" collapsed="false">
      <c r="A19605" s="20" t="s">
        <v>38277</v>
      </c>
      <c r="B19605" s="53" t="n">
        <v>1207.73</v>
      </c>
    </row>
    <row r="19606" customFormat="false" ht="15.75" hidden="false" customHeight="false" outlineLevel="0" collapsed="false">
      <c r="A19606" s="20" t="s">
        <v>38278</v>
      </c>
      <c r="B19606" s="53" t="n">
        <v>1338.59</v>
      </c>
    </row>
    <row r="19607" customFormat="false" ht="15.75" hidden="false" customHeight="false" outlineLevel="0" collapsed="false">
      <c r="A19607" s="20" t="s">
        <v>38280</v>
      </c>
      <c r="B19607" s="53" t="n">
        <v>1338.59</v>
      </c>
    </row>
    <row r="19608" customFormat="false" ht="15.75" hidden="false" customHeight="false" outlineLevel="0" collapsed="false">
      <c r="A19608" s="20" t="s">
        <v>38281</v>
      </c>
      <c r="B19608" s="53" t="n">
        <v>1671.69</v>
      </c>
    </row>
    <row r="19609" customFormat="false" ht="15.75" hidden="false" customHeight="false" outlineLevel="0" collapsed="false">
      <c r="A19609" s="20" t="s">
        <v>38283</v>
      </c>
      <c r="B19609" s="53" t="n">
        <v>1671.69</v>
      </c>
    </row>
    <row r="19610" customFormat="false" ht="15.75" hidden="false" customHeight="false" outlineLevel="0" collapsed="false">
      <c r="A19610" s="20" t="s">
        <v>38284</v>
      </c>
      <c r="B19610" s="53" t="n">
        <v>1929.52</v>
      </c>
    </row>
    <row r="19611" customFormat="false" ht="15.75" hidden="false" customHeight="false" outlineLevel="0" collapsed="false">
      <c r="A19611" s="20" t="s">
        <v>38286</v>
      </c>
      <c r="B19611" s="53" t="n">
        <v>1929.52</v>
      </c>
    </row>
    <row r="19612" customFormat="false" ht="15.75" hidden="false" customHeight="false" outlineLevel="0" collapsed="false">
      <c r="A19612" s="20" t="s">
        <v>38287</v>
      </c>
      <c r="B19612" s="53" t="n">
        <v>2144.82</v>
      </c>
    </row>
    <row r="19613" customFormat="false" ht="15.75" hidden="false" customHeight="false" outlineLevel="0" collapsed="false">
      <c r="A19613" s="20" t="s">
        <v>38289</v>
      </c>
      <c r="B19613" s="53" t="n">
        <v>2144.82</v>
      </c>
    </row>
    <row r="19614" customFormat="false" ht="15.75" hidden="false" customHeight="false" outlineLevel="0" collapsed="false">
      <c r="A19614" s="20" t="s">
        <v>38290</v>
      </c>
      <c r="B19614" s="53" t="n">
        <v>2391.92</v>
      </c>
    </row>
    <row r="19615" customFormat="false" ht="15.75" hidden="false" customHeight="false" outlineLevel="0" collapsed="false">
      <c r="A19615" s="20" t="s">
        <v>38292</v>
      </c>
      <c r="B19615" s="53" t="n">
        <v>2391.92</v>
      </c>
    </row>
    <row r="19616" customFormat="false" ht="15.75" hidden="false" customHeight="false" outlineLevel="0" collapsed="false">
      <c r="A19616" s="20" t="s">
        <v>38293</v>
      </c>
      <c r="B19616" s="53" t="n">
        <v>3013.78</v>
      </c>
    </row>
    <row r="19617" customFormat="false" ht="15.75" hidden="false" customHeight="false" outlineLevel="0" collapsed="false">
      <c r="A19617" s="20" t="s">
        <v>38295</v>
      </c>
      <c r="B19617" s="53" t="n">
        <v>3013.78</v>
      </c>
    </row>
    <row r="19618" customFormat="false" ht="15.75" hidden="false" customHeight="false" outlineLevel="0" collapsed="false">
      <c r="A19618" s="20" t="s">
        <v>38296</v>
      </c>
      <c r="B19618" s="53" t="n">
        <v>3812.03</v>
      </c>
    </row>
    <row r="19619" customFormat="false" ht="15.75" hidden="false" customHeight="false" outlineLevel="0" collapsed="false">
      <c r="A19619" s="20" t="s">
        <v>38300</v>
      </c>
      <c r="B19619" s="53" t="n">
        <v>3812.03</v>
      </c>
    </row>
    <row r="19620" customFormat="false" ht="15.75" hidden="false" customHeight="false" outlineLevel="0" collapsed="false">
      <c r="A19620" s="20" t="s">
        <v>38301</v>
      </c>
      <c r="B19620" s="53" t="n">
        <v>1884.9</v>
      </c>
    </row>
    <row r="19621" customFormat="false" ht="15.75" hidden="false" customHeight="false" outlineLevel="0" collapsed="false">
      <c r="A19621" s="20" t="s">
        <v>38306</v>
      </c>
      <c r="B19621" s="53" t="n">
        <v>1884.9</v>
      </c>
    </row>
    <row r="19622" customFormat="false" ht="15.75" hidden="false" customHeight="false" outlineLevel="0" collapsed="false">
      <c r="A19622" s="20" t="s">
        <v>38307</v>
      </c>
      <c r="B19622" s="53" t="n">
        <v>2376.73</v>
      </c>
    </row>
    <row r="19623" customFormat="false" ht="15.75" hidden="false" customHeight="false" outlineLevel="0" collapsed="false">
      <c r="A19623" s="20" t="s">
        <v>38310</v>
      </c>
      <c r="B19623" s="53" t="n">
        <v>2376.73</v>
      </c>
    </row>
    <row r="19624" customFormat="false" ht="15.75" hidden="false" customHeight="false" outlineLevel="0" collapsed="false">
      <c r="A19624" s="20" t="s">
        <v>38311</v>
      </c>
      <c r="B19624" s="53" t="n">
        <v>3063.68</v>
      </c>
    </row>
    <row r="19625" customFormat="false" ht="15.75" hidden="false" customHeight="false" outlineLevel="0" collapsed="false">
      <c r="A19625" s="20" t="s">
        <v>38313</v>
      </c>
      <c r="B19625" s="53" t="n">
        <v>3063.68</v>
      </c>
    </row>
    <row r="19626" customFormat="false" ht="15.75" hidden="false" customHeight="false" outlineLevel="0" collapsed="false">
      <c r="A19626" s="20" t="s">
        <v>38314</v>
      </c>
      <c r="B19626" s="53" t="n">
        <v>3569.71</v>
      </c>
    </row>
    <row r="19627" customFormat="false" ht="15.75" hidden="false" customHeight="false" outlineLevel="0" collapsed="false">
      <c r="A19627" s="20" t="s">
        <v>38316</v>
      </c>
      <c r="B19627" s="53" t="n">
        <v>3569.71</v>
      </c>
    </row>
    <row r="19628" customFormat="false" ht="15.75" hidden="false" customHeight="false" outlineLevel="0" collapsed="false">
      <c r="A19628" s="20" t="s">
        <v>38317</v>
      </c>
      <c r="B19628" s="53" t="n">
        <v>3871.77</v>
      </c>
    </row>
    <row r="19629" customFormat="false" ht="15.75" hidden="false" customHeight="false" outlineLevel="0" collapsed="false">
      <c r="A19629" s="20" t="s">
        <v>38320</v>
      </c>
      <c r="B19629" s="53" t="n">
        <v>3871.77</v>
      </c>
    </row>
    <row r="19630" customFormat="false" ht="15.75" hidden="false" customHeight="false" outlineLevel="0" collapsed="false">
      <c r="A19630" s="20" t="s">
        <v>38321</v>
      </c>
      <c r="B19630" s="53" t="n">
        <v>4415.61</v>
      </c>
    </row>
    <row r="19631" customFormat="false" ht="15.75" hidden="false" customHeight="false" outlineLevel="0" collapsed="false">
      <c r="A19631" s="20" t="s">
        <v>38323</v>
      </c>
      <c r="B19631" s="53" t="n">
        <v>4415.61</v>
      </c>
    </row>
    <row r="19632" customFormat="false" ht="15.75" hidden="false" customHeight="false" outlineLevel="0" collapsed="false">
      <c r="A19632" s="20" t="s">
        <v>38324</v>
      </c>
      <c r="B19632" s="53" t="n">
        <v>6344.8</v>
      </c>
    </row>
    <row r="19633" customFormat="false" ht="15.75" hidden="false" customHeight="false" outlineLevel="0" collapsed="false">
      <c r="A19633" s="20" t="s">
        <v>38326</v>
      </c>
      <c r="B19633" s="53" t="n">
        <v>6344.8</v>
      </c>
    </row>
    <row r="19634" customFormat="false" ht="15.75" hidden="false" customHeight="false" outlineLevel="0" collapsed="false">
      <c r="A19634" s="20" t="s">
        <v>38327</v>
      </c>
      <c r="B19634" s="53" t="n">
        <v>6748.71</v>
      </c>
    </row>
    <row r="19635" customFormat="false" ht="15.75" hidden="false" customHeight="false" outlineLevel="0" collapsed="false">
      <c r="A19635" s="20" t="s">
        <v>38329</v>
      </c>
      <c r="B19635" s="53" t="n">
        <v>6748.71</v>
      </c>
    </row>
    <row r="19636" customFormat="false" ht="15.75" hidden="false" customHeight="false" outlineLevel="0" collapsed="false">
      <c r="A19636" s="20" t="s">
        <v>38330</v>
      </c>
      <c r="B19636" s="53" t="n">
        <v>734.39</v>
      </c>
    </row>
    <row r="19637" customFormat="false" ht="15.75" hidden="false" customHeight="false" outlineLevel="0" collapsed="false">
      <c r="A19637" s="20" t="s">
        <v>38334</v>
      </c>
      <c r="B19637" s="53" t="n">
        <v>734.39</v>
      </c>
    </row>
    <row r="19638" customFormat="false" ht="15.75" hidden="false" customHeight="false" outlineLevel="0" collapsed="false">
      <c r="A19638" s="20" t="s">
        <v>38335</v>
      </c>
      <c r="B19638" s="53" t="n">
        <v>497.49</v>
      </c>
    </row>
    <row r="19639" customFormat="false" ht="15.75" hidden="false" customHeight="false" outlineLevel="0" collapsed="false">
      <c r="A19639" s="20" t="s">
        <v>38337</v>
      </c>
      <c r="B19639" s="53" t="n">
        <v>497.49</v>
      </c>
    </row>
    <row r="19640" customFormat="false" ht="15.75" hidden="false" customHeight="false" outlineLevel="0" collapsed="false">
      <c r="A19640" s="20" t="s">
        <v>38338</v>
      </c>
      <c r="B19640" s="53" t="n">
        <v>888.89</v>
      </c>
    </row>
    <row r="19641" customFormat="false" ht="15.75" hidden="false" customHeight="false" outlineLevel="0" collapsed="false">
      <c r="A19641" s="20" t="s">
        <v>38342</v>
      </c>
      <c r="B19641" s="53" t="n">
        <v>888.89</v>
      </c>
    </row>
    <row r="19642" customFormat="false" ht="15.75" hidden="false" customHeight="false" outlineLevel="0" collapsed="false">
      <c r="A19642" s="20" t="s">
        <v>38343</v>
      </c>
      <c r="B19642" s="53" t="n">
        <v>54.49</v>
      </c>
    </row>
    <row r="19643" customFormat="false" ht="15.75" hidden="false" customHeight="false" outlineLevel="0" collapsed="false">
      <c r="A19643" s="20" t="s">
        <v>38346</v>
      </c>
      <c r="B19643" s="53" t="n">
        <v>52.99</v>
      </c>
    </row>
    <row r="19644" customFormat="false" ht="15.75" hidden="false" customHeight="false" outlineLevel="0" collapsed="false">
      <c r="A19644" s="20" t="s">
        <v>38347</v>
      </c>
      <c r="B19644" s="53" t="n">
        <v>33.41</v>
      </c>
    </row>
    <row r="19645" customFormat="false" ht="15.75" hidden="false" customHeight="false" outlineLevel="0" collapsed="false">
      <c r="A19645" s="20" t="s">
        <v>38349</v>
      </c>
      <c r="B19645" s="53" t="n">
        <v>31.91</v>
      </c>
    </row>
    <row r="19646" customFormat="false" ht="15.75" hidden="false" customHeight="false" outlineLevel="0" collapsed="false">
      <c r="A19646" s="20" t="s">
        <v>38350</v>
      </c>
      <c r="B19646" s="53" t="n">
        <v>29.28</v>
      </c>
    </row>
    <row r="19647" customFormat="false" ht="15.75" hidden="false" customHeight="false" outlineLevel="0" collapsed="false">
      <c r="A19647" s="20" t="s">
        <v>38352</v>
      </c>
      <c r="B19647" s="53" t="n">
        <v>27.78</v>
      </c>
    </row>
    <row r="19648" customFormat="false" ht="15.75" hidden="false" customHeight="false" outlineLevel="0" collapsed="false">
      <c r="A19648" s="20" t="s">
        <v>38353</v>
      </c>
      <c r="B19648" s="53" t="n">
        <v>34.95</v>
      </c>
    </row>
    <row r="19649" customFormat="false" ht="15.75" hidden="false" customHeight="false" outlineLevel="0" collapsed="false">
      <c r="A19649" s="20" t="s">
        <v>38355</v>
      </c>
      <c r="B19649" s="53" t="n">
        <v>33.45</v>
      </c>
    </row>
    <row r="19650" customFormat="false" ht="15.75" hidden="false" customHeight="false" outlineLevel="0" collapsed="false">
      <c r="A19650" s="20" t="s">
        <v>38356</v>
      </c>
      <c r="B19650" s="53" t="n">
        <v>23.01</v>
      </c>
    </row>
    <row r="19651" customFormat="false" ht="15.75" hidden="false" customHeight="false" outlineLevel="0" collapsed="false">
      <c r="A19651" s="20" t="s">
        <v>38358</v>
      </c>
      <c r="B19651" s="53" t="n">
        <v>21.51</v>
      </c>
    </row>
    <row r="19652" customFormat="false" ht="15.75" hidden="false" customHeight="false" outlineLevel="0" collapsed="false">
      <c r="A19652" s="20" t="s">
        <v>38359</v>
      </c>
      <c r="B19652" s="53" t="n">
        <v>32.02</v>
      </c>
    </row>
    <row r="19653" customFormat="false" ht="15.75" hidden="false" customHeight="false" outlineLevel="0" collapsed="false">
      <c r="A19653" s="20" t="s">
        <v>38361</v>
      </c>
      <c r="B19653" s="53" t="n">
        <v>30.52</v>
      </c>
    </row>
    <row r="19654" customFormat="false" ht="15.75" hidden="false" customHeight="false" outlineLevel="0" collapsed="false">
      <c r="A19654" s="20" t="s">
        <v>38362</v>
      </c>
      <c r="B19654" s="53" t="n">
        <v>30.86</v>
      </c>
    </row>
    <row r="19655" customFormat="false" ht="15.75" hidden="false" customHeight="false" outlineLevel="0" collapsed="false">
      <c r="A19655" s="20" t="s">
        <v>38364</v>
      </c>
      <c r="B19655" s="53" t="n">
        <v>29.36</v>
      </c>
    </row>
    <row r="19656" customFormat="false" ht="15.75" hidden="false" customHeight="false" outlineLevel="0" collapsed="false">
      <c r="A19656" s="20" t="s">
        <v>38365</v>
      </c>
      <c r="B19656" s="53" t="n">
        <v>33.92</v>
      </c>
    </row>
    <row r="19657" customFormat="false" ht="15.75" hidden="false" customHeight="false" outlineLevel="0" collapsed="false">
      <c r="A19657" s="20" t="s">
        <v>38367</v>
      </c>
      <c r="B19657" s="53" t="n">
        <v>32.42</v>
      </c>
    </row>
    <row r="19658" customFormat="false" ht="15.75" hidden="false" customHeight="false" outlineLevel="0" collapsed="false">
      <c r="A19658" s="20" t="s">
        <v>38368</v>
      </c>
      <c r="B19658" s="53" t="n">
        <v>33.8</v>
      </c>
    </row>
    <row r="19659" customFormat="false" ht="15.75" hidden="false" customHeight="false" outlineLevel="0" collapsed="false">
      <c r="A19659" s="20" t="s">
        <v>38370</v>
      </c>
      <c r="B19659" s="53" t="n">
        <v>32.3</v>
      </c>
    </row>
    <row r="19660" customFormat="false" ht="15.75" hidden="false" customHeight="false" outlineLevel="0" collapsed="false">
      <c r="A19660" s="20" t="s">
        <v>38371</v>
      </c>
      <c r="B19660" s="53" t="n">
        <v>38.46</v>
      </c>
    </row>
    <row r="19661" customFormat="false" ht="15.75" hidden="false" customHeight="false" outlineLevel="0" collapsed="false">
      <c r="A19661" s="20" t="s">
        <v>38373</v>
      </c>
      <c r="B19661" s="53" t="n">
        <v>36.96</v>
      </c>
    </row>
    <row r="19662" customFormat="false" ht="15.75" hidden="false" customHeight="false" outlineLevel="0" collapsed="false">
      <c r="A19662" s="20" t="s">
        <v>38374</v>
      </c>
      <c r="B19662" s="53" t="n">
        <v>24.86</v>
      </c>
    </row>
    <row r="19663" customFormat="false" ht="15.75" hidden="false" customHeight="false" outlineLevel="0" collapsed="false">
      <c r="A19663" s="20" t="s">
        <v>38376</v>
      </c>
      <c r="B19663" s="53" t="n">
        <v>23.36</v>
      </c>
    </row>
    <row r="19664" customFormat="false" ht="15.75" hidden="false" customHeight="false" outlineLevel="0" collapsed="false">
      <c r="A19664" s="20" t="s">
        <v>38377</v>
      </c>
      <c r="B19664" s="53" t="n">
        <v>37.92</v>
      </c>
    </row>
    <row r="19665" customFormat="false" ht="15.75" hidden="false" customHeight="false" outlineLevel="0" collapsed="false">
      <c r="A19665" s="20" t="s">
        <v>38379</v>
      </c>
      <c r="B19665" s="53" t="n">
        <v>36.42</v>
      </c>
    </row>
    <row r="19666" customFormat="false" ht="15.75" hidden="false" customHeight="false" outlineLevel="0" collapsed="false">
      <c r="A19666" s="20" t="s">
        <v>38380</v>
      </c>
      <c r="B19666" s="53" t="n">
        <v>66.78</v>
      </c>
    </row>
    <row r="19667" customFormat="false" ht="15.75" hidden="false" customHeight="false" outlineLevel="0" collapsed="false">
      <c r="A19667" s="20" t="s">
        <v>38383</v>
      </c>
      <c r="B19667" s="53" t="n">
        <v>65.28</v>
      </c>
    </row>
    <row r="19668" customFormat="false" ht="15.75" hidden="false" customHeight="false" outlineLevel="0" collapsed="false">
      <c r="A19668" s="20" t="s">
        <v>38384</v>
      </c>
      <c r="B19668" s="53" t="n">
        <v>83.26</v>
      </c>
    </row>
    <row r="19669" customFormat="false" ht="15.75" hidden="false" customHeight="false" outlineLevel="0" collapsed="false">
      <c r="A19669" s="20" t="s">
        <v>38386</v>
      </c>
      <c r="B19669" s="53" t="n">
        <v>81.76</v>
      </c>
    </row>
    <row r="19670" customFormat="false" ht="15.75" hidden="false" customHeight="false" outlineLevel="0" collapsed="false">
      <c r="A19670" s="20" t="s">
        <v>38387</v>
      </c>
      <c r="B19670" s="53" t="n">
        <v>96.65</v>
      </c>
    </row>
    <row r="19671" customFormat="false" ht="15.75" hidden="false" customHeight="false" outlineLevel="0" collapsed="false">
      <c r="A19671" s="20" t="s">
        <v>38389</v>
      </c>
      <c r="B19671" s="53" t="n">
        <v>95.15</v>
      </c>
    </row>
    <row r="19672" customFormat="false" ht="15.75" hidden="false" customHeight="false" outlineLevel="0" collapsed="false">
      <c r="A19672" s="20" t="s">
        <v>38390</v>
      </c>
      <c r="B19672" s="53" t="n">
        <v>96.65</v>
      </c>
    </row>
    <row r="19673" customFormat="false" ht="15.75" hidden="false" customHeight="false" outlineLevel="0" collapsed="false">
      <c r="A19673" s="20" t="s">
        <v>38392</v>
      </c>
      <c r="B19673" s="53" t="n">
        <v>95.15</v>
      </c>
    </row>
    <row r="19674" customFormat="false" ht="15.75" hidden="false" customHeight="false" outlineLevel="0" collapsed="false">
      <c r="A19674" s="20" t="s">
        <v>38393</v>
      </c>
      <c r="B19674" s="53" t="n">
        <v>146.41</v>
      </c>
    </row>
    <row r="19675" customFormat="false" ht="15.75" hidden="false" customHeight="false" outlineLevel="0" collapsed="false">
      <c r="A19675" s="20" t="s">
        <v>38397</v>
      </c>
      <c r="B19675" s="53" t="n">
        <v>138.72</v>
      </c>
    </row>
    <row r="19676" customFormat="false" ht="15.75" hidden="false" customHeight="false" outlineLevel="0" collapsed="false">
      <c r="A19676" s="20" t="s">
        <v>38398</v>
      </c>
      <c r="B19676" s="53" t="n">
        <v>243.23</v>
      </c>
    </row>
    <row r="19677" customFormat="false" ht="15.75" hidden="false" customHeight="false" outlineLevel="0" collapsed="false">
      <c r="A19677" s="20" t="s">
        <v>38401</v>
      </c>
      <c r="B19677" s="53" t="n">
        <v>235.54</v>
      </c>
    </row>
    <row r="19678" customFormat="false" ht="15.75" hidden="false" customHeight="false" outlineLevel="0" collapsed="false">
      <c r="A19678" s="20" t="s">
        <v>38402</v>
      </c>
      <c r="B19678" s="53" t="n">
        <v>440.99</v>
      </c>
    </row>
    <row r="19679" customFormat="false" ht="15.75" hidden="false" customHeight="false" outlineLevel="0" collapsed="false">
      <c r="A19679" s="20" t="s">
        <v>38405</v>
      </c>
      <c r="B19679" s="53" t="n">
        <v>433.3</v>
      </c>
    </row>
    <row r="19680" customFormat="false" ht="15.75" hidden="false" customHeight="false" outlineLevel="0" collapsed="false">
      <c r="A19680" s="20" t="s">
        <v>38406</v>
      </c>
      <c r="B19680" s="53" t="n">
        <v>62.59</v>
      </c>
    </row>
    <row r="19681" customFormat="false" ht="15.75" hidden="false" customHeight="false" outlineLevel="0" collapsed="false">
      <c r="A19681" s="20" t="s">
        <v>38409</v>
      </c>
      <c r="B19681" s="53" t="n">
        <v>59.62</v>
      </c>
    </row>
    <row r="19682" customFormat="false" ht="15.75" hidden="false" customHeight="false" outlineLevel="0" collapsed="false">
      <c r="A19682" s="20" t="s">
        <v>38410</v>
      </c>
      <c r="B19682" s="53" t="n">
        <v>3.81</v>
      </c>
    </row>
    <row r="19683" customFormat="false" ht="15.75" hidden="false" customHeight="false" outlineLevel="0" collapsed="false">
      <c r="A19683" s="20" t="s">
        <v>38412</v>
      </c>
      <c r="B19683" s="53" t="n">
        <v>3.51</v>
      </c>
    </row>
    <row r="19684" customFormat="false" ht="15.75" hidden="false" customHeight="false" outlineLevel="0" collapsed="false">
      <c r="A19684" s="20" t="s">
        <v>38413</v>
      </c>
      <c r="B19684" s="53" t="n">
        <v>34.99</v>
      </c>
    </row>
    <row r="19685" customFormat="false" ht="15.75" hidden="false" customHeight="false" outlineLevel="0" collapsed="false">
      <c r="A19685" s="20" t="s">
        <v>38416</v>
      </c>
      <c r="B19685" s="53" t="n">
        <v>33.19</v>
      </c>
    </row>
    <row r="19686" customFormat="false" ht="15.75" hidden="false" customHeight="false" outlineLevel="0" collapsed="false">
      <c r="A19686" s="20" t="s">
        <v>38417</v>
      </c>
      <c r="B19686" s="53" t="n">
        <v>30.78</v>
      </c>
    </row>
    <row r="19687" customFormat="false" ht="15.75" hidden="false" customHeight="false" outlineLevel="0" collapsed="false">
      <c r="A19687" s="20" t="s">
        <v>38420</v>
      </c>
      <c r="B19687" s="53" t="n">
        <v>26.67</v>
      </c>
    </row>
    <row r="19688" customFormat="false" ht="15.75" hidden="false" customHeight="false" outlineLevel="0" collapsed="false">
      <c r="A19688" s="20" t="s">
        <v>38421</v>
      </c>
      <c r="B19688" s="53" t="n">
        <v>45</v>
      </c>
    </row>
    <row r="19689" customFormat="false" ht="15.75" hidden="false" customHeight="false" outlineLevel="0" collapsed="false">
      <c r="A19689" s="20" t="s">
        <v>38424</v>
      </c>
      <c r="B19689" s="53" t="n">
        <v>45</v>
      </c>
    </row>
    <row r="19690" customFormat="false" ht="15.75" hidden="false" customHeight="false" outlineLevel="0" collapsed="false">
      <c r="A19690" s="20" t="s">
        <v>38425</v>
      </c>
      <c r="B19690" s="53" t="n">
        <v>35</v>
      </c>
    </row>
    <row r="19691" customFormat="false" ht="15.75" hidden="false" customHeight="false" outlineLevel="0" collapsed="false">
      <c r="A19691" s="20" t="s">
        <v>38427</v>
      </c>
      <c r="B19691" s="53" t="n">
        <v>35</v>
      </c>
    </row>
    <row r="19692" customFormat="false" ht="15.75" hidden="false" customHeight="false" outlineLevel="0" collapsed="false">
      <c r="A19692" s="20" t="s">
        <v>38428</v>
      </c>
      <c r="B19692" s="53" t="n">
        <v>40.83</v>
      </c>
    </row>
    <row r="19693" customFormat="false" ht="15.75" hidden="false" customHeight="false" outlineLevel="0" collapsed="false">
      <c r="A19693" s="20" t="s">
        <v>38430</v>
      </c>
      <c r="B19693" s="53" t="n">
        <v>40.83</v>
      </c>
    </row>
    <row r="19694" customFormat="false" ht="15.75" hidden="false" customHeight="false" outlineLevel="0" collapsed="false">
      <c r="A19694" s="20" t="s">
        <v>38431</v>
      </c>
      <c r="B19694" s="53" t="n">
        <v>53.64</v>
      </c>
    </row>
    <row r="19695" customFormat="false" ht="15.75" hidden="false" customHeight="false" outlineLevel="0" collapsed="false">
      <c r="A19695" s="20" t="s">
        <v>38433</v>
      </c>
      <c r="B19695" s="53" t="n">
        <v>53.64</v>
      </c>
    </row>
    <row r="19696" customFormat="false" ht="15.75" hidden="false" customHeight="false" outlineLevel="0" collapsed="false">
      <c r="A19696" s="20" t="s">
        <v>38434</v>
      </c>
      <c r="B19696" s="53" t="n">
        <v>56.63</v>
      </c>
    </row>
    <row r="19697" customFormat="false" ht="15.75" hidden="false" customHeight="false" outlineLevel="0" collapsed="false">
      <c r="A19697" s="20" t="s">
        <v>38436</v>
      </c>
      <c r="B19697" s="53" t="n">
        <v>56.63</v>
      </c>
    </row>
    <row r="19698" customFormat="false" ht="15.75" hidden="false" customHeight="false" outlineLevel="0" collapsed="false">
      <c r="A19698" s="20" t="s">
        <v>38437</v>
      </c>
      <c r="B19698" s="53" t="n">
        <v>71.79</v>
      </c>
    </row>
    <row r="19699" customFormat="false" ht="15.75" hidden="false" customHeight="false" outlineLevel="0" collapsed="false">
      <c r="A19699" s="20" t="s">
        <v>38440</v>
      </c>
      <c r="B19699" s="53" t="n">
        <v>71.79</v>
      </c>
    </row>
    <row r="19700" customFormat="false" ht="15.75" hidden="false" customHeight="false" outlineLevel="0" collapsed="false">
      <c r="A19700" s="20" t="s">
        <v>38441</v>
      </c>
      <c r="B19700" s="53" t="n">
        <v>88.55</v>
      </c>
    </row>
    <row r="19701" customFormat="false" ht="15.75" hidden="false" customHeight="false" outlineLevel="0" collapsed="false">
      <c r="A19701" s="20" t="s">
        <v>38443</v>
      </c>
      <c r="B19701" s="53" t="n">
        <v>88.55</v>
      </c>
    </row>
    <row r="19702" customFormat="false" ht="15.75" hidden="false" customHeight="false" outlineLevel="0" collapsed="false">
      <c r="A19702" s="20" t="s">
        <v>38444</v>
      </c>
      <c r="B19702" s="53" t="n">
        <v>91.16</v>
      </c>
    </row>
    <row r="19703" customFormat="false" ht="15.75" hidden="false" customHeight="false" outlineLevel="0" collapsed="false">
      <c r="A19703" s="20" t="s">
        <v>38447</v>
      </c>
      <c r="B19703" s="53" t="n">
        <v>91.16</v>
      </c>
    </row>
    <row r="19704" customFormat="false" ht="15.75" hidden="false" customHeight="false" outlineLevel="0" collapsed="false">
      <c r="A19704" s="20" t="s">
        <v>38448</v>
      </c>
      <c r="B19704" s="53" t="n">
        <v>52.7</v>
      </c>
    </row>
    <row r="19705" customFormat="false" ht="15.75" hidden="false" customHeight="false" outlineLevel="0" collapsed="false">
      <c r="A19705" s="20" t="s">
        <v>38452</v>
      </c>
      <c r="B19705" s="53" t="n">
        <v>52.7</v>
      </c>
    </row>
    <row r="19706" customFormat="false" ht="15.75" hidden="false" customHeight="false" outlineLevel="0" collapsed="false">
      <c r="A19706" s="20" t="s">
        <v>38453</v>
      </c>
      <c r="B19706" s="53" t="n">
        <v>111.59</v>
      </c>
    </row>
    <row r="19707" customFormat="false" ht="15.75" hidden="false" customHeight="false" outlineLevel="0" collapsed="false">
      <c r="A19707" s="20" t="s">
        <v>38456</v>
      </c>
      <c r="B19707" s="53" t="n">
        <v>47.44</v>
      </c>
    </row>
    <row r="19708" customFormat="false" ht="15.75" hidden="false" customHeight="false" outlineLevel="0" collapsed="false">
      <c r="A19708" s="20" t="s">
        <v>38458</v>
      </c>
      <c r="B19708" s="53" t="n">
        <v>39.29</v>
      </c>
    </row>
    <row r="19709" customFormat="false" ht="15.75" hidden="false" customHeight="false" outlineLevel="0" collapsed="false">
      <c r="A19709" s="20" t="s">
        <v>38459</v>
      </c>
      <c r="B19709" s="53" t="n">
        <v>108.69</v>
      </c>
    </row>
    <row r="19710" customFormat="false" ht="15.75" hidden="false" customHeight="false" outlineLevel="0" collapsed="false">
      <c r="A19710" s="20" t="s">
        <v>38460</v>
      </c>
      <c r="B19710" s="53" t="n">
        <v>44.54</v>
      </c>
    </row>
    <row r="19711" customFormat="false" ht="15.75" hidden="false" customHeight="false" outlineLevel="0" collapsed="false">
      <c r="A19711" s="20" t="s">
        <v>38461</v>
      </c>
      <c r="B19711" s="53" t="n">
        <v>36.39</v>
      </c>
    </row>
    <row r="19712" customFormat="false" ht="15.75" hidden="false" customHeight="false" outlineLevel="0" collapsed="false">
      <c r="A19712" s="20" t="s">
        <v>38462</v>
      </c>
      <c r="B19712" s="53" t="n">
        <v>131.76</v>
      </c>
    </row>
    <row r="19713" customFormat="false" ht="15.75" hidden="false" customHeight="false" outlineLevel="0" collapsed="false">
      <c r="A19713" s="20" t="s">
        <v>38464</v>
      </c>
      <c r="B19713" s="53" t="n">
        <v>52.43</v>
      </c>
    </row>
    <row r="19714" customFormat="false" ht="15.75" hidden="false" customHeight="false" outlineLevel="0" collapsed="false">
      <c r="A19714" s="20" t="s">
        <v>38465</v>
      </c>
      <c r="B19714" s="53" t="n">
        <v>42.61</v>
      </c>
    </row>
    <row r="19715" customFormat="false" ht="15.75" hidden="false" customHeight="false" outlineLevel="0" collapsed="false">
      <c r="A19715" s="20" t="s">
        <v>38466</v>
      </c>
      <c r="B19715" s="53" t="n">
        <v>128.86</v>
      </c>
    </row>
    <row r="19716" customFormat="false" ht="15.75" hidden="false" customHeight="false" outlineLevel="0" collapsed="false">
      <c r="A19716" s="20" t="s">
        <v>38467</v>
      </c>
      <c r="B19716" s="53" t="n">
        <v>49.53</v>
      </c>
    </row>
    <row r="19717" customFormat="false" ht="15.75" hidden="false" customHeight="false" outlineLevel="0" collapsed="false">
      <c r="A19717" s="20" t="s">
        <v>38468</v>
      </c>
      <c r="B19717" s="53" t="n">
        <v>39.71</v>
      </c>
    </row>
    <row r="19718" customFormat="false" ht="15.75" hidden="false" customHeight="false" outlineLevel="0" collapsed="false">
      <c r="A19718" s="20" t="s">
        <v>38469</v>
      </c>
      <c r="B19718" s="53" t="n">
        <v>165.06</v>
      </c>
    </row>
    <row r="19719" customFormat="false" ht="15.75" hidden="false" customHeight="false" outlineLevel="0" collapsed="false">
      <c r="A19719" s="20" t="s">
        <v>38472</v>
      </c>
      <c r="B19719" s="53" t="n">
        <v>57.14</v>
      </c>
    </row>
    <row r="19720" customFormat="false" ht="15.75" hidden="false" customHeight="false" outlineLevel="0" collapsed="false">
      <c r="A19720" s="20" t="s">
        <v>38473</v>
      </c>
      <c r="B19720" s="53" t="n">
        <v>44.95</v>
      </c>
    </row>
    <row r="19721" customFormat="false" ht="15.75" hidden="false" customHeight="false" outlineLevel="0" collapsed="false">
      <c r="A19721" s="20" t="s">
        <v>38474</v>
      </c>
      <c r="B19721" s="53" t="n">
        <v>162.16</v>
      </c>
    </row>
    <row r="19722" customFormat="false" ht="15.75" hidden="false" customHeight="false" outlineLevel="0" collapsed="false">
      <c r="A19722" s="20" t="s">
        <v>38475</v>
      </c>
      <c r="B19722" s="53" t="n">
        <v>54.24</v>
      </c>
    </row>
    <row r="19723" customFormat="false" ht="15.75" hidden="false" customHeight="false" outlineLevel="0" collapsed="false">
      <c r="A19723" s="20" t="s">
        <v>38476</v>
      </c>
      <c r="B19723" s="53" t="n">
        <v>42.05</v>
      </c>
    </row>
    <row r="19724" customFormat="false" ht="15.75" hidden="false" customHeight="false" outlineLevel="0" collapsed="false">
      <c r="A19724" s="20" t="s">
        <v>38477</v>
      </c>
      <c r="B19724" s="53" t="n">
        <v>120.21</v>
      </c>
    </row>
    <row r="19725" customFormat="false" ht="15.75" hidden="false" customHeight="false" outlineLevel="0" collapsed="false">
      <c r="A19725" s="20" t="s">
        <v>38480</v>
      </c>
      <c r="B19725" s="53" t="n">
        <v>51.46</v>
      </c>
    </row>
    <row r="19726" customFormat="false" ht="15.75" hidden="false" customHeight="false" outlineLevel="0" collapsed="false">
      <c r="A19726" s="20" t="s">
        <v>38481</v>
      </c>
      <c r="B19726" s="53" t="n">
        <v>42.11</v>
      </c>
    </row>
    <row r="19727" customFormat="false" ht="15.75" hidden="false" customHeight="false" outlineLevel="0" collapsed="false">
      <c r="A19727" s="20" t="s">
        <v>38482</v>
      </c>
      <c r="B19727" s="53" t="n">
        <v>117.31</v>
      </c>
    </row>
    <row r="19728" customFormat="false" ht="15.75" hidden="false" customHeight="false" outlineLevel="0" collapsed="false">
      <c r="A19728" s="20" t="s">
        <v>38483</v>
      </c>
      <c r="B19728" s="53" t="n">
        <v>48.56</v>
      </c>
    </row>
    <row r="19729" customFormat="false" ht="15.75" hidden="false" customHeight="false" outlineLevel="0" collapsed="false">
      <c r="A19729" s="20" t="s">
        <v>38484</v>
      </c>
      <c r="B19729" s="53" t="n">
        <v>39.21</v>
      </c>
    </row>
    <row r="19730" customFormat="false" ht="15.75" hidden="false" customHeight="false" outlineLevel="0" collapsed="false">
      <c r="A19730" s="20" t="s">
        <v>38485</v>
      </c>
      <c r="B19730" s="53" t="n">
        <v>136.99</v>
      </c>
    </row>
    <row r="19731" customFormat="false" ht="15.75" hidden="false" customHeight="false" outlineLevel="0" collapsed="false">
      <c r="A19731" s="20" t="s">
        <v>38487</v>
      </c>
      <c r="B19731" s="53" t="n">
        <v>55.88</v>
      </c>
    </row>
    <row r="19732" customFormat="false" ht="15.75" hidden="false" customHeight="false" outlineLevel="0" collapsed="false">
      <c r="A19732" s="20" t="s">
        <v>38488</v>
      </c>
      <c r="B19732" s="53" t="n">
        <v>44.96</v>
      </c>
    </row>
    <row r="19733" customFormat="false" ht="15.75" hidden="false" customHeight="false" outlineLevel="0" collapsed="false">
      <c r="A19733" s="20" t="s">
        <v>38489</v>
      </c>
      <c r="B19733" s="53" t="n">
        <v>134.09</v>
      </c>
    </row>
    <row r="19734" customFormat="false" ht="15.75" hidden="false" customHeight="false" outlineLevel="0" collapsed="false">
      <c r="A19734" s="20" t="s">
        <v>38490</v>
      </c>
      <c r="B19734" s="53" t="n">
        <v>52.98</v>
      </c>
    </row>
    <row r="19735" customFormat="false" ht="15.75" hidden="false" customHeight="false" outlineLevel="0" collapsed="false">
      <c r="A19735" s="20" t="s">
        <v>38491</v>
      </c>
      <c r="B19735" s="53" t="n">
        <v>42.06</v>
      </c>
    </row>
    <row r="19736" customFormat="false" ht="15.75" hidden="false" customHeight="false" outlineLevel="0" collapsed="false">
      <c r="A19736" s="20" t="s">
        <v>38492</v>
      </c>
      <c r="B19736" s="53" t="n">
        <v>149.33</v>
      </c>
    </row>
    <row r="19737" customFormat="false" ht="15.75" hidden="false" customHeight="false" outlineLevel="0" collapsed="false">
      <c r="A19737" s="20" t="s">
        <v>38494</v>
      </c>
      <c r="B19737" s="53" t="n">
        <v>58.13</v>
      </c>
    </row>
    <row r="19738" customFormat="false" ht="15.75" hidden="false" customHeight="false" outlineLevel="0" collapsed="false">
      <c r="A19738" s="20" t="s">
        <v>38495</v>
      </c>
      <c r="B19738" s="53" t="n">
        <v>46.16</v>
      </c>
    </row>
    <row r="19739" customFormat="false" ht="15.75" hidden="false" customHeight="false" outlineLevel="0" collapsed="false">
      <c r="A19739" s="20" t="s">
        <v>38496</v>
      </c>
      <c r="B19739" s="53" t="n">
        <v>146.43</v>
      </c>
    </row>
    <row r="19740" customFormat="false" ht="15.75" hidden="false" customHeight="false" outlineLevel="0" collapsed="false">
      <c r="A19740" s="20" t="s">
        <v>38497</v>
      </c>
      <c r="B19740" s="53" t="n">
        <v>55.23</v>
      </c>
    </row>
    <row r="19741" customFormat="false" ht="15.75" hidden="false" customHeight="false" outlineLevel="0" collapsed="false">
      <c r="A19741" s="20" t="s">
        <v>38498</v>
      </c>
      <c r="B19741" s="53" t="n">
        <v>43.26</v>
      </c>
    </row>
    <row r="19742" customFormat="false" ht="15.75" hidden="false" customHeight="false" outlineLevel="0" collapsed="false">
      <c r="A19742" s="20" t="s">
        <v>38499</v>
      </c>
      <c r="B19742" s="53" t="n">
        <v>171.72</v>
      </c>
    </row>
    <row r="19743" customFormat="false" ht="15.75" hidden="false" customHeight="false" outlineLevel="0" collapsed="false">
      <c r="A19743" s="20" t="s">
        <v>38502</v>
      </c>
      <c r="B19743" s="53" t="n">
        <v>62.57</v>
      </c>
    </row>
    <row r="19744" customFormat="false" ht="15.75" hidden="false" customHeight="false" outlineLevel="0" collapsed="false">
      <c r="A19744" s="20" t="s">
        <v>38503</v>
      </c>
      <c r="B19744" s="53" t="n">
        <v>48.82</v>
      </c>
    </row>
    <row r="19745" customFormat="false" ht="15.75" hidden="false" customHeight="false" outlineLevel="0" collapsed="false">
      <c r="A19745" s="20" t="s">
        <v>38504</v>
      </c>
      <c r="B19745" s="53" t="n">
        <v>168.82</v>
      </c>
    </row>
    <row r="19746" customFormat="false" ht="15.75" hidden="false" customHeight="false" outlineLevel="0" collapsed="false">
      <c r="A19746" s="20" t="s">
        <v>38505</v>
      </c>
      <c r="B19746" s="53" t="n">
        <v>59.67</v>
      </c>
    </row>
    <row r="19747" customFormat="false" ht="15.75" hidden="false" customHeight="false" outlineLevel="0" collapsed="false">
      <c r="A19747" s="20" t="s">
        <v>38506</v>
      </c>
      <c r="B19747" s="53" t="n">
        <v>45.92</v>
      </c>
    </row>
    <row r="19748" customFormat="false" ht="15.75" hidden="false" customHeight="false" outlineLevel="0" collapsed="false">
      <c r="A19748" s="20" t="s">
        <v>38507</v>
      </c>
      <c r="B19748" s="53" t="n">
        <v>333.79</v>
      </c>
    </row>
    <row r="19749" customFormat="false" ht="15.75" hidden="false" customHeight="false" outlineLevel="0" collapsed="false">
      <c r="A19749" s="20" t="s">
        <v>38510</v>
      </c>
      <c r="B19749" s="53" t="n">
        <v>123.52</v>
      </c>
    </row>
    <row r="19750" customFormat="false" ht="15.75" hidden="false" customHeight="false" outlineLevel="0" collapsed="false">
      <c r="A19750" s="20" t="s">
        <v>38511</v>
      </c>
      <c r="B19750" s="53" t="n">
        <v>98.77</v>
      </c>
    </row>
    <row r="19751" customFormat="false" ht="15.75" hidden="false" customHeight="false" outlineLevel="0" collapsed="false">
      <c r="A19751" s="20" t="s">
        <v>38512</v>
      </c>
      <c r="B19751" s="53" t="n">
        <v>330.89</v>
      </c>
    </row>
    <row r="19752" customFormat="false" ht="15.75" hidden="false" customHeight="false" outlineLevel="0" collapsed="false">
      <c r="A19752" s="20" t="s">
        <v>38513</v>
      </c>
      <c r="B19752" s="53" t="n">
        <v>120.62</v>
      </c>
    </row>
    <row r="19753" customFormat="false" ht="15.75" hidden="false" customHeight="false" outlineLevel="0" collapsed="false">
      <c r="A19753" s="20" t="s">
        <v>38514</v>
      </c>
      <c r="B19753" s="53" t="n">
        <v>95.87</v>
      </c>
    </row>
    <row r="19754" customFormat="false" ht="15.75" hidden="false" customHeight="false" outlineLevel="0" collapsed="false">
      <c r="A19754" s="20" t="s">
        <v>38515</v>
      </c>
      <c r="B19754" s="53" t="n">
        <v>169.04</v>
      </c>
    </row>
    <row r="19755" customFormat="false" ht="15.75" hidden="false" customHeight="false" outlineLevel="0" collapsed="false">
      <c r="A19755" s="20" t="s">
        <v>38518</v>
      </c>
      <c r="B19755" s="53" t="n">
        <v>65.56</v>
      </c>
    </row>
    <row r="19756" customFormat="false" ht="15.75" hidden="false" customHeight="false" outlineLevel="0" collapsed="false">
      <c r="A19756" s="20" t="s">
        <v>38519</v>
      </c>
      <c r="B19756" s="53" t="n">
        <v>52.14</v>
      </c>
    </row>
    <row r="19757" customFormat="false" ht="15.75" hidden="false" customHeight="false" outlineLevel="0" collapsed="false">
      <c r="A19757" s="20" t="s">
        <v>38520</v>
      </c>
      <c r="B19757" s="53" t="n">
        <v>166.14</v>
      </c>
    </row>
    <row r="19758" customFormat="false" ht="15.75" hidden="false" customHeight="false" outlineLevel="0" collapsed="false">
      <c r="A19758" s="20" t="s">
        <v>38521</v>
      </c>
      <c r="B19758" s="53" t="n">
        <v>62.66</v>
      </c>
    </row>
    <row r="19759" customFormat="false" ht="15.75" hidden="false" customHeight="false" outlineLevel="0" collapsed="false">
      <c r="A19759" s="20" t="s">
        <v>38522</v>
      </c>
      <c r="B19759" s="53" t="n">
        <v>49.24</v>
      </c>
    </row>
    <row r="19760" customFormat="false" ht="15.75" hidden="false" customHeight="false" outlineLevel="0" collapsed="false">
      <c r="A19760" s="20" t="s">
        <v>38523</v>
      </c>
      <c r="B19760" s="53" t="n">
        <v>278.48</v>
      </c>
    </row>
    <row r="19761" customFormat="false" ht="15.75" hidden="false" customHeight="false" outlineLevel="0" collapsed="false">
      <c r="A19761" s="20" t="s">
        <v>38526</v>
      </c>
      <c r="B19761" s="53" t="n">
        <v>81.67</v>
      </c>
    </row>
    <row r="19762" customFormat="false" ht="15.75" hidden="false" customHeight="false" outlineLevel="0" collapsed="false">
      <c r="A19762" s="20" t="s">
        <v>38527</v>
      </c>
      <c r="B19762" s="53" t="n">
        <v>57.37</v>
      </c>
    </row>
    <row r="19763" customFormat="false" ht="15.75" hidden="false" customHeight="false" outlineLevel="0" collapsed="false">
      <c r="A19763" s="20" t="s">
        <v>38528</v>
      </c>
      <c r="B19763" s="53" t="n">
        <v>275.58</v>
      </c>
    </row>
    <row r="19764" customFormat="false" ht="15.75" hidden="false" customHeight="false" outlineLevel="0" collapsed="false">
      <c r="A19764" s="20" t="s">
        <v>38529</v>
      </c>
      <c r="B19764" s="53" t="n">
        <v>78.77</v>
      </c>
    </row>
    <row r="19765" customFormat="false" ht="15.75" hidden="false" customHeight="false" outlineLevel="0" collapsed="false">
      <c r="A19765" s="20" t="s">
        <v>38530</v>
      </c>
      <c r="B19765" s="53" t="n">
        <v>54.47</v>
      </c>
    </row>
    <row r="19766" customFormat="false" ht="15.75" hidden="false" customHeight="false" outlineLevel="0" collapsed="false">
      <c r="A19766" s="20" t="s">
        <v>38531</v>
      </c>
      <c r="B19766" s="53" t="n">
        <v>138.06</v>
      </c>
    </row>
    <row r="19767" customFormat="false" ht="15.75" hidden="false" customHeight="false" outlineLevel="0" collapsed="false">
      <c r="A19767" s="20" t="s">
        <v>38533</v>
      </c>
      <c r="B19767" s="53" t="n">
        <v>55.83</v>
      </c>
    </row>
    <row r="19768" customFormat="false" ht="15.75" hidden="false" customHeight="false" outlineLevel="0" collapsed="false">
      <c r="A19768" s="20" t="s">
        <v>38534</v>
      </c>
      <c r="B19768" s="53" t="n">
        <v>44.97</v>
      </c>
    </row>
    <row r="19769" customFormat="false" ht="15.75" hidden="false" customHeight="false" outlineLevel="0" collapsed="false">
      <c r="A19769" s="20" t="s">
        <v>38535</v>
      </c>
      <c r="B19769" s="53" t="n">
        <v>135.16</v>
      </c>
    </row>
    <row r="19770" customFormat="false" ht="15.75" hidden="false" customHeight="false" outlineLevel="0" collapsed="false">
      <c r="A19770" s="20" t="s">
        <v>38536</v>
      </c>
      <c r="B19770" s="53" t="n">
        <v>52.93</v>
      </c>
    </row>
    <row r="19771" customFormat="false" ht="15.75" hidden="false" customHeight="false" outlineLevel="0" collapsed="false">
      <c r="A19771" s="20" t="s">
        <v>38537</v>
      </c>
      <c r="B19771" s="53" t="n">
        <v>42.07</v>
      </c>
    </row>
    <row r="19772" customFormat="false" ht="15.75" hidden="false" customHeight="false" outlineLevel="0" collapsed="false">
      <c r="A19772" s="20" t="s">
        <v>38538</v>
      </c>
      <c r="B19772" s="53" t="n">
        <v>142.82</v>
      </c>
    </row>
    <row r="19773" customFormat="false" ht="15.75" hidden="false" customHeight="false" outlineLevel="0" collapsed="false">
      <c r="A19773" s="20" t="s">
        <v>38540</v>
      </c>
      <c r="B19773" s="53" t="n">
        <v>58.86</v>
      </c>
    </row>
    <row r="19774" customFormat="false" ht="15.75" hidden="false" customHeight="false" outlineLevel="0" collapsed="false">
      <c r="A19774" s="20" t="s">
        <v>38541</v>
      </c>
      <c r="B19774" s="53" t="n">
        <v>47.56</v>
      </c>
    </row>
    <row r="19775" customFormat="false" ht="15.75" hidden="false" customHeight="false" outlineLevel="0" collapsed="false">
      <c r="A19775" s="20" t="s">
        <v>38542</v>
      </c>
      <c r="B19775" s="53" t="n">
        <v>139.92</v>
      </c>
    </row>
    <row r="19776" customFormat="false" ht="15.75" hidden="false" customHeight="false" outlineLevel="0" collapsed="false">
      <c r="A19776" s="20" t="s">
        <v>38543</v>
      </c>
      <c r="B19776" s="53" t="n">
        <v>55.96</v>
      </c>
    </row>
    <row r="19777" customFormat="false" ht="15.75" hidden="false" customHeight="false" outlineLevel="0" collapsed="false">
      <c r="A19777" s="20" t="s">
        <v>38544</v>
      </c>
      <c r="B19777" s="53" t="n">
        <v>44.66</v>
      </c>
    </row>
    <row r="19778" customFormat="false" ht="15.75" hidden="false" customHeight="false" outlineLevel="0" collapsed="false">
      <c r="A19778" s="20" t="s">
        <v>38545</v>
      </c>
      <c r="B19778" s="53" t="n">
        <v>160.93</v>
      </c>
    </row>
    <row r="19779" customFormat="false" ht="15.75" hidden="false" customHeight="false" outlineLevel="0" collapsed="false">
      <c r="A19779" s="20" t="s">
        <v>38547</v>
      </c>
      <c r="B19779" s="53" t="n">
        <v>61.68</v>
      </c>
    </row>
    <row r="19780" customFormat="false" ht="15.75" hidden="false" customHeight="false" outlineLevel="0" collapsed="false">
      <c r="A19780" s="20" t="s">
        <v>38548</v>
      </c>
      <c r="B19780" s="53" t="n">
        <v>49.97</v>
      </c>
    </row>
    <row r="19781" customFormat="false" ht="15.75" hidden="false" customHeight="false" outlineLevel="0" collapsed="false">
      <c r="A19781" s="20" t="s">
        <v>38549</v>
      </c>
      <c r="B19781" s="53" t="n">
        <v>158.03</v>
      </c>
    </row>
    <row r="19782" customFormat="false" ht="15.75" hidden="false" customHeight="false" outlineLevel="0" collapsed="false">
      <c r="A19782" s="20" t="s">
        <v>38550</v>
      </c>
      <c r="B19782" s="53" t="n">
        <v>58.78</v>
      </c>
    </row>
    <row r="19783" customFormat="false" ht="15.75" hidden="false" customHeight="false" outlineLevel="0" collapsed="false">
      <c r="A19783" s="20" t="s">
        <v>38551</v>
      </c>
      <c r="B19783" s="53" t="n">
        <v>47.07</v>
      </c>
    </row>
    <row r="19784" customFormat="false" ht="15.75" hidden="false" customHeight="false" outlineLevel="0" collapsed="false">
      <c r="A19784" s="20" t="s">
        <v>38552</v>
      </c>
      <c r="B19784" s="53" t="n">
        <v>203.66</v>
      </c>
    </row>
    <row r="19785" customFormat="false" ht="15.75" hidden="false" customHeight="false" outlineLevel="0" collapsed="false">
      <c r="A19785" s="20" t="s">
        <v>38554</v>
      </c>
      <c r="B19785" s="53" t="n">
        <v>67.83</v>
      </c>
    </row>
    <row r="19786" customFormat="false" ht="15.75" hidden="false" customHeight="false" outlineLevel="0" collapsed="false">
      <c r="A19786" s="20" t="s">
        <v>38555</v>
      </c>
      <c r="B19786" s="53" t="n">
        <v>51.68</v>
      </c>
    </row>
    <row r="19787" customFormat="false" ht="15.75" hidden="false" customHeight="false" outlineLevel="0" collapsed="false">
      <c r="A19787" s="20" t="s">
        <v>38556</v>
      </c>
      <c r="B19787" s="53" t="n">
        <v>200.76</v>
      </c>
    </row>
    <row r="19788" customFormat="false" ht="15.75" hidden="false" customHeight="false" outlineLevel="0" collapsed="false">
      <c r="A19788" s="20" t="s">
        <v>38557</v>
      </c>
      <c r="B19788" s="53" t="n">
        <v>64.93</v>
      </c>
    </row>
    <row r="19789" customFormat="false" ht="15.75" hidden="false" customHeight="false" outlineLevel="0" collapsed="false">
      <c r="A19789" s="20" t="s">
        <v>38558</v>
      </c>
      <c r="B19789" s="53" t="n">
        <v>48.78</v>
      </c>
    </row>
    <row r="19790" customFormat="false" ht="15.75" hidden="false" customHeight="false" outlineLevel="0" collapsed="false">
      <c r="A19790" s="20" t="s">
        <v>38559</v>
      </c>
      <c r="B19790" s="53" t="n">
        <v>260.18</v>
      </c>
    </row>
    <row r="19791" customFormat="false" ht="15.75" hidden="false" customHeight="false" outlineLevel="0" collapsed="false">
      <c r="A19791" s="20" t="s">
        <v>38561</v>
      </c>
      <c r="B19791" s="53" t="n">
        <v>67.93</v>
      </c>
    </row>
    <row r="19792" customFormat="false" ht="15.75" hidden="false" customHeight="false" outlineLevel="0" collapsed="false">
      <c r="A19792" s="20" t="s">
        <v>38562</v>
      </c>
      <c r="B19792" s="53" t="n">
        <v>58.84</v>
      </c>
    </row>
    <row r="19793" customFormat="false" ht="15.75" hidden="false" customHeight="false" outlineLevel="0" collapsed="false">
      <c r="A19793" s="20" t="s">
        <v>38563</v>
      </c>
      <c r="B19793" s="53" t="n">
        <v>257.28</v>
      </c>
    </row>
    <row r="19794" customFormat="false" ht="15.75" hidden="false" customHeight="false" outlineLevel="0" collapsed="false">
      <c r="A19794" s="20" t="s">
        <v>38564</v>
      </c>
      <c r="B19794" s="53" t="n">
        <v>65.03</v>
      </c>
    </row>
    <row r="19795" customFormat="false" ht="15.75" hidden="false" customHeight="false" outlineLevel="0" collapsed="false">
      <c r="A19795" s="20" t="s">
        <v>38565</v>
      </c>
      <c r="B19795" s="53" t="n">
        <v>55.94</v>
      </c>
    </row>
    <row r="19796" customFormat="false" ht="15.75" hidden="false" customHeight="false" outlineLevel="0" collapsed="false">
      <c r="A19796" s="20" t="s">
        <v>38566</v>
      </c>
      <c r="B19796" s="53" t="n">
        <v>203.33</v>
      </c>
    </row>
    <row r="19797" customFormat="false" ht="15.75" hidden="false" customHeight="false" outlineLevel="0" collapsed="false">
      <c r="A19797" s="20" t="s">
        <v>38568</v>
      </c>
      <c r="B19797" s="53" t="n">
        <v>81.33</v>
      </c>
    </row>
    <row r="19798" customFormat="false" ht="15.75" hidden="false" customHeight="false" outlineLevel="0" collapsed="false">
      <c r="A19798" s="20" t="s">
        <v>38569</v>
      </c>
      <c r="B19798" s="53" t="n">
        <v>65.53</v>
      </c>
    </row>
    <row r="19799" customFormat="false" ht="15.75" hidden="false" customHeight="false" outlineLevel="0" collapsed="false">
      <c r="A19799" s="20" t="s">
        <v>38570</v>
      </c>
      <c r="B19799" s="53" t="n">
        <v>200.43</v>
      </c>
    </row>
    <row r="19800" customFormat="false" ht="15.75" hidden="false" customHeight="false" outlineLevel="0" collapsed="false">
      <c r="A19800" s="20" t="s">
        <v>38571</v>
      </c>
      <c r="B19800" s="53" t="n">
        <v>78.43</v>
      </c>
    </row>
    <row r="19801" customFormat="false" ht="15.75" hidden="false" customHeight="false" outlineLevel="0" collapsed="false">
      <c r="A19801" s="20" t="s">
        <v>38572</v>
      </c>
      <c r="B19801" s="53" t="n">
        <v>62.63</v>
      </c>
    </row>
    <row r="19802" customFormat="false" ht="15.75" hidden="false" customHeight="false" outlineLevel="0" collapsed="false">
      <c r="A19802" s="20" t="s">
        <v>38573</v>
      </c>
      <c r="B19802" s="53" t="n">
        <v>212.61</v>
      </c>
    </row>
    <row r="19803" customFormat="false" ht="15.75" hidden="false" customHeight="false" outlineLevel="0" collapsed="false">
      <c r="A19803" s="20" t="s">
        <v>38575</v>
      </c>
      <c r="B19803" s="53" t="n">
        <v>83.13</v>
      </c>
    </row>
    <row r="19804" customFormat="false" ht="15.75" hidden="false" customHeight="false" outlineLevel="0" collapsed="false">
      <c r="A19804" s="20" t="s">
        <v>38576</v>
      </c>
      <c r="B19804" s="53" t="n">
        <v>65.98</v>
      </c>
    </row>
    <row r="19805" customFormat="false" ht="15.75" hidden="false" customHeight="false" outlineLevel="0" collapsed="false">
      <c r="A19805" s="20" t="s">
        <v>38577</v>
      </c>
      <c r="B19805" s="53" t="n">
        <v>209.71</v>
      </c>
    </row>
    <row r="19806" customFormat="false" ht="15.75" hidden="false" customHeight="false" outlineLevel="0" collapsed="false">
      <c r="A19806" s="20" t="s">
        <v>38578</v>
      </c>
      <c r="B19806" s="53" t="n">
        <v>80.23</v>
      </c>
    </row>
    <row r="19807" customFormat="false" ht="15.75" hidden="false" customHeight="false" outlineLevel="0" collapsed="false">
      <c r="A19807" s="20" t="s">
        <v>38579</v>
      </c>
      <c r="B19807" s="53" t="n">
        <v>63.08</v>
      </c>
    </row>
    <row r="19808" customFormat="false" ht="15.75" hidden="false" customHeight="false" outlineLevel="0" collapsed="false">
      <c r="A19808" s="20" t="s">
        <v>38580</v>
      </c>
      <c r="B19808" s="53" t="n">
        <v>322.46</v>
      </c>
    </row>
    <row r="19809" customFormat="false" ht="15.75" hidden="false" customHeight="false" outlineLevel="0" collapsed="false">
      <c r="A19809" s="20" t="s">
        <v>38583</v>
      </c>
      <c r="B19809" s="53" t="n">
        <v>116.04</v>
      </c>
    </row>
    <row r="19810" customFormat="false" ht="15.75" hidden="false" customHeight="false" outlineLevel="0" collapsed="false">
      <c r="A19810" s="20" t="s">
        <v>38584</v>
      </c>
      <c r="B19810" s="53" t="n">
        <v>89.89</v>
      </c>
    </row>
    <row r="19811" customFormat="false" ht="15.75" hidden="false" customHeight="false" outlineLevel="0" collapsed="false">
      <c r="A19811" s="20" t="s">
        <v>38585</v>
      </c>
      <c r="B19811" s="53" t="n">
        <v>319.56</v>
      </c>
    </row>
    <row r="19812" customFormat="false" ht="15.75" hidden="false" customHeight="false" outlineLevel="0" collapsed="false">
      <c r="A19812" s="20" t="s">
        <v>38586</v>
      </c>
      <c r="B19812" s="53" t="n">
        <v>113.14</v>
      </c>
    </row>
    <row r="19813" customFormat="false" ht="15.75" hidden="false" customHeight="false" outlineLevel="0" collapsed="false">
      <c r="A19813" s="20" t="s">
        <v>38587</v>
      </c>
      <c r="B19813" s="53" t="n">
        <v>86.99</v>
      </c>
    </row>
    <row r="19814" customFormat="false" ht="15.75" hidden="false" customHeight="false" outlineLevel="0" collapsed="false">
      <c r="A19814" s="20" t="s">
        <v>38588</v>
      </c>
      <c r="B19814" s="53" t="n">
        <v>239.49</v>
      </c>
    </row>
    <row r="19815" customFormat="false" ht="15.75" hidden="false" customHeight="false" outlineLevel="0" collapsed="false">
      <c r="A19815" s="20" t="s">
        <v>38590</v>
      </c>
      <c r="B19815" s="53" t="n">
        <v>84.72</v>
      </c>
    </row>
    <row r="19816" customFormat="false" ht="15.75" hidden="false" customHeight="false" outlineLevel="0" collapsed="false">
      <c r="A19816" s="20" t="s">
        <v>38591</v>
      </c>
      <c r="B19816" s="53" t="n">
        <v>64.61</v>
      </c>
    </row>
    <row r="19817" customFormat="false" ht="15.75" hidden="false" customHeight="false" outlineLevel="0" collapsed="false">
      <c r="A19817" s="20" t="s">
        <v>38592</v>
      </c>
      <c r="B19817" s="53" t="n">
        <v>236.59</v>
      </c>
    </row>
    <row r="19818" customFormat="false" ht="15.75" hidden="false" customHeight="false" outlineLevel="0" collapsed="false">
      <c r="A19818" s="20" t="s">
        <v>38593</v>
      </c>
      <c r="B19818" s="53" t="n">
        <v>81.82</v>
      </c>
    </row>
    <row r="19819" customFormat="false" ht="15.75" hidden="false" customHeight="false" outlineLevel="0" collapsed="false">
      <c r="A19819" s="20" t="s">
        <v>38594</v>
      </c>
      <c r="B19819" s="53" t="n">
        <v>61.71</v>
      </c>
    </row>
    <row r="19820" customFormat="false" ht="15.75" hidden="false" customHeight="false" outlineLevel="0" collapsed="false">
      <c r="A19820" s="20" t="s">
        <v>38595</v>
      </c>
      <c r="B19820" s="53" t="n">
        <v>90.25</v>
      </c>
    </row>
    <row r="19821" customFormat="false" ht="15.75" hidden="false" customHeight="false" outlineLevel="0" collapsed="false">
      <c r="A19821" s="20" t="s">
        <v>38598</v>
      </c>
      <c r="B19821" s="53" t="n">
        <v>48.18</v>
      </c>
    </row>
    <row r="19822" customFormat="false" ht="15.75" hidden="false" customHeight="false" outlineLevel="0" collapsed="false">
      <c r="A19822" s="20" t="s">
        <v>38599</v>
      </c>
      <c r="B19822" s="53" t="n">
        <v>42.55</v>
      </c>
    </row>
    <row r="19823" customFormat="false" ht="15.75" hidden="false" customHeight="false" outlineLevel="0" collapsed="false">
      <c r="A19823" s="20" t="s">
        <v>38600</v>
      </c>
      <c r="B19823" s="53" t="n">
        <v>87.35</v>
      </c>
    </row>
    <row r="19824" customFormat="false" ht="15.75" hidden="false" customHeight="false" outlineLevel="0" collapsed="false">
      <c r="A19824" s="20" t="s">
        <v>38601</v>
      </c>
      <c r="B19824" s="53" t="n">
        <v>45.28</v>
      </c>
    </row>
    <row r="19825" customFormat="false" ht="15.75" hidden="false" customHeight="false" outlineLevel="0" collapsed="false">
      <c r="A19825" s="20" t="s">
        <v>38602</v>
      </c>
      <c r="B19825" s="53" t="n">
        <v>39.65</v>
      </c>
    </row>
    <row r="19826" customFormat="false" ht="15.75" hidden="false" customHeight="false" outlineLevel="0" collapsed="false">
      <c r="A19826" s="20" t="s">
        <v>38603</v>
      </c>
      <c r="B19826" s="53" t="n">
        <v>59.96</v>
      </c>
    </row>
    <row r="19827" customFormat="false" ht="15.75" hidden="false" customHeight="false" outlineLevel="0" collapsed="false">
      <c r="A19827" s="20" t="s">
        <v>38608</v>
      </c>
      <c r="B19827" s="53" t="n">
        <v>12.59</v>
      </c>
    </row>
    <row r="19828" customFormat="false" ht="15.75" hidden="false" customHeight="false" outlineLevel="0" collapsed="false">
      <c r="A19828" s="20" t="s">
        <v>38611</v>
      </c>
      <c r="B19828" s="53" t="n">
        <v>7.16</v>
      </c>
    </row>
    <row r="19829" customFormat="false" ht="15.75" hidden="false" customHeight="false" outlineLevel="0" collapsed="false">
      <c r="A19829" s="20" t="s">
        <v>38612</v>
      </c>
      <c r="B19829" s="53" t="n">
        <v>59.96</v>
      </c>
    </row>
    <row r="19830" customFormat="false" ht="15.75" hidden="false" customHeight="false" outlineLevel="0" collapsed="false">
      <c r="A19830" s="20" t="s">
        <v>38613</v>
      </c>
      <c r="B19830" s="53" t="n">
        <v>12.59</v>
      </c>
    </row>
    <row r="19831" customFormat="false" ht="15.75" hidden="false" customHeight="false" outlineLevel="0" collapsed="false">
      <c r="A19831" s="20" t="s">
        <v>38614</v>
      </c>
      <c r="B19831" s="53" t="n">
        <v>7.16</v>
      </c>
    </row>
    <row r="19832" customFormat="false" ht="15.75" hidden="false" customHeight="false" outlineLevel="0" collapsed="false">
      <c r="A19832" s="20" t="s">
        <v>38615</v>
      </c>
      <c r="B19832" s="53" t="n">
        <v>81.63</v>
      </c>
    </row>
    <row r="19833" customFormat="false" ht="15.75" hidden="false" customHeight="false" outlineLevel="0" collapsed="false">
      <c r="A19833" s="20" t="s">
        <v>38617</v>
      </c>
      <c r="B19833" s="53" t="n">
        <v>34.26</v>
      </c>
    </row>
    <row r="19834" customFormat="false" ht="15.75" hidden="false" customHeight="false" outlineLevel="0" collapsed="false">
      <c r="A19834" s="20" t="s">
        <v>38618</v>
      </c>
      <c r="B19834" s="53" t="n">
        <v>28.83</v>
      </c>
    </row>
    <row r="19835" customFormat="false" ht="15.75" hidden="false" customHeight="false" outlineLevel="0" collapsed="false">
      <c r="A19835" s="20" t="s">
        <v>38619</v>
      </c>
      <c r="B19835" s="53" t="n">
        <v>78.73</v>
      </c>
    </row>
    <row r="19836" customFormat="false" ht="15.75" hidden="false" customHeight="false" outlineLevel="0" collapsed="false">
      <c r="A19836" s="20" t="s">
        <v>38620</v>
      </c>
      <c r="B19836" s="53" t="n">
        <v>31.36</v>
      </c>
    </row>
    <row r="19837" customFormat="false" ht="15.75" hidden="false" customHeight="false" outlineLevel="0" collapsed="false">
      <c r="A19837" s="20" t="s">
        <v>38621</v>
      </c>
      <c r="B19837" s="53" t="n">
        <v>25.93</v>
      </c>
    </row>
    <row r="19838" customFormat="false" ht="15.75" hidden="false" customHeight="false" outlineLevel="0" collapsed="false">
      <c r="A19838" s="20" t="s">
        <v>38622</v>
      </c>
      <c r="B19838" s="53" t="n">
        <v>66.2</v>
      </c>
    </row>
    <row r="19839" customFormat="false" ht="15.75" hidden="false" customHeight="false" outlineLevel="0" collapsed="false">
      <c r="A19839" s="20" t="s">
        <v>38625</v>
      </c>
      <c r="B19839" s="53" t="n">
        <v>30.61</v>
      </c>
    </row>
    <row r="19840" customFormat="false" ht="15.75" hidden="false" customHeight="false" outlineLevel="0" collapsed="false">
      <c r="A19840" s="20" t="s">
        <v>38626</v>
      </c>
      <c r="B19840" s="53" t="n">
        <v>26.66</v>
      </c>
    </row>
    <row r="19841" customFormat="false" ht="15.75" hidden="false" customHeight="false" outlineLevel="0" collapsed="false">
      <c r="A19841" s="20" t="s">
        <v>38627</v>
      </c>
      <c r="B19841" s="53" t="n">
        <v>63.3</v>
      </c>
    </row>
    <row r="19842" customFormat="false" ht="15.75" hidden="false" customHeight="false" outlineLevel="0" collapsed="false">
      <c r="A19842" s="20" t="s">
        <v>38628</v>
      </c>
      <c r="B19842" s="53" t="n">
        <v>27.71</v>
      </c>
    </row>
    <row r="19843" customFormat="false" ht="15.75" hidden="false" customHeight="false" outlineLevel="0" collapsed="false">
      <c r="A19843" s="20" t="s">
        <v>38629</v>
      </c>
      <c r="B19843" s="53" t="n">
        <v>23.76</v>
      </c>
    </row>
    <row r="19844" customFormat="false" ht="15.75" hidden="false" customHeight="false" outlineLevel="0" collapsed="false">
      <c r="A19844" s="20" t="s">
        <v>38630</v>
      </c>
      <c r="B19844" s="53" t="n">
        <v>44.53</v>
      </c>
    </row>
    <row r="19845" customFormat="false" ht="15.75" hidden="false" customHeight="false" outlineLevel="0" collapsed="false">
      <c r="A19845" s="20" t="s">
        <v>38632</v>
      </c>
      <c r="B19845" s="53" t="n">
        <v>8.94</v>
      </c>
    </row>
    <row r="19846" customFormat="false" ht="15.75" hidden="false" customHeight="false" outlineLevel="0" collapsed="false">
      <c r="A19846" s="20" t="s">
        <v>38633</v>
      </c>
      <c r="B19846" s="53" t="n">
        <v>4.99</v>
      </c>
    </row>
    <row r="19847" customFormat="false" ht="15.75" hidden="false" customHeight="false" outlineLevel="0" collapsed="false">
      <c r="A19847" s="20" t="s">
        <v>38634</v>
      </c>
      <c r="B19847" s="53" t="n">
        <v>44.53</v>
      </c>
    </row>
    <row r="19848" customFormat="false" ht="15.75" hidden="false" customHeight="false" outlineLevel="0" collapsed="false">
      <c r="A19848" s="20" t="s">
        <v>38635</v>
      </c>
      <c r="B19848" s="53" t="n">
        <v>8.94</v>
      </c>
    </row>
    <row r="19849" customFormat="false" ht="15.75" hidden="false" customHeight="false" outlineLevel="0" collapsed="false">
      <c r="A19849" s="20" t="s">
        <v>38636</v>
      </c>
      <c r="B19849" s="53" t="n">
        <v>4.99</v>
      </c>
    </row>
    <row r="19850" customFormat="false" ht="15.75" hidden="false" customHeight="false" outlineLevel="0" collapsed="false">
      <c r="A19850" s="20" t="s">
        <v>38637</v>
      </c>
      <c r="B19850" s="53" t="n">
        <v>84.54</v>
      </c>
    </row>
    <row r="19851" customFormat="false" ht="15.75" hidden="false" customHeight="false" outlineLevel="0" collapsed="false">
      <c r="A19851" s="20" t="s">
        <v>38640</v>
      </c>
      <c r="B19851" s="53" t="n">
        <v>34.25</v>
      </c>
    </row>
    <row r="19852" customFormat="false" ht="15.75" hidden="false" customHeight="false" outlineLevel="0" collapsed="false">
      <c r="A19852" s="20" t="s">
        <v>38641</v>
      </c>
      <c r="B19852" s="53" t="n">
        <v>29.02</v>
      </c>
    </row>
    <row r="19853" customFormat="false" ht="15.75" hidden="false" customHeight="false" outlineLevel="0" collapsed="false">
      <c r="A19853" s="20" t="s">
        <v>38642</v>
      </c>
      <c r="B19853" s="53" t="n">
        <v>81.64</v>
      </c>
    </row>
    <row r="19854" customFormat="false" ht="15.75" hidden="false" customHeight="false" outlineLevel="0" collapsed="false">
      <c r="A19854" s="20" t="s">
        <v>38643</v>
      </c>
      <c r="B19854" s="53" t="n">
        <v>31.35</v>
      </c>
    </row>
    <row r="19855" customFormat="false" ht="15.75" hidden="false" customHeight="false" outlineLevel="0" collapsed="false">
      <c r="A19855" s="20" t="s">
        <v>38644</v>
      </c>
      <c r="B19855" s="53" t="n">
        <v>26.12</v>
      </c>
    </row>
    <row r="19856" customFormat="false" ht="15.75" hidden="false" customHeight="false" outlineLevel="0" collapsed="false">
      <c r="A19856" s="20" t="s">
        <v>38645</v>
      </c>
      <c r="B19856" s="53" t="n">
        <v>86.69</v>
      </c>
    </row>
    <row r="19857" customFormat="false" ht="15.75" hidden="false" customHeight="false" outlineLevel="0" collapsed="false">
      <c r="A19857" s="20" t="s">
        <v>38650</v>
      </c>
      <c r="B19857" s="53" t="n">
        <v>35.66</v>
      </c>
    </row>
    <row r="19858" customFormat="false" ht="15.75" hidden="false" customHeight="false" outlineLevel="0" collapsed="false">
      <c r="A19858" s="20" t="s">
        <v>38651</v>
      </c>
      <c r="B19858" s="53" t="n">
        <v>30.25</v>
      </c>
    </row>
    <row r="19859" customFormat="false" ht="15.75" hidden="false" customHeight="false" outlineLevel="0" collapsed="false">
      <c r="A19859" s="20" t="s">
        <v>38653</v>
      </c>
      <c r="B19859" s="53" t="n">
        <v>83.79</v>
      </c>
    </row>
    <row r="19860" customFormat="false" ht="15.75" hidden="false" customHeight="false" outlineLevel="0" collapsed="false">
      <c r="A19860" s="20" t="s">
        <v>38654</v>
      </c>
      <c r="B19860" s="53" t="n">
        <v>32.76</v>
      </c>
    </row>
    <row r="19861" customFormat="false" ht="15.75" hidden="false" customHeight="false" outlineLevel="0" collapsed="false">
      <c r="A19861" s="20" t="s">
        <v>38655</v>
      </c>
      <c r="B19861" s="53" t="n">
        <v>27.35</v>
      </c>
    </row>
    <row r="19862" customFormat="false" ht="15.75" hidden="false" customHeight="false" outlineLevel="0" collapsed="false">
      <c r="A19862" s="20" t="s">
        <v>38656</v>
      </c>
      <c r="B19862" s="53" t="n">
        <v>120.61</v>
      </c>
    </row>
    <row r="19863" customFormat="false" ht="15.75" hidden="false" customHeight="false" outlineLevel="0" collapsed="false">
      <c r="A19863" s="20" t="s">
        <v>38660</v>
      </c>
      <c r="B19863" s="53" t="n">
        <v>46.64</v>
      </c>
    </row>
    <row r="19864" customFormat="false" ht="15.75" hidden="false" customHeight="false" outlineLevel="0" collapsed="false">
      <c r="A19864" s="20" t="s">
        <v>38661</v>
      </c>
      <c r="B19864" s="53" t="n">
        <v>37.85</v>
      </c>
    </row>
    <row r="19865" customFormat="false" ht="15.75" hidden="false" customHeight="false" outlineLevel="0" collapsed="false">
      <c r="A19865" s="20" t="s">
        <v>38662</v>
      </c>
      <c r="B19865" s="53" t="n">
        <v>117.71</v>
      </c>
    </row>
    <row r="19866" customFormat="false" ht="15.75" hidden="false" customHeight="false" outlineLevel="0" collapsed="false">
      <c r="A19866" s="20" t="s">
        <v>38663</v>
      </c>
      <c r="B19866" s="53" t="n">
        <v>43.74</v>
      </c>
    </row>
    <row r="19867" customFormat="false" ht="15.75" hidden="false" customHeight="false" outlineLevel="0" collapsed="false">
      <c r="A19867" s="20" t="s">
        <v>38664</v>
      </c>
      <c r="B19867" s="53" t="n">
        <v>34.95</v>
      </c>
    </row>
    <row r="19868" customFormat="false" ht="15.75" hidden="false" customHeight="false" outlineLevel="0" collapsed="false">
      <c r="A19868" s="20" t="s">
        <v>38665</v>
      </c>
      <c r="B19868" s="53" t="n">
        <v>106.81</v>
      </c>
    </row>
    <row r="19869" customFormat="false" ht="15.75" hidden="false" customHeight="false" outlineLevel="0" collapsed="false">
      <c r="A19869" s="20" t="s">
        <v>38669</v>
      </c>
      <c r="B19869" s="53" t="n">
        <v>49.88</v>
      </c>
    </row>
    <row r="19870" customFormat="false" ht="15.75" hidden="false" customHeight="false" outlineLevel="0" collapsed="false">
      <c r="A19870" s="20" t="s">
        <v>38670</v>
      </c>
      <c r="B19870" s="53" t="n">
        <v>42.66</v>
      </c>
    </row>
    <row r="19871" customFormat="false" ht="15.75" hidden="false" customHeight="false" outlineLevel="0" collapsed="false">
      <c r="A19871" s="20" t="s">
        <v>38671</v>
      </c>
      <c r="B19871" s="53" t="n">
        <v>103.91</v>
      </c>
    </row>
    <row r="19872" customFormat="false" ht="15.75" hidden="false" customHeight="false" outlineLevel="0" collapsed="false">
      <c r="A19872" s="20" t="s">
        <v>38672</v>
      </c>
      <c r="B19872" s="53" t="n">
        <v>46.98</v>
      </c>
    </row>
    <row r="19873" customFormat="false" ht="15.75" hidden="false" customHeight="false" outlineLevel="0" collapsed="false">
      <c r="A19873" s="20" t="s">
        <v>38673</v>
      </c>
      <c r="B19873" s="53" t="n">
        <v>39.76</v>
      </c>
    </row>
    <row r="19874" customFormat="false" ht="15.75" hidden="false" customHeight="false" outlineLevel="0" collapsed="false">
      <c r="A19874" s="20" t="s">
        <v>38674</v>
      </c>
      <c r="B19874" s="53" t="n">
        <v>5.94</v>
      </c>
    </row>
    <row r="19875" customFormat="false" ht="15.75" hidden="false" customHeight="false" outlineLevel="0" collapsed="false">
      <c r="A19875" s="20" t="s">
        <v>38676</v>
      </c>
      <c r="B19875" s="53" t="n">
        <v>0.56</v>
      </c>
    </row>
    <row r="19876" customFormat="false" ht="15.75" hidden="false" customHeight="false" outlineLevel="0" collapsed="false">
      <c r="A19876" s="20" t="s">
        <v>38677</v>
      </c>
      <c r="B19876" s="53" t="n">
        <v>5.94</v>
      </c>
    </row>
    <row r="19877" customFormat="false" ht="15.75" hidden="false" customHeight="false" outlineLevel="0" collapsed="false">
      <c r="A19877" s="20" t="s">
        <v>38678</v>
      </c>
      <c r="B19877" s="53" t="n">
        <v>0.56</v>
      </c>
    </row>
    <row r="19878" customFormat="false" ht="15.75" hidden="false" customHeight="false" outlineLevel="0" collapsed="false">
      <c r="A19878" s="20" t="s">
        <v>38679</v>
      </c>
      <c r="B19878" s="53" t="n">
        <v>274.24</v>
      </c>
    </row>
    <row r="19879" customFormat="false" ht="15.75" hidden="false" customHeight="false" outlineLevel="0" collapsed="false">
      <c r="A19879" s="20" t="s">
        <v>38682</v>
      </c>
      <c r="B19879" s="53" t="n">
        <v>172.18</v>
      </c>
    </row>
    <row r="19880" customFormat="false" ht="15.75" hidden="false" customHeight="false" outlineLevel="0" collapsed="false">
      <c r="A19880" s="20" t="s">
        <v>38683</v>
      </c>
      <c r="B19880" s="53" t="n">
        <v>150.69</v>
      </c>
    </row>
    <row r="19881" customFormat="false" ht="15.75" hidden="false" customHeight="false" outlineLevel="0" collapsed="false">
      <c r="A19881" s="20" t="s">
        <v>38684</v>
      </c>
      <c r="B19881" s="53" t="n">
        <v>270.99</v>
      </c>
    </row>
    <row r="19882" customFormat="false" ht="15.75" hidden="false" customHeight="false" outlineLevel="0" collapsed="false">
      <c r="A19882" s="20" t="s">
        <v>38685</v>
      </c>
      <c r="B19882" s="53" t="n">
        <v>168.93</v>
      </c>
    </row>
    <row r="19883" customFormat="false" ht="15.75" hidden="false" customHeight="false" outlineLevel="0" collapsed="false">
      <c r="A19883" s="20" t="s">
        <v>38686</v>
      </c>
      <c r="B19883" s="53" t="n">
        <v>147.44</v>
      </c>
    </row>
    <row r="19884" customFormat="false" ht="15.75" hidden="false" customHeight="false" outlineLevel="0" collapsed="false">
      <c r="A19884" s="20" t="s">
        <v>38687</v>
      </c>
      <c r="B19884" s="53" t="n">
        <v>417.66</v>
      </c>
    </row>
    <row r="19885" customFormat="false" ht="15.75" hidden="false" customHeight="false" outlineLevel="0" collapsed="false">
      <c r="A19885" s="20" t="s">
        <v>38691</v>
      </c>
      <c r="B19885" s="53" t="n">
        <v>251.82</v>
      </c>
    </row>
    <row r="19886" customFormat="false" ht="15.75" hidden="false" customHeight="false" outlineLevel="0" collapsed="false">
      <c r="A19886" s="20" t="s">
        <v>38692</v>
      </c>
      <c r="B19886" s="53" t="n">
        <v>219.55</v>
      </c>
    </row>
    <row r="19887" customFormat="false" ht="15.75" hidden="false" customHeight="false" outlineLevel="0" collapsed="false">
      <c r="A19887" s="20" t="s">
        <v>38693</v>
      </c>
      <c r="B19887" s="53" t="n">
        <v>412.32</v>
      </c>
    </row>
    <row r="19888" customFormat="false" ht="15.75" hidden="false" customHeight="false" outlineLevel="0" collapsed="false">
      <c r="A19888" s="20" t="s">
        <v>38694</v>
      </c>
      <c r="B19888" s="53" t="n">
        <v>246.48</v>
      </c>
    </row>
    <row r="19889" customFormat="false" ht="15.75" hidden="false" customHeight="false" outlineLevel="0" collapsed="false">
      <c r="A19889" s="20" t="s">
        <v>38695</v>
      </c>
      <c r="B19889" s="53" t="n">
        <v>214.21</v>
      </c>
    </row>
    <row r="19890" customFormat="false" ht="15.75" hidden="false" customHeight="false" outlineLevel="0" collapsed="false">
      <c r="A19890" s="20" t="s">
        <v>38696</v>
      </c>
      <c r="B19890" s="53" t="n">
        <v>217.84</v>
      </c>
    </row>
    <row r="19891" customFormat="false" ht="15.75" hidden="false" customHeight="false" outlineLevel="0" collapsed="false">
      <c r="A19891" s="20" t="s">
        <v>38700</v>
      </c>
      <c r="B19891" s="53" t="n">
        <v>91.24</v>
      </c>
    </row>
    <row r="19892" customFormat="false" ht="15.75" hidden="false" customHeight="false" outlineLevel="0" collapsed="false">
      <c r="A19892" s="20" t="s">
        <v>38701</v>
      </c>
      <c r="B19892" s="53" t="n">
        <v>76.67</v>
      </c>
    </row>
    <row r="19893" customFormat="false" ht="15.75" hidden="false" customHeight="false" outlineLevel="0" collapsed="false">
      <c r="A19893" s="20" t="s">
        <v>38702</v>
      </c>
      <c r="B19893" s="53" t="n">
        <v>211.69</v>
      </c>
    </row>
    <row r="19894" customFormat="false" ht="15.75" hidden="false" customHeight="false" outlineLevel="0" collapsed="false">
      <c r="A19894" s="20" t="s">
        <v>38703</v>
      </c>
      <c r="B19894" s="53" t="n">
        <v>85.09</v>
      </c>
    </row>
    <row r="19895" customFormat="false" ht="15.75" hidden="false" customHeight="false" outlineLevel="0" collapsed="false">
      <c r="A19895" s="20" t="s">
        <v>38704</v>
      </c>
      <c r="B19895" s="53" t="n">
        <v>70.52</v>
      </c>
    </row>
    <row r="19896" customFormat="false" ht="15.75" hidden="false" customHeight="false" outlineLevel="0" collapsed="false">
      <c r="A19896" s="20" t="s">
        <v>38705</v>
      </c>
      <c r="B19896" s="53" t="n">
        <v>108.6</v>
      </c>
    </row>
    <row r="19897" customFormat="false" ht="15.75" hidden="false" customHeight="false" outlineLevel="0" collapsed="false">
      <c r="A19897" s="20" t="s">
        <v>38710</v>
      </c>
      <c r="B19897" s="53" t="n">
        <v>69.56</v>
      </c>
    </row>
    <row r="19898" customFormat="false" ht="15.75" hidden="false" customHeight="false" outlineLevel="0" collapsed="false">
      <c r="A19898" s="20" t="s">
        <v>38711</v>
      </c>
      <c r="B19898" s="53" t="n">
        <v>60.93</v>
      </c>
    </row>
    <row r="19899" customFormat="false" ht="15.75" hidden="false" customHeight="false" outlineLevel="0" collapsed="false">
      <c r="A19899" s="20" t="s">
        <v>38712</v>
      </c>
      <c r="B19899" s="53" t="n">
        <v>105.35</v>
      </c>
    </row>
    <row r="19900" customFormat="false" ht="15.75" hidden="false" customHeight="false" outlineLevel="0" collapsed="false">
      <c r="A19900" s="20" t="s">
        <v>38713</v>
      </c>
      <c r="B19900" s="53" t="n">
        <v>66.31</v>
      </c>
    </row>
    <row r="19901" customFormat="false" ht="15.75" hidden="false" customHeight="false" outlineLevel="0" collapsed="false">
      <c r="A19901" s="20" t="s">
        <v>38714</v>
      </c>
      <c r="B19901" s="53" t="n">
        <v>57.68</v>
      </c>
    </row>
    <row r="19902" customFormat="false" ht="15.75" hidden="false" customHeight="false" outlineLevel="0" collapsed="false">
      <c r="A19902" s="20" t="s">
        <v>38715</v>
      </c>
      <c r="B19902" s="53" t="n">
        <v>27.31</v>
      </c>
    </row>
    <row r="19903" customFormat="false" ht="15.75" hidden="false" customHeight="false" outlineLevel="0" collapsed="false">
      <c r="A19903" s="20" t="s">
        <v>38718</v>
      </c>
      <c r="B19903" s="53" t="n">
        <v>16.58</v>
      </c>
    </row>
    <row r="19904" customFormat="false" ht="15.75" hidden="false" customHeight="false" outlineLevel="0" collapsed="false">
      <c r="A19904" s="20" t="s">
        <v>38719</v>
      </c>
      <c r="B19904" s="53" t="n">
        <v>13.94</v>
      </c>
    </row>
    <row r="19905" customFormat="false" ht="15.75" hidden="false" customHeight="false" outlineLevel="0" collapsed="false">
      <c r="A19905" s="20" t="s">
        <v>38720</v>
      </c>
      <c r="B19905" s="53" t="n">
        <v>27.31</v>
      </c>
    </row>
    <row r="19906" customFormat="false" ht="15.75" hidden="false" customHeight="false" outlineLevel="0" collapsed="false">
      <c r="A19906" s="20" t="s">
        <v>38721</v>
      </c>
      <c r="B19906" s="53" t="n">
        <v>16.58</v>
      </c>
    </row>
    <row r="19907" customFormat="false" ht="15.75" hidden="false" customHeight="false" outlineLevel="0" collapsed="false">
      <c r="A19907" s="20" t="s">
        <v>38722</v>
      </c>
      <c r="B19907" s="53" t="n">
        <v>13.94</v>
      </c>
    </row>
    <row r="19908" customFormat="false" ht="15.75" hidden="false" customHeight="false" outlineLevel="0" collapsed="false">
      <c r="A19908" s="20" t="s">
        <v>38723</v>
      </c>
      <c r="B19908" s="53" t="n">
        <v>29.44</v>
      </c>
    </row>
    <row r="19909" customFormat="false" ht="15.75" hidden="false" customHeight="false" outlineLevel="0" collapsed="false">
      <c r="A19909" s="20" t="s">
        <v>38729</v>
      </c>
      <c r="B19909" s="53" t="n">
        <v>18.4</v>
      </c>
    </row>
    <row r="19910" customFormat="false" ht="15.75" hidden="false" customHeight="false" outlineLevel="0" collapsed="false">
      <c r="A19910" s="20" t="s">
        <v>38730</v>
      </c>
      <c r="B19910" s="53" t="n">
        <v>29.44</v>
      </c>
    </row>
    <row r="19911" customFormat="false" ht="15.75" hidden="false" customHeight="false" outlineLevel="0" collapsed="false">
      <c r="A19911" s="20" t="s">
        <v>38731</v>
      </c>
      <c r="B19911" s="53" t="n">
        <v>18.4</v>
      </c>
    </row>
    <row r="19912" customFormat="false" ht="15.75" hidden="false" customHeight="false" outlineLevel="0" collapsed="false">
      <c r="A19912" s="20" t="s">
        <v>38732</v>
      </c>
      <c r="B19912" s="53" t="n">
        <v>42.67</v>
      </c>
    </row>
    <row r="19913" customFormat="false" ht="15.75" hidden="false" customHeight="false" outlineLevel="0" collapsed="false">
      <c r="A19913" s="20" t="s">
        <v>38739</v>
      </c>
      <c r="B19913" s="53" t="n">
        <v>38.02</v>
      </c>
    </row>
    <row r="19914" customFormat="false" ht="15.75" hidden="false" customHeight="false" outlineLevel="0" collapsed="false">
      <c r="A19914" s="20" t="s">
        <v>38740</v>
      </c>
      <c r="B19914" s="53" t="n">
        <v>38.49</v>
      </c>
    </row>
    <row r="19915" customFormat="false" ht="15.75" hidden="false" customHeight="false" outlineLevel="0" collapsed="false">
      <c r="A19915" s="20" t="s">
        <v>38741</v>
      </c>
      <c r="B19915" s="53" t="n">
        <v>33.84</v>
      </c>
    </row>
    <row r="19916" customFormat="false" ht="15.75" hidden="false" customHeight="false" outlineLevel="0" collapsed="false">
      <c r="A19916" s="20" t="s">
        <v>38742</v>
      </c>
      <c r="B19916" s="53" t="n">
        <v>45.13</v>
      </c>
    </row>
    <row r="19917" customFormat="false" ht="15.75" hidden="false" customHeight="false" outlineLevel="0" collapsed="false">
      <c r="A19917" s="20" t="s">
        <v>38748</v>
      </c>
      <c r="B19917" s="53" t="n">
        <v>39.39</v>
      </c>
    </row>
    <row r="19918" customFormat="false" ht="15.75" hidden="false" customHeight="false" outlineLevel="0" collapsed="false">
      <c r="A19918" s="20" t="s">
        <v>38749</v>
      </c>
      <c r="B19918" s="53" t="n">
        <v>40.95</v>
      </c>
    </row>
    <row r="19919" customFormat="false" ht="15.75" hidden="false" customHeight="false" outlineLevel="0" collapsed="false">
      <c r="A19919" s="20" t="s">
        <v>38750</v>
      </c>
      <c r="B19919" s="53" t="n">
        <v>35.21</v>
      </c>
    </row>
    <row r="19920" customFormat="false" ht="15.75" hidden="false" customHeight="false" outlineLevel="0" collapsed="false">
      <c r="A19920" s="20" t="s">
        <v>38751</v>
      </c>
      <c r="B19920" s="53" t="n">
        <v>48.85</v>
      </c>
    </row>
    <row r="19921" customFormat="false" ht="15.75" hidden="false" customHeight="false" outlineLevel="0" collapsed="false">
      <c r="A19921" s="20" t="s">
        <v>38758</v>
      </c>
      <c r="B19921" s="53" t="n">
        <v>41.63</v>
      </c>
    </row>
    <row r="19922" customFormat="false" ht="15.75" hidden="false" customHeight="false" outlineLevel="0" collapsed="false">
      <c r="A19922" s="20" t="s">
        <v>38759</v>
      </c>
      <c r="B19922" s="53" t="n">
        <v>44.67</v>
      </c>
    </row>
    <row r="19923" customFormat="false" ht="15.75" hidden="false" customHeight="false" outlineLevel="0" collapsed="false">
      <c r="A19923" s="20" t="s">
        <v>38760</v>
      </c>
      <c r="B19923" s="53" t="n">
        <v>37.45</v>
      </c>
    </row>
    <row r="19924" customFormat="false" ht="15.75" hidden="false" customHeight="false" outlineLevel="0" collapsed="false">
      <c r="A19924" s="20" t="s">
        <v>38761</v>
      </c>
      <c r="B19924" s="53" t="n">
        <v>56.57</v>
      </c>
    </row>
    <row r="19925" customFormat="false" ht="15.75" hidden="false" customHeight="false" outlineLevel="0" collapsed="false">
      <c r="A19925" s="20" t="s">
        <v>38764</v>
      </c>
      <c r="B19925" s="53" t="n">
        <v>46.12</v>
      </c>
    </row>
    <row r="19926" customFormat="false" ht="15.75" hidden="false" customHeight="false" outlineLevel="0" collapsed="false">
      <c r="A19926" s="20" t="s">
        <v>38765</v>
      </c>
      <c r="B19926" s="53" t="n">
        <v>52.39</v>
      </c>
    </row>
    <row r="19927" customFormat="false" ht="15.75" hidden="false" customHeight="false" outlineLevel="0" collapsed="false">
      <c r="A19927" s="20" t="s">
        <v>38766</v>
      </c>
      <c r="B19927" s="53" t="n">
        <v>41.94</v>
      </c>
    </row>
    <row r="19928" customFormat="false" ht="15.75" hidden="false" customHeight="false" outlineLevel="0" collapsed="false">
      <c r="A19928" s="20" t="s">
        <v>38767</v>
      </c>
      <c r="B19928" s="53" t="n">
        <v>79.85</v>
      </c>
    </row>
    <row r="19929" customFormat="false" ht="15.75" hidden="false" customHeight="false" outlineLevel="0" collapsed="false">
      <c r="A19929" s="20" t="s">
        <v>38771</v>
      </c>
      <c r="B19929" s="53" t="n">
        <v>39.68</v>
      </c>
    </row>
    <row r="19930" customFormat="false" ht="15.75" hidden="false" customHeight="false" outlineLevel="0" collapsed="false">
      <c r="A19930" s="20" t="s">
        <v>38772</v>
      </c>
      <c r="B19930" s="53" t="n">
        <v>34.66</v>
      </c>
    </row>
    <row r="19931" customFormat="false" ht="15.75" hidden="false" customHeight="false" outlineLevel="0" collapsed="false">
      <c r="A19931" s="20" t="s">
        <v>38773</v>
      </c>
      <c r="B19931" s="53" t="n">
        <v>76.6</v>
      </c>
    </row>
    <row r="19932" customFormat="false" ht="15.75" hidden="false" customHeight="false" outlineLevel="0" collapsed="false">
      <c r="A19932" s="20" t="s">
        <v>38774</v>
      </c>
      <c r="B19932" s="53" t="n">
        <v>36.43</v>
      </c>
    </row>
    <row r="19933" customFormat="false" ht="15.75" hidden="false" customHeight="false" outlineLevel="0" collapsed="false">
      <c r="A19933" s="20" t="s">
        <v>38775</v>
      </c>
      <c r="B19933" s="53" t="n">
        <v>31.41</v>
      </c>
    </row>
    <row r="19934" customFormat="false" ht="15.75" hidden="false" customHeight="false" outlineLevel="0" collapsed="false">
      <c r="A19934" s="20" t="s">
        <v>38776</v>
      </c>
      <c r="B19934" s="53" t="n">
        <v>80.74</v>
      </c>
    </row>
    <row r="19935" customFormat="false" ht="15.75" hidden="false" customHeight="false" outlineLevel="0" collapsed="false">
      <c r="A19935" s="20" t="s">
        <v>38780</v>
      </c>
      <c r="B19935" s="53" t="n">
        <v>40.26</v>
      </c>
    </row>
    <row r="19936" customFormat="false" ht="15.75" hidden="false" customHeight="false" outlineLevel="0" collapsed="false">
      <c r="A19936" s="20" t="s">
        <v>38781</v>
      </c>
      <c r="B19936" s="53" t="n">
        <v>35.17</v>
      </c>
    </row>
    <row r="19937" customFormat="false" ht="15.75" hidden="false" customHeight="false" outlineLevel="0" collapsed="false">
      <c r="A19937" s="20" t="s">
        <v>38782</v>
      </c>
      <c r="B19937" s="53" t="n">
        <v>77.49</v>
      </c>
    </row>
    <row r="19938" customFormat="false" ht="15.75" hidden="false" customHeight="false" outlineLevel="0" collapsed="false">
      <c r="A19938" s="20" t="s">
        <v>38783</v>
      </c>
      <c r="B19938" s="53" t="n">
        <v>37.01</v>
      </c>
    </row>
    <row r="19939" customFormat="false" ht="15.75" hidden="false" customHeight="false" outlineLevel="0" collapsed="false">
      <c r="A19939" s="20" t="s">
        <v>38784</v>
      </c>
      <c r="B19939" s="53" t="n">
        <v>31.92</v>
      </c>
    </row>
    <row r="19940" customFormat="false" ht="15.75" hidden="false" customHeight="false" outlineLevel="0" collapsed="false">
      <c r="A19940" s="20" t="s">
        <v>38785</v>
      </c>
      <c r="B19940" s="53" t="n">
        <v>96.97</v>
      </c>
    </row>
    <row r="19941" customFormat="false" ht="15.75" hidden="false" customHeight="false" outlineLevel="0" collapsed="false">
      <c r="A19941" s="20" t="s">
        <v>38787</v>
      </c>
      <c r="B19941" s="53" t="n">
        <v>48.34</v>
      </c>
    </row>
    <row r="19942" customFormat="false" ht="15.75" hidden="false" customHeight="false" outlineLevel="0" collapsed="false">
      <c r="A19942" s="20" t="s">
        <v>38788</v>
      </c>
      <c r="B19942" s="53" t="n">
        <v>41.59</v>
      </c>
    </row>
    <row r="19943" customFormat="false" ht="15.75" hidden="false" customHeight="false" outlineLevel="0" collapsed="false">
      <c r="A19943" s="20" t="s">
        <v>38789</v>
      </c>
      <c r="B19943" s="53" t="n">
        <v>94.07</v>
      </c>
    </row>
    <row r="19944" customFormat="false" ht="15.75" hidden="false" customHeight="false" outlineLevel="0" collapsed="false">
      <c r="A19944" s="20" t="s">
        <v>38790</v>
      </c>
      <c r="B19944" s="53" t="n">
        <v>45.44</v>
      </c>
    </row>
    <row r="19945" customFormat="false" ht="15.75" hidden="false" customHeight="false" outlineLevel="0" collapsed="false">
      <c r="A19945" s="20" t="s">
        <v>38791</v>
      </c>
      <c r="B19945" s="53" t="n">
        <v>38.69</v>
      </c>
    </row>
    <row r="19946" customFormat="false" ht="15.75" hidden="false" customHeight="false" outlineLevel="0" collapsed="false">
      <c r="A19946" s="20" t="s">
        <v>38792</v>
      </c>
      <c r="B19946" s="53" t="n">
        <v>102.28</v>
      </c>
    </row>
    <row r="19947" customFormat="false" ht="15.75" hidden="false" customHeight="false" outlineLevel="0" collapsed="false">
      <c r="A19947" s="20" t="s">
        <v>38795</v>
      </c>
      <c r="B19947" s="53" t="n">
        <v>53.71</v>
      </c>
    </row>
    <row r="19948" customFormat="false" ht="15.75" hidden="false" customHeight="false" outlineLevel="0" collapsed="false">
      <c r="A19948" s="20" t="s">
        <v>38796</v>
      </c>
      <c r="B19948" s="53" t="n">
        <v>46.54</v>
      </c>
    </row>
    <row r="19949" customFormat="false" ht="15.75" hidden="false" customHeight="false" outlineLevel="0" collapsed="false">
      <c r="A19949" s="20" t="s">
        <v>38797</v>
      </c>
      <c r="B19949" s="53" t="n">
        <v>99.38</v>
      </c>
    </row>
    <row r="19950" customFormat="false" ht="15.75" hidden="false" customHeight="false" outlineLevel="0" collapsed="false">
      <c r="A19950" s="20" t="s">
        <v>38798</v>
      </c>
      <c r="B19950" s="53" t="n">
        <v>50.81</v>
      </c>
    </row>
    <row r="19951" customFormat="false" ht="15.75" hidden="false" customHeight="false" outlineLevel="0" collapsed="false">
      <c r="A19951" s="20" t="s">
        <v>38799</v>
      </c>
      <c r="B19951" s="53" t="n">
        <v>43.64</v>
      </c>
    </row>
    <row r="19952" customFormat="false" ht="15.75" hidden="false" customHeight="false" outlineLevel="0" collapsed="false">
      <c r="A19952" s="20" t="s">
        <v>38800</v>
      </c>
      <c r="B19952" s="53" t="n">
        <v>128.66</v>
      </c>
    </row>
    <row r="19953" customFormat="false" ht="15.75" hidden="false" customHeight="false" outlineLevel="0" collapsed="false">
      <c r="A19953" s="20" t="s">
        <v>38802</v>
      </c>
      <c r="B19953" s="53" t="n">
        <v>71.05</v>
      </c>
    </row>
    <row r="19954" customFormat="false" ht="15.75" hidden="false" customHeight="false" outlineLevel="0" collapsed="false">
      <c r="A19954" s="20" t="s">
        <v>38803</v>
      </c>
      <c r="B19954" s="53" t="n">
        <v>61.62</v>
      </c>
    </row>
    <row r="19955" customFormat="false" ht="15.75" hidden="false" customHeight="false" outlineLevel="0" collapsed="false">
      <c r="A19955" s="20" t="s">
        <v>38804</v>
      </c>
      <c r="B19955" s="53" t="n">
        <v>125.76</v>
      </c>
    </row>
    <row r="19956" customFormat="false" ht="15.75" hidden="false" customHeight="false" outlineLevel="0" collapsed="false">
      <c r="A19956" s="20" t="s">
        <v>38805</v>
      </c>
      <c r="B19956" s="53" t="n">
        <v>68.15</v>
      </c>
    </row>
    <row r="19957" customFormat="false" ht="15.75" hidden="false" customHeight="false" outlineLevel="0" collapsed="false">
      <c r="A19957" s="20" t="s">
        <v>38806</v>
      </c>
      <c r="B19957" s="53" t="n">
        <v>58.72</v>
      </c>
    </row>
    <row r="19958" customFormat="false" ht="15.75" hidden="false" customHeight="false" outlineLevel="0" collapsed="false">
      <c r="A19958" s="20" t="s">
        <v>38807</v>
      </c>
      <c r="B19958" s="53" t="n">
        <v>30</v>
      </c>
    </row>
    <row r="19959" customFormat="false" ht="15.75" hidden="false" customHeight="false" outlineLevel="0" collapsed="false">
      <c r="A19959" s="20" t="s">
        <v>38814</v>
      </c>
      <c r="B19959" s="53" t="n">
        <v>18.41</v>
      </c>
    </row>
    <row r="19960" customFormat="false" ht="15.75" hidden="false" customHeight="false" outlineLevel="0" collapsed="false">
      <c r="A19960" s="20" t="s">
        <v>38815</v>
      </c>
      <c r="B19960" s="53" t="n">
        <v>30</v>
      </c>
    </row>
    <row r="19961" customFormat="false" ht="15.75" hidden="false" customHeight="false" outlineLevel="0" collapsed="false">
      <c r="A19961" s="20" t="s">
        <v>38816</v>
      </c>
      <c r="B19961" s="53" t="n">
        <v>18.41</v>
      </c>
    </row>
    <row r="19962" customFormat="false" ht="15.75" hidden="false" customHeight="false" outlineLevel="0" collapsed="false">
      <c r="A19962" s="20" t="s">
        <v>38817</v>
      </c>
      <c r="B19962" s="53" t="n">
        <v>62.87</v>
      </c>
    </row>
    <row r="19963" customFormat="false" ht="15.75" hidden="false" customHeight="false" outlineLevel="0" collapsed="false">
      <c r="A19963" s="20" t="s">
        <v>38820</v>
      </c>
      <c r="B19963" s="53" t="n">
        <v>19.62</v>
      </c>
    </row>
    <row r="19964" customFormat="false" ht="15.75" hidden="false" customHeight="false" outlineLevel="0" collapsed="false">
      <c r="A19964" s="20" t="s">
        <v>38821</v>
      </c>
      <c r="B19964" s="53" t="n">
        <v>7.35</v>
      </c>
    </row>
    <row r="19965" customFormat="false" ht="15.75" hidden="false" customHeight="false" outlineLevel="0" collapsed="false">
      <c r="A19965" s="20" t="s">
        <v>38824</v>
      </c>
      <c r="B19965" s="53" t="n">
        <v>62.87</v>
      </c>
    </row>
    <row r="19966" customFormat="false" ht="15.75" hidden="false" customHeight="false" outlineLevel="0" collapsed="false">
      <c r="A19966" s="20" t="s">
        <v>38825</v>
      </c>
      <c r="B19966" s="53" t="n">
        <v>19.62</v>
      </c>
    </row>
    <row r="19967" customFormat="false" ht="15.75" hidden="false" customHeight="false" outlineLevel="0" collapsed="false">
      <c r="A19967" s="20" t="s">
        <v>38826</v>
      </c>
      <c r="B19967" s="53" t="n">
        <v>7.35</v>
      </c>
    </row>
    <row r="19968" customFormat="false" ht="15.75" hidden="false" customHeight="false" outlineLevel="0" collapsed="false">
      <c r="A19968" s="20" t="s">
        <v>38827</v>
      </c>
      <c r="B19968" s="53" t="n">
        <v>65.02</v>
      </c>
    </row>
    <row r="19969" customFormat="false" ht="15.75" hidden="false" customHeight="false" outlineLevel="0" collapsed="false">
      <c r="A19969" s="20" t="s">
        <v>38832</v>
      </c>
      <c r="B19969" s="53" t="n">
        <v>13.99</v>
      </c>
    </row>
    <row r="19970" customFormat="false" ht="15.75" hidden="false" customHeight="false" outlineLevel="0" collapsed="false">
      <c r="A19970" s="20" t="s">
        <v>38833</v>
      </c>
      <c r="B19970" s="53" t="n">
        <v>8.58</v>
      </c>
    </row>
    <row r="19971" customFormat="false" ht="15.75" hidden="false" customHeight="false" outlineLevel="0" collapsed="false">
      <c r="A19971" s="20" t="s">
        <v>38834</v>
      </c>
      <c r="B19971" s="53" t="n">
        <v>65.02</v>
      </c>
    </row>
    <row r="19972" customFormat="false" ht="15.75" hidden="false" customHeight="false" outlineLevel="0" collapsed="false">
      <c r="A19972" s="20" t="s">
        <v>38835</v>
      </c>
      <c r="B19972" s="53" t="n">
        <v>13.99</v>
      </c>
    </row>
    <row r="19973" customFormat="false" ht="15.75" hidden="false" customHeight="false" outlineLevel="0" collapsed="false">
      <c r="A19973" s="20" t="s">
        <v>38836</v>
      </c>
      <c r="B19973" s="53" t="n">
        <v>8.58</v>
      </c>
    </row>
    <row r="19974" customFormat="false" ht="15.75" hidden="false" customHeight="false" outlineLevel="0" collapsed="false">
      <c r="A19974" s="20" t="s">
        <v>38837</v>
      </c>
      <c r="B19974" s="53" t="n">
        <v>98.94</v>
      </c>
    </row>
    <row r="19975" customFormat="false" ht="15.75" hidden="false" customHeight="false" outlineLevel="0" collapsed="false">
      <c r="A19975" s="20" t="s">
        <v>38841</v>
      </c>
      <c r="B19975" s="53" t="n">
        <v>24.97</v>
      </c>
    </row>
    <row r="19976" customFormat="false" ht="15.75" hidden="false" customHeight="false" outlineLevel="0" collapsed="false">
      <c r="A19976" s="20" t="s">
        <v>38842</v>
      </c>
      <c r="B19976" s="53" t="n">
        <v>16.18</v>
      </c>
    </row>
    <row r="19977" customFormat="false" ht="15.75" hidden="false" customHeight="false" outlineLevel="0" collapsed="false">
      <c r="A19977" s="20" t="s">
        <v>38843</v>
      </c>
      <c r="B19977" s="53" t="n">
        <v>98.94</v>
      </c>
    </row>
    <row r="19978" customFormat="false" ht="15.75" hidden="false" customHeight="false" outlineLevel="0" collapsed="false">
      <c r="A19978" s="20" t="s">
        <v>38844</v>
      </c>
      <c r="B19978" s="53" t="n">
        <v>24.97</v>
      </c>
    </row>
    <row r="19979" customFormat="false" ht="15.75" hidden="false" customHeight="false" outlineLevel="0" collapsed="false">
      <c r="A19979" s="20" t="s">
        <v>38845</v>
      </c>
      <c r="B19979" s="53" t="n">
        <v>16.18</v>
      </c>
    </row>
    <row r="19980" customFormat="false" ht="15.75" hidden="false" customHeight="false" outlineLevel="0" collapsed="false">
      <c r="A19980" s="20" t="s">
        <v>38846</v>
      </c>
      <c r="B19980" s="53" t="n">
        <v>5907.18</v>
      </c>
    </row>
    <row r="19981" customFormat="false" ht="15.75" hidden="false" customHeight="false" outlineLevel="0" collapsed="false">
      <c r="A19981" s="20" t="s">
        <v>38850</v>
      </c>
      <c r="B19981" s="53" t="n">
        <v>5907.18</v>
      </c>
    </row>
    <row r="19982" customFormat="false" ht="15.75" hidden="false" customHeight="false" outlineLevel="0" collapsed="false">
      <c r="A19982" s="20" t="s">
        <v>38851</v>
      </c>
      <c r="B19982" s="53" t="n">
        <v>1919.08</v>
      </c>
    </row>
    <row r="19983" customFormat="false" ht="15.75" hidden="false" customHeight="false" outlineLevel="0" collapsed="false">
      <c r="A19983" s="20" t="s">
        <v>38855</v>
      </c>
      <c r="B19983" s="53" t="n">
        <v>1919.08</v>
      </c>
    </row>
    <row r="19984" customFormat="false" ht="15.75" hidden="false" customHeight="false" outlineLevel="0" collapsed="false">
      <c r="A19984" s="20" t="s">
        <v>38856</v>
      </c>
      <c r="B19984" s="53" t="n">
        <v>9721.1</v>
      </c>
    </row>
    <row r="19985" customFormat="false" ht="15.75" hidden="false" customHeight="false" outlineLevel="0" collapsed="false">
      <c r="A19985" s="20" t="s">
        <v>38859</v>
      </c>
      <c r="B19985" s="53" t="n">
        <v>9210.7</v>
      </c>
    </row>
    <row r="19986" customFormat="false" ht="15.75" hidden="false" customHeight="false" outlineLevel="0" collapsed="false">
      <c r="A19986" s="20" t="s">
        <v>38860</v>
      </c>
      <c r="B19986" s="53" t="n">
        <v>4359.2</v>
      </c>
    </row>
    <row r="19987" customFormat="false" ht="15.75" hidden="false" customHeight="false" outlineLevel="0" collapsed="false">
      <c r="A19987" s="20" t="s">
        <v>38862</v>
      </c>
      <c r="B19987" s="53" t="n">
        <v>4359.2</v>
      </c>
    </row>
    <row r="19988" customFormat="false" ht="15.75" hidden="false" customHeight="false" outlineLevel="0" collapsed="false">
      <c r="A19988" s="20" t="s">
        <v>38863</v>
      </c>
      <c r="B19988" s="53" t="n">
        <v>1466.03</v>
      </c>
    </row>
    <row r="19989" customFormat="false" ht="15.75" hidden="false" customHeight="false" outlineLevel="0" collapsed="false">
      <c r="A19989" s="20" t="s">
        <v>38865</v>
      </c>
      <c r="B19989" s="53" t="n">
        <v>1466.03</v>
      </c>
    </row>
    <row r="19990" customFormat="false" ht="15.75" hidden="false" customHeight="false" outlineLevel="0" collapsed="false">
      <c r="A19990" s="20" t="s">
        <v>38866</v>
      </c>
      <c r="B19990" s="53" t="n">
        <v>8173.12</v>
      </c>
    </row>
    <row r="19991" customFormat="false" ht="15.75" hidden="false" customHeight="false" outlineLevel="0" collapsed="false">
      <c r="A19991" s="20" t="s">
        <v>38868</v>
      </c>
      <c r="B19991" s="53" t="n">
        <v>7662.72</v>
      </c>
    </row>
    <row r="19992" customFormat="false" ht="15.75" hidden="false" customHeight="false" outlineLevel="0" collapsed="false">
      <c r="A19992" s="20" t="s">
        <v>38869</v>
      </c>
      <c r="B19992" s="53" t="n">
        <v>7873.59</v>
      </c>
    </row>
    <row r="19993" customFormat="false" ht="15.75" hidden="false" customHeight="false" outlineLevel="0" collapsed="false">
      <c r="A19993" s="20" t="s">
        <v>38871</v>
      </c>
      <c r="B19993" s="53" t="n">
        <v>7873.59</v>
      </c>
    </row>
    <row r="19994" customFormat="false" ht="15.75" hidden="false" customHeight="false" outlineLevel="0" collapsed="false">
      <c r="A19994" s="20" t="s">
        <v>38872</v>
      </c>
      <c r="B19994" s="53" t="n">
        <v>5442.59</v>
      </c>
    </row>
    <row r="19995" customFormat="false" ht="15.75" hidden="false" customHeight="false" outlineLevel="0" collapsed="false">
      <c r="A19995" s="20" t="s">
        <v>38874</v>
      </c>
      <c r="B19995" s="53" t="n">
        <v>5442.59</v>
      </c>
    </row>
    <row r="19996" customFormat="false" ht="15.75" hidden="false" customHeight="false" outlineLevel="0" collapsed="false">
      <c r="A19996" s="20" t="s">
        <v>38875</v>
      </c>
      <c r="B19996" s="53" t="n">
        <v>11687.49</v>
      </c>
    </row>
    <row r="19997" customFormat="false" ht="15.75" hidden="false" customHeight="false" outlineLevel="0" collapsed="false">
      <c r="A19997" s="20" t="s">
        <v>38877</v>
      </c>
      <c r="B19997" s="53" t="n">
        <v>11177.09</v>
      </c>
    </row>
    <row r="19998" customFormat="false" ht="15.75" hidden="false" customHeight="false" outlineLevel="0" collapsed="false">
      <c r="A19998" s="20" t="s">
        <v>38878</v>
      </c>
      <c r="B19998" s="53" t="n">
        <v>5932.62</v>
      </c>
    </row>
    <row r="19999" customFormat="false" ht="15.75" hidden="false" customHeight="false" outlineLevel="0" collapsed="false">
      <c r="A19999" s="20" t="s">
        <v>38880</v>
      </c>
      <c r="B19999" s="53" t="n">
        <v>5932.62</v>
      </c>
    </row>
    <row r="20000" customFormat="false" ht="15.75" hidden="false" customHeight="false" outlineLevel="0" collapsed="false">
      <c r="A20000" s="20" t="s">
        <v>38881</v>
      </c>
      <c r="B20000" s="53" t="n">
        <v>2251.4</v>
      </c>
    </row>
    <row r="20001" customFormat="false" ht="15.75" hidden="false" customHeight="false" outlineLevel="0" collapsed="false">
      <c r="A20001" s="20" t="s">
        <v>38883</v>
      </c>
      <c r="B20001" s="53" t="n">
        <v>2251.4</v>
      </c>
    </row>
    <row r="20002" customFormat="false" ht="15.75" hidden="false" customHeight="false" outlineLevel="0" collapsed="false">
      <c r="A20002" s="20" t="s">
        <v>38884</v>
      </c>
      <c r="B20002" s="53" t="n">
        <v>9994.47</v>
      </c>
    </row>
    <row r="20003" customFormat="false" ht="15.75" hidden="false" customHeight="false" outlineLevel="0" collapsed="false">
      <c r="A20003" s="20" t="s">
        <v>38885</v>
      </c>
      <c r="B20003" s="53" t="n">
        <v>9484.07</v>
      </c>
    </row>
    <row r="20004" customFormat="false" ht="15.75" hidden="false" customHeight="false" outlineLevel="0" collapsed="false">
      <c r="A20004" s="20" t="s">
        <v>38886</v>
      </c>
      <c r="B20004" s="53" t="n">
        <v>9607.91</v>
      </c>
    </row>
    <row r="20005" customFormat="false" ht="15.75" hidden="false" customHeight="false" outlineLevel="0" collapsed="false">
      <c r="A20005" s="20" t="s">
        <v>38890</v>
      </c>
      <c r="B20005" s="53" t="n">
        <v>9607.91</v>
      </c>
    </row>
    <row r="20006" customFormat="false" ht="15.75" hidden="false" customHeight="false" outlineLevel="0" collapsed="false">
      <c r="A20006" s="20" t="s">
        <v>38891</v>
      </c>
      <c r="B20006" s="53" t="n">
        <v>4349.03</v>
      </c>
    </row>
    <row r="20007" customFormat="false" ht="15.75" hidden="false" customHeight="false" outlineLevel="0" collapsed="false">
      <c r="A20007" s="20" t="s">
        <v>38894</v>
      </c>
      <c r="B20007" s="53" t="n">
        <v>4349.03</v>
      </c>
    </row>
    <row r="20008" customFormat="false" ht="15.75" hidden="false" customHeight="false" outlineLevel="0" collapsed="false">
      <c r="A20008" s="20" t="s">
        <v>38895</v>
      </c>
      <c r="B20008" s="53" t="n">
        <v>13944.8</v>
      </c>
    </row>
    <row r="20009" customFormat="false" ht="15.75" hidden="false" customHeight="false" outlineLevel="0" collapsed="false">
      <c r="A20009" s="20" t="s">
        <v>38897</v>
      </c>
      <c r="B20009" s="53" t="n">
        <v>13434.4</v>
      </c>
    </row>
    <row r="20010" customFormat="false" ht="15.75" hidden="false" customHeight="false" outlineLevel="0" collapsed="false">
      <c r="A20010" s="20" t="s">
        <v>38898</v>
      </c>
      <c r="B20010" s="53" t="n">
        <v>572.84</v>
      </c>
    </row>
    <row r="20011" customFormat="false" ht="15.75" hidden="false" customHeight="false" outlineLevel="0" collapsed="false">
      <c r="A20011" s="20" t="s">
        <v>38899</v>
      </c>
      <c r="B20011" s="53" t="n">
        <v>572.84</v>
      </c>
    </row>
    <row r="20012" customFormat="false" ht="15.75" hidden="false" customHeight="false" outlineLevel="0" collapsed="false">
      <c r="A20012" s="20" t="s">
        <v>38900</v>
      </c>
      <c r="B20012" s="53" t="n">
        <v>204.72</v>
      </c>
    </row>
    <row r="20013" customFormat="false" ht="15.75" hidden="false" customHeight="false" outlineLevel="0" collapsed="false">
      <c r="A20013" s="20" t="s">
        <v>38903</v>
      </c>
      <c r="B20013" s="53" t="n">
        <v>204.72</v>
      </c>
    </row>
    <row r="20014" customFormat="false" ht="15.75" hidden="false" customHeight="false" outlineLevel="0" collapsed="false">
      <c r="A20014" s="20" t="s">
        <v>38904</v>
      </c>
      <c r="B20014" s="53" t="n">
        <v>421.06</v>
      </c>
    </row>
    <row r="20015" customFormat="false" ht="15.75" hidden="false" customHeight="false" outlineLevel="0" collapsed="false">
      <c r="A20015" s="20" t="s">
        <v>38907</v>
      </c>
      <c r="B20015" s="53" t="n">
        <v>196.72</v>
      </c>
    </row>
    <row r="20016" customFormat="false" ht="15.75" hidden="false" customHeight="false" outlineLevel="0" collapsed="false">
      <c r="A20016" s="20" t="s">
        <v>38908</v>
      </c>
      <c r="B20016" s="53" t="n">
        <v>181.39</v>
      </c>
    </row>
    <row r="20017" customFormat="false" ht="15.75" hidden="false" customHeight="false" outlineLevel="0" collapsed="false">
      <c r="A20017" s="20" t="s">
        <v>38909</v>
      </c>
      <c r="B20017" s="53" t="n">
        <v>414.06</v>
      </c>
    </row>
    <row r="20018" customFormat="false" ht="15.75" hidden="false" customHeight="false" outlineLevel="0" collapsed="false">
      <c r="A20018" s="20" t="s">
        <v>38910</v>
      </c>
      <c r="B20018" s="53" t="n">
        <v>189.72</v>
      </c>
    </row>
    <row r="20019" customFormat="false" ht="15.75" hidden="false" customHeight="false" outlineLevel="0" collapsed="false">
      <c r="A20019" s="20" t="s">
        <v>38911</v>
      </c>
      <c r="B20019" s="53" t="n">
        <v>174.4</v>
      </c>
    </row>
    <row r="20020" customFormat="false" ht="15.75" hidden="false" customHeight="false" outlineLevel="0" collapsed="false">
      <c r="A20020" s="20" t="s">
        <v>38912</v>
      </c>
      <c r="B20020" s="53" t="n">
        <v>38.83</v>
      </c>
    </row>
    <row r="20021" customFormat="false" ht="15.75" hidden="false" customHeight="false" outlineLevel="0" collapsed="false">
      <c r="A20021" s="20" t="s">
        <v>38914</v>
      </c>
      <c r="B20021" s="53" t="n">
        <v>28.71</v>
      </c>
    </row>
    <row r="20022" customFormat="false" ht="15.75" hidden="false" customHeight="false" outlineLevel="0" collapsed="false">
      <c r="A20022" s="20" t="s">
        <v>38916</v>
      </c>
      <c r="B20022" s="53" t="n">
        <v>27.36</v>
      </c>
    </row>
    <row r="20023" customFormat="false" ht="15.75" hidden="false" customHeight="false" outlineLevel="0" collapsed="false">
      <c r="A20023" s="20" t="s">
        <v>38917</v>
      </c>
      <c r="B20023" s="53" t="n">
        <v>35.93</v>
      </c>
    </row>
    <row r="20024" customFormat="false" ht="15.75" hidden="false" customHeight="false" outlineLevel="0" collapsed="false">
      <c r="A20024" s="20" t="s">
        <v>38918</v>
      </c>
      <c r="B20024" s="53" t="n">
        <v>25.81</v>
      </c>
    </row>
    <row r="20025" customFormat="false" ht="15.75" hidden="false" customHeight="false" outlineLevel="0" collapsed="false">
      <c r="A20025" s="20" t="s">
        <v>38919</v>
      </c>
      <c r="B20025" s="53" t="n">
        <v>24.46</v>
      </c>
    </row>
    <row r="20026" customFormat="false" ht="15.75" hidden="false" customHeight="false" outlineLevel="0" collapsed="false">
      <c r="A20026" s="20" t="s">
        <v>38920</v>
      </c>
      <c r="B20026" s="53" t="n">
        <v>173.68</v>
      </c>
    </row>
    <row r="20027" customFormat="false" ht="15.75" hidden="false" customHeight="false" outlineLevel="0" collapsed="false">
      <c r="A20027" s="20" t="s">
        <v>38926</v>
      </c>
      <c r="B20027" s="53" t="n">
        <v>75.93</v>
      </c>
    </row>
    <row r="20028" customFormat="false" ht="15.75" hidden="false" customHeight="false" outlineLevel="0" collapsed="false">
      <c r="A20028" s="20" t="s">
        <v>38927</v>
      </c>
      <c r="B20028" s="53" t="n">
        <v>60.11</v>
      </c>
    </row>
    <row r="20029" customFormat="false" ht="15.75" hidden="false" customHeight="false" outlineLevel="0" collapsed="false">
      <c r="A20029" s="20" t="s">
        <v>38928</v>
      </c>
      <c r="B20029" s="53" t="n">
        <v>170.43</v>
      </c>
    </row>
    <row r="20030" customFormat="false" ht="15.75" hidden="false" customHeight="false" outlineLevel="0" collapsed="false">
      <c r="A20030" s="20" t="s">
        <v>38929</v>
      </c>
      <c r="B20030" s="53" t="n">
        <v>72.68</v>
      </c>
    </row>
    <row r="20031" customFormat="false" ht="15.75" hidden="false" customHeight="false" outlineLevel="0" collapsed="false">
      <c r="A20031" s="20" t="s">
        <v>38930</v>
      </c>
      <c r="B20031" s="53" t="n">
        <v>56.86</v>
      </c>
    </row>
    <row r="20032" customFormat="false" ht="15.75" hidden="false" customHeight="false" outlineLevel="0" collapsed="false">
      <c r="A20032" s="20" t="s">
        <v>38931</v>
      </c>
      <c r="B20032" s="53" t="n">
        <v>209.48</v>
      </c>
    </row>
    <row r="20033" customFormat="false" ht="15.75" hidden="false" customHeight="false" outlineLevel="0" collapsed="false">
      <c r="A20033" s="20" t="s">
        <v>38935</v>
      </c>
      <c r="B20033" s="53" t="n">
        <v>87.3</v>
      </c>
    </row>
    <row r="20034" customFormat="false" ht="15.75" hidden="false" customHeight="false" outlineLevel="0" collapsed="false">
      <c r="A20034" s="20" t="s">
        <v>38936</v>
      </c>
      <c r="B20034" s="53" t="n">
        <v>67.71</v>
      </c>
    </row>
    <row r="20035" customFormat="false" ht="15.75" hidden="false" customHeight="false" outlineLevel="0" collapsed="false">
      <c r="A20035" s="20" t="s">
        <v>38937</v>
      </c>
      <c r="B20035" s="53" t="n">
        <v>206.23</v>
      </c>
    </row>
    <row r="20036" customFormat="false" ht="15.75" hidden="false" customHeight="false" outlineLevel="0" collapsed="false">
      <c r="A20036" s="20" t="s">
        <v>38938</v>
      </c>
      <c r="B20036" s="53" t="n">
        <v>84.05</v>
      </c>
    </row>
    <row r="20037" customFormat="false" ht="15.75" hidden="false" customHeight="false" outlineLevel="0" collapsed="false">
      <c r="A20037" s="20" t="s">
        <v>38939</v>
      </c>
      <c r="B20037" s="53" t="n">
        <v>64.46</v>
      </c>
    </row>
    <row r="20038" customFormat="false" ht="15.75" hidden="false" customHeight="false" outlineLevel="0" collapsed="false">
      <c r="A20038" s="20" t="s">
        <v>38940</v>
      </c>
      <c r="B20038" s="53" t="n">
        <v>223.74</v>
      </c>
    </row>
    <row r="20039" customFormat="false" ht="15.75" hidden="false" customHeight="false" outlineLevel="0" collapsed="false">
      <c r="A20039" s="20" t="s">
        <v>38946</v>
      </c>
      <c r="B20039" s="53" t="n">
        <v>92</v>
      </c>
    </row>
    <row r="20040" customFormat="false" ht="15.75" hidden="false" customHeight="false" outlineLevel="0" collapsed="false">
      <c r="A20040" s="20" t="s">
        <v>38949</v>
      </c>
      <c r="B20040" s="53" t="n">
        <v>70.9</v>
      </c>
    </row>
    <row r="20041" customFormat="false" ht="15.75" hidden="false" customHeight="false" outlineLevel="0" collapsed="false">
      <c r="A20041" s="20" t="s">
        <v>38950</v>
      </c>
      <c r="B20041" s="53" t="n">
        <v>220.49</v>
      </c>
    </row>
    <row r="20042" customFormat="false" ht="15.75" hidden="false" customHeight="false" outlineLevel="0" collapsed="false">
      <c r="A20042" s="20" t="s">
        <v>38951</v>
      </c>
      <c r="B20042" s="53" t="n">
        <v>88.75</v>
      </c>
    </row>
    <row r="20043" customFormat="false" ht="15.75" hidden="false" customHeight="false" outlineLevel="0" collapsed="false">
      <c r="A20043" s="20" t="s">
        <v>38952</v>
      </c>
      <c r="B20043" s="53" t="n">
        <v>67.65</v>
      </c>
    </row>
    <row r="20044" customFormat="false" ht="15.75" hidden="false" customHeight="false" outlineLevel="0" collapsed="false">
      <c r="A20044" s="20" t="s">
        <v>38953</v>
      </c>
      <c r="B20044" s="53" t="n">
        <v>201.22</v>
      </c>
    </row>
    <row r="20045" customFormat="false" ht="15.75" hidden="false" customHeight="false" outlineLevel="0" collapsed="false">
      <c r="A20045" s="20" t="s">
        <v>38956</v>
      </c>
      <c r="B20045" s="53" t="n">
        <v>84.04</v>
      </c>
    </row>
    <row r="20046" customFormat="false" ht="15.75" hidden="false" customHeight="false" outlineLevel="0" collapsed="false">
      <c r="A20046" s="20" t="s">
        <v>38957</v>
      </c>
      <c r="B20046" s="53" t="n">
        <v>67.31</v>
      </c>
    </row>
    <row r="20047" customFormat="false" ht="15.75" hidden="false" customHeight="false" outlineLevel="0" collapsed="false">
      <c r="A20047" s="20" t="s">
        <v>38958</v>
      </c>
      <c r="B20047" s="53" t="n">
        <v>197.97</v>
      </c>
    </row>
    <row r="20048" customFormat="false" ht="15.75" hidden="false" customHeight="false" outlineLevel="0" collapsed="false">
      <c r="A20048" s="20" t="s">
        <v>38959</v>
      </c>
      <c r="B20048" s="53" t="n">
        <v>80.79</v>
      </c>
    </row>
    <row r="20049" customFormat="false" ht="15.75" hidden="false" customHeight="false" outlineLevel="0" collapsed="false">
      <c r="A20049" s="20" t="s">
        <v>38960</v>
      </c>
      <c r="B20049" s="53" t="n">
        <v>64.06</v>
      </c>
    </row>
    <row r="20050" customFormat="false" ht="15.75" hidden="false" customHeight="false" outlineLevel="0" collapsed="false">
      <c r="A20050" s="20" t="s">
        <v>38961</v>
      </c>
      <c r="B20050" s="53" t="n">
        <v>389.46</v>
      </c>
    </row>
    <row r="20051" customFormat="false" ht="15.75" hidden="false" customHeight="false" outlineLevel="0" collapsed="false">
      <c r="A20051" s="20" t="s">
        <v>38965</v>
      </c>
      <c r="B20051" s="53" t="n">
        <v>125.74</v>
      </c>
    </row>
    <row r="20052" customFormat="false" ht="15.75" hidden="false" customHeight="false" outlineLevel="0" collapsed="false">
      <c r="A20052" s="20" t="s">
        <v>38966</v>
      </c>
      <c r="B20052" s="53" t="n">
        <v>95.09</v>
      </c>
    </row>
    <row r="20053" customFormat="false" ht="15.75" hidden="false" customHeight="false" outlineLevel="0" collapsed="false">
      <c r="A20053" s="20" t="s">
        <v>38967</v>
      </c>
      <c r="B20053" s="53" t="n">
        <v>386.21</v>
      </c>
    </row>
    <row r="20054" customFormat="false" ht="15.75" hidden="false" customHeight="false" outlineLevel="0" collapsed="false">
      <c r="A20054" s="20" t="s">
        <v>38968</v>
      </c>
      <c r="B20054" s="53" t="n">
        <v>122.49</v>
      </c>
    </row>
    <row r="20055" customFormat="false" ht="15.75" hidden="false" customHeight="false" outlineLevel="0" collapsed="false">
      <c r="A20055" s="20" t="s">
        <v>38969</v>
      </c>
      <c r="B20055" s="53" t="n">
        <v>91.84</v>
      </c>
    </row>
    <row r="20056" customFormat="false" ht="15.75" hidden="false" customHeight="false" outlineLevel="0" collapsed="false">
      <c r="A20056" s="20" t="s">
        <v>38970</v>
      </c>
      <c r="B20056" s="53" t="n">
        <v>5.12</v>
      </c>
    </row>
    <row r="20057" customFormat="false" ht="15.75" hidden="false" customHeight="false" outlineLevel="0" collapsed="false">
      <c r="A20057" s="20" t="s">
        <v>38974</v>
      </c>
      <c r="B20057" s="53" t="n">
        <v>1.97</v>
      </c>
    </row>
    <row r="20058" customFormat="false" ht="15.75" hidden="false" customHeight="false" outlineLevel="0" collapsed="false">
      <c r="A20058" s="20" t="s">
        <v>38977</v>
      </c>
      <c r="B20058" s="53" t="n">
        <v>5.12</v>
      </c>
    </row>
    <row r="20059" customFormat="false" ht="15.75" hidden="false" customHeight="false" outlineLevel="0" collapsed="false">
      <c r="A20059" s="20" t="s">
        <v>38978</v>
      </c>
      <c r="B20059" s="53" t="n">
        <v>1.97</v>
      </c>
    </row>
    <row r="20060" customFormat="false" ht="15.75" hidden="false" customHeight="false" outlineLevel="0" collapsed="false">
      <c r="A20060" s="20" t="s">
        <v>38979</v>
      </c>
      <c r="B20060" s="53" t="n">
        <v>81.35</v>
      </c>
    </row>
    <row r="20061" customFormat="false" ht="15.75" hidden="false" customHeight="false" outlineLevel="0" collapsed="false">
      <c r="A20061" s="20" t="s">
        <v>38981</v>
      </c>
      <c r="B20061" s="53" t="n">
        <v>37.81</v>
      </c>
    </row>
    <row r="20062" customFormat="false" ht="15.75" hidden="false" customHeight="false" outlineLevel="0" collapsed="false">
      <c r="A20062" s="20" t="s">
        <v>38982</v>
      </c>
      <c r="B20062" s="53" t="n">
        <v>32.71</v>
      </c>
    </row>
    <row r="20063" customFormat="false" ht="15.75" hidden="false" customHeight="false" outlineLevel="0" collapsed="false">
      <c r="A20063" s="20" t="s">
        <v>38983</v>
      </c>
      <c r="B20063" s="53" t="n">
        <v>78.1</v>
      </c>
    </row>
    <row r="20064" customFormat="false" ht="15.75" hidden="false" customHeight="false" outlineLevel="0" collapsed="false">
      <c r="A20064" s="20" t="s">
        <v>38984</v>
      </c>
      <c r="B20064" s="53" t="n">
        <v>34.56</v>
      </c>
    </row>
    <row r="20065" customFormat="false" ht="15.75" hidden="false" customHeight="false" outlineLevel="0" collapsed="false">
      <c r="A20065" s="20" t="s">
        <v>38985</v>
      </c>
      <c r="B20065" s="53" t="n">
        <v>29.46</v>
      </c>
    </row>
    <row r="20066" customFormat="false" ht="15.75" hidden="false" customHeight="false" outlineLevel="0" collapsed="false">
      <c r="A20066" s="20" t="s">
        <v>38986</v>
      </c>
      <c r="B20066" s="53" t="n">
        <v>188.05</v>
      </c>
    </row>
    <row r="20067" customFormat="false" ht="15.75" hidden="false" customHeight="false" outlineLevel="0" collapsed="false">
      <c r="A20067" s="20" t="s">
        <v>38989</v>
      </c>
      <c r="B20067" s="53" t="n">
        <v>94.02</v>
      </c>
    </row>
    <row r="20068" customFormat="false" ht="15.75" hidden="false" customHeight="false" outlineLevel="0" collapsed="false">
      <c r="A20068" s="20" t="s">
        <v>38990</v>
      </c>
      <c r="B20068" s="53" t="n">
        <v>76.35</v>
      </c>
    </row>
    <row r="20069" customFormat="false" ht="15.75" hidden="false" customHeight="false" outlineLevel="0" collapsed="false">
      <c r="A20069" s="20" t="s">
        <v>38991</v>
      </c>
      <c r="B20069" s="53" t="n">
        <v>184.8</v>
      </c>
    </row>
    <row r="20070" customFormat="false" ht="15.75" hidden="false" customHeight="false" outlineLevel="0" collapsed="false">
      <c r="A20070" s="20" t="s">
        <v>38992</v>
      </c>
      <c r="B20070" s="53" t="n">
        <v>90.77</v>
      </c>
    </row>
    <row r="20071" customFormat="false" ht="15.75" hidden="false" customHeight="false" outlineLevel="0" collapsed="false">
      <c r="A20071" s="20" t="s">
        <v>38993</v>
      </c>
      <c r="B20071" s="53" t="n">
        <v>73.1</v>
      </c>
    </row>
    <row r="20072" customFormat="false" ht="15.75" hidden="false" customHeight="false" outlineLevel="0" collapsed="false">
      <c r="A20072" s="20" t="s">
        <v>38994</v>
      </c>
      <c r="B20072" s="53" t="n">
        <v>269.01</v>
      </c>
    </row>
    <row r="20073" customFormat="false" ht="15.75" hidden="false" customHeight="false" outlineLevel="0" collapsed="false">
      <c r="A20073" s="20" t="s">
        <v>38997</v>
      </c>
      <c r="B20073" s="53" t="n">
        <v>121.38</v>
      </c>
    </row>
    <row r="20074" customFormat="false" ht="15.75" hidden="false" customHeight="false" outlineLevel="0" collapsed="false">
      <c r="A20074" s="20" t="s">
        <v>38998</v>
      </c>
      <c r="B20074" s="53" t="n">
        <v>95.15</v>
      </c>
    </row>
    <row r="20075" customFormat="false" ht="15.75" hidden="false" customHeight="false" outlineLevel="0" collapsed="false">
      <c r="A20075" s="20" t="s">
        <v>38999</v>
      </c>
      <c r="B20075" s="53" t="n">
        <v>265.76</v>
      </c>
    </row>
    <row r="20076" customFormat="false" ht="15.75" hidden="false" customHeight="false" outlineLevel="0" collapsed="false">
      <c r="A20076" s="20" t="s">
        <v>39000</v>
      </c>
      <c r="B20076" s="53" t="n">
        <v>118.13</v>
      </c>
    </row>
    <row r="20077" customFormat="false" ht="15.75" hidden="false" customHeight="false" outlineLevel="0" collapsed="false">
      <c r="A20077" s="20" t="s">
        <v>39001</v>
      </c>
      <c r="B20077" s="53" t="n">
        <v>91.9</v>
      </c>
    </row>
    <row r="20078" customFormat="false" ht="15.75" hidden="false" customHeight="false" outlineLevel="0" collapsed="false">
      <c r="A20078" s="20" t="s">
        <v>39002</v>
      </c>
      <c r="B20078" s="53" t="n">
        <v>342.16</v>
      </c>
    </row>
    <row r="20079" customFormat="false" ht="15.75" hidden="false" customHeight="false" outlineLevel="0" collapsed="false">
      <c r="A20079" s="20" t="s">
        <v>39005</v>
      </c>
      <c r="B20079" s="53" t="n">
        <v>143.15</v>
      </c>
    </row>
    <row r="20080" customFormat="false" ht="15.75" hidden="false" customHeight="false" outlineLevel="0" collapsed="false">
      <c r="A20080" s="20" t="s">
        <v>39006</v>
      </c>
      <c r="B20080" s="53" t="n">
        <v>109.24</v>
      </c>
    </row>
    <row r="20081" customFormat="false" ht="15.75" hidden="false" customHeight="false" outlineLevel="0" collapsed="false">
      <c r="A20081" s="20" t="s">
        <v>39007</v>
      </c>
      <c r="B20081" s="53" t="n">
        <v>338.91</v>
      </c>
    </row>
    <row r="20082" customFormat="false" ht="15.75" hidden="false" customHeight="false" outlineLevel="0" collapsed="false">
      <c r="A20082" s="20" t="s">
        <v>39008</v>
      </c>
      <c r="B20082" s="53" t="n">
        <v>139.9</v>
      </c>
    </row>
    <row r="20083" customFormat="false" ht="15.75" hidden="false" customHeight="false" outlineLevel="0" collapsed="false">
      <c r="A20083" s="20" t="s">
        <v>39009</v>
      </c>
      <c r="B20083" s="53" t="n">
        <v>105.99</v>
      </c>
    </row>
    <row r="20084" customFormat="false" ht="15.75" hidden="false" customHeight="false" outlineLevel="0" collapsed="false">
      <c r="A20084" s="20" t="s">
        <v>39010</v>
      </c>
      <c r="B20084" s="53" t="n">
        <v>665.01</v>
      </c>
    </row>
    <row r="20085" customFormat="false" ht="15.75" hidden="false" customHeight="false" outlineLevel="0" collapsed="false">
      <c r="A20085" s="20" t="s">
        <v>39013</v>
      </c>
      <c r="B20085" s="53" t="n">
        <v>295.22</v>
      </c>
    </row>
    <row r="20086" customFormat="false" ht="15.75" hidden="false" customHeight="false" outlineLevel="0" collapsed="false">
      <c r="A20086" s="20" t="s">
        <v>39014</v>
      </c>
      <c r="B20086" s="53" t="n">
        <v>226.11</v>
      </c>
    </row>
    <row r="20087" customFormat="false" ht="15.75" hidden="false" customHeight="false" outlineLevel="0" collapsed="false">
      <c r="A20087" s="20" t="s">
        <v>39015</v>
      </c>
      <c r="B20087" s="53" t="n">
        <v>661.76</v>
      </c>
    </row>
    <row r="20088" customFormat="false" ht="15.75" hidden="false" customHeight="false" outlineLevel="0" collapsed="false">
      <c r="A20088" s="20" t="s">
        <v>39016</v>
      </c>
      <c r="B20088" s="53" t="n">
        <v>291.97</v>
      </c>
    </row>
    <row r="20089" customFormat="false" ht="15.75" hidden="false" customHeight="false" outlineLevel="0" collapsed="false">
      <c r="A20089" s="20" t="s">
        <v>39017</v>
      </c>
      <c r="B20089" s="53" t="n">
        <v>222.86</v>
      </c>
    </row>
    <row r="20090" customFormat="false" ht="15.75" hidden="false" customHeight="false" outlineLevel="0" collapsed="false">
      <c r="A20090" s="20" t="s">
        <v>39018</v>
      </c>
      <c r="B20090" s="53" t="n">
        <v>720.56</v>
      </c>
    </row>
    <row r="20091" customFormat="false" ht="15.75" hidden="false" customHeight="false" outlineLevel="0" collapsed="false">
      <c r="A20091" s="20" t="s">
        <v>39021</v>
      </c>
      <c r="B20091" s="53" t="n">
        <v>318.14</v>
      </c>
    </row>
    <row r="20092" customFormat="false" ht="15.75" hidden="false" customHeight="false" outlineLevel="0" collapsed="false">
      <c r="A20092" s="20" t="s">
        <v>39022</v>
      </c>
      <c r="B20092" s="53" t="n">
        <v>243.05</v>
      </c>
    </row>
    <row r="20093" customFormat="false" ht="15.75" hidden="false" customHeight="false" outlineLevel="0" collapsed="false">
      <c r="A20093" s="20" t="s">
        <v>39023</v>
      </c>
      <c r="B20093" s="53" t="n">
        <v>717.31</v>
      </c>
    </row>
    <row r="20094" customFormat="false" ht="15.75" hidden="false" customHeight="false" outlineLevel="0" collapsed="false">
      <c r="A20094" s="20" t="s">
        <v>39024</v>
      </c>
      <c r="B20094" s="53" t="n">
        <v>314.89</v>
      </c>
    </row>
    <row r="20095" customFormat="false" ht="15.75" hidden="false" customHeight="false" outlineLevel="0" collapsed="false">
      <c r="A20095" s="20" t="s">
        <v>39025</v>
      </c>
      <c r="B20095" s="53" t="n">
        <v>239.8</v>
      </c>
    </row>
    <row r="20096" customFormat="false" ht="15.75" hidden="false" customHeight="false" outlineLevel="0" collapsed="false">
      <c r="A20096" s="20" t="s">
        <v>39026</v>
      </c>
      <c r="B20096" s="53" t="n">
        <v>801.74</v>
      </c>
    </row>
    <row r="20097" customFormat="false" ht="15.75" hidden="false" customHeight="false" outlineLevel="0" collapsed="false">
      <c r="A20097" s="20" t="s">
        <v>39029</v>
      </c>
      <c r="B20097" s="53" t="n">
        <v>361.31</v>
      </c>
    </row>
    <row r="20098" customFormat="false" ht="15.75" hidden="false" customHeight="false" outlineLevel="0" collapsed="false">
      <c r="A20098" s="20" t="s">
        <v>39030</v>
      </c>
      <c r="B20098" s="53" t="n">
        <v>277.24</v>
      </c>
    </row>
    <row r="20099" customFormat="false" ht="15.75" hidden="false" customHeight="false" outlineLevel="0" collapsed="false">
      <c r="A20099" s="20" t="s">
        <v>39031</v>
      </c>
      <c r="B20099" s="53" t="n">
        <v>798.49</v>
      </c>
    </row>
    <row r="20100" customFormat="false" ht="15.75" hidden="false" customHeight="false" outlineLevel="0" collapsed="false">
      <c r="A20100" s="20" t="s">
        <v>39032</v>
      </c>
      <c r="B20100" s="53" t="n">
        <v>358.06</v>
      </c>
    </row>
    <row r="20101" customFormat="false" ht="15.75" hidden="false" customHeight="false" outlineLevel="0" collapsed="false">
      <c r="A20101" s="20" t="s">
        <v>39033</v>
      </c>
      <c r="B20101" s="53" t="n">
        <v>273.99</v>
      </c>
    </row>
    <row r="20102" customFormat="false" ht="15.75" hidden="false" customHeight="false" outlineLevel="0" collapsed="false">
      <c r="A20102" s="20" t="s">
        <v>39034</v>
      </c>
      <c r="B20102" s="53" t="n">
        <v>126.41</v>
      </c>
    </row>
    <row r="20103" customFormat="false" ht="15.75" hidden="false" customHeight="false" outlineLevel="0" collapsed="false">
      <c r="A20103" s="20" t="s">
        <v>39038</v>
      </c>
      <c r="B20103" s="53" t="n">
        <v>53.92</v>
      </c>
    </row>
    <row r="20104" customFormat="false" ht="15.75" hidden="false" customHeight="false" outlineLevel="0" collapsed="false">
      <c r="A20104" s="20" t="s">
        <v>39039</v>
      </c>
      <c r="B20104" s="53" t="n">
        <v>43.64</v>
      </c>
    </row>
    <row r="20105" customFormat="false" ht="15.75" hidden="false" customHeight="false" outlineLevel="0" collapsed="false">
      <c r="A20105" s="20" t="s">
        <v>39042</v>
      </c>
      <c r="B20105" s="53" t="n">
        <v>123.16</v>
      </c>
    </row>
    <row r="20106" customFormat="false" ht="15.75" hidden="false" customHeight="false" outlineLevel="0" collapsed="false">
      <c r="A20106" s="20" t="s">
        <v>39043</v>
      </c>
      <c r="B20106" s="53" t="n">
        <v>50.67</v>
      </c>
    </row>
    <row r="20107" customFormat="false" ht="15.75" hidden="false" customHeight="false" outlineLevel="0" collapsed="false">
      <c r="A20107" s="20" t="s">
        <v>39044</v>
      </c>
      <c r="B20107" s="53" t="n">
        <v>40.39</v>
      </c>
    </row>
    <row r="20108" customFormat="false" ht="15.75" hidden="false" customHeight="false" outlineLevel="0" collapsed="false">
      <c r="A20108" s="20" t="s">
        <v>39045</v>
      </c>
      <c r="B20108" s="53" t="n">
        <v>154.46</v>
      </c>
    </row>
    <row r="20109" customFormat="false" ht="15.75" hidden="false" customHeight="false" outlineLevel="0" collapsed="false">
      <c r="A20109" s="20" t="s">
        <v>39049</v>
      </c>
      <c r="B20109" s="53" t="n">
        <v>65.87</v>
      </c>
    </row>
    <row r="20110" customFormat="false" ht="15.75" hidden="false" customHeight="false" outlineLevel="0" collapsed="false">
      <c r="A20110" s="20" t="s">
        <v>39050</v>
      </c>
      <c r="B20110" s="53" t="n">
        <v>53.67</v>
      </c>
    </row>
    <row r="20111" customFormat="false" ht="15.75" hidden="false" customHeight="false" outlineLevel="0" collapsed="false">
      <c r="A20111" s="20" t="s">
        <v>39051</v>
      </c>
      <c r="B20111" s="53" t="n">
        <v>151.21</v>
      </c>
    </row>
    <row r="20112" customFormat="false" ht="15.75" hidden="false" customHeight="false" outlineLevel="0" collapsed="false">
      <c r="A20112" s="20" t="s">
        <v>39052</v>
      </c>
      <c r="B20112" s="53" t="n">
        <v>62.62</v>
      </c>
    </row>
    <row r="20113" customFormat="false" ht="15.75" hidden="false" customHeight="false" outlineLevel="0" collapsed="false">
      <c r="A20113" s="20" t="s">
        <v>39053</v>
      </c>
      <c r="B20113" s="53" t="n">
        <v>50.42</v>
      </c>
    </row>
    <row r="20114" customFormat="false" ht="15.75" hidden="false" customHeight="false" outlineLevel="0" collapsed="false">
      <c r="A20114" s="20" t="s">
        <v>39054</v>
      </c>
      <c r="B20114" s="53" t="n">
        <v>273.75</v>
      </c>
    </row>
    <row r="20115" customFormat="false" ht="15.75" hidden="false" customHeight="false" outlineLevel="0" collapsed="false">
      <c r="A20115" s="20" t="s">
        <v>39058</v>
      </c>
      <c r="B20115" s="53" t="n">
        <v>104.22</v>
      </c>
    </row>
    <row r="20116" customFormat="false" ht="15.75" hidden="false" customHeight="false" outlineLevel="0" collapsed="false">
      <c r="A20116" s="20" t="s">
        <v>39059</v>
      </c>
      <c r="B20116" s="53" t="n">
        <v>82.03</v>
      </c>
    </row>
    <row r="20117" customFormat="false" ht="15.75" hidden="false" customHeight="false" outlineLevel="0" collapsed="false">
      <c r="A20117" s="20" t="s">
        <v>39060</v>
      </c>
      <c r="B20117" s="53" t="n">
        <v>270.5</v>
      </c>
    </row>
    <row r="20118" customFormat="false" ht="15.75" hidden="false" customHeight="false" outlineLevel="0" collapsed="false">
      <c r="A20118" s="20" t="s">
        <v>39061</v>
      </c>
      <c r="B20118" s="53" t="n">
        <v>100.97</v>
      </c>
    </row>
    <row r="20119" customFormat="false" ht="15.75" hidden="false" customHeight="false" outlineLevel="0" collapsed="false">
      <c r="A20119" s="20" t="s">
        <v>39062</v>
      </c>
      <c r="B20119" s="53" t="n">
        <v>78.78</v>
      </c>
    </row>
    <row r="20120" customFormat="false" ht="15.75" hidden="false" customHeight="false" outlineLevel="0" collapsed="false">
      <c r="A20120" s="20" t="s">
        <v>39063</v>
      </c>
      <c r="B20120" s="53" t="n">
        <v>83.48</v>
      </c>
    </row>
    <row r="20121" customFormat="false" ht="15.75" hidden="false" customHeight="false" outlineLevel="0" collapsed="false">
      <c r="A20121" s="20" t="s">
        <v>39067</v>
      </c>
      <c r="B20121" s="53" t="n">
        <v>44.3</v>
      </c>
    </row>
    <row r="20122" customFormat="false" ht="15.75" hidden="false" customHeight="false" outlineLevel="0" collapsed="false">
      <c r="A20122" s="20" t="s">
        <v>39068</v>
      </c>
      <c r="B20122" s="53" t="n">
        <v>35.28</v>
      </c>
    </row>
    <row r="20123" customFormat="false" ht="15.75" hidden="false" customHeight="false" outlineLevel="0" collapsed="false">
      <c r="A20123" s="20" t="s">
        <v>39069</v>
      </c>
      <c r="B20123" s="53" t="n">
        <v>80.23</v>
      </c>
    </row>
    <row r="20124" customFormat="false" ht="15.75" hidden="false" customHeight="false" outlineLevel="0" collapsed="false">
      <c r="A20124" s="20" t="s">
        <v>39070</v>
      </c>
      <c r="B20124" s="53" t="n">
        <v>41.05</v>
      </c>
    </row>
    <row r="20125" customFormat="false" ht="15.75" hidden="false" customHeight="false" outlineLevel="0" collapsed="false">
      <c r="A20125" s="20" t="s">
        <v>39071</v>
      </c>
      <c r="B20125" s="53" t="n">
        <v>32.03</v>
      </c>
    </row>
    <row r="20126" customFormat="false" ht="15.75" hidden="false" customHeight="false" outlineLevel="0" collapsed="false">
      <c r="A20126" s="20" t="s">
        <v>39072</v>
      </c>
      <c r="B20126" s="53" t="n">
        <v>14.14</v>
      </c>
    </row>
    <row r="20127" customFormat="false" ht="15.75" hidden="false" customHeight="false" outlineLevel="0" collapsed="false">
      <c r="A20127" s="20" t="s">
        <v>39077</v>
      </c>
      <c r="B20127" s="53" t="n">
        <v>9.42</v>
      </c>
    </row>
    <row r="20128" customFormat="false" ht="15.75" hidden="false" customHeight="false" outlineLevel="0" collapsed="false">
      <c r="A20128" s="20" t="s">
        <v>39078</v>
      </c>
      <c r="B20128" s="53" t="n">
        <v>14.14</v>
      </c>
    </row>
    <row r="20129" customFormat="false" ht="15.75" hidden="false" customHeight="false" outlineLevel="0" collapsed="false">
      <c r="A20129" s="20" t="s">
        <v>39079</v>
      </c>
      <c r="B20129" s="53" t="n">
        <v>9.42</v>
      </c>
    </row>
    <row r="20130" customFormat="false" ht="15.75" hidden="false" customHeight="false" outlineLevel="0" collapsed="false">
      <c r="A20130" s="20" t="s">
        <v>39080</v>
      </c>
      <c r="B20130" s="53" t="n">
        <v>44.74</v>
      </c>
    </row>
    <row r="20131" customFormat="false" ht="15.75" hidden="false" customHeight="false" outlineLevel="0" collapsed="false">
      <c r="A20131" s="20" t="s">
        <v>39085</v>
      </c>
      <c r="B20131" s="53" t="n">
        <v>29.82</v>
      </c>
    </row>
    <row r="20132" customFormat="false" ht="15.75" hidden="false" customHeight="false" outlineLevel="0" collapsed="false">
      <c r="A20132" s="20" t="s">
        <v>39086</v>
      </c>
      <c r="B20132" s="53" t="n">
        <v>44.74</v>
      </c>
    </row>
    <row r="20133" customFormat="false" ht="15.75" hidden="false" customHeight="false" outlineLevel="0" collapsed="false">
      <c r="A20133" s="20" t="s">
        <v>39087</v>
      </c>
      <c r="B20133" s="53" t="n">
        <v>29.82</v>
      </c>
    </row>
    <row r="20134" customFormat="false" ht="15.75" hidden="false" customHeight="false" outlineLevel="0" collapsed="false">
      <c r="A20134" s="20" t="s">
        <v>39088</v>
      </c>
      <c r="B20134" s="53" t="n">
        <v>1</v>
      </c>
    </row>
    <row r="20135" customFormat="false" ht="15.75" hidden="false" customHeight="false" outlineLevel="0" collapsed="false">
      <c r="A20135" s="20" t="s">
        <v>39092</v>
      </c>
      <c r="B20135" s="53" t="n">
        <v>0.67</v>
      </c>
    </row>
    <row r="20136" customFormat="false" ht="15.75" hidden="false" customHeight="false" outlineLevel="0" collapsed="false">
      <c r="A20136" s="20" t="s">
        <v>39093</v>
      </c>
      <c r="B20136" s="53" t="n">
        <v>1</v>
      </c>
    </row>
    <row r="20137" customFormat="false" ht="15.75" hidden="false" customHeight="false" outlineLevel="0" collapsed="false">
      <c r="A20137" s="20" t="s">
        <v>39094</v>
      </c>
      <c r="B20137" s="53" t="n">
        <v>0.67</v>
      </c>
    </row>
    <row r="20138" customFormat="false" ht="15.75" hidden="false" customHeight="false" outlineLevel="0" collapsed="false">
      <c r="A20138" s="20" t="s">
        <v>39095</v>
      </c>
      <c r="B20138" s="53" t="n">
        <v>4.76</v>
      </c>
    </row>
    <row r="20139" customFormat="false" ht="15.75" hidden="false" customHeight="false" outlineLevel="0" collapsed="false">
      <c r="A20139" s="20" t="s">
        <v>39100</v>
      </c>
      <c r="B20139" s="53" t="n">
        <v>3.17</v>
      </c>
    </row>
    <row r="20140" customFormat="false" ht="15.75" hidden="false" customHeight="false" outlineLevel="0" collapsed="false">
      <c r="A20140" s="20" t="s">
        <v>39101</v>
      </c>
      <c r="B20140" s="53" t="n">
        <v>4.76</v>
      </c>
    </row>
    <row r="20141" customFormat="false" ht="15.75" hidden="false" customHeight="false" outlineLevel="0" collapsed="false">
      <c r="A20141" s="20" t="s">
        <v>39102</v>
      </c>
      <c r="B20141" s="53" t="n">
        <v>3.17</v>
      </c>
    </row>
    <row r="20142" customFormat="false" ht="15.75" hidden="false" customHeight="false" outlineLevel="0" collapsed="false">
      <c r="A20142" s="20" t="s">
        <v>39103</v>
      </c>
      <c r="B20142" s="53" t="n">
        <v>1.63</v>
      </c>
    </row>
    <row r="20143" customFormat="false" ht="15.75" hidden="false" customHeight="false" outlineLevel="0" collapsed="false">
      <c r="A20143" s="20" t="s">
        <v>39109</v>
      </c>
      <c r="B20143" s="53" t="n">
        <v>1.16</v>
      </c>
    </row>
    <row r="20144" customFormat="false" ht="15.75" hidden="false" customHeight="false" outlineLevel="0" collapsed="false">
      <c r="A20144" s="20" t="s">
        <v>39110</v>
      </c>
      <c r="B20144" s="53" t="n">
        <v>1.63</v>
      </c>
    </row>
    <row r="20145" customFormat="false" ht="15.75" hidden="false" customHeight="false" outlineLevel="0" collapsed="false">
      <c r="A20145" s="20" t="s">
        <v>39111</v>
      </c>
      <c r="B20145" s="53" t="n">
        <v>1.16</v>
      </c>
    </row>
    <row r="20146" customFormat="false" ht="15.75" hidden="false" customHeight="false" outlineLevel="0" collapsed="false">
      <c r="A20146" s="20" t="s">
        <v>39112</v>
      </c>
      <c r="B20146" s="53" t="n">
        <v>2.8</v>
      </c>
    </row>
    <row r="20147" customFormat="false" ht="15.75" hidden="false" customHeight="false" outlineLevel="0" collapsed="false">
      <c r="A20147" s="20" t="s">
        <v>39115</v>
      </c>
      <c r="B20147" s="53" t="n">
        <v>1.02</v>
      </c>
    </row>
    <row r="20148" customFormat="false" ht="15.75" hidden="false" customHeight="false" outlineLevel="0" collapsed="false">
      <c r="A20148" s="20" t="s">
        <v>39116</v>
      </c>
      <c r="B20148" s="53" t="n">
        <v>2.8</v>
      </c>
    </row>
    <row r="20149" customFormat="false" ht="15.75" hidden="false" customHeight="false" outlineLevel="0" collapsed="false">
      <c r="A20149" s="20" t="s">
        <v>39117</v>
      </c>
      <c r="B20149" s="53" t="n">
        <v>1.02</v>
      </c>
    </row>
    <row r="20150" customFormat="false" ht="15.75" hidden="false" customHeight="false" outlineLevel="0" collapsed="false">
      <c r="A20150" s="20" t="s">
        <v>39118</v>
      </c>
      <c r="B20150" s="53" t="n">
        <v>612.75</v>
      </c>
    </row>
    <row r="20151" customFormat="false" ht="15.75" hidden="false" customHeight="false" outlineLevel="0" collapsed="false">
      <c r="A20151" s="20" t="s">
        <v>39120</v>
      </c>
      <c r="B20151" s="53" t="n">
        <v>61.98</v>
      </c>
    </row>
    <row r="20152" customFormat="false" ht="15.75" hidden="false" customHeight="false" outlineLevel="0" collapsed="false">
      <c r="A20152" s="20" t="s">
        <v>39121</v>
      </c>
      <c r="B20152" s="53" t="n">
        <v>42.63</v>
      </c>
    </row>
    <row r="20153" customFormat="false" ht="15.75" hidden="false" customHeight="false" outlineLevel="0" collapsed="false">
      <c r="A20153" s="20" t="s">
        <v>39122</v>
      </c>
      <c r="B20153" s="53" t="n">
        <v>609.5</v>
      </c>
    </row>
    <row r="20154" customFormat="false" ht="15.75" hidden="false" customHeight="false" outlineLevel="0" collapsed="false">
      <c r="A20154" s="20" t="s">
        <v>39123</v>
      </c>
      <c r="B20154" s="53" t="n">
        <v>58.73</v>
      </c>
    </row>
    <row r="20155" customFormat="false" ht="15.75" hidden="false" customHeight="false" outlineLevel="0" collapsed="false">
      <c r="A20155" s="20" t="s">
        <v>39124</v>
      </c>
      <c r="B20155" s="53" t="n">
        <v>39.38</v>
      </c>
    </row>
    <row r="20156" customFormat="false" ht="15.75" hidden="false" customHeight="false" outlineLevel="0" collapsed="false">
      <c r="A20156" s="20" t="s">
        <v>39125</v>
      </c>
      <c r="B20156" s="53" t="n">
        <v>2.5</v>
      </c>
    </row>
    <row r="20157" customFormat="false" ht="15.75" hidden="false" customHeight="false" outlineLevel="0" collapsed="false">
      <c r="A20157" s="20" t="s">
        <v>39128</v>
      </c>
      <c r="B20157" s="53" t="n">
        <v>0.76</v>
      </c>
    </row>
    <row r="20158" customFormat="false" ht="15.75" hidden="false" customHeight="false" outlineLevel="0" collapsed="false">
      <c r="A20158" s="20" t="s">
        <v>39129</v>
      </c>
      <c r="B20158" s="53" t="n">
        <v>2.5</v>
      </c>
    </row>
    <row r="20159" customFormat="false" ht="15.75" hidden="false" customHeight="false" outlineLevel="0" collapsed="false">
      <c r="A20159" s="20" t="s">
        <v>39130</v>
      </c>
      <c r="B20159" s="53" t="n">
        <v>0.76</v>
      </c>
    </row>
    <row r="20160" customFormat="false" ht="15.75" hidden="false" customHeight="false" outlineLevel="0" collapsed="false">
      <c r="A20160" s="20" t="s">
        <v>39131</v>
      </c>
      <c r="B20160" s="53" t="n">
        <v>1.18</v>
      </c>
    </row>
    <row r="20161" customFormat="false" ht="15.75" hidden="false" customHeight="false" outlineLevel="0" collapsed="false">
      <c r="A20161" s="20" t="s">
        <v>39134</v>
      </c>
      <c r="B20161" s="53" t="n">
        <v>0.25</v>
      </c>
    </row>
    <row r="20162" customFormat="false" ht="15.75" hidden="false" customHeight="false" outlineLevel="0" collapsed="false">
      <c r="A20162" s="20" t="s">
        <v>39135</v>
      </c>
      <c r="B20162" s="53" t="n">
        <v>1.18</v>
      </c>
    </row>
    <row r="20163" customFormat="false" ht="15.75" hidden="false" customHeight="false" outlineLevel="0" collapsed="false">
      <c r="A20163" s="20" t="s">
        <v>39136</v>
      </c>
      <c r="B20163" s="53" t="n">
        <v>0.25</v>
      </c>
    </row>
    <row r="20164" customFormat="false" ht="15.75" hidden="false" customHeight="false" outlineLevel="0" collapsed="false">
      <c r="A20164" s="20" t="s">
        <v>39137</v>
      </c>
      <c r="B20164" s="53" t="n">
        <v>2.81</v>
      </c>
    </row>
    <row r="20165" customFormat="false" ht="15.75" hidden="false" customHeight="false" outlineLevel="0" collapsed="false">
      <c r="A20165" s="20" t="s">
        <v>39140</v>
      </c>
      <c r="B20165" s="53" t="n">
        <v>2.01</v>
      </c>
    </row>
    <row r="20166" customFormat="false" ht="15.75" hidden="false" customHeight="false" outlineLevel="0" collapsed="false">
      <c r="A20166" s="20" t="s">
        <v>39141</v>
      </c>
      <c r="B20166" s="53" t="n">
        <v>2.81</v>
      </c>
    </row>
    <row r="20167" customFormat="false" ht="15.75" hidden="false" customHeight="false" outlineLevel="0" collapsed="false">
      <c r="A20167" s="20" t="s">
        <v>39142</v>
      </c>
      <c r="B20167" s="53" t="n">
        <v>2.01</v>
      </c>
    </row>
    <row r="20168" customFormat="false" ht="15.75" hidden="false" customHeight="false" outlineLevel="0" collapsed="false">
      <c r="A20168" s="20" t="s">
        <v>39143</v>
      </c>
      <c r="B20168" s="53" t="n">
        <v>94.63</v>
      </c>
    </row>
    <row r="20169" customFormat="false" ht="15.75" hidden="false" customHeight="false" outlineLevel="0" collapsed="false">
      <c r="A20169" s="20" t="s">
        <v>39145</v>
      </c>
      <c r="B20169" s="53" t="n">
        <v>50.24</v>
      </c>
    </row>
    <row r="20170" customFormat="false" ht="15.75" hidden="false" customHeight="false" outlineLevel="0" collapsed="false">
      <c r="A20170" s="20" t="s">
        <v>39147</v>
      </c>
      <c r="B20170" s="53" t="n">
        <v>43.2</v>
      </c>
    </row>
    <row r="20171" customFormat="false" ht="15.75" hidden="false" customHeight="false" outlineLevel="0" collapsed="false">
      <c r="A20171" s="20" t="s">
        <v>39148</v>
      </c>
      <c r="B20171" s="53" t="n">
        <v>91.38</v>
      </c>
    </row>
    <row r="20172" customFormat="false" ht="15.75" hidden="false" customHeight="false" outlineLevel="0" collapsed="false">
      <c r="A20172" s="20" t="s">
        <v>39149</v>
      </c>
      <c r="B20172" s="53" t="n">
        <v>46.99</v>
      </c>
    </row>
    <row r="20173" customFormat="false" ht="15.75" hidden="false" customHeight="false" outlineLevel="0" collapsed="false">
      <c r="A20173" s="20" t="s">
        <v>39150</v>
      </c>
      <c r="B20173" s="53" t="n">
        <v>39.95</v>
      </c>
    </row>
    <row r="20174" customFormat="false" ht="15.75" hidden="false" customHeight="false" outlineLevel="0" collapsed="false">
      <c r="A20174" s="20" t="s">
        <v>39151</v>
      </c>
      <c r="B20174" s="53" t="n">
        <v>116.7</v>
      </c>
    </row>
    <row r="20175" customFormat="false" ht="15.75" hidden="false" customHeight="false" outlineLevel="0" collapsed="false">
      <c r="A20175" s="20" t="s">
        <v>39155</v>
      </c>
      <c r="B20175" s="53" t="n">
        <v>60.6</v>
      </c>
    </row>
    <row r="20176" customFormat="false" ht="15.75" hidden="false" customHeight="false" outlineLevel="0" collapsed="false">
      <c r="A20176" s="20" t="s">
        <v>39156</v>
      </c>
      <c r="B20176" s="53" t="n">
        <v>51.36</v>
      </c>
    </row>
    <row r="20177" customFormat="false" ht="15.75" hidden="false" customHeight="false" outlineLevel="0" collapsed="false">
      <c r="A20177" s="20" t="s">
        <v>39157</v>
      </c>
      <c r="B20177" s="53" t="n">
        <v>113.45</v>
      </c>
    </row>
    <row r="20178" customFormat="false" ht="15.75" hidden="false" customHeight="false" outlineLevel="0" collapsed="false">
      <c r="A20178" s="20" t="s">
        <v>39158</v>
      </c>
      <c r="B20178" s="53" t="n">
        <v>57.35</v>
      </c>
    </row>
    <row r="20179" customFormat="false" ht="15.75" hidden="false" customHeight="false" outlineLevel="0" collapsed="false">
      <c r="A20179" s="20" t="s">
        <v>39159</v>
      </c>
      <c r="B20179" s="53" t="n">
        <v>48.11</v>
      </c>
    </row>
    <row r="20180" customFormat="false" ht="15.75" hidden="false" customHeight="false" outlineLevel="0" collapsed="false">
      <c r="A20180" s="20" t="s">
        <v>39160</v>
      </c>
      <c r="B20180" s="53" t="n">
        <v>100.4</v>
      </c>
    </row>
    <row r="20181" customFormat="false" ht="15.75" hidden="false" customHeight="false" outlineLevel="0" collapsed="false">
      <c r="A20181" s="20" t="s">
        <v>39165</v>
      </c>
      <c r="B20181" s="53" t="n">
        <v>52.75</v>
      </c>
    </row>
    <row r="20182" customFormat="false" ht="15.75" hidden="false" customHeight="false" outlineLevel="0" collapsed="false">
      <c r="A20182" s="20" t="s">
        <v>39166</v>
      </c>
      <c r="B20182" s="53" t="n">
        <v>45.14</v>
      </c>
    </row>
    <row r="20183" customFormat="false" ht="15.75" hidden="false" customHeight="false" outlineLevel="0" collapsed="false">
      <c r="A20183" s="20" t="s">
        <v>39167</v>
      </c>
      <c r="B20183" s="53" t="n">
        <v>97.15</v>
      </c>
    </row>
    <row r="20184" customFormat="false" ht="15.75" hidden="false" customHeight="false" outlineLevel="0" collapsed="false">
      <c r="A20184" s="20" t="s">
        <v>39168</v>
      </c>
      <c r="B20184" s="53" t="n">
        <v>49.5</v>
      </c>
    </row>
    <row r="20185" customFormat="false" ht="15.75" hidden="false" customHeight="false" outlineLevel="0" collapsed="false">
      <c r="A20185" s="20" t="s">
        <v>39169</v>
      </c>
      <c r="B20185" s="53" t="n">
        <v>41.89</v>
      </c>
    </row>
    <row r="20186" customFormat="false" ht="15.75" hidden="false" customHeight="false" outlineLevel="0" collapsed="false">
      <c r="A20186" s="20" t="s">
        <v>39170</v>
      </c>
      <c r="B20186" s="53" t="n">
        <v>103.43</v>
      </c>
    </row>
    <row r="20187" customFormat="false" ht="15.75" hidden="false" customHeight="false" outlineLevel="0" collapsed="false">
      <c r="A20187" s="20" t="s">
        <v>39173</v>
      </c>
      <c r="B20187" s="53" t="n">
        <v>51.43</v>
      </c>
    </row>
    <row r="20188" customFormat="false" ht="15.75" hidden="false" customHeight="false" outlineLevel="0" collapsed="false">
      <c r="A20188" s="20" t="s">
        <v>39174</v>
      </c>
      <c r="B20188" s="53" t="n">
        <v>43.52</v>
      </c>
    </row>
    <row r="20189" customFormat="false" ht="15.75" hidden="false" customHeight="false" outlineLevel="0" collapsed="false">
      <c r="A20189" s="20" t="s">
        <v>39175</v>
      </c>
      <c r="B20189" s="53" t="n">
        <v>100.18</v>
      </c>
    </row>
    <row r="20190" customFormat="false" ht="15.75" hidden="false" customHeight="false" outlineLevel="0" collapsed="false">
      <c r="A20190" s="20" t="s">
        <v>39176</v>
      </c>
      <c r="B20190" s="53" t="n">
        <v>48.18</v>
      </c>
    </row>
    <row r="20191" customFormat="false" ht="15.75" hidden="false" customHeight="false" outlineLevel="0" collapsed="false">
      <c r="A20191" s="20" t="s">
        <v>39177</v>
      </c>
      <c r="B20191" s="53" t="n">
        <v>40.27</v>
      </c>
    </row>
    <row r="20192" customFormat="false" ht="15.75" hidden="false" customHeight="false" outlineLevel="0" collapsed="false">
      <c r="A20192" s="20" t="s">
        <v>39178</v>
      </c>
      <c r="B20192" s="53" t="n">
        <v>114.28</v>
      </c>
    </row>
    <row r="20193" customFormat="false" ht="15.75" hidden="false" customHeight="false" outlineLevel="0" collapsed="false">
      <c r="A20193" s="20" t="s">
        <v>39182</v>
      </c>
      <c r="B20193" s="53" t="n">
        <v>61.07</v>
      </c>
    </row>
    <row r="20194" customFormat="false" ht="15.75" hidden="false" customHeight="false" outlineLevel="0" collapsed="false">
      <c r="A20194" s="20" t="s">
        <v>39183</v>
      </c>
      <c r="B20194" s="53" t="n">
        <v>52.08</v>
      </c>
    </row>
    <row r="20195" customFormat="false" ht="15.75" hidden="false" customHeight="false" outlineLevel="0" collapsed="false">
      <c r="A20195" s="20" t="s">
        <v>39184</v>
      </c>
      <c r="B20195" s="53" t="n">
        <v>111.03</v>
      </c>
    </row>
    <row r="20196" customFormat="false" ht="15.75" hidden="false" customHeight="false" outlineLevel="0" collapsed="false">
      <c r="A20196" s="20" t="s">
        <v>39185</v>
      </c>
      <c r="B20196" s="53" t="n">
        <v>57.82</v>
      </c>
    </row>
    <row r="20197" customFormat="false" ht="15.75" hidden="false" customHeight="false" outlineLevel="0" collapsed="false">
      <c r="A20197" s="20" t="s">
        <v>39186</v>
      </c>
      <c r="B20197" s="53" t="n">
        <v>48.83</v>
      </c>
    </row>
    <row r="20198" customFormat="false" ht="15.75" hidden="false" customHeight="false" outlineLevel="0" collapsed="false">
      <c r="A20198" s="20" t="s">
        <v>39187</v>
      </c>
      <c r="B20198" s="53" t="n">
        <v>62.75</v>
      </c>
    </row>
    <row r="20199" customFormat="false" ht="15.75" hidden="false" customHeight="false" outlineLevel="0" collapsed="false">
      <c r="A20199" s="20" t="s">
        <v>39190</v>
      </c>
      <c r="B20199" s="53" t="n">
        <v>42.16</v>
      </c>
    </row>
    <row r="20200" customFormat="false" ht="15.75" hidden="false" customHeight="false" outlineLevel="0" collapsed="false">
      <c r="A20200" s="20" t="s">
        <v>39191</v>
      </c>
      <c r="B20200" s="53" t="n">
        <v>38.32</v>
      </c>
    </row>
    <row r="20201" customFormat="false" ht="15.75" hidden="false" customHeight="false" outlineLevel="0" collapsed="false">
      <c r="A20201" s="20" t="s">
        <v>39192</v>
      </c>
      <c r="B20201" s="53" t="n">
        <v>59.5</v>
      </c>
    </row>
    <row r="20202" customFormat="false" ht="15.75" hidden="false" customHeight="false" outlineLevel="0" collapsed="false">
      <c r="A20202" s="20" t="s">
        <v>39193</v>
      </c>
      <c r="B20202" s="53" t="n">
        <v>38.91</v>
      </c>
    </row>
    <row r="20203" customFormat="false" ht="15.75" hidden="false" customHeight="false" outlineLevel="0" collapsed="false">
      <c r="A20203" s="20" t="s">
        <v>39194</v>
      </c>
      <c r="B20203" s="53" t="n">
        <v>35.07</v>
      </c>
    </row>
    <row r="20204" customFormat="false" ht="15.75" hidden="false" customHeight="false" outlineLevel="0" collapsed="false">
      <c r="A20204" s="20" t="s">
        <v>39195</v>
      </c>
      <c r="B20204" s="53" t="n">
        <v>123.8</v>
      </c>
    </row>
    <row r="20205" customFormat="false" ht="15.75" hidden="false" customHeight="false" outlineLevel="0" collapsed="false">
      <c r="A20205" s="20" t="s">
        <v>39199</v>
      </c>
      <c r="B20205" s="53" t="n">
        <v>66.79</v>
      </c>
    </row>
    <row r="20206" customFormat="false" ht="15.75" hidden="false" customHeight="false" outlineLevel="0" collapsed="false">
      <c r="A20206" s="20" t="s">
        <v>39200</v>
      </c>
      <c r="B20206" s="53" t="n">
        <v>56.85</v>
      </c>
    </row>
    <row r="20207" customFormat="false" ht="15.75" hidden="false" customHeight="false" outlineLevel="0" collapsed="false">
      <c r="A20207" s="20" t="s">
        <v>39201</v>
      </c>
      <c r="B20207" s="53" t="n">
        <v>120.55</v>
      </c>
    </row>
    <row r="20208" customFormat="false" ht="15.75" hidden="false" customHeight="false" outlineLevel="0" collapsed="false">
      <c r="A20208" s="20" t="s">
        <v>39202</v>
      </c>
      <c r="B20208" s="53" t="n">
        <v>63.54</v>
      </c>
    </row>
    <row r="20209" customFormat="false" ht="15.75" hidden="false" customHeight="false" outlineLevel="0" collapsed="false">
      <c r="A20209" s="20" t="s">
        <v>39203</v>
      </c>
      <c r="B20209" s="53" t="n">
        <v>53.6</v>
      </c>
    </row>
    <row r="20210" customFormat="false" ht="15.75" hidden="false" customHeight="false" outlineLevel="0" collapsed="false">
      <c r="A20210" s="20" t="s">
        <v>39204</v>
      </c>
      <c r="B20210" s="53" t="n">
        <v>40.78</v>
      </c>
    </row>
    <row r="20211" customFormat="false" ht="15.75" hidden="false" customHeight="false" outlineLevel="0" collapsed="false">
      <c r="A20211" s="20" t="s">
        <v>39211</v>
      </c>
      <c r="B20211" s="53" t="n">
        <v>13.26</v>
      </c>
    </row>
    <row r="20212" customFormat="false" ht="15.75" hidden="false" customHeight="false" outlineLevel="0" collapsed="false">
      <c r="A20212" s="20" t="s">
        <v>39212</v>
      </c>
      <c r="B20212" s="53" t="n">
        <v>40.78</v>
      </c>
    </row>
    <row r="20213" customFormat="false" ht="15.75" hidden="false" customHeight="false" outlineLevel="0" collapsed="false">
      <c r="A20213" s="20" t="s">
        <v>39213</v>
      </c>
      <c r="B20213" s="53" t="n">
        <v>13.26</v>
      </c>
    </row>
    <row r="20214" customFormat="false" ht="15.75" hidden="false" customHeight="false" outlineLevel="0" collapsed="false">
      <c r="A20214" s="20" t="s">
        <v>39214</v>
      </c>
      <c r="B20214" s="53" t="n">
        <v>277.51</v>
      </c>
    </row>
    <row r="20215" customFormat="false" ht="15.75" hidden="false" customHeight="false" outlineLevel="0" collapsed="false">
      <c r="A20215" s="20" t="s">
        <v>39221</v>
      </c>
      <c r="B20215" s="53" t="n">
        <v>174.41</v>
      </c>
    </row>
    <row r="20216" customFormat="false" ht="15.75" hidden="false" customHeight="false" outlineLevel="0" collapsed="false">
      <c r="A20216" s="20" t="s">
        <v>39222</v>
      </c>
      <c r="B20216" s="53" t="n">
        <v>168.11</v>
      </c>
    </row>
    <row r="20217" customFormat="false" ht="15.75" hidden="false" customHeight="false" outlineLevel="0" collapsed="false">
      <c r="A20217" s="20" t="s">
        <v>39223</v>
      </c>
      <c r="B20217" s="53" t="n">
        <v>265.9</v>
      </c>
    </row>
    <row r="20218" customFormat="false" ht="15.75" hidden="false" customHeight="false" outlineLevel="0" collapsed="false">
      <c r="A20218" s="20" t="s">
        <v>39224</v>
      </c>
      <c r="B20218" s="53" t="n">
        <v>162.8</v>
      </c>
    </row>
    <row r="20219" customFormat="false" ht="15.75" hidden="false" customHeight="false" outlineLevel="0" collapsed="false">
      <c r="A20219" s="20" t="s">
        <v>39225</v>
      </c>
      <c r="B20219" s="53" t="n">
        <v>156.5</v>
      </c>
    </row>
    <row r="20220" customFormat="false" ht="15.75" hidden="false" customHeight="false" outlineLevel="0" collapsed="false">
      <c r="A20220" s="20" t="s">
        <v>39226</v>
      </c>
      <c r="B20220" s="53" t="n">
        <v>2186.05</v>
      </c>
    </row>
    <row r="20221" customFormat="false" ht="15.75" hidden="false" customHeight="false" outlineLevel="0" collapsed="false">
      <c r="A20221" s="20" t="s">
        <v>39232</v>
      </c>
      <c r="B20221" s="53" t="n">
        <v>1003.83</v>
      </c>
    </row>
    <row r="20222" customFormat="false" ht="15.75" hidden="false" customHeight="false" outlineLevel="0" collapsed="false">
      <c r="A20222" s="20" t="s">
        <v>39233</v>
      </c>
      <c r="B20222" s="53" t="n">
        <v>772.97</v>
      </c>
    </row>
    <row r="20223" customFormat="false" ht="15.75" hidden="false" customHeight="false" outlineLevel="0" collapsed="false">
      <c r="A20223" s="20" t="s">
        <v>39234</v>
      </c>
      <c r="B20223" s="53" t="n">
        <v>2119.79</v>
      </c>
    </row>
    <row r="20224" customFormat="false" ht="15.75" hidden="false" customHeight="false" outlineLevel="0" collapsed="false">
      <c r="A20224" s="20" t="s">
        <v>39235</v>
      </c>
      <c r="B20224" s="53" t="n">
        <v>937.57</v>
      </c>
    </row>
    <row r="20225" customFormat="false" ht="15.75" hidden="false" customHeight="false" outlineLevel="0" collapsed="false">
      <c r="A20225" s="20" t="s">
        <v>39236</v>
      </c>
      <c r="B20225" s="53" t="n">
        <v>706.71</v>
      </c>
    </row>
    <row r="20226" customFormat="false" ht="15.75" hidden="false" customHeight="false" outlineLevel="0" collapsed="false">
      <c r="A20226" s="20" t="s">
        <v>39237</v>
      </c>
      <c r="B20226" s="53" t="n">
        <v>423.47</v>
      </c>
    </row>
    <row r="20227" customFormat="false" ht="15.75" hidden="false" customHeight="false" outlineLevel="0" collapsed="false">
      <c r="A20227" s="20" t="s">
        <v>39243</v>
      </c>
      <c r="B20227" s="53" t="n">
        <v>205.16</v>
      </c>
    </row>
    <row r="20228" customFormat="false" ht="15.75" hidden="false" customHeight="false" outlineLevel="0" collapsed="false">
      <c r="A20228" s="20" t="s">
        <v>39244</v>
      </c>
      <c r="B20228" s="53" t="n">
        <v>164.98</v>
      </c>
    </row>
    <row r="20229" customFormat="false" ht="15.75" hidden="false" customHeight="false" outlineLevel="0" collapsed="false">
      <c r="A20229" s="20" t="s">
        <v>39245</v>
      </c>
      <c r="B20229" s="53" t="n">
        <v>404.43</v>
      </c>
    </row>
    <row r="20230" customFormat="false" ht="15.75" hidden="false" customHeight="false" outlineLevel="0" collapsed="false">
      <c r="A20230" s="20" t="s">
        <v>39246</v>
      </c>
      <c r="B20230" s="53" t="n">
        <v>186.12</v>
      </c>
    </row>
    <row r="20231" customFormat="false" ht="15.75" hidden="false" customHeight="false" outlineLevel="0" collapsed="false">
      <c r="A20231" s="20" t="s">
        <v>39247</v>
      </c>
      <c r="B20231" s="53" t="n">
        <v>145.94</v>
      </c>
    </row>
    <row r="20232" customFormat="false" ht="15.75" hidden="false" customHeight="false" outlineLevel="0" collapsed="false">
      <c r="A20232" s="20" t="s">
        <v>39248</v>
      </c>
      <c r="B20232" s="53" t="n">
        <v>118.71</v>
      </c>
    </row>
    <row r="20233" customFormat="false" ht="15.75" hidden="false" customHeight="false" outlineLevel="0" collapsed="false">
      <c r="A20233" s="20" t="s">
        <v>39252</v>
      </c>
      <c r="B20233" s="53" t="n">
        <v>31.35</v>
      </c>
    </row>
    <row r="20234" customFormat="false" ht="15.75" hidden="false" customHeight="false" outlineLevel="0" collapsed="false">
      <c r="A20234" s="20" t="s">
        <v>39253</v>
      </c>
      <c r="B20234" s="53" t="n">
        <v>115.46</v>
      </c>
    </row>
    <row r="20235" customFormat="false" ht="15.75" hidden="false" customHeight="false" outlineLevel="0" collapsed="false">
      <c r="A20235" s="20" t="s">
        <v>39254</v>
      </c>
      <c r="B20235" s="53" t="n">
        <v>28.1</v>
      </c>
    </row>
    <row r="20236" customFormat="false" ht="15.75" hidden="false" customHeight="false" outlineLevel="0" collapsed="false">
      <c r="A20236" s="20" t="s">
        <v>39255</v>
      </c>
      <c r="B20236" s="53" t="n">
        <v>112.73</v>
      </c>
    </row>
    <row r="20237" customFormat="false" ht="15.75" hidden="false" customHeight="false" outlineLevel="0" collapsed="false">
      <c r="A20237" s="20" t="s">
        <v>39258</v>
      </c>
      <c r="B20237" s="53" t="n">
        <v>68</v>
      </c>
    </row>
    <row r="20238" customFormat="false" ht="15.75" hidden="false" customHeight="false" outlineLevel="0" collapsed="false">
      <c r="A20238" s="20" t="s">
        <v>39259</v>
      </c>
      <c r="B20238" s="53" t="n">
        <v>62.63</v>
      </c>
    </row>
    <row r="20239" customFormat="false" ht="15.75" hidden="false" customHeight="false" outlineLevel="0" collapsed="false">
      <c r="A20239" s="20" t="s">
        <v>39260</v>
      </c>
      <c r="B20239" s="53" t="n">
        <v>106.23</v>
      </c>
    </row>
    <row r="20240" customFormat="false" ht="15.75" hidden="false" customHeight="false" outlineLevel="0" collapsed="false">
      <c r="A20240" s="20" t="s">
        <v>39261</v>
      </c>
      <c r="B20240" s="53" t="n">
        <v>61.5</v>
      </c>
    </row>
    <row r="20241" customFormat="false" ht="15.75" hidden="false" customHeight="false" outlineLevel="0" collapsed="false">
      <c r="A20241" s="20" t="s">
        <v>39262</v>
      </c>
      <c r="B20241" s="53" t="n">
        <v>56.13</v>
      </c>
    </row>
    <row r="20242" customFormat="false" ht="15.75" hidden="false" customHeight="false" outlineLevel="0" collapsed="false">
      <c r="A20242" s="20" t="s">
        <v>39263</v>
      </c>
      <c r="B20242" s="53" t="n">
        <v>49.87</v>
      </c>
    </row>
    <row r="20243" customFormat="false" ht="15.75" hidden="false" customHeight="false" outlineLevel="0" collapsed="false">
      <c r="A20243" s="20" t="s">
        <v>39269</v>
      </c>
      <c r="B20243" s="53" t="n">
        <v>12.66</v>
      </c>
    </row>
    <row r="20244" customFormat="false" ht="15.75" hidden="false" customHeight="false" outlineLevel="0" collapsed="false">
      <c r="A20244" s="20" t="s">
        <v>39270</v>
      </c>
      <c r="B20244" s="53" t="n">
        <v>7.98</v>
      </c>
    </row>
    <row r="20245" customFormat="false" ht="15.75" hidden="false" customHeight="false" outlineLevel="0" collapsed="false">
      <c r="A20245" s="20" t="s">
        <v>39272</v>
      </c>
      <c r="B20245" s="53" t="n">
        <v>49.87</v>
      </c>
    </row>
    <row r="20246" customFormat="false" ht="15.75" hidden="false" customHeight="false" outlineLevel="0" collapsed="false">
      <c r="A20246" s="20" t="s">
        <v>39273</v>
      </c>
      <c r="B20246" s="53" t="n">
        <v>12.66</v>
      </c>
    </row>
    <row r="20247" customFormat="false" ht="15.75" hidden="false" customHeight="false" outlineLevel="0" collapsed="false">
      <c r="A20247" s="20" t="s">
        <v>39274</v>
      </c>
      <c r="B20247" s="53" t="n">
        <v>7.98</v>
      </c>
    </row>
    <row r="20248" customFormat="false" ht="15.75" hidden="false" customHeight="false" outlineLevel="0" collapsed="false">
      <c r="A20248" s="20" t="s">
        <v>39275</v>
      </c>
      <c r="B20248" s="53" t="n">
        <v>221.77</v>
      </c>
    </row>
    <row r="20249" customFormat="false" ht="15.75" hidden="false" customHeight="false" outlineLevel="0" collapsed="false">
      <c r="A20249" s="20" t="s">
        <v>39279</v>
      </c>
      <c r="B20249" s="53" t="n">
        <v>79.53</v>
      </c>
    </row>
    <row r="20250" customFormat="false" ht="15.75" hidden="false" customHeight="false" outlineLevel="0" collapsed="false">
      <c r="A20250" s="20" t="s">
        <v>39280</v>
      </c>
      <c r="B20250" s="53" t="n">
        <v>62.06</v>
      </c>
    </row>
    <row r="20251" customFormat="false" ht="15.75" hidden="false" customHeight="false" outlineLevel="0" collapsed="false">
      <c r="A20251" s="20" t="s">
        <v>39281</v>
      </c>
      <c r="B20251" s="53" t="n">
        <v>218.87</v>
      </c>
    </row>
    <row r="20252" customFormat="false" ht="15.75" hidden="false" customHeight="false" outlineLevel="0" collapsed="false">
      <c r="A20252" s="20" t="s">
        <v>39282</v>
      </c>
      <c r="B20252" s="53" t="n">
        <v>76.63</v>
      </c>
    </row>
    <row r="20253" customFormat="false" ht="15.75" hidden="false" customHeight="false" outlineLevel="0" collapsed="false">
      <c r="A20253" s="20" t="s">
        <v>39283</v>
      </c>
      <c r="B20253" s="53" t="n">
        <v>59.16</v>
      </c>
    </row>
    <row r="20254" customFormat="false" ht="15.75" hidden="false" customHeight="false" outlineLevel="0" collapsed="false">
      <c r="A20254" s="20" t="s">
        <v>39284</v>
      </c>
      <c r="B20254" s="53" t="n">
        <v>8.22</v>
      </c>
    </row>
    <row r="20255" customFormat="false" ht="15.75" hidden="false" customHeight="false" outlineLevel="0" collapsed="false">
      <c r="A20255" s="20" t="s">
        <v>39290</v>
      </c>
      <c r="B20255" s="53" t="n">
        <v>3.48</v>
      </c>
    </row>
    <row r="20256" customFormat="false" ht="15.75" hidden="false" customHeight="false" outlineLevel="0" collapsed="false">
      <c r="A20256" s="20" t="s">
        <v>39291</v>
      </c>
      <c r="B20256" s="53" t="n">
        <v>8.22</v>
      </c>
    </row>
    <row r="20257" customFormat="false" ht="15.75" hidden="false" customHeight="false" outlineLevel="0" collapsed="false">
      <c r="A20257" s="20" t="s">
        <v>39292</v>
      </c>
      <c r="B20257" s="53" t="n">
        <v>3.48</v>
      </c>
    </row>
    <row r="20258" customFormat="false" ht="15.75" hidden="false" customHeight="false" outlineLevel="0" collapsed="false">
      <c r="A20258" s="20" t="s">
        <v>39293</v>
      </c>
      <c r="B20258" s="53" t="n">
        <v>182.85</v>
      </c>
    </row>
    <row r="20259" customFormat="false" ht="15.75" hidden="false" customHeight="false" outlineLevel="0" collapsed="false">
      <c r="A20259" s="20" t="s">
        <v>39297</v>
      </c>
      <c r="B20259" s="53" t="n">
        <v>105.32</v>
      </c>
    </row>
    <row r="20260" customFormat="false" ht="15.75" hidden="false" customHeight="false" outlineLevel="0" collapsed="false">
      <c r="A20260" s="20" t="s">
        <v>39298</v>
      </c>
      <c r="B20260" s="53" t="n">
        <v>91.04</v>
      </c>
    </row>
    <row r="20261" customFormat="false" ht="15.75" hidden="false" customHeight="false" outlineLevel="0" collapsed="false">
      <c r="A20261" s="20" t="s">
        <v>39299</v>
      </c>
      <c r="B20261" s="53" t="n">
        <v>177.51</v>
      </c>
    </row>
    <row r="20262" customFormat="false" ht="15.75" hidden="false" customHeight="false" outlineLevel="0" collapsed="false">
      <c r="A20262" s="20" t="s">
        <v>39300</v>
      </c>
      <c r="B20262" s="53" t="n">
        <v>99.98</v>
      </c>
    </row>
    <row r="20263" customFormat="false" ht="15.75" hidden="false" customHeight="false" outlineLevel="0" collapsed="false">
      <c r="A20263" s="20" t="s">
        <v>39301</v>
      </c>
      <c r="B20263" s="53" t="n">
        <v>85.7</v>
      </c>
    </row>
    <row r="20264" customFormat="false" ht="15.75" hidden="false" customHeight="false" outlineLevel="0" collapsed="false">
      <c r="A20264" s="20" t="s">
        <v>39302</v>
      </c>
      <c r="B20264" s="53" t="n">
        <v>234.9</v>
      </c>
    </row>
    <row r="20265" customFormat="false" ht="15.75" hidden="false" customHeight="false" outlineLevel="0" collapsed="false">
      <c r="A20265" s="20" t="s">
        <v>39307</v>
      </c>
      <c r="B20265" s="53" t="n">
        <v>127.38</v>
      </c>
    </row>
    <row r="20266" customFormat="false" ht="15.75" hidden="false" customHeight="false" outlineLevel="0" collapsed="false">
      <c r="A20266" s="20" t="s">
        <v>39308</v>
      </c>
      <c r="B20266" s="53" t="n">
        <v>107.89</v>
      </c>
    </row>
    <row r="20267" customFormat="false" ht="15.75" hidden="false" customHeight="false" outlineLevel="0" collapsed="false">
      <c r="A20267" s="20" t="s">
        <v>39309</v>
      </c>
      <c r="B20267" s="53" t="n">
        <v>229.56</v>
      </c>
    </row>
    <row r="20268" customFormat="false" ht="15.75" hidden="false" customHeight="false" outlineLevel="0" collapsed="false">
      <c r="A20268" s="20" t="s">
        <v>39310</v>
      </c>
      <c r="B20268" s="53" t="n">
        <v>122.04</v>
      </c>
    </row>
    <row r="20269" customFormat="false" ht="15.75" hidden="false" customHeight="false" outlineLevel="0" collapsed="false">
      <c r="A20269" s="20" t="s">
        <v>39311</v>
      </c>
      <c r="B20269" s="53" t="n">
        <v>102.55</v>
      </c>
    </row>
    <row r="20270" customFormat="false" ht="15.75" hidden="false" customHeight="false" outlineLevel="0" collapsed="false">
      <c r="A20270" s="20" t="s">
        <v>39312</v>
      </c>
      <c r="B20270" s="53" t="n">
        <v>78.86</v>
      </c>
    </row>
    <row r="20271" customFormat="false" ht="15.75" hidden="false" customHeight="false" outlineLevel="0" collapsed="false">
      <c r="A20271" s="20" t="s">
        <v>39317</v>
      </c>
      <c r="B20271" s="53" t="n">
        <v>26.19</v>
      </c>
    </row>
    <row r="20272" customFormat="false" ht="15.75" hidden="false" customHeight="false" outlineLevel="0" collapsed="false">
      <c r="A20272" s="20" t="s">
        <v>39318</v>
      </c>
      <c r="B20272" s="53" t="n">
        <v>24.86</v>
      </c>
    </row>
    <row r="20273" customFormat="false" ht="15.75" hidden="false" customHeight="false" outlineLevel="0" collapsed="false">
      <c r="A20273" s="20" t="s">
        <v>39320</v>
      </c>
      <c r="B20273" s="53" t="n">
        <v>75.61</v>
      </c>
    </row>
    <row r="20274" customFormat="false" ht="15.75" hidden="false" customHeight="false" outlineLevel="0" collapsed="false">
      <c r="A20274" s="20" t="s">
        <v>39321</v>
      </c>
      <c r="B20274" s="53" t="n">
        <v>22.94</v>
      </c>
    </row>
    <row r="20275" customFormat="false" ht="15.75" hidden="false" customHeight="false" outlineLevel="0" collapsed="false">
      <c r="A20275" s="20" t="s">
        <v>39322</v>
      </c>
      <c r="B20275" s="53" t="n">
        <v>21.61</v>
      </c>
    </row>
    <row r="20276" customFormat="false" ht="15.75" hidden="false" customHeight="false" outlineLevel="0" collapsed="false">
      <c r="A20276" s="20" t="s">
        <v>39323</v>
      </c>
      <c r="B20276" s="53" t="n">
        <v>14.8</v>
      </c>
    </row>
    <row r="20277" customFormat="false" ht="15.75" hidden="false" customHeight="false" outlineLevel="0" collapsed="false">
      <c r="A20277" s="20" t="s">
        <v>39326</v>
      </c>
      <c r="B20277" s="53" t="n">
        <v>4.61</v>
      </c>
    </row>
    <row r="20278" customFormat="false" ht="15.75" hidden="false" customHeight="false" outlineLevel="0" collapsed="false">
      <c r="A20278" s="20" t="s">
        <v>39328</v>
      </c>
      <c r="B20278" s="53" t="n">
        <v>14.8</v>
      </c>
    </row>
    <row r="20279" customFormat="false" ht="15.75" hidden="false" customHeight="false" outlineLevel="0" collapsed="false">
      <c r="A20279" s="20" t="s">
        <v>39329</v>
      </c>
      <c r="B20279" s="53" t="n">
        <v>4.61</v>
      </c>
    </row>
    <row r="20280" customFormat="false" ht="15.75" hidden="false" customHeight="false" outlineLevel="0" collapsed="false">
      <c r="A20280" s="20" t="s">
        <v>39330</v>
      </c>
      <c r="B20280" s="53" t="n">
        <v>191.1</v>
      </c>
    </row>
    <row r="20281" customFormat="false" ht="15.75" hidden="false" customHeight="false" outlineLevel="0" collapsed="false">
      <c r="A20281" s="20" t="s">
        <v>39333</v>
      </c>
      <c r="B20281" s="53" t="n">
        <v>121.32</v>
      </c>
    </row>
    <row r="20282" customFormat="false" ht="15.75" hidden="false" customHeight="false" outlineLevel="0" collapsed="false">
      <c r="A20282" s="20" t="s">
        <v>39334</v>
      </c>
      <c r="B20282" s="53" t="n">
        <v>106.49</v>
      </c>
    </row>
    <row r="20283" customFormat="false" ht="15.75" hidden="false" customHeight="false" outlineLevel="0" collapsed="false">
      <c r="A20283" s="20" t="s">
        <v>39335</v>
      </c>
      <c r="B20283" s="53" t="n">
        <v>187.85</v>
      </c>
    </row>
    <row r="20284" customFormat="false" ht="15.75" hidden="false" customHeight="false" outlineLevel="0" collapsed="false">
      <c r="A20284" s="20" t="s">
        <v>39336</v>
      </c>
      <c r="B20284" s="53" t="n">
        <v>118.07</v>
      </c>
    </row>
    <row r="20285" customFormat="false" ht="15.75" hidden="false" customHeight="false" outlineLevel="0" collapsed="false">
      <c r="A20285" s="20" t="s">
        <v>39337</v>
      </c>
      <c r="B20285" s="53" t="n">
        <v>103.24</v>
      </c>
    </row>
    <row r="20286" customFormat="false" ht="15.75" hidden="false" customHeight="false" outlineLevel="0" collapsed="false">
      <c r="A20286" s="20" t="s">
        <v>39338</v>
      </c>
      <c r="B20286" s="53" t="n">
        <v>197.94</v>
      </c>
    </row>
    <row r="20287" customFormat="false" ht="15.75" hidden="false" customHeight="false" outlineLevel="0" collapsed="false">
      <c r="A20287" s="20" t="s">
        <v>39342</v>
      </c>
      <c r="B20287" s="53" t="n">
        <v>89.77</v>
      </c>
    </row>
    <row r="20288" customFormat="false" ht="15.75" hidden="false" customHeight="false" outlineLevel="0" collapsed="false">
      <c r="A20288" s="20" t="s">
        <v>39343</v>
      </c>
      <c r="B20288" s="53" t="n">
        <v>74.33</v>
      </c>
    </row>
    <row r="20289" customFormat="false" ht="15.75" hidden="false" customHeight="false" outlineLevel="0" collapsed="false">
      <c r="A20289" s="20" t="s">
        <v>39345</v>
      </c>
      <c r="B20289" s="53" t="n">
        <v>194.69</v>
      </c>
    </row>
    <row r="20290" customFormat="false" ht="15.75" hidden="false" customHeight="false" outlineLevel="0" collapsed="false">
      <c r="A20290" s="20" t="s">
        <v>39346</v>
      </c>
      <c r="B20290" s="53" t="n">
        <v>86.52</v>
      </c>
    </row>
    <row r="20291" customFormat="false" ht="15.75" hidden="false" customHeight="false" outlineLevel="0" collapsed="false">
      <c r="A20291" s="20" t="s">
        <v>39347</v>
      </c>
      <c r="B20291" s="53" t="n">
        <v>71.08</v>
      </c>
    </row>
    <row r="20292" customFormat="false" ht="15.75" hidden="false" customHeight="false" outlineLevel="0" collapsed="false">
      <c r="A20292" s="20" t="s">
        <v>39348</v>
      </c>
      <c r="B20292" s="53" t="n">
        <v>233.83</v>
      </c>
    </row>
    <row r="20293" customFormat="false" ht="15.75" hidden="false" customHeight="false" outlineLevel="0" collapsed="false">
      <c r="A20293" s="20" t="s">
        <v>39350</v>
      </c>
      <c r="B20293" s="53" t="n">
        <v>118.63</v>
      </c>
    </row>
    <row r="20294" customFormat="false" ht="15.75" hidden="false" customHeight="false" outlineLevel="0" collapsed="false">
      <c r="A20294" s="20" t="s">
        <v>39352</v>
      </c>
      <c r="B20294" s="53" t="n">
        <v>99.85</v>
      </c>
    </row>
    <row r="20295" customFormat="false" ht="15.75" hidden="false" customHeight="false" outlineLevel="0" collapsed="false">
      <c r="A20295" s="20" t="s">
        <v>39353</v>
      </c>
      <c r="B20295" s="53" t="n">
        <v>230.93</v>
      </c>
    </row>
    <row r="20296" customFormat="false" ht="15.75" hidden="false" customHeight="false" outlineLevel="0" collapsed="false">
      <c r="A20296" s="20" t="s">
        <v>39354</v>
      </c>
      <c r="B20296" s="53" t="n">
        <v>115.73</v>
      </c>
    </row>
    <row r="20297" customFormat="false" ht="15.75" hidden="false" customHeight="false" outlineLevel="0" collapsed="false">
      <c r="A20297" s="20" t="s">
        <v>39355</v>
      </c>
      <c r="B20297" s="53" t="n">
        <v>96.95</v>
      </c>
    </row>
    <row r="20298" customFormat="false" ht="15.75" hidden="false" customHeight="false" outlineLevel="0" collapsed="false">
      <c r="A20298" s="20" t="s">
        <v>39356</v>
      </c>
      <c r="B20298" s="53" t="n">
        <v>1651.22</v>
      </c>
    </row>
    <row r="20299" customFormat="false" ht="15.75" hidden="false" customHeight="false" outlineLevel="0" collapsed="false">
      <c r="A20299" s="20" t="s">
        <v>39358</v>
      </c>
      <c r="B20299" s="53" t="n">
        <v>769.27</v>
      </c>
    </row>
    <row r="20300" customFormat="false" ht="15.75" hidden="false" customHeight="false" outlineLevel="0" collapsed="false">
      <c r="A20300" s="20" t="s">
        <v>39359</v>
      </c>
      <c r="B20300" s="53" t="n">
        <v>590.46</v>
      </c>
    </row>
    <row r="20301" customFormat="false" ht="15.75" hidden="false" customHeight="false" outlineLevel="0" collapsed="false">
      <c r="A20301" s="20" t="s">
        <v>39360</v>
      </c>
      <c r="B20301" s="53" t="n">
        <v>1647.97</v>
      </c>
    </row>
    <row r="20302" customFormat="false" ht="15.75" hidden="false" customHeight="false" outlineLevel="0" collapsed="false">
      <c r="A20302" s="20" t="s">
        <v>39361</v>
      </c>
      <c r="B20302" s="53" t="n">
        <v>766.02</v>
      </c>
    </row>
    <row r="20303" customFormat="false" ht="15.75" hidden="false" customHeight="false" outlineLevel="0" collapsed="false">
      <c r="A20303" s="20" t="s">
        <v>39362</v>
      </c>
      <c r="B20303" s="53" t="n">
        <v>587.21</v>
      </c>
    </row>
    <row r="20304" customFormat="false" ht="15.75" hidden="false" customHeight="false" outlineLevel="0" collapsed="false">
      <c r="A20304" s="20" t="s">
        <v>39363</v>
      </c>
      <c r="B20304" s="53" t="n">
        <v>321.66</v>
      </c>
    </row>
    <row r="20305" customFormat="false" ht="15.75" hidden="false" customHeight="false" outlineLevel="0" collapsed="false">
      <c r="A20305" s="20" t="s">
        <v>39366</v>
      </c>
      <c r="B20305" s="53" t="n">
        <v>157.14</v>
      </c>
    </row>
    <row r="20306" customFormat="false" ht="15.75" hidden="false" customHeight="false" outlineLevel="0" collapsed="false">
      <c r="A20306" s="20" t="s">
        <v>39367</v>
      </c>
      <c r="B20306" s="53" t="n">
        <v>128.45</v>
      </c>
    </row>
    <row r="20307" customFormat="false" ht="15.75" hidden="false" customHeight="false" outlineLevel="0" collapsed="false">
      <c r="A20307" s="20" t="s">
        <v>39368</v>
      </c>
      <c r="B20307" s="53" t="n">
        <v>318.76</v>
      </c>
    </row>
    <row r="20308" customFormat="false" ht="15.75" hidden="false" customHeight="false" outlineLevel="0" collapsed="false">
      <c r="A20308" s="20" t="s">
        <v>39369</v>
      </c>
      <c r="B20308" s="53" t="n">
        <v>154.24</v>
      </c>
    </row>
    <row r="20309" customFormat="false" ht="15.75" hidden="false" customHeight="false" outlineLevel="0" collapsed="false">
      <c r="A20309" s="20" t="s">
        <v>39370</v>
      </c>
      <c r="B20309" s="53" t="n">
        <v>125.55</v>
      </c>
    </row>
    <row r="20310" customFormat="false" ht="15.75" hidden="false" customHeight="false" outlineLevel="0" collapsed="false">
      <c r="A20310" s="20" t="s">
        <v>39371</v>
      </c>
      <c r="B20310" s="53" t="n">
        <v>8.65</v>
      </c>
    </row>
    <row r="20311" customFormat="false" ht="15.75" hidden="false" customHeight="false" outlineLevel="0" collapsed="false">
      <c r="A20311" s="20" t="s">
        <v>39373</v>
      </c>
      <c r="B20311" s="53" t="n">
        <v>1.91</v>
      </c>
    </row>
    <row r="20312" customFormat="false" ht="15.75" hidden="false" customHeight="false" outlineLevel="0" collapsed="false">
      <c r="A20312" s="20" t="s">
        <v>39374</v>
      </c>
      <c r="B20312" s="53" t="n">
        <v>8.65</v>
      </c>
    </row>
    <row r="20313" customFormat="false" ht="15.75" hidden="false" customHeight="false" outlineLevel="0" collapsed="false">
      <c r="A20313" s="20" t="s">
        <v>39375</v>
      </c>
      <c r="B20313" s="53" t="n">
        <v>1.91</v>
      </c>
    </row>
    <row r="20314" customFormat="false" ht="15.75" hidden="false" customHeight="false" outlineLevel="0" collapsed="false">
      <c r="A20314" s="20" t="s">
        <v>39376</v>
      </c>
      <c r="B20314" s="53" t="n">
        <v>948.22</v>
      </c>
    </row>
    <row r="20315" customFormat="false" ht="15.75" hidden="false" customHeight="false" outlineLevel="0" collapsed="false">
      <c r="A20315" s="20" t="s">
        <v>39379</v>
      </c>
      <c r="B20315" s="53" t="n">
        <v>381.14</v>
      </c>
    </row>
    <row r="20316" customFormat="false" ht="15.75" hidden="false" customHeight="false" outlineLevel="0" collapsed="false">
      <c r="A20316" s="20" t="s">
        <v>39380</v>
      </c>
      <c r="B20316" s="53" t="n">
        <v>291.5</v>
      </c>
    </row>
    <row r="20317" customFormat="false" ht="15.75" hidden="false" customHeight="false" outlineLevel="0" collapsed="false">
      <c r="A20317" s="20" t="s">
        <v>39381</v>
      </c>
      <c r="B20317" s="53" t="n">
        <v>944.97</v>
      </c>
    </row>
    <row r="20318" customFormat="false" ht="15.75" hidden="false" customHeight="false" outlineLevel="0" collapsed="false">
      <c r="A20318" s="20" t="s">
        <v>39382</v>
      </c>
      <c r="B20318" s="53" t="n">
        <v>377.89</v>
      </c>
    </row>
    <row r="20319" customFormat="false" ht="15.75" hidden="false" customHeight="false" outlineLevel="0" collapsed="false">
      <c r="A20319" s="20" t="s">
        <v>39383</v>
      </c>
      <c r="B20319" s="53" t="n">
        <v>288.25</v>
      </c>
    </row>
    <row r="20320" customFormat="false" ht="15.75" hidden="false" customHeight="false" outlineLevel="0" collapsed="false">
      <c r="A20320" s="20" t="s">
        <v>39384</v>
      </c>
      <c r="B20320" s="53" t="n">
        <v>3.67</v>
      </c>
    </row>
    <row r="20321" customFormat="false" ht="15.75" hidden="false" customHeight="false" outlineLevel="0" collapsed="false">
      <c r="A20321" s="20" t="s">
        <v>39386</v>
      </c>
      <c r="B20321" s="53" t="n">
        <v>1.33</v>
      </c>
    </row>
    <row r="20322" customFormat="false" ht="15.75" hidden="false" customHeight="false" outlineLevel="0" collapsed="false">
      <c r="A20322" s="20" t="s">
        <v>39387</v>
      </c>
      <c r="B20322" s="53" t="n">
        <v>3.67</v>
      </c>
    </row>
    <row r="20323" customFormat="false" ht="15.75" hidden="false" customHeight="false" outlineLevel="0" collapsed="false">
      <c r="A20323" s="20" t="s">
        <v>39388</v>
      </c>
      <c r="B20323" s="53" t="n">
        <v>1.33</v>
      </c>
    </row>
    <row r="20324" customFormat="false" ht="15.75" hidden="false" customHeight="false" outlineLevel="0" collapsed="false">
      <c r="A20324" s="20" t="s">
        <v>39389</v>
      </c>
      <c r="B20324" s="53" t="n">
        <v>3.69</v>
      </c>
    </row>
    <row r="20325" customFormat="false" ht="15.75" hidden="false" customHeight="false" outlineLevel="0" collapsed="false">
      <c r="A20325" s="20" t="s">
        <v>39392</v>
      </c>
      <c r="B20325" s="53" t="n">
        <v>1.34</v>
      </c>
    </row>
    <row r="20326" customFormat="false" ht="15.75" hidden="false" customHeight="false" outlineLevel="0" collapsed="false">
      <c r="A20326" s="20" t="s">
        <v>39393</v>
      </c>
      <c r="B20326" s="53" t="n">
        <v>3.69</v>
      </c>
    </row>
    <row r="20327" customFormat="false" ht="15.75" hidden="false" customHeight="false" outlineLevel="0" collapsed="false">
      <c r="A20327" s="20" t="s">
        <v>39394</v>
      </c>
      <c r="B20327" s="53" t="n">
        <v>1.34</v>
      </c>
    </row>
    <row r="20328" customFormat="false" ht="15.75" hidden="false" customHeight="false" outlineLevel="0" collapsed="false">
      <c r="A20328" s="20" t="s">
        <v>39395</v>
      </c>
      <c r="B20328" s="53" t="n">
        <v>123.64</v>
      </c>
    </row>
    <row r="20329" customFormat="false" ht="15.75" hidden="false" customHeight="false" outlineLevel="0" collapsed="false">
      <c r="A20329" s="20" t="s">
        <v>39398</v>
      </c>
      <c r="B20329" s="53" t="n">
        <v>47.48</v>
      </c>
    </row>
    <row r="20330" customFormat="false" ht="15.75" hidden="false" customHeight="false" outlineLevel="0" collapsed="false">
      <c r="A20330" s="20" t="s">
        <v>39399</v>
      </c>
      <c r="B20330" s="53" t="n">
        <v>123.64</v>
      </c>
    </row>
    <row r="20331" customFormat="false" ht="15.75" hidden="false" customHeight="false" outlineLevel="0" collapsed="false">
      <c r="A20331" s="20" t="s">
        <v>39400</v>
      </c>
      <c r="B20331" s="53" t="n">
        <v>47.48</v>
      </c>
    </row>
    <row r="20332" customFormat="false" ht="15.75" hidden="false" customHeight="false" outlineLevel="0" collapsed="false">
      <c r="A20332" s="20" t="s">
        <v>39401</v>
      </c>
      <c r="B20332" s="53" t="n">
        <v>157.83</v>
      </c>
    </row>
    <row r="20333" customFormat="false" ht="15.75" hidden="false" customHeight="false" outlineLevel="0" collapsed="false">
      <c r="A20333" s="20" t="s">
        <v>39404</v>
      </c>
      <c r="B20333" s="53" t="n">
        <v>60.61</v>
      </c>
    </row>
    <row r="20334" customFormat="false" ht="15.75" hidden="false" customHeight="false" outlineLevel="0" collapsed="false">
      <c r="A20334" s="20" t="s">
        <v>39406</v>
      </c>
      <c r="B20334" s="53" t="n">
        <v>157.83</v>
      </c>
    </row>
    <row r="20335" customFormat="false" ht="15.75" hidden="false" customHeight="false" outlineLevel="0" collapsed="false">
      <c r="A20335" s="20" t="s">
        <v>39407</v>
      </c>
      <c r="B20335" s="53" t="n">
        <v>60.61</v>
      </c>
    </row>
    <row r="20336" customFormat="false" ht="15.75" hidden="false" customHeight="false" outlineLevel="0" collapsed="false">
      <c r="A20336" s="20" t="s">
        <v>39408</v>
      </c>
      <c r="B20336" s="53" t="n">
        <v>12.64</v>
      </c>
    </row>
    <row r="20337" customFormat="false" ht="15.75" hidden="false" customHeight="false" outlineLevel="0" collapsed="false">
      <c r="A20337" s="20" t="s">
        <v>39410</v>
      </c>
      <c r="B20337" s="53" t="n">
        <v>2.4</v>
      </c>
    </row>
    <row r="20338" customFormat="false" ht="15.75" hidden="false" customHeight="false" outlineLevel="0" collapsed="false">
      <c r="A20338" s="20" t="s">
        <v>39411</v>
      </c>
      <c r="B20338" s="53" t="n">
        <v>1.17</v>
      </c>
    </row>
    <row r="20339" customFormat="false" ht="15.75" hidden="false" customHeight="false" outlineLevel="0" collapsed="false">
      <c r="A20339" s="20" t="s">
        <v>39412</v>
      </c>
      <c r="B20339" s="53" t="n">
        <v>12.64</v>
      </c>
    </row>
    <row r="20340" customFormat="false" ht="15.75" hidden="false" customHeight="false" outlineLevel="0" collapsed="false">
      <c r="A20340" s="20" t="s">
        <v>39413</v>
      </c>
      <c r="B20340" s="53" t="n">
        <v>2.4</v>
      </c>
    </row>
    <row r="20341" customFormat="false" ht="15.75" hidden="false" customHeight="false" outlineLevel="0" collapsed="false">
      <c r="A20341" s="20" t="s">
        <v>39414</v>
      </c>
      <c r="B20341" s="53" t="n">
        <v>1.17</v>
      </c>
    </row>
    <row r="20342" customFormat="false" ht="15.75" hidden="false" customHeight="false" outlineLevel="0" collapsed="false">
      <c r="A20342" s="20" t="s">
        <v>39415</v>
      </c>
      <c r="B20342" s="53" t="n">
        <v>4.61</v>
      </c>
    </row>
    <row r="20343" customFormat="false" ht="15.75" hidden="false" customHeight="false" outlineLevel="0" collapsed="false">
      <c r="A20343" s="20" t="s">
        <v>39417</v>
      </c>
      <c r="B20343" s="53" t="n">
        <v>0.91</v>
      </c>
    </row>
    <row r="20344" customFormat="false" ht="15.75" hidden="false" customHeight="false" outlineLevel="0" collapsed="false">
      <c r="A20344" s="20" t="s">
        <v>39418</v>
      </c>
      <c r="B20344" s="53" t="n">
        <v>4.61</v>
      </c>
    </row>
    <row r="20345" customFormat="false" ht="15.75" hidden="false" customHeight="false" outlineLevel="0" collapsed="false">
      <c r="A20345" s="20" t="s">
        <v>39419</v>
      </c>
      <c r="B20345" s="53" t="n">
        <v>0.91</v>
      </c>
    </row>
    <row r="20346" customFormat="false" ht="15.75" hidden="false" customHeight="false" outlineLevel="0" collapsed="false">
      <c r="A20346" s="20" t="s">
        <v>39420</v>
      </c>
      <c r="B20346" s="53" t="n">
        <v>3.8</v>
      </c>
    </row>
    <row r="20347" customFormat="false" ht="15.75" hidden="false" customHeight="false" outlineLevel="0" collapsed="false">
      <c r="A20347" s="20" t="s">
        <v>39423</v>
      </c>
      <c r="B20347" s="53" t="n">
        <v>0.44</v>
      </c>
    </row>
    <row r="20348" customFormat="false" ht="15.75" hidden="false" customHeight="false" outlineLevel="0" collapsed="false">
      <c r="A20348" s="20" t="s">
        <v>39424</v>
      </c>
      <c r="B20348" s="53" t="n">
        <v>3.8</v>
      </c>
    </row>
    <row r="20349" customFormat="false" ht="15.75" hidden="false" customHeight="false" outlineLevel="0" collapsed="false">
      <c r="A20349" s="20" t="s">
        <v>39425</v>
      </c>
      <c r="B20349" s="53" t="n">
        <v>0.44</v>
      </c>
    </row>
    <row r="20350" customFormat="false" ht="15.75" hidden="false" customHeight="false" outlineLevel="0" collapsed="false">
      <c r="A20350" s="20" t="s">
        <v>39426</v>
      </c>
      <c r="B20350" s="53" t="n">
        <v>11.01</v>
      </c>
    </row>
    <row r="20351" customFormat="false" ht="15.75" hidden="false" customHeight="false" outlineLevel="0" collapsed="false">
      <c r="A20351" s="20" t="s">
        <v>39428</v>
      </c>
      <c r="B20351" s="53" t="n">
        <v>1.06</v>
      </c>
    </row>
    <row r="20352" customFormat="false" ht="15.75" hidden="false" customHeight="false" outlineLevel="0" collapsed="false">
      <c r="A20352" s="20" t="s">
        <v>39429</v>
      </c>
      <c r="B20352" s="53" t="n">
        <v>11.01</v>
      </c>
    </row>
    <row r="20353" customFormat="false" ht="15.75" hidden="false" customHeight="false" outlineLevel="0" collapsed="false">
      <c r="A20353" s="20" t="s">
        <v>39430</v>
      </c>
      <c r="B20353" s="53" t="n">
        <v>1.06</v>
      </c>
    </row>
    <row r="20354" customFormat="false" ht="15.75" hidden="false" customHeight="false" outlineLevel="0" collapsed="false">
      <c r="A20354" s="20" t="s">
        <v>39431</v>
      </c>
      <c r="B20354" s="53" t="n">
        <v>8.72</v>
      </c>
    </row>
    <row r="20355" customFormat="false" ht="15.75" hidden="false" customHeight="false" outlineLevel="0" collapsed="false">
      <c r="A20355" s="20" t="s">
        <v>39433</v>
      </c>
      <c r="B20355" s="53" t="n">
        <v>2.79</v>
      </c>
    </row>
    <row r="20356" customFormat="false" ht="15.75" hidden="false" customHeight="false" outlineLevel="0" collapsed="false">
      <c r="A20356" s="20" t="s">
        <v>39434</v>
      </c>
      <c r="B20356" s="53" t="n">
        <v>8.72</v>
      </c>
    </row>
    <row r="20357" customFormat="false" ht="15.75" hidden="false" customHeight="false" outlineLevel="0" collapsed="false">
      <c r="A20357" s="20" t="s">
        <v>39435</v>
      </c>
      <c r="B20357" s="53" t="n">
        <v>2.79</v>
      </c>
    </row>
    <row r="20358" customFormat="false" ht="15.75" hidden="false" customHeight="false" outlineLevel="0" collapsed="false">
      <c r="A20358" s="20" t="s">
        <v>39436</v>
      </c>
      <c r="B20358" s="53" t="n">
        <v>17.6</v>
      </c>
    </row>
    <row r="20359" customFormat="false" ht="15.75" hidden="false" customHeight="false" outlineLevel="0" collapsed="false">
      <c r="A20359" s="20" t="s">
        <v>39438</v>
      </c>
      <c r="B20359" s="53" t="n">
        <v>3.82</v>
      </c>
    </row>
    <row r="20360" customFormat="false" ht="15.75" hidden="false" customHeight="false" outlineLevel="0" collapsed="false">
      <c r="A20360" s="20" t="s">
        <v>39439</v>
      </c>
      <c r="B20360" s="53" t="n">
        <v>17.6</v>
      </c>
    </row>
    <row r="20361" customFormat="false" ht="15.75" hidden="false" customHeight="false" outlineLevel="0" collapsed="false">
      <c r="A20361" s="20" t="s">
        <v>39440</v>
      </c>
      <c r="B20361" s="53" t="n">
        <v>3.82</v>
      </c>
    </row>
    <row r="20362" customFormat="false" ht="15.75" hidden="false" customHeight="false" outlineLevel="0" collapsed="false">
      <c r="A20362" s="20" t="s">
        <v>39441</v>
      </c>
      <c r="B20362" s="53" t="n">
        <v>15.59</v>
      </c>
    </row>
    <row r="20363" customFormat="false" ht="15.75" hidden="false" customHeight="false" outlineLevel="0" collapsed="false">
      <c r="A20363" s="20" t="s">
        <v>39445</v>
      </c>
      <c r="B20363" s="53" t="n">
        <v>5.79</v>
      </c>
    </row>
    <row r="20364" customFormat="false" ht="15.75" hidden="false" customHeight="false" outlineLevel="0" collapsed="false">
      <c r="A20364" s="20" t="s">
        <v>39446</v>
      </c>
      <c r="B20364" s="53" t="n">
        <v>15.59</v>
      </c>
    </row>
    <row r="20365" customFormat="false" ht="15.75" hidden="false" customHeight="false" outlineLevel="0" collapsed="false">
      <c r="A20365" s="20" t="s">
        <v>39447</v>
      </c>
      <c r="B20365" s="53" t="n">
        <v>5.79</v>
      </c>
    </row>
    <row r="20366" customFormat="false" ht="15.75" hidden="false" customHeight="false" outlineLevel="0" collapsed="false">
      <c r="A20366" s="20" t="s">
        <v>39448</v>
      </c>
      <c r="B20366" s="53" t="n">
        <v>355.42</v>
      </c>
    </row>
    <row r="20367" customFormat="false" ht="15.75" hidden="false" customHeight="false" outlineLevel="0" collapsed="false">
      <c r="A20367" s="20" t="s">
        <v>39455</v>
      </c>
      <c r="B20367" s="53" t="n">
        <v>278.55</v>
      </c>
    </row>
    <row r="20368" customFormat="false" ht="15.75" hidden="false" customHeight="false" outlineLevel="0" collapsed="false">
      <c r="A20368" s="20" t="s">
        <v>39456</v>
      </c>
      <c r="B20368" s="53" t="n">
        <v>253.02</v>
      </c>
    </row>
    <row r="20369" customFormat="false" ht="15.75" hidden="false" customHeight="false" outlineLevel="0" collapsed="false">
      <c r="A20369" s="20" t="s">
        <v>39457</v>
      </c>
      <c r="B20369" s="53" t="n">
        <v>331.74</v>
      </c>
    </row>
    <row r="20370" customFormat="false" ht="15.75" hidden="false" customHeight="false" outlineLevel="0" collapsed="false">
      <c r="A20370" s="20" t="s">
        <v>39458</v>
      </c>
      <c r="B20370" s="53" t="n">
        <v>254.87</v>
      </c>
    </row>
    <row r="20371" customFormat="false" ht="15.75" hidden="false" customHeight="false" outlineLevel="0" collapsed="false">
      <c r="A20371" s="20" t="s">
        <v>39459</v>
      </c>
      <c r="B20371" s="53" t="n">
        <v>229.34</v>
      </c>
    </row>
    <row r="20372" customFormat="false" ht="15.75" hidden="false" customHeight="false" outlineLevel="0" collapsed="false">
      <c r="A20372" s="20" t="s">
        <v>39460</v>
      </c>
      <c r="B20372" s="53" t="n">
        <v>382.77</v>
      </c>
    </row>
    <row r="20373" customFormat="false" ht="15.75" hidden="false" customHeight="false" outlineLevel="0" collapsed="false">
      <c r="A20373" s="20" t="s">
        <v>39466</v>
      </c>
      <c r="B20373" s="53" t="n">
        <v>304.94</v>
      </c>
    </row>
    <row r="20374" customFormat="false" ht="15.75" hidden="false" customHeight="false" outlineLevel="0" collapsed="false">
      <c r="A20374" s="20" t="s">
        <v>39468</v>
      </c>
      <c r="B20374" s="53" t="n">
        <v>279.17</v>
      </c>
    </row>
    <row r="20375" customFormat="false" ht="15.75" hidden="false" customHeight="false" outlineLevel="0" collapsed="false">
      <c r="A20375" s="20" t="s">
        <v>39469</v>
      </c>
      <c r="B20375" s="53" t="n">
        <v>355.84</v>
      </c>
    </row>
    <row r="20376" customFormat="false" ht="15.75" hidden="false" customHeight="false" outlineLevel="0" collapsed="false">
      <c r="A20376" s="20" t="s">
        <v>39470</v>
      </c>
      <c r="B20376" s="53" t="n">
        <v>278.01</v>
      </c>
    </row>
    <row r="20377" customFormat="false" ht="15.75" hidden="false" customHeight="false" outlineLevel="0" collapsed="false">
      <c r="A20377" s="20" t="s">
        <v>39471</v>
      </c>
      <c r="B20377" s="53" t="n">
        <v>252.24</v>
      </c>
    </row>
    <row r="20378" customFormat="false" ht="15.75" hidden="false" customHeight="false" outlineLevel="0" collapsed="false">
      <c r="A20378" s="20" t="s">
        <v>39472</v>
      </c>
      <c r="B20378" s="53" t="n">
        <v>447.54</v>
      </c>
    </row>
    <row r="20379" customFormat="false" ht="15.75" hidden="false" customHeight="false" outlineLevel="0" collapsed="false">
      <c r="A20379" s="20" t="s">
        <v>39479</v>
      </c>
      <c r="B20379" s="53" t="n">
        <v>360.38</v>
      </c>
    </row>
    <row r="20380" customFormat="false" ht="15.75" hidden="false" customHeight="false" outlineLevel="0" collapsed="false">
      <c r="A20380" s="20" t="s">
        <v>39481</v>
      </c>
      <c r="B20380" s="53" t="n">
        <v>333.06</v>
      </c>
    </row>
    <row r="20381" customFormat="false" ht="15.75" hidden="false" customHeight="false" outlineLevel="0" collapsed="false">
      <c r="A20381" s="20" t="s">
        <v>39482</v>
      </c>
      <c r="B20381" s="53" t="n">
        <v>414.34</v>
      </c>
    </row>
    <row r="20382" customFormat="false" ht="15.75" hidden="false" customHeight="false" outlineLevel="0" collapsed="false">
      <c r="A20382" s="20" t="s">
        <v>39483</v>
      </c>
      <c r="B20382" s="53" t="n">
        <v>327.18</v>
      </c>
    </row>
    <row r="20383" customFormat="false" ht="15.75" hidden="false" customHeight="false" outlineLevel="0" collapsed="false">
      <c r="A20383" s="20" t="s">
        <v>39484</v>
      </c>
      <c r="B20383" s="53" t="n">
        <v>299.86</v>
      </c>
    </row>
    <row r="20384" customFormat="false" ht="15.75" hidden="false" customHeight="false" outlineLevel="0" collapsed="false">
      <c r="A20384" s="20" t="s">
        <v>39485</v>
      </c>
      <c r="B20384" s="53" t="n">
        <v>482.14</v>
      </c>
    </row>
    <row r="20385" customFormat="false" ht="15.75" hidden="false" customHeight="false" outlineLevel="0" collapsed="false">
      <c r="A20385" s="20" t="s">
        <v>39492</v>
      </c>
      <c r="B20385" s="53" t="n">
        <v>386.68</v>
      </c>
    </row>
    <row r="20386" customFormat="false" ht="15.75" hidden="false" customHeight="false" outlineLevel="0" collapsed="false">
      <c r="A20386" s="20" t="s">
        <v>39493</v>
      </c>
      <c r="B20386" s="53" t="n">
        <v>357.29</v>
      </c>
    </row>
    <row r="20387" customFormat="false" ht="15.75" hidden="false" customHeight="false" outlineLevel="0" collapsed="false">
      <c r="A20387" s="20" t="s">
        <v>39495</v>
      </c>
      <c r="B20387" s="53" t="n">
        <v>447.78</v>
      </c>
    </row>
    <row r="20388" customFormat="false" ht="15.75" hidden="false" customHeight="false" outlineLevel="0" collapsed="false">
      <c r="A20388" s="20" t="s">
        <v>39496</v>
      </c>
      <c r="B20388" s="53" t="n">
        <v>352.32</v>
      </c>
    </row>
    <row r="20389" customFormat="false" ht="15.75" hidden="false" customHeight="false" outlineLevel="0" collapsed="false">
      <c r="A20389" s="20" t="s">
        <v>39497</v>
      </c>
      <c r="B20389" s="53" t="n">
        <v>322.93</v>
      </c>
    </row>
    <row r="20390" customFormat="false" ht="15.75" hidden="false" customHeight="false" outlineLevel="0" collapsed="false">
      <c r="A20390" s="20" t="s">
        <v>39498</v>
      </c>
      <c r="B20390" s="53" t="n">
        <v>1.27</v>
      </c>
    </row>
    <row r="20391" customFormat="false" ht="15.75" hidden="false" customHeight="false" outlineLevel="0" collapsed="false">
      <c r="A20391" s="20" t="s">
        <v>39501</v>
      </c>
      <c r="B20391" s="53" t="n">
        <v>0.26</v>
      </c>
    </row>
    <row r="20392" customFormat="false" ht="15.75" hidden="false" customHeight="false" outlineLevel="0" collapsed="false">
      <c r="A20392" s="20" t="s">
        <v>39502</v>
      </c>
      <c r="B20392" s="53" t="n">
        <v>1.27</v>
      </c>
    </row>
    <row r="20393" customFormat="false" ht="15.75" hidden="false" customHeight="false" outlineLevel="0" collapsed="false">
      <c r="A20393" s="20" t="s">
        <v>39503</v>
      </c>
      <c r="B20393" s="53" t="n">
        <v>0.26</v>
      </c>
    </row>
    <row r="20394" customFormat="false" ht="15.75" hidden="false" customHeight="false" outlineLevel="0" collapsed="false">
      <c r="A20394" s="20" t="s">
        <v>39504</v>
      </c>
      <c r="B20394" s="53" t="n">
        <v>4.59</v>
      </c>
    </row>
    <row r="20395" customFormat="false" ht="15.75" hidden="false" customHeight="false" outlineLevel="0" collapsed="false">
      <c r="A20395" s="20" t="s">
        <v>39506</v>
      </c>
      <c r="B20395" s="53" t="n">
        <v>0.63</v>
      </c>
    </row>
    <row r="20396" customFormat="false" ht="15.75" hidden="false" customHeight="false" outlineLevel="0" collapsed="false">
      <c r="A20396" s="20" t="s">
        <v>39507</v>
      </c>
      <c r="B20396" s="53" t="n">
        <v>4.59</v>
      </c>
    </row>
    <row r="20397" customFormat="false" ht="15.75" hidden="false" customHeight="false" outlineLevel="0" collapsed="false">
      <c r="A20397" s="20" t="s">
        <v>39508</v>
      </c>
      <c r="B20397" s="53" t="n">
        <v>0.63</v>
      </c>
    </row>
    <row r="20398" customFormat="false" ht="15.75" hidden="false" customHeight="false" outlineLevel="0" collapsed="false">
      <c r="A20398" s="20" t="s">
        <v>39509</v>
      </c>
      <c r="B20398" s="53" t="n">
        <v>10.5</v>
      </c>
    </row>
    <row r="20399" customFormat="false" ht="15.75" hidden="false" customHeight="false" outlineLevel="0" collapsed="false">
      <c r="A20399" s="20" t="s">
        <v>39512</v>
      </c>
      <c r="B20399" s="53" t="n">
        <v>0.96</v>
      </c>
    </row>
    <row r="20400" customFormat="false" ht="15.75" hidden="false" customHeight="false" outlineLevel="0" collapsed="false">
      <c r="A20400" s="20" t="s">
        <v>39513</v>
      </c>
      <c r="B20400" s="53" t="n">
        <v>10.5</v>
      </c>
    </row>
    <row r="20401" customFormat="false" ht="15.75" hidden="false" customHeight="false" outlineLevel="0" collapsed="false">
      <c r="A20401" s="20" t="s">
        <v>39514</v>
      </c>
      <c r="B20401" s="53" t="n">
        <v>0.96</v>
      </c>
    </row>
    <row r="20402" customFormat="false" ht="15.75" hidden="false" customHeight="false" outlineLevel="0" collapsed="false">
      <c r="A20402" s="20" t="s">
        <v>39515</v>
      </c>
      <c r="B20402" s="53" t="n">
        <v>26.4</v>
      </c>
    </row>
    <row r="20403" customFormat="false" ht="15.75" hidden="false" customHeight="false" outlineLevel="0" collapsed="false">
      <c r="A20403" s="20" t="s">
        <v>39517</v>
      </c>
      <c r="B20403" s="53" t="n">
        <v>10.69</v>
      </c>
    </row>
    <row r="20404" customFormat="false" ht="15.75" hidden="false" customHeight="false" outlineLevel="0" collapsed="false">
      <c r="A20404" s="20" t="s">
        <v>39518</v>
      </c>
      <c r="B20404" s="53" t="n">
        <v>6.6</v>
      </c>
    </row>
    <row r="20405" customFormat="false" ht="15.75" hidden="false" customHeight="false" outlineLevel="0" collapsed="false">
      <c r="A20405" s="20" t="s">
        <v>39519</v>
      </c>
      <c r="B20405" s="53" t="n">
        <v>26.4</v>
      </c>
    </row>
    <row r="20406" customFormat="false" ht="15.75" hidden="false" customHeight="false" outlineLevel="0" collapsed="false">
      <c r="A20406" s="20" t="s">
        <v>39520</v>
      </c>
      <c r="B20406" s="53" t="n">
        <v>10.69</v>
      </c>
    </row>
    <row r="20407" customFormat="false" ht="15.75" hidden="false" customHeight="false" outlineLevel="0" collapsed="false">
      <c r="A20407" s="20" t="s">
        <v>39521</v>
      </c>
      <c r="B20407" s="53" t="n">
        <v>6.6</v>
      </c>
    </row>
    <row r="20408" customFormat="false" ht="15.75" hidden="false" customHeight="false" outlineLevel="0" collapsed="false">
      <c r="A20408" s="20" t="s">
        <v>39522</v>
      </c>
      <c r="B20408" s="53" t="n">
        <v>80.82</v>
      </c>
    </row>
    <row r="20409" customFormat="false" ht="15.75" hidden="false" customHeight="false" outlineLevel="0" collapsed="false">
      <c r="A20409" s="20" t="s">
        <v>39526</v>
      </c>
      <c r="B20409" s="53" t="n">
        <v>53.76</v>
      </c>
    </row>
    <row r="20410" customFormat="false" ht="15.75" hidden="false" customHeight="false" outlineLevel="0" collapsed="false">
      <c r="A20410" s="20" t="s">
        <v>39527</v>
      </c>
      <c r="B20410" s="53" t="n">
        <v>80.82</v>
      </c>
    </row>
    <row r="20411" customFormat="false" ht="15.75" hidden="false" customHeight="false" outlineLevel="0" collapsed="false">
      <c r="A20411" s="20" t="s">
        <v>39528</v>
      </c>
      <c r="B20411" s="53" t="n">
        <v>53.76</v>
      </c>
    </row>
    <row r="20412" customFormat="false" ht="15.75" hidden="false" customHeight="false" outlineLevel="0" collapsed="false">
      <c r="A20412" s="20" t="s">
        <v>39529</v>
      </c>
      <c r="B20412" s="53" t="n">
        <v>14.36</v>
      </c>
    </row>
    <row r="20413" customFormat="false" ht="15.75" hidden="false" customHeight="false" outlineLevel="0" collapsed="false">
      <c r="A20413" s="20" t="s">
        <v>39533</v>
      </c>
      <c r="B20413" s="53" t="n">
        <v>9</v>
      </c>
    </row>
    <row r="20414" customFormat="false" ht="15.75" hidden="false" customHeight="false" outlineLevel="0" collapsed="false">
      <c r="A20414" s="20" t="s">
        <v>39534</v>
      </c>
      <c r="B20414" s="53" t="n">
        <v>14.36</v>
      </c>
    </row>
    <row r="20415" customFormat="false" ht="15.75" hidden="false" customHeight="false" outlineLevel="0" collapsed="false">
      <c r="A20415" s="20" t="s">
        <v>39535</v>
      </c>
      <c r="B20415" s="53" t="n">
        <v>9</v>
      </c>
    </row>
    <row r="20416" customFormat="false" ht="15.75" hidden="false" customHeight="false" outlineLevel="0" collapsed="false">
      <c r="A20416" s="20" t="s">
        <v>39536</v>
      </c>
      <c r="B20416" s="53" t="n">
        <v>186.45</v>
      </c>
    </row>
    <row r="20417" customFormat="false" ht="15.75" hidden="false" customHeight="false" outlineLevel="0" collapsed="false">
      <c r="A20417" s="20" t="s">
        <v>39541</v>
      </c>
      <c r="B20417" s="53" t="n">
        <v>87.25</v>
      </c>
    </row>
    <row r="20418" customFormat="false" ht="15.75" hidden="false" customHeight="false" outlineLevel="0" collapsed="false">
      <c r="A20418" s="20" t="s">
        <v>39542</v>
      </c>
      <c r="B20418" s="53" t="n">
        <v>71.06</v>
      </c>
    </row>
    <row r="20419" customFormat="false" ht="15.75" hidden="false" customHeight="false" outlineLevel="0" collapsed="false">
      <c r="A20419" s="20" t="s">
        <v>39543</v>
      </c>
      <c r="B20419" s="53" t="n">
        <v>183.2</v>
      </c>
    </row>
    <row r="20420" customFormat="false" ht="15.75" hidden="false" customHeight="false" outlineLevel="0" collapsed="false">
      <c r="A20420" s="20" t="s">
        <v>39544</v>
      </c>
      <c r="B20420" s="53" t="n">
        <v>84</v>
      </c>
    </row>
    <row r="20421" customFormat="false" ht="15.75" hidden="false" customHeight="false" outlineLevel="0" collapsed="false">
      <c r="A20421" s="20" t="s">
        <v>39545</v>
      </c>
      <c r="B20421" s="53" t="n">
        <v>67.81</v>
      </c>
    </row>
    <row r="20422" customFormat="false" ht="15.75" hidden="false" customHeight="false" outlineLevel="0" collapsed="false">
      <c r="A20422" s="20" t="s">
        <v>39546</v>
      </c>
      <c r="B20422" s="53" t="n">
        <v>258.48</v>
      </c>
    </row>
    <row r="20423" customFormat="false" ht="15.75" hidden="false" customHeight="false" outlineLevel="0" collapsed="false">
      <c r="A20423" s="20" t="s">
        <v>39551</v>
      </c>
      <c r="B20423" s="53" t="n">
        <v>130.7</v>
      </c>
    </row>
    <row r="20424" customFormat="false" ht="15.75" hidden="false" customHeight="false" outlineLevel="0" collapsed="false">
      <c r="A20424" s="20" t="s">
        <v>39552</v>
      </c>
      <c r="B20424" s="53" t="n">
        <v>109.71</v>
      </c>
    </row>
    <row r="20425" customFormat="false" ht="15.75" hidden="false" customHeight="false" outlineLevel="0" collapsed="false">
      <c r="A20425" s="20" t="s">
        <v>39553</v>
      </c>
      <c r="B20425" s="53" t="n">
        <v>255.23</v>
      </c>
    </row>
    <row r="20426" customFormat="false" ht="15.75" hidden="false" customHeight="false" outlineLevel="0" collapsed="false">
      <c r="A20426" s="20" t="s">
        <v>39554</v>
      </c>
      <c r="B20426" s="53" t="n">
        <v>127.45</v>
      </c>
    </row>
    <row r="20427" customFormat="false" ht="15.75" hidden="false" customHeight="false" outlineLevel="0" collapsed="false">
      <c r="A20427" s="20" t="s">
        <v>39555</v>
      </c>
      <c r="B20427" s="53" t="n">
        <v>106.46</v>
      </c>
    </row>
    <row r="20428" customFormat="false" ht="15.75" hidden="false" customHeight="false" outlineLevel="0" collapsed="false">
      <c r="A20428" s="20" t="s">
        <v>39556</v>
      </c>
      <c r="B20428" s="53" t="n">
        <v>4.39</v>
      </c>
    </row>
    <row r="20429" customFormat="false" ht="15.75" hidden="false" customHeight="false" outlineLevel="0" collapsed="false">
      <c r="A20429" s="20" t="s">
        <v>39563</v>
      </c>
      <c r="B20429" s="53" t="n">
        <v>0.43</v>
      </c>
    </row>
    <row r="20430" customFormat="false" ht="15.75" hidden="false" customHeight="false" outlineLevel="0" collapsed="false">
      <c r="A20430" s="20" t="s">
        <v>39564</v>
      </c>
      <c r="B20430" s="53" t="n">
        <v>4.39</v>
      </c>
    </row>
    <row r="20431" customFormat="false" ht="15.75" hidden="false" customHeight="false" outlineLevel="0" collapsed="false">
      <c r="A20431" s="20" t="s">
        <v>39565</v>
      </c>
      <c r="B20431" s="53" t="n">
        <v>0.43</v>
      </c>
    </row>
    <row r="20432" customFormat="false" ht="15.75" hidden="false" customHeight="false" outlineLevel="0" collapsed="false">
      <c r="A20432" s="20" t="s">
        <v>39566</v>
      </c>
      <c r="B20432" s="53" t="n">
        <v>13.27</v>
      </c>
    </row>
    <row r="20433" customFormat="false" ht="15.75" hidden="false" customHeight="false" outlineLevel="0" collapsed="false">
      <c r="A20433" s="20" t="s">
        <v>39568</v>
      </c>
      <c r="B20433" s="53" t="n">
        <v>0.7</v>
      </c>
    </row>
    <row r="20434" customFormat="false" ht="15.75" hidden="false" customHeight="false" outlineLevel="0" collapsed="false">
      <c r="A20434" s="20" t="s">
        <v>39570</v>
      </c>
      <c r="B20434" s="53" t="n">
        <v>13.27</v>
      </c>
    </row>
    <row r="20435" customFormat="false" ht="15.75" hidden="false" customHeight="false" outlineLevel="0" collapsed="false">
      <c r="A20435" s="20" t="s">
        <v>39571</v>
      </c>
      <c r="B20435" s="53" t="n">
        <v>0.7</v>
      </c>
    </row>
    <row r="20436" customFormat="false" ht="15.75" hidden="false" customHeight="false" outlineLevel="0" collapsed="false">
      <c r="A20436" s="20" t="s">
        <v>39572</v>
      </c>
      <c r="B20436" s="53" t="n">
        <v>19.58</v>
      </c>
    </row>
    <row r="20437" customFormat="false" ht="15.75" hidden="false" customHeight="false" outlineLevel="0" collapsed="false">
      <c r="A20437" s="20" t="s">
        <v>39574</v>
      </c>
      <c r="B20437" s="53" t="n">
        <v>0.84</v>
      </c>
    </row>
    <row r="20438" customFormat="false" ht="15.75" hidden="false" customHeight="false" outlineLevel="0" collapsed="false">
      <c r="A20438" s="20" t="s">
        <v>39576</v>
      </c>
      <c r="B20438" s="53" t="n">
        <v>19.58</v>
      </c>
    </row>
    <row r="20439" customFormat="false" ht="15.75" hidden="false" customHeight="false" outlineLevel="0" collapsed="false">
      <c r="A20439" s="20" t="s">
        <v>39577</v>
      </c>
      <c r="B20439" s="53" t="n">
        <v>0.84</v>
      </c>
    </row>
    <row r="20440" customFormat="false" ht="15.75" hidden="false" customHeight="false" outlineLevel="0" collapsed="false">
      <c r="A20440" s="20" t="s">
        <v>39578</v>
      </c>
      <c r="B20440" s="53" t="n">
        <v>25.61</v>
      </c>
    </row>
    <row r="20441" customFormat="false" ht="15.75" hidden="false" customHeight="false" outlineLevel="0" collapsed="false">
      <c r="A20441" s="20" t="s">
        <v>39580</v>
      </c>
      <c r="B20441" s="53" t="n">
        <v>0.83</v>
      </c>
    </row>
    <row r="20442" customFormat="false" ht="15.75" hidden="false" customHeight="false" outlineLevel="0" collapsed="false">
      <c r="A20442" s="20" t="s">
        <v>39581</v>
      </c>
      <c r="B20442" s="53" t="n">
        <v>25.61</v>
      </c>
    </row>
    <row r="20443" customFormat="false" ht="15.75" hidden="false" customHeight="false" outlineLevel="0" collapsed="false">
      <c r="A20443" s="20" t="s">
        <v>39582</v>
      </c>
      <c r="B20443" s="53" t="n">
        <v>0.83</v>
      </c>
    </row>
    <row r="20444" customFormat="false" ht="15.75" hidden="false" customHeight="false" outlineLevel="0" collapsed="false">
      <c r="A20444" s="20" t="s">
        <v>39583</v>
      </c>
      <c r="B20444" s="53" t="n">
        <v>3.62</v>
      </c>
    </row>
    <row r="20445" customFormat="false" ht="15.75" hidden="false" customHeight="false" outlineLevel="0" collapsed="false">
      <c r="A20445" s="20" t="s">
        <v>39585</v>
      </c>
      <c r="B20445" s="53" t="n">
        <v>0.3</v>
      </c>
    </row>
    <row r="20446" customFormat="false" ht="15.75" hidden="false" customHeight="false" outlineLevel="0" collapsed="false">
      <c r="A20446" s="20" t="s">
        <v>39586</v>
      </c>
      <c r="B20446" s="53" t="n">
        <v>3.62</v>
      </c>
    </row>
    <row r="20447" customFormat="false" ht="15.75" hidden="false" customHeight="false" outlineLevel="0" collapsed="false">
      <c r="A20447" s="20" t="s">
        <v>39587</v>
      </c>
      <c r="B20447" s="53" t="n">
        <v>0.3</v>
      </c>
    </row>
    <row r="20448" customFormat="false" ht="15.75" hidden="false" customHeight="false" outlineLevel="0" collapsed="false">
      <c r="A20448" s="20" t="s">
        <v>39588</v>
      </c>
      <c r="B20448" s="53" t="n">
        <v>5.46</v>
      </c>
    </row>
    <row r="20449" customFormat="false" ht="15.75" hidden="false" customHeight="false" outlineLevel="0" collapsed="false">
      <c r="A20449" s="20" t="s">
        <v>39593</v>
      </c>
      <c r="B20449" s="53" t="n">
        <v>0.9</v>
      </c>
    </row>
    <row r="20450" customFormat="false" ht="15.75" hidden="false" customHeight="false" outlineLevel="0" collapsed="false">
      <c r="A20450" s="20" t="s">
        <v>39594</v>
      </c>
      <c r="B20450" s="53" t="n">
        <v>5.46</v>
      </c>
    </row>
    <row r="20451" customFormat="false" ht="15.75" hidden="false" customHeight="false" outlineLevel="0" collapsed="false">
      <c r="A20451" s="20" t="s">
        <v>39595</v>
      </c>
      <c r="B20451" s="53" t="n">
        <v>0.9</v>
      </c>
    </row>
    <row r="20452" customFormat="false" ht="15.75" hidden="false" customHeight="false" outlineLevel="0" collapsed="false">
      <c r="A20452" s="20" t="s">
        <v>39596</v>
      </c>
      <c r="B20452" s="53" t="n">
        <v>55.47</v>
      </c>
    </row>
    <row r="20453" customFormat="false" ht="15.75" hidden="false" customHeight="false" outlineLevel="0" collapsed="false">
      <c r="A20453" s="20" t="s">
        <v>39600</v>
      </c>
      <c r="B20453" s="53" t="n">
        <v>4.39</v>
      </c>
    </row>
    <row r="20454" customFormat="false" ht="15.75" hidden="false" customHeight="false" outlineLevel="0" collapsed="false">
      <c r="A20454" s="20" t="s">
        <v>39601</v>
      </c>
      <c r="B20454" s="53" t="n">
        <v>55.47</v>
      </c>
    </row>
    <row r="20455" customFormat="false" ht="15.75" hidden="false" customHeight="false" outlineLevel="0" collapsed="false">
      <c r="A20455" s="20" t="s">
        <v>39602</v>
      </c>
      <c r="B20455" s="53" t="n">
        <v>4.39</v>
      </c>
    </row>
    <row r="20456" customFormat="false" ht="15.75" hidden="false" customHeight="false" outlineLevel="0" collapsed="false">
      <c r="A20456" s="20" t="s">
        <v>39603</v>
      </c>
      <c r="B20456" s="53" t="n">
        <v>204.34</v>
      </c>
    </row>
    <row r="20457" customFormat="false" ht="15.75" hidden="false" customHeight="false" outlineLevel="0" collapsed="false">
      <c r="A20457" s="20" t="s">
        <v>39607</v>
      </c>
      <c r="B20457" s="53" t="n">
        <v>119.95</v>
      </c>
    </row>
    <row r="20458" customFormat="false" ht="15.75" hidden="false" customHeight="false" outlineLevel="0" collapsed="false">
      <c r="A20458" s="20" t="s">
        <v>39608</v>
      </c>
      <c r="B20458" s="53" t="n">
        <v>104.33</v>
      </c>
    </row>
    <row r="20459" customFormat="false" ht="15.75" hidden="false" customHeight="false" outlineLevel="0" collapsed="false">
      <c r="A20459" s="20" t="s">
        <v>39609</v>
      </c>
      <c r="B20459" s="53" t="n">
        <v>199</v>
      </c>
    </row>
    <row r="20460" customFormat="false" ht="15.75" hidden="false" customHeight="false" outlineLevel="0" collapsed="false">
      <c r="A20460" s="20" t="s">
        <v>39610</v>
      </c>
      <c r="B20460" s="53" t="n">
        <v>114.61</v>
      </c>
    </row>
    <row r="20461" customFormat="false" ht="15.75" hidden="false" customHeight="false" outlineLevel="0" collapsed="false">
      <c r="A20461" s="20" t="s">
        <v>39611</v>
      </c>
      <c r="B20461" s="53" t="n">
        <v>98.99</v>
      </c>
    </row>
    <row r="20462" customFormat="false" ht="15.75" hidden="false" customHeight="false" outlineLevel="0" collapsed="false">
      <c r="A20462" s="20" t="s">
        <v>39612</v>
      </c>
      <c r="B20462" s="53" t="n">
        <v>218.06</v>
      </c>
    </row>
    <row r="20463" customFormat="false" ht="15.75" hidden="false" customHeight="false" outlineLevel="0" collapsed="false">
      <c r="A20463" s="20" t="s">
        <v>39616</v>
      </c>
      <c r="B20463" s="53" t="n">
        <v>121.33</v>
      </c>
    </row>
    <row r="20464" customFormat="false" ht="15.75" hidden="false" customHeight="false" outlineLevel="0" collapsed="false">
      <c r="A20464" s="20" t="s">
        <v>39617</v>
      </c>
      <c r="B20464" s="53" t="n">
        <v>104.33</v>
      </c>
    </row>
    <row r="20465" customFormat="false" ht="15.75" hidden="false" customHeight="false" outlineLevel="0" collapsed="false">
      <c r="A20465" s="20" t="s">
        <v>39618</v>
      </c>
      <c r="B20465" s="53" t="n">
        <v>212.72</v>
      </c>
    </row>
    <row r="20466" customFormat="false" ht="15.75" hidden="false" customHeight="false" outlineLevel="0" collapsed="false">
      <c r="A20466" s="20" t="s">
        <v>39619</v>
      </c>
      <c r="B20466" s="53" t="n">
        <v>115.99</v>
      </c>
    </row>
    <row r="20467" customFormat="false" ht="15.75" hidden="false" customHeight="false" outlineLevel="0" collapsed="false">
      <c r="A20467" s="20" t="s">
        <v>39620</v>
      </c>
      <c r="B20467" s="53" t="n">
        <v>98.99</v>
      </c>
    </row>
    <row r="20468" customFormat="false" ht="15.75" hidden="false" customHeight="false" outlineLevel="0" collapsed="false">
      <c r="A20468" s="20" t="s">
        <v>39621</v>
      </c>
      <c r="B20468" s="53" t="n">
        <v>283.12</v>
      </c>
    </row>
    <row r="20469" customFormat="false" ht="15.75" hidden="false" customHeight="false" outlineLevel="0" collapsed="false">
      <c r="A20469" s="20" t="s">
        <v>39624</v>
      </c>
      <c r="B20469" s="53" t="n">
        <v>144.76</v>
      </c>
    </row>
    <row r="20470" customFormat="false" ht="15.75" hidden="false" customHeight="false" outlineLevel="0" collapsed="false">
      <c r="A20470" s="20" t="s">
        <v>39625</v>
      </c>
      <c r="B20470" s="53" t="n">
        <v>121.47</v>
      </c>
    </row>
    <row r="20471" customFormat="false" ht="15.75" hidden="false" customHeight="false" outlineLevel="0" collapsed="false">
      <c r="A20471" s="20" t="s">
        <v>39626</v>
      </c>
      <c r="B20471" s="53" t="n">
        <v>277.78</v>
      </c>
    </row>
    <row r="20472" customFormat="false" ht="15.75" hidden="false" customHeight="false" outlineLevel="0" collapsed="false">
      <c r="A20472" s="20" t="s">
        <v>39627</v>
      </c>
      <c r="B20472" s="53" t="n">
        <v>139.42</v>
      </c>
    </row>
    <row r="20473" customFormat="false" ht="15.75" hidden="false" customHeight="false" outlineLevel="0" collapsed="false">
      <c r="A20473" s="20" t="s">
        <v>39628</v>
      </c>
      <c r="B20473" s="53" t="n">
        <v>116.13</v>
      </c>
    </row>
    <row r="20474" customFormat="false" ht="15.75" hidden="false" customHeight="false" outlineLevel="0" collapsed="false">
      <c r="A20474" s="20" t="s">
        <v>39629</v>
      </c>
      <c r="B20474" s="53" t="n">
        <v>217.14</v>
      </c>
    </row>
    <row r="20475" customFormat="false" ht="15.75" hidden="false" customHeight="false" outlineLevel="0" collapsed="false">
      <c r="A20475" s="20" t="s">
        <v>39632</v>
      </c>
      <c r="B20475" s="53" t="n">
        <v>94.47</v>
      </c>
    </row>
    <row r="20476" customFormat="false" ht="15.75" hidden="false" customHeight="false" outlineLevel="0" collapsed="false">
      <c r="A20476" s="20" t="s">
        <v>39633</v>
      </c>
      <c r="B20476" s="53" t="n">
        <v>77.23</v>
      </c>
    </row>
    <row r="20477" customFormat="false" ht="15.75" hidden="false" customHeight="false" outlineLevel="0" collapsed="false">
      <c r="A20477" s="20" t="s">
        <v>39636</v>
      </c>
      <c r="B20477" s="53" t="n">
        <v>211.8</v>
      </c>
    </row>
    <row r="20478" customFormat="false" ht="15.75" hidden="false" customHeight="false" outlineLevel="0" collapsed="false">
      <c r="A20478" s="20" t="s">
        <v>39637</v>
      </c>
      <c r="B20478" s="53" t="n">
        <v>89.13</v>
      </c>
    </row>
    <row r="20479" customFormat="false" ht="15.75" hidden="false" customHeight="false" outlineLevel="0" collapsed="false">
      <c r="A20479" s="20" t="s">
        <v>39638</v>
      </c>
      <c r="B20479" s="53" t="n">
        <v>71.89</v>
      </c>
    </row>
    <row r="20480" customFormat="false" ht="15.75" hidden="false" customHeight="false" outlineLevel="0" collapsed="false">
      <c r="A20480" s="20" t="s">
        <v>39639</v>
      </c>
      <c r="B20480" s="53" t="n">
        <v>179.87</v>
      </c>
    </row>
    <row r="20481" customFormat="false" ht="15.75" hidden="false" customHeight="false" outlineLevel="0" collapsed="false">
      <c r="A20481" s="20" t="s">
        <v>39645</v>
      </c>
      <c r="B20481" s="53" t="n">
        <v>170.54</v>
      </c>
    </row>
    <row r="20482" customFormat="false" ht="15.75" hidden="false" customHeight="false" outlineLevel="0" collapsed="false">
      <c r="A20482" s="20" t="s">
        <v>39646</v>
      </c>
      <c r="B20482" s="53" t="n">
        <v>167.99</v>
      </c>
    </row>
    <row r="20483" customFormat="false" ht="15.75" hidden="false" customHeight="false" outlineLevel="0" collapsed="false">
      <c r="A20483" s="20" t="s">
        <v>39653</v>
      </c>
      <c r="B20483" s="53" t="n">
        <v>158.67</v>
      </c>
    </row>
    <row r="20484" customFormat="false" ht="15.75" hidden="false" customHeight="false" outlineLevel="0" collapsed="false">
      <c r="A20484" s="20" t="s">
        <v>39654</v>
      </c>
      <c r="B20484" s="53" t="n">
        <v>200.8</v>
      </c>
    </row>
    <row r="20485" customFormat="false" ht="15.75" hidden="false" customHeight="false" outlineLevel="0" collapsed="false">
      <c r="A20485" s="20" t="s">
        <v>39660</v>
      </c>
      <c r="B20485" s="53" t="n">
        <v>191.48</v>
      </c>
    </row>
    <row r="20486" customFormat="false" ht="15.75" hidden="false" customHeight="false" outlineLevel="0" collapsed="false">
      <c r="A20486" s="20" t="s">
        <v>39661</v>
      </c>
      <c r="B20486" s="53" t="n">
        <v>409.53</v>
      </c>
    </row>
    <row r="20487" customFormat="false" ht="15.75" hidden="false" customHeight="false" outlineLevel="0" collapsed="false">
      <c r="A20487" s="20" t="s">
        <v>39666</v>
      </c>
      <c r="B20487" s="53" t="n">
        <v>197.92</v>
      </c>
    </row>
    <row r="20488" customFormat="false" ht="15.75" hidden="false" customHeight="false" outlineLevel="0" collapsed="false">
      <c r="A20488" s="20" t="s">
        <v>39669</v>
      </c>
      <c r="B20488" s="53" t="n">
        <v>156.11</v>
      </c>
    </row>
    <row r="20489" customFormat="false" ht="15.75" hidden="false" customHeight="false" outlineLevel="0" collapsed="false">
      <c r="A20489" s="20" t="s">
        <v>39670</v>
      </c>
      <c r="B20489" s="53" t="n">
        <v>406.28</v>
      </c>
    </row>
    <row r="20490" customFormat="false" ht="15.75" hidden="false" customHeight="false" outlineLevel="0" collapsed="false">
      <c r="A20490" s="20" t="s">
        <v>39671</v>
      </c>
      <c r="B20490" s="53" t="n">
        <v>194.67</v>
      </c>
    </row>
    <row r="20491" customFormat="false" ht="15.75" hidden="false" customHeight="false" outlineLevel="0" collapsed="false">
      <c r="A20491" s="20" t="s">
        <v>39672</v>
      </c>
      <c r="B20491" s="53" t="n">
        <v>152.86</v>
      </c>
    </row>
    <row r="20492" customFormat="false" ht="15.75" hidden="false" customHeight="false" outlineLevel="0" collapsed="false">
      <c r="A20492" s="20" t="s">
        <v>39673</v>
      </c>
      <c r="B20492" s="53" t="n">
        <v>73.18</v>
      </c>
    </row>
    <row r="20493" customFormat="false" ht="15.75" hidden="false" customHeight="false" outlineLevel="0" collapsed="false">
      <c r="A20493" s="20" t="s">
        <v>39676</v>
      </c>
      <c r="B20493" s="53" t="n">
        <v>14.65</v>
      </c>
    </row>
    <row r="20494" customFormat="false" ht="15.75" hidden="false" customHeight="false" outlineLevel="0" collapsed="false">
      <c r="A20494" s="20" t="s">
        <v>39677</v>
      </c>
      <c r="B20494" s="53" t="n">
        <v>7.52</v>
      </c>
    </row>
    <row r="20495" customFormat="false" ht="15.75" hidden="false" customHeight="false" outlineLevel="0" collapsed="false">
      <c r="A20495" s="20" t="s">
        <v>39678</v>
      </c>
      <c r="B20495" s="53" t="n">
        <v>73.18</v>
      </c>
    </row>
    <row r="20496" customFormat="false" ht="15.75" hidden="false" customHeight="false" outlineLevel="0" collapsed="false">
      <c r="A20496" s="20" t="s">
        <v>39679</v>
      </c>
      <c r="B20496" s="53" t="n">
        <v>14.65</v>
      </c>
    </row>
    <row r="20497" customFormat="false" ht="15.75" hidden="false" customHeight="false" outlineLevel="0" collapsed="false">
      <c r="A20497" s="20" t="s">
        <v>39680</v>
      </c>
      <c r="B20497" s="53" t="n">
        <v>7.52</v>
      </c>
    </row>
    <row r="20498" customFormat="false" ht="15.75" hidden="false" customHeight="false" outlineLevel="0" collapsed="false">
      <c r="A20498" s="20" t="s">
        <v>39681</v>
      </c>
      <c r="B20498" s="53" t="n">
        <v>105.5</v>
      </c>
    </row>
    <row r="20499" customFormat="false" ht="15.75" hidden="false" customHeight="false" outlineLevel="0" collapsed="false">
      <c r="A20499" s="20" t="s">
        <v>39683</v>
      </c>
      <c r="B20499" s="53" t="n">
        <v>20.24</v>
      </c>
    </row>
    <row r="20500" customFormat="false" ht="15.75" hidden="false" customHeight="false" outlineLevel="0" collapsed="false">
      <c r="A20500" s="20" t="s">
        <v>39684</v>
      </c>
      <c r="B20500" s="53" t="n">
        <v>9.94</v>
      </c>
    </row>
    <row r="20501" customFormat="false" ht="15.75" hidden="false" customHeight="false" outlineLevel="0" collapsed="false">
      <c r="A20501" s="20" t="s">
        <v>39685</v>
      </c>
      <c r="B20501" s="53" t="n">
        <v>105.5</v>
      </c>
    </row>
    <row r="20502" customFormat="false" ht="15.75" hidden="false" customHeight="false" outlineLevel="0" collapsed="false">
      <c r="A20502" s="20" t="s">
        <v>39686</v>
      </c>
      <c r="B20502" s="53" t="n">
        <v>20.24</v>
      </c>
    </row>
    <row r="20503" customFormat="false" ht="15.75" hidden="false" customHeight="false" outlineLevel="0" collapsed="false">
      <c r="A20503" s="20" t="s">
        <v>39687</v>
      </c>
      <c r="B20503" s="53" t="n">
        <v>9.94</v>
      </c>
    </row>
    <row r="20504" customFormat="false" ht="15.75" hidden="false" customHeight="false" outlineLevel="0" collapsed="false">
      <c r="A20504" s="20" t="s">
        <v>39688</v>
      </c>
      <c r="B20504" s="53" t="n">
        <v>114.5</v>
      </c>
    </row>
    <row r="20505" customFormat="false" ht="15.75" hidden="false" customHeight="false" outlineLevel="0" collapsed="false">
      <c r="A20505" s="20" t="s">
        <v>39690</v>
      </c>
      <c r="B20505" s="53" t="n">
        <v>22.41</v>
      </c>
    </row>
    <row r="20506" customFormat="false" ht="15.75" hidden="false" customHeight="false" outlineLevel="0" collapsed="false">
      <c r="A20506" s="20" t="s">
        <v>39691</v>
      </c>
      <c r="B20506" s="53" t="n">
        <v>11.24</v>
      </c>
    </row>
    <row r="20507" customFormat="false" ht="15.75" hidden="false" customHeight="false" outlineLevel="0" collapsed="false">
      <c r="A20507" s="20" t="s">
        <v>39692</v>
      </c>
      <c r="B20507" s="53" t="n">
        <v>114.5</v>
      </c>
    </row>
    <row r="20508" customFormat="false" ht="15.75" hidden="false" customHeight="false" outlineLevel="0" collapsed="false">
      <c r="A20508" s="20" t="s">
        <v>39693</v>
      </c>
      <c r="B20508" s="53" t="n">
        <v>22.41</v>
      </c>
    </row>
    <row r="20509" customFormat="false" ht="15.75" hidden="false" customHeight="false" outlineLevel="0" collapsed="false">
      <c r="A20509" s="20" t="s">
        <v>39694</v>
      </c>
      <c r="B20509" s="53" t="n">
        <v>11.24</v>
      </c>
    </row>
    <row r="20510" customFormat="false" ht="15.75" hidden="false" customHeight="false" outlineLevel="0" collapsed="false">
      <c r="A20510" s="20" t="s">
        <v>39695</v>
      </c>
      <c r="B20510" s="53" t="n">
        <v>169.99</v>
      </c>
    </row>
    <row r="20511" customFormat="false" ht="15.75" hidden="false" customHeight="false" outlineLevel="0" collapsed="false">
      <c r="A20511" s="20" t="s">
        <v>39698</v>
      </c>
      <c r="B20511" s="53" t="n">
        <v>33.77</v>
      </c>
    </row>
    <row r="20512" customFormat="false" ht="15.75" hidden="false" customHeight="false" outlineLevel="0" collapsed="false">
      <c r="A20512" s="20" t="s">
        <v>39699</v>
      </c>
      <c r="B20512" s="53" t="n">
        <v>17.35</v>
      </c>
    </row>
    <row r="20513" customFormat="false" ht="15.75" hidden="false" customHeight="false" outlineLevel="0" collapsed="false">
      <c r="A20513" s="20" t="s">
        <v>39700</v>
      </c>
      <c r="B20513" s="53" t="n">
        <v>169.99</v>
      </c>
    </row>
    <row r="20514" customFormat="false" ht="15.75" hidden="false" customHeight="false" outlineLevel="0" collapsed="false">
      <c r="A20514" s="20" t="s">
        <v>39701</v>
      </c>
      <c r="B20514" s="53" t="n">
        <v>33.77</v>
      </c>
    </row>
    <row r="20515" customFormat="false" ht="15.75" hidden="false" customHeight="false" outlineLevel="0" collapsed="false">
      <c r="A20515" s="20" t="s">
        <v>39702</v>
      </c>
      <c r="B20515" s="53" t="n">
        <v>17.35</v>
      </c>
    </row>
    <row r="20516" customFormat="false" ht="15.75" hidden="false" customHeight="false" outlineLevel="0" collapsed="false">
      <c r="A20516" s="20" t="s">
        <v>39703</v>
      </c>
      <c r="B20516" s="53" t="n">
        <v>7.32</v>
      </c>
    </row>
    <row r="20517" customFormat="false" ht="15.75" hidden="false" customHeight="false" outlineLevel="0" collapsed="false">
      <c r="A20517" s="20" t="s">
        <v>39707</v>
      </c>
      <c r="B20517" s="53" t="n">
        <v>0.83</v>
      </c>
    </row>
    <row r="20518" customFormat="false" ht="15.75" hidden="false" customHeight="false" outlineLevel="0" collapsed="false">
      <c r="A20518" s="20" t="s">
        <v>39708</v>
      </c>
      <c r="B20518" s="53" t="n">
        <v>0.11</v>
      </c>
    </row>
    <row r="20519" customFormat="false" ht="15.75" hidden="false" customHeight="false" outlineLevel="0" collapsed="false">
      <c r="A20519" s="20" t="s">
        <v>39709</v>
      </c>
      <c r="B20519" s="53" t="n">
        <v>7.32</v>
      </c>
    </row>
    <row r="20520" customFormat="false" ht="15.75" hidden="false" customHeight="false" outlineLevel="0" collapsed="false">
      <c r="A20520" s="20" t="s">
        <v>39710</v>
      </c>
      <c r="B20520" s="53" t="n">
        <v>0.83</v>
      </c>
    </row>
    <row r="20521" customFormat="false" ht="15.75" hidden="false" customHeight="false" outlineLevel="0" collapsed="false">
      <c r="A20521" s="20" t="s">
        <v>39711</v>
      </c>
      <c r="B20521" s="53" t="n">
        <v>0.11</v>
      </c>
    </row>
    <row r="20522" customFormat="false" ht="15.75" hidden="false" customHeight="false" outlineLevel="0" collapsed="false">
      <c r="A20522" s="20" t="s">
        <v>39712</v>
      </c>
      <c r="B20522" s="53" t="n">
        <v>59.88</v>
      </c>
    </row>
    <row r="20523" customFormat="false" ht="15.75" hidden="false" customHeight="false" outlineLevel="0" collapsed="false">
      <c r="A20523" s="20" t="s">
        <v>39718</v>
      </c>
      <c r="B20523" s="53" t="n">
        <v>9.69</v>
      </c>
    </row>
    <row r="20524" customFormat="false" ht="15.75" hidden="false" customHeight="false" outlineLevel="0" collapsed="false">
      <c r="A20524" s="20" t="s">
        <v>39720</v>
      </c>
      <c r="B20524" s="53" t="n">
        <v>3.89</v>
      </c>
    </row>
    <row r="20525" customFormat="false" ht="15.75" hidden="false" customHeight="false" outlineLevel="0" collapsed="false">
      <c r="A20525" s="20" t="s">
        <v>39721</v>
      </c>
      <c r="B20525" s="53" t="n">
        <v>59.88</v>
      </c>
    </row>
    <row r="20526" customFormat="false" ht="15.75" hidden="false" customHeight="false" outlineLevel="0" collapsed="false">
      <c r="A20526" s="20" t="s">
        <v>39722</v>
      </c>
      <c r="B20526" s="53" t="n">
        <v>9.69</v>
      </c>
    </row>
    <row r="20527" customFormat="false" ht="15.75" hidden="false" customHeight="false" outlineLevel="0" collapsed="false">
      <c r="A20527" s="20" t="s">
        <v>39723</v>
      </c>
      <c r="B20527" s="53" t="n">
        <v>3.89</v>
      </c>
    </row>
    <row r="20528" customFormat="false" ht="15.75" hidden="false" customHeight="false" outlineLevel="0" collapsed="false">
      <c r="A20528" s="20" t="s">
        <v>39724</v>
      </c>
      <c r="B20528" s="53" t="n">
        <v>136.93</v>
      </c>
    </row>
    <row r="20529" customFormat="false" ht="15.75" hidden="false" customHeight="false" outlineLevel="0" collapsed="false">
      <c r="A20529" s="20" t="s">
        <v>39728</v>
      </c>
      <c r="B20529" s="53" t="n">
        <v>18.41</v>
      </c>
    </row>
    <row r="20530" customFormat="false" ht="15.75" hidden="false" customHeight="false" outlineLevel="0" collapsed="false">
      <c r="A20530" s="20" t="s">
        <v>39729</v>
      </c>
      <c r="B20530" s="53" t="n">
        <v>4.96</v>
      </c>
    </row>
    <row r="20531" customFormat="false" ht="15.75" hidden="false" customHeight="false" outlineLevel="0" collapsed="false">
      <c r="A20531" s="20" t="s">
        <v>39730</v>
      </c>
      <c r="B20531" s="53" t="n">
        <v>136.93</v>
      </c>
    </row>
    <row r="20532" customFormat="false" ht="15.75" hidden="false" customHeight="false" outlineLevel="0" collapsed="false">
      <c r="A20532" s="20" t="s">
        <v>39731</v>
      </c>
      <c r="B20532" s="53" t="n">
        <v>18.41</v>
      </c>
    </row>
    <row r="20533" customFormat="false" ht="15.75" hidden="false" customHeight="false" outlineLevel="0" collapsed="false">
      <c r="A20533" s="20" t="s">
        <v>39732</v>
      </c>
      <c r="B20533" s="53" t="n">
        <v>4.96</v>
      </c>
    </row>
    <row r="20534" customFormat="false" ht="15.75" hidden="false" customHeight="false" outlineLevel="0" collapsed="false">
      <c r="A20534" s="20" t="s">
        <v>39733</v>
      </c>
      <c r="B20534" s="53" t="n">
        <v>12.28</v>
      </c>
    </row>
    <row r="20535" customFormat="false" ht="15.75" hidden="false" customHeight="false" outlineLevel="0" collapsed="false">
      <c r="A20535" s="20" t="s">
        <v>39735</v>
      </c>
      <c r="B20535" s="53" t="n">
        <v>1.5</v>
      </c>
    </row>
    <row r="20536" customFormat="false" ht="15.75" hidden="false" customHeight="false" outlineLevel="0" collapsed="false">
      <c r="A20536" s="20" t="s">
        <v>39736</v>
      </c>
      <c r="B20536" s="53" t="n">
        <v>0.29</v>
      </c>
    </row>
    <row r="20537" customFormat="false" ht="15.75" hidden="false" customHeight="false" outlineLevel="0" collapsed="false">
      <c r="A20537" s="20" t="s">
        <v>39737</v>
      </c>
      <c r="B20537" s="53" t="n">
        <v>12.28</v>
      </c>
    </row>
    <row r="20538" customFormat="false" ht="15.75" hidden="false" customHeight="false" outlineLevel="0" collapsed="false">
      <c r="A20538" s="20" t="s">
        <v>39738</v>
      </c>
      <c r="B20538" s="53" t="n">
        <v>1.5</v>
      </c>
    </row>
    <row r="20539" customFormat="false" ht="15.75" hidden="false" customHeight="false" outlineLevel="0" collapsed="false">
      <c r="A20539" s="20" t="s">
        <v>39739</v>
      </c>
      <c r="B20539" s="53" t="n">
        <v>0.29</v>
      </c>
    </row>
    <row r="20540" customFormat="false" ht="15.75" hidden="false" customHeight="false" outlineLevel="0" collapsed="false">
      <c r="A20540" s="20" t="s">
        <v>39740</v>
      </c>
      <c r="B20540" s="53" t="n">
        <v>54.37</v>
      </c>
    </row>
    <row r="20541" customFormat="false" ht="15.75" hidden="false" customHeight="false" outlineLevel="0" collapsed="false">
      <c r="A20541" s="20" t="s">
        <v>39742</v>
      </c>
      <c r="B20541" s="53" t="n">
        <v>12.03</v>
      </c>
    </row>
    <row r="20542" customFormat="false" ht="15.75" hidden="false" customHeight="false" outlineLevel="0" collapsed="false">
      <c r="A20542" s="20" t="s">
        <v>39743</v>
      </c>
      <c r="B20542" s="53" t="n">
        <v>6.94</v>
      </c>
    </row>
    <row r="20543" customFormat="false" ht="15.75" hidden="false" customHeight="false" outlineLevel="0" collapsed="false">
      <c r="A20543" s="20" t="s">
        <v>39744</v>
      </c>
      <c r="B20543" s="53" t="n">
        <v>54.37</v>
      </c>
    </row>
    <row r="20544" customFormat="false" ht="15.75" hidden="false" customHeight="false" outlineLevel="0" collapsed="false">
      <c r="A20544" s="20" t="s">
        <v>39745</v>
      </c>
      <c r="B20544" s="53" t="n">
        <v>12.03</v>
      </c>
    </row>
    <row r="20545" customFormat="false" ht="15.75" hidden="false" customHeight="false" outlineLevel="0" collapsed="false">
      <c r="A20545" s="20" t="s">
        <v>39746</v>
      </c>
      <c r="B20545" s="53" t="n">
        <v>6.94</v>
      </c>
    </row>
    <row r="20546" customFormat="false" ht="15.75" hidden="false" customHeight="false" outlineLevel="0" collapsed="false">
      <c r="A20546" s="20" t="s">
        <v>39747</v>
      </c>
      <c r="B20546" s="53" t="n">
        <v>888.63</v>
      </c>
    </row>
    <row r="20547" customFormat="false" ht="15.75" hidden="false" customHeight="false" outlineLevel="0" collapsed="false">
      <c r="A20547" s="20" t="s">
        <v>39754</v>
      </c>
      <c r="B20547" s="53" t="n">
        <v>479.17</v>
      </c>
    </row>
    <row r="20548" customFormat="false" ht="15.75" hidden="false" customHeight="false" outlineLevel="0" collapsed="false">
      <c r="A20548" s="20" t="s">
        <v>39755</v>
      </c>
      <c r="B20548" s="53" t="n">
        <v>392.98</v>
      </c>
    </row>
    <row r="20549" customFormat="false" ht="15.75" hidden="false" customHeight="false" outlineLevel="0" collapsed="false">
      <c r="A20549" s="20" t="s">
        <v>39756</v>
      </c>
      <c r="B20549" s="53" t="n">
        <v>885.38</v>
      </c>
    </row>
    <row r="20550" customFormat="false" ht="15.75" hidden="false" customHeight="false" outlineLevel="0" collapsed="false">
      <c r="A20550" s="20" t="s">
        <v>39757</v>
      </c>
      <c r="B20550" s="53" t="n">
        <v>475.92</v>
      </c>
    </row>
    <row r="20551" customFormat="false" ht="15.75" hidden="false" customHeight="false" outlineLevel="0" collapsed="false">
      <c r="A20551" s="20" t="s">
        <v>39758</v>
      </c>
      <c r="B20551" s="53" t="n">
        <v>389.73</v>
      </c>
    </row>
    <row r="20552" customFormat="false" ht="15.75" hidden="false" customHeight="false" outlineLevel="0" collapsed="false">
      <c r="A20552" s="20" t="s">
        <v>39759</v>
      </c>
      <c r="B20552" s="53" t="n">
        <v>15.15</v>
      </c>
    </row>
    <row r="20553" customFormat="false" ht="15.75" hidden="false" customHeight="false" outlineLevel="0" collapsed="false">
      <c r="A20553" s="20" t="s">
        <v>39764</v>
      </c>
      <c r="B20553" s="53" t="n">
        <v>12.62</v>
      </c>
    </row>
    <row r="20554" customFormat="false" ht="15.75" hidden="false" customHeight="false" outlineLevel="0" collapsed="false">
      <c r="A20554" s="20" t="s">
        <v>39765</v>
      </c>
      <c r="B20554" s="53" t="n">
        <v>15.15</v>
      </c>
    </row>
    <row r="20555" customFormat="false" ht="15.75" hidden="false" customHeight="false" outlineLevel="0" collapsed="false">
      <c r="A20555" s="20" t="s">
        <v>39766</v>
      </c>
      <c r="B20555" s="53" t="n">
        <v>12.62</v>
      </c>
    </row>
    <row r="20556" customFormat="false" ht="15.75" hidden="false" customHeight="false" outlineLevel="0" collapsed="false">
      <c r="A20556" s="20" t="s">
        <v>39767</v>
      </c>
      <c r="B20556" s="53" t="n">
        <v>29.1</v>
      </c>
    </row>
    <row r="20557" customFormat="false" ht="15.75" hidden="false" customHeight="false" outlineLevel="0" collapsed="false">
      <c r="A20557" s="20" t="s">
        <v>39769</v>
      </c>
      <c r="B20557" s="53" t="n">
        <v>24.25</v>
      </c>
    </row>
    <row r="20558" customFormat="false" ht="15.75" hidden="false" customHeight="false" outlineLevel="0" collapsed="false">
      <c r="A20558" s="20" t="s">
        <v>39770</v>
      </c>
      <c r="B20558" s="53" t="n">
        <v>29.1</v>
      </c>
    </row>
    <row r="20559" customFormat="false" ht="15.75" hidden="false" customHeight="false" outlineLevel="0" collapsed="false">
      <c r="A20559" s="20" t="s">
        <v>39771</v>
      </c>
      <c r="B20559" s="53" t="n">
        <v>24.25</v>
      </c>
    </row>
    <row r="20560" customFormat="false" ht="15.75" hidden="false" customHeight="false" outlineLevel="0" collapsed="false">
      <c r="A20560" s="20" t="s">
        <v>39772</v>
      </c>
      <c r="B20560" s="53" t="n">
        <v>0.25</v>
      </c>
    </row>
    <row r="20561" customFormat="false" ht="15.75" hidden="false" customHeight="false" outlineLevel="0" collapsed="false">
      <c r="A20561" s="20" t="s">
        <v>39776</v>
      </c>
      <c r="B20561" s="53" t="n">
        <v>0.25</v>
      </c>
    </row>
    <row r="20562" customFormat="false" ht="15.75" hidden="false" customHeight="false" outlineLevel="0" collapsed="false">
      <c r="A20562" s="20" t="s">
        <v>39777</v>
      </c>
      <c r="B20562" s="53" t="n">
        <v>0.25</v>
      </c>
    </row>
    <row r="20563" customFormat="false" ht="15.75" hidden="false" customHeight="false" outlineLevel="0" collapsed="false">
      <c r="A20563" s="20" t="s">
        <v>39778</v>
      </c>
      <c r="B20563" s="53" t="n">
        <v>0.25</v>
      </c>
    </row>
    <row r="20564" customFormat="false" ht="15.75" hidden="false" customHeight="false" outlineLevel="0" collapsed="false">
      <c r="A20564" s="20" t="s">
        <v>39779</v>
      </c>
      <c r="B20564" s="53" t="n">
        <v>1.11</v>
      </c>
    </row>
    <row r="20565" customFormat="false" ht="15.75" hidden="false" customHeight="false" outlineLevel="0" collapsed="false">
      <c r="A20565" s="20" t="s">
        <v>39785</v>
      </c>
      <c r="B20565" s="53" t="n">
        <v>1.11</v>
      </c>
    </row>
    <row r="20566" customFormat="false" ht="15.75" hidden="false" customHeight="false" outlineLevel="0" collapsed="false">
      <c r="A20566" s="20" t="s">
        <v>39786</v>
      </c>
      <c r="B20566" s="53" t="n">
        <v>1.11</v>
      </c>
    </row>
    <row r="20567" customFormat="false" ht="15.75" hidden="false" customHeight="false" outlineLevel="0" collapsed="false">
      <c r="A20567" s="20" t="s">
        <v>39787</v>
      </c>
      <c r="B20567" s="53" t="n">
        <v>1.11</v>
      </c>
    </row>
    <row r="20568" customFormat="false" ht="15.75" hidden="false" customHeight="false" outlineLevel="0" collapsed="false">
      <c r="A20568" s="20" t="s">
        <v>39788</v>
      </c>
      <c r="B20568" s="53" t="n">
        <v>3.57</v>
      </c>
    </row>
    <row r="20569" customFormat="false" ht="15.75" hidden="false" customHeight="false" outlineLevel="0" collapsed="false">
      <c r="A20569" s="20" t="s">
        <v>39790</v>
      </c>
      <c r="B20569" s="53" t="n">
        <v>0.54</v>
      </c>
    </row>
    <row r="20570" customFormat="false" ht="15.75" hidden="false" customHeight="false" outlineLevel="0" collapsed="false">
      <c r="A20570" s="20" t="s">
        <v>39791</v>
      </c>
      <c r="B20570" s="53" t="n">
        <v>0.18</v>
      </c>
    </row>
    <row r="20571" customFormat="false" ht="15.75" hidden="false" customHeight="false" outlineLevel="0" collapsed="false">
      <c r="A20571" s="20" t="s">
        <v>39792</v>
      </c>
      <c r="B20571" s="53" t="n">
        <v>3.57</v>
      </c>
    </row>
    <row r="20572" customFormat="false" ht="15.75" hidden="false" customHeight="false" outlineLevel="0" collapsed="false">
      <c r="A20572" s="20" t="s">
        <v>39793</v>
      </c>
      <c r="B20572" s="53" t="n">
        <v>0.54</v>
      </c>
    </row>
    <row r="20573" customFormat="false" ht="15.75" hidden="false" customHeight="false" outlineLevel="0" collapsed="false">
      <c r="A20573" s="20" t="s">
        <v>39794</v>
      </c>
      <c r="B20573" s="53" t="n">
        <v>0.18</v>
      </c>
    </row>
    <row r="20574" customFormat="false" ht="15.75" hidden="false" customHeight="false" outlineLevel="0" collapsed="false">
      <c r="A20574" s="20" t="s">
        <v>39795</v>
      </c>
      <c r="B20574" s="53" t="n">
        <v>0.97</v>
      </c>
    </row>
    <row r="20575" customFormat="false" ht="15.75" hidden="false" customHeight="false" outlineLevel="0" collapsed="false">
      <c r="A20575" s="20" t="s">
        <v>39802</v>
      </c>
      <c r="B20575" s="53" t="n">
        <v>0.66</v>
      </c>
    </row>
    <row r="20576" customFormat="false" ht="15.75" hidden="false" customHeight="false" outlineLevel="0" collapsed="false">
      <c r="A20576" s="20" t="s">
        <v>39804</v>
      </c>
      <c r="B20576" s="53" t="n">
        <v>0.97</v>
      </c>
    </row>
    <row r="20577" customFormat="false" ht="15.75" hidden="false" customHeight="false" outlineLevel="0" collapsed="false">
      <c r="A20577" s="20" t="s">
        <v>39805</v>
      </c>
      <c r="B20577" s="53" t="n">
        <v>0.66</v>
      </c>
    </row>
    <row r="20578" customFormat="false" ht="15.75" hidden="false" customHeight="false" outlineLevel="0" collapsed="false">
      <c r="A20578" s="20" t="s">
        <v>39806</v>
      </c>
      <c r="B20578" s="53" t="n">
        <v>26.37</v>
      </c>
    </row>
    <row r="20579" customFormat="false" ht="15.75" hidden="false" customHeight="false" outlineLevel="0" collapsed="false">
      <c r="A20579" s="20" t="s">
        <v>39810</v>
      </c>
      <c r="B20579" s="53" t="n">
        <v>17.58</v>
      </c>
    </row>
    <row r="20580" customFormat="false" ht="15.75" hidden="false" customHeight="false" outlineLevel="0" collapsed="false">
      <c r="A20580" s="20" t="s">
        <v>39811</v>
      </c>
      <c r="B20580" s="53" t="n">
        <v>26.37</v>
      </c>
    </row>
    <row r="20581" customFormat="false" ht="15.75" hidden="false" customHeight="false" outlineLevel="0" collapsed="false">
      <c r="A20581" s="20" t="s">
        <v>39812</v>
      </c>
      <c r="B20581" s="53" t="n">
        <v>17.58</v>
      </c>
    </row>
    <row r="20582" customFormat="false" ht="15.75" hidden="false" customHeight="false" outlineLevel="0" collapsed="false">
      <c r="A20582" s="20" t="s">
        <v>39813</v>
      </c>
      <c r="B20582" s="53" t="n">
        <v>5.18</v>
      </c>
    </row>
    <row r="20583" customFormat="false" ht="15.75" hidden="false" customHeight="false" outlineLevel="0" collapsed="false">
      <c r="A20583" s="20" t="s">
        <v>39815</v>
      </c>
      <c r="B20583" s="53" t="n">
        <v>0.13</v>
      </c>
    </row>
    <row r="20584" customFormat="false" ht="15.75" hidden="false" customHeight="false" outlineLevel="0" collapsed="false">
      <c r="A20584" s="20" t="s">
        <v>39816</v>
      </c>
      <c r="B20584" s="53" t="n">
        <v>5.18</v>
      </c>
    </row>
    <row r="20585" customFormat="false" ht="15.75" hidden="false" customHeight="false" outlineLevel="0" collapsed="false">
      <c r="A20585" s="20" t="s">
        <v>39817</v>
      </c>
      <c r="B20585" s="53" t="n">
        <v>0.13</v>
      </c>
    </row>
    <row r="20586" customFormat="false" ht="15.75" hidden="false" customHeight="false" outlineLevel="0" collapsed="false">
      <c r="A20586" s="20" t="s">
        <v>39818</v>
      </c>
      <c r="B20586" s="53" t="n">
        <v>5.15</v>
      </c>
    </row>
    <row r="20587" customFormat="false" ht="15.75" hidden="false" customHeight="false" outlineLevel="0" collapsed="false">
      <c r="A20587" s="20" t="s">
        <v>39820</v>
      </c>
      <c r="B20587" s="53" t="n">
        <v>0.1</v>
      </c>
    </row>
    <row r="20588" customFormat="false" ht="15.75" hidden="false" customHeight="false" outlineLevel="0" collapsed="false">
      <c r="A20588" s="20" t="s">
        <v>39821</v>
      </c>
      <c r="B20588" s="53" t="n">
        <v>5.15</v>
      </c>
    </row>
    <row r="20589" customFormat="false" ht="15.75" hidden="false" customHeight="false" outlineLevel="0" collapsed="false">
      <c r="A20589" s="20" t="s">
        <v>39822</v>
      </c>
      <c r="B20589" s="53" t="n">
        <v>0.1</v>
      </c>
    </row>
    <row r="20590" customFormat="false" ht="15.75" hidden="false" customHeight="false" outlineLevel="0" collapsed="false">
      <c r="A20590" s="20" t="s">
        <v>39823</v>
      </c>
      <c r="B20590" s="53" t="n">
        <v>378.7</v>
      </c>
    </row>
    <row r="20591" customFormat="false" ht="15.75" hidden="false" customHeight="false" outlineLevel="0" collapsed="false">
      <c r="A20591" s="20" t="s">
        <v>39829</v>
      </c>
      <c r="B20591" s="53" t="n">
        <v>217.96</v>
      </c>
    </row>
    <row r="20592" customFormat="false" ht="15.75" hidden="false" customHeight="false" outlineLevel="0" collapsed="false">
      <c r="A20592" s="20" t="s">
        <v>39830</v>
      </c>
      <c r="B20592" s="53" t="n">
        <v>197.5</v>
      </c>
    </row>
    <row r="20593" customFormat="false" ht="15.75" hidden="false" customHeight="false" outlineLevel="0" collapsed="false">
      <c r="A20593" s="20" t="s">
        <v>39831</v>
      </c>
      <c r="B20593" s="53" t="n">
        <v>366.36</v>
      </c>
    </row>
    <row r="20594" customFormat="false" ht="15.75" hidden="false" customHeight="false" outlineLevel="0" collapsed="false">
      <c r="A20594" s="20" t="s">
        <v>39832</v>
      </c>
      <c r="B20594" s="53" t="n">
        <v>205.62</v>
      </c>
    </row>
    <row r="20595" customFormat="false" ht="15.75" hidden="false" customHeight="false" outlineLevel="0" collapsed="false">
      <c r="A20595" s="20" t="s">
        <v>39833</v>
      </c>
      <c r="B20595" s="53" t="n">
        <v>185.16</v>
      </c>
    </row>
    <row r="20596" customFormat="false" ht="15.75" hidden="false" customHeight="false" outlineLevel="0" collapsed="false">
      <c r="A20596" s="20" t="s">
        <v>39834</v>
      </c>
      <c r="B20596" s="53" t="n">
        <v>18.7</v>
      </c>
    </row>
    <row r="20597" customFormat="false" ht="15.75" hidden="false" customHeight="false" outlineLevel="0" collapsed="false">
      <c r="A20597" s="20" t="s">
        <v>39836</v>
      </c>
      <c r="B20597" s="53" t="n">
        <v>0.15</v>
      </c>
    </row>
    <row r="20598" customFormat="false" ht="15.75" hidden="false" customHeight="false" outlineLevel="0" collapsed="false">
      <c r="A20598" s="20" t="s">
        <v>39837</v>
      </c>
      <c r="B20598" s="53" t="n">
        <v>18.7</v>
      </c>
    </row>
    <row r="20599" customFormat="false" ht="15.75" hidden="false" customHeight="false" outlineLevel="0" collapsed="false">
      <c r="A20599" s="20" t="s">
        <v>39838</v>
      </c>
      <c r="B20599" s="53" t="n">
        <v>0.15</v>
      </c>
    </row>
    <row r="20600" customFormat="false" ht="15.75" hidden="false" customHeight="false" outlineLevel="0" collapsed="false">
      <c r="A20600" s="20" t="s">
        <v>39839</v>
      </c>
      <c r="B20600" s="53" t="n">
        <v>93.63</v>
      </c>
    </row>
    <row r="20601" customFormat="false" ht="15.75" hidden="false" customHeight="false" outlineLevel="0" collapsed="false">
      <c r="A20601" s="20" t="s">
        <v>39846</v>
      </c>
      <c r="B20601" s="53" t="n">
        <v>44.35</v>
      </c>
    </row>
    <row r="20602" customFormat="false" ht="15.75" hidden="false" customHeight="false" outlineLevel="0" collapsed="false">
      <c r="A20602" s="20" t="s">
        <v>39853</v>
      </c>
      <c r="B20602" s="53" t="n">
        <v>90.73</v>
      </c>
    </row>
    <row r="20603" customFormat="false" ht="15.75" hidden="false" customHeight="false" outlineLevel="0" collapsed="false">
      <c r="A20603" s="20" t="s">
        <v>39854</v>
      </c>
      <c r="B20603" s="53" t="n">
        <v>41.45</v>
      </c>
    </row>
    <row r="20604" customFormat="false" ht="15.75" hidden="false" customHeight="false" outlineLevel="0" collapsed="false">
      <c r="A20604" s="20" t="s">
        <v>39855</v>
      </c>
      <c r="B20604" s="53" t="n">
        <v>12.89</v>
      </c>
    </row>
    <row r="20605" customFormat="false" ht="15.75" hidden="false" customHeight="false" outlineLevel="0" collapsed="false">
      <c r="A20605" s="20" t="s">
        <v>39859</v>
      </c>
      <c r="B20605" s="53" t="n">
        <v>9.06</v>
      </c>
    </row>
    <row r="20606" customFormat="false" ht="15.75" hidden="false" customHeight="false" outlineLevel="0" collapsed="false">
      <c r="A20606" s="20" t="s">
        <v>39860</v>
      </c>
      <c r="B20606" s="53" t="n">
        <v>8.18</v>
      </c>
    </row>
    <row r="20607" customFormat="false" ht="15.75" hidden="false" customHeight="false" outlineLevel="0" collapsed="false">
      <c r="A20607" s="20" t="s">
        <v>39861</v>
      </c>
      <c r="B20607" s="53" t="n">
        <v>12.89</v>
      </c>
    </row>
    <row r="20608" customFormat="false" ht="15.75" hidden="false" customHeight="false" outlineLevel="0" collapsed="false">
      <c r="A20608" s="20" t="s">
        <v>39862</v>
      </c>
      <c r="B20608" s="53" t="n">
        <v>9.06</v>
      </c>
    </row>
    <row r="20609" customFormat="false" ht="15.75" hidden="false" customHeight="false" outlineLevel="0" collapsed="false">
      <c r="A20609" s="20" t="s">
        <v>39863</v>
      </c>
      <c r="B20609" s="53" t="n">
        <v>8.18</v>
      </c>
    </row>
    <row r="20610" customFormat="false" ht="15.75" hidden="false" customHeight="false" outlineLevel="0" collapsed="false">
      <c r="A20610" s="20" t="s">
        <v>39864</v>
      </c>
      <c r="B20610" s="53" t="n">
        <v>52.73</v>
      </c>
    </row>
    <row r="20611" customFormat="false" ht="15.75" hidden="false" customHeight="false" outlineLevel="0" collapsed="false">
      <c r="A20611" s="20" t="s">
        <v>39867</v>
      </c>
      <c r="B20611" s="53" t="n">
        <v>37.79</v>
      </c>
    </row>
    <row r="20612" customFormat="false" ht="15.75" hidden="false" customHeight="false" outlineLevel="0" collapsed="false">
      <c r="A20612" s="20" t="s">
        <v>39869</v>
      </c>
      <c r="B20612" s="53" t="n">
        <v>34.23</v>
      </c>
    </row>
    <row r="20613" customFormat="false" ht="15.75" hidden="false" customHeight="false" outlineLevel="0" collapsed="false">
      <c r="A20613" s="20" t="s">
        <v>39870</v>
      </c>
      <c r="B20613" s="53" t="n">
        <v>52.73</v>
      </c>
    </row>
    <row r="20614" customFormat="false" ht="15.75" hidden="false" customHeight="false" outlineLevel="0" collapsed="false">
      <c r="A20614" s="20" t="s">
        <v>39871</v>
      </c>
      <c r="B20614" s="53" t="n">
        <v>37.79</v>
      </c>
    </row>
    <row r="20615" customFormat="false" ht="15.75" hidden="false" customHeight="false" outlineLevel="0" collapsed="false">
      <c r="A20615" s="20" t="s">
        <v>39872</v>
      </c>
      <c r="B20615" s="53" t="n">
        <v>34.23</v>
      </c>
    </row>
    <row r="20616" customFormat="false" ht="15.75" hidden="false" customHeight="false" outlineLevel="0" collapsed="false">
      <c r="A20616" s="20" t="s">
        <v>39873</v>
      </c>
      <c r="B20616" s="53" t="n">
        <v>0.57</v>
      </c>
    </row>
    <row r="20617" customFormat="false" ht="15.75" hidden="false" customHeight="false" outlineLevel="0" collapsed="false">
      <c r="A20617" s="20" t="s">
        <v>39877</v>
      </c>
      <c r="B20617" s="53" t="n">
        <v>0.56</v>
      </c>
    </row>
    <row r="20618" customFormat="false" ht="15.75" hidden="false" customHeight="false" outlineLevel="0" collapsed="false">
      <c r="A20618" s="20" t="s">
        <v>39878</v>
      </c>
      <c r="B20618" s="53" t="n">
        <v>0.47</v>
      </c>
    </row>
    <row r="20619" customFormat="false" ht="15.75" hidden="false" customHeight="false" outlineLevel="0" collapsed="false">
      <c r="A20619" s="20" t="s">
        <v>39881</v>
      </c>
      <c r="B20619" s="53" t="n">
        <v>0.46</v>
      </c>
    </row>
    <row r="20620" customFormat="false" ht="15.75" hidden="false" customHeight="false" outlineLevel="0" collapsed="false">
      <c r="A20620" s="20" t="s">
        <v>39882</v>
      </c>
      <c r="B20620" s="53" t="n">
        <v>0.98</v>
      </c>
    </row>
    <row r="20621" customFormat="false" ht="15.75" hidden="false" customHeight="false" outlineLevel="0" collapsed="false">
      <c r="A20621" s="20" t="s">
        <v>39887</v>
      </c>
      <c r="B20621" s="53" t="n">
        <v>0.94</v>
      </c>
    </row>
    <row r="20622" customFormat="false" ht="15.75" hidden="false" customHeight="false" outlineLevel="0" collapsed="false">
      <c r="A20622" s="20" t="s">
        <v>39888</v>
      </c>
      <c r="B20622" s="53" t="n">
        <v>4.84</v>
      </c>
    </row>
    <row r="20623" customFormat="false" ht="15.75" hidden="false" customHeight="false" outlineLevel="0" collapsed="false">
      <c r="A20623" s="20" t="s">
        <v>39890</v>
      </c>
      <c r="B20623" s="53" t="n">
        <v>4.64</v>
      </c>
    </row>
    <row r="20624" customFormat="false" ht="15.75" hidden="false" customHeight="false" outlineLevel="0" collapsed="false">
      <c r="A20624" s="20" t="s">
        <v>39891</v>
      </c>
      <c r="B20624" s="53" t="n">
        <v>9.08</v>
      </c>
    </row>
    <row r="20625" customFormat="false" ht="15.75" hidden="false" customHeight="false" outlineLevel="0" collapsed="false">
      <c r="A20625" s="20" t="s">
        <v>39894</v>
      </c>
      <c r="B20625" s="53" t="n">
        <v>8.81</v>
      </c>
    </row>
    <row r="20626" customFormat="false" ht="15.75" hidden="false" customHeight="false" outlineLevel="0" collapsed="false">
      <c r="A20626" s="20" t="s">
        <v>39895</v>
      </c>
      <c r="B20626" s="53" t="n">
        <v>5.15</v>
      </c>
    </row>
    <row r="20627" customFormat="false" ht="15.75" hidden="false" customHeight="false" outlineLevel="0" collapsed="false">
      <c r="A20627" s="20" t="s">
        <v>39901</v>
      </c>
      <c r="B20627" s="53" t="n">
        <v>5.01</v>
      </c>
    </row>
    <row r="20628" customFormat="false" ht="15.75" hidden="false" customHeight="false" outlineLevel="0" collapsed="false">
      <c r="A20628" s="20" t="s">
        <v>39902</v>
      </c>
      <c r="B20628" s="53" t="n">
        <v>26.8</v>
      </c>
    </row>
    <row r="20629" customFormat="false" ht="15.75" hidden="false" customHeight="false" outlineLevel="0" collapsed="false">
      <c r="A20629" s="20" t="s">
        <v>39906</v>
      </c>
      <c r="B20629" s="53" t="n">
        <v>23.74</v>
      </c>
    </row>
    <row r="20630" customFormat="false" ht="15.75" hidden="false" customHeight="false" outlineLevel="0" collapsed="false">
      <c r="A20630" s="20" t="s">
        <v>39907</v>
      </c>
      <c r="B20630" s="53" t="n">
        <v>11.47</v>
      </c>
    </row>
    <row r="20631" customFormat="false" ht="15.75" hidden="false" customHeight="false" outlineLevel="0" collapsed="false">
      <c r="A20631" s="20" t="s">
        <v>39911</v>
      </c>
      <c r="B20631" s="53" t="n">
        <v>10.68</v>
      </c>
    </row>
    <row r="20632" customFormat="false" ht="15.75" hidden="false" customHeight="false" outlineLevel="0" collapsed="false">
      <c r="A20632" s="20" t="s">
        <v>39912</v>
      </c>
      <c r="B20632" s="53" t="n">
        <v>2.22</v>
      </c>
    </row>
    <row r="20633" customFormat="false" ht="15.75" hidden="false" customHeight="false" outlineLevel="0" collapsed="false">
      <c r="A20633" s="20" t="s">
        <v>39916</v>
      </c>
      <c r="B20633" s="53" t="n">
        <v>2.14</v>
      </c>
    </row>
    <row r="20634" customFormat="false" ht="15.75" hidden="false" customHeight="false" outlineLevel="0" collapsed="false">
      <c r="A20634" s="20" t="s">
        <v>39917</v>
      </c>
      <c r="B20634" s="53" t="n">
        <v>49.74</v>
      </c>
    </row>
    <row r="20635" customFormat="false" ht="15.75" hidden="false" customHeight="false" outlineLevel="0" collapsed="false">
      <c r="A20635" s="20" t="s">
        <v>39921</v>
      </c>
      <c r="B20635" s="53" t="n">
        <v>44.34</v>
      </c>
    </row>
    <row r="20636" customFormat="false" ht="15.75" hidden="false" customHeight="false" outlineLevel="0" collapsed="false">
      <c r="A20636" s="20" t="s">
        <v>39922</v>
      </c>
      <c r="B20636" s="53" t="n">
        <v>4.79</v>
      </c>
    </row>
    <row r="20637" customFormat="false" ht="15.75" hidden="false" customHeight="false" outlineLevel="0" collapsed="false">
      <c r="A20637" s="20" t="s">
        <v>39926</v>
      </c>
      <c r="B20637" s="53" t="n">
        <v>4.32</v>
      </c>
    </row>
    <row r="20638" customFormat="false" ht="15.75" hidden="false" customHeight="false" outlineLevel="0" collapsed="false">
      <c r="A20638" s="20" t="s">
        <v>39927</v>
      </c>
      <c r="B20638" s="53" t="n">
        <v>257.94</v>
      </c>
    </row>
    <row r="20639" customFormat="false" ht="15.75" hidden="false" customHeight="false" outlineLevel="0" collapsed="false">
      <c r="A20639" s="20" t="s">
        <v>39932</v>
      </c>
      <c r="B20639" s="53" t="n">
        <v>239.52</v>
      </c>
    </row>
    <row r="20640" customFormat="false" ht="15.75" hidden="false" customHeight="false" outlineLevel="0" collapsed="false">
      <c r="A20640" s="20" t="s">
        <v>39933</v>
      </c>
      <c r="B20640" s="53" t="n">
        <v>344.72</v>
      </c>
    </row>
    <row r="20641" customFormat="false" ht="15.75" hidden="false" customHeight="false" outlineLevel="0" collapsed="false">
      <c r="A20641" s="20" t="s">
        <v>39938</v>
      </c>
      <c r="B20641" s="53" t="n">
        <v>302.3</v>
      </c>
    </row>
    <row r="20642" customFormat="false" ht="15.75" hidden="false" customHeight="false" outlineLevel="0" collapsed="false">
      <c r="A20642" s="20" t="s">
        <v>39939</v>
      </c>
      <c r="B20642" s="53" t="n">
        <v>7.98</v>
      </c>
    </row>
    <row r="20643" customFormat="false" ht="15.75" hidden="false" customHeight="false" outlineLevel="0" collapsed="false">
      <c r="A20643" s="20" t="s">
        <v>39942</v>
      </c>
      <c r="B20643" s="53" t="n">
        <v>7.62</v>
      </c>
    </row>
    <row r="20644" customFormat="false" ht="15.75" hidden="false" customHeight="false" outlineLevel="0" collapsed="false">
      <c r="A20644" s="20" t="s">
        <v>39943</v>
      </c>
      <c r="B20644" s="53" t="n">
        <v>2.14</v>
      </c>
    </row>
    <row r="20645" customFormat="false" ht="15.75" hidden="false" customHeight="false" outlineLevel="0" collapsed="false">
      <c r="A20645" s="20" t="s">
        <v>39946</v>
      </c>
      <c r="B20645" s="53" t="n">
        <v>2.08</v>
      </c>
    </row>
    <row r="20646" customFormat="false" ht="15.75" hidden="false" customHeight="false" outlineLevel="0" collapsed="false">
      <c r="A20646" s="20" t="s">
        <v>39947</v>
      </c>
      <c r="B20646" s="53" t="n">
        <v>636.32</v>
      </c>
    </row>
    <row r="20647" customFormat="false" ht="15.75" hidden="false" customHeight="false" outlineLevel="0" collapsed="false">
      <c r="A20647" s="20" t="s">
        <v>39951</v>
      </c>
      <c r="B20647" s="53" t="n">
        <v>634.45</v>
      </c>
    </row>
    <row r="20648" customFormat="false" ht="15.75" hidden="false" customHeight="false" outlineLevel="0" collapsed="false">
      <c r="A20648" s="20" t="s">
        <v>39952</v>
      </c>
      <c r="B20648" s="53" t="n">
        <v>669.5</v>
      </c>
    </row>
    <row r="20649" customFormat="false" ht="15.75" hidden="false" customHeight="false" outlineLevel="0" collapsed="false">
      <c r="A20649" s="20" t="s">
        <v>39954</v>
      </c>
      <c r="B20649" s="53" t="n">
        <v>667.63</v>
      </c>
    </row>
    <row r="20650" customFormat="false" ht="15.75" hidden="false" customHeight="false" outlineLevel="0" collapsed="false">
      <c r="A20650" s="20" t="s">
        <v>39955</v>
      </c>
      <c r="B20650" s="53" t="n">
        <v>399.69</v>
      </c>
    </row>
    <row r="20651" customFormat="false" ht="15.75" hidden="false" customHeight="false" outlineLevel="0" collapsed="false">
      <c r="A20651" s="20" t="s">
        <v>39958</v>
      </c>
      <c r="B20651" s="53" t="n">
        <v>398.54</v>
      </c>
    </row>
    <row r="20652" customFormat="false" ht="15.75" hidden="false" customHeight="false" outlineLevel="0" collapsed="false">
      <c r="A20652" s="20" t="s">
        <v>39959</v>
      </c>
      <c r="B20652" s="53" t="n">
        <v>54.98</v>
      </c>
    </row>
    <row r="20653" customFormat="false" ht="15.75" hidden="false" customHeight="false" outlineLevel="0" collapsed="false">
      <c r="A20653" s="20" t="s">
        <v>39963</v>
      </c>
      <c r="B20653" s="53" t="n">
        <v>54.19</v>
      </c>
    </row>
    <row r="20654" customFormat="false" ht="15.75" hidden="false" customHeight="false" outlineLevel="0" collapsed="false">
      <c r="A20654" s="20" t="s">
        <v>39964</v>
      </c>
      <c r="B20654" s="53" t="n">
        <v>133.86</v>
      </c>
    </row>
    <row r="20655" customFormat="false" ht="15.75" hidden="false" customHeight="false" outlineLevel="0" collapsed="false">
      <c r="A20655" s="20" t="s">
        <v>39966</v>
      </c>
      <c r="B20655" s="53" t="n">
        <v>126.93</v>
      </c>
    </row>
    <row r="20656" customFormat="false" ht="15.75" hidden="false" customHeight="false" outlineLevel="0" collapsed="false">
      <c r="A20656" s="20" t="s">
        <v>39967</v>
      </c>
      <c r="B20656" s="53" t="n">
        <v>119.66</v>
      </c>
    </row>
    <row r="20657" customFormat="false" ht="15.75" hidden="false" customHeight="false" outlineLevel="0" collapsed="false">
      <c r="A20657" s="20" t="s">
        <v>39970</v>
      </c>
      <c r="B20657" s="53" t="n">
        <v>111.17</v>
      </c>
    </row>
    <row r="20658" customFormat="false" ht="15.75" hidden="false" customHeight="false" outlineLevel="0" collapsed="false">
      <c r="A20658" s="20" t="s">
        <v>39971</v>
      </c>
      <c r="B20658" s="53" t="n">
        <v>0.51</v>
      </c>
    </row>
    <row r="20659" customFormat="false" ht="15.75" hidden="false" customHeight="false" outlineLevel="0" collapsed="false">
      <c r="A20659" s="20" t="s">
        <v>39973</v>
      </c>
      <c r="B20659" s="53" t="n">
        <v>0.5</v>
      </c>
    </row>
    <row r="20660" customFormat="false" ht="15.75" hidden="false" customHeight="false" outlineLevel="0" collapsed="false">
      <c r="A20660" s="20" t="s">
        <v>39974</v>
      </c>
      <c r="B20660" s="53" t="n">
        <v>1.94</v>
      </c>
    </row>
    <row r="20661" customFormat="false" ht="15.75" hidden="false" customHeight="false" outlineLevel="0" collapsed="false">
      <c r="A20661" s="20" t="s">
        <v>39978</v>
      </c>
      <c r="B20661" s="53" t="n">
        <v>1.89</v>
      </c>
    </row>
    <row r="20662" customFormat="false" ht="15.75" hidden="false" customHeight="false" outlineLevel="0" collapsed="false">
      <c r="A20662" s="20" t="s">
        <v>39979</v>
      </c>
      <c r="B20662" s="53" t="n">
        <v>1.37</v>
      </c>
    </row>
    <row r="20663" customFormat="false" ht="15.75" hidden="false" customHeight="false" outlineLevel="0" collapsed="false">
      <c r="A20663" s="20" t="s">
        <v>39983</v>
      </c>
      <c r="B20663" s="53" t="n">
        <v>1.33</v>
      </c>
    </row>
    <row r="20664" customFormat="false" ht="15.75" hidden="false" customHeight="false" outlineLevel="0" collapsed="false">
      <c r="A20664" s="20" t="s">
        <v>39984</v>
      </c>
      <c r="B20664" s="53" t="n">
        <v>0.19</v>
      </c>
    </row>
    <row r="20665" customFormat="false" ht="15.75" hidden="false" customHeight="false" outlineLevel="0" collapsed="false">
      <c r="A20665" s="20" t="s">
        <v>39986</v>
      </c>
      <c r="B20665" s="53" t="n">
        <v>0.18</v>
      </c>
    </row>
    <row r="20666" customFormat="false" ht="15.75" hidden="false" customHeight="false" outlineLevel="0" collapsed="false">
      <c r="A20666" s="20" t="s">
        <v>39987</v>
      </c>
      <c r="B20666" s="53" t="n">
        <v>0.18</v>
      </c>
    </row>
    <row r="20667" customFormat="false" ht="15.75" hidden="false" customHeight="false" outlineLevel="0" collapsed="false">
      <c r="A20667" s="20" t="s">
        <v>39989</v>
      </c>
      <c r="B20667" s="53" t="n">
        <v>0.17</v>
      </c>
    </row>
    <row r="20668" customFormat="false" ht="15.75" hidden="false" customHeight="false" outlineLevel="0" collapsed="false">
      <c r="A20668" s="20" t="s">
        <v>39990</v>
      </c>
      <c r="B20668" s="53" t="n">
        <v>0.24</v>
      </c>
    </row>
    <row r="20669" customFormat="false" ht="15.75" hidden="false" customHeight="false" outlineLevel="0" collapsed="false">
      <c r="A20669" s="20" t="s">
        <v>39992</v>
      </c>
      <c r="B20669" s="53" t="n">
        <v>0.23</v>
      </c>
    </row>
    <row r="20670" customFormat="false" ht="15.75" hidden="false" customHeight="false" outlineLevel="0" collapsed="false">
      <c r="A20670" s="20" t="s">
        <v>39993</v>
      </c>
      <c r="B20670" s="53" t="n">
        <v>4.29</v>
      </c>
    </row>
    <row r="20671" customFormat="false" ht="15.75" hidden="false" customHeight="false" outlineLevel="0" collapsed="false">
      <c r="A20671" s="20" t="s">
        <v>39996</v>
      </c>
      <c r="B20671" s="53" t="n">
        <v>4.08</v>
      </c>
    </row>
    <row r="20672" customFormat="false" ht="15.75" hidden="false" customHeight="false" outlineLevel="0" collapsed="false">
      <c r="A20672" s="20" t="s">
        <v>39997</v>
      </c>
      <c r="B20672" s="53" t="n">
        <v>28.97</v>
      </c>
    </row>
    <row r="20673" customFormat="false" ht="15.75" hidden="false" customHeight="false" outlineLevel="0" collapsed="false">
      <c r="A20673" s="20" t="s">
        <v>40000</v>
      </c>
      <c r="B20673" s="53" t="n">
        <v>28.25</v>
      </c>
    </row>
    <row r="20674" customFormat="false" ht="15.75" hidden="false" customHeight="false" outlineLevel="0" collapsed="false">
      <c r="A20674" s="20" t="s">
        <v>40001</v>
      </c>
      <c r="B20674" s="53" t="n">
        <v>2.46</v>
      </c>
    </row>
    <row r="20675" customFormat="false" ht="15.75" hidden="false" customHeight="false" outlineLevel="0" collapsed="false">
      <c r="A20675" s="20" t="s">
        <v>40003</v>
      </c>
      <c r="B20675" s="53" t="n">
        <v>2.4</v>
      </c>
    </row>
    <row r="20676" customFormat="false" ht="15.75" hidden="false" customHeight="false" outlineLevel="0" collapsed="false">
      <c r="A20676" s="20" t="s">
        <v>40004</v>
      </c>
      <c r="B20676" s="53" t="n">
        <v>4.1</v>
      </c>
    </row>
    <row r="20677" customFormat="false" ht="15.75" hidden="false" customHeight="false" outlineLevel="0" collapsed="false">
      <c r="A20677" s="20" t="s">
        <v>40006</v>
      </c>
      <c r="B20677" s="53" t="n">
        <v>3.99</v>
      </c>
    </row>
    <row r="20678" customFormat="false" ht="15.75" hidden="false" customHeight="false" outlineLevel="0" collapsed="false">
      <c r="A20678" s="20" t="s">
        <v>40007</v>
      </c>
      <c r="B20678" s="53" t="n">
        <v>14.05</v>
      </c>
    </row>
    <row r="20679" customFormat="false" ht="15.75" hidden="false" customHeight="false" outlineLevel="0" collapsed="false">
      <c r="A20679" s="20" t="s">
        <v>40010</v>
      </c>
      <c r="B20679" s="53" t="n">
        <v>13.55</v>
      </c>
    </row>
    <row r="20680" customFormat="false" ht="15.75" hidden="false" customHeight="false" outlineLevel="0" collapsed="false">
      <c r="A20680" s="20" t="s">
        <v>40011</v>
      </c>
      <c r="B20680" s="53" t="n">
        <v>0.23</v>
      </c>
    </row>
    <row r="20681" customFormat="false" ht="15.75" hidden="false" customHeight="false" outlineLevel="0" collapsed="false">
      <c r="A20681" s="20" t="s">
        <v>40014</v>
      </c>
      <c r="B20681" s="53" t="n">
        <v>0.21</v>
      </c>
    </row>
    <row r="20682" customFormat="false" ht="15.75" hidden="false" customHeight="false" outlineLevel="0" collapsed="false">
      <c r="A20682" s="20" t="s">
        <v>40015</v>
      </c>
      <c r="B20682" s="53" t="n">
        <v>120.44</v>
      </c>
    </row>
    <row r="20683" customFormat="false" ht="15.75" hidden="false" customHeight="false" outlineLevel="0" collapsed="false">
      <c r="A20683" s="20" t="s">
        <v>40017</v>
      </c>
      <c r="B20683" s="53" t="n">
        <v>115.8</v>
      </c>
    </row>
    <row r="20684" customFormat="false" ht="15.75" hidden="false" customHeight="false" outlineLevel="0" collapsed="false">
      <c r="A20684" s="20" t="s">
        <v>40018</v>
      </c>
      <c r="B20684" s="53" t="n">
        <v>1.53</v>
      </c>
    </row>
    <row r="20685" customFormat="false" ht="15.75" hidden="false" customHeight="false" outlineLevel="0" collapsed="false">
      <c r="A20685" s="20" t="s">
        <v>40020</v>
      </c>
      <c r="B20685" s="53" t="n">
        <v>1.44</v>
      </c>
    </row>
    <row r="20686" customFormat="false" ht="15.75" hidden="false" customHeight="false" outlineLevel="0" collapsed="false">
      <c r="A20686" s="20" t="s">
        <v>40021</v>
      </c>
      <c r="B20686" s="53" t="n">
        <v>0.71</v>
      </c>
    </row>
    <row r="20687" customFormat="false" ht="15.75" hidden="false" customHeight="false" outlineLevel="0" collapsed="false">
      <c r="A20687" s="20" t="s">
        <v>40023</v>
      </c>
      <c r="B20687" s="53" t="n">
        <v>0.69</v>
      </c>
    </row>
    <row r="20688" customFormat="false" ht="15.75" hidden="false" customHeight="false" outlineLevel="0" collapsed="false">
      <c r="A20688" s="20" t="s">
        <v>40024</v>
      </c>
      <c r="B20688" s="53" t="n">
        <v>2.36</v>
      </c>
    </row>
    <row r="20689" customFormat="false" ht="15.75" hidden="false" customHeight="false" outlineLevel="0" collapsed="false">
      <c r="A20689" s="20" t="s">
        <v>40026</v>
      </c>
      <c r="B20689" s="53" t="n">
        <v>2.16</v>
      </c>
    </row>
    <row r="20690" customFormat="false" ht="15.75" hidden="false" customHeight="false" outlineLevel="0" collapsed="false">
      <c r="A20690" s="20" t="s">
        <v>40027</v>
      </c>
      <c r="B20690" s="53" t="n">
        <v>0.35</v>
      </c>
    </row>
    <row r="20691" customFormat="false" ht="15.75" hidden="false" customHeight="false" outlineLevel="0" collapsed="false">
      <c r="A20691" s="20" t="s">
        <v>40030</v>
      </c>
      <c r="B20691" s="53" t="n">
        <v>0.33</v>
      </c>
    </row>
    <row r="20692" customFormat="false" ht="15.75" hidden="false" customHeight="false" outlineLevel="0" collapsed="false">
      <c r="A20692" s="20" t="s">
        <v>40031</v>
      </c>
      <c r="B20692" s="53" t="n">
        <v>0.4</v>
      </c>
    </row>
    <row r="20693" customFormat="false" ht="15.75" hidden="false" customHeight="false" outlineLevel="0" collapsed="false">
      <c r="A20693" s="20" t="s">
        <v>40034</v>
      </c>
      <c r="B20693" s="53" t="n">
        <v>0.39</v>
      </c>
    </row>
    <row r="20694" customFormat="false" ht="15.75" hidden="false" customHeight="false" outlineLevel="0" collapsed="false">
      <c r="A20694" s="20" t="s">
        <v>40035</v>
      </c>
      <c r="B20694" s="53" t="n">
        <v>9.68</v>
      </c>
    </row>
    <row r="20695" customFormat="false" ht="15.75" hidden="false" customHeight="false" outlineLevel="0" collapsed="false">
      <c r="A20695" s="20" t="s">
        <v>40039</v>
      </c>
      <c r="B20695" s="53" t="n">
        <v>9.12</v>
      </c>
    </row>
    <row r="20696" customFormat="false" ht="15.75" hidden="false" customHeight="false" outlineLevel="0" collapsed="false">
      <c r="A20696" s="20" t="s">
        <v>40040</v>
      </c>
      <c r="B20696" s="53" t="n">
        <v>10.76</v>
      </c>
    </row>
    <row r="20697" customFormat="false" ht="15.75" hidden="false" customHeight="false" outlineLevel="0" collapsed="false">
      <c r="A20697" s="20" t="s">
        <v>40046</v>
      </c>
      <c r="B20697" s="53" t="n">
        <v>10.13</v>
      </c>
    </row>
    <row r="20698" customFormat="false" ht="15.75" hidden="false" customHeight="false" outlineLevel="0" collapsed="false">
      <c r="A20698" s="20" t="s">
        <v>40047</v>
      </c>
      <c r="B20698" s="53" t="n">
        <v>11.81</v>
      </c>
    </row>
    <row r="20699" customFormat="false" ht="15.75" hidden="false" customHeight="false" outlineLevel="0" collapsed="false">
      <c r="A20699" s="20" t="s">
        <v>40051</v>
      </c>
      <c r="B20699" s="53" t="n">
        <v>11.12</v>
      </c>
    </row>
    <row r="20700" customFormat="false" ht="15.75" hidden="false" customHeight="false" outlineLevel="0" collapsed="false">
      <c r="A20700" s="20" t="s">
        <v>40052</v>
      </c>
      <c r="B20700" s="53" t="n">
        <v>11.73</v>
      </c>
    </row>
    <row r="20701" customFormat="false" ht="15.75" hidden="false" customHeight="false" outlineLevel="0" collapsed="false">
      <c r="A20701" s="20" t="s">
        <v>40057</v>
      </c>
      <c r="B20701" s="53" t="n">
        <v>11.04</v>
      </c>
    </row>
    <row r="20702" customFormat="false" ht="15.75" hidden="false" customHeight="false" outlineLevel="0" collapsed="false">
      <c r="A20702" s="20" t="s">
        <v>40058</v>
      </c>
      <c r="B20702" s="53" t="n">
        <v>13.02</v>
      </c>
    </row>
    <row r="20703" customFormat="false" ht="15.75" hidden="false" customHeight="false" outlineLevel="0" collapsed="false">
      <c r="A20703" s="20" t="s">
        <v>40064</v>
      </c>
      <c r="B20703" s="53" t="n">
        <v>12.26</v>
      </c>
    </row>
    <row r="20704" customFormat="false" ht="15.75" hidden="false" customHeight="false" outlineLevel="0" collapsed="false">
      <c r="A20704" s="20" t="s">
        <v>40065</v>
      </c>
      <c r="B20704" s="53" t="n">
        <v>14.3</v>
      </c>
    </row>
    <row r="20705" customFormat="false" ht="15.75" hidden="false" customHeight="false" outlineLevel="0" collapsed="false">
      <c r="A20705" s="20" t="s">
        <v>40068</v>
      </c>
      <c r="B20705" s="53" t="n">
        <v>13.46</v>
      </c>
    </row>
    <row r="20706" customFormat="false" ht="15.75" hidden="false" customHeight="false" outlineLevel="0" collapsed="false">
      <c r="A20706" s="20" t="s">
        <v>40069</v>
      </c>
      <c r="B20706" s="53" t="n">
        <v>10.25</v>
      </c>
    </row>
    <row r="20707" customFormat="false" ht="15.75" hidden="false" customHeight="false" outlineLevel="0" collapsed="false">
      <c r="A20707" s="20" t="s">
        <v>40074</v>
      </c>
      <c r="B20707" s="53" t="n">
        <v>9.85</v>
      </c>
    </row>
    <row r="20708" customFormat="false" ht="15.75" hidden="false" customHeight="false" outlineLevel="0" collapsed="false">
      <c r="A20708" s="20" t="s">
        <v>40075</v>
      </c>
      <c r="B20708" s="53" t="n">
        <v>12.14</v>
      </c>
    </row>
    <row r="20709" customFormat="false" ht="15.75" hidden="false" customHeight="false" outlineLevel="0" collapsed="false">
      <c r="A20709" s="20" t="s">
        <v>40078</v>
      </c>
      <c r="B20709" s="53" t="n">
        <v>11.63</v>
      </c>
    </row>
    <row r="20710" customFormat="false" ht="15.75" hidden="false" customHeight="false" outlineLevel="0" collapsed="false">
      <c r="A20710" s="20" t="s">
        <v>40079</v>
      </c>
      <c r="B20710" s="53" t="n">
        <v>21.71</v>
      </c>
    </row>
    <row r="20711" customFormat="false" ht="15.75" hidden="false" customHeight="false" outlineLevel="0" collapsed="false">
      <c r="A20711" s="20" t="s">
        <v>40084</v>
      </c>
      <c r="B20711" s="53" t="n">
        <v>20.69</v>
      </c>
    </row>
    <row r="20712" customFormat="false" ht="15.75" hidden="false" customHeight="false" outlineLevel="0" collapsed="false">
      <c r="A20712" s="20" t="s">
        <v>40085</v>
      </c>
      <c r="B20712" s="53" t="n">
        <v>18.69</v>
      </c>
    </row>
    <row r="20713" customFormat="false" ht="15.75" hidden="false" customHeight="false" outlineLevel="0" collapsed="false">
      <c r="A20713" s="20" t="s">
        <v>40088</v>
      </c>
      <c r="B20713" s="53" t="n">
        <v>17.83</v>
      </c>
    </row>
    <row r="20714" customFormat="false" ht="15.75" hidden="false" customHeight="false" outlineLevel="0" collapsed="false">
      <c r="A20714" s="20" t="s">
        <v>40089</v>
      </c>
      <c r="B20714" s="53" t="n">
        <v>7.46</v>
      </c>
    </row>
    <row r="20715" customFormat="false" ht="15.75" hidden="false" customHeight="false" outlineLevel="0" collapsed="false">
      <c r="A20715" s="20" t="s">
        <v>40095</v>
      </c>
      <c r="B20715" s="53" t="n">
        <v>7.04</v>
      </c>
    </row>
    <row r="20716" customFormat="false" ht="15.75" hidden="false" customHeight="false" outlineLevel="0" collapsed="false">
      <c r="A20716" s="20" t="s">
        <v>40096</v>
      </c>
      <c r="B20716" s="53" t="n">
        <v>11.76</v>
      </c>
    </row>
    <row r="20717" customFormat="false" ht="15.75" hidden="false" customHeight="false" outlineLevel="0" collapsed="false">
      <c r="A20717" s="20" t="s">
        <v>40103</v>
      </c>
      <c r="B20717" s="53" t="n">
        <v>11.24</v>
      </c>
    </row>
    <row r="20718" customFormat="false" ht="15.75" hidden="false" customHeight="false" outlineLevel="0" collapsed="false">
      <c r="A20718" s="20" t="s">
        <v>40104</v>
      </c>
      <c r="B20718" s="53" t="n">
        <v>8.01</v>
      </c>
    </row>
    <row r="20719" customFormat="false" ht="15.75" hidden="false" customHeight="false" outlineLevel="0" collapsed="false">
      <c r="A20719" s="20" t="s">
        <v>40109</v>
      </c>
      <c r="B20719" s="53" t="n">
        <v>7.59</v>
      </c>
    </row>
    <row r="20720" customFormat="false" ht="15.75" hidden="false" customHeight="false" outlineLevel="0" collapsed="false">
      <c r="A20720" s="20" t="s">
        <v>40110</v>
      </c>
      <c r="B20720" s="53" t="n">
        <v>179.3</v>
      </c>
    </row>
    <row r="20721" customFormat="false" ht="15.75" hidden="false" customHeight="false" outlineLevel="0" collapsed="false">
      <c r="A20721" s="20" t="s">
        <v>40113</v>
      </c>
      <c r="B20721" s="53" t="n">
        <v>172</v>
      </c>
    </row>
    <row r="20722" customFormat="false" ht="15.75" hidden="false" customHeight="false" outlineLevel="0" collapsed="false">
      <c r="A20722" s="20" t="s">
        <v>40114</v>
      </c>
      <c r="B20722" s="53" t="n">
        <v>14.73</v>
      </c>
    </row>
    <row r="20723" customFormat="false" ht="15.75" hidden="false" customHeight="false" outlineLevel="0" collapsed="false">
      <c r="A20723" s="20" t="s">
        <v>40120</v>
      </c>
      <c r="B20723" s="53" t="n">
        <v>14.09</v>
      </c>
    </row>
    <row r="20724" customFormat="false" ht="15.75" hidden="false" customHeight="false" outlineLevel="0" collapsed="false">
      <c r="A20724" s="20" t="s">
        <v>40121</v>
      </c>
      <c r="B20724" s="53" t="n">
        <v>10.3</v>
      </c>
    </row>
    <row r="20725" customFormat="false" ht="15.75" hidden="false" customHeight="false" outlineLevel="0" collapsed="false">
      <c r="A20725" s="20" t="s">
        <v>40127</v>
      </c>
      <c r="B20725" s="53" t="n">
        <v>9.77</v>
      </c>
    </row>
    <row r="20726" customFormat="false" ht="15.75" hidden="false" customHeight="false" outlineLevel="0" collapsed="false">
      <c r="A20726" s="20" t="s">
        <v>40128</v>
      </c>
      <c r="B20726" s="53" t="n">
        <v>9.97</v>
      </c>
    </row>
    <row r="20727" customFormat="false" ht="15.75" hidden="false" customHeight="false" outlineLevel="0" collapsed="false">
      <c r="A20727" s="20" t="s">
        <v>40131</v>
      </c>
      <c r="B20727" s="53" t="n">
        <v>9.43</v>
      </c>
    </row>
    <row r="20728" customFormat="false" ht="15.75" hidden="false" customHeight="false" outlineLevel="0" collapsed="false">
      <c r="A20728" s="20" t="s">
        <v>40132</v>
      </c>
      <c r="B20728" s="53" t="n">
        <v>9.83</v>
      </c>
    </row>
    <row r="20729" customFormat="false" ht="15.75" hidden="false" customHeight="false" outlineLevel="0" collapsed="false">
      <c r="A20729" s="20" t="s">
        <v>40134</v>
      </c>
      <c r="B20729" s="53" t="n">
        <v>9.28</v>
      </c>
    </row>
    <row r="20730" customFormat="false" ht="15.75" hidden="false" customHeight="false" outlineLevel="0" collapsed="false">
      <c r="A20730" s="20" t="s">
        <v>40135</v>
      </c>
      <c r="B20730" s="53" t="n">
        <v>6.96</v>
      </c>
    </row>
    <row r="20731" customFormat="false" ht="15.75" hidden="false" customHeight="false" outlineLevel="0" collapsed="false">
      <c r="A20731" s="20" t="s">
        <v>40138</v>
      </c>
      <c r="B20731" s="53" t="n">
        <v>6.59</v>
      </c>
    </row>
    <row r="20732" customFormat="false" ht="15.75" hidden="false" customHeight="false" outlineLevel="0" collapsed="false">
      <c r="A20732" s="20" t="s">
        <v>40139</v>
      </c>
      <c r="B20732" s="53" t="n">
        <v>6.97</v>
      </c>
    </row>
    <row r="20733" customFormat="false" ht="15.75" hidden="false" customHeight="false" outlineLevel="0" collapsed="false">
      <c r="A20733" s="20" t="s">
        <v>40145</v>
      </c>
      <c r="B20733" s="53" t="n">
        <v>6.63</v>
      </c>
    </row>
    <row r="20734" customFormat="false" ht="15.75" hidden="false" customHeight="false" outlineLevel="0" collapsed="false">
      <c r="A20734" s="20" t="s">
        <v>40146</v>
      </c>
      <c r="B20734" s="53" t="n">
        <v>9.97</v>
      </c>
    </row>
    <row r="20735" customFormat="false" ht="15.75" hidden="false" customHeight="false" outlineLevel="0" collapsed="false">
      <c r="A20735" s="20" t="s">
        <v>40149</v>
      </c>
      <c r="B20735" s="53" t="n">
        <v>9.43</v>
      </c>
    </row>
    <row r="20736" customFormat="false" ht="15.75" hidden="false" customHeight="false" outlineLevel="0" collapsed="false">
      <c r="A20736" s="20" t="s">
        <v>40150</v>
      </c>
      <c r="B20736" s="53" t="n">
        <v>9.83</v>
      </c>
    </row>
    <row r="20737" customFormat="false" ht="15.75" hidden="false" customHeight="false" outlineLevel="0" collapsed="false">
      <c r="A20737" s="20" t="s">
        <v>40153</v>
      </c>
      <c r="B20737" s="53" t="n">
        <v>9.28</v>
      </c>
    </row>
    <row r="20738" customFormat="false" ht="15.75" hidden="false" customHeight="false" outlineLevel="0" collapsed="false">
      <c r="A20738" s="20" t="s">
        <v>40154</v>
      </c>
      <c r="B20738" s="53" t="n">
        <v>0.35</v>
      </c>
    </row>
    <row r="20739" customFormat="false" ht="15.75" hidden="false" customHeight="false" outlineLevel="0" collapsed="false">
      <c r="A20739" s="20" t="s">
        <v>40157</v>
      </c>
      <c r="B20739" s="53" t="n">
        <v>0.33</v>
      </c>
    </row>
    <row r="20740" customFormat="false" ht="15.75" hidden="false" customHeight="false" outlineLevel="0" collapsed="false">
      <c r="A20740" s="20" t="s">
        <v>40158</v>
      </c>
      <c r="B20740" s="53" t="n">
        <v>0.23</v>
      </c>
    </row>
    <row r="20741" customFormat="false" ht="15.75" hidden="false" customHeight="false" outlineLevel="0" collapsed="false">
      <c r="A20741" s="20" t="s">
        <v>40161</v>
      </c>
      <c r="B20741" s="53" t="n">
        <v>0.22</v>
      </c>
    </row>
    <row r="20742" customFormat="false" ht="15.75" hidden="false" customHeight="false" outlineLevel="0" collapsed="false">
      <c r="A20742" s="20" t="s">
        <v>40162</v>
      </c>
      <c r="B20742" s="53" t="n">
        <v>35.52</v>
      </c>
    </row>
    <row r="20743" customFormat="false" ht="15.75" hidden="false" customHeight="false" outlineLevel="0" collapsed="false">
      <c r="A20743" s="20" t="s">
        <v>40166</v>
      </c>
      <c r="B20743" s="53" t="n">
        <v>33.56</v>
      </c>
    </row>
    <row r="20744" customFormat="false" ht="15.75" hidden="false" customHeight="false" outlineLevel="0" collapsed="false">
      <c r="A20744" s="20" t="s">
        <v>40167</v>
      </c>
      <c r="B20744" s="53" t="n">
        <v>65.51</v>
      </c>
    </row>
    <row r="20745" customFormat="false" ht="15.75" hidden="false" customHeight="false" outlineLevel="0" collapsed="false">
      <c r="A20745" s="20" t="s">
        <v>40171</v>
      </c>
      <c r="B20745" s="53" t="n">
        <v>61.57</v>
      </c>
    </row>
    <row r="20746" customFormat="false" ht="15.75" hidden="false" customHeight="false" outlineLevel="0" collapsed="false">
      <c r="A20746" s="20" t="s">
        <v>40172</v>
      </c>
      <c r="B20746" s="53" t="n">
        <v>30.32</v>
      </c>
    </row>
    <row r="20747" customFormat="false" ht="15.75" hidden="false" customHeight="false" outlineLevel="0" collapsed="false">
      <c r="A20747" s="20" t="s">
        <v>40176</v>
      </c>
      <c r="B20747" s="53" t="n">
        <v>27.87</v>
      </c>
    </row>
    <row r="20748" customFormat="false" ht="15.75" hidden="false" customHeight="false" outlineLevel="0" collapsed="false">
      <c r="A20748" s="20" t="s">
        <v>40177</v>
      </c>
      <c r="B20748" s="53" t="n">
        <v>35.18</v>
      </c>
    </row>
    <row r="20749" customFormat="false" ht="15.75" hidden="false" customHeight="false" outlineLevel="0" collapsed="false">
      <c r="A20749" s="20" t="s">
        <v>40181</v>
      </c>
      <c r="B20749" s="53" t="n">
        <v>33.69</v>
      </c>
    </row>
    <row r="20750" customFormat="false" ht="15.75" hidden="false" customHeight="false" outlineLevel="0" collapsed="false">
      <c r="A20750" s="20" t="s">
        <v>40182</v>
      </c>
      <c r="B20750" s="53" t="n">
        <v>181.11</v>
      </c>
    </row>
    <row r="20751" customFormat="false" ht="15.75" hidden="false" customHeight="false" outlineLevel="0" collapsed="false">
      <c r="A20751" s="20" t="s">
        <v>40187</v>
      </c>
      <c r="B20751" s="53" t="n">
        <v>174.81</v>
      </c>
    </row>
    <row r="20752" customFormat="false" ht="15.75" hidden="false" customHeight="false" outlineLevel="0" collapsed="false">
      <c r="A20752" s="20" t="s">
        <v>40188</v>
      </c>
      <c r="B20752" s="53" t="n">
        <v>77.08</v>
      </c>
    </row>
    <row r="20753" customFormat="false" ht="15.75" hidden="false" customHeight="false" outlineLevel="0" collapsed="false">
      <c r="A20753" s="20" t="s">
        <v>40192</v>
      </c>
      <c r="B20753" s="53" t="n">
        <v>72.81</v>
      </c>
    </row>
    <row r="20754" customFormat="false" ht="15.75" hidden="false" customHeight="false" outlineLevel="0" collapsed="false">
      <c r="A20754" s="20" t="s">
        <v>40193</v>
      </c>
      <c r="B20754" s="53" t="n">
        <v>253.09</v>
      </c>
    </row>
    <row r="20755" customFormat="false" ht="15.75" hidden="false" customHeight="false" outlineLevel="0" collapsed="false">
      <c r="A20755" s="20" t="s">
        <v>40197</v>
      </c>
      <c r="B20755" s="53" t="n">
        <v>244.09</v>
      </c>
    </row>
    <row r="20756" customFormat="false" ht="15.75" hidden="false" customHeight="false" outlineLevel="0" collapsed="false">
      <c r="A20756" s="20" t="s">
        <v>40198</v>
      </c>
      <c r="B20756" s="53" t="n">
        <v>0.59</v>
      </c>
    </row>
    <row r="20757" customFormat="false" ht="15.75" hidden="false" customHeight="false" outlineLevel="0" collapsed="false">
      <c r="A20757" s="20" t="s">
        <v>40200</v>
      </c>
      <c r="B20757" s="53" t="n">
        <v>0.57</v>
      </c>
    </row>
    <row r="20758" customFormat="false" ht="15.75" hidden="false" customHeight="false" outlineLevel="0" collapsed="false">
      <c r="A20758" s="20" t="s">
        <v>40201</v>
      </c>
      <c r="B20758" s="53" t="n">
        <v>2.64</v>
      </c>
    </row>
    <row r="20759" customFormat="false" ht="15.75" hidden="false" customHeight="false" outlineLevel="0" collapsed="false">
      <c r="A20759" s="20" t="s">
        <v>40205</v>
      </c>
      <c r="B20759" s="53" t="n">
        <v>2.54</v>
      </c>
    </row>
    <row r="20760" customFormat="false" ht="15.75" hidden="false" customHeight="false" outlineLevel="0" collapsed="false">
      <c r="A20760" s="20" t="s">
        <v>40206</v>
      </c>
      <c r="B20760" s="53" t="n">
        <v>4.3</v>
      </c>
    </row>
    <row r="20761" customFormat="false" ht="15.75" hidden="false" customHeight="false" outlineLevel="0" collapsed="false">
      <c r="A20761" s="20" t="s">
        <v>40210</v>
      </c>
      <c r="B20761" s="53" t="n">
        <v>4.12</v>
      </c>
    </row>
    <row r="20762" customFormat="false" ht="15.75" hidden="false" customHeight="false" outlineLevel="0" collapsed="false">
      <c r="A20762" s="20" t="s">
        <v>40211</v>
      </c>
      <c r="B20762" s="53" t="n">
        <v>134.9</v>
      </c>
    </row>
    <row r="20763" customFormat="false" ht="15.75" hidden="false" customHeight="false" outlineLevel="0" collapsed="false">
      <c r="A20763" s="20" t="s">
        <v>40215</v>
      </c>
      <c r="B20763" s="53" t="n">
        <v>129.77</v>
      </c>
    </row>
    <row r="20764" customFormat="false" ht="15.75" hidden="false" customHeight="false" outlineLevel="0" collapsed="false">
      <c r="A20764" s="20" t="s">
        <v>40216</v>
      </c>
      <c r="B20764" s="53" t="n">
        <v>109.3</v>
      </c>
    </row>
    <row r="20765" customFormat="false" ht="15.75" hidden="false" customHeight="false" outlineLevel="0" collapsed="false">
      <c r="A20765" s="20" t="s">
        <v>40220</v>
      </c>
      <c r="B20765" s="53" t="n">
        <v>105.98</v>
      </c>
    </row>
    <row r="20766" customFormat="false" ht="15.75" hidden="false" customHeight="false" outlineLevel="0" collapsed="false">
      <c r="A20766" s="20" t="s">
        <v>40221</v>
      </c>
      <c r="B20766" s="53" t="n">
        <v>25.6</v>
      </c>
    </row>
    <row r="20767" customFormat="false" ht="15.75" hidden="false" customHeight="false" outlineLevel="0" collapsed="false">
      <c r="A20767" s="20" t="s">
        <v>40225</v>
      </c>
      <c r="B20767" s="53" t="n">
        <v>23.78</v>
      </c>
    </row>
    <row r="20768" customFormat="false" ht="15.75" hidden="false" customHeight="false" outlineLevel="0" collapsed="false">
      <c r="A20768" s="20" t="s">
        <v>40226</v>
      </c>
      <c r="B20768" s="53" t="n">
        <v>122.54</v>
      </c>
    </row>
    <row r="20769" customFormat="false" ht="15.75" hidden="false" customHeight="false" outlineLevel="0" collapsed="false">
      <c r="A20769" s="20" t="s">
        <v>40230</v>
      </c>
      <c r="B20769" s="53" t="n">
        <v>107.95</v>
      </c>
    </row>
    <row r="20770" customFormat="false" ht="15.75" hidden="false" customHeight="false" outlineLevel="0" collapsed="false">
      <c r="A20770" s="20" t="s">
        <v>40231</v>
      </c>
      <c r="B20770" s="53" t="n">
        <v>191.3</v>
      </c>
    </row>
    <row r="20771" customFormat="false" ht="15.75" hidden="false" customHeight="false" outlineLevel="0" collapsed="false">
      <c r="A20771" s="20" t="s">
        <v>40234</v>
      </c>
      <c r="B20771" s="53" t="n">
        <v>183.58</v>
      </c>
    </row>
    <row r="20772" customFormat="false" ht="15.75" hidden="false" customHeight="false" outlineLevel="0" collapsed="false">
      <c r="A20772" s="20" t="s">
        <v>40235</v>
      </c>
      <c r="B20772" s="53" t="n">
        <v>1.07</v>
      </c>
    </row>
    <row r="20773" customFormat="false" ht="15.75" hidden="false" customHeight="false" outlineLevel="0" collapsed="false">
      <c r="A20773" s="20" t="s">
        <v>40238</v>
      </c>
      <c r="B20773" s="53" t="n">
        <v>1.02</v>
      </c>
    </row>
    <row r="20774" customFormat="false" ht="15.75" hidden="false" customHeight="false" outlineLevel="0" collapsed="false">
      <c r="A20774" s="20" t="s">
        <v>40239</v>
      </c>
      <c r="B20774" s="53" t="n">
        <v>2.04</v>
      </c>
    </row>
    <row r="20775" customFormat="false" ht="15.75" hidden="false" customHeight="false" outlineLevel="0" collapsed="false">
      <c r="A20775" s="20" t="s">
        <v>40242</v>
      </c>
      <c r="B20775" s="53" t="n">
        <v>1.94</v>
      </c>
    </row>
    <row r="20776" customFormat="false" ht="15.75" hidden="false" customHeight="false" outlineLevel="0" collapsed="false">
      <c r="A20776" s="20" t="s">
        <v>40243</v>
      </c>
      <c r="B20776" s="53" t="n">
        <v>2.58</v>
      </c>
    </row>
    <row r="20777" customFormat="false" ht="15.75" hidden="false" customHeight="false" outlineLevel="0" collapsed="false">
      <c r="A20777" s="20" t="s">
        <v>40248</v>
      </c>
      <c r="B20777" s="53" t="n">
        <v>2.46</v>
      </c>
    </row>
    <row r="20778" customFormat="false" ht="15.75" hidden="false" customHeight="false" outlineLevel="0" collapsed="false">
      <c r="A20778" s="20" t="s">
        <v>40249</v>
      </c>
      <c r="B20778" s="53" t="n">
        <v>3.29</v>
      </c>
    </row>
    <row r="20779" customFormat="false" ht="15.75" hidden="false" customHeight="false" outlineLevel="0" collapsed="false">
      <c r="A20779" s="20" t="s">
        <v>40253</v>
      </c>
      <c r="B20779" s="53" t="n">
        <v>3.13</v>
      </c>
    </row>
    <row r="20780" customFormat="false" ht="15.75" hidden="false" customHeight="false" outlineLevel="0" collapsed="false">
      <c r="A20780" s="20" t="s">
        <v>40254</v>
      </c>
      <c r="B20780" s="53" t="n">
        <v>44.97</v>
      </c>
    </row>
    <row r="20781" customFormat="false" ht="15.75" hidden="false" customHeight="false" outlineLevel="0" collapsed="false">
      <c r="A20781" s="20" t="s">
        <v>40259</v>
      </c>
      <c r="B20781" s="53" t="n">
        <v>41.22</v>
      </c>
    </row>
    <row r="20782" customFormat="false" ht="15.75" hidden="false" customHeight="false" outlineLevel="0" collapsed="false">
      <c r="A20782" s="20" t="s">
        <v>40260</v>
      </c>
      <c r="B20782" s="53" t="n">
        <v>36.77</v>
      </c>
    </row>
    <row r="20783" customFormat="false" ht="15.75" hidden="false" customHeight="false" outlineLevel="0" collapsed="false">
      <c r="A20783" s="20" t="s">
        <v>40262</v>
      </c>
      <c r="B20783" s="53" t="n">
        <v>33.8</v>
      </c>
    </row>
    <row r="20784" customFormat="false" ht="15.75" hidden="false" customHeight="false" outlineLevel="0" collapsed="false">
      <c r="A20784" s="20" t="s">
        <v>40263</v>
      </c>
      <c r="B20784" s="53" t="n">
        <v>547.61</v>
      </c>
    </row>
    <row r="20785" customFormat="false" ht="15.75" hidden="false" customHeight="false" outlineLevel="0" collapsed="false">
      <c r="A20785" s="20" t="s">
        <v>40266</v>
      </c>
      <c r="B20785" s="53" t="n">
        <v>489.83</v>
      </c>
    </row>
    <row r="20786" customFormat="false" ht="15.75" hidden="false" customHeight="false" outlineLevel="0" collapsed="false">
      <c r="A20786" s="20" t="s">
        <v>40267</v>
      </c>
      <c r="B20786" s="53" t="n">
        <v>1.94</v>
      </c>
    </row>
    <row r="20787" customFormat="false" ht="15.75" hidden="false" customHeight="false" outlineLevel="0" collapsed="false">
      <c r="A20787" s="20" t="s">
        <v>40270</v>
      </c>
      <c r="B20787" s="53" t="n">
        <v>1.76</v>
      </c>
    </row>
    <row r="20788" customFormat="false" ht="15.75" hidden="false" customHeight="false" outlineLevel="0" collapsed="false">
      <c r="A20788" s="20" t="s">
        <v>40271</v>
      </c>
      <c r="B20788" s="53" t="n">
        <v>2.73</v>
      </c>
    </row>
    <row r="20789" customFormat="false" ht="15.75" hidden="false" customHeight="false" outlineLevel="0" collapsed="false">
      <c r="A20789" s="20" t="s">
        <v>40274</v>
      </c>
      <c r="B20789" s="53" t="n">
        <v>2.55</v>
      </c>
    </row>
    <row r="20790" customFormat="false" ht="15.75" hidden="false" customHeight="false" outlineLevel="0" collapsed="false">
      <c r="A20790" s="20" t="s">
        <v>40275</v>
      </c>
      <c r="B20790" s="53" t="n">
        <v>14.14</v>
      </c>
    </row>
    <row r="20791" customFormat="false" ht="15.75" hidden="false" customHeight="false" outlineLevel="0" collapsed="false">
      <c r="A20791" s="20" t="s">
        <v>40278</v>
      </c>
      <c r="B20791" s="53" t="n">
        <v>12.25</v>
      </c>
    </row>
    <row r="20792" customFormat="false" ht="15.75" hidden="false" customHeight="false" outlineLevel="0" collapsed="false">
      <c r="A20792" s="20" t="s">
        <v>40279</v>
      </c>
      <c r="B20792" s="53" t="n">
        <v>1.21</v>
      </c>
    </row>
    <row r="20793" customFormat="false" ht="15.75" hidden="false" customHeight="false" outlineLevel="0" collapsed="false">
      <c r="A20793" s="20" t="s">
        <v>40281</v>
      </c>
      <c r="B20793" s="53" t="n">
        <v>1.05</v>
      </c>
    </row>
    <row r="20794" customFormat="false" ht="15.75" hidden="false" customHeight="false" outlineLevel="0" collapsed="false">
      <c r="A20794" s="20" t="s">
        <v>40282</v>
      </c>
      <c r="B20794" s="53" t="n">
        <v>1.29</v>
      </c>
    </row>
    <row r="20795" customFormat="false" ht="15.75" hidden="false" customHeight="false" outlineLevel="0" collapsed="false">
      <c r="A20795" s="20" t="s">
        <v>40284</v>
      </c>
      <c r="B20795" s="53" t="n">
        <v>1.12</v>
      </c>
    </row>
    <row r="20796" customFormat="false" ht="15.75" hidden="false" customHeight="false" outlineLevel="0" collapsed="false">
      <c r="A20796" s="20" t="s">
        <v>40285</v>
      </c>
      <c r="B20796" s="53" t="n">
        <v>323.21</v>
      </c>
    </row>
    <row r="20797" customFormat="false" ht="15.75" hidden="false" customHeight="false" outlineLevel="0" collapsed="false">
      <c r="A20797" s="20" t="s">
        <v>40287</v>
      </c>
      <c r="B20797" s="53" t="n">
        <v>280.16</v>
      </c>
    </row>
    <row r="20798" customFormat="false" ht="15.75" hidden="false" customHeight="false" outlineLevel="0" collapsed="false">
      <c r="A20798" s="20" t="s">
        <v>40288</v>
      </c>
      <c r="B20798" s="53" t="n">
        <v>20.36</v>
      </c>
    </row>
    <row r="20799" customFormat="false" ht="15.75" hidden="false" customHeight="false" outlineLevel="0" collapsed="false">
      <c r="A20799" s="20" t="s">
        <v>40291</v>
      </c>
      <c r="B20799" s="53" t="n">
        <v>17.65</v>
      </c>
    </row>
    <row r="20800" customFormat="false" ht="15.75" hidden="false" customHeight="false" outlineLevel="0" collapsed="false">
      <c r="A20800" s="20" t="s">
        <v>40292</v>
      </c>
      <c r="B20800" s="53" t="n">
        <v>16.47</v>
      </c>
    </row>
    <row r="20801" customFormat="false" ht="15.75" hidden="false" customHeight="false" outlineLevel="0" collapsed="false">
      <c r="A20801" s="20" t="s">
        <v>40294</v>
      </c>
      <c r="B20801" s="53" t="n">
        <v>14.27</v>
      </c>
    </row>
    <row r="20802" customFormat="false" ht="15.75" hidden="false" customHeight="false" outlineLevel="0" collapsed="false">
      <c r="A20802" s="20" t="s">
        <v>40295</v>
      </c>
      <c r="B20802" s="53" t="n">
        <v>0.96</v>
      </c>
    </row>
    <row r="20803" customFormat="false" ht="15.75" hidden="false" customHeight="false" outlineLevel="0" collapsed="false">
      <c r="A20803" s="20" t="s">
        <v>40298</v>
      </c>
      <c r="B20803" s="53" t="n">
        <v>0.84</v>
      </c>
    </row>
    <row r="20804" customFormat="false" ht="15.75" hidden="false" customHeight="false" outlineLevel="0" collapsed="false">
      <c r="A20804" s="20" t="s">
        <v>40299</v>
      </c>
      <c r="B20804" s="53" t="n">
        <v>17.61</v>
      </c>
    </row>
    <row r="20805" customFormat="false" ht="15.75" hidden="false" customHeight="false" outlineLevel="0" collapsed="false">
      <c r="A20805" s="20" t="s">
        <v>40302</v>
      </c>
      <c r="B20805" s="53" t="n">
        <v>15.26</v>
      </c>
    </row>
    <row r="20806" customFormat="false" ht="15.75" hidden="false" customHeight="false" outlineLevel="0" collapsed="false">
      <c r="A20806" s="20" t="s">
        <v>40303</v>
      </c>
      <c r="B20806" s="53" t="n">
        <v>24.97</v>
      </c>
    </row>
    <row r="20807" customFormat="false" ht="15.75" hidden="false" customHeight="false" outlineLevel="0" collapsed="false">
      <c r="A20807" s="20" t="s">
        <v>40305</v>
      </c>
      <c r="B20807" s="53" t="n">
        <v>22.36</v>
      </c>
    </row>
    <row r="20808" customFormat="false" ht="15.75" hidden="false" customHeight="false" outlineLevel="0" collapsed="false">
      <c r="A20808" s="20" t="s">
        <v>40306</v>
      </c>
      <c r="B20808" s="53" t="n">
        <v>80.22</v>
      </c>
    </row>
    <row r="20809" customFormat="false" ht="15.75" hidden="false" customHeight="false" outlineLevel="0" collapsed="false">
      <c r="A20809" s="20" t="s">
        <v>40309</v>
      </c>
      <c r="B20809" s="53" t="n">
        <v>69.88</v>
      </c>
    </row>
    <row r="20810" customFormat="false" ht="15.75" hidden="false" customHeight="false" outlineLevel="0" collapsed="false">
      <c r="A20810" s="20" t="s">
        <v>40310</v>
      </c>
      <c r="B20810" s="53" t="n">
        <v>8.72</v>
      </c>
    </row>
    <row r="20811" customFormat="false" ht="15.75" hidden="false" customHeight="false" outlineLevel="0" collapsed="false">
      <c r="A20811" s="20" t="s">
        <v>40312</v>
      </c>
      <c r="B20811" s="53" t="n">
        <v>7.56</v>
      </c>
    </row>
    <row r="20812" customFormat="false" ht="15.75" hidden="false" customHeight="false" outlineLevel="0" collapsed="false">
      <c r="A20812" s="20" t="s">
        <v>40313</v>
      </c>
      <c r="B20812" s="53" t="n">
        <v>12.12</v>
      </c>
    </row>
    <row r="20813" customFormat="false" ht="15.75" hidden="false" customHeight="false" outlineLevel="0" collapsed="false">
      <c r="A20813" s="20" t="s">
        <v>40315</v>
      </c>
      <c r="B20813" s="53" t="n">
        <v>10.5</v>
      </c>
    </row>
    <row r="20814" customFormat="false" ht="15.75" hidden="false" customHeight="false" outlineLevel="0" collapsed="false">
      <c r="A20814" s="20" t="s">
        <v>40316</v>
      </c>
      <c r="B20814" s="53" t="n">
        <v>3.56</v>
      </c>
    </row>
    <row r="20815" customFormat="false" ht="15.75" hidden="false" customHeight="false" outlineLevel="0" collapsed="false">
      <c r="A20815" s="20" t="s">
        <v>40318</v>
      </c>
      <c r="B20815" s="53" t="n">
        <v>3.16</v>
      </c>
    </row>
    <row r="20816" customFormat="false" ht="15.75" hidden="false" customHeight="false" outlineLevel="0" collapsed="false">
      <c r="A20816" s="20" t="s">
        <v>40319</v>
      </c>
      <c r="B20816" s="53" t="n">
        <v>9.69</v>
      </c>
    </row>
    <row r="20817" customFormat="false" ht="15.75" hidden="false" customHeight="false" outlineLevel="0" collapsed="false">
      <c r="A20817" s="20" t="s">
        <v>40321</v>
      </c>
      <c r="B20817" s="53" t="n">
        <v>8.4</v>
      </c>
    </row>
    <row r="20818" customFormat="false" ht="15.75" hidden="false" customHeight="false" outlineLevel="0" collapsed="false">
      <c r="A20818" s="20" t="s">
        <v>40322</v>
      </c>
      <c r="B20818" s="53" t="n">
        <v>12.12</v>
      </c>
    </row>
    <row r="20819" customFormat="false" ht="15.75" hidden="false" customHeight="false" outlineLevel="0" collapsed="false">
      <c r="A20819" s="20" t="s">
        <v>40324</v>
      </c>
      <c r="B20819" s="53" t="n">
        <v>10.5</v>
      </c>
    </row>
    <row r="20820" customFormat="false" ht="15.75" hidden="false" customHeight="false" outlineLevel="0" collapsed="false">
      <c r="A20820" s="20" t="s">
        <v>40325</v>
      </c>
      <c r="B20820" s="53" t="n">
        <v>19.39</v>
      </c>
    </row>
    <row r="20821" customFormat="false" ht="15.75" hidden="false" customHeight="false" outlineLevel="0" collapsed="false">
      <c r="A20821" s="20" t="s">
        <v>40327</v>
      </c>
      <c r="B20821" s="53" t="n">
        <v>16.8</v>
      </c>
    </row>
    <row r="20822" customFormat="false" ht="15.75" hidden="false" customHeight="false" outlineLevel="0" collapsed="false">
      <c r="A20822" s="20" t="s">
        <v>40328</v>
      </c>
      <c r="B20822" s="53" t="n">
        <v>14.54</v>
      </c>
    </row>
    <row r="20823" customFormat="false" ht="15.75" hidden="false" customHeight="false" outlineLevel="0" collapsed="false">
      <c r="A20823" s="20" t="s">
        <v>40330</v>
      </c>
      <c r="B20823" s="53" t="n">
        <v>12.6</v>
      </c>
    </row>
    <row r="20824" customFormat="false" ht="15.75" hidden="false" customHeight="false" outlineLevel="0" collapsed="false">
      <c r="A20824" s="20" t="s">
        <v>40331</v>
      </c>
      <c r="B20824" s="53" t="n">
        <v>4.84</v>
      </c>
    </row>
    <row r="20825" customFormat="false" ht="15.75" hidden="false" customHeight="false" outlineLevel="0" collapsed="false">
      <c r="A20825" s="20" t="s">
        <v>40333</v>
      </c>
      <c r="B20825" s="53" t="n">
        <v>4.2</v>
      </c>
    </row>
    <row r="20826" customFormat="false" ht="15.75" hidden="false" customHeight="false" outlineLevel="0" collapsed="false">
      <c r="A20826" s="20" t="s">
        <v>40334</v>
      </c>
      <c r="B20826" s="53" t="n">
        <v>4.28</v>
      </c>
    </row>
    <row r="20827" customFormat="false" ht="15.75" hidden="false" customHeight="false" outlineLevel="0" collapsed="false">
      <c r="A20827" s="20" t="s">
        <v>40337</v>
      </c>
      <c r="B20827" s="53" t="n">
        <v>4.05</v>
      </c>
    </row>
    <row r="20828" customFormat="false" ht="15.75" hidden="false" customHeight="false" outlineLevel="0" collapsed="false">
      <c r="A20828" s="20" t="s">
        <v>40338</v>
      </c>
      <c r="B20828" s="53" t="n">
        <v>24.07</v>
      </c>
    </row>
    <row r="20829" customFormat="false" ht="15.75" hidden="false" customHeight="false" outlineLevel="0" collapsed="false">
      <c r="A20829" s="20" t="s">
        <v>40341</v>
      </c>
      <c r="B20829" s="53" t="n">
        <v>22.77</v>
      </c>
    </row>
    <row r="20830" customFormat="false" ht="15.75" hidden="false" customHeight="false" outlineLevel="0" collapsed="false">
      <c r="A20830" s="20" t="s">
        <v>40342</v>
      </c>
      <c r="B20830" s="53" t="n">
        <v>461.33</v>
      </c>
    </row>
    <row r="20831" customFormat="false" ht="15.75" hidden="false" customHeight="false" outlineLevel="0" collapsed="false">
      <c r="A20831" s="20" t="s">
        <v>40344</v>
      </c>
      <c r="B20831" s="53" t="n">
        <v>423.65</v>
      </c>
    </row>
    <row r="20832" customFormat="false" ht="15.75" hidden="false" customHeight="false" outlineLevel="0" collapsed="false">
      <c r="A20832" s="20" t="s">
        <v>40345</v>
      </c>
      <c r="B20832" s="53" t="n">
        <v>6.22</v>
      </c>
    </row>
    <row r="20833" customFormat="false" ht="15.75" hidden="false" customHeight="false" outlineLevel="0" collapsed="false">
      <c r="A20833" s="20" t="s">
        <v>40348</v>
      </c>
      <c r="B20833" s="53" t="n">
        <v>5.86</v>
      </c>
    </row>
    <row r="20834" customFormat="false" ht="15.75" hidden="false" customHeight="false" outlineLevel="0" collapsed="false">
      <c r="A20834" s="20" t="s">
        <v>40349</v>
      </c>
      <c r="B20834" s="53" t="n">
        <v>14.55</v>
      </c>
    </row>
    <row r="20835" customFormat="false" ht="15.75" hidden="false" customHeight="false" outlineLevel="0" collapsed="false">
      <c r="A20835" s="20" t="s">
        <v>40352</v>
      </c>
      <c r="B20835" s="53" t="n">
        <v>13.23</v>
      </c>
    </row>
    <row r="20836" customFormat="false" ht="15.75" hidden="false" customHeight="false" outlineLevel="0" collapsed="false">
      <c r="A20836" s="20" t="s">
        <v>40353</v>
      </c>
      <c r="B20836" s="53" t="n">
        <v>8.08</v>
      </c>
    </row>
    <row r="20837" customFormat="false" ht="15.75" hidden="false" customHeight="false" outlineLevel="0" collapsed="false">
      <c r="A20837" s="20" t="s">
        <v>40355</v>
      </c>
      <c r="B20837" s="53" t="n">
        <v>7</v>
      </c>
    </row>
    <row r="20838" customFormat="false" ht="15.75" hidden="false" customHeight="false" outlineLevel="0" collapsed="false">
      <c r="A20838" s="20" t="s">
        <v>40356</v>
      </c>
      <c r="B20838" s="53" t="n">
        <v>31.46</v>
      </c>
    </row>
    <row r="20839" customFormat="false" ht="15.75" hidden="false" customHeight="false" outlineLevel="0" collapsed="false">
      <c r="A20839" s="20" t="s">
        <v>40360</v>
      </c>
      <c r="B20839" s="53" t="n">
        <v>28.86</v>
      </c>
    </row>
    <row r="20840" customFormat="false" ht="15.75" hidden="false" customHeight="false" outlineLevel="0" collapsed="false">
      <c r="A20840" s="20" t="s">
        <v>40361</v>
      </c>
      <c r="B20840" s="53" t="n">
        <v>32.47</v>
      </c>
    </row>
    <row r="20841" customFormat="false" ht="15.75" hidden="false" customHeight="false" outlineLevel="0" collapsed="false">
      <c r="A20841" s="20" t="s">
        <v>40363</v>
      </c>
      <c r="B20841" s="53" t="n">
        <v>30.03</v>
      </c>
    </row>
    <row r="20842" customFormat="false" ht="15.75" hidden="false" customHeight="false" outlineLevel="0" collapsed="false">
      <c r="A20842" s="20" t="s">
        <v>40364</v>
      </c>
      <c r="B20842" s="53" t="n">
        <v>39.38</v>
      </c>
    </row>
    <row r="20843" customFormat="false" ht="15.75" hidden="false" customHeight="false" outlineLevel="0" collapsed="false">
      <c r="A20843" s="20" t="s">
        <v>40366</v>
      </c>
      <c r="B20843" s="53" t="n">
        <v>36.42</v>
      </c>
    </row>
    <row r="20844" customFormat="false" ht="15.75" hidden="false" customHeight="false" outlineLevel="0" collapsed="false">
      <c r="A20844" s="20" t="s">
        <v>40367</v>
      </c>
      <c r="B20844" s="53" t="n">
        <v>44.14</v>
      </c>
    </row>
    <row r="20845" customFormat="false" ht="15.75" hidden="false" customHeight="false" outlineLevel="0" collapsed="false">
      <c r="A20845" s="20" t="s">
        <v>40371</v>
      </c>
      <c r="B20845" s="53" t="n">
        <v>40.06</v>
      </c>
    </row>
    <row r="20846" customFormat="false" ht="15.75" hidden="false" customHeight="false" outlineLevel="0" collapsed="false">
      <c r="A20846" s="20" t="s">
        <v>40372</v>
      </c>
      <c r="B20846" s="53" t="n">
        <v>62.31</v>
      </c>
    </row>
    <row r="20847" customFormat="false" ht="15.75" hidden="false" customHeight="false" outlineLevel="0" collapsed="false">
      <c r="A20847" s="20" t="s">
        <v>40374</v>
      </c>
      <c r="B20847" s="53" t="n">
        <v>56.32</v>
      </c>
    </row>
    <row r="20848" customFormat="false" ht="15.75" hidden="false" customHeight="false" outlineLevel="0" collapsed="false">
      <c r="A20848" s="20" t="s">
        <v>40375</v>
      </c>
      <c r="B20848" s="53" t="n">
        <v>23.43</v>
      </c>
    </row>
    <row r="20849" customFormat="false" ht="15.75" hidden="false" customHeight="false" outlineLevel="0" collapsed="false">
      <c r="A20849" s="20" t="s">
        <v>40379</v>
      </c>
      <c r="B20849" s="53" t="n">
        <v>20.31</v>
      </c>
    </row>
    <row r="20850" customFormat="false" ht="15.75" hidden="false" customHeight="false" outlineLevel="0" collapsed="false">
      <c r="A20850" s="20" t="s">
        <v>40380</v>
      </c>
      <c r="B20850" s="53" t="n">
        <v>73.72</v>
      </c>
    </row>
    <row r="20851" customFormat="false" ht="15.75" hidden="false" customHeight="false" outlineLevel="0" collapsed="false">
      <c r="A20851" s="20" t="s">
        <v>40383</v>
      </c>
      <c r="B20851" s="53" t="n">
        <v>64.98</v>
      </c>
    </row>
    <row r="20852" customFormat="false" ht="15.75" hidden="false" customHeight="false" outlineLevel="0" collapsed="false">
      <c r="A20852" s="20" t="s">
        <v>40384</v>
      </c>
      <c r="B20852" s="53" t="n">
        <v>70.91</v>
      </c>
    </row>
    <row r="20853" customFormat="false" ht="15.75" hidden="false" customHeight="false" outlineLevel="0" collapsed="false">
      <c r="A20853" s="20" t="s">
        <v>40390</v>
      </c>
      <c r="B20853" s="53" t="n">
        <v>66.59</v>
      </c>
    </row>
    <row r="20854" customFormat="false" ht="15.75" hidden="false" customHeight="false" outlineLevel="0" collapsed="false">
      <c r="A20854" s="20" t="s">
        <v>40391</v>
      </c>
      <c r="B20854" s="53" t="n">
        <v>84.74</v>
      </c>
    </row>
    <row r="20855" customFormat="false" ht="15.75" hidden="false" customHeight="false" outlineLevel="0" collapsed="false">
      <c r="A20855" s="20" t="s">
        <v>40393</v>
      </c>
      <c r="B20855" s="53" t="n">
        <v>79.49</v>
      </c>
    </row>
    <row r="20856" customFormat="false" ht="15.75" hidden="false" customHeight="false" outlineLevel="0" collapsed="false">
      <c r="A20856" s="20" t="s">
        <v>40394</v>
      </c>
      <c r="B20856" s="53" t="n">
        <v>104.85</v>
      </c>
    </row>
    <row r="20857" customFormat="false" ht="15.75" hidden="false" customHeight="false" outlineLevel="0" collapsed="false">
      <c r="A20857" s="20" t="s">
        <v>40396</v>
      </c>
      <c r="B20857" s="53" t="n">
        <v>98.22</v>
      </c>
    </row>
    <row r="20858" customFormat="false" ht="15.75" hidden="false" customHeight="false" outlineLevel="0" collapsed="false">
      <c r="A20858" s="20" t="s">
        <v>40397</v>
      </c>
      <c r="B20858" s="53" t="n">
        <v>228.39</v>
      </c>
    </row>
    <row r="20859" customFormat="false" ht="15.75" hidden="false" customHeight="false" outlineLevel="0" collapsed="false">
      <c r="A20859" s="20" t="s">
        <v>40403</v>
      </c>
      <c r="B20859" s="53" t="n">
        <v>210.32</v>
      </c>
    </row>
    <row r="20860" customFormat="false" ht="15.75" hidden="false" customHeight="false" outlineLevel="0" collapsed="false">
      <c r="A20860" s="20" t="s">
        <v>40404</v>
      </c>
      <c r="B20860" s="53" t="n">
        <v>237.5</v>
      </c>
    </row>
    <row r="20861" customFormat="false" ht="15.75" hidden="false" customHeight="false" outlineLevel="0" collapsed="false">
      <c r="A20861" s="20" t="s">
        <v>40407</v>
      </c>
      <c r="B20861" s="53" t="n">
        <v>219.02</v>
      </c>
    </row>
    <row r="20862" customFormat="false" ht="15.75" hidden="false" customHeight="false" outlineLevel="0" collapsed="false">
      <c r="A20862" s="20" t="s">
        <v>40408</v>
      </c>
      <c r="B20862" s="53" t="n">
        <v>57.15</v>
      </c>
    </row>
    <row r="20863" customFormat="false" ht="15.75" hidden="false" customHeight="false" outlineLevel="0" collapsed="false">
      <c r="A20863" s="20" t="s">
        <v>40413</v>
      </c>
      <c r="B20863" s="53" t="n">
        <v>52.59</v>
      </c>
    </row>
    <row r="20864" customFormat="false" ht="15.75" hidden="false" customHeight="false" outlineLevel="0" collapsed="false">
      <c r="A20864" s="20" t="s">
        <v>40414</v>
      </c>
      <c r="B20864" s="53" t="n">
        <v>142.02</v>
      </c>
    </row>
    <row r="20865" customFormat="false" ht="15.75" hidden="false" customHeight="false" outlineLevel="0" collapsed="false">
      <c r="A20865" s="20" t="s">
        <v>40419</v>
      </c>
      <c r="B20865" s="53" t="n">
        <v>130.82</v>
      </c>
    </row>
    <row r="20866" customFormat="false" ht="15.75" hidden="false" customHeight="false" outlineLevel="0" collapsed="false">
      <c r="A20866" s="20" t="s">
        <v>40420</v>
      </c>
      <c r="B20866" s="53" t="n">
        <v>50.01</v>
      </c>
    </row>
    <row r="20867" customFormat="false" ht="15.75" hidden="false" customHeight="false" outlineLevel="0" collapsed="false">
      <c r="A20867" s="20" t="s">
        <v>40424</v>
      </c>
      <c r="B20867" s="53" t="n">
        <v>46.83</v>
      </c>
    </row>
    <row r="20868" customFormat="false" ht="15.75" hidden="false" customHeight="false" outlineLevel="0" collapsed="false">
      <c r="A20868" s="20" t="s">
        <v>40425</v>
      </c>
      <c r="B20868" s="53" t="n">
        <v>392.54</v>
      </c>
    </row>
    <row r="20869" customFormat="false" ht="15.75" hidden="false" customHeight="false" outlineLevel="0" collapsed="false">
      <c r="A20869" s="20" t="s">
        <v>40430</v>
      </c>
      <c r="B20869" s="53" t="n">
        <v>361.85</v>
      </c>
    </row>
    <row r="20870" customFormat="false" ht="15.75" hidden="false" customHeight="false" outlineLevel="0" collapsed="false">
      <c r="A20870" s="20" t="s">
        <v>40431</v>
      </c>
      <c r="B20870" s="53" t="n">
        <v>284.64</v>
      </c>
    </row>
    <row r="20871" customFormat="false" ht="15.75" hidden="false" customHeight="false" outlineLevel="0" collapsed="false">
      <c r="A20871" s="20" t="s">
        <v>40435</v>
      </c>
      <c r="B20871" s="53" t="n">
        <v>262.59</v>
      </c>
    </row>
    <row r="20872" customFormat="false" ht="15.75" hidden="false" customHeight="false" outlineLevel="0" collapsed="false">
      <c r="A20872" s="20" t="s">
        <v>40436</v>
      </c>
      <c r="B20872" s="53" t="n">
        <v>294.31</v>
      </c>
    </row>
    <row r="20873" customFormat="false" ht="15.75" hidden="false" customHeight="false" outlineLevel="0" collapsed="false">
      <c r="A20873" s="20" t="s">
        <v>40438</v>
      </c>
      <c r="B20873" s="53" t="n">
        <v>271.75</v>
      </c>
    </row>
    <row r="20874" customFormat="false" ht="15.75" hidden="false" customHeight="false" outlineLevel="0" collapsed="false">
      <c r="A20874" s="20" t="s">
        <v>40439</v>
      </c>
      <c r="B20874" s="53" t="n">
        <v>303.98</v>
      </c>
    </row>
    <row r="20875" customFormat="false" ht="15.75" hidden="false" customHeight="false" outlineLevel="0" collapsed="false">
      <c r="A20875" s="20" t="s">
        <v>40441</v>
      </c>
      <c r="B20875" s="53" t="n">
        <v>280.91</v>
      </c>
    </row>
    <row r="20876" customFormat="false" ht="15.75" hidden="false" customHeight="false" outlineLevel="0" collapsed="false">
      <c r="A20876" s="20" t="s">
        <v>40442</v>
      </c>
      <c r="B20876" s="53" t="n">
        <v>375.95</v>
      </c>
    </row>
    <row r="20877" customFormat="false" ht="15.75" hidden="false" customHeight="false" outlineLevel="0" collapsed="false">
      <c r="A20877" s="20" t="s">
        <v>40444</v>
      </c>
      <c r="B20877" s="53" t="n">
        <v>347.26</v>
      </c>
    </row>
    <row r="20878" customFormat="false" ht="15.75" hidden="false" customHeight="false" outlineLevel="0" collapsed="false">
      <c r="A20878" s="20" t="s">
        <v>40445</v>
      </c>
      <c r="B20878" s="53" t="n">
        <v>563.98</v>
      </c>
    </row>
    <row r="20879" customFormat="false" ht="15.75" hidden="false" customHeight="false" outlineLevel="0" collapsed="false">
      <c r="A20879" s="20" t="s">
        <v>40450</v>
      </c>
      <c r="B20879" s="53" t="n">
        <v>519.43</v>
      </c>
    </row>
    <row r="20880" customFormat="false" ht="15.75" hidden="false" customHeight="false" outlineLevel="0" collapsed="false">
      <c r="A20880" s="20" t="s">
        <v>40451</v>
      </c>
      <c r="B20880" s="53" t="n">
        <v>241.58</v>
      </c>
    </row>
    <row r="20881" customFormat="false" ht="15.75" hidden="false" customHeight="false" outlineLevel="0" collapsed="false">
      <c r="A20881" s="20" t="s">
        <v>40457</v>
      </c>
      <c r="B20881" s="53" t="n">
        <v>222.9</v>
      </c>
    </row>
    <row r="20882" customFormat="false" ht="15.75" hidden="false" customHeight="false" outlineLevel="0" collapsed="false">
      <c r="A20882" s="20" t="s">
        <v>40458</v>
      </c>
      <c r="B20882" s="53" t="n">
        <v>317.53</v>
      </c>
    </row>
    <row r="20883" customFormat="false" ht="15.75" hidden="false" customHeight="false" outlineLevel="0" collapsed="false">
      <c r="A20883" s="20" t="s">
        <v>40460</v>
      </c>
      <c r="B20883" s="53" t="n">
        <v>292.63</v>
      </c>
    </row>
    <row r="20884" customFormat="false" ht="15.75" hidden="false" customHeight="false" outlineLevel="0" collapsed="false">
      <c r="A20884" s="20" t="s">
        <v>40461</v>
      </c>
      <c r="B20884" s="53" t="n">
        <v>394.53</v>
      </c>
    </row>
    <row r="20885" customFormat="false" ht="15.75" hidden="false" customHeight="false" outlineLevel="0" collapsed="false">
      <c r="A20885" s="20" t="s">
        <v>40463</v>
      </c>
      <c r="B20885" s="53" t="n">
        <v>362.98</v>
      </c>
    </row>
    <row r="20886" customFormat="false" ht="15.75" hidden="false" customHeight="false" outlineLevel="0" collapsed="false">
      <c r="A20886" s="20" t="s">
        <v>40464</v>
      </c>
      <c r="B20886" s="53" t="n">
        <v>355.04</v>
      </c>
    </row>
    <row r="20887" customFormat="false" ht="15.75" hidden="false" customHeight="false" outlineLevel="0" collapsed="false">
      <c r="A20887" s="20" t="s">
        <v>40471</v>
      </c>
      <c r="B20887" s="53" t="n">
        <v>328.63</v>
      </c>
    </row>
    <row r="20888" customFormat="false" ht="15.75" hidden="false" customHeight="false" outlineLevel="0" collapsed="false">
      <c r="A20888" s="20" t="s">
        <v>40472</v>
      </c>
      <c r="B20888" s="53" t="n">
        <v>471.35</v>
      </c>
    </row>
    <row r="20889" customFormat="false" ht="15.75" hidden="false" customHeight="false" outlineLevel="0" collapsed="false">
      <c r="A20889" s="20" t="s">
        <v>40476</v>
      </c>
      <c r="B20889" s="53" t="n">
        <v>436.72</v>
      </c>
    </row>
    <row r="20890" customFormat="false" ht="15.75" hidden="false" customHeight="false" outlineLevel="0" collapsed="false">
      <c r="A20890" s="20" t="s">
        <v>40477</v>
      </c>
      <c r="B20890" s="53" t="n">
        <v>580.02</v>
      </c>
    </row>
    <row r="20891" customFormat="false" ht="15.75" hidden="false" customHeight="false" outlineLevel="0" collapsed="false">
      <c r="A20891" s="20" t="s">
        <v>40479</v>
      </c>
      <c r="B20891" s="53" t="n">
        <v>537.42</v>
      </c>
    </row>
    <row r="20892" customFormat="false" ht="15.75" hidden="false" customHeight="false" outlineLevel="0" collapsed="false">
      <c r="A20892" s="20" t="s">
        <v>40480</v>
      </c>
      <c r="B20892" s="53" t="n">
        <v>493.67</v>
      </c>
    </row>
    <row r="20893" customFormat="false" ht="15.75" hidden="false" customHeight="false" outlineLevel="0" collapsed="false">
      <c r="A20893" s="20" t="s">
        <v>40486</v>
      </c>
      <c r="B20893" s="53" t="n">
        <v>456.41</v>
      </c>
    </row>
    <row r="20894" customFormat="false" ht="15.75" hidden="false" customHeight="false" outlineLevel="0" collapsed="false">
      <c r="A20894" s="20" t="s">
        <v>40487</v>
      </c>
      <c r="B20894" s="53" t="n">
        <v>607.5</v>
      </c>
    </row>
    <row r="20895" customFormat="false" ht="15.75" hidden="false" customHeight="false" outlineLevel="0" collapsed="false">
      <c r="A20895" s="20" t="s">
        <v>40490</v>
      </c>
      <c r="B20895" s="53" t="n">
        <v>561.04</v>
      </c>
    </row>
    <row r="20896" customFormat="false" ht="15.75" hidden="false" customHeight="false" outlineLevel="0" collapsed="false">
      <c r="A20896" s="20" t="s">
        <v>40491</v>
      </c>
      <c r="B20896" s="53" t="n">
        <v>778.85</v>
      </c>
    </row>
    <row r="20897" customFormat="false" ht="15.75" hidden="false" customHeight="false" outlineLevel="0" collapsed="false">
      <c r="A20897" s="20" t="s">
        <v>40494</v>
      </c>
      <c r="B20897" s="53" t="n">
        <v>719.72</v>
      </c>
    </row>
    <row r="20898" customFormat="false" ht="15.75" hidden="false" customHeight="false" outlineLevel="0" collapsed="false">
      <c r="A20898" s="20" t="s">
        <v>40495</v>
      </c>
      <c r="B20898" s="53" t="n">
        <v>448.96</v>
      </c>
    </row>
    <row r="20899" customFormat="false" ht="15.75" hidden="false" customHeight="false" outlineLevel="0" collapsed="false">
      <c r="A20899" s="20" t="s">
        <v>40499</v>
      </c>
      <c r="B20899" s="53" t="n">
        <v>412.29</v>
      </c>
    </row>
    <row r="20900" customFormat="false" ht="15.75" hidden="false" customHeight="false" outlineLevel="0" collapsed="false">
      <c r="A20900" s="20" t="s">
        <v>40500</v>
      </c>
      <c r="B20900" s="53" t="n">
        <v>661.75</v>
      </c>
    </row>
    <row r="20901" customFormat="false" ht="15.75" hidden="false" customHeight="false" outlineLevel="0" collapsed="false">
      <c r="A20901" s="20" t="s">
        <v>40503</v>
      </c>
      <c r="B20901" s="53" t="n">
        <v>607.64</v>
      </c>
    </row>
    <row r="20902" customFormat="false" ht="15.75" hidden="false" customHeight="false" outlineLevel="0" collapsed="false">
      <c r="A20902" s="20" t="s">
        <v>40504</v>
      </c>
      <c r="B20902" s="53" t="n">
        <v>757.77</v>
      </c>
    </row>
    <row r="20903" customFormat="false" ht="15.75" hidden="false" customHeight="false" outlineLevel="0" collapsed="false">
      <c r="A20903" s="20" t="s">
        <v>40506</v>
      </c>
      <c r="B20903" s="53" t="n">
        <v>693.21</v>
      </c>
    </row>
    <row r="20904" customFormat="false" ht="15.75" hidden="false" customHeight="false" outlineLevel="0" collapsed="false">
      <c r="A20904" s="20" t="s">
        <v>40507</v>
      </c>
      <c r="B20904" s="53" t="n">
        <v>638.65</v>
      </c>
    </row>
    <row r="20905" customFormat="false" ht="15.75" hidden="false" customHeight="false" outlineLevel="0" collapsed="false">
      <c r="A20905" s="20" t="s">
        <v>40509</v>
      </c>
      <c r="B20905" s="53" t="n">
        <v>588.74</v>
      </c>
    </row>
    <row r="20906" customFormat="false" ht="15.75" hidden="false" customHeight="false" outlineLevel="0" collapsed="false">
      <c r="A20906" s="20" t="s">
        <v>40510</v>
      </c>
      <c r="B20906" s="53" t="n">
        <v>796.29</v>
      </c>
    </row>
    <row r="20907" customFormat="false" ht="15.75" hidden="false" customHeight="false" outlineLevel="0" collapsed="false">
      <c r="A20907" s="20" t="s">
        <v>40511</v>
      </c>
      <c r="B20907" s="53" t="n">
        <v>732.48</v>
      </c>
    </row>
    <row r="20908" customFormat="false" ht="15.75" hidden="false" customHeight="false" outlineLevel="0" collapsed="false">
      <c r="A20908" s="20" t="s">
        <v>40512</v>
      </c>
      <c r="B20908" s="53" t="n">
        <v>928.32</v>
      </c>
    </row>
    <row r="20909" customFormat="false" ht="15.75" hidden="false" customHeight="false" outlineLevel="0" collapsed="false">
      <c r="A20909" s="20" t="s">
        <v>40513</v>
      </c>
      <c r="B20909" s="53" t="n">
        <v>853.01</v>
      </c>
    </row>
    <row r="20910" customFormat="false" ht="15.75" hidden="false" customHeight="false" outlineLevel="0" collapsed="false">
      <c r="A20910" s="20" t="s">
        <v>40514</v>
      </c>
      <c r="B20910" s="53" t="n">
        <v>4571.6</v>
      </c>
    </row>
    <row r="20911" customFormat="false" ht="15.75" hidden="false" customHeight="false" outlineLevel="0" collapsed="false">
      <c r="A20911" s="20" t="s">
        <v>40519</v>
      </c>
      <c r="B20911" s="53" t="n">
        <v>4146.99</v>
      </c>
    </row>
    <row r="20912" customFormat="false" ht="15.75" hidden="false" customHeight="false" outlineLevel="0" collapsed="false">
      <c r="A20912" s="20" t="s">
        <v>40520</v>
      </c>
      <c r="B20912" s="53" t="n">
        <v>4996.81</v>
      </c>
    </row>
    <row r="20913" customFormat="false" ht="15.75" hidden="false" customHeight="false" outlineLevel="0" collapsed="false">
      <c r="A20913" s="20" t="s">
        <v>40522</v>
      </c>
      <c r="B20913" s="53" t="n">
        <v>4528.47</v>
      </c>
    </row>
    <row r="20914" customFormat="false" ht="15.75" hidden="false" customHeight="false" outlineLevel="0" collapsed="false">
      <c r="A20914" s="20" t="s">
        <v>40523</v>
      </c>
      <c r="B20914" s="53" t="n">
        <v>5600.7</v>
      </c>
    </row>
    <row r="20915" customFormat="false" ht="15.75" hidden="false" customHeight="false" outlineLevel="0" collapsed="false">
      <c r="A20915" s="20" t="s">
        <v>40525</v>
      </c>
      <c r="B20915" s="53" t="n">
        <v>5064.85</v>
      </c>
    </row>
    <row r="20916" customFormat="false" ht="15.75" hidden="false" customHeight="false" outlineLevel="0" collapsed="false">
      <c r="A20916" s="20" t="s">
        <v>40526</v>
      </c>
      <c r="B20916" s="53" t="n">
        <v>6258.58</v>
      </c>
    </row>
    <row r="20917" customFormat="false" ht="15.75" hidden="false" customHeight="false" outlineLevel="0" collapsed="false">
      <c r="A20917" s="20" t="s">
        <v>40528</v>
      </c>
      <c r="B20917" s="53" t="n">
        <v>5648.02</v>
      </c>
    </row>
    <row r="20918" customFormat="false" ht="15.75" hidden="false" customHeight="false" outlineLevel="0" collapsed="false">
      <c r="A20918" s="20" t="s">
        <v>40529</v>
      </c>
      <c r="B20918" s="53" t="n">
        <v>6965.7</v>
      </c>
    </row>
    <row r="20919" customFormat="false" ht="15.75" hidden="false" customHeight="false" outlineLevel="0" collapsed="false">
      <c r="A20919" s="20" t="s">
        <v>40531</v>
      </c>
      <c r="B20919" s="53" t="n">
        <v>6273.86</v>
      </c>
    </row>
    <row r="20920" customFormat="false" ht="15.75" hidden="false" customHeight="false" outlineLevel="0" collapsed="false">
      <c r="A20920" s="20" t="s">
        <v>40532</v>
      </c>
      <c r="B20920" s="53" t="n">
        <v>7666.11</v>
      </c>
    </row>
    <row r="20921" customFormat="false" ht="15.75" hidden="false" customHeight="false" outlineLevel="0" collapsed="false">
      <c r="A20921" s="20" t="s">
        <v>40534</v>
      </c>
      <c r="B20921" s="53" t="n">
        <v>6893.96</v>
      </c>
    </row>
    <row r="20922" customFormat="false" ht="15.75" hidden="false" customHeight="false" outlineLevel="0" collapsed="false">
      <c r="A20922" s="20" t="s">
        <v>40535</v>
      </c>
      <c r="B20922" s="53" t="n">
        <v>1217.6</v>
      </c>
    </row>
    <row r="20923" customFormat="false" ht="15.75" hidden="false" customHeight="false" outlineLevel="0" collapsed="false">
      <c r="A20923" s="20" t="s">
        <v>40539</v>
      </c>
      <c r="B20923" s="53" t="n">
        <v>1097.51</v>
      </c>
    </row>
    <row r="20924" customFormat="false" ht="15.75" hidden="false" customHeight="false" outlineLevel="0" collapsed="false">
      <c r="A20924" s="20" t="s">
        <v>40540</v>
      </c>
      <c r="B20924" s="53" t="n">
        <v>834.47</v>
      </c>
    </row>
    <row r="20925" customFormat="false" ht="15.75" hidden="false" customHeight="false" outlineLevel="0" collapsed="false">
      <c r="A20925" s="20" t="s">
        <v>40544</v>
      </c>
      <c r="B20925" s="53" t="n">
        <v>760.13</v>
      </c>
    </row>
    <row r="20926" customFormat="false" ht="15.75" hidden="false" customHeight="false" outlineLevel="0" collapsed="false">
      <c r="A20926" s="20" t="s">
        <v>40545</v>
      </c>
      <c r="B20926" s="53" t="n">
        <v>1447.96</v>
      </c>
    </row>
    <row r="20927" customFormat="false" ht="15.75" hidden="false" customHeight="false" outlineLevel="0" collapsed="false">
      <c r="A20927" s="20" t="s">
        <v>40550</v>
      </c>
      <c r="B20927" s="53" t="n">
        <v>1338.79</v>
      </c>
    </row>
    <row r="20928" customFormat="false" ht="15.75" hidden="false" customHeight="false" outlineLevel="0" collapsed="false">
      <c r="A20928" s="20" t="s">
        <v>40551</v>
      </c>
      <c r="B20928" s="53" t="n">
        <v>1548.77</v>
      </c>
    </row>
    <row r="20929" customFormat="false" ht="15.75" hidden="false" customHeight="false" outlineLevel="0" collapsed="false">
      <c r="A20929" s="20" t="s">
        <v>40553</v>
      </c>
      <c r="B20929" s="53" t="n">
        <v>1433.06</v>
      </c>
    </row>
    <row r="20930" customFormat="false" ht="15.75" hidden="false" customHeight="false" outlineLevel="0" collapsed="false">
      <c r="A20930" s="20" t="s">
        <v>40554</v>
      </c>
      <c r="B20930" s="53" t="n">
        <v>1668.34</v>
      </c>
    </row>
    <row r="20931" customFormat="false" ht="15.75" hidden="false" customHeight="false" outlineLevel="0" collapsed="false">
      <c r="A20931" s="20" t="s">
        <v>40556</v>
      </c>
      <c r="B20931" s="53" t="n">
        <v>1543.59</v>
      </c>
    </row>
    <row r="20932" customFormat="false" ht="15.75" hidden="false" customHeight="false" outlineLevel="0" collapsed="false">
      <c r="A20932" s="20" t="s">
        <v>40557</v>
      </c>
      <c r="B20932" s="53" t="n">
        <v>148.68</v>
      </c>
    </row>
    <row r="20933" customFormat="false" ht="15.75" hidden="false" customHeight="false" outlineLevel="0" collapsed="false">
      <c r="A20933" s="20" t="s">
        <v>40560</v>
      </c>
      <c r="B20933" s="53" t="n">
        <v>136.26</v>
      </c>
    </row>
    <row r="20934" customFormat="false" ht="15.75" hidden="false" customHeight="false" outlineLevel="0" collapsed="false">
      <c r="A20934" s="20" t="s">
        <v>40561</v>
      </c>
      <c r="B20934" s="53" t="n">
        <v>524.01</v>
      </c>
    </row>
    <row r="20935" customFormat="false" ht="15.75" hidden="false" customHeight="false" outlineLevel="0" collapsed="false">
      <c r="A20935" s="20" t="s">
        <v>40564</v>
      </c>
      <c r="B20935" s="53" t="n">
        <v>471.33</v>
      </c>
    </row>
    <row r="20936" customFormat="false" ht="15.75" hidden="false" customHeight="false" outlineLevel="0" collapsed="false">
      <c r="A20936" s="20" t="s">
        <v>40565</v>
      </c>
      <c r="B20936" s="53" t="n">
        <v>176.95</v>
      </c>
    </row>
    <row r="20937" customFormat="false" ht="15.75" hidden="false" customHeight="false" outlineLevel="0" collapsed="false">
      <c r="A20937" s="20" t="s">
        <v>40570</v>
      </c>
      <c r="B20937" s="53" t="n">
        <v>166.39</v>
      </c>
    </row>
    <row r="20938" customFormat="false" ht="15.75" hidden="false" customHeight="false" outlineLevel="0" collapsed="false">
      <c r="A20938" s="20" t="s">
        <v>40571</v>
      </c>
      <c r="B20938" s="53" t="n">
        <v>201.95</v>
      </c>
    </row>
    <row r="20939" customFormat="false" ht="15.75" hidden="false" customHeight="false" outlineLevel="0" collapsed="false">
      <c r="A20939" s="20" t="s">
        <v>40575</v>
      </c>
      <c r="B20939" s="53" t="n">
        <v>190.39</v>
      </c>
    </row>
    <row r="20940" customFormat="false" ht="15.75" hidden="false" customHeight="false" outlineLevel="0" collapsed="false">
      <c r="A20940" s="20" t="s">
        <v>40576</v>
      </c>
      <c r="B20940" s="53" t="n">
        <v>221.98</v>
      </c>
    </row>
    <row r="20941" customFormat="false" ht="15.75" hidden="false" customHeight="false" outlineLevel="0" collapsed="false">
      <c r="A20941" s="20" t="s">
        <v>40580</v>
      </c>
      <c r="B20941" s="53" t="n">
        <v>209.41</v>
      </c>
    </row>
    <row r="20942" customFormat="false" ht="15.75" hidden="false" customHeight="false" outlineLevel="0" collapsed="false">
      <c r="A20942" s="20" t="s">
        <v>40581</v>
      </c>
      <c r="B20942" s="53" t="n">
        <v>149</v>
      </c>
    </row>
    <row r="20943" customFormat="false" ht="15.75" hidden="false" customHeight="false" outlineLevel="0" collapsed="false">
      <c r="A20943" s="20" t="s">
        <v>40583</v>
      </c>
      <c r="B20943" s="53" t="n">
        <v>138.44</v>
      </c>
    </row>
    <row r="20944" customFormat="false" ht="15.75" hidden="false" customHeight="false" outlineLevel="0" collapsed="false">
      <c r="A20944" s="20" t="s">
        <v>40584</v>
      </c>
      <c r="B20944" s="53" t="n">
        <v>158.84</v>
      </c>
    </row>
    <row r="20945" customFormat="false" ht="15.75" hidden="false" customHeight="false" outlineLevel="0" collapsed="false">
      <c r="A20945" s="20" t="s">
        <v>40585</v>
      </c>
      <c r="B20945" s="53" t="n">
        <v>147.27</v>
      </c>
    </row>
    <row r="20946" customFormat="false" ht="15.75" hidden="false" customHeight="false" outlineLevel="0" collapsed="false">
      <c r="A20946" s="20" t="s">
        <v>40586</v>
      </c>
      <c r="B20946" s="53" t="n">
        <v>167.41</v>
      </c>
    </row>
    <row r="20947" customFormat="false" ht="15.75" hidden="false" customHeight="false" outlineLevel="0" collapsed="false">
      <c r="A20947" s="20" t="s">
        <v>40587</v>
      </c>
      <c r="B20947" s="53" t="n">
        <v>154.84</v>
      </c>
    </row>
    <row r="20948" customFormat="false" ht="15.75" hidden="false" customHeight="false" outlineLevel="0" collapsed="false">
      <c r="A20948" s="20" t="s">
        <v>40588</v>
      </c>
      <c r="B20948" s="53" t="n">
        <v>158.68</v>
      </c>
    </row>
    <row r="20949" customFormat="false" ht="15.75" hidden="false" customHeight="false" outlineLevel="0" collapsed="false">
      <c r="A20949" s="20" t="s">
        <v>40593</v>
      </c>
      <c r="B20949" s="53" t="n">
        <v>148.33</v>
      </c>
    </row>
    <row r="20950" customFormat="false" ht="15.75" hidden="false" customHeight="false" outlineLevel="0" collapsed="false">
      <c r="A20950" s="20" t="s">
        <v>40594</v>
      </c>
      <c r="B20950" s="53" t="n">
        <v>208.45</v>
      </c>
    </row>
    <row r="20951" customFormat="false" ht="15.75" hidden="false" customHeight="false" outlineLevel="0" collapsed="false">
      <c r="A20951" s="20" t="s">
        <v>40598</v>
      </c>
      <c r="B20951" s="53" t="n">
        <v>195.17</v>
      </c>
    </row>
    <row r="20952" customFormat="false" ht="15.75" hidden="false" customHeight="false" outlineLevel="0" collapsed="false">
      <c r="A20952" s="20" t="s">
        <v>40599</v>
      </c>
      <c r="B20952" s="53" t="n">
        <v>251.04</v>
      </c>
    </row>
    <row r="20953" customFormat="false" ht="15.75" hidden="false" customHeight="false" outlineLevel="0" collapsed="false">
      <c r="A20953" s="20" t="s">
        <v>40603</v>
      </c>
      <c r="B20953" s="53" t="n">
        <v>235.17</v>
      </c>
    </row>
    <row r="20954" customFormat="false" ht="15.75" hidden="false" customHeight="false" outlineLevel="0" collapsed="false">
      <c r="A20954" s="20" t="s">
        <v>40604</v>
      </c>
      <c r="B20954" s="53" t="n">
        <v>130.73</v>
      </c>
    </row>
    <row r="20955" customFormat="false" ht="15.75" hidden="false" customHeight="false" outlineLevel="0" collapsed="false">
      <c r="A20955" s="20" t="s">
        <v>40608</v>
      </c>
      <c r="B20955" s="53" t="n">
        <v>120.38</v>
      </c>
    </row>
    <row r="20956" customFormat="false" ht="15.75" hidden="false" customHeight="false" outlineLevel="0" collapsed="false">
      <c r="A20956" s="20" t="s">
        <v>40609</v>
      </c>
      <c r="B20956" s="53" t="n">
        <v>165.33</v>
      </c>
    </row>
    <row r="20957" customFormat="false" ht="15.75" hidden="false" customHeight="false" outlineLevel="0" collapsed="false">
      <c r="A20957" s="20" t="s">
        <v>40611</v>
      </c>
      <c r="B20957" s="53" t="n">
        <v>152.05</v>
      </c>
    </row>
    <row r="20958" customFormat="false" ht="15.75" hidden="false" customHeight="false" outlineLevel="0" collapsed="false">
      <c r="A20958" s="20" t="s">
        <v>40612</v>
      </c>
      <c r="B20958" s="53" t="n">
        <v>196.47</v>
      </c>
    </row>
    <row r="20959" customFormat="false" ht="15.75" hidden="false" customHeight="false" outlineLevel="0" collapsed="false">
      <c r="A20959" s="20" t="s">
        <v>40614</v>
      </c>
      <c r="B20959" s="53" t="n">
        <v>180.6</v>
      </c>
    </row>
    <row r="20960" customFormat="false" ht="15.75" hidden="false" customHeight="false" outlineLevel="0" collapsed="false">
      <c r="A20960" s="20" t="s">
        <v>40615</v>
      </c>
      <c r="B20960" s="53" t="n">
        <v>201.86</v>
      </c>
    </row>
    <row r="20961" customFormat="false" ht="15.75" hidden="false" customHeight="false" outlineLevel="0" collapsed="false">
      <c r="A20961" s="20" t="s">
        <v>40620</v>
      </c>
      <c r="B20961" s="53" t="n">
        <v>191</v>
      </c>
    </row>
    <row r="20962" customFormat="false" ht="15.75" hidden="false" customHeight="false" outlineLevel="0" collapsed="false">
      <c r="A20962" s="20" t="s">
        <v>40621</v>
      </c>
      <c r="B20962" s="53" t="n">
        <v>229.02</v>
      </c>
    </row>
    <row r="20963" customFormat="false" ht="15.75" hidden="false" customHeight="false" outlineLevel="0" collapsed="false">
      <c r="A20963" s="20" t="s">
        <v>40623</v>
      </c>
      <c r="B20963" s="53" t="n">
        <v>216.96</v>
      </c>
    </row>
    <row r="20964" customFormat="false" ht="15.75" hidden="false" customHeight="false" outlineLevel="0" collapsed="false">
      <c r="A20964" s="20" t="s">
        <v>40624</v>
      </c>
      <c r="B20964" s="53" t="n">
        <v>251.65</v>
      </c>
    </row>
    <row r="20965" customFormat="false" ht="15.75" hidden="false" customHeight="false" outlineLevel="0" collapsed="false">
      <c r="A20965" s="20" t="s">
        <v>40626</v>
      </c>
      <c r="B20965" s="53" t="n">
        <v>238.47</v>
      </c>
    </row>
    <row r="20966" customFormat="false" ht="15.75" hidden="false" customHeight="false" outlineLevel="0" collapsed="false">
      <c r="A20966" s="20" t="s">
        <v>40627</v>
      </c>
      <c r="B20966" s="53" t="n">
        <v>173.9</v>
      </c>
    </row>
    <row r="20967" customFormat="false" ht="15.75" hidden="false" customHeight="false" outlineLevel="0" collapsed="false">
      <c r="A20967" s="20" t="s">
        <v>40631</v>
      </c>
      <c r="B20967" s="53" t="n">
        <v>163.05</v>
      </c>
    </row>
    <row r="20968" customFormat="false" ht="15.75" hidden="false" customHeight="false" outlineLevel="0" collapsed="false">
      <c r="A20968" s="20" t="s">
        <v>40632</v>
      </c>
      <c r="B20968" s="53" t="n">
        <v>185.9</v>
      </c>
    </row>
    <row r="20969" customFormat="false" ht="15.75" hidden="false" customHeight="false" outlineLevel="0" collapsed="false">
      <c r="A20969" s="20" t="s">
        <v>40635</v>
      </c>
      <c r="B20969" s="53" t="n">
        <v>173.85</v>
      </c>
    </row>
    <row r="20970" customFormat="false" ht="15.75" hidden="false" customHeight="false" outlineLevel="0" collapsed="false">
      <c r="A20970" s="20" t="s">
        <v>40636</v>
      </c>
      <c r="B20970" s="53" t="n">
        <v>197.08</v>
      </c>
    </row>
    <row r="20971" customFormat="false" ht="15.75" hidden="false" customHeight="false" outlineLevel="0" collapsed="false">
      <c r="A20971" s="20" t="s">
        <v>40639</v>
      </c>
      <c r="B20971" s="53" t="n">
        <v>183.9</v>
      </c>
    </row>
    <row r="20972" customFormat="false" ht="15.75" hidden="false" customHeight="false" outlineLevel="0" collapsed="false">
      <c r="A20972" s="20" t="s">
        <v>40640</v>
      </c>
      <c r="B20972" s="53" t="n">
        <v>171.41</v>
      </c>
    </row>
    <row r="20973" customFormat="false" ht="15.75" hidden="false" customHeight="false" outlineLevel="0" collapsed="false">
      <c r="A20973" s="20" t="s">
        <v>40643</v>
      </c>
      <c r="B20973" s="53" t="n">
        <v>160.93</v>
      </c>
    </row>
    <row r="20974" customFormat="false" ht="15.75" hidden="false" customHeight="false" outlineLevel="0" collapsed="false">
      <c r="A20974" s="20" t="s">
        <v>40644</v>
      </c>
      <c r="B20974" s="53" t="n">
        <v>223</v>
      </c>
    </row>
    <row r="20975" customFormat="false" ht="15.75" hidden="false" customHeight="false" outlineLevel="0" collapsed="false">
      <c r="A20975" s="20" t="s">
        <v>40646</v>
      </c>
      <c r="B20975" s="53" t="n">
        <v>209.5</v>
      </c>
    </row>
    <row r="20976" customFormat="false" ht="15.75" hidden="false" customHeight="false" outlineLevel="0" collapsed="false">
      <c r="A20976" s="20" t="s">
        <v>40647</v>
      </c>
      <c r="B20976" s="53" t="n">
        <v>267.41</v>
      </c>
    </row>
    <row r="20977" customFormat="false" ht="15.75" hidden="false" customHeight="false" outlineLevel="0" collapsed="false">
      <c r="A20977" s="20" t="s">
        <v>40649</v>
      </c>
      <c r="B20977" s="53" t="n">
        <v>251.21</v>
      </c>
    </row>
    <row r="20978" customFormat="false" ht="15.75" hidden="false" customHeight="false" outlineLevel="0" collapsed="false">
      <c r="A20978" s="20" t="s">
        <v>40650</v>
      </c>
      <c r="B20978" s="53" t="n">
        <v>143.77</v>
      </c>
    </row>
    <row r="20979" customFormat="false" ht="15.75" hidden="false" customHeight="false" outlineLevel="0" collapsed="false">
      <c r="A20979" s="20" t="s">
        <v>40653</v>
      </c>
      <c r="B20979" s="53" t="n">
        <v>133.28</v>
      </c>
    </row>
    <row r="20980" customFormat="false" ht="15.75" hidden="false" customHeight="false" outlineLevel="0" collapsed="false">
      <c r="A20980" s="20" t="s">
        <v>40654</v>
      </c>
      <c r="B20980" s="53" t="n">
        <v>179.43</v>
      </c>
    </row>
    <row r="20981" customFormat="false" ht="15.75" hidden="false" customHeight="false" outlineLevel="0" collapsed="false">
      <c r="A20981" s="20" t="s">
        <v>40657</v>
      </c>
      <c r="B20981" s="53" t="n">
        <v>166</v>
      </c>
    </row>
    <row r="20982" customFormat="false" ht="15.75" hidden="false" customHeight="false" outlineLevel="0" collapsed="false">
      <c r="A20982" s="20" t="s">
        <v>40658</v>
      </c>
      <c r="B20982" s="53" t="n">
        <v>212.84</v>
      </c>
    </row>
    <row r="20983" customFormat="false" ht="15.75" hidden="false" customHeight="false" outlineLevel="0" collapsed="false">
      <c r="A20983" s="20" t="s">
        <v>40660</v>
      </c>
      <c r="B20983" s="53" t="n">
        <v>196.64</v>
      </c>
    </row>
    <row r="20984" customFormat="false" ht="15.75" hidden="false" customHeight="false" outlineLevel="0" collapsed="false">
      <c r="A20984" s="20" t="s">
        <v>40661</v>
      </c>
      <c r="B20984" s="53" t="n">
        <v>64.33</v>
      </c>
    </row>
    <row r="20985" customFormat="false" ht="15.75" hidden="false" customHeight="false" outlineLevel="0" collapsed="false">
      <c r="A20985" s="20" t="s">
        <v>40664</v>
      </c>
      <c r="B20985" s="53" t="n">
        <v>61.44</v>
      </c>
    </row>
    <row r="20986" customFormat="false" ht="15.75" hidden="false" customHeight="false" outlineLevel="0" collapsed="false">
      <c r="A20986" s="20" t="s">
        <v>40665</v>
      </c>
      <c r="B20986" s="53" t="n">
        <v>46.81</v>
      </c>
    </row>
    <row r="20987" customFormat="false" ht="15.75" hidden="false" customHeight="false" outlineLevel="0" collapsed="false">
      <c r="A20987" s="20" t="s">
        <v>40667</v>
      </c>
      <c r="B20987" s="53" t="n">
        <v>44.33</v>
      </c>
    </row>
    <row r="20988" customFormat="false" ht="15.75" hidden="false" customHeight="false" outlineLevel="0" collapsed="false">
      <c r="A20988" s="20" t="s">
        <v>40668</v>
      </c>
      <c r="B20988" s="53" t="n">
        <v>22.38</v>
      </c>
    </row>
    <row r="20989" customFormat="false" ht="15.75" hidden="false" customHeight="false" outlineLevel="0" collapsed="false">
      <c r="A20989" s="20" t="s">
        <v>40674</v>
      </c>
      <c r="B20989" s="53" t="n">
        <v>21.67</v>
      </c>
    </row>
    <row r="20990" customFormat="false" ht="15.75" hidden="false" customHeight="false" outlineLevel="0" collapsed="false">
      <c r="A20990" s="20" t="s">
        <v>40675</v>
      </c>
      <c r="B20990" s="53" t="n">
        <v>32.94</v>
      </c>
    </row>
    <row r="20991" customFormat="false" ht="15.75" hidden="false" customHeight="false" outlineLevel="0" collapsed="false">
      <c r="A20991" s="20" t="s">
        <v>40681</v>
      </c>
      <c r="B20991" s="53" t="n">
        <v>31.91</v>
      </c>
    </row>
    <row r="20992" customFormat="false" ht="15.75" hidden="false" customHeight="false" outlineLevel="0" collapsed="false">
      <c r="A20992" s="20" t="s">
        <v>40682</v>
      </c>
      <c r="B20992" s="53" t="n">
        <v>26.83</v>
      </c>
    </row>
    <row r="20993" customFormat="false" ht="15.75" hidden="false" customHeight="false" outlineLevel="0" collapsed="false">
      <c r="A20993" s="20" t="s">
        <v>40688</v>
      </c>
      <c r="B20993" s="53" t="n">
        <v>25.98</v>
      </c>
    </row>
    <row r="20994" customFormat="false" ht="15.75" hidden="false" customHeight="false" outlineLevel="0" collapsed="false">
      <c r="A20994" s="20" t="s">
        <v>40689</v>
      </c>
      <c r="B20994" s="53" t="n">
        <v>44.73</v>
      </c>
    </row>
    <row r="20995" customFormat="false" ht="15.75" hidden="false" customHeight="false" outlineLevel="0" collapsed="false">
      <c r="A20995" s="20" t="s">
        <v>40695</v>
      </c>
      <c r="B20995" s="53" t="n">
        <v>43.3</v>
      </c>
    </row>
    <row r="20996" customFormat="false" ht="15.75" hidden="false" customHeight="false" outlineLevel="0" collapsed="false">
      <c r="A20996" s="20" t="s">
        <v>40696</v>
      </c>
      <c r="B20996" s="53" t="n">
        <v>406</v>
      </c>
    </row>
    <row r="20997" customFormat="false" ht="15.75" hidden="false" customHeight="false" outlineLevel="0" collapsed="false">
      <c r="A20997" s="20" t="s">
        <v>40698</v>
      </c>
      <c r="B20997" s="53" t="n">
        <v>406</v>
      </c>
    </row>
    <row r="20998" customFormat="false" ht="15.75" hidden="false" customHeight="false" outlineLevel="0" collapsed="false">
      <c r="A20998" s="20" t="s">
        <v>40699</v>
      </c>
      <c r="B20998" s="53" t="n">
        <v>697</v>
      </c>
    </row>
    <row r="20999" customFormat="false" ht="15.75" hidden="false" customHeight="false" outlineLevel="0" collapsed="false">
      <c r="A20999" s="20" t="s">
        <v>40701</v>
      </c>
      <c r="B20999" s="53" t="n">
        <v>697</v>
      </c>
    </row>
    <row r="21000" customFormat="false" ht="15.75" hidden="false" customHeight="false" outlineLevel="0" collapsed="false">
      <c r="A21000" s="20" t="s">
        <v>40702</v>
      </c>
      <c r="B21000" s="53" t="n">
        <v>650</v>
      </c>
    </row>
    <row r="21001" customFormat="false" ht="15.75" hidden="false" customHeight="false" outlineLevel="0" collapsed="false">
      <c r="A21001" s="20" t="s">
        <v>40705</v>
      </c>
      <c r="B21001" s="53" t="n">
        <v>650</v>
      </c>
    </row>
    <row r="21002" customFormat="false" ht="15.75" hidden="false" customHeight="false" outlineLevel="0" collapsed="false">
      <c r="A21002" s="20" t="s">
        <v>40706</v>
      </c>
      <c r="B21002" s="53" t="n">
        <v>809</v>
      </c>
    </row>
    <row r="21003" customFormat="false" ht="15.75" hidden="false" customHeight="false" outlineLevel="0" collapsed="false">
      <c r="A21003" s="20" t="s">
        <v>40709</v>
      </c>
      <c r="B21003" s="53" t="n">
        <v>809</v>
      </c>
    </row>
    <row r="21004" customFormat="false" ht="15.75" hidden="false" customHeight="false" outlineLevel="0" collapsed="false">
      <c r="A21004" s="20" t="s">
        <v>40710</v>
      </c>
      <c r="B21004" s="53" t="n">
        <v>5321.92</v>
      </c>
    </row>
    <row r="21005" customFormat="false" ht="15.75" hidden="false" customHeight="false" outlineLevel="0" collapsed="false">
      <c r="A21005" s="20" t="s">
        <v>40714</v>
      </c>
      <c r="B21005" s="53" t="n">
        <v>4915.79</v>
      </c>
    </row>
    <row r="21006" customFormat="false" ht="15.75" hidden="false" customHeight="false" outlineLevel="0" collapsed="false">
      <c r="A21006" s="20" t="s">
        <v>40715</v>
      </c>
      <c r="B21006" s="53" t="n">
        <v>9986.03</v>
      </c>
    </row>
    <row r="21007" customFormat="false" ht="15.75" hidden="false" customHeight="false" outlineLevel="0" collapsed="false">
      <c r="A21007" s="20" t="s">
        <v>40719</v>
      </c>
      <c r="B21007" s="53" t="n">
        <v>9260.6</v>
      </c>
    </row>
    <row r="21008" customFormat="false" ht="15.75" hidden="false" customHeight="false" outlineLevel="0" collapsed="false">
      <c r="A21008" s="20" t="s">
        <v>40720</v>
      </c>
      <c r="B21008" s="53" t="n">
        <v>15394.03</v>
      </c>
    </row>
    <row r="21009" customFormat="false" ht="15.75" hidden="false" customHeight="false" outlineLevel="0" collapsed="false">
      <c r="A21009" s="20" t="s">
        <v>40723</v>
      </c>
      <c r="B21009" s="53" t="n">
        <v>14280.27</v>
      </c>
    </row>
    <row r="21010" customFormat="false" ht="15.75" hidden="false" customHeight="false" outlineLevel="0" collapsed="false">
      <c r="A21010" s="20" t="s">
        <v>40724</v>
      </c>
      <c r="B21010" s="53" t="n">
        <v>6924.45</v>
      </c>
    </row>
    <row r="21011" customFormat="false" ht="15.75" hidden="false" customHeight="false" outlineLevel="0" collapsed="false">
      <c r="A21011" s="20" t="s">
        <v>40727</v>
      </c>
      <c r="B21011" s="53" t="n">
        <v>6398.19</v>
      </c>
    </row>
    <row r="21012" customFormat="false" ht="15.75" hidden="false" customHeight="false" outlineLevel="0" collapsed="false">
      <c r="A21012" s="20" t="s">
        <v>40728</v>
      </c>
      <c r="B21012" s="53" t="n">
        <v>13157.27</v>
      </c>
    </row>
    <row r="21013" customFormat="false" ht="15.75" hidden="false" customHeight="false" outlineLevel="0" collapsed="false">
      <c r="A21013" s="20" t="s">
        <v>40731</v>
      </c>
      <c r="B21013" s="53" t="n">
        <v>12198.22</v>
      </c>
    </row>
    <row r="21014" customFormat="false" ht="15.75" hidden="false" customHeight="false" outlineLevel="0" collapsed="false">
      <c r="A21014" s="20" t="s">
        <v>40732</v>
      </c>
      <c r="B21014" s="53" t="n">
        <v>19858.58</v>
      </c>
    </row>
    <row r="21015" customFormat="false" ht="15.75" hidden="false" customHeight="false" outlineLevel="0" collapsed="false">
      <c r="A21015" s="20" t="s">
        <v>40735</v>
      </c>
      <c r="B21015" s="53" t="n">
        <v>18426.27</v>
      </c>
    </row>
    <row r="21016" customFormat="false" ht="15.75" hidden="false" customHeight="false" outlineLevel="0" collapsed="false">
      <c r="A21016" s="20" t="s">
        <v>40736</v>
      </c>
      <c r="B21016" s="53" t="n">
        <v>9702.87</v>
      </c>
    </row>
    <row r="21017" customFormat="false" ht="15.75" hidden="false" customHeight="false" outlineLevel="0" collapsed="false">
      <c r="A21017" s="20" t="s">
        <v>40738</v>
      </c>
      <c r="B21017" s="53" t="n">
        <v>8993.41</v>
      </c>
    </row>
    <row r="21018" customFormat="false" ht="15.75" hidden="false" customHeight="false" outlineLevel="0" collapsed="false">
      <c r="A21018" s="20" t="s">
        <v>40739</v>
      </c>
      <c r="B21018" s="53" t="n">
        <v>15227.01</v>
      </c>
    </row>
    <row r="21019" customFormat="false" ht="15.75" hidden="false" customHeight="false" outlineLevel="0" collapsed="false">
      <c r="A21019" s="20" t="s">
        <v>40741</v>
      </c>
      <c r="B21019" s="53" t="n">
        <v>14093.13</v>
      </c>
    </row>
    <row r="21020" customFormat="false" ht="15.75" hidden="false" customHeight="false" outlineLevel="0" collapsed="false">
      <c r="A21020" s="20" t="s">
        <v>40742</v>
      </c>
      <c r="B21020" s="53" t="n">
        <v>27740.32</v>
      </c>
    </row>
    <row r="21021" customFormat="false" ht="15.75" hidden="false" customHeight="false" outlineLevel="0" collapsed="false">
      <c r="A21021" s="20" t="s">
        <v>40744</v>
      </c>
      <c r="B21021" s="53" t="n">
        <v>25796.82</v>
      </c>
    </row>
    <row r="21022" customFormat="false" ht="15.75" hidden="false" customHeight="false" outlineLevel="0" collapsed="false">
      <c r="A21022" s="20" t="s">
        <v>40745</v>
      </c>
      <c r="B21022" s="53" t="n">
        <v>12445.23</v>
      </c>
    </row>
    <row r="21023" customFormat="false" ht="15.75" hidden="false" customHeight="false" outlineLevel="0" collapsed="false">
      <c r="A21023" s="20" t="s">
        <v>40747</v>
      </c>
      <c r="B21023" s="53" t="n">
        <v>11538.19</v>
      </c>
    </row>
    <row r="21024" customFormat="false" ht="15.75" hidden="false" customHeight="false" outlineLevel="0" collapsed="false">
      <c r="A21024" s="20" t="s">
        <v>40748</v>
      </c>
      <c r="B21024" s="53" t="n">
        <v>17249.1</v>
      </c>
    </row>
    <row r="21025" customFormat="false" ht="15.75" hidden="false" customHeight="false" outlineLevel="0" collapsed="false">
      <c r="A21025" s="20" t="s">
        <v>40750</v>
      </c>
      <c r="B21025" s="53" t="n">
        <v>15942.42</v>
      </c>
    </row>
    <row r="21026" customFormat="false" ht="15.75" hidden="false" customHeight="false" outlineLevel="0" collapsed="false">
      <c r="A21026" s="20" t="s">
        <v>40751</v>
      </c>
      <c r="B21026" s="53" t="n">
        <v>33440.13</v>
      </c>
    </row>
    <row r="21027" customFormat="false" ht="15.75" hidden="false" customHeight="false" outlineLevel="0" collapsed="false">
      <c r="A21027" s="20" t="s">
        <v>40753</v>
      </c>
      <c r="B21027" s="53" t="n">
        <v>31113.53</v>
      </c>
    </row>
    <row r="21028" customFormat="false" ht="15.75" hidden="false" customHeight="false" outlineLevel="0" collapsed="false">
      <c r="A21028" s="20" t="s">
        <v>40754</v>
      </c>
      <c r="B21028" s="53" t="n">
        <v>3721.54</v>
      </c>
    </row>
    <row r="21029" customFormat="false" ht="15.75" hidden="false" customHeight="false" outlineLevel="0" collapsed="false">
      <c r="A21029" s="20" t="s">
        <v>40758</v>
      </c>
      <c r="B21029" s="53" t="n">
        <v>3436.47</v>
      </c>
    </row>
    <row r="21030" customFormat="false" ht="15.75" hidden="false" customHeight="false" outlineLevel="0" collapsed="false">
      <c r="A21030" s="20" t="s">
        <v>40759</v>
      </c>
      <c r="B21030" s="53" t="n">
        <v>8838.59</v>
      </c>
    </row>
    <row r="21031" customFormat="false" ht="15.75" hidden="false" customHeight="false" outlineLevel="0" collapsed="false">
      <c r="A21031" s="20" t="s">
        <v>40764</v>
      </c>
      <c r="B21031" s="53" t="n">
        <v>8191.62</v>
      </c>
    </row>
    <row r="21032" customFormat="false" ht="15.75" hidden="false" customHeight="false" outlineLevel="0" collapsed="false">
      <c r="A21032" s="20" t="s">
        <v>40765</v>
      </c>
      <c r="B21032" s="53" t="n">
        <v>14145.9</v>
      </c>
    </row>
    <row r="21033" customFormat="false" ht="15.75" hidden="false" customHeight="false" outlineLevel="0" collapsed="false">
      <c r="A21033" s="20" t="s">
        <v>40769</v>
      </c>
      <c r="B21033" s="53" t="n">
        <v>13147.78</v>
      </c>
    </row>
    <row r="21034" customFormat="false" ht="15.75" hidden="false" customHeight="false" outlineLevel="0" collapsed="false">
      <c r="A21034" s="20" t="s">
        <v>40770</v>
      </c>
      <c r="B21034" s="53" t="n">
        <v>5455.93</v>
      </c>
    </row>
    <row r="21035" customFormat="false" ht="15.75" hidden="false" customHeight="false" outlineLevel="0" collapsed="false">
      <c r="A21035" s="20" t="s">
        <v>40773</v>
      </c>
      <c r="B21035" s="53" t="n">
        <v>5047.18</v>
      </c>
    </row>
    <row r="21036" customFormat="false" ht="15.75" hidden="false" customHeight="false" outlineLevel="0" collapsed="false">
      <c r="A21036" s="20" t="s">
        <v>40774</v>
      </c>
      <c r="B21036" s="53" t="n">
        <v>11232.51</v>
      </c>
    </row>
    <row r="21037" customFormat="false" ht="15.75" hidden="false" customHeight="false" outlineLevel="0" collapsed="false">
      <c r="A21037" s="20" t="s">
        <v>40777</v>
      </c>
      <c r="B21037" s="53" t="n">
        <v>10407.13</v>
      </c>
    </row>
    <row r="21038" customFormat="false" ht="15.75" hidden="false" customHeight="false" outlineLevel="0" collapsed="false">
      <c r="A21038" s="20" t="s">
        <v>40778</v>
      </c>
      <c r="B21038" s="53" t="n">
        <v>16948.97</v>
      </c>
    </row>
    <row r="21039" customFormat="false" ht="15.75" hidden="false" customHeight="false" outlineLevel="0" collapsed="false">
      <c r="A21039" s="20" t="s">
        <v>40781</v>
      </c>
      <c r="B21039" s="53" t="n">
        <v>15780.04</v>
      </c>
    </row>
    <row r="21040" customFormat="false" ht="15.75" hidden="false" customHeight="false" outlineLevel="0" collapsed="false">
      <c r="A21040" s="20" t="s">
        <v>40782</v>
      </c>
      <c r="B21040" s="53" t="n">
        <v>6935.83</v>
      </c>
    </row>
    <row r="21041" customFormat="false" ht="15.75" hidden="false" customHeight="false" outlineLevel="0" collapsed="false">
      <c r="A21041" s="20" t="s">
        <v>40785</v>
      </c>
      <c r="B21041" s="53" t="n">
        <v>6425.63</v>
      </c>
    </row>
    <row r="21042" customFormat="false" ht="15.75" hidden="false" customHeight="false" outlineLevel="0" collapsed="false">
      <c r="A21042" s="20" t="s">
        <v>40786</v>
      </c>
      <c r="B21042" s="53" t="n">
        <v>13724.05</v>
      </c>
    </row>
    <row r="21043" customFormat="false" ht="15.75" hidden="false" customHeight="false" outlineLevel="0" collapsed="false">
      <c r="A21043" s="20" t="s">
        <v>40789</v>
      </c>
      <c r="B21043" s="53" t="n">
        <v>12715.78</v>
      </c>
    </row>
    <row r="21044" customFormat="false" ht="15.75" hidden="false" customHeight="false" outlineLevel="0" collapsed="false">
      <c r="A21044" s="20" t="s">
        <v>40790</v>
      </c>
      <c r="B21044" s="53" t="n">
        <v>21623.03</v>
      </c>
    </row>
    <row r="21045" customFormat="false" ht="15.75" hidden="false" customHeight="false" outlineLevel="0" collapsed="false">
      <c r="A21045" s="20" t="s">
        <v>40793</v>
      </c>
      <c r="B21045" s="53" t="n">
        <v>20108.24</v>
      </c>
    </row>
    <row r="21046" customFormat="false" ht="15.75" hidden="false" customHeight="false" outlineLevel="0" collapsed="false">
      <c r="A21046" s="20" t="s">
        <v>40794</v>
      </c>
      <c r="B21046" s="53" t="n">
        <v>434.67</v>
      </c>
    </row>
    <row r="21047" customFormat="false" ht="15.75" hidden="false" customHeight="false" outlineLevel="0" collapsed="false">
      <c r="A21047" s="20" t="s">
        <v>40799</v>
      </c>
      <c r="B21047" s="53" t="n">
        <v>396.45</v>
      </c>
    </row>
    <row r="21048" customFormat="false" ht="15.75" hidden="false" customHeight="false" outlineLevel="0" collapsed="false">
      <c r="A21048" s="20" t="s">
        <v>40800</v>
      </c>
      <c r="B21048" s="53" t="n">
        <v>723.91</v>
      </c>
    </row>
    <row r="21049" customFormat="false" ht="15.75" hidden="false" customHeight="false" outlineLevel="0" collapsed="false">
      <c r="A21049" s="20" t="s">
        <v>40802</v>
      </c>
      <c r="B21049" s="53" t="n">
        <v>661.67</v>
      </c>
    </row>
    <row r="21050" customFormat="false" ht="15.75" hidden="false" customHeight="false" outlineLevel="0" collapsed="false">
      <c r="A21050" s="20" t="s">
        <v>40803</v>
      </c>
      <c r="B21050" s="53" t="n">
        <v>1098.6</v>
      </c>
    </row>
    <row r="21051" customFormat="false" ht="15.75" hidden="false" customHeight="false" outlineLevel="0" collapsed="false">
      <c r="A21051" s="20" t="s">
        <v>40805</v>
      </c>
      <c r="B21051" s="53" t="n">
        <v>1005.83</v>
      </c>
    </row>
    <row r="21052" customFormat="false" ht="15.75" hidden="false" customHeight="false" outlineLevel="0" collapsed="false">
      <c r="A21052" s="20" t="s">
        <v>40806</v>
      </c>
      <c r="B21052" s="53" t="n">
        <v>1565.61</v>
      </c>
    </row>
    <row r="21053" customFormat="false" ht="15.75" hidden="false" customHeight="false" outlineLevel="0" collapsed="false">
      <c r="A21053" s="20" t="s">
        <v>40808</v>
      </c>
      <c r="B21053" s="53" t="n">
        <v>1435.43</v>
      </c>
    </row>
    <row r="21054" customFormat="false" ht="15.75" hidden="false" customHeight="false" outlineLevel="0" collapsed="false">
      <c r="A21054" s="20" t="s">
        <v>40809</v>
      </c>
      <c r="B21054" s="53" t="n">
        <v>2130.28</v>
      </c>
    </row>
    <row r="21055" customFormat="false" ht="15.75" hidden="false" customHeight="false" outlineLevel="0" collapsed="false">
      <c r="A21055" s="20" t="s">
        <v>40812</v>
      </c>
      <c r="B21055" s="53" t="n">
        <v>1955.51</v>
      </c>
    </row>
    <row r="21056" customFormat="false" ht="15.75" hidden="false" customHeight="false" outlineLevel="0" collapsed="false">
      <c r="A21056" s="20" t="s">
        <v>40813</v>
      </c>
      <c r="B21056" s="53" t="n">
        <v>3482.43</v>
      </c>
    </row>
    <row r="21057" customFormat="false" ht="15.75" hidden="false" customHeight="false" outlineLevel="0" collapsed="false">
      <c r="A21057" s="20" t="s">
        <v>40815</v>
      </c>
      <c r="B21057" s="53" t="n">
        <v>3211.63</v>
      </c>
    </row>
    <row r="21058" customFormat="false" ht="15.75" hidden="false" customHeight="false" outlineLevel="0" collapsed="false">
      <c r="A21058" s="20" t="s">
        <v>40816</v>
      </c>
      <c r="B21058" s="53" t="n">
        <v>4288.05</v>
      </c>
    </row>
    <row r="21059" customFormat="false" ht="15.75" hidden="false" customHeight="false" outlineLevel="0" collapsed="false">
      <c r="A21059" s="20" t="s">
        <v>40818</v>
      </c>
      <c r="B21059" s="53" t="n">
        <v>3936.46</v>
      </c>
    </row>
    <row r="21060" customFormat="false" ht="15.75" hidden="false" customHeight="false" outlineLevel="0" collapsed="false">
      <c r="A21060" s="20" t="s">
        <v>40819</v>
      </c>
      <c r="B21060" s="53" t="n">
        <v>620.42</v>
      </c>
    </row>
    <row r="21061" customFormat="false" ht="15.75" hidden="false" customHeight="false" outlineLevel="0" collapsed="false">
      <c r="A21061" s="20" t="s">
        <v>40824</v>
      </c>
      <c r="B21061" s="53" t="n">
        <v>566.64</v>
      </c>
    </row>
    <row r="21062" customFormat="false" ht="15.75" hidden="false" customHeight="false" outlineLevel="0" collapsed="false">
      <c r="A21062" s="20" t="s">
        <v>40825</v>
      </c>
      <c r="B21062" s="53" t="n">
        <v>1037.98</v>
      </c>
    </row>
    <row r="21063" customFormat="false" ht="15.75" hidden="false" customHeight="false" outlineLevel="0" collapsed="false">
      <c r="A21063" s="20" t="s">
        <v>40827</v>
      </c>
      <c r="B21063" s="53" t="n">
        <v>949.78</v>
      </c>
    </row>
    <row r="21064" customFormat="false" ht="15.75" hidden="false" customHeight="false" outlineLevel="0" collapsed="false">
      <c r="A21064" s="20" t="s">
        <v>40828</v>
      </c>
      <c r="B21064" s="53" t="n">
        <v>1576.08</v>
      </c>
    </row>
    <row r="21065" customFormat="false" ht="15.75" hidden="false" customHeight="false" outlineLevel="0" collapsed="false">
      <c r="A21065" s="20" t="s">
        <v>40830</v>
      </c>
      <c r="B21065" s="53" t="n">
        <v>1444.27</v>
      </c>
    </row>
    <row r="21066" customFormat="false" ht="15.75" hidden="false" customHeight="false" outlineLevel="0" collapsed="false">
      <c r="A21066" s="20" t="s">
        <v>40831</v>
      </c>
      <c r="B21066" s="53" t="n">
        <v>2241.99</v>
      </c>
    </row>
    <row r="21067" customFormat="false" ht="15.75" hidden="false" customHeight="false" outlineLevel="0" collapsed="false">
      <c r="A21067" s="20" t="s">
        <v>40833</v>
      </c>
      <c r="B21067" s="53" t="n">
        <v>2056.96</v>
      </c>
    </row>
    <row r="21068" customFormat="false" ht="15.75" hidden="false" customHeight="false" outlineLevel="0" collapsed="false">
      <c r="A21068" s="20" t="s">
        <v>40834</v>
      </c>
      <c r="B21068" s="53" t="n">
        <v>3043.33</v>
      </c>
    </row>
    <row r="21069" customFormat="false" ht="15.75" hidden="false" customHeight="false" outlineLevel="0" collapsed="false">
      <c r="A21069" s="20" t="s">
        <v>40836</v>
      </c>
      <c r="B21069" s="53" t="n">
        <v>2795.05</v>
      </c>
    </row>
    <row r="21070" customFormat="false" ht="15.75" hidden="false" customHeight="false" outlineLevel="0" collapsed="false">
      <c r="A21070" s="20" t="s">
        <v>40837</v>
      </c>
      <c r="B21070" s="53" t="n">
        <v>3970.6</v>
      </c>
    </row>
    <row r="21071" customFormat="false" ht="15.75" hidden="false" customHeight="false" outlineLevel="0" collapsed="false">
      <c r="A21071" s="20" t="s">
        <v>40839</v>
      </c>
      <c r="B21071" s="53" t="n">
        <v>3648.72</v>
      </c>
    </row>
    <row r="21072" customFormat="false" ht="15.75" hidden="false" customHeight="false" outlineLevel="0" collapsed="false">
      <c r="A21072" s="20" t="s">
        <v>40840</v>
      </c>
      <c r="B21072" s="53" t="n">
        <v>5207.9</v>
      </c>
    </row>
    <row r="21073" customFormat="false" ht="15.75" hidden="false" customHeight="false" outlineLevel="0" collapsed="false">
      <c r="A21073" s="20" t="s">
        <v>40842</v>
      </c>
      <c r="B21073" s="53" t="n">
        <v>4789.31</v>
      </c>
    </row>
    <row r="21074" customFormat="false" ht="15.75" hidden="false" customHeight="false" outlineLevel="0" collapsed="false">
      <c r="A21074" s="20" t="s">
        <v>40843</v>
      </c>
      <c r="B21074" s="53" t="n">
        <v>805.8</v>
      </c>
    </row>
    <row r="21075" customFormat="false" ht="15.75" hidden="false" customHeight="false" outlineLevel="0" collapsed="false">
      <c r="A21075" s="20" t="s">
        <v>40847</v>
      </c>
      <c r="B21075" s="53" t="n">
        <v>736.46</v>
      </c>
    </row>
    <row r="21076" customFormat="false" ht="15.75" hidden="false" customHeight="false" outlineLevel="0" collapsed="false">
      <c r="A21076" s="20" t="s">
        <v>40848</v>
      </c>
      <c r="B21076" s="53" t="n">
        <v>1351.66</v>
      </c>
    </row>
    <row r="21077" customFormat="false" ht="15.75" hidden="false" customHeight="false" outlineLevel="0" collapsed="false">
      <c r="A21077" s="20" t="s">
        <v>40850</v>
      </c>
      <c r="B21077" s="53" t="n">
        <v>1237.52</v>
      </c>
    </row>
    <row r="21078" customFormat="false" ht="15.75" hidden="false" customHeight="false" outlineLevel="0" collapsed="false">
      <c r="A21078" s="20" t="s">
        <v>40851</v>
      </c>
      <c r="B21078" s="53" t="n">
        <v>2053.18</v>
      </c>
    </row>
    <row r="21079" customFormat="false" ht="15.75" hidden="false" customHeight="false" outlineLevel="0" collapsed="false">
      <c r="A21079" s="20" t="s">
        <v>40853</v>
      </c>
      <c r="B21079" s="53" t="n">
        <v>1882.34</v>
      </c>
    </row>
    <row r="21080" customFormat="false" ht="15.75" hidden="false" customHeight="false" outlineLevel="0" collapsed="false">
      <c r="A21080" s="20" t="s">
        <v>40854</v>
      </c>
      <c r="B21080" s="53" t="n">
        <v>2918.75</v>
      </c>
    </row>
    <row r="21081" customFormat="false" ht="15.75" hidden="false" customHeight="false" outlineLevel="0" collapsed="false">
      <c r="A21081" s="20" t="s">
        <v>40856</v>
      </c>
      <c r="B21081" s="53" t="n">
        <v>2678.84</v>
      </c>
    </row>
    <row r="21082" customFormat="false" ht="15.75" hidden="false" customHeight="false" outlineLevel="0" collapsed="false">
      <c r="A21082" s="20" t="s">
        <v>40857</v>
      </c>
      <c r="B21082" s="53" t="n">
        <v>3956.37</v>
      </c>
    </row>
    <row r="21083" customFormat="false" ht="15.75" hidden="false" customHeight="false" outlineLevel="0" collapsed="false">
      <c r="A21083" s="20" t="s">
        <v>40859</v>
      </c>
      <c r="B21083" s="53" t="n">
        <v>3634.59</v>
      </c>
    </row>
    <row r="21084" customFormat="false" ht="15.75" hidden="false" customHeight="false" outlineLevel="0" collapsed="false">
      <c r="A21084" s="20" t="s">
        <v>40860</v>
      </c>
      <c r="B21084" s="53" t="n">
        <v>5368.58</v>
      </c>
    </row>
    <row r="21085" customFormat="false" ht="15.75" hidden="false" customHeight="false" outlineLevel="0" collapsed="false">
      <c r="A21085" s="20" t="s">
        <v>40862</v>
      </c>
      <c r="B21085" s="53" t="n">
        <v>4934.22</v>
      </c>
    </row>
    <row r="21086" customFormat="false" ht="15.75" hidden="false" customHeight="false" outlineLevel="0" collapsed="false">
      <c r="A21086" s="20" t="s">
        <v>40863</v>
      </c>
      <c r="B21086" s="53" t="n">
        <v>7061.01</v>
      </c>
    </row>
    <row r="21087" customFormat="false" ht="15.75" hidden="false" customHeight="false" outlineLevel="0" collapsed="false">
      <c r="A21087" s="20" t="s">
        <v>40865</v>
      </c>
      <c r="B21087" s="53" t="n">
        <v>6491.42</v>
      </c>
    </row>
    <row r="21088" customFormat="false" ht="15.75" hidden="false" customHeight="false" outlineLevel="0" collapsed="false">
      <c r="A21088" s="20" t="s">
        <v>40866</v>
      </c>
      <c r="B21088" s="53" t="n">
        <v>233.95</v>
      </c>
    </row>
    <row r="21089" customFormat="false" ht="15.75" hidden="false" customHeight="false" outlineLevel="0" collapsed="false">
      <c r="A21089" s="20" t="s">
        <v>40872</v>
      </c>
      <c r="B21089" s="53" t="n">
        <v>220.23</v>
      </c>
    </row>
    <row r="21090" customFormat="false" ht="15.75" hidden="false" customHeight="false" outlineLevel="0" collapsed="false">
      <c r="A21090" s="20" t="s">
        <v>40873</v>
      </c>
      <c r="B21090" s="53" t="n">
        <v>296.46</v>
      </c>
    </row>
    <row r="21091" customFormat="false" ht="15.75" hidden="false" customHeight="false" outlineLevel="0" collapsed="false">
      <c r="A21091" s="20" t="s">
        <v>40876</v>
      </c>
      <c r="B21091" s="53" t="n">
        <v>280.17</v>
      </c>
    </row>
    <row r="21092" customFormat="false" ht="15.75" hidden="false" customHeight="false" outlineLevel="0" collapsed="false">
      <c r="A21092" s="20" t="s">
        <v>40877</v>
      </c>
      <c r="B21092" s="53" t="n">
        <v>521.87</v>
      </c>
    </row>
    <row r="21093" customFormat="false" ht="15.75" hidden="false" customHeight="false" outlineLevel="0" collapsed="false">
      <c r="A21093" s="20" t="s">
        <v>40879</v>
      </c>
      <c r="B21093" s="53" t="n">
        <v>496.82</v>
      </c>
    </row>
    <row r="21094" customFormat="false" ht="15.75" hidden="false" customHeight="false" outlineLevel="0" collapsed="false">
      <c r="A21094" s="20" t="s">
        <v>40880</v>
      </c>
      <c r="B21094" s="53" t="n">
        <v>712.81</v>
      </c>
    </row>
    <row r="21095" customFormat="false" ht="15.75" hidden="false" customHeight="false" outlineLevel="0" collapsed="false">
      <c r="A21095" s="20" t="s">
        <v>40882</v>
      </c>
      <c r="B21095" s="53" t="n">
        <v>680.56</v>
      </c>
    </row>
    <row r="21096" customFormat="false" ht="15.75" hidden="false" customHeight="false" outlineLevel="0" collapsed="false">
      <c r="A21096" s="20" t="s">
        <v>40883</v>
      </c>
      <c r="B21096" s="53" t="n">
        <v>403.88</v>
      </c>
    </row>
    <row r="21097" customFormat="false" ht="15.75" hidden="false" customHeight="false" outlineLevel="0" collapsed="false">
      <c r="A21097" s="20" t="s">
        <v>40889</v>
      </c>
      <c r="B21097" s="53" t="n">
        <v>380.21</v>
      </c>
    </row>
    <row r="21098" customFormat="false" ht="15.75" hidden="false" customHeight="false" outlineLevel="0" collapsed="false">
      <c r="A21098" s="20" t="s">
        <v>40890</v>
      </c>
      <c r="B21098" s="53" t="n">
        <v>484.48</v>
      </c>
    </row>
    <row r="21099" customFormat="false" ht="15.75" hidden="false" customHeight="false" outlineLevel="0" collapsed="false">
      <c r="A21099" s="20" t="s">
        <v>40892</v>
      </c>
      <c r="B21099" s="53" t="n">
        <v>457.61</v>
      </c>
    </row>
    <row r="21100" customFormat="false" ht="15.75" hidden="false" customHeight="false" outlineLevel="0" collapsed="false">
      <c r="A21100" s="20" t="s">
        <v>40893</v>
      </c>
      <c r="B21100" s="53" t="n">
        <v>727.07</v>
      </c>
    </row>
    <row r="21101" customFormat="false" ht="15.75" hidden="false" customHeight="false" outlineLevel="0" collapsed="false">
      <c r="A21101" s="20" t="s">
        <v>40895</v>
      </c>
      <c r="B21101" s="53" t="n">
        <v>690.73</v>
      </c>
    </row>
    <row r="21102" customFormat="false" ht="15.75" hidden="false" customHeight="false" outlineLevel="0" collapsed="false">
      <c r="A21102" s="20" t="s">
        <v>40896</v>
      </c>
      <c r="B21102" s="53" t="n">
        <v>931.41</v>
      </c>
    </row>
    <row r="21103" customFormat="false" ht="15.75" hidden="false" customHeight="false" outlineLevel="0" collapsed="false">
      <c r="A21103" s="20" t="s">
        <v>40899</v>
      </c>
      <c r="B21103" s="53" t="n">
        <v>887.43</v>
      </c>
    </row>
    <row r="21104" customFormat="false" ht="15.75" hidden="false" customHeight="false" outlineLevel="0" collapsed="false">
      <c r="A21104" s="20" t="s">
        <v>40900</v>
      </c>
      <c r="B21104" s="53" t="n">
        <v>584.76</v>
      </c>
    </row>
    <row r="21105" customFormat="false" ht="15.75" hidden="false" customHeight="false" outlineLevel="0" collapsed="false">
      <c r="A21105" s="20" t="s">
        <v>40905</v>
      </c>
      <c r="B21105" s="53" t="n">
        <v>550.59</v>
      </c>
    </row>
    <row r="21106" customFormat="false" ht="15.75" hidden="false" customHeight="false" outlineLevel="0" collapsed="false">
      <c r="A21106" s="20" t="s">
        <v>40906</v>
      </c>
      <c r="B21106" s="53" t="n">
        <v>679.25</v>
      </c>
    </row>
    <row r="21107" customFormat="false" ht="15.75" hidden="false" customHeight="false" outlineLevel="0" collapsed="false">
      <c r="A21107" s="20" t="s">
        <v>40908</v>
      </c>
      <c r="B21107" s="53" t="n">
        <v>641.32</v>
      </c>
    </row>
    <row r="21108" customFormat="false" ht="15.75" hidden="false" customHeight="false" outlineLevel="0" collapsed="false">
      <c r="A21108" s="20" t="s">
        <v>40909</v>
      </c>
      <c r="B21108" s="53" t="n">
        <v>948.37</v>
      </c>
    </row>
    <row r="21109" customFormat="false" ht="15.75" hidden="false" customHeight="false" outlineLevel="0" collapsed="false">
      <c r="A21109" s="20" t="s">
        <v>40911</v>
      </c>
      <c r="B21109" s="53" t="n">
        <v>899.99</v>
      </c>
    </row>
    <row r="21110" customFormat="false" ht="15.75" hidden="false" customHeight="false" outlineLevel="0" collapsed="false">
      <c r="A21110" s="20" t="s">
        <v>40912</v>
      </c>
      <c r="B21110" s="53" t="n">
        <v>1168.06</v>
      </c>
    </row>
    <row r="21111" customFormat="false" ht="15.75" hidden="false" customHeight="false" outlineLevel="0" collapsed="false">
      <c r="A21111" s="20" t="s">
        <v>40915</v>
      </c>
      <c r="B21111" s="53" t="n">
        <v>1111.53</v>
      </c>
    </row>
    <row r="21112" customFormat="false" ht="15.75" hidden="false" customHeight="false" outlineLevel="0" collapsed="false">
      <c r="A21112" s="20" t="s">
        <v>40916</v>
      </c>
      <c r="B21112" s="53" t="n">
        <v>391.94</v>
      </c>
    </row>
    <row r="21113" customFormat="false" ht="15.75" hidden="false" customHeight="false" outlineLevel="0" collapsed="false">
      <c r="A21113" s="20" t="s">
        <v>40918</v>
      </c>
      <c r="B21113" s="53" t="n">
        <v>370.64</v>
      </c>
    </row>
    <row r="21114" customFormat="false" ht="15.75" hidden="false" customHeight="false" outlineLevel="0" collapsed="false">
      <c r="A21114" s="20" t="s">
        <v>40919</v>
      </c>
      <c r="B21114" s="53" t="n">
        <v>475.07</v>
      </c>
    </row>
    <row r="21115" customFormat="false" ht="15.75" hidden="false" customHeight="false" outlineLevel="0" collapsed="false">
      <c r="A21115" s="20" t="s">
        <v>40920</v>
      </c>
      <c r="B21115" s="53" t="n">
        <v>450.46</v>
      </c>
    </row>
    <row r="21116" customFormat="false" ht="15.75" hidden="false" customHeight="false" outlineLevel="0" collapsed="false">
      <c r="A21116" s="20" t="s">
        <v>40921</v>
      </c>
      <c r="B21116" s="53" t="n">
        <v>719.39</v>
      </c>
    </row>
    <row r="21117" customFormat="false" ht="15.75" hidden="false" customHeight="false" outlineLevel="0" collapsed="false">
      <c r="A21117" s="20" t="s">
        <v>40922</v>
      </c>
      <c r="B21117" s="53" t="n">
        <v>685.31</v>
      </c>
    </row>
    <row r="21118" customFormat="false" ht="15.75" hidden="false" customHeight="false" outlineLevel="0" collapsed="false">
      <c r="A21118" s="20" t="s">
        <v>40923</v>
      </c>
      <c r="B21118" s="53" t="n">
        <v>927.96</v>
      </c>
    </row>
    <row r="21119" customFormat="false" ht="15.75" hidden="false" customHeight="false" outlineLevel="0" collapsed="false">
      <c r="A21119" s="20" t="s">
        <v>40924</v>
      </c>
      <c r="B21119" s="53" t="n">
        <v>886.11</v>
      </c>
    </row>
    <row r="21120" customFormat="false" ht="15.75" hidden="false" customHeight="false" outlineLevel="0" collapsed="false">
      <c r="A21120" s="20" t="s">
        <v>40925</v>
      </c>
      <c r="B21120" s="53" t="n">
        <v>699.66</v>
      </c>
    </row>
    <row r="21121" customFormat="false" ht="15.75" hidden="false" customHeight="false" outlineLevel="0" collapsed="false">
      <c r="A21121" s="20" t="s">
        <v>40927</v>
      </c>
      <c r="B21121" s="53" t="n">
        <v>662.17</v>
      </c>
    </row>
    <row r="21122" customFormat="false" ht="15.75" hidden="false" customHeight="false" outlineLevel="0" collapsed="false">
      <c r="A21122" s="20" t="s">
        <v>40928</v>
      </c>
      <c r="B21122" s="53" t="n">
        <v>800.72</v>
      </c>
    </row>
    <row r="21123" customFormat="false" ht="15.75" hidden="false" customHeight="false" outlineLevel="0" collapsed="false">
      <c r="A21123" s="20" t="s">
        <v>40929</v>
      </c>
      <c r="B21123" s="53" t="n">
        <v>759.21</v>
      </c>
    </row>
    <row r="21124" customFormat="false" ht="15.75" hidden="false" customHeight="false" outlineLevel="0" collapsed="false">
      <c r="A21124" s="20" t="s">
        <v>40930</v>
      </c>
      <c r="B21124" s="53" t="n">
        <v>1076.89</v>
      </c>
    </row>
    <row r="21125" customFormat="false" ht="15.75" hidden="false" customHeight="false" outlineLevel="0" collapsed="false">
      <c r="A21125" s="20" t="s">
        <v>40932</v>
      </c>
      <c r="B21125" s="53" t="n">
        <v>1024.76</v>
      </c>
    </row>
    <row r="21126" customFormat="false" ht="15.75" hidden="false" customHeight="false" outlineLevel="0" collapsed="false">
      <c r="A21126" s="20" t="s">
        <v>40933</v>
      </c>
      <c r="B21126" s="53" t="n">
        <v>1306.05</v>
      </c>
    </row>
    <row r="21127" customFormat="false" ht="15.75" hidden="false" customHeight="false" outlineLevel="0" collapsed="false">
      <c r="A21127" s="20" t="s">
        <v>40934</v>
      </c>
      <c r="B21127" s="53" t="n">
        <v>1245.47</v>
      </c>
    </row>
    <row r="21128" customFormat="false" ht="15.75" hidden="false" customHeight="false" outlineLevel="0" collapsed="false">
      <c r="A21128" s="20" t="s">
        <v>40935</v>
      </c>
      <c r="B21128" s="53" t="n">
        <v>1030.21</v>
      </c>
    </row>
    <row r="21129" customFormat="false" ht="15.75" hidden="false" customHeight="false" outlineLevel="0" collapsed="false">
      <c r="A21129" s="20" t="s">
        <v>40937</v>
      </c>
      <c r="B21129" s="53" t="n">
        <v>975.35</v>
      </c>
    </row>
    <row r="21130" customFormat="false" ht="15.75" hidden="false" customHeight="false" outlineLevel="0" collapsed="false">
      <c r="A21130" s="20" t="s">
        <v>40938</v>
      </c>
      <c r="B21130" s="53" t="n">
        <v>1151.74</v>
      </c>
    </row>
    <row r="21131" customFormat="false" ht="15.75" hidden="false" customHeight="false" outlineLevel="0" collapsed="false">
      <c r="A21131" s="20" t="s">
        <v>40939</v>
      </c>
      <c r="B21131" s="53" t="n">
        <v>1092.05</v>
      </c>
    </row>
    <row r="21132" customFormat="false" ht="15.75" hidden="false" customHeight="false" outlineLevel="0" collapsed="false">
      <c r="A21132" s="20" t="s">
        <v>40940</v>
      </c>
      <c r="B21132" s="53" t="n">
        <v>1464.41</v>
      </c>
    </row>
    <row r="21133" customFormat="false" ht="15.75" hidden="false" customHeight="false" outlineLevel="0" collapsed="false">
      <c r="A21133" s="20" t="s">
        <v>40941</v>
      </c>
      <c r="B21133" s="53" t="n">
        <v>1392.79</v>
      </c>
    </row>
    <row r="21134" customFormat="false" ht="15.75" hidden="false" customHeight="false" outlineLevel="0" collapsed="false">
      <c r="A21134" s="20" t="s">
        <v>40942</v>
      </c>
      <c r="B21134" s="53" t="n">
        <v>1717.45</v>
      </c>
    </row>
    <row r="21135" customFormat="false" ht="15.75" hidden="false" customHeight="false" outlineLevel="0" collapsed="false">
      <c r="A21135" s="20" t="s">
        <v>40943</v>
      </c>
      <c r="B21135" s="53" t="n">
        <v>1636.58</v>
      </c>
    </row>
    <row r="21136" customFormat="false" ht="15.75" hidden="false" customHeight="false" outlineLevel="0" collapsed="false">
      <c r="A21136" s="20" t="s">
        <v>40944</v>
      </c>
      <c r="B21136" s="53" t="n">
        <v>9333</v>
      </c>
    </row>
    <row r="21137" customFormat="false" ht="15.75" hidden="false" customHeight="false" outlineLevel="0" collapsed="false">
      <c r="A21137" s="20" t="s">
        <v>40950</v>
      </c>
      <c r="B21137" s="53" t="n">
        <v>9333</v>
      </c>
    </row>
    <row r="21138" customFormat="false" ht="15.75" hidden="false" customHeight="false" outlineLevel="0" collapsed="false">
      <c r="A21138" s="20" t="s">
        <v>40951</v>
      </c>
      <c r="B21138" s="53" t="n">
        <v>9078</v>
      </c>
    </row>
    <row r="21139" customFormat="false" ht="15.75" hidden="false" customHeight="false" outlineLevel="0" collapsed="false">
      <c r="A21139" s="20" t="s">
        <v>40957</v>
      </c>
      <c r="B21139" s="53" t="n">
        <v>9078</v>
      </c>
    </row>
    <row r="21140" customFormat="false" ht="15.75" hidden="false" customHeight="false" outlineLevel="0" collapsed="false">
      <c r="A21140" s="20" t="s">
        <v>40958</v>
      </c>
      <c r="B21140" s="53" t="n">
        <v>11858.4</v>
      </c>
    </row>
    <row r="21141" customFormat="false" ht="15.75" hidden="false" customHeight="false" outlineLevel="0" collapsed="false">
      <c r="A21141" s="20" t="s">
        <v>40961</v>
      </c>
      <c r="B21141" s="53" t="n">
        <v>11858.4</v>
      </c>
    </row>
    <row r="21142" customFormat="false" ht="15.75" hidden="false" customHeight="false" outlineLevel="0" collapsed="false">
      <c r="A21142" s="20" t="s">
        <v>40962</v>
      </c>
      <c r="B21142" s="53" t="n">
        <v>11534.4</v>
      </c>
    </row>
    <row r="21143" customFormat="false" ht="15.75" hidden="false" customHeight="false" outlineLevel="0" collapsed="false">
      <c r="A21143" s="20" t="s">
        <v>40966</v>
      </c>
      <c r="B21143" s="53" t="n">
        <v>11534.4</v>
      </c>
    </row>
    <row r="21144" customFormat="false" ht="15.75" hidden="false" customHeight="false" outlineLevel="0" collapsed="false">
      <c r="A21144" s="20" t="s">
        <v>40967</v>
      </c>
      <c r="B21144" s="53" t="n">
        <v>13834.8</v>
      </c>
    </row>
    <row r="21145" customFormat="false" ht="15.75" hidden="false" customHeight="false" outlineLevel="0" collapsed="false">
      <c r="A21145" s="20" t="s">
        <v>40973</v>
      </c>
      <c r="B21145" s="53" t="n">
        <v>13834.8</v>
      </c>
    </row>
    <row r="21146" customFormat="false" ht="15.75" hidden="false" customHeight="false" outlineLevel="0" collapsed="false">
      <c r="A21146" s="20" t="s">
        <v>40974</v>
      </c>
      <c r="B21146" s="53" t="n">
        <v>13456.8</v>
      </c>
    </row>
    <row r="21147" customFormat="false" ht="15.75" hidden="false" customHeight="false" outlineLevel="0" collapsed="false">
      <c r="A21147" s="20" t="s">
        <v>40979</v>
      </c>
      <c r="B21147" s="53" t="n">
        <v>13456.8</v>
      </c>
    </row>
    <row r="21148" customFormat="false" ht="15.75" hidden="false" customHeight="false" outlineLevel="0" collapsed="false">
      <c r="A21148" s="20" t="s">
        <v>40980</v>
      </c>
      <c r="B21148" s="53" t="n">
        <v>15774.6</v>
      </c>
    </row>
    <row r="21149" customFormat="false" ht="15.75" hidden="false" customHeight="false" outlineLevel="0" collapsed="false">
      <c r="A21149" s="20" t="s">
        <v>40985</v>
      </c>
      <c r="B21149" s="53" t="n">
        <v>15774.6</v>
      </c>
    </row>
    <row r="21150" customFormat="false" ht="15.75" hidden="false" customHeight="false" outlineLevel="0" collapsed="false">
      <c r="A21150" s="20" t="s">
        <v>40986</v>
      </c>
      <c r="B21150" s="53" t="n">
        <v>15343.6</v>
      </c>
    </row>
    <row r="21151" customFormat="false" ht="15.75" hidden="false" customHeight="false" outlineLevel="0" collapsed="false">
      <c r="A21151" s="20" t="s">
        <v>40990</v>
      </c>
      <c r="B21151" s="53" t="n">
        <v>15343.6</v>
      </c>
    </row>
    <row r="21152" customFormat="false" ht="15.75" hidden="false" customHeight="false" outlineLevel="0" collapsed="false">
      <c r="A21152" s="20" t="s">
        <v>40991</v>
      </c>
      <c r="B21152" s="53" t="n">
        <v>18519.6</v>
      </c>
    </row>
    <row r="21153" customFormat="false" ht="15.75" hidden="false" customHeight="false" outlineLevel="0" collapsed="false">
      <c r="A21153" s="20" t="s">
        <v>40994</v>
      </c>
      <c r="B21153" s="53" t="n">
        <v>18519.6</v>
      </c>
    </row>
    <row r="21154" customFormat="false" ht="15.75" hidden="false" customHeight="false" outlineLevel="0" collapsed="false">
      <c r="A21154" s="20" t="s">
        <v>40995</v>
      </c>
      <c r="B21154" s="53" t="n">
        <v>18013.6</v>
      </c>
    </row>
    <row r="21155" customFormat="false" ht="15.75" hidden="false" customHeight="false" outlineLevel="0" collapsed="false">
      <c r="A21155" s="20" t="s">
        <v>40998</v>
      </c>
      <c r="B21155" s="53" t="n">
        <v>18013.6</v>
      </c>
    </row>
    <row r="21156" customFormat="false" ht="15.75" hidden="false" customHeight="false" outlineLevel="0" collapsed="false">
      <c r="A21156" s="20" t="s">
        <v>40999</v>
      </c>
      <c r="B21156" s="53" t="n">
        <v>23097.9</v>
      </c>
    </row>
    <row r="21157" customFormat="false" ht="15.75" hidden="false" customHeight="false" outlineLevel="0" collapsed="false">
      <c r="A21157" s="20" t="s">
        <v>41003</v>
      </c>
      <c r="B21157" s="53" t="n">
        <v>23097.9</v>
      </c>
    </row>
    <row r="21158" customFormat="false" ht="15.75" hidden="false" customHeight="false" outlineLevel="0" collapsed="false">
      <c r="A21158" s="20" t="s">
        <v>41004</v>
      </c>
      <c r="B21158" s="53" t="n">
        <v>23097.9</v>
      </c>
    </row>
    <row r="21159" customFormat="false" ht="15.75" hidden="false" customHeight="false" outlineLevel="0" collapsed="false">
      <c r="A21159" s="20" t="s">
        <v>41009</v>
      </c>
      <c r="B21159" s="53" t="n">
        <v>23097.9</v>
      </c>
    </row>
    <row r="21160" customFormat="false" ht="15.75" hidden="false" customHeight="false" outlineLevel="0" collapsed="false">
      <c r="A21160" s="20" t="s">
        <v>41010</v>
      </c>
      <c r="B21160" s="53" t="n">
        <v>33333.3</v>
      </c>
    </row>
    <row r="21161" customFormat="false" ht="15.75" hidden="false" customHeight="false" outlineLevel="0" collapsed="false">
      <c r="A21161" s="20" t="s">
        <v>41013</v>
      </c>
      <c r="B21161" s="53" t="n">
        <v>33333.3</v>
      </c>
    </row>
    <row r="21162" customFormat="false" ht="15.75" hidden="false" customHeight="false" outlineLevel="0" collapsed="false">
      <c r="A21162" s="20" t="s">
        <v>41014</v>
      </c>
      <c r="B21162" s="53" t="n">
        <v>33833.8</v>
      </c>
    </row>
    <row r="21163" customFormat="false" ht="15.75" hidden="false" customHeight="false" outlineLevel="0" collapsed="false">
      <c r="A21163" s="20" t="s">
        <v>41017</v>
      </c>
      <c r="B21163" s="53" t="n">
        <v>33833.8</v>
      </c>
    </row>
    <row r="21164" customFormat="false" ht="15.75" hidden="false" customHeight="false" outlineLevel="0" collapsed="false">
      <c r="A21164" s="20" t="s">
        <v>41018</v>
      </c>
      <c r="B21164" s="53" t="n">
        <v>1365</v>
      </c>
    </row>
    <row r="21165" customFormat="false" ht="15.75" hidden="false" customHeight="false" outlineLevel="0" collapsed="false">
      <c r="A21165" s="20" t="s">
        <v>41023</v>
      </c>
      <c r="B21165" s="53" t="n">
        <v>1365</v>
      </c>
    </row>
    <row r="21166" customFormat="false" ht="15.75" hidden="false" customHeight="false" outlineLevel="0" collapsed="false">
      <c r="A21166" s="20" t="s">
        <v>41024</v>
      </c>
      <c r="B21166" s="53" t="n">
        <v>1386</v>
      </c>
    </row>
    <row r="21167" customFormat="false" ht="15.75" hidden="false" customHeight="false" outlineLevel="0" collapsed="false">
      <c r="A21167" s="20" t="s">
        <v>41030</v>
      </c>
      <c r="B21167" s="53" t="n">
        <v>1386</v>
      </c>
    </row>
    <row r="21168" customFormat="false" ht="15.75" hidden="false" customHeight="false" outlineLevel="0" collapsed="false">
      <c r="A21168" s="20" t="s">
        <v>41031</v>
      </c>
      <c r="B21168" s="53" t="n">
        <v>1755</v>
      </c>
    </row>
    <row r="21169" customFormat="false" ht="15.75" hidden="false" customHeight="false" outlineLevel="0" collapsed="false">
      <c r="A21169" s="20" t="s">
        <v>41034</v>
      </c>
      <c r="B21169" s="53" t="n">
        <v>1755</v>
      </c>
    </row>
    <row r="21170" customFormat="false" ht="15.75" hidden="false" customHeight="false" outlineLevel="0" collapsed="false">
      <c r="A21170" s="20" t="s">
        <v>41035</v>
      </c>
      <c r="B21170" s="53" t="n">
        <v>1782</v>
      </c>
    </row>
    <row r="21171" customFormat="false" ht="15.75" hidden="false" customHeight="false" outlineLevel="0" collapsed="false">
      <c r="A21171" s="20" t="s">
        <v>41038</v>
      </c>
      <c r="B21171" s="53" t="n">
        <v>1782</v>
      </c>
    </row>
    <row r="21172" customFormat="false" ht="15.75" hidden="false" customHeight="false" outlineLevel="0" collapsed="false">
      <c r="A21172" s="20" t="s">
        <v>41039</v>
      </c>
      <c r="B21172" s="53" t="n">
        <v>2177.5</v>
      </c>
    </row>
    <row r="21173" customFormat="false" ht="15.75" hidden="false" customHeight="false" outlineLevel="0" collapsed="false">
      <c r="A21173" s="20" t="s">
        <v>41043</v>
      </c>
      <c r="B21173" s="53" t="n">
        <v>2177.5</v>
      </c>
    </row>
    <row r="21174" customFormat="false" ht="15.75" hidden="false" customHeight="false" outlineLevel="0" collapsed="false">
      <c r="A21174" s="20" t="s">
        <v>41044</v>
      </c>
      <c r="B21174" s="53" t="n">
        <v>2211</v>
      </c>
    </row>
    <row r="21175" customFormat="false" ht="15.75" hidden="false" customHeight="false" outlineLevel="0" collapsed="false">
      <c r="A21175" s="20" t="s">
        <v>41049</v>
      </c>
      <c r="B21175" s="53" t="n">
        <v>2211</v>
      </c>
    </row>
    <row r="21176" customFormat="false" ht="15.75" hidden="false" customHeight="false" outlineLevel="0" collapsed="false">
      <c r="A21176" s="20" t="s">
        <v>41050</v>
      </c>
      <c r="B21176" s="53" t="n">
        <v>2535</v>
      </c>
    </row>
    <row r="21177" customFormat="false" ht="15.75" hidden="false" customHeight="false" outlineLevel="0" collapsed="false">
      <c r="A21177" s="20" t="s">
        <v>41054</v>
      </c>
      <c r="B21177" s="53" t="n">
        <v>2535</v>
      </c>
    </row>
    <row r="21178" customFormat="false" ht="15.75" hidden="false" customHeight="false" outlineLevel="0" collapsed="false">
      <c r="A21178" s="20" t="s">
        <v>41055</v>
      </c>
      <c r="B21178" s="53" t="n">
        <v>2574</v>
      </c>
    </row>
    <row r="21179" customFormat="false" ht="15.75" hidden="false" customHeight="false" outlineLevel="0" collapsed="false">
      <c r="A21179" s="20" t="s">
        <v>41059</v>
      </c>
      <c r="B21179" s="53" t="n">
        <v>2574</v>
      </c>
    </row>
    <row r="21180" customFormat="false" ht="15.75" hidden="false" customHeight="false" outlineLevel="0" collapsed="false">
      <c r="A21180" s="20" t="s">
        <v>41060</v>
      </c>
      <c r="B21180" s="53" t="n">
        <v>3120</v>
      </c>
    </row>
    <row r="21181" customFormat="false" ht="15.75" hidden="false" customHeight="false" outlineLevel="0" collapsed="false">
      <c r="A21181" s="20" t="s">
        <v>41063</v>
      </c>
      <c r="B21181" s="53" t="n">
        <v>3120</v>
      </c>
    </row>
    <row r="21182" customFormat="false" ht="15.75" hidden="false" customHeight="false" outlineLevel="0" collapsed="false">
      <c r="A21182" s="20" t="s">
        <v>41064</v>
      </c>
      <c r="B21182" s="53" t="n">
        <v>3168</v>
      </c>
    </row>
    <row r="21183" customFormat="false" ht="15.75" hidden="false" customHeight="false" outlineLevel="0" collapsed="false">
      <c r="A21183" s="20" t="s">
        <v>41067</v>
      </c>
      <c r="B21183" s="53" t="n">
        <v>3168</v>
      </c>
    </row>
    <row r="21184" customFormat="false" ht="15.75" hidden="false" customHeight="false" outlineLevel="0" collapsed="false">
      <c r="A21184" s="20" t="s">
        <v>41068</v>
      </c>
      <c r="B21184" s="53" t="n">
        <v>3802.5</v>
      </c>
    </row>
    <row r="21185" customFormat="false" ht="15.75" hidden="false" customHeight="false" outlineLevel="0" collapsed="false">
      <c r="A21185" s="20" t="s">
        <v>41072</v>
      </c>
      <c r="B21185" s="53" t="n">
        <v>3802.5</v>
      </c>
    </row>
    <row r="21186" customFormat="false" ht="15.75" hidden="false" customHeight="false" outlineLevel="0" collapsed="false">
      <c r="A21186" s="20" t="s">
        <v>41073</v>
      </c>
      <c r="B21186" s="53" t="n">
        <v>3861</v>
      </c>
    </row>
    <row r="21187" customFormat="false" ht="15.75" hidden="false" customHeight="false" outlineLevel="0" collapsed="false">
      <c r="A21187" s="20" t="s">
        <v>41077</v>
      </c>
      <c r="B21187" s="53" t="n">
        <v>3861</v>
      </c>
    </row>
    <row r="21188" customFormat="false" ht="15.75" hidden="false" customHeight="false" outlineLevel="0" collapsed="false">
      <c r="A21188" s="20" t="s">
        <v>41078</v>
      </c>
      <c r="B21188" s="53" t="n">
        <v>4192.5</v>
      </c>
    </row>
    <row r="21189" customFormat="false" ht="15.75" hidden="false" customHeight="false" outlineLevel="0" collapsed="false">
      <c r="A21189" s="20" t="s">
        <v>41082</v>
      </c>
      <c r="B21189" s="53" t="n">
        <v>4192.5</v>
      </c>
    </row>
    <row r="21190" customFormat="false" ht="15.75" hidden="false" customHeight="false" outlineLevel="0" collapsed="false">
      <c r="A21190" s="20" t="s">
        <v>41083</v>
      </c>
      <c r="B21190" s="53" t="n">
        <v>4257</v>
      </c>
    </row>
    <row r="21191" customFormat="false" ht="15.75" hidden="false" customHeight="false" outlineLevel="0" collapsed="false">
      <c r="A21191" s="20" t="s">
        <v>41087</v>
      </c>
      <c r="B21191" s="53" t="n">
        <v>4257</v>
      </c>
    </row>
    <row r="21192" customFormat="false" ht="15.75" hidden="false" customHeight="false" outlineLevel="0" collapsed="false">
      <c r="A21192" s="20" t="s">
        <v>41088</v>
      </c>
      <c r="B21192" s="53" t="n">
        <v>5856</v>
      </c>
    </row>
    <row r="21193" customFormat="false" ht="15.75" hidden="false" customHeight="false" outlineLevel="0" collapsed="false">
      <c r="A21193" s="20" t="s">
        <v>41092</v>
      </c>
      <c r="B21193" s="53" t="n">
        <v>5856</v>
      </c>
    </row>
    <row r="21194" customFormat="false" ht="15.75" hidden="false" customHeight="false" outlineLevel="0" collapsed="false">
      <c r="A21194" s="20" t="s">
        <v>41093</v>
      </c>
      <c r="B21194" s="53" t="n">
        <v>5910.9</v>
      </c>
    </row>
    <row r="21195" customFormat="false" ht="15.75" hidden="false" customHeight="false" outlineLevel="0" collapsed="false">
      <c r="A21195" s="20" t="s">
        <v>41097</v>
      </c>
      <c r="B21195" s="53" t="n">
        <v>5910.9</v>
      </c>
    </row>
    <row r="21196" customFormat="false" ht="15.75" hidden="false" customHeight="false" outlineLevel="0" collapsed="false">
      <c r="A21196" s="20" t="s">
        <v>41098</v>
      </c>
      <c r="B21196" s="53" t="n">
        <v>6368</v>
      </c>
    </row>
    <row r="21197" customFormat="false" ht="15.75" hidden="false" customHeight="false" outlineLevel="0" collapsed="false">
      <c r="A21197" s="20" t="s">
        <v>41101</v>
      </c>
      <c r="B21197" s="53" t="n">
        <v>6368</v>
      </c>
    </row>
    <row r="21198" customFormat="false" ht="15.75" hidden="false" customHeight="false" outlineLevel="0" collapsed="false">
      <c r="A21198" s="20" t="s">
        <v>41102</v>
      </c>
      <c r="B21198" s="53" t="n">
        <v>6427.7</v>
      </c>
    </row>
    <row r="21199" customFormat="false" ht="15.75" hidden="false" customHeight="false" outlineLevel="0" collapsed="false">
      <c r="A21199" s="20" t="s">
        <v>41105</v>
      </c>
      <c r="B21199" s="53" t="n">
        <v>6427.7</v>
      </c>
    </row>
    <row r="21200" customFormat="false" ht="15.75" hidden="false" customHeight="false" outlineLevel="0" collapsed="false">
      <c r="A21200" s="20" t="s">
        <v>41106</v>
      </c>
      <c r="B21200" s="53" t="n">
        <v>8281.2</v>
      </c>
    </row>
    <row r="21201" customFormat="false" ht="15.75" hidden="false" customHeight="false" outlineLevel="0" collapsed="false">
      <c r="A21201" s="20" t="s">
        <v>41109</v>
      </c>
      <c r="B21201" s="53" t="n">
        <v>8281.2</v>
      </c>
    </row>
    <row r="21202" customFormat="false" ht="15.75" hidden="false" customHeight="false" outlineLevel="0" collapsed="false">
      <c r="A21202" s="20" t="s">
        <v>41110</v>
      </c>
      <c r="B21202" s="53" t="n">
        <v>8415.2</v>
      </c>
    </row>
    <row r="21203" customFormat="false" ht="15.75" hidden="false" customHeight="false" outlineLevel="0" collapsed="false">
      <c r="A21203" s="20" t="s">
        <v>41114</v>
      </c>
      <c r="B21203" s="53" t="n">
        <v>8415.2</v>
      </c>
    </row>
    <row r="21204" customFormat="false" ht="15.75" hidden="false" customHeight="false" outlineLevel="0" collapsed="false">
      <c r="A21204" s="20" t="s">
        <v>41115</v>
      </c>
      <c r="B21204" s="53" t="n">
        <v>9022.8</v>
      </c>
    </row>
    <row r="21205" customFormat="false" ht="15.75" hidden="false" customHeight="false" outlineLevel="0" collapsed="false">
      <c r="A21205" s="20" t="s">
        <v>41118</v>
      </c>
      <c r="B21205" s="53" t="n">
        <v>9022.8</v>
      </c>
    </row>
    <row r="21206" customFormat="false" ht="15.75" hidden="false" customHeight="false" outlineLevel="0" collapsed="false">
      <c r="A21206" s="20" t="s">
        <v>41119</v>
      </c>
      <c r="B21206" s="53" t="n">
        <v>9168.8</v>
      </c>
    </row>
    <row r="21207" customFormat="false" ht="15.75" hidden="false" customHeight="false" outlineLevel="0" collapsed="false">
      <c r="A21207" s="20" t="s">
        <v>41122</v>
      </c>
      <c r="B21207" s="53" t="n">
        <v>9168.8</v>
      </c>
    </row>
    <row r="21208" customFormat="false" ht="15.75" hidden="false" customHeight="false" outlineLevel="0" collapsed="false">
      <c r="A21208" s="20" t="s">
        <v>41123</v>
      </c>
      <c r="B21208" s="53" t="n">
        <v>11466.5</v>
      </c>
    </row>
    <row r="21209" customFormat="false" ht="15.75" hidden="false" customHeight="false" outlineLevel="0" collapsed="false">
      <c r="A21209" s="20" t="s">
        <v>41127</v>
      </c>
      <c r="B21209" s="53" t="n">
        <v>11466.5</v>
      </c>
    </row>
    <row r="21210" customFormat="false" ht="15.75" hidden="false" customHeight="false" outlineLevel="0" collapsed="false">
      <c r="A21210" s="20" t="s">
        <v>41128</v>
      </c>
      <c r="B21210" s="53" t="n">
        <v>11821.8</v>
      </c>
    </row>
    <row r="21211" customFormat="false" ht="15.75" hidden="false" customHeight="false" outlineLevel="0" collapsed="false">
      <c r="A21211" s="20" t="s">
        <v>41132</v>
      </c>
      <c r="B21211" s="53" t="n">
        <v>11821.8</v>
      </c>
    </row>
    <row r="21212" customFormat="false" ht="15.75" hidden="false" customHeight="false" outlineLevel="0" collapsed="false">
      <c r="A21212" s="20" t="s">
        <v>41133</v>
      </c>
      <c r="B21212" s="53" t="n">
        <v>12886.5</v>
      </c>
    </row>
    <row r="21213" customFormat="false" ht="15.75" hidden="false" customHeight="false" outlineLevel="0" collapsed="false">
      <c r="A21213" s="20" t="s">
        <v>41136</v>
      </c>
      <c r="B21213" s="53" t="n">
        <v>12886.5</v>
      </c>
    </row>
    <row r="21214" customFormat="false" ht="15.75" hidden="false" customHeight="false" outlineLevel="0" collapsed="false">
      <c r="A21214" s="20" t="s">
        <v>41137</v>
      </c>
      <c r="B21214" s="53" t="n">
        <v>13285.8</v>
      </c>
    </row>
    <row r="21215" customFormat="false" ht="15.75" hidden="false" customHeight="false" outlineLevel="0" collapsed="false">
      <c r="A21215" s="20" t="s">
        <v>41140</v>
      </c>
      <c r="B21215" s="53" t="n">
        <v>13285.8</v>
      </c>
    </row>
    <row r="21216" customFormat="false" ht="15.75" hidden="false" customHeight="false" outlineLevel="0" collapsed="false">
      <c r="A21216" s="20" t="s">
        <v>41141</v>
      </c>
      <c r="B21216" s="53" t="n">
        <v>14342</v>
      </c>
    </row>
    <row r="21217" customFormat="false" ht="15.75" hidden="false" customHeight="false" outlineLevel="0" collapsed="false">
      <c r="A21217" s="20" t="s">
        <v>41145</v>
      </c>
      <c r="B21217" s="53" t="n">
        <v>14342</v>
      </c>
    </row>
    <row r="21218" customFormat="false" ht="15.75" hidden="false" customHeight="false" outlineLevel="0" collapsed="false">
      <c r="A21218" s="20" t="s">
        <v>41146</v>
      </c>
      <c r="B21218" s="53" t="n">
        <v>14786.4</v>
      </c>
    </row>
    <row r="21219" customFormat="false" ht="15.75" hidden="false" customHeight="false" outlineLevel="0" collapsed="false">
      <c r="A21219" s="20" t="s">
        <v>41150</v>
      </c>
      <c r="B21219" s="53" t="n">
        <v>14786.4</v>
      </c>
    </row>
    <row r="21220" customFormat="false" ht="15.75" hidden="false" customHeight="false" outlineLevel="0" collapsed="false">
      <c r="A21220" s="20" t="s">
        <v>41151</v>
      </c>
      <c r="B21220" s="53" t="n">
        <v>15762</v>
      </c>
    </row>
    <row r="21221" customFormat="false" ht="15.75" hidden="false" customHeight="false" outlineLevel="0" collapsed="false">
      <c r="A21221" s="20" t="s">
        <v>41154</v>
      </c>
      <c r="B21221" s="53" t="n">
        <v>15762</v>
      </c>
    </row>
    <row r="21222" customFormat="false" ht="15.75" hidden="false" customHeight="false" outlineLevel="0" collapsed="false">
      <c r="A21222" s="20" t="s">
        <v>41155</v>
      </c>
      <c r="B21222" s="53" t="n">
        <v>16250.4</v>
      </c>
    </row>
    <row r="21223" customFormat="false" ht="15.75" hidden="false" customHeight="false" outlineLevel="0" collapsed="false">
      <c r="A21223" s="20" t="s">
        <v>41157</v>
      </c>
      <c r="B21223" s="53" t="n">
        <v>16250.4</v>
      </c>
    </row>
    <row r="21224" customFormat="false" ht="15.75" hidden="false" customHeight="false" outlineLevel="0" collapsed="false">
      <c r="A21224" s="20" t="s">
        <v>41158</v>
      </c>
      <c r="B21224" s="53" t="n">
        <v>17217.5</v>
      </c>
    </row>
    <row r="21225" customFormat="false" ht="15.75" hidden="false" customHeight="false" outlineLevel="0" collapsed="false">
      <c r="A21225" s="20" t="s">
        <v>41161</v>
      </c>
      <c r="B21225" s="53" t="n">
        <v>17217.5</v>
      </c>
    </row>
    <row r="21226" customFormat="false" ht="15.75" hidden="false" customHeight="false" outlineLevel="0" collapsed="false">
      <c r="A21226" s="20" t="s">
        <v>41162</v>
      </c>
      <c r="B21226" s="53" t="n">
        <v>17751</v>
      </c>
    </row>
    <row r="21227" customFormat="false" ht="15.75" hidden="false" customHeight="false" outlineLevel="0" collapsed="false">
      <c r="A21227" s="20" t="s">
        <v>41164</v>
      </c>
      <c r="B21227" s="53" t="n">
        <v>17751</v>
      </c>
    </row>
    <row r="21228" customFormat="false" ht="15.75" hidden="false" customHeight="false" outlineLevel="0" collapsed="false">
      <c r="A21228" s="20" t="s">
        <v>41165</v>
      </c>
      <c r="B21228" s="53" t="n">
        <v>2154.6</v>
      </c>
    </row>
    <row r="21229" customFormat="false" ht="15.75" hidden="false" customHeight="false" outlineLevel="0" collapsed="false">
      <c r="A21229" s="20" t="s">
        <v>41171</v>
      </c>
      <c r="B21229" s="53" t="n">
        <v>2154.6</v>
      </c>
    </row>
    <row r="21230" customFormat="false" ht="15.75" hidden="false" customHeight="false" outlineLevel="0" collapsed="false">
      <c r="A21230" s="20" t="s">
        <v>41172</v>
      </c>
      <c r="B21230" s="53" t="n">
        <v>2186.1</v>
      </c>
    </row>
    <row r="21231" customFormat="false" ht="15.75" hidden="false" customHeight="false" outlineLevel="0" collapsed="false">
      <c r="A21231" s="20" t="s">
        <v>41178</v>
      </c>
      <c r="B21231" s="53" t="n">
        <v>2186.1</v>
      </c>
    </row>
    <row r="21232" customFormat="false" ht="15.75" hidden="false" customHeight="false" outlineLevel="0" collapsed="false">
      <c r="A21232" s="20" t="s">
        <v>41179</v>
      </c>
      <c r="B21232" s="53" t="n">
        <v>2701.8</v>
      </c>
    </row>
    <row r="21233" customFormat="false" ht="15.75" hidden="false" customHeight="false" outlineLevel="0" collapsed="false">
      <c r="A21233" s="20" t="s">
        <v>41182</v>
      </c>
      <c r="B21233" s="53" t="n">
        <v>2701.8</v>
      </c>
    </row>
    <row r="21234" customFormat="false" ht="15.75" hidden="false" customHeight="false" outlineLevel="0" collapsed="false">
      <c r="A21234" s="20" t="s">
        <v>41183</v>
      </c>
      <c r="B21234" s="53" t="n">
        <v>2741.3</v>
      </c>
    </row>
    <row r="21235" customFormat="false" ht="15.75" hidden="false" customHeight="false" outlineLevel="0" collapsed="false">
      <c r="A21235" s="20" t="s">
        <v>41186</v>
      </c>
      <c r="B21235" s="53" t="n">
        <v>2741.3</v>
      </c>
    </row>
    <row r="21236" customFormat="false" ht="15.75" hidden="false" customHeight="false" outlineLevel="0" collapsed="false">
      <c r="A21236" s="20" t="s">
        <v>41187</v>
      </c>
      <c r="B21236" s="53" t="n">
        <v>3214.8</v>
      </c>
    </row>
    <row r="21237" customFormat="false" ht="15.75" hidden="false" customHeight="false" outlineLevel="0" collapsed="false">
      <c r="A21237" s="20" t="s">
        <v>41190</v>
      </c>
      <c r="B21237" s="53" t="n">
        <v>3214.8</v>
      </c>
    </row>
    <row r="21238" customFormat="false" ht="15.75" hidden="false" customHeight="false" outlineLevel="0" collapsed="false">
      <c r="A21238" s="20" t="s">
        <v>41191</v>
      </c>
      <c r="B21238" s="53" t="n">
        <v>3261.8</v>
      </c>
    </row>
    <row r="21239" customFormat="false" ht="15.75" hidden="false" customHeight="false" outlineLevel="0" collapsed="false">
      <c r="A21239" s="20" t="s">
        <v>41194</v>
      </c>
      <c r="B21239" s="53" t="n">
        <v>3261.8</v>
      </c>
    </row>
    <row r="21240" customFormat="false" ht="15.75" hidden="false" customHeight="false" outlineLevel="0" collapsed="false">
      <c r="A21240" s="20" t="s">
        <v>41195</v>
      </c>
      <c r="B21240" s="53" t="n">
        <v>3864.6</v>
      </c>
    </row>
    <row r="21241" customFormat="false" ht="15.75" hidden="false" customHeight="false" outlineLevel="0" collapsed="false">
      <c r="A21241" s="20" t="s">
        <v>41198</v>
      </c>
      <c r="B21241" s="53" t="n">
        <v>3864.6</v>
      </c>
    </row>
    <row r="21242" customFormat="false" ht="15.75" hidden="false" customHeight="false" outlineLevel="0" collapsed="false">
      <c r="A21242" s="20" t="s">
        <v>41199</v>
      </c>
      <c r="B21242" s="53" t="n">
        <v>3921.1</v>
      </c>
    </row>
    <row r="21243" customFormat="false" ht="15.75" hidden="false" customHeight="false" outlineLevel="0" collapsed="false">
      <c r="A21243" s="20" t="s">
        <v>41202</v>
      </c>
      <c r="B21243" s="53" t="n">
        <v>3921.1</v>
      </c>
    </row>
    <row r="21244" customFormat="false" ht="15.75" hidden="false" customHeight="false" outlineLevel="0" collapsed="false">
      <c r="A21244" s="20" t="s">
        <v>41203</v>
      </c>
      <c r="B21244" s="53" t="n">
        <v>4309.2</v>
      </c>
    </row>
    <row r="21245" customFormat="false" ht="15.75" hidden="false" customHeight="false" outlineLevel="0" collapsed="false">
      <c r="A21245" s="20" t="s">
        <v>41206</v>
      </c>
      <c r="B21245" s="53" t="n">
        <v>4309.2</v>
      </c>
    </row>
    <row r="21246" customFormat="false" ht="15.75" hidden="false" customHeight="false" outlineLevel="0" collapsed="false">
      <c r="A21246" s="20" t="s">
        <v>41207</v>
      </c>
      <c r="B21246" s="53" t="n">
        <v>4372.2</v>
      </c>
    </row>
    <row r="21247" customFormat="false" ht="15.75" hidden="false" customHeight="false" outlineLevel="0" collapsed="false">
      <c r="A21247" s="20" t="s">
        <v>41210</v>
      </c>
      <c r="B21247" s="53" t="n">
        <v>4372.2</v>
      </c>
    </row>
    <row r="21248" customFormat="false" ht="15.75" hidden="false" customHeight="false" outlineLevel="0" collapsed="false">
      <c r="A21248" s="20" t="s">
        <v>41211</v>
      </c>
      <c r="B21248" s="53" t="n">
        <v>4514.4</v>
      </c>
    </row>
    <row r="21249" customFormat="false" ht="15.75" hidden="false" customHeight="false" outlineLevel="0" collapsed="false">
      <c r="A21249" s="20" t="s">
        <v>41214</v>
      </c>
      <c r="B21249" s="53" t="n">
        <v>4514.4</v>
      </c>
    </row>
    <row r="21250" customFormat="false" ht="15.75" hidden="false" customHeight="false" outlineLevel="0" collapsed="false">
      <c r="A21250" s="20" t="s">
        <v>41215</v>
      </c>
      <c r="B21250" s="53" t="n">
        <v>4580.4</v>
      </c>
    </row>
    <row r="21251" customFormat="false" ht="15.75" hidden="false" customHeight="false" outlineLevel="0" collapsed="false">
      <c r="A21251" s="20" t="s">
        <v>41218</v>
      </c>
      <c r="B21251" s="53" t="n">
        <v>4580.4</v>
      </c>
    </row>
    <row r="21252" customFormat="false" ht="15.75" hidden="false" customHeight="false" outlineLevel="0" collapsed="false">
      <c r="A21252" s="20" t="s">
        <v>41219</v>
      </c>
      <c r="B21252" s="53" t="n">
        <v>5403.6</v>
      </c>
    </row>
    <row r="21253" customFormat="false" ht="15.75" hidden="false" customHeight="false" outlineLevel="0" collapsed="false">
      <c r="A21253" s="20" t="s">
        <v>41222</v>
      </c>
      <c r="B21253" s="53" t="n">
        <v>5403.6</v>
      </c>
    </row>
    <row r="21254" customFormat="false" ht="15.75" hidden="false" customHeight="false" outlineLevel="0" collapsed="false">
      <c r="A21254" s="20" t="s">
        <v>41223</v>
      </c>
      <c r="B21254" s="53" t="n">
        <v>5482.6</v>
      </c>
    </row>
    <row r="21255" customFormat="false" ht="15.75" hidden="false" customHeight="false" outlineLevel="0" collapsed="false">
      <c r="A21255" s="20" t="s">
        <v>41226</v>
      </c>
      <c r="B21255" s="53" t="n">
        <v>5482.6</v>
      </c>
    </row>
    <row r="21256" customFormat="false" ht="15.75" hidden="false" customHeight="false" outlineLevel="0" collapsed="false">
      <c r="A21256" s="20" t="s">
        <v>41227</v>
      </c>
      <c r="B21256" s="53" t="n">
        <v>7459.2</v>
      </c>
    </row>
    <row r="21257" customFormat="false" ht="15.75" hidden="false" customHeight="false" outlineLevel="0" collapsed="false">
      <c r="A21257" s="20" t="s">
        <v>41233</v>
      </c>
      <c r="B21257" s="53" t="n">
        <v>7459.2</v>
      </c>
    </row>
    <row r="21258" customFormat="false" ht="15.75" hidden="false" customHeight="false" outlineLevel="0" collapsed="false">
      <c r="A21258" s="20" t="s">
        <v>41234</v>
      </c>
      <c r="B21258" s="53" t="n">
        <v>7525.8</v>
      </c>
    </row>
    <row r="21259" customFormat="false" ht="15.75" hidden="false" customHeight="false" outlineLevel="0" collapsed="false">
      <c r="A21259" s="20" t="s">
        <v>41239</v>
      </c>
      <c r="B21259" s="53" t="n">
        <v>7525.8</v>
      </c>
    </row>
    <row r="21260" customFormat="false" ht="15.75" hidden="false" customHeight="false" outlineLevel="0" collapsed="false">
      <c r="A21260" s="20" t="s">
        <v>41240</v>
      </c>
      <c r="B21260" s="53" t="n">
        <v>13578.6</v>
      </c>
    </row>
    <row r="21261" customFormat="false" ht="15.75" hidden="false" customHeight="false" outlineLevel="0" collapsed="false">
      <c r="A21261" s="20" t="s">
        <v>41245</v>
      </c>
      <c r="B21261" s="53" t="n">
        <v>13578.6</v>
      </c>
    </row>
    <row r="21262" customFormat="false" ht="15.75" hidden="false" customHeight="false" outlineLevel="0" collapsed="false">
      <c r="A21262" s="20" t="s">
        <v>41246</v>
      </c>
      <c r="B21262" s="53" t="n">
        <v>13207.6</v>
      </c>
    </row>
    <row r="21263" customFormat="false" ht="15.75" hidden="false" customHeight="false" outlineLevel="0" collapsed="false">
      <c r="A21263" s="20" t="s">
        <v>41250</v>
      </c>
      <c r="B21263" s="53" t="n">
        <v>13207.6</v>
      </c>
    </row>
    <row r="21264" customFormat="false" ht="15.75" hidden="false" customHeight="false" outlineLevel="0" collapsed="false">
      <c r="A21264" s="20" t="s">
        <v>41251</v>
      </c>
      <c r="B21264" s="53" t="n">
        <v>18385.5</v>
      </c>
    </row>
    <row r="21265" customFormat="false" ht="15.75" hidden="false" customHeight="false" outlineLevel="0" collapsed="false">
      <c r="A21265" s="20" t="s">
        <v>41255</v>
      </c>
      <c r="B21265" s="53" t="n">
        <v>18385.5</v>
      </c>
    </row>
    <row r="21266" customFormat="false" ht="15.75" hidden="false" customHeight="false" outlineLevel="0" collapsed="false">
      <c r="A21266" s="20" t="s">
        <v>41256</v>
      </c>
      <c r="B21266" s="53" t="n">
        <v>18385.5</v>
      </c>
    </row>
    <row r="21267" customFormat="false" ht="15.75" hidden="false" customHeight="false" outlineLevel="0" collapsed="false">
      <c r="A21267" s="20" t="s">
        <v>41260</v>
      </c>
      <c r="B21267" s="53" t="n">
        <v>18385.5</v>
      </c>
    </row>
    <row r="21268" customFormat="false" ht="15.75" hidden="false" customHeight="false" outlineLevel="0" collapsed="false">
      <c r="A21268" s="20" t="s">
        <v>41261</v>
      </c>
      <c r="B21268" s="53" t="n">
        <v>20706</v>
      </c>
    </row>
    <row r="21269" customFormat="false" ht="15.75" hidden="false" customHeight="false" outlineLevel="0" collapsed="false">
      <c r="A21269" s="20" t="s">
        <v>41264</v>
      </c>
      <c r="B21269" s="53" t="n">
        <v>20706</v>
      </c>
    </row>
    <row r="21270" customFormat="false" ht="15.75" hidden="false" customHeight="false" outlineLevel="0" collapsed="false">
      <c r="A21270" s="20" t="s">
        <v>41265</v>
      </c>
      <c r="B21270" s="53" t="n">
        <v>20706</v>
      </c>
    </row>
    <row r="21271" customFormat="false" ht="15.75" hidden="false" customHeight="false" outlineLevel="0" collapsed="false">
      <c r="A21271" s="20" t="s">
        <v>41268</v>
      </c>
      <c r="B21271" s="53" t="n">
        <v>20706</v>
      </c>
    </row>
    <row r="21272" customFormat="false" ht="15.75" hidden="false" customHeight="false" outlineLevel="0" collapsed="false">
      <c r="A21272" s="20" t="s">
        <v>41269</v>
      </c>
      <c r="B21272" s="53" t="n">
        <v>24561.6</v>
      </c>
    </row>
    <row r="21273" customFormat="false" ht="15.75" hidden="false" customHeight="false" outlineLevel="0" collapsed="false">
      <c r="A21273" s="20" t="s">
        <v>41272</v>
      </c>
      <c r="B21273" s="53" t="n">
        <v>24561.6</v>
      </c>
    </row>
    <row r="21274" customFormat="false" ht="15.75" hidden="false" customHeight="false" outlineLevel="0" collapsed="false">
      <c r="A21274" s="20" t="s">
        <v>41273</v>
      </c>
      <c r="B21274" s="53" t="n">
        <v>24561.6</v>
      </c>
    </row>
    <row r="21275" customFormat="false" ht="15.75" hidden="false" customHeight="false" outlineLevel="0" collapsed="false">
      <c r="A21275" s="20" t="s">
        <v>41276</v>
      </c>
      <c r="B21275" s="53" t="n">
        <v>24561.6</v>
      </c>
    </row>
    <row r="21276" customFormat="false" ht="15.75" hidden="false" customHeight="false" outlineLevel="0" collapsed="false">
      <c r="A21276" s="20" t="s">
        <v>41277</v>
      </c>
      <c r="B21276" s="53" t="n">
        <v>14731.2</v>
      </c>
    </row>
    <row r="21277" customFormat="false" ht="15.75" hidden="false" customHeight="false" outlineLevel="0" collapsed="false">
      <c r="A21277" s="20" t="s">
        <v>41282</v>
      </c>
      <c r="B21277" s="53" t="n">
        <v>14731.2</v>
      </c>
    </row>
    <row r="21278" customFormat="false" ht="15.75" hidden="false" customHeight="false" outlineLevel="0" collapsed="false">
      <c r="A21278" s="20" t="s">
        <v>41283</v>
      </c>
      <c r="B21278" s="53" t="n">
        <v>14842.8</v>
      </c>
    </row>
    <row r="21279" customFormat="false" ht="15.75" hidden="false" customHeight="false" outlineLevel="0" collapsed="false">
      <c r="A21279" s="20" t="s">
        <v>41289</v>
      </c>
      <c r="B21279" s="53" t="n">
        <v>14842.8</v>
      </c>
    </row>
    <row r="21280" customFormat="false" ht="15.75" hidden="false" customHeight="false" outlineLevel="0" collapsed="false">
      <c r="A21280" s="20" t="s">
        <v>41290</v>
      </c>
      <c r="B21280" s="53" t="n">
        <v>17305.2</v>
      </c>
    </row>
    <row r="21281" customFormat="false" ht="15.75" hidden="false" customHeight="false" outlineLevel="0" collapsed="false">
      <c r="A21281" s="20" t="s">
        <v>41292</v>
      </c>
      <c r="B21281" s="53" t="n">
        <v>17305.2</v>
      </c>
    </row>
    <row r="21282" customFormat="false" ht="15.75" hidden="false" customHeight="false" outlineLevel="0" collapsed="false">
      <c r="A21282" s="20" t="s">
        <v>41293</v>
      </c>
      <c r="B21282" s="53" t="n">
        <v>17436.3</v>
      </c>
    </row>
    <row r="21283" customFormat="false" ht="15.75" hidden="false" customHeight="false" outlineLevel="0" collapsed="false">
      <c r="A21283" s="20" t="s">
        <v>41295</v>
      </c>
      <c r="B21283" s="53" t="n">
        <v>17436.3</v>
      </c>
    </row>
    <row r="21284" customFormat="false" ht="15.75" hidden="false" customHeight="false" outlineLevel="0" collapsed="false">
      <c r="A21284" s="20" t="s">
        <v>41296</v>
      </c>
      <c r="B21284" s="53" t="n">
        <v>16632</v>
      </c>
    </row>
    <row r="21285" customFormat="false" ht="15.75" hidden="false" customHeight="false" outlineLevel="0" collapsed="false">
      <c r="A21285" s="20" t="s">
        <v>41300</v>
      </c>
      <c r="B21285" s="53" t="n">
        <v>16632</v>
      </c>
    </row>
    <row r="21286" customFormat="false" ht="15.75" hidden="false" customHeight="false" outlineLevel="0" collapsed="false">
      <c r="A21286" s="20" t="s">
        <v>41301</v>
      </c>
      <c r="B21286" s="53" t="n">
        <v>16758</v>
      </c>
    </row>
    <row r="21287" customFormat="false" ht="15.75" hidden="false" customHeight="false" outlineLevel="0" collapsed="false">
      <c r="A21287" s="20" t="s">
        <v>41304</v>
      </c>
      <c r="B21287" s="53" t="n">
        <v>16758</v>
      </c>
    </row>
    <row r="21288" customFormat="false" ht="15.75" hidden="false" customHeight="false" outlineLevel="0" collapsed="false">
      <c r="A21288" s="20" t="s">
        <v>41305</v>
      </c>
      <c r="B21288" s="53" t="n">
        <v>23364</v>
      </c>
    </row>
    <row r="21289" customFormat="false" ht="15.75" hidden="false" customHeight="false" outlineLevel="0" collapsed="false">
      <c r="A21289" s="20" t="s">
        <v>41307</v>
      </c>
      <c r="B21289" s="53" t="n">
        <v>23364</v>
      </c>
    </row>
    <row r="21290" customFormat="false" ht="15.75" hidden="false" customHeight="false" outlineLevel="0" collapsed="false">
      <c r="A21290" s="20" t="s">
        <v>41308</v>
      </c>
      <c r="B21290" s="53" t="n">
        <v>23541</v>
      </c>
    </row>
    <row r="21291" customFormat="false" ht="15.75" hidden="false" customHeight="false" outlineLevel="0" collapsed="false">
      <c r="A21291" s="20" t="s">
        <v>41310</v>
      </c>
      <c r="B21291" s="53" t="n">
        <v>23541</v>
      </c>
    </row>
    <row r="21292" customFormat="false" ht="15.75" hidden="false" customHeight="false" outlineLevel="0" collapsed="false">
      <c r="A21292" s="20" t="s">
        <v>41311</v>
      </c>
      <c r="B21292" s="53" t="n">
        <v>18216</v>
      </c>
    </row>
    <row r="21293" customFormat="false" ht="15.75" hidden="false" customHeight="false" outlineLevel="0" collapsed="false">
      <c r="A21293" s="20" t="s">
        <v>41314</v>
      </c>
      <c r="B21293" s="53" t="n">
        <v>18216</v>
      </c>
    </row>
    <row r="21294" customFormat="false" ht="15.75" hidden="false" customHeight="false" outlineLevel="0" collapsed="false">
      <c r="A21294" s="20" t="s">
        <v>41315</v>
      </c>
      <c r="B21294" s="53" t="n">
        <v>18354</v>
      </c>
    </row>
    <row r="21295" customFormat="false" ht="15.75" hidden="false" customHeight="false" outlineLevel="0" collapsed="false">
      <c r="A21295" s="20" t="s">
        <v>41318</v>
      </c>
      <c r="B21295" s="53" t="n">
        <v>18354</v>
      </c>
    </row>
    <row r="21296" customFormat="false" ht="15.75" hidden="false" customHeight="false" outlineLevel="0" collapsed="false">
      <c r="A21296" s="20" t="s">
        <v>41319</v>
      </c>
      <c r="B21296" s="53" t="n">
        <v>24868.8</v>
      </c>
    </row>
    <row r="21297" customFormat="false" ht="15.75" hidden="false" customHeight="false" outlineLevel="0" collapsed="false">
      <c r="A21297" s="20" t="s">
        <v>41321</v>
      </c>
      <c r="B21297" s="53" t="n">
        <v>24868.8</v>
      </c>
    </row>
    <row r="21298" customFormat="false" ht="15.75" hidden="false" customHeight="false" outlineLevel="0" collapsed="false">
      <c r="A21298" s="20" t="s">
        <v>41322</v>
      </c>
      <c r="B21298" s="53" t="n">
        <v>25057.2</v>
      </c>
    </row>
    <row r="21299" customFormat="false" ht="15.75" hidden="false" customHeight="false" outlineLevel="0" collapsed="false">
      <c r="A21299" s="20" t="s">
        <v>41324</v>
      </c>
      <c r="B21299" s="53" t="n">
        <v>25057.2</v>
      </c>
    </row>
    <row r="21300" customFormat="false" ht="15.75" hidden="false" customHeight="false" outlineLevel="0" collapsed="false">
      <c r="A21300" s="20" t="s">
        <v>41325</v>
      </c>
      <c r="B21300" s="53" t="n">
        <v>20473.2</v>
      </c>
    </row>
    <row r="21301" customFormat="false" ht="15.75" hidden="false" customHeight="false" outlineLevel="0" collapsed="false">
      <c r="A21301" s="20" t="s">
        <v>41328</v>
      </c>
      <c r="B21301" s="53" t="n">
        <v>20473.2</v>
      </c>
    </row>
    <row r="21302" customFormat="false" ht="15.75" hidden="false" customHeight="false" outlineLevel="0" collapsed="false">
      <c r="A21302" s="20" t="s">
        <v>41329</v>
      </c>
      <c r="B21302" s="53" t="n">
        <v>20628.3</v>
      </c>
    </row>
    <row r="21303" customFormat="false" ht="15.75" hidden="false" customHeight="false" outlineLevel="0" collapsed="false">
      <c r="A21303" s="20" t="s">
        <v>41333</v>
      </c>
      <c r="B21303" s="53" t="n">
        <v>20628.3</v>
      </c>
    </row>
    <row r="21304" customFormat="false" ht="15.75" hidden="false" customHeight="false" outlineLevel="0" collapsed="false">
      <c r="A21304" s="20" t="s">
        <v>41334</v>
      </c>
      <c r="B21304" s="53" t="n">
        <v>27601.2</v>
      </c>
    </row>
    <row r="21305" customFormat="false" ht="15.75" hidden="false" customHeight="false" outlineLevel="0" collapsed="false">
      <c r="A21305" s="20" t="s">
        <v>41337</v>
      </c>
      <c r="B21305" s="53" t="n">
        <v>27601.2</v>
      </c>
    </row>
    <row r="21306" customFormat="false" ht="15.75" hidden="false" customHeight="false" outlineLevel="0" collapsed="false">
      <c r="A21306" s="20" t="s">
        <v>41338</v>
      </c>
      <c r="B21306" s="53" t="n">
        <v>27810.3</v>
      </c>
    </row>
    <row r="21307" customFormat="false" ht="15.75" hidden="false" customHeight="false" outlineLevel="0" collapsed="false">
      <c r="A21307" s="20" t="s">
        <v>41341</v>
      </c>
      <c r="B21307" s="53" t="n">
        <v>27810.3</v>
      </c>
    </row>
    <row r="21308" customFormat="false" ht="15.75" hidden="false" customHeight="false" outlineLevel="0" collapsed="false">
      <c r="A21308" s="20" t="s">
        <v>41342</v>
      </c>
      <c r="B21308" s="53" t="n">
        <v>27490.8</v>
      </c>
    </row>
    <row r="21309" customFormat="false" ht="15.75" hidden="false" customHeight="false" outlineLevel="0" collapsed="false">
      <c r="A21309" s="20" t="s">
        <v>41345</v>
      </c>
      <c r="B21309" s="53" t="n">
        <v>27490.8</v>
      </c>
    </row>
    <row r="21310" customFormat="false" ht="15.75" hidden="false" customHeight="false" outlineLevel="0" collapsed="false">
      <c r="A21310" s="20" t="s">
        <v>41346</v>
      </c>
      <c r="B21310" s="53" t="n">
        <v>27860.3</v>
      </c>
    </row>
    <row r="21311" customFormat="false" ht="15.75" hidden="false" customHeight="false" outlineLevel="0" collapsed="false">
      <c r="A21311" s="20" t="s">
        <v>41349</v>
      </c>
      <c r="B21311" s="53" t="n">
        <v>27860.3</v>
      </c>
    </row>
    <row r="21312" customFormat="false" ht="15.75" hidden="false" customHeight="false" outlineLevel="0" collapsed="false">
      <c r="A21312" s="20" t="s">
        <v>41350</v>
      </c>
      <c r="B21312" s="53" t="n">
        <v>41106</v>
      </c>
    </row>
    <row r="21313" customFormat="false" ht="15.75" hidden="false" customHeight="false" outlineLevel="0" collapsed="false">
      <c r="A21313" s="20" t="s">
        <v>41352</v>
      </c>
      <c r="B21313" s="53" t="n">
        <v>41106</v>
      </c>
    </row>
    <row r="21314" customFormat="false" ht="15.75" hidden="false" customHeight="false" outlineLevel="0" collapsed="false">
      <c r="A21314" s="20" t="s">
        <v>41353</v>
      </c>
      <c r="B21314" s="53" t="n">
        <v>41658.5</v>
      </c>
    </row>
    <row r="21315" customFormat="false" ht="15.75" hidden="false" customHeight="false" outlineLevel="0" collapsed="false">
      <c r="A21315" s="20" t="s">
        <v>41355</v>
      </c>
      <c r="B21315" s="53" t="n">
        <v>41658.5</v>
      </c>
    </row>
    <row r="21316" customFormat="false" ht="15.75" hidden="false" customHeight="false" outlineLevel="0" collapsed="false">
      <c r="A21316" s="20" t="s">
        <v>41356</v>
      </c>
      <c r="B21316" s="53" t="n">
        <v>39270</v>
      </c>
    </row>
    <row r="21317" customFormat="false" ht="15.75" hidden="false" customHeight="false" outlineLevel="0" collapsed="false">
      <c r="A21317" s="20" t="s">
        <v>41361</v>
      </c>
      <c r="B21317" s="53" t="n">
        <v>39270</v>
      </c>
    </row>
    <row r="21318" customFormat="false" ht="15.75" hidden="false" customHeight="false" outlineLevel="0" collapsed="false">
      <c r="A21318" s="20" t="s">
        <v>41362</v>
      </c>
      <c r="B21318" s="53" t="n">
        <v>40040</v>
      </c>
    </row>
    <row r="21319" customFormat="false" ht="15.75" hidden="false" customHeight="false" outlineLevel="0" collapsed="false">
      <c r="A21319" s="20" t="s">
        <v>41366</v>
      </c>
      <c r="B21319" s="53" t="n">
        <v>40040</v>
      </c>
    </row>
    <row r="21320" customFormat="false" ht="15.75" hidden="false" customHeight="false" outlineLevel="0" collapsed="false">
      <c r="A21320" s="20" t="s">
        <v>41367</v>
      </c>
      <c r="B21320" s="53" t="n">
        <v>55763.4</v>
      </c>
    </row>
    <row r="21321" customFormat="false" ht="15.75" hidden="false" customHeight="false" outlineLevel="0" collapsed="false">
      <c r="A21321" s="20" t="s">
        <v>41370</v>
      </c>
      <c r="B21321" s="53" t="n">
        <v>55763.4</v>
      </c>
    </row>
    <row r="21322" customFormat="false" ht="15.75" hidden="false" customHeight="false" outlineLevel="0" collapsed="false">
      <c r="A21322" s="20" t="s">
        <v>41371</v>
      </c>
      <c r="B21322" s="53" t="n">
        <v>56856.8</v>
      </c>
    </row>
    <row r="21323" customFormat="false" ht="15.75" hidden="false" customHeight="false" outlineLevel="0" collapsed="false">
      <c r="A21323" s="20" t="s">
        <v>41374</v>
      </c>
      <c r="B21323" s="53" t="n">
        <v>56856.8</v>
      </c>
    </row>
    <row r="21324" customFormat="false" ht="15.75" hidden="false" customHeight="false" outlineLevel="0" collapsed="false">
      <c r="A21324" s="20" t="s">
        <v>41375</v>
      </c>
      <c r="B21324" s="53" t="n">
        <v>59226.3</v>
      </c>
    </row>
    <row r="21325" customFormat="false" ht="15.75" hidden="false" customHeight="false" outlineLevel="0" collapsed="false">
      <c r="A21325" s="20" t="s">
        <v>41377</v>
      </c>
      <c r="B21325" s="53" t="n">
        <v>59226.3</v>
      </c>
    </row>
    <row r="21326" customFormat="false" ht="15.75" hidden="false" customHeight="false" outlineLevel="0" collapsed="false">
      <c r="A21326" s="20" t="s">
        <v>41378</v>
      </c>
      <c r="B21326" s="53" t="n">
        <v>60387.6</v>
      </c>
    </row>
    <row r="21327" customFormat="false" ht="15.75" hidden="false" customHeight="false" outlineLevel="0" collapsed="false">
      <c r="A21327" s="20" t="s">
        <v>41381</v>
      </c>
      <c r="B21327" s="53" t="n">
        <v>60387.6</v>
      </c>
    </row>
    <row r="21328" customFormat="false" ht="15.75" hidden="false" customHeight="false" outlineLevel="0" collapsed="false">
      <c r="A21328" s="20" t="s">
        <v>41382</v>
      </c>
      <c r="B21328" s="53" t="n">
        <v>46195.8</v>
      </c>
    </row>
    <row r="21329" customFormat="false" ht="15.75" hidden="false" customHeight="false" outlineLevel="0" collapsed="false">
      <c r="A21329" s="20" t="s">
        <v>41384</v>
      </c>
      <c r="B21329" s="53" t="n">
        <v>46195.8</v>
      </c>
    </row>
    <row r="21330" customFormat="false" ht="15.75" hidden="false" customHeight="false" outlineLevel="0" collapsed="false">
      <c r="A21330" s="20" t="s">
        <v>41385</v>
      </c>
      <c r="B21330" s="53" t="n">
        <v>47101.6</v>
      </c>
    </row>
    <row r="21331" customFormat="false" ht="15.75" hidden="false" customHeight="false" outlineLevel="0" collapsed="false">
      <c r="A21331" s="20" t="s">
        <v>41388</v>
      </c>
      <c r="B21331" s="53" t="n">
        <v>47101.6</v>
      </c>
    </row>
    <row r="21332" customFormat="false" ht="15.75" hidden="false" customHeight="false" outlineLevel="0" collapsed="false">
      <c r="A21332" s="20" t="s">
        <v>41389</v>
      </c>
      <c r="B21332" s="53" t="n">
        <v>4087</v>
      </c>
    </row>
    <row r="21333" customFormat="false" ht="15.75" hidden="false" customHeight="false" outlineLevel="0" collapsed="false">
      <c r="A21333" s="20" t="s">
        <v>41395</v>
      </c>
      <c r="B21333" s="53" t="n">
        <v>4087</v>
      </c>
    </row>
    <row r="21334" customFormat="false" ht="15.75" hidden="false" customHeight="false" outlineLevel="0" collapsed="false">
      <c r="A21334" s="20" t="s">
        <v>41396</v>
      </c>
      <c r="B21334" s="53" t="n">
        <v>4123.6</v>
      </c>
    </row>
    <row r="21335" customFormat="false" ht="15.75" hidden="false" customHeight="false" outlineLevel="0" collapsed="false">
      <c r="A21335" s="20" t="s">
        <v>41400</v>
      </c>
      <c r="B21335" s="53" t="n">
        <v>4123.6</v>
      </c>
    </row>
    <row r="21336" customFormat="false" ht="15.75" hidden="false" customHeight="false" outlineLevel="0" collapsed="false">
      <c r="A21336" s="20" t="s">
        <v>41401</v>
      </c>
      <c r="B21336" s="53" t="n">
        <v>5427</v>
      </c>
    </row>
    <row r="21337" customFormat="false" ht="15.75" hidden="false" customHeight="false" outlineLevel="0" collapsed="false">
      <c r="A21337" s="20" t="s">
        <v>41404</v>
      </c>
      <c r="B21337" s="53" t="n">
        <v>5427</v>
      </c>
    </row>
    <row r="21338" customFormat="false" ht="15.75" hidden="false" customHeight="false" outlineLevel="0" collapsed="false">
      <c r="A21338" s="20" t="s">
        <v>41405</v>
      </c>
      <c r="B21338" s="53" t="n">
        <v>5475.6</v>
      </c>
    </row>
    <row r="21339" customFormat="false" ht="15.75" hidden="false" customHeight="false" outlineLevel="0" collapsed="false">
      <c r="A21339" s="20" t="s">
        <v>41409</v>
      </c>
      <c r="B21339" s="53" t="n">
        <v>5475.6</v>
      </c>
    </row>
    <row r="21340" customFormat="false" ht="15.75" hidden="false" customHeight="false" outlineLevel="0" collapsed="false">
      <c r="A21340" s="20" t="s">
        <v>41410</v>
      </c>
      <c r="B21340" s="53" t="n">
        <v>6800.5</v>
      </c>
    </row>
    <row r="21341" customFormat="false" ht="15.75" hidden="false" customHeight="false" outlineLevel="0" collapsed="false">
      <c r="A21341" s="20" t="s">
        <v>41413</v>
      </c>
      <c r="B21341" s="53" t="n">
        <v>6800.5</v>
      </c>
    </row>
    <row r="21342" customFormat="false" ht="15.75" hidden="false" customHeight="false" outlineLevel="0" collapsed="false">
      <c r="A21342" s="20" t="s">
        <v>41414</v>
      </c>
      <c r="B21342" s="53" t="n">
        <v>6861.4</v>
      </c>
    </row>
    <row r="21343" customFormat="false" ht="15.75" hidden="false" customHeight="false" outlineLevel="0" collapsed="false">
      <c r="A21343" s="20" t="s">
        <v>41417</v>
      </c>
      <c r="B21343" s="53" t="n">
        <v>6861.4</v>
      </c>
    </row>
    <row r="21344" customFormat="false" ht="15.75" hidden="false" customHeight="false" outlineLevel="0" collapsed="false">
      <c r="A21344" s="20" t="s">
        <v>41418</v>
      </c>
      <c r="B21344" s="53" t="n">
        <v>8174</v>
      </c>
    </row>
    <row r="21345" customFormat="false" ht="15.75" hidden="false" customHeight="false" outlineLevel="0" collapsed="false">
      <c r="A21345" s="20" t="s">
        <v>41421</v>
      </c>
      <c r="B21345" s="53" t="n">
        <v>8174</v>
      </c>
    </row>
    <row r="21346" customFormat="false" ht="15.75" hidden="false" customHeight="false" outlineLevel="0" collapsed="false">
      <c r="A21346" s="20" t="s">
        <v>41422</v>
      </c>
      <c r="B21346" s="53" t="n">
        <v>8247.2</v>
      </c>
    </row>
    <row r="21347" customFormat="false" ht="15.75" hidden="false" customHeight="false" outlineLevel="0" collapsed="false">
      <c r="A21347" s="20" t="s">
        <v>41425</v>
      </c>
      <c r="B21347" s="53" t="n">
        <v>8247.2</v>
      </c>
    </row>
    <row r="21348" customFormat="false" ht="15.75" hidden="false" customHeight="false" outlineLevel="0" collapsed="false">
      <c r="A21348" s="20" t="s">
        <v>41426</v>
      </c>
      <c r="B21348" s="53" t="n">
        <v>9514</v>
      </c>
    </row>
    <row r="21349" customFormat="false" ht="15.75" hidden="false" customHeight="false" outlineLevel="0" collapsed="false">
      <c r="A21349" s="20" t="s">
        <v>41429</v>
      </c>
      <c r="B21349" s="53" t="n">
        <v>9514</v>
      </c>
    </row>
    <row r="21350" customFormat="false" ht="15.75" hidden="false" customHeight="false" outlineLevel="0" collapsed="false">
      <c r="A21350" s="20" t="s">
        <v>41430</v>
      </c>
      <c r="B21350" s="53" t="n">
        <v>9599.2</v>
      </c>
    </row>
    <row r="21351" customFormat="false" ht="15.75" hidden="false" customHeight="false" outlineLevel="0" collapsed="false">
      <c r="A21351" s="20" t="s">
        <v>41433</v>
      </c>
      <c r="B21351" s="53" t="n">
        <v>9599.2</v>
      </c>
    </row>
    <row r="21352" customFormat="false" ht="15.75" hidden="false" customHeight="false" outlineLevel="0" collapsed="false">
      <c r="A21352" s="20" t="s">
        <v>41434</v>
      </c>
      <c r="B21352" s="53" t="n">
        <v>10887.5</v>
      </c>
    </row>
    <row r="21353" customFormat="false" ht="15.75" hidden="false" customHeight="false" outlineLevel="0" collapsed="false">
      <c r="A21353" s="20" t="s">
        <v>41437</v>
      </c>
      <c r="B21353" s="53" t="n">
        <v>10887.5</v>
      </c>
    </row>
    <row r="21354" customFormat="false" ht="15.75" hidden="false" customHeight="false" outlineLevel="0" collapsed="false">
      <c r="A21354" s="20" t="s">
        <v>41438</v>
      </c>
      <c r="B21354" s="53" t="n">
        <v>10985</v>
      </c>
    </row>
    <row r="21355" customFormat="false" ht="15.75" hidden="false" customHeight="false" outlineLevel="0" collapsed="false">
      <c r="A21355" s="20" t="s">
        <v>41441</v>
      </c>
      <c r="B21355" s="53" t="n">
        <v>10985</v>
      </c>
    </row>
    <row r="21356" customFormat="false" ht="15.75" hidden="false" customHeight="false" outlineLevel="0" collapsed="false">
      <c r="A21356" s="20" t="s">
        <v>41442</v>
      </c>
      <c r="B21356" s="53" t="n">
        <v>12227.5</v>
      </c>
    </row>
    <row r="21357" customFormat="false" ht="15.75" hidden="false" customHeight="false" outlineLevel="0" collapsed="false">
      <c r="A21357" s="20" t="s">
        <v>41447</v>
      </c>
      <c r="B21357" s="53" t="n">
        <v>12227.5</v>
      </c>
    </row>
    <row r="21358" customFormat="false" ht="15.75" hidden="false" customHeight="false" outlineLevel="0" collapsed="false">
      <c r="A21358" s="20" t="s">
        <v>41448</v>
      </c>
      <c r="B21358" s="53" t="n">
        <v>12337</v>
      </c>
    </row>
    <row r="21359" customFormat="false" ht="15.75" hidden="false" customHeight="false" outlineLevel="0" collapsed="false">
      <c r="A21359" s="20" t="s">
        <v>41451</v>
      </c>
      <c r="B21359" s="53" t="n">
        <v>12337</v>
      </c>
    </row>
    <row r="21360" customFormat="false" ht="15.75" hidden="false" customHeight="false" outlineLevel="0" collapsed="false">
      <c r="A21360" s="20" t="s">
        <v>41452</v>
      </c>
      <c r="B21360" s="53" t="n">
        <v>15950</v>
      </c>
    </row>
    <row r="21361" customFormat="false" ht="15.75" hidden="false" customHeight="false" outlineLevel="0" collapsed="false">
      <c r="A21361" s="20" t="s">
        <v>41456</v>
      </c>
      <c r="B21361" s="53" t="n">
        <v>15950</v>
      </c>
    </row>
    <row r="21362" customFormat="false" ht="15.75" hidden="false" customHeight="false" outlineLevel="0" collapsed="false">
      <c r="A21362" s="20" t="s">
        <v>41457</v>
      </c>
      <c r="B21362" s="53" t="n">
        <v>16500</v>
      </c>
    </row>
    <row r="21363" customFormat="false" ht="15.75" hidden="false" customHeight="false" outlineLevel="0" collapsed="false">
      <c r="A21363" s="20" t="s">
        <v>41461</v>
      </c>
      <c r="B21363" s="53" t="n">
        <v>16500</v>
      </c>
    </row>
    <row r="21364" customFormat="false" ht="15.75" hidden="false" customHeight="false" outlineLevel="0" collapsed="false">
      <c r="A21364" s="20" t="s">
        <v>41462</v>
      </c>
      <c r="B21364" s="53" t="n">
        <v>22876.5</v>
      </c>
    </row>
    <row r="21365" customFormat="false" ht="15.75" hidden="false" customHeight="false" outlineLevel="0" collapsed="false">
      <c r="A21365" s="20" t="s">
        <v>41466</v>
      </c>
      <c r="B21365" s="53" t="n">
        <v>22876.5</v>
      </c>
    </row>
    <row r="21366" customFormat="false" ht="15.75" hidden="false" customHeight="false" outlineLevel="0" collapsed="false">
      <c r="A21366" s="20" t="s">
        <v>41467</v>
      </c>
      <c r="B21366" s="53" t="n">
        <v>23933.5</v>
      </c>
    </row>
    <row r="21367" customFormat="false" ht="15.75" hidden="false" customHeight="false" outlineLevel="0" collapsed="false">
      <c r="A21367" s="20" t="s">
        <v>41471</v>
      </c>
      <c r="B21367" s="53" t="n">
        <v>23933.5</v>
      </c>
    </row>
    <row r="21368" customFormat="false" ht="15.75" hidden="false" customHeight="false" outlineLevel="0" collapsed="false">
      <c r="A21368" s="20" t="s">
        <v>41472</v>
      </c>
      <c r="B21368" s="53" t="n">
        <v>31195.2</v>
      </c>
    </row>
    <row r="21369" customFormat="false" ht="15.75" hidden="false" customHeight="false" outlineLevel="0" collapsed="false">
      <c r="A21369" s="20" t="s">
        <v>41476</v>
      </c>
      <c r="B21369" s="53" t="n">
        <v>31195.2</v>
      </c>
    </row>
    <row r="21370" customFormat="false" ht="15.75" hidden="false" customHeight="false" outlineLevel="0" collapsed="false">
      <c r="A21370" s="20" t="s">
        <v>41477</v>
      </c>
      <c r="B21370" s="53" t="n">
        <v>32803.2</v>
      </c>
    </row>
    <row r="21371" customFormat="false" ht="15.75" hidden="false" customHeight="false" outlineLevel="0" collapsed="false">
      <c r="A21371" s="20" t="s">
        <v>41481</v>
      </c>
      <c r="B21371" s="53" t="n">
        <v>32803.2</v>
      </c>
    </row>
    <row r="21372" customFormat="false" ht="15.75" hidden="false" customHeight="false" outlineLevel="0" collapsed="false">
      <c r="A21372" s="20" t="s">
        <v>41482</v>
      </c>
      <c r="B21372" s="53" t="n">
        <v>95.87</v>
      </c>
    </row>
    <row r="21373" customFormat="false" ht="15.75" hidden="false" customHeight="false" outlineLevel="0" collapsed="false">
      <c r="A21373" s="20" t="s">
        <v>41489</v>
      </c>
      <c r="B21373" s="53" t="n">
        <v>86.53</v>
      </c>
    </row>
    <row r="21374" customFormat="false" ht="15.75" hidden="false" customHeight="false" outlineLevel="0" collapsed="false">
      <c r="A21374" s="20" t="s">
        <v>41490</v>
      </c>
      <c r="B21374" s="53" t="n">
        <v>274.79</v>
      </c>
    </row>
    <row r="21375" customFormat="false" ht="15.75" hidden="false" customHeight="false" outlineLevel="0" collapsed="false">
      <c r="A21375" s="20" t="s">
        <v>41495</v>
      </c>
      <c r="B21375" s="53" t="n">
        <v>246.47</v>
      </c>
    </row>
    <row r="21376" customFormat="false" ht="15.75" hidden="false" customHeight="false" outlineLevel="0" collapsed="false">
      <c r="A21376" s="20" t="s">
        <v>41496</v>
      </c>
      <c r="B21376" s="53" t="n">
        <v>156.26</v>
      </c>
    </row>
    <row r="21377" customFormat="false" ht="15.75" hidden="false" customHeight="false" outlineLevel="0" collapsed="false">
      <c r="A21377" s="20" t="s">
        <v>41503</v>
      </c>
      <c r="B21377" s="53" t="n">
        <v>146.1</v>
      </c>
    </row>
    <row r="21378" customFormat="false" ht="15.75" hidden="false" customHeight="false" outlineLevel="0" collapsed="false">
      <c r="A21378" s="20" t="s">
        <v>41504</v>
      </c>
      <c r="B21378" s="53" t="n">
        <v>653.13</v>
      </c>
    </row>
    <row r="21379" customFormat="false" ht="15.75" hidden="false" customHeight="false" outlineLevel="0" collapsed="false">
      <c r="A21379" s="20" t="s">
        <v>41508</v>
      </c>
      <c r="B21379" s="53" t="n">
        <v>607.4</v>
      </c>
    </row>
    <row r="21380" customFormat="false" ht="15.75" hidden="false" customHeight="false" outlineLevel="0" collapsed="false">
      <c r="A21380" s="20" t="s">
        <v>41509</v>
      </c>
      <c r="B21380" s="53" t="n">
        <v>746.44</v>
      </c>
    </row>
    <row r="21381" customFormat="false" ht="15.75" hidden="false" customHeight="false" outlineLevel="0" collapsed="false">
      <c r="A21381" s="20" t="s">
        <v>41513</v>
      </c>
      <c r="B21381" s="53" t="n">
        <v>694.17</v>
      </c>
    </row>
    <row r="21382" customFormat="false" ht="15.75" hidden="false" customHeight="false" outlineLevel="0" collapsed="false">
      <c r="A21382" s="20" t="s">
        <v>41514</v>
      </c>
      <c r="B21382" s="53" t="n">
        <v>870.84</v>
      </c>
    </row>
    <row r="21383" customFormat="false" ht="15.75" hidden="false" customHeight="false" outlineLevel="0" collapsed="false">
      <c r="A21383" s="20" t="s">
        <v>41519</v>
      </c>
      <c r="B21383" s="53" t="n">
        <v>809.87</v>
      </c>
    </row>
    <row r="21384" customFormat="false" ht="15.75" hidden="false" customHeight="false" outlineLevel="0" collapsed="false">
      <c r="A21384" s="20" t="s">
        <v>41520</v>
      </c>
      <c r="B21384" s="53" t="n">
        <v>1045.01</v>
      </c>
    </row>
    <row r="21385" customFormat="false" ht="15.75" hidden="false" customHeight="false" outlineLevel="0" collapsed="false">
      <c r="A21385" s="20" t="s">
        <v>41524</v>
      </c>
      <c r="B21385" s="53" t="n">
        <v>971.84</v>
      </c>
    </row>
    <row r="21386" customFormat="false" ht="15.75" hidden="false" customHeight="false" outlineLevel="0" collapsed="false">
      <c r="A21386" s="20" t="s">
        <v>41525</v>
      </c>
      <c r="B21386" s="53" t="n">
        <v>27.8</v>
      </c>
    </row>
    <row r="21387" customFormat="false" ht="15.75" hidden="false" customHeight="false" outlineLevel="0" collapsed="false">
      <c r="A21387" s="20" t="s">
        <v>41531</v>
      </c>
      <c r="B21387" s="53" t="n">
        <v>25.09</v>
      </c>
    </row>
    <row r="21388" customFormat="false" ht="15.75" hidden="false" customHeight="false" outlineLevel="0" collapsed="false">
      <c r="A21388" s="20" t="s">
        <v>41532</v>
      </c>
      <c r="B21388" s="53" t="n">
        <v>37.07</v>
      </c>
    </row>
    <row r="21389" customFormat="false" ht="15.75" hidden="false" customHeight="false" outlineLevel="0" collapsed="false">
      <c r="A21389" s="20" t="s">
        <v>41535</v>
      </c>
      <c r="B21389" s="53" t="n">
        <v>33.45</v>
      </c>
    </row>
    <row r="21390" customFormat="false" ht="15.75" hidden="false" customHeight="false" outlineLevel="0" collapsed="false">
      <c r="A21390" s="20" t="s">
        <v>41536</v>
      </c>
      <c r="B21390" s="53" t="n">
        <v>46.34</v>
      </c>
    </row>
    <row r="21391" customFormat="false" ht="15.75" hidden="false" customHeight="false" outlineLevel="0" collapsed="false">
      <c r="A21391" s="20" t="s">
        <v>41539</v>
      </c>
      <c r="B21391" s="53" t="n">
        <v>41.82</v>
      </c>
    </row>
    <row r="21392" customFormat="false" ht="15.75" hidden="false" customHeight="false" outlineLevel="0" collapsed="false">
      <c r="A21392" s="20" t="s">
        <v>41540</v>
      </c>
      <c r="B21392" s="53" t="n">
        <v>55.6</v>
      </c>
    </row>
    <row r="21393" customFormat="false" ht="15.75" hidden="false" customHeight="false" outlineLevel="0" collapsed="false">
      <c r="A21393" s="20" t="s">
        <v>41543</v>
      </c>
      <c r="B21393" s="53" t="n">
        <v>50.18</v>
      </c>
    </row>
    <row r="21394" customFormat="false" ht="15.75" hidden="false" customHeight="false" outlineLevel="0" collapsed="false">
      <c r="A21394" s="20" t="s">
        <v>41544</v>
      </c>
      <c r="B21394" s="53" t="n">
        <v>69.51</v>
      </c>
    </row>
    <row r="21395" customFormat="false" ht="15.75" hidden="false" customHeight="false" outlineLevel="0" collapsed="false">
      <c r="A21395" s="20" t="s">
        <v>41547</v>
      </c>
      <c r="B21395" s="53" t="n">
        <v>62.73</v>
      </c>
    </row>
    <row r="21396" customFormat="false" ht="15.75" hidden="false" customHeight="false" outlineLevel="0" collapsed="false">
      <c r="A21396" s="20" t="s">
        <v>41548</v>
      </c>
      <c r="B21396" s="53" t="n">
        <v>81.77</v>
      </c>
    </row>
    <row r="21397" customFormat="false" ht="15.75" hidden="false" customHeight="false" outlineLevel="0" collapsed="false">
      <c r="A21397" s="20" t="s">
        <v>41552</v>
      </c>
      <c r="B21397" s="53" t="n">
        <v>73.8</v>
      </c>
    </row>
    <row r="21398" customFormat="false" ht="15.75" hidden="false" customHeight="false" outlineLevel="0" collapsed="false">
      <c r="A21398" s="20" t="s">
        <v>41553</v>
      </c>
      <c r="B21398" s="53" t="n">
        <v>86.88</v>
      </c>
    </row>
    <row r="21399" customFormat="false" ht="15.75" hidden="false" customHeight="false" outlineLevel="0" collapsed="false">
      <c r="A21399" s="20" t="s">
        <v>41556</v>
      </c>
      <c r="B21399" s="53" t="n">
        <v>78.42</v>
      </c>
    </row>
    <row r="21400" customFormat="false" ht="15.75" hidden="false" customHeight="false" outlineLevel="0" collapsed="false">
      <c r="A21400" s="20" t="s">
        <v>41557</v>
      </c>
      <c r="B21400" s="53" t="n">
        <v>95.87</v>
      </c>
    </row>
    <row r="21401" customFormat="false" ht="15.75" hidden="false" customHeight="false" outlineLevel="0" collapsed="false">
      <c r="A21401" s="20" t="s">
        <v>41562</v>
      </c>
      <c r="B21401" s="53" t="n">
        <v>86.53</v>
      </c>
    </row>
    <row r="21402" customFormat="false" ht="15.75" hidden="false" customHeight="false" outlineLevel="0" collapsed="false">
      <c r="A21402" s="20" t="s">
        <v>41563</v>
      </c>
      <c r="B21402" s="53" t="n">
        <v>122.13</v>
      </c>
    </row>
    <row r="21403" customFormat="false" ht="15.75" hidden="false" customHeight="false" outlineLevel="0" collapsed="false">
      <c r="A21403" s="20" t="s">
        <v>41566</v>
      </c>
      <c r="B21403" s="53" t="n">
        <v>109.54</v>
      </c>
    </row>
    <row r="21404" customFormat="false" ht="15.75" hidden="false" customHeight="false" outlineLevel="0" collapsed="false">
      <c r="A21404" s="20" t="s">
        <v>41567</v>
      </c>
      <c r="B21404" s="53" t="n">
        <v>131.9</v>
      </c>
    </row>
    <row r="21405" customFormat="false" ht="15.75" hidden="false" customHeight="false" outlineLevel="0" collapsed="false">
      <c r="A21405" s="20" t="s">
        <v>41571</v>
      </c>
      <c r="B21405" s="53" t="n">
        <v>118.3</v>
      </c>
    </row>
    <row r="21406" customFormat="false" ht="15.75" hidden="false" customHeight="false" outlineLevel="0" collapsed="false">
      <c r="A21406" s="20" t="s">
        <v>41572</v>
      </c>
      <c r="B21406" s="53" t="n">
        <v>143.25</v>
      </c>
    </row>
    <row r="21407" customFormat="false" ht="15.75" hidden="false" customHeight="false" outlineLevel="0" collapsed="false">
      <c r="A21407" s="20" t="s">
        <v>41575</v>
      </c>
      <c r="B21407" s="53" t="n">
        <v>128.49</v>
      </c>
    </row>
    <row r="21408" customFormat="false" ht="15.75" hidden="false" customHeight="false" outlineLevel="0" collapsed="false">
      <c r="A21408" s="20" t="s">
        <v>41576</v>
      </c>
      <c r="B21408" s="53" t="n">
        <v>299.78</v>
      </c>
    </row>
    <row r="21409" customFormat="false" ht="15.75" hidden="false" customHeight="false" outlineLevel="0" collapsed="false">
      <c r="A21409" s="20" t="s">
        <v>41580</v>
      </c>
      <c r="B21409" s="53" t="n">
        <v>268.88</v>
      </c>
    </row>
    <row r="21410" customFormat="false" ht="15.75" hidden="false" customHeight="false" outlineLevel="0" collapsed="false">
      <c r="A21410" s="20" t="s">
        <v>41581</v>
      </c>
      <c r="B21410" s="53" t="n">
        <v>366.39</v>
      </c>
    </row>
    <row r="21411" customFormat="false" ht="15.75" hidden="false" customHeight="false" outlineLevel="0" collapsed="false">
      <c r="A21411" s="20" t="s">
        <v>41584</v>
      </c>
      <c r="B21411" s="53" t="n">
        <v>328.63</v>
      </c>
    </row>
    <row r="21412" customFormat="false" ht="15.75" hidden="false" customHeight="false" outlineLevel="0" collapsed="false">
      <c r="A21412" s="20" t="s">
        <v>41585</v>
      </c>
      <c r="B21412" s="53" t="n">
        <v>366.39</v>
      </c>
    </row>
    <row r="21413" customFormat="false" ht="15.75" hidden="false" customHeight="false" outlineLevel="0" collapsed="false">
      <c r="A21413" s="20" t="s">
        <v>41588</v>
      </c>
      <c r="B21413" s="53" t="n">
        <v>328.63</v>
      </c>
    </row>
    <row r="21414" customFormat="false" ht="15.75" hidden="false" customHeight="false" outlineLevel="0" collapsed="false">
      <c r="A21414" s="20" t="s">
        <v>41589</v>
      </c>
      <c r="B21414" s="53" t="n">
        <v>653.13</v>
      </c>
    </row>
    <row r="21415" customFormat="false" ht="15.75" hidden="false" customHeight="false" outlineLevel="0" collapsed="false">
      <c r="A21415" s="20" t="s">
        <v>41592</v>
      </c>
      <c r="B21415" s="53" t="n">
        <v>607.4</v>
      </c>
    </row>
    <row r="21416" customFormat="false" ht="15.75" hidden="false" customHeight="false" outlineLevel="0" collapsed="false">
      <c r="A21416" s="20" t="s">
        <v>41593</v>
      </c>
      <c r="B21416" s="53" t="n">
        <v>746.44</v>
      </c>
    </row>
    <row r="21417" customFormat="false" ht="15.75" hidden="false" customHeight="false" outlineLevel="0" collapsed="false">
      <c r="A21417" s="20" t="s">
        <v>41596</v>
      </c>
      <c r="B21417" s="53" t="n">
        <v>694.17</v>
      </c>
    </row>
    <row r="21418" customFormat="false" ht="15.75" hidden="false" customHeight="false" outlineLevel="0" collapsed="false">
      <c r="A21418" s="20" t="s">
        <v>41597</v>
      </c>
      <c r="B21418" s="53" t="n">
        <v>46.34</v>
      </c>
    </row>
    <row r="21419" customFormat="false" ht="15.75" hidden="false" customHeight="false" outlineLevel="0" collapsed="false">
      <c r="A21419" s="20" t="s">
        <v>41603</v>
      </c>
      <c r="B21419" s="53" t="n">
        <v>41.82</v>
      </c>
    </row>
    <row r="21420" customFormat="false" ht="15.75" hidden="false" customHeight="false" outlineLevel="0" collapsed="false">
      <c r="A21420" s="20" t="s">
        <v>41604</v>
      </c>
      <c r="B21420" s="53" t="n">
        <v>55.6</v>
      </c>
    </row>
    <row r="21421" customFormat="false" ht="15.75" hidden="false" customHeight="false" outlineLevel="0" collapsed="false">
      <c r="A21421" s="20" t="s">
        <v>41608</v>
      </c>
      <c r="B21421" s="53" t="n">
        <v>50.18</v>
      </c>
    </row>
    <row r="21422" customFormat="false" ht="15.75" hidden="false" customHeight="false" outlineLevel="0" collapsed="false">
      <c r="A21422" s="20" t="s">
        <v>41609</v>
      </c>
      <c r="B21422" s="53" t="n">
        <v>64.66</v>
      </c>
    </row>
    <row r="21423" customFormat="false" ht="15.75" hidden="false" customHeight="false" outlineLevel="0" collapsed="false">
      <c r="A21423" s="20" t="s">
        <v>41613</v>
      </c>
      <c r="B21423" s="53" t="n">
        <v>58.35</v>
      </c>
    </row>
    <row r="21424" customFormat="false" ht="15.75" hidden="false" customHeight="false" outlineLevel="0" collapsed="false">
      <c r="A21424" s="20" t="s">
        <v>41614</v>
      </c>
      <c r="B21424" s="53" t="n">
        <v>81.77</v>
      </c>
    </row>
    <row r="21425" customFormat="false" ht="15.75" hidden="false" customHeight="false" outlineLevel="0" collapsed="false">
      <c r="A21425" s="20" t="s">
        <v>41618</v>
      </c>
      <c r="B21425" s="53" t="n">
        <v>73.8</v>
      </c>
    </row>
    <row r="21426" customFormat="false" ht="15.75" hidden="false" customHeight="false" outlineLevel="0" collapsed="false">
      <c r="A21426" s="20" t="s">
        <v>41619</v>
      </c>
      <c r="B21426" s="53" t="n">
        <v>92.68</v>
      </c>
    </row>
    <row r="21427" customFormat="false" ht="15.75" hidden="false" customHeight="false" outlineLevel="0" collapsed="false">
      <c r="A21427" s="20" t="s">
        <v>41623</v>
      </c>
      <c r="B21427" s="53" t="n">
        <v>83.64</v>
      </c>
    </row>
    <row r="21428" customFormat="false" ht="15.75" hidden="false" customHeight="false" outlineLevel="0" collapsed="false">
      <c r="A21428" s="20" t="s">
        <v>41624</v>
      </c>
      <c r="B21428" s="53" t="n">
        <v>99.3</v>
      </c>
    </row>
    <row r="21429" customFormat="false" ht="15.75" hidden="false" customHeight="false" outlineLevel="0" collapsed="false">
      <c r="A21429" s="20" t="s">
        <v>41628</v>
      </c>
      <c r="B21429" s="53" t="n">
        <v>89.62</v>
      </c>
    </row>
    <row r="21430" customFormat="false" ht="15.75" hidden="false" customHeight="false" outlineLevel="0" collapsed="false">
      <c r="A21430" s="20" t="s">
        <v>41629</v>
      </c>
      <c r="B21430" s="53" t="n">
        <v>106.93</v>
      </c>
    </row>
    <row r="21431" customFormat="false" ht="15.75" hidden="false" customHeight="false" outlineLevel="0" collapsed="false">
      <c r="A21431" s="20" t="s">
        <v>41633</v>
      </c>
      <c r="B21431" s="53" t="n">
        <v>96.51</v>
      </c>
    </row>
    <row r="21432" customFormat="false" ht="15.75" hidden="false" customHeight="false" outlineLevel="0" collapsed="false">
      <c r="A21432" s="20" t="s">
        <v>41634</v>
      </c>
      <c r="B21432" s="53" t="n">
        <v>329.75</v>
      </c>
    </row>
    <row r="21433" customFormat="false" ht="15.75" hidden="false" customHeight="false" outlineLevel="0" collapsed="false">
      <c r="A21433" s="20" t="s">
        <v>41640</v>
      </c>
      <c r="B21433" s="53" t="n">
        <v>295.77</v>
      </c>
    </row>
    <row r="21434" customFormat="false" ht="15.75" hidden="false" customHeight="false" outlineLevel="0" collapsed="false">
      <c r="A21434" s="20" t="s">
        <v>41641</v>
      </c>
      <c r="B21434" s="53" t="n">
        <v>471.08</v>
      </c>
    </row>
    <row r="21435" customFormat="false" ht="15.75" hidden="false" customHeight="false" outlineLevel="0" collapsed="false">
      <c r="A21435" s="20" t="s">
        <v>41644</v>
      </c>
      <c r="B21435" s="53" t="n">
        <v>422.53</v>
      </c>
    </row>
    <row r="21436" customFormat="false" ht="15.75" hidden="false" customHeight="false" outlineLevel="0" collapsed="false">
      <c r="A21436" s="20" t="s">
        <v>41645</v>
      </c>
      <c r="B21436" s="53" t="n">
        <v>746.44</v>
      </c>
    </row>
    <row r="21437" customFormat="false" ht="15.75" hidden="false" customHeight="false" outlineLevel="0" collapsed="false">
      <c r="A21437" s="20" t="s">
        <v>41650</v>
      </c>
      <c r="B21437" s="53" t="n">
        <v>694.17</v>
      </c>
    </row>
    <row r="21438" customFormat="false" ht="15.75" hidden="false" customHeight="false" outlineLevel="0" collapsed="false">
      <c r="A21438" s="20" t="s">
        <v>41651</v>
      </c>
      <c r="B21438" s="53" t="n">
        <v>870.84</v>
      </c>
    </row>
    <row r="21439" customFormat="false" ht="15.75" hidden="false" customHeight="false" outlineLevel="0" collapsed="false">
      <c r="A21439" s="20" t="s">
        <v>41655</v>
      </c>
      <c r="B21439" s="53" t="n">
        <v>809.87</v>
      </c>
    </row>
    <row r="21440" customFormat="false" ht="15.75" hidden="false" customHeight="false" outlineLevel="0" collapsed="false">
      <c r="A21440" s="20" t="s">
        <v>41656</v>
      </c>
      <c r="B21440" s="53" t="n">
        <v>1045.01</v>
      </c>
    </row>
    <row r="21441" customFormat="false" ht="15.75" hidden="false" customHeight="false" outlineLevel="0" collapsed="false">
      <c r="A21441" s="20" t="s">
        <v>41660</v>
      </c>
      <c r="B21441" s="53" t="n">
        <v>971.84</v>
      </c>
    </row>
    <row r="21442" customFormat="false" ht="15.75" hidden="false" customHeight="false" outlineLevel="0" collapsed="false">
      <c r="A21442" s="20" t="s">
        <v>41661</v>
      </c>
      <c r="B21442" s="53" t="n">
        <v>1187.52</v>
      </c>
    </row>
    <row r="21443" customFormat="false" ht="15.75" hidden="false" customHeight="false" outlineLevel="0" collapsed="false">
      <c r="A21443" s="20" t="s">
        <v>41667</v>
      </c>
      <c r="B21443" s="53" t="n">
        <v>1104.37</v>
      </c>
    </row>
    <row r="21444" customFormat="false" ht="15.75" hidden="false" customHeight="false" outlineLevel="0" collapsed="false">
      <c r="A21444" s="20" t="s">
        <v>41668</v>
      </c>
      <c r="B21444" s="53" t="n">
        <v>1536.79</v>
      </c>
    </row>
    <row r="21445" customFormat="false" ht="15.75" hidden="false" customHeight="false" outlineLevel="0" collapsed="false">
      <c r="A21445" s="20" t="s">
        <v>41671</v>
      </c>
      <c r="B21445" s="53" t="n">
        <v>1429.18</v>
      </c>
    </row>
    <row r="21446" customFormat="false" ht="15.75" hidden="false" customHeight="false" outlineLevel="0" collapsed="false">
      <c r="A21446" s="20" t="s">
        <v>41672</v>
      </c>
      <c r="B21446" s="53" t="n">
        <v>1187.52</v>
      </c>
    </row>
    <row r="21447" customFormat="false" ht="15.75" hidden="false" customHeight="false" outlineLevel="0" collapsed="false">
      <c r="A21447" s="20" t="s">
        <v>41676</v>
      </c>
      <c r="B21447" s="53" t="n">
        <v>1104.37</v>
      </c>
    </row>
    <row r="21448" customFormat="false" ht="15.75" hidden="false" customHeight="false" outlineLevel="0" collapsed="false">
      <c r="A21448" s="20" t="s">
        <v>41677</v>
      </c>
      <c r="B21448" s="53" t="n">
        <v>1536.79</v>
      </c>
    </row>
    <row r="21449" customFormat="false" ht="15.75" hidden="false" customHeight="false" outlineLevel="0" collapsed="false">
      <c r="A21449" s="20" t="s">
        <v>41683</v>
      </c>
      <c r="B21449" s="53" t="n">
        <v>1429.18</v>
      </c>
    </row>
    <row r="21450" customFormat="false" ht="15.75" hidden="false" customHeight="false" outlineLevel="0" collapsed="false">
      <c r="A21450" s="20" t="s">
        <v>41684</v>
      </c>
      <c r="B21450" s="53" t="n">
        <v>1375.02</v>
      </c>
    </row>
    <row r="21451" customFormat="false" ht="15.75" hidden="false" customHeight="false" outlineLevel="0" collapsed="false">
      <c r="A21451" s="20" t="s">
        <v>41688</v>
      </c>
      <c r="B21451" s="53" t="n">
        <v>1278.74</v>
      </c>
    </row>
    <row r="21452" customFormat="false" ht="15.75" hidden="false" customHeight="false" outlineLevel="0" collapsed="false">
      <c r="A21452" s="20" t="s">
        <v>41689</v>
      </c>
      <c r="B21452" s="53" t="n">
        <v>1685.51</v>
      </c>
    </row>
    <row r="21453" customFormat="false" ht="15.75" hidden="false" customHeight="false" outlineLevel="0" collapsed="false">
      <c r="A21453" s="20" t="s">
        <v>41692</v>
      </c>
      <c r="B21453" s="53" t="n">
        <v>1567.49</v>
      </c>
    </row>
    <row r="21454" customFormat="false" ht="15.75" hidden="false" customHeight="false" outlineLevel="0" collapsed="false">
      <c r="A21454" s="20" t="s">
        <v>41693</v>
      </c>
      <c r="B21454" s="53" t="n">
        <v>1375.02</v>
      </c>
    </row>
    <row r="21455" customFormat="false" ht="15.75" hidden="false" customHeight="false" outlineLevel="0" collapsed="false">
      <c r="A21455" s="20" t="s">
        <v>41696</v>
      </c>
      <c r="B21455" s="53" t="n">
        <v>1278.74</v>
      </c>
    </row>
    <row r="21456" customFormat="false" ht="15.75" hidden="false" customHeight="false" outlineLevel="0" collapsed="false">
      <c r="A21456" s="20" t="s">
        <v>41697</v>
      </c>
      <c r="B21456" s="53" t="n">
        <v>1866.1</v>
      </c>
    </row>
    <row r="21457" customFormat="false" ht="15.75" hidden="false" customHeight="false" outlineLevel="0" collapsed="false">
      <c r="A21457" s="20" t="s">
        <v>41701</v>
      </c>
      <c r="B21457" s="53" t="n">
        <v>1735.44</v>
      </c>
    </row>
    <row r="21458" customFormat="false" ht="15.75" hidden="false" customHeight="false" outlineLevel="0" collapsed="false">
      <c r="A21458" s="20" t="s">
        <v>41702</v>
      </c>
      <c r="B21458" s="53" t="n">
        <v>1536.79</v>
      </c>
    </row>
    <row r="21459" customFormat="false" ht="15.75" hidden="false" customHeight="false" outlineLevel="0" collapsed="false">
      <c r="A21459" s="20" t="s">
        <v>41706</v>
      </c>
      <c r="B21459" s="53" t="n">
        <v>1429.18</v>
      </c>
    </row>
    <row r="21460" customFormat="false" ht="15.75" hidden="false" customHeight="false" outlineLevel="0" collapsed="false">
      <c r="A21460" s="20" t="s">
        <v>41707</v>
      </c>
      <c r="B21460" s="53" t="n">
        <v>2375.04</v>
      </c>
    </row>
    <row r="21461" customFormat="false" ht="15.75" hidden="false" customHeight="false" outlineLevel="0" collapsed="false">
      <c r="A21461" s="20" t="s">
        <v>41710</v>
      </c>
      <c r="B21461" s="53" t="n">
        <v>2208.74</v>
      </c>
    </row>
    <row r="21462" customFormat="false" ht="15.75" hidden="false" customHeight="false" outlineLevel="0" collapsed="false">
      <c r="A21462" s="20" t="s">
        <v>41711</v>
      </c>
      <c r="B21462" s="53" t="n">
        <v>1866.1</v>
      </c>
    </row>
    <row r="21463" customFormat="false" ht="15.75" hidden="false" customHeight="false" outlineLevel="0" collapsed="false">
      <c r="A21463" s="20" t="s">
        <v>41715</v>
      </c>
      <c r="B21463" s="53" t="n">
        <v>1735.44</v>
      </c>
    </row>
    <row r="21464" customFormat="false" ht="15.75" hidden="false" customHeight="false" outlineLevel="0" collapsed="false">
      <c r="A21464" s="20" t="s">
        <v>41716</v>
      </c>
      <c r="B21464" s="53" t="n">
        <v>2902.82</v>
      </c>
    </row>
    <row r="21465" customFormat="false" ht="15.75" hidden="false" customHeight="false" outlineLevel="0" collapsed="false">
      <c r="A21465" s="20" t="s">
        <v>41720</v>
      </c>
      <c r="B21465" s="53" t="n">
        <v>2699.57</v>
      </c>
    </row>
    <row r="21466" customFormat="false" ht="15.75" hidden="false" customHeight="false" outlineLevel="0" collapsed="false">
      <c r="A21466" s="20" t="s">
        <v>41721</v>
      </c>
      <c r="B21466" s="53" t="n">
        <v>2177.12</v>
      </c>
    </row>
    <row r="21467" customFormat="false" ht="15.75" hidden="false" customHeight="false" outlineLevel="0" collapsed="false">
      <c r="A21467" s="20" t="s">
        <v>41724</v>
      </c>
      <c r="B21467" s="53" t="n">
        <v>2024.67</v>
      </c>
    </row>
    <row r="21468" customFormat="false" ht="15.75" hidden="false" customHeight="false" outlineLevel="0" collapsed="false">
      <c r="A21468" s="20" t="s">
        <v>41725</v>
      </c>
      <c r="B21468" s="53" t="n">
        <v>3265.68</v>
      </c>
    </row>
    <row r="21469" customFormat="false" ht="15.75" hidden="false" customHeight="false" outlineLevel="0" collapsed="false">
      <c r="A21469" s="20" t="s">
        <v>41728</v>
      </c>
      <c r="B21469" s="53" t="n">
        <v>3037.02</v>
      </c>
    </row>
    <row r="21470" customFormat="false" ht="15.75" hidden="false" customHeight="false" outlineLevel="0" collapsed="false">
      <c r="A21470" s="20" t="s">
        <v>41729</v>
      </c>
      <c r="B21470" s="53" t="n">
        <v>2442.52</v>
      </c>
    </row>
    <row r="21471" customFormat="false" ht="15.75" hidden="false" customHeight="false" outlineLevel="0" collapsed="false">
      <c r="A21471" s="20" t="s">
        <v>41735</v>
      </c>
      <c r="B21471" s="53" t="n">
        <v>2198.43</v>
      </c>
    </row>
    <row r="21472" customFormat="false" ht="15.75" hidden="false" customHeight="false" outlineLevel="0" collapsed="false">
      <c r="A21472" s="20" t="s">
        <v>41736</v>
      </c>
      <c r="B21472" s="53" t="n">
        <v>1899.73</v>
      </c>
    </row>
    <row r="21473" customFormat="false" ht="15.75" hidden="false" customHeight="false" outlineLevel="0" collapsed="false">
      <c r="A21473" s="20" t="s">
        <v>41739</v>
      </c>
      <c r="B21473" s="53" t="n">
        <v>1709.89</v>
      </c>
    </row>
    <row r="21474" customFormat="false" ht="15.75" hidden="false" customHeight="false" outlineLevel="0" collapsed="false">
      <c r="A21474" s="20" t="s">
        <v>41740</v>
      </c>
      <c r="B21474" s="53" t="n">
        <v>1486.75</v>
      </c>
    </row>
    <row r="21475" customFormat="false" ht="15.75" hidden="false" customHeight="false" outlineLevel="0" collapsed="false">
      <c r="A21475" s="20" t="s">
        <v>41743</v>
      </c>
      <c r="B21475" s="53" t="n">
        <v>1338.17</v>
      </c>
    </row>
    <row r="21476" customFormat="false" ht="15.75" hidden="false" customHeight="false" outlineLevel="0" collapsed="false">
      <c r="A21476" s="20" t="s">
        <v>41744</v>
      </c>
      <c r="B21476" s="53" t="n">
        <v>1899.73</v>
      </c>
    </row>
    <row r="21477" customFormat="false" ht="15.75" hidden="false" customHeight="false" outlineLevel="0" collapsed="false">
      <c r="A21477" s="20" t="s">
        <v>41747</v>
      </c>
      <c r="B21477" s="53" t="n">
        <v>1709.89</v>
      </c>
    </row>
    <row r="21478" customFormat="false" ht="15.75" hidden="false" customHeight="false" outlineLevel="0" collapsed="false">
      <c r="A21478" s="20" t="s">
        <v>41748</v>
      </c>
      <c r="B21478" s="53" t="n">
        <v>1899.73</v>
      </c>
    </row>
    <row r="21479" customFormat="false" ht="15.75" hidden="false" customHeight="false" outlineLevel="0" collapsed="false">
      <c r="A21479" s="20" t="s">
        <v>41751</v>
      </c>
      <c r="B21479" s="53" t="n">
        <v>1709.89</v>
      </c>
    </row>
    <row r="21480" customFormat="false" ht="15.75" hidden="false" customHeight="false" outlineLevel="0" collapsed="false">
      <c r="A21480" s="20" t="s">
        <v>41752</v>
      </c>
      <c r="B21480" s="53" t="n">
        <v>2442.52</v>
      </c>
    </row>
    <row r="21481" customFormat="false" ht="15.75" hidden="false" customHeight="false" outlineLevel="0" collapsed="false">
      <c r="A21481" s="20" t="s">
        <v>41755</v>
      </c>
      <c r="B21481" s="53" t="n">
        <v>2198.43</v>
      </c>
    </row>
    <row r="21482" customFormat="false" ht="15.75" hidden="false" customHeight="false" outlineLevel="0" collapsed="false">
      <c r="A21482" s="20" t="s">
        <v>41756</v>
      </c>
      <c r="B21482" s="53" t="n">
        <v>3799.47</v>
      </c>
    </row>
    <row r="21483" customFormat="false" ht="15.75" hidden="false" customHeight="false" outlineLevel="0" collapsed="false">
      <c r="A21483" s="20" t="s">
        <v>41759</v>
      </c>
      <c r="B21483" s="53" t="n">
        <v>3419.78</v>
      </c>
    </row>
    <row r="21484" customFormat="false" ht="15.75" hidden="false" customHeight="false" outlineLevel="0" collapsed="false">
      <c r="A21484" s="20" t="s">
        <v>41760</v>
      </c>
      <c r="B21484" s="53" t="n">
        <v>3799.47</v>
      </c>
    </row>
    <row r="21485" customFormat="false" ht="15.75" hidden="false" customHeight="false" outlineLevel="0" collapsed="false">
      <c r="A21485" s="20" t="s">
        <v>41763</v>
      </c>
      <c r="B21485" s="53" t="n">
        <v>3419.78</v>
      </c>
    </row>
    <row r="21486" customFormat="false" ht="15.75" hidden="false" customHeight="false" outlineLevel="0" collapsed="false">
      <c r="A21486" s="20" t="s">
        <v>41764</v>
      </c>
      <c r="B21486" s="53" t="n">
        <v>8235.33</v>
      </c>
    </row>
    <row r="21487" customFormat="false" ht="15.75" hidden="false" customHeight="false" outlineLevel="0" collapsed="false">
      <c r="A21487" s="20" t="s">
        <v>41767</v>
      </c>
      <c r="B21487" s="53" t="n">
        <v>7412.35</v>
      </c>
    </row>
    <row r="21488" customFormat="false" ht="15.75" hidden="false" customHeight="false" outlineLevel="0" collapsed="false">
      <c r="A21488" s="20" t="s">
        <v>41768</v>
      </c>
      <c r="B21488" s="53" t="n">
        <v>8548.82</v>
      </c>
    </row>
    <row r="21489" customFormat="false" ht="15.75" hidden="false" customHeight="false" outlineLevel="0" collapsed="false">
      <c r="A21489" s="20" t="s">
        <v>41771</v>
      </c>
      <c r="B21489" s="53" t="n">
        <v>7694.52</v>
      </c>
    </row>
    <row r="21490" customFormat="false" ht="15.75" hidden="false" customHeight="false" outlineLevel="0" collapsed="false">
      <c r="A21490" s="20" t="s">
        <v>41772</v>
      </c>
      <c r="B21490" s="53" t="n">
        <v>57.51</v>
      </c>
    </row>
    <row r="21491" customFormat="false" ht="15.75" hidden="false" customHeight="false" outlineLevel="0" collapsed="false">
      <c r="A21491" s="20" t="s">
        <v>41777</v>
      </c>
      <c r="B21491" s="53" t="n">
        <v>55.84</v>
      </c>
    </row>
    <row r="21492" customFormat="false" ht="15.75" hidden="false" customHeight="false" outlineLevel="0" collapsed="false">
      <c r="A21492" s="20" t="s">
        <v>41778</v>
      </c>
      <c r="B21492" s="53" t="n">
        <v>22.45</v>
      </c>
    </row>
    <row r="21493" customFormat="false" ht="15.75" hidden="false" customHeight="false" outlineLevel="0" collapsed="false">
      <c r="A21493" s="20" t="s">
        <v>41780</v>
      </c>
      <c r="B21493" s="53" t="n">
        <v>20.82</v>
      </c>
    </row>
    <row r="21494" customFormat="false" ht="15.75" hidden="false" customHeight="false" outlineLevel="0" collapsed="false">
      <c r="A21494" s="20" t="s">
        <v>41781</v>
      </c>
      <c r="B21494" s="53" t="n">
        <v>60.78</v>
      </c>
    </row>
    <row r="21495" customFormat="false" ht="15.75" hidden="false" customHeight="false" outlineLevel="0" collapsed="false">
      <c r="A21495" s="20" t="s">
        <v>41785</v>
      </c>
      <c r="B21495" s="53" t="n">
        <v>58.31</v>
      </c>
    </row>
    <row r="21496" customFormat="false" ht="15.75" hidden="false" customHeight="false" outlineLevel="0" collapsed="false">
      <c r="A21496" s="20" t="s">
        <v>41786</v>
      </c>
      <c r="B21496" s="53" t="n">
        <v>6.68</v>
      </c>
    </row>
    <row r="21497" customFormat="false" ht="15.75" hidden="false" customHeight="false" outlineLevel="0" collapsed="false">
      <c r="A21497" s="20" t="s">
        <v>41789</v>
      </c>
      <c r="B21497" s="53" t="n">
        <v>6.43</v>
      </c>
    </row>
    <row r="21498" customFormat="false" ht="15.75" hidden="false" customHeight="false" outlineLevel="0" collapsed="false">
      <c r="A21498" s="20" t="s">
        <v>41790</v>
      </c>
      <c r="B21498" s="53" t="n">
        <v>75</v>
      </c>
    </row>
    <row r="21499" customFormat="false" ht="15.75" hidden="false" customHeight="false" outlineLevel="0" collapsed="false">
      <c r="A21499" s="20" t="s">
        <v>41793</v>
      </c>
      <c r="B21499" s="53" t="n">
        <v>75</v>
      </c>
    </row>
    <row r="21500" customFormat="false" ht="15.75" hidden="false" customHeight="false" outlineLevel="0" collapsed="false">
      <c r="A21500" s="20" t="s">
        <v>41794</v>
      </c>
      <c r="B21500" s="53" t="n">
        <v>0.47</v>
      </c>
    </row>
    <row r="21501" customFormat="false" ht="15.75" hidden="false" customHeight="false" outlineLevel="0" collapsed="false">
      <c r="A21501" s="20" t="s">
        <v>41796</v>
      </c>
      <c r="B21501" s="53" t="n">
        <v>0.47</v>
      </c>
    </row>
    <row r="21502" customFormat="false" ht="15.75" hidden="false" customHeight="false" outlineLevel="0" collapsed="false">
      <c r="A21502" s="20" t="s">
        <v>41797</v>
      </c>
      <c r="B21502" s="53" t="n">
        <v>79.52</v>
      </c>
    </row>
    <row r="21503" customFormat="false" ht="15.75" hidden="false" customHeight="false" outlineLevel="0" collapsed="false">
      <c r="A21503" s="20" t="s">
        <v>41800</v>
      </c>
      <c r="B21503" s="53" t="n">
        <v>79.52</v>
      </c>
    </row>
    <row r="21504" customFormat="false" ht="15.75" hidden="false" customHeight="false" outlineLevel="0" collapsed="false">
      <c r="A21504" s="20" t="s">
        <v>41801</v>
      </c>
      <c r="B21504" s="53" t="n">
        <v>73.95</v>
      </c>
    </row>
    <row r="21505" customFormat="false" ht="15.75" hidden="false" customHeight="false" outlineLevel="0" collapsed="false">
      <c r="A21505" s="20" t="s">
        <v>41804</v>
      </c>
      <c r="B21505" s="53" t="n">
        <v>73.95</v>
      </c>
    </row>
    <row r="21506" customFormat="false" ht="15.75" hidden="false" customHeight="false" outlineLevel="0" collapsed="false">
      <c r="A21506" s="20" t="s">
        <v>41805</v>
      </c>
      <c r="B21506" s="53" t="n">
        <v>76.12</v>
      </c>
    </row>
    <row r="21507" customFormat="false" ht="15.75" hidden="false" customHeight="false" outlineLevel="0" collapsed="false">
      <c r="A21507" s="20" t="s">
        <v>41807</v>
      </c>
      <c r="B21507" s="53" t="n">
        <v>76.12</v>
      </c>
    </row>
    <row r="21508" customFormat="false" ht="15.75" hidden="false" customHeight="false" outlineLevel="0" collapsed="false">
      <c r="A21508" s="20" t="s">
        <v>41808</v>
      </c>
      <c r="B21508" s="53" t="n">
        <v>76.12</v>
      </c>
    </row>
    <row r="21509" customFormat="false" ht="15.75" hidden="false" customHeight="false" outlineLevel="0" collapsed="false">
      <c r="A21509" s="20" t="s">
        <v>41810</v>
      </c>
      <c r="B21509" s="53" t="n">
        <v>76.12</v>
      </c>
    </row>
    <row r="21510" customFormat="false" ht="15.75" hidden="false" customHeight="false" outlineLevel="0" collapsed="false">
      <c r="A21510" s="20" t="s">
        <v>41811</v>
      </c>
      <c r="B21510" s="53" t="n">
        <v>45.76</v>
      </c>
    </row>
    <row r="21511" customFormat="false" ht="15.75" hidden="false" customHeight="false" outlineLevel="0" collapsed="false">
      <c r="A21511" s="20" t="s">
        <v>41814</v>
      </c>
      <c r="B21511" s="53" t="n">
        <v>45.76</v>
      </c>
    </row>
    <row r="21512" customFormat="false" ht="15.75" hidden="false" customHeight="false" outlineLevel="0" collapsed="false">
      <c r="A21512" s="20" t="s">
        <v>41815</v>
      </c>
      <c r="B21512" s="53" t="n">
        <v>46.8</v>
      </c>
    </row>
    <row r="21513" customFormat="false" ht="15.75" hidden="false" customHeight="false" outlineLevel="0" collapsed="false">
      <c r="A21513" s="20" t="s">
        <v>41817</v>
      </c>
      <c r="B21513" s="53" t="n">
        <v>46.8</v>
      </c>
    </row>
    <row r="21514" customFormat="false" ht="15.75" hidden="false" customHeight="false" outlineLevel="0" collapsed="false">
      <c r="A21514" s="20" t="s">
        <v>41818</v>
      </c>
      <c r="B21514" s="53" t="n">
        <v>75.03</v>
      </c>
    </row>
    <row r="21515" customFormat="false" ht="15.75" hidden="false" customHeight="false" outlineLevel="0" collapsed="false">
      <c r="A21515" s="20" t="s">
        <v>41821</v>
      </c>
      <c r="B21515" s="53" t="n">
        <v>75.03</v>
      </c>
    </row>
    <row r="21516" customFormat="false" ht="15.75" hidden="false" customHeight="false" outlineLevel="0" collapsed="false">
      <c r="A21516" s="20" t="s">
        <v>41822</v>
      </c>
      <c r="B21516" s="53" t="n">
        <v>85.27</v>
      </c>
    </row>
    <row r="21517" customFormat="false" ht="15.75" hidden="false" customHeight="false" outlineLevel="0" collapsed="false">
      <c r="A21517" s="20" t="s">
        <v>41825</v>
      </c>
      <c r="B21517" s="53" t="n">
        <v>85.27</v>
      </c>
    </row>
    <row r="21518" customFormat="false" ht="15.75" hidden="false" customHeight="false" outlineLevel="0" collapsed="false">
      <c r="A21518" s="20" t="s">
        <v>41826</v>
      </c>
      <c r="B21518" s="53" t="n">
        <v>84.84</v>
      </c>
    </row>
    <row r="21519" customFormat="false" ht="15.75" hidden="false" customHeight="false" outlineLevel="0" collapsed="false">
      <c r="A21519" s="20" t="s">
        <v>41828</v>
      </c>
      <c r="B21519" s="53" t="n">
        <v>84.84</v>
      </c>
    </row>
    <row r="21520" customFormat="false" ht="15.75" hidden="false" customHeight="false" outlineLevel="0" collapsed="false">
      <c r="A21520" s="20" t="s">
        <v>41829</v>
      </c>
      <c r="B21520" s="53" t="n">
        <v>31.2</v>
      </c>
    </row>
    <row r="21521" customFormat="false" ht="15.75" hidden="false" customHeight="false" outlineLevel="0" collapsed="false">
      <c r="A21521" s="20" t="s">
        <v>41832</v>
      </c>
      <c r="B21521" s="53" t="n">
        <v>31.2</v>
      </c>
    </row>
    <row r="21522" customFormat="false" ht="15.75" hidden="false" customHeight="false" outlineLevel="0" collapsed="false">
      <c r="A21522" s="20" t="s">
        <v>41833</v>
      </c>
      <c r="B21522" s="53" t="n">
        <v>2.91</v>
      </c>
    </row>
    <row r="21523" customFormat="false" ht="15.75" hidden="false" customHeight="false" outlineLevel="0" collapsed="false">
      <c r="A21523" s="20" t="s">
        <v>41835</v>
      </c>
      <c r="B21523" s="53" t="n">
        <v>2.91</v>
      </c>
    </row>
    <row r="21524" customFormat="false" ht="15.75" hidden="false" customHeight="false" outlineLevel="0" collapsed="false">
      <c r="A21524" s="20" t="s">
        <v>41836</v>
      </c>
      <c r="B21524" s="53" t="n">
        <v>749.78</v>
      </c>
    </row>
    <row r="21525" customFormat="false" ht="15.75" hidden="false" customHeight="false" outlineLevel="0" collapsed="false">
      <c r="A21525" s="20" t="s">
        <v>41838</v>
      </c>
      <c r="B21525" s="53" t="n">
        <v>743.34</v>
      </c>
    </row>
    <row r="21526" customFormat="false" ht="15.75" hidden="false" customHeight="false" outlineLevel="0" collapsed="false">
      <c r="A21526" s="20" t="s">
        <v>41839</v>
      </c>
      <c r="B21526" s="53" t="n">
        <v>293.66</v>
      </c>
    </row>
    <row r="21527" customFormat="false" ht="15.75" hidden="false" customHeight="false" outlineLevel="0" collapsed="false">
      <c r="A21527" s="20" t="s">
        <v>41842</v>
      </c>
      <c r="B21527" s="53" t="n">
        <v>287.22</v>
      </c>
    </row>
    <row r="21528" customFormat="false" ht="15.75" hidden="false" customHeight="false" outlineLevel="0" collapsed="false">
      <c r="A21528" s="20" t="s">
        <v>41843</v>
      </c>
      <c r="B21528" s="53" t="n">
        <v>550.01</v>
      </c>
    </row>
    <row r="21529" customFormat="false" ht="15.75" hidden="false" customHeight="false" outlineLevel="0" collapsed="false">
      <c r="A21529" s="20" t="s">
        <v>41846</v>
      </c>
      <c r="B21529" s="53" t="n">
        <v>550.01</v>
      </c>
    </row>
    <row r="21530" customFormat="false" ht="15.75" hidden="false" customHeight="false" outlineLevel="0" collapsed="false">
      <c r="A21530" s="20" t="s">
        <v>41847</v>
      </c>
      <c r="B21530" s="53" t="n">
        <v>743.9</v>
      </c>
    </row>
    <row r="21531" customFormat="false" ht="15.75" hidden="false" customHeight="false" outlineLevel="0" collapsed="false">
      <c r="A21531" s="20" t="s">
        <v>41850</v>
      </c>
      <c r="B21531" s="53" t="n">
        <v>737.46</v>
      </c>
    </row>
    <row r="21532" customFormat="false" ht="15.75" hidden="false" customHeight="false" outlineLevel="0" collapsed="false">
      <c r="A21532" s="20" t="s">
        <v>41851</v>
      </c>
      <c r="B21532" s="53" t="n">
        <v>570.49</v>
      </c>
    </row>
    <row r="21533" customFormat="false" ht="15.75" hidden="false" customHeight="false" outlineLevel="0" collapsed="false">
      <c r="A21533" s="20" t="s">
        <v>41854</v>
      </c>
      <c r="B21533" s="53" t="n">
        <v>570.49</v>
      </c>
    </row>
    <row r="21534" customFormat="false" ht="15.75" hidden="false" customHeight="false" outlineLevel="0" collapsed="false">
      <c r="A21534" s="20" t="s">
        <v>41855</v>
      </c>
      <c r="B21534" s="53" t="n">
        <v>2.24</v>
      </c>
    </row>
    <row r="21535" customFormat="false" ht="15.75" hidden="false" customHeight="false" outlineLevel="0" collapsed="false">
      <c r="A21535" s="20" t="s">
        <v>41858</v>
      </c>
      <c r="B21535" s="53" t="n">
        <v>2.24</v>
      </c>
    </row>
    <row r="21536" customFormat="false" ht="15.75" hidden="false" customHeight="false" outlineLevel="0" collapsed="false">
      <c r="A21536" s="20" t="s">
        <v>41859</v>
      </c>
      <c r="B21536" s="53" t="n">
        <v>5.25</v>
      </c>
    </row>
    <row r="21537" customFormat="false" ht="15.75" hidden="false" customHeight="false" outlineLevel="0" collapsed="false">
      <c r="A21537" s="20" t="s">
        <v>41862</v>
      </c>
      <c r="B21537" s="53" t="n">
        <v>5.25</v>
      </c>
    </row>
    <row r="21538" customFormat="false" ht="15.75" hidden="false" customHeight="false" outlineLevel="0" collapsed="false">
      <c r="A21538" s="20" t="s">
        <v>41863</v>
      </c>
      <c r="B21538" s="53" t="n">
        <v>717.06</v>
      </c>
    </row>
    <row r="21539" customFormat="false" ht="15.75" hidden="false" customHeight="false" outlineLevel="0" collapsed="false">
      <c r="A21539" s="20" t="s">
        <v>41866</v>
      </c>
      <c r="B21539" s="53" t="n">
        <v>717.06</v>
      </c>
    </row>
    <row r="21540" customFormat="false" ht="15.75" hidden="false" customHeight="false" outlineLevel="0" collapsed="false">
      <c r="A21540" s="20" t="s">
        <v>41867</v>
      </c>
      <c r="B21540" s="53" t="n">
        <v>330.73</v>
      </c>
    </row>
    <row r="21541" customFormat="false" ht="15.75" hidden="false" customHeight="false" outlineLevel="0" collapsed="false">
      <c r="A21541" s="20" t="s">
        <v>41870</v>
      </c>
      <c r="B21541" s="53" t="n">
        <v>330.73</v>
      </c>
    </row>
    <row r="21542" customFormat="false" ht="15.75" hidden="false" customHeight="false" outlineLevel="0" collapsed="false">
      <c r="A21542" s="20" t="s">
        <v>41871</v>
      </c>
      <c r="B21542" s="53" t="n">
        <v>5.79</v>
      </c>
    </row>
    <row r="21543" customFormat="false" ht="15.75" hidden="false" customHeight="false" outlineLevel="0" collapsed="false">
      <c r="A21543" s="20" t="s">
        <v>41873</v>
      </c>
      <c r="B21543" s="53" t="n">
        <v>5.79</v>
      </c>
    </row>
    <row r="21544" customFormat="false" ht="15.75" hidden="false" customHeight="false" outlineLevel="0" collapsed="false">
      <c r="A21544" s="20" t="s">
        <v>41874</v>
      </c>
      <c r="B21544" s="53" t="n">
        <v>1.59</v>
      </c>
    </row>
    <row r="21545" customFormat="false" ht="15.75" hidden="false" customHeight="false" outlineLevel="0" collapsed="false">
      <c r="A21545" s="20" t="s">
        <v>41877</v>
      </c>
      <c r="B21545" s="53" t="n">
        <v>1.59</v>
      </c>
    </row>
    <row r="21546" customFormat="false" ht="15.75" hidden="false" customHeight="false" outlineLevel="0" collapsed="false">
      <c r="A21546" s="20" t="s">
        <v>41878</v>
      </c>
      <c r="B21546" s="53" t="n">
        <v>579.44</v>
      </c>
    </row>
    <row r="21547" customFormat="false" ht="15.75" hidden="false" customHeight="false" outlineLevel="0" collapsed="false">
      <c r="A21547" s="20" t="s">
        <v>41880</v>
      </c>
      <c r="B21547" s="53" t="n">
        <v>577.54</v>
      </c>
    </row>
    <row r="21548" customFormat="false" ht="15.75" hidden="false" customHeight="false" outlineLevel="0" collapsed="false">
      <c r="A21548" s="20" t="s">
        <v>41881</v>
      </c>
      <c r="B21548" s="53" t="n">
        <v>3.94</v>
      </c>
    </row>
    <row r="21549" customFormat="false" ht="15.75" hidden="false" customHeight="false" outlineLevel="0" collapsed="false">
      <c r="A21549" s="20" t="s">
        <v>41884</v>
      </c>
      <c r="B21549" s="53" t="n">
        <v>3.94</v>
      </c>
    </row>
    <row r="21550" customFormat="false" ht="15.75" hidden="false" customHeight="false" outlineLevel="0" collapsed="false">
      <c r="A21550" s="20" t="s">
        <v>41885</v>
      </c>
      <c r="B21550" s="53" t="n">
        <v>10.22</v>
      </c>
    </row>
    <row r="21551" customFormat="false" ht="15.75" hidden="false" customHeight="false" outlineLevel="0" collapsed="false">
      <c r="A21551" s="20" t="s">
        <v>41889</v>
      </c>
      <c r="B21551" s="53" t="n">
        <v>10.22</v>
      </c>
    </row>
    <row r="21552" customFormat="false" ht="15.75" hidden="false" customHeight="false" outlineLevel="0" collapsed="false">
      <c r="A21552" s="20" t="s">
        <v>41890</v>
      </c>
      <c r="B21552" s="53" t="n">
        <v>10.8</v>
      </c>
    </row>
    <row r="21553" customFormat="false" ht="15.75" hidden="false" customHeight="false" outlineLevel="0" collapsed="false">
      <c r="A21553" s="20" t="s">
        <v>41893</v>
      </c>
      <c r="B21553" s="53" t="n">
        <v>10.8</v>
      </c>
    </row>
    <row r="21554" customFormat="false" ht="15.75" hidden="false" customHeight="false" outlineLevel="0" collapsed="false">
      <c r="A21554" s="20" t="s">
        <v>41894</v>
      </c>
      <c r="B21554" s="53" t="n">
        <v>13.94</v>
      </c>
    </row>
    <row r="21555" customFormat="false" ht="15.75" hidden="false" customHeight="false" outlineLevel="0" collapsed="false">
      <c r="A21555" s="20" t="s">
        <v>41897</v>
      </c>
      <c r="B21555" s="53" t="n">
        <v>13.94</v>
      </c>
    </row>
    <row r="21556" customFormat="false" ht="15.75" hidden="false" customHeight="false" outlineLevel="0" collapsed="false">
      <c r="A21556" s="20" t="s">
        <v>41898</v>
      </c>
      <c r="B21556" s="53" t="n">
        <v>3182.5</v>
      </c>
    </row>
    <row r="21557" customFormat="false" ht="15.75" hidden="false" customHeight="false" outlineLevel="0" collapsed="false">
      <c r="A21557" s="20" t="s">
        <v>41901</v>
      </c>
      <c r="B21557" s="53" t="n">
        <v>3182.5</v>
      </c>
    </row>
    <row r="21558" customFormat="false" ht="15.75" hidden="false" customHeight="false" outlineLevel="0" collapsed="false">
      <c r="A21558" s="20" t="s">
        <v>41902</v>
      </c>
      <c r="B21558" s="53" t="n">
        <v>2660.4</v>
      </c>
    </row>
    <row r="21559" customFormat="false" ht="15.75" hidden="false" customHeight="false" outlineLevel="0" collapsed="false">
      <c r="A21559" s="20" t="s">
        <v>41904</v>
      </c>
      <c r="B21559" s="53" t="n">
        <v>2660.4</v>
      </c>
    </row>
    <row r="21560" customFormat="false" ht="15.75" hidden="false" customHeight="false" outlineLevel="0" collapsed="false">
      <c r="A21560" s="20" t="s">
        <v>41905</v>
      </c>
      <c r="B21560" s="53" t="n">
        <v>2573.1</v>
      </c>
    </row>
    <row r="21561" customFormat="false" ht="15.75" hidden="false" customHeight="false" outlineLevel="0" collapsed="false">
      <c r="A21561" s="20" t="s">
        <v>41908</v>
      </c>
      <c r="B21561" s="53" t="n">
        <v>2573.1</v>
      </c>
    </row>
    <row r="21562" customFormat="false" ht="15.75" hidden="false" customHeight="false" outlineLevel="0" collapsed="false">
      <c r="A21562" s="20" t="s">
        <v>41909</v>
      </c>
      <c r="B21562" s="53" t="n">
        <v>3272.7</v>
      </c>
    </row>
    <row r="21563" customFormat="false" ht="15.75" hidden="false" customHeight="false" outlineLevel="0" collapsed="false">
      <c r="A21563" s="20" t="s">
        <v>41911</v>
      </c>
      <c r="B21563" s="53" t="n">
        <v>3272.7</v>
      </c>
    </row>
    <row r="21564" customFormat="false" ht="15.75" hidden="false" customHeight="false" outlineLevel="0" collapsed="false">
      <c r="A21564" s="20" t="s">
        <v>41912</v>
      </c>
      <c r="B21564" s="53" t="n">
        <v>5793.6</v>
      </c>
    </row>
    <row r="21565" customFormat="false" ht="15.75" hidden="false" customHeight="false" outlineLevel="0" collapsed="false">
      <c r="A21565" s="20" t="s">
        <v>41915</v>
      </c>
      <c r="B21565" s="53" t="n">
        <v>5793.6</v>
      </c>
    </row>
    <row r="21566" customFormat="false" ht="15.75" hidden="false" customHeight="false" outlineLevel="0" collapsed="false">
      <c r="A21566" s="20" t="s">
        <v>41916</v>
      </c>
      <c r="B21566" s="53" t="n">
        <v>3536</v>
      </c>
    </row>
    <row r="21567" customFormat="false" ht="15.75" hidden="false" customHeight="false" outlineLevel="0" collapsed="false">
      <c r="A21567" s="20" t="s">
        <v>41919</v>
      </c>
      <c r="B21567" s="53" t="n">
        <v>3536</v>
      </c>
    </row>
    <row r="21568" customFormat="false" ht="15.75" hidden="false" customHeight="false" outlineLevel="0" collapsed="false">
      <c r="A21568" s="20" t="s">
        <v>41920</v>
      </c>
      <c r="B21568" s="53" t="n">
        <v>3620</v>
      </c>
    </row>
    <row r="21569" customFormat="false" ht="15.75" hidden="false" customHeight="false" outlineLevel="0" collapsed="false">
      <c r="A21569" s="20" t="s">
        <v>41923</v>
      </c>
      <c r="B21569" s="53" t="n">
        <v>3620</v>
      </c>
    </row>
    <row r="21570" customFormat="false" ht="15.75" hidden="false" customHeight="false" outlineLevel="0" collapsed="false">
      <c r="A21570" s="20" t="s">
        <v>41924</v>
      </c>
      <c r="B21570" s="53" t="n">
        <v>56239.1</v>
      </c>
    </row>
    <row r="21571" customFormat="false" ht="15.75" hidden="false" customHeight="false" outlineLevel="0" collapsed="false">
      <c r="A21571" s="20" t="s">
        <v>41926</v>
      </c>
      <c r="B21571" s="53" t="n">
        <v>56239.1</v>
      </c>
    </row>
    <row r="21572" customFormat="false" ht="15.75" hidden="false" customHeight="false" outlineLevel="0" collapsed="false">
      <c r="A21572" s="20" t="s">
        <v>41927</v>
      </c>
      <c r="B21572" s="53" t="n">
        <v>55.43</v>
      </c>
    </row>
    <row r="21573" customFormat="false" ht="15.75" hidden="false" customHeight="false" outlineLevel="0" collapsed="false">
      <c r="A21573" s="20" t="s">
        <v>41929</v>
      </c>
      <c r="B21573" s="53" t="n">
        <v>55.43</v>
      </c>
    </row>
    <row r="21574" customFormat="false" ht="15.75" hidden="false" customHeight="false" outlineLevel="0" collapsed="false">
      <c r="A21574" s="20" t="s">
        <v>41930</v>
      </c>
      <c r="B21574" s="53" t="n">
        <v>27.44</v>
      </c>
    </row>
    <row r="21575" customFormat="false" ht="15.75" hidden="false" customHeight="false" outlineLevel="0" collapsed="false">
      <c r="A21575" s="20" t="s">
        <v>41932</v>
      </c>
      <c r="B21575" s="53" t="n">
        <v>27.44</v>
      </c>
    </row>
    <row r="21576" customFormat="false" ht="15.75" hidden="false" customHeight="false" outlineLevel="0" collapsed="false">
      <c r="A21576" s="20" t="s">
        <v>41933</v>
      </c>
      <c r="B21576" s="53" t="n">
        <v>5.18</v>
      </c>
    </row>
    <row r="21577" customFormat="false" ht="15.75" hidden="false" customHeight="false" outlineLevel="0" collapsed="false">
      <c r="A21577" s="20" t="s">
        <v>41937</v>
      </c>
      <c r="B21577" s="53" t="n">
        <v>4.53</v>
      </c>
    </row>
    <row r="21578" customFormat="false" ht="15.75" hidden="false" customHeight="false" outlineLevel="0" collapsed="false">
      <c r="A21578" s="20" t="s">
        <v>41938</v>
      </c>
      <c r="B21578" s="53" t="n">
        <v>1350</v>
      </c>
    </row>
    <row r="21579" customFormat="false" ht="15.75" hidden="false" customHeight="false" outlineLevel="0" collapsed="false">
      <c r="A21579" s="20" t="s">
        <v>41941</v>
      </c>
      <c r="B21579" s="53" t="n">
        <v>1350</v>
      </c>
    </row>
    <row r="21580" customFormat="false" ht="15.75" hidden="false" customHeight="false" outlineLevel="0" collapsed="false">
      <c r="A21580" s="20" t="s">
        <v>41942</v>
      </c>
      <c r="B21580" s="53" t="n">
        <v>0.54</v>
      </c>
    </row>
    <row r="21581" customFormat="false" ht="15.75" hidden="false" customHeight="false" outlineLevel="0" collapsed="false">
      <c r="A21581" s="20" t="s">
        <v>41944</v>
      </c>
      <c r="B21581" s="53" t="n">
        <v>0.47</v>
      </c>
    </row>
    <row r="21582" customFormat="false" ht="15.75" hidden="false" customHeight="false" outlineLevel="0" collapsed="false">
      <c r="A21582" s="20" t="s">
        <v>41945</v>
      </c>
      <c r="B21582" s="53" t="n">
        <v>7.5</v>
      </c>
    </row>
    <row r="21583" customFormat="false" ht="15.75" hidden="false" customHeight="false" outlineLevel="0" collapsed="false">
      <c r="A21583" s="20" t="s">
        <v>41949</v>
      </c>
      <c r="B21583" s="53" t="n">
        <v>6.64</v>
      </c>
    </row>
    <row r="21584" customFormat="false" ht="15.75" hidden="false" customHeight="false" outlineLevel="0" collapsed="false">
      <c r="A21584" s="20" t="s">
        <v>41950</v>
      </c>
      <c r="B21584" s="53" t="n">
        <v>80.09</v>
      </c>
    </row>
    <row r="21585" customFormat="false" ht="15.75" hidden="false" customHeight="false" outlineLevel="0" collapsed="false">
      <c r="A21585" s="20" t="s">
        <v>41953</v>
      </c>
      <c r="B21585" s="53" t="n">
        <v>69.49</v>
      </c>
    </row>
    <row r="21586" customFormat="false" ht="15.75" hidden="false" customHeight="false" outlineLevel="0" collapsed="false">
      <c r="A21586" s="20" t="s">
        <v>41954</v>
      </c>
      <c r="B21586" s="53" t="n">
        <v>3030.9</v>
      </c>
    </row>
    <row r="21587" customFormat="false" ht="15.75" hidden="false" customHeight="false" outlineLevel="0" collapsed="false">
      <c r="A21587" s="20" t="s">
        <v>41956</v>
      </c>
      <c r="B21587" s="53" t="n">
        <v>3030.9</v>
      </c>
    </row>
    <row r="21588" customFormat="false" ht="15.75" hidden="false" customHeight="false" outlineLevel="0" collapsed="false">
      <c r="A21588" s="20" t="s">
        <v>41957</v>
      </c>
      <c r="B21588" s="53" t="n">
        <v>2533.7</v>
      </c>
    </row>
    <row r="21589" customFormat="false" ht="15.75" hidden="false" customHeight="false" outlineLevel="0" collapsed="false">
      <c r="A21589" s="20" t="s">
        <v>41959</v>
      </c>
      <c r="B21589" s="53" t="n">
        <v>2533.7</v>
      </c>
    </row>
    <row r="21590" customFormat="false" ht="15.75" hidden="false" customHeight="false" outlineLevel="0" collapsed="false">
      <c r="A21590" s="20" t="s">
        <v>41960</v>
      </c>
      <c r="B21590" s="53" t="n">
        <v>2450.6</v>
      </c>
    </row>
    <row r="21591" customFormat="false" ht="15.75" hidden="false" customHeight="false" outlineLevel="0" collapsed="false">
      <c r="A21591" s="20" t="s">
        <v>41962</v>
      </c>
      <c r="B21591" s="53" t="n">
        <v>2450.6</v>
      </c>
    </row>
    <row r="21592" customFormat="false" ht="15.75" hidden="false" customHeight="false" outlineLevel="0" collapsed="false">
      <c r="A21592" s="20" t="s">
        <v>41963</v>
      </c>
      <c r="B21592" s="53" t="n">
        <v>3116.9</v>
      </c>
    </row>
    <row r="21593" customFormat="false" ht="15.75" hidden="false" customHeight="false" outlineLevel="0" collapsed="false">
      <c r="A21593" s="20" t="s">
        <v>41965</v>
      </c>
      <c r="B21593" s="53" t="n">
        <v>3116.9</v>
      </c>
    </row>
    <row r="21594" customFormat="false" ht="15.75" hidden="false" customHeight="false" outlineLevel="0" collapsed="false">
      <c r="A21594" s="20" t="s">
        <v>41966</v>
      </c>
      <c r="B21594" s="53" t="n">
        <v>5517.8</v>
      </c>
    </row>
    <row r="21595" customFormat="false" ht="15.75" hidden="false" customHeight="false" outlineLevel="0" collapsed="false">
      <c r="A21595" s="20" t="s">
        <v>41969</v>
      </c>
      <c r="B21595" s="53" t="n">
        <v>5517.8</v>
      </c>
    </row>
    <row r="21596" customFormat="false" ht="15.75" hidden="false" customHeight="false" outlineLevel="0" collapsed="false">
      <c r="A21596" s="20" t="s">
        <v>41970</v>
      </c>
      <c r="B21596" s="53" t="n">
        <v>3367.6</v>
      </c>
    </row>
    <row r="21597" customFormat="false" ht="15.75" hidden="false" customHeight="false" outlineLevel="0" collapsed="false">
      <c r="A21597" s="20" t="s">
        <v>41972</v>
      </c>
      <c r="B21597" s="53" t="n">
        <v>3367.6</v>
      </c>
    </row>
    <row r="21598" customFormat="false" ht="15.75" hidden="false" customHeight="false" outlineLevel="0" collapsed="false">
      <c r="A21598" s="20" t="s">
        <v>41973</v>
      </c>
      <c r="B21598" s="53" t="n">
        <v>3447.6</v>
      </c>
    </row>
    <row r="21599" customFormat="false" ht="15.75" hidden="false" customHeight="false" outlineLevel="0" collapsed="false">
      <c r="A21599" s="20" t="s">
        <v>41975</v>
      </c>
      <c r="B21599" s="53" t="n">
        <v>3447.6</v>
      </c>
    </row>
    <row r="21600" customFormat="false" ht="15.75" hidden="false" customHeight="false" outlineLevel="0" collapsed="false">
      <c r="A21600" s="20" t="s">
        <v>41976</v>
      </c>
      <c r="B21600" s="53" t="n">
        <v>54.44</v>
      </c>
    </row>
    <row r="21601" customFormat="false" ht="15.75" hidden="false" customHeight="false" outlineLevel="0" collapsed="false">
      <c r="A21601" s="20" t="s">
        <v>41979</v>
      </c>
      <c r="B21601" s="53" t="n">
        <v>54.44</v>
      </c>
    </row>
    <row r="21602" customFormat="false" ht="15.75" hidden="false" customHeight="false" outlineLevel="0" collapsed="false">
      <c r="A21602" s="20" t="s">
        <v>41980</v>
      </c>
      <c r="B21602" s="53" t="n">
        <v>47.02</v>
      </c>
    </row>
    <row r="21603" customFormat="false" ht="15.75" hidden="false" customHeight="false" outlineLevel="0" collapsed="false">
      <c r="A21603" s="20" t="s">
        <v>41983</v>
      </c>
      <c r="B21603" s="53" t="n">
        <v>47.02</v>
      </c>
    </row>
    <row r="21604" customFormat="false" ht="15.75" hidden="false" customHeight="false" outlineLevel="0" collapsed="false">
      <c r="A21604" s="20" t="s">
        <v>41984</v>
      </c>
      <c r="B21604" s="53" t="n">
        <v>30.04</v>
      </c>
    </row>
    <row r="21605" customFormat="false" ht="15.75" hidden="false" customHeight="false" outlineLevel="0" collapsed="false">
      <c r="A21605" s="20" t="s">
        <v>41987</v>
      </c>
      <c r="B21605" s="53" t="n">
        <v>30.04</v>
      </c>
    </row>
    <row r="21606" customFormat="false" ht="15.75" hidden="false" customHeight="false" outlineLevel="0" collapsed="false">
      <c r="A21606" s="20" t="s">
        <v>41988</v>
      </c>
      <c r="B21606" s="53" t="n">
        <v>24.85</v>
      </c>
    </row>
    <row r="21607" customFormat="false" ht="15.75" hidden="false" customHeight="false" outlineLevel="0" collapsed="false">
      <c r="A21607" s="20" t="s">
        <v>41991</v>
      </c>
      <c r="B21607" s="53" t="n">
        <v>24.85</v>
      </c>
    </row>
    <row r="21608" customFormat="false" ht="15.75" hidden="false" customHeight="false" outlineLevel="0" collapsed="false">
      <c r="A21608" s="20" t="s">
        <v>41992</v>
      </c>
      <c r="B21608" s="53" t="n">
        <v>50.06</v>
      </c>
    </row>
    <row r="21609" customFormat="false" ht="15.75" hidden="false" customHeight="false" outlineLevel="0" collapsed="false">
      <c r="A21609" s="20" t="s">
        <v>41995</v>
      </c>
      <c r="B21609" s="53" t="n">
        <v>50.06</v>
      </c>
    </row>
    <row r="21610" customFormat="false" ht="15.75" hidden="false" customHeight="false" outlineLevel="0" collapsed="false">
      <c r="A21610" s="20" t="s">
        <v>41996</v>
      </c>
      <c r="B21610" s="53" t="n">
        <v>10</v>
      </c>
    </row>
    <row r="21611" customFormat="false" ht="15.75" hidden="false" customHeight="false" outlineLevel="0" collapsed="false">
      <c r="A21611" s="20" t="s">
        <v>41999</v>
      </c>
      <c r="B21611" s="53" t="n">
        <v>10</v>
      </c>
    </row>
    <row r="21612" customFormat="false" ht="15.75" hidden="false" customHeight="false" outlineLevel="0" collapsed="false">
      <c r="A21612" s="20" t="s">
        <v>42000</v>
      </c>
      <c r="B21612" s="53" t="n">
        <v>90.26</v>
      </c>
    </row>
    <row r="21613" customFormat="false" ht="15.75" hidden="false" customHeight="false" outlineLevel="0" collapsed="false">
      <c r="A21613" s="20" t="s">
        <v>42003</v>
      </c>
      <c r="B21613" s="53" t="n">
        <v>90.26</v>
      </c>
    </row>
    <row r="21614" customFormat="false" ht="15.75" hidden="false" customHeight="false" outlineLevel="0" collapsed="false">
      <c r="A21614" s="20" t="s">
        <v>42004</v>
      </c>
      <c r="B21614" s="53" t="n">
        <v>89.05</v>
      </c>
    </row>
    <row r="21615" customFormat="false" ht="15.75" hidden="false" customHeight="false" outlineLevel="0" collapsed="false">
      <c r="A21615" s="20" t="s">
        <v>42007</v>
      </c>
      <c r="B21615" s="53" t="n">
        <v>89.05</v>
      </c>
    </row>
    <row r="21616" customFormat="false" ht="15.75" hidden="false" customHeight="false" outlineLevel="0" collapsed="false">
      <c r="A21616" s="20" t="s">
        <v>42008</v>
      </c>
      <c r="B21616" s="53" t="n">
        <v>61.35</v>
      </c>
    </row>
    <row r="21617" customFormat="false" ht="15.75" hidden="false" customHeight="false" outlineLevel="0" collapsed="false">
      <c r="A21617" s="20" t="s">
        <v>42011</v>
      </c>
      <c r="B21617" s="53" t="n">
        <v>61.35</v>
      </c>
    </row>
    <row r="21618" customFormat="false" ht="15.75" hidden="false" customHeight="false" outlineLevel="0" collapsed="false">
      <c r="A21618" s="20" t="s">
        <v>42012</v>
      </c>
      <c r="B21618" s="53" t="n">
        <v>95.99</v>
      </c>
    </row>
    <row r="21619" customFormat="false" ht="15.75" hidden="false" customHeight="false" outlineLevel="0" collapsed="false">
      <c r="A21619" s="20" t="s">
        <v>42015</v>
      </c>
      <c r="B21619" s="53" t="n">
        <v>95.99</v>
      </c>
    </row>
    <row r="21620" customFormat="false" ht="15.75" hidden="false" customHeight="false" outlineLevel="0" collapsed="false">
      <c r="A21620" s="20" t="s">
        <v>42016</v>
      </c>
      <c r="B21620" s="53" t="n">
        <v>21</v>
      </c>
    </row>
    <row r="21621" customFormat="false" ht="15.75" hidden="false" customHeight="false" outlineLevel="0" collapsed="false">
      <c r="A21621" s="20" t="s">
        <v>42019</v>
      </c>
      <c r="B21621" s="53" t="n">
        <v>21</v>
      </c>
    </row>
    <row r="21622" customFormat="false" ht="15.75" hidden="false" customHeight="false" outlineLevel="0" collapsed="false">
      <c r="A21622" s="20" t="s">
        <v>42020</v>
      </c>
      <c r="B21622" s="53" t="n">
        <v>71</v>
      </c>
    </row>
    <row r="21623" customFormat="false" ht="15.75" hidden="false" customHeight="false" outlineLevel="0" collapsed="false">
      <c r="A21623" s="20" t="s">
        <v>42023</v>
      </c>
      <c r="B21623" s="53" t="n">
        <v>71</v>
      </c>
    </row>
    <row r="21624" customFormat="false" ht="15.75" hidden="false" customHeight="false" outlineLevel="0" collapsed="false">
      <c r="A21624" s="20" t="s">
        <v>42024</v>
      </c>
      <c r="B21624" s="53" t="n">
        <v>72.5</v>
      </c>
    </row>
    <row r="21625" customFormat="false" ht="15.75" hidden="false" customHeight="false" outlineLevel="0" collapsed="false">
      <c r="A21625" s="20" t="s">
        <v>42027</v>
      </c>
      <c r="B21625" s="53" t="n">
        <v>72.5</v>
      </c>
    </row>
    <row r="21626" customFormat="false" ht="15.75" hidden="false" customHeight="false" outlineLevel="0" collapsed="false">
      <c r="A21626" s="20" t="s">
        <v>42028</v>
      </c>
      <c r="B21626" s="53" t="n">
        <v>66</v>
      </c>
    </row>
    <row r="21627" customFormat="false" ht="15.75" hidden="false" customHeight="false" outlineLevel="0" collapsed="false">
      <c r="A21627" s="20" t="s">
        <v>42030</v>
      </c>
      <c r="B21627" s="53" t="n">
        <v>66</v>
      </c>
    </row>
    <row r="21628" customFormat="false" ht="15.75" hidden="false" customHeight="false" outlineLevel="0" collapsed="false">
      <c r="A21628" s="20" t="s">
        <v>42031</v>
      </c>
      <c r="B21628" s="53" t="n">
        <v>62.4</v>
      </c>
    </row>
    <row r="21629" customFormat="false" ht="15.75" hidden="false" customHeight="false" outlineLevel="0" collapsed="false">
      <c r="A21629" s="20" t="s">
        <v>42033</v>
      </c>
      <c r="B21629" s="53" t="n">
        <v>62.4</v>
      </c>
    </row>
    <row r="21630" customFormat="false" ht="15.75" hidden="false" customHeight="false" outlineLevel="0" collapsed="false">
      <c r="A21630" s="20" t="s">
        <v>42034</v>
      </c>
      <c r="B21630" s="53" t="n">
        <v>84</v>
      </c>
    </row>
    <row r="21631" customFormat="false" ht="15.75" hidden="false" customHeight="false" outlineLevel="0" collapsed="false">
      <c r="A21631" s="20" t="s">
        <v>42036</v>
      </c>
      <c r="B21631" s="53" t="n">
        <v>84</v>
      </c>
    </row>
    <row r="21632" customFormat="false" ht="15.75" hidden="false" customHeight="false" outlineLevel="0" collapsed="false">
      <c r="A21632" s="20" t="s">
        <v>42037</v>
      </c>
      <c r="B21632" s="53" t="n">
        <v>27</v>
      </c>
    </row>
    <row r="21633" customFormat="false" ht="15.75" hidden="false" customHeight="false" outlineLevel="0" collapsed="false">
      <c r="A21633" s="20" t="s">
        <v>42040</v>
      </c>
      <c r="B21633" s="53" t="n">
        <v>27</v>
      </c>
    </row>
    <row r="21634" customFormat="false" ht="15.75" hidden="false" customHeight="false" outlineLevel="0" collapsed="false">
      <c r="A21634" s="20" t="s">
        <v>42041</v>
      </c>
      <c r="B21634" s="53" t="n">
        <v>101.43</v>
      </c>
    </row>
    <row r="21635" customFormat="false" ht="15.75" hidden="false" customHeight="false" outlineLevel="0" collapsed="false">
      <c r="A21635" s="20" t="s">
        <v>42044</v>
      </c>
      <c r="B21635" s="53" t="n">
        <v>101.43</v>
      </c>
    </row>
    <row r="21636" customFormat="false" ht="15.75" hidden="false" customHeight="false" outlineLevel="0" collapsed="false">
      <c r="A21636" s="20" t="s">
        <v>42045</v>
      </c>
      <c r="B21636" s="53" t="n">
        <v>105.61</v>
      </c>
    </row>
    <row r="21637" customFormat="false" ht="15.75" hidden="false" customHeight="false" outlineLevel="0" collapsed="false">
      <c r="A21637" s="20" t="s">
        <v>42048</v>
      </c>
      <c r="B21637" s="53" t="n">
        <v>105.61</v>
      </c>
    </row>
    <row r="21638" customFormat="false" ht="15.75" hidden="false" customHeight="false" outlineLevel="0" collapsed="false">
      <c r="A21638" s="20" t="s">
        <v>42049</v>
      </c>
      <c r="B21638" s="53" t="n">
        <v>77</v>
      </c>
    </row>
    <row r="21639" customFormat="false" ht="15.75" hidden="false" customHeight="false" outlineLevel="0" collapsed="false">
      <c r="A21639" s="20" t="s">
        <v>42051</v>
      </c>
      <c r="B21639" s="53" t="n">
        <v>77</v>
      </c>
    </row>
    <row r="21640" customFormat="false" ht="15.75" hidden="false" customHeight="false" outlineLevel="0" collapsed="false">
      <c r="A21640" s="20" t="s">
        <v>42052</v>
      </c>
      <c r="B21640" s="53" t="n">
        <v>67.59</v>
      </c>
    </row>
    <row r="21641" customFormat="false" ht="15.75" hidden="false" customHeight="false" outlineLevel="0" collapsed="false">
      <c r="A21641" s="20" t="s">
        <v>42054</v>
      </c>
      <c r="B21641" s="53" t="n">
        <v>67.59</v>
      </c>
    </row>
    <row r="21642" customFormat="false" ht="15.75" hidden="false" customHeight="false" outlineLevel="0" collapsed="false">
      <c r="A21642" s="20" t="s">
        <v>42055</v>
      </c>
      <c r="B21642" s="53" t="n">
        <v>120</v>
      </c>
    </row>
    <row r="21643" customFormat="false" ht="15.75" hidden="false" customHeight="false" outlineLevel="0" collapsed="false">
      <c r="A21643" s="20" t="s">
        <v>42058</v>
      </c>
      <c r="B21643" s="53" t="n">
        <v>120</v>
      </c>
    </row>
    <row r="21644" customFormat="false" ht="15.75" hidden="false" customHeight="false" outlineLevel="0" collapsed="false">
      <c r="A21644" s="20" t="s">
        <v>42059</v>
      </c>
      <c r="B21644" s="53" t="n">
        <v>70</v>
      </c>
    </row>
    <row r="21645" customFormat="false" ht="15.75" hidden="false" customHeight="false" outlineLevel="0" collapsed="false">
      <c r="A21645" s="20" t="s">
        <v>42061</v>
      </c>
      <c r="B21645" s="53" t="n">
        <v>70</v>
      </c>
    </row>
    <row r="21646" customFormat="false" ht="15.75" hidden="false" customHeight="false" outlineLevel="0" collapsed="false">
      <c r="A21646" s="20" t="s">
        <v>42062</v>
      </c>
      <c r="B21646" s="53" t="n">
        <v>81.5</v>
      </c>
    </row>
    <row r="21647" customFormat="false" ht="15.75" hidden="false" customHeight="false" outlineLevel="0" collapsed="false">
      <c r="A21647" s="20" t="s">
        <v>42064</v>
      </c>
      <c r="B21647" s="53" t="n">
        <v>81.5</v>
      </c>
    </row>
    <row r="21648" customFormat="false" ht="15.75" hidden="false" customHeight="false" outlineLevel="0" collapsed="false">
      <c r="A21648" s="20" t="s">
        <v>42065</v>
      </c>
      <c r="B21648" s="53" t="n">
        <v>73.03</v>
      </c>
    </row>
    <row r="21649" customFormat="false" ht="15.75" hidden="false" customHeight="false" outlineLevel="0" collapsed="false">
      <c r="A21649" s="20" t="s">
        <v>42067</v>
      </c>
      <c r="B21649" s="53" t="n">
        <v>73.03</v>
      </c>
    </row>
    <row r="21650" customFormat="false" ht="15.75" hidden="false" customHeight="false" outlineLevel="0" collapsed="false">
      <c r="A21650" s="20" t="s">
        <v>42068</v>
      </c>
      <c r="B21650" s="53" t="n">
        <v>54.64</v>
      </c>
    </row>
    <row r="21651" customFormat="false" ht="15.75" hidden="false" customHeight="false" outlineLevel="0" collapsed="false">
      <c r="A21651" s="20" t="s">
        <v>42070</v>
      </c>
      <c r="B21651" s="53" t="n">
        <v>54.64</v>
      </c>
    </row>
    <row r="21652" customFormat="false" ht="15.75" hidden="false" customHeight="false" outlineLevel="0" collapsed="false">
      <c r="A21652" s="20" t="s">
        <v>42071</v>
      </c>
      <c r="B21652" s="53" t="n">
        <v>39.46</v>
      </c>
    </row>
    <row r="21653" customFormat="false" ht="15.75" hidden="false" customHeight="false" outlineLevel="0" collapsed="false">
      <c r="A21653" s="20" t="s">
        <v>42074</v>
      </c>
      <c r="B21653" s="53" t="n">
        <v>39.46</v>
      </c>
    </row>
    <row r="21654" customFormat="false" ht="15.75" hidden="false" customHeight="false" outlineLevel="0" collapsed="false">
      <c r="A21654" s="20" t="s">
        <v>42075</v>
      </c>
      <c r="B21654" s="53" t="n">
        <v>67.78</v>
      </c>
    </row>
    <row r="21655" customFormat="false" ht="15.75" hidden="false" customHeight="false" outlineLevel="0" collapsed="false">
      <c r="A21655" s="20" t="s">
        <v>42078</v>
      </c>
      <c r="B21655" s="53" t="n">
        <v>67.78</v>
      </c>
    </row>
    <row r="21656" customFormat="false" ht="15.75" hidden="false" customHeight="false" outlineLevel="0" collapsed="false">
      <c r="A21656" s="20" t="s">
        <v>42079</v>
      </c>
      <c r="B21656" s="53" t="n">
        <v>60</v>
      </c>
    </row>
    <row r="21657" customFormat="false" ht="15.75" hidden="false" customHeight="false" outlineLevel="0" collapsed="false">
      <c r="A21657" s="20" t="s">
        <v>42081</v>
      </c>
      <c r="B21657" s="53" t="n">
        <v>60</v>
      </c>
    </row>
    <row r="21658" customFormat="false" ht="15.75" hidden="false" customHeight="false" outlineLevel="0" collapsed="false">
      <c r="A21658" s="20" t="s">
        <v>42082</v>
      </c>
      <c r="B21658" s="53" t="n">
        <v>60.9</v>
      </c>
    </row>
    <row r="21659" customFormat="false" ht="15.75" hidden="false" customHeight="false" outlineLevel="0" collapsed="false">
      <c r="A21659" s="20" t="s">
        <v>42085</v>
      </c>
      <c r="B21659" s="53" t="n">
        <v>60.9</v>
      </c>
    </row>
    <row r="21660" customFormat="false" ht="15.75" hidden="false" customHeight="false" outlineLevel="0" collapsed="false">
      <c r="A21660" s="20" t="s">
        <v>42086</v>
      </c>
      <c r="B21660" s="53" t="n">
        <v>60.9</v>
      </c>
    </row>
    <row r="21661" customFormat="false" ht="15.75" hidden="false" customHeight="false" outlineLevel="0" collapsed="false">
      <c r="A21661" s="20" t="s">
        <v>42088</v>
      </c>
      <c r="B21661" s="53" t="n">
        <v>60.9</v>
      </c>
    </row>
    <row r="21662" customFormat="false" ht="15.75" hidden="false" customHeight="false" outlineLevel="0" collapsed="false">
      <c r="A21662" s="20" t="s">
        <v>42089</v>
      </c>
      <c r="B21662" s="53" t="n">
        <v>58</v>
      </c>
    </row>
    <row r="21663" customFormat="false" ht="15.75" hidden="false" customHeight="false" outlineLevel="0" collapsed="false">
      <c r="A21663" s="20" t="s">
        <v>42091</v>
      </c>
      <c r="B21663" s="53" t="n">
        <v>58</v>
      </c>
    </row>
    <row r="21664" customFormat="false" ht="15.75" hidden="false" customHeight="false" outlineLevel="0" collapsed="false">
      <c r="A21664" s="20" t="s">
        <v>42092</v>
      </c>
      <c r="B21664" s="53" t="n">
        <v>65.93</v>
      </c>
    </row>
    <row r="21665" customFormat="false" ht="15.75" hidden="false" customHeight="false" outlineLevel="0" collapsed="false">
      <c r="A21665" s="20" t="s">
        <v>42094</v>
      </c>
      <c r="B21665" s="53" t="n">
        <v>65.93</v>
      </c>
    </row>
    <row r="21666" customFormat="false" ht="15.75" hidden="false" customHeight="false" outlineLevel="0" collapsed="false">
      <c r="A21666" s="20" t="s">
        <v>42095</v>
      </c>
      <c r="B21666" s="53" t="n">
        <v>26.4</v>
      </c>
    </row>
    <row r="21667" customFormat="false" ht="15.75" hidden="false" customHeight="false" outlineLevel="0" collapsed="false">
      <c r="A21667" s="20" t="s">
        <v>42098</v>
      </c>
      <c r="B21667" s="53" t="n">
        <v>26.4</v>
      </c>
    </row>
    <row r="21668" customFormat="false" ht="15.75" hidden="false" customHeight="false" outlineLevel="0" collapsed="false">
      <c r="A21668" s="20" t="s">
        <v>42099</v>
      </c>
      <c r="B21668" s="53" t="n">
        <v>67.2</v>
      </c>
    </row>
    <row r="21669" customFormat="false" ht="15.75" hidden="false" customHeight="false" outlineLevel="0" collapsed="false">
      <c r="A21669" s="20" t="s">
        <v>42102</v>
      </c>
      <c r="B21669" s="53" t="n">
        <v>67.2</v>
      </c>
    </row>
    <row r="21670" customFormat="false" ht="15.75" hidden="false" customHeight="false" outlineLevel="0" collapsed="false">
      <c r="A21670" s="20" t="s">
        <v>42103</v>
      </c>
      <c r="B21670" s="53" t="n">
        <v>50</v>
      </c>
    </row>
    <row r="21671" customFormat="false" ht="15.75" hidden="false" customHeight="false" outlineLevel="0" collapsed="false">
      <c r="A21671" s="20" t="s">
        <v>42105</v>
      </c>
      <c r="B21671" s="53" t="n">
        <v>50</v>
      </c>
    </row>
    <row r="21672" customFormat="false" ht="15.75" hidden="false" customHeight="false" outlineLevel="0" collapsed="false">
      <c r="A21672" s="20" t="s">
        <v>42106</v>
      </c>
      <c r="B21672" s="53" t="n">
        <v>31.2</v>
      </c>
    </row>
    <row r="21673" customFormat="false" ht="15.75" hidden="false" customHeight="false" outlineLevel="0" collapsed="false">
      <c r="A21673" s="20" t="s">
        <v>42109</v>
      </c>
      <c r="B21673" s="53" t="n">
        <v>31.2</v>
      </c>
    </row>
    <row r="21674" customFormat="false" ht="15.75" hidden="false" customHeight="false" outlineLevel="0" collapsed="false">
      <c r="A21674" s="20" t="s">
        <v>42110</v>
      </c>
      <c r="B21674" s="53" t="n">
        <v>167.21</v>
      </c>
    </row>
    <row r="21675" customFormat="false" ht="15.75" hidden="false" customHeight="false" outlineLevel="0" collapsed="false">
      <c r="A21675" s="20" t="s">
        <v>42113</v>
      </c>
      <c r="B21675" s="53" t="n">
        <v>151.09</v>
      </c>
    </row>
    <row r="21676" customFormat="false" ht="15.75" hidden="false" customHeight="false" outlineLevel="0" collapsed="false">
      <c r="A21676" s="20" t="s">
        <v>42114</v>
      </c>
      <c r="B21676" s="53" t="n">
        <v>6524.16</v>
      </c>
    </row>
    <row r="21677" customFormat="false" ht="15.75" hidden="false" customHeight="false" outlineLevel="0" collapsed="false">
      <c r="A21677" s="20" t="s">
        <v>42117</v>
      </c>
      <c r="B21677" s="53" t="n">
        <v>6107.06</v>
      </c>
    </row>
    <row r="21678" customFormat="false" ht="15.75" hidden="false" customHeight="false" outlineLevel="0" collapsed="false">
      <c r="A21678" s="20" t="s">
        <v>42118</v>
      </c>
      <c r="B21678" s="53" t="n">
        <v>1802.45</v>
      </c>
    </row>
    <row r="21679" customFormat="false" ht="15.75" hidden="false" customHeight="false" outlineLevel="0" collapsed="false">
      <c r="A21679" s="20" t="s">
        <v>42121</v>
      </c>
      <c r="B21679" s="53" t="n">
        <v>1705.18</v>
      </c>
    </row>
    <row r="21680" customFormat="false" ht="15.75" hidden="false" customHeight="false" outlineLevel="0" collapsed="false">
      <c r="A21680" s="20" t="s">
        <v>42122</v>
      </c>
      <c r="B21680" s="53" t="n">
        <v>4466.1</v>
      </c>
    </row>
    <row r="21681" customFormat="false" ht="15.75" hidden="false" customHeight="false" outlineLevel="0" collapsed="false">
      <c r="A21681" s="20" t="s">
        <v>42126</v>
      </c>
      <c r="B21681" s="53" t="n">
        <v>4168.52</v>
      </c>
    </row>
    <row r="21682" customFormat="false" ht="15.75" hidden="false" customHeight="false" outlineLevel="0" collapsed="false">
      <c r="A21682" s="20" t="s">
        <v>42127</v>
      </c>
      <c r="B21682" s="53" t="n">
        <v>442.91</v>
      </c>
    </row>
    <row r="21683" customFormat="false" ht="15.75" hidden="false" customHeight="false" outlineLevel="0" collapsed="false">
      <c r="A21683" s="20" t="s">
        <v>42131</v>
      </c>
      <c r="B21683" s="53" t="n">
        <v>410.26</v>
      </c>
    </row>
    <row r="21684" customFormat="false" ht="15.75" hidden="false" customHeight="false" outlineLevel="0" collapsed="false">
      <c r="A21684" s="20" t="s">
        <v>42132</v>
      </c>
      <c r="B21684" s="53" t="n">
        <v>571.92</v>
      </c>
    </row>
    <row r="21685" customFormat="false" ht="15.75" hidden="false" customHeight="false" outlineLevel="0" collapsed="false">
      <c r="A21685" s="20" t="s">
        <v>42136</v>
      </c>
      <c r="B21685" s="53" t="n">
        <v>531.18</v>
      </c>
    </row>
    <row r="21686" customFormat="false" ht="15.75" hidden="false" customHeight="false" outlineLevel="0" collapsed="false">
      <c r="A21686" s="20" t="s">
        <v>42137</v>
      </c>
      <c r="B21686" s="53" t="n">
        <v>495.11</v>
      </c>
    </row>
    <row r="21687" customFormat="false" ht="15.75" hidden="false" customHeight="false" outlineLevel="0" collapsed="false">
      <c r="A21687" s="20" t="s">
        <v>42142</v>
      </c>
      <c r="B21687" s="53" t="n">
        <v>459.08</v>
      </c>
    </row>
    <row r="21688" customFormat="false" ht="15.75" hidden="false" customHeight="false" outlineLevel="0" collapsed="false">
      <c r="A21688" s="20" t="s">
        <v>42143</v>
      </c>
      <c r="B21688" s="53" t="n">
        <v>1351.83</v>
      </c>
    </row>
    <row r="21689" customFormat="false" ht="15.75" hidden="false" customHeight="false" outlineLevel="0" collapsed="false">
      <c r="A21689" s="20" t="s">
        <v>42149</v>
      </c>
      <c r="B21689" s="53" t="n">
        <v>1264.27</v>
      </c>
    </row>
    <row r="21690" customFormat="false" ht="15.75" hidden="false" customHeight="false" outlineLevel="0" collapsed="false">
      <c r="A21690" s="20" t="s">
        <v>42150</v>
      </c>
      <c r="B21690" s="53" t="n">
        <v>1446.29</v>
      </c>
    </row>
    <row r="21691" customFormat="false" ht="15.75" hidden="false" customHeight="false" outlineLevel="0" collapsed="false">
      <c r="A21691" s="20" t="s">
        <v>42156</v>
      </c>
      <c r="B21691" s="53" t="n">
        <v>1348.22</v>
      </c>
    </row>
    <row r="21692" customFormat="false" ht="15.75" hidden="false" customHeight="false" outlineLevel="0" collapsed="false">
      <c r="A21692" s="20" t="s">
        <v>42157</v>
      </c>
      <c r="B21692" s="53" t="n">
        <v>1291.65</v>
      </c>
    </row>
    <row r="21693" customFormat="false" ht="15.75" hidden="false" customHeight="false" outlineLevel="0" collapsed="false">
      <c r="A21693" s="20" t="s">
        <v>42163</v>
      </c>
      <c r="B21693" s="53" t="n">
        <v>1207.07</v>
      </c>
    </row>
    <row r="21694" customFormat="false" ht="15.75" hidden="false" customHeight="false" outlineLevel="0" collapsed="false">
      <c r="A21694" s="20" t="s">
        <v>42164</v>
      </c>
      <c r="B21694" s="53" t="n">
        <v>150.56</v>
      </c>
    </row>
    <row r="21695" customFormat="false" ht="15.75" hidden="false" customHeight="false" outlineLevel="0" collapsed="false">
      <c r="A21695" s="20" t="s">
        <v>42169</v>
      </c>
      <c r="B21695" s="53" t="n">
        <v>138.92</v>
      </c>
    </row>
    <row r="21696" customFormat="false" ht="15.75" hidden="false" customHeight="false" outlineLevel="0" collapsed="false">
      <c r="A21696" s="20" t="s">
        <v>42170</v>
      </c>
      <c r="B21696" s="53" t="n">
        <v>563.28</v>
      </c>
    </row>
    <row r="21697" customFormat="false" ht="15.75" hidden="false" customHeight="false" outlineLevel="0" collapsed="false">
      <c r="A21697" s="20" t="s">
        <v>42173</v>
      </c>
      <c r="B21697" s="53" t="n">
        <v>515.95</v>
      </c>
    </row>
    <row r="21698" customFormat="false" ht="15.75" hidden="false" customHeight="false" outlineLevel="0" collapsed="false">
      <c r="A21698" s="20" t="s">
        <v>42174</v>
      </c>
      <c r="B21698" s="53" t="n">
        <v>159.4</v>
      </c>
    </row>
    <row r="21699" customFormat="false" ht="15.75" hidden="false" customHeight="false" outlineLevel="0" collapsed="false">
      <c r="A21699" s="20" t="s">
        <v>42178</v>
      </c>
      <c r="B21699" s="53" t="n">
        <v>146.97</v>
      </c>
    </row>
    <row r="21700" customFormat="false" ht="15.75" hidden="false" customHeight="false" outlineLevel="0" collapsed="false">
      <c r="A21700" s="20" t="s">
        <v>42179</v>
      </c>
      <c r="B21700" s="53" t="n">
        <v>460.65</v>
      </c>
    </row>
    <row r="21701" customFormat="false" ht="15.75" hidden="false" customHeight="false" outlineLevel="0" collapsed="false">
      <c r="A21701" s="20" t="s">
        <v>42183</v>
      </c>
      <c r="B21701" s="53" t="n">
        <v>423.18</v>
      </c>
    </row>
    <row r="21702" customFormat="false" ht="15.75" hidden="false" customHeight="false" outlineLevel="0" collapsed="false">
      <c r="A21702" s="20" t="s">
        <v>42184</v>
      </c>
      <c r="B21702" s="53" t="n">
        <v>234.85</v>
      </c>
    </row>
    <row r="21703" customFormat="false" ht="15.75" hidden="false" customHeight="false" outlineLevel="0" collapsed="false">
      <c r="A21703" s="20" t="s">
        <v>42186</v>
      </c>
      <c r="B21703" s="53" t="n">
        <v>222.47</v>
      </c>
    </row>
    <row r="21704" customFormat="false" ht="15.75" hidden="false" customHeight="false" outlineLevel="0" collapsed="false">
      <c r="A21704" s="20" t="s">
        <v>42187</v>
      </c>
      <c r="B21704" s="53" t="n">
        <v>86.8</v>
      </c>
    </row>
    <row r="21705" customFormat="false" ht="15.75" hidden="false" customHeight="false" outlineLevel="0" collapsed="false">
      <c r="A21705" s="20" t="s">
        <v>42191</v>
      </c>
      <c r="B21705" s="53" t="n">
        <v>83.01</v>
      </c>
    </row>
    <row r="21706" customFormat="false" ht="15.75" hidden="false" customHeight="false" outlineLevel="0" collapsed="false">
      <c r="A21706" s="20" t="s">
        <v>42192</v>
      </c>
      <c r="B21706" s="53" t="n">
        <v>6901.03</v>
      </c>
    </row>
    <row r="21707" customFormat="false" ht="15.75" hidden="false" customHeight="false" outlineLevel="0" collapsed="false">
      <c r="A21707" s="20" t="s">
        <v>42197</v>
      </c>
      <c r="B21707" s="53" t="n">
        <v>6303.54</v>
      </c>
    </row>
    <row r="21708" customFormat="false" ht="15.75" hidden="false" customHeight="false" outlineLevel="0" collapsed="false">
      <c r="A21708" s="20" t="s">
        <v>42198</v>
      </c>
      <c r="B21708" s="53" t="n">
        <v>8958.75</v>
      </c>
    </row>
    <row r="21709" customFormat="false" ht="15.75" hidden="false" customHeight="false" outlineLevel="0" collapsed="false">
      <c r="A21709" s="20" t="s">
        <v>42203</v>
      </c>
      <c r="B21709" s="53" t="n">
        <v>8201.99</v>
      </c>
    </row>
    <row r="21710" customFormat="false" ht="15.75" hidden="false" customHeight="false" outlineLevel="0" collapsed="false">
      <c r="A21710" s="20" t="s">
        <v>42204</v>
      </c>
      <c r="B21710" s="53" t="n">
        <v>25.76</v>
      </c>
    </row>
    <row r="21711" customFormat="false" ht="15.75" hidden="false" customHeight="false" outlineLevel="0" collapsed="false">
      <c r="A21711" s="20" t="s">
        <v>42209</v>
      </c>
      <c r="B21711" s="53" t="n">
        <v>24.15</v>
      </c>
    </row>
    <row r="21712" customFormat="false" ht="15.75" hidden="false" customHeight="false" outlineLevel="0" collapsed="false">
      <c r="A21712" s="20" t="s">
        <v>42210</v>
      </c>
      <c r="B21712" s="53" t="n">
        <v>1344.5</v>
      </c>
    </row>
    <row r="21713" customFormat="false" ht="15.75" hidden="false" customHeight="false" outlineLevel="0" collapsed="false">
      <c r="A21713" s="20" t="s">
        <v>42213</v>
      </c>
      <c r="B21713" s="53" t="n">
        <v>1294.2</v>
      </c>
    </row>
    <row r="21714" customFormat="false" ht="15.75" hidden="false" customHeight="false" outlineLevel="0" collapsed="false">
      <c r="A21714" s="20" t="s">
        <v>42214</v>
      </c>
      <c r="B21714" s="53" t="n">
        <v>295.03</v>
      </c>
    </row>
    <row r="21715" customFormat="false" ht="15.75" hidden="false" customHeight="false" outlineLevel="0" collapsed="false">
      <c r="A21715" s="20" t="s">
        <v>42218</v>
      </c>
      <c r="B21715" s="53" t="n">
        <v>259.81</v>
      </c>
    </row>
    <row r="21716" customFormat="false" ht="15.75" hidden="false" customHeight="false" outlineLevel="0" collapsed="false">
      <c r="A21716" s="20" t="s">
        <v>42219</v>
      </c>
      <c r="B21716" s="53" t="n">
        <v>321.46</v>
      </c>
    </row>
    <row r="21717" customFormat="false" ht="15.75" hidden="false" customHeight="false" outlineLevel="0" collapsed="false">
      <c r="A21717" s="20" t="s">
        <v>42223</v>
      </c>
      <c r="B21717" s="53" t="n">
        <v>282.71</v>
      </c>
    </row>
    <row r="21718" customFormat="false" ht="15.75" hidden="false" customHeight="false" outlineLevel="0" collapsed="false">
      <c r="A21718" s="20" t="s">
        <v>42224</v>
      </c>
      <c r="B21718" s="53" t="n">
        <v>369.11</v>
      </c>
    </row>
    <row r="21719" customFormat="false" ht="15.75" hidden="false" customHeight="false" outlineLevel="0" collapsed="false">
      <c r="A21719" s="20" t="s">
        <v>42226</v>
      </c>
      <c r="B21719" s="53" t="n">
        <v>326.84</v>
      </c>
    </row>
    <row r="21720" customFormat="false" ht="15.75" hidden="false" customHeight="false" outlineLevel="0" collapsed="false">
      <c r="A21720" s="20" t="s">
        <v>42227</v>
      </c>
      <c r="B21720" s="53" t="n">
        <v>452.74</v>
      </c>
    </row>
    <row r="21721" customFormat="false" ht="15.75" hidden="false" customHeight="false" outlineLevel="0" collapsed="false">
      <c r="A21721" s="20" t="s">
        <v>42229</v>
      </c>
      <c r="B21721" s="53" t="n">
        <v>399.9</v>
      </c>
    </row>
    <row r="21722" customFormat="false" ht="15.75" hidden="false" customHeight="false" outlineLevel="0" collapsed="false">
      <c r="A21722" s="20" t="s">
        <v>42230</v>
      </c>
      <c r="B21722" s="53" t="n">
        <v>601.92</v>
      </c>
    </row>
    <row r="21723" customFormat="false" ht="15.75" hidden="false" customHeight="false" outlineLevel="0" collapsed="false">
      <c r="A21723" s="20" t="s">
        <v>42232</v>
      </c>
      <c r="B21723" s="53" t="n">
        <v>531.47</v>
      </c>
    </row>
    <row r="21724" customFormat="false" ht="15.75" hidden="false" customHeight="false" outlineLevel="0" collapsed="false">
      <c r="A21724" s="20" t="s">
        <v>42233</v>
      </c>
      <c r="B21724" s="53" t="n">
        <v>141.42</v>
      </c>
    </row>
    <row r="21725" customFormat="false" ht="15.75" hidden="false" customHeight="false" outlineLevel="0" collapsed="false">
      <c r="A21725" s="20" t="s">
        <v>42237</v>
      </c>
      <c r="B21725" s="53" t="n">
        <v>123.8</v>
      </c>
    </row>
    <row r="21726" customFormat="false" ht="15.75" hidden="false" customHeight="false" outlineLevel="0" collapsed="false">
      <c r="A21726" s="20" t="s">
        <v>42238</v>
      </c>
      <c r="B21726" s="53" t="n">
        <v>285.21</v>
      </c>
    </row>
    <row r="21727" customFormat="false" ht="15.75" hidden="false" customHeight="false" outlineLevel="0" collapsed="false">
      <c r="A21727" s="20" t="s">
        <v>42242</v>
      </c>
      <c r="B21727" s="53" t="n">
        <v>249.98</v>
      </c>
    </row>
    <row r="21728" customFormat="false" ht="15.75" hidden="false" customHeight="false" outlineLevel="0" collapsed="false">
      <c r="A21728" s="20" t="s">
        <v>42243</v>
      </c>
      <c r="B21728" s="53" t="n">
        <v>571.18</v>
      </c>
    </row>
    <row r="21729" customFormat="false" ht="15.75" hidden="false" customHeight="false" outlineLevel="0" collapsed="false">
      <c r="A21729" s="20" t="s">
        <v>42247</v>
      </c>
      <c r="B21729" s="53" t="n">
        <v>500.73</v>
      </c>
    </row>
    <row r="21730" customFormat="false" ht="15.75" hidden="false" customHeight="false" outlineLevel="0" collapsed="false">
      <c r="A21730" s="20" t="s">
        <v>42248</v>
      </c>
      <c r="B21730" s="53" t="n">
        <v>285.21</v>
      </c>
    </row>
    <row r="21731" customFormat="false" ht="15.75" hidden="false" customHeight="false" outlineLevel="0" collapsed="false">
      <c r="A21731" s="20" t="s">
        <v>42252</v>
      </c>
      <c r="B21731" s="53" t="n">
        <v>249.98</v>
      </c>
    </row>
    <row r="21732" customFormat="false" ht="15.75" hidden="false" customHeight="false" outlineLevel="0" collapsed="false">
      <c r="A21732" s="20" t="s">
        <v>42253</v>
      </c>
      <c r="B21732" s="53" t="n">
        <v>338.07</v>
      </c>
    </row>
    <row r="21733" customFormat="false" ht="15.75" hidden="false" customHeight="false" outlineLevel="0" collapsed="false">
      <c r="A21733" s="20" t="s">
        <v>42257</v>
      </c>
      <c r="B21733" s="53" t="n">
        <v>295.8</v>
      </c>
    </row>
    <row r="21734" customFormat="false" ht="15.75" hidden="false" customHeight="false" outlineLevel="0" collapsed="false">
      <c r="A21734" s="20" t="s">
        <v>42258</v>
      </c>
      <c r="B21734" s="53" t="n">
        <v>285.21</v>
      </c>
    </row>
    <row r="21735" customFormat="false" ht="15.75" hidden="false" customHeight="false" outlineLevel="0" collapsed="false">
      <c r="A21735" s="20" t="s">
        <v>42262</v>
      </c>
      <c r="B21735" s="53" t="n">
        <v>249.98</v>
      </c>
    </row>
    <row r="21736" customFormat="false" ht="15.75" hidden="false" customHeight="false" outlineLevel="0" collapsed="false">
      <c r="A21736" s="20" t="s">
        <v>42263</v>
      </c>
      <c r="B21736" s="53" t="n">
        <v>338.07</v>
      </c>
    </row>
    <row r="21737" customFormat="false" ht="15.75" hidden="false" customHeight="false" outlineLevel="0" collapsed="false">
      <c r="A21737" s="20" t="s">
        <v>42266</v>
      </c>
      <c r="B21737" s="53" t="n">
        <v>295.8</v>
      </c>
    </row>
    <row r="21738" customFormat="false" ht="15.75" hidden="false" customHeight="false" outlineLevel="0" collapsed="false">
      <c r="A21738" s="20" t="s">
        <v>42267</v>
      </c>
      <c r="B21738" s="53" t="n">
        <v>228.96</v>
      </c>
    </row>
    <row r="21739" customFormat="false" ht="15.75" hidden="false" customHeight="false" outlineLevel="0" collapsed="false">
      <c r="A21739" s="20" t="s">
        <v>42270</v>
      </c>
      <c r="B21739" s="53" t="n">
        <v>202.54</v>
      </c>
    </row>
    <row r="21740" customFormat="false" ht="15.75" hidden="false" customHeight="false" outlineLevel="0" collapsed="false">
      <c r="A21740" s="20" t="s">
        <v>42271</v>
      </c>
      <c r="B21740" s="53" t="n">
        <v>528.59</v>
      </c>
    </row>
    <row r="21741" customFormat="false" ht="15.75" hidden="false" customHeight="false" outlineLevel="0" collapsed="false">
      <c r="A21741" s="20" t="s">
        <v>42274</v>
      </c>
      <c r="B21741" s="53" t="n">
        <v>458.14</v>
      </c>
    </row>
    <row r="21742" customFormat="false" ht="15.75" hidden="false" customHeight="false" outlineLevel="0" collapsed="false">
      <c r="A21742" s="20" t="s">
        <v>42275</v>
      </c>
      <c r="B21742" s="53" t="n">
        <v>1585.78</v>
      </c>
    </row>
    <row r="21743" customFormat="false" ht="15.75" hidden="false" customHeight="false" outlineLevel="0" collapsed="false">
      <c r="A21743" s="20" t="s">
        <v>42277</v>
      </c>
      <c r="B21743" s="53" t="n">
        <v>1374.43</v>
      </c>
    </row>
    <row r="21744" customFormat="false" ht="15.75" hidden="false" customHeight="false" outlineLevel="0" collapsed="false">
      <c r="A21744" s="20" t="s">
        <v>42278</v>
      </c>
      <c r="B21744" s="53" t="n">
        <v>132.14</v>
      </c>
    </row>
    <row r="21745" customFormat="false" ht="15.75" hidden="false" customHeight="false" outlineLevel="0" collapsed="false">
      <c r="A21745" s="20" t="s">
        <v>42283</v>
      </c>
      <c r="B21745" s="53" t="n">
        <v>114.53</v>
      </c>
    </row>
    <row r="21746" customFormat="false" ht="15.75" hidden="false" customHeight="false" outlineLevel="0" collapsed="false">
      <c r="A21746" s="20" t="s">
        <v>42284</v>
      </c>
      <c r="B21746" s="53" t="n">
        <v>198.22</v>
      </c>
    </row>
    <row r="21747" customFormat="false" ht="15.75" hidden="false" customHeight="false" outlineLevel="0" collapsed="false">
      <c r="A21747" s="20" t="s">
        <v>42287</v>
      </c>
      <c r="B21747" s="53" t="n">
        <v>171.8</v>
      </c>
    </row>
    <row r="21748" customFormat="false" ht="15.75" hidden="false" customHeight="false" outlineLevel="0" collapsed="false">
      <c r="A21748" s="20" t="s">
        <v>42288</v>
      </c>
      <c r="B21748" s="53" t="n">
        <v>264.29</v>
      </c>
    </row>
    <row r="21749" customFormat="false" ht="15.75" hidden="false" customHeight="false" outlineLevel="0" collapsed="false">
      <c r="A21749" s="20" t="s">
        <v>42292</v>
      </c>
      <c r="B21749" s="53" t="n">
        <v>229.07</v>
      </c>
    </row>
    <row r="21750" customFormat="false" ht="15.75" hidden="false" customHeight="false" outlineLevel="0" collapsed="false">
      <c r="A21750" s="20" t="s">
        <v>42293</v>
      </c>
      <c r="B21750" s="53" t="n">
        <v>132.14</v>
      </c>
    </row>
    <row r="21751" customFormat="false" ht="15.75" hidden="false" customHeight="false" outlineLevel="0" collapsed="false">
      <c r="A21751" s="20" t="s">
        <v>42298</v>
      </c>
      <c r="B21751" s="53" t="n">
        <v>114.53</v>
      </c>
    </row>
    <row r="21752" customFormat="false" ht="15.75" hidden="false" customHeight="false" outlineLevel="0" collapsed="false">
      <c r="A21752" s="20" t="s">
        <v>42299</v>
      </c>
      <c r="B21752" s="53" t="n">
        <v>211.43</v>
      </c>
    </row>
    <row r="21753" customFormat="false" ht="15.75" hidden="false" customHeight="false" outlineLevel="0" collapsed="false">
      <c r="A21753" s="20" t="s">
        <v>42304</v>
      </c>
      <c r="B21753" s="53" t="n">
        <v>183.25</v>
      </c>
    </row>
    <row r="21754" customFormat="false" ht="15.75" hidden="false" customHeight="false" outlineLevel="0" collapsed="false">
      <c r="A21754" s="20" t="s">
        <v>42305</v>
      </c>
      <c r="B21754" s="53" t="n">
        <v>158.57</v>
      </c>
    </row>
    <row r="21755" customFormat="false" ht="15.75" hidden="false" customHeight="false" outlineLevel="0" collapsed="false">
      <c r="A21755" s="20" t="s">
        <v>42309</v>
      </c>
      <c r="B21755" s="53" t="n">
        <v>137.44</v>
      </c>
    </row>
    <row r="21756" customFormat="false" ht="15.75" hidden="false" customHeight="false" outlineLevel="0" collapsed="false">
      <c r="A21756" s="20" t="s">
        <v>42310</v>
      </c>
      <c r="B21756" s="53" t="n">
        <v>264.29</v>
      </c>
    </row>
    <row r="21757" customFormat="false" ht="15.75" hidden="false" customHeight="false" outlineLevel="0" collapsed="false">
      <c r="A21757" s="20" t="s">
        <v>42315</v>
      </c>
      <c r="B21757" s="53" t="n">
        <v>229.07</v>
      </c>
    </row>
    <row r="21758" customFormat="false" ht="15.75" hidden="false" customHeight="false" outlineLevel="0" collapsed="false">
      <c r="A21758" s="20" t="s">
        <v>42316</v>
      </c>
      <c r="B21758" s="53" t="n">
        <v>947.01</v>
      </c>
    </row>
    <row r="21759" customFormat="false" ht="15.75" hidden="false" customHeight="false" outlineLevel="0" collapsed="false">
      <c r="A21759" s="20" t="s">
        <v>42319</v>
      </c>
      <c r="B21759" s="53" t="n">
        <v>947.01</v>
      </c>
    </row>
    <row r="21760" customFormat="false" ht="15.75" hidden="false" customHeight="false" outlineLevel="0" collapsed="false">
      <c r="A21760" s="20" t="s">
        <v>42320</v>
      </c>
      <c r="B21760" s="53" t="n">
        <v>1231.87</v>
      </c>
    </row>
    <row r="21761" customFormat="false" ht="15.75" hidden="false" customHeight="false" outlineLevel="0" collapsed="false">
      <c r="A21761" s="20" t="s">
        <v>42323</v>
      </c>
      <c r="B21761" s="53" t="n">
        <v>1231.87</v>
      </c>
    </row>
    <row r="21762" customFormat="false" ht="15.75" hidden="false" customHeight="false" outlineLevel="0" collapsed="false">
      <c r="A21762" s="20" t="s">
        <v>42324</v>
      </c>
      <c r="B21762" s="53" t="n">
        <v>1679.86</v>
      </c>
    </row>
    <row r="21763" customFormat="false" ht="15.75" hidden="false" customHeight="false" outlineLevel="0" collapsed="false">
      <c r="A21763" s="20" t="s">
        <v>42326</v>
      </c>
      <c r="B21763" s="53" t="n">
        <v>1679.86</v>
      </c>
    </row>
    <row r="21764" customFormat="false" ht="15.75" hidden="false" customHeight="false" outlineLevel="0" collapsed="false">
      <c r="A21764" s="20" t="s">
        <v>42327</v>
      </c>
      <c r="B21764" s="53" t="n">
        <v>1610.92</v>
      </c>
    </row>
    <row r="21765" customFormat="false" ht="15.75" hidden="false" customHeight="false" outlineLevel="0" collapsed="false">
      <c r="A21765" s="20" t="s">
        <v>42329</v>
      </c>
      <c r="B21765" s="53" t="n">
        <v>1610.92</v>
      </c>
    </row>
    <row r="21766" customFormat="false" ht="15.75" hidden="false" customHeight="false" outlineLevel="0" collapsed="false">
      <c r="A21766" s="20" t="s">
        <v>42330</v>
      </c>
      <c r="B21766" s="53" t="n">
        <v>2250</v>
      </c>
    </row>
    <row r="21767" customFormat="false" ht="15.75" hidden="false" customHeight="false" outlineLevel="0" collapsed="false">
      <c r="A21767" s="20" t="s">
        <v>42331</v>
      </c>
      <c r="B21767" s="53" t="n">
        <v>2250</v>
      </c>
    </row>
    <row r="21768" customFormat="false" ht="15.75" hidden="false" customHeight="false" outlineLevel="0" collapsed="false">
      <c r="A21768" s="20" t="s">
        <v>42332</v>
      </c>
      <c r="B21768" s="53" t="n">
        <v>2090.9</v>
      </c>
    </row>
    <row r="21769" customFormat="false" ht="15.75" hidden="false" customHeight="false" outlineLevel="0" collapsed="false">
      <c r="A21769" s="20" t="s">
        <v>42335</v>
      </c>
      <c r="B21769" s="53" t="n">
        <v>2090.9</v>
      </c>
    </row>
    <row r="21770" customFormat="false" ht="15.75" hidden="false" customHeight="false" outlineLevel="0" collapsed="false">
      <c r="A21770" s="20" t="s">
        <v>42336</v>
      </c>
      <c r="B21770" s="53" t="n">
        <v>3565</v>
      </c>
    </row>
    <row r="21771" customFormat="false" ht="15.75" hidden="false" customHeight="false" outlineLevel="0" collapsed="false">
      <c r="A21771" s="20" t="s">
        <v>42338</v>
      </c>
      <c r="B21771" s="53" t="n">
        <v>3565</v>
      </c>
    </row>
    <row r="21772" customFormat="false" ht="15.75" hidden="false" customHeight="false" outlineLevel="0" collapsed="false">
      <c r="A21772" s="20" t="s">
        <v>42339</v>
      </c>
      <c r="B21772" s="53" t="n">
        <v>5786</v>
      </c>
    </row>
    <row r="21773" customFormat="false" ht="15.75" hidden="false" customHeight="false" outlineLevel="0" collapsed="false">
      <c r="A21773" s="20" t="s">
        <v>42341</v>
      </c>
      <c r="B21773" s="53" t="n">
        <v>5786</v>
      </c>
    </row>
    <row r="21774" customFormat="false" ht="15.75" hidden="false" customHeight="false" outlineLevel="0" collapsed="false">
      <c r="A21774" s="20" t="s">
        <v>42342</v>
      </c>
      <c r="B21774" s="53" t="n">
        <v>287.35</v>
      </c>
    </row>
    <row r="21775" customFormat="false" ht="15.75" hidden="false" customHeight="false" outlineLevel="0" collapsed="false">
      <c r="A21775" s="20" t="s">
        <v>42344</v>
      </c>
      <c r="B21775" s="53" t="n">
        <v>287.35</v>
      </c>
    </row>
    <row r="21776" customFormat="false" ht="15.75" hidden="false" customHeight="false" outlineLevel="0" collapsed="false">
      <c r="A21776" s="20" t="s">
        <v>42345</v>
      </c>
      <c r="B21776" s="53" t="n">
        <v>1152.43</v>
      </c>
    </row>
    <row r="21777" customFormat="false" ht="15.75" hidden="false" customHeight="false" outlineLevel="0" collapsed="false">
      <c r="A21777" s="20" t="s">
        <v>42348</v>
      </c>
      <c r="B21777" s="53" t="n">
        <v>1152.43</v>
      </c>
    </row>
    <row r="21778" customFormat="false" ht="15.75" hidden="false" customHeight="false" outlineLevel="0" collapsed="false">
      <c r="A21778" s="20" t="s">
        <v>42349</v>
      </c>
      <c r="B21778" s="53" t="n">
        <v>687.02</v>
      </c>
    </row>
    <row r="21779" customFormat="false" ht="15.75" hidden="false" customHeight="false" outlineLevel="0" collapsed="false">
      <c r="A21779" s="20" t="s">
        <v>42352</v>
      </c>
      <c r="B21779" s="53" t="n">
        <v>687.02</v>
      </c>
    </row>
    <row r="21780" customFormat="false" ht="15.75" hidden="false" customHeight="false" outlineLevel="0" collapsed="false">
      <c r="A21780" s="20" t="s">
        <v>42353</v>
      </c>
      <c r="B21780" s="53" t="n">
        <v>1241.08</v>
      </c>
    </row>
    <row r="21781" customFormat="false" ht="15.75" hidden="false" customHeight="false" outlineLevel="0" collapsed="false">
      <c r="A21781" s="20" t="s">
        <v>42355</v>
      </c>
      <c r="B21781" s="53" t="n">
        <v>1241.08</v>
      </c>
    </row>
    <row r="21782" customFormat="false" ht="15.75" hidden="false" customHeight="false" outlineLevel="0" collapsed="false">
      <c r="A21782" s="20" t="s">
        <v>42356</v>
      </c>
      <c r="B21782" s="53" t="n">
        <v>1275.31</v>
      </c>
    </row>
    <row r="21783" customFormat="false" ht="15.75" hidden="false" customHeight="false" outlineLevel="0" collapsed="false">
      <c r="A21783" s="20" t="s">
        <v>42358</v>
      </c>
      <c r="B21783" s="53" t="n">
        <v>1275.31</v>
      </c>
    </row>
    <row r="21784" customFormat="false" ht="15.75" hidden="false" customHeight="false" outlineLevel="0" collapsed="false">
      <c r="A21784" s="20" t="s">
        <v>42359</v>
      </c>
      <c r="B21784" s="53" t="n">
        <v>2194.05</v>
      </c>
    </row>
    <row r="21785" customFormat="false" ht="15.75" hidden="false" customHeight="false" outlineLevel="0" collapsed="false">
      <c r="A21785" s="20" t="s">
        <v>42361</v>
      </c>
      <c r="B21785" s="53" t="n">
        <v>2194.05</v>
      </c>
    </row>
    <row r="21786" customFormat="false" ht="15.75" hidden="false" customHeight="false" outlineLevel="0" collapsed="false">
      <c r="A21786" s="20" t="s">
        <v>42362</v>
      </c>
      <c r="B21786" s="53" t="n">
        <v>8776.21</v>
      </c>
    </row>
    <row r="21787" customFormat="false" ht="15.75" hidden="false" customHeight="false" outlineLevel="0" collapsed="false">
      <c r="A21787" s="20" t="s">
        <v>42365</v>
      </c>
      <c r="B21787" s="53" t="n">
        <v>8776.21</v>
      </c>
    </row>
    <row r="21788" customFormat="false" ht="15.75" hidden="false" customHeight="false" outlineLevel="0" collapsed="false">
      <c r="A21788" s="20" t="s">
        <v>42366</v>
      </c>
      <c r="B21788" s="53" t="n">
        <v>2171.89</v>
      </c>
    </row>
    <row r="21789" customFormat="false" ht="15.75" hidden="false" customHeight="false" outlineLevel="0" collapsed="false">
      <c r="A21789" s="20" t="s">
        <v>42369</v>
      </c>
      <c r="B21789" s="53" t="n">
        <v>2171.89</v>
      </c>
    </row>
    <row r="21790" customFormat="false" ht="15.75" hidden="false" customHeight="false" outlineLevel="0" collapsed="false">
      <c r="A21790" s="20" t="s">
        <v>42370</v>
      </c>
      <c r="B21790" s="53" t="n">
        <v>2504.32</v>
      </c>
    </row>
    <row r="21791" customFormat="false" ht="15.75" hidden="false" customHeight="false" outlineLevel="0" collapsed="false">
      <c r="A21791" s="20" t="s">
        <v>42372</v>
      </c>
      <c r="B21791" s="53" t="n">
        <v>2504.32</v>
      </c>
    </row>
    <row r="21792" customFormat="false" ht="15.75" hidden="false" customHeight="false" outlineLevel="0" collapsed="false">
      <c r="A21792" s="20" t="s">
        <v>42373</v>
      </c>
      <c r="B21792" s="53" t="n">
        <v>3025.13</v>
      </c>
    </row>
    <row r="21793" customFormat="false" ht="15.75" hidden="false" customHeight="false" outlineLevel="0" collapsed="false">
      <c r="A21793" s="20" t="s">
        <v>42375</v>
      </c>
      <c r="B21793" s="53" t="n">
        <v>3025.13</v>
      </c>
    </row>
    <row r="21794" customFormat="false" ht="15.75" hidden="false" customHeight="false" outlineLevel="0" collapsed="false">
      <c r="A21794" s="20" t="s">
        <v>42376</v>
      </c>
      <c r="B21794" s="53" t="n">
        <v>2460</v>
      </c>
    </row>
    <row r="21795" customFormat="false" ht="15.75" hidden="false" customHeight="false" outlineLevel="0" collapsed="false">
      <c r="A21795" s="20" t="s">
        <v>42378</v>
      </c>
      <c r="B21795" s="53" t="n">
        <v>2460</v>
      </c>
    </row>
    <row r="21796" customFormat="false" ht="15.75" hidden="false" customHeight="false" outlineLevel="0" collapsed="false">
      <c r="A21796" s="20" t="s">
        <v>42379</v>
      </c>
      <c r="B21796" s="53" t="n">
        <v>935.89</v>
      </c>
    </row>
    <row r="21797" customFormat="false" ht="15.75" hidden="false" customHeight="false" outlineLevel="0" collapsed="false">
      <c r="A21797" s="20" t="s">
        <v>42382</v>
      </c>
      <c r="B21797" s="53" t="n">
        <v>935.89</v>
      </c>
    </row>
    <row r="21798" customFormat="false" ht="15.75" hidden="false" customHeight="false" outlineLevel="0" collapsed="false">
      <c r="A21798" s="20" t="s">
        <v>42383</v>
      </c>
      <c r="B21798" s="53" t="n">
        <v>105.71</v>
      </c>
    </row>
    <row r="21799" customFormat="false" ht="15.75" hidden="false" customHeight="false" outlineLevel="0" collapsed="false">
      <c r="A21799" s="20" t="s">
        <v>42385</v>
      </c>
      <c r="B21799" s="53" t="n">
        <v>91.62</v>
      </c>
    </row>
    <row r="21800" customFormat="false" ht="15.75" hidden="false" customHeight="false" outlineLevel="0" collapsed="false">
      <c r="A21800" s="20" t="s">
        <v>42386</v>
      </c>
      <c r="B21800" s="53" t="n">
        <v>132.14</v>
      </c>
    </row>
    <row r="21801" customFormat="false" ht="15.75" hidden="false" customHeight="false" outlineLevel="0" collapsed="false">
      <c r="A21801" s="20" t="s">
        <v>42388</v>
      </c>
      <c r="B21801" s="53" t="n">
        <v>114.53</v>
      </c>
    </row>
    <row r="21802" customFormat="false" ht="15.75" hidden="false" customHeight="false" outlineLevel="0" collapsed="false">
      <c r="A21802" s="20" t="s">
        <v>42389</v>
      </c>
      <c r="B21802" s="53" t="n">
        <v>264.29</v>
      </c>
    </row>
    <row r="21803" customFormat="false" ht="15.75" hidden="false" customHeight="false" outlineLevel="0" collapsed="false">
      <c r="A21803" s="20" t="s">
        <v>42391</v>
      </c>
      <c r="B21803" s="53" t="n">
        <v>229.07</v>
      </c>
    </row>
    <row r="21804" customFormat="false" ht="15.75" hidden="false" customHeight="false" outlineLevel="0" collapsed="false">
      <c r="A21804" s="20" t="s">
        <v>42392</v>
      </c>
      <c r="B21804" s="53" t="n">
        <v>330.37</v>
      </c>
    </row>
    <row r="21805" customFormat="false" ht="15.75" hidden="false" customHeight="false" outlineLevel="0" collapsed="false">
      <c r="A21805" s="20" t="s">
        <v>42394</v>
      </c>
      <c r="B21805" s="53" t="n">
        <v>286.34</v>
      </c>
    </row>
    <row r="21806" customFormat="false" ht="15.75" hidden="false" customHeight="false" outlineLevel="0" collapsed="false">
      <c r="A21806" s="20" t="s">
        <v>42395</v>
      </c>
      <c r="B21806" s="53" t="n">
        <v>26.42</v>
      </c>
    </row>
    <row r="21807" customFormat="false" ht="15.75" hidden="false" customHeight="false" outlineLevel="0" collapsed="false">
      <c r="A21807" s="20" t="s">
        <v>42398</v>
      </c>
      <c r="B21807" s="53" t="n">
        <v>22.9</v>
      </c>
    </row>
    <row r="21808" customFormat="false" ht="15.75" hidden="false" customHeight="false" outlineLevel="0" collapsed="false">
      <c r="A21808" s="20" t="s">
        <v>42399</v>
      </c>
      <c r="B21808" s="53" t="n">
        <v>26.42</v>
      </c>
    </row>
    <row r="21809" customFormat="false" ht="15.75" hidden="false" customHeight="false" outlineLevel="0" collapsed="false">
      <c r="A21809" s="20" t="s">
        <v>42401</v>
      </c>
      <c r="B21809" s="53" t="n">
        <v>22.9</v>
      </c>
    </row>
    <row r="21810" customFormat="false" ht="15.75" hidden="false" customHeight="false" outlineLevel="0" collapsed="false">
      <c r="A21810" s="20" t="s">
        <v>42402</v>
      </c>
      <c r="B21810" s="53" t="n">
        <v>6.6</v>
      </c>
    </row>
    <row r="21811" customFormat="false" ht="15.75" hidden="false" customHeight="false" outlineLevel="0" collapsed="false">
      <c r="A21811" s="20" t="s">
        <v>42404</v>
      </c>
      <c r="B21811" s="53" t="n">
        <v>5.72</v>
      </c>
    </row>
    <row r="21812" customFormat="false" ht="15.75" hidden="false" customHeight="false" outlineLevel="0" collapsed="false">
      <c r="A21812" s="20" t="s">
        <v>42405</v>
      </c>
      <c r="B21812" s="53" t="n">
        <v>105.71</v>
      </c>
    </row>
    <row r="21813" customFormat="false" ht="15.75" hidden="false" customHeight="false" outlineLevel="0" collapsed="false">
      <c r="A21813" s="20" t="s">
        <v>42407</v>
      </c>
      <c r="B21813" s="53" t="n">
        <v>91.62</v>
      </c>
    </row>
    <row r="21814" customFormat="false" ht="15.75" hidden="false" customHeight="false" outlineLevel="0" collapsed="false">
      <c r="A21814" s="20" t="s">
        <v>42408</v>
      </c>
      <c r="B21814" s="53" t="n">
        <v>6.6</v>
      </c>
    </row>
    <row r="21815" customFormat="false" ht="15.75" hidden="false" customHeight="false" outlineLevel="0" collapsed="false">
      <c r="A21815" s="20" t="s">
        <v>42410</v>
      </c>
      <c r="B21815" s="53" t="n">
        <v>5.72</v>
      </c>
    </row>
    <row r="21816" customFormat="false" ht="15.75" hidden="false" customHeight="false" outlineLevel="0" collapsed="false">
      <c r="A21816" s="20" t="s">
        <v>42411</v>
      </c>
      <c r="B21816" s="53" t="n">
        <v>52.85</v>
      </c>
    </row>
    <row r="21817" customFormat="false" ht="15.75" hidden="false" customHeight="false" outlineLevel="0" collapsed="false">
      <c r="A21817" s="20" t="s">
        <v>42413</v>
      </c>
      <c r="B21817" s="53" t="n">
        <v>45.81</v>
      </c>
    </row>
    <row r="21818" customFormat="false" ht="15.75" hidden="false" customHeight="false" outlineLevel="0" collapsed="false">
      <c r="A21818" s="20" t="s">
        <v>42414</v>
      </c>
      <c r="B21818" s="53" t="n">
        <v>19.82</v>
      </c>
    </row>
    <row r="21819" customFormat="false" ht="15.75" hidden="false" customHeight="false" outlineLevel="0" collapsed="false">
      <c r="A21819" s="20" t="s">
        <v>42416</v>
      </c>
      <c r="B21819" s="53" t="n">
        <v>17.18</v>
      </c>
    </row>
    <row r="21820" customFormat="false" ht="15.75" hidden="false" customHeight="false" outlineLevel="0" collapsed="false">
      <c r="A21820" s="20" t="s">
        <v>42417</v>
      </c>
      <c r="B21820" s="53" t="n">
        <v>6.6</v>
      </c>
    </row>
    <row r="21821" customFormat="false" ht="15.75" hidden="false" customHeight="false" outlineLevel="0" collapsed="false">
      <c r="A21821" s="20" t="s">
        <v>42419</v>
      </c>
      <c r="B21821" s="53" t="n">
        <v>5.72</v>
      </c>
    </row>
    <row r="21822" customFormat="false" ht="15.75" hidden="false" customHeight="false" outlineLevel="0" collapsed="false">
      <c r="A21822" s="20" t="s">
        <v>42420</v>
      </c>
      <c r="B21822" s="53" t="n">
        <v>19.82</v>
      </c>
    </row>
    <row r="21823" customFormat="false" ht="15.75" hidden="false" customHeight="false" outlineLevel="0" collapsed="false">
      <c r="A21823" s="20" t="s">
        <v>42422</v>
      </c>
      <c r="B21823" s="53" t="n">
        <v>17.18</v>
      </c>
    </row>
    <row r="21824" customFormat="false" ht="15.75" hidden="false" customHeight="false" outlineLevel="0" collapsed="false">
      <c r="A21824" s="20" t="s">
        <v>42423</v>
      </c>
      <c r="B21824" s="53" t="n">
        <v>26.42</v>
      </c>
    </row>
    <row r="21825" customFormat="false" ht="15.75" hidden="false" customHeight="false" outlineLevel="0" collapsed="false">
      <c r="A21825" s="20" t="s">
        <v>42425</v>
      </c>
      <c r="B21825" s="53" t="n">
        <v>22.9</v>
      </c>
    </row>
    <row r="21826" customFormat="false" ht="15.75" hidden="false" customHeight="false" outlineLevel="0" collapsed="false">
      <c r="A21826" s="20" t="s">
        <v>42426</v>
      </c>
      <c r="B21826" s="53" t="n">
        <v>39.64</v>
      </c>
    </row>
    <row r="21827" customFormat="false" ht="15.75" hidden="false" customHeight="false" outlineLevel="0" collapsed="false">
      <c r="A21827" s="20" t="s">
        <v>42428</v>
      </c>
      <c r="B21827" s="53" t="n">
        <v>34.36</v>
      </c>
    </row>
    <row r="21828" customFormat="false" ht="15.75" hidden="false" customHeight="false" outlineLevel="0" collapsed="false">
      <c r="A21828" s="20" t="s">
        <v>42429</v>
      </c>
      <c r="B21828" s="53" t="n">
        <v>79.28</v>
      </c>
    </row>
    <row r="21829" customFormat="false" ht="15.75" hidden="false" customHeight="false" outlineLevel="0" collapsed="false">
      <c r="A21829" s="20" t="s">
        <v>42431</v>
      </c>
      <c r="B21829" s="53" t="n">
        <v>68.72</v>
      </c>
    </row>
    <row r="21830" customFormat="false" ht="15.75" hidden="false" customHeight="false" outlineLevel="0" collapsed="false">
      <c r="A21830" s="20" t="s">
        <v>42432</v>
      </c>
      <c r="B21830" s="53" t="n">
        <v>26.42</v>
      </c>
    </row>
    <row r="21831" customFormat="false" ht="15.75" hidden="false" customHeight="false" outlineLevel="0" collapsed="false">
      <c r="A21831" s="20" t="s">
        <v>42434</v>
      </c>
      <c r="B21831" s="53" t="n">
        <v>22.9</v>
      </c>
    </row>
    <row r="21832" customFormat="false" ht="15.75" hidden="false" customHeight="false" outlineLevel="0" collapsed="false">
      <c r="A21832" s="20" t="s">
        <v>42435</v>
      </c>
      <c r="B21832" s="53" t="n">
        <v>13.21</v>
      </c>
    </row>
    <row r="21833" customFormat="false" ht="15.75" hidden="false" customHeight="false" outlineLevel="0" collapsed="false">
      <c r="A21833" s="20" t="s">
        <v>42437</v>
      </c>
      <c r="B21833" s="53" t="n">
        <v>11.45</v>
      </c>
    </row>
    <row r="21834" customFormat="false" ht="15.75" hidden="false" customHeight="false" outlineLevel="0" collapsed="false">
      <c r="A21834" s="20" t="s">
        <v>42438</v>
      </c>
      <c r="B21834" s="53" t="n">
        <v>13.21</v>
      </c>
    </row>
    <row r="21835" customFormat="false" ht="15.75" hidden="false" customHeight="false" outlineLevel="0" collapsed="false">
      <c r="A21835" s="20" t="s">
        <v>42440</v>
      </c>
      <c r="B21835" s="53" t="n">
        <v>11.45</v>
      </c>
    </row>
    <row r="21836" customFormat="false" ht="15.75" hidden="false" customHeight="false" outlineLevel="0" collapsed="false">
      <c r="A21836" s="20" t="s">
        <v>42441</v>
      </c>
      <c r="B21836" s="53" t="n">
        <v>6.6</v>
      </c>
    </row>
    <row r="21837" customFormat="false" ht="15.75" hidden="false" customHeight="false" outlineLevel="0" collapsed="false">
      <c r="A21837" s="20" t="s">
        <v>42444</v>
      </c>
      <c r="B21837" s="53" t="n">
        <v>5.72</v>
      </c>
    </row>
    <row r="21838" customFormat="false" ht="15.75" hidden="false" customHeight="false" outlineLevel="0" collapsed="false">
      <c r="A21838" s="20" t="s">
        <v>42445</v>
      </c>
      <c r="B21838" s="53" t="n">
        <v>13.21</v>
      </c>
    </row>
    <row r="21839" customFormat="false" ht="15.75" hidden="false" customHeight="false" outlineLevel="0" collapsed="false">
      <c r="A21839" s="20" t="s">
        <v>42448</v>
      </c>
      <c r="B21839" s="53" t="n">
        <v>11.45</v>
      </c>
    </row>
    <row r="21840" customFormat="false" ht="15.75" hidden="false" customHeight="false" outlineLevel="0" collapsed="false">
      <c r="A21840" s="20" t="s">
        <v>42449</v>
      </c>
      <c r="B21840" s="53" t="n">
        <v>6.6</v>
      </c>
    </row>
    <row r="21841" customFormat="false" ht="15.75" hidden="false" customHeight="false" outlineLevel="0" collapsed="false">
      <c r="A21841" s="20" t="s">
        <v>42452</v>
      </c>
      <c r="B21841" s="53" t="n">
        <v>5.72</v>
      </c>
    </row>
    <row r="21842" customFormat="false" ht="15.75" hidden="false" customHeight="false" outlineLevel="0" collapsed="false">
      <c r="A21842" s="20" t="s">
        <v>42453</v>
      </c>
      <c r="B21842" s="53" t="n">
        <v>6.6</v>
      </c>
    </row>
    <row r="21843" customFormat="false" ht="15.75" hidden="false" customHeight="false" outlineLevel="0" collapsed="false">
      <c r="A21843" s="20" t="s">
        <v>42456</v>
      </c>
      <c r="B21843" s="53" t="n">
        <v>5.72</v>
      </c>
    </row>
    <row r="21844" customFormat="false" ht="15.75" hidden="false" customHeight="false" outlineLevel="0" collapsed="false">
      <c r="A21844" s="20" t="s">
        <v>42457</v>
      </c>
      <c r="B21844" s="53" t="n">
        <v>6.6</v>
      </c>
    </row>
    <row r="21845" customFormat="false" ht="15.75" hidden="false" customHeight="false" outlineLevel="0" collapsed="false">
      <c r="A21845" s="20" t="s">
        <v>42460</v>
      </c>
      <c r="B21845" s="53" t="n">
        <v>5.72</v>
      </c>
    </row>
    <row r="21846" customFormat="false" ht="15.75" hidden="false" customHeight="false" outlineLevel="0" collapsed="false">
      <c r="A21846" s="20" t="s">
        <v>42461</v>
      </c>
      <c r="B21846" s="53" t="n">
        <v>19.82</v>
      </c>
    </row>
    <row r="21847" customFormat="false" ht="15.75" hidden="false" customHeight="false" outlineLevel="0" collapsed="false">
      <c r="A21847" s="20" t="s">
        <v>42463</v>
      </c>
      <c r="B21847" s="53" t="n">
        <v>17.18</v>
      </c>
    </row>
    <row r="21848" customFormat="false" ht="15.75" hidden="false" customHeight="false" outlineLevel="0" collapsed="false">
      <c r="A21848" s="20" t="s">
        <v>42464</v>
      </c>
      <c r="B21848" s="53" t="n">
        <v>2.64</v>
      </c>
    </row>
    <row r="21849" customFormat="false" ht="15.75" hidden="false" customHeight="false" outlineLevel="0" collapsed="false">
      <c r="A21849" s="20" t="s">
        <v>42467</v>
      </c>
      <c r="B21849" s="53" t="n">
        <v>2.29</v>
      </c>
    </row>
    <row r="21850" customFormat="false" ht="15.75" hidden="false" customHeight="false" outlineLevel="0" collapsed="false">
      <c r="A21850" s="20" t="s">
        <v>42468</v>
      </c>
      <c r="B21850" s="53" t="n">
        <v>39.64</v>
      </c>
    </row>
    <row r="21851" customFormat="false" ht="15.75" hidden="false" customHeight="false" outlineLevel="0" collapsed="false">
      <c r="A21851" s="20" t="s">
        <v>42471</v>
      </c>
      <c r="B21851" s="53" t="n">
        <v>34.36</v>
      </c>
    </row>
    <row r="21852" customFormat="false" ht="15.75" hidden="false" customHeight="false" outlineLevel="0" collapsed="false">
      <c r="A21852" s="20" t="s">
        <v>42472</v>
      </c>
      <c r="B21852" s="53" t="n">
        <v>52.85</v>
      </c>
    </row>
    <row r="21853" customFormat="false" ht="15.75" hidden="false" customHeight="false" outlineLevel="0" collapsed="false">
      <c r="A21853" s="20" t="s">
        <v>42474</v>
      </c>
      <c r="B21853" s="53" t="n">
        <v>45.81</v>
      </c>
    </row>
    <row r="21854" customFormat="false" ht="15.75" hidden="false" customHeight="false" outlineLevel="0" collapsed="false">
      <c r="A21854" s="20" t="s">
        <v>42475</v>
      </c>
      <c r="B21854" s="53" t="n">
        <v>79.28</v>
      </c>
    </row>
    <row r="21855" customFormat="false" ht="15.75" hidden="false" customHeight="false" outlineLevel="0" collapsed="false">
      <c r="A21855" s="20" t="s">
        <v>42477</v>
      </c>
      <c r="B21855" s="53" t="n">
        <v>68.72</v>
      </c>
    </row>
    <row r="21856" customFormat="false" ht="15.75" hidden="false" customHeight="false" outlineLevel="0" collapsed="false">
      <c r="A21856" s="20" t="s">
        <v>42478</v>
      </c>
      <c r="B21856" s="53" t="n">
        <v>6.6</v>
      </c>
    </row>
    <row r="21857" customFormat="false" ht="15.75" hidden="false" customHeight="false" outlineLevel="0" collapsed="false">
      <c r="A21857" s="20" t="s">
        <v>42481</v>
      </c>
      <c r="B21857" s="53" t="n">
        <v>5.72</v>
      </c>
    </row>
    <row r="21858" customFormat="false" ht="15.75" hidden="false" customHeight="false" outlineLevel="0" collapsed="false">
      <c r="A21858" s="20" t="s">
        <v>42482</v>
      </c>
      <c r="B21858" s="53" t="n">
        <v>114.95</v>
      </c>
    </row>
    <row r="21859" customFormat="false" ht="15.75" hidden="false" customHeight="false" outlineLevel="0" collapsed="false">
      <c r="A21859" s="20" t="s">
        <v>42484</v>
      </c>
      <c r="B21859" s="53" t="n">
        <v>100.86</v>
      </c>
    </row>
    <row r="21860" customFormat="false" ht="15.75" hidden="false" customHeight="false" outlineLevel="0" collapsed="false">
      <c r="A21860" s="20" t="s">
        <v>42485</v>
      </c>
      <c r="B21860" s="53" t="n">
        <v>2182.14</v>
      </c>
    </row>
    <row r="21861" customFormat="false" ht="15.75" hidden="false" customHeight="false" outlineLevel="0" collapsed="false">
      <c r="A21861" s="20" t="s">
        <v>42488</v>
      </c>
      <c r="B21861" s="53" t="n">
        <v>2164.53</v>
      </c>
    </row>
    <row r="21862" customFormat="false" ht="15.75" hidden="false" customHeight="false" outlineLevel="0" collapsed="false">
      <c r="A21862" s="20" t="s">
        <v>42489</v>
      </c>
      <c r="B21862" s="53" t="n">
        <v>2292.95</v>
      </c>
    </row>
    <row r="21863" customFormat="false" ht="15.75" hidden="false" customHeight="false" outlineLevel="0" collapsed="false">
      <c r="A21863" s="20" t="s">
        <v>42491</v>
      </c>
      <c r="B21863" s="53" t="n">
        <v>2275.34</v>
      </c>
    </row>
    <row r="21864" customFormat="false" ht="15.75" hidden="false" customHeight="false" outlineLevel="0" collapsed="false">
      <c r="A21864" s="20" t="s">
        <v>42492</v>
      </c>
      <c r="B21864" s="53" t="n">
        <v>2592.14</v>
      </c>
    </row>
    <row r="21865" customFormat="false" ht="15.75" hidden="false" customHeight="false" outlineLevel="0" collapsed="false">
      <c r="A21865" s="20" t="s">
        <v>42495</v>
      </c>
      <c r="B21865" s="53" t="n">
        <v>2574.53</v>
      </c>
    </row>
    <row r="21866" customFormat="false" ht="15.75" hidden="false" customHeight="false" outlineLevel="0" collapsed="false">
      <c r="A21866" s="20" t="s">
        <v>42496</v>
      </c>
      <c r="B21866" s="53" t="n">
        <v>2702.95</v>
      </c>
    </row>
    <row r="21867" customFormat="false" ht="15.75" hidden="false" customHeight="false" outlineLevel="0" collapsed="false">
      <c r="A21867" s="20" t="s">
        <v>42498</v>
      </c>
      <c r="B21867" s="53" t="n">
        <v>2685.34</v>
      </c>
    </row>
    <row r="21868" customFormat="false" ht="15.75" hidden="false" customHeight="false" outlineLevel="0" collapsed="false">
      <c r="A21868" s="20" t="s">
        <v>42499</v>
      </c>
      <c r="B21868" s="53" t="n">
        <v>2060.25</v>
      </c>
    </row>
    <row r="21869" customFormat="false" ht="15.75" hidden="false" customHeight="false" outlineLevel="0" collapsed="false">
      <c r="A21869" s="20" t="s">
        <v>42503</v>
      </c>
      <c r="B21869" s="53" t="n">
        <v>2042.64</v>
      </c>
    </row>
    <row r="21870" customFormat="false" ht="15.75" hidden="false" customHeight="false" outlineLevel="0" collapsed="false">
      <c r="A21870" s="20" t="s">
        <v>42504</v>
      </c>
      <c r="B21870" s="53" t="n">
        <v>1714.67</v>
      </c>
    </row>
    <row r="21871" customFormat="false" ht="15.75" hidden="false" customHeight="false" outlineLevel="0" collapsed="false">
      <c r="A21871" s="20" t="s">
        <v>42507</v>
      </c>
      <c r="B21871" s="53" t="n">
        <v>1679.44</v>
      </c>
    </row>
    <row r="21872" customFormat="false" ht="15.75" hidden="false" customHeight="false" outlineLevel="0" collapsed="false">
      <c r="A21872" s="20" t="s">
        <v>42508</v>
      </c>
      <c r="B21872" s="53" t="n">
        <v>177.46</v>
      </c>
    </row>
    <row r="21873" customFormat="false" ht="15.75" hidden="false" customHeight="false" outlineLevel="0" collapsed="false">
      <c r="A21873" s="20" t="s">
        <v>42511</v>
      </c>
      <c r="B21873" s="53" t="n">
        <v>173.94</v>
      </c>
    </row>
    <row r="21874" customFormat="false" ht="15.75" hidden="false" customHeight="false" outlineLevel="0" collapsed="false">
      <c r="A21874" s="20" t="s">
        <v>42512</v>
      </c>
      <c r="B21874" s="53" t="n">
        <v>228.18</v>
      </c>
    </row>
    <row r="21875" customFormat="false" ht="15.75" hidden="false" customHeight="false" outlineLevel="0" collapsed="false">
      <c r="A21875" s="20" t="s">
        <v>42514</v>
      </c>
      <c r="B21875" s="53" t="n">
        <v>222.89</v>
      </c>
    </row>
    <row r="21876" customFormat="false" ht="15.75" hidden="false" customHeight="false" outlineLevel="0" collapsed="false">
      <c r="A21876" s="20" t="s">
        <v>42515</v>
      </c>
      <c r="B21876" s="53" t="n">
        <v>35.01</v>
      </c>
    </row>
    <row r="21877" customFormat="false" ht="15.75" hidden="false" customHeight="false" outlineLevel="0" collapsed="false">
      <c r="A21877" s="20" t="s">
        <v>42519</v>
      </c>
      <c r="B21877" s="53" t="n">
        <v>32.37</v>
      </c>
    </row>
    <row r="21878" customFormat="false" ht="15.75" hidden="false" customHeight="false" outlineLevel="0" collapsed="false">
      <c r="A21878" s="20" t="s">
        <v>42520</v>
      </c>
      <c r="B21878" s="53" t="n">
        <v>70.03</v>
      </c>
    </row>
    <row r="21879" customFormat="false" ht="15.75" hidden="false" customHeight="false" outlineLevel="0" collapsed="false">
      <c r="A21879" s="20" t="s">
        <v>42524</v>
      </c>
      <c r="B21879" s="53" t="n">
        <v>64.75</v>
      </c>
    </row>
    <row r="21880" customFormat="false" ht="15.75" hidden="false" customHeight="false" outlineLevel="0" collapsed="false">
      <c r="A21880" s="20" t="s">
        <v>42525</v>
      </c>
      <c r="B21880" s="53" t="n">
        <v>126.85</v>
      </c>
    </row>
    <row r="21881" customFormat="false" ht="15.75" hidden="false" customHeight="false" outlineLevel="0" collapsed="false">
      <c r="A21881" s="20" t="s">
        <v>42529</v>
      </c>
      <c r="B21881" s="53" t="n">
        <v>118.04</v>
      </c>
    </row>
    <row r="21882" customFormat="false" ht="15.75" hidden="false" customHeight="false" outlineLevel="0" collapsed="false">
      <c r="A21882" s="20" t="s">
        <v>42530</v>
      </c>
      <c r="B21882" s="53" t="n">
        <v>196.88</v>
      </c>
    </row>
    <row r="21883" customFormat="false" ht="15.75" hidden="false" customHeight="false" outlineLevel="0" collapsed="false">
      <c r="A21883" s="20" t="s">
        <v>42532</v>
      </c>
      <c r="B21883" s="53" t="n">
        <v>182.79</v>
      </c>
    </row>
    <row r="21884" customFormat="false" ht="15.75" hidden="false" customHeight="false" outlineLevel="0" collapsed="false">
      <c r="A21884" s="20" t="s">
        <v>42533</v>
      </c>
      <c r="B21884" s="53" t="n">
        <v>118.35</v>
      </c>
    </row>
    <row r="21885" customFormat="false" ht="15.75" hidden="false" customHeight="false" outlineLevel="0" collapsed="false">
      <c r="A21885" s="20" t="s">
        <v>42537</v>
      </c>
      <c r="B21885" s="53" t="n">
        <v>109.54</v>
      </c>
    </row>
    <row r="21886" customFormat="false" ht="15.75" hidden="false" customHeight="false" outlineLevel="0" collapsed="false">
      <c r="A21886" s="20" t="s">
        <v>42538</v>
      </c>
      <c r="B21886" s="53" t="n">
        <v>163.99</v>
      </c>
    </row>
    <row r="21887" customFormat="false" ht="15.75" hidden="false" customHeight="false" outlineLevel="0" collapsed="false">
      <c r="A21887" s="20" t="s">
        <v>42542</v>
      </c>
      <c r="B21887" s="53" t="n">
        <v>151.66</v>
      </c>
    </row>
    <row r="21888" customFormat="false" ht="15.75" hidden="false" customHeight="false" outlineLevel="0" collapsed="false">
      <c r="A21888" s="20" t="s">
        <v>42543</v>
      </c>
      <c r="B21888" s="53" t="n">
        <v>155.72</v>
      </c>
    </row>
    <row r="21889" customFormat="false" ht="15.75" hidden="false" customHeight="false" outlineLevel="0" collapsed="false">
      <c r="A21889" s="20" t="s">
        <v>42547</v>
      </c>
      <c r="B21889" s="53" t="n">
        <v>143.4</v>
      </c>
    </row>
    <row r="21890" customFormat="false" ht="15.75" hidden="false" customHeight="false" outlineLevel="0" collapsed="false">
      <c r="A21890" s="20" t="s">
        <v>42548</v>
      </c>
      <c r="B21890" s="53" t="n">
        <v>204.04</v>
      </c>
    </row>
    <row r="21891" customFormat="false" ht="15.75" hidden="false" customHeight="false" outlineLevel="0" collapsed="false">
      <c r="A21891" s="20" t="s">
        <v>42551</v>
      </c>
      <c r="B21891" s="53" t="n">
        <v>188.19</v>
      </c>
    </row>
    <row r="21892" customFormat="false" ht="15.75" hidden="false" customHeight="false" outlineLevel="0" collapsed="false">
      <c r="A21892" s="20" t="s">
        <v>42552</v>
      </c>
      <c r="B21892" s="53" t="n">
        <v>100.3</v>
      </c>
    </row>
    <row r="21893" customFormat="false" ht="15.75" hidden="false" customHeight="false" outlineLevel="0" collapsed="false">
      <c r="A21893" s="20" t="s">
        <v>42555</v>
      </c>
      <c r="B21893" s="53" t="n">
        <v>93.25</v>
      </c>
    </row>
    <row r="21894" customFormat="false" ht="15.75" hidden="false" customHeight="false" outlineLevel="0" collapsed="false">
      <c r="A21894" s="20" t="s">
        <v>42556</v>
      </c>
      <c r="B21894" s="53" t="n">
        <v>84.2</v>
      </c>
    </row>
    <row r="21895" customFormat="false" ht="15.75" hidden="false" customHeight="false" outlineLevel="0" collapsed="false">
      <c r="A21895" s="20" t="s">
        <v>42559</v>
      </c>
      <c r="B21895" s="53" t="n">
        <v>78.04</v>
      </c>
    </row>
    <row r="21896" customFormat="false" ht="15.75" hidden="false" customHeight="false" outlineLevel="0" collapsed="false">
      <c r="A21896" s="20" t="s">
        <v>42560</v>
      </c>
      <c r="B21896" s="53" t="n">
        <v>18.37</v>
      </c>
    </row>
    <row r="21897" customFormat="false" ht="15.75" hidden="false" customHeight="false" outlineLevel="0" collapsed="false">
      <c r="A21897" s="20" t="s">
        <v>42564</v>
      </c>
      <c r="B21897" s="53" t="n">
        <v>16.95</v>
      </c>
    </row>
    <row r="21898" customFormat="false" ht="15.75" hidden="false" customHeight="false" outlineLevel="0" collapsed="false">
      <c r="A21898" s="20" t="s">
        <v>42565</v>
      </c>
      <c r="B21898" s="53" t="n">
        <v>35.24</v>
      </c>
    </row>
    <row r="21899" customFormat="false" ht="15.75" hidden="false" customHeight="false" outlineLevel="0" collapsed="false">
      <c r="A21899" s="20" t="s">
        <v>42567</v>
      </c>
      <c r="B21899" s="53" t="n">
        <v>32.39</v>
      </c>
    </row>
    <row r="21900" customFormat="false" ht="15.75" hidden="false" customHeight="false" outlineLevel="0" collapsed="false">
      <c r="A21900" s="20" t="s">
        <v>42568</v>
      </c>
      <c r="B21900" s="53" t="n">
        <v>85.93</v>
      </c>
    </row>
    <row r="21901" customFormat="false" ht="15.75" hidden="false" customHeight="false" outlineLevel="0" collapsed="false">
      <c r="A21901" s="20" t="s">
        <v>42572</v>
      </c>
      <c r="B21901" s="53" t="n">
        <v>79.07</v>
      </c>
    </row>
    <row r="21902" customFormat="false" ht="15.75" hidden="false" customHeight="false" outlineLevel="0" collapsed="false">
      <c r="A21902" s="20" t="s">
        <v>42573</v>
      </c>
      <c r="B21902" s="53" t="n">
        <v>148.48</v>
      </c>
    </row>
    <row r="21903" customFormat="false" ht="15.75" hidden="false" customHeight="false" outlineLevel="0" collapsed="false">
      <c r="A21903" s="20" t="s">
        <v>42575</v>
      </c>
      <c r="B21903" s="53" t="n">
        <v>136.61</v>
      </c>
    </row>
    <row r="21904" customFormat="false" ht="15.75" hidden="false" customHeight="false" outlineLevel="0" collapsed="false">
      <c r="A21904" s="20" t="s">
        <v>42576</v>
      </c>
      <c r="B21904" s="53" t="n">
        <v>40.67</v>
      </c>
    </row>
    <row r="21905" customFormat="false" ht="15.75" hidden="false" customHeight="false" outlineLevel="0" collapsed="false">
      <c r="A21905" s="20" t="s">
        <v>42580</v>
      </c>
      <c r="B21905" s="53" t="n">
        <v>37.34</v>
      </c>
    </row>
    <row r="21906" customFormat="false" ht="15.75" hidden="false" customHeight="false" outlineLevel="0" collapsed="false">
      <c r="A21906" s="20" t="s">
        <v>42581</v>
      </c>
      <c r="B21906" s="53" t="n">
        <v>48.28</v>
      </c>
    </row>
    <row r="21907" customFormat="false" ht="15.75" hidden="false" customHeight="false" outlineLevel="0" collapsed="false">
      <c r="A21907" s="20" t="s">
        <v>42585</v>
      </c>
      <c r="B21907" s="53" t="n">
        <v>44.39</v>
      </c>
    </row>
    <row r="21908" customFormat="false" ht="15.75" hidden="false" customHeight="false" outlineLevel="0" collapsed="false">
      <c r="A21908" s="20" t="s">
        <v>42586</v>
      </c>
      <c r="B21908" s="53" t="n">
        <v>18.15</v>
      </c>
    </row>
    <row r="21909" customFormat="false" ht="15.75" hidden="false" customHeight="false" outlineLevel="0" collapsed="false">
      <c r="A21909" s="20" t="s">
        <v>42590</v>
      </c>
      <c r="B21909" s="53" t="n">
        <v>16.12</v>
      </c>
    </row>
    <row r="21910" customFormat="false" ht="15.75" hidden="false" customHeight="false" outlineLevel="0" collapsed="false">
      <c r="A21910" s="20" t="s">
        <v>42591</v>
      </c>
      <c r="B21910" s="53" t="n">
        <v>9.93</v>
      </c>
    </row>
    <row r="21911" customFormat="false" ht="15.75" hidden="false" customHeight="false" outlineLevel="0" collapsed="false">
      <c r="A21911" s="20" t="s">
        <v>42595</v>
      </c>
      <c r="B21911" s="53" t="n">
        <v>8.83</v>
      </c>
    </row>
    <row r="21912" customFormat="false" ht="15.75" hidden="false" customHeight="false" outlineLevel="0" collapsed="false">
      <c r="A21912" s="20" t="s">
        <v>42596</v>
      </c>
      <c r="B21912" s="53" t="n">
        <v>10.19</v>
      </c>
    </row>
    <row r="21913" customFormat="false" ht="15.75" hidden="false" customHeight="false" outlineLevel="0" collapsed="false">
      <c r="A21913" s="20" t="s">
        <v>42600</v>
      </c>
      <c r="B21913" s="53" t="n">
        <v>9.03</v>
      </c>
    </row>
    <row r="21914" customFormat="false" ht="15.75" hidden="false" customHeight="false" outlineLevel="0" collapsed="false">
      <c r="A21914" s="20" t="s">
        <v>42601</v>
      </c>
      <c r="B21914" s="53" t="n">
        <v>10.82</v>
      </c>
    </row>
    <row r="21915" customFormat="false" ht="15.75" hidden="false" customHeight="false" outlineLevel="0" collapsed="false">
      <c r="A21915" s="20" t="s">
        <v>42603</v>
      </c>
      <c r="B21915" s="53" t="n">
        <v>9.61</v>
      </c>
    </row>
    <row r="21916" customFormat="false" ht="15.75" hidden="false" customHeight="false" outlineLevel="0" collapsed="false">
      <c r="A21916" s="20" t="s">
        <v>42604</v>
      </c>
      <c r="B21916" s="53" t="n">
        <v>11.14</v>
      </c>
    </row>
    <row r="21917" customFormat="false" ht="15.75" hidden="false" customHeight="false" outlineLevel="0" collapsed="false">
      <c r="A21917" s="20" t="s">
        <v>42607</v>
      </c>
      <c r="B21917" s="53" t="n">
        <v>9.89</v>
      </c>
    </row>
    <row r="21918" customFormat="false" ht="15.75" hidden="false" customHeight="false" outlineLevel="0" collapsed="false">
      <c r="A21918" s="20" t="s">
        <v>42608</v>
      </c>
      <c r="B21918" s="53" t="n">
        <v>11.55</v>
      </c>
    </row>
    <row r="21919" customFormat="false" ht="15.75" hidden="false" customHeight="false" outlineLevel="0" collapsed="false">
      <c r="A21919" s="20" t="s">
        <v>42612</v>
      </c>
      <c r="B21919" s="53" t="n">
        <v>10.27</v>
      </c>
    </row>
    <row r="21920" customFormat="false" ht="15.75" hidden="false" customHeight="false" outlineLevel="0" collapsed="false">
      <c r="A21920" s="20" t="s">
        <v>42613</v>
      </c>
      <c r="B21920" s="53" t="n">
        <v>58.5</v>
      </c>
    </row>
    <row r="21921" customFormat="false" ht="15.75" hidden="false" customHeight="false" outlineLevel="0" collapsed="false">
      <c r="A21921" s="20" t="s">
        <v>42618</v>
      </c>
      <c r="B21921" s="53" t="n">
        <v>53.49</v>
      </c>
    </row>
    <row r="21922" customFormat="false" ht="15.75" hidden="false" customHeight="false" outlineLevel="0" collapsed="false">
      <c r="A21922" s="20" t="s">
        <v>42619</v>
      </c>
      <c r="B21922" s="53" t="n">
        <v>18.15</v>
      </c>
    </row>
    <row r="21923" customFormat="false" ht="15.75" hidden="false" customHeight="false" outlineLevel="0" collapsed="false">
      <c r="A21923" s="20" t="s">
        <v>42624</v>
      </c>
      <c r="B21923" s="53" t="n">
        <v>16.12</v>
      </c>
    </row>
    <row r="21924" customFormat="false" ht="15.75" hidden="false" customHeight="false" outlineLevel="0" collapsed="false">
      <c r="A21924" s="20" t="s">
        <v>42625</v>
      </c>
      <c r="B21924" s="53" t="n">
        <v>12.36</v>
      </c>
    </row>
    <row r="21925" customFormat="false" ht="15.75" hidden="false" customHeight="false" outlineLevel="0" collapsed="false">
      <c r="A21925" s="20" t="s">
        <v>42628</v>
      </c>
      <c r="B21925" s="53" t="n">
        <v>11.11</v>
      </c>
    </row>
    <row r="21926" customFormat="false" ht="15.75" hidden="false" customHeight="false" outlineLevel="0" collapsed="false">
      <c r="A21926" s="20" t="s">
        <v>42629</v>
      </c>
      <c r="B21926" s="53" t="n">
        <v>46.94</v>
      </c>
    </row>
    <row r="21927" customFormat="false" ht="15.75" hidden="false" customHeight="false" outlineLevel="0" collapsed="false">
      <c r="A21927" s="20" t="s">
        <v>42635</v>
      </c>
      <c r="B21927" s="53" t="n">
        <v>43.42</v>
      </c>
    </row>
    <row r="21928" customFormat="false" ht="15.75" hidden="false" customHeight="false" outlineLevel="0" collapsed="false">
      <c r="A21928" s="20" t="s">
        <v>42636</v>
      </c>
      <c r="B21928" s="53" t="n">
        <v>79.97</v>
      </c>
    </row>
    <row r="21929" customFormat="false" ht="15.75" hidden="false" customHeight="false" outlineLevel="0" collapsed="false">
      <c r="A21929" s="20" t="s">
        <v>42638</v>
      </c>
      <c r="B21929" s="53" t="n">
        <v>73.84</v>
      </c>
    </row>
    <row r="21930" customFormat="false" ht="15.75" hidden="false" customHeight="false" outlineLevel="0" collapsed="false">
      <c r="A21930" s="20" t="s">
        <v>42639</v>
      </c>
      <c r="B21930" s="53" t="n">
        <v>203.09</v>
      </c>
    </row>
    <row r="21931" customFormat="false" ht="15.75" hidden="false" customHeight="false" outlineLevel="0" collapsed="false">
      <c r="A21931" s="20" t="s">
        <v>42645</v>
      </c>
      <c r="B21931" s="53" t="n">
        <v>187.48</v>
      </c>
    </row>
    <row r="21932" customFormat="false" ht="15.75" hidden="false" customHeight="false" outlineLevel="0" collapsed="false">
      <c r="A21932" s="20" t="s">
        <v>42646</v>
      </c>
      <c r="B21932" s="53" t="n">
        <v>342.77</v>
      </c>
    </row>
    <row r="21933" customFormat="false" ht="15.75" hidden="false" customHeight="false" outlineLevel="0" collapsed="false">
      <c r="A21933" s="20" t="s">
        <v>42649</v>
      </c>
      <c r="B21933" s="53" t="n">
        <v>315.67</v>
      </c>
    </row>
    <row r="21934" customFormat="false" ht="15.75" hidden="false" customHeight="false" outlineLevel="0" collapsed="false">
      <c r="A21934" s="20" t="s">
        <v>42650</v>
      </c>
      <c r="B21934" s="53" t="n">
        <v>91.78</v>
      </c>
    </row>
    <row r="21935" customFormat="false" ht="15.75" hidden="false" customHeight="false" outlineLevel="0" collapsed="false">
      <c r="A21935" s="20" t="s">
        <v>42656</v>
      </c>
      <c r="B21935" s="53" t="n">
        <v>84.57</v>
      </c>
    </row>
    <row r="21936" customFormat="false" ht="15.75" hidden="false" customHeight="false" outlineLevel="0" collapsed="false">
      <c r="A21936" s="20" t="s">
        <v>42657</v>
      </c>
      <c r="B21936" s="53" t="n">
        <v>112.07</v>
      </c>
    </row>
    <row r="21937" customFormat="false" ht="15.75" hidden="false" customHeight="false" outlineLevel="0" collapsed="false">
      <c r="A21937" s="20" t="s">
        <v>42663</v>
      </c>
      <c r="B21937" s="53" t="n">
        <v>103.2</v>
      </c>
    </row>
    <row r="21938" customFormat="false" ht="15.75" hidden="false" customHeight="false" outlineLevel="0" collapsed="false">
      <c r="A21938" s="20" t="s">
        <v>42664</v>
      </c>
      <c r="B21938" s="53" t="n">
        <v>136.14</v>
      </c>
    </row>
    <row r="21939" customFormat="false" ht="15.75" hidden="false" customHeight="false" outlineLevel="0" collapsed="false">
      <c r="A21939" s="20" t="s">
        <v>42666</v>
      </c>
      <c r="B21939" s="53" t="n">
        <v>125.42</v>
      </c>
    </row>
    <row r="21940" customFormat="false" ht="15.75" hidden="false" customHeight="false" outlineLevel="0" collapsed="false">
      <c r="A21940" s="20" t="s">
        <v>42667</v>
      </c>
      <c r="B21940" s="53" t="n">
        <v>152.31</v>
      </c>
    </row>
    <row r="21941" customFormat="false" ht="15.75" hidden="false" customHeight="false" outlineLevel="0" collapsed="false">
      <c r="A21941" s="20" t="s">
        <v>42673</v>
      </c>
      <c r="B21941" s="53" t="n">
        <v>140.39</v>
      </c>
    </row>
    <row r="21942" customFormat="false" ht="15.75" hidden="false" customHeight="false" outlineLevel="0" collapsed="false">
      <c r="A21942" s="20" t="s">
        <v>42674</v>
      </c>
      <c r="B21942" s="53" t="n">
        <v>48.77</v>
      </c>
    </row>
    <row r="21943" customFormat="false" ht="15.75" hidden="false" customHeight="false" outlineLevel="0" collapsed="false">
      <c r="A21943" s="20" t="s">
        <v>42676</v>
      </c>
      <c r="B21943" s="53" t="n">
        <v>44.02</v>
      </c>
    </row>
    <row r="21944" customFormat="false" ht="15.75" hidden="false" customHeight="false" outlineLevel="0" collapsed="false">
      <c r="A21944" s="20" t="s">
        <v>42677</v>
      </c>
      <c r="B21944" s="53" t="n">
        <v>164.95</v>
      </c>
    </row>
    <row r="21945" customFormat="false" ht="15.75" hidden="false" customHeight="false" outlineLevel="0" collapsed="false">
      <c r="A21945" s="20" t="s">
        <v>42682</v>
      </c>
      <c r="B21945" s="53" t="n">
        <v>147.33</v>
      </c>
    </row>
    <row r="21946" customFormat="false" ht="15.75" hidden="false" customHeight="false" outlineLevel="0" collapsed="false">
      <c r="A21946" s="20" t="s">
        <v>42683</v>
      </c>
      <c r="B21946" s="53" t="n">
        <v>197.81</v>
      </c>
    </row>
    <row r="21947" customFormat="false" ht="15.75" hidden="false" customHeight="false" outlineLevel="0" collapsed="false">
      <c r="A21947" s="20" t="s">
        <v>42685</v>
      </c>
      <c r="B21947" s="53" t="n">
        <v>180.2</v>
      </c>
    </row>
    <row r="21948" customFormat="false" ht="15.75" hidden="false" customHeight="false" outlineLevel="0" collapsed="false">
      <c r="A21948" s="20" t="s">
        <v>42686</v>
      </c>
      <c r="B21948" s="53" t="n">
        <v>497.77</v>
      </c>
    </row>
    <row r="21949" customFormat="false" ht="15.75" hidden="false" customHeight="false" outlineLevel="0" collapsed="false">
      <c r="A21949" s="20" t="s">
        <v>42689</v>
      </c>
      <c r="B21949" s="53" t="n">
        <v>462.54</v>
      </c>
    </row>
    <row r="21950" customFormat="false" ht="15.75" hidden="false" customHeight="false" outlineLevel="0" collapsed="false">
      <c r="A21950" s="20" t="s">
        <v>42690</v>
      </c>
      <c r="B21950" s="53" t="n">
        <v>990.17</v>
      </c>
    </row>
    <row r="21951" customFormat="false" ht="15.75" hidden="false" customHeight="false" outlineLevel="0" collapsed="false">
      <c r="A21951" s="20" t="s">
        <v>42692</v>
      </c>
      <c r="B21951" s="53" t="n">
        <v>919.71</v>
      </c>
    </row>
    <row r="21952" customFormat="false" ht="15.75" hidden="false" customHeight="false" outlineLevel="0" collapsed="false">
      <c r="A21952" s="20" t="s">
        <v>42693</v>
      </c>
      <c r="B21952" s="53" t="n">
        <v>197.81</v>
      </c>
    </row>
    <row r="21953" customFormat="false" ht="15.75" hidden="false" customHeight="false" outlineLevel="0" collapsed="false">
      <c r="A21953" s="20" t="s">
        <v>42696</v>
      </c>
      <c r="B21953" s="53" t="n">
        <v>180.2</v>
      </c>
    </row>
    <row r="21954" customFormat="false" ht="15.75" hidden="false" customHeight="false" outlineLevel="0" collapsed="false">
      <c r="A21954" s="20" t="s">
        <v>42697</v>
      </c>
      <c r="B21954" s="53" t="n">
        <v>386.54</v>
      </c>
    </row>
    <row r="21955" customFormat="false" ht="15.75" hidden="false" customHeight="false" outlineLevel="0" collapsed="false">
      <c r="A21955" s="20" t="s">
        <v>42700</v>
      </c>
      <c r="B21955" s="53" t="n">
        <v>358.36</v>
      </c>
    </row>
    <row r="21956" customFormat="false" ht="15.75" hidden="false" customHeight="false" outlineLevel="0" collapsed="false">
      <c r="A21956" s="20" t="s">
        <v>42701</v>
      </c>
      <c r="B21956" s="53" t="n">
        <v>197.81</v>
      </c>
    </row>
    <row r="21957" customFormat="false" ht="15.75" hidden="false" customHeight="false" outlineLevel="0" collapsed="false">
      <c r="A21957" s="20" t="s">
        <v>42705</v>
      </c>
      <c r="B21957" s="53" t="n">
        <v>180.2</v>
      </c>
    </row>
    <row r="21958" customFormat="false" ht="15.75" hidden="false" customHeight="false" outlineLevel="0" collapsed="false">
      <c r="A21958" s="20" t="s">
        <v>42706</v>
      </c>
      <c r="B21958" s="53" t="n">
        <v>386.54</v>
      </c>
    </row>
    <row r="21959" customFormat="false" ht="15.75" hidden="false" customHeight="false" outlineLevel="0" collapsed="false">
      <c r="A21959" s="20" t="s">
        <v>42709</v>
      </c>
      <c r="B21959" s="53" t="n">
        <v>358.36</v>
      </c>
    </row>
    <row r="21960" customFormat="false" ht="15.75" hidden="false" customHeight="false" outlineLevel="0" collapsed="false">
      <c r="A21960" s="20" t="s">
        <v>42710</v>
      </c>
      <c r="B21960" s="53" t="n">
        <v>848.59</v>
      </c>
    </row>
    <row r="21961" customFormat="false" ht="15.75" hidden="false" customHeight="false" outlineLevel="0" collapsed="false">
      <c r="A21961" s="20" t="s">
        <v>42714</v>
      </c>
      <c r="B21961" s="53" t="n">
        <v>795.75</v>
      </c>
    </row>
    <row r="21962" customFormat="false" ht="15.75" hidden="false" customHeight="false" outlineLevel="0" collapsed="false">
      <c r="A21962" s="20" t="s">
        <v>42715</v>
      </c>
      <c r="B21962" s="53" t="n">
        <v>1464.1</v>
      </c>
    </row>
    <row r="21963" customFormat="false" ht="15.75" hidden="false" customHeight="false" outlineLevel="0" collapsed="false">
      <c r="A21963" s="20" t="s">
        <v>42718</v>
      </c>
      <c r="B21963" s="53" t="n">
        <v>1393.64</v>
      </c>
    </row>
    <row r="21964" customFormat="false" ht="15.75" hidden="false" customHeight="false" outlineLevel="0" collapsed="false">
      <c r="A21964" s="20" t="s">
        <v>42719</v>
      </c>
      <c r="B21964" s="53" t="n">
        <v>1861.32</v>
      </c>
    </row>
    <row r="21965" customFormat="false" ht="15.75" hidden="false" customHeight="false" outlineLevel="0" collapsed="false">
      <c r="A21965" s="20" t="s">
        <v>42722</v>
      </c>
      <c r="B21965" s="53" t="n">
        <v>1755.64</v>
      </c>
    </row>
    <row r="21966" customFormat="false" ht="15.75" hidden="false" customHeight="false" outlineLevel="0" collapsed="false">
      <c r="A21966" s="20" t="s">
        <v>42723</v>
      </c>
      <c r="B21966" s="53" t="n">
        <v>2133.89</v>
      </c>
    </row>
    <row r="21967" customFormat="false" ht="15.75" hidden="false" customHeight="false" outlineLevel="0" collapsed="false">
      <c r="A21967" s="20" t="s">
        <v>42725</v>
      </c>
      <c r="B21967" s="53" t="n">
        <v>2010.6</v>
      </c>
    </row>
    <row r="21968" customFormat="false" ht="15.75" hidden="false" customHeight="false" outlineLevel="0" collapsed="false">
      <c r="A21968" s="20" t="s">
        <v>42726</v>
      </c>
      <c r="B21968" s="53" t="n">
        <v>3060.48</v>
      </c>
    </row>
    <row r="21969" customFormat="false" ht="15.75" hidden="false" customHeight="false" outlineLevel="0" collapsed="false">
      <c r="A21969" s="20" t="s">
        <v>42728</v>
      </c>
      <c r="B21969" s="53" t="n">
        <v>2849.12</v>
      </c>
    </row>
    <row r="21970" customFormat="false" ht="15.75" hidden="false" customHeight="false" outlineLevel="0" collapsed="false">
      <c r="A21970" s="20" t="s">
        <v>42729</v>
      </c>
      <c r="B21970" s="53" t="n">
        <v>2288.89</v>
      </c>
    </row>
    <row r="21971" customFormat="false" ht="15.75" hidden="false" customHeight="false" outlineLevel="0" collapsed="false">
      <c r="A21971" s="20" t="s">
        <v>42734</v>
      </c>
      <c r="B21971" s="53" t="n">
        <v>2218.44</v>
      </c>
    </row>
    <row r="21972" customFormat="false" ht="15.75" hidden="false" customHeight="false" outlineLevel="0" collapsed="false">
      <c r="A21972" s="20" t="s">
        <v>42735</v>
      </c>
      <c r="B21972" s="53" t="n">
        <v>599.89</v>
      </c>
    </row>
    <row r="21973" customFormat="false" ht="15.75" hidden="false" customHeight="false" outlineLevel="0" collapsed="false">
      <c r="A21973" s="20" t="s">
        <v>42739</v>
      </c>
      <c r="B21973" s="53" t="n">
        <v>564.66</v>
      </c>
    </row>
    <row r="21974" customFormat="false" ht="15.75" hidden="false" customHeight="false" outlineLevel="0" collapsed="false">
      <c r="A21974" s="20" t="s">
        <v>42740</v>
      </c>
      <c r="B21974" s="53" t="n">
        <v>868.57</v>
      </c>
    </row>
    <row r="21975" customFormat="false" ht="15.75" hidden="false" customHeight="false" outlineLevel="0" collapsed="false">
      <c r="A21975" s="20" t="s">
        <v>42742</v>
      </c>
      <c r="B21975" s="53" t="n">
        <v>815.73</v>
      </c>
    </row>
    <row r="21976" customFormat="false" ht="15.75" hidden="false" customHeight="false" outlineLevel="0" collapsed="false">
      <c r="A21976" s="20" t="s">
        <v>42743</v>
      </c>
      <c r="B21976" s="53" t="n">
        <v>1531.25</v>
      </c>
    </row>
    <row r="21977" customFormat="false" ht="15.75" hidden="false" customHeight="false" outlineLevel="0" collapsed="false">
      <c r="A21977" s="20" t="s">
        <v>42747</v>
      </c>
      <c r="B21977" s="53" t="n">
        <v>1460.8</v>
      </c>
    </row>
    <row r="21978" customFormat="false" ht="15.75" hidden="false" customHeight="false" outlineLevel="0" collapsed="false">
      <c r="A21978" s="20" t="s">
        <v>42748</v>
      </c>
      <c r="B21978" s="53" t="n">
        <v>1027.15</v>
      </c>
    </row>
    <row r="21979" customFormat="false" ht="15.75" hidden="false" customHeight="false" outlineLevel="0" collapsed="false">
      <c r="A21979" s="20" t="s">
        <v>42752</v>
      </c>
      <c r="B21979" s="53" t="n">
        <v>953.17</v>
      </c>
    </row>
    <row r="21980" customFormat="false" ht="15.75" hidden="false" customHeight="false" outlineLevel="0" collapsed="false">
      <c r="A21980" s="20" t="s">
        <v>42753</v>
      </c>
      <c r="B21980" s="53" t="n">
        <v>1518.04</v>
      </c>
    </row>
    <row r="21981" customFormat="false" ht="15.75" hidden="false" customHeight="false" outlineLevel="0" collapsed="false">
      <c r="A21981" s="20" t="s">
        <v>42757</v>
      </c>
      <c r="B21981" s="53" t="n">
        <v>1449.34</v>
      </c>
    </row>
    <row r="21982" customFormat="false" ht="15.75" hidden="false" customHeight="false" outlineLevel="0" collapsed="false">
      <c r="A21982" s="20" t="s">
        <v>42758</v>
      </c>
      <c r="B21982" s="53" t="n">
        <v>1531.25</v>
      </c>
    </row>
    <row r="21983" customFormat="false" ht="15.75" hidden="false" customHeight="false" outlineLevel="0" collapsed="false">
      <c r="A21983" s="20" t="s">
        <v>42761</v>
      </c>
      <c r="B21983" s="53" t="n">
        <v>1460.8</v>
      </c>
    </row>
    <row r="21984" customFormat="false" ht="15.75" hidden="false" customHeight="false" outlineLevel="0" collapsed="false">
      <c r="A21984" s="20" t="s">
        <v>42762</v>
      </c>
      <c r="B21984" s="53" t="n">
        <v>937.71</v>
      </c>
    </row>
    <row r="21985" customFormat="false" ht="15.75" hidden="false" customHeight="false" outlineLevel="0" collapsed="false">
      <c r="A21985" s="20" t="s">
        <v>42765</v>
      </c>
      <c r="B21985" s="53" t="n">
        <v>923.62</v>
      </c>
    </row>
    <row r="21986" customFormat="false" ht="15.75" hidden="false" customHeight="false" outlineLevel="0" collapsed="false">
      <c r="A21986" s="20" t="s">
        <v>42766</v>
      </c>
      <c r="B21986" s="53" t="n">
        <v>13.21</v>
      </c>
    </row>
    <row r="21987" customFormat="false" ht="15.75" hidden="false" customHeight="false" outlineLevel="0" collapsed="false">
      <c r="A21987" s="20" t="s">
        <v>42770</v>
      </c>
      <c r="B21987" s="53" t="n">
        <v>11.45</v>
      </c>
    </row>
    <row r="21988" customFormat="false" ht="15.75" hidden="false" customHeight="false" outlineLevel="0" collapsed="false">
      <c r="A21988" s="20" t="s">
        <v>42771</v>
      </c>
      <c r="B21988" s="53" t="n">
        <v>62.78</v>
      </c>
    </row>
    <row r="21989" customFormat="false" ht="15.75" hidden="false" customHeight="false" outlineLevel="0" collapsed="false">
      <c r="A21989" s="20" t="s">
        <v>42776</v>
      </c>
      <c r="B21989" s="53" t="n">
        <v>61.02</v>
      </c>
    </row>
    <row r="21990" customFormat="false" ht="15.75" hidden="false" customHeight="false" outlineLevel="0" collapsed="false">
      <c r="A21990" s="20" t="s">
        <v>42777</v>
      </c>
      <c r="B21990" s="53" t="n">
        <v>50.35</v>
      </c>
    </row>
    <row r="21991" customFormat="false" ht="15.75" hidden="false" customHeight="false" outlineLevel="0" collapsed="false">
      <c r="A21991" s="20" t="s">
        <v>42783</v>
      </c>
      <c r="B21991" s="53" t="n">
        <v>48.59</v>
      </c>
    </row>
    <row r="21992" customFormat="false" ht="15.75" hidden="false" customHeight="false" outlineLevel="0" collapsed="false">
      <c r="A21992" s="20" t="s">
        <v>42784</v>
      </c>
      <c r="B21992" s="53" t="n">
        <v>105.71</v>
      </c>
    </row>
    <row r="21993" customFormat="false" ht="15.75" hidden="false" customHeight="false" outlineLevel="0" collapsed="false">
      <c r="A21993" s="20" t="s">
        <v>42787</v>
      </c>
      <c r="B21993" s="53" t="n">
        <v>91.62</v>
      </c>
    </row>
    <row r="21994" customFormat="false" ht="15.75" hidden="false" customHeight="false" outlineLevel="0" collapsed="false">
      <c r="A21994" s="20" t="s">
        <v>42788</v>
      </c>
      <c r="B21994" s="53" t="n">
        <v>52.85</v>
      </c>
    </row>
    <row r="21995" customFormat="false" ht="15.75" hidden="false" customHeight="false" outlineLevel="0" collapsed="false">
      <c r="A21995" s="20" t="s">
        <v>42792</v>
      </c>
      <c r="B21995" s="53" t="n">
        <v>45.81</v>
      </c>
    </row>
    <row r="21996" customFormat="false" ht="15.75" hidden="false" customHeight="false" outlineLevel="0" collapsed="false">
      <c r="A21996" s="20" t="s">
        <v>42793</v>
      </c>
      <c r="B21996" s="53" t="n">
        <v>675.27</v>
      </c>
    </row>
    <row r="21997" customFormat="false" ht="15.75" hidden="false" customHeight="false" outlineLevel="0" collapsed="false">
      <c r="A21997" s="20" t="s">
        <v>42797</v>
      </c>
      <c r="B21997" s="53" t="n">
        <v>668.23</v>
      </c>
    </row>
    <row r="21998" customFormat="false" ht="15.75" hidden="false" customHeight="false" outlineLevel="0" collapsed="false">
      <c r="A21998" s="20" t="s">
        <v>42798</v>
      </c>
      <c r="B21998" s="53" t="n">
        <v>875.39</v>
      </c>
    </row>
    <row r="21999" customFormat="false" ht="15.75" hidden="false" customHeight="false" outlineLevel="0" collapsed="false">
      <c r="A21999" s="20" t="s">
        <v>42801</v>
      </c>
      <c r="B21999" s="53" t="n">
        <v>868.34</v>
      </c>
    </row>
    <row r="22000" customFormat="false" ht="15.75" hidden="false" customHeight="false" outlineLevel="0" collapsed="false">
      <c r="A22000" s="20" t="s">
        <v>42802</v>
      </c>
      <c r="B22000" s="53" t="n">
        <v>92.5</v>
      </c>
    </row>
    <row r="22001" customFormat="false" ht="15.75" hidden="false" customHeight="false" outlineLevel="0" collapsed="false">
      <c r="A22001" s="20" t="s">
        <v>42807</v>
      </c>
      <c r="B22001" s="53" t="n">
        <v>80.17</v>
      </c>
    </row>
    <row r="22002" customFormat="false" ht="15.75" hidden="false" customHeight="false" outlineLevel="0" collapsed="false">
      <c r="A22002" s="20" t="s">
        <v>42808</v>
      </c>
      <c r="B22002" s="53" t="n">
        <v>105.71</v>
      </c>
    </row>
    <row r="22003" customFormat="false" ht="15.75" hidden="false" customHeight="false" outlineLevel="0" collapsed="false">
      <c r="A22003" s="20" t="s">
        <v>42811</v>
      </c>
      <c r="B22003" s="53" t="n">
        <v>91.62</v>
      </c>
    </row>
    <row r="22004" customFormat="false" ht="15.75" hidden="false" customHeight="false" outlineLevel="0" collapsed="false">
      <c r="A22004" s="20" t="s">
        <v>42812</v>
      </c>
      <c r="B22004" s="53" t="n">
        <v>1635.71</v>
      </c>
    </row>
    <row r="22005" customFormat="false" ht="15.75" hidden="false" customHeight="false" outlineLevel="0" collapsed="false">
      <c r="A22005" s="20" t="s">
        <v>42817</v>
      </c>
      <c r="B22005" s="53" t="n">
        <v>1621.61</v>
      </c>
    </row>
    <row r="22006" customFormat="false" ht="15.75" hidden="false" customHeight="false" outlineLevel="0" collapsed="false">
      <c r="A22006" s="20" t="s">
        <v>42818</v>
      </c>
      <c r="B22006" s="53" t="n">
        <v>105.71</v>
      </c>
    </row>
    <row r="22007" customFormat="false" ht="15.75" hidden="false" customHeight="false" outlineLevel="0" collapsed="false">
      <c r="A22007" s="20" t="s">
        <v>42822</v>
      </c>
      <c r="B22007" s="53" t="n">
        <v>91.62</v>
      </c>
    </row>
    <row r="22008" customFormat="false" ht="15.75" hidden="false" customHeight="false" outlineLevel="0" collapsed="false">
      <c r="A22008" s="20" t="s">
        <v>42823</v>
      </c>
      <c r="B22008" s="53" t="n">
        <v>211.43</v>
      </c>
    </row>
    <row r="22009" customFormat="false" ht="15.75" hidden="false" customHeight="false" outlineLevel="0" collapsed="false">
      <c r="A22009" s="20" t="s">
        <v>42829</v>
      </c>
      <c r="B22009" s="53" t="n">
        <v>183.25</v>
      </c>
    </row>
    <row r="22010" customFormat="false" ht="15.75" hidden="false" customHeight="false" outlineLevel="0" collapsed="false">
      <c r="A22010" s="20" t="s">
        <v>42830</v>
      </c>
      <c r="B22010" s="53" t="n">
        <v>109.59</v>
      </c>
    </row>
    <row r="22011" customFormat="false" ht="15.75" hidden="false" customHeight="false" outlineLevel="0" collapsed="false">
      <c r="A22011" s="20" t="s">
        <v>42832</v>
      </c>
      <c r="B22011" s="53" t="n">
        <v>109.59</v>
      </c>
    </row>
    <row r="22012" customFormat="false" ht="15.75" hidden="false" customHeight="false" outlineLevel="0" collapsed="false">
      <c r="A22012" s="20" t="s">
        <v>42833</v>
      </c>
      <c r="B22012" s="53" t="n">
        <v>32.71</v>
      </c>
    </row>
    <row r="22013" customFormat="false" ht="15.75" hidden="false" customHeight="false" outlineLevel="0" collapsed="false">
      <c r="A22013" s="20" t="s">
        <v>42835</v>
      </c>
      <c r="B22013" s="53" t="n">
        <v>30.95</v>
      </c>
    </row>
    <row r="22014" customFormat="false" ht="15.75" hidden="false" customHeight="false" outlineLevel="0" collapsed="false">
      <c r="A22014" s="20" t="s">
        <v>42836</v>
      </c>
      <c r="B22014" s="53" t="n">
        <v>61.17</v>
      </c>
    </row>
    <row r="22015" customFormat="false" ht="15.75" hidden="false" customHeight="false" outlineLevel="0" collapsed="false">
      <c r="A22015" s="20" t="s">
        <v>42838</v>
      </c>
      <c r="B22015" s="53" t="n">
        <v>60.29</v>
      </c>
    </row>
    <row r="22016" customFormat="false" ht="15.75" hidden="false" customHeight="false" outlineLevel="0" collapsed="false">
      <c r="A22016" s="20" t="s">
        <v>42839</v>
      </c>
      <c r="B22016" s="53" t="n">
        <v>100.59</v>
      </c>
    </row>
    <row r="22017" customFormat="false" ht="15.75" hidden="false" customHeight="false" outlineLevel="0" collapsed="false">
      <c r="A22017" s="20" t="s">
        <v>42841</v>
      </c>
      <c r="B22017" s="53" t="n">
        <v>99.71</v>
      </c>
    </row>
    <row r="22018" customFormat="false" ht="15.75" hidden="false" customHeight="false" outlineLevel="0" collapsed="false">
      <c r="A22018" s="20" t="s">
        <v>42842</v>
      </c>
      <c r="B22018" s="53" t="n">
        <v>659.13</v>
      </c>
    </row>
    <row r="22019" customFormat="false" ht="15.75" hidden="false" customHeight="false" outlineLevel="0" collapsed="false">
      <c r="A22019" s="20" t="s">
        <v>42845</v>
      </c>
      <c r="B22019" s="53" t="n">
        <v>643.28</v>
      </c>
    </row>
    <row r="22020" customFormat="false" ht="15.75" hidden="false" customHeight="false" outlineLevel="0" collapsed="false">
      <c r="A22020" s="20" t="s">
        <v>42846</v>
      </c>
      <c r="B22020" s="53" t="n">
        <v>473.78</v>
      </c>
    </row>
    <row r="22021" customFormat="false" ht="15.75" hidden="false" customHeight="false" outlineLevel="0" collapsed="false">
      <c r="A22021" s="20" t="s">
        <v>42849</v>
      </c>
      <c r="B22021" s="53" t="n">
        <v>463.21</v>
      </c>
    </row>
    <row r="22022" customFormat="false" ht="15.75" hidden="false" customHeight="false" outlineLevel="0" collapsed="false">
      <c r="A22022" s="20" t="s">
        <v>42850</v>
      </c>
      <c r="B22022" s="53" t="n">
        <v>34.92</v>
      </c>
    </row>
    <row r="22023" customFormat="false" ht="15.75" hidden="false" customHeight="false" outlineLevel="0" collapsed="false">
      <c r="A22023" s="20" t="s">
        <v>42852</v>
      </c>
      <c r="B22023" s="53" t="n">
        <v>34.92</v>
      </c>
    </row>
    <row r="22024" customFormat="false" ht="15.75" hidden="false" customHeight="false" outlineLevel="0" collapsed="false">
      <c r="A22024" s="20" t="s">
        <v>42853</v>
      </c>
      <c r="B22024" s="53" t="n">
        <v>42.38</v>
      </c>
    </row>
    <row r="22025" customFormat="false" ht="15.75" hidden="false" customHeight="false" outlineLevel="0" collapsed="false">
      <c r="A22025" s="20" t="s">
        <v>42856</v>
      </c>
      <c r="B22025" s="53" t="n">
        <v>42.38</v>
      </c>
    </row>
    <row r="22026" customFormat="false" ht="15.75" hidden="false" customHeight="false" outlineLevel="0" collapsed="false">
      <c r="A22026" s="20" t="s">
        <v>42857</v>
      </c>
      <c r="B22026" s="53" t="n">
        <v>48.53</v>
      </c>
    </row>
    <row r="22027" customFormat="false" ht="15.75" hidden="false" customHeight="false" outlineLevel="0" collapsed="false">
      <c r="A22027" s="20" t="s">
        <v>42859</v>
      </c>
      <c r="B22027" s="53" t="n">
        <v>48.53</v>
      </c>
    </row>
    <row r="22028" customFormat="false" ht="15.75" hidden="false" customHeight="false" outlineLevel="0" collapsed="false">
      <c r="A22028" s="20" t="s">
        <v>42860</v>
      </c>
      <c r="B22028" s="53" t="n">
        <v>69.47</v>
      </c>
    </row>
    <row r="22029" customFormat="false" ht="15.75" hidden="false" customHeight="false" outlineLevel="0" collapsed="false">
      <c r="A22029" s="20" t="s">
        <v>42862</v>
      </c>
      <c r="B22029" s="53" t="n">
        <v>69.47</v>
      </c>
    </row>
    <row r="22030" customFormat="false" ht="15.75" hidden="false" customHeight="false" outlineLevel="0" collapsed="false">
      <c r="A22030" s="20" t="s">
        <v>42863</v>
      </c>
      <c r="B22030" s="53" t="n">
        <v>3.7</v>
      </c>
    </row>
    <row r="22031" customFormat="false" ht="15.75" hidden="false" customHeight="false" outlineLevel="0" collapsed="false">
      <c r="A22031" s="20" t="s">
        <v>42865</v>
      </c>
      <c r="B22031" s="53" t="n">
        <v>3.2</v>
      </c>
    </row>
    <row r="22032" customFormat="false" ht="15.75" hidden="false" customHeight="false" outlineLevel="0" collapsed="false">
      <c r="A22032" s="20" t="s">
        <v>42866</v>
      </c>
      <c r="B22032" s="53" t="n">
        <v>92.5</v>
      </c>
    </row>
    <row r="22033" customFormat="false" ht="15.75" hidden="false" customHeight="false" outlineLevel="0" collapsed="false">
      <c r="A22033" s="20" t="s">
        <v>42869</v>
      </c>
      <c r="B22033" s="53" t="n">
        <v>80.17</v>
      </c>
    </row>
    <row r="22034" customFormat="false" ht="15.75" hidden="false" customHeight="false" outlineLevel="0" collapsed="false">
      <c r="A22034" s="20" t="s">
        <v>42870</v>
      </c>
      <c r="B22034" s="53" t="n">
        <v>132.14</v>
      </c>
    </row>
    <row r="22035" customFormat="false" ht="15.75" hidden="false" customHeight="false" outlineLevel="0" collapsed="false">
      <c r="A22035" s="20" t="s">
        <v>42872</v>
      </c>
      <c r="B22035" s="53" t="n">
        <v>114.53</v>
      </c>
    </row>
    <row r="22036" customFormat="false" ht="15.75" hidden="false" customHeight="false" outlineLevel="0" collapsed="false">
      <c r="A22036" s="20" t="s">
        <v>42873</v>
      </c>
      <c r="B22036" s="53" t="n">
        <v>105.71</v>
      </c>
    </row>
    <row r="22037" customFormat="false" ht="15.75" hidden="false" customHeight="false" outlineLevel="0" collapsed="false">
      <c r="A22037" s="20" t="s">
        <v>42876</v>
      </c>
      <c r="B22037" s="53" t="n">
        <v>91.62</v>
      </c>
    </row>
    <row r="22038" customFormat="false" ht="15.75" hidden="false" customHeight="false" outlineLevel="0" collapsed="false">
      <c r="A22038" s="20" t="s">
        <v>42877</v>
      </c>
      <c r="B22038" s="53" t="n">
        <v>158.57</v>
      </c>
    </row>
    <row r="22039" customFormat="false" ht="15.75" hidden="false" customHeight="false" outlineLevel="0" collapsed="false">
      <c r="A22039" s="20" t="s">
        <v>42879</v>
      </c>
      <c r="B22039" s="53" t="n">
        <v>137.44</v>
      </c>
    </row>
    <row r="22040" customFormat="false" ht="15.75" hidden="false" customHeight="false" outlineLevel="0" collapsed="false">
      <c r="A22040" s="20" t="s">
        <v>42880</v>
      </c>
      <c r="B22040" s="53" t="n">
        <v>26.42</v>
      </c>
    </row>
    <row r="22041" customFormat="false" ht="15.75" hidden="false" customHeight="false" outlineLevel="0" collapsed="false">
      <c r="A22041" s="20" t="s">
        <v>42883</v>
      </c>
      <c r="B22041" s="53" t="n">
        <v>22.9</v>
      </c>
    </row>
    <row r="22042" customFormat="false" ht="15.75" hidden="false" customHeight="false" outlineLevel="0" collapsed="false">
      <c r="A22042" s="20" t="s">
        <v>42884</v>
      </c>
      <c r="B22042" s="53" t="n">
        <v>52.85</v>
      </c>
    </row>
    <row r="22043" customFormat="false" ht="15.75" hidden="false" customHeight="false" outlineLevel="0" collapsed="false">
      <c r="A22043" s="20" t="s">
        <v>42886</v>
      </c>
      <c r="B22043" s="53" t="n">
        <v>45.81</v>
      </c>
    </row>
    <row r="22044" customFormat="false" ht="15.75" hidden="false" customHeight="false" outlineLevel="0" collapsed="false">
      <c r="A22044" s="20" t="s">
        <v>42887</v>
      </c>
      <c r="B22044" s="53" t="n">
        <v>79.28</v>
      </c>
    </row>
    <row r="22045" customFormat="false" ht="15.75" hidden="false" customHeight="false" outlineLevel="0" collapsed="false">
      <c r="A22045" s="20" t="s">
        <v>42889</v>
      </c>
      <c r="B22045" s="53" t="n">
        <v>68.72</v>
      </c>
    </row>
    <row r="22046" customFormat="false" ht="15.75" hidden="false" customHeight="false" outlineLevel="0" collapsed="false">
      <c r="A22046" s="20" t="s">
        <v>42890</v>
      </c>
      <c r="B22046" s="53" t="n">
        <v>105.71</v>
      </c>
    </row>
    <row r="22047" customFormat="false" ht="15.75" hidden="false" customHeight="false" outlineLevel="0" collapsed="false">
      <c r="A22047" s="20" t="s">
        <v>42892</v>
      </c>
      <c r="B22047" s="53" t="n">
        <v>91.62</v>
      </c>
    </row>
    <row r="22048" customFormat="false" ht="15.75" hidden="false" customHeight="false" outlineLevel="0" collapsed="false">
      <c r="A22048" s="20" t="s">
        <v>42893</v>
      </c>
      <c r="B22048" s="53" t="n">
        <v>85.89</v>
      </c>
    </row>
    <row r="22049" customFormat="false" ht="15.75" hidden="false" customHeight="false" outlineLevel="0" collapsed="false">
      <c r="A22049" s="20" t="s">
        <v>42896</v>
      </c>
      <c r="B22049" s="53" t="n">
        <v>74.44</v>
      </c>
    </row>
    <row r="22050" customFormat="false" ht="15.75" hidden="false" customHeight="false" outlineLevel="0" collapsed="false">
      <c r="A22050" s="20" t="s">
        <v>42897</v>
      </c>
      <c r="B22050" s="53" t="n">
        <v>132.14</v>
      </c>
    </row>
    <row r="22051" customFormat="false" ht="15.75" hidden="false" customHeight="false" outlineLevel="0" collapsed="false">
      <c r="A22051" s="20" t="s">
        <v>42900</v>
      </c>
      <c r="B22051" s="53" t="n">
        <v>114.53</v>
      </c>
    </row>
    <row r="22052" customFormat="false" ht="15.75" hidden="false" customHeight="false" outlineLevel="0" collapsed="false">
      <c r="A22052" s="20" t="s">
        <v>42901</v>
      </c>
      <c r="B22052" s="53" t="n">
        <v>39.64</v>
      </c>
    </row>
    <row r="22053" customFormat="false" ht="15.75" hidden="false" customHeight="false" outlineLevel="0" collapsed="false">
      <c r="A22053" s="20" t="s">
        <v>42904</v>
      </c>
      <c r="B22053" s="53" t="n">
        <v>34.36</v>
      </c>
    </row>
    <row r="22054" customFormat="false" ht="15.75" hidden="false" customHeight="false" outlineLevel="0" collapsed="false">
      <c r="A22054" s="20" t="s">
        <v>42905</v>
      </c>
      <c r="B22054" s="53" t="n">
        <v>66.07</v>
      </c>
    </row>
    <row r="22055" customFormat="false" ht="15.75" hidden="false" customHeight="false" outlineLevel="0" collapsed="false">
      <c r="A22055" s="20" t="s">
        <v>42908</v>
      </c>
      <c r="B22055" s="53" t="n">
        <v>57.26</v>
      </c>
    </row>
    <row r="22056" customFormat="false" ht="15.75" hidden="false" customHeight="false" outlineLevel="0" collapsed="false">
      <c r="A22056" s="20" t="s">
        <v>42909</v>
      </c>
      <c r="B22056" s="53" t="n">
        <v>7.66</v>
      </c>
    </row>
    <row r="22057" customFormat="false" ht="15.75" hidden="false" customHeight="false" outlineLevel="0" collapsed="false">
      <c r="A22057" s="20" t="s">
        <v>42912</v>
      </c>
      <c r="B22057" s="53" t="n">
        <v>6.64</v>
      </c>
    </row>
    <row r="22058" customFormat="false" ht="15.75" hidden="false" customHeight="false" outlineLevel="0" collapsed="false">
      <c r="A22058" s="20" t="s">
        <v>42913</v>
      </c>
      <c r="B22058" s="53" t="n">
        <v>4.41</v>
      </c>
    </row>
    <row r="22059" customFormat="false" ht="15.75" hidden="false" customHeight="false" outlineLevel="0" collapsed="false">
      <c r="A22059" s="20" t="s">
        <v>42916</v>
      </c>
      <c r="B22059" s="53" t="n">
        <v>4.41</v>
      </c>
    </row>
    <row r="22060" customFormat="false" ht="15.75" hidden="false" customHeight="false" outlineLevel="0" collapsed="false">
      <c r="A22060" s="20" t="s">
        <v>42917</v>
      </c>
      <c r="B22060" s="53" t="n">
        <v>17</v>
      </c>
    </row>
    <row r="22061" customFormat="false" ht="15.75" hidden="false" customHeight="false" outlineLevel="0" collapsed="false">
      <c r="A22061" s="20" t="s">
        <v>42919</v>
      </c>
      <c r="B22061" s="53" t="n">
        <v>17</v>
      </c>
    </row>
    <row r="22062" customFormat="false" ht="15.75" hidden="false" customHeight="false" outlineLevel="0" collapsed="false">
      <c r="A22062" s="20" t="s">
        <v>42920</v>
      </c>
      <c r="B22062" s="53" t="n">
        <v>149</v>
      </c>
    </row>
    <row r="22063" customFormat="false" ht="15.75" hidden="false" customHeight="false" outlineLevel="0" collapsed="false">
      <c r="A22063" s="20" t="s">
        <v>42922</v>
      </c>
      <c r="B22063" s="53" t="n">
        <v>149</v>
      </c>
    </row>
    <row r="22064" customFormat="false" ht="15.75" hidden="false" customHeight="false" outlineLevel="0" collapsed="false">
      <c r="A22064" s="20" t="s">
        <v>42923</v>
      </c>
      <c r="B22064" s="53" t="n">
        <v>253.21</v>
      </c>
    </row>
    <row r="22065" customFormat="false" ht="15.75" hidden="false" customHeight="false" outlineLevel="0" collapsed="false">
      <c r="A22065" s="20" t="s">
        <v>42930</v>
      </c>
      <c r="B22065" s="53" t="n">
        <v>253.21</v>
      </c>
    </row>
    <row r="22066" customFormat="false" ht="15.75" hidden="false" customHeight="false" outlineLevel="0" collapsed="false">
      <c r="A22066" s="20" t="s">
        <v>42931</v>
      </c>
      <c r="B22066" s="53" t="n">
        <v>253.21</v>
      </c>
    </row>
    <row r="22067" customFormat="false" ht="15.75" hidden="false" customHeight="false" outlineLevel="0" collapsed="false">
      <c r="A22067" s="20" t="s">
        <v>42938</v>
      </c>
      <c r="B22067" s="53" t="n">
        <v>253.21</v>
      </c>
    </row>
    <row r="22068" customFormat="false" ht="15.75" hidden="false" customHeight="false" outlineLevel="0" collapsed="false">
      <c r="A22068" s="20" t="s">
        <v>42939</v>
      </c>
      <c r="B22068" s="53" t="n">
        <v>886.61</v>
      </c>
    </row>
    <row r="22069" customFormat="false" ht="15.75" hidden="false" customHeight="false" outlineLevel="0" collapsed="false">
      <c r="A22069" s="20" t="s">
        <v>42945</v>
      </c>
      <c r="B22069" s="53" t="n">
        <v>886.61</v>
      </c>
    </row>
    <row r="22070" customFormat="false" ht="15.75" hidden="false" customHeight="false" outlineLevel="0" collapsed="false">
      <c r="A22070" s="20" t="s">
        <v>42946</v>
      </c>
      <c r="B22070" s="53" t="n">
        <v>580</v>
      </c>
    </row>
    <row r="22071" customFormat="false" ht="15.75" hidden="false" customHeight="false" outlineLevel="0" collapsed="false">
      <c r="A22071" s="20" t="s">
        <v>42953</v>
      </c>
      <c r="B22071" s="53" t="n">
        <v>580</v>
      </c>
    </row>
    <row r="22072" customFormat="false" ht="15.75" hidden="false" customHeight="false" outlineLevel="0" collapsed="false">
      <c r="A22072" s="20" t="s">
        <v>42954</v>
      </c>
      <c r="B22072" s="53" t="n">
        <v>913.47</v>
      </c>
    </row>
    <row r="22073" customFormat="false" ht="15.75" hidden="false" customHeight="false" outlineLevel="0" collapsed="false">
      <c r="A22073" s="20" t="s">
        <v>42959</v>
      </c>
      <c r="B22073" s="53" t="n">
        <v>913.47</v>
      </c>
    </row>
    <row r="22074" customFormat="false" ht="15.75" hidden="false" customHeight="false" outlineLevel="0" collapsed="false">
      <c r="A22074" s="20" t="s">
        <v>42960</v>
      </c>
      <c r="B22074" s="53" t="n">
        <v>76.15</v>
      </c>
    </row>
    <row r="22075" customFormat="false" ht="15.75" hidden="false" customHeight="false" outlineLevel="0" collapsed="false">
      <c r="A22075" s="20" t="s">
        <v>42964</v>
      </c>
      <c r="B22075" s="53" t="n">
        <v>74.39</v>
      </c>
    </row>
    <row r="22076" customFormat="false" ht="15.75" hidden="false" customHeight="false" outlineLevel="0" collapsed="false">
      <c r="A22076" s="20" t="s">
        <v>42965</v>
      </c>
      <c r="B22076" s="53" t="n">
        <v>155.54</v>
      </c>
    </row>
    <row r="22077" customFormat="false" ht="15.75" hidden="false" customHeight="false" outlineLevel="0" collapsed="false">
      <c r="A22077" s="20" t="s">
        <v>42969</v>
      </c>
      <c r="B22077" s="53" t="n">
        <v>152.02</v>
      </c>
    </row>
    <row r="22078" customFormat="false" ht="15.75" hidden="false" customHeight="false" outlineLevel="0" collapsed="false">
      <c r="A22078" s="20" t="s">
        <v>42970</v>
      </c>
      <c r="B22078" s="53" t="n">
        <v>181.97</v>
      </c>
    </row>
    <row r="22079" customFormat="false" ht="15.75" hidden="false" customHeight="false" outlineLevel="0" collapsed="false">
      <c r="A22079" s="20" t="s">
        <v>42973</v>
      </c>
      <c r="B22079" s="53" t="n">
        <v>174.93</v>
      </c>
    </row>
    <row r="22080" customFormat="false" ht="15.75" hidden="false" customHeight="false" outlineLevel="0" collapsed="false">
      <c r="A22080" s="20" t="s">
        <v>42974</v>
      </c>
      <c r="B22080" s="53" t="n">
        <v>13.21</v>
      </c>
    </row>
    <row r="22081" customFormat="false" ht="15.75" hidden="false" customHeight="false" outlineLevel="0" collapsed="false">
      <c r="A22081" s="20" t="s">
        <v>42978</v>
      </c>
      <c r="B22081" s="53" t="n">
        <v>11.45</v>
      </c>
    </row>
    <row r="22082" customFormat="false" ht="15.75" hidden="false" customHeight="false" outlineLevel="0" collapsed="false">
      <c r="A22082" s="20" t="s">
        <v>42979</v>
      </c>
      <c r="B22082" s="53" t="n">
        <v>13.21</v>
      </c>
    </row>
    <row r="22083" customFormat="false" ht="15.75" hidden="false" customHeight="false" outlineLevel="0" collapsed="false">
      <c r="A22083" s="20" t="s">
        <v>42983</v>
      </c>
      <c r="B22083" s="53" t="n">
        <v>11.45</v>
      </c>
    </row>
    <row r="22084" customFormat="false" ht="15.75" hidden="false" customHeight="false" outlineLevel="0" collapsed="false">
      <c r="A22084" s="20" t="s">
        <v>42984</v>
      </c>
      <c r="B22084" s="53" t="n">
        <v>26.42</v>
      </c>
    </row>
    <row r="22085" customFormat="false" ht="15.75" hidden="false" customHeight="false" outlineLevel="0" collapsed="false">
      <c r="A22085" s="20" t="s">
        <v>42988</v>
      </c>
      <c r="B22085" s="53" t="n">
        <v>22.9</v>
      </c>
    </row>
    <row r="22086" customFormat="false" ht="15.75" hidden="false" customHeight="false" outlineLevel="0" collapsed="false">
      <c r="A22086" s="20" t="s">
        <v>42989</v>
      </c>
      <c r="B22086" s="53" t="n">
        <v>19.82</v>
      </c>
    </row>
    <row r="22087" customFormat="false" ht="15.75" hidden="false" customHeight="false" outlineLevel="0" collapsed="false">
      <c r="A22087" s="20" t="s">
        <v>42991</v>
      </c>
      <c r="B22087" s="53" t="n">
        <v>17.18</v>
      </c>
    </row>
    <row r="22088" customFormat="false" ht="15.75" hidden="false" customHeight="false" outlineLevel="0" collapsed="false">
      <c r="A22088" s="20" t="s">
        <v>42992</v>
      </c>
      <c r="B22088" s="53" t="n">
        <v>66.07</v>
      </c>
    </row>
    <row r="22089" customFormat="false" ht="15.75" hidden="false" customHeight="false" outlineLevel="0" collapsed="false">
      <c r="A22089" s="20" t="s">
        <v>42995</v>
      </c>
      <c r="B22089" s="53" t="n">
        <v>57.26</v>
      </c>
    </row>
    <row r="22090" customFormat="false" ht="15.75" hidden="false" customHeight="false" outlineLevel="0" collapsed="false">
      <c r="A22090" s="20" t="s">
        <v>42996</v>
      </c>
      <c r="B22090" s="53" t="n">
        <v>39.64</v>
      </c>
    </row>
    <row r="22091" customFormat="false" ht="15.75" hidden="false" customHeight="false" outlineLevel="0" collapsed="false">
      <c r="A22091" s="20" t="s">
        <v>43000</v>
      </c>
      <c r="B22091" s="53" t="n">
        <v>34.36</v>
      </c>
    </row>
    <row r="22092" customFormat="false" ht="15.75" hidden="false" customHeight="false" outlineLevel="0" collapsed="false">
      <c r="A22092" s="20" t="s">
        <v>43001</v>
      </c>
      <c r="B22092" s="53" t="n">
        <v>26.42</v>
      </c>
    </row>
    <row r="22093" customFormat="false" ht="15.75" hidden="false" customHeight="false" outlineLevel="0" collapsed="false">
      <c r="A22093" s="20" t="s">
        <v>43004</v>
      </c>
      <c r="B22093" s="53" t="n">
        <v>22.9</v>
      </c>
    </row>
    <row r="22094" customFormat="false" ht="15.75" hidden="false" customHeight="false" outlineLevel="0" collapsed="false">
      <c r="A22094" s="20" t="s">
        <v>43005</v>
      </c>
      <c r="B22094" s="53" t="n">
        <v>92.5</v>
      </c>
    </row>
    <row r="22095" customFormat="false" ht="15.75" hidden="false" customHeight="false" outlineLevel="0" collapsed="false">
      <c r="A22095" s="20" t="s">
        <v>43008</v>
      </c>
      <c r="B22095" s="53" t="n">
        <v>80.17</v>
      </c>
    </row>
    <row r="22096" customFormat="false" ht="15.75" hidden="false" customHeight="false" outlineLevel="0" collapsed="false">
      <c r="A22096" s="20" t="s">
        <v>43009</v>
      </c>
      <c r="B22096" s="53" t="n">
        <v>24.25</v>
      </c>
    </row>
    <row r="22097" customFormat="false" ht="15.75" hidden="false" customHeight="false" outlineLevel="0" collapsed="false">
      <c r="A22097" s="20" t="s">
        <v>43012</v>
      </c>
      <c r="B22097" s="53" t="n">
        <v>24.07</v>
      </c>
    </row>
    <row r="22098" customFormat="false" ht="15.75" hidden="false" customHeight="false" outlineLevel="0" collapsed="false">
      <c r="A22098" s="20" t="s">
        <v>43013</v>
      </c>
      <c r="B22098" s="53" t="n">
        <v>664.86</v>
      </c>
    </row>
    <row r="22099" customFormat="false" ht="15.75" hidden="false" customHeight="false" outlineLevel="0" collapsed="false">
      <c r="A22099" s="20" t="s">
        <v>43017</v>
      </c>
      <c r="B22099" s="53" t="n">
        <v>664.86</v>
      </c>
    </row>
    <row r="22100" customFormat="false" ht="15.75" hidden="false" customHeight="false" outlineLevel="0" collapsed="false">
      <c r="A22100" s="20" t="s">
        <v>43018</v>
      </c>
      <c r="B22100" s="53" t="n">
        <v>1329.72</v>
      </c>
    </row>
    <row r="22101" customFormat="false" ht="15.75" hidden="false" customHeight="false" outlineLevel="0" collapsed="false">
      <c r="A22101" s="20" t="s">
        <v>43022</v>
      </c>
      <c r="B22101" s="53" t="n">
        <v>1329.72</v>
      </c>
    </row>
    <row r="22102" customFormat="false" ht="15.75" hidden="false" customHeight="false" outlineLevel="0" collapsed="false">
      <c r="A22102" s="20" t="s">
        <v>43023</v>
      </c>
      <c r="B22102" s="53" t="n">
        <v>2.64</v>
      </c>
    </row>
    <row r="22103" customFormat="false" ht="15.75" hidden="false" customHeight="false" outlineLevel="0" collapsed="false">
      <c r="A22103" s="20" t="s">
        <v>43026</v>
      </c>
      <c r="B22103" s="53" t="n">
        <v>2.29</v>
      </c>
    </row>
    <row r="22104" customFormat="false" ht="15.75" hidden="false" customHeight="false" outlineLevel="0" collapsed="false">
      <c r="A22104" s="20" t="s">
        <v>43027</v>
      </c>
      <c r="B22104" s="53" t="n">
        <v>3.3</v>
      </c>
    </row>
    <row r="22105" customFormat="false" ht="15.75" hidden="false" customHeight="false" outlineLevel="0" collapsed="false">
      <c r="A22105" s="20" t="s">
        <v>43030</v>
      </c>
      <c r="B22105" s="53" t="n">
        <v>2.86</v>
      </c>
    </row>
    <row r="22106" customFormat="false" ht="15.75" hidden="false" customHeight="false" outlineLevel="0" collapsed="false">
      <c r="A22106" s="20" t="s">
        <v>43031</v>
      </c>
      <c r="B22106" s="53" t="n">
        <v>3.96</v>
      </c>
    </row>
    <row r="22107" customFormat="false" ht="15.75" hidden="false" customHeight="false" outlineLevel="0" collapsed="false">
      <c r="A22107" s="20" t="s">
        <v>43033</v>
      </c>
      <c r="B22107" s="53" t="n">
        <v>3.43</v>
      </c>
    </row>
    <row r="22108" customFormat="false" ht="15.75" hidden="false" customHeight="false" outlineLevel="0" collapsed="false">
      <c r="A22108" s="20" t="s">
        <v>43034</v>
      </c>
      <c r="B22108" s="53" t="n">
        <v>5.28</v>
      </c>
    </row>
    <row r="22109" customFormat="false" ht="15.75" hidden="false" customHeight="false" outlineLevel="0" collapsed="false">
      <c r="A22109" s="20" t="s">
        <v>43037</v>
      </c>
      <c r="B22109" s="53" t="n">
        <v>4.58</v>
      </c>
    </row>
    <row r="22110" customFormat="false" ht="15.75" hidden="false" customHeight="false" outlineLevel="0" collapsed="false">
      <c r="A22110" s="20" t="s">
        <v>43038</v>
      </c>
      <c r="B22110" s="53" t="n">
        <v>3.96</v>
      </c>
    </row>
    <row r="22111" customFormat="false" ht="15.75" hidden="false" customHeight="false" outlineLevel="0" collapsed="false">
      <c r="A22111" s="20" t="s">
        <v>43041</v>
      </c>
      <c r="B22111" s="53" t="n">
        <v>3.43</v>
      </c>
    </row>
    <row r="22112" customFormat="false" ht="15.75" hidden="false" customHeight="false" outlineLevel="0" collapsed="false">
      <c r="A22112" s="20" t="s">
        <v>43042</v>
      </c>
      <c r="B22112" s="53" t="n">
        <v>3.96</v>
      </c>
    </row>
    <row r="22113" customFormat="false" ht="15.75" hidden="false" customHeight="false" outlineLevel="0" collapsed="false">
      <c r="A22113" s="20" t="s">
        <v>43045</v>
      </c>
      <c r="B22113" s="53" t="n">
        <v>3.43</v>
      </c>
    </row>
    <row r="22114" customFormat="false" ht="15.75" hidden="false" customHeight="false" outlineLevel="0" collapsed="false">
      <c r="A22114" s="20" t="s">
        <v>43046</v>
      </c>
      <c r="B22114" s="53" t="n">
        <v>1.64</v>
      </c>
    </row>
    <row r="22115" customFormat="false" ht="15.75" hidden="false" customHeight="false" outlineLevel="0" collapsed="false">
      <c r="A22115" s="20" t="s">
        <v>43049</v>
      </c>
      <c r="B22115" s="53" t="n">
        <v>1.47</v>
      </c>
    </row>
    <row r="22116" customFormat="false" ht="15.75" hidden="false" customHeight="false" outlineLevel="0" collapsed="false">
      <c r="A22116" s="20" t="s">
        <v>43050</v>
      </c>
      <c r="B22116" s="53" t="n">
        <v>0.06</v>
      </c>
    </row>
    <row r="22117" customFormat="false" ht="15.75" hidden="false" customHeight="false" outlineLevel="0" collapsed="false">
      <c r="A22117" s="20" t="s">
        <v>43053</v>
      </c>
      <c r="B22117" s="53" t="n">
        <v>0.06</v>
      </c>
    </row>
    <row r="22118" customFormat="false" ht="15.75" hidden="false" customHeight="false" outlineLevel="0" collapsed="false">
      <c r="A22118" s="20" t="s">
        <v>43054</v>
      </c>
      <c r="B22118" s="53" t="n">
        <v>0.08</v>
      </c>
    </row>
    <row r="22119" customFormat="false" ht="15.75" hidden="false" customHeight="false" outlineLevel="0" collapsed="false">
      <c r="A22119" s="20" t="s">
        <v>43057</v>
      </c>
      <c r="B22119" s="53" t="n">
        <v>0.08</v>
      </c>
    </row>
    <row r="22120" customFormat="false" ht="15.75" hidden="false" customHeight="false" outlineLevel="0" collapsed="false">
      <c r="A22120" s="20" t="s">
        <v>43058</v>
      </c>
      <c r="B22120" s="53" t="n">
        <v>0.97</v>
      </c>
    </row>
    <row r="22121" customFormat="false" ht="15.75" hidden="false" customHeight="false" outlineLevel="0" collapsed="false">
      <c r="A22121" s="20" t="s">
        <v>43060</v>
      </c>
      <c r="B22121" s="53" t="n">
        <v>0.97</v>
      </c>
    </row>
    <row r="22122" customFormat="false" ht="15.75" hidden="false" customHeight="false" outlineLevel="0" collapsed="false">
      <c r="A22122" s="20" t="s">
        <v>43061</v>
      </c>
      <c r="B22122" s="53" t="n">
        <v>2.77</v>
      </c>
    </row>
    <row r="22123" customFormat="false" ht="15.75" hidden="false" customHeight="false" outlineLevel="0" collapsed="false">
      <c r="A22123" s="20" t="s">
        <v>43063</v>
      </c>
      <c r="B22123" s="53" t="n">
        <v>2.77</v>
      </c>
    </row>
    <row r="22124" customFormat="false" ht="15.75" hidden="false" customHeight="false" outlineLevel="0" collapsed="false">
      <c r="A22124" s="20" t="s">
        <v>43064</v>
      </c>
      <c r="B22124" s="53" t="n">
        <v>3.84</v>
      </c>
    </row>
    <row r="22125" customFormat="false" ht="15.75" hidden="false" customHeight="false" outlineLevel="0" collapsed="false">
      <c r="A22125" s="20" t="s">
        <v>43066</v>
      </c>
      <c r="B22125" s="53" t="n">
        <v>3.84</v>
      </c>
    </row>
    <row r="22126" customFormat="false" ht="15.75" hidden="false" customHeight="false" outlineLevel="0" collapsed="false">
      <c r="A22126" s="20" t="s">
        <v>43067</v>
      </c>
      <c r="B22126" s="53" t="n">
        <v>7.16</v>
      </c>
    </row>
    <row r="22127" customFormat="false" ht="15.75" hidden="false" customHeight="false" outlineLevel="0" collapsed="false">
      <c r="A22127" s="20" t="s">
        <v>43069</v>
      </c>
      <c r="B22127" s="53" t="n">
        <v>7.16</v>
      </c>
    </row>
    <row r="22128" customFormat="false" ht="15.75" hidden="false" customHeight="false" outlineLevel="0" collapsed="false">
      <c r="A22128" s="20" t="s">
        <v>43070</v>
      </c>
      <c r="B22128" s="53" t="n">
        <v>6.26</v>
      </c>
    </row>
    <row r="22129" customFormat="false" ht="15.75" hidden="false" customHeight="false" outlineLevel="0" collapsed="false">
      <c r="A22129" s="20" t="s">
        <v>43072</v>
      </c>
      <c r="B22129" s="53" t="n">
        <v>6.26</v>
      </c>
    </row>
    <row r="22130" customFormat="false" ht="15.75" hidden="false" customHeight="false" outlineLevel="0" collapsed="false">
      <c r="A22130" s="20" t="s">
        <v>43073</v>
      </c>
      <c r="B22130" s="53" t="n">
        <v>7</v>
      </c>
    </row>
    <row r="22131" customFormat="false" ht="15.75" hidden="false" customHeight="false" outlineLevel="0" collapsed="false">
      <c r="A22131" s="20" t="s">
        <v>43075</v>
      </c>
      <c r="B22131" s="53" t="n">
        <v>7</v>
      </c>
    </row>
    <row r="22132" customFormat="false" ht="15.75" hidden="false" customHeight="false" outlineLevel="0" collapsed="false">
      <c r="A22132" s="20" t="s">
        <v>43076</v>
      </c>
      <c r="B22132" s="53" t="n">
        <v>9.37</v>
      </c>
    </row>
    <row r="22133" customFormat="false" ht="15.75" hidden="false" customHeight="false" outlineLevel="0" collapsed="false">
      <c r="A22133" s="20" t="s">
        <v>43078</v>
      </c>
      <c r="B22133" s="53" t="n">
        <v>9.37</v>
      </c>
    </row>
    <row r="22134" customFormat="false" ht="15.75" hidden="false" customHeight="false" outlineLevel="0" collapsed="false">
      <c r="A22134" s="20" t="s">
        <v>43079</v>
      </c>
      <c r="B22134" s="53" t="n">
        <v>10.81</v>
      </c>
    </row>
    <row r="22135" customFormat="false" ht="15.75" hidden="false" customHeight="false" outlineLevel="0" collapsed="false">
      <c r="A22135" s="20" t="s">
        <v>43081</v>
      </c>
      <c r="B22135" s="53" t="n">
        <v>10.81</v>
      </c>
    </row>
    <row r="22136" customFormat="false" ht="15.75" hidden="false" customHeight="false" outlineLevel="0" collapsed="false">
      <c r="A22136" s="20" t="s">
        <v>43082</v>
      </c>
      <c r="B22136" s="53" t="n">
        <v>13.07</v>
      </c>
    </row>
    <row r="22137" customFormat="false" ht="15.75" hidden="false" customHeight="false" outlineLevel="0" collapsed="false">
      <c r="A22137" s="20" t="s">
        <v>43084</v>
      </c>
      <c r="B22137" s="53" t="n">
        <v>13.07</v>
      </c>
    </row>
    <row r="22138" customFormat="false" ht="15.75" hidden="false" customHeight="false" outlineLevel="0" collapsed="false">
      <c r="A22138" s="20" t="s">
        <v>43085</v>
      </c>
      <c r="B22138" s="53" t="n">
        <v>14.26</v>
      </c>
    </row>
    <row r="22139" customFormat="false" ht="15.75" hidden="false" customHeight="false" outlineLevel="0" collapsed="false">
      <c r="A22139" s="20" t="s">
        <v>43087</v>
      </c>
      <c r="B22139" s="53" t="n">
        <v>14.26</v>
      </c>
    </row>
    <row r="22140" customFormat="false" ht="15.75" hidden="false" customHeight="false" outlineLevel="0" collapsed="false">
      <c r="A22140" s="20" t="s">
        <v>43088</v>
      </c>
      <c r="B22140" s="53" t="n">
        <v>20.09</v>
      </c>
    </row>
    <row r="22141" customFormat="false" ht="15.75" hidden="false" customHeight="false" outlineLevel="0" collapsed="false">
      <c r="A22141" s="20" t="s">
        <v>43090</v>
      </c>
      <c r="B22141" s="53" t="n">
        <v>20.09</v>
      </c>
    </row>
    <row r="22142" customFormat="false" ht="15.75" hidden="false" customHeight="false" outlineLevel="0" collapsed="false">
      <c r="A22142" s="20" t="s">
        <v>43091</v>
      </c>
      <c r="B22142" s="53" t="n">
        <v>29.2</v>
      </c>
    </row>
    <row r="22143" customFormat="false" ht="15.75" hidden="false" customHeight="false" outlineLevel="0" collapsed="false">
      <c r="A22143" s="20" t="s">
        <v>43093</v>
      </c>
      <c r="B22143" s="53" t="n">
        <v>29.2</v>
      </c>
    </row>
    <row r="22144" customFormat="false" ht="15.75" hidden="false" customHeight="false" outlineLevel="0" collapsed="false">
      <c r="A22144" s="20" t="s">
        <v>43094</v>
      </c>
      <c r="B22144" s="53" t="n">
        <v>9.98</v>
      </c>
    </row>
    <row r="22145" customFormat="false" ht="15.75" hidden="false" customHeight="false" outlineLevel="0" collapsed="false">
      <c r="A22145" s="20" t="s">
        <v>43096</v>
      </c>
      <c r="B22145" s="53" t="n">
        <v>9.98</v>
      </c>
    </row>
    <row r="22146" customFormat="false" ht="15.75" hidden="false" customHeight="false" outlineLevel="0" collapsed="false">
      <c r="A22146" s="20" t="s">
        <v>43097</v>
      </c>
      <c r="B22146" s="53" t="n">
        <v>37.08</v>
      </c>
    </row>
    <row r="22147" customFormat="false" ht="15.75" hidden="false" customHeight="false" outlineLevel="0" collapsed="false">
      <c r="A22147" s="20" t="s">
        <v>43099</v>
      </c>
      <c r="B22147" s="53" t="n">
        <v>37.08</v>
      </c>
    </row>
    <row r="22148" customFormat="false" ht="15.75" hidden="false" customHeight="false" outlineLevel="0" collapsed="false">
      <c r="A22148" s="20" t="s">
        <v>43100</v>
      </c>
      <c r="B22148" s="53" t="n">
        <v>3.09</v>
      </c>
    </row>
    <row r="22149" customFormat="false" ht="15.75" hidden="false" customHeight="false" outlineLevel="0" collapsed="false">
      <c r="A22149" s="20" t="s">
        <v>43103</v>
      </c>
      <c r="B22149" s="53" t="n">
        <v>3.09</v>
      </c>
    </row>
    <row r="22150" customFormat="false" ht="15.75" hidden="false" customHeight="false" outlineLevel="0" collapsed="false">
      <c r="A22150" s="20" t="s">
        <v>43104</v>
      </c>
      <c r="B22150" s="53" t="n">
        <v>9.67</v>
      </c>
    </row>
    <row r="22151" customFormat="false" ht="15.75" hidden="false" customHeight="false" outlineLevel="0" collapsed="false">
      <c r="A22151" s="20" t="s">
        <v>43106</v>
      </c>
      <c r="B22151" s="53" t="n">
        <v>9.67</v>
      </c>
    </row>
    <row r="22152" customFormat="false" ht="15.75" hidden="false" customHeight="false" outlineLevel="0" collapsed="false">
      <c r="A22152" s="20" t="s">
        <v>43107</v>
      </c>
      <c r="B22152" s="53" t="n">
        <v>12.76</v>
      </c>
    </row>
    <row r="22153" customFormat="false" ht="15.75" hidden="false" customHeight="false" outlineLevel="0" collapsed="false">
      <c r="A22153" s="20" t="s">
        <v>43109</v>
      </c>
      <c r="B22153" s="53" t="n">
        <v>12.76</v>
      </c>
    </row>
    <row r="22154" customFormat="false" ht="15.75" hidden="false" customHeight="false" outlineLevel="0" collapsed="false">
      <c r="A22154" s="20" t="s">
        <v>43110</v>
      </c>
      <c r="B22154" s="53" t="n">
        <v>17.57</v>
      </c>
    </row>
    <row r="22155" customFormat="false" ht="15.75" hidden="false" customHeight="false" outlineLevel="0" collapsed="false">
      <c r="A22155" s="20" t="s">
        <v>43112</v>
      </c>
      <c r="B22155" s="53" t="n">
        <v>17.57</v>
      </c>
    </row>
    <row r="22156" customFormat="false" ht="15.75" hidden="false" customHeight="false" outlineLevel="0" collapsed="false">
      <c r="A22156" s="20" t="s">
        <v>43113</v>
      </c>
      <c r="B22156" s="53" t="n">
        <v>24.5</v>
      </c>
    </row>
    <row r="22157" customFormat="false" ht="15.75" hidden="false" customHeight="false" outlineLevel="0" collapsed="false">
      <c r="A22157" s="20" t="s">
        <v>43115</v>
      </c>
      <c r="B22157" s="53" t="n">
        <v>24.5</v>
      </c>
    </row>
    <row r="22158" customFormat="false" ht="15.75" hidden="false" customHeight="false" outlineLevel="0" collapsed="false">
      <c r="A22158" s="20" t="s">
        <v>43116</v>
      </c>
      <c r="B22158" s="53" t="n">
        <v>5.94</v>
      </c>
    </row>
    <row r="22159" customFormat="false" ht="15.75" hidden="false" customHeight="false" outlineLevel="0" collapsed="false">
      <c r="A22159" s="20" t="s">
        <v>43122</v>
      </c>
      <c r="B22159" s="53" t="n">
        <v>5.94</v>
      </c>
    </row>
    <row r="22160" customFormat="false" ht="15.75" hidden="false" customHeight="false" outlineLevel="0" collapsed="false">
      <c r="A22160" s="20" t="s">
        <v>43123</v>
      </c>
      <c r="B22160" s="53" t="n">
        <v>18.52</v>
      </c>
    </row>
    <row r="22161" customFormat="false" ht="15.75" hidden="false" customHeight="false" outlineLevel="0" collapsed="false">
      <c r="A22161" s="20" t="s">
        <v>43129</v>
      </c>
      <c r="B22161" s="53" t="n">
        <v>18.52</v>
      </c>
    </row>
    <row r="22162" customFormat="false" ht="15.75" hidden="false" customHeight="false" outlineLevel="0" collapsed="false">
      <c r="A22162" s="20" t="s">
        <v>43130</v>
      </c>
      <c r="B22162" s="53" t="n">
        <v>34.52</v>
      </c>
    </row>
    <row r="22163" customFormat="false" ht="15.75" hidden="false" customHeight="false" outlineLevel="0" collapsed="false">
      <c r="A22163" s="20" t="s">
        <v>43132</v>
      </c>
      <c r="B22163" s="53" t="n">
        <v>34.52</v>
      </c>
    </row>
    <row r="22164" customFormat="false" ht="15.75" hidden="false" customHeight="false" outlineLevel="0" collapsed="false">
      <c r="A22164" s="20" t="s">
        <v>43133</v>
      </c>
      <c r="B22164" s="53" t="n">
        <v>50.08</v>
      </c>
    </row>
    <row r="22165" customFormat="false" ht="15.75" hidden="false" customHeight="false" outlineLevel="0" collapsed="false">
      <c r="A22165" s="20" t="s">
        <v>43135</v>
      </c>
      <c r="B22165" s="53" t="n">
        <v>50.08</v>
      </c>
    </row>
    <row r="22166" customFormat="false" ht="15.75" hidden="false" customHeight="false" outlineLevel="0" collapsed="false">
      <c r="A22166" s="20" t="s">
        <v>43136</v>
      </c>
      <c r="B22166" s="53" t="n">
        <v>27.22</v>
      </c>
    </row>
    <row r="22167" customFormat="false" ht="15.75" hidden="false" customHeight="false" outlineLevel="0" collapsed="false">
      <c r="A22167" s="20" t="s">
        <v>43139</v>
      </c>
      <c r="B22167" s="53" t="n">
        <v>27.22</v>
      </c>
    </row>
    <row r="22168" customFormat="false" ht="15.75" hidden="false" customHeight="false" outlineLevel="0" collapsed="false">
      <c r="A22168" s="20" t="s">
        <v>43140</v>
      </c>
      <c r="B22168" s="53" t="n">
        <v>136.24</v>
      </c>
    </row>
    <row r="22169" customFormat="false" ht="15.75" hidden="false" customHeight="false" outlineLevel="0" collapsed="false">
      <c r="A22169" s="20" t="s">
        <v>43143</v>
      </c>
      <c r="B22169" s="53" t="n">
        <v>136.24</v>
      </c>
    </row>
    <row r="22170" customFormat="false" ht="15.75" hidden="false" customHeight="false" outlineLevel="0" collapsed="false">
      <c r="A22170" s="20" t="s">
        <v>43144</v>
      </c>
      <c r="B22170" s="53" t="n">
        <v>1.97</v>
      </c>
    </row>
    <row r="22171" customFormat="false" ht="15.75" hidden="false" customHeight="false" outlineLevel="0" collapsed="false">
      <c r="A22171" s="20" t="s">
        <v>43147</v>
      </c>
      <c r="B22171" s="53" t="n">
        <v>1.97</v>
      </c>
    </row>
    <row r="22172" customFormat="false" ht="15.75" hidden="false" customHeight="false" outlineLevel="0" collapsed="false">
      <c r="A22172" s="20" t="s">
        <v>43148</v>
      </c>
      <c r="B22172" s="53" t="n">
        <v>5.91</v>
      </c>
    </row>
    <row r="22173" customFormat="false" ht="15.75" hidden="false" customHeight="false" outlineLevel="0" collapsed="false">
      <c r="A22173" s="20" t="s">
        <v>43151</v>
      </c>
      <c r="B22173" s="53" t="n">
        <v>5.91</v>
      </c>
    </row>
    <row r="22174" customFormat="false" ht="15.75" hidden="false" customHeight="false" outlineLevel="0" collapsed="false">
      <c r="A22174" s="20" t="s">
        <v>43152</v>
      </c>
      <c r="B22174" s="53" t="n">
        <v>6.32</v>
      </c>
    </row>
    <row r="22175" customFormat="false" ht="15.75" hidden="false" customHeight="false" outlineLevel="0" collapsed="false">
      <c r="A22175" s="20" t="s">
        <v>43155</v>
      </c>
      <c r="B22175" s="53" t="n">
        <v>6.32</v>
      </c>
    </row>
    <row r="22176" customFormat="false" ht="15.75" hidden="false" customHeight="false" outlineLevel="0" collapsed="false">
      <c r="A22176" s="20" t="s">
        <v>43156</v>
      </c>
      <c r="B22176" s="53" t="n">
        <v>2.59</v>
      </c>
    </row>
    <row r="22177" customFormat="false" ht="15.75" hidden="false" customHeight="false" outlineLevel="0" collapsed="false">
      <c r="A22177" s="20" t="s">
        <v>43161</v>
      </c>
      <c r="B22177" s="53" t="n">
        <v>2.59</v>
      </c>
    </row>
    <row r="22178" customFormat="false" ht="15.75" hidden="false" customHeight="false" outlineLevel="0" collapsed="false">
      <c r="A22178" s="20" t="s">
        <v>43162</v>
      </c>
      <c r="B22178" s="53" t="n">
        <v>4.73</v>
      </c>
    </row>
    <row r="22179" customFormat="false" ht="15.75" hidden="false" customHeight="false" outlineLevel="0" collapsed="false">
      <c r="A22179" s="20" t="s">
        <v>43164</v>
      </c>
      <c r="B22179" s="53" t="n">
        <v>4.73</v>
      </c>
    </row>
    <row r="22180" customFormat="false" ht="15.75" hidden="false" customHeight="false" outlineLevel="0" collapsed="false">
      <c r="A22180" s="20" t="s">
        <v>43165</v>
      </c>
      <c r="B22180" s="53" t="n">
        <v>9.64</v>
      </c>
    </row>
    <row r="22181" customFormat="false" ht="15.75" hidden="false" customHeight="false" outlineLevel="0" collapsed="false">
      <c r="A22181" s="20" t="s">
        <v>43169</v>
      </c>
      <c r="B22181" s="53" t="n">
        <v>9.29</v>
      </c>
    </row>
    <row r="22182" customFormat="false" ht="15.75" hidden="false" customHeight="false" outlineLevel="0" collapsed="false">
      <c r="A22182" s="20" t="s">
        <v>43170</v>
      </c>
      <c r="B22182" s="53" t="n">
        <v>7.79</v>
      </c>
    </row>
    <row r="22183" customFormat="false" ht="15.75" hidden="false" customHeight="false" outlineLevel="0" collapsed="false">
      <c r="A22183" s="20" t="s">
        <v>43173</v>
      </c>
      <c r="B22183" s="53" t="n">
        <v>7.44</v>
      </c>
    </row>
    <row r="22184" customFormat="false" ht="15.75" hidden="false" customHeight="false" outlineLevel="0" collapsed="false">
      <c r="A22184" s="20" t="s">
        <v>43174</v>
      </c>
      <c r="B22184" s="53" t="n">
        <v>6.24</v>
      </c>
    </row>
    <row r="22185" customFormat="false" ht="15.75" hidden="false" customHeight="false" outlineLevel="0" collapsed="false">
      <c r="A22185" s="20" t="s">
        <v>43177</v>
      </c>
      <c r="B22185" s="53" t="n">
        <v>5.89</v>
      </c>
    </row>
    <row r="22186" customFormat="false" ht="15.75" hidden="false" customHeight="false" outlineLevel="0" collapsed="false">
      <c r="A22186" s="20" t="s">
        <v>43178</v>
      </c>
      <c r="B22186" s="53" t="n">
        <v>5.93</v>
      </c>
    </row>
    <row r="22187" customFormat="false" ht="15.75" hidden="false" customHeight="false" outlineLevel="0" collapsed="false">
      <c r="A22187" s="20" t="s">
        <v>43181</v>
      </c>
      <c r="B22187" s="53" t="n">
        <v>5.58</v>
      </c>
    </row>
    <row r="22188" customFormat="false" ht="15.75" hidden="false" customHeight="false" outlineLevel="0" collapsed="false">
      <c r="A22188" s="20" t="s">
        <v>43182</v>
      </c>
      <c r="B22188" s="53" t="n">
        <v>7.97</v>
      </c>
    </row>
    <row r="22189" customFormat="false" ht="15.75" hidden="false" customHeight="false" outlineLevel="0" collapsed="false">
      <c r="A22189" s="20" t="s">
        <v>43184</v>
      </c>
      <c r="B22189" s="53" t="n">
        <v>7.62</v>
      </c>
    </row>
    <row r="22190" customFormat="false" ht="15.75" hidden="false" customHeight="false" outlineLevel="0" collapsed="false">
      <c r="A22190" s="20" t="s">
        <v>43185</v>
      </c>
      <c r="B22190" s="53" t="n">
        <v>21.56</v>
      </c>
    </row>
    <row r="22191" customFormat="false" ht="15.75" hidden="false" customHeight="false" outlineLevel="0" collapsed="false">
      <c r="A22191" s="20" t="s">
        <v>43188</v>
      </c>
      <c r="B22191" s="53" t="n">
        <v>21.03</v>
      </c>
    </row>
    <row r="22192" customFormat="false" ht="15.75" hidden="false" customHeight="false" outlineLevel="0" collapsed="false">
      <c r="A22192" s="20" t="s">
        <v>43189</v>
      </c>
      <c r="B22192" s="53" t="n">
        <v>2</v>
      </c>
    </row>
    <row r="22193" customFormat="false" ht="15.75" hidden="false" customHeight="false" outlineLevel="0" collapsed="false">
      <c r="A22193" s="20" t="s">
        <v>43192</v>
      </c>
      <c r="B22193" s="53" t="n">
        <v>2</v>
      </c>
    </row>
    <row r="22194" customFormat="false" ht="15.75" hidden="false" customHeight="false" outlineLevel="0" collapsed="false">
      <c r="A22194" s="20" t="s">
        <v>43193</v>
      </c>
      <c r="B22194" s="53" t="n">
        <v>20.17</v>
      </c>
    </row>
    <row r="22195" customFormat="false" ht="15.75" hidden="false" customHeight="false" outlineLevel="0" collapsed="false">
      <c r="A22195" s="20" t="s">
        <v>43196</v>
      </c>
      <c r="B22195" s="53" t="n">
        <v>20.17</v>
      </c>
    </row>
    <row r="22196" customFormat="false" ht="15.75" hidden="false" customHeight="false" outlineLevel="0" collapsed="false">
      <c r="A22196" s="20" t="s">
        <v>43197</v>
      </c>
      <c r="B22196" s="53" t="n">
        <v>9.53</v>
      </c>
    </row>
    <row r="22197" customFormat="false" ht="15.75" hidden="false" customHeight="false" outlineLevel="0" collapsed="false">
      <c r="A22197" s="20" t="s">
        <v>43201</v>
      </c>
      <c r="B22197" s="53" t="n">
        <v>9</v>
      </c>
    </row>
    <row r="22198" customFormat="false" ht="15.75" hidden="false" customHeight="false" outlineLevel="0" collapsed="false">
      <c r="A22198" s="20" t="s">
        <v>43202</v>
      </c>
      <c r="B22198" s="53" t="n">
        <v>12.35</v>
      </c>
    </row>
    <row r="22199" customFormat="false" ht="15.75" hidden="false" customHeight="false" outlineLevel="0" collapsed="false">
      <c r="A22199" s="20" t="s">
        <v>43205</v>
      </c>
      <c r="B22199" s="53" t="n">
        <v>11.82</v>
      </c>
    </row>
    <row r="22200" customFormat="false" ht="15.75" hidden="false" customHeight="false" outlineLevel="0" collapsed="false">
      <c r="A22200" s="20" t="s">
        <v>43206</v>
      </c>
      <c r="B22200" s="53" t="n">
        <v>12.78</v>
      </c>
    </row>
    <row r="22201" customFormat="false" ht="15.75" hidden="false" customHeight="false" outlineLevel="0" collapsed="false">
      <c r="A22201" s="20" t="s">
        <v>43208</v>
      </c>
      <c r="B22201" s="53" t="n">
        <v>12.25</v>
      </c>
    </row>
    <row r="22202" customFormat="false" ht="15.75" hidden="false" customHeight="false" outlineLevel="0" collapsed="false">
      <c r="A22202" s="20" t="s">
        <v>43209</v>
      </c>
      <c r="B22202" s="53" t="n">
        <v>6.24</v>
      </c>
    </row>
    <row r="22203" customFormat="false" ht="15.75" hidden="false" customHeight="false" outlineLevel="0" collapsed="false">
      <c r="A22203" s="20" t="s">
        <v>43211</v>
      </c>
      <c r="B22203" s="53" t="n">
        <v>5.71</v>
      </c>
    </row>
    <row r="22204" customFormat="false" ht="15.75" hidden="false" customHeight="false" outlineLevel="0" collapsed="false">
      <c r="A22204" s="20" t="s">
        <v>43212</v>
      </c>
      <c r="B22204" s="53" t="n">
        <v>6.24</v>
      </c>
    </row>
    <row r="22205" customFormat="false" ht="15.75" hidden="false" customHeight="false" outlineLevel="0" collapsed="false">
      <c r="A22205" s="20" t="s">
        <v>43214</v>
      </c>
      <c r="B22205" s="53" t="n">
        <v>5.71</v>
      </c>
    </row>
    <row r="22206" customFormat="false" ht="15.75" hidden="false" customHeight="false" outlineLevel="0" collapsed="false">
      <c r="A22206" s="20" t="s">
        <v>43215</v>
      </c>
      <c r="B22206" s="53" t="n">
        <v>10.68</v>
      </c>
    </row>
    <row r="22207" customFormat="false" ht="15.75" hidden="false" customHeight="false" outlineLevel="0" collapsed="false">
      <c r="A22207" s="20" t="s">
        <v>43217</v>
      </c>
      <c r="B22207" s="53" t="n">
        <v>10.15</v>
      </c>
    </row>
    <row r="22208" customFormat="false" ht="15.75" hidden="false" customHeight="false" outlineLevel="0" collapsed="false">
      <c r="A22208" s="20" t="s">
        <v>43218</v>
      </c>
      <c r="B22208" s="53" t="n">
        <v>10.68</v>
      </c>
    </row>
    <row r="22209" customFormat="false" ht="15.75" hidden="false" customHeight="false" outlineLevel="0" collapsed="false">
      <c r="A22209" s="20" t="s">
        <v>43220</v>
      </c>
      <c r="B22209" s="53" t="n">
        <v>10.15</v>
      </c>
    </row>
    <row r="22210" customFormat="false" ht="15.75" hidden="false" customHeight="false" outlineLevel="0" collapsed="false">
      <c r="A22210" s="20" t="s">
        <v>43221</v>
      </c>
      <c r="B22210" s="53" t="n">
        <v>10.68</v>
      </c>
    </row>
    <row r="22211" customFormat="false" ht="15.75" hidden="false" customHeight="false" outlineLevel="0" collapsed="false">
      <c r="A22211" s="20" t="s">
        <v>43223</v>
      </c>
      <c r="B22211" s="53" t="n">
        <v>10.15</v>
      </c>
    </row>
    <row r="22212" customFormat="false" ht="15.75" hidden="false" customHeight="false" outlineLevel="0" collapsed="false">
      <c r="A22212" s="20" t="s">
        <v>43224</v>
      </c>
      <c r="B22212" s="53" t="n">
        <v>12.73</v>
      </c>
    </row>
    <row r="22213" customFormat="false" ht="15.75" hidden="false" customHeight="false" outlineLevel="0" collapsed="false">
      <c r="A22213" s="20" t="s">
        <v>43226</v>
      </c>
      <c r="B22213" s="53" t="n">
        <v>12.2</v>
      </c>
    </row>
    <row r="22214" customFormat="false" ht="15.75" hidden="false" customHeight="false" outlineLevel="0" collapsed="false">
      <c r="A22214" s="20" t="s">
        <v>43227</v>
      </c>
      <c r="B22214" s="53" t="n">
        <v>11.63</v>
      </c>
    </row>
    <row r="22215" customFormat="false" ht="15.75" hidden="false" customHeight="false" outlineLevel="0" collapsed="false">
      <c r="A22215" s="20" t="s">
        <v>43229</v>
      </c>
      <c r="B22215" s="53" t="n">
        <v>11.1</v>
      </c>
    </row>
    <row r="22216" customFormat="false" ht="15.75" hidden="false" customHeight="false" outlineLevel="0" collapsed="false">
      <c r="A22216" s="20" t="s">
        <v>43230</v>
      </c>
      <c r="B22216" s="53" t="n">
        <v>11.13</v>
      </c>
    </row>
    <row r="22217" customFormat="false" ht="15.75" hidden="false" customHeight="false" outlineLevel="0" collapsed="false">
      <c r="A22217" s="20" t="s">
        <v>43232</v>
      </c>
      <c r="B22217" s="53" t="n">
        <v>10.6</v>
      </c>
    </row>
    <row r="22218" customFormat="false" ht="15.75" hidden="false" customHeight="false" outlineLevel="0" collapsed="false">
      <c r="A22218" s="20" t="s">
        <v>43233</v>
      </c>
      <c r="B22218" s="53" t="n">
        <v>11.43</v>
      </c>
    </row>
    <row r="22219" customFormat="false" ht="15.75" hidden="false" customHeight="false" outlineLevel="0" collapsed="false">
      <c r="A22219" s="20" t="s">
        <v>43235</v>
      </c>
      <c r="B22219" s="53" t="n">
        <v>10.9</v>
      </c>
    </row>
    <row r="22220" customFormat="false" ht="15.75" hidden="false" customHeight="false" outlineLevel="0" collapsed="false">
      <c r="A22220" s="20" t="s">
        <v>43236</v>
      </c>
      <c r="B22220" s="53" t="n">
        <v>13.31</v>
      </c>
    </row>
    <row r="22221" customFormat="false" ht="15.75" hidden="false" customHeight="false" outlineLevel="0" collapsed="false">
      <c r="A22221" s="20" t="s">
        <v>43238</v>
      </c>
      <c r="B22221" s="53" t="n">
        <v>12.78</v>
      </c>
    </row>
    <row r="22222" customFormat="false" ht="15.75" hidden="false" customHeight="false" outlineLevel="0" collapsed="false">
      <c r="A22222" s="20" t="s">
        <v>43239</v>
      </c>
      <c r="B22222" s="53" t="n">
        <v>13.31</v>
      </c>
    </row>
    <row r="22223" customFormat="false" ht="15.75" hidden="false" customHeight="false" outlineLevel="0" collapsed="false">
      <c r="A22223" s="20" t="s">
        <v>43241</v>
      </c>
      <c r="B22223" s="53" t="n">
        <v>12.78</v>
      </c>
    </row>
    <row r="22224" customFormat="false" ht="15.75" hidden="false" customHeight="false" outlineLevel="0" collapsed="false">
      <c r="A22224" s="20" t="s">
        <v>43242</v>
      </c>
      <c r="B22224" s="53" t="n">
        <v>7.93</v>
      </c>
    </row>
    <row r="22225" customFormat="false" ht="15.75" hidden="false" customHeight="false" outlineLevel="0" collapsed="false">
      <c r="A22225" s="20" t="s">
        <v>43249</v>
      </c>
      <c r="B22225" s="53" t="n">
        <v>7.93</v>
      </c>
    </row>
    <row r="22226" customFormat="false" ht="15.75" hidden="false" customHeight="false" outlineLevel="0" collapsed="false">
      <c r="A22226" s="20" t="s">
        <v>43250</v>
      </c>
      <c r="B22226" s="53" t="n">
        <v>15.96</v>
      </c>
    </row>
    <row r="22227" customFormat="false" ht="15.75" hidden="false" customHeight="false" outlineLevel="0" collapsed="false">
      <c r="A22227" s="20" t="s">
        <v>43253</v>
      </c>
      <c r="B22227" s="53" t="n">
        <v>15.96</v>
      </c>
    </row>
    <row r="22228" customFormat="false" ht="15.75" hidden="false" customHeight="false" outlineLevel="0" collapsed="false">
      <c r="A22228" s="20" t="s">
        <v>43254</v>
      </c>
      <c r="B22228" s="53" t="n">
        <v>36.86</v>
      </c>
    </row>
    <row r="22229" customFormat="false" ht="15.75" hidden="false" customHeight="false" outlineLevel="0" collapsed="false">
      <c r="A22229" s="20" t="s">
        <v>43257</v>
      </c>
      <c r="B22229" s="53" t="n">
        <v>36.86</v>
      </c>
    </row>
    <row r="22230" customFormat="false" ht="15.75" hidden="false" customHeight="false" outlineLevel="0" collapsed="false">
      <c r="A22230" s="20" t="s">
        <v>43258</v>
      </c>
      <c r="B22230" s="53" t="n">
        <v>216.3</v>
      </c>
    </row>
    <row r="22231" customFormat="false" ht="15.75" hidden="false" customHeight="false" outlineLevel="0" collapsed="false">
      <c r="A22231" s="20" t="s">
        <v>43261</v>
      </c>
      <c r="B22231" s="53" t="n">
        <v>216.3</v>
      </c>
    </row>
    <row r="22232" customFormat="false" ht="15.75" hidden="false" customHeight="false" outlineLevel="0" collapsed="false">
      <c r="A22232" s="20" t="s">
        <v>43262</v>
      </c>
      <c r="B22232" s="53" t="n">
        <v>2.86</v>
      </c>
    </row>
    <row r="22233" customFormat="false" ht="15.75" hidden="false" customHeight="false" outlineLevel="0" collapsed="false">
      <c r="A22233" s="20" t="s">
        <v>43264</v>
      </c>
      <c r="B22233" s="53" t="n">
        <v>2.86</v>
      </c>
    </row>
    <row r="22234" customFormat="false" ht="15.75" hidden="false" customHeight="false" outlineLevel="0" collapsed="false">
      <c r="A22234" s="20" t="s">
        <v>43265</v>
      </c>
      <c r="B22234" s="53" t="n">
        <v>53.56</v>
      </c>
    </row>
    <row r="22235" customFormat="false" ht="15.75" hidden="false" customHeight="false" outlineLevel="0" collapsed="false">
      <c r="A22235" s="20" t="s">
        <v>43267</v>
      </c>
      <c r="B22235" s="53" t="n">
        <v>53.56</v>
      </c>
    </row>
    <row r="22236" customFormat="false" ht="15.75" hidden="false" customHeight="false" outlineLevel="0" collapsed="false">
      <c r="A22236" s="20" t="s">
        <v>43268</v>
      </c>
      <c r="B22236" s="53" t="n">
        <v>104.55</v>
      </c>
    </row>
    <row r="22237" customFormat="false" ht="15.75" hidden="false" customHeight="false" outlineLevel="0" collapsed="false">
      <c r="A22237" s="20" t="s">
        <v>43270</v>
      </c>
      <c r="B22237" s="53" t="n">
        <v>104.55</v>
      </c>
    </row>
    <row r="22238" customFormat="false" ht="15.75" hidden="false" customHeight="false" outlineLevel="0" collapsed="false">
      <c r="A22238" s="20" t="s">
        <v>43271</v>
      </c>
      <c r="B22238" s="53" t="n">
        <v>36.18</v>
      </c>
    </row>
    <row r="22239" customFormat="false" ht="15.75" hidden="false" customHeight="false" outlineLevel="0" collapsed="false">
      <c r="A22239" s="20" t="s">
        <v>43273</v>
      </c>
      <c r="B22239" s="53" t="n">
        <v>36.18</v>
      </c>
    </row>
    <row r="22240" customFormat="false" ht="15.75" hidden="false" customHeight="false" outlineLevel="0" collapsed="false">
      <c r="A22240" s="20" t="s">
        <v>43274</v>
      </c>
      <c r="B22240" s="53" t="n">
        <v>10.84</v>
      </c>
    </row>
    <row r="22241" customFormat="false" ht="15.75" hidden="false" customHeight="false" outlineLevel="0" collapsed="false">
      <c r="A22241" s="20" t="s">
        <v>43276</v>
      </c>
      <c r="B22241" s="53" t="n">
        <v>10.84</v>
      </c>
    </row>
    <row r="22242" customFormat="false" ht="15.75" hidden="false" customHeight="false" outlineLevel="0" collapsed="false">
      <c r="A22242" s="20" t="s">
        <v>43277</v>
      </c>
      <c r="B22242" s="53" t="n">
        <v>14</v>
      </c>
    </row>
    <row r="22243" customFormat="false" ht="15.75" hidden="false" customHeight="false" outlineLevel="0" collapsed="false">
      <c r="A22243" s="20" t="s">
        <v>43279</v>
      </c>
      <c r="B22243" s="53" t="n">
        <v>14</v>
      </c>
    </row>
    <row r="22244" customFormat="false" ht="15.75" hidden="false" customHeight="false" outlineLevel="0" collapsed="false">
      <c r="A22244" s="20" t="s">
        <v>43280</v>
      </c>
      <c r="B22244" s="53" t="n">
        <v>25.55</v>
      </c>
    </row>
    <row r="22245" customFormat="false" ht="15.75" hidden="false" customHeight="false" outlineLevel="0" collapsed="false">
      <c r="A22245" s="20" t="s">
        <v>43282</v>
      </c>
      <c r="B22245" s="53" t="n">
        <v>25.55</v>
      </c>
    </row>
    <row r="22246" customFormat="false" ht="15.75" hidden="false" customHeight="false" outlineLevel="0" collapsed="false">
      <c r="A22246" s="20" t="s">
        <v>43283</v>
      </c>
      <c r="B22246" s="53" t="n">
        <v>36.67</v>
      </c>
    </row>
    <row r="22247" customFormat="false" ht="15.75" hidden="false" customHeight="false" outlineLevel="0" collapsed="false">
      <c r="A22247" s="20" t="s">
        <v>43285</v>
      </c>
      <c r="B22247" s="53" t="n">
        <v>36.67</v>
      </c>
    </row>
    <row r="22248" customFormat="false" ht="15.75" hidden="false" customHeight="false" outlineLevel="0" collapsed="false">
      <c r="A22248" s="20" t="s">
        <v>43286</v>
      </c>
      <c r="B22248" s="53" t="n">
        <v>110.84</v>
      </c>
    </row>
    <row r="22249" customFormat="false" ht="15.75" hidden="false" customHeight="false" outlineLevel="0" collapsed="false">
      <c r="A22249" s="20" t="s">
        <v>43288</v>
      </c>
      <c r="B22249" s="53" t="n">
        <v>110.84</v>
      </c>
    </row>
    <row r="22250" customFormat="false" ht="15.75" hidden="false" customHeight="false" outlineLevel="0" collapsed="false">
      <c r="A22250" s="20" t="s">
        <v>43289</v>
      </c>
      <c r="B22250" s="53" t="n">
        <v>7.34</v>
      </c>
    </row>
    <row r="22251" customFormat="false" ht="15.75" hidden="false" customHeight="false" outlineLevel="0" collapsed="false">
      <c r="A22251" s="20" t="s">
        <v>43291</v>
      </c>
      <c r="B22251" s="53" t="n">
        <v>7.34</v>
      </c>
    </row>
    <row r="22252" customFormat="false" ht="15.75" hidden="false" customHeight="false" outlineLevel="0" collapsed="false">
      <c r="A22252" s="20" t="s">
        <v>43292</v>
      </c>
      <c r="B22252" s="53" t="n">
        <v>20.49</v>
      </c>
    </row>
    <row r="22253" customFormat="false" ht="15.75" hidden="false" customHeight="false" outlineLevel="0" collapsed="false">
      <c r="A22253" s="20" t="s">
        <v>43299</v>
      </c>
      <c r="B22253" s="53" t="n">
        <v>20.49</v>
      </c>
    </row>
    <row r="22254" customFormat="false" ht="15.75" hidden="false" customHeight="false" outlineLevel="0" collapsed="false">
      <c r="A22254" s="20" t="s">
        <v>43300</v>
      </c>
      <c r="B22254" s="53" t="n">
        <v>318.36</v>
      </c>
    </row>
    <row r="22255" customFormat="false" ht="15.75" hidden="false" customHeight="false" outlineLevel="0" collapsed="false">
      <c r="A22255" s="20" t="s">
        <v>43302</v>
      </c>
      <c r="B22255" s="53" t="n">
        <v>318.36</v>
      </c>
    </row>
    <row r="22256" customFormat="false" ht="15.75" hidden="false" customHeight="false" outlineLevel="0" collapsed="false">
      <c r="A22256" s="20" t="s">
        <v>43303</v>
      </c>
      <c r="B22256" s="53" t="n">
        <v>37.04</v>
      </c>
    </row>
    <row r="22257" customFormat="false" ht="15.75" hidden="false" customHeight="false" outlineLevel="0" collapsed="false">
      <c r="A22257" s="20" t="s">
        <v>43305</v>
      </c>
      <c r="B22257" s="53" t="n">
        <v>37.04</v>
      </c>
    </row>
    <row r="22258" customFormat="false" ht="15.75" hidden="false" customHeight="false" outlineLevel="0" collapsed="false">
      <c r="A22258" s="20" t="s">
        <v>43306</v>
      </c>
      <c r="B22258" s="53" t="n">
        <v>19.82</v>
      </c>
    </row>
    <row r="22259" customFormat="false" ht="15.75" hidden="false" customHeight="false" outlineLevel="0" collapsed="false">
      <c r="A22259" s="20" t="s">
        <v>43310</v>
      </c>
      <c r="B22259" s="53" t="n">
        <v>17.18</v>
      </c>
    </row>
    <row r="22260" customFormat="false" ht="15.75" hidden="false" customHeight="false" outlineLevel="0" collapsed="false">
      <c r="A22260" s="20" t="s">
        <v>43311</v>
      </c>
      <c r="B22260" s="53" t="n">
        <v>63.28</v>
      </c>
    </row>
    <row r="22261" customFormat="false" ht="15.75" hidden="false" customHeight="false" outlineLevel="0" collapsed="false">
      <c r="A22261" s="20" t="s">
        <v>43316</v>
      </c>
      <c r="B22261" s="53" t="n">
        <v>60.64</v>
      </c>
    </row>
    <row r="22262" customFormat="false" ht="15.75" hidden="false" customHeight="false" outlineLevel="0" collapsed="false">
      <c r="A22262" s="20" t="s">
        <v>43317</v>
      </c>
      <c r="B22262" s="53" t="n">
        <v>19.82</v>
      </c>
    </row>
    <row r="22263" customFormat="false" ht="15.75" hidden="false" customHeight="false" outlineLevel="0" collapsed="false">
      <c r="A22263" s="20" t="s">
        <v>43321</v>
      </c>
      <c r="B22263" s="53" t="n">
        <v>17.18</v>
      </c>
    </row>
    <row r="22264" customFormat="false" ht="15.75" hidden="false" customHeight="false" outlineLevel="0" collapsed="false">
      <c r="A22264" s="20" t="s">
        <v>43322</v>
      </c>
      <c r="B22264" s="53" t="n">
        <v>230.52</v>
      </c>
    </row>
    <row r="22265" customFormat="false" ht="15.75" hidden="false" customHeight="false" outlineLevel="0" collapsed="false">
      <c r="A22265" s="20" t="s">
        <v>43326</v>
      </c>
      <c r="B22265" s="53" t="n">
        <v>216.07</v>
      </c>
    </row>
    <row r="22266" customFormat="false" ht="15.75" hidden="false" customHeight="false" outlineLevel="0" collapsed="false">
      <c r="A22266" s="20" t="s">
        <v>43327</v>
      </c>
      <c r="B22266" s="53" t="n">
        <v>300.42</v>
      </c>
    </row>
    <row r="22267" customFormat="false" ht="15.75" hidden="false" customHeight="false" outlineLevel="0" collapsed="false">
      <c r="A22267" s="20" t="s">
        <v>43329</v>
      </c>
      <c r="B22267" s="53" t="n">
        <v>282.28</v>
      </c>
    </row>
    <row r="22268" customFormat="false" ht="15.75" hidden="false" customHeight="false" outlineLevel="0" collapsed="false">
      <c r="A22268" s="20" t="s">
        <v>43330</v>
      </c>
      <c r="B22268" s="53" t="n">
        <v>164.21</v>
      </c>
    </row>
    <row r="22269" customFormat="false" ht="15.75" hidden="false" customHeight="false" outlineLevel="0" collapsed="false">
      <c r="A22269" s="20" t="s">
        <v>43334</v>
      </c>
      <c r="B22269" s="53" t="n">
        <v>153.64</v>
      </c>
    </row>
    <row r="22270" customFormat="false" ht="15.75" hidden="false" customHeight="false" outlineLevel="0" collapsed="false">
      <c r="A22270" s="20" t="s">
        <v>43335</v>
      </c>
      <c r="B22270" s="53" t="n">
        <v>238.5</v>
      </c>
    </row>
    <row r="22271" customFormat="false" ht="15.75" hidden="false" customHeight="false" outlineLevel="0" collapsed="false">
      <c r="A22271" s="20" t="s">
        <v>43337</v>
      </c>
      <c r="B22271" s="53" t="n">
        <v>224.41</v>
      </c>
    </row>
    <row r="22272" customFormat="false" ht="15.75" hidden="false" customHeight="false" outlineLevel="0" collapsed="false">
      <c r="A22272" s="20" t="s">
        <v>43338</v>
      </c>
      <c r="B22272" s="53" t="n">
        <v>312.79</v>
      </c>
    </row>
    <row r="22273" customFormat="false" ht="15.75" hidden="false" customHeight="false" outlineLevel="0" collapsed="false">
      <c r="A22273" s="20" t="s">
        <v>43340</v>
      </c>
      <c r="B22273" s="53" t="n">
        <v>295.17</v>
      </c>
    </row>
    <row r="22274" customFormat="false" ht="15.75" hidden="false" customHeight="false" outlineLevel="0" collapsed="false">
      <c r="A22274" s="20" t="s">
        <v>43341</v>
      </c>
      <c r="B22274" s="53" t="n">
        <v>117.25</v>
      </c>
    </row>
    <row r="22275" customFormat="false" ht="15.75" hidden="false" customHeight="false" outlineLevel="0" collapsed="false">
      <c r="A22275" s="20" t="s">
        <v>43343</v>
      </c>
      <c r="B22275" s="53" t="n">
        <v>110.2</v>
      </c>
    </row>
    <row r="22276" customFormat="false" ht="15.75" hidden="false" customHeight="false" outlineLevel="0" collapsed="false">
      <c r="A22276" s="20" t="s">
        <v>43344</v>
      </c>
      <c r="B22276" s="53" t="n">
        <v>283.04</v>
      </c>
    </row>
    <row r="22277" customFormat="false" ht="15.75" hidden="false" customHeight="false" outlineLevel="0" collapsed="false">
      <c r="A22277" s="20" t="s">
        <v>43348</v>
      </c>
      <c r="B22277" s="53" t="n">
        <v>276</v>
      </c>
    </row>
    <row r="22278" customFormat="false" ht="15.75" hidden="false" customHeight="false" outlineLevel="0" collapsed="false">
      <c r="A22278" s="20" t="s">
        <v>43349</v>
      </c>
      <c r="B22278" s="53" t="n">
        <v>385.32</v>
      </c>
    </row>
    <row r="22279" customFormat="false" ht="15.75" hidden="false" customHeight="false" outlineLevel="0" collapsed="false">
      <c r="A22279" s="20" t="s">
        <v>43353</v>
      </c>
      <c r="B22279" s="53" t="n">
        <v>378.27</v>
      </c>
    </row>
    <row r="22280" customFormat="false" ht="15.75" hidden="false" customHeight="false" outlineLevel="0" collapsed="false">
      <c r="A22280" s="20" t="s">
        <v>43354</v>
      </c>
      <c r="B22280" s="53" t="n">
        <v>457.21</v>
      </c>
    </row>
    <row r="22281" customFormat="false" ht="15.75" hidden="false" customHeight="false" outlineLevel="0" collapsed="false">
      <c r="A22281" s="20" t="s">
        <v>43357</v>
      </c>
      <c r="B22281" s="53" t="n">
        <v>443.12</v>
      </c>
    </row>
    <row r="22282" customFormat="false" ht="15.75" hidden="false" customHeight="false" outlineLevel="0" collapsed="false">
      <c r="A22282" s="20" t="s">
        <v>43358</v>
      </c>
      <c r="B22282" s="53" t="n">
        <v>635.8</v>
      </c>
    </row>
    <row r="22283" customFormat="false" ht="15.75" hidden="false" customHeight="false" outlineLevel="0" collapsed="false">
      <c r="A22283" s="20" t="s">
        <v>43360</v>
      </c>
      <c r="B22283" s="53" t="n">
        <v>621.71</v>
      </c>
    </row>
    <row r="22284" customFormat="false" ht="15.75" hidden="false" customHeight="false" outlineLevel="0" collapsed="false">
      <c r="A22284" s="20" t="s">
        <v>43361</v>
      </c>
      <c r="B22284" s="53" t="n">
        <v>79.28</v>
      </c>
    </row>
    <row r="22285" customFormat="false" ht="15.75" hidden="false" customHeight="false" outlineLevel="0" collapsed="false">
      <c r="A22285" s="20" t="s">
        <v>43365</v>
      </c>
      <c r="B22285" s="53" t="n">
        <v>68.72</v>
      </c>
    </row>
    <row r="22286" customFormat="false" ht="15.75" hidden="false" customHeight="false" outlineLevel="0" collapsed="false">
      <c r="A22286" s="20" t="s">
        <v>43366</v>
      </c>
      <c r="B22286" s="53" t="n">
        <v>13.21</v>
      </c>
    </row>
    <row r="22287" customFormat="false" ht="15.75" hidden="false" customHeight="false" outlineLevel="0" collapsed="false">
      <c r="A22287" s="20" t="s">
        <v>43368</v>
      </c>
      <c r="B22287" s="53" t="n">
        <v>11.45</v>
      </c>
    </row>
    <row r="22288" customFormat="false" ht="15.75" hidden="false" customHeight="false" outlineLevel="0" collapsed="false">
      <c r="A22288" s="20" t="s">
        <v>43369</v>
      </c>
      <c r="B22288" s="53" t="n">
        <v>205</v>
      </c>
    </row>
    <row r="22289" customFormat="false" ht="15.75" hidden="false" customHeight="false" outlineLevel="0" collapsed="false">
      <c r="A22289" s="20" t="s">
        <v>43372</v>
      </c>
      <c r="B22289" s="53" t="n">
        <v>205</v>
      </c>
    </row>
    <row r="22290" customFormat="false" ht="15.75" hidden="false" customHeight="false" outlineLevel="0" collapsed="false">
      <c r="A22290" s="20" t="s">
        <v>43373</v>
      </c>
      <c r="B22290" s="53" t="n">
        <v>466.07</v>
      </c>
    </row>
    <row r="22291" customFormat="false" ht="15.75" hidden="false" customHeight="false" outlineLevel="0" collapsed="false">
      <c r="A22291" s="20" t="s">
        <v>43380</v>
      </c>
      <c r="B22291" s="53" t="n">
        <v>466.07</v>
      </c>
    </row>
    <row r="22292" customFormat="false" ht="15.75" hidden="false" customHeight="false" outlineLevel="0" collapsed="false">
      <c r="A22292" s="20" t="s">
        <v>43381</v>
      </c>
      <c r="B22292" s="53" t="n">
        <v>89.9</v>
      </c>
    </row>
    <row r="22293" customFormat="false" ht="15.75" hidden="false" customHeight="false" outlineLevel="0" collapsed="false">
      <c r="A22293" s="20" t="s">
        <v>43386</v>
      </c>
      <c r="B22293" s="53" t="n">
        <v>89.9</v>
      </c>
    </row>
    <row r="22294" customFormat="false" ht="15.75" hidden="false" customHeight="false" outlineLevel="0" collapsed="false">
      <c r="A22294" s="20" t="s">
        <v>43387</v>
      </c>
      <c r="B22294" s="53" t="n">
        <v>195</v>
      </c>
    </row>
    <row r="22295" customFormat="false" ht="15.75" hidden="false" customHeight="false" outlineLevel="0" collapsed="false">
      <c r="A22295" s="20" t="s">
        <v>43394</v>
      </c>
      <c r="B22295" s="53" t="n">
        <v>195</v>
      </c>
    </row>
    <row r="22296" customFormat="false" ht="15.75" hidden="false" customHeight="false" outlineLevel="0" collapsed="false">
      <c r="A22296" s="20" t="s">
        <v>43395</v>
      </c>
      <c r="B22296" s="53" t="n">
        <v>390</v>
      </c>
    </row>
    <row r="22297" customFormat="false" ht="15.75" hidden="false" customHeight="false" outlineLevel="0" collapsed="false">
      <c r="A22297" s="20" t="s">
        <v>43397</v>
      </c>
      <c r="B22297" s="53" t="n">
        <v>390</v>
      </c>
    </row>
    <row r="22298" customFormat="false" ht="15.75" hidden="false" customHeight="false" outlineLevel="0" collapsed="false">
      <c r="A22298" s="20" t="s">
        <v>43398</v>
      </c>
      <c r="B22298" s="53" t="n">
        <v>22.4</v>
      </c>
    </row>
    <row r="22299" customFormat="false" ht="15.75" hidden="false" customHeight="false" outlineLevel="0" collapsed="false">
      <c r="A22299" s="20" t="s">
        <v>43402</v>
      </c>
      <c r="B22299" s="53" t="n">
        <v>22.4</v>
      </c>
    </row>
    <row r="22300" customFormat="false" ht="15.75" hidden="false" customHeight="false" outlineLevel="0" collapsed="false">
      <c r="A22300" s="20" t="s">
        <v>43403</v>
      </c>
      <c r="B22300" s="53" t="n">
        <v>29.59</v>
      </c>
    </row>
    <row r="22301" customFormat="false" ht="15.75" hidden="false" customHeight="false" outlineLevel="0" collapsed="false">
      <c r="A22301" s="20" t="s">
        <v>43406</v>
      </c>
      <c r="B22301" s="53" t="n">
        <v>29.59</v>
      </c>
    </row>
    <row r="22302" customFormat="false" ht="15.75" hidden="false" customHeight="false" outlineLevel="0" collapsed="false">
      <c r="A22302" s="20" t="s">
        <v>43407</v>
      </c>
      <c r="B22302" s="53" t="n">
        <v>53.15</v>
      </c>
    </row>
    <row r="22303" customFormat="false" ht="15.75" hidden="false" customHeight="false" outlineLevel="0" collapsed="false">
      <c r="A22303" s="20" t="s">
        <v>43410</v>
      </c>
      <c r="B22303" s="53" t="n">
        <v>53.15</v>
      </c>
    </row>
    <row r="22304" customFormat="false" ht="15.75" hidden="false" customHeight="false" outlineLevel="0" collapsed="false">
      <c r="A22304" s="20" t="s">
        <v>43411</v>
      </c>
      <c r="B22304" s="53" t="n">
        <v>58.48</v>
      </c>
    </row>
    <row r="22305" customFormat="false" ht="15.75" hidden="false" customHeight="false" outlineLevel="0" collapsed="false">
      <c r="A22305" s="20" t="s">
        <v>43414</v>
      </c>
      <c r="B22305" s="53" t="n">
        <v>58.48</v>
      </c>
    </row>
    <row r="22306" customFormat="false" ht="15.75" hidden="false" customHeight="false" outlineLevel="0" collapsed="false">
      <c r="A22306" s="20" t="s">
        <v>43415</v>
      </c>
      <c r="B22306" s="53" t="n">
        <v>111.31</v>
      </c>
    </row>
    <row r="22307" customFormat="false" ht="15.75" hidden="false" customHeight="false" outlineLevel="0" collapsed="false">
      <c r="A22307" s="20" t="s">
        <v>43418</v>
      </c>
      <c r="B22307" s="53" t="n">
        <v>111.31</v>
      </c>
    </row>
    <row r="22308" customFormat="false" ht="15.75" hidden="false" customHeight="false" outlineLevel="0" collapsed="false">
      <c r="A22308" s="20" t="s">
        <v>43419</v>
      </c>
      <c r="B22308" s="53" t="n">
        <v>5.63</v>
      </c>
    </row>
    <row r="22309" customFormat="false" ht="15.75" hidden="false" customHeight="false" outlineLevel="0" collapsed="false">
      <c r="A22309" s="20" t="s">
        <v>43422</v>
      </c>
      <c r="B22309" s="53" t="n">
        <v>5.63</v>
      </c>
    </row>
    <row r="22310" customFormat="false" ht="15.75" hidden="false" customHeight="false" outlineLevel="0" collapsed="false">
      <c r="A22310" s="20" t="s">
        <v>43423</v>
      </c>
      <c r="B22310" s="53" t="n">
        <v>19.13</v>
      </c>
    </row>
    <row r="22311" customFormat="false" ht="15.75" hidden="false" customHeight="false" outlineLevel="0" collapsed="false">
      <c r="A22311" s="20" t="s">
        <v>43426</v>
      </c>
      <c r="B22311" s="53" t="n">
        <v>19.13</v>
      </c>
    </row>
    <row r="22312" customFormat="false" ht="15.75" hidden="false" customHeight="false" outlineLevel="0" collapsed="false">
      <c r="A22312" s="20" t="s">
        <v>43427</v>
      </c>
      <c r="B22312" s="53" t="n">
        <v>47.65</v>
      </c>
    </row>
    <row r="22313" customFormat="false" ht="15.75" hidden="false" customHeight="false" outlineLevel="0" collapsed="false">
      <c r="A22313" s="20" t="s">
        <v>43430</v>
      </c>
      <c r="B22313" s="53" t="n">
        <v>47.65</v>
      </c>
    </row>
    <row r="22314" customFormat="false" ht="15.75" hidden="false" customHeight="false" outlineLevel="0" collapsed="false">
      <c r="A22314" s="20" t="s">
        <v>43431</v>
      </c>
      <c r="B22314" s="53" t="n">
        <v>1.47</v>
      </c>
    </row>
    <row r="22315" customFormat="false" ht="15.75" hidden="false" customHeight="false" outlineLevel="0" collapsed="false">
      <c r="A22315" s="20" t="s">
        <v>43433</v>
      </c>
      <c r="B22315" s="53" t="n">
        <v>1.47</v>
      </c>
    </row>
    <row r="22316" customFormat="false" ht="15.75" hidden="false" customHeight="false" outlineLevel="0" collapsed="false">
      <c r="A22316" s="20" t="s">
        <v>43434</v>
      </c>
      <c r="B22316" s="53" t="n">
        <v>4.04</v>
      </c>
    </row>
    <row r="22317" customFormat="false" ht="15.75" hidden="false" customHeight="false" outlineLevel="0" collapsed="false">
      <c r="A22317" s="20" t="s">
        <v>43436</v>
      </c>
      <c r="B22317" s="53" t="n">
        <v>4.04</v>
      </c>
    </row>
    <row r="22318" customFormat="false" ht="15.75" hidden="false" customHeight="false" outlineLevel="0" collapsed="false">
      <c r="A22318" s="20" t="s">
        <v>43437</v>
      </c>
      <c r="B22318" s="53" t="n">
        <v>5.81</v>
      </c>
    </row>
    <row r="22319" customFormat="false" ht="15.75" hidden="false" customHeight="false" outlineLevel="0" collapsed="false">
      <c r="A22319" s="20" t="s">
        <v>43439</v>
      </c>
      <c r="B22319" s="53" t="n">
        <v>5.81</v>
      </c>
    </row>
    <row r="22320" customFormat="false" ht="15.75" hidden="false" customHeight="false" outlineLevel="0" collapsed="false">
      <c r="A22320" s="20" t="s">
        <v>43440</v>
      </c>
      <c r="B22320" s="53" t="n">
        <v>11.71</v>
      </c>
    </row>
    <row r="22321" customFormat="false" ht="15.75" hidden="false" customHeight="false" outlineLevel="0" collapsed="false">
      <c r="A22321" s="20" t="s">
        <v>43442</v>
      </c>
      <c r="B22321" s="53" t="n">
        <v>11.71</v>
      </c>
    </row>
    <row r="22322" customFormat="false" ht="15.75" hidden="false" customHeight="false" outlineLevel="0" collapsed="false">
      <c r="A22322" s="20" t="s">
        <v>43443</v>
      </c>
      <c r="B22322" s="53" t="n">
        <v>1.76</v>
      </c>
    </row>
    <row r="22323" customFormat="false" ht="15.75" hidden="false" customHeight="false" outlineLevel="0" collapsed="false">
      <c r="A22323" s="20" t="s">
        <v>43445</v>
      </c>
      <c r="B22323" s="53" t="n">
        <v>1.76</v>
      </c>
    </row>
    <row r="22324" customFormat="false" ht="15.75" hidden="false" customHeight="false" outlineLevel="0" collapsed="false">
      <c r="A22324" s="20" t="s">
        <v>43446</v>
      </c>
      <c r="B22324" s="53" t="n">
        <v>3.33</v>
      </c>
    </row>
    <row r="22325" customFormat="false" ht="15.75" hidden="false" customHeight="false" outlineLevel="0" collapsed="false">
      <c r="A22325" s="20" t="s">
        <v>43448</v>
      </c>
      <c r="B22325" s="53" t="n">
        <v>3.33</v>
      </c>
    </row>
    <row r="22326" customFormat="false" ht="15.75" hidden="false" customHeight="false" outlineLevel="0" collapsed="false">
      <c r="A22326" s="20" t="s">
        <v>43449</v>
      </c>
      <c r="B22326" s="53" t="n">
        <v>13.58</v>
      </c>
    </row>
    <row r="22327" customFormat="false" ht="15.75" hidden="false" customHeight="false" outlineLevel="0" collapsed="false">
      <c r="A22327" s="20" t="s">
        <v>43451</v>
      </c>
      <c r="B22327" s="53" t="n">
        <v>13.58</v>
      </c>
    </row>
    <row r="22328" customFormat="false" ht="15.75" hidden="false" customHeight="false" outlineLevel="0" collapsed="false">
      <c r="A22328" s="20" t="s">
        <v>43452</v>
      </c>
      <c r="B22328" s="53" t="n">
        <v>0.87</v>
      </c>
    </row>
    <row r="22329" customFormat="false" ht="15.75" hidden="false" customHeight="false" outlineLevel="0" collapsed="false">
      <c r="A22329" s="20" t="s">
        <v>43455</v>
      </c>
      <c r="B22329" s="53" t="n">
        <v>0.87</v>
      </c>
    </row>
    <row r="22330" customFormat="false" ht="15.75" hidden="false" customHeight="false" outlineLevel="0" collapsed="false">
      <c r="A22330" s="20" t="s">
        <v>43456</v>
      </c>
      <c r="B22330" s="53" t="n">
        <v>1.85</v>
      </c>
    </row>
    <row r="22331" customFormat="false" ht="15.75" hidden="false" customHeight="false" outlineLevel="0" collapsed="false">
      <c r="A22331" s="20" t="s">
        <v>43458</v>
      </c>
      <c r="B22331" s="53" t="n">
        <v>1.85</v>
      </c>
    </row>
    <row r="22332" customFormat="false" ht="15.75" hidden="false" customHeight="false" outlineLevel="0" collapsed="false">
      <c r="A22332" s="20" t="s">
        <v>43459</v>
      </c>
      <c r="B22332" s="53" t="n">
        <v>5.18</v>
      </c>
    </row>
    <row r="22333" customFormat="false" ht="15.75" hidden="false" customHeight="false" outlineLevel="0" collapsed="false">
      <c r="A22333" s="20" t="s">
        <v>43461</v>
      </c>
      <c r="B22333" s="53" t="n">
        <v>5.18</v>
      </c>
    </row>
    <row r="22334" customFormat="false" ht="15.75" hidden="false" customHeight="false" outlineLevel="0" collapsed="false">
      <c r="A22334" s="20" t="s">
        <v>43462</v>
      </c>
      <c r="B22334" s="53" t="n">
        <v>19.24</v>
      </c>
    </row>
    <row r="22335" customFormat="false" ht="15.75" hidden="false" customHeight="false" outlineLevel="0" collapsed="false">
      <c r="A22335" s="20" t="s">
        <v>43464</v>
      </c>
      <c r="B22335" s="53" t="n">
        <v>19.24</v>
      </c>
    </row>
    <row r="22336" customFormat="false" ht="15.75" hidden="false" customHeight="false" outlineLevel="0" collapsed="false">
      <c r="A22336" s="20" t="s">
        <v>43465</v>
      </c>
      <c r="B22336" s="53" t="n">
        <v>0.61</v>
      </c>
    </row>
    <row r="22337" customFormat="false" ht="15.75" hidden="false" customHeight="false" outlineLevel="0" collapsed="false">
      <c r="A22337" s="20" t="s">
        <v>43467</v>
      </c>
      <c r="B22337" s="53" t="n">
        <v>0.61</v>
      </c>
    </row>
    <row r="22338" customFormat="false" ht="15.75" hidden="false" customHeight="false" outlineLevel="0" collapsed="false">
      <c r="A22338" s="20" t="s">
        <v>43468</v>
      </c>
      <c r="B22338" s="53" t="n">
        <v>0.95</v>
      </c>
    </row>
    <row r="22339" customFormat="false" ht="15.75" hidden="false" customHeight="false" outlineLevel="0" collapsed="false">
      <c r="A22339" s="20" t="s">
        <v>43470</v>
      </c>
      <c r="B22339" s="53" t="n">
        <v>0.95</v>
      </c>
    </row>
    <row r="22340" customFormat="false" ht="15.75" hidden="false" customHeight="false" outlineLevel="0" collapsed="false">
      <c r="A22340" s="20" t="s">
        <v>43471</v>
      </c>
      <c r="B22340" s="53" t="n">
        <v>2.04</v>
      </c>
    </row>
    <row r="22341" customFormat="false" ht="15.75" hidden="false" customHeight="false" outlineLevel="0" collapsed="false">
      <c r="A22341" s="20" t="s">
        <v>43473</v>
      </c>
      <c r="B22341" s="53" t="n">
        <v>2.04</v>
      </c>
    </row>
    <row r="22342" customFormat="false" ht="15.75" hidden="false" customHeight="false" outlineLevel="0" collapsed="false">
      <c r="A22342" s="20" t="s">
        <v>43474</v>
      </c>
      <c r="B22342" s="53" t="n">
        <v>4.69</v>
      </c>
    </row>
    <row r="22343" customFormat="false" ht="15.75" hidden="false" customHeight="false" outlineLevel="0" collapsed="false">
      <c r="A22343" s="20" t="s">
        <v>43476</v>
      </c>
      <c r="B22343" s="53" t="n">
        <v>4.69</v>
      </c>
    </row>
    <row r="22344" customFormat="false" ht="15.75" hidden="false" customHeight="false" outlineLevel="0" collapsed="false">
      <c r="A22344" s="20" t="s">
        <v>43477</v>
      </c>
      <c r="B22344" s="53" t="n">
        <v>10.55</v>
      </c>
    </row>
    <row r="22345" customFormat="false" ht="15.75" hidden="false" customHeight="false" outlineLevel="0" collapsed="false">
      <c r="A22345" s="20" t="s">
        <v>43479</v>
      </c>
      <c r="B22345" s="53" t="n">
        <v>9.67</v>
      </c>
    </row>
    <row r="22346" customFormat="false" ht="15.75" hidden="false" customHeight="false" outlineLevel="0" collapsed="false">
      <c r="A22346" s="20" t="s">
        <v>43480</v>
      </c>
      <c r="B22346" s="53" t="n">
        <v>12.84</v>
      </c>
    </row>
    <row r="22347" customFormat="false" ht="15.75" hidden="false" customHeight="false" outlineLevel="0" collapsed="false">
      <c r="A22347" s="20" t="s">
        <v>43482</v>
      </c>
      <c r="B22347" s="53" t="n">
        <v>12.84</v>
      </c>
    </row>
    <row r="22348" customFormat="false" ht="15.75" hidden="false" customHeight="false" outlineLevel="0" collapsed="false">
      <c r="A22348" s="20" t="s">
        <v>43483</v>
      </c>
      <c r="B22348" s="53" t="n">
        <v>22.55</v>
      </c>
    </row>
    <row r="22349" customFormat="false" ht="15.75" hidden="false" customHeight="false" outlineLevel="0" collapsed="false">
      <c r="A22349" s="20" t="s">
        <v>43485</v>
      </c>
      <c r="B22349" s="53" t="n">
        <v>22.55</v>
      </c>
    </row>
    <row r="22350" customFormat="false" ht="15.75" hidden="false" customHeight="false" outlineLevel="0" collapsed="false">
      <c r="A22350" s="20" t="s">
        <v>43486</v>
      </c>
      <c r="B22350" s="53" t="n">
        <v>97.23</v>
      </c>
    </row>
    <row r="22351" customFormat="false" ht="15.75" hidden="false" customHeight="false" outlineLevel="0" collapsed="false">
      <c r="A22351" s="20" t="s">
        <v>43488</v>
      </c>
      <c r="B22351" s="53" t="n">
        <v>97.23</v>
      </c>
    </row>
    <row r="22352" customFormat="false" ht="15.75" hidden="false" customHeight="false" outlineLevel="0" collapsed="false">
      <c r="A22352" s="20" t="s">
        <v>43489</v>
      </c>
      <c r="B22352" s="53" t="n">
        <v>6.89</v>
      </c>
    </row>
    <row r="22353" customFormat="false" ht="15.75" hidden="false" customHeight="false" outlineLevel="0" collapsed="false">
      <c r="A22353" s="20" t="s">
        <v>43491</v>
      </c>
      <c r="B22353" s="53" t="n">
        <v>6.89</v>
      </c>
    </row>
    <row r="22354" customFormat="false" ht="15.75" hidden="false" customHeight="false" outlineLevel="0" collapsed="false">
      <c r="A22354" s="20" t="s">
        <v>43492</v>
      </c>
      <c r="B22354" s="53" t="n">
        <v>92.5</v>
      </c>
    </row>
    <row r="22355" customFormat="false" ht="15.75" hidden="false" customHeight="false" outlineLevel="0" collapsed="false">
      <c r="A22355" s="20" t="s">
        <v>43495</v>
      </c>
      <c r="B22355" s="53" t="n">
        <v>80.17</v>
      </c>
    </row>
    <row r="22356" customFormat="false" ht="15.75" hidden="false" customHeight="false" outlineLevel="0" collapsed="false">
      <c r="A22356" s="20" t="s">
        <v>43496</v>
      </c>
      <c r="B22356" s="53" t="n">
        <v>1800</v>
      </c>
    </row>
    <row r="22357" customFormat="false" ht="15.75" hidden="false" customHeight="false" outlineLevel="0" collapsed="false">
      <c r="A22357" s="20" t="s">
        <v>43499</v>
      </c>
      <c r="B22357" s="53" t="n">
        <v>1800</v>
      </c>
    </row>
    <row r="22358" customFormat="false" ht="15.75" hidden="false" customHeight="false" outlineLevel="0" collapsed="false">
      <c r="A22358" s="20" t="s">
        <v>43500</v>
      </c>
      <c r="B22358" s="53" t="n">
        <v>1884.79</v>
      </c>
    </row>
    <row r="22359" customFormat="false" ht="15.75" hidden="false" customHeight="false" outlineLevel="0" collapsed="false">
      <c r="A22359" s="20" t="s">
        <v>43503</v>
      </c>
      <c r="B22359" s="53" t="n">
        <v>1884.79</v>
      </c>
    </row>
    <row r="22360" customFormat="false" ht="15.75" hidden="false" customHeight="false" outlineLevel="0" collapsed="false">
      <c r="A22360" s="20" t="s">
        <v>43504</v>
      </c>
      <c r="B22360" s="53" t="n">
        <v>361.52</v>
      </c>
    </row>
    <row r="22361" customFormat="false" ht="15.75" hidden="false" customHeight="false" outlineLevel="0" collapsed="false">
      <c r="A22361" s="20" t="s">
        <v>43511</v>
      </c>
      <c r="B22361" s="53" t="n">
        <v>361.52</v>
      </c>
    </row>
    <row r="22362" customFormat="false" ht="15.75" hidden="false" customHeight="false" outlineLevel="0" collapsed="false">
      <c r="A22362" s="20" t="s">
        <v>43512</v>
      </c>
      <c r="B22362" s="53" t="n">
        <v>331.77</v>
      </c>
    </row>
    <row r="22363" customFormat="false" ht="15.75" hidden="false" customHeight="false" outlineLevel="0" collapsed="false">
      <c r="A22363" s="20" t="s">
        <v>43519</v>
      </c>
      <c r="B22363" s="53" t="n">
        <v>331.77</v>
      </c>
    </row>
    <row r="22364" customFormat="false" ht="15.75" hidden="false" customHeight="false" outlineLevel="0" collapsed="false">
      <c r="A22364" s="20" t="s">
        <v>43520</v>
      </c>
      <c r="B22364" s="53" t="n">
        <v>167.88</v>
      </c>
    </row>
    <row r="22365" customFormat="false" ht="15.75" hidden="false" customHeight="false" outlineLevel="0" collapsed="false">
      <c r="A22365" s="20" t="s">
        <v>43527</v>
      </c>
      <c r="B22365" s="53" t="n">
        <v>167.88</v>
      </c>
    </row>
    <row r="22366" customFormat="false" ht="15.75" hidden="false" customHeight="false" outlineLevel="0" collapsed="false">
      <c r="A22366" s="20" t="s">
        <v>43528</v>
      </c>
      <c r="B22366" s="53" t="n">
        <v>167.26</v>
      </c>
    </row>
    <row r="22367" customFormat="false" ht="15.75" hidden="false" customHeight="false" outlineLevel="0" collapsed="false">
      <c r="A22367" s="20" t="s">
        <v>43531</v>
      </c>
      <c r="B22367" s="53" t="n">
        <v>167.26</v>
      </c>
    </row>
    <row r="22368" customFormat="false" ht="15.75" hidden="false" customHeight="false" outlineLevel="0" collapsed="false">
      <c r="A22368" s="20" t="s">
        <v>43532</v>
      </c>
      <c r="B22368" s="53" t="n">
        <v>983.2</v>
      </c>
    </row>
    <row r="22369" customFormat="false" ht="15.75" hidden="false" customHeight="false" outlineLevel="0" collapsed="false">
      <c r="A22369" s="20" t="s">
        <v>43539</v>
      </c>
      <c r="B22369" s="53" t="n">
        <v>983.2</v>
      </c>
    </row>
    <row r="22370" customFormat="false" ht="15.75" hidden="false" customHeight="false" outlineLevel="0" collapsed="false">
      <c r="A22370" s="20" t="s">
        <v>43540</v>
      </c>
      <c r="B22370" s="53" t="n">
        <v>3518.99</v>
      </c>
    </row>
    <row r="22371" customFormat="false" ht="15.75" hidden="false" customHeight="false" outlineLevel="0" collapsed="false">
      <c r="A22371" s="20" t="s">
        <v>43546</v>
      </c>
      <c r="B22371" s="53" t="n">
        <v>3518.99</v>
      </c>
    </row>
    <row r="22372" customFormat="false" ht="15.75" hidden="false" customHeight="false" outlineLevel="0" collapsed="false">
      <c r="A22372" s="20" t="s">
        <v>43547</v>
      </c>
      <c r="B22372" s="53" t="n">
        <v>90.45</v>
      </c>
    </row>
    <row r="22373" customFormat="false" ht="15.75" hidden="false" customHeight="false" outlineLevel="0" collapsed="false">
      <c r="A22373" s="20" t="s">
        <v>43551</v>
      </c>
      <c r="B22373" s="53" t="n">
        <v>90.45</v>
      </c>
    </row>
    <row r="22374" customFormat="false" ht="15.75" hidden="false" customHeight="false" outlineLevel="0" collapsed="false">
      <c r="A22374" s="20" t="s">
        <v>43552</v>
      </c>
      <c r="B22374" s="53" t="n">
        <v>497.34</v>
      </c>
    </row>
    <row r="22375" customFormat="false" ht="15.75" hidden="false" customHeight="false" outlineLevel="0" collapsed="false">
      <c r="A22375" s="20" t="s">
        <v>43559</v>
      </c>
      <c r="B22375" s="53" t="n">
        <v>497.34</v>
      </c>
    </row>
    <row r="22376" customFormat="false" ht="15.75" hidden="false" customHeight="false" outlineLevel="0" collapsed="false">
      <c r="A22376" s="20" t="s">
        <v>43560</v>
      </c>
      <c r="B22376" s="53" t="n">
        <v>377.29</v>
      </c>
    </row>
    <row r="22377" customFormat="false" ht="15.75" hidden="false" customHeight="false" outlineLevel="0" collapsed="false">
      <c r="A22377" s="20" t="s">
        <v>43567</v>
      </c>
      <c r="B22377" s="53" t="n">
        <v>377.29</v>
      </c>
    </row>
    <row r="22378" customFormat="false" ht="15.75" hidden="false" customHeight="false" outlineLevel="0" collapsed="false">
      <c r="A22378" s="20" t="s">
        <v>43568</v>
      </c>
      <c r="B22378" s="53" t="n">
        <v>861</v>
      </c>
    </row>
    <row r="22379" customFormat="false" ht="15.75" hidden="false" customHeight="false" outlineLevel="0" collapsed="false">
      <c r="A22379" s="20" t="s">
        <v>43575</v>
      </c>
      <c r="B22379" s="53" t="n">
        <v>861</v>
      </c>
    </row>
    <row r="22380" customFormat="false" ht="15.75" hidden="false" customHeight="false" outlineLevel="0" collapsed="false">
      <c r="A22380" s="20" t="s">
        <v>43576</v>
      </c>
      <c r="B22380" s="53" t="n">
        <v>440</v>
      </c>
    </row>
    <row r="22381" customFormat="false" ht="15.75" hidden="false" customHeight="false" outlineLevel="0" collapsed="false">
      <c r="A22381" s="20" t="s">
        <v>43583</v>
      </c>
      <c r="B22381" s="53" t="n">
        <v>440</v>
      </c>
    </row>
    <row r="22382" customFormat="false" ht="15.75" hidden="false" customHeight="false" outlineLevel="0" collapsed="false">
      <c r="A22382" s="20" t="s">
        <v>43584</v>
      </c>
      <c r="B22382" s="53" t="n">
        <v>1597.46</v>
      </c>
    </row>
    <row r="22383" customFormat="false" ht="15.75" hidden="false" customHeight="false" outlineLevel="0" collapsed="false">
      <c r="A22383" s="20" t="s">
        <v>43591</v>
      </c>
      <c r="B22383" s="53" t="n">
        <v>1597.46</v>
      </c>
    </row>
    <row r="22384" customFormat="false" ht="15.75" hidden="false" customHeight="false" outlineLevel="0" collapsed="false">
      <c r="A22384" s="20" t="s">
        <v>43592</v>
      </c>
      <c r="B22384" s="53" t="n">
        <v>1547.61</v>
      </c>
    </row>
    <row r="22385" customFormat="false" ht="15.75" hidden="false" customHeight="false" outlineLevel="0" collapsed="false">
      <c r="A22385" s="20" t="s">
        <v>43599</v>
      </c>
      <c r="B22385" s="53" t="n">
        <v>1547.61</v>
      </c>
    </row>
    <row r="22386" customFormat="false" ht="15.75" hidden="false" customHeight="false" outlineLevel="0" collapsed="false">
      <c r="A22386" s="20" t="s">
        <v>43600</v>
      </c>
      <c r="B22386" s="53" t="n">
        <v>89.63</v>
      </c>
    </row>
    <row r="22387" customFormat="false" ht="15.75" hidden="false" customHeight="false" outlineLevel="0" collapsed="false">
      <c r="A22387" s="20" t="s">
        <v>43602</v>
      </c>
      <c r="B22387" s="53" t="n">
        <v>89.63</v>
      </c>
    </row>
    <row r="22388" customFormat="false" ht="15.75" hidden="false" customHeight="false" outlineLevel="0" collapsed="false">
      <c r="A22388" s="20" t="s">
        <v>43603</v>
      </c>
      <c r="B22388" s="53" t="n">
        <v>39.78</v>
      </c>
    </row>
    <row r="22389" customFormat="false" ht="15.75" hidden="false" customHeight="false" outlineLevel="0" collapsed="false">
      <c r="A22389" s="20" t="s">
        <v>43605</v>
      </c>
      <c r="B22389" s="53" t="n">
        <v>39.78</v>
      </c>
    </row>
    <row r="22390" customFormat="false" ht="15.75" hidden="false" customHeight="false" outlineLevel="0" collapsed="false">
      <c r="A22390" s="20" t="s">
        <v>43606</v>
      </c>
      <c r="B22390" s="53" t="n">
        <v>67.08</v>
      </c>
    </row>
    <row r="22391" customFormat="false" ht="15.75" hidden="false" customHeight="false" outlineLevel="0" collapsed="false">
      <c r="A22391" s="20" t="s">
        <v>43608</v>
      </c>
      <c r="B22391" s="53" t="n">
        <v>67.08</v>
      </c>
    </row>
    <row r="22392" customFormat="false" ht="15.75" hidden="false" customHeight="false" outlineLevel="0" collapsed="false">
      <c r="A22392" s="20" t="s">
        <v>43609</v>
      </c>
      <c r="B22392" s="53" t="n">
        <v>53.46</v>
      </c>
    </row>
    <row r="22393" customFormat="false" ht="15.75" hidden="false" customHeight="false" outlineLevel="0" collapsed="false">
      <c r="A22393" s="20" t="s">
        <v>43611</v>
      </c>
      <c r="B22393" s="53" t="n">
        <v>53.46</v>
      </c>
    </row>
    <row r="22394" customFormat="false" ht="15.75" hidden="false" customHeight="false" outlineLevel="0" collapsed="false">
      <c r="A22394" s="20" t="s">
        <v>43612</v>
      </c>
      <c r="B22394" s="53" t="n">
        <v>59.64</v>
      </c>
    </row>
    <row r="22395" customFormat="false" ht="15.75" hidden="false" customHeight="false" outlineLevel="0" collapsed="false">
      <c r="A22395" s="20" t="s">
        <v>43614</v>
      </c>
      <c r="B22395" s="53" t="n">
        <v>59.64</v>
      </c>
    </row>
    <row r="22396" customFormat="false" ht="15.75" hidden="false" customHeight="false" outlineLevel="0" collapsed="false">
      <c r="A22396" s="20" t="s">
        <v>43615</v>
      </c>
      <c r="B22396" s="53" t="n">
        <v>55.6</v>
      </c>
    </row>
    <row r="22397" customFormat="false" ht="15.75" hidden="false" customHeight="false" outlineLevel="0" collapsed="false">
      <c r="A22397" s="20" t="s">
        <v>43617</v>
      </c>
      <c r="B22397" s="53" t="n">
        <v>55.6</v>
      </c>
    </row>
    <row r="22398" customFormat="false" ht="15.75" hidden="false" customHeight="false" outlineLevel="0" collapsed="false">
      <c r="A22398" s="20" t="s">
        <v>43618</v>
      </c>
      <c r="B22398" s="53" t="n">
        <v>46.21</v>
      </c>
    </row>
    <row r="22399" customFormat="false" ht="15.75" hidden="false" customHeight="false" outlineLevel="0" collapsed="false">
      <c r="A22399" s="20" t="s">
        <v>43620</v>
      </c>
      <c r="B22399" s="53" t="n">
        <v>46.21</v>
      </c>
    </row>
    <row r="22400" customFormat="false" ht="15.75" hidden="false" customHeight="false" outlineLevel="0" collapsed="false">
      <c r="A22400" s="20" t="s">
        <v>43621</v>
      </c>
      <c r="B22400" s="53" t="n">
        <v>21.32</v>
      </c>
    </row>
    <row r="22401" customFormat="false" ht="15.75" hidden="false" customHeight="false" outlineLevel="0" collapsed="false">
      <c r="A22401" s="20" t="s">
        <v>43625</v>
      </c>
      <c r="B22401" s="53" t="n">
        <v>21.32</v>
      </c>
    </row>
    <row r="22402" customFormat="false" ht="15.75" hidden="false" customHeight="false" outlineLevel="0" collapsed="false">
      <c r="A22402" s="20" t="s">
        <v>43626</v>
      </c>
      <c r="B22402" s="53" t="n">
        <v>24.1</v>
      </c>
    </row>
    <row r="22403" customFormat="false" ht="15.75" hidden="false" customHeight="false" outlineLevel="0" collapsed="false">
      <c r="A22403" s="20" t="s">
        <v>43630</v>
      </c>
      <c r="B22403" s="53" t="n">
        <v>24.1</v>
      </c>
    </row>
    <row r="22404" customFormat="false" ht="15.75" hidden="false" customHeight="false" outlineLevel="0" collapsed="false">
      <c r="A22404" s="20" t="s">
        <v>43631</v>
      </c>
      <c r="B22404" s="53" t="n">
        <v>17.28</v>
      </c>
    </row>
    <row r="22405" customFormat="false" ht="15.75" hidden="false" customHeight="false" outlineLevel="0" collapsed="false">
      <c r="A22405" s="20" t="s">
        <v>43634</v>
      </c>
      <c r="B22405" s="53" t="n">
        <v>17.28</v>
      </c>
    </row>
    <row r="22406" customFormat="false" ht="15.75" hidden="false" customHeight="false" outlineLevel="0" collapsed="false">
      <c r="A22406" s="20" t="s">
        <v>43635</v>
      </c>
      <c r="B22406" s="53" t="n">
        <v>33.98</v>
      </c>
    </row>
    <row r="22407" customFormat="false" ht="15.75" hidden="false" customHeight="false" outlineLevel="0" collapsed="false">
      <c r="A22407" s="20" t="s">
        <v>43637</v>
      </c>
      <c r="B22407" s="53" t="n">
        <v>33.98</v>
      </c>
    </row>
    <row r="22408" customFormat="false" ht="15.75" hidden="false" customHeight="false" outlineLevel="0" collapsed="false">
      <c r="A22408" s="20" t="s">
        <v>43638</v>
      </c>
      <c r="B22408" s="53" t="n">
        <v>19</v>
      </c>
    </row>
    <row r="22409" customFormat="false" ht="15.75" hidden="false" customHeight="false" outlineLevel="0" collapsed="false">
      <c r="A22409" s="20" t="s">
        <v>43641</v>
      </c>
      <c r="B22409" s="53" t="n">
        <v>19</v>
      </c>
    </row>
    <row r="22410" customFormat="false" ht="15.75" hidden="false" customHeight="false" outlineLevel="0" collapsed="false">
      <c r="A22410" s="20" t="s">
        <v>43642</v>
      </c>
      <c r="B22410" s="53" t="n">
        <v>22</v>
      </c>
    </row>
    <row r="22411" customFormat="false" ht="15.75" hidden="false" customHeight="false" outlineLevel="0" collapsed="false">
      <c r="A22411" s="20" t="s">
        <v>43643</v>
      </c>
      <c r="B22411" s="53" t="n">
        <v>22</v>
      </c>
    </row>
    <row r="22412" customFormat="false" ht="15.75" hidden="false" customHeight="false" outlineLevel="0" collapsed="false">
      <c r="A22412" s="20" t="s">
        <v>43644</v>
      </c>
      <c r="B22412" s="53" t="n">
        <v>26.6</v>
      </c>
    </row>
    <row r="22413" customFormat="false" ht="15.75" hidden="false" customHeight="false" outlineLevel="0" collapsed="false">
      <c r="A22413" s="20" t="s">
        <v>43647</v>
      </c>
      <c r="B22413" s="53" t="n">
        <v>26.6</v>
      </c>
    </row>
    <row r="22414" customFormat="false" ht="15.75" hidden="false" customHeight="false" outlineLevel="0" collapsed="false">
      <c r="A22414" s="20" t="s">
        <v>43648</v>
      </c>
      <c r="B22414" s="53" t="n">
        <v>37.92</v>
      </c>
    </row>
    <row r="22415" customFormat="false" ht="15.75" hidden="false" customHeight="false" outlineLevel="0" collapsed="false">
      <c r="A22415" s="20" t="s">
        <v>43650</v>
      </c>
      <c r="B22415" s="53" t="n">
        <v>37.92</v>
      </c>
    </row>
    <row r="22416" customFormat="false" ht="15.75" hidden="false" customHeight="false" outlineLevel="0" collapsed="false">
      <c r="A22416" s="20" t="s">
        <v>43651</v>
      </c>
      <c r="B22416" s="53" t="n">
        <v>50.39</v>
      </c>
    </row>
    <row r="22417" customFormat="false" ht="15.75" hidden="false" customHeight="false" outlineLevel="0" collapsed="false">
      <c r="A22417" s="20" t="s">
        <v>43655</v>
      </c>
      <c r="B22417" s="53" t="n">
        <v>50.39</v>
      </c>
    </row>
    <row r="22418" customFormat="false" ht="15.75" hidden="false" customHeight="false" outlineLevel="0" collapsed="false">
      <c r="A22418" s="20" t="s">
        <v>43656</v>
      </c>
      <c r="B22418" s="53" t="n">
        <v>44.73</v>
      </c>
    </row>
    <row r="22419" customFormat="false" ht="15.75" hidden="false" customHeight="false" outlineLevel="0" collapsed="false">
      <c r="A22419" s="20" t="s">
        <v>43660</v>
      </c>
      <c r="B22419" s="53" t="n">
        <v>44.73</v>
      </c>
    </row>
    <row r="22420" customFormat="false" ht="15.75" hidden="false" customHeight="false" outlineLevel="0" collapsed="false">
      <c r="A22420" s="20" t="s">
        <v>43661</v>
      </c>
      <c r="B22420" s="53" t="n">
        <v>55.62</v>
      </c>
    </row>
    <row r="22421" customFormat="false" ht="15.75" hidden="false" customHeight="false" outlineLevel="0" collapsed="false">
      <c r="A22421" s="20" t="s">
        <v>43663</v>
      </c>
      <c r="B22421" s="53" t="n">
        <v>55.62</v>
      </c>
    </row>
    <row r="22422" customFormat="false" ht="15.75" hidden="false" customHeight="false" outlineLevel="0" collapsed="false">
      <c r="A22422" s="20" t="s">
        <v>43664</v>
      </c>
      <c r="B22422" s="53" t="n">
        <v>70.7</v>
      </c>
    </row>
    <row r="22423" customFormat="false" ht="15.75" hidden="false" customHeight="false" outlineLevel="0" collapsed="false">
      <c r="A22423" s="20" t="s">
        <v>43666</v>
      </c>
      <c r="B22423" s="53" t="n">
        <v>70.7</v>
      </c>
    </row>
    <row r="22424" customFormat="false" ht="15.75" hidden="false" customHeight="false" outlineLevel="0" collapsed="false">
      <c r="A22424" s="20" t="s">
        <v>43667</v>
      </c>
      <c r="B22424" s="53" t="n">
        <v>85.49</v>
      </c>
    </row>
    <row r="22425" customFormat="false" ht="15.75" hidden="false" customHeight="false" outlineLevel="0" collapsed="false">
      <c r="A22425" s="20" t="s">
        <v>43669</v>
      </c>
      <c r="B22425" s="53" t="n">
        <v>85.49</v>
      </c>
    </row>
    <row r="22426" customFormat="false" ht="15.75" hidden="false" customHeight="false" outlineLevel="0" collapsed="false">
      <c r="A22426" s="20" t="s">
        <v>43670</v>
      </c>
      <c r="B22426" s="53" t="n">
        <v>39.32</v>
      </c>
    </row>
    <row r="22427" customFormat="false" ht="15.75" hidden="false" customHeight="false" outlineLevel="0" collapsed="false">
      <c r="A22427" s="20" t="s">
        <v>43675</v>
      </c>
      <c r="B22427" s="53" t="n">
        <v>39.32</v>
      </c>
    </row>
    <row r="22428" customFormat="false" ht="15.75" hidden="false" customHeight="false" outlineLevel="0" collapsed="false">
      <c r="A22428" s="20" t="s">
        <v>43676</v>
      </c>
      <c r="B22428" s="53" t="n">
        <v>53.56</v>
      </c>
    </row>
    <row r="22429" customFormat="false" ht="15.75" hidden="false" customHeight="false" outlineLevel="0" collapsed="false">
      <c r="A22429" s="20" t="s">
        <v>43681</v>
      </c>
      <c r="B22429" s="53" t="n">
        <v>53.56</v>
      </c>
    </row>
    <row r="22430" customFormat="false" ht="15.75" hidden="false" customHeight="false" outlineLevel="0" collapsed="false">
      <c r="A22430" s="20" t="s">
        <v>43682</v>
      </c>
      <c r="B22430" s="53" t="n">
        <v>72.1</v>
      </c>
    </row>
    <row r="22431" customFormat="false" ht="15.75" hidden="false" customHeight="false" outlineLevel="0" collapsed="false">
      <c r="A22431" s="20" t="s">
        <v>43684</v>
      </c>
      <c r="B22431" s="53" t="n">
        <v>72.1</v>
      </c>
    </row>
    <row r="22432" customFormat="false" ht="15.75" hidden="false" customHeight="false" outlineLevel="0" collapsed="false">
      <c r="A22432" s="20" t="s">
        <v>43685</v>
      </c>
      <c r="B22432" s="53" t="n">
        <v>82.4</v>
      </c>
    </row>
    <row r="22433" customFormat="false" ht="15.75" hidden="false" customHeight="false" outlineLevel="0" collapsed="false">
      <c r="A22433" s="20" t="s">
        <v>43687</v>
      </c>
      <c r="B22433" s="53" t="n">
        <v>82.4</v>
      </c>
    </row>
    <row r="22434" customFormat="false" ht="15.75" hidden="false" customHeight="false" outlineLevel="0" collapsed="false">
      <c r="A22434" s="20" t="s">
        <v>43688</v>
      </c>
      <c r="B22434" s="53" t="n">
        <v>51.5</v>
      </c>
    </row>
    <row r="22435" customFormat="false" ht="15.75" hidden="false" customHeight="false" outlineLevel="0" collapsed="false">
      <c r="A22435" s="20" t="s">
        <v>43691</v>
      </c>
      <c r="B22435" s="53" t="n">
        <v>51.5</v>
      </c>
    </row>
    <row r="22436" customFormat="false" ht="15.75" hidden="false" customHeight="false" outlineLevel="0" collapsed="false">
      <c r="A22436" s="20" t="s">
        <v>43692</v>
      </c>
      <c r="B22436" s="53" t="n">
        <v>45.32</v>
      </c>
    </row>
    <row r="22437" customFormat="false" ht="15.75" hidden="false" customHeight="false" outlineLevel="0" collapsed="false">
      <c r="A22437" s="20" t="s">
        <v>43695</v>
      </c>
      <c r="B22437" s="53" t="n">
        <v>45.32</v>
      </c>
    </row>
    <row r="22438" customFormat="false" ht="15.75" hidden="false" customHeight="false" outlineLevel="0" collapsed="false">
      <c r="A22438" s="20" t="s">
        <v>43696</v>
      </c>
      <c r="B22438" s="53" t="n">
        <v>55.62</v>
      </c>
    </row>
    <row r="22439" customFormat="false" ht="15.75" hidden="false" customHeight="false" outlineLevel="0" collapsed="false">
      <c r="A22439" s="20" t="s">
        <v>43698</v>
      </c>
      <c r="B22439" s="53" t="n">
        <v>55.62</v>
      </c>
    </row>
    <row r="22440" customFormat="false" ht="15.75" hidden="false" customHeight="false" outlineLevel="0" collapsed="false">
      <c r="A22440" s="20" t="s">
        <v>43699</v>
      </c>
      <c r="B22440" s="53" t="n">
        <v>72.1</v>
      </c>
    </row>
    <row r="22441" customFormat="false" ht="15.75" hidden="false" customHeight="false" outlineLevel="0" collapsed="false">
      <c r="A22441" s="20" t="s">
        <v>43701</v>
      </c>
      <c r="B22441" s="53" t="n">
        <v>72.1</v>
      </c>
    </row>
    <row r="22442" customFormat="false" ht="15.75" hidden="false" customHeight="false" outlineLevel="0" collapsed="false">
      <c r="A22442" s="20" t="s">
        <v>43702</v>
      </c>
      <c r="B22442" s="53" t="n">
        <v>85.49</v>
      </c>
    </row>
    <row r="22443" customFormat="false" ht="15.75" hidden="false" customHeight="false" outlineLevel="0" collapsed="false">
      <c r="A22443" s="20" t="s">
        <v>43704</v>
      </c>
      <c r="B22443" s="53" t="n">
        <v>85.49</v>
      </c>
    </row>
    <row r="22444" customFormat="false" ht="15.75" hidden="false" customHeight="false" outlineLevel="0" collapsed="false">
      <c r="A22444" s="20" t="s">
        <v>43705</v>
      </c>
      <c r="B22444" s="53" t="n">
        <v>46.35</v>
      </c>
    </row>
    <row r="22445" customFormat="false" ht="15.75" hidden="false" customHeight="false" outlineLevel="0" collapsed="false">
      <c r="A22445" s="20" t="s">
        <v>43710</v>
      </c>
      <c r="B22445" s="53" t="n">
        <v>46.35</v>
      </c>
    </row>
    <row r="22446" customFormat="false" ht="15.75" hidden="false" customHeight="false" outlineLevel="0" collapsed="false">
      <c r="A22446" s="20" t="s">
        <v>43711</v>
      </c>
      <c r="B22446" s="53" t="n">
        <v>60.61</v>
      </c>
    </row>
    <row r="22447" customFormat="false" ht="15.75" hidden="false" customHeight="false" outlineLevel="0" collapsed="false">
      <c r="A22447" s="20" t="s">
        <v>43715</v>
      </c>
      <c r="B22447" s="53" t="n">
        <v>60.61</v>
      </c>
    </row>
    <row r="22448" customFormat="false" ht="15.75" hidden="false" customHeight="false" outlineLevel="0" collapsed="false">
      <c r="A22448" s="20" t="s">
        <v>43716</v>
      </c>
      <c r="B22448" s="53" t="n">
        <v>64.22</v>
      </c>
    </row>
    <row r="22449" customFormat="false" ht="15.75" hidden="false" customHeight="false" outlineLevel="0" collapsed="false">
      <c r="A22449" s="20" t="s">
        <v>43718</v>
      </c>
      <c r="B22449" s="53" t="n">
        <v>64.22</v>
      </c>
    </row>
    <row r="22450" customFormat="false" ht="15.75" hidden="false" customHeight="false" outlineLevel="0" collapsed="false">
      <c r="A22450" s="20" t="s">
        <v>43719</v>
      </c>
      <c r="B22450" s="53" t="n">
        <v>82.4</v>
      </c>
    </row>
    <row r="22451" customFormat="false" ht="15.75" hidden="false" customHeight="false" outlineLevel="0" collapsed="false">
      <c r="A22451" s="20" t="s">
        <v>43721</v>
      </c>
      <c r="B22451" s="53" t="n">
        <v>82.4</v>
      </c>
    </row>
    <row r="22452" customFormat="false" ht="15.75" hidden="false" customHeight="false" outlineLevel="0" collapsed="false">
      <c r="A22452" s="20" t="s">
        <v>43722</v>
      </c>
      <c r="B22452" s="53" t="n">
        <v>399.06</v>
      </c>
    </row>
    <row r="22453" customFormat="false" ht="15.75" hidden="false" customHeight="false" outlineLevel="0" collapsed="false">
      <c r="A22453" s="20" t="s">
        <v>43726</v>
      </c>
      <c r="B22453" s="53" t="n">
        <v>384.97</v>
      </c>
    </row>
    <row r="22454" customFormat="false" ht="15.75" hidden="false" customHeight="false" outlineLevel="0" collapsed="false">
      <c r="A22454" s="20" t="s">
        <v>43727</v>
      </c>
      <c r="B22454" s="53" t="n">
        <v>105.71</v>
      </c>
    </row>
    <row r="22455" customFormat="false" ht="15.75" hidden="false" customHeight="false" outlineLevel="0" collapsed="false">
      <c r="A22455" s="20" t="s">
        <v>43729</v>
      </c>
      <c r="B22455" s="53" t="n">
        <v>91.62</v>
      </c>
    </row>
    <row r="22456" customFormat="false" ht="15.75" hidden="false" customHeight="false" outlineLevel="0" collapsed="false">
      <c r="A22456" s="20" t="s">
        <v>43730</v>
      </c>
      <c r="B22456" s="53" t="n">
        <v>88.83</v>
      </c>
    </row>
    <row r="22457" customFormat="false" ht="15.75" hidden="false" customHeight="false" outlineLevel="0" collapsed="false">
      <c r="A22457" s="20" t="s">
        <v>43733</v>
      </c>
      <c r="B22457" s="53" t="n">
        <v>76.96</v>
      </c>
    </row>
    <row r="22458" customFormat="false" ht="15.75" hidden="false" customHeight="false" outlineLevel="0" collapsed="false">
      <c r="A22458" s="20" t="s">
        <v>43734</v>
      </c>
      <c r="B22458" s="53" t="n">
        <v>133.3</v>
      </c>
    </row>
    <row r="22459" customFormat="false" ht="15.75" hidden="false" customHeight="false" outlineLevel="0" collapsed="false">
      <c r="A22459" s="20" t="s">
        <v>43738</v>
      </c>
      <c r="B22459" s="53" t="n">
        <v>128.02</v>
      </c>
    </row>
    <row r="22460" customFormat="false" ht="15.75" hidden="false" customHeight="false" outlineLevel="0" collapsed="false">
      <c r="A22460" s="20" t="s">
        <v>43739</v>
      </c>
      <c r="B22460" s="53" t="n">
        <v>110.3</v>
      </c>
    </row>
    <row r="22461" customFormat="false" ht="15.75" hidden="false" customHeight="false" outlineLevel="0" collapsed="false">
      <c r="A22461" s="20" t="s">
        <v>43743</v>
      </c>
      <c r="B22461" s="53" t="n">
        <v>105.02</v>
      </c>
    </row>
    <row r="22462" customFormat="false" ht="15.75" hidden="false" customHeight="false" outlineLevel="0" collapsed="false">
      <c r="A22462" s="20" t="s">
        <v>43744</v>
      </c>
      <c r="B22462" s="53" t="n">
        <v>217.73</v>
      </c>
    </row>
    <row r="22463" customFormat="false" ht="15.75" hidden="false" customHeight="false" outlineLevel="0" collapsed="false">
      <c r="A22463" s="20" t="s">
        <v>43748</v>
      </c>
      <c r="B22463" s="53" t="n">
        <v>208.92</v>
      </c>
    </row>
    <row r="22464" customFormat="false" ht="15.75" hidden="false" customHeight="false" outlineLevel="0" collapsed="false">
      <c r="A22464" s="20" t="s">
        <v>43749</v>
      </c>
      <c r="B22464" s="53" t="n">
        <v>293.94</v>
      </c>
    </row>
    <row r="22465" customFormat="false" ht="15.75" hidden="false" customHeight="false" outlineLevel="0" collapsed="false">
      <c r="A22465" s="20" t="s">
        <v>43753</v>
      </c>
      <c r="B22465" s="53" t="n">
        <v>283.38</v>
      </c>
    </row>
    <row r="22466" customFormat="false" ht="15.75" hidden="false" customHeight="false" outlineLevel="0" collapsed="false">
      <c r="A22466" s="20" t="s">
        <v>43754</v>
      </c>
      <c r="B22466" s="53" t="n">
        <v>3.3</v>
      </c>
    </row>
    <row r="22467" customFormat="false" ht="15.75" hidden="false" customHeight="false" outlineLevel="0" collapsed="false">
      <c r="A22467" s="20" t="s">
        <v>43757</v>
      </c>
      <c r="B22467" s="53" t="n">
        <v>2.86</v>
      </c>
    </row>
    <row r="22468" customFormat="false" ht="15.75" hidden="false" customHeight="false" outlineLevel="0" collapsed="false">
      <c r="A22468" s="20" t="s">
        <v>43758</v>
      </c>
      <c r="B22468" s="53" t="n">
        <v>26.42</v>
      </c>
    </row>
    <row r="22469" customFormat="false" ht="15.75" hidden="false" customHeight="false" outlineLevel="0" collapsed="false">
      <c r="A22469" s="20" t="s">
        <v>43762</v>
      </c>
      <c r="B22469" s="53" t="n">
        <v>22.9</v>
      </c>
    </row>
    <row r="22470" customFormat="false" ht="15.75" hidden="false" customHeight="false" outlineLevel="0" collapsed="false">
      <c r="A22470" s="20" t="s">
        <v>43763</v>
      </c>
      <c r="B22470" s="53" t="n">
        <v>26.42</v>
      </c>
    </row>
    <row r="22471" customFormat="false" ht="15.75" hidden="false" customHeight="false" outlineLevel="0" collapsed="false">
      <c r="A22471" s="20" t="s">
        <v>43767</v>
      </c>
      <c r="B22471" s="53" t="n">
        <v>22.9</v>
      </c>
    </row>
    <row r="22472" customFormat="false" ht="15.75" hidden="false" customHeight="false" outlineLevel="0" collapsed="false">
      <c r="A22472" s="20" t="s">
        <v>43768</v>
      </c>
      <c r="B22472" s="53" t="n">
        <v>39.64</v>
      </c>
    </row>
    <row r="22473" customFormat="false" ht="15.75" hidden="false" customHeight="false" outlineLevel="0" collapsed="false">
      <c r="A22473" s="20" t="s">
        <v>43772</v>
      </c>
      <c r="B22473" s="53" t="n">
        <v>34.36</v>
      </c>
    </row>
    <row r="22474" customFormat="false" ht="15.75" hidden="false" customHeight="false" outlineLevel="0" collapsed="false">
      <c r="A22474" s="20" t="s">
        <v>43773</v>
      </c>
      <c r="B22474" s="53" t="n">
        <v>1.98</v>
      </c>
    </row>
    <row r="22475" customFormat="false" ht="15.75" hidden="false" customHeight="false" outlineLevel="0" collapsed="false">
      <c r="A22475" s="20" t="s">
        <v>43775</v>
      </c>
      <c r="B22475" s="53" t="n">
        <v>1.71</v>
      </c>
    </row>
    <row r="22476" customFormat="false" ht="15.75" hidden="false" customHeight="false" outlineLevel="0" collapsed="false">
      <c r="A22476" s="20" t="s">
        <v>43776</v>
      </c>
      <c r="B22476" s="53" t="n">
        <v>21.8</v>
      </c>
    </row>
    <row r="22477" customFormat="false" ht="15.75" hidden="false" customHeight="false" outlineLevel="0" collapsed="false">
      <c r="A22477" s="20" t="s">
        <v>43778</v>
      </c>
      <c r="B22477" s="53" t="n">
        <v>21.8</v>
      </c>
    </row>
    <row r="22478" customFormat="false" ht="15.75" hidden="false" customHeight="false" outlineLevel="0" collapsed="false">
      <c r="A22478" s="20" t="s">
        <v>43779</v>
      </c>
      <c r="B22478" s="53" t="n">
        <v>4.05</v>
      </c>
    </row>
    <row r="22479" customFormat="false" ht="15.75" hidden="false" customHeight="false" outlineLevel="0" collapsed="false">
      <c r="A22479" s="20" t="s">
        <v>43781</v>
      </c>
      <c r="B22479" s="53" t="n">
        <v>4.05</v>
      </c>
    </row>
    <row r="22480" customFormat="false" ht="15.75" hidden="false" customHeight="false" outlineLevel="0" collapsed="false">
      <c r="A22480" s="20" t="s">
        <v>43782</v>
      </c>
      <c r="B22480" s="53" t="n">
        <v>0.17</v>
      </c>
    </row>
    <row r="22481" customFormat="false" ht="15.75" hidden="false" customHeight="false" outlineLevel="0" collapsed="false">
      <c r="A22481" s="20" t="s">
        <v>43784</v>
      </c>
      <c r="B22481" s="53" t="n">
        <v>0.17</v>
      </c>
    </row>
    <row r="22482" customFormat="false" ht="15.75" hidden="false" customHeight="false" outlineLevel="0" collapsed="false">
      <c r="A22482" s="20" t="s">
        <v>43785</v>
      </c>
      <c r="B22482" s="53" t="n">
        <v>0.29</v>
      </c>
    </row>
    <row r="22483" customFormat="false" ht="15.75" hidden="false" customHeight="false" outlineLevel="0" collapsed="false">
      <c r="A22483" s="20" t="s">
        <v>43787</v>
      </c>
      <c r="B22483" s="53" t="n">
        <v>0.29</v>
      </c>
    </row>
    <row r="22484" customFormat="false" ht="15.75" hidden="false" customHeight="false" outlineLevel="0" collapsed="false">
      <c r="A22484" s="20" t="s">
        <v>43788</v>
      </c>
      <c r="B22484" s="53" t="n">
        <v>92</v>
      </c>
    </row>
    <row r="22485" customFormat="false" ht="15.75" hidden="false" customHeight="false" outlineLevel="0" collapsed="false">
      <c r="A22485" s="20" t="s">
        <v>43792</v>
      </c>
      <c r="B22485" s="53" t="n">
        <v>92</v>
      </c>
    </row>
    <row r="22486" customFormat="false" ht="15.75" hidden="false" customHeight="false" outlineLevel="0" collapsed="false">
      <c r="A22486" s="20" t="s">
        <v>43793</v>
      </c>
      <c r="B22486" s="53" t="n">
        <v>9.36</v>
      </c>
    </row>
    <row r="22487" customFormat="false" ht="15.75" hidden="false" customHeight="false" outlineLevel="0" collapsed="false">
      <c r="A22487" s="20" t="s">
        <v>43797</v>
      </c>
      <c r="B22487" s="53" t="n">
        <v>9.36</v>
      </c>
    </row>
    <row r="22488" customFormat="false" ht="15.75" hidden="false" customHeight="false" outlineLevel="0" collapsed="false">
      <c r="A22488" s="20" t="s">
        <v>43798</v>
      </c>
      <c r="B22488" s="53" t="n">
        <v>7.11</v>
      </c>
    </row>
    <row r="22489" customFormat="false" ht="15.75" hidden="false" customHeight="false" outlineLevel="0" collapsed="false">
      <c r="A22489" s="20" t="s">
        <v>43801</v>
      </c>
      <c r="B22489" s="53" t="n">
        <v>7.11</v>
      </c>
    </row>
    <row r="22490" customFormat="false" ht="15.75" hidden="false" customHeight="false" outlineLevel="0" collapsed="false">
      <c r="A22490" s="20" t="s">
        <v>43802</v>
      </c>
      <c r="B22490" s="53" t="n">
        <v>16.48</v>
      </c>
    </row>
    <row r="22491" customFormat="false" ht="15.75" hidden="false" customHeight="false" outlineLevel="0" collapsed="false">
      <c r="A22491" s="20" t="s">
        <v>43805</v>
      </c>
      <c r="B22491" s="53" t="n">
        <v>16.48</v>
      </c>
    </row>
    <row r="22492" customFormat="false" ht="15.75" hidden="false" customHeight="false" outlineLevel="0" collapsed="false">
      <c r="A22492" s="20" t="s">
        <v>43806</v>
      </c>
      <c r="B22492" s="53" t="n">
        <v>19.57</v>
      </c>
    </row>
    <row r="22493" customFormat="false" ht="15.75" hidden="false" customHeight="false" outlineLevel="0" collapsed="false">
      <c r="A22493" s="20" t="s">
        <v>43808</v>
      </c>
      <c r="B22493" s="53" t="n">
        <v>19.57</v>
      </c>
    </row>
    <row r="22494" customFormat="false" ht="15.75" hidden="false" customHeight="false" outlineLevel="0" collapsed="false">
      <c r="A22494" s="20" t="s">
        <v>43809</v>
      </c>
      <c r="B22494" s="53" t="n">
        <v>21.11</v>
      </c>
    </row>
    <row r="22495" customFormat="false" ht="15.75" hidden="false" customHeight="false" outlineLevel="0" collapsed="false">
      <c r="A22495" s="20" t="s">
        <v>43811</v>
      </c>
      <c r="B22495" s="53" t="n">
        <v>21.11</v>
      </c>
    </row>
    <row r="22496" customFormat="false" ht="15.75" hidden="false" customHeight="false" outlineLevel="0" collapsed="false">
      <c r="A22496" s="20" t="s">
        <v>43812</v>
      </c>
      <c r="B22496" s="53" t="n">
        <v>24.72</v>
      </c>
    </row>
    <row r="22497" customFormat="false" ht="15.75" hidden="false" customHeight="false" outlineLevel="0" collapsed="false">
      <c r="A22497" s="20" t="s">
        <v>43814</v>
      </c>
      <c r="B22497" s="53" t="n">
        <v>24.72</v>
      </c>
    </row>
    <row r="22498" customFormat="false" ht="15.75" hidden="false" customHeight="false" outlineLevel="0" collapsed="false">
      <c r="A22498" s="20" t="s">
        <v>43815</v>
      </c>
      <c r="B22498" s="53" t="n">
        <v>25.95</v>
      </c>
    </row>
    <row r="22499" customFormat="false" ht="15.75" hidden="false" customHeight="false" outlineLevel="0" collapsed="false">
      <c r="A22499" s="20" t="s">
        <v>43817</v>
      </c>
      <c r="B22499" s="53" t="n">
        <v>25.95</v>
      </c>
    </row>
    <row r="22500" customFormat="false" ht="15.75" hidden="false" customHeight="false" outlineLevel="0" collapsed="false">
      <c r="A22500" s="20" t="s">
        <v>43818</v>
      </c>
      <c r="B22500" s="53" t="n">
        <v>26.22</v>
      </c>
    </row>
    <row r="22501" customFormat="false" ht="15.75" hidden="false" customHeight="false" outlineLevel="0" collapsed="false">
      <c r="A22501" s="20" t="s">
        <v>43820</v>
      </c>
      <c r="B22501" s="53" t="n">
        <v>26.22</v>
      </c>
    </row>
    <row r="22502" customFormat="false" ht="15.75" hidden="false" customHeight="false" outlineLevel="0" collapsed="false">
      <c r="A22502" s="20" t="s">
        <v>43821</v>
      </c>
      <c r="B22502" s="53" t="n">
        <v>112</v>
      </c>
    </row>
    <row r="22503" customFormat="false" ht="15.75" hidden="false" customHeight="false" outlineLevel="0" collapsed="false">
      <c r="A22503" s="20" t="s">
        <v>43823</v>
      </c>
      <c r="B22503" s="53" t="n">
        <v>112</v>
      </c>
    </row>
    <row r="22504" customFormat="false" ht="15.75" hidden="false" customHeight="false" outlineLevel="0" collapsed="false">
      <c r="A22504" s="20" t="s">
        <v>43824</v>
      </c>
      <c r="B22504" s="53" t="n">
        <v>9.33</v>
      </c>
    </row>
    <row r="22505" customFormat="false" ht="15.75" hidden="false" customHeight="false" outlineLevel="0" collapsed="false">
      <c r="A22505" s="20" t="s">
        <v>43827</v>
      </c>
      <c r="B22505" s="53" t="n">
        <v>9.33</v>
      </c>
    </row>
    <row r="22506" customFormat="false" ht="15.75" hidden="false" customHeight="false" outlineLevel="0" collapsed="false">
      <c r="A22506" s="20" t="s">
        <v>43828</v>
      </c>
      <c r="B22506" s="53" t="n">
        <v>0.89</v>
      </c>
    </row>
    <row r="22507" customFormat="false" ht="15.75" hidden="false" customHeight="false" outlineLevel="0" collapsed="false">
      <c r="A22507" s="20" t="s">
        <v>43830</v>
      </c>
      <c r="B22507" s="53" t="n">
        <v>0.89</v>
      </c>
    </row>
    <row r="22508" customFormat="false" ht="15.75" hidden="false" customHeight="false" outlineLevel="0" collapsed="false">
      <c r="A22508" s="20" t="s">
        <v>43831</v>
      </c>
      <c r="B22508" s="53" t="n">
        <v>1.01</v>
      </c>
    </row>
    <row r="22509" customFormat="false" ht="15.75" hidden="false" customHeight="false" outlineLevel="0" collapsed="false">
      <c r="A22509" s="20" t="s">
        <v>43833</v>
      </c>
      <c r="B22509" s="53" t="n">
        <v>1.01</v>
      </c>
    </row>
    <row r="22510" customFormat="false" ht="15.75" hidden="false" customHeight="false" outlineLevel="0" collapsed="false">
      <c r="A22510" s="20" t="s">
        <v>43834</v>
      </c>
      <c r="B22510" s="53" t="n">
        <v>3.2</v>
      </c>
    </row>
    <row r="22511" customFormat="false" ht="15.75" hidden="false" customHeight="false" outlineLevel="0" collapsed="false">
      <c r="A22511" s="20" t="s">
        <v>43836</v>
      </c>
      <c r="B22511" s="53" t="n">
        <v>3.2</v>
      </c>
    </row>
    <row r="22512" customFormat="false" ht="15.75" hidden="false" customHeight="false" outlineLevel="0" collapsed="false">
      <c r="A22512" s="20" t="s">
        <v>43837</v>
      </c>
      <c r="B22512" s="53" t="n">
        <v>1.43</v>
      </c>
    </row>
    <row r="22513" customFormat="false" ht="15.75" hidden="false" customHeight="false" outlineLevel="0" collapsed="false">
      <c r="A22513" s="20" t="s">
        <v>43839</v>
      </c>
      <c r="B22513" s="53" t="n">
        <v>1.43</v>
      </c>
    </row>
    <row r="22514" customFormat="false" ht="15.75" hidden="false" customHeight="false" outlineLevel="0" collapsed="false">
      <c r="A22514" s="20" t="s">
        <v>43840</v>
      </c>
      <c r="B22514" s="53" t="n">
        <v>0.54</v>
      </c>
    </row>
    <row r="22515" customFormat="false" ht="15.75" hidden="false" customHeight="false" outlineLevel="0" collapsed="false">
      <c r="A22515" s="20" t="s">
        <v>43843</v>
      </c>
      <c r="B22515" s="53" t="n">
        <v>0.54</v>
      </c>
    </row>
    <row r="22516" customFormat="false" ht="15.75" hidden="false" customHeight="false" outlineLevel="0" collapsed="false">
      <c r="A22516" s="20" t="s">
        <v>43844</v>
      </c>
      <c r="B22516" s="53" t="n">
        <v>0.23</v>
      </c>
    </row>
    <row r="22517" customFormat="false" ht="15.75" hidden="false" customHeight="false" outlineLevel="0" collapsed="false">
      <c r="A22517" s="20" t="s">
        <v>43847</v>
      </c>
      <c r="B22517" s="53" t="n">
        <v>0.23</v>
      </c>
    </row>
    <row r="22518" customFormat="false" ht="15.75" hidden="false" customHeight="false" outlineLevel="0" collapsed="false">
      <c r="A22518" s="20" t="s">
        <v>43848</v>
      </c>
      <c r="B22518" s="53" t="n">
        <v>72.49</v>
      </c>
    </row>
    <row r="22519" customFormat="false" ht="15.75" hidden="false" customHeight="false" outlineLevel="0" collapsed="false">
      <c r="A22519" s="20" t="s">
        <v>43851</v>
      </c>
      <c r="B22519" s="53" t="n">
        <v>70.16</v>
      </c>
    </row>
    <row r="22520" customFormat="false" ht="15.75" hidden="false" customHeight="false" outlineLevel="0" collapsed="false">
      <c r="A22520" s="20" t="s">
        <v>43852</v>
      </c>
      <c r="B22520" s="53" t="n">
        <v>110.83</v>
      </c>
    </row>
    <row r="22521" customFormat="false" ht="15.75" hidden="false" customHeight="false" outlineLevel="0" collapsed="false">
      <c r="A22521" s="20" t="s">
        <v>43856</v>
      </c>
      <c r="B22521" s="53" t="n">
        <v>109.39</v>
      </c>
    </row>
    <row r="22522" customFormat="false" ht="15.75" hidden="false" customHeight="false" outlineLevel="0" collapsed="false">
      <c r="A22522" s="20" t="s">
        <v>43857</v>
      </c>
      <c r="B22522" s="53" t="n">
        <v>68</v>
      </c>
    </row>
    <row r="22523" customFormat="false" ht="15.75" hidden="false" customHeight="false" outlineLevel="0" collapsed="false">
      <c r="A22523" s="20" t="s">
        <v>43859</v>
      </c>
      <c r="B22523" s="53" t="n">
        <v>68</v>
      </c>
    </row>
    <row r="22524" customFormat="false" ht="15.75" hidden="false" customHeight="false" outlineLevel="0" collapsed="false">
      <c r="A22524" s="20" t="s">
        <v>43860</v>
      </c>
      <c r="B22524" s="53" t="n">
        <v>6.54</v>
      </c>
    </row>
    <row r="22525" customFormat="false" ht="15.75" hidden="false" customHeight="false" outlineLevel="0" collapsed="false">
      <c r="A22525" s="20" t="s">
        <v>43862</v>
      </c>
      <c r="B22525" s="53" t="n">
        <v>6.54</v>
      </c>
    </row>
    <row r="22526" customFormat="false" ht="15.75" hidden="false" customHeight="false" outlineLevel="0" collapsed="false">
      <c r="A22526" s="20" t="s">
        <v>43863</v>
      </c>
      <c r="B22526" s="53" t="n">
        <v>7.26</v>
      </c>
    </row>
    <row r="22527" customFormat="false" ht="15.75" hidden="false" customHeight="false" outlineLevel="0" collapsed="false">
      <c r="A22527" s="20" t="s">
        <v>43867</v>
      </c>
      <c r="B22527" s="53" t="n">
        <v>6.29</v>
      </c>
    </row>
    <row r="22528" customFormat="false" ht="15.75" hidden="false" customHeight="false" outlineLevel="0" collapsed="false">
      <c r="A22528" s="20" t="s">
        <v>43868</v>
      </c>
      <c r="B22528" s="53" t="n">
        <v>10.76</v>
      </c>
    </row>
    <row r="22529" customFormat="false" ht="15.75" hidden="false" customHeight="false" outlineLevel="0" collapsed="false">
      <c r="A22529" s="20" t="s">
        <v>43872</v>
      </c>
      <c r="B22529" s="53" t="n">
        <v>9.32</v>
      </c>
    </row>
    <row r="22530" customFormat="false" ht="15.75" hidden="false" customHeight="false" outlineLevel="0" collapsed="false">
      <c r="A22530" s="20" t="s">
        <v>43873</v>
      </c>
      <c r="B22530" s="53" t="n">
        <v>3.63</v>
      </c>
    </row>
    <row r="22531" customFormat="false" ht="15.75" hidden="false" customHeight="false" outlineLevel="0" collapsed="false">
      <c r="A22531" s="20" t="s">
        <v>43877</v>
      </c>
      <c r="B22531" s="53" t="n">
        <v>3.14</v>
      </c>
    </row>
    <row r="22532" customFormat="false" ht="15.75" hidden="false" customHeight="false" outlineLevel="0" collapsed="false">
      <c r="A22532" s="20" t="s">
        <v>43878</v>
      </c>
      <c r="B22532" s="53" t="n">
        <v>24.88</v>
      </c>
    </row>
    <row r="22533" customFormat="false" ht="15.75" hidden="false" customHeight="false" outlineLevel="0" collapsed="false">
      <c r="A22533" s="20" t="s">
        <v>43881</v>
      </c>
      <c r="B22533" s="53" t="n">
        <v>22.84</v>
      </c>
    </row>
    <row r="22534" customFormat="false" ht="15.75" hidden="false" customHeight="false" outlineLevel="0" collapsed="false">
      <c r="A22534" s="20" t="s">
        <v>43882</v>
      </c>
      <c r="B22534" s="53" t="n">
        <v>3.63</v>
      </c>
    </row>
    <row r="22535" customFormat="false" ht="15.75" hidden="false" customHeight="false" outlineLevel="0" collapsed="false">
      <c r="A22535" s="20" t="s">
        <v>43885</v>
      </c>
      <c r="B22535" s="53" t="n">
        <v>3.14</v>
      </c>
    </row>
    <row r="22536" customFormat="false" ht="15.75" hidden="false" customHeight="false" outlineLevel="0" collapsed="false">
      <c r="A22536" s="20" t="s">
        <v>43886</v>
      </c>
      <c r="B22536" s="53" t="n">
        <v>10.76</v>
      </c>
    </row>
    <row r="22537" customFormat="false" ht="15.75" hidden="false" customHeight="false" outlineLevel="0" collapsed="false">
      <c r="A22537" s="20" t="s">
        <v>43890</v>
      </c>
      <c r="B22537" s="53" t="n">
        <v>9.32</v>
      </c>
    </row>
    <row r="22538" customFormat="false" ht="15.75" hidden="false" customHeight="false" outlineLevel="0" collapsed="false">
      <c r="A22538" s="20" t="s">
        <v>43891</v>
      </c>
      <c r="B22538" s="53" t="n">
        <v>7.12</v>
      </c>
    </row>
    <row r="22539" customFormat="false" ht="15.75" hidden="false" customHeight="false" outlineLevel="0" collapsed="false">
      <c r="A22539" s="20" t="s">
        <v>43894</v>
      </c>
      <c r="B22539" s="53" t="n">
        <v>6.17</v>
      </c>
    </row>
    <row r="22540" customFormat="false" ht="15.75" hidden="false" customHeight="false" outlineLevel="0" collapsed="false">
      <c r="A22540" s="20" t="s">
        <v>43895</v>
      </c>
      <c r="B22540" s="53" t="n">
        <v>35.78</v>
      </c>
    </row>
    <row r="22541" customFormat="false" ht="15.75" hidden="false" customHeight="false" outlineLevel="0" collapsed="false">
      <c r="A22541" s="20" t="s">
        <v>43898</v>
      </c>
      <c r="B22541" s="53" t="n">
        <v>31.01</v>
      </c>
    </row>
    <row r="22542" customFormat="false" ht="15.75" hidden="false" customHeight="false" outlineLevel="0" collapsed="false">
      <c r="A22542" s="20" t="s">
        <v>43899</v>
      </c>
      <c r="B22542" s="53" t="n">
        <v>2.28</v>
      </c>
    </row>
    <row r="22543" customFormat="false" ht="15.75" hidden="false" customHeight="false" outlineLevel="0" collapsed="false">
      <c r="A22543" s="20" t="s">
        <v>43902</v>
      </c>
      <c r="B22543" s="53" t="n">
        <v>1.98</v>
      </c>
    </row>
    <row r="22544" customFormat="false" ht="15.75" hidden="false" customHeight="false" outlineLevel="0" collapsed="false">
      <c r="A22544" s="20" t="s">
        <v>43903</v>
      </c>
      <c r="B22544" s="53" t="n">
        <v>53.8</v>
      </c>
    </row>
    <row r="22545" customFormat="false" ht="15.75" hidden="false" customHeight="false" outlineLevel="0" collapsed="false">
      <c r="A22545" s="20" t="s">
        <v>43906</v>
      </c>
      <c r="B22545" s="53" t="n">
        <v>46.63</v>
      </c>
    </row>
    <row r="22546" customFormat="false" ht="15.75" hidden="false" customHeight="false" outlineLevel="0" collapsed="false">
      <c r="A22546" s="20" t="s">
        <v>43907</v>
      </c>
      <c r="B22546" s="53" t="n">
        <v>7.12</v>
      </c>
    </row>
    <row r="22547" customFormat="false" ht="15.75" hidden="false" customHeight="false" outlineLevel="0" collapsed="false">
      <c r="A22547" s="20" t="s">
        <v>43909</v>
      </c>
      <c r="B22547" s="53" t="n">
        <v>6.17</v>
      </c>
    </row>
    <row r="22548" customFormat="false" ht="15.75" hidden="false" customHeight="false" outlineLevel="0" collapsed="false">
      <c r="A22548" s="20" t="s">
        <v>43910</v>
      </c>
      <c r="B22548" s="53" t="n">
        <v>16.9</v>
      </c>
    </row>
    <row r="22549" customFormat="false" ht="15.75" hidden="false" customHeight="false" outlineLevel="0" collapsed="false">
      <c r="A22549" s="20" t="s">
        <v>43913</v>
      </c>
      <c r="B22549" s="53" t="n">
        <v>16.9</v>
      </c>
    </row>
    <row r="22550" customFormat="false" ht="15.75" hidden="false" customHeight="false" outlineLevel="0" collapsed="false">
      <c r="A22550" s="20" t="s">
        <v>43914</v>
      </c>
      <c r="B22550" s="53" t="n">
        <v>16.9</v>
      </c>
    </row>
    <row r="22551" customFormat="false" ht="15.75" hidden="false" customHeight="false" outlineLevel="0" collapsed="false">
      <c r="A22551" s="20" t="s">
        <v>43917</v>
      </c>
      <c r="B22551" s="53" t="n">
        <v>16.9</v>
      </c>
    </row>
    <row r="22552" customFormat="false" ht="15.75" hidden="false" customHeight="false" outlineLevel="0" collapsed="false">
      <c r="A22552" s="20" t="s">
        <v>43918</v>
      </c>
      <c r="B22552" s="53" t="n">
        <v>16.9</v>
      </c>
    </row>
    <row r="22553" customFormat="false" ht="15.75" hidden="false" customHeight="false" outlineLevel="0" collapsed="false">
      <c r="A22553" s="20" t="s">
        <v>43921</v>
      </c>
      <c r="B22553" s="53" t="n">
        <v>16.9</v>
      </c>
    </row>
    <row r="22554" customFormat="false" ht="15.75" hidden="false" customHeight="false" outlineLevel="0" collapsed="false">
      <c r="A22554" s="20" t="s">
        <v>43922</v>
      </c>
      <c r="B22554" s="53" t="n">
        <v>0.45</v>
      </c>
    </row>
    <row r="22555" customFormat="false" ht="15.75" hidden="false" customHeight="false" outlineLevel="0" collapsed="false">
      <c r="A22555" s="20" t="s">
        <v>43924</v>
      </c>
      <c r="B22555" s="53" t="n">
        <v>0.45</v>
      </c>
    </row>
    <row r="22556" customFormat="false" ht="15.75" hidden="false" customHeight="false" outlineLevel="0" collapsed="false">
      <c r="A22556" s="20" t="s">
        <v>43925</v>
      </c>
      <c r="B22556" s="53" t="n">
        <v>0.3</v>
      </c>
    </row>
    <row r="22557" customFormat="false" ht="15.75" hidden="false" customHeight="false" outlineLevel="0" collapsed="false">
      <c r="A22557" s="20" t="s">
        <v>43928</v>
      </c>
      <c r="B22557" s="53" t="n">
        <v>0.3</v>
      </c>
    </row>
    <row r="22558" customFormat="false" ht="15.75" hidden="false" customHeight="false" outlineLevel="0" collapsed="false">
      <c r="A22558" s="20" t="s">
        <v>43929</v>
      </c>
      <c r="B22558" s="53" t="n">
        <v>0.4</v>
      </c>
    </row>
    <row r="22559" customFormat="false" ht="15.75" hidden="false" customHeight="false" outlineLevel="0" collapsed="false">
      <c r="A22559" s="20" t="s">
        <v>43932</v>
      </c>
      <c r="B22559" s="53" t="n">
        <v>0.4</v>
      </c>
    </row>
    <row r="22560" customFormat="false" ht="15.75" hidden="false" customHeight="false" outlineLevel="0" collapsed="false">
      <c r="A22560" s="20" t="s">
        <v>43933</v>
      </c>
      <c r="B22560" s="53" t="n">
        <v>4</v>
      </c>
    </row>
    <row r="22561" customFormat="false" ht="15.75" hidden="false" customHeight="false" outlineLevel="0" collapsed="false">
      <c r="A22561" s="20" t="s">
        <v>43936</v>
      </c>
      <c r="B22561" s="53" t="n">
        <v>4</v>
      </c>
    </row>
    <row r="22562" customFormat="false" ht="15.75" hidden="false" customHeight="false" outlineLevel="0" collapsed="false">
      <c r="A22562" s="20" t="s">
        <v>43937</v>
      </c>
      <c r="B22562" s="53" t="n">
        <v>2.69</v>
      </c>
    </row>
    <row r="22563" customFormat="false" ht="15.75" hidden="false" customHeight="false" outlineLevel="0" collapsed="false">
      <c r="A22563" s="20" t="s">
        <v>43939</v>
      </c>
      <c r="B22563" s="53" t="n">
        <v>2.33</v>
      </c>
    </row>
    <row r="22564" customFormat="false" ht="15.75" hidden="false" customHeight="false" outlineLevel="0" collapsed="false">
      <c r="A22564" s="20" t="s">
        <v>43940</v>
      </c>
      <c r="B22564" s="53" t="n">
        <v>2017.77</v>
      </c>
    </row>
    <row r="22565" customFormat="false" ht="15.75" hidden="false" customHeight="false" outlineLevel="0" collapsed="false">
      <c r="A22565" s="20" t="s">
        <v>43942</v>
      </c>
      <c r="B22565" s="53" t="n">
        <v>1748.94</v>
      </c>
    </row>
    <row r="22566" customFormat="false" ht="15.75" hidden="false" customHeight="false" outlineLevel="0" collapsed="false">
      <c r="A22566" s="20" t="s">
        <v>43943</v>
      </c>
      <c r="B22566" s="53" t="n">
        <v>1883.25</v>
      </c>
    </row>
    <row r="22567" customFormat="false" ht="15.75" hidden="false" customHeight="false" outlineLevel="0" collapsed="false">
      <c r="A22567" s="20" t="s">
        <v>43945</v>
      </c>
      <c r="B22567" s="53" t="n">
        <v>1632.34</v>
      </c>
    </row>
    <row r="22568" customFormat="false" ht="15.75" hidden="false" customHeight="false" outlineLevel="0" collapsed="false">
      <c r="A22568" s="20" t="s">
        <v>43946</v>
      </c>
      <c r="B22568" s="53" t="n">
        <v>2152.28</v>
      </c>
    </row>
    <row r="22569" customFormat="false" ht="15.75" hidden="false" customHeight="false" outlineLevel="0" collapsed="false">
      <c r="A22569" s="20" t="s">
        <v>43948</v>
      </c>
      <c r="B22569" s="53" t="n">
        <v>1865.53</v>
      </c>
    </row>
    <row r="22570" customFormat="false" ht="15.75" hidden="false" customHeight="false" outlineLevel="0" collapsed="false">
      <c r="A22570" s="20" t="s">
        <v>43949</v>
      </c>
      <c r="B22570" s="53" t="n">
        <v>470.12</v>
      </c>
    </row>
    <row r="22571" customFormat="false" ht="15.75" hidden="false" customHeight="false" outlineLevel="0" collapsed="false">
      <c r="A22571" s="20" t="s">
        <v>43951</v>
      </c>
      <c r="B22571" s="53" t="n">
        <v>462</v>
      </c>
    </row>
    <row r="22572" customFormat="false" ht="15.75" hidden="false" customHeight="false" outlineLevel="0" collapsed="false">
      <c r="A22572" s="20" t="s">
        <v>43952</v>
      </c>
      <c r="B22572" s="53" t="n">
        <v>3122.58</v>
      </c>
    </row>
    <row r="22573" customFormat="false" ht="15.75" hidden="false" customHeight="false" outlineLevel="0" collapsed="false">
      <c r="A22573" s="20" t="s">
        <v>43955</v>
      </c>
      <c r="B22573" s="53" t="n">
        <v>2740.24</v>
      </c>
    </row>
    <row r="22574" customFormat="false" ht="15.75" hidden="false" customHeight="false" outlineLevel="0" collapsed="false">
      <c r="A22574" s="20" t="s">
        <v>43956</v>
      </c>
      <c r="B22574" s="53" t="n">
        <v>167.72</v>
      </c>
    </row>
    <row r="22575" customFormat="false" ht="15.75" hidden="false" customHeight="false" outlineLevel="0" collapsed="false">
      <c r="A22575" s="20" t="s">
        <v>43958</v>
      </c>
      <c r="B22575" s="53" t="n">
        <v>161.22</v>
      </c>
    </row>
    <row r="22576" customFormat="false" ht="15.75" hidden="false" customHeight="false" outlineLevel="0" collapsed="false">
      <c r="A22576" s="20" t="s">
        <v>43959</v>
      </c>
      <c r="B22576" s="53" t="n">
        <v>376.1</v>
      </c>
    </row>
    <row r="22577" customFormat="false" ht="15.75" hidden="false" customHeight="false" outlineLevel="0" collapsed="false">
      <c r="A22577" s="20" t="s">
        <v>43961</v>
      </c>
      <c r="B22577" s="53" t="n">
        <v>369.6</v>
      </c>
    </row>
    <row r="22578" customFormat="false" ht="15.75" hidden="false" customHeight="false" outlineLevel="0" collapsed="false">
      <c r="A22578" s="20" t="s">
        <v>43962</v>
      </c>
      <c r="B22578" s="53" t="n">
        <v>252.45</v>
      </c>
    </row>
    <row r="22579" customFormat="false" ht="15.75" hidden="false" customHeight="false" outlineLevel="0" collapsed="false">
      <c r="A22579" s="20" t="s">
        <v>43965</v>
      </c>
      <c r="B22579" s="53" t="n">
        <v>242.7</v>
      </c>
    </row>
    <row r="22580" customFormat="false" ht="15.75" hidden="false" customHeight="false" outlineLevel="0" collapsed="false">
      <c r="A22580" s="20" t="s">
        <v>43966</v>
      </c>
      <c r="B22580" s="53" t="n">
        <v>129.7</v>
      </c>
    </row>
    <row r="22581" customFormat="false" ht="15.75" hidden="false" customHeight="false" outlineLevel="0" collapsed="false">
      <c r="A22581" s="20" t="s">
        <v>43968</v>
      </c>
      <c r="B22581" s="53" t="n">
        <v>124.83</v>
      </c>
    </row>
    <row r="22582" customFormat="false" ht="15.75" hidden="false" customHeight="false" outlineLevel="0" collapsed="false">
      <c r="A22582" s="20" t="s">
        <v>43969</v>
      </c>
      <c r="B22582" s="53" t="n">
        <v>8.6</v>
      </c>
    </row>
    <row r="22583" customFormat="false" ht="15.75" hidden="false" customHeight="false" outlineLevel="0" collapsed="false">
      <c r="A22583" s="20" t="s">
        <v>43972</v>
      </c>
      <c r="B22583" s="53" t="n">
        <v>7.46</v>
      </c>
    </row>
    <row r="22584" customFormat="false" ht="15.75" hidden="false" customHeight="false" outlineLevel="0" collapsed="false">
      <c r="A22584" s="20" t="s">
        <v>43973</v>
      </c>
      <c r="B22584" s="53" t="n">
        <v>322.84</v>
      </c>
    </row>
    <row r="22585" customFormat="false" ht="15.75" hidden="false" customHeight="false" outlineLevel="0" collapsed="false">
      <c r="A22585" s="20" t="s">
        <v>43975</v>
      </c>
      <c r="B22585" s="53" t="n">
        <v>279.83</v>
      </c>
    </row>
    <row r="22586" customFormat="false" ht="15.75" hidden="false" customHeight="false" outlineLevel="0" collapsed="false">
      <c r="A22586" s="20" t="s">
        <v>43976</v>
      </c>
      <c r="B22586" s="53" t="n">
        <v>0.79</v>
      </c>
    </row>
    <row r="22587" customFormat="false" ht="15.75" hidden="false" customHeight="false" outlineLevel="0" collapsed="false">
      <c r="A22587" s="20" t="s">
        <v>43978</v>
      </c>
      <c r="B22587" s="53" t="n">
        <v>0.69</v>
      </c>
    </row>
    <row r="22588" customFormat="false" ht="15.75" hidden="false" customHeight="false" outlineLevel="0" collapsed="false">
      <c r="A22588" s="20" t="s">
        <v>43979</v>
      </c>
      <c r="B22588" s="53" t="n">
        <v>14.34</v>
      </c>
    </row>
    <row r="22589" customFormat="false" ht="15.75" hidden="false" customHeight="false" outlineLevel="0" collapsed="false">
      <c r="A22589" s="20" t="s">
        <v>43981</v>
      </c>
      <c r="B22589" s="53" t="n">
        <v>12.43</v>
      </c>
    </row>
    <row r="22590" customFormat="false" ht="15.75" hidden="false" customHeight="false" outlineLevel="0" collapsed="false">
      <c r="A22590" s="20" t="s">
        <v>43982</v>
      </c>
      <c r="B22590" s="53" t="n">
        <v>14.34</v>
      </c>
    </row>
    <row r="22591" customFormat="false" ht="15.75" hidden="false" customHeight="false" outlineLevel="0" collapsed="false">
      <c r="A22591" s="20" t="s">
        <v>43984</v>
      </c>
      <c r="B22591" s="53" t="n">
        <v>12.43</v>
      </c>
    </row>
    <row r="22592" customFormat="false" ht="15.75" hidden="false" customHeight="false" outlineLevel="0" collapsed="false">
      <c r="A22592" s="20" t="s">
        <v>43985</v>
      </c>
      <c r="B22592" s="53" t="n">
        <v>15.37</v>
      </c>
    </row>
    <row r="22593" customFormat="false" ht="15.75" hidden="false" customHeight="false" outlineLevel="0" collapsed="false">
      <c r="A22593" s="20" t="s">
        <v>43989</v>
      </c>
      <c r="B22593" s="53" t="n">
        <v>13.32</v>
      </c>
    </row>
    <row r="22594" customFormat="false" ht="15.75" hidden="false" customHeight="false" outlineLevel="0" collapsed="false">
      <c r="A22594" s="20" t="s">
        <v>43990</v>
      </c>
      <c r="B22594" s="53" t="n">
        <v>35.87</v>
      </c>
    </row>
    <row r="22595" customFormat="false" ht="15.75" hidden="false" customHeight="false" outlineLevel="0" collapsed="false">
      <c r="A22595" s="20" t="s">
        <v>43993</v>
      </c>
      <c r="B22595" s="53" t="n">
        <v>31.09</v>
      </c>
    </row>
    <row r="22596" customFormat="false" ht="15.75" hidden="false" customHeight="false" outlineLevel="0" collapsed="false">
      <c r="A22596" s="20" t="s">
        <v>43994</v>
      </c>
      <c r="B22596" s="53" t="n">
        <v>143.48</v>
      </c>
    </row>
    <row r="22597" customFormat="false" ht="15.75" hidden="false" customHeight="false" outlineLevel="0" collapsed="false">
      <c r="A22597" s="20" t="s">
        <v>43998</v>
      </c>
      <c r="B22597" s="53" t="n">
        <v>124.36</v>
      </c>
    </row>
    <row r="22598" customFormat="false" ht="15.75" hidden="false" customHeight="false" outlineLevel="0" collapsed="false">
      <c r="A22598" s="20" t="s">
        <v>43999</v>
      </c>
      <c r="B22598" s="53" t="n">
        <v>215.22</v>
      </c>
    </row>
    <row r="22599" customFormat="false" ht="15.75" hidden="false" customHeight="false" outlineLevel="0" collapsed="false">
      <c r="A22599" s="20" t="s">
        <v>44001</v>
      </c>
      <c r="B22599" s="53" t="n">
        <v>186.55</v>
      </c>
    </row>
    <row r="22600" customFormat="false" ht="15.75" hidden="false" customHeight="false" outlineLevel="0" collapsed="false">
      <c r="A22600" s="20" t="s">
        <v>44002</v>
      </c>
      <c r="B22600" s="53" t="n">
        <v>1.34</v>
      </c>
    </row>
    <row r="22601" customFormat="false" ht="15.75" hidden="false" customHeight="false" outlineLevel="0" collapsed="false">
      <c r="A22601" s="20" t="s">
        <v>44005</v>
      </c>
      <c r="B22601" s="53" t="n">
        <v>1.16</v>
      </c>
    </row>
    <row r="22602" customFormat="false" ht="15.75" hidden="false" customHeight="false" outlineLevel="0" collapsed="false">
      <c r="A22602" s="20" t="s">
        <v>44006</v>
      </c>
      <c r="B22602" s="53" t="n">
        <v>0.42</v>
      </c>
    </row>
    <row r="22603" customFormat="false" ht="15.75" hidden="false" customHeight="false" outlineLevel="0" collapsed="false">
      <c r="A22603" s="20" t="s">
        <v>44010</v>
      </c>
      <c r="B22603" s="53" t="n">
        <v>0.37</v>
      </c>
    </row>
    <row r="22604" customFormat="false" ht="15.75" hidden="false" customHeight="false" outlineLevel="0" collapsed="false">
      <c r="A22604" s="20" t="s">
        <v>44011</v>
      </c>
      <c r="B22604" s="53" t="n">
        <v>0.51</v>
      </c>
    </row>
    <row r="22605" customFormat="false" ht="15.75" hidden="false" customHeight="false" outlineLevel="0" collapsed="false">
      <c r="A22605" s="20" t="s">
        <v>44014</v>
      </c>
      <c r="B22605" s="53" t="n">
        <v>0.44</v>
      </c>
    </row>
    <row r="22606" customFormat="false" ht="15.75" hidden="false" customHeight="false" outlineLevel="0" collapsed="false">
      <c r="A22606" s="20" t="s">
        <v>44015</v>
      </c>
      <c r="B22606" s="53" t="n">
        <v>0.6</v>
      </c>
    </row>
    <row r="22607" customFormat="false" ht="15.75" hidden="false" customHeight="false" outlineLevel="0" collapsed="false">
      <c r="A22607" s="20" t="s">
        <v>44018</v>
      </c>
      <c r="B22607" s="53" t="n">
        <v>0.52</v>
      </c>
    </row>
    <row r="22608" customFormat="false" ht="15.75" hidden="false" customHeight="false" outlineLevel="0" collapsed="false">
      <c r="A22608" s="20" t="s">
        <v>44019</v>
      </c>
      <c r="B22608" s="53" t="n">
        <v>0.69</v>
      </c>
    </row>
    <row r="22609" customFormat="false" ht="15.75" hidden="false" customHeight="false" outlineLevel="0" collapsed="false">
      <c r="A22609" s="20" t="s">
        <v>44021</v>
      </c>
      <c r="B22609" s="53" t="n">
        <v>0.6</v>
      </c>
    </row>
    <row r="22610" customFormat="false" ht="15.75" hidden="false" customHeight="false" outlineLevel="0" collapsed="false">
      <c r="A22610" s="20" t="s">
        <v>44022</v>
      </c>
      <c r="B22610" s="53" t="n">
        <v>1.44</v>
      </c>
    </row>
    <row r="22611" customFormat="false" ht="15.75" hidden="false" customHeight="false" outlineLevel="0" collapsed="false">
      <c r="A22611" s="20" t="s">
        <v>44025</v>
      </c>
      <c r="B22611" s="53" t="n">
        <v>1.42</v>
      </c>
    </row>
    <row r="22612" customFormat="false" ht="15.75" hidden="false" customHeight="false" outlineLevel="0" collapsed="false">
      <c r="A22612" s="20" t="s">
        <v>44026</v>
      </c>
      <c r="B22612" s="53" t="n">
        <v>0.59</v>
      </c>
    </row>
    <row r="22613" customFormat="false" ht="15.75" hidden="false" customHeight="false" outlineLevel="0" collapsed="false">
      <c r="A22613" s="20" t="s">
        <v>44029</v>
      </c>
      <c r="B22613" s="53" t="n">
        <v>0.51</v>
      </c>
    </row>
    <row r="22614" customFormat="false" ht="15.75" hidden="false" customHeight="false" outlineLevel="0" collapsed="false">
      <c r="A22614" s="20" t="s">
        <v>44030</v>
      </c>
      <c r="B22614" s="53" t="n">
        <v>0.41</v>
      </c>
    </row>
    <row r="22615" customFormat="false" ht="15.75" hidden="false" customHeight="false" outlineLevel="0" collapsed="false">
      <c r="A22615" s="20" t="s">
        <v>44032</v>
      </c>
      <c r="B22615" s="53" t="n">
        <v>0.36</v>
      </c>
    </row>
    <row r="22616" customFormat="false" ht="15.75" hidden="false" customHeight="false" outlineLevel="0" collapsed="false">
      <c r="A22616" s="20" t="s">
        <v>44033</v>
      </c>
      <c r="B22616" s="53" t="n">
        <v>0.21</v>
      </c>
    </row>
    <row r="22617" customFormat="false" ht="15.75" hidden="false" customHeight="false" outlineLevel="0" collapsed="false">
      <c r="A22617" s="20" t="s">
        <v>44037</v>
      </c>
      <c r="B22617" s="53" t="n">
        <v>0.18</v>
      </c>
    </row>
    <row r="22618" customFormat="false" ht="15.75" hidden="false" customHeight="false" outlineLevel="0" collapsed="false">
      <c r="A22618" s="20" t="s">
        <v>44038</v>
      </c>
      <c r="B22618" s="53" t="n">
        <v>0.18</v>
      </c>
    </row>
    <row r="22619" customFormat="false" ht="15.75" hidden="false" customHeight="false" outlineLevel="0" collapsed="false">
      <c r="A22619" s="20" t="s">
        <v>44040</v>
      </c>
      <c r="B22619" s="53" t="n">
        <v>0.15</v>
      </c>
    </row>
    <row r="22620" customFormat="false" ht="15.75" hidden="false" customHeight="false" outlineLevel="0" collapsed="false">
      <c r="A22620" s="20" t="s">
        <v>44041</v>
      </c>
      <c r="B22620" s="53" t="n">
        <v>0.1</v>
      </c>
    </row>
    <row r="22621" customFormat="false" ht="15.75" hidden="false" customHeight="false" outlineLevel="0" collapsed="false">
      <c r="A22621" s="20" t="s">
        <v>44044</v>
      </c>
      <c r="B22621" s="53" t="n">
        <v>0.09</v>
      </c>
    </row>
    <row r="22622" customFormat="false" ht="15.75" hidden="false" customHeight="false" outlineLevel="0" collapsed="false">
      <c r="A22622" s="20" t="s">
        <v>44045</v>
      </c>
      <c r="B22622" s="53" t="n">
        <v>13.8</v>
      </c>
    </row>
    <row r="22623" customFormat="false" ht="15.75" hidden="false" customHeight="false" outlineLevel="0" collapsed="false">
      <c r="A22623" s="20" t="s">
        <v>44049</v>
      </c>
      <c r="B22623" s="53" t="n">
        <v>12.66</v>
      </c>
    </row>
    <row r="22624" customFormat="false" ht="15.75" hidden="false" customHeight="false" outlineLevel="0" collapsed="false">
      <c r="A22624" s="20" t="s">
        <v>44050</v>
      </c>
      <c r="B22624" s="53" t="n">
        <v>5.65</v>
      </c>
    </row>
    <row r="22625" customFormat="false" ht="15.75" hidden="false" customHeight="false" outlineLevel="0" collapsed="false">
      <c r="A22625" s="20" t="s">
        <v>44054</v>
      </c>
      <c r="B22625" s="53" t="n">
        <v>5.52</v>
      </c>
    </row>
    <row r="22626" customFormat="false" ht="15.75" hidden="false" customHeight="false" outlineLevel="0" collapsed="false">
      <c r="A22626" s="20" t="s">
        <v>44055</v>
      </c>
      <c r="B22626" s="53" t="n">
        <v>1.33</v>
      </c>
    </row>
    <row r="22627" customFormat="false" ht="15.75" hidden="false" customHeight="false" outlineLevel="0" collapsed="false">
      <c r="A22627" s="20" t="s">
        <v>44058</v>
      </c>
      <c r="B22627" s="53" t="n">
        <v>1.24</v>
      </c>
    </row>
    <row r="22628" customFormat="false" ht="15.75" hidden="false" customHeight="false" outlineLevel="0" collapsed="false">
      <c r="A22628" s="20" t="s">
        <v>44059</v>
      </c>
      <c r="B22628" s="53" t="n">
        <v>0.44</v>
      </c>
    </row>
    <row r="22629" customFormat="false" ht="15.75" hidden="false" customHeight="false" outlineLevel="0" collapsed="false">
      <c r="A22629" s="20" t="s">
        <v>44061</v>
      </c>
      <c r="B22629" s="53" t="n">
        <v>0.38</v>
      </c>
    </row>
    <row r="22630" customFormat="false" ht="15.75" hidden="false" customHeight="false" outlineLevel="0" collapsed="false">
      <c r="A22630" s="20" t="s">
        <v>44062</v>
      </c>
      <c r="B22630" s="53" t="n">
        <v>0.09</v>
      </c>
    </row>
    <row r="22631" customFormat="false" ht="15.75" hidden="false" customHeight="false" outlineLevel="0" collapsed="false">
      <c r="A22631" s="20" t="s">
        <v>44065</v>
      </c>
      <c r="B22631" s="53" t="n">
        <v>0.08</v>
      </c>
    </row>
    <row r="22632" customFormat="false" ht="15.75" hidden="false" customHeight="false" outlineLevel="0" collapsed="false">
      <c r="A22632" s="20" t="s">
        <v>44066</v>
      </c>
      <c r="B22632" s="53" t="n">
        <v>1.92</v>
      </c>
    </row>
    <row r="22633" customFormat="false" ht="15.75" hidden="false" customHeight="false" outlineLevel="0" collapsed="false">
      <c r="A22633" s="20" t="s">
        <v>44070</v>
      </c>
      <c r="B22633" s="53" t="n">
        <v>1.66</v>
      </c>
    </row>
    <row r="22634" customFormat="false" ht="15.75" hidden="false" customHeight="false" outlineLevel="0" collapsed="false">
      <c r="A22634" s="20" t="s">
        <v>44071</v>
      </c>
      <c r="B22634" s="53" t="n">
        <v>290.11</v>
      </c>
    </row>
    <row r="22635" customFormat="false" ht="15.75" hidden="false" customHeight="false" outlineLevel="0" collapsed="false">
      <c r="A22635" s="20" t="s">
        <v>44073</v>
      </c>
      <c r="B22635" s="53" t="n">
        <v>275.77</v>
      </c>
    </row>
    <row r="22636" customFormat="false" ht="15.75" hidden="false" customHeight="false" outlineLevel="0" collapsed="false">
      <c r="A22636" s="20" t="s">
        <v>44074</v>
      </c>
      <c r="B22636" s="53" t="n">
        <v>193.06</v>
      </c>
    </row>
    <row r="22637" customFormat="false" ht="15.75" hidden="false" customHeight="false" outlineLevel="0" collapsed="false">
      <c r="A22637" s="20" t="s">
        <v>44076</v>
      </c>
      <c r="B22637" s="53" t="n">
        <v>176.93</v>
      </c>
    </row>
    <row r="22638" customFormat="false" ht="15.75" hidden="false" customHeight="false" outlineLevel="0" collapsed="false">
      <c r="A22638" s="20" t="s">
        <v>44077</v>
      </c>
      <c r="B22638" s="53" t="n">
        <v>233.42</v>
      </c>
    </row>
    <row r="22639" customFormat="false" ht="15.75" hidden="false" customHeight="false" outlineLevel="0" collapsed="false">
      <c r="A22639" s="20" t="s">
        <v>44079</v>
      </c>
      <c r="B22639" s="53" t="n">
        <v>211.91</v>
      </c>
    </row>
    <row r="22640" customFormat="false" ht="15.75" hidden="false" customHeight="false" outlineLevel="0" collapsed="false">
      <c r="A22640" s="20" t="s">
        <v>44080</v>
      </c>
      <c r="B22640" s="53" t="n">
        <v>0.18</v>
      </c>
    </row>
    <row r="22641" customFormat="false" ht="15.75" hidden="false" customHeight="false" outlineLevel="0" collapsed="false">
      <c r="A22641" s="20" t="s">
        <v>44083</v>
      </c>
      <c r="B22641" s="53" t="n">
        <v>0.16</v>
      </c>
    </row>
    <row r="22642" customFormat="false" ht="15.75" hidden="false" customHeight="false" outlineLevel="0" collapsed="false">
      <c r="A22642" s="20" t="s">
        <v>44084</v>
      </c>
      <c r="B22642" s="53" t="n">
        <v>1.04</v>
      </c>
    </row>
    <row r="22643" customFormat="false" ht="15.75" hidden="false" customHeight="false" outlineLevel="0" collapsed="false">
      <c r="A22643" s="20" t="s">
        <v>44087</v>
      </c>
      <c r="B22643" s="53" t="n">
        <v>1</v>
      </c>
    </row>
    <row r="22644" customFormat="false" ht="15.75" hidden="false" customHeight="false" outlineLevel="0" collapsed="false">
      <c r="A22644" s="20" t="s">
        <v>44088</v>
      </c>
      <c r="B22644" s="53" t="n">
        <v>0.7</v>
      </c>
    </row>
    <row r="22645" customFormat="false" ht="15.75" hidden="false" customHeight="false" outlineLevel="0" collapsed="false">
      <c r="A22645" s="20" t="s">
        <v>44091</v>
      </c>
      <c r="B22645" s="53" t="n">
        <v>0.65</v>
      </c>
    </row>
    <row r="22646" customFormat="false" ht="15.75" hidden="false" customHeight="false" outlineLevel="0" collapsed="false">
      <c r="A22646" s="20" t="s">
        <v>44092</v>
      </c>
      <c r="B22646" s="53" t="n">
        <v>0.54</v>
      </c>
    </row>
    <row r="22647" customFormat="false" ht="15.75" hidden="false" customHeight="false" outlineLevel="0" collapsed="false">
      <c r="A22647" s="20" t="s">
        <v>44095</v>
      </c>
      <c r="B22647" s="53" t="n">
        <v>0.49</v>
      </c>
    </row>
    <row r="22648" customFormat="false" ht="15.75" hidden="false" customHeight="false" outlineLevel="0" collapsed="false">
      <c r="A22648" s="20" t="s">
        <v>44096</v>
      </c>
      <c r="B22648" s="53" t="n">
        <v>17.93</v>
      </c>
    </row>
    <row r="22649" customFormat="false" ht="15.75" hidden="false" customHeight="false" outlineLevel="0" collapsed="false">
      <c r="A22649" s="20" t="s">
        <v>44099</v>
      </c>
      <c r="B22649" s="53" t="n">
        <v>15.54</v>
      </c>
    </row>
    <row r="22650" customFormat="false" ht="15.75" hidden="false" customHeight="false" outlineLevel="0" collapsed="false">
      <c r="A22650" s="20" t="s">
        <v>44100</v>
      </c>
      <c r="B22650" s="53" t="n">
        <v>89.71</v>
      </c>
    </row>
    <row r="22651" customFormat="false" ht="15.75" hidden="false" customHeight="false" outlineLevel="0" collapsed="false">
      <c r="A22651" s="20" t="s">
        <v>44103</v>
      </c>
      <c r="B22651" s="53" t="n">
        <v>79.75</v>
      </c>
    </row>
    <row r="22652" customFormat="false" ht="15.75" hidden="false" customHeight="false" outlineLevel="0" collapsed="false">
      <c r="A22652" s="20" t="s">
        <v>44104</v>
      </c>
      <c r="B22652" s="53" t="n">
        <v>2.32</v>
      </c>
    </row>
    <row r="22653" customFormat="false" ht="15.75" hidden="false" customHeight="false" outlineLevel="0" collapsed="false">
      <c r="A22653" s="20" t="s">
        <v>44108</v>
      </c>
      <c r="B22653" s="53" t="n">
        <v>2.03</v>
      </c>
    </row>
    <row r="22654" customFormat="false" ht="15.75" hidden="false" customHeight="false" outlineLevel="0" collapsed="false">
      <c r="A22654" s="20" t="s">
        <v>44109</v>
      </c>
      <c r="B22654" s="53" t="n">
        <v>311.82</v>
      </c>
    </row>
    <row r="22655" customFormat="false" ht="15.75" hidden="false" customHeight="false" outlineLevel="0" collapsed="false">
      <c r="A22655" s="20" t="s">
        <v>44112</v>
      </c>
      <c r="B22655" s="53" t="n">
        <v>278.72</v>
      </c>
    </row>
    <row r="22656" customFormat="false" ht="15.75" hidden="false" customHeight="false" outlineLevel="0" collapsed="false">
      <c r="A22656" s="20" t="s">
        <v>44113</v>
      </c>
      <c r="B22656" s="53" t="n">
        <v>215.22</v>
      </c>
    </row>
    <row r="22657" customFormat="false" ht="15.75" hidden="false" customHeight="false" outlineLevel="0" collapsed="false">
      <c r="A22657" s="20" t="s">
        <v>44116</v>
      </c>
      <c r="B22657" s="53" t="n">
        <v>186.55</v>
      </c>
    </row>
    <row r="22658" customFormat="false" ht="15.75" hidden="false" customHeight="false" outlineLevel="0" collapsed="false">
      <c r="A22658" s="20" t="s">
        <v>44117</v>
      </c>
      <c r="B22658" s="53" t="n">
        <v>0.41</v>
      </c>
    </row>
    <row r="22659" customFormat="false" ht="15.75" hidden="false" customHeight="false" outlineLevel="0" collapsed="false">
      <c r="A22659" s="20" t="s">
        <v>44119</v>
      </c>
      <c r="B22659" s="53" t="n">
        <v>0.36</v>
      </c>
    </row>
    <row r="22660" customFormat="false" ht="15.75" hidden="false" customHeight="false" outlineLevel="0" collapsed="false">
      <c r="A22660" s="20" t="s">
        <v>44120</v>
      </c>
      <c r="B22660" s="53" t="n">
        <v>13.45</v>
      </c>
    </row>
    <row r="22661" customFormat="false" ht="15.75" hidden="false" customHeight="false" outlineLevel="0" collapsed="false">
      <c r="A22661" s="20" t="s">
        <v>44122</v>
      </c>
      <c r="B22661" s="53" t="n">
        <v>11.65</v>
      </c>
    </row>
    <row r="22662" customFormat="false" ht="15.75" hidden="false" customHeight="false" outlineLevel="0" collapsed="false">
      <c r="A22662" s="20" t="s">
        <v>44123</v>
      </c>
      <c r="B22662" s="53" t="n">
        <v>99.42</v>
      </c>
    </row>
    <row r="22663" customFormat="false" ht="15.75" hidden="false" customHeight="false" outlineLevel="0" collapsed="false">
      <c r="A22663" s="20" t="s">
        <v>44126</v>
      </c>
      <c r="B22663" s="53" t="n">
        <v>91.32</v>
      </c>
    </row>
    <row r="22664" customFormat="false" ht="15.75" hidden="false" customHeight="false" outlineLevel="0" collapsed="false">
      <c r="A22664" s="20" t="s">
        <v>44127</v>
      </c>
      <c r="B22664" s="53" t="n">
        <v>211.61</v>
      </c>
    </row>
    <row r="22665" customFormat="false" ht="15.75" hidden="false" customHeight="false" outlineLevel="0" collapsed="false">
      <c r="A22665" s="20" t="s">
        <v>44130</v>
      </c>
      <c r="B22665" s="53" t="n">
        <v>193.81</v>
      </c>
    </row>
    <row r="22666" customFormat="false" ht="15.75" hidden="false" customHeight="false" outlineLevel="0" collapsed="false">
      <c r="A22666" s="20" t="s">
        <v>44131</v>
      </c>
      <c r="B22666" s="53" t="n">
        <v>389.49</v>
      </c>
    </row>
    <row r="22667" customFormat="false" ht="15.75" hidden="false" customHeight="false" outlineLevel="0" collapsed="false">
      <c r="A22667" s="20" t="s">
        <v>44134</v>
      </c>
      <c r="B22667" s="53" t="n">
        <v>354.77</v>
      </c>
    </row>
    <row r="22668" customFormat="false" ht="15.75" hidden="false" customHeight="false" outlineLevel="0" collapsed="false">
      <c r="A22668" s="20" t="s">
        <v>44135</v>
      </c>
      <c r="B22668" s="53" t="n">
        <v>21.77</v>
      </c>
    </row>
    <row r="22669" customFormat="false" ht="15.75" hidden="false" customHeight="false" outlineLevel="0" collapsed="false">
      <c r="A22669" s="20" t="s">
        <v>44138</v>
      </c>
      <c r="B22669" s="53" t="n">
        <v>20.04</v>
      </c>
    </row>
    <row r="22670" customFormat="false" ht="15.75" hidden="false" customHeight="false" outlineLevel="0" collapsed="false">
      <c r="A22670" s="20" t="s">
        <v>44139</v>
      </c>
      <c r="B22670" s="53" t="n">
        <v>82.84</v>
      </c>
    </row>
    <row r="22671" customFormat="false" ht="15.75" hidden="false" customHeight="false" outlineLevel="0" collapsed="false">
      <c r="A22671" s="20" t="s">
        <v>44143</v>
      </c>
      <c r="B22671" s="53" t="n">
        <v>76.19</v>
      </c>
    </row>
    <row r="22672" customFormat="false" ht="15.75" hidden="false" customHeight="false" outlineLevel="0" collapsed="false">
      <c r="A22672" s="20" t="s">
        <v>44144</v>
      </c>
      <c r="B22672" s="53" t="n">
        <v>211.23</v>
      </c>
    </row>
    <row r="22673" customFormat="false" ht="15.75" hidden="false" customHeight="false" outlineLevel="0" collapsed="false">
      <c r="A22673" s="20" t="s">
        <v>44146</v>
      </c>
      <c r="B22673" s="53" t="n">
        <v>193.65</v>
      </c>
    </row>
    <row r="22674" customFormat="false" ht="15.75" hidden="false" customHeight="false" outlineLevel="0" collapsed="false">
      <c r="A22674" s="20" t="s">
        <v>44147</v>
      </c>
      <c r="B22674" s="53" t="n">
        <v>430.39</v>
      </c>
    </row>
    <row r="22675" customFormat="false" ht="15.75" hidden="false" customHeight="false" outlineLevel="0" collapsed="false">
      <c r="A22675" s="20" t="s">
        <v>44151</v>
      </c>
      <c r="B22675" s="53" t="n">
        <v>393.74</v>
      </c>
    </row>
    <row r="22676" customFormat="false" ht="15.75" hidden="false" customHeight="false" outlineLevel="0" collapsed="false">
      <c r="A22676" s="20" t="s">
        <v>44152</v>
      </c>
      <c r="B22676" s="53" t="n">
        <v>175.37</v>
      </c>
    </row>
    <row r="22677" customFormat="false" ht="15.75" hidden="false" customHeight="false" outlineLevel="0" collapsed="false">
      <c r="A22677" s="20" t="s">
        <v>44154</v>
      </c>
      <c r="B22677" s="53" t="n">
        <v>160.41</v>
      </c>
    </row>
    <row r="22678" customFormat="false" ht="15.75" hidden="false" customHeight="false" outlineLevel="0" collapsed="false">
      <c r="A22678" s="20" t="s">
        <v>44155</v>
      </c>
      <c r="B22678" s="53" t="n">
        <v>822.91</v>
      </c>
    </row>
    <row r="22679" customFormat="false" ht="15.75" hidden="false" customHeight="false" outlineLevel="0" collapsed="false">
      <c r="A22679" s="20" t="s">
        <v>44157</v>
      </c>
      <c r="B22679" s="53" t="n">
        <v>747.11</v>
      </c>
    </row>
    <row r="22680" customFormat="false" ht="15.75" hidden="false" customHeight="false" outlineLevel="0" collapsed="false">
      <c r="A22680" s="20" t="s">
        <v>44158</v>
      </c>
      <c r="B22680" s="53" t="n">
        <v>52.42</v>
      </c>
    </row>
    <row r="22681" customFormat="false" ht="15.75" hidden="false" customHeight="false" outlineLevel="0" collapsed="false">
      <c r="A22681" s="20" t="s">
        <v>44161</v>
      </c>
      <c r="B22681" s="53" t="n">
        <v>49.09</v>
      </c>
    </row>
    <row r="22682" customFormat="false" ht="15.75" hidden="false" customHeight="false" outlineLevel="0" collapsed="false">
      <c r="A22682" s="20" t="s">
        <v>44162</v>
      </c>
      <c r="B22682" s="53" t="n">
        <v>26.83</v>
      </c>
    </row>
    <row r="22683" customFormat="false" ht="15.75" hidden="false" customHeight="false" outlineLevel="0" collapsed="false">
      <c r="A22683" s="20" t="s">
        <v>44164</v>
      </c>
      <c r="B22683" s="53" t="n">
        <v>23.25</v>
      </c>
    </row>
    <row r="22684" customFormat="false" ht="15.75" hidden="false" customHeight="false" outlineLevel="0" collapsed="false">
      <c r="A22684" s="20" t="s">
        <v>44165</v>
      </c>
      <c r="B22684" s="53" t="n">
        <v>145.79</v>
      </c>
    </row>
    <row r="22685" customFormat="false" ht="15.75" hidden="false" customHeight="false" outlineLevel="0" collapsed="false">
      <c r="A22685" s="20" t="s">
        <v>44172</v>
      </c>
      <c r="B22685" s="53" t="n">
        <v>145.79</v>
      </c>
    </row>
    <row r="22686" customFormat="false" ht="15.75" hidden="false" customHeight="false" outlineLevel="0" collapsed="false">
      <c r="A22686" s="20" t="s">
        <v>44173</v>
      </c>
      <c r="B22686" s="53" t="n">
        <v>112.63</v>
      </c>
    </row>
    <row r="22687" customFormat="false" ht="15.75" hidden="false" customHeight="false" outlineLevel="0" collapsed="false">
      <c r="A22687" s="20" t="s">
        <v>44180</v>
      </c>
      <c r="B22687" s="53" t="n">
        <v>112.63</v>
      </c>
    </row>
    <row r="22688" customFormat="false" ht="15.75" hidden="false" customHeight="false" outlineLevel="0" collapsed="false">
      <c r="A22688" s="20" t="s">
        <v>44181</v>
      </c>
      <c r="B22688" s="53" t="n">
        <v>1324.53</v>
      </c>
    </row>
    <row r="22689" customFormat="false" ht="15.75" hidden="false" customHeight="false" outlineLevel="0" collapsed="false">
      <c r="A22689" s="20" t="s">
        <v>44188</v>
      </c>
      <c r="B22689" s="53" t="n">
        <v>1215.17</v>
      </c>
    </row>
    <row r="22690" customFormat="false" ht="15.75" hidden="false" customHeight="false" outlineLevel="0" collapsed="false">
      <c r="A22690" s="20" t="s">
        <v>44189</v>
      </c>
      <c r="B22690" s="53" t="n">
        <v>54.38</v>
      </c>
    </row>
    <row r="22691" customFormat="false" ht="15.75" hidden="false" customHeight="false" outlineLevel="0" collapsed="false">
      <c r="A22691" s="20" t="s">
        <v>44194</v>
      </c>
      <c r="B22691" s="53" t="n">
        <v>54.38</v>
      </c>
    </row>
    <row r="22692" customFormat="false" ht="15.75" hidden="false" customHeight="false" outlineLevel="0" collapsed="false">
      <c r="A22692" s="20" t="s">
        <v>44195</v>
      </c>
      <c r="B22692" s="53" t="n">
        <v>86.09</v>
      </c>
    </row>
    <row r="22693" customFormat="false" ht="15.75" hidden="false" customHeight="false" outlineLevel="0" collapsed="false">
      <c r="A22693" s="20" t="s">
        <v>44198</v>
      </c>
      <c r="B22693" s="53" t="n">
        <v>74.62</v>
      </c>
    </row>
    <row r="22694" customFormat="false" ht="15.75" hidden="false" customHeight="false" outlineLevel="0" collapsed="false">
      <c r="A22694" s="20" t="s">
        <v>44199</v>
      </c>
      <c r="B22694" s="53" t="n">
        <v>86.09</v>
      </c>
    </row>
    <row r="22695" customFormat="false" ht="15.75" hidden="false" customHeight="false" outlineLevel="0" collapsed="false">
      <c r="A22695" s="20" t="s">
        <v>44201</v>
      </c>
      <c r="B22695" s="53" t="n">
        <v>74.62</v>
      </c>
    </row>
    <row r="22696" customFormat="false" ht="15.75" hidden="false" customHeight="false" outlineLevel="0" collapsed="false">
      <c r="A22696" s="20" t="s">
        <v>44202</v>
      </c>
      <c r="B22696" s="53" t="n">
        <v>38.43</v>
      </c>
    </row>
    <row r="22697" customFormat="false" ht="15.75" hidden="false" customHeight="false" outlineLevel="0" collapsed="false">
      <c r="A22697" s="20" t="s">
        <v>44205</v>
      </c>
      <c r="B22697" s="53" t="n">
        <v>33.31</v>
      </c>
    </row>
    <row r="22698" customFormat="false" ht="15.75" hidden="false" customHeight="false" outlineLevel="0" collapsed="false">
      <c r="A22698" s="20" t="s">
        <v>44206</v>
      </c>
      <c r="B22698" s="53" t="n">
        <v>21.52</v>
      </c>
    </row>
    <row r="22699" customFormat="false" ht="15.75" hidden="false" customHeight="false" outlineLevel="0" collapsed="false">
      <c r="A22699" s="20" t="s">
        <v>44209</v>
      </c>
      <c r="B22699" s="53" t="n">
        <v>18.65</v>
      </c>
    </row>
    <row r="22700" customFormat="false" ht="15.75" hidden="false" customHeight="false" outlineLevel="0" collapsed="false">
      <c r="A22700" s="20" t="s">
        <v>44210</v>
      </c>
      <c r="B22700" s="53" t="n">
        <v>26.9</v>
      </c>
    </row>
    <row r="22701" customFormat="false" ht="15.75" hidden="false" customHeight="false" outlineLevel="0" collapsed="false">
      <c r="A22701" s="20" t="s">
        <v>44212</v>
      </c>
      <c r="B22701" s="53" t="n">
        <v>23.31</v>
      </c>
    </row>
    <row r="22702" customFormat="false" ht="15.75" hidden="false" customHeight="false" outlineLevel="0" collapsed="false">
      <c r="A22702" s="20" t="s">
        <v>44213</v>
      </c>
      <c r="B22702" s="53" t="n">
        <v>134.51</v>
      </c>
    </row>
    <row r="22703" customFormat="false" ht="15.75" hidden="false" customHeight="false" outlineLevel="0" collapsed="false">
      <c r="A22703" s="20" t="s">
        <v>44216</v>
      </c>
      <c r="B22703" s="53" t="n">
        <v>116.59</v>
      </c>
    </row>
    <row r="22704" customFormat="false" ht="15.75" hidden="false" customHeight="false" outlineLevel="0" collapsed="false">
      <c r="A22704" s="20" t="s">
        <v>44217</v>
      </c>
      <c r="B22704" s="53" t="n">
        <v>30.74</v>
      </c>
    </row>
    <row r="22705" customFormat="false" ht="15.75" hidden="false" customHeight="false" outlineLevel="0" collapsed="false">
      <c r="A22705" s="20" t="s">
        <v>44219</v>
      </c>
      <c r="B22705" s="53" t="n">
        <v>26.65</v>
      </c>
    </row>
    <row r="22706" customFormat="false" ht="15.75" hidden="false" customHeight="false" outlineLevel="0" collapsed="false">
      <c r="A22706" s="20" t="s">
        <v>44220</v>
      </c>
      <c r="B22706" s="53" t="n">
        <v>21.52</v>
      </c>
    </row>
    <row r="22707" customFormat="false" ht="15.75" hidden="false" customHeight="false" outlineLevel="0" collapsed="false">
      <c r="A22707" s="20" t="s">
        <v>44222</v>
      </c>
      <c r="B22707" s="53" t="n">
        <v>18.65</v>
      </c>
    </row>
    <row r="22708" customFormat="false" ht="15.75" hidden="false" customHeight="false" outlineLevel="0" collapsed="false">
      <c r="A22708" s="20" t="s">
        <v>44223</v>
      </c>
      <c r="B22708" s="53" t="n">
        <v>35.87</v>
      </c>
    </row>
    <row r="22709" customFormat="false" ht="15.75" hidden="false" customHeight="false" outlineLevel="0" collapsed="false">
      <c r="A22709" s="20" t="s">
        <v>44226</v>
      </c>
      <c r="B22709" s="53" t="n">
        <v>31.09</v>
      </c>
    </row>
    <row r="22710" customFormat="false" ht="15.75" hidden="false" customHeight="false" outlineLevel="0" collapsed="false">
      <c r="A22710" s="20" t="s">
        <v>44227</v>
      </c>
      <c r="B22710" s="53" t="n">
        <v>4.3</v>
      </c>
    </row>
    <row r="22711" customFormat="false" ht="15.75" hidden="false" customHeight="false" outlineLevel="0" collapsed="false">
      <c r="A22711" s="20" t="s">
        <v>44229</v>
      </c>
      <c r="B22711" s="53" t="n">
        <v>3.73</v>
      </c>
    </row>
    <row r="22712" customFormat="false" ht="15.75" hidden="false" customHeight="false" outlineLevel="0" collapsed="false">
      <c r="A22712" s="20" t="s">
        <v>44230</v>
      </c>
      <c r="B22712" s="53" t="n">
        <v>2.39</v>
      </c>
    </row>
    <row r="22713" customFormat="false" ht="15.75" hidden="false" customHeight="false" outlineLevel="0" collapsed="false">
      <c r="A22713" s="20" t="s">
        <v>44232</v>
      </c>
      <c r="B22713" s="53" t="n">
        <v>2.07</v>
      </c>
    </row>
    <row r="22714" customFormat="false" ht="15.75" hidden="false" customHeight="false" outlineLevel="0" collapsed="false">
      <c r="A22714" s="20" t="s">
        <v>44233</v>
      </c>
      <c r="B22714" s="53" t="n">
        <v>59.64</v>
      </c>
    </row>
    <row r="22715" customFormat="false" ht="15.75" hidden="false" customHeight="false" outlineLevel="0" collapsed="false">
      <c r="A22715" s="20" t="s">
        <v>44236</v>
      </c>
      <c r="B22715" s="53" t="n">
        <v>53.91</v>
      </c>
    </row>
    <row r="22716" customFormat="false" ht="15.75" hidden="false" customHeight="false" outlineLevel="0" collapsed="false">
      <c r="A22716" s="20" t="s">
        <v>44237</v>
      </c>
      <c r="B22716" s="53" t="n">
        <v>99.39</v>
      </c>
    </row>
    <row r="22717" customFormat="false" ht="15.75" hidden="false" customHeight="false" outlineLevel="0" collapsed="false">
      <c r="A22717" s="20" t="s">
        <v>44239</v>
      </c>
      <c r="B22717" s="53" t="n">
        <v>89.83</v>
      </c>
    </row>
    <row r="22718" customFormat="false" ht="15.75" hidden="false" customHeight="false" outlineLevel="0" collapsed="false">
      <c r="A22718" s="20" t="s">
        <v>44240</v>
      </c>
      <c r="B22718" s="53" t="n">
        <v>25.71</v>
      </c>
    </row>
    <row r="22719" customFormat="false" ht="15.75" hidden="false" customHeight="false" outlineLevel="0" collapsed="false">
      <c r="A22719" s="20" t="s">
        <v>44242</v>
      </c>
      <c r="B22719" s="53" t="n">
        <v>23.24</v>
      </c>
    </row>
    <row r="22720" customFormat="false" ht="15.75" hidden="false" customHeight="false" outlineLevel="0" collapsed="false">
      <c r="A22720" s="20" t="s">
        <v>44243</v>
      </c>
      <c r="B22720" s="53" t="n">
        <v>8.26</v>
      </c>
    </row>
    <row r="22721" customFormat="false" ht="15.75" hidden="false" customHeight="false" outlineLevel="0" collapsed="false">
      <c r="A22721" s="20" t="s">
        <v>44246</v>
      </c>
      <c r="B22721" s="53" t="n">
        <v>7.46</v>
      </c>
    </row>
    <row r="22722" customFormat="false" ht="15.75" hidden="false" customHeight="false" outlineLevel="0" collapsed="false">
      <c r="A22722" s="20" t="s">
        <v>44247</v>
      </c>
      <c r="B22722" s="53" t="n">
        <v>9.92</v>
      </c>
    </row>
    <row r="22723" customFormat="false" ht="15.75" hidden="false" customHeight="false" outlineLevel="0" collapsed="false">
      <c r="A22723" s="20" t="s">
        <v>44249</v>
      </c>
      <c r="B22723" s="53" t="n">
        <v>8.96</v>
      </c>
    </row>
    <row r="22724" customFormat="false" ht="15.75" hidden="false" customHeight="false" outlineLevel="0" collapsed="false">
      <c r="A22724" s="20" t="s">
        <v>44250</v>
      </c>
      <c r="B22724" s="53" t="n">
        <v>124.23</v>
      </c>
    </row>
    <row r="22725" customFormat="false" ht="15.75" hidden="false" customHeight="false" outlineLevel="0" collapsed="false">
      <c r="A22725" s="20" t="s">
        <v>44253</v>
      </c>
      <c r="B22725" s="53" t="n">
        <v>112.28</v>
      </c>
    </row>
    <row r="22726" customFormat="false" ht="15.75" hidden="false" customHeight="false" outlineLevel="0" collapsed="false">
      <c r="A22726" s="20" t="s">
        <v>44254</v>
      </c>
      <c r="B22726" s="53" t="n">
        <v>9.16</v>
      </c>
    </row>
    <row r="22727" customFormat="false" ht="15.75" hidden="false" customHeight="false" outlineLevel="0" collapsed="false">
      <c r="A22727" s="20" t="s">
        <v>44257</v>
      </c>
      <c r="B22727" s="53" t="n">
        <v>8.8</v>
      </c>
    </row>
    <row r="22728" customFormat="false" ht="15.75" hidden="false" customHeight="false" outlineLevel="0" collapsed="false">
      <c r="A22728" s="20" t="s">
        <v>44258</v>
      </c>
      <c r="B22728" s="53" t="n">
        <v>0.63</v>
      </c>
    </row>
    <row r="22729" customFormat="false" ht="15.75" hidden="false" customHeight="false" outlineLevel="0" collapsed="false">
      <c r="A22729" s="20" t="s">
        <v>44260</v>
      </c>
      <c r="B22729" s="53" t="n">
        <v>0.63</v>
      </c>
    </row>
    <row r="22730" customFormat="false" ht="15.75" hidden="false" customHeight="false" outlineLevel="0" collapsed="false">
      <c r="A22730" s="20" t="s">
        <v>44261</v>
      </c>
      <c r="B22730" s="53" t="n">
        <v>6.14</v>
      </c>
    </row>
    <row r="22731" customFormat="false" ht="15.75" hidden="false" customHeight="false" outlineLevel="0" collapsed="false">
      <c r="A22731" s="20" t="s">
        <v>44263</v>
      </c>
      <c r="B22731" s="53" t="n">
        <v>6.14</v>
      </c>
    </row>
    <row r="22732" customFormat="false" ht="15.75" hidden="false" customHeight="false" outlineLevel="0" collapsed="false">
      <c r="A22732" s="20" t="s">
        <v>44264</v>
      </c>
      <c r="B22732" s="53" t="n">
        <v>6.14</v>
      </c>
    </row>
    <row r="22733" customFormat="false" ht="15.75" hidden="false" customHeight="false" outlineLevel="0" collapsed="false">
      <c r="A22733" s="20" t="s">
        <v>44266</v>
      </c>
      <c r="B22733" s="53" t="n">
        <v>6.14</v>
      </c>
    </row>
    <row r="22734" customFormat="false" ht="15.75" hidden="false" customHeight="false" outlineLevel="0" collapsed="false">
      <c r="A22734" s="20" t="s">
        <v>44267</v>
      </c>
      <c r="B22734" s="53" t="n">
        <v>6.23</v>
      </c>
    </row>
    <row r="22735" customFormat="false" ht="15.75" hidden="false" customHeight="false" outlineLevel="0" collapsed="false">
      <c r="A22735" s="20" t="s">
        <v>44269</v>
      </c>
      <c r="B22735" s="53" t="n">
        <v>6.23</v>
      </c>
    </row>
    <row r="22736" customFormat="false" ht="15.75" hidden="false" customHeight="false" outlineLevel="0" collapsed="false">
      <c r="A22736" s="20" t="s">
        <v>44270</v>
      </c>
      <c r="B22736" s="53" t="n">
        <v>86.47</v>
      </c>
    </row>
    <row r="22737" customFormat="false" ht="15.75" hidden="false" customHeight="false" outlineLevel="0" collapsed="false">
      <c r="A22737" s="20" t="s">
        <v>44273</v>
      </c>
      <c r="B22737" s="53" t="n">
        <v>85.58</v>
      </c>
    </row>
    <row r="22738" customFormat="false" ht="15.75" hidden="false" customHeight="false" outlineLevel="0" collapsed="false">
      <c r="A22738" s="20" t="s">
        <v>44274</v>
      </c>
      <c r="B22738" s="53" t="n">
        <v>17.64</v>
      </c>
    </row>
    <row r="22739" customFormat="false" ht="15.75" hidden="false" customHeight="false" outlineLevel="0" collapsed="false">
      <c r="A22739" s="20" t="s">
        <v>44277</v>
      </c>
      <c r="B22739" s="53" t="n">
        <v>17.43</v>
      </c>
    </row>
    <row r="22740" customFormat="false" ht="15.75" hidden="false" customHeight="false" outlineLevel="0" collapsed="false">
      <c r="A22740" s="20" t="s">
        <v>44278</v>
      </c>
      <c r="B22740" s="53" t="n">
        <v>252.75</v>
      </c>
    </row>
    <row r="22741" customFormat="false" ht="15.75" hidden="false" customHeight="false" outlineLevel="0" collapsed="false">
      <c r="A22741" s="20" t="s">
        <v>44281</v>
      </c>
      <c r="B22741" s="53" t="n">
        <v>246.54</v>
      </c>
    </row>
    <row r="22742" customFormat="false" ht="15.75" hidden="false" customHeight="false" outlineLevel="0" collapsed="false">
      <c r="A22742" s="20" t="s">
        <v>44282</v>
      </c>
      <c r="B22742" s="53" t="n">
        <v>27.85</v>
      </c>
    </row>
    <row r="22743" customFormat="false" ht="15.75" hidden="false" customHeight="false" outlineLevel="0" collapsed="false">
      <c r="A22743" s="20" t="s">
        <v>44286</v>
      </c>
      <c r="B22743" s="53" t="n">
        <v>27.31</v>
      </c>
    </row>
    <row r="22744" customFormat="false" ht="15.75" hidden="false" customHeight="false" outlineLevel="0" collapsed="false">
      <c r="A22744" s="20" t="s">
        <v>44287</v>
      </c>
      <c r="B22744" s="53" t="n">
        <v>85.45</v>
      </c>
    </row>
    <row r="22745" customFormat="false" ht="15.75" hidden="false" customHeight="false" outlineLevel="0" collapsed="false">
      <c r="A22745" s="20" t="s">
        <v>44290</v>
      </c>
      <c r="B22745" s="53" t="n">
        <v>85.21</v>
      </c>
    </row>
    <row r="22746" customFormat="false" ht="15.75" hidden="false" customHeight="false" outlineLevel="0" collapsed="false">
      <c r="A22746" s="20" t="s">
        <v>44291</v>
      </c>
      <c r="B22746" s="53" t="n">
        <v>36.99</v>
      </c>
    </row>
    <row r="22747" customFormat="false" ht="15.75" hidden="false" customHeight="false" outlineLevel="0" collapsed="false">
      <c r="A22747" s="20" t="s">
        <v>44294</v>
      </c>
      <c r="B22747" s="53" t="n">
        <v>35.06</v>
      </c>
    </row>
    <row r="22748" customFormat="false" ht="15.75" hidden="false" customHeight="false" outlineLevel="0" collapsed="false">
      <c r="A22748" s="20" t="s">
        <v>44295</v>
      </c>
      <c r="B22748" s="53" t="n">
        <v>268.86</v>
      </c>
    </row>
    <row r="22749" customFormat="false" ht="15.75" hidden="false" customHeight="false" outlineLevel="0" collapsed="false">
      <c r="A22749" s="20" t="s">
        <v>44299</v>
      </c>
      <c r="B22749" s="53" t="n">
        <v>262.65</v>
      </c>
    </row>
    <row r="22750" customFormat="false" ht="15.75" hidden="false" customHeight="false" outlineLevel="0" collapsed="false">
      <c r="A22750" s="20" t="s">
        <v>44300</v>
      </c>
      <c r="B22750" s="53" t="n">
        <v>277.13</v>
      </c>
    </row>
    <row r="22751" customFormat="false" ht="15.75" hidden="false" customHeight="false" outlineLevel="0" collapsed="false">
      <c r="A22751" s="20" t="s">
        <v>44303</v>
      </c>
      <c r="B22751" s="53" t="n">
        <v>270.92</v>
      </c>
    </row>
    <row r="22752" customFormat="false" ht="15.75" hidden="false" customHeight="false" outlineLevel="0" collapsed="false">
      <c r="A22752" s="20" t="s">
        <v>44304</v>
      </c>
      <c r="B22752" s="53" t="n">
        <v>83.23</v>
      </c>
    </row>
    <row r="22753" customFormat="false" ht="15.75" hidden="false" customHeight="false" outlineLevel="0" collapsed="false">
      <c r="A22753" s="20" t="s">
        <v>44306</v>
      </c>
      <c r="B22753" s="53" t="n">
        <v>75.93</v>
      </c>
    </row>
    <row r="22754" customFormat="false" ht="15.75" hidden="false" customHeight="false" outlineLevel="0" collapsed="false">
      <c r="A22754" s="20" t="s">
        <v>44307</v>
      </c>
      <c r="B22754" s="53" t="n">
        <v>1053383.49</v>
      </c>
    </row>
    <row r="22755" customFormat="false" ht="15.75" hidden="false" customHeight="false" outlineLevel="0" collapsed="false">
      <c r="A22755" s="20" t="s">
        <v>44309</v>
      </c>
      <c r="B22755" s="53" t="n">
        <v>1053383.49</v>
      </c>
    </row>
    <row r="22756" customFormat="false" ht="15.75" hidden="false" customHeight="false" outlineLevel="0" collapsed="false">
      <c r="A22756" s="20" t="s">
        <v>44310</v>
      </c>
      <c r="B22756" s="53" t="n">
        <v>34671.46</v>
      </c>
    </row>
    <row r="22757" customFormat="false" ht="15.75" hidden="false" customHeight="false" outlineLevel="0" collapsed="false">
      <c r="A22757" s="20" t="s">
        <v>44312</v>
      </c>
      <c r="B22757" s="53" t="n">
        <v>34671.46</v>
      </c>
    </row>
    <row r="22758" customFormat="false" ht="15.75" hidden="false" customHeight="false" outlineLevel="0" collapsed="false">
      <c r="A22758" s="20" t="s">
        <v>44313</v>
      </c>
      <c r="B22758" s="53" t="n">
        <v>933735.88</v>
      </c>
    </row>
    <row r="22759" customFormat="false" ht="15.75" hidden="false" customHeight="false" outlineLevel="0" collapsed="false">
      <c r="A22759" s="20" t="s">
        <v>44315</v>
      </c>
      <c r="B22759" s="53" t="n">
        <v>933735.88</v>
      </c>
    </row>
    <row r="22760" customFormat="false" ht="15.75" hidden="false" customHeight="false" outlineLevel="0" collapsed="false">
      <c r="A22760" s="20" t="s">
        <v>44316</v>
      </c>
      <c r="B22760" s="53" t="n">
        <v>803646.25</v>
      </c>
    </row>
    <row r="22761" customFormat="false" ht="15.75" hidden="false" customHeight="false" outlineLevel="0" collapsed="false">
      <c r="A22761" s="20" t="s">
        <v>44318</v>
      </c>
      <c r="B22761" s="53" t="n">
        <v>803646.25</v>
      </c>
    </row>
    <row r="22762" customFormat="false" ht="15.75" hidden="false" customHeight="false" outlineLevel="0" collapsed="false">
      <c r="A22762" s="20" t="s">
        <v>44319</v>
      </c>
      <c r="B22762" s="53" t="n">
        <v>803646.25</v>
      </c>
    </row>
    <row r="22763" customFormat="false" ht="15.75" hidden="false" customHeight="false" outlineLevel="0" collapsed="false">
      <c r="A22763" s="20" t="s">
        <v>44321</v>
      </c>
      <c r="B22763" s="53" t="n">
        <v>803646.25</v>
      </c>
    </row>
    <row r="22764" customFormat="false" ht="15.75" hidden="false" customHeight="false" outlineLevel="0" collapsed="false">
      <c r="A22764" s="20" t="s">
        <v>44322</v>
      </c>
      <c r="B22764" s="53" t="n">
        <v>1017951.48</v>
      </c>
    </row>
    <row r="22765" customFormat="false" ht="15.75" hidden="false" customHeight="false" outlineLevel="0" collapsed="false">
      <c r="A22765" s="20" t="s">
        <v>44324</v>
      </c>
      <c r="B22765" s="53" t="n">
        <v>1017951.48</v>
      </c>
    </row>
    <row r="22766" customFormat="false" ht="15.75" hidden="false" customHeight="false" outlineLevel="0" collapsed="false">
      <c r="A22766" s="20" t="s">
        <v>44325</v>
      </c>
      <c r="B22766" s="53" t="n">
        <v>33</v>
      </c>
    </row>
    <row r="22767" customFormat="false" ht="15.75" hidden="false" customHeight="false" outlineLevel="0" collapsed="false">
      <c r="A22767" s="20" t="s">
        <v>44327</v>
      </c>
      <c r="B22767" s="53" t="n">
        <v>33</v>
      </c>
    </row>
    <row r="22768" customFormat="false" ht="15.75" hidden="false" customHeight="false" outlineLevel="0" collapsed="false">
      <c r="A22768" s="20" t="s">
        <v>44328</v>
      </c>
      <c r="B22768" s="53" t="n">
        <v>36.25</v>
      </c>
    </row>
    <row r="22769" customFormat="false" ht="15.75" hidden="false" customHeight="false" outlineLevel="0" collapsed="false">
      <c r="A22769" s="20" t="s">
        <v>44330</v>
      </c>
      <c r="B22769" s="53" t="n">
        <v>36.25</v>
      </c>
    </row>
    <row r="22770" customFormat="false" ht="15.75" hidden="false" customHeight="false" outlineLevel="0" collapsed="false">
      <c r="A22770" s="20" t="s">
        <v>44331</v>
      </c>
      <c r="B22770" s="53" t="n">
        <v>37.78</v>
      </c>
    </row>
    <row r="22771" customFormat="false" ht="15.75" hidden="false" customHeight="false" outlineLevel="0" collapsed="false">
      <c r="A22771" s="20" t="s">
        <v>44333</v>
      </c>
      <c r="B22771" s="53" t="n">
        <v>37.78</v>
      </c>
    </row>
    <row r="22772" customFormat="false" ht="15.75" hidden="false" customHeight="false" outlineLevel="0" collapsed="false">
      <c r="A22772" s="20" t="s">
        <v>44334</v>
      </c>
      <c r="B22772" s="53" t="n">
        <v>43.31</v>
      </c>
    </row>
    <row r="22773" customFormat="false" ht="15.75" hidden="false" customHeight="false" outlineLevel="0" collapsed="false">
      <c r="A22773" s="20" t="s">
        <v>44336</v>
      </c>
      <c r="B22773" s="53" t="n">
        <v>43.31</v>
      </c>
    </row>
    <row r="22774" customFormat="false" ht="15.75" hidden="false" customHeight="false" outlineLevel="0" collapsed="false">
      <c r="A22774" s="20" t="s">
        <v>44337</v>
      </c>
      <c r="B22774" s="53" t="n">
        <v>44.21</v>
      </c>
    </row>
    <row r="22775" customFormat="false" ht="15.75" hidden="false" customHeight="false" outlineLevel="0" collapsed="false">
      <c r="A22775" s="20" t="s">
        <v>44339</v>
      </c>
      <c r="B22775" s="53" t="n">
        <v>44.21</v>
      </c>
    </row>
    <row r="22776" customFormat="false" ht="15.75" hidden="false" customHeight="false" outlineLevel="0" collapsed="false">
      <c r="A22776" s="20" t="s">
        <v>44340</v>
      </c>
      <c r="B22776" s="53" t="n">
        <v>53.17</v>
      </c>
    </row>
    <row r="22777" customFormat="false" ht="15.75" hidden="false" customHeight="false" outlineLevel="0" collapsed="false">
      <c r="A22777" s="20" t="s">
        <v>44342</v>
      </c>
      <c r="B22777" s="53" t="n">
        <v>53.17</v>
      </c>
    </row>
    <row r="22778" customFormat="false" ht="15.75" hidden="false" customHeight="false" outlineLevel="0" collapsed="false">
      <c r="A22778" s="20" t="s">
        <v>44343</v>
      </c>
      <c r="B22778" s="53" t="n">
        <v>57.92</v>
      </c>
    </row>
    <row r="22779" customFormat="false" ht="15.75" hidden="false" customHeight="false" outlineLevel="0" collapsed="false">
      <c r="A22779" s="20" t="s">
        <v>44345</v>
      </c>
      <c r="B22779" s="53" t="n">
        <v>57.92</v>
      </c>
    </row>
    <row r="22780" customFormat="false" ht="15.75" hidden="false" customHeight="false" outlineLevel="0" collapsed="false">
      <c r="A22780" s="20" t="s">
        <v>44346</v>
      </c>
      <c r="B22780" s="53" t="n">
        <v>68.28</v>
      </c>
    </row>
    <row r="22781" customFormat="false" ht="15.75" hidden="false" customHeight="false" outlineLevel="0" collapsed="false">
      <c r="A22781" s="20" t="s">
        <v>44348</v>
      </c>
      <c r="B22781" s="53" t="n">
        <v>68.28</v>
      </c>
    </row>
    <row r="22782" customFormat="false" ht="15.75" hidden="false" customHeight="false" outlineLevel="0" collapsed="false">
      <c r="A22782" s="20" t="s">
        <v>44349</v>
      </c>
      <c r="B22782" s="53" t="n">
        <v>75.83</v>
      </c>
    </row>
    <row r="22783" customFormat="false" ht="15.75" hidden="false" customHeight="false" outlineLevel="0" collapsed="false">
      <c r="A22783" s="20" t="s">
        <v>44351</v>
      </c>
      <c r="B22783" s="53" t="n">
        <v>75.83</v>
      </c>
    </row>
    <row r="22784" customFormat="false" ht="15.75" hidden="false" customHeight="false" outlineLevel="0" collapsed="false">
      <c r="A22784" s="20" t="s">
        <v>44352</v>
      </c>
      <c r="B22784" s="53" t="n">
        <v>8.43</v>
      </c>
    </row>
    <row r="22785" customFormat="false" ht="15.75" hidden="false" customHeight="false" outlineLevel="0" collapsed="false">
      <c r="A22785" s="20" t="s">
        <v>44354</v>
      </c>
      <c r="B22785" s="53" t="n">
        <v>8.43</v>
      </c>
    </row>
    <row r="22786" customFormat="false" ht="15.75" hidden="false" customHeight="false" outlineLevel="0" collapsed="false">
      <c r="A22786" s="20" t="s">
        <v>44355</v>
      </c>
      <c r="B22786" s="53" t="n">
        <v>11.45</v>
      </c>
    </row>
    <row r="22787" customFormat="false" ht="15.75" hidden="false" customHeight="false" outlineLevel="0" collapsed="false">
      <c r="A22787" s="20" t="s">
        <v>44357</v>
      </c>
      <c r="B22787" s="53" t="n">
        <v>11.45</v>
      </c>
    </row>
    <row r="22788" customFormat="false" ht="15.75" hidden="false" customHeight="false" outlineLevel="0" collapsed="false">
      <c r="A22788" s="20" t="s">
        <v>44358</v>
      </c>
      <c r="B22788" s="53" t="n">
        <v>25.92</v>
      </c>
    </row>
    <row r="22789" customFormat="false" ht="15.75" hidden="false" customHeight="false" outlineLevel="0" collapsed="false">
      <c r="A22789" s="20" t="s">
        <v>44360</v>
      </c>
      <c r="B22789" s="53" t="n">
        <v>25.92</v>
      </c>
    </row>
    <row r="22790" customFormat="false" ht="15.75" hidden="false" customHeight="false" outlineLevel="0" collapsed="false">
      <c r="A22790" s="20" t="s">
        <v>44361</v>
      </c>
      <c r="B22790" s="53" t="n">
        <v>30.21</v>
      </c>
    </row>
    <row r="22791" customFormat="false" ht="15.75" hidden="false" customHeight="false" outlineLevel="0" collapsed="false">
      <c r="A22791" s="20" t="s">
        <v>44363</v>
      </c>
      <c r="B22791" s="53" t="n">
        <v>30.21</v>
      </c>
    </row>
    <row r="22792" customFormat="false" ht="15.75" hidden="false" customHeight="false" outlineLevel="0" collapsed="false">
      <c r="A22792" s="20" t="s">
        <v>44364</v>
      </c>
      <c r="B22792" s="53" t="n">
        <v>38.78</v>
      </c>
    </row>
    <row r="22793" customFormat="false" ht="15.75" hidden="false" customHeight="false" outlineLevel="0" collapsed="false">
      <c r="A22793" s="20" t="s">
        <v>44366</v>
      </c>
      <c r="B22793" s="53" t="n">
        <v>38.78</v>
      </c>
    </row>
    <row r="22794" customFormat="false" ht="15.75" hidden="false" customHeight="false" outlineLevel="0" collapsed="false">
      <c r="A22794" s="20" t="s">
        <v>44367</v>
      </c>
      <c r="B22794" s="53" t="n">
        <v>47.36</v>
      </c>
    </row>
    <row r="22795" customFormat="false" ht="15.75" hidden="false" customHeight="false" outlineLevel="0" collapsed="false">
      <c r="A22795" s="20" t="s">
        <v>44369</v>
      </c>
      <c r="B22795" s="53" t="n">
        <v>47.36</v>
      </c>
    </row>
    <row r="22796" customFormat="false" ht="15.75" hidden="false" customHeight="false" outlineLevel="0" collapsed="false">
      <c r="A22796" s="20" t="s">
        <v>44370</v>
      </c>
      <c r="B22796" s="53" t="n">
        <v>81.79</v>
      </c>
    </row>
    <row r="22797" customFormat="false" ht="15.75" hidden="false" customHeight="false" outlineLevel="0" collapsed="false">
      <c r="A22797" s="20" t="s">
        <v>44372</v>
      </c>
      <c r="B22797" s="53" t="n">
        <v>81.79</v>
      </c>
    </row>
    <row r="22798" customFormat="false" ht="15.75" hidden="false" customHeight="false" outlineLevel="0" collapsed="false">
      <c r="A22798" s="20" t="s">
        <v>44373</v>
      </c>
      <c r="B22798" s="53" t="n">
        <v>37</v>
      </c>
    </row>
    <row r="22799" customFormat="false" ht="15.75" hidden="false" customHeight="false" outlineLevel="0" collapsed="false">
      <c r="A22799" s="20" t="s">
        <v>44375</v>
      </c>
      <c r="B22799" s="53" t="n">
        <v>37</v>
      </c>
    </row>
    <row r="22800" customFormat="false" ht="15.75" hidden="false" customHeight="false" outlineLevel="0" collapsed="false">
      <c r="A22800" s="20" t="s">
        <v>44376</v>
      </c>
      <c r="B22800" s="53" t="n">
        <v>84.18</v>
      </c>
    </row>
    <row r="22801" customFormat="false" ht="15.75" hidden="false" customHeight="false" outlineLevel="0" collapsed="false">
      <c r="A22801" s="20" t="s">
        <v>44378</v>
      </c>
      <c r="B22801" s="53" t="n">
        <v>84.18</v>
      </c>
    </row>
    <row r="22802" customFormat="false" ht="15.75" hidden="false" customHeight="false" outlineLevel="0" collapsed="false">
      <c r="A22802" s="20" t="s">
        <v>44379</v>
      </c>
      <c r="B22802" s="53" t="n">
        <v>93.44</v>
      </c>
    </row>
    <row r="22803" customFormat="false" ht="15.75" hidden="false" customHeight="false" outlineLevel="0" collapsed="false">
      <c r="A22803" s="20" t="s">
        <v>44381</v>
      </c>
      <c r="B22803" s="53" t="n">
        <v>93.44</v>
      </c>
    </row>
    <row r="22804" customFormat="false" ht="15.75" hidden="false" customHeight="false" outlineLevel="0" collapsed="false">
      <c r="A22804" s="20" t="s">
        <v>44382</v>
      </c>
      <c r="B22804" s="53" t="n">
        <v>5.52</v>
      </c>
    </row>
    <row r="22805" customFormat="false" ht="15.75" hidden="false" customHeight="false" outlineLevel="0" collapsed="false">
      <c r="A22805" s="20" t="s">
        <v>44384</v>
      </c>
      <c r="B22805" s="53" t="n">
        <v>5.52</v>
      </c>
    </row>
    <row r="22806" customFormat="false" ht="15.75" hidden="false" customHeight="false" outlineLevel="0" collapsed="false">
      <c r="A22806" s="20" t="s">
        <v>44385</v>
      </c>
      <c r="B22806" s="53" t="n">
        <v>32.79</v>
      </c>
    </row>
    <row r="22807" customFormat="false" ht="15.75" hidden="false" customHeight="false" outlineLevel="0" collapsed="false">
      <c r="A22807" s="20" t="s">
        <v>44387</v>
      </c>
      <c r="B22807" s="53" t="n">
        <v>32.79</v>
      </c>
    </row>
    <row r="22808" customFormat="false" ht="15.75" hidden="false" customHeight="false" outlineLevel="0" collapsed="false">
      <c r="A22808" s="20" t="s">
        <v>44388</v>
      </c>
      <c r="B22808" s="53" t="n">
        <v>8.38</v>
      </c>
    </row>
    <row r="22809" customFormat="false" ht="15.75" hidden="false" customHeight="false" outlineLevel="0" collapsed="false">
      <c r="A22809" s="20" t="s">
        <v>44390</v>
      </c>
      <c r="B22809" s="53" t="n">
        <v>8.38</v>
      </c>
    </row>
    <row r="22810" customFormat="false" ht="15.75" hidden="false" customHeight="false" outlineLevel="0" collapsed="false">
      <c r="A22810" s="20" t="s">
        <v>44391</v>
      </c>
      <c r="B22810" s="53" t="n">
        <v>7.08</v>
      </c>
    </row>
    <row r="22811" customFormat="false" ht="15.75" hidden="false" customHeight="false" outlineLevel="0" collapsed="false">
      <c r="A22811" s="20" t="s">
        <v>44393</v>
      </c>
      <c r="B22811" s="53" t="n">
        <v>7.08</v>
      </c>
    </row>
    <row r="22812" customFormat="false" ht="15.75" hidden="false" customHeight="false" outlineLevel="0" collapsed="false">
      <c r="A22812" s="20" t="s">
        <v>44394</v>
      </c>
      <c r="B22812" s="53" t="n">
        <v>11.8</v>
      </c>
    </row>
    <row r="22813" customFormat="false" ht="15.75" hidden="false" customHeight="false" outlineLevel="0" collapsed="false">
      <c r="A22813" s="20" t="s">
        <v>44396</v>
      </c>
      <c r="B22813" s="53" t="n">
        <v>11.8</v>
      </c>
    </row>
    <row r="22814" customFormat="false" ht="15.75" hidden="false" customHeight="false" outlineLevel="0" collapsed="false">
      <c r="A22814" s="20" t="s">
        <v>44397</v>
      </c>
      <c r="B22814" s="53" t="n">
        <v>14.95</v>
      </c>
    </row>
    <row r="22815" customFormat="false" ht="15.75" hidden="false" customHeight="false" outlineLevel="0" collapsed="false">
      <c r="A22815" s="20" t="s">
        <v>44399</v>
      </c>
      <c r="B22815" s="53" t="n">
        <v>14.95</v>
      </c>
    </row>
    <row r="22816" customFormat="false" ht="15.75" hidden="false" customHeight="false" outlineLevel="0" collapsed="false">
      <c r="A22816" s="20" t="s">
        <v>44400</v>
      </c>
      <c r="B22816" s="53" t="n">
        <v>4.41</v>
      </c>
    </row>
    <row r="22817" customFormat="false" ht="15.75" hidden="false" customHeight="false" outlineLevel="0" collapsed="false">
      <c r="A22817" s="20" t="s">
        <v>44402</v>
      </c>
      <c r="B22817" s="53" t="n">
        <v>4.41</v>
      </c>
    </row>
    <row r="22818" customFormat="false" ht="15.75" hidden="false" customHeight="false" outlineLevel="0" collapsed="false">
      <c r="A22818" s="20" t="s">
        <v>44403</v>
      </c>
      <c r="B22818" s="53" t="n">
        <v>0.86</v>
      </c>
    </row>
    <row r="22819" customFormat="false" ht="15.75" hidden="false" customHeight="false" outlineLevel="0" collapsed="false">
      <c r="A22819" s="20" t="s">
        <v>44405</v>
      </c>
      <c r="B22819" s="53" t="n">
        <v>0.86</v>
      </c>
    </row>
    <row r="22820" customFormat="false" ht="15.75" hidden="false" customHeight="false" outlineLevel="0" collapsed="false">
      <c r="A22820" s="20" t="s">
        <v>44406</v>
      </c>
      <c r="B22820" s="53" t="n">
        <v>1.04</v>
      </c>
    </row>
    <row r="22821" customFormat="false" ht="15.75" hidden="false" customHeight="false" outlineLevel="0" collapsed="false">
      <c r="A22821" s="20" t="s">
        <v>44408</v>
      </c>
      <c r="B22821" s="53" t="n">
        <v>1.04</v>
      </c>
    </row>
    <row r="22822" customFormat="false" ht="15.75" hidden="false" customHeight="false" outlineLevel="0" collapsed="false">
      <c r="A22822" s="20" t="s">
        <v>44409</v>
      </c>
      <c r="B22822" s="53" t="n">
        <v>2.13</v>
      </c>
    </row>
    <row r="22823" customFormat="false" ht="15.75" hidden="false" customHeight="false" outlineLevel="0" collapsed="false">
      <c r="A22823" s="20" t="s">
        <v>44411</v>
      </c>
      <c r="B22823" s="53" t="n">
        <v>2.13</v>
      </c>
    </row>
    <row r="22824" customFormat="false" ht="15.75" hidden="false" customHeight="false" outlineLevel="0" collapsed="false">
      <c r="A22824" s="20" t="s">
        <v>44412</v>
      </c>
      <c r="B22824" s="53" t="n">
        <v>856.9</v>
      </c>
    </row>
    <row r="22825" customFormat="false" ht="15.75" hidden="false" customHeight="false" outlineLevel="0" collapsed="false">
      <c r="A22825" s="20" t="s">
        <v>44414</v>
      </c>
      <c r="B22825" s="53" t="n">
        <v>856.9</v>
      </c>
    </row>
    <row r="22826" customFormat="false" ht="15.75" hidden="false" customHeight="false" outlineLevel="0" collapsed="false">
      <c r="A22826" s="20" t="s">
        <v>44415</v>
      </c>
      <c r="B22826" s="53" t="n">
        <v>1759.73</v>
      </c>
    </row>
    <row r="22827" customFormat="false" ht="15.75" hidden="false" customHeight="false" outlineLevel="0" collapsed="false">
      <c r="A22827" s="20" t="s">
        <v>44418</v>
      </c>
      <c r="B22827" s="53" t="n">
        <v>1640.86</v>
      </c>
    </row>
    <row r="22828" customFormat="false" ht="15.75" hidden="false" customHeight="false" outlineLevel="0" collapsed="false">
      <c r="A22828" s="20" t="s">
        <v>44419</v>
      </c>
      <c r="B22828" s="53" t="n">
        <v>147.01</v>
      </c>
    </row>
    <row r="22829" customFormat="false" ht="15.75" hidden="false" customHeight="false" outlineLevel="0" collapsed="false">
      <c r="A22829" s="20" t="s">
        <v>44422</v>
      </c>
      <c r="B22829" s="53" t="n">
        <v>138.72</v>
      </c>
    </row>
    <row r="22830" customFormat="false" ht="15.75" hidden="false" customHeight="false" outlineLevel="0" collapsed="false">
      <c r="A22830" s="20" t="s">
        <v>44423</v>
      </c>
      <c r="B22830" s="53" t="n">
        <v>96.96</v>
      </c>
    </row>
    <row r="22831" customFormat="false" ht="15.75" hidden="false" customHeight="false" outlineLevel="0" collapsed="false">
      <c r="A22831" s="20" t="s">
        <v>44425</v>
      </c>
      <c r="B22831" s="53" t="n">
        <v>84.04</v>
      </c>
    </row>
    <row r="22832" customFormat="false" ht="15.75" hidden="false" customHeight="false" outlineLevel="0" collapsed="false">
      <c r="A22832" s="20" t="s">
        <v>44426</v>
      </c>
      <c r="B22832" s="53" t="n">
        <v>131.07</v>
      </c>
    </row>
    <row r="22833" customFormat="false" ht="15.75" hidden="false" customHeight="false" outlineLevel="0" collapsed="false">
      <c r="A22833" s="20" t="s">
        <v>44428</v>
      </c>
      <c r="B22833" s="53" t="n">
        <v>120.11</v>
      </c>
    </row>
    <row r="22834" customFormat="false" ht="15.75" hidden="false" customHeight="false" outlineLevel="0" collapsed="false">
      <c r="A22834" s="20" t="s">
        <v>44429</v>
      </c>
      <c r="B22834" s="53" t="n">
        <v>74.74</v>
      </c>
    </row>
    <row r="22835" customFormat="false" ht="15.75" hidden="false" customHeight="false" outlineLevel="0" collapsed="false">
      <c r="A22835" s="20" t="s">
        <v>44432</v>
      </c>
      <c r="B22835" s="53" t="n">
        <v>71.76</v>
      </c>
    </row>
    <row r="22836" customFormat="false" ht="15.75" hidden="false" customHeight="false" outlineLevel="0" collapsed="false">
      <c r="A22836" s="20" t="s">
        <v>44433</v>
      </c>
      <c r="B22836" s="53" t="n">
        <v>77.25</v>
      </c>
    </row>
    <row r="22837" customFormat="false" ht="15.75" hidden="false" customHeight="false" outlineLevel="0" collapsed="false">
      <c r="A22837" s="20" t="s">
        <v>44435</v>
      </c>
      <c r="B22837" s="53" t="n">
        <v>74.27</v>
      </c>
    </row>
    <row r="22838" customFormat="false" ht="15.75" hidden="false" customHeight="false" outlineLevel="0" collapsed="false">
      <c r="A22838" s="20" t="s">
        <v>44436</v>
      </c>
      <c r="B22838" s="53" t="n">
        <v>423.45</v>
      </c>
    </row>
    <row r="22839" customFormat="false" ht="15.75" hidden="false" customHeight="false" outlineLevel="0" collapsed="false">
      <c r="A22839" s="20" t="s">
        <v>44438</v>
      </c>
      <c r="B22839" s="53" t="n">
        <v>375.82</v>
      </c>
    </row>
    <row r="22840" customFormat="false" ht="15.75" hidden="false" customHeight="false" outlineLevel="0" collapsed="false">
      <c r="A22840" s="20" t="s">
        <v>44439</v>
      </c>
      <c r="B22840" s="53" t="n">
        <v>9507.22</v>
      </c>
    </row>
    <row r="22841" customFormat="false" ht="15.75" hidden="false" customHeight="false" outlineLevel="0" collapsed="false">
      <c r="A22841" s="20" t="s">
        <v>44442</v>
      </c>
      <c r="B22841" s="53" t="n">
        <v>8557.99</v>
      </c>
    </row>
    <row r="22842" customFormat="false" ht="15.75" hidden="false" customHeight="false" outlineLevel="0" collapsed="false">
      <c r="A22842" s="20" t="s">
        <v>44443</v>
      </c>
      <c r="B22842" s="53" t="n">
        <v>360.06</v>
      </c>
    </row>
    <row r="22843" customFormat="false" ht="15.75" hidden="false" customHeight="false" outlineLevel="0" collapsed="false">
      <c r="A22843" s="20" t="s">
        <v>44446</v>
      </c>
      <c r="B22843" s="53" t="n">
        <v>332.16</v>
      </c>
    </row>
    <row r="22844" customFormat="false" ht="15.75" hidden="false" customHeight="false" outlineLevel="0" collapsed="false">
      <c r="A22844" s="20" t="s">
        <v>44447</v>
      </c>
      <c r="B22844" s="53" t="n">
        <v>866.67</v>
      </c>
    </row>
    <row r="22845" customFormat="false" ht="15.75" hidden="false" customHeight="false" outlineLevel="0" collapsed="false">
      <c r="A22845" s="20" t="s">
        <v>44450</v>
      </c>
      <c r="B22845" s="53" t="n">
        <v>792.6</v>
      </c>
    </row>
    <row r="22846" customFormat="false" ht="15.75" hidden="false" customHeight="false" outlineLevel="0" collapsed="false">
      <c r="A22846" s="20" t="s">
        <v>44451</v>
      </c>
      <c r="B22846" s="53" t="n">
        <v>779.11</v>
      </c>
    </row>
    <row r="22847" customFormat="false" ht="15.75" hidden="false" customHeight="false" outlineLevel="0" collapsed="false">
      <c r="A22847" s="20" t="s">
        <v>44454</v>
      </c>
      <c r="B22847" s="53" t="n">
        <v>709.2</v>
      </c>
    </row>
    <row r="22848" customFormat="false" ht="15.75" hidden="false" customHeight="false" outlineLevel="0" collapsed="false">
      <c r="A22848" s="20" t="s">
        <v>44455</v>
      </c>
      <c r="B22848" s="53" t="n">
        <v>434.23</v>
      </c>
    </row>
    <row r="22849" customFormat="false" ht="15.75" hidden="false" customHeight="false" outlineLevel="0" collapsed="false">
      <c r="A22849" s="20" t="s">
        <v>44458</v>
      </c>
      <c r="B22849" s="53" t="n">
        <v>403.2</v>
      </c>
    </row>
    <row r="22850" customFormat="false" ht="15.75" hidden="false" customHeight="false" outlineLevel="0" collapsed="false">
      <c r="A22850" s="20" t="s">
        <v>44459</v>
      </c>
      <c r="B22850" s="53" t="n">
        <v>1329.44</v>
      </c>
    </row>
    <row r="22851" customFormat="false" ht="15.75" hidden="false" customHeight="false" outlineLevel="0" collapsed="false">
      <c r="A22851" s="20" t="s">
        <v>44462</v>
      </c>
      <c r="B22851" s="53" t="n">
        <v>1152</v>
      </c>
    </row>
    <row r="22852" customFormat="false" ht="15.75" hidden="false" customHeight="false" outlineLevel="0" collapsed="false">
      <c r="A22852" s="20" t="s">
        <v>44463</v>
      </c>
      <c r="B22852" s="53" t="n">
        <v>233.58</v>
      </c>
    </row>
    <row r="22853" customFormat="false" ht="15.75" hidden="false" customHeight="false" outlineLevel="0" collapsed="false">
      <c r="A22853" s="20" t="s">
        <v>44465</v>
      </c>
      <c r="B22853" s="53" t="n">
        <v>212.59</v>
      </c>
    </row>
    <row r="22854" customFormat="false" ht="15.75" hidden="false" customHeight="false" outlineLevel="0" collapsed="false">
      <c r="A22854" s="20" t="s">
        <v>44466</v>
      </c>
      <c r="B22854" s="53" t="n">
        <v>242.95</v>
      </c>
    </row>
    <row r="22855" customFormat="false" ht="15.75" hidden="false" customHeight="false" outlineLevel="0" collapsed="false">
      <c r="A22855" s="20" t="s">
        <v>44468</v>
      </c>
      <c r="B22855" s="53" t="n">
        <v>221.05</v>
      </c>
    </row>
    <row r="22856" customFormat="false" ht="15.75" hidden="false" customHeight="false" outlineLevel="0" collapsed="false">
      <c r="A22856" s="20" t="s">
        <v>44469</v>
      </c>
      <c r="B22856" s="53" t="n">
        <v>216.9</v>
      </c>
    </row>
    <row r="22857" customFormat="false" ht="15.75" hidden="false" customHeight="false" outlineLevel="0" collapsed="false">
      <c r="A22857" s="20" t="s">
        <v>44471</v>
      </c>
      <c r="B22857" s="53" t="n">
        <v>199.5</v>
      </c>
    </row>
    <row r="22858" customFormat="false" ht="15.75" hidden="false" customHeight="false" outlineLevel="0" collapsed="false">
      <c r="A22858" s="20" t="s">
        <v>44472</v>
      </c>
      <c r="B22858" s="53" t="n">
        <v>128.24</v>
      </c>
    </row>
    <row r="22859" customFormat="false" ht="15.75" hidden="false" customHeight="false" outlineLevel="0" collapsed="false">
      <c r="A22859" s="20" t="s">
        <v>44474</v>
      </c>
      <c r="B22859" s="53" t="n">
        <v>111.42</v>
      </c>
    </row>
    <row r="22860" customFormat="false" ht="15.75" hidden="false" customHeight="false" outlineLevel="0" collapsed="false">
      <c r="A22860" s="20" t="s">
        <v>44475</v>
      </c>
      <c r="B22860" s="53" t="n">
        <v>245.25</v>
      </c>
    </row>
    <row r="22861" customFormat="false" ht="15.75" hidden="false" customHeight="false" outlineLevel="0" collapsed="false">
      <c r="A22861" s="20" t="s">
        <v>44478</v>
      </c>
      <c r="B22861" s="53" t="n">
        <v>229.29</v>
      </c>
    </row>
    <row r="22862" customFormat="false" ht="15.75" hidden="false" customHeight="false" outlineLevel="0" collapsed="false">
      <c r="A22862" s="20" t="s">
        <v>44479</v>
      </c>
      <c r="B22862" s="53" t="n">
        <v>127.49</v>
      </c>
    </row>
    <row r="22863" customFormat="false" ht="15.75" hidden="false" customHeight="false" outlineLevel="0" collapsed="false">
      <c r="A22863" s="20" t="s">
        <v>44481</v>
      </c>
      <c r="B22863" s="53" t="n">
        <v>112.99</v>
      </c>
    </row>
    <row r="22864" customFormat="false" ht="15.75" hidden="false" customHeight="false" outlineLevel="0" collapsed="false">
      <c r="A22864" s="20" t="s">
        <v>44482</v>
      </c>
      <c r="B22864" s="53" t="n">
        <v>459.76</v>
      </c>
    </row>
    <row r="22865" customFormat="false" ht="15.75" hidden="false" customHeight="false" outlineLevel="0" collapsed="false">
      <c r="A22865" s="20" t="s">
        <v>44485</v>
      </c>
      <c r="B22865" s="53" t="n">
        <v>442.58</v>
      </c>
    </row>
    <row r="22866" customFormat="false" ht="15.75" hidden="false" customHeight="false" outlineLevel="0" collapsed="false">
      <c r="A22866" s="20" t="s">
        <v>44486</v>
      </c>
      <c r="B22866" s="53" t="n">
        <v>156.5</v>
      </c>
    </row>
    <row r="22867" customFormat="false" ht="15.75" hidden="false" customHeight="false" outlineLevel="0" collapsed="false">
      <c r="A22867" s="20" t="s">
        <v>44488</v>
      </c>
      <c r="B22867" s="53" t="n">
        <v>142.01</v>
      </c>
    </row>
    <row r="22868" customFormat="false" ht="15.75" hidden="false" customHeight="false" outlineLevel="0" collapsed="false">
      <c r="A22868" s="20" t="s">
        <v>44489</v>
      </c>
      <c r="B22868" s="53" t="n">
        <v>1317.75</v>
      </c>
    </row>
    <row r="22869" customFormat="false" ht="15.75" hidden="false" customHeight="false" outlineLevel="0" collapsed="false">
      <c r="A22869" s="20" t="s">
        <v>44491</v>
      </c>
      <c r="B22869" s="53" t="n">
        <v>1317.75</v>
      </c>
    </row>
    <row r="22870" customFormat="false" ht="15.75" hidden="false" customHeight="false" outlineLevel="0" collapsed="false">
      <c r="A22870" s="20" t="s">
        <v>44492</v>
      </c>
      <c r="B22870" s="53" t="n">
        <v>1740.55</v>
      </c>
    </row>
    <row r="22871" customFormat="false" ht="15.75" hidden="false" customHeight="false" outlineLevel="0" collapsed="false">
      <c r="A22871" s="20" t="s">
        <v>44494</v>
      </c>
      <c r="B22871" s="53" t="n">
        <v>1740.55</v>
      </c>
    </row>
    <row r="22872" customFormat="false" ht="15.75" hidden="false" customHeight="false" outlineLevel="0" collapsed="false">
      <c r="A22872" s="20" t="s">
        <v>44495</v>
      </c>
      <c r="B22872" s="53" t="n">
        <v>803.33</v>
      </c>
    </row>
    <row r="22873" customFormat="false" ht="15.75" hidden="false" customHeight="false" outlineLevel="0" collapsed="false">
      <c r="A22873" s="20" t="s">
        <v>44497</v>
      </c>
      <c r="B22873" s="53" t="n">
        <v>803.33</v>
      </c>
    </row>
    <row r="22874" customFormat="false" ht="15.75" hidden="false" customHeight="false" outlineLevel="0" collapsed="false">
      <c r="A22874" s="20" t="s">
        <v>44498</v>
      </c>
      <c r="B22874" s="53" t="n">
        <v>965.41</v>
      </c>
    </row>
    <row r="22875" customFormat="false" ht="15.75" hidden="false" customHeight="false" outlineLevel="0" collapsed="false">
      <c r="A22875" s="20" t="s">
        <v>44500</v>
      </c>
      <c r="B22875" s="53" t="n">
        <v>965.41</v>
      </c>
    </row>
    <row r="22876" customFormat="false" ht="15.75" hidden="false" customHeight="false" outlineLevel="0" collapsed="false">
      <c r="A22876" s="20" t="s">
        <v>44501</v>
      </c>
      <c r="B22876" s="53" t="n">
        <v>1219.09</v>
      </c>
    </row>
    <row r="22877" customFormat="false" ht="15.75" hidden="false" customHeight="false" outlineLevel="0" collapsed="false">
      <c r="A22877" s="20" t="s">
        <v>44503</v>
      </c>
      <c r="B22877" s="53" t="n">
        <v>1219.09</v>
      </c>
    </row>
    <row r="22878" customFormat="false" ht="15.75" hidden="false" customHeight="false" outlineLevel="0" collapsed="false">
      <c r="A22878" s="20" t="s">
        <v>44504</v>
      </c>
      <c r="B22878" s="53" t="n">
        <v>731.04</v>
      </c>
    </row>
    <row r="22879" customFormat="false" ht="15.75" hidden="false" customHeight="false" outlineLevel="0" collapsed="false">
      <c r="A22879" s="20" t="s">
        <v>44506</v>
      </c>
      <c r="B22879" s="53" t="n">
        <v>731.04</v>
      </c>
    </row>
    <row r="22880" customFormat="false" ht="15.75" hidden="false" customHeight="false" outlineLevel="0" collapsed="false">
      <c r="A22880" s="20" t="s">
        <v>44507</v>
      </c>
      <c r="B22880" s="53" t="n">
        <v>325.83</v>
      </c>
    </row>
    <row r="22881" customFormat="false" ht="15.75" hidden="false" customHeight="false" outlineLevel="0" collapsed="false">
      <c r="A22881" s="20" t="s">
        <v>44510</v>
      </c>
      <c r="B22881" s="53" t="n">
        <v>310.19</v>
      </c>
    </row>
    <row r="22882" customFormat="false" ht="15.75" hidden="false" customHeight="false" outlineLevel="0" collapsed="false">
      <c r="A22882" s="20" t="s">
        <v>44511</v>
      </c>
      <c r="B22882" s="53" t="n">
        <v>861.21</v>
      </c>
    </row>
    <row r="22883" customFormat="false" ht="15.75" hidden="false" customHeight="false" outlineLevel="0" collapsed="false">
      <c r="A22883" s="20" t="s">
        <v>44513</v>
      </c>
      <c r="B22883" s="53" t="n">
        <v>861.21</v>
      </c>
    </row>
    <row r="22884" customFormat="false" ht="15.75" hidden="false" customHeight="false" outlineLevel="0" collapsed="false">
      <c r="A22884" s="20" t="s">
        <v>44514</v>
      </c>
      <c r="B22884" s="53" t="n">
        <v>138.21</v>
      </c>
    </row>
    <row r="22885" customFormat="false" ht="15.75" hidden="false" customHeight="false" outlineLevel="0" collapsed="false">
      <c r="A22885" s="20" t="s">
        <v>44516</v>
      </c>
      <c r="B22885" s="53" t="n">
        <v>135.31</v>
      </c>
    </row>
    <row r="22886" customFormat="false" ht="15.75" hidden="false" customHeight="false" outlineLevel="0" collapsed="false">
      <c r="A22886" s="20" t="s">
        <v>44517</v>
      </c>
      <c r="B22886" s="53" t="n">
        <v>59.87</v>
      </c>
    </row>
    <row r="22887" customFormat="false" ht="15.75" hidden="false" customHeight="false" outlineLevel="0" collapsed="false">
      <c r="A22887" s="20" t="s">
        <v>44520</v>
      </c>
      <c r="B22887" s="53" t="n">
        <v>56.97</v>
      </c>
    </row>
    <row r="22888" customFormat="false" ht="15.75" hidden="false" customHeight="false" outlineLevel="0" collapsed="false">
      <c r="A22888" s="20" t="s">
        <v>44521</v>
      </c>
      <c r="B22888" s="53" t="n">
        <v>50.36</v>
      </c>
    </row>
    <row r="22889" customFormat="false" ht="15.75" hidden="false" customHeight="false" outlineLevel="0" collapsed="false">
      <c r="A22889" s="20" t="s">
        <v>44524</v>
      </c>
      <c r="B22889" s="53" t="n">
        <v>47.46</v>
      </c>
    </row>
    <row r="22890" customFormat="false" ht="15.75" hidden="false" customHeight="false" outlineLevel="0" collapsed="false">
      <c r="A22890" s="20" t="s">
        <v>44525</v>
      </c>
      <c r="B22890" s="53" t="n">
        <v>20.13</v>
      </c>
    </row>
    <row r="22891" customFormat="false" ht="15.75" hidden="false" customHeight="false" outlineLevel="0" collapsed="false">
      <c r="A22891" s="20" t="s">
        <v>44527</v>
      </c>
      <c r="B22891" s="53" t="n">
        <v>20.13</v>
      </c>
    </row>
    <row r="22892" customFormat="false" ht="15.75" hidden="false" customHeight="false" outlineLevel="0" collapsed="false">
      <c r="A22892" s="20" t="s">
        <v>44528</v>
      </c>
      <c r="B22892" s="53" t="n">
        <v>6.25</v>
      </c>
    </row>
    <row r="22893" customFormat="false" ht="15.75" hidden="false" customHeight="false" outlineLevel="0" collapsed="false">
      <c r="A22893" s="20" t="s">
        <v>44530</v>
      </c>
      <c r="B22893" s="53" t="n">
        <v>6.25</v>
      </c>
    </row>
    <row r="22894" customFormat="false" ht="15.75" hidden="false" customHeight="false" outlineLevel="0" collapsed="false">
      <c r="A22894" s="20" t="s">
        <v>44531</v>
      </c>
      <c r="B22894" s="53" t="n">
        <v>2.63</v>
      </c>
    </row>
    <row r="22895" customFormat="false" ht="15.75" hidden="false" customHeight="false" outlineLevel="0" collapsed="false">
      <c r="A22895" s="20" t="s">
        <v>44534</v>
      </c>
      <c r="B22895" s="53" t="n">
        <v>2.63</v>
      </c>
    </row>
    <row r="22896" customFormat="false" ht="15.75" hidden="false" customHeight="false" outlineLevel="0" collapsed="false">
      <c r="A22896" s="20" t="s">
        <v>44535</v>
      </c>
      <c r="B22896" s="53" t="n">
        <v>2129.95</v>
      </c>
    </row>
    <row r="22897" customFormat="false" ht="15.75" hidden="false" customHeight="false" outlineLevel="0" collapsed="false">
      <c r="A22897" s="20" t="s">
        <v>44538</v>
      </c>
      <c r="B22897" s="53" t="n">
        <v>1986.8</v>
      </c>
    </row>
    <row r="22898" customFormat="false" ht="15.75" hidden="false" customHeight="false" outlineLevel="0" collapsed="false">
      <c r="A22898" s="20" t="s">
        <v>44539</v>
      </c>
      <c r="B22898" s="53" t="n">
        <v>2.98</v>
      </c>
    </row>
    <row r="22899" customFormat="false" ht="15.75" hidden="false" customHeight="false" outlineLevel="0" collapsed="false">
      <c r="A22899" s="20" t="s">
        <v>44542</v>
      </c>
      <c r="B22899" s="53" t="n">
        <v>2.98</v>
      </c>
    </row>
    <row r="22900" customFormat="false" ht="15.75" hidden="false" customHeight="false" outlineLevel="0" collapsed="false">
      <c r="A22900" s="20" t="s">
        <v>44543</v>
      </c>
      <c r="B22900" s="53" t="n">
        <v>2.91</v>
      </c>
    </row>
    <row r="22901" customFormat="false" ht="15.75" hidden="false" customHeight="false" outlineLevel="0" collapsed="false">
      <c r="A22901" s="20" t="s">
        <v>44546</v>
      </c>
      <c r="B22901" s="53" t="n">
        <v>2.91</v>
      </c>
    </row>
    <row r="22902" customFormat="false" ht="15.75" hidden="false" customHeight="false" outlineLevel="0" collapsed="false">
      <c r="A22902" s="20" t="s">
        <v>44547</v>
      </c>
      <c r="B22902" s="53" t="n">
        <v>2.69</v>
      </c>
    </row>
    <row r="22903" customFormat="false" ht="15.75" hidden="false" customHeight="false" outlineLevel="0" collapsed="false">
      <c r="A22903" s="20" t="s">
        <v>44550</v>
      </c>
      <c r="B22903" s="53" t="n">
        <v>2.69</v>
      </c>
    </row>
    <row r="22904" customFormat="false" ht="15.75" hidden="false" customHeight="false" outlineLevel="0" collapsed="false">
      <c r="A22904" s="20" t="s">
        <v>44551</v>
      </c>
      <c r="B22904" s="53" t="n">
        <v>36.67</v>
      </c>
    </row>
    <row r="22905" customFormat="false" ht="15.75" hidden="false" customHeight="false" outlineLevel="0" collapsed="false">
      <c r="A22905" s="20" t="s">
        <v>44554</v>
      </c>
      <c r="B22905" s="53" t="n">
        <v>34.35</v>
      </c>
    </row>
    <row r="22906" customFormat="false" ht="15.75" hidden="false" customHeight="false" outlineLevel="0" collapsed="false">
      <c r="A22906" s="20" t="s">
        <v>44555</v>
      </c>
      <c r="B22906" s="53" t="n">
        <v>51.92</v>
      </c>
    </row>
    <row r="22907" customFormat="false" ht="15.75" hidden="false" customHeight="false" outlineLevel="0" collapsed="false">
      <c r="A22907" s="20" t="s">
        <v>44557</v>
      </c>
      <c r="B22907" s="53" t="n">
        <v>48.61</v>
      </c>
    </row>
    <row r="22908" customFormat="false" ht="15.75" hidden="false" customHeight="false" outlineLevel="0" collapsed="false">
      <c r="A22908" s="20" t="s">
        <v>44558</v>
      </c>
      <c r="B22908" s="53" t="n">
        <v>3.62</v>
      </c>
    </row>
    <row r="22909" customFormat="false" ht="15.75" hidden="false" customHeight="false" outlineLevel="0" collapsed="false">
      <c r="A22909" s="20" t="s">
        <v>44561</v>
      </c>
      <c r="B22909" s="53" t="n">
        <v>3.5</v>
      </c>
    </row>
    <row r="22910" customFormat="false" ht="15.75" hidden="false" customHeight="false" outlineLevel="0" collapsed="false">
      <c r="A22910" s="20" t="s">
        <v>44562</v>
      </c>
      <c r="B22910" s="53" t="n">
        <v>37.39</v>
      </c>
    </row>
    <row r="22911" customFormat="false" ht="15.75" hidden="false" customHeight="false" outlineLevel="0" collapsed="false">
      <c r="A22911" s="20" t="s">
        <v>44565</v>
      </c>
      <c r="B22911" s="53" t="n">
        <v>35.91</v>
      </c>
    </row>
    <row r="22912" customFormat="false" ht="15.75" hidden="false" customHeight="false" outlineLevel="0" collapsed="false">
      <c r="A22912" s="20" t="s">
        <v>44566</v>
      </c>
      <c r="B22912" s="53" t="n">
        <v>61.03</v>
      </c>
    </row>
    <row r="22913" customFormat="false" ht="15.75" hidden="false" customHeight="false" outlineLevel="0" collapsed="false">
      <c r="A22913" s="20" t="s">
        <v>44569</v>
      </c>
      <c r="B22913" s="53" t="n">
        <v>55.91</v>
      </c>
    </row>
    <row r="22914" customFormat="false" ht="15.75" hidden="false" customHeight="false" outlineLevel="0" collapsed="false">
      <c r="A22914" s="20" t="s">
        <v>44570</v>
      </c>
      <c r="B22914" s="53" t="n">
        <v>126.42</v>
      </c>
    </row>
    <row r="22915" customFormat="false" ht="15.75" hidden="false" customHeight="false" outlineLevel="0" collapsed="false">
      <c r="A22915" s="20" t="s">
        <v>44573</v>
      </c>
      <c r="B22915" s="53" t="n">
        <v>126.42</v>
      </c>
    </row>
    <row r="22916" customFormat="false" ht="15.75" hidden="false" customHeight="false" outlineLevel="0" collapsed="false">
      <c r="A22916" s="20" t="s">
        <v>44574</v>
      </c>
      <c r="B22916" s="53" t="n">
        <v>2.91</v>
      </c>
    </row>
    <row r="22917" customFormat="false" ht="15.75" hidden="false" customHeight="false" outlineLevel="0" collapsed="false">
      <c r="A22917" s="20" t="s">
        <v>44576</v>
      </c>
      <c r="B22917" s="53" t="n">
        <v>2.91</v>
      </c>
    </row>
    <row r="22918" customFormat="false" ht="15.75" hidden="false" customHeight="false" outlineLevel="0" collapsed="false">
      <c r="A22918" s="20" t="s">
        <v>44577</v>
      </c>
      <c r="B22918" s="53" t="n">
        <v>0.32</v>
      </c>
    </row>
    <row r="22919" customFormat="false" ht="15.75" hidden="false" customHeight="false" outlineLevel="0" collapsed="false">
      <c r="A22919" s="20" t="s">
        <v>44579</v>
      </c>
      <c r="B22919" s="53" t="n">
        <v>0.32</v>
      </c>
    </row>
    <row r="22920" customFormat="false" ht="15.75" hidden="false" customHeight="false" outlineLevel="0" collapsed="false">
      <c r="A22920" s="20" t="s">
        <v>44580</v>
      </c>
      <c r="B22920" s="53" t="n">
        <v>69.08</v>
      </c>
    </row>
    <row r="22921" customFormat="false" ht="15.75" hidden="false" customHeight="false" outlineLevel="0" collapsed="false">
      <c r="A22921" s="20" t="s">
        <v>44583</v>
      </c>
      <c r="B22921" s="53" t="n">
        <v>61.21</v>
      </c>
    </row>
    <row r="22922" customFormat="false" ht="15.75" hidden="false" customHeight="false" outlineLevel="0" collapsed="false">
      <c r="A22922" s="20" t="s">
        <v>44584</v>
      </c>
      <c r="B22922" s="53" t="n">
        <v>67.97</v>
      </c>
    </row>
    <row r="22923" customFormat="false" ht="15.75" hidden="false" customHeight="false" outlineLevel="0" collapsed="false">
      <c r="A22923" s="20" t="s">
        <v>44588</v>
      </c>
      <c r="B22923" s="53" t="n">
        <v>67.56</v>
      </c>
    </row>
    <row r="22924" customFormat="false" ht="15.75" hidden="false" customHeight="false" outlineLevel="0" collapsed="false">
      <c r="A22924" s="20" t="s">
        <v>44589</v>
      </c>
      <c r="B22924" s="53" t="n">
        <v>38.58</v>
      </c>
    </row>
    <row r="22925" customFormat="false" ht="15.75" hidden="false" customHeight="false" outlineLevel="0" collapsed="false">
      <c r="A22925" s="20" t="s">
        <v>44593</v>
      </c>
      <c r="B22925" s="53" t="n">
        <v>38.19</v>
      </c>
    </row>
    <row r="22926" customFormat="false" ht="15.75" hidden="false" customHeight="false" outlineLevel="0" collapsed="false">
      <c r="A22926" s="20" t="s">
        <v>44594</v>
      </c>
      <c r="B22926" s="53" t="n">
        <v>1.36</v>
      </c>
    </row>
    <row r="22927" customFormat="false" ht="15.75" hidden="false" customHeight="false" outlineLevel="0" collapsed="false">
      <c r="A22927" s="20" t="s">
        <v>44597</v>
      </c>
      <c r="B22927" s="53" t="n">
        <v>1.31</v>
      </c>
    </row>
    <row r="22928" customFormat="false" ht="15.75" hidden="false" customHeight="false" outlineLevel="0" collapsed="false">
      <c r="A22928" s="20" t="s">
        <v>44598</v>
      </c>
      <c r="B22928" s="53" t="n">
        <v>8.29</v>
      </c>
    </row>
    <row r="22929" customFormat="false" ht="15.75" hidden="false" customHeight="false" outlineLevel="0" collapsed="false">
      <c r="A22929" s="20" t="s">
        <v>44601</v>
      </c>
      <c r="B22929" s="53" t="n">
        <v>8.27</v>
      </c>
    </row>
    <row r="22930" customFormat="false" ht="15.75" hidden="false" customHeight="false" outlineLevel="0" collapsed="false">
      <c r="A22930" s="20" t="s">
        <v>44602</v>
      </c>
      <c r="B22930" s="53" t="n">
        <v>96.7</v>
      </c>
    </row>
    <row r="22931" customFormat="false" ht="15.75" hidden="false" customHeight="false" outlineLevel="0" collapsed="false">
      <c r="A22931" s="20" t="s">
        <v>44605</v>
      </c>
      <c r="B22931" s="53" t="n">
        <v>92.39</v>
      </c>
    </row>
    <row r="22932" customFormat="false" ht="15.75" hidden="false" customHeight="false" outlineLevel="0" collapsed="false">
      <c r="A22932" s="20" t="s">
        <v>44606</v>
      </c>
      <c r="B22932" s="53" t="n">
        <v>4.98</v>
      </c>
    </row>
    <row r="22933" customFormat="false" ht="15.75" hidden="false" customHeight="false" outlineLevel="0" collapsed="false">
      <c r="A22933" s="20" t="s">
        <v>44609</v>
      </c>
      <c r="B22933" s="53" t="n">
        <v>4.96</v>
      </c>
    </row>
    <row r="22934" customFormat="false" ht="15.75" hidden="false" customHeight="false" outlineLevel="0" collapsed="false">
      <c r="A22934" s="20" t="s">
        <v>44610</v>
      </c>
      <c r="B22934" s="53" t="n">
        <v>1.64</v>
      </c>
    </row>
    <row r="22935" customFormat="false" ht="15.75" hidden="false" customHeight="false" outlineLevel="0" collapsed="false">
      <c r="A22935" s="20" t="s">
        <v>44613</v>
      </c>
      <c r="B22935" s="53" t="n">
        <v>1.63</v>
      </c>
    </row>
    <row r="22936" customFormat="false" ht="15.75" hidden="false" customHeight="false" outlineLevel="0" collapsed="false">
      <c r="A22936" s="20" t="s">
        <v>44614</v>
      </c>
      <c r="B22936" s="53" t="n">
        <v>89.43</v>
      </c>
    </row>
    <row r="22937" customFormat="false" ht="15.75" hidden="false" customHeight="false" outlineLevel="0" collapsed="false">
      <c r="A22937" s="20" t="s">
        <v>44617</v>
      </c>
      <c r="B22937" s="53" t="n">
        <v>81.94</v>
      </c>
    </row>
    <row r="22938" customFormat="false" ht="15.75" hidden="false" customHeight="false" outlineLevel="0" collapsed="false">
      <c r="A22938" s="20" t="s">
        <v>44618</v>
      </c>
      <c r="B22938" s="53" t="n">
        <v>61.14</v>
      </c>
    </row>
    <row r="22939" customFormat="false" ht="15.75" hidden="false" customHeight="false" outlineLevel="0" collapsed="false">
      <c r="A22939" s="20" t="s">
        <v>44621</v>
      </c>
      <c r="B22939" s="53" t="n">
        <v>56</v>
      </c>
    </row>
    <row r="22940" customFormat="false" ht="15.75" hidden="false" customHeight="false" outlineLevel="0" collapsed="false">
      <c r="A22940" s="20" t="s">
        <v>44622</v>
      </c>
      <c r="B22940" s="53" t="n">
        <v>105.63</v>
      </c>
    </row>
    <row r="22941" customFormat="false" ht="15.75" hidden="false" customHeight="false" outlineLevel="0" collapsed="false">
      <c r="A22941" s="20" t="s">
        <v>44625</v>
      </c>
      <c r="B22941" s="53" t="n">
        <v>91.62</v>
      </c>
    </row>
    <row r="22942" customFormat="false" ht="15.75" hidden="false" customHeight="false" outlineLevel="0" collapsed="false">
      <c r="A22942" s="20" t="s">
        <v>44626</v>
      </c>
      <c r="B22942" s="53" t="n">
        <v>113.78</v>
      </c>
    </row>
    <row r="22943" customFormat="false" ht="15.75" hidden="false" customHeight="false" outlineLevel="0" collapsed="false">
      <c r="A22943" s="20" t="s">
        <v>44629</v>
      </c>
      <c r="B22943" s="53" t="n">
        <v>99.23</v>
      </c>
    </row>
    <row r="22944" customFormat="false" ht="15.75" hidden="false" customHeight="false" outlineLevel="0" collapsed="false">
      <c r="A22944" s="20" t="s">
        <v>44630</v>
      </c>
      <c r="B22944" s="53" t="n">
        <v>53.04</v>
      </c>
    </row>
    <row r="22945" customFormat="false" ht="15.75" hidden="false" customHeight="false" outlineLevel="0" collapsed="false">
      <c r="A22945" s="20" t="s">
        <v>44632</v>
      </c>
      <c r="B22945" s="53" t="n">
        <v>49.64</v>
      </c>
    </row>
    <row r="22946" customFormat="false" ht="15.75" hidden="false" customHeight="false" outlineLevel="0" collapsed="false">
      <c r="A22946" s="20" t="s">
        <v>44633</v>
      </c>
      <c r="B22946" s="53" t="n">
        <v>84.63</v>
      </c>
    </row>
    <row r="22947" customFormat="false" ht="15.75" hidden="false" customHeight="false" outlineLevel="0" collapsed="false">
      <c r="A22947" s="20" t="s">
        <v>44636</v>
      </c>
      <c r="B22947" s="53" t="n">
        <v>80.21</v>
      </c>
    </row>
    <row r="22948" customFormat="false" ht="15.75" hidden="false" customHeight="false" outlineLevel="0" collapsed="false">
      <c r="A22948" s="20" t="s">
        <v>44637</v>
      </c>
      <c r="B22948" s="53" t="n">
        <v>180.53</v>
      </c>
    </row>
    <row r="22949" customFormat="false" ht="15.75" hidden="false" customHeight="false" outlineLevel="0" collapsed="false">
      <c r="A22949" s="20" t="s">
        <v>44640</v>
      </c>
      <c r="B22949" s="53" t="n">
        <v>173.03</v>
      </c>
    </row>
    <row r="22950" customFormat="false" ht="15.75" hidden="false" customHeight="false" outlineLevel="0" collapsed="false">
      <c r="A22950" s="20" t="s">
        <v>44641</v>
      </c>
      <c r="B22950" s="53" t="n">
        <v>39.14</v>
      </c>
    </row>
    <row r="22951" customFormat="false" ht="15.75" hidden="false" customHeight="false" outlineLevel="0" collapsed="false">
      <c r="A22951" s="20" t="s">
        <v>44645</v>
      </c>
      <c r="B22951" s="53" t="n">
        <v>34.41</v>
      </c>
    </row>
    <row r="22952" customFormat="false" ht="15.75" hidden="false" customHeight="false" outlineLevel="0" collapsed="false">
      <c r="A22952" s="20" t="s">
        <v>44646</v>
      </c>
      <c r="B22952" s="53" t="n">
        <v>2.77</v>
      </c>
    </row>
    <row r="22953" customFormat="false" ht="15.75" hidden="false" customHeight="false" outlineLevel="0" collapsed="false">
      <c r="A22953" s="20" t="s">
        <v>44649</v>
      </c>
      <c r="B22953" s="53" t="n">
        <v>2.66</v>
      </c>
    </row>
    <row r="22954" customFormat="false" ht="15.75" hidden="false" customHeight="false" outlineLevel="0" collapsed="false">
      <c r="A22954" s="20" t="s">
        <v>44650</v>
      </c>
      <c r="B22954" s="53" t="n">
        <v>6.4</v>
      </c>
    </row>
    <row r="22955" customFormat="false" ht="15.75" hidden="false" customHeight="false" outlineLevel="0" collapsed="false">
      <c r="A22955" s="20" t="s">
        <v>44654</v>
      </c>
      <c r="B22955" s="53" t="n">
        <v>6.4</v>
      </c>
    </row>
    <row r="22956" customFormat="false" ht="15.75" hidden="false" customHeight="false" outlineLevel="0" collapsed="false">
      <c r="A22956" s="20" t="s">
        <v>44655</v>
      </c>
      <c r="B22956" s="53" t="n">
        <v>36.08</v>
      </c>
    </row>
    <row r="22957" customFormat="false" ht="15.75" hidden="false" customHeight="false" outlineLevel="0" collapsed="false">
      <c r="A22957" s="20" t="s">
        <v>44658</v>
      </c>
      <c r="B22957" s="53" t="n">
        <v>31.28</v>
      </c>
    </row>
    <row r="22958" customFormat="false" ht="15.75" hidden="false" customHeight="false" outlineLevel="0" collapsed="false">
      <c r="A22958" s="20" t="s">
        <v>44659</v>
      </c>
      <c r="B22958" s="53" t="n">
        <v>76.83</v>
      </c>
    </row>
    <row r="22959" customFormat="false" ht="15.75" hidden="false" customHeight="false" outlineLevel="0" collapsed="false">
      <c r="A22959" s="20" t="s">
        <v>44662</v>
      </c>
      <c r="B22959" s="53" t="n">
        <v>70.21</v>
      </c>
    </row>
    <row r="22960" customFormat="false" ht="15.75" hidden="false" customHeight="false" outlineLevel="0" collapsed="false">
      <c r="A22960" s="20" t="s">
        <v>44663</v>
      </c>
      <c r="B22960" s="53" t="n">
        <v>616.51</v>
      </c>
    </row>
    <row r="22961" customFormat="false" ht="15.75" hidden="false" customHeight="false" outlineLevel="0" collapsed="false">
      <c r="A22961" s="20" t="s">
        <v>44666</v>
      </c>
      <c r="B22961" s="53" t="n">
        <v>596.67</v>
      </c>
    </row>
    <row r="22962" customFormat="false" ht="15.75" hidden="false" customHeight="false" outlineLevel="0" collapsed="false">
      <c r="A22962" s="20" t="s">
        <v>44667</v>
      </c>
      <c r="B22962" s="53" t="n">
        <v>83.58</v>
      </c>
    </row>
    <row r="22963" customFormat="false" ht="15.75" hidden="false" customHeight="false" outlineLevel="0" collapsed="false">
      <c r="A22963" s="20" t="s">
        <v>44669</v>
      </c>
      <c r="B22963" s="53" t="n">
        <v>77.85</v>
      </c>
    </row>
    <row r="22964" customFormat="false" ht="15.75" hidden="false" customHeight="false" outlineLevel="0" collapsed="false">
      <c r="A22964" s="20" t="s">
        <v>44670</v>
      </c>
      <c r="B22964" s="53" t="n">
        <v>74.63</v>
      </c>
    </row>
    <row r="22965" customFormat="false" ht="15.75" hidden="false" customHeight="false" outlineLevel="0" collapsed="false">
      <c r="A22965" s="20" t="s">
        <v>44673</v>
      </c>
      <c r="B22965" s="53" t="n">
        <v>68.65</v>
      </c>
    </row>
    <row r="22966" customFormat="false" ht="15.75" hidden="false" customHeight="false" outlineLevel="0" collapsed="false">
      <c r="A22966" s="20" t="s">
        <v>44674</v>
      </c>
      <c r="B22966" s="53" t="n">
        <v>146.39</v>
      </c>
    </row>
    <row r="22967" customFormat="false" ht="15.75" hidden="false" customHeight="false" outlineLevel="0" collapsed="false">
      <c r="A22967" s="20" t="s">
        <v>44677</v>
      </c>
      <c r="B22967" s="53" t="n">
        <v>132.27</v>
      </c>
    </row>
    <row r="22968" customFormat="false" ht="15.75" hidden="false" customHeight="false" outlineLevel="0" collapsed="false">
      <c r="A22968" s="20" t="s">
        <v>44678</v>
      </c>
      <c r="B22968" s="53" t="n">
        <v>110.09</v>
      </c>
    </row>
    <row r="22969" customFormat="false" ht="15.75" hidden="false" customHeight="false" outlineLevel="0" collapsed="false">
      <c r="A22969" s="20" t="s">
        <v>44681</v>
      </c>
      <c r="B22969" s="53" t="n">
        <v>103.13</v>
      </c>
    </row>
    <row r="22970" customFormat="false" ht="15.75" hidden="false" customHeight="false" outlineLevel="0" collapsed="false">
      <c r="A22970" s="20" t="s">
        <v>44682</v>
      </c>
      <c r="B22970" s="53" t="n">
        <v>190.14</v>
      </c>
    </row>
    <row r="22971" customFormat="false" ht="15.75" hidden="false" customHeight="false" outlineLevel="0" collapsed="false">
      <c r="A22971" s="20" t="s">
        <v>44685</v>
      </c>
      <c r="B22971" s="53" t="n">
        <v>179.88</v>
      </c>
    </row>
    <row r="22972" customFormat="false" ht="15.75" hidden="false" customHeight="false" outlineLevel="0" collapsed="false">
      <c r="A22972" s="20" t="s">
        <v>44686</v>
      </c>
      <c r="B22972" s="53" t="n">
        <v>353.44</v>
      </c>
    </row>
    <row r="22973" customFormat="false" ht="15.75" hidden="false" customHeight="false" outlineLevel="0" collapsed="false">
      <c r="A22973" s="20" t="s">
        <v>44689</v>
      </c>
      <c r="B22973" s="53" t="n">
        <v>339.95</v>
      </c>
    </row>
    <row r="22974" customFormat="false" ht="15.75" hidden="false" customHeight="false" outlineLevel="0" collapsed="false">
      <c r="A22974" s="20" t="s">
        <v>44690</v>
      </c>
      <c r="B22974" s="53" t="n">
        <v>8.68</v>
      </c>
    </row>
    <row r="22975" customFormat="false" ht="15.75" hidden="false" customHeight="false" outlineLevel="0" collapsed="false">
      <c r="A22975" s="20" t="s">
        <v>44692</v>
      </c>
      <c r="B22975" s="53" t="n">
        <v>8.68</v>
      </c>
    </row>
    <row r="22976" customFormat="false" ht="15.75" hidden="false" customHeight="false" outlineLevel="0" collapsed="false">
      <c r="A22976" s="20" t="s">
        <v>44693</v>
      </c>
      <c r="B22976" s="53" t="n">
        <v>1.26</v>
      </c>
    </row>
    <row r="22977" customFormat="false" ht="15.75" hidden="false" customHeight="false" outlineLevel="0" collapsed="false">
      <c r="A22977" s="20" t="s">
        <v>44695</v>
      </c>
      <c r="B22977" s="53" t="n">
        <v>1.26</v>
      </c>
    </row>
    <row r="22978" customFormat="false" ht="15.75" hidden="false" customHeight="false" outlineLevel="0" collapsed="false">
      <c r="A22978" s="20" t="s">
        <v>44696</v>
      </c>
      <c r="B22978" s="53" t="n">
        <v>25.4</v>
      </c>
    </row>
    <row r="22979" customFormat="false" ht="15.75" hidden="false" customHeight="false" outlineLevel="0" collapsed="false">
      <c r="A22979" s="20" t="s">
        <v>44699</v>
      </c>
      <c r="B22979" s="53" t="n">
        <v>23.33</v>
      </c>
    </row>
    <row r="22980" customFormat="false" ht="15.75" hidden="false" customHeight="false" outlineLevel="0" collapsed="false">
      <c r="A22980" s="20" t="s">
        <v>44700</v>
      </c>
      <c r="B22980" s="53" t="n">
        <v>53.4</v>
      </c>
    </row>
    <row r="22981" customFormat="false" ht="15.75" hidden="false" customHeight="false" outlineLevel="0" collapsed="false">
      <c r="A22981" s="20" t="s">
        <v>44702</v>
      </c>
      <c r="B22981" s="53" t="n">
        <v>53.4</v>
      </c>
    </row>
    <row r="22982" customFormat="false" ht="15.75" hidden="false" customHeight="false" outlineLevel="0" collapsed="false">
      <c r="A22982" s="20" t="s">
        <v>44703</v>
      </c>
      <c r="B22982" s="53" t="n">
        <v>2.52</v>
      </c>
    </row>
    <row r="22983" customFormat="false" ht="15.75" hidden="false" customHeight="false" outlineLevel="0" collapsed="false">
      <c r="A22983" s="20" t="s">
        <v>44705</v>
      </c>
      <c r="B22983" s="53" t="n">
        <v>2.52</v>
      </c>
    </row>
    <row r="22984" customFormat="false" ht="15.75" hidden="false" customHeight="false" outlineLevel="0" collapsed="false">
      <c r="A22984" s="20" t="s">
        <v>44706</v>
      </c>
      <c r="B22984" s="53" t="n">
        <v>14.75</v>
      </c>
    </row>
    <row r="22985" customFormat="false" ht="15.75" hidden="false" customHeight="false" outlineLevel="0" collapsed="false">
      <c r="A22985" s="20" t="s">
        <v>44708</v>
      </c>
      <c r="B22985" s="53" t="n">
        <v>14.75</v>
      </c>
    </row>
    <row r="22986" customFormat="false" ht="15.75" hidden="false" customHeight="false" outlineLevel="0" collapsed="false">
      <c r="A22986" s="20" t="s">
        <v>44709</v>
      </c>
      <c r="B22986" s="53" t="n">
        <v>7.83</v>
      </c>
    </row>
    <row r="22987" customFormat="false" ht="15.75" hidden="false" customHeight="false" outlineLevel="0" collapsed="false">
      <c r="A22987" s="20" t="s">
        <v>44711</v>
      </c>
      <c r="B22987" s="53" t="n">
        <v>7.83</v>
      </c>
    </row>
    <row r="22988" customFormat="false" ht="15.75" hidden="false" customHeight="false" outlineLevel="0" collapsed="false">
      <c r="A22988" s="20" t="s">
        <v>44712</v>
      </c>
      <c r="B22988" s="53" t="n">
        <v>71.4</v>
      </c>
    </row>
    <row r="22989" customFormat="false" ht="15.75" hidden="false" customHeight="false" outlineLevel="0" collapsed="false">
      <c r="A22989" s="20" t="s">
        <v>44714</v>
      </c>
      <c r="B22989" s="53" t="n">
        <v>71.4</v>
      </c>
    </row>
    <row r="22990" customFormat="false" ht="15.75" hidden="false" customHeight="false" outlineLevel="0" collapsed="false">
      <c r="A22990" s="20" t="s">
        <v>44715</v>
      </c>
      <c r="B22990" s="53" t="n">
        <v>17.88</v>
      </c>
    </row>
    <row r="22991" customFormat="false" ht="15.75" hidden="false" customHeight="false" outlineLevel="0" collapsed="false">
      <c r="A22991" s="20" t="s">
        <v>44717</v>
      </c>
      <c r="B22991" s="53" t="n">
        <v>17.88</v>
      </c>
    </row>
    <row r="22992" customFormat="false" ht="15.75" hidden="false" customHeight="false" outlineLevel="0" collapsed="false">
      <c r="A22992" s="20" t="s">
        <v>44718</v>
      </c>
      <c r="B22992" s="53" t="n">
        <v>26.64</v>
      </c>
    </row>
    <row r="22993" customFormat="false" ht="15.75" hidden="false" customHeight="false" outlineLevel="0" collapsed="false">
      <c r="A22993" s="20" t="s">
        <v>44720</v>
      </c>
      <c r="B22993" s="53" t="n">
        <v>26.64</v>
      </c>
    </row>
    <row r="22994" customFormat="false" ht="15.75" hidden="false" customHeight="false" outlineLevel="0" collapsed="false">
      <c r="A22994" s="20" t="s">
        <v>44721</v>
      </c>
      <c r="B22994" s="53" t="n">
        <v>34.68</v>
      </c>
    </row>
    <row r="22995" customFormat="false" ht="15.75" hidden="false" customHeight="false" outlineLevel="0" collapsed="false">
      <c r="A22995" s="20" t="s">
        <v>44723</v>
      </c>
      <c r="B22995" s="53" t="n">
        <v>34.68</v>
      </c>
    </row>
    <row r="22996" customFormat="false" ht="15.75" hidden="false" customHeight="false" outlineLevel="0" collapsed="false">
      <c r="A22996" s="20" t="s">
        <v>44724</v>
      </c>
      <c r="B22996" s="53" t="n">
        <v>10.42</v>
      </c>
    </row>
    <row r="22997" customFormat="false" ht="15.75" hidden="false" customHeight="false" outlineLevel="0" collapsed="false">
      <c r="A22997" s="20" t="s">
        <v>44726</v>
      </c>
      <c r="B22997" s="53" t="n">
        <v>10.42</v>
      </c>
    </row>
    <row r="22998" customFormat="false" ht="15.75" hidden="false" customHeight="false" outlineLevel="0" collapsed="false">
      <c r="A22998" s="20" t="s">
        <v>44727</v>
      </c>
      <c r="B22998" s="53" t="n">
        <v>1138.48</v>
      </c>
    </row>
    <row r="22999" customFormat="false" ht="15.75" hidden="false" customHeight="false" outlineLevel="0" collapsed="false">
      <c r="A22999" s="20" t="s">
        <v>44730</v>
      </c>
      <c r="B22999" s="53" t="n">
        <v>1083.58</v>
      </c>
    </row>
    <row r="23000" customFormat="false" ht="15.75" hidden="false" customHeight="false" outlineLevel="0" collapsed="false">
      <c r="A23000" s="20" t="s">
        <v>44731</v>
      </c>
      <c r="B23000" s="53" t="n">
        <v>51.66</v>
      </c>
    </row>
    <row r="23001" customFormat="false" ht="15.75" hidden="false" customHeight="false" outlineLevel="0" collapsed="false">
      <c r="A23001" s="20" t="s">
        <v>44733</v>
      </c>
      <c r="B23001" s="53" t="n">
        <v>49.04</v>
      </c>
    </row>
    <row r="23002" customFormat="false" ht="15.75" hidden="false" customHeight="false" outlineLevel="0" collapsed="false">
      <c r="A23002" s="20" t="s">
        <v>44734</v>
      </c>
      <c r="B23002" s="53" t="n">
        <v>44.58</v>
      </c>
    </row>
    <row r="23003" customFormat="false" ht="15.75" hidden="false" customHeight="false" outlineLevel="0" collapsed="false">
      <c r="A23003" s="20" t="s">
        <v>44736</v>
      </c>
      <c r="B23003" s="53" t="n">
        <v>41.8</v>
      </c>
    </row>
    <row r="23004" customFormat="false" ht="15.75" hidden="false" customHeight="false" outlineLevel="0" collapsed="false">
      <c r="A23004" s="20" t="s">
        <v>44737</v>
      </c>
      <c r="B23004" s="53" t="n">
        <v>14.39</v>
      </c>
    </row>
    <row r="23005" customFormat="false" ht="15.75" hidden="false" customHeight="false" outlineLevel="0" collapsed="false">
      <c r="A23005" s="20" t="s">
        <v>44739</v>
      </c>
      <c r="B23005" s="53" t="n">
        <v>12.92</v>
      </c>
    </row>
    <row r="23006" customFormat="false" ht="15.75" hidden="false" customHeight="false" outlineLevel="0" collapsed="false">
      <c r="A23006" s="20" t="s">
        <v>44740</v>
      </c>
      <c r="B23006" s="53" t="n">
        <v>8.93</v>
      </c>
    </row>
    <row r="23007" customFormat="false" ht="15.75" hidden="false" customHeight="false" outlineLevel="0" collapsed="false">
      <c r="A23007" s="20" t="s">
        <v>44743</v>
      </c>
      <c r="B23007" s="53" t="n">
        <v>8.18</v>
      </c>
    </row>
    <row r="23008" customFormat="false" ht="15.75" hidden="false" customHeight="false" outlineLevel="0" collapsed="false">
      <c r="A23008" s="20" t="s">
        <v>44744</v>
      </c>
      <c r="B23008" s="53" t="n">
        <v>20.84</v>
      </c>
    </row>
    <row r="23009" customFormat="false" ht="15.75" hidden="false" customHeight="false" outlineLevel="0" collapsed="false">
      <c r="A23009" s="20" t="s">
        <v>44746</v>
      </c>
      <c r="B23009" s="53" t="n">
        <v>20.84</v>
      </c>
    </row>
    <row r="23010" customFormat="false" ht="15.75" hidden="false" customHeight="false" outlineLevel="0" collapsed="false">
      <c r="A23010" s="20" t="s">
        <v>44747</v>
      </c>
      <c r="B23010" s="53" t="n">
        <v>0.96</v>
      </c>
    </row>
    <row r="23011" customFormat="false" ht="15.75" hidden="false" customHeight="false" outlineLevel="0" collapsed="false">
      <c r="A23011" s="20" t="s">
        <v>44749</v>
      </c>
      <c r="B23011" s="53" t="n">
        <v>0.96</v>
      </c>
    </row>
    <row r="23012" customFormat="false" ht="15.75" hidden="false" customHeight="false" outlineLevel="0" collapsed="false">
      <c r="A23012" s="20" t="s">
        <v>44750</v>
      </c>
      <c r="B23012" s="53" t="n">
        <v>231.27</v>
      </c>
    </row>
    <row r="23013" customFormat="false" ht="15.75" hidden="false" customHeight="false" outlineLevel="0" collapsed="false">
      <c r="A23013" s="20" t="s">
        <v>44754</v>
      </c>
      <c r="B23013" s="53" t="n">
        <v>231.27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fals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H68" activeCellId="0" sqref="H68"/>
    </sheetView>
  </sheetViews>
  <sheetFormatPr defaultRowHeight="12.75" zeroHeight="false" outlineLevelRow="0" outlineLevelCol="0"/>
  <cols>
    <col collapsed="false" customWidth="true" hidden="false" outlineLevel="0" max="1" min="1" style="54" width="3.87"/>
    <col collapsed="false" customWidth="true" hidden="false" outlineLevel="0" max="2" min="2" style="54" width="13.5"/>
    <col collapsed="false" customWidth="true" hidden="false" outlineLevel="0" max="3" min="3" style="55" width="41.51"/>
    <col collapsed="false" customWidth="true" hidden="false" outlineLevel="0" max="4" min="4" style="54" width="7.62"/>
    <col collapsed="false" customWidth="true" hidden="false" outlineLevel="0" max="5" min="5" style="56" width="10.75"/>
    <col collapsed="false" customWidth="true" hidden="false" outlineLevel="0" max="6" min="6" style="57" width="12.13"/>
    <col collapsed="false" customWidth="true" hidden="false" outlineLevel="0" max="7" min="7" style="58" width="15.75"/>
    <col collapsed="false" customWidth="true" hidden="false" outlineLevel="0" max="8" min="8" style="59" width="30"/>
    <col collapsed="false" customWidth="true" hidden="false" outlineLevel="0" max="10" min="9" style="60" width="7.87"/>
    <col collapsed="false" customWidth="true" hidden="false" outlineLevel="0" max="256" min="11" style="60" width="9"/>
    <col collapsed="false" customWidth="true" hidden="false" outlineLevel="0" max="257" min="257" style="60" width="3.87"/>
    <col collapsed="false" customWidth="true" hidden="false" outlineLevel="0" max="258" min="258" style="60" width="13.5"/>
    <col collapsed="false" customWidth="true" hidden="false" outlineLevel="0" max="259" min="259" style="60" width="41.51"/>
    <col collapsed="false" customWidth="true" hidden="false" outlineLevel="0" max="260" min="260" style="60" width="7.62"/>
    <col collapsed="false" customWidth="true" hidden="false" outlineLevel="0" max="261" min="261" style="60" width="10.75"/>
    <col collapsed="false" customWidth="true" hidden="false" outlineLevel="0" max="263" min="262" style="60" width="12.13"/>
    <col collapsed="false" customWidth="true" hidden="false" outlineLevel="0" max="264" min="264" style="60" width="30"/>
    <col collapsed="false" customWidth="true" hidden="false" outlineLevel="0" max="266" min="265" style="60" width="7.87"/>
    <col collapsed="false" customWidth="true" hidden="false" outlineLevel="0" max="512" min="267" style="60" width="9"/>
    <col collapsed="false" customWidth="true" hidden="false" outlineLevel="0" max="513" min="513" style="60" width="3.87"/>
    <col collapsed="false" customWidth="true" hidden="false" outlineLevel="0" max="514" min="514" style="60" width="13.5"/>
    <col collapsed="false" customWidth="true" hidden="false" outlineLevel="0" max="515" min="515" style="60" width="41.51"/>
    <col collapsed="false" customWidth="true" hidden="false" outlineLevel="0" max="516" min="516" style="60" width="7.62"/>
    <col collapsed="false" customWidth="true" hidden="false" outlineLevel="0" max="517" min="517" style="60" width="10.75"/>
    <col collapsed="false" customWidth="true" hidden="false" outlineLevel="0" max="519" min="518" style="60" width="12.13"/>
    <col collapsed="false" customWidth="true" hidden="false" outlineLevel="0" max="520" min="520" style="60" width="30"/>
    <col collapsed="false" customWidth="true" hidden="false" outlineLevel="0" max="522" min="521" style="60" width="7.87"/>
    <col collapsed="false" customWidth="true" hidden="false" outlineLevel="0" max="768" min="523" style="60" width="9"/>
    <col collapsed="false" customWidth="true" hidden="false" outlineLevel="0" max="769" min="769" style="60" width="3.87"/>
    <col collapsed="false" customWidth="true" hidden="false" outlineLevel="0" max="770" min="770" style="60" width="13.5"/>
    <col collapsed="false" customWidth="true" hidden="false" outlineLevel="0" max="771" min="771" style="60" width="41.51"/>
    <col collapsed="false" customWidth="true" hidden="false" outlineLevel="0" max="772" min="772" style="60" width="7.62"/>
    <col collapsed="false" customWidth="true" hidden="false" outlineLevel="0" max="773" min="773" style="60" width="10.75"/>
    <col collapsed="false" customWidth="true" hidden="false" outlineLevel="0" max="775" min="774" style="60" width="12.13"/>
    <col collapsed="false" customWidth="true" hidden="false" outlineLevel="0" max="776" min="776" style="60" width="30"/>
    <col collapsed="false" customWidth="true" hidden="false" outlineLevel="0" max="778" min="777" style="60" width="7.87"/>
    <col collapsed="false" customWidth="true" hidden="false" outlineLevel="0" max="1025" min="779" style="60" width="9"/>
  </cols>
  <sheetData>
    <row r="1" customFormat="false" ht="13.5" hidden="false" customHeight="false" outlineLevel="0" collapsed="false">
      <c r="A1" s="61"/>
      <c r="B1" s="61"/>
      <c r="C1" s="62"/>
      <c r="D1" s="61"/>
      <c r="E1" s="63"/>
      <c r="F1" s="64"/>
      <c r="G1" s="64"/>
      <c r="H1" s="65"/>
      <c r="I1" s="66"/>
    </row>
    <row r="2" customFormat="false" ht="13.5" hidden="false" customHeight="false" outlineLevel="0" collapsed="false">
      <c r="A2" s="61"/>
      <c r="B2" s="61"/>
      <c r="C2" s="62"/>
      <c r="D2" s="61"/>
      <c r="E2" s="63"/>
      <c r="F2" s="64"/>
      <c r="G2" s="64"/>
      <c r="H2" s="65"/>
      <c r="I2" s="66"/>
    </row>
    <row r="3" s="75" customFormat="true" ht="13.5" hidden="false" customHeight="false" outlineLevel="0" collapsed="false">
      <c r="A3" s="67"/>
      <c r="B3" s="68"/>
      <c r="C3" s="69"/>
      <c r="D3" s="70"/>
      <c r="E3" s="71"/>
      <c r="F3" s="72"/>
      <c r="G3" s="72"/>
      <c r="H3" s="73"/>
      <c r="I3" s="74"/>
    </row>
    <row r="4" s="75" customFormat="true" ht="15.75" hidden="false" customHeight="false" outlineLevel="0" collapsed="false">
      <c r="A4" s="67"/>
      <c r="B4" s="68"/>
      <c r="C4" s="75" t="str">
        <f aca="false">'Orçamento Prédio'!C3</f>
        <v>SECRETARIAMUNICIPAL DE EDUCAÇÃO </v>
      </c>
      <c r="E4" s="76"/>
      <c r="F4" s="64"/>
      <c r="G4" s="77"/>
      <c r="H4" s="78"/>
      <c r="I4" s="78"/>
    </row>
    <row r="5" s="75" customFormat="true" ht="15.75" hidden="false" customHeight="false" outlineLevel="0" collapsed="false">
      <c r="A5" s="67"/>
      <c r="B5" s="68"/>
      <c r="C5" s="75" t="s">
        <v>1</v>
      </c>
      <c r="E5" s="71"/>
      <c r="F5" s="72"/>
      <c r="G5" s="77"/>
      <c r="H5" s="78"/>
      <c r="I5" s="78"/>
    </row>
    <row r="6" s="75" customFormat="true" ht="12.75" hidden="false" customHeight="false" outlineLevel="0" collapsed="false">
      <c r="A6" s="67"/>
      <c r="B6" s="68"/>
      <c r="C6" s="69"/>
      <c r="D6" s="70"/>
      <c r="E6" s="72"/>
      <c r="F6" s="72"/>
      <c r="G6" s="72"/>
      <c r="H6" s="79"/>
      <c r="I6" s="78"/>
    </row>
    <row r="7" s="75" customFormat="true" ht="12.75" hidden="false" customHeight="false" outlineLevel="0" collapsed="false">
      <c r="A7" s="67"/>
      <c r="B7" s="68"/>
      <c r="C7" s="69"/>
      <c r="D7" s="70"/>
      <c r="E7" s="71"/>
      <c r="F7" s="72"/>
      <c r="G7" s="64"/>
      <c r="H7" s="80"/>
      <c r="I7" s="80"/>
    </row>
    <row r="8" s="84" customFormat="true" ht="13.5" hidden="false" customHeight="true" outlineLevel="0" collapsed="false">
      <c r="A8" s="81" t="s">
        <v>44756</v>
      </c>
      <c r="B8" s="81"/>
      <c r="C8" s="81"/>
      <c r="D8" s="81"/>
      <c r="E8" s="81"/>
      <c r="F8" s="81"/>
      <c r="G8" s="81"/>
      <c r="H8" s="82"/>
      <c r="I8" s="83"/>
    </row>
    <row r="9" s="84" customFormat="true" ht="13.5" hidden="false" customHeight="false" outlineLevel="0" collapsed="false">
      <c r="A9" s="81"/>
      <c r="B9" s="81"/>
      <c r="C9" s="81"/>
      <c r="D9" s="81"/>
      <c r="E9" s="81"/>
      <c r="F9" s="81"/>
      <c r="G9" s="81"/>
      <c r="H9" s="82"/>
      <c r="I9" s="83"/>
    </row>
    <row r="10" s="84" customFormat="true" ht="13.5" hidden="false" customHeight="true" outlineLevel="0" collapsed="false">
      <c r="A10" s="61"/>
      <c r="B10" s="61"/>
      <c r="C10" s="85" t="s">
        <v>44757</v>
      </c>
      <c r="D10" s="85"/>
      <c r="E10" s="85"/>
      <c r="F10" s="85"/>
      <c r="G10" s="85"/>
      <c r="H10" s="82"/>
      <c r="I10" s="83"/>
    </row>
    <row r="11" s="90" customFormat="true" ht="12.75" hidden="false" customHeight="false" outlineLevel="0" collapsed="false">
      <c r="A11" s="86" t="s">
        <v>44758</v>
      </c>
      <c r="B11" s="86" t="s">
        <v>44759</v>
      </c>
      <c r="C11" s="87" t="s">
        <v>44760</v>
      </c>
      <c r="D11" s="86" t="s">
        <v>44761</v>
      </c>
      <c r="E11" s="86" t="s">
        <v>44762</v>
      </c>
      <c r="F11" s="88" t="s">
        <v>44763</v>
      </c>
      <c r="G11" s="88" t="s">
        <v>44764</v>
      </c>
      <c r="H11" s="89" t="s">
        <v>44765</v>
      </c>
      <c r="I11" s="66"/>
    </row>
    <row r="12" s="98" customFormat="true" ht="14.25" hidden="false" customHeight="false" outlineLevel="0" collapsed="false">
      <c r="A12" s="91" t="s">
        <v>11</v>
      </c>
      <c r="B12" s="92"/>
      <c r="C12" s="93" t="s">
        <v>44766</v>
      </c>
      <c r="D12" s="94"/>
      <c r="E12" s="94"/>
      <c r="F12" s="95"/>
      <c r="G12" s="96" t="n">
        <f aca="false">SUM(G13:G14)</f>
        <v>1800.43</v>
      </c>
      <c r="H12" s="65"/>
      <c r="I12" s="97"/>
    </row>
    <row r="13" customFormat="false" ht="48" hidden="false" customHeight="false" outlineLevel="0" collapsed="false">
      <c r="A13" s="99" t="s">
        <v>13</v>
      </c>
      <c r="B13" s="100" t="s">
        <v>85</v>
      </c>
      <c r="C13" s="101" t="s">
        <v>44767</v>
      </c>
      <c r="D13" s="102" t="s">
        <v>53</v>
      </c>
      <c r="E13" s="103" t="n">
        <f aca="false">(1*1*1.5*8*2)</f>
        <v>24</v>
      </c>
      <c r="F13" s="4" t="n">
        <f aca="false">VLOOKUP(B13,EMOP0721!A5:B23016,2,1)</f>
        <v>50.21</v>
      </c>
      <c r="G13" s="104" t="n">
        <f aca="false">ROUND(E13*F13,2)</f>
        <v>1205.04</v>
      </c>
      <c r="H13" s="105" t="s">
        <v>44768</v>
      </c>
      <c r="I13" s="66"/>
    </row>
    <row r="14" customFormat="false" ht="36" hidden="false" customHeight="false" outlineLevel="0" collapsed="false">
      <c r="A14" s="99" t="s">
        <v>17</v>
      </c>
      <c r="B14" s="106" t="s">
        <v>205</v>
      </c>
      <c r="C14" s="107" t="s">
        <v>44769</v>
      </c>
      <c r="D14" s="61" t="s">
        <v>53</v>
      </c>
      <c r="E14" s="103" t="n">
        <f aca="false">E13*0.8</f>
        <v>19.2</v>
      </c>
      <c r="F14" s="4" t="n">
        <f aca="false">VLOOKUP(B14,EMOP0721!A6:B23017,2,1)</f>
        <v>31.01</v>
      </c>
      <c r="G14" s="104" t="n">
        <f aca="false">ROUND(E14*F14,2)</f>
        <v>595.39</v>
      </c>
      <c r="H14" s="108" t="s">
        <v>44770</v>
      </c>
      <c r="I14" s="66"/>
    </row>
    <row r="15" customFormat="false" ht="13.5" hidden="false" customHeight="false" outlineLevel="0" collapsed="false">
      <c r="A15" s="109"/>
      <c r="B15" s="110"/>
      <c r="C15" s="111"/>
      <c r="D15" s="112"/>
      <c r="E15" s="113"/>
      <c r="F15" s="104"/>
      <c r="G15" s="104"/>
      <c r="H15" s="114"/>
      <c r="I15" s="66"/>
    </row>
    <row r="16" customFormat="false" ht="13.5" hidden="false" customHeight="false" outlineLevel="0" collapsed="false">
      <c r="A16" s="91" t="s">
        <v>44771</v>
      </c>
      <c r="B16" s="92"/>
      <c r="C16" s="93" t="s">
        <v>44772</v>
      </c>
      <c r="D16" s="94"/>
      <c r="E16" s="94"/>
      <c r="F16" s="95"/>
      <c r="G16" s="96" t="n">
        <f aca="false">SUM(G17:G23)</f>
        <v>57117.8895</v>
      </c>
      <c r="H16" s="108"/>
      <c r="I16" s="66"/>
    </row>
    <row r="17" customFormat="false" ht="48" hidden="false" customHeight="false" outlineLevel="0" collapsed="false">
      <c r="A17" s="106" t="s">
        <v>47</v>
      </c>
      <c r="B17" s="115" t="s">
        <v>19111</v>
      </c>
      <c r="C17" s="116" t="s">
        <v>44773</v>
      </c>
      <c r="D17" s="117" t="s">
        <v>53</v>
      </c>
      <c r="E17" s="113" t="n">
        <f aca="false">(1*1*16*0.05)+(580.92*0.2*0.05)</f>
        <v>6.6092</v>
      </c>
      <c r="F17" s="4" t="n">
        <f aca="false">VLOOKUP(B17,EMOP0721!A9:B23020,2,1)</f>
        <v>477.35</v>
      </c>
      <c r="G17" s="57" t="n">
        <v>3019.78</v>
      </c>
      <c r="H17" s="108" t="s">
        <v>44774</v>
      </c>
      <c r="I17" s="66"/>
    </row>
    <row r="18" customFormat="false" ht="60" hidden="false" customHeight="false" outlineLevel="0" collapsed="false">
      <c r="A18" s="106" t="s">
        <v>51</v>
      </c>
      <c r="B18" s="102" t="s">
        <v>19878</v>
      </c>
      <c r="C18" s="118" t="s">
        <v>44775</v>
      </c>
      <c r="D18" s="102" t="s">
        <v>53</v>
      </c>
      <c r="E18" s="113" t="n">
        <f aca="false">(1*1*1*16)</f>
        <v>16</v>
      </c>
      <c r="F18" s="4" t="n">
        <f aca="false">VLOOKUP(B18,EMOP0721!A10:B23021,2,1)</f>
        <v>2442.97</v>
      </c>
      <c r="G18" s="57" t="n">
        <f aca="false">ROUND(E18*F18,2)</f>
        <v>39087.52</v>
      </c>
      <c r="H18" s="108" t="s">
        <v>44776</v>
      </c>
      <c r="I18" s="66"/>
    </row>
    <row r="19" customFormat="false" ht="36" hidden="false" customHeight="false" outlineLevel="0" collapsed="false">
      <c r="A19" s="99" t="s">
        <v>55</v>
      </c>
      <c r="B19" s="119" t="s">
        <v>23890</v>
      </c>
      <c r="C19" s="120" t="s">
        <v>44777</v>
      </c>
      <c r="D19" s="121" t="s">
        <v>29</v>
      </c>
      <c r="E19" s="113" t="n">
        <v>304.45</v>
      </c>
      <c r="F19" s="4" t="n">
        <f aca="false">VLOOKUP(B19,EMOP0721!A11:B23022,2,1)</f>
        <v>25.71</v>
      </c>
      <c r="G19" s="104" t="n">
        <f aca="false">F19*E19</f>
        <v>7827.4095</v>
      </c>
      <c r="H19" s="114" t="s">
        <v>44778</v>
      </c>
      <c r="I19" s="66"/>
    </row>
    <row r="20" customFormat="false" ht="24" hidden="false" customHeight="false" outlineLevel="0" collapsed="false">
      <c r="A20" s="99" t="s">
        <v>58</v>
      </c>
      <c r="B20" s="122" t="s">
        <v>108</v>
      </c>
      <c r="C20" s="120" t="str">
        <f aca="false">'Orçamento Prédio'!C268</f>
        <v>ALVENARIA DE TIJOLOS CERAMICOS FURADOS 10X20X30CM,COMPLEMENT</v>
      </c>
      <c r="D20" s="121" t="s">
        <v>29</v>
      </c>
      <c r="E20" s="113" t="n">
        <f aca="false">(13.75+23.25)*2</f>
        <v>74</v>
      </c>
      <c r="F20" s="4" t="n">
        <f aca="false">VLOOKUP(B20,EMOP0721!A12:B23023,2,1)</f>
        <v>46.07</v>
      </c>
      <c r="G20" s="104" t="n">
        <f aca="false">F20*E20</f>
        <v>3409.18</v>
      </c>
      <c r="H20" s="114" t="s">
        <v>44779</v>
      </c>
      <c r="I20" s="66"/>
    </row>
    <row r="21" customFormat="false" ht="24" hidden="false" customHeight="false" outlineLevel="0" collapsed="false">
      <c r="A21" s="99"/>
      <c r="B21" s="123"/>
      <c r="C21" s="120" t="str">
        <f aca="false">'Orçamento Prédio'!C269</f>
        <v>ADA COM 6% DE TIJOLOS DE 10X20X20CM,ASSENTES COM ARGAMASSA D</v>
      </c>
      <c r="D21" s="121"/>
      <c r="E21" s="113"/>
      <c r="F21" s="4"/>
      <c r="G21" s="104"/>
      <c r="H21" s="114"/>
      <c r="I21" s="66"/>
    </row>
    <row r="22" customFormat="false" ht="24" hidden="false" customHeight="false" outlineLevel="0" collapsed="false">
      <c r="A22" s="99" t="s">
        <v>61</v>
      </c>
      <c r="B22" s="119" t="str">
        <f aca="false">'Orçamento Prédio'!B270</f>
        <v>13.001.0025-B</v>
      </c>
      <c r="C22" s="120" t="str">
        <f aca="false">'Orçamento Prédio'!C270</f>
        <v>EMBOCO COM ARGAMASSA DE CIMENTO E AREIA,NO TRACO 1:3 COM 1,5</v>
      </c>
      <c r="D22" s="121" t="s">
        <v>29</v>
      </c>
      <c r="E22" s="113" t="n">
        <f aca="false">E20*2</f>
        <v>148</v>
      </c>
      <c r="F22" s="4" t="n">
        <f aca="false">VLOOKUP(B22,EMOP0721!A14:B23025,2,1)</f>
        <v>25.5</v>
      </c>
      <c r="G22" s="104" t="n">
        <f aca="false">F22*E22</f>
        <v>3774</v>
      </c>
      <c r="H22" s="114" t="s">
        <v>44780</v>
      </c>
      <c r="I22" s="66"/>
    </row>
    <row r="23" customFormat="false" ht="24.75" hidden="false" customHeight="false" outlineLevel="0" collapsed="false">
      <c r="A23" s="99"/>
      <c r="B23" s="123"/>
      <c r="C23" s="120" t="str">
        <f aca="false">'Orçamento Prédio'!C271</f>
        <v>CM DE ESPESSURA,INCLUSIVE CHAPISCO DE CIMENTO E AREIA,NO TRA</v>
      </c>
      <c r="D23" s="121"/>
      <c r="E23" s="113"/>
      <c r="F23" s="124"/>
      <c r="G23" s="104"/>
      <c r="H23" s="114"/>
      <c r="I23" s="66"/>
    </row>
    <row r="24" customFormat="false" ht="13.5" hidden="false" customHeight="false" outlineLevel="0" collapsed="false">
      <c r="A24" s="91" t="s">
        <v>44781</v>
      </c>
      <c r="B24" s="125"/>
      <c r="C24" s="93" t="s">
        <v>44782</v>
      </c>
      <c r="D24" s="126"/>
      <c r="E24" s="126"/>
      <c r="F24" s="95"/>
      <c r="G24" s="127" t="n">
        <f aca="false">SUM(G26)</f>
        <v>93916.87</v>
      </c>
      <c r="H24" s="114"/>
      <c r="I24" s="66"/>
    </row>
    <row r="25" customFormat="false" ht="12.75" hidden="false" customHeight="false" outlineLevel="0" collapsed="false">
      <c r="A25" s="109"/>
      <c r="B25" s="62"/>
      <c r="C25" s="62"/>
      <c r="D25" s="121"/>
      <c r="E25" s="113"/>
      <c r="F25" s="104"/>
      <c r="G25" s="104"/>
      <c r="H25" s="114"/>
      <c r="I25" s="66"/>
    </row>
    <row r="26" customFormat="false" ht="144" hidden="false" customHeight="false" outlineLevel="0" collapsed="false">
      <c r="A26" s="99" t="s">
        <v>80</v>
      </c>
      <c r="B26" s="128" t="s">
        <v>44783</v>
      </c>
      <c r="C26" s="118" t="s">
        <v>44784</v>
      </c>
      <c r="D26" s="61" t="s">
        <v>29</v>
      </c>
      <c r="E26" s="113" t="n">
        <v>347.3</v>
      </c>
      <c r="F26" s="79" t="n">
        <v>270.42</v>
      </c>
      <c r="G26" s="104" t="n">
        <f aca="false">ROUND(E26*F26,2)</f>
        <v>93916.87</v>
      </c>
      <c r="H26" s="114" t="s">
        <v>44785</v>
      </c>
      <c r="I26" s="66"/>
    </row>
    <row r="27" s="129" customFormat="true" ht="12.75" hidden="false" customHeight="false" outlineLevel="0" collapsed="false">
      <c r="A27" s="106"/>
      <c r="B27" s="110"/>
      <c r="C27" s="111"/>
      <c r="D27" s="112"/>
      <c r="E27" s="61"/>
      <c r="F27" s="57"/>
      <c r="G27" s="57"/>
      <c r="H27" s="108"/>
      <c r="I27" s="66"/>
    </row>
    <row r="28" customFormat="false" ht="13.5" hidden="false" customHeight="false" outlineLevel="0" collapsed="false">
      <c r="A28" s="106"/>
      <c r="B28" s="110"/>
      <c r="C28" s="111"/>
      <c r="D28" s="112"/>
      <c r="E28" s="61"/>
      <c r="G28" s="57"/>
      <c r="H28" s="108"/>
      <c r="I28" s="66"/>
    </row>
    <row r="29" customFormat="false" ht="13.5" hidden="false" customHeight="false" outlineLevel="0" collapsed="false">
      <c r="A29" s="91" t="s">
        <v>44786</v>
      </c>
      <c r="B29" s="92"/>
      <c r="C29" s="93" t="s">
        <v>44787</v>
      </c>
      <c r="D29" s="94"/>
      <c r="E29" s="94"/>
      <c r="F29" s="95"/>
      <c r="G29" s="96" t="n">
        <f aca="false">SUM(G30:G57)</f>
        <v>27817.61</v>
      </c>
      <c r="H29" s="108"/>
      <c r="I29" s="66"/>
    </row>
    <row r="30" customFormat="false" ht="84" hidden="false" customHeight="false" outlineLevel="0" collapsed="false">
      <c r="A30" s="99" t="s">
        <v>44788</v>
      </c>
      <c r="B30" s="130" t="s">
        <v>36832</v>
      </c>
      <c r="C30" s="131" t="s">
        <v>44789</v>
      </c>
      <c r="D30" s="132" t="s">
        <v>44790</v>
      </c>
      <c r="E30" s="133" t="n">
        <v>15</v>
      </c>
      <c r="F30" s="4" t="n">
        <f aca="false">VLOOKUP(B30,EMOP0721!A22:B23033,2,1)</f>
        <v>183.49</v>
      </c>
      <c r="G30" s="134" t="n">
        <f aca="false">F30*E30</f>
        <v>2752.35</v>
      </c>
      <c r="H30" s="135" t="s">
        <v>44791</v>
      </c>
      <c r="I30" s="66"/>
    </row>
    <row r="31" customFormat="false" ht="24" hidden="false" customHeight="false" outlineLevel="0" collapsed="false">
      <c r="A31" s="99" t="s">
        <v>44792</v>
      </c>
      <c r="B31" s="130" t="s">
        <v>43611</v>
      </c>
      <c r="C31" s="131" t="s">
        <v>44793</v>
      </c>
      <c r="D31" s="132" t="s">
        <v>44790</v>
      </c>
      <c r="E31" s="133" t="n">
        <v>15</v>
      </c>
      <c r="F31" s="4" t="n">
        <f aca="false">VLOOKUP(B31,EMOP0721!A23:B23034,2,1)</f>
        <v>60.2</v>
      </c>
      <c r="G31" s="134" t="n">
        <f aca="false">F31*E31</f>
        <v>903</v>
      </c>
      <c r="H31" s="135" t="s">
        <v>44791</v>
      </c>
      <c r="I31" s="66"/>
    </row>
    <row r="32" customFormat="false" ht="36" hidden="false" customHeight="false" outlineLevel="0" collapsed="false">
      <c r="A32" s="99" t="s">
        <v>44794</v>
      </c>
      <c r="B32" s="130" t="s">
        <v>43666</v>
      </c>
      <c r="C32" s="131" t="s">
        <v>44795</v>
      </c>
      <c r="D32" s="132" t="s">
        <v>44790</v>
      </c>
      <c r="E32" s="133" t="n">
        <v>15</v>
      </c>
      <c r="F32" s="4" t="n">
        <f aca="false">VLOOKUP(B32,EMOP0721!A24:B23035,2,1)</f>
        <v>82.4</v>
      </c>
      <c r="G32" s="134" t="n">
        <f aca="false">F32*E32</f>
        <v>1236</v>
      </c>
      <c r="H32" s="135" t="s">
        <v>44791</v>
      </c>
      <c r="I32" s="66"/>
    </row>
    <row r="33" customFormat="false" ht="36" hidden="false" customHeight="false" outlineLevel="0" collapsed="false">
      <c r="A33" s="99" t="s">
        <v>44796</v>
      </c>
      <c r="B33" s="130" t="s">
        <v>38416</v>
      </c>
      <c r="C33" s="131" t="s">
        <v>44797</v>
      </c>
      <c r="D33" s="132" t="s">
        <v>44790</v>
      </c>
      <c r="E33" s="133" t="n">
        <v>5</v>
      </c>
      <c r="F33" s="4" t="n">
        <f aca="false">VLOOKUP(B33,EMOP0721!A25:B23036,2,1)</f>
        <v>35.21</v>
      </c>
      <c r="G33" s="134" t="n">
        <f aca="false">F33*E33</f>
        <v>176.05</v>
      </c>
      <c r="H33" s="135" t="s">
        <v>44798</v>
      </c>
      <c r="I33" s="66"/>
    </row>
    <row r="34" customFormat="false" ht="36" hidden="false" customHeight="false" outlineLevel="0" collapsed="false">
      <c r="A34" s="99" t="s">
        <v>44799</v>
      </c>
      <c r="B34" s="130" t="n">
        <v>95745</v>
      </c>
      <c r="C34" s="131" t="s">
        <v>44800</v>
      </c>
      <c r="D34" s="132" t="s">
        <v>103</v>
      </c>
      <c r="E34" s="133" t="n">
        <f aca="false">15*5</f>
        <v>75</v>
      </c>
      <c r="F34" s="136" t="n">
        <v>18.93</v>
      </c>
      <c r="G34" s="134" t="n">
        <f aca="false">F34*E34</f>
        <v>1419.75</v>
      </c>
      <c r="H34" s="99" t="s">
        <v>44801</v>
      </c>
      <c r="I34" s="66"/>
    </row>
    <row r="35" customFormat="false" ht="36" hidden="false" customHeight="false" outlineLevel="0" collapsed="false">
      <c r="A35" s="99" t="s">
        <v>44802</v>
      </c>
      <c r="B35" s="130" t="n">
        <v>95746</v>
      </c>
      <c r="C35" s="131" t="s">
        <v>44803</v>
      </c>
      <c r="D35" s="132" t="s">
        <v>103</v>
      </c>
      <c r="E35" s="133" t="n">
        <v>30</v>
      </c>
      <c r="F35" s="136" t="n">
        <v>23.55</v>
      </c>
      <c r="G35" s="134" t="n">
        <f aca="false">F35*E35</f>
        <v>706.5</v>
      </c>
      <c r="H35" s="99" t="s">
        <v>44804</v>
      </c>
      <c r="I35" s="66"/>
    </row>
    <row r="36" customFormat="false" ht="48" hidden="false" customHeight="false" outlineLevel="0" collapsed="false">
      <c r="A36" s="99" t="s">
        <v>44805</v>
      </c>
      <c r="B36" s="130" t="n">
        <v>95748</v>
      </c>
      <c r="C36" s="131" t="s">
        <v>44806</v>
      </c>
      <c r="D36" s="132" t="s">
        <v>103</v>
      </c>
      <c r="E36" s="133" t="n">
        <v>10</v>
      </c>
      <c r="F36" s="136" t="n">
        <v>41.98</v>
      </c>
      <c r="G36" s="134" t="n">
        <f aca="false">F36*E36</f>
        <v>419.8</v>
      </c>
      <c r="H36" s="99" t="s">
        <v>44807</v>
      </c>
      <c r="I36" s="66"/>
    </row>
    <row r="37" customFormat="false" ht="48" hidden="false" customHeight="false" outlineLevel="0" collapsed="false">
      <c r="A37" s="99" t="s">
        <v>44808</v>
      </c>
      <c r="B37" s="130" t="n">
        <v>95753</v>
      </c>
      <c r="C37" s="131" t="s">
        <v>44809</v>
      </c>
      <c r="D37" s="132" t="s">
        <v>44790</v>
      </c>
      <c r="E37" s="133" t="n">
        <f aca="false">(15/3)*5</f>
        <v>25</v>
      </c>
      <c r="F37" s="136" t="n">
        <v>6.7</v>
      </c>
      <c r="G37" s="134" t="n">
        <f aca="false">F37*E37</f>
        <v>167.5</v>
      </c>
      <c r="H37" s="99" t="s">
        <v>44810</v>
      </c>
      <c r="I37" s="66"/>
    </row>
    <row r="38" customFormat="false" ht="48" hidden="false" customHeight="false" outlineLevel="0" collapsed="false">
      <c r="A38" s="99" t="s">
        <v>44811</v>
      </c>
      <c r="B38" s="130" t="n">
        <v>95754</v>
      </c>
      <c r="C38" s="131" t="s">
        <v>44812</v>
      </c>
      <c r="D38" s="132" t="s">
        <v>44790</v>
      </c>
      <c r="E38" s="133" t="n">
        <f aca="false">(30/3)</f>
        <v>10</v>
      </c>
      <c r="F38" s="136" t="n">
        <v>8.36</v>
      </c>
      <c r="G38" s="134" t="n">
        <f aca="false">F38*E38</f>
        <v>83.6</v>
      </c>
      <c r="H38" s="99" t="s">
        <v>178</v>
      </c>
      <c r="I38" s="66"/>
    </row>
    <row r="39" customFormat="false" ht="48" hidden="false" customHeight="false" outlineLevel="0" collapsed="false">
      <c r="A39" s="99" t="s">
        <v>44813</v>
      </c>
      <c r="B39" s="130" t="n">
        <v>95756</v>
      </c>
      <c r="C39" s="131" t="s">
        <v>44814</v>
      </c>
      <c r="D39" s="132" t="s">
        <v>44790</v>
      </c>
      <c r="E39" s="133" t="n">
        <v>4</v>
      </c>
      <c r="F39" s="136" t="n">
        <v>15.83</v>
      </c>
      <c r="G39" s="134" t="n">
        <f aca="false">F39*E39</f>
        <v>63.32</v>
      </c>
      <c r="H39" s="99" t="s">
        <v>44815</v>
      </c>
      <c r="I39" s="66"/>
    </row>
    <row r="40" customFormat="false" ht="48" hidden="false" customHeight="false" outlineLevel="0" collapsed="false">
      <c r="A40" s="99" t="s">
        <v>44816</v>
      </c>
      <c r="B40" s="130" t="n">
        <v>95778</v>
      </c>
      <c r="C40" s="131" t="s">
        <v>44817</v>
      </c>
      <c r="D40" s="132" t="s">
        <v>44790</v>
      </c>
      <c r="E40" s="133" t="n">
        <v>5</v>
      </c>
      <c r="F40" s="136" t="n">
        <v>26.98</v>
      </c>
      <c r="G40" s="134" t="n">
        <f aca="false">F40*E40</f>
        <v>134.9</v>
      </c>
      <c r="H40" s="99" t="s">
        <v>44798</v>
      </c>
      <c r="I40" s="66"/>
    </row>
    <row r="41" customFormat="false" ht="48" hidden="false" customHeight="false" outlineLevel="0" collapsed="false">
      <c r="A41" s="99" t="s">
        <v>44818</v>
      </c>
      <c r="B41" s="130" t="n">
        <v>95779</v>
      </c>
      <c r="C41" s="131" t="s">
        <v>44819</v>
      </c>
      <c r="D41" s="132" t="s">
        <v>44790</v>
      </c>
      <c r="E41" s="133" t="n">
        <v>5</v>
      </c>
      <c r="F41" s="136" t="n">
        <v>24.94</v>
      </c>
      <c r="G41" s="134" t="n">
        <f aca="false">F41*E41</f>
        <v>124.7</v>
      </c>
      <c r="H41" s="99" t="s">
        <v>44798</v>
      </c>
      <c r="I41" s="66"/>
    </row>
    <row r="42" customFormat="false" ht="48" hidden="false" customHeight="false" outlineLevel="0" collapsed="false">
      <c r="A42" s="99" t="s">
        <v>44820</v>
      </c>
      <c r="B42" s="130" t="n">
        <v>95796</v>
      </c>
      <c r="C42" s="131" t="s">
        <v>44821</v>
      </c>
      <c r="D42" s="132" t="s">
        <v>44790</v>
      </c>
      <c r="E42" s="133" t="n">
        <v>4</v>
      </c>
      <c r="F42" s="136" t="n">
        <v>38.69</v>
      </c>
      <c r="G42" s="134" t="n">
        <f aca="false">F42*E42</f>
        <v>154.76</v>
      </c>
      <c r="H42" s="99" t="s">
        <v>44815</v>
      </c>
      <c r="I42" s="66"/>
    </row>
    <row r="43" customFormat="false" ht="48" hidden="false" customHeight="false" outlineLevel="0" collapsed="false">
      <c r="A43" s="99" t="s">
        <v>44822</v>
      </c>
      <c r="B43" s="130" t="n">
        <v>95789</v>
      </c>
      <c r="C43" s="131" t="s">
        <v>44823</v>
      </c>
      <c r="D43" s="132" t="s">
        <v>44790</v>
      </c>
      <c r="E43" s="133" t="n">
        <v>1</v>
      </c>
      <c r="F43" s="136" t="n">
        <v>32.87</v>
      </c>
      <c r="G43" s="134" t="n">
        <f aca="false">F43*E43</f>
        <v>32.87</v>
      </c>
      <c r="H43" s="99" t="s">
        <v>44824</v>
      </c>
      <c r="I43" s="66"/>
    </row>
    <row r="44" customFormat="false" ht="36" hidden="false" customHeight="false" outlineLevel="0" collapsed="false">
      <c r="A44" s="99" t="s">
        <v>44825</v>
      </c>
      <c r="B44" s="130" t="n">
        <v>93018</v>
      </c>
      <c r="C44" s="131" t="s">
        <v>44826</v>
      </c>
      <c r="D44" s="132" t="s">
        <v>44827</v>
      </c>
      <c r="E44" s="133" t="n">
        <v>1</v>
      </c>
      <c r="F44" s="136" t="n">
        <v>20.52</v>
      </c>
      <c r="G44" s="134" t="n">
        <f aca="false">F44*E44</f>
        <v>20.52</v>
      </c>
      <c r="H44" s="99" t="s">
        <v>44824</v>
      </c>
      <c r="I44" s="66"/>
    </row>
    <row r="45" customFormat="false" ht="36" hidden="false" customHeight="false" outlineLevel="0" collapsed="false">
      <c r="A45" s="99" t="s">
        <v>44828</v>
      </c>
      <c r="B45" s="130" t="n">
        <v>91928</v>
      </c>
      <c r="C45" s="131" t="s">
        <v>44829</v>
      </c>
      <c r="D45" s="132" t="s">
        <v>103</v>
      </c>
      <c r="E45" s="133" t="n">
        <f aca="false">150+190+115</f>
        <v>455</v>
      </c>
      <c r="F45" s="136" t="n">
        <v>6.14</v>
      </c>
      <c r="G45" s="134" t="n">
        <f aca="false">F45*E45</f>
        <v>2793.7</v>
      </c>
      <c r="H45" s="99" t="s">
        <v>44830</v>
      </c>
      <c r="I45" s="66"/>
    </row>
    <row r="46" customFormat="false" ht="36" hidden="false" customHeight="false" outlineLevel="0" collapsed="false">
      <c r="A46" s="99" t="s">
        <v>44831</v>
      </c>
      <c r="B46" s="130" t="n">
        <v>91930</v>
      </c>
      <c r="C46" s="131" t="s">
        <v>44832</v>
      </c>
      <c r="D46" s="132" t="s">
        <v>103</v>
      </c>
      <c r="E46" s="133" t="n">
        <v>110</v>
      </c>
      <c r="F46" s="136" t="n">
        <v>8.4</v>
      </c>
      <c r="G46" s="134" t="n">
        <f aca="false">F46*E46</f>
        <v>924</v>
      </c>
      <c r="H46" s="99" t="s">
        <v>44833</v>
      </c>
      <c r="I46" s="66"/>
    </row>
    <row r="47" customFormat="false" ht="108" hidden="false" customHeight="false" outlineLevel="0" collapsed="false">
      <c r="A47" s="99" t="s">
        <v>44834</v>
      </c>
      <c r="B47" s="130" t="s">
        <v>29311</v>
      </c>
      <c r="C47" s="131" t="s">
        <v>44835</v>
      </c>
      <c r="D47" s="132" t="s">
        <v>44790</v>
      </c>
      <c r="E47" s="133" t="n">
        <v>1</v>
      </c>
      <c r="F47" s="4" t="n">
        <f aca="false">VLOOKUP(B47,EMOP0721!A39:B23050,2,1)</f>
        <v>2547.82</v>
      </c>
      <c r="G47" s="134" t="n">
        <f aca="false">F47*E47</f>
        <v>2547.82</v>
      </c>
      <c r="H47" s="99" t="s">
        <v>44824</v>
      </c>
      <c r="I47" s="66"/>
    </row>
    <row r="48" customFormat="false" ht="72" hidden="false" customHeight="false" outlineLevel="0" collapsed="false">
      <c r="A48" s="99" t="s">
        <v>44836</v>
      </c>
      <c r="B48" s="130" t="s">
        <v>28665</v>
      </c>
      <c r="C48" s="131" t="s">
        <v>44837</v>
      </c>
      <c r="D48" s="132" t="s">
        <v>44790</v>
      </c>
      <c r="E48" s="133" t="n">
        <v>1</v>
      </c>
      <c r="F48" s="4" t="n">
        <f aca="false">VLOOKUP(B48,EMOP0721!A40:B23051,2,1)</f>
        <v>154.94</v>
      </c>
      <c r="G48" s="134" t="n">
        <f aca="false">F48*E48</f>
        <v>154.94</v>
      </c>
      <c r="H48" s="99" t="s">
        <v>44824</v>
      </c>
      <c r="I48" s="66"/>
    </row>
    <row r="49" customFormat="false" ht="24" hidden="false" customHeight="false" outlineLevel="0" collapsed="false">
      <c r="A49" s="99" t="s">
        <v>44838</v>
      </c>
      <c r="B49" s="130" t="s">
        <v>28825</v>
      </c>
      <c r="C49" s="131" t="s">
        <v>44839</v>
      </c>
      <c r="D49" s="132" t="s">
        <v>44790</v>
      </c>
      <c r="E49" s="133" t="n">
        <v>5</v>
      </c>
      <c r="F49" s="4" t="n">
        <f aca="false">VLOOKUP(B49,EMOP0721!A41:B23052,2,1)</f>
        <v>39.38</v>
      </c>
      <c r="G49" s="134" t="n">
        <f aca="false">F49*E49</f>
        <v>196.9</v>
      </c>
      <c r="H49" s="99" t="s">
        <v>44798</v>
      </c>
      <c r="I49" s="66"/>
    </row>
    <row r="50" customFormat="false" ht="24" hidden="false" customHeight="false" outlineLevel="0" collapsed="false">
      <c r="A50" s="99" t="s">
        <v>44840</v>
      </c>
      <c r="B50" s="130" t="s">
        <v>159</v>
      </c>
      <c r="C50" s="131" t="s">
        <v>44841</v>
      </c>
      <c r="D50" s="132" t="s">
        <v>44790</v>
      </c>
      <c r="E50" s="133" t="n">
        <v>1</v>
      </c>
      <c r="F50" s="4" t="n">
        <f aca="false">VLOOKUP(B50,EMOP0721!A42:B23053,2,1)</f>
        <v>56.51</v>
      </c>
      <c r="G50" s="134" t="n">
        <f aca="false">F50*E50</f>
        <v>56.51</v>
      </c>
      <c r="H50" s="99" t="s">
        <v>44824</v>
      </c>
      <c r="I50" s="66"/>
    </row>
    <row r="51" customFormat="false" ht="36" hidden="false" customHeight="false" outlineLevel="0" collapsed="false">
      <c r="A51" s="99" t="s">
        <v>44842</v>
      </c>
      <c r="B51" s="130" t="n">
        <v>96973</v>
      </c>
      <c r="C51" s="131" t="s">
        <v>44843</v>
      </c>
      <c r="D51" s="132" t="s">
        <v>103</v>
      </c>
      <c r="E51" s="133" t="n">
        <f aca="false">30+30+18+18+9+9+9+9</f>
        <v>132</v>
      </c>
      <c r="F51" s="136" t="n">
        <v>50.6</v>
      </c>
      <c r="G51" s="134" t="n">
        <f aca="false">F51*E51</f>
        <v>6679.2</v>
      </c>
      <c r="H51" s="99" t="s">
        <v>44844</v>
      </c>
      <c r="I51" s="66"/>
    </row>
    <row r="52" customFormat="false" ht="36" hidden="false" customHeight="false" outlineLevel="0" collapsed="false">
      <c r="A52" s="99" t="s">
        <v>44845</v>
      </c>
      <c r="B52" s="130" t="s">
        <v>28597</v>
      </c>
      <c r="C52" s="131" t="s">
        <v>44846</v>
      </c>
      <c r="D52" s="132" t="s">
        <v>44790</v>
      </c>
      <c r="E52" s="133" t="n">
        <v>6</v>
      </c>
      <c r="F52" s="4" t="n">
        <f aca="false">VLOOKUP(B52,EMOP0721!A44:B23055,2,1)</f>
        <v>29.84</v>
      </c>
      <c r="G52" s="134" t="n">
        <f aca="false">F52*E52</f>
        <v>179.04</v>
      </c>
      <c r="H52" s="99" t="s">
        <v>44847</v>
      </c>
      <c r="I52" s="66"/>
    </row>
    <row r="53" customFormat="false" ht="36" hidden="false" customHeight="false" outlineLevel="0" collapsed="false">
      <c r="A53" s="99" t="s">
        <v>44848</v>
      </c>
      <c r="B53" s="130" t="s">
        <v>28592</v>
      </c>
      <c r="C53" s="131" t="s">
        <v>44849</v>
      </c>
      <c r="D53" s="132" t="s">
        <v>44790</v>
      </c>
      <c r="E53" s="133" t="n">
        <v>40</v>
      </c>
      <c r="F53" s="4" t="n">
        <f aca="false">VLOOKUP(B53,EMOP0721!A45:B23056,2,1)</f>
        <v>22.92</v>
      </c>
      <c r="G53" s="134" t="n">
        <f aca="false">F53*E53</f>
        <v>916.8</v>
      </c>
      <c r="H53" s="99" t="s">
        <v>44850</v>
      </c>
      <c r="I53" s="66"/>
    </row>
    <row r="54" customFormat="false" ht="24" hidden="false" customHeight="false" outlineLevel="0" collapsed="false">
      <c r="A54" s="99" t="s">
        <v>44851</v>
      </c>
      <c r="B54" s="130" t="n">
        <v>96985</v>
      </c>
      <c r="C54" s="131" t="s">
        <v>44852</v>
      </c>
      <c r="D54" s="132" t="s">
        <v>44790</v>
      </c>
      <c r="E54" s="133" t="n">
        <v>12</v>
      </c>
      <c r="F54" s="136" t="n">
        <v>58.89</v>
      </c>
      <c r="G54" s="134" t="n">
        <f aca="false">F54*E54</f>
        <v>706.68</v>
      </c>
      <c r="H54" s="99" t="s">
        <v>44853</v>
      </c>
      <c r="I54" s="66"/>
    </row>
    <row r="55" customFormat="false" ht="36" hidden="false" customHeight="false" outlineLevel="0" collapsed="false">
      <c r="A55" s="99" t="s">
        <v>44854</v>
      </c>
      <c r="B55" s="130" t="n">
        <v>96977</v>
      </c>
      <c r="C55" s="131" t="s">
        <v>44855</v>
      </c>
      <c r="D55" s="132" t="s">
        <v>103</v>
      </c>
      <c r="E55" s="133" t="n">
        <f aca="false">30+30+18+18</f>
        <v>96</v>
      </c>
      <c r="F55" s="136" t="n">
        <v>40.9</v>
      </c>
      <c r="G55" s="134" t="n">
        <f aca="false">F55*E55</f>
        <v>3926.4</v>
      </c>
      <c r="H55" s="99" t="s">
        <v>44856</v>
      </c>
      <c r="I55" s="66"/>
    </row>
    <row r="56" customFormat="false" ht="24" hidden="false" customHeight="false" outlineLevel="0" collapsed="false">
      <c r="A56" s="99" t="s">
        <v>44857</v>
      </c>
      <c r="B56" s="130" t="n">
        <v>96984</v>
      </c>
      <c r="C56" s="131" t="s">
        <v>44858</v>
      </c>
      <c r="D56" s="132" t="s">
        <v>44790</v>
      </c>
      <c r="E56" s="133" t="n">
        <v>4</v>
      </c>
      <c r="F56" s="136" t="n">
        <v>51.33</v>
      </c>
      <c r="G56" s="134" t="n">
        <f aca="false">F56*E56</f>
        <v>205.32</v>
      </c>
      <c r="H56" s="99" t="s">
        <v>44815</v>
      </c>
      <c r="I56" s="66"/>
    </row>
    <row r="57" customFormat="false" ht="24" hidden="false" customHeight="false" outlineLevel="0" collapsed="false">
      <c r="A57" s="99" t="s">
        <v>44859</v>
      </c>
      <c r="B57" s="130" t="s">
        <v>30428</v>
      </c>
      <c r="C57" s="131" t="s">
        <v>44860</v>
      </c>
      <c r="D57" s="132" t="s">
        <v>44790</v>
      </c>
      <c r="E57" s="133" t="n">
        <v>4</v>
      </c>
      <c r="F57" s="4" t="n">
        <f aca="false">VLOOKUP(B57,EMOP0721!A49:B23060,2,1)</f>
        <v>33.67</v>
      </c>
      <c r="G57" s="134" t="n">
        <f aca="false">F57*E57</f>
        <v>134.68</v>
      </c>
      <c r="H57" s="99" t="s">
        <v>44815</v>
      </c>
      <c r="I57" s="66"/>
    </row>
    <row r="58" customFormat="false" ht="13.5" hidden="false" customHeight="false" outlineLevel="0" collapsed="false">
      <c r="A58" s="106"/>
      <c r="B58" s="61"/>
      <c r="C58" s="107"/>
      <c r="D58" s="61"/>
      <c r="E58" s="113"/>
      <c r="G58" s="57"/>
      <c r="H58" s="108"/>
      <c r="I58" s="66"/>
    </row>
    <row r="59" customFormat="false" ht="14.25" hidden="false" customHeight="false" outlineLevel="0" collapsed="false">
      <c r="A59" s="91" t="s">
        <v>44861</v>
      </c>
      <c r="B59" s="92"/>
      <c r="C59" s="93" t="s">
        <v>44862</v>
      </c>
      <c r="D59" s="94"/>
      <c r="E59" s="94"/>
      <c r="F59" s="95"/>
      <c r="G59" s="96" t="n">
        <f aca="false">SUM(G60:G60)</f>
        <v>8658.19</v>
      </c>
      <c r="H59" s="65"/>
      <c r="I59" s="66"/>
    </row>
    <row r="60" customFormat="false" ht="72" hidden="false" customHeight="false" outlineLevel="0" collapsed="false">
      <c r="A60" s="61" t="s">
        <v>44863</v>
      </c>
      <c r="B60" s="106" t="s">
        <v>44864</v>
      </c>
      <c r="C60" s="107" t="s">
        <v>44865</v>
      </c>
      <c r="D60" s="117" t="s">
        <v>29</v>
      </c>
      <c r="E60" s="137" t="n">
        <f aca="false">E26</f>
        <v>347.3</v>
      </c>
      <c r="F60" s="79" t="n">
        <v>24.93</v>
      </c>
      <c r="G60" s="57" t="n">
        <f aca="false">ROUND(E60*F60,2)</f>
        <v>8658.19</v>
      </c>
      <c r="H60" s="114" t="s">
        <v>44866</v>
      </c>
      <c r="I60" s="66"/>
    </row>
    <row r="61" customFormat="false" ht="13.5" hidden="false" customHeight="false" outlineLevel="0" collapsed="false">
      <c r="A61" s="61"/>
      <c r="B61" s="110"/>
      <c r="C61" s="111"/>
      <c r="D61" s="112"/>
      <c r="E61" s="137"/>
      <c r="F61" s="79"/>
      <c r="G61" s="57"/>
      <c r="H61" s="114"/>
      <c r="I61" s="66"/>
    </row>
    <row r="62" customFormat="false" ht="13.5" hidden="false" customHeight="false" outlineLevel="0" collapsed="false">
      <c r="A62" s="91" t="s">
        <v>44867</v>
      </c>
      <c r="B62" s="92"/>
      <c r="C62" s="93" t="s">
        <v>44868</v>
      </c>
      <c r="D62" s="94"/>
      <c r="E62" s="94"/>
      <c r="F62" s="95"/>
      <c r="G62" s="138" t="n">
        <f aca="false">SUM(G63:G64)</f>
        <v>30133.16</v>
      </c>
      <c r="H62" s="114"/>
      <c r="I62" s="66"/>
    </row>
    <row r="63" customFormat="false" ht="72" hidden="false" customHeight="false" outlineLevel="0" collapsed="false">
      <c r="A63" s="61" t="s">
        <v>44869</v>
      </c>
      <c r="B63" s="115" t="s">
        <v>34424</v>
      </c>
      <c r="C63" s="116" t="s">
        <v>44870</v>
      </c>
      <c r="D63" s="117" t="s">
        <v>29</v>
      </c>
      <c r="E63" s="139" t="n">
        <f aca="false">E60</f>
        <v>347.3</v>
      </c>
      <c r="F63" s="4" t="n">
        <f aca="false">VLOOKUP(B63,EMOP0721!A55:B23066,2,1)</f>
        <v>82.42</v>
      </c>
      <c r="G63" s="140" t="n">
        <f aca="false">ROUND(E63*F63,2)</f>
        <v>28624.47</v>
      </c>
      <c r="H63" s="114" t="s">
        <v>44866</v>
      </c>
      <c r="I63" s="129"/>
    </row>
    <row r="64" customFormat="false" ht="36" hidden="false" customHeight="false" outlineLevel="0" collapsed="false">
      <c r="A64" s="61" t="s">
        <v>44871</v>
      </c>
      <c r="B64" s="115" t="s">
        <v>34385</v>
      </c>
      <c r="C64" s="116" t="s">
        <v>44872</v>
      </c>
      <c r="D64" s="117" t="s">
        <v>103</v>
      </c>
      <c r="E64" s="139" t="n">
        <v>23.25</v>
      </c>
      <c r="F64" s="4" t="n">
        <f aca="false">VLOOKUP(B64,EMOP0721!A56:B23067,2,1)</f>
        <v>64.89</v>
      </c>
      <c r="G64" s="140" t="n">
        <f aca="false">ROUND(E64*F64,2)</f>
        <v>1508.69</v>
      </c>
      <c r="H64" s="114" t="s">
        <v>44866</v>
      </c>
      <c r="I64" s="129"/>
    </row>
    <row r="65" customFormat="false" ht="13.5" hidden="false" customHeight="false" outlineLevel="0" collapsed="false">
      <c r="A65" s="61"/>
      <c r="B65" s="110"/>
      <c r="C65" s="111"/>
      <c r="D65" s="112"/>
      <c r="E65" s="141"/>
      <c r="F65" s="79"/>
      <c r="G65" s="140"/>
      <c r="H65" s="114"/>
      <c r="I65" s="129"/>
    </row>
    <row r="66" customFormat="false" ht="14.25" hidden="false" customHeight="false" outlineLevel="0" collapsed="false">
      <c r="A66" s="142"/>
      <c r="B66" s="93"/>
      <c r="C66" s="93" t="s">
        <v>44873</v>
      </c>
      <c r="D66" s="93"/>
      <c r="E66" s="93"/>
      <c r="F66" s="143"/>
      <c r="G66" s="144" t="n">
        <f aca="false">G62+G59+G29+G24+G16+G12</f>
        <v>219444.1495</v>
      </c>
      <c r="H66" s="65"/>
      <c r="I66" s="129"/>
    </row>
    <row r="67" customFormat="false" ht="14.25" hidden="false" customHeight="false" outlineLevel="0" collapsed="false">
      <c r="A67" s="145"/>
      <c r="B67" s="93"/>
      <c r="C67" s="146" t="s">
        <v>44874</v>
      </c>
      <c r="D67" s="94"/>
      <c r="E67" s="94"/>
      <c r="F67" s="95"/>
      <c r="G67" s="144" t="n">
        <f aca="false">G66*0.2225</f>
        <v>48826.32326375</v>
      </c>
      <c r="H67" s="65"/>
      <c r="I67" s="129"/>
    </row>
    <row r="68" customFormat="false" ht="14.25" hidden="false" customHeight="false" outlineLevel="0" collapsed="false">
      <c r="A68" s="142"/>
      <c r="B68" s="147"/>
      <c r="C68" s="93" t="s">
        <v>44875</v>
      </c>
      <c r="D68" s="94"/>
      <c r="E68" s="94"/>
      <c r="F68" s="95"/>
      <c r="G68" s="96" t="n">
        <f aca="false">G66+G67</f>
        <v>268270.47276375</v>
      </c>
      <c r="H68" s="65"/>
      <c r="I68" s="129"/>
    </row>
    <row r="69" customFormat="false" ht="12.75" hidden="false" customHeight="false" outlineLevel="0" collapsed="false">
      <c r="A69" s="148"/>
      <c r="B69" s="149"/>
      <c r="C69" s="150"/>
      <c r="D69" s="56"/>
      <c r="G69" s="57"/>
      <c r="H69" s="151"/>
      <c r="I69" s="129"/>
    </row>
    <row r="70" customFormat="false" ht="12.75" hidden="false" customHeight="false" outlineLevel="0" collapsed="false">
      <c r="A70" s="152" t="s">
        <v>44876</v>
      </c>
      <c r="B70" s="152"/>
      <c r="C70" s="152"/>
      <c r="D70" s="152"/>
      <c r="E70" s="152"/>
      <c r="F70" s="152"/>
      <c r="G70" s="152"/>
      <c r="H70" s="151"/>
      <c r="I70" s="129"/>
    </row>
    <row r="71" customFormat="false" ht="12.75" hidden="false" customHeight="false" outlineLevel="0" collapsed="false">
      <c r="A71" s="153"/>
      <c r="B71" s="153"/>
      <c r="C71" s="153"/>
      <c r="D71" s="153"/>
      <c r="E71" s="153"/>
      <c r="F71" s="153"/>
      <c r="G71" s="153"/>
      <c r="H71" s="154"/>
    </row>
    <row r="72" customFormat="false" ht="34.5" hidden="false" customHeight="true" outlineLevel="0" collapsed="false">
      <c r="A72" s="155" t="n">
        <v>1</v>
      </c>
      <c r="B72" s="156" t="s">
        <v>44877</v>
      </c>
      <c r="C72" s="156"/>
      <c r="D72" s="156"/>
      <c r="E72" s="156"/>
      <c r="F72" s="156"/>
      <c r="G72" s="156"/>
    </row>
    <row r="73" customFormat="false" ht="12.75" hidden="false" customHeight="false" outlineLevel="0" collapsed="false">
      <c r="A73" s="153"/>
      <c r="B73" s="153"/>
      <c r="C73" s="153"/>
      <c r="D73" s="153"/>
      <c r="E73" s="153"/>
      <c r="F73" s="153"/>
      <c r="G73" s="153"/>
    </row>
    <row r="74" customFormat="false" ht="36.75" hidden="false" customHeight="true" outlineLevel="0" collapsed="false">
      <c r="A74" s="155" t="n">
        <v>2</v>
      </c>
      <c r="B74" s="156" t="s">
        <v>44878</v>
      </c>
      <c r="C74" s="156"/>
      <c r="D74" s="156"/>
      <c r="E74" s="156"/>
      <c r="F74" s="156"/>
      <c r="G74" s="156"/>
    </row>
    <row r="1048576" customFormat="false" ht="12.75" hidden="false" customHeight="true" outlineLevel="0" collapsed="false"/>
  </sheetData>
  <mergeCells count="6">
    <mergeCell ref="E6:G6"/>
    <mergeCell ref="A8:G9"/>
    <mergeCell ref="C10:G10"/>
    <mergeCell ref="A70:G70"/>
    <mergeCell ref="B72:G72"/>
    <mergeCell ref="B74:G74"/>
  </mergeCells>
  <hyperlinks>
    <hyperlink ref="B26" r:id="rId1" display="ET 24.05.0150 (A)"/>
  </hyperlinks>
  <printOptions headings="false" gridLines="false" gridLinesSet="true" horizontalCentered="false" verticalCentered="false"/>
  <pageMargins left="0.157638888888889" right="0.157638888888889" top="0.590277777777778" bottom="0.590277777777778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&amp;R&amp;8Página &amp;P de &amp;N</oddHeader>
    <oddFooter/>
  </headerFooter>
  <rowBreaks count="2" manualBreakCount="2">
    <brk id="30" man="true" max="16383" min="0"/>
    <brk id="46" man="true" max="16383" min="0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showFormulas="false" showGridLines="false" showRowColHeaders="true" showZeros="true" rightToLeft="false" tabSelected="false" showOutlineSymbols="true" defaultGridColor="true" view="pageBreakPreview" topLeftCell="A10" colorId="64" zoomScale="218" zoomScaleNormal="115" zoomScalePageLayoutView="218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8" min="1" style="157" width="9.12"/>
    <col collapsed="false" customWidth="true" hidden="false" outlineLevel="0" max="9" min="9" style="158" width="9.12"/>
    <col collapsed="false" customWidth="true" hidden="false" outlineLevel="0" max="1025" min="10" style="157" width="9.12"/>
  </cols>
  <sheetData>
    <row r="1" s="161" customFormat="true" ht="53.25" hidden="false" customHeight="true" outlineLevel="0" collapsed="false">
      <c r="A1" s="159" t="s">
        <v>44879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="161" customFormat="true" ht="9" hidden="false" customHeight="true" outlineLevel="0" collapsed="false">
      <c r="A2" s="162" t="s">
        <v>44880</v>
      </c>
      <c r="B2" s="162"/>
      <c r="C2" s="162"/>
      <c r="D2" s="162"/>
      <c r="E2" s="162"/>
      <c r="F2" s="162"/>
      <c r="G2" s="162"/>
      <c r="H2" s="162"/>
      <c r="I2" s="162"/>
      <c r="J2" s="162"/>
      <c r="K2" s="160"/>
    </row>
    <row r="3" s="161" customFormat="true" ht="25.5" hidden="false" customHeight="true" outlineLevel="0" collapsed="false">
      <c r="A3" s="163" t="s">
        <v>44881</v>
      </c>
      <c r="B3" s="163"/>
      <c r="C3" s="163"/>
      <c r="D3" s="163"/>
      <c r="E3" s="163"/>
      <c r="F3" s="163"/>
      <c r="G3" s="163"/>
      <c r="H3" s="163"/>
      <c r="I3" s="163"/>
      <c r="J3" s="163"/>
      <c r="K3" s="160"/>
    </row>
    <row r="4" customFormat="false" ht="15" hidden="false" customHeight="true" outlineLevel="0" collapsed="false">
      <c r="A4" s="164"/>
      <c r="B4" s="164"/>
      <c r="C4" s="164"/>
      <c r="D4" s="164"/>
      <c r="E4" s="164"/>
      <c r="F4" s="164"/>
      <c r="G4" s="164"/>
      <c r="H4" s="164"/>
      <c r="I4" s="164"/>
      <c r="J4" s="164"/>
    </row>
    <row r="5" customFormat="false" ht="26.25" hidden="false" customHeight="true" outlineLevel="0" collapsed="false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customFormat="false" ht="15.75" hidden="false" customHeight="false" outlineLevel="0" collapsed="false">
      <c r="A6" s="166" t="s">
        <v>44882</v>
      </c>
      <c r="B6" s="166"/>
      <c r="C6" s="166"/>
      <c r="D6" s="166"/>
      <c r="E6" s="166"/>
      <c r="F6" s="166"/>
      <c r="G6" s="166"/>
      <c r="H6" s="166"/>
      <c r="I6" s="166"/>
      <c r="J6" s="166"/>
    </row>
    <row r="7" customFormat="false" ht="12" hidden="false" customHeight="true" outlineLevel="0" collapsed="false">
      <c r="A7" s="167" t="s">
        <v>44883</v>
      </c>
      <c r="B7" s="167"/>
      <c r="C7" s="167"/>
      <c r="D7" s="167"/>
      <c r="E7" s="167"/>
      <c r="F7" s="167"/>
      <c r="G7" s="167"/>
      <c r="H7" s="167"/>
      <c r="I7" s="167"/>
      <c r="J7" s="167"/>
    </row>
    <row r="8" customFormat="false" ht="12" hidden="false" customHeight="true" outlineLevel="0" collapsed="false">
      <c r="E8" s="168"/>
      <c r="F8" s="168"/>
      <c r="G8" s="168"/>
    </row>
    <row r="9" customFormat="false" ht="28.5" hidden="false" customHeight="true" outlineLevel="0" collapsed="false">
      <c r="A9" s="169" t="s">
        <v>44884</v>
      </c>
      <c r="B9" s="169"/>
      <c r="C9" s="169"/>
      <c r="D9" s="169"/>
      <c r="E9" s="170" t="s">
        <v>44885</v>
      </c>
      <c r="F9" s="170"/>
      <c r="G9" s="170"/>
      <c r="I9" s="171" t="s">
        <v>44886</v>
      </c>
      <c r="J9" s="172" t="s">
        <v>44887</v>
      </c>
    </row>
    <row r="10" customFormat="false" ht="15" hidden="false" customHeight="false" outlineLevel="0" collapsed="false">
      <c r="A10" s="173" t="s">
        <v>44888</v>
      </c>
      <c r="B10" s="174" t="s">
        <v>44889</v>
      </c>
      <c r="C10" s="174"/>
      <c r="D10" s="174"/>
      <c r="E10" s="175" t="n">
        <v>0.027</v>
      </c>
      <c r="F10" s="175"/>
      <c r="G10" s="175"/>
      <c r="I10" s="176" t="s">
        <v>44890</v>
      </c>
      <c r="J10" s="177" t="n">
        <v>0.65</v>
      </c>
    </row>
    <row r="11" customFormat="false" ht="15" hidden="false" customHeight="false" outlineLevel="0" collapsed="false">
      <c r="A11" s="178" t="s">
        <v>44891</v>
      </c>
      <c r="B11" s="179" t="s">
        <v>44892</v>
      </c>
      <c r="C11" s="179"/>
      <c r="D11" s="179"/>
      <c r="E11" s="180" t="n">
        <v>0.004</v>
      </c>
      <c r="F11" s="180"/>
      <c r="G11" s="180"/>
      <c r="I11" s="181" t="s">
        <v>44893</v>
      </c>
      <c r="J11" s="182" t="n">
        <v>3</v>
      </c>
    </row>
    <row r="12" customFormat="false" ht="15" hidden="false" customHeight="false" outlineLevel="0" collapsed="false">
      <c r="A12" s="178" t="s">
        <v>44894</v>
      </c>
      <c r="B12" s="179" t="s">
        <v>44895</v>
      </c>
      <c r="C12" s="179"/>
      <c r="D12" s="179"/>
      <c r="E12" s="180" t="n">
        <v>0.002</v>
      </c>
      <c r="F12" s="180"/>
      <c r="G12" s="180"/>
      <c r="I12" s="176" t="s">
        <v>44896</v>
      </c>
      <c r="J12" s="177" t="n">
        <v>5</v>
      </c>
    </row>
    <row r="13" customFormat="false" ht="15.75" hidden="false" customHeight="false" outlineLevel="0" collapsed="false">
      <c r="A13" s="178" t="s">
        <v>44897</v>
      </c>
      <c r="B13" s="179" t="s">
        <v>44898</v>
      </c>
      <c r="C13" s="179"/>
      <c r="D13" s="179"/>
      <c r="E13" s="180" t="n">
        <v>0.001</v>
      </c>
      <c r="F13" s="180"/>
      <c r="G13" s="180"/>
      <c r="I13" s="183" t="s">
        <v>44899</v>
      </c>
      <c r="J13" s="184" t="n">
        <f aca="false">SUM(J10:J12)</f>
        <v>8.65</v>
      </c>
    </row>
    <row r="14" customFormat="false" ht="15" hidden="false" customHeight="false" outlineLevel="0" collapsed="false">
      <c r="A14" s="178" t="s">
        <v>1630</v>
      </c>
      <c r="B14" s="179" t="s">
        <v>44900</v>
      </c>
      <c r="C14" s="179"/>
      <c r="D14" s="179"/>
      <c r="E14" s="185" t="n">
        <v>0.08</v>
      </c>
      <c r="F14" s="185"/>
      <c r="G14" s="185"/>
    </row>
    <row r="15" customFormat="false" ht="15.75" hidden="false" customHeight="false" outlineLevel="0" collapsed="false">
      <c r="A15" s="186" t="s">
        <v>44901</v>
      </c>
      <c r="B15" s="187" t="s">
        <v>44902</v>
      </c>
      <c r="C15" s="187"/>
      <c r="D15" s="187"/>
      <c r="E15" s="188" t="n">
        <f aca="false">J13/100</f>
        <v>0.0865</v>
      </c>
      <c r="F15" s="188"/>
      <c r="G15" s="188"/>
    </row>
    <row r="16" customFormat="false" ht="15.75" hidden="false" customHeight="false" outlineLevel="0" collapsed="false">
      <c r="B16" s="189"/>
      <c r="C16" s="189"/>
      <c r="D16" s="189"/>
      <c r="E16" s="189"/>
      <c r="F16" s="189"/>
      <c r="G16" s="189"/>
    </row>
    <row r="17" customFormat="false" ht="15.75" hidden="false" customHeight="false" outlineLevel="0" collapsed="false">
      <c r="A17" s="190" t="s">
        <v>44903</v>
      </c>
      <c r="B17" s="191" t="n">
        <f aca="false">((((1+SUM(E10:G12))*(1+E13)*(1+E14))/(1-E15))-1)*100</f>
        <v>22.2502068965517</v>
      </c>
      <c r="C17" s="191"/>
      <c r="D17" s="191"/>
      <c r="E17" s="189"/>
      <c r="F17" s="189"/>
      <c r="G17" s="189"/>
    </row>
    <row r="18" customFormat="false" ht="15" hidden="false" customHeight="false" outlineLevel="0" collapsed="false">
      <c r="B18" s="189"/>
      <c r="C18" s="189"/>
      <c r="D18" s="189"/>
      <c r="E18" s="189"/>
      <c r="F18" s="189"/>
      <c r="G18" s="189"/>
    </row>
    <row r="19" customFormat="false" ht="15" hidden="false" customHeight="true" outlineLevel="0" collapsed="false">
      <c r="A19" s="192" t="s">
        <v>44904</v>
      </c>
      <c r="B19" s="192"/>
      <c r="C19" s="192"/>
      <c r="D19" s="192"/>
      <c r="E19" s="192"/>
      <c r="F19" s="192"/>
      <c r="G19" s="192"/>
      <c r="H19" s="192"/>
      <c r="I19" s="192"/>
      <c r="J19" s="192"/>
    </row>
    <row r="24" customFormat="false" ht="58.5" hidden="false" customHeight="true" outlineLevel="0" collapsed="false"/>
  </sheetData>
  <mergeCells count="29">
    <mergeCell ref="A1:J1"/>
    <mergeCell ref="A2:J2"/>
    <mergeCell ref="A3:J3"/>
    <mergeCell ref="A4:J4"/>
    <mergeCell ref="A5:J5"/>
    <mergeCell ref="A6:J6"/>
    <mergeCell ref="A7:J7"/>
    <mergeCell ref="E8:G8"/>
    <mergeCell ref="A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A19:J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5:H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28" activeCellId="0" sqref="F28"/>
    </sheetView>
  </sheetViews>
  <sheetFormatPr defaultRowHeight="15.75" zeroHeight="false" outlineLevelRow="0" outlineLevelCol="0"/>
  <cols>
    <col collapsed="false" customWidth="true" hidden="false" outlineLevel="0" max="4" min="1" style="0" width="8.61"/>
    <col collapsed="false" customWidth="true" hidden="false" outlineLevel="0" max="5" min="5" style="193" width="9"/>
    <col collapsed="false" customWidth="true" hidden="false" outlineLevel="0" max="6" min="6" style="194" width="13.87"/>
    <col collapsed="false" customWidth="true" hidden="false" outlineLevel="0" max="7" min="7" style="193" width="9"/>
    <col collapsed="false" customWidth="true" hidden="false" outlineLevel="0" max="8" min="8" style="194" width="13.87"/>
    <col collapsed="false" customWidth="true" hidden="false" outlineLevel="0" max="1025" min="9" style="0" width="8.61"/>
  </cols>
  <sheetData>
    <row r="5" customFormat="false" ht="15.75" hidden="false" customHeight="false" outlineLevel="0" collapsed="false">
      <c r="C5" s="195" t="s">
        <v>44905</v>
      </c>
      <c r="D5" s="195"/>
      <c r="E5" s="195"/>
      <c r="F5" s="195"/>
      <c r="G5" s="195"/>
      <c r="H5" s="195"/>
    </row>
    <row r="6" customFormat="false" ht="15.75" hidden="false" customHeight="false" outlineLevel="0" collapsed="false">
      <c r="C6" s="195"/>
      <c r="D6" s="195"/>
      <c r="E6" s="195"/>
      <c r="F6" s="195"/>
      <c r="G6" s="195"/>
      <c r="H6" s="195"/>
    </row>
    <row r="7" customFormat="false" ht="15.75" hidden="false" customHeight="false" outlineLevel="0" collapsed="false">
      <c r="C7" s="196" t="s">
        <v>44906</v>
      </c>
      <c r="D7" s="196"/>
      <c r="E7" s="196"/>
      <c r="F7" s="196"/>
      <c r="G7" s="196"/>
      <c r="H7" s="196"/>
    </row>
    <row r="8" customFormat="false" ht="15.75" hidden="false" customHeight="false" outlineLevel="0" collapsed="false">
      <c r="C8" s="195" t="str">
        <f aca="false">'Orçamento Prédio'!C3</f>
        <v>SECRETARIAMUNICIPAL DE EDUCAÇÃO </v>
      </c>
      <c r="D8" s="195"/>
      <c r="E8" s="195"/>
      <c r="F8" s="195"/>
      <c r="G8" s="195"/>
      <c r="H8" s="195"/>
    </row>
    <row r="9" customFormat="false" ht="15.75" hidden="false" customHeight="false" outlineLevel="0" collapsed="false">
      <c r="C9" s="195"/>
      <c r="D9" s="195"/>
      <c r="E9" s="195"/>
      <c r="F9" s="195"/>
      <c r="G9" s="195"/>
      <c r="H9" s="195"/>
    </row>
    <row r="10" customFormat="false" ht="15.75" hidden="false" customHeight="false" outlineLevel="0" collapsed="false">
      <c r="C10" s="197"/>
      <c r="D10" s="197"/>
      <c r="E10" s="197"/>
      <c r="F10" s="197"/>
      <c r="G10" s="197"/>
      <c r="H10" s="197"/>
    </row>
    <row r="11" customFormat="false" ht="15.75" hidden="false" customHeight="false" outlineLevel="0" collapsed="false">
      <c r="C11" s="198" t="s">
        <v>44907</v>
      </c>
      <c r="D11" s="198" t="s">
        <v>33</v>
      </c>
      <c r="E11" s="199" t="s">
        <v>44908</v>
      </c>
      <c r="F11" s="200" t="s">
        <v>44909</v>
      </c>
      <c r="G11" s="199" t="s">
        <v>44910</v>
      </c>
      <c r="H11" s="200" t="s">
        <v>44911</v>
      </c>
    </row>
    <row r="12" customFormat="false" ht="15.75" hidden="false" customHeight="false" outlineLevel="0" collapsed="false">
      <c r="C12" s="198" t="n">
        <v>1</v>
      </c>
      <c r="D12" s="198" t="n">
        <v>1</v>
      </c>
      <c r="E12" s="199" t="n">
        <v>0.2</v>
      </c>
      <c r="F12" s="200" t="n">
        <f aca="false">E12*$H$19+0.01</f>
        <v>189284.741643682</v>
      </c>
      <c r="G12" s="199" t="n">
        <f aca="false">E12</f>
        <v>0.2</v>
      </c>
      <c r="H12" s="200" t="n">
        <f aca="false">F12</f>
        <v>189284.741643682</v>
      </c>
    </row>
    <row r="13" customFormat="false" ht="15.75" hidden="false" customHeight="false" outlineLevel="0" collapsed="false">
      <c r="C13" s="198" t="n">
        <v>2</v>
      </c>
      <c r="D13" s="198" t="n">
        <v>2</v>
      </c>
      <c r="E13" s="199" t="n">
        <v>0.15</v>
      </c>
      <c r="F13" s="200" t="n">
        <f aca="false">E13*$H$19</f>
        <v>141963.548732761</v>
      </c>
      <c r="G13" s="199" t="n">
        <f aca="false">E13+G12</f>
        <v>0.35</v>
      </c>
      <c r="H13" s="200" t="n">
        <f aca="false">F13+H12</f>
        <v>331248.290376443</v>
      </c>
    </row>
    <row r="14" customFormat="false" ht="15.75" hidden="false" customHeight="false" outlineLevel="0" collapsed="false">
      <c r="C14" s="198" t="n">
        <v>3</v>
      </c>
      <c r="D14" s="198" t="n">
        <v>3</v>
      </c>
      <c r="E14" s="199" t="n">
        <v>0.15</v>
      </c>
      <c r="F14" s="200" t="n">
        <f aca="false">E14*$H$19</f>
        <v>141963.548732761</v>
      </c>
      <c r="G14" s="199" t="n">
        <f aca="false">E14+G13</f>
        <v>0.5</v>
      </c>
      <c r="H14" s="200" t="n">
        <f aca="false">F14+H13</f>
        <v>473211.839109204</v>
      </c>
    </row>
    <row r="15" customFormat="false" ht="15.75" hidden="false" customHeight="false" outlineLevel="0" collapsed="false">
      <c r="C15" s="198" t="n">
        <v>4</v>
      </c>
      <c r="D15" s="198" t="n">
        <v>4</v>
      </c>
      <c r="E15" s="199" t="n">
        <v>0.15</v>
      </c>
      <c r="F15" s="200" t="n">
        <f aca="false">E15*$H$19</f>
        <v>141963.548732761</v>
      </c>
      <c r="G15" s="199" t="n">
        <f aca="false">E15+G14</f>
        <v>0.65</v>
      </c>
      <c r="H15" s="200" t="n">
        <f aca="false">F15+H14</f>
        <v>615175.387841965</v>
      </c>
    </row>
    <row r="16" customFormat="false" ht="15.75" hidden="false" customHeight="false" outlineLevel="0" collapsed="false">
      <c r="C16" s="198" t="n">
        <v>5</v>
      </c>
      <c r="D16" s="198" t="n">
        <v>5</v>
      </c>
      <c r="E16" s="199" t="n">
        <v>0.2</v>
      </c>
      <c r="F16" s="200" t="n">
        <f aca="false">E16*$H$19</f>
        <v>189284.731643682</v>
      </c>
      <c r="G16" s="199" t="n">
        <f aca="false">E16+G15</f>
        <v>0.85</v>
      </c>
      <c r="H16" s="200" t="n">
        <f aca="false">F16+H15</f>
        <v>804460.119485647</v>
      </c>
    </row>
    <row r="17" customFormat="false" ht="15.75" hidden="false" customHeight="false" outlineLevel="0" collapsed="false">
      <c r="C17" s="198" t="n">
        <v>6</v>
      </c>
      <c r="D17" s="198" t="n">
        <v>6</v>
      </c>
      <c r="E17" s="199" t="n">
        <v>0.15</v>
      </c>
      <c r="F17" s="200" t="n">
        <f aca="false">E17*$H$19-0.01</f>
        <v>141963.538732761</v>
      </c>
      <c r="G17" s="199" t="n">
        <f aca="false">E17+G16</f>
        <v>1</v>
      </c>
      <c r="H17" s="200" t="n">
        <f aca="false">F17+H16</f>
        <v>946423.658218408</v>
      </c>
    </row>
    <row r="19" customFormat="false" ht="15.75" hidden="false" customHeight="false" outlineLevel="0" collapsed="false">
      <c r="H19" s="200" t="n">
        <f aca="false">'Orçamento Prédio'!G293</f>
        <v>946423.658218408</v>
      </c>
    </row>
    <row r="21" customFormat="false" ht="15.75" hidden="false" customHeight="false" outlineLevel="0" collapsed="false">
      <c r="C21" s="0" t="s">
        <v>44912</v>
      </c>
    </row>
  </sheetData>
  <mergeCells count="3">
    <mergeCell ref="C5:H6"/>
    <mergeCell ref="C7:H7"/>
    <mergeCell ref="C8:H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75" zoomScalePageLayoutView="70" workbookViewId="0">
      <selection pane="topLeft" activeCell="A62" activeCellId="0" sqref="A62"/>
    </sheetView>
  </sheetViews>
  <sheetFormatPr defaultRowHeight="15.75" zeroHeight="false" outlineLevelRow="0" outlineLevelCol="0"/>
  <cols>
    <col collapsed="false" customWidth="true" hidden="false" outlineLevel="0" max="1" min="1" style="0" width="13.5"/>
    <col collapsed="false" customWidth="true" hidden="false" outlineLevel="0" max="2" min="2" style="201" width="57.87"/>
    <col collapsed="false" customWidth="true" hidden="false" outlineLevel="0" max="3" min="3" style="1" width="10.87"/>
    <col collapsed="false" customWidth="true" hidden="false" outlineLevel="0" max="4" min="4" style="1" width="12.87"/>
    <col collapsed="false" customWidth="true" hidden="false" outlineLevel="0" max="5" min="5" style="202" width="15.38"/>
    <col collapsed="false" customWidth="true" hidden="false" outlineLevel="0" max="6" min="6" style="203" width="18.12"/>
    <col collapsed="false" customWidth="true" hidden="false" outlineLevel="0" max="1025" min="7" style="0" width="11"/>
  </cols>
  <sheetData>
    <row r="1" customFormat="false" ht="15.75" hidden="false" customHeight="false" outlineLevel="0" collapsed="false">
      <c r="B1" s="201" t="s">
        <v>44913</v>
      </c>
      <c r="C1" s="1" t="s">
        <v>44914</v>
      </c>
      <c r="D1" s="204" t="s">
        <v>44915</v>
      </c>
    </row>
    <row r="2" customFormat="false" ht="15.75" hidden="false" customHeight="false" outlineLevel="0" collapsed="false">
      <c r="B2" s="201" t="s">
        <v>44916</v>
      </c>
      <c r="C2" s="1" t="s">
        <v>44917</v>
      </c>
      <c r="D2" s="1" t="n">
        <v>6</v>
      </c>
      <c r="E2" s="205" t="s">
        <v>44918</v>
      </c>
    </row>
    <row r="3" customFormat="false" ht="15.75" hidden="false" customHeight="false" outlineLevel="0" collapsed="false">
      <c r="C3" s="1" t="s">
        <v>44919</v>
      </c>
      <c r="D3" s="206" t="n">
        <v>44256</v>
      </c>
      <c r="E3" s="205"/>
    </row>
    <row r="4" customFormat="false" ht="15.75" hidden="false" customHeight="false" outlineLevel="0" collapsed="false">
      <c r="B4" s="201" t="s">
        <v>12</v>
      </c>
      <c r="E4" s="205"/>
    </row>
    <row r="5" customFormat="false" ht="15.75" hidden="false" customHeight="false" outlineLevel="0" collapsed="false">
      <c r="C5" s="1" t="s">
        <v>103</v>
      </c>
      <c r="D5" s="1" t="s">
        <v>44920</v>
      </c>
      <c r="E5" s="205" t="s">
        <v>44921</v>
      </c>
      <c r="F5" s="203" t="s">
        <v>44922</v>
      </c>
    </row>
    <row r="6" customFormat="false" ht="15.75" hidden="false" customHeight="false" outlineLevel="0" collapsed="false">
      <c r="B6" s="201" t="s">
        <v>44923</v>
      </c>
      <c r="C6" s="1" t="n">
        <v>4</v>
      </c>
      <c r="D6" s="1" t="n">
        <v>6</v>
      </c>
      <c r="E6" s="205" t="n">
        <f aca="false">D6*C6</f>
        <v>24</v>
      </c>
    </row>
    <row r="7" customFormat="false" ht="15.75" hidden="false" customHeight="false" outlineLevel="0" collapsed="false">
      <c r="B7" s="201" t="s">
        <v>44924</v>
      </c>
      <c r="C7" s="1" t="n">
        <v>2</v>
      </c>
      <c r="D7" s="1" t="n">
        <v>6</v>
      </c>
      <c r="E7" s="205" t="n">
        <f aca="false">D7*C7</f>
        <v>12</v>
      </c>
      <c r="F7" s="203" t="s">
        <v>15</v>
      </c>
    </row>
    <row r="8" customFormat="false" ht="15.75" hidden="false" customHeight="false" outlineLevel="0" collapsed="false">
      <c r="B8" s="201" t="s">
        <v>44925</v>
      </c>
      <c r="C8" s="1" t="n">
        <v>1</v>
      </c>
      <c r="D8" s="1" t="n">
        <v>1</v>
      </c>
      <c r="E8" s="205" t="n">
        <v>1</v>
      </c>
      <c r="F8" s="203" t="s">
        <v>74</v>
      </c>
    </row>
    <row r="9" customFormat="false" ht="15.75" hidden="false" customHeight="false" outlineLevel="0" collapsed="false">
      <c r="B9" s="201" t="s">
        <v>44926</v>
      </c>
      <c r="C9" s="1" t="n">
        <v>1</v>
      </c>
      <c r="D9" s="1" t="n">
        <v>1</v>
      </c>
      <c r="E9" s="205" t="n">
        <v>1</v>
      </c>
      <c r="F9" s="203" t="s">
        <v>49</v>
      </c>
    </row>
    <row r="10" customFormat="false" ht="15.75" hidden="false" customHeight="false" outlineLevel="0" collapsed="false">
      <c r="B10" s="201" t="s">
        <v>44927</v>
      </c>
      <c r="C10" s="1" t="n">
        <v>2</v>
      </c>
      <c r="D10" s="1" t="n">
        <v>60</v>
      </c>
      <c r="E10" s="205" t="n">
        <f aca="false">D10*C10</f>
        <v>120</v>
      </c>
      <c r="F10" s="203" t="s">
        <v>29</v>
      </c>
    </row>
    <row r="11" customFormat="false" ht="15.75" hidden="false" customHeight="false" outlineLevel="0" collapsed="false">
      <c r="B11" s="201" t="s">
        <v>44928</v>
      </c>
      <c r="C11" s="1" t="n">
        <v>15</v>
      </c>
      <c r="D11" s="1" t="n">
        <v>25</v>
      </c>
      <c r="E11" s="205" t="n">
        <f aca="false">D11*C11</f>
        <v>375</v>
      </c>
      <c r="F11" s="203" t="s">
        <v>29</v>
      </c>
    </row>
    <row r="12" customFormat="false" ht="14.25" hidden="false" customHeight="true" outlineLevel="0" collapsed="false">
      <c r="B12" s="201" t="s">
        <v>44929</v>
      </c>
      <c r="C12" s="1" t="n">
        <v>2</v>
      </c>
      <c r="D12" s="1" t="n">
        <v>6</v>
      </c>
      <c r="E12" s="205" t="n">
        <f aca="false">D12*C12</f>
        <v>12</v>
      </c>
      <c r="F12" s="203" t="s">
        <v>15</v>
      </c>
    </row>
    <row r="13" customFormat="false" ht="15.75" hidden="false" customHeight="false" outlineLevel="0" collapsed="false">
      <c r="B13" s="201" t="s">
        <v>44930</v>
      </c>
      <c r="C13" s="1" t="n">
        <v>120</v>
      </c>
      <c r="D13" s="1" t="n">
        <v>0.48</v>
      </c>
      <c r="E13" s="205" t="n">
        <f aca="false">D13*C13</f>
        <v>57.6</v>
      </c>
      <c r="F13" s="203" t="s">
        <v>53</v>
      </c>
    </row>
    <row r="14" customFormat="false" ht="15.75" hidden="false" customHeight="false" outlineLevel="0" collapsed="false">
      <c r="B14" s="201" t="s">
        <v>44931</v>
      </c>
      <c r="C14" s="1" t="n">
        <v>30</v>
      </c>
      <c r="D14" s="1" t="n">
        <v>4</v>
      </c>
      <c r="E14" s="205" t="n">
        <f aca="false">D14*C14</f>
        <v>120</v>
      </c>
      <c r="F14" s="203" t="s">
        <v>44932</v>
      </c>
    </row>
    <row r="15" customFormat="false" ht="15.75" hidden="false" customHeight="false" outlineLevel="0" collapsed="false">
      <c r="B15" s="201" t="s">
        <v>44933</v>
      </c>
      <c r="C15" s="1" t="n">
        <v>10</v>
      </c>
      <c r="D15" s="1" t="n">
        <v>1</v>
      </c>
      <c r="E15" s="205" t="n">
        <f aca="false">D15*C15</f>
        <v>10</v>
      </c>
      <c r="F15" s="203" t="s">
        <v>49</v>
      </c>
    </row>
    <row r="16" customFormat="false" ht="15.75" hidden="false" customHeight="false" outlineLevel="0" collapsed="false">
      <c r="B16" s="201" t="s">
        <v>44934</v>
      </c>
      <c r="C16" s="1" t="n">
        <v>4</v>
      </c>
      <c r="D16" s="1" t="n">
        <v>1</v>
      </c>
      <c r="E16" s="205" t="n">
        <f aca="false">D16*C16</f>
        <v>4</v>
      </c>
      <c r="F16" s="203" t="s">
        <v>49</v>
      </c>
    </row>
    <row r="17" customFormat="false" ht="15.75" hidden="false" customHeight="false" outlineLevel="0" collapsed="false">
      <c r="E17" s="205"/>
    </row>
    <row r="18" customFormat="false" ht="15.75" hidden="false" customHeight="false" outlineLevel="0" collapsed="false">
      <c r="E18" s="205"/>
    </row>
    <row r="19" customFormat="false" ht="15.75" hidden="false" customHeight="false" outlineLevel="0" collapsed="false">
      <c r="B19" s="201" t="s">
        <v>44935</v>
      </c>
      <c r="E19" s="205"/>
    </row>
    <row r="20" customFormat="false" ht="15.75" hidden="false" customHeight="false" outlineLevel="0" collapsed="false">
      <c r="B20" s="201" t="s">
        <v>44936</v>
      </c>
      <c r="E20" s="205"/>
    </row>
    <row r="21" customFormat="false" ht="15.75" hidden="false" customHeight="false" outlineLevel="0" collapsed="false">
      <c r="B21" s="201" t="s">
        <v>44937</v>
      </c>
      <c r="E21" s="205"/>
    </row>
    <row r="22" customFormat="false" ht="15.75" hidden="false" customHeight="false" outlineLevel="0" collapsed="false">
      <c r="B22" s="201" t="s">
        <v>44938</v>
      </c>
      <c r="E22" s="205"/>
    </row>
    <row r="23" customFormat="false" ht="15.75" hidden="false" customHeight="false" outlineLevel="0" collapsed="false">
      <c r="B23" s="201" t="s">
        <v>44939</v>
      </c>
    </row>
    <row r="24" customFormat="false" ht="15.75" hidden="false" customHeight="false" outlineLevel="0" collapsed="false">
      <c r="B24" s="201" t="s">
        <v>44940</v>
      </c>
      <c r="C24" s="1" t="n">
        <v>25</v>
      </c>
      <c r="D24" s="1" t="n">
        <v>1.2</v>
      </c>
      <c r="E24" s="202" t="n">
        <f aca="false">D24*C24</f>
        <v>30</v>
      </c>
    </row>
    <row r="25" customFormat="false" ht="15.75" hidden="false" customHeight="false" outlineLevel="0" collapsed="false">
      <c r="B25" s="201" t="s">
        <v>44941</v>
      </c>
      <c r="C25" s="1" t="n">
        <v>3</v>
      </c>
      <c r="D25" s="1" t="n">
        <v>1</v>
      </c>
    </row>
    <row r="26" customFormat="false" ht="15.75" hidden="false" customHeight="false" outlineLevel="0" collapsed="false">
      <c r="B26" s="201" t="s">
        <v>44942</v>
      </c>
      <c r="C26" s="1" t="n">
        <v>11</v>
      </c>
      <c r="D26" s="1" t="n">
        <v>1</v>
      </c>
    </row>
    <row r="27" customFormat="false" ht="15.75" hidden="false" customHeight="false" outlineLevel="0" collapsed="false">
      <c r="B27" s="201" t="s">
        <v>44943</v>
      </c>
      <c r="C27" s="1" t="n">
        <v>1</v>
      </c>
      <c r="D27" s="1" t="n">
        <v>1</v>
      </c>
    </row>
    <row r="28" customFormat="false" ht="15.75" hidden="false" customHeight="false" outlineLevel="0" collapsed="false">
      <c r="B28" s="201" t="s">
        <v>44944</v>
      </c>
      <c r="C28" s="1" t="n">
        <v>1</v>
      </c>
      <c r="D28" s="1" t="n">
        <v>1</v>
      </c>
    </row>
    <row r="29" customFormat="false" ht="15.75" hidden="false" customHeight="false" outlineLevel="0" collapsed="false">
      <c r="B29" s="201" t="s">
        <v>44945</v>
      </c>
      <c r="C29" s="1" t="n">
        <v>6</v>
      </c>
      <c r="D29" s="1" t="n">
        <v>1</v>
      </c>
      <c r="E29" s="202" t="n">
        <f aca="false">6*1.15*0.75</f>
        <v>5.175</v>
      </c>
    </row>
    <row r="30" customFormat="false" ht="15.75" hidden="false" customHeight="false" outlineLevel="0" collapsed="false">
      <c r="B30" s="201" t="s">
        <v>44946</v>
      </c>
      <c r="C30" s="1" t="n">
        <v>1</v>
      </c>
      <c r="D30" s="1" t="n">
        <v>1</v>
      </c>
      <c r="E30" s="202" t="n">
        <f aca="false">0.9*0.75</f>
        <v>0.675</v>
      </c>
    </row>
    <row r="31" customFormat="false" ht="15.75" hidden="false" customHeight="false" outlineLevel="0" collapsed="false">
      <c r="B31" s="201" t="s">
        <v>44947</v>
      </c>
      <c r="C31" s="1" t="n">
        <v>4</v>
      </c>
      <c r="D31" s="1" t="n">
        <v>1</v>
      </c>
    </row>
    <row r="32" customFormat="false" ht="15.75" hidden="false" customHeight="false" outlineLevel="0" collapsed="false">
      <c r="B32" s="201" t="s">
        <v>44948</v>
      </c>
      <c r="C32" s="1" t="n">
        <v>80</v>
      </c>
      <c r="D32" s="1" t="n">
        <v>0.4</v>
      </c>
      <c r="E32" s="202" t="n">
        <f aca="false">D32*C32</f>
        <v>32</v>
      </c>
    </row>
    <row r="36" customFormat="false" ht="15.75" hidden="false" customHeight="false" outlineLevel="0" collapsed="false">
      <c r="B36" s="207" t="s">
        <v>44949</v>
      </c>
      <c r="C36" s="1" t="s">
        <v>44950</v>
      </c>
      <c r="D36" s="1" t="s">
        <v>5399</v>
      </c>
    </row>
    <row r="37" customFormat="false" ht="15.75" hidden="false" customHeight="false" outlineLevel="0" collapsed="false">
      <c r="A37" s="197" t="n">
        <v>1</v>
      </c>
      <c r="B37" s="201" t="s">
        <v>44951</v>
      </c>
      <c r="C37" s="1" t="s">
        <v>44952</v>
      </c>
      <c r="D37" s="1" t="n">
        <v>3</v>
      </c>
      <c r="E37" s="202" t="n">
        <f aca="false">0.1*0.3*3*10</f>
        <v>0.9</v>
      </c>
      <c r="F37" s="203" t="s">
        <v>44953</v>
      </c>
    </row>
    <row r="38" customFormat="false" ht="15.75" hidden="false" customHeight="false" outlineLevel="0" collapsed="false">
      <c r="A38" s="197" t="n">
        <v>2</v>
      </c>
      <c r="B38" s="201" t="s">
        <v>44954</v>
      </c>
      <c r="C38" s="1" t="n">
        <f aca="false">0.5*0.5</f>
        <v>0.25</v>
      </c>
      <c r="D38" s="1" t="n">
        <v>0.5</v>
      </c>
      <c r="E38" s="202" t="n">
        <f aca="false">D38*C38*10</f>
        <v>1.25</v>
      </c>
      <c r="F38" s="203" t="s">
        <v>44953</v>
      </c>
    </row>
    <row r="39" customFormat="false" ht="15.75" hidden="false" customHeight="false" outlineLevel="0" collapsed="false">
      <c r="A39" s="197" t="n">
        <v>3</v>
      </c>
      <c r="B39" s="201" t="s">
        <v>44955</v>
      </c>
      <c r="C39" s="1" t="n">
        <v>0.2</v>
      </c>
      <c r="D39" s="1" t="n">
        <v>0.4</v>
      </c>
      <c r="E39" s="202" t="n">
        <f aca="false">((2*12)+(4.2*5))*C39*D39</f>
        <v>3.6</v>
      </c>
      <c r="F39" s="203" t="s">
        <v>44953</v>
      </c>
    </row>
    <row r="40" customFormat="false" ht="15.75" hidden="false" customHeight="false" outlineLevel="0" collapsed="false">
      <c r="A40" s="197" t="n">
        <v>4</v>
      </c>
      <c r="B40" s="201" t="s">
        <v>44956</v>
      </c>
      <c r="C40" s="1" t="n">
        <v>0.15</v>
      </c>
      <c r="D40" s="1" t="n">
        <v>0.4</v>
      </c>
      <c r="E40" s="202" t="n">
        <f aca="false">((2*12)+(4.2*5))*C40*D40</f>
        <v>2.7</v>
      </c>
      <c r="F40" s="203" t="s">
        <v>44953</v>
      </c>
    </row>
    <row r="41" customFormat="false" ht="15.75" hidden="false" customHeight="false" outlineLevel="0" collapsed="false">
      <c r="A41" s="197" t="n">
        <v>5</v>
      </c>
      <c r="B41" s="201" t="s">
        <v>44957</v>
      </c>
      <c r="E41" s="202" t="n">
        <f aca="false" t="array" ref="E41:E41">SUM(E37:E40*0.05)</f>
        <v>0.4225</v>
      </c>
      <c r="F41" s="203" t="s">
        <v>44953</v>
      </c>
    </row>
    <row r="42" customFormat="false" ht="15.75" hidden="false" customHeight="false" outlineLevel="0" collapsed="false">
      <c r="A42" s="197" t="n">
        <v>6</v>
      </c>
      <c r="B42" s="201" t="s">
        <v>44958</v>
      </c>
      <c r="E42" s="202" t="n">
        <f aca="false">E46</f>
        <v>8.8725</v>
      </c>
      <c r="F42" s="203" t="s">
        <v>44953</v>
      </c>
    </row>
    <row r="43" customFormat="false" ht="15.75" hidden="false" customHeight="false" outlineLevel="0" collapsed="false">
      <c r="A43" s="197" t="n">
        <v>7</v>
      </c>
      <c r="B43" s="201" t="s">
        <v>44959</v>
      </c>
      <c r="D43" s="208" t="n">
        <v>0.3</v>
      </c>
      <c r="E43" s="202" t="n">
        <f aca="false">E42*1.3</f>
        <v>11.53425</v>
      </c>
      <c r="F43" s="203" t="s">
        <v>44953</v>
      </c>
    </row>
    <row r="44" customFormat="false" ht="15.75" hidden="false" customHeight="false" outlineLevel="0" collapsed="false">
      <c r="A44" s="197" t="n">
        <v>8</v>
      </c>
      <c r="B44" s="201" t="s">
        <v>44960</v>
      </c>
      <c r="C44" s="1" t="n">
        <v>4.2</v>
      </c>
      <c r="D44" s="1" t="n">
        <v>12.4</v>
      </c>
      <c r="E44" s="202" t="n">
        <f aca="false">C44*D44</f>
        <v>52.08</v>
      </c>
      <c r="F44" s="203" t="s">
        <v>44961</v>
      </c>
    </row>
    <row r="45" customFormat="false" ht="15.75" hidden="false" customHeight="false" outlineLevel="0" collapsed="false">
      <c r="A45" s="197" t="n">
        <v>9</v>
      </c>
      <c r="B45" s="201" t="s">
        <v>44962</v>
      </c>
      <c r="C45" s="1" t="n">
        <v>0.07</v>
      </c>
      <c r="D45" s="209" t="n">
        <f aca="false">E44</f>
        <v>52.08</v>
      </c>
      <c r="E45" s="202" t="n">
        <f aca="false">D45*C45</f>
        <v>3.6456</v>
      </c>
      <c r="F45" s="203" t="s">
        <v>44953</v>
      </c>
    </row>
    <row r="46" customFormat="false" ht="15.75" hidden="false" customHeight="false" outlineLevel="0" collapsed="false">
      <c r="A46" s="197" t="n">
        <v>10</v>
      </c>
      <c r="B46" s="201" t="s">
        <v>44963</v>
      </c>
      <c r="E46" s="202" t="n">
        <f aca="false">SUM(E37:E41)</f>
        <v>8.8725</v>
      </c>
      <c r="F46" s="203" t="s">
        <v>44953</v>
      </c>
    </row>
    <row r="47" customFormat="false" ht="15.75" hidden="false" customHeight="false" outlineLevel="0" collapsed="false">
      <c r="A47" s="197" t="n">
        <v>11</v>
      </c>
      <c r="B47" s="201" t="s">
        <v>44964</v>
      </c>
      <c r="E47" s="202" t="n">
        <f aca="false">E45</f>
        <v>3.6456</v>
      </c>
      <c r="F47" s="203" t="s">
        <v>44953</v>
      </c>
    </row>
    <row r="48" customFormat="false" ht="15.75" hidden="false" customHeight="false" outlineLevel="0" collapsed="false">
      <c r="A48" s="197" t="n">
        <v>12</v>
      </c>
      <c r="B48" s="201" t="s">
        <v>44965</v>
      </c>
      <c r="E48" s="202" t="n">
        <f aca="false">E44</f>
        <v>52.08</v>
      </c>
      <c r="F48" s="203" t="s">
        <v>44961</v>
      </c>
    </row>
    <row r="49" customFormat="false" ht="15.75" hidden="false" customHeight="false" outlineLevel="0" collapsed="false">
      <c r="A49" s="197" t="n">
        <v>13</v>
      </c>
      <c r="B49" s="201" t="s">
        <v>44966</v>
      </c>
      <c r="E49" s="202" t="n">
        <f aca="false">E48+24.59</f>
        <v>76.67</v>
      </c>
      <c r="F49" s="203" t="s">
        <v>44961</v>
      </c>
    </row>
    <row r="50" customFormat="false" ht="15.75" hidden="false" customHeight="false" outlineLevel="0" collapsed="false">
      <c r="A50" s="197" t="n">
        <v>14</v>
      </c>
      <c r="B50" s="201" t="s">
        <v>44967</v>
      </c>
      <c r="C50" s="1" t="n">
        <f aca="false">24+21</f>
        <v>45</v>
      </c>
      <c r="D50" s="1" t="n">
        <v>4</v>
      </c>
      <c r="E50" s="202" t="n">
        <f aca="false">D50*C50</f>
        <v>180</v>
      </c>
      <c r="F50" s="203" t="s">
        <v>44961</v>
      </c>
    </row>
    <row r="51" customFormat="false" ht="15.75" hidden="false" customHeight="false" outlineLevel="0" collapsed="false">
      <c r="A51" s="197" t="n">
        <v>15</v>
      </c>
      <c r="B51" s="201" t="s">
        <v>44862</v>
      </c>
      <c r="C51" s="1" t="n">
        <v>90</v>
      </c>
      <c r="D51" s="1" t="n">
        <v>4</v>
      </c>
      <c r="E51" s="202" t="n">
        <f aca="false">-D51*C51</f>
        <v>-360</v>
      </c>
      <c r="F51" s="203" t="s">
        <v>44961</v>
      </c>
    </row>
    <row r="52" customFormat="false" ht="15.75" hidden="false" customHeight="false" outlineLevel="0" collapsed="false">
      <c r="A52" s="197" t="n">
        <v>16</v>
      </c>
      <c r="B52" s="201" t="s">
        <v>44968</v>
      </c>
      <c r="E52" s="202" t="n">
        <f aca="false">E49</f>
        <v>76.67</v>
      </c>
      <c r="F52" s="203" t="s">
        <v>44961</v>
      </c>
    </row>
    <row r="53" customFormat="false" ht="15.75" hidden="false" customHeight="false" outlineLevel="0" collapsed="false">
      <c r="A53" s="197" t="n">
        <v>17</v>
      </c>
      <c r="B53" s="201" t="s">
        <v>44969</v>
      </c>
      <c r="C53" s="1" t="n">
        <v>21</v>
      </c>
      <c r="D53" s="1" t="n">
        <v>24</v>
      </c>
      <c r="E53" s="202" t="n">
        <f aca="false">D53+C53</f>
        <v>45</v>
      </c>
      <c r="F53" s="203" t="s">
        <v>44970</v>
      </c>
    </row>
    <row r="55" customFormat="false" ht="15.75" hidden="false" customHeight="false" outlineLevel="0" collapsed="false">
      <c r="B55" s="1" t="s">
        <v>44971</v>
      </c>
      <c r="E55" s="202" t="n">
        <v>304.45</v>
      </c>
      <c r="F55" s="203" t="s">
        <v>44961</v>
      </c>
    </row>
    <row r="56" customFormat="false" ht="15.75" hidden="false" customHeight="false" outlineLevel="0" collapsed="false">
      <c r="B56" s="201" t="s">
        <v>44972</v>
      </c>
      <c r="E56" s="202" t="n">
        <f aca="false">E55</f>
        <v>304.45</v>
      </c>
      <c r="F56" s="203" t="s">
        <v>44961</v>
      </c>
    </row>
    <row r="57" customFormat="false" ht="15.75" hidden="false" customHeight="false" outlineLevel="0" collapsed="false">
      <c r="B57" s="201" t="s">
        <v>44973</v>
      </c>
      <c r="E57" s="202" t="n">
        <f aca="false">E56</f>
        <v>304.45</v>
      </c>
      <c r="F57" s="203" t="s">
        <v>44961</v>
      </c>
    </row>
    <row r="58" customFormat="false" ht="15.75" hidden="false" customHeight="false" outlineLevel="0" collapsed="false">
      <c r="B58" s="201" t="s">
        <v>44974</v>
      </c>
      <c r="C58" s="1" t="s">
        <v>44975</v>
      </c>
      <c r="E58" s="202" t="n">
        <f aca="false">E57</f>
        <v>304.45</v>
      </c>
      <c r="F58" s="203" t="s">
        <v>44961</v>
      </c>
    </row>
    <row r="59" customFormat="false" ht="15.75" hidden="false" customHeight="false" outlineLevel="0" collapsed="false">
      <c r="B59" s="201" t="s">
        <v>44958</v>
      </c>
      <c r="C59" s="1" t="s">
        <v>44976</v>
      </c>
      <c r="E59" s="202" t="n">
        <f aca="false">E58*0.2</f>
        <v>60.89</v>
      </c>
      <c r="F59" s="203" t="s">
        <v>44953</v>
      </c>
    </row>
    <row r="60" customFormat="false" ht="15.75" hidden="false" customHeight="false" outlineLevel="0" collapsed="false">
      <c r="B60" s="201" t="s">
        <v>44977</v>
      </c>
      <c r="C60" s="1" t="n">
        <v>0.2</v>
      </c>
      <c r="D60" s="1" t="n">
        <v>304.45</v>
      </c>
      <c r="E60" s="202" t="n">
        <f aca="false">D60*C60</f>
        <v>60.89</v>
      </c>
      <c r="F60" s="203" t="s">
        <v>44953</v>
      </c>
    </row>
    <row r="61" customFormat="false" ht="15.75" hidden="false" customHeight="false" outlineLevel="0" collapsed="false">
      <c r="B61" s="201" t="s">
        <v>44978</v>
      </c>
      <c r="C61" s="1" t="n">
        <v>0.18</v>
      </c>
      <c r="D61" s="1" t="n">
        <f aca="false">D60</f>
        <v>304.45</v>
      </c>
      <c r="E61" s="202" t="n">
        <f aca="false">D61*C61</f>
        <v>54.801</v>
      </c>
      <c r="F61" s="203" t="s">
        <v>44953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8" man="true" max="16383" min="0"/>
  </rowBreaks>
  <colBreaks count="1" manualBreakCount="1">
    <brk id="6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" activeCellId="0" sqref="F1"/>
    </sheetView>
  </sheetViews>
  <sheetFormatPr defaultRowHeight="12.75" zeroHeight="false" outlineLevelRow="0" outlineLevelCol="0"/>
  <cols>
    <col collapsed="false" customWidth="true" hidden="false" outlineLevel="0" max="1" min="1" style="54" width="3.87"/>
    <col collapsed="false" customWidth="true" hidden="false" outlineLevel="0" max="2" min="2" style="54" width="13.5"/>
    <col collapsed="false" customWidth="true" hidden="false" outlineLevel="0" max="3" min="3" style="55" width="41.51"/>
    <col collapsed="false" customWidth="true" hidden="false" outlineLevel="0" max="4" min="4" style="54" width="7.62"/>
    <col collapsed="false" customWidth="true" hidden="false" outlineLevel="0" max="5" min="5" style="56" width="10.75"/>
    <col collapsed="false" customWidth="true" hidden="true" outlineLevel="0" max="6" min="6" style="57" width="12.13"/>
    <col collapsed="false" customWidth="true" hidden="true" outlineLevel="0" max="7" min="7" style="58" width="15.75"/>
    <col collapsed="false" customWidth="true" hidden="false" outlineLevel="0" max="8" min="8" style="59" width="30"/>
    <col collapsed="false" customWidth="true" hidden="false" outlineLevel="0" max="10" min="9" style="60" width="7.87"/>
    <col collapsed="false" customWidth="true" hidden="false" outlineLevel="0" max="256" min="11" style="60" width="9"/>
    <col collapsed="false" customWidth="true" hidden="false" outlineLevel="0" max="257" min="257" style="60" width="3.87"/>
    <col collapsed="false" customWidth="true" hidden="false" outlineLevel="0" max="258" min="258" style="60" width="13.5"/>
    <col collapsed="false" customWidth="true" hidden="false" outlineLevel="0" max="259" min="259" style="60" width="41.51"/>
    <col collapsed="false" customWidth="true" hidden="false" outlineLevel="0" max="260" min="260" style="60" width="7.62"/>
    <col collapsed="false" customWidth="true" hidden="false" outlineLevel="0" max="261" min="261" style="60" width="10.75"/>
    <col collapsed="false" customWidth="true" hidden="false" outlineLevel="0" max="263" min="262" style="60" width="12.13"/>
    <col collapsed="false" customWidth="true" hidden="false" outlineLevel="0" max="264" min="264" style="60" width="30"/>
    <col collapsed="false" customWidth="true" hidden="false" outlineLevel="0" max="266" min="265" style="60" width="7.87"/>
    <col collapsed="false" customWidth="true" hidden="false" outlineLevel="0" max="512" min="267" style="60" width="9"/>
    <col collapsed="false" customWidth="true" hidden="false" outlineLevel="0" max="513" min="513" style="60" width="3.87"/>
    <col collapsed="false" customWidth="true" hidden="false" outlineLevel="0" max="514" min="514" style="60" width="13.5"/>
    <col collapsed="false" customWidth="true" hidden="false" outlineLevel="0" max="515" min="515" style="60" width="41.51"/>
    <col collapsed="false" customWidth="true" hidden="false" outlineLevel="0" max="516" min="516" style="60" width="7.62"/>
    <col collapsed="false" customWidth="true" hidden="false" outlineLevel="0" max="517" min="517" style="60" width="10.75"/>
    <col collapsed="false" customWidth="true" hidden="false" outlineLevel="0" max="519" min="518" style="60" width="12.13"/>
    <col collapsed="false" customWidth="true" hidden="false" outlineLevel="0" max="520" min="520" style="60" width="30"/>
    <col collapsed="false" customWidth="true" hidden="false" outlineLevel="0" max="522" min="521" style="60" width="7.87"/>
    <col collapsed="false" customWidth="true" hidden="false" outlineLevel="0" max="768" min="523" style="60" width="9"/>
    <col collapsed="false" customWidth="true" hidden="false" outlineLevel="0" max="769" min="769" style="60" width="3.87"/>
    <col collapsed="false" customWidth="true" hidden="false" outlineLevel="0" max="770" min="770" style="60" width="13.5"/>
    <col collapsed="false" customWidth="true" hidden="false" outlineLevel="0" max="771" min="771" style="60" width="41.51"/>
    <col collapsed="false" customWidth="true" hidden="false" outlineLevel="0" max="772" min="772" style="60" width="7.62"/>
    <col collapsed="false" customWidth="true" hidden="false" outlineLevel="0" max="773" min="773" style="60" width="10.75"/>
    <col collapsed="false" customWidth="true" hidden="false" outlineLevel="0" max="775" min="774" style="60" width="12.13"/>
    <col collapsed="false" customWidth="true" hidden="false" outlineLevel="0" max="776" min="776" style="60" width="30"/>
    <col collapsed="false" customWidth="true" hidden="false" outlineLevel="0" max="778" min="777" style="60" width="7.87"/>
    <col collapsed="false" customWidth="true" hidden="false" outlineLevel="0" max="1025" min="779" style="60" width="9"/>
  </cols>
  <sheetData>
    <row r="1" customFormat="false" ht="13.5" hidden="false" customHeight="false" outlineLevel="0" collapsed="false">
      <c r="A1" s="61"/>
      <c r="B1" s="61"/>
      <c r="C1" s="62"/>
      <c r="D1" s="61"/>
      <c r="E1" s="63"/>
      <c r="F1" s="64"/>
      <c r="G1" s="64"/>
      <c r="H1" s="65"/>
      <c r="I1" s="66"/>
    </row>
    <row r="2" customFormat="false" ht="13.5" hidden="false" customHeight="false" outlineLevel="0" collapsed="false">
      <c r="A2" s="61"/>
      <c r="B2" s="61"/>
      <c r="C2" s="62"/>
      <c r="D2" s="61"/>
      <c r="E2" s="63"/>
      <c r="F2" s="64"/>
      <c r="G2" s="64"/>
      <c r="H2" s="65"/>
      <c r="I2" s="66"/>
    </row>
    <row r="3" s="75" customFormat="true" ht="13.5" hidden="false" customHeight="false" outlineLevel="0" collapsed="false">
      <c r="A3" s="67"/>
      <c r="B3" s="68"/>
      <c r="C3" s="69"/>
      <c r="D3" s="70"/>
      <c r="E3" s="71"/>
      <c r="F3" s="72"/>
      <c r="G3" s="72"/>
      <c r="H3" s="73"/>
      <c r="I3" s="74"/>
    </row>
    <row r="4" s="75" customFormat="true" ht="15.75" hidden="false" customHeight="false" outlineLevel="0" collapsed="false">
      <c r="A4" s="67"/>
      <c r="B4" s="68"/>
      <c r="C4" s="75" t="str">
        <f aca="false">'Orçamento Prédio'!C3</f>
        <v>SECRETARIAMUNICIPAL DE EDUCAÇÃO </v>
      </c>
      <c r="E4" s="76"/>
      <c r="F4" s="64"/>
      <c r="G4" s="77"/>
      <c r="H4" s="78"/>
      <c r="I4" s="78"/>
    </row>
    <row r="5" s="75" customFormat="true" ht="15.75" hidden="false" customHeight="false" outlineLevel="0" collapsed="false">
      <c r="A5" s="67"/>
      <c r="B5" s="68"/>
      <c r="C5" s="75" t="s">
        <v>1</v>
      </c>
      <c r="E5" s="71"/>
      <c r="F5" s="72"/>
      <c r="G5" s="77"/>
      <c r="H5" s="78"/>
      <c r="I5" s="78"/>
    </row>
    <row r="6" s="75" customFormat="true" ht="12.75" hidden="false" customHeight="false" outlineLevel="0" collapsed="false">
      <c r="A6" s="67"/>
      <c r="B6" s="68"/>
      <c r="C6" s="69"/>
      <c r="D6" s="70"/>
      <c r="E6" s="72"/>
      <c r="F6" s="72"/>
      <c r="G6" s="72"/>
      <c r="H6" s="79"/>
      <c r="I6" s="78"/>
    </row>
    <row r="7" s="75" customFormat="true" ht="12.75" hidden="false" customHeight="false" outlineLevel="0" collapsed="false">
      <c r="A7" s="67"/>
      <c r="B7" s="68"/>
      <c r="C7" s="69"/>
      <c r="D7" s="70"/>
      <c r="E7" s="71"/>
      <c r="F7" s="72"/>
      <c r="G7" s="64"/>
      <c r="H7" s="80"/>
      <c r="I7" s="80"/>
    </row>
    <row r="8" s="84" customFormat="true" ht="13.5" hidden="false" customHeight="true" outlineLevel="0" collapsed="false">
      <c r="A8" s="81" t="s">
        <v>44756</v>
      </c>
      <c r="B8" s="81"/>
      <c r="C8" s="81"/>
      <c r="D8" s="81"/>
      <c r="E8" s="81"/>
      <c r="F8" s="81"/>
      <c r="G8" s="81"/>
      <c r="H8" s="82"/>
      <c r="I8" s="83"/>
    </row>
    <row r="9" s="84" customFormat="true" ht="13.5" hidden="false" customHeight="false" outlineLevel="0" collapsed="false">
      <c r="A9" s="81"/>
      <c r="B9" s="81"/>
      <c r="C9" s="81"/>
      <c r="D9" s="81"/>
      <c r="E9" s="81"/>
      <c r="F9" s="81"/>
      <c r="G9" s="81"/>
      <c r="H9" s="82"/>
      <c r="I9" s="83"/>
    </row>
    <row r="10" s="84" customFormat="true" ht="13.5" hidden="false" customHeight="true" outlineLevel="0" collapsed="false">
      <c r="A10" s="61"/>
      <c r="B10" s="61"/>
      <c r="C10" s="85" t="s">
        <v>44757</v>
      </c>
      <c r="D10" s="85"/>
      <c r="E10" s="85"/>
      <c r="F10" s="85"/>
      <c r="G10" s="85"/>
      <c r="H10" s="82"/>
      <c r="I10" s="83"/>
    </row>
    <row r="11" s="90" customFormat="true" ht="12.75" hidden="false" customHeight="false" outlineLevel="0" collapsed="false">
      <c r="A11" s="86" t="s">
        <v>44758</v>
      </c>
      <c r="B11" s="86" t="s">
        <v>44759</v>
      </c>
      <c r="C11" s="87" t="s">
        <v>44760</v>
      </c>
      <c r="D11" s="86" t="s">
        <v>44761</v>
      </c>
      <c r="E11" s="86" t="s">
        <v>44762</v>
      </c>
      <c r="F11" s="88" t="s">
        <v>44763</v>
      </c>
      <c r="G11" s="88" t="s">
        <v>44764</v>
      </c>
      <c r="H11" s="89" t="s">
        <v>44765</v>
      </c>
      <c r="I11" s="66"/>
    </row>
    <row r="12" s="98" customFormat="true" ht="14.25" hidden="false" customHeight="false" outlineLevel="0" collapsed="false">
      <c r="A12" s="91" t="s">
        <v>11</v>
      </c>
      <c r="B12" s="92"/>
      <c r="C12" s="93" t="s">
        <v>44766</v>
      </c>
      <c r="D12" s="94"/>
      <c r="E12" s="94"/>
      <c r="F12" s="95"/>
      <c r="G12" s="96" t="n">
        <f aca="false">SUM(G13:G14)</f>
        <v>1800.43</v>
      </c>
      <c r="H12" s="65"/>
      <c r="I12" s="97"/>
    </row>
    <row r="13" customFormat="false" ht="48" hidden="false" customHeight="false" outlineLevel="0" collapsed="false">
      <c r="A13" s="99" t="s">
        <v>13</v>
      </c>
      <c r="B13" s="100" t="s">
        <v>85</v>
      </c>
      <c r="C13" s="101" t="s">
        <v>44767</v>
      </c>
      <c r="D13" s="102" t="s">
        <v>53</v>
      </c>
      <c r="E13" s="103" t="n">
        <f aca="false">(1*1*1.5*8*2)</f>
        <v>24</v>
      </c>
      <c r="F13" s="4" t="n">
        <f aca="false">VLOOKUP(B13,EMOP0721!A5:B23016,2,1)</f>
        <v>50.21</v>
      </c>
      <c r="G13" s="104" t="n">
        <f aca="false">ROUND(E13*F13,2)</f>
        <v>1205.04</v>
      </c>
      <c r="H13" s="105" t="s">
        <v>44768</v>
      </c>
      <c r="I13" s="66"/>
    </row>
    <row r="14" customFormat="false" ht="36" hidden="false" customHeight="false" outlineLevel="0" collapsed="false">
      <c r="A14" s="99" t="s">
        <v>17</v>
      </c>
      <c r="B14" s="106" t="s">
        <v>205</v>
      </c>
      <c r="C14" s="107" t="s">
        <v>44769</v>
      </c>
      <c r="D14" s="61" t="s">
        <v>53</v>
      </c>
      <c r="E14" s="103" t="n">
        <f aca="false">E13*0.8</f>
        <v>19.2</v>
      </c>
      <c r="F14" s="4" t="n">
        <f aca="false">VLOOKUP(B14,EMOP0721!A6:B23017,2,1)</f>
        <v>31.01</v>
      </c>
      <c r="G14" s="104" t="n">
        <f aca="false">ROUND(E14*F14,2)</f>
        <v>595.39</v>
      </c>
      <c r="H14" s="108" t="s">
        <v>44770</v>
      </c>
      <c r="I14" s="66"/>
    </row>
    <row r="15" customFormat="false" ht="13.5" hidden="false" customHeight="false" outlineLevel="0" collapsed="false">
      <c r="A15" s="109"/>
      <c r="B15" s="110"/>
      <c r="C15" s="111"/>
      <c r="D15" s="112"/>
      <c r="E15" s="113"/>
      <c r="F15" s="104"/>
      <c r="G15" s="104"/>
      <c r="H15" s="114"/>
      <c r="I15" s="66"/>
    </row>
    <row r="16" customFormat="false" ht="13.5" hidden="false" customHeight="false" outlineLevel="0" collapsed="false">
      <c r="A16" s="91" t="s">
        <v>44771</v>
      </c>
      <c r="B16" s="92"/>
      <c r="C16" s="93" t="s">
        <v>44772</v>
      </c>
      <c r="D16" s="94"/>
      <c r="E16" s="94"/>
      <c r="F16" s="95"/>
      <c r="G16" s="96" t="n">
        <f aca="false">SUM(G17:G23)</f>
        <v>57117.8895</v>
      </c>
      <c r="H16" s="108"/>
      <c r="I16" s="66"/>
    </row>
    <row r="17" customFormat="false" ht="48" hidden="false" customHeight="false" outlineLevel="0" collapsed="false">
      <c r="A17" s="106" t="s">
        <v>47</v>
      </c>
      <c r="B17" s="115" t="s">
        <v>19111</v>
      </c>
      <c r="C17" s="116" t="s">
        <v>44773</v>
      </c>
      <c r="D17" s="117" t="s">
        <v>53</v>
      </c>
      <c r="E17" s="113" t="n">
        <f aca="false">(1*1*16*0.05)+(580.92*0.2*0.05)</f>
        <v>6.6092</v>
      </c>
      <c r="F17" s="4" t="n">
        <f aca="false">VLOOKUP(B17,EMOP0721!A9:B23020,2,1)</f>
        <v>477.35</v>
      </c>
      <c r="G17" s="57" t="n">
        <v>3019.78</v>
      </c>
      <c r="H17" s="108" t="s">
        <v>44774</v>
      </c>
      <c r="I17" s="66"/>
    </row>
    <row r="18" customFormat="false" ht="60" hidden="false" customHeight="false" outlineLevel="0" collapsed="false">
      <c r="A18" s="106" t="s">
        <v>51</v>
      </c>
      <c r="B18" s="102" t="s">
        <v>19878</v>
      </c>
      <c r="C18" s="118" t="s">
        <v>44775</v>
      </c>
      <c r="D18" s="102" t="s">
        <v>53</v>
      </c>
      <c r="E18" s="113" t="n">
        <f aca="false">(1*1*1*16)</f>
        <v>16</v>
      </c>
      <c r="F18" s="4" t="n">
        <f aca="false">VLOOKUP(B18,EMOP0721!A10:B23021,2,1)</f>
        <v>2442.97</v>
      </c>
      <c r="G18" s="57" t="n">
        <f aca="false">ROUND(E18*F18,2)</f>
        <v>39087.52</v>
      </c>
      <c r="H18" s="108" t="s">
        <v>44776</v>
      </c>
      <c r="I18" s="66"/>
    </row>
    <row r="19" customFormat="false" ht="36" hidden="false" customHeight="false" outlineLevel="0" collapsed="false">
      <c r="A19" s="99" t="s">
        <v>55</v>
      </c>
      <c r="B19" s="119" t="s">
        <v>23890</v>
      </c>
      <c r="C19" s="120" t="s">
        <v>44777</v>
      </c>
      <c r="D19" s="121" t="s">
        <v>29</v>
      </c>
      <c r="E19" s="113" t="n">
        <v>304.45</v>
      </c>
      <c r="F19" s="4" t="n">
        <f aca="false">VLOOKUP(B19,EMOP0721!A11:B23022,2,1)</f>
        <v>25.71</v>
      </c>
      <c r="G19" s="104" t="n">
        <f aca="false">F19*E19</f>
        <v>7827.4095</v>
      </c>
      <c r="H19" s="114" t="s">
        <v>44778</v>
      </c>
      <c r="I19" s="66"/>
    </row>
    <row r="20" customFormat="false" ht="24" hidden="false" customHeight="false" outlineLevel="0" collapsed="false">
      <c r="A20" s="99" t="s">
        <v>58</v>
      </c>
      <c r="B20" s="122" t="s">
        <v>108</v>
      </c>
      <c r="C20" s="120" t="str">
        <f aca="false">'Orçamento Prédio'!C268</f>
        <v>ALVENARIA DE TIJOLOS CERAMICOS FURADOS 10X20X30CM,COMPLEMENT</v>
      </c>
      <c r="D20" s="121" t="s">
        <v>29</v>
      </c>
      <c r="E20" s="113" t="n">
        <f aca="false">(13.75+23.25)*2</f>
        <v>74</v>
      </c>
      <c r="F20" s="4" t="n">
        <f aca="false">VLOOKUP(B20,EMOP0721!A12:B23023,2,1)</f>
        <v>46.07</v>
      </c>
      <c r="G20" s="104" t="n">
        <f aca="false">F20*E20</f>
        <v>3409.18</v>
      </c>
      <c r="H20" s="114" t="s">
        <v>44779</v>
      </c>
      <c r="I20" s="66"/>
    </row>
    <row r="21" customFormat="false" ht="24" hidden="false" customHeight="false" outlineLevel="0" collapsed="false">
      <c r="A21" s="99"/>
      <c r="B21" s="123"/>
      <c r="C21" s="120" t="str">
        <f aca="false">'Orçamento Prédio'!C269</f>
        <v>ADA COM 6% DE TIJOLOS DE 10X20X20CM,ASSENTES COM ARGAMASSA D</v>
      </c>
      <c r="D21" s="121"/>
      <c r="E21" s="113"/>
      <c r="F21" s="4"/>
      <c r="G21" s="104"/>
      <c r="H21" s="114"/>
      <c r="I21" s="66"/>
    </row>
    <row r="22" customFormat="false" ht="24" hidden="false" customHeight="false" outlineLevel="0" collapsed="false">
      <c r="A22" s="99" t="s">
        <v>61</v>
      </c>
      <c r="B22" s="119" t="str">
        <f aca="false">'Orçamento Prédio'!B270</f>
        <v>13.001.0025-B</v>
      </c>
      <c r="C22" s="120" t="str">
        <f aca="false">'Orçamento Prédio'!C270</f>
        <v>EMBOCO COM ARGAMASSA DE CIMENTO E AREIA,NO TRACO 1:3 COM 1,5</v>
      </c>
      <c r="D22" s="121" t="s">
        <v>29</v>
      </c>
      <c r="E22" s="113" t="n">
        <f aca="false">E20*2</f>
        <v>148</v>
      </c>
      <c r="F22" s="4" t="n">
        <f aca="false">VLOOKUP(B22,EMOP0721!A14:B23025,2,1)</f>
        <v>25.5</v>
      </c>
      <c r="G22" s="104" t="n">
        <f aca="false">F22*E22</f>
        <v>3774</v>
      </c>
      <c r="H22" s="114" t="s">
        <v>44780</v>
      </c>
      <c r="I22" s="66"/>
    </row>
    <row r="23" customFormat="false" ht="24.75" hidden="false" customHeight="false" outlineLevel="0" collapsed="false">
      <c r="A23" s="99"/>
      <c r="B23" s="123"/>
      <c r="C23" s="120" t="str">
        <f aca="false">'Orçamento Prédio'!C271</f>
        <v>CM DE ESPESSURA,INCLUSIVE CHAPISCO DE CIMENTO E AREIA,NO TRA</v>
      </c>
      <c r="D23" s="121"/>
      <c r="E23" s="113"/>
      <c r="F23" s="124"/>
      <c r="G23" s="104"/>
      <c r="H23" s="114"/>
      <c r="I23" s="66"/>
    </row>
    <row r="24" customFormat="false" ht="13.5" hidden="false" customHeight="false" outlineLevel="0" collapsed="false">
      <c r="A24" s="91" t="s">
        <v>44781</v>
      </c>
      <c r="B24" s="125"/>
      <c r="C24" s="93" t="s">
        <v>44782</v>
      </c>
      <c r="D24" s="126"/>
      <c r="E24" s="126"/>
      <c r="F24" s="95"/>
      <c r="G24" s="127" t="n">
        <f aca="false">SUM(G26)</f>
        <v>93916.87</v>
      </c>
      <c r="H24" s="114"/>
      <c r="I24" s="66"/>
    </row>
    <row r="25" customFormat="false" ht="12.75" hidden="false" customHeight="false" outlineLevel="0" collapsed="false">
      <c r="A25" s="109"/>
      <c r="B25" s="62"/>
      <c r="C25" s="62"/>
      <c r="D25" s="121"/>
      <c r="E25" s="113"/>
      <c r="F25" s="104"/>
      <c r="G25" s="104"/>
      <c r="H25" s="114"/>
      <c r="I25" s="66"/>
    </row>
    <row r="26" customFormat="false" ht="144" hidden="false" customHeight="false" outlineLevel="0" collapsed="false">
      <c r="A26" s="99" t="s">
        <v>80</v>
      </c>
      <c r="B26" s="128" t="s">
        <v>44783</v>
      </c>
      <c r="C26" s="118" t="s">
        <v>44784</v>
      </c>
      <c r="D26" s="61" t="s">
        <v>29</v>
      </c>
      <c r="E26" s="113" t="n">
        <v>347.3</v>
      </c>
      <c r="F26" s="79" t="n">
        <v>270.42</v>
      </c>
      <c r="G26" s="104" t="n">
        <f aca="false">ROUND(E26*F26,2)</f>
        <v>93916.87</v>
      </c>
      <c r="H26" s="114" t="s">
        <v>44785</v>
      </c>
      <c r="I26" s="66"/>
    </row>
    <row r="27" s="129" customFormat="true" ht="12.75" hidden="false" customHeight="false" outlineLevel="0" collapsed="false">
      <c r="A27" s="106"/>
      <c r="B27" s="110"/>
      <c r="C27" s="111"/>
      <c r="D27" s="112"/>
      <c r="E27" s="61"/>
      <c r="F27" s="57"/>
      <c r="G27" s="57"/>
      <c r="H27" s="108"/>
      <c r="I27" s="66"/>
    </row>
    <row r="28" customFormat="false" ht="13.5" hidden="false" customHeight="false" outlineLevel="0" collapsed="false">
      <c r="A28" s="106"/>
      <c r="B28" s="110"/>
      <c r="C28" s="111"/>
      <c r="D28" s="112"/>
      <c r="E28" s="61"/>
      <c r="G28" s="57"/>
      <c r="H28" s="108"/>
      <c r="I28" s="66"/>
    </row>
    <row r="29" customFormat="false" ht="13.5" hidden="false" customHeight="false" outlineLevel="0" collapsed="false">
      <c r="A29" s="91" t="s">
        <v>44786</v>
      </c>
      <c r="B29" s="92"/>
      <c r="C29" s="93" t="s">
        <v>44787</v>
      </c>
      <c r="D29" s="94"/>
      <c r="E29" s="94"/>
      <c r="F29" s="95"/>
      <c r="G29" s="96" t="n">
        <f aca="false">SUM(G30:G57)</f>
        <v>27817.61</v>
      </c>
      <c r="H29" s="108"/>
      <c r="I29" s="66"/>
    </row>
    <row r="30" customFormat="false" ht="84" hidden="false" customHeight="false" outlineLevel="0" collapsed="false">
      <c r="A30" s="99" t="s">
        <v>44788</v>
      </c>
      <c r="B30" s="130" t="s">
        <v>36832</v>
      </c>
      <c r="C30" s="131" t="s">
        <v>44789</v>
      </c>
      <c r="D30" s="132" t="s">
        <v>44790</v>
      </c>
      <c r="E30" s="133" t="n">
        <v>15</v>
      </c>
      <c r="F30" s="4" t="n">
        <f aca="false">VLOOKUP(B30,EMOP0721!A22:B23033,2,1)</f>
        <v>183.49</v>
      </c>
      <c r="G30" s="134" t="n">
        <f aca="false">F30*E30</f>
        <v>2752.35</v>
      </c>
      <c r="H30" s="135" t="s">
        <v>44791</v>
      </c>
      <c r="I30" s="66"/>
    </row>
    <row r="31" customFormat="false" ht="24" hidden="false" customHeight="false" outlineLevel="0" collapsed="false">
      <c r="A31" s="99" t="s">
        <v>44792</v>
      </c>
      <c r="B31" s="130" t="s">
        <v>43611</v>
      </c>
      <c r="C31" s="131" t="s">
        <v>44793</v>
      </c>
      <c r="D31" s="132" t="s">
        <v>44790</v>
      </c>
      <c r="E31" s="133" t="n">
        <v>15</v>
      </c>
      <c r="F31" s="4" t="n">
        <f aca="false">VLOOKUP(B31,EMOP0721!A23:B23034,2,1)</f>
        <v>60.2</v>
      </c>
      <c r="G31" s="134" t="n">
        <f aca="false">F31*E31</f>
        <v>903</v>
      </c>
      <c r="H31" s="135" t="s">
        <v>44791</v>
      </c>
      <c r="I31" s="66"/>
    </row>
    <row r="32" customFormat="false" ht="36" hidden="false" customHeight="false" outlineLevel="0" collapsed="false">
      <c r="A32" s="99" t="s">
        <v>44794</v>
      </c>
      <c r="B32" s="130" t="s">
        <v>43666</v>
      </c>
      <c r="C32" s="131" t="s">
        <v>44795</v>
      </c>
      <c r="D32" s="132" t="s">
        <v>44790</v>
      </c>
      <c r="E32" s="133" t="n">
        <v>15</v>
      </c>
      <c r="F32" s="4" t="n">
        <f aca="false">VLOOKUP(B32,EMOP0721!A24:B23035,2,1)</f>
        <v>82.4</v>
      </c>
      <c r="G32" s="134" t="n">
        <f aca="false">F32*E32</f>
        <v>1236</v>
      </c>
      <c r="H32" s="135" t="s">
        <v>44791</v>
      </c>
      <c r="I32" s="66"/>
    </row>
    <row r="33" customFormat="false" ht="36" hidden="false" customHeight="false" outlineLevel="0" collapsed="false">
      <c r="A33" s="99" t="s">
        <v>44796</v>
      </c>
      <c r="B33" s="130" t="s">
        <v>38416</v>
      </c>
      <c r="C33" s="131" t="s">
        <v>44797</v>
      </c>
      <c r="D33" s="132" t="s">
        <v>44790</v>
      </c>
      <c r="E33" s="133" t="n">
        <v>5</v>
      </c>
      <c r="F33" s="4" t="n">
        <f aca="false">VLOOKUP(B33,EMOP0721!A25:B23036,2,1)</f>
        <v>35.21</v>
      </c>
      <c r="G33" s="134" t="n">
        <f aca="false">F33*E33</f>
        <v>176.05</v>
      </c>
      <c r="H33" s="135" t="s">
        <v>44798</v>
      </c>
      <c r="I33" s="66"/>
    </row>
    <row r="34" customFormat="false" ht="36" hidden="false" customHeight="false" outlineLevel="0" collapsed="false">
      <c r="A34" s="99" t="s">
        <v>44799</v>
      </c>
      <c r="B34" s="130" t="n">
        <v>95745</v>
      </c>
      <c r="C34" s="131" t="s">
        <v>44800</v>
      </c>
      <c r="D34" s="132" t="s">
        <v>103</v>
      </c>
      <c r="E34" s="133" t="n">
        <f aca="false">15*5</f>
        <v>75</v>
      </c>
      <c r="F34" s="136" t="n">
        <v>18.93</v>
      </c>
      <c r="G34" s="134" t="n">
        <f aca="false">F34*E34</f>
        <v>1419.75</v>
      </c>
      <c r="H34" s="99" t="s">
        <v>44801</v>
      </c>
      <c r="I34" s="66"/>
    </row>
    <row r="35" customFormat="false" ht="36" hidden="false" customHeight="false" outlineLevel="0" collapsed="false">
      <c r="A35" s="99" t="s">
        <v>44802</v>
      </c>
      <c r="B35" s="130" t="n">
        <v>95746</v>
      </c>
      <c r="C35" s="131" t="s">
        <v>44803</v>
      </c>
      <c r="D35" s="132" t="s">
        <v>103</v>
      </c>
      <c r="E35" s="133" t="n">
        <v>30</v>
      </c>
      <c r="F35" s="136" t="n">
        <v>23.55</v>
      </c>
      <c r="G35" s="134" t="n">
        <f aca="false">F35*E35</f>
        <v>706.5</v>
      </c>
      <c r="H35" s="99" t="s">
        <v>44804</v>
      </c>
      <c r="I35" s="66"/>
    </row>
    <row r="36" customFormat="false" ht="48" hidden="false" customHeight="false" outlineLevel="0" collapsed="false">
      <c r="A36" s="99" t="s">
        <v>44805</v>
      </c>
      <c r="B36" s="130" t="n">
        <v>95748</v>
      </c>
      <c r="C36" s="131" t="s">
        <v>44806</v>
      </c>
      <c r="D36" s="132" t="s">
        <v>103</v>
      </c>
      <c r="E36" s="133" t="n">
        <v>10</v>
      </c>
      <c r="F36" s="136" t="n">
        <v>41.98</v>
      </c>
      <c r="G36" s="134" t="n">
        <f aca="false">F36*E36</f>
        <v>419.8</v>
      </c>
      <c r="H36" s="99" t="s">
        <v>44807</v>
      </c>
      <c r="I36" s="66"/>
    </row>
    <row r="37" customFormat="false" ht="48" hidden="false" customHeight="false" outlineLevel="0" collapsed="false">
      <c r="A37" s="99" t="s">
        <v>44808</v>
      </c>
      <c r="B37" s="130" t="n">
        <v>95753</v>
      </c>
      <c r="C37" s="131" t="s">
        <v>44809</v>
      </c>
      <c r="D37" s="132" t="s">
        <v>44790</v>
      </c>
      <c r="E37" s="133" t="n">
        <f aca="false">(15/3)*5</f>
        <v>25</v>
      </c>
      <c r="F37" s="136" t="n">
        <v>6.7</v>
      </c>
      <c r="G37" s="134" t="n">
        <f aca="false">F37*E37</f>
        <v>167.5</v>
      </c>
      <c r="H37" s="99" t="s">
        <v>44810</v>
      </c>
      <c r="I37" s="66"/>
    </row>
    <row r="38" customFormat="false" ht="48" hidden="false" customHeight="false" outlineLevel="0" collapsed="false">
      <c r="A38" s="99" t="s">
        <v>44811</v>
      </c>
      <c r="B38" s="130" t="n">
        <v>95754</v>
      </c>
      <c r="C38" s="131" t="s">
        <v>44812</v>
      </c>
      <c r="D38" s="132" t="s">
        <v>44790</v>
      </c>
      <c r="E38" s="133" t="n">
        <f aca="false">(30/3)</f>
        <v>10</v>
      </c>
      <c r="F38" s="136" t="n">
        <v>8.36</v>
      </c>
      <c r="G38" s="134" t="n">
        <f aca="false">F38*E38</f>
        <v>83.6</v>
      </c>
      <c r="H38" s="99" t="s">
        <v>178</v>
      </c>
      <c r="I38" s="66"/>
    </row>
    <row r="39" customFormat="false" ht="48" hidden="false" customHeight="false" outlineLevel="0" collapsed="false">
      <c r="A39" s="99" t="s">
        <v>44813</v>
      </c>
      <c r="B39" s="130" t="n">
        <v>95756</v>
      </c>
      <c r="C39" s="131" t="s">
        <v>44814</v>
      </c>
      <c r="D39" s="132" t="s">
        <v>44790</v>
      </c>
      <c r="E39" s="133" t="n">
        <v>4</v>
      </c>
      <c r="F39" s="136" t="n">
        <v>15.83</v>
      </c>
      <c r="G39" s="134" t="n">
        <f aca="false">F39*E39</f>
        <v>63.32</v>
      </c>
      <c r="H39" s="99" t="s">
        <v>44815</v>
      </c>
      <c r="I39" s="66"/>
    </row>
    <row r="40" customFormat="false" ht="48" hidden="false" customHeight="false" outlineLevel="0" collapsed="false">
      <c r="A40" s="99" t="s">
        <v>44816</v>
      </c>
      <c r="B40" s="130" t="n">
        <v>95778</v>
      </c>
      <c r="C40" s="131" t="s">
        <v>44817</v>
      </c>
      <c r="D40" s="132" t="s">
        <v>44790</v>
      </c>
      <c r="E40" s="133" t="n">
        <v>5</v>
      </c>
      <c r="F40" s="136" t="n">
        <v>26.98</v>
      </c>
      <c r="G40" s="134" t="n">
        <f aca="false">F40*E40</f>
        <v>134.9</v>
      </c>
      <c r="H40" s="99" t="s">
        <v>44798</v>
      </c>
      <c r="I40" s="66"/>
    </row>
    <row r="41" customFormat="false" ht="48" hidden="false" customHeight="false" outlineLevel="0" collapsed="false">
      <c r="A41" s="99" t="s">
        <v>44818</v>
      </c>
      <c r="B41" s="130" t="n">
        <v>95779</v>
      </c>
      <c r="C41" s="131" t="s">
        <v>44819</v>
      </c>
      <c r="D41" s="132" t="s">
        <v>44790</v>
      </c>
      <c r="E41" s="133" t="n">
        <v>5</v>
      </c>
      <c r="F41" s="136" t="n">
        <v>24.94</v>
      </c>
      <c r="G41" s="134" t="n">
        <f aca="false">F41*E41</f>
        <v>124.7</v>
      </c>
      <c r="H41" s="99" t="s">
        <v>44798</v>
      </c>
      <c r="I41" s="66"/>
    </row>
    <row r="42" customFormat="false" ht="48" hidden="false" customHeight="false" outlineLevel="0" collapsed="false">
      <c r="A42" s="99" t="s">
        <v>44820</v>
      </c>
      <c r="B42" s="130" t="n">
        <v>95796</v>
      </c>
      <c r="C42" s="131" t="s">
        <v>44821</v>
      </c>
      <c r="D42" s="132" t="s">
        <v>44790</v>
      </c>
      <c r="E42" s="133" t="n">
        <v>4</v>
      </c>
      <c r="F42" s="136" t="n">
        <v>38.69</v>
      </c>
      <c r="G42" s="134" t="n">
        <f aca="false">F42*E42</f>
        <v>154.76</v>
      </c>
      <c r="H42" s="99" t="s">
        <v>44815</v>
      </c>
      <c r="I42" s="66"/>
    </row>
    <row r="43" customFormat="false" ht="48" hidden="false" customHeight="false" outlineLevel="0" collapsed="false">
      <c r="A43" s="99" t="s">
        <v>44822</v>
      </c>
      <c r="B43" s="130" t="n">
        <v>95789</v>
      </c>
      <c r="C43" s="131" t="s">
        <v>44823</v>
      </c>
      <c r="D43" s="132" t="s">
        <v>44790</v>
      </c>
      <c r="E43" s="133" t="n">
        <v>1</v>
      </c>
      <c r="F43" s="136" t="n">
        <v>32.87</v>
      </c>
      <c r="G43" s="134" t="n">
        <f aca="false">F43*E43</f>
        <v>32.87</v>
      </c>
      <c r="H43" s="99" t="s">
        <v>44824</v>
      </c>
      <c r="I43" s="66"/>
    </row>
    <row r="44" customFormat="false" ht="36" hidden="false" customHeight="false" outlineLevel="0" collapsed="false">
      <c r="A44" s="99" t="s">
        <v>44825</v>
      </c>
      <c r="B44" s="130" t="n">
        <v>93018</v>
      </c>
      <c r="C44" s="131" t="s">
        <v>44826</v>
      </c>
      <c r="D44" s="132" t="s">
        <v>44827</v>
      </c>
      <c r="E44" s="133" t="n">
        <v>1</v>
      </c>
      <c r="F44" s="136" t="n">
        <v>20.52</v>
      </c>
      <c r="G44" s="134" t="n">
        <f aca="false">F44*E44</f>
        <v>20.52</v>
      </c>
      <c r="H44" s="99" t="s">
        <v>44824</v>
      </c>
      <c r="I44" s="66"/>
    </row>
    <row r="45" customFormat="false" ht="36" hidden="false" customHeight="false" outlineLevel="0" collapsed="false">
      <c r="A45" s="99" t="s">
        <v>44828</v>
      </c>
      <c r="B45" s="130" t="n">
        <v>91928</v>
      </c>
      <c r="C45" s="131" t="s">
        <v>44829</v>
      </c>
      <c r="D45" s="132" t="s">
        <v>103</v>
      </c>
      <c r="E45" s="133" t="n">
        <f aca="false">150+190+115</f>
        <v>455</v>
      </c>
      <c r="F45" s="136" t="n">
        <v>6.14</v>
      </c>
      <c r="G45" s="134" t="n">
        <f aca="false">F45*E45</f>
        <v>2793.7</v>
      </c>
      <c r="H45" s="99" t="s">
        <v>44830</v>
      </c>
      <c r="I45" s="66"/>
    </row>
    <row r="46" customFormat="false" ht="36" hidden="false" customHeight="false" outlineLevel="0" collapsed="false">
      <c r="A46" s="99" t="s">
        <v>44831</v>
      </c>
      <c r="B46" s="130" t="n">
        <v>91930</v>
      </c>
      <c r="C46" s="131" t="s">
        <v>44832</v>
      </c>
      <c r="D46" s="132" t="s">
        <v>103</v>
      </c>
      <c r="E46" s="133" t="n">
        <v>110</v>
      </c>
      <c r="F46" s="136" t="n">
        <v>8.4</v>
      </c>
      <c r="G46" s="134" t="n">
        <f aca="false">F46*E46</f>
        <v>924</v>
      </c>
      <c r="H46" s="99" t="s">
        <v>44833</v>
      </c>
      <c r="I46" s="66"/>
    </row>
    <row r="47" customFormat="false" ht="108" hidden="false" customHeight="false" outlineLevel="0" collapsed="false">
      <c r="A47" s="99" t="s">
        <v>44834</v>
      </c>
      <c r="B47" s="130" t="s">
        <v>29311</v>
      </c>
      <c r="C47" s="131" t="s">
        <v>44835</v>
      </c>
      <c r="D47" s="132" t="s">
        <v>44790</v>
      </c>
      <c r="E47" s="133" t="n">
        <v>1</v>
      </c>
      <c r="F47" s="4" t="n">
        <f aca="false">VLOOKUP(B47,EMOP0721!A39:B23050,2,1)</f>
        <v>2547.82</v>
      </c>
      <c r="G47" s="134" t="n">
        <f aca="false">F47*E47</f>
        <v>2547.82</v>
      </c>
      <c r="H47" s="99" t="s">
        <v>44824</v>
      </c>
      <c r="I47" s="66"/>
    </row>
    <row r="48" customFormat="false" ht="72" hidden="false" customHeight="false" outlineLevel="0" collapsed="false">
      <c r="A48" s="99" t="s">
        <v>44836</v>
      </c>
      <c r="B48" s="130" t="s">
        <v>28665</v>
      </c>
      <c r="C48" s="131" t="s">
        <v>44837</v>
      </c>
      <c r="D48" s="132" t="s">
        <v>44790</v>
      </c>
      <c r="E48" s="133" t="n">
        <v>1</v>
      </c>
      <c r="F48" s="4" t="n">
        <f aca="false">VLOOKUP(B48,EMOP0721!A40:B23051,2,1)</f>
        <v>154.94</v>
      </c>
      <c r="G48" s="134" t="n">
        <f aca="false">F48*E48</f>
        <v>154.94</v>
      </c>
      <c r="H48" s="99" t="s">
        <v>44824</v>
      </c>
      <c r="I48" s="66"/>
    </row>
    <row r="49" customFormat="false" ht="24" hidden="false" customHeight="false" outlineLevel="0" collapsed="false">
      <c r="A49" s="99" t="s">
        <v>44838</v>
      </c>
      <c r="B49" s="130" t="s">
        <v>28825</v>
      </c>
      <c r="C49" s="131" t="s">
        <v>44839</v>
      </c>
      <c r="D49" s="132" t="s">
        <v>44790</v>
      </c>
      <c r="E49" s="133" t="n">
        <v>5</v>
      </c>
      <c r="F49" s="4" t="n">
        <f aca="false">VLOOKUP(B49,EMOP0721!A41:B23052,2,1)</f>
        <v>39.38</v>
      </c>
      <c r="G49" s="134" t="n">
        <f aca="false">F49*E49</f>
        <v>196.9</v>
      </c>
      <c r="H49" s="99" t="s">
        <v>44798</v>
      </c>
      <c r="I49" s="66"/>
    </row>
    <row r="50" customFormat="false" ht="24" hidden="false" customHeight="false" outlineLevel="0" collapsed="false">
      <c r="A50" s="99" t="s">
        <v>44840</v>
      </c>
      <c r="B50" s="130" t="s">
        <v>159</v>
      </c>
      <c r="C50" s="131" t="s">
        <v>44841</v>
      </c>
      <c r="D50" s="132" t="s">
        <v>44790</v>
      </c>
      <c r="E50" s="133" t="n">
        <v>1</v>
      </c>
      <c r="F50" s="4" t="n">
        <f aca="false">VLOOKUP(B50,EMOP0721!A42:B23053,2,1)</f>
        <v>56.51</v>
      </c>
      <c r="G50" s="134" t="n">
        <f aca="false">F50*E50</f>
        <v>56.51</v>
      </c>
      <c r="H50" s="99" t="s">
        <v>44824</v>
      </c>
      <c r="I50" s="66"/>
    </row>
    <row r="51" customFormat="false" ht="36" hidden="false" customHeight="false" outlineLevel="0" collapsed="false">
      <c r="A51" s="99" t="s">
        <v>44842</v>
      </c>
      <c r="B51" s="130" t="n">
        <v>96973</v>
      </c>
      <c r="C51" s="131" t="s">
        <v>44843</v>
      </c>
      <c r="D51" s="132" t="s">
        <v>103</v>
      </c>
      <c r="E51" s="133" t="n">
        <f aca="false">30+30+18+18+9+9+9+9</f>
        <v>132</v>
      </c>
      <c r="F51" s="136" t="n">
        <v>50.6</v>
      </c>
      <c r="G51" s="134" t="n">
        <f aca="false">F51*E51</f>
        <v>6679.2</v>
      </c>
      <c r="H51" s="99" t="s">
        <v>44844</v>
      </c>
      <c r="I51" s="66"/>
    </row>
    <row r="52" customFormat="false" ht="36" hidden="false" customHeight="false" outlineLevel="0" collapsed="false">
      <c r="A52" s="99" t="s">
        <v>44845</v>
      </c>
      <c r="B52" s="130" t="s">
        <v>28597</v>
      </c>
      <c r="C52" s="131" t="s">
        <v>44846</v>
      </c>
      <c r="D52" s="132" t="s">
        <v>44790</v>
      </c>
      <c r="E52" s="133" t="n">
        <v>6</v>
      </c>
      <c r="F52" s="4" t="n">
        <f aca="false">VLOOKUP(B52,EMOP0721!A44:B23055,2,1)</f>
        <v>29.84</v>
      </c>
      <c r="G52" s="134" t="n">
        <f aca="false">F52*E52</f>
        <v>179.04</v>
      </c>
      <c r="H52" s="99" t="s">
        <v>44847</v>
      </c>
      <c r="I52" s="66"/>
    </row>
    <row r="53" customFormat="false" ht="36" hidden="false" customHeight="false" outlineLevel="0" collapsed="false">
      <c r="A53" s="99" t="s">
        <v>44848</v>
      </c>
      <c r="B53" s="130" t="s">
        <v>28592</v>
      </c>
      <c r="C53" s="131" t="s">
        <v>44849</v>
      </c>
      <c r="D53" s="132" t="s">
        <v>44790</v>
      </c>
      <c r="E53" s="133" t="n">
        <v>40</v>
      </c>
      <c r="F53" s="4" t="n">
        <f aca="false">VLOOKUP(B53,EMOP0721!A45:B23056,2,1)</f>
        <v>22.92</v>
      </c>
      <c r="G53" s="134" t="n">
        <f aca="false">F53*E53</f>
        <v>916.8</v>
      </c>
      <c r="H53" s="99" t="s">
        <v>44850</v>
      </c>
      <c r="I53" s="66"/>
    </row>
    <row r="54" customFormat="false" ht="24" hidden="false" customHeight="false" outlineLevel="0" collapsed="false">
      <c r="A54" s="99" t="s">
        <v>44851</v>
      </c>
      <c r="B54" s="130" t="n">
        <v>96985</v>
      </c>
      <c r="C54" s="131" t="s">
        <v>44852</v>
      </c>
      <c r="D54" s="132" t="s">
        <v>44790</v>
      </c>
      <c r="E54" s="133" t="n">
        <v>12</v>
      </c>
      <c r="F54" s="136" t="n">
        <v>58.89</v>
      </c>
      <c r="G54" s="134" t="n">
        <f aca="false">F54*E54</f>
        <v>706.68</v>
      </c>
      <c r="H54" s="99" t="s">
        <v>44853</v>
      </c>
      <c r="I54" s="66"/>
    </row>
    <row r="55" customFormat="false" ht="36" hidden="false" customHeight="false" outlineLevel="0" collapsed="false">
      <c r="A55" s="99" t="s">
        <v>44854</v>
      </c>
      <c r="B55" s="130" t="n">
        <v>96977</v>
      </c>
      <c r="C55" s="131" t="s">
        <v>44855</v>
      </c>
      <c r="D55" s="132" t="s">
        <v>103</v>
      </c>
      <c r="E55" s="133" t="n">
        <f aca="false">30+30+18+18</f>
        <v>96</v>
      </c>
      <c r="F55" s="136" t="n">
        <v>40.9</v>
      </c>
      <c r="G55" s="134" t="n">
        <f aca="false">F55*E55</f>
        <v>3926.4</v>
      </c>
      <c r="H55" s="99" t="s">
        <v>44856</v>
      </c>
      <c r="I55" s="66"/>
    </row>
    <row r="56" customFormat="false" ht="24" hidden="false" customHeight="false" outlineLevel="0" collapsed="false">
      <c r="A56" s="99" t="s">
        <v>44857</v>
      </c>
      <c r="B56" s="130" t="n">
        <v>96984</v>
      </c>
      <c r="C56" s="131" t="s">
        <v>44858</v>
      </c>
      <c r="D56" s="132" t="s">
        <v>44790</v>
      </c>
      <c r="E56" s="133" t="n">
        <v>4</v>
      </c>
      <c r="F56" s="136" t="n">
        <v>51.33</v>
      </c>
      <c r="G56" s="134" t="n">
        <f aca="false">F56*E56</f>
        <v>205.32</v>
      </c>
      <c r="H56" s="99" t="s">
        <v>44815</v>
      </c>
      <c r="I56" s="66"/>
    </row>
    <row r="57" customFormat="false" ht="24" hidden="false" customHeight="false" outlineLevel="0" collapsed="false">
      <c r="A57" s="99" t="s">
        <v>44859</v>
      </c>
      <c r="B57" s="130" t="s">
        <v>30428</v>
      </c>
      <c r="C57" s="131" t="s">
        <v>44860</v>
      </c>
      <c r="D57" s="132" t="s">
        <v>44790</v>
      </c>
      <c r="E57" s="133" t="n">
        <v>4</v>
      </c>
      <c r="F57" s="4" t="n">
        <f aca="false">VLOOKUP(B57,EMOP0721!A49:B23060,2,1)</f>
        <v>33.67</v>
      </c>
      <c r="G57" s="134" t="n">
        <f aca="false">F57*E57</f>
        <v>134.68</v>
      </c>
      <c r="H57" s="99" t="s">
        <v>44815</v>
      </c>
      <c r="I57" s="66"/>
    </row>
    <row r="58" customFormat="false" ht="13.5" hidden="false" customHeight="false" outlineLevel="0" collapsed="false">
      <c r="A58" s="106"/>
      <c r="B58" s="61"/>
      <c r="C58" s="107"/>
      <c r="D58" s="61"/>
      <c r="E58" s="113"/>
      <c r="G58" s="57"/>
      <c r="H58" s="108"/>
      <c r="I58" s="66"/>
    </row>
    <row r="59" customFormat="false" ht="14.25" hidden="false" customHeight="false" outlineLevel="0" collapsed="false">
      <c r="A59" s="91" t="s">
        <v>44861</v>
      </c>
      <c r="B59" s="92"/>
      <c r="C59" s="93" t="s">
        <v>44862</v>
      </c>
      <c r="D59" s="94"/>
      <c r="E59" s="94"/>
      <c r="F59" s="95"/>
      <c r="G59" s="96" t="n">
        <f aca="false">SUM(G60:G60)</f>
        <v>8658.19</v>
      </c>
      <c r="H59" s="65"/>
      <c r="I59" s="66"/>
    </row>
    <row r="60" customFormat="false" ht="72" hidden="false" customHeight="false" outlineLevel="0" collapsed="false">
      <c r="A60" s="61" t="s">
        <v>44863</v>
      </c>
      <c r="B60" s="106" t="s">
        <v>44864</v>
      </c>
      <c r="C60" s="107" t="s">
        <v>44865</v>
      </c>
      <c r="D60" s="117" t="s">
        <v>29</v>
      </c>
      <c r="E60" s="137" t="n">
        <f aca="false">E26</f>
        <v>347.3</v>
      </c>
      <c r="F60" s="79" t="n">
        <v>24.93</v>
      </c>
      <c r="G60" s="57" t="n">
        <f aca="false">ROUND(E60*F60,2)</f>
        <v>8658.19</v>
      </c>
      <c r="H60" s="114" t="s">
        <v>44866</v>
      </c>
      <c r="I60" s="66"/>
    </row>
    <row r="61" customFormat="false" ht="13.5" hidden="false" customHeight="false" outlineLevel="0" collapsed="false">
      <c r="A61" s="61"/>
      <c r="B61" s="110"/>
      <c r="C61" s="111"/>
      <c r="D61" s="112"/>
      <c r="E61" s="137"/>
      <c r="F61" s="79"/>
      <c r="G61" s="57"/>
      <c r="H61" s="114"/>
      <c r="I61" s="66"/>
    </row>
    <row r="62" customFormat="false" ht="13.5" hidden="false" customHeight="false" outlineLevel="0" collapsed="false">
      <c r="A62" s="91" t="s">
        <v>44867</v>
      </c>
      <c r="B62" s="92"/>
      <c r="C62" s="93" t="s">
        <v>44868</v>
      </c>
      <c r="D62" s="94"/>
      <c r="E62" s="94"/>
      <c r="F62" s="95"/>
      <c r="G62" s="138" t="n">
        <f aca="false">SUM(G63:G64)</f>
        <v>30133.16</v>
      </c>
      <c r="H62" s="114"/>
      <c r="I62" s="66"/>
    </row>
    <row r="63" customFormat="false" ht="72" hidden="false" customHeight="false" outlineLevel="0" collapsed="false">
      <c r="A63" s="61" t="s">
        <v>44869</v>
      </c>
      <c r="B63" s="115" t="s">
        <v>34424</v>
      </c>
      <c r="C63" s="116" t="s">
        <v>44870</v>
      </c>
      <c r="D63" s="117" t="s">
        <v>29</v>
      </c>
      <c r="E63" s="139" t="n">
        <f aca="false">E60</f>
        <v>347.3</v>
      </c>
      <c r="F63" s="4" t="n">
        <f aca="false">VLOOKUP(B63,EMOP0721!A55:B23066,2,1)</f>
        <v>82.42</v>
      </c>
      <c r="G63" s="140" t="n">
        <f aca="false">ROUND(E63*F63,2)</f>
        <v>28624.47</v>
      </c>
      <c r="H63" s="114" t="s">
        <v>44866</v>
      </c>
      <c r="I63" s="129"/>
    </row>
    <row r="64" customFormat="false" ht="36" hidden="false" customHeight="false" outlineLevel="0" collapsed="false">
      <c r="A64" s="61" t="s">
        <v>44871</v>
      </c>
      <c r="B64" s="115" t="s">
        <v>34385</v>
      </c>
      <c r="C64" s="116" t="s">
        <v>44872</v>
      </c>
      <c r="D64" s="117" t="s">
        <v>103</v>
      </c>
      <c r="E64" s="139" t="n">
        <v>23.25</v>
      </c>
      <c r="F64" s="4" t="n">
        <f aca="false">VLOOKUP(B64,EMOP0721!A56:B23067,2,1)</f>
        <v>64.89</v>
      </c>
      <c r="G64" s="140" t="n">
        <f aca="false">ROUND(E64*F64,2)</f>
        <v>1508.69</v>
      </c>
      <c r="H64" s="114" t="s">
        <v>44866</v>
      </c>
      <c r="I64" s="129"/>
    </row>
    <row r="65" customFormat="false" ht="13.5" hidden="false" customHeight="false" outlineLevel="0" collapsed="false">
      <c r="A65" s="61"/>
      <c r="B65" s="110"/>
      <c r="C65" s="111"/>
      <c r="D65" s="112"/>
      <c r="E65" s="141"/>
      <c r="F65" s="79"/>
      <c r="G65" s="140"/>
      <c r="H65" s="114"/>
      <c r="I65" s="129"/>
    </row>
    <row r="66" customFormat="false" ht="14.25" hidden="false" customHeight="false" outlineLevel="0" collapsed="false">
      <c r="A66" s="142"/>
      <c r="B66" s="93"/>
      <c r="C66" s="93" t="s">
        <v>44873</v>
      </c>
      <c r="D66" s="93"/>
      <c r="E66" s="93"/>
      <c r="F66" s="143"/>
      <c r="G66" s="144" t="n">
        <f aca="false">G62+G59+G29+G24+G16+G12</f>
        <v>219444.1495</v>
      </c>
      <c r="H66" s="65"/>
      <c r="I66" s="129"/>
    </row>
    <row r="67" customFormat="false" ht="14.25" hidden="false" customHeight="false" outlineLevel="0" collapsed="false">
      <c r="A67" s="145"/>
      <c r="B67" s="93"/>
      <c r="C67" s="146" t="s">
        <v>44874</v>
      </c>
      <c r="D67" s="94"/>
      <c r="E67" s="94"/>
      <c r="F67" s="95"/>
      <c r="G67" s="144" t="n">
        <f aca="false">G66*0.2225</f>
        <v>48826.32326375</v>
      </c>
      <c r="H67" s="65"/>
      <c r="I67" s="129"/>
    </row>
    <row r="68" customFormat="false" ht="14.25" hidden="false" customHeight="false" outlineLevel="0" collapsed="false">
      <c r="A68" s="142"/>
      <c r="B68" s="147"/>
      <c r="C68" s="93" t="s">
        <v>44875</v>
      </c>
      <c r="D68" s="94"/>
      <c r="E68" s="94"/>
      <c r="F68" s="95"/>
      <c r="G68" s="96" t="n">
        <f aca="false">G66+G67</f>
        <v>268270.47276375</v>
      </c>
      <c r="H68" s="65"/>
      <c r="I68" s="129"/>
    </row>
    <row r="69" customFormat="false" ht="12.75" hidden="false" customHeight="false" outlineLevel="0" collapsed="false">
      <c r="A69" s="148"/>
      <c r="B69" s="149"/>
      <c r="C69" s="150"/>
      <c r="D69" s="56"/>
      <c r="G69" s="57"/>
      <c r="H69" s="151"/>
      <c r="I69" s="129"/>
    </row>
    <row r="70" customFormat="false" ht="12.75" hidden="false" customHeight="false" outlineLevel="0" collapsed="false">
      <c r="A70" s="152" t="s">
        <v>44876</v>
      </c>
      <c r="B70" s="152"/>
      <c r="C70" s="152"/>
      <c r="D70" s="152"/>
      <c r="E70" s="152"/>
      <c r="F70" s="152"/>
      <c r="G70" s="152"/>
      <c r="H70" s="151"/>
      <c r="I70" s="129"/>
    </row>
    <row r="71" customFormat="false" ht="12.75" hidden="false" customHeight="false" outlineLevel="0" collapsed="false">
      <c r="A71" s="153"/>
      <c r="B71" s="153"/>
      <c r="C71" s="153"/>
      <c r="D71" s="153"/>
      <c r="E71" s="153"/>
      <c r="F71" s="153"/>
      <c r="G71" s="153"/>
      <c r="H71" s="154"/>
    </row>
    <row r="72" customFormat="false" ht="34.5" hidden="false" customHeight="true" outlineLevel="0" collapsed="false">
      <c r="A72" s="155" t="n">
        <v>1</v>
      </c>
      <c r="B72" s="156" t="s">
        <v>44877</v>
      </c>
      <c r="C72" s="156"/>
      <c r="D72" s="156"/>
      <c r="E72" s="156"/>
      <c r="F72" s="156"/>
      <c r="G72" s="156"/>
    </row>
    <row r="73" customFormat="false" ht="12.75" hidden="false" customHeight="false" outlineLevel="0" collapsed="false">
      <c r="A73" s="153"/>
      <c r="B73" s="153"/>
      <c r="C73" s="153"/>
      <c r="D73" s="153"/>
      <c r="E73" s="153"/>
      <c r="F73" s="153"/>
      <c r="G73" s="153"/>
    </row>
    <row r="74" customFormat="false" ht="36.75" hidden="false" customHeight="true" outlineLevel="0" collapsed="false">
      <c r="A74" s="155" t="n">
        <v>2</v>
      </c>
      <c r="B74" s="156" t="s">
        <v>44878</v>
      </c>
      <c r="C74" s="156"/>
      <c r="D74" s="156"/>
      <c r="E74" s="156"/>
      <c r="F74" s="156"/>
      <c r="G74" s="156"/>
    </row>
    <row r="1048576" customFormat="false" ht="12.75" hidden="false" customHeight="true" outlineLevel="0" collapsed="false"/>
  </sheetData>
  <mergeCells count="6">
    <mergeCell ref="E6:G6"/>
    <mergeCell ref="A8:G9"/>
    <mergeCell ref="C10:G10"/>
    <mergeCell ref="A70:G70"/>
    <mergeCell ref="B72:G72"/>
    <mergeCell ref="B74:G74"/>
  </mergeCells>
  <hyperlinks>
    <hyperlink ref="B26" r:id="rId1" display="ET 24.05.0150 (A)"/>
  </hyperlinks>
  <printOptions headings="false" gridLines="false" gridLinesSet="true" horizontalCentered="false" verticalCentered="false"/>
  <pageMargins left="0.157638888888889" right="0.157638888888889" top="0.590277777777778" bottom="0.590277777777778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&amp;R&amp;8Página &amp;P de &amp;N</oddHeader>
    <oddFooter/>
  </headerFooter>
  <rowBreaks count="2" manualBreakCount="2">
    <brk id="30" man="true" max="16383" min="0"/>
    <brk id="46" man="true" max="16383" min="0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K300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251" zoomScalePageLayoutView="70" workbookViewId="0">
      <selection pane="topLeft" activeCell="J9" activeCellId="0" sqref="J9"/>
    </sheetView>
  </sheetViews>
  <sheetFormatPr defaultRowHeight="15.75" zeroHeight="false" outlineLevelRow="0" outlineLevelCol="0"/>
  <cols>
    <col collapsed="false" customWidth="true" hidden="false" outlineLevel="0" max="1" min="1" style="1" width="7.75"/>
    <col collapsed="false" customWidth="true" hidden="false" outlineLevel="0" max="2" min="2" style="0" width="14"/>
    <col collapsed="false" customWidth="true" hidden="false" outlineLevel="0" max="3" min="3" style="2" width="61.87"/>
    <col collapsed="false" customWidth="true" hidden="false" outlineLevel="0" max="4" min="4" style="1" width="10.26"/>
    <col collapsed="false" customWidth="true" hidden="false" outlineLevel="0" max="5" min="5" style="3" width="10.5"/>
    <col collapsed="false" customWidth="true" hidden="true" outlineLevel="0" max="6" min="6" style="4" width="14.75"/>
    <col collapsed="false" customWidth="true" hidden="true" outlineLevel="0" max="7" min="7" style="4" width="16.38"/>
    <col collapsed="false" customWidth="true" hidden="false" outlineLevel="0" max="8" min="8" style="5" width="11"/>
    <col collapsed="false" customWidth="true" hidden="false" outlineLevel="0" max="9" min="9" style="0" width="14.13"/>
    <col collapsed="false" customWidth="true" hidden="false" outlineLevel="0" max="10" min="10" style="0" width="12.38"/>
    <col collapsed="false" customWidth="true" hidden="false" outlineLevel="0" max="11" min="11" style="0" width="3"/>
    <col collapsed="false" customWidth="true" hidden="false" outlineLevel="0" max="12" min="12" style="0" width="7.62"/>
    <col collapsed="false" customWidth="true" hidden="false" outlineLevel="0" max="1025" min="13" style="0" width="11"/>
  </cols>
  <sheetData>
    <row r="3" customFormat="false" ht="15.75" hidden="false" customHeight="false" outlineLevel="0" collapsed="false">
      <c r="C3" s="2" t="s">
        <v>0</v>
      </c>
    </row>
    <row r="4" customFormat="false" ht="15.75" hidden="false" customHeight="false" outlineLevel="0" collapsed="false">
      <c r="C4" s="2" t="s">
        <v>1</v>
      </c>
    </row>
    <row r="5" customFormat="false" ht="15.75" hidden="false" customHeight="true" outlineLevel="0" collapsed="false">
      <c r="B5" s="6" t="s">
        <v>2</v>
      </c>
      <c r="C5" s="6"/>
      <c r="D5" s="6"/>
      <c r="E5" s="6"/>
    </row>
    <row r="6" customFormat="false" ht="38.1" hidden="false" customHeight="true" outlineLevel="0" collapsed="false">
      <c r="B6" s="6"/>
      <c r="C6" s="6"/>
      <c r="D6" s="6"/>
      <c r="E6" s="6"/>
      <c r="F6" s="7" t="s">
        <v>3</v>
      </c>
    </row>
    <row r="7" customFormat="false" ht="15.75" hidden="false" customHeight="false" outlineLevel="0" collapsed="false">
      <c r="F7" s="8"/>
    </row>
    <row r="8" customFormat="false" ht="16.5" hidden="false" customHeight="false" outlineLevel="0" collapsed="false">
      <c r="A8" s="9" t="s">
        <v>4</v>
      </c>
      <c r="B8" s="10" t="s">
        <v>5</v>
      </c>
      <c r="C8" s="11" t="s">
        <v>6</v>
      </c>
      <c r="D8" s="9" t="s">
        <v>7</v>
      </c>
      <c r="E8" s="12" t="s">
        <v>8</v>
      </c>
      <c r="F8" s="13" t="s">
        <v>9</v>
      </c>
      <c r="G8" s="13" t="s">
        <v>10</v>
      </c>
    </row>
    <row r="9" customFormat="false" ht="19.5" hidden="false" customHeight="false" outlineLevel="0" collapsed="false">
      <c r="A9" s="14" t="s">
        <v>11</v>
      </c>
      <c r="B9" s="15"/>
      <c r="C9" s="16" t="s">
        <v>12</v>
      </c>
      <c r="D9" s="14"/>
      <c r="E9" s="17"/>
      <c r="F9" s="18"/>
      <c r="G9" s="19" t="n">
        <f aca="false">SUM(G10:G28)</f>
        <v>94798.0976</v>
      </c>
    </row>
    <row r="10" customFormat="false" ht="16.5" hidden="false" customHeight="false" outlineLevel="0" collapsed="false">
      <c r="A10" s="1" t="s">
        <v>13</v>
      </c>
      <c r="B10" s="20" t="s">
        <v>14</v>
      </c>
      <c r="C10" s="2" t="str">
        <f aca="false">VLOOKUP(B10,DIPR0321!A1:B23013,2,1)</f>
        <v>ALUGUEL DE CONTAINER PARA ESCRITORIO,MEDINDO 2,20M LARGURA,6</v>
      </c>
      <c r="D10" s="1" t="s">
        <v>15</v>
      </c>
      <c r="E10" s="3" t="n">
        <v>12</v>
      </c>
      <c r="F10" s="4" t="n">
        <f aca="false">VLOOKUP(B10,EMOP0721!A2:B23013,2,1)</f>
        <v>406.25</v>
      </c>
      <c r="G10" s="4" t="n">
        <f aca="false">F10*E10</f>
        <v>4875</v>
      </c>
      <c r="H10" s="5" t="s">
        <v>16</v>
      </c>
    </row>
    <row r="11" customFormat="false" ht="15.75" hidden="false" customHeight="false" outlineLevel="0" collapsed="false">
      <c r="C11" s="2" t="str">
        <f aca="false">VLOOKUP(B10,DIPR0321!A2:C23014,3,1)</f>
        <v>,20M COMPRIMENTO E 2,50M ALTURA,COMPOSTO DE CHAPAS DE ACO C/</v>
      </c>
    </row>
    <row r="12" customFormat="false" ht="15.75" hidden="false" customHeight="false" outlineLevel="0" collapsed="false">
      <c r="A12" s="1" t="s">
        <v>17</v>
      </c>
      <c r="B12" s="20" t="s">
        <v>18</v>
      </c>
      <c r="C12" s="2" t="str">
        <f aca="false">VLOOKUP(B12,DIPR0321!A3:B23015,2,1)</f>
        <v>ALUGUEL CONTAINER,PARA SANITARIO-VESTIARIO,MEDINDO 2,20M LAR</v>
      </c>
      <c r="D12" s="1" t="s">
        <v>15</v>
      </c>
      <c r="E12" s="3" t="n">
        <v>12</v>
      </c>
      <c r="F12" s="4" t="n">
        <f aca="false">VLOOKUP(B12,EMOP0721!A4:B23015,2,1)</f>
        <v>650</v>
      </c>
      <c r="G12" s="4" t="n">
        <f aca="false">F12*E12</f>
        <v>7800</v>
      </c>
      <c r="H12" s="5" t="str">
        <f aca="false">H10</f>
        <v>2 um x 6 meses </v>
      </c>
    </row>
    <row r="13" customFormat="false" ht="15.75" hidden="false" customHeight="false" outlineLevel="0" collapsed="false">
      <c r="C13" s="2" t="str">
        <f aca="false">VLOOKUP(B12,DIPR0321!A4:C23016,3,1)</f>
        <v>GURA,6,20M COMPRIMENTO E 2,50M ALTURA,CHAPAS ACO C/NERVURAS</v>
      </c>
    </row>
    <row r="14" customFormat="false" ht="15.75" hidden="false" customHeight="false" outlineLevel="0" collapsed="false">
      <c r="A14" s="1" t="s">
        <v>19</v>
      </c>
      <c r="B14" s="20" t="s">
        <v>20</v>
      </c>
      <c r="C14" s="2" t="str">
        <f aca="false">VLOOKUP(B14,DIPR0321!A5:B23017,2,1)</f>
        <v>TRANSPORTE DE CONTAINER,SEGUNDO DESCRICAO DA FAMILIA 02.006,</v>
      </c>
      <c r="D14" s="1" t="s">
        <v>21</v>
      </c>
      <c r="E14" s="3" t="n">
        <f aca="false">2*100</f>
        <v>200</v>
      </c>
      <c r="F14" s="4" t="n">
        <f aca="false">VLOOKUP(B14,EMOP0721!A6:B23017,2,1)</f>
        <v>25.6</v>
      </c>
      <c r="G14" s="4" t="n">
        <f aca="false">F14*E14</f>
        <v>5120</v>
      </c>
      <c r="H14" s="5" t="s">
        <v>22</v>
      </c>
    </row>
    <row r="15" customFormat="false" ht="15.75" hidden="false" customHeight="false" outlineLevel="0" collapsed="false">
      <c r="C15" s="2" t="str">
        <f aca="false">VLOOKUP(B14,DIPR0321!A6:C23018,3,1)</f>
        <v>EXCLUSIVE CARGA E DESCARGA(VIDE ITEM 04.013.0015)</v>
      </c>
    </row>
    <row r="16" customFormat="false" ht="15.75" hidden="false" customHeight="false" outlineLevel="0" collapsed="false">
      <c r="A16" s="1" t="s">
        <v>23</v>
      </c>
      <c r="B16" s="21" t="s">
        <v>24</v>
      </c>
      <c r="C16" s="2" t="str">
        <f aca="false">VLOOKUP(B16,DIPR0321!A7:B23019,2,1)</f>
        <v>CARGA E DESCARGA DE CONTAINER,SEGUNDO DESCRICAO DA FAMILIA 0</v>
      </c>
      <c r="D16" s="1" t="s">
        <v>25</v>
      </c>
      <c r="E16" s="3" t="n">
        <v>4</v>
      </c>
      <c r="F16" s="4" t="n">
        <f aca="false">VLOOKUP(B16,EMOP0721!A8:B23019,2,1)</f>
        <v>63.27</v>
      </c>
      <c r="G16" s="4" t="n">
        <f aca="false">F16*E16</f>
        <v>253.08</v>
      </c>
      <c r="H16" s="5" t="s">
        <v>26</v>
      </c>
    </row>
    <row r="17" customFormat="false" ht="15.75" hidden="false" customHeight="false" outlineLevel="0" collapsed="false">
      <c r="C17" s="2" t="str">
        <f aca="false">VLOOKUP(B16,DIPR0321!A8:C23020,3,1)</f>
        <v>2.006</v>
      </c>
    </row>
    <row r="18" customFormat="false" ht="15.75" hidden="false" customHeight="false" outlineLevel="0" collapsed="false">
      <c r="A18" s="1" t="s">
        <v>27</v>
      </c>
      <c r="B18" s="20" t="s">
        <v>28</v>
      </c>
      <c r="C18" s="2" t="str">
        <f aca="false">VLOOKUP(B18,DIPR0321!A7:B23019,2,1)</f>
        <v>TAPUME DE VEDACAO OU PROTECAO EXECUTADO COM TELHAS TRAPEZOID</v>
      </c>
      <c r="D18" s="1" t="s">
        <v>29</v>
      </c>
      <c r="E18" s="3" t="n">
        <v>120</v>
      </c>
      <c r="F18" s="4" t="n">
        <f aca="false">VLOOKUP(B18,EMOP0721!A10:B23021,2,1)</f>
        <v>21.14</v>
      </c>
      <c r="G18" s="4" t="n">
        <f aca="false">F18*E18</f>
        <v>2536.8</v>
      </c>
      <c r="H18" s="5" t="s">
        <v>30</v>
      </c>
    </row>
    <row r="19" customFormat="false" ht="15.75" hidden="false" customHeight="false" outlineLevel="0" collapsed="false">
      <c r="C19" s="2" t="str">
        <f aca="false">VLOOKUP(B18,DIPR0321!A8:C23020,3,1)</f>
        <v>AIS DE ACO GALVANIZADO,ESPESSURA DE 0,5MM,ESTAS COM 4 VEZES</v>
      </c>
    </row>
    <row r="20" customFormat="false" ht="15.75" hidden="false" customHeight="false" outlineLevel="0" collapsed="false">
      <c r="A20" s="1" t="s">
        <v>31</v>
      </c>
      <c r="B20" s="20" t="s">
        <v>32</v>
      </c>
      <c r="C20" s="2" t="str">
        <f aca="false">VLOOKUP(B20,DIPR0321!A11:B23023,2,1)</f>
        <v>MAO-DE-OBRA DE VIGIA,INCLUSIVE ENCARGOS SOCIAIS</v>
      </c>
      <c r="D20" s="1" t="s">
        <v>33</v>
      </c>
      <c r="E20" s="3" t="n">
        <f aca="false">12</f>
        <v>12</v>
      </c>
      <c r="F20" s="4" t="n">
        <f aca="false">VLOOKUP(B20,EMOP0721!A12:B23023,2,1)</f>
        <v>2659.36</v>
      </c>
      <c r="G20" s="4" t="n">
        <f aca="false">F20*E20</f>
        <v>31912.32</v>
      </c>
      <c r="H20" s="5" t="s">
        <v>34</v>
      </c>
    </row>
    <row r="22" customFormat="false" ht="15.75" hidden="false" customHeight="false" outlineLevel="0" collapsed="false">
      <c r="A22" s="1" t="s">
        <v>35</v>
      </c>
      <c r="B22" s="20" t="s">
        <v>36</v>
      </c>
      <c r="C22" s="2" t="str">
        <f aca="false">VLOOKUP(B22,DIPR0321!A13:B23025,2,1)</f>
        <v>PLACA DE IDENTIFICACAO DE OBRA PUBLICA,TIPO BANNER/PLOTTER,C</v>
      </c>
      <c r="D22" s="1" t="s">
        <v>29</v>
      </c>
      <c r="E22" s="3" t="n">
        <v>6</v>
      </c>
      <c r="F22" s="4" t="n">
        <f aca="false">VLOOKUP(B22,EMOP0721!A14:B23025,2,1)</f>
        <v>199.98</v>
      </c>
      <c r="G22" s="4" t="n">
        <f aca="false">F22*E22</f>
        <v>1199.88</v>
      </c>
      <c r="H22" s="5" t="s">
        <v>37</v>
      </c>
    </row>
    <row r="23" customFormat="false" ht="15.75" hidden="false" customHeight="false" outlineLevel="0" collapsed="false">
      <c r="B23" s="20"/>
    </row>
    <row r="24" customFormat="false" ht="15.75" hidden="false" customHeight="false" outlineLevel="0" collapsed="false">
      <c r="A24" s="1" t="s">
        <v>38</v>
      </c>
      <c r="B24" s="20" t="s">
        <v>39</v>
      </c>
      <c r="C24" s="2" t="str">
        <f aca="false">VLOOKUP(B24,DIPR0321!A15:B23027,2,1)</f>
        <v>PROJETO EXECUTIVO DE INSTALACAO ELETRICA,CONSIDERANDO O PROJ</v>
      </c>
      <c r="D24" s="1" t="s">
        <v>29</v>
      </c>
      <c r="E24" s="3" t="n">
        <v>732.96</v>
      </c>
      <c r="F24" s="4" t="n">
        <f aca="false">VLOOKUP(B24,EMOP0721!A16:B23027,2,1)</f>
        <v>5.52</v>
      </c>
      <c r="G24" s="4" t="n">
        <f aca="false">F24*E24</f>
        <v>4045.9392</v>
      </c>
      <c r="H24" s="5" t="s">
        <v>40</v>
      </c>
    </row>
    <row r="25" customFormat="false" ht="15.75" hidden="false" customHeight="false" outlineLevel="0" collapsed="false">
      <c r="B25" s="20"/>
    </row>
    <row r="26" customFormat="false" ht="15.75" hidden="false" customHeight="false" outlineLevel="0" collapsed="false">
      <c r="A26" s="1" t="s">
        <v>41</v>
      </c>
      <c r="B26" s="20" t="s">
        <v>42</v>
      </c>
      <c r="C26" s="2" t="str">
        <f aca="false">VLOOKUP(B26,DIPR0321!A17:B23029,2,1)</f>
        <v>PROJETO EXECUTIVO DE INSTALACAO DE ESGOTO SANITARIO E AGUAS</v>
      </c>
      <c r="D26" s="1" t="s">
        <v>29</v>
      </c>
      <c r="E26" s="3" t="n">
        <v>732.96</v>
      </c>
      <c r="F26" s="4" t="n">
        <f aca="false">VLOOKUP(B26,EMOP0721!A18:B23029,2,1)</f>
        <v>3.04</v>
      </c>
      <c r="G26" s="4" t="n">
        <f aca="false">F26*E26</f>
        <v>2228.1984</v>
      </c>
      <c r="H26" s="5" t="s">
        <v>40</v>
      </c>
    </row>
    <row r="27" customFormat="false" ht="15.75" hidden="false" customHeight="false" outlineLevel="0" collapsed="false">
      <c r="B27" s="20"/>
    </row>
    <row r="28" customFormat="false" ht="15.75" hidden="false" customHeight="false" outlineLevel="0" collapsed="false">
      <c r="A28" s="1" t="s">
        <v>43</v>
      </c>
      <c r="B28" s="20" t="s">
        <v>44</v>
      </c>
      <c r="C28" s="2" t="str">
        <f aca="false">VLOOKUP(B28,DIPR0321!A19:B23031,2,1)</f>
        <v>MAO-DE-OBRA DE ENCARREGADO DE OBRA,INCLUSIVE ENCARGOS SOCIAI</v>
      </c>
      <c r="D28" s="1" t="s">
        <v>45</v>
      </c>
      <c r="E28" s="3" t="n">
        <v>6</v>
      </c>
      <c r="F28" s="4" t="n">
        <f aca="false">VLOOKUP(B28,EMOP0721!A20:B23031,2,1)</f>
        <v>5804.48</v>
      </c>
      <c r="G28" s="4" t="n">
        <f aca="false">F28*E28</f>
        <v>34826.88</v>
      </c>
      <c r="H28" s="5" t="s">
        <v>40</v>
      </c>
    </row>
    <row r="29" customFormat="false" ht="15.75" hidden="false" customHeight="false" outlineLevel="0" collapsed="false">
      <c r="B29" s="20"/>
    </row>
    <row r="30" customFormat="false" ht="18.75" hidden="false" customHeight="false" outlineLevel="0" collapsed="false">
      <c r="A30" s="14" t="n">
        <v>2</v>
      </c>
      <c r="B30" s="15"/>
      <c r="C30" s="16" t="s">
        <v>46</v>
      </c>
      <c r="D30" s="14"/>
      <c r="E30" s="17"/>
      <c r="F30" s="18"/>
      <c r="G30" s="19" t="n">
        <f aca="false">SUM(G32:G50)</f>
        <v>17820.764</v>
      </c>
    </row>
    <row r="31" customFormat="false" ht="16.5" hidden="false" customHeight="false" outlineLevel="0" collapsed="false"/>
    <row r="32" customFormat="false" ht="15.75" hidden="false" customHeight="false" outlineLevel="0" collapsed="false">
      <c r="A32" s="1" t="s">
        <v>47</v>
      </c>
      <c r="B32" s="20" t="s">
        <v>48</v>
      </c>
      <c r="C32" s="2" t="str">
        <f aca="false">VLOOKUP(B32,DIPR0321!A9:B23021,2,1)</f>
        <v>RETIRADA DE ENTULHO DE OBRA COM CACAMBA DE ACO TIPO CONTAINE</v>
      </c>
      <c r="D32" s="1" t="s">
        <v>49</v>
      </c>
      <c r="E32" s="3" t="n">
        <v>24</v>
      </c>
      <c r="F32" s="4" t="n">
        <f aca="false">VLOOKUP(B32,EMOP0721!A10:B23021,2,1)</f>
        <v>258.86</v>
      </c>
      <c r="G32" s="4" t="n">
        <f aca="false">F32*E32</f>
        <v>6212.64</v>
      </c>
      <c r="H32" s="5" t="s">
        <v>50</v>
      </c>
    </row>
    <row r="33" customFormat="false" ht="15.75" hidden="false" customHeight="false" outlineLevel="0" collapsed="false">
      <c r="C33" s="2" t="str">
        <f aca="false">VLOOKUP(B32,DIPR0321!A10:C23022,3,1)</f>
        <v>R COM 5M3 DE CAPACIDADE,INCLUSIVE CARREGAMENTO,TRANSPORTE E</v>
      </c>
    </row>
    <row r="34" customFormat="false" ht="15.75" hidden="false" customHeight="false" outlineLevel="0" collapsed="false">
      <c r="A34" s="1" t="s">
        <v>51</v>
      </c>
      <c r="B34" s="20" t="s">
        <v>52</v>
      </c>
      <c r="C34" s="2" t="str">
        <f aca="false">VLOOKUP(B34,DIPR0321!A11:B23023,2,1)</f>
        <v>DEMOLICAO MANUAL DE ALVENARIA DE TIJOLOS FURADOS,INCLUSIVE E</v>
      </c>
      <c r="D34" s="1" t="s">
        <v>53</v>
      </c>
      <c r="E34" s="3" t="n">
        <f aca="false">'MEMORIA DE CALCULO  II'!E13</f>
        <v>57.6</v>
      </c>
      <c r="F34" s="4" t="n">
        <f aca="false">VLOOKUP(B34,EMOP0721!A12:B23023,2,1)</f>
        <v>75.64</v>
      </c>
      <c r="G34" s="4" t="n">
        <f aca="false">F34*E34</f>
        <v>4356.864</v>
      </c>
      <c r="H34" s="5" t="s">
        <v>54</v>
      </c>
    </row>
    <row r="35" customFormat="false" ht="15.75" hidden="false" customHeight="false" outlineLevel="0" collapsed="false">
      <c r="C35" s="2" t="str">
        <f aca="false">VLOOKUP(B34,DIPR0321!A12:C23024,3,1)</f>
        <v>MPILHAMENTO LATERAL DENTRO DO CANTEIRO DE SERVICO</v>
      </c>
    </row>
    <row r="36" customFormat="false" ht="15.75" hidden="false" customHeight="false" outlineLevel="0" collapsed="false">
      <c r="A36" s="1" t="s">
        <v>55</v>
      </c>
      <c r="B36" s="20" t="s">
        <v>56</v>
      </c>
      <c r="C36" s="2" t="str">
        <f aca="false">VLOOKUP(B36,DIPR0321!A13:B23025,2,1)</f>
        <v>DEMOLICAO MANUAL DE CONCRETO SIMPLES COM EMPILHAMENTO LATERA</v>
      </c>
      <c r="D36" s="1" t="s">
        <v>53</v>
      </c>
      <c r="E36" s="3" t="n">
        <v>12</v>
      </c>
      <c r="F36" s="4" t="n">
        <f aca="false">VLOOKUP(B36,EMOP0721!A14:B23025,2,1)</f>
        <v>201.72</v>
      </c>
      <c r="G36" s="4" t="n">
        <f aca="false">F36*E36</f>
        <v>2420.64</v>
      </c>
      <c r="H36" s="5" t="s">
        <v>57</v>
      </c>
    </row>
    <row r="37" customFormat="false" ht="15.75" hidden="false" customHeight="false" outlineLevel="0" collapsed="false">
      <c r="C37" s="2" t="str">
        <f aca="false">VLOOKUP(B36,DIPR0321!A14:C23026,3,1)</f>
        <v>L DENTRO DO CANTEIRO DE SERVICO</v>
      </c>
    </row>
    <row r="38" customFormat="false" ht="15.75" hidden="false" customHeight="false" outlineLevel="0" collapsed="false">
      <c r="A38" s="1" t="s">
        <v>58</v>
      </c>
      <c r="B38" s="20" t="s">
        <v>59</v>
      </c>
      <c r="C38" s="2" t="str">
        <f aca="false">VLOOKUP(B38,DIPR0321!A15:B23027,2,1)</f>
        <v>DEMOLICAO DE REVESTIMENTO EM ARGAMASSA DE CIMENTO E AREIA EM</v>
      </c>
      <c r="D38" s="1" t="s">
        <v>29</v>
      </c>
      <c r="E38" s="3" t="n">
        <f aca="false">E34/2</f>
        <v>28.8</v>
      </c>
      <c r="F38" s="4" t="n">
        <f aca="false">VLOOKUP(B38,EMOP0721!A16:B23027,2,1)</f>
        <v>22.15</v>
      </c>
      <c r="G38" s="4" t="n">
        <f aca="false">F38*E38</f>
        <v>637.92</v>
      </c>
      <c r="H38" s="5" t="s">
        <v>60</v>
      </c>
    </row>
    <row r="39" customFormat="false" ht="15.75" hidden="false" customHeight="false" outlineLevel="0" collapsed="false">
      <c r="C39" s="2" t="str">
        <f aca="false">VLOOKUP(B38,DIPR0321!A16:C23028,3,1)</f>
        <v>PAREDE</v>
      </c>
    </row>
    <row r="40" customFormat="false" ht="15.75" hidden="false" customHeight="false" outlineLevel="0" collapsed="false">
      <c r="A40" s="1" t="s">
        <v>61</v>
      </c>
      <c r="B40" s="20" t="s">
        <v>62</v>
      </c>
      <c r="C40" s="2" t="str">
        <f aca="false">VLOOKUP(B40,DIPR0321!A17:B23029,2,1)</f>
        <v>DEMOLICAO MANUAL DE PISO CIMENTADO,EXCLUSIVE A BASE DE CONCR</v>
      </c>
      <c r="D40" s="1" t="s">
        <v>29</v>
      </c>
      <c r="E40" s="3" t="n">
        <f aca="false">E34/2</f>
        <v>28.8</v>
      </c>
      <c r="F40" s="4" t="n">
        <f aca="false">VLOOKUP(B40,EMOP0721!A18:B23029,2,1)</f>
        <v>20.08</v>
      </c>
      <c r="G40" s="4" t="n">
        <f aca="false">F40*E40</f>
        <v>578.304</v>
      </c>
      <c r="H40" s="5" t="s">
        <v>60</v>
      </c>
    </row>
    <row r="41" customFormat="false" ht="15.75" hidden="false" customHeight="false" outlineLevel="0" collapsed="false">
      <c r="C41" s="2" t="str">
        <f aca="false">VLOOKUP(B40,DIPR0321!A18:C23030,3,1)</f>
        <v>ETO,INCLUSIVE EMPILHAMENTO LATERAL DENTRO DO CANTEIRO DE SER</v>
      </c>
    </row>
    <row r="42" customFormat="false" ht="15.75" hidden="false" customHeight="false" outlineLevel="0" collapsed="false">
      <c r="A42" s="1" t="s">
        <v>63</v>
      </c>
      <c r="B42" s="20" t="s">
        <v>64</v>
      </c>
      <c r="C42" s="2" t="str">
        <f aca="false">VLOOKUP(B42,DIPR0321!A19:B23031,2,1)</f>
        <v>DEMOLICAO A PONTEIRO,DE BASE SUPORTE,CONTRAPISO,CAMADA REGUL</v>
      </c>
      <c r="D42" s="1" t="s">
        <v>29</v>
      </c>
      <c r="E42" s="3" t="n">
        <f aca="false">'MEMORIA DE CALCULO  II'!E14</f>
        <v>120</v>
      </c>
      <c r="F42" s="4" t="n">
        <f aca="false">VLOOKUP(B42,EMOP0721!A20:B23031,2,1)</f>
        <v>22.15</v>
      </c>
      <c r="G42" s="4" t="n">
        <f aca="false">F42*E42</f>
        <v>2658</v>
      </c>
      <c r="H42" s="5" t="s">
        <v>65</v>
      </c>
    </row>
    <row r="43" customFormat="false" ht="15.75" hidden="false" customHeight="false" outlineLevel="0" collapsed="false">
      <c r="C43" s="2" t="str">
        <f aca="false">VLOOKUP(B42,DIPR0321!A20:C23032,3,1)</f>
        <v>ARIZADORA OU DE ASSENTAMENTO DE TACOS,CERAMICAS E AZULEJOS,C</v>
      </c>
    </row>
    <row r="44" customFormat="false" ht="15.75" hidden="false" customHeight="false" outlineLevel="0" collapsed="false">
      <c r="A44" s="1" t="s">
        <v>66</v>
      </c>
      <c r="B44" s="20" t="s">
        <v>67</v>
      </c>
      <c r="C44" s="2" t="str">
        <f aca="false">VLOOKUP(B44,DIPR0321!A21:B23033,2,1)</f>
        <v>ARRANCAMENTO DE BANCADA DE PIA/LAVATORIO OU BANCA SECA DE AT</v>
      </c>
      <c r="D44" s="1" t="s">
        <v>29</v>
      </c>
      <c r="E44" s="3" t="n">
        <v>3.2</v>
      </c>
      <c r="F44" s="4" t="n">
        <f aca="false">VLOOKUP(B44,EMOP0721!A22:B23033,2,1)</f>
        <v>35.17</v>
      </c>
      <c r="G44" s="4" t="n">
        <f aca="false">F44*E44</f>
        <v>112.544</v>
      </c>
      <c r="H44" s="5" t="s">
        <v>68</v>
      </c>
    </row>
    <row r="45" customFormat="false" ht="15.75" hidden="false" customHeight="false" outlineLevel="0" collapsed="false">
      <c r="C45" s="2" t="str">
        <f aca="false">VLOOKUP(B44,DIPR0321!A22:C23034,3,1)</f>
        <v>E 1,00M DE ALTURA E ATE 0,80M DE LARGURA</v>
      </c>
    </row>
    <row r="46" customFormat="false" ht="15.75" hidden="false" customHeight="false" outlineLevel="0" collapsed="false">
      <c r="A46" s="1" t="s">
        <v>69</v>
      </c>
      <c r="B46" s="20" t="s">
        <v>70</v>
      </c>
      <c r="C46" s="2" t="str">
        <f aca="false">VLOOKUP(B46,DIPR0321!A23:B23035,2,1)</f>
        <v>ARRANCAMENTO DE PARALELEPIPEDOS,INCLUSIVE EMPILHAMENTO LATER</v>
      </c>
      <c r="D46" s="1" t="s">
        <v>29</v>
      </c>
      <c r="E46" s="3" t="n">
        <f aca="false">48*1.3</f>
        <v>62.4</v>
      </c>
      <c r="F46" s="4" t="n">
        <f aca="false">VLOOKUP(B46,EMOP0721!A24:B23035,2,1)</f>
        <v>7.38</v>
      </c>
      <c r="G46" s="4" t="n">
        <f aca="false">F46*E46</f>
        <v>460.512</v>
      </c>
      <c r="H46" s="5" t="s">
        <v>71</v>
      </c>
    </row>
    <row r="47" customFormat="false" ht="15.75" hidden="false" customHeight="false" outlineLevel="0" collapsed="false">
      <c r="C47" s="2" t="str">
        <f aca="false">VLOOKUP(B46,DIPR0321!A24:C23036,3,1)</f>
        <v>AL DENTRO DO CANTEIRO DE SERVICO</v>
      </c>
    </row>
    <row r="48" customFormat="false" ht="15.75" hidden="false" customHeight="false" outlineLevel="0" collapsed="false">
      <c r="A48" s="1" t="s">
        <v>72</v>
      </c>
      <c r="B48" s="20" t="s">
        <v>73</v>
      </c>
      <c r="C48" s="2" t="str">
        <f aca="false">VLOOKUP(B48,DIPR0321!A25:B23037,2,1)</f>
        <v>ARRANCAMENTO DE PORTAS,JANELAS E CAIXILHOS DE AR CONDICIONAD</v>
      </c>
      <c r="D48" s="1" t="s">
        <v>74</v>
      </c>
      <c r="E48" s="3" t="n">
        <v>6</v>
      </c>
      <c r="F48" s="4" t="n">
        <f aca="false">VLOOKUP(B48,EMOP0721!A26:B23037,2,1)</f>
        <v>20.89</v>
      </c>
      <c r="G48" s="4" t="n">
        <f aca="false">F48*E48</f>
        <v>125.34</v>
      </c>
      <c r="H48" s="5" t="s">
        <v>75</v>
      </c>
    </row>
    <row r="49" customFormat="false" ht="15.75" hidden="false" customHeight="false" outlineLevel="0" collapsed="false">
      <c r="C49" s="2" t="str">
        <f aca="false">VLOOKUP(B48,DIPR0321!A26:C23038,3,1)</f>
        <v>O OU OUTROS</v>
      </c>
    </row>
    <row r="50" customFormat="false" ht="15.75" hidden="false" customHeight="false" outlineLevel="0" collapsed="false">
      <c r="A50" s="1" t="s">
        <v>76</v>
      </c>
      <c r="B50" s="20" t="s">
        <v>77</v>
      </c>
      <c r="C50" s="2" t="str">
        <f aca="false">VLOOKUP(B50,DIPR0321!A27:B23039,2,1)</f>
        <v>REMOCAO DE PAVIMENTACAO DE LAJOTAS DE CONCRETO,ALTAMENTE VIB</v>
      </c>
      <c r="D50" s="1" t="s">
        <v>29</v>
      </c>
      <c r="E50" s="3" t="n">
        <v>50</v>
      </c>
      <c r="F50" s="4" t="n">
        <f aca="false">VLOOKUP(B50,EMOP0721!A28:B23039,2,1)</f>
        <v>5.16</v>
      </c>
      <c r="G50" s="4" t="n">
        <f aca="false">F50*E50</f>
        <v>258</v>
      </c>
      <c r="H50" s="5" t="s">
        <v>78</v>
      </c>
    </row>
    <row r="51" customFormat="false" ht="15.75" hidden="false" customHeight="false" outlineLevel="0" collapsed="false">
      <c r="C51" s="2" t="str">
        <f aca="false">VLOOKUP(B50,DIPR0321!A28:C23040,3,1)</f>
        <v>RADO,INTERTRAVADO,PRE-FABRICADO</v>
      </c>
    </row>
    <row r="52" customFormat="false" ht="15.75" hidden="false" customHeight="false" outlineLevel="0" collapsed="false">
      <c r="A52" s="22" t="n">
        <v>3</v>
      </c>
      <c r="B52" s="23"/>
      <c r="C52" s="24" t="s">
        <v>79</v>
      </c>
      <c r="D52" s="25"/>
      <c r="E52" s="26"/>
      <c r="F52" s="27"/>
    </row>
    <row r="53" customFormat="false" ht="15.75" hidden="false" customHeight="false" outlineLevel="0" collapsed="false">
      <c r="A53" s="22"/>
      <c r="B53" s="28"/>
      <c r="C53" s="29"/>
      <c r="D53" s="22"/>
      <c r="E53" s="30"/>
      <c r="F53" s="31"/>
    </row>
    <row r="54" customFormat="false" ht="15.75" hidden="false" customHeight="false" outlineLevel="0" collapsed="false">
      <c r="A54" s="22" t="s">
        <v>80</v>
      </c>
      <c r="B54" s="28"/>
      <c r="C54" s="32" t="s">
        <v>81</v>
      </c>
      <c r="D54" s="22"/>
      <c r="E54" s="30"/>
      <c r="F54" s="31"/>
    </row>
    <row r="55" customFormat="false" ht="16.5" hidden="false" customHeight="false" outlineLevel="0" collapsed="false">
      <c r="A55" s="14" t="s">
        <v>82</v>
      </c>
      <c r="B55" s="15"/>
      <c r="C55" s="16" t="s">
        <v>83</v>
      </c>
      <c r="D55" s="14"/>
      <c r="E55" s="17"/>
      <c r="F55" s="18"/>
      <c r="G55" s="33" t="n">
        <f aca="false">SUM(G56:G62)</f>
        <v>33930.66541725</v>
      </c>
    </row>
    <row r="56" s="36" customFormat="true" ht="16.5" hidden="false" customHeight="false" outlineLevel="0" collapsed="false">
      <c r="A56" s="34" t="s">
        <v>84</v>
      </c>
      <c r="B56" s="20" t="s">
        <v>85</v>
      </c>
      <c r="C56" s="2" t="str">
        <f aca="false">VLOOKUP(B56,DIPR0321!A21:B23033,2,1)</f>
        <v>ESCAVACAO MANUAL DE VALA/CAVA EM MATERIAL DE 1¶ CATEGORIA (A</v>
      </c>
      <c r="D56" s="1" t="s">
        <v>53</v>
      </c>
      <c r="E56" s="3" t="n">
        <f aca="false">'MEMORIA DE CALCULO  II'!E43</f>
        <v>11.53425</v>
      </c>
      <c r="F56" s="4" t="n">
        <f aca="false">VLOOKUP(B56,EMOP0721!A22:B23033,2,1)</f>
        <v>50.21</v>
      </c>
      <c r="G56" s="4" t="n">
        <f aca="false">F56*E56</f>
        <v>579.1346925</v>
      </c>
      <c r="H56" s="35" t="s">
        <v>86</v>
      </c>
    </row>
    <row r="57" s="36" customFormat="true" ht="15.75" hidden="false" customHeight="false" outlineLevel="0" collapsed="false">
      <c r="A57" s="34"/>
      <c r="C57" s="2" t="str">
        <f aca="false">VLOOKUP(B56,DIPR0321!A22:C23034,3,1)</f>
        <v>(AREIA,ARGILA OU PICARRA),ATE 1,50M DE PROFUNDIDADE,EXCLUSIV</v>
      </c>
      <c r="D57" s="1"/>
      <c r="E57" s="3"/>
      <c r="F57" s="4"/>
      <c r="G57" s="4"/>
      <c r="H57" s="35"/>
    </row>
    <row r="58" s="36" customFormat="true" ht="15.75" hidden="false" customHeight="false" outlineLevel="0" collapsed="false">
      <c r="A58" s="34" t="s">
        <v>87</v>
      </c>
      <c r="B58" s="20" t="s">
        <v>88</v>
      </c>
      <c r="C58" s="2" t="str">
        <f aca="false">VLOOKUP(B58,DIPR0321!A23:B23035,2,1)</f>
        <v>TRANSPORTE HORIZONTAL DE MATERIAL DE 1¶CATEGORIA OU ENTULHO,</v>
      </c>
      <c r="D58" s="1" t="s">
        <v>89</v>
      </c>
      <c r="E58" s="3" t="n">
        <f aca="false">E56*1.15</f>
        <v>13.2643875</v>
      </c>
      <c r="F58" s="4" t="n">
        <f aca="false">VLOOKUP(B58,EMOP0721!A24:B23035,2,1)</f>
        <v>16.98</v>
      </c>
      <c r="G58" s="4" t="n">
        <f aca="false">F58*E58</f>
        <v>225.22929975</v>
      </c>
      <c r="H58" s="35" t="s">
        <v>86</v>
      </c>
    </row>
    <row r="59" s="36" customFormat="true" ht="15.75" hidden="false" customHeight="false" outlineLevel="0" collapsed="false">
      <c r="A59" s="34"/>
      <c r="C59" s="2" t="str">
        <f aca="false">VLOOKUP(B58,DIPR0321!A24:C23036,3,1)</f>
        <v>EM CARRINHOS,A 10,00M DE DISTANCIA,INCLUSIVE CARGA A PA</v>
      </c>
      <c r="D59" s="1"/>
      <c r="E59" s="3"/>
      <c r="F59" s="4"/>
      <c r="G59" s="4"/>
      <c r="H59" s="35"/>
    </row>
    <row r="60" s="36" customFormat="true" ht="15.75" hidden="false" customHeight="false" outlineLevel="0" collapsed="false">
      <c r="A60" s="34" t="s">
        <v>90</v>
      </c>
      <c r="B60" s="20" t="s">
        <v>91</v>
      </c>
      <c r="C60" s="2" t="str">
        <f aca="false">VLOOKUP(B60,DIPR0321!A25:B23037,2,1)</f>
        <v>CONCRETO ARMADO,FCK=20MPA,INCLUINDO MATERIAIS PARA 1,00M3 DE</v>
      </c>
      <c r="D60" s="1" t="s">
        <v>53</v>
      </c>
      <c r="E60" s="3" t="n">
        <f aca="false">'MEMORIA DE CALCULO  II'!E46</f>
        <v>8.8725</v>
      </c>
      <c r="F60" s="4" t="n">
        <f aca="false">VLOOKUP(B60,EMOP0721!A26:B23037,2,1)</f>
        <v>2560.45</v>
      </c>
      <c r="G60" s="4" t="n">
        <f aca="false">F60*E60</f>
        <v>22717.592625</v>
      </c>
      <c r="H60" s="35" t="s">
        <v>86</v>
      </c>
    </row>
    <row r="61" s="36" customFormat="true" ht="15.75" hidden="false" customHeight="false" outlineLevel="0" collapsed="false">
      <c r="A61" s="34"/>
      <c r="C61" s="2" t="str">
        <f aca="false">VLOOKUP(B60,DIPR0321!A26:C23038,3,1)</f>
        <v>CONCRETO(IMPORTADO DE USINA)ADENSADO E COLOCADO,12,00M2 DE</v>
      </c>
      <c r="D61" s="1"/>
      <c r="E61" s="3"/>
      <c r="F61" s="4"/>
      <c r="G61" s="4"/>
      <c r="H61" s="35"/>
    </row>
    <row r="62" s="36" customFormat="true" ht="15.75" hidden="false" customHeight="false" outlineLevel="0" collapsed="false">
      <c r="A62" s="34" t="s">
        <v>92</v>
      </c>
      <c r="B62" s="20" t="s">
        <v>93</v>
      </c>
      <c r="C62" s="2" t="str">
        <f aca="false">VLOOKUP(B62,DIPR0321!A27:B23039,2,1)</f>
        <v>LAJE PRE-MOLDADA BETA 20,PARA SOBRECARGA DE 3,5KN/M2 E VAO D</v>
      </c>
      <c r="D62" s="1" t="s">
        <v>29</v>
      </c>
      <c r="E62" s="3" t="n">
        <f aca="false">'MEMORIA DE CALCULO  II'!E44</f>
        <v>52.08</v>
      </c>
      <c r="F62" s="4" t="n">
        <f aca="false">VLOOKUP(B62,EMOP0721!A28:B23039,2,1)</f>
        <v>199.86</v>
      </c>
      <c r="G62" s="4" t="n">
        <f aca="false">F62*E62</f>
        <v>10408.7088</v>
      </c>
      <c r="H62" s="35" t="s">
        <v>86</v>
      </c>
    </row>
    <row r="63" s="36" customFormat="true" ht="15.75" hidden="false" customHeight="false" outlineLevel="0" collapsed="false">
      <c r="A63" s="34"/>
      <c r="C63" s="2" t="str">
        <f aca="false">VLOOKUP(B62,DIPR0321!A28:C23040,3,1)</f>
        <v>E 6,20M,CONSIDERANDO VIGOTAS,TIJOLOS E ARMADURA NEGATIVA,INC</v>
      </c>
      <c r="D63" s="1"/>
      <c r="E63" s="3"/>
      <c r="F63" s="4"/>
      <c r="G63" s="4"/>
      <c r="H63" s="35"/>
    </row>
    <row r="64" customFormat="false" ht="16.5" hidden="false" customHeight="false" outlineLevel="0" collapsed="false">
      <c r="A64" s="14" t="s">
        <v>94</v>
      </c>
      <c r="B64" s="15"/>
      <c r="C64" s="16" t="s">
        <v>95</v>
      </c>
      <c r="D64" s="14"/>
      <c r="E64" s="17"/>
      <c r="F64" s="18"/>
      <c r="G64" s="33" t="n">
        <f aca="false">SUM(G65:G86)</f>
        <v>50932.7258</v>
      </c>
    </row>
    <row r="65" customFormat="false" ht="16.5" hidden="false" customHeight="false" outlineLevel="0" collapsed="false">
      <c r="A65" s="34" t="s">
        <v>96</v>
      </c>
      <c r="B65" s="20" t="s">
        <v>97</v>
      </c>
      <c r="C65" s="2" t="str">
        <f aca="false">VLOOKUP(B65,DIPR0321!A23:B23035,2,1)</f>
        <v>CONTRAPISO,BASE OU CAMADA REGULARIZADORA,EXECUTADA COM ARGAM</v>
      </c>
      <c r="D65" s="1" t="s">
        <v>29</v>
      </c>
      <c r="E65" s="3" t="n">
        <f aca="false">'MEMORIA DE CALCULO  II'!E49</f>
        <v>76.67</v>
      </c>
      <c r="F65" s="4" t="n">
        <f aca="false">VLOOKUP(B65,EMOP0721!A24:B23035,2,1)</f>
        <v>26.1</v>
      </c>
      <c r="G65" s="4" t="n">
        <f aca="false">F65*E65</f>
        <v>2001.087</v>
      </c>
      <c r="H65" s="5" t="s">
        <v>98</v>
      </c>
    </row>
    <row r="66" customFormat="false" ht="15.75" hidden="false" customHeight="false" outlineLevel="0" collapsed="false">
      <c r="C66" s="2" t="str">
        <f aca="false">VLOOKUP(B65,DIPR0321!A24:C23036,3,1)</f>
        <v>ASSA DE CIMNENTO E AREIA,NO TRACO 1:4,NA ESPESSURA DE 2,5CM</v>
      </c>
    </row>
    <row r="67" customFormat="false" ht="15.75" hidden="false" customHeight="false" outlineLevel="0" collapsed="false">
      <c r="A67" s="34" t="s">
        <v>99</v>
      </c>
      <c r="B67" s="20" t="s">
        <v>100</v>
      </c>
      <c r="C67" s="2" t="str">
        <f aca="false">VLOOKUP(B67,DIPR0321!A25:B23037,2,1)</f>
        <v>REVESTIMENTO DE PISO COM LADRILHO CERAMICO,ANTIDERRAPANTE,CO</v>
      </c>
      <c r="D67" s="1" t="s">
        <v>29</v>
      </c>
      <c r="E67" s="3" t="n">
        <f aca="false">E65</f>
        <v>76.67</v>
      </c>
      <c r="F67" s="4" t="n">
        <f aca="false">VLOOKUP(B67,EMOP0721!A26:B23037,2,1)</f>
        <v>68.36</v>
      </c>
      <c r="G67" s="4" t="n">
        <f aca="false">F67*E67</f>
        <v>5241.1612</v>
      </c>
      <c r="H67" s="5" t="s">
        <v>98</v>
      </c>
    </row>
    <row r="68" customFormat="false" ht="15.75" hidden="false" customHeight="false" outlineLevel="0" collapsed="false">
      <c r="C68" s="2" t="str">
        <f aca="false">VLOOKUP(B67,DIPR0321!A26:C23038,3,1)</f>
        <v>M MEDIDAS EM TORNO DE 45X45CM,SUJEITO A TRAFEGO INTENSO,RESI</v>
      </c>
    </row>
    <row r="69" customFormat="false" ht="15.75" hidden="false" customHeight="false" outlineLevel="0" collapsed="false">
      <c r="A69" s="34" t="s">
        <v>101</v>
      </c>
      <c r="B69" s="20" t="s">
        <v>102</v>
      </c>
      <c r="C69" s="2" t="str">
        <f aca="false">VLOOKUP(B69,DIPR0321!A27:B23039,2,1)</f>
        <v>RODAPE COM LADRILHO CERAMICO,COM 7,5 A 10CM DE ALTURA,ASSENT</v>
      </c>
      <c r="D69" s="1" t="s">
        <v>103</v>
      </c>
      <c r="E69" s="3" t="n">
        <f aca="false">'MEMORIA DE CALCULO  II'!E53</f>
        <v>45</v>
      </c>
      <c r="F69" s="4" t="n">
        <f aca="false">VLOOKUP(B69,EMOP0721!A28:B23039,2,1)</f>
        <v>31.83</v>
      </c>
      <c r="G69" s="4" t="n">
        <f aca="false">F69*E69</f>
        <v>1432.35</v>
      </c>
      <c r="H69" s="5" t="s">
        <v>98</v>
      </c>
    </row>
    <row r="70" customFormat="false" ht="15.75" hidden="false" customHeight="false" outlineLevel="0" collapsed="false">
      <c r="C70" s="2" t="str">
        <f aca="false">VLOOKUP(B69,DIPR0321!A28:C23040,3,1)</f>
        <v>E CONFORME ITEM 13.025.0016</v>
      </c>
    </row>
    <row r="71" customFormat="false" ht="15.75" hidden="false" customHeight="false" outlineLevel="0" collapsed="false">
      <c r="A71" s="34" t="s">
        <v>104</v>
      </c>
      <c r="B71" s="20" t="s">
        <v>105</v>
      </c>
      <c r="C71" s="2" t="str">
        <f aca="false">VLOOKUP(B71,DIPR0321!A31:B23043,2,1)</f>
        <v>SOLEIRA DE MARMORE BRANCO CLASSICO,DE 3X25CM,COM 2 POLIMENTO</v>
      </c>
      <c r="D71" s="1" t="s">
        <v>103</v>
      </c>
      <c r="E71" s="3" t="n">
        <f aca="false">4*1</f>
        <v>4</v>
      </c>
      <c r="F71" s="4" t="n">
        <f aca="false">VLOOKUP(B71,EMOP0721!A30:B23041,2,1)</f>
        <v>66.28</v>
      </c>
      <c r="G71" s="4" t="n">
        <f aca="false">F71*E71</f>
        <v>265.12</v>
      </c>
      <c r="H71" s="5" t="s">
        <v>106</v>
      </c>
    </row>
    <row r="72" customFormat="false" ht="15.75" hidden="false" customHeight="false" outlineLevel="0" collapsed="false">
      <c r="C72" s="2" t="str">
        <f aca="false">VLOOKUP(B71,DIPR0321!A32:C23044,3,1)</f>
        <v>S,EXCLUSIVE NATA DE CIMENTO,ARGAMASSA E REJUNTAMENTO</v>
      </c>
    </row>
    <row r="73" customFormat="false" ht="15.75" hidden="false" customHeight="false" outlineLevel="0" collapsed="false">
      <c r="A73" s="34" t="s">
        <v>107</v>
      </c>
      <c r="B73" s="20" t="s">
        <v>108</v>
      </c>
      <c r="C73" s="2" t="str">
        <f aca="false">VLOOKUP(B73,DIPR0321!A33:B23045,2,1)</f>
        <v>ALVENARIA DE TIJOLOS CERAMICOS FURADOS 10X20X30CM,COMPLEMENT</v>
      </c>
      <c r="D73" s="1" t="s">
        <v>29</v>
      </c>
      <c r="E73" s="3" t="n">
        <v>180</v>
      </c>
      <c r="F73" s="4" t="n">
        <f aca="false">VLOOKUP(B73,EMOP0721!A32:B23043,2,1)</f>
        <v>46.07</v>
      </c>
      <c r="G73" s="4" t="n">
        <f aca="false">F73*E73</f>
        <v>8292.6</v>
      </c>
      <c r="H73" s="5" t="s">
        <v>109</v>
      </c>
    </row>
    <row r="74" customFormat="false" ht="15.75" hidden="false" customHeight="false" outlineLevel="0" collapsed="false">
      <c r="C74" s="2" t="str">
        <f aca="false">VLOOKUP(B73,DIPR0321!A34:C23046,3,1)</f>
        <v>ADA COM 6% DE TIJOLOS DE 10X20X20CM,ASSENTES COM ARGAMASSA D</v>
      </c>
    </row>
    <row r="75" customFormat="false" ht="15.75" hidden="false" customHeight="false" outlineLevel="0" collapsed="false">
      <c r="A75" s="34" t="s">
        <v>110</v>
      </c>
      <c r="B75" s="20" t="s">
        <v>111</v>
      </c>
      <c r="C75" s="2" t="str">
        <f aca="false">VLOOKUP(B75,DIPR0321!A35:B23047,2,1)</f>
        <v>CHAPISCO EM SUPERFICIE DE CONCRETO OU ALVENARIA,COM ARGAMASS</v>
      </c>
      <c r="D75" s="1" t="s">
        <v>29</v>
      </c>
      <c r="E75" s="3" t="n">
        <f aca="false">E73*2</f>
        <v>360</v>
      </c>
      <c r="F75" s="4" t="n">
        <f aca="false">VLOOKUP(B75,EMOP0721!A34:B23045,2,1)</f>
        <v>5.31</v>
      </c>
      <c r="G75" s="4" t="n">
        <f aca="false">F75*E75</f>
        <v>1911.6</v>
      </c>
      <c r="H75" s="5" t="s">
        <v>112</v>
      </c>
    </row>
    <row r="76" customFormat="false" ht="15.75" hidden="false" customHeight="false" outlineLevel="0" collapsed="false">
      <c r="C76" s="2" t="str">
        <f aca="false">VLOOKUP(B75,DIPR0321!A36:C23048,3,1)</f>
        <v>A DE CIMENTO E AREIA,NO TRACO 1:3,COM 5MM DE ESPESSURA</v>
      </c>
    </row>
    <row r="77" customFormat="false" ht="15.75" hidden="false" customHeight="false" outlineLevel="0" collapsed="false">
      <c r="A77" s="34" t="s">
        <v>113</v>
      </c>
      <c r="B77" s="20" t="s">
        <v>114</v>
      </c>
      <c r="C77" s="2" t="str">
        <f aca="false">VLOOKUP(B77,DIPR0321!A37:B23049,2,1)</f>
        <v>EMBOCO INTERNO COM ARGAMASSA DE CIMENTO,CAL HIDRATADA ADITIV</v>
      </c>
      <c r="D77" s="1" t="s">
        <v>29</v>
      </c>
      <c r="E77" s="3" t="n">
        <f aca="false">E75</f>
        <v>360</v>
      </c>
      <c r="F77" s="4" t="n">
        <f aca="false">VLOOKUP(B77,EMOP0721!A36:B23047,2,1)</f>
        <v>21.59</v>
      </c>
      <c r="G77" s="4" t="n">
        <f aca="false">F77*E77</f>
        <v>7772.4</v>
      </c>
      <c r="H77" s="5" t="s">
        <v>112</v>
      </c>
    </row>
    <row r="78" customFormat="false" ht="15.75" hidden="false" customHeight="false" outlineLevel="0" collapsed="false">
      <c r="C78" s="2" t="str">
        <f aca="false">VLOOKUP(B77,DIPR0321!A38:C23050,3,1)</f>
        <v>ADA E AREIA,NO TRACO 1:1:8,COM ESPESSURA DE 2CM,EXCLUSIVE CH</v>
      </c>
    </row>
    <row r="79" customFormat="false" ht="15.75" hidden="false" customHeight="false" outlineLevel="0" collapsed="false">
      <c r="A79" s="34" t="s">
        <v>115</v>
      </c>
      <c r="B79" s="20" t="s">
        <v>116</v>
      </c>
      <c r="C79" s="2" t="str">
        <f aca="false">VLOOKUP(B79,DIPR0321!A43:B23055,2,1)</f>
        <v>FORRO FALSO DE GESSO, COM PLACAS PRE-MOLDADAS, DE 60X60CM,DE</v>
      </c>
      <c r="D79" s="1" t="s">
        <v>29</v>
      </c>
      <c r="E79" s="3" t="n">
        <f aca="false">12.25*6</f>
        <v>73.5</v>
      </c>
      <c r="F79" s="4" t="n">
        <f aca="false">VLOOKUP(B79,EMOP0721!A38:B23049,2,1)</f>
        <v>60</v>
      </c>
      <c r="G79" s="4" t="n">
        <f aca="false">F79*E79</f>
        <v>4410</v>
      </c>
      <c r="H79" s="5" t="s">
        <v>117</v>
      </c>
    </row>
    <row r="80" customFormat="false" ht="15.75" hidden="false" customHeight="false" outlineLevel="0" collapsed="false">
      <c r="C80" s="2" t="str">
        <f aca="false">VLOOKUP(B79,DIPR0321!A44:C23056,3,1)</f>
        <v>ENCAIXE, PRESAS COM 4 TIRANTES DE ARAME E REJUNTADAS. FORNE</v>
      </c>
    </row>
    <row r="81" customFormat="false" ht="15.75" hidden="false" customHeight="false" outlineLevel="0" collapsed="false">
      <c r="A81" s="34" t="s">
        <v>118</v>
      </c>
      <c r="B81" s="20" t="s">
        <v>119</v>
      </c>
      <c r="C81" s="2" t="str">
        <f aca="false">VLOOKUP(B81,DIPR0321!A45:B23057,2,1)</f>
        <v>PREPARO DE SUPERFICIES NOVAS,COM REVESTIMENTO LISO,INCLUSIVE</v>
      </c>
      <c r="D81" s="1" t="s">
        <v>29</v>
      </c>
      <c r="E81" s="3" t="n">
        <f aca="false">E75+E79</f>
        <v>433.5</v>
      </c>
      <c r="F81" s="4" t="n">
        <f aca="false">VLOOKUP(B81,EMOP0721!A40:B23051,2,1)</f>
        <v>19.98</v>
      </c>
      <c r="G81" s="4" t="n">
        <f aca="false">F81*E81</f>
        <v>8661.33</v>
      </c>
      <c r="H81" s="5" t="s">
        <v>120</v>
      </c>
    </row>
    <row r="82" customFormat="false" ht="15.75" hidden="false" customHeight="false" outlineLevel="0" collapsed="false">
      <c r="C82" s="2" t="str">
        <f aca="false">VLOOKUP(B81,DIPR0321!A46:C23058,3,1)</f>
        <v>LIXAMENTO,LIMPEZA,UMA DEMAO DE SELADOR ACRILICO,UMA DEMAO D</v>
      </c>
    </row>
    <row r="83" customFormat="false" ht="15.75" hidden="false" customHeight="false" outlineLevel="0" collapsed="false">
      <c r="A83" s="34" t="s">
        <v>121</v>
      </c>
      <c r="B83" s="20" t="s">
        <v>122</v>
      </c>
      <c r="C83" s="2" t="str">
        <f aca="false">VLOOKUP(B83,DIPR0321!A47:B23059,2,1)</f>
        <v>PINTURA COM TINTA LATEX,CLASSIFICACAO PREMIUM OU STANDARD (N</v>
      </c>
      <c r="D83" s="1" t="s">
        <v>29</v>
      </c>
      <c r="E83" s="3" t="n">
        <f aca="false">E81</f>
        <v>433.5</v>
      </c>
      <c r="F83" s="4" t="n">
        <f aca="false">VLOOKUP(B83,EMOP0721!A42:B23053,2,1)</f>
        <v>24.56</v>
      </c>
      <c r="G83" s="4" t="n">
        <f aca="false">F83*E83</f>
        <v>10646.76</v>
      </c>
      <c r="H83" s="5" t="s">
        <v>123</v>
      </c>
    </row>
    <row r="84" customFormat="false" ht="15.75" hidden="false" customHeight="false" outlineLevel="0" collapsed="false">
      <c r="C84" s="2" t="str">
        <f aca="false">VLOOKUP(B83,DIPR0321!A48:C23060,3,1)</f>
        <v>BR 15079),FOSCA EM REVESTIMENTO LISO,INTERIOR,ACABAMENTO EM</v>
      </c>
    </row>
    <row r="85" customFormat="false" ht="15.75" hidden="false" customHeight="false" outlineLevel="0" collapsed="false">
      <c r="A85" s="34" t="s">
        <v>124</v>
      </c>
      <c r="B85" s="20" t="s">
        <v>125</v>
      </c>
      <c r="C85" s="2" t="str">
        <f aca="false">VLOOKUP(B85,DIPR0321!A49:B23061,2,1)</f>
        <v>PINTURA INTERNA OU EXTERNA SOBRE MADEIRA NOVA,COM ESMALTE SI</v>
      </c>
      <c r="D85" s="1" t="s">
        <v>29</v>
      </c>
      <c r="E85" s="3" t="n">
        <f aca="false">4*0.9*2.1</f>
        <v>7.56</v>
      </c>
      <c r="F85" s="4" t="n">
        <f aca="false">VLOOKUP(B85,EMOP0721!A44:B23055,2,1)</f>
        <v>39.46</v>
      </c>
      <c r="G85" s="4" t="n">
        <f aca="false">F85*E85</f>
        <v>298.3176</v>
      </c>
      <c r="H85" s="5" t="s">
        <v>126</v>
      </c>
    </row>
    <row r="86" customFormat="false" ht="15.75" hidden="false" customHeight="false" outlineLevel="0" collapsed="false">
      <c r="C86" s="2" t="str">
        <f aca="false">VLOOKUP(B85,DIPR0321!A50:C23062,3,1)</f>
        <v>NTETICO ALTO BRILHO OU ACETINADO,UMA DEMAO DE VERNIZ ISOLANT</v>
      </c>
    </row>
    <row r="87" customFormat="false" ht="16.5" hidden="false" customHeight="false" outlineLevel="0" collapsed="false">
      <c r="A87" s="14" t="s">
        <v>127</v>
      </c>
      <c r="B87" s="15"/>
      <c r="C87" s="16" t="s">
        <v>128</v>
      </c>
      <c r="D87" s="14"/>
      <c r="E87" s="17"/>
      <c r="F87" s="18"/>
      <c r="G87" s="33" t="n">
        <f aca="false">SUM(G88:G95)</f>
        <v>18478.2675</v>
      </c>
    </row>
    <row r="88" customFormat="false" ht="16.5" hidden="false" customHeight="false" outlineLevel="0" collapsed="false">
      <c r="A88" s="1" t="s">
        <v>129</v>
      </c>
      <c r="B88" s="20" t="s">
        <v>130</v>
      </c>
      <c r="C88" s="2" t="str">
        <f aca="false">VLOOKUP(B88,DIPR0321!A46:B23058,2,1)</f>
        <v>MADEIRAMENTO PARA COBERTURA EM DUAS AGUAS EM TELHAS CERAMICA</v>
      </c>
      <c r="D88" s="1" t="s">
        <v>29</v>
      </c>
      <c r="E88" s="3" t="n">
        <f aca="false">12.25*6</f>
        <v>73.5</v>
      </c>
      <c r="F88" s="4" t="n">
        <f aca="false">VLOOKUP(B88,EMOP0721!A47:B23058,2,1)</f>
        <v>114.85</v>
      </c>
      <c r="G88" s="4" t="n">
        <f aca="false">F88*E88</f>
        <v>8441.475</v>
      </c>
      <c r="H88" s="5" t="s">
        <v>131</v>
      </c>
    </row>
    <row r="89" customFormat="false" ht="15.75" hidden="false" customHeight="false" outlineLevel="0" collapsed="false">
      <c r="C89" s="2" t="str">
        <f aca="false">VLOOKUP(B88,DIPR0321!A47:C23059,3,1)</f>
        <v>S,CONSTITUIDO DE CUMEEIRA E TERCAS DE 3"X4.1/2",CAIBROS DE 3</v>
      </c>
    </row>
    <row r="90" customFormat="false" ht="15.75" hidden="false" customHeight="false" outlineLevel="0" collapsed="false">
      <c r="A90" s="1" t="s">
        <v>132</v>
      </c>
      <c r="B90" s="20" t="s">
        <v>133</v>
      </c>
      <c r="C90" s="2" t="str">
        <f aca="false">VLOOKUP(B90,DIPR0321!A48:B23060,2,1)</f>
        <v>COBERTURA EM TELHA CERAMICA COLONIAL,EXCLUSIVE CUMEEIRA E MA</v>
      </c>
      <c r="D90" s="1" t="s">
        <v>29</v>
      </c>
      <c r="E90" s="3" t="n">
        <f aca="false">12.25*6</f>
        <v>73.5</v>
      </c>
      <c r="F90" s="4" t="n">
        <f aca="false">VLOOKUP(B90,EMOP0721!A49:B23060,2,1)</f>
        <v>124.45</v>
      </c>
      <c r="G90" s="4" t="n">
        <f aca="false">F90*E90</f>
        <v>9147.075</v>
      </c>
      <c r="H90" s="5" t="s">
        <v>131</v>
      </c>
    </row>
    <row r="91" customFormat="false" ht="15.75" hidden="false" customHeight="false" outlineLevel="0" collapsed="false">
      <c r="C91" s="2" t="str">
        <f aca="false">VLOOKUP(B90,DIPR0321!A49:C23061,3,1)</f>
        <v>DEIRAMENTO.MEDIDA PELA AREA REAL DE COBERTURA.FORNECIMENTO E</v>
      </c>
    </row>
    <row r="92" customFormat="false" ht="15.75" hidden="false" customHeight="false" outlineLevel="0" collapsed="false">
      <c r="A92" s="1" t="s">
        <v>134</v>
      </c>
      <c r="B92" s="20" t="s">
        <v>135</v>
      </c>
      <c r="C92" s="2" t="str">
        <f aca="false">VLOOKUP(B92,DIPR0321!A50:B23062,2,1)</f>
        <v>CUMEEIRA PARA COBERTURA EM TELHAS FRANCESAS,COLONIAIS,ROMANA</v>
      </c>
      <c r="D92" s="1" t="s">
        <v>103</v>
      </c>
      <c r="E92" s="3" t="n">
        <v>12.25</v>
      </c>
      <c r="F92" s="4" t="n">
        <f aca="false">VLOOKUP(B92,EMOP0721!A51:B23062,2,1)</f>
        <v>25.18</v>
      </c>
      <c r="G92" s="4" t="n">
        <f aca="false">F92*E92</f>
        <v>308.455</v>
      </c>
      <c r="H92" s="5" t="s">
        <v>131</v>
      </c>
    </row>
    <row r="93" customFormat="false" ht="15.75" hidden="false" customHeight="false" outlineLevel="0" collapsed="false">
      <c r="C93" s="2" t="str">
        <f aca="false">VLOOKUP(B92,DIPR0321!A51:C23063,3,1)</f>
        <v>OU PORTUGUESA.FORNECIMENTO E COLOCACAO</v>
      </c>
    </row>
    <row r="94" customFormat="false" ht="15.75" hidden="false" customHeight="false" outlineLevel="0" collapsed="false">
      <c r="A94" s="1" t="s">
        <v>136</v>
      </c>
      <c r="B94" s="20" t="s">
        <v>137</v>
      </c>
      <c r="C94" s="2" t="str">
        <f aca="false">VLOOKUP(B94,DIPR0321!A52:B23064,2,1)</f>
        <v>CORDAO PARA ARREMATE DE TELHADO EXECUTADO EM TELHAS COLONIAI</v>
      </c>
      <c r="D94" s="1" t="s">
        <v>103</v>
      </c>
      <c r="E94" s="3" t="n">
        <v>12.25</v>
      </c>
      <c r="F94" s="4" t="n">
        <f aca="false">VLOOKUP(B94,EMOP0721!A53:B23064,2,1)</f>
        <v>47.45</v>
      </c>
      <c r="G94" s="4" t="n">
        <f aca="false">F94*E94</f>
        <v>581.2625</v>
      </c>
      <c r="H94" s="5" t="s">
        <v>131</v>
      </c>
    </row>
    <row r="95" customFormat="false" ht="15.75" hidden="false" customHeight="false" outlineLevel="0" collapsed="false">
      <c r="C95" s="2" t="str">
        <f aca="false">VLOOKUP(B94,DIPR0321!A53:C23065,3,1)</f>
        <v>S DUPLAS,LIGEIRAMENTE SOBREPOSTAS,PRESAS COM ARGAMASSA DE CI</v>
      </c>
    </row>
    <row r="96" customFormat="false" ht="16.5" hidden="false" customHeight="false" outlineLevel="0" collapsed="false">
      <c r="A96" s="14" t="s">
        <v>138</v>
      </c>
      <c r="B96" s="15"/>
      <c r="C96" s="16" t="s">
        <v>139</v>
      </c>
      <c r="D96" s="14"/>
      <c r="E96" s="17"/>
      <c r="F96" s="18"/>
      <c r="G96" s="33" t="n">
        <f aca="false">SUM(G97:G122)</f>
        <v>35635.86</v>
      </c>
    </row>
    <row r="97" customFormat="false" ht="16.5" hidden="false" customHeight="false" outlineLevel="0" collapsed="false">
      <c r="A97" s="1" t="s">
        <v>140</v>
      </c>
      <c r="B97" s="20" t="s">
        <v>141</v>
      </c>
      <c r="C97" s="2" t="str">
        <f aca="false">VLOOKUP(B97,DIPR0321!A55:B23067,2,1)</f>
        <v>INSTALACAO DE PONTO DE LUZ,EMBUTIDO NA LAJE,EQUIVALENTE A 2</v>
      </c>
      <c r="D97" s="1" t="s">
        <v>49</v>
      </c>
      <c r="E97" s="3" t="n">
        <v>12</v>
      </c>
      <c r="F97" s="4" t="n">
        <f aca="false">VLOOKUP(B97,EMOP0721!A56:B23067,2,1)</f>
        <v>225.81</v>
      </c>
      <c r="G97" s="4" t="n">
        <f aca="false">F97*E97</f>
        <v>2709.72</v>
      </c>
      <c r="H97" s="5" t="s">
        <v>142</v>
      </c>
    </row>
    <row r="98" customFormat="false" ht="15.75" hidden="false" customHeight="false" outlineLevel="0" collapsed="false">
      <c r="C98" s="2" t="str">
        <f aca="false">VLOOKUP(B97,DIPR0321!A56:C23068,3,1)</f>
        <v>VARAS DE ELETRODUTO DE PVC RIGIDO DE 1/2",12,00M DE FIO 2,5M</v>
      </c>
    </row>
    <row r="99" customFormat="false" ht="15.75" hidden="false" customHeight="false" outlineLevel="0" collapsed="false">
      <c r="A99" s="1" t="s">
        <v>143</v>
      </c>
      <c r="B99" s="20" t="s">
        <v>144</v>
      </c>
      <c r="C99" s="2" t="str">
        <f aca="false">VLOOKUP(B99,DIPR0321!A57:B23069,2,1)</f>
        <v>INSTALACAO DE PONTO DE TOMADA,EMBUTIDO NA ALVENARIA,EQUIVALE</v>
      </c>
      <c r="D99" s="1" t="s">
        <v>49</v>
      </c>
      <c r="E99" s="3" t="n">
        <v>12</v>
      </c>
      <c r="F99" s="4" t="n">
        <f aca="false">VLOOKUP(B99,EMOP0721!A58:B23069,2,1)</f>
        <v>290.02</v>
      </c>
      <c r="G99" s="4" t="n">
        <f aca="false">F99*E99</f>
        <v>3480.24</v>
      </c>
      <c r="H99" s="5" t="s">
        <v>145</v>
      </c>
    </row>
    <row r="100" customFormat="false" ht="15.75" hidden="false" customHeight="false" outlineLevel="0" collapsed="false">
      <c r="C100" s="2" t="str">
        <f aca="false">VLOOKUP(B99,DIPR0321!A58:C23070,3,1)</f>
        <v>NTE A 2 VARAS DE ELETRODUTO DE PVC RIGIDO DE 3/4",18,00M DE</v>
      </c>
    </row>
    <row r="101" customFormat="false" ht="15.75" hidden="false" customHeight="false" outlineLevel="0" collapsed="false">
      <c r="A101" s="1" t="s">
        <v>146</v>
      </c>
      <c r="B101" s="20" t="s">
        <v>147</v>
      </c>
      <c r="C101" s="2" t="str">
        <f aca="false">VLOOKUP(B101,DIPR0321!A59:B23071,2,1)</f>
        <v>CONDICIONADOR DE AR TIPO SPLIT 9000 BTU'S COMPREENDENDO 1 CO</v>
      </c>
      <c r="D101" s="1" t="s">
        <v>49</v>
      </c>
      <c r="E101" s="3" t="n">
        <v>4</v>
      </c>
      <c r="F101" s="4" t="n">
        <f aca="false">VLOOKUP(B101,EMOP0721!A60:B23071,2,1)</f>
        <v>1185.63</v>
      </c>
      <c r="G101" s="4" t="n">
        <f aca="false">F101*E101</f>
        <v>4742.52</v>
      </c>
      <c r="H101" s="5" t="s">
        <v>148</v>
      </c>
    </row>
    <row r="102" customFormat="false" ht="15.75" hidden="false" customHeight="false" outlineLevel="0" collapsed="false">
      <c r="C102" s="2" t="str">
        <f aca="false">VLOOKUP(B101,DIPR0321!A60:C23072,3,1)</f>
        <v>NDENSADOR E 1 EVAPORADOR(VIDE INSTALACAO,ASSENTAMENTO E INTE</v>
      </c>
    </row>
    <row r="103" customFormat="false" ht="15.75" hidden="false" customHeight="false" outlineLevel="0" collapsed="false">
      <c r="A103" s="1" t="s">
        <v>149</v>
      </c>
      <c r="B103" s="20" t="s">
        <v>150</v>
      </c>
      <c r="C103" s="2" t="str">
        <f aca="false">VLOOKUP(B103,DIPR0321!A61:B23073,2,1)</f>
        <v>INSTALACAO E ASSENTAMENTO DE AR CONDICIONADO TIPO SPLIT DE 9</v>
      </c>
      <c r="D103" s="1" t="s">
        <v>49</v>
      </c>
      <c r="E103" s="3" t="n">
        <v>4</v>
      </c>
      <c r="F103" s="4" t="n">
        <f aca="false">VLOOKUP(B103,EMOP0721!A62:B23073,2,1)</f>
        <v>441.68</v>
      </c>
      <c r="G103" s="4" t="n">
        <f aca="false">F103*E103</f>
        <v>1766.72</v>
      </c>
      <c r="H103" s="5" t="s">
        <v>151</v>
      </c>
    </row>
    <row r="104" customFormat="false" ht="15.75" hidden="false" customHeight="false" outlineLevel="0" collapsed="false">
      <c r="C104" s="2" t="str">
        <f aca="false">VLOOKUP(B103,DIPR0321!A62:C23074,3,1)</f>
        <v>000 BTU'S,COM 1 CONDENSADOR E 1 EVAPORADOR,(VIDE FORNECIMENT</v>
      </c>
    </row>
    <row r="105" customFormat="false" ht="15.75" hidden="false" customHeight="false" outlineLevel="0" collapsed="false">
      <c r="A105" s="1" t="s">
        <v>152</v>
      </c>
      <c r="B105" s="20" t="s">
        <v>153</v>
      </c>
      <c r="C105" s="2" t="str">
        <f aca="false">VLOOKUP(B105,DIPR0321!A63:B23075,2,1)</f>
        <v>TUBULACAO EM COBRE PARA INTERLIGACAO DE SPLIT SYSTEM AO COND</v>
      </c>
      <c r="D105" s="1" t="s">
        <v>103</v>
      </c>
      <c r="E105" s="3" t="n">
        <v>24</v>
      </c>
      <c r="F105" s="4" t="n">
        <f aca="false">VLOOKUP(B105,EMOP0721!A64:B23075,2,1)</f>
        <v>191.42</v>
      </c>
      <c r="G105" s="4" t="n">
        <f aca="false">F105*E105</f>
        <v>4594.08</v>
      </c>
      <c r="H105" s="5" t="s">
        <v>154</v>
      </c>
    </row>
    <row r="106" customFormat="false" ht="15.75" hidden="false" customHeight="false" outlineLevel="0" collapsed="false">
      <c r="C106" s="2" t="str">
        <f aca="false">VLOOKUP(B105,DIPR0321!A64:C23076,3,1)</f>
        <v>ENSADOR/EVAPORADOR,INCLUSIVE ISOLAMENTO TERMICO,ALIMENTACAO</v>
      </c>
    </row>
    <row r="107" customFormat="false" ht="15.75" hidden="false" customHeight="false" outlineLevel="0" collapsed="false">
      <c r="A107" s="1" t="s">
        <v>155</v>
      </c>
      <c r="B107" s="20" t="s">
        <v>156</v>
      </c>
      <c r="C107" s="2" t="str">
        <f aca="false">VLOOKUP(B107,DIPR0321!A65:B23077,2,1)</f>
        <v>QUADRO DE DISTRIBUICAO DE ENERGIA,100A,PARA DISJUNTORES TERM</v>
      </c>
      <c r="D107" s="1" t="s">
        <v>49</v>
      </c>
      <c r="E107" s="3" t="n">
        <v>2</v>
      </c>
      <c r="F107" s="4" t="n">
        <f aca="false">VLOOKUP(B107,EMOP0721!A66:B23077,2,1)</f>
        <v>350.21</v>
      </c>
      <c r="G107" s="4" t="n">
        <f aca="false">F107*E107</f>
        <v>700.42</v>
      </c>
      <c r="H107" s="5" t="s">
        <v>157</v>
      </c>
    </row>
    <row r="108" customFormat="false" ht="15.75" hidden="false" customHeight="false" outlineLevel="0" collapsed="false">
      <c r="C108" s="2" t="str">
        <f aca="false">VLOOKUP(B107,DIPR0321!A66:C23078,3,1)</f>
        <v>O-MAGNETICOS UNIPOLARES,DE SOBREPOR,COM PORTA E BARRAMENTOS</v>
      </c>
    </row>
    <row r="109" customFormat="false" ht="15.75" hidden="false" customHeight="false" outlineLevel="0" collapsed="false">
      <c r="A109" s="1" t="s">
        <v>158</v>
      </c>
      <c r="B109" s="20" t="s">
        <v>159</v>
      </c>
      <c r="C109" s="2" t="str">
        <f aca="false">VLOOKUP(B109,DIPR0321!A67:B23079,2,1)</f>
        <v>DISJUNTOR TERMOMAGNETICO,TRIPOLAR,DE 10 A 32A,3KA,MODELO DIN</v>
      </c>
      <c r="D109" s="1" t="s">
        <v>49</v>
      </c>
      <c r="E109" s="3" t="n">
        <v>12</v>
      </c>
      <c r="F109" s="4" t="n">
        <f aca="false">VLOOKUP(B109,EMOP0721!A68:B23079,2,1)</f>
        <v>56.51</v>
      </c>
      <c r="G109" s="4" t="n">
        <f aca="false">F109*E109</f>
        <v>678.12</v>
      </c>
      <c r="H109" s="5" t="s">
        <v>160</v>
      </c>
    </row>
    <row r="110" customFormat="false" ht="15.75" hidden="false" customHeight="false" outlineLevel="0" collapsed="false">
      <c r="C110" s="2" t="str">
        <f aca="false">VLOOKUP(B109,DIPR0321!A68:C23080,3,1)</f>
        <v>,TIPO C.FORNECIMENTO E COLOCACAO</v>
      </c>
    </row>
    <row r="111" customFormat="false" ht="15.75" hidden="false" customHeight="false" outlineLevel="0" collapsed="false">
      <c r="A111" s="1" t="s">
        <v>161</v>
      </c>
      <c r="B111" s="20" t="s">
        <v>162</v>
      </c>
      <c r="C111" s="2" t="str">
        <f aca="false">VLOOKUP(B111,DIPR0321!A69:B23081,2,1)</f>
        <v>DISJUNTOR TERMOMAGNETICO TRIPOLAR,DE 40 A 63A,3KA,MODELO DIN</v>
      </c>
      <c r="D111" s="1" t="s">
        <v>49</v>
      </c>
      <c r="E111" s="3" t="n">
        <v>12</v>
      </c>
      <c r="F111" s="4" t="n">
        <f aca="false">VLOOKUP(B111,EMOP0721!A70:B23081,2,1)</f>
        <v>63.67</v>
      </c>
      <c r="G111" s="4" t="n">
        <f aca="false">F111*E111</f>
        <v>764.04</v>
      </c>
      <c r="H111" s="5" t="s">
        <v>163</v>
      </c>
    </row>
    <row r="112" customFormat="false" ht="15.75" hidden="false" customHeight="false" outlineLevel="0" collapsed="false">
      <c r="C112" s="2" t="str">
        <f aca="false">VLOOKUP(B111,DIPR0321!A70:C23082,3,1)</f>
        <v>,TIPO C.FORNECIMENTO E COLOCACAO</v>
      </c>
      <c r="D112" s="1" t="s">
        <v>164</v>
      </c>
    </row>
    <row r="113" customFormat="false" ht="15.75" hidden="false" customHeight="false" outlineLevel="0" collapsed="false">
      <c r="A113" s="1" t="s">
        <v>165</v>
      </c>
      <c r="B113" s="20" t="s">
        <v>166</v>
      </c>
      <c r="C113" s="2" t="str">
        <f aca="false">VLOOKUP(B113,DIPR0321!A71:B23083,2,1)</f>
        <v>CABO DE COBRE FLEXIVEL COM ISOLAMENTO TERMOPLASTICO,COMPREEN</v>
      </c>
      <c r="D113" s="1" t="s">
        <v>103</v>
      </c>
      <c r="E113" s="3" t="n">
        <v>120</v>
      </c>
      <c r="F113" s="4" t="n">
        <f aca="false">VLOOKUP(B113,EMOP0721!A72:B23083,2,1)</f>
        <v>9.66</v>
      </c>
      <c r="G113" s="4" t="n">
        <f aca="false">F113*E113</f>
        <v>1159.2</v>
      </c>
      <c r="H113" s="5" t="s">
        <v>167</v>
      </c>
    </row>
    <row r="114" customFormat="false" ht="15.75" hidden="false" customHeight="false" outlineLevel="0" collapsed="false">
      <c r="C114" s="2" t="str">
        <f aca="false">VLOOKUP(B113,DIPR0321!A72:C23084,3,1)</f>
        <v>DENDO:PREPARO,CORTE E ENFIACAO EM ELETRODUTOS NA BITOLA DE 1</v>
      </c>
    </row>
    <row r="115" customFormat="false" ht="15.75" hidden="false" customHeight="false" outlineLevel="0" collapsed="false">
      <c r="A115" s="1" t="s">
        <v>168</v>
      </c>
      <c r="B115" s="20" t="s">
        <v>169</v>
      </c>
      <c r="C115" s="2" t="str">
        <f aca="false">VLOOKUP(B115,DIPR0321!A73:B23085,2,1)</f>
        <v>CABO DE COBRE FLEXIVEL COM ISOLAMENTO TERMOPLASTICO,COMPREEN</v>
      </c>
      <c r="D115" s="1" t="s">
        <v>103</v>
      </c>
      <c r="E115" s="3" t="n">
        <v>100</v>
      </c>
      <c r="F115" s="4" t="n">
        <f aca="false">VLOOKUP(B115,EMOP0721!A74:B23085,2,1)</f>
        <v>4.74</v>
      </c>
      <c r="G115" s="4" t="n">
        <f aca="false">F115*E115</f>
        <v>474</v>
      </c>
      <c r="H115" s="5" t="s">
        <v>167</v>
      </c>
    </row>
    <row r="116" customFormat="false" ht="15.75" hidden="false" customHeight="false" outlineLevel="0" collapsed="false">
      <c r="C116" s="2" t="str">
        <f aca="false">VLOOKUP(B115,DIPR0321!A74:C23086,3,1)</f>
        <v>DENDO:PREPARO,CORTE E ENFIACAO EM ELETRODUTOS NA BITOLA DE 4</v>
      </c>
    </row>
    <row r="117" customFormat="false" ht="15.75" hidden="false" customHeight="false" outlineLevel="0" collapsed="false">
      <c r="A117" s="1" t="s">
        <v>170</v>
      </c>
      <c r="B117" s="20" t="s">
        <v>171</v>
      </c>
      <c r="C117" s="2" t="str">
        <f aca="false">VLOOKUP(B117,DIPR0321!A75:B23087,2,1)</f>
        <v>FIO PARALELO DE COBRE,COM ISOLAMENTO TERMOPLASTICO,NA BITOLA</v>
      </c>
      <c r="D117" s="1" t="s">
        <v>103</v>
      </c>
      <c r="E117" s="3" t="n">
        <v>1200</v>
      </c>
      <c r="F117" s="4" t="n">
        <f aca="false">VLOOKUP(B117,EMOP0721!A76:B23087,2,1)</f>
        <v>6.15</v>
      </c>
      <c r="G117" s="4" t="n">
        <f aca="false">F117*E117</f>
        <v>7380</v>
      </c>
      <c r="H117" s="5" t="s">
        <v>172</v>
      </c>
    </row>
    <row r="118" customFormat="false" ht="15.75" hidden="false" customHeight="false" outlineLevel="0" collapsed="false">
      <c r="C118" s="2" t="str">
        <f aca="false">VLOOKUP(B117,DIPR0321!A76:C23088,3,1)</f>
        <v>2X2,5MM2.FORNECIMENTO E COLOCACAO</v>
      </c>
    </row>
    <row r="119" customFormat="false" ht="15.75" hidden="false" customHeight="false" outlineLevel="0" collapsed="false">
      <c r="A119" s="1" t="s">
        <v>173</v>
      </c>
      <c r="B119" s="0" t="s">
        <v>174</v>
      </c>
      <c r="C119" s="2" t="str">
        <f aca="false">VLOOKUP(B119,DIPR0321!A77:B23089,2,1)</f>
        <v>FIO PARALELO DE COBRE,COM ISOLAMENTO TERMOPLASTICO,NA BITOLA</v>
      </c>
      <c r="D119" s="1" t="s">
        <v>103</v>
      </c>
      <c r="E119" s="3" t="n">
        <v>600</v>
      </c>
      <c r="F119" s="4" t="n">
        <f aca="false">VLOOKUP(B119,EMOP0721!A78:B23089,2,1)</f>
        <v>9.57</v>
      </c>
      <c r="G119" s="4" t="n">
        <f aca="false">F119*E119</f>
        <v>5742</v>
      </c>
      <c r="H119" s="5" t="s">
        <v>175</v>
      </c>
    </row>
    <row r="120" customFormat="false" ht="15.75" hidden="false" customHeight="false" outlineLevel="0" collapsed="false">
      <c r="C120" s="2" t="str">
        <f aca="false">VLOOKUP(B119,DIPR0321!A78:C23090,3,1)</f>
        <v>2X4MM2.FORNECIMENTO E COLOCACAO</v>
      </c>
    </row>
    <row r="121" customFormat="false" ht="15.75" hidden="false" customHeight="false" outlineLevel="0" collapsed="false">
      <c r="A121" s="1" t="s">
        <v>176</v>
      </c>
      <c r="B121" s="20" t="s">
        <v>177</v>
      </c>
      <c r="C121" s="2" t="str">
        <f aca="false">VLOOKUP(B121,DIPR0321!A79:B23091,2,1)</f>
        <v>LUMINARIA LED TUBULAR DE SOBREPOR, 2X9W (INCLUSIVE LAMPADAS)</v>
      </c>
      <c r="D121" s="1" t="s">
        <v>74</v>
      </c>
      <c r="E121" s="3" t="n">
        <v>10</v>
      </c>
      <c r="F121" s="4" t="n">
        <f aca="false">VLOOKUP(B121,EMOP0721!A80:B23091,2,1)</f>
        <v>144.48</v>
      </c>
      <c r="G121" s="4" t="n">
        <f aca="false">F121*E121</f>
        <v>1444.8</v>
      </c>
      <c r="H121" s="5" t="s">
        <v>178</v>
      </c>
    </row>
    <row r="122" customFormat="false" ht="15.75" hidden="false" customHeight="false" outlineLevel="0" collapsed="false">
      <c r="C122" s="2" t="str">
        <f aca="false">VLOOKUP(B121,DIPR0321!A80:C23092,3,1)</f>
        <v>,CORPO EM CHAPA DE ACO TRATADA E PINTURA ELETROSTATICA BRANC</v>
      </c>
    </row>
    <row r="123" customFormat="false" ht="16.5" hidden="false" customHeight="false" outlineLevel="0" collapsed="false">
      <c r="A123" s="14" t="s">
        <v>179</v>
      </c>
      <c r="B123" s="15"/>
      <c r="C123" s="16" t="s">
        <v>180</v>
      </c>
      <c r="D123" s="14"/>
      <c r="E123" s="17"/>
      <c r="F123" s="18"/>
      <c r="G123" s="33" t="n">
        <f aca="false">SUM(G124:G137)</f>
        <v>16579.7976</v>
      </c>
    </row>
    <row r="124" customFormat="false" ht="16.5" hidden="false" customHeight="false" outlineLevel="0" collapsed="false">
      <c r="A124" s="1" t="s">
        <v>181</v>
      </c>
      <c r="B124" s="20" t="s">
        <v>182</v>
      </c>
      <c r="C124" s="2" t="str">
        <f aca="false">VLOOKUP(B124,DIPR0321!A81:B23093,2,1)</f>
        <v>JANELA DE MADEIRA DE LEI GUILHOTINA DE 150X150X3,5CM,EM 2 FO</v>
      </c>
      <c r="D124" s="1" t="s">
        <v>74</v>
      </c>
      <c r="E124" s="3" t="n">
        <v>4</v>
      </c>
      <c r="F124" s="4" t="n">
        <f aca="false">VLOOKUP(B124,EMOP0721!A82:B23093,2,1)</f>
        <v>1420.85</v>
      </c>
      <c r="G124" s="4" t="n">
        <f aca="false">F124*E124</f>
        <v>5683.4</v>
      </c>
      <c r="H124" s="5" t="s">
        <v>183</v>
      </c>
    </row>
    <row r="125" customFormat="false" ht="15.75" hidden="false" customHeight="false" outlineLevel="0" collapsed="false">
      <c r="C125" s="2" t="str">
        <f aca="false">VLOOKUP(B124,DIPR0321!A82:C23094,3,1)</f>
        <v>LHAS,COM CAIXILHO PARA VIDRO E MARCO DUPLO,COM CAIXAS PARA C</v>
      </c>
    </row>
    <row r="126" customFormat="false" ht="15.75" hidden="false" customHeight="false" outlineLevel="0" collapsed="false">
      <c r="A126" s="1" t="s">
        <v>184</v>
      </c>
      <c r="B126" s="20" t="s">
        <v>185</v>
      </c>
      <c r="C126" s="2" t="str">
        <f aca="false">VLOOKUP(B126,DIPR0321!A83:B23095,2,1)</f>
        <v>JANELA DE MADEIRA DE LEI GUILHOTINA DE 100X150X3CM,EM 2 FOLH</v>
      </c>
      <c r="D126" s="1" t="s">
        <v>74</v>
      </c>
      <c r="E126" s="3" t="n">
        <v>4</v>
      </c>
      <c r="F126" s="4" t="n">
        <f aca="false">VLOOKUP(B126,EMOP0721!A84:B23095,2,1)</f>
        <v>1082.24</v>
      </c>
      <c r="G126" s="4" t="n">
        <f aca="false">F126*E126</f>
        <v>4328.96</v>
      </c>
      <c r="H126" s="5" t="s">
        <v>183</v>
      </c>
    </row>
    <row r="127" customFormat="false" ht="15.75" hidden="false" customHeight="false" outlineLevel="0" collapsed="false">
      <c r="C127" s="2" t="str">
        <f aca="false">VLOOKUP(B126,DIPR0321!A84:C23096,3,1)</f>
        <v>AS,MARCO DUPLO COM CAIXILHO PARA VIDRO,PRESOS EM BORBOLETAS,</v>
      </c>
    </row>
    <row r="128" customFormat="false" ht="15.75" hidden="false" customHeight="false" outlineLevel="0" collapsed="false">
      <c r="A128" s="1" t="s">
        <v>186</v>
      </c>
      <c r="B128" s="20" t="s">
        <v>187</v>
      </c>
      <c r="C128" s="2" t="str">
        <f aca="false">VLOOKUP(B128,DIPR0321!A85:B23097,2,1)</f>
        <v>FERRAGENS P/JANELA DE MADEIRA,DE CORRER,EM 2 FOLHAS,CONSTAND</v>
      </c>
      <c r="D128" s="1" t="s">
        <v>74</v>
      </c>
      <c r="E128" s="3" t="n">
        <v>4</v>
      </c>
      <c r="F128" s="4" t="n">
        <f aca="false">VLOOKUP(B128,EMOP0721!A86:B23097,2,1)</f>
        <v>225.62</v>
      </c>
      <c r="G128" s="4" t="n">
        <f aca="false">F128*E128</f>
        <v>902.48</v>
      </c>
      <c r="H128" s="5" t="s">
        <v>183</v>
      </c>
    </row>
    <row r="129" customFormat="false" ht="15.75" hidden="false" customHeight="false" outlineLevel="0" collapsed="false">
      <c r="C129" s="2" t="str">
        <f aca="false">VLOOKUP(B128,DIPR0321!A86:C23098,3,1)</f>
        <v>O DE FORNECIMENTO SEM COLOCACAO,DE:-4 RODIZIOS DE LATAO C/RO</v>
      </c>
    </row>
    <row r="130" customFormat="false" ht="15.75" hidden="false" customHeight="false" outlineLevel="0" collapsed="false">
      <c r="A130" s="1" t="s">
        <v>188</v>
      </c>
      <c r="B130" s="20" t="s">
        <v>189</v>
      </c>
      <c r="C130" s="2" t="str">
        <f aca="false">VLOOKUP(B130,DIPR0321!A87:B23099,2,1)</f>
        <v>FERRAGENS  P/JANELA DE MADEIRA TIPO GUILHOTINA CONTRA PESO,</v>
      </c>
      <c r="D130" s="1" t="s">
        <v>74</v>
      </c>
      <c r="E130" s="3" t="n">
        <v>4</v>
      </c>
      <c r="F130" s="4" t="n">
        <f aca="false">VLOOKUP(B130,EMOP0721!A88:B23099,2,1)</f>
        <v>227.99</v>
      </c>
      <c r="G130" s="4" t="n">
        <f aca="false">F130*E130</f>
        <v>911.96</v>
      </c>
      <c r="H130" s="5" t="s">
        <v>183</v>
      </c>
    </row>
    <row r="131" customFormat="false" ht="15.75" hidden="false" customHeight="false" outlineLevel="0" collapsed="false">
      <c r="C131" s="2" t="str">
        <f aca="false">VLOOKUP(B130,DIPR0321!A88:C23100,3,1)</f>
        <v>CONST.FORN.S/COLOC.DE:-4 ROLDANAS LATAO,DIAM.2",CADA;-4,00M</v>
      </c>
    </row>
    <row r="132" customFormat="false" ht="15.75" hidden="false" customHeight="false" outlineLevel="0" collapsed="false">
      <c r="A132" s="1" t="s">
        <v>190</v>
      </c>
      <c r="B132" s="20" t="s">
        <v>191</v>
      </c>
      <c r="C132" s="2" t="str">
        <f aca="false">VLOOKUP(B132,DIPR0321!A89:B23101,2,1)</f>
        <v>PORTA DE MADEIRA DE LEI EM COMPENSADO DE 90X210X3,5CM FOLHEA</v>
      </c>
      <c r="D132" s="1" t="s">
        <v>74</v>
      </c>
      <c r="E132" s="3" t="n">
        <v>4</v>
      </c>
      <c r="F132" s="4" t="n">
        <f aca="false">VLOOKUP(B132,EMOP0721!A90:B23101,2,1)</f>
        <v>547.62</v>
      </c>
      <c r="G132" s="4" t="n">
        <f aca="false">F132*E132</f>
        <v>2190.48</v>
      </c>
      <c r="H132" s="5" t="s">
        <v>183</v>
      </c>
    </row>
    <row r="133" customFormat="false" ht="15.75" hidden="false" customHeight="false" outlineLevel="0" collapsed="false">
      <c r="C133" s="2" t="str">
        <f aca="false">VLOOKUP(B132,DIPR0321!A90:C23102,3,1)</f>
        <v>DA NAS 2 FACES,ADUELA DE 13X3CM E ALIZARES DE 5X2CM,EXCLUSIV</v>
      </c>
    </row>
    <row r="134" customFormat="false" ht="15.75" hidden="false" customHeight="false" outlineLevel="0" collapsed="false">
      <c r="A134" s="1" t="s">
        <v>192</v>
      </c>
      <c r="B134" s="20" t="s">
        <v>193</v>
      </c>
      <c r="C134" s="2" t="str">
        <f aca="false">VLOOKUP(B134,DIPR0321!A87:B23099,2,1)</f>
        <v>FERRAGENS PARA PORTA DE MADEIRA,DE 1 FOLHA,DE ABRIR,DE ENTRA</v>
      </c>
      <c r="D134" s="1" t="s">
        <v>74</v>
      </c>
      <c r="E134" s="3" t="n">
        <v>4</v>
      </c>
      <c r="F134" s="4" t="n">
        <f aca="false">VLOOKUP(B134,EMOP0721!A92:B23103,2,1)</f>
        <v>566.05</v>
      </c>
      <c r="G134" s="4" t="n">
        <f aca="false">F134*E134</f>
        <v>2264.2</v>
      </c>
      <c r="H134" s="5" t="s">
        <v>183</v>
      </c>
    </row>
    <row r="135" customFormat="false" ht="15.75" hidden="false" customHeight="false" outlineLevel="0" collapsed="false">
      <c r="C135" s="2" t="str">
        <f aca="false">VLOOKUP(B134,DIPR0321!A88:C23100,3,1)</f>
        <v>DA PRINCIPAL, CONSTANDO DE FORNEC.S/COLOCACAO,DE:-FECHADURA</v>
      </c>
    </row>
    <row r="136" customFormat="false" ht="15.75" hidden="false" customHeight="false" outlineLevel="0" collapsed="false">
      <c r="A136" s="1" t="s">
        <v>194</v>
      </c>
      <c r="B136" s="20" t="s">
        <v>125</v>
      </c>
      <c r="C136" s="2" t="str">
        <f aca="false">VLOOKUP(B136,DIPR0321!A89:B23101,2,1)</f>
        <v>PINTURA INTERNA OU EXTERNA SOBRE MADEIRA NOVA,COM ESMALTE SI</v>
      </c>
      <c r="D136" s="1" t="s">
        <v>29</v>
      </c>
      <c r="E136" s="3" t="n">
        <f aca="false">4*0.9*2.1</f>
        <v>7.56</v>
      </c>
      <c r="F136" s="4" t="n">
        <f aca="false">VLOOKUP(B136,EMOP0721!A94:B23105,2,1)</f>
        <v>39.46</v>
      </c>
      <c r="G136" s="4" t="n">
        <f aca="false">F136*E136</f>
        <v>298.3176</v>
      </c>
      <c r="H136" s="5" t="s">
        <v>195</v>
      </c>
    </row>
    <row r="137" customFormat="false" ht="15.75" hidden="false" customHeight="false" outlineLevel="0" collapsed="false">
      <c r="C137" s="2" t="str">
        <f aca="false">VLOOKUP(B136,DIPR0321!A90:C23102,3,1)</f>
        <v>NTETICO ALTO BRILHO OU ACETINADO,UMA DEMAO DE VERNIZ ISOLANT</v>
      </c>
    </row>
    <row r="138" customFormat="false" ht="15.75" hidden="false" customHeight="false" outlineLevel="0" collapsed="false">
      <c r="A138" s="25"/>
      <c r="B138" s="23"/>
      <c r="C138" s="24" t="s">
        <v>196</v>
      </c>
      <c r="D138" s="25"/>
      <c r="E138" s="26"/>
      <c r="F138" s="27"/>
    </row>
    <row r="139" customFormat="false" ht="15.75" hidden="false" customHeight="false" outlineLevel="0" collapsed="false">
      <c r="A139" s="37" t="s">
        <v>197</v>
      </c>
      <c r="B139" s="28"/>
      <c r="C139" s="29" t="s">
        <v>198</v>
      </c>
      <c r="D139" s="22"/>
      <c r="E139" s="30"/>
      <c r="F139" s="31"/>
    </row>
    <row r="140" customFormat="false" ht="16.5" hidden="false" customHeight="false" outlineLevel="0" collapsed="false">
      <c r="A140" s="14" t="s">
        <v>199</v>
      </c>
      <c r="B140" s="15"/>
      <c r="C140" s="16" t="s">
        <v>200</v>
      </c>
      <c r="D140" s="14"/>
      <c r="E140" s="17"/>
      <c r="F140" s="18"/>
      <c r="G140" s="38" t="n">
        <f aca="false">SUM(G141:G145)</f>
        <v>9805.7777</v>
      </c>
    </row>
    <row r="141" s="36" customFormat="true" ht="15.75" hidden="false" customHeight="true" outlineLevel="0" collapsed="false">
      <c r="A141" s="1" t="s">
        <v>201</v>
      </c>
      <c r="B141" s="20" t="s">
        <v>202</v>
      </c>
      <c r="C141" s="2" t="str">
        <f aca="false">VLOOKUP(B141,DIPR0321!A45:B23057,2,1)</f>
        <v>DEMOLICAO DE PISO DE LADRILHO COM RESPECTIVA CAMADA DE ARGAM</v>
      </c>
      <c r="D141" s="1" t="s">
        <v>29</v>
      </c>
      <c r="E141" s="3" t="n">
        <f aca="false">7.06+16.37+14.53+19.95+5.4+50.16+12.6+1.53+1.52+12.6+15.54+15.54+21.09+4.39+20.35+30.17+30.17</f>
        <v>278.97</v>
      </c>
      <c r="F141" s="4" t="n">
        <f aca="false">VLOOKUP(B141,EMOP0721!A46:B23057,2,1)</f>
        <v>14.41</v>
      </c>
      <c r="G141" s="4" t="n">
        <f aca="false">F141*E141</f>
        <v>4019.9577</v>
      </c>
      <c r="H141" s="39" t="s">
        <v>203</v>
      </c>
      <c r="I141" s="39"/>
      <c r="J141" s="39"/>
      <c r="K141" s="39"/>
    </row>
    <row r="142" s="36" customFormat="true" ht="15.75" hidden="false" customHeight="false" outlineLevel="0" collapsed="false">
      <c r="A142" s="1"/>
      <c r="C142" s="2" t="str">
        <f aca="false">VLOOKUP(B141,DIPR0321!A46:C23058,3,1)</f>
        <v>ASSA DE ASSENTAMENTO,INCLUSIVE EMPILHAMENTO LATERAL DENTRO D</v>
      </c>
      <c r="D142" s="1"/>
      <c r="E142" s="3"/>
      <c r="F142" s="4"/>
      <c r="G142" s="4"/>
      <c r="H142" s="39"/>
      <c r="I142" s="39"/>
      <c r="J142" s="39"/>
      <c r="K142" s="39"/>
    </row>
    <row r="143" s="36" customFormat="true" ht="15.75" hidden="false" customHeight="false" outlineLevel="0" collapsed="false">
      <c r="A143" s="1" t="s">
        <v>99</v>
      </c>
      <c r="B143" s="20" t="s">
        <v>85</v>
      </c>
      <c r="C143" s="2" t="str">
        <f aca="false">VLOOKUP(B143,DIPR0321!A47:B23059,2,1)</f>
        <v>ESCAVACAO MANUAL DE VALA/CAVA EM MATERIAL DE 1¶ CATEGORIA (A</v>
      </c>
      <c r="D143" s="1" t="s">
        <v>53</v>
      </c>
      <c r="E143" s="3" t="n">
        <f aca="false">72*1*1</f>
        <v>72</v>
      </c>
      <c r="F143" s="4" t="n">
        <f aca="false">VLOOKUP(B143,EMOP0721!A48:B23059,2,1)</f>
        <v>50.21</v>
      </c>
      <c r="G143" s="4" t="n">
        <f aca="false">F143*E143</f>
        <v>3615.12</v>
      </c>
      <c r="H143" s="35" t="s">
        <v>204</v>
      </c>
    </row>
    <row r="144" s="36" customFormat="true" ht="15.75" hidden="false" customHeight="false" outlineLevel="0" collapsed="false">
      <c r="A144" s="1"/>
      <c r="C144" s="2" t="str">
        <f aca="false">VLOOKUP(B143,DIPR0321!A48:C23060,3,1)</f>
        <v>(AREIA,ARGILA OU PICARRA),ATE 1,50M DE PROFUNDIDADE,EXCLUSIV</v>
      </c>
      <c r="D144" s="1"/>
      <c r="E144" s="3"/>
      <c r="F144" s="4"/>
      <c r="G144" s="4"/>
      <c r="H144" s="35"/>
    </row>
    <row r="145" s="36" customFormat="true" ht="15.75" hidden="false" customHeight="false" outlineLevel="0" collapsed="false">
      <c r="A145" s="1" t="s">
        <v>101</v>
      </c>
      <c r="B145" s="20" t="s">
        <v>205</v>
      </c>
      <c r="C145" s="2" t="str">
        <f aca="false">VLOOKUP(B145,DIPR0321!A49:B23061,2,1)</f>
        <v>REATERRO DE VALA/CAVA COMPACTADA A MACO,EM CAMADAS DE 30CM D</v>
      </c>
      <c r="D145" s="1" t="s">
        <v>206</v>
      </c>
      <c r="E145" s="3" t="n">
        <f aca="false">70</f>
        <v>70</v>
      </c>
      <c r="F145" s="4" t="n">
        <f aca="false">VLOOKUP(B145,EMOP0721!A50:B23061,2,1)</f>
        <v>31.01</v>
      </c>
      <c r="G145" s="4" t="n">
        <f aca="false">F145*E145</f>
        <v>2170.7</v>
      </c>
      <c r="H145" s="35" t="s">
        <v>207</v>
      </c>
    </row>
    <row r="146" s="36" customFormat="true" ht="15.75" hidden="false" customHeight="false" outlineLevel="0" collapsed="false">
      <c r="A146" s="1"/>
      <c r="C146" s="2" t="str">
        <f aca="false">VLOOKUP(B145,DIPR0321!A50:C23062,3,1)</f>
        <v>E ESPESSURA MAXIMA,COM MATERIAL DE BOA QUALIDADE,EXCLUSIVE</v>
      </c>
      <c r="D146" s="1"/>
      <c r="E146" s="3"/>
      <c r="F146" s="4"/>
      <c r="G146" s="4"/>
      <c r="H146" s="35"/>
    </row>
    <row r="147" s="36" customFormat="true" ht="16.5" hidden="false" customHeight="false" outlineLevel="0" collapsed="false">
      <c r="A147" s="14" t="s">
        <v>208</v>
      </c>
      <c r="B147" s="15"/>
      <c r="C147" s="16" t="s">
        <v>209</v>
      </c>
      <c r="D147" s="14"/>
      <c r="E147" s="17"/>
      <c r="F147" s="18"/>
      <c r="G147" s="33" t="n">
        <f aca="false">SUM(G148:G203)</f>
        <v>159713.900052</v>
      </c>
      <c r="H147" s="35"/>
    </row>
    <row r="148" s="36" customFormat="true" ht="16.5" hidden="false" customHeight="false" outlineLevel="0" collapsed="false">
      <c r="A148" s="1" t="s">
        <v>210</v>
      </c>
      <c r="B148" s="20" t="s">
        <v>211</v>
      </c>
      <c r="C148" s="2" t="str">
        <f aca="false">VLOOKUP(B148,DIPR0321!A47:B23059,2,1)</f>
        <v>PISO CIMENTADO,COM 1,5CM DE ESPESSURA,COM ARGAMASSA DE CIMEN</v>
      </c>
      <c r="D148" s="1" t="s">
        <v>29</v>
      </c>
      <c r="E148" s="3" t="n">
        <f aca="false">E141</f>
        <v>278.97</v>
      </c>
      <c r="F148" s="4" t="n">
        <f aca="false">VLOOKUP(B148,EMOP0721!A48:B23059,2,1)</f>
        <v>33.09</v>
      </c>
      <c r="G148" s="4" t="n">
        <f aca="false">F148*E148</f>
        <v>9231.1173</v>
      </c>
      <c r="H148" s="35" t="s">
        <v>212</v>
      </c>
    </row>
    <row r="149" s="36" customFormat="true" ht="15.75" hidden="false" customHeight="false" outlineLevel="0" collapsed="false">
      <c r="A149" s="1"/>
      <c r="C149" s="2" t="str">
        <f aca="false">VLOOKUP(B148,DIPR0321!A48:C23060,3,1)</f>
        <v>TO E AREIA,NO TRACO 1:3,ALISADO A COLHER, SOBRE BASE EXISTEN</v>
      </c>
      <c r="D149" s="1"/>
      <c r="E149" s="3"/>
      <c r="F149" s="4"/>
      <c r="G149" s="4"/>
      <c r="H149" s="35"/>
    </row>
    <row r="150" customFormat="false" ht="15.75" hidden="false" customHeight="false" outlineLevel="0" collapsed="false">
      <c r="A150" s="1" t="s">
        <v>213</v>
      </c>
      <c r="B150" s="20" t="s">
        <v>214</v>
      </c>
      <c r="C150" s="2" t="str">
        <f aca="false">VLOOKUP(B150,DIPR0321!A47:B23059,2,1)</f>
        <v>PISO TATIL DE BORRACHA,ALERTA,PARA PESSOAS COM NECESSIDADES</v>
      </c>
      <c r="D150" s="1" t="s">
        <v>29</v>
      </c>
      <c r="E150" s="3" t="n">
        <v>40</v>
      </c>
      <c r="F150" s="4" t="n">
        <f aca="false">VLOOKUP(B150,EMOP0721!A50:B23061,2,1)</f>
        <v>95.19</v>
      </c>
      <c r="G150" s="4" t="n">
        <f aca="false">F150*E150</f>
        <v>3807.6</v>
      </c>
      <c r="H150" s="5" t="s">
        <v>215</v>
      </c>
    </row>
    <row r="151" customFormat="false" ht="15.75" hidden="false" customHeight="false" outlineLevel="0" collapsed="false">
      <c r="C151" s="2" t="str">
        <f aca="false">VLOOKUP(B150,DIPR0321!A48:C23060,3,1)</f>
        <v>ESPECIFICAS,25X25CM, ESPESSURA DE 5MM, NA COR PRETA, COLADO</v>
      </c>
    </row>
    <row r="152" customFormat="false" ht="15.75" hidden="false" customHeight="false" outlineLevel="0" collapsed="false">
      <c r="A152" s="1" t="s">
        <v>216</v>
      </c>
      <c r="B152" s="20" t="s">
        <v>217</v>
      </c>
      <c r="C152" s="2" t="str">
        <f aca="false">VLOOKUP(B152,DIPR0321!A49:B23061,2,1)</f>
        <v>PISO TATIL DE BORRACHA,DIRECIONAL,PARA PESSOAS COM NECESSIDA</v>
      </c>
      <c r="D152" s="1" t="s">
        <v>29</v>
      </c>
      <c r="E152" s="3" t="n">
        <v>36</v>
      </c>
      <c r="F152" s="4" t="n">
        <f aca="false">VLOOKUP(B152,EMOP0721!A52:B23063,2,1)</f>
        <v>95.19</v>
      </c>
      <c r="G152" s="4" t="n">
        <f aca="false">F152*E152</f>
        <v>3426.84</v>
      </c>
      <c r="H152" s="5" t="s">
        <v>218</v>
      </c>
    </row>
    <row r="153" customFormat="false" ht="15.75" hidden="false" customHeight="false" outlineLevel="0" collapsed="false">
      <c r="C153" s="2" t="str">
        <f aca="false">VLOOKUP(B152,DIPR0321!A50:C23062,3,1)</f>
        <v>DES ESPECIFICAS,25X25CM,ESPESSURA DE 5MM,NA COR PRETA,COLADO</v>
      </c>
    </row>
    <row r="154" customFormat="false" ht="15.75" hidden="false" customHeight="false" outlineLevel="0" collapsed="false">
      <c r="A154" s="1" t="s">
        <v>219</v>
      </c>
      <c r="B154" s="20" t="s">
        <v>220</v>
      </c>
      <c r="C154" s="2" t="str">
        <f aca="false">VLOOKUP(B154,DIPR0321!A51:B23063,2,1)</f>
        <v>GUARDA-CORPO DE FERRO EM LANCES DE 3,00 A 4,00M E 1,00M DE A</v>
      </c>
      <c r="D154" s="1" t="s">
        <v>103</v>
      </c>
      <c r="E154" s="3" t="n">
        <f aca="false">2+4.5+2.85+2.7+1.55+5.4+2</f>
        <v>21</v>
      </c>
      <c r="F154" s="4" t="n">
        <f aca="false">VLOOKUP(B154,EMOP0721!A54:B23065,2,1)</f>
        <v>788.22</v>
      </c>
      <c r="G154" s="4" t="n">
        <f aca="false">F154*E154</f>
        <v>16552.62</v>
      </c>
      <c r="H154" s="5" t="s">
        <v>221</v>
      </c>
    </row>
    <row r="155" customFormat="false" ht="15.75" hidden="false" customHeight="false" outlineLevel="0" collapsed="false">
      <c r="C155" s="2" t="str">
        <f aca="false">VLOOKUP(B154,DIPR0321!A52:C23064,3,1)</f>
        <v>LTURA,COM 4 MONTANTES DE BARRAS DE 2"X3/4",CHUMBADOS NO CONC</v>
      </c>
    </row>
    <row r="156" customFormat="false" ht="15.75" hidden="false" customHeight="false" outlineLevel="0" collapsed="false">
      <c r="A156" s="1" t="s">
        <v>222</v>
      </c>
      <c r="B156" s="20" t="s">
        <v>100</v>
      </c>
      <c r="C156" s="2" t="str">
        <f aca="false">VLOOKUP(B156,DIPR0321!A55:B23067,2,1)</f>
        <v>REVESTIMENTO DE PISO COM LADRILHO CERAMICO,ANTIDERRAPANTE,CO</v>
      </c>
      <c r="D156" s="1" t="s">
        <v>29</v>
      </c>
      <c r="E156" s="3" t="n">
        <f aca="false">E148-E150-E152+8+8+8-30.17-30.17</f>
        <v>166.63</v>
      </c>
      <c r="F156" s="4" t="n">
        <f aca="false">VLOOKUP(B156,EMOP0721!A56:B23067,2,1)</f>
        <v>68.36</v>
      </c>
      <c r="G156" s="4" t="n">
        <f aca="false">F156*E156</f>
        <v>11390.8268</v>
      </c>
      <c r="H156" s="5" t="s">
        <v>223</v>
      </c>
    </row>
    <row r="157" customFormat="false" ht="15.75" hidden="false" customHeight="false" outlineLevel="0" collapsed="false">
      <c r="C157" s="2" t="str">
        <f aca="false">VLOOKUP(B156,DIPR0321!A56:C23068,3,1)</f>
        <v>M MEDIDAS EM TORNO DE 45X45CM,SUJEITO A TRAFEGO INTENSO,RESI</v>
      </c>
    </row>
    <row r="158" customFormat="false" ht="15.75" hidden="false" customHeight="false" outlineLevel="0" collapsed="false">
      <c r="A158" s="1" t="s">
        <v>224</v>
      </c>
      <c r="B158" s="20" t="s">
        <v>102</v>
      </c>
      <c r="C158" s="2" t="str">
        <f aca="false">VLOOKUP(B158,DIPR0321!A57:B23069,2,1)</f>
        <v>RODAPE COM LADRILHO CERAMICO,COM 7,5 A 10CM DE ALTURA,ASSENT</v>
      </c>
      <c r="D158" s="1" t="s">
        <v>103</v>
      </c>
      <c r="E158" s="3" t="n">
        <f aca="false">20.8+30+22.2+52.4+33.6+44</f>
        <v>203</v>
      </c>
      <c r="F158" s="4" t="n">
        <f aca="false">VLOOKUP(B158,EMOP0721!A58:B23069,2,1)</f>
        <v>31.83</v>
      </c>
      <c r="G158" s="4" t="n">
        <f aca="false">F158*E158</f>
        <v>6461.49</v>
      </c>
      <c r="H158" s="40" t="s">
        <v>225</v>
      </c>
    </row>
    <row r="159" customFormat="false" ht="15.75" hidden="false" customHeight="false" outlineLevel="0" collapsed="false">
      <c r="C159" s="2" t="str">
        <f aca="false">VLOOKUP(B158,DIPR0321!A58:C23070,3,1)</f>
        <v>E CONFORME ITEM 13.025.0016</v>
      </c>
    </row>
    <row r="160" customFormat="false" ht="15.75" hidden="false" customHeight="false" outlineLevel="0" collapsed="false">
      <c r="A160" s="1" t="s">
        <v>226</v>
      </c>
      <c r="B160" s="20" t="s">
        <v>105</v>
      </c>
      <c r="C160" s="2" t="str">
        <f aca="false">VLOOKUP(B160,DIPR0321!A61:B23073,2,1)</f>
        <v>SOLEIRA DE MARMORE BRANCO CLASSICO,DE 3X25CM,COM 2 POLIMENTO</v>
      </c>
      <c r="D160" s="1" t="s">
        <v>103</v>
      </c>
      <c r="E160" s="3" t="n">
        <f aca="false">9*1</f>
        <v>9</v>
      </c>
      <c r="F160" s="4" t="n">
        <f aca="false">VLOOKUP(B160,EMOP0721!A60:B23071,2,1)</f>
        <v>66.28</v>
      </c>
      <c r="G160" s="4" t="n">
        <f aca="false">F160*E160</f>
        <v>596.52</v>
      </c>
      <c r="H160" s="5" t="s">
        <v>227</v>
      </c>
    </row>
    <row r="161" customFormat="false" ht="15.75" hidden="false" customHeight="false" outlineLevel="0" collapsed="false">
      <c r="C161" s="2" t="str">
        <f aca="false">VLOOKUP(B160,DIPR0321!A62:C23074,3,1)</f>
        <v>S,EXCLUSIVE NATA DE CIMENTO,ARGAMASSA E REJUNTAMENTO</v>
      </c>
    </row>
    <row r="162" customFormat="false" ht="15.75" hidden="false" customHeight="false" outlineLevel="0" collapsed="false">
      <c r="A162" s="1" t="s">
        <v>228</v>
      </c>
      <c r="B162" s="20" t="s">
        <v>229</v>
      </c>
      <c r="C162" s="2" t="str">
        <f aca="false">VLOOKUP(B162,DIPR0321!A63:B23075,2,1)</f>
        <v>PISO VINILICO EM MANTAS,COM 2M DE LARGURA X 20M DE COMPRIMEN</v>
      </c>
      <c r="D162" s="1" t="s">
        <v>29</v>
      </c>
      <c r="E162" s="3" t="n">
        <f aca="false">30.17*2</f>
        <v>60.34</v>
      </c>
      <c r="F162" s="4" t="n">
        <f aca="false">VLOOKUP(B162,EMOP0721!A62:B23073,2,1)</f>
        <v>144.26</v>
      </c>
      <c r="G162" s="4" t="n">
        <f aca="false">F162*E162</f>
        <v>8704.6484</v>
      </c>
      <c r="H162" s="5" t="s">
        <v>230</v>
      </c>
    </row>
    <row r="163" customFormat="false" ht="15.75" hidden="false" customHeight="false" outlineLevel="0" collapsed="false">
      <c r="C163" s="2" t="str">
        <f aca="false">VLOOKUP(B162,DIPR0321!A64:C23076,3,1)</f>
        <v>TO,HOMOGENEO,COM 2MM DE ESPESSURA,REFORCO EM POLIURETANO ULT</v>
      </c>
    </row>
    <row r="164" customFormat="false" ht="15.75" hidden="false" customHeight="false" outlineLevel="0" collapsed="false">
      <c r="A164" s="1" t="s">
        <v>231</v>
      </c>
      <c r="B164" s="20" t="s">
        <v>91</v>
      </c>
      <c r="C164" s="2" t="str">
        <f aca="false">VLOOKUP(B164,DIPR0321!A65:B23077,2,1)</f>
        <v>CONCRETO ARMADO,FCK=20MPA,INCLUINDO MATERIAIS PARA 1,00M3 DE</v>
      </c>
      <c r="D164" s="1" t="s">
        <v>53</v>
      </c>
      <c r="E164" s="3" t="n">
        <f aca="false">(1.8+1.8+2.6+3.1)*0.15*0.4</f>
        <v>0.558</v>
      </c>
      <c r="F164" s="4" t="n">
        <f aca="false">VLOOKUP(B164,EMOP0721!A64:B23075,2,1)</f>
        <v>2560.45</v>
      </c>
      <c r="G164" s="4" t="n">
        <f aca="false">F164*E164</f>
        <v>1428.7311</v>
      </c>
      <c r="H164" s="40" t="s">
        <v>232</v>
      </c>
    </row>
    <row r="165" customFormat="false" ht="15.75" hidden="false" customHeight="false" outlineLevel="0" collapsed="false">
      <c r="C165" s="2" t="str">
        <f aca="false">VLOOKUP(B164,DIPR0321!A66:C23078,3,1)</f>
        <v>CONCRETO(IMPORTADO DE USINA)ADENSADO E COLOCADO,12,00M2 DE</v>
      </c>
    </row>
    <row r="166" customFormat="false" ht="15.75" hidden="false" customHeight="false" outlineLevel="0" collapsed="false">
      <c r="A166" s="1" t="s">
        <v>233</v>
      </c>
      <c r="B166" s="20" t="s">
        <v>93</v>
      </c>
      <c r="C166" s="2" t="str">
        <f aca="false">VLOOKUP(B166,DIPR0321!A67:B23079,2,1)</f>
        <v>LAJE PRE-MOLDADA BETA 20,PARA SOBRECARGA DE 3,5KN/M2 E VAO D</v>
      </c>
      <c r="D166" s="1" t="s">
        <v>29</v>
      </c>
      <c r="E166" s="3" t="n">
        <f aca="false">(6.2*1.8)+3.17</f>
        <v>14.33</v>
      </c>
      <c r="F166" s="4" t="n">
        <f aca="false">VLOOKUP(B166,EMOP0721!A66:B23077,2,1)</f>
        <v>199.86</v>
      </c>
      <c r="G166" s="4" t="n">
        <f aca="false">F166*E166</f>
        <v>2863.9938</v>
      </c>
      <c r="H166" s="5" t="s">
        <v>234</v>
      </c>
    </row>
    <row r="167" customFormat="false" ht="15.75" hidden="false" customHeight="false" outlineLevel="0" collapsed="false">
      <c r="C167" s="2" t="str">
        <f aca="false">VLOOKUP(B166,DIPR0321!A68:C23080,3,1)</f>
        <v>E 6,20M,CONSIDERANDO VIGOTAS,TIJOLOS E ARMADURA NEGATIVA,INC</v>
      </c>
    </row>
    <row r="168" customFormat="false" ht="15.75" hidden="false" customHeight="false" outlineLevel="0" collapsed="false">
      <c r="A168" s="1" t="s">
        <v>235</v>
      </c>
      <c r="B168" s="20" t="s">
        <v>236</v>
      </c>
      <c r="C168" s="2" t="str">
        <f aca="false">VLOOKUP(B168,DIPR0321!A69:B23081,2,1)</f>
        <v>IMPERMEABILIZACAO COM MEMBRANA DE ASFALTO ELASTOMERICO EM SO</v>
      </c>
      <c r="D168" s="1" t="s">
        <v>29</v>
      </c>
      <c r="E168" s="3" t="n">
        <f aca="false">E166</f>
        <v>14.33</v>
      </c>
      <c r="F168" s="4" t="n">
        <f aca="false">VLOOKUP(B168,EMOP0721!A68:B23079,2,1)</f>
        <v>131.49</v>
      </c>
      <c r="G168" s="4" t="n">
        <f aca="false">F168*E168</f>
        <v>1884.2517</v>
      </c>
      <c r="H168" s="5" t="s">
        <v>237</v>
      </c>
    </row>
    <row r="169" customFormat="false" ht="15.75" hidden="false" customHeight="false" outlineLevel="0" collapsed="false">
      <c r="C169" s="2" t="str">
        <f aca="false">VLOOKUP(B168,DIPR0321!A70:C23082,3,1)</f>
        <v>LUCAO,APLICADA A FRIO,CONSIDERADO O CONSUMO DE 0,40KG/M2 DO</v>
      </c>
    </row>
    <row r="170" customFormat="false" ht="15.75" hidden="false" customHeight="false" outlineLevel="0" collapsed="false">
      <c r="A170" s="1" t="s">
        <v>238</v>
      </c>
      <c r="B170" s="20" t="s">
        <v>108</v>
      </c>
      <c r="C170" s="2" t="str">
        <f aca="false">VLOOKUP(B170,DIPR0321!A63:B23075,2,1)</f>
        <v>ALVENARIA DE TIJOLOS CERAMICOS FURADOS 10X20X30CM,COMPLEMENT</v>
      </c>
      <c r="D170" s="1" t="s">
        <v>29</v>
      </c>
      <c r="E170" s="3" t="n">
        <f aca="false">((3.1+3.1+2.2+2.2+2.2)*2.4)+(5.6*3)+((2.5+1.6)*2*2.7)</f>
        <v>69.66</v>
      </c>
      <c r="F170" s="4" t="n">
        <f aca="false">VLOOKUP(B170,EMOP0721!A70:B23081,2,1)</f>
        <v>46.07</v>
      </c>
      <c r="G170" s="4" t="n">
        <f aca="false">F170*E170</f>
        <v>3209.2362</v>
      </c>
      <c r="H170" s="3" t="s">
        <v>239</v>
      </c>
    </row>
    <row r="171" customFormat="false" ht="15.75" hidden="false" customHeight="false" outlineLevel="0" collapsed="false">
      <c r="C171" s="2" t="str">
        <f aca="false">VLOOKUP(B170,DIPR0321!A64:C23076,3,1)</f>
        <v>ADA COM 6% DE TIJOLOS DE 10X20X20CM,ASSENTES COM ARGAMASSA D</v>
      </c>
      <c r="H171" s="5" t="s">
        <v>240</v>
      </c>
    </row>
    <row r="172" customFormat="false" ht="15.75" hidden="false" customHeight="false" outlineLevel="0" collapsed="false">
      <c r="A172" s="1" t="s">
        <v>241</v>
      </c>
      <c r="B172" s="20" t="s">
        <v>242</v>
      </c>
      <c r="C172" s="2" t="str">
        <f aca="false">VLOOKUP(B172,DIPR0321!A65:B23077,2,1)</f>
        <v>EMBOCO COM ARGAMASSA DE CIMENTO E AREIA,NO TRACO 1:3 COM 1,5</v>
      </c>
      <c r="D172" s="1" t="s">
        <v>29</v>
      </c>
      <c r="E172" s="3" t="n">
        <f aca="false">E170*2</f>
        <v>139.32</v>
      </c>
      <c r="F172" s="4" t="n">
        <f aca="false">VLOOKUP(B172,EMOP0721!A72:B23083,2,1)</f>
        <v>25.5</v>
      </c>
      <c r="G172" s="4" t="n">
        <f aca="false">F172*E172</f>
        <v>3552.66</v>
      </c>
      <c r="H172" s="5" t="s">
        <v>243</v>
      </c>
    </row>
    <row r="173" customFormat="false" ht="15.75" hidden="false" customHeight="false" outlineLevel="0" collapsed="false">
      <c r="C173" s="2" t="str">
        <f aca="false">VLOOKUP(B172,DIPR0321!A66:C23078,3,1)</f>
        <v>CM DE ESPESSURA,INCLUSIVE CHAPISCO DE CIMENTO E AREIA,NO TRA</v>
      </c>
    </row>
    <row r="174" customFormat="false" ht="15.75" hidden="false" customHeight="false" outlineLevel="0" collapsed="false">
      <c r="A174" s="1" t="s">
        <v>244</v>
      </c>
      <c r="B174" s="20" t="s">
        <v>245</v>
      </c>
      <c r="C174" s="2" t="str">
        <f aca="false">VLOOKUP(B174,DIPR0321!A67:B23079,2,1)</f>
        <v>REVESTIMENTO DE PAREDES COM AZULEJO BRANCO 15X15CM,QUALIDADE</v>
      </c>
      <c r="D174" s="1" t="s">
        <v>29</v>
      </c>
      <c r="E174" s="3" t="n">
        <v>30.72</v>
      </c>
      <c r="F174" s="4" t="n">
        <f aca="false">VLOOKUP(B174,EMOP0721!A74:B23085,2,1)</f>
        <v>58.84</v>
      </c>
      <c r="G174" s="4" t="n">
        <f aca="false">F174*E174</f>
        <v>1807.5648</v>
      </c>
      <c r="H174" s="5" t="s">
        <v>246</v>
      </c>
    </row>
    <row r="175" customFormat="false" ht="15.75" hidden="false" customHeight="false" outlineLevel="0" collapsed="false">
      <c r="C175" s="2" t="str">
        <f aca="false">VLOOKUP(B174,DIPR0321!A68:C23080,3,1)</f>
        <v>EXTRA,ASSENTES COM NATA DE CIMENTO COMUM,TENDO JUNTAS CORRI</v>
      </c>
    </row>
    <row r="176" customFormat="false" ht="15.75" hidden="false" customHeight="false" outlineLevel="0" collapsed="false">
      <c r="A176" s="1" t="s">
        <v>247</v>
      </c>
      <c r="B176" s="20" t="s">
        <v>182</v>
      </c>
      <c r="C176" s="2" t="str">
        <f aca="false">VLOOKUP(B176,DIPR0321!A69:B23081,2,1)</f>
        <v>JANELA DE MADEIRA DE LEI GUILHOTINA DE 150X150X3,5CM,EM 2 FO</v>
      </c>
      <c r="D176" s="1" t="s">
        <v>49</v>
      </c>
      <c r="E176" s="3" t="n">
        <v>4</v>
      </c>
      <c r="F176" s="4" t="n">
        <f aca="false">VLOOKUP(B176,EMOP0721!A76:B23087,2,1)</f>
        <v>1420.85</v>
      </c>
      <c r="G176" s="4" t="n">
        <f aca="false">F176*E176</f>
        <v>5683.4</v>
      </c>
      <c r="H176" s="5" t="s">
        <v>183</v>
      </c>
    </row>
    <row r="177" customFormat="false" ht="15.75" hidden="false" customHeight="false" outlineLevel="0" collapsed="false">
      <c r="C177" s="2" t="str">
        <f aca="false">VLOOKUP(B176,DIPR0321!A70:C23082,3,1)</f>
        <v>LHAS,COM CAIXILHO PARA VIDRO E MARCO DUPLO,COM CAIXAS PARA C</v>
      </c>
    </row>
    <row r="178" customFormat="false" ht="15.75" hidden="false" customHeight="false" outlineLevel="0" collapsed="false">
      <c r="A178" s="1" t="s">
        <v>248</v>
      </c>
      <c r="B178" s="20" t="s">
        <v>185</v>
      </c>
      <c r="C178" s="2" t="str">
        <f aca="false">VLOOKUP(B178,DIPR0321!A71:B23083,2,1)</f>
        <v>JANELA DE MADEIRA DE LEI GUILHOTINA DE 100X150X3CM,EM 2 FOLH</v>
      </c>
      <c r="D178" s="1" t="s">
        <v>49</v>
      </c>
      <c r="E178" s="3" t="n">
        <v>8</v>
      </c>
      <c r="F178" s="4" t="n">
        <f aca="false">VLOOKUP(B178,EMOP0721!A78:B23089,2,1)</f>
        <v>1082.24</v>
      </c>
      <c r="G178" s="4" t="n">
        <f aca="false">F178*E178</f>
        <v>8657.92</v>
      </c>
      <c r="H178" s="5" t="s">
        <v>249</v>
      </c>
    </row>
    <row r="179" customFormat="false" ht="15.75" hidden="false" customHeight="false" outlineLevel="0" collapsed="false">
      <c r="C179" s="2" t="str">
        <f aca="false">VLOOKUP(B178,DIPR0321!A72:C23084,3,1)</f>
        <v>AS,MARCO DUPLO COM CAIXILHO PARA VIDRO,PRESOS EM BORBOLETAS,</v>
      </c>
    </row>
    <row r="180" customFormat="false" ht="15.75" hidden="false" customHeight="false" outlineLevel="0" collapsed="false">
      <c r="A180" s="1" t="s">
        <v>250</v>
      </c>
      <c r="B180" s="20" t="s">
        <v>251</v>
      </c>
      <c r="C180" s="2" t="str">
        <f aca="false">VLOOKUP(B180,DIPR0321!A73:B23085,2,1)</f>
        <v>JANELA DE MADEIRA DE LEI DE CORRER,DE 4 FOLHAS,DE 210X140X3C</v>
      </c>
      <c r="D180" s="1" t="s">
        <v>49</v>
      </c>
      <c r="E180" s="3" t="n">
        <v>2</v>
      </c>
      <c r="F180" s="4" t="n">
        <f aca="false">VLOOKUP(B180,EMOP0721!A80:B23091,2,1)</f>
        <v>5398.89</v>
      </c>
      <c r="G180" s="4" t="n">
        <f aca="false">F180*E180</f>
        <v>10797.78</v>
      </c>
      <c r="H180" s="5" t="s">
        <v>252</v>
      </c>
    </row>
    <row r="181" customFormat="false" ht="15.75" hidden="false" customHeight="false" outlineLevel="0" collapsed="false">
      <c r="C181" s="2" t="str">
        <f aca="false">VLOOKUP(B180,DIPR0321!A74:C23086,3,1)</f>
        <v>M,INCLUSIVE GUARNICAO,EXCLUSIVE FERRAGENS.FORNECIMENTO E COL</v>
      </c>
    </row>
    <row r="182" customFormat="false" ht="15.75" hidden="false" customHeight="false" outlineLevel="0" collapsed="false">
      <c r="A182" s="1" t="s">
        <v>253</v>
      </c>
      <c r="B182" s="20" t="s">
        <v>187</v>
      </c>
      <c r="C182" s="2" t="str">
        <f aca="false">VLOOKUP(B182,DIPR0321!A59:B23071,2,1)</f>
        <v>FERRAGENS P/JANELA DE MADEIRA,DE CORRER,EM 2 FOLHAS,CONSTAND</v>
      </c>
      <c r="D182" s="1" t="s">
        <v>49</v>
      </c>
      <c r="E182" s="3" t="n">
        <v>2</v>
      </c>
      <c r="F182" s="4" t="n">
        <f aca="false">VLOOKUP(B182,EMOP0721!A82:B23093,2,1)</f>
        <v>225.62</v>
      </c>
      <c r="G182" s="4" t="n">
        <f aca="false">F182*E182</f>
        <v>451.24</v>
      </c>
      <c r="H182" s="5" t="s">
        <v>252</v>
      </c>
    </row>
    <row r="183" customFormat="false" ht="15.75" hidden="false" customHeight="false" outlineLevel="0" collapsed="false">
      <c r="C183" s="2" t="str">
        <f aca="false">VLOOKUP(B182,DIPR0321!A60:C23072,3,1)</f>
        <v>O DE FORNECIMENTO SEM COLOCACAO,DE:-4 RODIZIOS DE LATAO C/RO</v>
      </c>
    </row>
    <row r="184" customFormat="false" ht="15.75" hidden="false" customHeight="false" outlineLevel="0" collapsed="false">
      <c r="A184" s="1" t="s">
        <v>254</v>
      </c>
      <c r="B184" s="20" t="s">
        <v>189</v>
      </c>
      <c r="C184" s="2" t="str">
        <f aca="false">VLOOKUP(B184,DIPR0321!A61:B23073,2,1)</f>
        <v>FERRAGENS  P/JANELA DE MADEIRA TIPO GUILHOTINA CONTRA PESO,</v>
      </c>
      <c r="D184" s="1" t="s">
        <v>49</v>
      </c>
      <c r="E184" s="3" t="n">
        <v>12</v>
      </c>
      <c r="F184" s="4" t="n">
        <f aca="false">VLOOKUP(B184,EMOP0721!A84:B23095,2,1)</f>
        <v>227.99</v>
      </c>
      <c r="G184" s="4" t="n">
        <f aca="false">F184*E184</f>
        <v>2735.88</v>
      </c>
      <c r="H184" s="5" t="s">
        <v>255</v>
      </c>
    </row>
    <row r="185" customFormat="false" ht="15.75" hidden="false" customHeight="false" outlineLevel="0" collapsed="false">
      <c r="B185" s="20"/>
      <c r="C185" s="2" t="str">
        <f aca="false">VLOOKUP(B184,DIPR0321!A62:C23074,3,1)</f>
        <v>CONST.FORN.S/COLOC.DE:-4 ROLDANAS LATAO,DIAM.2",CADA;-4,00M</v>
      </c>
    </row>
    <row r="186" customFormat="false" ht="15.75" hidden="false" customHeight="false" outlineLevel="0" collapsed="false">
      <c r="A186" s="1" t="s">
        <v>256</v>
      </c>
      <c r="B186" s="20" t="s">
        <v>191</v>
      </c>
      <c r="C186" s="2" t="str">
        <f aca="false">VLOOKUP(B186,DIPR0321!A65:B23077,2,1)</f>
        <v>PORTA DE MADEIRA DE LEI EM COMPENSADO DE 90X210X3,5CM FOLHEA</v>
      </c>
      <c r="D186" s="1" t="s">
        <v>49</v>
      </c>
      <c r="E186" s="3" t="n">
        <v>12</v>
      </c>
      <c r="F186" s="4" t="n">
        <f aca="false">VLOOKUP(B186,EMOP0721!A86:B23097,2,1)</f>
        <v>547.62</v>
      </c>
      <c r="G186" s="4" t="n">
        <f aca="false">F186*E186</f>
        <v>6571.44</v>
      </c>
      <c r="H186" s="5" t="s">
        <v>255</v>
      </c>
    </row>
    <row r="187" customFormat="false" ht="15.75" hidden="false" customHeight="false" outlineLevel="0" collapsed="false">
      <c r="B187" s="20"/>
      <c r="C187" s="2" t="str">
        <f aca="false">VLOOKUP(B186,DIPR0321!A66:C23078,3,1)</f>
        <v>DA NAS 2 FACES,ADUELA DE 13X3CM E ALIZARES DE 5X2CM,EXCLUSIV</v>
      </c>
    </row>
    <row r="188" customFormat="false" ht="15.75" hidden="false" customHeight="false" outlineLevel="0" collapsed="false">
      <c r="A188" s="1" t="s">
        <v>257</v>
      </c>
      <c r="B188" s="20" t="s">
        <v>258</v>
      </c>
      <c r="C188" s="2" t="str">
        <f aca="false">VLOOKUP(B188,DIPR0321!A71:B23083,2,1)</f>
        <v>PORTA DE MADEIRA DE LEI EM COMPENSADO DE 60X210X3,5CM FOLHEA</v>
      </c>
      <c r="D188" s="1" t="s">
        <v>49</v>
      </c>
      <c r="E188" s="3" t="n">
        <v>2</v>
      </c>
      <c r="F188" s="4" t="n">
        <f aca="false">VLOOKUP(B188,EMOP0721!A88:B23099,2,1)</f>
        <v>518.25</v>
      </c>
      <c r="G188" s="4" t="n">
        <f aca="false">F188*E188</f>
        <v>1036.5</v>
      </c>
      <c r="H188" s="5" t="s">
        <v>252</v>
      </c>
    </row>
    <row r="189" customFormat="false" ht="15.75" hidden="false" customHeight="false" outlineLevel="0" collapsed="false">
      <c r="B189" s="20"/>
      <c r="C189" s="2" t="str">
        <f aca="false">VLOOKUP(B188,DIPR0321!A72:C23084,3,1)</f>
        <v>DA NAS 2 FACES,ADUELA DE 13X3CM E ALIZARES DE 5X2CM,EXCLUSIV</v>
      </c>
    </row>
    <row r="190" customFormat="false" ht="15.75" hidden="false" customHeight="false" outlineLevel="0" collapsed="false">
      <c r="A190" s="1" t="s">
        <v>259</v>
      </c>
      <c r="B190" s="20" t="s">
        <v>193</v>
      </c>
      <c r="C190" s="2" t="str">
        <f aca="false">VLOOKUP(B190,DIPR0321!A73:B23085,2,1)</f>
        <v>FERRAGENS PARA PORTA DE MADEIRA,DE 1 FOLHA,DE ABRIR,DE ENTRA</v>
      </c>
      <c r="D190" s="1" t="s">
        <v>74</v>
      </c>
      <c r="E190" s="3" t="n">
        <v>14</v>
      </c>
      <c r="F190" s="4" t="n">
        <f aca="false">VLOOKUP(B190,EMOP0721!A90:B23101,2,1)</f>
        <v>566.05</v>
      </c>
      <c r="G190" s="4" t="n">
        <f aca="false">F190*E190</f>
        <v>7924.7</v>
      </c>
      <c r="H190" s="5" t="s">
        <v>260</v>
      </c>
    </row>
    <row r="191" customFormat="false" ht="15.75" hidden="false" customHeight="false" outlineLevel="0" collapsed="false">
      <c r="B191" s="20"/>
      <c r="C191" s="2" t="str">
        <f aca="false">VLOOKUP(B190,DIPR0321!A74:C23086,3,1)</f>
        <v>DA PRINCIPAL, CONSTANDO DE FORNEC.S/COLOCACAO,DE:-FECHADURA</v>
      </c>
    </row>
    <row r="192" customFormat="false" ht="15.75" hidden="false" customHeight="false" outlineLevel="0" collapsed="false">
      <c r="A192" s="1" t="s">
        <v>261</v>
      </c>
      <c r="B192" s="20" t="s">
        <v>262</v>
      </c>
      <c r="C192" s="2" t="str">
        <f aca="false">VLOOKUP(B192,DIPR0321!A73:B23085,2,1)</f>
        <v>REVESTIMENTO DE PAREDES COM LADRILHOS CERAMICOS,CORES ECONOM</v>
      </c>
      <c r="D192" s="1" t="s">
        <v>29</v>
      </c>
      <c r="E192" s="3" t="n">
        <f aca="false">28.8+42+61.2+16.96+5.75+2.44+45.9</f>
        <v>203.05</v>
      </c>
      <c r="F192" s="4" t="n">
        <f aca="false">VLOOKUP(B192,EMOP0721!A92:B23103,2,1)</f>
        <v>94.82</v>
      </c>
      <c r="G192" s="4" t="n">
        <f aca="false">F192*E192</f>
        <v>19253.201</v>
      </c>
      <c r="H192" s="3" t="s">
        <v>263</v>
      </c>
    </row>
    <row r="193" customFormat="false" ht="15.75" hidden="false" customHeight="false" outlineLevel="0" collapsed="false">
      <c r="C193" s="2" t="str">
        <f aca="false">VLOOKUP(B192,DIPR0321!A74:C23086,3,1)</f>
        <v>ICAS(BRANCO,CINZA,BEGE,AZUL,VERDE,MARROM E PRETO),COM MEDIDA</v>
      </c>
      <c r="H193" s="5" t="s">
        <v>264</v>
      </c>
    </row>
    <row r="194" customFormat="false" ht="15.75" hidden="false" customHeight="false" outlineLevel="0" collapsed="false">
      <c r="A194" s="1" t="s">
        <v>265</v>
      </c>
      <c r="B194" s="20" t="s">
        <v>266</v>
      </c>
      <c r="C194" s="2" t="str">
        <f aca="false">VLOOKUP(B194,DIPR0321!A75:B23087,2,1)</f>
        <v>ASSENTAMENTO DE AZULEJOS,PASTILHAS OU LADRILHOS,EM PAREDES,E</v>
      </c>
      <c r="D194" s="1" t="s">
        <v>29</v>
      </c>
      <c r="E194" s="3" t="n">
        <f aca="false">E192</f>
        <v>203.05</v>
      </c>
      <c r="F194" s="4" t="n">
        <f aca="false">VLOOKUP(B194,EMOP0721!A94:B23105,2,1)</f>
        <v>64.88</v>
      </c>
      <c r="G194" s="4" t="n">
        <f aca="false">F194*E194</f>
        <v>13173.884</v>
      </c>
      <c r="H194" s="5" t="s">
        <v>267</v>
      </c>
    </row>
    <row r="195" customFormat="false" ht="15.75" hidden="false" customHeight="false" outlineLevel="0" collapsed="false">
      <c r="C195" s="2" t="str">
        <f aca="false">VLOOKUP(B194,DIPR0321!A76:C23088,3,1)</f>
        <v>XCLUSIVE ESTES,COM EMBOCO(PRONTO)EM MASSA UNICA DE CIMENTO E</v>
      </c>
    </row>
    <row r="196" customFormat="false" ht="15.75" hidden="false" customHeight="false" outlineLevel="0" collapsed="false">
      <c r="A196" s="1" t="s">
        <v>268</v>
      </c>
      <c r="B196" s="20" t="s">
        <v>116</v>
      </c>
      <c r="C196" s="2" t="str">
        <f aca="false">VLOOKUP(B196,DIPR0321!A77:B23089,2,1)</f>
        <v>FORRO FALSO DE GESSO, COM PLACAS PRE-MOLDADAS, DE 60X60CM,DE</v>
      </c>
      <c r="D196" s="1" t="s">
        <v>29</v>
      </c>
      <c r="E196" s="3" t="n">
        <f aca="false">14.33</f>
        <v>14.33</v>
      </c>
      <c r="F196" s="4" t="n">
        <f aca="false">VLOOKUP(B196,EMOP0721!A96:B23107,2,1)</f>
        <v>60</v>
      </c>
      <c r="G196" s="4" t="n">
        <f aca="false">F196*E196</f>
        <v>859.8</v>
      </c>
      <c r="H196" s="5" t="s">
        <v>269</v>
      </c>
    </row>
    <row r="197" customFormat="false" ht="15.75" hidden="false" customHeight="false" outlineLevel="0" collapsed="false">
      <c r="C197" s="2" t="str">
        <f aca="false">VLOOKUP(B196,DIPR0321!A78:C23090,3,1)</f>
        <v>ENCAIXE, PRESAS COM 4 TIRANTES DE ARAME E REJUNTADAS. FORNE</v>
      </c>
    </row>
    <row r="198" customFormat="false" ht="15.75" hidden="false" customHeight="false" outlineLevel="0" collapsed="false">
      <c r="A198" s="1" t="s">
        <v>270</v>
      </c>
      <c r="B198" s="20" t="s">
        <v>119</v>
      </c>
      <c r="C198" s="2" t="str">
        <f aca="false">VLOOKUP(B198,DIPR0321!A79:B23091,2,1)</f>
        <v>PREPARO DE SUPERFICIES NOVAS,COM REVESTIMENTO LISO,INCLUSIVE</v>
      </c>
      <c r="D198" s="1" t="s">
        <v>29</v>
      </c>
      <c r="E198" s="3" t="n">
        <f aca="false">E196+E172</f>
        <v>153.65</v>
      </c>
      <c r="F198" s="4" t="n">
        <f aca="false">VLOOKUP(B198,EMOP0721!A98:B23109,2,1)</f>
        <v>19.98</v>
      </c>
      <c r="G198" s="4" t="n">
        <f aca="false">F198*E198</f>
        <v>3069.927</v>
      </c>
      <c r="H198" s="5" t="s">
        <v>271</v>
      </c>
    </row>
    <row r="199" customFormat="false" ht="15.75" hidden="false" customHeight="false" outlineLevel="0" collapsed="false">
      <c r="C199" s="2" t="str">
        <f aca="false">VLOOKUP(B198,DIPR0321!A80:C23092,3,1)</f>
        <v>LIXAMENTO,LIMPEZA,UMA DEMAO DE SELADOR ACRILICO,UMA DEMAO D</v>
      </c>
      <c r="H199" s="5" t="s">
        <v>272</v>
      </c>
    </row>
    <row r="200" customFormat="false" ht="15.75" hidden="false" customHeight="false" outlineLevel="0" collapsed="false">
      <c r="A200" s="1" t="s">
        <v>273</v>
      </c>
      <c r="B200" s="20" t="s">
        <v>122</v>
      </c>
      <c r="C200" s="2" t="str">
        <f aca="false">VLOOKUP(B200,DIPR0321!A81:B23093,2,1)</f>
        <v>PINTURA COM TINTA LATEX,CLASSIFICACAO PREMIUM OU STANDARD (N</v>
      </c>
      <c r="D200" s="1" t="s">
        <v>29</v>
      </c>
      <c r="E200" s="3" t="n">
        <f aca="false">E198</f>
        <v>153.65</v>
      </c>
      <c r="F200" s="4" t="n">
        <f aca="false">VLOOKUP(B200,EMOP0721!A100:B23111,2,1)</f>
        <v>24.56</v>
      </c>
      <c r="G200" s="4" t="n">
        <f aca="false">F200*E200</f>
        <v>3773.644</v>
      </c>
      <c r="H200" s="5" t="s">
        <v>274</v>
      </c>
    </row>
    <row r="201" customFormat="false" ht="15.75" hidden="false" customHeight="false" outlineLevel="0" collapsed="false">
      <c r="C201" s="2" t="str">
        <f aca="false">VLOOKUP(B200,DIPR0321!A82:C23094,3,1)</f>
        <v>BR 15079),FOSCA EM REVESTIMENTO LISO,INTERIOR,ACABAMENTO EM</v>
      </c>
    </row>
    <row r="202" customFormat="false" ht="15.75" hidden="false" customHeight="false" outlineLevel="0" collapsed="false">
      <c r="A202" s="1" t="s">
        <v>275</v>
      </c>
      <c r="B202" s="20" t="s">
        <v>276</v>
      </c>
      <c r="C202" s="2" t="str">
        <f aca="false">VLOOKUP(B202,DIPR0321!A83:B23095,2,1)</f>
        <v>VERGAS DE CONCRETO ARMADO PARA ALVENARIA,COM APROVEITAMENTO</v>
      </c>
      <c r="D202" s="1" t="s">
        <v>53</v>
      </c>
      <c r="E202" s="3" t="n">
        <f aca="false">18*0.12*0.15*1.2</f>
        <v>0.3888</v>
      </c>
      <c r="F202" s="4" t="n">
        <f aca="false">VLOOKUP(B202,EMOP0721!A102:B23113,2,1)</f>
        <v>2074.29</v>
      </c>
      <c r="G202" s="4" t="n">
        <f aca="false">F202*E202</f>
        <v>806.483952</v>
      </c>
      <c r="H202" s="5" t="s">
        <v>277</v>
      </c>
    </row>
    <row r="203" customFormat="false" ht="15.75" hidden="false" customHeight="false" outlineLevel="0" collapsed="false">
      <c r="C203" s="2" t="str">
        <f aca="false">VLOOKUP(B202,DIPR0321!A84:C23096,3,1)</f>
        <v>DA MADEIRA POR 10 VEZES</v>
      </c>
    </row>
    <row r="204" s="36" customFormat="true" ht="16.5" hidden="false" customHeight="false" outlineLevel="0" collapsed="false">
      <c r="A204" s="41" t="s">
        <v>278</v>
      </c>
      <c r="B204" s="15"/>
      <c r="C204" s="16" t="s">
        <v>279</v>
      </c>
      <c r="D204" s="14"/>
      <c r="E204" s="17"/>
      <c r="F204" s="18"/>
      <c r="G204" s="33" t="n">
        <f aca="false">SUM(G205:G255)</f>
        <v>26330.66816</v>
      </c>
      <c r="H204" s="35"/>
    </row>
    <row r="205" customFormat="false" ht="16.5" hidden="false" customHeight="false" outlineLevel="0" collapsed="false">
      <c r="A205" s="1" t="s">
        <v>280</v>
      </c>
      <c r="B205" s="20" t="s">
        <v>281</v>
      </c>
      <c r="C205" s="2" t="str">
        <f aca="false">VLOOKUP(B205,DIPR0321!A84:B23096,2,1)</f>
        <v>INSTALACAO E ASSENTAMENTO DE VASO SANITARIO COM CAIXA ACOPLA</v>
      </c>
      <c r="D205" s="1" t="s">
        <v>49</v>
      </c>
      <c r="E205" s="3" t="n">
        <v>3</v>
      </c>
      <c r="F205" s="4" t="n">
        <f aca="false">VLOOKUP(B205,EMOP0721!A85:B23096,2,1)</f>
        <v>279.82</v>
      </c>
      <c r="G205" s="4" t="n">
        <f aca="false">F205*E205</f>
        <v>839.46</v>
      </c>
      <c r="H205" s="5" t="s">
        <v>282</v>
      </c>
    </row>
    <row r="206" customFormat="false" ht="15.75" hidden="false" customHeight="false" outlineLevel="0" collapsed="false">
      <c r="C206" s="2" t="str">
        <f aca="false">VLOOKUP(B205,DIPR0321!A85:C23097,3,1)</f>
        <v>DA(EXCLUSIVE ESTES)EM PAVIMENTO TERREO,COMPREENDENDO:INSTALA</v>
      </c>
    </row>
    <row r="207" customFormat="false" ht="15.75" hidden="false" customHeight="false" outlineLevel="0" collapsed="false">
      <c r="A207" s="1" t="s">
        <v>283</v>
      </c>
      <c r="B207" s="20" t="s">
        <v>284</v>
      </c>
      <c r="C207" s="2" t="str">
        <f aca="false">VLOOKUP(B207,DIPR0321!A86:B23098,2,1)</f>
        <v>INSTALACAO E ASSENTAMENTO DE UM LAVATORIO OU APARELHO DE INS</v>
      </c>
      <c r="D207" s="1" t="s">
        <v>49</v>
      </c>
      <c r="E207" s="3" t="n">
        <v>3</v>
      </c>
      <c r="F207" s="4" t="n">
        <f aca="false">VLOOKUP(B207,EMOP0721!A87:B23098,2,1)</f>
        <v>230.15</v>
      </c>
      <c r="G207" s="4" t="n">
        <f aca="false">F207*E207</f>
        <v>690.45</v>
      </c>
      <c r="H207" s="5" t="s">
        <v>282</v>
      </c>
    </row>
    <row r="208" customFormat="false" ht="15.75" hidden="false" customHeight="false" outlineLevel="0" collapsed="false">
      <c r="C208" s="2" t="str">
        <f aca="false">VLOOKUP(B207,DIPR0321!A87:C23099,3,1)</f>
        <v>TALACAO SEMELHANTE,EM BATERIA(EXCLUSIVE FORNECIMENTO DO APAR</v>
      </c>
    </row>
    <row r="209" customFormat="false" ht="15.75" hidden="false" customHeight="false" outlineLevel="0" collapsed="false">
      <c r="A209" s="1" t="s">
        <v>285</v>
      </c>
      <c r="B209" s="20" t="s">
        <v>286</v>
      </c>
      <c r="C209" s="2" t="str">
        <f aca="false">VLOOKUP(B209,DIPR0321!A88:B23100,2,1)</f>
        <v>INSTALACAO HIDRAULICA E ASSENTAMENTO DE UM CHUVEIRO EM BATER</v>
      </c>
      <c r="D209" s="1" t="s">
        <v>49</v>
      </c>
      <c r="E209" s="3" t="n">
        <v>2</v>
      </c>
      <c r="F209" s="4" t="n">
        <f aca="false">VLOOKUP(B209,EMOP0721!A89:B23100,2,1)</f>
        <v>139.31</v>
      </c>
      <c r="G209" s="4" t="n">
        <f aca="false">F209*E209</f>
        <v>278.62</v>
      </c>
      <c r="H209" s="5" t="s">
        <v>252</v>
      </c>
    </row>
    <row r="210" customFormat="false" ht="15.75" hidden="false" customHeight="false" outlineLevel="0" collapsed="false">
      <c r="C210" s="2" t="str">
        <f aca="false">VLOOKUP(B209,DIPR0321!A89:C23101,3,1)</f>
        <v>IA(EXCLUSIVE FORNECIMENTO DO APARELHO E REGISTRO),ATE 4 CHUV</v>
      </c>
    </row>
    <row r="211" customFormat="false" ht="15.75" hidden="false" customHeight="false" outlineLevel="0" collapsed="false">
      <c r="A211" s="1" t="s">
        <v>287</v>
      </c>
      <c r="B211" s="20" t="s">
        <v>288</v>
      </c>
      <c r="C211" s="2" t="str">
        <f aca="false">VLOOKUP(B211,DIPR0321!A90:B23102,2,1)</f>
        <v>BARRA DE APOIO LATERAL,PISO PAREDE,EM ACO INOXIDAVEL AISI 30</v>
      </c>
      <c r="D211" s="1" t="s">
        <v>49</v>
      </c>
      <c r="E211" s="3" t="n">
        <v>4</v>
      </c>
      <c r="F211" s="4" t="n">
        <f aca="false">VLOOKUP(B211,EMOP0721!A91:B23102,2,1)</f>
        <v>215.17</v>
      </c>
      <c r="G211" s="4" t="n">
        <f aca="false">F211*E211</f>
        <v>860.68</v>
      </c>
      <c r="H211" s="5" t="s">
        <v>183</v>
      </c>
    </row>
    <row r="212" customFormat="false" ht="15.75" hidden="false" customHeight="false" outlineLevel="0" collapsed="false">
      <c r="C212" s="2" t="str">
        <f aca="false">VLOOKUP(B211,DIPR0321!A91:C23103,3,1)</f>
        <v>4,TUBO DE 1 1/4",INCLUSIVE FIXACAO COM PARAFUSOS INOXIDAVEIS</v>
      </c>
    </row>
    <row r="213" customFormat="false" ht="15.75" hidden="false" customHeight="false" outlineLevel="0" collapsed="false">
      <c r="A213" s="1" t="s">
        <v>289</v>
      </c>
      <c r="B213" s="20" t="s">
        <v>290</v>
      </c>
      <c r="C213" s="2" t="str">
        <f aca="false">VLOOKUP(B213,DIPR0321!A92:B23104,2,1)</f>
        <v>BARRA DE APOIO PARA LAVATORIO DE CENTRO,EM ACO INOXIDAVEL AI</v>
      </c>
      <c r="D213" s="1" t="s">
        <v>49</v>
      </c>
      <c r="E213" s="3" t="n">
        <v>2</v>
      </c>
      <c r="F213" s="4" t="n">
        <f aca="false">VLOOKUP(B213,EMOP0721!A93:B23104,2,1)</f>
        <v>301.32</v>
      </c>
      <c r="G213" s="4" t="n">
        <f aca="false">F213*E213</f>
        <v>602.64</v>
      </c>
      <c r="H213" s="5" t="s">
        <v>252</v>
      </c>
    </row>
    <row r="214" customFormat="false" ht="15.75" hidden="false" customHeight="false" outlineLevel="0" collapsed="false">
      <c r="C214" s="2" t="str">
        <f aca="false">VLOOKUP(B213,DIPR0321!A93:C23105,3,1)</f>
        <v>SI 304,TUBO DE 1.1/4",INCLUSIVE FIXACAO COM PARAFUSOS INOXID</v>
      </c>
    </row>
    <row r="215" customFormat="false" ht="15.75" hidden="false" customHeight="false" outlineLevel="0" collapsed="false">
      <c r="A215" s="1" t="s">
        <v>291</v>
      </c>
      <c r="B215" s="20" t="s">
        <v>292</v>
      </c>
      <c r="C215" s="2" t="str">
        <f aca="false">VLOOKUP(B215,DIPR0321!A94:B23106,2,1)</f>
        <v>SIFAO DE PVC SANFONADO UNIVERSAL.FORNECIMENTO</v>
      </c>
      <c r="D215" s="1" t="s">
        <v>49</v>
      </c>
      <c r="E215" s="3" t="n">
        <v>3</v>
      </c>
      <c r="F215" s="4" t="n">
        <f aca="false">VLOOKUP(B215,EMOP0721!A95:B23106,2,1)</f>
        <v>6.12</v>
      </c>
      <c r="G215" s="4" t="n">
        <f aca="false">F215*E215</f>
        <v>18.36</v>
      </c>
      <c r="H215" s="5" t="s">
        <v>282</v>
      </c>
    </row>
    <row r="216" customFormat="false" ht="15.75" hidden="false" customHeight="false" outlineLevel="0" collapsed="false">
      <c r="C216" s="2" t="n">
        <f aca="false">VLOOKUP(B215,DIPR0321!A95:C23107,3,1)</f>
        <v>0</v>
      </c>
    </row>
    <row r="217" customFormat="false" ht="15.75" hidden="false" customHeight="false" outlineLevel="0" collapsed="false">
      <c r="A217" s="1" t="s">
        <v>293</v>
      </c>
      <c r="B217" s="20" t="s">
        <v>294</v>
      </c>
      <c r="C217" s="2" t="str">
        <f aca="false">VLOOKUP(B217,DIPR0321!A96:B23108,2,1)</f>
        <v>RABICHO,EM METAL CROMADO,DE 40CM,COM SAIDA DE 1/2".FORNECIME</v>
      </c>
      <c r="D217" s="1" t="s">
        <v>49</v>
      </c>
      <c r="E217" s="3" t="n">
        <v>9</v>
      </c>
      <c r="F217" s="4" t="n">
        <f aca="false">VLOOKUP(B217,EMOP0721!A97:B23108,2,1)</f>
        <v>14.83</v>
      </c>
      <c r="G217" s="4" t="n">
        <f aca="false">F217*E217</f>
        <v>133.47</v>
      </c>
      <c r="H217" s="5" t="s">
        <v>295</v>
      </c>
    </row>
    <row r="218" customFormat="false" ht="15.75" hidden="false" customHeight="false" outlineLevel="0" collapsed="false">
      <c r="C218" s="2" t="str">
        <f aca="false">VLOOKUP(B217,DIPR0321!A97:C23109,3,1)</f>
        <v>NTO</v>
      </c>
    </row>
    <row r="219" customFormat="false" ht="15.75" hidden="false" customHeight="false" outlineLevel="0" collapsed="false">
      <c r="A219" s="1" t="s">
        <v>296</v>
      </c>
      <c r="B219" s="20" t="s">
        <v>297</v>
      </c>
      <c r="C219" s="2" t="str">
        <f aca="false">VLOOKUP(B219,DIPR0321!A98:B23110,2,1)</f>
        <v>REGISTRO DE GAVETA,EM BRONZE,COM DIAMETRO DE 1/2".FORNECIMEN</v>
      </c>
      <c r="D219" s="1" t="s">
        <v>49</v>
      </c>
      <c r="E219" s="3" t="n">
        <v>10</v>
      </c>
      <c r="F219" s="4" t="n">
        <f aca="false">VLOOKUP(B219,EMOP0721!A99:B23110,2,1)</f>
        <v>41.44</v>
      </c>
      <c r="G219" s="4" t="n">
        <f aca="false">F219*E219</f>
        <v>414.4</v>
      </c>
      <c r="H219" s="5" t="s">
        <v>298</v>
      </c>
    </row>
    <row r="220" customFormat="false" ht="15.75" hidden="false" customHeight="false" outlineLevel="0" collapsed="false">
      <c r="C220" s="2" t="str">
        <f aca="false">VLOOKUP(B219,DIPR0321!A99:C23111,3,1)</f>
        <v>TO E COLOCACAO</v>
      </c>
    </row>
    <row r="221" customFormat="false" ht="15.75" hidden="false" customHeight="false" outlineLevel="0" collapsed="false">
      <c r="A221" s="1" t="s">
        <v>299</v>
      </c>
      <c r="B221" s="20" t="s">
        <v>300</v>
      </c>
      <c r="C221" s="2" t="str">
        <f aca="false">VLOOKUP(B221,DIPR0321!A100:B23112,2,1)</f>
        <v>TUBO DE PVC RIGIDO DE 32MM,SOLDAVEL,INCLUSIVE CONEXOES E EME</v>
      </c>
      <c r="D221" s="1" t="s">
        <v>103</v>
      </c>
      <c r="E221" s="3" t="n">
        <v>90</v>
      </c>
      <c r="F221" s="4" t="n">
        <f aca="false">VLOOKUP(B221,EMOP0721!A101:B23112,2,1)</f>
        <v>14.8</v>
      </c>
      <c r="G221" s="4" t="n">
        <f aca="false">F221*E221</f>
        <v>1332</v>
      </c>
      <c r="H221" s="5" t="s">
        <v>301</v>
      </c>
    </row>
    <row r="222" customFormat="false" ht="15.75" hidden="false" customHeight="false" outlineLevel="0" collapsed="false">
      <c r="C222" s="2" t="str">
        <f aca="false">VLOOKUP(B221,DIPR0321!A101:C23113,3,1)</f>
        <v>NDAS,EXCLUSIVE ABERTURA E FECHAMENTO DE RASGO.FORNECIMENTO E</v>
      </c>
    </row>
    <row r="223" customFormat="false" ht="15.75" hidden="false" customHeight="false" outlineLevel="0" collapsed="false">
      <c r="A223" s="1" t="s">
        <v>302</v>
      </c>
      <c r="B223" s="20" t="s">
        <v>303</v>
      </c>
      <c r="C223" s="2" t="str">
        <f aca="false">VLOOKUP(B223,DIPR0321!A102:B23114,2,1)</f>
        <v>CONJUNTO DE MATERIAIS,COMPLETO,PARA LIGACAO DE RAMAL PREDIAL</v>
      </c>
      <c r="D223" s="1" t="s">
        <v>49</v>
      </c>
      <c r="E223" s="3" t="n">
        <v>1</v>
      </c>
      <c r="F223" s="4" t="n">
        <f aca="false">VLOOKUP(B223,EMOP0721!A103:B23114,2,1)</f>
        <v>85.61</v>
      </c>
      <c r="G223" s="4" t="n">
        <f aca="false">F223*E223</f>
        <v>85.61</v>
      </c>
      <c r="H223" s="5" t="s">
        <v>301</v>
      </c>
    </row>
    <row r="224" customFormat="false" ht="15.75" hidden="false" customHeight="false" outlineLevel="0" collapsed="false">
      <c r="C224" s="2" t="str">
        <f aca="false">VLOOKUP(B223,DIPR0321!A103:C23115,3,1)</f>
        <v>DE AGUA,DENOMINADO "KIT CAVALETE",EM PVC,DIAMETRO DE 1/2".F</v>
      </c>
    </row>
    <row r="225" customFormat="false" ht="15.75" hidden="false" customHeight="false" outlineLevel="0" collapsed="false">
      <c r="A225" s="1" t="s">
        <v>304</v>
      </c>
      <c r="B225" s="20" t="s">
        <v>305</v>
      </c>
      <c r="C225" s="2" t="str">
        <f aca="false">VLOOKUP(B225,DIPR0321!A104:B23116,2,1)</f>
        <v>ASSENTAMENTO DE TUBULACAO DE PVC,COM JUNTA ELASTICA,PARA COL</v>
      </c>
      <c r="D225" s="1" t="s">
        <v>103</v>
      </c>
      <c r="E225" s="3" t="n">
        <v>120</v>
      </c>
      <c r="F225" s="4" t="n">
        <f aca="false">VLOOKUP(B225,EMOP0721!A105:B23116,2,1)</f>
        <v>6.82</v>
      </c>
      <c r="G225" s="4" t="n">
        <f aca="false">F225*E225</f>
        <v>818.4</v>
      </c>
      <c r="H225" s="5" t="s">
        <v>306</v>
      </c>
    </row>
    <row r="226" customFormat="false" ht="15.75" hidden="false" customHeight="false" outlineLevel="0" collapsed="false">
      <c r="C226" s="2" t="str">
        <f aca="false">VLOOKUP(B225,DIPR0321!A105:C23117,3,1)</f>
        <v>ETOR DE ESGOTOS,COM DIAMETRO NOMINAL DE 100MM,ATERRO E SOCA</v>
      </c>
    </row>
    <row r="227" customFormat="false" ht="15.75" hidden="false" customHeight="false" outlineLevel="0" collapsed="false">
      <c r="A227" s="1" t="s">
        <v>307</v>
      </c>
      <c r="B227" s="20" t="s">
        <v>308</v>
      </c>
      <c r="C227" s="2" t="str">
        <f aca="false">VLOOKUP(B227,DIPR0321!A106:B23118,2,1)</f>
        <v>ASSENTAMENTO DE PECAS E ACESSORIOS DE PVC RIGIDO,COM JUNTA E</v>
      </c>
      <c r="D227" s="1" t="s">
        <v>74</v>
      </c>
      <c r="E227" s="3" t="n">
        <v>50</v>
      </c>
      <c r="F227" s="4" t="n">
        <f aca="false">VLOOKUP(B227,EMOP0721!A107:B23118,2,1)</f>
        <v>8.44</v>
      </c>
      <c r="G227" s="4" t="n">
        <f aca="false">F227*E227</f>
        <v>422</v>
      </c>
      <c r="H227" s="5" t="s">
        <v>309</v>
      </c>
    </row>
    <row r="228" customFormat="false" ht="15.75" hidden="false" customHeight="false" outlineLevel="0" collapsed="false">
      <c r="C228" s="2" t="str">
        <f aca="false">VLOOKUP(B227,DIPR0321!A107:C23119,3,1)</f>
        <v>LASTICA,COM DIAMETRO NOMINAL DE 75MM,EXCLUSIVE PECAS E JUNTA</v>
      </c>
    </row>
    <row r="229" customFormat="false" ht="15.75" hidden="false" customHeight="false" outlineLevel="0" collapsed="false">
      <c r="A229" s="1" t="s">
        <v>310</v>
      </c>
      <c r="B229" s="20" t="s">
        <v>311</v>
      </c>
      <c r="C229" s="2" t="str">
        <f aca="false">VLOOKUP(B229,DIPR0321!A108:B23120,2,1)</f>
        <v>POCO DE VISITA DE CONCRETO ARMADO COM MEDIDAS INTERNAS DO PO</v>
      </c>
      <c r="D229" s="1" t="s">
        <v>49</v>
      </c>
      <c r="E229" s="3" t="n">
        <v>1</v>
      </c>
      <c r="F229" s="4" t="n">
        <f aca="false">VLOOKUP(B229,EMOP0721!A109:B23120,2,1)</f>
        <v>4662.83</v>
      </c>
      <c r="G229" s="4" t="n">
        <f aca="false">F229*E229</f>
        <v>4662.83</v>
      </c>
      <c r="H229" s="5" t="s">
        <v>312</v>
      </c>
    </row>
    <row r="230" customFormat="false" ht="15.75" hidden="false" customHeight="false" outlineLevel="0" collapsed="false">
      <c r="C230" s="2" t="str">
        <f aca="false">VLOOKUP(B229,DIPR0321!A109:C23121,3,1)</f>
        <v>CO E PROFUNDIDADE DE 1,10X1,10X1,20M,DIAMETRO DA GALERIA DE</v>
      </c>
    </row>
    <row r="231" customFormat="false" ht="15.75" hidden="false" customHeight="false" outlineLevel="0" collapsed="false">
      <c r="A231" s="1" t="s">
        <v>313</v>
      </c>
      <c r="B231" s="20" t="s">
        <v>314</v>
      </c>
      <c r="C231" s="2" t="str">
        <f aca="false">VLOOKUP(B231,DIPR0321!A110:B23122,2,1)</f>
        <v>TUBO DE PVC RIGIDO SOLDAVEL,PARA AGUA FRIA, COM DIAMETRO DE</v>
      </c>
      <c r="D231" s="1" t="s">
        <v>103</v>
      </c>
      <c r="E231" s="3" t="n">
        <v>100</v>
      </c>
      <c r="F231" s="4" t="n">
        <f aca="false">VLOOKUP(B231,EMOP0721!A111:B23122,2,1)</f>
        <v>2.99</v>
      </c>
      <c r="G231" s="4" t="n">
        <f aca="false">F231*E231</f>
        <v>299</v>
      </c>
      <c r="H231" s="5" t="s">
        <v>315</v>
      </c>
    </row>
    <row r="232" customFormat="false" ht="15.75" hidden="false" customHeight="false" outlineLevel="0" collapsed="false">
      <c r="C232" s="2" t="str">
        <f aca="false">VLOOKUP(B231,DIPR0321!A111:C23123,3,1)</f>
        <v>25MM.FORNECIMENTO</v>
      </c>
    </row>
    <row r="233" customFormat="false" ht="15.75" hidden="false" customHeight="false" outlineLevel="0" collapsed="false">
      <c r="A233" s="1" t="s">
        <v>316</v>
      </c>
      <c r="B233" s="20" t="s">
        <v>317</v>
      </c>
      <c r="C233" s="2" t="str">
        <f aca="false">VLOOKUP(B233,DIPR0321!A112:B23124,2,1)</f>
        <v>TUBO DE PVC RIGIDO SOLDAVEL,PARA AGUA FRIA, COM DIAMETRO DE</v>
      </c>
      <c r="D233" s="1" t="s">
        <v>103</v>
      </c>
      <c r="E233" s="3" t="n">
        <v>60</v>
      </c>
      <c r="F233" s="4" t="n">
        <f aca="false">VLOOKUP(B233,EMOP0721!A113:B23124,2,1)</f>
        <v>7.28</v>
      </c>
      <c r="G233" s="4" t="n">
        <f aca="false">F233*E233</f>
        <v>436.8</v>
      </c>
      <c r="H233" s="5" t="s">
        <v>315</v>
      </c>
    </row>
    <row r="234" customFormat="false" ht="15.75" hidden="false" customHeight="false" outlineLevel="0" collapsed="false">
      <c r="C234" s="2" t="str">
        <f aca="false">VLOOKUP(B233,DIPR0321!A113:C23125,3,1)</f>
        <v>32MM.FORNECIMENTO</v>
      </c>
    </row>
    <row r="235" customFormat="false" ht="15.75" hidden="false" customHeight="false" outlineLevel="0" collapsed="false">
      <c r="A235" s="1" t="s">
        <v>318</v>
      </c>
      <c r="B235" s="0" t="s">
        <v>319</v>
      </c>
      <c r="C235" s="2" t="str">
        <f aca="false">VLOOKUP(B235,DIPR0321!A114:B23126,2,1)</f>
        <v>TUBO DE PVC RIGIDO SOLDAVEL,PARA AGUA FRIA, COM DIAMETRO DE</v>
      </c>
      <c r="D235" s="1" t="s">
        <v>103</v>
      </c>
      <c r="E235" s="3" t="n">
        <v>30</v>
      </c>
      <c r="F235" s="4" t="n">
        <f aca="false">VLOOKUP(B235,EMOP0721!A115:B23126,2,1)</f>
        <v>11.26</v>
      </c>
      <c r="G235" s="4" t="n">
        <f aca="false">F235*E235</f>
        <v>337.8</v>
      </c>
      <c r="H235" s="5" t="s">
        <v>320</v>
      </c>
    </row>
    <row r="236" customFormat="false" ht="15.75" hidden="false" customHeight="false" outlineLevel="0" collapsed="false">
      <c r="C236" s="2" t="str">
        <f aca="false">VLOOKUP(B235,DIPR0321!A115:C23127,3,1)</f>
        <v>40MM.FORNECIMENTO</v>
      </c>
    </row>
    <row r="237" customFormat="false" ht="15.75" hidden="false" customHeight="false" outlineLevel="0" collapsed="false">
      <c r="A237" s="1" t="s">
        <v>321</v>
      </c>
      <c r="B237" s="20" t="s">
        <v>322</v>
      </c>
      <c r="C237" s="2" t="str">
        <f aca="false">VLOOKUP(B237,DIPR0321!A116:B23128,2,1)</f>
        <v>RALO SIFONADO DE FERRO FUNDIDO PARA BANHEIRO SOCIAL DN-150MM</v>
      </c>
      <c r="D237" s="1" t="s">
        <v>49</v>
      </c>
      <c r="E237" s="3" t="n">
        <v>4</v>
      </c>
      <c r="F237" s="4" t="n">
        <f aca="false">VLOOKUP(B237,EMOP0721!A117:B23128,2,1)</f>
        <v>253.71</v>
      </c>
      <c r="G237" s="4" t="n">
        <f aca="false">F237*E237</f>
        <v>1014.84</v>
      </c>
      <c r="H237" s="5" t="s">
        <v>183</v>
      </c>
    </row>
    <row r="238" customFormat="false" ht="15.75" hidden="false" customHeight="false" outlineLevel="0" collapsed="false">
      <c r="C238" s="2" t="str">
        <f aca="false">VLOOKUP(B237,DIPR0321!A117:C23129,3,1)</f>
        <v>,COMPOSTO DE 4 ENTRADAS DN=50MM E UMA SAIDA DN=75MM,CONFORME</v>
      </c>
    </row>
    <row r="239" customFormat="false" ht="15.75" hidden="false" customHeight="false" outlineLevel="0" collapsed="false">
      <c r="A239" s="1" t="s">
        <v>323</v>
      </c>
      <c r="B239" s="20" t="s">
        <v>324</v>
      </c>
      <c r="C239" s="2" t="str">
        <f aca="false">VLOOKUP(B239,DIPR0321!A118:B23130,2,1)</f>
        <v>VASO SANITARIO DE LOUCA BRANCA OU BRANCO GELO,PARA PESSOAS C</v>
      </c>
      <c r="D239" s="1" t="s">
        <v>49</v>
      </c>
      <c r="E239" s="3" t="n">
        <v>2</v>
      </c>
      <c r="F239" s="4" t="n">
        <f aca="false">VLOOKUP(B239,EMOP0721!A119:B23130,2,1)</f>
        <v>450.81</v>
      </c>
      <c r="G239" s="4" t="n">
        <f aca="false">F239*E239</f>
        <v>901.62</v>
      </c>
      <c r="H239" s="5" t="s">
        <v>325</v>
      </c>
    </row>
    <row r="240" customFormat="false" ht="15.75" hidden="false" customHeight="false" outlineLevel="0" collapsed="false">
      <c r="C240" s="2" t="str">
        <f aca="false">VLOOKUP(B239,DIPR0321!A119:C23131,3,1)</f>
        <v>OM NECESSIDADES ESPECIFICAS,INCLUSIVE ASSENTO ESPECIAL,BOLSA</v>
      </c>
    </row>
    <row r="241" customFormat="false" ht="15.75" hidden="false" customHeight="false" outlineLevel="0" collapsed="false">
      <c r="A241" s="1" t="s">
        <v>326</v>
      </c>
      <c r="B241" s="20" t="s">
        <v>327</v>
      </c>
      <c r="C241" s="2" t="str">
        <f aca="false">VLOOKUP(B241,DIPR0321!A120:B23132,2,1)</f>
        <v>VASO SANITARIO DE LOUCA BRANCA,TIPO POPULAR,COM CAIXA ACOPLA</v>
      </c>
      <c r="D241" s="1" t="s">
        <v>49</v>
      </c>
      <c r="E241" s="3" t="n">
        <v>1</v>
      </c>
      <c r="F241" s="4" t="n">
        <f aca="false">VLOOKUP(B241,EMOP0721!A121:B23132,2,1)</f>
        <v>274.17</v>
      </c>
      <c r="G241" s="4" t="n">
        <f aca="false">F241*E241</f>
        <v>274.17</v>
      </c>
      <c r="H241" s="5" t="s">
        <v>328</v>
      </c>
    </row>
    <row r="242" customFormat="false" ht="15.75" hidden="false" customHeight="false" outlineLevel="0" collapsed="false">
      <c r="C242" s="2" t="str">
        <f aca="false">VLOOKUP(B241,DIPR0321!A121:C23133,3,1)</f>
        <v>DA,COMPLETO,COM MEDIDAS EM TORNO DE 35X65X35CM,INCLUSIVE ASS</v>
      </c>
    </row>
    <row r="243" customFormat="false" ht="15.75" hidden="false" customHeight="false" outlineLevel="0" collapsed="false">
      <c r="A243" s="1" t="s">
        <v>329</v>
      </c>
      <c r="B243" s="20" t="s">
        <v>330</v>
      </c>
      <c r="C243" s="2" t="str">
        <f aca="false">VLOOKUP(B243,DIPR0321!A122:B23134,2,1)</f>
        <v>LAVATORIO DE SOBREPOR DE LOUCA BRANCA,TIPO MEDIO LUXO,COM LA</v>
      </c>
      <c r="D243" s="1" t="s">
        <v>49</v>
      </c>
      <c r="E243" s="3" t="n">
        <v>3</v>
      </c>
      <c r="F243" s="4" t="n">
        <f aca="false">VLOOKUP(B243,EMOP0721!A123:B23134,2,1)</f>
        <v>178.94</v>
      </c>
      <c r="G243" s="4" t="n">
        <f aca="false">F243*E243</f>
        <v>536.82</v>
      </c>
      <c r="H243" s="5" t="s">
        <v>331</v>
      </c>
    </row>
    <row r="244" customFormat="false" ht="15.75" hidden="false" customHeight="false" outlineLevel="0" collapsed="false">
      <c r="C244" s="2" t="str">
        <f aca="false">VLOOKUP(B243,DIPR0321!A123:C23135,3,1)</f>
        <v>DRAO,COM MEDIDAS EM TORNO DE 53X43CM.FORNECIMENTO</v>
      </c>
    </row>
    <row r="245" customFormat="false" ht="15.75" hidden="false" customHeight="false" outlineLevel="0" collapsed="false">
      <c r="A245" s="1" t="s">
        <v>332</v>
      </c>
      <c r="B245" s="20" t="s">
        <v>333</v>
      </c>
      <c r="C245" s="2" t="str">
        <f aca="false">VLOOKUP(B245,DIPR0321!A124:B23136,2,1)</f>
        <v>CHUVEIRO ELETRICO,EM METAL CROMADO,DE 110/220V.FORNECIMENTO</v>
      </c>
      <c r="D245" s="1" t="s">
        <v>49</v>
      </c>
      <c r="E245" s="3" t="n">
        <v>2</v>
      </c>
      <c r="F245" s="4" t="n">
        <f aca="false">VLOOKUP(B245,EMOP0721!A125:B23136,2,1)</f>
        <v>195.6</v>
      </c>
      <c r="G245" s="4" t="n">
        <f aca="false">F245*E245</f>
        <v>391.2</v>
      </c>
      <c r="H245" s="5" t="s">
        <v>334</v>
      </c>
    </row>
    <row r="247" customFormat="false" ht="15.75" hidden="false" customHeight="false" outlineLevel="0" collapsed="false">
      <c r="A247" s="1" t="s">
        <v>335</v>
      </c>
      <c r="B247" s="20" t="s">
        <v>336</v>
      </c>
      <c r="C247" s="2" t="str">
        <f aca="false">VLOOKUP(B247,DIPR0321!A126:B23138,2,1)</f>
        <v>BANCA SECA DE GRANITO PRETO,COM 3CM DE ESPESSURA E 60CM DE L</v>
      </c>
      <c r="D247" s="1" t="s">
        <v>29</v>
      </c>
      <c r="E247" s="3" t="n">
        <f aca="false">7.976+1.5</f>
        <v>9.476</v>
      </c>
      <c r="F247" s="4" t="n">
        <f aca="false">VLOOKUP(B247,EMOP0721!A127:B23138,2,1)</f>
        <v>360.86</v>
      </c>
      <c r="G247" s="4" t="n">
        <f aca="false">F247*E247</f>
        <v>3419.50936</v>
      </c>
      <c r="H247" s="5" t="s">
        <v>337</v>
      </c>
    </row>
    <row r="249" customFormat="false" ht="15.75" hidden="false" customHeight="false" outlineLevel="0" collapsed="false">
      <c r="A249" s="1" t="s">
        <v>338</v>
      </c>
      <c r="B249" s="20" t="s">
        <v>339</v>
      </c>
      <c r="C249" s="2" t="str">
        <f aca="false">VLOOKUP(B249,DIPR0321!A128:B23140,2,1)</f>
        <v>JANELA DE ALUMINIO ANODIZADO AO NATURAL DE CORRER,COM DUAS F</v>
      </c>
      <c r="D249" s="1" t="s">
        <v>29</v>
      </c>
      <c r="E249" s="3" t="n">
        <f aca="false">0.75*2.84*2</f>
        <v>4.26</v>
      </c>
      <c r="F249" s="4" t="n">
        <f aca="false">VLOOKUP(B249,EMOP0721!A129:B23140,2,1)</f>
        <v>444.88</v>
      </c>
      <c r="G249" s="4" t="n">
        <f aca="false">F249*E249</f>
        <v>1895.1888</v>
      </c>
      <c r="H249" s="5" t="s">
        <v>340</v>
      </c>
    </row>
    <row r="251" customFormat="false" ht="15.75" hidden="false" customHeight="false" outlineLevel="0" collapsed="false">
      <c r="A251" s="1" t="s">
        <v>341</v>
      </c>
      <c r="B251" s="20" t="s">
        <v>342</v>
      </c>
      <c r="C251" s="2" t="str">
        <f aca="false">VLOOKUP(B251,DIPR0321!A126:B23138,2,1)</f>
        <v>FOSSA SEPTICA CILINDRICA,TIPO CAMARA IMHOFF,DE CONCRETO PRE-</v>
      </c>
      <c r="D251" s="1" t="s">
        <v>49</v>
      </c>
      <c r="E251" s="3" t="n">
        <v>1</v>
      </c>
      <c r="F251" s="4" t="n">
        <f aca="false">VLOOKUP(B251,EMOP0721!A131:B23142,2,1)</f>
        <v>3924.78</v>
      </c>
      <c r="G251" s="4" t="n">
        <f aca="false">F251*E251</f>
        <v>3924.78</v>
      </c>
      <c r="H251" s="5" t="s">
        <v>343</v>
      </c>
    </row>
    <row r="252" customFormat="false" ht="15.75" hidden="false" customHeight="false" outlineLevel="0" collapsed="false">
      <c r="C252" s="2" t="str">
        <f aca="false">VLOOKUP(B251,DIPR0321!A127:C23139,3,1)</f>
        <v>MOLDADO,MEDINDO 2000X3200MM.FORNECIMENTO E COLOCACAO</v>
      </c>
    </row>
    <row r="253" customFormat="false" ht="15.75" hidden="false" customHeight="false" outlineLevel="0" collapsed="false">
      <c r="A253" s="1" t="s">
        <v>344</v>
      </c>
      <c r="B253" s="20" t="s">
        <v>345</v>
      </c>
      <c r="C253" s="2" t="str">
        <f aca="false">VLOOKUP(B253,DIPR0321!A128:B23140,2,1)</f>
        <v>FILTRO ANAEROBIO,DE ANEIS DE CONCRETO PRE-MOLDADO,MEDINDO 12</v>
      </c>
      <c r="D253" s="1" t="s">
        <v>49</v>
      </c>
      <c r="E253" s="3" t="n">
        <v>1</v>
      </c>
      <c r="F253" s="4" t="n">
        <f aca="false">VLOOKUP(B253,EMOP0721!A133:B23144,2,1)</f>
        <v>1043.7</v>
      </c>
      <c r="G253" s="4" t="n">
        <f aca="false">F253*E253</f>
        <v>1043.7</v>
      </c>
      <c r="H253" s="5" t="s">
        <v>346</v>
      </c>
    </row>
    <row r="254" customFormat="false" ht="15.75" hidden="false" customHeight="false" outlineLevel="0" collapsed="false">
      <c r="C254" s="2" t="str">
        <f aca="false">VLOOKUP(B253,DIPR0321!A129:C23141,3,1)</f>
        <v>00X2000MM.FORNECIMENTO E COLOCACAO</v>
      </c>
    </row>
    <row r="255" customFormat="false" ht="15.75" hidden="false" customHeight="false" outlineLevel="0" collapsed="false">
      <c r="A255" s="1" t="s">
        <v>347</v>
      </c>
      <c r="B255" s="20" t="s">
        <v>348</v>
      </c>
      <c r="C255" s="2" t="str">
        <f aca="false">VLOOKUP(B255,DIPR0321!A130:B23142,2,1)</f>
        <v>SUMIDOURO CILINDRICO,LIGADO A FOSSA,MEDINDO 1200X1500MM,EM A</v>
      </c>
      <c r="D255" s="1" t="s">
        <v>49</v>
      </c>
      <c r="E255" s="3" t="n">
        <v>1</v>
      </c>
      <c r="F255" s="4" t="n">
        <f aca="false">VLOOKUP(B255,EMOP0721!A135:B23146,2,1)</f>
        <v>696.32</v>
      </c>
      <c r="G255" s="4" t="n">
        <f aca="false">F255*E255</f>
        <v>696.32</v>
      </c>
      <c r="H255" s="5" t="s">
        <v>349</v>
      </c>
    </row>
    <row r="256" customFormat="false" ht="15.75" hidden="false" customHeight="false" outlineLevel="0" collapsed="false">
      <c r="C256" s="2" t="str">
        <f aca="false">VLOOKUP(B255,DIPR0321!A131:C23143,3,1)</f>
        <v>NEIS DE CONCRETO PRE-MOLDADO,EXCLUSIVE FOSSA E MANILHAS.FORN</v>
      </c>
    </row>
    <row r="257" s="36" customFormat="true" ht="16.5" hidden="false" customHeight="false" outlineLevel="0" collapsed="false">
      <c r="A257" s="14" t="s">
        <v>350</v>
      </c>
      <c r="B257" s="15"/>
      <c r="C257" s="16" t="s">
        <v>351</v>
      </c>
      <c r="D257" s="14"/>
      <c r="E257" s="17"/>
      <c r="F257" s="18"/>
      <c r="G257" s="33" t="n">
        <f aca="false">SUM(G258:G284)</f>
        <v>90700.00824</v>
      </c>
      <c r="H257" s="35"/>
    </row>
    <row r="258" customFormat="false" ht="16.5" hidden="false" customHeight="false" outlineLevel="0" collapsed="false">
      <c r="A258" s="1" t="s">
        <v>352</v>
      </c>
      <c r="B258" s="20" t="s">
        <v>353</v>
      </c>
      <c r="C258" s="2" t="str">
        <f aca="false">VLOOKUP(B258,DIPR0321!A79:B23091,2,1)</f>
        <v>REMOCAO DE PLAQUEAMENTO DE CONCRETO</v>
      </c>
      <c r="D258" s="1" t="s">
        <v>29</v>
      </c>
      <c r="E258" s="3" t="n">
        <f aca="false">8.9*12.5</f>
        <v>111.25</v>
      </c>
      <c r="F258" s="4" t="n">
        <f aca="false">VLOOKUP(B258,EMOP0721!A80:B23091,2,1)</f>
        <v>5.16</v>
      </c>
      <c r="G258" s="4" t="n">
        <f aca="false">F258*E258</f>
        <v>574.05</v>
      </c>
      <c r="H258" s="5" t="s">
        <v>354</v>
      </c>
    </row>
    <row r="260" customFormat="false" ht="15.75" hidden="false" customHeight="false" outlineLevel="0" collapsed="false">
      <c r="A260" s="1" t="s">
        <v>355</v>
      </c>
      <c r="B260" s="20" t="s">
        <v>356</v>
      </c>
      <c r="C260" s="2" t="str">
        <f aca="false">VLOOKUP(B260,DIPR0321!A81:B23093,2,1)</f>
        <v>PREPARO MANUAL DE TERRENO,COMPREENDENDO ACERTO,RASPAGEM EVEN</v>
      </c>
      <c r="D260" s="1" t="s">
        <v>29</v>
      </c>
      <c r="E260" s="3" t="n">
        <f aca="false">E258</f>
        <v>111.25</v>
      </c>
      <c r="F260" s="4" t="n">
        <f aca="false">VLOOKUP(B260,EMOP0721!A82:B23093,2,1)</f>
        <v>14.77</v>
      </c>
      <c r="G260" s="4" t="n">
        <f aca="false">F260*E260</f>
        <v>1643.1625</v>
      </c>
      <c r="H260" s="5" t="s">
        <v>274</v>
      </c>
    </row>
    <row r="261" customFormat="false" ht="15.75" hidden="false" customHeight="false" outlineLevel="0" collapsed="false">
      <c r="C261" s="2" t="str">
        <f aca="false">VLOOKUP(B260,DIPR0321!A82:C23094,3,1)</f>
        <v>TUAL ATE 0.30M DE PROFUNDIDADE E AFASTAMENTO LATERAL DO MATE</v>
      </c>
    </row>
    <row r="262" customFormat="false" ht="15.75" hidden="false" customHeight="false" outlineLevel="0" collapsed="false">
      <c r="A262" s="1" t="s">
        <v>357</v>
      </c>
      <c r="B262" s="20" t="s">
        <v>358</v>
      </c>
      <c r="C262" s="2" t="str">
        <f aca="false">VLOOKUP(B262,DIPR0321!A83:B23095,2,1)</f>
        <v>PAVIMENTACAO LAJOTAS CONCRETO,ALTAMENTE VIBRADO,INTERTRAVADO</v>
      </c>
      <c r="D262" s="1" t="s">
        <v>29</v>
      </c>
      <c r="E262" s="3" t="n">
        <f aca="false">E260</f>
        <v>111.25</v>
      </c>
      <c r="F262" s="4" t="n">
        <f aca="false">VLOOKUP(B262,EMOP0721!A84:B23095,2,1)</f>
        <v>87.38</v>
      </c>
      <c r="G262" s="4" t="n">
        <f aca="false">F262*E262</f>
        <v>9721.025</v>
      </c>
      <c r="H262" s="5" t="s">
        <v>274</v>
      </c>
    </row>
    <row r="263" customFormat="false" ht="15.75" hidden="false" customHeight="false" outlineLevel="0" collapsed="false">
      <c r="C263" s="2" t="str">
        <f aca="false">VLOOKUP(B262,DIPR0321!A84:C23096,3,1)</f>
        <v>,C/ARTICULACAO VERTICAL,PRE-FABRICADOS,COR NATURAL,ESP.8CM,R</v>
      </c>
    </row>
    <row r="264" customFormat="false" ht="15.75" hidden="false" customHeight="false" outlineLevel="0" collapsed="false">
      <c r="A264" s="1" t="s">
        <v>359</v>
      </c>
      <c r="B264" s="20" t="s">
        <v>85</v>
      </c>
      <c r="C264" s="2" t="str">
        <f aca="false">VLOOKUP(B264,DIPR0321!A85:B23097,2,1)</f>
        <v>ESCAVACAO MANUAL DE VALA/CAVA EM MATERIAL DE 1¶ CATEGORIA (A</v>
      </c>
      <c r="D264" s="1" t="s">
        <v>53</v>
      </c>
      <c r="E264" s="3" t="n">
        <f aca="false">3.864+2</f>
        <v>5.864</v>
      </c>
      <c r="F264" s="4" t="n">
        <f aca="false">VLOOKUP(B264,EMOP0721!A86:B23097,2,1)</f>
        <v>50.21</v>
      </c>
      <c r="G264" s="4" t="n">
        <f aca="false">F264*E264</f>
        <v>294.43144</v>
      </c>
      <c r="H264" s="5" t="s">
        <v>360</v>
      </c>
    </row>
    <row r="265" customFormat="false" ht="15.75" hidden="false" customHeight="false" outlineLevel="0" collapsed="false">
      <c r="C265" s="2" t="str">
        <f aca="false">VLOOKUP(B264,DIPR0321!A86:C23098,3,1)</f>
        <v>(AREIA,ARGILA OU PICARRA),ATE 1,50M DE PROFUNDIDADE,EXCLUSIV</v>
      </c>
    </row>
    <row r="266" customFormat="false" ht="15.75" hidden="false" customHeight="false" outlineLevel="0" collapsed="false">
      <c r="A266" s="1" t="s">
        <v>361</v>
      </c>
      <c r="B266" s="20" t="s">
        <v>91</v>
      </c>
      <c r="C266" s="2" t="str">
        <f aca="false">VLOOKUP(B266,DIPR0321!A87:B23099,2,1)</f>
        <v>CONCRETO ARMADO,FCK=20MPA,INCLUINDO MATERIAIS PARA 1,00M3 DE</v>
      </c>
      <c r="D266" s="1" t="s">
        <v>53</v>
      </c>
      <c r="E266" s="3" t="n">
        <f aca="false">3.6+2+3.864</f>
        <v>9.464</v>
      </c>
      <c r="F266" s="4" t="n">
        <f aca="false">VLOOKUP(B266,EMOP0721!A88:B23099,2,1)</f>
        <v>2560.45</v>
      </c>
      <c r="G266" s="4" t="n">
        <f aca="false">F266*E266</f>
        <v>24232.0988</v>
      </c>
      <c r="H266" s="5" t="s">
        <v>362</v>
      </c>
    </row>
    <row r="267" customFormat="false" ht="15.75" hidden="false" customHeight="false" outlineLevel="0" collapsed="false">
      <c r="C267" s="2" t="str">
        <f aca="false">VLOOKUP(B266,DIPR0321!A88:C23100,3,1)</f>
        <v>CONCRETO(IMPORTADO DE USINA)ADENSADO E COLOCADO,12,00M2 DE</v>
      </c>
    </row>
    <row r="268" customFormat="false" ht="15.75" hidden="false" customHeight="false" outlineLevel="0" collapsed="false">
      <c r="A268" s="1" t="s">
        <v>363</v>
      </c>
      <c r="B268" s="20" t="s">
        <v>108</v>
      </c>
      <c r="C268" s="2" t="str">
        <f aca="false">VLOOKUP(B268,DIPR0321!A89:B23101,2,1)</f>
        <v>ALVENARIA DE TIJOLOS CERAMICOS FURADOS 10X20X30CM,COMPLEMENT</v>
      </c>
      <c r="D268" s="1" t="s">
        <v>29</v>
      </c>
      <c r="E268" s="3" t="n">
        <f aca="false">(48.3*2.5)-15</f>
        <v>105.75</v>
      </c>
      <c r="F268" s="4" t="n">
        <f aca="false">VLOOKUP(B268,EMOP0721!A90:B23101,2,1)</f>
        <v>46.07</v>
      </c>
      <c r="G268" s="4" t="n">
        <f aca="false">F268*E268</f>
        <v>4871.9025</v>
      </c>
      <c r="H268" s="3" t="s">
        <v>364</v>
      </c>
    </row>
    <row r="269" customFormat="false" ht="15.75" hidden="false" customHeight="false" outlineLevel="0" collapsed="false">
      <c r="C269" s="2" t="str">
        <f aca="false">VLOOKUP(B268,DIPR0321!A90:C23102,3,1)</f>
        <v>ADA COM 6% DE TIJOLOS DE 10X20X20CM,ASSENTES COM ARGAMASSA D</v>
      </c>
    </row>
    <row r="270" customFormat="false" ht="15.75" hidden="false" customHeight="false" outlineLevel="0" collapsed="false">
      <c r="A270" s="1" t="s">
        <v>365</v>
      </c>
      <c r="B270" s="20" t="s">
        <v>242</v>
      </c>
      <c r="C270" s="2" t="str">
        <f aca="false">VLOOKUP(B270,DIPR0321!A91:B23103,2,1)</f>
        <v>EMBOCO COM ARGAMASSA DE CIMENTO E AREIA,NO TRACO 1:3 COM 1,5</v>
      </c>
      <c r="D270" s="1" t="s">
        <v>29</v>
      </c>
      <c r="E270" s="3" t="n">
        <f aca="false">E268*2</f>
        <v>211.5</v>
      </c>
      <c r="F270" s="4" t="n">
        <f aca="false">VLOOKUP(B270,EMOP0721!A92:B23103,2,1)</f>
        <v>25.5</v>
      </c>
      <c r="G270" s="4" t="n">
        <f aca="false">F270*E270</f>
        <v>5393.25</v>
      </c>
      <c r="H270" s="5" t="s">
        <v>366</v>
      </c>
    </row>
    <row r="271" customFormat="false" ht="15.75" hidden="false" customHeight="false" outlineLevel="0" collapsed="false">
      <c r="C271" s="2" t="str">
        <f aca="false">VLOOKUP(B270,DIPR0321!A92:C23104,3,1)</f>
        <v>CM DE ESPESSURA,INCLUSIVE CHAPISCO DE CIMENTO E AREIA,NO TRA</v>
      </c>
    </row>
    <row r="272" customFormat="false" ht="15.75" hidden="false" customHeight="false" outlineLevel="0" collapsed="false">
      <c r="A272" s="1" t="s">
        <v>367</v>
      </c>
      <c r="B272" s="20" t="s">
        <v>262</v>
      </c>
      <c r="C272" s="2" t="str">
        <f aca="false">VLOOKUP(B272,DIPR0321!A93:B23105,2,1)</f>
        <v>REVESTIMENTO DE PAREDES COM LADRILHOS CERAMICOS,CORES ECONOM</v>
      </c>
      <c r="D272" s="1" t="s">
        <v>29</v>
      </c>
      <c r="E272" s="3" t="n">
        <f aca="false">96.6+48</f>
        <v>144.6</v>
      </c>
      <c r="F272" s="4" t="n">
        <f aca="false">VLOOKUP(B272,EMOP0721!A94:B23105,2,1)</f>
        <v>94.82</v>
      </c>
      <c r="G272" s="4" t="n">
        <f aca="false">F272*E272</f>
        <v>13710.972</v>
      </c>
      <c r="H272" s="5" t="s">
        <v>368</v>
      </c>
    </row>
    <row r="273" customFormat="false" ht="15.75" hidden="false" customHeight="false" outlineLevel="0" collapsed="false">
      <c r="C273" s="2" t="str">
        <f aca="false">VLOOKUP(B272,DIPR0321!A94:C23106,3,1)</f>
        <v>ICAS(BRANCO,CINZA,BEGE,AZUL,VERDE,MARROM E PRETO),COM MEDIDA</v>
      </c>
    </row>
    <row r="274" customFormat="false" ht="15.75" hidden="false" customHeight="false" outlineLevel="0" collapsed="false">
      <c r="A274" s="1" t="s">
        <v>369</v>
      </c>
      <c r="B274" s="20" t="s">
        <v>266</v>
      </c>
      <c r="C274" s="2" t="str">
        <f aca="false">VLOOKUP(B274,DIPR0321!A95:B23107,2,1)</f>
        <v>ASSENTAMENTO DE AZULEJOS,PASTILHAS OU LADRILHOS,EM PAREDES,E</v>
      </c>
      <c r="D274" s="1" t="s">
        <v>29</v>
      </c>
      <c r="E274" s="3" t="n">
        <f aca="false">96.6+48</f>
        <v>144.6</v>
      </c>
      <c r="F274" s="4" t="n">
        <f aca="false">VLOOKUP(B274,EMOP0721!A96:B23107,2,1)</f>
        <v>64.88</v>
      </c>
      <c r="G274" s="4" t="n">
        <f aca="false">F274*E274</f>
        <v>9381.648</v>
      </c>
      <c r="H274" s="5" t="s">
        <v>274</v>
      </c>
    </row>
    <row r="275" customFormat="false" ht="15.75" hidden="false" customHeight="false" outlineLevel="0" collapsed="false">
      <c r="C275" s="2" t="str">
        <f aca="false">VLOOKUP(B274,DIPR0321!A96:C23108,3,1)</f>
        <v>XCLUSIVE ESTES,COM EMBOCO(PRONTO)EM MASSA UNICA DE CIMENTO E</v>
      </c>
    </row>
    <row r="276" customFormat="false" ht="15.75" hidden="false" customHeight="false" outlineLevel="0" collapsed="false">
      <c r="A276" s="1" t="s">
        <v>370</v>
      </c>
      <c r="B276" s="20" t="s">
        <v>371</v>
      </c>
      <c r="C276" s="2" t="str">
        <f aca="false">VLOOKUP(B276,DIPR0321!A97:B23109,2,1)</f>
        <v>PORTAO DE CHAPA DE FERRO GALVANIZADO,COM ESPESSURA DE 0,5MM,</v>
      </c>
      <c r="D276" s="1" t="s">
        <v>29</v>
      </c>
      <c r="E276" s="3" t="n">
        <v>6.6</v>
      </c>
      <c r="F276" s="4" t="n">
        <f aca="false">VLOOKUP(B276,EMOP0721!A98:B23109,2,1)</f>
        <v>1150.91</v>
      </c>
      <c r="G276" s="4" t="n">
        <f aca="false">F276*E276</f>
        <v>7596.006</v>
      </c>
      <c r="H276" s="5" t="s">
        <v>372</v>
      </c>
    </row>
    <row r="277" customFormat="false" ht="15.75" hidden="false" customHeight="false" outlineLevel="0" collapsed="false">
      <c r="C277" s="2" t="str">
        <f aca="false">VLOOKUP(B276,DIPR0321!A98:C23110,3,1)</f>
        <v>COM ALTURA ENTRE 2M E 3M E AREA TOTAL DE 6M2 A 9M2,EXCLUSIVE</v>
      </c>
    </row>
    <row r="278" customFormat="false" ht="15.75" hidden="false" customHeight="false" outlineLevel="0" collapsed="false">
      <c r="A278" s="1" t="s">
        <v>373</v>
      </c>
      <c r="B278" s="20" t="s">
        <v>374</v>
      </c>
      <c r="C278" s="2" t="str">
        <f aca="false">VLOOKUP(B278,DIPR0321!A99:B23111,2,1)</f>
        <v>VIDRO TEMPERADO,INCOLOR,COM 6MM DE ESPESSURA,ENCAIXILHADO EM</v>
      </c>
      <c r="D278" s="1" t="s">
        <v>29</v>
      </c>
      <c r="E278" s="3" t="n">
        <v>15</v>
      </c>
      <c r="F278" s="4" t="n">
        <f aca="false">VLOOKUP(B278,EMOP0721!A100:B23111,2,1)</f>
        <v>270</v>
      </c>
      <c r="G278" s="4" t="n">
        <f aca="false">F278*E278</f>
        <v>4050</v>
      </c>
      <c r="H278" s="5" t="s">
        <v>375</v>
      </c>
    </row>
    <row r="279" customFormat="false" ht="15.75" hidden="false" customHeight="false" outlineLevel="0" collapsed="false">
      <c r="C279" s="2" t="str">
        <f aca="false">VLOOKUP(B278,DIPR0321!A100:C23112,3,1)</f>
        <v>MADEIRA,ALUMINIO OU FERRO.FORNECIMENTO E COLOCACAO</v>
      </c>
    </row>
    <row r="280" customFormat="false" ht="15.75" hidden="false" customHeight="false" outlineLevel="0" collapsed="false">
      <c r="A280" s="1" t="s">
        <v>376</v>
      </c>
      <c r="B280" s="20" t="s">
        <v>377</v>
      </c>
      <c r="C280" s="2" t="str">
        <f aca="false">VLOOKUP(B280,DIPR0321!A101:B23113,2,1)</f>
        <v>MESA DE CONCRETO ARMADO,COM 4 BANCOS,CONFORME PROJETO CEHAB,</v>
      </c>
      <c r="D280" s="1" t="s">
        <v>74</v>
      </c>
      <c r="E280" s="3" t="n">
        <v>3</v>
      </c>
      <c r="F280" s="4" t="n">
        <f aca="false">VLOOKUP(B280,EMOP0721!A102:B23113,2,1)</f>
        <v>1009.07</v>
      </c>
      <c r="G280" s="4" t="n">
        <f aca="false">F280*E280</f>
        <v>3027.21</v>
      </c>
      <c r="H280" s="5" t="s">
        <v>378</v>
      </c>
    </row>
    <row r="281" customFormat="false" ht="15.75" hidden="false" customHeight="false" outlineLevel="0" collapsed="false">
      <c r="C281" s="2" t="str">
        <f aca="false">VLOOKUP(B280,DIPR0321!A102:C23114,3,1)</f>
        <v>REVESTIDOS COM ARGAMASSA DE CIMENTO E AREIA,NO TRACO 1:4. A</v>
      </c>
    </row>
    <row r="282" customFormat="false" ht="15.75" hidden="false" customHeight="false" outlineLevel="0" collapsed="false">
      <c r="A282" s="1" t="s">
        <v>379</v>
      </c>
      <c r="B282" s="20" t="s">
        <v>380</v>
      </c>
      <c r="C282" s="2" t="str">
        <f aca="false">VLOOKUP(B282,DIPR0321!A103:B23115,2,1)</f>
        <v>PAREDE DE BLOCOS VAZADOS(COBOGO),EM PLACAS DE CONCRETO,MEDIN</v>
      </c>
      <c r="D282" s="1" t="s">
        <v>29</v>
      </c>
      <c r="E282" s="3" t="n">
        <f aca="false">(3.17+4.44+4.89+4.4+4.9+3.3)*1.2</f>
        <v>30.12</v>
      </c>
      <c r="F282" s="4" t="n">
        <f aca="false">VLOOKUP(B282,EMOP0721!A104:B23115,2,1)</f>
        <v>164.18</v>
      </c>
      <c r="G282" s="4" t="n">
        <f aca="false">F282*E282</f>
        <v>4945.1016</v>
      </c>
      <c r="H282" s="5" t="s">
        <v>381</v>
      </c>
    </row>
    <row r="283" customFormat="false" ht="15.75" hidden="false" customHeight="false" outlineLevel="0" collapsed="false">
      <c r="C283" s="2" t="str">
        <f aca="false">VLOOKUP(B282,DIPR0321!A104:C23116,3,1)</f>
        <v>DO APROXIMADAMENTE 50X50X5CM,FUROS QUADRADOS,ASSENTES COMO 1</v>
      </c>
    </row>
    <row r="284" customFormat="false" ht="15.75" hidden="false" customHeight="false" outlineLevel="0" collapsed="false">
      <c r="A284" s="1" t="s">
        <v>382</v>
      </c>
      <c r="B284" s="20" t="s">
        <v>383</v>
      </c>
      <c r="C284" s="2" t="str">
        <f aca="false">VLOOKUP(B284,DIPR0321!A105:B23117,2,1)</f>
        <v>PORTAO DE FERRO DE UMA OU DUAS FOLHAS COM ALTURA DE 1,00 A 1</v>
      </c>
      <c r="D284" s="1" t="s">
        <v>29</v>
      </c>
      <c r="E284" s="3" t="n">
        <f aca="false">0.9*1.2</f>
        <v>1.08</v>
      </c>
      <c r="F284" s="4" t="n">
        <f aca="false">VLOOKUP(B284,EMOP0721!A106:B23117,2,1)</f>
        <v>1165.88</v>
      </c>
      <c r="G284" s="4" t="n">
        <f aca="false">F284*E284</f>
        <v>1259.1504</v>
      </c>
      <c r="H284" s="5" t="s">
        <v>384</v>
      </c>
    </row>
    <row r="285" customFormat="false" ht="16.5" hidden="false" customHeight="false" outlineLevel="0" collapsed="false">
      <c r="A285" s="41"/>
      <c r="B285" s="42"/>
      <c r="C285" s="43" t="str">
        <f aca="false">VLOOKUP(B284,DIPR0321!A106:C23118,3,1)</f>
        <v>,50M E LARGURA DE 1,00 A 3,00M,FORMADO P/BARRAS VERTICAIS DE</v>
      </c>
      <c r="D285" s="41"/>
      <c r="E285" s="44"/>
      <c r="G285" s="45"/>
    </row>
    <row r="286" customFormat="false" ht="16.5" hidden="false" customHeight="false" outlineLevel="0" collapsed="false">
      <c r="F286" s="4" t="s">
        <v>385</v>
      </c>
      <c r="G286" s="38" t="n">
        <f aca="false">G257+G204+G147+G140+G123+G96+G87+G64+G55+G30+G9</f>
        <v>554726.53206925</v>
      </c>
    </row>
    <row r="287" customFormat="false" ht="15.75" hidden="false" customHeight="false" outlineLevel="0" collapsed="false">
      <c r="F287" s="4" t="s">
        <v>386</v>
      </c>
      <c r="G287" s="4" t="n">
        <f aca="false">G286*0.2225</f>
        <v>123426.653385408</v>
      </c>
    </row>
    <row r="288" customFormat="false" ht="15.75" hidden="false" customHeight="false" outlineLevel="0" collapsed="false">
      <c r="F288" s="4" t="s">
        <v>387</v>
      </c>
      <c r="G288" s="38" t="n">
        <f aca="false">G287+G286</f>
        <v>678153.185454658</v>
      </c>
    </row>
    <row r="289" customFormat="false" ht="15.75" hidden="false" customHeight="false" outlineLevel="0" collapsed="false">
      <c r="F289" s="4" t="s">
        <v>388</v>
      </c>
      <c r="G289" s="38" t="n">
        <f aca="false">'Orçamento Quadra Multisuo'!G66</f>
        <v>219444.1495</v>
      </c>
    </row>
    <row r="290" customFormat="false" ht="15.75" hidden="false" customHeight="false" outlineLevel="0" collapsed="false">
      <c r="F290" s="4" t="s">
        <v>389</v>
      </c>
      <c r="G290" s="4" t="n">
        <f aca="false">'Orçamento Quadra Multisuo'!G67</f>
        <v>48826.32326375</v>
      </c>
    </row>
    <row r="291" customFormat="false" ht="15.75" hidden="false" customHeight="false" outlineLevel="0" collapsed="false">
      <c r="F291" s="4" t="s">
        <v>390</v>
      </c>
      <c r="G291" s="38" t="n">
        <f aca="false">G290+G289</f>
        <v>268270.47276375</v>
      </c>
      <c r="I291" s="46"/>
    </row>
    <row r="293" customFormat="false" ht="15.75" hidden="false" customHeight="false" outlineLevel="0" collapsed="false">
      <c r="F293" s="4" t="s">
        <v>391</v>
      </c>
      <c r="G293" s="38" t="n">
        <f aca="false">G291+G288</f>
        <v>946423.658218408</v>
      </c>
    </row>
    <row r="295" customFormat="false" ht="18.75" hidden="false" customHeight="false" outlineLevel="0" collapsed="false">
      <c r="C295" s="47"/>
      <c r="D295" s="48" t="s">
        <v>392</v>
      </c>
      <c r="E295" s="49"/>
      <c r="F295" s="50"/>
      <c r="G295" s="50" t="n">
        <f aca="false">(G286-G123-G96-G87-G64-G55)*1.15</f>
        <v>459044.5981148</v>
      </c>
    </row>
    <row r="296" customFormat="false" ht="18.75" hidden="false" customHeight="false" outlineLevel="0" collapsed="false">
      <c r="C296" s="47"/>
      <c r="D296" s="48" t="s">
        <v>393</v>
      </c>
      <c r="E296" s="49"/>
      <c r="F296" s="50"/>
      <c r="G296" s="50" t="n">
        <f aca="false">G293-G295</f>
        <v>487379.060103608</v>
      </c>
    </row>
    <row r="297" customFormat="false" ht="18.75" hidden="false" customHeight="false" outlineLevel="0" collapsed="false">
      <c r="C297" s="51"/>
      <c r="D297" s="48" t="s">
        <v>394</v>
      </c>
      <c r="E297" s="49"/>
      <c r="F297" s="50"/>
      <c r="G297" s="50" t="n">
        <f aca="false">G296+G295</f>
        <v>946423.658218408</v>
      </c>
    </row>
    <row r="299" customFormat="false" ht="15.75" hidden="false" customHeight="false" outlineLevel="0" collapsed="false">
      <c r="G299" s="4" t="n">
        <v>861878.07</v>
      </c>
    </row>
    <row r="300" customFormat="false" ht="15.75" hidden="false" customHeight="false" outlineLevel="0" collapsed="false">
      <c r="G300" s="4" t="n">
        <f aca="false">G297-G299</f>
        <v>84545.5882184081</v>
      </c>
    </row>
  </sheetData>
  <mergeCells count="2">
    <mergeCell ref="B5:E6"/>
    <mergeCell ref="H141:K14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78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false" hidden="false" outlineLevel="0" max="1" min="1" style="210" width="11.38"/>
    <col collapsed="false" customWidth="true" hidden="false" outlineLevel="0" max="2" min="2" style="211" width="9.5"/>
    <col collapsed="false" customWidth="true" hidden="false" outlineLevel="0" max="1025" min="3" style="210" width="10.13"/>
  </cols>
  <sheetData>
    <row r="1" customFormat="false" ht="12.75" hidden="false" customHeight="false" outlineLevel="0" collapsed="false">
      <c r="A1" s="210" t="s">
        <v>44979</v>
      </c>
      <c r="B1" s="211" t="s">
        <v>44980</v>
      </c>
    </row>
    <row r="2" customFormat="false" ht="12.75" hidden="false" customHeight="false" outlineLevel="0" collapsed="false">
      <c r="A2" s="210" t="s">
        <v>403</v>
      </c>
      <c r="B2" s="211" t="n">
        <v>172.19</v>
      </c>
    </row>
    <row r="3" customFormat="false" ht="12.75" hidden="false" customHeight="false" outlineLevel="0" collapsed="false">
      <c r="A3" s="210" t="s">
        <v>405</v>
      </c>
      <c r="B3" s="211" t="n">
        <v>158.37</v>
      </c>
    </row>
    <row r="4" customFormat="false" ht="12.75" hidden="false" customHeight="false" outlineLevel="0" collapsed="false">
      <c r="A4" s="210" t="s">
        <v>406</v>
      </c>
      <c r="B4" s="211" t="n">
        <v>172.19</v>
      </c>
    </row>
    <row r="5" customFormat="false" ht="12.75" hidden="false" customHeight="false" outlineLevel="0" collapsed="false">
      <c r="A5" s="210" t="s">
        <v>408</v>
      </c>
      <c r="B5" s="211" t="n">
        <v>158.37</v>
      </c>
    </row>
    <row r="6" customFormat="false" ht="12.75" hidden="false" customHeight="false" outlineLevel="0" collapsed="false">
      <c r="A6" s="210" t="s">
        <v>409</v>
      </c>
      <c r="B6" s="211" t="n">
        <v>100.52</v>
      </c>
    </row>
    <row r="7" customFormat="false" ht="12.75" hidden="false" customHeight="false" outlineLevel="0" collapsed="false">
      <c r="A7" s="210" t="s">
        <v>411</v>
      </c>
      <c r="B7" s="211" t="n">
        <v>92.45</v>
      </c>
    </row>
    <row r="8" customFormat="false" ht="12.75" hidden="false" customHeight="false" outlineLevel="0" collapsed="false">
      <c r="A8" s="210" t="s">
        <v>412</v>
      </c>
      <c r="B8" s="211" t="n">
        <v>194.18</v>
      </c>
    </row>
    <row r="9" customFormat="false" ht="12.75" hidden="false" customHeight="false" outlineLevel="0" collapsed="false">
      <c r="A9" s="210" t="s">
        <v>414</v>
      </c>
      <c r="B9" s="211" t="n">
        <v>178.6</v>
      </c>
    </row>
    <row r="10" customFormat="false" ht="12.75" hidden="false" customHeight="false" outlineLevel="0" collapsed="false">
      <c r="A10" s="210" t="s">
        <v>415</v>
      </c>
      <c r="B10" s="211" t="n">
        <v>450.75</v>
      </c>
    </row>
    <row r="11" customFormat="false" ht="12.75" hidden="false" customHeight="false" outlineLevel="0" collapsed="false">
      <c r="A11" s="210" t="s">
        <v>417</v>
      </c>
      <c r="B11" s="211" t="n">
        <v>414.58</v>
      </c>
    </row>
    <row r="12" customFormat="false" ht="12.75" hidden="false" customHeight="false" outlineLevel="0" collapsed="false">
      <c r="A12" s="210" t="s">
        <v>418</v>
      </c>
      <c r="B12" s="211" t="n">
        <v>237.79</v>
      </c>
    </row>
    <row r="13" customFormat="false" ht="12.75" hidden="false" customHeight="false" outlineLevel="0" collapsed="false">
      <c r="A13" s="210" t="s">
        <v>420</v>
      </c>
      <c r="B13" s="211" t="n">
        <v>218.7</v>
      </c>
    </row>
    <row r="14" customFormat="false" ht="12.75" hidden="false" customHeight="false" outlineLevel="0" collapsed="false">
      <c r="A14" s="210" t="s">
        <v>421</v>
      </c>
      <c r="B14" s="211" t="n">
        <v>95.73</v>
      </c>
    </row>
    <row r="15" customFormat="false" ht="12.75" hidden="false" customHeight="false" outlineLevel="0" collapsed="false">
      <c r="A15" s="210" t="s">
        <v>423</v>
      </c>
      <c r="B15" s="211" t="n">
        <v>88.04</v>
      </c>
    </row>
    <row r="16" customFormat="false" ht="12.75" hidden="false" customHeight="false" outlineLevel="0" collapsed="false">
      <c r="A16" s="210" t="s">
        <v>424</v>
      </c>
      <c r="B16" s="211" t="n">
        <v>89.55</v>
      </c>
    </row>
    <row r="17" customFormat="false" ht="12.75" hidden="false" customHeight="false" outlineLevel="0" collapsed="false">
      <c r="A17" s="210" t="s">
        <v>426</v>
      </c>
      <c r="B17" s="211" t="n">
        <v>82.37</v>
      </c>
    </row>
    <row r="18" customFormat="false" ht="12.75" hidden="false" customHeight="false" outlineLevel="0" collapsed="false">
      <c r="A18" s="210" t="s">
        <v>427</v>
      </c>
      <c r="B18" s="211" t="n">
        <v>213.08</v>
      </c>
    </row>
    <row r="19" customFormat="false" ht="12.75" hidden="false" customHeight="false" outlineLevel="0" collapsed="false">
      <c r="A19" s="210" t="s">
        <v>429</v>
      </c>
      <c r="B19" s="211" t="n">
        <v>195.98</v>
      </c>
    </row>
    <row r="20" customFormat="false" ht="12.75" hidden="false" customHeight="false" outlineLevel="0" collapsed="false">
      <c r="A20" s="210" t="s">
        <v>430</v>
      </c>
      <c r="B20" s="211" t="n">
        <v>60.21</v>
      </c>
    </row>
    <row r="21" customFormat="false" ht="12.75" hidden="false" customHeight="false" outlineLevel="0" collapsed="false">
      <c r="A21" s="210" t="s">
        <v>432</v>
      </c>
      <c r="B21" s="211" t="n">
        <v>55.38</v>
      </c>
    </row>
    <row r="22" customFormat="false" ht="12.75" hidden="false" customHeight="false" outlineLevel="0" collapsed="false">
      <c r="A22" s="210" t="s">
        <v>433</v>
      </c>
      <c r="B22" s="211" t="n">
        <v>375.73</v>
      </c>
    </row>
    <row r="23" customFormat="false" ht="12.75" hidden="false" customHeight="false" outlineLevel="0" collapsed="false">
      <c r="A23" s="210" t="s">
        <v>435</v>
      </c>
      <c r="B23" s="211" t="n">
        <v>345.58</v>
      </c>
    </row>
    <row r="24" customFormat="false" ht="12.75" hidden="false" customHeight="false" outlineLevel="0" collapsed="false">
      <c r="A24" s="210" t="s">
        <v>436</v>
      </c>
      <c r="B24" s="211" t="n">
        <v>450.75</v>
      </c>
    </row>
    <row r="25" customFormat="false" ht="12.75" hidden="false" customHeight="false" outlineLevel="0" collapsed="false">
      <c r="A25" s="210" t="s">
        <v>438</v>
      </c>
      <c r="B25" s="211" t="n">
        <v>414.58</v>
      </c>
    </row>
    <row r="26" customFormat="false" ht="12.75" hidden="false" customHeight="false" outlineLevel="0" collapsed="false">
      <c r="A26" s="210" t="s">
        <v>439</v>
      </c>
      <c r="B26" s="211" t="n">
        <v>725.44</v>
      </c>
    </row>
    <row r="27" customFormat="false" ht="12.75" hidden="false" customHeight="false" outlineLevel="0" collapsed="false">
      <c r="A27" s="210" t="s">
        <v>441</v>
      </c>
      <c r="B27" s="211" t="n">
        <v>667.22</v>
      </c>
    </row>
    <row r="28" customFormat="false" ht="12.75" hidden="false" customHeight="false" outlineLevel="0" collapsed="false">
      <c r="A28" s="210" t="s">
        <v>442</v>
      </c>
      <c r="B28" s="211" t="n">
        <v>828.1</v>
      </c>
    </row>
    <row r="29" customFormat="false" ht="12.75" hidden="false" customHeight="false" outlineLevel="0" collapsed="false">
      <c r="A29" s="210" t="s">
        <v>445</v>
      </c>
      <c r="B29" s="211" t="n">
        <v>761.64</v>
      </c>
    </row>
    <row r="30" customFormat="false" ht="12.75" hidden="false" customHeight="false" outlineLevel="0" collapsed="false">
      <c r="A30" s="210" t="s">
        <v>446</v>
      </c>
      <c r="B30" s="211" t="n">
        <v>1084.73</v>
      </c>
    </row>
    <row r="31" customFormat="false" ht="12.75" hidden="false" customHeight="false" outlineLevel="0" collapsed="false">
      <c r="A31" s="210" t="s">
        <v>448</v>
      </c>
      <c r="B31" s="211" t="n">
        <v>997.67</v>
      </c>
    </row>
    <row r="32" customFormat="false" ht="12.75" hidden="false" customHeight="false" outlineLevel="0" collapsed="false">
      <c r="A32" s="210" t="s">
        <v>449</v>
      </c>
      <c r="B32" s="211" t="n">
        <v>1084.73</v>
      </c>
    </row>
    <row r="33" customFormat="false" ht="12.75" hidden="false" customHeight="false" outlineLevel="0" collapsed="false">
      <c r="A33" s="210" t="s">
        <v>451</v>
      </c>
      <c r="B33" s="211" t="n">
        <v>997.67</v>
      </c>
    </row>
    <row r="34" customFormat="false" ht="12.75" hidden="false" customHeight="false" outlineLevel="0" collapsed="false">
      <c r="A34" s="210" t="s">
        <v>452</v>
      </c>
      <c r="B34" s="211" t="n">
        <v>1735.79</v>
      </c>
    </row>
    <row r="35" customFormat="false" ht="12.75" hidden="false" customHeight="false" outlineLevel="0" collapsed="false">
      <c r="A35" s="210" t="s">
        <v>455</v>
      </c>
      <c r="B35" s="211" t="n">
        <v>1596.48</v>
      </c>
    </row>
    <row r="36" customFormat="false" ht="12.75" hidden="false" customHeight="false" outlineLevel="0" collapsed="false">
      <c r="A36" s="210" t="s">
        <v>456</v>
      </c>
      <c r="B36" s="211" t="n">
        <v>1880.58</v>
      </c>
    </row>
    <row r="37" customFormat="false" ht="12.75" hidden="false" customHeight="false" outlineLevel="0" collapsed="false">
      <c r="A37" s="210" t="s">
        <v>458</v>
      </c>
      <c r="B37" s="211" t="n">
        <v>1729.66</v>
      </c>
    </row>
    <row r="38" customFormat="false" ht="12.75" hidden="false" customHeight="false" outlineLevel="0" collapsed="false">
      <c r="A38" s="210" t="s">
        <v>459</v>
      </c>
      <c r="B38" s="211" t="n">
        <v>2025.39</v>
      </c>
    </row>
    <row r="39" customFormat="false" ht="12.75" hidden="false" customHeight="false" outlineLevel="0" collapsed="false">
      <c r="A39" s="210" t="s">
        <v>461</v>
      </c>
      <c r="B39" s="211" t="n">
        <v>1862.84</v>
      </c>
    </row>
    <row r="40" customFormat="false" ht="12.75" hidden="false" customHeight="false" outlineLevel="0" collapsed="false">
      <c r="A40" s="210" t="s">
        <v>462</v>
      </c>
      <c r="B40" s="211" t="n">
        <v>2749.43</v>
      </c>
    </row>
    <row r="41" customFormat="false" ht="12.75" hidden="false" customHeight="false" outlineLevel="0" collapsed="false">
      <c r="A41" s="210" t="s">
        <v>464</v>
      </c>
      <c r="B41" s="211" t="n">
        <v>2528.78</v>
      </c>
    </row>
    <row r="42" customFormat="false" ht="12.75" hidden="false" customHeight="false" outlineLevel="0" collapsed="false">
      <c r="A42" s="210" t="s">
        <v>465</v>
      </c>
      <c r="B42" s="211" t="n">
        <v>3037.16</v>
      </c>
    </row>
    <row r="43" customFormat="false" ht="12.75" hidden="false" customHeight="false" outlineLevel="0" collapsed="false">
      <c r="A43" s="210" t="s">
        <v>466</v>
      </c>
      <c r="B43" s="211" t="n">
        <v>2793.41</v>
      </c>
    </row>
    <row r="44" customFormat="false" ht="12.75" hidden="false" customHeight="false" outlineLevel="0" collapsed="false">
      <c r="A44" s="210" t="s">
        <v>467</v>
      </c>
      <c r="B44" s="211" t="n">
        <v>3181.97</v>
      </c>
    </row>
    <row r="45" customFormat="false" ht="12.75" hidden="false" customHeight="false" outlineLevel="0" collapsed="false">
      <c r="A45" s="210" t="s">
        <v>468</v>
      </c>
      <c r="B45" s="211" t="n">
        <v>2926.6</v>
      </c>
    </row>
    <row r="46" customFormat="false" ht="12.75" hidden="false" customHeight="false" outlineLevel="0" collapsed="false">
      <c r="A46" s="210" t="s">
        <v>469</v>
      </c>
      <c r="B46" s="211" t="n">
        <v>1047.34</v>
      </c>
    </row>
    <row r="47" customFormat="false" ht="12.75" hidden="false" customHeight="false" outlineLevel="0" collapsed="false">
      <c r="A47" s="210" t="s">
        <v>471</v>
      </c>
      <c r="B47" s="211" t="n">
        <v>963.29</v>
      </c>
    </row>
    <row r="48" customFormat="false" ht="12.75" hidden="false" customHeight="false" outlineLevel="0" collapsed="false">
      <c r="A48" s="210" t="s">
        <v>472</v>
      </c>
      <c r="B48" s="211" t="n">
        <v>1047.34</v>
      </c>
    </row>
    <row r="49" customFormat="false" ht="12.75" hidden="false" customHeight="false" outlineLevel="0" collapsed="false">
      <c r="A49" s="210" t="s">
        <v>474</v>
      </c>
      <c r="B49" s="211" t="n">
        <v>963.29</v>
      </c>
    </row>
    <row r="50" customFormat="false" ht="12.75" hidden="false" customHeight="false" outlineLevel="0" collapsed="false">
      <c r="A50" s="210" t="s">
        <v>475</v>
      </c>
      <c r="B50" s="211" t="n">
        <v>1013.74</v>
      </c>
    </row>
    <row r="51" customFormat="false" ht="12.75" hidden="false" customHeight="false" outlineLevel="0" collapsed="false">
      <c r="A51" s="210" t="s">
        <v>477</v>
      </c>
      <c r="B51" s="211" t="n">
        <v>932.38</v>
      </c>
    </row>
    <row r="52" customFormat="false" ht="12.75" hidden="false" customHeight="false" outlineLevel="0" collapsed="false">
      <c r="A52" s="210" t="s">
        <v>478</v>
      </c>
      <c r="B52" s="211" t="n">
        <v>675.82</v>
      </c>
    </row>
    <row r="53" customFormat="false" ht="12.75" hidden="false" customHeight="false" outlineLevel="0" collapsed="false">
      <c r="A53" s="210" t="s">
        <v>480</v>
      </c>
      <c r="B53" s="211" t="n">
        <v>621.58</v>
      </c>
    </row>
    <row r="54" customFormat="false" ht="12.75" hidden="false" customHeight="false" outlineLevel="0" collapsed="false">
      <c r="A54" s="210" t="s">
        <v>481</v>
      </c>
      <c r="B54" s="211" t="n">
        <v>675.82</v>
      </c>
    </row>
    <row r="55" customFormat="false" ht="12.75" hidden="false" customHeight="false" outlineLevel="0" collapsed="false">
      <c r="A55" s="210" t="s">
        <v>483</v>
      </c>
      <c r="B55" s="211" t="n">
        <v>621.58</v>
      </c>
    </row>
    <row r="56" customFormat="false" ht="12.75" hidden="false" customHeight="false" outlineLevel="0" collapsed="false">
      <c r="A56" s="210" t="s">
        <v>484</v>
      </c>
      <c r="B56" s="211" t="n">
        <v>2132.23</v>
      </c>
    </row>
    <row r="57" customFormat="false" ht="12.75" hidden="false" customHeight="false" outlineLevel="0" collapsed="false">
      <c r="A57" s="210" t="s">
        <v>486</v>
      </c>
      <c r="B57" s="211" t="n">
        <v>1961.11</v>
      </c>
    </row>
    <row r="58" customFormat="false" ht="12.75" hidden="false" customHeight="false" outlineLevel="0" collapsed="false">
      <c r="A58" s="210" t="s">
        <v>487</v>
      </c>
      <c r="B58" s="211" t="n">
        <v>2132.23</v>
      </c>
    </row>
    <row r="59" customFormat="false" ht="12.75" hidden="false" customHeight="false" outlineLevel="0" collapsed="false">
      <c r="A59" s="210" t="s">
        <v>489</v>
      </c>
      <c r="B59" s="211" t="n">
        <v>1961.11</v>
      </c>
    </row>
    <row r="60" customFormat="false" ht="12.75" hidden="false" customHeight="false" outlineLevel="0" collapsed="false">
      <c r="A60" s="210" t="s">
        <v>490</v>
      </c>
      <c r="B60" s="211" t="n">
        <v>2470.15</v>
      </c>
    </row>
    <row r="61" customFormat="false" ht="12.75" hidden="false" customHeight="false" outlineLevel="0" collapsed="false">
      <c r="A61" s="210" t="s">
        <v>493</v>
      </c>
      <c r="B61" s="211" t="n">
        <v>2271.91</v>
      </c>
    </row>
    <row r="62" customFormat="false" ht="12.75" hidden="false" customHeight="false" outlineLevel="0" collapsed="false">
      <c r="A62" s="210" t="s">
        <v>494</v>
      </c>
      <c r="B62" s="211" t="n">
        <v>1949.1</v>
      </c>
    </row>
    <row r="63" customFormat="false" ht="12.75" hidden="false" customHeight="false" outlineLevel="0" collapsed="false">
      <c r="A63" s="210" t="s">
        <v>496</v>
      </c>
      <c r="B63" s="211" t="n">
        <v>1792.68</v>
      </c>
    </row>
    <row r="64" customFormat="false" ht="12.75" hidden="false" customHeight="false" outlineLevel="0" collapsed="false">
      <c r="A64" s="210" t="s">
        <v>497</v>
      </c>
      <c r="B64" s="211" t="n">
        <v>1949.1</v>
      </c>
    </row>
    <row r="65" customFormat="false" ht="12.75" hidden="false" customHeight="false" outlineLevel="0" collapsed="false">
      <c r="A65" s="210" t="s">
        <v>499</v>
      </c>
      <c r="B65" s="211" t="n">
        <v>1792.68</v>
      </c>
    </row>
    <row r="66" customFormat="false" ht="12.75" hidden="false" customHeight="false" outlineLevel="0" collapsed="false">
      <c r="A66" s="210" t="s">
        <v>500</v>
      </c>
      <c r="B66" s="211" t="n">
        <v>6286.69</v>
      </c>
    </row>
    <row r="67" customFormat="false" ht="12.75" hidden="false" customHeight="false" outlineLevel="0" collapsed="false">
      <c r="A67" s="210" t="s">
        <v>502</v>
      </c>
      <c r="B67" s="211" t="n">
        <v>5782.15</v>
      </c>
    </row>
    <row r="68" customFormat="false" ht="12.75" hidden="false" customHeight="false" outlineLevel="0" collapsed="false">
      <c r="A68" s="210" t="s">
        <v>503</v>
      </c>
      <c r="B68" s="211" t="n">
        <v>6760.85</v>
      </c>
    </row>
    <row r="69" customFormat="false" ht="12.75" hidden="false" customHeight="false" outlineLevel="0" collapsed="false">
      <c r="A69" s="210" t="s">
        <v>505</v>
      </c>
      <c r="B69" s="211" t="n">
        <v>6218.26</v>
      </c>
    </row>
    <row r="70" customFormat="false" ht="12.75" hidden="false" customHeight="false" outlineLevel="0" collapsed="false">
      <c r="A70" s="210" t="s">
        <v>506</v>
      </c>
      <c r="B70" s="211" t="n">
        <v>2358.53</v>
      </c>
    </row>
    <row r="71" customFormat="false" ht="12.75" hidden="false" customHeight="false" outlineLevel="0" collapsed="false">
      <c r="A71" s="210" t="s">
        <v>508</v>
      </c>
      <c r="B71" s="211" t="n">
        <v>2169.24</v>
      </c>
    </row>
    <row r="72" customFormat="false" ht="12.75" hidden="false" customHeight="false" outlineLevel="0" collapsed="false">
      <c r="A72" s="210" t="s">
        <v>509</v>
      </c>
      <c r="B72" s="211" t="n">
        <v>2673.27</v>
      </c>
    </row>
    <row r="73" customFormat="false" ht="12.75" hidden="false" customHeight="false" outlineLevel="0" collapsed="false">
      <c r="A73" s="210" t="s">
        <v>511</v>
      </c>
      <c r="B73" s="211" t="n">
        <v>2458.73</v>
      </c>
    </row>
    <row r="74" customFormat="false" ht="12.75" hidden="false" customHeight="false" outlineLevel="0" collapsed="false">
      <c r="A74" s="210" t="s">
        <v>512</v>
      </c>
      <c r="B74" s="211" t="n">
        <v>3458.09</v>
      </c>
    </row>
    <row r="75" customFormat="false" ht="12.75" hidden="false" customHeight="false" outlineLevel="0" collapsed="false">
      <c r="A75" s="210" t="s">
        <v>515</v>
      </c>
      <c r="B75" s="211" t="n">
        <v>3180.56</v>
      </c>
    </row>
    <row r="76" customFormat="false" ht="12.75" hidden="false" customHeight="false" outlineLevel="0" collapsed="false">
      <c r="A76" s="210" t="s">
        <v>516</v>
      </c>
      <c r="B76" s="211" t="n">
        <v>3678.81</v>
      </c>
    </row>
    <row r="77" customFormat="false" ht="12.75" hidden="false" customHeight="false" outlineLevel="0" collapsed="false">
      <c r="A77" s="210" t="s">
        <v>518</v>
      </c>
      <c r="B77" s="211" t="n">
        <v>3383.57</v>
      </c>
    </row>
    <row r="78" customFormat="false" ht="12.75" hidden="false" customHeight="false" outlineLevel="0" collapsed="false">
      <c r="A78" s="210" t="s">
        <v>519</v>
      </c>
      <c r="B78" s="211" t="n">
        <v>1324.36</v>
      </c>
    </row>
    <row r="79" customFormat="false" ht="12.75" hidden="false" customHeight="false" outlineLevel="0" collapsed="false">
      <c r="A79" s="210" t="s">
        <v>522</v>
      </c>
      <c r="B79" s="211" t="n">
        <v>1218.08</v>
      </c>
    </row>
    <row r="80" customFormat="false" ht="12.75" hidden="false" customHeight="false" outlineLevel="0" collapsed="false">
      <c r="A80" s="210" t="s">
        <v>523</v>
      </c>
      <c r="B80" s="211" t="n">
        <v>182.17</v>
      </c>
    </row>
    <row r="81" customFormat="false" ht="12.75" hidden="false" customHeight="false" outlineLevel="0" collapsed="false">
      <c r="A81" s="210" t="s">
        <v>526</v>
      </c>
      <c r="B81" s="211" t="n">
        <v>166.28</v>
      </c>
    </row>
    <row r="82" customFormat="false" ht="12.75" hidden="false" customHeight="false" outlineLevel="0" collapsed="false">
      <c r="A82" s="210" t="s">
        <v>527</v>
      </c>
      <c r="B82" s="211" t="n">
        <v>188.99</v>
      </c>
    </row>
    <row r="83" customFormat="false" ht="12.75" hidden="false" customHeight="false" outlineLevel="0" collapsed="false">
      <c r="A83" s="210" t="s">
        <v>529</v>
      </c>
      <c r="B83" s="211" t="n">
        <v>172.18</v>
      </c>
    </row>
    <row r="84" customFormat="false" ht="12.75" hidden="false" customHeight="false" outlineLevel="0" collapsed="false">
      <c r="A84" s="210" t="s">
        <v>530</v>
      </c>
      <c r="B84" s="211" t="n">
        <v>86.93</v>
      </c>
    </row>
    <row r="85" customFormat="false" ht="12.75" hidden="false" customHeight="false" outlineLevel="0" collapsed="false">
      <c r="A85" s="210" t="s">
        <v>533</v>
      </c>
      <c r="B85" s="211" t="n">
        <v>75.32</v>
      </c>
    </row>
    <row r="86" customFormat="false" ht="12.75" hidden="false" customHeight="false" outlineLevel="0" collapsed="false">
      <c r="A86" s="210" t="s">
        <v>534</v>
      </c>
      <c r="B86" s="211" t="n">
        <v>68.96</v>
      </c>
    </row>
    <row r="87" customFormat="false" ht="12.75" hidden="false" customHeight="false" outlineLevel="0" collapsed="false">
      <c r="A87" s="210" t="s">
        <v>538</v>
      </c>
      <c r="B87" s="211" t="n">
        <v>59.75</v>
      </c>
    </row>
    <row r="88" customFormat="false" ht="12.75" hidden="false" customHeight="false" outlineLevel="0" collapsed="false">
      <c r="A88" s="210" t="s">
        <v>539</v>
      </c>
      <c r="B88" s="211" t="n">
        <v>192.12</v>
      </c>
    </row>
    <row r="89" customFormat="false" ht="12.75" hidden="false" customHeight="false" outlineLevel="0" collapsed="false">
      <c r="A89" s="210" t="s">
        <v>541</v>
      </c>
      <c r="B89" s="211" t="n">
        <v>176.71</v>
      </c>
    </row>
    <row r="90" customFormat="false" ht="12.75" hidden="false" customHeight="false" outlineLevel="0" collapsed="false">
      <c r="A90" s="210" t="s">
        <v>542</v>
      </c>
      <c r="B90" s="211" t="n">
        <v>168.29</v>
      </c>
    </row>
    <row r="91" customFormat="false" ht="12.75" hidden="false" customHeight="false" outlineLevel="0" collapsed="false">
      <c r="A91" s="210" t="s">
        <v>545</v>
      </c>
      <c r="B91" s="211" t="n">
        <v>145.8</v>
      </c>
    </row>
    <row r="92" customFormat="false" ht="12.75" hidden="false" customHeight="false" outlineLevel="0" collapsed="false">
      <c r="A92" s="210" t="s">
        <v>546</v>
      </c>
      <c r="B92" s="211" t="n">
        <v>113.33</v>
      </c>
    </row>
    <row r="93" customFormat="false" ht="12.75" hidden="false" customHeight="false" outlineLevel="0" collapsed="false">
      <c r="A93" s="210" t="s">
        <v>548</v>
      </c>
      <c r="B93" s="211" t="n">
        <v>98.17</v>
      </c>
    </row>
    <row r="94" customFormat="false" ht="12.75" hidden="false" customHeight="false" outlineLevel="0" collapsed="false">
      <c r="A94" s="210" t="s">
        <v>549</v>
      </c>
      <c r="B94" s="211" t="n">
        <v>337.16</v>
      </c>
    </row>
    <row r="95" customFormat="false" ht="12.75" hidden="false" customHeight="false" outlineLevel="0" collapsed="false">
      <c r="A95" s="210" t="s">
        <v>551</v>
      </c>
      <c r="B95" s="211" t="n">
        <v>310.1</v>
      </c>
    </row>
    <row r="96" customFormat="false" ht="12.75" hidden="false" customHeight="false" outlineLevel="0" collapsed="false">
      <c r="A96" s="210" t="s">
        <v>552</v>
      </c>
      <c r="B96" s="211" t="n">
        <v>3143.34</v>
      </c>
    </row>
    <row r="97" customFormat="false" ht="12.75" hidden="false" customHeight="false" outlineLevel="0" collapsed="false">
      <c r="A97" s="210" t="s">
        <v>555</v>
      </c>
      <c r="B97" s="211" t="n">
        <v>2891.07</v>
      </c>
    </row>
    <row r="98" customFormat="false" ht="12.75" hidden="false" customHeight="false" outlineLevel="0" collapsed="false">
      <c r="A98" s="210" t="s">
        <v>556</v>
      </c>
      <c r="B98" s="211" t="n">
        <v>314.72</v>
      </c>
    </row>
    <row r="99" customFormat="false" ht="12.75" hidden="false" customHeight="false" outlineLevel="0" collapsed="false">
      <c r="A99" s="210" t="s">
        <v>559</v>
      </c>
      <c r="B99" s="211" t="n">
        <v>289.47</v>
      </c>
    </row>
    <row r="100" customFormat="false" ht="12.75" hidden="false" customHeight="false" outlineLevel="0" collapsed="false">
      <c r="A100" s="210" t="s">
        <v>560</v>
      </c>
      <c r="B100" s="211" t="n">
        <v>103.96</v>
      </c>
    </row>
    <row r="101" customFormat="false" ht="12.75" hidden="false" customHeight="false" outlineLevel="0" collapsed="false">
      <c r="A101" s="210" t="s">
        <v>563</v>
      </c>
      <c r="B101" s="211" t="n">
        <v>95.61</v>
      </c>
    </row>
    <row r="102" customFormat="false" ht="12.75" hidden="false" customHeight="false" outlineLevel="0" collapsed="false">
      <c r="A102" s="210" t="s">
        <v>564</v>
      </c>
      <c r="B102" s="211" t="n">
        <v>103.96</v>
      </c>
    </row>
    <row r="103" customFormat="false" ht="12.75" hidden="false" customHeight="false" outlineLevel="0" collapsed="false">
      <c r="A103" s="210" t="s">
        <v>566</v>
      </c>
      <c r="B103" s="211" t="n">
        <v>95.61</v>
      </c>
    </row>
    <row r="104" customFormat="false" ht="12.75" hidden="false" customHeight="false" outlineLevel="0" collapsed="false">
      <c r="A104" s="210" t="s">
        <v>567</v>
      </c>
      <c r="B104" s="211" t="n">
        <v>103.96</v>
      </c>
    </row>
    <row r="105" customFormat="false" ht="12.75" hidden="false" customHeight="false" outlineLevel="0" collapsed="false">
      <c r="A105" s="210" t="s">
        <v>570</v>
      </c>
      <c r="B105" s="211" t="n">
        <v>95.61</v>
      </c>
    </row>
    <row r="106" customFormat="false" ht="12.75" hidden="false" customHeight="false" outlineLevel="0" collapsed="false">
      <c r="A106" s="210" t="s">
        <v>571</v>
      </c>
      <c r="B106" s="211" t="n">
        <v>814.51</v>
      </c>
    </row>
    <row r="107" customFormat="false" ht="12.75" hidden="false" customHeight="false" outlineLevel="0" collapsed="false">
      <c r="A107" s="210" t="s">
        <v>574</v>
      </c>
      <c r="B107" s="211" t="n">
        <v>749.15</v>
      </c>
    </row>
    <row r="108" customFormat="false" ht="12.75" hidden="false" customHeight="false" outlineLevel="0" collapsed="false">
      <c r="A108" s="210" t="s">
        <v>575</v>
      </c>
      <c r="B108" s="211" t="n">
        <v>104.68</v>
      </c>
    </row>
    <row r="109" customFormat="false" ht="12.75" hidden="false" customHeight="false" outlineLevel="0" collapsed="false">
      <c r="A109" s="210" t="s">
        <v>579</v>
      </c>
      <c r="B109" s="211" t="n">
        <v>96.27</v>
      </c>
    </row>
    <row r="110" customFormat="false" ht="12.75" hidden="false" customHeight="false" outlineLevel="0" collapsed="false">
      <c r="A110" s="210" t="s">
        <v>580</v>
      </c>
      <c r="B110" s="211" t="n">
        <v>449.62</v>
      </c>
    </row>
    <row r="111" customFormat="false" ht="12.75" hidden="false" customHeight="false" outlineLevel="0" collapsed="false">
      <c r="A111" s="210" t="s">
        <v>583</v>
      </c>
      <c r="B111" s="211" t="n">
        <v>413.53</v>
      </c>
    </row>
    <row r="112" customFormat="false" ht="12.75" hidden="false" customHeight="false" outlineLevel="0" collapsed="false">
      <c r="A112" s="210" t="s">
        <v>584</v>
      </c>
      <c r="B112" s="211" t="n">
        <v>174.05</v>
      </c>
    </row>
    <row r="113" customFormat="false" ht="12.75" hidden="false" customHeight="false" outlineLevel="0" collapsed="false">
      <c r="A113" s="210" t="s">
        <v>587</v>
      </c>
      <c r="B113" s="211" t="n">
        <v>158.57</v>
      </c>
    </row>
    <row r="114" customFormat="false" ht="12.75" hidden="false" customHeight="false" outlineLevel="0" collapsed="false">
      <c r="A114" s="210" t="s">
        <v>588</v>
      </c>
      <c r="B114" s="211" t="n">
        <v>519.8</v>
      </c>
    </row>
    <row r="115" customFormat="false" ht="12.75" hidden="false" customHeight="false" outlineLevel="0" collapsed="false">
      <c r="A115" s="210" t="s">
        <v>591</v>
      </c>
      <c r="B115" s="211" t="n">
        <v>478.08</v>
      </c>
    </row>
    <row r="116" customFormat="false" ht="12.75" hidden="false" customHeight="false" outlineLevel="0" collapsed="false">
      <c r="A116" s="210" t="s">
        <v>592</v>
      </c>
      <c r="B116" s="211" t="n">
        <v>104.68</v>
      </c>
    </row>
    <row r="117" customFormat="false" ht="12.75" hidden="false" customHeight="false" outlineLevel="0" collapsed="false">
      <c r="A117" s="210" t="s">
        <v>595</v>
      </c>
      <c r="B117" s="211" t="n">
        <v>96.27</v>
      </c>
    </row>
    <row r="118" customFormat="false" ht="12.75" hidden="false" customHeight="false" outlineLevel="0" collapsed="false">
      <c r="A118" s="210" t="s">
        <v>596</v>
      </c>
      <c r="B118" s="211" t="n">
        <v>104.68</v>
      </c>
    </row>
    <row r="119" customFormat="false" ht="12.75" hidden="false" customHeight="false" outlineLevel="0" collapsed="false">
      <c r="A119" s="210" t="s">
        <v>598</v>
      </c>
      <c r="B119" s="211" t="n">
        <v>96.27</v>
      </c>
    </row>
    <row r="120" customFormat="false" ht="12.75" hidden="false" customHeight="false" outlineLevel="0" collapsed="false">
      <c r="A120" s="210" t="s">
        <v>599</v>
      </c>
      <c r="B120" s="211" t="n">
        <v>104.68</v>
      </c>
    </row>
    <row r="121" customFormat="false" ht="12.75" hidden="false" customHeight="false" outlineLevel="0" collapsed="false">
      <c r="A121" s="210" t="s">
        <v>601</v>
      </c>
      <c r="B121" s="211" t="n">
        <v>96.27</v>
      </c>
    </row>
    <row r="122" customFormat="false" ht="12.75" hidden="false" customHeight="false" outlineLevel="0" collapsed="false">
      <c r="A122" s="210" t="s">
        <v>602</v>
      </c>
      <c r="B122" s="211" t="n">
        <v>104.68</v>
      </c>
    </row>
    <row r="123" customFormat="false" ht="12.75" hidden="false" customHeight="false" outlineLevel="0" collapsed="false">
      <c r="A123" s="210" t="s">
        <v>604</v>
      </c>
      <c r="B123" s="211" t="n">
        <v>96.27</v>
      </c>
    </row>
    <row r="124" customFormat="false" ht="12.75" hidden="false" customHeight="false" outlineLevel="0" collapsed="false">
      <c r="A124" s="210" t="s">
        <v>605</v>
      </c>
      <c r="B124" s="211" t="n">
        <v>177.64</v>
      </c>
    </row>
    <row r="125" customFormat="false" ht="12.75" hidden="false" customHeight="false" outlineLevel="0" collapsed="false">
      <c r="A125" s="210" t="s">
        <v>608</v>
      </c>
      <c r="B125" s="211" t="n">
        <v>153.97</v>
      </c>
    </row>
    <row r="126" customFormat="false" ht="12.75" hidden="false" customHeight="false" outlineLevel="0" collapsed="false">
      <c r="A126" s="210" t="s">
        <v>609</v>
      </c>
      <c r="B126" s="211" t="n">
        <v>246.64</v>
      </c>
    </row>
    <row r="127" customFormat="false" ht="12.75" hidden="false" customHeight="false" outlineLevel="0" collapsed="false">
      <c r="A127" s="210" t="s">
        <v>611</v>
      </c>
      <c r="B127" s="211" t="n">
        <v>213.77</v>
      </c>
    </row>
    <row r="128" customFormat="false" ht="12.75" hidden="false" customHeight="false" outlineLevel="0" collapsed="false">
      <c r="A128" s="210" t="s">
        <v>612</v>
      </c>
      <c r="B128" s="211" t="n">
        <v>514.7</v>
      </c>
    </row>
    <row r="129" customFormat="false" ht="12.75" hidden="false" customHeight="false" outlineLevel="0" collapsed="false">
      <c r="A129" s="210" t="s">
        <v>614</v>
      </c>
      <c r="B129" s="211" t="n">
        <v>468.93</v>
      </c>
    </row>
    <row r="130" customFormat="false" ht="12.75" hidden="false" customHeight="false" outlineLevel="0" collapsed="false">
      <c r="A130" s="210" t="s">
        <v>615</v>
      </c>
      <c r="B130" s="211" t="n">
        <v>420.08</v>
      </c>
    </row>
    <row r="131" customFormat="false" ht="12.75" hidden="false" customHeight="false" outlineLevel="0" collapsed="false">
      <c r="A131" s="210" t="s">
        <v>617</v>
      </c>
      <c r="B131" s="211" t="n">
        <v>384.7</v>
      </c>
    </row>
    <row r="132" customFormat="false" ht="12.75" hidden="false" customHeight="false" outlineLevel="0" collapsed="false">
      <c r="A132" s="210" t="s">
        <v>618</v>
      </c>
      <c r="B132" s="211" t="n">
        <v>554.65</v>
      </c>
    </row>
    <row r="133" customFormat="false" ht="12.75" hidden="false" customHeight="false" outlineLevel="0" collapsed="false">
      <c r="A133" s="210" t="s">
        <v>621</v>
      </c>
      <c r="B133" s="211" t="n">
        <v>510.13</v>
      </c>
    </row>
    <row r="134" customFormat="false" ht="12.75" hidden="false" customHeight="false" outlineLevel="0" collapsed="false">
      <c r="A134" s="210" t="s">
        <v>622</v>
      </c>
      <c r="B134" s="211" t="n">
        <v>123.08</v>
      </c>
    </row>
    <row r="135" customFormat="false" ht="12.75" hidden="false" customHeight="false" outlineLevel="0" collapsed="false">
      <c r="A135" s="210" t="s">
        <v>624</v>
      </c>
      <c r="B135" s="211" t="n">
        <v>112.13</v>
      </c>
    </row>
    <row r="136" customFormat="false" ht="12.75" hidden="false" customHeight="false" outlineLevel="0" collapsed="false">
      <c r="A136" s="210" t="s">
        <v>625</v>
      </c>
      <c r="B136" s="211" t="n">
        <v>12.78</v>
      </c>
    </row>
    <row r="137" customFormat="false" ht="12.75" hidden="false" customHeight="false" outlineLevel="0" collapsed="false">
      <c r="A137" s="210" t="s">
        <v>627</v>
      </c>
      <c r="B137" s="211" t="n">
        <v>11.07</v>
      </c>
    </row>
    <row r="138" customFormat="false" ht="12.75" hidden="false" customHeight="false" outlineLevel="0" collapsed="false">
      <c r="A138" s="210" t="s">
        <v>628</v>
      </c>
      <c r="B138" s="211" t="n">
        <v>16.19</v>
      </c>
    </row>
    <row r="139" customFormat="false" ht="12.75" hidden="false" customHeight="false" outlineLevel="0" collapsed="false">
      <c r="A139" s="210" t="s">
        <v>630</v>
      </c>
      <c r="B139" s="211" t="n">
        <v>14.03</v>
      </c>
    </row>
    <row r="140" customFormat="false" ht="12.75" hidden="false" customHeight="false" outlineLevel="0" collapsed="false">
      <c r="A140" s="210" t="s">
        <v>631</v>
      </c>
      <c r="B140" s="211" t="n">
        <v>19.6</v>
      </c>
    </row>
    <row r="141" customFormat="false" ht="12.75" hidden="false" customHeight="false" outlineLevel="0" collapsed="false">
      <c r="A141" s="210" t="s">
        <v>633</v>
      </c>
      <c r="B141" s="211" t="n">
        <v>16.98</v>
      </c>
    </row>
    <row r="142" customFormat="false" ht="12.75" hidden="false" customHeight="false" outlineLevel="0" collapsed="false">
      <c r="A142" s="210" t="s">
        <v>634</v>
      </c>
      <c r="B142" s="211" t="n">
        <v>23.86</v>
      </c>
    </row>
    <row r="143" customFormat="false" ht="12.75" hidden="false" customHeight="false" outlineLevel="0" collapsed="false">
      <c r="A143" s="210" t="s">
        <v>636</v>
      </c>
      <c r="B143" s="211" t="n">
        <v>20.67</v>
      </c>
    </row>
    <row r="144" customFormat="false" ht="12.75" hidden="false" customHeight="false" outlineLevel="0" collapsed="false">
      <c r="A144" s="210" t="s">
        <v>637</v>
      </c>
      <c r="B144" s="211" t="n">
        <v>172.15</v>
      </c>
    </row>
    <row r="145" customFormat="false" ht="12.75" hidden="false" customHeight="false" outlineLevel="0" collapsed="false">
      <c r="A145" s="210" t="s">
        <v>639</v>
      </c>
      <c r="B145" s="211" t="n">
        <v>158.33</v>
      </c>
    </row>
    <row r="146" customFormat="false" ht="12.75" hidden="false" customHeight="false" outlineLevel="0" collapsed="false">
      <c r="A146" s="210" t="s">
        <v>640</v>
      </c>
      <c r="B146" s="211" t="n">
        <v>136.18</v>
      </c>
    </row>
    <row r="147" customFormat="false" ht="12.75" hidden="false" customHeight="false" outlineLevel="0" collapsed="false">
      <c r="A147" s="210" t="s">
        <v>642</v>
      </c>
      <c r="B147" s="211" t="n">
        <v>125.25</v>
      </c>
    </row>
    <row r="148" customFormat="false" ht="12.75" hidden="false" customHeight="false" outlineLevel="0" collapsed="false">
      <c r="A148" s="210" t="s">
        <v>643</v>
      </c>
      <c r="B148" s="211" t="n">
        <v>172.15</v>
      </c>
    </row>
    <row r="149" customFormat="false" ht="12.75" hidden="false" customHeight="false" outlineLevel="0" collapsed="false">
      <c r="A149" s="210" t="s">
        <v>645</v>
      </c>
      <c r="B149" s="211" t="n">
        <v>158.33</v>
      </c>
    </row>
    <row r="150" customFormat="false" ht="12.75" hidden="false" customHeight="false" outlineLevel="0" collapsed="false">
      <c r="A150" s="210" t="s">
        <v>646</v>
      </c>
      <c r="B150" s="211" t="n">
        <v>3779.18</v>
      </c>
    </row>
    <row r="151" customFormat="false" ht="12.75" hidden="false" customHeight="false" outlineLevel="0" collapsed="false">
      <c r="A151" s="210" t="s">
        <v>649</v>
      </c>
      <c r="B151" s="211" t="n">
        <v>3475.88</v>
      </c>
    </row>
    <row r="152" customFormat="false" ht="12.75" hidden="false" customHeight="false" outlineLevel="0" collapsed="false">
      <c r="A152" s="210" t="s">
        <v>650</v>
      </c>
      <c r="B152" s="211" t="n">
        <v>172.15</v>
      </c>
    </row>
    <row r="153" customFormat="false" ht="12.75" hidden="false" customHeight="false" outlineLevel="0" collapsed="false">
      <c r="A153" s="210" t="s">
        <v>652</v>
      </c>
      <c r="B153" s="211" t="n">
        <v>158.33</v>
      </c>
    </row>
    <row r="154" customFormat="false" ht="12.75" hidden="false" customHeight="false" outlineLevel="0" collapsed="false">
      <c r="A154" s="210" t="s">
        <v>653</v>
      </c>
      <c r="B154" s="211" t="n">
        <v>172.15</v>
      </c>
    </row>
    <row r="155" customFormat="false" ht="12.75" hidden="false" customHeight="false" outlineLevel="0" collapsed="false">
      <c r="A155" s="210" t="s">
        <v>655</v>
      </c>
      <c r="B155" s="211" t="n">
        <v>158.33</v>
      </c>
    </row>
    <row r="156" customFormat="false" ht="12.75" hidden="false" customHeight="false" outlineLevel="0" collapsed="false">
      <c r="A156" s="210" t="s">
        <v>656</v>
      </c>
      <c r="B156" s="211" t="n">
        <v>136.33</v>
      </c>
    </row>
    <row r="157" customFormat="false" ht="12.75" hidden="false" customHeight="false" outlineLevel="0" collapsed="false">
      <c r="A157" s="210" t="s">
        <v>658</v>
      </c>
      <c r="B157" s="211" t="n">
        <v>125.39</v>
      </c>
    </row>
    <row r="158" customFormat="false" ht="12.75" hidden="false" customHeight="false" outlineLevel="0" collapsed="false">
      <c r="A158" s="210" t="s">
        <v>659</v>
      </c>
      <c r="B158" s="211" t="n">
        <v>186.54</v>
      </c>
    </row>
    <row r="159" customFormat="false" ht="12.75" hidden="false" customHeight="false" outlineLevel="0" collapsed="false">
      <c r="A159" s="210" t="s">
        <v>661</v>
      </c>
      <c r="B159" s="211" t="n">
        <v>171.57</v>
      </c>
    </row>
    <row r="160" customFormat="false" ht="12.75" hidden="false" customHeight="false" outlineLevel="0" collapsed="false">
      <c r="A160" s="210" t="s">
        <v>662</v>
      </c>
      <c r="B160" s="211" t="n">
        <v>50.21</v>
      </c>
    </row>
    <row r="161" customFormat="false" ht="12.75" hidden="false" customHeight="false" outlineLevel="0" collapsed="false">
      <c r="A161" s="210" t="s">
        <v>664</v>
      </c>
      <c r="B161" s="211" t="n">
        <v>46.18</v>
      </c>
    </row>
    <row r="162" customFormat="false" ht="12.75" hidden="false" customHeight="false" outlineLevel="0" collapsed="false">
      <c r="A162" s="210" t="s">
        <v>665</v>
      </c>
      <c r="B162" s="211" t="n">
        <v>100.45</v>
      </c>
    </row>
    <row r="163" customFormat="false" ht="12.75" hidden="false" customHeight="false" outlineLevel="0" collapsed="false">
      <c r="A163" s="210" t="s">
        <v>667</v>
      </c>
      <c r="B163" s="211" t="n">
        <v>92.39</v>
      </c>
    </row>
    <row r="164" customFormat="false" ht="12.75" hidden="false" customHeight="false" outlineLevel="0" collapsed="false">
      <c r="A164" s="210" t="s">
        <v>668</v>
      </c>
      <c r="B164" s="211" t="n">
        <v>50.21</v>
      </c>
    </row>
    <row r="165" customFormat="false" ht="12.75" hidden="false" customHeight="false" outlineLevel="0" collapsed="false">
      <c r="A165" s="210" t="s">
        <v>670</v>
      </c>
      <c r="B165" s="211" t="n">
        <v>46.18</v>
      </c>
    </row>
    <row r="166" customFormat="false" ht="12.75" hidden="false" customHeight="false" outlineLevel="0" collapsed="false">
      <c r="A166" s="210" t="s">
        <v>671</v>
      </c>
      <c r="B166" s="211" t="n">
        <v>100.45</v>
      </c>
    </row>
    <row r="167" customFormat="false" ht="12.75" hidden="false" customHeight="false" outlineLevel="0" collapsed="false">
      <c r="A167" s="210" t="s">
        <v>673</v>
      </c>
      <c r="B167" s="211" t="n">
        <v>92.39</v>
      </c>
    </row>
    <row r="168" customFormat="false" ht="12.75" hidden="false" customHeight="false" outlineLevel="0" collapsed="false">
      <c r="A168" s="210" t="s">
        <v>674</v>
      </c>
      <c r="B168" s="211" t="n">
        <v>725.44</v>
      </c>
    </row>
    <row r="169" customFormat="false" ht="12.75" hidden="false" customHeight="false" outlineLevel="0" collapsed="false">
      <c r="A169" s="210" t="s">
        <v>676</v>
      </c>
      <c r="B169" s="211" t="n">
        <v>667.22</v>
      </c>
    </row>
    <row r="170" customFormat="false" ht="12.75" hidden="false" customHeight="false" outlineLevel="0" collapsed="false">
      <c r="A170" s="210" t="s">
        <v>677</v>
      </c>
      <c r="B170" s="211" t="n">
        <v>661.68</v>
      </c>
    </row>
    <row r="171" customFormat="false" ht="12.75" hidden="false" customHeight="false" outlineLevel="0" collapsed="false">
      <c r="A171" s="210" t="s">
        <v>679</v>
      </c>
      <c r="B171" s="211" t="n">
        <v>608.57</v>
      </c>
    </row>
    <row r="172" customFormat="false" ht="12.75" hidden="false" customHeight="false" outlineLevel="0" collapsed="false">
      <c r="A172" s="210" t="s">
        <v>680</v>
      </c>
      <c r="B172" s="211" t="n">
        <v>661.68</v>
      </c>
    </row>
    <row r="173" customFormat="false" ht="12.75" hidden="false" customHeight="false" outlineLevel="0" collapsed="false">
      <c r="A173" s="210" t="s">
        <v>682</v>
      </c>
      <c r="B173" s="211" t="n">
        <v>608.57</v>
      </c>
    </row>
    <row r="174" customFormat="false" ht="12.75" hidden="false" customHeight="false" outlineLevel="0" collapsed="false">
      <c r="A174" s="210" t="s">
        <v>683</v>
      </c>
      <c r="B174" s="211" t="n">
        <v>469.58</v>
      </c>
    </row>
    <row r="175" customFormat="false" ht="12.75" hidden="false" customHeight="false" outlineLevel="0" collapsed="false">
      <c r="A175" s="210" t="s">
        <v>685</v>
      </c>
      <c r="B175" s="211" t="n">
        <v>431.89</v>
      </c>
    </row>
    <row r="176" customFormat="false" ht="12.75" hidden="false" customHeight="false" outlineLevel="0" collapsed="false">
      <c r="A176" s="210" t="s">
        <v>686</v>
      </c>
      <c r="B176" s="211" t="n">
        <v>1084.73</v>
      </c>
    </row>
    <row r="177" customFormat="false" ht="12.75" hidden="false" customHeight="false" outlineLevel="0" collapsed="false">
      <c r="A177" s="210" t="s">
        <v>689</v>
      </c>
      <c r="B177" s="211" t="n">
        <v>997.67</v>
      </c>
    </row>
    <row r="178" customFormat="false" ht="12.75" hidden="false" customHeight="false" outlineLevel="0" collapsed="false">
      <c r="A178" s="210" t="s">
        <v>690</v>
      </c>
      <c r="B178" s="211" t="n">
        <v>1502.43</v>
      </c>
    </row>
    <row r="179" customFormat="false" ht="12.75" hidden="false" customHeight="false" outlineLevel="0" collapsed="false">
      <c r="A179" s="210" t="s">
        <v>692</v>
      </c>
      <c r="B179" s="211" t="n">
        <v>1381.85</v>
      </c>
    </row>
    <row r="180" customFormat="false" ht="12.75" hidden="false" customHeight="false" outlineLevel="0" collapsed="false">
      <c r="A180" s="210" t="s">
        <v>693</v>
      </c>
      <c r="B180" s="211" t="n">
        <v>14.27</v>
      </c>
    </row>
    <row r="181" customFormat="false" ht="12.75" hidden="false" customHeight="false" outlineLevel="0" collapsed="false">
      <c r="A181" s="210" t="s">
        <v>696</v>
      </c>
      <c r="B181" s="211" t="n">
        <v>13.13</v>
      </c>
    </row>
    <row r="182" customFormat="false" ht="12.75" hidden="false" customHeight="false" outlineLevel="0" collapsed="false">
      <c r="A182" s="210" t="s">
        <v>697</v>
      </c>
      <c r="B182" s="211" t="n">
        <v>43.17</v>
      </c>
    </row>
    <row r="183" customFormat="false" ht="12.75" hidden="false" customHeight="false" outlineLevel="0" collapsed="false">
      <c r="A183" s="210" t="s">
        <v>700</v>
      </c>
      <c r="B183" s="211" t="n">
        <v>39.7</v>
      </c>
    </row>
    <row r="184" customFormat="false" ht="12.75" hidden="false" customHeight="false" outlineLevel="0" collapsed="false">
      <c r="A184" s="210" t="s">
        <v>701</v>
      </c>
      <c r="B184" s="211" t="n">
        <v>111.37</v>
      </c>
    </row>
    <row r="185" customFormat="false" ht="12.75" hidden="false" customHeight="false" outlineLevel="0" collapsed="false">
      <c r="A185" s="210" t="s">
        <v>704</v>
      </c>
      <c r="B185" s="211" t="n">
        <v>102.43</v>
      </c>
    </row>
    <row r="186" customFormat="false" ht="12.75" hidden="false" customHeight="false" outlineLevel="0" collapsed="false">
      <c r="A186" s="210" t="s">
        <v>705</v>
      </c>
      <c r="B186" s="211" t="n">
        <v>197.06</v>
      </c>
    </row>
    <row r="187" customFormat="false" ht="12.75" hidden="false" customHeight="false" outlineLevel="0" collapsed="false">
      <c r="A187" s="210" t="s">
        <v>708</v>
      </c>
      <c r="B187" s="211" t="n">
        <v>181.24</v>
      </c>
    </row>
    <row r="188" customFormat="false" ht="12.75" hidden="false" customHeight="false" outlineLevel="0" collapsed="false">
      <c r="A188" s="210" t="s">
        <v>709</v>
      </c>
      <c r="B188" s="211" t="n">
        <v>197.06</v>
      </c>
    </row>
    <row r="189" customFormat="false" ht="12.75" hidden="false" customHeight="false" outlineLevel="0" collapsed="false">
      <c r="A189" s="210" t="s">
        <v>711</v>
      </c>
      <c r="B189" s="211" t="n">
        <v>181.24</v>
      </c>
    </row>
    <row r="190" customFormat="false" ht="12.75" hidden="false" customHeight="false" outlineLevel="0" collapsed="false">
      <c r="A190" s="210" t="s">
        <v>712</v>
      </c>
      <c r="B190" s="211" t="n">
        <v>197.06</v>
      </c>
    </row>
    <row r="191" customFormat="false" ht="12.75" hidden="false" customHeight="false" outlineLevel="0" collapsed="false">
      <c r="A191" s="210" t="s">
        <v>714</v>
      </c>
      <c r="B191" s="211" t="n">
        <v>181.24</v>
      </c>
    </row>
    <row r="192" customFormat="false" ht="12.75" hidden="false" customHeight="false" outlineLevel="0" collapsed="false">
      <c r="A192" s="210" t="s">
        <v>715</v>
      </c>
      <c r="B192" s="211" t="n">
        <v>59.96</v>
      </c>
    </row>
    <row r="193" customFormat="false" ht="12.75" hidden="false" customHeight="false" outlineLevel="0" collapsed="false">
      <c r="A193" s="210" t="s">
        <v>718</v>
      </c>
      <c r="B193" s="211" t="n">
        <v>55.15</v>
      </c>
    </row>
    <row r="194" customFormat="false" ht="12.75" hidden="false" customHeight="false" outlineLevel="0" collapsed="false">
      <c r="A194" s="210" t="s">
        <v>719</v>
      </c>
      <c r="B194" s="211" t="n">
        <v>28.78</v>
      </c>
    </row>
    <row r="195" customFormat="false" ht="12.75" hidden="false" customHeight="false" outlineLevel="0" collapsed="false">
      <c r="A195" s="210" t="s">
        <v>721</v>
      </c>
      <c r="B195" s="211" t="n">
        <v>26.47</v>
      </c>
    </row>
    <row r="196" customFormat="false" ht="12.75" hidden="false" customHeight="false" outlineLevel="0" collapsed="false">
      <c r="A196" s="210" t="s">
        <v>722</v>
      </c>
      <c r="B196" s="211" t="n">
        <v>15673.54</v>
      </c>
    </row>
    <row r="197" customFormat="false" ht="12.75" hidden="false" customHeight="false" outlineLevel="0" collapsed="false">
      <c r="A197" s="210" t="s">
        <v>728</v>
      </c>
      <c r="B197" s="211" t="n">
        <v>14415.67</v>
      </c>
    </row>
    <row r="198" customFormat="false" ht="12.75" hidden="false" customHeight="false" outlineLevel="0" collapsed="false">
      <c r="A198" s="210" t="s">
        <v>729</v>
      </c>
      <c r="B198" s="211" t="n">
        <v>5224.51</v>
      </c>
    </row>
    <row r="199" customFormat="false" ht="12.75" hidden="false" customHeight="false" outlineLevel="0" collapsed="false">
      <c r="A199" s="210" t="s">
        <v>732</v>
      </c>
      <c r="B199" s="211" t="n">
        <v>4805.21</v>
      </c>
    </row>
    <row r="200" customFormat="false" ht="12.75" hidden="false" customHeight="false" outlineLevel="0" collapsed="false">
      <c r="A200" s="210" t="s">
        <v>733</v>
      </c>
      <c r="B200" s="211" t="n">
        <v>5224.51</v>
      </c>
    </row>
    <row r="201" customFormat="false" ht="12.75" hidden="false" customHeight="false" outlineLevel="0" collapsed="false">
      <c r="A201" s="210" t="s">
        <v>736</v>
      </c>
      <c r="B201" s="211" t="n">
        <v>4805.21</v>
      </c>
    </row>
    <row r="202" customFormat="false" ht="12.75" hidden="false" customHeight="false" outlineLevel="0" collapsed="false">
      <c r="A202" s="210" t="s">
        <v>737</v>
      </c>
      <c r="B202" s="211" t="n">
        <v>15673.54</v>
      </c>
    </row>
    <row r="203" customFormat="false" ht="12.75" hidden="false" customHeight="false" outlineLevel="0" collapsed="false">
      <c r="A203" s="210" t="s">
        <v>740</v>
      </c>
      <c r="B203" s="211" t="n">
        <v>14415.67</v>
      </c>
    </row>
    <row r="204" customFormat="false" ht="12.75" hidden="false" customHeight="false" outlineLevel="0" collapsed="false">
      <c r="A204" s="210" t="s">
        <v>741</v>
      </c>
      <c r="B204" s="211" t="n">
        <v>15673.54</v>
      </c>
    </row>
    <row r="205" customFormat="false" ht="12.75" hidden="false" customHeight="false" outlineLevel="0" collapsed="false">
      <c r="A205" s="210" t="s">
        <v>748</v>
      </c>
      <c r="B205" s="211" t="n">
        <v>14415.67</v>
      </c>
    </row>
    <row r="206" customFormat="false" ht="12.75" hidden="false" customHeight="false" outlineLevel="0" collapsed="false">
      <c r="A206" s="210" t="s">
        <v>749</v>
      </c>
      <c r="B206" s="211" t="n">
        <v>15673.54</v>
      </c>
    </row>
    <row r="207" customFormat="false" ht="12.75" hidden="false" customHeight="false" outlineLevel="0" collapsed="false">
      <c r="A207" s="210" t="s">
        <v>753</v>
      </c>
      <c r="B207" s="211" t="n">
        <v>14415.67</v>
      </c>
    </row>
    <row r="208" customFormat="false" ht="12.75" hidden="false" customHeight="false" outlineLevel="0" collapsed="false">
      <c r="A208" s="210" t="s">
        <v>754</v>
      </c>
      <c r="B208" s="211" t="n">
        <v>15673.54</v>
      </c>
    </row>
    <row r="209" customFormat="false" ht="12.75" hidden="false" customHeight="false" outlineLevel="0" collapsed="false">
      <c r="A209" s="210" t="s">
        <v>760</v>
      </c>
      <c r="B209" s="211" t="n">
        <v>14415.67</v>
      </c>
    </row>
    <row r="210" customFormat="false" ht="12.75" hidden="false" customHeight="false" outlineLevel="0" collapsed="false">
      <c r="A210" s="210" t="s">
        <v>761</v>
      </c>
      <c r="B210" s="211" t="n">
        <v>102590.5</v>
      </c>
    </row>
    <row r="211" customFormat="false" ht="12.75" hidden="false" customHeight="false" outlineLevel="0" collapsed="false">
      <c r="A211" s="210" t="s">
        <v>767</v>
      </c>
      <c r="B211" s="211" t="n">
        <v>94357.14</v>
      </c>
    </row>
    <row r="212" customFormat="false" ht="12.75" hidden="false" customHeight="false" outlineLevel="0" collapsed="false">
      <c r="A212" s="210" t="s">
        <v>768</v>
      </c>
      <c r="B212" s="211" t="n">
        <v>37575.8</v>
      </c>
    </row>
    <row r="213" customFormat="false" ht="12.75" hidden="false" customHeight="false" outlineLevel="0" collapsed="false">
      <c r="A213" s="210" t="s">
        <v>770</v>
      </c>
      <c r="B213" s="211" t="n">
        <v>34560.16</v>
      </c>
    </row>
    <row r="214" customFormat="false" ht="12.75" hidden="false" customHeight="false" outlineLevel="0" collapsed="false">
      <c r="A214" s="210" t="s">
        <v>771</v>
      </c>
      <c r="B214" s="211" t="n">
        <v>356.31</v>
      </c>
    </row>
    <row r="215" customFormat="false" ht="12.75" hidden="false" customHeight="false" outlineLevel="0" collapsed="false">
      <c r="A215" s="210" t="s">
        <v>775</v>
      </c>
      <c r="B215" s="211" t="n">
        <v>317.95</v>
      </c>
    </row>
    <row r="216" customFormat="false" ht="12.75" hidden="false" customHeight="false" outlineLevel="0" collapsed="false">
      <c r="A216" s="210" t="s">
        <v>776</v>
      </c>
      <c r="B216" s="211" t="n">
        <v>359.34</v>
      </c>
    </row>
    <row r="217" customFormat="false" ht="12.75" hidden="false" customHeight="false" outlineLevel="0" collapsed="false">
      <c r="A217" s="210" t="s">
        <v>780</v>
      </c>
      <c r="B217" s="211" t="n">
        <v>318.67</v>
      </c>
    </row>
    <row r="218" customFormat="false" ht="12.75" hidden="false" customHeight="false" outlineLevel="0" collapsed="false">
      <c r="A218" s="210" t="s">
        <v>781</v>
      </c>
      <c r="B218" s="211" t="n">
        <v>359.34</v>
      </c>
    </row>
    <row r="219" customFormat="false" ht="12.75" hidden="false" customHeight="false" outlineLevel="0" collapsed="false">
      <c r="A219" s="210" t="s">
        <v>785</v>
      </c>
      <c r="B219" s="211" t="n">
        <v>318.67</v>
      </c>
    </row>
    <row r="220" customFormat="false" ht="12.75" hidden="false" customHeight="false" outlineLevel="0" collapsed="false">
      <c r="A220" s="210" t="s">
        <v>786</v>
      </c>
      <c r="B220" s="211" t="n">
        <v>1750.51</v>
      </c>
    </row>
    <row r="221" customFormat="false" ht="12.75" hidden="false" customHeight="false" outlineLevel="0" collapsed="false">
      <c r="A221" s="210" t="s">
        <v>790</v>
      </c>
      <c r="B221" s="211" t="n">
        <v>1610.03</v>
      </c>
    </row>
    <row r="222" customFormat="false" ht="12.75" hidden="false" customHeight="false" outlineLevel="0" collapsed="false">
      <c r="A222" s="210" t="s">
        <v>791</v>
      </c>
      <c r="B222" s="211" t="n">
        <v>2934.56</v>
      </c>
    </row>
    <row r="223" customFormat="false" ht="12.75" hidden="false" customHeight="false" outlineLevel="0" collapsed="false">
      <c r="A223" s="210" t="s">
        <v>794</v>
      </c>
      <c r="B223" s="211" t="n">
        <v>2699.05</v>
      </c>
    </row>
    <row r="224" customFormat="false" ht="12.75" hidden="false" customHeight="false" outlineLevel="0" collapsed="false">
      <c r="A224" s="210" t="s">
        <v>795</v>
      </c>
      <c r="B224" s="211" t="n">
        <v>2934.56</v>
      </c>
    </row>
    <row r="225" customFormat="false" ht="12.75" hidden="false" customHeight="false" outlineLevel="0" collapsed="false">
      <c r="A225" s="210" t="s">
        <v>798</v>
      </c>
      <c r="B225" s="211" t="n">
        <v>2699.05</v>
      </c>
    </row>
    <row r="226" customFormat="false" ht="12.75" hidden="false" customHeight="false" outlineLevel="0" collapsed="false">
      <c r="A226" s="210" t="s">
        <v>799</v>
      </c>
      <c r="B226" s="211" t="n">
        <v>55.84</v>
      </c>
    </row>
    <row r="227" customFormat="false" ht="12.75" hidden="false" customHeight="false" outlineLevel="0" collapsed="false">
      <c r="A227" s="210" t="s">
        <v>802</v>
      </c>
      <c r="B227" s="211" t="n">
        <v>52.26</v>
      </c>
    </row>
    <row r="228" customFormat="false" ht="12.75" hidden="false" customHeight="false" outlineLevel="0" collapsed="false">
      <c r="A228" s="210" t="s">
        <v>803</v>
      </c>
      <c r="B228" s="211" t="n">
        <v>89.19</v>
      </c>
    </row>
    <row r="229" customFormat="false" ht="12.75" hidden="false" customHeight="false" outlineLevel="0" collapsed="false">
      <c r="A229" s="210" t="s">
        <v>806</v>
      </c>
      <c r="B229" s="211" t="n">
        <v>84.54</v>
      </c>
    </row>
    <row r="230" customFormat="false" ht="12.75" hidden="false" customHeight="false" outlineLevel="0" collapsed="false">
      <c r="A230" s="210" t="s">
        <v>807</v>
      </c>
      <c r="B230" s="211" t="n">
        <v>190.43</v>
      </c>
    </row>
    <row r="231" customFormat="false" ht="12.75" hidden="false" customHeight="false" outlineLevel="0" collapsed="false">
      <c r="A231" s="210" t="s">
        <v>809</v>
      </c>
      <c r="B231" s="211" t="n">
        <v>182.54</v>
      </c>
    </row>
    <row r="232" customFormat="false" ht="12.75" hidden="false" customHeight="false" outlineLevel="0" collapsed="false">
      <c r="A232" s="210" t="s">
        <v>810</v>
      </c>
      <c r="B232" s="211" t="n">
        <v>21.09</v>
      </c>
    </row>
    <row r="233" customFormat="false" ht="12.75" hidden="false" customHeight="false" outlineLevel="0" collapsed="false">
      <c r="A233" s="210" t="s">
        <v>816</v>
      </c>
      <c r="B233" s="211" t="n">
        <v>19.5</v>
      </c>
    </row>
    <row r="234" customFormat="false" ht="12.75" hidden="false" customHeight="false" outlineLevel="0" collapsed="false">
      <c r="A234" s="210" t="s">
        <v>817</v>
      </c>
      <c r="B234" s="211" t="n">
        <v>26.53</v>
      </c>
    </row>
    <row r="235" customFormat="false" ht="12.75" hidden="false" customHeight="false" outlineLevel="0" collapsed="false">
      <c r="A235" s="210" t="s">
        <v>821</v>
      </c>
      <c r="B235" s="211" t="n">
        <v>24.7</v>
      </c>
    </row>
    <row r="236" customFormat="false" ht="12.75" hidden="false" customHeight="false" outlineLevel="0" collapsed="false">
      <c r="A236" s="210" t="s">
        <v>822</v>
      </c>
      <c r="B236" s="211" t="n">
        <v>38.68</v>
      </c>
    </row>
    <row r="237" customFormat="false" ht="12.75" hidden="false" customHeight="false" outlineLevel="0" collapsed="false">
      <c r="A237" s="210" t="s">
        <v>824</v>
      </c>
      <c r="B237" s="211" t="n">
        <v>36.46</v>
      </c>
    </row>
    <row r="238" customFormat="false" ht="12.75" hidden="false" customHeight="false" outlineLevel="0" collapsed="false">
      <c r="A238" s="210" t="s">
        <v>825</v>
      </c>
      <c r="B238" s="211" t="n">
        <v>194.18</v>
      </c>
    </row>
    <row r="239" customFormat="false" ht="12.75" hidden="false" customHeight="false" outlineLevel="0" collapsed="false">
      <c r="A239" s="210" t="s">
        <v>827</v>
      </c>
      <c r="B239" s="211" t="n">
        <v>178.6</v>
      </c>
    </row>
    <row r="240" customFormat="false" ht="12.75" hidden="false" customHeight="false" outlineLevel="0" collapsed="false">
      <c r="A240" s="210" t="s">
        <v>828</v>
      </c>
      <c r="B240" s="211" t="n">
        <v>143.49</v>
      </c>
    </row>
    <row r="241" customFormat="false" ht="12.75" hidden="false" customHeight="false" outlineLevel="0" collapsed="false">
      <c r="A241" s="210" t="s">
        <v>830</v>
      </c>
      <c r="B241" s="211" t="n">
        <v>131.98</v>
      </c>
    </row>
    <row r="242" customFormat="false" ht="12.75" hidden="false" customHeight="false" outlineLevel="0" collapsed="false">
      <c r="A242" s="210" t="s">
        <v>831</v>
      </c>
      <c r="B242" s="211" t="n">
        <v>194.18</v>
      </c>
    </row>
    <row r="243" customFormat="false" ht="12.75" hidden="false" customHeight="false" outlineLevel="0" collapsed="false">
      <c r="A243" s="210" t="s">
        <v>833</v>
      </c>
      <c r="B243" s="211" t="n">
        <v>178.6</v>
      </c>
    </row>
    <row r="244" customFormat="false" ht="12.75" hidden="false" customHeight="false" outlineLevel="0" collapsed="false">
      <c r="A244" s="210" t="s">
        <v>834</v>
      </c>
      <c r="B244" s="211" t="n">
        <v>210.43</v>
      </c>
    </row>
    <row r="245" customFormat="false" ht="12.75" hidden="false" customHeight="false" outlineLevel="0" collapsed="false">
      <c r="A245" s="210" t="s">
        <v>836</v>
      </c>
      <c r="B245" s="211" t="n">
        <v>193.54</v>
      </c>
    </row>
    <row r="246" customFormat="false" ht="12.75" hidden="false" customHeight="false" outlineLevel="0" collapsed="false">
      <c r="A246" s="210" t="s">
        <v>837</v>
      </c>
      <c r="B246" s="211" t="n">
        <v>210.43</v>
      </c>
    </row>
    <row r="247" customFormat="false" ht="12.75" hidden="false" customHeight="false" outlineLevel="0" collapsed="false">
      <c r="A247" s="210" t="s">
        <v>839</v>
      </c>
      <c r="B247" s="211" t="n">
        <v>193.54</v>
      </c>
    </row>
    <row r="248" customFormat="false" ht="12.75" hidden="false" customHeight="false" outlineLevel="0" collapsed="false">
      <c r="A248" s="210" t="s">
        <v>840</v>
      </c>
      <c r="B248" s="211" t="n">
        <v>413.68</v>
      </c>
    </row>
    <row r="249" customFormat="false" ht="12.75" hidden="false" customHeight="false" outlineLevel="0" collapsed="false">
      <c r="A249" s="210" t="s">
        <v>842</v>
      </c>
      <c r="B249" s="211" t="n">
        <v>380.48</v>
      </c>
    </row>
    <row r="250" customFormat="false" ht="12.75" hidden="false" customHeight="false" outlineLevel="0" collapsed="false">
      <c r="A250" s="210" t="s">
        <v>843</v>
      </c>
      <c r="B250" s="211" t="n">
        <v>345.32</v>
      </c>
    </row>
    <row r="251" customFormat="false" ht="12.75" hidden="false" customHeight="false" outlineLevel="0" collapsed="false">
      <c r="A251" s="210" t="s">
        <v>845</v>
      </c>
      <c r="B251" s="211" t="n">
        <v>317.61</v>
      </c>
    </row>
    <row r="252" customFormat="false" ht="12.75" hidden="false" customHeight="false" outlineLevel="0" collapsed="false">
      <c r="A252" s="210" t="s">
        <v>846</v>
      </c>
      <c r="B252" s="211" t="n">
        <v>291.37</v>
      </c>
    </row>
    <row r="253" customFormat="false" ht="12.75" hidden="false" customHeight="false" outlineLevel="0" collapsed="false">
      <c r="A253" s="210" t="s">
        <v>848</v>
      </c>
      <c r="B253" s="211" t="n">
        <v>267.98</v>
      </c>
    </row>
    <row r="254" customFormat="false" ht="12.75" hidden="false" customHeight="false" outlineLevel="0" collapsed="false">
      <c r="A254" s="210" t="s">
        <v>849</v>
      </c>
      <c r="B254" s="211" t="n">
        <v>316.55</v>
      </c>
    </row>
    <row r="255" customFormat="false" ht="12.75" hidden="false" customHeight="false" outlineLevel="0" collapsed="false">
      <c r="A255" s="210" t="s">
        <v>851</v>
      </c>
      <c r="B255" s="211" t="n">
        <v>291.15</v>
      </c>
    </row>
    <row r="256" customFormat="false" ht="12.75" hidden="false" customHeight="false" outlineLevel="0" collapsed="false">
      <c r="A256" s="210" t="s">
        <v>852</v>
      </c>
      <c r="B256" s="211" t="n">
        <v>552.17</v>
      </c>
    </row>
    <row r="257" customFormat="false" ht="12.75" hidden="false" customHeight="false" outlineLevel="0" collapsed="false">
      <c r="A257" s="210" t="s">
        <v>855</v>
      </c>
      <c r="B257" s="211" t="n">
        <v>507.86</v>
      </c>
    </row>
    <row r="258" customFormat="false" ht="12.75" hidden="false" customHeight="false" outlineLevel="0" collapsed="false">
      <c r="A258" s="210" t="s">
        <v>856</v>
      </c>
      <c r="B258" s="211" t="n">
        <v>275.18</v>
      </c>
    </row>
    <row r="259" customFormat="false" ht="12.75" hidden="false" customHeight="false" outlineLevel="0" collapsed="false">
      <c r="A259" s="210" t="s">
        <v>858</v>
      </c>
      <c r="B259" s="211" t="n">
        <v>253.09</v>
      </c>
    </row>
    <row r="260" customFormat="false" ht="12.75" hidden="false" customHeight="false" outlineLevel="0" collapsed="false">
      <c r="A260" s="210" t="s">
        <v>859</v>
      </c>
      <c r="B260" s="211" t="n">
        <v>194.24</v>
      </c>
    </row>
    <row r="261" customFormat="false" ht="12.75" hidden="false" customHeight="false" outlineLevel="0" collapsed="false">
      <c r="A261" s="210" t="s">
        <v>861</v>
      </c>
      <c r="B261" s="211" t="n">
        <v>178.65</v>
      </c>
    </row>
    <row r="262" customFormat="false" ht="12.75" hidden="false" customHeight="false" outlineLevel="0" collapsed="false">
      <c r="A262" s="210" t="s">
        <v>862</v>
      </c>
      <c r="B262" s="211" t="n">
        <v>179.85</v>
      </c>
    </row>
    <row r="263" customFormat="false" ht="12.75" hidden="false" customHeight="false" outlineLevel="0" collapsed="false">
      <c r="A263" s="210" t="s">
        <v>864</v>
      </c>
      <c r="B263" s="211" t="n">
        <v>165.41</v>
      </c>
    </row>
    <row r="264" customFormat="false" ht="12.75" hidden="false" customHeight="false" outlineLevel="0" collapsed="false">
      <c r="A264" s="210" t="s">
        <v>865</v>
      </c>
      <c r="B264" s="211" t="n">
        <v>705.05</v>
      </c>
    </row>
    <row r="265" customFormat="false" ht="12.75" hidden="false" customHeight="false" outlineLevel="0" collapsed="false">
      <c r="A265" s="210" t="s">
        <v>867</v>
      </c>
      <c r="B265" s="211" t="n">
        <v>648.47</v>
      </c>
    </row>
    <row r="266" customFormat="false" ht="12.75" hidden="false" customHeight="false" outlineLevel="0" collapsed="false">
      <c r="A266" s="210" t="s">
        <v>868</v>
      </c>
      <c r="B266" s="211" t="n">
        <v>172.15</v>
      </c>
    </row>
    <row r="267" customFormat="false" ht="12.75" hidden="false" customHeight="false" outlineLevel="0" collapsed="false">
      <c r="A267" s="210" t="s">
        <v>870</v>
      </c>
      <c r="B267" s="211" t="n">
        <v>158.33</v>
      </c>
    </row>
    <row r="268" customFormat="false" ht="12.75" hidden="false" customHeight="false" outlineLevel="0" collapsed="false">
      <c r="A268" s="210" t="s">
        <v>871</v>
      </c>
      <c r="B268" s="211" t="n">
        <v>258.29</v>
      </c>
    </row>
    <row r="269" customFormat="false" ht="12.75" hidden="false" customHeight="false" outlineLevel="0" collapsed="false">
      <c r="A269" s="210" t="s">
        <v>873</v>
      </c>
      <c r="B269" s="211" t="n">
        <v>237.56</v>
      </c>
    </row>
    <row r="270" customFormat="false" ht="12.75" hidden="false" customHeight="false" outlineLevel="0" collapsed="false">
      <c r="A270" s="210" t="s">
        <v>874</v>
      </c>
      <c r="B270" s="211" t="n">
        <v>258.29</v>
      </c>
    </row>
    <row r="271" customFormat="false" ht="12.75" hidden="false" customHeight="false" outlineLevel="0" collapsed="false">
      <c r="A271" s="210" t="s">
        <v>876</v>
      </c>
      <c r="B271" s="211" t="n">
        <v>237.56</v>
      </c>
    </row>
    <row r="272" customFormat="false" ht="12.75" hidden="false" customHeight="false" outlineLevel="0" collapsed="false">
      <c r="A272" s="210" t="s">
        <v>877</v>
      </c>
      <c r="B272" s="211" t="n">
        <v>205.66</v>
      </c>
    </row>
    <row r="273" customFormat="false" ht="12.75" hidden="false" customHeight="false" outlineLevel="0" collapsed="false">
      <c r="A273" s="210" t="s">
        <v>879</v>
      </c>
      <c r="B273" s="211" t="n">
        <v>189.16</v>
      </c>
    </row>
    <row r="274" customFormat="false" ht="12.75" hidden="false" customHeight="false" outlineLevel="0" collapsed="false">
      <c r="A274" s="210" t="s">
        <v>880</v>
      </c>
      <c r="B274" s="211" t="n">
        <v>223.86</v>
      </c>
    </row>
    <row r="275" customFormat="false" ht="12.75" hidden="false" customHeight="false" outlineLevel="0" collapsed="false">
      <c r="A275" s="210" t="s">
        <v>882</v>
      </c>
      <c r="B275" s="211" t="n">
        <v>205.89</v>
      </c>
    </row>
    <row r="276" customFormat="false" ht="12.75" hidden="false" customHeight="false" outlineLevel="0" collapsed="false">
      <c r="A276" s="210" t="s">
        <v>883</v>
      </c>
      <c r="B276" s="211" t="n">
        <v>250.64</v>
      </c>
    </row>
    <row r="277" customFormat="false" ht="12.75" hidden="false" customHeight="false" outlineLevel="0" collapsed="false">
      <c r="A277" s="210" t="s">
        <v>885</v>
      </c>
      <c r="B277" s="211" t="n">
        <v>230.52</v>
      </c>
    </row>
    <row r="278" customFormat="false" ht="12.75" hidden="false" customHeight="false" outlineLevel="0" collapsed="false">
      <c r="A278" s="210" t="s">
        <v>886</v>
      </c>
      <c r="B278" s="211" t="n">
        <v>258.29</v>
      </c>
    </row>
    <row r="279" customFormat="false" ht="12.75" hidden="false" customHeight="false" outlineLevel="0" collapsed="false">
      <c r="A279" s="210" t="s">
        <v>888</v>
      </c>
      <c r="B279" s="211" t="n">
        <v>237.56</v>
      </c>
    </row>
    <row r="280" customFormat="false" ht="12.75" hidden="false" customHeight="false" outlineLevel="0" collapsed="false">
      <c r="A280" s="210" t="s">
        <v>889</v>
      </c>
      <c r="B280" s="211" t="n">
        <v>258.29</v>
      </c>
    </row>
    <row r="281" customFormat="false" ht="12.75" hidden="false" customHeight="false" outlineLevel="0" collapsed="false">
      <c r="A281" s="210" t="s">
        <v>891</v>
      </c>
      <c r="B281" s="211" t="n">
        <v>237.56</v>
      </c>
    </row>
    <row r="282" customFormat="false" ht="12.75" hidden="false" customHeight="false" outlineLevel="0" collapsed="false">
      <c r="A282" s="210" t="s">
        <v>892</v>
      </c>
      <c r="B282" s="211" t="n">
        <v>291.37</v>
      </c>
    </row>
    <row r="283" customFormat="false" ht="12.75" hidden="false" customHeight="false" outlineLevel="0" collapsed="false">
      <c r="A283" s="210" t="s">
        <v>894</v>
      </c>
      <c r="B283" s="211" t="n">
        <v>267.98</v>
      </c>
    </row>
    <row r="284" customFormat="false" ht="12.75" hidden="false" customHeight="false" outlineLevel="0" collapsed="false">
      <c r="A284" s="210" t="s">
        <v>895</v>
      </c>
      <c r="B284" s="211" t="n">
        <v>469.43</v>
      </c>
    </row>
    <row r="285" customFormat="false" ht="12.75" hidden="false" customHeight="false" outlineLevel="0" collapsed="false">
      <c r="A285" s="210" t="s">
        <v>897</v>
      </c>
      <c r="B285" s="211" t="n">
        <v>431.76</v>
      </c>
    </row>
    <row r="286" customFormat="false" ht="12.75" hidden="false" customHeight="false" outlineLevel="0" collapsed="false">
      <c r="A286" s="210" t="s">
        <v>898</v>
      </c>
      <c r="B286" s="211" t="n">
        <v>206.64</v>
      </c>
    </row>
    <row r="287" customFormat="false" ht="12.75" hidden="false" customHeight="false" outlineLevel="0" collapsed="false">
      <c r="A287" s="210" t="s">
        <v>900</v>
      </c>
      <c r="B287" s="211" t="n">
        <v>190.06</v>
      </c>
    </row>
    <row r="288" customFormat="false" ht="12.75" hidden="false" customHeight="false" outlineLevel="0" collapsed="false">
      <c r="A288" s="210" t="s">
        <v>901</v>
      </c>
      <c r="B288" s="211" t="n">
        <v>1949.1</v>
      </c>
    </row>
    <row r="289" customFormat="false" ht="12.75" hidden="false" customHeight="false" outlineLevel="0" collapsed="false">
      <c r="A289" s="210" t="s">
        <v>903</v>
      </c>
      <c r="B289" s="211" t="n">
        <v>1792.68</v>
      </c>
    </row>
    <row r="290" customFormat="false" ht="12.75" hidden="false" customHeight="false" outlineLevel="0" collapsed="false">
      <c r="A290" s="210" t="s">
        <v>904</v>
      </c>
      <c r="B290" s="211" t="n">
        <v>430.5</v>
      </c>
    </row>
    <row r="291" customFormat="false" ht="12.75" hidden="false" customHeight="false" outlineLevel="0" collapsed="false">
      <c r="A291" s="210" t="s">
        <v>906</v>
      </c>
      <c r="B291" s="211" t="n">
        <v>395.95</v>
      </c>
    </row>
    <row r="292" customFormat="false" ht="12.75" hidden="false" customHeight="false" outlineLevel="0" collapsed="false">
      <c r="A292" s="210" t="s">
        <v>907</v>
      </c>
      <c r="B292" s="211" t="n">
        <v>250.64</v>
      </c>
    </row>
    <row r="293" customFormat="false" ht="12.75" hidden="false" customHeight="false" outlineLevel="0" collapsed="false">
      <c r="A293" s="210" t="s">
        <v>909</v>
      </c>
      <c r="B293" s="211" t="n">
        <v>230.52</v>
      </c>
    </row>
    <row r="294" customFormat="false" ht="12.75" hidden="false" customHeight="false" outlineLevel="0" collapsed="false">
      <c r="A294" s="210" t="s">
        <v>910</v>
      </c>
      <c r="B294" s="211" t="n">
        <v>172.15</v>
      </c>
    </row>
    <row r="295" customFormat="false" ht="12.75" hidden="false" customHeight="false" outlineLevel="0" collapsed="false">
      <c r="A295" s="210" t="s">
        <v>912</v>
      </c>
      <c r="B295" s="211" t="n">
        <v>158.33</v>
      </c>
    </row>
    <row r="296" customFormat="false" ht="12.75" hidden="false" customHeight="false" outlineLevel="0" collapsed="false">
      <c r="A296" s="210" t="s">
        <v>913</v>
      </c>
      <c r="B296" s="211" t="n">
        <v>246</v>
      </c>
    </row>
    <row r="297" customFormat="false" ht="12.75" hidden="false" customHeight="false" outlineLevel="0" collapsed="false">
      <c r="A297" s="210" t="s">
        <v>915</v>
      </c>
      <c r="B297" s="211" t="n">
        <v>226.26</v>
      </c>
    </row>
    <row r="298" customFormat="false" ht="12.75" hidden="false" customHeight="false" outlineLevel="0" collapsed="false">
      <c r="A298" s="210" t="s">
        <v>916</v>
      </c>
      <c r="B298" s="211" t="n">
        <v>382.68</v>
      </c>
    </row>
    <row r="299" customFormat="false" ht="12.75" hidden="false" customHeight="false" outlineLevel="0" collapsed="false">
      <c r="A299" s="210" t="s">
        <v>918</v>
      </c>
      <c r="B299" s="211" t="n">
        <v>351.97</v>
      </c>
    </row>
    <row r="300" customFormat="false" ht="12.75" hidden="false" customHeight="false" outlineLevel="0" collapsed="false">
      <c r="A300" s="210" t="s">
        <v>919</v>
      </c>
      <c r="B300" s="211" t="n">
        <v>382.68</v>
      </c>
    </row>
    <row r="301" customFormat="false" ht="12.75" hidden="false" customHeight="false" outlineLevel="0" collapsed="false">
      <c r="A301" s="210" t="s">
        <v>921</v>
      </c>
      <c r="B301" s="211" t="n">
        <v>351.97</v>
      </c>
    </row>
    <row r="302" customFormat="false" ht="12.75" hidden="false" customHeight="false" outlineLevel="0" collapsed="false">
      <c r="A302" s="210" t="s">
        <v>922</v>
      </c>
      <c r="B302" s="211" t="n">
        <v>382.68</v>
      </c>
    </row>
    <row r="303" customFormat="false" ht="12.75" hidden="false" customHeight="false" outlineLevel="0" collapsed="false">
      <c r="A303" s="210" t="s">
        <v>924</v>
      </c>
      <c r="B303" s="211" t="n">
        <v>351.97</v>
      </c>
    </row>
    <row r="304" customFormat="false" ht="12.75" hidden="false" customHeight="false" outlineLevel="0" collapsed="false">
      <c r="A304" s="210" t="s">
        <v>925</v>
      </c>
      <c r="B304" s="211" t="n">
        <v>287.01</v>
      </c>
    </row>
    <row r="305" customFormat="false" ht="12.75" hidden="false" customHeight="false" outlineLevel="0" collapsed="false">
      <c r="A305" s="210" t="s">
        <v>927</v>
      </c>
      <c r="B305" s="211" t="n">
        <v>263.97</v>
      </c>
    </row>
    <row r="306" customFormat="false" ht="12.75" hidden="false" customHeight="false" outlineLevel="0" collapsed="false">
      <c r="A306" s="210" t="s">
        <v>928</v>
      </c>
      <c r="B306" s="211" t="n">
        <v>256.93</v>
      </c>
    </row>
    <row r="307" customFormat="false" ht="12.75" hidden="false" customHeight="false" outlineLevel="0" collapsed="false">
      <c r="A307" s="210" t="s">
        <v>930</v>
      </c>
      <c r="B307" s="211" t="n">
        <v>236.31</v>
      </c>
    </row>
    <row r="308" customFormat="false" ht="12.75" hidden="false" customHeight="false" outlineLevel="0" collapsed="false">
      <c r="A308" s="210" t="s">
        <v>931</v>
      </c>
      <c r="B308" s="211" t="n">
        <v>478.34</v>
      </c>
    </row>
    <row r="309" customFormat="false" ht="12.75" hidden="false" customHeight="false" outlineLevel="0" collapsed="false">
      <c r="A309" s="210" t="s">
        <v>933</v>
      </c>
      <c r="B309" s="211" t="n">
        <v>439.95</v>
      </c>
    </row>
    <row r="310" customFormat="false" ht="12.75" hidden="false" customHeight="false" outlineLevel="0" collapsed="false">
      <c r="A310" s="210" t="s">
        <v>934</v>
      </c>
      <c r="B310" s="211" t="n">
        <v>191.33</v>
      </c>
    </row>
    <row r="311" customFormat="false" ht="12.75" hidden="false" customHeight="false" outlineLevel="0" collapsed="false">
      <c r="A311" s="210" t="s">
        <v>936</v>
      </c>
      <c r="B311" s="211" t="n">
        <v>175.98</v>
      </c>
    </row>
    <row r="312" customFormat="false" ht="12.75" hidden="false" customHeight="false" outlineLevel="0" collapsed="false">
      <c r="A312" s="210" t="s">
        <v>937</v>
      </c>
      <c r="B312" s="211" t="n">
        <v>114.8</v>
      </c>
    </row>
    <row r="313" customFormat="false" ht="12.75" hidden="false" customHeight="false" outlineLevel="0" collapsed="false">
      <c r="A313" s="210" t="s">
        <v>939</v>
      </c>
      <c r="B313" s="211" t="n">
        <v>105.58</v>
      </c>
    </row>
    <row r="314" customFormat="false" ht="12.75" hidden="false" customHeight="false" outlineLevel="0" collapsed="false">
      <c r="A314" s="210" t="s">
        <v>940</v>
      </c>
      <c r="B314" s="211" t="n">
        <v>450.75</v>
      </c>
    </row>
    <row r="315" customFormat="false" ht="12.75" hidden="false" customHeight="false" outlineLevel="0" collapsed="false">
      <c r="A315" s="210" t="s">
        <v>942</v>
      </c>
      <c r="B315" s="211" t="n">
        <v>414.58</v>
      </c>
    </row>
    <row r="316" customFormat="false" ht="12.75" hidden="false" customHeight="false" outlineLevel="0" collapsed="false">
      <c r="A316" s="210" t="s">
        <v>943</v>
      </c>
      <c r="B316" s="211" t="n">
        <v>1084.73</v>
      </c>
    </row>
    <row r="317" customFormat="false" ht="12.75" hidden="false" customHeight="false" outlineLevel="0" collapsed="false">
      <c r="A317" s="210" t="s">
        <v>945</v>
      </c>
      <c r="B317" s="211" t="n">
        <v>997.67</v>
      </c>
    </row>
    <row r="318" customFormat="false" ht="12.75" hidden="false" customHeight="false" outlineLevel="0" collapsed="false">
      <c r="A318" s="210" t="s">
        <v>946</v>
      </c>
      <c r="B318" s="211" t="n">
        <v>161.27</v>
      </c>
    </row>
    <row r="319" customFormat="false" ht="12.75" hidden="false" customHeight="false" outlineLevel="0" collapsed="false">
      <c r="A319" s="210" t="s">
        <v>948</v>
      </c>
      <c r="B319" s="211" t="n">
        <v>148.32</v>
      </c>
    </row>
    <row r="320" customFormat="false" ht="12.75" hidden="false" customHeight="false" outlineLevel="0" collapsed="false">
      <c r="A320" s="210" t="s">
        <v>949</v>
      </c>
      <c r="B320" s="211" t="n">
        <v>272.28</v>
      </c>
    </row>
    <row r="321" customFormat="false" ht="12.75" hidden="false" customHeight="false" outlineLevel="0" collapsed="false">
      <c r="A321" s="210" t="s">
        <v>951</v>
      </c>
      <c r="B321" s="211" t="n">
        <v>250.43</v>
      </c>
    </row>
    <row r="322" customFormat="false" ht="12.75" hidden="false" customHeight="false" outlineLevel="0" collapsed="false">
      <c r="A322" s="210" t="s">
        <v>952</v>
      </c>
      <c r="B322" s="211" t="n">
        <v>1949.1</v>
      </c>
    </row>
    <row r="323" customFormat="false" ht="12.75" hidden="false" customHeight="false" outlineLevel="0" collapsed="false">
      <c r="A323" s="210" t="s">
        <v>954</v>
      </c>
      <c r="B323" s="211" t="n">
        <v>1792.68</v>
      </c>
    </row>
    <row r="324" customFormat="false" ht="12.75" hidden="false" customHeight="false" outlineLevel="0" collapsed="false">
      <c r="A324" s="210" t="s">
        <v>955</v>
      </c>
      <c r="B324" s="211" t="n">
        <v>341.74</v>
      </c>
    </row>
    <row r="325" customFormat="false" ht="12.75" hidden="false" customHeight="false" outlineLevel="0" collapsed="false">
      <c r="A325" s="210" t="s">
        <v>957</v>
      </c>
      <c r="B325" s="211" t="n">
        <v>314.31</v>
      </c>
    </row>
    <row r="326" customFormat="false" ht="12.75" hidden="false" customHeight="false" outlineLevel="0" collapsed="false">
      <c r="A326" s="210" t="s">
        <v>958</v>
      </c>
      <c r="B326" s="211" t="n">
        <v>170.59</v>
      </c>
    </row>
    <row r="327" customFormat="false" ht="12.75" hidden="false" customHeight="false" outlineLevel="0" collapsed="false">
      <c r="A327" s="210" t="s">
        <v>960</v>
      </c>
      <c r="B327" s="211" t="n">
        <v>156.9</v>
      </c>
    </row>
    <row r="328" customFormat="false" ht="12.75" hidden="false" customHeight="false" outlineLevel="0" collapsed="false">
      <c r="A328" s="210" t="s">
        <v>961</v>
      </c>
      <c r="B328" s="211" t="n">
        <v>48.72</v>
      </c>
    </row>
    <row r="329" customFormat="false" ht="12.75" hidden="false" customHeight="false" outlineLevel="0" collapsed="false">
      <c r="A329" s="210" t="s">
        <v>964</v>
      </c>
      <c r="B329" s="211" t="n">
        <v>44.81</v>
      </c>
    </row>
    <row r="330" customFormat="false" ht="12.75" hidden="false" customHeight="false" outlineLevel="0" collapsed="false">
      <c r="A330" s="210" t="s">
        <v>965</v>
      </c>
      <c r="B330" s="211" t="n">
        <v>58.48</v>
      </c>
    </row>
    <row r="331" customFormat="false" ht="12.75" hidden="false" customHeight="false" outlineLevel="0" collapsed="false">
      <c r="A331" s="210" t="s">
        <v>967</v>
      </c>
      <c r="B331" s="211" t="n">
        <v>53.79</v>
      </c>
    </row>
    <row r="332" customFormat="false" ht="12.75" hidden="false" customHeight="false" outlineLevel="0" collapsed="false">
      <c r="A332" s="210" t="s">
        <v>968</v>
      </c>
      <c r="B332" s="211" t="n">
        <v>170.24</v>
      </c>
    </row>
    <row r="333" customFormat="false" ht="12.75" hidden="false" customHeight="false" outlineLevel="0" collapsed="false">
      <c r="A333" s="210" t="s">
        <v>971</v>
      </c>
      <c r="B333" s="211" t="n">
        <v>156.58</v>
      </c>
    </row>
    <row r="334" customFormat="false" ht="12.75" hidden="false" customHeight="false" outlineLevel="0" collapsed="false">
      <c r="A334" s="210" t="s">
        <v>972</v>
      </c>
      <c r="B334" s="211" t="n">
        <v>170.24</v>
      </c>
    </row>
    <row r="335" customFormat="false" ht="12.75" hidden="false" customHeight="false" outlineLevel="0" collapsed="false">
      <c r="A335" s="210" t="s">
        <v>975</v>
      </c>
      <c r="B335" s="211" t="n">
        <v>156.58</v>
      </c>
    </row>
    <row r="336" customFormat="false" ht="12.75" hidden="false" customHeight="false" outlineLevel="0" collapsed="false">
      <c r="A336" s="210" t="s">
        <v>976</v>
      </c>
      <c r="B336" s="211" t="n">
        <v>103.96</v>
      </c>
    </row>
    <row r="337" customFormat="false" ht="12.75" hidden="false" customHeight="false" outlineLevel="0" collapsed="false">
      <c r="A337" s="210" t="s">
        <v>979</v>
      </c>
      <c r="B337" s="211" t="n">
        <v>95.61</v>
      </c>
    </row>
    <row r="338" customFormat="false" ht="12.75" hidden="false" customHeight="false" outlineLevel="0" collapsed="false">
      <c r="A338" s="210" t="s">
        <v>980</v>
      </c>
      <c r="B338" s="211" t="n">
        <v>3750.16</v>
      </c>
    </row>
    <row r="339" customFormat="false" ht="12.75" hidden="false" customHeight="false" outlineLevel="0" collapsed="false">
      <c r="A339" s="210" t="s">
        <v>982</v>
      </c>
      <c r="B339" s="211" t="n">
        <v>3449.19</v>
      </c>
    </row>
    <row r="340" customFormat="false" ht="12.75" hidden="false" customHeight="false" outlineLevel="0" collapsed="false">
      <c r="A340" s="210" t="s">
        <v>983</v>
      </c>
      <c r="B340" s="211" t="n">
        <v>194.18</v>
      </c>
    </row>
    <row r="341" customFormat="false" ht="12.75" hidden="false" customHeight="false" outlineLevel="0" collapsed="false">
      <c r="A341" s="210" t="s">
        <v>985</v>
      </c>
      <c r="B341" s="211" t="n">
        <v>178.6</v>
      </c>
    </row>
    <row r="342" customFormat="false" ht="12.75" hidden="false" customHeight="false" outlineLevel="0" collapsed="false">
      <c r="A342" s="210" t="s">
        <v>986</v>
      </c>
      <c r="B342" s="211" t="n">
        <v>194.18</v>
      </c>
    </row>
    <row r="343" customFormat="false" ht="12.75" hidden="false" customHeight="false" outlineLevel="0" collapsed="false">
      <c r="A343" s="210" t="s">
        <v>988</v>
      </c>
      <c r="B343" s="211" t="n">
        <v>178.6</v>
      </c>
    </row>
    <row r="344" customFormat="false" ht="12.75" hidden="false" customHeight="false" outlineLevel="0" collapsed="false">
      <c r="A344" s="210" t="s">
        <v>989</v>
      </c>
      <c r="B344" s="211" t="n">
        <v>450.75</v>
      </c>
    </row>
    <row r="345" customFormat="false" ht="12.75" hidden="false" customHeight="false" outlineLevel="0" collapsed="false">
      <c r="A345" s="210" t="s">
        <v>991</v>
      </c>
      <c r="B345" s="211" t="n">
        <v>414.58</v>
      </c>
    </row>
    <row r="346" customFormat="false" ht="12.75" hidden="false" customHeight="false" outlineLevel="0" collapsed="false">
      <c r="A346" s="210" t="s">
        <v>992</v>
      </c>
      <c r="B346" s="211" t="n">
        <v>172.15</v>
      </c>
    </row>
    <row r="347" customFormat="false" ht="12.75" hidden="false" customHeight="false" outlineLevel="0" collapsed="false">
      <c r="A347" s="210" t="s">
        <v>994</v>
      </c>
      <c r="B347" s="211" t="n">
        <v>158.33</v>
      </c>
    </row>
    <row r="348" customFormat="false" ht="12.75" hidden="false" customHeight="false" outlineLevel="0" collapsed="false">
      <c r="A348" s="210" t="s">
        <v>995</v>
      </c>
      <c r="B348" s="211" t="n">
        <v>450.75</v>
      </c>
    </row>
    <row r="349" customFormat="false" ht="12.75" hidden="false" customHeight="false" outlineLevel="0" collapsed="false">
      <c r="A349" s="210" t="s">
        <v>997</v>
      </c>
      <c r="B349" s="211" t="n">
        <v>414.58</v>
      </c>
    </row>
    <row r="350" customFormat="false" ht="12.75" hidden="false" customHeight="false" outlineLevel="0" collapsed="false">
      <c r="A350" s="210" t="s">
        <v>998</v>
      </c>
      <c r="B350" s="211" t="n">
        <v>1084.73</v>
      </c>
    </row>
    <row r="351" customFormat="false" ht="12.75" hidden="false" customHeight="false" outlineLevel="0" collapsed="false">
      <c r="A351" s="210" t="s">
        <v>1000</v>
      </c>
      <c r="B351" s="211" t="n">
        <v>997.67</v>
      </c>
    </row>
    <row r="352" customFormat="false" ht="12.75" hidden="false" customHeight="false" outlineLevel="0" collapsed="false">
      <c r="A352" s="210" t="s">
        <v>1001</v>
      </c>
      <c r="B352" s="211" t="n">
        <v>725.44</v>
      </c>
    </row>
    <row r="353" customFormat="false" ht="12.75" hidden="false" customHeight="false" outlineLevel="0" collapsed="false">
      <c r="A353" s="210" t="s">
        <v>1003</v>
      </c>
      <c r="B353" s="211" t="n">
        <v>667.22</v>
      </c>
    </row>
    <row r="354" customFormat="false" ht="12.75" hidden="false" customHeight="false" outlineLevel="0" collapsed="false">
      <c r="A354" s="210" t="s">
        <v>1004</v>
      </c>
      <c r="B354" s="211" t="n">
        <v>194.18</v>
      </c>
    </row>
    <row r="355" customFormat="false" ht="12.75" hidden="false" customHeight="false" outlineLevel="0" collapsed="false">
      <c r="A355" s="210" t="s">
        <v>1006</v>
      </c>
      <c r="B355" s="211" t="n">
        <v>178.6</v>
      </c>
    </row>
    <row r="356" customFormat="false" ht="12.75" hidden="false" customHeight="false" outlineLevel="0" collapsed="false">
      <c r="A356" s="210" t="s">
        <v>1007</v>
      </c>
      <c r="B356" s="211" t="n">
        <v>1055.72</v>
      </c>
    </row>
    <row r="357" customFormat="false" ht="12.75" hidden="false" customHeight="false" outlineLevel="0" collapsed="false">
      <c r="A357" s="210" t="s">
        <v>1009</v>
      </c>
      <c r="B357" s="211" t="n">
        <v>970.99</v>
      </c>
    </row>
    <row r="358" customFormat="false" ht="12.75" hidden="false" customHeight="false" outlineLevel="0" collapsed="false">
      <c r="A358" s="210" t="s">
        <v>1010</v>
      </c>
      <c r="B358" s="211" t="n">
        <v>162.58</v>
      </c>
    </row>
    <row r="359" customFormat="false" ht="12.75" hidden="false" customHeight="false" outlineLevel="0" collapsed="false">
      <c r="A359" s="210" t="s">
        <v>1012</v>
      </c>
      <c r="B359" s="211" t="n">
        <v>149.53</v>
      </c>
    </row>
    <row r="360" customFormat="false" ht="12.75" hidden="false" customHeight="false" outlineLevel="0" collapsed="false">
      <c r="A360" s="210" t="s">
        <v>1013</v>
      </c>
      <c r="B360" s="211" t="n">
        <v>162.58</v>
      </c>
    </row>
    <row r="361" customFormat="false" ht="12.75" hidden="false" customHeight="false" outlineLevel="0" collapsed="false">
      <c r="A361" s="210" t="s">
        <v>1015</v>
      </c>
      <c r="B361" s="211" t="n">
        <v>149.53</v>
      </c>
    </row>
    <row r="362" customFormat="false" ht="12.75" hidden="false" customHeight="false" outlineLevel="0" collapsed="false">
      <c r="A362" s="210" t="s">
        <v>1016</v>
      </c>
      <c r="B362" s="211" t="n">
        <v>162.58</v>
      </c>
    </row>
    <row r="363" customFormat="false" ht="12.75" hidden="false" customHeight="false" outlineLevel="0" collapsed="false">
      <c r="A363" s="210" t="s">
        <v>1018</v>
      </c>
      <c r="B363" s="211" t="n">
        <v>149.53</v>
      </c>
    </row>
    <row r="364" customFormat="false" ht="12.75" hidden="false" customHeight="false" outlineLevel="0" collapsed="false">
      <c r="A364" s="210" t="s">
        <v>1019</v>
      </c>
      <c r="B364" s="211" t="n">
        <v>162.58</v>
      </c>
    </row>
    <row r="365" customFormat="false" ht="12.75" hidden="false" customHeight="false" outlineLevel="0" collapsed="false">
      <c r="A365" s="210" t="s">
        <v>1021</v>
      </c>
      <c r="B365" s="211" t="n">
        <v>149.53</v>
      </c>
    </row>
    <row r="366" customFormat="false" ht="12.75" hidden="false" customHeight="false" outlineLevel="0" collapsed="false">
      <c r="A366" s="210" t="s">
        <v>1022</v>
      </c>
      <c r="B366" s="211" t="n">
        <v>162.58</v>
      </c>
    </row>
    <row r="367" customFormat="false" ht="12.75" hidden="false" customHeight="false" outlineLevel="0" collapsed="false">
      <c r="A367" s="210" t="s">
        <v>1024</v>
      </c>
      <c r="B367" s="211" t="n">
        <v>149.53</v>
      </c>
    </row>
    <row r="368" customFormat="false" ht="12.75" hidden="false" customHeight="false" outlineLevel="0" collapsed="false">
      <c r="A368" s="210" t="s">
        <v>1025</v>
      </c>
      <c r="B368" s="211" t="n">
        <v>162.58</v>
      </c>
    </row>
    <row r="369" customFormat="false" ht="12.75" hidden="false" customHeight="false" outlineLevel="0" collapsed="false">
      <c r="A369" s="210" t="s">
        <v>1027</v>
      </c>
      <c r="B369" s="211" t="n">
        <v>149.53</v>
      </c>
    </row>
    <row r="370" customFormat="false" ht="12.75" hidden="false" customHeight="false" outlineLevel="0" collapsed="false">
      <c r="A370" s="210" t="s">
        <v>1028</v>
      </c>
      <c r="B370" s="211" t="n">
        <v>162.58</v>
      </c>
    </row>
    <row r="371" customFormat="false" ht="12.75" hidden="false" customHeight="false" outlineLevel="0" collapsed="false">
      <c r="A371" s="210" t="s">
        <v>1030</v>
      </c>
      <c r="B371" s="211" t="n">
        <v>149.53</v>
      </c>
    </row>
    <row r="372" customFormat="false" ht="12.75" hidden="false" customHeight="false" outlineLevel="0" collapsed="false">
      <c r="A372" s="210" t="s">
        <v>1031</v>
      </c>
      <c r="B372" s="211" t="n">
        <v>162.58</v>
      </c>
    </row>
    <row r="373" customFormat="false" ht="12.75" hidden="false" customHeight="false" outlineLevel="0" collapsed="false">
      <c r="A373" s="210" t="s">
        <v>1033</v>
      </c>
      <c r="B373" s="211" t="n">
        <v>149.53</v>
      </c>
    </row>
    <row r="374" customFormat="false" ht="12.75" hidden="false" customHeight="false" outlineLevel="0" collapsed="false">
      <c r="A374" s="210" t="s">
        <v>1034</v>
      </c>
      <c r="B374" s="211" t="n">
        <v>162.58</v>
      </c>
    </row>
    <row r="375" customFormat="false" ht="12.75" hidden="false" customHeight="false" outlineLevel="0" collapsed="false">
      <c r="A375" s="210" t="s">
        <v>1036</v>
      </c>
      <c r="B375" s="211" t="n">
        <v>149.53</v>
      </c>
    </row>
    <row r="376" customFormat="false" ht="12.75" hidden="false" customHeight="false" outlineLevel="0" collapsed="false">
      <c r="A376" s="210" t="s">
        <v>1037</v>
      </c>
      <c r="B376" s="211" t="n">
        <v>162.58</v>
      </c>
    </row>
    <row r="377" customFormat="false" ht="12.75" hidden="false" customHeight="false" outlineLevel="0" collapsed="false">
      <c r="A377" s="210" t="s">
        <v>1039</v>
      </c>
      <c r="B377" s="211" t="n">
        <v>149.53</v>
      </c>
    </row>
    <row r="378" customFormat="false" ht="12.75" hidden="false" customHeight="false" outlineLevel="0" collapsed="false">
      <c r="A378" s="210" t="s">
        <v>1040</v>
      </c>
      <c r="B378" s="211" t="n">
        <v>162.58</v>
      </c>
    </row>
    <row r="379" customFormat="false" ht="12.75" hidden="false" customHeight="false" outlineLevel="0" collapsed="false">
      <c r="A379" s="210" t="s">
        <v>1042</v>
      </c>
      <c r="B379" s="211" t="n">
        <v>149.53</v>
      </c>
    </row>
    <row r="380" customFormat="false" ht="12.75" hidden="false" customHeight="false" outlineLevel="0" collapsed="false">
      <c r="A380" s="210" t="s">
        <v>1043</v>
      </c>
      <c r="B380" s="211" t="n">
        <v>162.58</v>
      </c>
    </row>
    <row r="381" customFormat="false" ht="12.75" hidden="false" customHeight="false" outlineLevel="0" collapsed="false">
      <c r="A381" s="210" t="s">
        <v>1045</v>
      </c>
      <c r="B381" s="211" t="n">
        <v>149.53</v>
      </c>
    </row>
    <row r="382" customFormat="false" ht="12.75" hidden="false" customHeight="false" outlineLevel="0" collapsed="false">
      <c r="A382" s="210" t="s">
        <v>1046</v>
      </c>
      <c r="B382" s="211" t="n">
        <v>162.58</v>
      </c>
    </row>
    <row r="383" customFormat="false" ht="12.75" hidden="false" customHeight="false" outlineLevel="0" collapsed="false">
      <c r="A383" s="210" t="s">
        <v>1048</v>
      </c>
      <c r="B383" s="211" t="n">
        <v>149.53</v>
      </c>
    </row>
    <row r="384" customFormat="false" ht="12.75" hidden="false" customHeight="false" outlineLevel="0" collapsed="false">
      <c r="A384" s="210" t="s">
        <v>1049</v>
      </c>
      <c r="B384" s="211" t="n">
        <v>162.58</v>
      </c>
    </row>
    <row r="385" customFormat="false" ht="12.75" hidden="false" customHeight="false" outlineLevel="0" collapsed="false">
      <c r="A385" s="210" t="s">
        <v>1051</v>
      </c>
      <c r="B385" s="211" t="n">
        <v>149.53</v>
      </c>
    </row>
    <row r="386" customFormat="false" ht="12.75" hidden="false" customHeight="false" outlineLevel="0" collapsed="false">
      <c r="A386" s="210" t="s">
        <v>1052</v>
      </c>
      <c r="B386" s="211" t="n">
        <v>162.58</v>
      </c>
    </row>
    <row r="387" customFormat="false" ht="12.75" hidden="false" customHeight="false" outlineLevel="0" collapsed="false">
      <c r="A387" s="210" t="s">
        <v>1054</v>
      </c>
      <c r="B387" s="211" t="n">
        <v>149.53</v>
      </c>
    </row>
    <row r="388" customFormat="false" ht="12.75" hidden="false" customHeight="false" outlineLevel="0" collapsed="false">
      <c r="A388" s="210" t="s">
        <v>1055</v>
      </c>
      <c r="B388" s="211" t="n">
        <v>162.58</v>
      </c>
    </row>
    <row r="389" customFormat="false" ht="12.75" hidden="false" customHeight="false" outlineLevel="0" collapsed="false">
      <c r="A389" s="210" t="s">
        <v>1058</v>
      </c>
      <c r="B389" s="211" t="n">
        <v>149.53</v>
      </c>
    </row>
    <row r="390" customFormat="false" ht="12.75" hidden="false" customHeight="false" outlineLevel="0" collapsed="false">
      <c r="A390" s="210" t="s">
        <v>1059</v>
      </c>
      <c r="B390" s="211" t="n">
        <v>3399.44</v>
      </c>
    </row>
    <row r="391" customFormat="false" ht="12.75" hidden="false" customHeight="false" outlineLevel="0" collapsed="false">
      <c r="A391" s="210" t="s">
        <v>1061</v>
      </c>
      <c r="B391" s="211" t="n">
        <v>3126.62</v>
      </c>
    </row>
    <row r="392" customFormat="false" ht="12.75" hidden="false" customHeight="false" outlineLevel="0" collapsed="false">
      <c r="A392" s="210" t="s">
        <v>1062</v>
      </c>
      <c r="B392" s="211" t="n">
        <v>159.12</v>
      </c>
    </row>
    <row r="393" customFormat="false" ht="12.75" hidden="false" customHeight="false" outlineLevel="0" collapsed="false">
      <c r="A393" s="210" t="s">
        <v>1067</v>
      </c>
      <c r="B393" s="211" t="n">
        <v>146.35</v>
      </c>
    </row>
    <row r="394" customFormat="false" ht="12.75" hidden="false" customHeight="false" outlineLevel="0" collapsed="false">
      <c r="A394" s="210" t="s">
        <v>1068</v>
      </c>
      <c r="B394" s="211" t="n">
        <v>165.24</v>
      </c>
    </row>
    <row r="395" customFormat="false" ht="12.75" hidden="false" customHeight="false" outlineLevel="0" collapsed="false">
      <c r="A395" s="210" t="s">
        <v>1071</v>
      </c>
      <c r="B395" s="211" t="n">
        <v>151.97</v>
      </c>
    </row>
    <row r="396" customFormat="false" ht="12.75" hidden="false" customHeight="false" outlineLevel="0" collapsed="false">
      <c r="A396" s="210" t="s">
        <v>1072</v>
      </c>
      <c r="B396" s="211" t="n">
        <v>183.6</v>
      </c>
    </row>
    <row r="397" customFormat="false" ht="12.75" hidden="false" customHeight="false" outlineLevel="0" collapsed="false">
      <c r="A397" s="210" t="s">
        <v>1074</v>
      </c>
      <c r="B397" s="211" t="n">
        <v>168.86</v>
      </c>
    </row>
    <row r="398" customFormat="false" ht="12.75" hidden="false" customHeight="false" outlineLevel="0" collapsed="false">
      <c r="A398" s="210" t="s">
        <v>1075</v>
      </c>
      <c r="B398" s="211" t="n">
        <v>97.11</v>
      </c>
    </row>
    <row r="399" customFormat="false" ht="12.75" hidden="false" customHeight="false" outlineLevel="0" collapsed="false">
      <c r="A399" s="210" t="s">
        <v>1077</v>
      </c>
      <c r="B399" s="211" t="n">
        <v>89.32</v>
      </c>
    </row>
    <row r="400" customFormat="false" ht="12.75" hidden="false" customHeight="false" outlineLevel="0" collapsed="false">
      <c r="A400" s="210" t="s">
        <v>1078</v>
      </c>
      <c r="B400" s="211" t="n">
        <v>111.5</v>
      </c>
    </row>
    <row r="401" customFormat="false" ht="12.75" hidden="false" customHeight="false" outlineLevel="0" collapsed="false">
      <c r="A401" s="210" t="s">
        <v>1080</v>
      </c>
      <c r="B401" s="211" t="n">
        <v>102.55</v>
      </c>
    </row>
    <row r="402" customFormat="false" ht="12.75" hidden="false" customHeight="false" outlineLevel="0" collapsed="false">
      <c r="A402" s="210" t="s">
        <v>1081</v>
      </c>
      <c r="B402" s="211" t="n">
        <v>161.87</v>
      </c>
    </row>
    <row r="403" customFormat="false" ht="12.75" hidden="false" customHeight="false" outlineLevel="0" collapsed="false">
      <c r="A403" s="210" t="s">
        <v>1083</v>
      </c>
      <c r="B403" s="211" t="n">
        <v>148.88</v>
      </c>
    </row>
    <row r="404" customFormat="false" ht="12.75" hidden="false" customHeight="false" outlineLevel="0" collapsed="false">
      <c r="A404" s="210" t="s">
        <v>1084</v>
      </c>
      <c r="B404" s="211" t="n">
        <v>194.24</v>
      </c>
    </row>
    <row r="405" customFormat="false" ht="12.75" hidden="false" customHeight="false" outlineLevel="0" collapsed="false">
      <c r="A405" s="210" t="s">
        <v>1086</v>
      </c>
      <c r="B405" s="211" t="n">
        <v>178.65</v>
      </c>
    </row>
    <row r="406" customFormat="false" ht="12.75" hidden="false" customHeight="false" outlineLevel="0" collapsed="false">
      <c r="A406" s="210" t="s">
        <v>1087</v>
      </c>
      <c r="B406" s="211" t="n">
        <v>233.1</v>
      </c>
    </row>
    <row r="407" customFormat="false" ht="12.75" hidden="false" customHeight="false" outlineLevel="0" collapsed="false">
      <c r="A407" s="210" t="s">
        <v>1089</v>
      </c>
      <c r="B407" s="211" t="n">
        <v>214.39</v>
      </c>
    </row>
    <row r="408" customFormat="false" ht="12.75" hidden="false" customHeight="false" outlineLevel="0" collapsed="false">
      <c r="A408" s="210" t="s">
        <v>1090</v>
      </c>
      <c r="B408" s="211" t="n">
        <v>279.71</v>
      </c>
    </row>
    <row r="409" customFormat="false" ht="12.75" hidden="false" customHeight="false" outlineLevel="0" collapsed="false">
      <c r="A409" s="210" t="s">
        <v>1092</v>
      </c>
      <c r="B409" s="211" t="n">
        <v>257.26</v>
      </c>
    </row>
    <row r="410" customFormat="false" ht="12.75" hidden="false" customHeight="false" outlineLevel="0" collapsed="false">
      <c r="A410" s="210" t="s">
        <v>1093</v>
      </c>
      <c r="B410" s="211" t="n">
        <v>483.84</v>
      </c>
    </row>
    <row r="411" customFormat="false" ht="12.75" hidden="false" customHeight="false" outlineLevel="0" collapsed="false">
      <c r="A411" s="210" t="s">
        <v>1095</v>
      </c>
      <c r="B411" s="211" t="n">
        <v>445.01</v>
      </c>
    </row>
    <row r="412" customFormat="false" ht="12.75" hidden="false" customHeight="false" outlineLevel="0" collapsed="false">
      <c r="A412" s="210" t="s">
        <v>1096</v>
      </c>
      <c r="B412" s="211" t="n">
        <v>105.83</v>
      </c>
    </row>
    <row r="413" customFormat="false" ht="12.75" hidden="false" customHeight="false" outlineLevel="0" collapsed="false">
      <c r="A413" s="210" t="s">
        <v>1099</v>
      </c>
      <c r="B413" s="211" t="n">
        <v>97.34</v>
      </c>
    </row>
    <row r="414" customFormat="false" ht="12.75" hidden="false" customHeight="false" outlineLevel="0" collapsed="false">
      <c r="A414" s="210" t="s">
        <v>1100</v>
      </c>
      <c r="B414" s="211" t="n">
        <v>317.52</v>
      </c>
    </row>
    <row r="415" customFormat="false" ht="12.75" hidden="false" customHeight="false" outlineLevel="0" collapsed="false">
      <c r="A415" s="210" t="s">
        <v>1103</v>
      </c>
      <c r="B415" s="211" t="n">
        <v>292.03</v>
      </c>
    </row>
    <row r="416" customFormat="false" ht="12.75" hidden="false" customHeight="false" outlineLevel="0" collapsed="false">
      <c r="A416" s="210" t="s">
        <v>1104</v>
      </c>
      <c r="B416" s="211" t="n">
        <v>381.01</v>
      </c>
    </row>
    <row r="417" customFormat="false" ht="12.75" hidden="false" customHeight="false" outlineLevel="0" collapsed="false">
      <c r="A417" s="210" t="s">
        <v>1106</v>
      </c>
      <c r="B417" s="211" t="n">
        <v>350.43</v>
      </c>
    </row>
    <row r="418" customFormat="false" ht="12.75" hidden="false" customHeight="false" outlineLevel="0" collapsed="false">
      <c r="A418" s="210" t="s">
        <v>1107</v>
      </c>
      <c r="B418" s="211" t="n">
        <v>457.21</v>
      </c>
    </row>
    <row r="419" customFormat="false" ht="12.75" hidden="false" customHeight="false" outlineLevel="0" collapsed="false">
      <c r="A419" s="210" t="s">
        <v>1109</v>
      </c>
      <c r="B419" s="211" t="n">
        <v>420.52</v>
      </c>
    </row>
    <row r="420" customFormat="false" ht="12.75" hidden="false" customHeight="false" outlineLevel="0" collapsed="false">
      <c r="A420" s="210" t="s">
        <v>1110</v>
      </c>
      <c r="B420" s="211" t="n">
        <v>194.02</v>
      </c>
    </row>
    <row r="421" customFormat="false" ht="12.75" hidden="false" customHeight="false" outlineLevel="0" collapsed="false">
      <c r="A421" s="210" t="s">
        <v>1112</v>
      </c>
      <c r="B421" s="211" t="n">
        <v>178.45</v>
      </c>
    </row>
    <row r="422" customFormat="false" ht="12.75" hidden="false" customHeight="false" outlineLevel="0" collapsed="false">
      <c r="A422" s="210" t="s">
        <v>1113</v>
      </c>
      <c r="B422" s="211" t="n">
        <v>146.16</v>
      </c>
    </row>
    <row r="423" customFormat="false" ht="12.75" hidden="false" customHeight="false" outlineLevel="0" collapsed="false">
      <c r="A423" s="210" t="s">
        <v>1115</v>
      </c>
      <c r="B423" s="211" t="n">
        <v>134.43</v>
      </c>
    </row>
    <row r="424" customFormat="false" ht="12.75" hidden="false" customHeight="false" outlineLevel="0" collapsed="false">
      <c r="A424" s="210" t="s">
        <v>1116</v>
      </c>
      <c r="B424" s="211" t="n">
        <v>146.16</v>
      </c>
    </row>
    <row r="425" customFormat="false" ht="12.75" hidden="false" customHeight="false" outlineLevel="0" collapsed="false">
      <c r="A425" s="210" t="s">
        <v>1118</v>
      </c>
      <c r="B425" s="211" t="n">
        <v>134.43</v>
      </c>
    </row>
    <row r="426" customFormat="false" ht="12.75" hidden="false" customHeight="false" outlineLevel="0" collapsed="false">
      <c r="A426" s="210" t="s">
        <v>1119</v>
      </c>
      <c r="B426" s="211" t="n">
        <v>57.95</v>
      </c>
    </row>
    <row r="427" customFormat="false" ht="12.75" hidden="false" customHeight="false" outlineLevel="0" collapsed="false">
      <c r="A427" s="210" t="s">
        <v>1121</v>
      </c>
      <c r="B427" s="211" t="n">
        <v>53.3</v>
      </c>
    </row>
    <row r="428" customFormat="false" ht="12.75" hidden="false" customHeight="false" outlineLevel="0" collapsed="false">
      <c r="A428" s="210" t="s">
        <v>1122</v>
      </c>
      <c r="B428" s="211" t="n">
        <v>4069.09</v>
      </c>
    </row>
    <row r="429" customFormat="false" ht="12.75" hidden="false" customHeight="false" outlineLevel="0" collapsed="false">
      <c r="A429" s="210" t="s">
        <v>1125</v>
      </c>
      <c r="B429" s="211" t="n">
        <v>3742.53</v>
      </c>
    </row>
    <row r="430" customFormat="false" ht="12.75" hidden="false" customHeight="false" outlineLevel="0" collapsed="false">
      <c r="A430" s="210" t="s">
        <v>1126</v>
      </c>
      <c r="B430" s="211" t="n">
        <v>5086.36</v>
      </c>
    </row>
    <row r="431" customFormat="false" ht="12.75" hidden="false" customHeight="false" outlineLevel="0" collapsed="false">
      <c r="A431" s="210" t="s">
        <v>1128</v>
      </c>
      <c r="B431" s="211" t="n">
        <v>4678.16</v>
      </c>
    </row>
    <row r="432" customFormat="false" ht="12.75" hidden="false" customHeight="false" outlineLevel="0" collapsed="false">
      <c r="A432" s="210" t="s">
        <v>1129</v>
      </c>
      <c r="B432" s="211" t="n">
        <v>5086.36</v>
      </c>
    </row>
    <row r="433" customFormat="false" ht="12.75" hidden="false" customHeight="false" outlineLevel="0" collapsed="false">
      <c r="A433" s="210" t="s">
        <v>1132</v>
      </c>
      <c r="B433" s="211" t="n">
        <v>4678.16</v>
      </c>
    </row>
    <row r="434" customFormat="false" ht="12.75" hidden="false" customHeight="false" outlineLevel="0" collapsed="false">
      <c r="A434" s="210" t="s">
        <v>1133</v>
      </c>
      <c r="B434" s="211" t="n">
        <v>7629.55</v>
      </c>
    </row>
    <row r="435" customFormat="false" ht="12.75" hidden="false" customHeight="false" outlineLevel="0" collapsed="false">
      <c r="A435" s="210" t="s">
        <v>1135</v>
      </c>
      <c r="B435" s="211" t="n">
        <v>7017.24</v>
      </c>
    </row>
    <row r="436" customFormat="false" ht="12.75" hidden="false" customHeight="false" outlineLevel="0" collapsed="false">
      <c r="A436" s="210" t="s">
        <v>1136</v>
      </c>
      <c r="B436" s="211" t="n">
        <v>6301.45</v>
      </c>
    </row>
    <row r="437" customFormat="false" ht="12.75" hidden="false" customHeight="false" outlineLevel="0" collapsed="false">
      <c r="A437" s="210" t="s">
        <v>1138</v>
      </c>
      <c r="B437" s="211" t="n">
        <v>5795.73</v>
      </c>
    </row>
    <row r="438" customFormat="false" ht="12.75" hidden="false" customHeight="false" outlineLevel="0" collapsed="false">
      <c r="A438" s="210" t="s">
        <v>1139</v>
      </c>
      <c r="B438" s="211" t="n">
        <v>1949.1</v>
      </c>
    </row>
    <row r="439" customFormat="false" ht="12.75" hidden="false" customHeight="false" outlineLevel="0" collapsed="false">
      <c r="A439" s="210" t="s">
        <v>1140</v>
      </c>
      <c r="B439" s="211" t="n">
        <v>1792.68</v>
      </c>
    </row>
    <row r="440" customFormat="false" ht="12.75" hidden="false" customHeight="false" outlineLevel="0" collapsed="false">
      <c r="A440" s="210" t="s">
        <v>1141</v>
      </c>
      <c r="B440" s="211" t="n">
        <v>1949.1</v>
      </c>
    </row>
    <row r="441" customFormat="false" ht="12.75" hidden="false" customHeight="false" outlineLevel="0" collapsed="false">
      <c r="A441" s="210" t="s">
        <v>1142</v>
      </c>
      <c r="B441" s="211" t="n">
        <v>1792.68</v>
      </c>
    </row>
    <row r="442" customFormat="false" ht="12.75" hidden="false" customHeight="false" outlineLevel="0" collapsed="false">
      <c r="A442" s="210" t="s">
        <v>1143</v>
      </c>
      <c r="B442" s="211" t="n">
        <v>172.13</v>
      </c>
    </row>
    <row r="443" customFormat="false" ht="12.75" hidden="false" customHeight="false" outlineLevel="0" collapsed="false">
      <c r="A443" s="210" t="s">
        <v>1145</v>
      </c>
      <c r="B443" s="211" t="n">
        <v>158.32</v>
      </c>
    </row>
    <row r="444" customFormat="false" ht="12.75" hidden="false" customHeight="false" outlineLevel="0" collapsed="false">
      <c r="A444" s="210" t="s">
        <v>1146</v>
      </c>
      <c r="B444" s="211" t="n">
        <v>172.13</v>
      </c>
    </row>
    <row r="445" customFormat="false" ht="12.75" hidden="false" customHeight="false" outlineLevel="0" collapsed="false">
      <c r="A445" s="210" t="s">
        <v>1148</v>
      </c>
      <c r="B445" s="211" t="n">
        <v>158.32</v>
      </c>
    </row>
    <row r="446" customFormat="false" ht="12.75" hidden="false" customHeight="false" outlineLevel="0" collapsed="false">
      <c r="A446" s="210" t="s">
        <v>1149</v>
      </c>
      <c r="B446" s="211" t="n">
        <v>290.91</v>
      </c>
    </row>
    <row r="447" customFormat="false" ht="12.75" hidden="false" customHeight="false" outlineLevel="0" collapsed="false">
      <c r="A447" s="210" t="s">
        <v>1151</v>
      </c>
      <c r="B447" s="211" t="n">
        <v>267.56</v>
      </c>
    </row>
    <row r="448" customFormat="false" ht="12.75" hidden="false" customHeight="false" outlineLevel="0" collapsed="false">
      <c r="A448" s="210" t="s">
        <v>1152</v>
      </c>
      <c r="B448" s="211" t="n">
        <v>1949.1</v>
      </c>
    </row>
    <row r="449" customFormat="false" ht="12.75" hidden="false" customHeight="false" outlineLevel="0" collapsed="false">
      <c r="A449" s="210" t="s">
        <v>1154</v>
      </c>
      <c r="B449" s="211" t="n">
        <v>1792.68</v>
      </c>
    </row>
    <row r="450" customFormat="false" ht="12.75" hidden="false" customHeight="false" outlineLevel="0" collapsed="false">
      <c r="A450" s="210" t="s">
        <v>1155</v>
      </c>
      <c r="B450" s="211" t="n">
        <v>194.18</v>
      </c>
    </row>
    <row r="451" customFormat="false" ht="12.75" hidden="false" customHeight="false" outlineLevel="0" collapsed="false">
      <c r="A451" s="210" t="s">
        <v>1157</v>
      </c>
      <c r="B451" s="211" t="n">
        <v>178.6</v>
      </c>
    </row>
    <row r="452" customFormat="false" ht="12.75" hidden="false" customHeight="false" outlineLevel="0" collapsed="false">
      <c r="A452" s="210" t="s">
        <v>1158</v>
      </c>
      <c r="B452" s="211" t="n">
        <v>1949.1</v>
      </c>
    </row>
    <row r="453" customFormat="false" ht="12.75" hidden="false" customHeight="false" outlineLevel="0" collapsed="false">
      <c r="A453" s="210" t="s">
        <v>1160</v>
      </c>
      <c r="B453" s="211" t="n">
        <v>1792.68</v>
      </c>
    </row>
    <row r="454" customFormat="false" ht="12.75" hidden="false" customHeight="false" outlineLevel="0" collapsed="false">
      <c r="A454" s="210" t="s">
        <v>1161</v>
      </c>
      <c r="B454" s="211" t="n">
        <v>1949.1</v>
      </c>
    </row>
    <row r="455" customFormat="false" ht="12.75" hidden="false" customHeight="false" outlineLevel="0" collapsed="false">
      <c r="A455" s="210" t="s">
        <v>1164</v>
      </c>
      <c r="B455" s="211" t="n">
        <v>1792.68</v>
      </c>
    </row>
    <row r="456" customFormat="false" ht="12.75" hidden="false" customHeight="false" outlineLevel="0" collapsed="false">
      <c r="A456" s="210" t="s">
        <v>1165</v>
      </c>
      <c r="B456" s="211" t="n">
        <v>1949.1</v>
      </c>
    </row>
    <row r="457" customFormat="false" ht="12.75" hidden="false" customHeight="false" outlineLevel="0" collapsed="false">
      <c r="A457" s="210" t="s">
        <v>1168</v>
      </c>
      <c r="B457" s="211" t="n">
        <v>1792.68</v>
      </c>
    </row>
    <row r="458" customFormat="false" ht="12.75" hidden="false" customHeight="false" outlineLevel="0" collapsed="false">
      <c r="A458" s="210" t="s">
        <v>1169</v>
      </c>
      <c r="B458" s="211" t="n">
        <v>284.29</v>
      </c>
    </row>
    <row r="459" customFormat="false" ht="12.75" hidden="false" customHeight="false" outlineLevel="0" collapsed="false">
      <c r="A459" s="210" t="s">
        <v>1172</v>
      </c>
      <c r="B459" s="211" t="n">
        <v>261.47</v>
      </c>
    </row>
    <row r="460" customFormat="false" ht="12.75" hidden="false" customHeight="false" outlineLevel="0" collapsed="false">
      <c r="A460" s="210" t="s">
        <v>1173</v>
      </c>
      <c r="B460" s="211" t="n">
        <v>1949.1</v>
      </c>
    </row>
    <row r="461" customFormat="false" ht="12.75" hidden="false" customHeight="false" outlineLevel="0" collapsed="false">
      <c r="A461" s="210" t="s">
        <v>1175</v>
      </c>
      <c r="B461" s="211" t="n">
        <v>1792.68</v>
      </c>
    </row>
    <row r="462" customFormat="false" ht="12.75" hidden="false" customHeight="false" outlineLevel="0" collapsed="false">
      <c r="A462" s="210" t="s">
        <v>1176</v>
      </c>
      <c r="B462" s="211" t="n">
        <v>343.1</v>
      </c>
    </row>
    <row r="463" customFormat="false" ht="12.75" hidden="false" customHeight="false" outlineLevel="0" collapsed="false">
      <c r="A463" s="210" t="s">
        <v>1178</v>
      </c>
      <c r="B463" s="211" t="n">
        <v>315.57</v>
      </c>
    </row>
    <row r="464" customFormat="false" ht="12.75" hidden="false" customHeight="false" outlineLevel="0" collapsed="false">
      <c r="A464" s="210" t="s">
        <v>1179</v>
      </c>
      <c r="B464" s="211" t="n">
        <v>343.1</v>
      </c>
    </row>
    <row r="465" customFormat="false" ht="12.75" hidden="false" customHeight="false" outlineLevel="0" collapsed="false">
      <c r="A465" s="210" t="s">
        <v>1181</v>
      </c>
      <c r="B465" s="211" t="n">
        <v>315.57</v>
      </c>
    </row>
    <row r="466" customFormat="false" ht="12.75" hidden="false" customHeight="false" outlineLevel="0" collapsed="false">
      <c r="A466" s="210" t="s">
        <v>1182</v>
      </c>
      <c r="B466" s="211" t="n">
        <v>119.8</v>
      </c>
    </row>
    <row r="467" customFormat="false" ht="12.75" hidden="false" customHeight="false" outlineLevel="0" collapsed="false">
      <c r="A467" s="210" t="s">
        <v>1185</v>
      </c>
      <c r="B467" s="211" t="n">
        <v>110.19</v>
      </c>
    </row>
    <row r="468" customFormat="false" ht="12.75" hidden="false" customHeight="false" outlineLevel="0" collapsed="false">
      <c r="A468" s="210" t="s">
        <v>1186</v>
      </c>
      <c r="B468" s="211" t="n">
        <v>119.8</v>
      </c>
    </row>
    <row r="469" customFormat="false" ht="12.75" hidden="false" customHeight="false" outlineLevel="0" collapsed="false">
      <c r="A469" s="210" t="s">
        <v>1190</v>
      </c>
      <c r="B469" s="211" t="n">
        <v>110.19</v>
      </c>
    </row>
    <row r="470" customFormat="false" ht="12.75" hidden="false" customHeight="false" outlineLevel="0" collapsed="false">
      <c r="A470" s="210" t="s">
        <v>1191</v>
      </c>
      <c r="B470" s="211" t="n">
        <v>178.82</v>
      </c>
    </row>
    <row r="471" customFormat="false" ht="12.75" hidden="false" customHeight="false" outlineLevel="0" collapsed="false">
      <c r="A471" s="210" t="s">
        <v>1194</v>
      </c>
      <c r="B471" s="211" t="n">
        <v>164.47</v>
      </c>
    </row>
    <row r="472" customFormat="false" ht="12.75" hidden="false" customHeight="false" outlineLevel="0" collapsed="false">
      <c r="A472" s="210" t="s">
        <v>1195</v>
      </c>
      <c r="B472" s="211" t="n">
        <v>784.25</v>
      </c>
    </row>
    <row r="473" customFormat="false" ht="12.75" hidden="false" customHeight="false" outlineLevel="0" collapsed="false">
      <c r="A473" s="210" t="s">
        <v>1198</v>
      </c>
      <c r="B473" s="211" t="n">
        <v>721.31</v>
      </c>
    </row>
    <row r="474" customFormat="false" ht="12.75" hidden="false" customHeight="false" outlineLevel="0" collapsed="false">
      <c r="A474" s="210" t="s">
        <v>1199</v>
      </c>
      <c r="B474" s="211" t="n">
        <v>823.47</v>
      </c>
    </row>
    <row r="475" customFormat="false" ht="12.75" hidden="false" customHeight="false" outlineLevel="0" collapsed="false">
      <c r="A475" s="210" t="s">
        <v>1201</v>
      </c>
      <c r="B475" s="211" t="n">
        <v>757.38</v>
      </c>
    </row>
    <row r="476" customFormat="false" ht="12.75" hidden="false" customHeight="false" outlineLevel="0" collapsed="false">
      <c r="A476" s="210" t="s">
        <v>1202</v>
      </c>
      <c r="B476" s="211" t="n">
        <v>980.32</v>
      </c>
    </row>
    <row r="477" customFormat="false" ht="12.75" hidden="false" customHeight="false" outlineLevel="0" collapsed="false">
      <c r="A477" s="210" t="s">
        <v>1204</v>
      </c>
      <c r="B477" s="211" t="n">
        <v>901.64</v>
      </c>
    </row>
    <row r="478" customFormat="false" ht="12.75" hidden="false" customHeight="false" outlineLevel="0" collapsed="false">
      <c r="A478" s="210" t="s">
        <v>1205</v>
      </c>
      <c r="B478" s="211" t="n">
        <v>116.59</v>
      </c>
    </row>
    <row r="479" customFormat="false" ht="12.75" hidden="false" customHeight="false" outlineLevel="0" collapsed="false">
      <c r="A479" s="210" t="s">
        <v>1209</v>
      </c>
      <c r="B479" s="211" t="n">
        <v>113.06</v>
      </c>
    </row>
    <row r="480" customFormat="false" ht="12.75" hidden="false" customHeight="false" outlineLevel="0" collapsed="false">
      <c r="A480" s="210" t="s">
        <v>1210</v>
      </c>
      <c r="B480" s="211" t="n">
        <v>11.5</v>
      </c>
    </row>
    <row r="481" customFormat="false" ht="12.75" hidden="false" customHeight="false" outlineLevel="0" collapsed="false">
      <c r="A481" s="210" t="s">
        <v>1214</v>
      </c>
      <c r="B481" s="211" t="n">
        <v>10.15</v>
      </c>
    </row>
    <row r="482" customFormat="false" ht="12.75" hidden="false" customHeight="false" outlineLevel="0" collapsed="false">
      <c r="A482" s="210" t="s">
        <v>1215</v>
      </c>
      <c r="B482" s="211" t="n">
        <v>26.47</v>
      </c>
    </row>
    <row r="483" customFormat="false" ht="12.75" hidden="false" customHeight="false" outlineLevel="0" collapsed="false">
      <c r="A483" s="210" t="s">
        <v>1218</v>
      </c>
      <c r="B483" s="211" t="n">
        <v>22.94</v>
      </c>
    </row>
    <row r="484" customFormat="false" ht="12.75" hidden="false" customHeight="false" outlineLevel="0" collapsed="false">
      <c r="A484" s="210" t="s">
        <v>1219</v>
      </c>
      <c r="B484" s="211" t="n">
        <v>116.78</v>
      </c>
    </row>
    <row r="485" customFormat="false" ht="12.75" hidden="false" customHeight="false" outlineLevel="0" collapsed="false">
      <c r="A485" s="210" t="s">
        <v>1223</v>
      </c>
      <c r="B485" s="211" t="n">
        <v>105.63</v>
      </c>
    </row>
    <row r="486" customFormat="false" ht="12.75" hidden="false" customHeight="false" outlineLevel="0" collapsed="false">
      <c r="A486" s="210" t="s">
        <v>1224</v>
      </c>
      <c r="B486" s="211" t="n">
        <v>153.61</v>
      </c>
    </row>
    <row r="487" customFormat="false" ht="12.75" hidden="false" customHeight="false" outlineLevel="0" collapsed="false">
      <c r="A487" s="210" t="s">
        <v>1228</v>
      </c>
      <c r="B487" s="211" t="n">
        <v>138.95</v>
      </c>
    </row>
    <row r="488" customFormat="false" ht="12.75" hidden="false" customHeight="false" outlineLevel="0" collapsed="false">
      <c r="A488" s="210" t="s">
        <v>1229</v>
      </c>
      <c r="B488" s="211" t="n">
        <v>126.3</v>
      </c>
    </row>
    <row r="489" customFormat="false" ht="12.75" hidden="false" customHeight="false" outlineLevel="0" collapsed="false">
      <c r="A489" s="210" t="s">
        <v>1231</v>
      </c>
      <c r="B489" s="211" t="n">
        <v>114.24</v>
      </c>
    </row>
    <row r="490" customFormat="false" ht="12.75" hidden="false" customHeight="false" outlineLevel="0" collapsed="false">
      <c r="A490" s="210" t="s">
        <v>1232</v>
      </c>
      <c r="B490" s="211" t="n">
        <v>170.51</v>
      </c>
    </row>
    <row r="491" customFormat="false" ht="12.75" hidden="false" customHeight="false" outlineLevel="0" collapsed="false">
      <c r="A491" s="210" t="s">
        <v>1234</v>
      </c>
      <c r="B491" s="211" t="n">
        <v>154.23</v>
      </c>
    </row>
    <row r="492" customFormat="false" ht="12.75" hidden="false" customHeight="false" outlineLevel="0" collapsed="false">
      <c r="A492" s="210" t="s">
        <v>1235</v>
      </c>
      <c r="B492" s="211" t="n">
        <v>136.39</v>
      </c>
    </row>
    <row r="493" customFormat="false" ht="12.75" hidden="false" customHeight="false" outlineLevel="0" collapsed="false">
      <c r="A493" s="210" t="s">
        <v>1237</v>
      </c>
      <c r="B493" s="211" t="n">
        <v>123.37</v>
      </c>
    </row>
    <row r="494" customFormat="false" ht="12.75" hidden="false" customHeight="false" outlineLevel="0" collapsed="false">
      <c r="A494" s="210" t="s">
        <v>1238</v>
      </c>
      <c r="B494" s="211" t="n">
        <v>189.45</v>
      </c>
    </row>
    <row r="495" customFormat="false" ht="12.75" hidden="false" customHeight="false" outlineLevel="0" collapsed="false">
      <c r="A495" s="210" t="s">
        <v>1240</v>
      </c>
      <c r="B495" s="211" t="n">
        <v>171.37</v>
      </c>
    </row>
    <row r="496" customFormat="false" ht="12.75" hidden="false" customHeight="false" outlineLevel="0" collapsed="false">
      <c r="A496" s="210" t="s">
        <v>1241</v>
      </c>
      <c r="B496" s="211" t="n">
        <v>157.86</v>
      </c>
    </row>
    <row r="497" customFormat="false" ht="12.75" hidden="false" customHeight="false" outlineLevel="0" collapsed="false">
      <c r="A497" s="210" t="s">
        <v>1244</v>
      </c>
      <c r="B497" s="211" t="n">
        <v>142.79</v>
      </c>
    </row>
    <row r="498" customFormat="false" ht="12.75" hidden="false" customHeight="false" outlineLevel="0" collapsed="false">
      <c r="A498" s="210" t="s">
        <v>1245</v>
      </c>
      <c r="B498" s="211" t="n">
        <v>221.01</v>
      </c>
    </row>
    <row r="499" customFormat="false" ht="12.75" hidden="false" customHeight="false" outlineLevel="0" collapsed="false">
      <c r="A499" s="210" t="s">
        <v>1249</v>
      </c>
      <c r="B499" s="211" t="n">
        <v>199.92</v>
      </c>
    </row>
    <row r="500" customFormat="false" ht="12.75" hidden="false" customHeight="false" outlineLevel="0" collapsed="false">
      <c r="A500" s="210" t="s">
        <v>1250</v>
      </c>
      <c r="B500" s="211" t="n">
        <v>157.47</v>
      </c>
    </row>
    <row r="501" customFormat="false" ht="12.75" hidden="false" customHeight="false" outlineLevel="0" collapsed="false">
      <c r="A501" s="210" t="s">
        <v>1254</v>
      </c>
      <c r="B501" s="211" t="n">
        <v>142.43</v>
      </c>
    </row>
    <row r="502" customFormat="false" ht="12.75" hidden="false" customHeight="false" outlineLevel="0" collapsed="false">
      <c r="A502" s="210" t="s">
        <v>1255</v>
      </c>
      <c r="B502" s="211" t="n">
        <v>171.15</v>
      </c>
    </row>
    <row r="503" customFormat="false" ht="12.75" hidden="false" customHeight="false" outlineLevel="0" collapsed="false">
      <c r="A503" s="210" t="s">
        <v>1259</v>
      </c>
      <c r="B503" s="211" t="n">
        <v>154.8</v>
      </c>
    </row>
    <row r="504" customFormat="false" ht="12.75" hidden="false" customHeight="false" outlineLevel="0" collapsed="false">
      <c r="A504" s="210" t="s">
        <v>1260</v>
      </c>
      <c r="B504" s="211" t="n">
        <v>184.84</v>
      </c>
    </row>
    <row r="505" customFormat="false" ht="12.75" hidden="false" customHeight="false" outlineLevel="0" collapsed="false">
      <c r="A505" s="210" t="s">
        <v>1262</v>
      </c>
      <c r="B505" s="211" t="n">
        <v>167.18</v>
      </c>
    </row>
    <row r="506" customFormat="false" ht="12.75" hidden="false" customHeight="false" outlineLevel="0" collapsed="false">
      <c r="A506" s="210" t="s">
        <v>1263</v>
      </c>
      <c r="B506" s="211" t="n">
        <v>223.09</v>
      </c>
    </row>
    <row r="507" customFormat="false" ht="12.75" hidden="false" customHeight="false" outlineLevel="0" collapsed="false">
      <c r="A507" s="210" t="s">
        <v>1265</v>
      </c>
      <c r="B507" s="211" t="n">
        <v>201.78</v>
      </c>
    </row>
    <row r="508" customFormat="false" ht="12.75" hidden="false" customHeight="false" outlineLevel="0" collapsed="false">
      <c r="A508" s="210" t="s">
        <v>1266</v>
      </c>
      <c r="B508" s="211" t="n">
        <v>247.07</v>
      </c>
    </row>
    <row r="509" customFormat="false" ht="12.75" hidden="false" customHeight="false" outlineLevel="0" collapsed="false">
      <c r="A509" s="210" t="s">
        <v>1270</v>
      </c>
      <c r="B509" s="211" t="n">
        <v>225.32</v>
      </c>
    </row>
    <row r="510" customFormat="false" ht="12.75" hidden="false" customHeight="false" outlineLevel="0" collapsed="false">
      <c r="A510" s="210" t="s">
        <v>1271</v>
      </c>
      <c r="B510" s="211" t="n">
        <v>274.52</v>
      </c>
    </row>
    <row r="511" customFormat="false" ht="12.75" hidden="false" customHeight="false" outlineLevel="0" collapsed="false">
      <c r="A511" s="210" t="s">
        <v>1274</v>
      </c>
      <c r="B511" s="211" t="n">
        <v>250.35</v>
      </c>
    </row>
    <row r="512" customFormat="false" ht="12.75" hidden="false" customHeight="false" outlineLevel="0" collapsed="false">
      <c r="A512" s="210" t="s">
        <v>1275</v>
      </c>
      <c r="B512" s="211" t="n">
        <v>295.11</v>
      </c>
    </row>
    <row r="513" customFormat="false" ht="12.75" hidden="false" customHeight="false" outlineLevel="0" collapsed="false">
      <c r="A513" s="210" t="s">
        <v>1277</v>
      </c>
      <c r="B513" s="211" t="n">
        <v>269.13</v>
      </c>
    </row>
    <row r="514" customFormat="false" ht="12.75" hidden="false" customHeight="false" outlineLevel="0" collapsed="false">
      <c r="A514" s="210" t="s">
        <v>1278</v>
      </c>
      <c r="B514" s="211" t="n">
        <v>411.81</v>
      </c>
    </row>
    <row r="515" customFormat="false" ht="12.75" hidden="false" customHeight="false" outlineLevel="0" collapsed="false">
      <c r="A515" s="210" t="s">
        <v>1282</v>
      </c>
      <c r="B515" s="211" t="n">
        <v>375.56</v>
      </c>
    </row>
    <row r="516" customFormat="false" ht="12.75" hidden="false" customHeight="false" outlineLevel="0" collapsed="false">
      <c r="A516" s="210" t="s">
        <v>1283</v>
      </c>
      <c r="B516" s="211" t="n">
        <v>89.81</v>
      </c>
    </row>
    <row r="517" customFormat="false" ht="12.75" hidden="false" customHeight="false" outlineLevel="0" collapsed="false">
      <c r="A517" s="210" t="s">
        <v>1286</v>
      </c>
      <c r="B517" s="211" t="n">
        <v>81.24</v>
      </c>
    </row>
    <row r="518" customFormat="false" ht="12.75" hidden="false" customHeight="false" outlineLevel="0" collapsed="false">
      <c r="A518" s="210" t="s">
        <v>1287</v>
      </c>
      <c r="B518" s="211" t="n">
        <v>126.31</v>
      </c>
    </row>
    <row r="519" customFormat="false" ht="12.75" hidden="false" customHeight="false" outlineLevel="0" collapsed="false">
      <c r="A519" s="210" t="s">
        <v>1290</v>
      </c>
      <c r="B519" s="211" t="n">
        <v>114.25</v>
      </c>
    </row>
    <row r="520" customFormat="false" ht="12.75" hidden="false" customHeight="false" outlineLevel="0" collapsed="false">
      <c r="A520" s="210" t="s">
        <v>1291</v>
      </c>
      <c r="B520" s="211" t="n">
        <v>97.15</v>
      </c>
    </row>
    <row r="521" customFormat="false" ht="12.75" hidden="false" customHeight="false" outlineLevel="0" collapsed="false">
      <c r="A521" s="210" t="s">
        <v>1293</v>
      </c>
      <c r="B521" s="211" t="n">
        <v>87.88</v>
      </c>
    </row>
    <row r="522" customFormat="false" ht="12.75" hidden="false" customHeight="false" outlineLevel="0" collapsed="false">
      <c r="A522" s="210" t="s">
        <v>1294</v>
      </c>
      <c r="B522" s="211" t="n">
        <v>140.22</v>
      </c>
    </row>
    <row r="523" customFormat="false" ht="12.75" hidden="false" customHeight="false" outlineLevel="0" collapsed="false">
      <c r="A523" s="210" t="s">
        <v>1296</v>
      </c>
      <c r="B523" s="211" t="n">
        <v>126.83</v>
      </c>
    </row>
    <row r="524" customFormat="false" ht="12.75" hidden="false" customHeight="false" outlineLevel="0" collapsed="false">
      <c r="A524" s="210" t="s">
        <v>1297</v>
      </c>
      <c r="B524" s="211" t="n">
        <v>104.92</v>
      </c>
    </row>
    <row r="525" customFormat="false" ht="12.75" hidden="false" customHeight="false" outlineLevel="0" collapsed="false">
      <c r="A525" s="210" t="s">
        <v>1299</v>
      </c>
      <c r="B525" s="211" t="n">
        <v>94.9</v>
      </c>
    </row>
    <row r="526" customFormat="false" ht="12.75" hidden="false" customHeight="false" outlineLevel="0" collapsed="false">
      <c r="A526" s="210" t="s">
        <v>1300</v>
      </c>
      <c r="B526" s="211" t="n">
        <v>144.36</v>
      </c>
    </row>
    <row r="527" customFormat="false" ht="12.75" hidden="false" customHeight="false" outlineLevel="0" collapsed="false">
      <c r="A527" s="210" t="s">
        <v>1302</v>
      </c>
      <c r="B527" s="211" t="n">
        <v>130.58</v>
      </c>
    </row>
    <row r="528" customFormat="false" ht="12.75" hidden="false" customHeight="false" outlineLevel="0" collapsed="false">
      <c r="A528" s="210" t="s">
        <v>1303</v>
      </c>
      <c r="B528" s="211" t="n">
        <v>121.43</v>
      </c>
    </row>
    <row r="529" customFormat="false" ht="12.75" hidden="false" customHeight="false" outlineLevel="0" collapsed="false">
      <c r="A529" s="210" t="s">
        <v>1306</v>
      </c>
      <c r="B529" s="211" t="n">
        <v>109.84</v>
      </c>
    </row>
    <row r="530" customFormat="false" ht="12.75" hidden="false" customHeight="false" outlineLevel="0" collapsed="false">
      <c r="A530" s="210" t="s">
        <v>1307</v>
      </c>
      <c r="B530" s="211" t="n">
        <v>170.02</v>
      </c>
    </row>
    <row r="531" customFormat="false" ht="12.75" hidden="false" customHeight="false" outlineLevel="0" collapsed="false">
      <c r="A531" s="210" t="s">
        <v>1310</v>
      </c>
      <c r="B531" s="211" t="n">
        <v>153.79</v>
      </c>
    </row>
    <row r="532" customFormat="false" ht="12.75" hidden="false" customHeight="false" outlineLevel="0" collapsed="false">
      <c r="A532" s="210" t="s">
        <v>1311</v>
      </c>
      <c r="B532" s="211" t="n">
        <v>145.73</v>
      </c>
    </row>
    <row r="533" customFormat="false" ht="12.75" hidden="false" customHeight="false" outlineLevel="0" collapsed="false">
      <c r="A533" s="210" t="s">
        <v>1313</v>
      </c>
      <c r="B533" s="211" t="n">
        <v>131.82</v>
      </c>
    </row>
    <row r="534" customFormat="false" ht="12.75" hidden="false" customHeight="false" outlineLevel="0" collapsed="false">
      <c r="A534" s="210" t="s">
        <v>1314</v>
      </c>
      <c r="B534" s="211" t="n">
        <v>165.14</v>
      </c>
    </row>
    <row r="535" customFormat="false" ht="12.75" hidden="false" customHeight="false" outlineLevel="0" collapsed="false">
      <c r="A535" s="210" t="s">
        <v>1316</v>
      </c>
      <c r="B535" s="211" t="n">
        <v>149.38</v>
      </c>
    </row>
    <row r="536" customFormat="false" ht="12.75" hidden="false" customHeight="false" outlineLevel="0" collapsed="false">
      <c r="A536" s="210" t="s">
        <v>1317</v>
      </c>
      <c r="B536" s="211" t="n">
        <v>194.29</v>
      </c>
    </row>
    <row r="537" customFormat="false" ht="12.75" hidden="false" customHeight="false" outlineLevel="0" collapsed="false">
      <c r="A537" s="210" t="s">
        <v>1319</v>
      </c>
      <c r="B537" s="211" t="n">
        <v>175.74</v>
      </c>
    </row>
    <row r="538" customFormat="false" ht="12.75" hidden="false" customHeight="false" outlineLevel="0" collapsed="false">
      <c r="A538" s="210" t="s">
        <v>1320</v>
      </c>
      <c r="B538" s="211" t="n">
        <v>242.88</v>
      </c>
    </row>
    <row r="539" customFormat="false" ht="12.75" hidden="false" customHeight="false" outlineLevel="0" collapsed="false">
      <c r="A539" s="210" t="s">
        <v>1322</v>
      </c>
      <c r="B539" s="211" t="n">
        <v>219.69</v>
      </c>
    </row>
    <row r="540" customFormat="false" ht="12.75" hidden="false" customHeight="false" outlineLevel="0" collapsed="false">
      <c r="A540" s="210" t="s">
        <v>1323</v>
      </c>
      <c r="B540" s="211" t="n">
        <v>291.46</v>
      </c>
    </row>
    <row r="541" customFormat="false" ht="12.75" hidden="false" customHeight="false" outlineLevel="0" collapsed="false">
      <c r="A541" s="210" t="s">
        <v>1325</v>
      </c>
      <c r="B541" s="211" t="n">
        <v>263.64</v>
      </c>
    </row>
    <row r="542" customFormat="false" ht="12.75" hidden="false" customHeight="false" outlineLevel="0" collapsed="false">
      <c r="A542" s="210" t="s">
        <v>1326</v>
      </c>
      <c r="B542" s="211" t="n">
        <v>340.04</v>
      </c>
    </row>
    <row r="543" customFormat="false" ht="12.75" hidden="false" customHeight="false" outlineLevel="0" collapsed="false">
      <c r="A543" s="210" t="s">
        <v>1328</v>
      </c>
      <c r="B543" s="211" t="n">
        <v>307.58</v>
      </c>
    </row>
    <row r="544" customFormat="false" ht="12.75" hidden="false" customHeight="false" outlineLevel="0" collapsed="false">
      <c r="A544" s="210" t="s">
        <v>1329</v>
      </c>
      <c r="B544" s="211" t="n">
        <v>388.63</v>
      </c>
    </row>
    <row r="545" customFormat="false" ht="12.75" hidden="false" customHeight="false" outlineLevel="0" collapsed="false">
      <c r="A545" s="210" t="s">
        <v>1331</v>
      </c>
      <c r="B545" s="211" t="n">
        <v>351.53</v>
      </c>
    </row>
    <row r="546" customFormat="false" ht="12.75" hidden="false" customHeight="false" outlineLevel="0" collapsed="false">
      <c r="A546" s="210" t="s">
        <v>1332</v>
      </c>
      <c r="B546" s="211" t="n">
        <v>121.11</v>
      </c>
    </row>
    <row r="547" customFormat="false" ht="12.75" hidden="false" customHeight="false" outlineLevel="0" collapsed="false">
      <c r="A547" s="210" t="s">
        <v>1336</v>
      </c>
      <c r="B547" s="211" t="n">
        <v>109.54</v>
      </c>
    </row>
    <row r="548" customFormat="false" ht="12.75" hidden="false" customHeight="false" outlineLevel="0" collapsed="false">
      <c r="A548" s="210" t="s">
        <v>1337</v>
      </c>
      <c r="B548" s="211" t="n">
        <v>131.67</v>
      </c>
    </row>
    <row r="549" customFormat="false" ht="12.75" hidden="false" customHeight="false" outlineLevel="0" collapsed="false">
      <c r="A549" s="210" t="s">
        <v>1339</v>
      </c>
      <c r="B549" s="211" t="n">
        <v>119.09</v>
      </c>
    </row>
    <row r="550" customFormat="false" ht="12.75" hidden="false" customHeight="false" outlineLevel="0" collapsed="false">
      <c r="A550" s="210" t="s">
        <v>1340</v>
      </c>
      <c r="B550" s="211" t="n">
        <v>142.2</v>
      </c>
    </row>
    <row r="551" customFormat="false" ht="12.75" hidden="false" customHeight="false" outlineLevel="0" collapsed="false">
      <c r="A551" s="210" t="s">
        <v>1342</v>
      </c>
      <c r="B551" s="211" t="n">
        <v>128.61</v>
      </c>
    </row>
    <row r="552" customFormat="false" ht="12.75" hidden="false" customHeight="false" outlineLevel="0" collapsed="false">
      <c r="A552" s="210" t="s">
        <v>1343</v>
      </c>
      <c r="B552" s="211" t="n">
        <v>171.62</v>
      </c>
    </row>
    <row r="553" customFormat="false" ht="12.75" hidden="false" customHeight="false" outlineLevel="0" collapsed="false">
      <c r="A553" s="210" t="s">
        <v>1346</v>
      </c>
      <c r="B553" s="211" t="n">
        <v>155.23</v>
      </c>
    </row>
    <row r="554" customFormat="false" ht="12.75" hidden="false" customHeight="false" outlineLevel="0" collapsed="false">
      <c r="A554" s="210" t="s">
        <v>1347</v>
      </c>
      <c r="B554" s="211" t="n">
        <v>209.36</v>
      </c>
    </row>
    <row r="555" customFormat="false" ht="12.75" hidden="false" customHeight="false" outlineLevel="0" collapsed="false">
      <c r="A555" s="210" t="s">
        <v>1349</v>
      </c>
      <c r="B555" s="211" t="n">
        <v>189.36</v>
      </c>
    </row>
    <row r="556" customFormat="false" ht="12.75" hidden="false" customHeight="false" outlineLevel="0" collapsed="false">
      <c r="A556" s="210" t="s">
        <v>1350</v>
      </c>
      <c r="B556" s="211" t="n">
        <v>231.68</v>
      </c>
    </row>
    <row r="557" customFormat="false" ht="12.75" hidden="false" customHeight="false" outlineLevel="0" collapsed="false">
      <c r="A557" s="210" t="s">
        <v>1352</v>
      </c>
      <c r="B557" s="211" t="n">
        <v>209.55</v>
      </c>
    </row>
    <row r="558" customFormat="false" ht="12.75" hidden="false" customHeight="false" outlineLevel="0" collapsed="false">
      <c r="A558" s="210" t="s">
        <v>1353</v>
      </c>
      <c r="B558" s="211" t="n">
        <v>283.17</v>
      </c>
    </row>
    <row r="559" customFormat="false" ht="12.75" hidden="false" customHeight="false" outlineLevel="0" collapsed="false">
      <c r="A559" s="210" t="s">
        <v>1355</v>
      </c>
      <c r="B559" s="211" t="n">
        <v>256.12</v>
      </c>
    </row>
    <row r="560" customFormat="false" ht="12.75" hidden="false" customHeight="false" outlineLevel="0" collapsed="false">
      <c r="A560" s="210" t="s">
        <v>1356</v>
      </c>
      <c r="B560" s="211" t="n">
        <v>326.07</v>
      </c>
    </row>
    <row r="561" customFormat="false" ht="12.75" hidden="false" customHeight="false" outlineLevel="0" collapsed="false">
      <c r="A561" s="210" t="s">
        <v>1359</v>
      </c>
      <c r="B561" s="211" t="n">
        <v>294.92</v>
      </c>
    </row>
    <row r="562" customFormat="false" ht="12.75" hidden="false" customHeight="false" outlineLevel="0" collapsed="false">
      <c r="A562" s="210" t="s">
        <v>1360</v>
      </c>
      <c r="B562" s="211" t="n">
        <v>391.29</v>
      </c>
    </row>
    <row r="563" customFormat="false" ht="12.75" hidden="false" customHeight="false" outlineLevel="0" collapsed="false">
      <c r="A563" s="210" t="s">
        <v>1362</v>
      </c>
      <c r="B563" s="211" t="n">
        <v>353.92</v>
      </c>
    </row>
    <row r="564" customFormat="false" ht="12.75" hidden="false" customHeight="false" outlineLevel="0" collapsed="false">
      <c r="A564" s="210" t="s">
        <v>1363</v>
      </c>
      <c r="B564" s="211" t="n">
        <v>456.49</v>
      </c>
    </row>
    <row r="565" customFormat="false" ht="12.75" hidden="false" customHeight="false" outlineLevel="0" collapsed="false">
      <c r="A565" s="210" t="s">
        <v>1365</v>
      </c>
      <c r="B565" s="211" t="n">
        <v>412.88</v>
      </c>
    </row>
    <row r="566" customFormat="false" ht="12.75" hidden="false" customHeight="false" outlineLevel="0" collapsed="false">
      <c r="A566" s="210" t="s">
        <v>1366</v>
      </c>
      <c r="B566" s="211" t="n">
        <v>521.72</v>
      </c>
    </row>
    <row r="567" customFormat="false" ht="12.75" hidden="false" customHeight="false" outlineLevel="0" collapsed="false">
      <c r="A567" s="210" t="s">
        <v>1368</v>
      </c>
      <c r="B567" s="211" t="n">
        <v>471.88</v>
      </c>
    </row>
    <row r="568" customFormat="false" ht="12.75" hidden="false" customHeight="false" outlineLevel="0" collapsed="false">
      <c r="A568" s="210" t="s">
        <v>1369</v>
      </c>
      <c r="B568" s="211" t="n">
        <v>189.75</v>
      </c>
    </row>
    <row r="569" customFormat="false" ht="12.75" hidden="false" customHeight="false" outlineLevel="0" collapsed="false">
      <c r="A569" s="210" t="s">
        <v>1373</v>
      </c>
      <c r="B569" s="211" t="n">
        <v>173.16</v>
      </c>
    </row>
    <row r="570" customFormat="false" ht="12.75" hidden="false" customHeight="false" outlineLevel="0" collapsed="false">
      <c r="A570" s="210" t="s">
        <v>1374</v>
      </c>
      <c r="B570" s="211" t="n">
        <v>211.15</v>
      </c>
    </row>
    <row r="571" customFormat="false" ht="12.75" hidden="false" customHeight="false" outlineLevel="0" collapsed="false">
      <c r="A571" s="210" t="s">
        <v>1376</v>
      </c>
      <c r="B571" s="211" t="n">
        <v>192.56</v>
      </c>
    </row>
    <row r="572" customFormat="false" ht="12.75" hidden="false" customHeight="false" outlineLevel="0" collapsed="false">
      <c r="A572" s="210" t="s">
        <v>1377</v>
      </c>
      <c r="B572" s="211" t="n">
        <v>227.01</v>
      </c>
    </row>
    <row r="573" customFormat="false" ht="12.75" hidden="false" customHeight="false" outlineLevel="0" collapsed="false">
      <c r="A573" s="210" t="s">
        <v>1379</v>
      </c>
      <c r="B573" s="211" t="n">
        <v>207.02</v>
      </c>
    </row>
    <row r="574" customFormat="false" ht="12.75" hidden="false" customHeight="false" outlineLevel="0" collapsed="false">
      <c r="A574" s="210" t="s">
        <v>1380</v>
      </c>
      <c r="B574" s="211" t="n">
        <v>316.75</v>
      </c>
    </row>
    <row r="575" customFormat="false" ht="12.75" hidden="false" customHeight="false" outlineLevel="0" collapsed="false">
      <c r="A575" s="210" t="s">
        <v>1383</v>
      </c>
      <c r="B575" s="211" t="n">
        <v>288.87</v>
      </c>
    </row>
    <row r="576" customFormat="false" ht="12.75" hidden="false" customHeight="false" outlineLevel="0" collapsed="false">
      <c r="A576" s="210" t="s">
        <v>1384</v>
      </c>
      <c r="B576" s="211" t="n">
        <v>383.47</v>
      </c>
    </row>
    <row r="577" customFormat="false" ht="12.75" hidden="false" customHeight="false" outlineLevel="0" collapsed="false">
      <c r="A577" s="210" t="s">
        <v>1386</v>
      </c>
      <c r="B577" s="211" t="n">
        <v>349.71</v>
      </c>
    </row>
    <row r="578" customFormat="false" ht="12.75" hidden="false" customHeight="false" outlineLevel="0" collapsed="false">
      <c r="A578" s="210" t="s">
        <v>1387</v>
      </c>
      <c r="B578" s="211" t="n">
        <v>460.17</v>
      </c>
    </row>
    <row r="579" customFormat="false" ht="12.75" hidden="false" customHeight="false" outlineLevel="0" collapsed="false">
      <c r="A579" s="210" t="s">
        <v>1389</v>
      </c>
      <c r="B579" s="211" t="n">
        <v>419.66</v>
      </c>
    </row>
    <row r="580" customFormat="false" ht="12.75" hidden="false" customHeight="false" outlineLevel="0" collapsed="false">
      <c r="A580" s="210" t="s">
        <v>1390</v>
      </c>
      <c r="B580" s="211" t="n">
        <v>613.57</v>
      </c>
    </row>
    <row r="581" customFormat="false" ht="12.75" hidden="false" customHeight="false" outlineLevel="0" collapsed="false">
      <c r="A581" s="210" t="s">
        <v>1392</v>
      </c>
      <c r="B581" s="211" t="n">
        <v>559.56</v>
      </c>
    </row>
    <row r="582" customFormat="false" ht="12.75" hidden="false" customHeight="false" outlineLevel="0" collapsed="false">
      <c r="A582" s="210" t="s">
        <v>1393</v>
      </c>
      <c r="B582" s="211" t="n">
        <v>766.97</v>
      </c>
    </row>
    <row r="583" customFormat="false" ht="12.75" hidden="false" customHeight="false" outlineLevel="0" collapsed="false">
      <c r="A583" s="210" t="s">
        <v>1396</v>
      </c>
      <c r="B583" s="211" t="n">
        <v>699.46</v>
      </c>
    </row>
    <row r="584" customFormat="false" ht="12.75" hidden="false" customHeight="false" outlineLevel="0" collapsed="false">
      <c r="A584" s="210" t="s">
        <v>1397</v>
      </c>
      <c r="B584" s="211" t="n">
        <v>920.37</v>
      </c>
    </row>
    <row r="585" customFormat="false" ht="12.75" hidden="false" customHeight="false" outlineLevel="0" collapsed="false">
      <c r="A585" s="210" t="s">
        <v>1399</v>
      </c>
      <c r="B585" s="211" t="n">
        <v>839.35</v>
      </c>
    </row>
    <row r="586" customFormat="false" ht="12.75" hidden="false" customHeight="false" outlineLevel="0" collapsed="false">
      <c r="A586" s="210" t="s">
        <v>1400</v>
      </c>
      <c r="B586" s="211" t="n">
        <v>1073.78</v>
      </c>
    </row>
    <row r="587" customFormat="false" ht="12.75" hidden="false" customHeight="false" outlineLevel="0" collapsed="false">
      <c r="A587" s="210" t="s">
        <v>1402</v>
      </c>
      <c r="B587" s="211" t="n">
        <v>979.25</v>
      </c>
    </row>
    <row r="588" customFormat="false" ht="12.75" hidden="false" customHeight="false" outlineLevel="0" collapsed="false">
      <c r="A588" s="210" t="s">
        <v>1403</v>
      </c>
      <c r="B588" s="211" t="n">
        <v>1227.18</v>
      </c>
    </row>
    <row r="589" customFormat="false" ht="12.75" hidden="false" customHeight="false" outlineLevel="0" collapsed="false">
      <c r="A589" s="210" t="s">
        <v>1405</v>
      </c>
      <c r="B589" s="211" t="n">
        <v>1119.15</v>
      </c>
    </row>
    <row r="590" customFormat="false" ht="12.75" hidden="false" customHeight="false" outlineLevel="0" collapsed="false">
      <c r="A590" s="210" t="s">
        <v>1406</v>
      </c>
      <c r="B590" s="211" t="n">
        <v>115.72</v>
      </c>
    </row>
    <row r="591" customFormat="false" ht="12.75" hidden="false" customHeight="false" outlineLevel="0" collapsed="false">
      <c r="A591" s="210" t="s">
        <v>1410</v>
      </c>
      <c r="B591" s="211" t="n">
        <v>100.51</v>
      </c>
    </row>
    <row r="592" customFormat="false" ht="12.75" hidden="false" customHeight="false" outlineLevel="0" collapsed="false">
      <c r="A592" s="210" t="s">
        <v>1411</v>
      </c>
      <c r="B592" s="211" t="n">
        <v>133.96</v>
      </c>
    </row>
    <row r="593" customFormat="false" ht="12.75" hidden="false" customHeight="false" outlineLevel="0" collapsed="false">
      <c r="A593" s="210" t="s">
        <v>1414</v>
      </c>
      <c r="B593" s="211" t="n">
        <v>116.34</v>
      </c>
    </row>
    <row r="594" customFormat="false" ht="12.75" hidden="false" customHeight="false" outlineLevel="0" collapsed="false">
      <c r="A594" s="210" t="s">
        <v>1415</v>
      </c>
      <c r="B594" s="211" t="n">
        <v>181.96</v>
      </c>
    </row>
    <row r="595" customFormat="false" ht="12.75" hidden="false" customHeight="false" outlineLevel="0" collapsed="false">
      <c r="A595" s="210" t="s">
        <v>1417</v>
      </c>
      <c r="B595" s="211" t="n">
        <v>158.03</v>
      </c>
    </row>
    <row r="596" customFormat="false" ht="12.75" hidden="false" customHeight="false" outlineLevel="0" collapsed="false">
      <c r="A596" s="210" t="s">
        <v>1418</v>
      </c>
      <c r="B596" s="211" t="n">
        <v>242.56</v>
      </c>
    </row>
    <row r="597" customFormat="false" ht="12.75" hidden="false" customHeight="false" outlineLevel="0" collapsed="false">
      <c r="A597" s="210" t="s">
        <v>1420</v>
      </c>
      <c r="B597" s="211" t="n">
        <v>210.67</v>
      </c>
    </row>
    <row r="598" customFormat="false" ht="12.75" hidden="false" customHeight="false" outlineLevel="0" collapsed="false">
      <c r="A598" s="210" t="s">
        <v>1421</v>
      </c>
      <c r="B598" s="211" t="n">
        <v>293.04</v>
      </c>
    </row>
    <row r="599" customFormat="false" ht="12.75" hidden="false" customHeight="false" outlineLevel="0" collapsed="false">
      <c r="A599" s="210" t="s">
        <v>1424</v>
      </c>
      <c r="B599" s="211" t="n">
        <v>254.51</v>
      </c>
    </row>
    <row r="600" customFormat="false" ht="12.75" hidden="false" customHeight="false" outlineLevel="0" collapsed="false">
      <c r="A600" s="210" t="s">
        <v>1425</v>
      </c>
      <c r="B600" s="211" t="n">
        <v>578.99</v>
      </c>
    </row>
    <row r="601" customFormat="false" ht="12.75" hidden="false" customHeight="false" outlineLevel="0" collapsed="false">
      <c r="A601" s="210" t="s">
        <v>1430</v>
      </c>
      <c r="B601" s="211" t="n">
        <v>555.41</v>
      </c>
    </row>
    <row r="602" customFormat="false" ht="12.75" hidden="false" customHeight="false" outlineLevel="0" collapsed="false">
      <c r="A602" s="210" t="s">
        <v>1431</v>
      </c>
      <c r="B602" s="211" t="n">
        <v>670.23</v>
      </c>
    </row>
    <row r="603" customFormat="false" ht="12.75" hidden="false" customHeight="false" outlineLevel="0" collapsed="false">
      <c r="A603" s="210" t="s">
        <v>1435</v>
      </c>
      <c r="B603" s="211" t="n">
        <v>642.93</v>
      </c>
    </row>
    <row r="604" customFormat="false" ht="12.75" hidden="false" customHeight="false" outlineLevel="0" collapsed="false">
      <c r="A604" s="210" t="s">
        <v>1436</v>
      </c>
      <c r="B604" s="211" t="n">
        <v>910.36</v>
      </c>
    </row>
    <row r="605" customFormat="false" ht="12.75" hidden="false" customHeight="false" outlineLevel="0" collapsed="false">
      <c r="A605" s="210" t="s">
        <v>1438</v>
      </c>
      <c r="B605" s="211" t="n">
        <v>873.28</v>
      </c>
    </row>
    <row r="606" customFormat="false" ht="12.75" hidden="false" customHeight="false" outlineLevel="0" collapsed="false">
      <c r="A606" s="210" t="s">
        <v>1439</v>
      </c>
      <c r="B606" s="211" t="n">
        <v>89.01</v>
      </c>
    </row>
    <row r="607" customFormat="false" ht="12.75" hidden="false" customHeight="false" outlineLevel="0" collapsed="false">
      <c r="A607" s="210" t="s">
        <v>1443</v>
      </c>
      <c r="B607" s="211" t="n">
        <v>77.3</v>
      </c>
    </row>
    <row r="608" customFormat="false" ht="12.75" hidden="false" customHeight="false" outlineLevel="0" collapsed="false">
      <c r="A608" s="210" t="s">
        <v>1444</v>
      </c>
      <c r="B608" s="211" t="n">
        <v>103.07</v>
      </c>
    </row>
    <row r="609" customFormat="false" ht="12.75" hidden="false" customHeight="false" outlineLevel="0" collapsed="false">
      <c r="A609" s="210" t="s">
        <v>1448</v>
      </c>
      <c r="B609" s="211" t="n">
        <v>89.52</v>
      </c>
    </row>
    <row r="610" customFormat="false" ht="12.75" hidden="false" customHeight="false" outlineLevel="0" collapsed="false">
      <c r="A610" s="210" t="s">
        <v>1449</v>
      </c>
      <c r="B610" s="211" t="n">
        <v>139.97</v>
      </c>
    </row>
    <row r="611" customFormat="false" ht="12.75" hidden="false" customHeight="false" outlineLevel="0" collapsed="false">
      <c r="A611" s="210" t="s">
        <v>1451</v>
      </c>
      <c r="B611" s="211" t="n">
        <v>121.57</v>
      </c>
    </row>
    <row r="612" customFormat="false" ht="12.75" hidden="false" customHeight="false" outlineLevel="0" collapsed="false">
      <c r="A612" s="210" t="s">
        <v>1452</v>
      </c>
      <c r="B612" s="211" t="n">
        <v>186.64</v>
      </c>
    </row>
    <row r="613" customFormat="false" ht="12.75" hidden="false" customHeight="false" outlineLevel="0" collapsed="false">
      <c r="A613" s="210" t="s">
        <v>1454</v>
      </c>
      <c r="B613" s="211" t="n">
        <v>162.1</v>
      </c>
    </row>
    <row r="614" customFormat="false" ht="12.75" hidden="false" customHeight="false" outlineLevel="0" collapsed="false">
      <c r="A614" s="210" t="s">
        <v>1455</v>
      </c>
      <c r="B614" s="211" t="n">
        <v>225.43</v>
      </c>
    </row>
    <row r="615" customFormat="false" ht="12.75" hidden="false" customHeight="false" outlineLevel="0" collapsed="false">
      <c r="A615" s="210" t="s">
        <v>1459</v>
      </c>
      <c r="B615" s="211" t="n">
        <v>195.79</v>
      </c>
    </row>
    <row r="616" customFormat="false" ht="12.75" hidden="false" customHeight="false" outlineLevel="0" collapsed="false">
      <c r="A616" s="210" t="s">
        <v>1460</v>
      </c>
      <c r="B616" s="211" t="n">
        <v>120.16</v>
      </c>
    </row>
    <row r="617" customFormat="false" ht="12.75" hidden="false" customHeight="false" outlineLevel="0" collapsed="false">
      <c r="A617" s="210" t="s">
        <v>1462</v>
      </c>
      <c r="B617" s="211" t="n">
        <v>104.36</v>
      </c>
    </row>
    <row r="618" customFormat="false" ht="12.75" hidden="false" customHeight="false" outlineLevel="0" collapsed="false">
      <c r="A618" s="210" t="s">
        <v>1463</v>
      </c>
      <c r="B618" s="211" t="n">
        <v>139.14</v>
      </c>
    </row>
    <row r="619" customFormat="false" ht="12.75" hidden="false" customHeight="false" outlineLevel="0" collapsed="false">
      <c r="A619" s="210" t="s">
        <v>1466</v>
      </c>
      <c r="B619" s="211" t="n">
        <v>120.84</v>
      </c>
    </row>
    <row r="620" customFormat="false" ht="12.75" hidden="false" customHeight="false" outlineLevel="0" collapsed="false">
      <c r="A620" s="210" t="s">
        <v>1467</v>
      </c>
      <c r="B620" s="211" t="n">
        <v>188.96</v>
      </c>
    </row>
    <row r="621" customFormat="false" ht="12.75" hidden="false" customHeight="false" outlineLevel="0" collapsed="false">
      <c r="A621" s="210" t="s">
        <v>1469</v>
      </c>
      <c r="B621" s="211" t="n">
        <v>164.11</v>
      </c>
    </row>
    <row r="622" customFormat="false" ht="12.75" hidden="false" customHeight="false" outlineLevel="0" collapsed="false">
      <c r="A622" s="210" t="s">
        <v>1470</v>
      </c>
      <c r="B622" s="211" t="n">
        <v>251.95</v>
      </c>
    </row>
    <row r="623" customFormat="false" ht="12.75" hidden="false" customHeight="false" outlineLevel="0" collapsed="false">
      <c r="A623" s="210" t="s">
        <v>1472</v>
      </c>
      <c r="B623" s="211" t="n">
        <v>218.82</v>
      </c>
    </row>
    <row r="624" customFormat="false" ht="12.75" hidden="false" customHeight="false" outlineLevel="0" collapsed="false">
      <c r="A624" s="210" t="s">
        <v>1473</v>
      </c>
      <c r="B624" s="211" t="n">
        <v>304.32</v>
      </c>
    </row>
    <row r="625" customFormat="false" ht="12.75" hidden="false" customHeight="false" outlineLevel="0" collapsed="false">
      <c r="A625" s="210" t="s">
        <v>1476</v>
      </c>
      <c r="B625" s="211" t="n">
        <v>264.31</v>
      </c>
    </row>
    <row r="626" customFormat="false" ht="12.75" hidden="false" customHeight="false" outlineLevel="0" collapsed="false">
      <c r="A626" s="210" t="s">
        <v>1477</v>
      </c>
      <c r="B626" s="211" t="n">
        <v>152.74</v>
      </c>
    </row>
    <row r="627" customFormat="false" ht="12.75" hidden="false" customHeight="false" outlineLevel="0" collapsed="false">
      <c r="A627" s="210" t="s">
        <v>1480</v>
      </c>
      <c r="B627" s="211" t="n">
        <v>141.81</v>
      </c>
    </row>
    <row r="628" customFormat="false" ht="12.75" hidden="false" customHeight="false" outlineLevel="0" collapsed="false">
      <c r="A628" s="210" t="s">
        <v>1481</v>
      </c>
      <c r="B628" s="211" t="n">
        <v>163.31</v>
      </c>
    </row>
    <row r="629" customFormat="false" ht="12.75" hidden="false" customHeight="false" outlineLevel="0" collapsed="false">
      <c r="A629" s="210" t="s">
        <v>1484</v>
      </c>
      <c r="B629" s="211" t="n">
        <v>156.51</v>
      </c>
    </row>
    <row r="630" customFormat="false" ht="12.75" hidden="false" customHeight="false" outlineLevel="0" collapsed="false">
      <c r="A630" s="210" t="s">
        <v>1485</v>
      </c>
      <c r="B630" s="211" t="n">
        <v>41.05</v>
      </c>
    </row>
    <row r="631" customFormat="false" ht="12.75" hidden="false" customHeight="false" outlineLevel="0" collapsed="false">
      <c r="A631" s="210" t="s">
        <v>1489</v>
      </c>
      <c r="B631" s="211" t="n">
        <v>39.48</v>
      </c>
    </row>
    <row r="632" customFormat="false" ht="12.75" hidden="false" customHeight="false" outlineLevel="0" collapsed="false">
      <c r="A632" s="210" t="s">
        <v>1490</v>
      </c>
      <c r="B632" s="211" t="n">
        <v>163.39</v>
      </c>
    </row>
    <row r="633" customFormat="false" ht="12.75" hidden="false" customHeight="false" outlineLevel="0" collapsed="false">
      <c r="A633" s="210" t="s">
        <v>1492</v>
      </c>
      <c r="B633" s="211" t="n">
        <v>157.1</v>
      </c>
    </row>
    <row r="634" customFormat="false" ht="12.75" hidden="false" customHeight="false" outlineLevel="0" collapsed="false">
      <c r="A634" s="210" t="s">
        <v>1493</v>
      </c>
      <c r="B634" s="211" t="n">
        <v>346.41</v>
      </c>
    </row>
    <row r="635" customFormat="false" ht="12.75" hidden="false" customHeight="false" outlineLevel="0" collapsed="false">
      <c r="A635" s="210" t="s">
        <v>1496</v>
      </c>
      <c r="B635" s="211" t="n">
        <v>311.28</v>
      </c>
    </row>
    <row r="636" customFormat="false" ht="12.75" hidden="false" customHeight="false" outlineLevel="0" collapsed="false">
      <c r="A636" s="210" t="s">
        <v>1497</v>
      </c>
      <c r="B636" s="211" t="n">
        <v>378.6</v>
      </c>
    </row>
    <row r="637" customFormat="false" ht="12.75" hidden="false" customHeight="false" outlineLevel="0" collapsed="false">
      <c r="A637" s="210" t="s">
        <v>1499</v>
      </c>
      <c r="B637" s="211" t="n">
        <v>340.25</v>
      </c>
    </row>
    <row r="638" customFormat="false" ht="12.75" hidden="false" customHeight="false" outlineLevel="0" collapsed="false">
      <c r="A638" s="210" t="s">
        <v>1500</v>
      </c>
      <c r="B638" s="211" t="n">
        <v>425.74</v>
      </c>
    </row>
    <row r="639" customFormat="false" ht="12.75" hidden="false" customHeight="false" outlineLevel="0" collapsed="false">
      <c r="A639" s="210" t="s">
        <v>1502</v>
      </c>
      <c r="B639" s="211" t="n">
        <v>383.31</v>
      </c>
    </row>
    <row r="640" customFormat="false" ht="12.75" hidden="false" customHeight="false" outlineLevel="0" collapsed="false">
      <c r="A640" s="210" t="s">
        <v>1503</v>
      </c>
      <c r="B640" s="211" t="n">
        <v>470.29</v>
      </c>
    </row>
    <row r="641" customFormat="false" ht="12.75" hidden="false" customHeight="false" outlineLevel="0" collapsed="false">
      <c r="A641" s="210" t="s">
        <v>1505</v>
      </c>
      <c r="B641" s="211" t="n">
        <v>424.06</v>
      </c>
    </row>
    <row r="642" customFormat="false" ht="12.75" hidden="false" customHeight="false" outlineLevel="0" collapsed="false">
      <c r="A642" s="210" t="s">
        <v>1506</v>
      </c>
      <c r="B642" s="211" t="n">
        <v>597.23</v>
      </c>
    </row>
    <row r="643" customFormat="false" ht="12.75" hidden="false" customHeight="false" outlineLevel="0" collapsed="false">
      <c r="A643" s="210" t="s">
        <v>1508</v>
      </c>
      <c r="B643" s="211" t="n">
        <v>542.33</v>
      </c>
    </row>
    <row r="644" customFormat="false" ht="12.75" hidden="false" customHeight="false" outlineLevel="0" collapsed="false">
      <c r="A644" s="210" t="s">
        <v>1509</v>
      </c>
      <c r="B644" s="211" t="n">
        <v>872.65</v>
      </c>
    </row>
    <row r="645" customFormat="false" ht="12.75" hidden="false" customHeight="false" outlineLevel="0" collapsed="false">
      <c r="A645" s="210" t="s">
        <v>1512</v>
      </c>
      <c r="B645" s="211" t="n">
        <v>808</v>
      </c>
    </row>
    <row r="646" customFormat="false" ht="12.75" hidden="false" customHeight="false" outlineLevel="0" collapsed="false">
      <c r="A646" s="210" t="s">
        <v>1513</v>
      </c>
      <c r="B646" s="211" t="n">
        <v>554.29</v>
      </c>
    </row>
    <row r="647" customFormat="false" ht="12.75" hidden="false" customHeight="false" outlineLevel="0" collapsed="false">
      <c r="A647" s="210" t="s">
        <v>1516</v>
      </c>
      <c r="B647" s="211" t="n">
        <v>497.46</v>
      </c>
    </row>
    <row r="648" customFormat="false" ht="12.75" hidden="false" customHeight="false" outlineLevel="0" collapsed="false">
      <c r="A648" s="210" t="s">
        <v>1517</v>
      </c>
      <c r="B648" s="211" t="n">
        <v>606.42</v>
      </c>
    </row>
    <row r="649" customFormat="false" ht="12.75" hidden="false" customHeight="false" outlineLevel="0" collapsed="false">
      <c r="A649" s="210" t="s">
        <v>1519</v>
      </c>
      <c r="B649" s="211" t="n">
        <v>544.26</v>
      </c>
    </row>
    <row r="650" customFormat="false" ht="12.75" hidden="false" customHeight="false" outlineLevel="0" collapsed="false">
      <c r="A650" s="210" t="s">
        <v>1520</v>
      </c>
      <c r="B650" s="211" t="n">
        <v>714.55</v>
      </c>
    </row>
    <row r="651" customFormat="false" ht="12.75" hidden="false" customHeight="false" outlineLevel="0" collapsed="false">
      <c r="A651" s="210" t="s">
        <v>1522</v>
      </c>
      <c r="B651" s="211" t="n">
        <v>642.21</v>
      </c>
    </row>
    <row r="652" customFormat="false" ht="12.75" hidden="false" customHeight="false" outlineLevel="0" collapsed="false">
      <c r="A652" s="210" t="s">
        <v>1523</v>
      </c>
      <c r="B652" s="211" t="n">
        <v>791.55</v>
      </c>
    </row>
    <row r="653" customFormat="false" ht="12.75" hidden="false" customHeight="false" outlineLevel="0" collapsed="false">
      <c r="A653" s="210" t="s">
        <v>1525</v>
      </c>
      <c r="B653" s="211" t="n">
        <v>712.09</v>
      </c>
    </row>
    <row r="654" customFormat="false" ht="12.75" hidden="false" customHeight="false" outlineLevel="0" collapsed="false">
      <c r="A654" s="210" t="s">
        <v>1526</v>
      </c>
      <c r="B654" s="211" t="n">
        <v>1111.39</v>
      </c>
    </row>
    <row r="655" customFormat="false" ht="12.75" hidden="false" customHeight="false" outlineLevel="0" collapsed="false">
      <c r="A655" s="210" t="s">
        <v>1528</v>
      </c>
      <c r="B655" s="211" t="n">
        <v>1004.54</v>
      </c>
    </row>
    <row r="656" customFormat="false" ht="12.75" hidden="false" customHeight="false" outlineLevel="0" collapsed="false">
      <c r="A656" s="210" t="s">
        <v>1529</v>
      </c>
      <c r="B656" s="211" t="n">
        <v>1677.21</v>
      </c>
    </row>
    <row r="657" customFormat="false" ht="12.75" hidden="false" customHeight="false" outlineLevel="0" collapsed="false">
      <c r="A657" s="210" t="s">
        <v>1532</v>
      </c>
      <c r="B657" s="211" t="n">
        <v>1537.27</v>
      </c>
    </row>
    <row r="658" customFormat="false" ht="12.75" hidden="false" customHeight="false" outlineLevel="0" collapsed="false">
      <c r="A658" s="210" t="s">
        <v>1533</v>
      </c>
      <c r="B658" s="211" t="n">
        <v>259.29</v>
      </c>
    </row>
    <row r="659" customFormat="false" ht="12.75" hidden="false" customHeight="false" outlineLevel="0" collapsed="false">
      <c r="A659" s="210" t="s">
        <v>1536</v>
      </c>
      <c r="B659" s="211" t="n">
        <v>233.54</v>
      </c>
    </row>
    <row r="660" customFormat="false" ht="12.75" hidden="false" customHeight="false" outlineLevel="0" collapsed="false">
      <c r="A660" s="210" t="s">
        <v>1537</v>
      </c>
      <c r="B660" s="211" t="n">
        <v>281.7</v>
      </c>
    </row>
    <row r="661" customFormat="false" ht="12.75" hidden="false" customHeight="false" outlineLevel="0" collapsed="false">
      <c r="A661" s="210" t="s">
        <v>1539</v>
      </c>
      <c r="B661" s="211" t="n">
        <v>253.76</v>
      </c>
    </row>
    <row r="662" customFormat="false" ht="12.75" hidden="false" customHeight="false" outlineLevel="0" collapsed="false">
      <c r="A662" s="210" t="s">
        <v>1540</v>
      </c>
      <c r="B662" s="211" t="n">
        <v>315.9</v>
      </c>
    </row>
    <row r="663" customFormat="false" ht="12.75" hidden="false" customHeight="false" outlineLevel="0" collapsed="false">
      <c r="A663" s="210" t="s">
        <v>1542</v>
      </c>
      <c r="B663" s="211" t="n">
        <v>285.16</v>
      </c>
    </row>
    <row r="664" customFormat="false" ht="12.75" hidden="false" customHeight="false" outlineLevel="0" collapsed="false">
      <c r="A664" s="210" t="s">
        <v>1543</v>
      </c>
      <c r="B664" s="211" t="n">
        <v>347.19</v>
      </c>
    </row>
    <row r="665" customFormat="false" ht="12.75" hidden="false" customHeight="false" outlineLevel="0" collapsed="false">
      <c r="A665" s="210" t="s">
        <v>1545</v>
      </c>
      <c r="B665" s="211" t="n">
        <v>313.94</v>
      </c>
    </row>
    <row r="666" customFormat="false" ht="12.75" hidden="false" customHeight="false" outlineLevel="0" collapsed="false">
      <c r="A666" s="210" t="s">
        <v>1546</v>
      </c>
      <c r="B666" s="211" t="n">
        <v>446.71</v>
      </c>
    </row>
    <row r="667" customFormat="false" ht="12.75" hidden="false" customHeight="false" outlineLevel="0" collapsed="false">
      <c r="A667" s="210" t="s">
        <v>1549</v>
      </c>
      <c r="B667" s="211" t="n">
        <v>407.13</v>
      </c>
    </row>
    <row r="668" customFormat="false" ht="12.75" hidden="false" customHeight="false" outlineLevel="0" collapsed="false">
      <c r="A668" s="210" t="s">
        <v>1550</v>
      </c>
      <c r="B668" s="211" t="n">
        <v>679.55</v>
      </c>
    </row>
    <row r="669" customFormat="false" ht="12.75" hidden="false" customHeight="false" outlineLevel="0" collapsed="false">
      <c r="A669" s="210" t="s">
        <v>1552</v>
      </c>
      <c r="B669" s="211" t="n">
        <v>632.44</v>
      </c>
    </row>
    <row r="670" customFormat="false" ht="12.75" hidden="false" customHeight="false" outlineLevel="0" collapsed="false">
      <c r="A670" s="210" t="s">
        <v>1553</v>
      </c>
      <c r="B670" s="211" t="n">
        <v>428.78</v>
      </c>
    </row>
    <row r="671" customFormat="false" ht="12.75" hidden="false" customHeight="false" outlineLevel="0" collapsed="false">
      <c r="A671" s="210" t="s">
        <v>1556</v>
      </c>
      <c r="B671" s="211" t="n">
        <v>385.44</v>
      </c>
    </row>
    <row r="672" customFormat="false" ht="12.75" hidden="false" customHeight="false" outlineLevel="0" collapsed="false">
      <c r="A672" s="210" t="s">
        <v>1557</v>
      </c>
      <c r="B672" s="211" t="n">
        <v>469.67</v>
      </c>
    </row>
    <row r="673" customFormat="false" ht="12.75" hidden="false" customHeight="false" outlineLevel="0" collapsed="false">
      <c r="A673" s="210" t="s">
        <v>1560</v>
      </c>
      <c r="B673" s="211" t="n">
        <v>422.21</v>
      </c>
    </row>
    <row r="674" customFormat="false" ht="12.75" hidden="false" customHeight="false" outlineLevel="0" collapsed="false">
      <c r="A674" s="210" t="s">
        <v>1561</v>
      </c>
      <c r="B674" s="211" t="n">
        <v>525.18</v>
      </c>
    </row>
    <row r="675" customFormat="false" ht="12.75" hidden="false" customHeight="false" outlineLevel="0" collapsed="false">
      <c r="A675" s="210" t="s">
        <v>1563</v>
      </c>
      <c r="B675" s="211" t="n">
        <v>472.85</v>
      </c>
    </row>
    <row r="676" customFormat="false" ht="12.75" hidden="false" customHeight="false" outlineLevel="0" collapsed="false">
      <c r="A676" s="210" t="s">
        <v>1564</v>
      </c>
      <c r="B676" s="211" t="n">
        <v>588.12</v>
      </c>
    </row>
    <row r="677" customFormat="false" ht="12.75" hidden="false" customHeight="false" outlineLevel="0" collapsed="false">
      <c r="A677" s="210" t="s">
        <v>1566</v>
      </c>
      <c r="B677" s="211" t="n">
        <v>530.14</v>
      </c>
    </row>
    <row r="678" customFormat="false" ht="12.75" hidden="false" customHeight="false" outlineLevel="0" collapsed="false">
      <c r="A678" s="210" t="s">
        <v>1567</v>
      </c>
      <c r="B678" s="211" t="n">
        <v>837.41</v>
      </c>
    </row>
    <row r="679" customFormat="false" ht="12.75" hidden="false" customHeight="false" outlineLevel="0" collapsed="false">
      <c r="A679" s="210" t="s">
        <v>1569</v>
      </c>
      <c r="B679" s="211" t="n">
        <v>758.71</v>
      </c>
    </row>
    <row r="680" customFormat="false" ht="12.75" hidden="false" customHeight="false" outlineLevel="0" collapsed="false">
      <c r="A680" s="210" t="s">
        <v>1570</v>
      </c>
      <c r="B680" s="211" t="n">
        <v>1331.18</v>
      </c>
    </row>
    <row r="681" customFormat="false" ht="12.75" hidden="false" customHeight="false" outlineLevel="0" collapsed="false">
      <c r="A681" s="210" t="s">
        <v>1572</v>
      </c>
      <c r="B681" s="211" t="n">
        <v>1224.35</v>
      </c>
    </row>
    <row r="682" customFormat="false" ht="12.75" hidden="false" customHeight="false" outlineLevel="0" collapsed="false">
      <c r="A682" s="210" t="s">
        <v>1573</v>
      </c>
      <c r="B682" s="211" t="n">
        <v>361.17</v>
      </c>
    </row>
    <row r="683" customFormat="false" ht="12.75" hidden="false" customHeight="false" outlineLevel="0" collapsed="false">
      <c r="A683" s="210" t="s">
        <v>1576</v>
      </c>
      <c r="B683" s="211" t="n">
        <v>321.93</v>
      </c>
    </row>
    <row r="684" customFormat="false" ht="12.75" hidden="false" customHeight="false" outlineLevel="0" collapsed="false">
      <c r="A684" s="210" t="s">
        <v>1577</v>
      </c>
      <c r="B684" s="211" t="n">
        <v>407.05</v>
      </c>
    </row>
    <row r="685" customFormat="false" ht="12.75" hidden="false" customHeight="false" outlineLevel="0" collapsed="false">
      <c r="A685" s="210" t="s">
        <v>1579</v>
      </c>
      <c r="B685" s="211" t="n">
        <v>363.57</v>
      </c>
    </row>
    <row r="686" customFormat="false" ht="12.75" hidden="false" customHeight="false" outlineLevel="0" collapsed="false">
      <c r="A686" s="210" t="s">
        <v>1580</v>
      </c>
      <c r="B686" s="211" t="n">
        <v>620.68</v>
      </c>
    </row>
    <row r="687" customFormat="false" ht="12.75" hidden="false" customHeight="false" outlineLevel="0" collapsed="false">
      <c r="A687" s="210" t="s">
        <v>1582</v>
      </c>
      <c r="B687" s="211" t="n">
        <v>553.79</v>
      </c>
    </row>
    <row r="688" customFormat="false" ht="12.75" hidden="false" customHeight="false" outlineLevel="0" collapsed="false">
      <c r="A688" s="210" t="s">
        <v>1583</v>
      </c>
      <c r="B688" s="211" t="n">
        <v>948.85</v>
      </c>
    </row>
    <row r="689" customFormat="false" ht="12.75" hidden="false" customHeight="false" outlineLevel="0" collapsed="false">
      <c r="A689" s="210" t="s">
        <v>1585</v>
      </c>
      <c r="B689" s="211" t="n">
        <v>846.52</v>
      </c>
    </row>
    <row r="690" customFormat="false" ht="12.75" hidden="false" customHeight="false" outlineLevel="0" collapsed="false">
      <c r="A690" s="210" t="s">
        <v>1586</v>
      </c>
      <c r="B690" s="211" t="n">
        <v>1160.67</v>
      </c>
    </row>
    <row r="691" customFormat="false" ht="12.75" hidden="false" customHeight="false" outlineLevel="0" collapsed="false">
      <c r="A691" s="210" t="s">
        <v>1590</v>
      </c>
      <c r="B691" s="211" t="n">
        <v>1015.13</v>
      </c>
    </row>
    <row r="692" customFormat="false" ht="12.75" hidden="false" customHeight="false" outlineLevel="0" collapsed="false">
      <c r="A692" s="210" t="s">
        <v>1591</v>
      </c>
      <c r="B692" s="211" t="n">
        <v>7.22</v>
      </c>
    </row>
    <row r="693" customFormat="false" ht="12.75" hidden="false" customHeight="false" outlineLevel="0" collapsed="false">
      <c r="A693" s="210" t="s">
        <v>1596</v>
      </c>
      <c r="B693" s="211" t="n">
        <v>6.3</v>
      </c>
    </row>
    <row r="694" customFormat="false" ht="12.75" hidden="false" customHeight="false" outlineLevel="0" collapsed="false">
      <c r="A694" s="210" t="s">
        <v>1597</v>
      </c>
      <c r="B694" s="211" t="n">
        <v>6.08</v>
      </c>
    </row>
    <row r="695" customFormat="false" ht="12.75" hidden="false" customHeight="false" outlineLevel="0" collapsed="false">
      <c r="A695" s="210" t="s">
        <v>1603</v>
      </c>
      <c r="B695" s="211" t="n">
        <v>5.5</v>
      </c>
    </row>
    <row r="696" customFormat="false" ht="12.75" hidden="false" customHeight="false" outlineLevel="0" collapsed="false">
      <c r="A696" s="210" t="s">
        <v>1604</v>
      </c>
      <c r="B696" s="211" t="n">
        <v>5.36</v>
      </c>
    </row>
    <row r="697" customFormat="false" ht="12.75" hidden="false" customHeight="false" outlineLevel="0" collapsed="false">
      <c r="A697" s="210" t="s">
        <v>1607</v>
      </c>
      <c r="B697" s="211" t="n">
        <v>4.88</v>
      </c>
    </row>
    <row r="698" customFormat="false" ht="12.75" hidden="false" customHeight="false" outlineLevel="0" collapsed="false">
      <c r="A698" s="210" t="s">
        <v>1608</v>
      </c>
      <c r="B698" s="211" t="n">
        <v>1.82</v>
      </c>
    </row>
    <row r="699" customFormat="false" ht="12.75" hidden="false" customHeight="false" outlineLevel="0" collapsed="false">
      <c r="A699" s="210" t="s">
        <v>1613</v>
      </c>
      <c r="B699" s="211" t="n">
        <v>1.69</v>
      </c>
    </row>
    <row r="700" customFormat="false" ht="12.75" hidden="false" customHeight="false" outlineLevel="0" collapsed="false">
      <c r="A700" s="210" t="s">
        <v>1614</v>
      </c>
      <c r="B700" s="211" t="n">
        <v>9.43</v>
      </c>
    </row>
    <row r="701" customFormat="false" ht="12.75" hidden="false" customHeight="false" outlineLevel="0" collapsed="false">
      <c r="A701" s="210" t="s">
        <v>1619</v>
      </c>
      <c r="B701" s="211" t="n">
        <v>8.17</v>
      </c>
    </row>
    <row r="702" customFormat="false" ht="12.75" hidden="false" customHeight="false" outlineLevel="0" collapsed="false">
      <c r="A702" s="210" t="s">
        <v>1620</v>
      </c>
      <c r="B702" s="211" t="n">
        <v>6.95</v>
      </c>
    </row>
    <row r="703" customFormat="false" ht="12.75" hidden="false" customHeight="false" outlineLevel="0" collapsed="false">
      <c r="A703" s="210" t="s">
        <v>1625</v>
      </c>
      <c r="B703" s="211" t="n">
        <v>6.02</v>
      </c>
    </row>
    <row r="704" customFormat="false" ht="12.75" hidden="false" customHeight="false" outlineLevel="0" collapsed="false">
      <c r="A704" s="210" t="s">
        <v>1626</v>
      </c>
      <c r="B704" s="211" t="n">
        <v>8.5</v>
      </c>
    </row>
    <row r="705" customFormat="false" ht="12.75" hidden="false" customHeight="false" outlineLevel="0" collapsed="false">
      <c r="A705" s="210" t="s">
        <v>1631</v>
      </c>
      <c r="B705" s="211" t="n">
        <v>7.36</v>
      </c>
    </row>
    <row r="706" customFormat="false" ht="12.75" hidden="false" customHeight="false" outlineLevel="0" collapsed="false">
      <c r="A706" s="210" t="s">
        <v>1632</v>
      </c>
      <c r="B706" s="211" t="n">
        <v>6.8</v>
      </c>
    </row>
    <row r="707" customFormat="false" ht="12.75" hidden="false" customHeight="false" outlineLevel="0" collapsed="false">
      <c r="A707" s="210" t="s">
        <v>1638</v>
      </c>
      <c r="B707" s="211" t="n">
        <v>5.89</v>
      </c>
    </row>
    <row r="708" customFormat="false" ht="12.75" hidden="false" customHeight="false" outlineLevel="0" collapsed="false">
      <c r="A708" s="210" t="s">
        <v>1639</v>
      </c>
      <c r="B708" s="211" t="n">
        <v>10.05</v>
      </c>
    </row>
    <row r="709" customFormat="false" ht="12.75" hidden="false" customHeight="false" outlineLevel="0" collapsed="false">
      <c r="A709" s="210" t="s">
        <v>1643</v>
      </c>
      <c r="B709" s="211" t="n">
        <v>8.7</v>
      </c>
    </row>
    <row r="710" customFormat="false" ht="12.75" hidden="false" customHeight="false" outlineLevel="0" collapsed="false">
      <c r="A710" s="210" t="s">
        <v>1644</v>
      </c>
      <c r="B710" s="211" t="n">
        <v>8.52</v>
      </c>
    </row>
    <row r="711" customFormat="false" ht="12.75" hidden="false" customHeight="false" outlineLevel="0" collapsed="false">
      <c r="A711" s="210" t="s">
        <v>1648</v>
      </c>
      <c r="B711" s="211" t="n">
        <v>7.38</v>
      </c>
    </row>
    <row r="712" customFormat="false" ht="12.75" hidden="false" customHeight="false" outlineLevel="0" collapsed="false">
      <c r="A712" s="210" t="s">
        <v>1649</v>
      </c>
      <c r="B712" s="211" t="n">
        <v>10.28</v>
      </c>
    </row>
    <row r="713" customFormat="false" ht="12.75" hidden="false" customHeight="false" outlineLevel="0" collapsed="false">
      <c r="A713" s="210" t="s">
        <v>1651</v>
      </c>
      <c r="B713" s="211" t="n">
        <v>9.07</v>
      </c>
    </row>
    <row r="714" customFormat="false" ht="12.75" hidden="false" customHeight="false" outlineLevel="0" collapsed="false">
      <c r="A714" s="210" t="s">
        <v>1652</v>
      </c>
      <c r="B714" s="211" t="n">
        <v>17.04</v>
      </c>
    </row>
    <row r="715" customFormat="false" ht="12.75" hidden="false" customHeight="false" outlineLevel="0" collapsed="false">
      <c r="A715" s="210" t="s">
        <v>356</v>
      </c>
      <c r="B715" s="211" t="n">
        <v>14.77</v>
      </c>
    </row>
    <row r="716" customFormat="false" ht="12.75" hidden="false" customHeight="false" outlineLevel="0" collapsed="false">
      <c r="A716" s="210" t="s">
        <v>1655</v>
      </c>
      <c r="B716" s="211" t="n">
        <v>1.02</v>
      </c>
    </row>
    <row r="717" customFormat="false" ht="12.75" hidden="false" customHeight="false" outlineLevel="0" collapsed="false">
      <c r="A717" s="210" t="s">
        <v>1658</v>
      </c>
      <c r="B717" s="211" t="n">
        <v>0.88</v>
      </c>
    </row>
    <row r="718" customFormat="false" ht="12.75" hidden="false" customHeight="false" outlineLevel="0" collapsed="false">
      <c r="A718" s="210" t="s">
        <v>1659</v>
      </c>
      <c r="B718" s="211" t="n">
        <v>0.28</v>
      </c>
    </row>
    <row r="719" customFormat="false" ht="12.75" hidden="false" customHeight="false" outlineLevel="0" collapsed="false">
      <c r="A719" s="210" t="s">
        <v>1662</v>
      </c>
      <c r="B719" s="211" t="n">
        <v>0.25</v>
      </c>
    </row>
    <row r="720" customFormat="false" ht="12.75" hidden="false" customHeight="false" outlineLevel="0" collapsed="false">
      <c r="A720" s="210" t="s">
        <v>1663</v>
      </c>
      <c r="B720" s="211" t="n">
        <v>2.04</v>
      </c>
    </row>
    <row r="721" customFormat="false" ht="12.75" hidden="false" customHeight="false" outlineLevel="0" collapsed="false">
      <c r="A721" s="210" t="s">
        <v>1666</v>
      </c>
      <c r="B721" s="211" t="n">
        <v>1.77</v>
      </c>
    </row>
    <row r="722" customFormat="false" ht="12.75" hidden="false" customHeight="false" outlineLevel="0" collapsed="false">
      <c r="A722" s="210" t="s">
        <v>1667</v>
      </c>
      <c r="B722" s="211" t="n">
        <v>211.37</v>
      </c>
    </row>
    <row r="723" customFormat="false" ht="12.75" hidden="false" customHeight="false" outlineLevel="0" collapsed="false">
      <c r="A723" s="210" t="s">
        <v>1670</v>
      </c>
      <c r="B723" s="211" t="n">
        <v>183.15</v>
      </c>
    </row>
    <row r="724" customFormat="false" ht="12.75" hidden="false" customHeight="false" outlineLevel="0" collapsed="false">
      <c r="A724" s="210" t="s">
        <v>1671</v>
      </c>
      <c r="B724" s="211" t="n">
        <v>2.45</v>
      </c>
    </row>
    <row r="725" customFormat="false" ht="12.75" hidden="false" customHeight="false" outlineLevel="0" collapsed="false">
      <c r="A725" s="210" t="s">
        <v>1673</v>
      </c>
      <c r="B725" s="211" t="n">
        <v>2.12</v>
      </c>
    </row>
    <row r="726" customFormat="false" ht="12.75" hidden="false" customHeight="false" outlineLevel="0" collapsed="false">
      <c r="A726" s="210" t="s">
        <v>1674</v>
      </c>
      <c r="B726" s="211" t="n">
        <v>2216.04</v>
      </c>
    </row>
    <row r="727" customFormat="false" ht="12.75" hidden="false" customHeight="false" outlineLevel="0" collapsed="false">
      <c r="A727" s="210" t="s">
        <v>1677</v>
      </c>
      <c r="B727" s="211" t="n">
        <v>1920.12</v>
      </c>
    </row>
    <row r="728" customFormat="false" ht="12.75" hidden="false" customHeight="false" outlineLevel="0" collapsed="false">
      <c r="A728" s="210" t="s">
        <v>1678</v>
      </c>
      <c r="B728" s="211" t="n">
        <v>2130.81</v>
      </c>
    </row>
    <row r="729" customFormat="false" ht="12.75" hidden="false" customHeight="false" outlineLevel="0" collapsed="false">
      <c r="A729" s="210" t="s">
        <v>1681</v>
      </c>
      <c r="B729" s="211" t="n">
        <v>1846.27</v>
      </c>
    </row>
    <row r="730" customFormat="false" ht="12.75" hidden="false" customHeight="false" outlineLevel="0" collapsed="false">
      <c r="A730" s="210" t="s">
        <v>1682</v>
      </c>
      <c r="B730" s="211" t="n">
        <v>43.46</v>
      </c>
    </row>
    <row r="731" customFormat="false" ht="12.75" hidden="false" customHeight="false" outlineLevel="0" collapsed="false">
      <c r="A731" s="210" t="s">
        <v>1685</v>
      </c>
      <c r="B731" s="211" t="n">
        <v>37.66</v>
      </c>
    </row>
    <row r="732" customFormat="false" ht="12.75" hidden="false" customHeight="false" outlineLevel="0" collapsed="false">
      <c r="A732" s="210" t="s">
        <v>1686</v>
      </c>
      <c r="B732" s="211" t="n">
        <v>63.07</v>
      </c>
    </row>
    <row r="733" customFormat="false" ht="12.75" hidden="false" customHeight="false" outlineLevel="0" collapsed="false">
      <c r="A733" s="210" t="s">
        <v>1688</v>
      </c>
      <c r="B733" s="211" t="n">
        <v>54.64</v>
      </c>
    </row>
    <row r="734" customFormat="false" ht="12.75" hidden="false" customHeight="false" outlineLevel="0" collapsed="false">
      <c r="A734" s="210" t="s">
        <v>1689</v>
      </c>
      <c r="B734" s="211" t="n">
        <v>85.23</v>
      </c>
    </row>
    <row r="735" customFormat="false" ht="12.75" hidden="false" customHeight="false" outlineLevel="0" collapsed="false">
      <c r="A735" s="210" t="s">
        <v>1691</v>
      </c>
      <c r="B735" s="211" t="n">
        <v>73.85</v>
      </c>
    </row>
    <row r="736" customFormat="false" ht="12.75" hidden="false" customHeight="false" outlineLevel="0" collapsed="false">
      <c r="A736" s="210" t="s">
        <v>1692</v>
      </c>
      <c r="B736" s="211" t="n">
        <v>37.73</v>
      </c>
    </row>
    <row r="737" customFormat="false" ht="12.75" hidden="false" customHeight="false" outlineLevel="0" collapsed="false">
      <c r="A737" s="210" t="s">
        <v>1694</v>
      </c>
      <c r="B737" s="211" t="n">
        <v>37.29</v>
      </c>
    </row>
    <row r="738" customFormat="false" ht="12.75" hidden="false" customHeight="false" outlineLevel="0" collapsed="false">
      <c r="A738" s="210" t="s">
        <v>1695</v>
      </c>
      <c r="B738" s="211" t="n">
        <v>67.5</v>
      </c>
    </row>
    <row r="739" customFormat="false" ht="12.75" hidden="false" customHeight="false" outlineLevel="0" collapsed="false">
      <c r="A739" s="210" t="s">
        <v>1697</v>
      </c>
      <c r="B739" s="211" t="n">
        <v>66.7</v>
      </c>
    </row>
    <row r="740" customFormat="false" ht="12.75" hidden="false" customHeight="false" outlineLevel="0" collapsed="false">
      <c r="A740" s="210" t="s">
        <v>1698</v>
      </c>
      <c r="B740" s="211" t="n">
        <v>113.01</v>
      </c>
    </row>
    <row r="741" customFormat="false" ht="12.75" hidden="false" customHeight="false" outlineLevel="0" collapsed="false">
      <c r="A741" s="210" t="s">
        <v>1700</v>
      </c>
      <c r="B741" s="211" t="n">
        <v>111.68</v>
      </c>
    </row>
    <row r="742" customFormat="false" ht="12.75" hidden="false" customHeight="false" outlineLevel="0" collapsed="false">
      <c r="A742" s="210" t="s">
        <v>1701</v>
      </c>
      <c r="B742" s="211" t="n">
        <v>0.31</v>
      </c>
    </row>
    <row r="743" customFormat="false" ht="12.75" hidden="false" customHeight="false" outlineLevel="0" collapsed="false">
      <c r="A743" s="210" t="s">
        <v>1704</v>
      </c>
      <c r="B743" s="211" t="n">
        <v>0.3</v>
      </c>
    </row>
    <row r="744" customFormat="false" ht="12.75" hidden="false" customHeight="false" outlineLevel="0" collapsed="false">
      <c r="A744" s="210" t="s">
        <v>1705</v>
      </c>
      <c r="B744" s="211" t="n">
        <v>1.17</v>
      </c>
    </row>
    <row r="745" customFormat="false" ht="12.75" hidden="false" customHeight="false" outlineLevel="0" collapsed="false">
      <c r="A745" s="210" t="s">
        <v>1709</v>
      </c>
      <c r="B745" s="211" t="n">
        <v>1.14</v>
      </c>
    </row>
    <row r="746" customFormat="false" ht="12.75" hidden="false" customHeight="false" outlineLevel="0" collapsed="false">
      <c r="A746" s="210" t="s">
        <v>1710</v>
      </c>
      <c r="B746" s="211" t="n">
        <v>4455.27</v>
      </c>
    </row>
    <row r="747" customFormat="false" ht="12.75" hidden="false" customHeight="false" outlineLevel="0" collapsed="false">
      <c r="A747" s="210" t="s">
        <v>1713</v>
      </c>
      <c r="B747" s="211" t="n">
        <v>4193.54</v>
      </c>
    </row>
    <row r="748" customFormat="false" ht="12.75" hidden="false" customHeight="false" outlineLevel="0" collapsed="false">
      <c r="A748" s="210" t="s">
        <v>1714</v>
      </c>
      <c r="B748" s="211" t="n">
        <v>303.77</v>
      </c>
    </row>
    <row r="749" customFormat="false" ht="12.75" hidden="false" customHeight="false" outlineLevel="0" collapsed="false">
      <c r="A749" s="210" t="s">
        <v>1716</v>
      </c>
      <c r="B749" s="211" t="n">
        <v>263.22</v>
      </c>
    </row>
    <row r="750" customFormat="false" ht="12.75" hidden="false" customHeight="false" outlineLevel="0" collapsed="false">
      <c r="A750" s="210" t="s">
        <v>1717</v>
      </c>
      <c r="B750" s="211" t="n">
        <v>397.67</v>
      </c>
    </row>
    <row r="751" customFormat="false" ht="12.75" hidden="false" customHeight="false" outlineLevel="0" collapsed="false">
      <c r="A751" s="210" t="s">
        <v>1721</v>
      </c>
      <c r="B751" s="211" t="n">
        <v>344.58</v>
      </c>
    </row>
    <row r="752" customFormat="false" ht="12.75" hidden="false" customHeight="false" outlineLevel="0" collapsed="false">
      <c r="A752" s="210" t="s">
        <v>1722</v>
      </c>
      <c r="B752" s="211" t="n">
        <v>0.07</v>
      </c>
    </row>
    <row r="753" customFormat="false" ht="12.75" hidden="false" customHeight="false" outlineLevel="0" collapsed="false">
      <c r="A753" s="210" t="s">
        <v>1726</v>
      </c>
      <c r="B753" s="211" t="n">
        <v>0.07</v>
      </c>
    </row>
    <row r="754" customFormat="false" ht="12.75" hidden="false" customHeight="false" outlineLevel="0" collapsed="false">
      <c r="A754" s="210" t="s">
        <v>1727</v>
      </c>
      <c r="B754" s="211" t="n">
        <v>376.94</v>
      </c>
    </row>
    <row r="755" customFormat="false" ht="12.75" hidden="false" customHeight="false" outlineLevel="0" collapsed="false">
      <c r="A755" s="210" t="s">
        <v>1730</v>
      </c>
      <c r="B755" s="211" t="n">
        <v>376.94</v>
      </c>
    </row>
    <row r="756" customFormat="false" ht="12.75" hidden="false" customHeight="false" outlineLevel="0" collapsed="false">
      <c r="A756" s="210" t="s">
        <v>1731</v>
      </c>
      <c r="B756" s="211" t="n">
        <v>270.3</v>
      </c>
    </row>
    <row r="757" customFormat="false" ht="12.75" hidden="false" customHeight="false" outlineLevel="0" collapsed="false">
      <c r="A757" s="210" t="s">
        <v>1735</v>
      </c>
      <c r="B757" s="211" t="n">
        <v>270.3</v>
      </c>
    </row>
    <row r="758" customFormat="false" ht="12.75" hidden="false" customHeight="false" outlineLevel="0" collapsed="false">
      <c r="A758" s="210" t="s">
        <v>1736</v>
      </c>
      <c r="B758" s="211" t="n">
        <v>6505.95</v>
      </c>
    </row>
    <row r="759" customFormat="false" ht="12.75" hidden="false" customHeight="false" outlineLevel="0" collapsed="false">
      <c r="A759" s="210" t="s">
        <v>1739</v>
      </c>
      <c r="B759" s="211" t="n">
        <v>5772.08</v>
      </c>
    </row>
    <row r="760" customFormat="false" ht="12.75" hidden="false" customHeight="false" outlineLevel="0" collapsed="false">
      <c r="A760" s="210" t="s">
        <v>1740</v>
      </c>
      <c r="B760" s="211" t="n">
        <v>6686.28</v>
      </c>
    </row>
    <row r="761" customFormat="false" ht="12.75" hidden="false" customHeight="false" outlineLevel="0" collapsed="false">
      <c r="A761" s="210" t="s">
        <v>1742</v>
      </c>
      <c r="B761" s="211" t="n">
        <v>5948.61</v>
      </c>
    </row>
    <row r="762" customFormat="false" ht="12.75" hidden="false" customHeight="false" outlineLevel="0" collapsed="false">
      <c r="A762" s="210" t="s">
        <v>1743</v>
      </c>
      <c r="B762" s="211" t="n">
        <v>7046.96</v>
      </c>
    </row>
    <row r="763" customFormat="false" ht="12.75" hidden="false" customHeight="false" outlineLevel="0" collapsed="false">
      <c r="A763" s="210" t="s">
        <v>1745</v>
      </c>
      <c r="B763" s="211" t="n">
        <v>6301.65</v>
      </c>
    </row>
    <row r="764" customFormat="false" ht="12.75" hidden="false" customHeight="false" outlineLevel="0" collapsed="false">
      <c r="A764" s="210" t="s">
        <v>1746</v>
      </c>
      <c r="B764" s="211" t="n">
        <v>10642.65</v>
      </c>
    </row>
    <row r="765" customFormat="false" ht="12.75" hidden="false" customHeight="false" outlineLevel="0" collapsed="false">
      <c r="A765" s="210" t="s">
        <v>1748</v>
      </c>
      <c r="B765" s="211" t="n">
        <v>9404.1</v>
      </c>
    </row>
    <row r="766" customFormat="false" ht="12.75" hidden="false" customHeight="false" outlineLevel="0" collapsed="false">
      <c r="A766" s="210" t="s">
        <v>1749</v>
      </c>
      <c r="B766" s="211" t="n">
        <v>10822.99</v>
      </c>
    </row>
    <row r="767" customFormat="false" ht="12.75" hidden="false" customHeight="false" outlineLevel="0" collapsed="false">
      <c r="A767" s="210" t="s">
        <v>1751</v>
      </c>
      <c r="B767" s="211" t="n">
        <v>9580.62</v>
      </c>
    </row>
    <row r="768" customFormat="false" ht="12.75" hidden="false" customHeight="false" outlineLevel="0" collapsed="false">
      <c r="A768" s="210" t="s">
        <v>1752</v>
      </c>
      <c r="B768" s="211" t="n">
        <v>11183.66</v>
      </c>
    </row>
    <row r="769" customFormat="false" ht="12.75" hidden="false" customHeight="false" outlineLevel="0" collapsed="false">
      <c r="A769" s="210" t="s">
        <v>1754</v>
      </c>
      <c r="B769" s="211" t="n">
        <v>9933.67</v>
      </c>
    </row>
    <row r="770" customFormat="false" ht="12.75" hidden="false" customHeight="false" outlineLevel="0" collapsed="false">
      <c r="A770" s="210" t="s">
        <v>1755</v>
      </c>
      <c r="B770" s="211" t="n">
        <v>17056.41</v>
      </c>
    </row>
    <row r="771" customFormat="false" ht="12.75" hidden="false" customHeight="false" outlineLevel="0" collapsed="false">
      <c r="A771" s="210" t="s">
        <v>1760</v>
      </c>
      <c r="B771" s="211" t="n">
        <v>15209.51</v>
      </c>
    </row>
    <row r="772" customFormat="false" ht="12.75" hidden="false" customHeight="false" outlineLevel="0" collapsed="false">
      <c r="A772" s="210" t="s">
        <v>1761</v>
      </c>
      <c r="B772" s="211" t="n">
        <v>13048.62</v>
      </c>
    </row>
    <row r="773" customFormat="false" ht="12.75" hidden="false" customHeight="false" outlineLevel="0" collapsed="false">
      <c r="A773" s="210" t="s">
        <v>1763</v>
      </c>
      <c r="B773" s="211" t="n">
        <v>11635.7</v>
      </c>
    </row>
    <row r="774" customFormat="false" ht="12.75" hidden="false" customHeight="false" outlineLevel="0" collapsed="false">
      <c r="A774" s="210" t="s">
        <v>1764</v>
      </c>
      <c r="B774" s="211" t="n">
        <v>11091.33</v>
      </c>
    </row>
    <row r="775" customFormat="false" ht="12.75" hidden="false" customHeight="false" outlineLevel="0" collapsed="false">
      <c r="A775" s="210" t="s">
        <v>1767</v>
      </c>
      <c r="B775" s="211" t="n">
        <v>9890.34</v>
      </c>
    </row>
    <row r="776" customFormat="false" ht="12.75" hidden="false" customHeight="false" outlineLevel="0" collapsed="false">
      <c r="A776" s="210" t="s">
        <v>1768</v>
      </c>
      <c r="B776" s="211" t="n">
        <v>10252.49</v>
      </c>
    </row>
    <row r="777" customFormat="false" ht="12.75" hidden="false" customHeight="false" outlineLevel="0" collapsed="false">
      <c r="A777" s="210" t="s">
        <v>1771</v>
      </c>
      <c r="B777" s="211" t="n">
        <v>9142.33</v>
      </c>
    </row>
    <row r="778" customFormat="false" ht="12.75" hidden="false" customHeight="false" outlineLevel="0" collapsed="false">
      <c r="A778" s="210" t="s">
        <v>1772</v>
      </c>
      <c r="B778" s="211" t="n">
        <v>7829.17</v>
      </c>
    </row>
    <row r="779" customFormat="false" ht="12.75" hidden="false" customHeight="false" outlineLevel="0" collapsed="false">
      <c r="A779" s="210" t="s">
        <v>1775</v>
      </c>
      <c r="B779" s="211" t="n">
        <v>6981.41</v>
      </c>
    </row>
    <row r="780" customFormat="false" ht="12.75" hidden="false" customHeight="false" outlineLevel="0" collapsed="false">
      <c r="A780" s="210" t="s">
        <v>1776</v>
      </c>
      <c r="B780" s="211" t="n">
        <v>6664.12</v>
      </c>
    </row>
    <row r="781" customFormat="false" ht="12.75" hidden="false" customHeight="false" outlineLevel="0" collapsed="false">
      <c r="A781" s="210" t="s">
        <v>1779</v>
      </c>
      <c r="B781" s="211" t="n">
        <v>5942.52</v>
      </c>
    </row>
    <row r="782" customFormat="false" ht="12.75" hidden="false" customHeight="false" outlineLevel="0" collapsed="false">
      <c r="A782" s="210" t="s">
        <v>1780</v>
      </c>
      <c r="B782" s="211" t="n">
        <v>11930.17</v>
      </c>
    </row>
    <row r="783" customFormat="false" ht="12.75" hidden="false" customHeight="false" outlineLevel="0" collapsed="false">
      <c r="A783" s="210" t="s">
        <v>1783</v>
      </c>
      <c r="B783" s="211" t="n">
        <v>10638.35</v>
      </c>
    </row>
    <row r="784" customFormat="false" ht="12.75" hidden="false" customHeight="false" outlineLevel="0" collapsed="false">
      <c r="A784" s="210" t="s">
        <v>1784</v>
      </c>
      <c r="B784" s="211" t="n">
        <v>9134.04</v>
      </c>
    </row>
    <row r="785" customFormat="false" ht="12.75" hidden="false" customHeight="false" outlineLevel="0" collapsed="false">
      <c r="A785" s="210" t="s">
        <v>1787</v>
      </c>
      <c r="B785" s="211" t="n">
        <v>8144.99</v>
      </c>
    </row>
    <row r="786" customFormat="false" ht="12.75" hidden="false" customHeight="false" outlineLevel="0" collapsed="false">
      <c r="A786" s="210" t="s">
        <v>1788</v>
      </c>
      <c r="B786" s="211" t="n">
        <v>7782.58</v>
      </c>
    </row>
    <row r="787" customFormat="false" ht="12.75" hidden="false" customHeight="false" outlineLevel="0" collapsed="false">
      <c r="A787" s="210" t="s">
        <v>1790</v>
      </c>
      <c r="B787" s="211" t="n">
        <v>6939.87</v>
      </c>
    </row>
    <row r="788" customFormat="false" ht="12.75" hidden="false" customHeight="false" outlineLevel="0" collapsed="false">
      <c r="A788" s="210" t="s">
        <v>1791</v>
      </c>
      <c r="B788" s="211" t="n">
        <v>7176.74</v>
      </c>
    </row>
    <row r="789" customFormat="false" ht="12.75" hidden="false" customHeight="false" outlineLevel="0" collapsed="false">
      <c r="A789" s="210" t="s">
        <v>1794</v>
      </c>
      <c r="B789" s="211" t="n">
        <v>6399.63</v>
      </c>
    </row>
    <row r="790" customFormat="false" ht="12.75" hidden="false" customHeight="false" outlineLevel="0" collapsed="false">
      <c r="A790" s="210" t="s">
        <v>1795</v>
      </c>
      <c r="B790" s="211" t="n">
        <v>5499.06</v>
      </c>
    </row>
    <row r="791" customFormat="false" ht="12.75" hidden="false" customHeight="false" outlineLevel="0" collapsed="false">
      <c r="A791" s="210" t="s">
        <v>1797</v>
      </c>
      <c r="B791" s="211" t="n">
        <v>4903.61</v>
      </c>
    </row>
    <row r="792" customFormat="false" ht="12.75" hidden="false" customHeight="false" outlineLevel="0" collapsed="false">
      <c r="A792" s="210" t="s">
        <v>1798</v>
      </c>
      <c r="B792" s="211" t="n">
        <v>4660.22</v>
      </c>
    </row>
    <row r="793" customFormat="false" ht="12.75" hidden="false" customHeight="false" outlineLevel="0" collapsed="false">
      <c r="A793" s="210" t="s">
        <v>1800</v>
      </c>
      <c r="B793" s="211" t="n">
        <v>4155.6</v>
      </c>
    </row>
    <row r="794" customFormat="false" ht="12.75" hidden="false" customHeight="false" outlineLevel="0" collapsed="false">
      <c r="A794" s="210" t="s">
        <v>1801</v>
      </c>
      <c r="B794" s="211" t="n">
        <v>400.75</v>
      </c>
    </row>
    <row r="795" customFormat="false" ht="12.75" hidden="false" customHeight="false" outlineLevel="0" collapsed="false">
      <c r="A795" s="210" t="s">
        <v>1805</v>
      </c>
      <c r="B795" s="211" t="n">
        <v>347.8</v>
      </c>
    </row>
    <row r="796" customFormat="false" ht="12.75" hidden="false" customHeight="false" outlineLevel="0" collapsed="false">
      <c r="A796" s="210" t="s">
        <v>1806</v>
      </c>
      <c r="B796" s="211" t="n">
        <v>217.21</v>
      </c>
    </row>
    <row r="797" customFormat="false" ht="12.75" hidden="false" customHeight="false" outlineLevel="0" collapsed="false">
      <c r="A797" s="210" t="s">
        <v>1812</v>
      </c>
      <c r="B797" s="211" t="n">
        <v>189.76</v>
      </c>
    </row>
    <row r="798" customFormat="false" ht="12.75" hidden="false" customHeight="false" outlineLevel="0" collapsed="false">
      <c r="A798" s="210" t="s">
        <v>1813</v>
      </c>
      <c r="B798" s="211" t="n">
        <v>2272.84</v>
      </c>
    </row>
    <row r="799" customFormat="false" ht="12.75" hidden="false" customHeight="false" outlineLevel="0" collapsed="false">
      <c r="A799" s="210" t="s">
        <v>1818</v>
      </c>
      <c r="B799" s="211" t="n">
        <v>1979.87</v>
      </c>
    </row>
    <row r="800" customFormat="false" ht="12.75" hidden="false" customHeight="false" outlineLevel="0" collapsed="false">
      <c r="A800" s="210" t="s">
        <v>1819</v>
      </c>
      <c r="B800" s="211" t="n">
        <v>1365.61</v>
      </c>
    </row>
    <row r="801" customFormat="false" ht="12.75" hidden="false" customHeight="false" outlineLevel="0" collapsed="false">
      <c r="A801" s="210" t="s">
        <v>1822</v>
      </c>
      <c r="B801" s="211" t="n">
        <v>1189.58</v>
      </c>
    </row>
    <row r="802" customFormat="false" ht="12.75" hidden="false" customHeight="false" outlineLevel="0" collapsed="false">
      <c r="A802" s="210" t="s">
        <v>1823</v>
      </c>
      <c r="B802" s="211" t="n">
        <v>1594.81</v>
      </c>
    </row>
    <row r="803" customFormat="false" ht="12.75" hidden="false" customHeight="false" outlineLevel="0" collapsed="false">
      <c r="A803" s="210" t="s">
        <v>1826</v>
      </c>
      <c r="B803" s="211" t="n">
        <v>1389.24</v>
      </c>
    </row>
    <row r="804" customFormat="false" ht="12.75" hidden="false" customHeight="false" outlineLevel="0" collapsed="false">
      <c r="A804" s="210" t="s">
        <v>1827</v>
      </c>
      <c r="B804" s="211" t="n">
        <v>954.97</v>
      </c>
    </row>
    <row r="805" customFormat="false" ht="12.75" hidden="false" customHeight="false" outlineLevel="0" collapsed="false">
      <c r="A805" s="210" t="s">
        <v>1829</v>
      </c>
      <c r="B805" s="211" t="n">
        <v>831.88</v>
      </c>
    </row>
    <row r="806" customFormat="false" ht="12.75" hidden="false" customHeight="false" outlineLevel="0" collapsed="false">
      <c r="A806" s="210" t="s">
        <v>1830</v>
      </c>
      <c r="B806" s="211" t="n">
        <v>1818.27</v>
      </c>
    </row>
    <row r="807" customFormat="false" ht="12.75" hidden="false" customHeight="false" outlineLevel="0" collapsed="false">
      <c r="A807" s="210" t="s">
        <v>1834</v>
      </c>
      <c r="B807" s="211" t="n">
        <v>1583.9</v>
      </c>
    </row>
    <row r="808" customFormat="false" ht="12.75" hidden="false" customHeight="false" outlineLevel="0" collapsed="false">
      <c r="A808" s="210" t="s">
        <v>1835</v>
      </c>
      <c r="B808" s="211" t="n">
        <v>1092.49</v>
      </c>
    </row>
    <row r="809" customFormat="false" ht="12.75" hidden="false" customHeight="false" outlineLevel="0" collapsed="false">
      <c r="A809" s="210" t="s">
        <v>1837</v>
      </c>
      <c r="B809" s="211" t="n">
        <v>951.67</v>
      </c>
    </row>
    <row r="810" customFormat="false" ht="12.75" hidden="false" customHeight="false" outlineLevel="0" collapsed="false">
      <c r="A810" s="210" t="s">
        <v>1838</v>
      </c>
      <c r="B810" s="211" t="n">
        <v>1275.84</v>
      </c>
    </row>
    <row r="811" customFormat="false" ht="12.75" hidden="false" customHeight="false" outlineLevel="0" collapsed="false">
      <c r="A811" s="210" t="s">
        <v>1841</v>
      </c>
      <c r="B811" s="211" t="n">
        <v>1111.39</v>
      </c>
    </row>
    <row r="812" customFormat="false" ht="12.75" hidden="false" customHeight="false" outlineLevel="0" collapsed="false">
      <c r="A812" s="210" t="s">
        <v>1842</v>
      </c>
      <c r="B812" s="211" t="n">
        <v>763.98</v>
      </c>
    </row>
    <row r="813" customFormat="false" ht="12.75" hidden="false" customHeight="false" outlineLevel="0" collapsed="false">
      <c r="A813" s="210" t="s">
        <v>1844</v>
      </c>
      <c r="B813" s="211" t="n">
        <v>665.5</v>
      </c>
    </row>
    <row r="814" customFormat="false" ht="12.75" hidden="false" customHeight="false" outlineLevel="0" collapsed="false">
      <c r="A814" s="210" t="s">
        <v>1845</v>
      </c>
      <c r="B814" s="211" t="n">
        <v>1606.2</v>
      </c>
    </row>
    <row r="815" customFormat="false" ht="12.75" hidden="false" customHeight="false" outlineLevel="0" collapsed="false">
      <c r="A815" s="210" t="s">
        <v>1849</v>
      </c>
      <c r="B815" s="211" t="n">
        <v>1392.37</v>
      </c>
    </row>
    <row r="816" customFormat="false" ht="12.75" hidden="false" customHeight="false" outlineLevel="0" collapsed="false">
      <c r="A816" s="210" t="s">
        <v>1850</v>
      </c>
      <c r="B816" s="211" t="n">
        <v>1124.34</v>
      </c>
    </row>
    <row r="817" customFormat="false" ht="12.75" hidden="false" customHeight="false" outlineLevel="0" collapsed="false">
      <c r="A817" s="210" t="s">
        <v>1853</v>
      </c>
      <c r="B817" s="211" t="n">
        <v>974.65</v>
      </c>
    </row>
    <row r="818" customFormat="false" ht="12.75" hidden="false" customHeight="false" outlineLevel="0" collapsed="false">
      <c r="A818" s="210" t="s">
        <v>1854</v>
      </c>
      <c r="B818" s="211" t="n">
        <v>803.1</v>
      </c>
    </row>
    <row r="819" customFormat="false" ht="12.75" hidden="false" customHeight="false" outlineLevel="0" collapsed="false">
      <c r="A819" s="210" t="s">
        <v>1858</v>
      </c>
      <c r="B819" s="211" t="n">
        <v>696.18</v>
      </c>
    </row>
    <row r="820" customFormat="false" ht="12.75" hidden="false" customHeight="false" outlineLevel="0" collapsed="false">
      <c r="A820" s="210" t="s">
        <v>1859</v>
      </c>
      <c r="B820" s="211" t="n">
        <v>2.89</v>
      </c>
    </row>
    <row r="821" customFormat="false" ht="12.75" hidden="false" customHeight="false" outlineLevel="0" collapsed="false">
      <c r="A821" s="210" t="s">
        <v>1864</v>
      </c>
      <c r="B821" s="211" t="n">
        <v>2.51</v>
      </c>
    </row>
    <row r="822" customFormat="false" ht="12.75" hidden="false" customHeight="false" outlineLevel="0" collapsed="false">
      <c r="A822" s="210" t="s">
        <v>1865</v>
      </c>
      <c r="B822" s="211" t="n">
        <v>2.02</v>
      </c>
    </row>
    <row r="823" customFormat="false" ht="12.75" hidden="false" customHeight="false" outlineLevel="0" collapsed="false">
      <c r="A823" s="210" t="s">
        <v>1869</v>
      </c>
      <c r="B823" s="211" t="n">
        <v>1.75</v>
      </c>
    </row>
    <row r="824" customFormat="false" ht="12.75" hidden="false" customHeight="false" outlineLevel="0" collapsed="false">
      <c r="A824" s="210" t="s">
        <v>1870</v>
      </c>
      <c r="B824" s="211" t="n">
        <v>2.58</v>
      </c>
    </row>
    <row r="825" customFormat="false" ht="12.75" hidden="false" customHeight="false" outlineLevel="0" collapsed="false">
      <c r="A825" s="210" t="s">
        <v>1875</v>
      </c>
      <c r="B825" s="211" t="n">
        <v>2.24</v>
      </c>
    </row>
    <row r="826" customFormat="false" ht="12.75" hidden="false" customHeight="false" outlineLevel="0" collapsed="false">
      <c r="A826" s="210" t="s">
        <v>1876</v>
      </c>
      <c r="B826" s="211" t="n">
        <v>1.55</v>
      </c>
    </row>
    <row r="827" customFormat="false" ht="12.75" hidden="false" customHeight="false" outlineLevel="0" collapsed="false">
      <c r="A827" s="210" t="s">
        <v>1880</v>
      </c>
      <c r="B827" s="211" t="n">
        <v>1.34</v>
      </c>
    </row>
    <row r="828" customFormat="false" ht="12.75" hidden="false" customHeight="false" outlineLevel="0" collapsed="false">
      <c r="A828" s="210" t="s">
        <v>1881</v>
      </c>
      <c r="B828" s="211" t="n">
        <v>3.13</v>
      </c>
    </row>
    <row r="829" customFormat="false" ht="12.75" hidden="false" customHeight="false" outlineLevel="0" collapsed="false">
      <c r="A829" s="210" t="s">
        <v>1886</v>
      </c>
      <c r="B829" s="211" t="n">
        <v>2.78</v>
      </c>
    </row>
    <row r="830" customFormat="false" ht="12.75" hidden="false" customHeight="false" outlineLevel="0" collapsed="false">
      <c r="A830" s="210" t="s">
        <v>1887</v>
      </c>
      <c r="B830" s="211" t="n">
        <v>4.98</v>
      </c>
    </row>
    <row r="831" customFormat="false" ht="12.75" hidden="false" customHeight="false" outlineLevel="0" collapsed="false">
      <c r="A831" s="210" t="s">
        <v>1892</v>
      </c>
      <c r="B831" s="211" t="n">
        <v>4.42</v>
      </c>
    </row>
    <row r="832" customFormat="false" ht="12.75" hidden="false" customHeight="false" outlineLevel="0" collapsed="false">
      <c r="A832" s="210" t="s">
        <v>1893</v>
      </c>
      <c r="B832" s="211" t="n">
        <v>6.52</v>
      </c>
    </row>
    <row r="833" customFormat="false" ht="12.75" hidden="false" customHeight="false" outlineLevel="0" collapsed="false">
      <c r="A833" s="210" t="s">
        <v>1897</v>
      </c>
      <c r="B833" s="211" t="n">
        <v>5.86</v>
      </c>
    </row>
    <row r="834" customFormat="false" ht="12.75" hidden="false" customHeight="false" outlineLevel="0" collapsed="false">
      <c r="A834" s="210" t="s">
        <v>1898</v>
      </c>
      <c r="B834" s="211" t="n">
        <v>6859.44</v>
      </c>
    </row>
    <row r="835" customFormat="false" ht="12.75" hidden="false" customHeight="false" outlineLevel="0" collapsed="false">
      <c r="A835" s="210" t="s">
        <v>1904</v>
      </c>
      <c r="B835" s="211" t="n">
        <v>6109.04</v>
      </c>
    </row>
    <row r="836" customFormat="false" ht="12.75" hidden="false" customHeight="false" outlineLevel="0" collapsed="false">
      <c r="A836" s="210" t="s">
        <v>1905</v>
      </c>
      <c r="B836" s="211" t="n">
        <v>2.21</v>
      </c>
    </row>
    <row r="837" customFormat="false" ht="12.75" hidden="false" customHeight="false" outlineLevel="0" collapsed="false">
      <c r="A837" s="210" t="s">
        <v>1908</v>
      </c>
      <c r="B837" s="211" t="n">
        <v>1.97</v>
      </c>
    </row>
    <row r="838" customFormat="false" ht="12.75" hidden="false" customHeight="false" outlineLevel="0" collapsed="false">
      <c r="A838" s="210" t="s">
        <v>1909</v>
      </c>
      <c r="B838" s="211" t="n">
        <v>1.53</v>
      </c>
    </row>
    <row r="839" customFormat="false" ht="12.75" hidden="false" customHeight="false" outlineLevel="0" collapsed="false">
      <c r="A839" s="210" t="s">
        <v>1913</v>
      </c>
      <c r="B839" s="211" t="n">
        <v>1.36</v>
      </c>
    </row>
    <row r="840" customFormat="false" ht="12.75" hidden="false" customHeight="false" outlineLevel="0" collapsed="false">
      <c r="A840" s="210" t="s">
        <v>1914</v>
      </c>
      <c r="B840" s="211" t="n">
        <v>6168.11</v>
      </c>
    </row>
    <row r="841" customFormat="false" ht="12.75" hidden="false" customHeight="false" outlineLevel="0" collapsed="false">
      <c r="A841" s="210" t="s">
        <v>1917</v>
      </c>
      <c r="B841" s="211" t="n">
        <v>5494.08</v>
      </c>
    </row>
    <row r="842" customFormat="false" ht="12.75" hidden="false" customHeight="false" outlineLevel="0" collapsed="false">
      <c r="A842" s="210" t="s">
        <v>1918</v>
      </c>
      <c r="B842" s="211" t="n">
        <v>3.02</v>
      </c>
    </row>
    <row r="843" customFormat="false" ht="12.75" hidden="false" customHeight="false" outlineLevel="0" collapsed="false">
      <c r="A843" s="210" t="s">
        <v>1921</v>
      </c>
      <c r="B843" s="211" t="n">
        <v>2.69</v>
      </c>
    </row>
    <row r="844" customFormat="false" ht="12.75" hidden="false" customHeight="false" outlineLevel="0" collapsed="false">
      <c r="A844" s="210" t="s">
        <v>1922</v>
      </c>
      <c r="B844" s="211" t="n">
        <v>2.46</v>
      </c>
    </row>
    <row r="845" customFormat="false" ht="12.75" hidden="false" customHeight="false" outlineLevel="0" collapsed="false">
      <c r="A845" s="210" t="s">
        <v>1925</v>
      </c>
      <c r="B845" s="211" t="n">
        <v>2.19</v>
      </c>
    </row>
    <row r="846" customFormat="false" ht="12.75" hidden="false" customHeight="false" outlineLevel="0" collapsed="false">
      <c r="A846" s="210" t="s">
        <v>1926</v>
      </c>
      <c r="B846" s="211" t="n">
        <v>6859.44</v>
      </c>
    </row>
    <row r="847" customFormat="false" ht="12.75" hidden="false" customHeight="false" outlineLevel="0" collapsed="false">
      <c r="A847" s="210" t="s">
        <v>1932</v>
      </c>
      <c r="B847" s="211" t="n">
        <v>6109.04</v>
      </c>
    </row>
    <row r="848" customFormat="false" ht="12.75" hidden="false" customHeight="false" outlineLevel="0" collapsed="false">
      <c r="A848" s="210" t="s">
        <v>1933</v>
      </c>
      <c r="B848" s="211" t="n">
        <v>5713.32</v>
      </c>
    </row>
    <row r="849" customFormat="false" ht="12.75" hidden="false" customHeight="false" outlineLevel="0" collapsed="false">
      <c r="A849" s="210" t="s">
        <v>1935</v>
      </c>
      <c r="B849" s="211" t="n">
        <v>5088.29</v>
      </c>
    </row>
    <row r="850" customFormat="false" ht="12.75" hidden="false" customHeight="false" outlineLevel="0" collapsed="false">
      <c r="A850" s="210" t="s">
        <v>1936</v>
      </c>
      <c r="B850" s="211" t="n">
        <v>4158.05</v>
      </c>
    </row>
    <row r="851" customFormat="false" ht="12.75" hidden="false" customHeight="false" outlineLevel="0" collapsed="false">
      <c r="A851" s="210" t="s">
        <v>1941</v>
      </c>
      <c r="B851" s="211" t="n">
        <v>3764.79</v>
      </c>
    </row>
    <row r="852" customFormat="false" ht="12.75" hidden="false" customHeight="false" outlineLevel="0" collapsed="false">
      <c r="A852" s="210" t="s">
        <v>1942</v>
      </c>
      <c r="B852" s="211" t="n">
        <v>1.79</v>
      </c>
    </row>
    <row r="853" customFormat="false" ht="12.75" hidden="false" customHeight="false" outlineLevel="0" collapsed="false">
      <c r="A853" s="210" t="s">
        <v>1945</v>
      </c>
      <c r="B853" s="211" t="n">
        <v>1.55</v>
      </c>
    </row>
    <row r="854" customFormat="false" ht="12.75" hidden="false" customHeight="false" outlineLevel="0" collapsed="false">
      <c r="A854" s="210" t="s">
        <v>1946</v>
      </c>
      <c r="B854" s="211" t="n">
        <v>1.54</v>
      </c>
    </row>
    <row r="855" customFormat="false" ht="12.75" hidden="false" customHeight="false" outlineLevel="0" collapsed="false">
      <c r="A855" s="210" t="s">
        <v>1952</v>
      </c>
      <c r="B855" s="211" t="n">
        <v>1.38</v>
      </c>
    </row>
    <row r="856" customFormat="false" ht="12.75" hidden="false" customHeight="false" outlineLevel="0" collapsed="false">
      <c r="A856" s="210" t="s">
        <v>1953</v>
      </c>
      <c r="B856" s="211" t="n">
        <v>9.81</v>
      </c>
    </row>
    <row r="857" customFormat="false" ht="12.75" hidden="false" customHeight="false" outlineLevel="0" collapsed="false">
      <c r="A857" s="210" t="s">
        <v>1957</v>
      </c>
      <c r="B857" s="211" t="n">
        <v>8.7</v>
      </c>
    </row>
    <row r="858" customFormat="false" ht="12.75" hidden="false" customHeight="false" outlineLevel="0" collapsed="false">
      <c r="A858" s="210" t="s">
        <v>1958</v>
      </c>
      <c r="B858" s="211" t="n">
        <v>13.32</v>
      </c>
    </row>
    <row r="859" customFormat="false" ht="12.75" hidden="false" customHeight="false" outlineLevel="0" collapsed="false">
      <c r="A859" s="210" t="s">
        <v>1960</v>
      </c>
      <c r="B859" s="211" t="n">
        <v>11.82</v>
      </c>
    </row>
    <row r="860" customFormat="false" ht="12.75" hidden="false" customHeight="false" outlineLevel="0" collapsed="false">
      <c r="A860" s="210" t="s">
        <v>1961</v>
      </c>
      <c r="B860" s="211" t="n">
        <v>70.17</v>
      </c>
    </row>
    <row r="861" customFormat="false" ht="12.75" hidden="false" customHeight="false" outlineLevel="0" collapsed="false">
      <c r="A861" s="210" t="s">
        <v>1964</v>
      </c>
      <c r="B861" s="211" t="n">
        <v>62.24</v>
      </c>
    </row>
    <row r="862" customFormat="false" ht="12.75" hidden="false" customHeight="false" outlineLevel="0" collapsed="false">
      <c r="A862" s="210" t="s">
        <v>1965</v>
      </c>
      <c r="B862" s="211" t="n">
        <v>16.6</v>
      </c>
    </row>
    <row r="863" customFormat="false" ht="12.75" hidden="false" customHeight="false" outlineLevel="0" collapsed="false">
      <c r="A863" s="210" t="s">
        <v>1969</v>
      </c>
      <c r="B863" s="211" t="n">
        <v>14.68</v>
      </c>
    </row>
    <row r="864" customFormat="false" ht="12.75" hidden="false" customHeight="false" outlineLevel="0" collapsed="false">
      <c r="A864" s="210" t="s">
        <v>1970</v>
      </c>
      <c r="B864" s="211" t="n">
        <v>22.41</v>
      </c>
    </row>
    <row r="865" customFormat="false" ht="12.75" hidden="false" customHeight="false" outlineLevel="0" collapsed="false">
      <c r="A865" s="210" t="s">
        <v>1973</v>
      </c>
      <c r="B865" s="211" t="n">
        <v>19.82</v>
      </c>
    </row>
    <row r="866" customFormat="false" ht="12.75" hidden="false" customHeight="false" outlineLevel="0" collapsed="false">
      <c r="A866" s="210" t="s">
        <v>1974</v>
      </c>
      <c r="B866" s="211" t="n">
        <v>0.26</v>
      </c>
    </row>
    <row r="867" customFormat="false" ht="12.75" hidden="false" customHeight="false" outlineLevel="0" collapsed="false">
      <c r="A867" s="210" t="s">
        <v>1977</v>
      </c>
      <c r="B867" s="211" t="n">
        <v>0.23</v>
      </c>
    </row>
    <row r="868" customFormat="false" ht="12.75" hidden="false" customHeight="false" outlineLevel="0" collapsed="false">
      <c r="A868" s="210" t="s">
        <v>1978</v>
      </c>
      <c r="B868" s="211" t="n">
        <v>7945.68</v>
      </c>
    </row>
    <row r="869" customFormat="false" ht="12.75" hidden="false" customHeight="false" outlineLevel="0" collapsed="false">
      <c r="A869" s="210" t="s">
        <v>1983</v>
      </c>
      <c r="B869" s="211" t="n">
        <v>7085.31</v>
      </c>
    </row>
    <row r="870" customFormat="false" ht="12.75" hidden="false" customHeight="false" outlineLevel="0" collapsed="false">
      <c r="A870" s="210" t="s">
        <v>1984</v>
      </c>
      <c r="B870" s="211" t="n">
        <v>8612.72</v>
      </c>
    </row>
    <row r="871" customFormat="false" ht="12.75" hidden="false" customHeight="false" outlineLevel="0" collapsed="false">
      <c r="A871" s="210" t="s">
        <v>1987</v>
      </c>
      <c r="B871" s="211" t="n">
        <v>7680.1</v>
      </c>
    </row>
    <row r="872" customFormat="false" ht="12.75" hidden="false" customHeight="false" outlineLevel="0" collapsed="false">
      <c r="A872" s="210" t="s">
        <v>1988</v>
      </c>
      <c r="B872" s="211" t="n">
        <v>9553.46</v>
      </c>
    </row>
    <row r="873" customFormat="false" ht="12.75" hidden="false" customHeight="false" outlineLevel="0" collapsed="false">
      <c r="A873" s="210" t="s">
        <v>1990</v>
      </c>
      <c r="B873" s="211" t="n">
        <v>8519</v>
      </c>
    </row>
    <row r="874" customFormat="false" ht="12.75" hidden="false" customHeight="false" outlineLevel="0" collapsed="false">
      <c r="A874" s="210" t="s">
        <v>1991</v>
      </c>
      <c r="B874" s="211" t="n">
        <v>6356.54</v>
      </c>
    </row>
    <row r="875" customFormat="false" ht="12.75" hidden="false" customHeight="false" outlineLevel="0" collapsed="false">
      <c r="A875" s="210" t="s">
        <v>1994</v>
      </c>
      <c r="B875" s="211" t="n">
        <v>5668.24</v>
      </c>
    </row>
    <row r="876" customFormat="false" ht="12.75" hidden="false" customHeight="false" outlineLevel="0" collapsed="false">
      <c r="A876" s="210" t="s">
        <v>1995</v>
      </c>
      <c r="B876" s="211" t="n">
        <v>6890.47</v>
      </c>
    </row>
    <row r="877" customFormat="false" ht="12.75" hidden="false" customHeight="false" outlineLevel="0" collapsed="false">
      <c r="A877" s="210" t="s">
        <v>1997</v>
      </c>
      <c r="B877" s="211" t="n">
        <v>6144.36</v>
      </c>
    </row>
    <row r="878" customFormat="false" ht="12.75" hidden="false" customHeight="false" outlineLevel="0" collapsed="false">
      <c r="A878" s="210" t="s">
        <v>1998</v>
      </c>
      <c r="B878" s="211" t="n">
        <v>7945.68</v>
      </c>
    </row>
    <row r="879" customFormat="false" ht="12.75" hidden="false" customHeight="false" outlineLevel="0" collapsed="false">
      <c r="A879" s="210" t="s">
        <v>2000</v>
      </c>
      <c r="B879" s="211" t="n">
        <v>7085.31</v>
      </c>
    </row>
    <row r="880" customFormat="false" ht="12.75" hidden="false" customHeight="false" outlineLevel="0" collapsed="false">
      <c r="A880" s="210" t="s">
        <v>2001</v>
      </c>
      <c r="B880" s="211" t="n">
        <v>6356.54</v>
      </c>
    </row>
    <row r="881" customFormat="false" ht="12.75" hidden="false" customHeight="false" outlineLevel="0" collapsed="false">
      <c r="A881" s="210" t="s">
        <v>2004</v>
      </c>
      <c r="B881" s="211" t="n">
        <v>5668.24</v>
      </c>
    </row>
    <row r="882" customFormat="false" ht="12.75" hidden="false" customHeight="false" outlineLevel="0" collapsed="false">
      <c r="A882" s="210" t="s">
        <v>2005</v>
      </c>
      <c r="B882" s="211" t="n">
        <v>6890.47</v>
      </c>
    </row>
    <row r="883" customFormat="false" ht="12.75" hidden="false" customHeight="false" outlineLevel="0" collapsed="false">
      <c r="A883" s="210" t="s">
        <v>2007</v>
      </c>
      <c r="B883" s="211" t="n">
        <v>6144.36</v>
      </c>
    </row>
    <row r="884" customFormat="false" ht="12.75" hidden="false" customHeight="false" outlineLevel="0" collapsed="false">
      <c r="A884" s="210" t="s">
        <v>2008</v>
      </c>
      <c r="B884" s="211" t="n">
        <v>7945.68</v>
      </c>
    </row>
    <row r="885" customFormat="false" ht="12.75" hidden="false" customHeight="false" outlineLevel="0" collapsed="false">
      <c r="A885" s="210" t="s">
        <v>2011</v>
      </c>
      <c r="B885" s="211" t="n">
        <v>7085.31</v>
      </c>
    </row>
    <row r="886" customFormat="false" ht="12.75" hidden="false" customHeight="false" outlineLevel="0" collapsed="false">
      <c r="A886" s="210" t="s">
        <v>2012</v>
      </c>
      <c r="B886" s="211" t="n">
        <v>4766.48</v>
      </c>
    </row>
    <row r="887" customFormat="false" ht="12.75" hidden="false" customHeight="false" outlineLevel="0" collapsed="false">
      <c r="A887" s="210" t="s">
        <v>2014</v>
      </c>
      <c r="B887" s="211" t="n">
        <v>4250.36</v>
      </c>
    </row>
    <row r="888" customFormat="false" ht="12.75" hidden="false" customHeight="false" outlineLevel="0" collapsed="false">
      <c r="A888" s="210" t="s">
        <v>2015</v>
      </c>
      <c r="B888" s="211" t="n">
        <v>5166.85</v>
      </c>
    </row>
    <row r="889" customFormat="false" ht="12.75" hidden="false" customHeight="false" outlineLevel="0" collapsed="false">
      <c r="A889" s="210" t="s">
        <v>2017</v>
      </c>
      <c r="B889" s="211" t="n">
        <v>4607.38</v>
      </c>
    </row>
    <row r="890" customFormat="false" ht="12.75" hidden="false" customHeight="false" outlineLevel="0" collapsed="false">
      <c r="A890" s="210" t="s">
        <v>2018</v>
      </c>
      <c r="B890" s="211" t="n">
        <v>6356.54</v>
      </c>
    </row>
    <row r="891" customFormat="false" ht="12.75" hidden="false" customHeight="false" outlineLevel="0" collapsed="false">
      <c r="A891" s="210" t="s">
        <v>2020</v>
      </c>
      <c r="B891" s="211" t="n">
        <v>5668.24</v>
      </c>
    </row>
    <row r="892" customFormat="false" ht="12.75" hidden="false" customHeight="false" outlineLevel="0" collapsed="false">
      <c r="A892" s="210" t="s">
        <v>2021</v>
      </c>
      <c r="B892" s="211" t="n">
        <v>9553.46</v>
      </c>
    </row>
    <row r="893" customFormat="false" ht="12.75" hidden="false" customHeight="false" outlineLevel="0" collapsed="false">
      <c r="A893" s="210" t="s">
        <v>2023</v>
      </c>
      <c r="B893" s="211" t="n">
        <v>8519</v>
      </c>
    </row>
    <row r="894" customFormat="false" ht="12.75" hidden="false" customHeight="false" outlineLevel="0" collapsed="false">
      <c r="A894" s="210" t="s">
        <v>2024</v>
      </c>
      <c r="B894" s="211" t="n">
        <v>10317.73</v>
      </c>
    </row>
    <row r="895" customFormat="false" ht="12.75" hidden="false" customHeight="false" outlineLevel="0" collapsed="false">
      <c r="A895" s="210" t="s">
        <v>2026</v>
      </c>
      <c r="B895" s="211" t="n">
        <v>9200.51</v>
      </c>
    </row>
    <row r="896" customFormat="false" ht="12.75" hidden="false" customHeight="false" outlineLevel="0" collapsed="false">
      <c r="A896" s="210" t="s">
        <v>2027</v>
      </c>
      <c r="B896" s="211" t="n">
        <v>11137.93</v>
      </c>
    </row>
    <row r="897" customFormat="false" ht="12.75" hidden="false" customHeight="false" outlineLevel="0" collapsed="false">
      <c r="A897" s="210" t="s">
        <v>2028</v>
      </c>
      <c r="B897" s="211" t="n">
        <v>9931.9</v>
      </c>
    </row>
    <row r="898" customFormat="false" ht="12.75" hidden="false" customHeight="false" outlineLevel="0" collapsed="false">
      <c r="A898" s="210" t="s">
        <v>2029</v>
      </c>
      <c r="B898" s="211" t="n">
        <v>7945.68</v>
      </c>
    </row>
    <row r="899" customFormat="false" ht="12.75" hidden="false" customHeight="false" outlineLevel="0" collapsed="false">
      <c r="A899" s="210" t="s">
        <v>2031</v>
      </c>
      <c r="B899" s="211" t="n">
        <v>7085.31</v>
      </c>
    </row>
    <row r="900" customFormat="false" ht="12.75" hidden="false" customHeight="false" outlineLevel="0" collapsed="false">
      <c r="A900" s="210" t="s">
        <v>2032</v>
      </c>
      <c r="B900" s="211" t="n">
        <v>8612.72</v>
      </c>
    </row>
    <row r="901" customFormat="false" ht="12.75" hidden="false" customHeight="false" outlineLevel="0" collapsed="false">
      <c r="A901" s="210" t="s">
        <v>2034</v>
      </c>
      <c r="B901" s="211" t="n">
        <v>7680.1</v>
      </c>
    </row>
    <row r="902" customFormat="false" ht="12.75" hidden="false" customHeight="false" outlineLevel="0" collapsed="false">
      <c r="A902" s="210" t="s">
        <v>2035</v>
      </c>
      <c r="B902" s="211" t="n">
        <v>9553.46</v>
      </c>
    </row>
    <row r="903" customFormat="false" ht="12.75" hidden="false" customHeight="false" outlineLevel="0" collapsed="false">
      <c r="A903" s="210" t="s">
        <v>2036</v>
      </c>
      <c r="B903" s="211" t="n">
        <v>8519</v>
      </c>
    </row>
    <row r="904" customFormat="false" ht="12.75" hidden="false" customHeight="false" outlineLevel="0" collapsed="false">
      <c r="A904" s="210" t="s">
        <v>2037</v>
      </c>
      <c r="B904" s="211" t="n">
        <v>7945.68</v>
      </c>
    </row>
    <row r="905" customFormat="false" ht="12.75" hidden="false" customHeight="false" outlineLevel="0" collapsed="false">
      <c r="A905" s="210" t="s">
        <v>2039</v>
      </c>
      <c r="B905" s="211" t="n">
        <v>7085.31</v>
      </c>
    </row>
    <row r="906" customFormat="false" ht="12.75" hidden="false" customHeight="false" outlineLevel="0" collapsed="false">
      <c r="A906" s="210" t="s">
        <v>2040</v>
      </c>
      <c r="B906" s="211" t="n">
        <v>8612.72</v>
      </c>
    </row>
    <row r="907" customFormat="false" ht="12.75" hidden="false" customHeight="false" outlineLevel="0" collapsed="false">
      <c r="A907" s="210" t="s">
        <v>2043</v>
      </c>
      <c r="B907" s="211" t="n">
        <v>7680.1</v>
      </c>
    </row>
    <row r="908" customFormat="false" ht="12.75" hidden="false" customHeight="false" outlineLevel="0" collapsed="false">
      <c r="A908" s="210" t="s">
        <v>2044</v>
      </c>
      <c r="B908" s="211" t="n">
        <v>9553.46</v>
      </c>
    </row>
    <row r="909" customFormat="false" ht="12.75" hidden="false" customHeight="false" outlineLevel="0" collapsed="false">
      <c r="A909" s="210" t="s">
        <v>2045</v>
      </c>
      <c r="B909" s="211" t="n">
        <v>8519</v>
      </c>
    </row>
    <row r="910" customFormat="false" ht="12.75" hidden="false" customHeight="false" outlineLevel="0" collapsed="false">
      <c r="A910" s="210" t="s">
        <v>2046</v>
      </c>
      <c r="B910" s="211" t="n">
        <v>6356.54</v>
      </c>
    </row>
    <row r="911" customFormat="false" ht="12.75" hidden="false" customHeight="false" outlineLevel="0" collapsed="false">
      <c r="A911" s="210" t="s">
        <v>2047</v>
      </c>
      <c r="B911" s="211" t="n">
        <v>5668.24</v>
      </c>
    </row>
    <row r="912" customFormat="false" ht="12.75" hidden="false" customHeight="false" outlineLevel="0" collapsed="false">
      <c r="A912" s="210" t="s">
        <v>2048</v>
      </c>
      <c r="B912" s="211" t="n">
        <v>6890.47</v>
      </c>
    </row>
    <row r="913" customFormat="false" ht="12.75" hidden="false" customHeight="false" outlineLevel="0" collapsed="false">
      <c r="A913" s="210" t="s">
        <v>2049</v>
      </c>
      <c r="B913" s="211" t="n">
        <v>6144.36</v>
      </c>
    </row>
    <row r="914" customFormat="false" ht="12.75" hidden="false" customHeight="false" outlineLevel="0" collapsed="false">
      <c r="A914" s="210" t="s">
        <v>2050</v>
      </c>
      <c r="B914" s="211" t="n">
        <v>7945.68</v>
      </c>
    </row>
    <row r="915" customFormat="false" ht="12.75" hidden="false" customHeight="false" outlineLevel="0" collapsed="false">
      <c r="A915" s="210" t="s">
        <v>2051</v>
      </c>
      <c r="B915" s="211" t="n">
        <v>7085.31</v>
      </c>
    </row>
    <row r="916" customFormat="false" ht="12.75" hidden="false" customHeight="false" outlineLevel="0" collapsed="false">
      <c r="A916" s="210" t="s">
        <v>2052</v>
      </c>
      <c r="B916" s="211" t="n">
        <v>11137.93</v>
      </c>
    </row>
    <row r="917" customFormat="false" ht="12.75" hidden="false" customHeight="false" outlineLevel="0" collapsed="false">
      <c r="A917" s="210" t="s">
        <v>2054</v>
      </c>
      <c r="B917" s="211" t="n">
        <v>9931.9</v>
      </c>
    </row>
    <row r="918" customFormat="false" ht="12.75" hidden="false" customHeight="false" outlineLevel="0" collapsed="false">
      <c r="A918" s="210" t="s">
        <v>2055</v>
      </c>
      <c r="B918" s="211" t="n">
        <v>12028.95</v>
      </c>
    </row>
    <row r="919" customFormat="false" ht="12.75" hidden="false" customHeight="false" outlineLevel="0" collapsed="false">
      <c r="A919" s="210" t="s">
        <v>2057</v>
      </c>
      <c r="B919" s="211" t="n">
        <v>10726.44</v>
      </c>
    </row>
    <row r="920" customFormat="false" ht="12.75" hidden="false" customHeight="false" outlineLevel="0" collapsed="false">
      <c r="A920" s="210" t="s">
        <v>2058</v>
      </c>
      <c r="B920" s="211" t="n">
        <v>12991.24</v>
      </c>
    </row>
    <row r="921" customFormat="false" ht="12.75" hidden="false" customHeight="false" outlineLevel="0" collapsed="false">
      <c r="A921" s="210" t="s">
        <v>2059</v>
      </c>
      <c r="B921" s="211" t="n">
        <v>11584.53</v>
      </c>
    </row>
    <row r="922" customFormat="false" ht="12.75" hidden="false" customHeight="false" outlineLevel="0" collapsed="false">
      <c r="A922" s="210" t="s">
        <v>2060</v>
      </c>
      <c r="B922" s="211" t="n">
        <v>9553.46</v>
      </c>
    </row>
    <row r="923" customFormat="false" ht="12.75" hidden="false" customHeight="false" outlineLevel="0" collapsed="false">
      <c r="A923" s="210" t="s">
        <v>2062</v>
      </c>
      <c r="B923" s="211" t="n">
        <v>8519</v>
      </c>
    </row>
    <row r="924" customFormat="false" ht="12.75" hidden="false" customHeight="false" outlineLevel="0" collapsed="false">
      <c r="A924" s="210" t="s">
        <v>2063</v>
      </c>
      <c r="B924" s="211" t="n">
        <v>10317.73</v>
      </c>
    </row>
    <row r="925" customFormat="false" ht="12.75" hidden="false" customHeight="false" outlineLevel="0" collapsed="false">
      <c r="A925" s="210" t="s">
        <v>2064</v>
      </c>
      <c r="B925" s="211" t="n">
        <v>9200.51</v>
      </c>
    </row>
    <row r="926" customFormat="false" ht="12.75" hidden="false" customHeight="false" outlineLevel="0" collapsed="false">
      <c r="A926" s="210" t="s">
        <v>2065</v>
      </c>
      <c r="B926" s="211" t="n">
        <v>11137.93</v>
      </c>
    </row>
    <row r="927" customFormat="false" ht="12.75" hidden="false" customHeight="false" outlineLevel="0" collapsed="false">
      <c r="A927" s="210" t="s">
        <v>2066</v>
      </c>
      <c r="B927" s="211" t="n">
        <v>9931.9</v>
      </c>
    </row>
    <row r="928" customFormat="false" ht="12.75" hidden="false" customHeight="false" outlineLevel="0" collapsed="false">
      <c r="A928" s="210" t="s">
        <v>2067</v>
      </c>
      <c r="B928" s="211" t="n">
        <v>9553.46</v>
      </c>
    </row>
    <row r="929" customFormat="false" ht="12.75" hidden="false" customHeight="false" outlineLevel="0" collapsed="false">
      <c r="A929" s="210" t="s">
        <v>2069</v>
      </c>
      <c r="B929" s="211" t="n">
        <v>8519</v>
      </c>
    </row>
    <row r="930" customFormat="false" ht="12.75" hidden="false" customHeight="false" outlineLevel="0" collapsed="false">
      <c r="A930" s="210" t="s">
        <v>2070</v>
      </c>
      <c r="B930" s="211" t="n">
        <v>10317.73</v>
      </c>
    </row>
    <row r="931" customFormat="false" ht="12.75" hidden="false" customHeight="false" outlineLevel="0" collapsed="false">
      <c r="A931" s="210" t="s">
        <v>2072</v>
      </c>
      <c r="B931" s="211" t="n">
        <v>9200.51</v>
      </c>
    </row>
    <row r="932" customFormat="false" ht="12.75" hidden="false" customHeight="false" outlineLevel="0" collapsed="false">
      <c r="A932" s="210" t="s">
        <v>2073</v>
      </c>
      <c r="B932" s="211" t="n">
        <v>11137.93</v>
      </c>
    </row>
    <row r="933" customFormat="false" ht="12.75" hidden="false" customHeight="false" outlineLevel="0" collapsed="false">
      <c r="A933" s="210" t="s">
        <v>2074</v>
      </c>
      <c r="B933" s="211" t="n">
        <v>9931.9</v>
      </c>
    </row>
    <row r="934" customFormat="false" ht="12.75" hidden="false" customHeight="false" outlineLevel="0" collapsed="false">
      <c r="A934" s="210" t="s">
        <v>2075</v>
      </c>
      <c r="B934" s="211" t="n">
        <v>7945.68</v>
      </c>
    </row>
    <row r="935" customFormat="false" ht="12.75" hidden="false" customHeight="false" outlineLevel="0" collapsed="false">
      <c r="A935" s="210" t="s">
        <v>2077</v>
      </c>
      <c r="B935" s="211" t="n">
        <v>7085.31</v>
      </c>
    </row>
    <row r="936" customFormat="false" ht="12.75" hidden="false" customHeight="false" outlineLevel="0" collapsed="false">
      <c r="A936" s="210" t="s">
        <v>2078</v>
      </c>
      <c r="B936" s="211" t="n">
        <v>8612.72</v>
      </c>
    </row>
    <row r="937" customFormat="false" ht="12.75" hidden="false" customHeight="false" outlineLevel="0" collapsed="false">
      <c r="A937" s="210" t="s">
        <v>2080</v>
      </c>
      <c r="B937" s="211" t="n">
        <v>7680.1</v>
      </c>
    </row>
    <row r="938" customFormat="false" ht="12.75" hidden="false" customHeight="false" outlineLevel="0" collapsed="false">
      <c r="A938" s="210" t="s">
        <v>2081</v>
      </c>
      <c r="B938" s="211" t="n">
        <v>9553.46</v>
      </c>
    </row>
    <row r="939" customFormat="false" ht="12.75" hidden="false" customHeight="false" outlineLevel="0" collapsed="false">
      <c r="A939" s="210" t="s">
        <v>2082</v>
      </c>
      <c r="B939" s="211" t="n">
        <v>8519</v>
      </c>
    </row>
    <row r="940" customFormat="false" ht="12.75" hidden="false" customHeight="false" outlineLevel="0" collapsed="false">
      <c r="A940" s="210" t="s">
        <v>2083</v>
      </c>
      <c r="B940" s="211" t="n">
        <v>28509.14</v>
      </c>
    </row>
    <row r="941" customFormat="false" ht="12.75" hidden="false" customHeight="false" outlineLevel="0" collapsed="false">
      <c r="A941" s="210" t="s">
        <v>2089</v>
      </c>
      <c r="B941" s="211" t="n">
        <v>25382.96</v>
      </c>
    </row>
    <row r="942" customFormat="false" ht="12.75" hidden="false" customHeight="false" outlineLevel="0" collapsed="false">
      <c r="A942" s="210" t="s">
        <v>2090</v>
      </c>
      <c r="B942" s="211" t="n">
        <v>15583.73</v>
      </c>
    </row>
    <row r="943" customFormat="false" ht="12.75" hidden="false" customHeight="false" outlineLevel="0" collapsed="false">
      <c r="A943" s="210" t="s">
        <v>2092</v>
      </c>
      <c r="B943" s="211" t="n">
        <v>13910.9</v>
      </c>
    </row>
    <row r="944" customFormat="false" ht="12.75" hidden="false" customHeight="false" outlineLevel="0" collapsed="false">
      <c r="A944" s="210" t="s">
        <v>2093</v>
      </c>
      <c r="B944" s="211" t="n">
        <v>20016.35</v>
      </c>
    </row>
    <row r="945" customFormat="false" ht="12.75" hidden="false" customHeight="false" outlineLevel="0" collapsed="false">
      <c r="A945" s="210" t="s">
        <v>2095</v>
      </c>
      <c r="B945" s="211" t="n">
        <v>17852.87</v>
      </c>
    </row>
    <row r="946" customFormat="false" ht="12.75" hidden="false" customHeight="false" outlineLevel="0" collapsed="false">
      <c r="A946" s="210" t="s">
        <v>2096</v>
      </c>
      <c r="B946" s="211" t="n">
        <v>11431.39</v>
      </c>
    </row>
    <row r="947" customFormat="false" ht="12.75" hidden="false" customHeight="false" outlineLevel="0" collapsed="false">
      <c r="A947" s="210" t="s">
        <v>2097</v>
      </c>
      <c r="B947" s="211" t="n">
        <v>10244.14</v>
      </c>
    </row>
    <row r="948" customFormat="false" ht="12.75" hidden="false" customHeight="false" outlineLevel="0" collapsed="false">
      <c r="A948" s="210" t="s">
        <v>2098</v>
      </c>
      <c r="B948" s="211" t="n">
        <v>12524.42</v>
      </c>
    </row>
    <row r="949" customFormat="false" ht="12.75" hidden="false" customHeight="false" outlineLevel="0" collapsed="false">
      <c r="A949" s="210" t="s">
        <v>2103</v>
      </c>
      <c r="B949" s="211" t="n">
        <v>11276.12</v>
      </c>
    </row>
    <row r="950" customFormat="false" ht="12.75" hidden="false" customHeight="false" outlineLevel="0" collapsed="false">
      <c r="A950" s="210" t="s">
        <v>2104</v>
      </c>
      <c r="B950" s="211" t="n">
        <v>11132.82</v>
      </c>
    </row>
    <row r="951" customFormat="false" ht="12.75" hidden="false" customHeight="false" outlineLevel="0" collapsed="false">
      <c r="A951" s="210" t="s">
        <v>2111</v>
      </c>
      <c r="B951" s="211" t="n">
        <v>10023.22</v>
      </c>
    </row>
    <row r="952" customFormat="false" ht="12.75" hidden="false" customHeight="false" outlineLevel="0" collapsed="false">
      <c r="A952" s="210" t="s">
        <v>2112</v>
      </c>
      <c r="B952" s="211" t="n">
        <v>3.13</v>
      </c>
    </row>
    <row r="953" customFormat="false" ht="12.75" hidden="false" customHeight="false" outlineLevel="0" collapsed="false">
      <c r="A953" s="210" t="s">
        <v>2115</v>
      </c>
      <c r="B953" s="211" t="n">
        <v>2.84</v>
      </c>
    </row>
    <row r="954" customFormat="false" ht="12.75" hidden="false" customHeight="false" outlineLevel="0" collapsed="false">
      <c r="A954" s="210" t="s">
        <v>2116</v>
      </c>
      <c r="B954" s="211" t="n">
        <v>21.43</v>
      </c>
    </row>
    <row r="955" customFormat="false" ht="12.75" hidden="false" customHeight="false" outlineLevel="0" collapsed="false">
      <c r="A955" s="210" t="s">
        <v>2121</v>
      </c>
      <c r="B955" s="211" t="n">
        <v>19.54</v>
      </c>
    </row>
    <row r="956" customFormat="false" ht="12.75" hidden="false" customHeight="false" outlineLevel="0" collapsed="false">
      <c r="A956" s="210" t="s">
        <v>2122</v>
      </c>
      <c r="B956" s="211" t="n">
        <v>5.82</v>
      </c>
    </row>
    <row r="957" customFormat="false" ht="12.75" hidden="false" customHeight="false" outlineLevel="0" collapsed="false">
      <c r="A957" s="210" t="s">
        <v>2125</v>
      </c>
      <c r="B957" s="211" t="n">
        <v>5.09</v>
      </c>
    </row>
    <row r="958" customFormat="false" ht="12.75" hidden="false" customHeight="false" outlineLevel="0" collapsed="false">
      <c r="A958" s="210" t="s">
        <v>2126</v>
      </c>
      <c r="B958" s="211" t="n">
        <v>1.87</v>
      </c>
    </row>
    <row r="959" customFormat="false" ht="12.75" hidden="false" customHeight="false" outlineLevel="0" collapsed="false">
      <c r="A959" s="210" t="s">
        <v>2130</v>
      </c>
      <c r="B959" s="211" t="n">
        <v>1.65</v>
      </c>
    </row>
    <row r="960" customFormat="false" ht="12.75" hidden="false" customHeight="false" outlineLevel="0" collapsed="false">
      <c r="A960" s="210" t="s">
        <v>2131</v>
      </c>
      <c r="B960" s="211" t="n">
        <v>0.76</v>
      </c>
    </row>
    <row r="961" customFormat="false" ht="12.75" hidden="false" customHeight="false" outlineLevel="0" collapsed="false">
      <c r="A961" s="210" t="s">
        <v>2135</v>
      </c>
      <c r="B961" s="211" t="n">
        <v>0.67</v>
      </c>
    </row>
    <row r="962" customFormat="false" ht="12.75" hidden="false" customHeight="false" outlineLevel="0" collapsed="false">
      <c r="A962" s="210" t="s">
        <v>2136</v>
      </c>
      <c r="B962" s="211" t="n">
        <v>6.35</v>
      </c>
    </row>
    <row r="963" customFormat="false" ht="12.75" hidden="false" customHeight="false" outlineLevel="0" collapsed="false">
      <c r="A963" s="210" t="s">
        <v>2142</v>
      </c>
      <c r="B963" s="211" t="n">
        <v>5.51</v>
      </c>
    </row>
    <row r="964" customFormat="false" ht="12.75" hidden="false" customHeight="false" outlineLevel="0" collapsed="false">
      <c r="A964" s="210" t="s">
        <v>2143</v>
      </c>
      <c r="B964" s="211" t="n">
        <v>50.48</v>
      </c>
    </row>
    <row r="965" customFormat="false" ht="12.75" hidden="false" customHeight="false" outlineLevel="0" collapsed="false">
      <c r="A965" s="210" t="s">
        <v>2146</v>
      </c>
      <c r="B965" s="211" t="n">
        <v>47.67</v>
      </c>
    </row>
    <row r="966" customFormat="false" ht="12.75" hidden="false" customHeight="false" outlineLevel="0" collapsed="false">
      <c r="A966" s="210" t="s">
        <v>2147</v>
      </c>
      <c r="B966" s="211" t="n">
        <v>46.2</v>
      </c>
    </row>
    <row r="967" customFormat="false" ht="12.75" hidden="false" customHeight="false" outlineLevel="0" collapsed="false">
      <c r="A967" s="210" t="s">
        <v>2150</v>
      </c>
      <c r="B967" s="211" t="n">
        <v>43.39</v>
      </c>
    </row>
    <row r="968" customFormat="false" ht="12.75" hidden="false" customHeight="false" outlineLevel="0" collapsed="false">
      <c r="A968" s="210" t="s">
        <v>2151</v>
      </c>
      <c r="B968" s="211" t="n">
        <v>173.32</v>
      </c>
    </row>
    <row r="969" customFormat="false" ht="12.75" hidden="false" customHeight="false" outlineLevel="0" collapsed="false">
      <c r="A969" s="210" t="s">
        <v>2155</v>
      </c>
      <c r="B969" s="211" t="n">
        <v>165.26</v>
      </c>
    </row>
    <row r="970" customFormat="false" ht="12.75" hidden="false" customHeight="false" outlineLevel="0" collapsed="false">
      <c r="A970" s="210" t="s">
        <v>2156</v>
      </c>
      <c r="B970" s="211" t="n">
        <v>217.45</v>
      </c>
    </row>
    <row r="971" customFormat="false" ht="12.75" hidden="false" customHeight="false" outlineLevel="0" collapsed="false">
      <c r="A971" s="210" t="s">
        <v>2160</v>
      </c>
      <c r="B971" s="211" t="n">
        <v>207.43</v>
      </c>
    </row>
    <row r="972" customFormat="false" ht="12.75" hidden="false" customHeight="false" outlineLevel="0" collapsed="false">
      <c r="A972" s="210" t="s">
        <v>2161</v>
      </c>
      <c r="B972" s="211" t="n">
        <v>213.17</v>
      </c>
    </row>
    <row r="973" customFormat="false" ht="12.75" hidden="false" customHeight="false" outlineLevel="0" collapsed="false">
      <c r="A973" s="210" t="s">
        <v>2164</v>
      </c>
      <c r="B973" s="211" t="n">
        <v>203.15</v>
      </c>
    </row>
    <row r="974" customFormat="false" ht="12.75" hidden="false" customHeight="false" outlineLevel="0" collapsed="false">
      <c r="A974" s="210" t="s">
        <v>2165</v>
      </c>
      <c r="B974" s="211" t="n">
        <v>188.62</v>
      </c>
    </row>
    <row r="975" customFormat="false" ht="12.75" hidden="false" customHeight="false" outlineLevel="0" collapsed="false">
      <c r="A975" s="210" t="s">
        <v>2169</v>
      </c>
      <c r="B975" s="211" t="n">
        <v>179.62</v>
      </c>
    </row>
    <row r="976" customFormat="false" ht="12.75" hidden="false" customHeight="false" outlineLevel="0" collapsed="false">
      <c r="A976" s="210" t="s">
        <v>2170</v>
      </c>
      <c r="B976" s="211" t="n">
        <v>232.75</v>
      </c>
    </row>
    <row r="977" customFormat="false" ht="12.75" hidden="false" customHeight="false" outlineLevel="0" collapsed="false">
      <c r="A977" s="210" t="s">
        <v>2173</v>
      </c>
      <c r="B977" s="211" t="n">
        <v>221.79</v>
      </c>
    </row>
    <row r="978" customFormat="false" ht="12.75" hidden="false" customHeight="false" outlineLevel="0" collapsed="false">
      <c r="A978" s="210" t="s">
        <v>2174</v>
      </c>
      <c r="B978" s="211" t="n">
        <v>228.47</v>
      </c>
    </row>
    <row r="979" customFormat="false" ht="12.75" hidden="false" customHeight="false" outlineLevel="0" collapsed="false">
      <c r="A979" s="210" t="s">
        <v>2177</v>
      </c>
      <c r="B979" s="211" t="n">
        <v>217.51</v>
      </c>
    </row>
    <row r="980" customFormat="false" ht="12.75" hidden="false" customHeight="false" outlineLevel="0" collapsed="false">
      <c r="A980" s="210" t="s">
        <v>2178</v>
      </c>
      <c r="B980" s="211" t="n">
        <v>73.35</v>
      </c>
    </row>
    <row r="981" customFormat="false" ht="12.75" hidden="false" customHeight="false" outlineLevel="0" collapsed="false">
      <c r="A981" s="210" t="s">
        <v>2183</v>
      </c>
      <c r="B981" s="211" t="n">
        <v>63.56</v>
      </c>
    </row>
    <row r="982" customFormat="false" ht="12.75" hidden="false" customHeight="false" outlineLevel="0" collapsed="false">
      <c r="A982" s="210" t="s">
        <v>2184</v>
      </c>
      <c r="B982" s="211" t="n">
        <v>67</v>
      </c>
    </row>
    <row r="983" customFormat="false" ht="12.75" hidden="false" customHeight="false" outlineLevel="0" collapsed="false">
      <c r="A983" s="210" t="s">
        <v>2189</v>
      </c>
      <c r="B983" s="211" t="n">
        <v>58.05</v>
      </c>
    </row>
    <row r="984" customFormat="false" ht="12.75" hidden="false" customHeight="false" outlineLevel="0" collapsed="false">
      <c r="A984" s="210" t="s">
        <v>2190</v>
      </c>
      <c r="B984" s="211" t="n">
        <v>63.19</v>
      </c>
    </row>
    <row r="985" customFormat="false" ht="12.75" hidden="false" customHeight="false" outlineLevel="0" collapsed="false">
      <c r="A985" s="210" t="s">
        <v>2195</v>
      </c>
      <c r="B985" s="211" t="n">
        <v>54.76</v>
      </c>
    </row>
    <row r="986" customFormat="false" ht="12.75" hidden="false" customHeight="false" outlineLevel="0" collapsed="false">
      <c r="A986" s="210" t="s">
        <v>2196</v>
      </c>
      <c r="B986" s="211" t="n">
        <v>79.96</v>
      </c>
    </row>
    <row r="987" customFormat="false" ht="12.75" hidden="false" customHeight="false" outlineLevel="0" collapsed="false">
      <c r="A987" s="210" t="s">
        <v>2201</v>
      </c>
      <c r="B987" s="211" t="n">
        <v>69.29</v>
      </c>
    </row>
    <row r="988" customFormat="false" ht="12.75" hidden="false" customHeight="false" outlineLevel="0" collapsed="false">
      <c r="A988" s="210" t="s">
        <v>2202</v>
      </c>
      <c r="B988" s="211" t="n">
        <v>70.21</v>
      </c>
    </row>
    <row r="989" customFormat="false" ht="12.75" hidden="false" customHeight="false" outlineLevel="0" collapsed="false">
      <c r="A989" s="210" t="s">
        <v>2207</v>
      </c>
      <c r="B989" s="211" t="n">
        <v>60.84</v>
      </c>
    </row>
    <row r="990" customFormat="false" ht="12.75" hidden="false" customHeight="false" outlineLevel="0" collapsed="false">
      <c r="A990" s="210" t="s">
        <v>2208</v>
      </c>
      <c r="B990" s="211" t="n">
        <v>60.4</v>
      </c>
    </row>
    <row r="991" customFormat="false" ht="12.75" hidden="false" customHeight="false" outlineLevel="0" collapsed="false">
      <c r="A991" s="210" t="s">
        <v>2213</v>
      </c>
      <c r="B991" s="211" t="n">
        <v>52.34</v>
      </c>
    </row>
    <row r="992" customFormat="false" ht="12.75" hidden="false" customHeight="false" outlineLevel="0" collapsed="false">
      <c r="A992" s="210" t="s">
        <v>2214</v>
      </c>
      <c r="B992" s="211" t="n">
        <v>183.42</v>
      </c>
    </row>
    <row r="993" customFormat="false" ht="12.75" hidden="false" customHeight="false" outlineLevel="0" collapsed="false">
      <c r="A993" s="210" t="s">
        <v>2220</v>
      </c>
      <c r="B993" s="211" t="n">
        <v>158.94</v>
      </c>
    </row>
    <row r="994" customFormat="false" ht="12.75" hidden="false" customHeight="false" outlineLevel="0" collapsed="false">
      <c r="A994" s="210" t="s">
        <v>2221</v>
      </c>
      <c r="B994" s="211" t="n">
        <v>167.57</v>
      </c>
    </row>
    <row r="995" customFormat="false" ht="12.75" hidden="false" customHeight="false" outlineLevel="0" collapsed="false">
      <c r="A995" s="210" t="s">
        <v>2227</v>
      </c>
      <c r="B995" s="211" t="n">
        <v>145.2</v>
      </c>
    </row>
    <row r="996" customFormat="false" ht="12.75" hidden="false" customHeight="false" outlineLevel="0" collapsed="false">
      <c r="A996" s="210" t="s">
        <v>2228</v>
      </c>
      <c r="B996" s="211" t="n">
        <v>158.03</v>
      </c>
    </row>
    <row r="997" customFormat="false" ht="12.75" hidden="false" customHeight="false" outlineLevel="0" collapsed="false">
      <c r="A997" s="210" t="s">
        <v>2233</v>
      </c>
      <c r="B997" s="211" t="n">
        <v>136.93</v>
      </c>
    </row>
    <row r="998" customFormat="false" ht="12.75" hidden="false" customHeight="false" outlineLevel="0" collapsed="false">
      <c r="A998" s="210" t="s">
        <v>2234</v>
      </c>
      <c r="B998" s="211" t="n">
        <v>57.79</v>
      </c>
    </row>
    <row r="999" customFormat="false" ht="12.75" hidden="false" customHeight="false" outlineLevel="0" collapsed="false">
      <c r="A999" s="210" t="s">
        <v>2239</v>
      </c>
      <c r="B999" s="211" t="n">
        <v>50.07</v>
      </c>
    </row>
    <row r="1000" customFormat="false" ht="12.75" hidden="false" customHeight="false" outlineLevel="0" collapsed="false">
      <c r="A1000" s="210" t="s">
        <v>2240</v>
      </c>
      <c r="B1000" s="211" t="n">
        <v>51.41</v>
      </c>
    </row>
    <row r="1001" customFormat="false" ht="12.75" hidden="false" customHeight="false" outlineLevel="0" collapsed="false">
      <c r="A1001" s="210" t="s">
        <v>2245</v>
      </c>
      <c r="B1001" s="211" t="n">
        <v>44.55</v>
      </c>
    </row>
    <row r="1002" customFormat="false" ht="12.75" hidden="false" customHeight="false" outlineLevel="0" collapsed="false">
      <c r="A1002" s="210" t="s">
        <v>2246</v>
      </c>
      <c r="B1002" s="211" t="n">
        <v>40.69</v>
      </c>
    </row>
    <row r="1003" customFormat="false" ht="12.75" hidden="false" customHeight="false" outlineLevel="0" collapsed="false">
      <c r="A1003" s="210" t="s">
        <v>2251</v>
      </c>
      <c r="B1003" s="211" t="n">
        <v>35.26</v>
      </c>
    </row>
    <row r="1004" customFormat="false" ht="12.75" hidden="false" customHeight="false" outlineLevel="0" collapsed="false">
      <c r="A1004" s="210" t="s">
        <v>2252</v>
      </c>
      <c r="B1004" s="211" t="n">
        <v>144.52</v>
      </c>
    </row>
    <row r="1005" customFormat="false" ht="12.75" hidden="false" customHeight="false" outlineLevel="0" collapsed="false">
      <c r="A1005" s="210" t="s">
        <v>2257</v>
      </c>
      <c r="B1005" s="211" t="n">
        <v>125.23</v>
      </c>
    </row>
    <row r="1006" customFormat="false" ht="12.75" hidden="false" customHeight="false" outlineLevel="0" collapsed="false">
      <c r="A1006" s="210" t="s">
        <v>2258</v>
      </c>
      <c r="B1006" s="211" t="n">
        <v>128.57</v>
      </c>
    </row>
    <row r="1007" customFormat="false" ht="12.75" hidden="false" customHeight="false" outlineLevel="0" collapsed="false">
      <c r="A1007" s="210" t="s">
        <v>2262</v>
      </c>
      <c r="B1007" s="211" t="n">
        <v>111.41</v>
      </c>
    </row>
    <row r="1008" customFormat="false" ht="12.75" hidden="false" customHeight="false" outlineLevel="0" collapsed="false">
      <c r="A1008" s="210" t="s">
        <v>2263</v>
      </c>
      <c r="B1008" s="211" t="n">
        <v>101.82</v>
      </c>
    </row>
    <row r="1009" customFormat="false" ht="12.75" hidden="false" customHeight="false" outlineLevel="0" collapsed="false">
      <c r="A1009" s="210" t="s">
        <v>2269</v>
      </c>
      <c r="B1009" s="211" t="n">
        <v>88.22</v>
      </c>
    </row>
    <row r="1010" customFormat="false" ht="12.75" hidden="false" customHeight="false" outlineLevel="0" collapsed="false">
      <c r="A1010" s="210" t="s">
        <v>2270</v>
      </c>
      <c r="B1010" s="211" t="n">
        <v>79.99</v>
      </c>
    </row>
    <row r="1011" customFormat="false" ht="12.75" hidden="false" customHeight="false" outlineLevel="0" collapsed="false">
      <c r="A1011" s="210" t="s">
        <v>2275</v>
      </c>
      <c r="B1011" s="211" t="n">
        <v>69.31</v>
      </c>
    </row>
    <row r="1012" customFormat="false" ht="12.75" hidden="false" customHeight="false" outlineLevel="0" collapsed="false">
      <c r="A1012" s="210" t="s">
        <v>2276</v>
      </c>
      <c r="B1012" s="211" t="n">
        <v>70.24</v>
      </c>
    </row>
    <row r="1013" customFormat="false" ht="12.75" hidden="false" customHeight="false" outlineLevel="0" collapsed="false">
      <c r="A1013" s="210" t="s">
        <v>2281</v>
      </c>
      <c r="B1013" s="211" t="n">
        <v>60.86</v>
      </c>
    </row>
    <row r="1014" customFormat="false" ht="12.75" hidden="false" customHeight="false" outlineLevel="0" collapsed="false">
      <c r="A1014" s="210" t="s">
        <v>2282</v>
      </c>
      <c r="B1014" s="211" t="n">
        <v>63.01</v>
      </c>
    </row>
    <row r="1015" customFormat="false" ht="12.75" hidden="false" customHeight="false" outlineLevel="0" collapsed="false">
      <c r="A1015" s="210" t="s">
        <v>2287</v>
      </c>
      <c r="B1015" s="211" t="n">
        <v>54.59</v>
      </c>
    </row>
    <row r="1016" customFormat="false" ht="12.75" hidden="false" customHeight="false" outlineLevel="0" collapsed="false">
      <c r="A1016" s="210" t="s">
        <v>2288</v>
      </c>
      <c r="B1016" s="211" t="n">
        <v>41.73</v>
      </c>
    </row>
    <row r="1017" customFormat="false" ht="12.75" hidden="false" customHeight="false" outlineLevel="0" collapsed="false">
      <c r="A1017" s="210" t="s">
        <v>2293</v>
      </c>
      <c r="B1017" s="211" t="n">
        <v>36.16</v>
      </c>
    </row>
    <row r="1018" customFormat="false" ht="12.75" hidden="false" customHeight="false" outlineLevel="0" collapsed="false">
      <c r="A1018" s="210" t="s">
        <v>2294</v>
      </c>
      <c r="B1018" s="211" t="n">
        <v>30.29</v>
      </c>
    </row>
    <row r="1019" customFormat="false" ht="12.75" hidden="false" customHeight="false" outlineLevel="0" collapsed="false">
      <c r="A1019" s="210" t="s">
        <v>2299</v>
      </c>
      <c r="B1019" s="211" t="n">
        <v>26.25</v>
      </c>
    </row>
    <row r="1020" customFormat="false" ht="12.75" hidden="false" customHeight="false" outlineLevel="0" collapsed="false">
      <c r="A1020" s="210" t="s">
        <v>2300</v>
      </c>
      <c r="B1020" s="211" t="n">
        <v>24.32</v>
      </c>
    </row>
    <row r="1021" customFormat="false" ht="12.75" hidden="false" customHeight="false" outlineLevel="0" collapsed="false">
      <c r="A1021" s="210" t="s">
        <v>2302</v>
      </c>
      <c r="B1021" s="211" t="n">
        <v>21.08</v>
      </c>
    </row>
    <row r="1022" customFormat="false" ht="12.75" hidden="false" customHeight="false" outlineLevel="0" collapsed="false">
      <c r="A1022" s="210" t="s">
        <v>2303</v>
      </c>
      <c r="B1022" s="211" t="n">
        <v>104.34</v>
      </c>
    </row>
    <row r="1023" customFormat="false" ht="12.75" hidden="false" customHeight="false" outlineLevel="0" collapsed="false">
      <c r="A1023" s="210" t="s">
        <v>2309</v>
      </c>
      <c r="B1023" s="211" t="n">
        <v>90.41</v>
      </c>
    </row>
    <row r="1024" customFormat="false" ht="12.75" hidden="false" customHeight="false" outlineLevel="0" collapsed="false">
      <c r="A1024" s="210" t="s">
        <v>2310</v>
      </c>
      <c r="B1024" s="211" t="n">
        <v>75.75</v>
      </c>
    </row>
    <row r="1025" customFormat="false" ht="12.75" hidden="false" customHeight="false" outlineLevel="0" collapsed="false">
      <c r="A1025" s="210" t="s">
        <v>2315</v>
      </c>
      <c r="B1025" s="211" t="n">
        <v>65.64</v>
      </c>
    </row>
    <row r="1026" customFormat="false" ht="12.75" hidden="false" customHeight="false" outlineLevel="0" collapsed="false">
      <c r="A1026" s="210" t="s">
        <v>2316</v>
      </c>
      <c r="B1026" s="211" t="n">
        <v>60.88</v>
      </c>
    </row>
    <row r="1027" customFormat="false" ht="12.75" hidden="false" customHeight="false" outlineLevel="0" collapsed="false">
      <c r="A1027" s="210" t="s">
        <v>2321</v>
      </c>
      <c r="B1027" s="211" t="n">
        <v>52.76</v>
      </c>
    </row>
    <row r="1028" customFormat="false" ht="12.75" hidden="false" customHeight="false" outlineLevel="0" collapsed="false">
      <c r="A1028" s="210" t="s">
        <v>2322</v>
      </c>
      <c r="B1028" s="211" t="n">
        <v>70.02</v>
      </c>
    </row>
    <row r="1029" customFormat="false" ht="12.75" hidden="false" customHeight="false" outlineLevel="0" collapsed="false">
      <c r="A1029" s="210" t="s">
        <v>2327</v>
      </c>
      <c r="B1029" s="211" t="n">
        <v>60.67</v>
      </c>
    </row>
    <row r="1030" customFormat="false" ht="12.75" hidden="false" customHeight="false" outlineLevel="0" collapsed="false">
      <c r="A1030" s="210" t="s">
        <v>2328</v>
      </c>
      <c r="B1030" s="211" t="n">
        <v>61.94</v>
      </c>
    </row>
    <row r="1031" customFormat="false" ht="12.75" hidden="false" customHeight="false" outlineLevel="0" collapsed="false">
      <c r="A1031" s="210" t="s">
        <v>2332</v>
      </c>
      <c r="B1031" s="211" t="n">
        <v>53.67</v>
      </c>
    </row>
    <row r="1032" customFormat="false" ht="12.75" hidden="false" customHeight="false" outlineLevel="0" collapsed="false">
      <c r="A1032" s="210" t="s">
        <v>2333</v>
      </c>
      <c r="B1032" s="211" t="n">
        <v>52.14</v>
      </c>
    </row>
    <row r="1033" customFormat="false" ht="12.75" hidden="false" customHeight="false" outlineLevel="0" collapsed="false">
      <c r="A1033" s="210" t="s">
        <v>2337</v>
      </c>
      <c r="B1033" s="211" t="n">
        <v>45.18</v>
      </c>
    </row>
    <row r="1034" customFormat="false" ht="12.75" hidden="false" customHeight="false" outlineLevel="0" collapsed="false">
      <c r="A1034" s="210" t="s">
        <v>2338</v>
      </c>
      <c r="B1034" s="211" t="n">
        <v>11.51</v>
      </c>
    </row>
    <row r="1035" customFormat="false" ht="12.75" hidden="false" customHeight="false" outlineLevel="0" collapsed="false">
      <c r="A1035" s="210" t="s">
        <v>2344</v>
      </c>
      <c r="B1035" s="211" t="n">
        <v>9.97</v>
      </c>
    </row>
    <row r="1036" customFormat="false" ht="12.75" hidden="false" customHeight="false" outlineLevel="0" collapsed="false">
      <c r="A1036" s="210" t="s">
        <v>2345</v>
      </c>
      <c r="B1036" s="211" t="n">
        <v>7.94</v>
      </c>
    </row>
    <row r="1037" customFormat="false" ht="12.75" hidden="false" customHeight="false" outlineLevel="0" collapsed="false">
      <c r="A1037" s="210" t="s">
        <v>2350</v>
      </c>
      <c r="B1037" s="211" t="n">
        <v>6.88</v>
      </c>
    </row>
    <row r="1038" customFormat="false" ht="12.75" hidden="false" customHeight="false" outlineLevel="0" collapsed="false">
      <c r="A1038" s="210" t="s">
        <v>2351</v>
      </c>
      <c r="B1038" s="211" t="n">
        <v>7.97</v>
      </c>
    </row>
    <row r="1039" customFormat="false" ht="12.75" hidden="false" customHeight="false" outlineLevel="0" collapsed="false">
      <c r="A1039" s="210" t="s">
        <v>2353</v>
      </c>
      <c r="B1039" s="211" t="n">
        <v>6.9</v>
      </c>
    </row>
    <row r="1040" customFormat="false" ht="12.75" hidden="false" customHeight="false" outlineLevel="0" collapsed="false">
      <c r="A1040" s="210" t="s">
        <v>2354</v>
      </c>
      <c r="B1040" s="211" t="n">
        <v>28.83</v>
      </c>
    </row>
    <row r="1041" customFormat="false" ht="12.75" hidden="false" customHeight="false" outlineLevel="0" collapsed="false">
      <c r="A1041" s="210" t="s">
        <v>2360</v>
      </c>
      <c r="B1041" s="211" t="n">
        <v>24.98</v>
      </c>
    </row>
    <row r="1042" customFormat="false" ht="12.75" hidden="false" customHeight="false" outlineLevel="0" collapsed="false">
      <c r="A1042" s="210" t="s">
        <v>2361</v>
      </c>
      <c r="B1042" s="211" t="n">
        <v>19.93</v>
      </c>
    </row>
    <row r="1043" customFormat="false" ht="12.75" hidden="false" customHeight="false" outlineLevel="0" collapsed="false">
      <c r="A1043" s="210" t="s">
        <v>2367</v>
      </c>
      <c r="B1043" s="211" t="n">
        <v>17.27</v>
      </c>
    </row>
    <row r="1044" customFormat="false" ht="12.75" hidden="false" customHeight="false" outlineLevel="0" collapsed="false">
      <c r="A1044" s="210" t="s">
        <v>2368</v>
      </c>
      <c r="B1044" s="211" t="n">
        <v>19.94</v>
      </c>
    </row>
    <row r="1045" customFormat="false" ht="12.75" hidden="false" customHeight="false" outlineLevel="0" collapsed="false">
      <c r="A1045" s="210" t="s">
        <v>2374</v>
      </c>
      <c r="B1045" s="211" t="n">
        <v>17.28</v>
      </c>
    </row>
    <row r="1046" customFormat="false" ht="12.75" hidden="false" customHeight="false" outlineLevel="0" collapsed="false">
      <c r="A1046" s="210" t="s">
        <v>2375</v>
      </c>
      <c r="B1046" s="211" t="n">
        <v>39.07</v>
      </c>
    </row>
    <row r="1047" customFormat="false" ht="12.75" hidden="false" customHeight="false" outlineLevel="0" collapsed="false">
      <c r="A1047" s="210" t="s">
        <v>2380</v>
      </c>
      <c r="B1047" s="211" t="n">
        <v>33.86</v>
      </c>
    </row>
    <row r="1048" customFormat="false" ht="12.75" hidden="false" customHeight="false" outlineLevel="0" collapsed="false">
      <c r="A1048" s="210" t="s">
        <v>2381</v>
      </c>
      <c r="B1048" s="211" t="n">
        <v>27.1</v>
      </c>
    </row>
    <row r="1049" customFormat="false" ht="12.75" hidden="false" customHeight="false" outlineLevel="0" collapsed="false">
      <c r="A1049" s="210" t="s">
        <v>2385</v>
      </c>
      <c r="B1049" s="211" t="n">
        <v>23.48</v>
      </c>
    </row>
    <row r="1050" customFormat="false" ht="12.75" hidden="false" customHeight="false" outlineLevel="0" collapsed="false">
      <c r="A1050" s="210" t="s">
        <v>2386</v>
      </c>
      <c r="B1050" s="211" t="n">
        <v>21.67</v>
      </c>
    </row>
    <row r="1051" customFormat="false" ht="12.75" hidden="false" customHeight="false" outlineLevel="0" collapsed="false">
      <c r="A1051" s="210" t="s">
        <v>2389</v>
      </c>
      <c r="B1051" s="211" t="n">
        <v>18.77</v>
      </c>
    </row>
    <row r="1052" customFormat="false" ht="12.75" hidden="false" customHeight="false" outlineLevel="0" collapsed="false">
      <c r="A1052" s="210" t="s">
        <v>2390</v>
      </c>
      <c r="B1052" s="211" t="n">
        <v>97.78</v>
      </c>
    </row>
    <row r="1053" customFormat="false" ht="12.75" hidden="false" customHeight="false" outlineLevel="0" collapsed="false">
      <c r="A1053" s="210" t="s">
        <v>2393</v>
      </c>
      <c r="B1053" s="211" t="n">
        <v>84.72</v>
      </c>
    </row>
    <row r="1054" customFormat="false" ht="12.75" hidden="false" customHeight="false" outlineLevel="0" collapsed="false">
      <c r="A1054" s="210" t="s">
        <v>2394</v>
      </c>
      <c r="B1054" s="211" t="n">
        <v>67.75</v>
      </c>
    </row>
    <row r="1055" customFormat="false" ht="12.75" hidden="false" customHeight="false" outlineLevel="0" collapsed="false">
      <c r="A1055" s="210" t="s">
        <v>2398</v>
      </c>
      <c r="B1055" s="211" t="n">
        <v>58.71</v>
      </c>
    </row>
    <row r="1056" customFormat="false" ht="12.75" hidden="false" customHeight="false" outlineLevel="0" collapsed="false">
      <c r="A1056" s="210" t="s">
        <v>2399</v>
      </c>
      <c r="B1056" s="211" t="n">
        <v>54.19</v>
      </c>
    </row>
    <row r="1057" customFormat="false" ht="12.75" hidden="false" customHeight="false" outlineLevel="0" collapsed="false">
      <c r="A1057" s="210" t="s">
        <v>2404</v>
      </c>
      <c r="B1057" s="211" t="n">
        <v>46.95</v>
      </c>
    </row>
    <row r="1058" customFormat="false" ht="12.75" hidden="false" customHeight="false" outlineLevel="0" collapsed="false">
      <c r="A1058" s="210" t="s">
        <v>2405</v>
      </c>
      <c r="B1058" s="211" t="n">
        <v>7.59</v>
      </c>
    </row>
    <row r="1059" customFormat="false" ht="12.75" hidden="false" customHeight="false" outlineLevel="0" collapsed="false">
      <c r="A1059" s="210" t="s">
        <v>2410</v>
      </c>
      <c r="B1059" s="211" t="n">
        <v>6.58</v>
      </c>
    </row>
    <row r="1060" customFormat="false" ht="12.75" hidden="false" customHeight="false" outlineLevel="0" collapsed="false">
      <c r="A1060" s="210" t="s">
        <v>2411</v>
      </c>
      <c r="B1060" s="211" t="n">
        <v>4.17</v>
      </c>
    </row>
    <row r="1061" customFormat="false" ht="12.75" hidden="false" customHeight="false" outlineLevel="0" collapsed="false">
      <c r="A1061" s="210" t="s">
        <v>2415</v>
      </c>
      <c r="B1061" s="211" t="n">
        <v>3.61</v>
      </c>
    </row>
    <row r="1062" customFormat="false" ht="12.75" hidden="false" customHeight="false" outlineLevel="0" collapsed="false">
      <c r="A1062" s="210" t="s">
        <v>2416</v>
      </c>
      <c r="B1062" s="211" t="n">
        <v>2.09</v>
      </c>
    </row>
    <row r="1063" customFormat="false" ht="12.75" hidden="false" customHeight="false" outlineLevel="0" collapsed="false">
      <c r="A1063" s="210" t="s">
        <v>2419</v>
      </c>
      <c r="B1063" s="211" t="n">
        <v>1.81</v>
      </c>
    </row>
    <row r="1064" customFormat="false" ht="12.75" hidden="false" customHeight="false" outlineLevel="0" collapsed="false">
      <c r="A1064" s="210" t="s">
        <v>2420</v>
      </c>
      <c r="B1064" s="211" t="n">
        <v>19.03</v>
      </c>
    </row>
    <row r="1065" customFormat="false" ht="12.75" hidden="false" customHeight="false" outlineLevel="0" collapsed="false">
      <c r="A1065" s="210" t="s">
        <v>2423</v>
      </c>
      <c r="B1065" s="211" t="n">
        <v>16.49</v>
      </c>
    </row>
    <row r="1066" customFormat="false" ht="12.75" hidden="false" customHeight="false" outlineLevel="0" collapsed="false">
      <c r="A1066" s="210" t="s">
        <v>2424</v>
      </c>
      <c r="B1066" s="211" t="n">
        <v>12.72</v>
      </c>
    </row>
    <row r="1067" customFormat="false" ht="12.75" hidden="false" customHeight="false" outlineLevel="0" collapsed="false">
      <c r="A1067" s="210" t="s">
        <v>2427</v>
      </c>
      <c r="B1067" s="211" t="n">
        <v>11.02</v>
      </c>
    </row>
    <row r="1068" customFormat="false" ht="12.75" hidden="false" customHeight="false" outlineLevel="0" collapsed="false">
      <c r="A1068" s="210" t="s">
        <v>2428</v>
      </c>
      <c r="B1068" s="211" t="n">
        <v>15.23</v>
      </c>
    </row>
    <row r="1069" customFormat="false" ht="12.75" hidden="false" customHeight="false" outlineLevel="0" collapsed="false">
      <c r="A1069" s="210" t="s">
        <v>2431</v>
      </c>
      <c r="B1069" s="211" t="n">
        <v>13.19</v>
      </c>
    </row>
    <row r="1070" customFormat="false" ht="12.75" hidden="false" customHeight="false" outlineLevel="0" collapsed="false">
      <c r="A1070" s="210" t="s">
        <v>2432</v>
      </c>
      <c r="B1070" s="211" t="n">
        <v>9.33</v>
      </c>
    </row>
    <row r="1071" customFormat="false" ht="12.75" hidden="false" customHeight="false" outlineLevel="0" collapsed="false">
      <c r="A1071" s="210" t="s">
        <v>2436</v>
      </c>
      <c r="B1071" s="211" t="n">
        <v>8.08</v>
      </c>
    </row>
    <row r="1072" customFormat="false" ht="12.75" hidden="false" customHeight="false" outlineLevel="0" collapsed="false">
      <c r="A1072" s="210" t="s">
        <v>2437</v>
      </c>
      <c r="B1072" s="211" t="n">
        <v>4.46</v>
      </c>
    </row>
    <row r="1073" customFormat="false" ht="12.75" hidden="false" customHeight="false" outlineLevel="0" collapsed="false">
      <c r="A1073" s="210" t="s">
        <v>2440</v>
      </c>
      <c r="B1073" s="211" t="n">
        <v>3.86</v>
      </c>
    </row>
    <row r="1074" customFormat="false" ht="12.75" hidden="false" customHeight="false" outlineLevel="0" collapsed="false">
      <c r="A1074" s="210" t="s">
        <v>2441</v>
      </c>
      <c r="B1074" s="211" t="n">
        <v>2.31</v>
      </c>
    </row>
    <row r="1075" customFormat="false" ht="12.75" hidden="false" customHeight="false" outlineLevel="0" collapsed="false">
      <c r="A1075" s="210" t="s">
        <v>2444</v>
      </c>
      <c r="B1075" s="211" t="n">
        <v>2</v>
      </c>
    </row>
    <row r="1076" customFormat="false" ht="12.75" hidden="false" customHeight="false" outlineLevel="0" collapsed="false">
      <c r="A1076" s="210" t="s">
        <v>2445</v>
      </c>
      <c r="B1076" s="211" t="n">
        <v>2.48</v>
      </c>
    </row>
    <row r="1077" customFormat="false" ht="12.75" hidden="false" customHeight="false" outlineLevel="0" collapsed="false">
      <c r="A1077" s="210" t="s">
        <v>2448</v>
      </c>
      <c r="B1077" s="211" t="n">
        <v>2.15</v>
      </c>
    </row>
    <row r="1078" customFormat="false" ht="12.75" hidden="false" customHeight="false" outlineLevel="0" collapsed="false">
      <c r="A1078" s="210" t="s">
        <v>2449</v>
      </c>
      <c r="B1078" s="211" t="n">
        <v>1.23</v>
      </c>
    </row>
    <row r="1079" customFormat="false" ht="12.75" hidden="false" customHeight="false" outlineLevel="0" collapsed="false">
      <c r="A1079" s="210" t="s">
        <v>2452</v>
      </c>
      <c r="B1079" s="211" t="n">
        <v>1.07</v>
      </c>
    </row>
    <row r="1080" customFormat="false" ht="12.75" hidden="false" customHeight="false" outlineLevel="0" collapsed="false">
      <c r="A1080" s="210" t="s">
        <v>2453</v>
      </c>
      <c r="B1080" s="211" t="n">
        <v>4.17</v>
      </c>
    </row>
    <row r="1081" customFormat="false" ht="12.75" hidden="false" customHeight="false" outlineLevel="0" collapsed="false">
      <c r="A1081" s="210" t="s">
        <v>2457</v>
      </c>
      <c r="B1081" s="211" t="n">
        <v>3.61</v>
      </c>
    </row>
    <row r="1082" customFormat="false" ht="12.75" hidden="false" customHeight="false" outlineLevel="0" collapsed="false">
      <c r="A1082" s="210" t="s">
        <v>2458</v>
      </c>
      <c r="B1082" s="211" t="n">
        <v>2.09</v>
      </c>
    </row>
    <row r="1083" customFormat="false" ht="12.75" hidden="false" customHeight="false" outlineLevel="0" collapsed="false">
      <c r="A1083" s="210" t="s">
        <v>2462</v>
      </c>
      <c r="B1083" s="211" t="n">
        <v>1.81</v>
      </c>
    </row>
    <row r="1084" customFormat="false" ht="12.75" hidden="false" customHeight="false" outlineLevel="0" collapsed="false">
      <c r="A1084" s="210" t="s">
        <v>2463</v>
      </c>
      <c r="B1084" s="211" t="n">
        <v>7.03</v>
      </c>
    </row>
    <row r="1085" customFormat="false" ht="12.75" hidden="false" customHeight="false" outlineLevel="0" collapsed="false">
      <c r="A1085" s="210" t="s">
        <v>2467</v>
      </c>
      <c r="B1085" s="211" t="n">
        <v>6.09</v>
      </c>
    </row>
    <row r="1086" customFormat="false" ht="12.75" hidden="false" customHeight="false" outlineLevel="0" collapsed="false">
      <c r="A1086" s="210" t="s">
        <v>2468</v>
      </c>
      <c r="B1086" s="211" t="n">
        <v>8.24</v>
      </c>
    </row>
    <row r="1087" customFormat="false" ht="12.75" hidden="false" customHeight="false" outlineLevel="0" collapsed="false">
      <c r="A1087" s="210" t="s">
        <v>2472</v>
      </c>
      <c r="B1087" s="211" t="n">
        <v>7.14</v>
      </c>
    </row>
    <row r="1088" customFormat="false" ht="12.75" hidden="false" customHeight="false" outlineLevel="0" collapsed="false">
      <c r="A1088" s="210" t="s">
        <v>2473</v>
      </c>
      <c r="B1088" s="211" t="n">
        <v>4.1</v>
      </c>
    </row>
    <row r="1089" customFormat="false" ht="12.75" hidden="false" customHeight="false" outlineLevel="0" collapsed="false">
      <c r="A1089" s="210" t="s">
        <v>2476</v>
      </c>
      <c r="B1089" s="211" t="n">
        <v>3.55</v>
      </c>
    </row>
    <row r="1090" customFormat="false" ht="12.75" hidden="false" customHeight="false" outlineLevel="0" collapsed="false">
      <c r="A1090" s="210" t="s">
        <v>2477</v>
      </c>
      <c r="B1090" s="211" t="n">
        <v>4.46</v>
      </c>
    </row>
    <row r="1091" customFormat="false" ht="12.75" hidden="false" customHeight="false" outlineLevel="0" collapsed="false">
      <c r="A1091" s="210" t="s">
        <v>2481</v>
      </c>
      <c r="B1091" s="211" t="n">
        <v>3.86</v>
      </c>
    </row>
    <row r="1092" customFormat="false" ht="12.75" hidden="false" customHeight="false" outlineLevel="0" collapsed="false">
      <c r="A1092" s="210" t="s">
        <v>2482</v>
      </c>
      <c r="B1092" s="211" t="n">
        <v>2.31</v>
      </c>
    </row>
    <row r="1093" customFormat="false" ht="12.75" hidden="false" customHeight="false" outlineLevel="0" collapsed="false">
      <c r="A1093" s="210" t="s">
        <v>2485</v>
      </c>
      <c r="B1093" s="211" t="n">
        <v>2</v>
      </c>
    </row>
    <row r="1094" customFormat="false" ht="12.75" hidden="false" customHeight="false" outlineLevel="0" collapsed="false">
      <c r="A1094" s="210" t="s">
        <v>2486</v>
      </c>
      <c r="B1094" s="211" t="n">
        <v>2.48</v>
      </c>
    </row>
    <row r="1095" customFormat="false" ht="12.75" hidden="false" customHeight="false" outlineLevel="0" collapsed="false">
      <c r="A1095" s="210" t="s">
        <v>2490</v>
      </c>
      <c r="B1095" s="211" t="n">
        <v>2.15</v>
      </c>
    </row>
    <row r="1096" customFormat="false" ht="12.75" hidden="false" customHeight="false" outlineLevel="0" collapsed="false">
      <c r="A1096" s="210" t="s">
        <v>2491</v>
      </c>
      <c r="B1096" s="211" t="n">
        <v>1.23</v>
      </c>
    </row>
    <row r="1097" customFormat="false" ht="12.75" hidden="false" customHeight="false" outlineLevel="0" collapsed="false">
      <c r="A1097" s="210" t="s">
        <v>2493</v>
      </c>
      <c r="B1097" s="211" t="n">
        <v>1.07</v>
      </c>
    </row>
    <row r="1098" customFormat="false" ht="12.75" hidden="false" customHeight="false" outlineLevel="0" collapsed="false">
      <c r="A1098" s="210" t="s">
        <v>2494</v>
      </c>
      <c r="B1098" s="211" t="n">
        <v>4.17</v>
      </c>
    </row>
    <row r="1099" customFormat="false" ht="12.75" hidden="false" customHeight="false" outlineLevel="0" collapsed="false">
      <c r="A1099" s="210" t="s">
        <v>2499</v>
      </c>
      <c r="B1099" s="211" t="n">
        <v>3.61</v>
      </c>
    </row>
    <row r="1100" customFormat="false" ht="12.75" hidden="false" customHeight="false" outlineLevel="0" collapsed="false">
      <c r="A1100" s="210" t="s">
        <v>2500</v>
      </c>
      <c r="B1100" s="211" t="n">
        <v>3.75</v>
      </c>
    </row>
    <row r="1101" customFormat="false" ht="12.75" hidden="false" customHeight="false" outlineLevel="0" collapsed="false">
      <c r="A1101" s="210" t="s">
        <v>2502</v>
      </c>
      <c r="B1101" s="211" t="n">
        <v>3.25</v>
      </c>
    </row>
    <row r="1102" customFormat="false" ht="12.75" hidden="false" customHeight="false" outlineLevel="0" collapsed="false">
      <c r="A1102" s="210" t="s">
        <v>2503</v>
      </c>
      <c r="B1102" s="211" t="n">
        <v>10.63</v>
      </c>
    </row>
    <row r="1103" customFormat="false" ht="12.75" hidden="false" customHeight="false" outlineLevel="0" collapsed="false">
      <c r="A1103" s="210" t="s">
        <v>2507</v>
      </c>
      <c r="B1103" s="211" t="n">
        <v>9.21</v>
      </c>
    </row>
    <row r="1104" customFormat="false" ht="12.75" hidden="false" customHeight="false" outlineLevel="0" collapsed="false">
      <c r="A1104" s="210" t="s">
        <v>2508</v>
      </c>
      <c r="B1104" s="211" t="n">
        <v>9.56</v>
      </c>
    </row>
    <row r="1105" customFormat="false" ht="12.75" hidden="false" customHeight="false" outlineLevel="0" collapsed="false">
      <c r="A1105" s="210" t="s">
        <v>2510</v>
      </c>
      <c r="B1105" s="211" t="n">
        <v>8.29</v>
      </c>
    </row>
    <row r="1106" customFormat="false" ht="12.75" hidden="false" customHeight="false" outlineLevel="0" collapsed="false">
      <c r="A1106" s="210" t="s">
        <v>2511</v>
      </c>
      <c r="B1106" s="211" t="n">
        <v>10.63</v>
      </c>
    </row>
    <row r="1107" customFormat="false" ht="12.75" hidden="false" customHeight="false" outlineLevel="0" collapsed="false">
      <c r="A1107" s="210" t="s">
        <v>2515</v>
      </c>
      <c r="B1107" s="211" t="n">
        <v>9.21</v>
      </c>
    </row>
    <row r="1108" customFormat="false" ht="12.75" hidden="false" customHeight="false" outlineLevel="0" collapsed="false">
      <c r="A1108" s="210" t="s">
        <v>2516</v>
      </c>
      <c r="B1108" s="211" t="n">
        <v>4.43</v>
      </c>
    </row>
    <row r="1109" customFormat="false" ht="12.75" hidden="false" customHeight="false" outlineLevel="0" collapsed="false">
      <c r="A1109" s="210" t="s">
        <v>2519</v>
      </c>
      <c r="B1109" s="211" t="n">
        <v>3.84</v>
      </c>
    </row>
    <row r="1110" customFormat="false" ht="12.75" hidden="false" customHeight="false" outlineLevel="0" collapsed="false">
      <c r="A1110" s="210" t="s">
        <v>2520</v>
      </c>
      <c r="B1110" s="211" t="n">
        <v>4.01</v>
      </c>
    </row>
    <row r="1111" customFormat="false" ht="12.75" hidden="false" customHeight="false" outlineLevel="0" collapsed="false">
      <c r="A1111" s="210" t="s">
        <v>2523</v>
      </c>
      <c r="B1111" s="211" t="n">
        <v>3.48</v>
      </c>
    </row>
    <row r="1112" customFormat="false" ht="12.75" hidden="false" customHeight="false" outlineLevel="0" collapsed="false">
      <c r="A1112" s="210" t="s">
        <v>2524</v>
      </c>
      <c r="B1112" s="211" t="n">
        <v>2.48</v>
      </c>
    </row>
    <row r="1113" customFormat="false" ht="12.75" hidden="false" customHeight="false" outlineLevel="0" collapsed="false">
      <c r="A1113" s="210" t="s">
        <v>2528</v>
      </c>
      <c r="B1113" s="211" t="n">
        <v>2.15</v>
      </c>
    </row>
    <row r="1114" customFormat="false" ht="12.75" hidden="false" customHeight="false" outlineLevel="0" collapsed="false">
      <c r="A1114" s="210" t="s">
        <v>2529</v>
      </c>
      <c r="B1114" s="211" t="n">
        <v>1.23</v>
      </c>
    </row>
    <row r="1115" customFormat="false" ht="12.75" hidden="false" customHeight="false" outlineLevel="0" collapsed="false">
      <c r="A1115" s="210" t="s">
        <v>2531</v>
      </c>
      <c r="B1115" s="211" t="n">
        <v>1.07</v>
      </c>
    </row>
    <row r="1116" customFormat="false" ht="12.75" hidden="false" customHeight="false" outlineLevel="0" collapsed="false">
      <c r="A1116" s="210" t="s">
        <v>2532</v>
      </c>
      <c r="B1116" s="211" t="n">
        <v>7.58</v>
      </c>
    </row>
    <row r="1117" customFormat="false" ht="12.75" hidden="false" customHeight="false" outlineLevel="0" collapsed="false">
      <c r="A1117" s="210" t="s">
        <v>2536</v>
      </c>
      <c r="B1117" s="211" t="n">
        <v>6.57</v>
      </c>
    </row>
    <row r="1118" customFormat="false" ht="12.75" hidden="false" customHeight="false" outlineLevel="0" collapsed="false">
      <c r="A1118" s="210" t="s">
        <v>2537</v>
      </c>
      <c r="B1118" s="211" t="n">
        <v>7.03</v>
      </c>
    </row>
    <row r="1119" customFormat="false" ht="12.75" hidden="false" customHeight="false" outlineLevel="0" collapsed="false">
      <c r="A1119" s="210" t="s">
        <v>2540</v>
      </c>
      <c r="B1119" s="211" t="n">
        <v>6.09</v>
      </c>
    </row>
    <row r="1120" customFormat="false" ht="12.75" hidden="false" customHeight="false" outlineLevel="0" collapsed="false">
      <c r="A1120" s="210" t="s">
        <v>2541</v>
      </c>
      <c r="B1120" s="211" t="n">
        <v>4.17</v>
      </c>
    </row>
    <row r="1121" customFormat="false" ht="12.75" hidden="false" customHeight="false" outlineLevel="0" collapsed="false">
      <c r="A1121" s="210" t="s">
        <v>2545</v>
      </c>
      <c r="B1121" s="211" t="n">
        <v>3.61</v>
      </c>
    </row>
    <row r="1122" customFormat="false" ht="12.75" hidden="false" customHeight="false" outlineLevel="0" collapsed="false">
      <c r="A1122" s="210" t="s">
        <v>2546</v>
      </c>
      <c r="B1122" s="211" t="n">
        <v>7.03</v>
      </c>
    </row>
    <row r="1123" customFormat="false" ht="12.75" hidden="false" customHeight="false" outlineLevel="0" collapsed="false">
      <c r="A1123" s="210" t="s">
        <v>2549</v>
      </c>
      <c r="B1123" s="211" t="n">
        <v>6.09</v>
      </c>
    </row>
    <row r="1124" customFormat="false" ht="12.75" hidden="false" customHeight="false" outlineLevel="0" collapsed="false">
      <c r="A1124" s="210" t="s">
        <v>2550</v>
      </c>
      <c r="B1124" s="211" t="n">
        <v>22.79</v>
      </c>
    </row>
    <row r="1125" customFormat="false" ht="12.75" hidden="false" customHeight="false" outlineLevel="0" collapsed="false">
      <c r="A1125" s="210" t="s">
        <v>2554</v>
      </c>
      <c r="B1125" s="211" t="n">
        <v>19.75</v>
      </c>
    </row>
    <row r="1126" customFormat="false" ht="12.75" hidden="false" customHeight="false" outlineLevel="0" collapsed="false">
      <c r="A1126" s="210" t="s">
        <v>2555</v>
      </c>
      <c r="B1126" s="211" t="n">
        <v>19.02</v>
      </c>
    </row>
    <row r="1127" customFormat="false" ht="12.75" hidden="false" customHeight="false" outlineLevel="0" collapsed="false">
      <c r="A1127" s="210" t="s">
        <v>2559</v>
      </c>
      <c r="B1127" s="211" t="n">
        <v>16.48</v>
      </c>
    </row>
    <row r="1128" customFormat="false" ht="12.75" hidden="false" customHeight="false" outlineLevel="0" collapsed="false">
      <c r="A1128" s="210" t="s">
        <v>2560</v>
      </c>
      <c r="B1128" s="211" t="n">
        <v>1.26</v>
      </c>
    </row>
    <row r="1129" customFormat="false" ht="12.75" hidden="false" customHeight="false" outlineLevel="0" collapsed="false">
      <c r="A1129" s="210" t="s">
        <v>2564</v>
      </c>
      <c r="B1129" s="211" t="n">
        <v>1.09</v>
      </c>
    </row>
    <row r="1130" customFormat="false" ht="12.75" hidden="false" customHeight="false" outlineLevel="0" collapsed="false">
      <c r="A1130" s="210" t="s">
        <v>2565</v>
      </c>
      <c r="B1130" s="211" t="n">
        <v>0.79</v>
      </c>
    </row>
    <row r="1131" customFormat="false" ht="12.75" hidden="false" customHeight="false" outlineLevel="0" collapsed="false">
      <c r="A1131" s="210" t="s">
        <v>2569</v>
      </c>
      <c r="B1131" s="211" t="n">
        <v>0.68</v>
      </c>
    </row>
    <row r="1132" customFormat="false" ht="12.75" hidden="false" customHeight="false" outlineLevel="0" collapsed="false">
      <c r="A1132" s="210" t="s">
        <v>2570</v>
      </c>
      <c r="B1132" s="211" t="n">
        <v>6.9</v>
      </c>
    </row>
    <row r="1133" customFormat="false" ht="12.75" hidden="false" customHeight="false" outlineLevel="0" collapsed="false">
      <c r="A1133" s="210" t="s">
        <v>2574</v>
      </c>
      <c r="B1133" s="211" t="n">
        <v>5.98</v>
      </c>
    </row>
    <row r="1134" customFormat="false" ht="12.75" hidden="false" customHeight="false" outlineLevel="0" collapsed="false">
      <c r="A1134" s="210" t="s">
        <v>2575</v>
      </c>
      <c r="B1134" s="211" t="n">
        <v>5.01</v>
      </c>
    </row>
    <row r="1135" customFormat="false" ht="12.75" hidden="false" customHeight="false" outlineLevel="0" collapsed="false">
      <c r="A1135" s="210" t="s">
        <v>2579</v>
      </c>
      <c r="B1135" s="211" t="n">
        <v>4.34</v>
      </c>
    </row>
    <row r="1136" customFormat="false" ht="12.75" hidden="false" customHeight="false" outlineLevel="0" collapsed="false">
      <c r="A1136" s="210" t="s">
        <v>2580</v>
      </c>
      <c r="B1136" s="211" t="n">
        <v>2.48</v>
      </c>
    </row>
    <row r="1137" customFormat="false" ht="12.75" hidden="false" customHeight="false" outlineLevel="0" collapsed="false">
      <c r="A1137" s="210" t="s">
        <v>2584</v>
      </c>
      <c r="B1137" s="211" t="n">
        <v>2.15</v>
      </c>
    </row>
    <row r="1138" customFormat="false" ht="12.75" hidden="false" customHeight="false" outlineLevel="0" collapsed="false">
      <c r="A1138" s="210" t="s">
        <v>2585</v>
      </c>
      <c r="B1138" s="211" t="n">
        <v>12.72</v>
      </c>
    </row>
    <row r="1139" customFormat="false" ht="12.75" hidden="false" customHeight="false" outlineLevel="0" collapsed="false">
      <c r="A1139" s="210" t="s">
        <v>2589</v>
      </c>
      <c r="B1139" s="211" t="n">
        <v>11.02</v>
      </c>
    </row>
    <row r="1140" customFormat="false" ht="12.75" hidden="false" customHeight="false" outlineLevel="0" collapsed="false">
      <c r="A1140" s="210" t="s">
        <v>2590</v>
      </c>
      <c r="B1140" s="211" t="n">
        <v>7.58</v>
      </c>
    </row>
    <row r="1141" customFormat="false" ht="12.75" hidden="false" customHeight="false" outlineLevel="0" collapsed="false">
      <c r="A1141" s="210" t="s">
        <v>2592</v>
      </c>
      <c r="B1141" s="211" t="n">
        <v>6.57</v>
      </c>
    </row>
    <row r="1142" customFormat="false" ht="12.75" hidden="false" customHeight="false" outlineLevel="0" collapsed="false">
      <c r="A1142" s="210" t="s">
        <v>2593</v>
      </c>
      <c r="B1142" s="211" t="n">
        <v>7.03</v>
      </c>
    </row>
    <row r="1143" customFormat="false" ht="12.75" hidden="false" customHeight="false" outlineLevel="0" collapsed="false">
      <c r="A1143" s="210" t="s">
        <v>2595</v>
      </c>
      <c r="B1143" s="211" t="n">
        <v>6.09</v>
      </c>
    </row>
    <row r="1144" customFormat="false" ht="12.75" hidden="false" customHeight="false" outlineLevel="0" collapsed="false">
      <c r="A1144" s="210" t="s">
        <v>2596</v>
      </c>
      <c r="B1144" s="211" t="n">
        <v>12.72</v>
      </c>
    </row>
    <row r="1145" customFormat="false" ht="12.75" hidden="false" customHeight="false" outlineLevel="0" collapsed="false">
      <c r="A1145" s="210" t="s">
        <v>2600</v>
      </c>
      <c r="B1145" s="211" t="n">
        <v>11.02</v>
      </c>
    </row>
    <row r="1146" customFormat="false" ht="12.75" hidden="false" customHeight="false" outlineLevel="0" collapsed="false">
      <c r="A1146" s="210" t="s">
        <v>2601</v>
      </c>
      <c r="B1146" s="211" t="n">
        <v>22.79</v>
      </c>
    </row>
    <row r="1147" customFormat="false" ht="12.75" hidden="false" customHeight="false" outlineLevel="0" collapsed="false">
      <c r="A1147" s="210" t="s">
        <v>2605</v>
      </c>
      <c r="B1147" s="211" t="n">
        <v>19.75</v>
      </c>
    </row>
    <row r="1148" customFormat="false" ht="12.75" hidden="false" customHeight="false" outlineLevel="0" collapsed="false">
      <c r="A1148" s="210" t="s">
        <v>2606</v>
      </c>
      <c r="B1148" s="211" t="n">
        <v>19.02</v>
      </c>
    </row>
    <row r="1149" customFormat="false" ht="12.75" hidden="false" customHeight="false" outlineLevel="0" collapsed="false">
      <c r="A1149" s="210" t="s">
        <v>2609</v>
      </c>
      <c r="B1149" s="211" t="n">
        <v>16.48</v>
      </c>
    </row>
    <row r="1150" customFormat="false" ht="12.75" hidden="false" customHeight="false" outlineLevel="0" collapsed="false">
      <c r="A1150" s="210" t="s">
        <v>2610</v>
      </c>
      <c r="B1150" s="211" t="n">
        <v>13.87</v>
      </c>
    </row>
    <row r="1151" customFormat="false" ht="12.75" hidden="false" customHeight="false" outlineLevel="0" collapsed="false">
      <c r="A1151" s="210" t="s">
        <v>2613</v>
      </c>
      <c r="B1151" s="211" t="n">
        <v>12.02</v>
      </c>
    </row>
    <row r="1152" customFormat="false" ht="12.75" hidden="false" customHeight="false" outlineLevel="0" collapsed="false">
      <c r="A1152" s="210" t="s">
        <v>2614</v>
      </c>
      <c r="B1152" s="211" t="n">
        <v>9.33</v>
      </c>
    </row>
    <row r="1153" customFormat="false" ht="12.75" hidden="false" customHeight="false" outlineLevel="0" collapsed="false">
      <c r="A1153" s="210" t="s">
        <v>2616</v>
      </c>
      <c r="B1153" s="211" t="n">
        <v>8.08</v>
      </c>
    </row>
    <row r="1154" customFormat="false" ht="12.75" hidden="false" customHeight="false" outlineLevel="0" collapsed="false">
      <c r="A1154" s="210" t="s">
        <v>2617</v>
      </c>
      <c r="B1154" s="211" t="n">
        <v>7.04</v>
      </c>
    </row>
    <row r="1155" customFormat="false" ht="12.75" hidden="false" customHeight="false" outlineLevel="0" collapsed="false">
      <c r="A1155" s="210" t="s">
        <v>2619</v>
      </c>
      <c r="B1155" s="211" t="n">
        <v>6.1</v>
      </c>
    </row>
    <row r="1156" customFormat="false" ht="12.75" hidden="false" customHeight="false" outlineLevel="0" collapsed="false">
      <c r="A1156" s="210" t="s">
        <v>2620</v>
      </c>
      <c r="B1156" s="211" t="n">
        <v>1.23</v>
      </c>
    </row>
    <row r="1157" customFormat="false" ht="12.75" hidden="false" customHeight="false" outlineLevel="0" collapsed="false">
      <c r="A1157" s="210" t="s">
        <v>2624</v>
      </c>
      <c r="B1157" s="211" t="n">
        <v>1.07</v>
      </c>
    </row>
    <row r="1158" customFormat="false" ht="12.75" hidden="false" customHeight="false" outlineLevel="0" collapsed="false">
      <c r="A1158" s="210" t="s">
        <v>2625</v>
      </c>
      <c r="B1158" s="211" t="n">
        <v>0.79</v>
      </c>
    </row>
    <row r="1159" customFormat="false" ht="12.75" hidden="false" customHeight="false" outlineLevel="0" collapsed="false">
      <c r="A1159" s="210" t="s">
        <v>2627</v>
      </c>
      <c r="B1159" s="211" t="n">
        <v>0.68</v>
      </c>
    </row>
    <row r="1160" customFormat="false" ht="12.75" hidden="false" customHeight="false" outlineLevel="0" collapsed="false">
      <c r="A1160" s="210" t="s">
        <v>2628</v>
      </c>
      <c r="B1160" s="211" t="n">
        <v>7.58</v>
      </c>
    </row>
    <row r="1161" customFormat="false" ht="12.75" hidden="false" customHeight="false" outlineLevel="0" collapsed="false">
      <c r="A1161" s="210" t="s">
        <v>2631</v>
      </c>
      <c r="B1161" s="211" t="n">
        <v>6.57</v>
      </c>
    </row>
    <row r="1162" customFormat="false" ht="12.75" hidden="false" customHeight="false" outlineLevel="0" collapsed="false">
      <c r="A1162" s="210" t="s">
        <v>2632</v>
      </c>
      <c r="B1162" s="211" t="n">
        <v>5.01</v>
      </c>
    </row>
    <row r="1163" customFormat="false" ht="12.75" hidden="false" customHeight="false" outlineLevel="0" collapsed="false">
      <c r="A1163" s="210" t="s">
        <v>2634</v>
      </c>
      <c r="B1163" s="211" t="n">
        <v>4.34</v>
      </c>
    </row>
    <row r="1164" customFormat="false" ht="12.75" hidden="false" customHeight="false" outlineLevel="0" collapsed="false">
      <c r="A1164" s="210" t="s">
        <v>2635</v>
      </c>
      <c r="B1164" s="211" t="n">
        <v>3.79</v>
      </c>
    </row>
    <row r="1165" customFormat="false" ht="12.75" hidden="false" customHeight="false" outlineLevel="0" collapsed="false">
      <c r="A1165" s="210" t="s">
        <v>2637</v>
      </c>
      <c r="B1165" s="211" t="n">
        <v>3.29</v>
      </c>
    </row>
    <row r="1166" customFormat="false" ht="12.75" hidden="false" customHeight="false" outlineLevel="0" collapsed="false">
      <c r="A1166" s="210" t="s">
        <v>2638</v>
      </c>
      <c r="B1166" s="211" t="n">
        <v>1396.6</v>
      </c>
    </row>
    <row r="1167" customFormat="false" ht="12.75" hidden="false" customHeight="false" outlineLevel="0" collapsed="false">
      <c r="A1167" s="210" t="s">
        <v>2642</v>
      </c>
      <c r="B1167" s="211" t="n">
        <v>1210.18</v>
      </c>
    </row>
    <row r="1168" customFormat="false" ht="12.75" hidden="false" customHeight="false" outlineLevel="0" collapsed="false">
      <c r="A1168" s="210" t="s">
        <v>2643</v>
      </c>
      <c r="B1168" s="211" t="n">
        <v>15.23</v>
      </c>
    </row>
    <row r="1169" customFormat="false" ht="12.75" hidden="false" customHeight="false" outlineLevel="0" collapsed="false">
      <c r="A1169" s="210" t="s">
        <v>2646</v>
      </c>
      <c r="B1169" s="211" t="n">
        <v>13.19</v>
      </c>
    </row>
    <row r="1170" customFormat="false" ht="12.75" hidden="false" customHeight="false" outlineLevel="0" collapsed="false">
      <c r="A1170" s="210" t="s">
        <v>2647</v>
      </c>
      <c r="B1170" s="211" t="n">
        <v>12.72</v>
      </c>
    </row>
    <row r="1171" customFormat="false" ht="12.75" hidden="false" customHeight="false" outlineLevel="0" collapsed="false">
      <c r="A1171" s="210" t="s">
        <v>2649</v>
      </c>
      <c r="B1171" s="211" t="n">
        <v>11.02</v>
      </c>
    </row>
    <row r="1172" customFormat="false" ht="12.75" hidden="false" customHeight="false" outlineLevel="0" collapsed="false">
      <c r="A1172" s="210" t="s">
        <v>2650</v>
      </c>
      <c r="B1172" s="211" t="n">
        <v>7.58</v>
      </c>
    </row>
    <row r="1173" customFormat="false" ht="12.75" hidden="false" customHeight="false" outlineLevel="0" collapsed="false">
      <c r="A1173" s="210" t="s">
        <v>2654</v>
      </c>
      <c r="B1173" s="211" t="n">
        <v>6.57</v>
      </c>
    </row>
    <row r="1174" customFormat="false" ht="12.75" hidden="false" customHeight="false" outlineLevel="0" collapsed="false">
      <c r="A1174" s="210" t="s">
        <v>2655</v>
      </c>
      <c r="B1174" s="211" t="n">
        <v>25.45</v>
      </c>
    </row>
    <row r="1175" customFormat="false" ht="12.75" hidden="false" customHeight="false" outlineLevel="0" collapsed="false">
      <c r="A1175" s="210" t="s">
        <v>2659</v>
      </c>
      <c r="B1175" s="211" t="n">
        <v>22.06</v>
      </c>
    </row>
    <row r="1176" customFormat="false" ht="12.75" hidden="false" customHeight="false" outlineLevel="0" collapsed="false">
      <c r="A1176" s="210" t="s">
        <v>2660</v>
      </c>
      <c r="B1176" s="211" t="n">
        <v>19.02</v>
      </c>
    </row>
    <row r="1177" customFormat="false" ht="12.75" hidden="false" customHeight="false" outlineLevel="0" collapsed="false">
      <c r="A1177" s="210" t="s">
        <v>2662</v>
      </c>
      <c r="B1177" s="211" t="n">
        <v>16.48</v>
      </c>
    </row>
    <row r="1178" customFormat="false" ht="12.75" hidden="false" customHeight="false" outlineLevel="0" collapsed="false">
      <c r="A1178" s="210" t="s">
        <v>2663</v>
      </c>
      <c r="B1178" s="211" t="n">
        <v>30.43</v>
      </c>
    </row>
    <row r="1179" customFormat="false" ht="12.75" hidden="false" customHeight="false" outlineLevel="0" collapsed="false">
      <c r="A1179" s="210" t="s">
        <v>2667</v>
      </c>
      <c r="B1179" s="211" t="n">
        <v>26.37</v>
      </c>
    </row>
    <row r="1180" customFormat="false" ht="12.75" hidden="false" customHeight="false" outlineLevel="0" collapsed="false">
      <c r="A1180" s="210" t="s">
        <v>2668</v>
      </c>
      <c r="B1180" s="211" t="n">
        <v>18.53</v>
      </c>
    </row>
    <row r="1181" customFormat="false" ht="12.75" hidden="false" customHeight="false" outlineLevel="0" collapsed="false">
      <c r="A1181" s="210" t="s">
        <v>2671</v>
      </c>
      <c r="B1181" s="211" t="n">
        <v>16.06</v>
      </c>
    </row>
    <row r="1182" customFormat="false" ht="12.75" hidden="false" customHeight="false" outlineLevel="0" collapsed="false">
      <c r="A1182" s="210" t="s">
        <v>2672</v>
      </c>
      <c r="B1182" s="211" t="n">
        <v>13.87</v>
      </c>
    </row>
    <row r="1183" customFormat="false" ht="12.75" hidden="false" customHeight="false" outlineLevel="0" collapsed="false">
      <c r="A1183" s="210" t="s">
        <v>2674</v>
      </c>
      <c r="B1183" s="211" t="n">
        <v>12.02</v>
      </c>
    </row>
    <row r="1184" customFormat="false" ht="12.75" hidden="false" customHeight="false" outlineLevel="0" collapsed="false">
      <c r="A1184" s="210" t="s">
        <v>2675</v>
      </c>
      <c r="B1184" s="211" t="n">
        <v>9.33</v>
      </c>
    </row>
    <row r="1185" customFormat="false" ht="12.75" hidden="false" customHeight="false" outlineLevel="0" collapsed="false">
      <c r="A1185" s="210" t="s">
        <v>2677</v>
      </c>
      <c r="B1185" s="211" t="n">
        <v>8.08</v>
      </c>
    </row>
    <row r="1186" customFormat="false" ht="12.75" hidden="false" customHeight="false" outlineLevel="0" collapsed="false">
      <c r="A1186" s="210" t="s">
        <v>2678</v>
      </c>
      <c r="B1186" s="211" t="n">
        <v>1.67</v>
      </c>
    </row>
    <row r="1187" customFormat="false" ht="12.75" hidden="false" customHeight="false" outlineLevel="0" collapsed="false">
      <c r="A1187" s="210" t="s">
        <v>2682</v>
      </c>
      <c r="B1187" s="211" t="n">
        <v>1.45</v>
      </c>
    </row>
    <row r="1188" customFormat="false" ht="12.75" hidden="false" customHeight="false" outlineLevel="0" collapsed="false">
      <c r="A1188" s="210" t="s">
        <v>2683</v>
      </c>
      <c r="B1188" s="211" t="n">
        <v>1.23</v>
      </c>
    </row>
    <row r="1189" customFormat="false" ht="12.75" hidden="false" customHeight="false" outlineLevel="0" collapsed="false">
      <c r="A1189" s="210" t="s">
        <v>2686</v>
      </c>
      <c r="B1189" s="211" t="n">
        <v>1.07</v>
      </c>
    </row>
    <row r="1190" customFormat="false" ht="12.75" hidden="false" customHeight="false" outlineLevel="0" collapsed="false">
      <c r="A1190" s="210" t="s">
        <v>2687</v>
      </c>
      <c r="B1190" s="211" t="n">
        <v>7.58</v>
      </c>
    </row>
    <row r="1191" customFormat="false" ht="12.75" hidden="false" customHeight="false" outlineLevel="0" collapsed="false">
      <c r="A1191" s="210" t="s">
        <v>2690</v>
      </c>
      <c r="B1191" s="211" t="n">
        <v>6.57</v>
      </c>
    </row>
    <row r="1192" customFormat="false" ht="12.75" hidden="false" customHeight="false" outlineLevel="0" collapsed="false">
      <c r="A1192" s="210" t="s">
        <v>2691</v>
      </c>
      <c r="B1192" s="211" t="n">
        <v>5.01</v>
      </c>
    </row>
    <row r="1193" customFormat="false" ht="12.75" hidden="false" customHeight="false" outlineLevel="0" collapsed="false">
      <c r="A1193" s="210" t="s">
        <v>2693</v>
      </c>
      <c r="B1193" s="211" t="n">
        <v>4.34</v>
      </c>
    </row>
    <row r="1194" customFormat="false" ht="12.75" hidden="false" customHeight="false" outlineLevel="0" collapsed="false">
      <c r="A1194" s="210" t="s">
        <v>2694</v>
      </c>
      <c r="B1194" s="211" t="n">
        <v>3.79</v>
      </c>
    </row>
    <row r="1195" customFormat="false" ht="12.75" hidden="false" customHeight="false" outlineLevel="0" collapsed="false">
      <c r="A1195" s="210" t="s">
        <v>2696</v>
      </c>
      <c r="B1195" s="211" t="n">
        <v>3.29</v>
      </c>
    </row>
    <row r="1196" customFormat="false" ht="12.75" hidden="false" customHeight="false" outlineLevel="0" collapsed="false">
      <c r="A1196" s="210" t="s">
        <v>2697</v>
      </c>
      <c r="B1196" s="211" t="n">
        <v>1396.58</v>
      </c>
    </row>
    <row r="1197" customFormat="false" ht="12.75" hidden="false" customHeight="false" outlineLevel="0" collapsed="false">
      <c r="A1197" s="210" t="s">
        <v>2701</v>
      </c>
      <c r="B1197" s="211" t="n">
        <v>1210.16</v>
      </c>
    </row>
    <row r="1198" customFormat="false" ht="12.75" hidden="false" customHeight="false" outlineLevel="0" collapsed="false">
      <c r="A1198" s="210" t="s">
        <v>2702</v>
      </c>
      <c r="B1198" s="211" t="n">
        <v>11.65</v>
      </c>
    </row>
    <row r="1199" customFormat="false" ht="12.75" hidden="false" customHeight="false" outlineLevel="0" collapsed="false">
      <c r="A1199" s="210" t="s">
        <v>2706</v>
      </c>
      <c r="B1199" s="211" t="n">
        <v>10.09</v>
      </c>
    </row>
    <row r="1200" customFormat="false" ht="12.75" hidden="false" customHeight="false" outlineLevel="0" collapsed="false">
      <c r="A1200" s="210" t="s">
        <v>2707</v>
      </c>
      <c r="B1200" s="211" t="n">
        <v>9.7</v>
      </c>
    </row>
    <row r="1201" customFormat="false" ht="12.75" hidden="false" customHeight="false" outlineLevel="0" collapsed="false">
      <c r="A1201" s="210" t="s">
        <v>2709</v>
      </c>
      <c r="B1201" s="211" t="n">
        <v>8.41</v>
      </c>
    </row>
    <row r="1202" customFormat="false" ht="12.75" hidden="false" customHeight="false" outlineLevel="0" collapsed="false">
      <c r="A1202" s="210" t="s">
        <v>2710</v>
      </c>
      <c r="B1202" s="211" t="n">
        <v>5.83</v>
      </c>
    </row>
    <row r="1203" customFormat="false" ht="12.75" hidden="false" customHeight="false" outlineLevel="0" collapsed="false">
      <c r="A1203" s="210" t="s">
        <v>2712</v>
      </c>
      <c r="B1203" s="211" t="n">
        <v>5.05</v>
      </c>
    </row>
    <row r="1204" customFormat="false" ht="12.75" hidden="false" customHeight="false" outlineLevel="0" collapsed="false">
      <c r="A1204" s="210" t="s">
        <v>2713</v>
      </c>
      <c r="B1204" s="211" t="n">
        <v>46.59</v>
      </c>
    </row>
    <row r="1205" customFormat="false" ht="12.75" hidden="false" customHeight="false" outlineLevel="0" collapsed="false">
      <c r="A1205" s="210" t="s">
        <v>2718</v>
      </c>
      <c r="B1205" s="211" t="n">
        <v>40.37</v>
      </c>
    </row>
    <row r="1206" customFormat="false" ht="12.75" hidden="false" customHeight="false" outlineLevel="0" collapsed="false">
      <c r="A1206" s="210" t="s">
        <v>2719</v>
      </c>
      <c r="B1206" s="211" t="n">
        <v>9944.52</v>
      </c>
    </row>
    <row r="1207" customFormat="false" ht="12.75" hidden="false" customHeight="false" outlineLevel="0" collapsed="false">
      <c r="A1207" s="210" t="s">
        <v>2724</v>
      </c>
      <c r="B1207" s="211" t="n">
        <v>8617.09</v>
      </c>
    </row>
    <row r="1208" customFormat="false" ht="12.75" hidden="false" customHeight="false" outlineLevel="0" collapsed="false">
      <c r="A1208" s="210" t="s">
        <v>2725</v>
      </c>
      <c r="B1208" s="211" t="n">
        <v>1348.46</v>
      </c>
    </row>
    <row r="1209" customFormat="false" ht="12.75" hidden="false" customHeight="false" outlineLevel="0" collapsed="false">
      <c r="A1209" s="210" t="s">
        <v>2728</v>
      </c>
      <c r="B1209" s="211" t="n">
        <v>1168.39</v>
      </c>
    </row>
    <row r="1210" customFormat="false" ht="12.75" hidden="false" customHeight="false" outlineLevel="0" collapsed="false">
      <c r="A1210" s="210" t="s">
        <v>2729</v>
      </c>
      <c r="B1210" s="211" t="n">
        <v>2.93</v>
      </c>
    </row>
    <row r="1211" customFormat="false" ht="12.75" hidden="false" customHeight="false" outlineLevel="0" collapsed="false">
      <c r="A1211" s="210" t="s">
        <v>2734</v>
      </c>
      <c r="B1211" s="211" t="n">
        <v>2.54</v>
      </c>
    </row>
    <row r="1212" customFormat="false" ht="12.75" hidden="false" customHeight="false" outlineLevel="0" collapsed="false">
      <c r="A1212" s="210" t="s">
        <v>2735</v>
      </c>
      <c r="B1212" s="211" t="n">
        <v>698.3</v>
      </c>
    </row>
    <row r="1213" customFormat="false" ht="12.75" hidden="false" customHeight="false" outlineLevel="0" collapsed="false">
      <c r="A1213" s="210" t="s">
        <v>2739</v>
      </c>
      <c r="B1213" s="211" t="n">
        <v>605.09</v>
      </c>
    </row>
    <row r="1214" customFormat="false" ht="12.75" hidden="false" customHeight="false" outlineLevel="0" collapsed="false">
      <c r="A1214" s="210" t="s">
        <v>2740</v>
      </c>
      <c r="B1214" s="211" t="n">
        <v>698.3</v>
      </c>
    </row>
    <row r="1215" customFormat="false" ht="12.75" hidden="false" customHeight="false" outlineLevel="0" collapsed="false">
      <c r="A1215" s="210" t="s">
        <v>2744</v>
      </c>
      <c r="B1215" s="211" t="n">
        <v>605.09</v>
      </c>
    </row>
    <row r="1216" customFormat="false" ht="12.75" hidden="false" customHeight="false" outlineLevel="0" collapsed="false">
      <c r="A1216" s="210" t="s">
        <v>2745</v>
      </c>
      <c r="B1216" s="211" t="n">
        <v>1.69</v>
      </c>
    </row>
    <row r="1217" customFormat="false" ht="12.75" hidden="false" customHeight="false" outlineLevel="0" collapsed="false">
      <c r="A1217" s="210" t="s">
        <v>2750</v>
      </c>
      <c r="B1217" s="211" t="n">
        <v>1.47</v>
      </c>
    </row>
    <row r="1218" customFormat="false" ht="12.75" hidden="false" customHeight="false" outlineLevel="0" collapsed="false">
      <c r="A1218" s="210" t="s">
        <v>2751</v>
      </c>
      <c r="B1218" s="211" t="n">
        <v>5.08</v>
      </c>
    </row>
    <row r="1219" customFormat="false" ht="12.75" hidden="false" customHeight="false" outlineLevel="0" collapsed="false">
      <c r="A1219" s="210" t="s">
        <v>2754</v>
      </c>
      <c r="B1219" s="211" t="n">
        <v>4.4</v>
      </c>
    </row>
    <row r="1220" customFormat="false" ht="12.75" hidden="false" customHeight="false" outlineLevel="0" collapsed="false">
      <c r="A1220" s="210" t="s">
        <v>2755</v>
      </c>
      <c r="B1220" s="211" t="n">
        <v>3.49</v>
      </c>
    </row>
    <row r="1221" customFormat="false" ht="12.75" hidden="false" customHeight="false" outlineLevel="0" collapsed="false">
      <c r="A1221" s="210" t="s">
        <v>2757</v>
      </c>
      <c r="B1221" s="211" t="n">
        <v>3.02</v>
      </c>
    </row>
    <row r="1222" customFormat="false" ht="12.75" hidden="false" customHeight="false" outlineLevel="0" collapsed="false">
      <c r="A1222" s="210" t="s">
        <v>2758</v>
      </c>
      <c r="B1222" s="211" t="n">
        <v>2.08</v>
      </c>
    </row>
    <row r="1223" customFormat="false" ht="12.75" hidden="false" customHeight="false" outlineLevel="0" collapsed="false">
      <c r="A1223" s="210" t="s">
        <v>2760</v>
      </c>
      <c r="B1223" s="211" t="n">
        <v>1.8</v>
      </c>
    </row>
    <row r="1224" customFormat="false" ht="12.75" hidden="false" customHeight="false" outlineLevel="0" collapsed="false">
      <c r="A1224" s="210" t="s">
        <v>2761</v>
      </c>
      <c r="B1224" s="211" t="n">
        <v>20694.37</v>
      </c>
    </row>
    <row r="1225" customFormat="false" ht="12.75" hidden="false" customHeight="false" outlineLevel="0" collapsed="false">
      <c r="A1225" s="210" t="s">
        <v>2768</v>
      </c>
      <c r="B1225" s="211" t="n">
        <v>17931.4</v>
      </c>
    </row>
    <row r="1226" customFormat="false" ht="12.75" hidden="false" customHeight="false" outlineLevel="0" collapsed="false">
      <c r="A1226" s="210" t="s">
        <v>2769</v>
      </c>
      <c r="B1226" s="211" t="n">
        <v>27745.35</v>
      </c>
    </row>
    <row r="1227" customFormat="false" ht="12.75" hidden="false" customHeight="false" outlineLevel="0" collapsed="false">
      <c r="A1227" s="210" t="s">
        <v>2776</v>
      </c>
      <c r="B1227" s="211" t="n">
        <v>24041.4</v>
      </c>
    </row>
    <row r="1228" customFormat="false" ht="12.75" hidden="false" customHeight="false" outlineLevel="0" collapsed="false">
      <c r="A1228" s="210" t="s">
        <v>2777</v>
      </c>
      <c r="B1228" s="211" t="n">
        <v>1.05</v>
      </c>
    </row>
    <row r="1229" customFormat="false" ht="12.75" hidden="false" customHeight="false" outlineLevel="0" collapsed="false">
      <c r="A1229" s="210" t="s">
        <v>2780</v>
      </c>
      <c r="B1229" s="211" t="n">
        <v>0.91</v>
      </c>
    </row>
    <row r="1230" customFormat="false" ht="12.75" hidden="false" customHeight="false" outlineLevel="0" collapsed="false">
      <c r="A1230" s="210" t="s">
        <v>2781</v>
      </c>
      <c r="B1230" s="211" t="n">
        <v>0.72</v>
      </c>
    </row>
    <row r="1231" customFormat="false" ht="12.75" hidden="false" customHeight="false" outlineLevel="0" collapsed="false">
      <c r="A1231" s="210" t="s">
        <v>2784</v>
      </c>
      <c r="B1231" s="211" t="n">
        <v>0.63</v>
      </c>
    </row>
    <row r="1232" customFormat="false" ht="12.75" hidden="false" customHeight="false" outlineLevel="0" collapsed="false">
      <c r="A1232" s="210" t="s">
        <v>2785</v>
      </c>
      <c r="B1232" s="211" t="n">
        <v>70724.17</v>
      </c>
    </row>
    <row r="1233" customFormat="false" ht="12.75" hidden="false" customHeight="false" outlineLevel="0" collapsed="false">
      <c r="A1233" s="210" t="s">
        <v>2792</v>
      </c>
      <c r="B1233" s="211" t="n">
        <v>61278.44</v>
      </c>
    </row>
    <row r="1234" customFormat="false" ht="12.75" hidden="false" customHeight="false" outlineLevel="0" collapsed="false">
      <c r="A1234" s="210" t="s">
        <v>2793</v>
      </c>
      <c r="B1234" s="211" t="n">
        <v>113923.04</v>
      </c>
    </row>
    <row r="1235" customFormat="false" ht="12.75" hidden="false" customHeight="false" outlineLevel="0" collapsed="false">
      <c r="A1235" s="210" t="s">
        <v>2800</v>
      </c>
      <c r="B1235" s="211" t="n">
        <v>98707.8</v>
      </c>
    </row>
    <row r="1236" customFormat="false" ht="12.75" hidden="false" customHeight="false" outlineLevel="0" collapsed="false">
      <c r="A1236" s="210" t="s">
        <v>2801</v>
      </c>
      <c r="B1236" s="211" t="n">
        <v>53876.72</v>
      </c>
    </row>
    <row r="1237" customFormat="false" ht="12.75" hidden="false" customHeight="false" outlineLevel="0" collapsed="false">
      <c r="A1237" s="210" t="s">
        <v>2807</v>
      </c>
      <c r="B1237" s="211" t="n">
        <v>46680.43</v>
      </c>
    </row>
    <row r="1238" customFormat="false" ht="12.75" hidden="false" customHeight="false" outlineLevel="0" collapsed="false">
      <c r="A1238" s="210" t="s">
        <v>2808</v>
      </c>
      <c r="B1238" s="211" t="n">
        <v>8475.76</v>
      </c>
    </row>
    <row r="1239" customFormat="false" ht="12.75" hidden="false" customHeight="false" outlineLevel="0" collapsed="false">
      <c r="A1239" s="210" t="s">
        <v>2811</v>
      </c>
      <c r="B1239" s="211" t="n">
        <v>7343.52</v>
      </c>
    </row>
    <row r="1240" customFormat="false" ht="12.75" hidden="false" customHeight="false" outlineLevel="0" collapsed="false">
      <c r="A1240" s="210" t="s">
        <v>2812</v>
      </c>
      <c r="B1240" s="211" t="n">
        <v>142.22</v>
      </c>
    </row>
    <row r="1241" customFormat="false" ht="12.75" hidden="false" customHeight="false" outlineLevel="0" collapsed="false">
      <c r="A1241" s="210" t="s">
        <v>2815</v>
      </c>
      <c r="B1241" s="211" t="n">
        <v>123.22</v>
      </c>
    </row>
    <row r="1242" customFormat="false" ht="12.75" hidden="false" customHeight="false" outlineLevel="0" collapsed="false">
      <c r="A1242" s="210" t="s">
        <v>2816</v>
      </c>
      <c r="B1242" s="211" t="n">
        <v>25350.61</v>
      </c>
    </row>
    <row r="1243" customFormat="false" ht="12.75" hidden="false" customHeight="false" outlineLevel="0" collapsed="false">
      <c r="A1243" s="210" t="s">
        <v>2821</v>
      </c>
      <c r="B1243" s="211" t="n">
        <v>21964.12</v>
      </c>
    </row>
    <row r="1244" customFormat="false" ht="12.75" hidden="false" customHeight="false" outlineLevel="0" collapsed="false">
      <c r="A1244" s="210" t="s">
        <v>2822</v>
      </c>
      <c r="B1244" s="211" t="n">
        <v>5091.66</v>
      </c>
    </row>
    <row r="1245" customFormat="false" ht="12.75" hidden="false" customHeight="false" outlineLevel="0" collapsed="false">
      <c r="A1245" s="210" t="s">
        <v>2827</v>
      </c>
      <c r="B1245" s="211" t="n">
        <v>4411.67</v>
      </c>
    </row>
    <row r="1246" customFormat="false" ht="12.75" hidden="false" customHeight="false" outlineLevel="0" collapsed="false">
      <c r="A1246" s="210" t="s">
        <v>2828</v>
      </c>
      <c r="B1246" s="211" t="n">
        <v>10128.47</v>
      </c>
    </row>
    <row r="1247" customFormat="false" ht="12.75" hidden="false" customHeight="false" outlineLevel="0" collapsed="false">
      <c r="A1247" s="210" t="s">
        <v>2834</v>
      </c>
      <c r="B1247" s="211" t="n">
        <v>8775.58</v>
      </c>
    </row>
    <row r="1248" customFormat="false" ht="12.75" hidden="false" customHeight="false" outlineLevel="0" collapsed="false">
      <c r="A1248" s="210" t="s">
        <v>2835</v>
      </c>
      <c r="B1248" s="211" t="n">
        <v>9371.31</v>
      </c>
    </row>
    <row r="1249" customFormat="false" ht="12.75" hidden="false" customHeight="false" outlineLevel="0" collapsed="false">
      <c r="A1249" s="210" t="s">
        <v>2840</v>
      </c>
      <c r="B1249" s="211" t="n">
        <v>8119.55</v>
      </c>
    </row>
    <row r="1250" customFormat="false" ht="12.75" hidden="false" customHeight="false" outlineLevel="0" collapsed="false">
      <c r="A1250" s="210" t="s">
        <v>2841</v>
      </c>
      <c r="B1250" s="211" t="n">
        <v>8586.87</v>
      </c>
    </row>
    <row r="1251" customFormat="false" ht="12.75" hidden="false" customHeight="false" outlineLevel="0" collapsed="false">
      <c r="A1251" s="210" t="s">
        <v>2844</v>
      </c>
      <c r="B1251" s="211" t="n">
        <v>7439.89</v>
      </c>
    </row>
    <row r="1252" customFormat="false" ht="12.75" hidden="false" customHeight="false" outlineLevel="0" collapsed="false">
      <c r="A1252" s="210" t="s">
        <v>2845</v>
      </c>
      <c r="B1252" s="211" t="n">
        <v>9677.39</v>
      </c>
    </row>
    <row r="1253" customFormat="false" ht="12.75" hidden="false" customHeight="false" outlineLevel="0" collapsed="false">
      <c r="A1253" s="210" t="s">
        <v>2850</v>
      </c>
      <c r="B1253" s="211" t="n">
        <v>8384.95</v>
      </c>
    </row>
    <row r="1254" customFormat="false" ht="12.75" hidden="false" customHeight="false" outlineLevel="0" collapsed="false">
      <c r="A1254" s="210" t="s">
        <v>2851</v>
      </c>
      <c r="B1254" s="211" t="n">
        <v>6087.34</v>
      </c>
    </row>
    <row r="1255" customFormat="false" ht="12.75" hidden="false" customHeight="false" outlineLevel="0" collapsed="false">
      <c r="A1255" s="210" t="s">
        <v>2854</v>
      </c>
      <c r="B1255" s="211" t="n">
        <v>5274.23</v>
      </c>
    </row>
    <row r="1256" customFormat="false" ht="12.75" hidden="false" customHeight="false" outlineLevel="0" collapsed="false">
      <c r="A1256" s="210" t="s">
        <v>2855</v>
      </c>
      <c r="B1256" s="211" t="n">
        <v>9851.03</v>
      </c>
    </row>
    <row r="1257" customFormat="false" ht="12.75" hidden="false" customHeight="false" outlineLevel="0" collapsed="false">
      <c r="A1257" s="210" t="s">
        <v>2858</v>
      </c>
      <c r="B1257" s="211" t="n">
        <v>8535.12</v>
      </c>
    </row>
    <row r="1258" customFormat="false" ht="12.75" hidden="false" customHeight="false" outlineLevel="0" collapsed="false">
      <c r="A1258" s="210" t="s">
        <v>2859</v>
      </c>
      <c r="B1258" s="211" t="n">
        <v>8439.12</v>
      </c>
    </row>
    <row r="1259" customFormat="false" ht="12.75" hidden="false" customHeight="false" outlineLevel="0" collapsed="false">
      <c r="A1259" s="210" t="s">
        <v>2862</v>
      </c>
      <c r="B1259" s="211" t="n">
        <v>7312.07</v>
      </c>
    </row>
    <row r="1260" customFormat="false" ht="12.75" hidden="false" customHeight="false" outlineLevel="0" collapsed="false">
      <c r="A1260" s="210" t="s">
        <v>2863</v>
      </c>
      <c r="B1260" s="211" t="n">
        <v>12606.06</v>
      </c>
    </row>
    <row r="1261" customFormat="false" ht="12.75" hidden="false" customHeight="false" outlineLevel="0" collapsed="false">
      <c r="A1261" s="210" t="s">
        <v>2867</v>
      </c>
      <c r="B1261" s="211" t="n">
        <v>10922.56</v>
      </c>
    </row>
    <row r="1262" customFormat="false" ht="12.75" hidden="false" customHeight="false" outlineLevel="0" collapsed="false">
      <c r="A1262" s="210" t="s">
        <v>2868</v>
      </c>
      <c r="B1262" s="211" t="n">
        <v>0.88</v>
      </c>
    </row>
    <row r="1263" customFormat="false" ht="12.75" hidden="false" customHeight="false" outlineLevel="0" collapsed="false">
      <c r="A1263" s="210" t="s">
        <v>2872</v>
      </c>
      <c r="B1263" s="211" t="n">
        <v>0.76</v>
      </c>
    </row>
    <row r="1264" customFormat="false" ht="12.75" hidden="false" customHeight="false" outlineLevel="0" collapsed="false">
      <c r="A1264" s="210" t="s">
        <v>2873</v>
      </c>
      <c r="B1264" s="211" t="n">
        <v>0.66</v>
      </c>
    </row>
    <row r="1265" customFormat="false" ht="12.75" hidden="false" customHeight="false" outlineLevel="0" collapsed="false">
      <c r="A1265" s="210" t="s">
        <v>2876</v>
      </c>
      <c r="B1265" s="211" t="n">
        <v>0.57</v>
      </c>
    </row>
    <row r="1266" customFormat="false" ht="12.75" hidden="false" customHeight="false" outlineLevel="0" collapsed="false">
      <c r="A1266" s="210" t="s">
        <v>2877</v>
      </c>
      <c r="B1266" s="211" t="n">
        <v>0.44</v>
      </c>
    </row>
    <row r="1267" customFormat="false" ht="12.75" hidden="false" customHeight="false" outlineLevel="0" collapsed="false">
      <c r="A1267" s="210" t="s">
        <v>2880</v>
      </c>
      <c r="B1267" s="211" t="n">
        <v>0.38</v>
      </c>
    </row>
    <row r="1268" customFormat="false" ht="12.75" hidden="false" customHeight="false" outlineLevel="0" collapsed="false">
      <c r="A1268" s="210" t="s">
        <v>2881</v>
      </c>
      <c r="B1268" s="211" t="n">
        <v>1491.2</v>
      </c>
    </row>
    <row r="1269" customFormat="false" ht="12.75" hidden="false" customHeight="false" outlineLevel="0" collapsed="false">
      <c r="A1269" s="210" t="s">
        <v>2885</v>
      </c>
      <c r="B1269" s="211" t="n">
        <v>1292.08</v>
      </c>
    </row>
    <row r="1270" customFormat="false" ht="12.75" hidden="false" customHeight="false" outlineLevel="0" collapsed="false">
      <c r="A1270" s="210" t="s">
        <v>2886</v>
      </c>
      <c r="B1270" s="211" t="n">
        <v>1864</v>
      </c>
    </row>
    <row r="1271" customFormat="false" ht="12.75" hidden="false" customHeight="false" outlineLevel="0" collapsed="false">
      <c r="A1271" s="210" t="s">
        <v>2888</v>
      </c>
      <c r="B1271" s="211" t="n">
        <v>1615.1</v>
      </c>
    </row>
    <row r="1272" customFormat="false" ht="12.75" hidden="false" customHeight="false" outlineLevel="0" collapsed="false">
      <c r="A1272" s="210" t="s">
        <v>2889</v>
      </c>
      <c r="B1272" s="211" t="n">
        <v>2796.01</v>
      </c>
    </row>
    <row r="1273" customFormat="false" ht="12.75" hidden="false" customHeight="false" outlineLevel="0" collapsed="false">
      <c r="A1273" s="210" t="s">
        <v>2891</v>
      </c>
      <c r="B1273" s="211" t="n">
        <v>2422.66</v>
      </c>
    </row>
    <row r="1274" customFormat="false" ht="12.75" hidden="false" customHeight="false" outlineLevel="0" collapsed="false">
      <c r="A1274" s="210" t="s">
        <v>2892</v>
      </c>
      <c r="B1274" s="211" t="n">
        <v>139.32</v>
      </c>
    </row>
    <row r="1275" customFormat="false" ht="12.75" hidden="false" customHeight="false" outlineLevel="0" collapsed="false">
      <c r="A1275" s="210" t="s">
        <v>2897</v>
      </c>
      <c r="B1275" s="211" t="n">
        <v>121.06</v>
      </c>
    </row>
    <row r="1276" customFormat="false" ht="12.75" hidden="false" customHeight="false" outlineLevel="0" collapsed="false">
      <c r="A1276" s="210" t="s">
        <v>2898</v>
      </c>
      <c r="B1276" s="211" t="n">
        <v>127.76</v>
      </c>
    </row>
    <row r="1277" customFormat="false" ht="12.75" hidden="false" customHeight="false" outlineLevel="0" collapsed="false">
      <c r="A1277" s="210" t="s">
        <v>2900</v>
      </c>
      <c r="B1277" s="211" t="n">
        <v>111.05</v>
      </c>
    </row>
    <row r="1278" customFormat="false" ht="12.75" hidden="false" customHeight="false" outlineLevel="0" collapsed="false">
      <c r="A1278" s="210" t="s">
        <v>2901</v>
      </c>
      <c r="B1278" s="211" t="n">
        <v>122.18</v>
      </c>
    </row>
    <row r="1279" customFormat="false" ht="12.75" hidden="false" customHeight="false" outlineLevel="0" collapsed="false">
      <c r="A1279" s="210" t="s">
        <v>2903</v>
      </c>
      <c r="B1279" s="211" t="n">
        <v>106.22</v>
      </c>
    </row>
    <row r="1280" customFormat="false" ht="12.75" hidden="false" customHeight="false" outlineLevel="0" collapsed="false">
      <c r="A1280" s="210" t="s">
        <v>2904</v>
      </c>
      <c r="B1280" s="211" t="n">
        <v>7.6</v>
      </c>
    </row>
    <row r="1281" customFormat="false" ht="12.75" hidden="false" customHeight="false" outlineLevel="0" collapsed="false">
      <c r="A1281" s="210" t="s">
        <v>2907</v>
      </c>
      <c r="B1281" s="211" t="n">
        <v>6.59</v>
      </c>
    </row>
    <row r="1282" customFormat="false" ht="12.75" hidden="false" customHeight="false" outlineLevel="0" collapsed="false">
      <c r="A1282" s="210" t="s">
        <v>2908</v>
      </c>
      <c r="B1282" s="211" t="n">
        <v>6.35</v>
      </c>
    </row>
    <row r="1283" customFormat="false" ht="12.75" hidden="false" customHeight="false" outlineLevel="0" collapsed="false">
      <c r="A1283" s="210" t="s">
        <v>2911</v>
      </c>
      <c r="B1283" s="211" t="n">
        <v>5.5</v>
      </c>
    </row>
    <row r="1284" customFormat="false" ht="12.75" hidden="false" customHeight="false" outlineLevel="0" collapsed="false">
      <c r="A1284" s="210" t="s">
        <v>2912</v>
      </c>
      <c r="B1284" s="211" t="n">
        <v>1578.93</v>
      </c>
    </row>
    <row r="1285" customFormat="false" ht="12.75" hidden="false" customHeight="false" outlineLevel="0" collapsed="false">
      <c r="A1285" s="210" t="s">
        <v>2919</v>
      </c>
      <c r="B1285" s="211" t="n">
        <v>1368.2</v>
      </c>
    </row>
    <row r="1286" customFormat="false" ht="12.75" hidden="false" customHeight="false" outlineLevel="0" collapsed="false">
      <c r="A1286" s="210" t="s">
        <v>2920</v>
      </c>
      <c r="B1286" s="211" t="n">
        <v>21.43</v>
      </c>
    </row>
    <row r="1287" customFormat="false" ht="12.75" hidden="false" customHeight="false" outlineLevel="0" collapsed="false">
      <c r="A1287" s="210" t="s">
        <v>2926</v>
      </c>
      <c r="B1287" s="211" t="n">
        <v>18.82</v>
      </c>
    </row>
    <row r="1288" customFormat="false" ht="12.75" hidden="false" customHeight="false" outlineLevel="0" collapsed="false">
      <c r="A1288" s="210" t="s">
        <v>2927</v>
      </c>
      <c r="B1288" s="211" t="n">
        <v>14.32</v>
      </c>
    </row>
    <row r="1289" customFormat="false" ht="12.75" hidden="false" customHeight="false" outlineLevel="0" collapsed="false">
      <c r="A1289" s="210" t="s">
        <v>2931</v>
      </c>
      <c r="B1289" s="211" t="n">
        <v>12.57</v>
      </c>
    </row>
    <row r="1290" customFormat="false" ht="12.75" hidden="false" customHeight="false" outlineLevel="0" collapsed="false">
      <c r="A1290" s="210" t="s">
        <v>2932</v>
      </c>
      <c r="B1290" s="211" t="n">
        <v>11.31</v>
      </c>
    </row>
    <row r="1291" customFormat="false" ht="12.75" hidden="false" customHeight="false" outlineLevel="0" collapsed="false">
      <c r="A1291" s="210" t="s">
        <v>2935</v>
      </c>
      <c r="B1291" s="211" t="n">
        <v>9.93</v>
      </c>
    </row>
    <row r="1292" customFormat="false" ht="12.75" hidden="false" customHeight="false" outlineLevel="0" collapsed="false">
      <c r="A1292" s="210" t="s">
        <v>2936</v>
      </c>
      <c r="B1292" s="211" t="n">
        <v>9.66</v>
      </c>
    </row>
    <row r="1293" customFormat="false" ht="12.75" hidden="false" customHeight="false" outlineLevel="0" collapsed="false">
      <c r="A1293" s="210" t="s">
        <v>2939</v>
      </c>
      <c r="B1293" s="211" t="n">
        <v>8.49</v>
      </c>
    </row>
    <row r="1294" customFormat="false" ht="12.75" hidden="false" customHeight="false" outlineLevel="0" collapsed="false">
      <c r="A1294" s="210" t="s">
        <v>2940</v>
      </c>
      <c r="B1294" s="211" t="n">
        <v>9.53</v>
      </c>
    </row>
    <row r="1295" customFormat="false" ht="12.75" hidden="false" customHeight="false" outlineLevel="0" collapsed="false">
      <c r="A1295" s="210" t="s">
        <v>2943</v>
      </c>
      <c r="B1295" s="211" t="n">
        <v>8.51</v>
      </c>
    </row>
    <row r="1296" customFormat="false" ht="12.75" hidden="false" customHeight="false" outlineLevel="0" collapsed="false">
      <c r="A1296" s="210" t="s">
        <v>2944</v>
      </c>
      <c r="B1296" s="211" t="n">
        <v>6.36</v>
      </c>
    </row>
    <row r="1297" customFormat="false" ht="12.75" hidden="false" customHeight="false" outlineLevel="0" collapsed="false">
      <c r="A1297" s="210" t="s">
        <v>2947</v>
      </c>
      <c r="B1297" s="211" t="n">
        <v>5.66</v>
      </c>
    </row>
    <row r="1298" customFormat="false" ht="12.75" hidden="false" customHeight="false" outlineLevel="0" collapsed="false">
      <c r="A1298" s="210" t="s">
        <v>2948</v>
      </c>
      <c r="B1298" s="211" t="n">
        <v>5.05</v>
      </c>
    </row>
    <row r="1299" customFormat="false" ht="12.75" hidden="false" customHeight="false" outlineLevel="0" collapsed="false">
      <c r="A1299" s="210" t="s">
        <v>2951</v>
      </c>
      <c r="B1299" s="211" t="n">
        <v>4.51</v>
      </c>
    </row>
    <row r="1300" customFormat="false" ht="12.75" hidden="false" customHeight="false" outlineLevel="0" collapsed="false">
      <c r="A1300" s="210" t="s">
        <v>2952</v>
      </c>
      <c r="B1300" s="211" t="n">
        <v>4.01</v>
      </c>
    </row>
    <row r="1301" customFormat="false" ht="12.75" hidden="false" customHeight="false" outlineLevel="0" collapsed="false">
      <c r="A1301" s="210" t="s">
        <v>2955</v>
      </c>
      <c r="B1301" s="211" t="n">
        <v>3.59</v>
      </c>
    </row>
    <row r="1302" customFormat="false" ht="12.75" hidden="false" customHeight="false" outlineLevel="0" collapsed="false">
      <c r="A1302" s="210" t="s">
        <v>2956</v>
      </c>
      <c r="B1302" s="211" t="n">
        <v>110.04</v>
      </c>
    </row>
    <row r="1303" customFormat="false" ht="12.75" hidden="false" customHeight="false" outlineLevel="0" collapsed="false">
      <c r="A1303" s="210" t="s">
        <v>2962</v>
      </c>
      <c r="B1303" s="211" t="n">
        <v>95.35</v>
      </c>
    </row>
    <row r="1304" customFormat="false" ht="12.75" hidden="false" customHeight="false" outlineLevel="0" collapsed="false">
      <c r="A1304" s="210" t="s">
        <v>2963</v>
      </c>
      <c r="B1304" s="211" t="n">
        <v>100.52</v>
      </c>
    </row>
    <row r="1305" customFormat="false" ht="12.75" hidden="false" customHeight="false" outlineLevel="0" collapsed="false">
      <c r="A1305" s="210" t="s">
        <v>2968</v>
      </c>
      <c r="B1305" s="211" t="n">
        <v>87.1</v>
      </c>
    </row>
    <row r="1306" customFormat="false" ht="12.75" hidden="false" customHeight="false" outlineLevel="0" collapsed="false">
      <c r="A1306" s="210" t="s">
        <v>2969</v>
      </c>
      <c r="B1306" s="211" t="n">
        <v>94.79</v>
      </c>
    </row>
    <row r="1307" customFormat="false" ht="12.75" hidden="false" customHeight="false" outlineLevel="0" collapsed="false">
      <c r="A1307" s="210" t="s">
        <v>2974</v>
      </c>
      <c r="B1307" s="211" t="n">
        <v>82.14</v>
      </c>
    </row>
    <row r="1308" customFormat="false" ht="12.75" hidden="false" customHeight="false" outlineLevel="0" collapsed="false">
      <c r="A1308" s="210" t="s">
        <v>2975</v>
      </c>
      <c r="B1308" s="211" t="n">
        <v>86.67</v>
      </c>
    </row>
    <row r="1309" customFormat="false" ht="12.75" hidden="false" customHeight="false" outlineLevel="0" collapsed="false">
      <c r="A1309" s="210" t="s">
        <v>2979</v>
      </c>
      <c r="B1309" s="211" t="n">
        <v>75.1</v>
      </c>
    </row>
    <row r="1310" customFormat="false" ht="12.75" hidden="false" customHeight="false" outlineLevel="0" collapsed="false">
      <c r="A1310" s="210" t="s">
        <v>2980</v>
      </c>
      <c r="B1310" s="211" t="n">
        <v>77.12</v>
      </c>
    </row>
    <row r="1311" customFormat="false" ht="12.75" hidden="false" customHeight="false" outlineLevel="0" collapsed="false">
      <c r="A1311" s="210" t="s">
        <v>2984</v>
      </c>
      <c r="B1311" s="211" t="n">
        <v>66.83</v>
      </c>
    </row>
    <row r="1312" customFormat="false" ht="12.75" hidden="false" customHeight="false" outlineLevel="0" collapsed="false">
      <c r="A1312" s="210" t="s">
        <v>2985</v>
      </c>
      <c r="B1312" s="211" t="n">
        <v>61.07</v>
      </c>
    </row>
    <row r="1313" customFormat="false" ht="12.75" hidden="false" customHeight="false" outlineLevel="0" collapsed="false">
      <c r="A1313" s="210" t="s">
        <v>2987</v>
      </c>
      <c r="B1313" s="211" t="n">
        <v>52.92</v>
      </c>
    </row>
    <row r="1314" customFormat="false" ht="12.75" hidden="false" customHeight="false" outlineLevel="0" collapsed="false">
      <c r="A1314" s="210" t="s">
        <v>2988</v>
      </c>
      <c r="B1314" s="211" t="n">
        <v>62.59</v>
      </c>
    </row>
    <row r="1315" customFormat="false" ht="12.75" hidden="false" customHeight="false" outlineLevel="0" collapsed="false">
      <c r="A1315" s="210" t="s">
        <v>2991</v>
      </c>
      <c r="B1315" s="211" t="n">
        <v>54.24</v>
      </c>
    </row>
    <row r="1316" customFormat="false" ht="12.75" hidden="false" customHeight="false" outlineLevel="0" collapsed="false">
      <c r="A1316" s="210" t="s">
        <v>2992</v>
      </c>
      <c r="B1316" s="211" t="n">
        <v>45.45</v>
      </c>
    </row>
    <row r="1317" customFormat="false" ht="12.75" hidden="false" customHeight="false" outlineLevel="0" collapsed="false">
      <c r="A1317" s="210" t="s">
        <v>2997</v>
      </c>
      <c r="B1317" s="211" t="n">
        <v>39.38</v>
      </c>
    </row>
    <row r="1318" customFormat="false" ht="12.75" hidden="false" customHeight="false" outlineLevel="0" collapsed="false">
      <c r="A1318" s="210" t="s">
        <v>2998</v>
      </c>
      <c r="B1318" s="211" t="n">
        <v>36.52</v>
      </c>
    </row>
    <row r="1319" customFormat="false" ht="12.75" hidden="false" customHeight="false" outlineLevel="0" collapsed="false">
      <c r="A1319" s="210" t="s">
        <v>3001</v>
      </c>
      <c r="B1319" s="211" t="n">
        <v>31.64</v>
      </c>
    </row>
    <row r="1320" customFormat="false" ht="12.75" hidden="false" customHeight="false" outlineLevel="0" collapsed="false">
      <c r="A1320" s="210" t="s">
        <v>3002</v>
      </c>
      <c r="B1320" s="211" t="n">
        <v>17.29</v>
      </c>
    </row>
    <row r="1321" customFormat="false" ht="12.75" hidden="false" customHeight="false" outlineLevel="0" collapsed="false">
      <c r="A1321" s="210" t="s">
        <v>3008</v>
      </c>
      <c r="B1321" s="211" t="n">
        <v>14.98</v>
      </c>
    </row>
    <row r="1322" customFormat="false" ht="12.75" hidden="false" customHeight="false" outlineLevel="0" collapsed="false">
      <c r="A1322" s="210" t="s">
        <v>3009</v>
      </c>
      <c r="B1322" s="211" t="n">
        <v>11.94</v>
      </c>
    </row>
    <row r="1323" customFormat="false" ht="12.75" hidden="false" customHeight="false" outlineLevel="0" collapsed="false">
      <c r="A1323" s="210" t="s">
        <v>3012</v>
      </c>
      <c r="B1323" s="211" t="n">
        <v>10.35</v>
      </c>
    </row>
    <row r="1324" customFormat="false" ht="12.75" hidden="false" customHeight="false" outlineLevel="0" collapsed="false">
      <c r="A1324" s="210" t="s">
        <v>3013</v>
      </c>
      <c r="B1324" s="211" t="n">
        <v>11.95</v>
      </c>
    </row>
    <row r="1325" customFormat="false" ht="12.75" hidden="false" customHeight="false" outlineLevel="0" collapsed="false">
      <c r="A1325" s="210" t="s">
        <v>3018</v>
      </c>
      <c r="B1325" s="211" t="n">
        <v>10.36</v>
      </c>
    </row>
    <row r="1326" customFormat="false" ht="12.75" hidden="false" customHeight="false" outlineLevel="0" collapsed="false">
      <c r="A1326" s="210" t="s">
        <v>3019</v>
      </c>
      <c r="B1326" s="211" t="n">
        <v>58.64</v>
      </c>
    </row>
    <row r="1327" customFormat="false" ht="12.75" hidden="false" customHeight="false" outlineLevel="0" collapsed="false">
      <c r="A1327" s="210" t="s">
        <v>3024</v>
      </c>
      <c r="B1327" s="211" t="n">
        <v>50.81</v>
      </c>
    </row>
    <row r="1328" customFormat="false" ht="12.75" hidden="false" customHeight="false" outlineLevel="0" collapsed="false">
      <c r="A1328" s="210" t="s">
        <v>3025</v>
      </c>
      <c r="B1328" s="211" t="n">
        <v>40.65</v>
      </c>
    </row>
    <row r="1329" customFormat="false" ht="12.75" hidden="false" customHeight="false" outlineLevel="0" collapsed="false">
      <c r="A1329" s="210" t="s">
        <v>3027</v>
      </c>
      <c r="B1329" s="211" t="n">
        <v>35.22</v>
      </c>
    </row>
    <row r="1330" customFormat="false" ht="12.75" hidden="false" customHeight="false" outlineLevel="0" collapsed="false">
      <c r="A1330" s="210" t="s">
        <v>3028</v>
      </c>
      <c r="B1330" s="211" t="n">
        <v>32.49</v>
      </c>
    </row>
    <row r="1331" customFormat="false" ht="12.75" hidden="false" customHeight="false" outlineLevel="0" collapsed="false">
      <c r="A1331" s="210" t="s">
        <v>3030</v>
      </c>
      <c r="B1331" s="211" t="n">
        <v>28.15</v>
      </c>
    </row>
    <row r="1332" customFormat="false" ht="12.75" hidden="false" customHeight="false" outlineLevel="0" collapsed="false">
      <c r="A1332" s="210" t="s">
        <v>3031</v>
      </c>
      <c r="B1332" s="211" t="n">
        <v>3.8</v>
      </c>
    </row>
    <row r="1333" customFormat="false" ht="12.75" hidden="false" customHeight="false" outlineLevel="0" collapsed="false">
      <c r="A1333" s="210" t="s">
        <v>3034</v>
      </c>
      <c r="B1333" s="211" t="n">
        <v>3.29</v>
      </c>
    </row>
    <row r="1334" customFormat="false" ht="12.75" hidden="false" customHeight="false" outlineLevel="0" collapsed="false">
      <c r="A1334" s="210" t="s">
        <v>3035</v>
      </c>
      <c r="B1334" s="211" t="n">
        <v>2.08</v>
      </c>
    </row>
    <row r="1335" customFormat="false" ht="12.75" hidden="false" customHeight="false" outlineLevel="0" collapsed="false">
      <c r="A1335" s="210" t="s">
        <v>3037</v>
      </c>
      <c r="B1335" s="211" t="n">
        <v>1.8</v>
      </c>
    </row>
    <row r="1336" customFormat="false" ht="12.75" hidden="false" customHeight="false" outlineLevel="0" collapsed="false">
      <c r="A1336" s="210" t="s">
        <v>3038</v>
      </c>
      <c r="B1336" s="211" t="n">
        <v>1.04</v>
      </c>
    </row>
    <row r="1337" customFormat="false" ht="12.75" hidden="false" customHeight="false" outlineLevel="0" collapsed="false">
      <c r="A1337" s="210" t="s">
        <v>3040</v>
      </c>
      <c r="B1337" s="211" t="n">
        <v>0.9</v>
      </c>
    </row>
    <row r="1338" customFormat="false" ht="12.75" hidden="false" customHeight="false" outlineLevel="0" collapsed="false">
      <c r="A1338" s="210" t="s">
        <v>3041</v>
      </c>
      <c r="B1338" s="211" t="n">
        <v>9.53</v>
      </c>
    </row>
    <row r="1339" customFormat="false" ht="12.75" hidden="false" customHeight="false" outlineLevel="0" collapsed="false">
      <c r="A1339" s="210" t="s">
        <v>3044</v>
      </c>
      <c r="B1339" s="211" t="n">
        <v>8.26</v>
      </c>
    </row>
    <row r="1340" customFormat="false" ht="12.75" hidden="false" customHeight="false" outlineLevel="0" collapsed="false">
      <c r="A1340" s="210" t="s">
        <v>3045</v>
      </c>
      <c r="B1340" s="211" t="n">
        <v>6.37</v>
      </c>
    </row>
    <row r="1341" customFormat="false" ht="12.75" hidden="false" customHeight="false" outlineLevel="0" collapsed="false">
      <c r="A1341" s="210" t="s">
        <v>3048</v>
      </c>
      <c r="B1341" s="211" t="n">
        <v>5.52</v>
      </c>
    </row>
    <row r="1342" customFormat="false" ht="12.75" hidden="false" customHeight="false" outlineLevel="0" collapsed="false">
      <c r="A1342" s="210" t="s">
        <v>3049</v>
      </c>
      <c r="B1342" s="211" t="n">
        <v>7.61</v>
      </c>
    </row>
    <row r="1343" customFormat="false" ht="12.75" hidden="false" customHeight="false" outlineLevel="0" collapsed="false">
      <c r="A1343" s="210" t="s">
        <v>3052</v>
      </c>
      <c r="B1343" s="211" t="n">
        <v>6.59</v>
      </c>
    </row>
    <row r="1344" customFormat="false" ht="12.75" hidden="false" customHeight="false" outlineLevel="0" collapsed="false">
      <c r="A1344" s="210" t="s">
        <v>3053</v>
      </c>
      <c r="B1344" s="211" t="n">
        <v>4.66</v>
      </c>
    </row>
    <row r="1345" customFormat="false" ht="12.75" hidden="false" customHeight="false" outlineLevel="0" collapsed="false">
      <c r="A1345" s="210" t="s">
        <v>3057</v>
      </c>
      <c r="B1345" s="211" t="n">
        <v>4.04</v>
      </c>
    </row>
    <row r="1346" customFormat="false" ht="12.75" hidden="false" customHeight="false" outlineLevel="0" collapsed="false">
      <c r="A1346" s="210" t="s">
        <v>3058</v>
      </c>
      <c r="B1346" s="211" t="n">
        <v>2.23</v>
      </c>
    </row>
    <row r="1347" customFormat="false" ht="12.75" hidden="false" customHeight="false" outlineLevel="0" collapsed="false">
      <c r="A1347" s="210" t="s">
        <v>3060</v>
      </c>
      <c r="B1347" s="211" t="n">
        <v>1.93</v>
      </c>
    </row>
    <row r="1348" customFormat="false" ht="12.75" hidden="false" customHeight="false" outlineLevel="0" collapsed="false">
      <c r="A1348" s="210" t="s">
        <v>3061</v>
      </c>
      <c r="B1348" s="211" t="n">
        <v>1.15</v>
      </c>
    </row>
    <row r="1349" customFormat="false" ht="12.75" hidden="false" customHeight="false" outlineLevel="0" collapsed="false">
      <c r="A1349" s="210" t="s">
        <v>3064</v>
      </c>
      <c r="B1349" s="211" t="n">
        <v>1</v>
      </c>
    </row>
    <row r="1350" customFormat="false" ht="12.75" hidden="false" customHeight="false" outlineLevel="0" collapsed="false">
      <c r="A1350" s="210" t="s">
        <v>3065</v>
      </c>
      <c r="B1350" s="211" t="n">
        <v>1.24</v>
      </c>
    </row>
    <row r="1351" customFormat="false" ht="12.75" hidden="false" customHeight="false" outlineLevel="0" collapsed="false">
      <c r="A1351" s="210" t="s">
        <v>3067</v>
      </c>
      <c r="B1351" s="211" t="n">
        <v>1.07</v>
      </c>
    </row>
    <row r="1352" customFormat="false" ht="12.75" hidden="false" customHeight="false" outlineLevel="0" collapsed="false">
      <c r="A1352" s="210" t="s">
        <v>3068</v>
      </c>
      <c r="B1352" s="211" t="n">
        <v>0.62</v>
      </c>
    </row>
    <row r="1353" customFormat="false" ht="12.75" hidden="false" customHeight="false" outlineLevel="0" collapsed="false">
      <c r="A1353" s="210" t="s">
        <v>3070</v>
      </c>
      <c r="B1353" s="211" t="n">
        <v>0.54</v>
      </c>
    </row>
    <row r="1354" customFormat="false" ht="12.75" hidden="false" customHeight="false" outlineLevel="0" collapsed="false">
      <c r="A1354" s="210" t="s">
        <v>3071</v>
      </c>
      <c r="B1354" s="211" t="n">
        <v>3.8</v>
      </c>
    </row>
    <row r="1355" customFormat="false" ht="12.75" hidden="false" customHeight="false" outlineLevel="0" collapsed="false">
      <c r="A1355" s="210" t="s">
        <v>3075</v>
      </c>
      <c r="B1355" s="211" t="n">
        <v>3.29</v>
      </c>
    </row>
    <row r="1356" customFormat="false" ht="12.75" hidden="false" customHeight="false" outlineLevel="0" collapsed="false">
      <c r="A1356" s="210" t="s">
        <v>3076</v>
      </c>
      <c r="B1356" s="211" t="n">
        <v>2.08</v>
      </c>
    </row>
    <row r="1357" customFormat="false" ht="12.75" hidden="false" customHeight="false" outlineLevel="0" collapsed="false">
      <c r="A1357" s="210" t="s">
        <v>3078</v>
      </c>
      <c r="B1357" s="211" t="n">
        <v>1.8</v>
      </c>
    </row>
    <row r="1358" customFormat="false" ht="12.75" hidden="false" customHeight="false" outlineLevel="0" collapsed="false">
      <c r="A1358" s="210" t="s">
        <v>3079</v>
      </c>
      <c r="B1358" s="211" t="n">
        <v>1.04</v>
      </c>
    </row>
    <row r="1359" customFormat="false" ht="12.75" hidden="false" customHeight="false" outlineLevel="0" collapsed="false">
      <c r="A1359" s="210" t="s">
        <v>3082</v>
      </c>
      <c r="B1359" s="211" t="n">
        <v>0.9</v>
      </c>
    </row>
    <row r="1360" customFormat="false" ht="12.75" hidden="false" customHeight="false" outlineLevel="0" collapsed="false">
      <c r="A1360" s="210" t="s">
        <v>3083</v>
      </c>
      <c r="B1360" s="211" t="n">
        <v>9.53</v>
      </c>
    </row>
    <row r="1361" customFormat="false" ht="12.75" hidden="false" customHeight="false" outlineLevel="0" collapsed="false">
      <c r="A1361" s="210" t="s">
        <v>3086</v>
      </c>
      <c r="B1361" s="211" t="n">
        <v>8.26</v>
      </c>
    </row>
    <row r="1362" customFormat="false" ht="12.75" hidden="false" customHeight="false" outlineLevel="0" collapsed="false">
      <c r="A1362" s="210" t="s">
        <v>3087</v>
      </c>
      <c r="B1362" s="211" t="n">
        <v>6.37</v>
      </c>
    </row>
    <row r="1363" customFormat="false" ht="12.75" hidden="false" customHeight="false" outlineLevel="0" collapsed="false">
      <c r="A1363" s="210" t="s">
        <v>3090</v>
      </c>
      <c r="B1363" s="211" t="n">
        <v>5.52</v>
      </c>
    </row>
    <row r="1364" customFormat="false" ht="12.75" hidden="false" customHeight="false" outlineLevel="0" collapsed="false">
      <c r="A1364" s="210" t="s">
        <v>3091</v>
      </c>
      <c r="B1364" s="211" t="n">
        <v>7.61</v>
      </c>
    </row>
    <row r="1365" customFormat="false" ht="12.75" hidden="false" customHeight="false" outlineLevel="0" collapsed="false">
      <c r="A1365" s="210" t="s">
        <v>3093</v>
      </c>
      <c r="B1365" s="211" t="n">
        <v>6.59</v>
      </c>
    </row>
    <row r="1366" customFormat="false" ht="12.75" hidden="false" customHeight="false" outlineLevel="0" collapsed="false">
      <c r="A1366" s="210" t="s">
        <v>3094</v>
      </c>
      <c r="B1366" s="211" t="n">
        <v>4.66</v>
      </c>
    </row>
    <row r="1367" customFormat="false" ht="12.75" hidden="false" customHeight="false" outlineLevel="0" collapsed="false">
      <c r="A1367" s="210" t="s">
        <v>3097</v>
      </c>
      <c r="B1367" s="211" t="n">
        <v>4.04</v>
      </c>
    </row>
    <row r="1368" customFormat="false" ht="12.75" hidden="false" customHeight="false" outlineLevel="0" collapsed="false">
      <c r="A1368" s="210" t="s">
        <v>3098</v>
      </c>
      <c r="B1368" s="211" t="n">
        <v>2.23</v>
      </c>
    </row>
    <row r="1369" customFormat="false" ht="12.75" hidden="false" customHeight="false" outlineLevel="0" collapsed="false">
      <c r="A1369" s="210" t="s">
        <v>3101</v>
      </c>
      <c r="B1369" s="211" t="n">
        <v>1.93</v>
      </c>
    </row>
    <row r="1370" customFormat="false" ht="12.75" hidden="false" customHeight="false" outlineLevel="0" collapsed="false">
      <c r="A1370" s="210" t="s">
        <v>3102</v>
      </c>
      <c r="B1370" s="211" t="n">
        <v>1.15</v>
      </c>
    </row>
    <row r="1371" customFormat="false" ht="12.75" hidden="false" customHeight="false" outlineLevel="0" collapsed="false">
      <c r="A1371" s="210" t="s">
        <v>3105</v>
      </c>
      <c r="B1371" s="211" t="n">
        <v>1</v>
      </c>
    </row>
    <row r="1372" customFormat="false" ht="12.75" hidden="false" customHeight="false" outlineLevel="0" collapsed="false">
      <c r="A1372" s="210" t="s">
        <v>3106</v>
      </c>
      <c r="B1372" s="211" t="n">
        <v>1.24</v>
      </c>
    </row>
    <row r="1373" customFormat="false" ht="12.75" hidden="false" customHeight="false" outlineLevel="0" collapsed="false">
      <c r="A1373" s="210" t="s">
        <v>3109</v>
      </c>
      <c r="B1373" s="211" t="n">
        <v>1.07</v>
      </c>
    </row>
    <row r="1374" customFormat="false" ht="12.75" hidden="false" customHeight="false" outlineLevel="0" collapsed="false">
      <c r="A1374" s="210" t="s">
        <v>3110</v>
      </c>
      <c r="B1374" s="211" t="n">
        <v>0.62</v>
      </c>
    </row>
    <row r="1375" customFormat="false" ht="12.75" hidden="false" customHeight="false" outlineLevel="0" collapsed="false">
      <c r="A1375" s="210" t="s">
        <v>3113</v>
      </c>
      <c r="B1375" s="211" t="n">
        <v>0.54</v>
      </c>
    </row>
    <row r="1376" customFormat="false" ht="12.75" hidden="false" customHeight="false" outlineLevel="0" collapsed="false">
      <c r="A1376" s="210" t="s">
        <v>3114</v>
      </c>
      <c r="B1376" s="211" t="n">
        <v>2.08</v>
      </c>
    </row>
    <row r="1377" customFormat="false" ht="12.75" hidden="false" customHeight="false" outlineLevel="0" collapsed="false">
      <c r="A1377" s="210" t="s">
        <v>3117</v>
      </c>
      <c r="B1377" s="211" t="n">
        <v>1.8</v>
      </c>
    </row>
    <row r="1378" customFormat="false" ht="12.75" hidden="false" customHeight="false" outlineLevel="0" collapsed="false">
      <c r="A1378" s="210" t="s">
        <v>3118</v>
      </c>
      <c r="B1378" s="211" t="n">
        <v>1.04</v>
      </c>
    </row>
    <row r="1379" customFormat="false" ht="12.75" hidden="false" customHeight="false" outlineLevel="0" collapsed="false">
      <c r="A1379" s="210" t="s">
        <v>3120</v>
      </c>
      <c r="B1379" s="211" t="n">
        <v>0.9</v>
      </c>
    </row>
    <row r="1380" customFormat="false" ht="12.75" hidden="false" customHeight="false" outlineLevel="0" collapsed="false">
      <c r="A1380" s="210" t="s">
        <v>3121</v>
      </c>
      <c r="B1380" s="211" t="n">
        <v>3.51</v>
      </c>
    </row>
    <row r="1381" customFormat="false" ht="12.75" hidden="false" customHeight="false" outlineLevel="0" collapsed="false">
      <c r="A1381" s="210" t="s">
        <v>3124</v>
      </c>
      <c r="B1381" s="211" t="n">
        <v>3.04</v>
      </c>
    </row>
    <row r="1382" customFormat="false" ht="12.75" hidden="false" customHeight="false" outlineLevel="0" collapsed="false">
      <c r="A1382" s="210" t="s">
        <v>3125</v>
      </c>
      <c r="B1382" s="211" t="n">
        <v>7.61</v>
      </c>
    </row>
    <row r="1383" customFormat="false" ht="12.75" hidden="false" customHeight="false" outlineLevel="0" collapsed="false">
      <c r="A1383" s="210" t="s">
        <v>3128</v>
      </c>
      <c r="B1383" s="211" t="n">
        <v>6.59</v>
      </c>
    </row>
    <row r="1384" customFormat="false" ht="12.75" hidden="false" customHeight="false" outlineLevel="0" collapsed="false">
      <c r="A1384" s="210" t="s">
        <v>3129</v>
      </c>
      <c r="B1384" s="211" t="n">
        <v>3.79</v>
      </c>
    </row>
    <row r="1385" customFormat="false" ht="12.75" hidden="false" customHeight="false" outlineLevel="0" collapsed="false">
      <c r="A1385" s="210" t="s">
        <v>3131</v>
      </c>
      <c r="B1385" s="211" t="n">
        <v>3.28</v>
      </c>
    </row>
    <row r="1386" customFormat="false" ht="12.75" hidden="false" customHeight="false" outlineLevel="0" collapsed="false">
      <c r="A1386" s="210" t="s">
        <v>3132</v>
      </c>
      <c r="B1386" s="211" t="n">
        <v>2.23</v>
      </c>
    </row>
    <row r="1387" customFormat="false" ht="12.75" hidden="false" customHeight="false" outlineLevel="0" collapsed="false">
      <c r="A1387" s="210" t="s">
        <v>3135</v>
      </c>
      <c r="B1387" s="211" t="n">
        <v>1.93</v>
      </c>
    </row>
    <row r="1388" customFormat="false" ht="12.75" hidden="false" customHeight="false" outlineLevel="0" collapsed="false">
      <c r="A1388" s="210" t="s">
        <v>3136</v>
      </c>
      <c r="B1388" s="211" t="n">
        <v>1.15</v>
      </c>
    </row>
    <row r="1389" customFormat="false" ht="12.75" hidden="false" customHeight="false" outlineLevel="0" collapsed="false">
      <c r="A1389" s="210" t="s">
        <v>3138</v>
      </c>
      <c r="B1389" s="211" t="n">
        <v>1</v>
      </c>
    </row>
    <row r="1390" customFormat="false" ht="12.75" hidden="false" customHeight="false" outlineLevel="0" collapsed="false">
      <c r="A1390" s="210" t="s">
        <v>3139</v>
      </c>
      <c r="B1390" s="211" t="n">
        <v>1.24</v>
      </c>
    </row>
    <row r="1391" customFormat="false" ht="12.75" hidden="false" customHeight="false" outlineLevel="0" collapsed="false">
      <c r="A1391" s="210" t="s">
        <v>3142</v>
      </c>
      <c r="B1391" s="211" t="n">
        <v>1.07</v>
      </c>
    </row>
    <row r="1392" customFormat="false" ht="12.75" hidden="false" customHeight="false" outlineLevel="0" collapsed="false">
      <c r="A1392" s="210" t="s">
        <v>3143</v>
      </c>
      <c r="B1392" s="211" t="n">
        <v>0.62</v>
      </c>
    </row>
    <row r="1393" customFormat="false" ht="12.75" hidden="false" customHeight="false" outlineLevel="0" collapsed="false">
      <c r="A1393" s="210" t="s">
        <v>3144</v>
      </c>
      <c r="B1393" s="211" t="n">
        <v>0.54</v>
      </c>
    </row>
    <row r="1394" customFormat="false" ht="12.75" hidden="false" customHeight="false" outlineLevel="0" collapsed="false">
      <c r="A1394" s="210" t="s">
        <v>3145</v>
      </c>
      <c r="B1394" s="211" t="n">
        <v>2.08</v>
      </c>
    </row>
    <row r="1395" customFormat="false" ht="12.75" hidden="false" customHeight="false" outlineLevel="0" collapsed="false">
      <c r="A1395" s="210" t="s">
        <v>3149</v>
      </c>
      <c r="B1395" s="211" t="n">
        <v>1.8</v>
      </c>
    </row>
    <row r="1396" customFormat="false" ht="12.75" hidden="false" customHeight="false" outlineLevel="0" collapsed="false">
      <c r="A1396" s="210" t="s">
        <v>3150</v>
      </c>
      <c r="B1396" s="211" t="n">
        <v>1.04</v>
      </c>
    </row>
    <row r="1397" customFormat="false" ht="12.75" hidden="false" customHeight="false" outlineLevel="0" collapsed="false">
      <c r="A1397" s="210" t="s">
        <v>3152</v>
      </c>
      <c r="B1397" s="211" t="n">
        <v>0.9</v>
      </c>
    </row>
    <row r="1398" customFormat="false" ht="12.75" hidden="false" customHeight="false" outlineLevel="0" collapsed="false">
      <c r="A1398" s="210" t="s">
        <v>3153</v>
      </c>
      <c r="B1398" s="211" t="n">
        <v>3.51</v>
      </c>
    </row>
    <row r="1399" customFormat="false" ht="12.75" hidden="false" customHeight="false" outlineLevel="0" collapsed="false">
      <c r="A1399" s="210" t="s">
        <v>3155</v>
      </c>
      <c r="B1399" s="211" t="n">
        <v>3.04</v>
      </c>
    </row>
    <row r="1400" customFormat="false" ht="12.75" hidden="false" customHeight="false" outlineLevel="0" collapsed="false">
      <c r="A1400" s="210" t="s">
        <v>3156</v>
      </c>
      <c r="B1400" s="211" t="n">
        <v>7.61</v>
      </c>
    </row>
    <row r="1401" customFormat="false" ht="12.75" hidden="false" customHeight="false" outlineLevel="0" collapsed="false">
      <c r="A1401" s="210" t="s">
        <v>3158</v>
      </c>
      <c r="B1401" s="211" t="n">
        <v>6.59</v>
      </c>
    </row>
    <row r="1402" customFormat="false" ht="12.75" hidden="false" customHeight="false" outlineLevel="0" collapsed="false">
      <c r="A1402" s="210" t="s">
        <v>3159</v>
      </c>
      <c r="B1402" s="211" t="n">
        <v>3.79</v>
      </c>
    </row>
    <row r="1403" customFormat="false" ht="12.75" hidden="false" customHeight="false" outlineLevel="0" collapsed="false">
      <c r="A1403" s="210" t="s">
        <v>3161</v>
      </c>
      <c r="B1403" s="211" t="n">
        <v>3.28</v>
      </c>
    </row>
    <row r="1404" customFormat="false" ht="12.75" hidden="false" customHeight="false" outlineLevel="0" collapsed="false">
      <c r="A1404" s="210" t="s">
        <v>3162</v>
      </c>
      <c r="B1404" s="211" t="n">
        <v>2.23</v>
      </c>
    </row>
    <row r="1405" customFormat="false" ht="12.75" hidden="false" customHeight="false" outlineLevel="0" collapsed="false">
      <c r="A1405" s="210" t="s">
        <v>3164</v>
      </c>
      <c r="B1405" s="211" t="n">
        <v>1.93</v>
      </c>
    </row>
    <row r="1406" customFormat="false" ht="12.75" hidden="false" customHeight="false" outlineLevel="0" collapsed="false">
      <c r="A1406" s="210" t="s">
        <v>3165</v>
      </c>
      <c r="B1406" s="211" t="n">
        <v>1.15</v>
      </c>
    </row>
    <row r="1407" customFormat="false" ht="12.75" hidden="false" customHeight="false" outlineLevel="0" collapsed="false">
      <c r="A1407" s="210" t="s">
        <v>3167</v>
      </c>
      <c r="B1407" s="211" t="n">
        <v>1</v>
      </c>
    </row>
    <row r="1408" customFormat="false" ht="12.75" hidden="false" customHeight="false" outlineLevel="0" collapsed="false">
      <c r="A1408" s="210" t="s">
        <v>3168</v>
      </c>
      <c r="B1408" s="211" t="n">
        <v>1.24</v>
      </c>
    </row>
    <row r="1409" customFormat="false" ht="12.75" hidden="false" customHeight="false" outlineLevel="0" collapsed="false">
      <c r="A1409" s="210" t="s">
        <v>3170</v>
      </c>
      <c r="B1409" s="211" t="n">
        <v>1.07</v>
      </c>
    </row>
    <row r="1410" customFormat="false" ht="12.75" hidden="false" customHeight="false" outlineLevel="0" collapsed="false">
      <c r="A1410" s="210" t="s">
        <v>3171</v>
      </c>
      <c r="B1410" s="211" t="n">
        <v>0.62</v>
      </c>
    </row>
    <row r="1411" customFormat="false" ht="12.75" hidden="false" customHeight="false" outlineLevel="0" collapsed="false">
      <c r="A1411" s="210" t="s">
        <v>3173</v>
      </c>
      <c r="B1411" s="211" t="n">
        <v>0.54</v>
      </c>
    </row>
    <row r="1412" customFormat="false" ht="12.75" hidden="false" customHeight="false" outlineLevel="0" collapsed="false">
      <c r="A1412" s="210" t="s">
        <v>3174</v>
      </c>
      <c r="B1412" s="211" t="n">
        <v>2.08</v>
      </c>
    </row>
    <row r="1413" customFormat="false" ht="12.75" hidden="false" customHeight="false" outlineLevel="0" collapsed="false">
      <c r="A1413" s="210" t="s">
        <v>3177</v>
      </c>
      <c r="B1413" s="211" t="n">
        <v>1.8</v>
      </c>
    </row>
    <row r="1414" customFormat="false" ht="12.75" hidden="false" customHeight="false" outlineLevel="0" collapsed="false">
      <c r="A1414" s="210" t="s">
        <v>3178</v>
      </c>
      <c r="B1414" s="211" t="n">
        <v>1.87</v>
      </c>
    </row>
    <row r="1415" customFormat="false" ht="12.75" hidden="false" customHeight="false" outlineLevel="0" collapsed="false">
      <c r="A1415" s="210" t="s">
        <v>3180</v>
      </c>
      <c r="B1415" s="211" t="n">
        <v>1.62</v>
      </c>
    </row>
    <row r="1416" customFormat="false" ht="12.75" hidden="false" customHeight="false" outlineLevel="0" collapsed="false">
      <c r="A1416" s="210" t="s">
        <v>3181</v>
      </c>
      <c r="B1416" s="211" t="n">
        <v>5.33</v>
      </c>
    </row>
    <row r="1417" customFormat="false" ht="12.75" hidden="false" customHeight="false" outlineLevel="0" collapsed="false">
      <c r="A1417" s="210" t="s">
        <v>3185</v>
      </c>
      <c r="B1417" s="211" t="n">
        <v>4.61</v>
      </c>
    </row>
    <row r="1418" customFormat="false" ht="12.75" hidden="false" customHeight="false" outlineLevel="0" collapsed="false">
      <c r="A1418" s="210" t="s">
        <v>3186</v>
      </c>
      <c r="B1418" s="211" t="n">
        <v>4.79</v>
      </c>
    </row>
    <row r="1419" customFormat="false" ht="12.75" hidden="false" customHeight="false" outlineLevel="0" collapsed="false">
      <c r="A1419" s="210" t="s">
        <v>3188</v>
      </c>
      <c r="B1419" s="211" t="n">
        <v>4.15</v>
      </c>
    </row>
    <row r="1420" customFormat="false" ht="12.75" hidden="false" customHeight="false" outlineLevel="0" collapsed="false">
      <c r="A1420" s="210" t="s">
        <v>3189</v>
      </c>
      <c r="B1420" s="211" t="n">
        <v>5.33</v>
      </c>
    </row>
    <row r="1421" customFormat="false" ht="12.75" hidden="false" customHeight="false" outlineLevel="0" collapsed="false">
      <c r="A1421" s="210" t="s">
        <v>3192</v>
      </c>
      <c r="B1421" s="211" t="n">
        <v>4.61</v>
      </c>
    </row>
    <row r="1422" customFormat="false" ht="12.75" hidden="false" customHeight="false" outlineLevel="0" collapsed="false">
      <c r="A1422" s="210" t="s">
        <v>3193</v>
      </c>
      <c r="B1422" s="211" t="n">
        <v>2.23</v>
      </c>
    </row>
    <row r="1423" customFormat="false" ht="12.75" hidden="false" customHeight="false" outlineLevel="0" collapsed="false">
      <c r="A1423" s="210" t="s">
        <v>3196</v>
      </c>
      <c r="B1423" s="211" t="n">
        <v>1.93</v>
      </c>
    </row>
    <row r="1424" customFormat="false" ht="12.75" hidden="false" customHeight="false" outlineLevel="0" collapsed="false">
      <c r="A1424" s="210" t="s">
        <v>3197</v>
      </c>
      <c r="B1424" s="211" t="n">
        <v>2.01</v>
      </c>
    </row>
    <row r="1425" customFormat="false" ht="12.75" hidden="false" customHeight="false" outlineLevel="0" collapsed="false">
      <c r="A1425" s="210" t="s">
        <v>3199</v>
      </c>
      <c r="B1425" s="211" t="n">
        <v>1.74</v>
      </c>
    </row>
    <row r="1426" customFormat="false" ht="12.75" hidden="false" customHeight="false" outlineLevel="0" collapsed="false">
      <c r="A1426" s="210" t="s">
        <v>3200</v>
      </c>
      <c r="B1426" s="211" t="n">
        <v>1.24</v>
      </c>
    </row>
    <row r="1427" customFormat="false" ht="12.75" hidden="false" customHeight="false" outlineLevel="0" collapsed="false">
      <c r="A1427" s="210" t="s">
        <v>3203</v>
      </c>
      <c r="B1427" s="211" t="n">
        <v>1.07</v>
      </c>
    </row>
    <row r="1428" customFormat="false" ht="12.75" hidden="false" customHeight="false" outlineLevel="0" collapsed="false">
      <c r="A1428" s="210" t="s">
        <v>3204</v>
      </c>
      <c r="B1428" s="211" t="n">
        <v>0.62</v>
      </c>
    </row>
    <row r="1429" customFormat="false" ht="12.75" hidden="false" customHeight="false" outlineLevel="0" collapsed="false">
      <c r="A1429" s="210" t="s">
        <v>3206</v>
      </c>
      <c r="B1429" s="211" t="n">
        <v>0.54</v>
      </c>
    </row>
    <row r="1430" customFormat="false" ht="12.75" hidden="false" customHeight="false" outlineLevel="0" collapsed="false">
      <c r="A1430" s="210" t="s">
        <v>3207</v>
      </c>
      <c r="B1430" s="211" t="n">
        <v>2.08</v>
      </c>
    </row>
    <row r="1431" customFormat="false" ht="12.75" hidden="false" customHeight="false" outlineLevel="0" collapsed="false">
      <c r="A1431" s="210" t="s">
        <v>3212</v>
      </c>
      <c r="B1431" s="211" t="n">
        <v>1.8</v>
      </c>
    </row>
    <row r="1432" customFormat="false" ht="12.75" hidden="false" customHeight="false" outlineLevel="0" collapsed="false">
      <c r="A1432" s="210" t="s">
        <v>3213</v>
      </c>
      <c r="B1432" s="211" t="n">
        <v>1.87</v>
      </c>
    </row>
    <row r="1433" customFormat="false" ht="12.75" hidden="false" customHeight="false" outlineLevel="0" collapsed="false">
      <c r="A1433" s="210" t="s">
        <v>3215</v>
      </c>
      <c r="B1433" s="211" t="n">
        <v>1.62</v>
      </c>
    </row>
    <row r="1434" customFormat="false" ht="12.75" hidden="false" customHeight="false" outlineLevel="0" collapsed="false">
      <c r="A1434" s="210" t="s">
        <v>3216</v>
      </c>
      <c r="B1434" s="211" t="n">
        <v>5.33</v>
      </c>
    </row>
    <row r="1435" customFormat="false" ht="12.75" hidden="false" customHeight="false" outlineLevel="0" collapsed="false">
      <c r="A1435" s="210" t="s">
        <v>3218</v>
      </c>
      <c r="B1435" s="211" t="n">
        <v>4.61</v>
      </c>
    </row>
    <row r="1436" customFormat="false" ht="12.75" hidden="false" customHeight="false" outlineLevel="0" collapsed="false">
      <c r="A1436" s="210" t="s">
        <v>3219</v>
      </c>
      <c r="B1436" s="211" t="n">
        <v>4.79</v>
      </c>
    </row>
    <row r="1437" customFormat="false" ht="12.75" hidden="false" customHeight="false" outlineLevel="0" collapsed="false">
      <c r="A1437" s="210" t="s">
        <v>3222</v>
      </c>
      <c r="B1437" s="211" t="n">
        <v>4.15</v>
      </c>
    </row>
    <row r="1438" customFormat="false" ht="12.75" hidden="false" customHeight="false" outlineLevel="0" collapsed="false">
      <c r="A1438" s="210" t="s">
        <v>3223</v>
      </c>
      <c r="B1438" s="211" t="n">
        <v>5.33</v>
      </c>
    </row>
    <row r="1439" customFormat="false" ht="12.75" hidden="false" customHeight="false" outlineLevel="0" collapsed="false">
      <c r="A1439" s="210" t="s">
        <v>3225</v>
      </c>
      <c r="B1439" s="211" t="n">
        <v>4.61</v>
      </c>
    </row>
    <row r="1440" customFormat="false" ht="12.75" hidden="false" customHeight="false" outlineLevel="0" collapsed="false">
      <c r="A1440" s="210" t="s">
        <v>3226</v>
      </c>
      <c r="B1440" s="211" t="n">
        <v>2.23</v>
      </c>
    </row>
    <row r="1441" customFormat="false" ht="12.75" hidden="false" customHeight="false" outlineLevel="0" collapsed="false">
      <c r="A1441" s="210" t="s">
        <v>3228</v>
      </c>
      <c r="B1441" s="211" t="n">
        <v>1.93</v>
      </c>
    </row>
    <row r="1442" customFormat="false" ht="12.75" hidden="false" customHeight="false" outlineLevel="0" collapsed="false">
      <c r="A1442" s="210" t="s">
        <v>3229</v>
      </c>
      <c r="B1442" s="211" t="n">
        <v>2.01</v>
      </c>
    </row>
    <row r="1443" customFormat="false" ht="12.75" hidden="false" customHeight="false" outlineLevel="0" collapsed="false">
      <c r="A1443" s="210" t="s">
        <v>3232</v>
      </c>
      <c r="B1443" s="211" t="n">
        <v>1.74</v>
      </c>
    </row>
    <row r="1444" customFormat="false" ht="12.75" hidden="false" customHeight="false" outlineLevel="0" collapsed="false">
      <c r="A1444" s="210" t="s">
        <v>3233</v>
      </c>
      <c r="B1444" s="211" t="n">
        <v>1.24</v>
      </c>
    </row>
    <row r="1445" customFormat="false" ht="12.75" hidden="false" customHeight="false" outlineLevel="0" collapsed="false">
      <c r="A1445" s="210" t="s">
        <v>3235</v>
      </c>
      <c r="B1445" s="211" t="n">
        <v>1.07</v>
      </c>
    </row>
    <row r="1446" customFormat="false" ht="12.75" hidden="false" customHeight="false" outlineLevel="0" collapsed="false">
      <c r="A1446" s="210" t="s">
        <v>3236</v>
      </c>
      <c r="B1446" s="211" t="n">
        <v>0.62</v>
      </c>
    </row>
    <row r="1447" customFormat="false" ht="12.75" hidden="false" customHeight="false" outlineLevel="0" collapsed="false">
      <c r="A1447" s="210" t="s">
        <v>3239</v>
      </c>
      <c r="B1447" s="211" t="n">
        <v>0.54</v>
      </c>
    </row>
    <row r="1448" customFormat="false" ht="12.75" hidden="false" customHeight="false" outlineLevel="0" collapsed="false">
      <c r="A1448" s="210" t="s">
        <v>3240</v>
      </c>
      <c r="B1448" s="211" t="n">
        <v>3.79</v>
      </c>
    </row>
    <row r="1449" customFormat="false" ht="12.75" hidden="false" customHeight="false" outlineLevel="0" collapsed="false">
      <c r="A1449" s="210" t="s">
        <v>3243</v>
      </c>
      <c r="B1449" s="211" t="n">
        <v>3.28</v>
      </c>
    </row>
    <row r="1450" customFormat="false" ht="12.75" hidden="false" customHeight="false" outlineLevel="0" collapsed="false">
      <c r="A1450" s="210" t="s">
        <v>3244</v>
      </c>
      <c r="B1450" s="211" t="n">
        <v>3.51</v>
      </c>
    </row>
    <row r="1451" customFormat="false" ht="12.75" hidden="false" customHeight="false" outlineLevel="0" collapsed="false">
      <c r="A1451" s="210" t="s">
        <v>3248</v>
      </c>
      <c r="B1451" s="211" t="n">
        <v>3.04</v>
      </c>
    </row>
    <row r="1452" customFormat="false" ht="12.75" hidden="false" customHeight="false" outlineLevel="0" collapsed="false">
      <c r="A1452" s="210" t="s">
        <v>3249</v>
      </c>
      <c r="B1452" s="211" t="n">
        <v>2.08</v>
      </c>
    </row>
    <row r="1453" customFormat="false" ht="12.75" hidden="false" customHeight="false" outlineLevel="0" collapsed="false">
      <c r="A1453" s="210" t="s">
        <v>3253</v>
      </c>
      <c r="B1453" s="211" t="n">
        <v>1.8</v>
      </c>
    </row>
    <row r="1454" customFormat="false" ht="12.75" hidden="false" customHeight="false" outlineLevel="0" collapsed="false">
      <c r="A1454" s="210" t="s">
        <v>3254</v>
      </c>
      <c r="B1454" s="211" t="n">
        <v>3.51</v>
      </c>
    </row>
    <row r="1455" customFormat="false" ht="12.75" hidden="false" customHeight="false" outlineLevel="0" collapsed="false">
      <c r="A1455" s="210" t="s">
        <v>3256</v>
      </c>
      <c r="B1455" s="211" t="n">
        <v>3.04</v>
      </c>
    </row>
    <row r="1456" customFormat="false" ht="12.75" hidden="false" customHeight="false" outlineLevel="0" collapsed="false">
      <c r="A1456" s="210" t="s">
        <v>3257</v>
      </c>
      <c r="B1456" s="211" t="n">
        <v>11.41</v>
      </c>
    </row>
    <row r="1457" customFormat="false" ht="12.75" hidden="false" customHeight="false" outlineLevel="0" collapsed="false">
      <c r="A1457" s="210" t="s">
        <v>3259</v>
      </c>
      <c r="B1457" s="211" t="n">
        <v>9.88</v>
      </c>
    </row>
    <row r="1458" customFormat="false" ht="12.75" hidden="false" customHeight="false" outlineLevel="0" collapsed="false">
      <c r="A1458" s="210" t="s">
        <v>3260</v>
      </c>
      <c r="B1458" s="211" t="n">
        <v>9.51</v>
      </c>
    </row>
    <row r="1459" customFormat="false" ht="12.75" hidden="false" customHeight="false" outlineLevel="0" collapsed="false">
      <c r="A1459" s="210" t="s">
        <v>3262</v>
      </c>
      <c r="B1459" s="211" t="n">
        <v>8.24</v>
      </c>
    </row>
    <row r="1460" customFormat="false" ht="12.75" hidden="false" customHeight="false" outlineLevel="0" collapsed="false">
      <c r="A1460" s="210" t="s">
        <v>3263</v>
      </c>
      <c r="B1460" s="211" t="n">
        <v>0.63</v>
      </c>
    </row>
    <row r="1461" customFormat="false" ht="12.75" hidden="false" customHeight="false" outlineLevel="0" collapsed="false">
      <c r="A1461" s="210" t="s">
        <v>3265</v>
      </c>
      <c r="B1461" s="211" t="n">
        <v>0.54</v>
      </c>
    </row>
    <row r="1462" customFormat="false" ht="12.75" hidden="false" customHeight="false" outlineLevel="0" collapsed="false">
      <c r="A1462" s="210" t="s">
        <v>3266</v>
      </c>
      <c r="B1462" s="211" t="n">
        <v>0.41</v>
      </c>
    </row>
    <row r="1463" customFormat="false" ht="12.75" hidden="false" customHeight="false" outlineLevel="0" collapsed="false">
      <c r="A1463" s="210" t="s">
        <v>3268</v>
      </c>
      <c r="B1463" s="211" t="n">
        <v>0.35</v>
      </c>
    </row>
    <row r="1464" customFormat="false" ht="12.75" hidden="false" customHeight="false" outlineLevel="0" collapsed="false">
      <c r="A1464" s="210" t="s">
        <v>3269</v>
      </c>
      <c r="B1464" s="211" t="n">
        <v>3.46</v>
      </c>
    </row>
    <row r="1465" customFormat="false" ht="12.75" hidden="false" customHeight="false" outlineLevel="0" collapsed="false">
      <c r="A1465" s="210" t="s">
        <v>3271</v>
      </c>
      <c r="B1465" s="211" t="n">
        <v>3</v>
      </c>
    </row>
    <row r="1466" customFormat="false" ht="12.75" hidden="false" customHeight="false" outlineLevel="0" collapsed="false">
      <c r="A1466" s="210" t="s">
        <v>3272</v>
      </c>
      <c r="B1466" s="211" t="n">
        <v>2.52</v>
      </c>
    </row>
    <row r="1467" customFormat="false" ht="12.75" hidden="false" customHeight="false" outlineLevel="0" collapsed="false">
      <c r="A1467" s="210" t="s">
        <v>3275</v>
      </c>
      <c r="B1467" s="211" t="n">
        <v>2.18</v>
      </c>
    </row>
    <row r="1468" customFormat="false" ht="12.75" hidden="false" customHeight="false" outlineLevel="0" collapsed="false">
      <c r="A1468" s="210" t="s">
        <v>3276</v>
      </c>
      <c r="B1468" s="211" t="n">
        <v>1.24</v>
      </c>
    </row>
    <row r="1469" customFormat="false" ht="12.75" hidden="false" customHeight="false" outlineLevel="0" collapsed="false">
      <c r="A1469" s="210" t="s">
        <v>3278</v>
      </c>
      <c r="B1469" s="211" t="n">
        <v>1.07</v>
      </c>
    </row>
    <row r="1470" customFormat="false" ht="12.75" hidden="false" customHeight="false" outlineLevel="0" collapsed="false">
      <c r="A1470" s="210" t="s">
        <v>3279</v>
      </c>
      <c r="B1470" s="211" t="n">
        <v>3.79</v>
      </c>
    </row>
    <row r="1471" customFormat="false" ht="12.75" hidden="false" customHeight="false" outlineLevel="0" collapsed="false">
      <c r="A1471" s="210" t="s">
        <v>3282</v>
      </c>
      <c r="B1471" s="211" t="n">
        <v>3.28</v>
      </c>
    </row>
    <row r="1472" customFormat="false" ht="12.75" hidden="false" customHeight="false" outlineLevel="0" collapsed="false">
      <c r="A1472" s="210" t="s">
        <v>3283</v>
      </c>
      <c r="B1472" s="211" t="n">
        <v>3.51</v>
      </c>
    </row>
    <row r="1473" customFormat="false" ht="12.75" hidden="false" customHeight="false" outlineLevel="0" collapsed="false">
      <c r="A1473" s="210" t="s">
        <v>42</v>
      </c>
      <c r="B1473" s="211" t="n">
        <v>3.04</v>
      </c>
    </row>
    <row r="1474" customFormat="false" ht="12.75" hidden="false" customHeight="false" outlineLevel="0" collapsed="false">
      <c r="A1474" s="210" t="s">
        <v>3285</v>
      </c>
      <c r="B1474" s="211" t="n">
        <v>2.08</v>
      </c>
    </row>
    <row r="1475" customFormat="false" ht="12.75" hidden="false" customHeight="false" outlineLevel="0" collapsed="false">
      <c r="A1475" s="210" t="s">
        <v>3287</v>
      </c>
      <c r="B1475" s="211" t="n">
        <v>1.8</v>
      </c>
    </row>
    <row r="1476" customFormat="false" ht="12.75" hidden="false" customHeight="false" outlineLevel="0" collapsed="false">
      <c r="A1476" s="210" t="s">
        <v>3288</v>
      </c>
      <c r="B1476" s="211" t="n">
        <v>3.51</v>
      </c>
    </row>
    <row r="1477" customFormat="false" ht="12.75" hidden="false" customHeight="false" outlineLevel="0" collapsed="false">
      <c r="A1477" s="210" t="s">
        <v>3290</v>
      </c>
      <c r="B1477" s="211" t="n">
        <v>3.04</v>
      </c>
    </row>
    <row r="1478" customFormat="false" ht="12.75" hidden="false" customHeight="false" outlineLevel="0" collapsed="false">
      <c r="A1478" s="210" t="s">
        <v>3291</v>
      </c>
      <c r="B1478" s="211" t="n">
        <v>11.41</v>
      </c>
    </row>
    <row r="1479" customFormat="false" ht="12.75" hidden="false" customHeight="false" outlineLevel="0" collapsed="false">
      <c r="A1479" s="210" t="s">
        <v>3293</v>
      </c>
      <c r="B1479" s="211" t="n">
        <v>9.88</v>
      </c>
    </row>
    <row r="1480" customFormat="false" ht="12.75" hidden="false" customHeight="false" outlineLevel="0" collapsed="false">
      <c r="A1480" s="210" t="s">
        <v>3294</v>
      </c>
      <c r="B1480" s="211" t="n">
        <v>9.51</v>
      </c>
    </row>
    <row r="1481" customFormat="false" ht="12.75" hidden="false" customHeight="false" outlineLevel="0" collapsed="false">
      <c r="A1481" s="210" t="s">
        <v>3296</v>
      </c>
      <c r="B1481" s="211" t="n">
        <v>8.24</v>
      </c>
    </row>
    <row r="1482" customFormat="false" ht="12.75" hidden="false" customHeight="false" outlineLevel="0" collapsed="false">
      <c r="A1482" s="210" t="s">
        <v>3297</v>
      </c>
      <c r="B1482" s="211" t="n">
        <v>0.63</v>
      </c>
    </row>
    <row r="1483" customFormat="false" ht="12.75" hidden="false" customHeight="false" outlineLevel="0" collapsed="false">
      <c r="A1483" s="210" t="s">
        <v>3300</v>
      </c>
      <c r="B1483" s="211" t="n">
        <v>0.54</v>
      </c>
    </row>
    <row r="1484" customFormat="false" ht="12.75" hidden="false" customHeight="false" outlineLevel="0" collapsed="false">
      <c r="A1484" s="210" t="s">
        <v>3301</v>
      </c>
      <c r="B1484" s="211" t="n">
        <v>0.41</v>
      </c>
    </row>
    <row r="1485" customFormat="false" ht="12.75" hidden="false" customHeight="false" outlineLevel="0" collapsed="false">
      <c r="A1485" s="210" t="s">
        <v>3303</v>
      </c>
      <c r="B1485" s="211" t="n">
        <v>0.35</v>
      </c>
    </row>
    <row r="1486" customFormat="false" ht="12.75" hidden="false" customHeight="false" outlineLevel="0" collapsed="false">
      <c r="A1486" s="210" t="s">
        <v>3304</v>
      </c>
      <c r="B1486" s="211" t="n">
        <v>3.46</v>
      </c>
    </row>
    <row r="1487" customFormat="false" ht="12.75" hidden="false" customHeight="false" outlineLevel="0" collapsed="false">
      <c r="A1487" s="210" t="s">
        <v>3307</v>
      </c>
      <c r="B1487" s="211" t="n">
        <v>3</v>
      </c>
    </row>
    <row r="1488" customFormat="false" ht="12.75" hidden="false" customHeight="false" outlineLevel="0" collapsed="false">
      <c r="A1488" s="210" t="s">
        <v>3308</v>
      </c>
      <c r="B1488" s="211" t="n">
        <v>2.52</v>
      </c>
    </row>
    <row r="1489" customFormat="false" ht="12.75" hidden="false" customHeight="false" outlineLevel="0" collapsed="false">
      <c r="A1489" s="210" t="s">
        <v>3310</v>
      </c>
      <c r="B1489" s="211" t="n">
        <v>2.18</v>
      </c>
    </row>
    <row r="1490" customFormat="false" ht="12.75" hidden="false" customHeight="false" outlineLevel="0" collapsed="false">
      <c r="A1490" s="210" t="s">
        <v>3311</v>
      </c>
      <c r="B1490" s="211" t="n">
        <v>1.24</v>
      </c>
    </row>
    <row r="1491" customFormat="false" ht="12.75" hidden="false" customHeight="false" outlineLevel="0" collapsed="false">
      <c r="A1491" s="210" t="s">
        <v>3313</v>
      </c>
      <c r="B1491" s="211" t="n">
        <v>1.07</v>
      </c>
    </row>
    <row r="1492" customFormat="false" ht="12.75" hidden="false" customHeight="false" outlineLevel="0" collapsed="false">
      <c r="A1492" s="210" t="s">
        <v>3314</v>
      </c>
      <c r="B1492" s="211" t="n">
        <v>6.37</v>
      </c>
    </row>
    <row r="1493" customFormat="false" ht="12.75" hidden="false" customHeight="false" outlineLevel="0" collapsed="false">
      <c r="A1493" s="210" t="s">
        <v>3318</v>
      </c>
      <c r="B1493" s="211" t="n">
        <v>5.52</v>
      </c>
    </row>
    <row r="1494" customFormat="false" ht="12.75" hidden="false" customHeight="false" outlineLevel="0" collapsed="false">
      <c r="A1494" s="210" t="s">
        <v>3319</v>
      </c>
      <c r="B1494" s="211" t="n">
        <v>3.79</v>
      </c>
    </row>
    <row r="1495" customFormat="false" ht="12.75" hidden="false" customHeight="false" outlineLevel="0" collapsed="false">
      <c r="A1495" s="210" t="s">
        <v>3321</v>
      </c>
      <c r="B1495" s="211" t="n">
        <v>3.28</v>
      </c>
    </row>
    <row r="1496" customFormat="false" ht="12.75" hidden="false" customHeight="false" outlineLevel="0" collapsed="false">
      <c r="A1496" s="210" t="s">
        <v>3322</v>
      </c>
      <c r="B1496" s="211" t="n">
        <v>3.51</v>
      </c>
    </row>
    <row r="1497" customFormat="false" ht="12.75" hidden="false" customHeight="false" outlineLevel="0" collapsed="false">
      <c r="A1497" s="210" t="s">
        <v>3324</v>
      </c>
      <c r="B1497" s="211" t="n">
        <v>3.04</v>
      </c>
    </row>
    <row r="1498" customFormat="false" ht="12.75" hidden="false" customHeight="false" outlineLevel="0" collapsed="false">
      <c r="A1498" s="210" t="s">
        <v>3325</v>
      </c>
      <c r="B1498" s="211" t="n">
        <v>6.37</v>
      </c>
    </row>
    <row r="1499" customFormat="false" ht="12.75" hidden="false" customHeight="false" outlineLevel="0" collapsed="false">
      <c r="A1499" s="210" t="s">
        <v>3328</v>
      </c>
      <c r="B1499" s="211" t="n">
        <v>5.52</v>
      </c>
    </row>
    <row r="1500" customFormat="false" ht="12.75" hidden="false" customHeight="false" outlineLevel="0" collapsed="false">
      <c r="A1500" s="210" t="s">
        <v>3329</v>
      </c>
      <c r="B1500" s="211" t="n">
        <v>11.41</v>
      </c>
    </row>
    <row r="1501" customFormat="false" ht="12.75" hidden="false" customHeight="false" outlineLevel="0" collapsed="false">
      <c r="A1501" s="210" t="s">
        <v>3332</v>
      </c>
      <c r="B1501" s="211" t="n">
        <v>9.88</v>
      </c>
    </row>
    <row r="1502" customFormat="false" ht="12.75" hidden="false" customHeight="false" outlineLevel="0" collapsed="false">
      <c r="A1502" s="210" t="s">
        <v>3333</v>
      </c>
      <c r="B1502" s="211" t="n">
        <v>9.51</v>
      </c>
    </row>
    <row r="1503" customFormat="false" ht="12.75" hidden="false" customHeight="false" outlineLevel="0" collapsed="false">
      <c r="A1503" s="210" t="s">
        <v>3336</v>
      </c>
      <c r="B1503" s="211" t="n">
        <v>8.24</v>
      </c>
    </row>
    <row r="1504" customFormat="false" ht="12.75" hidden="false" customHeight="false" outlineLevel="0" collapsed="false">
      <c r="A1504" s="210" t="s">
        <v>3337</v>
      </c>
      <c r="B1504" s="211" t="n">
        <v>6.95</v>
      </c>
    </row>
    <row r="1505" customFormat="false" ht="12.75" hidden="false" customHeight="false" outlineLevel="0" collapsed="false">
      <c r="A1505" s="210" t="s">
        <v>3340</v>
      </c>
      <c r="B1505" s="211" t="n">
        <v>6.02</v>
      </c>
    </row>
    <row r="1506" customFormat="false" ht="12.75" hidden="false" customHeight="false" outlineLevel="0" collapsed="false">
      <c r="A1506" s="210" t="s">
        <v>3341</v>
      </c>
      <c r="B1506" s="211" t="n">
        <v>4.66</v>
      </c>
    </row>
    <row r="1507" customFormat="false" ht="12.75" hidden="false" customHeight="false" outlineLevel="0" collapsed="false">
      <c r="A1507" s="210" t="s">
        <v>3343</v>
      </c>
      <c r="B1507" s="211" t="n">
        <v>4.04</v>
      </c>
    </row>
    <row r="1508" customFormat="false" ht="12.75" hidden="false" customHeight="false" outlineLevel="0" collapsed="false">
      <c r="A1508" s="210" t="s">
        <v>3344</v>
      </c>
      <c r="B1508" s="211" t="n">
        <v>3.53</v>
      </c>
    </row>
    <row r="1509" customFormat="false" ht="12.75" hidden="false" customHeight="false" outlineLevel="0" collapsed="false">
      <c r="A1509" s="210" t="s">
        <v>3346</v>
      </c>
      <c r="B1509" s="211" t="n">
        <v>3.06</v>
      </c>
    </row>
    <row r="1510" customFormat="false" ht="12.75" hidden="false" customHeight="false" outlineLevel="0" collapsed="false">
      <c r="A1510" s="210" t="s">
        <v>3347</v>
      </c>
      <c r="B1510" s="211" t="n">
        <v>0.62</v>
      </c>
    </row>
    <row r="1511" customFormat="false" ht="12.75" hidden="false" customHeight="false" outlineLevel="0" collapsed="false">
      <c r="A1511" s="210" t="s">
        <v>3350</v>
      </c>
      <c r="B1511" s="211" t="n">
        <v>0.54</v>
      </c>
    </row>
    <row r="1512" customFormat="false" ht="12.75" hidden="false" customHeight="false" outlineLevel="0" collapsed="false">
      <c r="A1512" s="210" t="s">
        <v>3351</v>
      </c>
      <c r="B1512" s="211" t="n">
        <v>0.41</v>
      </c>
    </row>
    <row r="1513" customFormat="false" ht="12.75" hidden="false" customHeight="false" outlineLevel="0" collapsed="false">
      <c r="A1513" s="210" t="s">
        <v>3354</v>
      </c>
      <c r="B1513" s="211" t="n">
        <v>0.35</v>
      </c>
    </row>
    <row r="1514" customFormat="false" ht="12.75" hidden="false" customHeight="false" outlineLevel="0" collapsed="false">
      <c r="A1514" s="210" t="s">
        <v>3355</v>
      </c>
      <c r="B1514" s="211" t="n">
        <v>3.79</v>
      </c>
    </row>
    <row r="1515" customFormat="false" ht="12.75" hidden="false" customHeight="false" outlineLevel="0" collapsed="false">
      <c r="A1515" s="210" t="s">
        <v>3358</v>
      </c>
      <c r="B1515" s="211" t="n">
        <v>3.28</v>
      </c>
    </row>
    <row r="1516" customFormat="false" ht="12.75" hidden="false" customHeight="false" outlineLevel="0" collapsed="false">
      <c r="A1516" s="210" t="s">
        <v>3359</v>
      </c>
      <c r="B1516" s="211" t="n">
        <v>2.52</v>
      </c>
    </row>
    <row r="1517" customFormat="false" ht="12.75" hidden="false" customHeight="false" outlineLevel="0" collapsed="false">
      <c r="A1517" s="210" t="s">
        <v>3361</v>
      </c>
      <c r="B1517" s="211" t="n">
        <v>2.18</v>
      </c>
    </row>
    <row r="1518" customFormat="false" ht="12.75" hidden="false" customHeight="false" outlineLevel="0" collapsed="false">
      <c r="A1518" s="210" t="s">
        <v>3362</v>
      </c>
      <c r="B1518" s="211" t="n">
        <v>1.91</v>
      </c>
    </row>
    <row r="1519" customFormat="false" ht="12.75" hidden="false" customHeight="false" outlineLevel="0" collapsed="false">
      <c r="A1519" s="210" t="s">
        <v>3364</v>
      </c>
      <c r="B1519" s="211" t="n">
        <v>1.65</v>
      </c>
    </row>
    <row r="1520" customFormat="false" ht="12.75" hidden="false" customHeight="false" outlineLevel="0" collapsed="false">
      <c r="A1520" s="210" t="s">
        <v>3365</v>
      </c>
      <c r="B1520" s="211" t="n">
        <v>6.37</v>
      </c>
    </row>
    <row r="1521" customFormat="false" ht="12.75" hidden="false" customHeight="false" outlineLevel="0" collapsed="false">
      <c r="A1521" s="210" t="s">
        <v>3369</v>
      </c>
      <c r="B1521" s="211" t="n">
        <v>5.52</v>
      </c>
    </row>
    <row r="1522" customFormat="false" ht="12.75" hidden="false" customHeight="false" outlineLevel="0" collapsed="false">
      <c r="A1522" s="210" t="s">
        <v>3370</v>
      </c>
      <c r="B1522" s="211" t="n">
        <v>3.79</v>
      </c>
    </row>
    <row r="1523" customFormat="false" ht="12.75" hidden="false" customHeight="false" outlineLevel="0" collapsed="false">
      <c r="A1523" s="210" t="s">
        <v>3372</v>
      </c>
      <c r="B1523" s="211" t="n">
        <v>3.28</v>
      </c>
    </row>
    <row r="1524" customFormat="false" ht="12.75" hidden="false" customHeight="false" outlineLevel="0" collapsed="false">
      <c r="A1524" s="210" t="s">
        <v>3373</v>
      </c>
      <c r="B1524" s="211" t="n">
        <v>3.51</v>
      </c>
    </row>
    <row r="1525" customFormat="false" ht="12.75" hidden="false" customHeight="false" outlineLevel="0" collapsed="false">
      <c r="A1525" s="210" t="s">
        <v>3375</v>
      </c>
      <c r="B1525" s="211" t="n">
        <v>3.04</v>
      </c>
    </row>
    <row r="1526" customFormat="false" ht="12.75" hidden="false" customHeight="false" outlineLevel="0" collapsed="false">
      <c r="A1526" s="210" t="s">
        <v>3376</v>
      </c>
      <c r="B1526" s="211" t="n">
        <v>6.37</v>
      </c>
    </row>
    <row r="1527" customFormat="false" ht="12.75" hidden="false" customHeight="false" outlineLevel="0" collapsed="false">
      <c r="A1527" s="210" t="s">
        <v>3378</v>
      </c>
      <c r="B1527" s="211" t="n">
        <v>5.52</v>
      </c>
    </row>
    <row r="1528" customFormat="false" ht="12.75" hidden="false" customHeight="false" outlineLevel="0" collapsed="false">
      <c r="A1528" s="210" t="s">
        <v>3379</v>
      </c>
      <c r="B1528" s="211" t="n">
        <v>11.41</v>
      </c>
    </row>
    <row r="1529" customFormat="false" ht="12.75" hidden="false" customHeight="false" outlineLevel="0" collapsed="false">
      <c r="A1529" s="210" t="s">
        <v>3381</v>
      </c>
      <c r="B1529" s="211" t="n">
        <v>9.88</v>
      </c>
    </row>
    <row r="1530" customFormat="false" ht="12.75" hidden="false" customHeight="false" outlineLevel="0" collapsed="false">
      <c r="A1530" s="210" t="s">
        <v>3382</v>
      </c>
      <c r="B1530" s="211" t="n">
        <v>9.51</v>
      </c>
    </row>
    <row r="1531" customFormat="false" ht="12.75" hidden="false" customHeight="false" outlineLevel="0" collapsed="false">
      <c r="A1531" s="210" t="s">
        <v>3384</v>
      </c>
      <c r="B1531" s="211" t="n">
        <v>8.24</v>
      </c>
    </row>
    <row r="1532" customFormat="false" ht="12.75" hidden="false" customHeight="false" outlineLevel="0" collapsed="false">
      <c r="A1532" s="210" t="s">
        <v>3385</v>
      </c>
      <c r="B1532" s="211" t="n">
        <v>6.95</v>
      </c>
    </row>
    <row r="1533" customFormat="false" ht="12.75" hidden="false" customHeight="false" outlineLevel="0" collapsed="false">
      <c r="A1533" s="210" t="s">
        <v>3387</v>
      </c>
      <c r="B1533" s="211" t="n">
        <v>6.02</v>
      </c>
    </row>
    <row r="1534" customFormat="false" ht="12.75" hidden="false" customHeight="false" outlineLevel="0" collapsed="false">
      <c r="A1534" s="210" t="s">
        <v>3388</v>
      </c>
      <c r="B1534" s="211" t="n">
        <v>4.66</v>
      </c>
    </row>
    <row r="1535" customFormat="false" ht="12.75" hidden="false" customHeight="false" outlineLevel="0" collapsed="false">
      <c r="A1535" s="210" t="s">
        <v>3391</v>
      </c>
      <c r="B1535" s="211" t="n">
        <v>4.04</v>
      </c>
    </row>
    <row r="1536" customFormat="false" ht="12.75" hidden="false" customHeight="false" outlineLevel="0" collapsed="false">
      <c r="A1536" s="210" t="s">
        <v>3392</v>
      </c>
      <c r="B1536" s="211" t="n">
        <v>3.53</v>
      </c>
    </row>
    <row r="1537" customFormat="false" ht="12.75" hidden="false" customHeight="false" outlineLevel="0" collapsed="false">
      <c r="A1537" s="210" t="s">
        <v>3394</v>
      </c>
      <c r="B1537" s="211" t="n">
        <v>3.06</v>
      </c>
    </row>
    <row r="1538" customFormat="false" ht="12.75" hidden="false" customHeight="false" outlineLevel="0" collapsed="false">
      <c r="A1538" s="210" t="s">
        <v>3395</v>
      </c>
      <c r="B1538" s="211" t="n">
        <v>0.62</v>
      </c>
    </row>
    <row r="1539" customFormat="false" ht="12.75" hidden="false" customHeight="false" outlineLevel="0" collapsed="false">
      <c r="A1539" s="210" t="s">
        <v>3397</v>
      </c>
      <c r="B1539" s="211" t="n">
        <v>0.54</v>
      </c>
    </row>
    <row r="1540" customFormat="false" ht="12.75" hidden="false" customHeight="false" outlineLevel="0" collapsed="false">
      <c r="A1540" s="210" t="s">
        <v>3398</v>
      </c>
      <c r="B1540" s="211" t="n">
        <v>0.41</v>
      </c>
    </row>
    <row r="1541" customFormat="false" ht="12.75" hidden="false" customHeight="false" outlineLevel="0" collapsed="false">
      <c r="A1541" s="210" t="s">
        <v>3400</v>
      </c>
      <c r="B1541" s="211" t="n">
        <v>0.35</v>
      </c>
    </row>
    <row r="1542" customFormat="false" ht="12.75" hidden="false" customHeight="false" outlineLevel="0" collapsed="false">
      <c r="A1542" s="210" t="s">
        <v>3401</v>
      </c>
      <c r="B1542" s="211" t="n">
        <v>3.79</v>
      </c>
    </row>
    <row r="1543" customFormat="false" ht="12.75" hidden="false" customHeight="false" outlineLevel="0" collapsed="false">
      <c r="A1543" s="210" t="s">
        <v>3403</v>
      </c>
      <c r="B1543" s="211" t="n">
        <v>3.28</v>
      </c>
    </row>
    <row r="1544" customFormat="false" ht="12.75" hidden="false" customHeight="false" outlineLevel="0" collapsed="false">
      <c r="A1544" s="210" t="s">
        <v>3404</v>
      </c>
      <c r="B1544" s="211" t="n">
        <v>2.52</v>
      </c>
    </row>
    <row r="1545" customFormat="false" ht="12.75" hidden="false" customHeight="false" outlineLevel="0" collapsed="false">
      <c r="A1545" s="210" t="s">
        <v>3407</v>
      </c>
      <c r="B1545" s="211" t="n">
        <v>2.18</v>
      </c>
    </row>
    <row r="1546" customFormat="false" ht="12.75" hidden="false" customHeight="false" outlineLevel="0" collapsed="false">
      <c r="A1546" s="210" t="s">
        <v>3408</v>
      </c>
      <c r="B1546" s="211" t="n">
        <v>1.91</v>
      </c>
    </row>
    <row r="1547" customFormat="false" ht="12.75" hidden="false" customHeight="false" outlineLevel="0" collapsed="false">
      <c r="A1547" s="210" t="s">
        <v>3410</v>
      </c>
      <c r="B1547" s="211" t="n">
        <v>1.65</v>
      </c>
    </row>
    <row r="1548" customFormat="false" ht="12.75" hidden="false" customHeight="false" outlineLevel="0" collapsed="false">
      <c r="A1548" s="210" t="s">
        <v>3411</v>
      </c>
      <c r="B1548" s="211" t="n">
        <v>7.61</v>
      </c>
    </row>
    <row r="1549" customFormat="false" ht="12.75" hidden="false" customHeight="false" outlineLevel="0" collapsed="false">
      <c r="A1549" s="210" t="s">
        <v>3414</v>
      </c>
      <c r="B1549" s="211" t="n">
        <v>6.59</v>
      </c>
    </row>
    <row r="1550" customFormat="false" ht="12.75" hidden="false" customHeight="false" outlineLevel="0" collapsed="false">
      <c r="A1550" s="210" t="s">
        <v>3415</v>
      </c>
      <c r="B1550" s="211" t="n">
        <v>6.37</v>
      </c>
    </row>
    <row r="1551" customFormat="false" ht="12.75" hidden="false" customHeight="false" outlineLevel="0" collapsed="false">
      <c r="A1551" s="210" t="s">
        <v>3417</v>
      </c>
      <c r="B1551" s="211" t="n">
        <v>5.52</v>
      </c>
    </row>
    <row r="1552" customFormat="false" ht="12.75" hidden="false" customHeight="false" outlineLevel="0" collapsed="false">
      <c r="A1552" s="210" t="s">
        <v>3418</v>
      </c>
      <c r="B1552" s="211" t="n">
        <v>3.79</v>
      </c>
    </row>
    <row r="1553" customFormat="false" ht="12.75" hidden="false" customHeight="false" outlineLevel="0" collapsed="false">
      <c r="A1553" s="210" t="s">
        <v>3420</v>
      </c>
      <c r="B1553" s="211" t="n">
        <v>3.28</v>
      </c>
    </row>
    <row r="1554" customFormat="false" ht="12.75" hidden="false" customHeight="false" outlineLevel="0" collapsed="false">
      <c r="A1554" s="210" t="s">
        <v>3421</v>
      </c>
      <c r="B1554" s="211" t="n">
        <v>12.73</v>
      </c>
    </row>
    <row r="1555" customFormat="false" ht="12.75" hidden="false" customHeight="false" outlineLevel="0" collapsed="false">
      <c r="A1555" s="210" t="s">
        <v>3424</v>
      </c>
      <c r="B1555" s="211" t="n">
        <v>11.03</v>
      </c>
    </row>
    <row r="1556" customFormat="false" ht="12.75" hidden="false" customHeight="false" outlineLevel="0" collapsed="false">
      <c r="A1556" s="210" t="s">
        <v>3425</v>
      </c>
      <c r="B1556" s="211" t="n">
        <v>9.51</v>
      </c>
    </row>
    <row r="1557" customFormat="false" ht="12.75" hidden="false" customHeight="false" outlineLevel="0" collapsed="false">
      <c r="A1557" s="210" t="s">
        <v>3427</v>
      </c>
      <c r="B1557" s="211" t="n">
        <v>8.24</v>
      </c>
    </row>
    <row r="1558" customFormat="false" ht="12.75" hidden="false" customHeight="false" outlineLevel="0" collapsed="false">
      <c r="A1558" s="210" t="s">
        <v>3428</v>
      </c>
      <c r="B1558" s="211" t="n">
        <v>15.23</v>
      </c>
    </row>
    <row r="1559" customFormat="false" ht="12.75" hidden="false" customHeight="false" outlineLevel="0" collapsed="false">
      <c r="A1559" s="210" t="s">
        <v>3431</v>
      </c>
      <c r="B1559" s="211" t="n">
        <v>13.19</v>
      </c>
    </row>
    <row r="1560" customFormat="false" ht="12.75" hidden="false" customHeight="false" outlineLevel="0" collapsed="false">
      <c r="A1560" s="210" t="s">
        <v>3432</v>
      </c>
      <c r="B1560" s="211" t="n">
        <v>9.26</v>
      </c>
    </row>
    <row r="1561" customFormat="false" ht="12.75" hidden="false" customHeight="false" outlineLevel="0" collapsed="false">
      <c r="A1561" s="210" t="s">
        <v>3435</v>
      </c>
      <c r="B1561" s="211" t="n">
        <v>8.03</v>
      </c>
    </row>
    <row r="1562" customFormat="false" ht="12.75" hidden="false" customHeight="false" outlineLevel="0" collapsed="false">
      <c r="A1562" s="210" t="s">
        <v>3436</v>
      </c>
      <c r="B1562" s="211" t="n">
        <v>6.95</v>
      </c>
    </row>
    <row r="1563" customFormat="false" ht="12.75" hidden="false" customHeight="false" outlineLevel="0" collapsed="false">
      <c r="A1563" s="210" t="s">
        <v>3438</v>
      </c>
      <c r="B1563" s="211" t="n">
        <v>6.02</v>
      </c>
    </row>
    <row r="1564" customFormat="false" ht="12.75" hidden="false" customHeight="false" outlineLevel="0" collapsed="false">
      <c r="A1564" s="210" t="s">
        <v>3439</v>
      </c>
      <c r="B1564" s="211" t="n">
        <v>4.66</v>
      </c>
    </row>
    <row r="1565" customFormat="false" ht="12.75" hidden="false" customHeight="false" outlineLevel="0" collapsed="false">
      <c r="A1565" s="210" t="s">
        <v>3441</v>
      </c>
      <c r="B1565" s="211" t="n">
        <v>4.04</v>
      </c>
    </row>
    <row r="1566" customFormat="false" ht="12.75" hidden="false" customHeight="false" outlineLevel="0" collapsed="false">
      <c r="A1566" s="210" t="s">
        <v>3442</v>
      </c>
      <c r="B1566" s="211" t="n">
        <v>0.85</v>
      </c>
    </row>
    <row r="1567" customFormat="false" ht="12.75" hidden="false" customHeight="false" outlineLevel="0" collapsed="false">
      <c r="A1567" s="210" t="s">
        <v>3445</v>
      </c>
      <c r="B1567" s="211" t="n">
        <v>0.73</v>
      </c>
    </row>
    <row r="1568" customFormat="false" ht="12.75" hidden="false" customHeight="false" outlineLevel="0" collapsed="false">
      <c r="A1568" s="210" t="s">
        <v>3446</v>
      </c>
      <c r="B1568" s="211" t="n">
        <v>0.62</v>
      </c>
    </row>
    <row r="1569" customFormat="false" ht="12.75" hidden="false" customHeight="false" outlineLevel="0" collapsed="false">
      <c r="A1569" s="210" t="s">
        <v>3449</v>
      </c>
      <c r="B1569" s="211" t="n">
        <v>0.54</v>
      </c>
    </row>
    <row r="1570" customFormat="false" ht="12.75" hidden="false" customHeight="false" outlineLevel="0" collapsed="false">
      <c r="A1570" s="210" t="s">
        <v>3450</v>
      </c>
      <c r="B1570" s="211" t="n">
        <v>3.79</v>
      </c>
    </row>
    <row r="1571" customFormat="false" ht="12.75" hidden="false" customHeight="false" outlineLevel="0" collapsed="false">
      <c r="A1571" s="210" t="s">
        <v>3453</v>
      </c>
      <c r="B1571" s="211" t="n">
        <v>3.28</v>
      </c>
    </row>
    <row r="1572" customFormat="false" ht="12.75" hidden="false" customHeight="false" outlineLevel="0" collapsed="false">
      <c r="A1572" s="210" t="s">
        <v>3454</v>
      </c>
      <c r="B1572" s="211" t="n">
        <v>2.52</v>
      </c>
    </row>
    <row r="1573" customFormat="false" ht="12.75" hidden="false" customHeight="false" outlineLevel="0" collapsed="false">
      <c r="A1573" s="210" t="s">
        <v>3456</v>
      </c>
      <c r="B1573" s="211" t="n">
        <v>2.18</v>
      </c>
    </row>
    <row r="1574" customFormat="false" ht="12.75" hidden="false" customHeight="false" outlineLevel="0" collapsed="false">
      <c r="A1574" s="210" t="s">
        <v>3457</v>
      </c>
      <c r="B1574" s="211" t="n">
        <v>1.91</v>
      </c>
    </row>
    <row r="1575" customFormat="false" ht="12.75" hidden="false" customHeight="false" outlineLevel="0" collapsed="false">
      <c r="A1575" s="210" t="s">
        <v>3459</v>
      </c>
      <c r="B1575" s="211" t="n">
        <v>1.65</v>
      </c>
    </row>
    <row r="1576" customFormat="false" ht="12.75" hidden="false" customHeight="false" outlineLevel="0" collapsed="false">
      <c r="A1576" s="210" t="s">
        <v>3460</v>
      </c>
      <c r="B1576" s="211" t="n">
        <v>5.83</v>
      </c>
    </row>
    <row r="1577" customFormat="false" ht="12.75" hidden="false" customHeight="false" outlineLevel="0" collapsed="false">
      <c r="A1577" s="210" t="s">
        <v>3464</v>
      </c>
      <c r="B1577" s="211" t="n">
        <v>5.05</v>
      </c>
    </row>
    <row r="1578" customFormat="false" ht="12.75" hidden="false" customHeight="false" outlineLevel="0" collapsed="false">
      <c r="A1578" s="210" t="s">
        <v>3465</v>
      </c>
      <c r="B1578" s="211" t="n">
        <v>4.85</v>
      </c>
    </row>
    <row r="1579" customFormat="false" ht="12.75" hidden="false" customHeight="false" outlineLevel="0" collapsed="false">
      <c r="A1579" s="210" t="s">
        <v>3468</v>
      </c>
      <c r="B1579" s="211" t="n">
        <v>4.2</v>
      </c>
    </row>
    <row r="1580" customFormat="false" ht="12.75" hidden="false" customHeight="false" outlineLevel="0" collapsed="false">
      <c r="A1580" s="210" t="s">
        <v>3469</v>
      </c>
      <c r="B1580" s="211" t="n">
        <v>2.93</v>
      </c>
    </row>
    <row r="1581" customFormat="false" ht="12.75" hidden="false" customHeight="false" outlineLevel="0" collapsed="false">
      <c r="A1581" s="210" t="s">
        <v>3472</v>
      </c>
      <c r="B1581" s="211" t="n">
        <v>2.54</v>
      </c>
    </row>
    <row r="1582" customFormat="false" ht="12.75" hidden="false" customHeight="false" outlineLevel="0" collapsed="false">
      <c r="A1582" s="210" t="s">
        <v>3473</v>
      </c>
      <c r="B1582" s="211" t="n">
        <v>7.61</v>
      </c>
    </row>
    <row r="1583" customFormat="false" ht="12.75" hidden="false" customHeight="false" outlineLevel="0" collapsed="false">
      <c r="A1583" s="210" t="s">
        <v>3478</v>
      </c>
      <c r="B1583" s="211" t="n">
        <v>6.59</v>
      </c>
    </row>
    <row r="1584" customFormat="false" ht="12.75" hidden="false" customHeight="false" outlineLevel="0" collapsed="false">
      <c r="A1584" s="210" t="s">
        <v>3479</v>
      </c>
      <c r="B1584" s="211" t="n">
        <v>6.37</v>
      </c>
    </row>
    <row r="1585" customFormat="false" ht="12.75" hidden="false" customHeight="false" outlineLevel="0" collapsed="false">
      <c r="A1585" s="210" t="s">
        <v>39</v>
      </c>
      <c r="B1585" s="211" t="n">
        <v>5.52</v>
      </c>
    </row>
    <row r="1586" customFormat="false" ht="12.75" hidden="false" customHeight="false" outlineLevel="0" collapsed="false">
      <c r="A1586" s="210" t="s">
        <v>3481</v>
      </c>
      <c r="B1586" s="211" t="n">
        <v>3.79</v>
      </c>
    </row>
    <row r="1587" customFormat="false" ht="12.75" hidden="false" customHeight="false" outlineLevel="0" collapsed="false">
      <c r="A1587" s="210" t="s">
        <v>3483</v>
      </c>
      <c r="B1587" s="211" t="n">
        <v>3.28</v>
      </c>
    </row>
    <row r="1588" customFormat="false" ht="12.75" hidden="false" customHeight="false" outlineLevel="0" collapsed="false">
      <c r="A1588" s="210" t="s">
        <v>3484</v>
      </c>
      <c r="B1588" s="211" t="n">
        <v>12.73</v>
      </c>
    </row>
    <row r="1589" customFormat="false" ht="12.75" hidden="false" customHeight="false" outlineLevel="0" collapsed="false">
      <c r="A1589" s="210" t="s">
        <v>3486</v>
      </c>
      <c r="B1589" s="211" t="n">
        <v>11.03</v>
      </c>
    </row>
    <row r="1590" customFormat="false" ht="12.75" hidden="false" customHeight="false" outlineLevel="0" collapsed="false">
      <c r="A1590" s="210" t="s">
        <v>3487</v>
      </c>
      <c r="B1590" s="211" t="n">
        <v>9.51</v>
      </c>
    </row>
    <row r="1591" customFormat="false" ht="12.75" hidden="false" customHeight="false" outlineLevel="0" collapsed="false">
      <c r="A1591" s="210" t="s">
        <v>3489</v>
      </c>
      <c r="B1591" s="211" t="n">
        <v>8.24</v>
      </c>
    </row>
    <row r="1592" customFormat="false" ht="12.75" hidden="false" customHeight="false" outlineLevel="0" collapsed="false">
      <c r="A1592" s="210" t="s">
        <v>3490</v>
      </c>
      <c r="B1592" s="211" t="n">
        <v>15.23</v>
      </c>
    </row>
    <row r="1593" customFormat="false" ht="12.75" hidden="false" customHeight="false" outlineLevel="0" collapsed="false">
      <c r="A1593" s="210" t="s">
        <v>3492</v>
      </c>
      <c r="B1593" s="211" t="n">
        <v>13.19</v>
      </c>
    </row>
    <row r="1594" customFormat="false" ht="12.75" hidden="false" customHeight="false" outlineLevel="0" collapsed="false">
      <c r="A1594" s="210" t="s">
        <v>3493</v>
      </c>
      <c r="B1594" s="211" t="n">
        <v>9.26</v>
      </c>
    </row>
    <row r="1595" customFormat="false" ht="12.75" hidden="false" customHeight="false" outlineLevel="0" collapsed="false">
      <c r="A1595" s="210" t="s">
        <v>3495</v>
      </c>
      <c r="B1595" s="211" t="n">
        <v>8.03</v>
      </c>
    </row>
    <row r="1596" customFormat="false" ht="12.75" hidden="false" customHeight="false" outlineLevel="0" collapsed="false">
      <c r="A1596" s="210" t="s">
        <v>3496</v>
      </c>
      <c r="B1596" s="211" t="n">
        <v>6.95</v>
      </c>
    </row>
    <row r="1597" customFormat="false" ht="12.75" hidden="false" customHeight="false" outlineLevel="0" collapsed="false">
      <c r="A1597" s="210" t="s">
        <v>3498</v>
      </c>
      <c r="B1597" s="211" t="n">
        <v>6.02</v>
      </c>
    </row>
    <row r="1598" customFormat="false" ht="12.75" hidden="false" customHeight="false" outlineLevel="0" collapsed="false">
      <c r="A1598" s="210" t="s">
        <v>3499</v>
      </c>
      <c r="B1598" s="211" t="n">
        <v>4.66</v>
      </c>
    </row>
    <row r="1599" customFormat="false" ht="12.75" hidden="false" customHeight="false" outlineLevel="0" collapsed="false">
      <c r="A1599" s="210" t="s">
        <v>3502</v>
      </c>
      <c r="B1599" s="211" t="n">
        <v>4.04</v>
      </c>
    </row>
    <row r="1600" customFormat="false" ht="12.75" hidden="false" customHeight="false" outlineLevel="0" collapsed="false">
      <c r="A1600" s="210" t="s">
        <v>3503</v>
      </c>
      <c r="B1600" s="211" t="n">
        <v>0.85</v>
      </c>
    </row>
    <row r="1601" customFormat="false" ht="12.75" hidden="false" customHeight="false" outlineLevel="0" collapsed="false">
      <c r="A1601" s="210" t="s">
        <v>3505</v>
      </c>
      <c r="B1601" s="211" t="n">
        <v>0.73</v>
      </c>
    </row>
    <row r="1602" customFormat="false" ht="12.75" hidden="false" customHeight="false" outlineLevel="0" collapsed="false">
      <c r="A1602" s="210" t="s">
        <v>3506</v>
      </c>
      <c r="B1602" s="211" t="n">
        <v>0.62</v>
      </c>
    </row>
    <row r="1603" customFormat="false" ht="12.75" hidden="false" customHeight="false" outlineLevel="0" collapsed="false">
      <c r="A1603" s="210" t="s">
        <v>3508</v>
      </c>
      <c r="B1603" s="211" t="n">
        <v>0.54</v>
      </c>
    </row>
    <row r="1604" customFormat="false" ht="12.75" hidden="false" customHeight="false" outlineLevel="0" collapsed="false">
      <c r="A1604" s="210" t="s">
        <v>3509</v>
      </c>
      <c r="B1604" s="211" t="n">
        <v>3.79</v>
      </c>
    </row>
    <row r="1605" customFormat="false" ht="12.75" hidden="false" customHeight="false" outlineLevel="0" collapsed="false">
      <c r="A1605" s="210" t="s">
        <v>3511</v>
      </c>
      <c r="B1605" s="211" t="n">
        <v>3.28</v>
      </c>
    </row>
    <row r="1606" customFormat="false" ht="12.75" hidden="false" customHeight="false" outlineLevel="0" collapsed="false">
      <c r="A1606" s="210" t="s">
        <v>3512</v>
      </c>
      <c r="B1606" s="211" t="n">
        <v>2.52</v>
      </c>
    </row>
    <row r="1607" customFormat="false" ht="12.75" hidden="false" customHeight="false" outlineLevel="0" collapsed="false">
      <c r="A1607" s="210" t="s">
        <v>3515</v>
      </c>
      <c r="B1607" s="211" t="n">
        <v>2.18</v>
      </c>
    </row>
    <row r="1608" customFormat="false" ht="12.75" hidden="false" customHeight="false" outlineLevel="0" collapsed="false">
      <c r="A1608" s="210" t="s">
        <v>3516</v>
      </c>
      <c r="B1608" s="211" t="n">
        <v>1.91</v>
      </c>
    </row>
    <row r="1609" customFormat="false" ht="12.75" hidden="false" customHeight="false" outlineLevel="0" collapsed="false">
      <c r="A1609" s="210" t="s">
        <v>3518</v>
      </c>
      <c r="B1609" s="211" t="n">
        <v>1.65</v>
      </c>
    </row>
    <row r="1610" customFormat="false" ht="12.75" hidden="false" customHeight="false" outlineLevel="0" collapsed="false">
      <c r="A1610" s="210" t="s">
        <v>3519</v>
      </c>
      <c r="B1610" s="211" t="n">
        <v>5.83</v>
      </c>
    </row>
    <row r="1611" customFormat="false" ht="12.75" hidden="false" customHeight="false" outlineLevel="0" collapsed="false">
      <c r="A1611" s="210" t="s">
        <v>3523</v>
      </c>
      <c r="B1611" s="211" t="n">
        <v>5.05</v>
      </c>
    </row>
    <row r="1612" customFormat="false" ht="12.75" hidden="false" customHeight="false" outlineLevel="0" collapsed="false">
      <c r="A1612" s="210" t="s">
        <v>3524</v>
      </c>
      <c r="B1612" s="211" t="n">
        <v>4.85</v>
      </c>
    </row>
    <row r="1613" customFormat="false" ht="12.75" hidden="false" customHeight="false" outlineLevel="0" collapsed="false">
      <c r="A1613" s="210" t="s">
        <v>3526</v>
      </c>
      <c r="B1613" s="211" t="n">
        <v>4.2</v>
      </c>
    </row>
    <row r="1614" customFormat="false" ht="12.75" hidden="false" customHeight="false" outlineLevel="0" collapsed="false">
      <c r="A1614" s="210" t="s">
        <v>3527</v>
      </c>
      <c r="B1614" s="211" t="n">
        <v>2.93</v>
      </c>
    </row>
    <row r="1615" customFormat="false" ht="12.75" hidden="false" customHeight="false" outlineLevel="0" collapsed="false">
      <c r="A1615" s="210" t="s">
        <v>3529</v>
      </c>
      <c r="B1615" s="211" t="n">
        <v>2.54</v>
      </c>
    </row>
    <row r="1616" customFormat="false" ht="12.75" hidden="false" customHeight="false" outlineLevel="0" collapsed="false">
      <c r="A1616" s="210" t="s">
        <v>3530</v>
      </c>
      <c r="B1616" s="211" t="n">
        <v>39.99</v>
      </c>
    </row>
    <row r="1617" customFormat="false" ht="12.75" hidden="false" customHeight="false" outlineLevel="0" collapsed="false">
      <c r="A1617" s="210" t="s">
        <v>3534</v>
      </c>
      <c r="B1617" s="211" t="n">
        <v>34.65</v>
      </c>
    </row>
    <row r="1618" customFormat="false" ht="12.75" hidden="false" customHeight="false" outlineLevel="0" collapsed="false">
      <c r="A1618" s="210" t="s">
        <v>3535</v>
      </c>
      <c r="B1618" s="211" t="n">
        <v>35.1</v>
      </c>
    </row>
    <row r="1619" customFormat="false" ht="12.75" hidden="false" customHeight="false" outlineLevel="0" collapsed="false">
      <c r="A1619" s="210" t="s">
        <v>3539</v>
      </c>
      <c r="B1619" s="211" t="n">
        <v>30.42</v>
      </c>
    </row>
    <row r="1620" customFormat="false" ht="12.75" hidden="false" customHeight="false" outlineLevel="0" collapsed="false">
      <c r="A1620" s="210" t="s">
        <v>3540</v>
      </c>
      <c r="B1620" s="211" t="n">
        <v>30.21</v>
      </c>
    </row>
    <row r="1621" customFormat="false" ht="12.75" hidden="false" customHeight="false" outlineLevel="0" collapsed="false">
      <c r="A1621" s="210" t="s">
        <v>3544</v>
      </c>
      <c r="B1621" s="211" t="n">
        <v>26.18</v>
      </c>
    </row>
    <row r="1622" customFormat="false" ht="12.75" hidden="false" customHeight="false" outlineLevel="0" collapsed="false">
      <c r="A1622" s="210" t="s">
        <v>3545</v>
      </c>
      <c r="B1622" s="211" t="n">
        <v>39.99</v>
      </c>
    </row>
    <row r="1623" customFormat="false" ht="12.75" hidden="false" customHeight="false" outlineLevel="0" collapsed="false">
      <c r="A1623" s="210" t="s">
        <v>3549</v>
      </c>
      <c r="B1623" s="211" t="n">
        <v>34.65</v>
      </c>
    </row>
    <row r="1624" customFormat="false" ht="12.75" hidden="false" customHeight="false" outlineLevel="0" collapsed="false">
      <c r="A1624" s="210" t="s">
        <v>3550</v>
      </c>
      <c r="B1624" s="211" t="n">
        <v>35.1</v>
      </c>
    </row>
    <row r="1625" customFormat="false" ht="12.75" hidden="false" customHeight="false" outlineLevel="0" collapsed="false">
      <c r="A1625" s="210" t="s">
        <v>3552</v>
      </c>
      <c r="B1625" s="211" t="n">
        <v>30.42</v>
      </c>
    </row>
    <row r="1626" customFormat="false" ht="12.75" hidden="false" customHeight="false" outlineLevel="0" collapsed="false">
      <c r="A1626" s="210" t="s">
        <v>3553</v>
      </c>
      <c r="B1626" s="211" t="n">
        <v>30.21</v>
      </c>
    </row>
    <row r="1627" customFormat="false" ht="12.75" hidden="false" customHeight="false" outlineLevel="0" collapsed="false">
      <c r="A1627" s="210" t="s">
        <v>3557</v>
      </c>
      <c r="B1627" s="211" t="n">
        <v>26.18</v>
      </c>
    </row>
    <row r="1628" customFormat="false" ht="12.75" hidden="false" customHeight="false" outlineLevel="0" collapsed="false">
      <c r="A1628" s="210" t="s">
        <v>3558</v>
      </c>
      <c r="B1628" s="211" t="n">
        <v>39.99</v>
      </c>
    </row>
    <row r="1629" customFormat="false" ht="12.75" hidden="false" customHeight="false" outlineLevel="0" collapsed="false">
      <c r="A1629" s="210" t="s">
        <v>3562</v>
      </c>
      <c r="B1629" s="211" t="n">
        <v>34.65</v>
      </c>
    </row>
    <row r="1630" customFormat="false" ht="12.75" hidden="false" customHeight="false" outlineLevel="0" collapsed="false">
      <c r="A1630" s="210" t="s">
        <v>3563</v>
      </c>
      <c r="B1630" s="211" t="n">
        <v>35.13</v>
      </c>
    </row>
    <row r="1631" customFormat="false" ht="12.75" hidden="false" customHeight="false" outlineLevel="0" collapsed="false">
      <c r="A1631" s="210" t="s">
        <v>3567</v>
      </c>
      <c r="B1631" s="211" t="n">
        <v>30.44</v>
      </c>
    </row>
    <row r="1632" customFormat="false" ht="12.75" hidden="false" customHeight="false" outlineLevel="0" collapsed="false">
      <c r="A1632" s="210" t="s">
        <v>3568</v>
      </c>
      <c r="B1632" s="211" t="n">
        <v>31.51</v>
      </c>
    </row>
    <row r="1633" customFormat="false" ht="12.75" hidden="false" customHeight="false" outlineLevel="0" collapsed="false">
      <c r="A1633" s="210" t="s">
        <v>3572</v>
      </c>
      <c r="B1633" s="211" t="n">
        <v>27.31</v>
      </c>
    </row>
    <row r="1634" customFormat="false" ht="12.75" hidden="false" customHeight="false" outlineLevel="0" collapsed="false">
      <c r="A1634" s="210" t="s">
        <v>3573</v>
      </c>
      <c r="B1634" s="211" t="n">
        <v>59.98</v>
      </c>
    </row>
    <row r="1635" customFormat="false" ht="12.75" hidden="false" customHeight="false" outlineLevel="0" collapsed="false">
      <c r="A1635" s="210" t="s">
        <v>3577</v>
      </c>
      <c r="B1635" s="211" t="n">
        <v>51.97</v>
      </c>
    </row>
    <row r="1636" customFormat="false" ht="12.75" hidden="false" customHeight="false" outlineLevel="0" collapsed="false">
      <c r="A1636" s="210" t="s">
        <v>3578</v>
      </c>
      <c r="B1636" s="211" t="n">
        <v>35.13</v>
      </c>
    </row>
    <row r="1637" customFormat="false" ht="12.75" hidden="false" customHeight="false" outlineLevel="0" collapsed="false">
      <c r="A1637" s="210" t="s">
        <v>3582</v>
      </c>
      <c r="B1637" s="211" t="n">
        <v>30.44</v>
      </c>
    </row>
    <row r="1638" customFormat="false" ht="12.75" hidden="false" customHeight="false" outlineLevel="0" collapsed="false">
      <c r="A1638" s="210" t="s">
        <v>3583</v>
      </c>
      <c r="B1638" s="211" t="n">
        <v>31.51</v>
      </c>
    </row>
    <row r="1639" customFormat="false" ht="12.75" hidden="false" customHeight="false" outlineLevel="0" collapsed="false">
      <c r="A1639" s="210" t="s">
        <v>3587</v>
      </c>
      <c r="B1639" s="211" t="n">
        <v>27.31</v>
      </c>
    </row>
    <row r="1640" customFormat="false" ht="12.75" hidden="false" customHeight="false" outlineLevel="0" collapsed="false">
      <c r="A1640" s="210" t="s">
        <v>3588</v>
      </c>
      <c r="B1640" s="211" t="n">
        <v>35.02</v>
      </c>
    </row>
    <row r="1641" customFormat="false" ht="12.75" hidden="false" customHeight="false" outlineLevel="0" collapsed="false">
      <c r="A1641" s="210" t="s">
        <v>3592</v>
      </c>
      <c r="B1641" s="211" t="n">
        <v>30.35</v>
      </c>
    </row>
    <row r="1642" customFormat="false" ht="12.75" hidden="false" customHeight="false" outlineLevel="0" collapsed="false">
      <c r="A1642" s="210" t="s">
        <v>3593</v>
      </c>
      <c r="B1642" s="211" t="n">
        <v>30.98</v>
      </c>
    </row>
    <row r="1643" customFormat="false" ht="12.75" hidden="false" customHeight="false" outlineLevel="0" collapsed="false">
      <c r="A1643" s="210" t="s">
        <v>3596</v>
      </c>
      <c r="B1643" s="211" t="n">
        <v>26.85</v>
      </c>
    </row>
    <row r="1644" customFormat="false" ht="12.75" hidden="false" customHeight="false" outlineLevel="0" collapsed="false">
      <c r="A1644" s="210" t="s">
        <v>3597</v>
      </c>
      <c r="B1644" s="211" t="n">
        <v>26.07</v>
      </c>
    </row>
    <row r="1645" customFormat="false" ht="12.75" hidden="false" customHeight="false" outlineLevel="0" collapsed="false">
      <c r="A1645" s="210" t="s">
        <v>3600</v>
      </c>
      <c r="B1645" s="211" t="n">
        <v>22.59</v>
      </c>
    </row>
    <row r="1646" customFormat="false" ht="12.75" hidden="false" customHeight="false" outlineLevel="0" collapsed="false">
      <c r="A1646" s="210" t="s">
        <v>3601</v>
      </c>
      <c r="B1646" s="211" t="n">
        <v>35.02</v>
      </c>
    </row>
    <row r="1647" customFormat="false" ht="12.75" hidden="false" customHeight="false" outlineLevel="0" collapsed="false">
      <c r="A1647" s="210" t="s">
        <v>3607</v>
      </c>
      <c r="B1647" s="211" t="n">
        <v>30.35</v>
      </c>
    </row>
    <row r="1648" customFormat="false" ht="12.75" hidden="false" customHeight="false" outlineLevel="0" collapsed="false">
      <c r="A1648" s="210" t="s">
        <v>3608</v>
      </c>
      <c r="B1648" s="211" t="n">
        <v>30.98</v>
      </c>
    </row>
    <row r="1649" customFormat="false" ht="12.75" hidden="false" customHeight="false" outlineLevel="0" collapsed="false">
      <c r="A1649" s="210" t="s">
        <v>3613</v>
      </c>
      <c r="B1649" s="211" t="n">
        <v>26.85</v>
      </c>
    </row>
    <row r="1650" customFormat="false" ht="12.75" hidden="false" customHeight="false" outlineLevel="0" collapsed="false">
      <c r="A1650" s="210" t="s">
        <v>3614</v>
      </c>
      <c r="B1650" s="211" t="n">
        <v>26.07</v>
      </c>
    </row>
    <row r="1651" customFormat="false" ht="12.75" hidden="false" customHeight="false" outlineLevel="0" collapsed="false">
      <c r="A1651" s="210" t="s">
        <v>3619</v>
      </c>
      <c r="B1651" s="211" t="n">
        <v>22.59</v>
      </c>
    </row>
    <row r="1652" customFormat="false" ht="12.75" hidden="false" customHeight="false" outlineLevel="0" collapsed="false">
      <c r="A1652" s="210" t="s">
        <v>3620</v>
      </c>
      <c r="B1652" s="211" t="n">
        <v>2.53</v>
      </c>
    </row>
    <row r="1653" customFormat="false" ht="12.75" hidden="false" customHeight="false" outlineLevel="0" collapsed="false">
      <c r="A1653" s="210" t="s">
        <v>3623</v>
      </c>
      <c r="B1653" s="211" t="n">
        <v>2.19</v>
      </c>
    </row>
    <row r="1654" customFormat="false" ht="12.75" hidden="false" customHeight="false" outlineLevel="0" collapsed="false">
      <c r="A1654" s="210" t="s">
        <v>3624</v>
      </c>
      <c r="B1654" s="211" t="n">
        <v>1.75</v>
      </c>
    </row>
    <row r="1655" customFormat="false" ht="12.75" hidden="false" customHeight="false" outlineLevel="0" collapsed="false">
      <c r="A1655" s="210" t="s">
        <v>3626</v>
      </c>
      <c r="B1655" s="211" t="n">
        <v>1.52</v>
      </c>
    </row>
    <row r="1656" customFormat="false" ht="12.75" hidden="false" customHeight="false" outlineLevel="0" collapsed="false">
      <c r="A1656" s="210" t="s">
        <v>3627</v>
      </c>
      <c r="B1656" s="211" t="n">
        <v>1.04</v>
      </c>
    </row>
    <row r="1657" customFormat="false" ht="12.75" hidden="false" customHeight="false" outlineLevel="0" collapsed="false">
      <c r="A1657" s="210" t="s">
        <v>3629</v>
      </c>
      <c r="B1657" s="211" t="n">
        <v>0.9</v>
      </c>
    </row>
    <row r="1658" customFormat="false" ht="12.75" hidden="false" customHeight="false" outlineLevel="0" collapsed="false">
      <c r="A1658" s="210" t="s">
        <v>3630</v>
      </c>
      <c r="B1658" s="211" t="n">
        <v>2.53</v>
      </c>
    </row>
    <row r="1659" customFormat="false" ht="12.75" hidden="false" customHeight="false" outlineLevel="0" collapsed="false">
      <c r="A1659" s="210" t="s">
        <v>3633</v>
      </c>
      <c r="B1659" s="211" t="n">
        <v>2.19</v>
      </c>
    </row>
    <row r="1660" customFormat="false" ht="12.75" hidden="false" customHeight="false" outlineLevel="0" collapsed="false">
      <c r="A1660" s="210" t="s">
        <v>3634</v>
      </c>
      <c r="B1660" s="211" t="n">
        <v>1.75</v>
      </c>
    </row>
    <row r="1661" customFormat="false" ht="12.75" hidden="false" customHeight="false" outlineLevel="0" collapsed="false">
      <c r="A1661" s="210" t="s">
        <v>3636</v>
      </c>
      <c r="B1661" s="211" t="n">
        <v>1.52</v>
      </c>
    </row>
    <row r="1662" customFormat="false" ht="12.75" hidden="false" customHeight="false" outlineLevel="0" collapsed="false">
      <c r="A1662" s="210" t="s">
        <v>3637</v>
      </c>
      <c r="B1662" s="211" t="n">
        <v>1.04</v>
      </c>
    </row>
    <row r="1663" customFormat="false" ht="12.75" hidden="false" customHeight="false" outlineLevel="0" collapsed="false">
      <c r="A1663" s="210" t="s">
        <v>3639</v>
      </c>
      <c r="B1663" s="211" t="n">
        <v>0.9</v>
      </c>
    </row>
    <row r="1664" customFormat="false" ht="12.75" hidden="false" customHeight="false" outlineLevel="0" collapsed="false">
      <c r="A1664" s="210" t="s">
        <v>3640</v>
      </c>
      <c r="B1664" s="211" t="n">
        <v>0.82</v>
      </c>
    </row>
    <row r="1665" customFormat="false" ht="12.75" hidden="false" customHeight="false" outlineLevel="0" collapsed="false">
      <c r="A1665" s="210" t="s">
        <v>3644</v>
      </c>
      <c r="B1665" s="211" t="n">
        <v>0.71</v>
      </c>
    </row>
    <row r="1666" customFormat="false" ht="12.75" hidden="false" customHeight="false" outlineLevel="0" collapsed="false">
      <c r="A1666" s="210" t="s">
        <v>3645</v>
      </c>
      <c r="B1666" s="211" t="n">
        <v>0.6</v>
      </c>
    </row>
    <row r="1667" customFormat="false" ht="12.75" hidden="false" customHeight="false" outlineLevel="0" collapsed="false">
      <c r="A1667" s="210" t="s">
        <v>3647</v>
      </c>
      <c r="B1667" s="211" t="n">
        <v>0.52</v>
      </c>
    </row>
    <row r="1668" customFormat="false" ht="12.75" hidden="false" customHeight="false" outlineLevel="0" collapsed="false">
      <c r="A1668" s="210" t="s">
        <v>3648</v>
      </c>
      <c r="B1668" s="211" t="n">
        <v>0.39</v>
      </c>
    </row>
    <row r="1669" customFormat="false" ht="12.75" hidden="false" customHeight="false" outlineLevel="0" collapsed="false">
      <c r="A1669" s="210" t="s">
        <v>3650</v>
      </c>
      <c r="B1669" s="211" t="n">
        <v>0.33</v>
      </c>
    </row>
    <row r="1670" customFormat="false" ht="12.75" hidden="false" customHeight="false" outlineLevel="0" collapsed="false">
      <c r="A1670" s="210" t="s">
        <v>3651</v>
      </c>
      <c r="B1670" s="211" t="n">
        <v>0.82</v>
      </c>
    </row>
    <row r="1671" customFormat="false" ht="12.75" hidden="false" customHeight="false" outlineLevel="0" collapsed="false">
      <c r="A1671" s="210" t="s">
        <v>3655</v>
      </c>
      <c r="B1671" s="211" t="n">
        <v>0.71</v>
      </c>
    </row>
    <row r="1672" customFormat="false" ht="12.75" hidden="false" customHeight="false" outlineLevel="0" collapsed="false">
      <c r="A1672" s="210" t="s">
        <v>3656</v>
      </c>
      <c r="B1672" s="211" t="n">
        <v>0.6</v>
      </c>
    </row>
    <row r="1673" customFormat="false" ht="12.75" hidden="false" customHeight="false" outlineLevel="0" collapsed="false">
      <c r="A1673" s="210" t="s">
        <v>3658</v>
      </c>
      <c r="B1673" s="211" t="n">
        <v>0.52</v>
      </c>
    </row>
    <row r="1674" customFormat="false" ht="12.75" hidden="false" customHeight="false" outlineLevel="0" collapsed="false">
      <c r="A1674" s="210" t="s">
        <v>3659</v>
      </c>
      <c r="B1674" s="211" t="n">
        <v>0.39</v>
      </c>
    </row>
    <row r="1675" customFormat="false" ht="12.75" hidden="false" customHeight="false" outlineLevel="0" collapsed="false">
      <c r="A1675" s="210" t="s">
        <v>3661</v>
      </c>
      <c r="B1675" s="211" t="n">
        <v>0.33</v>
      </c>
    </row>
    <row r="1676" customFormat="false" ht="12.75" hidden="false" customHeight="false" outlineLevel="0" collapsed="false">
      <c r="A1676" s="210" t="s">
        <v>3662</v>
      </c>
      <c r="B1676" s="211" t="n">
        <v>1118.4</v>
      </c>
    </row>
    <row r="1677" customFormat="false" ht="12.75" hidden="false" customHeight="false" outlineLevel="0" collapsed="false">
      <c r="A1677" s="210" t="s">
        <v>3666</v>
      </c>
      <c r="B1677" s="211" t="n">
        <v>969.06</v>
      </c>
    </row>
    <row r="1678" customFormat="false" ht="12.75" hidden="false" customHeight="false" outlineLevel="0" collapsed="false">
      <c r="A1678" s="210" t="s">
        <v>3667</v>
      </c>
      <c r="B1678" s="211" t="n">
        <v>1491.2</v>
      </c>
    </row>
    <row r="1679" customFormat="false" ht="12.75" hidden="false" customHeight="false" outlineLevel="0" collapsed="false">
      <c r="A1679" s="210" t="s">
        <v>3670</v>
      </c>
      <c r="B1679" s="211" t="n">
        <v>1292.08</v>
      </c>
    </row>
    <row r="1680" customFormat="false" ht="12.75" hidden="false" customHeight="false" outlineLevel="0" collapsed="false">
      <c r="A1680" s="210" t="s">
        <v>3671</v>
      </c>
      <c r="B1680" s="211" t="n">
        <v>1864</v>
      </c>
    </row>
    <row r="1681" customFormat="false" ht="12.75" hidden="false" customHeight="false" outlineLevel="0" collapsed="false">
      <c r="A1681" s="210" t="s">
        <v>3673</v>
      </c>
      <c r="B1681" s="211" t="n">
        <v>1615.1</v>
      </c>
    </row>
    <row r="1682" customFormat="false" ht="12.75" hidden="false" customHeight="false" outlineLevel="0" collapsed="false">
      <c r="A1682" s="210" t="s">
        <v>3674</v>
      </c>
      <c r="B1682" s="211" t="n">
        <v>1118.4</v>
      </c>
    </row>
    <row r="1683" customFormat="false" ht="12.75" hidden="false" customHeight="false" outlineLevel="0" collapsed="false">
      <c r="A1683" s="210" t="s">
        <v>3677</v>
      </c>
      <c r="B1683" s="211" t="n">
        <v>969.06</v>
      </c>
    </row>
    <row r="1684" customFormat="false" ht="12.75" hidden="false" customHeight="false" outlineLevel="0" collapsed="false">
      <c r="A1684" s="210" t="s">
        <v>3678</v>
      </c>
      <c r="B1684" s="211" t="n">
        <v>1491.2</v>
      </c>
    </row>
    <row r="1685" customFormat="false" ht="12.75" hidden="false" customHeight="false" outlineLevel="0" collapsed="false">
      <c r="A1685" s="210" t="s">
        <v>3680</v>
      </c>
      <c r="B1685" s="211" t="n">
        <v>1292.08</v>
      </c>
    </row>
    <row r="1686" customFormat="false" ht="12.75" hidden="false" customHeight="false" outlineLevel="0" collapsed="false">
      <c r="A1686" s="210" t="s">
        <v>3681</v>
      </c>
      <c r="B1686" s="211" t="n">
        <v>1864</v>
      </c>
    </row>
    <row r="1687" customFormat="false" ht="12.75" hidden="false" customHeight="false" outlineLevel="0" collapsed="false">
      <c r="A1687" s="210" t="s">
        <v>3683</v>
      </c>
      <c r="B1687" s="211" t="n">
        <v>1615.1</v>
      </c>
    </row>
    <row r="1688" customFormat="false" ht="12.75" hidden="false" customHeight="false" outlineLevel="0" collapsed="false">
      <c r="A1688" s="210" t="s">
        <v>3684</v>
      </c>
      <c r="B1688" s="211" t="n">
        <v>12927.2</v>
      </c>
    </row>
    <row r="1689" customFormat="false" ht="12.75" hidden="false" customHeight="false" outlineLevel="0" collapsed="false">
      <c r="A1689" s="210" t="s">
        <v>3688</v>
      </c>
      <c r="B1689" s="211" t="n">
        <v>11202.4</v>
      </c>
    </row>
    <row r="1690" customFormat="false" ht="12.75" hidden="false" customHeight="false" outlineLevel="0" collapsed="false">
      <c r="A1690" s="210" t="s">
        <v>3689</v>
      </c>
      <c r="B1690" s="211" t="n">
        <v>19052</v>
      </c>
    </row>
    <row r="1691" customFormat="false" ht="12.75" hidden="false" customHeight="false" outlineLevel="0" collapsed="false">
      <c r="A1691" s="210" t="s">
        <v>3692</v>
      </c>
      <c r="B1691" s="211" t="n">
        <v>16508.8</v>
      </c>
    </row>
    <row r="1692" customFormat="false" ht="12.75" hidden="false" customHeight="false" outlineLevel="0" collapsed="false">
      <c r="A1692" s="210" t="s">
        <v>3693</v>
      </c>
      <c r="B1692" s="211" t="n">
        <v>27216.64</v>
      </c>
    </row>
    <row r="1693" customFormat="false" ht="12.75" hidden="false" customHeight="false" outlineLevel="0" collapsed="false">
      <c r="A1693" s="210" t="s">
        <v>3695</v>
      </c>
      <c r="B1693" s="211" t="n">
        <v>23582.24</v>
      </c>
    </row>
    <row r="1694" customFormat="false" ht="12.75" hidden="false" customHeight="false" outlineLevel="0" collapsed="false">
      <c r="A1694" s="210" t="s">
        <v>3696</v>
      </c>
      <c r="B1694" s="211" t="n">
        <v>18467.68</v>
      </c>
    </row>
    <row r="1695" customFormat="false" ht="12.75" hidden="false" customHeight="false" outlineLevel="0" collapsed="false">
      <c r="A1695" s="210" t="s">
        <v>3699</v>
      </c>
      <c r="B1695" s="211" t="n">
        <v>16001.92</v>
      </c>
    </row>
    <row r="1696" customFormat="false" ht="12.75" hidden="false" customHeight="false" outlineLevel="0" collapsed="false">
      <c r="A1696" s="210" t="s">
        <v>3700</v>
      </c>
      <c r="B1696" s="211" t="n">
        <v>27216.64</v>
      </c>
    </row>
    <row r="1697" customFormat="false" ht="12.75" hidden="false" customHeight="false" outlineLevel="0" collapsed="false">
      <c r="A1697" s="210" t="s">
        <v>3702</v>
      </c>
      <c r="B1697" s="211" t="n">
        <v>23582.24</v>
      </c>
    </row>
    <row r="1698" customFormat="false" ht="12.75" hidden="false" customHeight="false" outlineLevel="0" collapsed="false">
      <c r="A1698" s="210" t="s">
        <v>3703</v>
      </c>
      <c r="B1698" s="211" t="n">
        <v>38880.16</v>
      </c>
    </row>
    <row r="1699" customFormat="false" ht="12.75" hidden="false" customHeight="false" outlineLevel="0" collapsed="false">
      <c r="A1699" s="210" t="s">
        <v>3705</v>
      </c>
      <c r="B1699" s="211" t="n">
        <v>33689.92</v>
      </c>
    </row>
    <row r="1700" customFormat="false" ht="12.75" hidden="false" customHeight="false" outlineLevel="0" collapsed="false">
      <c r="A1700" s="210" t="s">
        <v>3706</v>
      </c>
      <c r="B1700" s="211" t="n">
        <v>12927.2</v>
      </c>
    </row>
    <row r="1701" customFormat="false" ht="12.75" hidden="false" customHeight="false" outlineLevel="0" collapsed="false">
      <c r="A1701" s="210" t="s">
        <v>3708</v>
      </c>
      <c r="B1701" s="211" t="n">
        <v>11202.4</v>
      </c>
    </row>
    <row r="1702" customFormat="false" ht="12.75" hidden="false" customHeight="false" outlineLevel="0" collapsed="false">
      <c r="A1702" s="210" t="s">
        <v>3709</v>
      </c>
      <c r="B1702" s="211" t="n">
        <v>19052</v>
      </c>
    </row>
    <row r="1703" customFormat="false" ht="12.75" hidden="false" customHeight="false" outlineLevel="0" collapsed="false">
      <c r="A1703" s="210" t="s">
        <v>3711</v>
      </c>
      <c r="B1703" s="211" t="n">
        <v>16508.8</v>
      </c>
    </row>
    <row r="1704" customFormat="false" ht="12.75" hidden="false" customHeight="false" outlineLevel="0" collapsed="false">
      <c r="A1704" s="210" t="s">
        <v>3712</v>
      </c>
      <c r="B1704" s="211" t="n">
        <v>27216.64</v>
      </c>
    </row>
    <row r="1705" customFormat="false" ht="12.75" hidden="false" customHeight="false" outlineLevel="0" collapsed="false">
      <c r="A1705" s="210" t="s">
        <v>3714</v>
      </c>
      <c r="B1705" s="211" t="n">
        <v>23582.24</v>
      </c>
    </row>
    <row r="1706" customFormat="false" ht="12.75" hidden="false" customHeight="false" outlineLevel="0" collapsed="false">
      <c r="A1706" s="210" t="s">
        <v>3715</v>
      </c>
      <c r="B1706" s="211" t="n">
        <v>8680.32</v>
      </c>
    </row>
    <row r="1707" customFormat="false" ht="12.75" hidden="false" customHeight="false" outlineLevel="0" collapsed="false">
      <c r="A1707" s="210" t="s">
        <v>3718</v>
      </c>
      <c r="B1707" s="211" t="n">
        <v>7520.48</v>
      </c>
    </row>
    <row r="1708" customFormat="false" ht="12.75" hidden="false" customHeight="false" outlineLevel="0" collapsed="false">
      <c r="A1708" s="210" t="s">
        <v>3719</v>
      </c>
      <c r="B1708" s="211" t="n">
        <v>4063.84</v>
      </c>
    </row>
    <row r="1709" customFormat="false" ht="12.75" hidden="false" customHeight="false" outlineLevel="0" collapsed="false">
      <c r="A1709" s="210" t="s">
        <v>3721</v>
      </c>
      <c r="B1709" s="211" t="n">
        <v>3520</v>
      </c>
    </row>
    <row r="1710" customFormat="false" ht="12.75" hidden="false" customHeight="false" outlineLevel="0" collapsed="false">
      <c r="A1710" s="210" t="s">
        <v>3722</v>
      </c>
      <c r="B1710" s="211" t="n">
        <v>6279.68</v>
      </c>
    </row>
    <row r="1711" customFormat="false" ht="12.75" hidden="false" customHeight="false" outlineLevel="0" collapsed="false">
      <c r="A1711" s="210" t="s">
        <v>3725</v>
      </c>
      <c r="B1711" s="211" t="n">
        <v>5440.16</v>
      </c>
    </row>
    <row r="1712" customFormat="false" ht="12.75" hidden="false" customHeight="false" outlineLevel="0" collapsed="false">
      <c r="A1712" s="210" t="s">
        <v>3726</v>
      </c>
      <c r="B1712" s="211" t="n">
        <v>44712.8</v>
      </c>
    </row>
    <row r="1713" customFormat="false" ht="12.75" hidden="false" customHeight="false" outlineLevel="0" collapsed="false">
      <c r="A1713" s="210" t="s">
        <v>3730</v>
      </c>
      <c r="B1713" s="211" t="n">
        <v>38742.88</v>
      </c>
    </row>
    <row r="1714" customFormat="false" ht="12.75" hidden="false" customHeight="false" outlineLevel="0" collapsed="false">
      <c r="A1714" s="210" t="s">
        <v>3731</v>
      </c>
      <c r="B1714" s="211" t="n">
        <v>18467.68</v>
      </c>
    </row>
    <row r="1715" customFormat="false" ht="12.75" hidden="false" customHeight="false" outlineLevel="0" collapsed="false">
      <c r="A1715" s="210" t="s">
        <v>3735</v>
      </c>
      <c r="B1715" s="211" t="n">
        <v>16001.92</v>
      </c>
    </row>
    <row r="1716" customFormat="false" ht="12.75" hidden="false" customHeight="false" outlineLevel="0" collapsed="false">
      <c r="A1716" s="210" t="s">
        <v>3736</v>
      </c>
      <c r="B1716" s="211" t="n">
        <v>27216.64</v>
      </c>
    </row>
    <row r="1717" customFormat="false" ht="12.75" hidden="false" customHeight="false" outlineLevel="0" collapsed="false">
      <c r="A1717" s="210" t="s">
        <v>3740</v>
      </c>
      <c r="B1717" s="211" t="n">
        <v>23582.24</v>
      </c>
    </row>
    <row r="1718" customFormat="false" ht="12.75" hidden="false" customHeight="false" outlineLevel="0" collapsed="false">
      <c r="A1718" s="210" t="s">
        <v>3741</v>
      </c>
      <c r="B1718" s="211" t="n">
        <v>38880.16</v>
      </c>
    </row>
    <row r="1719" customFormat="false" ht="12.75" hidden="false" customHeight="false" outlineLevel="0" collapsed="false">
      <c r="A1719" s="210" t="s">
        <v>3743</v>
      </c>
      <c r="B1719" s="211" t="n">
        <v>33689.92</v>
      </c>
    </row>
    <row r="1720" customFormat="false" ht="12.75" hidden="false" customHeight="false" outlineLevel="0" collapsed="false">
      <c r="A1720" s="210" t="s">
        <v>3744</v>
      </c>
      <c r="B1720" s="211" t="n">
        <v>5042.4</v>
      </c>
    </row>
    <row r="1721" customFormat="false" ht="12.75" hidden="false" customHeight="false" outlineLevel="0" collapsed="false">
      <c r="A1721" s="210" t="s">
        <v>3748</v>
      </c>
      <c r="B1721" s="211" t="n">
        <v>4368.32</v>
      </c>
    </row>
    <row r="1722" customFormat="false" ht="12.75" hidden="false" customHeight="false" outlineLevel="0" collapsed="false">
      <c r="A1722" s="210" t="s">
        <v>3749</v>
      </c>
      <c r="B1722" s="211" t="n">
        <v>5762.24</v>
      </c>
    </row>
    <row r="1723" customFormat="false" ht="12.75" hidden="false" customHeight="false" outlineLevel="0" collapsed="false">
      <c r="A1723" s="210" t="s">
        <v>3753</v>
      </c>
      <c r="B1723" s="211" t="n">
        <v>4993.12</v>
      </c>
    </row>
    <row r="1724" customFormat="false" ht="12.75" hidden="false" customHeight="false" outlineLevel="0" collapsed="false">
      <c r="A1724" s="210" t="s">
        <v>3754</v>
      </c>
      <c r="B1724" s="211" t="n">
        <v>7201.92</v>
      </c>
    </row>
    <row r="1725" customFormat="false" ht="12.75" hidden="false" customHeight="false" outlineLevel="0" collapsed="false">
      <c r="A1725" s="210" t="s">
        <v>3756</v>
      </c>
      <c r="B1725" s="211" t="n">
        <v>6240.96</v>
      </c>
    </row>
    <row r="1726" customFormat="false" ht="12.75" hidden="false" customHeight="false" outlineLevel="0" collapsed="false">
      <c r="A1726" s="210" t="s">
        <v>3757</v>
      </c>
      <c r="B1726" s="211" t="n">
        <v>8402.24</v>
      </c>
    </row>
    <row r="1727" customFormat="false" ht="12.75" hidden="false" customHeight="false" outlineLevel="0" collapsed="false">
      <c r="A1727" s="210" t="s">
        <v>3759</v>
      </c>
      <c r="B1727" s="211" t="n">
        <v>7281.12</v>
      </c>
    </row>
    <row r="1728" customFormat="false" ht="12.75" hidden="false" customHeight="false" outlineLevel="0" collapsed="false">
      <c r="A1728" s="210" t="s">
        <v>3760</v>
      </c>
      <c r="B1728" s="211" t="n">
        <v>9602.56</v>
      </c>
    </row>
    <row r="1729" customFormat="false" ht="12.75" hidden="false" customHeight="false" outlineLevel="0" collapsed="false">
      <c r="A1729" s="210" t="s">
        <v>3762</v>
      </c>
      <c r="B1729" s="211" t="n">
        <v>8321.28</v>
      </c>
    </row>
    <row r="1730" customFormat="false" ht="12.75" hidden="false" customHeight="false" outlineLevel="0" collapsed="false">
      <c r="A1730" s="210" t="s">
        <v>3763</v>
      </c>
      <c r="B1730" s="211" t="n">
        <v>12004.96</v>
      </c>
    </row>
    <row r="1731" customFormat="false" ht="12.75" hidden="false" customHeight="false" outlineLevel="0" collapsed="false">
      <c r="A1731" s="210" t="s">
        <v>3765</v>
      </c>
      <c r="B1731" s="211" t="n">
        <v>10401.6</v>
      </c>
    </row>
    <row r="1732" customFormat="false" ht="12.75" hidden="false" customHeight="false" outlineLevel="0" collapsed="false">
      <c r="A1732" s="210" t="s">
        <v>3766</v>
      </c>
      <c r="B1732" s="211" t="n">
        <v>29700</v>
      </c>
    </row>
    <row r="1733" customFormat="false" ht="12.75" hidden="false" customHeight="false" outlineLevel="0" collapsed="false">
      <c r="A1733" s="210" t="s">
        <v>3769</v>
      </c>
      <c r="B1733" s="211" t="n">
        <v>29700</v>
      </c>
    </row>
    <row r="1734" customFormat="false" ht="12.75" hidden="false" customHeight="false" outlineLevel="0" collapsed="false">
      <c r="A1734" s="210" t="s">
        <v>3770</v>
      </c>
      <c r="B1734" s="211" t="n">
        <v>52488.48</v>
      </c>
    </row>
    <row r="1735" customFormat="false" ht="12.75" hidden="false" customHeight="false" outlineLevel="0" collapsed="false">
      <c r="A1735" s="210" t="s">
        <v>3772</v>
      </c>
      <c r="B1735" s="211" t="n">
        <v>45481.92</v>
      </c>
    </row>
    <row r="1736" customFormat="false" ht="12.75" hidden="false" customHeight="false" outlineLevel="0" collapsed="false">
      <c r="A1736" s="210" t="s">
        <v>3773</v>
      </c>
      <c r="B1736" s="211" t="n">
        <v>7571.52</v>
      </c>
    </row>
    <row r="1737" customFormat="false" ht="12.75" hidden="false" customHeight="false" outlineLevel="0" collapsed="false">
      <c r="A1737" s="210" t="s">
        <v>3777</v>
      </c>
      <c r="B1737" s="211" t="n">
        <v>6561.28</v>
      </c>
    </row>
    <row r="1738" customFormat="false" ht="12.75" hidden="false" customHeight="false" outlineLevel="0" collapsed="false">
      <c r="A1738" s="210" t="s">
        <v>3778</v>
      </c>
      <c r="B1738" s="211" t="n">
        <v>8680.32</v>
      </c>
    </row>
    <row r="1739" customFormat="false" ht="12.75" hidden="false" customHeight="false" outlineLevel="0" collapsed="false">
      <c r="A1739" s="210" t="s">
        <v>3782</v>
      </c>
      <c r="B1739" s="211" t="n">
        <v>7520.48</v>
      </c>
    </row>
    <row r="1740" customFormat="false" ht="12.75" hidden="false" customHeight="false" outlineLevel="0" collapsed="false">
      <c r="A1740" s="210" t="s">
        <v>3783</v>
      </c>
      <c r="B1740" s="211" t="n">
        <v>10896.16</v>
      </c>
    </row>
    <row r="1741" customFormat="false" ht="12.75" hidden="false" customHeight="false" outlineLevel="0" collapsed="false">
      <c r="A1741" s="210" t="s">
        <v>3785</v>
      </c>
      <c r="B1741" s="211" t="n">
        <v>9442.4</v>
      </c>
    </row>
    <row r="1742" customFormat="false" ht="12.75" hidden="false" customHeight="false" outlineLevel="0" collapsed="false">
      <c r="A1742" s="210" t="s">
        <v>3786</v>
      </c>
      <c r="B1742" s="211" t="n">
        <v>10341.76</v>
      </c>
    </row>
    <row r="1743" customFormat="false" ht="12.75" hidden="false" customHeight="false" outlineLevel="0" collapsed="false">
      <c r="A1743" s="210" t="s">
        <v>3790</v>
      </c>
      <c r="B1743" s="211" t="n">
        <v>8961.92</v>
      </c>
    </row>
    <row r="1744" customFormat="false" ht="12.75" hidden="false" customHeight="false" outlineLevel="0" collapsed="false">
      <c r="A1744" s="210" t="s">
        <v>3791</v>
      </c>
      <c r="B1744" s="211" t="n">
        <v>11820.16</v>
      </c>
    </row>
    <row r="1745" customFormat="false" ht="12.75" hidden="false" customHeight="false" outlineLevel="0" collapsed="false">
      <c r="A1745" s="210" t="s">
        <v>3793</v>
      </c>
      <c r="B1745" s="211" t="n">
        <v>10241.44</v>
      </c>
    </row>
    <row r="1746" customFormat="false" ht="12.75" hidden="false" customHeight="false" outlineLevel="0" collapsed="false">
      <c r="A1746" s="210" t="s">
        <v>3794</v>
      </c>
      <c r="B1746" s="211" t="n">
        <v>14775.2</v>
      </c>
    </row>
    <row r="1747" customFormat="false" ht="12.75" hidden="false" customHeight="false" outlineLevel="0" collapsed="false">
      <c r="A1747" s="210" t="s">
        <v>3796</v>
      </c>
      <c r="B1747" s="211" t="n">
        <v>12802.24</v>
      </c>
    </row>
    <row r="1748" customFormat="false" ht="12.75" hidden="false" customHeight="false" outlineLevel="0" collapsed="false">
      <c r="A1748" s="210" t="s">
        <v>3797</v>
      </c>
      <c r="B1748" s="211" t="n">
        <v>3685.44</v>
      </c>
    </row>
    <row r="1749" customFormat="false" ht="12.75" hidden="false" customHeight="false" outlineLevel="0" collapsed="false">
      <c r="A1749" s="210" t="s">
        <v>3799</v>
      </c>
      <c r="B1749" s="211" t="n">
        <v>3192.64</v>
      </c>
    </row>
    <row r="1750" customFormat="false" ht="12.75" hidden="false" customHeight="false" outlineLevel="0" collapsed="false">
      <c r="A1750" s="210" t="s">
        <v>3800</v>
      </c>
      <c r="B1750" s="211" t="n">
        <v>8883.6</v>
      </c>
    </row>
    <row r="1751" customFormat="false" ht="12.75" hidden="false" customHeight="false" outlineLevel="0" collapsed="false">
      <c r="A1751" s="210" t="s">
        <v>3803</v>
      </c>
      <c r="B1751" s="211" t="n">
        <v>8883.6</v>
      </c>
    </row>
    <row r="1752" customFormat="false" ht="12.75" hidden="false" customHeight="false" outlineLevel="0" collapsed="false">
      <c r="A1752" s="210" t="s">
        <v>3804</v>
      </c>
      <c r="B1752" s="211" t="n">
        <v>15697.44</v>
      </c>
    </row>
    <row r="1753" customFormat="false" ht="12.75" hidden="false" customHeight="false" outlineLevel="0" collapsed="false">
      <c r="A1753" s="210" t="s">
        <v>3806</v>
      </c>
      <c r="B1753" s="211" t="n">
        <v>13603.04</v>
      </c>
    </row>
    <row r="1754" customFormat="false" ht="12.75" hidden="false" customHeight="false" outlineLevel="0" collapsed="false">
      <c r="A1754" s="210" t="s">
        <v>3807</v>
      </c>
      <c r="B1754" s="211" t="n">
        <v>15400</v>
      </c>
    </row>
    <row r="1755" customFormat="false" ht="12.75" hidden="false" customHeight="false" outlineLevel="0" collapsed="false">
      <c r="A1755" s="210" t="s">
        <v>3810</v>
      </c>
      <c r="B1755" s="211" t="n">
        <v>15400</v>
      </c>
    </row>
    <row r="1756" customFormat="false" ht="12.75" hidden="false" customHeight="false" outlineLevel="0" collapsed="false">
      <c r="A1756" s="210" t="s">
        <v>3811</v>
      </c>
      <c r="B1756" s="211" t="n">
        <v>27216.64</v>
      </c>
    </row>
    <row r="1757" customFormat="false" ht="12.75" hidden="false" customHeight="false" outlineLevel="0" collapsed="false">
      <c r="A1757" s="210" t="s">
        <v>3813</v>
      </c>
      <c r="B1757" s="211" t="n">
        <v>23582.24</v>
      </c>
    </row>
    <row r="1758" customFormat="false" ht="12.75" hidden="false" customHeight="false" outlineLevel="0" collapsed="false">
      <c r="A1758" s="210" t="s">
        <v>3814</v>
      </c>
      <c r="B1758" s="211" t="n">
        <v>9405</v>
      </c>
    </row>
    <row r="1759" customFormat="false" ht="12.75" hidden="false" customHeight="false" outlineLevel="0" collapsed="false">
      <c r="A1759" s="210" t="s">
        <v>3817</v>
      </c>
      <c r="B1759" s="211" t="n">
        <v>9405</v>
      </c>
    </row>
    <row r="1760" customFormat="false" ht="12.75" hidden="false" customHeight="false" outlineLevel="0" collapsed="false">
      <c r="A1760" s="210" t="s">
        <v>3818</v>
      </c>
      <c r="B1760" s="211" t="n">
        <v>16621.44</v>
      </c>
    </row>
    <row r="1761" customFormat="false" ht="12.75" hidden="false" customHeight="false" outlineLevel="0" collapsed="false">
      <c r="A1761" s="210" t="s">
        <v>3820</v>
      </c>
      <c r="B1761" s="211" t="n">
        <v>14402.08</v>
      </c>
    </row>
    <row r="1762" customFormat="false" ht="12.75" hidden="false" customHeight="false" outlineLevel="0" collapsed="false">
      <c r="A1762" s="210" t="s">
        <v>3821</v>
      </c>
      <c r="B1762" s="211" t="n">
        <v>5018</v>
      </c>
    </row>
    <row r="1763" customFormat="false" ht="12.75" hidden="false" customHeight="false" outlineLevel="0" collapsed="false">
      <c r="A1763" s="210" t="s">
        <v>3824</v>
      </c>
      <c r="B1763" s="211" t="n">
        <v>4605</v>
      </c>
    </row>
    <row r="1764" customFormat="false" ht="12.75" hidden="false" customHeight="false" outlineLevel="0" collapsed="false">
      <c r="A1764" s="210" t="s">
        <v>3825</v>
      </c>
      <c r="B1764" s="211" t="n">
        <v>70.2</v>
      </c>
    </row>
    <row r="1765" customFormat="false" ht="12.75" hidden="false" customHeight="false" outlineLevel="0" collapsed="false">
      <c r="A1765" s="210" t="s">
        <v>3831</v>
      </c>
      <c r="B1765" s="211" t="n">
        <v>65.68</v>
      </c>
    </row>
    <row r="1766" customFormat="false" ht="12.75" hidden="false" customHeight="false" outlineLevel="0" collapsed="false">
      <c r="A1766" s="210" t="s">
        <v>3832</v>
      </c>
      <c r="B1766" s="211" t="n">
        <v>51.98</v>
      </c>
    </row>
    <row r="1767" customFormat="false" ht="12.75" hidden="false" customHeight="false" outlineLevel="0" collapsed="false">
      <c r="A1767" s="210" t="s">
        <v>3834</v>
      </c>
      <c r="B1767" s="211" t="n">
        <v>47.45</v>
      </c>
    </row>
    <row r="1768" customFormat="false" ht="12.75" hidden="false" customHeight="false" outlineLevel="0" collapsed="false">
      <c r="A1768" s="210" t="s">
        <v>3835</v>
      </c>
      <c r="B1768" s="211" t="n">
        <v>38.81</v>
      </c>
    </row>
    <row r="1769" customFormat="false" ht="12.75" hidden="false" customHeight="false" outlineLevel="0" collapsed="false">
      <c r="A1769" s="210" t="s">
        <v>3842</v>
      </c>
      <c r="B1769" s="211" t="n">
        <v>34.29</v>
      </c>
    </row>
    <row r="1770" customFormat="false" ht="12.75" hidden="false" customHeight="false" outlineLevel="0" collapsed="false">
      <c r="A1770" s="210" t="s">
        <v>3843</v>
      </c>
      <c r="B1770" s="211" t="n">
        <v>31.06</v>
      </c>
    </row>
    <row r="1771" customFormat="false" ht="12.75" hidden="false" customHeight="false" outlineLevel="0" collapsed="false">
      <c r="A1771" s="210" t="s">
        <v>3848</v>
      </c>
      <c r="B1771" s="211" t="n">
        <v>29.3</v>
      </c>
    </row>
    <row r="1772" customFormat="false" ht="12.75" hidden="false" customHeight="false" outlineLevel="0" collapsed="false">
      <c r="A1772" s="210" t="s">
        <v>3849</v>
      </c>
      <c r="B1772" s="211" t="n">
        <v>39.86</v>
      </c>
    </row>
    <row r="1773" customFormat="false" ht="12.75" hidden="false" customHeight="false" outlineLevel="0" collapsed="false">
      <c r="A1773" s="210" t="s">
        <v>3852</v>
      </c>
      <c r="B1773" s="211" t="n">
        <v>37.47</v>
      </c>
    </row>
    <row r="1774" customFormat="false" ht="12.75" hidden="false" customHeight="false" outlineLevel="0" collapsed="false">
      <c r="A1774" s="210" t="s">
        <v>3853</v>
      </c>
      <c r="B1774" s="211" t="n">
        <v>22.27</v>
      </c>
    </row>
    <row r="1775" customFormat="false" ht="12.75" hidden="false" customHeight="false" outlineLevel="0" collapsed="false">
      <c r="A1775" s="210" t="s">
        <v>28</v>
      </c>
      <c r="B1775" s="211" t="n">
        <v>21.14</v>
      </c>
    </row>
    <row r="1776" customFormat="false" ht="12.75" hidden="false" customHeight="false" outlineLevel="0" collapsed="false">
      <c r="A1776" s="210" t="s">
        <v>3855</v>
      </c>
      <c r="B1776" s="211" t="n">
        <v>39.7</v>
      </c>
    </row>
    <row r="1777" customFormat="false" ht="12.75" hidden="false" customHeight="false" outlineLevel="0" collapsed="false">
      <c r="A1777" s="210" t="s">
        <v>3857</v>
      </c>
      <c r="B1777" s="211" t="n">
        <v>37.94</v>
      </c>
    </row>
    <row r="1778" customFormat="false" ht="12.75" hidden="false" customHeight="false" outlineLevel="0" collapsed="false">
      <c r="A1778" s="210" t="s">
        <v>3858</v>
      </c>
      <c r="B1778" s="211" t="n">
        <v>48.5</v>
      </c>
    </row>
    <row r="1779" customFormat="false" ht="12.75" hidden="false" customHeight="false" outlineLevel="0" collapsed="false">
      <c r="A1779" s="210" t="s">
        <v>3859</v>
      </c>
      <c r="B1779" s="211" t="n">
        <v>46.11</v>
      </c>
    </row>
    <row r="1780" customFormat="false" ht="12.75" hidden="false" customHeight="false" outlineLevel="0" collapsed="false">
      <c r="A1780" s="210" t="s">
        <v>3860</v>
      </c>
      <c r="B1780" s="211" t="n">
        <v>30.91</v>
      </c>
    </row>
    <row r="1781" customFormat="false" ht="12.75" hidden="false" customHeight="false" outlineLevel="0" collapsed="false">
      <c r="A1781" s="210" t="s">
        <v>3861</v>
      </c>
      <c r="B1781" s="211" t="n">
        <v>29.78</v>
      </c>
    </row>
    <row r="1782" customFormat="false" ht="12.75" hidden="false" customHeight="false" outlineLevel="0" collapsed="false">
      <c r="A1782" s="210" t="s">
        <v>3862</v>
      </c>
      <c r="B1782" s="211" t="n">
        <v>95.25</v>
      </c>
    </row>
    <row r="1783" customFormat="false" ht="12.75" hidden="false" customHeight="false" outlineLevel="0" collapsed="false">
      <c r="A1783" s="210" t="s">
        <v>3866</v>
      </c>
      <c r="B1783" s="211" t="n">
        <v>89.03</v>
      </c>
    </row>
    <row r="1784" customFormat="false" ht="12.75" hidden="false" customHeight="false" outlineLevel="0" collapsed="false">
      <c r="A1784" s="210" t="s">
        <v>3867</v>
      </c>
      <c r="B1784" s="211" t="n">
        <v>441.15</v>
      </c>
    </row>
    <row r="1785" customFormat="false" ht="12.75" hidden="false" customHeight="false" outlineLevel="0" collapsed="false">
      <c r="A1785" s="210" t="s">
        <v>3871</v>
      </c>
      <c r="B1785" s="211" t="n">
        <v>394.31</v>
      </c>
    </row>
    <row r="1786" customFormat="false" ht="12.75" hidden="false" customHeight="false" outlineLevel="0" collapsed="false">
      <c r="A1786" s="210" t="s">
        <v>3872</v>
      </c>
      <c r="B1786" s="211" t="n">
        <v>458.97</v>
      </c>
    </row>
    <row r="1787" customFormat="false" ht="12.75" hidden="false" customHeight="false" outlineLevel="0" collapsed="false">
      <c r="A1787" s="210" t="s">
        <v>3879</v>
      </c>
      <c r="B1787" s="211" t="n">
        <v>412.22</v>
      </c>
    </row>
    <row r="1788" customFormat="false" ht="12.75" hidden="false" customHeight="false" outlineLevel="0" collapsed="false">
      <c r="A1788" s="210" t="s">
        <v>3880</v>
      </c>
      <c r="B1788" s="211" t="n">
        <v>439.6</v>
      </c>
    </row>
    <row r="1789" customFormat="false" ht="12.75" hidden="false" customHeight="false" outlineLevel="0" collapsed="false">
      <c r="A1789" s="210" t="s">
        <v>3885</v>
      </c>
      <c r="B1789" s="211" t="n">
        <v>392.76</v>
      </c>
    </row>
    <row r="1790" customFormat="false" ht="12.75" hidden="false" customHeight="false" outlineLevel="0" collapsed="false">
      <c r="A1790" s="210" t="s">
        <v>3886</v>
      </c>
      <c r="B1790" s="211" t="n">
        <v>380.56</v>
      </c>
    </row>
    <row r="1791" customFormat="false" ht="12.75" hidden="false" customHeight="false" outlineLevel="0" collapsed="false">
      <c r="A1791" s="210" t="s">
        <v>3890</v>
      </c>
      <c r="B1791" s="211" t="n">
        <v>341.74</v>
      </c>
    </row>
    <row r="1792" customFormat="false" ht="12.75" hidden="false" customHeight="false" outlineLevel="0" collapsed="false">
      <c r="A1792" s="210" t="s">
        <v>3891</v>
      </c>
      <c r="B1792" s="211" t="n">
        <v>444.68</v>
      </c>
    </row>
    <row r="1793" customFormat="false" ht="12.75" hidden="false" customHeight="false" outlineLevel="0" collapsed="false">
      <c r="A1793" s="210" t="s">
        <v>3898</v>
      </c>
      <c r="B1793" s="211" t="n">
        <v>406.53</v>
      </c>
    </row>
    <row r="1794" customFormat="false" ht="12.75" hidden="false" customHeight="false" outlineLevel="0" collapsed="false">
      <c r="A1794" s="210" t="s">
        <v>3899</v>
      </c>
      <c r="B1794" s="211" t="n">
        <v>366.49</v>
      </c>
    </row>
    <row r="1795" customFormat="false" ht="12.75" hidden="false" customHeight="false" outlineLevel="0" collapsed="false">
      <c r="A1795" s="210" t="s">
        <v>3906</v>
      </c>
      <c r="B1795" s="211" t="n">
        <v>327.61</v>
      </c>
    </row>
    <row r="1796" customFormat="false" ht="12.75" hidden="false" customHeight="false" outlineLevel="0" collapsed="false">
      <c r="A1796" s="210" t="s">
        <v>3907</v>
      </c>
      <c r="B1796" s="211" t="n">
        <v>477.88</v>
      </c>
    </row>
    <row r="1797" customFormat="false" ht="12.75" hidden="false" customHeight="false" outlineLevel="0" collapsed="false">
      <c r="A1797" s="210" t="s">
        <v>3914</v>
      </c>
      <c r="B1797" s="211" t="n">
        <v>427.85</v>
      </c>
    </row>
    <row r="1798" customFormat="false" ht="12.75" hidden="false" customHeight="false" outlineLevel="0" collapsed="false">
      <c r="A1798" s="210" t="s">
        <v>3915</v>
      </c>
      <c r="B1798" s="211" t="n">
        <v>470.11</v>
      </c>
    </row>
    <row r="1799" customFormat="false" ht="12.75" hidden="false" customHeight="false" outlineLevel="0" collapsed="false">
      <c r="A1799" s="210" t="s">
        <v>3920</v>
      </c>
      <c r="B1799" s="211" t="n">
        <v>415.62</v>
      </c>
    </row>
    <row r="1800" customFormat="false" ht="12.75" hidden="false" customHeight="false" outlineLevel="0" collapsed="false">
      <c r="A1800" s="210" t="s">
        <v>3921</v>
      </c>
      <c r="B1800" s="211" t="n">
        <v>2320.86</v>
      </c>
    </row>
    <row r="1801" customFormat="false" ht="12.75" hidden="false" customHeight="false" outlineLevel="0" collapsed="false">
      <c r="A1801" s="210" t="s">
        <v>3927</v>
      </c>
      <c r="B1801" s="211" t="n">
        <v>2164.45</v>
      </c>
    </row>
    <row r="1802" customFormat="false" ht="12.75" hidden="false" customHeight="false" outlineLevel="0" collapsed="false">
      <c r="A1802" s="210" t="s">
        <v>3928</v>
      </c>
      <c r="B1802" s="211" t="n">
        <v>4135.45</v>
      </c>
    </row>
    <row r="1803" customFormat="false" ht="12.75" hidden="false" customHeight="false" outlineLevel="0" collapsed="false">
      <c r="A1803" s="210" t="s">
        <v>3934</v>
      </c>
      <c r="B1803" s="211" t="n">
        <v>3847.48</v>
      </c>
    </row>
    <row r="1804" customFormat="false" ht="12.75" hidden="false" customHeight="false" outlineLevel="0" collapsed="false">
      <c r="A1804" s="210" t="s">
        <v>3935</v>
      </c>
      <c r="B1804" s="211" t="n">
        <v>406.25</v>
      </c>
    </row>
    <row r="1805" customFormat="false" ht="12.75" hidden="false" customHeight="false" outlineLevel="0" collapsed="false">
      <c r="A1805" s="210" t="s">
        <v>14</v>
      </c>
      <c r="B1805" s="211" t="n">
        <v>406.25</v>
      </c>
    </row>
    <row r="1806" customFormat="false" ht="12.75" hidden="false" customHeight="false" outlineLevel="0" collapsed="false">
      <c r="A1806" s="210" t="s">
        <v>3942</v>
      </c>
      <c r="B1806" s="211" t="n">
        <v>520</v>
      </c>
    </row>
    <row r="1807" customFormat="false" ht="12.75" hidden="false" customHeight="false" outlineLevel="0" collapsed="false">
      <c r="A1807" s="210" t="s">
        <v>3949</v>
      </c>
      <c r="B1807" s="211" t="n">
        <v>520</v>
      </c>
    </row>
    <row r="1808" customFormat="false" ht="12.75" hidden="false" customHeight="false" outlineLevel="0" collapsed="false">
      <c r="A1808" s="210" t="s">
        <v>3950</v>
      </c>
      <c r="B1808" s="211" t="n">
        <v>590.41</v>
      </c>
    </row>
    <row r="1809" customFormat="false" ht="12.75" hidden="false" customHeight="false" outlineLevel="0" collapsed="false">
      <c r="A1809" s="210" t="s">
        <v>3957</v>
      </c>
      <c r="B1809" s="211" t="n">
        <v>590.41</v>
      </c>
    </row>
    <row r="1810" customFormat="false" ht="12.75" hidden="false" customHeight="false" outlineLevel="0" collapsed="false">
      <c r="A1810" s="210" t="s">
        <v>3958</v>
      </c>
      <c r="B1810" s="211" t="n">
        <v>650</v>
      </c>
    </row>
    <row r="1811" customFormat="false" ht="12.75" hidden="false" customHeight="false" outlineLevel="0" collapsed="false">
      <c r="A1811" s="210" t="s">
        <v>18</v>
      </c>
      <c r="B1811" s="211" t="n">
        <v>650</v>
      </c>
    </row>
    <row r="1812" customFormat="false" ht="12.75" hidden="false" customHeight="false" outlineLevel="0" collapsed="false">
      <c r="A1812" s="210" t="s">
        <v>3962</v>
      </c>
      <c r="B1812" s="211" t="n">
        <v>650</v>
      </c>
    </row>
    <row r="1813" customFormat="false" ht="12.75" hidden="false" customHeight="false" outlineLevel="0" collapsed="false">
      <c r="A1813" s="210" t="s">
        <v>3965</v>
      </c>
      <c r="B1813" s="211" t="n">
        <v>650</v>
      </c>
    </row>
    <row r="1814" customFormat="false" ht="12.75" hidden="false" customHeight="false" outlineLevel="0" collapsed="false">
      <c r="A1814" s="210" t="s">
        <v>3966</v>
      </c>
      <c r="B1814" s="211" t="n">
        <v>850</v>
      </c>
    </row>
    <row r="1815" customFormat="false" ht="12.75" hidden="false" customHeight="false" outlineLevel="0" collapsed="false">
      <c r="A1815" s="210" t="s">
        <v>3972</v>
      </c>
      <c r="B1815" s="211" t="n">
        <v>850</v>
      </c>
    </row>
    <row r="1816" customFormat="false" ht="12.75" hidden="false" customHeight="false" outlineLevel="0" collapsed="false">
      <c r="A1816" s="210" t="s">
        <v>3973</v>
      </c>
      <c r="B1816" s="211" t="n">
        <v>293.32</v>
      </c>
    </row>
    <row r="1817" customFormat="false" ht="12.75" hidden="false" customHeight="false" outlineLevel="0" collapsed="false">
      <c r="A1817" s="210" t="s">
        <v>3978</v>
      </c>
      <c r="B1817" s="211" t="n">
        <v>262.67</v>
      </c>
    </row>
    <row r="1818" customFormat="false" ht="12.75" hidden="false" customHeight="false" outlineLevel="0" collapsed="false">
      <c r="A1818" s="210" t="s">
        <v>3979</v>
      </c>
      <c r="B1818" s="211" t="n">
        <v>254.99</v>
      </c>
    </row>
    <row r="1819" customFormat="false" ht="12.75" hidden="false" customHeight="false" outlineLevel="0" collapsed="false">
      <c r="A1819" s="210" t="s">
        <v>3982</v>
      </c>
      <c r="B1819" s="211" t="n">
        <v>224.34</v>
      </c>
    </row>
    <row r="1820" customFormat="false" ht="12.75" hidden="false" customHeight="false" outlineLevel="0" collapsed="false">
      <c r="A1820" s="210" t="s">
        <v>3983</v>
      </c>
      <c r="B1820" s="211" t="n">
        <v>30.78</v>
      </c>
    </row>
    <row r="1821" customFormat="false" ht="12.75" hidden="false" customHeight="false" outlineLevel="0" collapsed="false">
      <c r="A1821" s="210" t="s">
        <v>3989</v>
      </c>
      <c r="B1821" s="211" t="n">
        <v>29.59</v>
      </c>
    </row>
    <row r="1822" customFormat="false" ht="12.75" hidden="false" customHeight="false" outlineLevel="0" collapsed="false">
      <c r="A1822" s="210" t="s">
        <v>3990</v>
      </c>
      <c r="B1822" s="211" t="n">
        <v>16.2</v>
      </c>
    </row>
    <row r="1823" customFormat="false" ht="12.75" hidden="false" customHeight="false" outlineLevel="0" collapsed="false">
      <c r="A1823" s="210" t="s">
        <v>3994</v>
      </c>
      <c r="B1823" s="211" t="n">
        <v>15.01</v>
      </c>
    </row>
    <row r="1824" customFormat="false" ht="12.75" hidden="false" customHeight="false" outlineLevel="0" collapsed="false">
      <c r="A1824" s="210" t="s">
        <v>3995</v>
      </c>
      <c r="B1824" s="211" t="n">
        <v>13.5</v>
      </c>
    </row>
    <row r="1825" customFormat="false" ht="12.75" hidden="false" customHeight="false" outlineLevel="0" collapsed="false">
      <c r="A1825" s="210" t="s">
        <v>3998</v>
      </c>
      <c r="B1825" s="211" t="n">
        <v>11.69</v>
      </c>
    </row>
    <row r="1826" customFormat="false" ht="12.75" hidden="false" customHeight="false" outlineLevel="0" collapsed="false">
      <c r="A1826" s="210" t="s">
        <v>3999</v>
      </c>
      <c r="B1826" s="211" t="n">
        <v>0.97</v>
      </c>
    </row>
    <row r="1827" customFormat="false" ht="12.75" hidden="false" customHeight="false" outlineLevel="0" collapsed="false">
      <c r="A1827" s="210" t="s">
        <v>4003</v>
      </c>
      <c r="B1827" s="211" t="n">
        <v>0.97</v>
      </c>
    </row>
    <row r="1828" customFormat="false" ht="12.75" hidden="false" customHeight="false" outlineLevel="0" collapsed="false">
      <c r="A1828" s="210" t="s">
        <v>4004</v>
      </c>
      <c r="B1828" s="211" t="n">
        <v>1.94</v>
      </c>
    </row>
    <row r="1829" customFormat="false" ht="12.75" hidden="false" customHeight="false" outlineLevel="0" collapsed="false">
      <c r="A1829" s="210" t="s">
        <v>4007</v>
      </c>
      <c r="B1829" s="211" t="n">
        <v>1.94</v>
      </c>
    </row>
    <row r="1830" customFormat="false" ht="12.75" hidden="false" customHeight="false" outlineLevel="0" collapsed="false">
      <c r="A1830" s="210" t="s">
        <v>4008</v>
      </c>
      <c r="B1830" s="211" t="n">
        <v>3758.14</v>
      </c>
    </row>
    <row r="1831" customFormat="false" ht="12.75" hidden="false" customHeight="false" outlineLevel="0" collapsed="false">
      <c r="A1831" s="210" t="s">
        <v>4013</v>
      </c>
      <c r="B1831" s="211" t="n">
        <v>3622.95</v>
      </c>
    </row>
    <row r="1832" customFormat="false" ht="12.75" hidden="false" customHeight="false" outlineLevel="0" collapsed="false">
      <c r="A1832" s="210" t="s">
        <v>4014</v>
      </c>
      <c r="B1832" s="211" t="n">
        <v>2072.89</v>
      </c>
    </row>
    <row r="1833" customFormat="false" ht="12.75" hidden="false" customHeight="false" outlineLevel="0" collapsed="false">
      <c r="A1833" s="210" t="s">
        <v>4018</v>
      </c>
      <c r="B1833" s="211" t="n">
        <v>1942.86</v>
      </c>
    </row>
    <row r="1834" customFormat="false" ht="12.75" hidden="false" customHeight="false" outlineLevel="0" collapsed="false">
      <c r="A1834" s="210" t="s">
        <v>4019</v>
      </c>
      <c r="B1834" s="211" t="n">
        <v>10862.02</v>
      </c>
    </row>
    <row r="1835" customFormat="false" ht="12.75" hidden="false" customHeight="false" outlineLevel="0" collapsed="false">
      <c r="A1835" s="210" t="s">
        <v>4024</v>
      </c>
      <c r="B1835" s="211" t="n">
        <v>10305.19</v>
      </c>
    </row>
    <row r="1836" customFormat="false" ht="12.75" hidden="false" customHeight="false" outlineLevel="0" collapsed="false">
      <c r="A1836" s="210" t="s">
        <v>4025</v>
      </c>
      <c r="B1836" s="211" t="n">
        <v>12064.87</v>
      </c>
    </row>
    <row r="1837" customFormat="false" ht="12.75" hidden="false" customHeight="false" outlineLevel="0" collapsed="false">
      <c r="A1837" s="210" t="s">
        <v>4027</v>
      </c>
      <c r="B1837" s="211" t="n">
        <v>11508.04</v>
      </c>
    </row>
    <row r="1838" customFormat="false" ht="12.75" hidden="false" customHeight="false" outlineLevel="0" collapsed="false">
      <c r="A1838" s="210" t="s">
        <v>4028</v>
      </c>
      <c r="B1838" s="211" t="n">
        <v>13600.78</v>
      </c>
    </row>
    <row r="1839" customFormat="false" ht="12.75" hidden="false" customHeight="false" outlineLevel="0" collapsed="false">
      <c r="A1839" s="210" t="s">
        <v>4030</v>
      </c>
      <c r="B1839" s="211" t="n">
        <v>13043.95</v>
      </c>
    </row>
    <row r="1840" customFormat="false" ht="12.75" hidden="false" customHeight="false" outlineLevel="0" collapsed="false">
      <c r="A1840" s="210" t="s">
        <v>4031</v>
      </c>
      <c r="B1840" s="211" t="n">
        <v>14837.47</v>
      </c>
    </row>
    <row r="1841" customFormat="false" ht="12.75" hidden="false" customHeight="false" outlineLevel="0" collapsed="false">
      <c r="A1841" s="210" t="s">
        <v>4036</v>
      </c>
      <c r="B1841" s="211" t="n">
        <v>14274.92</v>
      </c>
    </row>
    <row r="1842" customFormat="false" ht="12.75" hidden="false" customHeight="false" outlineLevel="0" collapsed="false">
      <c r="A1842" s="210" t="s">
        <v>4037</v>
      </c>
      <c r="B1842" s="211" t="n">
        <v>15820.34</v>
      </c>
    </row>
    <row r="1843" customFormat="false" ht="12.75" hidden="false" customHeight="false" outlineLevel="0" collapsed="false">
      <c r="A1843" s="210" t="s">
        <v>4042</v>
      </c>
      <c r="B1843" s="211" t="n">
        <v>15257.8</v>
      </c>
    </row>
    <row r="1844" customFormat="false" ht="12.75" hidden="false" customHeight="false" outlineLevel="0" collapsed="false">
      <c r="A1844" s="210" t="s">
        <v>4043</v>
      </c>
      <c r="B1844" s="211" t="n">
        <v>463.47</v>
      </c>
    </row>
    <row r="1845" customFormat="false" ht="12.75" hidden="false" customHeight="false" outlineLevel="0" collapsed="false">
      <c r="A1845" s="210" t="s">
        <v>4046</v>
      </c>
      <c r="B1845" s="211" t="n">
        <v>436.54</v>
      </c>
    </row>
    <row r="1846" customFormat="false" ht="12.75" hidden="false" customHeight="false" outlineLevel="0" collapsed="false">
      <c r="A1846" s="210" t="s">
        <v>4047</v>
      </c>
      <c r="B1846" s="211" t="n">
        <v>211.29</v>
      </c>
    </row>
    <row r="1847" customFormat="false" ht="12.75" hidden="false" customHeight="false" outlineLevel="0" collapsed="false">
      <c r="A1847" s="210" t="s">
        <v>36</v>
      </c>
      <c r="B1847" s="211" t="n">
        <v>199.98</v>
      </c>
    </row>
    <row r="1848" customFormat="false" ht="12.75" hidden="false" customHeight="false" outlineLevel="0" collapsed="false">
      <c r="A1848" s="210" t="s">
        <v>4051</v>
      </c>
      <c r="B1848" s="211" t="n">
        <v>105.67</v>
      </c>
    </row>
    <row r="1849" customFormat="false" ht="12.75" hidden="false" customHeight="false" outlineLevel="0" collapsed="false">
      <c r="A1849" s="210" t="s">
        <v>4054</v>
      </c>
      <c r="B1849" s="211" t="n">
        <v>101.12</v>
      </c>
    </row>
    <row r="1850" customFormat="false" ht="12.75" hidden="false" customHeight="false" outlineLevel="0" collapsed="false">
      <c r="A1850" s="210" t="s">
        <v>4055</v>
      </c>
      <c r="B1850" s="211" t="n">
        <v>3.31</v>
      </c>
    </row>
    <row r="1851" customFormat="false" ht="12.75" hidden="false" customHeight="false" outlineLevel="0" collapsed="false">
      <c r="A1851" s="210" t="s">
        <v>4060</v>
      </c>
      <c r="B1851" s="211" t="n">
        <v>3.01</v>
      </c>
    </row>
    <row r="1852" customFormat="false" ht="12.75" hidden="false" customHeight="false" outlineLevel="0" collapsed="false">
      <c r="A1852" s="210" t="s">
        <v>4061</v>
      </c>
      <c r="B1852" s="211" t="n">
        <v>105.69</v>
      </c>
    </row>
    <row r="1853" customFormat="false" ht="12.75" hidden="false" customHeight="false" outlineLevel="0" collapsed="false">
      <c r="A1853" s="210" t="s">
        <v>4067</v>
      </c>
      <c r="B1853" s="211" t="n">
        <v>98.93</v>
      </c>
    </row>
    <row r="1854" customFormat="false" ht="12.75" hidden="false" customHeight="false" outlineLevel="0" collapsed="false">
      <c r="A1854" s="210" t="s">
        <v>4068</v>
      </c>
      <c r="B1854" s="211" t="n">
        <v>22960.42</v>
      </c>
    </row>
    <row r="1855" customFormat="false" ht="12.75" hidden="false" customHeight="false" outlineLevel="0" collapsed="false">
      <c r="A1855" s="210" t="s">
        <v>4075</v>
      </c>
      <c r="B1855" s="211" t="n">
        <v>20803.85</v>
      </c>
    </row>
    <row r="1856" customFormat="false" ht="12.75" hidden="false" customHeight="false" outlineLevel="0" collapsed="false">
      <c r="A1856" s="210" t="s">
        <v>4076</v>
      </c>
      <c r="B1856" s="211" t="n">
        <v>19718.94</v>
      </c>
    </row>
    <row r="1857" customFormat="false" ht="12.75" hidden="false" customHeight="false" outlineLevel="0" collapsed="false">
      <c r="A1857" s="210" t="s">
        <v>4080</v>
      </c>
      <c r="B1857" s="211" t="n">
        <v>17562.36</v>
      </c>
    </row>
    <row r="1858" customFormat="false" ht="12.75" hidden="false" customHeight="false" outlineLevel="0" collapsed="false">
      <c r="A1858" s="210" t="s">
        <v>4081</v>
      </c>
      <c r="B1858" s="211" t="n">
        <v>12003.68</v>
      </c>
    </row>
    <row r="1859" customFormat="false" ht="12.75" hidden="false" customHeight="false" outlineLevel="0" collapsed="false">
      <c r="A1859" s="210" t="s">
        <v>4083</v>
      </c>
      <c r="B1859" s="211" t="n">
        <v>10659.29</v>
      </c>
    </row>
    <row r="1860" customFormat="false" ht="12.75" hidden="false" customHeight="false" outlineLevel="0" collapsed="false">
      <c r="A1860" s="210" t="s">
        <v>4084</v>
      </c>
      <c r="B1860" s="211" t="n">
        <v>44691.53</v>
      </c>
    </row>
    <row r="1861" customFormat="false" ht="12.75" hidden="false" customHeight="false" outlineLevel="0" collapsed="false">
      <c r="A1861" s="210" t="s">
        <v>4090</v>
      </c>
      <c r="B1861" s="211" t="n">
        <v>40245.77</v>
      </c>
    </row>
    <row r="1862" customFormat="false" ht="12.75" hidden="false" customHeight="false" outlineLevel="0" collapsed="false">
      <c r="A1862" s="210" t="s">
        <v>4091</v>
      </c>
      <c r="B1862" s="211" t="n">
        <v>32591.13</v>
      </c>
    </row>
    <row r="1863" customFormat="false" ht="12.75" hidden="false" customHeight="false" outlineLevel="0" collapsed="false">
      <c r="A1863" s="210" t="s">
        <v>4095</v>
      </c>
      <c r="B1863" s="211" t="n">
        <v>29031.66</v>
      </c>
    </row>
    <row r="1864" customFormat="false" ht="12.75" hidden="false" customHeight="false" outlineLevel="0" collapsed="false">
      <c r="A1864" s="210" t="s">
        <v>4096</v>
      </c>
      <c r="B1864" s="211" t="n">
        <v>26522.64</v>
      </c>
    </row>
    <row r="1865" customFormat="false" ht="12.75" hidden="false" customHeight="false" outlineLevel="0" collapsed="false">
      <c r="A1865" s="210" t="s">
        <v>4098</v>
      </c>
      <c r="B1865" s="211" t="n">
        <v>23408.72</v>
      </c>
    </row>
    <row r="1866" customFormat="false" ht="12.75" hidden="false" customHeight="false" outlineLevel="0" collapsed="false">
      <c r="A1866" s="210" t="s">
        <v>4099</v>
      </c>
      <c r="B1866" s="211" t="n">
        <v>89.69</v>
      </c>
    </row>
    <row r="1867" customFormat="false" ht="12.75" hidden="false" customHeight="false" outlineLevel="0" collapsed="false">
      <c r="A1867" s="210" t="s">
        <v>4104</v>
      </c>
      <c r="B1867" s="211" t="n">
        <v>82.06</v>
      </c>
    </row>
    <row r="1868" customFormat="false" ht="12.75" hidden="false" customHeight="false" outlineLevel="0" collapsed="false">
      <c r="A1868" s="210" t="s">
        <v>4105</v>
      </c>
      <c r="B1868" s="211" t="n">
        <v>71.84</v>
      </c>
    </row>
    <row r="1869" customFormat="false" ht="12.75" hidden="false" customHeight="false" outlineLevel="0" collapsed="false">
      <c r="A1869" s="210" t="s">
        <v>4110</v>
      </c>
      <c r="B1869" s="211" t="n">
        <v>71.84</v>
      </c>
    </row>
    <row r="1870" customFormat="false" ht="12.75" hidden="false" customHeight="false" outlineLevel="0" collapsed="false">
      <c r="A1870" s="210" t="s">
        <v>4111</v>
      </c>
      <c r="B1870" s="211" t="n">
        <v>16.06</v>
      </c>
    </row>
    <row r="1871" customFormat="false" ht="12.75" hidden="false" customHeight="false" outlineLevel="0" collapsed="false">
      <c r="A1871" s="210" t="s">
        <v>4116</v>
      </c>
      <c r="B1871" s="211" t="n">
        <v>16.06</v>
      </c>
    </row>
    <row r="1872" customFormat="false" ht="12.75" hidden="false" customHeight="false" outlineLevel="0" collapsed="false">
      <c r="A1872" s="210" t="s">
        <v>4117</v>
      </c>
      <c r="B1872" s="211" t="n">
        <v>140.13</v>
      </c>
    </row>
    <row r="1873" customFormat="false" ht="12.75" hidden="false" customHeight="false" outlineLevel="0" collapsed="false">
      <c r="A1873" s="210" t="s">
        <v>4124</v>
      </c>
      <c r="B1873" s="211" t="n">
        <v>140.13</v>
      </c>
    </row>
    <row r="1874" customFormat="false" ht="12.75" hidden="false" customHeight="false" outlineLevel="0" collapsed="false">
      <c r="A1874" s="210" t="s">
        <v>4125</v>
      </c>
      <c r="B1874" s="211" t="n">
        <v>50.42</v>
      </c>
    </row>
    <row r="1875" customFormat="false" ht="12.75" hidden="false" customHeight="false" outlineLevel="0" collapsed="false">
      <c r="A1875" s="210" t="s">
        <v>4128</v>
      </c>
      <c r="B1875" s="211" t="n">
        <v>50.42</v>
      </c>
    </row>
    <row r="1876" customFormat="false" ht="12.75" hidden="false" customHeight="false" outlineLevel="0" collapsed="false">
      <c r="A1876" s="210" t="s">
        <v>4129</v>
      </c>
      <c r="B1876" s="211" t="n">
        <v>9.5</v>
      </c>
    </row>
    <row r="1877" customFormat="false" ht="12.75" hidden="false" customHeight="false" outlineLevel="0" collapsed="false">
      <c r="A1877" s="210" t="s">
        <v>4133</v>
      </c>
      <c r="B1877" s="211" t="n">
        <v>9.5</v>
      </c>
    </row>
    <row r="1878" customFormat="false" ht="12.75" hidden="false" customHeight="false" outlineLevel="0" collapsed="false">
      <c r="A1878" s="210" t="s">
        <v>4134</v>
      </c>
      <c r="B1878" s="211" t="n">
        <v>9.18</v>
      </c>
    </row>
    <row r="1879" customFormat="false" ht="12.75" hidden="false" customHeight="false" outlineLevel="0" collapsed="false">
      <c r="A1879" s="210" t="s">
        <v>4139</v>
      </c>
      <c r="B1879" s="211" t="n">
        <v>8.1</v>
      </c>
    </row>
    <row r="1880" customFormat="false" ht="12.75" hidden="false" customHeight="false" outlineLevel="0" collapsed="false">
      <c r="A1880" s="210" t="s">
        <v>4140</v>
      </c>
      <c r="B1880" s="211" t="n">
        <v>88.68</v>
      </c>
    </row>
    <row r="1881" customFormat="false" ht="12.75" hidden="false" customHeight="false" outlineLevel="0" collapsed="false">
      <c r="A1881" s="210" t="s">
        <v>4142</v>
      </c>
      <c r="B1881" s="211" t="n">
        <v>77.84</v>
      </c>
    </row>
    <row r="1882" customFormat="false" ht="12.75" hidden="false" customHeight="false" outlineLevel="0" collapsed="false">
      <c r="A1882" s="210" t="s">
        <v>4143</v>
      </c>
      <c r="B1882" s="211" t="n">
        <v>57.95</v>
      </c>
    </row>
    <row r="1883" customFormat="false" ht="12.75" hidden="false" customHeight="false" outlineLevel="0" collapsed="false">
      <c r="A1883" s="210" t="s">
        <v>85</v>
      </c>
      <c r="B1883" s="211" t="n">
        <v>50.21</v>
      </c>
    </row>
    <row r="1884" customFormat="false" ht="12.75" hidden="false" customHeight="false" outlineLevel="0" collapsed="false">
      <c r="A1884" s="210" t="s">
        <v>4147</v>
      </c>
      <c r="B1884" s="211" t="n">
        <v>73.29</v>
      </c>
    </row>
    <row r="1885" customFormat="false" ht="12.75" hidden="false" customHeight="false" outlineLevel="0" collapsed="false">
      <c r="A1885" s="210" t="s">
        <v>4150</v>
      </c>
      <c r="B1885" s="211" t="n">
        <v>63.51</v>
      </c>
    </row>
    <row r="1886" customFormat="false" ht="12.75" hidden="false" customHeight="false" outlineLevel="0" collapsed="false">
      <c r="A1886" s="210" t="s">
        <v>4151</v>
      </c>
      <c r="B1886" s="211" t="n">
        <v>98.86</v>
      </c>
    </row>
    <row r="1887" customFormat="false" ht="12.75" hidden="false" customHeight="false" outlineLevel="0" collapsed="false">
      <c r="A1887" s="210" t="s">
        <v>4153</v>
      </c>
      <c r="B1887" s="211" t="n">
        <v>85.66</v>
      </c>
    </row>
    <row r="1888" customFormat="false" ht="12.75" hidden="false" customHeight="false" outlineLevel="0" collapsed="false">
      <c r="A1888" s="210" t="s">
        <v>4154</v>
      </c>
      <c r="B1888" s="211" t="n">
        <v>132.96</v>
      </c>
    </row>
    <row r="1889" customFormat="false" ht="12.75" hidden="false" customHeight="false" outlineLevel="0" collapsed="false">
      <c r="A1889" s="210" t="s">
        <v>4156</v>
      </c>
      <c r="B1889" s="211" t="n">
        <v>115.2</v>
      </c>
    </row>
    <row r="1890" customFormat="false" ht="12.75" hidden="false" customHeight="false" outlineLevel="0" collapsed="false">
      <c r="A1890" s="210" t="s">
        <v>4157</v>
      </c>
      <c r="B1890" s="211" t="n">
        <v>165.35</v>
      </c>
    </row>
    <row r="1891" customFormat="false" ht="12.75" hidden="false" customHeight="false" outlineLevel="0" collapsed="false">
      <c r="A1891" s="210" t="s">
        <v>4159</v>
      </c>
      <c r="B1891" s="211" t="n">
        <v>143.27</v>
      </c>
    </row>
    <row r="1892" customFormat="false" ht="12.75" hidden="false" customHeight="false" outlineLevel="0" collapsed="false">
      <c r="A1892" s="210" t="s">
        <v>4160</v>
      </c>
      <c r="B1892" s="211" t="n">
        <v>127.84</v>
      </c>
    </row>
    <row r="1893" customFormat="false" ht="12.75" hidden="false" customHeight="false" outlineLevel="0" collapsed="false">
      <c r="A1893" s="210" t="s">
        <v>4164</v>
      </c>
      <c r="B1893" s="211" t="n">
        <v>110.77</v>
      </c>
    </row>
    <row r="1894" customFormat="false" ht="12.75" hidden="false" customHeight="false" outlineLevel="0" collapsed="false">
      <c r="A1894" s="210" t="s">
        <v>4165</v>
      </c>
      <c r="B1894" s="211" t="n">
        <v>161.94</v>
      </c>
    </row>
    <row r="1895" customFormat="false" ht="12.75" hidden="false" customHeight="false" outlineLevel="0" collapsed="false">
      <c r="A1895" s="210" t="s">
        <v>4168</v>
      </c>
      <c r="B1895" s="211" t="n">
        <v>140.31</v>
      </c>
    </row>
    <row r="1896" customFormat="false" ht="12.75" hidden="false" customHeight="false" outlineLevel="0" collapsed="false">
      <c r="A1896" s="210" t="s">
        <v>4169</v>
      </c>
      <c r="B1896" s="211" t="n">
        <v>187.51</v>
      </c>
    </row>
    <row r="1897" customFormat="false" ht="12.75" hidden="false" customHeight="false" outlineLevel="0" collapsed="false">
      <c r="A1897" s="210" t="s">
        <v>4171</v>
      </c>
      <c r="B1897" s="211" t="n">
        <v>162.47</v>
      </c>
    </row>
    <row r="1898" customFormat="false" ht="12.75" hidden="false" customHeight="false" outlineLevel="0" collapsed="false">
      <c r="A1898" s="210" t="s">
        <v>4172</v>
      </c>
      <c r="B1898" s="211" t="n">
        <v>221.6</v>
      </c>
    </row>
    <row r="1899" customFormat="false" ht="12.75" hidden="false" customHeight="false" outlineLevel="0" collapsed="false">
      <c r="A1899" s="210" t="s">
        <v>4174</v>
      </c>
      <c r="B1899" s="211" t="n">
        <v>192.01</v>
      </c>
    </row>
    <row r="1900" customFormat="false" ht="12.75" hidden="false" customHeight="false" outlineLevel="0" collapsed="false">
      <c r="A1900" s="210" t="s">
        <v>4175</v>
      </c>
      <c r="B1900" s="211" t="n">
        <v>255.69</v>
      </c>
    </row>
    <row r="1901" customFormat="false" ht="12.75" hidden="false" customHeight="false" outlineLevel="0" collapsed="false">
      <c r="A1901" s="210" t="s">
        <v>4177</v>
      </c>
      <c r="B1901" s="211" t="n">
        <v>221.55</v>
      </c>
    </row>
    <row r="1902" customFormat="false" ht="12.75" hidden="false" customHeight="false" outlineLevel="0" collapsed="false">
      <c r="A1902" s="210" t="s">
        <v>4178</v>
      </c>
      <c r="B1902" s="211" t="n">
        <v>81.82</v>
      </c>
    </row>
    <row r="1903" customFormat="false" ht="12.75" hidden="false" customHeight="false" outlineLevel="0" collapsed="false">
      <c r="A1903" s="210" t="s">
        <v>4181</v>
      </c>
      <c r="B1903" s="211" t="n">
        <v>70.89</v>
      </c>
    </row>
    <row r="1904" customFormat="false" ht="12.75" hidden="false" customHeight="false" outlineLevel="0" collapsed="false">
      <c r="A1904" s="210" t="s">
        <v>4182</v>
      </c>
      <c r="B1904" s="211" t="n">
        <v>95.46</v>
      </c>
    </row>
    <row r="1905" customFormat="false" ht="12.75" hidden="false" customHeight="false" outlineLevel="0" collapsed="false">
      <c r="A1905" s="210" t="s">
        <v>4185</v>
      </c>
      <c r="B1905" s="211" t="n">
        <v>82.71</v>
      </c>
    </row>
    <row r="1906" customFormat="false" ht="12.75" hidden="false" customHeight="false" outlineLevel="0" collapsed="false">
      <c r="A1906" s="210" t="s">
        <v>4186</v>
      </c>
      <c r="B1906" s="211" t="n">
        <v>153.41</v>
      </c>
    </row>
    <row r="1907" customFormat="false" ht="12.75" hidden="false" customHeight="false" outlineLevel="0" collapsed="false">
      <c r="A1907" s="210" t="s">
        <v>4188</v>
      </c>
      <c r="B1907" s="211" t="n">
        <v>132.93</v>
      </c>
    </row>
    <row r="1908" customFormat="false" ht="12.75" hidden="false" customHeight="false" outlineLevel="0" collapsed="false">
      <c r="A1908" s="210" t="s">
        <v>4189</v>
      </c>
      <c r="B1908" s="211" t="n">
        <v>187.51</v>
      </c>
    </row>
    <row r="1909" customFormat="false" ht="12.75" hidden="false" customHeight="false" outlineLevel="0" collapsed="false">
      <c r="A1909" s="210" t="s">
        <v>4191</v>
      </c>
      <c r="B1909" s="211" t="n">
        <v>162.47</v>
      </c>
    </row>
    <row r="1910" customFormat="false" ht="12.75" hidden="false" customHeight="false" outlineLevel="0" collapsed="false">
      <c r="A1910" s="210" t="s">
        <v>4192</v>
      </c>
      <c r="B1910" s="211" t="n">
        <v>221.6</v>
      </c>
    </row>
    <row r="1911" customFormat="false" ht="12.75" hidden="false" customHeight="false" outlineLevel="0" collapsed="false">
      <c r="A1911" s="210" t="s">
        <v>4194</v>
      </c>
      <c r="B1911" s="211" t="n">
        <v>192.01</v>
      </c>
    </row>
    <row r="1912" customFormat="false" ht="12.75" hidden="false" customHeight="false" outlineLevel="0" collapsed="false">
      <c r="A1912" s="210" t="s">
        <v>4195</v>
      </c>
      <c r="B1912" s="211" t="n">
        <v>93.75</v>
      </c>
    </row>
    <row r="1913" customFormat="false" ht="12.75" hidden="false" customHeight="false" outlineLevel="0" collapsed="false">
      <c r="A1913" s="210" t="s">
        <v>4198</v>
      </c>
      <c r="B1913" s="211" t="n">
        <v>81.23</v>
      </c>
    </row>
    <row r="1914" customFormat="false" ht="12.75" hidden="false" customHeight="false" outlineLevel="0" collapsed="false">
      <c r="A1914" s="210" t="s">
        <v>4199</v>
      </c>
      <c r="B1914" s="211" t="n">
        <v>170.46</v>
      </c>
    </row>
    <row r="1915" customFormat="false" ht="12.75" hidden="false" customHeight="false" outlineLevel="0" collapsed="false">
      <c r="A1915" s="210" t="s">
        <v>4202</v>
      </c>
      <c r="B1915" s="211" t="n">
        <v>147.7</v>
      </c>
    </row>
    <row r="1916" customFormat="false" ht="12.75" hidden="false" customHeight="false" outlineLevel="0" collapsed="false">
      <c r="A1916" s="210" t="s">
        <v>4203</v>
      </c>
      <c r="B1916" s="211" t="n">
        <v>255.69</v>
      </c>
    </row>
    <row r="1917" customFormat="false" ht="12.75" hidden="false" customHeight="false" outlineLevel="0" collapsed="false">
      <c r="A1917" s="210" t="s">
        <v>4205</v>
      </c>
      <c r="B1917" s="211" t="n">
        <v>221.55</v>
      </c>
    </row>
    <row r="1918" customFormat="false" ht="12.75" hidden="false" customHeight="false" outlineLevel="0" collapsed="false">
      <c r="A1918" s="210" t="s">
        <v>4206</v>
      </c>
      <c r="B1918" s="211" t="n">
        <v>306.83</v>
      </c>
    </row>
    <row r="1919" customFormat="false" ht="12.75" hidden="false" customHeight="false" outlineLevel="0" collapsed="false">
      <c r="A1919" s="210" t="s">
        <v>4208</v>
      </c>
      <c r="B1919" s="211" t="n">
        <v>265.86</v>
      </c>
    </row>
    <row r="1920" customFormat="false" ht="12.75" hidden="false" customHeight="false" outlineLevel="0" collapsed="false">
      <c r="A1920" s="210" t="s">
        <v>4209</v>
      </c>
      <c r="B1920" s="211" t="n">
        <v>357.97</v>
      </c>
    </row>
    <row r="1921" customFormat="false" ht="12.75" hidden="false" customHeight="false" outlineLevel="0" collapsed="false">
      <c r="A1921" s="210" t="s">
        <v>4211</v>
      </c>
      <c r="B1921" s="211" t="n">
        <v>310.17</v>
      </c>
    </row>
    <row r="1922" customFormat="false" ht="12.75" hidden="false" customHeight="false" outlineLevel="0" collapsed="false">
      <c r="A1922" s="210" t="s">
        <v>4212</v>
      </c>
      <c r="B1922" s="211" t="n">
        <v>46.11</v>
      </c>
    </row>
    <row r="1923" customFormat="false" ht="12.75" hidden="false" customHeight="false" outlineLevel="0" collapsed="false">
      <c r="A1923" s="210" t="s">
        <v>4216</v>
      </c>
      <c r="B1923" s="211" t="n">
        <v>39.95</v>
      </c>
    </row>
    <row r="1924" customFormat="false" ht="12.75" hidden="false" customHeight="false" outlineLevel="0" collapsed="false">
      <c r="A1924" s="210" t="s">
        <v>4217</v>
      </c>
      <c r="B1924" s="211" t="n">
        <v>122.83</v>
      </c>
    </row>
    <row r="1925" customFormat="false" ht="12.75" hidden="false" customHeight="false" outlineLevel="0" collapsed="false">
      <c r="A1925" s="210" t="s">
        <v>4221</v>
      </c>
      <c r="B1925" s="211" t="n">
        <v>106.44</v>
      </c>
    </row>
    <row r="1926" customFormat="false" ht="12.75" hidden="false" customHeight="false" outlineLevel="0" collapsed="false">
      <c r="A1926" s="210" t="s">
        <v>4222</v>
      </c>
      <c r="B1926" s="211" t="n">
        <v>110.55</v>
      </c>
    </row>
    <row r="1927" customFormat="false" ht="12.75" hidden="false" customHeight="false" outlineLevel="0" collapsed="false">
      <c r="A1927" s="210" t="s">
        <v>4226</v>
      </c>
      <c r="B1927" s="211" t="n">
        <v>95.8</v>
      </c>
    </row>
    <row r="1928" customFormat="false" ht="12.75" hidden="false" customHeight="false" outlineLevel="0" collapsed="false">
      <c r="A1928" s="210" t="s">
        <v>4227</v>
      </c>
      <c r="B1928" s="211" t="n">
        <v>41.49</v>
      </c>
    </row>
    <row r="1929" customFormat="false" ht="12.75" hidden="false" customHeight="false" outlineLevel="0" collapsed="false">
      <c r="A1929" s="210" t="s">
        <v>4231</v>
      </c>
      <c r="B1929" s="211" t="n">
        <v>35.96</v>
      </c>
    </row>
    <row r="1930" customFormat="false" ht="12.75" hidden="false" customHeight="false" outlineLevel="0" collapsed="false">
      <c r="A1930" s="210" t="s">
        <v>4232</v>
      </c>
      <c r="B1930" s="211" t="n">
        <v>40.91</v>
      </c>
    </row>
    <row r="1931" customFormat="false" ht="12.75" hidden="false" customHeight="false" outlineLevel="0" collapsed="false">
      <c r="A1931" s="210" t="s">
        <v>4235</v>
      </c>
      <c r="B1931" s="211" t="n">
        <v>35.44</v>
      </c>
    </row>
    <row r="1932" customFormat="false" ht="12.75" hidden="false" customHeight="false" outlineLevel="0" collapsed="false">
      <c r="A1932" s="210" t="s">
        <v>4236</v>
      </c>
      <c r="B1932" s="211" t="n">
        <v>55.4</v>
      </c>
    </row>
    <row r="1933" customFormat="false" ht="12.75" hidden="false" customHeight="false" outlineLevel="0" collapsed="false">
      <c r="A1933" s="210" t="s">
        <v>4239</v>
      </c>
      <c r="B1933" s="211" t="n">
        <v>48</v>
      </c>
    </row>
    <row r="1934" customFormat="false" ht="12.75" hidden="false" customHeight="false" outlineLevel="0" collapsed="false">
      <c r="A1934" s="210" t="s">
        <v>4240</v>
      </c>
      <c r="B1934" s="211" t="n">
        <v>177.43</v>
      </c>
    </row>
    <row r="1935" customFormat="false" ht="12.75" hidden="false" customHeight="false" outlineLevel="0" collapsed="false">
      <c r="A1935" s="210" t="s">
        <v>4244</v>
      </c>
      <c r="B1935" s="211" t="n">
        <v>154.3</v>
      </c>
    </row>
    <row r="1936" customFormat="false" ht="12.75" hidden="false" customHeight="false" outlineLevel="0" collapsed="false">
      <c r="A1936" s="210" t="s">
        <v>4245</v>
      </c>
      <c r="B1936" s="211" t="n">
        <v>41.93</v>
      </c>
    </row>
    <row r="1937" customFormat="false" ht="12.75" hidden="false" customHeight="false" outlineLevel="0" collapsed="false">
      <c r="A1937" s="210" t="s">
        <v>4248</v>
      </c>
      <c r="B1937" s="211" t="n">
        <v>36.33</v>
      </c>
    </row>
    <row r="1938" customFormat="false" ht="12.75" hidden="false" customHeight="false" outlineLevel="0" collapsed="false">
      <c r="A1938" s="210" t="s">
        <v>4249</v>
      </c>
      <c r="B1938" s="211" t="n">
        <v>89.49</v>
      </c>
    </row>
    <row r="1939" customFormat="false" ht="12.75" hidden="false" customHeight="false" outlineLevel="0" collapsed="false">
      <c r="A1939" s="210" t="s">
        <v>4251</v>
      </c>
      <c r="B1939" s="211" t="n">
        <v>77.54</v>
      </c>
    </row>
    <row r="1940" customFormat="false" ht="12.75" hidden="false" customHeight="false" outlineLevel="0" collapsed="false">
      <c r="A1940" s="210" t="s">
        <v>4252</v>
      </c>
      <c r="B1940" s="211" t="n">
        <v>8.52</v>
      </c>
    </row>
    <row r="1941" customFormat="false" ht="12.75" hidden="false" customHeight="false" outlineLevel="0" collapsed="false">
      <c r="A1941" s="210" t="s">
        <v>4254</v>
      </c>
      <c r="B1941" s="211" t="n">
        <v>7.38</v>
      </c>
    </row>
    <row r="1942" customFormat="false" ht="12.75" hidden="false" customHeight="false" outlineLevel="0" collapsed="false">
      <c r="A1942" s="210" t="s">
        <v>4255</v>
      </c>
      <c r="B1942" s="211" t="n">
        <v>17.89</v>
      </c>
    </row>
    <row r="1943" customFormat="false" ht="12.75" hidden="false" customHeight="false" outlineLevel="0" collapsed="false">
      <c r="A1943" s="210" t="s">
        <v>4258</v>
      </c>
      <c r="B1943" s="211" t="n">
        <v>15.5</v>
      </c>
    </row>
    <row r="1944" customFormat="false" ht="12.75" hidden="false" customHeight="false" outlineLevel="0" collapsed="false">
      <c r="A1944" s="210" t="s">
        <v>4259</v>
      </c>
      <c r="B1944" s="211" t="n">
        <v>71.59</v>
      </c>
    </row>
    <row r="1945" customFormat="false" ht="12.75" hidden="false" customHeight="false" outlineLevel="0" collapsed="false">
      <c r="A1945" s="210" t="s">
        <v>4265</v>
      </c>
      <c r="B1945" s="211" t="n">
        <v>62.03</v>
      </c>
    </row>
    <row r="1946" customFormat="false" ht="12.75" hidden="false" customHeight="false" outlineLevel="0" collapsed="false">
      <c r="A1946" s="210" t="s">
        <v>4266</v>
      </c>
      <c r="B1946" s="211" t="n">
        <v>92.05</v>
      </c>
    </row>
    <row r="1947" customFormat="false" ht="12.75" hidden="false" customHeight="false" outlineLevel="0" collapsed="false">
      <c r="A1947" s="210" t="s">
        <v>4272</v>
      </c>
      <c r="B1947" s="211" t="n">
        <v>79.75</v>
      </c>
    </row>
    <row r="1948" customFormat="false" ht="12.75" hidden="false" customHeight="false" outlineLevel="0" collapsed="false">
      <c r="A1948" s="210" t="s">
        <v>4273</v>
      </c>
      <c r="B1948" s="211" t="n">
        <v>122.73</v>
      </c>
    </row>
    <row r="1949" customFormat="false" ht="12.75" hidden="false" customHeight="false" outlineLevel="0" collapsed="false">
      <c r="A1949" s="210" t="s">
        <v>4275</v>
      </c>
      <c r="B1949" s="211" t="n">
        <v>106.34</v>
      </c>
    </row>
    <row r="1950" customFormat="false" ht="12.75" hidden="false" customHeight="false" outlineLevel="0" collapsed="false">
      <c r="A1950" s="210" t="s">
        <v>4276</v>
      </c>
      <c r="B1950" s="211" t="n">
        <v>107.9</v>
      </c>
    </row>
    <row r="1951" customFormat="false" ht="12.75" hidden="false" customHeight="false" outlineLevel="0" collapsed="false">
      <c r="A1951" s="210" t="s">
        <v>4280</v>
      </c>
      <c r="B1951" s="211" t="n">
        <v>93.49</v>
      </c>
    </row>
    <row r="1952" customFormat="false" ht="12.75" hidden="false" customHeight="false" outlineLevel="0" collapsed="false">
      <c r="A1952" s="210" t="s">
        <v>4281</v>
      </c>
      <c r="B1952" s="211" t="n">
        <v>196.03</v>
      </c>
    </row>
    <row r="1953" customFormat="false" ht="12.75" hidden="false" customHeight="false" outlineLevel="0" collapsed="false">
      <c r="A1953" s="210" t="s">
        <v>4285</v>
      </c>
      <c r="B1953" s="211" t="n">
        <v>169.85</v>
      </c>
    </row>
    <row r="1954" customFormat="false" ht="12.75" hidden="false" customHeight="false" outlineLevel="0" collapsed="false">
      <c r="A1954" s="210" t="s">
        <v>4286</v>
      </c>
      <c r="B1954" s="211" t="n">
        <v>208.48</v>
      </c>
    </row>
    <row r="1955" customFormat="false" ht="12.75" hidden="false" customHeight="false" outlineLevel="0" collapsed="false">
      <c r="A1955" s="210" t="s">
        <v>4289</v>
      </c>
      <c r="B1955" s="211" t="n">
        <v>193.69</v>
      </c>
    </row>
    <row r="1956" customFormat="false" ht="12.75" hidden="false" customHeight="false" outlineLevel="0" collapsed="false">
      <c r="A1956" s="210" t="s">
        <v>4290</v>
      </c>
      <c r="B1956" s="211" t="n">
        <v>208.84</v>
      </c>
    </row>
    <row r="1957" customFormat="false" ht="12.75" hidden="false" customHeight="false" outlineLevel="0" collapsed="false">
      <c r="A1957" s="210" t="s">
        <v>4294</v>
      </c>
      <c r="B1957" s="211" t="n">
        <v>180.97</v>
      </c>
    </row>
    <row r="1958" customFormat="false" ht="12.75" hidden="false" customHeight="false" outlineLevel="0" collapsed="false">
      <c r="A1958" s="210" t="s">
        <v>4295</v>
      </c>
      <c r="B1958" s="211" t="n">
        <v>215.24</v>
      </c>
    </row>
    <row r="1959" customFormat="false" ht="12.75" hidden="false" customHeight="false" outlineLevel="0" collapsed="false">
      <c r="A1959" s="210" t="s">
        <v>4300</v>
      </c>
      <c r="B1959" s="211" t="n">
        <v>186.51</v>
      </c>
    </row>
    <row r="1960" customFormat="false" ht="12.75" hidden="false" customHeight="false" outlineLevel="0" collapsed="false">
      <c r="A1960" s="210" t="s">
        <v>4301</v>
      </c>
      <c r="B1960" s="211" t="n">
        <v>223.33</v>
      </c>
    </row>
    <row r="1961" customFormat="false" ht="12.75" hidden="false" customHeight="false" outlineLevel="0" collapsed="false">
      <c r="A1961" s="210" t="s">
        <v>4303</v>
      </c>
      <c r="B1961" s="211" t="n">
        <v>193.53</v>
      </c>
    </row>
    <row r="1962" customFormat="false" ht="12.75" hidden="false" customHeight="false" outlineLevel="0" collapsed="false">
      <c r="A1962" s="210" t="s">
        <v>4304</v>
      </c>
      <c r="B1962" s="211" t="n">
        <v>229.73</v>
      </c>
    </row>
    <row r="1963" customFormat="false" ht="12.75" hidden="false" customHeight="false" outlineLevel="0" collapsed="false">
      <c r="A1963" s="210" t="s">
        <v>4306</v>
      </c>
      <c r="B1963" s="211" t="n">
        <v>199.07</v>
      </c>
    </row>
    <row r="1964" customFormat="false" ht="12.75" hidden="false" customHeight="false" outlineLevel="0" collapsed="false">
      <c r="A1964" s="210" t="s">
        <v>4307</v>
      </c>
      <c r="B1964" s="211" t="n">
        <v>240.38</v>
      </c>
    </row>
    <row r="1965" customFormat="false" ht="12.75" hidden="false" customHeight="false" outlineLevel="0" collapsed="false">
      <c r="A1965" s="210" t="s">
        <v>4309</v>
      </c>
      <c r="B1965" s="211" t="n">
        <v>208.3</v>
      </c>
    </row>
    <row r="1966" customFormat="false" ht="12.75" hidden="false" customHeight="false" outlineLevel="0" collapsed="false">
      <c r="A1966" s="210" t="s">
        <v>4310</v>
      </c>
      <c r="B1966" s="211" t="n">
        <v>362.28</v>
      </c>
    </row>
    <row r="1967" customFormat="false" ht="12.75" hidden="false" customHeight="false" outlineLevel="0" collapsed="false">
      <c r="A1967" s="210" t="s">
        <v>4314</v>
      </c>
      <c r="B1967" s="211" t="n">
        <v>313.93</v>
      </c>
    </row>
    <row r="1968" customFormat="false" ht="12.75" hidden="false" customHeight="false" outlineLevel="0" collapsed="false">
      <c r="A1968" s="210" t="s">
        <v>4315</v>
      </c>
      <c r="B1968" s="211" t="n">
        <v>373.36</v>
      </c>
    </row>
    <row r="1969" customFormat="false" ht="12.75" hidden="false" customHeight="false" outlineLevel="0" collapsed="false">
      <c r="A1969" s="210" t="s">
        <v>4318</v>
      </c>
      <c r="B1969" s="211" t="n">
        <v>323.53</v>
      </c>
    </row>
    <row r="1970" customFormat="false" ht="12.75" hidden="false" customHeight="false" outlineLevel="0" collapsed="false">
      <c r="A1970" s="210" t="s">
        <v>4319</v>
      </c>
      <c r="B1970" s="211" t="n">
        <v>387.85</v>
      </c>
    </row>
    <row r="1971" customFormat="false" ht="12.75" hidden="false" customHeight="false" outlineLevel="0" collapsed="false">
      <c r="A1971" s="210" t="s">
        <v>4322</v>
      </c>
      <c r="B1971" s="211" t="n">
        <v>336.09</v>
      </c>
    </row>
    <row r="1972" customFormat="false" ht="12.75" hidden="false" customHeight="false" outlineLevel="0" collapsed="false">
      <c r="A1972" s="210" t="s">
        <v>4323</v>
      </c>
      <c r="B1972" s="211" t="n">
        <v>398.51</v>
      </c>
    </row>
    <row r="1973" customFormat="false" ht="12.75" hidden="false" customHeight="false" outlineLevel="0" collapsed="false">
      <c r="A1973" s="210" t="s">
        <v>4325</v>
      </c>
      <c r="B1973" s="211" t="n">
        <v>345.32</v>
      </c>
    </row>
    <row r="1974" customFormat="false" ht="12.75" hidden="false" customHeight="false" outlineLevel="0" collapsed="false">
      <c r="A1974" s="210" t="s">
        <v>4326</v>
      </c>
      <c r="B1974" s="211" t="n">
        <v>416.84</v>
      </c>
    </row>
    <row r="1975" customFormat="false" ht="12.75" hidden="false" customHeight="false" outlineLevel="0" collapsed="false">
      <c r="A1975" s="210" t="s">
        <v>4328</v>
      </c>
      <c r="B1975" s="211" t="n">
        <v>361.2</v>
      </c>
    </row>
    <row r="1976" customFormat="false" ht="12.75" hidden="false" customHeight="false" outlineLevel="0" collapsed="false">
      <c r="A1976" s="210" t="s">
        <v>4329</v>
      </c>
      <c r="B1976" s="211" t="n">
        <v>119.34</v>
      </c>
    </row>
    <row r="1977" customFormat="false" ht="12.75" hidden="false" customHeight="false" outlineLevel="0" collapsed="false">
      <c r="A1977" s="210" t="s">
        <v>4332</v>
      </c>
      <c r="B1977" s="211" t="n">
        <v>103.41</v>
      </c>
    </row>
    <row r="1978" customFormat="false" ht="12.75" hidden="false" customHeight="false" outlineLevel="0" collapsed="false">
      <c r="A1978" s="210" t="s">
        <v>4333</v>
      </c>
      <c r="B1978" s="211" t="n">
        <v>253.6</v>
      </c>
    </row>
    <row r="1979" customFormat="false" ht="12.75" hidden="false" customHeight="false" outlineLevel="0" collapsed="false">
      <c r="A1979" s="210" t="s">
        <v>4336</v>
      </c>
      <c r="B1979" s="211" t="n">
        <v>219.75</v>
      </c>
    </row>
    <row r="1980" customFormat="false" ht="12.75" hidden="false" customHeight="false" outlineLevel="0" collapsed="false">
      <c r="A1980" s="210" t="s">
        <v>4337</v>
      </c>
      <c r="B1980" s="211" t="n">
        <v>272.88</v>
      </c>
    </row>
    <row r="1981" customFormat="false" ht="12.75" hidden="false" customHeight="false" outlineLevel="0" collapsed="false">
      <c r="A1981" s="210" t="s">
        <v>4341</v>
      </c>
      <c r="B1981" s="211" t="n">
        <v>236.44</v>
      </c>
    </row>
    <row r="1982" customFormat="false" ht="12.75" hidden="false" customHeight="false" outlineLevel="0" collapsed="false">
      <c r="A1982" s="210" t="s">
        <v>4342</v>
      </c>
      <c r="B1982" s="211" t="n">
        <v>235.58</v>
      </c>
    </row>
    <row r="1983" customFormat="false" ht="12.75" hidden="false" customHeight="false" outlineLevel="0" collapsed="false">
      <c r="A1983" s="210" t="s">
        <v>4347</v>
      </c>
      <c r="B1983" s="211" t="n">
        <v>204.12</v>
      </c>
    </row>
    <row r="1984" customFormat="false" ht="12.75" hidden="false" customHeight="false" outlineLevel="0" collapsed="false">
      <c r="A1984" s="210" t="s">
        <v>4348</v>
      </c>
      <c r="B1984" s="211" t="n">
        <v>180.82</v>
      </c>
    </row>
    <row r="1985" customFormat="false" ht="12.75" hidden="false" customHeight="false" outlineLevel="0" collapsed="false">
      <c r="A1985" s="210" t="s">
        <v>4352</v>
      </c>
      <c r="B1985" s="211" t="n">
        <v>165.89</v>
      </c>
    </row>
    <row r="1986" customFormat="false" ht="12.75" hidden="false" customHeight="false" outlineLevel="0" collapsed="false">
      <c r="A1986" s="210" t="s">
        <v>4353</v>
      </c>
      <c r="B1986" s="211" t="n">
        <v>200.63</v>
      </c>
    </row>
    <row r="1987" customFormat="false" ht="12.75" hidden="false" customHeight="false" outlineLevel="0" collapsed="false">
      <c r="A1987" s="210" t="s">
        <v>4355</v>
      </c>
      <c r="B1987" s="211" t="n">
        <v>185.34</v>
      </c>
    </row>
    <row r="1988" customFormat="false" ht="12.75" hidden="false" customHeight="false" outlineLevel="0" collapsed="false">
      <c r="A1988" s="210" t="s">
        <v>4356</v>
      </c>
      <c r="B1988" s="211" t="n">
        <v>116.67</v>
      </c>
    </row>
    <row r="1989" customFormat="false" ht="12.75" hidden="false" customHeight="false" outlineLevel="0" collapsed="false">
      <c r="A1989" s="210" t="s">
        <v>4360</v>
      </c>
      <c r="B1989" s="211" t="n">
        <v>106.45</v>
      </c>
    </row>
    <row r="1990" customFormat="false" ht="12.75" hidden="false" customHeight="false" outlineLevel="0" collapsed="false">
      <c r="A1990" s="210" t="s">
        <v>4361</v>
      </c>
      <c r="B1990" s="211" t="n">
        <v>120.2</v>
      </c>
    </row>
    <row r="1991" customFormat="false" ht="12.75" hidden="false" customHeight="false" outlineLevel="0" collapsed="false">
      <c r="A1991" s="210" t="s">
        <v>4365</v>
      </c>
      <c r="B1991" s="211" t="n">
        <v>109.67</v>
      </c>
    </row>
    <row r="1992" customFormat="false" ht="12.75" hidden="false" customHeight="false" outlineLevel="0" collapsed="false">
      <c r="A1992" s="210" t="s">
        <v>4366</v>
      </c>
      <c r="B1992" s="211" t="n">
        <v>124.81</v>
      </c>
    </row>
    <row r="1993" customFormat="false" ht="12.75" hidden="false" customHeight="false" outlineLevel="0" collapsed="false">
      <c r="A1993" s="210" t="s">
        <v>4368</v>
      </c>
      <c r="B1993" s="211" t="n">
        <v>113.87</v>
      </c>
    </row>
    <row r="1994" customFormat="false" ht="12.75" hidden="false" customHeight="false" outlineLevel="0" collapsed="false">
      <c r="A1994" s="210" t="s">
        <v>4369</v>
      </c>
      <c r="B1994" s="211" t="n">
        <v>128.32</v>
      </c>
    </row>
    <row r="1995" customFormat="false" ht="12.75" hidden="false" customHeight="false" outlineLevel="0" collapsed="false">
      <c r="A1995" s="210" t="s">
        <v>4371</v>
      </c>
      <c r="B1995" s="211" t="n">
        <v>117.07</v>
      </c>
    </row>
    <row r="1996" customFormat="false" ht="12.75" hidden="false" customHeight="false" outlineLevel="0" collapsed="false">
      <c r="A1996" s="210" t="s">
        <v>4372</v>
      </c>
      <c r="B1996" s="211" t="n">
        <v>134.19</v>
      </c>
    </row>
    <row r="1997" customFormat="false" ht="12.75" hidden="false" customHeight="false" outlineLevel="0" collapsed="false">
      <c r="A1997" s="210" t="s">
        <v>4374</v>
      </c>
      <c r="B1997" s="211" t="n">
        <v>122.44</v>
      </c>
    </row>
    <row r="1998" customFormat="false" ht="12.75" hidden="false" customHeight="false" outlineLevel="0" collapsed="false">
      <c r="A1998" s="210" t="s">
        <v>4375</v>
      </c>
      <c r="B1998" s="211" t="n">
        <v>76.07</v>
      </c>
    </row>
    <row r="1999" customFormat="false" ht="12.75" hidden="false" customHeight="false" outlineLevel="0" collapsed="false">
      <c r="A1999" s="210" t="s">
        <v>4378</v>
      </c>
      <c r="B1999" s="211" t="n">
        <v>74.02</v>
      </c>
    </row>
    <row r="2000" customFormat="false" ht="12.75" hidden="false" customHeight="false" outlineLevel="0" collapsed="false">
      <c r="A2000" s="210" t="s">
        <v>4379</v>
      </c>
      <c r="B2000" s="211" t="n">
        <v>104.43</v>
      </c>
    </row>
    <row r="2001" customFormat="false" ht="12.75" hidden="false" customHeight="false" outlineLevel="0" collapsed="false">
      <c r="A2001" s="210" t="s">
        <v>4381</v>
      </c>
      <c r="B2001" s="211" t="n">
        <v>102.24</v>
      </c>
    </row>
    <row r="2002" customFormat="false" ht="12.75" hidden="false" customHeight="false" outlineLevel="0" collapsed="false">
      <c r="A2002" s="210" t="s">
        <v>4382</v>
      </c>
      <c r="B2002" s="211" t="n">
        <v>135.59</v>
      </c>
    </row>
    <row r="2003" customFormat="false" ht="12.75" hidden="false" customHeight="false" outlineLevel="0" collapsed="false">
      <c r="A2003" s="210" t="s">
        <v>4387</v>
      </c>
      <c r="B2003" s="211" t="n">
        <v>124.09</v>
      </c>
    </row>
    <row r="2004" customFormat="false" ht="12.75" hidden="false" customHeight="false" outlineLevel="0" collapsed="false">
      <c r="A2004" s="210" t="s">
        <v>4388</v>
      </c>
      <c r="B2004" s="211" t="n">
        <v>139.67</v>
      </c>
    </row>
    <row r="2005" customFormat="false" ht="12.75" hidden="false" customHeight="false" outlineLevel="0" collapsed="false">
      <c r="A2005" s="210" t="s">
        <v>4392</v>
      </c>
      <c r="B2005" s="211" t="n">
        <v>127.84</v>
      </c>
    </row>
    <row r="2006" customFormat="false" ht="12.75" hidden="false" customHeight="false" outlineLevel="0" collapsed="false">
      <c r="A2006" s="210" t="s">
        <v>4393</v>
      </c>
      <c r="B2006" s="211" t="n">
        <v>145.1</v>
      </c>
    </row>
    <row r="2007" customFormat="false" ht="12.75" hidden="false" customHeight="false" outlineLevel="0" collapsed="false">
      <c r="A2007" s="210" t="s">
        <v>4395</v>
      </c>
      <c r="B2007" s="211" t="n">
        <v>132.8</v>
      </c>
    </row>
    <row r="2008" customFormat="false" ht="12.75" hidden="false" customHeight="false" outlineLevel="0" collapsed="false">
      <c r="A2008" s="210" t="s">
        <v>4396</v>
      </c>
      <c r="B2008" s="211" t="n">
        <v>149.18</v>
      </c>
    </row>
    <row r="2009" customFormat="false" ht="12.75" hidden="false" customHeight="false" outlineLevel="0" collapsed="false">
      <c r="A2009" s="210" t="s">
        <v>4398</v>
      </c>
      <c r="B2009" s="211" t="n">
        <v>136.54</v>
      </c>
    </row>
    <row r="2010" customFormat="false" ht="12.75" hidden="false" customHeight="false" outlineLevel="0" collapsed="false">
      <c r="A2010" s="210" t="s">
        <v>4399</v>
      </c>
      <c r="B2010" s="211" t="n">
        <v>155.94</v>
      </c>
    </row>
    <row r="2011" customFormat="false" ht="12.75" hidden="false" customHeight="false" outlineLevel="0" collapsed="false">
      <c r="A2011" s="210" t="s">
        <v>4401</v>
      </c>
      <c r="B2011" s="211" t="n">
        <v>142.73</v>
      </c>
    </row>
    <row r="2012" customFormat="false" ht="12.75" hidden="false" customHeight="false" outlineLevel="0" collapsed="false">
      <c r="A2012" s="210" t="s">
        <v>4402</v>
      </c>
      <c r="B2012" s="211" t="n">
        <v>76.09</v>
      </c>
    </row>
    <row r="2013" customFormat="false" ht="12.75" hidden="false" customHeight="false" outlineLevel="0" collapsed="false">
      <c r="A2013" s="210" t="s">
        <v>4406</v>
      </c>
      <c r="B2013" s="211" t="n">
        <v>73.91</v>
      </c>
    </row>
    <row r="2014" customFormat="false" ht="12.75" hidden="false" customHeight="false" outlineLevel="0" collapsed="false">
      <c r="A2014" s="210" t="s">
        <v>4407</v>
      </c>
      <c r="B2014" s="211" t="n">
        <v>55.24</v>
      </c>
    </row>
    <row r="2015" customFormat="false" ht="12.75" hidden="false" customHeight="false" outlineLevel="0" collapsed="false">
      <c r="A2015" s="210" t="s">
        <v>4411</v>
      </c>
      <c r="B2015" s="211" t="n">
        <v>53.28</v>
      </c>
    </row>
    <row r="2016" customFormat="false" ht="12.75" hidden="false" customHeight="false" outlineLevel="0" collapsed="false">
      <c r="A2016" s="210" t="s">
        <v>4412</v>
      </c>
      <c r="B2016" s="211" t="n">
        <v>115.37</v>
      </c>
    </row>
    <row r="2017" customFormat="false" ht="12.75" hidden="false" customHeight="false" outlineLevel="0" collapsed="false">
      <c r="A2017" s="210" t="s">
        <v>4416</v>
      </c>
      <c r="B2017" s="211" t="n">
        <v>101.13</v>
      </c>
    </row>
    <row r="2018" customFormat="false" ht="12.75" hidden="false" customHeight="false" outlineLevel="0" collapsed="false">
      <c r="A2018" s="210" t="s">
        <v>4417</v>
      </c>
      <c r="B2018" s="211" t="n">
        <v>89.91</v>
      </c>
    </row>
    <row r="2019" customFormat="false" ht="12.75" hidden="false" customHeight="false" outlineLevel="0" collapsed="false">
      <c r="A2019" s="210" t="s">
        <v>4421</v>
      </c>
      <c r="B2019" s="211" t="n">
        <v>79.38</v>
      </c>
    </row>
    <row r="2020" customFormat="false" ht="12.75" hidden="false" customHeight="false" outlineLevel="0" collapsed="false">
      <c r="A2020" s="210" t="s">
        <v>4422</v>
      </c>
      <c r="B2020" s="211" t="n">
        <v>136.92</v>
      </c>
    </row>
    <row r="2021" customFormat="false" ht="12.75" hidden="false" customHeight="false" outlineLevel="0" collapsed="false">
      <c r="A2021" s="210" t="s">
        <v>4426</v>
      </c>
      <c r="B2021" s="211" t="n">
        <v>123.69</v>
      </c>
    </row>
    <row r="2022" customFormat="false" ht="12.75" hidden="false" customHeight="false" outlineLevel="0" collapsed="false">
      <c r="A2022" s="210" t="s">
        <v>4427</v>
      </c>
      <c r="B2022" s="211" t="n">
        <v>266.46</v>
      </c>
    </row>
    <row r="2023" customFormat="false" ht="12.75" hidden="false" customHeight="false" outlineLevel="0" collapsed="false">
      <c r="A2023" s="210" t="s">
        <v>4432</v>
      </c>
      <c r="B2023" s="211" t="n">
        <v>245.33</v>
      </c>
    </row>
    <row r="2024" customFormat="false" ht="12.75" hidden="false" customHeight="false" outlineLevel="0" collapsed="false">
      <c r="A2024" s="210" t="s">
        <v>4433</v>
      </c>
      <c r="B2024" s="211" t="n">
        <v>167.41</v>
      </c>
    </row>
    <row r="2025" customFormat="false" ht="12.75" hidden="false" customHeight="false" outlineLevel="0" collapsed="false">
      <c r="A2025" s="210" t="s">
        <v>4438</v>
      </c>
      <c r="B2025" s="211" t="n">
        <v>152.79</v>
      </c>
    </row>
    <row r="2026" customFormat="false" ht="12.75" hidden="false" customHeight="false" outlineLevel="0" collapsed="false">
      <c r="A2026" s="210" t="s">
        <v>4439</v>
      </c>
      <c r="B2026" s="211" t="n">
        <v>172.41</v>
      </c>
    </row>
    <row r="2027" customFormat="false" ht="12.75" hidden="false" customHeight="false" outlineLevel="0" collapsed="false">
      <c r="A2027" s="210" t="s">
        <v>4442</v>
      </c>
      <c r="B2027" s="211" t="n">
        <v>157.35</v>
      </c>
    </row>
    <row r="2028" customFormat="false" ht="12.75" hidden="false" customHeight="false" outlineLevel="0" collapsed="false">
      <c r="A2028" s="210" t="s">
        <v>4443</v>
      </c>
      <c r="B2028" s="211" t="n">
        <v>179.65</v>
      </c>
    </row>
    <row r="2029" customFormat="false" ht="12.75" hidden="false" customHeight="false" outlineLevel="0" collapsed="false">
      <c r="A2029" s="210" t="s">
        <v>4445</v>
      </c>
      <c r="B2029" s="211" t="n">
        <v>163.96</v>
      </c>
    </row>
    <row r="2030" customFormat="false" ht="12.75" hidden="false" customHeight="false" outlineLevel="0" collapsed="false">
      <c r="A2030" s="210" t="s">
        <v>4446</v>
      </c>
      <c r="B2030" s="211" t="n">
        <v>184.29</v>
      </c>
    </row>
    <row r="2031" customFormat="false" ht="12.75" hidden="false" customHeight="false" outlineLevel="0" collapsed="false">
      <c r="A2031" s="210" t="s">
        <v>4448</v>
      </c>
      <c r="B2031" s="211" t="n">
        <v>168.2</v>
      </c>
    </row>
    <row r="2032" customFormat="false" ht="12.75" hidden="false" customHeight="false" outlineLevel="0" collapsed="false">
      <c r="A2032" s="210" t="s">
        <v>4449</v>
      </c>
      <c r="B2032" s="211" t="n">
        <v>192.3</v>
      </c>
    </row>
    <row r="2033" customFormat="false" ht="12.75" hidden="false" customHeight="false" outlineLevel="0" collapsed="false">
      <c r="A2033" s="210" t="s">
        <v>4451</v>
      </c>
      <c r="B2033" s="211" t="n">
        <v>175.48</v>
      </c>
    </row>
    <row r="2034" customFormat="false" ht="12.75" hidden="false" customHeight="false" outlineLevel="0" collapsed="false">
      <c r="A2034" s="210" t="s">
        <v>4452</v>
      </c>
      <c r="B2034" s="211" t="n">
        <v>505.85</v>
      </c>
    </row>
    <row r="2035" customFormat="false" ht="12.75" hidden="false" customHeight="false" outlineLevel="0" collapsed="false">
      <c r="A2035" s="210" t="s">
        <v>4457</v>
      </c>
      <c r="B2035" s="211" t="n">
        <v>463.92</v>
      </c>
    </row>
    <row r="2036" customFormat="false" ht="12.75" hidden="false" customHeight="false" outlineLevel="0" collapsed="false">
      <c r="A2036" s="210" t="s">
        <v>4458</v>
      </c>
      <c r="B2036" s="211" t="n">
        <v>521.2</v>
      </c>
    </row>
    <row r="2037" customFormat="false" ht="12.75" hidden="false" customHeight="false" outlineLevel="0" collapsed="false">
      <c r="A2037" s="210" t="s">
        <v>4461</v>
      </c>
      <c r="B2037" s="211" t="n">
        <v>478.01</v>
      </c>
    </row>
    <row r="2038" customFormat="false" ht="12.75" hidden="false" customHeight="false" outlineLevel="0" collapsed="false">
      <c r="A2038" s="210" t="s">
        <v>4462</v>
      </c>
      <c r="B2038" s="211" t="n">
        <v>541.43</v>
      </c>
    </row>
    <row r="2039" customFormat="false" ht="12.75" hidden="false" customHeight="false" outlineLevel="0" collapsed="false">
      <c r="A2039" s="210" t="s">
        <v>4464</v>
      </c>
      <c r="B2039" s="211" t="n">
        <v>496.57</v>
      </c>
    </row>
    <row r="2040" customFormat="false" ht="12.75" hidden="false" customHeight="false" outlineLevel="0" collapsed="false">
      <c r="A2040" s="210" t="s">
        <v>4465</v>
      </c>
      <c r="B2040" s="211" t="n">
        <v>557.13</v>
      </c>
    </row>
    <row r="2041" customFormat="false" ht="12.75" hidden="false" customHeight="false" outlineLevel="0" collapsed="false">
      <c r="A2041" s="210" t="s">
        <v>4467</v>
      </c>
      <c r="B2041" s="211" t="n">
        <v>510.98</v>
      </c>
    </row>
    <row r="2042" customFormat="false" ht="12.75" hidden="false" customHeight="false" outlineLevel="0" collapsed="false">
      <c r="A2042" s="210" t="s">
        <v>4468</v>
      </c>
      <c r="B2042" s="211" t="n">
        <v>581.9</v>
      </c>
    </row>
    <row r="2043" customFormat="false" ht="12.75" hidden="false" customHeight="false" outlineLevel="0" collapsed="false">
      <c r="A2043" s="210" t="s">
        <v>4470</v>
      </c>
      <c r="B2043" s="211" t="n">
        <v>533.68</v>
      </c>
    </row>
    <row r="2044" customFormat="false" ht="12.75" hidden="false" customHeight="false" outlineLevel="0" collapsed="false">
      <c r="A2044" s="210" t="s">
        <v>4471</v>
      </c>
      <c r="B2044" s="211" t="n">
        <v>575.12</v>
      </c>
    </row>
    <row r="2045" customFormat="false" ht="12.75" hidden="false" customHeight="false" outlineLevel="0" collapsed="false">
      <c r="A2045" s="210" t="s">
        <v>4476</v>
      </c>
      <c r="B2045" s="211" t="n">
        <v>525.48</v>
      </c>
    </row>
    <row r="2046" customFormat="false" ht="12.75" hidden="false" customHeight="false" outlineLevel="0" collapsed="false">
      <c r="A2046" s="210" t="s">
        <v>4477</v>
      </c>
      <c r="B2046" s="211" t="n">
        <v>592.97</v>
      </c>
    </row>
    <row r="2047" customFormat="false" ht="12.75" hidden="false" customHeight="false" outlineLevel="0" collapsed="false">
      <c r="A2047" s="210" t="s">
        <v>4481</v>
      </c>
      <c r="B2047" s="211" t="n">
        <v>541.8</v>
      </c>
    </row>
    <row r="2048" customFormat="false" ht="12.75" hidden="false" customHeight="false" outlineLevel="0" collapsed="false">
      <c r="A2048" s="210" t="s">
        <v>4482</v>
      </c>
      <c r="B2048" s="211" t="n">
        <v>614.98</v>
      </c>
    </row>
    <row r="2049" customFormat="false" ht="12.75" hidden="false" customHeight="false" outlineLevel="0" collapsed="false">
      <c r="A2049" s="210" t="s">
        <v>4485</v>
      </c>
      <c r="B2049" s="211" t="n">
        <v>561.9</v>
      </c>
    </row>
    <row r="2050" customFormat="false" ht="12.75" hidden="false" customHeight="false" outlineLevel="0" collapsed="false">
      <c r="A2050" s="210" t="s">
        <v>4486</v>
      </c>
      <c r="B2050" s="211" t="n">
        <v>632.84</v>
      </c>
    </row>
    <row r="2051" customFormat="false" ht="12.75" hidden="false" customHeight="false" outlineLevel="0" collapsed="false">
      <c r="A2051" s="210" t="s">
        <v>4489</v>
      </c>
      <c r="B2051" s="211" t="n">
        <v>578.22</v>
      </c>
    </row>
    <row r="2052" customFormat="false" ht="12.75" hidden="false" customHeight="false" outlineLevel="0" collapsed="false">
      <c r="A2052" s="210" t="s">
        <v>4490</v>
      </c>
      <c r="B2052" s="211" t="n">
        <v>661.81</v>
      </c>
    </row>
    <row r="2053" customFormat="false" ht="12.75" hidden="false" customHeight="false" outlineLevel="0" collapsed="false">
      <c r="A2053" s="210" t="s">
        <v>4493</v>
      </c>
      <c r="B2053" s="211" t="n">
        <v>604.68</v>
      </c>
    </row>
    <row r="2054" customFormat="false" ht="12.75" hidden="false" customHeight="false" outlineLevel="0" collapsed="false">
      <c r="A2054" s="210" t="s">
        <v>4494</v>
      </c>
      <c r="B2054" s="211" t="n">
        <v>1303.6</v>
      </c>
    </row>
    <row r="2055" customFormat="false" ht="12.75" hidden="false" customHeight="false" outlineLevel="0" collapsed="false">
      <c r="A2055" s="210" t="s">
        <v>4500</v>
      </c>
      <c r="B2055" s="211" t="n">
        <v>1195.69</v>
      </c>
    </row>
    <row r="2056" customFormat="false" ht="12.75" hidden="false" customHeight="false" outlineLevel="0" collapsed="false">
      <c r="A2056" s="210" t="s">
        <v>4501</v>
      </c>
      <c r="B2056" s="211" t="n">
        <v>1362.82</v>
      </c>
    </row>
    <row r="2057" customFormat="false" ht="12.75" hidden="false" customHeight="false" outlineLevel="0" collapsed="false">
      <c r="A2057" s="210" t="s">
        <v>4505</v>
      </c>
      <c r="B2057" s="211" t="n">
        <v>1251.65</v>
      </c>
    </row>
    <row r="2058" customFormat="false" ht="12.75" hidden="false" customHeight="false" outlineLevel="0" collapsed="false">
      <c r="A2058" s="210" t="s">
        <v>4506</v>
      </c>
      <c r="B2058" s="211" t="n">
        <v>1416.67</v>
      </c>
    </row>
    <row r="2059" customFormat="false" ht="12.75" hidden="false" customHeight="false" outlineLevel="0" collapsed="false">
      <c r="A2059" s="210" t="s">
        <v>4508</v>
      </c>
      <c r="B2059" s="211" t="n">
        <v>1301.18</v>
      </c>
    </row>
    <row r="2060" customFormat="false" ht="12.75" hidden="false" customHeight="false" outlineLevel="0" collapsed="false">
      <c r="A2060" s="210" t="s">
        <v>4509</v>
      </c>
      <c r="B2060" s="211" t="n">
        <v>1457.43</v>
      </c>
    </row>
    <row r="2061" customFormat="false" ht="12.75" hidden="false" customHeight="false" outlineLevel="0" collapsed="false">
      <c r="A2061" s="210" t="s">
        <v>4511</v>
      </c>
      <c r="B2061" s="211" t="n">
        <v>1338.74</v>
      </c>
    </row>
    <row r="2062" customFormat="false" ht="12.75" hidden="false" customHeight="false" outlineLevel="0" collapsed="false">
      <c r="A2062" s="210" t="s">
        <v>4512</v>
      </c>
      <c r="B2062" s="211" t="n">
        <v>1524.37</v>
      </c>
    </row>
    <row r="2063" customFormat="false" ht="12.75" hidden="false" customHeight="false" outlineLevel="0" collapsed="false">
      <c r="A2063" s="210" t="s">
        <v>4514</v>
      </c>
      <c r="B2063" s="211" t="n">
        <v>1400.25</v>
      </c>
    </row>
    <row r="2064" customFormat="false" ht="12.75" hidden="false" customHeight="false" outlineLevel="0" collapsed="false">
      <c r="A2064" s="210" t="s">
        <v>4515</v>
      </c>
      <c r="B2064" s="211" t="n">
        <v>345.07</v>
      </c>
    </row>
    <row r="2065" customFormat="false" ht="12.75" hidden="false" customHeight="false" outlineLevel="0" collapsed="false">
      <c r="A2065" s="210" t="s">
        <v>4518</v>
      </c>
      <c r="B2065" s="211" t="n">
        <v>315.29</v>
      </c>
    </row>
    <row r="2066" customFormat="false" ht="12.75" hidden="false" customHeight="false" outlineLevel="0" collapsed="false">
      <c r="A2066" s="210" t="s">
        <v>4519</v>
      </c>
      <c r="B2066" s="211" t="n">
        <v>942.39</v>
      </c>
    </row>
    <row r="2067" customFormat="false" ht="12.75" hidden="false" customHeight="false" outlineLevel="0" collapsed="false">
      <c r="A2067" s="210" t="s">
        <v>4522</v>
      </c>
      <c r="B2067" s="211" t="n">
        <v>866.86</v>
      </c>
    </row>
    <row r="2068" customFormat="false" ht="12.75" hidden="false" customHeight="false" outlineLevel="0" collapsed="false">
      <c r="A2068" s="210" t="s">
        <v>4523</v>
      </c>
      <c r="B2068" s="211" t="n">
        <v>100.57</v>
      </c>
    </row>
    <row r="2069" customFormat="false" ht="12.75" hidden="false" customHeight="false" outlineLevel="0" collapsed="false">
      <c r="A2069" s="210" t="s">
        <v>4526</v>
      </c>
      <c r="B2069" s="211" t="n">
        <v>91.8</v>
      </c>
    </row>
    <row r="2070" customFormat="false" ht="12.75" hidden="false" customHeight="false" outlineLevel="0" collapsed="false">
      <c r="A2070" s="210" t="s">
        <v>4527</v>
      </c>
      <c r="B2070" s="211" t="n">
        <v>328.65</v>
      </c>
    </row>
    <row r="2071" customFormat="false" ht="12.75" hidden="false" customHeight="false" outlineLevel="0" collapsed="false">
      <c r="A2071" s="210" t="s">
        <v>4531</v>
      </c>
      <c r="B2071" s="211" t="n">
        <v>301.4</v>
      </c>
    </row>
    <row r="2072" customFormat="false" ht="12.75" hidden="false" customHeight="false" outlineLevel="0" collapsed="false">
      <c r="A2072" s="210" t="s">
        <v>4532</v>
      </c>
      <c r="B2072" s="211" t="n">
        <v>446.84</v>
      </c>
    </row>
    <row r="2073" customFormat="false" ht="12.75" hidden="false" customHeight="false" outlineLevel="0" collapsed="false">
      <c r="A2073" s="210" t="s">
        <v>4537</v>
      </c>
      <c r="B2073" s="211" t="n">
        <v>411.89</v>
      </c>
    </row>
    <row r="2074" customFormat="false" ht="12.75" hidden="false" customHeight="false" outlineLevel="0" collapsed="false">
      <c r="A2074" s="210" t="s">
        <v>4538</v>
      </c>
      <c r="B2074" s="211" t="n">
        <v>152.15</v>
      </c>
    </row>
    <row r="2075" customFormat="false" ht="12.75" hidden="false" customHeight="false" outlineLevel="0" collapsed="false">
      <c r="A2075" s="210" t="s">
        <v>4541</v>
      </c>
      <c r="B2075" s="211" t="n">
        <v>137.13</v>
      </c>
    </row>
    <row r="2076" customFormat="false" ht="12.75" hidden="false" customHeight="false" outlineLevel="0" collapsed="false">
      <c r="A2076" s="210" t="s">
        <v>4542</v>
      </c>
      <c r="B2076" s="211" t="n">
        <v>634.3</v>
      </c>
    </row>
    <row r="2077" customFormat="false" ht="12.75" hidden="false" customHeight="false" outlineLevel="0" collapsed="false">
      <c r="A2077" s="210" t="s">
        <v>4546</v>
      </c>
      <c r="B2077" s="211" t="n">
        <v>587.55</v>
      </c>
    </row>
    <row r="2078" customFormat="false" ht="12.75" hidden="false" customHeight="false" outlineLevel="0" collapsed="false">
      <c r="A2078" s="210" t="s">
        <v>4547</v>
      </c>
      <c r="B2078" s="211" t="n">
        <v>47.73</v>
      </c>
    </row>
    <row r="2079" customFormat="false" ht="12.75" hidden="false" customHeight="false" outlineLevel="0" collapsed="false">
      <c r="A2079" s="210" t="s">
        <v>4549</v>
      </c>
      <c r="B2079" s="211" t="n">
        <v>41.35</v>
      </c>
    </row>
    <row r="2080" customFormat="false" ht="12.75" hidden="false" customHeight="false" outlineLevel="0" collapsed="false">
      <c r="A2080" s="210" t="s">
        <v>4550</v>
      </c>
      <c r="B2080" s="211" t="n">
        <v>42.61</v>
      </c>
    </row>
    <row r="2081" customFormat="false" ht="12.75" hidden="false" customHeight="false" outlineLevel="0" collapsed="false">
      <c r="A2081" s="210" t="s">
        <v>4552</v>
      </c>
      <c r="B2081" s="211" t="n">
        <v>36.92</v>
      </c>
    </row>
    <row r="2082" customFormat="false" ht="12.75" hidden="false" customHeight="false" outlineLevel="0" collapsed="false">
      <c r="A2082" s="210" t="s">
        <v>4553</v>
      </c>
      <c r="B2082" s="211" t="n">
        <v>76.7</v>
      </c>
    </row>
    <row r="2083" customFormat="false" ht="12.75" hidden="false" customHeight="false" outlineLevel="0" collapsed="false">
      <c r="A2083" s="210" t="s">
        <v>4558</v>
      </c>
      <c r="B2083" s="211" t="n">
        <v>66.46</v>
      </c>
    </row>
    <row r="2084" customFormat="false" ht="12.75" hidden="false" customHeight="false" outlineLevel="0" collapsed="false">
      <c r="A2084" s="210" t="s">
        <v>4559</v>
      </c>
      <c r="B2084" s="211" t="n">
        <v>136.62</v>
      </c>
    </row>
    <row r="2085" customFormat="false" ht="12.75" hidden="false" customHeight="false" outlineLevel="0" collapsed="false">
      <c r="A2085" s="210" t="s">
        <v>4564</v>
      </c>
      <c r="B2085" s="211" t="n">
        <v>120.22</v>
      </c>
    </row>
    <row r="2086" customFormat="false" ht="12.75" hidden="false" customHeight="false" outlineLevel="0" collapsed="false">
      <c r="A2086" s="210" t="s">
        <v>4565</v>
      </c>
      <c r="B2086" s="211" t="n">
        <v>140.78</v>
      </c>
    </row>
    <row r="2087" customFormat="false" ht="12.75" hidden="false" customHeight="false" outlineLevel="0" collapsed="false">
      <c r="A2087" s="210" t="s">
        <v>4567</v>
      </c>
      <c r="B2087" s="211" t="n">
        <v>123.89</v>
      </c>
    </row>
    <row r="2088" customFormat="false" ht="12.75" hidden="false" customHeight="false" outlineLevel="0" collapsed="false">
      <c r="A2088" s="210" t="s">
        <v>4568</v>
      </c>
      <c r="B2088" s="211" t="n">
        <v>144.79</v>
      </c>
    </row>
    <row r="2089" customFormat="false" ht="12.75" hidden="false" customHeight="false" outlineLevel="0" collapsed="false">
      <c r="A2089" s="210" t="s">
        <v>4570</v>
      </c>
      <c r="B2089" s="211" t="n">
        <v>127.41</v>
      </c>
    </row>
    <row r="2090" customFormat="false" ht="12.75" hidden="false" customHeight="false" outlineLevel="0" collapsed="false">
      <c r="A2090" s="210" t="s">
        <v>4571</v>
      </c>
      <c r="B2090" s="211" t="n">
        <v>149</v>
      </c>
    </row>
    <row r="2091" customFormat="false" ht="12.75" hidden="false" customHeight="false" outlineLevel="0" collapsed="false">
      <c r="A2091" s="210" t="s">
        <v>4573</v>
      </c>
      <c r="B2091" s="211" t="n">
        <v>131.12</v>
      </c>
    </row>
    <row r="2092" customFormat="false" ht="12.75" hidden="false" customHeight="false" outlineLevel="0" collapsed="false">
      <c r="A2092" s="210" t="s">
        <v>4574</v>
      </c>
      <c r="B2092" s="211" t="n">
        <v>151.64</v>
      </c>
    </row>
    <row r="2093" customFormat="false" ht="12.75" hidden="false" customHeight="false" outlineLevel="0" collapsed="false">
      <c r="A2093" s="210" t="s">
        <v>4576</v>
      </c>
      <c r="B2093" s="211" t="n">
        <v>133.44</v>
      </c>
    </row>
    <row r="2094" customFormat="false" ht="12.75" hidden="false" customHeight="false" outlineLevel="0" collapsed="false">
      <c r="A2094" s="210" t="s">
        <v>4577</v>
      </c>
      <c r="B2094" s="211" t="n">
        <v>167.67</v>
      </c>
    </row>
    <row r="2095" customFormat="false" ht="12.75" hidden="false" customHeight="false" outlineLevel="0" collapsed="false">
      <c r="A2095" s="210" t="s">
        <v>4580</v>
      </c>
      <c r="B2095" s="211" t="n">
        <v>147.51</v>
      </c>
    </row>
    <row r="2096" customFormat="false" ht="12.75" hidden="false" customHeight="false" outlineLevel="0" collapsed="false">
      <c r="A2096" s="210" t="s">
        <v>4581</v>
      </c>
      <c r="B2096" s="211" t="n">
        <v>178.85</v>
      </c>
    </row>
    <row r="2097" customFormat="false" ht="12.75" hidden="false" customHeight="false" outlineLevel="0" collapsed="false">
      <c r="A2097" s="210" t="s">
        <v>4583</v>
      </c>
      <c r="B2097" s="211" t="n">
        <v>157.41</v>
      </c>
    </row>
    <row r="2098" customFormat="false" ht="12.75" hidden="false" customHeight="false" outlineLevel="0" collapsed="false">
      <c r="A2098" s="210" t="s">
        <v>4584</v>
      </c>
      <c r="B2098" s="211" t="n">
        <v>189.28</v>
      </c>
    </row>
    <row r="2099" customFormat="false" ht="12.75" hidden="false" customHeight="false" outlineLevel="0" collapsed="false">
      <c r="A2099" s="210" t="s">
        <v>4586</v>
      </c>
      <c r="B2099" s="211" t="n">
        <v>166.61</v>
      </c>
    </row>
    <row r="2100" customFormat="false" ht="12.75" hidden="false" customHeight="false" outlineLevel="0" collapsed="false">
      <c r="A2100" s="210" t="s">
        <v>4587</v>
      </c>
      <c r="B2100" s="211" t="n">
        <v>199.38</v>
      </c>
    </row>
    <row r="2101" customFormat="false" ht="12.75" hidden="false" customHeight="false" outlineLevel="0" collapsed="false">
      <c r="A2101" s="210" t="s">
        <v>4589</v>
      </c>
      <c r="B2101" s="211" t="n">
        <v>175.49</v>
      </c>
    </row>
    <row r="2102" customFormat="false" ht="12.75" hidden="false" customHeight="false" outlineLevel="0" collapsed="false">
      <c r="A2102" s="210" t="s">
        <v>4590</v>
      </c>
      <c r="B2102" s="211" t="n">
        <v>214.84</v>
      </c>
    </row>
    <row r="2103" customFormat="false" ht="12.75" hidden="false" customHeight="false" outlineLevel="0" collapsed="false">
      <c r="A2103" s="210" t="s">
        <v>4592</v>
      </c>
      <c r="B2103" s="211" t="n">
        <v>189.1</v>
      </c>
    </row>
    <row r="2104" customFormat="false" ht="12.75" hidden="false" customHeight="false" outlineLevel="0" collapsed="false">
      <c r="A2104" s="210" t="s">
        <v>4593</v>
      </c>
      <c r="B2104" s="211" t="n">
        <v>44.71</v>
      </c>
    </row>
    <row r="2105" customFormat="false" ht="12.75" hidden="false" customHeight="false" outlineLevel="0" collapsed="false">
      <c r="A2105" s="210" t="s">
        <v>4597</v>
      </c>
      <c r="B2105" s="211" t="n">
        <v>38.98</v>
      </c>
    </row>
    <row r="2106" customFormat="false" ht="12.75" hidden="false" customHeight="false" outlineLevel="0" collapsed="false">
      <c r="A2106" s="210" t="s">
        <v>4598</v>
      </c>
      <c r="B2106" s="211" t="n">
        <v>8.34</v>
      </c>
    </row>
    <row r="2107" customFormat="false" ht="12.75" hidden="false" customHeight="false" outlineLevel="0" collapsed="false">
      <c r="A2107" s="210" t="s">
        <v>4605</v>
      </c>
      <c r="B2107" s="211" t="n">
        <v>8.05</v>
      </c>
    </row>
    <row r="2108" customFormat="false" ht="12.75" hidden="false" customHeight="false" outlineLevel="0" collapsed="false">
      <c r="A2108" s="210" t="s">
        <v>4606</v>
      </c>
      <c r="B2108" s="211" t="n">
        <v>3.89</v>
      </c>
    </row>
    <row r="2109" customFormat="false" ht="12.75" hidden="false" customHeight="false" outlineLevel="0" collapsed="false">
      <c r="A2109" s="210" t="s">
        <v>4612</v>
      </c>
      <c r="B2109" s="211" t="n">
        <v>3.78</v>
      </c>
    </row>
    <row r="2110" customFormat="false" ht="12.75" hidden="false" customHeight="false" outlineLevel="0" collapsed="false">
      <c r="A2110" s="210" t="s">
        <v>4613</v>
      </c>
      <c r="B2110" s="211" t="n">
        <v>2.85</v>
      </c>
    </row>
    <row r="2111" customFormat="false" ht="12.75" hidden="false" customHeight="false" outlineLevel="0" collapsed="false">
      <c r="A2111" s="210" t="s">
        <v>4615</v>
      </c>
      <c r="B2111" s="211" t="n">
        <v>2.8</v>
      </c>
    </row>
    <row r="2112" customFormat="false" ht="12.75" hidden="false" customHeight="false" outlineLevel="0" collapsed="false">
      <c r="A2112" s="210" t="s">
        <v>4616</v>
      </c>
      <c r="B2112" s="211" t="n">
        <v>6.89</v>
      </c>
    </row>
    <row r="2113" customFormat="false" ht="12.75" hidden="false" customHeight="false" outlineLevel="0" collapsed="false">
      <c r="A2113" s="210" t="s">
        <v>4622</v>
      </c>
      <c r="B2113" s="211" t="n">
        <v>6.53</v>
      </c>
    </row>
    <row r="2114" customFormat="false" ht="12.75" hidden="false" customHeight="false" outlineLevel="0" collapsed="false">
      <c r="A2114" s="210" t="s">
        <v>4623</v>
      </c>
      <c r="B2114" s="211" t="n">
        <v>6.27</v>
      </c>
    </row>
    <row r="2115" customFormat="false" ht="12.75" hidden="false" customHeight="false" outlineLevel="0" collapsed="false">
      <c r="A2115" s="210" t="s">
        <v>4626</v>
      </c>
      <c r="B2115" s="211" t="n">
        <v>5.92</v>
      </c>
    </row>
    <row r="2116" customFormat="false" ht="12.75" hidden="false" customHeight="false" outlineLevel="0" collapsed="false">
      <c r="A2116" s="210" t="s">
        <v>4627</v>
      </c>
      <c r="B2116" s="211" t="n">
        <v>13.29</v>
      </c>
    </row>
    <row r="2117" customFormat="false" ht="12.75" hidden="false" customHeight="false" outlineLevel="0" collapsed="false">
      <c r="A2117" s="210" t="s">
        <v>4632</v>
      </c>
      <c r="B2117" s="211" t="n">
        <v>13</v>
      </c>
    </row>
    <row r="2118" customFormat="false" ht="12.75" hidden="false" customHeight="false" outlineLevel="0" collapsed="false">
      <c r="A2118" s="210" t="s">
        <v>4633</v>
      </c>
      <c r="B2118" s="211" t="n">
        <v>15.06</v>
      </c>
    </row>
    <row r="2119" customFormat="false" ht="12.75" hidden="false" customHeight="false" outlineLevel="0" collapsed="false">
      <c r="A2119" s="210" t="s">
        <v>4635</v>
      </c>
      <c r="B2119" s="211" t="n">
        <v>14.75</v>
      </c>
    </row>
    <row r="2120" customFormat="false" ht="12.75" hidden="false" customHeight="false" outlineLevel="0" collapsed="false">
      <c r="A2120" s="210" t="s">
        <v>4636</v>
      </c>
      <c r="B2120" s="211" t="n">
        <v>16.25</v>
      </c>
    </row>
    <row r="2121" customFormat="false" ht="12.75" hidden="false" customHeight="false" outlineLevel="0" collapsed="false">
      <c r="A2121" s="210" t="s">
        <v>4638</v>
      </c>
      <c r="B2121" s="211" t="n">
        <v>15.91</v>
      </c>
    </row>
    <row r="2122" customFormat="false" ht="12.75" hidden="false" customHeight="false" outlineLevel="0" collapsed="false">
      <c r="A2122" s="210" t="s">
        <v>4639</v>
      </c>
      <c r="B2122" s="211" t="n">
        <v>18.62</v>
      </c>
    </row>
    <row r="2123" customFormat="false" ht="12.75" hidden="false" customHeight="false" outlineLevel="0" collapsed="false">
      <c r="A2123" s="210" t="s">
        <v>4641</v>
      </c>
      <c r="B2123" s="211" t="n">
        <v>18.25</v>
      </c>
    </row>
    <row r="2124" customFormat="false" ht="12.75" hidden="false" customHeight="false" outlineLevel="0" collapsed="false">
      <c r="A2124" s="210" t="s">
        <v>4642</v>
      </c>
      <c r="B2124" s="211" t="n">
        <v>21.19</v>
      </c>
    </row>
    <row r="2125" customFormat="false" ht="12.75" hidden="false" customHeight="false" outlineLevel="0" collapsed="false">
      <c r="A2125" s="210" t="s">
        <v>4644</v>
      </c>
      <c r="B2125" s="211" t="n">
        <v>20.78</v>
      </c>
    </row>
    <row r="2126" customFormat="false" ht="12.75" hidden="false" customHeight="false" outlineLevel="0" collapsed="false">
      <c r="A2126" s="210" t="s">
        <v>4645</v>
      </c>
      <c r="B2126" s="211" t="n">
        <v>29.1</v>
      </c>
    </row>
    <row r="2127" customFormat="false" ht="12.75" hidden="false" customHeight="false" outlineLevel="0" collapsed="false">
      <c r="A2127" s="210" t="s">
        <v>4649</v>
      </c>
      <c r="B2127" s="211" t="n">
        <v>28.56</v>
      </c>
    </row>
    <row r="2128" customFormat="false" ht="12.75" hidden="false" customHeight="false" outlineLevel="0" collapsed="false">
      <c r="A2128" s="210" t="s">
        <v>4650</v>
      </c>
      <c r="B2128" s="211" t="n">
        <v>38.98</v>
      </c>
    </row>
    <row r="2129" customFormat="false" ht="12.75" hidden="false" customHeight="false" outlineLevel="0" collapsed="false">
      <c r="A2129" s="210" t="s">
        <v>4652</v>
      </c>
      <c r="B2129" s="211" t="n">
        <v>38.29</v>
      </c>
    </row>
    <row r="2130" customFormat="false" ht="12.75" hidden="false" customHeight="false" outlineLevel="0" collapsed="false">
      <c r="A2130" s="210" t="s">
        <v>4653</v>
      </c>
      <c r="B2130" s="211" t="n">
        <v>48.86</v>
      </c>
    </row>
    <row r="2131" customFormat="false" ht="12.75" hidden="false" customHeight="false" outlineLevel="0" collapsed="false">
      <c r="A2131" s="210" t="s">
        <v>4655</v>
      </c>
      <c r="B2131" s="211" t="n">
        <v>48.02</v>
      </c>
    </row>
    <row r="2132" customFormat="false" ht="12.75" hidden="false" customHeight="false" outlineLevel="0" collapsed="false">
      <c r="A2132" s="210" t="s">
        <v>4656</v>
      </c>
      <c r="B2132" s="211" t="n">
        <v>58.74</v>
      </c>
    </row>
    <row r="2133" customFormat="false" ht="12.75" hidden="false" customHeight="false" outlineLevel="0" collapsed="false">
      <c r="A2133" s="210" t="s">
        <v>4658</v>
      </c>
      <c r="B2133" s="211" t="n">
        <v>57.75</v>
      </c>
    </row>
    <row r="2134" customFormat="false" ht="12.75" hidden="false" customHeight="false" outlineLevel="0" collapsed="false">
      <c r="A2134" s="210" t="s">
        <v>4659</v>
      </c>
      <c r="B2134" s="211" t="n">
        <v>68.62</v>
      </c>
    </row>
    <row r="2135" customFormat="false" ht="12.75" hidden="false" customHeight="false" outlineLevel="0" collapsed="false">
      <c r="A2135" s="210" t="s">
        <v>4661</v>
      </c>
      <c r="B2135" s="211" t="n">
        <v>67.48</v>
      </c>
    </row>
    <row r="2136" customFormat="false" ht="12.75" hidden="false" customHeight="false" outlineLevel="0" collapsed="false">
      <c r="A2136" s="210" t="s">
        <v>4662</v>
      </c>
      <c r="B2136" s="211" t="n">
        <v>28.09</v>
      </c>
    </row>
    <row r="2137" customFormat="false" ht="12.75" hidden="false" customHeight="false" outlineLevel="0" collapsed="false">
      <c r="A2137" s="210" t="s">
        <v>4665</v>
      </c>
      <c r="B2137" s="211" t="n">
        <v>26.33</v>
      </c>
    </row>
    <row r="2138" customFormat="false" ht="12.75" hidden="false" customHeight="false" outlineLevel="0" collapsed="false">
      <c r="A2138" s="210" t="s">
        <v>4666</v>
      </c>
      <c r="B2138" s="211" t="n">
        <v>35.95</v>
      </c>
    </row>
    <row r="2139" customFormat="false" ht="12.75" hidden="false" customHeight="false" outlineLevel="0" collapsed="false">
      <c r="A2139" s="210" t="s">
        <v>4668</v>
      </c>
      <c r="B2139" s="211" t="n">
        <v>33.66</v>
      </c>
    </row>
    <row r="2140" customFormat="false" ht="12.75" hidden="false" customHeight="false" outlineLevel="0" collapsed="false">
      <c r="A2140" s="210" t="s">
        <v>4669</v>
      </c>
      <c r="B2140" s="211" t="n">
        <v>18.35</v>
      </c>
    </row>
    <row r="2141" customFormat="false" ht="12.75" hidden="false" customHeight="false" outlineLevel="0" collapsed="false">
      <c r="A2141" s="210" t="s">
        <v>4674</v>
      </c>
      <c r="B2141" s="211" t="n">
        <v>17.78</v>
      </c>
    </row>
    <row r="2142" customFormat="false" ht="12.75" hidden="false" customHeight="false" outlineLevel="0" collapsed="false">
      <c r="A2142" s="210" t="s">
        <v>4675</v>
      </c>
      <c r="B2142" s="211" t="n">
        <v>22.72</v>
      </c>
    </row>
    <row r="2143" customFormat="false" ht="12.75" hidden="false" customHeight="false" outlineLevel="0" collapsed="false">
      <c r="A2143" s="210" t="s">
        <v>4678</v>
      </c>
      <c r="B2143" s="211" t="n">
        <v>21.85</v>
      </c>
    </row>
    <row r="2144" customFormat="false" ht="12.75" hidden="false" customHeight="false" outlineLevel="0" collapsed="false">
      <c r="A2144" s="210" t="s">
        <v>4679</v>
      </c>
      <c r="B2144" s="211" t="n">
        <v>22.69</v>
      </c>
    </row>
    <row r="2145" customFormat="false" ht="12.75" hidden="false" customHeight="false" outlineLevel="0" collapsed="false">
      <c r="A2145" s="210" t="s">
        <v>4682</v>
      </c>
      <c r="B2145" s="211" t="n">
        <v>19.79</v>
      </c>
    </row>
    <row r="2146" customFormat="false" ht="12.75" hidden="false" customHeight="false" outlineLevel="0" collapsed="false">
      <c r="A2146" s="210" t="s">
        <v>4683</v>
      </c>
      <c r="B2146" s="211" t="n">
        <v>2.4</v>
      </c>
    </row>
    <row r="2147" customFormat="false" ht="12.75" hidden="false" customHeight="false" outlineLevel="0" collapsed="false">
      <c r="A2147" s="210" t="s">
        <v>4686</v>
      </c>
      <c r="B2147" s="211" t="n">
        <v>2.36</v>
      </c>
    </row>
    <row r="2148" customFormat="false" ht="12.75" hidden="false" customHeight="false" outlineLevel="0" collapsed="false">
      <c r="A2148" s="210" t="s">
        <v>4687</v>
      </c>
      <c r="B2148" s="211" t="n">
        <v>35.79</v>
      </c>
    </row>
    <row r="2149" customFormat="false" ht="12.75" hidden="false" customHeight="false" outlineLevel="0" collapsed="false">
      <c r="A2149" s="210" t="s">
        <v>205</v>
      </c>
      <c r="B2149" s="211" t="n">
        <v>31.01</v>
      </c>
    </row>
    <row r="2150" customFormat="false" ht="12.75" hidden="false" customHeight="false" outlineLevel="0" collapsed="false">
      <c r="A2150" s="210" t="s">
        <v>4691</v>
      </c>
      <c r="B2150" s="211" t="n">
        <v>42.61</v>
      </c>
    </row>
    <row r="2151" customFormat="false" ht="12.75" hidden="false" customHeight="false" outlineLevel="0" collapsed="false">
      <c r="A2151" s="210" t="s">
        <v>4693</v>
      </c>
      <c r="B2151" s="211" t="n">
        <v>36.92</v>
      </c>
    </row>
    <row r="2152" customFormat="false" ht="12.75" hidden="false" customHeight="false" outlineLevel="0" collapsed="false">
      <c r="A2152" s="210" t="s">
        <v>4694</v>
      </c>
      <c r="B2152" s="211" t="n">
        <v>51.13</v>
      </c>
    </row>
    <row r="2153" customFormat="false" ht="12.75" hidden="false" customHeight="false" outlineLevel="0" collapsed="false">
      <c r="A2153" s="210" t="s">
        <v>4697</v>
      </c>
      <c r="B2153" s="211" t="n">
        <v>44.31</v>
      </c>
    </row>
    <row r="2154" customFormat="false" ht="12.75" hidden="false" customHeight="false" outlineLevel="0" collapsed="false">
      <c r="A2154" s="210" t="s">
        <v>4698</v>
      </c>
      <c r="B2154" s="211" t="n">
        <v>42.95</v>
      </c>
    </row>
    <row r="2155" customFormat="false" ht="12.75" hidden="false" customHeight="false" outlineLevel="0" collapsed="false">
      <c r="A2155" s="210" t="s">
        <v>4699</v>
      </c>
      <c r="B2155" s="211" t="n">
        <v>37.22</v>
      </c>
    </row>
    <row r="2156" customFormat="false" ht="12.75" hidden="false" customHeight="false" outlineLevel="0" collapsed="false">
      <c r="A2156" s="210" t="s">
        <v>4700</v>
      </c>
      <c r="B2156" s="211" t="n">
        <v>12.43</v>
      </c>
    </row>
    <row r="2157" customFormat="false" ht="12.75" hidden="false" customHeight="false" outlineLevel="0" collapsed="false">
      <c r="A2157" s="210" t="s">
        <v>4703</v>
      </c>
      <c r="B2157" s="211" t="n">
        <v>11.02</v>
      </c>
    </row>
    <row r="2158" customFormat="false" ht="12.75" hidden="false" customHeight="false" outlineLevel="0" collapsed="false">
      <c r="A2158" s="210" t="s">
        <v>4704</v>
      </c>
      <c r="B2158" s="211" t="n">
        <v>10.09</v>
      </c>
    </row>
    <row r="2159" customFormat="false" ht="12.75" hidden="false" customHeight="false" outlineLevel="0" collapsed="false">
      <c r="A2159" s="210" t="s">
        <v>4708</v>
      </c>
      <c r="B2159" s="211" t="n">
        <v>9.77</v>
      </c>
    </row>
    <row r="2160" customFormat="false" ht="12.75" hidden="false" customHeight="false" outlineLevel="0" collapsed="false">
      <c r="A2160" s="210" t="s">
        <v>4709</v>
      </c>
      <c r="B2160" s="211" t="n">
        <v>121.74</v>
      </c>
    </row>
    <row r="2161" customFormat="false" ht="12.75" hidden="false" customHeight="false" outlineLevel="0" collapsed="false">
      <c r="A2161" s="210" t="s">
        <v>4712</v>
      </c>
      <c r="B2161" s="211" t="n">
        <v>116.05</v>
      </c>
    </row>
    <row r="2162" customFormat="false" ht="12.75" hidden="false" customHeight="false" outlineLevel="0" collapsed="false">
      <c r="A2162" s="210" t="s">
        <v>4713</v>
      </c>
      <c r="B2162" s="211" t="n">
        <v>132.31</v>
      </c>
    </row>
    <row r="2163" customFormat="false" ht="12.75" hidden="false" customHeight="false" outlineLevel="0" collapsed="false">
      <c r="A2163" s="210" t="s">
        <v>4716</v>
      </c>
      <c r="B2163" s="211" t="n">
        <v>125.21</v>
      </c>
    </row>
    <row r="2164" customFormat="false" ht="12.75" hidden="false" customHeight="false" outlineLevel="0" collapsed="false">
      <c r="A2164" s="210" t="s">
        <v>4717</v>
      </c>
      <c r="B2164" s="211" t="n">
        <v>145.01</v>
      </c>
    </row>
    <row r="2165" customFormat="false" ht="12.75" hidden="false" customHeight="false" outlineLevel="0" collapsed="false">
      <c r="A2165" s="210" t="s">
        <v>4720</v>
      </c>
      <c r="B2165" s="211" t="n">
        <v>139.32</v>
      </c>
    </row>
    <row r="2166" customFormat="false" ht="12.75" hidden="false" customHeight="false" outlineLevel="0" collapsed="false">
      <c r="A2166" s="210" t="s">
        <v>4721</v>
      </c>
      <c r="B2166" s="211" t="n">
        <v>151.83</v>
      </c>
    </row>
    <row r="2167" customFormat="false" ht="12.75" hidden="false" customHeight="false" outlineLevel="0" collapsed="false">
      <c r="A2167" s="210" t="s">
        <v>4724</v>
      </c>
      <c r="B2167" s="211" t="n">
        <v>145.23</v>
      </c>
    </row>
    <row r="2168" customFormat="false" ht="12.75" hidden="false" customHeight="false" outlineLevel="0" collapsed="false">
      <c r="A2168" s="210" t="s">
        <v>4725</v>
      </c>
      <c r="B2168" s="211" t="n">
        <v>137.43</v>
      </c>
    </row>
    <row r="2169" customFormat="false" ht="12.75" hidden="false" customHeight="false" outlineLevel="0" collapsed="false">
      <c r="A2169" s="210" t="s">
        <v>4728</v>
      </c>
      <c r="B2169" s="211" t="n">
        <v>131.73</v>
      </c>
    </row>
    <row r="2170" customFormat="false" ht="12.75" hidden="false" customHeight="false" outlineLevel="0" collapsed="false">
      <c r="A2170" s="210" t="s">
        <v>4729</v>
      </c>
      <c r="B2170" s="211" t="n">
        <v>144.24</v>
      </c>
    </row>
    <row r="2171" customFormat="false" ht="12.75" hidden="false" customHeight="false" outlineLevel="0" collapsed="false">
      <c r="A2171" s="210" t="s">
        <v>4732</v>
      </c>
      <c r="B2171" s="211" t="n">
        <v>137.64</v>
      </c>
    </row>
    <row r="2172" customFormat="false" ht="12.75" hidden="false" customHeight="false" outlineLevel="0" collapsed="false">
      <c r="A2172" s="210" t="s">
        <v>4733</v>
      </c>
      <c r="B2172" s="211" t="n">
        <v>19.51</v>
      </c>
    </row>
    <row r="2173" customFormat="false" ht="12.75" hidden="false" customHeight="false" outlineLevel="0" collapsed="false">
      <c r="A2173" s="210" t="s">
        <v>4738</v>
      </c>
      <c r="B2173" s="211" t="n">
        <v>18.72</v>
      </c>
    </row>
    <row r="2174" customFormat="false" ht="12.75" hidden="false" customHeight="false" outlineLevel="0" collapsed="false">
      <c r="A2174" s="210" t="s">
        <v>4739</v>
      </c>
      <c r="B2174" s="211" t="n">
        <v>23.74</v>
      </c>
    </row>
    <row r="2175" customFormat="false" ht="12.75" hidden="false" customHeight="false" outlineLevel="0" collapsed="false">
      <c r="A2175" s="210" t="s">
        <v>4743</v>
      </c>
      <c r="B2175" s="211" t="n">
        <v>22.78</v>
      </c>
    </row>
    <row r="2176" customFormat="false" ht="12.75" hidden="false" customHeight="false" outlineLevel="0" collapsed="false">
      <c r="A2176" s="210" t="s">
        <v>4744</v>
      </c>
      <c r="B2176" s="211" t="n">
        <v>7.71</v>
      </c>
    </row>
    <row r="2177" customFormat="false" ht="12.75" hidden="false" customHeight="false" outlineLevel="0" collapsed="false">
      <c r="A2177" s="210" t="s">
        <v>4748</v>
      </c>
      <c r="B2177" s="211" t="n">
        <v>7.4</v>
      </c>
    </row>
    <row r="2178" customFormat="false" ht="12.75" hidden="false" customHeight="false" outlineLevel="0" collapsed="false">
      <c r="A2178" s="210" t="s">
        <v>4749</v>
      </c>
      <c r="B2178" s="211" t="n">
        <v>9.34</v>
      </c>
    </row>
    <row r="2179" customFormat="false" ht="12.75" hidden="false" customHeight="false" outlineLevel="0" collapsed="false">
      <c r="A2179" s="210" t="s">
        <v>4752</v>
      </c>
      <c r="B2179" s="211" t="n">
        <v>8.96</v>
      </c>
    </row>
    <row r="2180" customFormat="false" ht="12.75" hidden="false" customHeight="false" outlineLevel="0" collapsed="false">
      <c r="A2180" s="210" t="s">
        <v>4753</v>
      </c>
      <c r="B2180" s="211" t="n">
        <v>23.92</v>
      </c>
    </row>
    <row r="2181" customFormat="false" ht="12.75" hidden="false" customHeight="false" outlineLevel="0" collapsed="false">
      <c r="A2181" s="210" t="s">
        <v>4759</v>
      </c>
      <c r="B2181" s="211" t="n">
        <v>22.96</v>
      </c>
    </row>
    <row r="2182" customFormat="false" ht="12.75" hidden="false" customHeight="false" outlineLevel="0" collapsed="false">
      <c r="A2182" s="210" t="s">
        <v>4760</v>
      </c>
      <c r="B2182" s="211" t="n">
        <v>30.66</v>
      </c>
    </row>
    <row r="2183" customFormat="false" ht="12.75" hidden="false" customHeight="false" outlineLevel="0" collapsed="false">
      <c r="A2183" s="210" t="s">
        <v>4764</v>
      </c>
      <c r="B2183" s="211" t="n">
        <v>29.42</v>
      </c>
    </row>
    <row r="2184" customFormat="false" ht="12.75" hidden="false" customHeight="false" outlineLevel="0" collapsed="false">
      <c r="A2184" s="210" t="s">
        <v>4765</v>
      </c>
      <c r="B2184" s="211" t="n">
        <v>8.98</v>
      </c>
    </row>
    <row r="2185" customFormat="false" ht="12.75" hidden="false" customHeight="false" outlineLevel="0" collapsed="false">
      <c r="A2185" s="210" t="s">
        <v>4768</v>
      </c>
      <c r="B2185" s="211" t="n">
        <v>8.62</v>
      </c>
    </row>
    <row r="2186" customFormat="false" ht="12.75" hidden="false" customHeight="false" outlineLevel="0" collapsed="false">
      <c r="A2186" s="210" t="s">
        <v>4769</v>
      </c>
      <c r="B2186" s="211" t="n">
        <v>11.45</v>
      </c>
    </row>
    <row r="2187" customFormat="false" ht="12.75" hidden="false" customHeight="false" outlineLevel="0" collapsed="false">
      <c r="A2187" s="210" t="s">
        <v>4772</v>
      </c>
      <c r="B2187" s="211" t="n">
        <v>10.99</v>
      </c>
    </row>
    <row r="2188" customFormat="false" ht="12.75" hidden="false" customHeight="false" outlineLevel="0" collapsed="false">
      <c r="A2188" s="210" t="s">
        <v>4773</v>
      </c>
      <c r="B2188" s="211" t="n">
        <v>13.07</v>
      </c>
    </row>
    <row r="2189" customFormat="false" ht="12.75" hidden="false" customHeight="false" outlineLevel="0" collapsed="false">
      <c r="A2189" s="210" t="s">
        <v>4777</v>
      </c>
      <c r="B2189" s="211" t="n">
        <v>12.67</v>
      </c>
    </row>
    <row r="2190" customFormat="false" ht="12.75" hidden="false" customHeight="false" outlineLevel="0" collapsed="false">
      <c r="A2190" s="210" t="s">
        <v>4778</v>
      </c>
      <c r="B2190" s="211" t="n">
        <v>15</v>
      </c>
    </row>
    <row r="2191" customFormat="false" ht="12.75" hidden="false" customHeight="false" outlineLevel="0" collapsed="false">
      <c r="A2191" s="210" t="s">
        <v>4782</v>
      </c>
      <c r="B2191" s="211" t="n">
        <v>14.55</v>
      </c>
    </row>
    <row r="2192" customFormat="false" ht="12.75" hidden="false" customHeight="false" outlineLevel="0" collapsed="false">
      <c r="A2192" s="210" t="s">
        <v>4783</v>
      </c>
      <c r="B2192" s="211" t="n">
        <v>17.14</v>
      </c>
    </row>
    <row r="2193" customFormat="false" ht="12.75" hidden="false" customHeight="false" outlineLevel="0" collapsed="false">
      <c r="A2193" s="210" t="s">
        <v>4785</v>
      </c>
      <c r="B2193" s="211" t="n">
        <v>16.57</v>
      </c>
    </row>
    <row r="2194" customFormat="false" ht="12.75" hidden="false" customHeight="false" outlineLevel="0" collapsed="false">
      <c r="A2194" s="210" t="s">
        <v>4786</v>
      </c>
      <c r="B2194" s="211" t="n">
        <v>21.38</v>
      </c>
    </row>
    <row r="2195" customFormat="false" ht="12.75" hidden="false" customHeight="false" outlineLevel="0" collapsed="false">
      <c r="A2195" s="210" t="s">
        <v>4789</v>
      </c>
      <c r="B2195" s="211" t="n">
        <v>20.69</v>
      </c>
    </row>
    <row r="2196" customFormat="false" ht="12.75" hidden="false" customHeight="false" outlineLevel="0" collapsed="false">
      <c r="A2196" s="210" t="s">
        <v>4790</v>
      </c>
      <c r="B2196" s="211" t="n">
        <v>5.07</v>
      </c>
    </row>
    <row r="2197" customFormat="false" ht="12.75" hidden="false" customHeight="false" outlineLevel="0" collapsed="false">
      <c r="A2197" s="210" t="s">
        <v>4793</v>
      </c>
      <c r="B2197" s="211" t="n">
        <v>4.92</v>
      </c>
    </row>
    <row r="2198" customFormat="false" ht="12.75" hidden="false" customHeight="false" outlineLevel="0" collapsed="false">
      <c r="A2198" s="210" t="s">
        <v>4794</v>
      </c>
      <c r="B2198" s="211" t="n">
        <v>5.75</v>
      </c>
    </row>
    <row r="2199" customFormat="false" ht="12.75" hidden="false" customHeight="false" outlineLevel="0" collapsed="false">
      <c r="A2199" s="210" t="s">
        <v>4797</v>
      </c>
      <c r="B2199" s="211" t="n">
        <v>5.57</v>
      </c>
    </row>
    <row r="2200" customFormat="false" ht="12.75" hidden="false" customHeight="false" outlineLevel="0" collapsed="false">
      <c r="A2200" s="210" t="s">
        <v>4798</v>
      </c>
      <c r="B2200" s="211" t="n">
        <v>7.21</v>
      </c>
    </row>
    <row r="2201" customFormat="false" ht="12.75" hidden="false" customHeight="false" outlineLevel="0" collapsed="false">
      <c r="A2201" s="210" t="s">
        <v>4800</v>
      </c>
      <c r="B2201" s="211" t="n">
        <v>7</v>
      </c>
    </row>
    <row r="2202" customFormat="false" ht="12.75" hidden="false" customHeight="false" outlineLevel="0" collapsed="false">
      <c r="A2202" s="210" t="s">
        <v>4801</v>
      </c>
      <c r="B2202" s="211" t="n">
        <v>8.82</v>
      </c>
    </row>
    <row r="2203" customFormat="false" ht="12.75" hidden="false" customHeight="false" outlineLevel="0" collapsed="false">
      <c r="A2203" s="210" t="s">
        <v>4803</v>
      </c>
      <c r="B2203" s="211" t="n">
        <v>8.55</v>
      </c>
    </row>
    <row r="2204" customFormat="false" ht="12.75" hidden="false" customHeight="false" outlineLevel="0" collapsed="false">
      <c r="A2204" s="210" t="s">
        <v>4804</v>
      </c>
      <c r="B2204" s="211" t="n">
        <v>16.71</v>
      </c>
    </row>
    <row r="2205" customFormat="false" ht="12.75" hidden="false" customHeight="false" outlineLevel="0" collapsed="false">
      <c r="A2205" s="210" t="s">
        <v>4807</v>
      </c>
      <c r="B2205" s="211" t="n">
        <v>16.07</v>
      </c>
    </row>
    <row r="2206" customFormat="false" ht="12.75" hidden="false" customHeight="false" outlineLevel="0" collapsed="false">
      <c r="A2206" s="210" t="s">
        <v>4808</v>
      </c>
      <c r="B2206" s="211" t="n">
        <v>19.23</v>
      </c>
    </row>
    <row r="2207" customFormat="false" ht="12.75" hidden="false" customHeight="false" outlineLevel="0" collapsed="false">
      <c r="A2207" s="210" t="s">
        <v>4811</v>
      </c>
      <c r="B2207" s="211" t="n">
        <v>18.49</v>
      </c>
    </row>
    <row r="2208" customFormat="false" ht="12.75" hidden="false" customHeight="false" outlineLevel="0" collapsed="false">
      <c r="A2208" s="210" t="s">
        <v>4812</v>
      </c>
      <c r="B2208" s="211" t="n">
        <v>26.48</v>
      </c>
    </row>
    <row r="2209" customFormat="false" ht="12.75" hidden="false" customHeight="false" outlineLevel="0" collapsed="false">
      <c r="A2209" s="210" t="s">
        <v>4814</v>
      </c>
      <c r="B2209" s="211" t="n">
        <v>25.45</v>
      </c>
    </row>
    <row r="2210" customFormat="false" ht="12.75" hidden="false" customHeight="false" outlineLevel="0" collapsed="false">
      <c r="A2210" s="210" t="s">
        <v>4815</v>
      </c>
      <c r="B2210" s="211" t="n">
        <v>40.83</v>
      </c>
    </row>
    <row r="2211" customFormat="false" ht="12.75" hidden="false" customHeight="false" outlineLevel="0" collapsed="false">
      <c r="A2211" s="210" t="s">
        <v>4817</v>
      </c>
      <c r="B2211" s="211" t="n">
        <v>39.26</v>
      </c>
    </row>
    <row r="2212" customFormat="false" ht="12.75" hidden="false" customHeight="false" outlineLevel="0" collapsed="false">
      <c r="A2212" s="210" t="s">
        <v>4818</v>
      </c>
      <c r="B2212" s="211" t="n">
        <v>6.36</v>
      </c>
    </row>
    <row r="2213" customFormat="false" ht="12.75" hidden="false" customHeight="false" outlineLevel="0" collapsed="false">
      <c r="A2213" s="210" t="s">
        <v>4821</v>
      </c>
      <c r="B2213" s="211" t="n">
        <v>6.12</v>
      </c>
    </row>
    <row r="2214" customFormat="false" ht="12.75" hidden="false" customHeight="false" outlineLevel="0" collapsed="false">
      <c r="A2214" s="210" t="s">
        <v>4822</v>
      </c>
      <c r="B2214" s="211" t="n">
        <v>7.27</v>
      </c>
    </row>
    <row r="2215" customFormat="false" ht="12.75" hidden="false" customHeight="false" outlineLevel="0" collapsed="false">
      <c r="A2215" s="210" t="s">
        <v>4825</v>
      </c>
      <c r="B2215" s="211" t="n">
        <v>6.99</v>
      </c>
    </row>
    <row r="2216" customFormat="false" ht="12.75" hidden="false" customHeight="false" outlineLevel="0" collapsed="false">
      <c r="A2216" s="210" t="s">
        <v>4826</v>
      </c>
      <c r="B2216" s="211" t="n">
        <v>10.73</v>
      </c>
    </row>
    <row r="2217" customFormat="false" ht="12.75" hidden="false" customHeight="false" outlineLevel="0" collapsed="false">
      <c r="A2217" s="210" t="s">
        <v>4828</v>
      </c>
      <c r="B2217" s="211" t="n">
        <v>10.32</v>
      </c>
    </row>
    <row r="2218" customFormat="false" ht="12.75" hidden="false" customHeight="false" outlineLevel="0" collapsed="false">
      <c r="A2218" s="210" t="s">
        <v>4829</v>
      </c>
      <c r="B2218" s="211" t="n">
        <v>15.66</v>
      </c>
    </row>
    <row r="2219" customFormat="false" ht="12.75" hidden="false" customHeight="false" outlineLevel="0" collapsed="false">
      <c r="A2219" s="210" t="s">
        <v>4831</v>
      </c>
      <c r="B2219" s="211" t="n">
        <v>15.06</v>
      </c>
    </row>
    <row r="2220" customFormat="false" ht="12.75" hidden="false" customHeight="false" outlineLevel="0" collapsed="false">
      <c r="A2220" s="210" t="s">
        <v>4832</v>
      </c>
      <c r="B2220" s="211" t="n">
        <v>5.09</v>
      </c>
    </row>
    <row r="2221" customFormat="false" ht="12.75" hidden="false" customHeight="false" outlineLevel="0" collapsed="false">
      <c r="A2221" s="210" t="s">
        <v>4835</v>
      </c>
      <c r="B2221" s="211" t="n">
        <v>4.85</v>
      </c>
    </row>
    <row r="2222" customFormat="false" ht="12.75" hidden="false" customHeight="false" outlineLevel="0" collapsed="false">
      <c r="A2222" s="210" t="s">
        <v>4836</v>
      </c>
      <c r="B2222" s="211" t="n">
        <v>3.23</v>
      </c>
    </row>
    <row r="2223" customFormat="false" ht="12.75" hidden="false" customHeight="false" outlineLevel="0" collapsed="false">
      <c r="A2223" s="210" t="s">
        <v>4839</v>
      </c>
      <c r="B2223" s="211" t="n">
        <v>3.13</v>
      </c>
    </row>
    <row r="2224" customFormat="false" ht="12.75" hidden="false" customHeight="false" outlineLevel="0" collapsed="false">
      <c r="A2224" s="210" t="s">
        <v>4840</v>
      </c>
      <c r="B2224" s="211" t="n">
        <v>4.28</v>
      </c>
    </row>
    <row r="2225" customFormat="false" ht="12.75" hidden="false" customHeight="false" outlineLevel="0" collapsed="false">
      <c r="A2225" s="210" t="s">
        <v>4845</v>
      </c>
      <c r="B2225" s="211" t="n">
        <v>4.08</v>
      </c>
    </row>
    <row r="2226" customFormat="false" ht="12.75" hidden="false" customHeight="false" outlineLevel="0" collapsed="false">
      <c r="A2226" s="210" t="s">
        <v>4846</v>
      </c>
      <c r="B2226" s="211" t="n">
        <v>199.78</v>
      </c>
    </row>
    <row r="2227" customFormat="false" ht="12.75" hidden="false" customHeight="false" outlineLevel="0" collapsed="false">
      <c r="A2227" s="210" t="s">
        <v>4849</v>
      </c>
      <c r="B2227" s="211" t="n">
        <v>195.9</v>
      </c>
    </row>
    <row r="2228" customFormat="false" ht="12.75" hidden="false" customHeight="false" outlineLevel="0" collapsed="false">
      <c r="A2228" s="210" t="s">
        <v>4850</v>
      </c>
      <c r="B2228" s="211" t="n">
        <v>6.96</v>
      </c>
    </row>
    <row r="2229" customFormat="false" ht="12.75" hidden="false" customHeight="false" outlineLevel="0" collapsed="false">
      <c r="A2229" s="210" t="s">
        <v>4854</v>
      </c>
      <c r="B2229" s="211" t="n">
        <v>6.77</v>
      </c>
    </row>
    <row r="2230" customFormat="false" ht="12.75" hidden="false" customHeight="false" outlineLevel="0" collapsed="false">
      <c r="A2230" s="210" t="s">
        <v>4855</v>
      </c>
      <c r="B2230" s="211" t="n">
        <v>5.97</v>
      </c>
    </row>
    <row r="2231" customFormat="false" ht="12.75" hidden="false" customHeight="false" outlineLevel="0" collapsed="false">
      <c r="A2231" s="210" t="s">
        <v>4857</v>
      </c>
      <c r="B2231" s="211" t="n">
        <v>5.87</v>
      </c>
    </row>
    <row r="2232" customFormat="false" ht="12.75" hidden="false" customHeight="false" outlineLevel="0" collapsed="false">
      <c r="A2232" s="210" t="s">
        <v>4858</v>
      </c>
      <c r="B2232" s="211" t="n">
        <v>2.16</v>
      </c>
    </row>
    <row r="2233" customFormat="false" ht="12.75" hidden="false" customHeight="false" outlineLevel="0" collapsed="false">
      <c r="A2233" s="210" t="s">
        <v>4860</v>
      </c>
      <c r="B2233" s="211" t="n">
        <v>2.13</v>
      </c>
    </row>
    <row r="2234" customFormat="false" ht="12.75" hidden="false" customHeight="false" outlineLevel="0" collapsed="false">
      <c r="A2234" s="210" t="s">
        <v>4861</v>
      </c>
      <c r="B2234" s="211" t="n">
        <v>3.92</v>
      </c>
    </row>
    <row r="2235" customFormat="false" ht="12.75" hidden="false" customHeight="false" outlineLevel="0" collapsed="false">
      <c r="A2235" s="210" t="s">
        <v>4864</v>
      </c>
      <c r="B2235" s="211" t="n">
        <v>3.8</v>
      </c>
    </row>
    <row r="2236" customFormat="false" ht="12.75" hidden="false" customHeight="false" outlineLevel="0" collapsed="false">
      <c r="A2236" s="210" t="s">
        <v>4865</v>
      </c>
      <c r="B2236" s="211" t="n">
        <v>5.55</v>
      </c>
    </row>
    <row r="2237" customFormat="false" ht="12.75" hidden="false" customHeight="false" outlineLevel="0" collapsed="false">
      <c r="A2237" s="210" t="s">
        <v>4868</v>
      </c>
      <c r="B2237" s="211" t="n">
        <v>5.39</v>
      </c>
    </row>
    <row r="2238" customFormat="false" ht="12.75" hidden="false" customHeight="false" outlineLevel="0" collapsed="false">
      <c r="A2238" s="210" t="s">
        <v>4869</v>
      </c>
      <c r="B2238" s="211" t="n">
        <v>8.26</v>
      </c>
    </row>
    <row r="2239" customFormat="false" ht="12.75" hidden="false" customHeight="false" outlineLevel="0" collapsed="false">
      <c r="A2239" s="210" t="s">
        <v>4871</v>
      </c>
      <c r="B2239" s="211" t="n">
        <v>8.03</v>
      </c>
    </row>
    <row r="2240" customFormat="false" ht="12.75" hidden="false" customHeight="false" outlineLevel="0" collapsed="false">
      <c r="A2240" s="210" t="s">
        <v>4872</v>
      </c>
      <c r="B2240" s="211" t="n">
        <v>9.47</v>
      </c>
    </row>
    <row r="2241" customFormat="false" ht="12.75" hidden="false" customHeight="false" outlineLevel="0" collapsed="false">
      <c r="A2241" s="210" t="s">
        <v>4877</v>
      </c>
      <c r="B2241" s="211" t="n">
        <v>9.31</v>
      </c>
    </row>
    <row r="2242" customFormat="false" ht="12.75" hidden="false" customHeight="false" outlineLevel="0" collapsed="false">
      <c r="A2242" s="210" t="s">
        <v>4878</v>
      </c>
      <c r="B2242" s="211" t="n">
        <v>10.43</v>
      </c>
    </row>
    <row r="2243" customFormat="false" ht="12.75" hidden="false" customHeight="false" outlineLevel="0" collapsed="false">
      <c r="A2243" s="210" t="s">
        <v>4882</v>
      </c>
      <c r="B2243" s="211" t="n">
        <v>10.13</v>
      </c>
    </row>
    <row r="2244" customFormat="false" ht="12.75" hidden="false" customHeight="false" outlineLevel="0" collapsed="false">
      <c r="A2244" s="210" t="s">
        <v>4883</v>
      </c>
      <c r="B2244" s="211" t="n">
        <v>2.55</v>
      </c>
    </row>
    <row r="2245" customFormat="false" ht="12.75" hidden="false" customHeight="false" outlineLevel="0" collapsed="false">
      <c r="A2245" s="210" t="s">
        <v>4887</v>
      </c>
      <c r="B2245" s="211" t="n">
        <v>2.47</v>
      </c>
    </row>
    <row r="2246" customFormat="false" ht="12.75" hidden="false" customHeight="false" outlineLevel="0" collapsed="false">
      <c r="A2246" s="210" t="s">
        <v>4888</v>
      </c>
      <c r="B2246" s="211" t="n">
        <v>1.81</v>
      </c>
    </row>
    <row r="2247" customFormat="false" ht="12.75" hidden="false" customHeight="false" outlineLevel="0" collapsed="false">
      <c r="A2247" s="210" t="s">
        <v>4891</v>
      </c>
      <c r="B2247" s="211" t="n">
        <v>1.77</v>
      </c>
    </row>
    <row r="2248" customFormat="false" ht="12.75" hidden="false" customHeight="false" outlineLevel="0" collapsed="false">
      <c r="A2248" s="210" t="s">
        <v>4892</v>
      </c>
      <c r="B2248" s="211" t="n">
        <v>1.48</v>
      </c>
    </row>
    <row r="2249" customFormat="false" ht="12.75" hidden="false" customHeight="false" outlineLevel="0" collapsed="false">
      <c r="A2249" s="210" t="s">
        <v>4894</v>
      </c>
      <c r="B2249" s="211" t="n">
        <v>1.46</v>
      </c>
    </row>
    <row r="2250" customFormat="false" ht="12.75" hidden="false" customHeight="false" outlineLevel="0" collapsed="false">
      <c r="A2250" s="210" t="s">
        <v>4895</v>
      </c>
      <c r="B2250" s="211" t="n">
        <v>2.12</v>
      </c>
    </row>
    <row r="2251" customFormat="false" ht="12.75" hidden="false" customHeight="false" outlineLevel="0" collapsed="false">
      <c r="A2251" s="210" t="s">
        <v>4898</v>
      </c>
      <c r="B2251" s="211" t="n">
        <v>2.07</v>
      </c>
    </row>
    <row r="2252" customFormat="false" ht="12.75" hidden="false" customHeight="false" outlineLevel="0" collapsed="false">
      <c r="A2252" s="210" t="s">
        <v>4899</v>
      </c>
      <c r="B2252" s="211" t="n">
        <v>1.94</v>
      </c>
    </row>
    <row r="2253" customFormat="false" ht="12.75" hidden="false" customHeight="false" outlineLevel="0" collapsed="false">
      <c r="A2253" s="210" t="s">
        <v>4902</v>
      </c>
      <c r="B2253" s="211" t="n">
        <v>1.9</v>
      </c>
    </row>
    <row r="2254" customFormat="false" ht="12.75" hidden="false" customHeight="false" outlineLevel="0" collapsed="false">
      <c r="A2254" s="210" t="s">
        <v>4903</v>
      </c>
      <c r="B2254" s="211" t="n">
        <v>4.01</v>
      </c>
    </row>
    <row r="2255" customFormat="false" ht="12.75" hidden="false" customHeight="false" outlineLevel="0" collapsed="false">
      <c r="A2255" s="210" t="s">
        <v>4906</v>
      </c>
      <c r="B2255" s="211" t="n">
        <v>3.98</v>
      </c>
    </row>
    <row r="2256" customFormat="false" ht="12.75" hidden="false" customHeight="false" outlineLevel="0" collapsed="false">
      <c r="A2256" s="210" t="s">
        <v>4907</v>
      </c>
      <c r="B2256" s="211" t="n">
        <v>3.48</v>
      </c>
    </row>
    <row r="2257" customFormat="false" ht="12.75" hidden="false" customHeight="false" outlineLevel="0" collapsed="false">
      <c r="A2257" s="210" t="s">
        <v>4912</v>
      </c>
      <c r="B2257" s="211" t="n">
        <v>3.34</v>
      </c>
    </row>
    <row r="2258" customFormat="false" ht="12.75" hidden="false" customHeight="false" outlineLevel="0" collapsed="false">
      <c r="A2258" s="210" t="s">
        <v>4913</v>
      </c>
      <c r="B2258" s="211" t="n">
        <v>5.61</v>
      </c>
    </row>
    <row r="2259" customFormat="false" ht="12.75" hidden="false" customHeight="false" outlineLevel="0" collapsed="false">
      <c r="A2259" s="210" t="s">
        <v>4917</v>
      </c>
      <c r="B2259" s="211" t="n">
        <v>5.54</v>
      </c>
    </row>
    <row r="2260" customFormat="false" ht="12.75" hidden="false" customHeight="false" outlineLevel="0" collapsed="false">
      <c r="A2260" s="210" t="s">
        <v>4918</v>
      </c>
      <c r="B2260" s="211" t="n">
        <v>5.5</v>
      </c>
    </row>
    <row r="2261" customFormat="false" ht="12.75" hidden="false" customHeight="false" outlineLevel="0" collapsed="false">
      <c r="A2261" s="210" t="s">
        <v>4920</v>
      </c>
      <c r="B2261" s="211" t="n">
        <v>5.39</v>
      </c>
    </row>
    <row r="2262" customFormat="false" ht="12.75" hidden="false" customHeight="false" outlineLevel="0" collapsed="false">
      <c r="A2262" s="210" t="s">
        <v>4921</v>
      </c>
      <c r="B2262" s="211" t="n">
        <v>10.76</v>
      </c>
    </row>
    <row r="2263" customFormat="false" ht="12.75" hidden="false" customHeight="false" outlineLevel="0" collapsed="false">
      <c r="A2263" s="210" t="s">
        <v>4925</v>
      </c>
      <c r="B2263" s="211" t="n">
        <v>10.62</v>
      </c>
    </row>
    <row r="2264" customFormat="false" ht="12.75" hidden="false" customHeight="false" outlineLevel="0" collapsed="false">
      <c r="A2264" s="210" t="s">
        <v>4926</v>
      </c>
      <c r="B2264" s="211" t="n">
        <v>4.19</v>
      </c>
    </row>
    <row r="2265" customFormat="false" ht="12.75" hidden="false" customHeight="false" outlineLevel="0" collapsed="false">
      <c r="A2265" s="210" t="s">
        <v>4930</v>
      </c>
      <c r="B2265" s="211" t="n">
        <v>4.02</v>
      </c>
    </row>
    <row r="2266" customFormat="false" ht="12.75" hidden="false" customHeight="false" outlineLevel="0" collapsed="false">
      <c r="A2266" s="210" t="s">
        <v>4931</v>
      </c>
      <c r="B2266" s="211" t="n">
        <v>3.82</v>
      </c>
    </row>
    <row r="2267" customFormat="false" ht="12.75" hidden="false" customHeight="false" outlineLevel="0" collapsed="false">
      <c r="A2267" s="210" t="s">
        <v>4933</v>
      </c>
      <c r="B2267" s="211" t="n">
        <v>3.7</v>
      </c>
    </row>
    <row r="2268" customFormat="false" ht="12.75" hidden="false" customHeight="false" outlineLevel="0" collapsed="false">
      <c r="A2268" s="210" t="s">
        <v>4934</v>
      </c>
      <c r="B2268" s="211" t="n">
        <v>2.17</v>
      </c>
    </row>
    <row r="2269" customFormat="false" ht="12.75" hidden="false" customHeight="false" outlineLevel="0" collapsed="false">
      <c r="A2269" s="210" t="s">
        <v>4936</v>
      </c>
      <c r="B2269" s="211" t="n">
        <v>2.09</v>
      </c>
    </row>
    <row r="2270" customFormat="false" ht="12.75" hidden="false" customHeight="false" outlineLevel="0" collapsed="false">
      <c r="A2270" s="210" t="s">
        <v>4937</v>
      </c>
      <c r="B2270" s="211" t="n">
        <v>9.32</v>
      </c>
    </row>
    <row r="2271" customFormat="false" ht="12.75" hidden="false" customHeight="false" outlineLevel="0" collapsed="false">
      <c r="A2271" s="210" t="s">
        <v>4942</v>
      </c>
      <c r="B2271" s="211" t="n">
        <v>8.97</v>
      </c>
    </row>
    <row r="2272" customFormat="false" ht="12.75" hidden="false" customHeight="false" outlineLevel="0" collapsed="false">
      <c r="A2272" s="210" t="s">
        <v>4943</v>
      </c>
      <c r="B2272" s="211" t="n">
        <v>13.29</v>
      </c>
    </row>
    <row r="2273" customFormat="false" ht="12.75" hidden="false" customHeight="false" outlineLevel="0" collapsed="false">
      <c r="A2273" s="210" t="s">
        <v>4947</v>
      </c>
      <c r="B2273" s="211" t="n">
        <v>12.8</v>
      </c>
    </row>
    <row r="2274" customFormat="false" ht="12.75" hidden="false" customHeight="false" outlineLevel="0" collapsed="false">
      <c r="A2274" s="210" t="s">
        <v>4948</v>
      </c>
      <c r="B2274" s="211" t="n">
        <v>13.78</v>
      </c>
    </row>
    <row r="2275" customFormat="false" ht="12.75" hidden="false" customHeight="false" outlineLevel="0" collapsed="false">
      <c r="A2275" s="210" t="s">
        <v>4950</v>
      </c>
      <c r="B2275" s="211" t="n">
        <v>13.27</v>
      </c>
    </row>
    <row r="2276" customFormat="false" ht="12.75" hidden="false" customHeight="false" outlineLevel="0" collapsed="false">
      <c r="A2276" s="210" t="s">
        <v>4951</v>
      </c>
      <c r="B2276" s="211" t="n">
        <v>19.21</v>
      </c>
    </row>
    <row r="2277" customFormat="false" ht="12.75" hidden="false" customHeight="false" outlineLevel="0" collapsed="false">
      <c r="A2277" s="210" t="s">
        <v>4954</v>
      </c>
      <c r="B2277" s="211" t="n">
        <v>18.49</v>
      </c>
    </row>
    <row r="2278" customFormat="false" ht="12.75" hidden="false" customHeight="false" outlineLevel="0" collapsed="false">
      <c r="A2278" s="210" t="s">
        <v>4955</v>
      </c>
      <c r="B2278" s="211" t="n">
        <v>5.05</v>
      </c>
    </row>
    <row r="2279" customFormat="false" ht="12.75" hidden="false" customHeight="false" outlineLevel="0" collapsed="false">
      <c r="A2279" s="210" t="s">
        <v>4959</v>
      </c>
      <c r="B2279" s="211" t="n">
        <v>4.99</v>
      </c>
    </row>
    <row r="2280" customFormat="false" ht="12.75" hidden="false" customHeight="false" outlineLevel="0" collapsed="false">
      <c r="A2280" s="210" t="s">
        <v>4960</v>
      </c>
      <c r="B2280" s="211" t="n">
        <v>5.89</v>
      </c>
    </row>
    <row r="2281" customFormat="false" ht="12.75" hidden="false" customHeight="false" outlineLevel="0" collapsed="false">
      <c r="A2281" s="210" t="s">
        <v>4962</v>
      </c>
      <c r="B2281" s="211" t="n">
        <v>5.82</v>
      </c>
    </row>
    <row r="2282" customFormat="false" ht="12.75" hidden="false" customHeight="false" outlineLevel="0" collapsed="false">
      <c r="A2282" s="210" t="s">
        <v>4963</v>
      </c>
      <c r="B2282" s="211" t="n">
        <v>6.74</v>
      </c>
    </row>
    <row r="2283" customFormat="false" ht="12.75" hidden="false" customHeight="false" outlineLevel="0" collapsed="false">
      <c r="A2283" s="210" t="s">
        <v>4965</v>
      </c>
      <c r="B2283" s="211" t="n">
        <v>6.66</v>
      </c>
    </row>
    <row r="2284" customFormat="false" ht="12.75" hidden="false" customHeight="false" outlineLevel="0" collapsed="false">
      <c r="A2284" s="210" t="s">
        <v>4966</v>
      </c>
      <c r="B2284" s="211" t="n">
        <v>7.58</v>
      </c>
    </row>
    <row r="2285" customFormat="false" ht="12.75" hidden="false" customHeight="false" outlineLevel="0" collapsed="false">
      <c r="A2285" s="210" t="s">
        <v>4968</v>
      </c>
      <c r="B2285" s="211" t="n">
        <v>7.48</v>
      </c>
    </row>
    <row r="2286" customFormat="false" ht="12.75" hidden="false" customHeight="false" outlineLevel="0" collapsed="false">
      <c r="A2286" s="210" t="s">
        <v>4969</v>
      </c>
      <c r="B2286" s="211" t="n">
        <v>8.44</v>
      </c>
    </row>
    <row r="2287" customFormat="false" ht="12.75" hidden="false" customHeight="false" outlineLevel="0" collapsed="false">
      <c r="A2287" s="210" t="s">
        <v>4971</v>
      </c>
      <c r="B2287" s="211" t="n">
        <v>8.34</v>
      </c>
    </row>
    <row r="2288" customFormat="false" ht="12.75" hidden="false" customHeight="false" outlineLevel="0" collapsed="false">
      <c r="A2288" s="210" t="s">
        <v>4972</v>
      </c>
      <c r="B2288" s="211" t="n">
        <v>9.27</v>
      </c>
    </row>
    <row r="2289" customFormat="false" ht="12.75" hidden="false" customHeight="false" outlineLevel="0" collapsed="false">
      <c r="A2289" s="210" t="s">
        <v>4974</v>
      </c>
      <c r="B2289" s="211" t="n">
        <v>9.16</v>
      </c>
    </row>
    <row r="2290" customFormat="false" ht="12.75" hidden="false" customHeight="false" outlineLevel="0" collapsed="false">
      <c r="A2290" s="210" t="s">
        <v>4975</v>
      </c>
      <c r="B2290" s="211" t="n">
        <v>10.14</v>
      </c>
    </row>
    <row r="2291" customFormat="false" ht="12.75" hidden="false" customHeight="false" outlineLevel="0" collapsed="false">
      <c r="A2291" s="210" t="s">
        <v>4977</v>
      </c>
      <c r="B2291" s="211" t="n">
        <v>10.02</v>
      </c>
    </row>
    <row r="2292" customFormat="false" ht="12.75" hidden="false" customHeight="false" outlineLevel="0" collapsed="false">
      <c r="A2292" s="210" t="s">
        <v>4978</v>
      </c>
      <c r="B2292" s="211" t="n">
        <v>10.92</v>
      </c>
    </row>
    <row r="2293" customFormat="false" ht="12.75" hidden="false" customHeight="false" outlineLevel="0" collapsed="false">
      <c r="A2293" s="210" t="s">
        <v>4980</v>
      </c>
      <c r="B2293" s="211" t="n">
        <v>10.79</v>
      </c>
    </row>
    <row r="2294" customFormat="false" ht="12.75" hidden="false" customHeight="false" outlineLevel="0" collapsed="false">
      <c r="A2294" s="210" t="s">
        <v>4981</v>
      </c>
      <c r="B2294" s="211" t="n">
        <v>11.84</v>
      </c>
    </row>
    <row r="2295" customFormat="false" ht="12.75" hidden="false" customHeight="false" outlineLevel="0" collapsed="false">
      <c r="A2295" s="210" t="s">
        <v>4983</v>
      </c>
      <c r="B2295" s="211" t="n">
        <v>11.7</v>
      </c>
    </row>
    <row r="2296" customFormat="false" ht="12.75" hidden="false" customHeight="false" outlineLevel="0" collapsed="false">
      <c r="A2296" s="210" t="s">
        <v>4984</v>
      </c>
      <c r="B2296" s="211" t="n">
        <v>12.7</v>
      </c>
    </row>
    <row r="2297" customFormat="false" ht="12.75" hidden="false" customHeight="false" outlineLevel="0" collapsed="false">
      <c r="A2297" s="210" t="s">
        <v>4986</v>
      </c>
      <c r="B2297" s="211" t="n">
        <v>12.54</v>
      </c>
    </row>
    <row r="2298" customFormat="false" ht="12.75" hidden="false" customHeight="false" outlineLevel="0" collapsed="false">
      <c r="A2298" s="210" t="s">
        <v>4987</v>
      </c>
      <c r="B2298" s="211" t="n">
        <v>13.55</v>
      </c>
    </row>
    <row r="2299" customFormat="false" ht="12.75" hidden="false" customHeight="false" outlineLevel="0" collapsed="false">
      <c r="A2299" s="210" t="s">
        <v>4989</v>
      </c>
      <c r="B2299" s="211" t="n">
        <v>13.39</v>
      </c>
    </row>
    <row r="2300" customFormat="false" ht="12.75" hidden="false" customHeight="false" outlineLevel="0" collapsed="false">
      <c r="A2300" s="210" t="s">
        <v>4990</v>
      </c>
      <c r="B2300" s="211" t="n">
        <v>14.38</v>
      </c>
    </row>
    <row r="2301" customFormat="false" ht="12.75" hidden="false" customHeight="false" outlineLevel="0" collapsed="false">
      <c r="A2301" s="210" t="s">
        <v>4992</v>
      </c>
      <c r="B2301" s="211" t="n">
        <v>14.21</v>
      </c>
    </row>
    <row r="2302" customFormat="false" ht="12.75" hidden="false" customHeight="false" outlineLevel="0" collapsed="false">
      <c r="A2302" s="210" t="s">
        <v>4993</v>
      </c>
      <c r="B2302" s="211" t="n">
        <v>15.15</v>
      </c>
    </row>
    <row r="2303" customFormat="false" ht="12.75" hidden="false" customHeight="false" outlineLevel="0" collapsed="false">
      <c r="A2303" s="210" t="s">
        <v>4995</v>
      </c>
      <c r="B2303" s="211" t="n">
        <v>14.97</v>
      </c>
    </row>
    <row r="2304" customFormat="false" ht="12.75" hidden="false" customHeight="false" outlineLevel="0" collapsed="false">
      <c r="A2304" s="210" t="s">
        <v>4996</v>
      </c>
      <c r="B2304" s="211" t="n">
        <v>16.01</v>
      </c>
    </row>
    <row r="2305" customFormat="false" ht="12.75" hidden="false" customHeight="false" outlineLevel="0" collapsed="false">
      <c r="A2305" s="210" t="s">
        <v>4998</v>
      </c>
      <c r="B2305" s="211" t="n">
        <v>15.82</v>
      </c>
    </row>
    <row r="2306" customFormat="false" ht="12.75" hidden="false" customHeight="false" outlineLevel="0" collapsed="false">
      <c r="A2306" s="210" t="s">
        <v>4999</v>
      </c>
      <c r="B2306" s="211" t="n">
        <v>16.98</v>
      </c>
    </row>
    <row r="2307" customFormat="false" ht="12.75" hidden="false" customHeight="false" outlineLevel="0" collapsed="false">
      <c r="A2307" s="210" t="s">
        <v>5001</v>
      </c>
      <c r="B2307" s="211" t="n">
        <v>16.78</v>
      </c>
    </row>
    <row r="2308" customFormat="false" ht="12.75" hidden="false" customHeight="false" outlineLevel="0" collapsed="false">
      <c r="A2308" s="210" t="s">
        <v>5002</v>
      </c>
      <c r="B2308" s="211" t="n">
        <v>17.84</v>
      </c>
    </row>
    <row r="2309" customFormat="false" ht="12.75" hidden="false" customHeight="false" outlineLevel="0" collapsed="false">
      <c r="A2309" s="210" t="s">
        <v>5004</v>
      </c>
      <c r="B2309" s="211" t="n">
        <v>17.63</v>
      </c>
    </row>
    <row r="2310" customFormat="false" ht="12.75" hidden="false" customHeight="false" outlineLevel="0" collapsed="false">
      <c r="A2310" s="210" t="s">
        <v>5005</v>
      </c>
      <c r="B2310" s="211" t="n">
        <v>18.55</v>
      </c>
    </row>
    <row r="2311" customFormat="false" ht="12.75" hidden="false" customHeight="false" outlineLevel="0" collapsed="false">
      <c r="A2311" s="210" t="s">
        <v>5007</v>
      </c>
      <c r="B2311" s="211" t="n">
        <v>18.32</v>
      </c>
    </row>
    <row r="2312" customFormat="false" ht="12.75" hidden="false" customHeight="false" outlineLevel="0" collapsed="false">
      <c r="A2312" s="210" t="s">
        <v>5008</v>
      </c>
      <c r="B2312" s="211" t="n">
        <v>19.31</v>
      </c>
    </row>
    <row r="2313" customFormat="false" ht="12.75" hidden="false" customHeight="false" outlineLevel="0" collapsed="false">
      <c r="A2313" s="210" t="s">
        <v>5010</v>
      </c>
      <c r="B2313" s="211" t="n">
        <v>19.08</v>
      </c>
    </row>
    <row r="2314" customFormat="false" ht="12.75" hidden="false" customHeight="false" outlineLevel="0" collapsed="false">
      <c r="A2314" s="210" t="s">
        <v>5011</v>
      </c>
      <c r="B2314" s="211" t="n">
        <v>20.43</v>
      </c>
    </row>
    <row r="2315" customFormat="false" ht="12.75" hidden="false" customHeight="false" outlineLevel="0" collapsed="false">
      <c r="A2315" s="210" t="s">
        <v>5013</v>
      </c>
      <c r="B2315" s="211" t="n">
        <v>20.18</v>
      </c>
    </row>
    <row r="2316" customFormat="false" ht="12.75" hidden="false" customHeight="false" outlineLevel="0" collapsed="false">
      <c r="A2316" s="210" t="s">
        <v>5014</v>
      </c>
      <c r="B2316" s="211" t="n">
        <v>21.04</v>
      </c>
    </row>
    <row r="2317" customFormat="false" ht="12.75" hidden="false" customHeight="false" outlineLevel="0" collapsed="false">
      <c r="A2317" s="210" t="s">
        <v>5016</v>
      </c>
      <c r="B2317" s="211" t="n">
        <v>20.79</v>
      </c>
    </row>
    <row r="2318" customFormat="false" ht="12.75" hidden="false" customHeight="false" outlineLevel="0" collapsed="false">
      <c r="A2318" s="210" t="s">
        <v>5017</v>
      </c>
      <c r="B2318" s="211" t="n">
        <v>22.03</v>
      </c>
    </row>
    <row r="2319" customFormat="false" ht="12.75" hidden="false" customHeight="false" outlineLevel="0" collapsed="false">
      <c r="A2319" s="210" t="s">
        <v>5019</v>
      </c>
      <c r="B2319" s="211" t="n">
        <v>21.76</v>
      </c>
    </row>
    <row r="2320" customFormat="false" ht="12.75" hidden="false" customHeight="false" outlineLevel="0" collapsed="false">
      <c r="A2320" s="210" t="s">
        <v>5020</v>
      </c>
      <c r="B2320" s="211" t="n">
        <v>22.74</v>
      </c>
    </row>
    <row r="2321" customFormat="false" ht="12.75" hidden="false" customHeight="false" outlineLevel="0" collapsed="false">
      <c r="A2321" s="210" t="s">
        <v>5022</v>
      </c>
      <c r="B2321" s="211" t="n">
        <v>22.46</v>
      </c>
    </row>
    <row r="2322" customFormat="false" ht="12.75" hidden="false" customHeight="false" outlineLevel="0" collapsed="false">
      <c r="A2322" s="210" t="s">
        <v>5023</v>
      </c>
      <c r="B2322" s="211" t="n">
        <v>23.89</v>
      </c>
    </row>
    <row r="2323" customFormat="false" ht="12.75" hidden="false" customHeight="false" outlineLevel="0" collapsed="false">
      <c r="A2323" s="210" t="s">
        <v>5025</v>
      </c>
      <c r="B2323" s="211" t="n">
        <v>23.61</v>
      </c>
    </row>
    <row r="2324" customFormat="false" ht="12.75" hidden="false" customHeight="false" outlineLevel="0" collapsed="false">
      <c r="A2324" s="210" t="s">
        <v>5026</v>
      </c>
      <c r="B2324" s="211" t="n">
        <v>10.23</v>
      </c>
    </row>
    <row r="2325" customFormat="false" ht="12.75" hidden="false" customHeight="false" outlineLevel="0" collapsed="false">
      <c r="A2325" s="210" t="s">
        <v>5031</v>
      </c>
      <c r="B2325" s="211" t="n">
        <v>10.14</v>
      </c>
    </row>
    <row r="2326" customFormat="false" ht="12.75" hidden="false" customHeight="false" outlineLevel="0" collapsed="false">
      <c r="A2326" s="210" t="s">
        <v>5032</v>
      </c>
      <c r="B2326" s="211" t="n">
        <v>11.8</v>
      </c>
    </row>
    <row r="2327" customFormat="false" ht="12.75" hidden="false" customHeight="false" outlineLevel="0" collapsed="false">
      <c r="A2327" s="210" t="s">
        <v>5034</v>
      </c>
      <c r="B2327" s="211" t="n">
        <v>11.69</v>
      </c>
    </row>
    <row r="2328" customFormat="false" ht="12.75" hidden="false" customHeight="false" outlineLevel="0" collapsed="false">
      <c r="A2328" s="210" t="s">
        <v>5035</v>
      </c>
      <c r="B2328" s="211" t="n">
        <v>13.44</v>
      </c>
    </row>
    <row r="2329" customFormat="false" ht="12.75" hidden="false" customHeight="false" outlineLevel="0" collapsed="false">
      <c r="A2329" s="210" t="s">
        <v>5037</v>
      </c>
      <c r="B2329" s="211" t="n">
        <v>13.31</v>
      </c>
    </row>
    <row r="2330" customFormat="false" ht="12.75" hidden="false" customHeight="false" outlineLevel="0" collapsed="false">
      <c r="A2330" s="210" t="s">
        <v>5038</v>
      </c>
      <c r="B2330" s="211" t="n">
        <v>14.97</v>
      </c>
    </row>
    <row r="2331" customFormat="false" ht="12.75" hidden="false" customHeight="false" outlineLevel="0" collapsed="false">
      <c r="A2331" s="210" t="s">
        <v>5040</v>
      </c>
      <c r="B2331" s="211" t="n">
        <v>14.83</v>
      </c>
    </row>
    <row r="2332" customFormat="false" ht="12.75" hidden="false" customHeight="false" outlineLevel="0" collapsed="false">
      <c r="A2332" s="210" t="s">
        <v>5041</v>
      </c>
      <c r="B2332" s="211" t="n">
        <v>16.65</v>
      </c>
    </row>
    <row r="2333" customFormat="false" ht="12.75" hidden="false" customHeight="false" outlineLevel="0" collapsed="false">
      <c r="A2333" s="210" t="s">
        <v>5043</v>
      </c>
      <c r="B2333" s="211" t="n">
        <v>16.5</v>
      </c>
    </row>
    <row r="2334" customFormat="false" ht="12.75" hidden="false" customHeight="false" outlineLevel="0" collapsed="false">
      <c r="A2334" s="210" t="s">
        <v>5044</v>
      </c>
      <c r="B2334" s="211" t="n">
        <v>18.14</v>
      </c>
    </row>
    <row r="2335" customFormat="false" ht="12.75" hidden="false" customHeight="false" outlineLevel="0" collapsed="false">
      <c r="A2335" s="210" t="s">
        <v>5046</v>
      </c>
      <c r="B2335" s="211" t="n">
        <v>17.97</v>
      </c>
    </row>
    <row r="2336" customFormat="false" ht="12.75" hidden="false" customHeight="false" outlineLevel="0" collapsed="false">
      <c r="A2336" s="210" t="s">
        <v>5047</v>
      </c>
      <c r="B2336" s="211" t="n">
        <v>19.74</v>
      </c>
    </row>
    <row r="2337" customFormat="false" ht="12.75" hidden="false" customHeight="false" outlineLevel="0" collapsed="false">
      <c r="A2337" s="210" t="s">
        <v>5050</v>
      </c>
      <c r="B2337" s="211" t="n">
        <v>19.56</v>
      </c>
    </row>
    <row r="2338" customFormat="false" ht="12.75" hidden="false" customHeight="false" outlineLevel="0" collapsed="false">
      <c r="A2338" s="210" t="s">
        <v>5051</v>
      </c>
      <c r="B2338" s="211" t="n">
        <v>21.45</v>
      </c>
    </row>
    <row r="2339" customFormat="false" ht="12.75" hidden="false" customHeight="false" outlineLevel="0" collapsed="false">
      <c r="A2339" s="210" t="s">
        <v>5053</v>
      </c>
      <c r="B2339" s="211" t="n">
        <v>21.25</v>
      </c>
    </row>
    <row r="2340" customFormat="false" ht="12.75" hidden="false" customHeight="false" outlineLevel="0" collapsed="false">
      <c r="A2340" s="210" t="s">
        <v>5054</v>
      </c>
      <c r="B2340" s="211" t="n">
        <v>23</v>
      </c>
    </row>
    <row r="2341" customFormat="false" ht="12.75" hidden="false" customHeight="false" outlineLevel="0" collapsed="false">
      <c r="A2341" s="210" t="s">
        <v>5056</v>
      </c>
      <c r="B2341" s="211" t="n">
        <v>22.79</v>
      </c>
    </row>
    <row r="2342" customFormat="false" ht="12.75" hidden="false" customHeight="false" outlineLevel="0" collapsed="false">
      <c r="A2342" s="210" t="s">
        <v>5057</v>
      </c>
      <c r="B2342" s="211" t="n">
        <v>24.52</v>
      </c>
    </row>
    <row r="2343" customFormat="false" ht="12.75" hidden="false" customHeight="false" outlineLevel="0" collapsed="false">
      <c r="A2343" s="210" t="s">
        <v>5059</v>
      </c>
      <c r="B2343" s="211" t="n">
        <v>24.3</v>
      </c>
    </row>
    <row r="2344" customFormat="false" ht="12.75" hidden="false" customHeight="false" outlineLevel="0" collapsed="false">
      <c r="A2344" s="210" t="s">
        <v>5060</v>
      </c>
      <c r="B2344" s="211" t="n">
        <v>26.25</v>
      </c>
    </row>
    <row r="2345" customFormat="false" ht="12.75" hidden="false" customHeight="false" outlineLevel="0" collapsed="false">
      <c r="A2345" s="210" t="s">
        <v>5063</v>
      </c>
      <c r="B2345" s="211" t="n">
        <v>26.01</v>
      </c>
    </row>
    <row r="2346" customFormat="false" ht="12.75" hidden="false" customHeight="false" outlineLevel="0" collapsed="false">
      <c r="A2346" s="210" t="s">
        <v>5064</v>
      </c>
      <c r="B2346" s="211" t="n">
        <v>27.89</v>
      </c>
    </row>
    <row r="2347" customFormat="false" ht="12.75" hidden="false" customHeight="false" outlineLevel="0" collapsed="false">
      <c r="A2347" s="210" t="s">
        <v>5066</v>
      </c>
      <c r="B2347" s="211" t="n">
        <v>27.63</v>
      </c>
    </row>
    <row r="2348" customFormat="false" ht="12.75" hidden="false" customHeight="false" outlineLevel="0" collapsed="false">
      <c r="A2348" s="210" t="s">
        <v>5067</v>
      </c>
      <c r="B2348" s="211" t="n">
        <v>29.35</v>
      </c>
    </row>
    <row r="2349" customFormat="false" ht="12.75" hidden="false" customHeight="false" outlineLevel="0" collapsed="false">
      <c r="A2349" s="210" t="s">
        <v>5069</v>
      </c>
      <c r="B2349" s="211" t="n">
        <v>29.09</v>
      </c>
    </row>
    <row r="2350" customFormat="false" ht="12.75" hidden="false" customHeight="false" outlineLevel="0" collapsed="false">
      <c r="A2350" s="210" t="s">
        <v>5070</v>
      </c>
      <c r="B2350" s="211" t="n">
        <v>30.99</v>
      </c>
    </row>
    <row r="2351" customFormat="false" ht="12.75" hidden="false" customHeight="false" outlineLevel="0" collapsed="false">
      <c r="A2351" s="210" t="s">
        <v>5072</v>
      </c>
      <c r="B2351" s="211" t="n">
        <v>30.7</v>
      </c>
    </row>
    <row r="2352" customFormat="false" ht="12.75" hidden="false" customHeight="false" outlineLevel="0" collapsed="false">
      <c r="A2352" s="210" t="s">
        <v>5073</v>
      </c>
      <c r="B2352" s="211" t="n">
        <v>32.81</v>
      </c>
    </row>
    <row r="2353" customFormat="false" ht="12.75" hidden="false" customHeight="false" outlineLevel="0" collapsed="false">
      <c r="A2353" s="210" t="s">
        <v>5075</v>
      </c>
      <c r="B2353" s="211" t="n">
        <v>32.51</v>
      </c>
    </row>
    <row r="2354" customFormat="false" ht="12.75" hidden="false" customHeight="false" outlineLevel="0" collapsed="false">
      <c r="A2354" s="210" t="s">
        <v>5076</v>
      </c>
      <c r="B2354" s="211" t="n">
        <v>34.32</v>
      </c>
    </row>
    <row r="2355" customFormat="false" ht="12.75" hidden="false" customHeight="false" outlineLevel="0" collapsed="false">
      <c r="A2355" s="210" t="s">
        <v>5078</v>
      </c>
      <c r="B2355" s="211" t="n">
        <v>34.01</v>
      </c>
    </row>
    <row r="2356" customFormat="false" ht="12.75" hidden="false" customHeight="false" outlineLevel="0" collapsed="false">
      <c r="A2356" s="210" t="s">
        <v>5079</v>
      </c>
      <c r="B2356" s="211" t="n">
        <v>35.99</v>
      </c>
    </row>
    <row r="2357" customFormat="false" ht="12.75" hidden="false" customHeight="false" outlineLevel="0" collapsed="false">
      <c r="A2357" s="210" t="s">
        <v>5081</v>
      </c>
      <c r="B2357" s="211" t="n">
        <v>35.66</v>
      </c>
    </row>
    <row r="2358" customFormat="false" ht="12.75" hidden="false" customHeight="false" outlineLevel="0" collapsed="false">
      <c r="A2358" s="210" t="s">
        <v>5082</v>
      </c>
      <c r="B2358" s="211" t="n">
        <v>37.19</v>
      </c>
    </row>
    <row r="2359" customFormat="false" ht="12.75" hidden="false" customHeight="false" outlineLevel="0" collapsed="false">
      <c r="A2359" s="210" t="s">
        <v>5084</v>
      </c>
      <c r="B2359" s="211" t="n">
        <v>36.85</v>
      </c>
    </row>
    <row r="2360" customFormat="false" ht="12.75" hidden="false" customHeight="false" outlineLevel="0" collapsed="false">
      <c r="A2360" s="210" t="s">
        <v>5085</v>
      </c>
      <c r="B2360" s="211" t="n">
        <v>39.14</v>
      </c>
    </row>
    <row r="2361" customFormat="false" ht="12.75" hidden="false" customHeight="false" outlineLevel="0" collapsed="false">
      <c r="A2361" s="210" t="s">
        <v>5087</v>
      </c>
      <c r="B2361" s="211" t="n">
        <v>38.78</v>
      </c>
    </row>
    <row r="2362" customFormat="false" ht="12.75" hidden="false" customHeight="false" outlineLevel="0" collapsed="false">
      <c r="A2362" s="210" t="s">
        <v>5088</v>
      </c>
      <c r="B2362" s="211" t="n">
        <v>40.57</v>
      </c>
    </row>
    <row r="2363" customFormat="false" ht="12.75" hidden="false" customHeight="false" outlineLevel="0" collapsed="false">
      <c r="A2363" s="210" t="s">
        <v>5090</v>
      </c>
      <c r="B2363" s="211" t="n">
        <v>40.2</v>
      </c>
    </row>
    <row r="2364" customFormat="false" ht="12.75" hidden="false" customHeight="false" outlineLevel="0" collapsed="false">
      <c r="A2364" s="210" t="s">
        <v>5091</v>
      </c>
      <c r="B2364" s="211" t="n">
        <v>42.1</v>
      </c>
    </row>
    <row r="2365" customFormat="false" ht="12.75" hidden="false" customHeight="false" outlineLevel="0" collapsed="false">
      <c r="A2365" s="210" t="s">
        <v>5093</v>
      </c>
      <c r="B2365" s="211" t="n">
        <v>41.71</v>
      </c>
    </row>
    <row r="2366" customFormat="false" ht="12.75" hidden="false" customHeight="false" outlineLevel="0" collapsed="false">
      <c r="A2366" s="210" t="s">
        <v>5094</v>
      </c>
      <c r="B2366" s="211" t="n">
        <v>43.75</v>
      </c>
    </row>
    <row r="2367" customFormat="false" ht="12.75" hidden="false" customHeight="false" outlineLevel="0" collapsed="false">
      <c r="A2367" s="210" t="s">
        <v>5096</v>
      </c>
      <c r="B2367" s="211" t="n">
        <v>43.35</v>
      </c>
    </row>
    <row r="2368" customFormat="false" ht="12.75" hidden="false" customHeight="false" outlineLevel="0" collapsed="false">
      <c r="A2368" s="210" t="s">
        <v>5097</v>
      </c>
      <c r="B2368" s="211" t="n">
        <v>45.54</v>
      </c>
    </row>
    <row r="2369" customFormat="false" ht="12.75" hidden="false" customHeight="false" outlineLevel="0" collapsed="false">
      <c r="A2369" s="210" t="s">
        <v>5099</v>
      </c>
      <c r="B2369" s="211" t="n">
        <v>45.12</v>
      </c>
    </row>
    <row r="2370" customFormat="false" ht="12.75" hidden="false" customHeight="false" outlineLevel="0" collapsed="false">
      <c r="A2370" s="210" t="s">
        <v>5100</v>
      </c>
      <c r="B2370" s="211" t="n">
        <v>0.76</v>
      </c>
    </row>
    <row r="2371" customFormat="false" ht="12.75" hidden="false" customHeight="false" outlineLevel="0" collapsed="false">
      <c r="A2371" s="210" t="s">
        <v>5107</v>
      </c>
      <c r="B2371" s="211" t="n">
        <v>0.74</v>
      </c>
    </row>
    <row r="2372" customFormat="false" ht="12.75" hidden="false" customHeight="false" outlineLevel="0" collapsed="false">
      <c r="A2372" s="210" t="s">
        <v>5108</v>
      </c>
      <c r="B2372" s="211" t="n">
        <v>0.96</v>
      </c>
    </row>
    <row r="2373" customFormat="false" ht="12.75" hidden="false" customHeight="false" outlineLevel="0" collapsed="false">
      <c r="A2373" s="210" t="s">
        <v>5110</v>
      </c>
      <c r="B2373" s="211" t="n">
        <v>0.94</v>
      </c>
    </row>
    <row r="2374" customFormat="false" ht="12.75" hidden="false" customHeight="false" outlineLevel="0" collapsed="false">
      <c r="A2374" s="210" t="s">
        <v>5111</v>
      </c>
      <c r="B2374" s="211" t="n">
        <v>1.09</v>
      </c>
    </row>
    <row r="2375" customFormat="false" ht="12.75" hidden="false" customHeight="false" outlineLevel="0" collapsed="false">
      <c r="A2375" s="210" t="s">
        <v>5113</v>
      </c>
      <c r="B2375" s="211" t="n">
        <v>1.07</v>
      </c>
    </row>
    <row r="2376" customFormat="false" ht="12.75" hidden="false" customHeight="false" outlineLevel="0" collapsed="false">
      <c r="A2376" s="210" t="s">
        <v>5114</v>
      </c>
      <c r="B2376" s="211" t="n">
        <v>1.28</v>
      </c>
    </row>
    <row r="2377" customFormat="false" ht="12.75" hidden="false" customHeight="false" outlineLevel="0" collapsed="false">
      <c r="A2377" s="210" t="s">
        <v>5116</v>
      </c>
      <c r="B2377" s="211" t="n">
        <v>1.25</v>
      </c>
    </row>
    <row r="2378" customFormat="false" ht="12.75" hidden="false" customHeight="false" outlineLevel="0" collapsed="false">
      <c r="A2378" s="210" t="s">
        <v>5117</v>
      </c>
      <c r="B2378" s="211" t="n">
        <v>1.54</v>
      </c>
    </row>
    <row r="2379" customFormat="false" ht="12.75" hidden="false" customHeight="false" outlineLevel="0" collapsed="false">
      <c r="A2379" s="210" t="s">
        <v>5120</v>
      </c>
      <c r="B2379" s="211" t="n">
        <v>1.51</v>
      </c>
    </row>
    <row r="2380" customFormat="false" ht="12.75" hidden="false" customHeight="false" outlineLevel="0" collapsed="false">
      <c r="A2380" s="210" t="s">
        <v>5121</v>
      </c>
      <c r="B2380" s="211" t="n">
        <v>1.91</v>
      </c>
    </row>
    <row r="2381" customFormat="false" ht="12.75" hidden="false" customHeight="false" outlineLevel="0" collapsed="false">
      <c r="A2381" s="210" t="s">
        <v>5123</v>
      </c>
      <c r="B2381" s="211" t="n">
        <v>1.87</v>
      </c>
    </row>
    <row r="2382" customFormat="false" ht="12.75" hidden="false" customHeight="false" outlineLevel="0" collapsed="false">
      <c r="A2382" s="210" t="s">
        <v>5124</v>
      </c>
      <c r="B2382" s="211" t="n">
        <v>2.56</v>
      </c>
    </row>
    <row r="2383" customFormat="false" ht="12.75" hidden="false" customHeight="false" outlineLevel="0" collapsed="false">
      <c r="A2383" s="210" t="s">
        <v>5126</v>
      </c>
      <c r="B2383" s="211" t="n">
        <v>2.51</v>
      </c>
    </row>
    <row r="2384" customFormat="false" ht="12.75" hidden="false" customHeight="false" outlineLevel="0" collapsed="false">
      <c r="A2384" s="210" t="s">
        <v>5127</v>
      </c>
      <c r="B2384" s="211" t="n">
        <v>3.85</v>
      </c>
    </row>
    <row r="2385" customFormat="false" ht="12.75" hidden="false" customHeight="false" outlineLevel="0" collapsed="false">
      <c r="A2385" s="210" t="s">
        <v>5129</v>
      </c>
      <c r="B2385" s="211" t="n">
        <v>3.77</v>
      </c>
    </row>
    <row r="2386" customFormat="false" ht="12.75" hidden="false" customHeight="false" outlineLevel="0" collapsed="false">
      <c r="A2386" s="210" t="s">
        <v>5130</v>
      </c>
      <c r="B2386" s="211" t="n">
        <v>7.68</v>
      </c>
    </row>
    <row r="2387" customFormat="false" ht="12.75" hidden="false" customHeight="false" outlineLevel="0" collapsed="false">
      <c r="A2387" s="210" t="s">
        <v>5133</v>
      </c>
      <c r="B2387" s="211" t="n">
        <v>7.52</v>
      </c>
    </row>
    <row r="2388" customFormat="false" ht="12.75" hidden="false" customHeight="false" outlineLevel="0" collapsed="false">
      <c r="A2388" s="210" t="s">
        <v>5134</v>
      </c>
      <c r="B2388" s="211" t="n">
        <v>0.59</v>
      </c>
    </row>
    <row r="2389" customFormat="false" ht="12.75" hidden="false" customHeight="false" outlineLevel="0" collapsed="false">
      <c r="A2389" s="210" t="s">
        <v>5137</v>
      </c>
      <c r="B2389" s="211" t="n">
        <v>0.58</v>
      </c>
    </row>
    <row r="2390" customFormat="false" ht="12.75" hidden="false" customHeight="false" outlineLevel="0" collapsed="false">
      <c r="A2390" s="210" t="s">
        <v>5138</v>
      </c>
      <c r="B2390" s="211" t="n">
        <v>0.75</v>
      </c>
    </row>
    <row r="2391" customFormat="false" ht="12.75" hidden="false" customHeight="false" outlineLevel="0" collapsed="false">
      <c r="A2391" s="210" t="s">
        <v>5139</v>
      </c>
      <c r="B2391" s="211" t="n">
        <v>0.74</v>
      </c>
    </row>
    <row r="2392" customFormat="false" ht="12.75" hidden="false" customHeight="false" outlineLevel="0" collapsed="false">
      <c r="A2392" s="210" t="s">
        <v>5140</v>
      </c>
      <c r="B2392" s="211" t="n">
        <v>0.86</v>
      </c>
    </row>
    <row r="2393" customFormat="false" ht="12.75" hidden="false" customHeight="false" outlineLevel="0" collapsed="false">
      <c r="A2393" s="210" t="s">
        <v>5141</v>
      </c>
      <c r="B2393" s="211" t="n">
        <v>0.85</v>
      </c>
    </row>
    <row r="2394" customFormat="false" ht="12.75" hidden="false" customHeight="false" outlineLevel="0" collapsed="false">
      <c r="A2394" s="210" t="s">
        <v>5142</v>
      </c>
      <c r="B2394" s="211" t="n">
        <v>1.01</v>
      </c>
    </row>
    <row r="2395" customFormat="false" ht="12.75" hidden="false" customHeight="false" outlineLevel="0" collapsed="false">
      <c r="A2395" s="210" t="s">
        <v>5143</v>
      </c>
      <c r="B2395" s="211" t="n">
        <v>0.99</v>
      </c>
    </row>
    <row r="2396" customFormat="false" ht="12.75" hidden="false" customHeight="false" outlineLevel="0" collapsed="false">
      <c r="A2396" s="210" t="s">
        <v>5144</v>
      </c>
      <c r="B2396" s="211" t="n">
        <v>1.21</v>
      </c>
    </row>
    <row r="2397" customFormat="false" ht="12.75" hidden="false" customHeight="false" outlineLevel="0" collapsed="false">
      <c r="A2397" s="210" t="s">
        <v>5145</v>
      </c>
      <c r="B2397" s="211" t="n">
        <v>1.19</v>
      </c>
    </row>
    <row r="2398" customFormat="false" ht="12.75" hidden="false" customHeight="false" outlineLevel="0" collapsed="false">
      <c r="A2398" s="210" t="s">
        <v>5146</v>
      </c>
      <c r="B2398" s="211" t="n">
        <v>1.5</v>
      </c>
    </row>
    <row r="2399" customFormat="false" ht="12.75" hidden="false" customHeight="false" outlineLevel="0" collapsed="false">
      <c r="A2399" s="210" t="s">
        <v>5147</v>
      </c>
      <c r="B2399" s="211" t="n">
        <v>1.47</v>
      </c>
    </row>
    <row r="2400" customFormat="false" ht="12.75" hidden="false" customHeight="false" outlineLevel="0" collapsed="false">
      <c r="A2400" s="210" t="s">
        <v>5148</v>
      </c>
      <c r="B2400" s="211" t="n">
        <v>2</v>
      </c>
    </row>
    <row r="2401" customFormat="false" ht="12.75" hidden="false" customHeight="false" outlineLevel="0" collapsed="false">
      <c r="A2401" s="210" t="s">
        <v>5149</v>
      </c>
      <c r="B2401" s="211" t="n">
        <v>1.97</v>
      </c>
    </row>
    <row r="2402" customFormat="false" ht="12.75" hidden="false" customHeight="false" outlineLevel="0" collapsed="false">
      <c r="A2402" s="210" t="s">
        <v>5150</v>
      </c>
      <c r="B2402" s="211" t="n">
        <v>3.02</v>
      </c>
    </row>
    <row r="2403" customFormat="false" ht="12.75" hidden="false" customHeight="false" outlineLevel="0" collapsed="false">
      <c r="A2403" s="210" t="s">
        <v>5151</v>
      </c>
      <c r="B2403" s="211" t="n">
        <v>2.97</v>
      </c>
    </row>
    <row r="2404" customFormat="false" ht="12.75" hidden="false" customHeight="false" outlineLevel="0" collapsed="false">
      <c r="A2404" s="210" t="s">
        <v>5152</v>
      </c>
      <c r="B2404" s="211" t="n">
        <v>6.02</v>
      </c>
    </row>
    <row r="2405" customFormat="false" ht="12.75" hidden="false" customHeight="false" outlineLevel="0" collapsed="false">
      <c r="A2405" s="210" t="s">
        <v>5155</v>
      </c>
      <c r="B2405" s="211" t="n">
        <v>5.92</v>
      </c>
    </row>
    <row r="2406" customFormat="false" ht="12.75" hidden="false" customHeight="false" outlineLevel="0" collapsed="false">
      <c r="A2406" s="210" t="s">
        <v>5156</v>
      </c>
      <c r="B2406" s="211" t="n">
        <v>0.98</v>
      </c>
    </row>
    <row r="2407" customFormat="false" ht="12.75" hidden="false" customHeight="false" outlineLevel="0" collapsed="false">
      <c r="A2407" s="210" t="s">
        <v>5159</v>
      </c>
      <c r="B2407" s="211" t="n">
        <v>0.94</v>
      </c>
    </row>
    <row r="2408" customFormat="false" ht="12.75" hidden="false" customHeight="false" outlineLevel="0" collapsed="false">
      <c r="A2408" s="210" t="s">
        <v>5160</v>
      </c>
      <c r="B2408" s="211" t="n">
        <v>1.24</v>
      </c>
    </row>
    <row r="2409" customFormat="false" ht="12.75" hidden="false" customHeight="false" outlineLevel="0" collapsed="false">
      <c r="A2409" s="210" t="s">
        <v>5161</v>
      </c>
      <c r="B2409" s="211" t="n">
        <v>1.19</v>
      </c>
    </row>
    <row r="2410" customFormat="false" ht="12.75" hidden="false" customHeight="false" outlineLevel="0" collapsed="false">
      <c r="A2410" s="210" t="s">
        <v>5162</v>
      </c>
      <c r="B2410" s="211" t="n">
        <v>1.41</v>
      </c>
    </row>
    <row r="2411" customFormat="false" ht="12.75" hidden="false" customHeight="false" outlineLevel="0" collapsed="false">
      <c r="A2411" s="210" t="s">
        <v>5163</v>
      </c>
      <c r="B2411" s="211" t="n">
        <v>1.35</v>
      </c>
    </row>
    <row r="2412" customFormat="false" ht="12.75" hidden="false" customHeight="false" outlineLevel="0" collapsed="false">
      <c r="A2412" s="210" t="s">
        <v>5164</v>
      </c>
      <c r="B2412" s="211" t="n">
        <v>1.65</v>
      </c>
    </row>
    <row r="2413" customFormat="false" ht="12.75" hidden="false" customHeight="false" outlineLevel="0" collapsed="false">
      <c r="A2413" s="210" t="s">
        <v>5165</v>
      </c>
      <c r="B2413" s="211" t="n">
        <v>1.58</v>
      </c>
    </row>
    <row r="2414" customFormat="false" ht="12.75" hidden="false" customHeight="false" outlineLevel="0" collapsed="false">
      <c r="A2414" s="210" t="s">
        <v>5166</v>
      </c>
      <c r="B2414" s="211" t="n">
        <v>1.98</v>
      </c>
    </row>
    <row r="2415" customFormat="false" ht="12.75" hidden="false" customHeight="false" outlineLevel="0" collapsed="false">
      <c r="A2415" s="210" t="s">
        <v>5167</v>
      </c>
      <c r="B2415" s="211" t="n">
        <v>1.9</v>
      </c>
    </row>
    <row r="2416" customFormat="false" ht="12.75" hidden="false" customHeight="false" outlineLevel="0" collapsed="false">
      <c r="A2416" s="210" t="s">
        <v>5168</v>
      </c>
      <c r="B2416" s="211" t="n">
        <v>2.46</v>
      </c>
    </row>
    <row r="2417" customFormat="false" ht="12.75" hidden="false" customHeight="false" outlineLevel="0" collapsed="false">
      <c r="A2417" s="210" t="s">
        <v>5169</v>
      </c>
      <c r="B2417" s="211" t="n">
        <v>2.37</v>
      </c>
    </row>
    <row r="2418" customFormat="false" ht="12.75" hidden="false" customHeight="false" outlineLevel="0" collapsed="false">
      <c r="A2418" s="210" t="s">
        <v>5170</v>
      </c>
      <c r="B2418" s="211" t="n">
        <v>3.3</v>
      </c>
    </row>
    <row r="2419" customFormat="false" ht="12.75" hidden="false" customHeight="false" outlineLevel="0" collapsed="false">
      <c r="A2419" s="210" t="s">
        <v>5171</v>
      </c>
      <c r="B2419" s="211" t="n">
        <v>3.17</v>
      </c>
    </row>
    <row r="2420" customFormat="false" ht="12.75" hidden="false" customHeight="false" outlineLevel="0" collapsed="false">
      <c r="A2420" s="210" t="s">
        <v>5172</v>
      </c>
      <c r="B2420" s="211" t="n">
        <v>5.01</v>
      </c>
    </row>
    <row r="2421" customFormat="false" ht="12.75" hidden="false" customHeight="false" outlineLevel="0" collapsed="false">
      <c r="A2421" s="210" t="s">
        <v>5173</v>
      </c>
      <c r="B2421" s="211" t="n">
        <v>4.81</v>
      </c>
    </row>
    <row r="2422" customFormat="false" ht="12.75" hidden="false" customHeight="false" outlineLevel="0" collapsed="false">
      <c r="A2422" s="210" t="s">
        <v>5174</v>
      </c>
      <c r="B2422" s="211" t="n">
        <v>9.93</v>
      </c>
    </row>
    <row r="2423" customFormat="false" ht="12.75" hidden="false" customHeight="false" outlineLevel="0" collapsed="false">
      <c r="A2423" s="210" t="s">
        <v>5175</v>
      </c>
      <c r="B2423" s="211" t="n">
        <v>9.53</v>
      </c>
    </row>
    <row r="2424" customFormat="false" ht="12.75" hidden="false" customHeight="false" outlineLevel="0" collapsed="false">
      <c r="A2424" s="210" t="s">
        <v>5176</v>
      </c>
      <c r="B2424" s="211" t="n">
        <v>0.76</v>
      </c>
    </row>
    <row r="2425" customFormat="false" ht="12.75" hidden="false" customHeight="false" outlineLevel="0" collapsed="false">
      <c r="A2425" s="210" t="s">
        <v>5179</v>
      </c>
      <c r="B2425" s="211" t="n">
        <v>0.75</v>
      </c>
    </row>
    <row r="2426" customFormat="false" ht="12.75" hidden="false" customHeight="false" outlineLevel="0" collapsed="false">
      <c r="A2426" s="210" t="s">
        <v>5180</v>
      </c>
      <c r="B2426" s="211" t="n">
        <v>0.96</v>
      </c>
    </row>
    <row r="2427" customFormat="false" ht="12.75" hidden="false" customHeight="false" outlineLevel="0" collapsed="false">
      <c r="A2427" s="210" t="s">
        <v>5181</v>
      </c>
      <c r="B2427" s="211" t="n">
        <v>0.94</v>
      </c>
    </row>
    <row r="2428" customFormat="false" ht="12.75" hidden="false" customHeight="false" outlineLevel="0" collapsed="false">
      <c r="A2428" s="210" t="s">
        <v>5182</v>
      </c>
      <c r="B2428" s="211" t="n">
        <v>1.08</v>
      </c>
    </row>
    <row r="2429" customFormat="false" ht="12.75" hidden="false" customHeight="false" outlineLevel="0" collapsed="false">
      <c r="A2429" s="210" t="s">
        <v>5183</v>
      </c>
      <c r="B2429" s="211" t="n">
        <v>1.06</v>
      </c>
    </row>
    <row r="2430" customFormat="false" ht="12.75" hidden="false" customHeight="false" outlineLevel="0" collapsed="false">
      <c r="A2430" s="210" t="s">
        <v>5184</v>
      </c>
      <c r="B2430" s="211" t="n">
        <v>1.27</v>
      </c>
    </row>
    <row r="2431" customFormat="false" ht="12.75" hidden="false" customHeight="false" outlineLevel="0" collapsed="false">
      <c r="A2431" s="210" t="s">
        <v>5185</v>
      </c>
      <c r="B2431" s="211" t="n">
        <v>1.24</v>
      </c>
    </row>
    <row r="2432" customFormat="false" ht="12.75" hidden="false" customHeight="false" outlineLevel="0" collapsed="false">
      <c r="A2432" s="210" t="s">
        <v>5186</v>
      </c>
      <c r="B2432" s="211" t="n">
        <v>1.53</v>
      </c>
    </row>
    <row r="2433" customFormat="false" ht="12.75" hidden="false" customHeight="false" outlineLevel="0" collapsed="false">
      <c r="A2433" s="210" t="s">
        <v>5187</v>
      </c>
      <c r="B2433" s="211" t="n">
        <v>1.5</v>
      </c>
    </row>
    <row r="2434" customFormat="false" ht="12.75" hidden="false" customHeight="false" outlineLevel="0" collapsed="false">
      <c r="A2434" s="210" t="s">
        <v>5188</v>
      </c>
      <c r="B2434" s="211" t="n">
        <v>1.91</v>
      </c>
    </row>
    <row r="2435" customFormat="false" ht="12.75" hidden="false" customHeight="false" outlineLevel="0" collapsed="false">
      <c r="A2435" s="210" t="s">
        <v>5189</v>
      </c>
      <c r="B2435" s="211" t="n">
        <v>1.88</v>
      </c>
    </row>
    <row r="2436" customFormat="false" ht="12.75" hidden="false" customHeight="false" outlineLevel="0" collapsed="false">
      <c r="A2436" s="210" t="s">
        <v>5190</v>
      </c>
      <c r="B2436" s="211" t="n">
        <v>2.56</v>
      </c>
    </row>
    <row r="2437" customFormat="false" ht="12.75" hidden="false" customHeight="false" outlineLevel="0" collapsed="false">
      <c r="A2437" s="210" t="s">
        <v>5191</v>
      </c>
      <c r="B2437" s="211" t="n">
        <v>2.51</v>
      </c>
    </row>
    <row r="2438" customFormat="false" ht="12.75" hidden="false" customHeight="false" outlineLevel="0" collapsed="false">
      <c r="A2438" s="210" t="s">
        <v>5192</v>
      </c>
      <c r="B2438" s="211" t="n">
        <v>3.83</v>
      </c>
    </row>
    <row r="2439" customFormat="false" ht="12.75" hidden="false" customHeight="false" outlineLevel="0" collapsed="false">
      <c r="A2439" s="210" t="s">
        <v>5193</v>
      </c>
      <c r="B2439" s="211" t="n">
        <v>3.76</v>
      </c>
    </row>
    <row r="2440" customFormat="false" ht="12.75" hidden="false" customHeight="false" outlineLevel="0" collapsed="false">
      <c r="A2440" s="210" t="s">
        <v>5194</v>
      </c>
      <c r="B2440" s="211" t="n">
        <v>7.67</v>
      </c>
    </row>
    <row r="2441" customFormat="false" ht="12.75" hidden="false" customHeight="false" outlineLevel="0" collapsed="false">
      <c r="A2441" s="210" t="s">
        <v>5196</v>
      </c>
      <c r="B2441" s="211" t="n">
        <v>7.52</v>
      </c>
    </row>
    <row r="2442" customFormat="false" ht="12.75" hidden="false" customHeight="false" outlineLevel="0" collapsed="false">
      <c r="A2442" s="210" t="s">
        <v>5197</v>
      </c>
      <c r="B2442" s="211" t="n">
        <v>0.65</v>
      </c>
    </row>
    <row r="2443" customFormat="false" ht="12.75" hidden="false" customHeight="false" outlineLevel="0" collapsed="false">
      <c r="A2443" s="210" t="s">
        <v>5199</v>
      </c>
      <c r="B2443" s="211" t="n">
        <v>0.64</v>
      </c>
    </row>
    <row r="2444" customFormat="false" ht="12.75" hidden="false" customHeight="false" outlineLevel="0" collapsed="false">
      <c r="A2444" s="210" t="s">
        <v>5200</v>
      </c>
      <c r="B2444" s="211" t="n">
        <v>0.83</v>
      </c>
    </row>
    <row r="2445" customFormat="false" ht="12.75" hidden="false" customHeight="false" outlineLevel="0" collapsed="false">
      <c r="A2445" s="210" t="s">
        <v>5201</v>
      </c>
      <c r="B2445" s="211" t="n">
        <v>0.81</v>
      </c>
    </row>
    <row r="2446" customFormat="false" ht="12.75" hidden="false" customHeight="false" outlineLevel="0" collapsed="false">
      <c r="A2446" s="210" t="s">
        <v>5202</v>
      </c>
      <c r="B2446" s="211" t="n">
        <v>0.94</v>
      </c>
    </row>
    <row r="2447" customFormat="false" ht="12.75" hidden="false" customHeight="false" outlineLevel="0" collapsed="false">
      <c r="A2447" s="210" t="s">
        <v>5203</v>
      </c>
      <c r="B2447" s="211" t="n">
        <v>0.93</v>
      </c>
    </row>
    <row r="2448" customFormat="false" ht="12.75" hidden="false" customHeight="false" outlineLevel="0" collapsed="false">
      <c r="A2448" s="210" t="s">
        <v>5204</v>
      </c>
      <c r="B2448" s="211" t="n">
        <v>1.1</v>
      </c>
    </row>
    <row r="2449" customFormat="false" ht="12.75" hidden="false" customHeight="false" outlineLevel="0" collapsed="false">
      <c r="A2449" s="210" t="s">
        <v>5205</v>
      </c>
      <c r="B2449" s="211" t="n">
        <v>1.08</v>
      </c>
    </row>
    <row r="2450" customFormat="false" ht="12.75" hidden="false" customHeight="false" outlineLevel="0" collapsed="false">
      <c r="A2450" s="210" t="s">
        <v>5206</v>
      </c>
      <c r="B2450" s="211" t="n">
        <v>1.32</v>
      </c>
    </row>
    <row r="2451" customFormat="false" ht="12.75" hidden="false" customHeight="false" outlineLevel="0" collapsed="false">
      <c r="A2451" s="210" t="s">
        <v>5207</v>
      </c>
      <c r="B2451" s="211" t="n">
        <v>1.3</v>
      </c>
    </row>
    <row r="2452" customFormat="false" ht="12.75" hidden="false" customHeight="false" outlineLevel="0" collapsed="false">
      <c r="A2452" s="210" t="s">
        <v>5208</v>
      </c>
      <c r="B2452" s="211" t="n">
        <v>1.64</v>
      </c>
    </row>
    <row r="2453" customFormat="false" ht="12.75" hidden="false" customHeight="false" outlineLevel="0" collapsed="false">
      <c r="A2453" s="210" t="s">
        <v>5209</v>
      </c>
      <c r="B2453" s="211" t="n">
        <v>1.61</v>
      </c>
    </row>
    <row r="2454" customFormat="false" ht="12.75" hidden="false" customHeight="false" outlineLevel="0" collapsed="false">
      <c r="A2454" s="210" t="s">
        <v>5210</v>
      </c>
      <c r="B2454" s="211" t="n">
        <v>2.19</v>
      </c>
    </row>
    <row r="2455" customFormat="false" ht="12.75" hidden="false" customHeight="false" outlineLevel="0" collapsed="false">
      <c r="A2455" s="210" t="s">
        <v>5211</v>
      </c>
      <c r="B2455" s="211" t="n">
        <v>2.15</v>
      </c>
    </row>
    <row r="2456" customFormat="false" ht="12.75" hidden="false" customHeight="false" outlineLevel="0" collapsed="false">
      <c r="A2456" s="210" t="s">
        <v>5212</v>
      </c>
      <c r="B2456" s="211" t="n">
        <v>3.35</v>
      </c>
    </row>
    <row r="2457" customFormat="false" ht="12.75" hidden="false" customHeight="false" outlineLevel="0" collapsed="false">
      <c r="A2457" s="210" t="s">
        <v>5213</v>
      </c>
      <c r="B2457" s="211" t="n">
        <v>3.3</v>
      </c>
    </row>
    <row r="2458" customFormat="false" ht="12.75" hidden="false" customHeight="false" outlineLevel="0" collapsed="false">
      <c r="A2458" s="210" t="s">
        <v>5214</v>
      </c>
      <c r="B2458" s="211" t="n">
        <v>6.58</v>
      </c>
    </row>
    <row r="2459" customFormat="false" ht="12.75" hidden="false" customHeight="false" outlineLevel="0" collapsed="false">
      <c r="A2459" s="210" t="s">
        <v>5215</v>
      </c>
      <c r="B2459" s="211" t="n">
        <v>6.47</v>
      </c>
    </row>
    <row r="2460" customFormat="false" ht="12.75" hidden="false" customHeight="false" outlineLevel="0" collapsed="false">
      <c r="A2460" s="210" t="s">
        <v>5216</v>
      </c>
      <c r="B2460" s="211" t="n">
        <v>0.47</v>
      </c>
    </row>
    <row r="2461" customFormat="false" ht="12.75" hidden="false" customHeight="false" outlineLevel="0" collapsed="false">
      <c r="A2461" s="210" t="s">
        <v>5218</v>
      </c>
      <c r="B2461" s="211" t="n">
        <v>0.46</v>
      </c>
    </row>
    <row r="2462" customFormat="false" ht="12.75" hidden="false" customHeight="false" outlineLevel="0" collapsed="false">
      <c r="A2462" s="210" t="s">
        <v>5219</v>
      </c>
      <c r="B2462" s="211" t="n">
        <v>0.57</v>
      </c>
    </row>
    <row r="2463" customFormat="false" ht="12.75" hidden="false" customHeight="false" outlineLevel="0" collapsed="false">
      <c r="A2463" s="210" t="s">
        <v>5220</v>
      </c>
      <c r="B2463" s="211" t="n">
        <v>0.56</v>
      </c>
    </row>
    <row r="2464" customFormat="false" ht="12.75" hidden="false" customHeight="false" outlineLevel="0" collapsed="false">
      <c r="A2464" s="210" t="s">
        <v>5221</v>
      </c>
      <c r="B2464" s="211" t="n">
        <v>0.67</v>
      </c>
    </row>
    <row r="2465" customFormat="false" ht="12.75" hidden="false" customHeight="false" outlineLevel="0" collapsed="false">
      <c r="A2465" s="210" t="s">
        <v>5222</v>
      </c>
      <c r="B2465" s="211" t="n">
        <v>0.66</v>
      </c>
    </row>
    <row r="2466" customFormat="false" ht="12.75" hidden="false" customHeight="false" outlineLevel="0" collapsed="false">
      <c r="A2466" s="210" t="s">
        <v>5223</v>
      </c>
      <c r="B2466" s="211" t="n">
        <v>0.77</v>
      </c>
    </row>
    <row r="2467" customFormat="false" ht="12.75" hidden="false" customHeight="false" outlineLevel="0" collapsed="false">
      <c r="A2467" s="210" t="s">
        <v>5224</v>
      </c>
      <c r="B2467" s="211" t="n">
        <v>0.75</v>
      </c>
    </row>
    <row r="2468" customFormat="false" ht="12.75" hidden="false" customHeight="false" outlineLevel="0" collapsed="false">
      <c r="A2468" s="210" t="s">
        <v>5225</v>
      </c>
      <c r="B2468" s="211" t="n">
        <v>0.92</v>
      </c>
    </row>
    <row r="2469" customFormat="false" ht="12.75" hidden="false" customHeight="false" outlineLevel="0" collapsed="false">
      <c r="A2469" s="210" t="s">
        <v>5226</v>
      </c>
      <c r="B2469" s="211" t="n">
        <v>0.91</v>
      </c>
    </row>
    <row r="2470" customFormat="false" ht="12.75" hidden="false" customHeight="false" outlineLevel="0" collapsed="false">
      <c r="A2470" s="210" t="s">
        <v>5227</v>
      </c>
      <c r="B2470" s="211" t="n">
        <v>1.16</v>
      </c>
    </row>
    <row r="2471" customFormat="false" ht="12.75" hidden="false" customHeight="false" outlineLevel="0" collapsed="false">
      <c r="A2471" s="210" t="s">
        <v>5228</v>
      </c>
      <c r="B2471" s="211" t="n">
        <v>1.14</v>
      </c>
    </row>
    <row r="2472" customFormat="false" ht="12.75" hidden="false" customHeight="false" outlineLevel="0" collapsed="false">
      <c r="A2472" s="210" t="s">
        <v>5229</v>
      </c>
      <c r="B2472" s="211" t="n">
        <v>1.54</v>
      </c>
    </row>
    <row r="2473" customFormat="false" ht="12.75" hidden="false" customHeight="false" outlineLevel="0" collapsed="false">
      <c r="A2473" s="210" t="s">
        <v>5230</v>
      </c>
      <c r="B2473" s="211" t="n">
        <v>1.51</v>
      </c>
    </row>
    <row r="2474" customFormat="false" ht="12.75" hidden="false" customHeight="false" outlineLevel="0" collapsed="false">
      <c r="A2474" s="210" t="s">
        <v>5231</v>
      </c>
      <c r="B2474" s="211" t="n">
        <v>2.33</v>
      </c>
    </row>
    <row r="2475" customFormat="false" ht="12.75" hidden="false" customHeight="false" outlineLevel="0" collapsed="false">
      <c r="A2475" s="210" t="s">
        <v>5232</v>
      </c>
      <c r="B2475" s="211" t="n">
        <v>2.29</v>
      </c>
    </row>
    <row r="2476" customFormat="false" ht="12.75" hidden="false" customHeight="false" outlineLevel="0" collapsed="false">
      <c r="A2476" s="210" t="s">
        <v>5233</v>
      </c>
      <c r="B2476" s="211" t="n">
        <v>4.64</v>
      </c>
    </row>
    <row r="2477" customFormat="false" ht="12.75" hidden="false" customHeight="false" outlineLevel="0" collapsed="false">
      <c r="A2477" s="210" t="s">
        <v>5234</v>
      </c>
      <c r="B2477" s="211" t="n">
        <v>4.57</v>
      </c>
    </row>
    <row r="2478" customFormat="false" ht="12.75" hidden="false" customHeight="false" outlineLevel="0" collapsed="false">
      <c r="A2478" s="210" t="s">
        <v>5235</v>
      </c>
      <c r="B2478" s="211" t="n">
        <v>0.35</v>
      </c>
    </row>
    <row r="2479" customFormat="false" ht="12.75" hidden="false" customHeight="false" outlineLevel="0" collapsed="false">
      <c r="A2479" s="210" t="s">
        <v>5239</v>
      </c>
      <c r="B2479" s="211" t="n">
        <v>0.34</v>
      </c>
    </row>
    <row r="2480" customFormat="false" ht="12.75" hidden="false" customHeight="false" outlineLevel="0" collapsed="false">
      <c r="A2480" s="210" t="s">
        <v>5240</v>
      </c>
      <c r="B2480" s="211" t="n">
        <v>0.46</v>
      </c>
    </row>
    <row r="2481" customFormat="false" ht="12.75" hidden="false" customHeight="false" outlineLevel="0" collapsed="false">
      <c r="A2481" s="210" t="s">
        <v>5242</v>
      </c>
      <c r="B2481" s="211" t="n">
        <v>0.45</v>
      </c>
    </row>
    <row r="2482" customFormat="false" ht="12.75" hidden="false" customHeight="false" outlineLevel="0" collapsed="false">
      <c r="A2482" s="210" t="s">
        <v>5243</v>
      </c>
      <c r="B2482" s="211" t="n">
        <v>0.59</v>
      </c>
    </row>
    <row r="2483" customFormat="false" ht="12.75" hidden="false" customHeight="false" outlineLevel="0" collapsed="false">
      <c r="A2483" s="210" t="s">
        <v>5245</v>
      </c>
      <c r="B2483" s="211" t="n">
        <v>0.59</v>
      </c>
    </row>
    <row r="2484" customFormat="false" ht="12.75" hidden="false" customHeight="false" outlineLevel="0" collapsed="false">
      <c r="A2484" s="210" t="s">
        <v>5246</v>
      </c>
      <c r="B2484" s="211" t="n">
        <v>8.94</v>
      </c>
    </row>
    <row r="2485" customFormat="false" ht="12.75" hidden="false" customHeight="false" outlineLevel="0" collapsed="false">
      <c r="A2485" s="210" t="s">
        <v>5250</v>
      </c>
      <c r="B2485" s="211" t="n">
        <v>8.3</v>
      </c>
    </row>
    <row r="2486" customFormat="false" ht="12.75" hidden="false" customHeight="false" outlineLevel="0" collapsed="false">
      <c r="A2486" s="210" t="s">
        <v>5251</v>
      </c>
      <c r="B2486" s="211" t="n">
        <v>26.5</v>
      </c>
    </row>
    <row r="2487" customFormat="false" ht="12.75" hidden="false" customHeight="false" outlineLevel="0" collapsed="false">
      <c r="A2487" s="210" t="s">
        <v>20</v>
      </c>
      <c r="B2487" s="211" t="n">
        <v>25.6</v>
      </c>
    </row>
    <row r="2488" customFormat="false" ht="12.75" hidden="false" customHeight="false" outlineLevel="0" collapsed="false">
      <c r="A2488" s="210" t="s">
        <v>5255</v>
      </c>
      <c r="B2488" s="211" t="n">
        <v>1.73</v>
      </c>
    </row>
    <row r="2489" customFormat="false" ht="12.75" hidden="false" customHeight="false" outlineLevel="0" collapsed="false">
      <c r="A2489" s="210" t="s">
        <v>5259</v>
      </c>
      <c r="B2489" s="211" t="n">
        <v>1.72</v>
      </c>
    </row>
    <row r="2490" customFormat="false" ht="12.75" hidden="false" customHeight="false" outlineLevel="0" collapsed="false">
      <c r="A2490" s="210" t="s">
        <v>5260</v>
      </c>
      <c r="B2490" s="211" t="n">
        <v>15.3</v>
      </c>
    </row>
    <row r="2491" customFormat="false" ht="12.75" hidden="false" customHeight="false" outlineLevel="0" collapsed="false">
      <c r="A2491" s="210" t="s">
        <v>5263</v>
      </c>
      <c r="B2491" s="211" t="n">
        <v>14.39</v>
      </c>
    </row>
    <row r="2492" customFormat="false" ht="12.75" hidden="false" customHeight="false" outlineLevel="0" collapsed="false">
      <c r="A2492" s="210" t="s">
        <v>5264</v>
      </c>
      <c r="B2492" s="211" t="n">
        <v>16.08</v>
      </c>
    </row>
    <row r="2493" customFormat="false" ht="12.75" hidden="false" customHeight="false" outlineLevel="0" collapsed="false">
      <c r="A2493" s="210" t="s">
        <v>5266</v>
      </c>
      <c r="B2493" s="211" t="n">
        <v>15.12</v>
      </c>
    </row>
    <row r="2494" customFormat="false" ht="12.75" hidden="false" customHeight="false" outlineLevel="0" collapsed="false">
      <c r="A2494" s="210" t="s">
        <v>5267</v>
      </c>
      <c r="B2494" s="211" t="n">
        <v>16.88</v>
      </c>
    </row>
    <row r="2495" customFormat="false" ht="12.75" hidden="false" customHeight="false" outlineLevel="0" collapsed="false">
      <c r="A2495" s="210" t="s">
        <v>5269</v>
      </c>
      <c r="B2495" s="211" t="n">
        <v>15.87</v>
      </c>
    </row>
    <row r="2496" customFormat="false" ht="12.75" hidden="false" customHeight="false" outlineLevel="0" collapsed="false">
      <c r="A2496" s="210" t="s">
        <v>5270</v>
      </c>
      <c r="B2496" s="211" t="n">
        <v>17.73</v>
      </c>
    </row>
    <row r="2497" customFormat="false" ht="12.75" hidden="false" customHeight="false" outlineLevel="0" collapsed="false">
      <c r="A2497" s="210" t="s">
        <v>5272</v>
      </c>
      <c r="B2497" s="211" t="n">
        <v>16.67</v>
      </c>
    </row>
    <row r="2498" customFormat="false" ht="12.75" hidden="false" customHeight="false" outlineLevel="0" collapsed="false">
      <c r="A2498" s="210" t="s">
        <v>5273</v>
      </c>
      <c r="B2498" s="211" t="n">
        <v>18.57</v>
      </c>
    </row>
    <row r="2499" customFormat="false" ht="12.75" hidden="false" customHeight="false" outlineLevel="0" collapsed="false">
      <c r="A2499" s="210" t="s">
        <v>5275</v>
      </c>
      <c r="B2499" s="211" t="n">
        <v>17.47</v>
      </c>
    </row>
    <row r="2500" customFormat="false" ht="12.75" hidden="false" customHeight="false" outlineLevel="0" collapsed="false">
      <c r="A2500" s="210" t="s">
        <v>5276</v>
      </c>
      <c r="B2500" s="211" t="n">
        <v>19.52</v>
      </c>
    </row>
    <row r="2501" customFormat="false" ht="12.75" hidden="false" customHeight="false" outlineLevel="0" collapsed="false">
      <c r="A2501" s="210" t="s">
        <v>5278</v>
      </c>
      <c r="B2501" s="211" t="n">
        <v>18.36</v>
      </c>
    </row>
    <row r="2502" customFormat="false" ht="12.75" hidden="false" customHeight="false" outlineLevel="0" collapsed="false">
      <c r="A2502" s="210" t="s">
        <v>5279</v>
      </c>
      <c r="B2502" s="211" t="n">
        <v>20.53</v>
      </c>
    </row>
    <row r="2503" customFormat="false" ht="12.75" hidden="false" customHeight="false" outlineLevel="0" collapsed="false">
      <c r="A2503" s="210" t="s">
        <v>5282</v>
      </c>
      <c r="B2503" s="211" t="n">
        <v>19.31</v>
      </c>
    </row>
    <row r="2504" customFormat="false" ht="12.75" hidden="false" customHeight="false" outlineLevel="0" collapsed="false">
      <c r="A2504" s="210" t="s">
        <v>5283</v>
      </c>
      <c r="B2504" s="211" t="n">
        <v>21.53</v>
      </c>
    </row>
    <row r="2505" customFormat="false" ht="12.75" hidden="false" customHeight="false" outlineLevel="0" collapsed="false">
      <c r="A2505" s="210" t="s">
        <v>5285</v>
      </c>
      <c r="B2505" s="211" t="n">
        <v>20.25</v>
      </c>
    </row>
    <row r="2506" customFormat="false" ht="12.75" hidden="false" customHeight="false" outlineLevel="0" collapsed="false">
      <c r="A2506" s="210" t="s">
        <v>5286</v>
      </c>
      <c r="B2506" s="211" t="n">
        <v>22.57</v>
      </c>
    </row>
    <row r="2507" customFormat="false" ht="12.75" hidden="false" customHeight="false" outlineLevel="0" collapsed="false">
      <c r="A2507" s="210" t="s">
        <v>5288</v>
      </c>
      <c r="B2507" s="211" t="n">
        <v>21.23</v>
      </c>
    </row>
    <row r="2508" customFormat="false" ht="12.75" hidden="false" customHeight="false" outlineLevel="0" collapsed="false">
      <c r="A2508" s="210" t="s">
        <v>5289</v>
      </c>
      <c r="B2508" s="211" t="n">
        <v>32.24</v>
      </c>
    </row>
    <row r="2509" customFormat="false" ht="12.75" hidden="false" customHeight="false" outlineLevel="0" collapsed="false">
      <c r="A2509" s="210" t="s">
        <v>5295</v>
      </c>
      <c r="B2509" s="211" t="n">
        <v>29.37</v>
      </c>
    </row>
    <row r="2510" customFormat="false" ht="12.75" hidden="false" customHeight="false" outlineLevel="0" collapsed="false">
      <c r="A2510" s="210" t="s">
        <v>5296</v>
      </c>
      <c r="B2510" s="211" t="n">
        <v>22.92</v>
      </c>
    </row>
    <row r="2511" customFormat="false" ht="12.75" hidden="false" customHeight="false" outlineLevel="0" collapsed="false">
      <c r="A2511" s="210" t="s">
        <v>5298</v>
      </c>
      <c r="B2511" s="211" t="n">
        <v>20.62</v>
      </c>
    </row>
    <row r="2512" customFormat="false" ht="12.75" hidden="false" customHeight="false" outlineLevel="0" collapsed="false">
      <c r="A2512" s="210" t="s">
        <v>5299</v>
      </c>
      <c r="B2512" s="211" t="n">
        <v>24.42</v>
      </c>
    </row>
    <row r="2513" customFormat="false" ht="12.75" hidden="false" customHeight="false" outlineLevel="0" collapsed="false">
      <c r="A2513" s="210" t="s">
        <v>5302</v>
      </c>
      <c r="B2513" s="211" t="n">
        <v>22.13</v>
      </c>
    </row>
    <row r="2514" customFormat="false" ht="12.75" hidden="false" customHeight="false" outlineLevel="0" collapsed="false">
      <c r="A2514" s="210" t="s">
        <v>5303</v>
      </c>
      <c r="B2514" s="211" t="n">
        <v>43.55</v>
      </c>
    </row>
    <row r="2515" customFormat="false" ht="12.75" hidden="false" customHeight="false" outlineLevel="0" collapsed="false">
      <c r="A2515" s="210" t="s">
        <v>5308</v>
      </c>
      <c r="B2515" s="211" t="n">
        <v>39.53</v>
      </c>
    </row>
    <row r="2516" customFormat="false" ht="12.75" hidden="false" customHeight="false" outlineLevel="0" collapsed="false">
      <c r="A2516" s="210" t="s">
        <v>5309</v>
      </c>
      <c r="B2516" s="211" t="n">
        <v>48.25</v>
      </c>
    </row>
    <row r="2517" customFormat="false" ht="12.75" hidden="false" customHeight="false" outlineLevel="0" collapsed="false">
      <c r="A2517" s="210" t="s">
        <v>5314</v>
      </c>
      <c r="B2517" s="211" t="n">
        <v>43.19</v>
      </c>
    </row>
    <row r="2518" customFormat="false" ht="12.75" hidden="false" customHeight="false" outlineLevel="0" collapsed="false">
      <c r="A2518" s="210" t="s">
        <v>5315</v>
      </c>
      <c r="B2518" s="211" t="n">
        <v>86.66</v>
      </c>
    </row>
    <row r="2519" customFormat="false" ht="12.75" hidden="false" customHeight="false" outlineLevel="0" collapsed="false">
      <c r="A2519" s="210" t="s">
        <v>5321</v>
      </c>
      <c r="B2519" s="211" t="n">
        <v>77.53</v>
      </c>
    </row>
    <row r="2520" customFormat="false" ht="12.75" hidden="false" customHeight="false" outlineLevel="0" collapsed="false">
      <c r="A2520" s="210" t="s">
        <v>5322</v>
      </c>
      <c r="B2520" s="211" t="n">
        <v>212.58</v>
      </c>
    </row>
    <row r="2521" customFormat="false" ht="12.75" hidden="false" customHeight="false" outlineLevel="0" collapsed="false">
      <c r="A2521" s="210" t="s">
        <v>5326</v>
      </c>
      <c r="B2521" s="211" t="n">
        <v>190</v>
      </c>
    </row>
    <row r="2522" customFormat="false" ht="12.75" hidden="false" customHeight="false" outlineLevel="0" collapsed="false">
      <c r="A2522" s="210" t="s">
        <v>5327</v>
      </c>
      <c r="B2522" s="211" t="n">
        <v>58.39</v>
      </c>
    </row>
    <row r="2523" customFormat="false" ht="12.75" hidden="false" customHeight="false" outlineLevel="0" collapsed="false">
      <c r="A2523" s="210" t="s">
        <v>5333</v>
      </c>
      <c r="B2523" s="211" t="n">
        <v>55.46</v>
      </c>
    </row>
    <row r="2524" customFormat="false" ht="12.75" hidden="false" customHeight="false" outlineLevel="0" collapsed="false">
      <c r="A2524" s="210" t="s">
        <v>5334</v>
      </c>
      <c r="B2524" s="211" t="n">
        <v>64.48</v>
      </c>
    </row>
    <row r="2525" customFormat="false" ht="12.75" hidden="false" customHeight="false" outlineLevel="0" collapsed="false">
      <c r="A2525" s="210" t="s">
        <v>5336</v>
      </c>
      <c r="B2525" s="211" t="n">
        <v>61.23</v>
      </c>
    </row>
    <row r="2526" customFormat="false" ht="12.75" hidden="false" customHeight="false" outlineLevel="0" collapsed="false">
      <c r="A2526" s="210" t="s">
        <v>5337</v>
      </c>
      <c r="B2526" s="211" t="n">
        <v>73.27</v>
      </c>
    </row>
    <row r="2527" customFormat="false" ht="12.75" hidden="false" customHeight="false" outlineLevel="0" collapsed="false">
      <c r="A2527" s="210" t="s">
        <v>5339</v>
      </c>
      <c r="B2527" s="211" t="n">
        <v>69.58</v>
      </c>
    </row>
    <row r="2528" customFormat="false" ht="12.75" hidden="false" customHeight="false" outlineLevel="0" collapsed="false">
      <c r="A2528" s="210" t="s">
        <v>5340</v>
      </c>
      <c r="B2528" s="211" t="n">
        <v>85</v>
      </c>
    </row>
    <row r="2529" customFormat="false" ht="12.75" hidden="false" customHeight="false" outlineLevel="0" collapsed="false">
      <c r="A2529" s="210" t="s">
        <v>5342</v>
      </c>
      <c r="B2529" s="211" t="n">
        <v>80.71</v>
      </c>
    </row>
    <row r="2530" customFormat="false" ht="12.75" hidden="false" customHeight="false" outlineLevel="0" collapsed="false">
      <c r="A2530" s="210" t="s">
        <v>5343</v>
      </c>
      <c r="B2530" s="211" t="n">
        <v>96.72</v>
      </c>
    </row>
    <row r="2531" customFormat="false" ht="12.75" hidden="false" customHeight="false" outlineLevel="0" collapsed="false">
      <c r="A2531" s="210" t="s">
        <v>5348</v>
      </c>
      <c r="B2531" s="211" t="n">
        <v>91.84</v>
      </c>
    </row>
    <row r="2532" customFormat="false" ht="12.75" hidden="false" customHeight="false" outlineLevel="0" collapsed="false">
      <c r="A2532" s="210" t="s">
        <v>5349</v>
      </c>
      <c r="B2532" s="211" t="n">
        <v>96.2</v>
      </c>
    </row>
    <row r="2533" customFormat="false" ht="12.75" hidden="false" customHeight="false" outlineLevel="0" collapsed="false">
      <c r="A2533" s="210" t="s">
        <v>5354</v>
      </c>
      <c r="B2533" s="211" t="n">
        <v>87.26</v>
      </c>
    </row>
    <row r="2534" customFormat="false" ht="12.75" hidden="false" customHeight="false" outlineLevel="0" collapsed="false">
      <c r="A2534" s="210" t="s">
        <v>5355</v>
      </c>
      <c r="B2534" s="211" t="n">
        <v>172.74</v>
      </c>
    </row>
    <row r="2535" customFormat="false" ht="12.75" hidden="false" customHeight="false" outlineLevel="0" collapsed="false">
      <c r="A2535" s="210" t="s">
        <v>5360</v>
      </c>
      <c r="B2535" s="211" t="n">
        <v>154.49</v>
      </c>
    </row>
    <row r="2536" customFormat="false" ht="12.75" hidden="false" customHeight="false" outlineLevel="0" collapsed="false">
      <c r="A2536" s="210" t="s">
        <v>5361</v>
      </c>
      <c r="B2536" s="211" t="n">
        <v>174.41</v>
      </c>
    </row>
    <row r="2537" customFormat="false" ht="12.75" hidden="false" customHeight="false" outlineLevel="0" collapsed="false">
      <c r="A2537" s="210" t="s">
        <v>5365</v>
      </c>
      <c r="B2537" s="211" t="n">
        <v>154.9</v>
      </c>
    </row>
    <row r="2538" customFormat="false" ht="12.75" hidden="false" customHeight="false" outlineLevel="0" collapsed="false">
      <c r="A2538" s="210" t="s">
        <v>5366</v>
      </c>
      <c r="B2538" s="211" t="n">
        <v>69.14</v>
      </c>
    </row>
    <row r="2539" customFormat="false" ht="12.75" hidden="false" customHeight="false" outlineLevel="0" collapsed="false">
      <c r="A2539" s="210" t="s">
        <v>5371</v>
      </c>
      <c r="B2539" s="211" t="n">
        <v>62.64</v>
      </c>
    </row>
    <row r="2540" customFormat="false" ht="12.75" hidden="false" customHeight="false" outlineLevel="0" collapsed="false">
      <c r="A2540" s="210" t="s">
        <v>5372</v>
      </c>
      <c r="B2540" s="211" t="n">
        <v>89.88</v>
      </c>
    </row>
    <row r="2541" customFormat="false" ht="12.75" hidden="false" customHeight="false" outlineLevel="0" collapsed="false">
      <c r="A2541" s="210" t="s">
        <v>5377</v>
      </c>
      <c r="B2541" s="211" t="n">
        <v>81.43</v>
      </c>
    </row>
    <row r="2542" customFormat="false" ht="12.75" hidden="false" customHeight="false" outlineLevel="0" collapsed="false">
      <c r="A2542" s="210" t="s">
        <v>5378</v>
      </c>
      <c r="B2542" s="211" t="n">
        <v>1.16</v>
      </c>
    </row>
    <row r="2543" customFormat="false" ht="12.75" hidden="false" customHeight="false" outlineLevel="0" collapsed="false">
      <c r="A2543" s="210" t="s">
        <v>5384</v>
      </c>
      <c r="B2543" s="211" t="n">
        <v>1.12</v>
      </c>
    </row>
    <row r="2544" customFormat="false" ht="12.75" hidden="false" customHeight="false" outlineLevel="0" collapsed="false">
      <c r="A2544" s="210" t="s">
        <v>5385</v>
      </c>
      <c r="B2544" s="211" t="n">
        <v>1.06</v>
      </c>
    </row>
    <row r="2545" customFormat="false" ht="12.75" hidden="false" customHeight="false" outlineLevel="0" collapsed="false">
      <c r="A2545" s="210" t="s">
        <v>5389</v>
      </c>
      <c r="B2545" s="211" t="n">
        <v>1.02</v>
      </c>
    </row>
    <row r="2546" customFormat="false" ht="12.75" hidden="false" customHeight="false" outlineLevel="0" collapsed="false">
      <c r="A2546" s="210" t="s">
        <v>5390</v>
      </c>
      <c r="B2546" s="211" t="n">
        <v>1</v>
      </c>
    </row>
    <row r="2547" customFormat="false" ht="12.75" hidden="false" customHeight="false" outlineLevel="0" collapsed="false">
      <c r="A2547" s="210" t="s">
        <v>5392</v>
      </c>
      <c r="B2547" s="211" t="n">
        <v>0.97</v>
      </c>
    </row>
    <row r="2548" customFormat="false" ht="12.75" hidden="false" customHeight="false" outlineLevel="0" collapsed="false">
      <c r="A2548" s="210" t="s">
        <v>5393</v>
      </c>
      <c r="B2548" s="211" t="n">
        <v>9.1</v>
      </c>
    </row>
    <row r="2549" customFormat="false" ht="12.75" hidden="false" customHeight="false" outlineLevel="0" collapsed="false">
      <c r="A2549" s="210" t="s">
        <v>5400</v>
      </c>
      <c r="B2549" s="211" t="n">
        <v>8.71</v>
      </c>
    </row>
    <row r="2550" customFormat="false" ht="12.75" hidden="false" customHeight="false" outlineLevel="0" collapsed="false">
      <c r="A2550" s="210" t="s">
        <v>5401</v>
      </c>
      <c r="B2550" s="211" t="n">
        <v>6.64</v>
      </c>
    </row>
    <row r="2551" customFormat="false" ht="12.75" hidden="false" customHeight="false" outlineLevel="0" collapsed="false">
      <c r="A2551" s="210" t="s">
        <v>5404</v>
      </c>
      <c r="B2551" s="211" t="n">
        <v>6.39</v>
      </c>
    </row>
    <row r="2552" customFormat="false" ht="12.75" hidden="false" customHeight="false" outlineLevel="0" collapsed="false">
      <c r="A2552" s="210" t="s">
        <v>5405</v>
      </c>
      <c r="B2552" s="211" t="n">
        <v>5.94</v>
      </c>
    </row>
    <row r="2553" customFormat="false" ht="12.75" hidden="false" customHeight="false" outlineLevel="0" collapsed="false">
      <c r="A2553" s="210" t="s">
        <v>5407</v>
      </c>
      <c r="B2553" s="211" t="n">
        <v>5.73</v>
      </c>
    </row>
    <row r="2554" customFormat="false" ht="12.75" hidden="false" customHeight="false" outlineLevel="0" collapsed="false">
      <c r="A2554" s="210" t="s">
        <v>5408</v>
      </c>
      <c r="B2554" s="211" t="n">
        <v>5.56</v>
      </c>
    </row>
    <row r="2555" customFormat="false" ht="12.75" hidden="false" customHeight="false" outlineLevel="0" collapsed="false">
      <c r="A2555" s="210" t="s">
        <v>5410</v>
      </c>
      <c r="B2555" s="211" t="n">
        <v>5.38</v>
      </c>
    </row>
    <row r="2556" customFormat="false" ht="12.75" hidden="false" customHeight="false" outlineLevel="0" collapsed="false">
      <c r="A2556" s="210" t="s">
        <v>5411</v>
      </c>
      <c r="B2556" s="211" t="n">
        <v>5.4</v>
      </c>
    </row>
    <row r="2557" customFormat="false" ht="12.75" hidden="false" customHeight="false" outlineLevel="0" collapsed="false">
      <c r="A2557" s="210" t="s">
        <v>5413</v>
      </c>
      <c r="B2557" s="211" t="n">
        <v>5.23</v>
      </c>
    </row>
    <row r="2558" customFormat="false" ht="12.75" hidden="false" customHeight="false" outlineLevel="0" collapsed="false">
      <c r="A2558" s="210" t="s">
        <v>5414</v>
      </c>
      <c r="B2558" s="211" t="n">
        <v>3.72</v>
      </c>
    </row>
    <row r="2559" customFormat="false" ht="12.75" hidden="false" customHeight="false" outlineLevel="0" collapsed="false">
      <c r="A2559" s="210" t="s">
        <v>5416</v>
      </c>
      <c r="B2559" s="211" t="n">
        <v>3.61</v>
      </c>
    </row>
    <row r="2560" customFormat="false" ht="12.75" hidden="false" customHeight="false" outlineLevel="0" collapsed="false">
      <c r="A2560" s="210" t="s">
        <v>5417</v>
      </c>
      <c r="B2560" s="211" t="n">
        <v>4.32</v>
      </c>
    </row>
    <row r="2561" customFormat="false" ht="12.75" hidden="false" customHeight="false" outlineLevel="0" collapsed="false">
      <c r="A2561" s="210" t="s">
        <v>5420</v>
      </c>
      <c r="B2561" s="211" t="n">
        <v>4.23</v>
      </c>
    </row>
    <row r="2562" customFormat="false" ht="12.75" hidden="false" customHeight="false" outlineLevel="0" collapsed="false">
      <c r="A2562" s="210" t="s">
        <v>5421</v>
      </c>
      <c r="B2562" s="211" t="n">
        <v>3.55</v>
      </c>
    </row>
    <row r="2563" customFormat="false" ht="12.75" hidden="false" customHeight="false" outlineLevel="0" collapsed="false">
      <c r="A2563" s="210" t="s">
        <v>5423</v>
      </c>
      <c r="B2563" s="211" t="n">
        <v>3.48</v>
      </c>
    </row>
    <row r="2564" customFormat="false" ht="12.75" hidden="false" customHeight="false" outlineLevel="0" collapsed="false">
      <c r="A2564" s="210" t="s">
        <v>5424</v>
      </c>
      <c r="B2564" s="211" t="n">
        <v>7.03</v>
      </c>
    </row>
    <row r="2565" customFormat="false" ht="12.75" hidden="false" customHeight="false" outlineLevel="0" collapsed="false">
      <c r="A2565" s="210" t="s">
        <v>5428</v>
      </c>
      <c r="B2565" s="211" t="n">
        <v>6.72</v>
      </c>
    </row>
    <row r="2566" customFormat="false" ht="12.75" hidden="false" customHeight="false" outlineLevel="0" collapsed="false">
      <c r="A2566" s="210" t="s">
        <v>5429</v>
      </c>
      <c r="B2566" s="211" t="n">
        <v>4.87</v>
      </c>
    </row>
    <row r="2567" customFormat="false" ht="12.75" hidden="false" customHeight="false" outlineLevel="0" collapsed="false">
      <c r="A2567" s="210" t="s">
        <v>5431</v>
      </c>
      <c r="B2567" s="211" t="n">
        <v>4.7</v>
      </c>
    </row>
    <row r="2568" customFormat="false" ht="12.75" hidden="false" customHeight="false" outlineLevel="0" collapsed="false">
      <c r="A2568" s="210" t="s">
        <v>5432</v>
      </c>
      <c r="B2568" s="211" t="n">
        <v>4.17</v>
      </c>
    </row>
    <row r="2569" customFormat="false" ht="12.75" hidden="false" customHeight="false" outlineLevel="0" collapsed="false">
      <c r="A2569" s="210" t="s">
        <v>5434</v>
      </c>
      <c r="B2569" s="211" t="n">
        <v>4.05</v>
      </c>
    </row>
    <row r="2570" customFormat="false" ht="12.75" hidden="false" customHeight="false" outlineLevel="0" collapsed="false">
      <c r="A2570" s="210" t="s">
        <v>5435</v>
      </c>
      <c r="B2570" s="211" t="n">
        <v>3.8</v>
      </c>
    </row>
    <row r="2571" customFormat="false" ht="12.75" hidden="false" customHeight="false" outlineLevel="0" collapsed="false">
      <c r="A2571" s="210" t="s">
        <v>5437</v>
      </c>
      <c r="B2571" s="211" t="n">
        <v>3.69</v>
      </c>
    </row>
    <row r="2572" customFormat="false" ht="12.75" hidden="false" customHeight="false" outlineLevel="0" collapsed="false">
      <c r="A2572" s="210" t="s">
        <v>5438</v>
      </c>
      <c r="B2572" s="211" t="n">
        <v>3.63</v>
      </c>
    </row>
    <row r="2573" customFormat="false" ht="12.75" hidden="false" customHeight="false" outlineLevel="0" collapsed="false">
      <c r="A2573" s="210" t="s">
        <v>5440</v>
      </c>
      <c r="B2573" s="211" t="n">
        <v>3.54</v>
      </c>
    </row>
    <row r="2574" customFormat="false" ht="12.75" hidden="false" customHeight="false" outlineLevel="0" collapsed="false">
      <c r="A2574" s="210" t="s">
        <v>5441</v>
      </c>
      <c r="B2574" s="211" t="n">
        <v>2.3</v>
      </c>
    </row>
    <row r="2575" customFormat="false" ht="12.75" hidden="false" customHeight="false" outlineLevel="0" collapsed="false">
      <c r="A2575" s="210" t="s">
        <v>5443</v>
      </c>
      <c r="B2575" s="211" t="n">
        <v>2.25</v>
      </c>
    </row>
    <row r="2576" customFormat="false" ht="12.75" hidden="false" customHeight="false" outlineLevel="0" collapsed="false">
      <c r="A2576" s="210" t="s">
        <v>5444</v>
      </c>
      <c r="B2576" s="211" t="n">
        <v>3.05</v>
      </c>
    </row>
    <row r="2577" customFormat="false" ht="12.75" hidden="false" customHeight="false" outlineLevel="0" collapsed="false">
      <c r="A2577" s="210" t="s">
        <v>5447</v>
      </c>
      <c r="B2577" s="211" t="n">
        <v>3.01</v>
      </c>
    </row>
    <row r="2578" customFormat="false" ht="12.75" hidden="false" customHeight="false" outlineLevel="0" collapsed="false">
      <c r="A2578" s="210" t="s">
        <v>5448</v>
      </c>
      <c r="B2578" s="211" t="n">
        <v>2.44</v>
      </c>
    </row>
    <row r="2579" customFormat="false" ht="12.75" hidden="false" customHeight="false" outlineLevel="0" collapsed="false">
      <c r="A2579" s="210" t="s">
        <v>5450</v>
      </c>
      <c r="B2579" s="211" t="n">
        <v>2.41</v>
      </c>
    </row>
    <row r="2580" customFormat="false" ht="12.75" hidden="false" customHeight="false" outlineLevel="0" collapsed="false">
      <c r="A2580" s="210" t="s">
        <v>5451</v>
      </c>
      <c r="B2580" s="211" t="n">
        <v>68.58</v>
      </c>
    </row>
    <row r="2581" customFormat="false" ht="12.75" hidden="false" customHeight="false" outlineLevel="0" collapsed="false">
      <c r="A2581" s="210" t="s">
        <v>24</v>
      </c>
      <c r="B2581" s="211" t="n">
        <v>63.27</v>
      </c>
    </row>
    <row r="2582" customFormat="false" ht="12.75" hidden="false" customHeight="false" outlineLevel="0" collapsed="false">
      <c r="A2582" s="210" t="s">
        <v>5454</v>
      </c>
      <c r="B2582" s="211" t="n">
        <v>45.56</v>
      </c>
    </row>
    <row r="2583" customFormat="false" ht="12.75" hidden="false" customHeight="false" outlineLevel="0" collapsed="false">
      <c r="A2583" s="210" t="s">
        <v>5457</v>
      </c>
      <c r="B2583" s="211" t="n">
        <v>40.25</v>
      </c>
    </row>
    <row r="2584" customFormat="false" ht="12.75" hidden="false" customHeight="false" outlineLevel="0" collapsed="false">
      <c r="A2584" s="210" t="s">
        <v>5458</v>
      </c>
      <c r="B2584" s="211" t="n">
        <v>260.22</v>
      </c>
    </row>
    <row r="2585" customFormat="false" ht="12.75" hidden="false" customHeight="false" outlineLevel="0" collapsed="false">
      <c r="A2585" s="210" t="s">
        <v>48</v>
      </c>
      <c r="B2585" s="211" t="n">
        <v>258.86</v>
      </c>
    </row>
    <row r="2586" customFormat="false" ht="12.75" hidden="false" customHeight="false" outlineLevel="0" collapsed="false">
      <c r="A2586" s="210" t="s">
        <v>5463</v>
      </c>
      <c r="B2586" s="211" t="n">
        <v>1.35</v>
      </c>
    </row>
    <row r="2587" customFormat="false" ht="12.75" hidden="false" customHeight="false" outlineLevel="0" collapsed="false">
      <c r="A2587" s="210" t="s">
        <v>5468</v>
      </c>
      <c r="B2587" s="211" t="n">
        <v>1.35</v>
      </c>
    </row>
    <row r="2588" customFormat="false" ht="12.75" hidden="false" customHeight="false" outlineLevel="0" collapsed="false">
      <c r="A2588" s="210" t="s">
        <v>5469</v>
      </c>
      <c r="B2588" s="211" t="n">
        <v>1.03</v>
      </c>
    </row>
    <row r="2589" customFormat="false" ht="12.75" hidden="false" customHeight="false" outlineLevel="0" collapsed="false">
      <c r="A2589" s="210" t="s">
        <v>5474</v>
      </c>
      <c r="B2589" s="211" t="n">
        <v>1.03</v>
      </c>
    </row>
    <row r="2590" customFormat="false" ht="12.75" hidden="false" customHeight="false" outlineLevel="0" collapsed="false">
      <c r="A2590" s="210" t="s">
        <v>5475</v>
      </c>
      <c r="B2590" s="211" t="n">
        <v>1.5</v>
      </c>
    </row>
    <row r="2591" customFormat="false" ht="12.75" hidden="false" customHeight="false" outlineLevel="0" collapsed="false">
      <c r="A2591" s="210" t="s">
        <v>5480</v>
      </c>
      <c r="B2591" s="211" t="n">
        <v>1.5</v>
      </c>
    </row>
    <row r="2592" customFormat="false" ht="12.75" hidden="false" customHeight="false" outlineLevel="0" collapsed="false">
      <c r="A2592" s="210" t="s">
        <v>5481</v>
      </c>
      <c r="B2592" s="211" t="n">
        <v>1.1</v>
      </c>
    </row>
    <row r="2593" customFormat="false" ht="12.75" hidden="false" customHeight="false" outlineLevel="0" collapsed="false">
      <c r="A2593" s="210" t="s">
        <v>5485</v>
      </c>
      <c r="B2593" s="211" t="n">
        <v>1.1</v>
      </c>
    </row>
    <row r="2594" customFormat="false" ht="12.75" hidden="false" customHeight="false" outlineLevel="0" collapsed="false">
      <c r="A2594" s="210" t="s">
        <v>5486</v>
      </c>
      <c r="B2594" s="211" t="n">
        <v>1.66</v>
      </c>
    </row>
    <row r="2595" customFormat="false" ht="12.75" hidden="false" customHeight="false" outlineLevel="0" collapsed="false">
      <c r="A2595" s="210" t="s">
        <v>5490</v>
      </c>
      <c r="B2595" s="211" t="n">
        <v>1.66</v>
      </c>
    </row>
    <row r="2596" customFormat="false" ht="12.75" hidden="false" customHeight="false" outlineLevel="0" collapsed="false">
      <c r="A2596" s="210" t="s">
        <v>5491</v>
      </c>
      <c r="B2596" s="211" t="n">
        <v>1.18</v>
      </c>
    </row>
    <row r="2597" customFormat="false" ht="12.75" hidden="false" customHeight="false" outlineLevel="0" collapsed="false">
      <c r="A2597" s="210" t="s">
        <v>5496</v>
      </c>
      <c r="B2597" s="211" t="n">
        <v>1.18</v>
      </c>
    </row>
    <row r="2598" customFormat="false" ht="12.75" hidden="false" customHeight="false" outlineLevel="0" collapsed="false">
      <c r="A2598" s="210" t="s">
        <v>5497</v>
      </c>
      <c r="B2598" s="211" t="n">
        <v>0.48</v>
      </c>
    </row>
    <row r="2599" customFormat="false" ht="12.75" hidden="false" customHeight="false" outlineLevel="0" collapsed="false">
      <c r="A2599" s="210" t="s">
        <v>5500</v>
      </c>
      <c r="B2599" s="211" t="n">
        <v>0.46</v>
      </c>
    </row>
    <row r="2600" customFormat="false" ht="12.75" hidden="false" customHeight="false" outlineLevel="0" collapsed="false">
      <c r="A2600" s="210" t="s">
        <v>5501</v>
      </c>
      <c r="B2600" s="211" t="n">
        <v>35.9</v>
      </c>
    </row>
    <row r="2601" customFormat="false" ht="12.75" hidden="false" customHeight="false" outlineLevel="0" collapsed="false">
      <c r="A2601" s="210" t="s">
        <v>5504</v>
      </c>
      <c r="B2601" s="211" t="n">
        <v>34.02</v>
      </c>
    </row>
    <row r="2602" customFormat="false" ht="12.75" hidden="false" customHeight="false" outlineLevel="0" collapsed="false">
      <c r="A2602" s="210" t="s">
        <v>5505</v>
      </c>
      <c r="B2602" s="211" t="n">
        <v>1.08</v>
      </c>
    </row>
    <row r="2603" customFormat="false" ht="12.75" hidden="false" customHeight="false" outlineLevel="0" collapsed="false">
      <c r="A2603" s="210" t="s">
        <v>5508</v>
      </c>
      <c r="B2603" s="211" t="n">
        <v>1.04</v>
      </c>
    </row>
    <row r="2604" customFormat="false" ht="12.75" hidden="false" customHeight="false" outlineLevel="0" collapsed="false">
      <c r="A2604" s="210" t="s">
        <v>5509</v>
      </c>
      <c r="B2604" s="211" t="n">
        <v>0.72</v>
      </c>
    </row>
    <row r="2605" customFormat="false" ht="12.75" hidden="false" customHeight="false" outlineLevel="0" collapsed="false">
      <c r="A2605" s="210" t="s">
        <v>5511</v>
      </c>
      <c r="B2605" s="211" t="n">
        <v>0.69</v>
      </c>
    </row>
    <row r="2606" customFormat="false" ht="12.75" hidden="false" customHeight="false" outlineLevel="0" collapsed="false">
      <c r="A2606" s="210" t="s">
        <v>5512</v>
      </c>
      <c r="B2606" s="211" t="n">
        <v>0.43</v>
      </c>
    </row>
    <row r="2607" customFormat="false" ht="12.75" hidden="false" customHeight="false" outlineLevel="0" collapsed="false">
      <c r="A2607" s="210" t="s">
        <v>5514</v>
      </c>
      <c r="B2607" s="211" t="n">
        <v>0.42</v>
      </c>
    </row>
    <row r="2608" customFormat="false" ht="12.75" hidden="false" customHeight="false" outlineLevel="0" collapsed="false">
      <c r="A2608" s="210" t="s">
        <v>5515</v>
      </c>
      <c r="B2608" s="211" t="n">
        <v>0.62</v>
      </c>
    </row>
    <row r="2609" customFormat="false" ht="12.75" hidden="false" customHeight="false" outlineLevel="0" collapsed="false">
      <c r="A2609" s="210" t="s">
        <v>5518</v>
      </c>
      <c r="B2609" s="211" t="n">
        <v>0.59</v>
      </c>
    </row>
    <row r="2610" customFormat="false" ht="12.75" hidden="false" customHeight="false" outlineLevel="0" collapsed="false">
      <c r="A2610" s="210" t="s">
        <v>5519</v>
      </c>
      <c r="B2610" s="211" t="n">
        <v>0.14</v>
      </c>
    </row>
    <row r="2611" customFormat="false" ht="12.75" hidden="false" customHeight="false" outlineLevel="0" collapsed="false">
      <c r="A2611" s="210" t="s">
        <v>5524</v>
      </c>
      <c r="B2611" s="211" t="n">
        <v>0.13</v>
      </c>
    </row>
    <row r="2612" customFormat="false" ht="12.75" hidden="false" customHeight="false" outlineLevel="0" collapsed="false">
      <c r="A2612" s="210" t="s">
        <v>5525</v>
      </c>
      <c r="B2612" s="211" t="n">
        <v>0.71</v>
      </c>
    </row>
    <row r="2613" customFormat="false" ht="12.75" hidden="false" customHeight="false" outlineLevel="0" collapsed="false">
      <c r="A2613" s="210" t="s">
        <v>5528</v>
      </c>
      <c r="B2613" s="211" t="n">
        <v>0.69</v>
      </c>
    </row>
    <row r="2614" customFormat="false" ht="12.75" hidden="false" customHeight="false" outlineLevel="0" collapsed="false">
      <c r="A2614" s="210" t="s">
        <v>5529</v>
      </c>
      <c r="B2614" s="211" t="n">
        <v>3.6</v>
      </c>
    </row>
    <row r="2615" customFormat="false" ht="12.75" hidden="false" customHeight="false" outlineLevel="0" collapsed="false">
      <c r="A2615" s="210" t="s">
        <v>5534</v>
      </c>
      <c r="B2615" s="211" t="n">
        <v>3.53</v>
      </c>
    </row>
    <row r="2616" customFormat="false" ht="12.75" hidden="false" customHeight="false" outlineLevel="0" collapsed="false">
      <c r="A2616" s="210" t="s">
        <v>5535</v>
      </c>
      <c r="B2616" s="211" t="n">
        <v>0.75</v>
      </c>
    </row>
    <row r="2617" customFormat="false" ht="12.75" hidden="false" customHeight="false" outlineLevel="0" collapsed="false">
      <c r="A2617" s="210" t="s">
        <v>5539</v>
      </c>
      <c r="B2617" s="211" t="n">
        <v>0.68</v>
      </c>
    </row>
    <row r="2618" customFormat="false" ht="12.75" hidden="false" customHeight="false" outlineLevel="0" collapsed="false">
      <c r="A2618" s="210" t="s">
        <v>5540</v>
      </c>
      <c r="B2618" s="211" t="n">
        <v>14.52</v>
      </c>
    </row>
    <row r="2619" customFormat="false" ht="12.75" hidden="false" customHeight="false" outlineLevel="0" collapsed="false">
      <c r="A2619" s="210" t="s">
        <v>5543</v>
      </c>
      <c r="B2619" s="211" t="n">
        <v>13.19</v>
      </c>
    </row>
    <row r="2620" customFormat="false" ht="12.75" hidden="false" customHeight="false" outlineLevel="0" collapsed="false">
      <c r="A2620" s="210" t="s">
        <v>5544</v>
      </c>
      <c r="B2620" s="211" t="n">
        <v>145.09</v>
      </c>
    </row>
    <row r="2621" customFormat="false" ht="12.75" hidden="false" customHeight="false" outlineLevel="0" collapsed="false">
      <c r="A2621" s="210" t="s">
        <v>5547</v>
      </c>
      <c r="B2621" s="211" t="n">
        <v>132.95</v>
      </c>
    </row>
    <row r="2622" customFormat="false" ht="12.75" hidden="false" customHeight="false" outlineLevel="0" collapsed="false">
      <c r="A2622" s="210" t="s">
        <v>5548</v>
      </c>
      <c r="B2622" s="211" t="n">
        <v>13803.26</v>
      </c>
    </row>
    <row r="2623" customFormat="false" ht="12.75" hidden="false" customHeight="false" outlineLevel="0" collapsed="false">
      <c r="A2623" s="210" t="s">
        <v>5554</v>
      </c>
      <c r="B2623" s="211" t="n">
        <v>12997.86</v>
      </c>
    </row>
    <row r="2624" customFormat="false" ht="12.75" hidden="false" customHeight="false" outlineLevel="0" collapsed="false">
      <c r="A2624" s="210" t="s">
        <v>5555</v>
      </c>
      <c r="B2624" s="211" t="n">
        <v>19800.48</v>
      </c>
    </row>
    <row r="2625" customFormat="false" ht="12.75" hidden="false" customHeight="false" outlineLevel="0" collapsed="false">
      <c r="A2625" s="210" t="s">
        <v>5560</v>
      </c>
      <c r="B2625" s="211" t="n">
        <v>18621.42</v>
      </c>
    </row>
    <row r="2626" customFormat="false" ht="12.75" hidden="false" customHeight="false" outlineLevel="0" collapsed="false">
      <c r="A2626" s="210" t="s">
        <v>5561</v>
      </c>
      <c r="B2626" s="211" t="n">
        <v>25225.68</v>
      </c>
    </row>
    <row r="2627" customFormat="false" ht="12.75" hidden="false" customHeight="false" outlineLevel="0" collapsed="false">
      <c r="A2627" s="210" t="s">
        <v>5568</v>
      </c>
      <c r="B2627" s="211" t="n">
        <v>23650.35</v>
      </c>
    </row>
    <row r="2628" customFormat="false" ht="12.75" hidden="false" customHeight="false" outlineLevel="0" collapsed="false">
      <c r="A2628" s="210" t="s">
        <v>5569</v>
      </c>
      <c r="B2628" s="211" t="n">
        <v>31363.41</v>
      </c>
    </row>
    <row r="2629" customFormat="false" ht="12.75" hidden="false" customHeight="false" outlineLevel="0" collapsed="false">
      <c r="A2629" s="210" t="s">
        <v>5572</v>
      </c>
      <c r="B2629" s="211" t="n">
        <v>29113.58</v>
      </c>
    </row>
    <row r="2630" customFormat="false" ht="12.75" hidden="false" customHeight="false" outlineLevel="0" collapsed="false">
      <c r="A2630" s="210" t="s">
        <v>5573</v>
      </c>
      <c r="B2630" s="211" t="n">
        <v>232.81</v>
      </c>
    </row>
    <row r="2631" customFormat="false" ht="12.75" hidden="false" customHeight="false" outlineLevel="0" collapsed="false">
      <c r="A2631" s="210" t="s">
        <v>56</v>
      </c>
      <c r="B2631" s="211" t="n">
        <v>201.72</v>
      </c>
    </row>
    <row r="2632" customFormat="false" ht="12.75" hidden="false" customHeight="false" outlineLevel="0" collapsed="false">
      <c r="A2632" s="210" t="s">
        <v>5576</v>
      </c>
      <c r="B2632" s="211" t="n">
        <v>322.34</v>
      </c>
    </row>
    <row r="2633" customFormat="false" ht="12.75" hidden="false" customHeight="false" outlineLevel="0" collapsed="false">
      <c r="A2633" s="210" t="s">
        <v>5580</v>
      </c>
      <c r="B2633" s="211" t="n">
        <v>279.3</v>
      </c>
    </row>
    <row r="2634" customFormat="false" ht="12.75" hidden="false" customHeight="false" outlineLevel="0" collapsed="false">
      <c r="A2634" s="210" t="s">
        <v>5581</v>
      </c>
      <c r="B2634" s="211" t="n">
        <v>135.2</v>
      </c>
    </row>
    <row r="2635" customFormat="false" ht="12.75" hidden="false" customHeight="false" outlineLevel="0" collapsed="false">
      <c r="A2635" s="210" t="s">
        <v>5584</v>
      </c>
      <c r="B2635" s="211" t="n">
        <v>117.14</v>
      </c>
    </row>
    <row r="2636" customFormat="false" ht="12.75" hidden="false" customHeight="false" outlineLevel="0" collapsed="false">
      <c r="A2636" s="210" t="s">
        <v>5585</v>
      </c>
      <c r="B2636" s="211" t="n">
        <v>68.18</v>
      </c>
    </row>
    <row r="2637" customFormat="false" ht="12.75" hidden="false" customHeight="false" outlineLevel="0" collapsed="false">
      <c r="A2637" s="210" t="s">
        <v>5588</v>
      </c>
      <c r="B2637" s="211" t="n">
        <v>59.08</v>
      </c>
    </row>
    <row r="2638" customFormat="false" ht="12.75" hidden="false" customHeight="false" outlineLevel="0" collapsed="false">
      <c r="A2638" s="210" t="s">
        <v>5589</v>
      </c>
      <c r="B2638" s="211" t="n">
        <v>8.52</v>
      </c>
    </row>
    <row r="2639" customFormat="false" ht="12.75" hidden="false" customHeight="false" outlineLevel="0" collapsed="false">
      <c r="A2639" s="210" t="s">
        <v>5592</v>
      </c>
      <c r="B2639" s="211" t="n">
        <v>7.38</v>
      </c>
    </row>
    <row r="2640" customFormat="false" ht="12.75" hidden="false" customHeight="false" outlineLevel="0" collapsed="false">
      <c r="A2640" s="210" t="s">
        <v>5593</v>
      </c>
      <c r="B2640" s="211" t="n">
        <v>25.56</v>
      </c>
    </row>
    <row r="2641" customFormat="false" ht="12.75" hidden="false" customHeight="false" outlineLevel="0" collapsed="false">
      <c r="A2641" s="210" t="s">
        <v>59</v>
      </c>
      <c r="B2641" s="211" t="n">
        <v>22.15</v>
      </c>
    </row>
    <row r="2642" customFormat="false" ht="12.75" hidden="false" customHeight="false" outlineLevel="0" collapsed="false">
      <c r="A2642" s="210" t="s">
        <v>5596</v>
      </c>
      <c r="B2642" s="211" t="n">
        <v>20.45</v>
      </c>
    </row>
    <row r="2643" customFormat="false" ht="12.75" hidden="false" customHeight="false" outlineLevel="0" collapsed="false">
      <c r="A2643" s="210" t="s">
        <v>5599</v>
      </c>
      <c r="B2643" s="211" t="n">
        <v>17.72</v>
      </c>
    </row>
    <row r="2644" customFormat="false" ht="12.75" hidden="false" customHeight="false" outlineLevel="0" collapsed="false">
      <c r="A2644" s="210" t="s">
        <v>5600</v>
      </c>
      <c r="B2644" s="211" t="n">
        <v>15.99</v>
      </c>
    </row>
    <row r="2645" customFormat="false" ht="12.75" hidden="false" customHeight="false" outlineLevel="0" collapsed="false">
      <c r="A2645" s="210" t="s">
        <v>5603</v>
      </c>
      <c r="B2645" s="211" t="n">
        <v>13.85</v>
      </c>
    </row>
    <row r="2646" customFormat="false" ht="12.75" hidden="false" customHeight="false" outlineLevel="0" collapsed="false">
      <c r="A2646" s="210" t="s">
        <v>5604</v>
      </c>
      <c r="B2646" s="211" t="n">
        <v>11.35</v>
      </c>
    </row>
    <row r="2647" customFormat="false" ht="12.75" hidden="false" customHeight="false" outlineLevel="0" collapsed="false">
      <c r="A2647" s="210" t="s">
        <v>5608</v>
      </c>
      <c r="B2647" s="211" t="n">
        <v>9.83</v>
      </c>
    </row>
    <row r="2648" customFormat="false" ht="12.75" hidden="false" customHeight="false" outlineLevel="0" collapsed="false">
      <c r="A2648" s="210" t="s">
        <v>5609</v>
      </c>
      <c r="B2648" s="211" t="n">
        <v>46.02</v>
      </c>
    </row>
    <row r="2649" customFormat="false" ht="12.75" hidden="false" customHeight="false" outlineLevel="0" collapsed="false">
      <c r="A2649" s="210" t="s">
        <v>5614</v>
      </c>
      <c r="B2649" s="211" t="n">
        <v>39.87</v>
      </c>
    </row>
    <row r="2650" customFormat="false" ht="12.75" hidden="false" customHeight="false" outlineLevel="0" collapsed="false">
      <c r="A2650" s="210" t="s">
        <v>5615</v>
      </c>
      <c r="B2650" s="211" t="n">
        <v>23.18</v>
      </c>
    </row>
    <row r="2651" customFormat="false" ht="12.75" hidden="false" customHeight="false" outlineLevel="0" collapsed="false">
      <c r="A2651" s="210" t="s">
        <v>5618</v>
      </c>
      <c r="B2651" s="211" t="n">
        <v>20.08</v>
      </c>
    </row>
    <row r="2652" customFormat="false" ht="12.75" hidden="false" customHeight="false" outlineLevel="0" collapsed="false">
      <c r="A2652" s="210" t="s">
        <v>5619</v>
      </c>
      <c r="B2652" s="211" t="n">
        <v>8.52</v>
      </c>
    </row>
    <row r="2653" customFormat="false" ht="12.75" hidden="false" customHeight="false" outlineLevel="0" collapsed="false">
      <c r="A2653" s="210" t="s">
        <v>5623</v>
      </c>
      <c r="B2653" s="211" t="n">
        <v>7.38</v>
      </c>
    </row>
    <row r="2654" customFormat="false" ht="12.75" hidden="false" customHeight="false" outlineLevel="0" collapsed="false">
      <c r="A2654" s="210" t="s">
        <v>5624</v>
      </c>
      <c r="B2654" s="211" t="n">
        <v>16.64</v>
      </c>
    </row>
    <row r="2655" customFormat="false" ht="12.75" hidden="false" customHeight="false" outlineLevel="0" collapsed="false">
      <c r="A2655" s="210" t="s">
        <v>202</v>
      </c>
      <c r="B2655" s="211" t="n">
        <v>14.41</v>
      </c>
    </row>
    <row r="2656" customFormat="false" ht="12.75" hidden="false" customHeight="false" outlineLevel="0" collapsed="false">
      <c r="A2656" s="210" t="s">
        <v>5628</v>
      </c>
      <c r="B2656" s="211" t="n">
        <v>23.18</v>
      </c>
    </row>
    <row r="2657" customFormat="false" ht="12.75" hidden="false" customHeight="false" outlineLevel="0" collapsed="false">
      <c r="A2657" s="210" t="s">
        <v>62</v>
      </c>
      <c r="B2657" s="211" t="n">
        <v>20.08</v>
      </c>
    </row>
    <row r="2658" customFormat="false" ht="12.75" hidden="false" customHeight="false" outlineLevel="0" collapsed="false">
      <c r="A2658" s="210" t="s">
        <v>5632</v>
      </c>
      <c r="B2658" s="211" t="n">
        <v>22.16</v>
      </c>
    </row>
    <row r="2659" customFormat="false" ht="12.75" hidden="false" customHeight="false" outlineLevel="0" collapsed="false">
      <c r="A2659" s="210" t="s">
        <v>5635</v>
      </c>
      <c r="B2659" s="211" t="n">
        <v>19.2</v>
      </c>
    </row>
    <row r="2660" customFormat="false" ht="12.75" hidden="false" customHeight="false" outlineLevel="0" collapsed="false">
      <c r="A2660" s="210" t="s">
        <v>5636</v>
      </c>
      <c r="B2660" s="211" t="n">
        <v>11.93</v>
      </c>
    </row>
    <row r="2661" customFormat="false" ht="12.75" hidden="false" customHeight="false" outlineLevel="0" collapsed="false">
      <c r="A2661" s="210" t="s">
        <v>5639</v>
      </c>
      <c r="B2661" s="211" t="n">
        <v>10.33</v>
      </c>
    </row>
    <row r="2662" customFormat="false" ht="12.75" hidden="false" customHeight="false" outlineLevel="0" collapsed="false">
      <c r="A2662" s="210" t="s">
        <v>5640</v>
      </c>
      <c r="B2662" s="211" t="n">
        <v>63.07</v>
      </c>
    </row>
    <row r="2663" customFormat="false" ht="12.75" hidden="false" customHeight="false" outlineLevel="0" collapsed="false">
      <c r="A2663" s="210" t="s">
        <v>5643</v>
      </c>
      <c r="B2663" s="211" t="n">
        <v>54.64</v>
      </c>
    </row>
    <row r="2664" customFormat="false" ht="12.75" hidden="false" customHeight="false" outlineLevel="0" collapsed="false">
      <c r="A2664" s="210" t="s">
        <v>5644</v>
      </c>
      <c r="B2664" s="211" t="n">
        <v>10.4</v>
      </c>
    </row>
    <row r="2665" customFormat="false" ht="12.75" hidden="false" customHeight="false" outlineLevel="0" collapsed="false">
      <c r="A2665" s="210" t="s">
        <v>5648</v>
      </c>
      <c r="B2665" s="211" t="n">
        <v>9.01</v>
      </c>
    </row>
    <row r="2666" customFormat="false" ht="12.75" hidden="false" customHeight="false" outlineLevel="0" collapsed="false">
      <c r="A2666" s="210" t="s">
        <v>5649</v>
      </c>
      <c r="B2666" s="211" t="n">
        <v>25.56</v>
      </c>
    </row>
    <row r="2667" customFormat="false" ht="12.75" hidden="false" customHeight="false" outlineLevel="0" collapsed="false">
      <c r="A2667" s="210" t="s">
        <v>64</v>
      </c>
      <c r="B2667" s="211" t="n">
        <v>22.15</v>
      </c>
    </row>
    <row r="2668" customFormat="false" ht="12.75" hidden="false" customHeight="false" outlineLevel="0" collapsed="false">
      <c r="A2668" s="210" t="s">
        <v>5653</v>
      </c>
      <c r="B2668" s="211" t="n">
        <v>25.56</v>
      </c>
    </row>
    <row r="2669" customFormat="false" ht="12.75" hidden="false" customHeight="false" outlineLevel="0" collapsed="false">
      <c r="A2669" s="210" t="s">
        <v>5655</v>
      </c>
      <c r="B2669" s="211" t="n">
        <v>22.15</v>
      </c>
    </row>
    <row r="2670" customFormat="false" ht="12.75" hidden="false" customHeight="false" outlineLevel="0" collapsed="false">
      <c r="A2670" s="210" t="s">
        <v>5656</v>
      </c>
      <c r="B2670" s="211" t="n">
        <v>87.3</v>
      </c>
    </row>
    <row r="2671" customFormat="false" ht="12.75" hidden="false" customHeight="false" outlineLevel="0" collapsed="false">
      <c r="A2671" s="210" t="s">
        <v>52</v>
      </c>
      <c r="B2671" s="211" t="n">
        <v>75.64</v>
      </c>
    </row>
    <row r="2672" customFormat="false" ht="12.75" hidden="false" customHeight="false" outlineLevel="0" collapsed="false">
      <c r="A2672" s="210" t="s">
        <v>5659</v>
      </c>
      <c r="B2672" s="211" t="n">
        <v>106.7</v>
      </c>
    </row>
    <row r="2673" customFormat="false" ht="12.75" hidden="false" customHeight="false" outlineLevel="0" collapsed="false">
      <c r="A2673" s="210" t="s">
        <v>5661</v>
      </c>
      <c r="B2673" s="211" t="n">
        <v>92.45</v>
      </c>
    </row>
    <row r="2674" customFormat="false" ht="12.75" hidden="false" customHeight="false" outlineLevel="0" collapsed="false">
      <c r="A2674" s="210" t="s">
        <v>5662</v>
      </c>
      <c r="B2674" s="211" t="n">
        <v>169.66</v>
      </c>
    </row>
    <row r="2675" customFormat="false" ht="12.75" hidden="false" customHeight="false" outlineLevel="0" collapsed="false">
      <c r="A2675" s="210" t="s">
        <v>5665</v>
      </c>
      <c r="B2675" s="211" t="n">
        <v>147.01</v>
      </c>
    </row>
    <row r="2676" customFormat="false" ht="12.75" hidden="false" customHeight="false" outlineLevel="0" collapsed="false">
      <c r="A2676" s="210" t="s">
        <v>5666</v>
      </c>
      <c r="B2676" s="211" t="n">
        <v>396.17</v>
      </c>
    </row>
    <row r="2677" customFormat="false" ht="12.75" hidden="false" customHeight="false" outlineLevel="0" collapsed="false">
      <c r="A2677" s="210" t="s">
        <v>5669</v>
      </c>
      <c r="B2677" s="211" t="n">
        <v>343.29</v>
      </c>
    </row>
    <row r="2678" customFormat="false" ht="12.75" hidden="false" customHeight="false" outlineLevel="0" collapsed="false">
      <c r="A2678" s="210" t="s">
        <v>5670</v>
      </c>
      <c r="B2678" s="211" t="n">
        <v>25.56</v>
      </c>
    </row>
    <row r="2679" customFormat="false" ht="12.75" hidden="false" customHeight="false" outlineLevel="0" collapsed="false">
      <c r="A2679" s="210" t="s">
        <v>5673</v>
      </c>
      <c r="B2679" s="211" t="n">
        <v>22.15</v>
      </c>
    </row>
    <row r="2680" customFormat="false" ht="12.75" hidden="false" customHeight="false" outlineLevel="0" collapsed="false">
      <c r="A2680" s="210" t="s">
        <v>5674</v>
      </c>
      <c r="B2680" s="211" t="n">
        <v>322.77</v>
      </c>
    </row>
    <row r="2681" customFormat="false" ht="12.75" hidden="false" customHeight="false" outlineLevel="0" collapsed="false">
      <c r="A2681" s="210" t="s">
        <v>5677</v>
      </c>
      <c r="B2681" s="211" t="n">
        <v>279.69</v>
      </c>
    </row>
    <row r="2682" customFormat="false" ht="12.75" hidden="false" customHeight="false" outlineLevel="0" collapsed="false">
      <c r="A2682" s="210" t="s">
        <v>5678</v>
      </c>
      <c r="B2682" s="211" t="n">
        <v>7.5</v>
      </c>
    </row>
    <row r="2683" customFormat="false" ht="12.75" hidden="false" customHeight="false" outlineLevel="0" collapsed="false">
      <c r="A2683" s="210" t="s">
        <v>5680</v>
      </c>
      <c r="B2683" s="211" t="n">
        <v>6.49</v>
      </c>
    </row>
    <row r="2684" customFormat="false" ht="12.75" hidden="false" customHeight="false" outlineLevel="0" collapsed="false">
      <c r="A2684" s="210" t="s">
        <v>5681</v>
      </c>
      <c r="B2684" s="211" t="n">
        <v>13.63</v>
      </c>
    </row>
    <row r="2685" customFormat="false" ht="12.75" hidden="false" customHeight="false" outlineLevel="0" collapsed="false">
      <c r="A2685" s="210" t="s">
        <v>5683</v>
      </c>
      <c r="B2685" s="211" t="n">
        <v>11.81</v>
      </c>
    </row>
    <row r="2686" customFormat="false" ht="12.75" hidden="false" customHeight="false" outlineLevel="0" collapsed="false">
      <c r="A2686" s="210" t="s">
        <v>5684</v>
      </c>
      <c r="B2686" s="211" t="n">
        <v>8.11</v>
      </c>
    </row>
    <row r="2687" customFormat="false" ht="12.75" hidden="false" customHeight="false" outlineLevel="0" collapsed="false">
      <c r="A2687" s="210" t="s">
        <v>5687</v>
      </c>
      <c r="B2687" s="211" t="n">
        <v>7.03</v>
      </c>
    </row>
    <row r="2688" customFormat="false" ht="12.75" hidden="false" customHeight="false" outlineLevel="0" collapsed="false">
      <c r="A2688" s="210" t="s">
        <v>5688</v>
      </c>
      <c r="B2688" s="211" t="n">
        <v>14.81</v>
      </c>
    </row>
    <row r="2689" customFormat="false" ht="12.75" hidden="false" customHeight="false" outlineLevel="0" collapsed="false">
      <c r="A2689" s="210" t="s">
        <v>5692</v>
      </c>
      <c r="B2689" s="211" t="n">
        <v>12.83</v>
      </c>
    </row>
    <row r="2690" customFormat="false" ht="12.75" hidden="false" customHeight="false" outlineLevel="0" collapsed="false">
      <c r="A2690" s="210" t="s">
        <v>5693</v>
      </c>
      <c r="B2690" s="211" t="n">
        <v>10.39</v>
      </c>
    </row>
    <row r="2691" customFormat="false" ht="12.75" hidden="false" customHeight="false" outlineLevel="0" collapsed="false">
      <c r="A2691" s="210" t="s">
        <v>5697</v>
      </c>
      <c r="B2691" s="211" t="n">
        <v>9</v>
      </c>
    </row>
    <row r="2692" customFormat="false" ht="12.75" hidden="false" customHeight="false" outlineLevel="0" collapsed="false">
      <c r="A2692" s="210" t="s">
        <v>5698</v>
      </c>
      <c r="B2692" s="211" t="n">
        <v>17.86</v>
      </c>
    </row>
    <row r="2693" customFormat="false" ht="12.75" hidden="false" customHeight="false" outlineLevel="0" collapsed="false">
      <c r="A2693" s="210" t="s">
        <v>5701</v>
      </c>
      <c r="B2693" s="211" t="n">
        <v>15.48</v>
      </c>
    </row>
    <row r="2694" customFormat="false" ht="12.75" hidden="false" customHeight="false" outlineLevel="0" collapsed="false">
      <c r="A2694" s="210" t="s">
        <v>5702</v>
      </c>
      <c r="B2694" s="211" t="n">
        <v>13.83</v>
      </c>
    </row>
    <row r="2695" customFormat="false" ht="12.75" hidden="false" customHeight="false" outlineLevel="0" collapsed="false">
      <c r="A2695" s="210" t="s">
        <v>5704</v>
      </c>
      <c r="B2695" s="211" t="n">
        <v>11.98</v>
      </c>
    </row>
    <row r="2696" customFormat="false" ht="12.75" hidden="false" customHeight="false" outlineLevel="0" collapsed="false">
      <c r="A2696" s="210" t="s">
        <v>5705</v>
      </c>
      <c r="B2696" s="211" t="n">
        <v>12.27</v>
      </c>
    </row>
    <row r="2697" customFormat="false" ht="12.75" hidden="false" customHeight="false" outlineLevel="0" collapsed="false">
      <c r="A2697" s="210" t="s">
        <v>5709</v>
      </c>
      <c r="B2697" s="211" t="n">
        <v>10.63</v>
      </c>
    </row>
    <row r="2698" customFormat="false" ht="12.75" hidden="false" customHeight="false" outlineLevel="0" collapsed="false">
      <c r="A2698" s="210" t="s">
        <v>5710</v>
      </c>
      <c r="B2698" s="211" t="n">
        <v>8.6</v>
      </c>
    </row>
    <row r="2699" customFormat="false" ht="12.75" hidden="false" customHeight="false" outlineLevel="0" collapsed="false">
      <c r="A2699" s="210" t="s">
        <v>5714</v>
      </c>
      <c r="B2699" s="211" t="n">
        <v>7.45</v>
      </c>
    </row>
    <row r="2700" customFormat="false" ht="12.75" hidden="false" customHeight="false" outlineLevel="0" collapsed="false">
      <c r="A2700" s="210" t="s">
        <v>5715</v>
      </c>
      <c r="B2700" s="211" t="n">
        <v>13.27</v>
      </c>
    </row>
    <row r="2701" customFormat="false" ht="12.75" hidden="false" customHeight="false" outlineLevel="0" collapsed="false">
      <c r="A2701" s="210" t="s">
        <v>5719</v>
      </c>
      <c r="B2701" s="211" t="n">
        <v>11.5</v>
      </c>
    </row>
    <row r="2702" customFormat="false" ht="12.75" hidden="false" customHeight="false" outlineLevel="0" collapsed="false">
      <c r="A2702" s="210" t="s">
        <v>5720</v>
      </c>
      <c r="B2702" s="211" t="n">
        <v>11.18</v>
      </c>
    </row>
    <row r="2703" customFormat="false" ht="12.75" hidden="false" customHeight="false" outlineLevel="0" collapsed="false">
      <c r="A2703" s="210" t="s">
        <v>5723</v>
      </c>
      <c r="B2703" s="211" t="n">
        <v>9.68</v>
      </c>
    </row>
    <row r="2704" customFormat="false" ht="12.75" hidden="false" customHeight="false" outlineLevel="0" collapsed="false">
      <c r="A2704" s="210" t="s">
        <v>5724</v>
      </c>
      <c r="B2704" s="211" t="n">
        <v>30.44</v>
      </c>
    </row>
    <row r="2705" customFormat="false" ht="12.75" hidden="false" customHeight="false" outlineLevel="0" collapsed="false">
      <c r="A2705" s="210" t="s">
        <v>5726</v>
      </c>
      <c r="B2705" s="211" t="n">
        <v>26.38</v>
      </c>
    </row>
    <row r="2706" customFormat="false" ht="12.75" hidden="false" customHeight="false" outlineLevel="0" collapsed="false">
      <c r="A2706" s="210" t="s">
        <v>5727</v>
      </c>
      <c r="B2706" s="211" t="n">
        <v>34.58</v>
      </c>
    </row>
    <row r="2707" customFormat="false" ht="12.75" hidden="false" customHeight="false" outlineLevel="0" collapsed="false">
      <c r="A2707" s="210" t="s">
        <v>5730</v>
      </c>
      <c r="B2707" s="211" t="n">
        <v>29.96</v>
      </c>
    </row>
    <row r="2708" customFormat="false" ht="12.75" hidden="false" customHeight="false" outlineLevel="0" collapsed="false">
      <c r="A2708" s="210" t="s">
        <v>5731</v>
      </c>
      <c r="B2708" s="211" t="n">
        <v>69.16</v>
      </c>
    </row>
    <row r="2709" customFormat="false" ht="12.75" hidden="false" customHeight="false" outlineLevel="0" collapsed="false">
      <c r="A2709" s="210" t="s">
        <v>5734</v>
      </c>
      <c r="B2709" s="211" t="n">
        <v>59.93</v>
      </c>
    </row>
    <row r="2710" customFormat="false" ht="12.75" hidden="false" customHeight="false" outlineLevel="0" collapsed="false">
      <c r="A2710" s="210" t="s">
        <v>5735</v>
      </c>
      <c r="B2710" s="211" t="n">
        <v>31.7</v>
      </c>
    </row>
    <row r="2711" customFormat="false" ht="12.75" hidden="false" customHeight="false" outlineLevel="0" collapsed="false">
      <c r="A2711" s="210" t="s">
        <v>5737</v>
      </c>
      <c r="B2711" s="211" t="n">
        <v>27.46</v>
      </c>
    </row>
    <row r="2712" customFormat="false" ht="12.75" hidden="false" customHeight="false" outlineLevel="0" collapsed="false">
      <c r="A2712" s="210" t="s">
        <v>5738</v>
      </c>
      <c r="B2712" s="211" t="n">
        <v>11.93</v>
      </c>
    </row>
    <row r="2713" customFormat="false" ht="12.75" hidden="false" customHeight="false" outlineLevel="0" collapsed="false">
      <c r="A2713" s="210" t="s">
        <v>5740</v>
      </c>
      <c r="B2713" s="211" t="n">
        <v>10.33</v>
      </c>
    </row>
    <row r="2714" customFormat="false" ht="12.75" hidden="false" customHeight="false" outlineLevel="0" collapsed="false">
      <c r="A2714" s="210" t="s">
        <v>5741</v>
      </c>
      <c r="B2714" s="211" t="n">
        <v>3355.35</v>
      </c>
    </row>
    <row r="2715" customFormat="false" ht="12.75" hidden="false" customHeight="false" outlineLevel="0" collapsed="false">
      <c r="A2715" s="210" t="s">
        <v>5745</v>
      </c>
      <c r="B2715" s="211" t="n">
        <v>2907.52</v>
      </c>
    </row>
    <row r="2716" customFormat="false" ht="12.75" hidden="false" customHeight="false" outlineLevel="0" collapsed="false">
      <c r="A2716" s="210" t="s">
        <v>5746</v>
      </c>
      <c r="B2716" s="211" t="n">
        <v>100.66</v>
      </c>
    </row>
    <row r="2717" customFormat="false" ht="12.75" hidden="false" customHeight="false" outlineLevel="0" collapsed="false">
      <c r="A2717" s="210" t="s">
        <v>5748</v>
      </c>
      <c r="B2717" s="211" t="n">
        <v>87.23</v>
      </c>
    </row>
    <row r="2718" customFormat="false" ht="12.75" hidden="false" customHeight="false" outlineLevel="0" collapsed="false">
      <c r="A2718" s="210" t="s">
        <v>5749</v>
      </c>
      <c r="B2718" s="211" t="n">
        <v>168.05</v>
      </c>
    </row>
    <row r="2719" customFormat="false" ht="12.75" hidden="false" customHeight="false" outlineLevel="0" collapsed="false">
      <c r="A2719" s="210" t="s">
        <v>5751</v>
      </c>
      <c r="B2719" s="211" t="n">
        <v>145.62</v>
      </c>
    </row>
    <row r="2720" customFormat="false" ht="12.75" hidden="false" customHeight="false" outlineLevel="0" collapsed="false">
      <c r="A2720" s="210" t="s">
        <v>5752</v>
      </c>
      <c r="B2720" s="211" t="n">
        <v>17.89</v>
      </c>
    </row>
    <row r="2721" customFormat="false" ht="12.75" hidden="false" customHeight="false" outlineLevel="0" collapsed="false">
      <c r="A2721" s="210" t="s">
        <v>5755</v>
      </c>
      <c r="B2721" s="211" t="n">
        <v>15.5</v>
      </c>
    </row>
    <row r="2722" customFormat="false" ht="12.75" hidden="false" customHeight="false" outlineLevel="0" collapsed="false">
      <c r="A2722" s="210" t="s">
        <v>5756</v>
      </c>
      <c r="B2722" s="211" t="n">
        <v>9.37</v>
      </c>
    </row>
    <row r="2723" customFormat="false" ht="12.75" hidden="false" customHeight="false" outlineLevel="0" collapsed="false">
      <c r="A2723" s="210" t="s">
        <v>5758</v>
      </c>
      <c r="B2723" s="211" t="n">
        <v>8.12</v>
      </c>
    </row>
    <row r="2724" customFormat="false" ht="12.75" hidden="false" customHeight="false" outlineLevel="0" collapsed="false">
      <c r="A2724" s="210" t="s">
        <v>5759</v>
      </c>
      <c r="B2724" s="211" t="n">
        <v>20.45</v>
      </c>
    </row>
    <row r="2725" customFormat="false" ht="12.75" hidden="false" customHeight="false" outlineLevel="0" collapsed="false">
      <c r="A2725" s="210" t="s">
        <v>5761</v>
      </c>
      <c r="B2725" s="211" t="n">
        <v>17.72</v>
      </c>
    </row>
    <row r="2726" customFormat="false" ht="12.75" hidden="false" customHeight="false" outlineLevel="0" collapsed="false">
      <c r="A2726" s="210" t="s">
        <v>5762</v>
      </c>
      <c r="B2726" s="211" t="n">
        <v>5.96</v>
      </c>
    </row>
    <row r="2727" customFormat="false" ht="12.75" hidden="false" customHeight="false" outlineLevel="0" collapsed="false">
      <c r="A2727" s="210" t="s">
        <v>353</v>
      </c>
      <c r="B2727" s="211" t="n">
        <v>5.16</v>
      </c>
    </row>
    <row r="2728" customFormat="false" ht="12.75" hidden="false" customHeight="false" outlineLevel="0" collapsed="false">
      <c r="A2728" s="210" t="s">
        <v>5764</v>
      </c>
      <c r="B2728" s="211" t="n">
        <v>21.3</v>
      </c>
    </row>
    <row r="2729" customFormat="false" ht="12.75" hidden="false" customHeight="false" outlineLevel="0" collapsed="false">
      <c r="A2729" s="210" t="s">
        <v>5766</v>
      </c>
      <c r="B2729" s="211" t="n">
        <v>18.46</v>
      </c>
    </row>
    <row r="2730" customFormat="false" ht="12.75" hidden="false" customHeight="false" outlineLevel="0" collapsed="false">
      <c r="A2730" s="210" t="s">
        <v>5767</v>
      </c>
      <c r="B2730" s="211" t="n">
        <v>35.79</v>
      </c>
    </row>
    <row r="2731" customFormat="false" ht="12.75" hidden="false" customHeight="false" outlineLevel="0" collapsed="false">
      <c r="A2731" s="210" t="s">
        <v>5770</v>
      </c>
      <c r="B2731" s="211" t="n">
        <v>31.01</v>
      </c>
    </row>
    <row r="2732" customFormat="false" ht="12.75" hidden="false" customHeight="false" outlineLevel="0" collapsed="false">
      <c r="A2732" s="210" t="s">
        <v>5771</v>
      </c>
      <c r="B2732" s="211" t="n">
        <v>7.67</v>
      </c>
    </row>
    <row r="2733" customFormat="false" ht="12.75" hidden="false" customHeight="false" outlineLevel="0" collapsed="false">
      <c r="A2733" s="210" t="s">
        <v>5775</v>
      </c>
      <c r="B2733" s="211" t="n">
        <v>6.64</v>
      </c>
    </row>
    <row r="2734" customFormat="false" ht="12.75" hidden="false" customHeight="false" outlineLevel="0" collapsed="false">
      <c r="A2734" s="210" t="s">
        <v>5776</v>
      </c>
      <c r="B2734" s="211" t="n">
        <v>23.01</v>
      </c>
    </row>
    <row r="2735" customFormat="false" ht="12.75" hidden="false" customHeight="false" outlineLevel="0" collapsed="false">
      <c r="A2735" s="210" t="s">
        <v>5779</v>
      </c>
      <c r="B2735" s="211" t="n">
        <v>19.93</v>
      </c>
    </row>
    <row r="2736" customFormat="false" ht="12.75" hidden="false" customHeight="false" outlineLevel="0" collapsed="false">
      <c r="A2736" s="210" t="s">
        <v>5780</v>
      </c>
      <c r="B2736" s="211" t="n">
        <v>17.04</v>
      </c>
    </row>
    <row r="2737" customFormat="false" ht="12.75" hidden="false" customHeight="false" outlineLevel="0" collapsed="false">
      <c r="A2737" s="210" t="s">
        <v>5783</v>
      </c>
      <c r="B2737" s="211" t="n">
        <v>14.77</v>
      </c>
    </row>
    <row r="2738" customFormat="false" ht="12.75" hidden="false" customHeight="false" outlineLevel="0" collapsed="false">
      <c r="A2738" s="210" t="s">
        <v>5784</v>
      </c>
      <c r="B2738" s="211" t="n">
        <v>34.09</v>
      </c>
    </row>
    <row r="2739" customFormat="false" ht="12.75" hidden="false" customHeight="false" outlineLevel="0" collapsed="false">
      <c r="A2739" s="210" t="s">
        <v>5787</v>
      </c>
      <c r="B2739" s="211" t="n">
        <v>29.54</v>
      </c>
    </row>
    <row r="2740" customFormat="false" ht="12.75" hidden="false" customHeight="false" outlineLevel="0" collapsed="false">
      <c r="A2740" s="210" t="s">
        <v>5788</v>
      </c>
      <c r="B2740" s="211" t="n">
        <v>15.34</v>
      </c>
    </row>
    <row r="2741" customFormat="false" ht="12.75" hidden="false" customHeight="false" outlineLevel="0" collapsed="false">
      <c r="A2741" s="210" t="s">
        <v>5791</v>
      </c>
      <c r="B2741" s="211" t="n">
        <v>13.29</v>
      </c>
    </row>
    <row r="2742" customFormat="false" ht="12.75" hidden="false" customHeight="false" outlineLevel="0" collapsed="false">
      <c r="A2742" s="210" t="s">
        <v>5792</v>
      </c>
      <c r="B2742" s="211" t="n">
        <v>5.96</v>
      </c>
    </row>
    <row r="2743" customFormat="false" ht="12.75" hidden="false" customHeight="false" outlineLevel="0" collapsed="false">
      <c r="A2743" s="210" t="s">
        <v>77</v>
      </c>
      <c r="B2743" s="211" t="n">
        <v>5.16</v>
      </c>
    </row>
    <row r="2744" customFormat="false" ht="12.75" hidden="false" customHeight="false" outlineLevel="0" collapsed="false">
      <c r="A2744" s="210" t="s">
        <v>5795</v>
      </c>
      <c r="B2744" s="211" t="n">
        <v>58.86</v>
      </c>
    </row>
    <row r="2745" customFormat="false" ht="12.75" hidden="false" customHeight="false" outlineLevel="0" collapsed="false">
      <c r="A2745" s="210" t="s">
        <v>5797</v>
      </c>
      <c r="B2745" s="211" t="n">
        <v>51.01</v>
      </c>
    </row>
    <row r="2746" customFormat="false" ht="12.75" hidden="false" customHeight="false" outlineLevel="0" collapsed="false">
      <c r="A2746" s="210" t="s">
        <v>5798</v>
      </c>
      <c r="B2746" s="211" t="n">
        <v>3.4</v>
      </c>
    </row>
    <row r="2747" customFormat="false" ht="12.75" hidden="false" customHeight="false" outlineLevel="0" collapsed="false">
      <c r="A2747" s="210" t="s">
        <v>5800</v>
      </c>
      <c r="B2747" s="211" t="n">
        <v>2.95</v>
      </c>
    </row>
    <row r="2748" customFormat="false" ht="12.75" hidden="false" customHeight="false" outlineLevel="0" collapsed="false">
      <c r="A2748" s="210" t="s">
        <v>5801</v>
      </c>
      <c r="B2748" s="211" t="n">
        <v>5.96</v>
      </c>
    </row>
    <row r="2749" customFormat="false" ht="12.75" hidden="false" customHeight="false" outlineLevel="0" collapsed="false">
      <c r="A2749" s="210" t="s">
        <v>5803</v>
      </c>
      <c r="B2749" s="211" t="n">
        <v>5.16</v>
      </c>
    </row>
    <row r="2750" customFormat="false" ht="12.75" hidden="false" customHeight="false" outlineLevel="0" collapsed="false">
      <c r="A2750" s="210" t="s">
        <v>5804</v>
      </c>
      <c r="B2750" s="211" t="n">
        <v>5.11</v>
      </c>
    </row>
    <row r="2751" customFormat="false" ht="12.75" hidden="false" customHeight="false" outlineLevel="0" collapsed="false">
      <c r="A2751" s="210" t="s">
        <v>5807</v>
      </c>
      <c r="B2751" s="211" t="n">
        <v>4.43</v>
      </c>
    </row>
    <row r="2752" customFormat="false" ht="12.75" hidden="false" customHeight="false" outlineLevel="0" collapsed="false">
      <c r="A2752" s="210" t="s">
        <v>5808</v>
      </c>
      <c r="B2752" s="211" t="n">
        <v>11.93</v>
      </c>
    </row>
    <row r="2753" customFormat="false" ht="12.75" hidden="false" customHeight="false" outlineLevel="0" collapsed="false">
      <c r="A2753" s="210" t="s">
        <v>5811</v>
      </c>
      <c r="B2753" s="211" t="n">
        <v>10.33</v>
      </c>
    </row>
    <row r="2754" customFormat="false" ht="12.75" hidden="false" customHeight="false" outlineLevel="0" collapsed="false">
      <c r="A2754" s="210" t="s">
        <v>5812</v>
      </c>
      <c r="B2754" s="211" t="n">
        <v>8.52</v>
      </c>
    </row>
    <row r="2755" customFormat="false" ht="12.75" hidden="false" customHeight="false" outlineLevel="0" collapsed="false">
      <c r="A2755" s="210" t="s">
        <v>5815</v>
      </c>
      <c r="B2755" s="211" t="n">
        <v>7.38</v>
      </c>
    </row>
    <row r="2756" customFormat="false" ht="12.75" hidden="false" customHeight="false" outlineLevel="0" collapsed="false">
      <c r="A2756" s="210" t="s">
        <v>5816</v>
      </c>
      <c r="B2756" s="211" t="n">
        <v>57.63</v>
      </c>
    </row>
    <row r="2757" customFormat="false" ht="12.75" hidden="false" customHeight="false" outlineLevel="0" collapsed="false">
      <c r="A2757" s="210" t="s">
        <v>5818</v>
      </c>
      <c r="B2757" s="211" t="n">
        <v>49.94</v>
      </c>
    </row>
    <row r="2758" customFormat="false" ht="12.75" hidden="false" customHeight="false" outlineLevel="0" collapsed="false">
      <c r="A2758" s="210" t="s">
        <v>5819</v>
      </c>
      <c r="B2758" s="211" t="n">
        <v>2.13</v>
      </c>
    </row>
    <row r="2759" customFormat="false" ht="12.75" hidden="false" customHeight="false" outlineLevel="0" collapsed="false">
      <c r="A2759" s="210" t="s">
        <v>5821</v>
      </c>
      <c r="B2759" s="211" t="n">
        <v>1.84</v>
      </c>
    </row>
    <row r="2760" customFormat="false" ht="12.75" hidden="false" customHeight="false" outlineLevel="0" collapsed="false">
      <c r="A2760" s="210" t="s">
        <v>5822</v>
      </c>
      <c r="B2760" s="211" t="n">
        <v>6.39</v>
      </c>
    </row>
    <row r="2761" customFormat="false" ht="12.75" hidden="false" customHeight="false" outlineLevel="0" collapsed="false">
      <c r="A2761" s="210" t="s">
        <v>5824</v>
      </c>
      <c r="B2761" s="211" t="n">
        <v>5.53</v>
      </c>
    </row>
    <row r="2762" customFormat="false" ht="12.75" hidden="false" customHeight="false" outlineLevel="0" collapsed="false">
      <c r="A2762" s="210" t="s">
        <v>5825</v>
      </c>
      <c r="B2762" s="211" t="n">
        <v>13.63</v>
      </c>
    </row>
    <row r="2763" customFormat="false" ht="12.75" hidden="false" customHeight="false" outlineLevel="0" collapsed="false">
      <c r="A2763" s="210" t="s">
        <v>5828</v>
      </c>
      <c r="B2763" s="211" t="n">
        <v>11.81</v>
      </c>
    </row>
    <row r="2764" customFormat="false" ht="12.75" hidden="false" customHeight="false" outlineLevel="0" collapsed="false">
      <c r="A2764" s="210" t="s">
        <v>5829</v>
      </c>
      <c r="B2764" s="211" t="n">
        <v>1.19</v>
      </c>
    </row>
    <row r="2765" customFormat="false" ht="12.75" hidden="false" customHeight="false" outlineLevel="0" collapsed="false">
      <c r="A2765" s="210" t="s">
        <v>5831</v>
      </c>
      <c r="B2765" s="211" t="n">
        <v>1.03</v>
      </c>
    </row>
    <row r="2766" customFormat="false" ht="12.75" hidden="false" customHeight="false" outlineLevel="0" collapsed="false">
      <c r="A2766" s="210" t="s">
        <v>5832</v>
      </c>
      <c r="B2766" s="211" t="n">
        <v>11.93</v>
      </c>
    </row>
    <row r="2767" customFormat="false" ht="12.75" hidden="false" customHeight="false" outlineLevel="0" collapsed="false">
      <c r="A2767" s="210" t="s">
        <v>5835</v>
      </c>
      <c r="B2767" s="211" t="n">
        <v>10.33</v>
      </c>
    </row>
    <row r="2768" customFormat="false" ht="12.75" hidden="false" customHeight="false" outlineLevel="0" collapsed="false">
      <c r="A2768" s="210" t="s">
        <v>5836</v>
      </c>
      <c r="B2768" s="211" t="n">
        <v>8.52</v>
      </c>
    </row>
    <row r="2769" customFormat="false" ht="12.75" hidden="false" customHeight="false" outlineLevel="0" collapsed="false">
      <c r="A2769" s="210" t="s">
        <v>5839</v>
      </c>
      <c r="B2769" s="211" t="n">
        <v>7.38</v>
      </c>
    </row>
    <row r="2770" customFormat="false" ht="12.75" hidden="false" customHeight="false" outlineLevel="0" collapsed="false">
      <c r="A2770" s="210" t="s">
        <v>5840</v>
      </c>
      <c r="B2770" s="211" t="n">
        <v>9.37</v>
      </c>
    </row>
    <row r="2771" customFormat="false" ht="12.75" hidden="false" customHeight="false" outlineLevel="0" collapsed="false">
      <c r="A2771" s="210" t="s">
        <v>5842</v>
      </c>
      <c r="B2771" s="211" t="n">
        <v>8.12</v>
      </c>
    </row>
    <row r="2772" customFormat="false" ht="12.75" hidden="false" customHeight="false" outlineLevel="0" collapsed="false">
      <c r="A2772" s="210" t="s">
        <v>5843</v>
      </c>
      <c r="B2772" s="211" t="n">
        <v>39.2</v>
      </c>
    </row>
    <row r="2773" customFormat="false" ht="12.75" hidden="false" customHeight="false" outlineLevel="0" collapsed="false">
      <c r="A2773" s="210" t="s">
        <v>5846</v>
      </c>
      <c r="B2773" s="211" t="n">
        <v>33.97</v>
      </c>
    </row>
    <row r="2774" customFormat="false" ht="12.75" hidden="false" customHeight="false" outlineLevel="0" collapsed="false">
      <c r="A2774" s="210" t="s">
        <v>5847</v>
      </c>
      <c r="B2774" s="211" t="n">
        <v>25.56</v>
      </c>
    </row>
    <row r="2775" customFormat="false" ht="12.75" hidden="false" customHeight="false" outlineLevel="0" collapsed="false">
      <c r="A2775" s="210" t="s">
        <v>5850</v>
      </c>
      <c r="B2775" s="211" t="n">
        <v>22.15</v>
      </c>
    </row>
    <row r="2776" customFormat="false" ht="12.75" hidden="false" customHeight="false" outlineLevel="0" collapsed="false">
      <c r="A2776" s="210" t="s">
        <v>5851</v>
      </c>
      <c r="B2776" s="211" t="n">
        <v>3.4</v>
      </c>
    </row>
    <row r="2777" customFormat="false" ht="12.75" hidden="false" customHeight="false" outlineLevel="0" collapsed="false">
      <c r="A2777" s="210" t="s">
        <v>5854</v>
      </c>
      <c r="B2777" s="211" t="n">
        <v>2.95</v>
      </c>
    </row>
    <row r="2778" customFormat="false" ht="12.75" hidden="false" customHeight="false" outlineLevel="0" collapsed="false">
      <c r="A2778" s="210" t="s">
        <v>5855</v>
      </c>
      <c r="B2778" s="211" t="n">
        <v>9.37</v>
      </c>
    </row>
    <row r="2779" customFormat="false" ht="12.75" hidden="false" customHeight="false" outlineLevel="0" collapsed="false">
      <c r="A2779" s="210" t="s">
        <v>5857</v>
      </c>
      <c r="B2779" s="211" t="n">
        <v>8.12</v>
      </c>
    </row>
    <row r="2780" customFormat="false" ht="12.75" hidden="false" customHeight="false" outlineLevel="0" collapsed="false">
      <c r="A2780" s="210" t="s">
        <v>5858</v>
      </c>
      <c r="B2780" s="211" t="n">
        <v>9.37</v>
      </c>
    </row>
    <row r="2781" customFormat="false" ht="12.75" hidden="false" customHeight="false" outlineLevel="0" collapsed="false">
      <c r="A2781" s="210" t="s">
        <v>5861</v>
      </c>
      <c r="B2781" s="211" t="n">
        <v>8.12</v>
      </c>
    </row>
    <row r="2782" customFormat="false" ht="12.75" hidden="false" customHeight="false" outlineLevel="0" collapsed="false">
      <c r="A2782" s="210" t="s">
        <v>5862</v>
      </c>
      <c r="B2782" s="211" t="n">
        <v>7.67</v>
      </c>
    </row>
    <row r="2783" customFormat="false" ht="12.75" hidden="false" customHeight="false" outlineLevel="0" collapsed="false">
      <c r="A2783" s="210" t="s">
        <v>5865</v>
      </c>
      <c r="B2783" s="211" t="n">
        <v>6.64</v>
      </c>
    </row>
    <row r="2784" customFormat="false" ht="12.75" hidden="false" customHeight="false" outlineLevel="0" collapsed="false">
      <c r="A2784" s="210" t="s">
        <v>5866</v>
      </c>
      <c r="B2784" s="211" t="n">
        <v>1.7</v>
      </c>
    </row>
    <row r="2785" customFormat="false" ht="12.75" hidden="false" customHeight="false" outlineLevel="0" collapsed="false">
      <c r="A2785" s="210" t="s">
        <v>5868</v>
      </c>
      <c r="B2785" s="211" t="n">
        <v>1.47</v>
      </c>
    </row>
    <row r="2786" customFormat="false" ht="12.75" hidden="false" customHeight="false" outlineLevel="0" collapsed="false">
      <c r="A2786" s="210" t="s">
        <v>5869</v>
      </c>
      <c r="B2786" s="211" t="n">
        <v>25.43</v>
      </c>
    </row>
    <row r="2787" customFormat="false" ht="12.75" hidden="false" customHeight="false" outlineLevel="0" collapsed="false">
      <c r="A2787" s="210" t="s">
        <v>5872</v>
      </c>
      <c r="B2787" s="211" t="n">
        <v>22.04</v>
      </c>
    </row>
    <row r="2788" customFormat="false" ht="12.75" hidden="false" customHeight="false" outlineLevel="0" collapsed="false">
      <c r="A2788" s="210" t="s">
        <v>5873</v>
      </c>
      <c r="B2788" s="211" t="n">
        <v>41.57</v>
      </c>
    </row>
    <row r="2789" customFormat="false" ht="12.75" hidden="false" customHeight="false" outlineLevel="0" collapsed="false">
      <c r="A2789" s="210" t="s">
        <v>5876</v>
      </c>
      <c r="B2789" s="211" t="n">
        <v>36.02</v>
      </c>
    </row>
    <row r="2790" customFormat="false" ht="12.75" hidden="false" customHeight="false" outlineLevel="0" collapsed="false">
      <c r="A2790" s="210" t="s">
        <v>5877</v>
      </c>
      <c r="B2790" s="211" t="n">
        <v>35.88</v>
      </c>
    </row>
    <row r="2791" customFormat="false" ht="12.75" hidden="false" customHeight="false" outlineLevel="0" collapsed="false">
      <c r="A2791" s="210" t="s">
        <v>5879</v>
      </c>
      <c r="B2791" s="211" t="n">
        <v>31.09</v>
      </c>
    </row>
    <row r="2792" customFormat="false" ht="12.75" hidden="false" customHeight="false" outlineLevel="0" collapsed="false">
      <c r="A2792" s="210" t="s">
        <v>5880</v>
      </c>
      <c r="B2792" s="211" t="n">
        <v>32.35</v>
      </c>
    </row>
    <row r="2793" customFormat="false" ht="12.75" hidden="false" customHeight="false" outlineLevel="0" collapsed="false">
      <c r="A2793" s="210" t="s">
        <v>5882</v>
      </c>
      <c r="B2793" s="211" t="n">
        <v>28.03</v>
      </c>
    </row>
    <row r="2794" customFormat="false" ht="12.75" hidden="false" customHeight="false" outlineLevel="0" collapsed="false">
      <c r="A2794" s="210" t="s">
        <v>5883</v>
      </c>
      <c r="B2794" s="211" t="n">
        <v>37.06</v>
      </c>
    </row>
    <row r="2795" customFormat="false" ht="12.75" hidden="false" customHeight="false" outlineLevel="0" collapsed="false">
      <c r="A2795" s="210" t="s">
        <v>5885</v>
      </c>
      <c r="B2795" s="211" t="n">
        <v>32.11</v>
      </c>
    </row>
    <row r="2796" customFormat="false" ht="12.75" hidden="false" customHeight="false" outlineLevel="0" collapsed="false">
      <c r="A2796" s="210" t="s">
        <v>5886</v>
      </c>
      <c r="B2796" s="211" t="n">
        <v>40.27</v>
      </c>
    </row>
    <row r="2797" customFormat="false" ht="12.75" hidden="false" customHeight="false" outlineLevel="0" collapsed="false">
      <c r="A2797" s="210" t="s">
        <v>5888</v>
      </c>
      <c r="B2797" s="211" t="n">
        <v>34.9</v>
      </c>
    </row>
    <row r="2798" customFormat="false" ht="12.75" hidden="false" customHeight="false" outlineLevel="0" collapsed="false">
      <c r="A2798" s="210" t="s">
        <v>5889</v>
      </c>
      <c r="B2798" s="211" t="n">
        <v>21.47</v>
      </c>
    </row>
    <row r="2799" customFormat="false" ht="12.75" hidden="false" customHeight="false" outlineLevel="0" collapsed="false">
      <c r="A2799" s="210" t="s">
        <v>5891</v>
      </c>
      <c r="B2799" s="211" t="n">
        <v>18.61</v>
      </c>
    </row>
    <row r="2800" customFormat="false" ht="12.75" hidden="false" customHeight="false" outlineLevel="0" collapsed="false">
      <c r="A2800" s="210" t="s">
        <v>5892</v>
      </c>
      <c r="B2800" s="211" t="n">
        <v>0.28</v>
      </c>
    </row>
    <row r="2801" customFormat="false" ht="12.75" hidden="false" customHeight="false" outlineLevel="0" collapsed="false">
      <c r="A2801" s="210" t="s">
        <v>5895</v>
      </c>
      <c r="B2801" s="211" t="n">
        <v>0.24</v>
      </c>
    </row>
    <row r="2802" customFormat="false" ht="12.75" hidden="false" customHeight="false" outlineLevel="0" collapsed="false">
      <c r="A2802" s="210" t="s">
        <v>5896</v>
      </c>
      <c r="B2802" s="211" t="n">
        <v>43.43</v>
      </c>
    </row>
    <row r="2803" customFormat="false" ht="12.75" hidden="false" customHeight="false" outlineLevel="0" collapsed="false">
      <c r="A2803" s="210" t="s">
        <v>5899</v>
      </c>
      <c r="B2803" s="211" t="n">
        <v>37.63</v>
      </c>
    </row>
    <row r="2804" customFormat="false" ht="12.75" hidden="false" customHeight="false" outlineLevel="0" collapsed="false">
      <c r="A2804" s="210" t="s">
        <v>5900</v>
      </c>
      <c r="B2804" s="211" t="n">
        <v>87.27</v>
      </c>
    </row>
    <row r="2805" customFormat="false" ht="12.75" hidden="false" customHeight="false" outlineLevel="0" collapsed="false">
      <c r="A2805" s="210" t="s">
        <v>5903</v>
      </c>
      <c r="B2805" s="211" t="n">
        <v>75.62</v>
      </c>
    </row>
    <row r="2806" customFormat="false" ht="12.75" hidden="false" customHeight="false" outlineLevel="0" collapsed="false">
      <c r="A2806" s="210" t="s">
        <v>5904</v>
      </c>
      <c r="B2806" s="211" t="n">
        <v>213.1</v>
      </c>
    </row>
    <row r="2807" customFormat="false" ht="12.75" hidden="false" customHeight="false" outlineLevel="0" collapsed="false">
      <c r="A2807" s="210" t="s">
        <v>5907</v>
      </c>
      <c r="B2807" s="211" t="n">
        <v>184.66</v>
      </c>
    </row>
    <row r="2808" customFormat="false" ht="12.75" hidden="false" customHeight="false" outlineLevel="0" collapsed="false">
      <c r="A2808" s="210" t="s">
        <v>5908</v>
      </c>
      <c r="B2808" s="211" t="n">
        <v>100.9</v>
      </c>
    </row>
    <row r="2809" customFormat="false" ht="12.75" hidden="false" customHeight="false" outlineLevel="0" collapsed="false">
      <c r="A2809" s="210" t="s">
        <v>5910</v>
      </c>
      <c r="B2809" s="211" t="n">
        <v>88.06</v>
      </c>
    </row>
    <row r="2810" customFormat="false" ht="12.75" hidden="false" customHeight="false" outlineLevel="0" collapsed="false">
      <c r="A2810" s="210" t="s">
        <v>5911</v>
      </c>
      <c r="B2810" s="211" t="n">
        <v>12.17</v>
      </c>
    </row>
    <row r="2811" customFormat="false" ht="12.75" hidden="false" customHeight="false" outlineLevel="0" collapsed="false">
      <c r="A2811" s="210" t="s">
        <v>5913</v>
      </c>
      <c r="B2811" s="211" t="n">
        <v>10.55</v>
      </c>
    </row>
    <row r="2812" customFormat="false" ht="12.75" hidden="false" customHeight="false" outlineLevel="0" collapsed="false">
      <c r="A2812" s="210" t="s">
        <v>5914</v>
      </c>
      <c r="B2812" s="211" t="n">
        <v>10.14</v>
      </c>
    </row>
    <row r="2813" customFormat="false" ht="12.75" hidden="false" customHeight="false" outlineLevel="0" collapsed="false">
      <c r="A2813" s="210" t="s">
        <v>5916</v>
      </c>
      <c r="B2813" s="211" t="n">
        <v>8.79</v>
      </c>
    </row>
    <row r="2814" customFormat="false" ht="12.75" hidden="false" customHeight="false" outlineLevel="0" collapsed="false">
      <c r="A2814" s="210" t="s">
        <v>5917</v>
      </c>
      <c r="B2814" s="211" t="n">
        <v>2.55</v>
      </c>
    </row>
    <row r="2815" customFormat="false" ht="12.75" hidden="false" customHeight="false" outlineLevel="0" collapsed="false">
      <c r="A2815" s="210" t="s">
        <v>5920</v>
      </c>
      <c r="B2815" s="211" t="n">
        <v>2.21</v>
      </c>
    </row>
    <row r="2816" customFormat="false" ht="12.75" hidden="false" customHeight="false" outlineLevel="0" collapsed="false">
      <c r="A2816" s="210" t="s">
        <v>5921</v>
      </c>
      <c r="B2816" s="211" t="n">
        <v>29.67</v>
      </c>
    </row>
    <row r="2817" customFormat="false" ht="12.75" hidden="false" customHeight="false" outlineLevel="0" collapsed="false">
      <c r="A2817" s="210" t="s">
        <v>5925</v>
      </c>
      <c r="B2817" s="211" t="n">
        <v>25.71</v>
      </c>
    </row>
    <row r="2818" customFormat="false" ht="12.75" hidden="false" customHeight="false" outlineLevel="0" collapsed="false">
      <c r="A2818" s="210" t="s">
        <v>5926</v>
      </c>
      <c r="B2818" s="211" t="n">
        <v>24.11</v>
      </c>
    </row>
    <row r="2819" customFormat="false" ht="12.75" hidden="false" customHeight="false" outlineLevel="0" collapsed="false">
      <c r="A2819" s="210" t="s">
        <v>73</v>
      </c>
      <c r="B2819" s="211" t="n">
        <v>20.89</v>
      </c>
    </row>
    <row r="2820" customFormat="false" ht="12.75" hidden="false" customHeight="false" outlineLevel="0" collapsed="false">
      <c r="A2820" s="210" t="s">
        <v>5929</v>
      </c>
      <c r="B2820" s="211" t="n">
        <v>25.56</v>
      </c>
    </row>
    <row r="2821" customFormat="false" ht="12.75" hidden="false" customHeight="false" outlineLevel="0" collapsed="false">
      <c r="A2821" s="210" t="s">
        <v>5933</v>
      </c>
      <c r="B2821" s="211" t="n">
        <v>22.15</v>
      </c>
    </row>
    <row r="2822" customFormat="false" ht="12.75" hidden="false" customHeight="false" outlineLevel="0" collapsed="false">
      <c r="A2822" s="210" t="s">
        <v>5934</v>
      </c>
      <c r="B2822" s="211" t="n">
        <v>11.08</v>
      </c>
    </row>
    <row r="2823" customFormat="false" ht="12.75" hidden="false" customHeight="false" outlineLevel="0" collapsed="false">
      <c r="A2823" s="210" t="s">
        <v>5936</v>
      </c>
      <c r="B2823" s="211" t="n">
        <v>9.6</v>
      </c>
    </row>
    <row r="2824" customFormat="false" ht="12.75" hidden="false" customHeight="false" outlineLevel="0" collapsed="false">
      <c r="A2824" s="210" t="s">
        <v>5937</v>
      </c>
      <c r="B2824" s="211" t="n">
        <v>15.34</v>
      </c>
    </row>
    <row r="2825" customFormat="false" ht="12.75" hidden="false" customHeight="false" outlineLevel="0" collapsed="false">
      <c r="A2825" s="210" t="s">
        <v>5939</v>
      </c>
      <c r="B2825" s="211" t="n">
        <v>13.29</v>
      </c>
    </row>
    <row r="2826" customFormat="false" ht="12.75" hidden="false" customHeight="false" outlineLevel="0" collapsed="false">
      <c r="A2826" s="210" t="s">
        <v>5940</v>
      </c>
      <c r="B2826" s="211" t="n">
        <v>5.88</v>
      </c>
    </row>
    <row r="2827" customFormat="false" ht="12.75" hidden="false" customHeight="false" outlineLevel="0" collapsed="false">
      <c r="A2827" s="210" t="s">
        <v>5943</v>
      </c>
      <c r="B2827" s="211" t="n">
        <v>5.1</v>
      </c>
    </row>
    <row r="2828" customFormat="false" ht="12.75" hidden="false" customHeight="false" outlineLevel="0" collapsed="false">
      <c r="A2828" s="210" t="s">
        <v>5944</v>
      </c>
      <c r="B2828" s="211" t="n">
        <v>22.16</v>
      </c>
    </row>
    <row r="2829" customFormat="false" ht="12.75" hidden="false" customHeight="false" outlineLevel="0" collapsed="false">
      <c r="A2829" s="210" t="s">
        <v>5947</v>
      </c>
      <c r="B2829" s="211" t="n">
        <v>19.2</v>
      </c>
    </row>
    <row r="2830" customFormat="false" ht="12.75" hidden="false" customHeight="false" outlineLevel="0" collapsed="false">
      <c r="A2830" s="210" t="s">
        <v>5948</v>
      </c>
      <c r="B2830" s="211" t="n">
        <v>18.75</v>
      </c>
    </row>
    <row r="2831" customFormat="false" ht="12.75" hidden="false" customHeight="false" outlineLevel="0" collapsed="false">
      <c r="A2831" s="210" t="s">
        <v>5952</v>
      </c>
      <c r="B2831" s="211" t="n">
        <v>16.24</v>
      </c>
    </row>
    <row r="2832" customFormat="false" ht="12.75" hidden="false" customHeight="false" outlineLevel="0" collapsed="false">
      <c r="A2832" s="210" t="s">
        <v>5953</v>
      </c>
      <c r="B2832" s="211" t="n">
        <v>8.52</v>
      </c>
    </row>
    <row r="2833" customFormat="false" ht="12.75" hidden="false" customHeight="false" outlineLevel="0" collapsed="false">
      <c r="A2833" s="210" t="s">
        <v>70</v>
      </c>
      <c r="B2833" s="211" t="n">
        <v>7.38</v>
      </c>
    </row>
    <row r="2834" customFormat="false" ht="12.75" hidden="false" customHeight="false" outlineLevel="0" collapsed="false">
      <c r="A2834" s="210" t="s">
        <v>5956</v>
      </c>
      <c r="B2834" s="211" t="n">
        <v>5.88</v>
      </c>
    </row>
    <row r="2835" customFormat="false" ht="12.75" hidden="false" customHeight="false" outlineLevel="0" collapsed="false">
      <c r="A2835" s="210" t="s">
        <v>5958</v>
      </c>
      <c r="B2835" s="211" t="n">
        <v>5.1</v>
      </c>
    </row>
    <row r="2836" customFormat="false" ht="12.75" hidden="false" customHeight="false" outlineLevel="0" collapsed="false">
      <c r="A2836" s="210" t="s">
        <v>5959</v>
      </c>
      <c r="B2836" s="211" t="n">
        <v>20.29</v>
      </c>
    </row>
    <row r="2837" customFormat="false" ht="12.75" hidden="false" customHeight="false" outlineLevel="0" collapsed="false">
      <c r="A2837" s="210" t="s">
        <v>5961</v>
      </c>
      <c r="B2837" s="211" t="n">
        <v>17.58</v>
      </c>
    </row>
    <row r="2838" customFormat="false" ht="12.75" hidden="false" customHeight="false" outlineLevel="0" collapsed="false">
      <c r="A2838" s="210" t="s">
        <v>5962</v>
      </c>
      <c r="B2838" s="211" t="n">
        <v>40.59</v>
      </c>
    </row>
    <row r="2839" customFormat="false" ht="12.75" hidden="false" customHeight="false" outlineLevel="0" collapsed="false">
      <c r="A2839" s="210" t="s">
        <v>67</v>
      </c>
      <c r="B2839" s="211" t="n">
        <v>35.17</v>
      </c>
    </row>
    <row r="2840" customFormat="false" ht="12.75" hidden="false" customHeight="false" outlineLevel="0" collapsed="false">
      <c r="A2840" s="210" t="s">
        <v>5965</v>
      </c>
      <c r="B2840" s="211" t="n">
        <v>17.04</v>
      </c>
    </row>
    <row r="2841" customFormat="false" ht="12.75" hidden="false" customHeight="false" outlineLevel="0" collapsed="false">
      <c r="A2841" s="210" t="s">
        <v>5967</v>
      </c>
      <c r="B2841" s="211" t="n">
        <v>14.77</v>
      </c>
    </row>
    <row r="2842" customFormat="false" ht="12.75" hidden="false" customHeight="false" outlineLevel="0" collapsed="false">
      <c r="A2842" s="210" t="s">
        <v>5968</v>
      </c>
      <c r="B2842" s="211" t="n">
        <v>5.62</v>
      </c>
    </row>
    <row r="2843" customFormat="false" ht="12.75" hidden="false" customHeight="false" outlineLevel="0" collapsed="false">
      <c r="A2843" s="210" t="s">
        <v>5970</v>
      </c>
      <c r="B2843" s="211" t="n">
        <v>4.87</v>
      </c>
    </row>
    <row r="2844" customFormat="false" ht="12.75" hidden="false" customHeight="false" outlineLevel="0" collapsed="false">
      <c r="A2844" s="210" t="s">
        <v>5971</v>
      </c>
      <c r="B2844" s="211" t="n">
        <v>6.81</v>
      </c>
    </row>
    <row r="2845" customFormat="false" ht="12.75" hidden="false" customHeight="false" outlineLevel="0" collapsed="false">
      <c r="A2845" s="210" t="s">
        <v>5973</v>
      </c>
      <c r="B2845" s="211" t="n">
        <v>5.9</v>
      </c>
    </row>
    <row r="2846" customFormat="false" ht="12.75" hidden="false" customHeight="false" outlineLevel="0" collapsed="false">
      <c r="A2846" s="210" t="s">
        <v>5974</v>
      </c>
      <c r="B2846" s="211" t="n">
        <v>345.83</v>
      </c>
    </row>
    <row r="2847" customFormat="false" ht="12.75" hidden="false" customHeight="false" outlineLevel="0" collapsed="false">
      <c r="A2847" s="210" t="s">
        <v>5978</v>
      </c>
      <c r="B2847" s="211" t="n">
        <v>299.66</v>
      </c>
    </row>
    <row r="2848" customFormat="false" ht="12.75" hidden="false" customHeight="false" outlineLevel="0" collapsed="false">
      <c r="A2848" s="210" t="s">
        <v>5979</v>
      </c>
      <c r="B2848" s="211" t="n">
        <v>170.46</v>
      </c>
    </row>
    <row r="2849" customFormat="false" ht="12.75" hidden="false" customHeight="false" outlineLevel="0" collapsed="false">
      <c r="A2849" s="210" t="s">
        <v>5983</v>
      </c>
      <c r="B2849" s="211" t="n">
        <v>147.7</v>
      </c>
    </row>
    <row r="2850" customFormat="false" ht="12.75" hidden="false" customHeight="false" outlineLevel="0" collapsed="false">
      <c r="A2850" s="210" t="s">
        <v>5984</v>
      </c>
      <c r="B2850" s="211" t="n">
        <v>2.26</v>
      </c>
    </row>
    <row r="2851" customFormat="false" ht="12.75" hidden="false" customHeight="false" outlineLevel="0" collapsed="false">
      <c r="A2851" s="210" t="s">
        <v>5986</v>
      </c>
      <c r="B2851" s="211" t="n">
        <v>1.96</v>
      </c>
    </row>
    <row r="2852" customFormat="false" ht="12.75" hidden="false" customHeight="false" outlineLevel="0" collapsed="false">
      <c r="A2852" s="210" t="s">
        <v>5987</v>
      </c>
      <c r="B2852" s="211" t="n">
        <v>68.18</v>
      </c>
    </row>
    <row r="2853" customFormat="false" ht="12.75" hidden="false" customHeight="false" outlineLevel="0" collapsed="false">
      <c r="A2853" s="210" t="s">
        <v>5991</v>
      </c>
      <c r="B2853" s="211" t="n">
        <v>59.08</v>
      </c>
    </row>
    <row r="2854" customFormat="false" ht="12.75" hidden="false" customHeight="false" outlineLevel="0" collapsed="false">
      <c r="A2854" s="210" t="s">
        <v>5992</v>
      </c>
      <c r="B2854" s="211" t="n">
        <v>63.59</v>
      </c>
    </row>
    <row r="2855" customFormat="false" ht="12.75" hidden="false" customHeight="false" outlineLevel="0" collapsed="false">
      <c r="A2855" s="210" t="s">
        <v>5996</v>
      </c>
      <c r="B2855" s="211" t="n">
        <v>55.11</v>
      </c>
    </row>
    <row r="2856" customFormat="false" ht="12.75" hidden="false" customHeight="false" outlineLevel="0" collapsed="false">
      <c r="A2856" s="210" t="s">
        <v>5997</v>
      </c>
      <c r="B2856" s="211" t="n">
        <v>34.5</v>
      </c>
    </row>
    <row r="2857" customFormat="false" ht="12.75" hidden="false" customHeight="false" outlineLevel="0" collapsed="false">
      <c r="A2857" s="210" t="s">
        <v>6000</v>
      </c>
      <c r="B2857" s="211" t="n">
        <v>29.89</v>
      </c>
    </row>
    <row r="2858" customFormat="false" ht="12.75" hidden="false" customHeight="false" outlineLevel="0" collapsed="false">
      <c r="A2858" s="210" t="s">
        <v>6001</v>
      </c>
      <c r="B2858" s="211" t="n">
        <v>6.13</v>
      </c>
    </row>
    <row r="2859" customFormat="false" ht="12.75" hidden="false" customHeight="false" outlineLevel="0" collapsed="false">
      <c r="A2859" s="210" t="s">
        <v>6003</v>
      </c>
      <c r="B2859" s="211" t="n">
        <v>5.31</v>
      </c>
    </row>
    <row r="2860" customFormat="false" ht="12.75" hidden="false" customHeight="false" outlineLevel="0" collapsed="false">
      <c r="A2860" s="210" t="s">
        <v>6004</v>
      </c>
      <c r="B2860" s="211" t="n">
        <v>102.01</v>
      </c>
    </row>
    <row r="2861" customFormat="false" ht="12.75" hidden="false" customHeight="false" outlineLevel="0" collapsed="false">
      <c r="A2861" s="210" t="s">
        <v>6008</v>
      </c>
      <c r="B2861" s="211" t="n">
        <v>90.99</v>
      </c>
    </row>
    <row r="2862" customFormat="false" ht="12.75" hidden="false" customHeight="false" outlineLevel="0" collapsed="false">
      <c r="A2862" s="210" t="s">
        <v>6009</v>
      </c>
      <c r="B2862" s="211" t="n">
        <v>19.6</v>
      </c>
    </row>
    <row r="2863" customFormat="false" ht="12.75" hidden="false" customHeight="false" outlineLevel="0" collapsed="false">
      <c r="A2863" s="210" t="s">
        <v>88</v>
      </c>
      <c r="B2863" s="211" t="n">
        <v>16.98</v>
      </c>
    </row>
    <row r="2864" customFormat="false" ht="12.75" hidden="false" customHeight="false" outlineLevel="0" collapsed="false">
      <c r="A2864" s="210" t="s">
        <v>6012</v>
      </c>
      <c r="B2864" s="211" t="n">
        <v>23.86</v>
      </c>
    </row>
    <row r="2865" customFormat="false" ht="12.75" hidden="false" customHeight="false" outlineLevel="0" collapsed="false">
      <c r="A2865" s="210" t="s">
        <v>6014</v>
      </c>
      <c r="B2865" s="211" t="n">
        <v>20.67</v>
      </c>
    </row>
    <row r="2866" customFormat="false" ht="12.75" hidden="false" customHeight="false" outlineLevel="0" collapsed="false">
      <c r="A2866" s="210" t="s">
        <v>6015</v>
      </c>
      <c r="B2866" s="211" t="n">
        <v>28.12</v>
      </c>
    </row>
    <row r="2867" customFormat="false" ht="12.75" hidden="false" customHeight="false" outlineLevel="0" collapsed="false">
      <c r="A2867" s="210" t="s">
        <v>6017</v>
      </c>
      <c r="B2867" s="211" t="n">
        <v>24.37</v>
      </c>
    </row>
    <row r="2868" customFormat="false" ht="12.75" hidden="false" customHeight="false" outlineLevel="0" collapsed="false">
      <c r="A2868" s="210" t="s">
        <v>6018</v>
      </c>
      <c r="B2868" s="211" t="n">
        <v>40.05</v>
      </c>
    </row>
    <row r="2869" customFormat="false" ht="12.75" hidden="false" customHeight="false" outlineLevel="0" collapsed="false">
      <c r="A2869" s="210" t="s">
        <v>6020</v>
      </c>
      <c r="B2869" s="211" t="n">
        <v>34.7</v>
      </c>
    </row>
    <row r="2870" customFormat="false" ht="12.75" hidden="false" customHeight="false" outlineLevel="0" collapsed="false">
      <c r="A2870" s="210" t="s">
        <v>6021</v>
      </c>
      <c r="B2870" s="211" t="n">
        <v>49.43</v>
      </c>
    </row>
    <row r="2871" customFormat="false" ht="12.75" hidden="false" customHeight="false" outlineLevel="0" collapsed="false">
      <c r="A2871" s="210" t="s">
        <v>6023</v>
      </c>
      <c r="B2871" s="211" t="n">
        <v>42.83</v>
      </c>
    </row>
    <row r="2872" customFormat="false" ht="12.75" hidden="false" customHeight="false" outlineLevel="0" collapsed="false">
      <c r="A2872" s="210" t="s">
        <v>6024</v>
      </c>
      <c r="B2872" s="211" t="n">
        <v>63.07</v>
      </c>
    </row>
    <row r="2873" customFormat="false" ht="12.75" hidden="false" customHeight="false" outlineLevel="0" collapsed="false">
      <c r="A2873" s="210" t="s">
        <v>6026</v>
      </c>
      <c r="B2873" s="211" t="n">
        <v>54.64</v>
      </c>
    </row>
    <row r="2874" customFormat="false" ht="12.75" hidden="false" customHeight="false" outlineLevel="0" collapsed="false">
      <c r="A2874" s="210" t="s">
        <v>6027</v>
      </c>
      <c r="B2874" s="211" t="n">
        <v>82.67</v>
      </c>
    </row>
    <row r="2875" customFormat="false" ht="12.75" hidden="false" customHeight="false" outlineLevel="0" collapsed="false">
      <c r="A2875" s="210" t="s">
        <v>6029</v>
      </c>
      <c r="B2875" s="211" t="n">
        <v>71.63</v>
      </c>
    </row>
    <row r="2876" customFormat="false" ht="12.75" hidden="false" customHeight="false" outlineLevel="0" collapsed="false">
      <c r="A2876" s="210" t="s">
        <v>6030</v>
      </c>
      <c r="B2876" s="211" t="n">
        <v>0.93</v>
      </c>
    </row>
    <row r="2877" customFormat="false" ht="12.75" hidden="false" customHeight="false" outlineLevel="0" collapsed="false">
      <c r="A2877" s="210" t="s">
        <v>6035</v>
      </c>
      <c r="B2877" s="211" t="n">
        <v>0.81</v>
      </c>
    </row>
    <row r="2878" customFormat="false" ht="12.75" hidden="false" customHeight="false" outlineLevel="0" collapsed="false">
      <c r="A2878" s="210" t="s">
        <v>6036</v>
      </c>
      <c r="B2878" s="211" t="n">
        <v>0.68</v>
      </c>
    </row>
    <row r="2879" customFormat="false" ht="12.75" hidden="false" customHeight="false" outlineLevel="0" collapsed="false">
      <c r="A2879" s="210" t="s">
        <v>6039</v>
      </c>
      <c r="B2879" s="211" t="n">
        <v>0.59</v>
      </c>
    </row>
    <row r="2880" customFormat="false" ht="12.75" hidden="false" customHeight="false" outlineLevel="0" collapsed="false">
      <c r="A2880" s="210" t="s">
        <v>6040</v>
      </c>
      <c r="B2880" s="211" t="n">
        <v>1.53</v>
      </c>
    </row>
    <row r="2881" customFormat="false" ht="12.75" hidden="false" customHeight="false" outlineLevel="0" collapsed="false">
      <c r="A2881" s="210" t="s">
        <v>6043</v>
      </c>
      <c r="B2881" s="211" t="n">
        <v>1.32</v>
      </c>
    </row>
    <row r="2882" customFormat="false" ht="12.75" hidden="false" customHeight="false" outlineLevel="0" collapsed="false">
      <c r="A2882" s="210" t="s">
        <v>6044</v>
      </c>
      <c r="B2882" s="211" t="n">
        <v>1.02</v>
      </c>
    </row>
    <row r="2883" customFormat="false" ht="12.75" hidden="false" customHeight="false" outlineLevel="0" collapsed="false">
      <c r="A2883" s="210" t="s">
        <v>6047</v>
      </c>
      <c r="B2883" s="211" t="n">
        <v>0.88</v>
      </c>
    </row>
    <row r="2884" customFormat="false" ht="12.75" hidden="false" customHeight="false" outlineLevel="0" collapsed="false">
      <c r="A2884" s="210" t="s">
        <v>6048</v>
      </c>
      <c r="B2884" s="211" t="n">
        <v>23.52</v>
      </c>
    </row>
    <row r="2885" customFormat="false" ht="12.75" hidden="false" customHeight="false" outlineLevel="0" collapsed="false">
      <c r="A2885" s="210" t="s">
        <v>6051</v>
      </c>
      <c r="B2885" s="211" t="n">
        <v>20.38</v>
      </c>
    </row>
    <row r="2886" customFormat="false" ht="12.75" hidden="false" customHeight="false" outlineLevel="0" collapsed="false">
      <c r="A2886" s="210" t="s">
        <v>6052</v>
      </c>
      <c r="B2886" s="211" t="n">
        <v>0.25</v>
      </c>
    </row>
    <row r="2887" customFormat="false" ht="12.75" hidden="false" customHeight="false" outlineLevel="0" collapsed="false">
      <c r="A2887" s="210" t="s">
        <v>6055</v>
      </c>
      <c r="B2887" s="211" t="n">
        <v>0.22</v>
      </c>
    </row>
    <row r="2888" customFormat="false" ht="12.75" hidden="false" customHeight="false" outlineLevel="0" collapsed="false">
      <c r="A2888" s="210" t="s">
        <v>6056</v>
      </c>
      <c r="B2888" s="211" t="n">
        <v>0.17</v>
      </c>
    </row>
    <row r="2889" customFormat="false" ht="12.75" hidden="false" customHeight="false" outlineLevel="0" collapsed="false">
      <c r="A2889" s="210" t="s">
        <v>6059</v>
      </c>
      <c r="B2889" s="211" t="n">
        <v>0.14</v>
      </c>
    </row>
    <row r="2890" customFormat="false" ht="12.75" hidden="false" customHeight="false" outlineLevel="0" collapsed="false">
      <c r="A2890" s="210" t="s">
        <v>6060</v>
      </c>
      <c r="B2890" s="211" t="n">
        <v>25.56</v>
      </c>
    </row>
    <row r="2891" customFormat="false" ht="12.75" hidden="false" customHeight="false" outlineLevel="0" collapsed="false">
      <c r="A2891" s="210" t="s">
        <v>6065</v>
      </c>
      <c r="B2891" s="211" t="n">
        <v>22.15</v>
      </c>
    </row>
    <row r="2892" customFormat="false" ht="12.75" hidden="false" customHeight="false" outlineLevel="0" collapsed="false">
      <c r="A2892" s="210" t="s">
        <v>6066</v>
      </c>
      <c r="B2892" s="211" t="n">
        <v>19.6</v>
      </c>
    </row>
    <row r="2893" customFormat="false" ht="12.75" hidden="false" customHeight="false" outlineLevel="0" collapsed="false">
      <c r="A2893" s="210" t="s">
        <v>6069</v>
      </c>
      <c r="B2893" s="211" t="n">
        <v>16.98</v>
      </c>
    </row>
    <row r="2894" customFormat="false" ht="12.75" hidden="false" customHeight="false" outlineLevel="0" collapsed="false">
      <c r="A2894" s="210" t="s">
        <v>6070</v>
      </c>
      <c r="B2894" s="211" t="n">
        <v>1.14</v>
      </c>
    </row>
    <row r="2895" customFormat="false" ht="12.75" hidden="false" customHeight="false" outlineLevel="0" collapsed="false">
      <c r="A2895" s="210" t="s">
        <v>6074</v>
      </c>
      <c r="B2895" s="211" t="n">
        <v>0.98</v>
      </c>
    </row>
    <row r="2896" customFormat="false" ht="12.75" hidden="false" customHeight="false" outlineLevel="0" collapsed="false">
      <c r="A2896" s="210" t="s">
        <v>6075</v>
      </c>
      <c r="B2896" s="211" t="n">
        <v>0.85</v>
      </c>
    </row>
    <row r="2897" customFormat="false" ht="12.75" hidden="false" customHeight="false" outlineLevel="0" collapsed="false">
      <c r="A2897" s="210" t="s">
        <v>6077</v>
      </c>
      <c r="B2897" s="211" t="n">
        <v>0.73</v>
      </c>
    </row>
    <row r="2898" customFormat="false" ht="12.75" hidden="false" customHeight="false" outlineLevel="0" collapsed="false">
      <c r="A2898" s="210" t="s">
        <v>6078</v>
      </c>
      <c r="B2898" s="211" t="n">
        <v>34.09</v>
      </c>
    </row>
    <row r="2899" customFormat="false" ht="12.75" hidden="false" customHeight="false" outlineLevel="0" collapsed="false">
      <c r="A2899" s="210" t="s">
        <v>6081</v>
      </c>
      <c r="B2899" s="211" t="n">
        <v>29.54</v>
      </c>
    </row>
    <row r="2900" customFormat="false" ht="12.75" hidden="false" customHeight="false" outlineLevel="0" collapsed="false">
      <c r="A2900" s="210" t="s">
        <v>6082</v>
      </c>
      <c r="B2900" s="211" t="n">
        <v>156.8</v>
      </c>
    </row>
    <row r="2901" customFormat="false" ht="12.75" hidden="false" customHeight="false" outlineLevel="0" collapsed="false">
      <c r="A2901" s="210" t="s">
        <v>6085</v>
      </c>
      <c r="B2901" s="211" t="n">
        <v>148.01</v>
      </c>
    </row>
    <row r="2902" customFormat="false" ht="12.75" hidden="false" customHeight="false" outlineLevel="0" collapsed="false">
      <c r="A2902" s="210" t="s">
        <v>6086</v>
      </c>
      <c r="B2902" s="211" t="n">
        <v>130.37</v>
      </c>
    </row>
    <row r="2903" customFormat="false" ht="12.75" hidden="false" customHeight="false" outlineLevel="0" collapsed="false">
      <c r="A2903" s="210" t="s">
        <v>6089</v>
      </c>
      <c r="B2903" s="211" t="n">
        <v>122.73</v>
      </c>
    </row>
    <row r="2904" customFormat="false" ht="12.75" hidden="false" customHeight="false" outlineLevel="0" collapsed="false">
      <c r="A2904" s="210" t="s">
        <v>6090</v>
      </c>
      <c r="B2904" s="211" t="n">
        <v>102.27</v>
      </c>
    </row>
    <row r="2905" customFormat="false" ht="12.75" hidden="false" customHeight="false" outlineLevel="0" collapsed="false">
      <c r="A2905" s="210" t="s">
        <v>6093</v>
      </c>
      <c r="B2905" s="211" t="n">
        <v>88.62</v>
      </c>
    </row>
    <row r="2906" customFormat="false" ht="12.75" hidden="false" customHeight="false" outlineLevel="0" collapsed="false">
      <c r="A2906" s="210" t="s">
        <v>6094</v>
      </c>
      <c r="B2906" s="211" t="n">
        <v>41.82</v>
      </c>
    </row>
    <row r="2907" customFormat="false" ht="12.75" hidden="false" customHeight="false" outlineLevel="0" collapsed="false">
      <c r="A2907" s="210" t="s">
        <v>6097</v>
      </c>
      <c r="B2907" s="211" t="n">
        <v>36.23</v>
      </c>
    </row>
    <row r="2908" customFormat="false" ht="12.75" hidden="false" customHeight="false" outlineLevel="0" collapsed="false">
      <c r="A2908" s="210" t="s">
        <v>6098</v>
      </c>
      <c r="B2908" s="211" t="n">
        <v>67.38</v>
      </c>
    </row>
    <row r="2909" customFormat="false" ht="12.75" hidden="false" customHeight="false" outlineLevel="0" collapsed="false">
      <c r="A2909" s="210" t="s">
        <v>6101</v>
      </c>
      <c r="B2909" s="211" t="n">
        <v>58.39</v>
      </c>
    </row>
    <row r="2910" customFormat="false" ht="12.75" hidden="false" customHeight="false" outlineLevel="0" collapsed="false">
      <c r="A2910" s="210" t="s">
        <v>6102</v>
      </c>
      <c r="B2910" s="211" t="n">
        <v>170.46</v>
      </c>
    </row>
    <row r="2911" customFormat="false" ht="12.75" hidden="false" customHeight="false" outlineLevel="0" collapsed="false">
      <c r="A2911" s="210" t="s">
        <v>6106</v>
      </c>
      <c r="B2911" s="211" t="n">
        <v>147.7</v>
      </c>
    </row>
    <row r="2912" customFormat="false" ht="12.75" hidden="false" customHeight="false" outlineLevel="0" collapsed="false">
      <c r="A2912" s="210" t="s">
        <v>6107</v>
      </c>
      <c r="B2912" s="211" t="n">
        <v>2.55</v>
      </c>
    </row>
    <row r="2913" customFormat="false" ht="12.75" hidden="false" customHeight="false" outlineLevel="0" collapsed="false">
      <c r="A2913" s="210" t="s">
        <v>6110</v>
      </c>
      <c r="B2913" s="211" t="n">
        <v>2.21</v>
      </c>
    </row>
    <row r="2914" customFormat="false" ht="12.75" hidden="false" customHeight="false" outlineLevel="0" collapsed="false">
      <c r="A2914" s="210" t="s">
        <v>6111</v>
      </c>
      <c r="B2914" s="211" t="n">
        <v>12.04</v>
      </c>
    </row>
    <row r="2915" customFormat="false" ht="12.75" hidden="false" customHeight="false" outlineLevel="0" collapsed="false">
      <c r="A2915" s="210" t="s">
        <v>6113</v>
      </c>
      <c r="B2915" s="211" t="n">
        <v>10.43</v>
      </c>
    </row>
    <row r="2916" customFormat="false" ht="12.75" hidden="false" customHeight="false" outlineLevel="0" collapsed="false">
      <c r="A2916" s="210" t="s">
        <v>6114</v>
      </c>
      <c r="B2916" s="211" t="n">
        <v>5.95</v>
      </c>
    </row>
    <row r="2917" customFormat="false" ht="12.75" hidden="false" customHeight="false" outlineLevel="0" collapsed="false">
      <c r="A2917" s="210" t="s">
        <v>6116</v>
      </c>
      <c r="B2917" s="211" t="n">
        <v>5.16</v>
      </c>
    </row>
    <row r="2918" customFormat="false" ht="12.75" hidden="false" customHeight="false" outlineLevel="0" collapsed="false">
      <c r="A2918" s="210" t="s">
        <v>6117</v>
      </c>
      <c r="B2918" s="211" t="n">
        <v>7.94</v>
      </c>
    </row>
    <row r="2919" customFormat="false" ht="12.75" hidden="false" customHeight="false" outlineLevel="0" collapsed="false">
      <c r="A2919" s="210" t="s">
        <v>6119</v>
      </c>
      <c r="B2919" s="211" t="n">
        <v>6.88</v>
      </c>
    </row>
    <row r="2920" customFormat="false" ht="12.75" hidden="false" customHeight="false" outlineLevel="0" collapsed="false">
      <c r="A2920" s="210" t="s">
        <v>6120</v>
      </c>
      <c r="B2920" s="211" t="n">
        <v>5.56</v>
      </c>
    </row>
    <row r="2921" customFormat="false" ht="12.75" hidden="false" customHeight="false" outlineLevel="0" collapsed="false">
      <c r="A2921" s="210" t="s">
        <v>6122</v>
      </c>
      <c r="B2921" s="211" t="n">
        <v>4.81</v>
      </c>
    </row>
    <row r="2922" customFormat="false" ht="12.75" hidden="false" customHeight="false" outlineLevel="0" collapsed="false">
      <c r="A2922" s="210" t="s">
        <v>6123</v>
      </c>
      <c r="B2922" s="211" t="n">
        <v>11.12</v>
      </c>
    </row>
    <row r="2923" customFormat="false" ht="12.75" hidden="false" customHeight="false" outlineLevel="0" collapsed="false">
      <c r="A2923" s="210" t="s">
        <v>6125</v>
      </c>
      <c r="B2923" s="211" t="n">
        <v>9.63</v>
      </c>
    </row>
    <row r="2924" customFormat="false" ht="12.75" hidden="false" customHeight="false" outlineLevel="0" collapsed="false">
      <c r="A2924" s="210" t="s">
        <v>6126</v>
      </c>
      <c r="B2924" s="211" t="n">
        <v>3.33</v>
      </c>
    </row>
    <row r="2925" customFormat="false" ht="12.75" hidden="false" customHeight="false" outlineLevel="0" collapsed="false">
      <c r="A2925" s="210" t="s">
        <v>6128</v>
      </c>
      <c r="B2925" s="211" t="n">
        <v>2.89</v>
      </c>
    </row>
    <row r="2926" customFormat="false" ht="12.75" hidden="false" customHeight="false" outlineLevel="0" collapsed="false">
      <c r="A2926" s="210" t="s">
        <v>6129</v>
      </c>
      <c r="B2926" s="211" t="n">
        <v>4.96</v>
      </c>
    </row>
    <row r="2927" customFormat="false" ht="12.75" hidden="false" customHeight="false" outlineLevel="0" collapsed="false">
      <c r="A2927" s="210" t="s">
        <v>6131</v>
      </c>
      <c r="B2927" s="211" t="n">
        <v>4.3</v>
      </c>
    </row>
    <row r="2928" customFormat="false" ht="12.75" hidden="false" customHeight="false" outlineLevel="0" collapsed="false">
      <c r="A2928" s="210" t="s">
        <v>6132</v>
      </c>
      <c r="B2928" s="211" t="n">
        <v>6.95</v>
      </c>
    </row>
    <row r="2929" customFormat="false" ht="12.75" hidden="false" customHeight="false" outlineLevel="0" collapsed="false">
      <c r="A2929" s="210" t="s">
        <v>6134</v>
      </c>
      <c r="B2929" s="211" t="n">
        <v>6.02</v>
      </c>
    </row>
    <row r="2930" customFormat="false" ht="12.75" hidden="false" customHeight="false" outlineLevel="0" collapsed="false">
      <c r="A2930" s="210" t="s">
        <v>6135</v>
      </c>
      <c r="B2930" s="211" t="n">
        <v>5.95</v>
      </c>
    </row>
    <row r="2931" customFormat="false" ht="12.75" hidden="false" customHeight="false" outlineLevel="0" collapsed="false">
      <c r="A2931" s="210" t="s">
        <v>6137</v>
      </c>
      <c r="B2931" s="211" t="n">
        <v>5.16</v>
      </c>
    </row>
    <row r="2932" customFormat="false" ht="12.75" hidden="false" customHeight="false" outlineLevel="0" collapsed="false">
      <c r="A2932" s="210" t="s">
        <v>6138</v>
      </c>
      <c r="B2932" s="211" t="n">
        <v>5.95</v>
      </c>
    </row>
    <row r="2933" customFormat="false" ht="12.75" hidden="false" customHeight="false" outlineLevel="0" collapsed="false">
      <c r="A2933" s="210" t="s">
        <v>6140</v>
      </c>
      <c r="B2933" s="211" t="n">
        <v>5.16</v>
      </c>
    </row>
    <row r="2934" customFormat="false" ht="12.75" hidden="false" customHeight="false" outlineLevel="0" collapsed="false">
      <c r="A2934" s="210" t="s">
        <v>6141</v>
      </c>
      <c r="B2934" s="211" t="n">
        <v>13.5</v>
      </c>
    </row>
    <row r="2935" customFormat="false" ht="12.75" hidden="false" customHeight="false" outlineLevel="0" collapsed="false">
      <c r="A2935" s="210" t="s">
        <v>6143</v>
      </c>
      <c r="B2935" s="211" t="n">
        <v>11.7</v>
      </c>
    </row>
    <row r="2936" customFormat="false" ht="12.75" hidden="false" customHeight="false" outlineLevel="0" collapsed="false">
      <c r="A2936" s="210" t="s">
        <v>6144</v>
      </c>
      <c r="B2936" s="211" t="n">
        <v>11.91</v>
      </c>
    </row>
    <row r="2937" customFormat="false" ht="12.75" hidden="false" customHeight="false" outlineLevel="0" collapsed="false">
      <c r="A2937" s="210" t="s">
        <v>6147</v>
      </c>
      <c r="B2937" s="211" t="n">
        <v>10.32</v>
      </c>
    </row>
    <row r="2938" customFormat="false" ht="12.75" hidden="false" customHeight="false" outlineLevel="0" collapsed="false">
      <c r="A2938" s="210" t="s">
        <v>6148</v>
      </c>
      <c r="B2938" s="211" t="n">
        <v>11.12</v>
      </c>
    </row>
    <row r="2939" customFormat="false" ht="12.75" hidden="false" customHeight="false" outlineLevel="0" collapsed="false">
      <c r="A2939" s="210" t="s">
        <v>6151</v>
      </c>
      <c r="B2939" s="211" t="n">
        <v>9.63</v>
      </c>
    </row>
    <row r="2940" customFormat="false" ht="12.75" hidden="false" customHeight="false" outlineLevel="0" collapsed="false">
      <c r="A2940" s="210" t="s">
        <v>6152</v>
      </c>
      <c r="B2940" s="211" t="n">
        <v>7.94</v>
      </c>
    </row>
    <row r="2941" customFormat="false" ht="12.75" hidden="false" customHeight="false" outlineLevel="0" collapsed="false">
      <c r="A2941" s="210" t="s">
        <v>6156</v>
      </c>
      <c r="B2941" s="211" t="n">
        <v>6.88</v>
      </c>
    </row>
    <row r="2942" customFormat="false" ht="12.75" hidden="false" customHeight="false" outlineLevel="0" collapsed="false">
      <c r="A2942" s="210" t="s">
        <v>6157</v>
      </c>
      <c r="B2942" s="211" t="n">
        <v>5.56</v>
      </c>
    </row>
    <row r="2943" customFormat="false" ht="12.75" hidden="false" customHeight="false" outlineLevel="0" collapsed="false">
      <c r="A2943" s="210" t="s">
        <v>6160</v>
      </c>
      <c r="B2943" s="211" t="n">
        <v>4.81</v>
      </c>
    </row>
    <row r="2944" customFormat="false" ht="12.75" hidden="false" customHeight="false" outlineLevel="0" collapsed="false">
      <c r="A2944" s="210" t="s">
        <v>6161</v>
      </c>
      <c r="B2944" s="211" t="n">
        <v>1.87</v>
      </c>
    </row>
    <row r="2945" customFormat="false" ht="12.75" hidden="false" customHeight="false" outlineLevel="0" collapsed="false">
      <c r="A2945" s="210" t="s">
        <v>6163</v>
      </c>
      <c r="B2945" s="211" t="n">
        <v>1.62</v>
      </c>
    </row>
    <row r="2946" customFormat="false" ht="12.75" hidden="false" customHeight="false" outlineLevel="0" collapsed="false">
      <c r="A2946" s="210" t="s">
        <v>6164</v>
      </c>
      <c r="B2946" s="211" t="n">
        <v>24.71</v>
      </c>
    </row>
    <row r="2947" customFormat="false" ht="12.75" hidden="false" customHeight="false" outlineLevel="0" collapsed="false">
      <c r="A2947" s="210" t="s">
        <v>6167</v>
      </c>
      <c r="B2947" s="211" t="n">
        <v>21.41</v>
      </c>
    </row>
    <row r="2948" customFormat="false" ht="12.75" hidden="false" customHeight="false" outlineLevel="0" collapsed="false">
      <c r="A2948" s="210" t="s">
        <v>6168</v>
      </c>
      <c r="B2948" s="211" t="n">
        <v>68.18</v>
      </c>
    </row>
    <row r="2949" customFormat="false" ht="12.75" hidden="false" customHeight="false" outlineLevel="0" collapsed="false">
      <c r="A2949" s="210" t="s">
        <v>6171</v>
      </c>
      <c r="B2949" s="211" t="n">
        <v>59.08</v>
      </c>
    </row>
    <row r="2950" customFormat="false" ht="12.75" hidden="false" customHeight="false" outlineLevel="0" collapsed="false">
      <c r="A2950" s="210" t="s">
        <v>6172</v>
      </c>
      <c r="B2950" s="211" t="n">
        <v>6.95</v>
      </c>
    </row>
    <row r="2951" customFormat="false" ht="12.75" hidden="false" customHeight="false" outlineLevel="0" collapsed="false">
      <c r="A2951" s="210" t="s">
        <v>6174</v>
      </c>
      <c r="B2951" s="211" t="n">
        <v>6.02</v>
      </c>
    </row>
    <row r="2952" customFormat="false" ht="12.75" hidden="false" customHeight="false" outlineLevel="0" collapsed="false">
      <c r="A2952" s="210" t="s">
        <v>6175</v>
      </c>
      <c r="B2952" s="211" t="n">
        <v>7.54</v>
      </c>
    </row>
    <row r="2953" customFormat="false" ht="12.75" hidden="false" customHeight="false" outlineLevel="0" collapsed="false">
      <c r="A2953" s="210" t="s">
        <v>6177</v>
      </c>
      <c r="B2953" s="211" t="n">
        <v>6.53</v>
      </c>
    </row>
    <row r="2954" customFormat="false" ht="12.75" hidden="false" customHeight="false" outlineLevel="0" collapsed="false">
      <c r="A2954" s="210" t="s">
        <v>6178</v>
      </c>
      <c r="B2954" s="211" t="n">
        <v>314.67</v>
      </c>
    </row>
    <row r="2955" customFormat="false" ht="12.75" hidden="false" customHeight="false" outlineLevel="0" collapsed="false">
      <c r="A2955" s="210" t="s">
        <v>6181</v>
      </c>
      <c r="B2955" s="211" t="n">
        <v>273.44</v>
      </c>
    </row>
    <row r="2956" customFormat="false" ht="12.75" hidden="false" customHeight="false" outlineLevel="0" collapsed="false">
      <c r="A2956" s="210" t="s">
        <v>6182</v>
      </c>
      <c r="B2956" s="211" t="n">
        <v>471.99</v>
      </c>
    </row>
    <row r="2957" customFormat="false" ht="12.75" hidden="false" customHeight="false" outlineLevel="0" collapsed="false">
      <c r="A2957" s="210" t="s">
        <v>6185</v>
      </c>
      <c r="B2957" s="211" t="n">
        <v>410.15</v>
      </c>
    </row>
    <row r="2958" customFormat="false" ht="12.75" hidden="false" customHeight="false" outlineLevel="0" collapsed="false">
      <c r="A2958" s="210" t="s">
        <v>6186</v>
      </c>
      <c r="B2958" s="211" t="n">
        <v>685.78</v>
      </c>
    </row>
    <row r="2959" customFormat="false" ht="12.75" hidden="false" customHeight="false" outlineLevel="0" collapsed="false">
      <c r="A2959" s="210" t="s">
        <v>6189</v>
      </c>
      <c r="B2959" s="211" t="n">
        <v>595.94</v>
      </c>
    </row>
    <row r="2960" customFormat="false" ht="12.75" hidden="false" customHeight="false" outlineLevel="0" collapsed="false">
      <c r="A2960" s="210" t="s">
        <v>6190</v>
      </c>
      <c r="B2960" s="211" t="n">
        <v>943.99</v>
      </c>
    </row>
    <row r="2961" customFormat="false" ht="12.75" hidden="false" customHeight="false" outlineLevel="0" collapsed="false">
      <c r="A2961" s="210" t="s">
        <v>6193</v>
      </c>
      <c r="B2961" s="211" t="n">
        <v>820.32</v>
      </c>
    </row>
    <row r="2962" customFormat="false" ht="12.75" hidden="false" customHeight="false" outlineLevel="0" collapsed="false">
      <c r="A2962" s="210" t="s">
        <v>6194</v>
      </c>
      <c r="B2962" s="211" t="n">
        <v>23.54</v>
      </c>
    </row>
    <row r="2963" customFormat="false" ht="12.75" hidden="false" customHeight="false" outlineLevel="0" collapsed="false">
      <c r="A2963" s="210" t="s">
        <v>6197</v>
      </c>
      <c r="B2963" s="211" t="n">
        <v>20.4</v>
      </c>
    </row>
    <row r="2964" customFormat="false" ht="12.75" hidden="false" customHeight="false" outlineLevel="0" collapsed="false">
      <c r="A2964" s="210" t="s">
        <v>6198</v>
      </c>
      <c r="B2964" s="211" t="n">
        <v>58.42</v>
      </c>
    </row>
    <row r="2965" customFormat="false" ht="12.75" hidden="false" customHeight="false" outlineLevel="0" collapsed="false">
      <c r="A2965" s="210" t="s">
        <v>6200</v>
      </c>
      <c r="B2965" s="211" t="n">
        <v>50.62</v>
      </c>
    </row>
    <row r="2966" customFormat="false" ht="12.75" hidden="false" customHeight="false" outlineLevel="0" collapsed="false">
      <c r="A2966" s="210" t="s">
        <v>6201</v>
      </c>
      <c r="B2966" s="211" t="n">
        <v>292.1</v>
      </c>
    </row>
    <row r="2967" customFormat="false" ht="12.75" hidden="false" customHeight="false" outlineLevel="0" collapsed="false">
      <c r="A2967" s="210" t="s">
        <v>6204</v>
      </c>
      <c r="B2967" s="211" t="n">
        <v>253.13</v>
      </c>
    </row>
    <row r="2968" customFormat="false" ht="12.75" hidden="false" customHeight="false" outlineLevel="0" collapsed="false">
      <c r="A2968" s="210" t="s">
        <v>6205</v>
      </c>
      <c r="B2968" s="211" t="n">
        <v>97.36</v>
      </c>
    </row>
    <row r="2969" customFormat="false" ht="12.75" hidden="false" customHeight="false" outlineLevel="0" collapsed="false">
      <c r="A2969" s="210" t="s">
        <v>6207</v>
      </c>
      <c r="B2969" s="211" t="n">
        <v>84.37</v>
      </c>
    </row>
    <row r="2970" customFormat="false" ht="12.75" hidden="false" customHeight="false" outlineLevel="0" collapsed="false">
      <c r="A2970" s="210" t="s">
        <v>6208</v>
      </c>
      <c r="B2970" s="211" t="n">
        <v>97.36</v>
      </c>
    </row>
    <row r="2971" customFormat="false" ht="12.75" hidden="false" customHeight="false" outlineLevel="0" collapsed="false">
      <c r="A2971" s="210" t="s">
        <v>6211</v>
      </c>
      <c r="B2971" s="211" t="n">
        <v>84.37</v>
      </c>
    </row>
    <row r="2972" customFormat="false" ht="12.75" hidden="false" customHeight="false" outlineLevel="0" collapsed="false">
      <c r="A2972" s="210" t="s">
        <v>6212</v>
      </c>
      <c r="B2972" s="211" t="n">
        <v>194.73</v>
      </c>
    </row>
    <row r="2973" customFormat="false" ht="12.75" hidden="false" customHeight="false" outlineLevel="0" collapsed="false">
      <c r="A2973" s="210" t="s">
        <v>6215</v>
      </c>
      <c r="B2973" s="211" t="n">
        <v>168.75</v>
      </c>
    </row>
    <row r="2974" customFormat="false" ht="12.75" hidden="false" customHeight="false" outlineLevel="0" collapsed="false">
      <c r="A2974" s="210" t="s">
        <v>6216</v>
      </c>
      <c r="B2974" s="211" t="n">
        <v>12.06</v>
      </c>
    </row>
    <row r="2975" customFormat="false" ht="12.75" hidden="false" customHeight="false" outlineLevel="0" collapsed="false">
      <c r="A2975" s="210" t="s">
        <v>6219</v>
      </c>
      <c r="B2975" s="211" t="n">
        <v>10.76</v>
      </c>
    </row>
    <row r="2976" customFormat="false" ht="12.75" hidden="false" customHeight="false" outlineLevel="0" collapsed="false">
      <c r="A2976" s="210" t="s">
        <v>6220</v>
      </c>
      <c r="B2976" s="211" t="n">
        <v>12.55</v>
      </c>
    </row>
    <row r="2977" customFormat="false" ht="12.75" hidden="false" customHeight="false" outlineLevel="0" collapsed="false">
      <c r="A2977" s="210" t="s">
        <v>6222</v>
      </c>
      <c r="B2977" s="211" t="n">
        <v>11.19</v>
      </c>
    </row>
    <row r="2978" customFormat="false" ht="12.75" hidden="false" customHeight="false" outlineLevel="0" collapsed="false">
      <c r="A2978" s="210" t="s">
        <v>6223</v>
      </c>
      <c r="B2978" s="211" t="n">
        <v>13.99</v>
      </c>
    </row>
    <row r="2979" customFormat="false" ht="12.75" hidden="false" customHeight="false" outlineLevel="0" collapsed="false">
      <c r="A2979" s="210" t="s">
        <v>6225</v>
      </c>
      <c r="B2979" s="211" t="n">
        <v>12.53</v>
      </c>
    </row>
    <row r="2980" customFormat="false" ht="12.75" hidden="false" customHeight="false" outlineLevel="0" collapsed="false">
      <c r="A2980" s="210" t="s">
        <v>6226</v>
      </c>
      <c r="B2980" s="211" t="n">
        <v>17.06</v>
      </c>
    </row>
    <row r="2981" customFormat="false" ht="12.75" hidden="false" customHeight="false" outlineLevel="0" collapsed="false">
      <c r="A2981" s="210" t="s">
        <v>6228</v>
      </c>
      <c r="B2981" s="211" t="n">
        <v>15.22</v>
      </c>
    </row>
    <row r="2982" customFormat="false" ht="12.75" hidden="false" customHeight="false" outlineLevel="0" collapsed="false">
      <c r="A2982" s="210" t="s">
        <v>6229</v>
      </c>
      <c r="B2982" s="211" t="n">
        <v>35.79</v>
      </c>
    </row>
    <row r="2983" customFormat="false" ht="12.75" hidden="false" customHeight="false" outlineLevel="0" collapsed="false">
      <c r="A2983" s="210" t="s">
        <v>6231</v>
      </c>
      <c r="B2983" s="211" t="n">
        <v>32.1</v>
      </c>
    </row>
    <row r="2984" customFormat="false" ht="12.75" hidden="false" customHeight="false" outlineLevel="0" collapsed="false">
      <c r="A2984" s="210" t="s">
        <v>6232</v>
      </c>
      <c r="B2984" s="211" t="n">
        <v>34.09</v>
      </c>
    </row>
    <row r="2985" customFormat="false" ht="12.75" hidden="false" customHeight="false" outlineLevel="0" collapsed="false">
      <c r="A2985" s="210" t="s">
        <v>6235</v>
      </c>
      <c r="B2985" s="211" t="n">
        <v>29.54</v>
      </c>
    </row>
    <row r="2986" customFormat="false" ht="12.75" hidden="false" customHeight="false" outlineLevel="0" collapsed="false">
      <c r="A2986" s="210" t="s">
        <v>6236</v>
      </c>
      <c r="B2986" s="211" t="n">
        <v>76.7</v>
      </c>
    </row>
    <row r="2987" customFormat="false" ht="12.75" hidden="false" customHeight="false" outlineLevel="0" collapsed="false">
      <c r="A2987" s="210" t="s">
        <v>6238</v>
      </c>
      <c r="B2987" s="211" t="n">
        <v>66.46</v>
      </c>
    </row>
    <row r="2988" customFormat="false" ht="12.75" hidden="false" customHeight="false" outlineLevel="0" collapsed="false">
      <c r="A2988" s="210" t="s">
        <v>6239</v>
      </c>
      <c r="B2988" s="211" t="n">
        <v>2.09</v>
      </c>
    </row>
    <row r="2989" customFormat="false" ht="12.75" hidden="false" customHeight="false" outlineLevel="0" collapsed="false">
      <c r="A2989" s="210" t="s">
        <v>6243</v>
      </c>
      <c r="B2989" s="211" t="n">
        <v>2.04</v>
      </c>
    </row>
    <row r="2990" customFormat="false" ht="12.75" hidden="false" customHeight="false" outlineLevel="0" collapsed="false">
      <c r="A2990" s="210" t="s">
        <v>6244</v>
      </c>
      <c r="B2990" s="211" t="n">
        <v>11.77</v>
      </c>
    </row>
    <row r="2991" customFormat="false" ht="12.75" hidden="false" customHeight="false" outlineLevel="0" collapsed="false">
      <c r="A2991" s="210" t="s">
        <v>6247</v>
      </c>
      <c r="B2991" s="211" t="n">
        <v>10.2</v>
      </c>
    </row>
    <row r="2992" customFormat="false" ht="12.75" hidden="false" customHeight="false" outlineLevel="0" collapsed="false">
      <c r="A2992" s="210" t="s">
        <v>6248</v>
      </c>
      <c r="B2992" s="211" t="n">
        <v>23.54</v>
      </c>
    </row>
    <row r="2993" customFormat="false" ht="12.75" hidden="false" customHeight="false" outlineLevel="0" collapsed="false">
      <c r="A2993" s="210" t="s">
        <v>6251</v>
      </c>
      <c r="B2993" s="211" t="n">
        <v>20.4</v>
      </c>
    </row>
    <row r="2994" customFormat="false" ht="12.75" hidden="false" customHeight="false" outlineLevel="0" collapsed="false">
      <c r="A2994" s="210" t="s">
        <v>6252</v>
      </c>
      <c r="B2994" s="211" t="n">
        <v>47.09</v>
      </c>
    </row>
    <row r="2995" customFormat="false" ht="12.75" hidden="false" customHeight="false" outlineLevel="0" collapsed="false">
      <c r="A2995" s="210" t="s">
        <v>6255</v>
      </c>
      <c r="B2995" s="211" t="n">
        <v>40.8</v>
      </c>
    </row>
    <row r="2996" customFormat="false" ht="12.75" hidden="false" customHeight="false" outlineLevel="0" collapsed="false">
      <c r="A2996" s="210" t="s">
        <v>6256</v>
      </c>
      <c r="B2996" s="211" t="n">
        <v>105.95</v>
      </c>
    </row>
    <row r="2997" customFormat="false" ht="12.75" hidden="false" customHeight="false" outlineLevel="0" collapsed="false">
      <c r="A2997" s="210" t="s">
        <v>6258</v>
      </c>
      <c r="B2997" s="211" t="n">
        <v>91.81</v>
      </c>
    </row>
    <row r="2998" customFormat="false" ht="12.75" hidden="false" customHeight="false" outlineLevel="0" collapsed="false">
      <c r="A2998" s="210" t="s">
        <v>6259</v>
      </c>
      <c r="B2998" s="211" t="n">
        <v>8.24</v>
      </c>
    </row>
    <row r="2999" customFormat="false" ht="12.75" hidden="false" customHeight="false" outlineLevel="0" collapsed="false">
      <c r="A2999" s="210" t="s">
        <v>6261</v>
      </c>
      <c r="B2999" s="211" t="n">
        <v>7.14</v>
      </c>
    </row>
    <row r="3000" customFormat="false" ht="12.75" hidden="false" customHeight="false" outlineLevel="0" collapsed="false">
      <c r="A3000" s="210" t="s">
        <v>6262</v>
      </c>
      <c r="B3000" s="211" t="n">
        <v>14.12</v>
      </c>
    </row>
    <row r="3001" customFormat="false" ht="12.75" hidden="false" customHeight="false" outlineLevel="0" collapsed="false">
      <c r="A3001" s="210" t="s">
        <v>6264</v>
      </c>
      <c r="B3001" s="211" t="n">
        <v>12.24</v>
      </c>
    </row>
    <row r="3002" customFormat="false" ht="12.75" hidden="false" customHeight="false" outlineLevel="0" collapsed="false">
      <c r="A3002" s="210" t="s">
        <v>6265</v>
      </c>
      <c r="B3002" s="211" t="n">
        <v>23.01</v>
      </c>
    </row>
    <row r="3003" customFormat="false" ht="12.75" hidden="false" customHeight="false" outlineLevel="0" collapsed="false">
      <c r="A3003" s="210" t="s">
        <v>6268</v>
      </c>
      <c r="B3003" s="211" t="n">
        <v>19.93</v>
      </c>
    </row>
    <row r="3004" customFormat="false" ht="12.75" hidden="false" customHeight="false" outlineLevel="0" collapsed="false">
      <c r="A3004" s="210" t="s">
        <v>6269</v>
      </c>
      <c r="B3004" s="211" t="n">
        <v>25.56</v>
      </c>
    </row>
    <row r="3005" customFormat="false" ht="12.75" hidden="false" customHeight="false" outlineLevel="0" collapsed="false">
      <c r="A3005" s="210" t="s">
        <v>6272</v>
      </c>
      <c r="B3005" s="211" t="n">
        <v>22.15</v>
      </c>
    </row>
    <row r="3006" customFormat="false" ht="12.75" hidden="false" customHeight="false" outlineLevel="0" collapsed="false">
      <c r="A3006" s="210" t="s">
        <v>6273</v>
      </c>
      <c r="B3006" s="211" t="n">
        <v>7.56</v>
      </c>
    </row>
    <row r="3007" customFormat="false" ht="12.75" hidden="false" customHeight="false" outlineLevel="0" collapsed="false">
      <c r="A3007" s="210" t="s">
        <v>6276</v>
      </c>
      <c r="B3007" s="211" t="n">
        <v>6.7</v>
      </c>
    </row>
    <row r="3008" customFormat="false" ht="12.75" hidden="false" customHeight="false" outlineLevel="0" collapsed="false">
      <c r="A3008" s="210" t="s">
        <v>6277</v>
      </c>
      <c r="B3008" s="211" t="n">
        <v>2.42</v>
      </c>
    </row>
    <row r="3009" customFormat="false" ht="12.75" hidden="false" customHeight="false" outlineLevel="0" collapsed="false">
      <c r="A3009" s="210" t="s">
        <v>6281</v>
      </c>
      <c r="B3009" s="211" t="n">
        <v>2.09</v>
      </c>
    </row>
    <row r="3010" customFormat="false" ht="12.75" hidden="false" customHeight="false" outlineLevel="0" collapsed="false">
      <c r="A3010" s="210" t="s">
        <v>6282</v>
      </c>
      <c r="B3010" s="211" t="n">
        <v>57.15</v>
      </c>
    </row>
    <row r="3011" customFormat="false" ht="12.75" hidden="false" customHeight="false" outlineLevel="0" collapsed="false">
      <c r="A3011" s="210" t="s">
        <v>6284</v>
      </c>
      <c r="B3011" s="211" t="n">
        <v>49.52</v>
      </c>
    </row>
    <row r="3012" customFormat="false" ht="12.75" hidden="false" customHeight="false" outlineLevel="0" collapsed="false">
      <c r="A3012" s="210" t="s">
        <v>6285</v>
      </c>
      <c r="B3012" s="211" t="n">
        <v>58.57</v>
      </c>
    </row>
    <row r="3013" customFormat="false" ht="12.75" hidden="false" customHeight="false" outlineLevel="0" collapsed="false">
      <c r="A3013" s="210" t="s">
        <v>6287</v>
      </c>
      <c r="B3013" s="211" t="n">
        <v>50.76</v>
      </c>
    </row>
    <row r="3014" customFormat="false" ht="12.75" hidden="false" customHeight="false" outlineLevel="0" collapsed="false">
      <c r="A3014" s="210" t="s">
        <v>6288</v>
      </c>
      <c r="B3014" s="211" t="n">
        <v>67.15</v>
      </c>
    </row>
    <row r="3015" customFormat="false" ht="12.75" hidden="false" customHeight="false" outlineLevel="0" collapsed="false">
      <c r="A3015" s="210" t="s">
        <v>6290</v>
      </c>
      <c r="B3015" s="211" t="n">
        <v>58.19</v>
      </c>
    </row>
    <row r="3016" customFormat="false" ht="12.75" hidden="false" customHeight="false" outlineLevel="0" collapsed="false">
      <c r="A3016" s="210" t="s">
        <v>6291</v>
      </c>
      <c r="B3016" s="211" t="n">
        <v>70</v>
      </c>
    </row>
    <row r="3017" customFormat="false" ht="12.75" hidden="false" customHeight="false" outlineLevel="0" collapsed="false">
      <c r="A3017" s="210" t="s">
        <v>6293</v>
      </c>
      <c r="B3017" s="211" t="n">
        <v>60.66</v>
      </c>
    </row>
    <row r="3018" customFormat="false" ht="12.75" hidden="false" customHeight="false" outlineLevel="0" collapsed="false">
      <c r="A3018" s="210" t="s">
        <v>6294</v>
      </c>
      <c r="B3018" s="211" t="n">
        <v>87.15</v>
      </c>
    </row>
    <row r="3019" customFormat="false" ht="12.75" hidden="false" customHeight="false" outlineLevel="0" collapsed="false">
      <c r="A3019" s="210" t="s">
        <v>6296</v>
      </c>
      <c r="B3019" s="211" t="n">
        <v>75.52</v>
      </c>
    </row>
    <row r="3020" customFormat="false" ht="12.75" hidden="false" customHeight="false" outlineLevel="0" collapsed="false">
      <c r="A3020" s="210" t="s">
        <v>6297</v>
      </c>
      <c r="B3020" s="211" t="n">
        <v>33.92</v>
      </c>
    </row>
    <row r="3021" customFormat="false" ht="12.75" hidden="false" customHeight="false" outlineLevel="0" collapsed="false">
      <c r="A3021" s="210" t="s">
        <v>6301</v>
      </c>
      <c r="B3021" s="211" t="n">
        <v>30.58</v>
      </c>
    </row>
    <row r="3022" customFormat="false" ht="12.75" hidden="false" customHeight="false" outlineLevel="0" collapsed="false">
      <c r="A3022" s="210" t="s">
        <v>6302</v>
      </c>
      <c r="B3022" s="211" t="n">
        <v>35.62</v>
      </c>
    </row>
    <row r="3023" customFormat="false" ht="12.75" hidden="false" customHeight="false" outlineLevel="0" collapsed="false">
      <c r="A3023" s="210" t="s">
        <v>6306</v>
      </c>
      <c r="B3023" s="211" t="n">
        <v>32.29</v>
      </c>
    </row>
    <row r="3024" customFormat="false" ht="12.75" hidden="false" customHeight="false" outlineLevel="0" collapsed="false">
      <c r="A3024" s="210" t="s">
        <v>6307</v>
      </c>
      <c r="B3024" s="211" t="n">
        <v>33.47</v>
      </c>
    </row>
    <row r="3025" customFormat="false" ht="12.75" hidden="false" customHeight="false" outlineLevel="0" collapsed="false">
      <c r="A3025" s="210" t="s">
        <v>6311</v>
      </c>
      <c r="B3025" s="211" t="n">
        <v>30.14</v>
      </c>
    </row>
    <row r="3026" customFormat="false" ht="12.75" hidden="false" customHeight="false" outlineLevel="0" collapsed="false">
      <c r="A3026" s="210" t="s">
        <v>6312</v>
      </c>
      <c r="B3026" s="211" t="n">
        <v>35.62</v>
      </c>
    </row>
    <row r="3027" customFormat="false" ht="12.75" hidden="false" customHeight="false" outlineLevel="0" collapsed="false">
      <c r="A3027" s="210" t="s">
        <v>6314</v>
      </c>
      <c r="B3027" s="211" t="n">
        <v>32.29</v>
      </c>
    </row>
    <row r="3028" customFormat="false" ht="12.75" hidden="false" customHeight="false" outlineLevel="0" collapsed="false">
      <c r="A3028" s="210" t="s">
        <v>6315</v>
      </c>
      <c r="B3028" s="211" t="n">
        <v>11.43</v>
      </c>
    </row>
    <row r="3029" customFormat="false" ht="12.75" hidden="false" customHeight="false" outlineLevel="0" collapsed="false">
      <c r="A3029" s="210" t="s">
        <v>6319</v>
      </c>
      <c r="B3029" s="211" t="n">
        <v>10.59</v>
      </c>
    </row>
    <row r="3030" customFormat="false" ht="12.75" hidden="false" customHeight="false" outlineLevel="0" collapsed="false">
      <c r="A3030" s="210" t="s">
        <v>6320</v>
      </c>
      <c r="B3030" s="211" t="n">
        <v>21.27</v>
      </c>
    </row>
    <row r="3031" customFormat="false" ht="12.75" hidden="false" customHeight="false" outlineLevel="0" collapsed="false">
      <c r="A3031" s="210" t="s">
        <v>6323</v>
      </c>
      <c r="B3031" s="211" t="n">
        <v>18.43</v>
      </c>
    </row>
    <row r="3032" customFormat="false" ht="12.75" hidden="false" customHeight="false" outlineLevel="0" collapsed="false">
      <c r="A3032" s="210" t="s">
        <v>6324</v>
      </c>
      <c r="B3032" s="211" t="n">
        <v>0.9</v>
      </c>
    </row>
    <row r="3033" customFormat="false" ht="12.75" hidden="false" customHeight="false" outlineLevel="0" collapsed="false">
      <c r="A3033" s="210" t="s">
        <v>6327</v>
      </c>
      <c r="B3033" s="211" t="n">
        <v>0.78</v>
      </c>
    </row>
    <row r="3034" customFormat="false" ht="12.75" hidden="false" customHeight="false" outlineLevel="0" collapsed="false">
      <c r="A3034" s="210" t="s">
        <v>6328</v>
      </c>
      <c r="B3034" s="211" t="n">
        <v>12.71</v>
      </c>
    </row>
    <row r="3035" customFormat="false" ht="12.75" hidden="false" customHeight="false" outlineLevel="0" collapsed="false">
      <c r="A3035" s="210" t="s">
        <v>6332</v>
      </c>
      <c r="B3035" s="211" t="n">
        <v>11.02</v>
      </c>
    </row>
    <row r="3036" customFormat="false" ht="12.75" hidden="false" customHeight="false" outlineLevel="0" collapsed="false">
      <c r="A3036" s="210" t="s">
        <v>6333</v>
      </c>
      <c r="B3036" s="211" t="n">
        <v>20.36</v>
      </c>
    </row>
    <row r="3037" customFormat="false" ht="12.75" hidden="false" customHeight="false" outlineLevel="0" collapsed="false">
      <c r="A3037" s="210" t="s">
        <v>6335</v>
      </c>
      <c r="B3037" s="211" t="n">
        <v>17.65</v>
      </c>
    </row>
    <row r="3038" customFormat="false" ht="12.75" hidden="false" customHeight="false" outlineLevel="0" collapsed="false">
      <c r="A3038" s="210" t="s">
        <v>6336</v>
      </c>
      <c r="B3038" s="211" t="n">
        <v>25.47</v>
      </c>
    </row>
    <row r="3039" customFormat="false" ht="12.75" hidden="false" customHeight="false" outlineLevel="0" collapsed="false">
      <c r="A3039" s="210" t="s">
        <v>6338</v>
      </c>
      <c r="B3039" s="211" t="n">
        <v>22.07</v>
      </c>
    </row>
    <row r="3040" customFormat="false" ht="12.75" hidden="false" customHeight="false" outlineLevel="0" collapsed="false">
      <c r="A3040" s="210" t="s">
        <v>6339</v>
      </c>
      <c r="B3040" s="211" t="n">
        <v>149.13</v>
      </c>
    </row>
    <row r="3041" customFormat="false" ht="12.75" hidden="false" customHeight="false" outlineLevel="0" collapsed="false">
      <c r="A3041" s="210" t="s">
        <v>6343</v>
      </c>
      <c r="B3041" s="211" t="n">
        <v>136.51</v>
      </c>
    </row>
    <row r="3042" customFormat="false" ht="12.75" hidden="false" customHeight="false" outlineLevel="0" collapsed="false">
      <c r="A3042" s="210" t="s">
        <v>6344</v>
      </c>
      <c r="B3042" s="211" t="n">
        <v>253.53</v>
      </c>
    </row>
    <row r="3043" customFormat="false" ht="12.75" hidden="false" customHeight="false" outlineLevel="0" collapsed="false">
      <c r="A3043" s="210" t="s">
        <v>6347</v>
      </c>
      <c r="B3043" s="211" t="n">
        <v>232.07</v>
      </c>
    </row>
    <row r="3044" customFormat="false" ht="12.75" hidden="false" customHeight="false" outlineLevel="0" collapsed="false">
      <c r="A3044" s="210" t="s">
        <v>6348</v>
      </c>
      <c r="B3044" s="211" t="n">
        <v>343.04</v>
      </c>
    </row>
    <row r="3045" customFormat="false" ht="12.75" hidden="false" customHeight="false" outlineLevel="0" collapsed="false">
      <c r="A3045" s="210" t="s">
        <v>6351</v>
      </c>
      <c r="B3045" s="211" t="n">
        <v>314.31</v>
      </c>
    </row>
    <row r="3046" customFormat="false" ht="12.75" hidden="false" customHeight="false" outlineLevel="0" collapsed="false">
      <c r="A3046" s="210" t="s">
        <v>6352</v>
      </c>
      <c r="B3046" s="211" t="n">
        <v>583.18</v>
      </c>
    </row>
    <row r="3047" customFormat="false" ht="12.75" hidden="false" customHeight="false" outlineLevel="0" collapsed="false">
      <c r="A3047" s="210" t="s">
        <v>6355</v>
      </c>
      <c r="B3047" s="211" t="n">
        <v>534.32</v>
      </c>
    </row>
    <row r="3048" customFormat="false" ht="12.75" hidden="false" customHeight="false" outlineLevel="0" collapsed="false">
      <c r="A3048" s="210" t="s">
        <v>6356</v>
      </c>
      <c r="B3048" s="211" t="n">
        <v>21.78</v>
      </c>
    </row>
    <row r="3049" customFormat="false" ht="12.75" hidden="false" customHeight="false" outlineLevel="0" collapsed="false">
      <c r="A3049" s="210" t="s">
        <v>6360</v>
      </c>
      <c r="B3049" s="211" t="n">
        <v>19.99</v>
      </c>
    </row>
    <row r="3050" customFormat="false" ht="12.75" hidden="false" customHeight="false" outlineLevel="0" collapsed="false">
      <c r="A3050" s="210" t="s">
        <v>6361</v>
      </c>
      <c r="B3050" s="211" t="n">
        <v>32.28</v>
      </c>
    </row>
    <row r="3051" customFormat="false" ht="12.75" hidden="false" customHeight="false" outlineLevel="0" collapsed="false">
      <c r="A3051" s="210" t="s">
        <v>6364</v>
      </c>
      <c r="B3051" s="211" t="n">
        <v>29.59</v>
      </c>
    </row>
    <row r="3052" customFormat="false" ht="12.75" hidden="false" customHeight="false" outlineLevel="0" collapsed="false">
      <c r="A3052" s="210" t="s">
        <v>6365</v>
      </c>
      <c r="B3052" s="211" t="n">
        <v>25.6</v>
      </c>
    </row>
    <row r="3053" customFormat="false" ht="12.75" hidden="false" customHeight="false" outlineLevel="0" collapsed="false">
      <c r="A3053" s="210" t="s">
        <v>6369</v>
      </c>
      <c r="B3053" s="211" t="n">
        <v>23.48</v>
      </c>
    </row>
    <row r="3054" customFormat="false" ht="12.75" hidden="false" customHeight="false" outlineLevel="0" collapsed="false">
      <c r="A3054" s="210" t="s">
        <v>6370</v>
      </c>
      <c r="B3054" s="211" t="n">
        <v>37.93</v>
      </c>
    </row>
    <row r="3055" customFormat="false" ht="12.75" hidden="false" customHeight="false" outlineLevel="0" collapsed="false">
      <c r="A3055" s="210" t="s">
        <v>6374</v>
      </c>
      <c r="B3055" s="211" t="n">
        <v>34.77</v>
      </c>
    </row>
    <row r="3056" customFormat="false" ht="12.75" hidden="false" customHeight="false" outlineLevel="0" collapsed="false">
      <c r="A3056" s="210" t="s">
        <v>6375</v>
      </c>
      <c r="B3056" s="211" t="n">
        <v>23.24</v>
      </c>
    </row>
    <row r="3057" customFormat="false" ht="12.75" hidden="false" customHeight="false" outlineLevel="0" collapsed="false">
      <c r="A3057" s="210" t="s">
        <v>6378</v>
      </c>
      <c r="B3057" s="211" t="n">
        <v>21.27</v>
      </c>
    </row>
    <row r="3058" customFormat="false" ht="12.75" hidden="false" customHeight="false" outlineLevel="0" collapsed="false">
      <c r="A3058" s="210" t="s">
        <v>6379</v>
      </c>
      <c r="B3058" s="211" t="n">
        <v>29.08</v>
      </c>
    </row>
    <row r="3059" customFormat="false" ht="12.75" hidden="false" customHeight="false" outlineLevel="0" collapsed="false">
      <c r="A3059" s="210" t="s">
        <v>6381</v>
      </c>
      <c r="B3059" s="211" t="n">
        <v>26.62</v>
      </c>
    </row>
    <row r="3060" customFormat="false" ht="12.75" hidden="false" customHeight="false" outlineLevel="0" collapsed="false">
      <c r="A3060" s="210" t="s">
        <v>6382</v>
      </c>
      <c r="B3060" s="211" t="n">
        <v>40.67</v>
      </c>
    </row>
    <row r="3061" customFormat="false" ht="12.75" hidden="false" customHeight="false" outlineLevel="0" collapsed="false">
      <c r="A3061" s="210" t="s">
        <v>6386</v>
      </c>
      <c r="B3061" s="211" t="n">
        <v>37.23</v>
      </c>
    </row>
    <row r="3062" customFormat="false" ht="12.75" hidden="false" customHeight="false" outlineLevel="0" collapsed="false">
      <c r="A3062" s="210" t="s">
        <v>6387</v>
      </c>
      <c r="B3062" s="211" t="n">
        <v>50.9</v>
      </c>
    </row>
    <row r="3063" customFormat="false" ht="12.75" hidden="false" customHeight="false" outlineLevel="0" collapsed="false">
      <c r="A3063" s="210" t="s">
        <v>6390</v>
      </c>
      <c r="B3063" s="211" t="n">
        <v>46.59</v>
      </c>
    </row>
    <row r="3064" customFormat="false" ht="12.75" hidden="false" customHeight="false" outlineLevel="0" collapsed="false">
      <c r="A3064" s="210" t="s">
        <v>6391</v>
      </c>
      <c r="B3064" s="211" t="n">
        <v>783.3</v>
      </c>
    </row>
    <row r="3065" customFormat="false" ht="12.75" hidden="false" customHeight="false" outlineLevel="0" collapsed="false">
      <c r="A3065" s="210" t="s">
        <v>6394</v>
      </c>
      <c r="B3065" s="211" t="n">
        <v>716.27</v>
      </c>
    </row>
    <row r="3066" customFormat="false" ht="12.75" hidden="false" customHeight="false" outlineLevel="0" collapsed="false">
      <c r="A3066" s="210" t="s">
        <v>6395</v>
      </c>
      <c r="B3066" s="211" t="n">
        <v>10.92</v>
      </c>
    </row>
    <row r="3067" customFormat="false" ht="12.75" hidden="false" customHeight="false" outlineLevel="0" collapsed="false">
      <c r="A3067" s="210" t="s">
        <v>6399</v>
      </c>
      <c r="B3067" s="211" t="n">
        <v>10.02</v>
      </c>
    </row>
    <row r="3068" customFormat="false" ht="12.75" hidden="false" customHeight="false" outlineLevel="0" collapsed="false">
      <c r="A3068" s="210" t="s">
        <v>6400</v>
      </c>
      <c r="B3068" s="211" t="n">
        <v>112.5</v>
      </c>
    </row>
    <row r="3069" customFormat="false" ht="12.75" hidden="false" customHeight="false" outlineLevel="0" collapsed="false">
      <c r="A3069" s="210" t="s">
        <v>6404</v>
      </c>
      <c r="B3069" s="211" t="n">
        <v>102.98</v>
      </c>
    </row>
    <row r="3070" customFormat="false" ht="12.75" hidden="false" customHeight="false" outlineLevel="0" collapsed="false">
      <c r="A3070" s="210" t="s">
        <v>6405</v>
      </c>
      <c r="B3070" s="211" t="n">
        <v>99.42</v>
      </c>
    </row>
    <row r="3071" customFormat="false" ht="12.75" hidden="false" customHeight="false" outlineLevel="0" collapsed="false">
      <c r="A3071" s="210" t="s">
        <v>6407</v>
      </c>
      <c r="B3071" s="211" t="n">
        <v>91.01</v>
      </c>
    </row>
    <row r="3072" customFormat="false" ht="12.75" hidden="false" customHeight="false" outlineLevel="0" collapsed="false">
      <c r="A3072" s="210" t="s">
        <v>6408</v>
      </c>
      <c r="B3072" s="211" t="n">
        <v>11.53</v>
      </c>
    </row>
    <row r="3073" customFormat="false" ht="12.75" hidden="false" customHeight="false" outlineLevel="0" collapsed="false">
      <c r="A3073" s="210" t="s">
        <v>6412</v>
      </c>
      <c r="B3073" s="211" t="n">
        <v>10.58</v>
      </c>
    </row>
    <row r="3074" customFormat="false" ht="12.75" hidden="false" customHeight="false" outlineLevel="0" collapsed="false">
      <c r="A3074" s="210" t="s">
        <v>6413</v>
      </c>
      <c r="B3074" s="211" t="n">
        <v>13.84</v>
      </c>
    </row>
    <row r="3075" customFormat="false" ht="12.75" hidden="false" customHeight="false" outlineLevel="0" collapsed="false">
      <c r="A3075" s="210" t="s">
        <v>6417</v>
      </c>
      <c r="B3075" s="211" t="n">
        <v>12.7</v>
      </c>
    </row>
    <row r="3076" customFormat="false" ht="12.75" hidden="false" customHeight="false" outlineLevel="0" collapsed="false">
      <c r="A3076" s="210" t="s">
        <v>6418</v>
      </c>
      <c r="B3076" s="211" t="n">
        <v>36.79</v>
      </c>
    </row>
    <row r="3077" customFormat="false" ht="12.75" hidden="false" customHeight="false" outlineLevel="0" collapsed="false">
      <c r="A3077" s="210" t="s">
        <v>6422</v>
      </c>
      <c r="B3077" s="211" t="n">
        <v>36</v>
      </c>
    </row>
    <row r="3078" customFormat="false" ht="12.75" hidden="false" customHeight="false" outlineLevel="0" collapsed="false">
      <c r="A3078" s="210" t="s">
        <v>6423</v>
      </c>
      <c r="B3078" s="211" t="n">
        <v>34.78</v>
      </c>
    </row>
    <row r="3079" customFormat="false" ht="12.75" hidden="false" customHeight="false" outlineLevel="0" collapsed="false">
      <c r="A3079" s="210" t="s">
        <v>6427</v>
      </c>
      <c r="B3079" s="211" t="n">
        <v>31.38</v>
      </c>
    </row>
    <row r="3080" customFormat="false" ht="12.75" hidden="false" customHeight="false" outlineLevel="0" collapsed="false">
      <c r="A3080" s="210" t="s">
        <v>6428</v>
      </c>
      <c r="B3080" s="211" t="n">
        <v>14.65</v>
      </c>
    </row>
    <row r="3081" customFormat="false" ht="12.75" hidden="false" customHeight="false" outlineLevel="0" collapsed="false">
      <c r="A3081" s="210" t="s">
        <v>6432</v>
      </c>
      <c r="B3081" s="211" t="n">
        <v>13.43</v>
      </c>
    </row>
    <row r="3082" customFormat="false" ht="12.75" hidden="false" customHeight="false" outlineLevel="0" collapsed="false">
      <c r="A3082" s="210" t="s">
        <v>6433</v>
      </c>
      <c r="B3082" s="211" t="n">
        <v>54.38</v>
      </c>
    </row>
    <row r="3083" customFormat="false" ht="12.75" hidden="false" customHeight="false" outlineLevel="0" collapsed="false">
      <c r="A3083" s="210" t="s">
        <v>6436</v>
      </c>
      <c r="B3083" s="211" t="n">
        <v>48.46</v>
      </c>
    </row>
    <row r="3084" customFormat="false" ht="12.75" hidden="false" customHeight="false" outlineLevel="0" collapsed="false">
      <c r="A3084" s="210" t="s">
        <v>6437</v>
      </c>
      <c r="B3084" s="211" t="n">
        <v>58.14</v>
      </c>
    </row>
    <row r="3085" customFormat="false" ht="12.75" hidden="false" customHeight="false" outlineLevel="0" collapsed="false">
      <c r="A3085" s="210" t="s">
        <v>6440</v>
      </c>
      <c r="B3085" s="211" t="n">
        <v>53.04</v>
      </c>
    </row>
    <row r="3086" customFormat="false" ht="12.75" hidden="false" customHeight="false" outlineLevel="0" collapsed="false">
      <c r="A3086" s="210" t="s">
        <v>6441</v>
      </c>
      <c r="B3086" s="211" t="n">
        <v>353.69</v>
      </c>
    </row>
    <row r="3087" customFormat="false" ht="12.75" hidden="false" customHeight="false" outlineLevel="0" collapsed="false">
      <c r="A3087" s="210" t="s">
        <v>6445</v>
      </c>
      <c r="B3087" s="211" t="n">
        <v>324.6</v>
      </c>
    </row>
    <row r="3088" customFormat="false" ht="12.75" hidden="false" customHeight="false" outlineLevel="0" collapsed="false">
      <c r="A3088" s="210" t="s">
        <v>6446</v>
      </c>
      <c r="B3088" s="211" t="n">
        <v>46.88</v>
      </c>
    </row>
    <row r="3089" customFormat="false" ht="12.75" hidden="false" customHeight="false" outlineLevel="0" collapsed="false">
      <c r="A3089" s="210" t="s">
        <v>6453</v>
      </c>
      <c r="B3089" s="211" t="n">
        <v>44.48</v>
      </c>
    </row>
    <row r="3090" customFormat="false" ht="12.75" hidden="false" customHeight="false" outlineLevel="0" collapsed="false">
      <c r="A3090" s="210" t="s">
        <v>6454</v>
      </c>
      <c r="B3090" s="211" t="n">
        <v>42.86</v>
      </c>
    </row>
    <row r="3091" customFormat="false" ht="12.75" hidden="false" customHeight="false" outlineLevel="0" collapsed="false">
      <c r="A3091" s="210" t="s">
        <v>6457</v>
      </c>
      <c r="B3091" s="211" t="n">
        <v>41.43</v>
      </c>
    </row>
    <row r="3092" customFormat="false" ht="12.75" hidden="false" customHeight="false" outlineLevel="0" collapsed="false">
      <c r="A3092" s="210" t="s">
        <v>6458</v>
      </c>
      <c r="B3092" s="211" t="n">
        <v>2.22</v>
      </c>
    </row>
    <row r="3093" customFormat="false" ht="12.75" hidden="false" customHeight="false" outlineLevel="0" collapsed="false">
      <c r="A3093" s="210" t="s">
        <v>6461</v>
      </c>
      <c r="B3093" s="211" t="n">
        <v>1.97</v>
      </c>
    </row>
    <row r="3094" customFormat="false" ht="12.75" hidden="false" customHeight="false" outlineLevel="0" collapsed="false">
      <c r="A3094" s="210" t="s">
        <v>6462</v>
      </c>
      <c r="B3094" s="211" t="n">
        <v>661.56</v>
      </c>
    </row>
    <row r="3095" customFormat="false" ht="12.75" hidden="false" customHeight="false" outlineLevel="0" collapsed="false">
      <c r="A3095" s="210" t="s">
        <v>6465</v>
      </c>
      <c r="B3095" s="211" t="n">
        <v>644.27</v>
      </c>
    </row>
    <row r="3096" customFormat="false" ht="12.75" hidden="false" customHeight="false" outlineLevel="0" collapsed="false">
      <c r="A3096" s="210" t="s">
        <v>6466</v>
      </c>
      <c r="B3096" s="211" t="n">
        <v>627.25</v>
      </c>
    </row>
    <row r="3097" customFormat="false" ht="12.75" hidden="false" customHeight="false" outlineLevel="0" collapsed="false">
      <c r="A3097" s="210" t="s">
        <v>6469</v>
      </c>
      <c r="B3097" s="211" t="n">
        <v>602.02</v>
      </c>
    </row>
    <row r="3098" customFormat="false" ht="12.75" hidden="false" customHeight="false" outlineLevel="0" collapsed="false">
      <c r="A3098" s="210" t="s">
        <v>6470</v>
      </c>
      <c r="B3098" s="211" t="n">
        <v>53.65</v>
      </c>
    </row>
    <row r="3099" customFormat="false" ht="12.75" hidden="false" customHeight="false" outlineLevel="0" collapsed="false">
      <c r="A3099" s="210" t="s">
        <v>6474</v>
      </c>
      <c r="B3099" s="211" t="n">
        <v>50.01</v>
      </c>
    </row>
    <row r="3100" customFormat="false" ht="12.75" hidden="false" customHeight="false" outlineLevel="0" collapsed="false">
      <c r="A3100" s="210" t="s">
        <v>6475</v>
      </c>
      <c r="B3100" s="211" t="n">
        <v>58.96</v>
      </c>
    </row>
    <row r="3101" customFormat="false" ht="12.75" hidden="false" customHeight="false" outlineLevel="0" collapsed="false">
      <c r="A3101" s="210" t="s">
        <v>6477</v>
      </c>
      <c r="B3101" s="211" t="n">
        <v>54.67</v>
      </c>
    </row>
    <row r="3102" customFormat="false" ht="12.75" hidden="false" customHeight="false" outlineLevel="0" collapsed="false">
      <c r="A3102" s="210" t="s">
        <v>6478</v>
      </c>
      <c r="B3102" s="211" t="n">
        <v>59.86</v>
      </c>
    </row>
    <row r="3103" customFormat="false" ht="12.75" hidden="false" customHeight="false" outlineLevel="0" collapsed="false">
      <c r="A3103" s="210" t="s">
        <v>6481</v>
      </c>
      <c r="B3103" s="211" t="n">
        <v>55.5</v>
      </c>
    </row>
    <row r="3104" customFormat="false" ht="12.75" hidden="false" customHeight="false" outlineLevel="0" collapsed="false">
      <c r="A3104" s="210" t="s">
        <v>6482</v>
      </c>
      <c r="B3104" s="211" t="n">
        <v>64.95</v>
      </c>
    </row>
    <row r="3105" customFormat="false" ht="12.75" hidden="false" customHeight="false" outlineLevel="0" collapsed="false">
      <c r="A3105" s="210" t="s">
        <v>6484</v>
      </c>
      <c r="B3105" s="211" t="n">
        <v>59.91</v>
      </c>
    </row>
    <row r="3106" customFormat="false" ht="12.75" hidden="false" customHeight="false" outlineLevel="0" collapsed="false">
      <c r="A3106" s="210" t="s">
        <v>6485</v>
      </c>
      <c r="B3106" s="211" t="n">
        <v>68.09</v>
      </c>
    </row>
    <row r="3107" customFormat="false" ht="12.75" hidden="false" customHeight="false" outlineLevel="0" collapsed="false">
      <c r="A3107" s="210" t="s">
        <v>6487</v>
      </c>
      <c r="B3107" s="211" t="n">
        <v>62.7</v>
      </c>
    </row>
    <row r="3108" customFormat="false" ht="12.75" hidden="false" customHeight="false" outlineLevel="0" collapsed="false">
      <c r="A3108" s="210" t="s">
        <v>6488</v>
      </c>
      <c r="B3108" s="211" t="n">
        <v>69.89</v>
      </c>
    </row>
    <row r="3109" customFormat="false" ht="12.75" hidden="false" customHeight="false" outlineLevel="0" collapsed="false">
      <c r="A3109" s="210" t="s">
        <v>6490</v>
      </c>
      <c r="B3109" s="211" t="n">
        <v>64.39</v>
      </c>
    </row>
    <row r="3110" customFormat="false" ht="12.75" hidden="false" customHeight="false" outlineLevel="0" collapsed="false">
      <c r="A3110" s="210" t="s">
        <v>6491</v>
      </c>
      <c r="B3110" s="211" t="n">
        <v>75.63</v>
      </c>
    </row>
    <row r="3111" customFormat="false" ht="12.75" hidden="false" customHeight="false" outlineLevel="0" collapsed="false">
      <c r="A3111" s="210" t="s">
        <v>6493</v>
      </c>
      <c r="B3111" s="211" t="n">
        <v>69.39</v>
      </c>
    </row>
    <row r="3112" customFormat="false" ht="12.75" hidden="false" customHeight="false" outlineLevel="0" collapsed="false">
      <c r="A3112" s="210" t="s">
        <v>6494</v>
      </c>
      <c r="B3112" s="211" t="n">
        <v>81.47</v>
      </c>
    </row>
    <row r="3113" customFormat="false" ht="12.75" hidden="false" customHeight="false" outlineLevel="0" collapsed="false">
      <c r="A3113" s="210" t="s">
        <v>6496</v>
      </c>
      <c r="B3113" s="211" t="n">
        <v>74.71</v>
      </c>
    </row>
    <row r="3114" customFormat="false" ht="12.75" hidden="false" customHeight="false" outlineLevel="0" collapsed="false">
      <c r="A3114" s="210" t="s">
        <v>6497</v>
      </c>
      <c r="B3114" s="211" t="n">
        <v>92.36</v>
      </c>
    </row>
    <row r="3115" customFormat="false" ht="12.75" hidden="false" customHeight="false" outlineLevel="0" collapsed="false">
      <c r="A3115" s="210" t="s">
        <v>6499</v>
      </c>
      <c r="B3115" s="211" t="n">
        <v>84.54</v>
      </c>
    </row>
    <row r="3116" customFormat="false" ht="12.75" hidden="false" customHeight="false" outlineLevel="0" collapsed="false">
      <c r="A3116" s="210" t="s">
        <v>6500</v>
      </c>
      <c r="B3116" s="211" t="n">
        <v>100.4</v>
      </c>
    </row>
    <row r="3117" customFormat="false" ht="12.75" hidden="false" customHeight="false" outlineLevel="0" collapsed="false">
      <c r="A3117" s="210" t="s">
        <v>6502</v>
      </c>
      <c r="B3117" s="211" t="n">
        <v>91.9</v>
      </c>
    </row>
    <row r="3118" customFormat="false" ht="12.75" hidden="false" customHeight="false" outlineLevel="0" collapsed="false">
      <c r="A3118" s="210" t="s">
        <v>6503</v>
      </c>
      <c r="B3118" s="211" t="n">
        <v>110.58</v>
      </c>
    </row>
    <row r="3119" customFormat="false" ht="12.75" hidden="false" customHeight="false" outlineLevel="0" collapsed="false">
      <c r="A3119" s="210" t="s">
        <v>6505</v>
      </c>
      <c r="B3119" s="211" t="n">
        <v>101.02</v>
      </c>
    </row>
    <row r="3120" customFormat="false" ht="12.75" hidden="false" customHeight="false" outlineLevel="0" collapsed="false">
      <c r="A3120" s="210" t="s">
        <v>6506</v>
      </c>
      <c r="B3120" s="211" t="n">
        <v>180.42</v>
      </c>
    </row>
    <row r="3121" customFormat="false" ht="12.75" hidden="false" customHeight="false" outlineLevel="0" collapsed="false">
      <c r="A3121" s="210" t="s">
        <v>6508</v>
      </c>
      <c r="B3121" s="211" t="n">
        <v>169.34</v>
      </c>
    </row>
    <row r="3122" customFormat="false" ht="12.75" hidden="false" customHeight="false" outlineLevel="0" collapsed="false">
      <c r="A3122" s="210" t="s">
        <v>6509</v>
      </c>
      <c r="B3122" s="211" t="n">
        <v>262.85</v>
      </c>
    </row>
    <row r="3123" customFormat="false" ht="12.75" hidden="false" customHeight="false" outlineLevel="0" collapsed="false">
      <c r="A3123" s="210" t="s">
        <v>6511</v>
      </c>
      <c r="B3123" s="211" t="n">
        <v>247.84</v>
      </c>
    </row>
    <row r="3124" customFormat="false" ht="12.75" hidden="false" customHeight="false" outlineLevel="0" collapsed="false">
      <c r="A3124" s="210" t="s">
        <v>6512</v>
      </c>
      <c r="B3124" s="211" t="n">
        <v>251.16</v>
      </c>
    </row>
    <row r="3125" customFormat="false" ht="12.75" hidden="false" customHeight="false" outlineLevel="0" collapsed="false">
      <c r="A3125" s="210" t="s">
        <v>6516</v>
      </c>
      <c r="B3125" s="211" t="n">
        <v>229.7</v>
      </c>
    </row>
    <row r="3126" customFormat="false" ht="12.75" hidden="false" customHeight="false" outlineLevel="0" collapsed="false">
      <c r="A3126" s="210" t="s">
        <v>6517</v>
      </c>
      <c r="B3126" s="211" t="n">
        <v>258.93</v>
      </c>
    </row>
    <row r="3127" customFormat="false" ht="12.75" hidden="false" customHeight="false" outlineLevel="0" collapsed="false">
      <c r="A3127" s="210" t="s">
        <v>6519</v>
      </c>
      <c r="B3127" s="211" t="n">
        <v>237.47</v>
      </c>
    </row>
    <row r="3128" customFormat="false" ht="12.75" hidden="false" customHeight="false" outlineLevel="0" collapsed="false">
      <c r="A3128" s="210" t="s">
        <v>6520</v>
      </c>
      <c r="B3128" s="211" t="n">
        <v>384.04</v>
      </c>
    </row>
    <row r="3129" customFormat="false" ht="12.75" hidden="false" customHeight="false" outlineLevel="0" collapsed="false">
      <c r="A3129" s="210" t="s">
        <v>6525</v>
      </c>
      <c r="B3129" s="211" t="n">
        <v>349.66</v>
      </c>
    </row>
    <row r="3130" customFormat="false" ht="12.75" hidden="false" customHeight="false" outlineLevel="0" collapsed="false">
      <c r="A3130" s="210" t="s">
        <v>6526</v>
      </c>
      <c r="B3130" s="211" t="n">
        <v>577.18</v>
      </c>
    </row>
    <row r="3131" customFormat="false" ht="12.75" hidden="false" customHeight="false" outlineLevel="0" collapsed="false">
      <c r="A3131" s="210" t="s">
        <v>6529</v>
      </c>
      <c r="B3131" s="211" t="n">
        <v>550.45</v>
      </c>
    </row>
    <row r="3132" customFormat="false" ht="12.75" hidden="false" customHeight="false" outlineLevel="0" collapsed="false">
      <c r="A3132" s="210" t="s">
        <v>6530</v>
      </c>
      <c r="B3132" s="211" t="n">
        <v>600.2</v>
      </c>
    </row>
    <row r="3133" customFormat="false" ht="12.75" hidden="false" customHeight="false" outlineLevel="0" collapsed="false">
      <c r="A3133" s="210" t="s">
        <v>6533</v>
      </c>
      <c r="B3133" s="211" t="n">
        <v>571.43</v>
      </c>
    </row>
    <row r="3134" customFormat="false" ht="12.75" hidden="false" customHeight="false" outlineLevel="0" collapsed="false">
      <c r="A3134" s="210" t="s">
        <v>6534</v>
      </c>
      <c r="B3134" s="211" t="n">
        <v>76.7</v>
      </c>
    </row>
    <row r="3135" customFormat="false" ht="12.75" hidden="false" customHeight="false" outlineLevel="0" collapsed="false">
      <c r="A3135" s="210" t="s">
        <v>6537</v>
      </c>
      <c r="B3135" s="211" t="n">
        <v>66.46</v>
      </c>
    </row>
    <row r="3136" customFormat="false" ht="12.75" hidden="false" customHeight="false" outlineLevel="0" collapsed="false">
      <c r="A3136" s="210" t="s">
        <v>6538</v>
      </c>
      <c r="B3136" s="211" t="n">
        <v>144.59</v>
      </c>
    </row>
    <row r="3137" customFormat="false" ht="12.75" hidden="false" customHeight="false" outlineLevel="0" collapsed="false">
      <c r="A3137" s="210" t="s">
        <v>6541</v>
      </c>
      <c r="B3137" s="211" t="n">
        <v>130.55</v>
      </c>
    </row>
    <row r="3138" customFormat="false" ht="12.75" hidden="false" customHeight="false" outlineLevel="0" collapsed="false">
      <c r="A3138" s="210" t="s">
        <v>6542</v>
      </c>
      <c r="B3138" s="211" t="n">
        <v>67.88</v>
      </c>
    </row>
    <row r="3139" customFormat="false" ht="12.75" hidden="false" customHeight="false" outlineLevel="0" collapsed="false">
      <c r="A3139" s="210" t="s">
        <v>6546</v>
      </c>
      <c r="B3139" s="211" t="n">
        <v>64.08</v>
      </c>
    </row>
    <row r="3140" customFormat="false" ht="12.75" hidden="false" customHeight="false" outlineLevel="0" collapsed="false">
      <c r="A3140" s="210" t="s">
        <v>6547</v>
      </c>
      <c r="B3140" s="211" t="n">
        <v>97.87</v>
      </c>
    </row>
    <row r="3141" customFormat="false" ht="12.75" hidden="false" customHeight="false" outlineLevel="0" collapsed="false">
      <c r="A3141" s="210" t="s">
        <v>6549</v>
      </c>
      <c r="B3141" s="211" t="n">
        <v>92.76</v>
      </c>
    </row>
    <row r="3142" customFormat="false" ht="12.75" hidden="false" customHeight="false" outlineLevel="0" collapsed="false">
      <c r="A3142" s="210" t="s">
        <v>6550</v>
      </c>
      <c r="B3142" s="211" t="n">
        <v>127.89</v>
      </c>
    </row>
    <row r="3143" customFormat="false" ht="12.75" hidden="false" customHeight="false" outlineLevel="0" collapsed="false">
      <c r="A3143" s="210" t="s">
        <v>6552</v>
      </c>
      <c r="B3143" s="211" t="n">
        <v>121.56</v>
      </c>
    </row>
    <row r="3144" customFormat="false" ht="12.75" hidden="false" customHeight="false" outlineLevel="0" collapsed="false">
      <c r="A3144" s="210" t="s">
        <v>6553</v>
      </c>
      <c r="B3144" s="211" t="n">
        <v>170.16</v>
      </c>
    </row>
    <row r="3145" customFormat="false" ht="12.75" hidden="false" customHeight="false" outlineLevel="0" collapsed="false">
      <c r="A3145" s="210" t="s">
        <v>6557</v>
      </c>
      <c r="B3145" s="211" t="n">
        <v>152.7</v>
      </c>
    </row>
    <row r="3146" customFormat="false" ht="12.75" hidden="false" customHeight="false" outlineLevel="0" collapsed="false">
      <c r="A3146" s="210" t="s">
        <v>6558</v>
      </c>
      <c r="B3146" s="211" t="n">
        <v>200.15</v>
      </c>
    </row>
    <row r="3147" customFormat="false" ht="12.75" hidden="false" customHeight="false" outlineLevel="0" collapsed="false">
      <c r="A3147" s="210" t="s">
        <v>6560</v>
      </c>
      <c r="B3147" s="211" t="n">
        <v>181.38</v>
      </c>
    </row>
    <row r="3148" customFormat="false" ht="12.75" hidden="false" customHeight="false" outlineLevel="0" collapsed="false">
      <c r="A3148" s="210" t="s">
        <v>6561</v>
      </c>
      <c r="B3148" s="211" t="n">
        <v>230.17</v>
      </c>
    </row>
    <row r="3149" customFormat="false" ht="12.75" hidden="false" customHeight="false" outlineLevel="0" collapsed="false">
      <c r="A3149" s="210" t="s">
        <v>6563</v>
      </c>
      <c r="B3149" s="211" t="n">
        <v>210.18</v>
      </c>
    </row>
    <row r="3150" customFormat="false" ht="12.75" hidden="false" customHeight="false" outlineLevel="0" collapsed="false">
      <c r="A3150" s="210" t="s">
        <v>6564</v>
      </c>
      <c r="B3150" s="211" t="n">
        <v>630.42</v>
      </c>
    </row>
    <row r="3151" customFormat="false" ht="12.75" hidden="false" customHeight="false" outlineLevel="0" collapsed="false">
      <c r="A3151" s="210" t="s">
        <v>6568</v>
      </c>
      <c r="B3151" s="211" t="n">
        <v>551.5</v>
      </c>
    </row>
    <row r="3152" customFormat="false" ht="12.75" hidden="false" customHeight="false" outlineLevel="0" collapsed="false">
      <c r="A3152" s="210" t="s">
        <v>6569</v>
      </c>
      <c r="B3152" s="211" t="n">
        <v>660.41</v>
      </c>
    </row>
    <row r="3153" customFormat="false" ht="12.75" hidden="false" customHeight="false" outlineLevel="0" collapsed="false">
      <c r="A3153" s="210" t="s">
        <v>6571</v>
      </c>
      <c r="B3153" s="211" t="n">
        <v>580.17</v>
      </c>
    </row>
    <row r="3154" customFormat="false" ht="12.75" hidden="false" customHeight="false" outlineLevel="0" collapsed="false">
      <c r="A3154" s="210" t="s">
        <v>6572</v>
      </c>
      <c r="B3154" s="211" t="n">
        <v>690.43</v>
      </c>
    </row>
    <row r="3155" customFormat="false" ht="12.75" hidden="false" customHeight="false" outlineLevel="0" collapsed="false">
      <c r="A3155" s="210" t="s">
        <v>6574</v>
      </c>
      <c r="B3155" s="211" t="n">
        <v>608.98</v>
      </c>
    </row>
    <row r="3156" customFormat="false" ht="12.75" hidden="false" customHeight="false" outlineLevel="0" collapsed="false">
      <c r="A3156" s="210" t="s">
        <v>6575</v>
      </c>
      <c r="B3156" s="211" t="n">
        <v>6.44</v>
      </c>
    </row>
    <row r="3157" customFormat="false" ht="12.75" hidden="false" customHeight="false" outlineLevel="0" collapsed="false">
      <c r="A3157" s="210" t="s">
        <v>6578</v>
      </c>
      <c r="B3157" s="211" t="n">
        <v>6.15</v>
      </c>
    </row>
    <row r="3158" customFormat="false" ht="12.75" hidden="false" customHeight="false" outlineLevel="0" collapsed="false">
      <c r="A3158" s="210" t="s">
        <v>6579</v>
      </c>
      <c r="B3158" s="211" t="n">
        <v>38.06</v>
      </c>
    </row>
    <row r="3159" customFormat="false" ht="12.75" hidden="false" customHeight="false" outlineLevel="0" collapsed="false">
      <c r="A3159" s="210" t="s">
        <v>6583</v>
      </c>
      <c r="B3159" s="211" t="n">
        <v>32.98</v>
      </c>
    </row>
    <row r="3160" customFormat="false" ht="12.75" hidden="false" customHeight="false" outlineLevel="0" collapsed="false">
      <c r="A3160" s="210" t="s">
        <v>6584</v>
      </c>
      <c r="B3160" s="211" t="n">
        <v>106.58</v>
      </c>
    </row>
    <row r="3161" customFormat="false" ht="12.75" hidden="false" customHeight="false" outlineLevel="0" collapsed="false">
      <c r="A3161" s="210" t="s">
        <v>6586</v>
      </c>
      <c r="B3161" s="211" t="n">
        <v>92.34</v>
      </c>
    </row>
    <row r="3162" customFormat="false" ht="12.75" hidden="false" customHeight="false" outlineLevel="0" collapsed="false">
      <c r="A3162" s="210" t="s">
        <v>6587</v>
      </c>
      <c r="B3162" s="211" t="n">
        <v>59.38</v>
      </c>
    </row>
    <row r="3163" customFormat="false" ht="12.75" hidden="false" customHeight="false" outlineLevel="0" collapsed="false">
      <c r="A3163" s="210" t="s">
        <v>6589</v>
      </c>
      <c r="B3163" s="211" t="n">
        <v>51.45</v>
      </c>
    </row>
    <row r="3164" customFormat="false" ht="12.75" hidden="false" customHeight="false" outlineLevel="0" collapsed="false">
      <c r="A3164" s="210" t="s">
        <v>6590</v>
      </c>
      <c r="B3164" s="211" t="n">
        <v>30.45</v>
      </c>
    </row>
    <row r="3165" customFormat="false" ht="12.75" hidden="false" customHeight="false" outlineLevel="0" collapsed="false">
      <c r="A3165" s="210" t="s">
        <v>6593</v>
      </c>
      <c r="B3165" s="211" t="n">
        <v>26.38</v>
      </c>
    </row>
    <row r="3166" customFormat="false" ht="12.75" hidden="false" customHeight="false" outlineLevel="0" collapsed="false">
      <c r="A3166" s="210" t="s">
        <v>6594</v>
      </c>
      <c r="B3166" s="211" t="n">
        <v>18.45</v>
      </c>
    </row>
    <row r="3167" customFormat="false" ht="12.75" hidden="false" customHeight="false" outlineLevel="0" collapsed="false">
      <c r="A3167" s="210" t="s">
        <v>6597</v>
      </c>
      <c r="B3167" s="211" t="n">
        <v>17.76</v>
      </c>
    </row>
    <row r="3168" customFormat="false" ht="12.75" hidden="false" customHeight="false" outlineLevel="0" collapsed="false">
      <c r="A3168" s="210" t="s">
        <v>6598</v>
      </c>
      <c r="B3168" s="211" t="n">
        <v>1502.62</v>
      </c>
    </row>
    <row r="3169" customFormat="false" ht="12.75" hidden="false" customHeight="false" outlineLevel="0" collapsed="false">
      <c r="A3169" s="210" t="s">
        <v>6602</v>
      </c>
      <c r="B3169" s="211" t="n">
        <v>1314.75</v>
      </c>
    </row>
    <row r="3170" customFormat="false" ht="12.75" hidden="false" customHeight="false" outlineLevel="0" collapsed="false">
      <c r="A3170" s="210" t="s">
        <v>6603</v>
      </c>
      <c r="B3170" s="211" t="n">
        <v>10.87</v>
      </c>
    </row>
    <row r="3171" customFormat="false" ht="12.75" hidden="false" customHeight="false" outlineLevel="0" collapsed="false">
      <c r="A3171" s="210" t="s">
        <v>6607</v>
      </c>
      <c r="B3171" s="211" t="n">
        <v>10.05</v>
      </c>
    </row>
    <row r="3172" customFormat="false" ht="12.75" hidden="false" customHeight="false" outlineLevel="0" collapsed="false">
      <c r="A3172" s="210" t="s">
        <v>6608</v>
      </c>
      <c r="B3172" s="211" t="n">
        <v>34.09</v>
      </c>
    </row>
    <row r="3173" customFormat="false" ht="12.75" hidden="false" customHeight="false" outlineLevel="0" collapsed="false">
      <c r="A3173" s="210" t="s">
        <v>6611</v>
      </c>
      <c r="B3173" s="211" t="n">
        <v>31.76</v>
      </c>
    </row>
    <row r="3174" customFormat="false" ht="12.75" hidden="false" customHeight="false" outlineLevel="0" collapsed="false">
      <c r="A3174" s="210" t="s">
        <v>6612</v>
      </c>
      <c r="B3174" s="211" t="n">
        <v>27.89</v>
      </c>
    </row>
    <row r="3175" customFormat="false" ht="12.75" hidden="false" customHeight="false" outlineLevel="0" collapsed="false">
      <c r="A3175" s="210" t="s">
        <v>6614</v>
      </c>
      <c r="B3175" s="211" t="n">
        <v>24.85</v>
      </c>
    </row>
    <row r="3176" customFormat="false" ht="12.75" hidden="false" customHeight="false" outlineLevel="0" collapsed="false">
      <c r="A3176" s="210" t="s">
        <v>6615</v>
      </c>
      <c r="B3176" s="211" t="n">
        <v>365.16</v>
      </c>
    </row>
    <row r="3177" customFormat="false" ht="12.75" hidden="false" customHeight="false" outlineLevel="0" collapsed="false">
      <c r="A3177" s="210" t="s">
        <v>6619</v>
      </c>
      <c r="B3177" s="211" t="n">
        <v>327.86</v>
      </c>
    </row>
    <row r="3178" customFormat="false" ht="12.75" hidden="false" customHeight="false" outlineLevel="0" collapsed="false">
      <c r="A3178" s="210" t="s">
        <v>6620</v>
      </c>
      <c r="B3178" s="211" t="n">
        <v>122.12</v>
      </c>
    </row>
    <row r="3179" customFormat="false" ht="12.75" hidden="false" customHeight="false" outlineLevel="0" collapsed="false">
      <c r="A3179" s="210" t="s">
        <v>6623</v>
      </c>
      <c r="B3179" s="211" t="n">
        <v>120.36</v>
      </c>
    </row>
    <row r="3180" customFormat="false" ht="12.75" hidden="false" customHeight="false" outlineLevel="0" collapsed="false">
      <c r="A3180" s="210" t="s">
        <v>6624</v>
      </c>
      <c r="B3180" s="211" t="n">
        <v>4.26</v>
      </c>
    </row>
    <row r="3181" customFormat="false" ht="12.75" hidden="false" customHeight="false" outlineLevel="0" collapsed="false">
      <c r="A3181" s="210" t="s">
        <v>6628</v>
      </c>
      <c r="B3181" s="211" t="n">
        <v>3.69</v>
      </c>
    </row>
    <row r="3182" customFormat="false" ht="12.75" hidden="false" customHeight="false" outlineLevel="0" collapsed="false">
      <c r="A3182" s="210" t="s">
        <v>6629</v>
      </c>
      <c r="B3182" s="211" t="n">
        <v>3.39</v>
      </c>
    </row>
    <row r="3183" customFormat="false" ht="12.75" hidden="false" customHeight="false" outlineLevel="0" collapsed="false">
      <c r="A3183" s="210" t="s">
        <v>6633</v>
      </c>
      <c r="B3183" s="211" t="n">
        <v>3.01</v>
      </c>
    </row>
    <row r="3184" customFormat="false" ht="12.75" hidden="false" customHeight="false" outlineLevel="0" collapsed="false">
      <c r="A3184" s="210" t="s">
        <v>6634</v>
      </c>
      <c r="B3184" s="211" t="n">
        <v>44.17</v>
      </c>
    </row>
    <row r="3185" customFormat="false" ht="12.75" hidden="false" customHeight="false" outlineLevel="0" collapsed="false">
      <c r="A3185" s="210" t="s">
        <v>6639</v>
      </c>
      <c r="B3185" s="211" t="n">
        <v>43.42</v>
      </c>
    </row>
    <row r="3186" customFormat="false" ht="12.75" hidden="false" customHeight="false" outlineLevel="0" collapsed="false">
      <c r="A3186" s="210" t="s">
        <v>6640</v>
      </c>
      <c r="B3186" s="211" t="n">
        <v>28.84</v>
      </c>
    </row>
    <row r="3187" customFormat="false" ht="12.75" hidden="false" customHeight="false" outlineLevel="0" collapsed="false">
      <c r="A3187" s="210" t="s">
        <v>6643</v>
      </c>
      <c r="B3187" s="211" t="n">
        <v>28.09</v>
      </c>
    </row>
    <row r="3188" customFormat="false" ht="12.75" hidden="false" customHeight="false" outlineLevel="0" collapsed="false">
      <c r="A3188" s="210" t="s">
        <v>6644</v>
      </c>
      <c r="B3188" s="211" t="n">
        <v>58.1</v>
      </c>
    </row>
    <row r="3189" customFormat="false" ht="12.75" hidden="false" customHeight="false" outlineLevel="0" collapsed="false">
      <c r="A3189" s="210" t="s">
        <v>6648</v>
      </c>
      <c r="B3189" s="211" t="n">
        <v>57.15</v>
      </c>
    </row>
    <row r="3190" customFormat="false" ht="12.75" hidden="false" customHeight="false" outlineLevel="0" collapsed="false">
      <c r="A3190" s="210" t="s">
        <v>6649</v>
      </c>
      <c r="B3190" s="211" t="n">
        <v>37.66</v>
      </c>
    </row>
    <row r="3191" customFormat="false" ht="12.75" hidden="false" customHeight="false" outlineLevel="0" collapsed="false">
      <c r="A3191" s="210" t="s">
        <v>6652</v>
      </c>
      <c r="B3191" s="211" t="n">
        <v>36.71</v>
      </c>
    </row>
    <row r="3192" customFormat="false" ht="12.75" hidden="false" customHeight="false" outlineLevel="0" collapsed="false">
      <c r="A3192" s="210" t="s">
        <v>6653</v>
      </c>
      <c r="B3192" s="211" t="n">
        <v>81.48</v>
      </c>
    </row>
    <row r="3193" customFormat="false" ht="12.75" hidden="false" customHeight="false" outlineLevel="0" collapsed="false">
      <c r="A3193" s="210" t="s">
        <v>6657</v>
      </c>
      <c r="B3193" s="211" t="n">
        <v>79.24</v>
      </c>
    </row>
    <row r="3194" customFormat="false" ht="12.75" hidden="false" customHeight="false" outlineLevel="0" collapsed="false">
      <c r="A3194" s="210" t="s">
        <v>6658</v>
      </c>
      <c r="B3194" s="211" t="n">
        <v>61.04</v>
      </c>
    </row>
    <row r="3195" customFormat="false" ht="12.75" hidden="false" customHeight="false" outlineLevel="0" collapsed="false">
      <c r="A3195" s="210" t="s">
        <v>6660</v>
      </c>
      <c r="B3195" s="211" t="n">
        <v>58.8</v>
      </c>
    </row>
    <row r="3196" customFormat="false" ht="12.75" hidden="false" customHeight="false" outlineLevel="0" collapsed="false">
      <c r="A3196" s="210" t="s">
        <v>6661</v>
      </c>
      <c r="B3196" s="211" t="n">
        <v>358.67</v>
      </c>
    </row>
    <row r="3197" customFormat="false" ht="12.75" hidden="false" customHeight="false" outlineLevel="0" collapsed="false">
      <c r="A3197" s="210" t="s">
        <v>6665</v>
      </c>
      <c r="B3197" s="211" t="n">
        <v>321.53</v>
      </c>
    </row>
    <row r="3198" customFormat="false" ht="12.75" hidden="false" customHeight="false" outlineLevel="0" collapsed="false">
      <c r="A3198" s="210" t="s">
        <v>6666</v>
      </c>
      <c r="B3198" s="211" t="n">
        <v>29.19</v>
      </c>
    </row>
    <row r="3199" customFormat="false" ht="12.75" hidden="false" customHeight="false" outlineLevel="0" collapsed="false">
      <c r="A3199" s="210" t="s">
        <v>6671</v>
      </c>
      <c r="B3199" s="211" t="n">
        <v>26.75</v>
      </c>
    </row>
    <row r="3200" customFormat="false" ht="12.75" hidden="false" customHeight="false" outlineLevel="0" collapsed="false">
      <c r="A3200" s="210" t="s">
        <v>6672</v>
      </c>
      <c r="B3200" s="211" t="n">
        <v>25.03</v>
      </c>
    </row>
    <row r="3201" customFormat="false" ht="12.75" hidden="false" customHeight="false" outlineLevel="0" collapsed="false">
      <c r="A3201" s="210" t="s">
        <v>6674</v>
      </c>
      <c r="B3201" s="211" t="n">
        <v>22.59</v>
      </c>
    </row>
    <row r="3202" customFormat="false" ht="12.75" hidden="false" customHeight="false" outlineLevel="0" collapsed="false">
      <c r="A3202" s="210" t="s">
        <v>6675</v>
      </c>
      <c r="B3202" s="211" t="n">
        <v>71.46</v>
      </c>
    </row>
    <row r="3203" customFormat="false" ht="12.75" hidden="false" customHeight="false" outlineLevel="0" collapsed="false">
      <c r="A3203" s="210" t="s">
        <v>6680</v>
      </c>
      <c r="B3203" s="211" t="n">
        <v>68.48</v>
      </c>
    </row>
    <row r="3204" customFormat="false" ht="12.75" hidden="false" customHeight="false" outlineLevel="0" collapsed="false">
      <c r="A3204" s="210" t="s">
        <v>6681</v>
      </c>
      <c r="B3204" s="211" t="n">
        <v>71.9</v>
      </c>
    </row>
    <row r="3205" customFormat="false" ht="12.75" hidden="false" customHeight="false" outlineLevel="0" collapsed="false">
      <c r="A3205" s="210" t="s">
        <v>6686</v>
      </c>
      <c r="B3205" s="211" t="n">
        <v>66.08</v>
      </c>
    </row>
    <row r="3206" customFormat="false" ht="12.75" hidden="false" customHeight="false" outlineLevel="0" collapsed="false">
      <c r="A3206" s="210" t="s">
        <v>6687</v>
      </c>
      <c r="B3206" s="211" t="n">
        <v>15.59</v>
      </c>
    </row>
    <row r="3207" customFormat="false" ht="12.75" hidden="false" customHeight="false" outlineLevel="0" collapsed="false">
      <c r="A3207" s="210" t="s">
        <v>6691</v>
      </c>
      <c r="B3207" s="211" t="n">
        <v>15.02</v>
      </c>
    </row>
    <row r="3208" customFormat="false" ht="12.75" hidden="false" customHeight="false" outlineLevel="0" collapsed="false">
      <c r="A3208" s="210" t="s">
        <v>6692</v>
      </c>
      <c r="B3208" s="211" t="n">
        <v>26.78</v>
      </c>
    </row>
    <row r="3209" customFormat="false" ht="12.75" hidden="false" customHeight="false" outlineLevel="0" collapsed="false">
      <c r="A3209" s="210" t="s">
        <v>6694</v>
      </c>
      <c r="B3209" s="211" t="n">
        <v>26.22</v>
      </c>
    </row>
    <row r="3210" customFormat="false" ht="12.75" hidden="false" customHeight="false" outlineLevel="0" collapsed="false">
      <c r="A3210" s="210" t="s">
        <v>6695</v>
      </c>
      <c r="B3210" s="211" t="n">
        <v>20.8</v>
      </c>
    </row>
    <row r="3211" customFormat="false" ht="12.75" hidden="false" customHeight="false" outlineLevel="0" collapsed="false">
      <c r="A3211" s="210" t="s">
        <v>6697</v>
      </c>
      <c r="B3211" s="211" t="n">
        <v>20.18</v>
      </c>
    </row>
    <row r="3212" customFormat="false" ht="12.75" hidden="false" customHeight="false" outlineLevel="0" collapsed="false">
      <c r="A3212" s="210" t="s">
        <v>6698</v>
      </c>
      <c r="B3212" s="211" t="n">
        <v>5.01</v>
      </c>
    </row>
    <row r="3213" customFormat="false" ht="12.75" hidden="false" customHeight="false" outlineLevel="0" collapsed="false">
      <c r="A3213" s="210" t="s">
        <v>6702</v>
      </c>
      <c r="B3213" s="211" t="n">
        <v>5.01</v>
      </c>
    </row>
    <row r="3214" customFormat="false" ht="12.75" hidden="false" customHeight="false" outlineLevel="0" collapsed="false">
      <c r="A3214" s="210" t="s">
        <v>6703</v>
      </c>
      <c r="B3214" s="211" t="n">
        <v>2.5</v>
      </c>
    </row>
    <row r="3215" customFormat="false" ht="12.75" hidden="false" customHeight="false" outlineLevel="0" collapsed="false">
      <c r="A3215" s="210" t="s">
        <v>6706</v>
      </c>
      <c r="B3215" s="211" t="n">
        <v>2.5</v>
      </c>
    </row>
    <row r="3216" customFormat="false" ht="12.75" hidden="false" customHeight="false" outlineLevel="0" collapsed="false">
      <c r="A3216" s="210" t="s">
        <v>6707</v>
      </c>
      <c r="B3216" s="211" t="n">
        <v>1.66</v>
      </c>
    </row>
    <row r="3217" customFormat="false" ht="12.75" hidden="false" customHeight="false" outlineLevel="0" collapsed="false">
      <c r="A3217" s="210" t="s">
        <v>6710</v>
      </c>
      <c r="B3217" s="211" t="n">
        <v>1.66</v>
      </c>
    </row>
    <row r="3218" customFormat="false" ht="12.75" hidden="false" customHeight="false" outlineLevel="0" collapsed="false">
      <c r="A3218" s="210" t="s">
        <v>6711</v>
      </c>
      <c r="B3218" s="211" t="n">
        <v>1.25</v>
      </c>
    </row>
    <row r="3219" customFormat="false" ht="12.75" hidden="false" customHeight="false" outlineLevel="0" collapsed="false">
      <c r="A3219" s="210" t="s">
        <v>6713</v>
      </c>
      <c r="B3219" s="211" t="n">
        <v>1.25</v>
      </c>
    </row>
    <row r="3220" customFormat="false" ht="12.75" hidden="false" customHeight="false" outlineLevel="0" collapsed="false">
      <c r="A3220" s="210" t="s">
        <v>6714</v>
      </c>
      <c r="B3220" s="211" t="n">
        <v>86.11</v>
      </c>
    </row>
    <row r="3221" customFormat="false" ht="12.75" hidden="false" customHeight="false" outlineLevel="0" collapsed="false">
      <c r="A3221" s="210" t="s">
        <v>6718</v>
      </c>
      <c r="B3221" s="211" t="n">
        <v>78.96</v>
      </c>
    </row>
    <row r="3222" customFormat="false" ht="12.75" hidden="false" customHeight="false" outlineLevel="0" collapsed="false">
      <c r="A3222" s="210" t="s">
        <v>6719</v>
      </c>
      <c r="B3222" s="211" t="n">
        <v>139.69</v>
      </c>
    </row>
    <row r="3223" customFormat="false" ht="12.75" hidden="false" customHeight="false" outlineLevel="0" collapsed="false">
      <c r="A3223" s="210" t="s">
        <v>6722</v>
      </c>
      <c r="B3223" s="211" t="n">
        <v>125.39</v>
      </c>
    </row>
    <row r="3224" customFormat="false" ht="12.75" hidden="false" customHeight="false" outlineLevel="0" collapsed="false">
      <c r="A3224" s="210" t="s">
        <v>6723</v>
      </c>
      <c r="B3224" s="211" t="n">
        <v>655.71</v>
      </c>
    </row>
    <row r="3225" customFormat="false" ht="12.75" hidden="false" customHeight="false" outlineLevel="0" collapsed="false">
      <c r="A3225" s="210" t="s">
        <v>6728</v>
      </c>
      <c r="B3225" s="211" t="n">
        <v>612.37</v>
      </c>
    </row>
    <row r="3226" customFormat="false" ht="12.75" hidden="false" customHeight="false" outlineLevel="0" collapsed="false">
      <c r="A3226" s="210" t="s">
        <v>6729</v>
      </c>
      <c r="B3226" s="211" t="n">
        <v>125.7</v>
      </c>
    </row>
    <row r="3227" customFormat="false" ht="12.75" hidden="false" customHeight="false" outlineLevel="0" collapsed="false">
      <c r="A3227" s="210" t="s">
        <v>6733</v>
      </c>
      <c r="B3227" s="211" t="n">
        <v>121.2</v>
      </c>
    </row>
    <row r="3228" customFormat="false" ht="12.75" hidden="false" customHeight="false" outlineLevel="0" collapsed="false">
      <c r="A3228" s="210" t="s">
        <v>6734</v>
      </c>
      <c r="B3228" s="211" t="n">
        <v>70.24</v>
      </c>
    </row>
    <row r="3229" customFormat="false" ht="12.75" hidden="false" customHeight="false" outlineLevel="0" collapsed="false">
      <c r="A3229" s="210" t="s">
        <v>6737</v>
      </c>
      <c r="B3229" s="211" t="n">
        <v>65.73</v>
      </c>
    </row>
    <row r="3230" customFormat="false" ht="12.75" hidden="false" customHeight="false" outlineLevel="0" collapsed="false">
      <c r="A3230" s="210" t="s">
        <v>6738</v>
      </c>
      <c r="B3230" s="211" t="n">
        <v>60.76</v>
      </c>
    </row>
    <row r="3231" customFormat="false" ht="12.75" hidden="false" customHeight="false" outlineLevel="0" collapsed="false">
      <c r="A3231" s="210" t="s">
        <v>6741</v>
      </c>
      <c r="B3231" s="211" t="n">
        <v>56.26</v>
      </c>
    </row>
    <row r="3232" customFormat="false" ht="12.75" hidden="false" customHeight="false" outlineLevel="0" collapsed="false">
      <c r="A3232" s="210" t="s">
        <v>6742</v>
      </c>
      <c r="B3232" s="211" t="n">
        <v>56.06</v>
      </c>
    </row>
    <row r="3233" customFormat="false" ht="12.75" hidden="false" customHeight="false" outlineLevel="0" collapsed="false">
      <c r="A3233" s="210" t="s">
        <v>6745</v>
      </c>
      <c r="B3233" s="211" t="n">
        <v>51.55</v>
      </c>
    </row>
    <row r="3234" customFormat="false" ht="12.75" hidden="false" customHeight="false" outlineLevel="0" collapsed="false">
      <c r="A3234" s="210" t="s">
        <v>6746</v>
      </c>
      <c r="B3234" s="211" t="n">
        <v>6.73</v>
      </c>
    </row>
    <row r="3235" customFormat="false" ht="12.75" hidden="false" customHeight="false" outlineLevel="0" collapsed="false">
      <c r="A3235" s="210" t="s">
        <v>6749</v>
      </c>
      <c r="B3235" s="211" t="n">
        <v>6.28</v>
      </c>
    </row>
    <row r="3236" customFormat="false" ht="12.75" hidden="false" customHeight="false" outlineLevel="0" collapsed="false">
      <c r="A3236" s="210" t="s">
        <v>6750</v>
      </c>
      <c r="B3236" s="211" t="n">
        <v>5.62</v>
      </c>
    </row>
    <row r="3237" customFormat="false" ht="12.75" hidden="false" customHeight="false" outlineLevel="0" collapsed="false">
      <c r="A3237" s="210" t="s">
        <v>6753</v>
      </c>
      <c r="B3237" s="211" t="n">
        <v>5.16</v>
      </c>
    </row>
    <row r="3238" customFormat="false" ht="12.75" hidden="false" customHeight="false" outlineLevel="0" collapsed="false">
      <c r="A3238" s="210" t="s">
        <v>6754</v>
      </c>
      <c r="B3238" s="211" t="n">
        <v>22.78</v>
      </c>
    </row>
    <row r="3239" customFormat="false" ht="12.75" hidden="false" customHeight="false" outlineLevel="0" collapsed="false">
      <c r="A3239" s="210" t="s">
        <v>6757</v>
      </c>
      <c r="B3239" s="211" t="n">
        <v>21.09</v>
      </c>
    </row>
    <row r="3240" customFormat="false" ht="12.75" hidden="false" customHeight="false" outlineLevel="0" collapsed="false">
      <c r="A3240" s="210" t="s">
        <v>6758</v>
      </c>
      <c r="B3240" s="211" t="n">
        <v>17.78</v>
      </c>
    </row>
    <row r="3241" customFormat="false" ht="12.75" hidden="false" customHeight="false" outlineLevel="0" collapsed="false">
      <c r="A3241" s="210" t="s">
        <v>6762</v>
      </c>
      <c r="B3241" s="211" t="n">
        <v>16.09</v>
      </c>
    </row>
    <row r="3242" customFormat="false" ht="12.75" hidden="false" customHeight="false" outlineLevel="0" collapsed="false">
      <c r="A3242" s="210" t="s">
        <v>6763</v>
      </c>
      <c r="B3242" s="211" t="n">
        <v>161.09</v>
      </c>
    </row>
    <row r="3243" customFormat="false" ht="12.75" hidden="false" customHeight="false" outlineLevel="0" collapsed="false">
      <c r="A3243" s="210" t="s">
        <v>6766</v>
      </c>
      <c r="B3243" s="211" t="n">
        <v>154.2</v>
      </c>
    </row>
    <row r="3244" customFormat="false" ht="12.75" hidden="false" customHeight="false" outlineLevel="0" collapsed="false">
      <c r="A3244" s="210" t="s">
        <v>6767</v>
      </c>
      <c r="B3244" s="211" t="n">
        <v>15.88</v>
      </c>
    </row>
    <row r="3245" customFormat="false" ht="12.75" hidden="false" customHeight="false" outlineLevel="0" collapsed="false">
      <c r="A3245" s="210" t="s">
        <v>6771</v>
      </c>
      <c r="B3245" s="211" t="n">
        <v>15.43</v>
      </c>
    </row>
    <row r="3246" customFormat="false" ht="12.75" hidden="false" customHeight="false" outlineLevel="0" collapsed="false">
      <c r="A3246" s="210" t="s">
        <v>6772</v>
      </c>
      <c r="B3246" s="211" t="n">
        <v>195.85</v>
      </c>
    </row>
    <row r="3247" customFormat="false" ht="12.75" hidden="false" customHeight="false" outlineLevel="0" collapsed="false">
      <c r="A3247" s="210" t="s">
        <v>6777</v>
      </c>
      <c r="B3247" s="211" t="n">
        <v>181.49</v>
      </c>
    </row>
    <row r="3248" customFormat="false" ht="12.75" hidden="false" customHeight="false" outlineLevel="0" collapsed="false">
      <c r="A3248" s="210" t="s">
        <v>6778</v>
      </c>
      <c r="B3248" s="211" t="n">
        <v>2.23</v>
      </c>
    </row>
    <row r="3249" customFormat="false" ht="12.75" hidden="false" customHeight="false" outlineLevel="0" collapsed="false">
      <c r="A3249" s="210" t="s">
        <v>6782</v>
      </c>
      <c r="B3249" s="211" t="n">
        <v>2.23</v>
      </c>
    </row>
    <row r="3250" customFormat="false" ht="12.75" hidden="false" customHeight="false" outlineLevel="0" collapsed="false">
      <c r="A3250" s="210" t="s">
        <v>6783</v>
      </c>
      <c r="B3250" s="211" t="n">
        <v>4.5</v>
      </c>
    </row>
    <row r="3251" customFormat="false" ht="12.75" hidden="false" customHeight="false" outlineLevel="0" collapsed="false">
      <c r="A3251" s="210" t="s">
        <v>6788</v>
      </c>
      <c r="B3251" s="211" t="n">
        <v>4.05</v>
      </c>
    </row>
    <row r="3252" customFormat="false" ht="12.75" hidden="false" customHeight="false" outlineLevel="0" collapsed="false">
      <c r="A3252" s="210" t="s">
        <v>6789</v>
      </c>
      <c r="B3252" s="211" t="n">
        <v>16.67</v>
      </c>
    </row>
    <row r="3253" customFormat="false" ht="12.75" hidden="false" customHeight="false" outlineLevel="0" collapsed="false">
      <c r="A3253" s="210" t="s">
        <v>6793</v>
      </c>
      <c r="B3253" s="211" t="n">
        <v>14.97</v>
      </c>
    </row>
    <row r="3254" customFormat="false" ht="12.75" hidden="false" customHeight="false" outlineLevel="0" collapsed="false">
      <c r="A3254" s="210" t="s">
        <v>6794</v>
      </c>
      <c r="B3254" s="211" t="n">
        <v>8</v>
      </c>
    </row>
    <row r="3255" customFormat="false" ht="12.75" hidden="false" customHeight="false" outlineLevel="0" collapsed="false">
      <c r="A3255" s="210" t="s">
        <v>6800</v>
      </c>
      <c r="B3255" s="211" t="n">
        <v>8</v>
      </c>
    </row>
    <row r="3256" customFormat="false" ht="12.75" hidden="false" customHeight="false" outlineLevel="0" collapsed="false">
      <c r="A3256" s="210" t="s">
        <v>6801</v>
      </c>
      <c r="B3256" s="211" t="n">
        <v>25</v>
      </c>
    </row>
    <row r="3257" customFormat="false" ht="12.75" hidden="false" customHeight="false" outlineLevel="0" collapsed="false">
      <c r="A3257" s="210" t="s">
        <v>6806</v>
      </c>
      <c r="B3257" s="211" t="n">
        <v>25</v>
      </c>
    </row>
    <row r="3258" customFormat="false" ht="12.75" hidden="false" customHeight="false" outlineLevel="0" collapsed="false">
      <c r="A3258" s="210" t="s">
        <v>6807</v>
      </c>
      <c r="B3258" s="211" t="n">
        <v>11655.27</v>
      </c>
    </row>
    <row r="3259" customFormat="false" ht="12.75" hidden="false" customHeight="false" outlineLevel="0" collapsed="false">
      <c r="A3259" s="210" t="s">
        <v>6813</v>
      </c>
      <c r="B3259" s="211" t="n">
        <v>11033.48</v>
      </c>
    </row>
    <row r="3260" customFormat="false" ht="12.75" hidden="false" customHeight="false" outlineLevel="0" collapsed="false">
      <c r="A3260" s="210" t="s">
        <v>6814</v>
      </c>
      <c r="B3260" s="211" t="n">
        <v>22.52</v>
      </c>
    </row>
    <row r="3261" customFormat="false" ht="12.75" hidden="false" customHeight="false" outlineLevel="0" collapsed="false">
      <c r="A3261" s="210" t="s">
        <v>6817</v>
      </c>
      <c r="B3261" s="211" t="n">
        <v>22.52</v>
      </c>
    </row>
    <row r="3262" customFormat="false" ht="12.75" hidden="false" customHeight="false" outlineLevel="0" collapsed="false">
      <c r="A3262" s="210" t="s">
        <v>6818</v>
      </c>
      <c r="B3262" s="211" t="n">
        <v>32</v>
      </c>
    </row>
    <row r="3263" customFormat="false" ht="12.75" hidden="false" customHeight="false" outlineLevel="0" collapsed="false">
      <c r="A3263" s="210" t="s">
        <v>6821</v>
      </c>
      <c r="B3263" s="211" t="n">
        <v>32</v>
      </c>
    </row>
    <row r="3264" customFormat="false" ht="12.75" hidden="false" customHeight="false" outlineLevel="0" collapsed="false">
      <c r="A3264" s="210" t="s">
        <v>6822</v>
      </c>
      <c r="B3264" s="211" t="n">
        <v>450.23</v>
      </c>
    </row>
    <row r="3265" customFormat="false" ht="12.75" hidden="false" customHeight="false" outlineLevel="0" collapsed="false">
      <c r="A3265" s="210" t="s">
        <v>6829</v>
      </c>
      <c r="B3265" s="211" t="n">
        <v>450.23</v>
      </c>
    </row>
    <row r="3266" customFormat="false" ht="12.75" hidden="false" customHeight="false" outlineLevel="0" collapsed="false">
      <c r="A3266" s="210" t="s">
        <v>6830</v>
      </c>
      <c r="B3266" s="211" t="n">
        <v>1310.23</v>
      </c>
    </row>
    <row r="3267" customFormat="false" ht="12.75" hidden="false" customHeight="false" outlineLevel="0" collapsed="false">
      <c r="A3267" s="210" t="s">
        <v>6837</v>
      </c>
      <c r="B3267" s="211" t="n">
        <v>1310.23</v>
      </c>
    </row>
    <row r="3268" customFormat="false" ht="12.75" hidden="false" customHeight="false" outlineLevel="0" collapsed="false">
      <c r="A3268" s="210" t="s">
        <v>6838</v>
      </c>
      <c r="B3268" s="211" t="n">
        <v>35.13</v>
      </c>
    </row>
    <row r="3269" customFormat="false" ht="12.75" hidden="false" customHeight="false" outlineLevel="0" collapsed="false">
      <c r="A3269" s="210" t="s">
        <v>6842</v>
      </c>
      <c r="B3269" s="211" t="n">
        <v>35.13</v>
      </c>
    </row>
    <row r="3270" customFormat="false" ht="12.75" hidden="false" customHeight="false" outlineLevel="0" collapsed="false">
      <c r="A3270" s="210" t="s">
        <v>6843</v>
      </c>
      <c r="B3270" s="211" t="n">
        <v>350.02</v>
      </c>
    </row>
    <row r="3271" customFormat="false" ht="12.75" hidden="false" customHeight="false" outlineLevel="0" collapsed="false">
      <c r="A3271" s="210" t="s">
        <v>6847</v>
      </c>
      <c r="B3271" s="211" t="n">
        <v>350.02</v>
      </c>
    </row>
    <row r="3272" customFormat="false" ht="12.75" hidden="false" customHeight="false" outlineLevel="0" collapsed="false">
      <c r="A3272" s="210" t="s">
        <v>6848</v>
      </c>
      <c r="B3272" s="211" t="n">
        <v>6.81</v>
      </c>
    </row>
    <row r="3273" customFormat="false" ht="12.75" hidden="false" customHeight="false" outlineLevel="0" collapsed="false">
      <c r="A3273" s="210" t="s">
        <v>6851</v>
      </c>
      <c r="B3273" s="211" t="n">
        <v>5.9</v>
      </c>
    </row>
    <row r="3274" customFormat="false" ht="12.75" hidden="false" customHeight="false" outlineLevel="0" collapsed="false">
      <c r="A3274" s="210" t="s">
        <v>6852</v>
      </c>
      <c r="B3274" s="211" t="n">
        <v>32.43</v>
      </c>
    </row>
    <row r="3275" customFormat="false" ht="12.75" hidden="false" customHeight="false" outlineLevel="0" collapsed="false">
      <c r="A3275" s="210" t="s">
        <v>6855</v>
      </c>
      <c r="B3275" s="211" t="n">
        <v>28.1</v>
      </c>
    </row>
    <row r="3276" customFormat="false" ht="12.75" hidden="false" customHeight="false" outlineLevel="0" collapsed="false">
      <c r="A3276" s="210" t="s">
        <v>6856</v>
      </c>
      <c r="B3276" s="211" t="n">
        <v>3133</v>
      </c>
    </row>
    <row r="3277" customFormat="false" ht="12.75" hidden="false" customHeight="false" outlineLevel="0" collapsed="false">
      <c r="A3277" s="210" t="s">
        <v>6859</v>
      </c>
      <c r="B3277" s="211" t="n">
        <v>2714.84</v>
      </c>
    </row>
    <row r="3278" customFormat="false" ht="12.75" hidden="false" customHeight="false" outlineLevel="0" collapsed="false">
      <c r="A3278" s="210" t="s">
        <v>6860</v>
      </c>
      <c r="B3278" s="211" t="n">
        <v>97.29</v>
      </c>
    </row>
    <row r="3279" customFormat="false" ht="12.75" hidden="false" customHeight="false" outlineLevel="0" collapsed="false">
      <c r="A3279" s="210" t="s">
        <v>6863</v>
      </c>
      <c r="B3279" s="211" t="n">
        <v>84.3</v>
      </c>
    </row>
    <row r="3280" customFormat="false" ht="12.75" hidden="false" customHeight="false" outlineLevel="0" collapsed="false">
      <c r="A3280" s="210" t="s">
        <v>6864</v>
      </c>
      <c r="B3280" s="211" t="n">
        <v>814.2</v>
      </c>
    </row>
    <row r="3281" customFormat="false" ht="12.75" hidden="false" customHeight="false" outlineLevel="0" collapsed="false">
      <c r="A3281" s="210" t="s">
        <v>6866</v>
      </c>
      <c r="B3281" s="211" t="n">
        <v>713.7</v>
      </c>
    </row>
    <row r="3282" customFormat="false" ht="12.75" hidden="false" customHeight="false" outlineLevel="0" collapsed="false">
      <c r="A3282" s="210" t="s">
        <v>6867</v>
      </c>
      <c r="B3282" s="211" t="n">
        <v>2.73</v>
      </c>
    </row>
    <row r="3283" customFormat="false" ht="12.75" hidden="false" customHeight="false" outlineLevel="0" collapsed="false">
      <c r="A3283" s="210" t="s">
        <v>6870</v>
      </c>
      <c r="B3283" s="211" t="n">
        <v>2.37</v>
      </c>
    </row>
    <row r="3284" customFormat="false" ht="12.75" hidden="false" customHeight="false" outlineLevel="0" collapsed="false">
      <c r="A3284" s="210" t="s">
        <v>6871</v>
      </c>
      <c r="B3284" s="211" t="n">
        <v>1.21</v>
      </c>
    </row>
    <row r="3285" customFormat="false" ht="12.75" hidden="false" customHeight="false" outlineLevel="0" collapsed="false">
      <c r="A3285" s="210" t="s">
        <v>6874</v>
      </c>
      <c r="B3285" s="211" t="n">
        <v>1.05</v>
      </c>
    </row>
    <row r="3286" customFormat="false" ht="12.75" hidden="false" customHeight="false" outlineLevel="0" collapsed="false">
      <c r="A3286" s="210" t="s">
        <v>6875</v>
      </c>
      <c r="B3286" s="211" t="n">
        <v>0.56</v>
      </c>
    </row>
    <row r="3287" customFormat="false" ht="12.75" hidden="false" customHeight="false" outlineLevel="0" collapsed="false">
      <c r="A3287" s="210" t="s">
        <v>6878</v>
      </c>
      <c r="B3287" s="211" t="n">
        <v>0.48</v>
      </c>
    </row>
    <row r="3288" customFormat="false" ht="12.75" hidden="false" customHeight="false" outlineLevel="0" collapsed="false">
      <c r="A3288" s="210" t="s">
        <v>6879</v>
      </c>
      <c r="B3288" s="211" t="n">
        <v>0.17</v>
      </c>
    </row>
    <row r="3289" customFormat="false" ht="12.75" hidden="false" customHeight="false" outlineLevel="0" collapsed="false">
      <c r="A3289" s="210" t="s">
        <v>6882</v>
      </c>
      <c r="B3289" s="211" t="n">
        <v>0.14</v>
      </c>
    </row>
    <row r="3290" customFormat="false" ht="12.75" hidden="false" customHeight="false" outlineLevel="0" collapsed="false">
      <c r="A3290" s="210" t="s">
        <v>6883</v>
      </c>
      <c r="B3290" s="211" t="n">
        <v>50293.88</v>
      </c>
    </row>
    <row r="3291" customFormat="false" ht="12.75" hidden="false" customHeight="false" outlineLevel="0" collapsed="false">
      <c r="A3291" s="210" t="s">
        <v>6886</v>
      </c>
      <c r="B3291" s="211" t="n">
        <v>45345.71</v>
      </c>
    </row>
    <row r="3292" customFormat="false" ht="12.75" hidden="false" customHeight="false" outlineLevel="0" collapsed="false">
      <c r="A3292" s="210" t="s">
        <v>6887</v>
      </c>
      <c r="B3292" s="211" t="n">
        <v>246319.15</v>
      </c>
    </row>
    <row r="3293" customFormat="false" ht="12.75" hidden="false" customHeight="false" outlineLevel="0" collapsed="false">
      <c r="A3293" s="210" t="s">
        <v>6889</v>
      </c>
      <c r="B3293" s="211" t="n">
        <v>223261.85</v>
      </c>
    </row>
    <row r="3294" customFormat="false" ht="12.75" hidden="false" customHeight="false" outlineLevel="0" collapsed="false">
      <c r="A3294" s="210" t="s">
        <v>6890</v>
      </c>
      <c r="B3294" s="211" t="n">
        <v>4065.65</v>
      </c>
    </row>
    <row r="3295" customFormat="false" ht="12.75" hidden="false" customHeight="false" outlineLevel="0" collapsed="false">
      <c r="A3295" s="210" t="s">
        <v>6895</v>
      </c>
      <c r="B3295" s="211" t="n">
        <v>3522.68</v>
      </c>
    </row>
    <row r="3296" customFormat="false" ht="12.75" hidden="false" customHeight="false" outlineLevel="0" collapsed="false">
      <c r="A3296" s="210" t="s">
        <v>6896</v>
      </c>
      <c r="B3296" s="211" t="n">
        <v>55.97</v>
      </c>
    </row>
    <row r="3297" customFormat="false" ht="12.75" hidden="false" customHeight="false" outlineLevel="0" collapsed="false">
      <c r="A3297" s="210" t="s">
        <v>6899</v>
      </c>
      <c r="B3297" s="211" t="n">
        <v>48.5</v>
      </c>
    </row>
    <row r="3298" customFormat="false" ht="12.75" hidden="false" customHeight="false" outlineLevel="0" collapsed="false">
      <c r="A3298" s="210" t="s">
        <v>6900</v>
      </c>
      <c r="B3298" s="211" t="n">
        <v>62.78</v>
      </c>
    </row>
    <row r="3299" customFormat="false" ht="12.75" hidden="false" customHeight="false" outlineLevel="0" collapsed="false">
      <c r="A3299" s="210" t="s">
        <v>6904</v>
      </c>
      <c r="B3299" s="211" t="n">
        <v>61.88</v>
      </c>
    </row>
    <row r="3300" customFormat="false" ht="12.75" hidden="false" customHeight="false" outlineLevel="0" collapsed="false">
      <c r="A3300" s="210" t="s">
        <v>6905</v>
      </c>
      <c r="B3300" s="211" t="n">
        <v>77.24</v>
      </c>
    </row>
    <row r="3301" customFormat="false" ht="12.75" hidden="false" customHeight="false" outlineLevel="0" collapsed="false">
      <c r="A3301" s="210" t="s">
        <v>6907</v>
      </c>
      <c r="B3301" s="211" t="n">
        <v>75.43</v>
      </c>
    </row>
    <row r="3302" customFormat="false" ht="12.75" hidden="false" customHeight="false" outlineLevel="0" collapsed="false">
      <c r="A3302" s="210" t="s">
        <v>6908</v>
      </c>
      <c r="B3302" s="211" t="n">
        <v>188.35</v>
      </c>
    </row>
    <row r="3303" customFormat="false" ht="12.75" hidden="false" customHeight="false" outlineLevel="0" collapsed="false">
      <c r="A3303" s="210" t="s">
        <v>6910</v>
      </c>
      <c r="B3303" s="211" t="n">
        <v>185.67</v>
      </c>
    </row>
    <row r="3304" customFormat="false" ht="12.75" hidden="false" customHeight="false" outlineLevel="0" collapsed="false">
      <c r="A3304" s="210" t="s">
        <v>6911</v>
      </c>
      <c r="B3304" s="211" t="n">
        <v>369.74</v>
      </c>
    </row>
    <row r="3305" customFormat="false" ht="12.75" hidden="false" customHeight="false" outlineLevel="0" collapsed="false">
      <c r="A3305" s="210" t="s">
        <v>6914</v>
      </c>
      <c r="B3305" s="211" t="n">
        <v>369.74</v>
      </c>
    </row>
    <row r="3306" customFormat="false" ht="12.75" hidden="false" customHeight="false" outlineLevel="0" collapsed="false">
      <c r="A3306" s="210" t="s">
        <v>6915</v>
      </c>
      <c r="B3306" s="211" t="n">
        <v>391.4</v>
      </c>
    </row>
    <row r="3307" customFormat="false" ht="12.75" hidden="false" customHeight="false" outlineLevel="0" collapsed="false">
      <c r="A3307" s="210" t="s">
        <v>6918</v>
      </c>
      <c r="B3307" s="211" t="n">
        <v>391.4</v>
      </c>
    </row>
    <row r="3308" customFormat="false" ht="12.75" hidden="false" customHeight="false" outlineLevel="0" collapsed="false">
      <c r="A3308" s="210" t="s">
        <v>6919</v>
      </c>
      <c r="B3308" s="211" t="n">
        <v>0.95</v>
      </c>
    </row>
    <row r="3309" customFormat="false" ht="12.75" hidden="false" customHeight="false" outlineLevel="0" collapsed="false">
      <c r="A3309" s="210" t="s">
        <v>6924</v>
      </c>
      <c r="B3309" s="211" t="n">
        <v>0.91</v>
      </c>
    </row>
    <row r="3310" customFormat="false" ht="12.75" hidden="false" customHeight="false" outlineLevel="0" collapsed="false">
      <c r="A3310" s="210" t="s">
        <v>6925</v>
      </c>
      <c r="B3310" s="211" t="n">
        <v>6.24</v>
      </c>
    </row>
    <row r="3311" customFormat="false" ht="12.75" hidden="false" customHeight="false" outlineLevel="0" collapsed="false">
      <c r="A3311" s="210" t="s">
        <v>6929</v>
      </c>
      <c r="B3311" s="211" t="n">
        <v>5.73</v>
      </c>
    </row>
    <row r="3312" customFormat="false" ht="12.75" hidden="false" customHeight="false" outlineLevel="0" collapsed="false">
      <c r="A3312" s="210" t="s">
        <v>6930</v>
      </c>
      <c r="B3312" s="211" t="n">
        <v>4</v>
      </c>
    </row>
    <row r="3313" customFormat="false" ht="12.75" hidden="false" customHeight="false" outlineLevel="0" collapsed="false">
      <c r="A3313" s="210" t="s">
        <v>6934</v>
      </c>
      <c r="B3313" s="211" t="n">
        <v>3.48</v>
      </c>
    </row>
    <row r="3314" customFormat="false" ht="12.75" hidden="false" customHeight="false" outlineLevel="0" collapsed="false">
      <c r="A3314" s="210" t="s">
        <v>6935</v>
      </c>
      <c r="B3314" s="211" t="n">
        <v>3.81</v>
      </c>
    </row>
    <row r="3315" customFormat="false" ht="12.75" hidden="false" customHeight="false" outlineLevel="0" collapsed="false">
      <c r="A3315" s="210" t="s">
        <v>6940</v>
      </c>
      <c r="B3315" s="211" t="n">
        <v>3.81</v>
      </c>
    </row>
    <row r="3316" customFormat="false" ht="12.75" hidden="false" customHeight="false" outlineLevel="0" collapsed="false">
      <c r="A3316" s="210" t="s">
        <v>6941</v>
      </c>
      <c r="B3316" s="211" t="n">
        <v>0.21</v>
      </c>
    </row>
    <row r="3317" customFormat="false" ht="12.75" hidden="false" customHeight="false" outlineLevel="0" collapsed="false">
      <c r="A3317" s="210" t="s">
        <v>6945</v>
      </c>
      <c r="B3317" s="211" t="n">
        <v>0.21</v>
      </c>
    </row>
    <row r="3318" customFormat="false" ht="12.75" hidden="false" customHeight="false" outlineLevel="0" collapsed="false">
      <c r="A3318" s="210" t="s">
        <v>6946</v>
      </c>
      <c r="B3318" s="211" t="n">
        <v>96.54</v>
      </c>
    </row>
    <row r="3319" customFormat="false" ht="12.75" hidden="false" customHeight="false" outlineLevel="0" collapsed="false">
      <c r="A3319" s="210" t="s">
        <v>6950</v>
      </c>
      <c r="B3319" s="211" t="n">
        <v>91.57</v>
      </c>
    </row>
    <row r="3320" customFormat="false" ht="12.75" hidden="false" customHeight="false" outlineLevel="0" collapsed="false">
      <c r="A3320" s="210" t="s">
        <v>6951</v>
      </c>
      <c r="B3320" s="211" t="n">
        <v>42.98</v>
      </c>
    </row>
    <row r="3321" customFormat="false" ht="12.75" hidden="false" customHeight="false" outlineLevel="0" collapsed="false">
      <c r="A3321" s="210" t="s">
        <v>6955</v>
      </c>
      <c r="B3321" s="211" t="n">
        <v>40.5</v>
      </c>
    </row>
    <row r="3322" customFormat="false" ht="12.75" hidden="false" customHeight="false" outlineLevel="0" collapsed="false">
      <c r="A3322" s="210" t="s">
        <v>6956</v>
      </c>
      <c r="B3322" s="211" t="n">
        <v>121.76</v>
      </c>
    </row>
    <row r="3323" customFormat="false" ht="12.75" hidden="false" customHeight="false" outlineLevel="0" collapsed="false">
      <c r="A3323" s="210" t="s">
        <v>6958</v>
      </c>
      <c r="B3323" s="211" t="n">
        <v>115.07</v>
      </c>
    </row>
    <row r="3324" customFormat="false" ht="12.75" hidden="false" customHeight="false" outlineLevel="0" collapsed="false">
      <c r="A3324" s="210" t="s">
        <v>6959</v>
      </c>
      <c r="B3324" s="211" t="n">
        <v>456.72</v>
      </c>
    </row>
    <row r="3325" customFormat="false" ht="12.75" hidden="false" customHeight="false" outlineLevel="0" collapsed="false">
      <c r="A3325" s="210" t="s">
        <v>6964</v>
      </c>
      <c r="B3325" s="211" t="n">
        <v>456.72</v>
      </c>
    </row>
    <row r="3326" customFormat="false" ht="12.75" hidden="false" customHeight="false" outlineLevel="0" collapsed="false">
      <c r="A3326" s="210" t="s">
        <v>6965</v>
      </c>
      <c r="B3326" s="211" t="n">
        <v>505.91</v>
      </c>
    </row>
    <row r="3327" customFormat="false" ht="12.75" hidden="false" customHeight="false" outlineLevel="0" collapsed="false">
      <c r="A3327" s="210" t="s">
        <v>6970</v>
      </c>
      <c r="B3327" s="211" t="n">
        <v>505.91</v>
      </c>
    </row>
    <row r="3328" customFormat="false" ht="12.75" hidden="false" customHeight="false" outlineLevel="0" collapsed="false">
      <c r="A3328" s="210" t="s">
        <v>6971</v>
      </c>
      <c r="B3328" s="211" t="n">
        <v>37.82</v>
      </c>
    </row>
    <row r="3329" customFormat="false" ht="12.75" hidden="false" customHeight="false" outlineLevel="0" collapsed="false">
      <c r="A3329" s="210" t="s">
        <v>6975</v>
      </c>
      <c r="B3329" s="211" t="n">
        <v>34.41</v>
      </c>
    </row>
    <row r="3330" customFormat="false" ht="12.75" hidden="false" customHeight="false" outlineLevel="0" collapsed="false">
      <c r="A3330" s="210" t="s">
        <v>6976</v>
      </c>
      <c r="B3330" s="211" t="n">
        <v>71.53</v>
      </c>
    </row>
    <row r="3331" customFormat="false" ht="12.75" hidden="false" customHeight="false" outlineLevel="0" collapsed="false">
      <c r="A3331" s="210" t="s">
        <v>6979</v>
      </c>
      <c r="B3331" s="211" t="n">
        <v>65.21</v>
      </c>
    </row>
    <row r="3332" customFormat="false" ht="12.75" hidden="false" customHeight="false" outlineLevel="0" collapsed="false">
      <c r="A3332" s="210" t="s">
        <v>6980</v>
      </c>
      <c r="B3332" s="211" t="n">
        <v>5.79</v>
      </c>
    </row>
    <row r="3333" customFormat="false" ht="12.75" hidden="false" customHeight="false" outlineLevel="0" collapsed="false">
      <c r="A3333" s="210" t="s">
        <v>6983</v>
      </c>
      <c r="B3333" s="211" t="n">
        <v>5.02</v>
      </c>
    </row>
    <row r="3334" customFormat="false" ht="12.75" hidden="false" customHeight="false" outlineLevel="0" collapsed="false">
      <c r="A3334" s="210" t="s">
        <v>6984</v>
      </c>
      <c r="B3334" s="211" t="n">
        <v>532.8</v>
      </c>
    </row>
    <row r="3335" customFormat="false" ht="12.75" hidden="false" customHeight="false" outlineLevel="0" collapsed="false">
      <c r="A3335" s="210" t="s">
        <v>6987</v>
      </c>
      <c r="B3335" s="211" t="n">
        <v>532.8</v>
      </c>
    </row>
    <row r="3336" customFormat="false" ht="12.75" hidden="false" customHeight="false" outlineLevel="0" collapsed="false">
      <c r="A3336" s="210" t="s">
        <v>6988</v>
      </c>
      <c r="B3336" s="211" t="n">
        <v>621.4</v>
      </c>
    </row>
    <row r="3337" customFormat="false" ht="12.75" hidden="false" customHeight="false" outlineLevel="0" collapsed="false">
      <c r="A3337" s="210" t="s">
        <v>6990</v>
      </c>
      <c r="B3337" s="211" t="n">
        <v>621.4</v>
      </c>
    </row>
    <row r="3338" customFormat="false" ht="12.75" hidden="false" customHeight="false" outlineLevel="0" collapsed="false">
      <c r="A3338" s="210" t="s">
        <v>6991</v>
      </c>
      <c r="B3338" s="211" t="n">
        <v>783.53</v>
      </c>
    </row>
    <row r="3339" customFormat="false" ht="12.75" hidden="false" customHeight="false" outlineLevel="0" collapsed="false">
      <c r="A3339" s="210" t="s">
        <v>6993</v>
      </c>
      <c r="B3339" s="211" t="n">
        <v>783.53</v>
      </c>
    </row>
    <row r="3340" customFormat="false" ht="12.75" hidden="false" customHeight="false" outlineLevel="0" collapsed="false">
      <c r="A3340" s="210" t="s">
        <v>6994</v>
      </c>
      <c r="B3340" s="211" t="n">
        <v>978.45</v>
      </c>
    </row>
    <row r="3341" customFormat="false" ht="12.75" hidden="false" customHeight="false" outlineLevel="0" collapsed="false">
      <c r="A3341" s="210" t="s">
        <v>6996</v>
      </c>
      <c r="B3341" s="211" t="n">
        <v>978.45</v>
      </c>
    </row>
    <row r="3342" customFormat="false" ht="12.75" hidden="false" customHeight="false" outlineLevel="0" collapsed="false">
      <c r="A3342" s="210" t="s">
        <v>6997</v>
      </c>
      <c r="B3342" s="211" t="n">
        <v>1234.06</v>
      </c>
    </row>
    <row r="3343" customFormat="false" ht="12.75" hidden="false" customHeight="false" outlineLevel="0" collapsed="false">
      <c r="A3343" s="210" t="s">
        <v>6999</v>
      </c>
      <c r="B3343" s="211" t="n">
        <v>1234.06</v>
      </c>
    </row>
    <row r="3344" customFormat="false" ht="12.75" hidden="false" customHeight="false" outlineLevel="0" collapsed="false">
      <c r="A3344" s="210" t="s">
        <v>7000</v>
      </c>
      <c r="B3344" s="211" t="n">
        <v>1711.23</v>
      </c>
    </row>
    <row r="3345" customFormat="false" ht="12.75" hidden="false" customHeight="false" outlineLevel="0" collapsed="false">
      <c r="A3345" s="210" t="s">
        <v>7002</v>
      </c>
      <c r="B3345" s="211" t="n">
        <v>1711.23</v>
      </c>
    </row>
    <row r="3346" customFormat="false" ht="12.75" hidden="false" customHeight="false" outlineLevel="0" collapsed="false">
      <c r="A3346" s="210" t="s">
        <v>7003</v>
      </c>
      <c r="B3346" s="211" t="n">
        <v>1908.46</v>
      </c>
    </row>
    <row r="3347" customFormat="false" ht="12.75" hidden="false" customHeight="false" outlineLevel="0" collapsed="false">
      <c r="A3347" s="210" t="s">
        <v>7005</v>
      </c>
      <c r="B3347" s="211" t="n">
        <v>1908.46</v>
      </c>
    </row>
    <row r="3348" customFormat="false" ht="12.75" hidden="false" customHeight="false" outlineLevel="0" collapsed="false">
      <c r="A3348" s="210" t="s">
        <v>7006</v>
      </c>
      <c r="B3348" s="211" t="n">
        <v>128162.19</v>
      </c>
    </row>
    <row r="3349" customFormat="false" ht="12.75" hidden="false" customHeight="false" outlineLevel="0" collapsed="false">
      <c r="A3349" s="210" t="s">
        <v>7013</v>
      </c>
      <c r="B3349" s="211" t="n">
        <v>127580.11</v>
      </c>
    </row>
    <row r="3350" customFormat="false" ht="12.75" hidden="false" customHeight="false" outlineLevel="0" collapsed="false">
      <c r="A3350" s="210" t="s">
        <v>7014</v>
      </c>
      <c r="B3350" s="211" t="n">
        <v>119259.62</v>
      </c>
    </row>
    <row r="3351" customFormat="false" ht="12.75" hidden="false" customHeight="false" outlineLevel="0" collapsed="false">
      <c r="A3351" s="210" t="s">
        <v>7016</v>
      </c>
      <c r="B3351" s="211" t="n">
        <v>118680.18</v>
      </c>
    </row>
    <row r="3352" customFormat="false" ht="12.75" hidden="false" customHeight="false" outlineLevel="0" collapsed="false">
      <c r="A3352" s="210" t="s">
        <v>7017</v>
      </c>
      <c r="B3352" s="211" t="n">
        <v>109242.81</v>
      </c>
    </row>
    <row r="3353" customFormat="false" ht="12.75" hidden="false" customHeight="false" outlineLevel="0" collapsed="false">
      <c r="A3353" s="210" t="s">
        <v>7019</v>
      </c>
      <c r="B3353" s="211" t="n">
        <v>108664.52</v>
      </c>
    </row>
    <row r="3354" customFormat="false" ht="12.75" hidden="false" customHeight="false" outlineLevel="0" collapsed="false">
      <c r="A3354" s="210" t="s">
        <v>7020</v>
      </c>
      <c r="B3354" s="211" t="n">
        <v>78903.12</v>
      </c>
    </row>
    <row r="3355" customFormat="false" ht="12.75" hidden="false" customHeight="false" outlineLevel="0" collapsed="false">
      <c r="A3355" s="210" t="s">
        <v>7026</v>
      </c>
      <c r="B3355" s="211" t="n">
        <v>78326.25</v>
      </c>
    </row>
    <row r="3356" customFormat="false" ht="12.75" hidden="false" customHeight="false" outlineLevel="0" collapsed="false">
      <c r="A3356" s="210" t="s">
        <v>7027</v>
      </c>
      <c r="B3356" s="211" t="n">
        <v>71826.57</v>
      </c>
    </row>
    <row r="3357" customFormat="false" ht="12.75" hidden="false" customHeight="false" outlineLevel="0" collapsed="false">
      <c r="A3357" s="210" t="s">
        <v>7029</v>
      </c>
      <c r="B3357" s="211" t="n">
        <v>71251.11</v>
      </c>
    </row>
    <row r="3358" customFormat="false" ht="12.75" hidden="false" customHeight="false" outlineLevel="0" collapsed="false">
      <c r="A3358" s="210" t="s">
        <v>7030</v>
      </c>
      <c r="B3358" s="211" t="n">
        <v>58546.27</v>
      </c>
    </row>
    <row r="3359" customFormat="false" ht="12.75" hidden="false" customHeight="false" outlineLevel="0" collapsed="false">
      <c r="A3359" s="210" t="s">
        <v>7037</v>
      </c>
      <c r="B3359" s="211" t="n">
        <v>58073.35</v>
      </c>
    </row>
    <row r="3360" customFormat="false" ht="12.75" hidden="false" customHeight="false" outlineLevel="0" collapsed="false">
      <c r="A3360" s="210" t="s">
        <v>7038</v>
      </c>
      <c r="B3360" s="211" t="n">
        <v>44308.71</v>
      </c>
    </row>
    <row r="3361" customFormat="false" ht="12.75" hidden="false" customHeight="false" outlineLevel="0" collapsed="false">
      <c r="A3361" s="210" t="s">
        <v>7040</v>
      </c>
      <c r="B3361" s="211" t="n">
        <v>43930.21</v>
      </c>
    </row>
    <row r="3362" customFormat="false" ht="12.75" hidden="false" customHeight="false" outlineLevel="0" collapsed="false">
      <c r="A3362" s="210" t="s">
        <v>7041</v>
      </c>
      <c r="B3362" s="211" t="n">
        <v>89135.27</v>
      </c>
    </row>
    <row r="3363" customFormat="false" ht="12.75" hidden="false" customHeight="false" outlineLevel="0" collapsed="false">
      <c r="A3363" s="210" t="s">
        <v>7048</v>
      </c>
      <c r="B3363" s="211" t="n">
        <v>88662.35</v>
      </c>
    </row>
    <row r="3364" customFormat="false" ht="12.75" hidden="false" customHeight="false" outlineLevel="0" collapsed="false">
      <c r="A3364" s="210" t="s">
        <v>7049</v>
      </c>
      <c r="B3364" s="211" t="n">
        <v>73390.96</v>
      </c>
    </row>
    <row r="3365" customFormat="false" ht="12.75" hidden="false" customHeight="false" outlineLevel="0" collapsed="false">
      <c r="A3365" s="210" t="s">
        <v>7052</v>
      </c>
      <c r="B3365" s="211" t="n">
        <v>73012.46</v>
      </c>
    </row>
    <row r="3366" customFormat="false" ht="12.75" hidden="false" customHeight="false" outlineLevel="0" collapsed="false">
      <c r="A3366" s="210" t="s">
        <v>7053</v>
      </c>
      <c r="B3366" s="211" t="n">
        <v>547.88</v>
      </c>
    </row>
    <row r="3367" customFormat="false" ht="12.75" hidden="false" customHeight="false" outlineLevel="0" collapsed="false">
      <c r="A3367" s="210" t="s">
        <v>7060</v>
      </c>
      <c r="B3367" s="211" t="n">
        <v>537.14</v>
      </c>
    </row>
    <row r="3368" customFormat="false" ht="12.75" hidden="false" customHeight="false" outlineLevel="0" collapsed="false">
      <c r="A3368" s="210" t="s">
        <v>7061</v>
      </c>
      <c r="B3368" s="211" t="n">
        <v>561.86</v>
      </c>
    </row>
    <row r="3369" customFormat="false" ht="12.75" hidden="false" customHeight="false" outlineLevel="0" collapsed="false">
      <c r="A3369" s="210" t="s">
        <v>7065</v>
      </c>
      <c r="B3369" s="211" t="n">
        <v>551.12</v>
      </c>
    </row>
    <row r="3370" customFormat="false" ht="12.75" hidden="false" customHeight="false" outlineLevel="0" collapsed="false">
      <c r="A3370" s="210" t="s">
        <v>7066</v>
      </c>
      <c r="B3370" s="211" t="n">
        <v>565.87</v>
      </c>
    </row>
    <row r="3371" customFormat="false" ht="12.75" hidden="false" customHeight="false" outlineLevel="0" collapsed="false">
      <c r="A3371" s="210" t="s">
        <v>7070</v>
      </c>
      <c r="B3371" s="211" t="n">
        <v>555.13</v>
      </c>
    </row>
    <row r="3372" customFormat="false" ht="12.75" hidden="false" customHeight="false" outlineLevel="0" collapsed="false">
      <c r="A3372" s="210" t="s">
        <v>7071</v>
      </c>
      <c r="B3372" s="211" t="n">
        <v>699.37</v>
      </c>
    </row>
    <row r="3373" customFormat="false" ht="12.75" hidden="false" customHeight="false" outlineLevel="0" collapsed="false">
      <c r="A3373" s="210" t="s">
        <v>7074</v>
      </c>
      <c r="B3373" s="211" t="n">
        <v>685.89</v>
      </c>
    </row>
    <row r="3374" customFormat="false" ht="12.75" hidden="false" customHeight="false" outlineLevel="0" collapsed="false">
      <c r="A3374" s="210" t="s">
        <v>7075</v>
      </c>
      <c r="B3374" s="211" t="n">
        <v>713.35</v>
      </c>
    </row>
    <row r="3375" customFormat="false" ht="12.75" hidden="false" customHeight="false" outlineLevel="0" collapsed="false">
      <c r="A3375" s="210" t="s">
        <v>7078</v>
      </c>
      <c r="B3375" s="211" t="n">
        <v>699.87</v>
      </c>
    </row>
    <row r="3376" customFormat="false" ht="12.75" hidden="false" customHeight="false" outlineLevel="0" collapsed="false">
      <c r="A3376" s="210" t="s">
        <v>7079</v>
      </c>
      <c r="B3376" s="211" t="n">
        <v>717.37</v>
      </c>
    </row>
    <row r="3377" customFormat="false" ht="12.75" hidden="false" customHeight="false" outlineLevel="0" collapsed="false">
      <c r="A3377" s="210" t="s">
        <v>7082</v>
      </c>
      <c r="B3377" s="211" t="n">
        <v>703.88</v>
      </c>
    </row>
    <row r="3378" customFormat="false" ht="12.75" hidden="false" customHeight="false" outlineLevel="0" collapsed="false">
      <c r="A3378" s="210" t="s">
        <v>7083</v>
      </c>
      <c r="B3378" s="211" t="n">
        <v>59.56</v>
      </c>
    </row>
    <row r="3379" customFormat="false" ht="12.75" hidden="false" customHeight="false" outlineLevel="0" collapsed="false">
      <c r="A3379" s="210" t="s">
        <v>7087</v>
      </c>
      <c r="B3379" s="211" t="n">
        <v>58.53</v>
      </c>
    </row>
    <row r="3380" customFormat="false" ht="12.75" hidden="false" customHeight="false" outlineLevel="0" collapsed="false">
      <c r="A3380" s="210" t="s">
        <v>7088</v>
      </c>
      <c r="B3380" s="211" t="n">
        <v>87.89</v>
      </c>
    </row>
    <row r="3381" customFormat="false" ht="12.75" hidden="false" customHeight="false" outlineLevel="0" collapsed="false">
      <c r="A3381" s="210" t="s">
        <v>7091</v>
      </c>
      <c r="B3381" s="211" t="n">
        <v>85.85</v>
      </c>
    </row>
    <row r="3382" customFormat="false" ht="12.75" hidden="false" customHeight="false" outlineLevel="0" collapsed="false">
      <c r="A3382" s="210" t="s">
        <v>7092</v>
      </c>
      <c r="B3382" s="211" t="n">
        <v>38.96</v>
      </c>
    </row>
    <row r="3383" customFormat="false" ht="12.75" hidden="false" customHeight="false" outlineLevel="0" collapsed="false">
      <c r="A3383" s="210" t="s">
        <v>7094</v>
      </c>
      <c r="B3383" s="211" t="n">
        <v>37.94</v>
      </c>
    </row>
    <row r="3384" customFormat="false" ht="12.75" hidden="false" customHeight="false" outlineLevel="0" collapsed="false">
      <c r="A3384" s="210" t="s">
        <v>7095</v>
      </c>
      <c r="B3384" s="211" t="n">
        <v>57.08</v>
      </c>
    </row>
    <row r="3385" customFormat="false" ht="12.75" hidden="false" customHeight="false" outlineLevel="0" collapsed="false">
      <c r="A3385" s="210" t="s">
        <v>7097</v>
      </c>
      <c r="B3385" s="211" t="n">
        <v>55.04</v>
      </c>
    </row>
    <row r="3386" customFormat="false" ht="12.75" hidden="false" customHeight="false" outlineLevel="0" collapsed="false">
      <c r="A3386" s="210" t="s">
        <v>7098</v>
      </c>
      <c r="B3386" s="211" t="n">
        <v>86.49</v>
      </c>
    </row>
    <row r="3387" customFormat="false" ht="12.75" hidden="false" customHeight="false" outlineLevel="0" collapsed="false">
      <c r="A3387" s="210" t="s">
        <v>7103</v>
      </c>
      <c r="B3387" s="211" t="n">
        <v>83.93</v>
      </c>
    </row>
    <row r="3388" customFormat="false" ht="12.75" hidden="false" customHeight="false" outlineLevel="0" collapsed="false">
      <c r="A3388" s="210" t="s">
        <v>7104</v>
      </c>
      <c r="B3388" s="211" t="n">
        <v>93.53</v>
      </c>
    </row>
    <row r="3389" customFormat="false" ht="12.75" hidden="false" customHeight="false" outlineLevel="0" collapsed="false">
      <c r="A3389" s="210" t="s">
        <v>7107</v>
      </c>
      <c r="B3389" s="211" t="n">
        <v>90.46</v>
      </c>
    </row>
    <row r="3390" customFormat="false" ht="12.75" hidden="false" customHeight="false" outlineLevel="0" collapsed="false">
      <c r="A3390" s="210" t="s">
        <v>7108</v>
      </c>
      <c r="B3390" s="211" t="n">
        <v>15.64</v>
      </c>
    </row>
    <row r="3391" customFormat="false" ht="12.75" hidden="false" customHeight="false" outlineLevel="0" collapsed="false">
      <c r="A3391" s="210" t="s">
        <v>7111</v>
      </c>
      <c r="B3391" s="211" t="n">
        <v>15.49</v>
      </c>
    </row>
    <row r="3392" customFormat="false" ht="12.75" hidden="false" customHeight="false" outlineLevel="0" collapsed="false">
      <c r="A3392" s="210" t="s">
        <v>7112</v>
      </c>
      <c r="B3392" s="211" t="n">
        <v>23.31</v>
      </c>
    </row>
    <row r="3393" customFormat="false" ht="12.75" hidden="false" customHeight="false" outlineLevel="0" collapsed="false">
      <c r="A3393" s="210" t="s">
        <v>7114</v>
      </c>
      <c r="B3393" s="211" t="n">
        <v>22.7</v>
      </c>
    </row>
    <row r="3394" customFormat="false" ht="12.75" hidden="false" customHeight="false" outlineLevel="0" collapsed="false">
      <c r="A3394" s="210" t="s">
        <v>7115</v>
      </c>
      <c r="B3394" s="211" t="n">
        <v>35.45</v>
      </c>
    </row>
    <row r="3395" customFormat="false" ht="12.75" hidden="false" customHeight="false" outlineLevel="0" collapsed="false">
      <c r="A3395" s="210" t="s">
        <v>7118</v>
      </c>
      <c r="B3395" s="211" t="n">
        <v>34.17</v>
      </c>
    </row>
    <row r="3396" customFormat="false" ht="12.75" hidden="false" customHeight="false" outlineLevel="0" collapsed="false">
      <c r="A3396" s="210" t="s">
        <v>7119</v>
      </c>
      <c r="B3396" s="211" t="n">
        <v>48.03</v>
      </c>
    </row>
    <row r="3397" customFormat="false" ht="12.75" hidden="false" customHeight="false" outlineLevel="0" collapsed="false">
      <c r="A3397" s="210" t="s">
        <v>7122</v>
      </c>
      <c r="B3397" s="211" t="n">
        <v>45.99</v>
      </c>
    </row>
    <row r="3398" customFormat="false" ht="12.75" hidden="false" customHeight="false" outlineLevel="0" collapsed="false">
      <c r="A3398" s="210" t="s">
        <v>7123</v>
      </c>
      <c r="B3398" s="211" t="n">
        <v>18.31</v>
      </c>
    </row>
    <row r="3399" customFormat="false" ht="12.75" hidden="false" customHeight="false" outlineLevel="0" collapsed="false">
      <c r="A3399" s="210" t="s">
        <v>7127</v>
      </c>
      <c r="B3399" s="211" t="n">
        <v>18.07</v>
      </c>
    </row>
    <row r="3400" customFormat="false" ht="12.75" hidden="false" customHeight="false" outlineLevel="0" collapsed="false">
      <c r="A3400" s="210" t="s">
        <v>7128</v>
      </c>
      <c r="B3400" s="211" t="n">
        <v>20.09</v>
      </c>
    </row>
    <row r="3401" customFormat="false" ht="12.75" hidden="false" customHeight="false" outlineLevel="0" collapsed="false">
      <c r="A3401" s="210" t="s">
        <v>7133</v>
      </c>
      <c r="B3401" s="211" t="n">
        <v>19.83</v>
      </c>
    </row>
    <row r="3402" customFormat="false" ht="12.75" hidden="false" customHeight="false" outlineLevel="0" collapsed="false">
      <c r="A3402" s="210" t="s">
        <v>7134</v>
      </c>
      <c r="B3402" s="211" t="n">
        <v>21.41</v>
      </c>
    </row>
    <row r="3403" customFormat="false" ht="12.75" hidden="false" customHeight="false" outlineLevel="0" collapsed="false">
      <c r="A3403" s="210" t="s">
        <v>7139</v>
      </c>
      <c r="B3403" s="211" t="n">
        <v>21.15</v>
      </c>
    </row>
    <row r="3404" customFormat="false" ht="12.75" hidden="false" customHeight="false" outlineLevel="0" collapsed="false">
      <c r="A3404" s="210" t="s">
        <v>7140</v>
      </c>
      <c r="B3404" s="211" t="n">
        <v>24.51</v>
      </c>
    </row>
    <row r="3405" customFormat="false" ht="12.75" hidden="false" customHeight="false" outlineLevel="0" collapsed="false">
      <c r="A3405" s="210" t="s">
        <v>7144</v>
      </c>
      <c r="B3405" s="211" t="n">
        <v>24.25</v>
      </c>
    </row>
    <row r="3406" customFormat="false" ht="12.75" hidden="false" customHeight="false" outlineLevel="0" collapsed="false">
      <c r="A3406" s="210" t="s">
        <v>7145</v>
      </c>
      <c r="B3406" s="211" t="n">
        <v>24.2</v>
      </c>
    </row>
    <row r="3407" customFormat="false" ht="12.75" hidden="false" customHeight="false" outlineLevel="0" collapsed="false">
      <c r="A3407" s="210" t="s">
        <v>7150</v>
      </c>
      <c r="B3407" s="211" t="n">
        <v>23.93</v>
      </c>
    </row>
    <row r="3408" customFormat="false" ht="12.75" hidden="false" customHeight="false" outlineLevel="0" collapsed="false">
      <c r="A3408" s="210" t="s">
        <v>7151</v>
      </c>
      <c r="B3408" s="211" t="n">
        <v>25.46</v>
      </c>
    </row>
    <row r="3409" customFormat="false" ht="12.75" hidden="false" customHeight="false" outlineLevel="0" collapsed="false">
      <c r="A3409" s="210" t="s">
        <v>7155</v>
      </c>
      <c r="B3409" s="211" t="n">
        <v>25.19</v>
      </c>
    </row>
    <row r="3410" customFormat="false" ht="12.75" hidden="false" customHeight="false" outlineLevel="0" collapsed="false">
      <c r="A3410" s="210" t="s">
        <v>7156</v>
      </c>
      <c r="B3410" s="211" t="n">
        <v>26.77</v>
      </c>
    </row>
    <row r="3411" customFormat="false" ht="12.75" hidden="false" customHeight="false" outlineLevel="0" collapsed="false">
      <c r="A3411" s="210" t="s">
        <v>7160</v>
      </c>
      <c r="B3411" s="211" t="n">
        <v>26.5</v>
      </c>
    </row>
    <row r="3412" customFormat="false" ht="12.75" hidden="false" customHeight="false" outlineLevel="0" collapsed="false">
      <c r="A3412" s="210" t="s">
        <v>7161</v>
      </c>
      <c r="B3412" s="211" t="n">
        <v>11.93</v>
      </c>
    </row>
    <row r="3413" customFormat="false" ht="12.75" hidden="false" customHeight="false" outlineLevel="0" collapsed="false">
      <c r="A3413" s="210" t="s">
        <v>7166</v>
      </c>
      <c r="B3413" s="211" t="n">
        <v>11.66</v>
      </c>
    </row>
    <row r="3414" customFormat="false" ht="12.75" hidden="false" customHeight="false" outlineLevel="0" collapsed="false">
      <c r="A3414" s="210" t="s">
        <v>7167</v>
      </c>
      <c r="B3414" s="211" t="n">
        <v>15.87</v>
      </c>
    </row>
    <row r="3415" customFormat="false" ht="12.75" hidden="false" customHeight="false" outlineLevel="0" collapsed="false">
      <c r="A3415" s="210" t="s">
        <v>7172</v>
      </c>
      <c r="B3415" s="211" t="n">
        <v>15.6</v>
      </c>
    </row>
    <row r="3416" customFormat="false" ht="12.75" hidden="false" customHeight="false" outlineLevel="0" collapsed="false">
      <c r="A3416" s="210" t="s">
        <v>7173</v>
      </c>
      <c r="B3416" s="211" t="n">
        <v>67.63</v>
      </c>
    </row>
    <row r="3417" customFormat="false" ht="12.75" hidden="false" customHeight="false" outlineLevel="0" collapsed="false">
      <c r="A3417" s="210" t="s">
        <v>7180</v>
      </c>
      <c r="B3417" s="211" t="n">
        <v>67.07</v>
      </c>
    </row>
    <row r="3418" customFormat="false" ht="12.75" hidden="false" customHeight="false" outlineLevel="0" collapsed="false">
      <c r="A3418" s="210" t="s">
        <v>44981</v>
      </c>
      <c r="B3418" s="211" t="n">
        <v>3.6</v>
      </c>
    </row>
    <row r="3419" customFormat="false" ht="12.75" hidden="false" customHeight="false" outlineLevel="0" collapsed="false">
      <c r="A3419" s="210" t="s">
        <v>44982</v>
      </c>
      <c r="B3419" s="211" t="n">
        <v>3.43</v>
      </c>
    </row>
    <row r="3420" customFormat="false" ht="12.75" hidden="false" customHeight="false" outlineLevel="0" collapsed="false">
      <c r="A3420" s="210" t="s">
        <v>44983</v>
      </c>
      <c r="B3420" s="211" t="n">
        <v>6.38</v>
      </c>
    </row>
    <row r="3421" customFormat="false" ht="12.75" hidden="false" customHeight="false" outlineLevel="0" collapsed="false">
      <c r="A3421" s="210" t="s">
        <v>44984</v>
      </c>
      <c r="B3421" s="211" t="n">
        <v>6.21</v>
      </c>
    </row>
    <row r="3422" customFormat="false" ht="12.75" hidden="false" customHeight="false" outlineLevel="0" collapsed="false">
      <c r="A3422" s="210" t="s">
        <v>7181</v>
      </c>
      <c r="B3422" s="211" t="n">
        <v>6.83</v>
      </c>
    </row>
    <row r="3423" customFormat="false" ht="12.75" hidden="false" customHeight="false" outlineLevel="0" collapsed="false">
      <c r="A3423" s="210" t="s">
        <v>7188</v>
      </c>
      <c r="B3423" s="211" t="n">
        <v>6.68</v>
      </c>
    </row>
    <row r="3424" customFormat="false" ht="12.75" hidden="false" customHeight="false" outlineLevel="0" collapsed="false">
      <c r="A3424" s="210" t="s">
        <v>7189</v>
      </c>
      <c r="B3424" s="211" t="n">
        <v>6.9</v>
      </c>
    </row>
    <row r="3425" customFormat="false" ht="12.75" hidden="false" customHeight="false" outlineLevel="0" collapsed="false">
      <c r="A3425" s="210" t="s">
        <v>7194</v>
      </c>
      <c r="B3425" s="211" t="n">
        <v>6.74</v>
      </c>
    </row>
    <row r="3426" customFormat="false" ht="12.75" hidden="false" customHeight="false" outlineLevel="0" collapsed="false">
      <c r="A3426" s="210" t="s">
        <v>7195</v>
      </c>
      <c r="B3426" s="211" t="n">
        <v>5.18</v>
      </c>
    </row>
    <row r="3427" customFormat="false" ht="12.75" hidden="false" customHeight="false" outlineLevel="0" collapsed="false">
      <c r="A3427" s="210" t="s">
        <v>7200</v>
      </c>
      <c r="B3427" s="211" t="n">
        <v>5.07</v>
      </c>
    </row>
    <row r="3428" customFormat="false" ht="12.75" hidden="false" customHeight="false" outlineLevel="0" collapsed="false">
      <c r="A3428" s="210" t="s">
        <v>7201</v>
      </c>
      <c r="B3428" s="211" t="n">
        <v>5.24</v>
      </c>
    </row>
    <row r="3429" customFormat="false" ht="12.75" hidden="false" customHeight="false" outlineLevel="0" collapsed="false">
      <c r="A3429" s="210" t="s">
        <v>7205</v>
      </c>
      <c r="B3429" s="211" t="n">
        <v>5.11</v>
      </c>
    </row>
    <row r="3430" customFormat="false" ht="12.75" hidden="false" customHeight="false" outlineLevel="0" collapsed="false">
      <c r="A3430" s="210" t="s">
        <v>7206</v>
      </c>
      <c r="B3430" s="211" t="n">
        <v>9.79</v>
      </c>
    </row>
    <row r="3431" customFormat="false" ht="12.75" hidden="false" customHeight="false" outlineLevel="0" collapsed="false">
      <c r="A3431" s="210" t="s">
        <v>7211</v>
      </c>
      <c r="B3431" s="211" t="n">
        <v>9.62</v>
      </c>
    </row>
    <row r="3432" customFormat="false" ht="12.75" hidden="false" customHeight="false" outlineLevel="0" collapsed="false">
      <c r="A3432" s="210" t="s">
        <v>7212</v>
      </c>
      <c r="B3432" s="211" t="n">
        <v>10.35</v>
      </c>
    </row>
    <row r="3433" customFormat="false" ht="12.75" hidden="false" customHeight="false" outlineLevel="0" collapsed="false">
      <c r="A3433" s="210" t="s">
        <v>7217</v>
      </c>
      <c r="B3433" s="211" t="n">
        <v>10.11</v>
      </c>
    </row>
    <row r="3434" customFormat="false" ht="12.75" hidden="false" customHeight="false" outlineLevel="0" collapsed="false">
      <c r="A3434" s="210" t="s">
        <v>7218</v>
      </c>
      <c r="B3434" s="211" t="n">
        <v>7.78</v>
      </c>
    </row>
    <row r="3435" customFormat="false" ht="12.75" hidden="false" customHeight="false" outlineLevel="0" collapsed="false">
      <c r="A3435" s="210" t="s">
        <v>7223</v>
      </c>
      <c r="B3435" s="211" t="n">
        <v>7.6</v>
      </c>
    </row>
    <row r="3436" customFormat="false" ht="12.75" hidden="false" customHeight="false" outlineLevel="0" collapsed="false">
      <c r="A3436" s="210" t="s">
        <v>7224</v>
      </c>
      <c r="B3436" s="211" t="n">
        <v>7.86</v>
      </c>
    </row>
    <row r="3437" customFormat="false" ht="12.75" hidden="false" customHeight="false" outlineLevel="0" collapsed="false">
      <c r="A3437" s="210" t="s">
        <v>7230</v>
      </c>
      <c r="B3437" s="211" t="n">
        <v>7.67</v>
      </c>
    </row>
    <row r="3438" customFormat="false" ht="12.75" hidden="false" customHeight="false" outlineLevel="0" collapsed="false">
      <c r="A3438" s="210" t="s">
        <v>7231</v>
      </c>
      <c r="B3438" s="211" t="n">
        <v>98.72</v>
      </c>
    </row>
    <row r="3439" customFormat="false" ht="12.75" hidden="false" customHeight="false" outlineLevel="0" collapsed="false">
      <c r="A3439" s="210" t="s">
        <v>7235</v>
      </c>
      <c r="B3439" s="211" t="n">
        <v>91.2</v>
      </c>
    </row>
    <row r="3440" customFormat="false" ht="12.75" hidden="false" customHeight="false" outlineLevel="0" collapsed="false">
      <c r="A3440" s="210" t="s">
        <v>7236</v>
      </c>
      <c r="B3440" s="211" t="n">
        <v>93.78</v>
      </c>
    </row>
    <row r="3441" customFormat="false" ht="12.75" hidden="false" customHeight="false" outlineLevel="0" collapsed="false">
      <c r="A3441" s="210" t="s">
        <v>7238</v>
      </c>
      <c r="B3441" s="211" t="n">
        <v>86.64</v>
      </c>
    </row>
    <row r="3442" customFormat="false" ht="12.75" hidden="false" customHeight="false" outlineLevel="0" collapsed="false">
      <c r="A3442" s="210" t="s">
        <v>7239</v>
      </c>
      <c r="B3442" s="211" t="n">
        <v>123.4</v>
      </c>
    </row>
    <row r="3443" customFormat="false" ht="12.75" hidden="false" customHeight="false" outlineLevel="0" collapsed="false">
      <c r="A3443" s="210" t="s">
        <v>7243</v>
      </c>
      <c r="B3443" s="211" t="n">
        <v>114</v>
      </c>
    </row>
    <row r="3444" customFormat="false" ht="12.75" hidden="false" customHeight="false" outlineLevel="0" collapsed="false">
      <c r="A3444" s="210" t="s">
        <v>7244</v>
      </c>
      <c r="B3444" s="211" t="n">
        <v>117.23</v>
      </c>
    </row>
    <row r="3445" customFormat="false" ht="12.75" hidden="false" customHeight="false" outlineLevel="0" collapsed="false">
      <c r="A3445" s="210" t="s">
        <v>7246</v>
      </c>
      <c r="B3445" s="211" t="n">
        <v>108.3</v>
      </c>
    </row>
    <row r="3446" customFormat="false" ht="12.75" hidden="false" customHeight="false" outlineLevel="0" collapsed="false">
      <c r="A3446" s="210" t="s">
        <v>7247</v>
      </c>
      <c r="B3446" s="211" t="n">
        <v>166.41</v>
      </c>
    </row>
    <row r="3447" customFormat="false" ht="12.75" hidden="false" customHeight="false" outlineLevel="0" collapsed="false">
      <c r="A3447" s="210" t="s">
        <v>7249</v>
      </c>
      <c r="B3447" s="211" t="n">
        <v>153.88</v>
      </c>
    </row>
    <row r="3448" customFormat="false" ht="12.75" hidden="false" customHeight="false" outlineLevel="0" collapsed="false">
      <c r="A3448" s="210" t="s">
        <v>7250</v>
      </c>
      <c r="B3448" s="211" t="n">
        <v>158.09</v>
      </c>
    </row>
    <row r="3449" customFormat="false" ht="12.75" hidden="false" customHeight="false" outlineLevel="0" collapsed="false">
      <c r="A3449" s="210" t="s">
        <v>7251</v>
      </c>
      <c r="B3449" s="211" t="n">
        <v>146.19</v>
      </c>
    </row>
    <row r="3450" customFormat="false" ht="12.75" hidden="false" customHeight="false" outlineLevel="0" collapsed="false">
      <c r="A3450" s="210" t="s">
        <v>7252</v>
      </c>
      <c r="B3450" s="211" t="n">
        <v>280.6</v>
      </c>
    </row>
    <row r="3451" customFormat="false" ht="12.75" hidden="false" customHeight="false" outlineLevel="0" collapsed="false">
      <c r="A3451" s="210" t="s">
        <v>7254</v>
      </c>
      <c r="B3451" s="211" t="n">
        <v>258.68</v>
      </c>
    </row>
    <row r="3452" customFormat="false" ht="12.75" hidden="false" customHeight="false" outlineLevel="0" collapsed="false">
      <c r="A3452" s="210" t="s">
        <v>7255</v>
      </c>
      <c r="B3452" s="211" t="n">
        <v>266.57</v>
      </c>
    </row>
    <row r="3453" customFormat="false" ht="12.75" hidden="false" customHeight="false" outlineLevel="0" collapsed="false">
      <c r="A3453" s="210" t="s">
        <v>7256</v>
      </c>
      <c r="B3453" s="211" t="n">
        <v>245.75</v>
      </c>
    </row>
    <row r="3454" customFormat="false" ht="12.75" hidden="false" customHeight="false" outlineLevel="0" collapsed="false">
      <c r="A3454" s="210" t="s">
        <v>7257</v>
      </c>
      <c r="B3454" s="211" t="n">
        <v>374.1</v>
      </c>
    </row>
    <row r="3455" customFormat="false" ht="12.75" hidden="false" customHeight="false" outlineLevel="0" collapsed="false">
      <c r="A3455" s="210" t="s">
        <v>7259</v>
      </c>
      <c r="B3455" s="211" t="n">
        <v>344.88</v>
      </c>
    </row>
    <row r="3456" customFormat="false" ht="12.75" hidden="false" customHeight="false" outlineLevel="0" collapsed="false">
      <c r="A3456" s="210" t="s">
        <v>7260</v>
      </c>
      <c r="B3456" s="211" t="n">
        <v>355.4</v>
      </c>
    </row>
    <row r="3457" customFormat="false" ht="12.75" hidden="false" customHeight="false" outlineLevel="0" collapsed="false">
      <c r="A3457" s="210" t="s">
        <v>7261</v>
      </c>
      <c r="B3457" s="211" t="n">
        <v>327.64</v>
      </c>
    </row>
    <row r="3458" customFormat="false" ht="12.75" hidden="false" customHeight="false" outlineLevel="0" collapsed="false">
      <c r="A3458" s="210" t="s">
        <v>7262</v>
      </c>
      <c r="B3458" s="211" t="n">
        <v>486.45</v>
      </c>
    </row>
    <row r="3459" customFormat="false" ht="12.75" hidden="false" customHeight="false" outlineLevel="0" collapsed="false">
      <c r="A3459" s="210" t="s">
        <v>7264</v>
      </c>
      <c r="B3459" s="211" t="n">
        <v>448.46</v>
      </c>
    </row>
    <row r="3460" customFormat="false" ht="12.75" hidden="false" customHeight="false" outlineLevel="0" collapsed="false">
      <c r="A3460" s="210" t="s">
        <v>7265</v>
      </c>
      <c r="B3460" s="211" t="n">
        <v>462.12</v>
      </c>
    </row>
    <row r="3461" customFormat="false" ht="12.75" hidden="false" customHeight="false" outlineLevel="0" collapsed="false">
      <c r="A3461" s="210" t="s">
        <v>7266</v>
      </c>
      <c r="B3461" s="211" t="n">
        <v>426.04</v>
      </c>
    </row>
    <row r="3462" customFormat="false" ht="12.75" hidden="false" customHeight="false" outlineLevel="0" collapsed="false">
      <c r="A3462" s="210" t="s">
        <v>7267</v>
      </c>
      <c r="B3462" s="211" t="n">
        <v>36.77</v>
      </c>
    </row>
    <row r="3463" customFormat="false" ht="12.75" hidden="false" customHeight="false" outlineLevel="0" collapsed="false">
      <c r="A3463" s="210" t="s">
        <v>7271</v>
      </c>
      <c r="B3463" s="211" t="n">
        <v>34.83</v>
      </c>
    </row>
    <row r="3464" customFormat="false" ht="12.75" hidden="false" customHeight="false" outlineLevel="0" collapsed="false">
      <c r="A3464" s="210" t="s">
        <v>7272</v>
      </c>
      <c r="B3464" s="211" t="n">
        <v>42.29</v>
      </c>
    </row>
    <row r="3465" customFormat="false" ht="12.75" hidden="false" customHeight="false" outlineLevel="0" collapsed="false">
      <c r="A3465" s="210" t="s">
        <v>7275</v>
      </c>
      <c r="B3465" s="211" t="n">
        <v>40.05</v>
      </c>
    </row>
    <row r="3466" customFormat="false" ht="12.75" hidden="false" customHeight="false" outlineLevel="0" collapsed="false">
      <c r="A3466" s="210" t="s">
        <v>7276</v>
      </c>
      <c r="B3466" s="211" t="n">
        <v>49.25</v>
      </c>
    </row>
    <row r="3467" customFormat="false" ht="12.75" hidden="false" customHeight="false" outlineLevel="0" collapsed="false">
      <c r="A3467" s="210" t="s">
        <v>7279</v>
      </c>
      <c r="B3467" s="211" t="n">
        <v>46.76</v>
      </c>
    </row>
    <row r="3468" customFormat="false" ht="12.75" hidden="false" customHeight="false" outlineLevel="0" collapsed="false">
      <c r="A3468" s="210" t="s">
        <v>7280</v>
      </c>
      <c r="B3468" s="211" t="n">
        <v>56.64</v>
      </c>
    </row>
    <row r="3469" customFormat="false" ht="12.75" hidden="false" customHeight="false" outlineLevel="0" collapsed="false">
      <c r="A3469" s="210" t="s">
        <v>7282</v>
      </c>
      <c r="B3469" s="211" t="n">
        <v>53.78</v>
      </c>
    </row>
    <row r="3470" customFormat="false" ht="12.75" hidden="false" customHeight="false" outlineLevel="0" collapsed="false">
      <c r="A3470" s="210" t="s">
        <v>7283</v>
      </c>
      <c r="B3470" s="211" t="n">
        <v>78.69</v>
      </c>
    </row>
    <row r="3471" customFormat="false" ht="12.75" hidden="false" customHeight="false" outlineLevel="0" collapsed="false">
      <c r="A3471" s="210" t="s">
        <v>7286</v>
      </c>
      <c r="B3471" s="211" t="n">
        <v>73.88</v>
      </c>
    </row>
    <row r="3472" customFormat="false" ht="12.75" hidden="false" customHeight="false" outlineLevel="0" collapsed="false">
      <c r="A3472" s="210" t="s">
        <v>7287</v>
      </c>
      <c r="B3472" s="211" t="n">
        <v>90.49</v>
      </c>
    </row>
    <row r="3473" customFormat="false" ht="12.75" hidden="false" customHeight="false" outlineLevel="0" collapsed="false">
      <c r="A3473" s="210" t="s">
        <v>7289</v>
      </c>
      <c r="B3473" s="211" t="n">
        <v>84.97</v>
      </c>
    </row>
    <row r="3474" customFormat="false" ht="12.75" hidden="false" customHeight="false" outlineLevel="0" collapsed="false">
      <c r="A3474" s="210" t="s">
        <v>7290</v>
      </c>
      <c r="B3474" s="211" t="n">
        <v>146.45</v>
      </c>
    </row>
    <row r="3475" customFormat="false" ht="12.75" hidden="false" customHeight="false" outlineLevel="0" collapsed="false">
      <c r="A3475" s="210" t="s">
        <v>7292</v>
      </c>
      <c r="B3475" s="211" t="n">
        <v>136.39</v>
      </c>
    </row>
    <row r="3476" customFormat="false" ht="12.75" hidden="false" customHeight="false" outlineLevel="0" collapsed="false">
      <c r="A3476" s="210" t="s">
        <v>7293</v>
      </c>
      <c r="B3476" s="211" t="n">
        <v>168.42</v>
      </c>
    </row>
    <row r="3477" customFormat="false" ht="12.75" hidden="false" customHeight="false" outlineLevel="0" collapsed="false">
      <c r="A3477" s="210" t="s">
        <v>7295</v>
      </c>
      <c r="B3477" s="211" t="n">
        <v>156.85</v>
      </c>
    </row>
    <row r="3478" customFormat="false" ht="12.75" hidden="false" customHeight="false" outlineLevel="0" collapsed="false">
      <c r="A3478" s="210" t="s">
        <v>7296</v>
      </c>
      <c r="B3478" s="211" t="n">
        <v>6.31</v>
      </c>
    </row>
    <row r="3479" customFormat="false" ht="12.75" hidden="false" customHeight="false" outlineLevel="0" collapsed="false">
      <c r="A3479" s="210" t="s">
        <v>7298</v>
      </c>
      <c r="B3479" s="211" t="n">
        <v>5.93</v>
      </c>
    </row>
    <row r="3480" customFormat="false" ht="12.75" hidden="false" customHeight="false" outlineLevel="0" collapsed="false">
      <c r="A3480" s="210" t="s">
        <v>7299</v>
      </c>
      <c r="B3480" s="211" t="n">
        <v>6.96</v>
      </c>
    </row>
    <row r="3481" customFormat="false" ht="12.75" hidden="false" customHeight="false" outlineLevel="0" collapsed="false">
      <c r="A3481" s="210" t="s">
        <v>7301</v>
      </c>
      <c r="B3481" s="211" t="n">
        <v>6.56</v>
      </c>
    </row>
    <row r="3482" customFormat="false" ht="12.75" hidden="false" customHeight="false" outlineLevel="0" collapsed="false">
      <c r="A3482" s="210" t="s">
        <v>7302</v>
      </c>
      <c r="B3482" s="211" t="n">
        <v>7.58</v>
      </c>
    </row>
    <row r="3483" customFormat="false" ht="12.75" hidden="false" customHeight="false" outlineLevel="0" collapsed="false">
      <c r="A3483" s="210" t="s">
        <v>7304</v>
      </c>
      <c r="B3483" s="211" t="n">
        <v>7.14</v>
      </c>
    </row>
    <row r="3484" customFormat="false" ht="12.75" hidden="false" customHeight="false" outlineLevel="0" collapsed="false">
      <c r="A3484" s="210" t="s">
        <v>7305</v>
      </c>
      <c r="B3484" s="211" t="n">
        <v>8.8</v>
      </c>
    </row>
    <row r="3485" customFormat="false" ht="12.75" hidden="false" customHeight="false" outlineLevel="0" collapsed="false">
      <c r="A3485" s="210" t="s">
        <v>7307</v>
      </c>
      <c r="B3485" s="211" t="n">
        <v>8.31</v>
      </c>
    </row>
    <row r="3486" customFormat="false" ht="12.75" hidden="false" customHeight="false" outlineLevel="0" collapsed="false">
      <c r="A3486" s="210" t="s">
        <v>7308</v>
      </c>
      <c r="B3486" s="211" t="n">
        <v>11.04</v>
      </c>
    </row>
    <row r="3487" customFormat="false" ht="12.75" hidden="false" customHeight="false" outlineLevel="0" collapsed="false">
      <c r="A3487" s="210" t="s">
        <v>7310</v>
      </c>
      <c r="B3487" s="211" t="n">
        <v>10.46</v>
      </c>
    </row>
    <row r="3488" customFormat="false" ht="12.75" hidden="false" customHeight="false" outlineLevel="0" collapsed="false">
      <c r="A3488" s="210" t="s">
        <v>7311</v>
      </c>
      <c r="B3488" s="211" t="n">
        <v>4.6</v>
      </c>
    </row>
    <row r="3489" customFormat="false" ht="12.75" hidden="false" customHeight="false" outlineLevel="0" collapsed="false">
      <c r="A3489" s="210" t="s">
        <v>7314</v>
      </c>
      <c r="B3489" s="211" t="n">
        <v>4.14</v>
      </c>
    </row>
    <row r="3490" customFormat="false" ht="12.75" hidden="false" customHeight="false" outlineLevel="0" collapsed="false">
      <c r="A3490" s="210" t="s">
        <v>7315</v>
      </c>
      <c r="B3490" s="211" t="n">
        <v>5.63</v>
      </c>
    </row>
    <row r="3491" customFormat="false" ht="12.75" hidden="false" customHeight="false" outlineLevel="0" collapsed="false">
      <c r="A3491" s="210" t="s">
        <v>7317</v>
      </c>
      <c r="B3491" s="211" t="n">
        <v>5.08</v>
      </c>
    </row>
    <row r="3492" customFormat="false" ht="12.75" hidden="false" customHeight="false" outlineLevel="0" collapsed="false">
      <c r="A3492" s="210" t="s">
        <v>7318</v>
      </c>
      <c r="B3492" s="211" t="n">
        <v>7.31</v>
      </c>
    </row>
    <row r="3493" customFormat="false" ht="12.75" hidden="false" customHeight="false" outlineLevel="0" collapsed="false">
      <c r="A3493" s="210" t="s">
        <v>7320</v>
      </c>
      <c r="B3493" s="211" t="n">
        <v>6.63</v>
      </c>
    </row>
    <row r="3494" customFormat="false" ht="12.75" hidden="false" customHeight="false" outlineLevel="0" collapsed="false">
      <c r="A3494" s="210" t="s">
        <v>7321</v>
      </c>
      <c r="B3494" s="211" t="n">
        <v>9.16</v>
      </c>
    </row>
    <row r="3495" customFormat="false" ht="12.75" hidden="false" customHeight="false" outlineLevel="0" collapsed="false">
      <c r="A3495" s="210" t="s">
        <v>7323</v>
      </c>
      <c r="B3495" s="211" t="n">
        <v>8.33</v>
      </c>
    </row>
    <row r="3496" customFormat="false" ht="12.75" hidden="false" customHeight="false" outlineLevel="0" collapsed="false">
      <c r="A3496" s="210" t="s">
        <v>7324</v>
      </c>
      <c r="B3496" s="211" t="n">
        <v>6.92</v>
      </c>
    </row>
    <row r="3497" customFormat="false" ht="12.75" hidden="false" customHeight="false" outlineLevel="0" collapsed="false">
      <c r="A3497" s="210" t="s">
        <v>7328</v>
      </c>
      <c r="B3497" s="211" t="n">
        <v>6.17</v>
      </c>
    </row>
    <row r="3498" customFormat="false" ht="12.75" hidden="false" customHeight="false" outlineLevel="0" collapsed="false">
      <c r="A3498" s="210" t="s">
        <v>7329</v>
      </c>
      <c r="B3498" s="211" t="n">
        <v>8.98</v>
      </c>
    </row>
    <row r="3499" customFormat="false" ht="12.75" hidden="false" customHeight="false" outlineLevel="0" collapsed="false">
      <c r="A3499" s="210" t="s">
        <v>7331</v>
      </c>
      <c r="B3499" s="211" t="n">
        <v>8.01</v>
      </c>
    </row>
    <row r="3500" customFormat="false" ht="12.75" hidden="false" customHeight="false" outlineLevel="0" collapsed="false">
      <c r="A3500" s="210" t="s">
        <v>7332</v>
      </c>
      <c r="B3500" s="211" t="n">
        <v>13.92</v>
      </c>
    </row>
    <row r="3501" customFormat="false" ht="12.75" hidden="false" customHeight="false" outlineLevel="0" collapsed="false">
      <c r="A3501" s="210" t="s">
        <v>7336</v>
      </c>
      <c r="B3501" s="211" t="n">
        <v>12.41</v>
      </c>
    </row>
    <row r="3502" customFormat="false" ht="12.75" hidden="false" customHeight="false" outlineLevel="0" collapsed="false">
      <c r="A3502" s="210" t="s">
        <v>7337</v>
      </c>
      <c r="B3502" s="211" t="n">
        <v>19.36</v>
      </c>
    </row>
    <row r="3503" customFormat="false" ht="12.75" hidden="false" customHeight="false" outlineLevel="0" collapsed="false">
      <c r="A3503" s="210" t="s">
        <v>7341</v>
      </c>
      <c r="B3503" s="211" t="n">
        <v>17.24</v>
      </c>
    </row>
    <row r="3504" customFormat="false" ht="12.75" hidden="false" customHeight="false" outlineLevel="0" collapsed="false">
      <c r="A3504" s="210" t="s">
        <v>7342</v>
      </c>
      <c r="B3504" s="211" t="n">
        <v>22.67</v>
      </c>
    </row>
    <row r="3505" customFormat="false" ht="12.75" hidden="false" customHeight="false" outlineLevel="0" collapsed="false">
      <c r="A3505" s="210" t="s">
        <v>7345</v>
      </c>
      <c r="B3505" s="211" t="n">
        <v>20.26</v>
      </c>
    </row>
    <row r="3506" customFormat="false" ht="12.75" hidden="false" customHeight="false" outlineLevel="0" collapsed="false">
      <c r="A3506" s="210" t="s">
        <v>7346</v>
      </c>
      <c r="B3506" s="211" t="n">
        <v>29.56</v>
      </c>
    </row>
    <row r="3507" customFormat="false" ht="12.75" hidden="false" customHeight="false" outlineLevel="0" collapsed="false">
      <c r="A3507" s="210" t="s">
        <v>7348</v>
      </c>
      <c r="B3507" s="211" t="n">
        <v>26.55</v>
      </c>
    </row>
    <row r="3508" customFormat="false" ht="12.75" hidden="false" customHeight="false" outlineLevel="0" collapsed="false">
      <c r="A3508" s="210" t="s">
        <v>7349</v>
      </c>
      <c r="B3508" s="211" t="n">
        <v>14.93</v>
      </c>
    </row>
    <row r="3509" customFormat="false" ht="12.75" hidden="false" customHeight="false" outlineLevel="0" collapsed="false">
      <c r="A3509" s="210" t="s">
        <v>7352</v>
      </c>
      <c r="B3509" s="211" t="n">
        <v>14.93</v>
      </c>
    </row>
    <row r="3510" customFormat="false" ht="12.75" hidden="false" customHeight="false" outlineLevel="0" collapsed="false">
      <c r="A3510" s="210" t="s">
        <v>7353</v>
      </c>
      <c r="B3510" s="211" t="n">
        <v>19.54</v>
      </c>
    </row>
    <row r="3511" customFormat="false" ht="12.75" hidden="false" customHeight="false" outlineLevel="0" collapsed="false">
      <c r="A3511" s="210" t="s">
        <v>7356</v>
      </c>
      <c r="B3511" s="211" t="n">
        <v>19.54</v>
      </c>
    </row>
    <row r="3512" customFormat="false" ht="12.75" hidden="false" customHeight="false" outlineLevel="0" collapsed="false">
      <c r="A3512" s="210" t="s">
        <v>7357</v>
      </c>
      <c r="B3512" s="211" t="n">
        <v>26.23</v>
      </c>
    </row>
    <row r="3513" customFormat="false" ht="12.75" hidden="false" customHeight="false" outlineLevel="0" collapsed="false">
      <c r="A3513" s="210" t="s">
        <v>7360</v>
      </c>
      <c r="B3513" s="211" t="n">
        <v>26.23</v>
      </c>
    </row>
    <row r="3514" customFormat="false" ht="12.75" hidden="false" customHeight="false" outlineLevel="0" collapsed="false">
      <c r="A3514" s="210" t="s">
        <v>7361</v>
      </c>
      <c r="B3514" s="211" t="n">
        <v>27.82</v>
      </c>
    </row>
    <row r="3515" customFormat="false" ht="12.75" hidden="false" customHeight="false" outlineLevel="0" collapsed="false">
      <c r="A3515" s="210" t="s">
        <v>7364</v>
      </c>
      <c r="B3515" s="211" t="n">
        <v>27.82</v>
      </c>
    </row>
    <row r="3516" customFormat="false" ht="12.75" hidden="false" customHeight="false" outlineLevel="0" collapsed="false">
      <c r="A3516" s="210" t="s">
        <v>7365</v>
      </c>
      <c r="B3516" s="211" t="n">
        <v>58.39</v>
      </c>
    </row>
    <row r="3517" customFormat="false" ht="12.75" hidden="false" customHeight="false" outlineLevel="0" collapsed="false">
      <c r="A3517" s="210" t="s">
        <v>7368</v>
      </c>
      <c r="B3517" s="211" t="n">
        <v>58.39</v>
      </c>
    </row>
    <row r="3518" customFormat="false" ht="12.75" hidden="false" customHeight="false" outlineLevel="0" collapsed="false">
      <c r="A3518" s="210" t="s">
        <v>7369</v>
      </c>
      <c r="B3518" s="211" t="n">
        <v>63.84</v>
      </c>
    </row>
    <row r="3519" customFormat="false" ht="12.75" hidden="false" customHeight="false" outlineLevel="0" collapsed="false">
      <c r="A3519" s="210" t="s">
        <v>7372</v>
      </c>
      <c r="B3519" s="211" t="n">
        <v>63.84</v>
      </c>
    </row>
    <row r="3520" customFormat="false" ht="12.75" hidden="false" customHeight="false" outlineLevel="0" collapsed="false">
      <c r="A3520" s="210" t="s">
        <v>7373</v>
      </c>
      <c r="B3520" s="211" t="n">
        <v>70.15</v>
      </c>
    </row>
    <row r="3521" customFormat="false" ht="12.75" hidden="false" customHeight="false" outlineLevel="0" collapsed="false">
      <c r="A3521" s="210" t="s">
        <v>7376</v>
      </c>
      <c r="B3521" s="211" t="n">
        <v>70.15</v>
      </c>
    </row>
    <row r="3522" customFormat="false" ht="12.75" hidden="false" customHeight="false" outlineLevel="0" collapsed="false">
      <c r="A3522" s="210" t="s">
        <v>7377</v>
      </c>
      <c r="B3522" s="211" t="n">
        <v>80.52</v>
      </c>
    </row>
    <row r="3523" customFormat="false" ht="12.75" hidden="false" customHeight="false" outlineLevel="0" collapsed="false">
      <c r="A3523" s="210" t="s">
        <v>7380</v>
      </c>
      <c r="B3523" s="211" t="n">
        <v>80.52</v>
      </c>
    </row>
    <row r="3524" customFormat="false" ht="12.75" hidden="false" customHeight="false" outlineLevel="0" collapsed="false">
      <c r="A3524" s="210" t="s">
        <v>7381</v>
      </c>
      <c r="B3524" s="211" t="n">
        <v>436.9</v>
      </c>
    </row>
    <row r="3525" customFormat="false" ht="12.75" hidden="false" customHeight="false" outlineLevel="0" collapsed="false">
      <c r="A3525" s="210" t="s">
        <v>7383</v>
      </c>
      <c r="B3525" s="211" t="n">
        <v>416.42</v>
      </c>
    </row>
    <row r="3526" customFormat="false" ht="12.75" hidden="false" customHeight="false" outlineLevel="0" collapsed="false">
      <c r="A3526" s="210" t="s">
        <v>7384</v>
      </c>
      <c r="B3526" s="211" t="n">
        <v>165.69</v>
      </c>
    </row>
    <row r="3527" customFormat="false" ht="12.75" hidden="false" customHeight="false" outlineLevel="0" collapsed="false">
      <c r="A3527" s="210" t="s">
        <v>7387</v>
      </c>
      <c r="B3527" s="211" t="n">
        <v>156.58</v>
      </c>
    </row>
    <row r="3528" customFormat="false" ht="12.75" hidden="false" customHeight="false" outlineLevel="0" collapsed="false">
      <c r="A3528" s="210" t="s">
        <v>7388</v>
      </c>
      <c r="B3528" s="211" t="n">
        <v>199.78</v>
      </c>
    </row>
    <row r="3529" customFormat="false" ht="12.75" hidden="false" customHeight="false" outlineLevel="0" collapsed="false">
      <c r="A3529" s="210" t="s">
        <v>7391</v>
      </c>
      <c r="B3529" s="211" t="n">
        <v>186.12</v>
      </c>
    </row>
    <row r="3530" customFormat="false" ht="12.75" hidden="false" customHeight="false" outlineLevel="0" collapsed="false">
      <c r="A3530" s="210" t="s">
        <v>7392</v>
      </c>
      <c r="B3530" s="211" t="n">
        <v>102.27</v>
      </c>
    </row>
    <row r="3531" customFormat="false" ht="12.75" hidden="false" customHeight="false" outlineLevel="0" collapsed="false">
      <c r="A3531" s="210" t="s">
        <v>7395</v>
      </c>
      <c r="B3531" s="211" t="n">
        <v>88.62</v>
      </c>
    </row>
    <row r="3532" customFormat="false" ht="12.75" hidden="false" customHeight="false" outlineLevel="0" collapsed="false">
      <c r="A3532" s="210" t="s">
        <v>7396</v>
      </c>
      <c r="B3532" s="211" t="n">
        <v>42.36</v>
      </c>
    </row>
    <row r="3533" customFormat="false" ht="12.75" hidden="false" customHeight="false" outlineLevel="0" collapsed="false">
      <c r="A3533" s="210" t="s">
        <v>7400</v>
      </c>
      <c r="B3533" s="211" t="n">
        <v>40.78</v>
      </c>
    </row>
    <row r="3534" customFormat="false" ht="12.75" hidden="false" customHeight="false" outlineLevel="0" collapsed="false">
      <c r="A3534" s="210" t="s">
        <v>7401</v>
      </c>
      <c r="B3534" s="211" t="n">
        <v>33.73</v>
      </c>
    </row>
    <row r="3535" customFormat="false" ht="12.75" hidden="false" customHeight="false" outlineLevel="0" collapsed="false">
      <c r="A3535" s="210" t="s">
        <v>7404</v>
      </c>
      <c r="B3535" s="211" t="n">
        <v>32.35</v>
      </c>
    </row>
    <row r="3536" customFormat="false" ht="12.75" hidden="false" customHeight="false" outlineLevel="0" collapsed="false">
      <c r="A3536" s="210" t="s">
        <v>7405</v>
      </c>
      <c r="B3536" s="211" t="n">
        <v>60.7</v>
      </c>
    </row>
    <row r="3537" customFormat="false" ht="12.75" hidden="false" customHeight="false" outlineLevel="0" collapsed="false">
      <c r="A3537" s="210" t="s">
        <v>7412</v>
      </c>
      <c r="B3537" s="211" t="n">
        <v>58.39</v>
      </c>
    </row>
    <row r="3538" customFormat="false" ht="12.75" hidden="false" customHeight="false" outlineLevel="0" collapsed="false">
      <c r="A3538" s="210" t="s">
        <v>7413</v>
      </c>
      <c r="B3538" s="211" t="n">
        <v>32.26</v>
      </c>
    </row>
    <row r="3539" customFormat="false" ht="12.75" hidden="false" customHeight="false" outlineLevel="0" collapsed="false">
      <c r="A3539" s="210" t="s">
        <v>7418</v>
      </c>
      <c r="B3539" s="211" t="n">
        <v>30.29</v>
      </c>
    </row>
    <row r="3540" customFormat="false" ht="12.75" hidden="false" customHeight="false" outlineLevel="0" collapsed="false">
      <c r="A3540" s="210" t="s">
        <v>7419</v>
      </c>
      <c r="B3540" s="211" t="n">
        <v>42.26</v>
      </c>
    </row>
    <row r="3541" customFormat="false" ht="12.75" hidden="false" customHeight="false" outlineLevel="0" collapsed="false">
      <c r="A3541" s="210" t="s">
        <v>7422</v>
      </c>
      <c r="B3541" s="211" t="n">
        <v>39.63</v>
      </c>
    </row>
    <row r="3542" customFormat="false" ht="12.75" hidden="false" customHeight="false" outlineLevel="0" collapsed="false">
      <c r="A3542" s="210" t="s">
        <v>7423</v>
      </c>
      <c r="B3542" s="211" t="n">
        <v>40.95</v>
      </c>
    </row>
    <row r="3543" customFormat="false" ht="12.75" hidden="false" customHeight="false" outlineLevel="0" collapsed="false">
      <c r="A3543" s="210" t="s">
        <v>7428</v>
      </c>
      <c r="B3543" s="211" t="n">
        <v>37.67</v>
      </c>
    </row>
    <row r="3544" customFormat="false" ht="12.75" hidden="false" customHeight="false" outlineLevel="0" collapsed="false">
      <c r="A3544" s="210" t="s">
        <v>7429</v>
      </c>
      <c r="B3544" s="211" t="n">
        <v>49.78</v>
      </c>
    </row>
    <row r="3545" customFormat="false" ht="12.75" hidden="false" customHeight="false" outlineLevel="0" collapsed="false">
      <c r="A3545" s="210" t="s">
        <v>7436</v>
      </c>
      <c r="B3545" s="211" t="n">
        <v>47.7</v>
      </c>
    </row>
    <row r="3546" customFormat="false" ht="12.75" hidden="false" customHeight="false" outlineLevel="0" collapsed="false">
      <c r="A3546" s="210" t="s">
        <v>7437</v>
      </c>
      <c r="B3546" s="211" t="n">
        <v>32.64</v>
      </c>
    </row>
    <row r="3547" customFormat="false" ht="12.75" hidden="false" customHeight="false" outlineLevel="0" collapsed="false">
      <c r="A3547" s="210" t="s">
        <v>7442</v>
      </c>
      <c r="B3547" s="211" t="n">
        <v>31.25</v>
      </c>
    </row>
    <row r="3548" customFormat="false" ht="12.75" hidden="false" customHeight="false" outlineLevel="0" collapsed="false">
      <c r="A3548" s="210" t="s">
        <v>7443</v>
      </c>
      <c r="B3548" s="211" t="n">
        <v>234.28</v>
      </c>
    </row>
    <row r="3549" customFormat="false" ht="12.75" hidden="false" customHeight="false" outlineLevel="0" collapsed="false">
      <c r="A3549" s="210" t="s">
        <v>7450</v>
      </c>
      <c r="B3549" s="211" t="n">
        <v>226.29</v>
      </c>
    </row>
    <row r="3550" customFormat="false" ht="12.75" hidden="false" customHeight="false" outlineLevel="0" collapsed="false">
      <c r="A3550" s="210" t="s">
        <v>7451</v>
      </c>
      <c r="B3550" s="211" t="n">
        <v>37.24</v>
      </c>
    </row>
    <row r="3551" customFormat="false" ht="12.75" hidden="false" customHeight="false" outlineLevel="0" collapsed="false">
      <c r="A3551" s="210" t="s">
        <v>7455</v>
      </c>
      <c r="B3551" s="211" t="n">
        <v>35.93</v>
      </c>
    </row>
    <row r="3552" customFormat="false" ht="12.75" hidden="false" customHeight="false" outlineLevel="0" collapsed="false">
      <c r="A3552" s="210" t="s">
        <v>7456</v>
      </c>
      <c r="B3552" s="211" t="n">
        <v>155.26</v>
      </c>
    </row>
    <row r="3553" customFormat="false" ht="12.75" hidden="false" customHeight="false" outlineLevel="0" collapsed="false">
      <c r="A3553" s="210" t="s">
        <v>7463</v>
      </c>
      <c r="B3553" s="211" t="n">
        <v>151.77</v>
      </c>
    </row>
    <row r="3554" customFormat="false" ht="12.75" hidden="false" customHeight="false" outlineLevel="0" collapsed="false">
      <c r="A3554" s="210" t="s">
        <v>7464</v>
      </c>
      <c r="B3554" s="211" t="n">
        <v>37.08</v>
      </c>
    </row>
    <row r="3555" customFormat="false" ht="12.75" hidden="false" customHeight="false" outlineLevel="0" collapsed="false">
      <c r="A3555" s="210" t="s">
        <v>7471</v>
      </c>
      <c r="B3555" s="211" t="n">
        <v>35.62</v>
      </c>
    </row>
    <row r="3556" customFormat="false" ht="12.75" hidden="false" customHeight="false" outlineLevel="0" collapsed="false">
      <c r="A3556" s="210" t="s">
        <v>7472</v>
      </c>
      <c r="B3556" s="211" t="n">
        <v>182.6</v>
      </c>
    </row>
    <row r="3557" customFormat="false" ht="12.75" hidden="false" customHeight="false" outlineLevel="0" collapsed="false">
      <c r="A3557" s="210" t="s">
        <v>7477</v>
      </c>
      <c r="B3557" s="211" t="n">
        <v>168.46</v>
      </c>
    </row>
    <row r="3558" customFormat="false" ht="12.75" hidden="false" customHeight="false" outlineLevel="0" collapsed="false">
      <c r="A3558" s="210" t="s">
        <v>7478</v>
      </c>
      <c r="B3558" s="211" t="n">
        <v>12.07</v>
      </c>
    </row>
    <row r="3559" customFormat="false" ht="12.75" hidden="false" customHeight="false" outlineLevel="0" collapsed="false">
      <c r="A3559" s="210" t="s">
        <v>7481</v>
      </c>
      <c r="B3559" s="211" t="n">
        <v>11.12</v>
      </c>
    </row>
    <row r="3560" customFormat="false" ht="12.75" hidden="false" customHeight="false" outlineLevel="0" collapsed="false">
      <c r="A3560" s="210" t="s">
        <v>7482</v>
      </c>
      <c r="B3560" s="211" t="n">
        <v>29.8</v>
      </c>
    </row>
    <row r="3561" customFormat="false" ht="12.75" hidden="false" customHeight="false" outlineLevel="0" collapsed="false">
      <c r="A3561" s="210" t="s">
        <v>7486</v>
      </c>
      <c r="B3561" s="211" t="n">
        <v>27.64</v>
      </c>
    </row>
    <row r="3562" customFormat="false" ht="12.75" hidden="false" customHeight="false" outlineLevel="0" collapsed="false">
      <c r="A3562" s="210" t="s">
        <v>7487</v>
      </c>
      <c r="B3562" s="211" t="n">
        <v>1640.44</v>
      </c>
    </row>
    <row r="3563" customFormat="false" ht="12.75" hidden="false" customHeight="false" outlineLevel="0" collapsed="false">
      <c r="A3563" s="210" t="s">
        <v>7492</v>
      </c>
      <c r="B3563" s="211" t="n">
        <v>1532.89</v>
      </c>
    </row>
    <row r="3564" customFormat="false" ht="12.75" hidden="false" customHeight="false" outlineLevel="0" collapsed="false">
      <c r="A3564" s="210" t="s">
        <v>7493</v>
      </c>
      <c r="B3564" s="211" t="n">
        <v>69.08</v>
      </c>
    </row>
    <row r="3565" customFormat="false" ht="12.75" hidden="false" customHeight="false" outlineLevel="0" collapsed="false">
      <c r="A3565" s="210" t="s">
        <v>7498</v>
      </c>
      <c r="B3565" s="211" t="n">
        <v>64.72</v>
      </c>
    </row>
    <row r="3566" customFormat="false" ht="12.75" hidden="false" customHeight="false" outlineLevel="0" collapsed="false">
      <c r="A3566" s="210" t="s">
        <v>7499</v>
      </c>
      <c r="B3566" s="211" t="n">
        <v>91.12</v>
      </c>
    </row>
    <row r="3567" customFormat="false" ht="12.75" hidden="false" customHeight="false" outlineLevel="0" collapsed="false">
      <c r="A3567" s="210" t="s">
        <v>7502</v>
      </c>
      <c r="B3567" s="211" t="n">
        <v>85.97</v>
      </c>
    </row>
    <row r="3568" customFormat="false" ht="12.75" hidden="false" customHeight="false" outlineLevel="0" collapsed="false">
      <c r="A3568" s="210" t="s">
        <v>7503</v>
      </c>
      <c r="B3568" s="211" t="n">
        <v>36.99</v>
      </c>
    </row>
    <row r="3569" customFormat="false" ht="12.75" hidden="false" customHeight="false" outlineLevel="0" collapsed="false">
      <c r="A3569" s="210" t="s">
        <v>7506</v>
      </c>
      <c r="B3569" s="211" t="n">
        <v>34.01</v>
      </c>
    </row>
    <row r="3570" customFormat="false" ht="12.75" hidden="false" customHeight="false" outlineLevel="0" collapsed="false">
      <c r="A3570" s="210" t="s">
        <v>7507</v>
      </c>
      <c r="B3570" s="211" t="n">
        <v>252.21</v>
      </c>
    </row>
    <row r="3571" customFormat="false" ht="12.75" hidden="false" customHeight="false" outlineLevel="0" collapsed="false">
      <c r="A3571" s="210" t="s">
        <v>7511</v>
      </c>
      <c r="B3571" s="211" t="n">
        <v>243.11</v>
      </c>
    </row>
    <row r="3572" customFormat="false" ht="12.75" hidden="false" customHeight="false" outlineLevel="0" collapsed="false">
      <c r="A3572" s="210" t="s">
        <v>7512</v>
      </c>
      <c r="B3572" s="211" t="n">
        <v>33.65</v>
      </c>
    </row>
    <row r="3573" customFormat="false" ht="12.75" hidden="false" customHeight="false" outlineLevel="0" collapsed="false">
      <c r="A3573" s="210" t="s">
        <v>7515</v>
      </c>
      <c r="B3573" s="211" t="n">
        <v>30.67</v>
      </c>
    </row>
    <row r="3574" customFormat="false" ht="12.75" hidden="false" customHeight="false" outlineLevel="0" collapsed="false">
      <c r="A3574" s="210" t="s">
        <v>7516</v>
      </c>
      <c r="B3574" s="211" t="n">
        <v>35.58</v>
      </c>
    </row>
    <row r="3575" customFormat="false" ht="12.75" hidden="false" customHeight="false" outlineLevel="0" collapsed="false">
      <c r="A3575" s="210" t="s">
        <v>7520</v>
      </c>
      <c r="B3575" s="211" t="n">
        <v>32.19</v>
      </c>
    </row>
    <row r="3576" customFormat="false" ht="12.75" hidden="false" customHeight="false" outlineLevel="0" collapsed="false">
      <c r="A3576" s="210" t="s">
        <v>7521</v>
      </c>
      <c r="B3576" s="211" t="n">
        <v>46.02</v>
      </c>
    </row>
    <row r="3577" customFormat="false" ht="12.75" hidden="false" customHeight="false" outlineLevel="0" collapsed="false">
      <c r="A3577" s="210" t="s">
        <v>7525</v>
      </c>
      <c r="B3577" s="211" t="n">
        <v>42.06</v>
      </c>
    </row>
    <row r="3578" customFormat="false" ht="12.75" hidden="false" customHeight="false" outlineLevel="0" collapsed="false">
      <c r="A3578" s="210" t="s">
        <v>7526</v>
      </c>
      <c r="B3578" s="211" t="n">
        <v>19.29</v>
      </c>
    </row>
    <row r="3579" customFormat="false" ht="12.75" hidden="false" customHeight="false" outlineLevel="0" collapsed="false">
      <c r="A3579" s="210" t="s">
        <v>7529</v>
      </c>
      <c r="B3579" s="211" t="n">
        <v>17.09</v>
      </c>
    </row>
    <row r="3580" customFormat="false" ht="12.75" hidden="false" customHeight="false" outlineLevel="0" collapsed="false">
      <c r="A3580" s="210" t="s">
        <v>7530</v>
      </c>
      <c r="B3580" s="211" t="n">
        <v>45</v>
      </c>
    </row>
    <row r="3581" customFormat="false" ht="12.75" hidden="false" customHeight="false" outlineLevel="0" collapsed="false">
      <c r="A3581" s="210" t="s">
        <v>7533</v>
      </c>
      <c r="B3581" s="211" t="n">
        <v>45</v>
      </c>
    </row>
    <row r="3582" customFormat="false" ht="12.75" hidden="false" customHeight="false" outlineLevel="0" collapsed="false">
      <c r="A3582" s="210" t="s">
        <v>7534</v>
      </c>
      <c r="B3582" s="211" t="n">
        <v>5.03</v>
      </c>
    </row>
    <row r="3583" customFormat="false" ht="12.75" hidden="false" customHeight="false" outlineLevel="0" collapsed="false">
      <c r="A3583" s="210" t="s">
        <v>7536</v>
      </c>
      <c r="B3583" s="211" t="n">
        <v>4.56</v>
      </c>
    </row>
    <row r="3584" customFormat="false" ht="12.75" hidden="false" customHeight="false" outlineLevel="0" collapsed="false">
      <c r="A3584" s="210" t="s">
        <v>7537</v>
      </c>
      <c r="B3584" s="211" t="n">
        <v>2</v>
      </c>
    </row>
    <row r="3585" customFormat="false" ht="12.75" hidden="false" customHeight="false" outlineLevel="0" collapsed="false">
      <c r="A3585" s="210" t="s">
        <v>7539</v>
      </c>
      <c r="B3585" s="211" t="n">
        <v>1.76</v>
      </c>
    </row>
    <row r="3586" customFormat="false" ht="12.75" hidden="false" customHeight="false" outlineLevel="0" collapsed="false">
      <c r="A3586" s="210" t="s">
        <v>7540</v>
      </c>
      <c r="B3586" s="211" t="n">
        <v>2.52</v>
      </c>
    </row>
    <row r="3587" customFormat="false" ht="12.75" hidden="false" customHeight="false" outlineLevel="0" collapsed="false">
      <c r="A3587" s="210" t="s">
        <v>7542</v>
      </c>
      <c r="B3587" s="211" t="n">
        <v>2.23</v>
      </c>
    </row>
    <row r="3588" customFormat="false" ht="12.75" hidden="false" customHeight="false" outlineLevel="0" collapsed="false">
      <c r="A3588" s="210" t="s">
        <v>7543</v>
      </c>
      <c r="B3588" s="211" t="n">
        <v>385.31</v>
      </c>
    </row>
    <row r="3589" customFormat="false" ht="12.75" hidden="false" customHeight="false" outlineLevel="0" collapsed="false">
      <c r="A3589" s="210" t="s">
        <v>7546</v>
      </c>
      <c r="B3589" s="211" t="n">
        <v>380.6</v>
      </c>
    </row>
    <row r="3590" customFormat="false" ht="12.75" hidden="false" customHeight="false" outlineLevel="0" collapsed="false">
      <c r="A3590" s="210" t="s">
        <v>7547</v>
      </c>
      <c r="B3590" s="211" t="n">
        <v>935.31</v>
      </c>
    </row>
    <row r="3591" customFormat="false" ht="12.75" hidden="false" customHeight="false" outlineLevel="0" collapsed="false">
      <c r="A3591" s="210" t="s">
        <v>7551</v>
      </c>
      <c r="B3591" s="211" t="n">
        <v>930.6</v>
      </c>
    </row>
    <row r="3592" customFormat="false" ht="12.75" hidden="false" customHeight="false" outlineLevel="0" collapsed="false">
      <c r="A3592" s="210" t="s">
        <v>7552</v>
      </c>
      <c r="B3592" s="211" t="n">
        <v>1127.1</v>
      </c>
    </row>
    <row r="3593" customFormat="false" ht="12.75" hidden="false" customHeight="false" outlineLevel="0" collapsed="false">
      <c r="A3593" s="210" t="s">
        <v>7555</v>
      </c>
      <c r="B3593" s="211" t="n">
        <v>1120.81</v>
      </c>
    </row>
    <row r="3594" customFormat="false" ht="12.75" hidden="false" customHeight="false" outlineLevel="0" collapsed="false">
      <c r="A3594" s="210" t="s">
        <v>7556</v>
      </c>
      <c r="B3594" s="211" t="n">
        <v>0.62</v>
      </c>
    </row>
    <row r="3595" customFormat="false" ht="12.75" hidden="false" customHeight="false" outlineLevel="0" collapsed="false">
      <c r="A3595" s="210" t="s">
        <v>7564</v>
      </c>
      <c r="B3595" s="211" t="n">
        <v>0.62</v>
      </c>
    </row>
    <row r="3596" customFormat="false" ht="12.75" hidden="false" customHeight="false" outlineLevel="0" collapsed="false">
      <c r="A3596" s="210" t="s">
        <v>7565</v>
      </c>
      <c r="B3596" s="211" t="n">
        <v>36.7</v>
      </c>
    </row>
    <row r="3597" customFormat="false" ht="12.75" hidden="false" customHeight="false" outlineLevel="0" collapsed="false">
      <c r="A3597" s="210" t="s">
        <v>7568</v>
      </c>
      <c r="B3597" s="211" t="n">
        <v>36.08</v>
      </c>
    </row>
    <row r="3598" customFormat="false" ht="12.75" hidden="false" customHeight="false" outlineLevel="0" collapsed="false">
      <c r="A3598" s="210" t="s">
        <v>7574</v>
      </c>
      <c r="B3598" s="211" t="n">
        <v>69.7</v>
      </c>
    </row>
    <row r="3599" customFormat="false" ht="12.75" hidden="false" customHeight="false" outlineLevel="0" collapsed="false">
      <c r="A3599" s="210" t="s">
        <v>7577</v>
      </c>
      <c r="B3599" s="211" t="n">
        <v>69.08</v>
      </c>
    </row>
    <row r="3600" customFormat="false" ht="12.75" hidden="false" customHeight="false" outlineLevel="0" collapsed="false">
      <c r="A3600" s="210" t="s">
        <v>7578</v>
      </c>
      <c r="B3600" s="211" t="n">
        <v>1095.55</v>
      </c>
    </row>
    <row r="3601" customFormat="false" ht="12.75" hidden="false" customHeight="false" outlineLevel="0" collapsed="false">
      <c r="A3601" s="210" t="s">
        <v>7582</v>
      </c>
      <c r="B3601" s="211" t="n">
        <v>1093.47</v>
      </c>
    </row>
    <row r="3602" customFormat="false" ht="12.75" hidden="false" customHeight="false" outlineLevel="0" collapsed="false">
      <c r="A3602" s="210" t="s">
        <v>7583</v>
      </c>
      <c r="B3602" s="211" t="n">
        <v>1472.56</v>
      </c>
    </row>
    <row r="3603" customFormat="false" ht="12.75" hidden="false" customHeight="false" outlineLevel="0" collapsed="false">
      <c r="A3603" s="210" t="s">
        <v>7586</v>
      </c>
      <c r="B3603" s="211" t="n">
        <v>1442.87</v>
      </c>
    </row>
    <row r="3604" customFormat="false" ht="12.75" hidden="false" customHeight="false" outlineLevel="0" collapsed="false">
      <c r="A3604" s="210" t="s">
        <v>7587</v>
      </c>
      <c r="B3604" s="211" t="n">
        <v>204.36</v>
      </c>
    </row>
    <row r="3605" customFormat="false" ht="12.75" hidden="false" customHeight="false" outlineLevel="0" collapsed="false">
      <c r="A3605" s="210" t="s">
        <v>7594</v>
      </c>
      <c r="B3605" s="211" t="n">
        <v>201.9</v>
      </c>
    </row>
    <row r="3606" customFormat="false" ht="12.75" hidden="false" customHeight="false" outlineLevel="0" collapsed="false">
      <c r="A3606" s="210" t="s">
        <v>7595</v>
      </c>
      <c r="B3606" s="211" t="n">
        <v>10.73</v>
      </c>
    </row>
    <row r="3607" customFormat="false" ht="12.75" hidden="false" customHeight="false" outlineLevel="0" collapsed="false">
      <c r="A3607" s="210" t="s">
        <v>7599</v>
      </c>
      <c r="B3607" s="211" t="n">
        <v>10.11</v>
      </c>
    </row>
    <row r="3608" customFormat="false" ht="12.75" hidden="false" customHeight="false" outlineLevel="0" collapsed="false">
      <c r="A3608" s="210" t="s">
        <v>7600</v>
      </c>
      <c r="B3608" s="211" t="n">
        <v>35.6</v>
      </c>
    </row>
    <row r="3609" customFormat="false" ht="12.75" hidden="false" customHeight="false" outlineLevel="0" collapsed="false">
      <c r="A3609" s="210" t="s">
        <v>7602</v>
      </c>
      <c r="B3609" s="211" t="n">
        <v>34.98</v>
      </c>
    </row>
    <row r="3610" customFormat="false" ht="12.75" hidden="false" customHeight="false" outlineLevel="0" collapsed="false">
      <c r="A3610" s="210" t="s">
        <v>7603</v>
      </c>
      <c r="B3610" s="211" t="n">
        <v>12.94</v>
      </c>
    </row>
    <row r="3611" customFormat="false" ht="12.75" hidden="false" customHeight="false" outlineLevel="0" collapsed="false">
      <c r="A3611" s="210" t="s">
        <v>7607</v>
      </c>
      <c r="B3611" s="211" t="n">
        <v>12.32</v>
      </c>
    </row>
    <row r="3612" customFormat="false" ht="12.75" hidden="false" customHeight="false" outlineLevel="0" collapsed="false">
      <c r="A3612" s="210" t="s">
        <v>7608</v>
      </c>
      <c r="B3612" s="211" t="n">
        <v>12.94</v>
      </c>
    </row>
    <row r="3613" customFormat="false" ht="12.75" hidden="false" customHeight="false" outlineLevel="0" collapsed="false">
      <c r="A3613" s="210" t="s">
        <v>7612</v>
      </c>
      <c r="B3613" s="211" t="n">
        <v>12.32</v>
      </c>
    </row>
    <row r="3614" customFormat="false" ht="12.75" hidden="false" customHeight="false" outlineLevel="0" collapsed="false">
      <c r="A3614" s="210" t="s">
        <v>7613</v>
      </c>
      <c r="B3614" s="211" t="n">
        <v>10.57</v>
      </c>
    </row>
    <row r="3615" customFormat="false" ht="12.75" hidden="false" customHeight="false" outlineLevel="0" collapsed="false">
      <c r="A3615" s="210" t="s">
        <v>7617</v>
      </c>
      <c r="B3615" s="211" t="n">
        <v>9.95</v>
      </c>
    </row>
    <row r="3616" customFormat="false" ht="12.75" hidden="false" customHeight="false" outlineLevel="0" collapsed="false">
      <c r="A3616" s="210" t="s">
        <v>7618</v>
      </c>
      <c r="B3616" s="211" t="n">
        <v>48.99</v>
      </c>
    </row>
    <row r="3617" customFormat="false" ht="12.75" hidden="false" customHeight="false" outlineLevel="0" collapsed="false">
      <c r="A3617" s="210" t="s">
        <v>7620</v>
      </c>
      <c r="B3617" s="211" t="n">
        <v>48.37</v>
      </c>
    </row>
    <row r="3618" customFormat="false" ht="12.75" hidden="false" customHeight="false" outlineLevel="0" collapsed="false">
      <c r="A3618" s="210" t="s">
        <v>7621</v>
      </c>
      <c r="B3618" s="211" t="n">
        <v>17.05</v>
      </c>
    </row>
    <row r="3619" customFormat="false" ht="12.75" hidden="false" customHeight="false" outlineLevel="0" collapsed="false">
      <c r="A3619" s="210" t="s">
        <v>7623</v>
      </c>
      <c r="B3619" s="211" t="n">
        <v>16.43</v>
      </c>
    </row>
    <row r="3620" customFormat="false" ht="12.75" hidden="false" customHeight="false" outlineLevel="0" collapsed="false">
      <c r="A3620" s="210" t="s">
        <v>7624</v>
      </c>
      <c r="B3620" s="211" t="n">
        <v>17.06</v>
      </c>
    </row>
    <row r="3621" customFormat="false" ht="12.75" hidden="false" customHeight="false" outlineLevel="0" collapsed="false">
      <c r="A3621" s="210" t="s">
        <v>7628</v>
      </c>
      <c r="B3621" s="211" t="n">
        <v>16.44</v>
      </c>
    </row>
    <row r="3622" customFormat="false" ht="12.75" hidden="false" customHeight="false" outlineLevel="0" collapsed="false">
      <c r="A3622" s="210" t="s">
        <v>7629</v>
      </c>
      <c r="B3622" s="211" t="n">
        <v>12.94</v>
      </c>
    </row>
    <row r="3623" customFormat="false" ht="12.75" hidden="false" customHeight="false" outlineLevel="0" collapsed="false">
      <c r="A3623" s="210" t="s">
        <v>7633</v>
      </c>
      <c r="B3623" s="211" t="n">
        <v>12.32</v>
      </c>
    </row>
    <row r="3624" customFormat="false" ht="12.75" hidden="false" customHeight="false" outlineLevel="0" collapsed="false">
      <c r="A3624" s="210" t="s">
        <v>7634</v>
      </c>
      <c r="B3624" s="211" t="n">
        <v>105.29</v>
      </c>
    </row>
    <row r="3625" customFormat="false" ht="12.75" hidden="false" customHeight="false" outlineLevel="0" collapsed="false">
      <c r="A3625" s="210" t="s">
        <v>7637</v>
      </c>
      <c r="B3625" s="211" t="n">
        <v>102.58</v>
      </c>
    </row>
    <row r="3626" customFormat="false" ht="12.75" hidden="false" customHeight="false" outlineLevel="0" collapsed="false">
      <c r="A3626" s="210" t="s">
        <v>7638</v>
      </c>
      <c r="B3626" s="211" t="n">
        <v>236.29</v>
      </c>
    </row>
    <row r="3627" customFormat="false" ht="12.75" hidden="false" customHeight="false" outlineLevel="0" collapsed="false">
      <c r="A3627" s="210" t="s">
        <v>7641</v>
      </c>
      <c r="B3627" s="211" t="n">
        <v>233.58</v>
      </c>
    </row>
    <row r="3628" customFormat="false" ht="12.75" hidden="false" customHeight="false" outlineLevel="0" collapsed="false">
      <c r="A3628" s="210" t="s">
        <v>7642</v>
      </c>
      <c r="B3628" s="211" t="n">
        <v>140.29</v>
      </c>
    </row>
    <row r="3629" customFormat="false" ht="12.75" hidden="false" customHeight="false" outlineLevel="0" collapsed="false">
      <c r="A3629" s="210" t="s">
        <v>7645</v>
      </c>
      <c r="B3629" s="211" t="n">
        <v>137.58</v>
      </c>
    </row>
    <row r="3630" customFormat="false" ht="12.75" hidden="false" customHeight="false" outlineLevel="0" collapsed="false">
      <c r="A3630" s="210" t="s">
        <v>7646</v>
      </c>
      <c r="B3630" s="211" t="n">
        <v>202.9</v>
      </c>
    </row>
    <row r="3631" customFormat="false" ht="12.75" hidden="false" customHeight="false" outlineLevel="0" collapsed="false">
      <c r="A3631" s="210" t="s">
        <v>7648</v>
      </c>
      <c r="B3631" s="211" t="n">
        <v>200.19</v>
      </c>
    </row>
    <row r="3632" customFormat="false" ht="12.75" hidden="false" customHeight="false" outlineLevel="0" collapsed="false">
      <c r="A3632" s="210" t="s">
        <v>7649</v>
      </c>
      <c r="B3632" s="211" t="n">
        <v>63.73</v>
      </c>
    </row>
    <row r="3633" customFormat="false" ht="12.75" hidden="false" customHeight="false" outlineLevel="0" collapsed="false">
      <c r="A3633" s="210" t="s">
        <v>7653</v>
      </c>
      <c r="B3633" s="211" t="n">
        <v>61.83</v>
      </c>
    </row>
    <row r="3634" customFormat="false" ht="12.75" hidden="false" customHeight="false" outlineLevel="0" collapsed="false">
      <c r="A3634" s="210" t="s">
        <v>7654</v>
      </c>
      <c r="B3634" s="211" t="n">
        <v>104.2</v>
      </c>
    </row>
    <row r="3635" customFormat="false" ht="12.75" hidden="false" customHeight="false" outlineLevel="0" collapsed="false">
      <c r="A3635" s="210" t="s">
        <v>7658</v>
      </c>
      <c r="B3635" s="211" t="n">
        <v>102.31</v>
      </c>
    </row>
    <row r="3636" customFormat="false" ht="12.75" hidden="false" customHeight="false" outlineLevel="0" collapsed="false">
      <c r="A3636" s="210" t="s">
        <v>7659</v>
      </c>
      <c r="B3636" s="211" t="n">
        <v>68.11</v>
      </c>
    </row>
    <row r="3637" customFormat="false" ht="12.75" hidden="false" customHeight="false" outlineLevel="0" collapsed="false">
      <c r="A3637" s="210" t="s">
        <v>7662</v>
      </c>
      <c r="B3637" s="211" t="n">
        <v>67.03</v>
      </c>
    </row>
    <row r="3638" customFormat="false" ht="12.75" hidden="false" customHeight="false" outlineLevel="0" collapsed="false">
      <c r="A3638" s="210" t="s">
        <v>7663</v>
      </c>
      <c r="B3638" s="211" t="n">
        <v>16.08</v>
      </c>
    </row>
    <row r="3639" customFormat="false" ht="12.75" hidden="false" customHeight="false" outlineLevel="0" collapsed="false">
      <c r="A3639" s="210" t="s">
        <v>7667</v>
      </c>
      <c r="B3639" s="211" t="n">
        <v>15.27</v>
      </c>
    </row>
    <row r="3640" customFormat="false" ht="12.75" hidden="false" customHeight="false" outlineLevel="0" collapsed="false">
      <c r="A3640" s="210" t="s">
        <v>7668</v>
      </c>
      <c r="B3640" s="211" t="n">
        <v>109.07</v>
      </c>
    </row>
    <row r="3641" customFormat="false" ht="12.75" hidden="false" customHeight="false" outlineLevel="0" collapsed="false">
      <c r="A3641" s="210" t="s">
        <v>7671</v>
      </c>
      <c r="B3641" s="211" t="n">
        <v>107.49</v>
      </c>
    </row>
    <row r="3642" customFormat="false" ht="12.75" hidden="false" customHeight="false" outlineLevel="0" collapsed="false">
      <c r="A3642" s="210" t="s">
        <v>7672</v>
      </c>
      <c r="B3642" s="211" t="n">
        <v>604.7</v>
      </c>
    </row>
    <row r="3643" customFormat="false" ht="12.75" hidden="false" customHeight="false" outlineLevel="0" collapsed="false">
      <c r="A3643" s="210" t="s">
        <v>7675</v>
      </c>
      <c r="B3643" s="211" t="n">
        <v>604.08</v>
      </c>
    </row>
    <row r="3644" customFormat="false" ht="12.75" hidden="false" customHeight="false" outlineLevel="0" collapsed="false">
      <c r="A3644" s="210" t="s">
        <v>7676</v>
      </c>
      <c r="B3644" s="211" t="n">
        <v>34.44</v>
      </c>
    </row>
    <row r="3645" customFormat="false" ht="12.75" hidden="false" customHeight="false" outlineLevel="0" collapsed="false">
      <c r="A3645" s="210" t="s">
        <v>7681</v>
      </c>
      <c r="B3645" s="211" t="n">
        <v>32.87</v>
      </c>
    </row>
    <row r="3646" customFormat="false" ht="12.75" hidden="false" customHeight="false" outlineLevel="0" collapsed="false">
      <c r="A3646" s="210" t="s">
        <v>7682</v>
      </c>
      <c r="B3646" s="211" t="n">
        <v>1.2</v>
      </c>
    </row>
    <row r="3647" customFormat="false" ht="12.75" hidden="false" customHeight="false" outlineLevel="0" collapsed="false">
      <c r="A3647" s="210" t="s">
        <v>7686</v>
      </c>
      <c r="B3647" s="211" t="n">
        <v>1.06</v>
      </c>
    </row>
    <row r="3648" customFormat="false" ht="12.75" hidden="false" customHeight="false" outlineLevel="0" collapsed="false">
      <c r="A3648" s="210" t="s">
        <v>7687</v>
      </c>
      <c r="B3648" s="211" t="n">
        <v>1.27</v>
      </c>
    </row>
    <row r="3649" customFormat="false" ht="12.75" hidden="false" customHeight="false" outlineLevel="0" collapsed="false">
      <c r="A3649" s="210" t="s">
        <v>7690</v>
      </c>
      <c r="B3649" s="211" t="n">
        <v>1.14</v>
      </c>
    </row>
    <row r="3650" customFormat="false" ht="12.75" hidden="false" customHeight="false" outlineLevel="0" collapsed="false">
      <c r="A3650" s="210" t="s">
        <v>7691</v>
      </c>
      <c r="B3650" s="211" t="n">
        <v>1.33</v>
      </c>
    </row>
    <row r="3651" customFormat="false" ht="12.75" hidden="false" customHeight="false" outlineLevel="0" collapsed="false">
      <c r="A3651" s="210" t="s">
        <v>7695</v>
      </c>
      <c r="B3651" s="211" t="n">
        <v>1.29</v>
      </c>
    </row>
    <row r="3652" customFormat="false" ht="12.75" hidden="false" customHeight="false" outlineLevel="0" collapsed="false">
      <c r="A3652" s="210" t="s">
        <v>7696</v>
      </c>
      <c r="B3652" s="211" t="n">
        <v>2.29</v>
      </c>
    </row>
    <row r="3653" customFormat="false" ht="12.75" hidden="false" customHeight="false" outlineLevel="0" collapsed="false">
      <c r="A3653" s="210" t="s">
        <v>7698</v>
      </c>
      <c r="B3653" s="211" t="n">
        <v>2.06</v>
      </c>
    </row>
    <row r="3654" customFormat="false" ht="12.75" hidden="false" customHeight="false" outlineLevel="0" collapsed="false">
      <c r="A3654" s="210" t="s">
        <v>44985</v>
      </c>
      <c r="B3654" s="211" t="n">
        <v>635.05</v>
      </c>
    </row>
    <row r="3655" customFormat="false" ht="12.75" hidden="false" customHeight="false" outlineLevel="0" collapsed="false">
      <c r="A3655" s="210" t="s">
        <v>44986</v>
      </c>
      <c r="B3655" s="211" t="n">
        <v>635.05</v>
      </c>
    </row>
    <row r="3656" customFormat="false" ht="12.75" hidden="false" customHeight="false" outlineLevel="0" collapsed="false">
      <c r="A3656" s="210" t="s">
        <v>7699</v>
      </c>
      <c r="B3656" s="211" t="n">
        <v>180.87</v>
      </c>
    </row>
    <row r="3657" customFormat="false" ht="12.75" hidden="false" customHeight="false" outlineLevel="0" collapsed="false">
      <c r="A3657" s="210" t="s">
        <v>7705</v>
      </c>
      <c r="B3657" s="211" t="n">
        <v>170.45</v>
      </c>
    </row>
    <row r="3658" customFormat="false" ht="12.75" hidden="false" customHeight="false" outlineLevel="0" collapsed="false">
      <c r="A3658" s="210" t="s">
        <v>7706</v>
      </c>
      <c r="B3658" s="211" t="n">
        <v>237.1</v>
      </c>
    </row>
    <row r="3659" customFormat="false" ht="12.75" hidden="false" customHeight="false" outlineLevel="0" collapsed="false">
      <c r="A3659" s="210" t="s">
        <v>7712</v>
      </c>
      <c r="B3659" s="211" t="n">
        <v>224.19</v>
      </c>
    </row>
    <row r="3660" customFormat="false" ht="12.75" hidden="false" customHeight="false" outlineLevel="0" collapsed="false">
      <c r="A3660" s="210" t="s">
        <v>7713</v>
      </c>
      <c r="B3660" s="211" t="n">
        <v>156.14</v>
      </c>
    </row>
    <row r="3661" customFormat="false" ht="12.75" hidden="false" customHeight="false" outlineLevel="0" collapsed="false">
      <c r="A3661" s="210" t="s">
        <v>7718</v>
      </c>
      <c r="B3661" s="211" t="n">
        <v>149.37</v>
      </c>
    </row>
    <row r="3662" customFormat="false" ht="12.75" hidden="false" customHeight="false" outlineLevel="0" collapsed="false">
      <c r="A3662" s="210" t="s">
        <v>7719</v>
      </c>
      <c r="B3662" s="211" t="n">
        <v>214.22</v>
      </c>
    </row>
    <row r="3663" customFormat="false" ht="12.75" hidden="false" customHeight="false" outlineLevel="0" collapsed="false">
      <c r="A3663" s="210" t="s">
        <v>7725</v>
      </c>
      <c r="B3663" s="211" t="n">
        <v>206.82</v>
      </c>
    </row>
    <row r="3664" customFormat="false" ht="12.75" hidden="false" customHeight="false" outlineLevel="0" collapsed="false">
      <c r="A3664" s="210" t="s">
        <v>7726</v>
      </c>
      <c r="B3664" s="211" t="n">
        <v>268.93</v>
      </c>
    </row>
    <row r="3665" customFormat="false" ht="12.75" hidden="false" customHeight="false" outlineLevel="0" collapsed="false">
      <c r="A3665" s="210" t="s">
        <v>7731</v>
      </c>
      <c r="B3665" s="211" t="n">
        <v>251.53</v>
      </c>
    </row>
    <row r="3666" customFormat="false" ht="12.75" hidden="false" customHeight="false" outlineLevel="0" collapsed="false">
      <c r="A3666" s="210" t="s">
        <v>7732</v>
      </c>
      <c r="B3666" s="211" t="n">
        <v>500.3</v>
      </c>
    </row>
    <row r="3667" customFormat="false" ht="12.75" hidden="false" customHeight="false" outlineLevel="0" collapsed="false">
      <c r="A3667" s="210" t="s">
        <v>7738</v>
      </c>
      <c r="B3667" s="211" t="n">
        <v>473.64</v>
      </c>
    </row>
    <row r="3668" customFormat="false" ht="12.75" hidden="false" customHeight="false" outlineLevel="0" collapsed="false">
      <c r="A3668" s="210" t="s">
        <v>7739</v>
      </c>
      <c r="B3668" s="211" t="n">
        <v>68.64</v>
      </c>
    </row>
    <row r="3669" customFormat="false" ht="12.75" hidden="false" customHeight="false" outlineLevel="0" collapsed="false">
      <c r="A3669" s="210" t="s">
        <v>7746</v>
      </c>
      <c r="B3669" s="211" t="n">
        <v>64.22</v>
      </c>
    </row>
    <row r="3670" customFormat="false" ht="12.75" hidden="false" customHeight="false" outlineLevel="0" collapsed="false">
      <c r="A3670" s="210" t="s">
        <v>7747</v>
      </c>
      <c r="B3670" s="211" t="n">
        <v>73.21</v>
      </c>
    </row>
    <row r="3671" customFormat="false" ht="12.75" hidden="false" customHeight="false" outlineLevel="0" collapsed="false">
      <c r="A3671" s="210" t="s">
        <v>7749</v>
      </c>
      <c r="B3671" s="211" t="n">
        <v>68.79</v>
      </c>
    </row>
    <row r="3672" customFormat="false" ht="12.75" hidden="false" customHeight="false" outlineLevel="0" collapsed="false">
      <c r="A3672" s="210" t="s">
        <v>7750</v>
      </c>
      <c r="B3672" s="211" t="n">
        <v>96.08</v>
      </c>
    </row>
    <row r="3673" customFormat="false" ht="12.75" hidden="false" customHeight="false" outlineLevel="0" collapsed="false">
      <c r="A3673" s="210" t="s">
        <v>7752</v>
      </c>
      <c r="B3673" s="211" t="n">
        <v>91.65</v>
      </c>
    </row>
    <row r="3674" customFormat="false" ht="12.75" hidden="false" customHeight="false" outlineLevel="0" collapsed="false">
      <c r="A3674" s="210" t="s">
        <v>7753</v>
      </c>
      <c r="B3674" s="211" t="n">
        <v>94.38</v>
      </c>
    </row>
    <row r="3675" customFormat="false" ht="12.75" hidden="false" customHeight="false" outlineLevel="0" collapsed="false">
      <c r="A3675" s="210" t="s">
        <v>7755</v>
      </c>
      <c r="B3675" s="211" t="n">
        <v>87.98</v>
      </c>
    </row>
    <row r="3676" customFormat="false" ht="12.75" hidden="false" customHeight="false" outlineLevel="0" collapsed="false">
      <c r="A3676" s="210" t="s">
        <v>7756</v>
      </c>
      <c r="B3676" s="211" t="n">
        <v>98.98</v>
      </c>
    </row>
    <row r="3677" customFormat="false" ht="12.75" hidden="false" customHeight="false" outlineLevel="0" collapsed="false">
      <c r="A3677" s="210" t="s">
        <v>7757</v>
      </c>
      <c r="B3677" s="211" t="n">
        <v>92.58</v>
      </c>
    </row>
    <row r="3678" customFormat="false" ht="12.75" hidden="false" customHeight="false" outlineLevel="0" collapsed="false">
      <c r="A3678" s="210" t="s">
        <v>7758</v>
      </c>
      <c r="B3678" s="211" t="n">
        <v>121.98</v>
      </c>
    </row>
    <row r="3679" customFormat="false" ht="12.75" hidden="false" customHeight="false" outlineLevel="0" collapsed="false">
      <c r="A3679" s="210" t="s">
        <v>7759</v>
      </c>
      <c r="B3679" s="211" t="n">
        <v>115.58</v>
      </c>
    </row>
    <row r="3680" customFormat="false" ht="12.75" hidden="false" customHeight="false" outlineLevel="0" collapsed="false">
      <c r="A3680" s="210" t="s">
        <v>7760</v>
      </c>
      <c r="B3680" s="211" t="n">
        <v>109.84</v>
      </c>
    </row>
    <row r="3681" customFormat="false" ht="12.75" hidden="false" customHeight="false" outlineLevel="0" collapsed="false">
      <c r="A3681" s="210" t="s">
        <v>7762</v>
      </c>
      <c r="B3681" s="211" t="n">
        <v>102.07</v>
      </c>
    </row>
    <row r="3682" customFormat="false" ht="12.75" hidden="false" customHeight="false" outlineLevel="0" collapsed="false">
      <c r="A3682" s="210" t="s">
        <v>7763</v>
      </c>
      <c r="B3682" s="211" t="n">
        <v>114.37</v>
      </c>
    </row>
    <row r="3683" customFormat="false" ht="12.75" hidden="false" customHeight="false" outlineLevel="0" collapsed="false">
      <c r="A3683" s="210" t="s">
        <v>7764</v>
      </c>
      <c r="B3683" s="211" t="n">
        <v>106.6</v>
      </c>
    </row>
    <row r="3684" customFormat="false" ht="12.75" hidden="false" customHeight="false" outlineLevel="0" collapsed="false">
      <c r="A3684" s="210" t="s">
        <v>7765</v>
      </c>
      <c r="B3684" s="211" t="n">
        <v>137</v>
      </c>
    </row>
    <row r="3685" customFormat="false" ht="12.75" hidden="false" customHeight="false" outlineLevel="0" collapsed="false">
      <c r="A3685" s="210" t="s">
        <v>7766</v>
      </c>
      <c r="B3685" s="211" t="n">
        <v>129.23</v>
      </c>
    </row>
    <row r="3686" customFormat="false" ht="12.75" hidden="false" customHeight="false" outlineLevel="0" collapsed="false">
      <c r="A3686" s="210" t="s">
        <v>7767</v>
      </c>
      <c r="B3686" s="211" t="n">
        <v>75.58</v>
      </c>
    </row>
    <row r="3687" customFormat="false" ht="12.75" hidden="false" customHeight="false" outlineLevel="0" collapsed="false">
      <c r="A3687" s="210" t="s">
        <v>7773</v>
      </c>
      <c r="B3687" s="211" t="n">
        <v>70.63</v>
      </c>
    </row>
    <row r="3688" customFormat="false" ht="12.75" hidden="false" customHeight="false" outlineLevel="0" collapsed="false">
      <c r="A3688" s="210" t="s">
        <v>7774</v>
      </c>
      <c r="B3688" s="211" t="n">
        <v>80.15</v>
      </c>
    </row>
    <row r="3689" customFormat="false" ht="12.75" hidden="false" customHeight="false" outlineLevel="0" collapsed="false">
      <c r="A3689" s="210" t="s">
        <v>7776</v>
      </c>
      <c r="B3689" s="211" t="n">
        <v>75.2</v>
      </c>
    </row>
    <row r="3690" customFormat="false" ht="12.75" hidden="false" customHeight="false" outlineLevel="0" collapsed="false">
      <c r="A3690" s="210" t="s">
        <v>7777</v>
      </c>
      <c r="B3690" s="211" t="n">
        <v>103.02</v>
      </c>
    </row>
    <row r="3691" customFormat="false" ht="12.75" hidden="false" customHeight="false" outlineLevel="0" collapsed="false">
      <c r="A3691" s="210" t="s">
        <v>7779</v>
      </c>
      <c r="B3691" s="211" t="n">
        <v>98.06</v>
      </c>
    </row>
    <row r="3692" customFormat="false" ht="12.75" hidden="false" customHeight="false" outlineLevel="0" collapsed="false">
      <c r="A3692" s="210" t="s">
        <v>7780</v>
      </c>
      <c r="B3692" s="211" t="n">
        <v>106.52</v>
      </c>
    </row>
    <row r="3693" customFormat="false" ht="12.75" hidden="false" customHeight="false" outlineLevel="0" collapsed="false">
      <c r="A3693" s="210" t="s">
        <v>7782</v>
      </c>
      <c r="B3693" s="211" t="n">
        <v>99.45</v>
      </c>
    </row>
    <row r="3694" customFormat="false" ht="12.75" hidden="false" customHeight="false" outlineLevel="0" collapsed="false">
      <c r="A3694" s="210" t="s">
        <v>7783</v>
      </c>
      <c r="B3694" s="211" t="n">
        <v>111.12</v>
      </c>
    </row>
    <row r="3695" customFormat="false" ht="12.75" hidden="false" customHeight="false" outlineLevel="0" collapsed="false">
      <c r="A3695" s="210" t="s">
        <v>7784</v>
      </c>
      <c r="B3695" s="211" t="n">
        <v>104.05</v>
      </c>
    </row>
    <row r="3696" customFormat="false" ht="12.75" hidden="false" customHeight="false" outlineLevel="0" collapsed="false">
      <c r="A3696" s="210" t="s">
        <v>7785</v>
      </c>
      <c r="B3696" s="211" t="n">
        <v>134.13</v>
      </c>
    </row>
    <row r="3697" customFormat="false" ht="12.75" hidden="false" customHeight="false" outlineLevel="0" collapsed="false">
      <c r="A3697" s="210" t="s">
        <v>7786</v>
      </c>
      <c r="B3697" s="211" t="n">
        <v>127.05</v>
      </c>
    </row>
    <row r="3698" customFormat="false" ht="12.75" hidden="false" customHeight="false" outlineLevel="0" collapsed="false">
      <c r="A3698" s="210" t="s">
        <v>7787</v>
      </c>
      <c r="B3698" s="211" t="n">
        <v>123.83</v>
      </c>
    </row>
    <row r="3699" customFormat="false" ht="12.75" hidden="false" customHeight="false" outlineLevel="0" collapsed="false">
      <c r="A3699" s="210" t="s">
        <v>7789</v>
      </c>
      <c r="B3699" s="211" t="n">
        <v>115.28</v>
      </c>
    </row>
    <row r="3700" customFormat="false" ht="12.75" hidden="false" customHeight="false" outlineLevel="0" collapsed="false">
      <c r="A3700" s="210" t="s">
        <v>7790</v>
      </c>
      <c r="B3700" s="211" t="n">
        <v>128.36</v>
      </c>
    </row>
    <row r="3701" customFormat="false" ht="12.75" hidden="false" customHeight="false" outlineLevel="0" collapsed="false">
      <c r="A3701" s="210" t="s">
        <v>7791</v>
      </c>
      <c r="B3701" s="211" t="n">
        <v>119.81</v>
      </c>
    </row>
    <row r="3702" customFormat="false" ht="12.75" hidden="false" customHeight="false" outlineLevel="0" collapsed="false">
      <c r="A3702" s="210" t="s">
        <v>7792</v>
      </c>
      <c r="B3702" s="211" t="n">
        <v>150.99</v>
      </c>
    </row>
    <row r="3703" customFormat="false" ht="12.75" hidden="false" customHeight="false" outlineLevel="0" collapsed="false">
      <c r="A3703" s="210" t="s">
        <v>7793</v>
      </c>
      <c r="B3703" s="211" t="n">
        <v>142.44</v>
      </c>
    </row>
    <row r="3704" customFormat="false" ht="12.75" hidden="false" customHeight="false" outlineLevel="0" collapsed="false">
      <c r="A3704" s="210" t="s">
        <v>7794</v>
      </c>
      <c r="B3704" s="211" t="n">
        <v>30.56</v>
      </c>
    </row>
    <row r="3705" customFormat="false" ht="12.75" hidden="false" customHeight="false" outlineLevel="0" collapsed="false">
      <c r="A3705" s="210" t="s">
        <v>7800</v>
      </c>
      <c r="B3705" s="211" t="n">
        <v>30.22</v>
      </c>
    </row>
    <row r="3706" customFormat="false" ht="12.75" hidden="false" customHeight="false" outlineLevel="0" collapsed="false">
      <c r="A3706" s="210" t="s">
        <v>7801</v>
      </c>
      <c r="B3706" s="211" t="n">
        <v>49.37</v>
      </c>
    </row>
    <row r="3707" customFormat="false" ht="12.75" hidden="false" customHeight="false" outlineLevel="0" collapsed="false">
      <c r="A3707" s="210" t="s">
        <v>7804</v>
      </c>
      <c r="B3707" s="211" t="n">
        <v>48.86</v>
      </c>
    </row>
    <row r="3708" customFormat="false" ht="12.75" hidden="false" customHeight="false" outlineLevel="0" collapsed="false">
      <c r="A3708" s="210" t="s">
        <v>7805</v>
      </c>
      <c r="B3708" s="211" t="n">
        <v>43.82</v>
      </c>
    </row>
    <row r="3709" customFormat="false" ht="12.75" hidden="false" customHeight="false" outlineLevel="0" collapsed="false">
      <c r="A3709" s="210" t="s">
        <v>7807</v>
      </c>
      <c r="B3709" s="211" t="n">
        <v>43.18</v>
      </c>
    </row>
    <row r="3710" customFormat="false" ht="12.75" hidden="false" customHeight="false" outlineLevel="0" collapsed="false">
      <c r="A3710" s="210" t="s">
        <v>7808</v>
      </c>
      <c r="B3710" s="211" t="n">
        <v>39.92</v>
      </c>
    </row>
    <row r="3711" customFormat="false" ht="12.75" hidden="false" customHeight="false" outlineLevel="0" collapsed="false">
      <c r="A3711" s="210" t="s">
        <v>7814</v>
      </c>
      <c r="B3711" s="211" t="n">
        <v>39.43</v>
      </c>
    </row>
    <row r="3712" customFormat="false" ht="12.75" hidden="false" customHeight="false" outlineLevel="0" collapsed="false">
      <c r="A3712" s="210" t="s">
        <v>7815</v>
      </c>
      <c r="B3712" s="211" t="n">
        <v>59.11</v>
      </c>
    </row>
    <row r="3713" customFormat="false" ht="12.75" hidden="false" customHeight="false" outlineLevel="0" collapsed="false">
      <c r="A3713" s="210" t="s">
        <v>7817</v>
      </c>
      <c r="B3713" s="211" t="n">
        <v>58.53</v>
      </c>
    </row>
    <row r="3714" customFormat="false" ht="12.75" hidden="false" customHeight="false" outlineLevel="0" collapsed="false">
      <c r="A3714" s="210" t="s">
        <v>7818</v>
      </c>
      <c r="B3714" s="211" t="n">
        <v>55.37</v>
      </c>
    </row>
    <row r="3715" customFormat="false" ht="12.75" hidden="false" customHeight="false" outlineLevel="0" collapsed="false">
      <c r="A3715" s="210" t="s">
        <v>7819</v>
      </c>
      <c r="B3715" s="211" t="n">
        <v>54.6</v>
      </c>
    </row>
    <row r="3716" customFormat="false" ht="12.75" hidden="false" customHeight="false" outlineLevel="0" collapsed="false">
      <c r="A3716" s="210" t="s">
        <v>7820</v>
      </c>
      <c r="B3716" s="211" t="n">
        <v>80.8</v>
      </c>
    </row>
    <row r="3717" customFormat="false" ht="12.75" hidden="false" customHeight="false" outlineLevel="0" collapsed="false">
      <c r="A3717" s="210" t="s">
        <v>7823</v>
      </c>
      <c r="B3717" s="211" t="n">
        <v>73.66</v>
      </c>
    </row>
    <row r="3718" customFormat="false" ht="12.75" hidden="false" customHeight="false" outlineLevel="0" collapsed="false">
      <c r="A3718" s="210" t="s">
        <v>7824</v>
      </c>
      <c r="B3718" s="211" t="n">
        <v>239.65</v>
      </c>
    </row>
    <row r="3719" customFormat="false" ht="12.75" hidden="false" customHeight="false" outlineLevel="0" collapsed="false">
      <c r="A3719" s="210" t="s">
        <v>7831</v>
      </c>
      <c r="B3719" s="211" t="n">
        <v>221.04</v>
      </c>
    </row>
    <row r="3720" customFormat="false" ht="12.75" hidden="false" customHeight="false" outlineLevel="0" collapsed="false">
      <c r="A3720" s="210" t="s">
        <v>7832</v>
      </c>
      <c r="B3720" s="211" t="n">
        <v>298.94</v>
      </c>
    </row>
    <row r="3721" customFormat="false" ht="12.75" hidden="false" customHeight="false" outlineLevel="0" collapsed="false">
      <c r="A3721" s="210" t="s">
        <v>7837</v>
      </c>
      <c r="B3721" s="211" t="n">
        <v>276.37</v>
      </c>
    </row>
    <row r="3722" customFormat="false" ht="12.75" hidden="false" customHeight="false" outlineLevel="0" collapsed="false">
      <c r="A3722" s="210" t="s">
        <v>7838</v>
      </c>
      <c r="B3722" s="211" t="n">
        <v>247.04</v>
      </c>
    </row>
    <row r="3723" customFormat="false" ht="12.75" hidden="false" customHeight="false" outlineLevel="0" collapsed="false">
      <c r="A3723" s="210" t="s">
        <v>7840</v>
      </c>
      <c r="B3723" s="211" t="n">
        <v>227.37</v>
      </c>
    </row>
    <row r="3724" customFormat="false" ht="12.75" hidden="false" customHeight="false" outlineLevel="0" collapsed="false">
      <c r="A3724" s="210" t="s">
        <v>7841</v>
      </c>
      <c r="B3724" s="211" t="n">
        <v>296.34</v>
      </c>
    </row>
    <row r="3725" customFormat="false" ht="12.75" hidden="false" customHeight="false" outlineLevel="0" collapsed="false">
      <c r="A3725" s="210" t="s">
        <v>7843</v>
      </c>
      <c r="B3725" s="211" t="n">
        <v>272.94</v>
      </c>
    </row>
    <row r="3726" customFormat="false" ht="12.75" hidden="false" customHeight="false" outlineLevel="0" collapsed="false">
      <c r="A3726" s="210" t="s">
        <v>7844</v>
      </c>
      <c r="B3726" s="211" t="n">
        <v>163.35</v>
      </c>
    </row>
    <row r="3727" customFormat="false" ht="12.75" hidden="false" customHeight="false" outlineLevel="0" collapsed="false">
      <c r="A3727" s="210" t="s">
        <v>7850</v>
      </c>
      <c r="B3727" s="211" t="n">
        <v>147.97</v>
      </c>
    </row>
    <row r="3728" customFormat="false" ht="12.75" hidden="false" customHeight="false" outlineLevel="0" collapsed="false">
      <c r="A3728" s="210" t="s">
        <v>7851</v>
      </c>
      <c r="B3728" s="211" t="n">
        <v>164.94</v>
      </c>
    </row>
    <row r="3729" customFormat="false" ht="12.75" hidden="false" customHeight="false" outlineLevel="0" collapsed="false">
      <c r="A3729" s="210" t="s">
        <v>7854</v>
      </c>
      <c r="B3729" s="211" t="n">
        <v>148.98</v>
      </c>
    </row>
    <row r="3730" customFormat="false" ht="12.75" hidden="false" customHeight="false" outlineLevel="0" collapsed="false">
      <c r="A3730" s="210" t="s">
        <v>7855</v>
      </c>
      <c r="B3730" s="211" t="n">
        <v>199.92</v>
      </c>
    </row>
    <row r="3731" customFormat="false" ht="12.75" hidden="false" customHeight="false" outlineLevel="0" collapsed="false">
      <c r="A3731" s="210" t="s">
        <v>7860</v>
      </c>
      <c r="B3731" s="211" t="n">
        <v>184.27</v>
      </c>
    </row>
    <row r="3732" customFormat="false" ht="12.75" hidden="false" customHeight="false" outlineLevel="0" collapsed="false">
      <c r="A3732" s="210" t="s">
        <v>7861</v>
      </c>
      <c r="B3732" s="211" t="n">
        <v>249.9</v>
      </c>
    </row>
    <row r="3733" customFormat="false" ht="12.75" hidden="false" customHeight="false" outlineLevel="0" collapsed="false">
      <c r="A3733" s="210" t="s">
        <v>7862</v>
      </c>
      <c r="B3733" s="211" t="n">
        <v>230.34</v>
      </c>
    </row>
    <row r="3734" customFormat="false" ht="12.75" hidden="false" customHeight="false" outlineLevel="0" collapsed="false">
      <c r="A3734" s="210" t="s">
        <v>7863</v>
      </c>
      <c r="B3734" s="211" t="n">
        <v>209.91</v>
      </c>
    </row>
    <row r="3735" customFormat="false" ht="12.75" hidden="false" customHeight="false" outlineLevel="0" collapsed="false">
      <c r="A3735" s="210" t="s">
        <v>7866</v>
      </c>
      <c r="B3735" s="211" t="n">
        <v>193.49</v>
      </c>
    </row>
    <row r="3736" customFormat="false" ht="12.75" hidden="false" customHeight="false" outlineLevel="0" collapsed="false">
      <c r="A3736" s="210" t="s">
        <v>7867</v>
      </c>
      <c r="B3736" s="211" t="n">
        <v>269.89</v>
      </c>
    </row>
    <row r="3737" customFormat="false" ht="12.75" hidden="false" customHeight="false" outlineLevel="0" collapsed="false">
      <c r="A3737" s="210" t="s">
        <v>7868</v>
      </c>
      <c r="B3737" s="211" t="n">
        <v>248.77</v>
      </c>
    </row>
    <row r="3738" customFormat="false" ht="12.75" hidden="false" customHeight="false" outlineLevel="0" collapsed="false">
      <c r="A3738" s="210" t="s">
        <v>7869</v>
      </c>
      <c r="B3738" s="211" t="n">
        <v>136.81</v>
      </c>
    </row>
    <row r="3739" customFormat="false" ht="12.75" hidden="false" customHeight="false" outlineLevel="0" collapsed="false">
      <c r="A3739" s="210" t="s">
        <v>7875</v>
      </c>
      <c r="B3739" s="211" t="n">
        <v>123.99</v>
      </c>
    </row>
    <row r="3740" customFormat="false" ht="12.75" hidden="false" customHeight="false" outlineLevel="0" collapsed="false">
      <c r="A3740" s="210" t="s">
        <v>7876</v>
      </c>
      <c r="B3740" s="211" t="n">
        <v>138.53</v>
      </c>
    </row>
    <row r="3741" customFormat="false" ht="12.75" hidden="false" customHeight="false" outlineLevel="0" collapsed="false">
      <c r="A3741" s="210" t="s">
        <v>7878</v>
      </c>
      <c r="B3741" s="211" t="n">
        <v>125.26</v>
      </c>
    </row>
    <row r="3742" customFormat="false" ht="12.75" hidden="false" customHeight="false" outlineLevel="0" collapsed="false">
      <c r="A3742" s="210" t="s">
        <v>7879</v>
      </c>
      <c r="B3742" s="211" t="n">
        <v>162.92</v>
      </c>
    </row>
    <row r="3743" customFormat="false" ht="12.75" hidden="false" customHeight="false" outlineLevel="0" collapsed="false">
      <c r="A3743" s="210" t="s">
        <v>7885</v>
      </c>
      <c r="B3743" s="211" t="n">
        <v>148.78</v>
      </c>
    </row>
    <row r="3744" customFormat="false" ht="12.75" hidden="false" customHeight="false" outlineLevel="0" collapsed="false">
      <c r="A3744" s="210" t="s">
        <v>7886</v>
      </c>
      <c r="B3744" s="211" t="n">
        <v>187.96</v>
      </c>
    </row>
    <row r="3745" customFormat="false" ht="12.75" hidden="false" customHeight="false" outlineLevel="0" collapsed="false">
      <c r="A3745" s="210" t="s">
        <v>7891</v>
      </c>
      <c r="B3745" s="211" t="n">
        <v>173.83</v>
      </c>
    </row>
    <row r="3746" customFormat="false" ht="12.75" hidden="false" customHeight="false" outlineLevel="0" collapsed="false">
      <c r="A3746" s="210" t="s">
        <v>7892</v>
      </c>
      <c r="B3746" s="211" t="n">
        <v>269.39</v>
      </c>
    </row>
    <row r="3747" customFormat="false" ht="12.75" hidden="false" customHeight="false" outlineLevel="0" collapsed="false">
      <c r="A3747" s="210" t="s">
        <v>7899</v>
      </c>
      <c r="B3747" s="211" t="n">
        <v>255.54</v>
      </c>
    </row>
    <row r="3748" customFormat="false" ht="12.75" hidden="false" customHeight="false" outlineLevel="0" collapsed="false">
      <c r="A3748" s="210" t="s">
        <v>7900</v>
      </c>
      <c r="B3748" s="211" t="n">
        <v>124.76</v>
      </c>
    </row>
    <row r="3749" customFormat="false" ht="12.75" hidden="false" customHeight="false" outlineLevel="0" collapsed="false">
      <c r="A3749" s="210" t="s">
        <v>7906</v>
      </c>
      <c r="B3749" s="211" t="n">
        <v>113.96</v>
      </c>
    </row>
    <row r="3750" customFormat="false" ht="12.75" hidden="false" customHeight="false" outlineLevel="0" collapsed="false">
      <c r="A3750" s="210" t="s">
        <v>7907</v>
      </c>
      <c r="B3750" s="211" t="n">
        <v>67.78</v>
      </c>
    </row>
    <row r="3751" customFormat="false" ht="12.75" hidden="false" customHeight="false" outlineLevel="0" collapsed="false">
      <c r="A3751" s="210" t="s">
        <v>7910</v>
      </c>
      <c r="B3751" s="211" t="n">
        <v>60.95</v>
      </c>
    </row>
    <row r="3752" customFormat="false" ht="12.75" hidden="false" customHeight="false" outlineLevel="0" collapsed="false">
      <c r="A3752" s="210" t="s">
        <v>7911</v>
      </c>
      <c r="B3752" s="211" t="n">
        <v>65.04</v>
      </c>
    </row>
    <row r="3753" customFormat="false" ht="12.75" hidden="false" customHeight="false" outlineLevel="0" collapsed="false">
      <c r="A3753" s="210" t="s">
        <v>7917</v>
      </c>
      <c r="B3753" s="211" t="n">
        <v>64.28</v>
      </c>
    </row>
    <row r="3754" customFormat="false" ht="12.75" hidden="false" customHeight="false" outlineLevel="0" collapsed="false">
      <c r="A3754" s="210" t="s">
        <v>7918</v>
      </c>
      <c r="B3754" s="211" t="n">
        <v>112.14</v>
      </c>
    </row>
    <row r="3755" customFormat="false" ht="12.75" hidden="false" customHeight="false" outlineLevel="0" collapsed="false">
      <c r="A3755" s="210" t="s">
        <v>7923</v>
      </c>
      <c r="B3755" s="211" t="n">
        <v>103.83</v>
      </c>
    </row>
    <row r="3756" customFormat="false" ht="12.75" hidden="false" customHeight="false" outlineLevel="0" collapsed="false">
      <c r="A3756" s="210" t="s">
        <v>7924</v>
      </c>
      <c r="B3756" s="211" t="n">
        <v>66.74</v>
      </c>
    </row>
    <row r="3757" customFormat="false" ht="12.75" hidden="false" customHeight="false" outlineLevel="0" collapsed="false">
      <c r="A3757" s="210" t="s">
        <v>7930</v>
      </c>
      <c r="B3757" s="211" t="n">
        <v>64.76</v>
      </c>
    </row>
    <row r="3758" customFormat="false" ht="12.75" hidden="false" customHeight="false" outlineLevel="0" collapsed="false">
      <c r="A3758" s="210" t="s">
        <v>7931</v>
      </c>
      <c r="B3758" s="211" t="n">
        <v>91.78</v>
      </c>
    </row>
    <row r="3759" customFormat="false" ht="12.75" hidden="false" customHeight="false" outlineLevel="0" collapsed="false">
      <c r="A3759" s="210" t="s">
        <v>7937</v>
      </c>
      <c r="B3759" s="211" t="n">
        <v>89.24</v>
      </c>
    </row>
    <row r="3760" customFormat="false" ht="12.75" hidden="false" customHeight="false" outlineLevel="0" collapsed="false">
      <c r="A3760" s="210" t="s">
        <v>7938</v>
      </c>
      <c r="B3760" s="211" t="n">
        <v>167.49</v>
      </c>
    </row>
    <row r="3761" customFormat="false" ht="12.75" hidden="false" customHeight="false" outlineLevel="0" collapsed="false">
      <c r="A3761" s="210" t="s">
        <v>7944</v>
      </c>
      <c r="B3761" s="211" t="n">
        <v>159.68</v>
      </c>
    </row>
    <row r="3762" customFormat="false" ht="12.75" hidden="false" customHeight="false" outlineLevel="0" collapsed="false">
      <c r="A3762" s="210" t="s">
        <v>7945</v>
      </c>
      <c r="B3762" s="211" t="n">
        <v>5.5</v>
      </c>
    </row>
    <row r="3763" customFormat="false" ht="12.75" hidden="false" customHeight="false" outlineLevel="0" collapsed="false">
      <c r="A3763" s="210" t="s">
        <v>7948</v>
      </c>
      <c r="B3763" s="211" t="n">
        <v>5.5</v>
      </c>
    </row>
    <row r="3764" customFormat="false" ht="12.75" hidden="false" customHeight="false" outlineLevel="0" collapsed="false">
      <c r="A3764" s="210" t="s">
        <v>7949</v>
      </c>
      <c r="B3764" s="211" t="n">
        <v>13.5</v>
      </c>
    </row>
    <row r="3765" customFormat="false" ht="12.75" hidden="false" customHeight="false" outlineLevel="0" collapsed="false">
      <c r="A3765" s="210" t="s">
        <v>7952</v>
      </c>
      <c r="B3765" s="211" t="n">
        <v>13.5</v>
      </c>
    </row>
    <row r="3766" customFormat="false" ht="12.75" hidden="false" customHeight="false" outlineLevel="0" collapsed="false">
      <c r="A3766" s="210" t="s">
        <v>7953</v>
      </c>
      <c r="B3766" s="211" t="n">
        <v>240</v>
      </c>
    </row>
    <row r="3767" customFormat="false" ht="12.75" hidden="false" customHeight="false" outlineLevel="0" collapsed="false">
      <c r="A3767" s="210" t="s">
        <v>7956</v>
      </c>
      <c r="B3767" s="211" t="n">
        <v>240</v>
      </c>
    </row>
    <row r="3768" customFormat="false" ht="12.75" hidden="false" customHeight="false" outlineLevel="0" collapsed="false">
      <c r="A3768" s="210" t="s">
        <v>7957</v>
      </c>
      <c r="B3768" s="211" t="n">
        <v>7.06</v>
      </c>
    </row>
    <row r="3769" customFormat="false" ht="12.75" hidden="false" customHeight="false" outlineLevel="0" collapsed="false">
      <c r="A3769" s="210" t="s">
        <v>7959</v>
      </c>
      <c r="B3769" s="211" t="n">
        <v>7.06</v>
      </c>
    </row>
    <row r="3770" customFormat="false" ht="12.75" hidden="false" customHeight="false" outlineLevel="0" collapsed="false">
      <c r="A3770" s="210" t="s">
        <v>7960</v>
      </c>
      <c r="B3770" s="211" t="n">
        <v>28.31</v>
      </c>
    </row>
    <row r="3771" customFormat="false" ht="12.75" hidden="false" customHeight="false" outlineLevel="0" collapsed="false">
      <c r="A3771" s="210" t="s">
        <v>7968</v>
      </c>
      <c r="B3771" s="211" t="n">
        <v>28.31</v>
      </c>
    </row>
    <row r="3772" customFormat="false" ht="12.75" hidden="false" customHeight="false" outlineLevel="0" collapsed="false">
      <c r="A3772" s="210" t="s">
        <v>7969</v>
      </c>
      <c r="B3772" s="211" t="n">
        <v>6426</v>
      </c>
    </row>
    <row r="3773" customFormat="false" ht="12.75" hidden="false" customHeight="false" outlineLevel="0" collapsed="false">
      <c r="A3773" s="210" t="s">
        <v>7971</v>
      </c>
      <c r="B3773" s="211" t="n">
        <v>5825</v>
      </c>
    </row>
    <row r="3774" customFormat="false" ht="12.75" hidden="false" customHeight="false" outlineLevel="0" collapsed="false">
      <c r="A3774" s="210" t="s">
        <v>7972</v>
      </c>
      <c r="B3774" s="211" t="n">
        <v>4746</v>
      </c>
    </row>
    <row r="3775" customFormat="false" ht="12.75" hidden="false" customHeight="false" outlineLevel="0" collapsed="false">
      <c r="A3775" s="210" t="s">
        <v>7975</v>
      </c>
      <c r="B3775" s="211" t="n">
        <v>4746</v>
      </c>
    </row>
    <row r="3776" customFormat="false" ht="12.75" hidden="false" customHeight="false" outlineLevel="0" collapsed="false">
      <c r="A3776" s="210" t="s">
        <v>7976</v>
      </c>
      <c r="B3776" s="211" t="n">
        <v>3067.68</v>
      </c>
    </row>
    <row r="3777" customFormat="false" ht="12.75" hidden="false" customHeight="false" outlineLevel="0" collapsed="false">
      <c r="A3777" s="210" t="s">
        <v>32</v>
      </c>
      <c r="B3777" s="211" t="n">
        <v>2659.36</v>
      </c>
    </row>
    <row r="3778" customFormat="false" ht="12.75" hidden="false" customHeight="false" outlineLevel="0" collapsed="false">
      <c r="A3778" s="210" t="s">
        <v>7978</v>
      </c>
      <c r="B3778" s="211" t="n">
        <v>5566.88</v>
      </c>
    </row>
    <row r="3779" customFormat="false" ht="12.75" hidden="false" customHeight="false" outlineLevel="0" collapsed="false">
      <c r="A3779" s="210" t="s">
        <v>7980</v>
      </c>
      <c r="B3779" s="211" t="n">
        <v>4822.4</v>
      </c>
    </row>
    <row r="3780" customFormat="false" ht="12.75" hidden="false" customHeight="false" outlineLevel="0" collapsed="false">
      <c r="A3780" s="210" t="s">
        <v>7981</v>
      </c>
      <c r="B3780" s="211" t="n">
        <v>4331.36</v>
      </c>
    </row>
    <row r="3781" customFormat="false" ht="12.75" hidden="false" customHeight="false" outlineLevel="0" collapsed="false">
      <c r="A3781" s="210" t="s">
        <v>7984</v>
      </c>
      <c r="B3781" s="211" t="n">
        <v>3754.08</v>
      </c>
    </row>
    <row r="3782" customFormat="false" ht="12.75" hidden="false" customHeight="false" outlineLevel="0" collapsed="false">
      <c r="A3782" s="210" t="s">
        <v>7985</v>
      </c>
      <c r="B3782" s="211" t="n">
        <v>4023.36</v>
      </c>
    </row>
    <row r="3783" customFormat="false" ht="12.75" hidden="false" customHeight="false" outlineLevel="0" collapsed="false">
      <c r="A3783" s="210" t="s">
        <v>7987</v>
      </c>
      <c r="B3783" s="211" t="n">
        <v>3486.56</v>
      </c>
    </row>
    <row r="3784" customFormat="false" ht="12.75" hidden="false" customHeight="false" outlineLevel="0" collapsed="false">
      <c r="A3784" s="210" t="s">
        <v>7988</v>
      </c>
      <c r="B3784" s="211" t="n">
        <v>4023.36</v>
      </c>
    </row>
    <row r="3785" customFormat="false" ht="12.75" hidden="false" customHeight="false" outlineLevel="0" collapsed="false">
      <c r="A3785" s="210" t="s">
        <v>7990</v>
      </c>
      <c r="B3785" s="211" t="n">
        <v>3486.56</v>
      </c>
    </row>
    <row r="3786" customFormat="false" ht="12.75" hidden="false" customHeight="false" outlineLevel="0" collapsed="false">
      <c r="A3786" s="210" t="s">
        <v>7991</v>
      </c>
      <c r="B3786" s="211" t="n">
        <v>4331.36</v>
      </c>
    </row>
    <row r="3787" customFormat="false" ht="12.75" hidden="false" customHeight="false" outlineLevel="0" collapsed="false">
      <c r="A3787" s="210" t="s">
        <v>7993</v>
      </c>
      <c r="B3787" s="211" t="n">
        <v>3754.08</v>
      </c>
    </row>
    <row r="3788" customFormat="false" ht="12.75" hidden="false" customHeight="false" outlineLevel="0" collapsed="false">
      <c r="A3788" s="210" t="s">
        <v>7994</v>
      </c>
      <c r="B3788" s="211" t="n">
        <v>4023.36</v>
      </c>
    </row>
    <row r="3789" customFormat="false" ht="12.75" hidden="false" customHeight="false" outlineLevel="0" collapsed="false">
      <c r="A3789" s="210" t="s">
        <v>7996</v>
      </c>
      <c r="B3789" s="211" t="n">
        <v>3486.56</v>
      </c>
    </row>
    <row r="3790" customFormat="false" ht="12.75" hidden="false" customHeight="false" outlineLevel="0" collapsed="false">
      <c r="A3790" s="210" t="s">
        <v>7997</v>
      </c>
      <c r="B3790" s="211" t="n">
        <v>4023.36</v>
      </c>
    </row>
    <row r="3791" customFormat="false" ht="12.75" hidden="false" customHeight="false" outlineLevel="0" collapsed="false">
      <c r="A3791" s="210" t="s">
        <v>7999</v>
      </c>
      <c r="B3791" s="211" t="n">
        <v>3486.56</v>
      </c>
    </row>
    <row r="3792" customFormat="false" ht="12.75" hidden="false" customHeight="false" outlineLevel="0" collapsed="false">
      <c r="A3792" s="210" t="s">
        <v>8000</v>
      </c>
      <c r="B3792" s="211" t="n">
        <v>4023.36</v>
      </c>
    </row>
    <row r="3793" customFormat="false" ht="12.75" hidden="false" customHeight="false" outlineLevel="0" collapsed="false">
      <c r="A3793" s="210" t="s">
        <v>8002</v>
      </c>
      <c r="B3793" s="211" t="n">
        <v>3486.56</v>
      </c>
    </row>
    <row r="3794" customFormat="false" ht="12.75" hidden="false" customHeight="false" outlineLevel="0" collapsed="false">
      <c r="A3794" s="210" t="s">
        <v>8003</v>
      </c>
      <c r="B3794" s="211" t="n">
        <v>4023.36</v>
      </c>
    </row>
    <row r="3795" customFormat="false" ht="12.75" hidden="false" customHeight="false" outlineLevel="0" collapsed="false">
      <c r="A3795" s="210" t="s">
        <v>8005</v>
      </c>
      <c r="B3795" s="211" t="n">
        <v>3486.56</v>
      </c>
    </row>
    <row r="3796" customFormat="false" ht="12.75" hidden="false" customHeight="false" outlineLevel="0" collapsed="false">
      <c r="A3796" s="210" t="s">
        <v>8006</v>
      </c>
      <c r="B3796" s="211" t="n">
        <v>4023.36</v>
      </c>
    </row>
    <row r="3797" customFormat="false" ht="12.75" hidden="false" customHeight="false" outlineLevel="0" collapsed="false">
      <c r="A3797" s="210" t="s">
        <v>8008</v>
      </c>
      <c r="B3797" s="211" t="n">
        <v>3486.56</v>
      </c>
    </row>
    <row r="3798" customFormat="false" ht="12.75" hidden="false" customHeight="false" outlineLevel="0" collapsed="false">
      <c r="A3798" s="210" t="s">
        <v>8009</v>
      </c>
      <c r="B3798" s="211" t="n">
        <v>4331.36</v>
      </c>
    </row>
    <row r="3799" customFormat="false" ht="12.75" hidden="false" customHeight="false" outlineLevel="0" collapsed="false">
      <c r="A3799" s="210" t="s">
        <v>8011</v>
      </c>
      <c r="B3799" s="211" t="n">
        <v>3754.08</v>
      </c>
    </row>
    <row r="3800" customFormat="false" ht="12.75" hidden="false" customHeight="false" outlineLevel="0" collapsed="false">
      <c r="A3800" s="210" t="s">
        <v>8012</v>
      </c>
      <c r="B3800" s="211" t="n">
        <v>4023.36</v>
      </c>
    </row>
    <row r="3801" customFormat="false" ht="12.75" hidden="false" customHeight="false" outlineLevel="0" collapsed="false">
      <c r="A3801" s="210" t="s">
        <v>8014</v>
      </c>
      <c r="B3801" s="211" t="n">
        <v>3486.56</v>
      </c>
    </row>
    <row r="3802" customFormat="false" ht="12.75" hidden="false" customHeight="false" outlineLevel="0" collapsed="false">
      <c r="A3802" s="210" t="s">
        <v>8015</v>
      </c>
      <c r="B3802" s="211" t="n">
        <v>4023.36</v>
      </c>
    </row>
    <row r="3803" customFormat="false" ht="12.75" hidden="false" customHeight="false" outlineLevel="0" collapsed="false">
      <c r="A3803" s="210" t="s">
        <v>8017</v>
      </c>
      <c r="B3803" s="211" t="n">
        <v>3486.56</v>
      </c>
    </row>
    <row r="3804" customFormat="false" ht="12.75" hidden="false" customHeight="false" outlineLevel="0" collapsed="false">
      <c r="A3804" s="210" t="s">
        <v>8018</v>
      </c>
      <c r="B3804" s="211" t="n">
        <v>2912.8</v>
      </c>
    </row>
    <row r="3805" customFormat="false" ht="12.75" hidden="false" customHeight="false" outlineLevel="0" collapsed="false">
      <c r="A3805" s="210" t="s">
        <v>8020</v>
      </c>
      <c r="B3805" s="211" t="n">
        <v>2523.84</v>
      </c>
    </row>
    <row r="3806" customFormat="false" ht="12.75" hidden="false" customHeight="false" outlineLevel="0" collapsed="false">
      <c r="A3806" s="210" t="s">
        <v>8021</v>
      </c>
      <c r="B3806" s="211" t="n">
        <v>2912.8</v>
      </c>
    </row>
    <row r="3807" customFormat="false" ht="12.75" hidden="false" customHeight="false" outlineLevel="0" collapsed="false">
      <c r="A3807" s="210" t="s">
        <v>8023</v>
      </c>
      <c r="B3807" s="211" t="n">
        <v>2523.84</v>
      </c>
    </row>
    <row r="3808" customFormat="false" ht="12.75" hidden="false" customHeight="false" outlineLevel="0" collapsed="false">
      <c r="A3808" s="210" t="s">
        <v>8024</v>
      </c>
      <c r="B3808" s="211" t="n">
        <v>4331.36</v>
      </c>
    </row>
    <row r="3809" customFormat="false" ht="12.75" hidden="false" customHeight="false" outlineLevel="0" collapsed="false">
      <c r="A3809" s="210" t="s">
        <v>8026</v>
      </c>
      <c r="B3809" s="211" t="n">
        <v>3754.08</v>
      </c>
    </row>
    <row r="3810" customFormat="false" ht="12.75" hidden="false" customHeight="false" outlineLevel="0" collapsed="false">
      <c r="A3810" s="210" t="s">
        <v>8027</v>
      </c>
      <c r="B3810" s="211" t="n">
        <v>4023.36</v>
      </c>
    </row>
    <row r="3811" customFormat="false" ht="12.75" hidden="false" customHeight="false" outlineLevel="0" collapsed="false">
      <c r="A3811" s="210" t="s">
        <v>8029</v>
      </c>
      <c r="B3811" s="211" t="n">
        <v>3486.56</v>
      </c>
    </row>
    <row r="3812" customFormat="false" ht="12.75" hidden="false" customHeight="false" outlineLevel="0" collapsed="false">
      <c r="A3812" s="210" t="s">
        <v>8030</v>
      </c>
      <c r="B3812" s="211" t="n">
        <v>4023.36</v>
      </c>
    </row>
    <row r="3813" customFormat="false" ht="12.75" hidden="false" customHeight="false" outlineLevel="0" collapsed="false">
      <c r="A3813" s="210" t="s">
        <v>8032</v>
      </c>
      <c r="B3813" s="211" t="n">
        <v>3486.56</v>
      </c>
    </row>
    <row r="3814" customFormat="false" ht="12.75" hidden="false" customHeight="false" outlineLevel="0" collapsed="false">
      <c r="A3814" s="210" t="s">
        <v>8033</v>
      </c>
      <c r="B3814" s="211" t="n">
        <v>3769.92</v>
      </c>
    </row>
    <row r="3815" customFormat="false" ht="12.75" hidden="false" customHeight="false" outlineLevel="0" collapsed="false">
      <c r="A3815" s="210" t="s">
        <v>8035</v>
      </c>
      <c r="B3815" s="211" t="n">
        <v>3266.56</v>
      </c>
    </row>
    <row r="3816" customFormat="false" ht="12.75" hidden="false" customHeight="false" outlineLevel="0" collapsed="false">
      <c r="A3816" s="210" t="s">
        <v>8036</v>
      </c>
      <c r="B3816" s="211" t="n">
        <v>4519.68</v>
      </c>
    </row>
    <row r="3817" customFormat="false" ht="12.75" hidden="false" customHeight="false" outlineLevel="0" collapsed="false">
      <c r="A3817" s="210" t="s">
        <v>8039</v>
      </c>
      <c r="B3817" s="211" t="n">
        <v>3916</v>
      </c>
    </row>
    <row r="3818" customFormat="false" ht="12.75" hidden="false" customHeight="false" outlineLevel="0" collapsed="false">
      <c r="A3818" s="210" t="s">
        <v>8040</v>
      </c>
      <c r="B3818" s="211" t="n">
        <v>4762.56</v>
      </c>
    </row>
    <row r="3819" customFormat="false" ht="12.75" hidden="false" customHeight="false" outlineLevel="0" collapsed="false">
      <c r="A3819" s="210" t="s">
        <v>8042</v>
      </c>
      <c r="B3819" s="211" t="n">
        <v>4127.2</v>
      </c>
    </row>
    <row r="3820" customFormat="false" ht="12.75" hidden="false" customHeight="false" outlineLevel="0" collapsed="false">
      <c r="A3820" s="210" t="s">
        <v>8043</v>
      </c>
      <c r="B3820" s="211" t="n">
        <v>4762.56</v>
      </c>
    </row>
    <row r="3821" customFormat="false" ht="12.75" hidden="false" customHeight="false" outlineLevel="0" collapsed="false">
      <c r="A3821" s="210" t="s">
        <v>8045</v>
      </c>
      <c r="B3821" s="211" t="n">
        <v>4127.2</v>
      </c>
    </row>
    <row r="3822" customFormat="false" ht="12.75" hidden="false" customHeight="false" outlineLevel="0" collapsed="false">
      <c r="A3822" s="210" t="s">
        <v>8046</v>
      </c>
      <c r="B3822" s="211" t="n">
        <v>3067.68</v>
      </c>
    </row>
    <row r="3823" customFormat="false" ht="12.75" hidden="false" customHeight="false" outlineLevel="0" collapsed="false">
      <c r="A3823" s="210" t="s">
        <v>8048</v>
      </c>
      <c r="B3823" s="211" t="n">
        <v>2659.36</v>
      </c>
    </row>
    <row r="3824" customFormat="false" ht="12.75" hidden="false" customHeight="false" outlineLevel="0" collapsed="false">
      <c r="A3824" s="210" t="s">
        <v>8049</v>
      </c>
      <c r="B3824" s="211" t="n">
        <v>1326</v>
      </c>
    </row>
    <row r="3825" customFormat="false" ht="12.75" hidden="false" customHeight="false" outlineLevel="0" collapsed="false">
      <c r="A3825" s="210" t="s">
        <v>8051</v>
      </c>
      <c r="B3825" s="211" t="n">
        <v>1148.4</v>
      </c>
    </row>
    <row r="3826" customFormat="false" ht="12.75" hidden="false" customHeight="false" outlineLevel="0" collapsed="false">
      <c r="A3826" s="210" t="s">
        <v>8052</v>
      </c>
      <c r="B3826" s="211" t="n">
        <v>3067.68</v>
      </c>
    </row>
    <row r="3827" customFormat="false" ht="12.75" hidden="false" customHeight="false" outlineLevel="0" collapsed="false">
      <c r="A3827" s="210" t="s">
        <v>8054</v>
      </c>
      <c r="B3827" s="211" t="n">
        <v>2659.36</v>
      </c>
    </row>
    <row r="3828" customFormat="false" ht="12.75" hidden="false" customHeight="false" outlineLevel="0" collapsed="false">
      <c r="A3828" s="210" t="s">
        <v>8055</v>
      </c>
      <c r="B3828" s="211" t="n">
        <v>5566.88</v>
      </c>
    </row>
    <row r="3829" customFormat="false" ht="12.75" hidden="false" customHeight="false" outlineLevel="0" collapsed="false">
      <c r="A3829" s="210" t="s">
        <v>8057</v>
      </c>
      <c r="B3829" s="211" t="n">
        <v>4822.4</v>
      </c>
    </row>
    <row r="3830" customFormat="false" ht="12.75" hidden="false" customHeight="false" outlineLevel="0" collapsed="false">
      <c r="A3830" s="210" t="s">
        <v>8058</v>
      </c>
      <c r="B3830" s="211" t="n">
        <v>6698.56</v>
      </c>
    </row>
    <row r="3831" customFormat="false" ht="12.75" hidden="false" customHeight="false" outlineLevel="0" collapsed="false">
      <c r="A3831" s="210" t="s">
        <v>44</v>
      </c>
      <c r="B3831" s="211" t="n">
        <v>5804.48</v>
      </c>
    </row>
    <row r="3832" customFormat="false" ht="12.75" hidden="false" customHeight="false" outlineLevel="0" collapsed="false">
      <c r="A3832" s="210" t="s">
        <v>8060</v>
      </c>
      <c r="B3832" s="211" t="n">
        <v>9201.28</v>
      </c>
    </row>
    <row r="3833" customFormat="false" ht="12.75" hidden="false" customHeight="false" outlineLevel="0" collapsed="false">
      <c r="A3833" s="210" t="s">
        <v>8062</v>
      </c>
      <c r="B3833" s="211" t="n">
        <v>7972.8</v>
      </c>
    </row>
    <row r="3834" customFormat="false" ht="12.75" hidden="false" customHeight="false" outlineLevel="0" collapsed="false">
      <c r="A3834" s="210" t="s">
        <v>8063</v>
      </c>
      <c r="B3834" s="211" t="n">
        <v>6698.56</v>
      </c>
    </row>
    <row r="3835" customFormat="false" ht="12.75" hidden="false" customHeight="false" outlineLevel="0" collapsed="false">
      <c r="A3835" s="210" t="s">
        <v>8065</v>
      </c>
      <c r="B3835" s="211" t="n">
        <v>5804.48</v>
      </c>
    </row>
    <row r="3836" customFormat="false" ht="12.75" hidden="false" customHeight="false" outlineLevel="0" collapsed="false">
      <c r="A3836" s="210" t="s">
        <v>8066</v>
      </c>
      <c r="B3836" s="211" t="n">
        <v>16524.64</v>
      </c>
    </row>
    <row r="3837" customFormat="false" ht="12.75" hidden="false" customHeight="false" outlineLevel="0" collapsed="false">
      <c r="A3837" s="210" t="s">
        <v>8068</v>
      </c>
      <c r="B3837" s="211" t="n">
        <v>14317.6</v>
      </c>
    </row>
    <row r="3838" customFormat="false" ht="12.75" hidden="false" customHeight="false" outlineLevel="0" collapsed="false">
      <c r="A3838" s="210" t="s">
        <v>8069</v>
      </c>
      <c r="B3838" s="211" t="n">
        <v>33047.52</v>
      </c>
    </row>
    <row r="3839" customFormat="false" ht="12.75" hidden="false" customHeight="false" outlineLevel="0" collapsed="false">
      <c r="A3839" s="210" t="s">
        <v>8071</v>
      </c>
      <c r="B3839" s="211" t="n">
        <v>28636.96</v>
      </c>
    </row>
    <row r="3840" customFormat="false" ht="12.75" hidden="false" customHeight="false" outlineLevel="0" collapsed="false">
      <c r="A3840" s="210" t="s">
        <v>8072</v>
      </c>
      <c r="B3840" s="211" t="n">
        <v>38005.44</v>
      </c>
    </row>
    <row r="3841" customFormat="false" ht="12.75" hidden="false" customHeight="false" outlineLevel="0" collapsed="false">
      <c r="A3841" s="210" t="s">
        <v>8075</v>
      </c>
      <c r="B3841" s="211" t="n">
        <v>32931.36</v>
      </c>
    </row>
    <row r="3842" customFormat="false" ht="12.75" hidden="false" customHeight="false" outlineLevel="0" collapsed="false">
      <c r="A3842" s="210" t="s">
        <v>8076</v>
      </c>
      <c r="B3842" s="211" t="n">
        <v>5566.88</v>
      </c>
    </row>
    <row r="3843" customFormat="false" ht="12.75" hidden="false" customHeight="false" outlineLevel="0" collapsed="false">
      <c r="A3843" s="210" t="s">
        <v>8078</v>
      </c>
      <c r="B3843" s="211" t="n">
        <v>4822.4</v>
      </c>
    </row>
    <row r="3844" customFormat="false" ht="12.75" hidden="false" customHeight="false" outlineLevel="0" collapsed="false">
      <c r="A3844" s="210" t="s">
        <v>8079</v>
      </c>
      <c r="B3844" s="211" t="n">
        <v>3685.44</v>
      </c>
    </row>
    <row r="3845" customFormat="false" ht="12.75" hidden="false" customHeight="false" outlineLevel="0" collapsed="false">
      <c r="A3845" s="210" t="s">
        <v>8081</v>
      </c>
      <c r="B3845" s="211" t="n">
        <v>3192.64</v>
      </c>
    </row>
    <row r="3846" customFormat="false" ht="12.75" hidden="false" customHeight="false" outlineLevel="0" collapsed="false">
      <c r="A3846" s="210" t="s">
        <v>8082</v>
      </c>
      <c r="B3846" s="211" t="n">
        <v>6427.52</v>
      </c>
    </row>
    <row r="3847" customFormat="false" ht="12.75" hidden="false" customHeight="false" outlineLevel="0" collapsed="false">
      <c r="A3847" s="210" t="s">
        <v>8084</v>
      </c>
      <c r="B3847" s="211" t="n">
        <v>5568.64</v>
      </c>
    </row>
    <row r="3848" customFormat="false" ht="12.75" hidden="false" customHeight="false" outlineLevel="0" collapsed="false">
      <c r="A3848" s="210" t="s">
        <v>8085</v>
      </c>
      <c r="B3848" s="211" t="n">
        <v>4762.56</v>
      </c>
    </row>
    <row r="3849" customFormat="false" ht="12.75" hidden="false" customHeight="false" outlineLevel="0" collapsed="false">
      <c r="A3849" s="210" t="s">
        <v>8087</v>
      </c>
      <c r="B3849" s="211" t="n">
        <v>4127.2</v>
      </c>
    </row>
    <row r="3850" customFormat="false" ht="12.75" hidden="false" customHeight="false" outlineLevel="0" collapsed="false">
      <c r="A3850" s="210" t="s">
        <v>8088</v>
      </c>
      <c r="B3850" s="211" t="n">
        <v>23328.8</v>
      </c>
    </row>
    <row r="3851" customFormat="false" ht="12.75" hidden="false" customHeight="false" outlineLevel="0" collapsed="false">
      <c r="A3851" s="210" t="s">
        <v>8090</v>
      </c>
      <c r="B3851" s="211" t="n">
        <v>20213.6</v>
      </c>
    </row>
    <row r="3852" customFormat="false" ht="12.75" hidden="false" customHeight="false" outlineLevel="0" collapsed="false">
      <c r="A3852" s="210" t="s">
        <v>8091</v>
      </c>
      <c r="B3852" s="211" t="n">
        <v>3685.44</v>
      </c>
    </row>
    <row r="3853" customFormat="false" ht="12.75" hidden="false" customHeight="false" outlineLevel="0" collapsed="false">
      <c r="A3853" s="210" t="s">
        <v>8093</v>
      </c>
      <c r="B3853" s="211" t="n">
        <v>3192.64</v>
      </c>
    </row>
    <row r="3854" customFormat="false" ht="12.75" hidden="false" customHeight="false" outlineLevel="0" collapsed="false">
      <c r="A3854" s="210" t="s">
        <v>8094</v>
      </c>
      <c r="B3854" s="211" t="n">
        <v>3685.44</v>
      </c>
    </row>
    <row r="3855" customFormat="false" ht="12.75" hidden="false" customHeight="false" outlineLevel="0" collapsed="false">
      <c r="A3855" s="210" t="s">
        <v>8096</v>
      </c>
      <c r="B3855" s="211" t="n">
        <v>3192.64</v>
      </c>
    </row>
    <row r="3856" customFormat="false" ht="12.75" hidden="false" customHeight="false" outlineLevel="0" collapsed="false">
      <c r="A3856" s="210" t="s">
        <v>8097</v>
      </c>
      <c r="B3856" s="211" t="n">
        <v>4023.36</v>
      </c>
    </row>
    <row r="3857" customFormat="false" ht="12.75" hidden="false" customHeight="false" outlineLevel="0" collapsed="false">
      <c r="A3857" s="210" t="s">
        <v>8099</v>
      </c>
      <c r="B3857" s="211" t="n">
        <v>3486.56</v>
      </c>
    </row>
    <row r="3858" customFormat="false" ht="12.75" hidden="false" customHeight="false" outlineLevel="0" collapsed="false">
      <c r="A3858" s="210" t="s">
        <v>8100</v>
      </c>
      <c r="B3858" s="211" t="n">
        <v>4023.36</v>
      </c>
    </row>
    <row r="3859" customFormat="false" ht="12.75" hidden="false" customHeight="false" outlineLevel="0" collapsed="false">
      <c r="A3859" s="210" t="s">
        <v>8102</v>
      </c>
      <c r="B3859" s="211" t="n">
        <v>3486.56</v>
      </c>
    </row>
    <row r="3860" customFormat="false" ht="12.75" hidden="false" customHeight="false" outlineLevel="0" collapsed="false">
      <c r="A3860" s="210" t="s">
        <v>8103</v>
      </c>
      <c r="B3860" s="211" t="n">
        <v>5566.88</v>
      </c>
    </row>
    <row r="3861" customFormat="false" ht="12.75" hidden="false" customHeight="false" outlineLevel="0" collapsed="false">
      <c r="A3861" s="210" t="s">
        <v>8105</v>
      </c>
      <c r="B3861" s="211" t="n">
        <v>4822.4</v>
      </c>
    </row>
    <row r="3862" customFormat="false" ht="12.75" hidden="false" customHeight="false" outlineLevel="0" collapsed="false">
      <c r="A3862" s="210" t="s">
        <v>8106</v>
      </c>
      <c r="B3862" s="211" t="n">
        <v>4023.36</v>
      </c>
    </row>
    <row r="3863" customFormat="false" ht="12.75" hidden="false" customHeight="false" outlineLevel="0" collapsed="false">
      <c r="A3863" s="210" t="s">
        <v>8108</v>
      </c>
      <c r="B3863" s="211" t="n">
        <v>3486.56</v>
      </c>
    </row>
    <row r="3864" customFormat="false" ht="12.75" hidden="false" customHeight="false" outlineLevel="0" collapsed="false">
      <c r="A3864" s="210" t="s">
        <v>8109</v>
      </c>
      <c r="B3864" s="211" t="n">
        <v>6698.56</v>
      </c>
    </row>
    <row r="3865" customFormat="false" ht="12.75" hidden="false" customHeight="false" outlineLevel="0" collapsed="false">
      <c r="A3865" s="210" t="s">
        <v>8111</v>
      </c>
      <c r="B3865" s="211" t="n">
        <v>5804.48</v>
      </c>
    </row>
    <row r="3866" customFormat="false" ht="12.75" hidden="false" customHeight="false" outlineLevel="0" collapsed="false">
      <c r="A3866" s="210" t="s">
        <v>8112</v>
      </c>
      <c r="B3866" s="211" t="n">
        <v>5566.88</v>
      </c>
    </row>
    <row r="3867" customFormat="false" ht="12.75" hidden="false" customHeight="false" outlineLevel="0" collapsed="false">
      <c r="A3867" s="210" t="s">
        <v>8114</v>
      </c>
      <c r="B3867" s="211" t="n">
        <v>4822.4</v>
      </c>
    </row>
    <row r="3868" customFormat="false" ht="12.75" hidden="false" customHeight="false" outlineLevel="0" collapsed="false">
      <c r="A3868" s="210" t="s">
        <v>8115</v>
      </c>
      <c r="B3868" s="211" t="n">
        <v>3067.68</v>
      </c>
    </row>
    <row r="3869" customFormat="false" ht="12.75" hidden="false" customHeight="false" outlineLevel="0" collapsed="false">
      <c r="A3869" s="210" t="s">
        <v>8118</v>
      </c>
      <c r="B3869" s="211" t="n">
        <v>2659.36</v>
      </c>
    </row>
    <row r="3870" customFormat="false" ht="12.75" hidden="false" customHeight="false" outlineLevel="0" collapsed="false">
      <c r="A3870" s="210" t="s">
        <v>8119</v>
      </c>
      <c r="B3870" s="211" t="n">
        <v>5566.88</v>
      </c>
    </row>
    <row r="3871" customFormat="false" ht="12.75" hidden="false" customHeight="false" outlineLevel="0" collapsed="false">
      <c r="A3871" s="210" t="s">
        <v>8121</v>
      </c>
      <c r="B3871" s="211" t="n">
        <v>4822.4</v>
      </c>
    </row>
    <row r="3872" customFormat="false" ht="12.75" hidden="false" customHeight="false" outlineLevel="0" collapsed="false">
      <c r="A3872" s="210" t="s">
        <v>8122</v>
      </c>
      <c r="B3872" s="211" t="n">
        <v>4023.36</v>
      </c>
    </row>
    <row r="3873" customFormat="false" ht="12.75" hidden="false" customHeight="false" outlineLevel="0" collapsed="false">
      <c r="A3873" s="210" t="s">
        <v>8124</v>
      </c>
      <c r="B3873" s="211" t="n">
        <v>3486.56</v>
      </c>
    </row>
    <row r="3874" customFormat="false" ht="12.75" hidden="false" customHeight="false" outlineLevel="0" collapsed="false">
      <c r="A3874" s="210" t="s">
        <v>8125</v>
      </c>
      <c r="B3874" s="211" t="n">
        <v>4331.36</v>
      </c>
    </row>
    <row r="3875" customFormat="false" ht="12.75" hidden="false" customHeight="false" outlineLevel="0" collapsed="false">
      <c r="A3875" s="210" t="s">
        <v>8127</v>
      </c>
      <c r="B3875" s="211" t="n">
        <v>3754.08</v>
      </c>
    </row>
    <row r="3876" customFormat="false" ht="12.75" hidden="false" customHeight="false" outlineLevel="0" collapsed="false">
      <c r="A3876" s="210" t="s">
        <v>8128</v>
      </c>
      <c r="B3876" s="211" t="n">
        <v>4331.36</v>
      </c>
    </row>
    <row r="3877" customFormat="false" ht="12.75" hidden="false" customHeight="false" outlineLevel="0" collapsed="false">
      <c r="A3877" s="210" t="s">
        <v>8130</v>
      </c>
      <c r="B3877" s="211" t="n">
        <v>3754.08</v>
      </c>
    </row>
    <row r="3878" customFormat="false" ht="12.75" hidden="false" customHeight="false" outlineLevel="0" collapsed="false">
      <c r="A3878" s="210" t="s">
        <v>8131</v>
      </c>
      <c r="B3878" s="211" t="n">
        <v>4519.68</v>
      </c>
    </row>
    <row r="3879" customFormat="false" ht="12.75" hidden="false" customHeight="false" outlineLevel="0" collapsed="false">
      <c r="A3879" s="210" t="s">
        <v>8133</v>
      </c>
      <c r="B3879" s="211" t="n">
        <v>3916</v>
      </c>
    </row>
    <row r="3880" customFormat="false" ht="12.75" hidden="false" customHeight="false" outlineLevel="0" collapsed="false">
      <c r="A3880" s="210" t="s">
        <v>8134</v>
      </c>
      <c r="B3880" s="211" t="n">
        <v>4023.36</v>
      </c>
    </row>
    <row r="3881" customFormat="false" ht="12.75" hidden="false" customHeight="false" outlineLevel="0" collapsed="false">
      <c r="A3881" s="210" t="s">
        <v>8136</v>
      </c>
      <c r="B3881" s="211" t="n">
        <v>3486.56</v>
      </c>
    </row>
    <row r="3882" customFormat="false" ht="12.75" hidden="false" customHeight="false" outlineLevel="0" collapsed="false">
      <c r="A3882" s="210" t="s">
        <v>8137</v>
      </c>
      <c r="B3882" s="211" t="n">
        <v>3662.56</v>
      </c>
    </row>
    <row r="3883" customFormat="false" ht="12.75" hidden="false" customHeight="false" outlineLevel="0" collapsed="false">
      <c r="A3883" s="210" t="s">
        <v>8139</v>
      </c>
      <c r="B3883" s="211" t="n">
        <v>3173.28</v>
      </c>
    </row>
    <row r="3884" customFormat="false" ht="12.75" hidden="false" customHeight="false" outlineLevel="0" collapsed="false">
      <c r="A3884" s="210" t="s">
        <v>8140</v>
      </c>
      <c r="B3884" s="211" t="n">
        <v>2258.08</v>
      </c>
    </row>
    <row r="3885" customFormat="false" ht="12.75" hidden="false" customHeight="false" outlineLevel="0" collapsed="false">
      <c r="A3885" s="210" t="s">
        <v>8143</v>
      </c>
      <c r="B3885" s="211" t="n">
        <v>1957.12</v>
      </c>
    </row>
    <row r="3886" customFormat="false" ht="12.75" hidden="false" customHeight="false" outlineLevel="0" collapsed="false">
      <c r="A3886" s="210" t="s">
        <v>8144</v>
      </c>
      <c r="B3886" s="211" t="n">
        <v>4762.56</v>
      </c>
    </row>
    <row r="3887" customFormat="false" ht="12.75" hidden="false" customHeight="false" outlineLevel="0" collapsed="false">
      <c r="A3887" s="210" t="s">
        <v>8146</v>
      </c>
      <c r="B3887" s="211" t="n">
        <v>4127.2</v>
      </c>
    </row>
    <row r="3888" customFormat="false" ht="12.75" hidden="false" customHeight="false" outlineLevel="0" collapsed="false">
      <c r="A3888" s="210" t="s">
        <v>8147</v>
      </c>
      <c r="B3888" s="211" t="n">
        <v>7316.32</v>
      </c>
    </row>
    <row r="3889" customFormat="false" ht="12.75" hidden="false" customHeight="false" outlineLevel="0" collapsed="false">
      <c r="A3889" s="210" t="s">
        <v>8149</v>
      </c>
      <c r="B3889" s="211" t="n">
        <v>6339.52</v>
      </c>
    </row>
    <row r="3890" customFormat="false" ht="12.75" hidden="false" customHeight="false" outlineLevel="0" collapsed="false">
      <c r="A3890" s="210" t="s">
        <v>8150</v>
      </c>
      <c r="B3890" s="211" t="n">
        <v>4331.36</v>
      </c>
    </row>
    <row r="3891" customFormat="false" ht="12.75" hidden="false" customHeight="false" outlineLevel="0" collapsed="false">
      <c r="A3891" s="210" t="s">
        <v>8152</v>
      </c>
      <c r="B3891" s="211" t="n">
        <v>3754.08</v>
      </c>
    </row>
    <row r="3892" customFormat="false" ht="12.75" hidden="false" customHeight="false" outlineLevel="0" collapsed="false">
      <c r="A3892" s="210" t="s">
        <v>8153</v>
      </c>
      <c r="B3892" s="211" t="n">
        <v>9201.28</v>
      </c>
    </row>
    <row r="3893" customFormat="false" ht="12.75" hidden="false" customHeight="false" outlineLevel="0" collapsed="false">
      <c r="A3893" s="210" t="s">
        <v>8155</v>
      </c>
      <c r="B3893" s="211" t="n">
        <v>7972.8</v>
      </c>
    </row>
    <row r="3894" customFormat="false" ht="12.75" hidden="false" customHeight="false" outlineLevel="0" collapsed="false">
      <c r="A3894" s="210" t="s">
        <v>8156</v>
      </c>
      <c r="B3894" s="211" t="n">
        <v>6698.56</v>
      </c>
    </row>
    <row r="3895" customFormat="false" ht="12.75" hidden="false" customHeight="false" outlineLevel="0" collapsed="false">
      <c r="A3895" s="210" t="s">
        <v>8158</v>
      </c>
      <c r="B3895" s="211" t="n">
        <v>5804.48</v>
      </c>
    </row>
    <row r="3896" customFormat="false" ht="12.75" hidden="false" customHeight="false" outlineLevel="0" collapsed="false">
      <c r="A3896" s="210" t="s">
        <v>8159</v>
      </c>
      <c r="B3896" s="211" t="n">
        <v>16524.64</v>
      </c>
    </row>
    <row r="3897" customFormat="false" ht="12.75" hidden="false" customHeight="false" outlineLevel="0" collapsed="false">
      <c r="A3897" s="210" t="s">
        <v>8161</v>
      </c>
      <c r="B3897" s="211" t="n">
        <v>14317.6</v>
      </c>
    </row>
    <row r="3898" customFormat="false" ht="12.75" hidden="false" customHeight="false" outlineLevel="0" collapsed="false">
      <c r="A3898" s="210" t="s">
        <v>8162</v>
      </c>
      <c r="B3898" s="211" t="n">
        <v>6698.56</v>
      </c>
    </row>
    <row r="3899" customFormat="false" ht="12.75" hidden="false" customHeight="false" outlineLevel="0" collapsed="false">
      <c r="A3899" s="210" t="s">
        <v>8164</v>
      </c>
      <c r="B3899" s="211" t="n">
        <v>5804.48</v>
      </c>
    </row>
    <row r="3900" customFormat="false" ht="12.75" hidden="false" customHeight="false" outlineLevel="0" collapsed="false">
      <c r="A3900" s="210" t="s">
        <v>8165</v>
      </c>
      <c r="B3900" s="211" t="n">
        <v>6698.56</v>
      </c>
    </row>
    <row r="3901" customFormat="false" ht="12.75" hidden="false" customHeight="false" outlineLevel="0" collapsed="false">
      <c r="A3901" s="210" t="s">
        <v>8167</v>
      </c>
      <c r="B3901" s="211" t="n">
        <v>5804.48</v>
      </c>
    </row>
    <row r="3902" customFormat="false" ht="12.75" hidden="false" customHeight="false" outlineLevel="0" collapsed="false">
      <c r="A3902" s="210" t="s">
        <v>8168</v>
      </c>
      <c r="B3902" s="211" t="n">
        <v>3685.44</v>
      </c>
    </row>
    <row r="3903" customFormat="false" ht="12.75" hidden="false" customHeight="false" outlineLevel="0" collapsed="false">
      <c r="A3903" s="210" t="s">
        <v>8170</v>
      </c>
      <c r="B3903" s="211" t="n">
        <v>3192.64</v>
      </c>
    </row>
    <row r="3904" customFormat="false" ht="12.75" hidden="false" customHeight="false" outlineLevel="0" collapsed="false">
      <c r="A3904" s="210" t="s">
        <v>8171</v>
      </c>
      <c r="B3904" s="211" t="n">
        <v>6698.56</v>
      </c>
    </row>
    <row r="3905" customFormat="false" ht="12.75" hidden="false" customHeight="false" outlineLevel="0" collapsed="false">
      <c r="A3905" s="210" t="s">
        <v>8173</v>
      </c>
      <c r="B3905" s="211" t="n">
        <v>5804.48</v>
      </c>
    </row>
    <row r="3906" customFormat="false" ht="12.75" hidden="false" customHeight="false" outlineLevel="0" collapsed="false">
      <c r="A3906" s="210" t="s">
        <v>8174</v>
      </c>
      <c r="B3906" s="211" t="n">
        <v>6698.56</v>
      </c>
    </row>
    <row r="3907" customFormat="false" ht="12.75" hidden="false" customHeight="false" outlineLevel="0" collapsed="false">
      <c r="A3907" s="210" t="s">
        <v>8176</v>
      </c>
      <c r="B3907" s="211" t="n">
        <v>5804.48</v>
      </c>
    </row>
    <row r="3908" customFormat="false" ht="12.75" hidden="false" customHeight="false" outlineLevel="0" collapsed="false">
      <c r="A3908" s="210" t="s">
        <v>8177</v>
      </c>
      <c r="B3908" s="211" t="n">
        <v>16524.64</v>
      </c>
    </row>
    <row r="3909" customFormat="false" ht="12.75" hidden="false" customHeight="false" outlineLevel="0" collapsed="false">
      <c r="A3909" s="210" t="s">
        <v>8179</v>
      </c>
      <c r="B3909" s="211" t="n">
        <v>14317.6</v>
      </c>
    </row>
    <row r="3910" customFormat="false" ht="12.75" hidden="false" customHeight="false" outlineLevel="0" collapsed="false">
      <c r="A3910" s="210" t="s">
        <v>8180</v>
      </c>
      <c r="B3910" s="211" t="n">
        <v>4762.56</v>
      </c>
    </row>
    <row r="3911" customFormat="false" ht="12.75" hidden="false" customHeight="false" outlineLevel="0" collapsed="false">
      <c r="A3911" s="210" t="s">
        <v>8182</v>
      </c>
      <c r="B3911" s="211" t="n">
        <v>4127.2</v>
      </c>
    </row>
    <row r="3912" customFormat="false" ht="12.75" hidden="false" customHeight="false" outlineLevel="0" collapsed="false">
      <c r="A3912" s="210" t="s">
        <v>8183</v>
      </c>
      <c r="B3912" s="211" t="n">
        <v>3685.44</v>
      </c>
    </row>
    <row r="3913" customFormat="false" ht="12.75" hidden="false" customHeight="false" outlineLevel="0" collapsed="false">
      <c r="A3913" s="210" t="s">
        <v>8185</v>
      </c>
      <c r="B3913" s="211" t="n">
        <v>3192.64</v>
      </c>
    </row>
    <row r="3914" customFormat="false" ht="12.75" hidden="false" customHeight="false" outlineLevel="0" collapsed="false">
      <c r="A3914" s="210" t="s">
        <v>8186</v>
      </c>
      <c r="B3914" s="211" t="n">
        <v>4331.36</v>
      </c>
    </row>
    <row r="3915" customFormat="false" ht="12.75" hidden="false" customHeight="false" outlineLevel="0" collapsed="false">
      <c r="A3915" s="210" t="s">
        <v>8188</v>
      </c>
      <c r="B3915" s="211" t="n">
        <v>3754.08</v>
      </c>
    </row>
    <row r="3916" customFormat="false" ht="12.75" hidden="false" customHeight="false" outlineLevel="0" collapsed="false">
      <c r="A3916" s="210" t="s">
        <v>8189</v>
      </c>
      <c r="B3916" s="211" t="n">
        <v>4331.36</v>
      </c>
    </row>
    <row r="3917" customFormat="false" ht="12.75" hidden="false" customHeight="false" outlineLevel="0" collapsed="false">
      <c r="A3917" s="210" t="s">
        <v>8191</v>
      </c>
      <c r="B3917" s="211" t="n">
        <v>3754.08</v>
      </c>
    </row>
    <row r="3918" customFormat="false" ht="12.75" hidden="false" customHeight="false" outlineLevel="0" collapsed="false">
      <c r="A3918" s="210" t="s">
        <v>8192</v>
      </c>
      <c r="B3918" s="211" t="n">
        <v>2912.8</v>
      </c>
    </row>
    <row r="3919" customFormat="false" ht="12.75" hidden="false" customHeight="false" outlineLevel="0" collapsed="false">
      <c r="A3919" s="210" t="s">
        <v>8194</v>
      </c>
      <c r="B3919" s="211" t="n">
        <v>2523.84</v>
      </c>
    </row>
    <row r="3920" customFormat="false" ht="12.75" hidden="false" customHeight="false" outlineLevel="0" collapsed="false">
      <c r="A3920" s="210" t="s">
        <v>8195</v>
      </c>
      <c r="B3920" s="211" t="n">
        <v>2912.8</v>
      </c>
    </row>
    <row r="3921" customFormat="false" ht="12.75" hidden="false" customHeight="false" outlineLevel="0" collapsed="false">
      <c r="A3921" s="210" t="s">
        <v>8197</v>
      </c>
      <c r="B3921" s="211" t="n">
        <v>2523.84</v>
      </c>
    </row>
    <row r="3922" customFormat="false" ht="12.75" hidden="false" customHeight="false" outlineLevel="0" collapsed="false">
      <c r="A3922" s="210" t="s">
        <v>8198</v>
      </c>
      <c r="B3922" s="211" t="n">
        <v>14383.06</v>
      </c>
    </row>
    <row r="3923" customFormat="false" ht="12.75" hidden="false" customHeight="false" outlineLevel="0" collapsed="false">
      <c r="A3923" s="210" t="s">
        <v>8200</v>
      </c>
      <c r="B3923" s="211" t="n">
        <v>12468.62</v>
      </c>
    </row>
    <row r="3924" customFormat="false" ht="12.75" hidden="false" customHeight="false" outlineLevel="0" collapsed="false">
      <c r="A3924" s="210" t="s">
        <v>8201</v>
      </c>
      <c r="B3924" s="211" t="n">
        <v>28766.12</v>
      </c>
    </row>
    <row r="3925" customFormat="false" ht="12.75" hidden="false" customHeight="false" outlineLevel="0" collapsed="false">
      <c r="A3925" s="210" t="s">
        <v>8203</v>
      </c>
      <c r="B3925" s="211" t="n">
        <v>24937.24</v>
      </c>
    </row>
    <row r="3926" customFormat="false" ht="12.75" hidden="false" customHeight="false" outlineLevel="0" collapsed="false">
      <c r="A3926" s="210" t="s">
        <v>8204</v>
      </c>
      <c r="B3926" s="211" t="n">
        <v>43149.18</v>
      </c>
    </row>
    <row r="3927" customFormat="false" ht="12.75" hidden="false" customHeight="false" outlineLevel="0" collapsed="false">
      <c r="A3927" s="210" t="s">
        <v>8206</v>
      </c>
      <c r="B3927" s="211" t="n">
        <v>37405.86</v>
      </c>
    </row>
    <row r="3928" customFormat="false" ht="12.75" hidden="false" customHeight="false" outlineLevel="0" collapsed="false">
      <c r="A3928" s="210" t="s">
        <v>8207</v>
      </c>
      <c r="B3928" s="211" t="n">
        <v>57532.24</v>
      </c>
    </row>
    <row r="3929" customFormat="false" ht="12.75" hidden="false" customHeight="false" outlineLevel="0" collapsed="false">
      <c r="A3929" s="210" t="s">
        <v>8209</v>
      </c>
      <c r="B3929" s="211" t="n">
        <v>49874.48</v>
      </c>
    </row>
    <row r="3930" customFormat="false" ht="12.75" hidden="false" customHeight="false" outlineLevel="0" collapsed="false">
      <c r="A3930" s="210" t="s">
        <v>8210</v>
      </c>
      <c r="B3930" s="211" t="n">
        <v>11145.96</v>
      </c>
    </row>
    <row r="3931" customFormat="false" ht="12.75" hidden="false" customHeight="false" outlineLevel="0" collapsed="false">
      <c r="A3931" s="210" t="s">
        <v>8214</v>
      </c>
      <c r="B3931" s="211" t="n">
        <v>9662.39</v>
      </c>
    </row>
    <row r="3932" customFormat="false" ht="12.75" hidden="false" customHeight="false" outlineLevel="0" collapsed="false">
      <c r="A3932" s="210" t="s">
        <v>8215</v>
      </c>
      <c r="B3932" s="211" t="n">
        <v>22291.92</v>
      </c>
    </row>
    <row r="3933" customFormat="false" ht="12.75" hidden="false" customHeight="false" outlineLevel="0" collapsed="false">
      <c r="A3933" s="210" t="s">
        <v>8218</v>
      </c>
      <c r="B3933" s="211" t="n">
        <v>19324.78</v>
      </c>
    </row>
    <row r="3934" customFormat="false" ht="12.75" hidden="false" customHeight="false" outlineLevel="0" collapsed="false">
      <c r="A3934" s="210" t="s">
        <v>8219</v>
      </c>
      <c r="B3934" s="211" t="n">
        <v>33437.88</v>
      </c>
    </row>
    <row r="3935" customFormat="false" ht="12.75" hidden="false" customHeight="false" outlineLevel="0" collapsed="false">
      <c r="A3935" s="210" t="s">
        <v>8221</v>
      </c>
      <c r="B3935" s="211" t="n">
        <v>28987.17</v>
      </c>
    </row>
    <row r="3936" customFormat="false" ht="12.75" hidden="false" customHeight="false" outlineLevel="0" collapsed="false">
      <c r="A3936" s="210" t="s">
        <v>8222</v>
      </c>
      <c r="B3936" s="211" t="n">
        <v>44583.84</v>
      </c>
    </row>
    <row r="3937" customFormat="false" ht="12.75" hidden="false" customHeight="false" outlineLevel="0" collapsed="false">
      <c r="A3937" s="210" t="s">
        <v>8224</v>
      </c>
      <c r="B3937" s="211" t="n">
        <v>38649.56</v>
      </c>
    </row>
    <row r="3938" customFormat="false" ht="12.75" hidden="false" customHeight="false" outlineLevel="0" collapsed="false">
      <c r="A3938" s="210" t="s">
        <v>8225</v>
      </c>
      <c r="B3938" s="211" t="n">
        <v>9014</v>
      </c>
    </row>
    <row r="3939" customFormat="false" ht="12.75" hidden="false" customHeight="false" outlineLevel="0" collapsed="false">
      <c r="A3939" s="210" t="s">
        <v>8227</v>
      </c>
      <c r="B3939" s="211" t="n">
        <v>7811</v>
      </c>
    </row>
    <row r="3940" customFormat="false" ht="12.75" hidden="false" customHeight="false" outlineLevel="0" collapsed="false">
      <c r="A3940" s="210" t="s">
        <v>8228</v>
      </c>
      <c r="B3940" s="211" t="n">
        <v>16256.24</v>
      </c>
    </row>
    <row r="3941" customFormat="false" ht="12.75" hidden="false" customHeight="false" outlineLevel="0" collapsed="false">
      <c r="A3941" s="210" t="s">
        <v>8230</v>
      </c>
      <c r="B3941" s="211" t="n">
        <v>14085.99</v>
      </c>
    </row>
    <row r="3942" customFormat="false" ht="12.75" hidden="false" customHeight="false" outlineLevel="0" collapsed="false">
      <c r="A3942" s="210" t="s">
        <v>8231</v>
      </c>
      <c r="B3942" s="211" t="n">
        <v>32512.48</v>
      </c>
    </row>
    <row r="3943" customFormat="false" ht="12.75" hidden="false" customHeight="false" outlineLevel="0" collapsed="false">
      <c r="A3943" s="210" t="s">
        <v>8234</v>
      </c>
      <c r="B3943" s="211" t="n">
        <v>28171.98</v>
      </c>
    </row>
    <row r="3944" customFormat="false" ht="12.75" hidden="false" customHeight="false" outlineLevel="0" collapsed="false">
      <c r="A3944" s="210" t="s">
        <v>8235</v>
      </c>
      <c r="B3944" s="211" t="n">
        <v>48768.72</v>
      </c>
    </row>
    <row r="3945" customFormat="false" ht="12.75" hidden="false" customHeight="false" outlineLevel="0" collapsed="false">
      <c r="A3945" s="210" t="s">
        <v>8237</v>
      </c>
      <c r="B3945" s="211" t="n">
        <v>42257.97</v>
      </c>
    </row>
    <row r="3946" customFormat="false" ht="12.75" hidden="false" customHeight="false" outlineLevel="0" collapsed="false">
      <c r="A3946" s="210" t="s">
        <v>8238</v>
      </c>
      <c r="B3946" s="211" t="n">
        <v>65024.97</v>
      </c>
    </row>
    <row r="3947" customFormat="false" ht="12.75" hidden="false" customHeight="false" outlineLevel="0" collapsed="false">
      <c r="A3947" s="210" t="s">
        <v>8240</v>
      </c>
      <c r="B3947" s="211" t="n">
        <v>56343.97</v>
      </c>
    </row>
    <row r="3948" customFormat="false" ht="12.75" hidden="false" customHeight="false" outlineLevel="0" collapsed="false">
      <c r="A3948" s="210" t="s">
        <v>8241</v>
      </c>
      <c r="B3948" s="211" t="n">
        <v>12597.55</v>
      </c>
    </row>
    <row r="3949" customFormat="false" ht="12.75" hidden="false" customHeight="false" outlineLevel="0" collapsed="false">
      <c r="A3949" s="210" t="s">
        <v>8244</v>
      </c>
      <c r="B3949" s="211" t="n">
        <v>10915.75</v>
      </c>
    </row>
    <row r="3950" customFormat="false" ht="12.75" hidden="false" customHeight="false" outlineLevel="0" collapsed="false">
      <c r="A3950" s="210" t="s">
        <v>8245</v>
      </c>
      <c r="B3950" s="211" t="n">
        <v>25195.11</v>
      </c>
    </row>
    <row r="3951" customFormat="false" ht="12.75" hidden="false" customHeight="false" outlineLevel="0" collapsed="false">
      <c r="A3951" s="210" t="s">
        <v>8248</v>
      </c>
      <c r="B3951" s="211" t="n">
        <v>21831.5</v>
      </c>
    </row>
    <row r="3952" customFormat="false" ht="12.75" hidden="false" customHeight="false" outlineLevel="0" collapsed="false">
      <c r="A3952" s="210" t="s">
        <v>8249</v>
      </c>
      <c r="B3952" s="211" t="n">
        <v>37792.67</v>
      </c>
    </row>
    <row r="3953" customFormat="false" ht="12.75" hidden="false" customHeight="false" outlineLevel="0" collapsed="false">
      <c r="A3953" s="210" t="s">
        <v>8251</v>
      </c>
      <c r="B3953" s="211" t="n">
        <v>32747.25</v>
      </c>
    </row>
    <row r="3954" customFormat="false" ht="12.75" hidden="false" customHeight="false" outlineLevel="0" collapsed="false">
      <c r="A3954" s="210" t="s">
        <v>8252</v>
      </c>
      <c r="B3954" s="211" t="n">
        <v>50390.23</v>
      </c>
    </row>
    <row r="3955" customFormat="false" ht="12.75" hidden="false" customHeight="false" outlineLevel="0" collapsed="false">
      <c r="A3955" s="210" t="s">
        <v>8254</v>
      </c>
      <c r="B3955" s="211" t="n">
        <v>43663.01</v>
      </c>
    </row>
    <row r="3956" customFormat="false" ht="12.75" hidden="false" customHeight="false" outlineLevel="0" collapsed="false">
      <c r="A3956" s="210" t="s">
        <v>8255</v>
      </c>
      <c r="B3956" s="211" t="n">
        <v>4612</v>
      </c>
    </row>
    <row r="3957" customFormat="false" ht="12.75" hidden="false" customHeight="false" outlineLevel="0" collapsed="false">
      <c r="A3957" s="210" t="s">
        <v>8257</v>
      </c>
      <c r="B3957" s="211" t="n">
        <v>4124</v>
      </c>
    </row>
    <row r="3958" customFormat="false" ht="12.75" hidden="false" customHeight="false" outlineLevel="0" collapsed="false">
      <c r="A3958" s="210" t="s">
        <v>8258</v>
      </c>
      <c r="B3958" s="211" t="n">
        <v>28.27</v>
      </c>
    </row>
    <row r="3959" customFormat="false" ht="12.75" hidden="false" customHeight="false" outlineLevel="0" collapsed="false">
      <c r="A3959" s="210" t="s">
        <v>8265</v>
      </c>
      <c r="B3959" s="211" t="n">
        <v>24.53</v>
      </c>
    </row>
    <row r="3960" customFormat="false" ht="12.75" hidden="false" customHeight="false" outlineLevel="0" collapsed="false">
      <c r="A3960" s="210" t="s">
        <v>8266</v>
      </c>
      <c r="B3960" s="211" t="n">
        <v>41.36</v>
      </c>
    </row>
    <row r="3961" customFormat="false" ht="12.75" hidden="false" customHeight="false" outlineLevel="0" collapsed="false">
      <c r="A3961" s="210" t="s">
        <v>8269</v>
      </c>
      <c r="B3961" s="211" t="n">
        <v>35.92</v>
      </c>
    </row>
    <row r="3962" customFormat="false" ht="12.75" hidden="false" customHeight="false" outlineLevel="0" collapsed="false">
      <c r="A3962" s="210" t="s">
        <v>8270</v>
      </c>
      <c r="B3962" s="211" t="n">
        <v>57.83</v>
      </c>
    </row>
    <row r="3963" customFormat="false" ht="12.75" hidden="false" customHeight="false" outlineLevel="0" collapsed="false">
      <c r="A3963" s="210" t="s">
        <v>8273</v>
      </c>
      <c r="B3963" s="211" t="n">
        <v>50.62</v>
      </c>
    </row>
    <row r="3964" customFormat="false" ht="12.75" hidden="false" customHeight="false" outlineLevel="0" collapsed="false">
      <c r="A3964" s="210" t="s">
        <v>8274</v>
      </c>
      <c r="B3964" s="211" t="n">
        <v>73.9</v>
      </c>
    </row>
    <row r="3965" customFormat="false" ht="12.75" hidden="false" customHeight="false" outlineLevel="0" collapsed="false">
      <c r="A3965" s="210" t="s">
        <v>8276</v>
      </c>
      <c r="B3965" s="211" t="n">
        <v>64.85</v>
      </c>
    </row>
    <row r="3966" customFormat="false" ht="12.75" hidden="false" customHeight="false" outlineLevel="0" collapsed="false">
      <c r="A3966" s="210" t="s">
        <v>8277</v>
      </c>
      <c r="B3966" s="211" t="n">
        <v>87.03</v>
      </c>
    </row>
    <row r="3967" customFormat="false" ht="12.75" hidden="false" customHeight="false" outlineLevel="0" collapsed="false">
      <c r="A3967" s="210" t="s">
        <v>8279</v>
      </c>
      <c r="B3967" s="211" t="n">
        <v>76.39</v>
      </c>
    </row>
    <row r="3968" customFormat="false" ht="12.75" hidden="false" customHeight="false" outlineLevel="0" collapsed="false">
      <c r="A3968" s="210" t="s">
        <v>8280</v>
      </c>
      <c r="B3968" s="211" t="n">
        <v>41.5</v>
      </c>
    </row>
    <row r="3969" customFormat="false" ht="12.75" hidden="false" customHeight="false" outlineLevel="0" collapsed="false">
      <c r="A3969" s="210" t="s">
        <v>8287</v>
      </c>
      <c r="B3969" s="211" t="n">
        <v>36.33</v>
      </c>
    </row>
    <row r="3970" customFormat="false" ht="12.75" hidden="false" customHeight="false" outlineLevel="0" collapsed="false">
      <c r="A3970" s="210" t="s">
        <v>8288</v>
      </c>
      <c r="B3970" s="211" t="n">
        <v>61.56</v>
      </c>
    </row>
    <row r="3971" customFormat="false" ht="12.75" hidden="false" customHeight="false" outlineLevel="0" collapsed="false">
      <c r="A3971" s="210" t="s">
        <v>8291</v>
      </c>
      <c r="B3971" s="211" t="n">
        <v>53.88</v>
      </c>
    </row>
    <row r="3972" customFormat="false" ht="12.75" hidden="false" customHeight="false" outlineLevel="0" collapsed="false">
      <c r="A3972" s="210" t="s">
        <v>8292</v>
      </c>
      <c r="B3972" s="211" t="n">
        <v>76.46</v>
      </c>
    </row>
    <row r="3973" customFormat="false" ht="12.75" hidden="false" customHeight="false" outlineLevel="0" collapsed="false">
      <c r="A3973" s="210" t="s">
        <v>8294</v>
      </c>
      <c r="B3973" s="211" t="n">
        <v>67.09</v>
      </c>
    </row>
    <row r="3974" customFormat="false" ht="12.75" hidden="false" customHeight="false" outlineLevel="0" collapsed="false">
      <c r="A3974" s="210" t="s">
        <v>8295</v>
      </c>
      <c r="B3974" s="211" t="n">
        <v>95.34</v>
      </c>
    </row>
    <row r="3975" customFormat="false" ht="12.75" hidden="false" customHeight="false" outlineLevel="0" collapsed="false">
      <c r="A3975" s="210" t="s">
        <v>8297</v>
      </c>
      <c r="B3975" s="211" t="n">
        <v>83.63</v>
      </c>
    </row>
    <row r="3976" customFormat="false" ht="12.75" hidden="false" customHeight="false" outlineLevel="0" collapsed="false">
      <c r="A3976" s="210" t="s">
        <v>8298</v>
      </c>
      <c r="B3976" s="211" t="n">
        <v>110.89</v>
      </c>
    </row>
    <row r="3977" customFormat="false" ht="12.75" hidden="false" customHeight="false" outlineLevel="0" collapsed="false">
      <c r="A3977" s="210" t="s">
        <v>8300</v>
      </c>
      <c r="B3977" s="211" t="n">
        <v>97.39</v>
      </c>
    </row>
    <row r="3978" customFormat="false" ht="12.75" hidden="false" customHeight="false" outlineLevel="0" collapsed="false">
      <c r="A3978" s="210" t="s">
        <v>8301</v>
      </c>
      <c r="B3978" s="211" t="n">
        <v>136.79</v>
      </c>
    </row>
    <row r="3979" customFormat="false" ht="12.75" hidden="false" customHeight="false" outlineLevel="0" collapsed="false">
      <c r="A3979" s="210" t="s">
        <v>8303</v>
      </c>
      <c r="B3979" s="211" t="n">
        <v>120.15</v>
      </c>
    </row>
    <row r="3980" customFormat="false" ht="12.75" hidden="false" customHeight="false" outlineLevel="0" collapsed="false">
      <c r="A3980" s="210" t="s">
        <v>8304</v>
      </c>
      <c r="B3980" s="211" t="n">
        <v>158.3</v>
      </c>
    </row>
    <row r="3981" customFormat="false" ht="12.75" hidden="false" customHeight="false" outlineLevel="0" collapsed="false">
      <c r="A3981" s="210" t="s">
        <v>8306</v>
      </c>
      <c r="B3981" s="211" t="n">
        <v>139.15</v>
      </c>
    </row>
    <row r="3982" customFormat="false" ht="12.75" hidden="false" customHeight="false" outlineLevel="0" collapsed="false">
      <c r="A3982" s="210" t="s">
        <v>8307</v>
      </c>
      <c r="B3982" s="211" t="n">
        <v>239.47</v>
      </c>
    </row>
    <row r="3983" customFormat="false" ht="12.75" hidden="false" customHeight="false" outlineLevel="0" collapsed="false">
      <c r="A3983" s="210" t="s">
        <v>8313</v>
      </c>
      <c r="B3983" s="211" t="n">
        <v>217.58</v>
      </c>
    </row>
    <row r="3984" customFormat="false" ht="12.75" hidden="false" customHeight="false" outlineLevel="0" collapsed="false">
      <c r="A3984" s="210" t="s">
        <v>8314</v>
      </c>
      <c r="B3984" s="211" t="n">
        <v>265.36</v>
      </c>
    </row>
    <row r="3985" customFormat="false" ht="12.75" hidden="false" customHeight="false" outlineLevel="0" collapsed="false">
      <c r="A3985" s="210" t="s">
        <v>8316</v>
      </c>
      <c r="B3985" s="211" t="n">
        <v>241.47</v>
      </c>
    </row>
    <row r="3986" customFormat="false" ht="12.75" hidden="false" customHeight="false" outlineLevel="0" collapsed="false">
      <c r="A3986" s="210" t="s">
        <v>8317</v>
      </c>
      <c r="B3986" s="211" t="n">
        <v>299.04</v>
      </c>
    </row>
    <row r="3987" customFormat="false" ht="12.75" hidden="false" customHeight="false" outlineLevel="0" collapsed="false">
      <c r="A3987" s="210" t="s">
        <v>8319</v>
      </c>
      <c r="B3987" s="211" t="n">
        <v>272.11</v>
      </c>
    </row>
    <row r="3988" customFormat="false" ht="12.75" hidden="false" customHeight="false" outlineLevel="0" collapsed="false">
      <c r="A3988" s="210" t="s">
        <v>8320</v>
      </c>
      <c r="B3988" s="211" t="n">
        <v>363.3</v>
      </c>
    </row>
    <row r="3989" customFormat="false" ht="12.75" hidden="false" customHeight="false" outlineLevel="0" collapsed="false">
      <c r="A3989" s="210" t="s">
        <v>8322</v>
      </c>
      <c r="B3989" s="211" t="n">
        <v>329.53</v>
      </c>
    </row>
    <row r="3990" customFormat="false" ht="12.75" hidden="false" customHeight="false" outlineLevel="0" collapsed="false">
      <c r="A3990" s="210" t="s">
        <v>8323</v>
      </c>
      <c r="B3990" s="211" t="n">
        <v>431.19</v>
      </c>
    </row>
    <row r="3991" customFormat="false" ht="12.75" hidden="false" customHeight="false" outlineLevel="0" collapsed="false">
      <c r="A3991" s="210" t="s">
        <v>8325</v>
      </c>
      <c r="B3991" s="211" t="n">
        <v>390.29</v>
      </c>
    </row>
    <row r="3992" customFormat="false" ht="12.75" hidden="false" customHeight="false" outlineLevel="0" collapsed="false">
      <c r="A3992" s="210" t="s">
        <v>8326</v>
      </c>
      <c r="B3992" s="211" t="n">
        <v>480.94</v>
      </c>
    </row>
    <row r="3993" customFormat="false" ht="12.75" hidden="false" customHeight="false" outlineLevel="0" collapsed="false">
      <c r="A3993" s="210" t="s">
        <v>8328</v>
      </c>
      <c r="B3993" s="211" t="n">
        <v>434.79</v>
      </c>
    </row>
    <row r="3994" customFormat="false" ht="12.75" hidden="false" customHeight="false" outlineLevel="0" collapsed="false">
      <c r="A3994" s="210" t="s">
        <v>8329</v>
      </c>
      <c r="B3994" s="211" t="n">
        <v>29.19</v>
      </c>
    </row>
    <row r="3995" customFormat="false" ht="12.75" hidden="false" customHeight="false" outlineLevel="0" collapsed="false">
      <c r="A3995" s="210" t="s">
        <v>8335</v>
      </c>
      <c r="B3995" s="211" t="n">
        <v>25.73</v>
      </c>
    </row>
    <row r="3996" customFormat="false" ht="12.75" hidden="false" customHeight="false" outlineLevel="0" collapsed="false">
      <c r="A3996" s="210" t="s">
        <v>8336</v>
      </c>
      <c r="B3996" s="211" t="n">
        <v>39.46</v>
      </c>
    </row>
    <row r="3997" customFormat="false" ht="12.75" hidden="false" customHeight="false" outlineLevel="0" collapsed="false">
      <c r="A3997" s="210" t="s">
        <v>8341</v>
      </c>
      <c r="B3997" s="211" t="n">
        <v>34.63</v>
      </c>
    </row>
    <row r="3998" customFormat="false" ht="12.75" hidden="false" customHeight="false" outlineLevel="0" collapsed="false">
      <c r="A3998" s="210" t="s">
        <v>8342</v>
      </c>
      <c r="B3998" s="211" t="n">
        <v>55.03</v>
      </c>
    </row>
    <row r="3999" customFormat="false" ht="12.75" hidden="false" customHeight="false" outlineLevel="0" collapsed="false">
      <c r="A3999" s="210" t="s">
        <v>8344</v>
      </c>
      <c r="B3999" s="211" t="n">
        <v>48.4</v>
      </c>
    </row>
    <row r="4000" customFormat="false" ht="12.75" hidden="false" customHeight="false" outlineLevel="0" collapsed="false">
      <c r="A4000" s="210" t="s">
        <v>8345</v>
      </c>
      <c r="B4000" s="211" t="n">
        <v>65.91</v>
      </c>
    </row>
    <row r="4001" customFormat="false" ht="12.75" hidden="false" customHeight="false" outlineLevel="0" collapsed="false">
      <c r="A4001" s="210" t="s">
        <v>8347</v>
      </c>
      <c r="B4001" s="211" t="n">
        <v>57.97</v>
      </c>
    </row>
    <row r="4002" customFormat="false" ht="12.75" hidden="false" customHeight="false" outlineLevel="0" collapsed="false">
      <c r="A4002" s="210" t="s">
        <v>8348</v>
      </c>
      <c r="B4002" s="211" t="n">
        <v>78.61</v>
      </c>
    </row>
    <row r="4003" customFormat="false" ht="12.75" hidden="false" customHeight="false" outlineLevel="0" collapsed="false">
      <c r="A4003" s="210" t="s">
        <v>8351</v>
      </c>
      <c r="B4003" s="211" t="n">
        <v>69.18</v>
      </c>
    </row>
    <row r="4004" customFormat="false" ht="12.75" hidden="false" customHeight="false" outlineLevel="0" collapsed="false">
      <c r="A4004" s="210" t="s">
        <v>8352</v>
      </c>
      <c r="B4004" s="211" t="n">
        <v>95.91</v>
      </c>
    </row>
    <row r="4005" customFormat="false" ht="12.75" hidden="false" customHeight="false" outlineLevel="0" collapsed="false">
      <c r="A4005" s="210" t="s">
        <v>8355</v>
      </c>
      <c r="B4005" s="211" t="n">
        <v>84.4</v>
      </c>
    </row>
    <row r="4006" customFormat="false" ht="12.75" hidden="false" customHeight="false" outlineLevel="0" collapsed="false">
      <c r="A4006" s="210" t="s">
        <v>8356</v>
      </c>
      <c r="B4006" s="211" t="n">
        <v>112.06</v>
      </c>
    </row>
    <row r="4007" customFormat="false" ht="12.75" hidden="false" customHeight="false" outlineLevel="0" collapsed="false">
      <c r="A4007" s="210" t="s">
        <v>8358</v>
      </c>
      <c r="B4007" s="211" t="n">
        <v>98.67</v>
      </c>
    </row>
    <row r="4008" customFormat="false" ht="12.75" hidden="false" customHeight="false" outlineLevel="0" collapsed="false">
      <c r="A4008" s="210" t="s">
        <v>8359</v>
      </c>
      <c r="B4008" s="211" t="n">
        <v>184.4</v>
      </c>
    </row>
    <row r="4009" customFormat="false" ht="12.75" hidden="false" customHeight="false" outlineLevel="0" collapsed="false">
      <c r="A4009" s="210" t="s">
        <v>8364</v>
      </c>
      <c r="B4009" s="211" t="n">
        <v>169.47</v>
      </c>
    </row>
    <row r="4010" customFormat="false" ht="12.75" hidden="false" customHeight="false" outlineLevel="0" collapsed="false">
      <c r="A4010" s="210" t="s">
        <v>8365</v>
      </c>
      <c r="B4010" s="211" t="n">
        <v>203.7</v>
      </c>
    </row>
    <row r="4011" customFormat="false" ht="12.75" hidden="false" customHeight="false" outlineLevel="0" collapsed="false">
      <c r="A4011" s="210" t="s">
        <v>8367</v>
      </c>
      <c r="B4011" s="211" t="n">
        <v>187.58</v>
      </c>
    </row>
    <row r="4012" customFormat="false" ht="12.75" hidden="false" customHeight="false" outlineLevel="0" collapsed="false">
      <c r="A4012" s="210" t="s">
        <v>8368</v>
      </c>
      <c r="B4012" s="211" t="n">
        <v>231.65</v>
      </c>
    </row>
    <row r="4013" customFormat="false" ht="12.75" hidden="false" customHeight="false" outlineLevel="0" collapsed="false">
      <c r="A4013" s="210" t="s">
        <v>8370</v>
      </c>
      <c r="B4013" s="211" t="n">
        <v>213.19</v>
      </c>
    </row>
    <row r="4014" customFormat="false" ht="12.75" hidden="false" customHeight="false" outlineLevel="0" collapsed="false">
      <c r="A4014" s="210" t="s">
        <v>8371</v>
      </c>
      <c r="B4014" s="211" t="n">
        <v>275.53</v>
      </c>
    </row>
    <row r="4015" customFormat="false" ht="12.75" hidden="false" customHeight="false" outlineLevel="0" collapsed="false">
      <c r="A4015" s="210" t="s">
        <v>8373</v>
      </c>
      <c r="B4015" s="211" t="n">
        <v>252.6</v>
      </c>
    </row>
    <row r="4016" customFormat="false" ht="12.75" hidden="false" customHeight="false" outlineLevel="0" collapsed="false">
      <c r="A4016" s="210" t="s">
        <v>8374</v>
      </c>
      <c r="B4016" s="211" t="n">
        <v>321.31</v>
      </c>
    </row>
    <row r="4017" customFormat="false" ht="12.75" hidden="false" customHeight="false" outlineLevel="0" collapsed="false">
      <c r="A4017" s="210" t="s">
        <v>8377</v>
      </c>
      <c r="B4017" s="211" t="n">
        <v>294.49</v>
      </c>
    </row>
    <row r="4018" customFormat="false" ht="12.75" hidden="false" customHeight="false" outlineLevel="0" collapsed="false">
      <c r="A4018" s="210" t="s">
        <v>8378</v>
      </c>
      <c r="B4018" s="211" t="n">
        <v>367.09</v>
      </c>
    </row>
    <row r="4019" customFormat="false" ht="12.75" hidden="false" customHeight="false" outlineLevel="0" collapsed="false">
      <c r="A4019" s="210" t="s">
        <v>8380</v>
      </c>
      <c r="B4019" s="211" t="n">
        <v>336.37</v>
      </c>
    </row>
    <row r="4020" customFormat="false" ht="12.75" hidden="false" customHeight="false" outlineLevel="0" collapsed="false">
      <c r="A4020" s="210" t="s">
        <v>8381</v>
      </c>
      <c r="B4020" s="211" t="n">
        <v>4.67</v>
      </c>
    </row>
    <row r="4021" customFormat="false" ht="12.75" hidden="false" customHeight="false" outlineLevel="0" collapsed="false">
      <c r="A4021" s="210" t="s">
        <v>8387</v>
      </c>
      <c r="B4021" s="211" t="n">
        <v>4.05</v>
      </c>
    </row>
    <row r="4022" customFormat="false" ht="12.75" hidden="false" customHeight="false" outlineLevel="0" collapsed="false">
      <c r="A4022" s="210" t="s">
        <v>8388</v>
      </c>
      <c r="B4022" s="211" t="n">
        <v>5.42</v>
      </c>
    </row>
    <row r="4023" customFormat="false" ht="12.75" hidden="false" customHeight="false" outlineLevel="0" collapsed="false">
      <c r="A4023" s="210" t="s">
        <v>8391</v>
      </c>
      <c r="B4023" s="211" t="n">
        <v>4.69</v>
      </c>
    </row>
    <row r="4024" customFormat="false" ht="12.75" hidden="false" customHeight="false" outlineLevel="0" collapsed="false">
      <c r="A4024" s="210" t="s">
        <v>8392</v>
      </c>
      <c r="B4024" s="211" t="n">
        <v>6.25</v>
      </c>
    </row>
    <row r="4025" customFormat="false" ht="12.75" hidden="false" customHeight="false" outlineLevel="0" collapsed="false">
      <c r="A4025" s="210" t="s">
        <v>8395</v>
      </c>
      <c r="B4025" s="211" t="n">
        <v>5.41</v>
      </c>
    </row>
    <row r="4026" customFormat="false" ht="12.75" hidden="false" customHeight="false" outlineLevel="0" collapsed="false">
      <c r="A4026" s="210" t="s">
        <v>8396</v>
      </c>
      <c r="B4026" s="211" t="n">
        <v>7.17</v>
      </c>
    </row>
    <row r="4027" customFormat="false" ht="12.75" hidden="false" customHeight="false" outlineLevel="0" collapsed="false">
      <c r="A4027" s="210" t="s">
        <v>8398</v>
      </c>
      <c r="B4027" s="211" t="n">
        <v>6.21</v>
      </c>
    </row>
    <row r="4028" customFormat="false" ht="12.75" hidden="false" customHeight="false" outlineLevel="0" collapsed="false">
      <c r="A4028" s="210" t="s">
        <v>8399</v>
      </c>
      <c r="B4028" s="211" t="n">
        <v>8.17</v>
      </c>
    </row>
    <row r="4029" customFormat="false" ht="12.75" hidden="false" customHeight="false" outlineLevel="0" collapsed="false">
      <c r="A4029" s="210" t="s">
        <v>8401</v>
      </c>
      <c r="B4029" s="211" t="n">
        <v>7.08</v>
      </c>
    </row>
    <row r="4030" customFormat="false" ht="12.75" hidden="false" customHeight="false" outlineLevel="0" collapsed="false">
      <c r="A4030" s="210" t="s">
        <v>8402</v>
      </c>
      <c r="B4030" s="211" t="n">
        <v>9.26</v>
      </c>
    </row>
    <row r="4031" customFormat="false" ht="12.75" hidden="false" customHeight="false" outlineLevel="0" collapsed="false">
      <c r="A4031" s="210" t="s">
        <v>8404</v>
      </c>
      <c r="B4031" s="211" t="n">
        <v>8.02</v>
      </c>
    </row>
    <row r="4032" customFormat="false" ht="12.75" hidden="false" customHeight="false" outlineLevel="0" collapsed="false">
      <c r="A4032" s="210" t="s">
        <v>8405</v>
      </c>
      <c r="B4032" s="211" t="n">
        <v>23.49</v>
      </c>
    </row>
    <row r="4033" customFormat="false" ht="12.75" hidden="false" customHeight="false" outlineLevel="0" collapsed="false">
      <c r="A4033" s="210" t="s">
        <v>8412</v>
      </c>
      <c r="B4033" s="211" t="n">
        <v>20.42</v>
      </c>
    </row>
    <row r="4034" customFormat="false" ht="12.75" hidden="false" customHeight="false" outlineLevel="0" collapsed="false">
      <c r="A4034" s="210" t="s">
        <v>8413</v>
      </c>
      <c r="B4034" s="211" t="n">
        <v>28.13</v>
      </c>
    </row>
    <row r="4035" customFormat="false" ht="12.75" hidden="false" customHeight="false" outlineLevel="0" collapsed="false">
      <c r="A4035" s="210" t="s">
        <v>8415</v>
      </c>
      <c r="B4035" s="211" t="n">
        <v>24.45</v>
      </c>
    </row>
    <row r="4036" customFormat="false" ht="12.75" hidden="false" customHeight="false" outlineLevel="0" collapsed="false">
      <c r="A4036" s="210" t="s">
        <v>8416</v>
      </c>
      <c r="B4036" s="211" t="n">
        <v>32.88</v>
      </c>
    </row>
    <row r="4037" customFormat="false" ht="12.75" hidden="false" customHeight="false" outlineLevel="0" collapsed="false">
      <c r="A4037" s="210" t="s">
        <v>8418</v>
      </c>
      <c r="B4037" s="211" t="n">
        <v>28.58</v>
      </c>
    </row>
    <row r="4038" customFormat="false" ht="12.75" hidden="false" customHeight="false" outlineLevel="0" collapsed="false">
      <c r="A4038" s="210" t="s">
        <v>8419</v>
      </c>
      <c r="B4038" s="211" t="n">
        <v>42.03</v>
      </c>
    </row>
    <row r="4039" customFormat="false" ht="12.75" hidden="false" customHeight="false" outlineLevel="0" collapsed="false">
      <c r="A4039" s="210" t="s">
        <v>8421</v>
      </c>
      <c r="B4039" s="211" t="n">
        <v>36.57</v>
      </c>
    </row>
    <row r="4040" customFormat="false" ht="12.75" hidden="false" customHeight="false" outlineLevel="0" collapsed="false">
      <c r="A4040" s="210" t="s">
        <v>8422</v>
      </c>
      <c r="B4040" s="211" t="n">
        <v>47.12</v>
      </c>
    </row>
    <row r="4041" customFormat="false" ht="12.75" hidden="false" customHeight="false" outlineLevel="0" collapsed="false">
      <c r="A4041" s="210" t="s">
        <v>8424</v>
      </c>
      <c r="B4041" s="211" t="n">
        <v>41.02</v>
      </c>
    </row>
    <row r="4042" customFormat="false" ht="12.75" hidden="false" customHeight="false" outlineLevel="0" collapsed="false">
      <c r="A4042" s="210" t="s">
        <v>8425</v>
      </c>
      <c r="B4042" s="211" t="n">
        <v>15.6</v>
      </c>
    </row>
    <row r="4043" customFormat="false" ht="12.75" hidden="false" customHeight="false" outlineLevel="0" collapsed="false">
      <c r="A4043" s="210" t="s">
        <v>8431</v>
      </c>
      <c r="B4043" s="211" t="n">
        <v>13.51</v>
      </c>
    </row>
    <row r="4044" customFormat="false" ht="12.75" hidden="false" customHeight="false" outlineLevel="0" collapsed="false">
      <c r="A4044" s="210" t="s">
        <v>8432</v>
      </c>
      <c r="B4044" s="211" t="n">
        <v>18.92</v>
      </c>
    </row>
    <row r="4045" customFormat="false" ht="12.75" hidden="false" customHeight="false" outlineLevel="0" collapsed="false">
      <c r="A4045" s="210" t="s">
        <v>8434</v>
      </c>
      <c r="B4045" s="211" t="n">
        <v>16.4</v>
      </c>
    </row>
    <row r="4046" customFormat="false" ht="12.75" hidden="false" customHeight="false" outlineLevel="0" collapsed="false">
      <c r="A4046" s="210" t="s">
        <v>8435</v>
      </c>
      <c r="B4046" s="211" t="n">
        <v>22.59</v>
      </c>
    </row>
    <row r="4047" customFormat="false" ht="12.75" hidden="false" customHeight="false" outlineLevel="0" collapsed="false">
      <c r="A4047" s="210" t="s">
        <v>8437</v>
      </c>
      <c r="B4047" s="211" t="n">
        <v>19.58</v>
      </c>
    </row>
    <row r="4048" customFormat="false" ht="12.75" hidden="false" customHeight="false" outlineLevel="0" collapsed="false">
      <c r="A4048" s="210" t="s">
        <v>8438</v>
      </c>
      <c r="B4048" s="211" t="n">
        <v>26.6</v>
      </c>
    </row>
    <row r="4049" customFormat="false" ht="12.75" hidden="false" customHeight="false" outlineLevel="0" collapsed="false">
      <c r="A4049" s="210" t="s">
        <v>8440</v>
      </c>
      <c r="B4049" s="211" t="n">
        <v>23.05</v>
      </c>
    </row>
    <row r="4050" customFormat="false" ht="12.75" hidden="false" customHeight="false" outlineLevel="0" collapsed="false">
      <c r="A4050" s="210" t="s">
        <v>8441</v>
      </c>
      <c r="B4050" s="211" t="n">
        <v>30.96</v>
      </c>
    </row>
    <row r="4051" customFormat="false" ht="12.75" hidden="false" customHeight="false" outlineLevel="0" collapsed="false">
      <c r="A4051" s="210" t="s">
        <v>8443</v>
      </c>
      <c r="B4051" s="211" t="n">
        <v>26.82</v>
      </c>
    </row>
    <row r="4052" customFormat="false" ht="12.75" hidden="false" customHeight="false" outlineLevel="0" collapsed="false">
      <c r="A4052" s="210" t="s">
        <v>8444</v>
      </c>
      <c r="B4052" s="211" t="n">
        <v>33.75</v>
      </c>
    </row>
    <row r="4053" customFormat="false" ht="12.75" hidden="false" customHeight="false" outlineLevel="0" collapsed="false">
      <c r="A4053" s="210" t="s">
        <v>8447</v>
      </c>
      <c r="B4053" s="211" t="n">
        <v>29.31</v>
      </c>
    </row>
    <row r="4054" customFormat="false" ht="12.75" hidden="false" customHeight="false" outlineLevel="0" collapsed="false">
      <c r="A4054" s="210" t="s">
        <v>8448</v>
      </c>
      <c r="B4054" s="211" t="n">
        <v>41.94</v>
      </c>
    </row>
    <row r="4055" customFormat="false" ht="12.75" hidden="false" customHeight="false" outlineLevel="0" collapsed="false">
      <c r="A4055" s="210" t="s">
        <v>8450</v>
      </c>
      <c r="B4055" s="211" t="n">
        <v>36.41</v>
      </c>
    </row>
    <row r="4056" customFormat="false" ht="12.75" hidden="false" customHeight="false" outlineLevel="0" collapsed="false">
      <c r="A4056" s="210" t="s">
        <v>8451</v>
      </c>
      <c r="B4056" s="211" t="n">
        <v>58.42</v>
      </c>
    </row>
    <row r="4057" customFormat="false" ht="12.75" hidden="false" customHeight="false" outlineLevel="0" collapsed="false">
      <c r="A4057" s="210" t="s">
        <v>8453</v>
      </c>
      <c r="B4057" s="211" t="n">
        <v>50.72</v>
      </c>
    </row>
    <row r="4058" customFormat="false" ht="12.75" hidden="false" customHeight="false" outlineLevel="0" collapsed="false">
      <c r="A4058" s="210" t="s">
        <v>8454</v>
      </c>
      <c r="B4058" s="211" t="n">
        <v>66.72</v>
      </c>
    </row>
    <row r="4059" customFormat="false" ht="12.75" hidden="false" customHeight="false" outlineLevel="0" collapsed="false">
      <c r="A4059" s="210" t="s">
        <v>8456</v>
      </c>
      <c r="B4059" s="211" t="n">
        <v>57.93</v>
      </c>
    </row>
    <row r="4060" customFormat="false" ht="12.75" hidden="false" customHeight="false" outlineLevel="0" collapsed="false">
      <c r="A4060" s="210" t="s">
        <v>8457</v>
      </c>
      <c r="B4060" s="211" t="n">
        <v>19.37</v>
      </c>
    </row>
    <row r="4061" customFormat="false" ht="12.75" hidden="false" customHeight="false" outlineLevel="0" collapsed="false">
      <c r="A4061" s="210" t="s">
        <v>8460</v>
      </c>
      <c r="B4061" s="211" t="n">
        <v>16.82</v>
      </c>
    </row>
    <row r="4062" customFormat="false" ht="12.75" hidden="false" customHeight="false" outlineLevel="0" collapsed="false">
      <c r="A4062" s="210" t="s">
        <v>8461</v>
      </c>
      <c r="B4062" s="211" t="n">
        <v>26.94</v>
      </c>
    </row>
    <row r="4063" customFormat="false" ht="12.75" hidden="false" customHeight="false" outlineLevel="0" collapsed="false">
      <c r="A4063" s="210" t="s">
        <v>8463</v>
      </c>
      <c r="B4063" s="211" t="n">
        <v>23.4</v>
      </c>
    </row>
    <row r="4064" customFormat="false" ht="12.75" hidden="false" customHeight="false" outlineLevel="0" collapsed="false">
      <c r="A4064" s="210" t="s">
        <v>8464</v>
      </c>
      <c r="B4064" s="211" t="n">
        <v>33.06</v>
      </c>
    </row>
    <row r="4065" customFormat="false" ht="12.75" hidden="false" customHeight="false" outlineLevel="0" collapsed="false">
      <c r="A4065" s="210" t="s">
        <v>8466</v>
      </c>
      <c r="B4065" s="211" t="n">
        <v>28.71</v>
      </c>
    </row>
    <row r="4066" customFormat="false" ht="12.75" hidden="false" customHeight="false" outlineLevel="0" collapsed="false">
      <c r="A4066" s="210" t="s">
        <v>8467</v>
      </c>
      <c r="B4066" s="211" t="n">
        <v>36.75</v>
      </c>
    </row>
    <row r="4067" customFormat="false" ht="12.75" hidden="false" customHeight="false" outlineLevel="0" collapsed="false">
      <c r="A4067" s="210" t="s">
        <v>8469</v>
      </c>
      <c r="B4067" s="211" t="n">
        <v>31.91</v>
      </c>
    </row>
    <row r="4068" customFormat="false" ht="12.75" hidden="false" customHeight="false" outlineLevel="0" collapsed="false">
      <c r="A4068" s="210" t="s">
        <v>8470</v>
      </c>
      <c r="B4068" s="211" t="n">
        <v>36.71</v>
      </c>
    </row>
    <row r="4069" customFormat="false" ht="12.75" hidden="false" customHeight="false" outlineLevel="0" collapsed="false">
      <c r="A4069" s="210" t="s">
        <v>8473</v>
      </c>
      <c r="B4069" s="211" t="n">
        <v>31.88</v>
      </c>
    </row>
    <row r="4070" customFormat="false" ht="12.75" hidden="false" customHeight="false" outlineLevel="0" collapsed="false">
      <c r="A4070" s="210" t="s">
        <v>8474</v>
      </c>
      <c r="B4070" s="211" t="n">
        <v>41.86</v>
      </c>
    </row>
    <row r="4071" customFormat="false" ht="12.75" hidden="false" customHeight="false" outlineLevel="0" collapsed="false">
      <c r="A4071" s="210" t="s">
        <v>8475</v>
      </c>
      <c r="B4071" s="211" t="n">
        <v>36.37</v>
      </c>
    </row>
    <row r="4072" customFormat="false" ht="12.75" hidden="false" customHeight="false" outlineLevel="0" collapsed="false">
      <c r="A4072" s="210" t="s">
        <v>8476</v>
      </c>
      <c r="B4072" s="211" t="n">
        <v>51.85</v>
      </c>
    </row>
    <row r="4073" customFormat="false" ht="12.75" hidden="false" customHeight="false" outlineLevel="0" collapsed="false">
      <c r="A4073" s="210" t="s">
        <v>8477</v>
      </c>
      <c r="B4073" s="211" t="n">
        <v>45.05</v>
      </c>
    </row>
    <row r="4074" customFormat="false" ht="12.75" hidden="false" customHeight="false" outlineLevel="0" collapsed="false">
      <c r="A4074" s="210" t="s">
        <v>8478</v>
      </c>
      <c r="B4074" s="211" t="n">
        <v>56.93</v>
      </c>
    </row>
    <row r="4075" customFormat="false" ht="12.75" hidden="false" customHeight="false" outlineLevel="0" collapsed="false">
      <c r="A4075" s="210" t="s">
        <v>8479</v>
      </c>
      <c r="B4075" s="211" t="n">
        <v>49.48</v>
      </c>
    </row>
    <row r="4076" customFormat="false" ht="12.75" hidden="false" customHeight="false" outlineLevel="0" collapsed="false">
      <c r="A4076" s="210" t="s">
        <v>8480</v>
      </c>
      <c r="B4076" s="211" t="n">
        <v>76.9</v>
      </c>
    </row>
    <row r="4077" customFormat="false" ht="12.75" hidden="false" customHeight="false" outlineLevel="0" collapsed="false">
      <c r="A4077" s="210" t="s">
        <v>8481</v>
      </c>
      <c r="B4077" s="211" t="n">
        <v>66.84</v>
      </c>
    </row>
    <row r="4078" customFormat="false" ht="12.75" hidden="false" customHeight="false" outlineLevel="0" collapsed="false">
      <c r="A4078" s="210" t="s">
        <v>8482</v>
      </c>
      <c r="B4078" s="211" t="n">
        <v>13.31</v>
      </c>
    </row>
    <row r="4079" customFormat="false" ht="12.75" hidden="false" customHeight="false" outlineLevel="0" collapsed="false">
      <c r="A4079" s="210" t="s">
        <v>8487</v>
      </c>
      <c r="B4079" s="211" t="n">
        <v>11.53</v>
      </c>
    </row>
    <row r="4080" customFormat="false" ht="12.75" hidden="false" customHeight="false" outlineLevel="0" collapsed="false">
      <c r="A4080" s="210" t="s">
        <v>8488</v>
      </c>
      <c r="B4080" s="211" t="n">
        <v>16.51</v>
      </c>
    </row>
    <row r="4081" customFormat="false" ht="12.75" hidden="false" customHeight="false" outlineLevel="0" collapsed="false">
      <c r="A4081" s="210" t="s">
        <v>8490</v>
      </c>
      <c r="B4081" s="211" t="n">
        <v>14.31</v>
      </c>
    </row>
    <row r="4082" customFormat="false" ht="12.75" hidden="false" customHeight="false" outlineLevel="0" collapsed="false">
      <c r="A4082" s="210" t="s">
        <v>8491</v>
      </c>
      <c r="B4082" s="211" t="n">
        <v>22.65</v>
      </c>
    </row>
    <row r="4083" customFormat="false" ht="12.75" hidden="false" customHeight="false" outlineLevel="0" collapsed="false">
      <c r="A4083" s="210" t="s">
        <v>8493</v>
      </c>
      <c r="B4083" s="211" t="n">
        <v>19.63</v>
      </c>
    </row>
    <row r="4084" customFormat="false" ht="12.75" hidden="false" customHeight="false" outlineLevel="0" collapsed="false">
      <c r="A4084" s="210" t="s">
        <v>8494</v>
      </c>
      <c r="B4084" s="211" t="n">
        <v>26.85</v>
      </c>
    </row>
    <row r="4085" customFormat="false" ht="12.75" hidden="false" customHeight="false" outlineLevel="0" collapsed="false">
      <c r="A4085" s="210" t="s">
        <v>8496</v>
      </c>
      <c r="B4085" s="211" t="n">
        <v>23.26</v>
      </c>
    </row>
    <row r="4086" customFormat="false" ht="12.75" hidden="false" customHeight="false" outlineLevel="0" collapsed="false">
      <c r="A4086" s="210" t="s">
        <v>8497</v>
      </c>
      <c r="B4086" s="211" t="n">
        <v>31.58</v>
      </c>
    </row>
    <row r="4087" customFormat="false" ht="12.75" hidden="false" customHeight="false" outlineLevel="0" collapsed="false">
      <c r="A4087" s="210" t="s">
        <v>8499</v>
      </c>
      <c r="B4087" s="211" t="n">
        <v>27.37</v>
      </c>
    </row>
    <row r="4088" customFormat="false" ht="12.75" hidden="false" customHeight="false" outlineLevel="0" collapsed="false">
      <c r="A4088" s="210" t="s">
        <v>8500</v>
      </c>
      <c r="B4088" s="211" t="n">
        <v>37.72</v>
      </c>
    </row>
    <row r="4089" customFormat="false" ht="12.75" hidden="false" customHeight="false" outlineLevel="0" collapsed="false">
      <c r="A4089" s="210" t="s">
        <v>8502</v>
      </c>
      <c r="B4089" s="211" t="n">
        <v>32.68</v>
      </c>
    </row>
    <row r="4090" customFormat="false" ht="12.75" hidden="false" customHeight="false" outlineLevel="0" collapsed="false">
      <c r="A4090" s="210" t="s">
        <v>8503</v>
      </c>
      <c r="B4090" s="211" t="n">
        <v>44.36</v>
      </c>
    </row>
    <row r="4091" customFormat="false" ht="12.75" hidden="false" customHeight="false" outlineLevel="0" collapsed="false">
      <c r="A4091" s="210" t="s">
        <v>8505</v>
      </c>
      <c r="B4091" s="211" t="n">
        <v>38.44</v>
      </c>
    </row>
    <row r="4092" customFormat="false" ht="12.75" hidden="false" customHeight="false" outlineLevel="0" collapsed="false">
      <c r="A4092" s="210" t="s">
        <v>8506</v>
      </c>
      <c r="B4092" s="211" t="n">
        <v>50.96</v>
      </c>
    </row>
    <row r="4093" customFormat="false" ht="12.75" hidden="false" customHeight="false" outlineLevel="0" collapsed="false">
      <c r="A4093" s="210" t="s">
        <v>8508</v>
      </c>
      <c r="B4093" s="211" t="n">
        <v>44.16</v>
      </c>
    </row>
    <row r="4094" customFormat="false" ht="12.75" hidden="false" customHeight="false" outlineLevel="0" collapsed="false">
      <c r="A4094" s="210" t="s">
        <v>8509</v>
      </c>
      <c r="B4094" s="211" t="n">
        <v>59.89</v>
      </c>
    </row>
    <row r="4095" customFormat="false" ht="12.75" hidden="false" customHeight="false" outlineLevel="0" collapsed="false">
      <c r="A4095" s="210" t="s">
        <v>8511</v>
      </c>
      <c r="B4095" s="211" t="n">
        <v>51.9</v>
      </c>
    </row>
    <row r="4096" customFormat="false" ht="12.75" hidden="false" customHeight="false" outlineLevel="0" collapsed="false">
      <c r="A4096" s="210" t="s">
        <v>8512</v>
      </c>
      <c r="B4096" s="211" t="n">
        <v>71.94</v>
      </c>
    </row>
    <row r="4097" customFormat="false" ht="12.75" hidden="false" customHeight="false" outlineLevel="0" collapsed="false">
      <c r="A4097" s="210" t="s">
        <v>8514</v>
      </c>
      <c r="B4097" s="211" t="n">
        <v>62.34</v>
      </c>
    </row>
    <row r="4098" customFormat="false" ht="12.75" hidden="false" customHeight="false" outlineLevel="0" collapsed="false">
      <c r="A4098" s="210" t="s">
        <v>8515</v>
      </c>
      <c r="B4098" s="211" t="n">
        <v>104.88</v>
      </c>
    </row>
    <row r="4099" customFormat="false" ht="12.75" hidden="false" customHeight="false" outlineLevel="0" collapsed="false">
      <c r="A4099" s="210" t="s">
        <v>8517</v>
      </c>
      <c r="B4099" s="211" t="n">
        <v>90.88</v>
      </c>
    </row>
    <row r="4100" customFormat="false" ht="12.75" hidden="false" customHeight="false" outlineLevel="0" collapsed="false">
      <c r="A4100" s="210" t="s">
        <v>8518</v>
      </c>
      <c r="B4100" s="211" t="n">
        <v>135.6</v>
      </c>
    </row>
    <row r="4101" customFormat="false" ht="12.75" hidden="false" customHeight="false" outlineLevel="0" collapsed="false">
      <c r="A4101" s="210" t="s">
        <v>8520</v>
      </c>
      <c r="B4101" s="211" t="n">
        <v>117.51</v>
      </c>
    </row>
    <row r="4102" customFormat="false" ht="12.75" hidden="false" customHeight="false" outlineLevel="0" collapsed="false">
      <c r="A4102" s="210" t="s">
        <v>8521</v>
      </c>
      <c r="B4102" s="211" t="n">
        <v>159.34</v>
      </c>
    </row>
    <row r="4103" customFormat="false" ht="12.75" hidden="false" customHeight="false" outlineLevel="0" collapsed="false">
      <c r="A4103" s="210" t="s">
        <v>8523</v>
      </c>
      <c r="B4103" s="211" t="n">
        <v>138.07</v>
      </c>
    </row>
    <row r="4104" customFormat="false" ht="12.75" hidden="false" customHeight="false" outlineLevel="0" collapsed="false">
      <c r="A4104" s="210" t="s">
        <v>8524</v>
      </c>
      <c r="B4104" s="211" t="n">
        <v>232.09</v>
      </c>
    </row>
    <row r="4105" customFormat="false" ht="12.75" hidden="false" customHeight="false" outlineLevel="0" collapsed="false">
      <c r="A4105" s="210" t="s">
        <v>8526</v>
      </c>
      <c r="B4105" s="211" t="n">
        <v>201.12</v>
      </c>
    </row>
    <row r="4106" customFormat="false" ht="12.75" hidden="false" customHeight="false" outlineLevel="0" collapsed="false">
      <c r="A4106" s="210" t="s">
        <v>8527</v>
      </c>
      <c r="B4106" s="211" t="n">
        <v>322.01</v>
      </c>
    </row>
    <row r="4107" customFormat="false" ht="12.75" hidden="false" customHeight="false" outlineLevel="0" collapsed="false">
      <c r="A4107" s="210" t="s">
        <v>8530</v>
      </c>
      <c r="B4107" s="211" t="n">
        <v>279.04</v>
      </c>
    </row>
    <row r="4108" customFormat="false" ht="12.75" hidden="false" customHeight="false" outlineLevel="0" collapsed="false">
      <c r="A4108" s="210" t="s">
        <v>8531</v>
      </c>
      <c r="B4108" s="211" t="n">
        <v>14.39</v>
      </c>
    </row>
    <row r="4109" customFormat="false" ht="12.75" hidden="false" customHeight="false" outlineLevel="0" collapsed="false">
      <c r="A4109" s="210" t="s">
        <v>8535</v>
      </c>
      <c r="B4109" s="211" t="n">
        <v>12.47</v>
      </c>
    </row>
    <row r="4110" customFormat="false" ht="12.75" hidden="false" customHeight="false" outlineLevel="0" collapsed="false">
      <c r="A4110" s="210" t="s">
        <v>8536</v>
      </c>
      <c r="B4110" s="211" t="n">
        <v>16.34</v>
      </c>
    </row>
    <row r="4111" customFormat="false" ht="12.75" hidden="false" customHeight="false" outlineLevel="0" collapsed="false">
      <c r="A4111" s="210" t="s">
        <v>8538</v>
      </c>
      <c r="B4111" s="211" t="n">
        <v>14.16</v>
      </c>
    </row>
    <row r="4112" customFormat="false" ht="12.75" hidden="false" customHeight="false" outlineLevel="0" collapsed="false">
      <c r="A4112" s="210" t="s">
        <v>8539</v>
      </c>
      <c r="B4112" s="211" t="n">
        <v>18.02</v>
      </c>
    </row>
    <row r="4113" customFormat="false" ht="12.75" hidden="false" customHeight="false" outlineLevel="0" collapsed="false">
      <c r="A4113" s="210" t="s">
        <v>8541</v>
      </c>
      <c r="B4113" s="211" t="n">
        <v>15.61</v>
      </c>
    </row>
    <row r="4114" customFormat="false" ht="12.75" hidden="false" customHeight="false" outlineLevel="0" collapsed="false">
      <c r="A4114" s="210" t="s">
        <v>8542</v>
      </c>
      <c r="B4114" s="211" t="n">
        <v>24.57</v>
      </c>
    </row>
    <row r="4115" customFormat="false" ht="12.75" hidden="false" customHeight="false" outlineLevel="0" collapsed="false">
      <c r="A4115" s="210" t="s">
        <v>8544</v>
      </c>
      <c r="B4115" s="211" t="n">
        <v>21.29</v>
      </c>
    </row>
    <row r="4116" customFormat="false" ht="12.75" hidden="false" customHeight="false" outlineLevel="0" collapsed="false">
      <c r="A4116" s="210" t="s">
        <v>8545</v>
      </c>
      <c r="B4116" s="211" t="n">
        <v>29.17</v>
      </c>
    </row>
    <row r="4117" customFormat="false" ht="12.75" hidden="false" customHeight="false" outlineLevel="0" collapsed="false">
      <c r="A4117" s="210" t="s">
        <v>8547</v>
      </c>
      <c r="B4117" s="211" t="n">
        <v>25.28</v>
      </c>
    </row>
    <row r="4118" customFormat="false" ht="12.75" hidden="false" customHeight="false" outlineLevel="0" collapsed="false">
      <c r="A4118" s="210" t="s">
        <v>8548</v>
      </c>
      <c r="B4118" s="211" t="n">
        <v>34.35</v>
      </c>
    </row>
    <row r="4119" customFormat="false" ht="12.75" hidden="false" customHeight="false" outlineLevel="0" collapsed="false">
      <c r="A4119" s="210" t="s">
        <v>8550</v>
      </c>
      <c r="B4119" s="211" t="n">
        <v>29.77</v>
      </c>
    </row>
    <row r="4120" customFormat="false" ht="12.75" hidden="false" customHeight="false" outlineLevel="0" collapsed="false">
      <c r="A4120" s="210" t="s">
        <v>8551</v>
      </c>
      <c r="B4120" s="211" t="n">
        <v>40.91</v>
      </c>
    </row>
    <row r="4121" customFormat="false" ht="12.75" hidden="false" customHeight="false" outlineLevel="0" collapsed="false">
      <c r="A4121" s="210" t="s">
        <v>8553</v>
      </c>
      <c r="B4121" s="211" t="n">
        <v>35.45</v>
      </c>
    </row>
    <row r="4122" customFormat="false" ht="12.75" hidden="false" customHeight="false" outlineLevel="0" collapsed="false">
      <c r="A4122" s="210" t="s">
        <v>8554</v>
      </c>
      <c r="B4122" s="211" t="n">
        <v>48.08</v>
      </c>
    </row>
    <row r="4123" customFormat="false" ht="12.75" hidden="false" customHeight="false" outlineLevel="0" collapsed="false">
      <c r="A4123" s="210" t="s">
        <v>8556</v>
      </c>
      <c r="B4123" s="211" t="n">
        <v>41.66</v>
      </c>
    </row>
    <row r="4124" customFormat="false" ht="12.75" hidden="false" customHeight="false" outlineLevel="0" collapsed="false">
      <c r="A4124" s="210" t="s">
        <v>8557</v>
      </c>
      <c r="B4124" s="211" t="n">
        <v>55.38</v>
      </c>
    </row>
    <row r="4125" customFormat="false" ht="12.75" hidden="false" customHeight="false" outlineLevel="0" collapsed="false">
      <c r="A4125" s="210" t="s">
        <v>8559</v>
      </c>
      <c r="B4125" s="211" t="n">
        <v>47.99</v>
      </c>
    </row>
    <row r="4126" customFormat="false" ht="12.75" hidden="false" customHeight="false" outlineLevel="0" collapsed="false">
      <c r="A4126" s="210" t="s">
        <v>8560</v>
      </c>
      <c r="B4126" s="211" t="n">
        <v>78.18</v>
      </c>
    </row>
    <row r="4127" customFormat="false" ht="12.75" hidden="false" customHeight="false" outlineLevel="0" collapsed="false">
      <c r="A4127" s="210" t="s">
        <v>8562</v>
      </c>
      <c r="B4127" s="211" t="n">
        <v>67.75</v>
      </c>
    </row>
    <row r="4128" customFormat="false" ht="12.75" hidden="false" customHeight="false" outlineLevel="0" collapsed="false">
      <c r="A4128" s="210" t="s">
        <v>8563</v>
      </c>
      <c r="B4128" s="211" t="n">
        <v>90.05</v>
      </c>
    </row>
    <row r="4129" customFormat="false" ht="12.75" hidden="false" customHeight="false" outlineLevel="0" collapsed="false">
      <c r="A4129" s="210" t="s">
        <v>8565</v>
      </c>
      <c r="B4129" s="211" t="n">
        <v>78.04</v>
      </c>
    </row>
    <row r="4130" customFormat="false" ht="12.75" hidden="false" customHeight="false" outlineLevel="0" collapsed="false">
      <c r="A4130" s="210" t="s">
        <v>8566</v>
      </c>
      <c r="B4130" s="211" t="n">
        <v>94.73</v>
      </c>
    </row>
    <row r="4131" customFormat="false" ht="12.75" hidden="false" customHeight="false" outlineLevel="0" collapsed="false">
      <c r="A4131" s="210" t="s">
        <v>8568</v>
      </c>
      <c r="B4131" s="211" t="n">
        <v>82.09</v>
      </c>
    </row>
    <row r="4132" customFormat="false" ht="12.75" hidden="false" customHeight="false" outlineLevel="0" collapsed="false">
      <c r="A4132" s="210" t="s">
        <v>8569</v>
      </c>
      <c r="B4132" s="211" t="n">
        <v>99.49</v>
      </c>
    </row>
    <row r="4133" customFormat="false" ht="12.75" hidden="false" customHeight="false" outlineLevel="0" collapsed="false">
      <c r="A4133" s="210" t="s">
        <v>8571</v>
      </c>
      <c r="B4133" s="211" t="n">
        <v>86.21</v>
      </c>
    </row>
    <row r="4134" customFormat="false" ht="12.75" hidden="false" customHeight="false" outlineLevel="0" collapsed="false">
      <c r="A4134" s="210" t="s">
        <v>8572</v>
      </c>
      <c r="B4134" s="211" t="n">
        <v>7.87</v>
      </c>
    </row>
    <row r="4135" customFormat="false" ht="12.75" hidden="false" customHeight="false" outlineLevel="0" collapsed="false">
      <c r="A4135" s="210" t="s">
        <v>305</v>
      </c>
      <c r="B4135" s="211" t="n">
        <v>6.82</v>
      </c>
    </row>
    <row r="4136" customFormat="false" ht="12.75" hidden="false" customHeight="false" outlineLevel="0" collapsed="false">
      <c r="A4136" s="210" t="s">
        <v>8577</v>
      </c>
      <c r="B4136" s="211" t="n">
        <v>10.8</v>
      </c>
    </row>
    <row r="4137" customFormat="false" ht="12.75" hidden="false" customHeight="false" outlineLevel="0" collapsed="false">
      <c r="A4137" s="210" t="s">
        <v>8579</v>
      </c>
      <c r="B4137" s="211" t="n">
        <v>9.35</v>
      </c>
    </row>
    <row r="4138" customFormat="false" ht="12.75" hidden="false" customHeight="false" outlineLevel="0" collapsed="false">
      <c r="A4138" s="210" t="s">
        <v>8580</v>
      </c>
      <c r="B4138" s="211" t="n">
        <v>13.72</v>
      </c>
    </row>
    <row r="4139" customFormat="false" ht="12.75" hidden="false" customHeight="false" outlineLevel="0" collapsed="false">
      <c r="A4139" s="210" t="s">
        <v>8582</v>
      </c>
      <c r="B4139" s="211" t="n">
        <v>11.89</v>
      </c>
    </row>
    <row r="4140" customFormat="false" ht="12.75" hidden="false" customHeight="false" outlineLevel="0" collapsed="false">
      <c r="A4140" s="210" t="s">
        <v>8583</v>
      </c>
      <c r="B4140" s="211" t="n">
        <v>16.65</v>
      </c>
    </row>
    <row r="4141" customFormat="false" ht="12.75" hidden="false" customHeight="false" outlineLevel="0" collapsed="false">
      <c r="A4141" s="210" t="s">
        <v>8586</v>
      </c>
      <c r="B4141" s="211" t="n">
        <v>14.42</v>
      </c>
    </row>
    <row r="4142" customFormat="false" ht="12.75" hidden="false" customHeight="false" outlineLevel="0" collapsed="false">
      <c r="A4142" s="210" t="s">
        <v>8587</v>
      </c>
      <c r="B4142" s="211" t="n">
        <v>19.57</v>
      </c>
    </row>
    <row r="4143" customFormat="false" ht="12.75" hidden="false" customHeight="false" outlineLevel="0" collapsed="false">
      <c r="A4143" s="210" t="s">
        <v>8589</v>
      </c>
      <c r="B4143" s="211" t="n">
        <v>16.96</v>
      </c>
    </row>
    <row r="4144" customFormat="false" ht="12.75" hidden="false" customHeight="false" outlineLevel="0" collapsed="false">
      <c r="A4144" s="210" t="s">
        <v>8590</v>
      </c>
      <c r="B4144" s="211" t="n">
        <v>22.49</v>
      </c>
    </row>
    <row r="4145" customFormat="false" ht="12.75" hidden="false" customHeight="false" outlineLevel="0" collapsed="false">
      <c r="A4145" s="210" t="s">
        <v>8592</v>
      </c>
      <c r="B4145" s="211" t="n">
        <v>19.49</v>
      </c>
    </row>
    <row r="4146" customFormat="false" ht="12.75" hidden="false" customHeight="false" outlineLevel="0" collapsed="false">
      <c r="A4146" s="210" t="s">
        <v>8593</v>
      </c>
      <c r="B4146" s="211" t="n">
        <v>25.42</v>
      </c>
    </row>
    <row r="4147" customFormat="false" ht="12.75" hidden="false" customHeight="false" outlineLevel="0" collapsed="false">
      <c r="A4147" s="210" t="s">
        <v>8595</v>
      </c>
      <c r="B4147" s="211" t="n">
        <v>22.03</v>
      </c>
    </row>
    <row r="4148" customFormat="false" ht="12.75" hidden="false" customHeight="false" outlineLevel="0" collapsed="false">
      <c r="A4148" s="210" t="s">
        <v>8596</v>
      </c>
      <c r="B4148" s="211" t="n">
        <v>2.68</v>
      </c>
    </row>
    <row r="4149" customFormat="false" ht="12.75" hidden="false" customHeight="false" outlineLevel="0" collapsed="false">
      <c r="A4149" s="210" t="s">
        <v>8603</v>
      </c>
      <c r="B4149" s="211" t="n">
        <v>2.33</v>
      </c>
    </row>
    <row r="4150" customFormat="false" ht="12.75" hidden="false" customHeight="false" outlineLevel="0" collapsed="false">
      <c r="A4150" s="210" t="s">
        <v>8604</v>
      </c>
      <c r="B4150" s="211" t="n">
        <v>4.64</v>
      </c>
    </row>
    <row r="4151" customFormat="false" ht="12.75" hidden="false" customHeight="false" outlineLevel="0" collapsed="false">
      <c r="A4151" s="210" t="s">
        <v>8609</v>
      </c>
      <c r="B4151" s="211" t="n">
        <v>4.04</v>
      </c>
    </row>
    <row r="4152" customFormat="false" ht="12.75" hidden="false" customHeight="false" outlineLevel="0" collapsed="false">
      <c r="A4152" s="210" t="s">
        <v>8610</v>
      </c>
      <c r="B4152" s="211" t="n">
        <v>6.26</v>
      </c>
    </row>
    <row r="4153" customFormat="false" ht="12.75" hidden="false" customHeight="false" outlineLevel="0" collapsed="false">
      <c r="A4153" s="210" t="s">
        <v>8616</v>
      </c>
      <c r="B4153" s="211" t="n">
        <v>5.45</v>
      </c>
    </row>
    <row r="4154" customFormat="false" ht="12.75" hidden="false" customHeight="false" outlineLevel="0" collapsed="false">
      <c r="A4154" s="210" t="s">
        <v>8617</v>
      </c>
      <c r="B4154" s="211" t="n">
        <v>9.48</v>
      </c>
    </row>
    <row r="4155" customFormat="false" ht="12.75" hidden="false" customHeight="false" outlineLevel="0" collapsed="false">
      <c r="A4155" s="210" t="s">
        <v>8619</v>
      </c>
      <c r="B4155" s="211" t="n">
        <v>8.25</v>
      </c>
    </row>
    <row r="4156" customFormat="false" ht="12.75" hidden="false" customHeight="false" outlineLevel="0" collapsed="false">
      <c r="A4156" s="210" t="s">
        <v>8620</v>
      </c>
      <c r="B4156" s="211" t="n">
        <v>13.23</v>
      </c>
    </row>
    <row r="4157" customFormat="false" ht="12.75" hidden="false" customHeight="false" outlineLevel="0" collapsed="false">
      <c r="A4157" s="210" t="s">
        <v>8622</v>
      </c>
      <c r="B4157" s="211" t="n">
        <v>11.53</v>
      </c>
    </row>
    <row r="4158" customFormat="false" ht="12.75" hidden="false" customHeight="false" outlineLevel="0" collapsed="false">
      <c r="A4158" s="210" t="s">
        <v>8623</v>
      </c>
      <c r="B4158" s="211" t="n">
        <v>17.02</v>
      </c>
    </row>
    <row r="4159" customFormat="false" ht="12.75" hidden="false" customHeight="false" outlineLevel="0" collapsed="false">
      <c r="A4159" s="210" t="s">
        <v>8625</v>
      </c>
      <c r="B4159" s="211" t="n">
        <v>14.84</v>
      </c>
    </row>
    <row r="4160" customFormat="false" ht="12.75" hidden="false" customHeight="false" outlineLevel="0" collapsed="false">
      <c r="A4160" s="210" t="s">
        <v>8626</v>
      </c>
      <c r="B4160" s="211" t="n">
        <v>21</v>
      </c>
    </row>
    <row r="4161" customFormat="false" ht="12.75" hidden="false" customHeight="false" outlineLevel="0" collapsed="false">
      <c r="A4161" s="210" t="s">
        <v>8628</v>
      </c>
      <c r="B4161" s="211" t="n">
        <v>18.33</v>
      </c>
    </row>
    <row r="4162" customFormat="false" ht="12.75" hidden="false" customHeight="false" outlineLevel="0" collapsed="false">
      <c r="A4162" s="210" t="s">
        <v>8629</v>
      </c>
      <c r="B4162" s="211" t="n">
        <v>27.87</v>
      </c>
    </row>
    <row r="4163" customFormat="false" ht="12.75" hidden="false" customHeight="false" outlineLevel="0" collapsed="false">
      <c r="A4163" s="210" t="s">
        <v>8631</v>
      </c>
      <c r="B4163" s="211" t="n">
        <v>24.35</v>
      </c>
    </row>
    <row r="4164" customFormat="false" ht="12.75" hidden="false" customHeight="false" outlineLevel="0" collapsed="false">
      <c r="A4164" s="210" t="s">
        <v>8632</v>
      </c>
      <c r="B4164" s="211" t="n">
        <v>34.74</v>
      </c>
    </row>
    <row r="4165" customFormat="false" ht="12.75" hidden="false" customHeight="false" outlineLevel="0" collapsed="false">
      <c r="A4165" s="210" t="s">
        <v>8634</v>
      </c>
      <c r="B4165" s="211" t="n">
        <v>30.37</v>
      </c>
    </row>
    <row r="4166" customFormat="false" ht="12.75" hidden="false" customHeight="false" outlineLevel="0" collapsed="false">
      <c r="A4166" s="210" t="s">
        <v>8635</v>
      </c>
      <c r="B4166" s="211" t="n">
        <v>6.49</v>
      </c>
    </row>
    <row r="4167" customFormat="false" ht="12.75" hidden="false" customHeight="false" outlineLevel="0" collapsed="false">
      <c r="A4167" s="210" t="s">
        <v>8639</v>
      </c>
      <c r="B4167" s="211" t="n">
        <v>5.62</v>
      </c>
    </row>
    <row r="4168" customFormat="false" ht="12.75" hidden="false" customHeight="false" outlineLevel="0" collapsed="false">
      <c r="A4168" s="210" t="s">
        <v>8640</v>
      </c>
      <c r="B4168" s="211" t="n">
        <v>9.74</v>
      </c>
    </row>
    <row r="4169" customFormat="false" ht="12.75" hidden="false" customHeight="false" outlineLevel="0" collapsed="false">
      <c r="A4169" s="210" t="s">
        <v>308</v>
      </c>
      <c r="B4169" s="211" t="n">
        <v>8.44</v>
      </c>
    </row>
    <row r="4170" customFormat="false" ht="12.75" hidden="false" customHeight="false" outlineLevel="0" collapsed="false">
      <c r="A4170" s="210" t="s">
        <v>8642</v>
      </c>
      <c r="B4170" s="211" t="n">
        <v>12.98</v>
      </c>
    </row>
    <row r="4171" customFormat="false" ht="12.75" hidden="false" customHeight="false" outlineLevel="0" collapsed="false">
      <c r="A4171" s="210" t="s">
        <v>8645</v>
      </c>
      <c r="B4171" s="211" t="n">
        <v>11.25</v>
      </c>
    </row>
    <row r="4172" customFormat="false" ht="12.75" hidden="false" customHeight="false" outlineLevel="0" collapsed="false">
      <c r="A4172" s="210" t="s">
        <v>8646</v>
      </c>
      <c r="B4172" s="211" t="n">
        <v>16.23</v>
      </c>
    </row>
    <row r="4173" customFormat="false" ht="12.75" hidden="false" customHeight="false" outlineLevel="0" collapsed="false">
      <c r="A4173" s="210" t="s">
        <v>8648</v>
      </c>
      <c r="B4173" s="211" t="n">
        <v>14.06</v>
      </c>
    </row>
    <row r="4174" customFormat="false" ht="12.75" hidden="false" customHeight="false" outlineLevel="0" collapsed="false">
      <c r="A4174" s="210" t="s">
        <v>8649</v>
      </c>
      <c r="B4174" s="211" t="n">
        <v>19.48</v>
      </c>
    </row>
    <row r="4175" customFormat="false" ht="12.75" hidden="false" customHeight="false" outlineLevel="0" collapsed="false">
      <c r="A4175" s="210" t="s">
        <v>8651</v>
      </c>
      <c r="B4175" s="211" t="n">
        <v>16.88</v>
      </c>
    </row>
    <row r="4176" customFormat="false" ht="12.75" hidden="false" customHeight="false" outlineLevel="0" collapsed="false">
      <c r="A4176" s="210" t="s">
        <v>8652</v>
      </c>
      <c r="B4176" s="211" t="n">
        <v>22.73</v>
      </c>
    </row>
    <row r="4177" customFormat="false" ht="12.75" hidden="false" customHeight="false" outlineLevel="0" collapsed="false">
      <c r="A4177" s="210" t="s">
        <v>8654</v>
      </c>
      <c r="B4177" s="211" t="n">
        <v>19.69</v>
      </c>
    </row>
    <row r="4178" customFormat="false" ht="12.75" hidden="false" customHeight="false" outlineLevel="0" collapsed="false">
      <c r="A4178" s="210" t="s">
        <v>8655</v>
      </c>
      <c r="B4178" s="211" t="n">
        <v>25.97</v>
      </c>
    </row>
    <row r="4179" customFormat="false" ht="12.75" hidden="false" customHeight="false" outlineLevel="0" collapsed="false">
      <c r="A4179" s="210" t="s">
        <v>8657</v>
      </c>
      <c r="B4179" s="211" t="n">
        <v>22.51</v>
      </c>
    </row>
    <row r="4180" customFormat="false" ht="12.75" hidden="false" customHeight="false" outlineLevel="0" collapsed="false">
      <c r="A4180" s="210" t="s">
        <v>8658</v>
      </c>
      <c r="B4180" s="211" t="n">
        <v>29.22</v>
      </c>
    </row>
    <row r="4181" customFormat="false" ht="12.75" hidden="false" customHeight="false" outlineLevel="0" collapsed="false">
      <c r="A4181" s="210" t="s">
        <v>8660</v>
      </c>
      <c r="B4181" s="211" t="n">
        <v>25.32</v>
      </c>
    </row>
    <row r="4182" customFormat="false" ht="12.75" hidden="false" customHeight="false" outlineLevel="0" collapsed="false">
      <c r="A4182" s="210" t="s">
        <v>8661</v>
      </c>
      <c r="B4182" s="211" t="n">
        <v>32.47</v>
      </c>
    </row>
    <row r="4183" customFormat="false" ht="12.75" hidden="false" customHeight="false" outlineLevel="0" collapsed="false">
      <c r="A4183" s="210" t="s">
        <v>8663</v>
      </c>
      <c r="B4183" s="211" t="n">
        <v>28.13</v>
      </c>
    </row>
    <row r="4184" customFormat="false" ht="12.75" hidden="false" customHeight="false" outlineLevel="0" collapsed="false">
      <c r="A4184" s="210" t="s">
        <v>8664</v>
      </c>
      <c r="B4184" s="211" t="n">
        <v>38.96</v>
      </c>
    </row>
    <row r="4185" customFormat="false" ht="12.75" hidden="false" customHeight="false" outlineLevel="0" collapsed="false">
      <c r="A4185" s="210" t="s">
        <v>8666</v>
      </c>
      <c r="B4185" s="211" t="n">
        <v>33.76</v>
      </c>
    </row>
    <row r="4186" customFormat="false" ht="12.75" hidden="false" customHeight="false" outlineLevel="0" collapsed="false">
      <c r="A4186" s="210" t="s">
        <v>8667</v>
      </c>
      <c r="B4186" s="211" t="n">
        <v>1.54</v>
      </c>
    </row>
    <row r="4187" customFormat="false" ht="12.75" hidden="false" customHeight="false" outlineLevel="0" collapsed="false">
      <c r="A4187" s="210" t="s">
        <v>8671</v>
      </c>
      <c r="B4187" s="211" t="n">
        <v>1.33</v>
      </c>
    </row>
    <row r="4188" customFormat="false" ht="12.75" hidden="false" customHeight="false" outlineLevel="0" collapsed="false">
      <c r="A4188" s="210" t="s">
        <v>8672</v>
      </c>
      <c r="B4188" s="211" t="n">
        <v>1.7</v>
      </c>
    </row>
    <row r="4189" customFormat="false" ht="12.75" hidden="false" customHeight="false" outlineLevel="0" collapsed="false">
      <c r="A4189" s="210" t="s">
        <v>8674</v>
      </c>
      <c r="B4189" s="211" t="n">
        <v>1.47</v>
      </c>
    </row>
    <row r="4190" customFormat="false" ht="12.75" hidden="false" customHeight="false" outlineLevel="0" collapsed="false">
      <c r="A4190" s="210" t="s">
        <v>8675</v>
      </c>
      <c r="B4190" s="211" t="n">
        <v>2.02</v>
      </c>
    </row>
    <row r="4191" customFormat="false" ht="12.75" hidden="false" customHeight="false" outlineLevel="0" collapsed="false">
      <c r="A4191" s="210" t="s">
        <v>8677</v>
      </c>
      <c r="B4191" s="211" t="n">
        <v>1.75</v>
      </c>
    </row>
    <row r="4192" customFormat="false" ht="12.75" hidden="false" customHeight="false" outlineLevel="0" collapsed="false">
      <c r="A4192" s="210" t="s">
        <v>8678</v>
      </c>
      <c r="B4192" s="211" t="n">
        <v>2.43</v>
      </c>
    </row>
    <row r="4193" customFormat="false" ht="12.75" hidden="false" customHeight="false" outlineLevel="0" collapsed="false">
      <c r="A4193" s="210" t="s">
        <v>8680</v>
      </c>
      <c r="B4193" s="211" t="n">
        <v>2.11</v>
      </c>
    </row>
    <row r="4194" customFormat="false" ht="12.75" hidden="false" customHeight="false" outlineLevel="0" collapsed="false">
      <c r="A4194" s="210" t="s">
        <v>8681</v>
      </c>
      <c r="B4194" s="211" t="n">
        <v>2.67</v>
      </c>
    </row>
    <row r="4195" customFormat="false" ht="12.75" hidden="false" customHeight="false" outlineLevel="0" collapsed="false">
      <c r="A4195" s="210" t="s">
        <v>8683</v>
      </c>
      <c r="B4195" s="211" t="n">
        <v>2.32</v>
      </c>
    </row>
    <row r="4196" customFormat="false" ht="12.75" hidden="false" customHeight="false" outlineLevel="0" collapsed="false">
      <c r="A4196" s="210" t="s">
        <v>8684</v>
      </c>
      <c r="B4196" s="211" t="n">
        <v>3.45</v>
      </c>
    </row>
    <row r="4197" customFormat="false" ht="12.75" hidden="false" customHeight="false" outlineLevel="0" collapsed="false">
      <c r="A4197" s="210" t="s">
        <v>8686</v>
      </c>
      <c r="B4197" s="211" t="n">
        <v>2.98</v>
      </c>
    </row>
    <row r="4198" customFormat="false" ht="12.75" hidden="false" customHeight="false" outlineLevel="0" collapsed="false">
      <c r="A4198" s="210" t="s">
        <v>8687</v>
      </c>
      <c r="B4198" s="211" t="n">
        <v>4.42</v>
      </c>
    </row>
    <row r="4199" customFormat="false" ht="12.75" hidden="false" customHeight="false" outlineLevel="0" collapsed="false">
      <c r="A4199" s="210" t="s">
        <v>8689</v>
      </c>
      <c r="B4199" s="211" t="n">
        <v>3.83</v>
      </c>
    </row>
    <row r="4200" customFormat="false" ht="12.75" hidden="false" customHeight="false" outlineLevel="0" collapsed="false">
      <c r="A4200" s="210" t="s">
        <v>8690</v>
      </c>
      <c r="B4200" s="211" t="n">
        <v>1553.14</v>
      </c>
    </row>
    <row r="4201" customFormat="false" ht="12.75" hidden="false" customHeight="false" outlineLevel="0" collapsed="false">
      <c r="A4201" s="210" t="s">
        <v>8694</v>
      </c>
      <c r="B4201" s="211" t="n">
        <v>1348.23</v>
      </c>
    </row>
    <row r="4202" customFormat="false" ht="12.75" hidden="false" customHeight="false" outlineLevel="0" collapsed="false">
      <c r="A4202" s="210" t="s">
        <v>8695</v>
      </c>
      <c r="B4202" s="211" t="n">
        <v>767.19</v>
      </c>
    </row>
    <row r="4203" customFormat="false" ht="12.75" hidden="false" customHeight="false" outlineLevel="0" collapsed="false">
      <c r="A4203" s="210" t="s">
        <v>8699</v>
      </c>
      <c r="B4203" s="211" t="n">
        <v>666.06</v>
      </c>
    </row>
    <row r="4204" customFormat="false" ht="12.75" hidden="false" customHeight="false" outlineLevel="0" collapsed="false">
      <c r="A4204" s="210" t="s">
        <v>8700</v>
      </c>
      <c r="B4204" s="211" t="n">
        <v>399.36</v>
      </c>
    </row>
    <row r="4205" customFormat="false" ht="12.75" hidden="false" customHeight="false" outlineLevel="0" collapsed="false">
      <c r="A4205" s="210" t="s">
        <v>8704</v>
      </c>
      <c r="B4205" s="211" t="n">
        <v>346.7</v>
      </c>
    </row>
    <row r="4206" customFormat="false" ht="12.75" hidden="false" customHeight="false" outlineLevel="0" collapsed="false">
      <c r="A4206" s="210" t="s">
        <v>8705</v>
      </c>
      <c r="B4206" s="211" t="n">
        <v>38.81</v>
      </c>
    </row>
    <row r="4207" customFormat="false" ht="12.75" hidden="false" customHeight="false" outlineLevel="0" collapsed="false">
      <c r="A4207" s="210" t="s">
        <v>8708</v>
      </c>
      <c r="B4207" s="211" t="n">
        <v>34.09</v>
      </c>
    </row>
    <row r="4208" customFormat="false" ht="12.75" hidden="false" customHeight="false" outlineLevel="0" collapsed="false">
      <c r="A4208" s="210" t="s">
        <v>8709</v>
      </c>
      <c r="B4208" s="211" t="n">
        <v>48.6</v>
      </c>
    </row>
    <row r="4209" customFormat="false" ht="12.75" hidden="false" customHeight="false" outlineLevel="0" collapsed="false">
      <c r="A4209" s="210" t="s">
        <v>8712</v>
      </c>
      <c r="B4209" s="211" t="n">
        <v>42.74</v>
      </c>
    </row>
    <row r="4210" customFormat="false" ht="12.75" hidden="false" customHeight="false" outlineLevel="0" collapsed="false">
      <c r="A4210" s="210" t="s">
        <v>8713</v>
      </c>
      <c r="B4210" s="211" t="n">
        <v>143.56</v>
      </c>
    </row>
    <row r="4211" customFormat="false" ht="12.75" hidden="false" customHeight="false" outlineLevel="0" collapsed="false">
      <c r="A4211" s="210" t="s">
        <v>8716</v>
      </c>
      <c r="B4211" s="211" t="n">
        <v>134.93</v>
      </c>
    </row>
    <row r="4212" customFormat="false" ht="12.75" hidden="false" customHeight="false" outlineLevel="0" collapsed="false">
      <c r="A4212" s="210" t="s">
        <v>8717</v>
      </c>
      <c r="B4212" s="211" t="n">
        <v>159.57</v>
      </c>
    </row>
    <row r="4213" customFormat="false" ht="12.75" hidden="false" customHeight="false" outlineLevel="0" collapsed="false">
      <c r="A4213" s="210" t="s">
        <v>8719</v>
      </c>
      <c r="B4213" s="211" t="n">
        <v>150.9</v>
      </c>
    </row>
    <row r="4214" customFormat="false" ht="12.75" hidden="false" customHeight="false" outlineLevel="0" collapsed="false">
      <c r="A4214" s="210" t="s">
        <v>8720</v>
      </c>
      <c r="B4214" s="211" t="n">
        <v>190.32</v>
      </c>
    </row>
    <row r="4215" customFormat="false" ht="12.75" hidden="false" customHeight="false" outlineLevel="0" collapsed="false">
      <c r="A4215" s="210" t="s">
        <v>8722</v>
      </c>
      <c r="B4215" s="211" t="n">
        <v>179.94</v>
      </c>
    </row>
    <row r="4216" customFormat="false" ht="12.75" hidden="false" customHeight="false" outlineLevel="0" collapsed="false">
      <c r="A4216" s="210" t="s">
        <v>8723</v>
      </c>
      <c r="B4216" s="211" t="n">
        <v>204.58</v>
      </c>
    </row>
    <row r="4217" customFormat="false" ht="12.75" hidden="false" customHeight="false" outlineLevel="0" collapsed="false">
      <c r="A4217" s="210" t="s">
        <v>8725</v>
      </c>
      <c r="B4217" s="211" t="n">
        <v>192.86</v>
      </c>
    </row>
    <row r="4218" customFormat="false" ht="12.75" hidden="false" customHeight="false" outlineLevel="0" collapsed="false">
      <c r="A4218" s="210" t="s">
        <v>8726</v>
      </c>
      <c r="B4218" s="211" t="n">
        <v>219</v>
      </c>
    </row>
    <row r="4219" customFormat="false" ht="12.75" hidden="false" customHeight="false" outlineLevel="0" collapsed="false">
      <c r="A4219" s="210" t="s">
        <v>8728</v>
      </c>
      <c r="B4219" s="211" t="n">
        <v>206.46</v>
      </c>
    </row>
    <row r="4220" customFormat="false" ht="12.75" hidden="false" customHeight="false" outlineLevel="0" collapsed="false">
      <c r="A4220" s="210" t="s">
        <v>8729</v>
      </c>
      <c r="B4220" s="211" t="n">
        <v>47.37</v>
      </c>
    </row>
    <row r="4221" customFormat="false" ht="12.75" hidden="false" customHeight="false" outlineLevel="0" collapsed="false">
      <c r="A4221" s="210" t="s">
        <v>8732</v>
      </c>
      <c r="B4221" s="211" t="n">
        <v>41.51</v>
      </c>
    </row>
    <row r="4222" customFormat="false" ht="12.75" hidden="false" customHeight="false" outlineLevel="0" collapsed="false">
      <c r="A4222" s="210" t="s">
        <v>8733</v>
      </c>
      <c r="B4222" s="211" t="n">
        <v>48.72</v>
      </c>
    </row>
    <row r="4223" customFormat="false" ht="12.75" hidden="false" customHeight="false" outlineLevel="0" collapsed="false">
      <c r="A4223" s="210" t="s">
        <v>8735</v>
      </c>
      <c r="B4223" s="211" t="n">
        <v>42.84</v>
      </c>
    </row>
    <row r="4224" customFormat="false" ht="12.75" hidden="false" customHeight="false" outlineLevel="0" collapsed="false">
      <c r="A4224" s="210" t="s">
        <v>8736</v>
      </c>
      <c r="B4224" s="211" t="n">
        <v>142.73</v>
      </c>
    </row>
    <row r="4225" customFormat="false" ht="12.75" hidden="false" customHeight="false" outlineLevel="0" collapsed="false">
      <c r="A4225" s="210" t="s">
        <v>8738</v>
      </c>
      <c r="B4225" s="211" t="n">
        <v>134.14</v>
      </c>
    </row>
    <row r="4226" customFormat="false" ht="12.75" hidden="false" customHeight="false" outlineLevel="0" collapsed="false">
      <c r="A4226" s="210" t="s">
        <v>8739</v>
      </c>
      <c r="B4226" s="211" t="n">
        <v>158.88</v>
      </c>
    </row>
    <row r="4227" customFormat="false" ht="12.75" hidden="false" customHeight="false" outlineLevel="0" collapsed="false">
      <c r="A4227" s="210" t="s">
        <v>8742</v>
      </c>
      <c r="B4227" s="211" t="n">
        <v>150.25</v>
      </c>
    </row>
    <row r="4228" customFormat="false" ht="12.75" hidden="false" customHeight="false" outlineLevel="0" collapsed="false">
      <c r="A4228" s="210" t="s">
        <v>8743</v>
      </c>
      <c r="B4228" s="211" t="n">
        <v>191.47</v>
      </c>
    </row>
    <row r="4229" customFormat="false" ht="12.75" hidden="false" customHeight="false" outlineLevel="0" collapsed="false">
      <c r="A4229" s="210" t="s">
        <v>8745</v>
      </c>
      <c r="B4229" s="211" t="n">
        <v>181.03</v>
      </c>
    </row>
    <row r="4230" customFormat="false" ht="12.75" hidden="false" customHeight="false" outlineLevel="0" collapsed="false">
      <c r="A4230" s="210" t="s">
        <v>8746</v>
      </c>
      <c r="B4230" s="211" t="n">
        <v>10.72</v>
      </c>
    </row>
    <row r="4231" customFormat="false" ht="12.75" hidden="false" customHeight="false" outlineLevel="0" collapsed="false">
      <c r="A4231" s="210" t="s">
        <v>8749</v>
      </c>
      <c r="B4231" s="211" t="n">
        <v>9.45</v>
      </c>
    </row>
    <row r="4232" customFormat="false" ht="12.75" hidden="false" customHeight="false" outlineLevel="0" collapsed="false">
      <c r="A4232" s="210" t="s">
        <v>8750</v>
      </c>
      <c r="B4232" s="211" t="n">
        <v>41.63</v>
      </c>
    </row>
    <row r="4233" customFormat="false" ht="12.75" hidden="false" customHeight="false" outlineLevel="0" collapsed="false">
      <c r="A4233" s="210" t="s">
        <v>8754</v>
      </c>
      <c r="B4233" s="211" t="n">
        <v>36.19</v>
      </c>
    </row>
    <row r="4234" customFormat="false" ht="12.75" hidden="false" customHeight="false" outlineLevel="0" collapsed="false">
      <c r="A4234" s="210" t="s">
        <v>8755</v>
      </c>
      <c r="B4234" s="211" t="n">
        <v>165.85</v>
      </c>
    </row>
    <row r="4235" customFormat="false" ht="12.75" hidden="false" customHeight="false" outlineLevel="0" collapsed="false">
      <c r="A4235" s="210" t="s">
        <v>8759</v>
      </c>
      <c r="B4235" s="211" t="n">
        <v>144.1</v>
      </c>
    </row>
    <row r="4236" customFormat="false" ht="12.75" hidden="false" customHeight="false" outlineLevel="0" collapsed="false">
      <c r="A4236" s="210" t="s">
        <v>8760</v>
      </c>
      <c r="B4236" s="211" t="n">
        <v>229.18</v>
      </c>
    </row>
    <row r="4237" customFormat="false" ht="12.75" hidden="false" customHeight="false" outlineLevel="0" collapsed="false">
      <c r="A4237" s="210" t="s">
        <v>8764</v>
      </c>
      <c r="B4237" s="211" t="n">
        <v>198.97</v>
      </c>
    </row>
    <row r="4238" customFormat="false" ht="12.75" hidden="false" customHeight="false" outlineLevel="0" collapsed="false">
      <c r="A4238" s="210" t="s">
        <v>8765</v>
      </c>
      <c r="B4238" s="211" t="n">
        <v>82.92</v>
      </c>
    </row>
    <row r="4239" customFormat="false" ht="12.75" hidden="false" customHeight="false" outlineLevel="0" collapsed="false">
      <c r="A4239" s="210" t="s">
        <v>8769</v>
      </c>
      <c r="B4239" s="211" t="n">
        <v>72.05</v>
      </c>
    </row>
    <row r="4240" customFormat="false" ht="12.75" hidden="false" customHeight="false" outlineLevel="0" collapsed="false">
      <c r="A4240" s="210" t="s">
        <v>8770</v>
      </c>
      <c r="B4240" s="211" t="n">
        <v>82.92</v>
      </c>
    </row>
    <row r="4241" customFormat="false" ht="12.75" hidden="false" customHeight="false" outlineLevel="0" collapsed="false">
      <c r="A4241" s="210" t="s">
        <v>8773</v>
      </c>
      <c r="B4241" s="211" t="n">
        <v>72.05</v>
      </c>
    </row>
    <row r="4242" customFormat="false" ht="12.75" hidden="false" customHeight="false" outlineLevel="0" collapsed="false">
      <c r="A4242" s="210" t="s">
        <v>8774</v>
      </c>
      <c r="B4242" s="211" t="n">
        <v>165.85</v>
      </c>
    </row>
    <row r="4243" customFormat="false" ht="12.75" hidden="false" customHeight="false" outlineLevel="0" collapsed="false">
      <c r="A4243" s="210" t="s">
        <v>8778</v>
      </c>
      <c r="B4243" s="211" t="n">
        <v>144.1</v>
      </c>
    </row>
    <row r="4244" customFormat="false" ht="12.75" hidden="false" customHeight="false" outlineLevel="0" collapsed="false">
      <c r="A4244" s="210" t="s">
        <v>8779</v>
      </c>
      <c r="B4244" s="211" t="n">
        <v>248.78</v>
      </c>
    </row>
    <row r="4245" customFormat="false" ht="12.75" hidden="false" customHeight="false" outlineLevel="0" collapsed="false">
      <c r="A4245" s="210" t="s">
        <v>8783</v>
      </c>
      <c r="B4245" s="211" t="n">
        <v>216.15</v>
      </c>
    </row>
    <row r="4246" customFormat="false" ht="12.75" hidden="false" customHeight="false" outlineLevel="0" collapsed="false">
      <c r="A4246" s="210" t="s">
        <v>8784</v>
      </c>
      <c r="B4246" s="211" t="n">
        <v>419.87</v>
      </c>
    </row>
    <row r="4247" customFormat="false" ht="12.75" hidden="false" customHeight="false" outlineLevel="0" collapsed="false">
      <c r="A4247" s="210" t="s">
        <v>8787</v>
      </c>
      <c r="B4247" s="211" t="n">
        <v>365.36</v>
      </c>
    </row>
    <row r="4248" customFormat="false" ht="12.75" hidden="false" customHeight="false" outlineLevel="0" collapsed="false">
      <c r="A4248" s="210" t="s">
        <v>8788</v>
      </c>
      <c r="B4248" s="211" t="n">
        <v>108.33</v>
      </c>
    </row>
    <row r="4249" customFormat="false" ht="12.75" hidden="false" customHeight="false" outlineLevel="0" collapsed="false">
      <c r="A4249" s="210" t="s">
        <v>8792</v>
      </c>
      <c r="B4249" s="211" t="n">
        <v>94.17</v>
      </c>
    </row>
    <row r="4250" customFormat="false" ht="12.75" hidden="false" customHeight="false" outlineLevel="0" collapsed="false">
      <c r="A4250" s="210" t="s">
        <v>8793</v>
      </c>
      <c r="B4250" s="211" t="n">
        <v>62.63</v>
      </c>
    </row>
    <row r="4251" customFormat="false" ht="12.75" hidden="false" customHeight="false" outlineLevel="0" collapsed="false">
      <c r="A4251" s="210" t="s">
        <v>8796</v>
      </c>
      <c r="B4251" s="211" t="n">
        <v>54.46</v>
      </c>
    </row>
    <row r="4252" customFormat="false" ht="12.75" hidden="false" customHeight="false" outlineLevel="0" collapsed="false">
      <c r="A4252" s="210" t="s">
        <v>8797</v>
      </c>
      <c r="B4252" s="211" t="n">
        <v>4.2</v>
      </c>
    </row>
    <row r="4253" customFormat="false" ht="12.75" hidden="false" customHeight="false" outlineLevel="0" collapsed="false">
      <c r="A4253" s="210" t="s">
        <v>8804</v>
      </c>
      <c r="B4253" s="211" t="n">
        <v>3.67</v>
      </c>
    </row>
    <row r="4254" customFormat="false" ht="12.75" hidden="false" customHeight="false" outlineLevel="0" collapsed="false">
      <c r="A4254" s="210" t="s">
        <v>8805</v>
      </c>
      <c r="B4254" s="211" t="n">
        <v>6.83</v>
      </c>
    </row>
    <row r="4255" customFormat="false" ht="12.75" hidden="false" customHeight="false" outlineLevel="0" collapsed="false">
      <c r="A4255" s="210" t="s">
        <v>8808</v>
      </c>
      <c r="B4255" s="211" t="n">
        <v>5.96</v>
      </c>
    </row>
    <row r="4256" customFormat="false" ht="12.75" hidden="false" customHeight="false" outlineLevel="0" collapsed="false">
      <c r="A4256" s="210" t="s">
        <v>8809</v>
      </c>
      <c r="B4256" s="211" t="n">
        <v>9.94</v>
      </c>
    </row>
    <row r="4257" customFormat="false" ht="12.75" hidden="false" customHeight="false" outlineLevel="0" collapsed="false">
      <c r="A4257" s="210" t="s">
        <v>8811</v>
      </c>
      <c r="B4257" s="211" t="n">
        <v>8.67</v>
      </c>
    </row>
    <row r="4258" customFormat="false" ht="12.75" hidden="false" customHeight="false" outlineLevel="0" collapsed="false">
      <c r="A4258" s="210" t="s">
        <v>8812</v>
      </c>
      <c r="B4258" s="211" t="n">
        <v>16.33</v>
      </c>
    </row>
    <row r="4259" customFormat="false" ht="12.75" hidden="false" customHeight="false" outlineLevel="0" collapsed="false">
      <c r="A4259" s="210" t="s">
        <v>8814</v>
      </c>
      <c r="B4259" s="211" t="n">
        <v>14.24</v>
      </c>
    </row>
    <row r="4260" customFormat="false" ht="12.75" hidden="false" customHeight="false" outlineLevel="0" collapsed="false">
      <c r="A4260" s="210" t="s">
        <v>8815</v>
      </c>
      <c r="B4260" s="211" t="n">
        <v>24.51</v>
      </c>
    </row>
    <row r="4261" customFormat="false" ht="12.75" hidden="false" customHeight="false" outlineLevel="0" collapsed="false">
      <c r="A4261" s="210" t="s">
        <v>8817</v>
      </c>
      <c r="B4261" s="211" t="n">
        <v>21.36</v>
      </c>
    </row>
    <row r="4262" customFormat="false" ht="12.75" hidden="false" customHeight="false" outlineLevel="0" collapsed="false">
      <c r="A4262" s="210" t="s">
        <v>8818</v>
      </c>
      <c r="B4262" s="211" t="n">
        <v>31.97</v>
      </c>
    </row>
    <row r="4263" customFormat="false" ht="12.75" hidden="false" customHeight="false" outlineLevel="0" collapsed="false">
      <c r="A4263" s="210" t="s">
        <v>8820</v>
      </c>
      <c r="B4263" s="211" t="n">
        <v>27.85</v>
      </c>
    </row>
    <row r="4264" customFormat="false" ht="12.75" hidden="false" customHeight="false" outlineLevel="0" collapsed="false">
      <c r="A4264" s="210" t="s">
        <v>8821</v>
      </c>
      <c r="B4264" s="211" t="n">
        <v>34.88</v>
      </c>
    </row>
    <row r="4265" customFormat="false" ht="12.75" hidden="false" customHeight="false" outlineLevel="0" collapsed="false">
      <c r="A4265" s="210" t="s">
        <v>8823</v>
      </c>
      <c r="B4265" s="211" t="n">
        <v>30.83</v>
      </c>
    </row>
    <row r="4266" customFormat="false" ht="12.75" hidden="false" customHeight="false" outlineLevel="0" collapsed="false">
      <c r="A4266" s="210" t="s">
        <v>8824</v>
      </c>
      <c r="B4266" s="211" t="n">
        <v>40.46</v>
      </c>
    </row>
    <row r="4267" customFormat="false" ht="12.75" hidden="false" customHeight="false" outlineLevel="0" collapsed="false">
      <c r="A4267" s="210" t="s">
        <v>8826</v>
      </c>
      <c r="B4267" s="211" t="n">
        <v>35.76</v>
      </c>
    </row>
    <row r="4268" customFormat="false" ht="12.75" hidden="false" customHeight="false" outlineLevel="0" collapsed="false">
      <c r="A4268" s="210" t="s">
        <v>8827</v>
      </c>
      <c r="B4268" s="211" t="n">
        <v>47.23</v>
      </c>
    </row>
    <row r="4269" customFormat="false" ht="12.75" hidden="false" customHeight="false" outlineLevel="0" collapsed="false">
      <c r="A4269" s="210" t="s">
        <v>8829</v>
      </c>
      <c r="B4269" s="211" t="n">
        <v>41.76</v>
      </c>
    </row>
    <row r="4270" customFormat="false" ht="12.75" hidden="false" customHeight="false" outlineLevel="0" collapsed="false">
      <c r="A4270" s="210" t="s">
        <v>8830</v>
      </c>
      <c r="B4270" s="211" t="n">
        <v>59.32</v>
      </c>
    </row>
    <row r="4271" customFormat="false" ht="12.75" hidden="false" customHeight="false" outlineLevel="0" collapsed="false">
      <c r="A4271" s="210" t="s">
        <v>8832</v>
      </c>
      <c r="B4271" s="211" t="n">
        <v>52.94</v>
      </c>
    </row>
    <row r="4272" customFormat="false" ht="12.75" hidden="false" customHeight="false" outlineLevel="0" collapsed="false">
      <c r="A4272" s="210" t="s">
        <v>8833</v>
      </c>
      <c r="B4272" s="211" t="n">
        <v>60.21</v>
      </c>
    </row>
    <row r="4273" customFormat="false" ht="12.75" hidden="false" customHeight="false" outlineLevel="0" collapsed="false">
      <c r="A4273" s="210" t="s">
        <v>8835</v>
      </c>
      <c r="B4273" s="211" t="n">
        <v>53.26</v>
      </c>
    </row>
    <row r="4274" customFormat="false" ht="12.75" hidden="false" customHeight="false" outlineLevel="0" collapsed="false">
      <c r="A4274" s="210" t="s">
        <v>8836</v>
      </c>
      <c r="B4274" s="211" t="n">
        <v>73.73</v>
      </c>
    </row>
    <row r="4275" customFormat="false" ht="12.75" hidden="false" customHeight="false" outlineLevel="0" collapsed="false">
      <c r="A4275" s="210" t="s">
        <v>8838</v>
      </c>
      <c r="B4275" s="211" t="n">
        <v>65.24</v>
      </c>
    </row>
    <row r="4276" customFormat="false" ht="12.75" hidden="false" customHeight="false" outlineLevel="0" collapsed="false">
      <c r="A4276" s="210" t="s">
        <v>8839</v>
      </c>
      <c r="B4276" s="211" t="n">
        <v>109.38</v>
      </c>
    </row>
    <row r="4277" customFormat="false" ht="12.75" hidden="false" customHeight="false" outlineLevel="0" collapsed="false">
      <c r="A4277" s="210" t="s">
        <v>8841</v>
      </c>
      <c r="B4277" s="211" t="n">
        <v>99.62</v>
      </c>
    </row>
    <row r="4278" customFormat="false" ht="12.75" hidden="false" customHeight="false" outlineLevel="0" collapsed="false">
      <c r="A4278" s="210" t="s">
        <v>8842</v>
      </c>
      <c r="B4278" s="211" t="n">
        <v>130.1</v>
      </c>
    </row>
    <row r="4279" customFormat="false" ht="12.75" hidden="false" customHeight="false" outlineLevel="0" collapsed="false">
      <c r="A4279" s="210" t="s">
        <v>8844</v>
      </c>
      <c r="B4279" s="211" t="n">
        <v>118.54</v>
      </c>
    </row>
    <row r="4280" customFormat="false" ht="12.75" hidden="false" customHeight="false" outlineLevel="0" collapsed="false">
      <c r="A4280" s="210" t="s">
        <v>8845</v>
      </c>
      <c r="B4280" s="211" t="n">
        <v>155.62</v>
      </c>
    </row>
    <row r="4281" customFormat="false" ht="12.75" hidden="false" customHeight="false" outlineLevel="0" collapsed="false">
      <c r="A4281" s="210" t="s">
        <v>8847</v>
      </c>
      <c r="B4281" s="211" t="n">
        <v>141.96</v>
      </c>
    </row>
    <row r="4282" customFormat="false" ht="12.75" hidden="false" customHeight="false" outlineLevel="0" collapsed="false">
      <c r="A4282" s="210" t="s">
        <v>8848</v>
      </c>
      <c r="B4282" s="211" t="n">
        <v>181.28</v>
      </c>
    </row>
    <row r="4283" customFormat="false" ht="12.75" hidden="false" customHeight="false" outlineLevel="0" collapsed="false">
      <c r="A4283" s="210" t="s">
        <v>8850</v>
      </c>
      <c r="B4283" s="211" t="n">
        <v>165.48</v>
      </c>
    </row>
    <row r="4284" customFormat="false" ht="12.75" hidden="false" customHeight="false" outlineLevel="0" collapsed="false">
      <c r="A4284" s="210" t="s">
        <v>8851</v>
      </c>
      <c r="B4284" s="211" t="n">
        <v>225.19</v>
      </c>
    </row>
    <row r="4285" customFormat="false" ht="12.75" hidden="false" customHeight="false" outlineLevel="0" collapsed="false">
      <c r="A4285" s="210" t="s">
        <v>8853</v>
      </c>
      <c r="B4285" s="211" t="n">
        <v>205.56</v>
      </c>
    </row>
    <row r="4286" customFormat="false" ht="12.75" hidden="false" customHeight="false" outlineLevel="0" collapsed="false">
      <c r="A4286" s="210" t="s">
        <v>8854</v>
      </c>
      <c r="B4286" s="211" t="n">
        <v>2.82</v>
      </c>
    </row>
    <row r="4287" customFormat="false" ht="12.75" hidden="false" customHeight="false" outlineLevel="0" collapsed="false">
      <c r="A4287" s="210" t="s">
        <v>8859</v>
      </c>
      <c r="B4287" s="211" t="n">
        <v>2.47</v>
      </c>
    </row>
    <row r="4288" customFormat="false" ht="12.75" hidden="false" customHeight="false" outlineLevel="0" collapsed="false">
      <c r="A4288" s="210" t="s">
        <v>8860</v>
      </c>
      <c r="B4288" s="211" t="n">
        <v>4.61</v>
      </c>
    </row>
    <row r="4289" customFormat="false" ht="12.75" hidden="false" customHeight="false" outlineLevel="0" collapsed="false">
      <c r="A4289" s="210" t="s">
        <v>8862</v>
      </c>
      <c r="B4289" s="211" t="n">
        <v>4.04</v>
      </c>
    </row>
    <row r="4290" customFormat="false" ht="12.75" hidden="false" customHeight="false" outlineLevel="0" collapsed="false">
      <c r="A4290" s="210" t="s">
        <v>8863</v>
      </c>
      <c r="B4290" s="211" t="n">
        <v>6.83</v>
      </c>
    </row>
    <row r="4291" customFormat="false" ht="12.75" hidden="false" customHeight="false" outlineLevel="0" collapsed="false">
      <c r="A4291" s="210" t="s">
        <v>8865</v>
      </c>
      <c r="B4291" s="211" t="n">
        <v>5.97</v>
      </c>
    </row>
    <row r="4292" customFormat="false" ht="12.75" hidden="false" customHeight="false" outlineLevel="0" collapsed="false">
      <c r="A4292" s="210" t="s">
        <v>8866</v>
      </c>
      <c r="B4292" s="211" t="n">
        <v>11.4</v>
      </c>
    </row>
    <row r="4293" customFormat="false" ht="12.75" hidden="false" customHeight="false" outlineLevel="0" collapsed="false">
      <c r="A4293" s="210" t="s">
        <v>8868</v>
      </c>
      <c r="B4293" s="211" t="n">
        <v>9.97</v>
      </c>
    </row>
    <row r="4294" customFormat="false" ht="12.75" hidden="false" customHeight="false" outlineLevel="0" collapsed="false">
      <c r="A4294" s="210" t="s">
        <v>8869</v>
      </c>
      <c r="B4294" s="211" t="n">
        <v>17.43</v>
      </c>
    </row>
    <row r="4295" customFormat="false" ht="12.75" hidden="false" customHeight="false" outlineLevel="0" collapsed="false">
      <c r="A4295" s="210" t="s">
        <v>8872</v>
      </c>
      <c r="B4295" s="211" t="n">
        <v>15.22</v>
      </c>
    </row>
    <row r="4296" customFormat="false" ht="12.75" hidden="false" customHeight="false" outlineLevel="0" collapsed="false">
      <c r="A4296" s="210" t="s">
        <v>8873</v>
      </c>
      <c r="B4296" s="211" t="n">
        <v>22.91</v>
      </c>
    </row>
    <row r="4297" customFormat="false" ht="12.75" hidden="false" customHeight="false" outlineLevel="0" collapsed="false">
      <c r="A4297" s="210" t="s">
        <v>8875</v>
      </c>
      <c r="B4297" s="211" t="n">
        <v>20</v>
      </c>
    </row>
    <row r="4298" customFormat="false" ht="12.75" hidden="false" customHeight="false" outlineLevel="0" collapsed="false">
      <c r="A4298" s="210" t="s">
        <v>8876</v>
      </c>
      <c r="B4298" s="211" t="n">
        <v>26.05</v>
      </c>
    </row>
    <row r="4299" customFormat="false" ht="12.75" hidden="false" customHeight="false" outlineLevel="0" collapsed="false">
      <c r="A4299" s="210" t="s">
        <v>8878</v>
      </c>
      <c r="B4299" s="211" t="n">
        <v>23.18</v>
      </c>
    </row>
    <row r="4300" customFormat="false" ht="12.75" hidden="false" customHeight="false" outlineLevel="0" collapsed="false">
      <c r="A4300" s="210" t="s">
        <v>8879</v>
      </c>
      <c r="B4300" s="211" t="n">
        <v>30.77</v>
      </c>
    </row>
    <row r="4301" customFormat="false" ht="12.75" hidden="false" customHeight="false" outlineLevel="0" collapsed="false">
      <c r="A4301" s="210" t="s">
        <v>8881</v>
      </c>
      <c r="B4301" s="211" t="n">
        <v>27.38</v>
      </c>
    </row>
    <row r="4302" customFormat="false" ht="12.75" hidden="false" customHeight="false" outlineLevel="0" collapsed="false">
      <c r="A4302" s="210" t="s">
        <v>8882</v>
      </c>
      <c r="B4302" s="211" t="n">
        <v>35.46</v>
      </c>
    </row>
    <row r="4303" customFormat="false" ht="12.75" hidden="false" customHeight="false" outlineLevel="0" collapsed="false">
      <c r="A4303" s="210" t="s">
        <v>8884</v>
      </c>
      <c r="B4303" s="211" t="n">
        <v>31.56</v>
      </c>
    </row>
    <row r="4304" customFormat="false" ht="12.75" hidden="false" customHeight="false" outlineLevel="0" collapsed="false">
      <c r="A4304" s="210" t="s">
        <v>8885</v>
      </c>
      <c r="B4304" s="211" t="n">
        <v>40.48</v>
      </c>
    </row>
    <row r="4305" customFormat="false" ht="12.75" hidden="false" customHeight="false" outlineLevel="0" collapsed="false">
      <c r="A4305" s="210" t="s">
        <v>8887</v>
      </c>
      <c r="B4305" s="211" t="n">
        <v>36.03</v>
      </c>
    </row>
    <row r="4306" customFormat="false" ht="12.75" hidden="false" customHeight="false" outlineLevel="0" collapsed="false">
      <c r="A4306" s="210" t="s">
        <v>8888</v>
      </c>
      <c r="B4306" s="211" t="n">
        <v>45.5</v>
      </c>
    </row>
    <row r="4307" customFormat="false" ht="12.75" hidden="false" customHeight="false" outlineLevel="0" collapsed="false">
      <c r="A4307" s="210" t="s">
        <v>8890</v>
      </c>
      <c r="B4307" s="211" t="n">
        <v>40.51</v>
      </c>
    </row>
    <row r="4308" customFormat="false" ht="12.75" hidden="false" customHeight="false" outlineLevel="0" collapsed="false">
      <c r="A4308" s="210" t="s">
        <v>8891</v>
      </c>
      <c r="B4308" s="211" t="n">
        <v>56.07</v>
      </c>
    </row>
    <row r="4309" customFormat="false" ht="12.75" hidden="false" customHeight="false" outlineLevel="0" collapsed="false">
      <c r="A4309" s="210" t="s">
        <v>8893</v>
      </c>
      <c r="B4309" s="211" t="n">
        <v>49.94</v>
      </c>
    </row>
    <row r="4310" customFormat="false" ht="12.75" hidden="false" customHeight="false" outlineLevel="0" collapsed="false">
      <c r="A4310" s="210" t="s">
        <v>8894</v>
      </c>
      <c r="B4310" s="211" t="n">
        <v>88.26</v>
      </c>
    </row>
    <row r="4311" customFormat="false" ht="12.75" hidden="false" customHeight="false" outlineLevel="0" collapsed="false">
      <c r="A4311" s="210" t="s">
        <v>8896</v>
      </c>
      <c r="B4311" s="211" t="n">
        <v>81.32</v>
      </c>
    </row>
    <row r="4312" customFormat="false" ht="12.75" hidden="false" customHeight="false" outlineLevel="0" collapsed="false">
      <c r="A4312" s="210" t="s">
        <v>8897</v>
      </c>
      <c r="B4312" s="211" t="n">
        <v>105.87</v>
      </c>
    </row>
    <row r="4313" customFormat="false" ht="12.75" hidden="false" customHeight="false" outlineLevel="0" collapsed="false">
      <c r="A4313" s="210" t="s">
        <v>8899</v>
      </c>
      <c r="B4313" s="211" t="n">
        <v>97.56</v>
      </c>
    </row>
    <row r="4314" customFormat="false" ht="12.75" hidden="false" customHeight="false" outlineLevel="0" collapsed="false">
      <c r="A4314" s="210" t="s">
        <v>8900</v>
      </c>
      <c r="B4314" s="211" t="n">
        <v>127.77</v>
      </c>
    </row>
    <row r="4315" customFormat="false" ht="12.75" hidden="false" customHeight="false" outlineLevel="0" collapsed="false">
      <c r="A4315" s="210" t="s">
        <v>8902</v>
      </c>
      <c r="B4315" s="211" t="n">
        <v>117.83</v>
      </c>
    </row>
    <row r="4316" customFormat="false" ht="12.75" hidden="false" customHeight="false" outlineLevel="0" collapsed="false">
      <c r="A4316" s="210" t="s">
        <v>8903</v>
      </c>
      <c r="B4316" s="211" t="n">
        <v>149.81</v>
      </c>
    </row>
    <row r="4317" customFormat="false" ht="12.75" hidden="false" customHeight="false" outlineLevel="0" collapsed="false">
      <c r="A4317" s="210" t="s">
        <v>8905</v>
      </c>
      <c r="B4317" s="211" t="n">
        <v>138.21</v>
      </c>
    </row>
    <row r="4318" customFormat="false" ht="12.75" hidden="false" customHeight="false" outlineLevel="0" collapsed="false">
      <c r="A4318" s="210" t="s">
        <v>8906</v>
      </c>
      <c r="B4318" s="211" t="n">
        <v>187.15</v>
      </c>
    </row>
    <row r="4319" customFormat="false" ht="12.75" hidden="false" customHeight="false" outlineLevel="0" collapsed="false">
      <c r="A4319" s="210" t="s">
        <v>8908</v>
      </c>
      <c r="B4319" s="211" t="n">
        <v>172.6</v>
      </c>
    </row>
    <row r="4320" customFormat="false" ht="12.75" hidden="false" customHeight="false" outlineLevel="0" collapsed="false">
      <c r="A4320" s="210" t="s">
        <v>8909</v>
      </c>
      <c r="B4320" s="211" t="n">
        <v>9.79</v>
      </c>
    </row>
    <row r="4321" customFormat="false" ht="12.75" hidden="false" customHeight="false" outlineLevel="0" collapsed="false">
      <c r="A4321" s="210" t="s">
        <v>8914</v>
      </c>
      <c r="B4321" s="211" t="n">
        <v>8.52</v>
      </c>
    </row>
    <row r="4322" customFormat="false" ht="12.75" hidden="false" customHeight="false" outlineLevel="0" collapsed="false">
      <c r="A4322" s="210" t="s">
        <v>8915</v>
      </c>
      <c r="B4322" s="211" t="n">
        <v>16.14</v>
      </c>
    </row>
    <row r="4323" customFormat="false" ht="12.75" hidden="false" customHeight="false" outlineLevel="0" collapsed="false">
      <c r="A4323" s="210" t="s">
        <v>8922</v>
      </c>
      <c r="B4323" s="211" t="n">
        <v>14.04</v>
      </c>
    </row>
    <row r="4324" customFormat="false" ht="12.75" hidden="false" customHeight="false" outlineLevel="0" collapsed="false">
      <c r="A4324" s="210" t="s">
        <v>8923</v>
      </c>
      <c r="B4324" s="211" t="n">
        <v>24.28</v>
      </c>
    </row>
    <row r="4325" customFormat="false" ht="12.75" hidden="false" customHeight="false" outlineLevel="0" collapsed="false">
      <c r="A4325" s="210" t="s">
        <v>8926</v>
      </c>
      <c r="B4325" s="211" t="n">
        <v>21.12</v>
      </c>
    </row>
    <row r="4326" customFormat="false" ht="12.75" hidden="false" customHeight="false" outlineLevel="0" collapsed="false">
      <c r="A4326" s="210" t="s">
        <v>8927</v>
      </c>
      <c r="B4326" s="211" t="n">
        <v>31.65</v>
      </c>
    </row>
    <row r="4327" customFormat="false" ht="12.75" hidden="false" customHeight="false" outlineLevel="0" collapsed="false">
      <c r="A4327" s="210" t="s">
        <v>8929</v>
      </c>
      <c r="B4327" s="211" t="n">
        <v>27.54</v>
      </c>
    </row>
    <row r="4328" customFormat="false" ht="12.75" hidden="false" customHeight="false" outlineLevel="0" collapsed="false">
      <c r="A4328" s="210" t="s">
        <v>8930</v>
      </c>
      <c r="B4328" s="211" t="n">
        <v>34.46</v>
      </c>
    </row>
    <row r="4329" customFormat="false" ht="12.75" hidden="false" customHeight="false" outlineLevel="0" collapsed="false">
      <c r="A4329" s="210" t="s">
        <v>8932</v>
      </c>
      <c r="B4329" s="211" t="n">
        <v>30.42</v>
      </c>
    </row>
    <row r="4330" customFormat="false" ht="12.75" hidden="false" customHeight="false" outlineLevel="0" collapsed="false">
      <c r="A4330" s="210" t="s">
        <v>8933</v>
      </c>
      <c r="B4330" s="211" t="n">
        <v>8.11</v>
      </c>
    </row>
    <row r="4331" customFormat="false" ht="12.75" hidden="false" customHeight="false" outlineLevel="0" collapsed="false">
      <c r="A4331" s="210" t="s">
        <v>8937</v>
      </c>
      <c r="B4331" s="211" t="n">
        <v>7.03</v>
      </c>
    </row>
    <row r="4332" customFormat="false" ht="12.75" hidden="false" customHeight="false" outlineLevel="0" collapsed="false">
      <c r="A4332" s="210" t="s">
        <v>8938</v>
      </c>
      <c r="B4332" s="211" t="n">
        <v>12.17</v>
      </c>
    </row>
    <row r="4333" customFormat="false" ht="12.75" hidden="false" customHeight="false" outlineLevel="0" collapsed="false">
      <c r="A4333" s="210" t="s">
        <v>8940</v>
      </c>
      <c r="B4333" s="211" t="n">
        <v>10.55</v>
      </c>
    </row>
    <row r="4334" customFormat="false" ht="12.75" hidden="false" customHeight="false" outlineLevel="0" collapsed="false">
      <c r="A4334" s="210" t="s">
        <v>8941</v>
      </c>
      <c r="B4334" s="211" t="n">
        <v>16.23</v>
      </c>
    </row>
    <row r="4335" customFormat="false" ht="12.75" hidden="false" customHeight="false" outlineLevel="0" collapsed="false">
      <c r="A4335" s="210" t="s">
        <v>8944</v>
      </c>
      <c r="B4335" s="211" t="n">
        <v>14.06</v>
      </c>
    </row>
    <row r="4336" customFormat="false" ht="12.75" hidden="false" customHeight="false" outlineLevel="0" collapsed="false">
      <c r="A4336" s="210" t="s">
        <v>8945</v>
      </c>
      <c r="B4336" s="211" t="n">
        <v>20.29</v>
      </c>
    </row>
    <row r="4337" customFormat="false" ht="12.75" hidden="false" customHeight="false" outlineLevel="0" collapsed="false">
      <c r="A4337" s="210" t="s">
        <v>8947</v>
      </c>
      <c r="B4337" s="211" t="n">
        <v>17.58</v>
      </c>
    </row>
    <row r="4338" customFormat="false" ht="12.75" hidden="false" customHeight="false" outlineLevel="0" collapsed="false">
      <c r="A4338" s="210" t="s">
        <v>8948</v>
      </c>
      <c r="B4338" s="211" t="n">
        <v>24.35</v>
      </c>
    </row>
    <row r="4339" customFormat="false" ht="12.75" hidden="false" customHeight="false" outlineLevel="0" collapsed="false">
      <c r="A4339" s="210" t="s">
        <v>8950</v>
      </c>
      <c r="B4339" s="211" t="n">
        <v>21.1</v>
      </c>
    </row>
    <row r="4340" customFormat="false" ht="12.75" hidden="false" customHeight="false" outlineLevel="0" collapsed="false">
      <c r="A4340" s="210" t="s">
        <v>8951</v>
      </c>
      <c r="B4340" s="211" t="n">
        <v>28.41</v>
      </c>
    </row>
    <row r="4341" customFormat="false" ht="12.75" hidden="false" customHeight="false" outlineLevel="0" collapsed="false">
      <c r="A4341" s="210" t="s">
        <v>8953</v>
      </c>
      <c r="B4341" s="211" t="n">
        <v>24.62</v>
      </c>
    </row>
    <row r="4342" customFormat="false" ht="12.75" hidden="false" customHeight="false" outlineLevel="0" collapsed="false">
      <c r="A4342" s="210" t="s">
        <v>8954</v>
      </c>
      <c r="B4342" s="211" t="n">
        <v>32.47</v>
      </c>
    </row>
    <row r="4343" customFormat="false" ht="12.75" hidden="false" customHeight="false" outlineLevel="0" collapsed="false">
      <c r="A4343" s="210" t="s">
        <v>8956</v>
      </c>
      <c r="B4343" s="211" t="n">
        <v>28.13</v>
      </c>
    </row>
    <row r="4344" customFormat="false" ht="12.75" hidden="false" customHeight="false" outlineLevel="0" collapsed="false">
      <c r="A4344" s="210" t="s">
        <v>8957</v>
      </c>
      <c r="B4344" s="211" t="n">
        <v>36.53</v>
      </c>
    </row>
    <row r="4345" customFormat="false" ht="12.75" hidden="false" customHeight="false" outlineLevel="0" collapsed="false">
      <c r="A4345" s="210" t="s">
        <v>8959</v>
      </c>
      <c r="B4345" s="211" t="n">
        <v>31.65</v>
      </c>
    </row>
    <row r="4346" customFormat="false" ht="12.75" hidden="false" customHeight="false" outlineLevel="0" collapsed="false">
      <c r="A4346" s="210" t="s">
        <v>8960</v>
      </c>
      <c r="B4346" s="211" t="n">
        <v>40.59</v>
      </c>
    </row>
    <row r="4347" customFormat="false" ht="12.75" hidden="false" customHeight="false" outlineLevel="0" collapsed="false">
      <c r="A4347" s="210" t="s">
        <v>8962</v>
      </c>
      <c r="B4347" s="211" t="n">
        <v>35.17</v>
      </c>
    </row>
    <row r="4348" customFormat="false" ht="12.75" hidden="false" customHeight="false" outlineLevel="0" collapsed="false">
      <c r="A4348" s="210" t="s">
        <v>8963</v>
      </c>
      <c r="B4348" s="211" t="n">
        <v>44.65</v>
      </c>
    </row>
    <row r="4349" customFormat="false" ht="12.75" hidden="false" customHeight="false" outlineLevel="0" collapsed="false">
      <c r="A4349" s="210" t="s">
        <v>8965</v>
      </c>
      <c r="B4349" s="211" t="n">
        <v>38.69</v>
      </c>
    </row>
    <row r="4350" customFormat="false" ht="12.75" hidden="false" customHeight="false" outlineLevel="0" collapsed="false">
      <c r="A4350" s="210" t="s">
        <v>8966</v>
      </c>
      <c r="B4350" s="211" t="n">
        <v>48.71</v>
      </c>
    </row>
    <row r="4351" customFormat="false" ht="12.75" hidden="false" customHeight="false" outlineLevel="0" collapsed="false">
      <c r="A4351" s="210" t="s">
        <v>8968</v>
      </c>
      <c r="B4351" s="211" t="n">
        <v>42.2</v>
      </c>
    </row>
    <row r="4352" customFormat="false" ht="12.75" hidden="false" customHeight="false" outlineLevel="0" collapsed="false">
      <c r="A4352" s="210" t="s">
        <v>8969</v>
      </c>
      <c r="B4352" s="211" t="n">
        <v>52.76</v>
      </c>
    </row>
    <row r="4353" customFormat="false" ht="12.75" hidden="false" customHeight="false" outlineLevel="0" collapsed="false">
      <c r="A4353" s="210" t="s">
        <v>8971</v>
      </c>
      <c r="B4353" s="211" t="n">
        <v>45.72</v>
      </c>
    </row>
    <row r="4354" customFormat="false" ht="12.75" hidden="false" customHeight="false" outlineLevel="0" collapsed="false">
      <c r="A4354" s="210" t="s">
        <v>8972</v>
      </c>
      <c r="B4354" s="211" t="n">
        <v>56.82</v>
      </c>
    </row>
    <row r="4355" customFormat="false" ht="12.75" hidden="false" customHeight="false" outlineLevel="0" collapsed="false">
      <c r="A4355" s="210" t="s">
        <v>8976</v>
      </c>
      <c r="B4355" s="211" t="n">
        <v>49.24</v>
      </c>
    </row>
    <row r="4356" customFormat="false" ht="12.75" hidden="false" customHeight="false" outlineLevel="0" collapsed="false">
      <c r="A4356" s="210" t="s">
        <v>8977</v>
      </c>
      <c r="B4356" s="211" t="n">
        <v>60.88</v>
      </c>
    </row>
    <row r="4357" customFormat="false" ht="12.75" hidden="false" customHeight="false" outlineLevel="0" collapsed="false">
      <c r="A4357" s="210" t="s">
        <v>8979</v>
      </c>
      <c r="B4357" s="211" t="n">
        <v>52.76</v>
      </c>
    </row>
    <row r="4358" customFormat="false" ht="12.75" hidden="false" customHeight="false" outlineLevel="0" collapsed="false">
      <c r="A4358" s="210" t="s">
        <v>8980</v>
      </c>
      <c r="B4358" s="211" t="n">
        <v>64.94</v>
      </c>
    </row>
    <row r="4359" customFormat="false" ht="12.75" hidden="false" customHeight="false" outlineLevel="0" collapsed="false">
      <c r="A4359" s="210" t="s">
        <v>8982</v>
      </c>
      <c r="B4359" s="211" t="n">
        <v>56.27</v>
      </c>
    </row>
    <row r="4360" customFormat="false" ht="12.75" hidden="false" customHeight="false" outlineLevel="0" collapsed="false">
      <c r="A4360" s="210" t="s">
        <v>8983</v>
      </c>
      <c r="B4360" s="211" t="n">
        <v>69</v>
      </c>
    </row>
    <row r="4361" customFormat="false" ht="12.75" hidden="false" customHeight="false" outlineLevel="0" collapsed="false">
      <c r="A4361" s="210" t="s">
        <v>8986</v>
      </c>
      <c r="B4361" s="211" t="n">
        <v>59.79</v>
      </c>
    </row>
    <row r="4362" customFormat="false" ht="12.75" hidden="false" customHeight="false" outlineLevel="0" collapsed="false">
      <c r="A4362" s="210" t="s">
        <v>8987</v>
      </c>
      <c r="B4362" s="211" t="n">
        <v>77.12</v>
      </c>
    </row>
    <row r="4363" customFormat="false" ht="12.75" hidden="false" customHeight="false" outlineLevel="0" collapsed="false">
      <c r="A4363" s="210" t="s">
        <v>8989</v>
      </c>
      <c r="B4363" s="211" t="n">
        <v>66.83</v>
      </c>
    </row>
    <row r="4364" customFormat="false" ht="12.75" hidden="false" customHeight="false" outlineLevel="0" collapsed="false">
      <c r="A4364" s="210" t="s">
        <v>8990</v>
      </c>
      <c r="B4364" s="211" t="n">
        <v>20.29</v>
      </c>
    </row>
    <row r="4365" customFormat="false" ht="12.75" hidden="false" customHeight="false" outlineLevel="0" collapsed="false">
      <c r="A4365" s="210" t="s">
        <v>8994</v>
      </c>
      <c r="B4365" s="211" t="n">
        <v>17.58</v>
      </c>
    </row>
    <row r="4366" customFormat="false" ht="12.75" hidden="false" customHeight="false" outlineLevel="0" collapsed="false">
      <c r="A4366" s="210" t="s">
        <v>8995</v>
      </c>
      <c r="B4366" s="211" t="n">
        <v>30.03</v>
      </c>
    </row>
    <row r="4367" customFormat="false" ht="12.75" hidden="false" customHeight="false" outlineLevel="0" collapsed="false">
      <c r="A4367" s="210" t="s">
        <v>8997</v>
      </c>
      <c r="B4367" s="211" t="n">
        <v>26.02</v>
      </c>
    </row>
    <row r="4368" customFormat="false" ht="12.75" hidden="false" customHeight="false" outlineLevel="0" collapsed="false">
      <c r="A4368" s="210" t="s">
        <v>8998</v>
      </c>
      <c r="B4368" s="211" t="n">
        <v>39.37</v>
      </c>
    </row>
    <row r="4369" customFormat="false" ht="12.75" hidden="false" customHeight="false" outlineLevel="0" collapsed="false">
      <c r="A4369" s="210" t="s">
        <v>9000</v>
      </c>
      <c r="B4369" s="211" t="n">
        <v>34.11</v>
      </c>
    </row>
    <row r="4370" customFormat="false" ht="12.75" hidden="false" customHeight="false" outlineLevel="0" collapsed="false">
      <c r="A4370" s="210" t="s">
        <v>9001</v>
      </c>
      <c r="B4370" s="211" t="n">
        <v>58.45</v>
      </c>
    </row>
    <row r="4371" customFormat="false" ht="12.75" hidden="false" customHeight="false" outlineLevel="0" collapsed="false">
      <c r="A4371" s="210" t="s">
        <v>9003</v>
      </c>
      <c r="B4371" s="211" t="n">
        <v>50.65</v>
      </c>
    </row>
    <row r="4372" customFormat="false" ht="12.75" hidden="false" customHeight="false" outlineLevel="0" collapsed="false">
      <c r="A4372" s="210" t="s">
        <v>9004</v>
      </c>
      <c r="B4372" s="211" t="n">
        <v>75.9</v>
      </c>
    </row>
    <row r="4373" customFormat="false" ht="12.75" hidden="false" customHeight="false" outlineLevel="0" collapsed="false">
      <c r="A4373" s="210" t="s">
        <v>9006</v>
      </c>
      <c r="B4373" s="211" t="n">
        <v>65.77</v>
      </c>
    </row>
    <row r="4374" customFormat="false" ht="12.75" hidden="false" customHeight="false" outlineLevel="0" collapsed="false">
      <c r="A4374" s="210" t="s">
        <v>9007</v>
      </c>
      <c r="B4374" s="211" t="n">
        <v>92.95</v>
      </c>
    </row>
    <row r="4375" customFormat="false" ht="12.75" hidden="false" customHeight="false" outlineLevel="0" collapsed="false">
      <c r="A4375" s="210" t="s">
        <v>9009</v>
      </c>
      <c r="B4375" s="211" t="n">
        <v>80.54</v>
      </c>
    </row>
    <row r="4376" customFormat="false" ht="12.75" hidden="false" customHeight="false" outlineLevel="0" collapsed="false">
      <c r="A4376" s="210" t="s">
        <v>9010</v>
      </c>
      <c r="B4376" s="211" t="n">
        <v>109.19</v>
      </c>
    </row>
    <row r="4377" customFormat="false" ht="12.75" hidden="false" customHeight="false" outlineLevel="0" collapsed="false">
      <c r="A4377" s="210" t="s">
        <v>9012</v>
      </c>
      <c r="B4377" s="211" t="n">
        <v>94.61</v>
      </c>
    </row>
    <row r="4378" customFormat="false" ht="12.75" hidden="false" customHeight="false" outlineLevel="0" collapsed="false">
      <c r="A4378" s="210" t="s">
        <v>9013</v>
      </c>
      <c r="B4378" s="211" t="n">
        <v>124.21</v>
      </c>
    </row>
    <row r="4379" customFormat="false" ht="12.75" hidden="false" customHeight="false" outlineLevel="0" collapsed="false">
      <c r="A4379" s="210" t="s">
        <v>9015</v>
      </c>
      <c r="B4379" s="211" t="n">
        <v>107.63</v>
      </c>
    </row>
    <row r="4380" customFormat="false" ht="12.75" hidden="false" customHeight="false" outlineLevel="0" collapsed="false">
      <c r="A4380" s="210" t="s">
        <v>9016</v>
      </c>
      <c r="B4380" s="211" t="n">
        <v>138.41</v>
      </c>
    </row>
    <row r="4381" customFormat="false" ht="12.75" hidden="false" customHeight="false" outlineLevel="0" collapsed="false">
      <c r="A4381" s="210" t="s">
        <v>9018</v>
      </c>
      <c r="B4381" s="211" t="n">
        <v>119.94</v>
      </c>
    </row>
    <row r="4382" customFormat="false" ht="12.75" hidden="false" customHeight="false" outlineLevel="0" collapsed="false">
      <c r="A4382" s="210" t="s">
        <v>9019</v>
      </c>
      <c r="B4382" s="211" t="n">
        <v>152.22</v>
      </c>
    </row>
    <row r="4383" customFormat="false" ht="12.75" hidden="false" customHeight="false" outlineLevel="0" collapsed="false">
      <c r="A4383" s="210" t="s">
        <v>9021</v>
      </c>
      <c r="B4383" s="211" t="n">
        <v>131.9</v>
      </c>
    </row>
    <row r="4384" customFormat="false" ht="12.75" hidden="false" customHeight="false" outlineLevel="0" collapsed="false">
      <c r="A4384" s="210" t="s">
        <v>9022</v>
      </c>
      <c r="B4384" s="211" t="n">
        <v>164.8</v>
      </c>
    </row>
    <row r="4385" customFormat="false" ht="12.75" hidden="false" customHeight="false" outlineLevel="0" collapsed="false">
      <c r="A4385" s="210" t="s">
        <v>9024</v>
      </c>
      <c r="B4385" s="211" t="n">
        <v>142.8</v>
      </c>
    </row>
    <row r="4386" customFormat="false" ht="12.75" hidden="false" customHeight="false" outlineLevel="0" collapsed="false">
      <c r="A4386" s="210" t="s">
        <v>9025</v>
      </c>
      <c r="B4386" s="211" t="n">
        <v>187.94</v>
      </c>
    </row>
    <row r="4387" customFormat="false" ht="12.75" hidden="false" customHeight="false" outlineLevel="0" collapsed="false">
      <c r="A4387" s="210" t="s">
        <v>9027</v>
      </c>
      <c r="B4387" s="211" t="n">
        <v>162.85</v>
      </c>
    </row>
    <row r="4388" customFormat="false" ht="12.75" hidden="false" customHeight="false" outlineLevel="0" collapsed="false">
      <c r="A4388" s="210" t="s">
        <v>9028</v>
      </c>
      <c r="B4388" s="211" t="n">
        <v>207.42</v>
      </c>
    </row>
    <row r="4389" customFormat="false" ht="12.75" hidden="false" customHeight="false" outlineLevel="0" collapsed="false">
      <c r="A4389" s="210" t="s">
        <v>9030</v>
      </c>
      <c r="B4389" s="211" t="n">
        <v>179.74</v>
      </c>
    </row>
    <row r="4390" customFormat="false" ht="12.75" hidden="false" customHeight="false" outlineLevel="0" collapsed="false">
      <c r="A4390" s="210" t="s">
        <v>9031</v>
      </c>
      <c r="B4390" s="211" t="n">
        <v>216.76</v>
      </c>
    </row>
    <row r="4391" customFormat="false" ht="12.75" hidden="false" customHeight="false" outlineLevel="0" collapsed="false">
      <c r="A4391" s="210" t="s">
        <v>9033</v>
      </c>
      <c r="B4391" s="211" t="n">
        <v>187.83</v>
      </c>
    </row>
    <row r="4392" customFormat="false" ht="12.75" hidden="false" customHeight="false" outlineLevel="0" collapsed="false">
      <c r="A4392" s="210" t="s">
        <v>9034</v>
      </c>
      <c r="B4392" s="211" t="n">
        <v>223.66</v>
      </c>
    </row>
    <row r="4393" customFormat="false" ht="12.75" hidden="false" customHeight="false" outlineLevel="0" collapsed="false">
      <c r="A4393" s="210" t="s">
        <v>9036</v>
      </c>
      <c r="B4393" s="211" t="n">
        <v>193.81</v>
      </c>
    </row>
    <row r="4394" customFormat="false" ht="12.75" hidden="false" customHeight="false" outlineLevel="0" collapsed="false">
      <c r="A4394" s="210" t="s">
        <v>9037</v>
      </c>
      <c r="B4394" s="211" t="n">
        <v>245.58</v>
      </c>
    </row>
    <row r="4395" customFormat="false" ht="12.75" hidden="false" customHeight="false" outlineLevel="0" collapsed="false">
      <c r="A4395" s="210" t="s">
        <v>9039</v>
      </c>
      <c r="B4395" s="211" t="n">
        <v>212.8</v>
      </c>
    </row>
    <row r="4396" customFormat="false" ht="12.75" hidden="false" customHeight="false" outlineLevel="0" collapsed="false">
      <c r="A4396" s="210" t="s">
        <v>9040</v>
      </c>
      <c r="B4396" s="211" t="n">
        <v>254.51</v>
      </c>
    </row>
    <row r="4397" customFormat="false" ht="12.75" hidden="false" customHeight="false" outlineLevel="0" collapsed="false">
      <c r="A4397" s="210" t="s">
        <v>9042</v>
      </c>
      <c r="B4397" s="211" t="n">
        <v>220.54</v>
      </c>
    </row>
    <row r="4398" customFormat="false" ht="12.75" hidden="false" customHeight="false" outlineLevel="0" collapsed="false">
      <c r="A4398" s="210" t="s">
        <v>9043</v>
      </c>
      <c r="B4398" s="211" t="n">
        <v>25.39</v>
      </c>
    </row>
    <row r="4399" customFormat="false" ht="12.75" hidden="false" customHeight="false" outlineLevel="0" collapsed="false">
      <c r="A4399" s="210" t="s">
        <v>9046</v>
      </c>
      <c r="B4399" s="211" t="n">
        <v>22</v>
      </c>
    </row>
    <row r="4400" customFormat="false" ht="12.75" hidden="false" customHeight="false" outlineLevel="0" collapsed="false">
      <c r="A4400" s="210" t="s">
        <v>9047</v>
      </c>
      <c r="B4400" s="211" t="n">
        <v>36.68</v>
      </c>
    </row>
    <row r="4401" customFormat="false" ht="12.75" hidden="false" customHeight="false" outlineLevel="0" collapsed="false">
      <c r="A4401" s="210" t="s">
        <v>9050</v>
      </c>
      <c r="B4401" s="211" t="n">
        <v>31.79</v>
      </c>
    </row>
    <row r="4402" customFormat="false" ht="12.75" hidden="false" customHeight="false" outlineLevel="0" collapsed="false">
      <c r="A4402" s="210" t="s">
        <v>9051</v>
      </c>
      <c r="B4402" s="211" t="n">
        <v>125.77</v>
      </c>
    </row>
    <row r="4403" customFormat="false" ht="12.75" hidden="false" customHeight="false" outlineLevel="0" collapsed="false">
      <c r="A4403" s="210" t="s">
        <v>9054</v>
      </c>
      <c r="B4403" s="211" t="n">
        <v>118.59</v>
      </c>
    </row>
    <row r="4404" customFormat="false" ht="12.75" hidden="false" customHeight="false" outlineLevel="0" collapsed="false">
      <c r="A4404" s="210" t="s">
        <v>9055</v>
      </c>
      <c r="B4404" s="211" t="n">
        <v>19.33</v>
      </c>
    </row>
    <row r="4405" customFormat="false" ht="12.75" hidden="false" customHeight="false" outlineLevel="0" collapsed="false">
      <c r="A4405" s="210" t="s">
        <v>9058</v>
      </c>
      <c r="B4405" s="211" t="n">
        <v>16.75</v>
      </c>
    </row>
    <row r="4406" customFormat="false" ht="12.75" hidden="false" customHeight="false" outlineLevel="0" collapsed="false">
      <c r="A4406" s="210" t="s">
        <v>9059</v>
      </c>
      <c r="B4406" s="211" t="n">
        <v>23.91</v>
      </c>
    </row>
    <row r="4407" customFormat="false" ht="12.75" hidden="false" customHeight="false" outlineLevel="0" collapsed="false">
      <c r="A4407" s="210" t="s">
        <v>9061</v>
      </c>
      <c r="B4407" s="211" t="n">
        <v>20.72</v>
      </c>
    </row>
    <row r="4408" customFormat="false" ht="12.75" hidden="false" customHeight="false" outlineLevel="0" collapsed="false">
      <c r="A4408" s="210" t="s">
        <v>9062</v>
      </c>
      <c r="B4408" s="211" t="n">
        <v>26.87</v>
      </c>
    </row>
    <row r="4409" customFormat="false" ht="12.75" hidden="false" customHeight="false" outlineLevel="0" collapsed="false">
      <c r="A4409" s="210" t="s">
        <v>9064</v>
      </c>
      <c r="B4409" s="211" t="n">
        <v>23.29</v>
      </c>
    </row>
    <row r="4410" customFormat="false" ht="12.75" hidden="false" customHeight="false" outlineLevel="0" collapsed="false">
      <c r="A4410" s="210" t="s">
        <v>9065</v>
      </c>
      <c r="B4410" s="211" t="n">
        <v>31.27</v>
      </c>
    </row>
    <row r="4411" customFormat="false" ht="12.75" hidden="false" customHeight="false" outlineLevel="0" collapsed="false">
      <c r="A4411" s="210" t="s">
        <v>9067</v>
      </c>
      <c r="B4411" s="211" t="n">
        <v>27.1</v>
      </c>
    </row>
    <row r="4412" customFormat="false" ht="12.75" hidden="false" customHeight="false" outlineLevel="0" collapsed="false">
      <c r="A4412" s="210" t="s">
        <v>9068</v>
      </c>
      <c r="B4412" s="211" t="n">
        <v>34.17</v>
      </c>
    </row>
    <row r="4413" customFormat="false" ht="12.75" hidden="false" customHeight="false" outlineLevel="0" collapsed="false">
      <c r="A4413" s="210" t="s">
        <v>9070</v>
      </c>
      <c r="B4413" s="211" t="n">
        <v>29.61</v>
      </c>
    </row>
    <row r="4414" customFormat="false" ht="12.75" hidden="false" customHeight="false" outlineLevel="0" collapsed="false">
      <c r="A4414" s="210" t="s">
        <v>9071</v>
      </c>
      <c r="B4414" s="211" t="n">
        <v>62.79</v>
      </c>
    </row>
    <row r="4415" customFormat="false" ht="12.75" hidden="false" customHeight="false" outlineLevel="0" collapsed="false">
      <c r="A4415" s="210" t="s">
        <v>9074</v>
      </c>
      <c r="B4415" s="211" t="n">
        <v>55.24</v>
      </c>
    </row>
    <row r="4416" customFormat="false" ht="12.75" hidden="false" customHeight="false" outlineLevel="0" collapsed="false">
      <c r="A4416" s="210" t="s">
        <v>9075</v>
      </c>
      <c r="B4416" s="211" t="n">
        <v>79.56</v>
      </c>
    </row>
    <row r="4417" customFormat="false" ht="12.75" hidden="false" customHeight="false" outlineLevel="0" collapsed="false">
      <c r="A4417" s="210" t="s">
        <v>9077</v>
      </c>
      <c r="B4417" s="211" t="n">
        <v>69.86</v>
      </c>
    </row>
    <row r="4418" customFormat="false" ht="12.75" hidden="false" customHeight="false" outlineLevel="0" collapsed="false">
      <c r="A4418" s="210" t="s">
        <v>9078</v>
      </c>
      <c r="B4418" s="211" t="n">
        <v>82.14</v>
      </c>
    </row>
    <row r="4419" customFormat="false" ht="12.75" hidden="false" customHeight="false" outlineLevel="0" collapsed="false">
      <c r="A4419" s="210" t="s">
        <v>9080</v>
      </c>
      <c r="B4419" s="211" t="n">
        <v>72.42</v>
      </c>
    </row>
    <row r="4420" customFormat="false" ht="12.75" hidden="false" customHeight="false" outlineLevel="0" collapsed="false">
      <c r="A4420" s="210" t="s">
        <v>9081</v>
      </c>
      <c r="B4420" s="211" t="n">
        <v>192.46</v>
      </c>
    </row>
    <row r="4421" customFormat="false" ht="12.75" hidden="false" customHeight="false" outlineLevel="0" collapsed="false">
      <c r="A4421" s="210" t="s">
        <v>9083</v>
      </c>
      <c r="B4421" s="211" t="n">
        <v>178.13</v>
      </c>
    </row>
    <row r="4422" customFormat="false" ht="12.75" hidden="false" customHeight="false" outlineLevel="0" collapsed="false">
      <c r="A4422" s="210" t="s">
        <v>9084</v>
      </c>
      <c r="B4422" s="211" t="n">
        <v>223.87</v>
      </c>
    </row>
    <row r="4423" customFormat="false" ht="12.75" hidden="false" customHeight="false" outlineLevel="0" collapsed="false">
      <c r="A4423" s="210" t="s">
        <v>9086</v>
      </c>
      <c r="B4423" s="211" t="n">
        <v>209.49</v>
      </c>
    </row>
    <row r="4424" customFormat="false" ht="12.75" hidden="false" customHeight="false" outlineLevel="0" collapsed="false">
      <c r="A4424" s="210" t="s">
        <v>9087</v>
      </c>
      <c r="B4424" s="211" t="n">
        <v>273.04</v>
      </c>
    </row>
    <row r="4425" customFormat="false" ht="12.75" hidden="false" customHeight="false" outlineLevel="0" collapsed="false">
      <c r="A4425" s="210" t="s">
        <v>9089</v>
      </c>
      <c r="B4425" s="211" t="n">
        <v>255.74</v>
      </c>
    </row>
    <row r="4426" customFormat="false" ht="12.75" hidden="false" customHeight="false" outlineLevel="0" collapsed="false">
      <c r="A4426" s="210" t="s">
        <v>9090</v>
      </c>
      <c r="B4426" s="211" t="n">
        <v>296.21</v>
      </c>
    </row>
    <row r="4427" customFormat="false" ht="12.75" hidden="false" customHeight="false" outlineLevel="0" collapsed="false">
      <c r="A4427" s="210" t="s">
        <v>9092</v>
      </c>
      <c r="B4427" s="211" t="n">
        <v>276.83</v>
      </c>
    </row>
    <row r="4428" customFormat="false" ht="12.75" hidden="false" customHeight="false" outlineLevel="0" collapsed="false">
      <c r="A4428" s="210" t="s">
        <v>9093</v>
      </c>
      <c r="B4428" s="211" t="n">
        <v>298.53</v>
      </c>
    </row>
    <row r="4429" customFormat="false" ht="12.75" hidden="false" customHeight="false" outlineLevel="0" collapsed="false">
      <c r="A4429" s="210" t="s">
        <v>9095</v>
      </c>
      <c r="B4429" s="211" t="n">
        <v>279.12</v>
      </c>
    </row>
    <row r="4430" customFormat="false" ht="12.75" hidden="false" customHeight="false" outlineLevel="0" collapsed="false">
      <c r="A4430" s="210" t="s">
        <v>9096</v>
      </c>
      <c r="B4430" s="211" t="n">
        <v>326.35</v>
      </c>
    </row>
    <row r="4431" customFormat="false" ht="12.75" hidden="false" customHeight="false" outlineLevel="0" collapsed="false">
      <c r="A4431" s="210" t="s">
        <v>9098</v>
      </c>
      <c r="B4431" s="211" t="n">
        <v>303.51</v>
      </c>
    </row>
    <row r="4432" customFormat="false" ht="12.75" hidden="false" customHeight="false" outlineLevel="0" collapsed="false">
      <c r="A4432" s="210" t="s">
        <v>9099</v>
      </c>
      <c r="B4432" s="211" t="n">
        <v>354.21</v>
      </c>
    </row>
    <row r="4433" customFormat="false" ht="12.75" hidden="false" customHeight="false" outlineLevel="0" collapsed="false">
      <c r="A4433" s="210" t="s">
        <v>9101</v>
      </c>
      <c r="B4433" s="211" t="n">
        <v>329.38</v>
      </c>
    </row>
    <row r="4434" customFormat="false" ht="12.75" hidden="false" customHeight="false" outlineLevel="0" collapsed="false">
      <c r="A4434" s="210" t="s">
        <v>9102</v>
      </c>
      <c r="B4434" s="211" t="n">
        <v>386.5</v>
      </c>
    </row>
    <row r="4435" customFormat="false" ht="12.75" hidden="false" customHeight="false" outlineLevel="0" collapsed="false">
      <c r="A4435" s="210" t="s">
        <v>9104</v>
      </c>
      <c r="B4435" s="211" t="n">
        <v>357.8</v>
      </c>
    </row>
    <row r="4436" customFormat="false" ht="12.75" hidden="false" customHeight="false" outlineLevel="0" collapsed="false">
      <c r="A4436" s="210" t="s">
        <v>9105</v>
      </c>
      <c r="B4436" s="211" t="n">
        <v>426.24</v>
      </c>
    </row>
    <row r="4437" customFormat="false" ht="12.75" hidden="false" customHeight="false" outlineLevel="0" collapsed="false">
      <c r="A4437" s="210" t="s">
        <v>9107</v>
      </c>
      <c r="B4437" s="211" t="n">
        <v>395.08</v>
      </c>
    </row>
    <row r="4438" customFormat="false" ht="12.75" hidden="false" customHeight="false" outlineLevel="0" collapsed="false">
      <c r="A4438" s="210" t="s">
        <v>9108</v>
      </c>
      <c r="B4438" s="211" t="n">
        <v>469.71</v>
      </c>
    </row>
    <row r="4439" customFormat="false" ht="12.75" hidden="false" customHeight="false" outlineLevel="0" collapsed="false">
      <c r="A4439" s="210" t="s">
        <v>9110</v>
      </c>
      <c r="B4439" s="211" t="n">
        <v>434.3</v>
      </c>
    </row>
    <row r="4440" customFormat="false" ht="12.75" hidden="false" customHeight="false" outlineLevel="0" collapsed="false">
      <c r="A4440" s="210" t="s">
        <v>9111</v>
      </c>
      <c r="B4440" s="211" t="n">
        <v>514.81</v>
      </c>
    </row>
    <row r="4441" customFormat="false" ht="12.75" hidden="false" customHeight="false" outlineLevel="0" collapsed="false">
      <c r="A4441" s="210" t="s">
        <v>9113</v>
      </c>
      <c r="B4441" s="211" t="n">
        <v>476.59</v>
      </c>
    </row>
    <row r="4442" customFormat="false" ht="12.75" hidden="false" customHeight="false" outlineLevel="0" collapsed="false">
      <c r="A4442" s="210" t="s">
        <v>9114</v>
      </c>
      <c r="B4442" s="211" t="n">
        <v>597.42</v>
      </c>
    </row>
    <row r="4443" customFormat="false" ht="12.75" hidden="false" customHeight="false" outlineLevel="0" collapsed="false">
      <c r="A4443" s="210" t="s">
        <v>9116</v>
      </c>
      <c r="B4443" s="211" t="n">
        <v>551.14</v>
      </c>
    </row>
    <row r="4444" customFormat="false" ht="12.75" hidden="false" customHeight="false" outlineLevel="0" collapsed="false">
      <c r="A4444" s="210" t="s">
        <v>9117</v>
      </c>
      <c r="B4444" s="211" t="n">
        <v>677.14</v>
      </c>
    </row>
    <row r="4445" customFormat="false" ht="12.75" hidden="false" customHeight="false" outlineLevel="0" collapsed="false">
      <c r="A4445" s="210" t="s">
        <v>9119</v>
      </c>
      <c r="B4445" s="211" t="n">
        <v>623.49</v>
      </c>
    </row>
    <row r="4446" customFormat="false" ht="12.75" hidden="false" customHeight="false" outlineLevel="0" collapsed="false">
      <c r="A4446" s="210" t="s">
        <v>9120</v>
      </c>
      <c r="B4446" s="211" t="n">
        <v>718.97</v>
      </c>
    </row>
    <row r="4447" customFormat="false" ht="12.75" hidden="false" customHeight="false" outlineLevel="0" collapsed="false">
      <c r="A4447" s="210" t="s">
        <v>9122</v>
      </c>
      <c r="B4447" s="211" t="n">
        <v>663.6</v>
      </c>
    </row>
    <row r="4448" customFormat="false" ht="12.75" hidden="false" customHeight="false" outlineLevel="0" collapsed="false">
      <c r="A4448" s="210" t="s">
        <v>9123</v>
      </c>
      <c r="B4448" s="211" t="n">
        <v>29.8</v>
      </c>
    </row>
    <row r="4449" customFormat="false" ht="12.75" hidden="false" customHeight="false" outlineLevel="0" collapsed="false">
      <c r="A4449" s="210" t="s">
        <v>9126</v>
      </c>
      <c r="B4449" s="211" t="n">
        <v>25.82</v>
      </c>
    </row>
    <row r="4450" customFormat="false" ht="12.75" hidden="false" customHeight="false" outlineLevel="0" collapsed="false">
      <c r="A4450" s="210" t="s">
        <v>9127</v>
      </c>
      <c r="B4450" s="211" t="n">
        <v>29.84</v>
      </c>
    </row>
    <row r="4451" customFormat="false" ht="12.75" hidden="false" customHeight="false" outlineLevel="0" collapsed="false">
      <c r="A4451" s="210" t="s">
        <v>9129</v>
      </c>
      <c r="B4451" s="211" t="n">
        <v>25.86</v>
      </c>
    </row>
    <row r="4452" customFormat="false" ht="12.75" hidden="false" customHeight="false" outlineLevel="0" collapsed="false">
      <c r="A4452" s="210" t="s">
        <v>9130</v>
      </c>
      <c r="B4452" s="211" t="n">
        <v>32.81</v>
      </c>
    </row>
    <row r="4453" customFormat="false" ht="12.75" hidden="false" customHeight="false" outlineLevel="0" collapsed="false">
      <c r="A4453" s="210" t="s">
        <v>9132</v>
      </c>
      <c r="B4453" s="211" t="n">
        <v>28.43</v>
      </c>
    </row>
    <row r="4454" customFormat="false" ht="12.75" hidden="false" customHeight="false" outlineLevel="0" collapsed="false">
      <c r="A4454" s="210" t="s">
        <v>9133</v>
      </c>
      <c r="B4454" s="211" t="n">
        <v>32.85</v>
      </c>
    </row>
    <row r="4455" customFormat="false" ht="12.75" hidden="false" customHeight="false" outlineLevel="0" collapsed="false">
      <c r="A4455" s="210" t="s">
        <v>9135</v>
      </c>
      <c r="B4455" s="211" t="n">
        <v>28.47</v>
      </c>
    </row>
    <row r="4456" customFormat="false" ht="12.75" hidden="false" customHeight="false" outlineLevel="0" collapsed="false">
      <c r="A4456" s="210" t="s">
        <v>9136</v>
      </c>
      <c r="B4456" s="211" t="n">
        <v>32.85</v>
      </c>
    </row>
    <row r="4457" customFormat="false" ht="12.75" hidden="false" customHeight="false" outlineLevel="0" collapsed="false">
      <c r="A4457" s="210" t="s">
        <v>9138</v>
      </c>
      <c r="B4457" s="211" t="n">
        <v>28.47</v>
      </c>
    </row>
    <row r="4458" customFormat="false" ht="12.75" hidden="false" customHeight="false" outlineLevel="0" collapsed="false">
      <c r="A4458" s="210" t="s">
        <v>9139</v>
      </c>
      <c r="B4458" s="211" t="n">
        <v>44.32</v>
      </c>
    </row>
    <row r="4459" customFormat="false" ht="12.75" hidden="false" customHeight="false" outlineLevel="0" collapsed="false">
      <c r="A4459" s="210" t="s">
        <v>9141</v>
      </c>
      <c r="B4459" s="211" t="n">
        <v>38.4</v>
      </c>
    </row>
    <row r="4460" customFormat="false" ht="12.75" hidden="false" customHeight="false" outlineLevel="0" collapsed="false">
      <c r="A4460" s="210" t="s">
        <v>9142</v>
      </c>
      <c r="B4460" s="211" t="n">
        <v>44.32</v>
      </c>
    </row>
    <row r="4461" customFormat="false" ht="12.75" hidden="false" customHeight="false" outlineLevel="0" collapsed="false">
      <c r="A4461" s="210" t="s">
        <v>9144</v>
      </c>
      <c r="B4461" s="211" t="n">
        <v>38.4</v>
      </c>
    </row>
    <row r="4462" customFormat="false" ht="12.75" hidden="false" customHeight="false" outlineLevel="0" collapsed="false">
      <c r="A4462" s="210" t="s">
        <v>9145</v>
      </c>
      <c r="B4462" s="211" t="n">
        <v>47.34</v>
      </c>
    </row>
    <row r="4463" customFormat="false" ht="12.75" hidden="false" customHeight="false" outlineLevel="0" collapsed="false">
      <c r="A4463" s="210" t="s">
        <v>9147</v>
      </c>
      <c r="B4463" s="211" t="n">
        <v>41.03</v>
      </c>
    </row>
    <row r="4464" customFormat="false" ht="12.75" hidden="false" customHeight="false" outlineLevel="0" collapsed="false">
      <c r="A4464" s="210" t="s">
        <v>9148</v>
      </c>
      <c r="B4464" s="211" t="n">
        <v>50.37</v>
      </c>
    </row>
    <row r="4465" customFormat="false" ht="12.75" hidden="false" customHeight="false" outlineLevel="0" collapsed="false">
      <c r="A4465" s="210" t="s">
        <v>9150</v>
      </c>
      <c r="B4465" s="211" t="n">
        <v>43.65</v>
      </c>
    </row>
    <row r="4466" customFormat="false" ht="12.75" hidden="false" customHeight="false" outlineLevel="0" collapsed="false">
      <c r="A4466" s="210" t="s">
        <v>9151</v>
      </c>
      <c r="B4466" s="211" t="n">
        <v>50.43</v>
      </c>
    </row>
    <row r="4467" customFormat="false" ht="12.75" hidden="false" customHeight="false" outlineLevel="0" collapsed="false">
      <c r="A4467" s="210" t="s">
        <v>9153</v>
      </c>
      <c r="B4467" s="211" t="n">
        <v>43.7</v>
      </c>
    </row>
    <row r="4468" customFormat="false" ht="12.75" hidden="false" customHeight="false" outlineLevel="0" collapsed="false">
      <c r="A4468" s="210" t="s">
        <v>9154</v>
      </c>
      <c r="B4468" s="211" t="n">
        <v>137.38</v>
      </c>
    </row>
    <row r="4469" customFormat="false" ht="12.75" hidden="false" customHeight="false" outlineLevel="0" collapsed="false">
      <c r="A4469" s="210" t="s">
        <v>9156</v>
      </c>
      <c r="B4469" s="211" t="n">
        <v>128.53</v>
      </c>
    </row>
    <row r="4470" customFormat="false" ht="12.75" hidden="false" customHeight="false" outlineLevel="0" collapsed="false">
      <c r="A4470" s="210" t="s">
        <v>9157</v>
      </c>
      <c r="B4470" s="211" t="n">
        <v>140.55</v>
      </c>
    </row>
    <row r="4471" customFormat="false" ht="12.75" hidden="false" customHeight="false" outlineLevel="0" collapsed="false">
      <c r="A4471" s="210" t="s">
        <v>9159</v>
      </c>
      <c r="B4471" s="211" t="n">
        <v>131.29</v>
      </c>
    </row>
    <row r="4472" customFormat="false" ht="12.75" hidden="false" customHeight="false" outlineLevel="0" collapsed="false">
      <c r="A4472" s="210" t="s">
        <v>9160</v>
      </c>
      <c r="B4472" s="211" t="n">
        <v>142.82</v>
      </c>
    </row>
    <row r="4473" customFormat="false" ht="12.75" hidden="false" customHeight="false" outlineLevel="0" collapsed="false">
      <c r="A4473" s="210" t="s">
        <v>9162</v>
      </c>
      <c r="B4473" s="211" t="n">
        <v>133.45</v>
      </c>
    </row>
    <row r="4474" customFormat="false" ht="12.75" hidden="false" customHeight="false" outlineLevel="0" collapsed="false">
      <c r="A4474" s="210" t="s">
        <v>9163</v>
      </c>
      <c r="B4474" s="211" t="n">
        <v>149.24</v>
      </c>
    </row>
    <row r="4475" customFormat="false" ht="12.75" hidden="false" customHeight="false" outlineLevel="0" collapsed="false">
      <c r="A4475" s="210" t="s">
        <v>9165</v>
      </c>
      <c r="B4475" s="211" t="n">
        <v>139.06</v>
      </c>
    </row>
    <row r="4476" customFormat="false" ht="12.75" hidden="false" customHeight="false" outlineLevel="0" collapsed="false">
      <c r="A4476" s="210" t="s">
        <v>9166</v>
      </c>
      <c r="B4476" s="211" t="n">
        <v>152.9</v>
      </c>
    </row>
    <row r="4477" customFormat="false" ht="12.75" hidden="false" customHeight="false" outlineLevel="0" collapsed="false">
      <c r="A4477" s="210" t="s">
        <v>9168</v>
      </c>
      <c r="B4477" s="211" t="n">
        <v>142.29</v>
      </c>
    </row>
    <row r="4478" customFormat="false" ht="12.75" hidden="false" customHeight="false" outlineLevel="0" collapsed="false">
      <c r="A4478" s="210" t="s">
        <v>9169</v>
      </c>
      <c r="B4478" s="211" t="n">
        <v>157.25</v>
      </c>
    </row>
    <row r="4479" customFormat="false" ht="12.75" hidden="false" customHeight="false" outlineLevel="0" collapsed="false">
      <c r="A4479" s="210" t="s">
        <v>9171</v>
      </c>
      <c r="B4479" s="211" t="n">
        <v>146.17</v>
      </c>
    </row>
    <row r="4480" customFormat="false" ht="12.75" hidden="false" customHeight="false" outlineLevel="0" collapsed="false">
      <c r="A4480" s="210" t="s">
        <v>9172</v>
      </c>
      <c r="B4480" s="211" t="n">
        <v>171.39</v>
      </c>
    </row>
    <row r="4481" customFormat="false" ht="12.75" hidden="false" customHeight="false" outlineLevel="0" collapsed="false">
      <c r="A4481" s="210" t="s">
        <v>9174</v>
      </c>
      <c r="B4481" s="211" t="n">
        <v>158.62</v>
      </c>
    </row>
    <row r="4482" customFormat="false" ht="12.75" hidden="false" customHeight="false" outlineLevel="0" collapsed="false">
      <c r="A4482" s="210" t="s">
        <v>9175</v>
      </c>
      <c r="B4482" s="211" t="n">
        <v>176.63</v>
      </c>
    </row>
    <row r="4483" customFormat="false" ht="12.75" hidden="false" customHeight="false" outlineLevel="0" collapsed="false">
      <c r="A4483" s="210" t="s">
        <v>9177</v>
      </c>
      <c r="B4483" s="211" t="n">
        <v>163.35</v>
      </c>
    </row>
    <row r="4484" customFormat="false" ht="12.75" hidden="false" customHeight="false" outlineLevel="0" collapsed="false">
      <c r="A4484" s="210" t="s">
        <v>9178</v>
      </c>
      <c r="B4484" s="211" t="n">
        <v>25.7</v>
      </c>
    </row>
    <row r="4485" customFormat="false" ht="12.75" hidden="false" customHeight="false" outlineLevel="0" collapsed="false">
      <c r="A4485" s="210" t="s">
        <v>9182</v>
      </c>
      <c r="B4485" s="211" t="n">
        <v>22.8</v>
      </c>
    </row>
    <row r="4486" customFormat="false" ht="12.75" hidden="false" customHeight="false" outlineLevel="0" collapsed="false">
      <c r="A4486" s="210" t="s">
        <v>9183</v>
      </c>
      <c r="B4486" s="211" t="n">
        <v>26.28</v>
      </c>
    </row>
    <row r="4487" customFormat="false" ht="12.75" hidden="false" customHeight="false" outlineLevel="0" collapsed="false">
      <c r="A4487" s="210" t="s">
        <v>9187</v>
      </c>
      <c r="B4487" s="211" t="n">
        <v>23.3</v>
      </c>
    </row>
    <row r="4488" customFormat="false" ht="12.75" hidden="false" customHeight="false" outlineLevel="0" collapsed="false">
      <c r="A4488" s="210" t="s">
        <v>9188</v>
      </c>
      <c r="B4488" s="211" t="n">
        <v>27.05</v>
      </c>
    </row>
    <row r="4489" customFormat="false" ht="12.75" hidden="false" customHeight="false" outlineLevel="0" collapsed="false">
      <c r="A4489" s="210" t="s">
        <v>9192</v>
      </c>
      <c r="B4489" s="211" t="n">
        <v>23.99</v>
      </c>
    </row>
    <row r="4490" customFormat="false" ht="12.75" hidden="false" customHeight="false" outlineLevel="0" collapsed="false">
      <c r="A4490" s="210" t="s">
        <v>9193</v>
      </c>
      <c r="B4490" s="211" t="n">
        <v>27.83</v>
      </c>
    </row>
    <row r="4491" customFormat="false" ht="12.75" hidden="false" customHeight="false" outlineLevel="0" collapsed="false">
      <c r="A4491" s="210" t="s">
        <v>9197</v>
      </c>
      <c r="B4491" s="211" t="n">
        <v>24.69</v>
      </c>
    </row>
    <row r="4492" customFormat="false" ht="12.75" hidden="false" customHeight="false" outlineLevel="0" collapsed="false">
      <c r="A4492" s="210" t="s">
        <v>9198</v>
      </c>
      <c r="B4492" s="211" t="n">
        <v>28.61</v>
      </c>
    </row>
    <row r="4493" customFormat="false" ht="12.75" hidden="false" customHeight="false" outlineLevel="0" collapsed="false">
      <c r="A4493" s="210" t="s">
        <v>9201</v>
      </c>
      <c r="B4493" s="211" t="n">
        <v>25.38</v>
      </c>
    </row>
    <row r="4494" customFormat="false" ht="12.75" hidden="false" customHeight="false" outlineLevel="0" collapsed="false">
      <c r="A4494" s="210" t="s">
        <v>9202</v>
      </c>
      <c r="B4494" s="211" t="n">
        <v>29.38</v>
      </c>
    </row>
    <row r="4495" customFormat="false" ht="12.75" hidden="false" customHeight="false" outlineLevel="0" collapsed="false">
      <c r="A4495" s="210" t="s">
        <v>9205</v>
      </c>
      <c r="B4495" s="211" t="n">
        <v>26.08</v>
      </c>
    </row>
    <row r="4496" customFormat="false" ht="12.75" hidden="false" customHeight="false" outlineLevel="0" collapsed="false">
      <c r="A4496" s="210" t="s">
        <v>9206</v>
      </c>
      <c r="B4496" s="211" t="n">
        <v>30.16</v>
      </c>
    </row>
    <row r="4497" customFormat="false" ht="12.75" hidden="false" customHeight="false" outlineLevel="0" collapsed="false">
      <c r="A4497" s="210" t="s">
        <v>9209</v>
      </c>
      <c r="B4497" s="211" t="n">
        <v>26.77</v>
      </c>
    </row>
    <row r="4498" customFormat="false" ht="12.75" hidden="false" customHeight="false" outlineLevel="0" collapsed="false">
      <c r="A4498" s="210" t="s">
        <v>9210</v>
      </c>
      <c r="B4498" s="211" t="n">
        <v>30.94</v>
      </c>
    </row>
    <row r="4499" customFormat="false" ht="12.75" hidden="false" customHeight="false" outlineLevel="0" collapsed="false">
      <c r="A4499" s="210" t="s">
        <v>9213</v>
      </c>
      <c r="B4499" s="211" t="n">
        <v>27.46</v>
      </c>
    </row>
    <row r="4500" customFormat="false" ht="12.75" hidden="false" customHeight="false" outlineLevel="0" collapsed="false">
      <c r="A4500" s="210" t="s">
        <v>9214</v>
      </c>
      <c r="B4500" s="211" t="n">
        <v>37.18</v>
      </c>
    </row>
    <row r="4501" customFormat="false" ht="12.75" hidden="false" customHeight="false" outlineLevel="0" collapsed="false">
      <c r="A4501" s="210" t="s">
        <v>9217</v>
      </c>
      <c r="B4501" s="211" t="n">
        <v>33.25</v>
      </c>
    </row>
    <row r="4502" customFormat="false" ht="12.75" hidden="false" customHeight="false" outlineLevel="0" collapsed="false">
      <c r="A4502" s="210" t="s">
        <v>9218</v>
      </c>
      <c r="B4502" s="211" t="n">
        <v>48.57</v>
      </c>
    </row>
    <row r="4503" customFormat="false" ht="12.75" hidden="false" customHeight="false" outlineLevel="0" collapsed="false">
      <c r="A4503" s="210" t="s">
        <v>9221</v>
      </c>
      <c r="B4503" s="211" t="n">
        <v>43.89</v>
      </c>
    </row>
    <row r="4504" customFormat="false" ht="12.75" hidden="false" customHeight="false" outlineLevel="0" collapsed="false">
      <c r="A4504" s="210" t="s">
        <v>9222</v>
      </c>
      <c r="B4504" s="211" t="n">
        <v>56.5</v>
      </c>
    </row>
    <row r="4505" customFormat="false" ht="12.75" hidden="false" customHeight="false" outlineLevel="0" collapsed="false">
      <c r="A4505" s="210" t="s">
        <v>9226</v>
      </c>
      <c r="B4505" s="211" t="n">
        <v>51.71</v>
      </c>
    </row>
    <row r="4506" customFormat="false" ht="12.75" hidden="false" customHeight="false" outlineLevel="0" collapsed="false">
      <c r="A4506" s="210" t="s">
        <v>9227</v>
      </c>
      <c r="B4506" s="211" t="n">
        <v>76.4</v>
      </c>
    </row>
    <row r="4507" customFormat="false" ht="12.75" hidden="false" customHeight="false" outlineLevel="0" collapsed="false">
      <c r="A4507" s="210" t="s">
        <v>9231</v>
      </c>
      <c r="B4507" s="211" t="n">
        <v>70.62</v>
      </c>
    </row>
    <row r="4508" customFormat="false" ht="12.75" hidden="false" customHeight="false" outlineLevel="0" collapsed="false">
      <c r="A4508" s="210" t="s">
        <v>9232</v>
      </c>
      <c r="B4508" s="211" t="n">
        <v>187.65</v>
      </c>
    </row>
    <row r="4509" customFormat="false" ht="12.75" hidden="false" customHeight="false" outlineLevel="0" collapsed="false">
      <c r="A4509" s="210" t="s">
        <v>9239</v>
      </c>
      <c r="B4509" s="211" t="n">
        <v>181.14</v>
      </c>
    </row>
    <row r="4510" customFormat="false" ht="12.75" hidden="false" customHeight="false" outlineLevel="0" collapsed="false">
      <c r="A4510" s="210" t="s">
        <v>9240</v>
      </c>
      <c r="B4510" s="211" t="n">
        <v>288.22</v>
      </c>
    </row>
    <row r="4511" customFormat="false" ht="12.75" hidden="false" customHeight="false" outlineLevel="0" collapsed="false">
      <c r="A4511" s="210" t="s">
        <v>9243</v>
      </c>
      <c r="B4511" s="211" t="n">
        <v>281.59</v>
      </c>
    </row>
    <row r="4512" customFormat="false" ht="12.75" hidden="false" customHeight="false" outlineLevel="0" collapsed="false">
      <c r="A4512" s="210" t="s">
        <v>9244</v>
      </c>
      <c r="B4512" s="211" t="n">
        <v>352.04</v>
      </c>
    </row>
    <row r="4513" customFormat="false" ht="12.75" hidden="false" customHeight="false" outlineLevel="0" collapsed="false">
      <c r="A4513" s="210" t="s">
        <v>9246</v>
      </c>
      <c r="B4513" s="211" t="n">
        <v>344.1</v>
      </c>
    </row>
    <row r="4514" customFormat="false" ht="12.75" hidden="false" customHeight="false" outlineLevel="0" collapsed="false">
      <c r="A4514" s="210" t="s">
        <v>9247</v>
      </c>
      <c r="B4514" s="211" t="n">
        <v>395.61</v>
      </c>
    </row>
    <row r="4515" customFormat="false" ht="12.75" hidden="false" customHeight="false" outlineLevel="0" collapsed="false">
      <c r="A4515" s="210" t="s">
        <v>9249</v>
      </c>
      <c r="B4515" s="211" t="n">
        <v>386.18</v>
      </c>
    </row>
    <row r="4516" customFormat="false" ht="12.75" hidden="false" customHeight="false" outlineLevel="0" collapsed="false">
      <c r="A4516" s="210" t="s">
        <v>9250</v>
      </c>
      <c r="B4516" s="211" t="n">
        <v>485.91</v>
      </c>
    </row>
    <row r="4517" customFormat="false" ht="12.75" hidden="false" customHeight="false" outlineLevel="0" collapsed="false">
      <c r="A4517" s="210" t="s">
        <v>9252</v>
      </c>
      <c r="B4517" s="211" t="n">
        <v>474.4</v>
      </c>
    </row>
    <row r="4518" customFormat="false" ht="12.75" hidden="false" customHeight="false" outlineLevel="0" collapsed="false">
      <c r="A4518" s="210" t="s">
        <v>9253</v>
      </c>
      <c r="B4518" s="211" t="n">
        <v>607.06</v>
      </c>
    </row>
    <row r="4519" customFormat="false" ht="12.75" hidden="false" customHeight="false" outlineLevel="0" collapsed="false">
      <c r="A4519" s="210" t="s">
        <v>9255</v>
      </c>
      <c r="B4519" s="211" t="n">
        <v>593.67</v>
      </c>
    </row>
    <row r="4520" customFormat="false" ht="12.75" hidden="false" customHeight="false" outlineLevel="0" collapsed="false">
      <c r="A4520" s="210" t="s">
        <v>9256</v>
      </c>
      <c r="B4520" s="211" t="n">
        <v>771.79</v>
      </c>
    </row>
    <row r="4521" customFormat="false" ht="12.75" hidden="false" customHeight="false" outlineLevel="0" collapsed="false">
      <c r="A4521" s="210" t="s">
        <v>9258</v>
      </c>
      <c r="B4521" s="211" t="n">
        <v>756.86</v>
      </c>
    </row>
    <row r="4522" customFormat="false" ht="12.75" hidden="false" customHeight="false" outlineLevel="0" collapsed="false">
      <c r="A4522" s="210" t="s">
        <v>9259</v>
      </c>
      <c r="B4522" s="211" t="n">
        <v>1220.32</v>
      </c>
    </row>
    <row r="4523" customFormat="false" ht="12.75" hidden="false" customHeight="false" outlineLevel="0" collapsed="false">
      <c r="A4523" s="210" t="s">
        <v>9261</v>
      </c>
      <c r="B4523" s="211" t="n">
        <v>1201.85</v>
      </c>
    </row>
    <row r="4524" customFormat="false" ht="12.75" hidden="false" customHeight="false" outlineLevel="0" collapsed="false">
      <c r="A4524" s="210" t="s">
        <v>9262</v>
      </c>
      <c r="B4524" s="211" t="n">
        <v>1768.24</v>
      </c>
    </row>
    <row r="4525" customFormat="false" ht="12.75" hidden="false" customHeight="false" outlineLevel="0" collapsed="false">
      <c r="A4525" s="210" t="s">
        <v>9264</v>
      </c>
      <c r="B4525" s="211" t="n">
        <v>1745.31</v>
      </c>
    </row>
    <row r="4526" customFormat="false" ht="12.75" hidden="false" customHeight="false" outlineLevel="0" collapsed="false">
      <c r="A4526" s="210" t="s">
        <v>9265</v>
      </c>
      <c r="B4526" s="211" t="n">
        <v>2167.85</v>
      </c>
    </row>
    <row r="4527" customFormat="false" ht="12.75" hidden="false" customHeight="false" outlineLevel="0" collapsed="false">
      <c r="A4527" s="210" t="s">
        <v>9267</v>
      </c>
      <c r="B4527" s="211" t="n">
        <v>2139.91</v>
      </c>
    </row>
    <row r="4528" customFormat="false" ht="12.75" hidden="false" customHeight="false" outlineLevel="0" collapsed="false">
      <c r="A4528" s="210" t="s">
        <v>9268</v>
      </c>
      <c r="B4528" s="211" t="n">
        <v>2645.22</v>
      </c>
    </row>
    <row r="4529" customFormat="false" ht="12.75" hidden="false" customHeight="false" outlineLevel="0" collapsed="false">
      <c r="A4529" s="210" t="s">
        <v>9270</v>
      </c>
      <c r="B4529" s="211" t="n">
        <v>2614.7</v>
      </c>
    </row>
    <row r="4530" customFormat="false" ht="12.75" hidden="false" customHeight="false" outlineLevel="0" collapsed="false">
      <c r="A4530" s="210" t="s">
        <v>9271</v>
      </c>
      <c r="B4530" s="211" t="n">
        <v>196.46</v>
      </c>
    </row>
    <row r="4531" customFormat="false" ht="12.75" hidden="false" customHeight="false" outlineLevel="0" collapsed="false">
      <c r="A4531" s="210" t="s">
        <v>9273</v>
      </c>
      <c r="B4531" s="211" t="n">
        <v>191.63</v>
      </c>
    </row>
    <row r="4532" customFormat="false" ht="12.75" hidden="false" customHeight="false" outlineLevel="0" collapsed="false">
      <c r="A4532" s="210" t="s">
        <v>9274</v>
      </c>
      <c r="B4532" s="211" t="n">
        <v>365.11</v>
      </c>
    </row>
    <row r="4533" customFormat="false" ht="12.75" hidden="false" customHeight="false" outlineLevel="0" collapsed="false">
      <c r="A4533" s="210" t="s">
        <v>9277</v>
      </c>
      <c r="B4533" s="211" t="n">
        <v>358.48</v>
      </c>
    </row>
    <row r="4534" customFormat="false" ht="12.75" hidden="false" customHeight="false" outlineLevel="0" collapsed="false">
      <c r="A4534" s="210" t="s">
        <v>9278</v>
      </c>
      <c r="B4534" s="211" t="n">
        <v>394.27</v>
      </c>
    </row>
    <row r="4535" customFormat="false" ht="12.75" hidden="false" customHeight="false" outlineLevel="0" collapsed="false">
      <c r="A4535" s="210" t="s">
        <v>9279</v>
      </c>
      <c r="B4535" s="211" t="n">
        <v>386.33</v>
      </c>
    </row>
    <row r="4536" customFormat="false" ht="12.75" hidden="false" customHeight="false" outlineLevel="0" collapsed="false">
      <c r="A4536" s="210" t="s">
        <v>9280</v>
      </c>
      <c r="B4536" s="211" t="n">
        <v>448.61</v>
      </c>
    </row>
    <row r="4537" customFormat="false" ht="12.75" hidden="false" customHeight="false" outlineLevel="0" collapsed="false">
      <c r="A4537" s="210" t="s">
        <v>9281</v>
      </c>
      <c r="B4537" s="211" t="n">
        <v>439.18</v>
      </c>
    </row>
    <row r="4538" customFormat="false" ht="12.75" hidden="false" customHeight="false" outlineLevel="0" collapsed="false">
      <c r="A4538" s="210" t="s">
        <v>9282</v>
      </c>
      <c r="B4538" s="211" t="n">
        <v>550.91</v>
      </c>
    </row>
    <row r="4539" customFormat="false" ht="12.75" hidden="false" customHeight="false" outlineLevel="0" collapsed="false">
      <c r="A4539" s="210" t="s">
        <v>9283</v>
      </c>
      <c r="B4539" s="211" t="n">
        <v>539.4</v>
      </c>
    </row>
    <row r="4540" customFormat="false" ht="12.75" hidden="false" customHeight="false" outlineLevel="0" collapsed="false">
      <c r="A4540" s="210" t="s">
        <v>9284</v>
      </c>
      <c r="B4540" s="211" t="n">
        <v>689.06</v>
      </c>
    </row>
    <row r="4541" customFormat="false" ht="12.75" hidden="false" customHeight="false" outlineLevel="0" collapsed="false">
      <c r="A4541" s="210" t="s">
        <v>9285</v>
      </c>
      <c r="B4541" s="211" t="n">
        <v>675.67</v>
      </c>
    </row>
    <row r="4542" customFormat="false" ht="12.75" hidden="false" customHeight="false" outlineLevel="0" collapsed="false">
      <c r="A4542" s="210" t="s">
        <v>9286</v>
      </c>
      <c r="B4542" s="211" t="n">
        <v>842.4</v>
      </c>
    </row>
    <row r="4543" customFormat="false" ht="12.75" hidden="false" customHeight="false" outlineLevel="0" collapsed="false">
      <c r="A4543" s="210" t="s">
        <v>9288</v>
      </c>
      <c r="B4543" s="211" t="n">
        <v>827.47</v>
      </c>
    </row>
    <row r="4544" customFormat="false" ht="12.75" hidden="false" customHeight="false" outlineLevel="0" collapsed="false">
      <c r="A4544" s="210" t="s">
        <v>9289</v>
      </c>
      <c r="B4544" s="211" t="n">
        <v>1385.5</v>
      </c>
    </row>
    <row r="4545" customFormat="false" ht="12.75" hidden="false" customHeight="false" outlineLevel="0" collapsed="false">
      <c r="A4545" s="210" t="s">
        <v>9291</v>
      </c>
      <c r="B4545" s="211" t="n">
        <v>1367.04</v>
      </c>
    </row>
    <row r="4546" customFormat="false" ht="12.75" hidden="false" customHeight="false" outlineLevel="0" collapsed="false">
      <c r="A4546" s="210" t="s">
        <v>9292</v>
      </c>
      <c r="B4546" s="211" t="n">
        <v>2017.23</v>
      </c>
    </row>
    <row r="4547" customFormat="false" ht="12.75" hidden="false" customHeight="false" outlineLevel="0" collapsed="false">
      <c r="A4547" s="210" t="s">
        <v>9294</v>
      </c>
      <c r="B4547" s="211" t="n">
        <v>1994.3</v>
      </c>
    </row>
    <row r="4548" customFormat="false" ht="12.75" hidden="false" customHeight="false" outlineLevel="0" collapsed="false">
      <c r="A4548" s="210" t="s">
        <v>9295</v>
      </c>
      <c r="B4548" s="211" t="n">
        <v>258.08</v>
      </c>
    </row>
    <row r="4549" customFormat="false" ht="12.75" hidden="false" customHeight="false" outlineLevel="0" collapsed="false">
      <c r="A4549" s="210" t="s">
        <v>9297</v>
      </c>
      <c r="B4549" s="211" t="n">
        <v>253.26</v>
      </c>
    </row>
    <row r="4550" customFormat="false" ht="12.75" hidden="false" customHeight="false" outlineLevel="0" collapsed="false">
      <c r="A4550" s="210" t="s">
        <v>9298</v>
      </c>
      <c r="B4550" s="211" t="n">
        <v>375.68</v>
      </c>
    </row>
    <row r="4551" customFormat="false" ht="12.75" hidden="false" customHeight="false" outlineLevel="0" collapsed="false">
      <c r="A4551" s="210" t="s">
        <v>9299</v>
      </c>
      <c r="B4551" s="211" t="n">
        <v>369.05</v>
      </c>
    </row>
    <row r="4552" customFormat="false" ht="12.75" hidden="false" customHeight="false" outlineLevel="0" collapsed="false">
      <c r="A4552" s="210" t="s">
        <v>9300</v>
      </c>
      <c r="B4552" s="211" t="n">
        <v>464.29</v>
      </c>
    </row>
    <row r="4553" customFormat="false" ht="12.75" hidden="false" customHeight="false" outlineLevel="0" collapsed="false">
      <c r="A4553" s="210" t="s">
        <v>9301</v>
      </c>
      <c r="B4553" s="211" t="n">
        <v>456.35</v>
      </c>
    </row>
    <row r="4554" customFormat="false" ht="12.75" hidden="false" customHeight="false" outlineLevel="0" collapsed="false">
      <c r="A4554" s="210" t="s">
        <v>9302</v>
      </c>
      <c r="B4554" s="211" t="n">
        <v>592.38</v>
      </c>
    </row>
    <row r="4555" customFormat="false" ht="12.75" hidden="false" customHeight="false" outlineLevel="0" collapsed="false">
      <c r="A4555" s="210" t="s">
        <v>9303</v>
      </c>
      <c r="B4555" s="211" t="n">
        <v>582.94</v>
      </c>
    </row>
    <row r="4556" customFormat="false" ht="12.75" hidden="false" customHeight="false" outlineLevel="0" collapsed="false">
      <c r="A4556" s="210" t="s">
        <v>9304</v>
      </c>
      <c r="B4556" s="211" t="n">
        <v>727.49</v>
      </c>
    </row>
    <row r="4557" customFormat="false" ht="12.75" hidden="false" customHeight="false" outlineLevel="0" collapsed="false">
      <c r="A4557" s="210" t="s">
        <v>9305</v>
      </c>
      <c r="B4557" s="211" t="n">
        <v>715.98</v>
      </c>
    </row>
    <row r="4558" customFormat="false" ht="12.75" hidden="false" customHeight="false" outlineLevel="0" collapsed="false">
      <c r="A4558" s="210" t="s">
        <v>9306</v>
      </c>
      <c r="B4558" s="211" t="n">
        <v>913.68</v>
      </c>
    </row>
    <row r="4559" customFormat="false" ht="12.75" hidden="false" customHeight="false" outlineLevel="0" collapsed="false">
      <c r="A4559" s="210" t="s">
        <v>9307</v>
      </c>
      <c r="B4559" s="211" t="n">
        <v>900.29</v>
      </c>
    </row>
    <row r="4560" customFormat="false" ht="12.75" hidden="false" customHeight="false" outlineLevel="0" collapsed="false">
      <c r="A4560" s="210" t="s">
        <v>9308</v>
      </c>
      <c r="B4560" s="211" t="n">
        <v>1097.76</v>
      </c>
    </row>
    <row r="4561" customFormat="false" ht="12.75" hidden="false" customHeight="false" outlineLevel="0" collapsed="false">
      <c r="A4561" s="210" t="s">
        <v>9309</v>
      </c>
      <c r="B4561" s="211" t="n">
        <v>1082.83</v>
      </c>
    </row>
    <row r="4562" customFormat="false" ht="12.75" hidden="false" customHeight="false" outlineLevel="0" collapsed="false">
      <c r="A4562" s="210" t="s">
        <v>9310</v>
      </c>
      <c r="B4562" s="211" t="n">
        <v>1549.47</v>
      </c>
    </row>
    <row r="4563" customFormat="false" ht="12.75" hidden="false" customHeight="false" outlineLevel="0" collapsed="false">
      <c r="A4563" s="210" t="s">
        <v>9311</v>
      </c>
      <c r="B4563" s="211" t="n">
        <v>1531</v>
      </c>
    </row>
    <row r="4564" customFormat="false" ht="12.75" hidden="false" customHeight="false" outlineLevel="0" collapsed="false">
      <c r="A4564" s="210" t="s">
        <v>9312</v>
      </c>
      <c r="B4564" s="211" t="n">
        <v>2266.22</v>
      </c>
    </row>
    <row r="4565" customFormat="false" ht="12.75" hidden="false" customHeight="false" outlineLevel="0" collapsed="false">
      <c r="A4565" s="210" t="s">
        <v>9313</v>
      </c>
      <c r="B4565" s="211" t="n">
        <v>2243.29</v>
      </c>
    </row>
    <row r="4566" customFormat="false" ht="12.75" hidden="false" customHeight="false" outlineLevel="0" collapsed="false">
      <c r="A4566" s="210" t="s">
        <v>9314</v>
      </c>
      <c r="B4566" s="211" t="n">
        <v>50.95</v>
      </c>
    </row>
    <row r="4567" customFormat="false" ht="12.75" hidden="false" customHeight="false" outlineLevel="0" collapsed="false">
      <c r="A4567" s="210" t="s">
        <v>9317</v>
      </c>
      <c r="B4567" s="211" t="n">
        <v>48.41</v>
      </c>
    </row>
    <row r="4568" customFormat="false" ht="12.75" hidden="false" customHeight="false" outlineLevel="0" collapsed="false">
      <c r="A4568" s="210" t="s">
        <v>9318</v>
      </c>
      <c r="B4568" s="211" t="n">
        <v>70.77</v>
      </c>
    </row>
    <row r="4569" customFormat="false" ht="12.75" hidden="false" customHeight="false" outlineLevel="0" collapsed="false">
      <c r="A4569" s="210" t="s">
        <v>9320</v>
      </c>
      <c r="B4569" s="211" t="n">
        <v>65.87</v>
      </c>
    </row>
    <row r="4570" customFormat="false" ht="12.75" hidden="false" customHeight="false" outlineLevel="0" collapsed="false">
      <c r="A4570" s="210" t="s">
        <v>9321</v>
      </c>
      <c r="B4570" s="211" t="n">
        <v>117.07</v>
      </c>
    </row>
    <row r="4571" customFormat="false" ht="12.75" hidden="false" customHeight="false" outlineLevel="0" collapsed="false">
      <c r="A4571" s="210" t="s">
        <v>9325</v>
      </c>
      <c r="B4571" s="211" t="n">
        <v>109.03</v>
      </c>
    </row>
    <row r="4572" customFormat="false" ht="12.75" hidden="false" customHeight="false" outlineLevel="0" collapsed="false">
      <c r="A4572" s="210" t="s">
        <v>9326</v>
      </c>
      <c r="B4572" s="211" t="n">
        <v>153.76</v>
      </c>
    </row>
    <row r="4573" customFormat="false" ht="12.75" hidden="false" customHeight="false" outlineLevel="0" collapsed="false">
      <c r="A4573" s="210" t="s">
        <v>9328</v>
      </c>
      <c r="B4573" s="211" t="n">
        <v>141.5</v>
      </c>
    </row>
    <row r="4574" customFormat="false" ht="12.75" hidden="false" customHeight="false" outlineLevel="0" collapsed="false">
      <c r="A4574" s="210" t="s">
        <v>9329</v>
      </c>
      <c r="B4574" s="211" t="n">
        <v>341.63</v>
      </c>
    </row>
    <row r="4575" customFormat="false" ht="12.75" hidden="false" customHeight="false" outlineLevel="0" collapsed="false">
      <c r="A4575" s="210" t="s">
        <v>9331</v>
      </c>
      <c r="B4575" s="211" t="n">
        <v>329.72</v>
      </c>
    </row>
    <row r="4576" customFormat="false" ht="12.75" hidden="false" customHeight="false" outlineLevel="0" collapsed="false">
      <c r="A4576" s="210" t="s">
        <v>9332</v>
      </c>
      <c r="B4576" s="211" t="n">
        <v>449.04</v>
      </c>
    </row>
    <row r="4577" customFormat="false" ht="12.75" hidden="false" customHeight="false" outlineLevel="0" collapsed="false">
      <c r="A4577" s="210" t="s">
        <v>9334</v>
      </c>
      <c r="B4577" s="211" t="n">
        <v>432.34</v>
      </c>
    </row>
    <row r="4578" customFormat="false" ht="12.75" hidden="false" customHeight="false" outlineLevel="0" collapsed="false">
      <c r="A4578" s="210" t="s">
        <v>9335</v>
      </c>
      <c r="B4578" s="211" t="n">
        <v>70.42</v>
      </c>
    </row>
    <row r="4579" customFormat="false" ht="12.75" hidden="false" customHeight="false" outlineLevel="0" collapsed="false">
      <c r="A4579" s="210" t="s">
        <v>9342</v>
      </c>
      <c r="B4579" s="211" t="n">
        <v>66.29</v>
      </c>
    </row>
    <row r="4580" customFormat="false" ht="12.75" hidden="false" customHeight="false" outlineLevel="0" collapsed="false">
      <c r="A4580" s="210" t="s">
        <v>9343</v>
      </c>
      <c r="B4580" s="211" t="n">
        <v>92.79</v>
      </c>
    </row>
    <row r="4581" customFormat="false" ht="12.75" hidden="false" customHeight="false" outlineLevel="0" collapsed="false">
      <c r="A4581" s="210" t="s">
        <v>9350</v>
      </c>
      <c r="B4581" s="211" t="n">
        <v>87.35</v>
      </c>
    </row>
    <row r="4582" customFormat="false" ht="12.75" hidden="false" customHeight="false" outlineLevel="0" collapsed="false">
      <c r="A4582" s="210" t="s">
        <v>9351</v>
      </c>
      <c r="B4582" s="211" t="n">
        <v>121.13</v>
      </c>
    </row>
    <row r="4583" customFormat="false" ht="12.75" hidden="false" customHeight="false" outlineLevel="0" collapsed="false">
      <c r="A4583" s="210" t="s">
        <v>9354</v>
      </c>
      <c r="B4583" s="211" t="n">
        <v>113.92</v>
      </c>
    </row>
    <row r="4584" customFormat="false" ht="12.75" hidden="false" customHeight="false" outlineLevel="0" collapsed="false">
      <c r="A4584" s="210" t="s">
        <v>9355</v>
      </c>
      <c r="B4584" s="211" t="n">
        <v>168.11</v>
      </c>
    </row>
    <row r="4585" customFormat="false" ht="12.75" hidden="false" customHeight="false" outlineLevel="0" collapsed="false">
      <c r="A4585" s="210" t="s">
        <v>9357</v>
      </c>
      <c r="B4585" s="211" t="n">
        <v>159.06</v>
      </c>
    </row>
    <row r="4586" customFormat="false" ht="12.75" hidden="false" customHeight="false" outlineLevel="0" collapsed="false">
      <c r="A4586" s="210" t="s">
        <v>9358</v>
      </c>
      <c r="B4586" s="211" t="n">
        <v>204.08</v>
      </c>
    </row>
    <row r="4587" customFormat="false" ht="12.75" hidden="false" customHeight="false" outlineLevel="0" collapsed="false">
      <c r="A4587" s="210" t="s">
        <v>9363</v>
      </c>
      <c r="B4587" s="211" t="n">
        <v>193.44</v>
      </c>
    </row>
    <row r="4588" customFormat="false" ht="12.75" hidden="false" customHeight="false" outlineLevel="0" collapsed="false">
      <c r="A4588" s="210" t="s">
        <v>9364</v>
      </c>
      <c r="B4588" s="211" t="n">
        <v>68.23</v>
      </c>
    </row>
    <row r="4589" customFormat="false" ht="12.75" hidden="false" customHeight="false" outlineLevel="0" collapsed="false">
      <c r="A4589" s="210" t="s">
        <v>9367</v>
      </c>
      <c r="B4589" s="211" t="n">
        <v>64.5</v>
      </c>
    </row>
    <row r="4590" customFormat="false" ht="12.75" hidden="false" customHeight="false" outlineLevel="0" collapsed="false">
      <c r="A4590" s="210" t="s">
        <v>9368</v>
      </c>
      <c r="B4590" s="211" t="n">
        <v>97.08</v>
      </c>
    </row>
    <row r="4591" customFormat="false" ht="12.75" hidden="false" customHeight="false" outlineLevel="0" collapsed="false">
      <c r="A4591" s="210" t="s">
        <v>9369</v>
      </c>
      <c r="B4591" s="211" t="n">
        <v>91.63</v>
      </c>
    </row>
    <row r="4592" customFormat="false" ht="12.75" hidden="false" customHeight="false" outlineLevel="0" collapsed="false">
      <c r="A4592" s="210" t="s">
        <v>9370</v>
      </c>
      <c r="B4592" s="211" t="n">
        <v>127.32</v>
      </c>
    </row>
    <row r="4593" customFormat="false" ht="12.75" hidden="false" customHeight="false" outlineLevel="0" collapsed="false">
      <c r="A4593" s="210" t="s">
        <v>9371</v>
      </c>
      <c r="B4593" s="211" t="n">
        <v>120.11</v>
      </c>
    </row>
    <row r="4594" customFormat="false" ht="12.75" hidden="false" customHeight="false" outlineLevel="0" collapsed="false">
      <c r="A4594" s="210" t="s">
        <v>9372</v>
      </c>
      <c r="B4594" s="211" t="n">
        <v>172.46</v>
      </c>
    </row>
    <row r="4595" customFormat="false" ht="12.75" hidden="false" customHeight="false" outlineLevel="0" collapsed="false">
      <c r="A4595" s="210" t="s">
        <v>9374</v>
      </c>
      <c r="B4595" s="211" t="n">
        <v>163.41</v>
      </c>
    </row>
    <row r="4596" customFormat="false" ht="12.75" hidden="false" customHeight="false" outlineLevel="0" collapsed="false">
      <c r="A4596" s="210" t="s">
        <v>9375</v>
      </c>
      <c r="B4596" s="211" t="n">
        <v>203.43</v>
      </c>
    </row>
    <row r="4597" customFormat="false" ht="12.75" hidden="false" customHeight="false" outlineLevel="0" collapsed="false">
      <c r="A4597" s="210" t="s">
        <v>9376</v>
      </c>
      <c r="B4597" s="211" t="n">
        <v>192.79</v>
      </c>
    </row>
    <row r="4598" customFormat="false" ht="12.75" hidden="false" customHeight="false" outlineLevel="0" collapsed="false">
      <c r="A4598" s="210" t="s">
        <v>9377</v>
      </c>
      <c r="B4598" s="211" t="n">
        <v>121.88</v>
      </c>
    </row>
    <row r="4599" customFormat="false" ht="12.75" hidden="false" customHeight="false" outlineLevel="0" collapsed="false">
      <c r="A4599" s="210" t="s">
        <v>9381</v>
      </c>
      <c r="B4599" s="211" t="n">
        <v>116.14</v>
      </c>
    </row>
    <row r="4600" customFormat="false" ht="12.75" hidden="false" customHeight="false" outlineLevel="0" collapsed="false">
      <c r="A4600" s="210" t="s">
        <v>9382</v>
      </c>
      <c r="B4600" s="211" t="n">
        <v>145.41</v>
      </c>
    </row>
    <row r="4601" customFormat="false" ht="12.75" hidden="false" customHeight="false" outlineLevel="0" collapsed="false">
      <c r="A4601" s="210" t="s">
        <v>9385</v>
      </c>
      <c r="B4601" s="211" t="n">
        <v>138.19</v>
      </c>
    </row>
    <row r="4602" customFormat="false" ht="12.75" hidden="false" customHeight="false" outlineLevel="0" collapsed="false">
      <c r="A4602" s="210" t="s">
        <v>9386</v>
      </c>
      <c r="B4602" s="211" t="n">
        <v>193.9</v>
      </c>
    </row>
    <row r="4603" customFormat="false" ht="12.75" hidden="false" customHeight="false" outlineLevel="0" collapsed="false">
      <c r="A4603" s="210" t="s">
        <v>9388</v>
      </c>
      <c r="B4603" s="211" t="n">
        <v>184.85</v>
      </c>
    </row>
    <row r="4604" customFormat="false" ht="12.75" hidden="false" customHeight="false" outlineLevel="0" collapsed="false">
      <c r="A4604" s="210" t="s">
        <v>9389</v>
      </c>
      <c r="B4604" s="211" t="n">
        <v>237.03</v>
      </c>
    </row>
    <row r="4605" customFormat="false" ht="12.75" hidden="false" customHeight="false" outlineLevel="0" collapsed="false">
      <c r="A4605" s="210" t="s">
        <v>9391</v>
      </c>
      <c r="B4605" s="211" t="n">
        <v>226.39</v>
      </c>
    </row>
    <row r="4606" customFormat="false" ht="12.75" hidden="false" customHeight="false" outlineLevel="0" collapsed="false">
      <c r="A4606" s="210" t="s">
        <v>9392</v>
      </c>
      <c r="B4606" s="211" t="n">
        <v>306.17</v>
      </c>
    </row>
    <row r="4607" customFormat="false" ht="12.75" hidden="false" customHeight="false" outlineLevel="0" collapsed="false">
      <c r="A4607" s="210" t="s">
        <v>9394</v>
      </c>
      <c r="B4607" s="211" t="n">
        <v>293.86</v>
      </c>
    </row>
    <row r="4608" customFormat="false" ht="12.75" hidden="false" customHeight="false" outlineLevel="0" collapsed="false">
      <c r="A4608" s="210" t="s">
        <v>9395</v>
      </c>
      <c r="B4608" s="211" t="n">
        <v>366.42</v>
      </c>
    </row>
    <row r="4609" customFormat="false" ht="12.75" hidden="false" customHeight="false" outlineLevel="0" collapsed="false">
      <c r="A4609" s="210" t="s">
        <v>9397</v>
      </c>
      <c r="B4609" s="211" t="n">
        <v>352.44</v>
      </c>
    </row>
    <row r="4610" customFormat="false" ht="12.75" hidden="false" customHeight="false" outlineLevel="0" collapsed="false">
      <c r="A4610" s="210" t="s">
        <v>9398</v>
      </c>
      <c r="B4610" s="211" t="n">
        <v>441.13</v>
      </c>
    </row>
    <row r="4611" customFormat="false" ht="12.75" hidden="false" customHeight="false" outlineLevel="0" collapsed="false">
      <c r="A4611" s="210" t="s">
        <v>9400</v>
      </c>
      <c r="B4611" s="211" t="n">
        <v>422.44</v>
      </c>
    </row>
    <row r="4612" customFormat="false" ht="12.75" hidden="false" customHeight="false" outlineLevel="0" collapsed="false">
      <c r="A4612" s="210" t="s">
        <v>9401</v>
      </c>
      <c r="B4612" s="211" t="n">
        <v>517.37</v>
      </c>
    </row>
    <row r="4613" customFormat="false" ht="12.75" hidden="false" customHeight="false" outlineLevel="0" collapsed="false">
      <c r="A4613" s="210" t="s">
        <v>9407</v>
      </c>
      <c r="B4613" s="211" t="n">
        <v>496.81</v>
      </c>
    </row>
    <row r="4614" customFormat="false" ht="12.75" hidden="false" customHeight="false" outlineLevel="0" collapsed="false">
      <c r="A4614" s="210" t="s">
        <v>9408</v>
      </c>
      <c r="B4614" s="211" t="n">
        <v>700.48</v>
      </c>
    </row>
    <row r="4615" customFormat="false" ht="12.75" hidden="false" customHeight="false" outlineLevel="0" collapsed="false">
      <c r="A4615" s="210" t="s">
        <v>9410</v>
      </c>
      <c r="B4615" s="211" t="n">
        <v>676.97</v>
      </c>
    </row>
    <row r="4616" customFormat="false" ht="12.75" hidden="false" customHeight="false" outlineLevel="0" collapsed="false">
      <c r="A4616" s="210" t="s">
        <v>9411</v>
      </c>
      <c r="B4616" s="211" t="n">
        <v>775.7</v>
      </c>
    </row>
    <row r="4617" customFormat="false" ht="12.75" hidden="false" customHeight="false" outlineLevel="0" collapsed="false">
      <c r="A4617" s="210" t="s">
        <v>9413</v>
      </c>
      <c r="B4617" s="211" t="n">
        <v>749.32</v>
      </c>
    </row>
    <row r="4618" customFormat="false" ht="12.75" hidden="false" customHeight="false" outlineLevel="0" collapsed="false">
      <c r="A4618" s="210" t="s">
        <v>9414</v>
      </c>
      <c r="B4618" s="211" t="n">
        <v>1080.42</v>
      </c>
    </row>
    <row r="4619" customFormat="false" ht="12.75" hidden="false" customHeight="false" outlineLevel="0" collapsed="false">
      <c r="A4619" s="210" t="s">
        <v>9416</v>
      </c>
      <c r="B4619" s="211" t="n">
        <v>1047.04</v>
      </c>
    </row>
    <row r="4620" customFormat="false" ht="12.75" hidden="false" customHeight="false" outlineLevel="0" collapsed="false">
      <c r="A4620" s="210" t="s">
        <v>9417</v>
      </c>
      <c r="B4620" s="211" t="n">
        <v>2046.05</v>
      </c>
    </row>
    <row r="4621" customFormat="false" ht="12.75" hidden="false" customHeight="false" outlineLevel="0" collapsed="false">
      <c r="A4621" s="210" t="s">
        <v>9419</v>
      </c>
      <c r="B4621" s="211" t="n">
        <v>2006.67</v>
      </c>
    </row>
    <row r="4622" customFormat="false" ht="12.75" hidden="false" customHeight="false" outlineLevel="0" collapsed="false">
      <c r="A4622" s="210" t="s">
        <v>9420</v>
      </c>
      <c r="B4622" s="211" t="n">
        <v>2121.09</v>
      </c>
    </row>
    <row r="4623" customFormat="false" ht="12.75" hidden="false" customHeight="false" outlineLevel="0" collapsed="false">
      <c r="A4623" s="210" t="s">
        <v>9422</v>
      </c>
      <c r="B4623" s="211" t="n">
        <v>2076.13</v>
      </c>
    </row>
    <row r="4624" customFormat="false" ht="12.75" hidden="false" customHeight="false" outlineLevel="0" collapsed="false">
      <c r="A4624" s="210" t="s">
        <v>9423</v>
      </c>
      <c r="B4624" s="211" t="n">
        <v>126.88</v>
      </c>
    </row>
    <row r="4625" customFormat="false" ht="12.75" hidden="false" customHeight="false" outlineLevel="0" collapsed="false">
      <c r="A4625" s="210" t="s">
        <v>9425</v>
      </c>
      <c r="B4625" s="211" t="n">
        <v>121.14</v>
      </c>
    </row>
    <row r="4626" customFormat="false" ht="12.75" hidden="false" customHeight="false" outlineLevel="0" collapsed="false">
      <c r="A4626" s="210" t="s">
        <v>9426</v>
      </c>
      <c r="B4626" s="211" t="n">
        <v>146.4</v>
      </c>
    </row>
    <row r="4627" customFormat="false" ht="12.75" hidden="false" customHeight="false" outlineLevel="0" collapsed="false">
      <c r="A4627" s="210" t="s">
        <v>9427</v>
      </c>
      <c r="B4627" s="211" t="n">
        <v>139.19</v>
      </c>
    </row>
    <row r="4628" customFormat="false" ht="12.75" hidden="false" customHeight="false" outlineLevel="0" collapsed="false">
      <c r="A4628" s="210" t="s">
        <v>9428</v>
      </c>
      <c r="B4628" s="211" t="n">
        <v>197.76</v>
      </c>
    </row>
    <row r="4629" customFormat="false" ht="12.75" hidden="false" customHeight="false" outlineLevel="0" collapsed="false">
      <c r="A4629" s="210" t="s">
        <v>9429</v>
      </c>
      <c r="B4629" s="211" t="n">
        <v>188.71</v>
      </c>
    </row>
    <row r="4630" customFormat="false" ht="12.75" hidden="false" customHeight="false" outlineLevel="0" collapsed="false">
      <c r="A4630" s="210" t="s">
        <v>9430</v>
      </c>
      <c r="B4630" s="211" t="n">
        <v>255.03</v>
      </c>
    </row>
    <row r="4631" customFormat="false" ht="12.75" hidden="false" customHeight="false" outlineLevel="0" collapsed="false">
      <c r="A4631" s="210" t="s">
        <v>9431</v>
      </c>
      <c r="B4631" s="211" t="n">
        <v>244.39</v>
      </c>
    </row>
    <row r="4632" customFormat="false" ht="12.75" hidden="false" customHeight="false" outlineLevel="0" collapsed="false">
      <c r="A4632" s="210" t="s">
        <v>9432</v>
      </c>
      <c r="B4632" s="211" t="n">
        <v>300.87</v>
      </c>
    </row>
    <row r="4633" customFormat="false" ht="12.75" hidden="false" customHeight="false" outlineLevel="0" collapsed="false">
      <c r="A4633" s="210" t="s">
        <v>9433</v>
      </c>
      <c r="B4633" s="211" t="n">
        <v>288.56</v>
      </c>
    </row>
    <row r="4634" customFormat="false" ht="12.75" hidden="false" customHeight="false" outlineLevel="0" collapsed="false">
      <c r="A4634" s="210" t="s">
        <v>9434</v>
      </c>
      <c r="B4634" s="211" t="n">
        <v>359.06</v>
      </c>
    </row>
    <row r="4635" customFormat="false" ht="12.75" hidden="false" customHeight="false" outlineLevel="0" collapsed="false">
      <c r="A4635" s="210" t="s">
        <v>9435</v>
      </c>
      <c r="B4635" s="211" t="n">
        <v>345.08</v>
      </c>
    </row>
    <row r="4636" customFormat="false" ht="12.75" hidden="false" customHeight="false" outlineLevel="0" collapsed="false">
      <c r="A4636" s="210" t="s">
        <v>9436</v>
      </c>
      <c r="B4636" s="211" t="n">
        <v>444.28</v>
      </c>
    </row>
    <row r="4637" customFormat="false" ht="12.75" hidden="false" customHeight="false" outlineLevel="0" collapsed="false">
      <c r="A4637" s="210" t="s">
        <v>9437</v>
      </c>
      <c r="B4637" s="211" t="n">
        <v>425.59</v>
      </c>
    </row>
    <row r="4638" customFormat="false" ht="12.75" hidden="false" customHeight="false" outlineLevel="0" collapsed="false">
      <c r="A4638" s="210" t="s">
        <v>9438</v>
      </c>
      <c r="B4638" s="211" t="n">
        <v>627.37</v>
      </c>
    </row>
    <row r="4639" customFormat="false" ht="12.75" hidden="false" customHeight="false" outlineLevel="0" collapsed="false">
      <c r="A4639" s="210" t="s">
        <v>9439</v>
      </c>
      <c r="B4639" s="211" t="n">
        <v>606.81</v>
      </c>
    </row>
    <row r="4640" customFormat="false" ht="12.75" hidden="false" customHeight="false" outlineLevel="0" collapsed="false">
      <c r="A4640" s="210" t="s">
        <v>9440</v>
      </c>
      <c r="B4640" s="211" t="n">
        <v>714.04</v>
      </c>
    </row>
    <row r="4641" customFormat="false" ht="12.75" hidden="false" customHeight="false" outlineLevel="0" collapsed="false">
      <c r="A4641" s="210" t="s">
        <v>9441</v>
      </c>
      <c r="B4641" s="211" t="n">
        <v>690.53</v>
      </c>
    </row>
    <row r="4642" customFormat="false" ht="12.75" hidden="false" customHeight="false" outlineLevel="0" collapsed="false">
      <c r="A4642" s="210" t="s">
        <v>9442</v>
      </c>
      <c r="B4642" s="211" t="n">
        <v>756.12</v>
      </c>
    </row>
    <row r="4643" customFormat="false" ht="12.75" hidden="false" customHeight="false" outlineLevel="0" collapsed="false">
      <c r="A4643" s="210" t="s">
        <v>9443</v>
      </c>
      <c r="B4643" s="211" t="n">
        <v>729.74</v>
      </c>
    </row>
    <row r="4644" customFormat="false" ht="12.75" hidden="false" customHeight="false" outlineLevel="0" collapsed="false">
      <c r="A4644" s="210" t="s">
        <v>9444</v>
      </c>
      <c r="B4644" s="211" t="n">
        <v>1037.31</v>
      </c>
    </row>
    <row r="4645" customFormat="false" ht="12.75" hidden="false" customHeight="false" outlineLevel="0" collapsed="false">
      <c r="A4645" s="210" t="s">
        <v>9445</v>
      </c>
      <c r="B4645" s="211" t="n">
        <v>1003.93</v>
      </c>
    </row>
    <row r="4646" customFormat="false" ht="12.75" hidden="false" customHeight="false" outlineLevel="0" collapsed="false">
      <c r="A4646" s="210" t="s">
        <v>9446</v>
      </c>
      <c r="B4646" s="211" t="n">
        <v>2062.36</v>
      </c>
    </row>
    <row r="4647" customFormat="false" ht="12.75" hidden="false" customHeight="false" outlineLevel="0" collapsed="false">
      <c r="A4647" s="210" t="s">
        <v>9449</v>
      </c>
      <c r="B4647" s="211" t="n">
        <v>2022.98</v>
      </c>
    </row>
    <row r="4648" customFormat="false" ht="12.75" hidden="false" customHeight="false" outlineLevel="0" collapsed="false">
      <c r="A4648" s="210" t="s">
        <v>9450</v>
      </c>
      <c r="B4648" s="211" t="n">
        <v>2357.23</v>
      </c>
    </row>
    <row r="4649" customFormat="false" ht="12.75" hidden="false" customHeight="false" outlineLevel="0" collapsed="false">
      <c r="A4649" s="210" t="s">
        <v>9451</v>
      </c>
      <c r="B4649" s="211" t="n">
        <v>2312.27</v>
      </c>
    </row>
    <row r="4650" customFormat="false" ht="12.75" hidden="false" customHeight="false" outlineLevel="0" collapsed="false">
      <c r="A4650" s="210" t="s">
        <v>9452</v>
      </c>
      <c r="B4650" s="211" t="n">
        <v>152.76</v>
      </c>
    </row>
    <row r="4651" customFormat="false" ht="12.75" hidden="false" customHeight="false" outlineLevel="0" collapsed="false">
      <c r="A4651" s="210" t="s">
        <v>9454</v>
      </c>
      <c r="B4651" s="211" t="n">
        <v>147.03</v>
      </c>
    </row>
    <row r="4652" customFormat="false" ht="12.75" hidden="false" customHeight="false" outlineLevel="0" collapsed="false">
      <c r="A4652" s="210" t="s">
        <v>9455</v>
      </c>
      <c r="B4652" s="211" t="n">
        <v>165.9</v>
      </c>
    </row>
    <row r="4653" customFormat="false" ht="12.75" hidden="false" customHeight="false" outlineLevel="0" collapsed="false">
      <c r="A4653" s="210" t="s">
        <v>9456</v>
      </c>
      <c r="B4653" s="211" t="n">
        <v>158.69</v>
      </c>
    </row>
    <row r="4654" customFormat="false" ht="12.75" hidden="false" customHeight="false" outlineLevel="0" collapsed="false">
      <c r="A4654" s="210" t="s">
        <v>9457</v>
      </c>
      <c r="B4654" s="211" t="n">
        <v>216.9</v>
      </c>
    </row>
    <row r="4655" customFormat="false" ht="12.75" hidden="false" customHeight="false" outlineLevel="0" collapsed="false">
      <c r="A4655" s="210" t="s">
        <v>9459</v>
      </c>
      <c r="B4655" s="211" t="n">
        <v>207.85</v>
      </c>
    </row>
    <row r="4656" customFormat="false" ht="12.75" hidden="false" customHeight="false" outlineLevel="0" collapsed="false">
      <c r="A4656" s="210" t="s">
        <v>9460</v>
      </c>
      <c r="B4656" s="211" t="n">
        <v>275.03</v>
      </c>
    </row>
    <row r="4657" customFormat="false" ht="12.75" hidden="false" customHeight="false" outlineLevel="0" collapsed="false">
      <c r="A4657" s="210" t="s">
        <v>9461</v>
      </c>
      <c r="B4657" s="211" t="n">
        <v>264.39</v>
      </c>
    </row>
    <row r="4658" customFormat="false" ht="12.75" hidden="false" customHeight="false" outlineLevel="0" collapsed="false">
      <c r="A4658" s="210" t="s">
        <v>9462</v>
      </c>
      <c r="B4658" s="211" t="n">
        <v>411.72</v>
      </c>
    </row>
    <row r="4659" customFormat="false" ht="12.75" hidden="false" customHeight="false" outlineLevel="0" collapsed="false">
      <c r="A4659" s="210" t="s">
        <v>9463</v>
      </c>
      <c r="B4659" s="211" t="n">
        <v>399.41</v>
      </c>
    </row>
    <row r="4660" customFormat="false" ht="12.75" hidden="false" customHeight="false" outlineLevel="0" collapsed="false">
      <c r="A4660" s="210" t="s">
        <v>9464</v>
      </c>
      <c r="B4660" s="211" t="n">
        <v>435.58</v>
      </c>
    </row>
    <row r="4661" customFormat="false" ht="12.75" hidden="false" customHeight="false" outlineLevel="0" collapsed="false">
      <c r="A4661" s="210" t="s">
        <v>9465</v>
      </c>
      <c r="B4661" s="211" t="n">
        <v>421.6</v>
      </c>
    </row>
    <row r="4662" customFormat="false" ht="12.75" hidden="false" customHeight="false" outlineLevel="0" collapsed="false">
      <c r="A4662" s="210" t="s">
        <v>9466</v>
      </c>
      <c r="B4662" s="211" t="n">
        <v>569.37</v>
      </c>
    </row>
    <row r="4663" customFormat="false" ht="12.75" hidden="false" customHeight="false" outlineLevel="0" collapsed="false">
      <c r="A4663" s="210" t="s">
        <v>9467</v>
      </c>
      <c r="B4663" s="211" t="n">
        <v>550.68</v>
      </c>
    </row>
    <row r="4664" customFormat="false" ht="12.75" hidden="false" customHeight="false" outlineLevel="0" collapsed="false">
      <c r="A4664" s="210" t="s">
        <v>9468</v>
      </c>
      <c r="B4664" s="211" t="n">
        <v>679.37</v>
      </c>
    </row>
    <row r="4665" customFormat="false" ht="12.75" hidden="false" customHeight="false" outlineLevel="0" collapsed="false">
      <c r="A4665" s="210" t="s">
        <v>9469</v>
      </c>
      <c r="B4665" s="211" t="n">
        <v>658.81</v>
      </c>
    </row>
    <row r="4666" customFormat="false" ht="12.75" hidden="false" customHeight="false" outlineLevel="0" collapsed="false">
      <c r="A4666" s="210" t="s">
        <v>9470</v>
      </c>
      <c r="B4666" s="211" t="n">
        <v>858.48</v>
      </c>
    </row>
    <row r="4667" customFormat="false" ht="12.75" hidden="false" customHeight="false" outlineLevel="0" collapsed="false">
      <c r="A4667" s="210" t="s">
        <v>9472</v>
      </c>
      <c r="B4667" s="211" t="n">
        <v>834.97</v>
      </c>
    </row>
    <row r="4668" customFormat="false" ht="12.75" hidden="false" customHeight="false" outlineLevel="0" collapsed="false">
      <c r="A4668" s="210" t="s">
        <v>9473</v>
      </c>
      <c r="B4668" s="211" t="n">
        <v>946.7</v>
      </c>
    </row>
    <row r="4669" customFormat="false" ht="12.75" hidden="false" customHeight="false" outlineLevel="0" collapsed="false">
      <c r="A4669" s="210" t="s">
        <v>9474</v>
      </c>
      <c r="B4669" s="211" t="n">
        <v>920.32</v>
      </c>
    </row>
    <row r="4670" customFormat="false" ht="12.75" hidden="false" customHeight="false" outlineLevel="0" collapsed="false">
      <c r="A4670" s="210" t="s">
        <v>9475</v>
      </c>
      <c r="B4670" s="211" t="n">
        <v>1349.91</v>
      </c>
    </row>
    <row r="4671" customFormat="false" ht="12.75" hidden="false" customHeight="false" outlineLevel="0" collapsed="false">
      <c r="A4671" s="210" t="s">
        <v>9476</v>
      </c>
      <c r="B4671" s="211" t="n">
        <v>1316.53</v>
      </c>
    </row>
    <row r="4672" customFormat="false" ht="12.75" hidden="false" customHeight="false" outlineLevel="0" collapsed="false">
      <c r="A4672" s="210" t="s">
        <v>9477</v>
      </c>
      <c r="B4672" s="211" t="n">
        <v>2944.53</v>
      </c>
    </row>
    <row r="4673" customFormat="false" ht="12.75" hidden="false" customHeight="false" outlineLevel="0" collapsed="false">
      <c r="A4673" s="210" t="s">
        <v>9478</v>
      </c>
      <c r="B4673" s="211" t="n">
        <v>2905.15</v>
      </c>
    </row>
    <row r="4674" customFormat="false" ht="12.75" hidden="false" customHeight="false" outlineLevel="0" collapsed="false">
      <c r="A4674" s="210" t="s">
        <v>9479</v>
      </c>
      <c r="B4674" s="211" t="n">
        <v>3288.26</v>
      </c>
    </row>
    <row r="4675" customFormat="false" ht="12.75" hidden="false" customHeight="false" outlineLevel="0" collapsed="false">
      <c r="A4675" s="210" t="s">
        <v>9480</v>
      </c>
      <c r="B4675" s="211" t="n">
        <v>3243.3</v>
      </c>
    </row>
    <row r="4676" customFormat="false" ht="12.75" hidden="false" customHeight="false" outlineLevel="0" collapsed="false">
      <c r="A4676" s="210" t="s">
        <v>9481</v>
      </c>
      <c r="B4676" s="211" t="n">
        <v>168.55</v>
      </c>
    </row>
    <row r="4677" customFormat="false" ht="12.75" hidden="false" customHeight="false" outlineLevel="0" collapsed="false">
      <c r="A4677" s="210" t="s">
        <v>9483</v>
      </c>
      <c r="B4677" s="211" t="n">
        <v>162.81</v>
      </c>
    </row>
    <row r="4678" customFormat="false" ht="12.75" hidden="false" customHeight="false" outlineLevel="0" collapsed="false">
      <c r="A4678" s="210" t="s">
        <v>9484</v>
      </c>
      <c r="B4678" s="211" t="n">
        <v>202.45</v>
      </c>
    </row>
    <row r="4679" customFormat="false" ht="12.75" hidden="false" customHeight="false" outlineLevel="0" collapsed="false">
      <c r="A4679" s="210" t="s">
        <v>9485</v>
      </c>
      <c r="B4679" s="211" t="n">
        <v>194.77</v>
      </c>
    </row>
    <row r="4680" customFormat="false" ht="12.75" hidden="false" customHeight="false" outlineLevel="0" collapsed="false">
      <c r="A4680" s="210" t="s">
        <v>9486</v>
      </c>
      <c r="B4680" s="211" t="n">
        <v>244.51</v>
      </c>
    </row>
    <row r="4681" customFormat="false" ht="12.75" hidden="false" customHeight="false" outlineLevel="0" collapsed="false">
      <c r="A4681" s="210" t="s">
        <v>9487</v>
      </c>
      <c r="B4681" s="211" t="n">
        <v>235.14</v>
      </c>
    </row>
    <row r="4682" customFormat="false" ht="12.75" hidden="false" customHeight="false" outlineLevel="0" collapsed="false">
      <c r="A4682" s="210" t="s">
        <v>9488</v>
      </c>
      <c r="B4682" s="211" t="n">
        <v>323.59</v>
      </c>
    </row>
    <row r="4683" customFormat="false" ht="12.75" hidden="false" customHeight="false" outlineLevel="0" collapsed="false">
      <c r="A4683" s="210" t="s">
        <v>9489</v>
      </c>
      <c r="B4683" s="211" t="n">
        <v>311.87</v>
      </c>
    </row>
    <row r="4684" customFormat="false" ht="12.75" hidden="false" customHeight="false" outlineLevel="0" collapsed="false">
      <c r="A4684" s="210" t="s">
        <v>9490</v>
      </c>
      <c r="B4684" s="211" t="n">
        <v>505.63</v>
      </c>
    </row>
    <row r="4685" customFormat="false" ht="12.75" hidden="false" customHeight="false" outlineLevel="0" collapsed="false">
      <c r="A4685" s="210" t="s">
        <v>9491</v>
      </c>
      <c r="B4685" s="211" t="n">
        <v>492.13</v>
      </c>
    </row>
    <row r="4686" customFormat="false" ht="12.75" hidden="false" customHeight="false" outlineLevel="0" collapsed="false">
      <c r="A4686" s="210" t="s">
        <v>9492</v>
      </c>
      <c r="B4686" s="211" t="n">
        <v>543.67</v>
      </c>
    </row>
    <row r="4687" customFormat="false" ht="12.75" hidden="false" customHeight="false" outlineLevel="0" collapsed="false">
      <c r="A4687" s="210" t="s">
        <v>9493</v>
      </c>
      <c r="B4687" s="211" t="n">
        <v>527.04</v>
      </c>
    </row>
    <row r="4688" customFormat="false" ht="12.75" hidden="false" customHeight="false" outlineLevel="0" collapsed="false">
      <c r="A4688" s="210" t="s">
        <v>9494</v>
      </c>
      <c r="B4688" s="211" t="n">
        <v>736.43</v>
      </c>
    </row>
    <row r="4689" customFormat="false" ht="12.75" hidden="false" customHeight="false" outlineLevel="0" collapsed="false">
      <c r="A4689" s="210" t="s">
        <v>9495</v>
      </c>
      <c r="B4689" s="211" t="n">
        <v>717.29</v>
      </c>
    </row>
    <row r="4690" customFormat="false" ht="12.75" hidden="false" customHeight="false" outlineLevel="0" collapsed="false">
      <c r="A4690" s="210" t="s">
        <v>9496</v>
      </c>
      <c r="B4690" s="211" t="n">
        <v>877.12</v>
      </c>
    </row>
    <row r="4691" customFormat="false" ht="12.75" hidden="false" customHeight="false" outlineLevel="0" collapsed="false">
      <c r="A4691" s="210" t="s">
        <v>9497</v>
      </c>
      <c r="B4691" s="211" t="n">
        <v>855.24</v>
      </c>
    </row>
    <row r="4692" customFormat="false" ht="12.75" hidden="false" customHeight="false" outlineLevel="0" collapsed="false">
      <c r="A4692" s="210" t="s">
        <v>9498</v>
      </c>
      <c r="B4692" s="211" t="n">
        <v>1145.62</v>
      </c>
    </row>
    <row r="4693" customFormat="false" ht="12.75" hidden="false" customHeight="false" outlineLevel="0" collapsed="false">
      <c r="A4693" s="210" t="s">
        <v>9499</v>
      </c>
      <c r="B4693" s="211" t="n">
        <v>1121.73</v>
      </c>
    </row>
    <row r="4694" customFormat="false" ht="12.75" hidden="false" customHeight="false" outlineLevel="0" collapsed="false">
      <c r="A4694" s="210" t="s">
        <v>9500</v>
      </c>
      <c r="B4694" s="211" t="n">
        <v>1260.98</v>
      </c>
    </row>
    <row r="4695" customFormat="false" ht="12.75" hidden="false" customHeight="false" outlineLevel="0" collapsed="false">
      <c r="A4695" s="210" t="s">
        <v>9501</v>
      </c>
      <c r="B4695" s="211" t="n">
        <v>1234.05</v>
      </c>
    </row>
    <row r="4696" customFormat="false" ht="12.75" hidden="false" customHeight="false" outlineLevel="0" collapsed="false">
      <c r="A4696" s="210" t="s">
        <v>9502</v>
      </c>
      <c r="B4696" s="211" t="n">
        <v>1624.03</v>
      </c>
    </row>
    <row r="4697" customFormat="false" ht="12.75" hidden="false" customHeight="false" outlineLevel="0" collapsed="false">
      <c r="A4697" s="210" t="s">
        <v>9503</v>
      </c>
      <c r="B4697" s="211" t="n">
        <v>1590.26</v>
      </c>
    </row>
    <row r="4698" customFormat="false" ht="12.75" hidden="false" customHeight="false" outlineLevel="0" collapsed="false">
      <c r="A4698" s="210" t="s">
        <v>9504</v>
      </c>
      <c r="B4698" s="211" t="n">
        <v>3427.02</v>
      </c>
    </row>
    <row r="4699" customFormat="false" ht="12.75" hidden="false" customHeight="false" outlineLevel="0" collapsed="false">
      <c r="A4699" s="210" t="s">
        <v>9505</v>
      </c>
      <c r="B4699" s="211" t="n">
        <v>3387.64</v>
      </c>
    </row>
    <row r="4700" customFormat="false" ht="12.75" hidden="false" customHeight="false" outlineLevel="0" collapsed="false">
      <c r="A4700" s="210" t="s">
        <v>9506</v>
      </c>
      <c r="B4700" s="211" t="n">
        <v>3689.07</v>
      </c>
    </row>
    <row r="4701" customFormat="false" ht="12.75" hidden="false" customHeight="false" outlineLevel="0" collapsed="false">
      <c r="A4701" s="210" t="s">
        <v>9507</v>
      </c>
      <c r="B4701" s="211" t="n">
        <v>3644.11</v>
      </c>
    </row>
    <row r="4702" customFormat="false" ht="12.75" hidden="false" customHeight="false" outlineLevel="0" collapsed="false">
      <c r="A4702" s="210" t="s">
        <v>9508</v>
      </c>
      <c r="B4702" s="211" t="n">
        <v>779.73</v>
      </c>
    </row>
    <row r="4703" customFormat="false" ht="12.75" hidden="false" customHeight="false" outlineLevel="0" collapsed="false">
      <c r="A4703" s="210" t="s">
        <v>9512</v>
      </c>
      <c r="B4703" s="211" t="n">
        <v>723.71</v>
      </c>
    </row>
    <row r="4704" customFormat="false" ht="12.75" hidden="false" customHeight="false" outlineLevel="0" collapsed="false">
      <c r="A4704" s="210" t="s">
        <v>9513</v>
      </c>
      <c r="B4704" s="211" t="n">
        <v>883.06</v>
      </c>
    </row>
    <row r="4705" customFormat="false" ht="12.75" hidden="false" customHeight="false" outlineLevel="0" collapsed="false">
      <c r="A4705" s="210" t="s">
        <v>9516</v>
      </c>
      <c r="B4705" s="211" t="n">
        <v>824.02</v>
      </c>
    </row>
    <row r="4706" customFormat="false" ht="12.75" hidden="false" customHeight="false" outlineLevel="0" collapsed="false">
      <c r="A4706" s="210" t="s">
        <v>9517</v>
      </c>
      <c r="B4706" s="211" t="n">
        <v>5916.92</v>
      </c>
    </row>
    <row r="4707" customFormat="false" ht="12.75" hidden="false" customHeight="false" outlineLevel="0" collapsed="false">
      <c r="A4707" s="210" t="s">
        <v>9524</v>
      </c>
      <c r="B4707" s="211" t="n">
        <v>5719.21</v>
      </c>
    </row>
    <row r="4708" customFormat="false" ht="12.75" hidden="false" customHeight="false" outlineLevel="0" collapsed="false">
      <c r="A4708" s="210" t="s">
        <v>9525</v>
      </c>
      <c r="B4708" s="211" t="n">
        <v>6129.8</v>
      </c>
    </row>
    <row r="4709" customFormat="false" ht="12.75" hidden="false" customHeight="false" outlineLevel="0" collapsed="false">
      <c r="A4709" s="210" t="s">
        <v>9531</v>
      </c>
      <c r="B4709" s="211" t="n">
        <v>5914.71</v>
      </c>
    </row>
    <row r="4710" customFormat="false" ht="12.75" hidden="false" customHeight="false" outlineLevel="0" collapsed="false">
      <c r="A4710" s="210" t="s">
        <v>9532</v>
      </c>
      <c r="B4710" s="211" t="n">
        <v>6836.44</v>
      </c>
    </row>
    <row r="4711" customFormat="false" ht="12.75" hidden="false" customHeight="false" outlineLevel="0" collapsed="false">
      <c r="A4711" s="210" t="s">
        <v>9536</v>
      </c>
      <c r="B4711" s="211" t="n">
        <v>6598.49</v>
      </c>
    </row>
    <row r="4712" customFormat="false" ht="12.75" hidden="false" customHeight="false" outlineLevel="0" collapsed="false">
      <c r="A4712" s="210" t="s">
        <v>9537</v>
      </c>
      <c r="B4712" s="211" t="n">
        <v>10598.58</v>
      </c>
    </row>
    <row r="4713" customFormat="false" ht="12.75" hidden="false" customHeight="false" outlineLevel="0" collapsed="false">
      <c r="A4713" s="210" t="s">
        <v>9541</v>
      </c>
      <c r="B4713" s="211" t="n">
        <v>10155.7</v>
      </c>
    </row>
    <row r="4714" customFormat="false" ht="12.75" hidden="false" customHeight="false" outlineLevel="0" collapsed="false">
      <c r="A4714" s="210" t="s">
        <v>9542</v>
      </c>
      <c r="B4714" s="211" t="n">
        <v>9010.88</v>
      </c>
    </row>
    <row r="4715" customFormat="false" ht="12.75" hidden="false" customHeight="false" outlineLevel="0" collapsed="false">
      <c r="A4715" s="210" t="s">
        <v>9548</v>
      </c>
      <c r="B4715" s="211" t="n">
        <v>8721.73</v>
      </c>
    </row>
    <row r="4716" customFormat="false" ht="12.75" hidden="false" customHeight="false" outlineLevel="0" collapsed="false">
      <c r="A4716" s="210" t="s">
        <v>9549</v>
      </c>
      <c r="B4716" s="211" t="n">
        <v>11253.83</v>
      </c>
    </row>
    <row r="4717" customFormat="false" ht="12.75" hidden="false" customHeight="false" outlineLevel="0" collapsed="false">
      <c r="A4717" s="210" t="s">
        <v>9556</v>
      </c>
      <c r="B4717" s="211" t="n">
        <v>10879.42</v>
      </c>
    </row>
    <row r="4718" customFormat="false" ht="12.75" hidden="false" customHeight="false" outlineLevel="0" collapsed="false">
      <c r="A4718" s="210" t="s">
        <v>9557</v>
      </c>
      <c r="B4718" s="211" t="n">
        <v>11229.99</v>
      </c>
    </row>
    <row r="4719" customFormat="false" ht="12.75" hidden="false" customHeight="false" outlineLevel="0" collapsed="false">
      <c r="A4719" s="210" t="s">
        <v>9563</v>
      </c>
      <c r="B4719" s="211" t="n">
        <v>10854.92</v>
      </c>
    </row>
    <row r="4720" customFormat="false" ht="12.75" hidden="false" customHeight="false" outlineLevel="0" collapsed="false">
      <c r="A4720" s="210" t="s">
        <v>9564</v>
      </c>
      <c r="B4720" s="211" t="n">
        <v>16991.8</v>
      </c>
    </row>
    <row r="4721" customFormat="false" ht="12.75" hidden="false" customHeight="false" outlineLevel="0" collapsed="false">
      <c r="A4721" s="210" t="s">
        <v>9569</v>
      </c>
      <c r="B4721" s="211" t="n">
        <v>16288.95</v>
      </c>
    </row>
    <row r="4722" customFormat="false" ht="12.75" hidden="false" customHeight="false" outlineLevel="0" collapsed="false">
      <c r="A4722" s="210" t="s">
        <v>9570</v>
      </c>
      <c r="B4722" s="211" t="n">
        <v>12561.14</v>
      </c>
    </row>
    <row r="4723" customFormat="false" ht="12.75" hidden="false" customHeight="false" outlineLevel="0" collapsed="false">
      <c r="A4723" s="210" t="s">
        <v>9577</v>
      </c>
      <c r="B4723" s="211" t="n">
        <v>12176.14</v>
      </c>
    </row>
    <row r="4724" customFormat="false" ht="12.75" hidden="false" customHeight="false" outlineLevel="0" collapsed="false">
      <c r="A4724" s="210" t="s">
        <v>9578</v>
      </c>
      <c r="B4724" s="211" t="n">
        <v>13966.97</v>
      </c>
    </row>
    <row r="4725" customFormat="false" ht="12.75" hidden="false" customHeight="false" outlineLevel="0" collapsed="false">
      <c r="A4725" s="210" t="s">
        <v>9583</v>
      </c>
      <c r="B4725" s="211" t="n">
        <v>13508.27</v>
      </c>
    </row>
    <row r="4726" customFormat="false" ht="12.75" hidden="false" customHeight="false" outlineLevel="0" collapsed="false">
      <c r="A4726" s="210" t="s">
        <v>9584</v>
      </c>
      <c r="B4726" s="211" t="n">
        <v>14798.35</v>
      </c>
    </row>
    <row r="4727" customFormat="false" ht="12.75" hidden="false" customHeight="false" outlineLevel="0" collapsed="false">
      <c r="A4727" s="210" t="s">
        <v>9589</v>
      </c>
      <c r="B4727" s="211" t="n">
        <v>14312.14</v>
      </c>
    </row>
    <row r="4728" customFormat="false" ht="12.75" hidden="false" customHeight="false" outlineLevel="0" collapsed="false">
      <c r="A4728" s="210" t="s">
        <v>9590</v>
      </c>
      <c r="B4728" s="211" t="n">
        <v>22431.74</v>
      </c>
    </row>
    <row r="4729" customFormat="false" ht="12.75" hidden="false" customHeight="false" outlineLevel="0" collapsed="false">
      <c r="A4729" s="210" t="s">
        <v>9596</v>
      </c>
      <c r="B4729" s="211" t="n">
        <v>21509.06</v>
      </c>
    </row>
    <row r="4730" customFormat="false" ht="12.75" hidden="false" customHeight="false" outlineLevel="0" collapsed="false">
      <c r="A4730" s="210" t="s">
        <v>9597</v>
      </c>
      <c r="B4730" s="211" t="n">
        <v>3222.26</v>
      </c>
    </row>
    <row r="4731" customFormat="false" ht="12.75" hidden="false" customHeight="false" outlineLevel="0" collapsed="false">
      <c r="A4731" s="210" t="s">
        <v>9601</v>
      </c>
      <c r="B4731" s="211" t="n">
        <v>2995.15</v>
      </c>
    </row>
    <row r="4732" customFormat="false" ht="12.75" hidden="false" customHeight="false" outlineLevel="0" collapsed="false">
      <c r="A4732" s="210" t="s">
        <v>9602</v>
      </c>
      <c r="B4732" s="211" t="n">
        <v>4053.66</v>
      </c>
    </row>
    <row r="4733" customFormat="false" ht="12.75" hidden="false" customHeight="false" outlineLevel="0" collapsed="false">
      <c r="A4733" s="210" t="s">
        <v>9605</v>
      </c>
      <c r="B4733" s="211" t="n">
        <v>3769.02</v>
      </c>
    </row>
    <row r="4734" customFormat="false" ht="12.75" hidden="false" customHeight="false" outlineLevel="0" collapsed="false">
      <c r="A4734" s="210" t="s">
        <v>9606</v>
      </c>
      <c r="B4734" s="211" t="n">
        <v>5196.95</v>
      </c>
    </row>
    <row r="4735" customFormat="false" ht="12.75" hidden="false" customHeight="false" outlineLevel="0" collapsed="false">
      <c r="A4735" s="210" t="s">
        <v>9608</v>
      </c>
      <c r="B4735" s="211" t="n">
        <v>4832.37</v>
      </c>
    </row>
    <row r="4736" customFormat="false" ht="12.75" hidden="false" customHeight="false" outlineLevel="0" collapsed="false">
      <c r="A4736" s="210" t="s">
        <v>9609</v>
      </c>
      <c r="B4736" s="211" t="n">
        <v>5664.79</v>
      </c>
    </row>
    <row r="4737" customFormat="false" ht="12.75" hidden="false" customHeight="false" outlineLevel="0" collapsed="false">
      <c r="A4737" s="210" t="s">
        <v>9611</v>
      </c>
      <c r="B4737" s="211" t="n">
        <v>5266.6</v>
      </c>
    </row>
    <row r="4738" customFormat="false" ht="12.75" hidden="false" customHeight="false" outlineLevel="0" collapsed="false">
      <c r="A4738" s="210" t="s">
        <v>9612</v>
      </c>
      <c r="B4738" s="211" t="n">
        <v>6496.19</v>
      </c>
    </row>
    <row r="4739" customFormat="false" ht="12.75" hidden="false" customHeight="false" outlineLevel="0" collapsed="false">
      <c r="A4739" s="210" t="s">
        <v>9614</v>
      </c>
      <c r="B4739" s="211" t="n">
        <v>6040.46</v>
      </c>
    </row>
    <row r="4740" customFormat="false" ht="12.75" hidden="false" customHeight="false" outlineLevel="0" collapsed="false">
      <c r="A4740" s="210" t="s">
        <v>9615</v>
      </c>
      <c r="B4740" s="211" t="n">
        <v>7275.92</v>
      </c>
    </row>
    <row r="4741" customFormat="false" ht="12.75" hidden="false" customHeight="false" outlineLevel="0" collapsed="false">
      <c r="A4741" s="210" t="s">
        <v>9617</v>
      </c>
      <c r="B4741" s="211" t="n">
        <v>6764.17</v>
      </c>
    </row>
    <row r="4742" customFormat="false" ht="12.75" hidden="false" customHeight="false" outlineLevel="0" collapsed="false">
      <c r="A4742" s="210" t="s">
        <v>9618</v>
      </c>
      <c r="B4742" s="211" t="n">
        <v>8107.32</v>
      </c>
    </row>
    <row r="4743" customFormat="false" ht="12.75" hidden="false" customHeight="false" outlineLevel="0" collapsed="false">
      <c r="A4743" s="210" t="s">
        <v>9620</v>
      </c>
      <c r="B4743" s="211" t="n">
        <v>7538.04</v>
      </c>
    </row>
    <row r="4744" customFormat="false" ht="12.75" hidden="false" customHeight="false" outlineLevel="0" collapsed="false">
      <c r="A4744" s="210" t="s">
        <v>9621</v>
      </c>
      <c r="B4744" s="211" t="n">
        <v>8938.72</v>
      </c>
    </row>
    <row r="4745" customFormat="false" ht="12.75" hidden="false" customHeight="false" outlineLevel="0" collapsed="false">
      <c r="A4745" s="210" t="s">
        <v>9623</v>
      </c>
      <c r="B4745" s="211" t="n">
        <v>8311.91</v>
      </c>
    </row>
    <row r="4746" customFormat="false" ht="12.75" hidden="false" customHeight="false" outlineLevel="0" collapsed="false">
      <c r="A4746" s="210" t="s">
        <v>9624</v>
      </c>
      <c r="B4746" s="211" t="n">
        <v>48.21</v>
      </c>
    </row>
    <row r="4747" customFormat="false" ht="12.75" hidden="false" customHeight="false" outlineLevel="0" collapsed="false">
      <c r="A4747" s="210" t="s">
        <v>9630</v>
      </c>
      <c r="B4747" s="211" t="n">
        <v>45.14</v>
      </c>
    </row>
    <row r="4748" customFormat="false" ht="12.75" hidden="false" customHeight="false" outlineLevel="0" collapsed="false">
      <c r="A4748" s="210" t="s">
        <v>9631</v>
      </c>
      <c r="B4748" s="211" t="n">
        <v>66.58</v>
      </c>
    </row>
    <row r="4749" customFormat="false" ht="12.75" hidden="false" customHeight="false" outlineLevel="0" collapsed="false">
      <c r="A4749" s="210" t="s">
        <v>9633</v>
      </c>
      <c r="B4749" s="211" t="n">
        <v>62.9</v>
      </c>
    </row>
    <row r="4750" customFormat="false" ht="12.75" hidden="false" customHeight="false" outlineLevel="0" collapsed="false">
      <c r="A4750" s="210" t="s">
        <v>9634</v>
      </c>
      <c r="B4750" s="211" t="n">
        <v>93.29</v>
      </c>
    </row>
    <row r="4751" customFormat="false" ht="12.75" hidden="false" customHeight="false" outlineLevel="0" collapsed="false">
      <c r="A4751" s="210" t="s">
        <v>9636</v>
      </c>
      <c r="B4751" s="211" t="n">
        <v>89</v>
      </c>
    </row>
    <row r="4752" customFormat="false" ht="12.75" hidden="false" customHeight="false" outlineLevel="0" collapsed="false">
      <c r="A4752" s="210" t="s">
        <v>9637</v>
      </c>
      <c r="B4752" s="211" t="n">
        <v>154.63</v>
      </c>
    </row>
    <row r="4753" customFormat="false" ht="12.75" hidden="false" customHeight="false" outlineLevel="0" collapsed="false">
      <c r="A4753" s="210" t="s">
        <v>9639</v>
      </c>
      <c r="B4753" s="211" t="n">
        <v>149.17</v>
      </c>
    </row>
    <row r="4754" customFormat="false" ht="12.75" hidden="false" customHeight="false" outlineLevel="0" collapsed="false">
      <c r="A4754" s="210" t="s">
        <v>9640</v>
      </c>
      <c r="B4754" s="211" t="n">
        <v>198.16</v>
      </c>
    </row>
    <row r="4755" customFormat="false" ht="12.75" hidden="false" customHeight="false" outlineLevel="0" collapsed="false">
      <c r="A4755" s="210" t="s">
        <v>9642</v>
      </c>
      <c r="B4755" s="211" t="n">
        <v>192.07</v>
      </c>
    </row>
    <row r="4756" customFormat="false" ht="12.75" hidden="false" customHeight="false" outlineLevel="0" collapsed="false">
      <c r="A4756" s="210" t="s">
        <v>9643</v>
      </c>
      <c r="B4756" s="211" t="n">
        <v>303.17</v>
      </c>
    </row>
    <row r="4757" customFormat="false" ht="12.75" hidden="false" customHeight="false" outlineLevel="0" collapsed="false">
      <c r="A4757" s="210" t="s">
        <v>9648</v>
      </c>
      <c r="B4757" s="211" t="n">
        <v>291.33</v>
      </c>
    </row>
    <row r="4758" customFormat="false" ht="12.75" hidden="false" customHeight="false" outlineLevel="0" collapsed="false">
      <c r="A4758" s="210" t="s">
        <v>9649</v>
      </c>
      <c r="B4758" s="211" t="n">
        <v>57.16</v>
      </c>
    </row>
    <row r="4759" customFormat="false" ht="12.75" hidden="false" customHeight="false" outlineLevel="0" collapsed="false">
      <c r="A4759" s="210" t="s">
        <v>9653</v>
      </c>
      <c r="B4759" s="211" t="n">
        <v>55.06</v>
      </c>
    </row>
    <row r="4760" customFormat="false" ht="12.75" hidden="false" customHeight="false" outlineLevel="0" collapsed="false">
      <c r="A4760" s="210" t="s">
        <v>9654</v>
      </c>
      <c r="B4760" s="211" t="n">
        <v>188.88</v>
      </c>
    </row>
    <row r="4761" customFormat="false" ht="12.75" hidden="false" customHeight="false" outlineLevel="0" collapsed="false">
      <c r="A4761" s="210" t="s">
        <v>9656</v>
      </c>
      <c r="B4761" s="211" t="n">
        <v>181.67</v>
      </c>
    </row>
    <row r="4762" customFormat="false" ht="12.75" hidden="false" customHeight="false" outlineLevel="0" collapsed="false">
      <c r="A4762" s="210" t="s">
        <v>9657</v>
      </c>
      <c r="B4762" s="211" t="n">
        <v>37.11</v>
      </c>
    </row>
    <row r="4763" customFormat="false" ht="12.75" hidden="false" customHeight="false" outlineLevel="0" collapsed="false">
      <c r="A4763" s="210" t="s">
        <v>9659</v>
      </c>
      <c r="B4763" s="211" t="n">
        <v>35.72</v>
      </c>
    </row>
    <row r="4764" customFormat="false" ht="12.75" hidden="false" customHeight="false" outlineLevel="0" collapsed="false">
      <c r="A4764" s="210" t="s">
        <v>9660</v>
      </c>
      <c r="B4764" s="211" t="n">
        <v>133.46</v>
      </c>
    </row>
    <row r="4765" customFormat="false" ht="12.75" hidden="false" customHeight="false" outlineLevel="0" collapsed="false">
      <c r="A4765" s="210" t="s">
        <v>9664</v>
      </c>
      <c r="B4765" s="211" t="n">
        <v>128.71</v>
      </c>
    </row>
    <row r="4766" customFormat="false" ht="12.75" hidden="false" customHeight="false" outlineLevel="0" collapsed="false">
      <c r="A4766" s="210" t="s">
        <v>9665</v>
      </c>
      <c r="B4766" s="211" t="n">
        <v>179.6</v>
      </c>
    </row>
    <row r="4767" customFormat="false" ht="12.75" hidden="false" customHeight="false" outlineLevel="0" collapsed="false">
      <c r="A4767" s="210" t="s">
        <v>9669</v>
      </c>
      <c r="B4767" s="211" t="n">
        <v>169.23</v>
      </c>
    </row>
    <row r="4768" customFormat="false" ht="12.75" hidden="false" customHeight="false" outlineLevel="0" collapsed="false">
      <c r="A4768" s="210" t="s">
        <v>9670</v>
      </c>
      <c r="B4768" s="211" t="n">
        <v>115.85</v>
      </c>
    </row>
    <row r="4769" customFormat="false" ht="12.75" hidden="false" customHeight="false" outlineLevel="0" collapsed="false">
      <c r="A4769" s="210" t="s">
        <v>9675</v>
      </c>
      <c r="B4769" s="211" t="n">
        <v>107.67</v>
      </c>
    </row>
    <row r="4770" customFormat="false" ht="12.75" hidden="false" customHeight="false" outlineLevel="0" collapsed="false">
      <c r="A4770" s="210" t="s">
        <v>9676</v>
      </c>
      <c r="B4770" s="211" t="n">
        <v>251.71</v>
      </c>
    </row>
    <row r="4771" customFormat="false" ht="12.75" hidden="false" customHeight="false" outlineLevel="0" collapsed="false">
      <c r="A4771" s="210" t="s">
        <v>9678</v>
      </c>
      <c r="B4771" s="211" t="n">
        <v>238.91</v>
      </c>
    </row>
    <row r="4772" customFormat="false" ht="12.75" hidden="false" customHeight="false" outlineLevel="0" collapsed="false">
      <c r="A4772" s="210" t="s">
        <v>9679</v>
      </c>
      <c r="B4772" s="211" t="n">
        <v>150.91</v>
      </c>
    </row>
    <row r="4773" customFormat="false" ht="12.75" hidden="false" customHeight="false" outlineLevel="0" collapsed="false">
      <c r="A4773" s="210" t="s">
        <v>9683</v>
      </c>
      <c r="B4773" s="211" t="n">
        <v>140.97</v>
      </c>
    </row>
    <row r="4774" customFormat="false" ht="12.75" hidden="false" customHeight="false" outlineLevel="0" collapsed="false">
      <c r="A4774" s="210" t="s">
        <v>9684</v>
      </c>
      <c r="B4774" s="211" t="n">
        <v>406.67</v>
      </c>
    </row>
    <row r="4775" customFormat="false" ht="12.75" hidden="false" customHeight="false" outlineLevel="0" collapsed="false">
      <c r="A4775" s="210" t="s">
        <v>9686</v>
      </c>
      <c r="B4775" s="211" t="n">
        <v>390.76</v>
      </c>
    </row>
    <row r="4776" customFormat="false" ht="12.75" hidden="false" customHeight="false" outlineLevel="0" collapsed="false">
      <c r="A4776" s="210" t="s">
        <v>9687</v>
      </c>
      <c r="B4776" s="211" t="n">
        <v>193.85</v>
      </c>
    </row>
    <row r="4777" customFormat="false" ht="12.75" hidden="false" customHeight="false" outlineLevel="0" collapsed="false">
      <c r="A4777" s="210" t="s">
        <v>9689</v>
      </c>
      <c r="B4777" s="211" t="n">
        <v>182.17</v>
      </c>
    </row>
    <row r="4778" customFormat="false" ht="12.75" hidden="false" customHeight="false" outlineLevel="0" collapsed="false">
      <c r="A4778" s="210" t="s">
        <v>9690</v>
      </c>
      <c r="B4778" s="211" t="n">
        <v>1244.71</v>
      </c>
    </row>
    <row r="4779" customFormat="false" ht="12.75" hidden="false" customHeight="false" outlineLevel="0" collapsed="false">
      <c r="A4779" s="210" t="s">
        <v>9692</v>
      </c>
      <c r="B4779" s="211" t="n">
        <v>1224.71</v>
      </c>
    </row>
    <row r="4780" customFormat="false" ht="12.75" hidden="false" customHeight="false" outlineLevel="0" collapsed="false">
      <c r="A4780" s="210" t="s">
        <v>9693</v>
      </c>
      <c r="B4780" s="211" t="n">
        <v>271.41</v>
      </c>
    </row>
    <row r="4781" customFormat="false" ht="12.75" hidden="false" customHeight="false" outlineLevel="0" collapsed="false">
      <c r="A4781" s="210" t="s">
        <v>9695</v>
      </c>
      <c r="B4781" s="211" t="n">
        <v>257.44</v>
      </c>
    </row>
    <row r="4782" customFormat="false" ht="12.75" hidden="false" customHeight="false" outlineLevel="0" collapsed="false">
      <c r="A4782" s="210" t="s">
        <v>9696</v>
      </c>
      <c r="B4782" s="211" t="n">
        <v>1854.33</v>
      </c>
    </row>
    <row r="4783" customFormat="false" ht="12.75" hidden="false" customHeight="false" outlineLevel="0" collapsed="false">
      <c r="A4783" s="210" t="s">
        <v>9698</v>
      </c>
      <c r="B4783" s="211" t="n">
        <v>1830.69</v>
      </c>
    </row>
    <row r="4784" customFormat="false" ht="12.75" hidden="false" customHeight="false" outlineLevel="0" collapsed="false">
      <c r="A4784" s="210" t="s">
        <v>9699</v>
      </c>
      <c r="B4784" s="211" t="n">
        <v>337.21</v>
      </c>
    </row>
    <row r="4785" customFormat="false" ht="12.75" hidden="false" customHeight="false" outlineLevel="0" collapsed="false">
      <c r="A4785" s="210" t="s">
        <v>9701</v>
      </c>
      <c r="B4785" s="211" t="n">
        <v>321.14</v>
      </c>
    </row>
    <row r="4786" customFormat="false" ht="12.75" hidden="false" customHeight="false" outlineLevel="0" collapsed="false">
      <c r="A4786" s="210" t="s">
        <v>9702</v>
      </c>
      <c r="B4786" s="211" t="n">
        <v>96.06</v>
      </c>
    </row>
    <row r="4787" customFormat="false" ht="12.75" hidden="false" customHeight="false" outlineLevel="0" collapsed="false">
      <c r="A4787" s="210" t="s">
        <v>9706</v>
      </c>
      <c r="B4787" s="211" t="n">
        <v>93.12</v>
      </c>
    </row>
    <row r="4788" customFormat="false" ht="12.75" hidden="false" customHeight="false" outlineLevel="0" collapsed="false">
      <c r="A4788" s="210" t="s">
        <v>9707</v>
      </c>
      <c r="B4788" s="211" t="n">
        <v>131.27</v>
      </c>
    </row>
    <row r="4789" customFormat="false" ht="12.75" hidden="false" customHeight="false" outlineLevel="0" collapsed="false">
      <c r="A4789" s="210" t="s">
        <v>9709</v>
      </c>
      <c r="B4789" s="211" t="n">
        <v>127.58</v>
      </c>
    </row>
    <row r="4790" customFormat="false" ht="12.75" hidden="false" customHeight="false" outlineLevel="0" collapsed="false">
      <c r="A4790" s="210" t="s">
        <v>9710</v>
      </c>
      <c r="B4790" s="211" t="n">
        <v>36.76</v>
      </c>
    </row>
    <row r="4791" customFormat="false" ht="12.75" hidden="false" customHeight="false" outlineLevel="0" collapsed="false">
      <c r="A4791" s="210" t="s">
        <v>9714</v>
      </c>
      <c r="B4791" s="211" t="n">
        <v>32.37</v>
      </c>
    </row>
    <row r="4792" customFormat="false" ht="12.75" hidden="false" customHeight="false" outlineLevel="0" collapsed="false">
      <c r="A4792" s="210" t="s">
        <v>9715</v>
      </c>
      <c r="B4792" s="211" t="n">
        <v>46.28</v>
      </c>
    </row>
    <row r="4793" customFormat="false" ht="12.75" hidden="false" customHeight="false" outlineLevel="0" collapsed="false">
      <c r="A4793" s="210" t="s">
        <v>9717</v>
      </c>
      <c r="B4793" s="211" t="n">
        <v>40.74</v>
      </c>
    </row>
    <row r="4794" customFormat="false" ht="12.75" hidden="false" customHeight="false" outlineLevel="0" collapsed="false">
      <c r="A4794" s="210" t="s">
        <v>9718</v>
      </c>
      <c r="B4794" s="211" t="n">
        <v>62.92</v>
      </c>
    </row>
    <row r="4795" customFormat="false" ht="12.75" hidden="false" customHeight="false" outlineLevel="0" collapsed="false">
      <c r="A4795" s="210" t="s">
        <v>9720</v>
      </c>
      <c r="B4795" s="211" t="n">
        <v>55.39</v>
      </c>
    </row>
    <row r="4796" customFormat="false" ht="12.75" hidden="false" customHeight="false" outlineLevel="0" collapsed="false">
      <c r="A4796" s="210" t="s">
        <v>9721</v>
      </c>
      <c r="B4796" s="211" t="n">
        <v>77.52</v>
      </c>
    </row>
    <row r="4797" customFormat="false" ht="12.75" hidden="false" customHeight="false" outlineLevel="0" collapsed="false">
      <c r="A4797" s="210" t="s">
        <v>9723</v>
      </c>
      <c r="B4797" s="211" t="n">
        <v>68.22</v>
      </c>
    </row>
    <row r="4798" customFormat="false" ht="12.75" hidden="false" customHeight="false" outlineLevel="0" collapsed="false">
      <c r="A4798" s="210" t="s">
        <v>9724</v>
      </c>
      <c r="B4798" s="211" t="n">
        <v>83.21</v>
      </c>
    </row>
    <row r="4799" customFormat="false" ht="12.75" hidden="false" customHeight="false" outlineLevel="0" collapsed="false">
      <c r="A4799" s="210" t="s">
        <v>9726</v>
      </c>
      <c r="B4799" s="211" t="n">
        <v>73.26</v>
      </c>
    </row>
    <row r="4800" customFormat="false" ht="12.75" hidden="false" customHeight="false" outlineLevel="0" collapsed="false">
      <c r="A4800" s="210" t="s">
        <v>9727</v>
      </c>
      <c r="B4800" s="211" t="n">
        <v>94.77</v>
      </c>
    </row>
    <row r="4801" customFormat="false" ht="12.75" hidden="false" customHeight="false" outlineLevel="0" collapsed="false">
      <c r="A4801" s="210" t="s">
        <v>9729</v>
      </c>
      <c r="B4801" s="211" t="n">
        <v>83.43</v>
      </c>
    </row>
    <row r="4802" customFormat="false" ht="12.75" hidden="false" customHeight="false" outlineLevel="0" collapsed="false">
      <c r="A4802" s="210" t="s">
        <v>9730</v>
      </c>
      <c r="B4802" s="211" t="n">
        <v>112.53</v>
      </c>
    </row>
    <row r="4803" customFormat="false" ht="12.75" hidden="false" customHeight="false" outlineLevel="0" collapsed="false">
      <c r="A4803" s="210" t="s">
        <v>9732</v>
      </c>
      <c r="B4803" s="211" t="n">
        <v>99.11</v>
      </c>
    </row>
    <row r="4804" customFormat="false" ht="12.75" hidden="false" customHeight="false" outlineLevel="0" collapsed="false">
      <c r="A4804" s="210" t="s">
        <v>9733</v>
      </c>
      <c r="B4804" s="211" t="n">
        <v>56.34</v>
      </c>
    </row>
    <row r="4805" customFormat="false" ht="12.75" hidden="false" customHeight="false" outlineLevel="0" collapsed="false">
      <c r="A4805" s="210" t="s">
        <v>9737</v>
      </c>
      <c r="B4805" s="211" t="n">
        <v>50.7</v>
      </c>
    </row>
    <row r="4806" customFormat="false" ht="12.75" hidden="false" customHeight="false" outlineLevel="0" collapsed="false">
      <c r="A4806" s="210" t="s">
        <v>9738</v>
      </c>
      <c r="B4806" s="211" t="n">
        <v>75.29</v>
      </c>
    </row>
    <row r="4807" customFormat="false" ht="12.75" hidden="false" customHeight="false" outlineLevel="0" collapsed="false">
      <c r="A4807" s="210" t="s">
        <v>9741</v>
      </c>
      <c r="B4807" s="211" t="n">
        <v>67.71</v>
      </c>
    </row>
    <row r="4808" customFormat="false" ht="12.75" hidden="false" customHeight="false" outlineLevel="0" collapsed="false">
      <c r="A4808" s="210" t="s">
        <v>9742</v>
      </c>
      <c r="B4808" s="211" t="n">
        <v>115.66</v>
      </c>
    </row>
    <row r="4809" customFormat="false" ht="12.75" hidden="false" customHeight="false" outlineLevel="0" collapsed="false">
      <c r="A4809" s="210" t="s">
        <v>9744</v>
      </c>
      <c r="B4809" s="211" t="n">
        <v>104.28</v>
      </c>
    </row>
    <row r="4810" customFormat="false" ht="12.75" hidden="false" customHeight="false" outlineLevel="0" collapsed="false">
      <c r="A4810" s="210" t="s">
        <v>9745</v>
      </c>
      <c r="B4810" s="211" t="n">
        <v>180.89</v>
      </c>
    </row>
    <row r="4811" customFormat="false" ht="12.75" hidden="false" customHeight="false" outlineLevel="0" collapsed="false">
      <c r="A4811" s="210" t="s">
        <v>9747</v>
      </c>
      <c r="B4811" s="211" t="n">
        <v>162.69</v>
      </c>
    </row>
    <row r="4812" customFormat="false" ht="12.75" hidden="false" customHeight="false" outlineLevel="0" collapsed="false">
      <c r="A4812" s="210" t="s">
        <v>9748</v>
      </c>
      <c r="B4812" s="211" t="n">
        <v>234.4</v>
      </c>
    </row>
    <row r="4813" customFormat="false" ht="12.75" hidden="false" customHeight="false" outlineLevel="0" collapsed="false">
      <c r="A4813" s="210" t="s">
        <v>9750</v>
      </c>
      <c r="B4813" s="211" t="n">
        <v>210.79</v>
      </c>
    </row>
    <row r="4814" customFormat="false" ht="12.75" hidden="false" customHeight="false" outlineLevel="0" collapsed="false">
      <c r="A4814" s="210" t="s">
        <v>9751</v>
      </c>
      <c r="B4814" s="211" t="n">
        <v>287.81</v>
      </c>
    </row>
    <row r="4815" customFormat="false" ht="12.75" hidden="false" customHeight="false" outlineLevel="0" collapsed="false">
      <c r="A4815" s="210" t="s">
        <v>9753</v>
      </c>
      <c r="B4815" s="211" t="n">
        <v>258.97</v>
      </c>
    </row>
    <row r="4816" customFormat="false" ht="12.75" hidden="false" customHeight="false" outlineLevel="0" collapsed="false">
      <c r="A4816" s="210" t="s">
        <v>9754</v>
      </c>
      <c r="B4816" s="211" t="n">
        <v>113.49</v>
      </c>
    </row>
    <row r="4817" customFormat="false" ht="12.75" hidden="false" customHeight="false" outlineLevel="0" collapsed="false">
      <c r="A4817" s="210" t="s">
        <v>9758</v>
      </c>
      <c r="B4817" s="211" t="n">
        <v>102.11</v>
      </c>
    </row>
    <row r="4818" customFormat="false" ht="12.75" hidden="false" customHeight="false" outlineLevel="0" collapsed="false">
      <c r="A4818" s="210" t="s">
        <v>9759</v>
      </c>
      <c r="B4818" s="211" t="n">
        <v>147.62</v>
      </c>
    </row>
    <row r="4819" customFormat="false" ht="12.75" hidden="false" customHeight="false" outlineLevel="0" collapsed="false">
      <c r="A4819" s="210" t="s">
        <v>9761</v>
      </c>
      <c r="B4819" s="211" t="n">
        <v>132.99</v>
      </c>
    </row>
    <row r="4820" customFormat="false" ht="12.75" hidden="false" customHeight="false" outlineLevel="0" collapsed="false">
      <c r="A4820" s="210" t="s">
        <v>9762</v>
      </c>
      <c r="B4820" s="211" t="n">
        <v>230.38</v>
      </c>
    </row>
    <row r="4821" customFormat="false" ht="12.75" hidden="false" customHeight="false" outlineLevel="0" collapsed="false">
      <c r="A4821" s="210" t="s">
        <v>9764</v>
      </c>
      <c r="B4821" s="211" t="n">
        <v>207.9</v>
      </c>
    </row>
    <row r="4822" customFormat="false" ht="12.75" hidden="false" customHeight="false" outlineLevel="0" collapsed="false">
      <c r="A4822" s="210" t="s">
        <v>9765</v>
      </c>
      <c r="B4822" s="211" t="n">
        <v>361.78</v>
      </c>
    </row>
    <row r="4823" customFormat="false" ht="12.75" hidden="false" customHeight="false" outlineLevel="0" collapsed="false">
      <c r="A4823" s="210" t="s">
        <v>9767</v>
      </c>
      <c r="B4823" s="211" t="n">
        <v>325.38</v>
      </c>
    </row>
    <row r="4824" customFormat="false" ht="12.75" hidden="false" customHeight="false" outlineLevel="0" collapsed="false">
      <c r="A4824" s="210" t="s">
        <v>9768</v>
      </c>
      <c r="B4824" s="211" t="n">
        <v>469.88</v>
      </c>
    </row>
    <row r="4825" customFormat="false" ht="12.75" hidden="false" customHeight="false" outlineLevel="0" collapsed="false">
      <c r="A4825" s="210" t="s">
        <v>9770</v>
      </c>
      <c r="B4825" s="211" t="n">
        <v>422.68</v>
      </c>
    </row>
    <row r="4826" customFormat="false" ht="12.75" hidden="false" customHeight="false" outlineLevel="0" collapsed="false">
      <c r="A4826" s="210" t="s">
        <v>9771</v>
      </c>
      <c r="B4826" s="211" t="n">
        <v>574.54</v>
      </c>
    </row>
    <row r="4827" customFormat="false" ht="12.75" hidden="false" customHeight="false" outlineLevel="0" collapsed="false">
      <c r="A4827" s="210" t="s">
        <v>9773</v>
      </c>
      <c r="B4827" s="211" t="n">
        <v>516.85</v>
      </c>
    </row>
    <row r="4828" customFormat="false" ht="12.75" hidden="false" customHeight="false" outlineLevel="0" collapsed="false">
      <c r="A4828" s="210" t="s">
        <v>9774</v>
      </c>
      <c r="B4828" s="211" t="n">
        <v>113.49</v>
      </c>
    </row>
    <row r="4829" customFormat="false" ht="12.75" hidden="false" customHeight="false" outlineLevel="0" collapsed="false">
      <c r="A4829" s="210" t="s">
        <v>9778</v>
      </c>
      <c r="B4829" s="211" t="n">
        <v>102.11</v>
      </c>
    </row>
    <row r="4830" customFormat="false" ht="12.75" hidden="false" customHeight="false" outlineLevel="0" collapsed="false">
      <c r="A4830" s="210" t="s">
        <v>9779</v>
      </c>
      <c r="B4830" s="211" t="n">
        <v>148.71</v>
      </c>
    </row>
    <row r="4831" customFormat="false" ht="12.75" hidden="false" customHeight="false" outlineLevel="0" collapsed="false">
      <c r="A4831" s="210" t="s">
        <v>9781</v>
      </c>
      <c r="B4831" s="211" t="n">
        <v>134.08</v>
      </c>
    </row>
    <row r="4832" customFormat="false" ht="12.75" hidden="false" customHeight="false" outlineLevel="0" collapsed="false">
      <c r="A4832" s="210" t="s">
        <v>9782</v>
      </c>
      <c r="B4832" s="211" t="n">
        <v>228.35</v>
      </c>
    </row>
    <row r="4833" customFormat="false" ht="12.75" hidden="false" customHeight="false" outlineLevel="0" collapsed="false">
      <c r="A4833" s="210" t="s">
        <v>9784</v>
      </c>
      <c r="B4833" s="211" t="n">
        <v>206.14</v>
      </c>
    </row>
    <row r="4834" customFormat="false" ht="12.75" hidden="false" customHeight="false" outlineLevel="0" collapsed="false">
      <c r="A4834" s="210" t="s">
        <v>9785</v>
      </c>
      <c r="B4834" s="211" t="n">
        <v>155.51</v>
      </c>
    </row>
    <row r="4835" customFormat="false" ht="12.75" hidden="false" customHeight="false" outlineLevel="0" collapsed="false">
      <c r="A4835" s="210" t="s">
        <v>9789</v>
      </c>
      <c r="B4835" s="211" t="n">
        <v>141.43</v>
      </c>
    </row>
    <row r="4836" customFormat="false" ht="12.75" hidden="false" customHeight="false" outlineLevel="0" collapsed="false">
      <c r="A4836" s="210" t="s">
        <v>9790</v>
      </c>
      <c r="B4836" s="211" t="n">
        <v>200.45</v>
      </c>
    </row>
    <row r="4837" customFormat="false" ht="12.75" hidden="false" customHeight="false" outlineLevel="0" collapsed="false">
      <c r="A4837" s="210" t="s">
        <v>9792</v>
      </c>
      <c r="B4837" s="211" t="n">
        <v>180.95</v>
      </c>
    </row>
    <row r="4838" customFormat="false" ht="12.75" hidden="false" customHeight="false" outlineLevel="0" collapsed="false">
      <c r="A4838" s="210" t="s">
        <v>9793</v>
      </c>
      <c r="B4838" s="211" t="n">
        <v>334.36</v>
      </c>
    </row>
    <row r="4839" customFormat="false" ht="12.75" hidden="false" customHeight="false" outlineLevel="0" collapsed="false">
      <c r="A4839" s="210" t="s">
        <v>9795</v>
      </c>
      <c r="B4839" s="211" t="n">
        <v>305.11</v>
      </c>
    </row>
    <row r="4840" customFormat="false" ht="12.75" hidden="false" customHeight="false" outlineLevel="0" collapsed="false">
      <c r="A4840" s="210" t="s">
        <v>9796</v>
      </c>
      <c r="B4840" s="211" t="n">
        <v>549.2</v>
      </c>
    </row>
    <row r="4841" customFormat="false" ht="12.75" hidden="false" customHeight="false" outlineLevel="0" collapsed="false">
      <c r="A4841" s="210" t="s">
        <v>9798</v>
      </c>
      <c r="B4841" s="211" t="n">
        <v>501.99</v>
      </c>
    </row>
    <row r="4842" customFormat="false" ht="12.75" hidden="false" customHeight="false" outlineLevel="0" collapsed="false">
      <c r="A4842" s="210" t="s">
        <v>9799</v>
      </c>
      <c r="B4842" s="211" t="n">
        <v>755.5</v>
      </c>
    </row>
    <row r="4843" customFormat="false" ht="12.75" hidden="false" customHeight="false" outlineLevel="0" collapsed="false">
      <c r="A4843" s="210" t="s">
        <v>9801</v>
      </c>
      <c r="B4843" s="211" t="n">
        <v>694.11</v>
      </c>
    </row>
    <row r="4844" customFormat="false" ht="12.75" hidden="false" customHeight="false" outlineLevel="0" collapsed="false">
      <c r="A4844" s="210" t="s">
        <v>9802</v>
      </c>
      <c r="B4844" s="211" t="n">
        <v>905.13</v>
      </c>
    </row>
    <row r="4845" customFormat="false" ht="12.75" hidden="false" customHeight="false" outlineLevel="0" collapsed="false">
      <c r="A4845" s="210" t="s">
        <v>9804</v>
      </c>
      <c r="B4845" s="211" t="n">
        <v>829.85</v>
      </c>
    </row>
    <row r="4846" customFormat="false" ht="12.75" hidden="false" customHeight="false" outlineLevel="0" collapsed="false">
      <c r="A4846" s="210" t="s">
        <v>9805</v>
      </c>
      <c r="B4846" s="211" t="n">
        <v>147.38</v>
      </c>
    </row>
    <row r="4847" customFormat="false" ht="12.75" hidden="false" customHeight="false" outlineLevel="0" collapsed="false">
      <c r="A4847" s="210" t="s">
        <v>9812</v>
      </c>
      <c r="B4847" s="211" t="n">
        <v>145.8</v>
      </c>
    </row>
    <row r="4848" customFormat="false" ht="12.75" hidden="false" customHeight="false" outlineLevel="0" collapsed="false">
      <c r="A4848" s="210" t="s">
        <v>9813</v>
      </c>
      <c r="B4848" s="211" t="n">
        <v>179.5</v>
      </c>
    </row>
    <row r="4849" customFormat="false" ht="12.75" hidden="false" customHeight="false" outlineLevel="0" collapsed="false">
      <c r="A4849" s="210" t="s">
        <v>9815</v>
      </c>
      <c r="B4849" s="211" t="n">
        <v>177.37</v>
      </c>
    </row>
    <row r="4850" customFormat="false" ht="12.75" hidden="false" customHeight="false" outlineLevel="0" collapsed="false">
      <c r="A4850" s="210" t="s">
        <v>9816</v>
      </c>
      <c r="B4850" s="211" t="n">
        <v>205.29</v>
      </c>
    </row>
    <row r="4851" customFormat="false" ht="12.75" hidden="false" customHeight="false" outlineLevel="0" collapsed="false">
      <c r="A4851" s="210" t="s">
        <v>9818</v>
      </c>
      <c r="B4851" s="211" t="n">
        <v>202.63</v>
      </c>
    </row>
    <row r="4852" customFormat="false" ht="12.75" hidden="false" customHeight="false" outlineLevel="0" collapsed="false">
      <c r="A4852" s="210" t="s">
        <v>9819</v>
      </c>
      <c r="B4852" s="211" t="n">
        <v>266.89</v>
      </c>
    </row>
    <row r="4853" customFormat="false" ht="12.75" hidden="false" customHeight="false" outlineLevel="0" collapsed="false">
      <c r="A4853" s="210" t="s">
        <v>9821</v>
      </c>
      <c r="B4853" s="211" t="n">
        <v>263.95</v>
      </c>
    </row>
    <row r="4854" customFormat="false" ht="12.75" hidden="false" customHeight="false" outlineLevel="0" collapsed="false">
      <c r="A4854" s="210" t="s">
        <v>9822</v>
      </c>
      <c r="B4854" s="211" t="n">
        <v>298.72</v>
      </c>
    </row>
    <row r="4855" customFormat="false" ht="12.75" hidden="false" customHeight="false" outlineLevel="0" collapsed="false">
      <c r="A4855" s="210" t="s">
        <v>9824</v>
      </c>
      <c r="B4855" s="211" t="n">
        <v>295.51</v>
      </c>
    </row>
    <row r="4856" customFormat="false" ht="12.75" hidden="false" customHeight="false" outlineLevel="0" collapsed="false">
      <c r="A4856" s="210" t="s">
        <v>9825</v>
      </c>
      <c r="B4856" s="211" t="n">
        <v>531.21</v>
      </c>
    </row>
    <row r="4857" customFormat="false" ht="12.75" hidden="false" customHeight="false" outlineLevel="0" collapsed="false">
      <c r="A4857" s="210" t="s">
        <v>9827</v>
      </c>
      <c r="B4857" s="211" t="n">
        <v>527.46</v>
      </c>
    </row>
    <row r="4858" customFormat="false" ht="12.75" hidden="false" customHeight="false" outlineLevel="0" collapsed="false">
      <c r="A4858" s="210" t="s">
        <v>9828</v>
      </c>
      <c r="B4858" s="211" t="n">
        <v>867.14</v>
      </c>
    </row>
    <row r="4859" customFormat="false" ht="12.75" hidden="false" customHeight="false" outlineLevel="0" collapsed="false">
      <c r="A4859" s="210" t="s">
        <v>9831</v>
      </c>
      <c r="B4859" s="211" t="n">
        <v>862.85</v>
      </c>
    </row>
    <row r="4860" customFormat="false" ht="12.75" hidden="false" customHeight="false" outlineLevel="0" collapsed="false">
      <c r="A4860" s="210" t="s">
        <v>9832</v>
      </c>
      <c r="B4860" s="211" t="n">
        <v>1440.63</v>
      </c>
    </row>
    <row r="4861" customFormat="false" ht="12.75" hidden="false" customHeight="false" outlineLevel="0" collapsed="false">
      <c r="A4861" s="210" t="s">
        <v>9834</v>
      </c>
      <c r="B4861" s="211" t="n">
        <v>1435.8</v>
      </c>
    </row>
    <row r="4862" customFormat="false" ht="12.75" hidden="false" customHeight="false" outlineLevel="0" collapsed="false">
      <c r="A4862" s="210" t="s">
        <v>9835</v>
      </c>
      <c r="B4862" s="211" t="n">
        <v>3754.96</v>
      </c>
    </row>
    <row r="4863" customFormat="false" ht="12.75" hidden="false" customHeight="false" outlineLevel="0" collapsed="false">
      <c r="A4863" s="210" t="s">
        <v>9837</v>
      </c>
      <c r="B4863" s="211" t="n">
        <v>3749.58</v>
      </c>
    </row>
    <row r="4864" customFormat="false" ht="12.75" hidden="false" customHeight="false" outlineLevel="0" collapsed="false">
      <c r="A4864" s="210" t="s">
        <v>9838</v>
      </c>
      <c r="B4864" s="211" t="n">
        <v>4567.99</v>
      </c>
    </row>
    <row r="4865" customFormat="false" ht="12.75" hidden="false" customHeight="false" outlineLevel="0" collapsed="false">
      <c r="A4865" s="210" t="s">
        <v>9840</v>
      </c>
      <c r="B4865" s="211" t="n">
        <v>4562.08</v>
      </c>
    </row>
    <row r="4866" customFormat="false" ht="12.75" hidden="false" customHeight="false" outlineLevel="0" collapsed="false">
      <c r="A4866" s="210" t="s">
        <v>9841</v>
      </c>
      <c r="B4866" s="211" t="n">
        <v>6153.43</v>
      </c>
    </row>
    <row r="4867" customFormat="false" ht="12.75" hidden="false" customHeight="false" outlineLevel="0" collapsed="false">
      <c r="A4867" s="210" t="s">
        <v>9843</v>
      </c>
      <c r="B4867" s="211" t="n">
        <v>6146.98</v>
      </c>
    </row>
    <row r="4868" customFormat="false" ht="12.75" hidden="false" customHeight="false" outlineLevel="0" collapsed="false">
      <c r="A4868" s="210" t="s">
        <v>9844</v>
      </c>
      <c r="B4868" s="211" t="n">
        <v>221.09</v>
      </c>
    </row>
    <row r="4869" customFormat="false" ht="12.75" hidden="false" customHeight="false" outlineLevel="0" collapsed="false">
      <c r="A4869" s="210" t="s">
        <v>9851</v>
      </c>
      <c r="B4869" s="211" t="n">
        <v>218.43</v>
      </c>
    </row>
    <row r="4870" customFormat="false" ht="12.75" hidden="false" customHeight="false" outlineLevel="0" collapsed="false">
      <c r="A4870" s="210" t="s">
        <v>9852</v>
      </c>
      <c r="B4870" s="211" t="n">
        <v>340.96</v>
      </c>
    </row>
    <row r="4871" customFormat="false" ht="12.75" hidden="false" customHeight="false" outlineLevel="0" collapsed="false">
      <c r="A4871" s="210" t="s">
        <v>9854</v>
      </c>
      <c r="B4871" s="211" t="n">
        <v>337.75</v>
      </c>
    </row>
    <row r="4872" customFormat="false" ht="12.75" hidden="false" customHeight="false" outlineLevel="0" collapsed="false">
      <c r="A4872" s="210" t="s">
        <v>9855</v>
      </c>
      <c r="B4872" s="211" t="n">
        <v>165.33</v>
      </c>
    </row>
    <row r="4873" customFormat="false" ht="12.75" hidden="false" customHeight="false" outlineLevel="0" collapsed="false">
      <c r="A4873" s="210" t="s">
        <v>9862</v>
      </c>
      <c r="B4873" s="211" t="n">
        <v>164.74</v>
      </c>
    </row>
    <row r="4874" customFormat="false" ht="12.75" hidden="false" customHeight="false" outlineLevel="0" collapsed="false">
      <c r="A4874" s="210" t="s">
        <v>9863</v>
      </c>
      <c r="B4874" s="211" t="n">
        <v>233.56</v>
      </c>
    </row>
    <row r="4875" customFormat="false" ht="12.75" hidden="false" customHeight="false" outlineLevel="0" collapsed="false">
      <c r="A4875" s="210" t="s">
        <v>9866</v>
      </c>
      <c r="B4875" s="211" t="n">
        <v>232.72</v>
      </c>
    </row>
    <row r="4876" customFormat="false" ht="12.75" hidden="false" customHeight="false" outlineLevel="0" collapsed="false">
      <c r="A4876" s="210" t="s">
        <v>9867</v>
      </c>
      <c r="B4876" s="211" t="n">
        <v>321.11</v>
      </c>
    </row>
    <row r="4877" customFormat="false" ht="12.75" hidden="false" customHeight="false" outlineLevel="0" collapsed="false">
      <c r="A4877" s="210" t="s">
        <v>9869</v>
      </c>
      <c r="B4877" s="211" t="n">
        <v>320.15</v>
      </c>
    </row>
    <row r="4878" customFormat="false" ht="12.75" hidden="false" customHeight="false" outlineLevel="0" collapsed="false">
      <c r="A4878" s="210" t="s">
        <v>9870</v>
      </c>
      <c r="B4878" s="211" t="n">
        <v>379.29</v>
      </c>
    </row>
    <row r="4879" customFormat="false" ht="12.75" hidden="false" customHeight="false" outlineLevel="0" collapsed="false">
      <c r="A4879" s="210" t="s">
        <v>9877</v>
      </c>
      <c r="B4879" s="211" t="n">
        <v>378.42</v>
      </c>
    </row>
    <row r="4880" customFormat="false" ht="12.75" hidden="false" customHeight="false" outlineLevel="0" collapsed="false">
      <c r="A4880" s="210" t="s">
        <v>9878</v>
      </c>
      <c r="B4880" s="211" t="n">
        <v>383.81</v>
      </c>
    </row>
    <row r="4881" customFormat="false" ht="12.75" hidden="false" customHeight="false" outlineLevel="0" collapsed="false">
      <c r="A4881" s="210" t="s">
        <v>9881</v>
      </c>
      <c r="B4881" s="211" t="n">
        <v>382.54</v>
      </c>
    </row>
    <row r="4882" customFormat="false" ht="12.75" hidden="false" customHeight="false" outlineLevel="0" collapsed="false">
      <c r="A4882" s="210" t="s">
        <v>9882</v>
      </c>
      <c r="B4882" s="211" t="n">
        <v>460.75</v>
      </c>
    </row>
    <row r="4883" customFormat="false" ht="12.75" hidden="false" customHeight="false" outlineLevel="0" collapsed="false">
      <c r="A4883" s="210" t="s">
        <v>9884</v>
      </c>
      <c r="B4883" s="211" t="n">
        <v>458.66</v>
      </c>
    </row>
    <row r="4884" customFormat="false" ht="12.75" hidden="false" customHeight="false" outlineLevel="0" collapsed="false">
      <c r="A4884" s="210" t="s">
        <v>9885</v>
      </c>
      <c r="B4884" s="211" t="n">
        <v>565.45</v>
      </c>
    </row>
    <row r="4885" customFormat="false" ht="12.75" hidden="false" customHeight="false" outlineLevel="0" collapsed="false">
      <c r="A4885" s="210" t="s">
        <v>9887</v>
      </c>
      <c r="B4885" s="211" t="n">
        <v>562.3</v>
      </c>
    </row>
    <row r="4886" customFormat="false" ht="12.75" hidden="false" customHeight="false" outlineLevel="0" collapsed="false">
      <c r="A4886" s="210" t="s">
        <v>9888</v>
      </c>
      <c r="B4886" s="211" t="n">
        <v>695.35</v>
      </c>
    </row>
    <row r="4887" customFormat="false" ht="12.75" hidden="false" customHeight="false" outlineLevel="0" collapsed="false">
      <c r="A4887" s="210" t="s">
        <v>9890</v>
      </c>
      <c r="B4887" s="211" t="n">
        <v>691.23</v>
      </c>
    </row>
    <row r="4888" customFormat="false" ht="12.75" hidden="false" customHeight="false" outlineLevel="0" collapsed="false">
      <c r="A4888" s="210" t="s">
        <v>9891</v>
      </c>
      <c r="B4888" s="211" t="n">
        <v>817.8</v>
      </c>
    </row>
    <row r="4889" customFormat="false" ht="12.75" hidden="false" customHeight="false" outlineLevel="0" collapsed="false">
      <c r="A4889" s="210" t="s">
        <v>9893</v>
      </c>
      <c r="B4889" s="211" t="n">
        <v>813.75</v>
      </c>
    </row>
    <row r="4890" customFormat="false" ht="12.75" hidden="false" customHeight="false" outlineLevel="0" collapsed="false">
      <c r="A4890" s="210" t="s">
        <v>9894</v>
      </c>
      <c r="B4890" s="211" t="n">
        <v>1116.17</v>
      </c>
    </row>
    <row r="4891" customFormat="false" ht="12.75" hidden="false" customHeight="false" outlineLevel="0" collapsed="false">
      <c r="A4891" s="210" t="s">
        <v>9896</v>
      </c>
      <c r="B4891" s="211" t="n">
        <v>1110.7</v>
      </c>
    </row>
    <row r="4892" customFormat="false" ht="12.75" hidden="false" customHeight="false" outlineLevel="0" collapsed="false">
      <c r="A4892" s="210" t="s">
        <v>9897</v>
      </c>
      <c r="B4892" s="211" t="n">
        <v>1435.47</v>
      </c>
    </row>
    <row r="4893" customFormat="false" ht="12.75" hidden="false" customHeight="false" outlineLevel="0" collapsed="false">
      <c r="A4893" s="210" t="s">
        <v>9899</v>
      </c>
      <c r="B4893" s="211" t="n">
        <v>1428.52</v>
      </c>
    </row>
    <row r="4894" customFormat="false" ht="12.75" hidden="false" customHeight="false" outlineLevel="0" collapsed="false">
      <c r="A4894" s="210" t="s">
        <v>9900</v>
      </c>
      <c r="B4894" s="211" t="n">
        <v>1857.56</v>
      </c>
    </row>
    <row r="4895" customFormat="false" ht="12.75" hidden="false" customHeight="false" outlineLevel="0" collapsed="false">
      <c r="A4895" s="210" t="s">
        <v>9902</v>
      </c>
      <c r="B4895" s="211" t="n">
        <v>1849.07</v>
      </c>
    </row>
    <row r="4896" customFormat="false" ht="12.75" hidden="false" customHeight="false" outlineLevel="0" collapsed="false">
      <c r="A4896" s="210" t="s">
        <v>9903</v>
      </c>
      <c r="B4896" s="211" t="n">
        <v>2598.91</v>
      </c>
    </row>
    <row r="4897" customFormat="false" ht="12.75" hidden="false" customHeight="false" outlineLevel="0" collapsed="false">
      <c r="A4897" s="210" t="s">
        <v>9905</v>
      </c>
      <c r="B4897" s="211" t="n">
        <v>2589.01</v>
      </c>
    </row>
    <row r="4898" customFormat="false" ht="12.75" hidden="false" customHeight="false" outlineLevel="0" collapsed="false">
      <c r="A4898" s="210" t="s">
        <v>9906</v>
      </c>
      <c r="B4898" s="211" t="n">
        <v>3107.31</v>
      </c>
    </row>
    <row r="4899" customFormat="false" ht="12.75" hidden="false" customHeight="false" outlineLevel="0" collapsed="false">
      <c r="A4899" s="210" t="s">
        <v>9908</v>
      </c>
      <c r="B4899" s="211" t="n">
        <v>3096</v>
      </c>
    </row>
    <row r="4900" customFormat="false" ht="12.75" hidden="false" customHeight="false" outlineLevel="0" collapsed="false">
      <c r="A4900" s="210" t="s">
        <v>9909</v>
      </c>
      <c r="B4900" s="211" t="n">
        <v>3632.61</v>
      </c>
    </row>
    <row r="4901" customFormat="false" ht="12.75" hidden="false" customHeight="false" outlineLevel="0" collapsed="false">
      <c r="A4901" s="210" t="s">
        <v>9911</v>
      </c>
      <c r="B4901" s="211" t="n">
        <v>3619.89</v>
      </c>
    </row>
    <row r="4902" customFormat="false" ht="12.75" hidden="false" customHeight="false" outlineLevel="0" collapsed="false">
      <c r="A4902" s="210" t="s">
        <v>9912</v>
      </c>
      <c r="B4902" s="211" t="n">
        <v>4231.07</v>
      </c>
    </row>
    <row r="4903" customFormat="false" ht="12.75" hidden="false" customHeight="false" outlineLevel="0" collapsed="false">
      <c r="A4903" s="210" t="s">
        <v>9915</v>
      </c>
      <c r="B4903" s="211" t="n">
        <v>4216.94</v>
      </c>
    </row>
    <row r="4904" customFormat="false" ht="12.75" hidden="false" customHeight="false" outlineLevel="0" collapsed="false">
      <c r="A4904" s="210" t="s">
        <v>9916</v>
      </c>
      <c r="B4904" s="211" t="n">
        <v>5520.38</v>
      </c>
    </row>
    <row r="4905" customFormat="false" ht="12.75" hidden="false" customHeight="false" outlineLevel="0" collapsed="false">
      <c r="A4905" s="210" t="s">
        <v>9918</v>
      </c>
      <c r="B4905" s="211" t="n">
        <v>5503.68</v>
      </c>
    </row>
    <row r="4906" customFormat="false" ht="12.75" hidden="false" customHeight="false" outlineLevel="0" collapsed="false">
      <c r="A4906" s="210" t="s">
        <v>9919</v>
      </c>
      <c r="B4906" s="211" t="n">
        <v>430.66</v>
      </c>
    </row>
    <row r="4907" customFormat="false" ht="12.75" hidden="false" customHeight="false" outlineLevel="0" collapsed="false">
      <c r="A4907" s="210" t="s">
        <v>9921</v>
      </c>
      <c r="B4907" s="211" t="n">
        <v>428.57</v>
      </c>
    </row>
    <row r="4908" customFormat="false" ht="12.75" hidden="false" customHeight="false" outlineLevel="0" collapsed="false">
      <c r="A4908" s="210" t="s">
        <v>9922</v>
      </c>
      <c r="B4908" s="211" t="n">
        <v>519.83</v>
      </c>
    </row>
    <row r="4909" customFormat="false" ht="12.75" hidden="false" customHeight="false" outlineLevel="0" collapsed="false">
      <c r="A4909" s="210" t="s">
        <v>9924</v>
      </c>
      <c r="B4909" s="211" t="n">
        <v>516.68</v>
      </c>
    </row>
    <row r="4910" customFormat="false" ht="12.75" hidden="false" customHeight="false" outlineLevel="0" collapsed="false">
      <c r="A4910" s="210" t="s">
        <v>9925</v>
      </c>
      <c r="B4910" s="211" t="n">
        <v>639.69</v>
      </c>
    </row>
    <row r="4911" customFormat="false" ht="12.75" hidden="false" customHeight="false" outlineLevel="0" collapsed="false">
      <c r="A4911" s="210" t="s">
        <v>9926</v>
      </c>
      <c r="B4911" s="211" t="n">
        <v>635.57</v>
      </c>
    </row>
    <row r="4912" customFormat="false" ht="12.75" hidden="false" customHeight="false" outlineLevel="0" collapsed="false">
      <c r="A4912" s="210" t="s">
        <v>9927</v>
      </c>
      <c r="B4912" s="211" t="n">
        <v>725.89</v>
      </c>
    </row>
    <row r="4913" customFormat="false" ht="12.75" hidden="false" customHeight="false" outlineLevel="0" collapsed="false">
      <c r="A4913" s="210" t="s">
        <v>9928</v>
      </c>
      <c r="B4913" s="211" t="n">
        <v>721.84</v>
      </c>
    </row>
    <row r="4914" customFormat="false" ht="12.75" hidden="false" customHeight="false" outlineLevel="0" collapsed="false">
      <c r="A4914" s="210" t="s">
        <v>9929</v>
      </c>
      <c r="B4914" s="211" t="n">
        <v>1020.06</v>
      </c>
    </row>
    <row r="4915" customFormat="false" ht="12.75" hidden="false" customHeight="false" outlineLevel="0" collapsed="false">
      <c r="A4915" s="210" t="s">
        <v>9930</v>
      </c>
      <c r="B4915" s="211" t="n">
        <v>1014.59</v>
      </c>
    </row>
    <row r="4916" customFormat="false" ht="12.75" hidden="false" customHeight="false" outlineLevel="0" collapsed="false">
      <c r="A4916" s="210" t="s">
        <v>9931</v>
      </c>
      <c r="B4916" s="211" t="n">
        <v>1273.21</v>
      </c>
    </row>
    <row r="4917" customFormat="false" ht="12.75" hidden="false" customHeight="false" outlineLevel="0" collapsed="false">
      <c r="A4917" s="210" t="s">
        <v>9932</v>
      </c>
      <c r="B4917" s="211" t="n">
        <v>1266.26</v>
      </c>
    </row>
    <row r="4918" customFormat="false" ht="12.75" hidden="false" customHeight="false" outlineLevel="0" collapsed="false">
      <c r="A4918" s="210" t="s">
        <v>9933</v>
      </c>
      <c r="B4918" s="211" t="n">
        <v>1631.35</v>
      </c>
    </row>
    <row r="4919" customFormat="false" ht="12.75" hidden="false" customHeight="false" outlineLevel="0" collapsed="false">
      <c r="A4919" s="210" t="s">
        <v>9934</v>
      </c>
      <c r="B4919" s="211" t="n">
        <v>1624.29</v>
      </c>
    </row>
    <row r="4920" customFormat="false" ht="12.75" hidden="false" customHeight="false" outlineLevel="0" collapsed="false">
      <c r="A4920" s="210" t="s">
        <v>9935</v>
      </c>
      <c r="B4920" s="211" t="n">
        <v>2303.28</v>
      </c>
    </row>
    <row r="4921" customFormat="false" ht="12.75" hidden="false" customHeight="false" outlineLevel="0" collapsed="false">
      <c r="A4921" s="210" t="s">
        <v>9936</v>
      </c>
      <c r="B4921" s="211" t="n">
        <v>2295.05</v>
      </c>
    </row>
    <row r="4922" customFormat="false" ht="12.75" hidden="false" customHeight="false" outlineLevel="0" collapsed="false">
      <c r="A4922" s="210" t="s">
        <v>9937</v>
      </c>
      <c r="B4922" s="211" t="n">
        <v>2672.14</v>
      </c>
    </row>
    <row r="4923" customFormat="false" ht="12.75" hidden="false" customHeight="false" outlineLevel="0" collapsed="false">
      <c r="A4923" s="210" t="s">
        <v>9938</v>
      </c>
      <c r="B4923" s="211" t="n">
        <v>2662.75</v>
      </c>
    </row>
    <row r="4924" customFormat="false" ht="12.75" hidden="false" customHeight="false" outlineLevel="0" collapsed="false">
      <c r="A4924" s="210" t="s">
        <v>9939</v>
      </c>
      <c r="B4924" s="211" t="n">
        <v>3084.31</v>
      </c>
    </row>
    <row r="4925" customFormat="false" ht="12.75" hidden="false" customHeight="false" outlineLevel="0" collapsed="false">
      <c r="A4925" s="210" t="s">
        <v>9940</v>
      </c>
      <c r="B4925" s="211" t="n">
        <v>3073.75</v>
      </c>
    </row>
    <row r="4926" customFormat="false" ht="12.75" hidden="false" customHeight="false" outlineLevel="0" collapsed="false">
      <c r="A4926" s="210" t="s">
        <v>9941</v>
      </c>
      <c r="B4926" s="211" t="n">
        <v>3619.83</v>
      </c>
    </row>
    <row r="4927" customFormat="false" ht="12.75" hidden="false" customHeight="false" outlineLevel="0" collapsed="false">
      <c r="A4927" s="210" t="s">
        <v>9942</v>
      </c>
      <c r="B4927" s="211" t="n">
        <v>3608.1</v>
      </c>
    </row>
    <row r="4928" customFormat="false" ht="12.75" hidden="false" customHeight="false" outlineLevel="0" collapsed="false">
      <c r="A4928" s="210" t="s">
        <v>9943</v>
      </c>
      <c r="B4928" s="211" t="n">
        <v>4803</v>
      </c>
    </row>
    <row r="4929" customFormat="false" ht="12.75" hidden="false" customHeight="false" outlineLevel="0" collapsed="false">
      <c r="A4929" s="210" t="s">
        <v>9945</v>
      </c>
      <c r="B4929" s="211" t="n">
        <v>4788.92</v>
      </c>
    </row>
    <row r="4930" customFormat="false" ht="12.75" hidden="false" customHeight="false" outlineLevel="0" collapsed="false">
      <c r="A4930" s="210" t="s">
        <v>9946</v>
      </c>
      <c r="B4930" s="211" t="n">
        <v>265.74</v>
      </c>
    </row>
    <row r="4931" customFormat="false" ht="12.75" hidden="false" customHeight="false" outlineLevel="0" collapsed="false">
      <c r="A4931" s="210" t="s">
        <v>9950</v>
      </c>
      <c r="B4931" s="211" t="n">
        <v>249.57</v>
      </c>
    </row>
    <row r="4932" customFormat="false" ht="12.75" hidden="false" customHeight="false" outlineLevel="0" collapsed="false">
      <c r="A4932" s="210" t="s">
        <v>9951</v>
      </c>
      <c r="B4932" s="211" t="n">
        <v>123.04</v>
      </c>
    </row>
    <row r="4933" customFormat="false" ht="12.75" hidden="false" customHeight="false" outlineLevel="0" collapsed="false">
      <c r="A4933" s="210" t="s">
        <v>9954</v>
      </c>
      <c r="B4933" s="211" t="n">
        <v>115.56</v>
      </c>
    </row>
    <row r="4934" customFormat="false" ht="12.75" hidden="false" customHeight="false" outlineLevel="0" collapsed="false">
      <c r="A4934" s="210" t="s">
        <v>9955</v>
      </c>
      <c r="B4934" s="211" t="n">
        <v>542.03</v>
      </c>
    </row>
    <row r="4935" customFormat="false" ht="12.75" hidden="false" customHeight="false" outlineLevel="0" collapsed="false">
      <c r="A4935" s="210" t="s">
        <v>9959</v>
      </c>
      <c r="B4935" s="211" t="n">
        <v>522.17</v>
      </c>
    </row>
    <row r="4936" customFormat="false" ht="12.75" hidden="false" customHeight="false" outlineLevel="0" collapsed="false">
      <c r="A4936" s="210" t="s">
        <v>9960</v>
      </c>
      <c r="B4936" s="211" t="n">
        <v>168.9</v>
      </c>
    </row>
    <row r="4937" customFormat="false" ht="12.75" hidden="false" customHeight="false" outlineLevel="0" collapsed="false">
      <c r="A4937" s="210" t="s">
        <v>9962</v>
      </c>
      <c r="B4937" s="211" t="n">
        <v>159.87</v>
      </c>
    </row>
    <row r="4938" customFormat="false" ht="12.75" hidden="false" customHeight="false" outlineLevel="0" collapsed="false">
      <c r="A4938" s="210" t="s">
        <v>9963</v>
      </c>
      <c r="B4938" s="211" t="n">
        <v>948.21</v>
      </c>
    </row>
    <row r="4939" customFormat="false" ht="12.75" hidden="false" customHeight="false" outlineLevel="0" collapsed="false">
      <c r="A4939" s="210" t="s">
        <v>9966</v>
      </c>
      <c r="B4939" s="211" t="n">
        <v>924.67</v>
      </c>
    </row>
    <row r="4940" customFormat="false" ht="12.75" hidden="false" customHeight="false" outlineLevel="0" collapsed="false">
      <c r="A4940" s="210" t="s">
        <v>9967</v>
      </c>
      <c r="B4940" s="211" t="n">
        <v>216.13</v>
      </c>
    </row>
    <row r="4941" customFormat="false" ht="12.75" hidden="false" customHeight="false" outlineLevel="0" collapsed="false">
      <c r="A4941" s="210" t="s">
        <v>9969</v>
      </c>
      <c r="B4941" s="211" t="n">
        <v>205.59</v>
      </c>
    </row>
    <row r="4942" customFormat="false" ht="12.75" hidden="false" customHeight="false" outlineLevel="0" collapsed="false">
      <c r="A4942" s="210" t="s">
        <v>9970</v>
      </c>
      <c r="B4942" s="211" t="n">
        <v>1521.53</v>
      </c>
    </row>
    <row r="4943" customFormat="false" ht="12.75" hidden="false" customHeight="false" outlineLevel="0" collapsed="false">
      <c r="A4943" s="210" t="s">
        <v>9972</v>
      </c>
      <c r="B4943" s="211" t="n">
        <v>1507.95</v>
      </c>
    </row>
    <row r="4944" customFormat="false" ht="12.75" hidden="false" customHeight="false" outlineLevel="0" collapsed="false">
      <c r="A4944" s="210" t="s">
        <v>9973</v>
      </c>
      <c r="B4944" s="211" t="n">
        <v>286.44</v>
      </c>
    </row>
    <row r="4945" customFormat="false" ht="12.75" hidden="false" customHeight="false" outlineLevel="0" collapsed="false">
      <c r="A4945" s="210" t="s">
        <v>9977</v>
      </c>
      <c r="B4945" s="211" t="n">
        <v>274.37</v>
      </c>
    </row>
    <row r="4946" customFormat="false" ht="12.75" hidden="false" customHeight="false" outlineLevel="0" collapsed="false">
      <c r="A4946" s="210" t="s">
        <v>9978</v>
      </c>
      <c r="B4946" s="211" t="n">
        <v>3054.14</v>
      </c>
    </row>
    <row r="4947" customFormat="false" ht="12.75" hidden="false" customHeight="false" outlineLevel="0" collapsed="false">
      <c r="A4947" s="210" t="s">
        <v>9981</v>
      </c>
      <c r="B4947" s="211" t="n">
        <v>3038.49</v>
      </c>
    </row>
    <row r="4948" customFormat="false" ht="12.75" hidden="false" customHeight="false" outlineLevel="0" collapsed="false">
      <c r="A4948" s="210" t="s">
        <v>9982</v>
      </c>
      <c r="B4948" s="211" t="n">
        <v>392.99</v>
      </c>
    </row>
    <row r="4949" customFormat="false" ht="12.75" hidden="false" customHeight="false" outlineLevel="0" collapsed="false">
      <c r="A4949" s="210" t="s">
        <v>9984</v>
      </c>
      <c r="B4949" s="211" t="n">
        <v>379.07</v>
      </c>
    </row>
    <row r="4950" customFormat="false" ht="12.75" hidden="false" customHeight="false" outlineLevel="0" collapsed="false">
      <c r="A4950" s="210" t="s">
        <v>9985</v>
      </c>
      <c r="B4950" s="211" t="n">
        <v>33.41</v>
      </c>
    </row>
    <row r="4951" customFormat="false" ht="12.75" hidden="false" customHeight="false" outlineLevel="0" collapsed="false">
      <c r="A4951" s="210" t="s">
        <v>9991</v>
      </c>
      <c r="B4951" s="211" t="n">
        <v>31.33</v>
      </c>
    </row>
    <row r="4952" customFormat="false" ht="12.75" hidden="false" customHeight="false" outlineLevel="0" collapsed="false">
      <c r="A4952" s="210" t="s">
        <v>9992</v>
      </c>
      <c r="B4952" s="211" t="n">
        <v>34.26</v>
      </c>
    </row>
    <row r="4953" customFormat="false" ht="12.75" hidden="false" customHeight="false" outlineLevel="0" collapsed="false">
      <c r="A4953" s="210" t="s">
        <v>9997</v>
      </c>
      <c r="B4953" s="211" t="n">
        <v>32.15</v>
      </c>
    </row>
    <row r="4954" customFormat="false" ht="12.75" hidden="false" customHeight="false" outlineLevel="0" collapsed="false">
      <c r="A4954" s="210" t="s">
        <v>9998</v>
      </c>
      <c r="B4954" s="211" t="n">
        <v>70.36</v>
      </c>
    </row>
    <row r="4955" customFormat="false" ht="12.75" hidden="false" customHeight="false" outlineLevel="0" collapsed="false">
      <c r="A4955" s="210" t="s">
        <v>10001</v>
      </c>
      <c r="B4955" s="211" t="n">
        <v>67.49</v>
      </c>
    </row>
    <row r="4956" customFormat="false" ht="12.75" hidden="false" customHeight="false" outlineLevel="0" collapsed="false">
      <c r="A4956" s="210" t="s">
        <v>10002</v>
      </c>
      <c r="B4956" s="211" t="n">
        <v>77.96</v>
      </c>
    </row>
    <row r="4957" customFormat="false" ht="12.75" hidden="false" customHeight="false" outlineLevel="0" collapsed="false">
      <c r="A4957" s="210" t="s">
        <v>10004</v>
      </c>
      <c r="B4957" s="211" t="n">
        <v>74.12</v>
      </c>
    </row>
    <row r="4958" customFormat="false" ht="12.75" hidden="false" customHeight="false" outlineLevel="0" collapsed="false">
      <c r="A4958" s="210" t="s">
        <v>10005</v>
      </c>
      <c r="B4958" s="211" t="n">
        <v>80</v>
      </c>
    </row>
    <row r="4959" customFormat="false" ht="12.75" hidden="false" customHeight="false" outlineLevel="0" collapsed="false">
      <c r="A4959" s="210" t="s">
        <v>10007</v>
      </c>
      <c r="B4959" s="211" t="n">
        <v>76.06</v>
      </c>
    </row>
    <row r="4960" customFormat="false" ht="12.75" hidden="false" customHeight="false" outlineLevel="0" collapsed="false">
      <c r="A4960" s="210" t="s">
        <v>10008</v>
      </c>
      <c r="B4960" s="211" t="n">
        <v>147.15</v>
      </c>
    </row>
    <row r="4961" customFormat="false" ht="12.75" hidden="false" customHeight="false" outlineLevel="0" collapsed="false">
      <c r="A4961" s="210" t="s">
        <v>10011</v>
      </c>
      <c r="B4961" s="211" t="n">
        <v>141.93</v>
      </c>
    </row>
    <row r="4962" customFormat="false" ht="12.75" hidden="false" customHeight="false" outlineLevel="0" collapsed="false">
      <c r="A4962" s="210" t="s">
        <v>10012</v>
      </c>
      <c r="B4962" s="211" t="n">
        <v>162.67</v>
      </c>
    </row>
    <row r="4963" customFormat="false" ht="12.75" hidden="false" customHeight="false" outlineLevel="0" collapsed="false">
      <c r="A4963" s="210" t="s">
        <v>10014</v>
      </c>
      <c r="B4963" s="211" t="n">
        <v>157.44</v>
      </c>
    </row>
    <row r="4964" customFormat="false" ht="12.75" hidden="false" customHeight="false" outlineLevel="0" collapsed="false">
      <c r="A4964" s="210" t="s">
        <v>10015</v>
      </c>
      <c r="B4964" s="211" t="n">
        <v>206.26</v>
      </c>
    </row>
    <row r="4965" customFormat="false" ht="12.75" hidden="false" customHeight="false" outlineLevel="0" collapsed="false">
      <c r="A4965" s="210" t="s">
        <v>10017</v>
      </c>
      <c r="B4965" s="211" t="n">
        <v>200.1</v>
      </c>
    </row>
    <row r="4966" customFormat="false" ht="12.75" hidden="false" customHeight="false" outlineLevel="0" collapsed="false">
      <c r="A4966" s="210" t="s">
        <v>10018</v>
      </c>
      <c r="B4966" s="211" t="n">
        <v>272.35</v>
      </c>
    </row>
    <row r="4967" customFormat="false" ht="12.75" hidden="false" customHeight="false" outlineLevel="0" collapsed="false">
      <c r="A4967" s="210" t="s">
        <v>10020</v>
      </c>
      <c r="B4967" s="211" t="n">
        <v>265.44</v>
      </c>
    </row>
    <row r="4968" customFormat="false" ht="12.75" hidden="false" customHeight="false" outlineLevel="0" collapsed="false">
      <c r="A4968" s="210" t="s">
        <v>10021</v>
      </c>
      <c r="B4968" s="211" t="n">
        <v>314.85</v>
      </c>
    </row>
    <row r="4969" customFormat="false" ht="12.75" hidden="false" customHeight="false" outlineLevel="0" collapsed="false">
      <c r="A4969" s="210" t="s">
        <v>10026</v>
      </c>
      <c r="B4969" s="211" t="n">
        <v>307.37</v>
      </c>
    </row>
    <row r="4970" customFormat="false" ht="12.75" hidden="false" customHeight="false" outlineLevel="0" collapsed="false">
      <c r="A4970" s="210" t="s">
        <v>10027</v>
      </c>
      <c r="B4970" s="211" t="n">
        <v>320.04</v>
      </c>
    </row>
    <row r="4971" customFormat="false" ht="12.75" hidden="false" customHeight="false" outlineLevel="0" collapsed="false">
      <c r="A4971" s="210" t="s">
        <v>10029</v>
      </c>
      <c r="B4971" s="211" t="n">
        <v>311.99</v>
      </c>
    </row>
    <row r="4972" customFormat="false" ht="12.75" hidden="false" customHeight="false" outlineLevel="0" collapsed="false">
      <c r="A4972" s="210" t="s">
        <v>10030</v>
      </c>
      <c r="B4972" s="211" t="n">
        <v>398.41</v>
      </c>
    </row>
    <row r="4973" customFormat="false" ht="12.75" hidden="false" customHeight="false" outlineLevel="0" collapsed="false">
      <c r="A4973" s="210" t="s">
        <v>10032</v>
      </c>
      <c r="B4973" s="211" t="n">
        <v>389.63</v>
      </c>
    </row>
    <row r="4974" customFormat="false" ht="12.75" hidden="false" customHeight="false" outlineLevel="0" collapsed="false">
      <c r="A4974" s="210" t="s">
        <v>10033</v>
      </c>
      <c r="B4974" s="211" t="n">
        <v>459.88</v>
      </c>
    </row>
    <row r="4975" customFormat="false" ht="12.75" hidden="false" customHeight="false" outlineLevel="0" collapsed="false">
      <c r="A4975" s="210" t="s">
        <v>10035</v>
      </c>
      <c r="B4975" s="211" t="n">
        <v>449.82</v>
      </c>
    </row>
    <row r="4976" customFormat="false" ht="12.75" hidden="false" customHeight="false" outlineLevel="0" collapsed="false">
      <c r="A4976" s="210" t="s">
        <v>10036</v>
      </c>
      <c r="B4976" s="211" t="n">
        <v>859.07</v>
      </c>
    </row>
    <row r="4977" customFormat="false" ht="12.75" hidden="false" customHeight="false" outlineLevel="0" collapsed="false">
      <c r="A4977" s="210" t="s">
        <v>10038</v>
      </c>
      <c r="B4977" s="211" t="n">
        <v>848.12</v>
      </c>
    </row>
    <row r="4978" customFormat="false" ht="12.75" hidden="false" customHeight="false" outlineLevel="0" collapsed="false">
      <c r="A4978" s="210" t="s">
        <v>10039</v>
      </c>
      <c r="B4978" s="211" t="n">
        <v>989.52</v>
      </c>
    </row>
    <row r="4979" customFormat="false" ht="12.75" hidden="false" customHeight="false" outlineLevel="0" collapsed="false">
      <c r="A4979" s="210" t="s">
        <v>10041</v>
      </c>
      <c r="B4979" s="211" t="n">
        <v>977.15</v>
      </c>
    </row>
    <row r="4980" customFormat="false" ht="12.75" hidden="false" customHeight="false" outlineLevel="0" collapsed="false">
      <c r="A4980" s="210" t="s">
        <v>10042</v>
      </c>
      <c r="B4980" s="211" t="n">
        <v>1141.29</v>
      </c>
    </row>
    <row r="4981" customFormat="false" ht="12.75" hidden="false" customHeight="false" outlineLevel="0" collapsed="false">
      <c r="A4981" s="210" t="s">
        <v>10044</v>
      </c>
      <c r="B4981" s="211" t="n">
        <v>1127.89</v>
      </c>
    </row>
    <row r="4982" customFormat="false" ht="12.75" hidden="false" customHeight="false" outlineLevel="0" collapsed="false">
      <c r="A4982" s="210" t="s">
        <v>10045</v>
      </c>
      <c r="B4982" s="211" t="n">
        <v>1606.49</v>
      </c>
    </row>
    <row r="4983" customFormat="false" ht="12.75" hidden="false" customHeight="false" outlineLevel="0" collapsed="false">
      <c r="A4983" s="210" t="s">
        <v>10047</v>
      </c>
      <c r="B4983" s="211" t="n">
        <v>1590.34</v>
      </c>
    </row>
    <row r="4984" customFormat="false" ht="12.75" hidden="false" customHeight="false" outlineLevel="0" collapsed="false">
      <c r="A4984" s="210" t="s">
        <v>10048</v>
      </c>
      <c r="B4984" s="211" t="n">
        <v>33.41</v>
      </c>
    </row>
    <row r="4985" customFormat="false" ht="12.75" hidden="false" customHeight="false" outlineLevel="0" collapsed="false">
      <c r="A4985" s="210" t="s">
        <v>10051</v>
      </c>
      <c r="B4985" s="211" t="n">
        <v>31.33</v>
      </c>
    </row>
    <row r="4986" customFormat="false" ht="12.75" hidden="false" customHeight="false" outlineLevel="0" collapsed="false">
      <c r="A4986" s="210" t="s">
        <v>10052</v>
      </c>
      <c r="B4986" s="211" t="n">
        <v>34.26</v>
      </c>
    </row>
    <row r="4987" customFormat="false" ht="12.75" hidden="false" customHeight="false" outlineLevel="0" collapsed="false">
      <c r="A4987" s="210" t="s">
        <v>10054</v>
      </c>
      <c r="B4987" s="211" t="n">
        <v>32.15</v>
      </c>
    </row>
    <row r="4988" customFormat="false" ht="12.75" hidden="false" customHeight="false" outlineLevel="0" collapsed="false">
      <c r="A4988" s="210" t="s">
        <v>10055</v>
      </c>
      <c r="B4988" s="211" t="n">
        <v>56.84</v>
      </c>
    </row>
    <row r="4989" customFormat="false" ht="12.75" hidden="false" customHeight="false" outlineLevel="0" collapsed="false">
      <c r="A4989" s="210" t="s">
        <v>10056</v>
      </c>
      <c r="B4989" s="211" t="n">
        <v>53.97</v>
      </c>
    </row>
    <row r="4990" customFormat="false" ht="12.75" hidden="false" customHeight="false" outlineLevel="0" collapsed="false">
      <c r="A4990" s="210" t="s">
        <v>10057</v>
      </c>
      <c r="B4990" s="211" t="n">
        <v>77.96</v>
      </c>
    </row>
    <row r="4991" customFormat="false" ht="12.75" hidden="false" customHeight="false" outlineLevel="0" collapsed="false">
      <c r="A4991" s="210" t="s">
        <v>10058</v>
      </c>
      <c r="B4991" s="211" t="n">
        <v>74.12</v>
      </c>
    </row>
    <row r="4992" customFormat="false" ht="12.75" hidden="false" customHeight="false" outlineLevel="0" collapsed="false">
      <c r="A4992" s="210" t="s">
        <v>10059</v>
      </c>
      <c r="B4992" s="211" t="n">
        <v>109.67</v>
      </c>
    </row>
    <row r="4993" customFormat="false" ht="12.75" hidden="false" customHeight="false" outlineLevel="0" collapsed="false">
      <c r="A4993" s="210" t="s">
        <v>10060</v>
      </c>
      <c r="B4993" s="211" t="n">
        <v>104.81</v>
      </c>
    </row>
    <row r="4994" customFormat="false" ht="12.75" hidden="false" customHeight="false" outlineLevel="0" collapsed="false">
      <c r="A4994" s="210" t="s">
        <v>10061</v>
      </c>
      <c r="B4994" s="211" t="n">
        <v>193.88</v>
      </c>
    </row>
    <row r="4995" customFormat="false" ht="12.75" hidden="false" customHeight="false" outlineLevel="0" collapsed="false">
      <c r="A4995" s="210" t="s">
        <v>10062</v>
      </c>
      <c r="B4995" s="211" t="n">
        <v>188.13</v>
      </c>
    </row>
    <row r="4996" customFormat="false" ht="12.75" hidden="false" customHeight="false" outlineLevel="0" collapsed="false">
      <c r="A4996" s="210" t="s">
        <v>10063</v>
      </c>
      <c r="B4996" s="211" t="n">
        <v>209.41</v>
      </c>
    </row>
    <row r="4997" customFormat="false" ht="12.75" hidden="false" customHeight="false" outlineLevel="0" collapsed="false">
      <c r="A4997" s="210" t="s">
        <v>10064</v>
      </c>
      <c r="B4997" s="211" t="n">
        <v>203.63</v>
      </c>
    </row>
    <row r="4998" customFormat="false" ht="12.75" hidden="false" customHeight="false" outlineLevel="0" collapsed="false">
      <c r="A4998" s="210" t="s">
        <v>10065</v>
      </c>
      <c r="B4998" s="211" t="n">
        <v>329.62</v>
      </c>
    </row>
    <row r="4999" customFormat="false" ht="12.75" hidden="false" customHeight="false" outlineLevel="0" collapsed="false">
      <c r="A4999" s="210" t="s">
        <v>10066</v>
      </c>
      <c r="B4999" s="211" t="n">
        <v>322.16</v>
      </c>
    </row>
    <row r="5000" customFormat="false" ht="12.75" hidden="false" customHeight="false" outlineLevel="0" collapsed="false">
      <c r="A5000" s="210" t="s">
        <v>10067</v>
      </c>
      <c r="B5000" s="211" t="n">
        <v>388.13</v>
      </c>
    </row>
    <row r="5001" customFormat="false" ht="12.75" hidden="false" customHeight="false" outlineLevel="0" collapsed="false">
      <c r="A5001" s="210" t="s">
        <v>10069</v>
      </c>
      <c r="B5001" s="211" t="n">
        <v>379.7</v>
      </c>
    </row>
    <row r="5002" customFormat="false" ht="12.75" hidden="false" customHeight="false" outlineLevel="0" collapsed="false">
      <c r="A5002" s="210" t="s">
        <v>10070</v>
      </c>
      <c r="B5002" s="211" t="n">
        <v>715.35</v>
      </c>
    </row>
    <row r="5003" customFormat="false" ht="12.75" hidden="false" customHeight="false" outlineLevel="0" collapsed="false">
      <c r="A5003" s="210" t="s">
        <v>10071</v>
      </c>
      <c r="B5003" s="211" t="n">
        <v>705.93</v>
      </c>
    </row>
    <row r="5004" customFormat="false" ht="12.75" hidden="false" customHeight="false" outlineLevel="0" collapsed="false">
      <c r="A5004" s="210" t="s">
        <v>10072</v>
      </c>
      <c r="B5004" s="211" t="n">
        <v>727.63</v>
      </c>
    </row>
    <row r="5005" customFormat="false" ht="12.75" hidden="false" customHeight="false" outlineLevel="0" collapsed="false">
      <c r="A5005" s="210" t="s">
        <v>10073</v>
      </c>
      <c r="B5005" s="211" t="n">
        <v>717.47</v>
      </c>
    </row>
    <row r="5006" customFormat="false" ht="12.75" hidden="false" customHeight="false" outlineLevel="0" collapsed="false">
      <c r="A5006" s="210" t="s">
        <v>10074</v>
      </c>
      <c r="B5006" s="211" t="n">
        <v>967.85</v>
      </c>
    </row>
    <row r="5007" customFormat="false" ht="12.75" hidden="false" customHeight="false" outlineLevel="0" collapsed="false">
      <c r="A5007" s="210" t="s">
        <v>10076</v>
      </c>
      <c r="B5007" s="211" t="n">
        <v>956.14</v>
      </c>
    </row>
    <row r="5008" customFormat="false" ht="12.75" hidden="false" customHeight="false" outlineLevel="0" collapsed="false">
      <c r="A5008" s="210" t="s">
        <v>10077</v>
      </c>
      <c r="B5008" s="211" t="n">
        <v>1210.94</v>
      </c>
    </row>
    <row r="5009" customFormat="false" ht="12.75" hidden="false" customHeight="false" outlineLevel="0" collapsed="false">
      <c r="A5009" s="210" t="s">
        <v>10078</v>
      </c>
      <c r="B5009" s="211" t="n">
        <v>1198.35</v>
      </c>
    </row>
    <row r="5010" customFormat="false" ht="12.75" hidden="false" customHeight="false" outlineLevel="0" collapsed="false">
      <c r="A5010" s="210" t="s">
        <v>10079</v>
      </c>
      <c r="B5010" s="211" t="n">
        <v>1400.33</v>
      </c>
    </row>
    <row r="5011" customFormat="false" ht="12.75" hidden="false" customHeight="false" outlineLevel="0" collapsed="false">
      <c r="A5011" s="210" t="s">
        <v>10080</v>
      </c>
      <c r="B5011" s="211" t="n">
        <v>1386.04</v>
      </c>
    </row>
    <row r="5012" customFormat="false" ht="12.75" hidden="false" customHeight="false" outlineLevel="0" collapsed="false">
      <c r="A5012" s="210" t="s">
        <v>10081</v>
      </c>
      <c r="B5012" s="211" t="n">
        <v>1684.28</v>
      </c>
    </row>
    <row r="5013" customFormat="false" ht="12.75" hidden="false" customHeight="false" outlineLevel="0" collapsed="false">
      <c r="A5013" s="210" t="s">
        <v>10082</v>
      </c>
      <c r="B5013" s="211" t="n">
        <v>1668.94</v>
      </c>
    </row>
    <row r="5014" customFormat="false" ht="12.75" hidden="false" customHeight="false" outlineLevel="0" collapsed="false">
      <c r="A5014" s="210" t="s">
        <v>10083</v>
      </c>
      <c r="B5014" s="211" t="n">
        <v>3145.66</v>
      </c>
    </row>
    <row r="5015" customFormat="false" ht="12.75" hidden="false" customHeight="false" outlineLevel="0" collapsed="false">
      <c r="A5015" s="210" t="s">
        <v>10084</v>
      </c>
      <c r="B5015" s="211" t="n">
        <v>3126.2</v>
      </c>
    </row>
    <row r="5016" customFormat="false" ht="12.75" hidden="false" customHeight="false" outlineLevel="0" collapsed="false">
      <c r="A5016" s="210" t="s">
        <v>10085</v>
      </c>
      <c r="B5016" s="211" t="n">
        <v>2.81</v>
      </c>
    </row>
    <row r="5017" customFormat="false" ht="12.75" hidden="false" customHeight="false" outlineLevel="0" collapsed="false">
      <c r="A5017" s="210" t="s">
        <v>10090</v>
      </c>
      <c r="B5017" s="211" t="n">
        <v>2.43</v>
      </c>
    </row>
    <row r="5018" customFormat="false" ht="12.75" hidden="false" customHeight="false" outlineLevel="0" collapsed="false">
      <c r="A5018" s="210" t="s">
        <v>10091</v>
      </c>
      <c r="B5018" s="211" t="n">
        <v>9.89</v>
      </c>
    </row>
    <row r="5019" customFormat="false" ht="12.75" hidden="false" customHeight="false" outlineLevel="0" collapsed="false">
      <c r="A5019" s="210" t="s">
        <v>10094</v>
      </c>
      <c r="B5019" s="211" t="n">
        <v>9.44</v>
      </c>
    </row>
    <row r="5020" customFormat="false" ht="12.75" hidden="false" customHeight="false" outlineLevel="0" collapsed="false">
      <c r="A5020" s="210" t="s">
        <v>10095</v>
      </c>
      <c r="B5020" s="211" t="n">
        <v>9.89</v>
      </c>
    </row>
    <row r="5021" customFormat="false" ht="12.75" hidden="false" customHeight="false" outlineLevel="0" collapsed="false">
      <c r="A5021" s="210" t="s">
        <v>10098</v>
      </c>
      <c r="B5021" s="211" t="n">
        <v>9.44</v>
      </c>
    </row>
    <row r="5022" customFormat="false" ht="12.75" hidden="false" customHeight="false" outlineLevel="0" collapsed="false">
      <c r="A5022" s="210" t="s">
        <v>10099</v>
      </c>
      <c r="B5022" s="211" t="n">
        <v>10.06</v>
      </c>
    </row>
    <row r="5023" customFormat="false" ht="12.75" hidden="false" customHeight="false" outlineLevel="0" collapsed="false">
      <c r="A5023" s="210" t="s">
        <v>10101</v>
      </c>
      <c r="B5023" s="211" t="n">
        <v>9.6</v>
      </c>
    </row>
    <row r="5024" customFormat="false" ht="12.75" hidden="false" customHeight="false" outlineLevel="0" collapsed="false">
      <c r="A5024" s="210" t="s">
        <v>10102</v>
      </c>
      <c r="B5024" s="211" t="n">
        <v>10.06</v>
      </c>
    </row>
    <row r="5025" customFormat="false" ht="12.75" hidden="false" customHeight="false" outlineLevel="0" collapsed="false">
      <c r="A5025" s="210" t="s">
        <v>10104</v>
      </c>
      <c r="B5025" s="211" t="n">
        <v>9.6</v>
      </c>
    </row>
    <row r="5026" customFormat="false" ht="12.75" hidden="false" customHeight="false" outlineLevel="0" collapsed="false">
      <c r="A5026" s="210" t="s">
        <v>10105</v>
      </c>
      <c r="B5026" s="211" t="n">
        <v>10.46</v>
      </c>
    </row>
    <row r="5027" customFormat="false" ht="12.75" hidden="false" customHeight="false" outlineLevel="0" collapsed="false">
      <c r="A5027" s="210" t="s">
        <v>10107</v>
      </c>
      <c r="B5027" s="211" t="n">
        <v>9.98</v>
      </c>
    </row>
    <row r="5028" customFormat="false" ht="12.75" hidden="false" customHeight="false" outlineLevel="0" collapsed="false">
      <c r="A5028" s="210" t="s">
        <v>10108</v>
      </c>
      <c r="B5028" s="211" t="n">
        <v>10.5</v>
      </c>
    </row>
    <row r="5029" customFormat="false" ht="12.75" hidden="false" customHeight="false" outlineLevel="0" collapsed="false">
      <c r="A5029" s="210" t="s">
        <v>10110</v>
      </c>
      <c r="B5029" s="211" t="n">
        <v>10.02</v>
      </c>
    </row>
    <row r="5030" customFormat="false" ht="12.75" hidden="false" customHeight="false" outlineLevel="0" collapsed="false">
      <c r="A5030" s="210" t="s">
        <v>10111</v>
      </c>
      <c r="B5030" s="211" t="n">
        <v>10.66</v>
      </c>
    </row>
    <row r="5031" customFormat="false" ht="12.75" hidden="false" customHeight="false" outlineLevel="0" collapsed="false">
      <c r="A5031" s="210" t="s">
        <v>10112</v>
      </c>
      <c r="B5031" s="211" t="n">
        <v>10.17</v>
      </c>
    </row>
    <row r="5032" customFormat="false" ht="12.75" hidden="false" customHeight="false" outlineLevel="0" collapsed="false">
      <c r="A5032" s="210" t="s">
        <v>10113</v>
      </c>
      <c r="B5032" s="211" t="n">
        <v>10.71</v>
      </c>
    </row>
    <row r="5033" customFormat="false" ht="12.75" hidden="false" customHeight="false" outlineLevel="0" collapsed="false">
      <c r="A5033" s="210" t="s">
        <v>10115</v>
      </c>
      <c r="B5033" s="211" t="n">
        <v>10.21</v>
      </c>
    </row>
    <row r="5034" customFormat="false" ht="12.75" hidden="false" customHeight="false" outlineLevel="0" collapsed="false">
      <c r="A5034" s="210" t="s">
        <v>10116</v>
      </c>
      <c r="B5034" s="211" t="n">
        <v>10.87</v>
      </c>
    </row>
    <row r="5035" customFormat="false" ht="12.75" hidden="false" customHeight="false" outlineLevel="0" collapsed="false">
      <c r="A5035" s="210" t="s">
        <v>10117</v>
      </c>
      <c r="B5035" s="211" t="n">
        <v>10.37</v>
      </c>
    </row>
    <row r="5036" customFormat="false" ht="12.75" hidden="false" customHeight="false" outlineLevel="0" collapsed="false">
      <c r="A5036" s="210" t="s">
        <v>10118</v>
      </c>
      <c r="B5036" s="211" t="n">
        <v>11.27</v>
      </c>
    </row>
    <row r="5037" customFormat="false" ht="12.75" hidden="false" customHeight="false" outlineLevel="0" collapsed="false">
      <c r="A5037" s="210" t="s">
        <v>10119</v>
      </c>
      <c r="B5037" s="211" t="n">
        <v>10.75</v>
      </c>
    </row>
    <row r="5038" customFormat="false" ht="12.75" hidden="false" customHeight="false" outlineLevel="0" collapsed="false">
      <c r="A5038" s="210" t="s">
        <v>10120</v>
      </c>
      <c r="B5038" s="211" t="n">
        <v>11.71</v>
      </c>
    </row>
    <row r="5039" customFormat="false" ht="12.75" hidden="false" customHeight="false" outlineLevel="0" collapsed="false">
      <c r="A5039" s="210" t="s">
        <v>10122</v>
      </c>
      <c r="B5039" s="211" t="n">
        <v>11.17</v>
      </c>
    </row>
    <row r="5040" customFormat="false" ht="12.75" hidden="false" customHeight="false" outlineLevel="0" collapsed="false">
      <c r="A5040" s="210" t="s">
        <v>10123</v>
      </c>
      <c r="B5040" s="211" t="n">
        <v>12.31</v>
      </c>
    </row>
    <row r="5041" customFormat="false" ht="12.75" hidden="false" customHeight="false" outlineLevel="0" collapsed="false">
      <c r="A5041" s="210" t="s">
        <v>10124</v>
      </c>
      <c r="B5041" s="211" t="n">
        <v>11.75</v>
      </c>
    </row>
    <row r="5042" customFormat="false" ht="12.75" hidden="false" customHeight="false" outlineLevel="0" collapsed="false">
      <c r="A5042" s="210" t="s">
        <v>10125</v>
      </c>
      <c r="B5042" s="211" t="n">
        <v>12.69</v>
      </c>
    </row>
    <row r="5043" customFormat="false" ht="12.75" hidden="false" customHeight="false" outlineLevel="0" collapsed="false">
      <c r="A5043" s="210" t="s">
        <v>10127</v>
      </c>
      <c r="B5043" s="211" t="n">
        <v>12.1</v>
      </c>
    </row>
    <row r="5044" customFormat="false" ht="12.75" hidden="false" customHeight="false" outlineLevel="0" collapsed="false">
      <c r="A5044" s="210" t="s">
        <v>10128</v>
      </c>
      <c r="B5044" s="211" t="n">
        <v>13.41</v>
      </c>
    </row>
    <row r="5045" customFormat="false" ht="12.75" hidden="false" customHeight="false" outlineLevel="0" collapsed="false">
      <c r="A5045" s="210" t="s">
        <v>10130</v>
      </c>
      <c r="B5045" s="211" t="n">
        <v>12.8</v>
      </c>
    </row>
    <row r="5046" customFormat="false" ht="12.75" hidden="false" customHeight="false" outlineLevel="0" collapsed="false">
      <c r="A5046" s="210" t="s">
        <v>10131</v>
      </c>
      <c r="B5046" s="211" t="n">
        <v>14.02</v>
      </c>
    </row>
    <row r="5047" customFormat="false" ht="12.75" hidden="false" customHeight="false" outlineLevel="0" collapsed="false">
      <c r="A5047" s="210" t="s">
        <v>10133</v>
      </c>
      <c r="B5047" s="211" t="n">
        <v>13.37</v>
      </c>
    </row>
    <row r="5048" customFormat="false" ht="12.75" hidden="false" customHeight="false" outlineLevel="0" collapsed="false">
      <c r="A5048" s="210" t="s">
        <v>10134</v>
      </c>
      <c r="B5048" s="211" t="n">
        <v>15.79</v>
      </c>
    </row>
    <row r="5049" customFormat="false" ht="12.75" hidden="false" customHeight="false" outlineLevel="0" collapsed="false">
      <c r="A5049" s="210" t="s">
        <v>10136</v>
      </c>
      <c r="B5049" s="211" t="n">
        <v>15.07</v>
      </c>
    </row>
    <row r="5050" customFormat="false" ht="12.75" hidden="false" customHeight="false" outlineLevel="0" collapsed="false">
      <c r="A5050" s="210" t="s">
        <v>10137</v>
      </c>
      <c r="B5050" s="211" t="n">
        <v>33.37</v>
      </c>
    </row>
    <row r="5051" customFormat="false" ht="12.75" hidden="false" customHeight="false" outlineLevel="0" collapsed="false">
      <c r="A5051" s="210" t="s">
        <v>10143</v>
      </c>
      <c r="B5051" s="211" t="n">
        <v>31.29</v>
      </c>
    </row>
    <row r="5052" customFormat="false" ht="12.75" hidden="false" customHeight="false" outlineLevel="0" collapsed="false">
      <c r="A5052" s="210" t="s">
        <v>10144</v>
      </c>
      <c r="B5052" s="211" t="n">
        <v>34.39</v>
      </c>
    </row>
    <row r="5053" customFormat="false" ht="12.75" hidden="false" customHeight="false" outlineLevel="0" collapsed="false">
      <c r="A5053" s="210" t="s">
        <v>10146</v>
      </c>
      <c r="B5053" s="211" t="n">
        <v>32.26</v>
      </c>
    </row>
    <row r="5054" customFormat="false" ht="12.75" hidden="false" customHeight="false" outlineLevel="0" collapsed="false">
      <c r="A5054" s="210" t="s">
        <v>10147</v>
      </c>
      <c r="B5054" s="211" t="n">
        <v>60.89</v>
      </c>
    </row>
    <row r="5055" customFormat="false" ht="12.75" hidden="false" customHeight="false" outlineLevel="0" collapsed="false">
      <c r="A5055" s="210" t="s">
        <v>10149</v>
      </c>
      <c r="B5055" s="211" t="n">
        <v>57.48</v>
      </c>
    </row>
    <row r="5056" customFormat="false" ht="12.75" hidden="false" customHeight="false" outlineLevel="0" collapsed="false">
      <c r="A5056" s="210" t="s">
        <v>10150</v>
      </c>
      <c r="B5056" s="211" t="n">
        <v>78.48</v>
      </c>
    </row>
    <row r="5057" customFormat="false" ht="12.75" hidden="false" customHeight="false" outlineLevel="0" collapsed="false">
      <c r="A5057" s="210" t="s">
        <v>10153</v>
      </c>
      <c r="B5057" s="211" t="n">
        <v>74.57</v>
      </c>
    </row>
    <row r="5058" customFormat="false" ht="12.75" hidden="false" customHeight="false" outlineLevel="0" collapsed="false">
      <c r="A5058" s="210" t="s">
        <v>10154</v>
      </c>
      <c r="B5058" s="211" t="n">
        <v>115.2</v>
      </c>
    </row>
    <row r="5059" customFormat="false" ht="12.75" hidden="false" customHeight="false" outlineLevel="0" collapsed="false">
      <c r="A5059" s="210" t="s">
        <v>10156</v>
      </c>
      <c r="B5059" s="211" t="n">
        <v>110.9</v>
      </c>
    </row>
    <row r="5060" customFormat="false" ht="12.75" hidden="false" customHeight="false" outlineLevel="0" collapsed="false">
      <c r="A5060" s="210" t="s">
        <v>10157</v>
      </c>
      <c r="B5060" s="211" t="n">
        <v>147.48</v>
      </c>
    </row>
    <row r="5061" customFormat="false" ht="12.75" hidden="false" customHeight="false" outlineLevel="0" collapsed="false">
      <c r="A5061" s="210" t="s">
        <v>10159</v>
      </c>
      <c r="B5061" s="211" t="n">
        <v>142.25</v>
      </c>
    </row>
    <row r="5062" customFormat="false" ht="12.75" hidden="false" customHeight="false" outlineLevel="0" collapsed="false">
      <c r="A5062" s="210" t="s">
        <v>10160</v>
      </c>
      <c r="B5062" s="211" t="n">
        <v>163.67</v>
      </c>
    </row>
    <row r="5063" customFormat="false" ht="12.75" hidden="false" customHeight="false" outlineLevel="0" collapsed="false">
      <c r="A5063" s="210" t="s">
        <v>10162</v>
      </c>
      <c r="B5063" s="211" t="n">
        <v>158.4</v>
      </c>
    </row>
    <row r="5064" customFormat="false" ht="12.75" hidden="false" customHeight="false" outlineLevel="0" collapsed="false">
      <c r="A5064" s="210" t="s">
        <v>10163</v>
      </c>
      <c r="B5064" s="211" t="n">
        <v>208.42</v>
      </c>
    </row>
    <row r="5065" customFormat="false" ht="12.75" hidden="false" customHeight="false" outlineLevel="0" collapsed="false">
      <c r="A5065" s="210" t="s">
        <v>10165</v>
      </c>
      <c r="B5065" s="211" t="n">
        <v>202.16</v>
      </c>
    </row>
    <row r="5066" customFormat="false" ht="12.75" hidden="false" customHeight="false" outlineLevel="0" collapsed="false">
      <c r="A5066" s="210" t="s">
        <v>10166</v>
      </c>
      <c r="B5066" s="211" t="n">
        <v>274.95</v>
      </c>
    </row>
    <row r="5067" customFormat="false" ht="12.75" hidden="false" customHeight="false" outlineLevel="0" collapsed="false">
      <c r="A5067" s="210" t="s">
        <v>10168</v>
      </c>
      <c r="B5067" s="211" t="n">
        <v>267.92</v>
      </c>
    </row>
    <row r="5068" customFormat="false" ht="12.75" hidden="false" customHeight="false" outlineLevel="0" collapsed="false">
      <c r="A5068" s="210" t="s">
        <v>10169</v>
      </c>
      <c r="B5068" s="211" t="n">
        <v>318.84</v>
      </c>
    </row>
    <row r="5069" customFormat="false" ht="12.75" hidden="false" customHeight="false" outlineLevel="0" collapsed="false">
      <c r="A5069" s="210" t="s">
        <v>10171</v>
      </c>
      <c r="B5069" s="211" t="n">
        <v>311.17</v>
      </c>
    </row>
    <row r="5070" customFormat="false" ht="12.75" hidden="false" customHeight="false" outlineLevel="0" collapsed="false">
      <c r="A5070" s="210" t="s">
        <v>10172</v>
      </c>
      <c r="B5070" s="211" t="n">
        <v>325.79</v>
      </c>
    </row>
    <row r="5071" customFormat="false" ht="12.75" hidden="false" customHeight="false" outlineLevel="0" collapsed="false">
      <c r="A5071" s="210" t="s">
        <v>10174</v>
      </c>
      <c r="B5071" s="211" t="n">
        <v>317.48</v>
      </c>
    </row>
    <row r="5072" customFormat="false" ht="12.75" hidden="false" customHeight="false" outlineLevel="0" collapsed="false">
      <c r="A5072" s="210" t="s">
        <v>10175</v>
      </c>
      <c r="B5072" s="211" t="n">
        <v>407.12</v>
      </c>
    </row>
    <row r="5073" customFormat="false" ht="12.75" hidden="false" customHeight="false" outlineLevel="0" collapsed="false">
      <c r="A5073" s="210" t="s">
        <v>10177</v>
      </c>
      <c r="B5073" s="211" t="n">
        <v>397.93</v>
      </c>
    </row>
    <row r="5074" customFormat="false" ht="12.75" hidden="false" customHeight="false" outlineLevel="0" collapsed="false">
      <c r="A5074" s="210" t="s">
        <v>10178</v>
      </c>
      <c r="B5074" s="211" t="n">
        <v>474.34</v>
      </c>
    </row>
    <row r="5075" customFormat="false" ht="12.75" hidden="false" customHeight="false" outlineLevel="0" collapsed="false">
      <c r="A5075" s="210" t="s">
        <v>10180</v>
      </c>
      <c r="B5075" s="211" t="n">
        <v>463.62</v>
      </c>
    </row>
    <row r="5076" customFormat="false" ht="12.75" hidden="false" customHeight="false" outlineLevel="0" collapsed="false">
      <c r="A5076" s="210" t="s">
        <v>10181</v>
      </c>
      <c r="B5076" s="211" t="n">
        <v>875.57</v>
      </c>
    </row>
    <row r="5077" customFormat="false" ht="12.75" hidden="false" customHeight="false" outlineLevel="0" collapsed="false">
      <c r="A5077" s="210" t="s">
        <v>10183</v>
      </c>
      <c r="B5077" s="211" t="n">
        <v>863.84</v>
      </c>
    </row>
    <row r="5078" customFormat="false" ht="12.75" hidden="false" customHeight="false" outlineLevel="0" collapsed="false">
      <c r="A5078" s="210" t="s">
        <v>10184</v>
      </c>
      <c r="B5078" s="211" t="n">
        <v>1013.98</v>
      </c>
    </row>
    <row r="5079" customFormat="false" ht="12.75" hidden="false" customHeight="false" outlineLevel="0" collapsed="false">
      <c r="A5079" s="210" t="s">
        <v>10186</v>
      </c>
      <c r="B5079" s="211" t="n">
        <v>1000.48</v>
      </c>
    </row>
    <row r="5080" customFormat="false" ht="12.75" hidden="false" customHeight="false" outlineLevel="0" collapsed="false">
      <c r="A5080" s="210" t="s">
        <v>10187</v>
      </c>
      <c r="B5080" s="211" t="n">
        <v>1227.66</v>
      </c>
    </row>
    <row r="5081" customFormat="false" ht="12.75" hidden="false" customHeight="false" outlineLevel="0" collapsed="false">
      <c r="A5081" s="210" t="s">
        <v>10189</v>
      </c>
      <c r="B5081" s="211" t="n">
        <v>1211.98</v>
      </c>
    </row>
    <row r="5082" customFormat="false" ht="12.75" hidden="false" customHeight="false" outlineLevel="0" collapsed="false">
      <c r="A5082" s="210" t="s">
        <v>10190</v>
      </c>
      <c r="B5082" s="211" t="n">
        <v>1718.45</v>
      </c>
    </row>
    <row r="5083" customFormat="false" ht="12.75" hidden="false" customHeight="false" outlineLevel="0" collapsed="false">
      <c r="A5083" s="210" t="s">
        <v>10192</v>
      </c>
      <c r="B5083" s="211" t="n">
        <v>1699.18</v>
      </c>
    </row>
    <row r="5084" customFormat="false" ht="12.75" hidden="false" customHeight="false" outlineLevel="0" collapsed="false">
      <c r="A5084" s="210" t="s">
        <v>10193</v>
      </c>
      <c r="B5084" s="211" t="n">
        <v>33.37</v>
      </c>
    </row>
    <row r="5085" customFormat="false" ht="12.75" hidden="false" customHeight="false" outlineLevel="0" collapsed="false">
      <c r="A5085" s="210" t="s">
        <v>10195</v>
      </c>
      <c r="B5085" s="211" t="n">
        <v>31.29</v>
      </c>
    </row>
    <row r="5086" customFormat="false" ht="12.75" hidden="false" customHeight="false" outlineLevel="0" collapsed="false">
      <c r="A5086" s="210" t="s">
        <v>10196</v>
      </c>
      <c r="B5086" s="211" t="n">
        <v>34.39</v>
      </c>
    </row>
    <row r="5087" customFormat="false" ht="12.75" hidden="false" customHeight="false" outlineLevel="0" collapsed="false">
      <c r="A5087" s="210" t="s">
        <v>10198</v>
      </c>
      <c r="B5087" s="211" t="n">
        <v>32.26</v>
      </c>
    </row>
    <row r="5088" customFormat="false" ht="12.75" hidden="false" customHeight="false" outlineLevel="0" collapsed="false">
      <c r="A5088" s="210" t="s">
        <v>10199</v>
      </c>
      <c r="B5088" s="211" t="n">
        <v>60.89</v>
      </c>
    </row>
    <row r="5089" customFormat="false" ht="12.75" hidden="false" customHeight="false" outlineLevel="0" collapsed="false">
      <c r="A5089" s="210" t="s">
        <v>10200</v>
      </c>
      <c r="B5089" s="211" t="n">
        <v>57.48</v>
      </c>
    </row>
    <row r="5090" customFormat="false" ht="12.75" hidden="false" customHeight="false" outlineLevel="0" collapsed="false">
      <c r="A5090" s="210" t="s">
        <v>10201</v>
      </c>
      <c r="B5090" s="211" t="n">
        <v>78.48</v>
      </c>
    </row>
    <row r="5091" customFormat="false" ht="12.75" hidden="false" customHeight="false" outlineLevel="0" collapsed="false">
      <c r="A5091" s="210" t="s">
        <v>10202</v>
      </c>
      <c r="B5091" s="211" t="n">
        <v>74.57</v>
      </c>
    </row>
    <row r="5092" customFormat="false" ht="12.75" hidden="false" customHeight="false" outlineLevel="0" collapsed="false">
      <c r="A5092" s="210" t="s">
        <v>10203</v>
      </c>
      <c r="B5092" s="211" t="n">
        <v>144.97</v>
      </c>
    </row>
    <row r="5093" customFormat="false" ht="12.75" hidden="false" customHeight="false" outlineLevel="0" collapsed="false">
      <c r="A5093" s="210" t="s">
        <v>10205</v>
      </c>
      <c r="B5093" s="211" t="n">
        <v>139.67</v>
      </c>
    </row>
    <row r="5094" customFormat="false" ht="12.75" hidden="false" customHeight="false" outlineLevel="0" collapsed="false">
      <c r="A5094" s="210" t="s">
        <v>10206</v>
      </c>
      <c r="B5094" s="211" t="n">
        <v>194.44</v>
      </c>
    </row>
    <row r="5095" customFormat="false" ht="12.75" hidden="false" customHeight="false" outlineLevel="0" collapsed="false">
      <c r="A5095" s="210" t="s">
        <v>10207</v>
      </c>
      <c r="B5095" s="211" t="n">
        <v>188.67</v>
      </c>
    </row>
    <row r="5096" customFormat="false" ht="12.75" hidden="false" customHeight="false" outlineLevel="0" collapsed="false">
      <c r="A5096" s="210" t="s">
        <v>10208</v>
      </c>
      <c r="B5096" s="211" t="n">
        <v>207.29</v>
      </c>
    </row>
    <row r="5097" customFormat="false" ht="12.75" hidden="false" customHeight="false" outlineLevel="0" collapsed="false">
      <c r="A5097" s="210" t="s">
        <v>10209</v>
      </c>
      <c r="B5097" s="211" t="n">
        <v>201.55</v>
      </c>
    </row>
    <row r="5098" customFormat="false" ht="12.75" hidden="false" customHeight="false" outlineLevel="0" collapsed="false">
      <c r="A5098" s="210" t="s">
        <v>10210</v>
      </c>
      <c r="B5098" s="211" t="n">
        <v>266.87</v>
      </c>
    </row>
    <row r="5099" customFormat="false" ht="12.75" hidden="false" customHeight="false" outlineLevel="0" collapsed="false">
      <c r="A5099" s="210" t="s">
        <v>10216</v>
      </c>
      <c r="B5099" s="211" t="n">
        <v>260.2</v>
      </c>
    </row>
    <row r="5100" customFormat="false" ht="12.75" hidden="false" customHeight="false" outlineLevel="0" collapsed="false">
      <c r="A5100" s="210" t="s">
        <v>10217</v>
      </c>
      <c r="B5100" s="211" t="n">
        <v>332.98</v>
      </c>
    </row>
    <row r="5101" customFormat="false" ht="12.75" hidden="false" customHeight="false" outlineLevel="0" collapsed="false">
      <c r="A5101" s="210" t="s">
        <v>10218</v>
      </c>
      <c r="B5101" s="211" t="n">
        <v>325.37</v>
      </c>
    </row>
    <row r="5102" customFormat="false" ht="12.75" hidden="false" customHeight="false" outlineLevel="0" collapsed="false">
      <c r="A5102" s="210" t="s">
        <v>10219</v>
      </c>
      <c r="B5102" s="211" t="n">
        <v>392.79</v>
      </c>
    </row>
    <row r="5103" customFormat="false" ht="12.75" hidden="false" customHeight="false" outlineLevel="0" collapsed="false">
      <c r="A5103" s="210" t="s">
        <v>10221</v>
      </c>
      <c r="B5103" s="211" t="n">
        <v>384.15</v>
      </c>
    </row>
    <row r="5104" customFormat="false" ht="12.75" hidden="false" customHeight="false" outlineLevel="0" collapsed="false">
      <c r="A5104" s="210" t="s">
        <v>10222</v>
      </c>
      <c r="B5104" s="211" t="n">
        <v>721.09</v>
      </c>
    </row>
    <row r="5105" customFormat="false" ht="12.75" hidden="false" customHeight="false" outlineLevel="0" collapsed="false">
      <c r="A5105" s="210" t="s">
        <v>10223</v>
      </c>
      <c r="B5105" s="211" t="n">
        <v>711.42</v>
      </c>
    </row>
    <row r="5106" customFormat="false" ht="12.75" hidden="false" customHeight="false" outlineLevel="0" collapsed="false">
      <c r="A5106" s="210" t="s">
        <v>10224</v>
      </c>
      <c r="B5106" s="211" t="n">
        <v>820.39</v>
      </c>
    </row>
    <row r="5107" customFormat="false" ht="12.75" hidden="false" customHeight="false" outlineLevel="0" collapsed="false">
      <c r="A5107" s="210" t="s">
        <v>10225</v>
      </c>
      <c r="B5107" s="211" t="n">
        <v>811.19</v>
      </c>
    </row>
    <row r="5108" customFormat="false" ht="12.75" hidden="false" customHeight="false" outlineLevel="0" collapsed="false">
      <c r="A5108" s="210" t="s">
        <v>10226</v>
      </c>
      <c r="B5108" s="211" t="n">
        <v>982.04</v>
      </c>
    </row>
    <row r="5109" customFormat="false" ht="12.75" hidden="false" customHeight="false" outlineLevel="0" collapsed="false">
      <c r="A5109" s="210" t="s">
        <v>10227</v>
      </c>
      <c r="B5109" s="211" t="n">
        <v>969.67</v>
      </c>
    </row>
    <row r="5110" customFormat="false" ht="12.75" hidden="false" customHeight="false" outlineLevel="0" collapsed="false">
      <c r="A5110" s="210" t="s">
        <v>10228</v>
      </c>
      <c r="B5110" s="211" t="n">
        <v>1228.08</v>
      </c>
    </row>
    <row r="5111" customFormat="false" ht="12.75" hidden="false" customHeight="false" outlineLevel="0" collapsed="false">
      <c r="A5111" s="210" t="s">
        <v>10229</v>
      </c>
      <c r="B5111" s="211" t="n">
        <v>1214.77</v>
      </c>
    </row>
    <row r="5112" customFormat="false" ht="12.75" hidden="false" customHeight="false" outlineLevel="0" collapsed="false">
      <c r="A5112" s="210" t="s">
        <v>10230</v>
      </c>
      <c r="B5112" s="211" t="n">
        <v>1424.84</v>
      </c>
    </row>
    <row r="5113" customFormat="false" ht="12.75" hidden="false" customHeight="false" outlineLevel="0" collapsed="false">
      <c r="A5113" s="210" t="s">
        <v>10231</v>
      </c>
      <c r="B5113" s="211" t="n">
        <v>1409.42</v>
      </c>
    </row>
    <row r="5114" customFormat="false" ht="12.75" hidden="false" customHeight="false" outlineLevel="0" collapsed="false">
      <c r="A5114" s="210" t="s">
        <v>10232</v>
      </c>
      <c r="B5114" s="211" t="n">
        <v>1712.93</v>
      </c>
    </row>
    <row r="5115" customFormat="false" ht="12.75" hidden="false" customHeight="false" outlineLevel="0" collapsed="false">
      <c r="A5115" s="210" t="s">
        <v>10233</v>
      </c>
      <c r="B5115" s="211" t="n">
        <v>1696.28</v>
      </c>
    </row>
    <row r="5116" customFormat="false" ht="12.75" hidden="false" customHeight="false" outlineLevel="0" collapsed="false">
      <c r="A5116" s="210" t="s">
        <v>10234</v>
      </c>
      <c r="B5116" s="211" t="n">
        <v>3232.7</v>
      </c>
    </row>
    <row r="5117" customFormat="false" ht="12.75" hidden="false" customHeight="false" outlineLevel="0" collapsed="false">
      <c r="A5117" s="210" t="s">
        <v>10235</v>
      </c>
      <c r="B5117" s="211" t="n">
        <v>3210.62</v>
      </c>
    </row>
    <row r="5118" customFormat="false" ht="12.75" hidden="false" customHeight="false" outlineLevel="0" collapsed="false">
      <c r="A5118" s="210" t="s">
        <v>10236</v>
      </c>
      <c r="B5118" s="211" t="n">
        <v>34.64</v>
      </c>
    </row>
    <row r="5119" customFormat="false" ht="12.75" hidden="false" customHeight="false" outlineLevel="0" collapsed="false">
      <c r="A5119" s="210" t="s">
        <v>10241</v>
      </c>
      <c r="B5119" s="211" t="n">
        <v>32.48</v>
      </c>
    </row>
    <row r="5120" customFormat="false" ht="12.75" hidden="false" customHeight="false" outlineLevel="0" collapsed="false">
      <c r="A5120" s="210" t="s">
        <v>10242</v>
      </c>
      <c r="B5120" s="211" t="n">
        <v>61.11</v>
      </c>
    </row>
    <row r="5121" customFormat="false" ht="12.75" hidden="false" customHeight="false" outlineLevel="0" collapsed="false">
      <c r="A5121" s="210" t="s">
        <v>10246</v>
      </c>
      <c r="B5121" s="211" t="n">
        <v>57.67</v>
      </c>
    </row>
    <row r="5122" customFormat="false" ht="12.75" hidden="false" customHeight="false" outlineLevel="0" collapsed="false">
      <c r="A5122" s="210" t="s">
        <v>10247</v>
      </c>
      <c r="B5122" s="211" t="n">
        <v>78.26</v>
      </c>
    </row>
    <row r="5123" customFormat="false" ht="12.75" hidden="false" customHeight="false" outlineLevel="0" collapsed="false">
      <c r="A5123" s="210" t="s">
        <v>10249</v>
      </c>
      <c r="B5123" s="211" t="n">
        <v>74.38</v>
      </c>
    </row>
    <row r="5124" customFormat="false" ht="12.75" hidden="false" customHeight="false" outlineLevel="0" collapsed="false">
      <c r="A5124" s="210" t="s">
        <v>10250</v>
      </c>
      <c r="B5124" s="211" t="n">
        <v>115.03</v>
      </c>
    </row>
    <row r="5125" customFormat="false" ht="12.75" hidden="false" customHeight="false" outlineLevel="0" collapsed="false">
      <c r="A5125" s="210" t="s">
        <v>10252</v>
      </c>
      <c r="B5125" s="211" t="n">
        <v>110.74</v>
      </c>
    </row>
    <row r="5126" customFormat="false" ht="12.75" hidden="false" customHeight="false" outlineLevel="0" collapsed="false">
      <c r="A5126" s="210" t="s">
        <v>10253</v>
      </c>
      <c r="B5126" s="211" t="n">
        <v>147.27</v>
      </c>
    </row>
    <row r="5127" customFormat="false" ht="12.75" hidden="false" customHeight="false" outlineLevel="0" collapsed="false">
      <c r="A5127" s="210" t="s">
        <v>10255</v>
      </c>
      <c r="B5127" s="211" t="n">
        <v>142.06</v>
      </c>
    </row>
    <row r="5128" customFormat="false" ht="12.75" hidden="false" customHeight="false" outlineLevel="0" collapsed="false">
      <c r="A5128" s="210" t="s">
        <v>10256</v>
      </c>
      <c r="B5128" s="211" t="n">
        <v>163.07</v>
      </c>
    </row>
    <row r="5129" customFormat="false" ht="12.75" hidden="false" customHeight="false" outlineLevel="0" collapsed="false">
      <c r="A5129" s="210" t="s">
        <v>10258</v>
      </c>
      <c r="B5129" s="211" t="n">
        <v>157.82</v>
      </c>
    </row>
    <row r="5130" customFormat="false" ht="12.75" hidden="false" customHeight="false" outlineLevel="0" collapsed="false">
      <c r="A5130" s="210" t="s">
        <v>10259</v>
      </c>
      <c r="B5130" s="211" t="n">
        <v>206.43</v>
      </c>
    </row>
    <row r="5131" customFormat="false" ht="12.75" hidden="false" customHeight="false" outlineLevel="0" collapsed="false">
      <c r="A5131" s="210" t="s">
        <v>10261</v>
      </c>
      <c r="B5131" s="211" t="n">
        <v>200.25</v>
      </c>
    </row>
    <row r="5132" customFormat="false" ht="12.75" hidden="false" customHeight="false" outlineLevel="0" collapsed="false">
      <c r="A5132" s="210" t="s">
        <v>10262</v>
      </c>
      <c r="B5132" s="211" t="n">
        <v>272.75</v>
      </c>
    </row>
    <row r="5133" customFormat="false" ht="12.75" hidden="false" customHeight="false" outlineLevel="0" collapsed="false">
      <c r="A5133" s="210" t="s">
        <v>10264</v>
      </c>
      <c r="B5133" s="211" t="n">
        <v>265.82</v>
      </c>
    </row>
    <row r="5134" customFormat="false" ht="12.75" hidden="false" customHeight="false" outlineLevel="0" collapsed="false">
      <c r="A5134" s="210" t="s">
        <v>10265</v>
      </c>
      <c r="B5134" s="211" t="n">
        <v>315.04</v>
      </c>
    </row>
    <row r="5135" customFormat="false" ht="12.75" hidden="false" customHeight="false" outlineLevel="0" collapsed="false">
      <c r="A5135" s="210" t="s">
        <v>10267</v>
      </c>
      <c r="B5135" s="211" t="n">
        <v>307.55</v>
      </c>
    </row>
    <row r="5136" customFormat="false" ht="12.75" hidden="false" customHeight="false" outlineLevel="0" collapsed="false">
      <c r="A5136" s="210" t="s">
        <v>10268</v>
      </c>
      <c r="B5136" s="211" t="n">
        <v>320.67</v>
      </c>
    </row>
    <row r="5137" customFormat="false" ht="12.75" hidden="false" customHeight="false" outlineLevel="0" collapsed="false">
      <c r="A5137" s="210" t="s">
        <v>10270</v>
      </c>
      <c r="B5137" s="211" t="n">
        <v>312.59</v>
      </c>
    </row>
    <row r="5138" customFormat="false" ht="12.75" hidden="false" customHeight="false" outlineLevel="0" collapsed="false">
      <c r="A5138" s="210" t="s">
        <v>10271</v>
      </c>
      <c r="B5138" s="211" t="n">
        <v>399.76</v>
      </c>
    </row>
    <row r="5139" customFormat="false" ht="12.75" hidden="false" customHeight="false" outlineLevel="0" collapsed="false">
      <c r="A5139" s="210" t="s">
        <v>10274</v>
      </c>
      <c r="B5139" s="211" t="n">
        <v>390.92</v>
      </c>
    </row>
    <row r="5140" customFormat="false" ht="12.75" hidden="false" customHeight="false" outlineLevel="0" collapsed="false">
      <c r="A5140" s="210" t="s">
        <v>10275</v>
      </c>
      <c r="B5140" s="211" t="n">
        <v>461.3</v>
      </c>
    </row>
    <row r="5141" customFormat="false" ht="12.75" hidden="false" customHeight="false" outlineLevel="0" collapsed="false">
      <c r="A5141" s="210" t="s">
        <v>10277</v>
      </c>
      <c r="B5141" s="211" t="n">
        <v>451.17</v>
      </c>
    </row>
    <row r="5142" customFormat="false" ht="12.75" hidden="false" customHeight="false" outlineLevel="0" collapsed="false">
      <c r="A5142" s="210" t="s">
        <v>10278</v>
      </c>
      <c r="B5142" s="211" t="n">
        <v>863.77</v>
      </c>
    </row>
    <row r="5143" customFormat="false" ht="12.75" hidden="false" customHeight="false" outlineLevel="0" collapsed="false">
      <c r="A5143" s="210" t="s">
        <v>10280</v>
      </c>
      <c r="B5143" s="211" t="n">
        <v>852.61</v>
      </c>
    </row>
    <row r="5144" customFormat="false" ht="12.75" hidden="false" customHeight="false" outlineLevel="0" collapsed="false">
      <c r="A5144" s="210" t="s">
        <v>10281</v>
      </c>
      <c r="B5144" s="211" t="n">
        <v>994.8</v>
      </c>
    </row>
    <row r="5145" customFormat="false" ht="12.75" hidden="false" customHeight="false" outlineLevel="0" collapsed="false">
      <c r="A5145" s="210" t="s">
        <v>10283</v>
      </c>
      <c r="B5145" s="211" t="n">
        <v>982.18</v>
      </c>
    </row>
    <row r="5146" customFormat="false" ht="12.75" hidden="false" customHeight="false" outlineLevel="0" collapsed="false">
      <c r="A5146" s="210" t="s">
        <v>10284</v>
      </c>
      <c r="B5146" s="211" t="n">
        <v>1146.83</v>
      </c>
    </row>
    <row r="5147" customFormat="false" ht="12.75" hidden="false" customHeight="false" outlineLevel="0" collapsed="false">
      <c r="A5147" s="210" t="s">
        <v>10286</v>
      </c>
      <c r="B5147" s="211" t="n">
        <v>1133.17</v>
      </c>
    </row>
    <row r="5148" customFormat="false" ht="12.75" hidden="false" customHeight="false" outlineLevel="0" collapsed="false">
      <c r="A5148" s="210" t="s">
        <v>10287</v>
      </c>
      <c r="B5148" s="211" t="n">
        <v>1617.78</v>
      </c>
    </row>
    <row r="5149" customFormat="false" ht="12.75" hidden="false" customHeight="false" outlineLevel="0" collapsed="false">
      <c r="A5149" s="210" t="s">
        <v>10289</v>
      </c>
      <c r="B5149" s="211" t="n">
        <v>1601.11</v>
      </c>
    </row>
    <row r="5150" customFormat="false" ht="12.75" hidden="false" customHeight="false" outlineLevel="0" collapsed="false">
      <c r="A5150" s="210" t="s">
        <v>10290</v>
      </c>
      <c r="B5150" s="211" t="n">
        <v>38.58</v>
      </c>
    </row>
    <row r="5151" customFormat="false" ht="12.75" hidden="false" customHeight="false" outlineLevel="0" collapsed="false">
      <c r="A5151" s="210" t="s">
        <v>10292</v>
      </c>
      <c r="B5151" s="211" t="n">
        <v>35.89</v>
      </c>
    </row>
    <row r="5152" customFormat="false" ht="12.75" hidden="false" customHeight="false" outlineLevel="0" collapsed="false">
      <c r="A5152" s="210" t="s">
        <v>10293</v>
      </c>
      <c r="B5152" s="211" t="n">
        <v>61.23</v>
      </c>
    </row>
    <row r="5153" customFormat="false" ht="12.75" hidden="false" customHeight="false" outlineLevel="0" collapsed="false">
      <c r="A5153" s="210" t="s">
        <v>10295</v>
      </c>
      <c r="B5153" s="211" t="n">
        <v>57.77</v>
      </c>
    </row>
    <row r="5154" customFormat="false" ht="12.75" hidden="false" customHeight="false" outlineLevel="0" collapsed="false">
      <c r="A5154" s="210" t="s">
        <v>10296</v>
      </c>
      <c r="B5154" s="211" t="n">
        <v>78.08</v>
      </c>
    </row>
    <row r="5155" customFormat="false" ht="12.75" hidden="false" customHeight="false" outlineLevel="0" collapsed="false">
      <c r="A5155" s="210" t="s">
        <v>10297</v>
      </c>
      <c r="B5155" s="211" t="n">
        <v>74.22</v>
      </c>
    </row>
    <row r="5156" customFormat="false" ht="12.75" hidden="false" customHeight="false" outlineLevel="0" collapsed="false">
      <c r="A5156" s="210" t="s">
        <v>10298</v>
      </c>
      <c r="B5156" s="211" t="n">
        <v>144.86</v>
      </c>
    </row>
    <row r="5157" customFormat="false" ht="12.75" hidden="false" customHeight="false" outlineLevel="0" collapsed="false">
      <c r="A5157" s="210" t="s">
        <v>10299</v>
      </c>
      <c r="B5157" s="211" t="n">
        <v>139.66</v>
      </c>
    </row>
    <row r="5158" customFormat="false" ht="12.75" hidden="false" customHeight="false" outlineLevel="0" collapsed="false">
      <c r="A5158" s="210" t="s">
        <v>10300</v>
      </c>
      <c r="B5158" s="211" t="n">
        <v>194.43</v>
      </c>
    </row>
    <row r="5159" customFormat="false" ht="12.75" hidden="false" customHeight="false" outlineLevel="0" collapsed="false">
      <c r="A5159" s="210" t="s">
        <v>10301</v>
      </c>
      <c r="B5159" s="211" t="n">
        <v>188.65</v>
      </c>
    </row>
    <row r="5160" customFormat="false" ht="12.75" hidden="false" customHeight="false" outlineLevel="0" collapsed="false">
      <c r="A5160" s="210" t="s">
        <v>10302</v>
      </c>
      <c r="B5160" s="211" t="n">
        <v>209.6</v>
      </c>
    </row>
    <row r="5161" customFormat="false" ht="12.75" hidden="false" customHeight="false" outlineLevel="0" collapsed="false">
      <c r="A5161" s="210" t="s">
        <v>10303</v>
      </c>
      <c r="B5161" s="211" t="n">
        <v>203.81</v>
      </c>
    </row>
    <row r="5162" customFormat="false" ht="12.75" hidden="false" customHeight="false" outlineLevel="0" collapsed="false">
      <c r="A5162" s="210" t="s">
        <v>10304</v>
      </c>
      <c r="B5162" s="211" t="n">
        <v>266.62</v>
      </c>
    </row>
    <row r="5163" customFormat="false" ht="12.75" hidden="false" customHeight="false" outlineLevel="0" collapsed="false">
      <c r="A5163" s="210" t="s">
        <v>10305</v>
      </c>
      <c r="B5163" s="211" t="n">
        <v>260</v>
      </c>
    </row>
    <row r="5164" customFormat="false" ht="12.75" hidden="false" customHeight="false" outlineLevel="0" collapsed="false">
      <c r="A5164" s="210" t="s">
        <v>10306</v>
      </c>
      <c r="B5164" s="211" t="n">
        <v>330.04</v>
      </c>
    </row>
    <row r="5165" customFormat="false" ht="12.75" hidden="false" customHeight="false" outlineLevel="0" collapsed="false">
      <c r="A5165" s="210" t="s">
        <v>10308</v>
      </c>
      <c r="B5165" s="211" t="n">
        <v>322.57</v>
      </c>
    </row>
    <row r="5166" customFormat="false" ht="12.75" hidden="false" customHeight="false" outlineLevel="0" collapsed="false">
      <c r="A5166" s="210" t="s">
        <v>10309</v>
      </c>
      <c r="B5166" s="211" t="n">
        <v>389.08</v>
      </c>
    </row>
    <row r="5167" customFormat="false" ht="12.75" hidden="false" customHeight="false" outlineLevel="0" collapsed="false">
      <c r="A5167" s="210" t="s">
        <v>10310</v>
      </c>
      <c r="B5167" s="211" t="n">
        <v>380.62</v>
      </c>
    </row>
    <row r="5168" customFormat="false" ht="12.75" hidden="false" customHeight="false" outlineLevel="0" collapsed="false">
      <c r="A5168" s="210" t="s">
        <v>10311</v>
      </c>
      <c r="B5168" s="211" t="n">
        <v>716.36</v>
      </c>
    </row>
    <row r="5169" customFormat="false" ht="12.75" hidden="false" customHeight="false" outlineLevel="0" collapsed="false">
      <c r="A5169" s="210" t="s">
        <v>10312</v>
      </c>
      <c r="B5169" s="211" t="n">
        <v>706.9</v>
      </c>
    </row>
    <row r="5170" customFormat="false" ht="12.75" hidden="false" customHeight="false" outlineLevel="0" collapsed="false">
      <c r="A5170" s="210" t="s">
        <v>10313</v>
      </c>
      <c r="B5170" s="211" t="n">
        <v>822.77</v>
      </c>
    </row>
    <row r="5171" customFormat="false" ht="12.75" hidden="false" customHeight="false" outlineLevel="0" collapsed="false">
      <c r="A5171" s="210" t="s">
        <v>10314</v>
      </c>
      <c r="B5171" s="211" t="n">
        <v>812.56</v>
      </c>
    </row>
    <row r="5172" customFormat="false" ht="12.75" hidden="false" customHeight="false" outlineLevel="0" collapsed="false">
      <c r="A5172" s="210" t="s">
        <v>10315</v>
      </c>
      <c r="B5172" s="211" t="n">
        <v>969.89</v>
      </c>
    </row>
    <row r="5173" customFormat="false" ht="12.75" hidden="false" customHeight="false" outlineLevel="0" collapsed="false">
      <c r="A5173" s="210" t="s">
        <v>10316</v>
      </c>
      <c r="B5173" s="211" t="n">
        <v>958.09</v>
      </c>
    </row>
    <row r="5174" customFormat="false" ht="12.75" hidden="false" customHeight="false" outlineLevel="0" collapsed="false">
      <c r="A5174" s="210" t="s">
        <v>10317</v>
      </c>
      <c r="B5174" s="211" t="n">
        <v>1216.23</v>
      </c>
    </row>
    <row r="5175" customFormat="false" ht="12.75" hidden="false" customHeight="false" outlineLevel="0" collapsed="false">
      <c r="A5175" s="210" t="s">
        <v>10318</v>
      </c>
      <c r="B5175" s="211" t="n">
        <v>1203.4</v>
      </c>
    </row>
    <row r="5176" customFormat="false" ht="12.75" hidden="false" customHeight="false" outlineLevel="0" collapsed="false">
      <c r="A5176" s="210" t="s">
        <v>10319</v>
      </c>
      <c r="B5176" s="211" t="n">
        <v>1408.11</v>
      </c>
    </row>
    <row r="5177" customFormat="false" ht="12.75" hidden="false" customHeight="false" outlineLevel="0" collapsed="false">
      <c r="A5177" s="210" t="s">
        <v>10320</v>
      </c>
      <c r="B5177" s="211" t="n">
        <v>1393.49</v>
      </c>
    </row>
    <row r="5178" customFormat="false" ht="12.75" hidden="false" customHeight="false" outlineLevel="0" collapsed="false">
      <c r="A5178" s="210" t="s">
        <v>10321</v>
      </c>
      <c r="B5178" s="211" t="n">
        <v>1690.43</v>
      </c>
    </row>
    <row r="5179" customFormat="false" ht="12.75" hidden="false" customHeight="false" outlineLevel="0" collapsed="false">
      <c r="A5179" s="210" t="s">
        <v>10322</v>
      </c>
      <c r="B5179" s="211" t="n">
        <v>1674.8</v>
      </c>
    </row>
    <row r="5180" customFormat="false" ht="12.75" hidden="false" customHeight="false" outlineLevel="0" collapsed="false">
      <c r="A5180" s="210" t="s">
        <v>10323</v>
      </c>
      <c r="B5180" s="211" t="n">
        <v>3158</v>
      </c>
    </row>
    <row r="5181" customFormat="false" ht="12.75" hidden="false" customHeight="false" outlineLevel="0" collapsed="false">
      <c r="A5181" s="210" t="s">
        <v>10324</v>
      </c>
      <c r="B5181" s="211" t="n">
        <v>3137.97</v>
      </c>
    </row>
    <row r="5182" customFormat="false" ht="12.75" hidden="false" customHeight="false" outlineLevel="0" collapsed="false">
      <c r="A5182" s="210" t="s">
        <v>10325</v>
      </c>
      <c r="B5182" s="211" t="n">
        <v>111.78</v>
      </c>
    </row>
    <row r="5183" customFormat="false" ht="12.75" hidden="false" customHeight="false" outlineLevel="0" collapsed="false">
      <c r="A5183" s="210" t="s">
        <v>10331</v>
      </c>
      <c r="B5183" s="211" t="n">
        <v>108.2</v>
      </c>
    </row>
    <row r="5184" customFormat="false" ht="12.75" hidden="false" customHeight="false" outlineLevel="0" collapsed="false">
      <c r="A5184" s="210" t="s">
        <v>10332</v>
      </c>
      <c r="B5184" s="211" t="n">
        <v>204.21</v>
      </c>
    </row>
    <row r="5185" customFormat="false" ht="12.75" hidden="false" customHeight="false" outlineLevel="0" collapsed="false">
      <c r="A5185" s="210" t="s">
        <v>10334</v>
      </c>
      <c r="B5185" s="211" t="n">
        <v>199.84</v>
      </c>
    </row>
    <row r="5186" customFormat="false" ht="12.75" hidden="false" customHeight="false" outlineLevel="0" collapsed="false">
      <c r="A5186" s="210" t="s">
        <v>10335</v>
      </c>
      <c r="B5186" s="211" t="n">
        <v>315.99</v>
      </c>
    </row>
    <row r="5187" customFormat="false" ht="12.75" hidden="false" customHeight="false" outlineLevel="0" collapsed="false">
      <c r="A5187" s="210" t="s">
        <v>10337</v>
      </c>
      <c r="B5187" s="211" t="n">
        <v>311.26</v>
      </c>
    </row>
    <row r="5188" customFormat="false" ht="12.75" hidden="false" customHeight="false" outlineLevel="0" collapsed="false">
      <c r="A5188" s="210" t="s">
        <v>10338</v>
      </c>
      <c r="B5188" s="211" t="n">
        <v>561.88</v>
      </c>
    </row>
    <row r="5189" customFormat="false" ht="12.75" hidden="false" customHeight="false" outlineLevel="0" collapsed="false">
      <c r="A5189" s="210" t="s">
        <v>10340</v>
      </c>
      <c r="B5189" s="211" t="n">
        <v>555.06</v>
      </c>
    </row>
    <row r="5190" customFormat="false" ht="12.75" hidden="false" customHeight="false" outlineLevel="0" collapsed="false">
      <c r="A5190" s="210" t="s">
        <v>10341</v>
      </c>
      <c r="B5190" s="211" t="n">
        <v>704.88</v>
      </c>
    </row>
    <row r="5191" customFormat="false" ht="12.75" hidden="false" customHeight="false" outlineLevel="0" collapsed="false">
      <c r="A5191" s="210" t="s">
        <v>10343</v>
      </c>
      <c r="B5191" s="211" t="n">
        <v>696.32</v>
      </c>
    </row>
    <row r="5192" customFormat="false" ht="12.75" hidden="false" customHeight="false" outlineLevel="0" collapsed="false">
      <c r="A5192" s="210" t="s">
        <v>10344</v>
      </c>
      <c r="B5192" s="211" t="n">
        <v>916.69</v>
      </c>
    </row>
    <row r="5193" customFormat="false" ht="12.75" hidden="false" customHeight="false" outlineLevel="0" collapsed="false">
      <c r="A5193" s="210" t="s">
        <v>10346</v>
      </c>
      <c r="B5193" s="211" t="n">
        <v>907.13</v>
      </c>
    </row>
    <row r="5194" customFormat="false" ht="12.75" hidden="false" customHeight="false" outlineLevel="0" collapsed="false">
      <c r="A5194" s="210" t="s">
        <v>10347</v>
      </c>
      <c r="B5194" s="211" t="n">
        <v>1453.1</v>
      </c>
    </row>
    <row r="5195" customFormat="false" ht="12.75" hidden="false" customHeight="false" outlineLevel="0" collapsed="false">
      <c r="A5195" s="210" t="s">
        <v>10349</v>
      </c>
      <c r="B5195" s="211" t="n">
        <v>1442.83</v>
      </c>
    </row>
    <row r="5196" customFormat="false" ht="12.75" hidden="false" customHeight="false" outlineLevel="0" collapsed="false">
      <c r="A5196" s="210" t="s">
        <v>10350</v>
      </c>
      <c r="B5196" s="211" t="n">
        <v>1822.17</v>
      </c>
    </row>
    <row r="5197" customFormat="false" ht="12.75" hidden="false" customHeight="false" outlineLevel="0" collapsed="false">
      <c r="A5197" s="210" t="s">
        <v>10352</v>
      </c>
      <c r="B5197" s="211" t="n">
        <v>1810.7</v>
      </c>
    </row>
    <row r="5198" customFormat="false" ht="12.75" hidden="false" customHeight="false" outlineLevel="0" collapsed="false">
      <c r="A5198" s="210" t="s">
        <v>10353</v>
      </c>
      <c r="B5198" s="211" t="n">
        <v>2869.15</v>
      </c>
    </row>
    <row r="5199" customFormat="false" ht="12.75" hidden="false" customHeight="false" outlineLevel="0" collapsed="false">
      <c r="A5199" s="210" t="s">
        <v>10355</v>
      </c>
      <c r="B5199" s="211" t="n">
        <v>2856.96</v>
      </c>
    </row>
    <row r="5200" customFormat="false" ht="12.75" hidden="false" customHeight="false" outlineLevel="0" collapsed="false">
      <c r="A5200" s="210" t="s">
        <v>10356</v>
      </c>
      <c r="B5200" s="211" t="n">
        <v>3407.01</v>
      </c>
    </row>
    <row r="5201" customFormat="false" ht="12.75" hidden="false" customHeight="false" outlineLevel="0" collapsed="false">
      <c r="A5201" s="210" t="s">
        <v>10358</v>
      </c>
      <c r="B5201" s="211" t="n">
        <v>3393.4</v>
      </c>
    </row>
    <row r="5202" customFormat="false" ht="12.75" hidden="false" customHeight="false" outlineLevel="0" collapsed="false">
      <c r="A5202" s="210" t="s">
        <v>10359</v>
      </c>
      <c r="B5202" s="211" t="n">
        <v>4693.25</v>
      </c>
    </row>
    <row r="5203" customFormat="false" ht="12.75" hidden="false" customHeight="false" outlineLevel="0" collapsed="false">
      <c r="A5203" s="210" t="s">
        <v>10361</v>
      </c>
      <c r="B5203" s="211" t="n">
        <v>4678.59</v>
      </c>
    </row>
    <row r="5204" customFormat="false" ht="12.75" hidden="false" customHeight="false" outlineLevel="0" collapsed="false">
      <c r="A5204" s="210" t="s">
        <v>10362</v>
      </c>
      <c r="B5204" s="211" t="n">
        <v>4728.01</v>
      </c>
    </row>
    <row r="5205" customFormat="false" ht="12.75" hidden="false" customHeight="false" outlineLevel="0" collapsed="false">
      <c r="A5205" s="210" t="s">
        <v>10364</v>
      </c>
      <c r="B5205" s="211" t="n">
        <v>4711.83</v>
      </c>
    </row>
    <row r="5206" customFormat="false" ht="12.75" hidden="false" customHeight="false" outlineLevel="0" collapsed="false">
      <c r="A5206" s="210" t="s">
        <v>10365</v>
      </c>
      <c r="B5206" s="211" t="n">
        <v>6892.13</v>
      </c>
    </row>
    <row r="5207" customFormat="false" ht="12.75" hidden="false" customHeight="false" outlineLevel="0" collapsed="false">
      <c r="A5207" s="210" t="s">
        <v>10367</v>
      </c>
      <c r="B5207" s="211" t="n">
        <v>6874.74</v>
      </c>
    </row>
    <row r="5208" customFormat="false" ht="12.75" hidden="false" customHeight="false" outlineLevel="0" collapsed="false">
      <c r="A5208" s="210" t="s">
        <v>10368</v>
      </c>
      <c r="B5208" s="211" t="n">
        <v>14324.48</v>
      </c>
    </row>
    <row r="5209" customFormat="false" ht="12.75" hidden="false" customHeight="false" outlineLevel="0" collapsed="false">
      <c r="A5209" s="210" t="s">
        <v>10370</v>
      </c>
      <c r="B5209" s="211" t="n">
        <v>14303.8</v>
      </c>
    </row>
    <row r="5210" customFormat="false" ht="12.75" hidden="false" customHeight="false" outlineLevel="0" collapsed="false">
      <c r="A5210" s="210" t="s">
        <v>10371</v>
      </c>
      <c r="B5210" s="211" t="n">
        <v>111.78</v>
      </c>
    </row>
    <row r="5211" customFormat="false" ht="12.75" hidden="false" customHeight="false" outlineLevel="0" collapsed="false">
      <c r="A5211" s="210" t="s">
        <v>10373</v>
      </c>
      <c r="B5211" s="211" t="n">
        <v>108.2</v>
      </c>
    </row>
    <row r="5212" customFormat="false" ht="12.75" hidden="false" customHeight="false" outlineLevel="0" collapsed="false">
      <c r="A5212" s="210" t="s">
        <v>10374</v>
      </c>
      <c r="B5212" s="211" t="n">
        <v>201.11</v>
      </c>
    </row>
    <row r="5213" customFormat="false" ht="12.75" hidden="false" customHeight="false" outlineLevel="0" collapsed="false">
      <c r="A5213" s="210" t="s">
        <v>10375</v>
      </c>
      <c r="B5213" s="211" t="n">
        <v>196.74</v>
      </c>
    </row>
    <row r="5214" customFormat="false" ht="12.75" hidden="false" customHeight="false" outlineLevel="0" collapsed="false">
      <c r="A5214" s="210" t="s">
        <v>10376</v>
      </c>
      <c r="B5214" s="211" t="n">
        <v>314.71</v>
      </c>
    </row>
    <row r="5215" customFormat="false" ht="12.75" hidden="false" customHeight="false" outlineLevel="0" collapsed="false">
      <c r="A5215" s="210" t="s">
        <v>10378</v>
      </c>
      <c r="B5215" s="211" t="n">
        <v>310</v>
      </c>
    </row>
    <row r="5216" customFormat="false" ht="12.75" hidden="false" customHeight="false" outlineLevel="0" collapsed="false">
      <c r="A5216" s="210" t="s">
        <v>10379</v>
      </c>
      <c r="B5216" s="211" t="n">
        <v>461.16</v>
      </c>
    </row>
    <row r="5217" customFormat="false" ht="12.75" hidden="false" customHeight="false" outlineLevel="0" collapsed="false">
      <c r="A5217" s="210" t="s">
        <v>10381</v>
      </c>
      <c r="B5217" s="211" t="n">
        <v>455.48</v>
      </c>
    </row>
    <row r="5218" customFormat="false" ht="12.75" hidden="false" customHeight="false" outlineLevel="0" collapsed="false">
      <c r="A5218" s="210" t="s">
        <v>10382</v>
      </c>
      <c r="B5218" s="211" t="n">
        <v>827.29</v>
      </c>
    </row>
    <row r="5219" customFormat="false" ht="12.75" hidden="false" customHeight="false" outlineLevel="0" collapsed="false">
      <c r="A5219" s="210" t="s">
        <v>10383</v>
      </c>
      <c r="B5219" s="211" t="n">
        <v>819.96</v>
      </c>
    </row>
    <row r="5220" customFormat="false" ht="12.75" hidden="false" customHeight="false" outlineLevel="0" collapsed="false">
      <c r="A5220" s="210" t="s">
        <v>10384</v>
      </c>
      <c r="B5220" s="211" t="n">
        <v>954.35</v>
      </c>
    </row>
    <row r="5221" customFormat="false" ht="12.75" hidden="false" customHeight="false" outlineLevel="0" collapsed="false">
      <c r="A5221" s="210" t="s">
        <v>10385</v>
      </c>
      <c r="B5221" s="211" t="n">
        <v>945.27</v>
      </c>
    </row>
    <row r="5222" customFormat="false" ht="12.75" hidden="false" customHeight="false" outlineLevel="0" collapsed="false">
      <c r="A5222" s="210" t="s">
        <v>10386</v>
      </c>
      <c r="B5222" s="211" t="n">
        <v>1483.79</v>
      </c>
    </row>
    <row r="5223" customFormat="false" ht="12.75" hidden="false" customHeight="false" outlineLevel="0" collapsed="false">
      <c r="A5223" s="210" t="s">
        <v>10387</v>
      </c>
      <c r="B5223" s="211" t="n">
        <v>1473.55</v>
      </c>
    </row>
    <row r="5224" customFormat="false" ht="12.75" hidden="false" customHeight="false" outlineLevel="0" collapsed="false">
      <c r="A5224" s="210" t="s">
        <v>10388</v>
      </c>
      <c r="B5224" s="211" t="n">
        <v>2109.6</v>
      </c>
    </row>
    <row r="5225" customFormat="false" ht="12.75" hidden="false" customHeight="false" outlineLevel="0" collapsed="false">
      <c r="A5225" s="210" t="s">
        <v>10389</v>
      </c>
      <c r="B5225" s="211" t="n">
        <v>2098.82</v>
      </c>
    </row>
    <row r="5226" customFormat="false" ht="12.75" hidden="false" customHeight="false" outlineLevel="0" collapsed="false">
      <c r="A5226" s="210" t="s">
        <v>10390</v>
      </c>
      <c r="B5226" s="211" t="n">
        <v>3535.35</v>
      </c>
    </row>
    <row r="5227" customFormat="false" ht="12.75" hidden="false" customHeight="false" outlineLevel="0" collapsed="false">
      <c r="A5227" s="210" t="s">
        <v>10391</v>
      </c>
      <c r="B5227" s="211" t="n">
        <v>3522.61</v>
      </c>
    </row>
    <row r="5228" customFormat="false" ht="12.75" hidden="false" customHeight="false" outlineLevel="0" collapsed="false">
      <c r="A5228" s="210" t="s">
        <v>10392</v>
      </c>
      <c r="B5228" s="211" t="n">
        <v>3815.15</v>
      </c>
    </row>
    <row r="5229" customFormat="false" ht="12.75" hidden="false" customHeight="false" outlineLevel="0" collapsed="false">
      <c r="A5229" s="210" t="s">
        <v>10393</v>
      </c>
      <c r="B5229" s="211" t="n">
        <v>3801.69</v>
      </c>
    </row>
    <row r="5230" customFormat="false" ht="12.75" hidden="false" customHeight="false" outlineLevel="0" collapsed="false">
      <c r="A5230" s="210" t="s">
        <v>10394</v>
      </c>
      <c r="B5230" s="211" t="n">
        <v>4870.97</v>
      </c>
    </row>
    <row r="5231" customFormat="false" ht="12.75" hidden="false" customHeight="false" outlineLevel="0" collapsed="false">
      <c r="A5231" s="210" t="s">
        <v>10395</v>
      </c>
      <c r="B5231" s="211" t="n">
        <v>4855.83</v>
      </c>
    </row>
    <row r="5232" customFormat="false" ht="12.75" hidden="false" customHeight="false" outlineLevel="0" collapsed="false">
      <c r="A5232" s="210" t="s">
        <v>10396</v>
      </c>
      <c r="B5232" s="211" t="n">
        <v>8747.14</v>
      </c>
    </row>
    <row r="5233" customFormat="false" ht="12.75" hidden="false" customHeight="false" outlineLevel="0" collapsed="false">
      <c r="A5233" s="210" t="s">
        <v>10397</v>
      </c>
      <c r="B5233" s="211" t="n">
        <v>8730.95</v>
      </c>
    </row>
    <row r="5234" customFormat="false" ht="12.75" hidden="false" customHeight="false" outlineLevel="0" collapsed="false">
      <c r="A5234" s="210" t="s">
        <v>10398</v>
      </c>
      <c r="B5234" s="211" t="n">
        <v>11286.4</v>
      </c>
    </row>
    <row r="5235" customFormat="false" ht="12.75" hidden="false" customHeight="false" outlineLevel="0" collapsed="false">
      <c r="A5235" s="210" t="s">
        <v>10399</v>
      </c>
      <c r="B5235" s="211" t="n">
        <v>11268.44</v>
      </c>
    </row>
    <row r="5236" customFormat="false" ht="12.75" hidden="false" customHeight="false" outlineLevel="0" collapsed="false">
      <c r="A5236" s="210" t="s">
        <v>10400</v>
      </c>
      <c r="B5236" s="211" t="n">
        <v>15979.73</v>
      </c>
    </row>
    <row r="5237" customFormat="false" ht="12.75" hidden="false" customHeight="false" outlineLevel="0" collapsed="false">
      <c r="A5237" s="210" t="s">
        <v>10401</v>
      </c>
      <c r="B5237" s="211" t="n">
        <v>15960.57</v>
      </c>
    </row>
    <row r="5238" customFormat="false" ht="12.75" hidden="false" customHeight="false" outlineLevel="0" collapsed="false">
      <c r="A5238" s="210" t="s">
        <v>10402</v>
      </c>
      <c r="B5238" s="211" t="n">
        <v>21743.2</v>
      </c>
    </row>
    <row r="5239" customFormat="false" ht="12.75" hidden="false" customHeight="false" outlineLevel="0" collapsed="false">
      <c r="A5239" s="210" t="s">
        <v>10403</v>
      </c>
      <c r="B5239" s="211" t="n">
        <v>21719.46</v>
      </c>
    </row>
    <row r="5240" customFormat="false" ht="12.75" hidden="false" customHeight="false" outlineLevel="0" collapsed="false">
      <c r="A5240" s="210" t="s">
        <v>10404</v>
      </c>
      <c r="B5240" s="211" t="n">
        <v>102.74</v>
      </c>
    </row>
    <row r="5241" customFormat="false" ht="12.75" hidden="false" customHeight="false" outlineLevel="0" collapsed="false">
      <c r="A5241" s="210" t="s">
        <v>10408</v>
      </c>
      <c r="B5241" s="211" t="n">
        <v>100.55</v>
      </c>
    </row>
    <row r="5242" customFormat="false" ht="12.75" hidden="false" customHeight="false" outlineLevel="0" collapsed="false">
      <c r="A5242" s="210" t="s">
        <v>10409</v>
      </c>
      <c r="B5242" s="211" t="n">
        <v>102.74</v>
      </c>
    </row>
    <row r="5243" customFormat="false" ht="12.75" hidden="false" customHeight="false" outlineLevel="0" collapsed="false">
      <c r="A5243" s="210" t="s">
        <v>10411</v>
      </c>
      <c r="B5243" s="211" t="n">
        <v>100.63</v>
      </c>
    </row>
    <row r="5244" customFormat="false" ht="12.75" hidden="false" customHeight="false" outlineLevel="0" collapsed="false">
      <c r="A5244" s="210" t="s">
        <v>10412</v>
      </c>
      <c r="B5244" s="211" t="n">
        <v>335.48</v>
      </c>
    </row>
    <row r="5245" customFormat="false" ht="12.75" hidden="false" customHeight="false" outlineLevel="0" collapsed="false">
      <c r="A5245" s="210" t="s">
        <v>10414</v>
      </c>
      <c r="B5245" s="211" t="n">
        <v>332.61</v>
      </c>
    </row>
    <row r="5246" customFormat="false" ht="12.75" hidden="false" customHeight="false" outlineLevel="0" collapsed="false">
      <c r="A5246" s="210" t="s">
        <v>10415</v>
      </c>
      <c r="B5246" s="211" t="n">
        <v>343.08</v>
      </c>
    </row>
    <row r="5247" customFormat="false" ht="12.75" hidden="false" customHeight="false" outlineLevel="0" collapsed="false">
      <c r="A5247" s="210" t="s">
        <v>10417</v>
      </c>
      <c r="B5247" s="211" t="n">
        <v>339.24</v>
      </c>
    </row>
    <row r="5248" customFormat="false" ht="12.75" hidden="false" customHeight="false" outlineLevel="0" collapsed="false">
      <c r="A5248" s="210" t="s">
        <v>10418</v>
      </c>
      <c r="B5248" s="211" t="n">
        <v>345.12</v>
      </c>
    </row>
    <row r="5249" customFormat="false" ht="12.75" hidden="false" customHeight="false" outlineLevel="0" collapsed="false">
      <c r="A5249" s="210" t="s">
        <v>10420</v>
      </c>
      <c r="B5249" s="211" t="n">
        <v>341.18</v>
      </c>
    </row>
    <row r="5250" customFormat="false" ht="12.75" hidden="false" customHeight="false" outlineLevel="0" collapsed="false">
      <c r="A5250" s="210" t="s">
        <v>10421</v>
      </c>
      <c r="B5250" s="211" t="n">
        <v>544.83</v>
      </c>
    </row>
    <row r="5251" customFormat="false" ht="12.75" hidden="false" customHeight="false" outlineLevel="0" collapsed="false">
      <c r="A5251" s="210" t="s">
        <v>10423</v>
      </c>
      <c r="B5251" s="211" t="n">
        <v>539.61</v>
      </c>
    </row>
    <row r="5252" customFormat="false" ht="12.75" hidden="false" customHeight="false" outlineLevel="0" collapsed="false">
      <c r="A5252" s="210" t="s">
        <v>10424</v>
      </c>
      <c r="B5252" s="211" t="n">
        <v>560.35</v>
      </c>
    </row>
    <row r="5253" customFormat="false" ht="12.75" hidden="false" customHeight="false" outlineLevel="0" collapsed="false">
      <c r="A5253" s="210" t="s">
        <v>10426</v>
      </c>
      <c r="B5253" s="211" t="n">
        <v>555.12</v>
      </c>
    </row>
    <row r="5254" customFormat="false" ht="12.75" hidden="false" customHeight="false" outlineLevel="0" collapsed="false">
      <c r="A5254" s="210" t="s">
        <v>10427</v>
      </c>
      <c r="B5254" s="211" t="n">
        <v>736.5</v>
      </c>
    </row>
    <row r="5255" customFormat="false" ht="12.75" hidden="false" customHeight="false" outlineLevel="0" collapsed="false">
      <c r="A5255" s="210" t="s">
        <v>10429</v>
      </c>
      <c r="B5255" s="211" t="n">
        <v>730.34</v>
      </c>
    </row>
    <row r="5256" customFormat="false" ht="12.75" hidden="false" customHeight="false" outlineLevel="0" collapsed="false">
      <c r="A5256" s="210" t="s">
        <v>10430</v>
      </c>
      <c r="B5256" s="211" t="n">
        <v>1594.34</v>
      </c>
    </row>
    <row r="5257" customFormat="false" ht="12.75" hidden="false" customHeight="false" outlineLevel="0" collapsed="false">
      <c r="A5257" s="210" t="s">
        <v>10432</v>
      </c>
      <c r="B5257" s="211" t="n">
        <v>1587.43</v>
      </c>
    </row>
    <row r="5258" customFormat="false" ht="12.75" hidden="false" customHeight="false" outlineLevel="0" collapsed="false">
      <c r="A5258" s="210" t="s">
        <v>10433</v>
      </c>
      <c r="B5258" s="211" t="n">
        <v>1968.54</v>
      </c>
    </row>
    <row r="5259" customFormat="false" ht="12.75" hidden="false" customHeight="false" outlineLevel="0" collapsed="false">
      <c r="A5259" s="210" t="s">
        <v>10435</v>
      </c>
      <c r="B5259" s="211" t="n">
        <v>1960.87</v>
      </c>
    </row>
    <row r="5260" customFormat="false" ht="12.75" hidden="false" customHeight="false" outlineLevel="0" collapsed="false">
      <c r="A5260" s="210" t="s">
        <v>10436</v>
      </c>
      <c r="B5260" s="211" t="n">
        <v>1972.53</v>
      </c>
    </row>
    <row r="5261" customFormat="false" ht="12.75" hidden="false" customHeight="false" outlineLevel="0" collapsed="false">
      <c r="A5261" s="210" t="s">
        <v>10438</v>
      </c>
      <c r="B5261" s="211" t="n">
        <v>1964.48</v>
      </c>
    </row>
    <row r="5262" customFormat="false" ht="12.75" hidden="false" customHeight="false" outlineLevel="0" collapsed="false">
      <c r="A5262" s="210" t="s">
        <v>10439</v>
      </c>
      <c r="B5262" s="211" t="n">
        <v>4068.22</v>
      </c>
    </row>
    <row r="5263" customFormat="false" ht="12.75" hidden="false" customHeight="false" outlineLevel="0" collapsed="false">
      <c r="A5263" s="210" t="s">
        <v>10441</v>
      </c>
      <c r="B5263" s="211" t="n">
        <v>4059.44</v>
      </c>
    </row>
    <row r="5264" customFormat="false" ht="12.75" hidden="false" customHeight="false" outlineLevel="0" collapsed="false">
      <c r="A5264" s="210" t="s">
        <v>10442</v>
      </c>
      <c r="B5264" s="211" t="n">
        <v>4863.66</v>
      </c>
    </row>
    <row r="5265" customFormat="false" ht="12.75" hidden="false" customHeight="false" outlineLevel="0" collapsed="false">
      <c r="A5265" s="210" t="s">
        <v>10444</v>
      </c>
      <c r="B5265" s="211" t="n">
        <v>4853.59</v>
      </c>
    </row>
    <row r="5266" customFormat="false" ht="12.75" hidden="false" customHeight="false" outlineLevel="0" collapsed="false">
      <c r="A5266" s="210" t="s">
        <v>10445</v>
      </c>
      <c r="B5266" s="211" t="n">
        <v>6605.8</v>
      </c>
    </row>
    <row r="5267" customFormat="false" ht="12.75" hidden="false" customHeight="false" outlineLevel="0" collapsed="false">
      <c r="A5267" s="210" t="s">
        <v>10447</v>
      </c>
      <c r="B5267" s="211" t="n">
        <v>6594.85</v>
      </c>
    </row>
    <row r="5268" customFormat="false" ht="12.75" hidden="false" customHeight="false" outlineLevel="0" collapsed="false">
      <c r="A5268" s="210" t="s">
        <v>10448</v>
      </c>
      <c r="B5268" s="211" t="n">
        <v>7694.04</v>
      </c>
    </row>
    <row r="5269" customFormat="false" ht="12.75" hidden="false" customHeight="false" outlineLevel="0" collapsed="false">
      <c r="A5269" s="210" t="s">
        <v>10450</v>
      </c>
      <c r="B5269" s="211" t="n">
        <v>7681.67</v>
      </c>
    </row>
    <row r="5270" customFormat="false" ht="12.75" hidden="false" customHeight="false" outlineLevel="0" collapsed="false">
      <c r="A5270" s="210" t="s">
        <v>10451</v>
      </c>
      <c r="B5270" s="211" t="n">
        <v>9793.36</v>
      </c>
    </row>
    <row r="5271" customFormat="false" ht="12.75" hidden="false" customHeight="false" outlineLevel="0" collapsed="false">
      <c r="A5271" s="210" t="s">
        <v>10453</v>
      </c>
      <c r="B5271" s="211" t="n">
        <v>9779.95</v>
      </c>
    </row>
    <row r="5272" customFormat="false" ht="12.75" hidden="false" customHeight="false" outlineLevel="0" collapsed="false">
      <c r="A5272" s="210" t="s">
        <v>10454</v>
      </c>
      <c r="B5272" s="211" t="n">
        <v>14718.56</v>
      </c>
    </row>
    <row r="5273" customFormat="false" ht="12.75" hidden="false" customHeight="false" outlineLevel="0" collapsed="false">
      <c r="A5273" s="210" t="s">
        <v>10456</v>
      </c>
      <c r="B5273" s="211" t="n">
        <v>14702.41</v>
      </c>
    </row>
    <row r="5274" customFormat="false" ht="12.75" hidden="false" customHeight="false" outlineLevel="0" collapsed="false">
      <c r="A5274" s="210" t="s">
        <v>10457</v>
      </c>
      <c r="B5274" s="211" t="n">
        <v>101.85</v>
      </c>
    </row>
    <row r="5275" customFormat="false" ht="12.75" hidden="false" customHeight="false" outlineLevel="0" collapsed="false">
      <c r="A5275" s="210" t="s">
        <v>10462</v>
      </c>
      <c r="B5275" s="211" t="n">
        <v>99.77</v>
      </c>
    </row>
    <row r="5276" customFormat="false" ht="12.75" hidden="false" customHeight="false" outlineLevel="0" collapsed="false">
      <c r="A5276" s="210" t="s">
        <v>10463</v>
      </c>
      <c r="B5276" s="211" t="n">
        <v>102.87</v>
      </c>
    </row>
    <row r="5277" customFormat="false" ht="12.75" hidden="false" customHeight="false" outlineLevel="0" collapsed="false">
      <c r="A5277" s="210" t="s">
        <v>10466</v>
      </c>
      <c r="B5277" s="211" t="n">
        <v>100.74</v>
      </c>
    </row>
    <row r="5278" customFormat="false" ht="12.75" hidden="false" customHeight="false" outlineLevel="0" collapsed="false">
      <c r="A5278" s="210" t="s">
        <v>10467</v>
      </c>
      <c r="B5278" s="211" t="n">
        <v>197.85</v>
      </c>
    </row>
    <row r="5279" customFormat="false" ht="12.75" hidden="false" customHeight="false" outlineLevel="0" collapsed="false">
      <c r="A5279" s="210" t="s">
        <v>10469</v>
      </c>
      <c r="B5279" s="211" t="n">
        <v>194.44</v>
      </c>
    </row>
    <row r="5280" customFormat="false" ht="12.75" hidden="false" customHeight="false" outlineLevel="0" collapsed="false">
      <c r="A5280" s="210" t="s">
        <v>10470</v>
      </c>
      <c r="B5280" s="211" t="n">
        <v>343.6</v>
      </c>
    </row>
    <row r="5281" customFormat="false" ht="12.75" hidden="false" customHeight="false" outlineLevel="0" collapsed="false">
      <c r="A5281" s="210" t="s">
        <v>10472</v>
      </c>
      <c r="B5281" s="211" t="n">
        <v>339.69</v>
      </c>
    </row>
    <row r="5282" customFormat="false" ht="12.75" hidden="false" customHeight="false" outlineLevel="0" collapsed="false">
      <c r="A5282" s="210" t="s">
        <v>10473</v>
      </c>
      <c r="B5282" s="211" t="n">
        <v>380.32</v>
      </c>
    </row>
    <row r="5283" customFormat="false" ht="12.75" hidden="false" customHeight="false" outlineLevel="0" collapsed="false">
      <c r="A5283" s="210" t="s">
        <v>10475</v>
      </c>
      <c r="B5283" s="211" t="n">
        <v>376.02</v>
      </c>
    </row>
    <row r="5284" customFormat="false" ht="12.75" hidden="false" customHeight="false" outlineLevel="0" collapsed="false">
      <c r="A5284" s="210" t="s">
        <v>10476</v>
      </c>
      <c r="B5284" s="211" t="n">
        <v>545.16</v>
      </c>
    </row>
    <row r="5285" customFormat="false" ht="12.75" hidden="false" customHeight="false" outlineLevel="0" collapsed="false">
      <c r="A5285" s="210" t="s">
        <v>10478</v>
      </c>
      <c r="B5285" s="211" t="n">
        <v>539.93</v>
      </c>
    </row>
    <row r="5286" customFormat="false" ht="12.75" hidden="false" customHeight="false" outlineLevel="0" collapsed="false">
      <c r="A5286" s="210" t="s">
        <v>10479</v>
      </c>
      <c r="B5286" s="211" t="n">
        <v>561.35</v>
      </c>
    </row>
    <row r="5287" customFormat="false" ht="12.75" hidden="false" customHeight="false" outlineLevel="0" collapsed="false">
      <c r="A5287" s="210" t="s">
        <v>10481</v>
      </c>
      <c r="B5287" s="211" t="n">
        <v>556.08</v>
      </c>
    </row>
    <row r="5288" customFormat="false" ht="12.75" hidden="false" customHeight="false" outlineLevel="0" collapsed="false">
      <c r="A5288" s="210" t="s">
        <v>10482</v>
      </c>
      <c r="B5288" s="211" t="n">
        <v>738.66</v>
      </c>
    </row>
    <row r="5289" customFormat="false" ht="12.75" hidden="false" customHeight="false" outlineLevel="0" collapsed="false">
      <c r="A5289" s="210" t="s">
        <v>10484</v>
      </c>
      <c r="B5289" s="211" t="n">
        <v>732.4</v>
      </c>
    </row>
    <row r="5290" customFormat="false" ht="12.75" hidden="false" customHeight="false" outlineLevel="0" collapsed="false">
      <c r="A5290" s="210" t="s">
        <v>10485</v>
      </c>
      <c r="B5290" s="211" t="n">
        <v>1596.94</v>
      </c>
    </row>
    <row r="5291" customFormat="false" ht="12.75" hidden="false" customHeight="false" outlineLevel="0" collapsed="false">
      <c r="A5291" s="210" t="s">
        <v>10487</v>
      </c>
      <c r="B5291" s="211" t="n">
        <v>1589.91</v>
      </c>
    </row>
    <row r="5292" customFormat="false" ht="12.75" hidden="false" customHeight="false" outlineLevel="0" collapsed="false">
      <c r="A5292" s="210" t="s">
        <v>10488</v>
      </c>
      <c r="B5292" s="211" t="n">
        <v>1971.77</v>
      </c>
    </row>
    <row r="5293" customFormat="false" ht="12.75" hidden="false" customHeight="false" outlineLevel="0" collapsed="false">
      <c r="A5293" s="210" t="s">
        <v>10490</v>
      </c>
      <c r="B5293" s="211" t="n">
        <v>1963.97</v>
      </c>
    </row>
    <row r="5294" customFormat="false" ht="12.75" hidden="false" customHeight="false" outlineLevel="0" collapsed="false">
      <c r="A5294" s="210" t="s">
        <v>10491</v>
      </c>
      <c r="B5294" s="211" t="n">
        <v>1978.28</v>
      </c>
    </row>
    <row r="5295" customFormat="false" ht="12.75" hidden="false" customHeight="false" outlineLevel="0" collapsed="false">
      <c r="A5295" s="210" t="s">
        <v>10493</v>
      </c>
      <c r="B5295" s="211" t="n">
        <v>1969.97</v>
      </c>
    </row>
    <row r="5296" customFormat="false" ht="12.75" hidden="false" customHeight="false" outlineLevel="0" collapsed="false">
      <c r="A5296" s="210" t="s">
        <v>10494</v>
      </c>
      <c r="B5296" s="211" t="n">
        <v>4076.93</v>
      </c>
    </row>
    <row r="5297" customFormat="false" ht="12.75" hidden="false" customHeight="false" outlineLevel="0" collapsed="false">
      <c r="A5297" s="210" t="s">
        <v>10496</v>
      </c>
      <c r="B5297" s="211" t="n">
        <v>4067.74</v>
      </c>
    </row>
    <row r="5298" customFormat="false" ht="12.75" hidden="false" customHeight="false" outlineLevel="0" collapsed="false">
      <c r="A5298" s="210" t="s">
        <v>10497</v>
      </c>
      <c r="B5298" s="211" t="n">
        <v>4878.12</v>
      </c>
    </row>
    <row r="5299" customFormat="false" ht="12.75" hidden="false" customHeight="false" outlineLevel="0" collapsed="false">
      <c r="A5299" s="210" t="s">
        <v>10499</v>
      </c>
      <c r="B5299" s="211" t="n">
        <v>4867.39</v>
      </c>
    </row>
    <row r="5300" customFormat="false" ht="12.75" hidden="false" customHeight="false" outlineLevel="0" collapsed="false">
      <c r="A5300" s="210" t="s">
        <v>10500</v>
      </c>
      <c r="B5300" s="211" t="n">
        <v>6622.3</v>
      </c>
    </row>
    <row r="5301" customFormat="false" ht="12.75" hidden="false" customHeight="false" outlineLevel="0" collapsed="false">
      <c r="A5301" s="210" t="s">
        <v>10502</v>
      </c>
      <c r="B5301" s="211" t="n">
        <v>6610.57</v>
      </c>
    </row>
    <row r="5302" customFormat="false" ht="12.75" hidden="false" customHeight="false" outlineLevel="0" collapsed="false">
      <c r="A5302" s="210" t="s">
        <v>10503</v>
      </c>
      <c r="B5302" s="211" t="n">
        <v>7718.5</v>
      </c>
    </row>
    <row r="5303" customFormat="false" ht="12.75" hidden="false" customHeight="false" outlineLevel="0" collapsed="false">
      <c r="A5303" s="210" t="s">
        <v>10505</v>
      </c>
      <c r="B5303" s="211" t="n">
        <v>7705</v>
      </c>
    </row>
    <row r="5304" customFormat="false" ht="12.75" hidden="false" customHeight="false" outlineLevel="0" collapsed="false">
      <c r="A5304" s="210" t="s">
        <v>10506</v>
      </c>
      <c r="B5304" s="211" t="n">
        <v>9879.73</v>
      </c>
    </row>
    <row r="5305" customFormat="false" ht="12.75" hidden="false" customHeight="false" outlineLevel="0" collapsed="false">
      <c r="A5305" s="210" t="s">
        <v>10508</v>
      </c>
      <c r="B5305" s="211" t="n">
        <v>9864.05</v>
      </c>
    </row>
    <row r="5306" customFormat="false" ht="12.75" hidden="false" customHeight="false" outlineLevel="0" collapsed="false">
      <c r="A5306" s="210" t="s">
        <v>10509</v>
      </c>
      <c r="B5306" s="211" t="n">
        <v>14830.52</v>
      </c>
    </row>
    <row r="5307" customFormat="false" ht="12.75" hidden="false" customHeight="false" outlineLevel="0" collapsed="false">
      <c r="A5307" s="210" t="s">
        <v>10511</v>
      </c>
      <c r="B5307" s="211" t="n">
        <v>14811.25</v>
      </c>
    </row>
    <row r="5308" customFormat="false" ht="12.75" hidden="false" customHeight="false" outlineLevel="0" collapsed="false">
      <c r="A5308" s="210" t="s">
        <v>10512</v>
      </c>
      <c r="B5308" s="211" t="n">
        <v>3231.75</v>
      </c>
    </row>
    <row r="5309" customFormat="false" ht="12.75" hidden="false" customHeight="false" outlineLevel="0" collapsed="false">
      <c r="A5309" s="210" t="s">
        <v>10519</v>
      </c>
      <c r="B5309" s="211" t="n">
        <v>3051.75</v>
      </c>
    </row>
    <row r="5310" customFormat="false" ht="12.75" hidden="false" customHeight="false" outlineLevel="0" collapsed="false">
      <c r="A5310" s="210" t="s">
        <v>10520</v>
      </c>
      <c r="B5310" s="211" t="n">
        <v>3385.23</v>
      </c>
    </row>
    <row r="5311" customFormat="false" ht="12.75" hidden="false" customHeight="false" outlineLevel="0" collapsed="false">
      <c r="A5311" s="210" t="s">
        <v>10524</v>
      </c>
      <c r="B5311" s="211" t="n">
        <v>3195.41</v>
      </c>
    </row>
    <row r="5312" customFormat="false" ht="12.75" hidden="false" customHeight="false" outlineLevel="0" collapsed="false">
      <c r="A5312" s="210" t="s">
        <v>10525</v>
      </c>
      <c r="B5312" s="211" t="n">
        <v>3779.75</v>
      </c>
    </row>
    <row r="5313" customFormat="false" ht="12.75" hidden="false" customHeight="false" outlineLevel="0" collapsed="false">
      <c r="A5313" s="210" t="s">
        <v>10528</v>
      </c>
      <c r="B5313" s="211" t="n">
        <v>3570.82</v>
      </c>
    </row>
    <row r="5314" customFormat="false" ht="12.75" hidden="false" customHeight="false" outlineLevel="0" collapsed="false">
      <c r="A5314" s="210" t="s">
        <v>10529</v>
      </c>
      <c r="B5314" s="211" t="n">
        <v>4194.31</v>
      </c>
    </row>
    <row r="5315" customFormat="false" ht="12.75" hidden="false" customHeight="false" outlineLevel="0" collapsed="false">
      <c r="A5315" s="210" t="s">
        <v>10532</v>
      </c>
      <c r="B5315" s="211" t="n">
        <v>3959.47</v>
      </c>
    </row>
    <row r="5316" customFormat="false" ht="12.75" hidden="false" customHeight="false" outlineLevel="0" collapsed="false">
      <c r="A5316" s="210" t="s">
        <v>10533</v>
      </c>
      <c r="B5316" s="211" t="n">
        <v>4563.34</v>
      </c>
    </row>
    <row r="5317" customFormat="false" ht="12.75" hidden="false" customHeight="false" outlineLevel="0" collapsed="false">
      <c r="A5317" s="210" t="s">
        <v>10536</v>
      </c>
      <c r="B5317" s="211" t="n">
        <v>4306.23</v>
      </c>
    </row>
    <row r="5318" customFormat="false" ht="12.75" hidden="false" customHeight="false" outlineLevel="0" collapsed="false">
      <c r="A5318" s="210" t="s">
        <v>10537</v>
      </c>
      <c r="B5318" s="211" t="n">
        <v>5241.38</v>
      </c>
    </row>
    <row r="5319" customFormat="false" ht="12.75" hidden="false" customHeight="false" outlineLevel="0" collapsed="false">
      <c r="A5319" s="210" t="s">
        <v>10540</v>
      </c>
      <c r="B5319" s="211" t="n">
        <v>4945.01</v>
      </c>
    </row>
    <row r="5320" customFormat="false" ht="12.75" hidden="false" customHeight="false" outlineLevel="0" collapsed="false">
      <c r="A5320" s="210" t="s">
        <v>10541</v>
      </c>
      <c r="B5320" s="211" t="n">
        <v>5794.56</v>
      </c>
    </row>
    <row r="5321" customFormat="false" ht="12.75" hidden="false" customHeight="false" outlineLevel="0" collapsed="false">
      <c r="A5321" s="210" t="s">
        <v>10544</v>
      </c>
      <c r="B5321" s="211" t="n">
        <v>5467.25</v>
      </c>
    </row>
    <row r="5322" customFormat="false" ht="12.75" hidden="false" customHeight="false" outlineLevel="0" collapsed="false">
      <c r="A5322" s="210" t="s">
        <v>10545</v>
      </c>
      <c r="B5322" s="211" t="n">
        <v>6387.08</v>
      </c>
    </row>
    <row r="5323" customFormat="false" ht="12.75" hidden="false" customHeight="false" outlineLevel="0" collapsed="false">
      <c r="A5323" s="210" t="s">
        <v>10548</v>
      </c>
      <c r="B5323" s="211" t="n">
        <v>6028.82</v>
      </c>
    </row>
    <row r="5324" customFormat="false" ht="12.75" hidden="false" customHeight="false" outlineLevel="0" collapsed="false">
      <c r="A5324" s="210" t="s">
        <v>10549</v>
      </c>
      <c r="B5324" s="211" t="n">
        <v>7116.98</v>
      </c>
    </row>
    <row r="5325" customFormat="false" ht="12.75" hidden="false" customHeight="false" outlineLevel="0" collapsed="false">
      <c r="A5325" s="210" t="s">
        <v>10552</v>
      </c>
      <c r="B5325" s="211" t="n">
        <v>6718.04</v>
      </c>
    </row>
    <row r="5326" customFormat="false" ht="12.75" hidden="false" customHeight="false" outlineLevel="0" collapsed="false">
      <c r="A5326" s="210" t="s">
        <v>10553</v>
      </c>
      <c r="B5326" s="211" t="n">
        <v>2349.63</v>
      </c>
    </row>
    <row r="5327" customFormat="false" ht="12.75" hidden="false" customHeight="false" outlineLevel="0" collapsed="false">
      <c r="A5327" s="210" t="s">
        <v>10560</v>
      </c>
      <c r="B5327" s="211" t="n">
        <v>2216.12</v>
      </c>
    </row>
    <row r="5328" customFormat="false" ht="12.75" hidden="false" customHeight="false" outlineLevel="0" collapsed="false">
      <c r="A5328" s="210" t="s">
        <v>10561</v>
      </c>
      <c r="B5328" s="211" t="n">
        <v>2701.87</v>
      </c>
    </row>
    <row r="5329" customFormat="false" ht="12.75" hidden="false" customHeight="false" outlineLevel="0" collapsed="false">
      <c r="A5329" s="210" t="s">
        <v>10567</v>
      </c>
      <c r="B5329" s="211" t="n">
        <v>2550.84</v>
      </c>
    </row>
    <row r="5330" customFormat="false" ht="12.75" hidden="false" customHeight="false" outlineLevel="0" collapsed="false">
      <c r="A5330" s="210" t="s">
        <v>10568</v>
      </c>
      <c r="B5330" s="211" t="n">
        <v>2943.64</v>
      </c>
    </row>
    <row r="5331" customFormat="false" ht="12.75" hidden="false" customHeight="false" outlineLevel="0" collapsed="false">
      <c r="A5331" s="210" t="s">
        <v>10570</v>
      </c>
      <c r="B5331" s="211" t="n">
        <v>2779.45</v>
      </c>
    </row>
    <row r="5332" customFormat="false" ht="12.75" hidden="false" customHeight="false" outlineLevel="0" collapsed="false">
      <c r="A5332" s="210" t="s">
        <v>10571</v>
      </c>
      <c r="B5332" s="211" t="n">
        <v>3322.09</v>
      </c>
    </row>
    <row r="5333" customFormat="false" ht="12.75" hidden="false" customHeight="false" outlineLevel="0" collapsed="false">
      <c r="A5333" s="210" t="s">
        <v>10573</v>
      </c>
      <c r="B5333" s="211" t="n">
        <v>3134.1</v>
      </c>
    </row>
    <row r="5334" customFormat="false" ht="12.75" hidden="false" customHeight="false" outlineLevel="0" collapsed="false">
      <c r="A5334" s="210" t="s">
        <v>10574</v>
      </c>
      <c r="B5334" s="211" t="n">
        <v>3877.01</v>
      </c>
    </row>
    <row r="5335" customFormat="false" ht="12.75" hidden="false" customHeight="false" outlineLevel="0" collapsed="false">
      <c r="A5335" s="210" t="s">
        <v>10576</v>
      </c>
      <c r="B5335" s="211" t="n">
        <v>3659.21</v>
      </c>
    </row>
    <row r="5336" customFormat="false" ht="12.75" hidden="false" customHeight="false" outlineLevel="0" collapsed="false">
      <c r="A5336" s="210" t="s">
        <v>10577</v>
      </c>
      <c r="B5336" s="211" t="n">
        <v>4279.39</v>
      </c>
    </row>
    <row r="5337" customFormat="false" ht="12.75" hidden="false" customHeight="false" outlineLevel="0" collapsed="false">
      <c r="A5337" s="210" t="s">
        <v>10579</v>
      </c>
      <c r="B5337" s="211" t="n">
        <v>4034.94</v>
      </c>
    </row>
    <row r="5338" customFormat="false" ht="12.75" hidden="false" customHeight="false" outlineLevel="0" collapsed="false">
      <c r="A5338" s="210" t="s">
        <v>10580</v>
      </c>
      <c r="B5338" s="211" t="n">
        <v>4636.91</v>
      </c>
    </row>
    <row r="5339" customFormat="false" ht="12.75" hidden="false" customHeight="false" outlineLevel="0" collapsed="false">
      <c r="A5339" s="210" t="s">
        <v>10582</v>
      </c>
      <c r="B5339" s="211" t="n">
        <v>4372.54</v>
      </c>
    </row>
    <row r="5340" customFormat="false" ht="12.75" hidden="false" customHeight="false" outlineLevel="0" collapsed="false">
      <c r="A5340" s="210" t="s">
        <v>10583</v>
      </c>
      <c r="B5340" s="211" t="n">
        <v>4990.6</v>
      </c>
    </row>
    <row r="5341" customFormat="false" ht="12.75" hidden="false" customHeight="false" outlineLevel="0" collapsed="false">
      <c r="A5341" s="210" t="s">
        <v>10585</v>
      </c>
      <c r="B5341" s="211" t="n">
        <v>4706.8</v>
      </c>
    </row>
    <row r="5342" customFormat="false" ht="12.75" hidden="false" customHeight="false" outlineLevel="0" collapsed="false">
      <c r="A5342" s="210" t="s">
        <v>10586</v>
      </c>
      <c r="B5342" s="211" t="n">
        <v>2231.5</v>
      </c>
    </row>
    <row r="5343" customFormat="false" ht="12.75" hidden="false" customHeight="false" outlineLevel="0" collapsed="false">
      <c r="A5343" s="210" t="s">
        <v>10591</v>
      </c>
      <c r="B5343" s="211" t="n">
        <v>2092.17</v>
      </c>
    </row>
    <row r="5344" customFormat="false" ht="12.75" hidden="false" customHeight="false" outlineLevel="0" collapsed="false">
      <c r="A5344" s="210" t="s">
        <v>10592</v>
      </c>
      <c r="B5344" s="211" t="n">
        <v>2043.55</v>
      </c>
    </row>
    <row r="5345" customFormat="false" ht="12.75" hidden="false" customHeight="false" outlineLevel="0" collapsed="false">
      <c r="A5345" s="210" t="s">
        <v>10595</v>
      </c>
      <c r="B5345" s="211" t="n">
        <v>1916.84</v>
      </c>
    </row>
    <row r="5346" customFormat="false" ht="12.75" hidden="false" customHeight="false" outlineLevel="0" collapsed="false">
      <c r="A5346" s="210" t="s">
        <v>10596</v>
      </c>
      <c r="B5346" s="211" t="n">
        <v>1938.25</v>
      </c>
    </row>
    <row r="5347" customFormat="false" ht="12.75" hidden="false" customHeight="false" outlineLevel="0" collapsed="false">
      <c r="A5347" s="210" t="s">
        <v>10599</v>
      </c>
      <c r="B5347" s="211" t="n">
        <v>1816.92</v>
      </c>
    </row>
    <row r="5348" customFormat="false" ht="12.75" hidden="false" customHeight="false" outlineLevel="0" collapsed="false">
      <c r="A5348" s="210" t="s">
        <v>10600</v>
      </c>
      <c r="B5348" s="211" t="n">
        <v>1701.1</v>
      </c>
    </row>
    <row r="5349" customFormat="false" ht="12.75" hidden="false" customHeight="false" outlineLevel="0" collapsed="false">
      <c r="A5349" s="210" t="s">
        <v>10603</v>
      </c>
      <c r="B5349" s="211" t="n">
        <v>1596.39</v>
      </c>
    </row>
    <row r="5350" customFormat="false" ht="12.75" hidden="false" customHeight="false" outlineLevel="0" collapsed="false">
      <c r="A5350" s="210" t="s">
        <v>10604</v>
      </c>
      <c r="B5350" s="211" t="n">
        <v>1633.91</v>
      </c>
    </row>
    <row r="5351" customFormat="false" ht="12.75" hidden="false" customHeight="false" outlineLevel="0" collapsed="false">
      <c r="A5351" s="210" t="s">
        <v>10607</v>
      </c>
      <c r="B5351" s="211" t="n">
        <v>1532.8</v>
      </c>
    </row>
    <row r="5352" customFormat="false" ht="12.75" hidden="false" customHeight="false" outlineLevel="0" collapsed="false">
      <c r="A5352" s="210" t="s">
        <v>10608</v>
      </c>
      <c r="B5352" s="211" t="n">
        <v>5080.59</v>
      </c>
    </row>
    <row r="5353" customFormat="false" ht="12.75" hidden="false" customHeight="false" outlineLevel="0" collapsed="false">
      <c r="A5353" s="210" t="s">
        <v>311</v>
      </c>
      <c r="B5353" s="211" t="n">
        <v>4662.83</v>
      </c>
    </row>
    <row r="5354" customFormat="false" ht="12.75" hidden="false" customHeight="false" outlineLevel="0" collapsed="false">
      <c r="A5354" s="210" t="s">
        <v>10615</v>
      </c>
      <c r="B5354" s="211" t="n">
        <v>5570.83</v>
      </c>
    </row>
    <row r="5355" customFormat="false" ht="12.75" hidden="false" customHeight="false" outlineLevel="0" collapsed="false">
      <c r="A5355" s="210" t="s">
        <v>10621</v>
      </c>
      <c r="B5355" s="211" t="n">
        <v>5112.46</v>
      </c>
    </row>
    <row r="5356" customFormat="false" ht="12.75" hidden="false" customHeight="false" outlineLevel="0" collapsed="false">
      <c r="A5356" s="210" t="s">
        <v>10622</v>
      </c>
      <c r="B5356" s="211" t="n">
        <v>6096.28</v>
      </c>
    </row>
    <row r="5357" customFormat="false" ht="12.75" hidden="false" customHeight="false" outlineLevel="0" collapsed="false">
      <c r="A5357" s="210" t="s">
        <v>10624</v>
      </c>
      <c r="B5357" s="211" t="n">
        <v>5597.59</v>
      </c>
    </row>
    <row r="5358" customFormat="false" ht="12.75" hidden="false" customHeight="false" outlineLevel="0" collapsed="false">
      <c r="A5358" s="210" t="s">
        <v>10625</v>
      </c>
      <c r="B5358" s="211" t="n">
        <v>6640.06</v>
      </c>
    </row>
    <row r="5359" customFormat="false" ht="12.75" hidden="false" customHeight="false" outlineLevel="0" collapsed="false">
      <c r="A5359" s="210" t="s">
        <v>10627</v>
      </c>
      <c r="B5359" s="211" t="n">
        <v>6099.59</v>
      </c>
    </row>
    <row r="5360" customFormat="false" ht="12.75" hidden="false" customHeight="false" outlineLevel="0" collapsed="false">
      <c r="A5360" s="210" t="s">
        <v>10628</v>
      </c>
      <c r="B5360" s="211" t="n">
        <v>7381.04</v>
      </c>
    </row>
    <row r="5361" customFormat="false" ht="12.75" hidden="false" customHeight="false" outlineLevel="0" collapsed="false">
      <c r="A5361" s="210" t="s">
        <v>10630</v>
      </c>
      <c r="B5361" s="211" t="n">
        <v>6777.9</v>
      </c>
    </row>
    <row r="5362" customFormat="false" ht="12.75" hidden="false" customHeight="false" outlineLevel="0" collapsed="false">
      <c r="A5362" s="210" t="s">
        <v>10631</v>
      </c>
      <c r="B5362" s="211" t="n">
        <v>8080.91</v>
      </c>
    </row>
    <row r="5363" customFormat="false" ht="12.75" hidden="false" customHeight="false" outlineLevel="0" collapsed="false">
      <c r="A5363" s="210" t="s">
        <v>10633</v>
      </c>
      <c r="B5363" s="211" t="n">
        <v>7415.39</v>
      </c>
    </row>
    <row r="5364" customFormat="false" ht="12.75" hidden="false" customHeight="false" outlineLevel="0" collapsed="false">
      <c r="A5364" s="210" t="s">
        <v>10634</v>
      </c>
      <c r="B5364" s="211" t="n">
        <v>8227.28</v>
      </c>
    </row>
    <row r="5365" customFormat="false" ht="12.75" hidden="false" customHeight="false" outlineLevel="0" collapsed="false">
      <c r="A5365" s="210" t="s">
        <v>10636</v>
      </c>
      <c r="B5365" s="211" t="n">
        <v>7556.11</v>
      </c>
    </row>
    <row r="5366" customFormat="false" ht="12.75" hidden="false" customHeight="false" outlineLevel="0" collapsed="false">
      <c r="A5366" s="210" t="s">
        <v>10637</v>
      </c>
      <c r="B5366" s="211" t="n">
        <v>8377.43</v>
      </c>
    </row>
    <row r="5367" customFormat="false" ht="12.75" hidden="false" customHeight="false" outlineLevel="0" collapsed="false">
      <c r="A5367" s="210" t="s">
        <v>10639</v>
      </c>
      <c r="B5367" s="211" t="n">
        <v>7699.48</v>
      </c>
    </row>
    <row r="5368" customFormat="false" ht="12.75" hidden="false" customHeight="false" outlineLevel="0" collapsed="false">
      <c r="A5368" s="210" t="s">
        <v>10640</v>
      </c>
      <c r="B5368" s="211" t="n">
        <v>8749.47</v>
      </c>
    </row>
    <row r="5369" customFormat="false" ht="12.75" hidden="false" customHeight="false" outlineLevel="0" collapsed="false">
      <c r="A5369" s="210" t="s">
        <v>10642</v>
      </c>
      <c r="B5369" s="211" t="n">
        <v>8054.71</v>
      </c>
    </row>
    <row r="5370" customFormat="false" ht="12.75" hidden="false" customHeight="false" outlineLevel="0" collapsed="false">
      <c r="A5370" s="210" t="s">
        <v>10643</v>
      </c>
      <c r="B5370" s="211" t="n">
        <v>9117.46</v>
      </c>
    </row>
    <row r="5371" customFormat="false" ht="12.75" hidden="false" customHeight="false" outlineLevel="0" collapsed="false">
      <c r="A5371" s="210" t="s">
        <v>10647</v>
      </c>
      <c r="B5371" s="211" t="n">
        <v>8388.6</v>
      </c>
    </row>
    <row r="5372" customFormat="false" ht="12.75" hidden="false" customHeight="false" outlineLevel="0" collapsed="false">
      <c r="A5372" s="210" t="s">
        <v>10648</v>
      </c>
      <c r="B5372" s="211" t="n">
        <v>9522.25</v>
      </c>
    </row>
    <row r="5373" customFormat="false" ht="12.75" hidden="false" customHeight="false" outlineLevel="0" collapsed="false">
      <c r="A5373" s="210" t="s">
        <v>10650</v>
      </c>
      <c r="B5373" s="211" t="n">
        <v>8759.52</v>
      </c>
    </row>
    <row r="5374" customFormat="false" ht="12.75" hidden="false" customHeight="false" outlineLevel="0" collapsed="false">
      <c r="A5374" s="210" t="s">
        <v>10651</v>
      </c>
      <c r="B5374" s="211" t="n">
        <v>9928.83</v>
      </c>
    </row>
    <row r="5375" customFormat="false" ht="12.75" hidden="false" customHeight="false" outlineLevel="0" collapsed="false">
      <c r="A5375" s="210" t="s">
        <v>10653</v>
      </c>
      <c r="B5375" s="211" t="n">
        <v>9132</v>
      </c>
    </row>
    <row r="5376" customFormat="false" ht="12.75" hidden="false" customHeight="false" outlineLevel="0" collapsed="false">
      <c r="A5376" s="210" t="s">
        <v>10654</v>
      </c>
      <c r="B5376" s="211" t="n">
        <v>10335.33</v>
      </c>
    </row>
    <row r="5377" customFormat="false" ht="12.75" hidden="false" customHeight="false" outlineLevel="0" collapsed="false">
      <c r="A5377" s="210" t="s">
        <v>10656</v>
      </c>
      <c r="B5377" s="211" t="n">
        <v>9504.4</v>
      </c>
    </row>
    <row r="5378" customFormat="false" ht="12.75" hidden="false" customHeight="false" outlineLevel="0" collapsed="false">
      <c r="A5378" s="210" t="s">
        <v>10657</v>
      </c>
      <c r="B5378" s="211" t="n">
        <v>10701.62</v>
      </c>
    </row>
    <row r="5379" customFormat="false" ht="12.75" hidden="false" customHeight="false" outlineLevel="0" collapsed="false">
      <c r="A5379" s="210" t="s">
        <v>10659</v>
      </c>
      <c r="B5379" s="211" t="n">
        <v>9836.81</v>
      </c>
    </row>
    <row r="5380" customFormat="false" ht="12.75" hidden="false" customHeight="false" outlineLevel="0" collapsed="false">
      <c r="A5380" s="210" t="s">
        <v>10660</v>
      </c>
      <c r="B5380" s="211" t="n">
        <v>11108.12</v>
      </c>
    </row>
    <row r="5381" customFormat="false" ht="12.75" hidden="false" customHeight="false" outlineLevel="0" collapsed="false">
      <c r="A5381" s="210" t="s">
        <v>10662</v>
      </c>
      <c r="B5381" s="211" t="n">
        <v>10209.21</v>
      </c>
    </row>
    <row r="5382" customFormat="false" ht="12.75" hidden="false" customHeight="false" outlineLevel="0" collapsed="false">
      <c r="A5382" s="210" t="s">
        <v>10663</v>
      </c>
      <c r="B5382" s="211" t="n">
        <v>11514.7</v>
      </c>
    </row>
    <row r="5383" customFormat="false" ht="12.75" hidden="false" customHeight="false" outlineLevel="0" collapsed="false">
      <c r="A5383" s="210" t="s">
        <v>10665</v>
      </c>
      <c r="B5383" s="211" t="n">
        <v>10581.69</v>
      </c>
    </row>
    <row r="5384" customFormat="false" ht="12.75" hidden="false" customHeight="false" outlineLevel="0" collapsed="false">
      <c r="A5384" s="210" t="s">
        <v>10666</v>
      </c>
      <c r="B5384" s="211" t="n">
        <v>11919.49</v>
      </c>
    </row>
    <row r="5385" customFormat="false" ht="12.75" hidden="false" customHeight="false" outlineLevel="0" collapsed="false">
      <c r="A5385" s="210" t="s">
        <v>10668</v>
      </c>
      <c r="B5385" s="211" t="n">
        <v>10952.61</v>
      </c>
    </row>
    <row r="5386" customFormat="false" ht="12.75" hidden="false" customHeight="false" outlineLevel="0" collapsed="false">
      <c r="A5386" s="210" t="s">
        <v>10669</v>
      </c>
      <c r="B5386" s="211" t="n">
        <v>6259.92</v>
      </c>
    </row>
    <row r="5387" customFormat="false" ht="12.75" hidden="false" customHeight="false" outlineLevel="0" collapsed="false">
      <c r="A5387" s="210" t="s">
        <v>10675</v>
      </c>
      <c r="B5387" s="211" t="n">
        <v>5746</v>
      </c>
    </row>
    <row r="5388" customFormat="false" ht="12.75" hidden="false" customHeight="false" outlineLevel="0" collapsed="false">
      <c r="A5388" s="210" t="s">
        <v>10676</v>
      </c>
      <c r="B5388" s="211" t="n">
        <v>6826.74</v>
      </c>
    </row>
    <row r="5389" customFormat="false" ht="12.75" hidden="false" customHeight="false" outlineLevel="0" collapsed="false">
      <c r="A5389" s="210" t="s">
        <v>10678</v>
      </c>
      <c r="B5389" s="211" t="n">
        <v>6269.16</v>
      </c>
    </row>
    <row r="5390" customFormat="false" ht="12.75" hidden="false" customHeight="false" outlineLevel="0" collapsed="false">
      <c r="A5390" s="210" t="s">
        <v>10679</v>
      </c>
      <c r="B5390" s="211" t="n">
        <v>7393.76</v>
      </c>
    </row>
    <row r="5391" customFormat="false" ht="12.75" hidden="false" customHeight="false" outlineLevel="0" collapsed="false">
      <c r="A5391" s="210" t="s">
        <v>10681</v>
      </c>
      <c r="B5391" s="211" t="n">
        <v>6792.55</v>
      </c>
    </row>
    <row r="5392" customFormat="false" ht="12.75" hidden="false" customHeight="false" outlineLevel="0" collapsed="false">
      <c r="A5392" s="210" t="s">
        <v>10682</v>
      </c>
      <c r="B5392" s="211" t="n">
        <v>8165.85</v>
      </c>
    </row>
    <row r="5393" customFormat="false" ht="12.75" hidden="false" customHeight="false" outlineLevel="0" collapsed="false">
      <c r="A5393" s="210" t="s">
        <v>10684</v>
      </c>
      <c r="B5393" s="211" t="n">
        <v>7497.13</v>
      </c>
    </row>
    <row r="5394" customFormat="false" ht="12.75" hidden="false" customHeight="false" outlineLevel="0" collapsed="false">
      <c r="A5394" s="210" t="s">
        <v>10685</v>
      </c>
      <c r="B5394" s="211" t="n">
        <v>8946.65</v>
      </c>
    </row>
    <row r="5395" customFormat="false" ht="12.75" hidden="false" customHeight="false" outlineLevel="0" collapsed="false">
      <c r="A5395" s="210" t="s">
        <v>10687</v>
      </c>
      <c r="B5395" s="211" t="n">
        <v>8210.36</v>
      </c>
    </row>
    <row r="5396" customFormat="false" ht="12.75" hidden="false" customHeight="false" outlineLevel="0" collapsed="false">
      <c r="A5396" s="210" t="s">
        <v>10688</v>
      </c>
      <c r="B5396" s="211" t="n">
        <v>9307.18</v>
      </c>
    </row>
    <row r="5397" customFormat="false" ht="12.75" hidden="false" customHeight="false" outlineLevel="0" collapsed="false">
      <c r="A5397" s="210" t="s">
        <v>10690</v>
      </c>
      <c r="B5397" s="211" t="n">
        <v>8549.01</v>
      </c>
    </row>
    <row r="5398" customFormat="false" ht="12.75" hidden="false" customHeight="false" outlineLevel="0" collapsed="false">
      <c r="A5398" s="210" t="s">
        <v>10691</v>
      </c>
      <c r="B5398" s="211" t="n">
        <v>9604.6</v>
      </c>
    </row>
    <row r="5399" customFormat="false" ht="12.75" hidden="false" customHeight="false" outlineLevel="0" collapsed="false">
      <c r="A5399" s="210" t="s">
        <v>10693</v>
      </c>
      <c r="B5399" s="211" t="n">
        <v>8821.18</v>
      </c>
    </row>
    <row r="5400" customFormat="false" ht="12.75" hidden="false" customHeight="false" outlineLevel="0" collapsed="false">
      <c r="A5400" s="210" t="s">
        <v>10694</v>
      </c>
      <c r="B5400" s="211" t="n">
        <v>9998.25</v>
      </c>
    </row>
    <row r="5401" customFormat="false" ht="12.75" hidden="false" customHeight="false" outlineLevel="0" collapsed="false">
      <c r="A5401" s="210" t="s">
        <v>10696</v>
      </c>
      <c r="B5401" s="211" t="n">
        <v>9182.21</v>
      </c>
    </row>
    <row r="5402" customFormat="false" ht="12.75" hidden="false" customHeight="false" outlineLevel="0" collapsed="false">
      <c r="A5402" s="210" t="s">
        <v>10697</v>
      </c>
      <c r="B5402" s="211" t="n">
        <v>10099.75</v>
      </c>
    </row>
    <row r="5403" customFormat="false" ht="12.75" hidden="false" customHeight="false" outlineLevel="0" collapsed="false">
      <c r="A5403" s="210" t="s">
        <v>10699</v>
      </c>
      <c r="B5403" s="211" t="n">
        <v>9292.82</v>
      </c>
    </row>
    <row r="5404" customFormat="false" ht="12.75" hidden="false" customHeight="false" outlineLevel="0" collapsed="false">
      <c r="A5404" s="210" t="s">
        <v>10700</v>
      </c>
      <c r="B5404" s="211" t="n">
        <v>10504.54</v>
      </c>
    </row>
    <row r="5405" customFormat="false" ht="12.75" hidden="false" customHeight="false" outlineLevel="0" collapsed="false">
      <c r="A5405" s="210" t="s">
        <v>10702</v>
      </c>
      <c r="B5405" s="211" t="n">
        <v>9663.74</v>
      </c>
    </row>
    <row r="5406" customFormat="false" ht="12.75" hidden="false" customHeight="false" outlineLevel="0" collapsed="false">
      <c r="A5406" s="210" t="s">
        <v>10703</v>
      </c>
      <c r="B5406" s="211" t="n">
        <v>10911.12</v>
      </c>
    </row>
    <row r="5407" customFormat="false" ht="12.75" hidden="false" customHeight="false" outlineLevel="0" collapsed="false">
      <c r="A5407" s="210" t="s">
        <v>10705</v>
      </c>
      <c r="B5407" s="211" t="n">
        <v>10036.22</v>
      </c>
    </row>
    <row r="5408" customFormat="false" ht="12.75" hidden="false" customHeight="false" outlineLevel="0" collapsed="false">
      <c r="A5408" s="210" t="s">
        <v>10706</v>
      </c>
      <c r="B5408" s="211" t="n">
        <v>11279.11</v>
      </c>
    </row>
    <row r="5409" customFormat="false" ht="12.75" hidden="false" customHeight="false" outlineLevel="0" collapsed="false">
      <c r="A5409" s="210" t="s">
        <v>10708</v>
      </c>
      <c r="B5409" s="211" t="n">
        <v>10370.11</v>
      </c>
    </row>
    <row r="5410" customFormat="false" ht="12.75" hidden="false" customHeight="false" outlineLevel="0" collapsed="false">
      <c r="A5410" s="210" t="s">
        <v>10709</v>
      </c>
      <c r="B5410" s="211" t="n">
        <v>11683.9</v>
      </c>
    </row>
    <row r="5411" customFormat="false" ht="12.75" hidden="false" customHeight="false" outlineLevel="0" collapsed="false">
      <c r="A5411" s="210" t="s">
        <v>10711</v>
      </c>
      <c r="B5411" s="211" t="n">
        <v>10741.03</v>
      </c>
    </row>
    <row r="5412" customFormat="false" ht="12.75" hidden="false" customHeight="false" outlineLevel="0" collapsed="false">
      <c r="A5412" s="210" t="s">
        <v>10712</v>
      </c>
      <c r="B5412" s="211" t="n">
        <v>12090.4</v>
      </c>
    </row>
    <row r="5413" customFormat="false" ht="12.75" hidden="false" customHeight="false" outlineLevel="0" collapsed="false">
      <c r="A5413" s="210" t="s">
        <v>10714</v>
      </c>
      <c r="B5413" s="211" t="n">
        <v>11113.43</v>
      </c>
    </row>
    <row r="5414" customFormat="false" ht="12.75" hidden="false" customHeight="false" outlineLevel="0" collapsed="false">
      <c r="A5414" s="210" t="s">
        <v>10715</v>
      </c>
      <c r="B5414" s="211" t="n">
        <v>12496.98</v>
      </c>
    </row>
    <row r="5415" customFormat="false" ht="12.75" hidden="false" customHeight="false" outlineLevel="0" collapsed="false">
      <c r="A5415" s="210" t="s">
        <v>10717</v>
      </c>
      <c r="B5415" s="211" t="n">
        <v>11485.91</v>
      </c>
    </row>
    <row r="5416" customFormat="false" ht="12.75" hidden="false" customHeight="false" outlineLevel="0" collapsed="false">
      <c r="A5416" s="210" t="s">
        <v>10718</v>
      </c>
      <c r="B5416" s="211" t="n">
        <v>12863.27</v>
      </c>
    </row>
    <row r="5417" customFormat="false" ht="12.75" hidden="false" customHeight="false" outlineLevel="0" collapsed="false">
      <c r="A5417" s="210" t="s">
        <v>10720</v>
      </c>
      <c r="B5417" s="211" t="n">
        <v>11818.32</v>
      </c>
    </row>
    <row r="5418" customFormat="false" ht="12.75" hidden="false" customHeight="false" outlineLevel="0" collapsed="false">
      <c r="A5418" s="210" t="s">
        <v>10721</v>
      </c>
      <c r="B5418" s="211" t="n">
        <v>7128.26</v>
      </c>
    </row>
    <row r="5419" customFormat="false" ht="12.75" hidden="false" customHeight="false" outlineLevel="0" collapsed="false">
      <c r="A5419" s="210" t="s">
        <v>10724</v>
      </c>
      <c r="B5419" s="211" t="n">
        <v>6542.05</v>
      </c>
    </row>
    <row r="5420" customFormat="false" ht="12.75" hidden="false" customHeight="false" outlineLevel="0" collapsed="false">
      <c r="A5420" s="210" t="s">
        <v>10725</v>
      </c>
      <c r="B5420" s="211" t="n">
        <v>7748.75</v>
      </c>
    </row>
    <row r="5421" customFormat="false" ht="12.75" hidden="false" customHeight="false" outlineLevel="0" collapsed="false">
      <c r="A5421" s="210" t="s">
        <v>10727</v>
      </c>
      <c r="B5421" s="211" t="n">
        <v>7113.95</v>
      </c>
    </row>
    <row r="5422" customFormat="false" ht="12.75" hidden="false" customHeight="false" outlineLevel="0" collapsed="false">
      <c r="A5422" s="210" t="s">
        <v>10728</v>
      </c>
      <c r="B5422" s="211" t="n">
        <v>8326.94</v>
      </c>
    </row>
    <row r="5423" customFormat="false" ht="12.75" hidden="false" customHeight="false" outlineLevel="0" collapsed="false">
      <c r="A5423" s="210" t="s">
        <v>10730</v>
      </c>
      <c r="B5423" s="211" t="n">
        <v>7644.29</v>
      </c>
    </row>
    <row r="5424" customFormat="false" ht="12.75" hidden="false" customHeight="false" outlineLevel="0" collapsed="false">
      <c r="A5424" s="210" t="s">
        <v>10731</v>
      </c>
      <c r="B5424" s="211" t="n">
        <v>8990.97</v>
      </c>
    </row>
    <row r="5425" customFormat="false" ht="12.75" hidden="false" customHeight="false" outlineLevel="0" collapsed="false">
      <c r="A5425" s="210" t="s">
        <v>10733</v>
      </c>
      <c r="B5425" s="211" t="n">
        <v>8254.19</v>
      </c>
    </row>
    <row r="5426" customFormat="false" ht="12.75" hidden="false" customHeight="false" outlineLevel="0" collapsed="false">
      <c r="A5426" s="210" t="s">
        <v>10734</v>
      </c>
      <c r="B5426" s="211" t="n">
        <v>9841.27</v>
      </c>
    </row>
    <row r="5427" customFormat="false" ht="12.75" hidden="false" customHeight="false" outlineLevel="0" collapsed="false">
      <c r="A5427" s="210" t="s">
        <v>10736</v>
      </c>
      <c r="B5427" s="211" t="n">
        <v>9032.02</v>
      </c>
    </row>
    <row r="5428" customFormat="false" ht="12.75" hidden="false" customHeight="false" outlineLevel="0" collapsed="false">
      <c r="A5428" s="210" t="s">
        <v>10737</v>
      </c>
      <c r="B5428" s="211" t="n">
        <v>10427.8</v>
      </c>
    </row>
    <row r="5429" customFormat="false" ht="12.75" hidden="false" customHeight="false" outlineLevel="0" collapsed="false">
      <c r="A5429" s="210" t="s">
        <v>10739</v>
      </c>
      <c r="B5429" s="211" t="n">
        <v>9582.41</v>
      </c>
    </row>
    <row r="5430" customFormat="false" ht="12.75" hidden="false" customHeight="false" outlineLevel="0" collapsed="false">
      <c r="A5430" s="210" t="s">
        <v>10740</v>
      </c>
      <c r="B5430" s="211" t="n">
        <v>10657.57</v>
      </c>
    </row>
    <row r="5431" customFormat="false" ht="12.75" hidden="false" customHeight="false" outlineLevel="0" collapsed="false">
      <c r="A5431" s="210" t="s">
        <v>10742</v>
      </c>
      <c r="B5431" s="211" t="n">
        <v>9783.45</v>
      </c>
    </row>
    <row r="5432" customFormat="false" ht="12.75" hidden="false" customHeight="false" outlineLevel="0" collapsed="false">
      <c r="A5432" s="210" t="s">
        <v>10743</v>
      </c>
      <c r="B5432" s="211" t="n">
        <v>10948.79</v>
      </c>
    </row>
    <row r="5433" customFormat="false" ht="12.75" hidden="false" customHeight="false" outlineLevel="0" collapsed="false">
      <c r="A5433" s="210" t="s">
        <v>10745</v>
      </c>
      <c r="B5433" s="211" t="n">
        <v>10054.84</v>
      </c>
    </row>
    <row r="5434" customFormat="false" ht="12.75" hidden="false" customHeight="false" outlineLevel="0" collapsed="false">
      <c r="A5434" s="210" t="s">
        <v>10746</v>
      </c>
      <c r="B5434" s="211" t="n">
        <v>11322.85</v>
      </c>
    </row>
    <row r="5435" customFormat="false" ht="12.75" hidden="false" customHeight="false" outlineLevel="0" collapsed="false">
      <c r="A5435" s="210" t="s">
        <v>10748</v>
      </c>
      <c r="B5435" s="211" t="n">
        <v>10411.9</v>
      </c>
    </row>
    <row r="5436" customFormat="false" ht="12.75" hidden="false" customHeight="false" outlineLevel="0" collapsed="false">
      <c r="A5436" s="210" t="s">
        <v>10749</v>
      </c>
      <c r="B5436" s="211" t="n">
        <v>11727.49</v>
      </c>
    </row>
    <row r="5437" customFormat="false" ht="12.75" hidden="false" customHeight="false" outlineLevel="0" collapsed="false">
      <c r="A5437" s="210" t="s">
        <v>10751</v>
      </c>
      <c r="B5437" s="211" t="n">
        <v>10782.67</v>
      </c>
    </row>
    <row r="5438" customFormat="false" ht="12.75" hidden="false" customHeight="false" outlineLevel="0" collapsed="false">
      <c r="A5438" s="210" t="s">
        <v>10752</v>
      </c>
      <c r="B5438" s="211" t="n">
        <v>12095.56</v>
      </c>
    </row>
    <row r="5439" customFormat="false" ht="12.75" hidden="false" customHeight="false" outlineLevel="0" collapsed="false">
      <c r="A5439" s="210" t="s">
        <v>10754</v>
      </c>
      <c r="B5439" s="211" t="n">
        <v>11116.64</v>
      </c>
    </row>
    <row r="5440" customFormat="false" ht="12.75" hidden="false" customHeight="false" outlineLevel="0" collapsed="false">
      <c r="A5440" s="210" t="s">
        <v>10755</v>
      </c>
      <c r="B5440" s="211" t="n">
        <v>12498.94</v>
      </c>
    </row>
    <row r="5441" customFormat="false" ht="12.75" hidden="false" customHeight="false" outlineLevel="0" collapsed="false">
      <c r="A5441" s="210" t="s">
        <v>10757</v>
      </c>
      <c r="B5441" s="211" t="n">
        <v>11485.92</v>
      </c>
    </row>
    <row r="5442" customFormat="false" ht="12.75" hidden="false" customHeight="false" outlineLevel="0" collapsed="false">
      <c r="A5442" s="210" t="s">
        <v>10758</v>
      </c>
      <c r="B5442" s="211" t="n">
        <v>12906.86</v>
      </c>
    </row>
    <row r="5443" customFormat="false" ht="12.75" hidden="false" customHeight="false" outlineLevel="0" collapsed="false">
      <c r="A5443" s="210" t="s">
        <v>10761</v>
      </c>
      <c r="B5443" s="211" t="n">
        <v>11859.96</v>
      </c>
    </row>
    <row r="5444" customFormat="false" ht="12.75" hidden="false" customHeight="false" outlineLevel="0" collapsed="false">
      <c r="A5444" s="210" t="s">
        <v>10762</v>
      </c>
      <c r="B5444" s="211" t="n">
        <v>13313.36</v>
      </c>
    </row>
    <row r="5445" customFormat="false" ht="12.75" hidden="false" customHeight="false" outlineLevel="0" collapsed="false">
      <c r="A5445" s="210" t="s">
        <v>10764</v>
      </c>
      <c r="B5445" s="211" t="n">
        <v>12232.36</v>
      </c>
    </row>
    <row r="5446" customFormat="false" ht="12.75" hidden="false" customHeight="false" outlineLevel="0" collapsed="false">
      <c r="A5446" s="210" t="s">
        <v>10765</v>
      </c>
      <c r="B5446" s="211" t="n">
        <v>13680.48</v>
      </c>
    </row>
    <row r="5447" customFormat="false" ht="12.75" hidden="false" customHeight="false" outlineLevel="0" collapsed="false">
      <c r="A5447" s="210" t="s">
        <v>10767</v>
      </c>
      <c r="B5447" s="211" t="n">
        <v>12565.39</v>
      </c>
    </row>
    <row r="5448" customFormat="false" ht="12.75" hidden="false" customHeight="false" outlineLevel="0" collapsed="false">
      <c r="A5448" s="210" t="s">
        <v>10768</v>
      </c>
      <c r="B5448" s="211" t="n">
        <v>14086.43</v>
      </c>
    </row>
    <row r="5449" customFormat="false" ht="12.75" hidden="false" customHeight="false" outlineLevel="0" collapsed="false">
      <c r="A5449" s="210" t="s">
        <v>10770</v>
      </c>
      <c r="B5449" s="211" t="n">
        <v>12937.46</v>
      </c>
    </row>
    <row r="5450" customFormat="false" ht="12.75" hidden="false" customHeight="false" outlineLevel="0" collapsed="false">
      <c r="A5450" s="210" t="s">
        <v>10771</v>
      </c>
      <c r="B5450" s="211" t="n">
        <v>8515.09</v>
      </c>
    </row>
    <row r="5451" customFormat="false" ht="12.75" hidden="false" customHeight="false" outlineLevel="0" collapsed="false">
      <c r="A5451" s="210" t="s">
        <v>10774</v>
      </c>
      <c r="B5451" s="211" t="n">
        <v>7813.64</v>
      </c>
    </row>
    <row r="5452" customFormat="false" ht="12.75" hidden="false" customHeight="false" outlineLevel="0" collapsed="false">
      <c r="A5452" s="210" t="s">
        <v>10775</v>
      </c>
      <c r="B5452" s="211" t="n">
        <v>9180.81</v>
      </c>
    </row>
    <row r="5453" customFormat="false" ht="12.75" hidden="false" customHeight="false" outlineLevel="0" collapsed="false">
      <c r="A5453" s="210" t="s">
        <v>10777</v>
      </c>
      <c r="B5453" s="211" t="n">
        <v>8427.5</v>
      </c>
    </row>
    <row r="5454" customFormat="false" ht="12.75" hidden="false" customHeight="false" outlineLevel="0" collapsed="false">
      <c r="A5454" s="210" t="s">
        <v>10778</v>
      </c>
      <c r="B5454" s="211" t="n">
        <v>9846.47</v>
      </c>
    </row>
    <row r="5455" customFormat="false" ht="12.75" hidden="false" customHeight="false" outlineLevel="0" collapsed="false">
      <c r="A5455" s="210" t="s">
        <v>10780</v>
      </c>
      <c r="B5455" s="211" t="n">
        <v>9041.29</v>
      </c>
    </row>
    <row r="5456" customFormat="false" ht="12.75" hidden="false" customHeight="false" outlineLevel="0" collapsed="false">
      <c r="A5456" s="210" t="s">
        <v>10781</v>
      </c>
      <c r="B5456" s="211" t="n">
        <v>10753.15</v>
      </c>
    </row>
    <row r="5457" customFormat="false" ht="12.75" hidden="false" customHeight="false" outlineLevel="0" collapsed="false">
      <c r="A5457" s="210" t="s">
        <v>10783</v>
      </c>
      <c r="B5457" s="211" t="n">
        <v>9870.58</v>
      </c>
    </row>
    <row r="5458" customFormat="false" ht="12.75" hidden="false" customHeight="false" outlineLevel="0" collapsed="false">
      <c r="A5458" s="210" t="s">
        <v>10784</v>
      </c>
      <c r="B5458" s="211" t="n">
        <v>11682.88</v>
      </c>
    </row>
    <row r="5459" customFormat="false" ht="12.75" hidden="false" customHeight="false" outlineLevel="0" collapsed="false">
      <c r="A5459" s="210" t="s">
        <v>10786</v>
      </c>
      <c r="B5459" s="211" t="n">
        <v>10723.16</v>
      </c>
    </row>
    <row r="5460" customFormat="false" ht="12.75" hidden="false" customHeight="false" outlineLevel="0" collapsed="false">
      <c r="A5460" s="210" t="s">
        <v>10787</v>
      </c>
      <c r="B5460" s="211" t="n">
        <v>11848.06</v>
      </c>
    </row>
    <row r="5461" customFormat="false" ht="12.75" hidden="false" customHeight="false" outlineLevel="0" collapsed="false">
      <c r="A5461" s="210" t="s">
        <v>10789</v>
      </c>
      <c r="B5461" s="211" t="n">
        <v>10879.55</v>
      </c>
    </row>
    <row r="5462" customFormat="false" ht="12.75" hidden="false" customHeight="false" outlineLevel="0" collapsed="false">
      <c r="A5462" s="210" t="s">
        <v>10790</v>
      </c>
      <c r="B5462" s="211" t="n">
        <v>11914.89</v>
      </c>
    </row>
    <row r="5463" customFormat="false" ht="12.75" hidden="false" customHeight="false" outlineLevel="0" collapsed="false">
      <c r="A5463" s="210" t="s">
        <v>10792</v>
      </c>
      <c r="B5463" s="211" t="n">
        <v>10942.73</v>
      </c>
    </row>
    <row r="5464" customFormat="false" ht="12.75" hidden="false" customHeight="false" outlineLevel="0" collapsed="false">
      <c r="A5464" s="210" t="s">
        <v>10793</v>
      </c>
      <c r="B5464" s="211" t="n">
        <v>12288.08</v>
      </c>
    </row>
    <row r="5465" customFormat="false" ht="12.75" hidden="false" customHeight="false" outlineLevel="0" collapsed="false">
      <c r="A5465" s="210" t="s">
        <v>10795</v>
      </c>
      <c r="B5465" s="211" t="n">
        <v>11299.09</v>
      </c>
    </row>
    <row r="5466" customFormat="false" ht="12.75" hidden="false" customHeight="false" outlineLevel="0" collapsed="false">
      <c r="A5466" s="210" t="s">
        <v>10796</v>
      </c>
      <c r="B5466" s="211" t="n">
        <v>12656.07</v>
      </c>
    </row>
    <row r="5467" customFormat="false" ht="12.75" hidden="false" customHeight="false" outlineLevel="0" collapsed="false">
      <c r="A5467" s="210" t="s">
        <v>10798</v>
      </c>
      <c r="B5467" s="211" t="n">
        <v>11632.98</v>
      </c>
    </row>
    <row r="5468" customFormat="false" ht="12.75" hidden="false" customHeight="false" outlineLevel="0" collapsed="false">
      <c r="A5468" s="210" t="s">
        <v>10799</v>
      </c>
      <c r="B5468" s="211" t="n">
        <v>13062.57</v>
      </c>
    </row>
    <row r="5469" customFormat="false" ht="12.75" hidden="false" customHeight="false" outlineLevel="0" collapsed="false">
      <c r="A5469" s="210" t="s">
        <v>10801</v>
      </c>
      <c r="B5469" s="211" t="n">
        <v>12005.38</v>
      </c>
    </row>
    <row r="5470" customFormat="false" ht="12.75" hidden="false" customHeight="false" outlineLevel="0" collapsed="false">
      <c r="A5470" s="210" t="s">
        <v>10802</v>
      </c>
      <c r="B5470" s="211" t="n">
        <v>13467.44</v>
      </c>
    </row>
    <row r="5471" customFormat="false" ht="12.75" hidden="false" customHeight="false" outlineLevel="0" collapsed="false">
      <c r="A5471" s="210" t="s">
        <v>10804</v>
      </c>
      <c r="B5471" s="211" t="n">
        <v>12376.38</v>
      </c>
    </row>
    <row r="5472" customFormat="false" ht="12.75" hidden="false" customHeight="false" outlineLevel="0" collapsed="false">
      <c r="A5472" s="210" t="s">
        <v>10805</v>
      </c>
      <c r="B5472" s="211" t="n">
        <v>13873.94</v>
      </c>
    </row>
    <row r="5473" customFormat="false" ht="12.75" hidden="false" customHeight="false" outlineLevel="0" collapsed="false">
      <c r="A5473" s="210" t="s">
        <v>10807</v>
      </c>
      <c r="B5473" s="211" t="n">
        <v>12748.78</v>
      </c>
    </row>
    <row r="5474" customFormat="false" ht="12.75" hidden="false" customHeight="false" outlineLevel="0" collapsed="false">
      <c r="A5474" s="210" t="s">
        <v>10808</v>
      </c>
      <c r="B5474" s="211" t="n">
        <v>14241.93</v>
      </c>
    </row>
    <row r="5475" customFormat="false" ht="12.75" hidden="false" customHeight="false" outlineLevel="0" collapsed="false">
      <c r="A5475" s="210" t="s">
        <v>10810</v>
      </c>
      <c r="B5475" s="211" t="n">
        <v>13082.67</v>
      </c>
    </row>
    <row r="5476" customFormat="false" ht="12.75" hidden="false" customHeight="false" outlineLevel="0" collapsed="false">
      <c r="A5476" s="210" t="s">
        <v>10811</v>
      </c>
      <c r="B5476" s="211" t="n">
        <v>14646.72</v>
      </c>
    </row>
    <row r="5477" customFormat="false" ht="12.75" hidden="false" customHeight="false" outlineLevel="0" collapsed="false">
      <c r="A5477" s="210" t="s">
        <v>10813</v>
      </c>
      <c r="B5477" s="211" t="n">
        <v>13453.59</v>
      </c>
    </row>
    <row r="5478" customFormat="false" ht="12.75" hidden="false" customHeight="false" outlineLevel="0" collapsed="false">
      <c r="A5478" s="210" t="s">
        <v>10814</v>
      </c>
      <c r="B5478" s="211" t="n">
        <v>15053.3</v>
      </c>
    </row>
    <row r="5479" customFormat="false" ht="12.75" hidden="false" customHeight="false" outlineLevel="0" collapsed="false">
      <c r="A5479" s="210" t="s">
        <v>10816</v>
      </c>
      <c r="B5479" s="211" t="n">
        <v>13826.07</v>
      </c>
    </row>
    <row r="5480" customFormat="false" ht="12.75" hidden="false" customHeight="false" outlineLevel="0" collapsed="false">
      <c r="A5480" s="210" t="s">
        <v>10817</v>
      </c>
      <c r="B5480" s="211" t="n">
        <v>9576.71</v>
      </c>
    </row>
    <row r="5481" customFormat="false" ht="12.75" hidden="false" customHeight="false" outlineLevel="0" collapsed="false">
      <c r="A5481" s="210" t="s">
        <v>10820</v>
      </c>
      <c r="B5481" s="211" t="n">
        <v>8784.35</v>
      </c>
    </row>
    <row r="5482" customFormat="false" ht="12.75" hidden="false" customHeight="false" outlineLevel="0" collapsed="false">
      <c r="A5482" s="210" t="s">
        <v>10821</v>
      </c>
      <c r="B5482" s="211" t="n">
        <v>10278.55</v>
      </c>
    </row>
    <row r="5483" customFormat="false" ht="12.75" hidden="false" customHeight="false" outlineLevel="0" collapsed="false">
      <c r="A5483" s="210" t="s">
        <v>10823</v>
      </c>
      <c r="B5483" s="211" t="n">
        <v>9430.82</v>
      </c>
    </row>
    <row r="5484" customFormat="false" ht="12.75" hidden="false" customHeight="false" outlineLevel="0" collapsed="false">
      <c r="A5484" s="210" t="s">
        <v>10824</v>
      </c>
      <c r="B5484" s="211" t="n">
        <v>10992.47</v>
      </c>
    </row>
    <row r="5485" customFormat="false" ht="12.75" hidden="false" customHeight="false" outlineLevel="0" collapsed="false">
      <c r="A5485" s="210" t="s">
        <v>10826</v>
      </c>
      <c r="B5485" s="211" t="n">
        <v>10088.56</v>
      </c>
    </row>
    <row r="5486" customFormat="false" ht="12.75" hidden="false" customHeight="false" outlineLevel="0" collapsed="false">
      <c r="A5486" s="210" t="s">
        <v>10827</v>
      </c>
      <c r="B5486" s="211" t="n">
        <v>11672.44</v>
      </c>
    </row>
    <row r="5487" customFormat="false" ht="12.75" hidden="false" customHeight="false" outlineLevel="0" collapsed="false">
      <c r="A5487" s="210" t="s">
        <v>10829</v>
      </c>
      <c r="B5487" s="211" t="n">
        <v>10712.07</v>
      </c>
    </row>
    <row r="5488" customFormat="false" ht="12.75" hidden="false" customHeight="false" outlineLevel="0" collapsed="false">
      <c r="A5488" s="210" t="s">
        <v>10830</v>
      </c>
      <c r="B5488" s="211" t="n">
        <v>12693.24</v>
      </c>
    </row>
    <row r="5489" customFormat="false" ht="12.75" hidden="false" customHeight="false" outlineLevel="0" collapsed="false">
      <c r="A5489" s="210" t="s">
        <v>10832</v>
      </c>
      <c r="B5489" s="211" t="n">
        <v>11650.54</v>
      </c>
    </row>
    <row r="5490" customFormat="false" ht="12.75" hidden="false" customHeight="false" outlineLevel="0" collapsed="false">
      <c r="A5490" s="210" t="s">
        <v>10833</v>
      </c>
      <c r="B5490" s="211" t="n">
        <v>13143.39</v>
      </c>
    </row>
    <row r="5491" customFormat="false" ht="12.75" hidden="false" customHeight="false" outlineLevel="0" collapsed="false">
      <c r="A5491" s="210" t="s">
        <v>10835</v>
      </c>
      <c r="B5491" s="211" t="n">
        <v>12072.04</v>
      </c>
    </row>
    <row r="5492" customFormat="false" ht="12.75" hidden="false" customHeight="false" outlineLevel="0" collapsed="false">
      <c r="A5492" s="210" t="s">
        <v>10836</v>
      </c>
      <c r="B5492" s="211" t="n">
        <v>13377.08</v>
      </c>
    </row>
    <row r="5493" customFormat="false" ht="12.75" hidden="false" customHeight="false" outlineLevel="0" collapsed="false">
      <c r="A5493" s="210" t="s">
        <v>10838</v>
      </c>
      <c r="B5493" s="211" t="n">
        <v>12279.65</v>
      </c>
    </row>
    <row r="5494" customFormat="false" ht="12.75" hidden="false" customHeight="false" outlineLevel="0" collapsed="false">
      <c r="A5494" s="210" t="s">
        <v>10839</v>
      </c>
      <c r="B5494" s="211" t="n">
        <v>13858.73</v>
      </c>
    </row>
    <row r="5495" customFormat="false" ht="12.75" hidden="false" customHeight="false" outlineLevel="0" collapsed="false">
      <c r="A5495" s="210" t="s">
        <v>10841</v>
      </c>
      <c r="B5495" s="211" t="n">
        <v>12720.52</v>
      </c>
    </row>
    <row r="5496" customFormat="false" ht="12.75" hidden="false" customHeight="false" outlineLevel="0" collapsed="false">
      <c r="A5496" s="210" t="s">
        <v>10842</v>
      </c>
      <c r="B5496" s="211" t="n">
        <v>13888.1</v>
      </c>
    </row>
    <row r="5497" customFormat="false" ht="12.75" hidden="false" customHeight="false" outlineLevel="0" collapsed="false">
      <c r="A5497" s="210" t="s">
        <v>10844</v>
      </c>
      <c r="B5497" s="211" t="n">
        <v>12765.72</v>
      </c>
    </row>
    <row r="5498" customFormat="false" ht="12.75" hidden="false" customHeight="false" outlineLevel="0" collapsed="false">
      <c r="A5498" s="210" t="s">
        <v>10845</v>
      </c>
      <c r="B5498" s="211" t="n">
        <v>14293.36</v>
      </c>
    </row>
    <row r="5499" customFormat="false" ht="12.75" hidden="false" customHeight="false" outlineLevel="0" collapsed="false">
      <c r="A5499" s="210" t="s">
        <v>10847</v>
      </c>
      <c r="B5499" s="211" t="n">
        <v>13137.11</v>
      </c>
    </row>
    <row r="5500" customFormat="false" ht="12.75" hidden="false" customHeight="false" outlineLevel="0" collapsed="false">
      <c r="A5500" s="210" t="s">
        <v>10848</v>
      </c>
      <c r="B5500" s="211" t="n">
        <v>14699.86</v>
      </c>
    </row>
    <row r="5501" customFormat="false" ht="12.75" hidden="false" customHeight="false" outlineLevel="0" collapsed="false">
      <c r="A5501" s="210" t="s">
        <v>10850</v>
      </c>
      <c r="B5501" s="211" t="n">
        <v>13509.51</v>
      </c>
    </row>
    <row r="5502" customFormat="false" ht="12.75" hidden="false" customHeight="false" outlineLevel="0" collapsed="false">
      <c r="A5502" s="210" t="s">
        <v>10851</v>
      </c>
      <c r="B5502" s="211" t="n">
        <v>15067.85</v>
      </c>
    </row>
    <row r="5503" customFormat="false" ht="12.75" hidden="false" customHeight="false" outlineLevel="0" collapsed="false">
      <c r="A5503" s="210" t="s">
        <v>10853</v>
      </c>
      <c r="B5503" s="211" t="n">
        <v>13843.4</v>
      </c>
    </row>
    <row r="5504" customFormat="false" ht="12.75" hidden="false" customHeight="false" outlineLevel="0" collapsed="false">
      <c r="A5504" s="210" t="s">
        <v>10854</v>
      </c>
      <c r="B5504" s="211" t="n">
        <v>15472.72</v>
      </c>
    </row>
    <row r="5505" customFormat="false" ht="12.75" hidden="false" customHeight="false" outlineLevel="0" collapsed="false">
      <c r="A5505" s="210" t="s">
        <v>10856</v>
      </c>
      <c r="B5505" s="211" t="n">
        <v>14214.4</v>
      </c>
    </row>
    <row r="5506" customFormat="false" ht="12.75" hidden="false" customHeight="false" outlineLevel="0" collapsed="false">
      <c r="A5506" s="210" t="s">
        <v>10857</v>
      </c>
      <c r="B5506" s="211" t="n">
        <v>15879.22</v>
      </c>
    </row>
    <row r="5507" customFormat="false" ht="12.75" hidden="false" customHeight="false" outlineLevel="0" collapsed="false">
      <c r="A5507" s="210" t="s">
        <v>10859</v>
      </c>
      <c r="B5507" s="211" t="n">
        <v>14586.8</v>
      </c>
    </row>
    <row r="5508" customFormat="false" ht="12.75" hidden="false" customHeight="false" outlineLevel="0" collapsed="false">
      <c r="A5508" s="210" t="s">
        <v>10860</v>
      </c>
      <c r="B5508" s="211" t="n">
        <v>16285.72</v>
      </c>
    </row>
    <row r="5509" customFormat="false" ht="12.75" hidden="false" customHeight="false" outlineLevel="0" collapsed="false">
      <c r="A5509" s="210" t="s">
        <v>10862</v>
      </c>
      <c r="B5509" s="211" t="n">
        <v>14959.2</v>
      </c>
    </row>
    <row r="5510" customFormat="false" ht="12.75" hidden="false" customHeight="false" outlineLevel="0" collapsed="false">
      <c r="A5510" s="210" t="s">
        <v>10863</v>
      </c>
      <c r="B5510" s="211" t="n">
        <v>11399.66</v>
      </c>
    </row>
    <row r="5511" customFormat="false" ht="12.75" hidden="false" customHeight="false" outlineLevel="0" collapsed="false">
      <c r="A5511" s="210" t="s">
        <v>10866</v>
      </c>
      <c r="B5511" s="211" t="n">
        <v>10408.5</v>
      </c>
    </row>
    <row r="5512" customFormat="false" ht="12.75" hidden="false" customHeight="false" outlineLevel="0" collapsed="false">
      <c r="A5512" s="210" t="s">
        <v>10867</v>
      </c>
      <c r="B5512" s="211" t="n">
        <v>11648.53</v>
      </c>
    </row>
    <row r="5513" customFormat="false" ht="12.75" hidden="false" customHeight="false" outlineLevel="0" collapsed="false">
      <c r="A5513" s="210" t="s">
        <v>10869</v>
      </c>
      <c r="B5513" s="211" t="n">
        <v>10645.86</v>
      </c>
    </row>
    <row r="5514" customFormat="false" ht="12.75" hidden="false" customHeight="false" outlineLevel="0" collapsed="false">
      <c r="A5514" s="210" t="s">
        <v>10870</v>
      </c>
      <c r="B5514" s="211" t="n">
        <v>12483.67</v>
      </c>
    </row>
    <row r="5515" customFormat="false" ht="12.75" hidden="false" customHeight="false" outlineLevel="0" collapsed="false">
      <c r="A5515" s="210" t="s">
        <v>10872</v>
      </c>
      <c r="B5515" s="211" t="n">
        <v>11386.7</v>
      </c>
    </row>
    <row r="5516" customFormat="false" ht="12.75" hidden="false" customHeight="false" outlineLevel="0" collapsed="false">
      <c r="A5516" s="210" t="s">
        <v>10873</v>
      </c>
      <c r="B5516" s="211" t="n">
        <v>12674.49</v>
      </c>
    </row>
    <row r="5517" customFormat="false" ht="12.75" hidden="false" customHeight="false" outlineLevel="0" collapsed="false">
      <c r="A5517" s="210" t="s">
        <v>10875</v>
      </c>
      <c r="B5517" s="211" t="n">
        <v>11633.42</v>
      </c>
    </row>
    <row r="5518" customFormat="false" ht="12.75" hidden="false" customHeight="false" outlineLevel="0" collapsed="false">
      <c r="A5518" s="210" t="s">
        <v>10876</v>
      </c>
      <c r="B5518" s="211" t="n">
        <v>13752.64</v>
      </c>
    </row>
    <row r="5519" customFormat="false" ht="12.75" hidden="false" customHeight="false" outlineLevel="0" collapsed="false">
      <c r="A5519" s="210" t="s">
        <v>10878</v>
      </c>
      <c r="B5519" s="211" t="n">
        <v>12624.37</v>
      </c>
    </row>
    <row r="5520" customFormat="false" ht="12.75" hidden="false" customHeight="false" outlineLevel="0" collapsed="false">
      <c r="A5520" s="210" t="s">
        <v>10879</v>
      </c>
      <c r="B5520" s="211" t="n">
        <v>14547.8</v>
      </c>
    </row>
    <row r="5521" customFormat="false" ht="12.75" hidden="false" customHeight="false" outlineLevel="0" collapsed="false">
      <c r="A5521" s="210" t="s">
        <v>10881</v>
      </c>
      <c r="B5521" s="211" t="n">
        <v>13358.97</v>
      </c>
    </row>
    <row r="5522" customFormat="false" ht="12.75" hidden="false" customHeight="false" outlineLevel="0" collapsed="false">
      <c r="A5522" s="210" t="s">
        <v>10882</v>
      </c>
      <c r="B5522" s="211" t="n">
        <v>14656.66</v>
      </c>
    </row>
    <row r="5523" customFormat="false" ht="12.75" hidden="false" customHeight="false" outlineLevel="0" collapsed="false">
      <c r="A5523" s="210" t="s">
        <v>10884</v>
      </c>
      <c r="B5523" s="211" t="n">
        <v>13452.08</v>
      </c>
    </row>
    <row r="5524" customFormat="false" ht="12.75" hidden="false" customHeight="false" outlineLevel="0" collapsed="false">
      <c r="A5524" s="210" t="s">
        <v>10885</v>
      </c>
      <c r="B5524" s="211" t="n">
        <v>15006.98</v>
      </c>
    </row>
    <row r="5525" customFormat="false" ht="12.75" hidden="false" customHeight="false" outlineLevel="0" collapsed="false">
      <c r="A5525" s="210" t="s">
        <v>10887</v>
      </c>
      <c r="B5525" s="211" t="n">
        <v>13778.61</v>
      </c>
    </row>
    <row r="5526" customFormat="false" ht="12.75" hidden="false" customHeight="false" outlineLevel="0" collapsed="false">
      <c r="A5526" s="210" t="s">
        <v>10888</v>
      </c>
      <c r="B5526" s="211" t="n">
        <v>15180.99</v>
      </c>
    </row>
    <row r="5527" customFormat="false" ht="12.75" hidden="false" customHeight="false" outlineLevel="0" collapsed="false">
      <c r="A5527" s="210" t="s">
        <v>10890</v>
      </c>
      <c r="B5527" s="211" t="n">
        <v>13952.14</v>
      </c>
    </row>
    <row r="5528" customFormat="false" ht="12.75" hidden="false" customHeight="false" outlineLevel="0" collapsed="false">
      <c r="A5528" s="210" t="s">
        <v>10891</v>
      </c>
      <c r="B5528" s="211" t="n">
        <v>15476.44</v>
      </c>
    </row>
    <row r="5529" customFormat="false" ht="12.75" hidden="false" customHeight="false" outlineLevel="0" collapsed="false">
      <c r="A5529" s="210" t="s">
        <v>10893</v>
      </c>
      <c r="B5529" s="211" t="n">
        <v>14213.6</v>
      </c>
    </row>
    <row r="5530" customFormat="false" ht="12.75" hidden="false" customHeight="false" outlineLevel="0" collapsed="false">
      <c r="A5530" s="210" t="s">
        <v>10894</v>
      </c>
      <c r="B5530" s="211" t="n">
        <v>15923.06</v>
      </c>
    </row>
    <row r="5531" customFormat="false" ht="12.75" hidden="false" customHeight="false" outlineLevel="0" collapsed="false">
      <c r="A5531" s="210" t="s">
        <v>10896</v>
      </c>
      <c r="B5531" s="211" t="n">
        <v>14630.36</v>
      </c>
    </row>
    <row r="5532" customFormat="false" ht="12.75" hidden="false" customHeight="false" outlineLevel="0" collapsed="false">
      <c r="A5532" s="210" t="s">
        <v>10897</v>
      </c>
      <c r="B5532" s="211" t="n">
        <v>16290.75</v>
      </c>
    </row>
    <row r="5533" customFormat="false" ht="12.75" hidden="false" customHeight="false" outlineLevel="0" collapsed="false">
      <c r="A5533" s="210" t="s">
        <v>10899</v>
      </c>
      <c r="B5533" s="211" t="n">
        <v>14969.13</v>
      </c>
    </row>
    <row r="5534" customFormat="false" ht="12.75" hidden="false" customHeight="false" outlineLevel="0" collapsed="false">
      <c r="A5534" s="210" t="s">
        <v>10900</v>
      </c>
      <c r="B5534" s="211" t="n">
        <v>16766.22</v>
      </c>
    </row>
    <row r="5535" customFormat="false" ht="12.75" hidden="false" customHeight="false" outlineLevel="0" collapsed="false">
      <c r="A5535" s="210" t="s">
        <v>10902</v>
      </c>
      <c r="B5535" s="211" t="n">
        <v>15401.31</v>
      </c>
    </row>
    <row r="5536" customFormat="false" ht="12.75" hidden="false" customHeight="false" outlineLevel="0" collapsed="false">
      <c r="A5536" s="210" t="s">
        <v>10903</v>
      </c>
      <c r="B5536" s="211" t="n">
        <v>17172.72</v>
      </c>
    </row>
    <row r="5537" customFormat="false" ht="12.75" hidden="false" customHeight="false" outlineLevel="0" collapsed="false">
      <c r="A5537" s="210" t="s">
        <v>10905</v>
      </c>
      <c r="B5537" s="211" t="n">
        <v>15773.71</v>
      </c>
    </row>
    <row r="5538" customFormat="false" ht="12.75" hidden="false" customHeight="false" outlineLevel="0" collapsed="false">
      <c r="A5538" s="210" t="s">
        <v>10906</v>
      </c>
      <c r="B5538" s="211" t="n">
        <v>17555.54</v>
      </c>
    </row>
    <row r="5539" customFormat="false" ht="12.75" hidden="false" customHeight="false" outlineLevel="0" collapsed="false">
      <c r="A5539" s="210" t="s">
        <v>10908</v>
      </c>
      <c r="B5539" s="211" t="n">
        <v>16120.45</v>
      </c>
    </row>
    <row r="5540" customFormat="false" ht="12.75" hidden="false" customHeight="false" outlineLevel="0" collapsed="false">
      <c r="A5540" s="210" t="s">
        <v>10909</v>
      </c>
      <c r="B5540" s="211" t="n">
        <v>12748.52</v>
      </c>
    </row>
    <row r="5541" customFormat="false" ht="12.75" hidden="false" customHeight="false" outlineLevel="0" collapsed="false">
      <c r="A5541" s="210" t="s">
        <v>10912</v>
      </c>
      <c r="B5541" s="211" t="n">
        <v>11621.46</v>
      </c>
    </row>
    <row r="5542" customFormat="false" ht="12.75" hidden="false" customHeight="false" outlineLevel="0" collapsed="false">
      <c r="A5542" s="210" t="s">
        <v>10913</v>
      </c>
      <c r="B5542" s="211" t="n">
        <v>12981.36</v>
      </c>
    </row>
    <row r="5543" customFormat="false" ht="12.75" hidden="false" customHeight="false" outlineLevel="0" collapsed="false">
      <c r="A5543" s="210" t="s">
        <v>10915</v>
      </c>
      <c r="B5543" s="211" t="n">
        <v>11823.75</v>
      </c>
    </row>
    <row r="5544" customFormat="false" ht="12.75" hidden="false" customHeight="false" outlineLevel="0" collapsed="false">
      <c r="A5544" s="210" t="s">
        <v>10916</v>
      </c>
      <c r="B5544" s="211" t="n">
        <v>13148.24</v>
      </c>
    </row>
    <row r="5545" customFormat="false" ht="12.75" hidden="false" customHeight="false" outlineLevel="0" collapsed="false">
      <c r="A5545" s="210" t="s">
        <v>10918</v>
      </c>
      <c r="B5545" s="211" t="n">
        <v>11973.76</v>
      </c>
    </row>
    <row r="5546" customFormat="false" ht="12.75" hidden="false" customHeight="false" outlineLevel="0" collapsed="false">
      <c r="A5546" s="210" t="s">
        <v>10919</v>
      </c>
      <c r="B5546" s="211" t="n">
        <v>13908.38</v>
      </c>
    </row>
    <row r="5547" customFormat="false" ht="12.75" hidden="false" customHeight="false" outlineLevel="0" collapsed="false">
      <c r="A5547" s="210" t="s">
        <v>10921</v>
      </c>
      <c r="B5547" s="211" t="n">
        <v>12755.65</v>
      </c>
    </row>
    <row r="5548" customFormat="false" ht="12.75" hidden="false" customHeight="false" outlineLevel="0" collapsed="false">
      <c r="A5548" s="210" t="s">
        <v>10922</v>
      </c>
      <c r="B5548" s="211" t="n">
        <v>14812.05</v>
      </c>
    </row>
    <row r="5549" customFormat="false" ht="12.75" hidden="false" customHeight="false" outlineLevel="0" collapsed="false">
      <c r="A5549" s="210" t="s">
        <v>10924</v>
      </c>
      <c r="B5549" s="211" t="n">
        <v>13598.21</v>
      </c>
    </row>
    <row r="5550" customFormat="false" ht="12.75" hidden="false" customHeight="false" outlineLevel="0" collapsed="false">
      <c r="A5550" s="210" t="s">
        <v>10925</v>
      </c>
      <c r="B5550" s="211" t="n">
        <v>15912.9</v>
      </c>
    </row>
    <row r="5551" customFormat="false" ht="12.75" hidden="false" customHeight="false" outlineLevel="0" collapsed="false">
      <c r="A5551" s="210" t="s">
        <v>10927</v>
      </c>
      <c r="B5551" s="211" t="n">
        <v>14606.58</v>
      </c>
    </row>
    <row r="5552" customFormat="false" ht="12.75" hidden="false" customHeight="false" outlineLevel="0" collapsed="false">
      <c r="A5552" s="210" t="s">
        <v>10928</v>
      </c>
      <c r="B5552" s="211" t="n">
        <v>15993.04</v>
      </c>
    </row>
    <row r="5553" customFormat="false" ht="12.75" hidden="false" customHeight="false" outlineLevel="0" collapsed="false">
      <c r="A5553" s="210" t="s">
        <v>10930</v>
      </c>
      <c r="B5553" s="211" t="n">
        <v>14681.3</v>
      </c>
    </row>
    <row r="5554" customFormat="false" ht="12.75" hidden="false" customHeight="false" outlineLevel="0" collapsed="false">
      <c r="A5554" s="210" t="s">
        <v>10931</v>
      </c>
      <c r="B5554" s="211" t="n">
        <v>16078.21</v>
      </c>
    </row>
    <row r="5555" customFormat="false" ht="12.75" hidden="false" customHeight="false" outlineLevel="0" collapsed="false">
      <c r="A5555" s="210" t="s">
        <v>10933</v>
      </c>
      <c r="B5555" s="211" t="n">
        <v>14759.68</v>
      </c>
    </row>
    <row r="5556" customFormat="false" ht="12.75" hidden="false" customHeight="false" outlineLevel="0" collapsed="false">
      <c r="A5556" s="210" t="s">
        <v>10934</v>
      </c>
      <c r="B5556" s="211" t="n">
        <v>16450.4</v>
      </c>
    </row>
    <row r="5557" customFormat="false" ht="12.75" hidden="false" customHeight="false" outlineLevel="0" collapsed="false">
      <c r="A5557" s="210" t="s">
        <v>10936</v>
      </c>
      <c r="B5557" s="211" t="n">
        <v>15115.07</v>
      </c>
    </row>
    <row r="5558" customFormat="false" ht="12.75" hidden="false" customHeight="false" outlineLevel="0" collapsed="false">
      <c r="A5558" s="210" t="s">
        <v>10937</v>
      </c>
      <c r="B5558" s="211" t="n">
        <v>16818.39</v>
      </c>
    </row>
    <row r="5559" customFormat="false" ht="12.75" hidden="false" customHeight="false" outlineLevel="0" collapsed="false">
      <c r="A5559" s="210" t="s">
        <v>10939</v>
      </c>
      <c r="B5559" s="211" t="n">
        <v>15448.96</v>
      </c>
    </row>
    <row r="5560" customFormat="false" ht="12.75" hidden="false" customHeight="false" outlineLevel="0" collapsed="false">
      <c r="A5560" s="210" t="s">
        <v>10940</v>
      </c>
      <c r="B5560" s="211" t="n">
        <v>17161.31</v>
      </c>
    </row>
    <row r="5561" customFormat="false" ht="12.75" hidden="false" customHeight="false" outlineLevel="0" collapsed="false">
      <c r="A5561" s="210" t="s">
        <v>10942</v>
      </c>
      <c r="B5561" s="211" t="n">
        <v>15766.27</v>
      </c>
    </row>
    <row r="5562" customFormat="false" ht="12.75" hidden="false" customHeight="false" outlineLevel="0" collapsed="false">
      <c r="A5562" s="210" t="s">
        <v>10943</v>
      </c>
      <c r="B5562" s="211" t="n">
        <v>17631.47</v>
      </c>
    </row>
    <row r="5563" customFormat="false" ht="12.75" hidden="false" customHeight="false" outlineLevel="0" collapsed="false">
      <c r="A5563" s="210" t="s">
        <v>10945</v>
      </c>
      <c r="B5563" s="211" t="n">
        <v>16193.84</v>
      </c>
    </row>
    <row r="5564" customFormat="false" ht="12.75" hidden="false" customHeight="false" outlineLevel="0" collapsed="false">
      <c r="A5564" s="210" t="s">
        <v>10946</v>
      </c>
      <c r="B5564" s="211" t="n">
        <v>18036.26</v>
      </c>
    </row>
    <row r="5565" customFormat="false" ht="12.75" hidden="false" customHeight="false" outlineLevel="0" collapsed="false">
      <c r="A5565" s="210" t="s">
        <v>10948</v>
      </c>
      <c r="B5565" s="211" t="n">
        <v>16564.76</v>
      </c>
    </row>
    <row r="5566" customFormat="false" ht="12.75" hidden="false" customHeight="false" outlineLevel="0" collapsed="false">
      <c r="A5566" s="210" t="s">
        <v>10949</v>
      </c>
      <c r="B5566" s="211" t="n">
        <v>18404.25</v>
      </c>
    </row>
    <row r="5567" customFormat="false" ht="12.75" hidden="false" customHeight="false" outlineLevel="0" collapsed="false">
      <c r="A5567" s="210" t="s">
        <v>10951</v>
      </c>
      <c r="B5567" s="211" t="n">
        <v>16898.65</v>
      </c>
    </row>
    <row r="5568" customFormat="false" ht="12.75" hidden="false" customHeight="false" outlineLevel="0" collapsed="false">
      <c r="A5568" s="210" t="s">
        <v>10952</v>
      </c>
      <c r="B5568" s="211" t="n">
        <v>18810.28</v>
      </c>
    </row>
    <row r="5569" customFormat="false" ht="12.75" hidden="false" customHeight="false" outlineLevel="0" collapsed="false">
      <c r="A5569" s="210" t="s">
        <v>10954</v>
      </c>
      <c r="B5569" s="211" t="n">
        <v>17270.64</v>
      </c>
    </row>
    <row r="5570" customFormat="false" ht="12.75" hidden="false" customHeight="false" outlineLevel="0" collapsed="false">
      <c r="A5570" s="210" t="s">
        <v>10955</v>
      </c>
      <c r="B5570" s="211" t="n">
        <v>16992.05</v>
      </c>
    </row>
    <row r="5571" customFormat="false" ht="12.75" hidden="false" customHeight="false" outlineLevel="0" collapsed="false">
      <c r="A5571" s="210" t="s">
        <v>10958</v>
      </c>
      <c r="B5571" s="211" t="n">
        <v>15575.03</v>
      </c>
    </row>
    <row r="5572" customFormat="false" ht="12.75" hidden="false" customHeight="false" outlineLevel="0" collapsed="false">
      <c r="A5572" s="210" t="s">
        <v>10959</v>
      </c>
      <c r="B5572" s="211" t="n">
        <v>18844.27</v>
      </c>
    </row>
    <row r="5573" customFormat="false" ht="12.75" hidden="false" customHeight="false" outlineLevel="0" collapsed="false">
      <c r="A5573" s="210" t="s">
        <v>10961</v>
      </c>
      <c r="B5573" s="211" t="n">
        <v>17291.81</v>
      </c>
    </row>
    <row r="5574" customFormat="false" ht="12.75" hidden="false" customHeight="false" outlineLevel="0" collapsed="false">
      <c r="A5574" s="210" t="s">
        <v>10962</v>
      </c>
      <c r="B5574" s="211" t="n">
        <v>20650.22</v>
      </c>
    </row>
    <row r="5575" customFormat="false" ht="12.75" hidden="false" customHeight="false" outlineLevel="0" collapsed="false">
      <c r="A5575" s="210" t="s">
        <v>10964</v>
      </c>
      <c r="B5575" s="211" t="n">
        <v>18947.57</v>
      </c>
    </row>
    <row r="5576" customFormat="false" ht="12.75" hidden="false" customHeight="false" outlineLevel="0" collapsed="false">
      <c r="A5576" s="210" t="s">
        <v>10965</v>
      </c>
      <c r="B5576" s="211" t="n">
        <v>23218.34</v>
      </c>
    </row>
    <row r="5577" customFormat="false" ht="12.75" hidden="false" customHeight="false" outlineLevel="0" collapsed="false">
      <c r="A5577" s="210" t="s">
        <v>10967</v>
      </c>
      <c r="B5577" s="211" t="n">
        <v>21301.41</v>
      </c>
    </row>
    <row r="5578" customFormat="false" ht="12.75" hidden="false" customHeight="false" outlineLevel="0" collapsed="false">
      <c r="A5578" s="210" t="s">
        <v>10968</v>
      </c>
      <c r="B5578" s="211" t="n">
        <v>23547.19</v>
      </c>
    </row>
    <row r="5579" customFormat="false" ht="12.75" hidden="false" customHeight="false" outlineLevel="0" collapsed="false">
      <c r="A5579" s="210" t="s">
        <v>10970</v>
      </c>
      <c r="B5579" s="211" t="n">
        <v>21627.37</v>
      </c>
    </row>
    <row r="5580" customFormat="false" ht="12.75" hidden="false" customHeight="false" outlineLevel="0" collapsed="false">
      <c r="A5580" s="210" t="s">
        <v>10971</v>
      </c>
      <c r="B5580" s="211" t="n">
        <v>23650.69</v>
      </c>
    </row>
    <row r="5581" customFormat="false" ht="12.75" hidden="false" customHeight="false" outlineLevel="0" collapsed="false">
      <c r="A5581" s="210" t="s">
        <v>10973</v>
      </c>
      <c r="B5581" s="211" t="n">
        <v>21722.41</v>
      </c>
    </row>
    <row r="5582" customFormat="false" ht="12.75" hidden="false" customHeight="false" outlineLevel="0" collapsed="false">
      <c r="A5582" s="210" t="s">
        <v>10974</v>
      </c>
      <c r="B5582" s="211" t="n">
        <v>23898.25</v>
      </c>
    </row>
    <row r="5583" customFormat="false" ht="12.75" hidden="false" customHeight="false" outlineLevel="0" collapsed="false">
      <c r="A5583" s="210" t="s">
        <v>10976</v>
      </c>
      <c r="B5583" s="211" t="n">
        <v>21921.47</v>
      </c>
    </row>
    <row r="5584" customFormat="false" ht="12.75" hidden="false" customHeight="false" outlineLevel="0" collapsed="false">
      <c r="A5584" s="210" t="s">
        <v>10977</v>
      </c>
      <c r="B5584" s="211" t="n">
        <v>24420.99</v>
      </c>
    </row>
    <row r="5585" customFormat="false" ht="12.75" hidden="false" customHeight="false" outlineLevel="0" collapsed="false">
      <c r="A5585" s="210" t="s">
        <v>10979</v>
      </c>
      <c r="B5585" s="211" t="n">
        <v>22394.73</v>
      </c>
    </row>
    <row r="5586" customFormat="false" ht="12.75" hidden="false" customHeight="false" outlineLevel="0" collapsed="false">
      <c r="A5586" s="210" t="s">
        <v>10980</v>
      </c>
      <c r="B5586" s="211" t="n">
        <v>24813.69</v>
      </c>
    </row>
    <row r="5587" customFormat="false" ht="12.75" hidden="false" customHeight="false" outlineLevel="0" collapsed="false">
      <c r="A5587" s="210" t="s">
        <v>10982</v>
      </c>
      <c r="B5587" s="211" t="n">
        <v>22750.16</v>
      </c>
    </row>
    <row r="5588" customFormat="false" ht="12.75" hidden="false" customHeight="false" outlineLevel="0" collapsed="false">
      <c r="A5588" s="210" t="s">
        <v>10983</v>
      </c>
      <c r="B5588" s="211" t="n">
        <v>25428.06</v>
      </c>
    </row>
    <row r="5589" customFormat="false" ht="12.75" hidden="false" customHeight="false" outlineLevel="0" collapsed="false">
      <c r="A5589" s="210" t="s">
        <v>10985</v>
      </c>
      <c r="B5589" s="211" t="n">
        <v>23302.82</v>
      </c>
    </row>
    <row r="5590" customFormat="false" ht="12.75" hidden="false" customHeight="false" outlineLevel="0" collapsed="false">
      <c r="A5590" s="210" t="s">
        <v>10986</v>
      </c>
      <c r="B5590" s="211" t="n">
        <v>25953.75</v>
      </c>
    </row>
    <row r="5591" customFormat="false" ht="12.75" hidden="false" customHeight="false" outlineLevel="0" collapsed="false">
      <c r="A5591" s="210" t="s">
        <v>10988</v>
      </c>
      <c r="B5591" s="211" t="n">
        <v>23779.36</v>
      </c>
    </row>
    <row r="5592" customFormat="false" ht="12.75" hidden="false" customHeight="false" outlineLevel="0" collapsed="false">
      <c r="A5592" s="210" t="s">
        <v>10989</v>
      </c>
      <c r="B5592" s="211" t="n">
        <v>26514.18</v>
      </c>
    </row>
    <row r="5593" customFormat="false" ht="12.75" hidden="false" customHeight="false" outlineLevel="0" collapsed="false">
      <c r="A5593" s="210" t="s">
        <v>10991</v>
      </c>
      <c r="B5593" s="211" t="n">
        <v>24284.54</v>
      </c>
    </row>
    <row r="5594" customFormat="false" ht="12.75" hidden="false" customHeight="false" outlineLevel="0" collapsed="false">
      <c r="A5594" s="210" t="s">
        <v>10992</v>
      </c>
      <c r="B5594" s="211" t="n">
        <v>26998.63</v>
      </c>
    </row>
    <row r="5595" customFormat="false" ht="12.75" hidden="false" customHeight="false" outlineLevel="0" collapsed="false">
      <c r="A5595" s="210" t="s">
        <v>10994</v>
      </c>
      <c r="B5595" s="211" t="n">
        <v>24719.48</v>
      </c>
    </row>
    <row r="5596" customFormat="false" ht="12.75" hidden="false" customHeight="false" outlineLevel="0" collapsed="false">
      <c r="A5596" s="210" t="s">
        <v>10995</v>
      </c>
      <c r="B5596" s="211" t="n">
        <v>3202.04</v>
      </c>
    </row>
    <row r="5597" customFormat="false" ht="12.75" hidden="false" customHeight="false" outlineLevel="0" collapsed="false">
      <c r="A5597" s="210" t="s">
        <v>11002</v>
      </c>
      <c r="B5597" s="211" t="n">
        <v>3044.26</v>
      </c>
    </row>
    <row r="5598" customFormat="false" ht="12.75" hidden="false" customHeight="false" outlineLevel="0" collapsed="false">
      <c r="A5598" s="210" t="s">
        <v>11003</v>
      </c>
      <c r="B5598" s="211" t="n">
        <v>3363.25</v>
      </c>
    </row>
    <row r="5599" customFormat="false" ht="12.75" hidden="false" customHeight="false" outlineLevel="0" collapsed="false">
      <c r="A5599" s="210" t="s">
        <v>11009</v>
      </c>
      <c r="B5599" s="211" t="n">
        <v>3192.06</v>
      </c>
    </row>
    <row r="5600" customFormat="false" ht="12.75" hidden="false" customHeight="false" outlineLevel="0" collapsed="false">
      <c r="A5600" s="210" t="s">
        <v>11010</v>
      </c>
      <c r="B5600" s="211" t="n">
        <v>3685.6</v>
      </c>
    </row>
    <row r="5601" customFormat="false" ht="12.75" hidden="false" customHeight="false" outlineLevel="0" collapsed="false">
      <c r="A5601" s="210" t="s">
        <v>11013</v>
      </c>
      <c r="B5601" s="211" t="n">
        <v>3503.97</v>
      </c>
    </row>
    <row r="5602" customFormat="false" ht="12.75" hidden="false" customHeight="false" outlineLevel="0" collapsed="false">
      <c r="A5602" s="210" t="s">
        <v>11014</v>
      </c>
      <c r="B5602" s="211" t="n">
        <v>4126.39</v>
      </c>
    </row>
    <row r="5603" customFormat="false" ht="12.75" hidden="false" customHeight="false" outlineLevel="0" collapsed="false">
      <c r="A5603" s="210" t="s">
        <v>11017</v>
      </c>
      <c r="B5603" s="211" t="n">
        <v>3918.17</v>
      </c>
    </row>
    <row r="5604" customFormat="false" ht="12.75" hidden="false" customHeight="false" outlineLevel="0" collapsed="false">
      <c r="A5604" s="210" t="s">
        <v>11018</v>
      </c>
      <c r="B5604" s="211" t="n">
        <v>4619.69</v>
      </c>
    </row>
    <row r="5605" customFormat="false" ht="12.75" hidden="false" customHeight="false" outlineLevel="0" collapsed="false">
      <c r="A5605" s="210" t="s">
        <v>11024</v>
      </c>
      <c r="B5605" s="211" t="n">
        <v>4380.97</v>
      </c>
    </row>
    <row r="5606" customFormat="false" ht="12.75" hidden="false" customHeight="false" outlineLevel="0" collapsed="false">
      <c r="A5606" s="210" t="s">
        <v>11025</v>
      </c>
      <c r="B5606" s="211" t="n">
        <v>571.17</v>
      </c>
    </row>
    <row r="5607" customFormat="false" ht="12.75" hidden="false" customHeight="false" outlineLevel="0" collapsed="false">
      <c r="A5607" s="210" t="s">
        <v>11032</v>
      </c>
      <c r="B5607" s="211" t="n">
        <v>537.17</v>
      </c>
    </row>
    <row r="5608" customFormat="false" ht="12.75" hidden="false" customHeight="false" outlineLevel="0" collapsed="false">
      <c r="A5608" s="210" t="s">
        <v>11033</v>
      </c>
      <c r="B5608" s="211" t="n">
        <v>684.77</v>
      </c>
    </row>
    <row r="5609" customFormat="false" ht="12.75" hidden="false" customHeight="false" outlineLevel="0" collapsed="false">
      <c r="A5609" s="210" t="s">
        <v>11035</v>
      </c>
      <c r="B5609" s="211" t="n">
        <v>642.83</v>
      </c>
    </row>
    <row r="5610" customFormat="false" ht="12.75" hidden="false" customHeight="false" outlineLevel="0" collapsed="false">
      <c r="A5610" s="210" t="s">
        <v>11036</v>
      </c>
      <c r="B5610" s="211" t="n">
        <v>1004.38</v>
      </c>
    </row>
    <row r="5611" customFormat="false" ht="12.75" hidden="false" customHeight="false" outlineLevel="0" collapsed="false">
      <c r="A5611" s="210" t="s">
        <v>11040</v>
      </c>
      <c r="B5611" s="211" t="n">
        <v>944.3</v>
      </c>
    </row>
    <row r="5612" customFormat="false" ht="12.75" hidden="false" customHeight="false" outlineLevel="0" collapsed="false">
      <c r="A5612" s="210" t="s">
        <v>11041</v>
      </c>
      <c r="B5612" s="211" t="n">
        <v>1314.48</v>
      </c>
    </row>
    <row r="5613" customFormat="false" ht="12.75" hidden="false" customHeight="false" outlineLevel="0" collapsed="false">
      <c r="A5613" s="210" t="s">
        <v>11043</v>
      </c>
      <c r="B5613" s="211" t="n">
        <v>1234.12</v>
      </c>
    </row>
    <row r="5614" customFormat="false" ht="12.75" hidden="false" customHeight="false" outlineLevel="0" collapsed="false">
      <c r="A5614" s="210" t="s">
        <v>11044</v>
      </c>
      <c r="B5614" s="211" t="n">
        <v>2061.4</v>
      </c>
    </row>
    <row r="5615" customFormat="false" ht="12.75" hidden="false" customHeight="false" outlineLevel="0" collapsed="false">
      <c r="A5615" s="210" t="s">
        <v>11046</v>
      </c>
      <c r="B5615" s="211" t="n">
        <v>1931.72</v>
      </c>
    </row>
    <row r="5616" customFormat="false" ht="12.75" hidden="false" customHeight="false" outlineLevel="0" collapsed="false">
      <c r="A5616" s="210" t="s">
        <v>11047</v>
      </c>
      <c r="B5616" s="211" t="n">
        <v>685.02</v>
      </c>
    </row>
    <row r="5617" customFormat="false" ht="12.75" hidden="false" customHeight="false" outlineLevel="0" collapsed="false">
      <c r="A5617" s="210" t="s">
        <v>11053</v>
      </c>
      <c r="B5617" s="211" t="n">
        <v>646.23</v>
      </c>
    </row>
    <row r="5618" customFormat="false" ht="12.75" hidden="false" customHeight="false" outlineLevel="0" collapsed="false">
      <c r="A5618" s="210" t="s">
        <v>11054</v>
      </c>
      <c r="B5618" s="211" t="n">
        <v>834.7</v>
      </c>
    </row>
    <row r="5619" customFormat="false" ht="12.75" hidden="false" customHeight="false" outlineLevel="0" collapsed="false">
      <c r="A5619" s="210" t="s">
        <v>11057</v>
      </c>
      <c r="B5619" s="211" t="n">
        <v>785.48</v>
      </c>
    </row>
    <row r="5620" customFormat="false" ht="12.75" hidden="false" customHeight="false" outlineLevel="0" collapsed="false">
      <c r="A5620" s="210" t="s">
        <v>11058</v>
      </c>
      <c r="B5620" s="211" t="n">
        <v>1168.54</v>
      </c>
    </row>
    <row r="5621" customFormat="false" ht="12.75" hidden="false" customHeight="false" outlineLevel="0" collapsed="false">
      <c r="A5621" s="210" t="s">
        <v>11060</v>
      </c>
      <c r="B5621" s="211" t="n">
        <v>1101.42</v>
      </c>
    </row>
    <row r="5622" customFormat="false" ht="12.75" hidden="false" customHeight="false" outlineLevel="0" collapsed="false">
      <c r="A5622" s="210" t="s">
        <v>11061</v>
      </c>
      <c r="B5622" s="211" t="n">
        <v>1478.64</v>
      </c>
    </row>
    <row r="5623" customFormat="false" ht="12.75" hidden="false" customHeight="false" outlineLevel="0" collapsed="false">
      <c r="A5623" s="210" t="s">
        <v>11063</v>
      </c>
      <c r="B5623" s="211" t="n">
        <v>1391.24</v>
      </c>
    </row>
    <row r="5624" customFormat="false" ht="12.75" hidden="false" customHeight="false" outlineLevel="0" collapsed="false">
      <c r="A5624" s="210" t="s">
        <v>11064</v>
      </c>
      <c r="B5624" s="211" t="n">
        <v>2372.99</v>
      </c>
    </row>
    <row r="5625" customFormat="false" ht="12.75" hidden="false" customHeight="false" outlineLevel="0" collapsed="false">
      <c r="A5625" s="210" t="s">
        <v>11066</v>
      </c>
      <c r="B5625" s="211" t="n">
        <v>2231.68</v>
      </c>
    </row>
    <row r="5626" customFormat="false" ht="12.75" hidden="false" customHeight="false" outlineLevel="0" collapsed="false">
      <c r="A5626" s="210" t="s">
        <v>11067</v>
      </c>
      <c r="B5626" s="211" t="n">
        <v>2280.88</v>
      </c>
    </row>
    <row r="5627" customFormat="false" ht="12.75" hidden="false" customHeight="false" outlineLevel="0" collapsed="false">
      <c r="A5627" s="210" t="s">
        <v>11074</v>
      </c>
      <c r="B5627" s="211" t="n">
        <v>2172.06</v>
      </c>
    </row>
    <row r="5628" customFormat="false" ht="12.75" hidden="false" customHeight="false" outlineLevel="0" collapsed="false">
      <c r="A5628" s="210" t="s">
        <v>11075</v>
      </c>
      <c r="B5628" s="211" t="n">
        <v>1499.16</v>
      </c>
    </row>
    <row r="5629" customFormat="false" ht="12.75" hidden="false" customHeight="false" outlineLevel="0" collapsed="false">
      <c r="A5629" s="210" t="s">
        <v>11081</v>
      </c>
      <c r="B5629" s="211" t="n">
        <v>1427.45</v>
      </c>
    </row>
    <row r="5630" customFormat="false" ht="12.75" hidden="false" customHeight="false" outlineLevel="0" collapsed="false">
      <c r="A5630" s="210" t="s">
        <v>11082</v>
      </c>
      <c r="B5630" s="211" t="n">
        <v>1818.14</v>
      </c>
    </row>
    <row r="5631" customFormat="false" ht="12.75" hidden="false" customHeight="false" outlineLevel="0" collapsed="false">
      <c r="A5631" s="210" t="s">
        <v>11085</v>
      </c>
      <c r="B5631" s="211" t="n">
        <v>1741.02</v>
      </c>
    </row>
    <row r="5632" customFormat="false" ht="12.75" hidden="false" customHeight="false" outlineLevel="0" collapsed="false">
      <c r="A5632" s="210" t="s">
        <v>11086</v>
      </c>
      <c r="B5632" s="211" t="n">
        <v>1575.87</v>
      </c>
    </row>
    <row r="5633" customFormat="false" ht="12.75" hidden="false" customHeight="false" outlineLevel="0" collapsed="false">
      <c r="A5633" s="210" t="s">
        <v>11092</v>
      </c>
      <c r="B5633" s="211" t="n">
        <v>1493.92</v>
      </c>
    </row>
    <row r="5634" customFormat="false" ht="12.75" hidden="false" customHeight="false" outlineLevel="0" collapsed="false">
      <c r="A5634" s="210" t="s">
        <v>11093</v>
      </c>
      <c r="B5634" s="211" t="n">
        <v>409.44</v>
      </c>
    </row>
    <row r="5635" customFormat="false" ht="12.75" hidden="false" customHeight="false" outlineLevel="0" collapsed="false">
      <c r="A5635" s="210" t="s">
        <v>11100</v>
      </c>
      <c r="B5635" s="211" t="n">
        <v>385.48</v>
      </c>
    </row>
    <row r="5636" customFormat="false" ht="12.75" hidden="false" customHeight="false" outlineLevel="0" collapsed="false">
      <c r="A5636" s="210" t="s">
        <v>11101</v>
      </c>
      <c r="B5636" s="211" t="n">
        <v>788.11</v>
      </c>
    </row>
    <row r="5637" customFormat="false" ht="12.75" hidden="false" customHeight="false" outlineLevel="0" collapsed="false">
      <c r="A5637" s="210" t="s">
        <v>11108</v>
      </c>
      <c r="B5637" s="211" t="n">
        <v>746.26</v>
      </c>
    </row>
    <row r="5638" customFormat="false" ht="12.75" hidden="false" customHeight="false" outlineLevel="0" collapsed="false">
      <c r="A5638" s="210" t="s">
        <v>11109</v>
      </c>
      <c r="B5638" s="211" t="n">
        <v>936.78</v>
      </c>
    </row>
    <row r="5639" customFormat="false" ht="12.75" hidden="false" customHeight="false" outlineLevel="0" collapsed="false">
      <c r="A5639" s="210" t="s">
        <v>11111</v>
      </c>
      <c r="B5639" s="211" t="n">
        <v>887.53</v>
      </c>
    </row>
    <row r="5640" customFormat="false" ht="12.75" hidden="false" customHeight="false" outlineLevel="0" collapsed="false">
      <c r="A5640" s="210" t="s">
        <v>11112</v>
      </c>
      <c r="B5640" s="211" t="n">
        <v>396.35</v>
      </c>
    </row>
    <row r="5641" customFormat="false" ht="12.75" hidden="false" customHeight="false" outlineLevel="0" collapsed="false">
      <c r="A5641" s="210" t="s">
        <v>11117</v>
      </c>
      <c r="B5641" s="211" t="n">
        <v>376.63</v>
      </c>
    </row>
    <row r="5642" customFormat="false" ht="12.75" hidden="false" customHeight="false" outlineLevel="0" collapsed="false">
      <c r="A5642" s="210" t="s">
        <v>11118</v>
      </c>
      <c r="B5642" s="211" t="n">
        <v>545.02</v>
      </c>
    </row>
    <row r="5643" customFormat="false" ht="12.75" hidden="false" customHeight="false" outlineLevel="0" collapsed="false">
      <c r="A5643" s="210" t="s">
        <v>11121</v>
      </c>
      <c r="B5643" s="211" t="n">
        <v>517.9</v>
      </c>
    </row>
    <row r="5644" customFormat="false" ht="12.75" hidden="false" customHeight="false" outlineLevel="0" collapsed="false">
      <c r="A5644" s="210" t="s">
        <v>11122</v>
      </c>
      <c r="B5644" s="211" t="n">
        <v>693.4</v>
      </c>
    </row>
    <row r="5645" customFormat="false" ht="12.75" hidden="false" customHeight="false" outlineLevel="0" collapsed="false">
      <c r="A5645" s="210" t="s">
        <v>11124</v>
      </c>
      <c r="B5645" s="211" t="n">
        <v>658.92</v>
      </c>
    </row>
    <row r="5646" customFormat="false" ht="12.75" hidden="false" customHeight="false" outlineLevel="0" collapsed="false">
      <c r="A5646" s="210" t="s">
        <v>11125</v>
      </c>
      <c r="B5646" s="211" t="n">
        <v>249.73</v>
      </c>
    </row>
    <row r="5647" customFormat="false" ht="12.75" hidden="false" customHeight="false" outlineLevel="0" collapsed="false">
      <c r="A5647" s="210" t="s">
        <v>11132</v>
      </c>
      <c r="B5647" s="211" t="n">
        <v>233.54</v>
      </c>
    </row>
    <row r="5648" customFormat="false" ht="12.75" hidden="false" customHeight="false" outlineLevel="0" collapsed="false">
      <c r="A5648" s="210" t="s">
        <v>11133</v>
      </c>
      <c r="B5648" s="211" t="n">
        <v>346.97</v>
      </c>
    </row>
    <row r="5649" customFormat="false" ht="12.75" hidden="false" customHeight="false" outlineLevel="0" collapsed="false">
      <c r="A5649" s="210" t="s">
        <v>11136</v>
      </c>
      <c r="B5649" s="211" t="n">
        <v>325.27</v>
      </c>
    </row>
    <row r="5650" customFormat="false" ht="12.75" hidden="false" customHeight="false" outlineLevel="0" collapsed="false">
      <c r="A5650" s="210" t="s">
        <v>11137</v>
      </c>
      <c r="B5650" s="211" t="n">
        <v>439.44</v>
      </c>
    </row>
    <row r="5651" customFormat="false" ht="12.75" hidden="false" customHeight="false" outlineLevel="0" collapsed="false">
      <c r="A5651" s="210" t="s">
        <v>11139</v>
      </c>
      <c r="B5651" s="211" t="n">
        <v>412.72</v>
      </c>
    </row>
    <row r="5652" customFormat="false" ht="12.75" hidden="false" customHeight="false" outlineLevel="0" collapsed="false">
      <c r="A5652" s="210" t="s">
        <v>11140</v>
      </c>
      <c r="B5652" s="211" t="n">
        <v>166.41</v>
      </c>
    </row>
    <row r="5653" customFormat="false" ht="12.75" hidden="false" customHeight="false" outlineLevel="0" collapsed="false">
      <c r="A5653" s="210" t="s">
        <v>11144</v>
      </c>
      <c r="B5653" s="211" t="n">
        <v>158.29</v>
      </c>
    </row>
    <row r="5654" customFormat="false" ht="12.75" hidden="false" customHeight="false" outlineLevel="0" collapsed="false">
      <c r="A5654" s="210" t="s">
        <v>11145</v>
      </c>
      <c r="B5654" s="211" t="n">
        <v>277.68</v>
      </c>
    </row>
    <row r="5655" customFormat="false" ht="12.75" hidden="false" customHeight="false" outlineLevel="0" collapsed="false">
      <c r="A5655" s="210" t="s">
        <v>11146</v>
      </c>
      <c r="B5655" s="211" t="n">
        <v>262.61</v>
      </c>
    </row>
    <row r="5656" customFormat="false" ht="12.75" hidden="false" customHeight="false" outlineLevel="0" collapsed="false">
      <c r="A5656" s="210" t="s">
        <v>11147</v>
      </c>
      <c r="B5656" s="211" t="n">
        <v>370.43</v>
      </c>
    </row>
    <row r="5657" customFormat="false" ht="12.75" hidden="false" customHeight="false" outlineLevel="0" collapsed="false">
      <c r="A5657" s="210" t="s">
        <v>11152</v>
      </c>
      <c r="B5657" s="211" t="n">
        <v>350.31</v>
      </c>
    </row>
    <row r="5658" customFormat="false" ht="12.75" hidden="false" customHeight="false" outlineLevel="0" collapsed="false">
      <c r="A5658" s="210" t="s">
        <v>11153</v>
      </c>
      <c r="B5658" s="211" t="n">
        <v>2414.15</v>
      </c>
    </row>
    <row r="5659" customFormat="false" ht="12.75" hidden="false" customHeight="false" outlineLevel="0" collapsed="false">
      <c r="A5659" s="210" t="s">
        <v>11160</v>
      </c>
      <c r="B5659" s="211" t="n">
        <v>2304.36</v>
      </c>
    </row>
    <row r="5660" customFormat="false" ht="12.75" hidden="false" customHeight="false" outlineLevel="0" collapsed="false">
      <c r="A5660" s="210" t="s">
        <v>11161</v>
      </c>
      <c r="B5660" s="211" t="n">
        <v>2546.13</v>
      </c>
    </row>
    <row r="5661" customFormat="false" ht="12.75" hidden="false" customHeight="false" outlineLevel="0" collapsed="false">
      <c r="A5661" s="210" t="s">
        <v>11167</v>
      </c>
      <c r="B5661" s="211" t="n">
        <v>2432.41</v>
      </c>
    </row>
    <row r="5662" customFormat="false" ht="12.75" hidden="false" customHeight="false" outlineLevel="0" collapsed="false">
      <c r="A5662" s="210" t="s">
        <v>11168</v>
      </c>
      <c r="B5662" s="211" t="n">
        <v>2883.38</v>
      </c>
    </row>
    <row r="5663" customFormat="false" ht="12.75" hidden="false" customHeight="false" outlineLevel="0" collapsed="false">
      <c r="A5663" s="210" t="s">
        <v>11174</v>
      </c>
      <c r="B5663" s="211" t="n">
        <v>2755.1</v>
      </c>
    </row>
    <row r="5664" customFormat="false" ht="12.75" hidden="false" customHeight="false" outlineLevel="0" collapsed="false">
      <c r="A5664" s="210" t="s">
        <v>11175</v>
      </c>
      <c r="B5664" s="211" t="n">
        <v>3179.68</v>
      </c>
    </row>
    <row r="5665" customFormat="false" ht="12.75" hidden="false" customHeight="false" outlineLevel="0" collapsed="false">
      <c r="A5665" s="210" t="s">
        <v>11181</v>
      </c>
      <c r="B5665" s="211" t="n">
        <v>3037.09</v>
      </c>
    </row>
    <row r="5666" customFormat="false" ht="12.75" hidden="false" customHeight="false" outlineLevel="0" collapsed="false">
      <c r="A5666" s="210" t="s">
        <v>11182</v>
      </c>
      <c r="B5666" s="211" t="n">
        <v>3584.23</v>
      </c>
    </row>
    <row r="5667" customFormat="false" ht="12.75" hidden="false" customHeight="false" outlineLevel="0" collapsed="false">
      <c r="A5667" s="210" t="s">
        <v>11185</v>
      </c>
      <c r="B5667" s="211" t="n">
        <v>3414.81</v>
      </c>
    </row>
    <row r="5668" customFormat="false" ht="12.75" hidden="false" customHeight="false" outlineLevel="0" collapsed="false">
      <c r="A5668" s="210" t="s">
        <v>11186</v>
      </c>
      <c r="B5668" s="211" t="n">
        <v>3929.47</v>
      </c>
    </row>
    <row r="5669" customFormat="false" ht="12.75" hidden="false" customHeight="false" outlineLevel="0" collapsed="false">
      <c r="A5669" s="210" t="s">
        <v>11189</v>
      </c>
      <c r="B5669" s="211" t="n">
        <v>3742.45</v>
      </c>
    </row>
    <row r="5670" customFormat="false" ht="12.75" hidden="false" customHeight="false" outlineLevel="0" collapsed="false">
      <c r="A5670" s="210" t="s">
        <v>11190</v>
      </c>
      <c r="B5670" s="211" t="n">
        <v>5097.05</v>
      </c>
    </row>
    <row r="5671" customFormat="false" ht="12.75" hidden="false" customHeight="false" outlineLevel="0" collapsed="false">
      <c r="A5671" s="210" t="s">
        <v>11193</v>
      </c>
      <c r="B5671" s="211" t="n">
        <v>4852.23</v>
      </c>
    </row>
    <row r="5672" customFormat="false" ht="12.75" hidden="false" customHeight="false" outlineLevel="0" collapsed="false">
      <c r="A5672" s="210" t="s">
        <v>11194</v>
      </c>
      <c r="B5672" s="211" t="n">
        <v>728.55</v>
      </c>
    </row>
    <row r="5673" customFormat="false" ht="12.75" hidden="false" customHeight="false" outlineLevel="0" collapsed="false">
      <c r="A5673" s="210" t="s">
        <v>11201</v>
      </c>
      <c r="B5673" s="211" t="n">
        <v>700</v>
      </c>
    </row>
    <row r="5674" customFormat="false" ht="12.75" hidden="false" customHeight="false" outlineLevel="0" collapsed="false">
      <c r="A5674" s="210" t="s">
        <v>11202</v>
      </c>
      <c r="B5674" s="211" t="n">
        <v>2658.37</v>
      </c>
    </row>
    <row r="5675" customFormat="false" ht="12.75" hidden="false" customHeight="false" outlineLevel="0" collapsed="false">
      <c r="A5675" s="210" t="s">
        <v>11208</v>
      </c>
      <c r="B5675" s="211" t="n">
        <v>2548.02</v>
      </c>
    </row>
    <row r="5676" customFormat="false" ht="12.75" hidden="false" customHeight="false" outlineLevel="0" collapsed="false">
      <c r="A5676" s="210" t="s">
        <v>11209</v>
      </c>
      <c r="B5676" s="211" t="n">
        <v>553.82</v>
      </c>
    </row>
    <row r="5677" customFormat="false" ht="12.75" hidden="false" customHeight="false" outlineLevel="0" collapsed="false">
      <c r="A5677" s="210" t="s">
        <v>11212</v>
      </c>
      <c r="B5677" s="211" t="n">
        <v>509.31</v>
      </c>
    </row>
    <row r="5678" customFormat="false" ht="12.75" hidden="false" customHeight="false" outlineLevel="0" collapsed="false">
      <c r="A5678" s="210" t="s">
        <v>11213</v>
      </c>
      <c r="B5678" s="211" t="n">
        <v>422.6</v>
      </c>
    </row>
    <row r="5679" customFormat="false" ht="12.75" hidden="false" customHeight="false" outlineLevel="0" collapsed="false">
      <c r="A5679" s="210" t="s">
        <v>11217</v>
      </c>
      <c r="B5679" s="211" t="n">
        <v>394.34</v>
      </c>
    </row>
    <row r="5680" customFormat="false" ht="12.75" hidden="false" customHeight="false" outlineLevel="0" collapsed="false">
      <c r="A5680" s="210" t="s">
        <v>11218</v>
      </c>
      <c r="B5680" s="211" t="n">
        <v>422.23</v>
      </c>
    </row>
    <row r="5681" customFormat="false" ht="12.75" hidden="false" customHeight="false" outlineLevel="0" collapsed="false">
      <c r="A5681" s="210" t="s">
        <v>11222</v>
      </c>
      <c r="B5681" s="211" t="n">
        <v>388.83</v>
      </c>
    </row>
    <row r="5682" customFormat="false" ht="12.75" hidden="false" customHeight="false" outlineLevel="0" collapsed="false">
      <c r="A5682" s="210" t="s">
        <v>11223</v>
      </c>
      <c r="B5682" s="211" t="n">
        <v>414.92</v>
      </c>
    </row>
    <row r="5683" customFormat="false" ht="12.75" hidden="false" customHeight="false" outlineLevel="0" collapsed="false">
      <c r="A5683" s="210" t="s">
        <v>11230</v>
      </c>
      <c r="B5683" s="211" t="n">
        <v>404.05</v>
      </c>
    </row>
    <row r="5684" customFormat="false" ht="12.75" hidden="false" customHeight="false" outlineLevel="0" collapsed="false">
      <c r="A5684" s="210" t="s">
        <v>11231</v>
      </c>
      <c r="B5684" s="211" t="n">
        <v>386.92</v>
      </c>
    </row>
    <row r="5685" customFormat="false" ht="12.75" hidden="false" customHeight="false" outlineLevel="0" collapsed="false">
      <c r="A5685" s="210" t="s">
        <v>11237</v>
      </c>
      <c r="B5685" s="211" t="n">
        <v>376.05</v>
      </c>
    </row>
    <row r="5686" customFormat="false" ht="12.75" hidden="false" customHeight="false" outlineLevel="0" collapsed="false">
      <c r="A5686" s="210" t="s">
        <v>11238</v>
      </c>
      <c r="B5686" s="211" t="n">
        <v>347.92</v>
      </c>
    </row>
    <row r="5687" customFormat="false" ht="12.75" hidden="false" customHeight="false" outlineLevel="0" collapsed="false">
      <c r="A5687" s="210" t="s">
        <v>11241</v>
      </c>
      <c r="B5687" s="211" t="n">
        <v>337.05</v>
      </c>
    </row>
    <row r="5688" customFormat="false" ht="12.75" hidden="false" customHeight="false" outlineLevel="0" collapsed="false">
      <c r="A5688" s="210" t="s">
        <v>11242</v>
      </c>
      <c r="B5688" s="211" t="n">
        <v>370.34</v>
      </c>
    </row>
    <row r="5689" customFormat="false" ht="12.75" hidden="false" customHeight="false" outlineLevel="0" collapsed="false">
      <c r="A5689" s="210" t="s">
        <v>11248</v>
      </c>
      <c r="B5689" s="211" t="n">
        <v>361.64</v>
      </c>
    </row>
    <row r="5690" customFormat="false" ht="12.75" hidden="false" customHeight="false" outlineLevel="0" collapsed="false">
      <c r="A5690" s="210" t="s">
        <v>11249</v>
      </c>
      <c r="B5690" s="211" t="n">
        <v>362.92</v>
      </c>
    </row>
    <row r="5691" customFormat="false" ht="12.75" hidden="false" customHeight="false" outlineLevel="0" collapsed="false">
      <c r="A5691" s="210" t="s">
        <v>11256</v>
      </c>
      <c r="B5691" s="211" t="n">
        <v>352.05</v>
      </c>
    </row>
    <row r="5692" customFormat="false" ht="12.75" hidden="false" customHeight="false" outlineLevel="0" collapsed="false">
      <c r="A5692" s="210" t="s">
        <v>11257</v>
      </c>
      <c r="B5692" s="211" t="n">
        <v>445.92</v>
      </c>
    </row>
    <row r="5693" customFormat="false" ht="12.75" hidden="false" customHeight="false" outlineLevel="0" collapsed="false">
      <c r="A5693" s="210" t="s">
        <v>11264</v>
      </c>
      <c r="B5693" s="211" t="n">
        <v>435.05</v>
      </c>
    </row>
    <row r="5694" customFormat="false" ht="12.75" hidden="false" customHeight="false" outlineLevel="0" collapsed="false">
      <c r="A5694" s="210" t="s">
        <v>11265</v>
      </c>
      <c r="B5694" s="211" t="n">
        <v>70.78</v>
      </c>
    </row>
    <row r="5695" customFormat="false" ht="12.75" hidden="false" customHeight="false" outlineLevel="0" collapsed="false">
      <c r="A5695" s="210" t="s">
        <v>11270</v>
      </c>
      <c r="B5695" s="211" t="n">
        <v>65.33</v>
      </c>
    </row>
    <row r="5696" customFormat="false" ht="12.75" hidden="false" customHeight="false" outlineLevel="0" collapsed="false">
      <c r="A5696" s="210" t="s">
        <v>11271</v>
      </c>
      <c r="B5696" s="211" t="n">
        <v>141.81</v>
      </c>
    </row>
    <row r="5697" customFormat="false" ht="12.75" hidden="false" customHeight="false" outlineLevel="0" collapsed="false">
      <c r="A5697" s="210" t="s">
        <v>11277</v>
      </c>
      <c r="B5697" s="211" t="n">
        <v>136.36</v>
      </c>
    </row>
    <row r="5698" customFormat="false" ht="12.75" hidden="false" customHeight="false" outlineLevel="0" collapsed="false">
      <c r="A5698" s="210" t="s">
        <v>11278</v>
      </c>
      <c r="B5698" s="211" t="n">
        <v>363.33</v>
      </c>
    </row>
    <row r="5699" customFormat="false" ht="12.75" hidden="false" customHeight="false" outlineLevel="0" collapsed="false">
      <c r="A5699" s="210" t="s">
        <v>11284</v>
      </c>
      <c r="B5699" s="211" t="n">
        <v>349.17</v>
      </c>
    </row>
    <row r="5700" customFormat="false" ht="12.75" hidden="false" customHeight="false" outlineLevel="0" collapsed="false">
      <c r="A5700" s="210" t="s">
        <v>11285</v>
      </c>
      <c r="B5700" s="211" t="n">
        <v>363.33</v>
      </c>
    </row>
    <row r="5701" customFormat="false" ht="12.75" hidden="false" customHeight="false" outlineLevel="0" collapsed="false">
      <c r="A5701" s="210" t="s">
        <v>11291</v>
      </c>
      <c r="B5701" s="211" t="n">
        <v>349.17</v>
      </c>
    </row>
    <row r="5702" customFormat="false" ht="12.75" hidden="false" customHeight="false" outlineLevel="0" collapsed="false">
      <c r="A5702" s="210" t="s">
        <v>11292</v>
      </c>
      <c r="B5702" s="211" t="n">
        <v>363.33</v>
      </c>
    </row>
    <row r="5703" customFormat="false" ht="12.75" hidden="false" customHeight="false" outlineLevel="0" collapsed="false">
      <c r="A5703" s="210" t="s">
        <v>11297</v>
      </c>
      <c r="B5703" s="211" t="n">
        <v>349.17</v>
      </c>
    </row>
    <row r="5704" customFormat="false" ht="12.75" hidden="false" customHeight="false" outlineLevel="0" collapsed="false">
      <c r="A5704" s="210" t="s">
        <v>11298</v>
      </c>
      <c r="B5704" s="211" t="n">
        <v>331.34</v>
      </c>
    </row>
    <row r="5705" customFormat="false" ht="12.75" hidden="false" customHeight="false" outlineLevel="0" collapsed="false">
      <c r="A5705" s="210" t="s">
        <v>11304</v>
      </c>
      <c r="B5705" s="211" t="n">
        <v>322.64</v>
      </c>
    </row>
    <row r="5706" customFormat="false" ht="12.75" hidden="false" customHeight="false" outlineLevel="0" collapsed="false">
      <c r="A5706" s="210" t="s">
        <v>11305</v>
      </c>
      <c r="B5706" s="211" t="n">
        <v>847.18</v>
      </c>
    </row>
    <row r="5707" customFormat="false" ht="12.75" hidden="false" customHeight="false" outlineLevel="0" collapsed="false">
      <c r="A5707" s="210" t="s">
        <v>11312</v>
      </c>
      <c r="B5707" s="211" t="n">
        <v>812.38</v>
      </c>
    </row>
    <row r="5708" customFormat="false" ht="12.75" hidden="false" customHeight="false" outlineLevel="0" collapsed="false">
      <c r="A5708" s="210" t="s">
        <v>11313</v>
      </c>
      <c r="B5708" s="211" t="n">
        <v>207.3</v>
      </c>
    </row>
    <row r="5709" customFormat="false" ht="12.75" hidden="false" customHeight="false" outlineLevel="0" collapsed="false">
      <c r="A5709" s="210" t="s">
        <v>11319</v>
      </c>
      <c r="B5709" s="211" t="n">
        <v>199.13</v>
      </c>
    </row>
    <row r="5710" customFormat="false" ht="12.75" hidden="false" customHeight="false" outlineLevel="0" collapsed="false">
      <c r="A5710" s="210" t="s">
        <v>11320</v>
      </c>
      <c r="B5710" s="211" t="n">
        <v>373.28</v>
      </c>
    </row>
    <row r="5711" customFormat="false" ht="12.75" hidden="false" customHeight="false" outlineLevel="0" collapsed="false">
      <c r="A5711" s="210" t="s">
        <v>11325</v>
      </c>
      <c r="B5711" s="211" t="n">
        <v>364.01</v>
      </c>
    </row>
    <row r="5712" customFormat="false" ht="12.75" hidden="false" customHeight="false" outlineLevel="0" collapsed="false">
      <c r="A5712" s="210" t="s">
        <v>11326</v>
      </c>
      <c r="B5712" s="211" t="n">
        <v>582.52</v>
      </c>
    </row>
    <row r="5713" customFormat="false" ht="12.75" hidden="false" customHeight="false" outlineLevel="0" collapsed="false">
      <c r="A5713" s="210" t="s">
        <v>11331</v>
      </c>
      <c r="B5713" s="211" t="n">
        <v>566.2</v>
      </c>
    </row>
    <row r="5714" customFormat="false" ht="12.75" hidden="false" customHeight="false" outlineLevel="0" collapsed="false">
      <c r="A5714" s="210" t="s">
        <v>11332</v>
      </c>
      <c r="B5714" s="211" t="n">
        <v>271.34</v>
      </c>
    </row>
    <row r="5715" customFormat="false" ht="12.75" hidden="false" customHeight="false" outlineLevel="0" collapsed="false">
      <c r="A5715" s="210" t="s">
        <v>11338</v>
      </c>
      <c r="B5715" s="211" t="n">
        <v>262.64</v>
      </c>
    </row>
    <row r="5716" customFormat="false" ht="12.75" hidden="false" customHeight="false" outlineLevel="0" collapsed="false">
      <c r="A5716" s="210" t="s">
        <v>11339</v>
      </c>
      <c r="B5716" s="211" t="n">
        <v>358.39</v>
      </c>
    </row>
    <row r="5717" customFormat="false" ht="12.75" hidden="false" customHeight="false" outlineLevel="0" collapsed="false">
      <c r="A5717" s="210" t="s">
        <v>11345</v>
      </c>
      <c r="B5717" s="211" t="n">
        <v>347.52</v>
      </c>
    </row>
    <row r="5718" customFormat="false" ht="12.75" hidden="false" customHeight="false" outlineLevel="0" collapsed="false">
      <c r="A5718" s="210" t="s">
        <v>11346</v>
      </c>
      <c r="B5718" s="211" t="n">
        <v>60.72</v>
      </c>
    </row>
    <row r="5719" customFormat="false" ht="12.75" hidden="false" customHeight="false" outlineLevel="0" collapsed="false">
      <c r="A5719" s="210" t="s">
        <v>11350</v>
      </c>
      <c r="B5719" s="211" t="n">
        <v>60.36</v>
      </c>
    </row>
    <row r="5720" customFormat="false" ht="12.75" hidden="false" customHeight="false" outlineLevel="0" collapsed="false">
      <c r="A5720" s="210" t="s">
        <v>11351</v>
      </c>
      <c r="B5720" s="211" t="n">
        <v>77.66</v>
      </c>
    </row>
    <row r="5721" customFormat="false" ht="12.75" hidden="false" customHeight="false" outlineLevel="0" collapsed="false">
      <c r="A5721" s="210" t="s">
        <v>11355</v>
      </c>
      <c r="B5721" s="211" t="n">
        <v>77.3</v>
      </c>
    </row>
    <row r="5722" customFormat="false" ht="12.75" hidden="false" customHeight="false" outlineLevel="0" collapsed="false">
      <c r="A5722" s="210" t="s">
        <v>11356</v>
      </c>
      <c r="B5722" s="211" t="n">
        <v>101.72</v>
      </c>
    </row>
    <row r="5723" customFormat="false" ht="12.75" hidden="false" customHeight="false" outlineLevel="0" collapsed="false">
      <c r="A5723" s="210" t="s">
        <v>11360</v>
      </c>
      <c r="B5723" s="211" t="n">
        <v>101.36</v>
      </c>
    </row>
    <row r="5724" customFormat="false" ht="12.75" hidden="false" customHeight="false" outlineLevel="0" collapsed="false">
      <c r="A5724" s="210" t="s">
        <v>11361</v>
      </c>
      <c r="B5724" s="211" t="n">
        <v>200.72</v>
      </c>
    </row>
    <row r="5725" customFormat="false" ht="12.75" hidden="false" customHeight="false" outlineLevel="0" collapsed="false">
      <c r="A5725" s="210" t="s">
        <v>11365</v>
      </c>
      <c r="B5725" s="211" t="n">
        <v>200.36</v>
      </c>
    </row>
    <row r="5726" customFormat="false" ht="12.75" hidden="false" customHeight="false" outlineLevel="0" collapsed="false">
      <c r="A5726" s="210" t="s">
        <v>11366</v>
      </c>
      <c r="B5726" s="211" t="n">
        <v>227.63</v>
      </c>
    </row>
    <row r="5727" customFormat="false" ht="12.75" hidden="false" customHeight="false" outlineLevel="0" collapsed="false">
      <c r="A5727" s="210" t="s">
        <v>11372</v>
      </c>
      <c r="B5727" s="211" t="n">
        <v>219.46</v>
      </c>
    </row>
    <row r="5728" customFormat="false" ht="12.75" hidden="false" customHeight="false" outlineLevel="0" collapsed="false">
      <c r="A5728" s="210" t="s">
        <v>11373</v>
      </c>
      <c r="B5728" s="211" t="n">
        <v>713.31</v>
      </c>
    </row>
    <row r="5729" customFormat="false" ht="12.75" hidden="false" customHeight="false" outlineLevel="0" collapsed="false">
      <c r="A5729" s="210" t="s">
        <v>11377</v>
      </c>
      <c r="B5729" s="211" t="n">
        <v>705.14</v>
      </c>
    </row>
    <row r="5730" customFormat="false" ht="12.75" hidden="false" customHeight="false" outlineLevel="0" collapsed="false">
      <c r="A5730" s="210" t="s">
        <v>11378</v>
      </c>
      <c r="B5730" s="211" t="n">
        <v>90.47</v>
      </c>
    </row>
    <row r="5731" customFormat="false" ht="12.75" hidden="false" customHeight="false" outlineLevel="0" collapsed="false">
      <c r="A5731" s="210" t="s">
        <v>11380</v>
      </c>
      <c r="B5731" s="211" t="n">
        <v>82.85</v>
      </c>
    </row>
    <row r="5732" customFormat="false" ht="12.75" hidden="false" customHeight="false" outlineLevel="0" collapsed="false">
      <c r="A5732" s="210" t="s">
        <v>11381</v>
      </c>
      <c r="B5732" s="211" t="n">
        <v>255.71</v>
      </c>
    </row>
    <row r="5733" customFormat="false" ht="12.75" hidden="false" customHeight="false" outlineLevel="0" collapsed="false">
      <c r="A5733" s="210" t="s">
        <v>11383</v>
      </c>
      <c r="B5733" s="211" t="n">
        <v>226.8</v>
      </c>
    </row>
    <row r="5734" customFormat="false" ht="12.75" hidden="false" customHeight="false" outlineLevel="0" collapsed="false">
      <c r="A5734" s="210" t="s">
        <v>11384</v>
      </c>
      <c r="B5734" s="211" t="n">
        <v>322.31</v>
      </c>
    </row>
    <row r="5735" customFormat="false" ht="12.75" hidden="false" customHeight="false" outlineLevel="0" collapsed="false">
      <c r="A5735" s="210" t="s">
        <v>11388</v>
      </c>
      <c r="B5735" s="211" t="n">
        <v>311.43</v>
      </c>
    </row>
    <row r="5736" customFormat="false" ht="12.75" hidden="false" customHeight="false" outlineLevel="0" collapsed="false">
      <c r="A5736" s="210" t="s">
        <v>11389</v>
      </c>
      <c r="B5736" s="211" t="n">
        <v>202.79</v>
      </c>
    </row>
    <row r="5737" customFormat="false" ht="12.75" hidden="false" customHeight="false" outlineLevel="0" collapsed="false">
      <c r="A5737" s="210" t="s">
        <v>11393</v>
      </c>
      <c r="B5737" s="211" t="n">
        <v>194.63</v>
      </c>
    </row>
    <row r="5738" customFormat="false" ht="12.75" hidden="false" customHeight="false" outlineLevel="0" collapsed="false">
      <c r="A5738" s="210" t="s">
        <v>11394</v>
      </c>
      <c r="B5738" s="211" t="n">
        <v>293.53</v>
      </c>
    </row>
    <row r="5739" customFormat="false" ht="12.75" hidden="false" customHeight="false" outlineLevel="0" collapsed="false">
      <c r="A5739" s="210" t="s">
        <v>11399</v>
      </c>
      <c r="B5739" s="211" t="n">
        <v>284.99</v>
      </c>
    </row>
    <row r="5740" customFormat="false" ht="12.75" hidden="false" customHeight="false" outlineLevel="0" collapsed="false">
      <c r="A5740" s="210" t="s">
        <v>11400</v>
      </c>
      <c r="B5740" s="211" t="n">
        <v>445.94</v>
      </c>
    </row>
    <row r="5741" customFormat="false" ht="12.75" hidden="false" customHeight="false" outlineLevel="0" collapsed="false">
      <c r="A5741" s="210" t="s">
        <v>11402</v>
      </c>
      <c r="B5741" s="211" t="n">
        <v>435.18</v>
      </c>
    </row>
    <row r="5742" customFormat="false" ht="12.75" hidden="false" customHeight="false" outlineLevel="0" collapsed="false">
      <c r="A5742" s="210" t="s">
        <v>11403</v>
      </c>
      <c r="B5742" s="211" t="n">
        <v>530.01</v>
      </c>
    </row>
    <row r="5743" customFormat="false" ht="12.75" hidden="false" customHeight="false" outlineLevel="0" collapsed="false">
      <c r="A5743" s="210" t="s">
        <v>11405</v>
      </c>
      <c r="B5743" s="211" t="n">
        <v>517.72</v>
      </c>
    </row>
    <row r="5744" customFormat="false" ht="12.75" hidden="false" customHeight="false" outlineLevel="0" collapsed="false">
      <c r="A5744" s="210" t="s">
        <v>11406</v>
      </c>
      <c r="B5744" s="211" t="n">
        <v>1023.6</v>
      </c>
    </row>
    <row r="5745" customFormat="false" ht="12.75" hidden="false" customHeight="false" outlineLevel="0" collapsed="false">
      <c r="A5745" s="210" t="s">
        <v>11408</v>
      </c>
      <c r="B5745" s="211" t="n">
        <v>1009.03</v>
      </c>
    </row>
    <row r="5746" customFormat="false" ht="12.75" hidden="false" customHeight="false" outlineLevel="0" collapsed="false">
      <c r="A5746" s="210" t="s">
        <v>11409</v>
      </c>
      <c r="B5746" s="211" t="n">
        <v>1075.56</v>
      </c>
    </row>
    <row r="5747" customFormat="false" ht="12.75" hidden="false" customHeight="false" outlineLevel="0" collapsed="false">
      <c r="A5747" s="210" t="s">
        <v>11411</v>
      </c>
      <c r="B5747" s="211" t="n">
        <v>1059.6</v>
      </c>
    </row>
    <row r="5748" customFormat="false" ht="12.75" hidden="false" customHeight="false" outlineLevel="0" collapsed="false">
      <c r="A5748" s="210" t="s">
        <v>11412</v>
      </c>
      <c r="B5748" s="211" t="n">
        <v>1214.22</v>
      </c>
    </row>
    <row r="5749" customFormat="false" ht="12.75" hidden="false" customHeight="false" outlineLevel="0" collapsed="false">
      <c r="A5749" s="210" t="s">
        <v>11414</v>
      </c>
      <c r="B5749" s="211" t="n">
        <v>1196.06</v>
      </c>
    </row>
    <row r="5750" customFormat="false" ht="12.75" hidden="false" customHeight="false" outlineLevel="0" collapsed="false">
      <c r="A5750" s="210" t="s">
        <v>11415</v>
      </c>
      <c r="B5750" s="211" t="n">
        <v>1247.09</v>
      </c>
    </row>
    <row r="5751" customFormat="false" ht="12.75" hidden="false" customHeight="false" outlineLevel="0" collapsed="false">
      <c r="A5751" s="210" t="s">
        <v>11417</v>
      </c>
      <c r="B5751" s="211" t="n">
        <v>1228.19</v>
      </c>
    </row>
    <row r="5752" customFormat="false" ht="12.75" hidden="false" customHeight="false" outlineLevel="0" collapsed="false">
      <c r="A5752" s="210" t="s">
        <v>11418</v>
      </c>
      <c r="B5752" s="211" t="n">
        <v>1248.49</v>
      </c>
    </row>
    <row r="5753" customFormat="false" ht="12.75" hidden="false" customHeight="false" outlineLevel="0" collapsed="false">
      <c r="A5753" s="210" t="s">
        <v>11420</v>
      </c>
      <c r="B5753" s="211" t="n">
        <v>1228.9</v>
      </c>
    </row>
    <row r="5754" customFormat="false" ht="12.75" hidden="false" customHeight="false" outlineLevel="0" collapsed="false">
      <c r="A5754" s="210" t="s">
        <v>11421</v>
      </c>
      <c r="B5754" s="211" t="n">
        <v>1388.13</v>
      </c>
    </row>
    <row r="5755" customFormat="false" ht="12.75" hidden="false" customHeight="false" outlineLevel="0" collapsed="false">
      <c r="A5755" s="210" t="s">
        <v>11423</v>
      </c>
      <c r="B5755" s="211" t="n">
        <v>1367.03</v>
      </c>
    </row>
    <row r="5756" customFormat="false" ht="12.75" hidden="false" customHeight="false" outlineLevel="0" collapsed="false">
      <c r="A5756" s="210" t="s">
        <v>11424</v>
      </c>
      <c r="B5756" s="211" t="n">
        <v>1507.69</v>
      </c>
    </row>
    <row r="5757" customFormat="false" ht="12.75" hidden="false" customHeight="false" outlineLevel="0" collapsed="false">
      <c r="A5757" s="210" t="s">
        <v>11426</v>
      </c>
      <c r="B5757" s="211" t="n">
        <v>1483.68</v>
      </c>
    </row>
    <row r="5758" customFormat="false" ht="12.75" hidden="false" customHeight="false" outlineLevel="0" collapsed="false">
      <c r="A5758" s="210" t="s">
        <v>11427</v>
      </c>
      <c r="B5758" s="211" t="n">
        <v>1605.51</v>
      </c>
    </row>
    <row r="5759" customFormat="false" ht="12.75" hidden="false" customHeight="false" outlineLevel="0" collapsed="false">
      <c r="A5759" s="210" t="s">
        <v>11429</v>
      </c>
      <c r="B5759" s="211" t="n">
        <v>1581.51</v>
      </c>
    </row>
    <row r="5760" customFormat="false" ht="12.75" hidden="false" customHeight="false" outlineLevel="0" collapsed="false">
      <c r="A5760" s="210" t="s">
        <v>11430</v>
      </c>
      <c r="B5760" s="211" t="n">
        <v>1750.05</v>
      </c>
    </row>
    <row r="5761" customFormat="false" ht="12.75" hidden="false" customHeight="false" outlineLevel="0" collapsed="false">
      <c r="A5761" s="210" t="s">
        <v>11432</v>
      </c>
      <c r="B5761" s="211" t="n">
        <v>1720.19</v>
      </c>
    </row>
    <row r="5762" customFormat="false" ht="12.75" hidden="false" customHeight="false" outlineLevel="0" collapsed="false">
      <c r="A5762" s="210" t="s">
        <v>11433</v>
      </c>
      <c r="B5762" s="211" t="n">
        <v>1920.48</v>
      </c>
    </row>
    <row r="5763" customFormat="false" ht="12.75" hidden="false" customHeight="false" outlineLevel="0" collapsed="false">
      <c r="A5763" s="210" t="s">
        <v>11435</v>
      </c>
      <c r="B5763" s="211" t="n">
        <v>1887.75</v>
      </c>
    </row>
    <row r="5764" customFormat="false" ht="12.75" hidden="false" customHeight="false" outlineLevel="0" collapsed="false">
      <c r="A5764" s="210" t="s">
        <v>11436</v>
      </c>
      <c r="B5764" s="211" t="n">
        <v>2094.64</v>
      </c>
    </row>
    <row r="5765" customFormat="false" ht="12.75" hidden="false" customHeight="false" outlineLevel="0" collapsed="false">
      <c r="A5765" s="210" t="s">
        <v>11438</v>
      </c>
      <c r="B5765" s="211" t="n">
        <v>2058.92</v>
      </c>
    </row>
    <row r="5766" customFormat="false" ht="12.75" hidden="false" customHeight="false" outlineLevel="0" collapsed="false">
      <c r="A5766" s="210" t="s">
        <v>11439</v>
      </c>
      <c r="B5766" s="211" t="n">
        <v>2284.16</v>
      </c>
    </row>
    <row r="5767" customFormat="false" ht="12.75" hidden="false" customHeight="false" outlineLevel="0" collapsed="false">
      <c r="A5767" s="210" t="s">
        <v>11441</v>
      </c>
      <c r="B5767" s="211" t="n">
        <v>2243.02</v>
      </c>
    </row>
    <row r="5768" customFormat="false" ht="12.75" hidden="false" customHeight="false" outlineLevel="0" collapsed="false">
      <c r="A5768" s="210" t="s">
        <v>11442</v>
      </c>
      <c r="B5768" s="211" t="n">
        <v>2439.22</v>
      </c>
    </row>
    <row r="5769" customFormat="false" ht="12.75" hidden="false" customHeight="false" outlineLevel="0" collapsed="false">
      <c r="A5769" s="210" t="s">
        <v>11444</v>
      </c>
      <c r="B5769" s="211" t="n">
        <v>2397.65</v>
      </c>
    </row>
    <row r="5770" customFormat="false" ht="12.75" hidden="false" customHeight="false" outlineLevel="0" collapsed="false">
      <c r="A5770" s="210" t="s">
        <v>11445</v>
      </c>
      <c r="B5770" s="211" t="n">
        <v>2609.65</v>
      </c>
    </row>
    <row r="5771" customFormat="false" ht="12.75" hidden="false" customHeight="false" outlineLevel="0" collapsed="false">
      <c r="A5771" s="210" t="s">
        <v>11447</v>
      </c>
      <c r="B5771" s="211" t="n">
        <v>2565.21</v>
      </c>
    </row>
    <row r="5772" customFormat="false" ht="12.75" hidden="false" customHeight="false" outlineLevel="0" collapsed="false">
      <c r="A5772" s="210" t="s">
        <v>11448</v>
      </c>
      <c r="B5772" s="211" t="n">
        <v>2783.8</v>
      </c>
    </row>
    <row r="5773" customFormat="false" ht="12.75" hidden="false" customHeight="false" outlineLevel="0" collapsed="false">
      <c r="A5773" s="210" t="s">
        <v>11450</v>
      </c>
      <c r="B5773" s="211" t="n">
        <v>2736.38</v>
      </c>
    </row>
    <row r="5774" customFormat="false" ht="12.75" hidden="false" customHeight="false" outlineLevel="0" collapsed="false">
      <c r="A5774" s="210" t="s">
        <v>11451</v>
      </c>
      <c r="B5774" s="211" t="n">
        <v>2760.68</v>
      </c>
    </row>
    <row r="5775" customFormat="false" ht="12.75" hidden="false" customHeight="false" outlineLevel="0" collapsed="false">
      <c r="A5775" s="210" t="s">
        <v>11453</v>
      </c>
      <c r="B5775" s="211" t="n">
        <v>2710.39</v>
      </c>
    </row>
    <row r="5776" customFormat="false" ht="12.75" hidden="false" customHeight="false" outlineLevel="0" collapsed="false">
      <c r="A5776" s="210" t="s">
        <v>11454</v>
      </c>
      <c r="B5776" s="211" t="n">
        <v>3128.22</v>
      </c>
    </row>
    <row r="5777" customFormat="false" ht="12.75" hidden="false" customHeight="false" outlineLevel="0" collapsed="false">
      <c r="A5777" s="210" t="s">
        <v>11456</v>
      </c>
      <c r="B5777" s="211" t="n">
        <v>3074.96</v>
      </c>
    </row>
    <row r="5778" customFormat="false" ht="12.75" hidden="false" customHeight="false" outlineLevel="0" collapsed="false">
      <c r="A5778" s="210" t="s">
        <v>11457</v>
      </c>
      <c r="B5778" s="211" t="n">
        <v>3298.82</v>
      </c>
    </row>
    <row r="5779" customFormat="false" ht="12.75" hidden="false" customHeight="false" outlineLevel="0" collapsed="false">
      <c r="A5779" s="210" t="s">
        <v>11459</v>
      </c>
      <c r="B5779" s="211" t="n">
        <v>3242.67</v>
      </c>
    </row>
    <row r="5780" customFormat="false" ht="12.75" hidden="false" customHeight="false" outlineLevel="0" collapsed="false">
      <c r="A5780" s="210" t="s">
        <v>11460</v>
      </c>
      <c r="B5780" s="211" t="n">
        <v>3475.09</v>
      </c>
    </row>
    <row r="5781" customFormat="false" ht="12.75" hidden="false" customHeight="false" outlineLevel="0" collapsed="false">
      <c r="A5781" s="210" t="s">
        <v>11462</v>
      </c>
      <c r="B5781" s="211" t="n">
        <v>3415.68</v>
      </c>
    </row>
    <row r="5782" customFormat="false" ht="12.75" hidden="false" customHeight="false" outlineLevel="0" collapsed="false">
      <c r="A5782" s="210" t="s">
        <v>11463</v>
      </c>
      <c r="B5782" s="211" t="n">
        <v>3643.4</v>
      </c>
    </row>
    <row r="5783" customFormat="false" ht="12.75" hidden="false" customHeight="false" outlineLevel="0" collapsed="false">
      <c r="A5783" s="210" t="s">
        <v>11465</v>
      </c>
      <c r="B5783" s="211" t="n">
        <v>3581.4</v>
      </c>
    </row>
    <row r="5784" customFormat="false" ht="12.75" hidden="false" customHeight="false" outlineLevel="0" collapsed="false">
      <c r="A5784" s="210" t="s">
        <v>11466</v>
      </c>
      <c r="B5784" s="211" t="n">
        <v>3817.08</v>
      </c>
    </row>
    <row r="5785" customFormat="false" ht="12.75" hidden="false" customHeight="false" outlineLevel="0" collapsed="false">
      <c r="A5785" s="210" t="s">
        <v>11468</v>
      </c>
      <c r="B5785" s="211" t="n">
        <v>3752.16</v>
      </c>
    </row>
    <row r="5786" customFormat="false" ht="12.75" hidden="false" customHeight="false" outlineLevel="0" collapsed="false">
      <c r="A5786" s="210" t="s">
        <v>11469</v>
      </c>
      <c r="B5786" s="211" t="n">
        <v>3987.98</v>
      </c>
    </row>
    <row r="5787" customFormat="false" ht="12.75" hidden="false" customHeight="false" outlineLevel="0" collapsed="false">
      <c r="A5787" s="210" t="s">
        <v>11471</v>
      </c>
      <c r="B5787" s="211" t="n">
        <v>3920.13</v>
      </c>
    </row>
    <row r="5788" customFormat="false" ht="12.75" hidden="false" customHeight="false" outlineLevel="0" collapsed="false">
      <c r="A5788" s="210" t="s">
        <v>11472</v>
      </c>
      <c r="B5788" s="211" t="n">
        <v>4162.13</v>
      </c>
    </row>
    <row r="5789" customFormat="false" ht="12.75" hidden="false" customHeight="false" outlineLevel="0" collapsed="false">
      <c r="A5789" s="210" t="s">
        <v>11474</v>
      </c>
      <c r="B5789" s="211" t="n">
        <v>4091.3</v>
      </c>
    </row>
    <row r="5790" customFormat="false" ht="12.75" hidden="false" customHeight="false" outlineLevel="0" collapsed="false">
      <c r="A5790" s="210" t="s">
        <v>11475</v>
      </c>
      <c r="B5790" s="211" t="n">
        <v>4332.56</v>
      </c>
    </row>
    <row r="5791" customFormat="false" ht="12.75" hidden="false" customHeight="false" outlineLevel="0" collapsed="false">
      <c r="A5791" s="210" t="s">
        <v>11477</v>
      </c>
      <c r="B5791" s="211" t="n">
        <v>4258.86</v>
      </c>
    </row>
    <row r="5792" customFormat="false" ht="12.75" hidden="false" customHeight="false" outlineLevel="0" collapsed="false">
      <c r="A5792" s="210" t="s">
        <v>11478</v>
      </c>
      <c r="B5792" s="211" t="n">
        <v>118.83</v>
      </c>
    </row>
    <row r="5793" customFormat="false" ht="12.75" hidden="false" customHeight="false" outlineLevel="0" collapsed="false">
      <c r="A5793" s="210" t="s">
        <v>11482</v>
      </c>
      <c r="B5793" s="211" t="n">
        <v>116.12</v>
      </c>
    </row>
    <row r="5794" customFormat="false" ht="12.75" hidden="false" customHeight="false" outlineLevel="0" collapsed="false">
      <c r="A5794" s="210" t="s">
        <v>11483</v>
      </c>
      <c r="B5794" s="211" t="n">
        <v>473.07</v>
      </c>
    </row>
    <row r="5795" customFormat="false" ht="12.75" hidden="false" customHeight="false" outlineLevel="0" collapsed="false">
      <c r="A5795" s="210" t="s">
        <v>11487</v>
      </c>
      <c r="B5795" s="211" t="n">
        <v>468.09</v>
      </c>
    </row>
    <row r="5796" customFormat="false" ht="12.75" hidden="false" customHeight="false" outlineLevel="0" collapsed="false">
      <c r="A5796" s="210" t="s">
        <v>11488</v>
      </c>
      <c r="B5796" s="211" t="n">
        <v>906.71</v>
      </c>
    </row>
    <row r="5797" customFormat="false" ht="12.75" hidden="false" customHeight="false" outlineLevel="0" collapsed="false">
      <c r="A5797" s="210" t="s">
        <v>11490</v>
      </c>
      <c r="B5797" s="211" t="n">
        <v>897.23</v>
      </c>
    </row>
    <row r="5798" customFormat="false" ht="12.75" hidden="false" customHeight="false" outlineLevel="0" collapsed="false">
      <c r="A5798" s="210" t="s">
        <v>11491</v>
      </c>
      <c r="B5798" s="211" t="n">
        <v>1437.74</v>
      </c>
    </row>
    <row r="5799" customFormat="false" ht="12.75" hidden="false" customHeight="false" outlineLevel="0" collapsed="false">
      <c r="A5799" s="210" t="s">
        <v>11493</v>
      </c>
      <c r="B5799" s="211" t="n">
        <v>1425.55</v>
      </c>
    </row>
    <row r="5800" customFormat="false" ht="12.75" hidden="false" customHeight="false" outlineLevel="0" collapsed="false">
      <c r="A5800" s="210" t="s">
        <v>11494</v>
      </c>
      <c r="B5800" s="211" t="n">
        <v>314.59</v>
      </c>
    </row>
    <row r="5801" customFormat="false" ht="12.75" hidden="false" customHeight="false" outlineLevel="0" collapsed="false">
      <c r="A5801" s="210" t="s">
        <v>11498</v>
      </c>
      <c r="B5801" s="211" t="n">
        <v>304.87</v>
      </c>
    </row>
    <row r="5802" customFormat="false" ht="12.75" hidden="false" customHeight="false" outlineLevel="0" collapsed="false">
      <c r="A5802" s="210" t="s">
        <v>11499</v>
      </c>
      <c r="B5802" s="211" t="n">
        <v>505.63</v>
      </c>
    </row>
    <row r="5803" customFormat="false" ht="12.75" hidden="false" customHeight="false" outlineLevel="0" collapsed="false">
      <c r="A5803" s="210" t="s">
        <v>11502</v>
      </c>
      <c r="B5803" s="211" t="n">
        <v>487.86</v>
      </c>
    </row>
    <row r="5804" customFormat="false" ht="12.75" hidden="false" customHeight="false" outlineLevel="0" collapsed="false">
      <c r="A5804" s="210" t="s">
        <v>11503</v>
      </c>
      <c r="B5804" s="211" t="n">
        <v>663.67</v>
      </c>
    </row>
    <row r="5805" customFormat="false" ht="12.75" hidden="false" customHeight="false" outlineLevel="0" collapsed="false">
      <c r="A5805" s="210" t="s">
        <v>11505</v>
      </c>
      <c r="B5805" s="211" t="n">
        <v>639.07</v>
      </c>
    </row>
    <row r="5806" customFormat="false" ht="12.75" hidden="false" customHeight="false" outlineLevel="0" collapsed="false">
      <c r="A5806" s="210" t="s">
        <v>11506</v>
      </c>
      <c r="B5806" s="211" t="n">
        <v>1204.69</v>
      </c>
    </row>
    <row r="5807" customFormat="false" ht="12.75" hidden="false" customHeight="false" outlineLevel="0" collapsed="false">
      <c r="A5807" s="210" t="s">
        <v>11508</v>
      </c>
      <c r="B5807" s="211" t="n">
        <v>1172.21</v>
      </c>
    </row>
    <row r="5808" customFormat="false" ht="12.75" hidden="false" customHeight="false" outlineLevel="0" collapsed="false">
      <c r="A5808" s="210" t="s">
        <v>11509</v>
      </c>
      <c r="B5808" s="211" t="n">
        <v>425.5</v>
      </c>
    </row>
    <row r="5809" customFormat="false" ht="12.75" hidden="false" customHeight="false" outlineLevel="0" collapsed="false">
      <c r="A5809" s="210" t="s">
        <v>11511</v>
      </c>
      <c r="B5809" s="211" t="n">
        <v>415.78</v>
      </c>
    </row>
    <row r="5810" customFormat="false" ht="12.75" hidden="false" customHeight="false" outlineLevel="0" collapsed="false">
      <c r="A5810" s="210" t="s">
        <v>11512</v>
      </c>
      <c r="B5810" s="211" t="n">
        <v>616.53</v>
      </c>
    </row>
    <row r="5811" customFormat="false" ht="12.75" hidden="false" customHeight="false" outlineLevel="0" collapsed="false">
      <c r="A5811" s="210" t="s">
        <v>11514</v>
      </c>
      <c r="B5811" s="211" t="n">
        <v>598.77</v>
      </c>
    </row>
    <row r="5812" customFormat="false" ht="12.75" hidden="false" customHeight="false" outlineLevel="0" collapsed="false">
      <c r="A5812" s="210" t="s">
        <v>11515</v>
      </c>
      <c r="B5812" s="211" t="n">
        <v>791.91</v>
      </c>
    </row>
    <row r="5813" customFormat="false" ht="12.75" hidden="false" customHeight="false" outlineLevel="0" collapsed="false">
      <c r="A5813" s="210" t="s">
        <v>11517</v>
      </c>
      <c r="B5813" s="211" t="n">
        <v>767.31</v>
      </c>
    </row>
    <row r="5814" customFormat="false" ht="12.75" hidden="false" customHeight="false" outlineLevel="0" collapsed="false">
      <c r="A5814" s="210" t="s">
        <v>11518</v>
      </c>
      <c r="B5814" s="211" t="n">
        <v>1332.93</v>
      </c>
    </row>
    <row r="5815" customFormat="false" ht="12.75" hidden="false" customHeight="false" outlineLevel="0" collapsed="false">
      <c r="A5815" s="210" t="s">
        <v>11520</v>
      </c>
      <c r="B5815" s="211" t="n">
        <v>1300.45</v>
      </c>
    </row>
    <row r="5816" customFormat="false" ht="12.75" hidden="false" customHeight="false" outlineLevel="0" collapsed="false">
      <c r="A5816" s="210" t="s">
        <v>11521</v>
      </c>
      <c r="B5816" s="211" t="n">
        <v>248.08</v>
      </c>
    </row>
    <row r="5817" customFormat="false" ht="12.75" hidden="false" customHeight="false" outlineLevel="0" collapsed="false">
      <c r="A5817" s="210" t="s">
        <v>11524</v>
      </c>
      <c r="B5817" s="211" t="n">
        <v>238.52</v>
      </c>
    </row>
    <row r="5818" customFormat="false" ht="12.75" hidden="false" customHeight="false" outlineLevel="0" collapsed="false">
      <c r="A5818" s="210" t="s">
        <v>11525</v>
      </c>
      <c r="B5818" s="211" t="n">
        <v>217.28</v>
      </c>
    </row>
    <row r="5819" customFormat="false" ht="12.75" hidden="false" customHeight="false" outlineLevel="0" collapsed="false">
      <c r="A5819" s="210" t="s">
        <v>11528</v>
      </c>
      <c r="B5819" s="211" t="n">
        <v>211.75</v>
      </c>
    </row>
    <row r="5820" customFormat="false" ht="12.75" hidden="false" customHeight="false" outlineLevel="0" collapsed="false">
      <c r="A5820" s="210" t="s">
        <v>11529</v>
      </c>
      <c r="B5820" s="211" t="n">
        <v>121.6</v>
      </c>
    </row>
    <row r="5821" customFormat="false" ht="12.75" hidden="false" customHeight="false" outlineLevel="0" collapsed="false">
      <c r="A5821" s="210" t="s">
        <v>11532</v>
      </c>
      <c r="B5821" s="211" t="n">
        <v>118.81</v>
      </c>
    </row>
    <row r="5822" customFormat="false" ht="12.75" hidden="false" customHeight="false" outlineLevel="0" collapsed="false">
      <c r="A5822" s="210" t="s">
        <v>11533</v>
      </c>
      <c r="B5822" s="211" t="n">
        <v>2101.64</v>
      </c>
    </row>
    <row r="5823" customFormat="false" ht="12.75" hidden="false" customHeight="false" outlineLevel="0" collapsed="false">
      <c r="A5823" s="210" t="s">
        <v>11536</v>
      </c>
      <c r="B5823" s="211" t="n">
        <v>1945.45</v>
      </c>
    </row>
    <row r="5824" customFormat="false" ht="12.75" hidden="false" customHeight="false" outlineLevel="0" collapsed="false">
      <c r="A5824" s="210" t="s">
        <v>11537</v>
      </c>
      <c r="B5824" s="211" t="n">
        <v>1135.52</v>
      </c>
    </row>
    <row r="5825" customFormat="false" ht="12.75" hidden="false" customHeight="false" outlineLevel="0" collapsed="false">
      <c r="A5825" s="210" t="s">
        <v>11539</v>
      </c>
      <c r="B5825" s="211" t="n">
        <v>1048.94</v>
      </c>
    </row>
    <row r="5826" customFormat="false" ht="12.75" hidden="false" customHeight="false" outlineLevel="0" collapsed="false">
      <c r="A5826" s="210" t="s">
        <v>11540</v>
      </c>
      <c r="B5826" s="211" t="n">
        <v>1488.88</v>
      </c>
    </row>
    <row r="5827" customFormat="false" ht="12.75" hidden="false" customHeight="false" outlineLevel="0" collapsed="false">
      <c r="A5827" s="210" t="s">
        <v>11542</v>
      </c>
      <c r="B5827" s="211" t="n">
        <v>1376.54</v>
      </c>
    </row>
    <row r="5828" customFormat="false" ht="12.75" hidden="false" customHeight="false" outlineLevel="0" collapsed="false">
      <c r="A5828" s="210" t="s">
        <v>11543</v>
      </c>
      <c r="B5828" s="211" t="n">
        <v>2850.56</v>
      </c>
    </row>
    <row r="5829" customFormat="false" ht="12.75" hidden="false" customHeight="false" outlineLevel="0" collapsed="false">
      <c r="A5829" s="210" t="s">
        <v>11545</v>
      </c>
      <c r="B5829" s="211" t="n">
        <v>2643.37</v>
      </c>
    </row>
    <row r="5830" customFormat="false" ht="12.75" hidden="false" customHeight="false" outlineLevel="0" collapsed="false">
      <c r="A5830" s="210" t="s">
        <v>11546</v>
      </c>
      <c r="B5830" s="211" t="n">
        <v>3662.25</v>
      </c>
    </row>
    <row r="5831" customFormat="false" ht="12.75" hidden="false" customHeight="false" outlineLevel="0" collapsed="false">
      <c r="A5831" s="210" t="s">
        <v>11548</v>
      </c>
      <c r="B5831" s="211" t="n">
        <v>3399.42</v>
      </c>
    </row>
    <row r="5832" customFormat="false" ht="12.75" hidden="false" customHeight="false" outlineLevel="0" collapsed="false">
      <c r="A5832" s="210" t="s">
        <v>11549</v>
      </c>
      <c r="B5832" s="211" t="n">
        <v>20.84</v>
      </c>
    </row>
    <row r="5833" customFormat="false" ht="12.75" hidden="false" customHeight="false" outlineLevel="0" collapsed="false">
      <c r="A5833" s="210" t="s">
        <v>11553</v>
      </c>
      <c r="B5833" s="211" t="n">
        <v>18.14</v>
      </c>
    </row>
    <row r="5834" customFormat="false" ht="12.75" hidden="false" customHeight="false" outlineLevel="0" collapsed="false">
      <c r="A5834" s="210" t="s">
        <v>11554</v>
      </c>
      <c r="B5834" s="211" t="n">
        <v>32.08</v>
      </c>
    </row>
    <row r="5835" customFormat="false" ht="12.75" hidden="false" customHeight="false" outlineLevel="0" collapsed="false">
      <c r="A5835" s="210" t="s">
        <v>11558</v>
      </c>
      <c r="B5835" s="211" t="n">
        <v>27.98</v>
      </c>
    </row>
    <row r="5836" customFormat="false" ht="12.75" hidden="false" customHeight="false" outlineLevel="0" collapsed="false">
      <c r="A5836" s="210" t="s">
        <v>11559</v>
      </c>
      <c r="B5836" s="211" t="n">
        <v>38.69</v>
      </c>
    </row>
    <row r="5837" customFormat="false" ht="12.75" hidden="false" customHeight="false" outlineLevel="0" collapsed="false">
      <c r="A5837" s="210" t="s">
        <v>11561</v>
      </c>
      <c r="B5837" s="211" t="n">
        <v>33.81</v>
      </c>
    </row>
    <row r="5838" customFormat="false" ht="12.75" hidden="false" customHeight="false" outlineLevel="0" collapsed="false">
      <c r="A5838" s="210" t="s">
        <v>11562</v>
      </c>
      <c r="B5838" s="211" t="n">
        <v>32.34</v>
      </c>
    </row>
    <row r="5839" customFormat="false" ht="12.75" hidden="false" customHeight="false" outlineLevel="0" collapsed="false">
      <c r="A5839" s="210" t="s">
        <v>11567</v>
      </c>
      <c r="B5839" s="211" t="n">
        <v>30.29</v>
      </c>
    </row>
    <row r="5840" customFormat="false" ht="12.75" hidden="false" customHeight="false" outlineLevel="0" collapsed="false">
      <c r="A5840" s="210" t="s">
        <v>11568</v>
      </c>
      <c r="B5840" s="211" t="n">
        <v>36.08</v>
      </c>
    </row>
    <row r="5841" customFormat="false" ht="12.75" hidden="false" customHeight="false" outlineLevel="0" collapsed="false">
      <c r="A5841" s="210" t="s">
        <v>11570</v>
      </c>
      <c r="B5841" s="211" t="n">
        <v>33.76</v>
      </c>
    </row>
    <row r="5842" customFormat="false" ht="12.75" hidden="false" customHeight="false" outlineLevel="0" collapsed="false">
      <c r="A5842" s="210" t="s">
        <v>11571</v>
      </c>
      <c r="B5842" s="211" t="n">
        <v>38.55</v>
      </c>
    </row>
    <row r="5843" customFormat="false" ht="12.75" hidden="false" customHeight="false" outlineLevel="0" collapsed="false">
      <c r="A5843" s="210" t="s">
        <v>11573</v>
      </c>
      <c r="B5843" s="211" t="n">
        <v>36.04</v>
      </c>
    </row>
    <row r="5844" customFormat="false" ht="12.75" hidden="false" customHeight="false" outlineLevel="0" collapsed="false">
      <c r="A5844" s="210" t="s">
        <v>11574</v>
      </c>
      <c r="B5844" s="211" t="n">
        <v>42.3</v>
      </c>
    </row>
    <row r="5845" customFormat="false" ht="12.75" hidden="false" customHeight="false" outlineLevel="0" collapsed="false">
      <c r="A5845" s="210" t="s">
        <v>11576</v>
      </c>
      <c r="B5845" s="211" t="n">
        <v>39.54</v>
      </c>
    </row>
    <row r="5846" customFormat="false" ht="12.75" hidden="false" customHeight="false" outlineLevel="0" collapsed="false">
      <c r="A5846" s="210" t="s">
        <v>11577</v>
      </c>
      <c r="B5846" s="211" t="n">
        <v>44.37</v>
      </c>
    </row>
    <row r="5847" customFormat="false" ht="12.75" hidden="false" customHeight="false" outlineLevel="0" collapsed="false">
      <c r="A5847" s="210" t="s">
        <v>11579</v>
      </c>
      <c r="B5847" s="211" t="n">
        <v>41.49</v>
      </c>
    </row>
    <row r="5848" customFormat="false" ht="12.75" hidden="false" customHeight="false" outlineLevel="0" collapsed="false">
      <c r="A5848" s="210" t="s">
        <v>11580</v>
      </c>
      <c r="B5848" s="211" t="n">
        <v>49.47</v>
      </c>
    </row>
    <row r="5849" customFormat="false" ht="12.75" hidden="false" customHeight="false" outlineLevel="0" collapsed="false">
      <c r="A5849" s="210" t="s">
        <v>11582</v>
      </c>
      <c r="B5849" s="211" t="n">
        <v>46.18</v>
      </c>
    </row>
    <row r="5850" customFormat="false" ht="12.75" hidden="false" customHeight="false" outlineLevel="0" collapsed="false">
      <c r="A5850" s="210" t="s">
        <v>11583</v>
      </c>
      <c r="B5850" s="211" t="n">
        <v>52.03</v>
      </c>
    </row>
    <row r="5851" customFormat="false" ht="12.75" hidden="false" customHeight="false" outlineLevel="0" collapsed="false">
      <c r="A5851" s="210" t="s">
        <v>11585</v>
      </c>
      <c r="B5851" s="211" t="n">
        <v>48.55</v>
      </c>
    </row>
    <row r="5852" customFormat="false" ht="12.75" hidden="false" customHeight="false" outlineLevel="0" collapsed="false">
      <c r="A5852" s="210" t="s">
        <v>11586</v>
      </c>
      <c r="B5852" s="211" t="n">
        <v>55.87</v>
      </c>
    </row>
    <row r="5853" customFormat="false" ht="12.75" hidden="false" customHeight="false" outlineLevel="0" collapsed="false">
      <c r="A5853" s="210" t="s">
        <v>11588</v>
      </c>
      <c r="B5853" s="211" t="n">
        <v>52.11</v>
      </c>
    </row>
    <row r="5854" customFormat="false" ht="12.75" hidden="false" customHeight="false" outlineLevel="0" collapsed="false">
      <c r="A5854" s="210" t="s">
        <v>11589</v>
      </c>
      <c r="B5854" s="211" t="n">
        <v>34.32</v>
      </c>
    </row>
    <row r="5855" customFormat="false" ht="12.75" hidden="false" customHeight="false" outlineLevel="0" collapsed="false">
      <c r="A5855" s="210" t="s">
        <v>11594</v>
      </c>
      <c r="B5855" s="211" t="n">
        <v>32.11</v>
      </c>
    </row>
    <row r="5856" customFormat="false" ht="12.75" hidden="false" customHeight="false" outlineLevel="0" collapsed="false">
      <c r="A5856" s="210" t="s">
        <v>11595</v>
      </c>
      <c r="B5856" s="211" t="n">
        <v>38.67</v>
      </c>
    </row>
    <row r="5857" customFormat="false" ht="12.75" hidden="false" customHeight="false" outlineLevel="0" collapsed="false">
      <c r="A5857" s="210" t="s">
        <v>11597</v>
      </c>
      <c r="B5857" s="211" t="n">
        <v>36.16</v>
      </c>
    </row>
    <row r="5858" customFormat="false" ht="12.75" hidden="false" customHeight="false" outlineLevel="0" collapsed="false">
      <c r="A5858" s="210" t="s">
        <v>11598</v>
      </c>
      <c r="B5858" s="211" t="n">
        <v>41.75</v>
      </c>
    </row>
    <row r="5859" customFormat="false" ht="12.75" hidden="false" customHeight="false" outlineLevel="0" collapsed="false">
      <c r="A5859" s="210" t="s">
        <v>11600</v>
      </c>
      <c r="B5859" s="211" t="n">
        <v>39.01</v>
      </c>
    </row>
    <row r="5860" customFormat="false" ht="12.75" hidden="false" customHeight="false" outlineLevel="0" collapsed="false">
      <c r="A5860" s="210" t="s">
        <v>11601</v>
      </c>
      <c r="B5860" s="211" t="n">
        <v>46.17</v>
      </c>
    </row>
    <row r="5861" customFormat="false" ht="12.75" hidden="false" customHeight="false" outlineLevel="0" collapsed="false">
      <c r="A5861" s="210" t="s">
        <v>11603</v>
      </c>
      <c r="B5861" s="211" t="n">
        <v>43.12</v>
      </c>
    </row>
    <row r="5862" customFormat="false" ht="12.75" hidden="false" customHeight="false" outlineLevel="0" collapsed="false">
      <c r="A5862" s="210" t="s">
        <v>11604</v>
      </c>
      <c r="B5862" s="211" t="n">
        <v>49.38</v>
      </c>
    </row>
    <row r="5863" customFormat="false" ht="12.75" hidden="false" customHeight="false" outlineLevel="0" collapsed="false">
      <c r="A5863" s="210" t="s">
        <v>11606</v>
      </c>
      <c r="B5863" s="211" t="n">
        <v>46.09</v>
      </c>
    </row>
    <row r="5864" customFormat="false" ht="12.75" hidden="false" customHeight="false" outlineLevel="0" collapsed="false">
      <c r="A5864" s="210" t="s">
        <v>11607</v>
      </c>
      <c r="B5864" s="211" t="n">
        <v>54.65</v>
      </c>
    </row>
    <row r="5865" customFormat="false" ht="12.75" hidden="false" customHeight="false" outlineLevel="0" collapsed="false">
      <c r="A5865" s="210" t="s">
        <v>11609</v>
      </c>
      <c r="B5865" s="211" t="n">
        <v>50.97</v>
      </c>
    </row>
    <row r="5866" customFormat="false" ht="12.75" hidden="false" customHeight="false" outlineLevel="0" collapsed="false">
      <c r="A5866" s="210" t="s">
        <v>11610</v>
      </c>
      <c r="B5866" s="211" t="n">
        <v>57.61</v>
      </c>
    </row>
    <row r="5867" customFormat="false" ht="12.75" hidden="false" customHeight="false" outlineLevel="0" collapsed="false">
      <c r="A5867" s="210" t="s">
        <v>11612</v>
      </c>
      <c r="B5867" s="211" t="n">
        <v>53.7</v>
      </c>
    </row>
    <row r="5868" customFormat="false" ht="12.75" hidden="false" customHeight="false" outlineLevel="0" collapsed="false">
      <c r="A5868" s="210" t="s">
        <v>11613</v>
      </c>
      <c r="B5868" s="211" t="n">
        <v>62.7</v>
      </c>
    </row>
    <row r="5869" customFormat="false" ht="12.75" hidden="false" customHeight="false" outlineLevel="0" collapsed="false">
      <c r="A5869" s="210" t="s">
        <v>11615</v>
      </c>
      <c r="B5869" s="211" t="n">
        <v>58.43</v>
      </c>
    </row>
    <row r="5870" customFormat="false" ht="12.75" hidden="false" customHeight="false" outlineLevel="0" collapsed="false">
      <c r="A5870" s="210" t="s">
        <v>11616</v>
      </c>
      <c r="B5870" s="211" t="n">
        <v>68.75</v>
      </c>
    </row>
    <row r="5871" customFormat="false" ht="12.75" hidden="false" customHeight="false" outlineLevel="0" collapsed="false">
      <c r="A5871" s="210" t="s">
        <v>11618</v>
      </c>
      <c r="B5871" s="211" t="n">
        <v>64.02</v>
      </c>
    </row>
    <row r="5872" customFormat="false" ht="12.75" hidden="false" customHeight="false" outlineLevel="0" collapsed="false">
      <c r="A5872" s="210" t="s">
        <v>11619</v>
      </c>
      <c r="B5872" s="211" t="n">
        <v>139.15</v>
      </c>
    </row>
    <row r="5873" customFormat="false" ht="12.75" hidden="false" customHeight="false" outlineLevel="0" collapsed="false">
      <c r="A5873" s="210" t="s">
        <v>11621</v>
      </c>
      <c r="B5873" s="211" t="n">
        <v>126.28</v>
      </c>
    </row>
    <row r="5874" customFormat="false" ht="12.75" hidden="false" customHeight="false" outlineLevel="0" collapsed="false">
      <c r="A5874" s="210" t="s">
        <v>11622</v>
      </c>
      <c r="B5874" s="211" t="n">
        <v>145.57</v>
      </c>
    </row>
    <row r="5875" customFormat="false" ht="12.75" hidden="false" customHeight="false" outlineLevel="0" collapsed="false">
      <c r="A5875" s="210" t="s">
        <v>11624</v>
      </c>
      <c r="B5875" s="211" t="n">
        <v>132.21</v>
      </c>
    </row>
    <row r="5876" customFormat="false" ht="12.75" hidden="false" customHeight="false" outlineLevel="0" collapsed="false">
      <c r="A5876" s="210" t="s">
        <v>11625</v>
      </c>
      <c r="B5876" s="211" t="n">
        <v>79.5</v>
      </c>
    </row>
    <row r="5877" customFormat="false" ht="12.75" hidden="false" customHeight="false" outlineLevel="0" collapsed="false">
      <c r="A5877" s="210" t="s">
        <v>11627</v>
      </c>
      <c r="B5877" s="211" t="n">
        <v>72.78</v>
      </c>
    </row>
    <row r="5878" customFormat="false" ht="12.75" hidden="false" customHeight="false" outlineLevel="0" collapsed="false">
      <c r="A5878" s="210" t="s">
        <v>11628</v>
      </c>
      <c r="B5878" s="211" t="n">
        <v>82.46</v>
      </c>
    </row>
    <row r="5879" customFormat="false" ht="12.75" hidden="false" customHeight="false" outlineLevel="0" collapsed="false">
      <c r="A5879" s="210" t="s">
        <v>11629</v>
      </c>
      <c r="B5879" s="211" t="n">
        <v>75.47</v>
      </c>
    </row>
    <row r="5880" customFormat="false" ht="12.75" hidden="false" customHeight="false" outlineLevel="0" collapsed="false">
      <c r="A5880" s="210" t="s">
        <v>11630</v>
      </c>
      <c r="B5880" s="211" t="n">
        <v>89.68</v>
      </c>
    </row>
    <row r="5881" customFormat="false" ht="12.75" hidden="false" customHeight="false" outlineLevel="0" collapsed="false">
      <c r="A5881" s="210" t="s">
        <v>11631</v>
      </c>
      <c r="B5881" s="211" t="n">
        <v>82.12</v>
      </c>
    </row>
    <row r="5882" customFormat="false" ht="12.75" hidden="false" customHeight="false" outlineLevel="0" collapsed="false">
      <c r="A5882" s="210" t="s">
        <v>11632</v>
      </c>
      <c r="B5882" s="211" t="n">
        <v>93.68</v>
      </c>
    </row>
    <row r="5883" customFormat="false" ht="12.75" hidden="false" customHeight="false" outlineLevel="0" collapsed="false">
      <c r="A5883" s="210" t="s">
        <v>11633</v>
      </c>
      <c r="B5883" s="211" t="n">
        <v>85.81</v>
      </c>
    </row>
    <row r="5884" customFormat="false" ht="12.75" hidden="false" customHeight="false" outlineLevel="0" collapsed="false">
      <c r="A5884" s="210" t="s">
        <v>11634</v>
      </c>
      <c r="B5884" s="211" t="n">
        <v>117.74</v>
      </c>
    </row>
    <row r="5885" customFormat="false" ht="12.75" hidden="false" customHeight="false" outlineLevel="0" collapsed="false">
      <c r="A5885" s="210" t="s">
        <v>11635</v>
      </c>
      <c r="B5885" s="211" t="n">
        <v>107.34</v>
      </c>
    </row>
    <row r="5886" customFormat="false" ht="12.75" hidden="false" customHeight="false" outlineLevel="0" collapsed="false">
      <c r="A5886" s="210" t="s">
        <v>11636</v>
      </c>
      <c r="B5886" s="211" t="n">
        <v>146.11</v>
      </c>
    </row>
    <row r="5887" customFormat="false" ht="12.75" hidden="false" customHeight="false" outlineLevel="0" collapsed="false">
      <c r="A5887" s="210" t="s">
        <v>11638</v>
      </c>
      <c r="B5887" s="211" t="n">
        <v>132.76</v>
      </c>
    </row>
    <row r="5888" customFormat="false" ht="12.75" hidden="false" customHeight="false" outlineLevel="0" collapsed="false">
      <c r="A5888" s="210" t="s">
        <v>11639</v>
      </c>
      <c r="B5888" s="211" t="n">
        <v>155.43</v>
      </c>
    </row>
    <row r="5889" customFormat="false" ht="12.75" hidden="false" customHeight="false" outlineLevel="0" collapsed="false">
      <c r="A5889" s="210" t="s">
        <v>11641</v>
      </c>
      <c r="B5889" s="211" t="n">
        <v>141.38</v>
      </c>
    </row>
    <row r="5890" customFormat="false" ht="12.75" hidden="false" customHeight="false" outlineLevel="0" collapsed="false">
      <c r="A5890" s="210" t="s">
        <v>11642</v>
      </c>
      <c r="B5890" s="211" t="n">
        <v>163.5</v>
      </c>
    </row>
    <row r="5891" customFormat="false" ht="12.75" hidden="false" customHeight="false" outlineLevel="0" collapsed="false">
      <c r="A5891" s="210" t="s">
        <v>11644</v>
      </c>
      <c r="B5891" s="211" t="n">
        <v>148.84</v>
      </c>
    </row>
    <row r="5892" customFormat="false" ht="12.75" hidden="false" customHeight="false" outlineLevel="0" collapsed="false">
      <c r="A5892" s="210" t="s">
        <v>11645</v>
      </c>
      <c r="B5892" s="211" t="n">
        <v>180.52</v>
      </c>
    </row>
    <row r="5893" customFormat="false" ht="12.75" hidden="false" customHeight="false" outlineLevel="0" collapsed="false">
      <c r="A5893" s="210" t="s">
        <v>11647</v>
      </c>
      <c r="B5893" s="211" t="n">
        <v>164.36</v>
      </c>
    </row>
    <row r="5894" customFormat="false" ht="12.75" hidden="false" customHeight="false" outlineLevel="0" collapsed="false">
      <c r="A5894" s="210" t="s">
        <v>11648</v>
      </c>
      <c r="B5894" s="211" t="n">
        <v>197.7</v>
      </c>
    </row>
    <row r="5895" customFormat="false" ht="12.75" hidden="false" customHeight="false" outlineLevel="0" collapsed="false">
      <c r="A5895" s="210" t="s">
        <v>11652</v>
      </c>
      <c r="B5895" s="211" t="n">
        <v>180.03</v>
      </c>
    </row>
    <row r="5896" customFormat="false" ht="12.75" hidden="false" customHeight="false" outlineLevel="0" collapsed="false">
      <c r="A5896" s="210" t="s">
        <v>11653</v>
      </c>
      <c r="B5896" s="211" t="n">
        <v>230.13</v>
      </c>
    </row>
    <row r="5897" customFormat="false" ht="12.75" hidden="false" customHeight="false" outlineLevel="0" collapsed="false">
      <c r="A5897" s="210" t="s">
        <v>11655</v>
      </c>
      <c r="B5897" s="211" t="n">
        <v>209.7</v>
      </c>
    </row>
    <row r="5898" customFormat="false" ht="12.75" hidden="false" customHeight="false" outlineLevel="0" collapsed="false">
      <c r="A5898" s="210" t="s">
        <v>11656</v>
      </c>
      <c r="B5898" s="211" t="n">
        <v>95</v>
      </c>
    </row>
    <row r="5899" customFormat="false" ht="12.75" hidden="false" customHeight="false" outlineLevel="0" collapsed="false">
      <c r="A5899" s="210" t="s">
        <v>11658</v>
      </c>
      <c r="B5899" s="211" t="n">
        <v>86.96</v>
      </c>
    </row>
    <row r="5900" customFormat="false" ht="12.75" hidden="false" customHeight="false" outlineLevel="0" collapsed="false">
      <c r="A5900" s="210" t="s">
        <v>11659</v>
      </c>
      <c r="B5900" s="211" t="n">
        <v>103.36</v>
      </c>
    </row>
    <row r="5901" customFormat="false" ht="12.75" hidden="false" customHeight="false" outlineLevel="0" collapsed="false">
      <c r="A5901" s="210" t="s">
        <v>11660</v>
      </c>
      <c r="B5901" s="211" t="n">
        <v>94.65</v>
      </c>
    </row>
    <row r="5902" customFormat="false" ht="12.75" hidden="false" customHeight="false" outlineLevel="0" collapsed="false">
      <c r="A5902" s="210" t="s">
        <v>11661</v>
      </c>
      <c r="B5902" s="211" t="n">
        <v>113.66</v>
      </c>
    </row>
    <row r="5903" customFormat="false" ht="12.75" hidden="false" customHeight="false" outlineLevel="0" collapsed="false">
      <c r="A5903" s="210" t="s">
        <v>11662</v>
      </c>
      <c r="B5903" s="211" t="n">
        <v>104.13</v>
      </c>
    </row>
    <row r="5904" customFormat="false" ht="12.75" hidden="false" customHeight="false" outlineLevel="0" collapsed="false">
      <c r="A5904" s="210" t="s">
        <v>11663</v>
      </c>
      <c r="B5904" s="211" t="n">
        <v>124.41</v>
      </c>
    </row>
    <row r="5905" customFormat="false" ht="12.75" hidden="false" customHeight="false" outlineLevel="0" collapsed="false">
      <c r="A5905" s="210" t="s">
        <v>11664</v>
      </c>
      <c r="B5905" s="211" t="n">
        <v>114.01</v>
      </c>
    </row>
    <row r="5906" customFormat="false" ht="12.75" hidden="false" customHeight="false" outlineLevel="0" collapsed="false">
      <c r="A5906" s="210" t="s">
        <v>11665</v>
      </c>
      <c r="B5906" s="211" t="n">
        <v>148</v>
      </c>
    </row>
    <row r="5907" customFormat="false" ht="12.75" hidden="false" customHeight="false" outlineLevel="0" collapsed="false">
      <c r="A5907" s="210" t="s">
        <v>11666</v>
      </c>
      <c r="B5907" s="211" t="n">
        <v>135.11</v>
      </c>
    </row>
    <row r="5908" customFormat="false" ht="12.75" hidden="false" customHeight="false" outlineLevel="0" collapsed="false">
      <c r="A5908" s="210" t="s">
        <v>11667</v>
      </c>
      <c r="B5908" s="211" t="n">
        <v>181.97</v>
      </c>
    </row>
    <row r="5909" customFormat="false" ht="12.75" hidden="false" customHeight="false" outlineLevel="0" collapsed="false">
      <c r="A5909" s="210" t="s">
        <v>11668</v>
      </c>
      <c r="B5909" s="211" t="n">
        <v>165.67</v>
      </c>
    </row>
    <row r="5910" customFormat="false" ht="12.75" hidden="false" customHeight="false" outlineLevel="0" collapsed="false">
      <c r="A5910" s="210" t="s">
        <v>11669</v>
      </c>
      <c r="B5910" s="211" t="n">
        <v>197.68</v>
      </c>
    </row>
    <row r="5911" customFormat="false" ht="12.75" hidden="false" customHeight="false" outlineLevel="0" collapsed="false">
      <c r="A5911" s="210" t="s">
        <v>11670</v>
      </c>
      <c r="B5911" s="211" t="n">
        <v>180.16</v>
      </c>
    </row>
    <row r="5912" customFormat="false" ht="12.75" hidden="false" customHeight="false" outlineLevel="0" collapsed="false">
      <c r="A5912" s="210" t="s">
        <v>11671</v>
      </c>
      <c r="B5912" s="211" t="n">
        <v>234.63</v>
      </c>
    </row>
    <row r="5913" customFormat="false" ht="12.75" hidden="false" customHeight="false" outlineLevel="0" collapsed="false">
      <c r="A5913" s="210" t="s">
        <v>11672</v>
      </c>
      <c r="B5913" s="211" t="n">
        <v>213.8</v>
      </c>
    </row>
    <row r="5914" customFormat="false" ht="12.75" hidden="false" customHeight="false" outlineLevel="0" collapsed="false">
      <c r="A5914" s="210" t="s">
        <v>11673</v>
      </c>
      <c r="B5914" s="211" t="n">
        <v>248.66</v>
      </c>
    </row>
    <row r="5915" customFormat="false" ht="12.75" hidden="false" customHeight="false" outlineLevel="0" collapsed="false">
      <c r="A5915" s="210" t="s">
        <v>11675</v>
      </c>
      <c r="B5915" s="211" t="n">
        <v>226.73</v>
      </c>
    </row>
    <row r="5916" customFormat="false" ht="12.75" hidden="false" customHeight="false" outlineLevel="0" collapsed="false">
      <c r="A5916" s="210" t="s">
        <v>11676</v>
      </c>
      <c r="B5916" s="211" t="n">
        <v>287.82</v>
      </c>
    </row>
    <row r="5917" customFormat="false" ht="12.75" hidden="false" customHeight="false" outlineLevel="0" collapsed="false">
      <c r="A5917" s="210" t="s">
        <v>11678</v>
      </c>
      <c r="B5917" s="211" t="n">
        <v>262.11</v>
      </c>
    </row>
    <row r="5918" customFormat="false" ht="12.75" hidden="false" customHeight="false" outlineLevel="0" collapsed="false">
      <c r="A5918" s="210" t="s">
        <v>11679</v>
      </c>
      <c r="B5918" s="211" t="n">
        <v>315.88</v>
      </c>
    </row>
    <row r="5919" customFormat="false" ht="12.75" hidden="false" customHeight="false" outlineLevel="0" collapsed="false">
      <c r="A5919" s="210" t="s">
        <v>11681</v>
      </c>
      <c r="B5919" s="211" t="n">
        <v>287.98</v>
      </c>
    </row>
    <row r="5920" customFormat="false" ht="12.75" hidden="false" customHeight="false" outlineLevel="0" collapsed="false">
      <c r="A5920" s="210" t="s">
        <v>11682</v>
      </c>
      <c r="B5920" s="211" t="n">
        <v>362.66</v>
      </c>
    </row>
    <row r="5921" customFormat="false" ht="12.75" hidden="false" customHeight="false" outlineLevel="0" collapsed="false">
      <c r="A5921" s="210" t="s">
        <v>11684</v>
      </c>
      <c r="B5921" s="211" t="n">
        <v>329.92</v>
      </c>
    </row>
    <row r="5922" customFormat="false" ht="12.75" hidden="false" customHeight="false" outlineLevel="0" collapsed="false">
      <c r="A5922" s="210" t="s">
        <v>11685</v>
      </c>
      <c r="B5922" s="211" t="n">
        <v>390.72</v>
      </c>
    </row>
    <row r="5923" customFormat="false" ht="12.75" hidden="false" customHeight="false" outlineLevel="0" collapsed="false">
      <c r="A5923" s="210" t="s">
        <v>11687</v>
      </c>
      <c r="B5923" s="211" t="n">
        <v>355.79</v>
      </c>
    </row>
    <row r="5924" customFormat="false" ht="12.75" hidden="false" customHeight="false" outlineLevel="0" collapsed="false">
      <c r="A5924" s="210" t="s">
        <v>11688</v>
      </c>
      <c r="B5924" s="211" t="n">
        <v>516.58</v>
      </c>
    </row>
    <row r="5925" customFormat="false" ht="12.75" hidden="false" customHeight="false" outlineLevel="0" collapsed="false">
      <c r="A5925" s="210" t="s">
        <v>11690</v>
      </c>
      <c r="B5925" s="211" t="n">
        <v>470.42</v>
      </c>
    </row>
    <row r="5926" customFormat="false" ht="12.75" hidden="false" customHeight="false" outlineLevel="0" collapsed="false">
      <c r="A5926" s="210" t="s">
        <v>11691</v>
      </c>
      <c r="B5926" s="211" t="n">
        <v>640.04</v>
      </c>
    </row>
    <row r="5927" customFormat="false" ht="12.75" hidden="false" customHeight="false" outlineLevel="0" collapsed="false">
      <c r="A5927" s="210" t="s">
        <v>11693</v>
      </c>
      <c r="B5927" s="211" t="n">
        <v>582.89</v>
      </c>
    </row>
    <row r="5928" customFormat="false" ht="12.75" hidden="false" customHeight="false" outlineLevel="0" collapsed="false">
      <c r="A5928" s="210" t="s">
        <v>11694</v>
      </c>
      <c r="B5928" s="211" t="n">
        <v>138.07</v>
      </c>
    </row>
    <row r="5929" customFormat="false" ht="12.75" hidden="false" customHeight="false" outlineLevel="0" collapsed="false">
      <c r="A5929" s="210" t="s">
        <v>11699</v>
      </c>
      <c r="B5929" s="211" t="n">
        <v>128.42</v>
      </c>
    </row>
    <row r="5930" customFormat="false" ht="12.75" hidden="false" customHeight="false" outlineLevel="0" collapsed="false">
      <c r="A5930" s="210" t="s">
        <v>11700</v>
      </c>
      <c r="B5930" s="211" t="n">
        <v>230.95</v>
      </c>
    </row>
    <row r="5931" customFormat="false" ht="12.75" hidden="false" customHeight="false" outlineLevel="0" collapsed="false">
      <c r="A5931" s="210" t="s">
        <v>11701</v>
      </c>
      <c r="B5931" s="211" t="n">
        <v>210.39</v>
      </c>
    </row>
    <row r="5932" customFormat="false" ht="12.75" hidden="false" customHeight="false" outlineLevel="0" collapsed="false">
      <c r="A5932" s="210" t="s">
        <v>11702</v>
      </c>
      <c r="B5932" s="211" t="n">
        <v>250.37</v>
      </c>
    </row>
    <row r="5933" customFormat="false" ht="12.75" hidden="false" customHeight="false" outlineLevel="0" collapsed="false">
      <c r="A5933" s="210" t="s">
        <v>11703</v>
      </c>
      <c r="B5933" s="211" t="n">
        <v>228.38</v>
      </c>
    </row>
    <row r="5934" customFormat="false" ht="12.75" hidden="false" customHeight="false" outlineLevel="0" collapsed="false">
      <c r="A5934" s="210" t="s">
        <v>11704</v>
      </c>
      <c r="B5934" s="211" t="n">
        <v>285.58</v>
      </c>
    </row>
    <row r="5935" customFormat="false" ht="12.75" hidden="false" customHeight="false" outlineLevel="0" collapsed="false">
      <c r="A5935" s="210" t="s">
        <v>11705</v>
      </c>
      <c r="B5935" s="211" t="n">
        <v>260.52</v>
      </c>
    </row>
    <row r="5936" customFormat="false" ht="12.75" hidden="false" customHeight="false" outlineLevel="0" collapsed="false">
      <c r="A5936" s="210" t="s">
        <v>11706</v>
      </c>
      <c r="B5936" s="211" t="n">
        <v>304.29</v>
      </c>
    </row>
    <row r="5937" customFormat="false" ht="12.75" hidden="false" customHeight="false" outlineLevel="0" collapsed="false">
      <c r="A5937" s="210" t="s">
        <v>11707</v>
      </c>
      <c r="B5937" s="211" t="n">
        <v>277.76</v>
      </c>
    </row>
    <row r="5938" customFormat="false" ht="12.75" hidden="false" customHeight="false" outlineLevel="0" collapsed="false">
      <c r="A5938" s="210" t="s">
        <v>11708</v>
      </c>
      <c r="B5938" s="211" t="n">
        <v>347.48</v>
      </c>
    </row>
    <row r="5939" customFormat="false" ht="12.75" hidden="false" customHeight="false" outlineLevel="0" collapsed="false">
      <c r="A5939" s="210" t="s">
        <v>11709</v>
      </c>
      <c r="B5939" s="211" t="n">
        <v>316.79</v>
      </c>
    </row>
    <row r="5940" customFormat="false" ht="12.75" hidden="false" customHeight="false" outlineLevel="0" collapsed="false">
      <c r="A5940" s="210" t="s">
        <v>11710</v>
      </c>
      <c r="B5940" s="211" t="n">
        <v>388.63</v>
      </c>
    </row>
    <row r="5941" customFormat="false" ht="12.75" hidden="false" customHeight="false" outlineLevel="0" collapsed="false">
      <c r="A5941" s="210" t="s">
        <v>11711</v>
      </c>
      <c r="B5941" s="211" t="n">
        <v>354.73</v>
      </c>
    </row>
    <row r="5942" customFormat="false" ht="12.75" hidden="false" customHeight="false" outlineLevel="0" collapsed="false">
      <c r="A5942" s="210" t="s">
        <v>11712</v>
      </c>
      <c r="B5942" s="211" t="n">
        <v>480.7</v>
      </c>
    </row>
    <row r="5943" customFormat="false" ht="12.75" hidden="false" customHeight="false" outlineLevel="0" collapsed="false">
      <c r="A5943" s="210" t="s">
        <v>11713</v>
      </c>
      <c r="B5943" s="211" t="n">
        <v>438.31</v>
      </c>
    </row>
    <row r="5944" customFormat="false" ht="12.75" hidden="false" customHeight="false" outlineLevel="0" collapsed="false">
      <c r="A5944" s="210" t="s">
        <v>11714</v>
      </c>
      <c r="B5944" s="211" t="n">
        <v>561.24</v>
      </c>
    </row>
    <row r="5945" customFormat="false" ht="12.75" hidden="false" customHeight="false" outlineLevel="0" collapsed="false">
      <c r="A5945" s="210" t="s">
        <v>11716</v>
      </c>
      <c r="B5945" s="211" t="n">
        <v>511.83</v>
      </c>
    </row>
    <row r="5946" customFormat="false" ht="12.75" hidden="false" customHeight="false" outlineLevel="0" collapsed="false">
      <c r="A5946" s="210" t="s">
        <v>11717</v>
      </c>
      <c r="B5946" s="211" t="n">
        <v>568.73</v>
      </c>
    </row>
    <row r="5947" customFormat="false" ht="12.75" hidden="false" customHeight="false" outlineLevel="0" collapsed="false">
      <c r="A5947" s="210" t="s">
        <v>11719</v>
      </c>
      <c r="B5947" s="211" t="n">
        <v>518.73</v>
      </c>
    </row>
    <row r="5948" customFormat="false" ht="12.75" hidden="false" customHeight="false" outlineLevel="0" collapsed="false">
      <c r="A5948" s="210" t="s">
        <v>11720</v>
      </c>
      <c r="B5948" s="211" t="n">
        <v>624.75</v>
      </c>
    </row>
    <row r="5949" customFormat="false" ht="12.75" hidden="false" customHeight="false" outlineLevel="0" collapsed="false">
      <c r="A5949" s="210" t="s">
        <v>11721</v>
      </c>
      <c r="B5949" s="211" t="n">
        <v>569.98</v>
      </c>
    </row>
    <row r="5950" customFormat="false" ht="12.75" hidden="false" customHeight="false" outlineLevel="0" collapsed="false">
      <c r="A5950" s="210" t="s">
        <v>11722</v>
      </c>
      <c r="B5950" s="211" t="n">
        <v>768.46</v>
      </c>
    </row>
    <row r="5951" customFormat="false" ht="12.75" hidden="false" customHeight="false" outlineLevel="0" collapsed="false">
      <c r="A5951" s="210" t="s">
        <v>11723</v>
      </c>
      <c r="B5951" s="211" t="n">
        <v>701.29</v>
      </c>
    </row>
    <row r="5952" customFormat="false" ht="12.75" hidden="false" customHeight="false" outlineLevel="0" collapsed="false">
      <c r="A5952" s="210" t="s">
        <v>11724</v>
      </c>
      <c r="B5952" s="211" t="n">
        <v>674.33</v>
      </c>
    </row>
    <row r="5953" customFormat="false" ht="12.75" hidden="false" customHeight="false" outlineLevel="0" collapsed="false">
      <c r="A5953" s="210" t="s">
        <v>11726</v>
      </c>
      <c r="B5953" s="211" t="n">
        <v>616.09</v>
      </c>
    </row>
    <row r="5954" customFormat="false" ht="12.75" hidden="false" customHeight="false" outlineLevel="0" collapsed="false">
      <c r="A5954" s="210" t="s">
        <v>11727</v>
      </c>
      <c r="B5954" s="211" t="n">
        <v>742.71</v>
      </c>
    </row>
    <row r="5955" customFormat="false" ht="12.75" hidden="false" customHeight="false" outlineLevel="0" collapsed="false">
      <c r="A5955" s="210" t="s">
        <v>11728</v>
      </c>
      <c r="B5955" s="211" t="n">
        <v>678.74</v>
      </c>
    </row>
    <row r="5956" customFormat="false" ht="12.75" hidden="false" customHeight="false" outlineLevel="0" collapsed="false">
      <c r="A5956" s="210" t="s">
        <v>11729</v>
      </c>
      <c r="B5956" s="211" t="n">
        <v>915.63</v>
      </c>
    </row>
    <row r="5957" customFormat="false" ht="12.75" hidden="false" customHeight="false" outlineLevel="0" collapsed="false">
      <c r="A5957" s="210" t="s">
        <v>11730</v>
      </c>
      <c r="B5957" s="211" t="n">
        <v>836.97</v>
      </c>
    </row>
    <row r="5958" customFormat="false" ht="12.75" hidden="false" customHeight="false" outlineLevel="0" collapsed="false">
      <c r="A5958" s="210" t="s">
        <v>11731</v>
      </c>
      <c r="B5958" s="211" t="n">
        <v>19.18</v>
      </c>
    </row>
    <row r="5959" customFormat="false" ht="12.75" hidden="false" customHeight="false" outlineLevel="0" collapsed="false">
      <c r="A5959" s="210" t="s">
        <v>11733</v>
      </c>
      <c r="B5959" s="211" t="n">
        <v>17.97</v>
      </c>
    </row>
    <row r="5960" customFormat="false" ht="12.75" hidden="false" customHeight="false" outlineLevel="0" collapsed="false">
      <c r="A5960" s="210" t="s">
        <v>11734</v>
      </c>
      <c r="B5960" s="211" t="n">
        <v>21.01</v>
      </c>
    </row>
    <row r="5961" customFormat="false" ht="12.75" hidden="false" customHeight="false" outlineLevel="0" collapsed="false">
      <c r="A5961" s="210" t="s">
        <v>11736</v>
      </c>
      <c r="B5961" s="211" t="n">
        <v>19.67</v>
      </c>
    </row>
    <row r="5962" customFormat="false" ht="12.75" hidden="false" customHeight="false" outlineLevel="0" collapsed="false">
      <c r="A5962" s="210" t="s">
        <v>11737</v>
      </c>
      <c r="B5962" s="211" t="n">
        <v>22.29</v>
      </c>
    </row>
    <row r="5963" customFormat="false" ht="12.75" hidden="false" customHeight="false" outlineLevel="0" collapsed="false">
      <c r="A5963" s="210" t="s">
        <v>11739</v>
      </c>
      <c r="B5963" s="211" t="n">
        <v>20.86</v>
      </c>
    </row>
    <row r="5964" customFormat="false" ht="12.75" hidden="false" customHeight="false" outlineLevel="0" collapsed="false">
      <c r="A5964" s="210" t="s">
        <v>11740</v>
      </c>
      <c r="B5964" s="211" t="n">
        <v>23.1</v>
      </c>
    </row>
    <row r="5965" customFormat="false" ht="12.75" hidden="false" customHeight="false" outlineLevel="0" collapsed="false">
      <c r="A5965" s="210" t="s">
        <v>11742</v>
      </c>
      <c r="B5965" s="211" t="n">
        <v>21.63</v>
      </c>
    </row>
    <row r="5966" customFormat="false" ht="12.75" hidden="false" customHeight="false" outlineLevel="0" collapsed="false">
      <c r="A5966" s="210" t="s">
        <v>11743</v>
      </c>
      <c r="B5966" s="211" t="n">
        <v>25.76</v>
      </c>
    </row>
    <row r="5967" customFormat="false" ht="12.75" hidden="false" customHeight="false" outlineLevel="0" collapsed="false">
      <c r="A5967" s="210" t="s">
        <v>11745</v>
      </c>
      <c r="B5967" s="211" t="n">
        <v>24.09</v>
      </c>
    </row>
    <row r="5968" customFormat="false" ht="12.75" hidden="false" customHeight="false" outlineLevel="0" collapsed="false">
      <c r="A5968" s="210" t="s">
        <v>11746</v>
      </c>
      <c r="B5968" s="211" t="n">
        <v>28.11</v>
      </c>
    </row>
    <row r="5969" customFormat="false" ht="12.75" hidden="false" customHeight="false" outlineLevel="0" collapsed="false">
      <c r="A5969" s="210" t="s">
        <v>11748</v>
      </c>
      <c r="B5969" s="211" t="n">
        <v>26.27</v>
      </c>
    </row>
    <row r="5970" customFormat="false" ht="12.75" hidden="false" customHeight="false" outlineLevel="0" collapsed="false">
      <c r="A5970" s="210" t="s">
        <v>11749</v>
      </c>
      <c r="B5970" s="211" t="n">
        <v>28.84</v>
      </c>
    </row>
    <row r="5971" customFormat="false" ht="12.75" hidden="false" customHeight="false" outlineLevel="0" collapsed="false">
      <c r="A5971" s="210" t="s">
        <v>11751</v>
      </c>
      <c r="B5971" s="211" t="n">
        <v>26.9</v>
      </c>
    </row>
    <row r="5972" customFormat="false" ht="12.75" hidden="false" customHeight="false" outlineLevel="0" collapsed="false">
      <c r="A5972" s="210" t="s">
        <v>11752</v>
      </c>
      <c r="B5972" s="211" t="n">
        <v>31.47</v>
      </c>
    </row>
    <row r="5973" customFormat="false" ht="12.75" hidden="false" customHeight="false" outlineLevel="0" collapsed="false">
      <c r="A5973" s="210" t="s">
        <v>11754</v>
      </c>
      <c r="B5973" s="211" t="n">
        <v>29.37</v>
      </c>
    </row>
    <row r="5974" customFormat="false" ht="12.75" hidden="false" customHeight="false" outlineLevel="0" collapsed="false">
      <c r="A5974" s="210" t="s">
        <v>11755</v>
      </c>
      <c r="B5974" s="211" t="n">
        <v>20.16</v>
      </c>
    </row>
    <row r="5975" customFormat="false" ht="12.75" hidden="false" customHeight="false" outlineLevel="0" collapsed="false">
      <c r="A5975" s="210" t="s">
        <v>11757</v>
      </c>
      <c r="B5975" s="211" t="n">
        <v>18.88</v>
      </c>
    </row>
    <row r="5976" customFormat="false" ht="12.75" hidden="false" customHeight="false" outlineLevel="0" collapsed="false">
      <c r="A5976" s="210" t="s">
        <v>11758</v>
      </c>
      <c r="B5976" s="211" t="n">
        <v>22.29</v>
      </c>
    </row>
    <row r="5977" customFormat="false" ht="12.75" hidden="false" customHeight="false" outlineLevel="0" collapsed="false">
      <c r="A5977" s="210" t="s">
        <v>11760</v>
      </c>
      <c r="B5977" s="211" t="n">
        <v>20.86</v>
      </c>
    </row>
    <row r="5978" customFormat="false" ht="12.75" hidden="false" customHeight="false" outlineLevel="0" collapsed="false">
      <c r="A5978" s="210" t="s">
        <v>11761</v>
      </c>
      <c r="B5978" s="211" t="n">
        <v>23.9</v>
      </c>
    </row>
    <row r="5979" customFormat="false" ht="12.75" hidden="false" customHeight="false" outlineLevel="0" collapsed="false">
      <c r="A5979" s="210" t="s">
        <v>11763</v>
      </c>
      <c r="B5979" s="211" t="n">
        <v>22.34</v>
      </c>
    </row>
    <row r="5980" customFormat="false" ht="12.75" hidden="false" customHeight="false" outlineLevel="0" collapsed="false">
      <c r="A5980" s="210" t="s">
        <v>11764</v>
      </c>
      <c r="B5980" s="211" t="n">
        <v>24.7</v>
      </c>
    </row>
    <row r="5981" customFormat="false" ht="12.75" hidden="false" customHeight="false" outlineLevel="0" collapsed="false">
      <c r="A5981" s="210" t="s">
        <v>11766</v>
      </c>
      <c r="B5981" s="211" t="n">
        <v>23.11</v>
      </c>
    </row>
    <row r="5982" customFormat="false" ht="12.75" hidden="false" customHeight="false" outlineLevel="0" collapsed="false">
      <c r="A5982" s="210" t="s">
        <v>11767</v>
      </c>
      <c r="B5982" s="211" t="n">
        <v>28.04</v>
      </c>
    </row>
    <row r="5983" customFormat="false" ht="12.75" hidden="false" customHeight="false" outlineLevel="0" collapsed="false">
      <c r="A5983" s="210" t="s">
        <v>11769</v>
      </c>
      <c r="B5983" s="211" t="n">
        <v>26.19</v>
      </c>
    </row>
    <row r="5984" customFormat="false" ht="12.75" hidden="false" customHeight="false" outlineLevel="0" collapsed="false">
      <c r="A5984" s="210" t="s">
        <v>11770</v>
      </c>
      <c r="B5984" s="211" t="n">
        <v>30.68</v>
      </c>
    </row>
    <row r="5985" customFormat="false" ht="12.75" hidden="false" customHeight="false" outlineLevel="0" collapsed="false">
      <c r="A5985" s="210" t="s">
        <v>11773</v>
      </c>
      <c r="B5985" s="211" t="n">
        <v>28.64</v>
      </c>
    </row>
    <row r="5986" customFormat="false" ht="12.75" hidden="false" customHeight="false" outlineLevel="0" collapsed="false">
      <c r="A5986" s="210" t="s">
        <v>11774</v>
      </c>
      <c r="B5986" s="211" t="n">
        <v>32.53</v>
      </c>
    </row>
    <row r="5987" customFormat="false" ht="12.75" hidden="false" customHeight="false" outlineLevel="0" collapsed="false">
      <c r="A5987" s="210" t="s">
        <v>11776</v>
      </c>
      <c r="B5987" s="211" t="n">
        <v>30.35</v>
      </c>
    </row>
    <row r="5988" customFormat="false" ht="12.75" hidden="false" customHeight="false" outlineLevel="0" collapsed="false">
      <c r="A5988" s="210" t="s">
        <v>11777</v>
      </c>
      <c r="B5988" s="211" t="n">
        <v>34.74</v>
      </c>
    </row>
    <row r="5989" customFormat="false" ht="12.75" hidden="false" customHeight="false" outlineLevel="0" collapsed="false">
      <c r="A5989" s="210" t="s">
        <v>11779</v>
      </c>
      <c r="B5989" s="211" t="n">
        <v>32.4</v>
      </c>
    </row>
    <row r="5990" customFormat="false" ht="12.75" hidden="false" customHeight="false" outlineLevel="0" collapsed="false">
      <c r="A5990" s="210" t="s">
        <v>11780</v>
      </c>
      <c r="B5990" s="211" t="n">
        <v>37.95</v>
      </c>
    </row>
    <row r="5991" customFormat="false" ht="12.75" hidden="false" customHeight="false" outlineLevel="0" collapsed="false">
      <c r="A5991" s="210" t="s">
        <v>11782</v>
      </c>
      <c r="B5991" s="211" t="n">
        <v>35.37</v>
      </c>
    </row>
    <row r="5992" customFormat="false" ht="12.75" hidden="false" customHeight="false" outlineLevel="0" collapsed="false">
      <c r="A5992" s="210" t="s">
        <v>11783</v>
      </c>
      <c r="B5992" s="211" t="n">
        <v>81.06</v>
      </c>
    </row>
    <row r="5993" customFormat="false" ht="12.75" hidden="false" customHeight="false" outlineLevel="0" collapsed="false">
      <c r="A5993" s="210" t="s">
        <v>11785</v>
      </c>
      <c r="B5993" s="211" t="n">
        <v>73.48</v>
      </c>
    </row>
    <row r="5994" customFormat="false" ht="12.75" hidden="false" customHeight="false" outlineLevel="0" collapsed="false">
      <c r="A5994" s="210" t="s">
        <v>11786</v>
      </c>
      <c r="B5994" s="211" t="n">
        <v>84.27</v>
      </c>
    </row>
    <row r="5995" customFormat="false" ht="12.75" hidden="false" customHeight="false" outlineLevel="0" collapsed="false">
      <c r="A5995" s="210" t="s">
        <v>11788</v>
      </c>
      <c r="B5995" s="211" t="n">
        <v>76.44</v>
      </c>
    </row>
    <row r="5996" customFormat="false" ht="12.75" hidden="false" customHeight="false" outlineLevel="0" collapsed="false">
      <c r="A5996" s="210" t="s">
        <v>11789</v>
      </c>
      <c r="B5996" s="211" t="n">
        <v>43.17</v>
      </c>
    </row>
    <row r="5997" customFormat="false" ht="12.75" hidden="false" customHeight="false" outlineLevel="0" collapsed="false">
      <c r="A5997" s="210" t="s">
        <v>11790</v>
      </c>
      <c r="B5997" s="211" t="n">
        <v>39.43</v>
      </c>
    </row>
    <row r="5998" customFormat="false" ht="12.75" hidden="false" customHeight="false" outlineLevel="0" collapsed="false">
      <c r="A5998" s="210" t="s">
        <v>11791</v>
      </c>
      <c r="B5998" s="211" t="n">
        <v>47.66</v>
      </c>
    </row>
    <row r="5999" customFormat="false" ht="12.75" hidden="false" customHeight="false" outlineLevel="0" collapsed="false">
      <c r="A5999" s="210" t="s">
        <v>11792</v>
      </c>
      <c r="B5999" s="211" t="n">
        <v>43.58</v>
      </c>
    </row>
    <row r="6000" customFormat="false" ht="12.75" hidden="false" customHeight="false" outlineLevel="0" collapsed="false">
      <c r="A6000" s="210" t="s">
        <v>11793</v>
      </c>
      <c r="B6000" s="211" t="n">
        <v>51.14</v>
      </c>
    </row>
    <row r="6001" customFormat="false" ht="12.75" hidden="false" customHeight="false" outlineLevel="0" collapsed="false">
      <c r="A6001" s="210" t="s">
        <v>11794</v>
      </c>
      <c r="B6001" s="211" t="n">
        <v>46.79</v>
      </c>
    </row>
    <row r="6002" customFormat="false" ht="12.75" hidden="false" customHeight="false" outlineLevel="0" collapsed="false">
      <c r="A6002" s="210" t="s">
        <v>11795</v>
      </c>
      <c r="B6002" s="211" t="n">
        <v>53.64</v>
      </c>
    </row>
    <row r="6003" customFormat="false" ht="12.75" hidden="false" customHeight="false" outlineLevel="0" collapsed="false">
      <c r="A6003" s="210" t="s">
        <v>11797</v>
      </c>
      <c r="B6003" s="211" t="n">
        <v>49.1</v>
      </c>
    </row>
    <row r="6004" customFormat="false" ht="12.75" hidden="false" customHeight="false" outlineLevel="0" collapsed="false">
      <c r="A6004" s="210" t="s">
        <v>11798</v>
      </c>
      <c r="B6004" s="211" t="n">
        <v>74.06</v>
      </c>
    </row>
    <row r="6005" customFormat="false" ht="12.75" hidden="false" customHeight="false" outlineLevel="0" collapsed="false">
      <c r="A6005" s="210" t="s">
        <v>11799</v>
      </c>
      <c r="B6005" s="211" t="n">
        <v>67.16</v>
      </c>
    </row>
    <row r="6006" customFormat="false" ht="12.75" hidden="false" customHeight="false" outlineLevel="0" collapsed="false">
      <c r="A6006" s="210" t="s">
        <v>11800</v>
      </c>
      <c r="B6006" s="211" t="n">
        <v>84.61</v>
      </c>
    </row>
    <row r="6007" customFormat="false" ht="12.75" hidden="false" customHeight="false" outlineLevel="0" collapsed="false">
      <c r="A6007" s="210" t="s">
        <v>11802</v>
      </c>
      <c r="B6007" s="211" t="n">
        <v>76.77</v>
      </c>
    </row>
    <row r="6008" customFormat="false" ht="12.75" hidden="false" customHeight="false" outlineLevel="0" collapsed="false">
      <c r="A6008" s="210" t="s">
        <v>11803</v>
      </c>
      <c r="B6008" s="211" t="n">
        <v>88.93</v>
      </c>
    </row>
    <row r="6009" customFormat="false" ht="12.75" hidden="false" customHeight="false" outlineLevel="0" collapsed="false">
      <c r="A6009" s="210" t="s">
        <v>11805</v>
      </c>
      <c r="B6009" s="211" t="n">
        <v>80.77</v>
      </c>
    </row>
    <row r="6010" customFormat="false" ht="12.75" hidden="false" customHeight="false" outlineLevel="0" collapsed="false">
      <c r="A6010" s="210" t="s">
        <v>11806</v>
      </c>
      <c r="B6010" s="211" t="n">
        <v>93.26</v>
      </c>
    </row>
    <row r="6011" customFormat="false" ht="12.75" hidden="false" customHeight="false" outlineLevel="0" collapsed="false">
      <c r="A6011" s="210" t="s">
        <v>11808</v>
      </c>
      <c r="B6011" s="211" t="n">
        <v>84.77</v>
      </c>
    </row>
    <row r="6012" customFormat="false" ht="12.75" hidden="false" customHeight="false" outlineLevel="0" collapsed="false">
      <c r="A6012" s="210" t="s">
        <v>11809</v>
      </c>
      <c r="B6012" s="211" t="n">
        <v>102.89</v>
      </c>
    </row>
    <row r="6013" customFormat="false" ht="12.75" hidden="false" customHeight="false" outlineLevel="0" collapsed="false">
      <c r="A6013" s="210" t="s">
        <v>11811</v>
      </c>
      <c r="B6013" s="211" t="n">
        <v>93.55</v>
      </c>
    </row>
    <row r="6014" customFormat="false" ht="12.75" hidden="false" customHeight="false" outlineLevel="0" collapsed="false">
      <c r="A6014" s="210" t="s">
        <v>11812</v>
      </c>
      <c r="B6014" s="211" t="n">
        <v>112.52</v>
      </c>
    </row>
    <row r="6015" customFormat="false" ht="12.75" hidden="false" customHeight="false" outlineLevel="0" collapsed="false">
      <c r="A6015" s="210" t="s">
        <v>11816</v>
      </c>
      <c r="B6015" s="211" t="n">
        <v>102.32</v>
      </c>
    </row>
    <row r="6016" customFormat="false" ht="12.75" hidden="false" customHeight="false" outlineLevel="0" collapsed="false">
      <c r="A6016" s="210" t="s">
        <v>11817</v>
      </c>
      <c r="B6016" s="211" t="n">
        <v>130.46</v>
      </c>
    </row>
    <row r="6017" customFormat="false" ht="12.75" hidden="false" customHeight="false" outlineLevel="0" collapsed="false">
      <c r="A6017" s="210" t="s">
        <v>11819</v>
      </c>
      <c r="B6017" s="211" t="n">
        <v>118.7</v>
      </c>
    </row>
    <row r="6018" customFormat="false" ht="12.75" hidden="false" customHeight="false" outlineLevel="0" collapsed="false">
      <c r="A6018" s="210" t="s">
        <v>11820</v>
      </c>
      <c r="B6018" s="211" t="n">
        <v>53.84</v>
      </c>
    </row>
    <row r="6019" customFormat="false" ht="12.75" hidden="false" customHeight="false" outlineLevel="0" collapsed="false">
      <c r="A6019" s="210" t="s">
        <v>11821</v>
      </c>
      <c r="B6019" s="211" t="n">
        <v>49.25</v>
      </c>
    </row>
    <row r="6020" customFormat="false" ht="12.75" hidden="false" customHeight="false" outlineLevel="0" collapsed="false">
      <c r="A6020" s="210" t="s">
        <v>11822</v>
      </c>
      <c r="B6020" s="211" t="n">
        <v>58.17</v>
      </c>
    </row>
    <row r="6021" customFormat="false" ht="12.75" hidden="false" customHeight="false" outlineLevel="0" collapsed="false">
      <c r="A6021" s="210" t="s">
        <v>11823</v>
      </c>
      <c r="B6021" s="211" t="n">
        <v>53.22</v>
      </c>
    </row>
    <row r="6022" customFormat="false" ht="12.75" hidden="false" customHeight="false" outlineLevel="0" collapsed="false">
      <c r="A6022" s="210" t="s">
        <v>11824</v>
      </c>
      <c r="B6022" s="211" t="n">
        <v>63.02</v>
      </c>
    </row>
    <row r="6023" customFormat="false" ht="12.75" hidden="false" customHeight="false" outlineLevel="0" collapsed="false">
      <c r="A6023" s="210" t="s">
        <v>11825</v>
      </c>
      <c r="B6023" s="211" t="n">
        <v>57.69</v>
      </c>
    </row>
    <row r="6024" customFormat="false" ht="12.75" hidden="false" customHeight="false" outlineLevel="0" collapsed="false">
      <c r="A6024" s="210" t="s">
        <v>11826</v>
      </c>
      <c r="B6024" s="211" t="n">
        <v>71.89</v>
      </c>
    </row>
    <row r="6025" customFormat="false" ht="12.75" hidden="false" customHeight="false" outlineLevel="0" collapsed="false">
      <c r="A6025" s="210" t="s">
        <v>11827</v>
      </c>
      <c r="B6025" s="211" t="n">
        <v>65.78</v>
      </c>
    </row>
    <row r="6026" customFormat="false" ht="12.75" hidden="false" customHeight="false" outlineLevel="0" collapsed="false">
      <c r="A6026" s="210" t="s">
        <v>11828</v>
      </c>
      <c r="B6026" s="211" t="n">
        <v>89.02</v>
      </c>
    </row>
    <row r="6027" customFormat="false" ht="12.75" hidden="false" customHeight="false" outlineLevel="0" collapsed="false">
      <c r="A6027" s="210" t="s">
        <v>11829</v>
      </c>
      <c r="B6027" s="211" t="n">
        <v>80.89</v>
      </c>
    </row>
    <row r="6028" customFormat="false" ht="12.75" hidden="false" customHeight="false" outlineLevel="0" collapsed="false">
      <c r="A6028" s="210" t="s">
        <v>11830</v>
      </c>
      <c r="B6028" s="211" t="n">
        <v>102.54</v>
      </c>
    </row>
    <row r="6029" customFormat="false" ht="12.75" hidden="false" customHeight="false" outlineLevel="0" collapsed="false">
      <c r="A6029" s="210" t="s">
        <v>11831</v>
      </c>
      <c r="B6029" s="211" t="n">
        <v>93.23</v>
      </c>
    </row>
    <row r="6030" customFormat="false" ht="12.75" hidden="false" customHeight="false" outlineLevel="0" collapsed="false">
      <c r="A6030" s="210" t="s">
        <v>11832</v>
      </c>
      <c r="B6030" s="211" t="n">
        <v>109.83</v>
      </c>
    </row>
    <row r="6031" customFormat="false" ht="12.75" hidden="false" customHeight="false" outlineLevel="0" collapsed="false">
      <c r="A6031" s="210" t="s">
        <v>11833</v>
      </c>
      <c r="B6031" s="211" t="n">
        <v>99.95</v>
      </c>
    </row>
    <row r="6032" customFormat="false" ht="12.75" hidden="false" customHeight="false" outlineLevel="0" collapsed="false">
      <c r="A6032" s="210" t="s">
        <v>11834</v>
      </c>
      <c r="B6032" s="211" t="n">
        <v>131.62</v>
      </c>
    </row>
    <row r="6033" customFormat="false" ht="12.75" hidden="false" customHeight="false" outlineLevel="0" collapsed="false">
      <c r="A6033" s="210" t="s">
        <v>11835</v>
      </c>
      <c r="B6033" s="211" t="n">
        <v>119.78</v>
      </c>
    </row>
    <row r="6034" customFormat="false" ht="12.75" hidden="false" customHeight="false" outlineLevel="0" collapsed="false">
      <c r="A6034" s="210" t="s">
        <v>11836</v>
      </c>
      <c r="B6034" s="211" t="n">
        <v>137.23</v>
      </c>
    </row>
    <row r="6035" customFormat="false" ht="12.75" hidden="false" customHeight="false" outlineLevel="0" collapsed="false">
      <c r="A6035" s="210" t="s">
        <v>11838</v>
      </c>
      <c r="B6035" s="211" t="n">
        <v>124.95</v>
      </c>
    </row>
    <row r="6036" customFormat="false" ht="12.75" hidden="false" customHeight="false" outlineLevel="0" collapsed="false">
      <c r="A6036" s="210" t="s">
        <v>11839</v>
      </c>
      <c r="B6036" s="211" t="n">
        <v>160.1</v>
      </c>
    </row>
    <row r="6037" customFormat="false" ht="12.75" hidden="false" customHeight="false" outlineLevel="0" collapsed="false">
      <c r="A6037" s="210" t="s">
        <v>11841</v>
      </c>
      <c r="B6037" s="211" t="n">
        <v>145.59</v>
      </c>
    </row>
    <row r="6038" customFormat="false" ht="12.75" hidden="false" customHeight="false" outlineLevel="0" collapsed="false">
      <c r="A6038" s="210" t="s">
        <v>11842</v>
      </c>
      <c r="B6038" s="211" t="n">
        <v>173.57</v>
      </c>
    </row>
    <row r="6039" customFormat="false" ht="12.75" hidden="false" customHeight="false" outlineLevel="0" collapsed="false">
      <c r="A6039" s="210" t="s">
        <v>11844</v>
      </c>
      <c r="B6039" s="211" t="n">
        <v>158</v>
      </c>
    </row>
    <row r="6040" customFormat="false" ht="12.75" hidden="false" customHeight="false" outlineLevel="0" collapsed="false">
      <c r="A6040" s="210" t="s">
        <v>11845</v>
      </c>
      <c r="B6040" s="211" t="n">
        <v>202.29</v>
      </c>
    </row>
    <row r="6041" customFormat="false" ht="12.75" hidden="false" customHeight="false" outlineLevel="0" collapsed="false">
      <c r="A6041" s="210" t="s">
        <v>11847</v>
      </c>
      <c r="B6041" s="211" t="n">
        <v>183.76</v>
      </c>
    </row>
    <row r="6042" customFormat="false" ht="12.75" hidden="false" customHeight="false" outlineLevel="0" collapsed="false">
      <c r="A6042" s="210" t="s">
        <v>11848</v>
      </c>
      <c r="B6042" s="211" t="n">
        <v>216.33</v>
      </c>
    </row>
    <row r="6043" customFormat="false" ht="12.75" hidden="false" customHeight="false" outlineLevel="0" collapsed="false">
      <c r="A6043" s="210" t="s">
        <v>11850</v>
      </c>
      <c r="B6043" s="211" t="n">
        <v>196.69</v>
      </c>
    </row>
    <row r="6044" customFormat="false" ht="12.75" hidden="false" customHeight="false" outlineLevel="0" collapsed="false">
      <c r="A6044" s="210" t="s">
        <v>11851</v>
      </c>
      <c r="B6044" s="211" t="n">
        <v>285.68</v>
      </c>
    </row>
    <row r="6045" customFormat="false" ht="12.75" hidden="false" customHeight="false" outlineLevel="0" collapsed="false">
      <c r="A6045" s="210" t="s">
        <v>11853</v>
      </c>
      <c r="B6045" s="211" t="n">
        <v>259.74</v>
      </c>
    </row>
    <row r="6046" customFormat="false" ht="12.75" hidden="false" customHeight="false" outlineLevel="0" collapsed="false">
      <c r="A6046" s="210" t="s">
        <v>11854</v>
      </c>
      <c r="B6046" s="211" t="n">
        <v>353.63</v>
      </c>
    </row>
    <row r="6047" customFormat="false" ht="12.75" hidden="false" customHeight="false" outlineLevel="0" collapsed="false">
      <c r="A6047" s="210" t="s">
        <v>11856</v>
      </c>
      <c r="B6047" s="211" t="n">
        <v>321.57</v>
      </c>
    </row>
    <row r="6048" customFormat="false" ht="12.75" hidden="false" customHeight="false" outlineLevel="0" collapsed="false">
      <c r="A6048" s="210" t="s">
        <v>11857</v>
      </c>
      <c r="B6048" s="211" t="n">
        <v>73.83</v>
      </c>
    </row>
    <row r="6049" customFormat="false" ht="12.75" hidden="false" customHeight="false" outlineLevel="0" collapsed="false">
      <c r="A6049" s="210" t="s">
        <v>11858</v>
      </c>
      <c r="B6049" s="211" t="n">
        <v>68.76</v>
      </c>
    </row>
    <row r="6050" customFormat="false" ht="12.75" hidden="false" customHeight="false" outlineLevel="0" collapsed="false">
      <c r="A6050" s="210" t="s">
        <v>11859</v>
      </c>
      <c r="B6050" s="211" t="n">
        <v>129.34</v>
      </c>
    </row>
    <row r="6051" customFormat="false" ht="12.75" hidden="false" customHeight="false" outlineLevel="0" collapsed="false">
      <c r="A6051" s="210" t="s">
        <v>11860</v>
      </c>
      <c r="B6051" s="211" t="n">
        <v>117.67</v>
      </c>
    </row>
    <row r="6052" customFormat="false" ht="12.75" hidden="false" customHeight="false" outlineLevel="0" collapsed="false">
      <c r="A6052" s="210" t="s">
        <v>11861</v>
      </c>
      <c r="B6052" s="211" t="n">
        <v>139.06</v>
      </c>
    </row>
    <row r="6053" customFormat="false" ht="12.75" hidden="false" customHeight="false" outlineLevel="0" collapsed="false">
      <c r="A6053" s="210" t="s">
        <v>11862</v>
      </c>
      <c r="B6053" s="211" t="n">
        <v>126.64</v>
      </c>
    </row>
    <row r="6054" customFormat="false" ht="12.75" hidden="false" customHeight="false" outlineLevel="0" collapsed="false">
      <c r="A6054" s="210" t="s">
        <v>11863</v>
      </c>
      <c r="B6054" s="211" t="n">
        <v>158.62</v>
      </c>
    </row>
    <row r="6055" customFormat="false" ht="12.75" hidden="false" customHeight="false" outlineLevel="0" collapsed="false">
      <c r="A6055" s="210" t="s">
        <v>11864</v>
      </c>
      <c r="B6055" s="211" t="n">
        <v>144.51</v>
      </c>
    </row>
    <row r="6056" customFormat="false" ht="12.75" hidden="false" customHeight="false" outlineLevel="0" collapsed="false">
      <c r="A6056" s="210" t="s">
        <v>11865</v>
      </c>
      <c r="B6056" s="211" t="n">
        <v>166.1</v>
      </c>
    </row>
    <row r="6057" customFormat="false" ht="12.75" hidden="false" customHeight="false" outlineLevel="0" collapsed="false">
      <c r="A6057" s="210" t="s">
        <v>11866</v>
      </c>
      <c r="B6057" s="211" t="n">
        <v>151.41</v>
      </c>
    </row>
    <row r="6058" customFormat="false" ht="12.75" hidden="false" customHeight="false" outlineLevel="0" collapsed="false">
      <c r="A6058" s="210" t="s">
        <v>11867</v>
      </c>
      <c r="B6058" s="211" t="n">
        <v>193.13</v>
      </c>
    </row>
    <row r="6059" customFormat="false" ht="12.75" hidden="false" customHeight="false" outlineLevel="0" collapsed="false">
      <c r="A6059" s="210" t="s">
        <v>11868</v>
      </c>
      <c r="B6059" s="211" t="n">
        <v>175.84</v>
      </c>
    </row>
    <row r="6060" customFormat="false" ht="12.75" hidden="false" customHeight="false" outlineLevel="0" collapsed="false">
      <c r="A6060" s="210" t="s">
        <v>11869</v>
      </c>
      <c r="B6060" s="211" t="n">
        <v>211.08</v>
      </c>
    </row>
    <row r="6061" customFormat="false" ht="12.75" hidden="false" customHeight="false" outlineLevel="0" collapsed="false">
      <c r="A6061" s="210" t="s">
        <v>11870</v>
      </c>
      <c r="B6061" s="211" t="n">
        <v>192.39</v>
      </c>
    </row>
    <row r="6062" customFormat="false" ht="12.75" hidden="false" customHeight="false" outlineLevel="0" collapsed="false">
      <c r="A6062" s="210" t="s">
        <v>11871</v>
      </c>
      <c r="B6062" s="211" t="n">
        <v>263.49</v>
      </c>
    </row>
    <row r="6063" customFormat="false" ht="12.75" hidden="false" customHeight="false" outlineLevel="0" collapsed="false">
      <c r="A6063" s="210" t="s">
        <v>11872</v>
      </c>
      <c r="B6063" s="211" t="n">
        <v>239.89</v>
      </c>
    </row>
    <row r="6064" customFormat="false" ht="12.75" hidden="false" customHeight="false" outlineLevel="0" collapsed="false">
      <c r="A6064" s="210" t="s">
        <v>11873</v>
      </c>
      <c r="B6064" s="211" t="n">
        <v>306.77</v>
      </c>
    </row>
    <row r="6065" customFormat="false" ht="12.75" hidden="false" customHeight="false" outlineLevel="0" collapsed="false">
      <c r="A6065" s="210" t="s">
        <v>11875</v>
      </c>
      <c r="B6065" s="211" t="n">
        <v>279.32</v>
      </c>
    </row>
    <row r="6066" customFormat="false" ht="12.75" hidden="false" customHeight="false" outlineLevel="0" collapsed="false">
      <c r="A6066" s="210" t="s">
        <v>11876</v>
      </c>
      <c r="B6066" s="211" t="n">
        <v>310.51</v>
      </c>
    </row>
    <row r="6067" customFormat="false" ht="12.75" hidden="false" customHeight="false" outlineLevel="0" collapsed="false">
      <c r="A6067" s="210" t="s">
        <v>11878</v>
      </c>
      <c r="B6067" s="211" t="n">
        <v>282.77</v>
      </c>
    </row>
    <row r="6068" customFormat="false" ht="12.75" hidden="false" customHeight="false" outlineLevel="0" collapsed="false">
      <c r="A6068" s="210" t="s">
        <v>11879</v>
      </c>
      <c r="B6068" s="211" t="n">
        <v>338.81</v>
      </c>
    </row>
    <row r="6069" customFormat="false" ht="12.75" hidden="false" customHeight="false" outlineLevel="0" collapsed="false">
      <c r="A6069" s="210" t="s">
        <v>11880</v>
      </c>
      <c r="B6069" s="211" t="n">
        <v>308.63</v>
      </c>
    </row>
    <row r="6070" customFormat="false" ht="12.75" hidden="false" customHeight="false" outlineLevel="0" collapsed="false">
      <c r="A6070" s="210" t="s">
        <v>11881</v>
      </c>
      <c r="B6070" s="211" t="n">
        <v>416.41</v>
      </c>
    </row>
    <row r="6071" customFormat="false" ht="12.75" hidden="false" customHeight="false" outlineLevel="0" collapsed="false">
      <c r="A6071" s="210" t="s">
        <v>11882</v>
      </c>
      <c r="B6071" s="211" t="n">
        <v>379.45</v>
      </c>
    </row>
    <row r="6072" customFormat="false" ht="12.75" hidden="false" customHeight="false" outlineLevel="0" collapsed="false">
      <c r="A6072" s="210" t="s">
        <v>11883</v>
      </c>
      <c r="B6072" s="211" t="n">
        <v>363.31</v>
      </c>
    </row>
    <row r="6073" customFormat="false" ht="12.75" hidden="false" customHeight="false" outlineLevel="0" collapsed="false">
      <c r="A6073" s="210" t="s">
        <v>11884</v>
      </c>
      <c r="B6073" s="211" t="n">
        <v>331.45</v>
      </c>
    </row>
    <row r="6074" customFormat="false" ht="12.75" hidden="false" customHeight="false" outlineLevel="0" collapsed="false">
      <c r="A6074" s="210" t="s">
        <v>11885</v>
      </c>
      <c r="B6074" s="211" t="n">
        <v>397.23</v>
      </c>
    </row>
    <row r="6075" customFormat="false" ht="12.75" hidden="false" customHeight="false" outlineLevel="0" collapsed="false">
      <c r="A6075" s="210" t="s">
        <v>11886</v>
      </c>
      <c r="B6075" s="211" t="n">
        <v>362.49</v>
      </c>
    </row>
    <row r="6076" customFormat="false" ht="12.75" hidden="false" customHeight="false" outlineLevel="0" collapsed="false">
      <c r="A6076" s="210" t="s">
        <v>11887</v>
      </c>
      <c r="B6076" s="211" t="n">
        <v>489.44</v>
      </c>
    </row>
    <row r="6077" customFormat="false" ht="12.75" hidden="false" customHeight="false" outlineLevel="0" collapsed="false">
      <c r="A6077" s="210" t="s">
        <v>11888</v>
      </c>
      <c r="B6077" s="211" t="n">
        <v>446.77</v>
      </c>
    </row>
    <row r="6078" customFormat="false" ht="12.75" hidden="false" customHeight="false" outlineLevel="0" collapsed="false">
      <c r="A6078" s="210" t="s">
        <v>11889</v>
      </c>
      <c r="B6078" s="211" t="n">
        <v>10.69</v>
      </c>
    </row>
    <row r="6079" customFormat="false" ht="12.75" hidden="false" customHeight="false" outlineLevel="0" collapsed="false">
      <c r="A6079" s="210" t="s">
        <v>11893</v>
      </c>
      <c r="B6079" s="211" t="n">
        <v>9.35</v>
      </c>
    </row>
    <row r="6080" customFormat="false" ht="12.75" hidden="false" customHeight="false" outlineLevel="0" collapsed="false">
      <c r="A6080" s="210" t="s">
        <v>11894</v>
      </c>
      <c r="B6080" s="211" t="n">
        <v>19.9</v>
      </c>
    </row>
    <row r="6081" customFormat="false" ht="12.75" hidden="false" customHeight="false" outlineLevel="0" collapsed="false">
      <c r="A6081" s="210" t="s">
        <v>11896</v>
      </c>
      <c r="B6081" s="211" t="n">
        <v>17.43</v>
      </c>
    </row>
    <row r="6082" customFormat="false" ht="12.75" hidden="false" customHeight="false" outlineLevel="0" collapsed="false">
      <c r="A6082" s="210" t="s">
        <v>11897</v>
      </c>
      <c r="B6082" s="211" t="n">
        <v>24.49</v>
      </c>
    </row>
    <row r="6083" customFormat="false" ht="12.75" hidden="false" customHeight="false" outlineLevel="0" collapsed="false">
      <c r="A6083" s="210" t="s">
        <v>11899</v>
      </c>
      <c r="B6083" s="211" t="n">
        <v>21.5</v>
      </c>
    </row>
    <row r="6084" customFormat="false" ht="12.75" hidden="false" customHeight="false" outlineLevel="0" collapsed="false">
      <c r="A6084" s="210" t="s">
        <v>11900</v>
      </c>
      <c r="B6084" s="211" t="n">
        <v>144.47</v>
      </c>
    </row>
    <row r="6085" customFormat="false" ht="12.75" hidden="false" customHeight="false" outlineLevel="0" collapsed="false">
      <c r="A6085" s="210" t="s">
        <v>11905</v>
      </c>
      <c r="B6085" s="211" t="n">
        <v>130.62</v>
      </c>
    </row>
    <row r="6086" customFormat="false" ht="12.75" hidden="false" customHeight="false" outlineLevel="0" collapsed="false">
      <c r="A6086" s="210" t="s">
        <v>11906</v>
      </c>
      <c r="B6086" s="211" t="n">
        <v>177.55</v>
      </c>
    </row>
    <row r="6087" customFormat="false" ht="12.75" hidden="false" customHeight="false" outlineLevel="0" collapsed="false">
      <c r="A6087" s="210" t="s">
        <v>11908</v>
      </c>
      <c r="B6087" s="211" t="n">
        <v>161.14</v>
      </c>
    </row>
    <row r="6088" customFormat="false" ht="12.75" hidden="false" customHeight="false" outlineLevel="0" collapsed="false">
      <c r="A6088" s="210" t="s">
        <v>11909</v>
      </c>
      <c r="B6088" s="211" t="n">
        <v>208.44</v>
      </c>
    </row>
    <row r="6089" customFormat="false" ht="12.75" hidden="false" customHeight="false" outlineLevel="0" collapsed="false">
      <c r="A6089" s="210" t="s">
        <v>11911</v>
      </c>
      <c r="B6089" s="211" t="n">
        <v>189.69</v>
      </c>
    </row>
    <row r="6090" customFormat="false" ht="12.75" hidden="false" customHeight="false" outlineLevel="0" collapsed="false">
      <c r="A6090" s="210" t="s">
        <v>11912</v>
      </c>
      <c r="B6090" s="211" t="n">
        <v>244.05</v>
      </c>
    </row>
    <row r="6091" customFormat="false" ht="12.75" hidden="false" customHeight="false" outlineLevel="0" collapsed="false">
      <c r="A6091" s="210" t="s">
        <v>11914</v>
      </c>
      <c r="B6091" s="211" t="n">
        <v>222.34</v>
      </c>
    </row>
    <row r="6092" customFormat="false" ht="12.75" hidden="false" customHeight="false" outlineLevel="0" collapsed="false">
      <c r="A6092" s="210" t="s">
        <v>11915</v>
      </c>
      <c r="B6092" s="211" t="n">
        <v>275.79</v>
      </c>
    </row>
    <row r="6093" customFormat="false" ht="12.75" hidden="false" customHeight="false" outlineLevel="0" collapsed="false">
      <c r="A6093" s="210" t="s">
        <v>11917</v>
      </c>
      <c r="B6093" s="211" t="n">
        <v>251.68</v>
      </c>
    </row>
    <row r="6094" customFormat="false" ht="12.75" hidden="false" customHeight="false" outlineLevel="0" collapsed="false">
      <c r="A6094" s="210" t="s">
        <v>11918</v>
      </c>
      <c r="B6094" s="211" t="n">
        <v>312.42</v>
      </c>
    </row>
    <row r="6095" customFormat="false" ht="12.75" hidden="false" customHeight="false" outlineLevel="0" collapsed="false">
      <c r="A6095" s="210" t="s">
        <v>11920</v>
      </c>
      <c r="B6095" s="211" t="n">
        <v>285.21</v>
      </c>
    </row>
    <row r="6096" customFormat="false" ht="12.75" hidden="false" customHeight="false" outlineLevel="0" collapsed="false">
      <c r="A6096" s="210" t="s">
        <v>11921</v>
      </c>
      <c r="B6096" s="211" t="n">
        <v>344.33</v>
      </c>
    </row>
    <row r="6097" customFormat="false" ht="12.75" hidden="false" customHeight="false" outlineLevel="0" collapsed="false">
      <c r="A6097" s="210" t="s">
        <v>11923</v>
      </c>
      <c r="B6097" s="211" t="n">
        <v>314.71</v>
      </c>
    </row>
    <row r="6098" customFormat="false" ht="12.75" hidden="false" customHeight="false" outlineLevel="0" collapsed="false">
      <c r="A6098" s="210" t="s">
        <v>11924</v>
      </c>
      <c r="B6098" s="211" t="n">
        <v>377.8</v>
      </c>
    </row>
    <row r="6099" customFormat="false" ht="12.75" hidden="false" customHeight="false" outlineLevel="0" collapsed="false">
      <c r="A6099" s="210" t="s">
        <v>11926</v>
      </c>
      <c r="B6099" s="211" t="n">
        <v>345.5</v>
      </c>
    </row>
    <row r="6100" customFormat="false" ht="12.75" hidden="false" customHeight="false" outlineLevel="0" collapsed="false">
      <c r="A6100" s="210" t="s">
        <v>11927</v>
      </c>
      <c r="B6100" s="211" t="n">
        <v>167.96</v>
      </c>
    </row>
    <row r="6101" customFormat="false" ht="12.75" hidden="false" customHeight="false" outlineLevel="0" collapsed="false">
      <c r="A6101" s="210" t="s">
        <v>11932</v>
      </c>
      <c r="B6101" s="211" t="n">
        <v>152.34</v>
      </c>
    </row>
    <row r="6102" customFormat="false" ht="12.75" hidden="false" customHeight="false" outlineLevel="0" collapsed="false">
      <c r="A6102" s="210" t="s">
        <v>11933</v>
      </c>
      <c r="B6102" s="211" t="n">
        <v>209.02</v>
      </c>
    </row>
    <row r="6103" customFormat="false" ht="12.75" hidden="false" customHeight="false" outlineLevel="0" collapsed="false">
      <c r="A6103" s="210" t="s">
        <v>11935</v>
      </c>
      <c r="B6103" s="211" t="n">
        <v>190.24</v>
      </c>
    </row>
    <row r="6104" customFormat="false" ht="12.75" hidden="false" customHeight="false" outlineLevel="0" collapsed="false">
      <c r="A6104" s="210" t="s">
        <v>11936</v>
      </c>
      <c r="B6104" s="211" t="n">
        <v>247.64</v>
      </c>
    </row>
    <row r="6105" customFormat="false" ht="12.75" hidden="false" customHeight="false" outlineLevel="0" collapsed="false">
      <c r="A6105" s="210" t="s">
        <v>11938</v>
      </c>
      <c r="B6105" s="211" t="n">
        <v>225.94</v>
      </c>
    </row>
    <row r="6106" customFormat="false" ht="12.75" hidden="false" customHeight="false" outlineLevel="0" collapsed="false">
      <c r="A6106" s="210" t="s">
        <v>11939</v>
      </c>
      <c r="B6106" s="211" t="n">
        <v>290.99</v>
      </c>
    </row>
    <row r="6107" customFormat="false" ht="12.75" hidden="false" customHeight="false" outlineLevel="0" collapsed="false">
      <c r="A6107" s="210" t="s">
        <v>11941</v>
      </c>
      <c r="B6107" s="211" t="n">
        <v>265.75</v>
      </c>
    </row>
    <row r="6108" customFormat="false" ht="12.75" hidden="false" customHeight="false" outlineLevel="0" collapsed="false">
      <c r="A6108" s="210" t="s">
        <v>11942</v>
      </c>
      <c r="B6108" s="211" t="n">
        <v>330.85</v>
      </c>
    </row>
    <row r="6109" customFormat="false" ht="12.75" hidden="false" customHeight="false" outlineLevel="0" collapsed="false">
      <c r="A6109" s="210" t="s">
        <v>11944</v>
      </c>
      <c r="B6109" s="211" t="n">
        <v>302.61</v>
      </c>
    </row>
    <row r="6110" customFormat="false" ht="12.75" hidden="false" customHeight="false" outlineLevel="0" collapsed="false">
      <c r="A6110" s="210" t="s">
        <v>11945</v>
      </c>
      <c r="B6110" s="211" t="n">
        <v>375.24</v>
      </c>
    </row>
    <row r="6111" customFormat="false" ht="12.75" hidden="false" customHeight="false" outlineLevel="0" collapsed="false">
      <c r="A6111" s="210" t="s">
        <v>11947</v>
      </c>
      <c r="B6111" s="211" t="n">
        <v>343.31</v>
      </c>
    </row>
    <row r="6112" customFormat="false" ht="12.75" hidden="false" customHeight="false" outlineLevel="0" collapsed="false">
      <c r="A6112" s="210" t="s">
        <v>11948</v>
      </c>
      <c r="B6112" s="211" t="n">
        <v>415.11</v>
      </c>
    </row>
    <row r="6113" customFormat="false" ht="12.75" hidden="false" customHeight="false" outlineLevel="0" collapsed="false">
      <c r="A6113" s="210" t="s">
        <v>11950</v>
      </c>
      <c r="B6113" s="211" t="n">
        <v>380.17</v>
      </c>
    </row>
    <row r="6114" customFormat="false" ht="12.75" hidden="false" customHeight="false" outlineLevel="0" collapsed="false">
      <c r="A6114" s="210" t="s">
        <v>11951</v>
      </c>
      <c r="B6114" s="211" t="n">
        <v>456.42</v>
      </c>
    </row>
    <row r="6115" customFormat="false" ht="12.75" hidden="false" customHeight="false" outlineLevel="0" collapsed="false">
      <c r="A6115" s="210" t="s">
        <v>11953</v>
      </c>
      <c r="B6115" s="211" t="n">
        <v>418.21</v>
      </c>
    </row>
    <row r="6116" customFormat="false" ht="12.75" hidden="false" customHeight="false" outlineLevel="0" collapsed="false">
      <c r="A6116" s="210" t="s">
        <v>11954</v>
      </c>
      <c r="B6116" s="211" t="n">
        <v>544.86</v>
      </c>
    </row>
    <row r="6117" customFormat="false" ht="12.75" hidden="false" customHeight="false" outlineLevel="0" collapsed="false">
      <c r="A6117" s="210" t="s">
        <v>11956</v>
      </c>
      <c r="B6117" s="211" t="n">
        <v>500.53</v>
      </c>
    </row>
    <row r="6118" customFormat="false" ht="12.75" hidden="false" customHeight="false" outlineLevel="0" collapsed="false">
      <c r="A6118" s="210" t="s">
        <v>11957</v>
      </c>
      <c r="B6118" s="211" t="n">
        <v>655.98</v>
      </c>
    </row>
    <row r="6119" customFormat="false" ht="12.75" hidden="false" customHeight="false" outlineLevel="0" collapsed="false">
      <c r="A6119" s="210" t="s">
        <v>11959</v>
      </c>
      <c r="B6119" s="211" t="n">
        <v>601.7</v>
      </c>
    </row>
    <row r="6120" customFormat="false" ht="12.75" hidden="false" customHeight="false" outlineLevel="0" collapsed="false">
      <c r="A6120" s="210" t="s">
        <v>11960</v>
      </c>
      <c r="B6120" s="211" t="n">
        <v>754.13</v>
      </c>
    </row>
    <row r="6121" customFormat="false" ht="12.75" hidden="false" customHeight="false" outlineLevel="0" collapsed="false">
      <c r="A6121" s="210" t="s">
        <v>11962</v>
      </c>
      <c r="B6121" s="211" t="n">
        <v>691.64</v>
      </c>
    </row>
    <row r="6122" customFormat="false" ht="12.75" hidden="false" customHeight="false" outlineLevel="0" collapsed="false">
      <c r="A6122" s="210" t="s">
        <v>11963</v>
      </c>
      <c r="B6122" s="211" t="n">
        <v>402.83</v>
      </c>
    </row>
    <row r="6123" customFormat="false" ht="12.75" hidden="false" customHeight="false" outlineLevel="0" collapsed="false">
      <c r="A6123" s="210" t="s">
        <v>11965</v>
      </c>
      <c r="B6123" s="211" t="n">
        <v>367.65</v>
      </c>
    </row>
    <row r="6124" customFormat="false" ht="12.75" hidden="false" customHeight="false" outlineLevel="0" collapsed="false">
      <c r="A6124" s="210" t="s">
        <v>11966</v>
      </c>
      <c r="B6124" s="211" t="n">
        <v>456.58</v>
      </c>
    </row>
    <row r="6125" customFormat="false" ht="12.75" hidden="false" customHeight="false" outlineLevel="0" collapsed="false">
      <c r="A6125" s="210" t="s">
        <v>11967</v>
      </c>
      <c r="B6125" s="211" t="n">
        <v>417.39</v>
      </c>
    </row>
    <row r="6126" customFormat="false" ht="12.75" hidden="false" customHeight="false" outlineLevel="0" collapsed="false">
      <c r="A6126" s="210" t="s">
        <v>11968</v>
      </c>
      <c r="B6126" s="211" t="n">
        <v>516.4</v>
      </c>
    </row>
    <row r="6127" customFormat="false" ht="12.75" hidden="false" customHeight="false" outlineLevel="0" collapsed="false">
      <c r="A6127" s="210" t="s">
        <v>11969</v>
      </c>
      <c r="B6127" s="211" t="n">
        <v>472.29</v>
      </c>
    </row>
    <row r="6128" customFormat="false" ht="12.75" hidden="false" customHeight="false" outlineLevel="0" collapsed="false">
      <c r="A6128" s="210" t="s">
        <v>11970</v>
      </c>
      <c r="B6128" s="211" t="n">
        <v>570.14</v>
      </c>
    </row>
    <row r="6129" customFormat="false" ht="12.75" hidden="false" customHeight="false" outlineLevel="0" collapsed="false">
      <c r="A6129" s="210" t="s">
        <v>11971</v>
      </c>
      <c r="B6129" s="211" t="n">
        <v>522.02</v>
      </c>
    </row>
    <row r="6130" customFormat="false" ht="12.75" hidden="false" customHeight="false" outlineLevel="0" collapsed="false">
      <c r="A6130" s="210" t="s">
        <v>11972</v>
      </c>
      <c r="B6130" s="211" t="n">
        <v>630.23</v>
      </c>
    </row>
    <row r="6131" customFormat="false" ht="12.75" hidden="false" customHeight="false" outlineLevel="0" collapsed="false">
      <c r="A6131" s="210" t="s">
        <v>11973</v>
      </c>
      <c r="B6131" s="211" t="n">
        <v>577.16</v>
      </c>
    </row>
    <row r="6132" customFormat="false" ht="12.75" hidden="false" customHeight="false" outlineLevel="0" collapsed="false">
      <c r="A6132" s="210" t="s">
        <v>11974</v>
      </c>
      <c r="B6132" s="211" t="n">
        <v>772.43</v>
      </c>
    </row>
    <row r="6133" customFormat="false" ht="12.75" hidden="false" customHeight="false" outlineLevel="0" collapsed="false">
      <c r="A6133" s="210" t="s">
        <v>11976</v>
      </c>
      <c r="B6133" s="211" t="n">
        <v>708.2</v>
      </c>
    </row>
    <row r="6134" customFormat="false" ht="12.75" hidden="false" customHeight="false" outlineLevel="0" collapsed="false">
      <c r="A6134" s="210" t="s">
        <v>11977</v>
      </c>
      <c r="B6134" s="211" t="n">
        <v>879.71</v>
      </c>
    </row>
    <row r="6135" customFormat="false" ht="12.75" hidden="false" customHeight="false" outlineLevel="0" collapsed="false">
      <c r="A6135" s="210" t="s">
        <v>11979</v>
      </c>
      <c r="B6135" s="211" t="n">
        <v>807.55</v>
      </c>
    </row>
    <row r="6136" customFormat="false" ht="12.75" hidden="false" customHeight="false" outlineLevel="0" collapsed="false">
      <c r="A6136" s="210" t="s">
        <v>11980</v>
      </c>
      <c r="B6136" s="211" t="n">
        <v>999.38</v>
      </c>
    </row>
    <row r="6137" customFormat="false" ht="12.75" hidden="false" customHeight="false" outlineLevel="0" collapsed="false">
      <c r="A6137" s="210" t="s">
        <v>11982</v>
      </c>
      <c r="B6137" s="211" t="n">
        <v>917.83</v>
      </c>
    </row>
    <row r="6138" customFormat="false" ht="12.75" hidden="false" customHeight="false" outlineLevel="0" collapsed="false">
      <c r="A6138" s="210" t="s">
        <v>11983</v>
      </c>
      <c r="B6138" s="211" t="n">
        <v>1111.19</v>
      </c>
    </row>
    <row r="6139" customFormat="false" ht="12.75" hidden="false" customHeight="false" outlineLevel="0" collapsed="false">
      <c r="A6139" s="210" t="s">
        <v>11985</v>
      </c>
      <c r="B6139" s="211" t="n">
        <v>1021.05</v>
      </c>
    </row>
    <row r="6140" customFormat="false" ht="12.75" hidden="false" customHeight="false" outlineLevel="0" collapsed="false">
      <c r="A6140" s="210" t="s">
        <v>11986</v>
      </c>
      <c r="B6140" s="211" t="n">
        <v>1242.2</v>
      </c>
    </row>
    <row r="6141" customFormat="false" ht="12.75" hidden="false" customHeight="false" outlineLevel="0" collapsed="false">
      <c r="A6141" s="210" t="s">
        <v>11990</v>
      </c>
      <c r="B6141" s="211" t="n">
        <v>1141.31</v>
      </c>
    </row>
    <row r="6142" customFormat="false" ht="12.75" hidden="false" customHeight="false" outlineLevel="0" collapsed="false">
      <c r="A6142" s="210" t="s">
        <v>11991</v>
      </c>
      <c r="B6142" s="211" t="n">
        <v>1461.55</v>
      </c>
    </row>
    <row r="6143" customFormat="false" ht="12.75" hidden="false" customHeight="false" outlineLevel="0" collapsed="false">
      <c r="A6143" s="210" t="s">
        <v>11993</v>
      </c>
      <c r="B6143" s="211" t="n">
        <v>1344.03</v>
      </c>
    </row>
    <row r="6144" customFormat="false" ht="12.75" hidden="false" customHeight="false" outlineLevel="0" collapsed="false">
      <c r="A6144" s="210" t="s">
        <v>11994</v>
      </c>
      <c r="B6144" s="211" t="n">
        <v>611.04</v>
      </c>
    </row>
    <row r="6145" customFormat="false" ht="12.75" hidden="false" customHeight="false" outlineLevel="0" collapsed="false">
      <c r="A6145" s="210" t="s">
        <v>11996</v>
      </c>
      <c r="B6145" s="211" t="n">
        <v>559.23</v>
      </c>
    </row>
    <row r="6146" customFormat="false" ht="12.75" hidden="false" customHeight="false" outlineLevel="0" collapsed="false">
      <c r="A6146" s="210" t="s">
        <v>11997</v>
      </c>
      <c r="B6146" s="211" t="n">
        <v>709.24</v>
      </c>
    </row>
    <row r="6147" customFormat="false" ht="12.75" hidden="false" customHeight="false" outlineLevel="0" collapsed="false">
      <c r="A6147" s="210" t="s">
        <v>11998</v>
      </c>
      <c r="B6147" s="211" t="n">
        <v>649.38</v>
      </c>
    </row>
    <row r="6148" customFormat="false" ht="12.75" hidden="false" customHeight="false" outlineLevel="0" collapsed="false">
      <c r="A6148" s="210" t="s">
        <v>11999</v>
      </c>
      <c r="B6148" s="211" t="n">
        <v>804.66</v>
      </c>
    </row>
    <row r="6149" customFormat="false" ht="12.75" hidden="false" customHeight="false" outlineLevel="0" collapsed="false">
      <c r="A6149" s="210" t="s">
        <v>12000</v>
      </c>
      <c r="B6149" s="211" t="n">
        <v>736.98</v>
      </c>
    </row>
    <row r="6150" customFormat="false" ht="12.75" hidden="false" customHeight="false" outlineLevel="0" collapsed="false">
      <c r="A6150" s="210" t="s">
        <v>12001</v>
      </c>
      <c r="B6150" s="211" t="n">
        <v>899.25</v>
      </c>
    </row>
    <row r="6151" customFormat="false" ht="12.75" hidden="false" customHeight="false" outlineLevel="0" collapsed="false">
      <c r="A6151" s="210" t="s">
        <v>12002</v>
      </c>
      <c r="B6151" s="211" t="n">
        <v>824.01</v>
      </c>
    </row>
    <row r="6152" customFormat="false" ht="12.75" hidden="false" customHeight="false" outlineLevel="0" collapsed="false">
      <c r="A6152" s="210" t="s">
        <v>12003</v>
      </c>
      <c r="B6152" s="211" t="n">
        <v>990.86</v>
      </c>
    </row>
    <row r="6153" customFormat="false" ht="12.75" hidden="false" customHeight="false" outlineLevel="0" collapsed="false">
      <c r="A6153" s="210" t="s">
        <v>12004</v>
      </c>
      <c r="B6153" s="211" t="n">
        <v>908.29</v>
      </c>
    </row>
    <row r="6154" customFormat="false" ht="12.75" hidden="false" customHeight="false" outlineLevel="0" collapsed="false">
      <c r="A6154" s="210" t="s">
        <v>12005</v>
      </c>
      <c r="B6154" s="211" t="n">
        <v>1204.71</v>
      </c>
    </row>
    <row r="6155" customFormat="false" ht="12.75" hidden="false" customHeight="false" outlineLevel="0" collapsed="false">
      <c r="A6155" s="210" t="s">
        <v>12006</v>
      </c>
      <c r="B6155" s="211" t="n">
        <v>1105.15</v>
      </c>
    </row>
    <row r="6156" customFormat="false" ht="12.75" hidden="false" customHeight="false" outlineLevel="0" collapsed="false">
      <c r="A6156" s="210" t="s">
        <v>12007</v>
      </c>
      <c r="B6156" s="211" t="n">
        <v>1382.85</v>
      </c>
    </row>
    <row r="6157" customFormat="false" ht="12.75" hidden="false" customHeight="false" outlineLevel="0" collapsed="false">
      <c r="A6157" s="210" t="s">
        <v>12008</v>
      </c>
      <c r="B6157" s="211" t="n">
        <v>1269.48</v>
      </c>
    </row>
    <row r="6158" customFormat="false" ht="12.75" hidden="false" customHeight="false" outlineLevel="0" collapsed="false">
      <c r="A6158" s="210" t="s">
        <v>12009</v>
      </c>
      <c r="B6158" s="211" t="n">
        <v>1592.11</v>
      </c>
    </row>
    <row r="6159" customFormat="false" ht="12.75" hidden="false" customHeight="false" outlineLevel="0" collapsed="false">
      <c r="A6159" s="210" t="s">
        <v>12010</v>
      </c>
      <c r="B6159" s="211" t="n">
        <v>1461.66</v>
      </c>
    </row>
    <row r="6160" customFormat="false" ht="12.75" hidden="false" customHeight="false" outlineLevel="0" collapsed="false">
      <c r="A6160" s="210" t="s">
        <v>12011</v>
      </c>
      <c r="B6160" s="211" t="n">
        <v>1767.42</v>
      </c>
    </row>
    <row r="6161" customFormat="false" ht="12.75" hidden="false" customHeight="false" outlineLevel="0" collapsed="false">
      <c r="A6161" s="210" t="s">
        <v>12013</v>
      </c>
      <c r="B6161" s="211" t="n">
        <v>1623.38</v>
      </c>
    </row>
    <row r="6162" customFormat="false" ht="12.75" hidden="false" customHeight="false" outlineLevel="0" collapsed="false">
      <c r="A6162" s="210" t="s">
        <v>12014</v>
      </c>
      <c r="B6162" s="211" t="n">
        <v>1987.53</v>
      </c>
    </row>
    <row r="6163" customFormat="false" ht="12.75" hidden="false" customHeight="false" outlineLevel="0" collapsed="false">
      <c r="A6163" s="210" t="s">
        <v>12015</v>
      </c>
      <c r="B6163" s="211" t="n">
        <v>1824.97</v>
      </c>
    </row>
    <row r="6164" customFormat="false" ht="12.75" hidden="false" customHeight="false" outlineLevel="0" collapsed="false">
      <c r="A6164" s="210" t="s">
        <v>12016</v>
      </c>
      <c r="B6164" s="211" t="n">
        <v>2343.81</v>
      </c>
    </row>
    <row r="6165" customFormat="false" ht="12.75" hidden="false" customHeight="false" outlineLevel="0" collapsed="false">
      <c r="A6165" s="210" t="s">
        <v>12017</v>
      </c>
      <c r="B6165" s="211" t="n">
        <v>2153.63</v>
      </c>
    </row>
    <row r="6166" customFormat="false" ht="12.75" hidden="false" customHeight="false" outlineLevel="0" collapsed="false">
      <c r="A6166" s="210" t="s">
        <v>12018</v>
      </c>
      <c r="B6166" s="211" t="n">
        <v>2550.28</v>
      </c>
    </row>
    <row r="6167" customFormat="false" ht="12.75" hidden="false" customHeight="false" outlineLevel="0" collapsed="false">
      <c r="A6167" s="210" t="s">
        <v>12020</v>
      </c>
      <c r="B6167" s="211" t="n">
        <v>2342.97</v>
      </c>
    </row>
    <row r="6168" customFormat="false" ht="12.75" hidden="false" customHeight="false" outlineLevel="0" collapsed="false">
      <c r="A6168" s="210" t="s">
        <v>12021</v>
      </c>
      <c r="B6168" s="211" t="n">
        <v>2903.76</v>
      </c>
    </row>
    <row r="6169" customFormat="false" ht="12.75" hidden="false" customHeight="false" outlineLevel="0" collapsed="false">
      <c r="A6169" s="210" t="s">
        <v>12024</v>
      </c>
      <c r="B6169" s="211" t="n">
        <v>2669.05</v>
      </c>
    </row>
    <row r="6170" customFormat="false" ht="12.75" hidden="false" customHeight="false" outlineLevel="0" collapsed="false">
      <c r="A6170" s="210" t="s">
        <v>12025</v>
      </c>
      <c r="B6170" s="211" t="n">
        <v>3833.29</v>
      </c>
    </row>
    <row r="6171" customFormat="false" ht="12.75" hidden="false" customHeight="false" outlineLevel="0" collapsed="false">
      <c r="A6171" s="210" t="s">
        <v>12027</v>
      </c>
      <c r="B6171" s="211" t="n">
        <v>3524.81</v>
      </c>
    </row>
    <row r="6172" customFormat="false" ht="12.75" hidden="false" customHeight="false" outlineLevel="0" collapsed="false">
      <c r="A6172" s="210" t="s">
        <v>12028</v>
      </c>
      <c r="B6172" s="211" t="n">
        <v>4759.92</v>
      </c>
    </row>
    <row r="6173" customFormat="false" ht="12.75" hidden="false" customHeight="false" outlineLevel="0" collapsed="false">
      <c r="A6173" s="210" t="s">
        <v>12030</v>
      </c>
      <c r="B6173" s="211" t="n">
        <v>4377.91</v>
      </c>
    </row>
    <row r="6174" customFormat="false" ht="12.75" hidden="false" customHeight="false" outlineLevel="0" collapsed="false">
      <c r="A6174" s="210" t="s">
        <v>12031</v>
      </c>
      <c r="B6174" s="211" t="n">
        <v>1400.92</v>
      </c>
    </row>
    <row r="6175" customFormat="false" ht="12.75" hidden="false" customHeight="false" outlineLevel="0" collapsed="false">
      <c r="A6175" s="210" t="s">
        <v>12033</v>
      </c>
      <c r="B6175" s="211" t="n">
        <v>1280.24</v>
      </c>
    </row>
    <row r="6176" customFormat="false" ht="12.75" hidden="false" customHeight="false" outlineLevel="0" collapsed="false">
      <c r="A6176" s="210" t="s">
        <v>12034</v>
      </c>
      <c r="B6176" s="211" t="n">
        <v>1701.11</v>
      </c>
    </row>
    <row r="6177" customFormat="false" ht="12.75" hidden="false" customHeight="false" outlineLevel="0" collapsed="false">
      <c r="A6177" s="210" t="s">
        <v>12035</v>
      </c>
      <c r="B6177" s="211" t="n">
        <v>1555.58</v>
      </c>
    </row>
    <row r="6178" customFormat="false" ht="12.75" hidden="false" customHeight="false" outlineLevel="0" collapsed="false">
      <c r="A6178" s="210" t="s">
        <v>12036</v>
      </c>
      <c r="B6178" s="211" t="n">
        <v>1938.67</v>
      </c>
    </row>
    <row r="6179" customFormat="false" ht="12.75" hidden="false" customHeight="false" outlineLevel="0" collapsed="false">
      <c r="A6179" s="210" t="s">
        <v>12037</v>
      </c>
      <c r="B6179" s="211" t="n">
        <v>1774.74</v>
      </c>
    </row>
    <row r="6180" customFormat="false" ht="12.75" hidden="false" customHeight="false" outlineLevel="0" collapsed="false">
      <c r="A6180" s="210" t="s">
        <v>12038</v>
      </c>
      <c r="B6180" s="211" t="n">
        <v>2220.18</v>
      </c>
    </row>
    <row r="6181" customFormat="false" ht="12.75" hidden="false" customHeight="false" outlineLevel="0" collapsed="false">
      <c r="A6181" s="210" t="s">
        <v>12039</v>
      </c>
      <c r="B6181" s="211" t="n">
        <v>2032.76</v>
      </c>
    </row>
    <row r="6182" customFormat="false" ht="12.75" hidden="false" customHeight="false" outlineLevel="0" collapsed="false">
      <c r="A6182" s="210" t="s">
        <v>12040</v>
      </c>
      <c r="B6182" s="211" t="n">
        <v>2453.97</v>
      </c>
    </row>
    <row r="6183" customFormat="false" ht="12.75" hidden="false" customHeight="false" outlineLevel="0" collapsed="false">
      <c r="A6183" s="210" t="s">
        <v>12041</v>
      </c>
      <c r="B6183" s="211" t="n">
        <v>2248.44</v>
      </c>
    </row>
    <row r="6184" customFormat="false" ht="12.75" hidden="false" customHeight="false" outlineLevel="0" collapsed="false">
      <c r="A6184" s="210" t="s">
        <v>12042</v>
      </c>
      <c r="B6184" s="211" t="n">
        <v>2740.05</v>
      </c>
    </row>
    <row r="6185" customFormat="false" ht="12.75" hidden="false" customHeight="false" outlineLevel="0" collapsed="false">
      <c r="A6185" s="210" t="s">
        <v>12043</v>
      </c>
      <c r="B6185" s="211" t="n">
        <v>2510.59</v>
      </c>
    </row>
    <row r="6186" customFormat="false" ht="12.75" hidden="false" customHeight="false" outlineLevel="0" collapsed="false">
      <c r="A6186" s="210" t="s">
        <v>12044</v>
      </c>
      <c r="B6186" s="211" t="n">
        <v>3215.18</v>
      </c>
    </row>
    <row r="6187" customFormat="false" ht="12.75" hidden="false" customHeight="false" outlineLevel="0" collapsed="false">
      <c r="A6187" s="210" t="s">
        <v>12045</v>
      </c>
      <c r="B6187" s="211" t="n">
        <v>2948.9</v>
      </c>
    </row>
    <row r="6188" customFormat="false" ht="12.75" hidden="false" customHeight="false" outlineLevel="0" collapsed="false">
      <c r="A6188" s="210" t="s">
        <v>12046</v>
      </c>
      <c r="B6188" s="211" t="n">
        <v>4009.38</v>
      </c>
    </row>
    <row r="6189" customFormat="false" ht="12.75" hidden="false" customHeight="false" outlineLevel="0" collapsed="false">
      <c r="A6189" s="210" t="s">
        <v>12047</v>
      </c>
      <c r="B6189" s="211" t="n">
        <v>3677.7</v>
      </c>
    </row>
    <row r="6190" customFormat="false" ht="12.75" hidden="false" customHeight="false" outlineLevel="0" collapsed="false">
      <c r="A6190" s="210" t="s">
        <v>12048</v>
      </c>
      <c r="B6190" s="211" t="n">
        <v>4678.24</v>
      </c>
    </row>
    <row r="6191" customFormat="false" ht="12.75" hidden="false" customHeight="false" outlineLevel="0" collapsed="false">
      <c r="A6191" s="210" t="s">
        <v>12050</v>
      </c>
      <c r="B6191" s="211" t="n">
        <v>4291.19</v>
      </c>
    </row>
    <row r="6192" customFormat="false" ht="12.75" hidden="false" customHeight="false" outlineLevel="0" collapsed="false">
      <c r="A6192" s="210" t="s">
        <v>12051</v>
      </c>
      <c r="B6192" s="211" t="n">
        <v>4798.9</v>
      </c>
    </row>
    <row r="6193" customFormat="false" ht="12.75" hidden="false" customHeight="false" outlineLevel="0" collapsed="false">
      <c r="A6193" s="210" t="s">
        <v>12053</v>
      </c>
      <c r="B6193" s="211" t="n">
        <v>4402.5</v>
      </c>
    </row>
    <row r="6194" customFormat="false" ht="12.75" hidden="false" customHeight="false" outlineLevel="0" collapsed="false">
      <c r="A6194" s="210" t="s">
        <v>12054</v>
      </c>
      <c r="B6194" s="211" t="n">
        <v>5324.01</v>
      </c>
    </row>
    <row r="6195" customFormat="false" ht="12.75" hidden="false" customHeight="false" outlineLevel="0" collapsed="false">
      <c r="A6195" s="210" t="s">
        <v>12055</v>
      </c>
      <c r="B6195" s="211" t="n">
        <v>4884.5</v>
      </c>
    </row>
    <row r="6196" customFormat="false" ht="12.75" hidden="false" customHeight="false" outlineLevel="0" collapsed="false">
      <c r="A6196" s="210" t="s">
        <v>12056</v>
      </c>
      <c r="B6196" s="211" t="n">
        <v>6648.98</v>
      </c>
    </row>
    <row r="6197" customFormat="false" ht="12.75" hidden="false" customHeight="false" outlineLevel="0" collapsed="false">
      <c r="A6197" s="210" t="s">
        <v>12057</v>
      </c>
      <c r="B6197" s="211" t="n">
        <v>6100.62</v>
      </c>
    </row>
    <row r="6198" customFormat="false" ht="12.75" hidden="false" customHeight="false" outlineLevel="0" collapsed="false">
      <c r="A6198" s="210" t="s">
        <v>12058</v>
      </c>
      <c r="B6198" s="211" t="n">
        <v>6077.29</v>
      </c>
    </row>
    <row r="6199" customFormat="false" ht="12.75" hidden="false" customHeight="false" outlineLevel="0" collapsed="false">
      <c r="A6199" s="210" t="s">
        <v>12060</v>
      </c>
      <c r="B6199" s="211" t="n">
        <v>5581.73</v>
      </c>
    </row>
    <row r="6200" customFormat="false" ht="12.75" hidden="false" customHeight="false" outlineLevel="0" collapsed="false">
      <c r="A6200" s="210" t="s">
        <v>12061</v>
      </c>
      <c r="B6200" s="211" t="n">
        <v>6743.69</v>
      </c>
    </row>
    <row r="6201" customFormat="false" ht="12.75" hidden="false" customHeight="false" outlineLevel="0" collapsed="false">
      <c r="A6201" s="210" t="s">
        <v>12062</v>
      </c>
      <c r="B6201" s="211" t="n">
        <v>6194.06</v>
      </c>
    </row>
    <row r="6202" customFormat="false" ht="12.75" hidden="false" customHeight="false" outlineLevel="0" collapsed="false">
      <c r="A6202" s="210" t="s">
        <v>12063</v>
      </c>
      <c r="B6202" s="211" t="n">
        <v>8425.1</v>
      </c>
    </row>
    <row r="6203" customFormat="false" ht="12.75" hidden="false" customHeight="false" outlineLevel="0" collapsed="false">
      <c r="A6203" s="210" t="s">
        <v>12064</v>
      </c>
      <c r="B6203" s="211" t="n">
        <v>7739</v>
      </c>
    </row>
    <row r="6204" customFormat="false" ht="12.75" hidden="false" customHeight="false" outlineLevel="0" collapsed="false">
      <c r="A6204" s="210" t="s">
        <v>12065</v>
      </c>
      <c r="B6204" s="211" t="n">
        <v>76.3</v>
      </c>
    </row>
    <row r="6205" customFormat="false" ht="12.75" hidden="false" customHeight="false" outlineLevel="0" collapsed="false">
      <c r="A6205" s="210" t="s">
        <v>12071</v>
      </c>
      <c r="B6205" s="211" t="n">
        <v>69.66</v>
      </c>
    </row>
    <row r="6206" customFormat="false" ht="12.75" hidden="false" customHeight="false" outlineLevel="0" collapsed="false">
      <c r="A6206" s="210" t="s">
        <v>12072</v>
      </c>
      <c r="B6206" s="211" t="n">
        <v>101.71</v>
      </c>
    </row>
    <row r="6207" customFormat="false" ht="12.75" hidden="false" customHeight="false" outlineLevel="0" collapsed="false">
      <c r="A6207" s="210" t="s">
        <v>12078</v>
      </c>
      <c r="B6207" s="211" t="n">
        <v>92.86</v>
      </c>
    </row>
    <row r="6208" customFormat="false" ht="12.75" hidden="false" customHeight="false" outlineLevel="0" collapsed="false">
      <c r="A6208" s="210" t="s">
        <v>12079</v>
      </c>
      <c r="B6208" s="211" t="n">
        <v>127.16</v>
      </c>
    </row>
    <row r="6209" customFormat="false" ht="12.75" hidden="false" customHeight="false" outlineLevel="0" collapsed="false">
      <c r="A6209" s="210" t="s">
        <v>12081</v>
      </c>
      <c r="B6209" s="211" t="n">
        <v>116.1</v>
      </c>
    </row>
    <row r="6210" customFormat="false" ht="12.75" hidden="false" customHeight="false" outlineLevel="0" collapsed="false">
      <c r="A6210" s="210" t="s">
        <v>12082</v>
      </c>
      <c r="B6210" s="211" t="n">
        <v>152.54</v>
      </c>
    </row>
    <row r="6211" customFormat="false" ht="12.75" hidden="false" customHeight="false" outlineLevel="0" collapsed="false">
      <c r="A6211" s="210" t="s">
        <v>12084</v>
      </c>
      <c r="B6211" s="211" t="n">
        <v>139.27</v>
      </c>
    </row>
    <row r="6212" customFormat="false" ht="12.75" hidden="false" customHeight="false" outlineLevel="0" collapsed="false">
      <c r="A6212" s="210" t="s">
        <v>12085</v>
      </c>
      <c r="B6212" s="211" t="n">
        <v>203.55</v>
      </c>
    </row>
    <row r="6213" customFormat="false" ht="12.75" hidden="false" customHeight="false" outlineLevel="0" collapsed="false">
      <c r="A6213" s="210" t="s">
        <v>12087</v>
      </c>
      <c r="B6213" s="211" t="n">
        <v>185.85</v>
      </c>
    </row>
    <row r="6214" customFormat="false" ht="12.75" hidden="false" customHeight="false" outlineLevel="0" collapsed="false">
      <c r="A6214" s="210" t="s">
        <v>12088</v>
      </c>
      <c r="B6214" s="211" t="n">
        <v>229.02</v>
      </c>
    </row>
    <row r="6215" customFormat="false" ht="12.75" hidden="false" customHeight="false" outlineLevel="0" collapsed="false">
      <c r="A6215" s="210" t="s">
        <v>12090</v>
      </c>
      <c r="B6215" s="211" t="n">
        <v>209.1</v>
      </c>
    </row>
    <row r="6216" customFormat="false" ht="12.75" hidden="false" customHeight="false" outlineLevel="0" collapsed="false">
      <c r="A6216" s="210" t="s">
        <v>12091</v>
      </c>
      <c r="B6216" s="211" t="n">
        <v>254.08</v>
      </c>
    </row>
    <row r="6217" customFormat="false" ht="12.75" hidden="false" customHeight="false" outlineLevel="0" collapsed="false">
      <c r="A6217" s="210" t="s">
        <v>12093</v>
      </c>
      <c r="B6217" s="211" t="n">
        <v>231.99</v>
      </c>
    </row>
    <row r="6218" customFormat="false" ht="12.75" hidden="false" customHeight="false" outlineLevel="0" collapsed="false">
      <c r="A6218" s="210" t="s">
        <v>12094</v>
      </c>
      <c r="B6218" s="211" t="n">
        <v>304.62</v>
      </c>
    </row>
    <row r="6219" customFormat="false" ht="12.75" hidden="false" customHeight="false" outlineLevel="0" collapsed="false">
      <c r="A6219" s="210" t="s">
        <v>12096</v>
      </c>
      <c r="B6219" s="211" t="n">
        <v>278.11</v>
      </c>
    </row>
    <row r="6220" customFormat="false" ht="12.75" hidden="false" customHeight="false" outlineLevel="0" collapsed="false">
      <c r="A6220" s="210" t="s">
        <v>12097</v>
      </c>
      <c r="B6220" s="211" t="n">
        <v>356.15</v>
      </c>
    </row>
    <row r="6221" customFormat="false" ht="12.75" hidden="false" customHeight="false" outlineLevel="0" collapsed="false">
      <c r="A6221" s="210" t="s">
        <v>12099</v>
      </c>
      <c r="B6221" s="211" t="n">
        <v>325.17</v>
      </c>
    </row>
    <row r="6222" customFormat="false" ht="12.75" hidden="false" customHeight="false" outlineLevel="0" collapsed="false">
      <c r="A6222" s="210" t="s">
        <v>12100</v>
      </c>
      <c r="B6222" s="211" t="n">
        <v>88.34</v>
      </c>
    </row>
    <row r="6223" customFormat="false" ht="12.75" hidden="false" customHeight="false" outlineLevel="0" collapsed="false">
      <c r="A6223" s="210" t="s">
        <v>12105</v>
      </c>
      <c r="B6223" s="211" t="n">
        <v>80.79</v>
      </c>
    </row>
    <row r="6224" customFormat="false" ht="12.75" hidden="false" customHeight="false" outlineLevel="0" collapsed="false">
      <c r="A6224" s="210" t="s">
        <v>12106</v>
      </c>
      <c r="B6224" s="211" t="n">
        <v>117.75</v>
      </c>
    </row>
    <row r="6225" customFormat="false" ht="12.75" hidden="false" customHeight="false" outlineLevel="0" collapsed="false">
      <c r="A6225" s="210" t="s">
        <v>12110</v>
      </c>
      <c r="B6225" s="211" t="n">
        <v>107.68</v>
      </c>
    </row>
    <row r="6226" customFormat="false" ht="12.75" hidden="false" customHeight="false" outlineLevel="0" collapsed="false">
      <c r="A6226" s="210" t="s">
        <v>12111</v>
      </c>
      <c r="B6226" s="211" t="n">
        <v>147.22</v>
      </c>
    </row>
    <row r="6227" customFormat="false" ht="12.75" hidden="false" customHeight="false" outlineLevel="0" collapsed="false">
      <c r="A6227" s="210" t="s">
        <v>12113</v>
      </c>
      <c r="B6227" s="211" t="n">
        <v>134.63</v>
      </c>
    </row>
    <row r="6228" customFormat="false" ht="12.75" hidden="false" customHeight="false" outlineLevel="0" collapsed="false">
      <c r="A6228" s="210" t="s">
        <v>12114</v>
      </c>
      <c r="B6228" s="211" t="n">
        <v>176.62</v>
      </c>
    </row>
    <row r="6229" customFormat="false" ht="12.75" hidden="false" customHeight="false" outlineLevel="0" collapsed="false">
      <c r="A6229" s="210" t="s">
        <v>12116</v>
      </c>
      <c r="B6229" s="211" t="n">
        <v>161.51</v>
      </c>
    </row>
    <row r="6230" customFormat="false" ht="12.75" hidden="false" customHeight="false" outlineLevel="0" collapsed="false">
      <c r="A6230" s="210" t="s">
        <v>12117</v>
      </c>
      <c r="B6230" s="211" t="n">
        <v>206.25</v>
      </c>
    </row>
    <row r="6231" customFormat="false" ht="12.75" hidden="false" customHeight="false" outlineLevel="0" collapsed="false">
      <c r="A6231" s="210" t="s">
        <v>12119</v>
      </c>
      <c r="B6231" s="211" t="n">
        <v>188.61</v>
      </c>
    </row>
    <row r="6232" customFormat="false" ht="12.75" hidden="false" customHeight="false" outlineLevel="0" collapsed="false">
      <c r="A6232" s="210" t="s">
        <v>12120</v>
      </c>
      <c r="B6232" s="211" t="n">
        <v>235.64</v>
      </c>
    </row>
    <row r="6233" customFormat="false" ht="12.75" hidden="false" customHeight="false" outlineLevel="0" collapsed="false">
      <c r="A6233" s="210" t="s">
        <v>12122</v>
      </c>
      <c r="B6233" s="211" t="n">
        <v>215.49</v>
      </c>
    </row>
    <row r="6234" customFormat="false" ht="12.75" hidden="false" customHeight="false" outlineLevel="0" collapsed="false">
      <c r="A6234" s="210" t="s">
        <v>12123</v>
      </c>
      <c r="B6234" s="211" t="n">
        <v>265.11</v>
      </c>
    </row>
    <row r="6235" customFormat="false" ht="12.75" hidden="false" customHeight="false" outlineLevel="0" collapsed="false">
      <c r="A6235" s="210" t="s">
        <v>12125</v>
      </c>
      <c r="B6235" s="211" t="n">
        <v>242.44</v>
      </c>
    </row>
    <row r="6236" customFormat="false" ht="12.75" hidden="false" customHeight="false" outlineLevel="0" collapsed="false">
      <c r="A6236" s="210" t="s">
        <v>12126</v>
      </c>
      <c r="B6236" s="211" t="n">
        <v>294.2</v>
      </c>
    </row>
    <row r="6237" customFormat="false" ht="12.75" hidden="false" customHeight="false" outlineLevel="0" collapsed="false">
      <c r="A6237" s="210" t="s">
        <v>12128</v>
      </c>
      <c r="B6237" s="211" t="n">
        <v>269.05</v>
      </c>
    </row>
    <row r="6238" customFormat="false" ht="12.75" hidden="false" customHeight="false" outlineLevel="0" collapsed="false">
      <c r="A6238" s="210" t="s">
        <v>12129</v>
      </c>
      <c r="B6238" s="211" t="n">
        <v>353.44</v>
      </c>
    </row>
    <row r="6239" customFormat="false" ht="12.75" hidden="false" customHeight="false" outlineLevel="0" collapsed="false">
      <c r="A6239" s="210" t="s">
        <v>12131</v>
      </c>
      <c r="B6239" s="211" t="n">
        <v>323.21</v>
      </c>
    </row>
    <row r="6240" customFormat="false" ht="12.75" hidden="false" customHeight="false" outlineLevel="0" collapsed="false">
      <c r="A6240" s="210" t="s">
        <v>12132</v>
      </c>
      <c r="B6240" s="211" t="n">
        <v>412.3</v>
      </c>
    </row>
    <row r="6241" customFormat="false" ht="12.75" hidden="false" customHeight="false" outlineLevel="0" collapsed="false">
      <c r="A6241" s="210" t="s">
        <v>12134</v>
      </c>
      <c r="B6241" s="211" t="n">
        <v>377.04</v>
      </c>
    </row>
    <row r="6242" customFormat="false" ht="12.75" hidden="false" customHeight="false" outlineLevel="0" collapsed="false">
      <c r="A6242" s="210" t="s">
        <v>12135</v>
      </c>
      <c r="B6242" s="211" t="n">
        <v>471.2</v>
      </c>
    </row>
    <row r="6243" customFormat="false" ht="12.75" hidden="false" customHeight="false" outlineLevel="0" collapsed="false">
      <c r="A6243" s="210" t="s">
        <v>12137</v>
      </c>
      <c r="B6243" s="211" t="n">
        <v>430.89</v>
      </c>
    </row>
    <row r="6244" customFormat="false" ht="12.75" hidden="false" customHeight="false" outlineLevel="0" collapsed="false">
      <c r="A6244" s="210" t="s">
        <v>12138</v>
      </c>
      <c r="B6244" s="211" t="n">
        <v>217.96</v>
      </c>
    </row>
    <row r="6245" customFormat="false" ht="12.75" hidden="false" customHeight="false" outlineLevel="0" collapsed="false">
      <c r="A6245" s="210" t="s">
        <v>12140</v>
      </c>
      <c r="B6245" s="211" t="n">
        <v>199.84</v>
      </c>
    </row>
    <row r="6246" customFormat="false" ht="12.75" hidden="false" customHeight="false" outlineLevel="0" collapsed="false">
      <c r="A6246" s="210" t="s">
        <v>12141</v>
      </c>
      <c r="B6246" s="211" t="n">
        <v>254.47</v>
      </c>
    </row>
    <row r="6247" customFormat="false" ht="12.75" hidden="false" customHeight="false" outlineLevel="0" collapsed="false">
      <c r="A6247" s="210" t="s">
        <v>12143</v>
      </c>
      <c r="B6247" s="211" t="n">
        <v>233.31</v>
      </c>
    </row>
    <row r="6248" customFormat="false" ht="12.75" hidden="false" customHeight="false" outlineLevel="0" collapsed="false">
      <c r="A6248" s="210" t="s">
        <v>12144</v>
      </c>
      <c r="B6248" s="211" t="n">
        <v>290.78</v>
      </c>
    </row>
    <row r="6249" customFormat="false" ht="12.75" hidden="false" customHeight="false" outlineLevel="0" collapsed="false">
      <c r="A6249" s="210" t="s">
        <v>12146</v>
      </c>
      <c r="B6249" s="211" t="n">
        <v>266.6</v>
      </c>
    </row>
    <row r="6250" customFormat="false" ht="12.75" hidden="false" customHeight="false" outlineLevel="0" collapsed="false">
      <c r="A6250" s="210" t="s">
        <v>12147</v>
      </c>
      <c r="B6250" s="211" t="n">
        <v>327.16</v>
      </c>
    </row>
    <row r="6251" customFormat="false" ht="12.75" hidden="false" customHeight="false" outlineLevel="0" collapsed="false">
      <c r="A6251" s="210" t="s">
        <v>12149</v>
      </c>
      <c r="B6251" s="211" t="n">
        <v>299.96</v>
      </c>
    </row>
    <row r="6252" customFormat="false" ht="12.75" hidden="false" customHeight="false" outlineLevel="0" collapsed="false">
      <c r="A6252" s="210" t="s">
        <v>12150</v>
      </c>
      <c r="B6252" s="211" t="n">
        <v>363.48</v>
      </c>
    </row>
    <row r="6253" customFormat="false" ht="12.75" hidden="false" customHeight="false" outlineLevel="0" collapsed="false">
      <c r="A6253" s="210" t="s">
        <v>12152</v>
      </c>
      <c r="B6253" s="211" t="n">
        <v>333.25</v>
      </c>
    </row>
    <row r="6254" customFormat="false" ht="12.75" hidden="false" customHeight="false" outlineLevel="0" collapsed="false">
      <c r="A6254" s="210" t="s">
        <v>12153</v>
      </c>
      <c r="B6254" s="211" t="n">
        <v>436.14</v>
      </c>
    </row>
    <row r="6255" customFormat="false" ht="12.75" hidden="false" customHeight="false" outlineLevel="0" collapsed="false">
      <c r="A6255" s="210" t="s">
        <v>12155</v>
      </c>
      <c r="B6255" s="211" t="n">
        <v>399.88</v>
      </c>
    </row>
    <row r="6256" customFormat="false" ht="12.75" hidden="false" customHeight="false" outlineLevel="0" collapsed="false">
      <c r="A6256" s="210" t="s">
        <v>12156</v>
      </c>
      <c r="B6256" s="211" t="n">
        <v>508.45</v>
      </c>
    </row>
    <row r="6257" customFormat="false" ht="12.75" hidden="false" customHeight="false" outlineLevel="0" collapsed="false">
      <c r="A6257" s="210" t="s">
        <v>12158</v>
      </c>
      <c r="B6257" s="211" t="n">
        <v>466.19</v>
      </c>
    </row>
    <row r="6258" customFormat="false" ht="12.75" hidden="false" customHeight="false" outlineLevel="0" collapsed="false">
      <c r="A6258" s="210" t="s">
        <v>12159</v>
      </c>
      <c r="B6258" s="211" t="n">
        <v>581.46</v>
      </c>
    </row>
    <row r="6259" customFormat="false" ht="12.75" hidden="false" customHeight="false" outlineLevel="0" collapsed="false">
      <c r="A6259" s="210" t="s">
        <v>12161</v>
      </c>
      <c r="B6259" s="211" t="n">
        <v>533.12</v>
      </c>
    </row>
    <row r="6260" customFormat="false" ht="12.75" hidden="false" customHeight="false" outlineLevel="0" collapsed="false">
      <c r="A6260" s="210" t="s">
        <v>12162</v>
      </c>
      <c r="B6260" s="211" t="n">
        <v>654.07</v>
      </c>
    </row>
    <row r="6261" customFormat="false" ht="12.75" hidden="false" customHeight="false" outlineLevel="0" collapsed="false">
      <c r="A6261" s="210" t="s">
        <v>12164</v>
      </c>
      <c r="B6261" s="211" t="n">
        <v>599.69</v>
      </c>
    </row>
    <row r="6262" customFormat="false" ht="12.75" hidden="false" customHeight="false" outlineLevel="0" collapsed="false">
      <c r="A6262" s="210" t="s">
        <v>12165</v>
      </c>
      <c r="B6262" s="211" t="n">
        <v>727.71</v>
      </c>
    </row>
    <row r="6263" customFormat="false" ht="12.75" hidden="false" customHeight="false" outlineLevel="0" collapsed="false">
      <c r="A6263" s="210" t="s">
        <v>12170</v>
      </c>
      <c r="B6263" s="211" t="n">
        <v>667.28</v>
      </c>
    </row>
    <row r="6264" customFormat="false" ht="12.75" hidden="false" customHeight="false" outlineLevel="0" collapsed="false">
      <c r="A6264" s="210" t="s">
        <v>12171</v>
      </c>
      <c r="B6264" s="211" t="n">
        <v>872.24</v>
      </c>
    </row>
    <row r="6265" customFormat="false" ht="12.75" hidden="false" customHeight="false" outlineLevel="0" collapsed="false">
      <c r="A6265" s="210" t="s">
        <v>12173</v>
      </c>
      <c r="B6265" s="211" t="n">
        <v>799.72</v>
      </c>
    </row>
    <row r="6266" customFormat="false" ht="12.75" hidden="false" customHeight="false" outlineLevel="0" collapsed="false">
      <c r="A6266" s="210" t="s">
        <v>12174</v>
      </c>
      <c r="B6266" s="211" t="n">
        <v>326.61</v>
      </c>
    </row>
    <row r="6267" customFormat="false" ht="12.75" hidden="false" customHeight="false" outlineLevel="0" collapsed="false">
      <c r="A6267" s="210" t="s">
        <v>12176</v>
      </c>
      <c r="B6267" s="211" t="n">
        <v>299.58</v>
      </c>
    </row>
    <row r="6268" customFormat="false" ht="12.75" hidden="false" customHeight="false" outlineLevel="0" collapsed="false">
      <c r="A6268" s="210" t="s">
        <v>12177</v>
      </c>
      <c r="B6268" s="211" t="n">
        <v>381.41</v>
      </c>
    </row>
    <row r="6269" customFormat="false" ht="12.75" hidden="false" customHeight="false" outlineLevel="0" collapsed="false">
      <c r="A6269" s="210" t="s">
        <v>12179</v>
      </c>
      <c r="B6269" s="211" t="n">
        <v>349.84</v>
      </c>
    </row>
    <row r="6270" customFormat="false" ht="12.75" hidden="false" customHeight="false" outlineLevel="0" collapsed="false">
      <c r="A6270" s="210" t="s">
        <v>12180</v>
      </c>
      <c r="B6270" s="211" t="n">
        <v>435.81</v>
      </c>
    </row>
    <row r="6271" customFormat="false" ht="12.75" hidden="false" customHeight="false" outlineLevel="0" collapsed="false">
      <c r="A6271" s="210" t="s">
        <v>12182</v>
      </c>
      <c r="B6271" s="211" t="n">
        <v>399.74</v>
      </c>
    </row>
    <row r="6272" customFormat="false" ht="12.75" hidden="false" customHeight="false" outlineLevel="0" collapsed="false">
      <c r="A6272" s="210" t="s">
        <v>12183</v>
      </c>
      <c r="B6272" s="211" t="n">
        <v>490.27</v>
      </c>
    </row>
    <row r="6273" customFormat="false" ht="12.75" hidden="false" customHeight="false" outlineLevel="0" collapsed="false">
      <c r="A6273" s="210" t="s">
        <v>12185</v>
      </c>
      <c r="B6273" s="211" t="n">
        <v>449.69</v>
      </c>
    </row>
    <row r="6274" customFormat="false" ht="12.75" hidden="false" customHeight="false" outlineLevel="0" collapsed="false">
      <c r="A6274" s="210" t="s">
        <v>12186</v>
      </c>
      <c r="B6274" s="211" t="n">
        <v>544.72</v>
      </c>
    </row>
    <row r="6275" customFormat="false" ht="12.75" hidden="false" customHeight="false" outlineLevel="0" collapsed="false">
      <c r="A6275" s="210" t="s">
        <v>12188</v>
      </c>
      <c r="B6275" s="211" t="n">
        <v>499.63</v>
      </c>
    </row>
    <row r="6276" customFormat="false" ht="12.75" hidden="false" customHeight="false" outlineLevel="0" collapsed="false">
      <c r="A6276" s="210" t="s">
        <v>12189</v>
      </c>
      <c r="B6276" s="211" t="n">
        <v>653.62</v>
      </c>
    </row>
    <row r="6277" customFormat="false" ht="12.75" hidden="false" customHeight="false" outlineLevel="0" collapsed="false">
      <c r="A6277" s="210" t="s">
        <v>12191</v>
      </c>
      <c r="B6277" s="211" t="n">
        <v>599.51</v>
      </c>
    </row>
    <row r="6278" customFormat="false" ht="12.75" hidden="false" customHeight="false" outlineLevel="0" collapsed="false">
      <c r="A6278" s="210" t="s">
        <v>12192</v>
      </c>
      <c r="B6278" s="211" t="n">
        <v>762.47</v>
      </c>
    </row>
    <row r="6279" customFormat="false" ht="12.75" hidden="false" customHeight="false" outlineLevel="0" collapsed="false">
      <c r="A6279" s="210" t="s">
        <v>12194</v>
      </c>
      <c r="B6279" s="211" t="n">
        <v>699.36</v>
      </c>
    </row>
    <row r="6280" customFormat="false" ht="12.75" hidden="false" customHeight="false" outlineLevel="0" collapsed="false">
      <c r="A6280" s="210" t="s">
        <v>12195</v>
      </c>
      <c r="B6280" s="211" t="n">
        <v>871.36</v>
      </c>
    </row>
    <row r="6281" customFormat="false" ht="12.75" hidden="false" customHeight="false" outlineLevel="0" collapsed="false">
      <c r="A6281" s="210" t="s">
        <v>12197</v>
      </c>
      <c r="B6281" s="211" t="n">
        <v>799.24</v>
      </c>
    </row>
    <row r="6282" customFormat="false" ht="12.75" hidden="false" customHeight="false" outlineLevel="0" collapsed="false">
      <c r="A6282" s="210" t="s">
        <v>12198</v>
      </c>
      <c r="B6282" s="211" t="n">
        <v>980.23</v>
      </c>
    </row>
    <row r="6283" customFormat="false" ht="12.75" hidden="false" customHeight="false" outlineLevel="0" collapsed="false">
      <c r="A6283" s="210" t="s">
        <v>12200</v>
      </c>
      <c r="B6283" s="211" t="n">
        <v>899.1</v>
      </c>
    </row>
    <row r="6284" customFormat="false" ht="12.75" hidden="false" customHeight="false" outlineLevel="0" collapsed="false">
      <c r="A6284" s="210" t="s">
        <v>12201</v>
      </c>
      <c r="B6284" s="211" t="n">
        <v>1089.43</v>
      </c>
    </row>
    <row r="6285" customFormat="false" ht="12.75" hidden="false" customHeight="false" outlineLevel="0" collapsed="false">
      <c r="A6285" s="210" t="s">
        <v>12203</v>
      </c>
      <c r="B6285" s="211" t="n">
        <v>999.26</v>
      </c>
    </row>
    <row r="6286" customFormat="false" ht="12.75" hidden="false" customHeight="false" outlineLevel="0" collapsed="false">
      <c r="A6286" s="210" t="s">
        <v>12204</v>
      </c>
      <c r="B6286" s="211" t="n">
        <v>1307.19</v>
      </c>
    </row>
    <row r="6287" customFormat="false" ht="12.75" hidden="false" customHeight="false" outlineLevel="0" collapsed="false">
      <c r="A6287" s="210" t="s">
        <v>12206</v>
      </c>
      <c r="B6287" s="211" t="n">
        <v>1198.99</v>
      </c>
    </row>
    <row r="6288" customFormat="false" ht="12.75" hidden="false" customHeight="false" outlineLevel="0" collapsed="false">
      <c r="A6288" s="210" t="s">
        <v>12207</v>
      </c>
      <c r="B6288" s="211" t="n">
        <v>1416.09</v>
      </c>
    </row>
    <row r="6289" customFormat="false" ht="12.75" hidden="false" customHeight="false" outlineLevel="0" collapsed="false">
      <c r="A6289" s="210" t="s">
        <v>12209</v>
      </c>
      <c r="B6289" s="211" t="n">
        <v>1298.88</v>
      </c>
    </row>
    <row r="6290" customFormat="false" ht="12.75" hidden="false" customHeight="false" outlineLevel="0" collapsed="false">
      <c r="A6290" s="210" t="s">
        <v>12210</v>
      </c>
      <c r="B6290" s="211" t="n">
        <v>1633.85</v>
      </c>
    </row>
    <row r="6291" customFormat="false" ht="12.75" hidden="false" customHeight="false" outlineLevel="0" collapsed="false">
      <c r="A6291" s="210" t="s">
        <v>12212</v>
      </c>
      <c r="B6291" s="211" t="n">
        <v>1498.62</v>
      </c>
    </row>
    <row r="6292" customFormat="false" ht="12.75" hidden="false" customHeight="false" outlineLevel="0" collapsed="false">
      <c r="A6292" s="210" t="s">
        <v>12213</v>
      </c>
      <c r="B6292" s="211" t="n">
        <v>2178.56</v>
      </c>
    </row>
    <row r="6293" customFormat="false" ht="12.75" hidden="false" customHeight="false" outlineLevel="0" collapsed="false">
      <c r="A6293" s="210" t="s">
        <v>12215</v>
      </c>
      <c r="B6293" s="211" t="n">
        <v>1998.24</v>
      </c>
    </row>
    <row r="6294" customFormat="false" ht="12.75" hidden="false" customHeight="false" outlineLevel="0" collapsed="false">
      <c r="A6294" s="210" t="s">
        <v>12216</v>
      </c>
      <c r="B6294" s="211" t="n">
        <v>2723.29</v>
      </c>
    </row>
    <row r="6295" customFormat="false" ht="12.75" hidden="false" customHeight="false" outlineLevel="0" collapsed="false">
      <c r="A6295" s="210" t="s">
        <v>12218</v>
      </c>
      <c r="B6295" s="211" t="n">
        <v>2497.88</v>
      </c>
    </row>
    <row r="6296" customFormat="false" ht="12.75" hidden="false" customHeight="false" outlineLevel="0" collapsed="false">
      <c r="A6296" s="210" t="s">
        <v>12219</v>
      </c>
      <c r="B6296" s="211" t="n">
        <v>694.52</v>
      </c>
    </row>
    <row r="6297" customFormat="false" ht="12.75" hidden="false" customHeight="false" outlineLevel="0" collapsed="false">
      <c r="A6297" s="210" t="s">
        <v>12221</v>
      </c>
      <c r="B6297" s="211" t="n">
        <v>637.75</v>
      </c>
    </row>
    <row r="6298" customFormat="false" ht="12.75" hidden="false" customHeight="false" outlineLevel="0" collapsed="false">
      <c r="A6298" s="210" t="s">
        <v>12222</v>
      </c>
      <c r="B6298" s="211" t="n">
        <v>833.35</v>
      </c>
    </row>
    <row r="6299" customFormat="false" ht="12.75" hidden="false" customHeight="false" outlineLevel="0" collapsed="false">
      <c r="A6299" s="210" t="s">
        <v>12224</v>
      </c>
      <c r="B6299" s="211" t="n">
        <v>765.23</v>
      </c>
    </row>
    <row r="6300" customFormat="false" ht="12.75" hidden="false" customHeight="false" outlineLevel="0" collapsed="false">
      <c r="A6300" s="210" t="s">
        <v>12225</v>
      </c>
      <c r="B6300" s="211" t="n">
        <v>972.15</v>
      </c>
    </row>
    <row r="6301" customFormat="false" ht="12.75" hidden="false" customHeight="false" outlineLevel="0" collapsed="false">
      <c r="A6301" s="210" t="s">
        <v>12227</v>
      </c>
      <c r="B6301" s="211" t="n">
        <v>892.68</v>
      </c>
    </row>
    <row r="6302" customFormat="false" ht="12.75" hidden="false" customHeight="false" outlineLevel="0" collapsed="false">
      <c r="A6302" s="210" t="s">
        <v>12228</v>
      </c>
      <c r="B6302" s="211" t="n">
        <v>1110.97</v>
      </c>
    </row>
    <row r="6303" customFormat="false" ht="12.75" hidden="false" customHeight="false" outlineLevel="0" collapsed="false">
      <c r="A6303" s="210" t="s">
        <v>12230</v>
      </c>
      <c r="B6303" s="211" t="n">
        <v>1020.16</v>
      </c>
    </row>
    <row r="6304" customFormat="false" ht="12.75" hidden="false" customHeight="false" outlineLevel="0" collapsed="false">
      <c r="A6304" s="210" t="s">
        <v>12231</v>
      </c>
      <c r="B6304" s="211" t="n">
        <v>1249.79</v>
      </c>
    </row>
    <row r="6305" customFormat="false" ht="12.75" hidden="false" customHeight="false" outlineLevel="0" collapsed="false">
      <c r="A6305" s="210" t="s">
        <v>12233</v>
      </c>
      <c r="B6305" s="211" t="n">
        <v>1147.63</v>
      </c>
    </row>
    <row r="6306" customFormat="false" ht="12.75" hidden="false" customHeight="false" outlineLevel="0" collapsed="false">
      <c r="A6306" s="210" t="s">
        <v>12234</v>
      </c>
      <c r="B6306" s="211" t="n">
        <v>1389.06</v>
      </c>
    </row>
    <row r="6307" customFormat="false" ht="12.75" hidden="false" customHeight="false" outlineLevel="0" collapsed="false">
      <c r="A6307" s="210" t="s">
        <v>12236</v>
      </c>
      <c r="B6307" s="211" t="n">
        <v>1275.51</v>
      </c>
    </row>
    <row r="6308" customFormat="false" ht="12.75" hidden="false" customHeight="false" outlineLevel="0" collapsed="false">
      <c r="A6308" s="210" t="s">
        <v>12237</v>
      </c>
      <c r="B6308" s="211" t="n">
        <v>1666.7</v>
      </c>
    </row>
    <row r="6309" customFormat="false" ht="12.75" hidden="false" customHeight="false" outlineLevel="0" collapsed="false">
      <c r="A6309" s="210" t="s">
        <v>12240</v>
      </c>
      <c r="B6309" s="211" t="n">
        <v>1530.46</v>
      </c>
    </row>
    <row r="6310" customFormat="false" ht="12.75" hidden="false" customHeight="false" outlineLevel="0" collapsed="false">
      <c r="A6310" s="210" t="s">
        <v>12241</v>
      </c>
      <c r="B6310" s="211" t="n">
        <v>2083.18</v>
      </c>
    </row>
    <row r="6311" customFormat="false" ht="12.75" hidden="false" customHeight="false" outlineLevel="0" collapsed="false">
      <c r="A6311" s="210" t="s">
        <v>12243</v>
      </c>
      <c r="B6311" s="211" t="n">
        <v>1912.9</v>
      </c>
    </row>
    <row r="6312" customFormat="false" ht="12.75" hidden="false" customHeight="false" outlineLevel="0" collapsed="false">
      <c r="A6312" s="210" t="s">
        <v>12244</v>
      </c>
      <c r="B6312" s="211" t="n">
        <v>2430.63</v>
      </c>
    </row>
    <row r="6313" customFormat="false" ht="12.75" hidden="false" customHeight="false" outlineLevel="0" collapsed="false">
      <c r="A6313" s="210" t="s">
        <v>12246</v>
      </c>
      <c r="B6313" s="211" t="n">
        <v>2231.95</v>
      </c>
    </row>
    <row r="6314" customFormat="false" ht="12.75" hidden="false" customHeight="false" outlineLevel="0" collapsed="false">
      <c r="A6314" s="210" t="s">
        <v>12247</v>
      </c>
      <c r="B6314" s="211" t="n">
        <v>2500.05</v>
      </c>
    </row>
    <row r="6315" customFormat="false" ht="12.75" hidden="false" customHeight="false" outlineLevel="0" collapsed="false">
      <c r="A6315" s="210" t="s">
        <v>12249</v>
      </c>
      <c r="B6315" s="211" t="n">
        <v>2295.69</v>
      </c>
    </row>
    <row r="6316" customFormat="false" ht="12.75" hidden="false" customHeight="false" outlineLevel="0" collapsed="false">
      <c r="A6316" s="210" t="s">
        <v>12250</v>
      </c>
      <c r="B6316" s="211" t="n">
        <v>2777.67</v>
      </c>
    </row>
    <row r="6317" customFormat="false" ht="12.75" hidden="false" customHeight="false" outlineLevel="0" collapsed="false">
      <c r="A6317" s="210" t="s">
        <v>12252</v>
      </c>
      <c r="B6317" s="211" t="n">
        <v>2550.62</v>
      </c>
    </row>
    <row r="6318" customFormat="false" ht="12.75" hidden="false" customHeight="false" outlineLevel="0" collapsed="false">
      <c r="A6318" s="210" t="s">
        <v>12253</v>
      </c>
      <c r="B6318" s="211" t="n">
        <v>3472.2</v>
      </c>
    </row>
    <row r="6319" customFormat="false" ht="12.75" hidden="false" customHeight="false" outlineLevel="0" collapsed="false">
      <c r="A6319" s="210" t="s">
        <v>12255</v>
      </c>
      <c r="B6319" s="211" t="n">
        <v>3188.37</v>
      </c>
    </row>
    <row r="6320" customFormat="false" ht="12.75" hidden="false" customHeight="false" outlineLevel="0" collapsed="false">
      <c r="A6320" s="210" t="s">
        <v>12256</v>
      </c>
      <c r="B6320" s="211" t="n">
        <v>3145.82</v>
      </c>
    </row>
    <row r="6321" customFormat="false" ht="12.75" hidden="false" customHeight="false" outlineLevel="0" collapsed="false">
      <c r="A6321" s="210" t="s">
        <v>12258</v>
      </c>
      <c r="B6321" s="211" t="n">
        <v>2891.1</v>
      </c>
    </row>
    <row r="6322" customFormat="false" ht="12.75" hidden="false" customHeight="false" outlineLevel="0" collapsed="false">
      <c r="A6322" s="210" t="s">
        <v>12259</v>
      </c>
      <c r="B6322" s="211" t="n">
        <v>3495.18</v>
      </c>
    </row>
    <row r="6323" customFormat="false" ht="12.75" hidden="false" customHeight="false" outlineLevel="0" collapsed="false">
      <c r="A6323" s="210" t="s">
        <v>12261</v>
      </c>
      <c r="B6323" s="211" t="n">
        <v>3212.17</v>
      </c>
    </row>
    <row r="6324" customFormat="false" ht="12.75" hidden="false" customHeight="false" outlineLevel="0" collapsed="false">
      <c r="A6324" s="210" t="s">
        <v>12262</v>
      </c>
      <c r="B6324" s="211" t="n">
        <v>4369.17</v>
      </c>
    </row>
    <row r="6325" customFormat="false" ht="12.75" hidden="false" customHeight="false" outlineLevel="0" collapsed="false">
      <c r="A6325" s="210" t="s">
        <v>12264</v>
      </c>
      <c r="B6325" s="211" t="n">
        <v>4015.4</v>
      </c>
    </row>
    <row r="6326" customFormat="false" ht="12.75" hidden="false" customHeight="false" outlineLevel="0" collapsed="false">
      <c r="A6326" s="210" t="s">
        <v>12265</v>
      </c>
      <c r="B6326" s="211" t="n">
        <v>207.72</v>
      </c>
    </row>
    <row r="6327" customFormat="false" ht="12.75" hidden="false" customHeight="false" outlineLevel="0" collapsed="false">
      <c r="A6327" s="210" t="s">
        <v>12269</v>
      </c>
      <c r="B6327" s="211" t="n">
        <v>194.74</v>
      </c>
    </row>
    <row r="6328" customFormat="false" ht="12.75" hidden="false" customHeight="false" outlineLevel="0" collapsed="false">
      <c r="A6328" s="210" t="s">
        <v>12270</v>
      </c>
      <c r="B6328" s="211" t="n">
        <v>218.54</v>
      </c>
    </row>
    <row r="6329" customFormat="false" ht="12.75" hidden="false" customHeight="false" outlineLevel="0" collapsed="false">
      <c r="A6329" s="210" t="s">
        <v>12272</v>
      </c>
      <c r="B6329" s="211" t="n">
        <v>204.92</v>
      </c>
    </row>
    <row r="6330" customFormat="false" ht="12.75" hidden="false" customHeight="false" outlineLevel="0" collapsed="false">
      <c r="A6330" s="210" t="s">
        <v>12273</v>
      </c>
      <c r="B6330" s="211" t="n">
        <v>169.86</v>
      </c>
    </row>
    <row r="6331" customFormat="false" ht="12.75" hidden="false" customHeight="false" outlineLevel="0" collapsed="false">
      <c r="A6331" s="210" t="s">
        <v>12275</v>
      </c>
      <c r="B6331" s="211" t="n">
        <v>158.21</v>
      </c>
    </row>
    <row r="6332" customFormat="false" ht="12.75" hidden="false" customHeight="false" outlineLevel="0" collapsed="false">
      <c r="A6332" s="210" t="s">
        <v>12276</v>
      </c>
      <c r="B6332" s="211" t="n">
        <v>150.92</v>
      </c>
    </row>
    <row r="6333" customFormat="false" ht="12.75" hidden="false" customHeight="false" outlineLevel="0" collapsed="false">
      <c r="A6333" s="210" t="s">
        <v>12279</v>
      </c>
      <c r="B6333" s="211" t="n">
        <v>139.96</v>
      </c>
    </row>
    <row r="6334" customFormat="false" ht="12.75" hidden="false" customHeight="false" outlineLevel="0" collapsed="false">
      <c r="A6334" s="210" t="s">
        <v>12280</v>
      </c>
      <c r="B6334" s="211" t="n">
        <v>150.2</v>
      </c>
    </row>
    <row r="6335" customFormat="false" ht="12.75" hidden="false" customHeight="false" outlineLevel="0" collapsed="false">
      <c r="A6335" s="210" t="s">
        <v>12283</v>
      </c>
      <c r="B6335" s="211" t="n">
        <v>136.27</v>
      </c>
    </row>
    <row r="6336" customFormat="false" ht="12.75" hidden="false" customHeight="false" outlineLevel="0" collapsed="false">
      <c r="A6336" s="210" t="s">
        <v>12284</v>
      </c>
      <c r="B6336" s="211" t="n">
        <v>186.77</v>
      </c>
    </row>
    <row r="6337" customFormat="false" ht="12.75" hidden="false" customHeight="false" outlineLevel="0" collapsed="false">
      <c r="A6337" s="210" t="s">
        <v>12286</v>
      </c>
      <c r="B6337" s="211" t="n">
        <v>170.05</v>
      </c>
    </row>
    <row r="6338" customFormat="false" ht="12.75" hidden="false" customHeight="false" outlineLevel="0" collapsed="false">
      <c r="A6338" s="210" t="s">
        <v>12287</v>
      </c>
      <c r="B6338" s="211" t="n">
        <v>232.18</v>
      </c>
    </row>
    <row r="6339" customFormat="false" ht="12.75" hidden="false" customHeight="false" outlineLevel="0" collapsed="false">
      <c r="A6339" s="210" t="s">
        <v>12289</v>
      </c>
      <c r="B6339" s="211" t="n">
        <v>211.45</v>
      </c>
    </row>
    <row r="6340" customFormat="false" ht="12.75" hidden="false" customHeight="false" outlineLevel="0" collapsed="false">
      <c r="A6340" s="210" t="s">
        <v>12290</v>
      </c>
      <c r="B6340" s="211" t="n">
        <v>321.32</v>
      </c>
    </row>
    <row r="6341" customFormat="false" ht="12.75" hidden="false" customHeight="false" outlineLevel="0" collapsed="false">
      <c r="A6341" s="210" t="s">
        <v>12292</v>
      </c>
      <c r="B6341" s="211" t="n">
        <v>293.8</v>
      </c>
    </row>
    <row r="6342" customFormat="false" ht="12.75" hidden="false" customHeight="false" outlineLevel="0" collapsed="false">
      <c r="A6342" s="210" t="s">
        <v>12293</v>
      </c>
      <c r="B6342" s="211" t="n">
        <v>372.62</v>
      </c>
    </row>
    <row r="6343" customFormat="false" ht="12.75" hidden="false" customHeight="false" outlineLevel="0" collapsed="false">
      <c r="A6343" s="210" t="s">
        <v>12295</v>
      </c>
      <c r="B6343" s="211" t="n">
        <v>340.79</v>
      </c>
    </row>
    <row r="6344" customFormat="false" ht="12.75" hidden="false" customHeight="false" outlineLevel="0" collapsed="false">
      <c r="A6344" s="210" t="s">
        <v>12296</v>
      </c>
      <c r="B6344" s="211" t="n">
        <v>432.32</v>
      </c>
    </row>
    <row r="6345" customFormat="false" ht="12.75" hidden="false" customHeight="false" outlineLevel="0" collapsed="false">
      <c r="A6345" s="210" t="s">
        <v>12298</v>
      </c>
      <c r="B6345" s="211" t="n">
        <v>395.08</v>
      </c>
    </row>
    <row r="6346" customFormat="false" ht="12.75" hidden="false" customHeight="false" outlineLevel="0" collapsed="false">
      <c r="A6346" s="210" t="s">
        <v>12299</v>
      </c>
      <c r="B6346" s="211" t="n">
        <v>624.37</v>
      </c>
    </row>
    <row r="6347" customFormat="false" ht="12.75" hidden="false" customHeight="false" outlineLevel="0" collapsed="false">
      <c r="A6347" s="210" t="s">
        <v>12301</v>
      </c>
      <c r="B6347" s="211" t="n">
        <v>572.52</v>
      </c>
    </row>
    <row r="6348" customFormat="false" ht="12.75" hidden="false" customHeight="false" outlineLevel="0" collapsed="false">
      <c r="A6348" s="210" t="s">
        <v>12302</v>
      </c>
      <c r="B6348" s="211" t="n">
        <v>687.3</v>
      </c>
    </row>
    <row r="6349" customFormat="false" ht="12.75" hidden="false" customHeight="false" outlineLevel="0" collapsed="false">
      <c r="A6349" s="210" t="s">
        <v>12304</v>
      </c>
      <c r="B6349" s="211" t="n">
        <v>630.54</v>
      </c>
    </row>
    <row r="6350" customFormat="false" ht="12.75" hidden="false" customHeight="false" outlineLevel="0" collapsed="false">
      <c r="A6350" s="210" t="s">
        <v>12305</v>
      </c>
      <c r="B6350" s="211" t="n">
        <v>816.6</v>
      </c>
    </row>
    <row r="6351" customFormat="false" ht="12.75" hidden="false" customHeight="false" outlineLevel="0" collapsed="false">
      <c r="A6351" s="210" t="s">
        <v>12307</v>
      </c>
      <c r="B6351" s="211" t="n">
        <v>749.65</v>
      </c>
    </row>
    <row r="6352" customFormat="false" ht="12.75" hidden="false" customHeight="false" outlineLevel="0" collapsed="false">
      <c r="A6352" s="210" t="s">
        <v>12308</v>
      </c>
      <c r="B6352" s="211" t="n">
        <v>1523.08</v>
      </c>
    </row>
    <row r="6353" customFormat="false" ht="12.75" hidden="false" customHeight="false" outlineLevel="0" collapsed="false">
      <c r="A6353" s="210" t="s">
        <v>12310</v>
      </c>
      <c r="B6353" s="211" t="n">
        <v>1398.4</v>
      </c>
    </row>
    <row r="6354" customFormat="false" ht="12.75" hidden="false" customHeight="false" outlineLevel="0" collapsed="false">
      <c r="A6354" s="210" t="s">
        <v>12311</v>
      </c>
      <c r="B6354" s="211" t="n">
        <v>1817.79</v>
      </c>
    </row>
    <row r="6355" customFormat="false" ht="12.75" hidden="false" customHeight="false" outlineLevel="0" collapsed="false">
      <c r="A6355" s="210" t="s">
        <v>12313</v>
      </c>
      <c r="B6355" s="211" t="n">
        <v>1674.45</v>
      </c>
    </row>
    <row r="6356" customFormat="false" ht="12.75" hidden="false" customHeight="false" outlineLevel="0" collapsed="false">
      <c r="A6356" s="210" t="s">
        <v>12314</v>
      </c>
      <c r="B6356" s="211" t="n">
        <v>2032.74</v>
      </c>
    </row>
    <row r="6357" customFormat="false" ht="12.75" hidden="false" customHeight="false" outlineLevel="0" collapsed="false">
      <c r="A6357" s="210" t="s">
        <v>12316</v>
      </c>
      <c r="B6357" s="211" t="n">
        <v>1871.91</v>
      </c>
    </row>
    <row r="6358" customFormat="false" ht="12.75" hidden="false" customHeight="false" outlineLevel="0" collapsed="false">
      <c r="A6358" s="210" t="s">
        <v>12317</v>
      </c>
      <c r="B6358" s="211" t="n">
        <v>2924.77</v>
      </c>
    </row>
    <row r="6359" customFormat="false" ht="12.75" hidden="false" customHeight="false" outlineLevel="0" collapsed="false">
      <c r="A6359" s="210" t="s">
        <v>12319</v>
      </c>
      <c r="B6359" s="211" t="n">
        <v>2693.87</v>
      </c>
    </row>
    <row r="6360" customFormat="false" ht="12.75" hidden="false" customHeight="false" outlineLevel="0" collapsed="false">
      <c r="A6360" s="210" t="s">
        <v>12320</v>
      </c>
      <c r="B6360" s="211" t="n">
        <v>3488.56</v>
      </c>
    </row>
    <row r="6361" customFormat="false" ht="12.75" hidden="false" customHeight="false" outlineLevel="0" collapsed="false">
      <c r="A6361" s="210" t="s">
        <v>12322</v>
      </c>
      <c r="B6361" s="211" t="n">
        <v>3212.29</v>
      </c>
    </row>
    <row r="6362" customFormat="false" ht="12.75" hidden="false" customHeight="false" outlineLevel="0" collapsed="false">
      <c r="A6362" s="210" t="s">
        <v>12323</v>
      </c>
      <c r="B6362" s="211" t="n">
        <v>3782.14</v>
      </c>
    </row>
    <row r="6363" customFormat="false" ht="12.75" hidden="false" customHeight="false" outlineLevel="0" collapsed="false">
      <c r="A6363" s="210" t="s">
        <v>12325</v>
      </c>
      <c r="B6363" s="211" t="n">
        <v>3481.66</v>
      </c>
    </row>
    <row r="6364" customFormat="false" ht="12.75" hidden="false" customHeight="false" outlineLevel="0" collapsed="false">
      <c r="A6364" s="210" t="s">
        <v>12326</v>
      </c>
      <c r="B6364" s="211" t="n">
        <v>5559.68</v>
      </c>
    </row>
    <row r="6365" customFormat="false" ht="12.75" hidden="false" customHeight="false" outlineLevel="0" collapsed="false">
      <c r="A6365" s="210" t="s">
        <v>12328</v>
      </c>
      <c r="B6365" s="211" t="n">
        <v>5119.61</v>
      </c>
    </row>
    <row r="6366" customFormat="false" ht="12.75" hidden="false" customHeight="false" outlineLevel="0" collapsed="false">
      <c r="A6366" s="210" t="s">
        <v>12329</v>
      </c>
      <c r="B6366" s="211" t="n">
        <v>7378.66</v>
      </c>
    </row>
    <row r="6367" customFormat="false" ht="12.75" hidden="false" customHeight="false" outlineLevel="0" collapsed="false">
      <c r="A6367" s="210" t="s">
        <v>12331</v>
      </c>
      <c r="B6367" s="211" t="n">
        <v>6793.27</v>
      </c>
    </row>
    <row r="6368" customFormat="false" ht="12.75" hidden="false" customHeight="false" outlineLevel="0" collapsed="false">
      <c r="A6368" s="210" t="s">
        <v>12332</v>
      </c>
      <c r="B6368" s="211" t="n">
        <v>9217.99</v>
      </c>
    </row>
    <row r="6369" customFormat="false" ht="12.75" hidden="false" customHeight="false" outlineLevel="0" collapsed="false">
      <c r="A6369" s="210" t="s">
        <v>12334</v>
      </c>
      <c r="B6369" s="211" t="n">
        <v>8484.83</v>
      </c>
    </row>
    <row r="6370" customFormat="false" ht="12.75" hidden="false" customHeight="false" outlineLevel="0" collapsed="false">
      <c r="A6370" s="210" t="s">
        <v>12335</v>
      </c>
      <c r="B6370" s="211" t="n">
        <v>229.12</v>
      </c>
    </row>
    <row r="6371" customFormat="false" ht="12.75" hidden="false" customHeight="false" outlineLevel="0" collapsed="false">
      <c r="A6371" s="210" t="s">
        <v>12338</v>
      </c>
      <c r="B6371" s="211" t="n">
        <v>208.7</v>
      </c>
    </row>
    <row r="6372" customFormat="false" ht="12.75" hidden="false" customHeight="false" outlineLevel="0" collapsed="false">
      <c r="A6372" s="210" t="s">
        <v>12339</v>
      </c>
      <c r="B6372" s="211" t="n">
        <v>294.64</v>
      </c>
    </row>
    <row r="6373" customFormat="false" ht="12.75" hidden="false" customHeight="false" outlineLevel="0" collapsed="false">
      <c r="A6373" s="210" t="s">
        <v>12341</v>
      </c>
      <c r="B6373" s="211" t="n">
        <v>268.42</v>
      </c>
    </row>
    <row r="6374" customFormat="false" ht="12.75" hidden="false" customHeight="false" outlineLevel="0" collapsed="false">
      <c r="A6374" s="210" t="s">
        <v>12342</v>
      </c>
      <c r="B6374" s="211" t="n">
        <v>341.82</v>
      </c>
    </row>
    <row r="6375" customFormat="false" ht="12.75" hidden="false" customHeight="false" outlineLevel="0" collapsed="false">
      <c r="A6375" s="210" t="s">
        <v>12344</v>
      </c>
      <c r="B6375" s="211" t="n">
        <v>311.25</v>
      </c>
    </row>
    <row r="6376" customFormat="false" ht="12.75" hidden="false" customHeight="false" outlineLevel="0" collapsed="false">
      <c r="A6376" s="210" t="s">
        <v>12345</v>
      </c>
      <c r="B6376" s="211" t="n">
        <v>415.77</v>
      </c>
    </row>
    <row r="6377" customFormat="false" ht="12.75" hidden="false" customHeight="false" outlineLevel="0" collapsed="false">
      <c r="A6377" s="210" t="s">
        <v>12347</v>
      </c>
      <c r="B6377" s="211" t="n">
        <v>378.57</v>
      </c>
    </row>
    <row r="6378" customFormat="false" ht="12.75" hidden="false" customHeight="false" outlineLevel="0" collapsed="false">
      <c r="A6378" s="210" t="s">
        <v>12348</v>
      </c>
      <c r="B6378" s="211" t="n">
        <v>551.82</v>
      </c>
    </row>
    <row r="6379" customFormat="false" ht="12.75" hidden="false" customHeight="false" outlineLevel="0" collapsed="false">
      <c r="A6379" s="210" t="s">
        <v>12350</v>
      </c>
      <c r="B6379" s="211" t="n">
        <v>502.86</v>
      </c>
    </row>
    <row r="6380" customFormat="false" ht="12.75" hidden="false" customHeight="false" outlineLevel="0" collapsed="false">
      <c r="A6380" s="210" t="s">
        <v>12351</v>
      </c>
      <c r="B6380" s="211" t="n">
        <v>645.79</v>
      </c>
    </row>
    <row r="6381" customFormat="false" ht="12.75" hidden="false" customHeight="false" outlineLevel="0" collapsed="false">
      <c r="A6381" s="210" t="s">
        <v>12353</v>
      </c>
      <c r="B6381" s="211" t="n">
        <v>588.43</v>
      </c>
    </row>
    <row r="6382" customFormat="false" ht="12.75" hidden="false" customHeight="false" outlineLevel="0" collapsed="false">
      <c r="A6382" s="210" t="s">
        <v>12354</v>
      </c>
      <c r="B6382" s="211" t="n">
        <v>786.92</v>
      </c>
    </row>
    <row r="6383" customFormat="false" ht="12.75" hidden="false" customHeight="false" outlineLevel="0" collapsed="false">
      <c r="A6383" s="210" t="s">
        <v>12356</v>
      </c>
      <c r="B6383" s="211" t="n">
        <v>717.78</v>
      </c>
    </row>
    <row r="6384" customFormat="false" ht="12.75" hidden="false" customHeight="false" outlineLevel="0" collapsed="false">
      <c r="A6384" s="210" t="s">
        <v>12357</v>
      </c>
      <c r="B6384" s="211" t="n">
        <v>752.27</v>
      </c>
    </row>
    <row r="6385" customFormat="false" ht="12.75" hidden="false" customHeight="false" outlineLevel="0" collapsed="false">
      <c r="A6385" s="210" t="s">
        <v>12359</v>
      </c>
      <c r="B6385" s="211" t="n">
        <v>685.8</v>
      </c>
    </row>
    <row r="6386" customFormat="false" ht="12.75" hidden="false" customHeight="false" outlineLevel="0" collapsed="false">
      <c r="A6386" s="210" t="s">
        <v>12360</v>
      </c>
      <c r="B6386" s="211" t="n">
        <v>1000.73</v>
      </c>
    </row>
    <row r="6387" customFormat="false" ht="12.75" hidden="false" customHeight="false" outlineLevel="0" collapsed="false">
      <c r="A6387" s="210" t="s">
        <v>12362</v>
      </c>
      <c r="B6387" s="211" t="n">
        <v>913.55</v>
      </c>
    </row>
    <row r="6388" customFormat="false" ht="12.75" hidden="false" customHeight="false" outlineLevel="0" collapsed="false">
      <c r="A6388" s="210" t="s">
        <v>12363</v>
      </c>
      <c r="B6388" s="211" t="n">
        <v>1172.65</v>
      </c>
    </row>
    <row r="6389" customFormat="false" ht="12.75" hidden="false" customHeight="false" outlineLevel="0" collapsed="false">
      <c r="A6389" s="210" t="s">
        <v>12365</v>
      </c>
      <c r="B6389" s="211" t="n">
        <v>1070.15</v>
      </c>
    </row>
    <row r="6390" customFormat="false" ht="12.75" hidden="false" customHeight="false" outlineLevel="0" collapsed="false">
      <c r="A6390" s="210" t="s">
        <v>12366</v>
      </c>
      <c r="B6390" s="211" t="n">
        <v>1522.1</v>
      </c>
    </row>
    <row r="6391" customFormat="false" ht="12.75" hidden="false" customHeight="false" outlineLevel="0" collapsed="false">
      <c r="A6391" s="210" t="s">
        <v>12368</v>
      </c>
      <c r="B6391" s="211" t="n">
        <v>1390.9</v>
      </c>
    </row>
    <row r="6392" customFormat="false" ht="12.75" hidden="false" customHeight="false" outlineLevel="0" collapsed="false">
      <c r="A6392" s="210" t="s">
        <v>12369</v>
      </c>
      <c r="B6392" s="211" t="n">
        <v>1714.08</v>
      </c>
    </row>
    <row r="6393" customFormat="false" ht="12.75" hidden="false" customHeight="false" outlineLevel="0" collapsed="false">
      <c r="A6393" s="210" t="s">
        <v>12371</v>
      </c>
      <c r="B6393" s="211" t="n">
        <v>1566.53</v>
      </c>
    </row>
    <row r="6394" customFormat="false" ht="12.75" hidden="false" customHeight="false" outlineLevel="0" collapsed="false">
      <c r="A6394" s="210" t="s">
        <v>12372</v>
      </c>
      <c r="B6394" s="211" t="n">
        <v>518.8</v>
      </c>
    </row>
    <row r="6395" customFormat="false" ht="12.75" hidden="false" customHeight="false" outlineLevel="0" collapsed="false">
      <c r="A6395" s="210" t="s">
        <v>12375</v>
      </c>
      <c r="B6395" s="211" t="n">
        <v>470.95</v>
      </c>
    </row>
    <row r="6396" customFormat="false" ht="12.75" hidden="false" customHeight="false" outlineLevel="0" collapsed="false">
      <c r="A6396" s="210" t="s">
        <v>12376</v>
      </c>
      <c r="B6396" s="211" t="n">
        <v>667.71</v>
      </c>
    </row>
    <row r="6397" customFormat="false" ht="12.75" hidden="false" customHeight="false" outlineLevel="0" collapsed="false">
      <c r="A6397" s="210" t="s">
        <v>12378</v>
      </c>
      <c r="B6397" s="211" t="n">
        <v>606.22</v>
      </c>
    </row>
    <row r="6398" customFormat="false" ht="12.75" hidden="false" customHeight="false" outlineLevel="0" collapsed="false">
      <c r="A6398" s="210" t="s">
        <v>12379</v>
      </c>
      <c r="B6398" s="211" t="n">
        <v>900.31</v>
      </c>
    </row>
    <row r="6399" customFormat="false" ht="12.75" hidden="false" customHeight="false" outlineLevel="0" collapsed="false">
      <c r="A6399" s="210" t="s">
        <v>12381</v>
      </c>
      <c r="B6399" s="211" t="n">
        <v>818.62</v>
      </c>
    </row>
    <row r="6400" customFormat="false" ht="12.75" hidden="false" customHeight="false" outlineLevel="0" collapsed="false">
      <c r="A6400" s="210" t="s">
        <v>12382</v>
      </c>
      <c r="B6400" s="211" t="n">
        <v>1092.95</v>
      </c>
    </row>
    <row r="6401" customFormat="false" ht="12.75" hidden="false" customHeight="false" outlineLevel="0" collapsed="false">
      <c r="A6401" s="210" t="s">
        <v>12384</v>
      </c>
      <c r="B6401" s="211" t="n">
        <v>993.68</v>
      </c>
    </row>
    <row r="6402" customFormat="false" ht="12.75" hidden="false" customHeight="false" outlineLevel="0" collapsed="false">
      <c r="A6402" s="210" t="s">
        <v>12385</v>
      </c>
      <c r="B6402" s="211" t="n">
        <v>1524.98</v>
      </c>
    </row>
    <row r="6403" customFormat="false" ht="12.75" hidden="false" customHeight="false" outlineLevel="0" collapsed="false">
      <c r="A6403" s="210" t="s">
        <v>12387</v>
      </c>
      <c r="B6403" s="211" t="n">
        <v>1388.65</v>
      </c>
    </row>
    <row r="6404" customFormat="false" ht="12.75" hidden="false" customHeight="false" outlineLevel="0" collapsed="false">
      <c r="A6404" s="210" t="s">
        <v>12388</v>
      </c>
      <c r="B6404" s="211" t="n">
        <v>1777.62</v>
      </c>
    </row>
    <row r="6405" customFormat="false" ht="12.75" hidden="false" customHeight="false" outlineLevel="0" collapsed="false">
      <c r="A6405" s="210" t="s">
        <v>12390</v>
      </c>
      <c r="B6405" s="211" t="n">
        <v>1618.41</v>
      </c>
    </row>
    <row r="6406" customFormat="false" ht="12.75" hidden="false" customHeight="false" outlineLevel="0" collapsed="false">
      <c r="A6406" s="210" t="s">
        <v>12391</v>
      </c>
      <c r="B6406" s="211" t="n">
        <v>2318.64</v>
      </c>
    </row>
    <row r="6407" customFormat="false" ht="12.75" hidden="false" customHeight="false" outlineLevel="0" collapsed="false">
      <c r="A6407" s="210" t="s">
        <v>12393</v>
      </c>
      <c r="B6407" s="211" t="n">
        <v>2114.62</v>
      </c>
    </row>
    <row r="6408" customFormat="false" ht="12.75" hidden="false" customHeight="false" outlineLevel="0" collapsed="false">
      <c r="A6408" s="210" t="s">
        <v>12394</v>
      </c>
      <c r="B6408" s="211" t="n">
        <v>2539.7</v>
      </c>
    </row>
    <row r="6409" customFormat="false" ht="12.75" hidden="false" customHeight="false" outlineLevel="0" collapsed="false">
      <c r="A6409" s="210" t="s">
        <v>12396</v>
      </c>
      <c r="B6409" s="211" t="n">
        <v>2316.58</v>
      </c>
    </row>
    <row r="6410" customFormat="false" ht="12.75" hidden="false" customHeight="false" outlineLevel="0" collapsed="false">
      <c r="A6410" s="210" t="s">
        <v>12397</v>
      </c>
      <c r="B6410" s="211" t="n">
        <v>2982.14</v>
      </c>
    </row>
    <row r="6411" customFormat="false" ht="12.75" hidden="false" customHeight="false" outlineLevel="0" collapsed="false">
      <c r="A6411" s="210" t="s">
        <v>12399</v>
      </c>
      <c r="B6411" s="211" t="n">
        <v>2720.26</v>
      </c>
    </row>
    <row r="6412" customFormat="false" ht="12.75" hidden="false" customHeight="false" outlineLevel="0" collapsed="false">
      <c r="A6412" s="210" t="s">
        <v>12400</v>
      </c>
      <c r="B6412" s="211" t="n">
        <v>3882.41</v>
      </c>
    </row>
    <row r="6413" customFormat="false" ht="12.75" hidden="false" customHeight="false" outlineLevel="0" collapsed="false">
      <c r="A6413" s="210" t="s">
        <v>12402</v>
      </c>
      <c r="B6413" s="211" t="n">
        <v>3545.87</v>
      </c>
    </row>
    <row r="6414" customFormat="false" ht="12.75" hidden="false" customHeight="false" outlineLevel="0" collapsed="false">
      <c r="A6414" s="210" t="s">
        <v>12403</v>
      </c>
      <c r="B6414" s="211" t="n">
        <v>5201.63</v>
      </c>
    </row>
    <row r="6415" customFormat="false" ht="12.75" hidden="false" customHeight="false" outlineLevel="0" collapsed="false">
      <c r="A6415" s="210" t="s">
        <v>12405</v>
      </c>
      <c r="B6415" s="211" t="n">
        <v>4757.76</v>
      </c>
    </row>
    <row r="6416" customFormat="false" ht="12.75" hidden="false" customHeight="false" outlineLevel="0" collapsed="false">
      <c r="A6416" s="210" t="s">
        <v>12406</v>
      </c>
      <c r="B6416" s="211" t="n">
        <v>5881.36</v>
      </c>
    </row>
    <row r="6417" customFormat="false" ht="12.75" hidden="false" customHeight="false" outlineLevel="0" collapsed="false">
      <c r="A6417" s="210" t="s">
        <v>12408</v>
      </c>
      <c r="B6417" s="211" t="n">
        <v>5380.28</v>
      </c>
    </row>
    <row r="6418" customFormat="false" ht="12.75" hidden="false" customHeight="false" outlineLevel="0" collapsed="false">
      <c r="A6418" s="210" t="s">
        <v>12409</v>
      </c>
      <c r="B6418" s="211" t="n">
        <v>4952.02</v>
      </c>
    </row>
    <row r="6419" customFormat="false" ht="12.75" hidden="false" customHeight="false" outlineLevel="0" collapsed="false">
      <c r="A6419" s="210" t="s">
        <v>12412</v>
      </c>
      <c r="B6419" s="211" t="n">
        <v>4506.05</v>
      </c>
    </row>
    <row r="6420" customFormat="false" ht="12.75" hidden="false" customHeight="false" outlineLevel="0" collapsed="false">
      <c r="A6420" s="210" t="s">
        <v>12413</v>
      </c>
      <c r="B6420" s="211" t="n">
        <v>13249.2</v>
      </c>
    </row>
    <row r="6421" customFormat="false" ht="12.75" hidden="false" customHeight="false" outlineLevel="0" collapsed="false">
      <c r="A6421" s="210" t="s">
        <v>12417</v>
      </c>
      <c r="B6421" s="211" t="n">
        <v>12276.83</v>
      </c>
    </row>
    <row r="6422" customFormat="false" ht="12.75" hidden="false" customHeight="false" outlineLevel="0" collapsed="false">
      <c r="A6422" s="210" t="s">
        <v>12418</v>
      </c>
      <c r="B6422" s="211" t="n">
        <v>56.39</v>
      </c>
    </row>
    <row r="6423" customFormat="false" ht="12.75" hidden="false" customHeight="false" outlineLevel="0" collapsed="false">
      <c r="A6423" s="210" t="s">
        <v>12424</v>
      </c>
      <c r="B6423" s="211" t="n">
        <v>54.76</v>
      </c>
    </row>
    <row r="6424" customFormat="false" ht="12.75" hidden="false" customHeight="false" outlineLevel="0" collapsed="false">
      <c r="A6424" s="210" t="s">
        <v>12425</v>
      </c>
      <c r="B6424" s="211" t="n">
        <v>49.25</v>
      </c>
    </row>
    <row r="6425" customFormat="false" ht="12.75" hidden="false" customHeight="false" outlineLevel="0" collapsed="false">
      <c r="A6425" s="210" t="s">
        <v>12430</v>
      </c>
      <c r="B6425" s="211" t="n">
        <v>46.63</v>
      </c>
    </row>
    <row r="6426" customFormat="false" ht="12.75" hidden="false" customHeight="false" outlineLevel="0" collapsed="false">
      <c r="A6426" s="210" t="s">
        <v>12431</v>
      </c>
      <c r="B6426" s="211" t="n">
        <v>78.47</v>
      </c>
    </row>
    <row r="6427" customFormat="false" ht="12.75" hidden="false" customHeight="false" outlineLevel="0" collapsed="false">
      <c r="A6427" s="210" t="s">
        <v>12433</v>
      </c>
      <c r="B6427" s="211" t="n">
        <v>75.19</v>
      </c>
    </row>
    <row r="6428" customFormat="false" ht="12.75" hidden="false" customHeight="false" outlineLevel="0" collapsed="false">
      <c r="A6428" s="210" t="s">
        <v>12434</v>
      </c>
      <c r="B6428" s="211" t="n">
        <v>148.11</v>
      </c>
    </row>
    <row r="6429" customFormat="false" ht="12.75" hidden="false" customHeight="false" outlineLevel="0" collapsed="false">
      <c r="A6429" s="210" t="s">
        <v>12436</v>
      </c>
      <c r="B6429" s="211" t="n">
        <v>144.5</v>
      </c>
    </row>
    <row r="6430" customFormat="false" ht="12.75" hidden="false" customHeight="false" outlineLevel="0" collapsed="false">
      <c r="A6430" s="210" t="s">
        <v>12437</v>
      </c>
      <c r="B6430" s="211" t="n">
        <v>428.05</v>
      </c>
    </row>
    <row r="6431" customFormat="false" ht="12.75" hidden="false" customHeight="false" outlineLevel="0" collapsed="false">
      <c r="A6431" s="210" t="s">
        <v>12439</v>
      </c>
      <c r="B6431" s="211" t="n">
        <v>423.14</v>
      </c>
    </row>
    <row r="6432" customFormat="false" ht="12.75" hidden="false" customHeight="false" outlineLevel="0" collapsed="false">
      <c r="A6432" s="210" t="s">
        <v>12440</v>
      </c>
      <c r="B6432" s="211" t="n">
        <v>31.12</v>
      </c>
    </row>
    <row r="6433" customFormat="false" ht="12.75" hidden="false" customHeight="false" outlineLevel="0" collapsed="false">
      <c r="A6433" s="210" t="s">
        <v>12444</v>
      </c>
      <c r="B6433" s="211" t="n">
        <v>29.81</v>
      </c>
    </row>
    <row r="6434" customFormat="false" ht="12.75" hidden="false" customHeight="false" outlineLevel="0" collapsed="false">
      <c r="A6434" s="210" t="s">
        <v>12445</v>
      </c>
      <c r="B6434" s="211" t="n">
        <v>44.73</v>
      </c>
    </row>
    <row r="6435" customFormat="false" ht="12.75" hidden="false" customHeight="false" outlineLevel="0" collapsed="false">
      <c r="A6435" s="210" t="s">
        <v>12447</v>
      </c>
      <c r="B6435" s="211" t="n">
        <v>43.09</v>
      </c>
    </row>
    <row r="6436" customFormat="false" ht="12.75" hidden="false" customHeight="false" outlineLevel="0" collapsed="false">
      <c r="A6436" s="210" t="s">
        <v>12448</v>
      </c>
      <c r="B6436" s="211" t="n">
        <v>78.99</v>
      </c>
    </row>
    <row r="6437" customFormat="false" ht="12.75" hidden="false" customHeight="false" outlineLevel="0" collapsed="false">
      <c r="A6437" s="210" t="s">
        <v>12450</v>
      </c>
      <c r="B6437" s="211" t="n">
        <v>76.54</v>
      </c>
    </row>
    <row r="6438" customFormat="false" ht="12.75" hidden="false" customHeight="false" outlineLevel="0" collapsed="false">
      <c r="A6438" s="210" t="s">
        <v>12451</v>
      </c>
      <c r="B6438" s="211" t="n">
        <v>349.93</v>
      </c>
    </row>
    <row r="6439" customFormat="false" ht="12.75" hidden="false" customHeight="false" outlineLevel="0" collapsed="false">
      <c r="A6439" s="210" t="s">
        <v>12453</v>
      </c>
      <c r="B6439" s="211" t="n">
        <v>346.65</v>
      </c>
    </row>
    <row r="6440" customFormat="false" ht="12.75" hidden="false" customHeight="false" outlineLevel="0" collapsed="false">
      <c r="A6440" s="210" t="s">
        <v>12454</v>
      </c>
      <c r="B6440" s="211" t="n">
        <v>75.17</v>
      </c>
    </row>
    <row r="6441" customFormat="false" ht="12.75" hidden="false" customHeight="false" outlineLevel="0" collapsed="false">
      <c r="A6441" s="210" t="s">
        <v>12457</v>
      </c>
      <c r="B6441" s="211" t="n">
        <v>72.22</v>
      </c>
    </row>
    <row r="6442" customFormat="false" ht="12.75" hidden="false" customHeight="false" outlineLevel="0" collapsed="false">
      <c r="A6442" s="210" t="s">
        <v>12458</v>
      </c>
      <c r="B6442" s="211" t="n">
        <v>95.82</v>
      </c>
    </row>
    <row r="6443" customFormat="false" ht="12.75" hidden="false" customHeight="false" outlineLevel="0" collapsed="false">
      <c r="A6443" s="210" t="s">
        <v>12460</v>
      </c>
      <c r="B6443" s="211" t="n">
        <v>92.05</v>
      </c>
    </row>
    <row r="6444" customFormat="false" ht="12.75" hidden="false" customHeight="false" outlineLevel="0" collapsed="false">
      <c r="A6444" s="210" t="s">
        <v>12461</v>
      </c>
      <c r="B6444" s="211" t="n">
        <v>102.35</v>
      </c>
    </row>
    <row r="6445" customFormat="false" ht="12.75" hidden="false" customHeight="false" outlineLevel="0" collapsed="false">
      <c r="A6445" s="210" t="s">
        <v>12463</v>
      </c>
      <c r="B6445" s="211" t="n">
        <v>98.25</v>
      </c>
    </row>
    <row r="6446" customFormat="false" ht="12.75" hidden="false" customHeight="false" outlineLevel="0" collapsed="false">
      <c r="A6446" s="210" t="s">
        <v>12464</v>
      </c>
      <c r="B6446" s="211" t="n">
        <v>108.62</v>
      </c>
    </row>
    <row r="6447" customFormat="false" ht="12.75" hidden="false" customHeight="false" outlineLevel="0" collapsed="false">
      <c r="A6447" s="210" t="s">
        <v>12466</v>
      </c>
      <c r="B6447" s="211" t="n">
        <v>104.04</v>
      </c>
    </row>
    <row r="6448" customFormat="false" ht="12.75" hidden="false" customHeight="false" outlineLevel="0" collapsed="false">
      <c r="A6448" s="210" t="s">
        <v>12467</v>
      </c>
      <c r="B6448" s="211" t="n">
        <v>117.77</v>
      </c>
    </row>
    <row r="6449" customFormat="false" ht="12.75" hidden="false" customHeight="false" outlineLevel="0" collapsed="false">
      <c r="A6449" s="210" t="s">
        <v>12469</v>
      </c>
      <c r="B6449" s="211" t="n">
        <v>112.86</v>
      </c>
    </row>
    <row r="6450" customFormat="false" ht="12.75" hidden="false" customHeight="false" outlineLevel="0" collapsed="false">
      <c r="A6450" s="210" t="s">
        <v>12470</v>
      </c>
      <c r="B6450" s="211" t="n">
        <v>117.5</v>
      </c>
    </row>
    <row r="6451" customFormat="false" ht="12.75" hidden="false" customHeight="false" outlineLevel="0" collapsed="false">
      <c r="A6451" s="210" t="s">
        <v>12472</v>
      </c>
      <c r="B6451" s="211" t="n">
        <v>112.1</v>
      </c>
    </row>
    <row r="6452" customFormat="false" ht="12.75" hidden="false" customHeight="false" outlineLevel="0" collapsed="false">
      <c r="A6452" s="210" t="s">
        <v>12473</v>
      </c>
      <c r="B6452" s="211" t="n">
        <v>124.81</v>
      </c>
    </row>
    <row r="6453" customFormat="false" ht="12.75" hidden="false" customHeight="false" outlineLevel="0" collapsed="false">
      <c r="A6453" s="210" t="s">
        <v>12475</v>
      </c>
      <c r="B6453" s="211" t="n">
        <v>119.09</v>
      </c>
    </row>
    <row r="6454" customFormat="false" ht="12.75" hidden="false" customHeight="false" outlineLevel="0" collapsed="false">
      <c r="A6454" s="210" t="s">
        <v>12476</v>
      </c>
      <c r="B6454" s="211" t="n">
        <v>28631.62</v>
      </c>
    </row>
    <row r="6455" customFormat="false" ht="12.75" hidden="false" customHeight="false" outlineLevel="0" collapsed="false">
      <c r="A6455" s="210" t="s">
        <v>12483</v>
      </c>
      <c r="B6455" s="211" t="n">
        <v>26332.45</v>
      </c>
    </row>
    <row r="6456" customFormat="false" ht="12.75" hidden="false" customHeight="false" outlineLevel="0" collapsed="false">
      <c r="A6456" s="210" t="s">
        <v>12484</v>
      </c>
      <c r="B6456" s="211" t="n">
        <v>47242.18</v>
      </c>
    </row>
    <row r="6457" customFormat="false" ht="12.75" hidden="false" customHeight="false" outlineLevel="0" collapsed="false">
      <c r="A6457" s="210" t="s">
        <v>12486</v>
      </c>
      <c r="B6457" s="211" t="n">
        <v>43448.55</v>
      </c>
    </row>
    <row r="6458" customFormat="false" ht="12.75" hidden="false" customHeight="false" outlineLevel="0" collapsed="false">
      <c r="A6458" s="210" t="s">
        <v>12487</v>
      </c>
      <c r="B6458" s="211" t="n">
        <v>280.56</v>
      </c>
    </row>
    <row r="6459" customFormat="false" ht="12.75" hidden="false" customHeight="false" outlineLevel="0" collapsed="false">
      <c r="A6459" s="210" t="s">
        <v>12490</v>
      </c>
      <c r="B6459" s="211" t="n">
        <v>280.56</v>
      </c>
    </row>
    <row r="6460" customFormat="false" ht="12.75" hidden="false" customHeight="false" outlineLevel="0" collapsed="false">
      <c r="A6460" s="210" t="s">
        <v>12491</v>
      </c>
      <c r="B6460" s="211" t="n">
        <v>371.65</v>
      </c>
    </row>
    <row r="6461" customFormat="false" ht="12.75" hidden="false" customHeight="false" outlineLevel="0" collapsed="false">
      <c r="A6461" s="210" t="s">
        <v>12493</v>
      </c>
      <c r="B6461" s="211" t="n">
        <v>371.65</v>
      </c>
    </row>
    <row r="6462" customFormat="false" ht="12.75" hidden="false" customHeight="false" outlineLevel="0" collapsed="false">
      <c r="A6462" s="210" t="s">
        <v>12494</v>
      </c>
      <c r="B6462" s="211" t="n">
        <v>516.19</v>
      </c>
    </row>
    <row r="6463" customFormat="false" ht="12.75" hidden="false" customHeight="false" outlineLevel="0" collapsed="false">
      <c r="A6463" s="210" t="s">
        <v>12496</v>
      </c>
      <c r="B6463" s="211" t="n">
        <v>516.19</v>
      </c>
    </row>
    <row r="6464" customFormat="false" ht="12.75" hidden="false" customHeight="false" outlineLevel="0" collapsed="false">
      <c r="A6464" s="210" t="s">
        <v>12497</v>
      </c>
      <c r="B6464" s="211" t="n">
        <v>686.23</v>
      </c>
    </row>
    <row r="6465" customFormat="false" ht="12.75" hidden="false" customHeight="false" outlineLevel="0" collapsed="false">
      <c r="A6465" s="210" t="s">
        <v>12499</v>
      </c>
      <c r="B6465" s="211" t="n">
        <v>686.23</v>
      </c>
    </row>
    <row r="6466" customFormat="false" ht="12.75" hidden="false" customHeight="false" outlineLevel="0" collapsed="false">
      <c r="A6466" s="210" t="s">
        <v>12500</v>
      </c>
      <c r="B6466" s="211" t="n">
        <v>753.03</v>
      </c>
    </row>
    <row r="6467" customFormat="false" ht="12.75" hidden="false" customHeight="false" outlineLevel="0" collapsed="false">
      <c r="A6467" s="210" t="s">
        <v>12502</v>
      </c>
      <c r="B6467" s="211" t="n">
        <v>753.03</v>
      </c>
    </row>
    <row r="6468" customFormat="false" ht="12.75" hidden="false" customHeight="false" outlineLevel="0" collapsed="false">
      <c r="A6468" s="210" t="s">
        <v>12503</v>
      </c>
      <c r="B6468" s="211" t="n">
        <v>952.22</v>
      </c>
    </row>
    <row r="6469" customFormat="false" ht="12.75" hidden="false" customHeight="false" outlineLevel="0" collapsed="false">
      <c r="A6469" s="210" t="s">
        <v>12505</v>
      </c>
      <c r="B6469" s="211" t="n">
        <v>952.22</v>
      </c>
    </row>
    <row r="6470" customFormat="false" ht="12.75" hidden="false" customHeight="false" outlineLevel="0" collapsed="false">
      <c r="A6470" s="210" t="s">
        <v>12506</v>
      </c>
      <c r="B6470" s="211" t="n">
        <v>1147.77</v>
      </c>
    </row>
    <row r="6471" customFormat="false" ht="12.75" hidden="false" customHeight="false" outlineLevel="0" collapsed="false">
      <c r="A6471" s="210" t="s">
        <v>12508</v>
      </c>
      <c r="B6471" s="211" t="n">
        <v>1147.77</v>
      </c>
    </row>
    <row r="6472" customFormat="false" ht="12.75" hidden="false" customHeight="false" outlineLevel="0" collapsed="false">
      <c r="A6472" s="210" t="s">
        <v>12509</v>
      </c>
      <c r="B6472" s="211" t="n">
        <v>1696.76</v>
      </c>
    </row>
    <row r="6473" customFormat="false" ht="12.75" hidden="false" customHeight="false" outlineLevel="0" collapsed="false">
      <c r="A6473" s="210" t="s">
        <v>12511</v>
      </c>
      <c r="B6473" s="211" t="n">
        <v>1696.76</v>
      </c>
    </row>
    <row r="6474" customFormat="false" ht="12.75" hidden="false" customHeight="false" outlineLevel="0" collapsed="false">
      <c r="A6474" s="210" t="s">
        <v>12512</v>
      </c>
      <c r="B6474" s="211" t="n">
        <v>2618.62</v>
      </c>
    </row>
    <row r="6475" customFormat="false" ht="12.75" hidden="false" customHeight="false" outlineLevel="0" collapsed="false">
      <c r="A6475" s="210" t="s">
        <v>12514</v>
      </c>
      <c r="B6475" s="211" t="n">
        <v>2618.62</v>
      </c>
    </row>
    <row r="6476" customFormat="false" ht="12.75" hidden="false" customHeight="false" outlineLevel="0" collapsed="false">
      <c r="A6476" s="210" t="s">
        <v>12515</v>
      </c>
      <c r="B6476" s="211" t="n">
        <v>5414.57</v>
      </c>
    </row>
    <row r="6477" customFormat="false" ht="12.75" hidden="false" customHeight="false" outlineLevel="0" collapsed="false">
      <c r="A6477" s="210" t="s">
        <v>12517</v>
      </c>
      <c r="B6477" s="211" t="n">
        <v>5414.57</v>
      </c>
    </row>
    <row r="6478" customFormat="false" ht="12.75" hidden="false" customHeight="false" outlineLevel="0" collapsed="false">
      <c r="A6478" s="210" t="s">
        <v>12518</v>
      </c>
      <c r="B6478" s="211" t="n">
        <v>14</v>
      </c>
    </row>
    <row r="6479" customFormat="false" ht="12.75" hidden="false" customHeight="false" outlineLevel="0" collapsed="false">
      <c r="A6479" s="210" t="s">
        <v>12525</v>
      </c>
      <c r="B6479" s="211" t="n">
        <v>12.98</v>
      </c>
    </row>
    <row r="6480" customFormat="false" ht="12.75" hidden="false" customHeight="false" outlineLevel="0" collapsed="false">
      <c r="A6480" s="210" t="s">
        <v>12526</v>
      </c>
      <c r="B6480" s="211" t="n">
        <v>22.56</v>
      </c>
    </row>
    <row r="6481" customFormat="false" ht="12.75" hidden="false" customHeight="false" outlineLevel="0" collapsed="false">
      <c r="A6481" s="210" t="s">
        <v>12533</v>
      </c>
      <c r="B6481" s="211" t="n">
        <v>21.24</v>
      </c>
    </row>
    <row r="6482" customFormat="false" ht="12.75" hidden="false" customHeight="false" outlineLevel="0" collapsed="false">
      <c r="A6482" s="210" t="s">
        <v>12534</v>
      </c>
      <c r="B6482" s="211" t="n">
        <v>15.29</v>
      </c>
    </row>
    <row r="6483" customFormat="false" ht="12.75" hidden="false" customHeight="false" outlineLevel="0" collapsed="false">
      <c r="A6483" s="210" t="s">
        <v>12538</v>
      </c>
      <c r="B6483" s="211" t="n">
        <v>14.26</v>
      </c>
    </row>
    <row r="6484" customFormat="false" ht="12.75" hidden="false" customHeight="false" outlineLevel="0" collapsed="false">
      <c r="A6484" s="210" t="s">
        <v>12539</v>
      </c>
      <c r="B6484" s="211" t="n">
        <v>25.12</v>
      </c>
    </row>
    <row r="6485" customFormat="false" ht="12.75" hidden="false" customHeight="false" outlineLevel="0" collapsed="false">
      <c r="A6485" s="210" t="s">
        <v>12542</v>
      </c>
      <c r="B6485" s="211" t="n">
        <v>23.8</v>
      </c>
    </row>
    <row r="6486" customFormat="false" ht="12.75" hidden="false" customHeight="false" outlineLevel="0" collapsed="false">
      <c r="A6486" s="210" t="s">
        <v>12543</v>
      </c>
      <c r="B6486" s="211" t="n">
        <v>17.14</v>
      </c>
    </row>
    <row r="6487" customFormat="false" ht="12.75" hidden="false" customHeight="false" outlineLevel="0" collapsed="false">
      <c r="A6487" s="210" t="s">
        <v>12548</v>
      </c>
      <c r="B6487" s="211" t="n">
        <v>16.12</v>
      </c>
    </row>
    <row r="6488" customFormat="false" ht="12.75" hidden="false" customHeight="false" outlineLevel="0" collapsed="false">
      <c r="A6488" s="210" t="s">
        <v>12549</v>
      </c>
      <c r="B6488" s="211" t="n">
        <v>28.84</v>
      </c>
    </row>
    <row r="6489" customFormat="false" ht="12.75" hidden="false" customHeight="false" outlineLevel="0" collapsed="false">
      <c r="A6489" s="210" t="s">
        <v>12554</v>
      </c>
      <c r="B6489" s="211" t="n">
        <v>27.52</v>
      </c>
    </row>
    <row r="6490" customFormat="false" ht="12.75" hidden="false" customHeight="false" outlineLevel="0" collapsed="false">
      <c r="A6490" s="210" t="s">
        <v>12555</v>
      </c>
      <c r="B6490" s="211" t="n">
        <v>18.4</v>
      </c>
    </row>
    <row r="6491" customFormat="false" ht="12.75" hidden="false" customHeight="false" outlineLevel="0" collapsed="false">
      <c r="A6491" s="210" t="s">
        <v>12558</v>
      </c>
      <c r="B6491" s="211" t="n">
        <v>17.38</v>
      </c>
    </row>
    <row r="6492" customFormat="false" ht="12.75" hidden="false" customHeight="false" outlineLevel="0" collapsed="false">
      <c r="A6492" s="210" t="s">
        <v>12559</v>
      </c>
      <c r="B6492" s="211" t="n">
        <v>31.36</v>
      </c>
    </row>
    <row r="6493" customFormat="false" ht="12.75" hidden="false" customHeight="false" outlineLevel="0" collapsed="false">
      <c r="A6493" s="210" t="s">
        <v>12562</v>
      </c>
      <c r="B6493" s="211" t="n">
        <v>30.04</v>
      </c>
    </row>
    <row r="6494" customFormat="false" ht="12.75" hidden="false" customHeight="false" outlineLevel="0" collapsed="false">
      <c r="A6494" s="210" t="s">
        <v>12563</v>
      </c>
      <c r="B6494" s="211" t="n">
        <v>22.72</v>
      </c>
    </row>
    <row r="6495" customFormat="false" ht="12.75" hidden="false" customHeight="false" outlineLevel="0" collapsed="false">
      <c r="A6495" s="210" t="s">
        <v>12567</v>
      </c>
      <c r="B6495" s="211" t="n">
        <v>21.7</v>
      </c>
    </row>
    <row r="6496" customFormat="false" ht="12.75" hidden="false" customHeight="false" outlineLevel="0" collapsed="false">
      <c r="A6496" s="210" t="s">
        <v>12568</v>
      </c>
      <c r="B6496" s="211" t="n">
        <v>39.99</v>
      </c>
    </row>
    <row r="6497" customFormat="false" ht="12.75" hidden="false" customHeight="false" outlineLevel="0" collapsed="false">
      <c r="A6497" s="210" t="s">
        <v>12571</v>
      </c>
      <c r="B6497" s="211" t="n">
        <v>38.67</v>
      </c>
    </row>
    <row r="6498" customFormat="false" ht="12.75" hidden="false" customHeight="false" outlineLevel="0" collapsed="false">
      <c r="A6498" s="210" t="s">
        <v>12572</v>
      </c>
      <c r="B6498" s="211" t="n">
        <v>31.91</v>
      </c>
    </row>
    <row r="6499" customFormat="false" ht="12.75" hidden="false" customHeight="false" outlineLevel="0" collapsed="false">
      <c r="A6499" s="210" t="s">
        <v>12577</v>
      </c>
      <c r="B6499" s="211" t="n">
        <v>30.89</v>
      </c>
    </row>
    <row r="6500" customFormat="false" ht="12.75" hidden="false" customHeight="false" outlineLevel="0" collapsed="false">
      <c r="A6500" s="210" t="s">
        <v>12578</v>
      </c>
      <c r="B6500" s="211" t="n">
        <v>58.37</v>
      </c>
    </row>
    <row r="6501" customFormat="false" ht="12.75" hidden="false" customHeight="false" outlineLevel="0" collapsed="false">
      <c r="A6501" s="210" t="s">
        <v>12581</v>
      </c>
      <c r="B6501" s="211" t="n">
        <v>57.05</v>
      </c>
    </row>
    <row r="6502" customFormat="false" ht="12.75" hidden="false" customHeight="false" outlineLevel="0" collapsed="false">
      <c r="A6502" s="210" t="s">
        <v>12582</v>
      </c>
      <c r="B6502" s="211" t="n">
        <v>35.45</v>
      </c>
    </row>
    <row r="6503" customFormat="false" ht="12.75" hidden="false" customHeight="false" outlineLevel="0" collapsed="false">
      <c r="A6503" s="210" t="s">
        <v>12585</v>
      </c>
      <c r="B6503" s="211" t="n">
        <v>34.42</v>
      </c>
    </row>
    <row r="6504" customFormat="false" ht="12.75" hidden="false" customHeight="false" outlineLevel="0" collapsed="false">
      <c r="A6504" s="210" t="s">
        <v>12586</v>
      </c>
      <c r="B6504" s="211" t="n">
        <v>65.44</v>
      </c>
    </row>
    <row r="6505" customFormat="false" ht="12.75" hidden="false" customHeight="false" outlineLevel="0" collapsed="false">
      <c r="A6505" s="210" t="s">
        <v>12589</v>
      </c>
      <c r="B6505" s="211" t="n">
        <v>64.12</v>
      </c>
    </row>
    <row r="6506" customFormat="false" ht="12.75" hidden="false" customHeight="false" outlineLevel="0" collapsed="false">
      <c r="A6506" s="210" t="s">
        <v>12590</v>
      </c>
      <c r="B6506" s="211" t="n">
        <v>16.3</v>
      </c>
    </row>
    <row r="6507" customFormat="false" ht="12.75" hidden="false" customHeight="false" outlineLevel="0" collapsed="false">
      <c r="A6507" s="210" t="s">
        <v>12597</v>
      </c>
      <c r="B6507" s="211" t="n">
        <v>15.28</v>
      </c>
    </row>
    <row r="6508" customFormat="false" ht="12.75" hidden="false" customHeight="false" outlineLevel="0" collapsed="false">
      <c r="A6508" s="210" t="s">
        <v>12598</v>
      </c>
      <c r="B6508" s="211" t="n">
        <v>27.16</v>
      </c>
    </row>
    <row r="6509" customFormat="false" ht="12.75" hidden="false" customHeight="false" outlineLevel="0" collapsed="false">
      <c r="A6509" s="210" t="s">
        <v>12604</v>
      </c>
      <c r="B6509" s="211" t="n">
        <v>25.84</v>
      </c>
    </row>
    <row r="6510" customFormat="false" ht="12.75" hidden="false" customHeight="false" outlineLevel="0" collapsed="false">
      <c r="A6510" s="210" t="s">
        <v>12605</v>
      </c>
      <c r="B6510" s="211" t="n">
        <v>18.67</v>
      </c>
    </row>
    <row r="6511" customFormat="false" ht="12.75" hidden="false" customHeight="false" outlineLevel="0" collapsed="false">
      <c r="A6511" s="210" t="s">
        <v>12610</v>
      </c>
      <c r="B6511" s="211" t="n">
        <v>17.64</v>
      </c>
    </row>
    <row r="6512" customFormat="false" ht="12.75" hidden="false" customHeight="false" outlineLevel="0" collapsed="false">
      <c r="A6512" s="210" t="s">
        <v>12611</v>
      </c>
      <c r="B6512" s="211" t="n">
        <v>31.88</v>
      </c>
    </row>
    <row r="6513" customFormat="false" ht="12.75" hidden="false" customHeight="false" outlineLevel="0" collapsed="false">
      <c r="A6513" s="210" t="s">
        <v>12616</v>
      </c>
      <c r="B6513" s="211" t="n">
        <v>30.56</v>
      </c>
    </row>
    <row r="6514" customFormat="false" ht="12.75" hidden="false" customHeight="false" outlineLevel="0" collapsed="false">
      <c r="A6514" s="210" t="s">
        <v>12617</v>
      </c>
      <c r="B6514" s="211" t="n">
        <v>25.15</v>
      </c>
    </row>
    <row r="6515" customFormat="false" ht="12.75" hidden="false" customHeight="false" outlineLevel="0" collapsed="false">
      <c r="A6515" s="210" t="s">
        <v>12622</v>
      </c>
      <c r="B6515" s="211" t="n">
        <v>24.13</v>
      </c>
    </row>
    <row r="6516" customFormat="false" ht="12.75" hidden="false" customHeight="false" outlineLevel="0" collapsed="false">
      <c r="A6516" s="210" t="s">
        <v>12623</v>
      </c>
      <c r="B6516" s="211" t="n">
        <v>44.86</v>
      </c>
    </row>
    <row r="6517" customFormat="false" ht="12.75" hidden="false" customHeight="false" outlineLevel="0" collapsed="false">
      <c r="A6517" s="210" t="s">
        <v>12628</v>
      </c>
      <c r="B6517" s="211" t="n">
        <v>43.54</v>
      </c>
    </row>
    <row r="6518" customFormat="false" ht="12.75" hidden="false" customHeight="false" outlineLevel="0" collapsed="false">
      <c r="A6518" s="210" t="s">
        <v>12629</v>
      </c>
      <c r="B6518" s="211" t="n">
        <v>28.58</v>
      </c>
    </row>
    <row r="6519" customFormat="false" ht="12.75" hidden="false" customHeight="false" outlineLevel="0" collapsed="false">
      <c r="A6519" s="210" t="s">
        <v>12634</v>
      </c>
      <c r="B6519" s="211" t="n">
        <v>27.56</v>
      </c>
    </row>
    <row r="6520" customFormat="false" ht="12.75" hidden="false" customHeight="false" outlineLevel="0" collapsed="false">
      <c r="A6520" s="210" t="s">
        <v>12635</v>
      </c>
      <c r="B6520" s="211" t="n">
        <v>51.72</v>
      </c>
    </row>
    <row r="6521" customFormat="false" ht="12.75" hidden="false" customHeight="false" outlineLevel="0" collapsed="false">
      <c r="A6521" s="210" t="s">
        <v>12638</v>
      </c>
      <c r="B6521" s="211" t="n">
        <v>50.4</v>
      </c>
    </row>
    <row r="6522" customFormat="false" ht="12.75" hidden="false" customHeight="false" outlineLevel="0" collapsed="false">
      <c r="A6522" s="210" t="s">
        <v>12639</v>
      </c>
      <c r="B6522" s="211" t="n">
        <v>45.37</v>
      </c>
    </row>
    <row r="6523" customFormat="false" ht="12.75" hidden="false" customHeight="false" outlineLevel="0" collapsed="false">
      <c r="A6523" s="210" t="s">
        <v>12643</v>
      </c>
      <c r="B6523" s="211" t="n">
        <v>44.35</v>
      </c>
    </row>
    <row r="6524" customFormat="false" ht="12.75" hidden="false" customHeight="false" outlineLevel="0" collapsed="false">
      <c r="A6524" s="210" t="s">
        <v>12644</v>
      </c>
      <c r="B6524" s="211" t="n">
        <v>85.29</v>
      </c>
    </row>
    <row r="6525" customFormat="false" ht="12.75" hidden="false" customHeight="false" outlineLevel="0" collapsed="false">
      <c r="A6525" s="210" t="s">
        <v>12649</v>
      </c>
      <c r="B6525" s="211" t="n">
        <v>83.97</v>
      </c>
    </row>
    <row r="6526" customFormat="false" ht="12.75" hidden="false" customHeight="false" outlineLevel="0" collapsed="false">
      <c r="A6526" s="210" t="s">
        <v>12650</v>
      </c>
      <c r="B6526" s="211" t="n">
        <v>70</v>
      </c>
    </row>
    <row r="6527" customFormat="false" ht="12.75" hidden="false" customHeight="false" outlineLevel="0" collapsed="false">
      <c r="A6527" s="210" t="s">
        <v>12655</v>
      </c>
      <c r="B6527" s="211" t="n">
        <v>68.98</v>
      </c>
    </row>
    <row r="6528" customFormat="false" ht="12.75" hidden="false" customHeight="false" outlineLevel="0" collapsed="false">
      <c r="A6528" s="210" t="s">
        <v>12656</v>
      </c>
      <c r="B6528" s="211" t="n">
        <v>134.55</v>
      </c>
    </row>
    <row r="6529" customFormat="false" ht="12.75" hidden="false" customHeight="false" outlineLevel="0" collapsed="false">
      <c r="A6529" s="210" t="s">
        <v>12659</v>
      </c>
      <c r="B6529" s="211" t="n">
        <v>133.23</v>
      </c>
    </row>
    <row r="6530" customFormat="false" ht="12.75" hidden="false" customHeight="false" outlineLevel="0" collapsed="false">
      <c r="A6530" s="210" t="s">
        <v>12660</v>
      </c>
      <c r="B6530" s="211" t="n">
        <v>93.58</v>
      </c>
    </row>
    <row r="6531" customFormat="false" ht="12.75" hidden="false" customHeight="false" outlineLevel="0" collapsed="false">
      <c r="A6531" s="210" t="s">
        <v>12663</v>
      </c>
      <c r="B6531" s="211" t="n">
        <v>92.55</v>
      </c>
    </row>
    <row r="6532" customFormat="false" ht="12.75" hidden="false" customHeight="false" outlineLevel="0" collapsed="false">
      <c r="A6532" s="210" t="s">
        <v>12664</v>
      </c>
      <c r="B6532" s="211" t="n">
        <v>181.7</v>
      </c>
    </row>
    <row r="6533" customFormat="false" ht="12.75" hidden="false" customHeight="false" outlineLevel="0" collapsed="false">
      <c r="A6533" s="210" t="s">
        <v>12667</v>
      </c>
      <c r="B6533" s="211" t="n">
        <v>180.38</v>
      </c>
    </row>
    <row r="6534" customFormat="false" ht="12.75" hidden="false" customHeight="false" outlineLevel="0" collapsed="false">
      <c r="A6534" s="210" t="s">
        <v>12668</v>
      </c>
      <c r="B6534" s="211" t="n">
        <v>152.04</v>
      </c>
    </row>
    <row r="6535" customFormat="false" ht="12.75" hidden="false" customHeight="false" outlineLevel="0" collapsed="false">
      <c r="A6535" s="210" t="s">
        <v>12672</v>
      </c>
      <c r="B6535" s="211" t="n">
        <v>151.01</v>
      </c>
    </row>
    <row r="6536" customFormat="false" ht="12.75" hidden="false" customHeight="false" outlineLevel="0" collapsed="false">
      <c r="A6536" s="210" t="s">
        <v>12673</v>
      </c>
      <c r="B6536" s="211" t="n">
        <v>298.62</v>
      </c>
    </row>
    <row r="6537" customFormat="false" ht="12.75" hidden="false" customHeight="false" outlineLevel="0" collapsed="false">
      <c r="A6537" s="210" t="s">
        <v>12677</v>
      </c>
      <c r="B6537" s="211" t="n">
        <v>297.3</v>
      </c>
    </row>
    <row r="6538" customFormat="false" ht="12.75" hidden="false" customHeight="false" outlineLevel="0" collapsed="false">
      <c r="A6538" s="210" t="s">
        <v>12678</v>
      </c>
      <c r="B6538" s="211" t="n">
        <v>650.11</v>
      </c>
    </row>
    <row r="6539" customFormat="false" ht="12.75" hidden="false" customHeight="false" outlineLevel="0" collapsed="false">
      <c r="A6539" s="210" t="s">
        <v>12684</v>
      </c>
      <c r="B6539" s="211" t="n">
        <v>622.78</v>
      </c>
    </row>
    <row r="6540" customFormat="false" ht="12.75" hidden="false" customHeight="false" outlineLevel="0" collapsed="false">
      <c r="A6540" s="210" t="s">
        <v>12685</v>
      </c>
      <c r="B6540" s="211" t="n">
        <v>811.9</v>
      </c>
    </row>
    <row r="6541" customFormat="false" ht="12.75" hidden="false" customHeight="false" outlineLevel="0" collapsed="false">
      <c r="A6541" s="210" t="s">
        <v>12689</v>
      </c>
      <c r="B6541" s="211" t="n">
        <v>783.62</v>
      </c>
    </row>
    <row r="6542" customFormat="false" ht="12.75" hidden="false" customHeight="false" outlineLevel="0" collapsed="false">
      <c r="A6542" s="210" t="s">
        <v>12690</v>
      </c>
      <c r="B6542" s="211" t="n">
        <v>781.98</v>
      </c>
    </row>
    <row r="6543" customFormat="false" ht="12.75" hidden="false" customHeight="false" outlineLevel="0" collapsed="false">
      <c r="A6543" s="210" t="s">
        <v>12692</v>
      </c>
      <c r="B6543" s="211" t="n">
        <v>754.47</v>
      </c>
    </row>
    <row r="6544" customFormat="false" ht="12.75" hidden="false" customHeight="false" outlineLevel="0" collapsed="false">
      <c r="A6544" s="210" t="s">
        <v>12693</v>
      </c>
      <c r="B6544" s="211" t="n">
        <v>933.79</v>
      </c>
    </row>
    <row r="6545" customFormat="false" ht="12.75" hidden="false" customHeight="false" outlineLevel="0" collapsed="false">
      <c r="A6545" s="210" t="s">
        <v>12696</v>
      </c>
      <c r="B6545" s="211" t="n">
        <v>905.5</v>
      </c>
    </row>
    <row r="6546" customFormat="false" ht="12.75" hidden="false" customHeight="false" outlineLevel="0" collapsed="false">
      <c r="A6546" s="210" t="s">
        <v>12697</v>
      </c>
      <c r="B6546" s="211" t="n">
        <v>746.01</v>
      </c>
    </row>
    <row r="6547" customFormat="false" ht="12.75" hidden="false" customHeight="false" outlineLevel="0" collapsed="false">
      <c r="A6547" s="210" t="s">
        <v>12703</v>
      </c>
      <c r="B6547" s="211" t="n">
        <v>718.68</v>
      </c>
    </row>
    <row r="6548" customFormat="false" ht="12.75" hidden="false" customHeight="false" outlineLevel="0" collapsed="false">
      <c r="A6548" s="210" t="s">
        <v>12704</v>
      </c>
      <c r="B6548" s="211" t="n">
        <v>974.1</v>
      </c>
    </row>
    <row r="6549" customFormat="false" ht="12.75" hidden="false" customHeight="false" outlineLevel="0" collapsed="false">
      <c r="A6549" s="210" t="s">
        <v>12708</v>
      </c>
      <c r="B6549" s="211" t="n">
        <v>945.82</v>
      </c>
    </row>
    <row r="6550" customFormat="false" ht="12.75" hidden="false" customHeight="false" outlineLevel="0" collapsed="false">
      <c r="A6550" s="210" t="s">
        <v>12709</v>
      </c>
      <c r="B6550" s="211" t="n">
        <v>754.61</v>
      </c>
    </row>
    <row r="6551" customFormat="false" ht="12.75" hidden="false" customHeight="false" outlineLevel="0" collapsed="false">
      <c r="A6551" s="210" t="s">
        <v>12715</v>
      </c>
      <c r="B6551" s="211" t="n">
        <v>731.05</v>
      </c>
    </row>
    <row r="6552" customFormat="false" ht="12.75" hidden="false" customHeight="false" outlineLevel="0" collapsed="false">
      <c r="A6552" s="210" t="s">
        <v>12716</v>
      </c>
      <c r="B6552" s="211" t="n">
        <v>320.2</v>
      </c>
    </row>
    <row r="6553" customFormat="false" ht="12.75" hidden="false" customHeight="false" outlineLevel="0" collapsed="false">
      <c r="A6553" s="210" t="s">
        <v>12723</v>
      </c>
      <c r="B6553" s="211" t="n">
        <v>310.94</v>
      </c>
    </row>
    <row r="6554" customFormat="false" ht="12.75" hidden="false" customHeight="false" outlineLevel="0" collapsed="false">
      <c r="A6554" s="210" t="s">
        <v>12724</v>
      </c>
      <c r="B6554" s="211" t="n">
        <v>282.43</v>
      </c>
    </row>
    <row r="6555" customFormat="false" ht="12.75" hidden="false" customHeight="false" outlineLevel="0" collapsed="false">
      <c r="A6555" s="210" t="s">
        <v>12726</v>
      </c>
      <c r="B6555" s="211" t="n">
        <v>275.3</v>
      </c>
    </row>
    <row r="6556" customFormat="false" ht="12.75" hidden="false" customHeight="false" outlineLevel="0" collapsed="false">
      <c r="A6556" s="210" t="s">
        <v>12727</v>
      </c>
      <c r="B6556" s="211" t="n">
        <v>867.9</v>
      </c>
    </row>
    <row r="6557" customFormat="false" ht="12.75" hidden="false" customHeight="false" outlineLevel="0" collapsed="false">
      <c r="A6557" s="210" t="s">
        <v>12730</v>
      </c>
      <c r="B6557" s="211" t="n">
        <v>840.57</v>
      </c>
    </row>
    <row r="6558" customFormat="false" ht="12.75" hidden="false" customHeight="false" outlineLevel="0" collapsed="false">
      <c r="A6558" s="210" t="s">
        <v>12731</v>
      </c>
      <c r="B6558" s="211" t="n">
        <v>1095.99</v>
      </c>
    </row>
    <row r="6559" customFormat="false" ht="12.75" hidden="false" customHeight="false" outlineLevel="0" collapsed="false">
      <c r="A6559" s="210" t="s">
        <v>12732</v>
      </c>
      <c r="B6559" s="211" t="n">
        <v>1067.7</v>
      </c>
    </row>
    <row r="6560" customFormat="false" ht="12.75" hidden="false" customHeight="false" outlineLevel="0" collapsed="false">
      <c r="A6560" s="210" t="s">
        <v>12733</v>
      </c>
      <c r="B6560" s="211" t="n">
        <v>876.49</v>
      </c>
    </row>
    <row r="6561" customFormat="false" ht="12.75" hidden="false" customHeight="false" outlineLevel="0" collapsed="false">
      <c r="A6561" s="210" t="s">
        <v>12735</v>
      </c>
      <c r="B6561" s="211" t="n">
        <v>852.94</v>
      </c>
    </row>
    <row r="6562" customFormat="false" ht="12.75" hidden="false" customHeight="false" outlineLevel="0" collapsed="false">
      <c r="A6562" s="210" t="s">
        <v>12736</v>
      </c>
      <c r="B6562" s="211" t="n">
        <v>356.76</v>
      </c>
    </row>
    <row r="6563" customFormat="false" ht="12.75" hidden="false" customHeight="false" outlineLevel="0" collapsed="false">
      <c r="A6563" s="210" t="s">
        <v>12739</v>
      </c>
      <c r="B6563" s="211" t="n">
        <v>347.51</v>
      </c>
    </row>
    <row r="6564" customFormat="false" ht="12.75" hidden="false" customHeight="false" outlineLevel="0" collapsed="false">
      <c r="A6564" s="210" t="s">
        <v>12740</v>
      </c>
      <c r="B6564" s="211" t="n">
        <v>310.46</v>
      </c>
    </row>
    <row r="6565" customFormat="false" ht="12.75" hidden="false" customHeight="false" outlineLevel="0" collapsed="false">
      <c r="A6565" s="210" t="s">
        <v>12741</v>
      </c>
      <c r="B6565" s="211" t="n">
        <v>303.34</v>
      </c>
    </row>
    <row r="6566" customFormat="false" ht="12.75" hidden="false" customHeight="false" outlineLevel="0" collapsed="false">
      <c r="A6566" s="210" t="s">
        <v>12742</v>
      </c>
      <c r="B6566" s="211" t="n">
        <v>109.29</v>
      </c>
    </row>
    <row r="6567" customFormat="false" ht="12.75" hidden="false" customHeight="false" outlineLevel="0" collapsed="false">
      <c r="A6567" s="210" t="s">
        <v>12746</v>
      </c>
      <c r="B6567" s="211" t="n">
        <v>103.41</v>
      </c>
    </row>
    <row r="6568" customFormat="false" ht="12.75" hidden="false" customHeight="false" outlineLevel="0" collapsed="false">
      <c r="A6568" s="210" t="s">
        <v>12747</v>
      </c>
      <c r="B6568" s="211" t="n">
        <v>26.61</v>
      </c>
    </row>
    <row r="6569" customFormat="false" ht="12.75" hidden="false" customHeight="false" outlineLevel="0" collapsed="false">
      <c r="A6569" s="210" t="s">
        <v>12751</v>
      </c>
      <c r="B6569" s="211" t="n">
        <v>24.22</v>
      </c>
    </row>
    <row r="6570" customFormat="false" ht="12.75" hidden="false" customHeight="false" outlineLevel="0" collapsed="false">
      <c r="A6570" s="210" t="s">
        <v>12752</v>
      </c>
      <c r="B6570" s="211" t="n">
        <v>35.9</v>
      </c>
    </row>
    <row r="6571" customFormat="false" ht="12.75" hidden="false" customHeight="false" outlineLevel="0" collapsed="false">
      <c r="A6571" s="210" t="s">
        <v>12754</v>
      </c>
      <c r="B6571" s="211" t="n">
        <v>32.92</v>
      </c>
    </row>
    <row r="6572" customFormat="false" ht="12.75" hidden="false" customHeight="false" outlineLevel="0" collapsed="false">
      <c r="A6572" s="210" t="s">
        <v>12755</v>
      </c>
      <c r="B6572" s="211" t="n">
        <v>41.11</v>
      </c>
    </row>
    <row r="6573" customFormat="false" ht="12.75" hidden="false" customHeight="false" outlineLevel="0" collapsed="false">
      <c r="A6573" s="210" t="s">
        <v>12757</v>
      </c>
      <c r="B6573" s="211" t="n">
        <v>37.55</v>
      </c>
    </row>
    <row r="6574" customFormat="false" ht="12.75" hidden="false" customHeight="false" outlineLevel="0" collapsed="false">
      <c r="A6574" s="210" t="s">
        <v>12758</v>
      </c>
      <c r="B6574" s="211" t="n">
        <v>17.14</v>
      </c>
    </row>
    <row r="6575" customFormat="false" ht="12.75" hidden="false" customHeight="false" outlineLevel="0" collapsed="false">
      <c r="A6575" s="210" t="s">
        <v>12761</v>
      </c>
      <c r="B6575" s="211" t="n">
        <v>16</v>
      </c>
    </row>
    <row r="6576" customFormat="false" ht="12.75" hidden="false" customHeight="false" outlineLevel="0" collapsed="false">
      <c r="A6576" s="210" t="s">
        <v>12762</v>
      </c>
      <c r="B6576" s="211" t="n">
        <v>21.11</v>
      </c>
    </row>
    <row r="6577" customFormat="false" ht="12.75" hidden="false" customHeight="false" outlineLevel="0" collapsed="false">
      <c r="A6577" s="210" t="s">
        <v>12764</v>
      </c>
      <c r="B6577" s="211" t="n">
        <v>19.97</v>
      </c>
    </row>
    <row r="6578" customFormat="false" ht="12.75" hidden="false" customHeight="false" outlineLevel="0" collapsed="false">
      <c r="A6578" s="210" t="s">
        <v>12765</v>
      </c>
      <c r="B6578" s="211" t="n">
        <v>21.79</v>
      </c>
    </row>
    <row r="6579" customFormat="false" ht="12.75" hidden="false" customHeight="false" outlineLevel="0" collapsed="false">
      <c r="A6579" s="210" t="s">
        <v>12767</v>
      </c>
      <c r="B6579" s="211" t="n">
        <v>20.65</v>
      </c>
    </row>
    <row r="6580" customFormat="false" ht="12.75" hidden="false" customHeight="false" outlineLevel="0" collapsed="false">
      <c r="A6580" s="210" t="s">
        <v>12768</v>
      </c>
      <c r="B6580" s="211" t="n">
        <v>19.2</v>
      </c>
    </row>
    <row r="6581" customFormat="false" ht="12.75" hidden="false" customHeight="false" outlineLevel="0" collapsed="false">
      <c r="A6581" s="210" t="s">
        <v>12771</v>
      </c>
      <c r="B6581" s="211" t="n">
        <v>18.29</v>
      </c>
    </row>
    <row r="6582" customFormat="false" ht="12.75" hidden="false" customHeight="false" outlineLevel="0" collapsed="false">
      <c r="A6582" s="210" t="s">
        <v>12772</v>
      </c>
      <c r="B6582" s="211" t="n">
        <v>19.72</v>
      </c>
    </row>
    <row r="6583" customFormat="false" ht="12.75" hidden="false" customHeight="false" outlineLevel="0" collapsed="false">
      <c r="A6583" s="210" t="s">
        <v>12774</v>
      </c>
      <c r="B6583" s="211" t="n">
        <v>18.81</v>
      </c>
    </row>
    <row r="6584" customFormat="false" ht="12.75" hidden="false" customHeight="false" outlineLevel="0" collapsed="false">
      <c r="A6584" s="210" t="s">
        <v>12775</v>
      </c>
      <c r="B6584" s="211" t="n">
        <v>134.61</v>
      </c>
    </row>
    <row r="6585" customFormat="false" ht="12.75" hidden="false" customHeight="false" outlineLevel="0" collapsed="false">
      <c r="A6585" s="210" t="s">
        <v>12778</v>
      </c>
      <c r="B6585" s="211" t="n">
        <v>128.92</v>
      </c>
    </row>
    <row r="6586" customFormat="false" ht="12.75" hidden="false" customHeight="false" outlineLevel="0" collapsed="false">
      <c r="A6586" s="210" t="s">
        <v>12779</v>
      </c>
      <c r="B6586" s="211" t="n">
        <v>10.86</v>
      </c>
    </row>
    <row r="6587" customFormat="false" ht="12.75" hidden="false" customHeight="false" outlineLevel="0" collapsed="false">
      <c r="A6587" s="210" t="s">
        <v>12784</v>
      </c>
      <c r="B6587" s="211" t="n">
        <v>9.72</v>
      </c>
    </row>
    <row r="6588" customFormat="false" ht="12.75" hidden="false" customHeight="false" outlineLevel="0" collapsed="false">
      <c r="A6588" s="210" t="s">
        <v>12785</v>
      </c>
      <c r="B6588" s="211" t="n">
        <v>79.72</v>
      </c>
    </row>
    <row r="6589" customFormat="false" ht="12.75" hidden="false" customHeight="false" outlineLevel="0" collapsed="false">
      <c r="A6589" s="210" t="s">
        <v>12788</v>
      </c>
      <c r="B6589" s="211" t="n">
        <v>72.89</v>
      </c>
    </row>
    <row r="6590" customFormat="false" ht="12.75" hidden="false" customHeight="false" outlineLevel="0" collapsed="false">
      <c r="A6590" s="210" t="s">
        <v>12789</v>
      </c>
      <c r="B6590" s="211" t="n">
        <v>137.9</v>
      </c>
    </row>
    <row r="6591" customFormat="false" ht="12.75" hidden="false" customHeight="false" outlineLevel="0" collapsed="false">
      <c r="A6591" s="210" t="s">
        <v>12792</v>
      </c>
      <c r="B6591" s="211" t="n">
        <v>132.21</v>
      </c>
    </row>
    <row r="6592" customFormat="false" ht="12.75" hidden="false" customHeight="false" outlineLevel="0" collapsed="false">
      <c r="A6592" s="210" t="s">
        <v>12793</v>
      </c>
      <c r="B6592" s="211" t="n">
        <v>149.89</v>
      </c>
    </row>
    <row r="6593" customFormat="false" ht="12.75" hidden="false" customHeight="false" outlineLevel="0" collapsed="false">
      <c r="A6593" s="210" t="s">
        <v>12796</v>
      </c>
      <c r="B6593" s="211" t="n">
        <v>143.06</v>
      </c>
    </row>
    <row r="6594" customFormat="false" ht="12.75" hidden="false" customHeight="false" outlineLevel="0" collapsed="false">
      <c r="A6594" s="210" t="s">
        <v>12797</v>
      </c>
      <c r="B6594" s="211" t="n">
        <v>137.97</v>
      </c>
    </row>
    <row r="6595" customFormat="false" ht="12.75" hidden="false" customHeight="false" outlineLevel="0" collapsed="false">
      <c r="A6595" s="210" t="s">
        <v>12800</v>
      </c>
      <c r="B6595" s="211" t="n">
        <v>132.27</v>
      </c>
    </row>
    <row r="6596" customFormat="false" ht="12.75" hidden="false" customHeight="false" outlineLevel="0" collapsed="false">
      <c r="A6596" s="210" t="s">
        <v>12801</v>
      </c>
      <c r="B6596" s="211" t="n">
        <v>453.58</v>
      </c>
    </row>
    <row r="6597" customFormat="false" ht="12.75" hidden="false" customHeight="false" outlineLevel="0" collapsed="false">
      <c r="A6597" s="210" t="s">
        <v>12804</v>
      </c>
      <c r="B6597" s="211" t="n">
        <v>447.89</v>
      </c>
    </row>
    <row r="6598" customFormat="false" ht="12.75" hidden="false" customHeight="false" outlineLevel="0" collapsed="false">
      <c r="A6598" s="210" t="s">
        <v>12805</v>
      </c>
      <c r="B6598" s="211" t="n">
        <v>141.35</v>
      </c>
    </row>
    <row r="6599" customFormat="false" ht="12.75" hidden="false" customHeight="false" outlineLevel="0" collapsed="false">
      <c r="A6599" s="210" t="s">
        <v>12808</v>
      </c>
      <c r="B6599" s="211" t="n">
        <v>136.79</v>
      </c>
    </row>
    <row r="6600" customFormat="false" ht="12.75" hidden="false" customHeight="false" outlineLevel="0" collapsed="false">
      <c r="A6600" s="210" t="s">
        <v>12809</v>
      </c>
      <c r="B6600" s="211" t="n">
        <v>175.44</v>
      </c>
    </row>
    <row r="6601" customFormat="false" ht="12.75" hidden="false" customHeight="false" outlineLevel="0" collapsed="false">
      <c r="A6601" s="210" t="s">
        <v>12811</v>
      </c>
      <c r="B6601" s="211" t="n">
        <v>166.33</v>
      </c>
    </row>
    <row r="6602" customFormat="false" ht="12.75" hidden="false" customHeight="false" outlineLevel="0" collapsed="false">
      <c r="A6602" s="210" t="s">
        <v>12812</v>
      </c>
      <c r="B6602" s="211" t="n">
        <v>263.99</v>
      </c>
    </row>
    <row r="6603" customFormat="false" ht="12.75" hidden="false" customHeight="false" outlineLevel="0" collapsed="false">
      <c r="A6603" s="210" t="s">
        <v>12815</v>
      </c>
      <c r="B6603" s="211" t="n">
        <v>257.92</v>
      </c>
    </row>
    <row r="6604" customFormat="false" ht="12.75" hidden="false" customHeight="false" outlineLevel="0" collapsed="false">
      <c r="A6604" s="210" t="s">
        <v>12816</v>
      </c>
      <c r="B6604" s="211" t="n">
        <v>165.69</v>
      </c>
    </row>
    <row r="6605" customFormat="false" ht="12.75" hidden="false" customHeight="false" outlineLevel="0" collapsed="false">
      <c r="A6605" s="210" t="s">
        <v>12820</v>
      </c>
      <c r="B6605" s="211" t="n">
        <v>156.58</v>
      </c>
    </row>
    <row r="6606" customFormat="false" ht="12.75" hidden="false" customHeight="false" outlineLevel="0" collapsed="false">
      <c r="A6606" s="210" t="s">
        <v>12821</v>
      </c>
      <c r="B6606" s="211" t="n">
        <v>368.25</v>
      </c>
    </row>
    <row r="6607" customFormat="false" ht="12.75" hidden="false" customHeight="false" outlineLevel="0" collapsed="false">
      <c r="A6607" s="210" t="s">
        <v>12825</v>
      </c>
      <c r="B6607" s="211" t="n">
        <v>329.76</v>
      </c>
    </row>
    <row r="6608" customFormat="false" ht="12.75" hidden="false" customHeight="false" outlineLevel="0" collapsed="false">
      <c r="A6608" s="210" t="s">
        <v>12826</v>
      </c>
      <c r="B6608" s="211" t="n">
        <v>141.03</v>
      </c>
    </row>
    <row r="6609" customFormat="false" ht="12.75" hidden="false" customHeight="false" outlineLevel="0" collapsed="false">
      <c r="A6609" s="210" t="s">
        <v>12829</v>
      </c>
      <c r="B6609" s="211" t="n">
        <v>134.21</v>
      </c>
    </row>
    <row r="6610" customFormat="false" ht="12.75" hidden="false" customHeight="false" outlineLevel="0" collapsed="false">
      <c r="A6610" s="210" t="s">
        <v>12830</v>
      </c>
      <c r="B6610" s="211" t="n">
        <v>131.36</v>
      </c>
    </row>
    <row r="6611" customFormat="false" ht="12.75" hidden="false" customHeight="false" outlineLevel="0" collapsed="false">
      <c r="A6611" s="210" t="s">
        <v>12832</v>
      </c>
      <c r="B6611" s="211" t="n">
        <v>125.67</v>
      </c>
    </row>
    <row r="6612" customFormat="false" ht="12.75" hidden="false" customHeight="false" outlineLevel="0" collapsed="false">
      <c r="A6612" s="210" t="s">
        <v>12833</v>
      </c>
      <c r="B6612" s="211" t="n">
        <v>168.6</v>
      </c>
    </row>
    <row r="6613" customFormat="false" ht="12.75" hidden="false" customHeight="false" outlineLevel="0" collapsed="false">
      <c r="A6613" s="210" t="s">
        <v>12836</v>
      </c>
      <c r="B6613" s="211" t="n">
        <v>159.5</v>
      </c>
    </row>
    <row r="6614" customFormat="false" ht="12.75" hidden="false" customHeight="false" outlineLevel="0" collapsed="false">
      <c r="A6614" s="210" t="s">
        <v>12837</v>
      </c>
      <c r="B6614" s="211" t="n">
        <v>158.87</v>
      </c>
    </row>
    <row r="6615" customFormat="false" ht="12.75" hidden="false" customHeight="false" outlineLevel="0" collapsed="false">
      <c r="A6615" s="210" t="s">
        <v>12839</v>
      </c>
      <c r="B6615" s="211" t="n">
        <v>149.77</v>
      </c>
    </row>
    <row r="6616" customFormat="false" ht="12.75" hidden="false" customHeight="false" outlineLevel="0" collapsed="false">
      <c r="A6616" s="210" t="s">
        <v>12840</v>
      </c>
      <c r="B6616" s="211" t="n">
        <v>168.08</v>
      </c>
    </row>
    <row r="6617" customFormat="false" ht="12.75" hidden="false" customHeight="false" outlineLevel="0" collapsed="false">
      <c r="A6617" s="210" t="s">
        <v>12842</v>
      </c>
      <c r="B6617" s="211" t="n">
        <v>158.97</v>
      </c>
    </row>
    <row r="6618" customFormat="false" ht="12.75" hidden="false" customHeight="false" outlineLevel="0" collapsed="false">
      <c r="A6618" s="210" t="s">
        <v>12843</v>
      </c>
      <c r="B6618" s="211" t="n">
        <v>387.67</v>
      </c>
    </row>
    <row r="6619" customFormat="false" ht="12.75" hidden="false" customHeight="false" outlineLevel="0" collapsed="false">
      <c r="A6619" s="210" t="s">
        <v>12847</v>
      </c>
      <c r="B6619" s="211" t="n">
        <v>370.48</v>
      </c>
    </row>
    <row r="6620" customFormat="false" ht="12.75" hidden="false" customHeight="false" outlineLevel="0" collapsed="false">
      <c r="A6620" s="210" t="s">
        <v>12848</v>
      </c>
      <c r="B6620" s="211" t="n">
        <v>1263.07</v>
      </c>
    </row>
    <row r="6621" customFormat="false" ht="12.75" hidden="false" customHeight="false" outlineLevel="0" collapsed="false">
      <c r="A6621" s="210" t="s">
        <v>12852</v>
      </c>
      <c r="B6621" s="211" t="n">
        <v>1208.55</v>
      </c>
    </row>
    <row r="6622" customFormat="false" ht="12.75" hidden="false" customHeight="false" outlineLevel="0" collapsed="false">
      <c r="A6622" s="210" t="s">
        <v>12853</v>
      </c>
      <c r="B6622" s="211" t="n">
        <v>108.28</v>
      </c>
    </row>
    <row r="6623" customFormat="false" ht="12.75" hidden="false" customHeight="false" outlineLevel="0" collapsed="false">
      <c r="A6623" s="210" t="s">
        <v>12855</v>
      </c>
      <c r="B6623" s="211" t="n">
        <v>103.72</v>
      </c>
    </row>
    <row r="6624" customFormat="false" ht="12.75" hidden="false" customHeight="false" outlineLevel="0" collapsed="false">
      <c r="A6624" s="210" t="s">
        <v>12856</v>
      </c>
      <c r="B6624" s="211" t="n">
        <v>5.62</v>
      </c>
    </row>
    <row r="6625" customFormat="false" ht="12.75" hidden="false" customHeight="false" outlineLevel="0" collapsed="false">
      <c r="A6625" s="210" t="s">
        <v>12859</v>
      </c>
      <c r="B6625" s="211" t="n">
        <v>4.87</v>
      </c>
    </row>
    <row r="6626" customFormat="false" ht="12.75" hidden="false" customHeight="false" outlineLevel="0" collapsed="false">
      <c r="A6626" s="210" t="s">
        <v>12860</v>
      </c>
      <c r="B6626" s="211" t="n">
        <v>20.94</v>
      </c>
    </row>
    <row r="6627" customFormat="false" ht="12.75" hidden="false" customHeight="false" outlineLevel="0" collapsed="false">
      <c r="A6627" s="210" t="s">
        <v>12865</v>
      </c>
      <c r="B6627" s="211" t="n">
        <v>19.74</v>
      </c>
    </row>
    <row r="6628" customFormat="false" ht="12.75" hidden="false" customHeight="false" outlineLevel="0" collapsed="false">
      <c r="A6628" s="210" t="s">
        <v>12866</v>
      </c>
      <c r="B6628" s="211" t="n">
        <v>28.64</v>
      </c>
    </row>
    <row r="6629" customFormat="false" ht="12.75" hidden="false" customHeight="false" outlineLevel="0" collapsed="false">
      <c r="A6629" s="210" t="s">
        <v>12868</v>
      </c>
      <c r="B6629" s="211" t="n">
        <v>27.36</v>
      </c>
    </row>
    <row r="6630" customFormat="false" ht="12.75" hidden="false" customHeight="false" outlineLevel="0" collapsed="false">
      <c r="A6630" s="210" t="s">
        <v>12869</v>
      </c>
      <c r="B6630" s="211" t="n">
        <v>33.95</v>
      </c>
    </row>
    <row r="6631" customFormat="false" ht="12.75" hidden="false" customHeight="false" outlineLevel="0" collapsed="false">
      <c r="A6631" s="210" t="s">
        <v>12871</v>
      </c>
      <c r="B6631" s="211" t="n">
        <v>32.6</v>
      </c>
    </row>
    <row r="6632" customFormat="false" ht="12.75" hidden="false" customHeight="false" outlineLevel="0" collapsed="false">
      <c r="A6632" s="210" t="s">
        <v>12872</v>
      </c>
      <c r="B6632" s="211" t="n">
        <v>46.92</v>
      </c>
    </row>
    <row r="6633" customFormat="false" ht="12.75" hidden="false" customHeight="false" outlineLevel="0" collapsed="false">
      <c r="A6633" s="210" t="s">
        <v>12874</v>
      </c>
      <c r="B6633" s="211" t="n">
        <v>45.42</v>
      </c>
    </row>
    <row r="6634" customFormat="false" ht="12.75" hidden="false" customHeight="false" outlineLevel="0" collapsed="false">
      <c r="A6634" s="210" t="s">
        <v>12875</v>
      </c>
      <c r="B6634" s="211" t="n">
        <v>60.1</v>
      </c>
    </row>
    <row r="6635" customFormat="false" ht="12.75" hidden="false" customHeight="false" outlineLevel="0" collapsed="false">
      <c r="A6635" s="210" t="s">
        <v>12877</v>
      </c>
      <c r="B6635" s="211" t="n">
        <v>58.45</v>
      </c>
    </row>
    <row r="6636" customFormat="false" ht="12.75" hidden="false" customHeight="false" outlineLevel="0" collapsed="false">
      <c r="A6636" s="210" t="s">
        <v>12878</v>
      </c>
      <c r="B6636" s="211" t="n">
        <v>73.51</v>
      </c>
    </row>
    <row r="6637" customFormat="false" ht="12.75" hidden="false" customHeight="false" outlineLevel="0" collapsed="false">
      <c r="A6637" s="210" t="s">
        <v>12880</v>
      </c>
      <c r="B6637" s="211" t="n">
        <v>71.71</v>
      </c>
    </row>
    <row r="6638" customFormat="false" ht="12.75" hidden="false" customHeight="false" outlineLevel="0" collapsed="false">
      <c r="A6638" s="210" t="s">
        <v>12881</v>
      </c>
      <c r="B6638" s="211" t="n">
        <v>36.16</v>
      </c>
    </row>
    <row r="6639" customFormat="false" ht="12.75" hidden="false" customHeight="false" outlineLevel="0" collapsed="false">
      <c r="A6639" s="210" t="s">
        <v>12886</v>
      </c>
      <c r="B6639" s="211" t="n">
        <v>34.81</v>
      </c>
    </row>
    <row r="6640" customFormat="false" ht="12.75" hidden="false" customHeight="false" outlineLevel="0" collapsed="false">
      <c r="A6640" s="210" t="s">
        <v>12887</v>
      </c>
      <c r="B6640" s="211" t="n">
        <v>49.74</v>
      </c>
    </row>
    <row r="6641" customFormat="false" ht="12.75" hidden="false" customHeight="false" outlineLevel="0" collapsed="false">
      <c r="A6641" s="210" t="s">
        <v>12889</v>
      </c>
      <c r="B6641" s="211" t="n">
        <v>48.24</v>
      </c>
    </row>
    <row r="6642" customFormat="false" ht="12.75" hidden="false" customHeight="false" outlineLevel="0" collapsed="false">
      <c r="A6642" s="210" t="s">
        <v>12890</v>
      </c>
      <c r="B6642" s="211" t="n">
        <v>64.34</v>
      </c>
    </row>
    <row r="6643" customFormat="false" ht="12.75" hidden="false" customHeight="false" outlineLevel="0" collapsed="false">
      <c r="A6643" s="210" t="s">
        <v>12892</v>
      </c>
      <c r="B6643" s="211" t="n">
        <v>62.69</v>
      </c>
    </row>
    <row r="6644" customFormat="false" ht="12.75" hidden="false" customHeight="false" outlineLevel="0" collapsed="false">
      <c r="A6644" s="210" t="s">
        <v>12893</v>
      </c>
      <c r="B6644" s="211" t="n">
        <v>6.55</v>
      </c>
    </row>
    <row r="6645" customFormat="false" ht="12.75" hidden="false" customHeight="false" outlineLevel="0" collapsed="false">
      <c r="A6645" s="210" t="s">
        <v>12895</v>
      </c>
      <c r="B6645" s="211" t="n">
        <v>6.39</v>
      </c>
    </row>
    <row r="6646" customFormat="false" ht="12.75" hidden="false" customHeight="false" outlineLevel="0" collapsed="false">
      <c r="A6646" s="210" t="s">
        <v>12896</v>
      </c>
      <c r="B6646" s="211" t="n">
        <v>9.22</v>
      </c>
    </row>
    <row r="6647" customFormat="false" ht="12.75" hidden="false" customHeight="false" outlineLevel="0" collapsed="false">
      <c r="A6647" s="210" t="s">
        <v>12899</v>
      </c>
      <c r="B6647" s="211" t="n">
        <v>9.05</v>
      </c>
    </row>
    <row r="6648" customFormat="false" ht="12.75" hidden="false" customHeight="false" outlineLevel="0" collapsed="false">
      <c r="A6648" s="210" t="s">
        <v>12900</v>
      </c>
      <c r="B6648" s="211" t="n">
        <v>11.48</v>
      </c>
    </row>
    <row r="6649" customFormat="false" ht="12.75" hidden="false" customHeight="false" outlineLevel="0" collapsed="false">
      <c r="A6649" s="210" t="s">
        <v>12902</v>
      </c>
      <c r="B6649" s="211" t="n">
        <v>11.37</v>
      </c>
    </row>
    <row r="6650" customFormat="false" ht="12.75" hidden="false" customHeight="false" outlineLevel="0" collapsed="false">
      <c r="A6650" s="210" t="s">
        <v>12903</v>
      </c>
      <c r="B6650" s="211" t="n">
        <v>10.03</v>
      </c>
    </row>
    <row r="6651" customFormat="false" ht="12.75" hidden="false" customHeight="false" outlineLevel="0" collapsed="false">
      <c r="A6651" s="210" t="s">
        <v>12905</v>
      </c>
      <c r="B6651" s="211" t="n">
        <v>9.76</v>
      </c>
    </row>
    <row r="6652" customFormat="false" ht="12.75" hidden="false" customHeight="false" outlineLevel="0" collapsed="false">
      <c r="A6652" s="210" t="s">
        <v>12906</v>
      </c>
      <c r="B6652" s="211" t="n">
        <v>16.75</v>
      </c>
    </row>
    <row r="6653" customFormat="false" ht="12.75" hidden="false" customHeight="false" outlineLevel="0" collapsed="false">
      <c r="A6653" s="210" t="s">
        <v>12908</v>
      </c>
      <c r="B6653" s="211" t="n">
        <v>15.94</v>
      </c>
    </row>
    <row r="6654" customFormat="false" ht="12.75" hidden="false" customHeight="false" outlineLevel="0" collapsed="false">
      <c r="A6654" s="210" t="s">
        <v>12909</v>
      </c>
      <c r="B6654" s="211" t="n">
        <v>16.12</v>
      </c>
    </row>
    <row r="6655" customFormat="false" ht="12.75" hidden="false" customHeight="false" outlineLevel="0" collapsed="false">
      <c r="A6655" s="210" t="s">
        <v>12911</v>
      </c>
      <c r="B6655" s="211" t="n">
        <v>15.03</v>
      </c>
    </row>
    <row r="6656" customFormat="false" ht="12.75" hidden="false" customHeight="false" outlineLevel="0" collapsed="false">
      <c r="A6656" s="210" t="s">
        <v>12912</v>
      </c>
      <c r="B6656" s="211" t="n">
        <v>16.12</v>
      </c>
    </row>
    <row r="6657" customFormat="false" ht="12.75" hidden="false" customHeight="false" outlineLevel="0" collapsed="false">
      <c r="A6657" s="210" t="s">
        <v>12914</v>
      </c>
      <c r="B6657" s="211" t="n">
        <v>15.03</v>
      </c>
    </row>
    <row r="6658" customFormat="false" ht="12.75" hidden="false" customHeight="false" outlineLevel="0" collapsed="false">
      <c r="A6658" s="210" t="s">
        <v>12915</v>
      </c>
      <c r="B6658" s="211" t="n">
        <v>5.67</v>
      </c>
    </row>
    <row r="6659" customFormat="false" ht="12.75" hidden="false" customHeight="false" outlineLevel="0" collapsed="false">
      <c r="A6659" s="210" t="s">
        <v>12919</v>
      </c>
      <c r="B6659" s="211" t="n">
        <v>5.4</v>
      </c>
    </row>
    <row r="6660" customFormat="false" ht="12.75" hidden="false" customHeight="false" outlineLevel="0" collapsed="false">
      <c r="A6660" s="210" t="s">
        <v>12920</v>
      </c>
      <c r="B6660" s="211" t="n">
        <v>6.91</v>
      </c>
    </row>
    <row r="6661" customFormat="false" ht="12.75" hidden="false" customHeight="false" outlineLevel="0" collapsed="false">
      <c r="A6661" s="210" t="s">
        <v>12923</v>
      </c>
      <c r="B6661" s="211" t="n">
        <v>6.59</v>
      </c>
    </row>
    <row r="6662" customFormat="false" ht="12.75" hidden="false" customHeight="false" outlineLevel="0" collapsed="false">
      <c r="A6662" s="210" t="s">
        <v>12924</v>
      </c>
      <c r="B6662" s="211" t="n">
        <v>9.5</v>
      </c>
    </row>
    <row r="6663" customFormat="false" ht="12.75" hidden="false" customHeight="false" outlineLevel="0" collapsed="false">
      <c r="A6663" s="210" t="s">
        <v>12928</v>
      </c>
      <c r="B6663" s="211" t="n">
        <v>9.15</v>
      </c>
    </row>
    <row r="6664" customFormat="false" ht="12.75" hidden="false" customHeight="false" outlineLevel="0" collapsed="false">
      <c r="A6664" s="210" t="s">
        <v>12929</v>
      </c>
      <c r="B6664" s="211" t="n">
        <v>12.54</v>
      </c>
    </row>
    <row r="6665" customFormat="false" ht="12.75" hidden="false" customHeight="false" outlineLevel="0" collapsed="false">
      <c r="A6665" s="210" t="s">
        <v>12932</v>
      </c>
      <c r="B6665" s="211" t="n">
        <v>12.16</v>
      </c>
    </row>
    <row r="6666" customFormat="false" ht="12.75" hidden="false" customHeight="false" outlineLevel="0" collapsed="false">
      <c r="A6666" s="210" t="s">
        <v>12933</v>
      </c>
      <c r="B6666" s="211" t="n">
        <v>17.64</v>
      </c>
    </row>
    <row r="6667" customFormat="false" ht="12.75" hidden="false" customHeight="false" outlineLevel="0" collapsed="false">
      <c r="A6667" s="210" t="s">
        <v>12936</v>
      </c>
      <c r="B6667" s="211" t="n">
        <v>17.23</v>
      </c>
    </row>
    <row r="6668" customFormat="false" ht="12.75" hidden="false" customHeight="false" outlineLevel="0" collapsed="false">
      <c r="A6668" s="210" t="s">
        <v>12937</v>
      </c>
      <c r="B6668" s="211" t="n">
        <v>4.91</v>
      </c>
    </row>
    <row r="6669" customFormat="false" ht="12.75" hidden="false" customHeight="false" outlineLevel="0" collapsed="false">
      <c r="A6669" s="210" t="s">
        <v>12939</v>
      </c>
      <c r="B6669" s="211" t="n">
        <v>4.67</v>
      </c>
    </row>
    <row r="6670" customFormat="false" ht="12.75" hidden="false" customHeight="false" outlineLevel="0" collapsed="false">
      <c r="A6670" s="210" t="s">
        <v>12940</v>
      </c>
      <c r="B6670" s="211" t="n">
        <v>26.13</v>
      </c>
    </row>
    <row r="6671" customFormat="false" ht="12.75" hidden="false" customHeight="false" outlineLevel="0" collapsed="false">
      <c r="A6671" s="210" t="s">
        <v>12944</v>
      </c>
      <c r="B6671" s="211" t="n">
        <v>25.56</v>
      </c>
    </row>
    <row r="6672" customFormat="false" ht="12.75" hidden="false" customHeight="false" outlineLevel="0" collapsed="false">
      <c r="A6672" s="210" t="s">
        <v>12945</v>
      </c>
      <c r="B6672" s="211" t="n">
        <v>28.34</v>
      </c>
    </row>
    <row r="6673" customFormat="false" ht="12.75" hidden="false" customHeight="false" outlineLevel="0" collapsed="false">
      <c r="A6673" s="210" t="s">
        <v>12948</v>
      </c>
      <c r="B6673" s="211" t="n">
        <v>27.48</v>
      </c>
    </row>
    <row r="6674" customFormat="false" ht="12.75" hidden="false" customHeight="false" outlineLevel="0" collapsed="false">
      <c r="A6674" s="210" t="s">
        <v>12949</v>
      </c>
      <c r="B6674" s="211" t="n">
        <v>34.77</v>
      </c>
    </row>
    <row r="6675" customFormat="false" ht="12.75" hidden="false" customHeight="false" outlineLevel="0" collapsed="false">
      <c r="A6675" s="210" t="s">
        <v>12952</v>
      </c>
      <c r="B6675" s="211" t="n">
        <v>33.88</v>
      </c>
    </row>
    <row r="6676" customFormat="false" ht="12.75" hidden="false" customHeight="false" outlineLevel="0" collapsed="false">
      <c r="A6676" s="210" t="s">
        <v>12953</v>
      </c>
      <c r="B6676" s="211" t="n">
        <v>34.94</v>
      </c>
    </row>
    <row r="6677" customFormat="false" ht="12.75" hidden="false" customHeight="false" outlineLevel="0" collapsed="false">
      <c r="A6677" s="210" t="s">
        <v>12955</v>
      </c>
      <c r="B6677" s="211" t="n">
        <v>34.03</v>
      </c>
    </row>
    <row r="6678" customFormat="false" ht="12.75" hidden="false" customHeight="false" outlineLevel="0" collapsed="false">
      <c r="A6678" s="210" t="s">
        <v>12956</v>
      </c>
      <c r="B6678" s="211" t="n">
        <v>44.49</v>
      </c>
    </row>
    <row r="6679" customFormat="false" ht="12.75" hidden="false" customHeight="false" outlineLevel="0" collapsed="false">
      <c r="A6679" s="210" t="s">
        <v>12958</v>
      </c>
      <c r="B6679" s="211" t="n">
        <v>43.56</v>
      </c>
    </row>
    <row r="6680" customFormat="false" ht="12.75" hidden="false" customHeight="false" outlineLevel="0" collapsed="false">
      <c r="A6680" s="210" t="s">
        <v>12959</v>
      </c>
      <c r="B6680" s="211" t="n">
        <v>44.66</v>
      </c>
    </row>
    <row r="6681" customFormat="false" ht="12.75" hidden="false" customHeight="false" outlineLevel="0" collapsed="false">
      <c r="A6681" s="210" t="s">
        <v>12961</v>
      </c>
      <c r="B6681" s="211" t="n">
        <v>43.7</v>
      </c>
    </row>
    <row r="6682" customFormat="false" ht="12.75" hidden="false" customHeight="false" outlineLevel="0" collapsed="false">
      <c r="A6682" s="210" t="s">
        <v>12962</v>
      </c>
      <c r="B6682" s="211" t="n">
        <v>54.21</v>
      </c>
    </row>
    <row r="6683" customFormat="false" ht="12.75" hidden="false" customHeight="false" outlineLevel="0" collapsed="false">
      <c r="A6683" s="210" t="s">
        <v>12965</v>
      </c>
      <c r="B6683" s="211" t="n">
        <v>53.23</v>
      </c>
    </row>
    <row r="6684" customFormat="false" ht="12.75" hidden="false" customHeight="false" outlineLevel="0" collapsed="false">
      <c r="A6684" s="210" t="s">
        <v>12966</v>
      </c>
      <c r="B6684" s="211" t="n">
        <v>54.72</v>
      </c>
    </row>
    <row r="6685" customFormat="false" ht="12.75" hidden="false" customHeight="false" outlineLevel="0" collapsed="false">
      <c r="A6685" s="210" t="s">
        <v>12968</v>
      </c>
      <c r="B6685" s="211" t="n">
        <v>53.67</v>
      </c>
    </row>
    <row r="6686" customFormat="false" ht="12.75" hidden="false" customHeight="false" outlineLevel="0" collapsed="false">
      <c r="A6686" s="210" t="s">
        <v>12969</v>
      </c>
      <c r="B6686" s="211" t="n">
        <v>64.61</v>
      </c>
    </row>
    <row r="6687" customFormat="false" ht="12.75" hidden="false" customHeight="false" outlineLevel="0" collapsed="false">
      <c r="A6687" s="210" t="s">
        <v>12971</v>
      </c>
      <c r="B6687" s="211" t="n">
        <v>63.49</v>
      </c>
    </row>
    <row r="6688" customFormat="false" ht="12.75" hidden="false" customHeight="false" outlineLevel="0" collapsed="false">
      <c r="A6688" s="210" t="s">
        <v>12972</v>
      </c>
      <c r="B6688" s="211" t="n">
        <v>80.57</v>
      </c>
    </row>
    <row r="6689" customFormat="false" ht="12.75" hidden="false" customHeight="false" outlineLevel="0" collapsed="false">
      <c r="A6689" s="210" t="s">
        <v>12974</v>
      </c>
      <c r="B6689" s="211" t="n">
        <v>79.41</v>
      </c>
    </row>
    <row r="6690" customFormat="false" ht="12.75" hidden="false" customHeight="false" outlineLevel="0" collapsed="false">
      <c r="A6690" s="210" t="s">
        <v>12975</v>
      </c>
      <c r="B6690" s="211" t="n">
        <v>112.17</v>
      </c>
    </row>
    <row r="6691" customFormat="false" ht="12.75" hidden="false" customHeight="false" outlineLevel="0" collapsed="false">
      <c r="A6691" s="210" t="s">
        <v>12977</v>
      </c>
      <c r="B6691" s="211" t="n">
        <v>110.96</v>
      </c>
    </row>
    <row r="6692" customFormat="false" ht="12.75" hidden="false" customHeight="false" outlineLevel="0" collapsed="false">
      <c r="A6692" s="210" t="s">
        <v>12978</v>
      </c>
      <c r="B6692" s="211" t="n">
        <v>143.94</v>
      </c>
    </row>
    <row r="6693" customFormat="false" ht="12.75" hidden="false" customHeight="false" outlineLevel="0" collapsed="false">
      <c r="A6693" s="210" t="s">
        <v>12980</v>
      </c>
      <c r="B6693" s="211" t="n">
        <v>142.67</v>
      </c>
    </row>
    <row r="6694" customFormat="false" ht="12.75" hidden="false" customHeight="false" outlineLevel="0" collapsed="false">
      <c r="A6694" s="210" t="s">
        <v>12981</v>
      </c>
      <c r="B6694" s="211" t="n">
        <v>50.79</v>
      </c>
    </row>
    <row r="6695" customFormat="false" ht="12.75" hidden="false" customHeight="false" outlineLevel="0" collapsed="false">
      <c r="A6695" s="210" t="s">
        <v>12984</v>
      </c>
      <c r="B6695" s="211" t="n">
        <v>49.47</v>
      </c>
    </row>
    <row r="6696" customFormat="false" ht="12.75" hidden="false" customHeight="false" outlineLevel="0" collapsed="false">
      <c r="A6696" s="210" t="s">
        <v>12985</v>
      </c>
      <c r="B6696" s="211" t="n">
        <v>68.12</v>
      </c>
    </row>
    <row r="6697" customFormat="false" ht="12.75" hidden="false" customHeight="false" outlineLevel="0" collapsed="false">
      <c r="A6697" s="210" t="s">
        <v>12987</v>
      </c>
      <c r="B6697" s="211" t="n">
        <v>66.75</v>
      </c>
    </row>
    <row r="6698" customFormat="false" ht="12.75" hidden="false" customHeight="false" outlineLevel="0" collapsed="false">
      <c r="A6698" s="210" t="s">
        <v>12988</v>
      </c>
      <c r="B6698" s="211" t="n">
        <v>81.28</v>
      </c>
    </row>
    <row r="6699" customFormat="false" ht="12.75" hidden="false" customHeight="false" outlineLevel="0" collapsed="false">
      <c r="A6699" s="210" t="s">
        <v>12990</v>
      </c>
      <c r="B6699" s="211" t="n">
        <v>79.8</v>
      </c>
    </row>
    <row r="6700" customFormat="false" ht="12.75" hidden="false" customHeight="false" outlineLevel="0" collapsed="false">
      <c r="A6700" s="210" t="s">
        <v>12991</v>
      </c>
      <c r="B6700" s="211" t="n">
        <v>95.27</v>
      </c>
    </row>
    <row r="6701" customFormat="false" ht="12.75" hidden="false" customHeight="false" outlineLevel="0" collapsed="false">
      <c r="A6701" s="210" t="s">
        <v>12994</v>
      </c>
      <c r="B6701" s="211" t="n">
        <v>93.75</v>
      </c>
    </row>
    <row r="6702" customFormat="false" ht="12.75" hidden="false" customHeight="false" outlineLevel="0" collapsed="false">
      <c r="A6702" s="210" t="s">
        <v>12995</v>
      </c>
      <c r="B6702" s="211" t="n">
        <v>117.53</v>
      </c>
    </row>
    <row r="6703" customFormat="false" ht="12.75" hidden="false" customHeight="false" outlineLevel="0" collapsed="false">
      <c r="A6703" s="210" t="s">
        <v>12997</v>
      </c>
      <c r="B6703" s="211" t="n">
        <v>115.96</v>
      </c>
    </row>
    <row r="6704" customFormat="false" ht="12.75" hidden="false" customHeight="false" outlineLevel="0" collapsed="false">
      <c r="A6704" s="210" t="s">
        <v>12998</v>
      </c>
      <c r="B6704" s="211" t="n">
        <v>135.08</v>
      </c>
    </row>
    <row r="6705" customFormat="false" ht="12.75" hidden="false" customHeight="false" outlineLevel="0" collapsed="false">
      <c r="A6705" s="210" t="s">
        <v>13000</v>
      </c>
      <c r="B6705" s="211" t="n">
        <v>133.44</v>
      </c>
    </row>
    <row r="6706" customFormat="false" ht="12.75" hidden="false" customHeight="false" outlineLevel="0" collapsed="false">
      <c r="A6706" s="210" t="s">
        <v>13001</v>
      </c>
      <c r="B6706" s="211" t="n">
        <v>197</v>
      </c>
    </row>
    <row r="6707" customFormat="false" ht="12.75" hidden="false" customHeight="false" outlineLevel="0" collapsed="false">
      <c r="A6707" s="210" t="s">
        <v>13003</v>
      </c>
      <c r="B6707" s="211" t="n">
        <v>195.3</v>
      </c>
    </row>
    <row r="6708" customFormat="false" ht="12.75" hidden="false" customHeight="false" outlineLevel="0" collapsed="false">
      <c r="A6708" s="210" t="s">
        <v>13004</v>
      </c>
      <c r="B6708" s="211" t="n">
        <v>258.74</v>
      </c>
    </row>
    <row r="6709" customFormat="false" ht="12.75" hidden="false" customHeight="false" outlineLevel="0" collapsed="false">
      <c r="A6709" s="210" t="s">
        <v>13006</v>
      </c>
      <c r="B6709" s="211" t="n">
        <v>256.99</v>
      </c>
    </row>
    <row r="6710" customFormat="false" ht="12.75" hidden="false" customHeight="false" outlineLevel="0" collapsed="false">
      <c r="A6710" s="210" t="s">
        <v>13007</v>
      </c>
      <c r="B6710" s="211" t="n">
        <v>25.54</v>
      </c>
    </row>
    <row r="6711" customFormat="false" ht="12.75" hidden="false" customHeight="false" outlineLevel="0" collapsed="false">
      <c r="A6711" s="210" t="s">
        <v>13014</v>
      </c>
      <c r="B6711" s="211" t="n">
        <v>24.66</v>
      </c>
    </row>
    <row r="6712" customFormat="false" ht="12.75" hidden="false" customHeight="false" outlineLevel="0" collapsed="false">
      <c r="A6712" s="210" t="s">
        <v>13015</v>
      </c>
      <c r="B6712" s="211" t="n">
        <v>45.5</v>
      </c>
    </row>
    <row r="6713" customFormat="false" ht="12.75" hidden="false" customHeight="false" outlineLevel="0" collapsed="false">
      <c r="A6713" s="210" t="s">
        <v>13019</v>
      </c>
      <c r="B6713" s="211" t="n">
        <v>44.14</v>
      </c>
    </row>
    <row r="6714" customFormat="false" ht="12.75" hidden="false" customHeight="false" outlineLevel="0" collapsed="false">
      <c r="A6714" s="210" t="s">
        <v>13020</v>
      </c>
      <c r="B6714" s="211" t="n">
        <v>44.45</v>
      </c>
    </row>
    <row r="6715" customFormat="false" ht="12.75" hidden="false" customHeight="false" outlineLevel="0" collapsed="false">
      <c r="A6715" s="210" t="s">
        <v>13022</v>
      </c>
      <c r="B6715" s="211" t="n">
        <v>43.09</v>
      </c>
    </row>
    <row r="6716" customFormat="false" ht="12.75" hidden="false" customHeight="false" outlineLevel="0" collapsed="false">
      <c r="A6716" s="210" t="s">
        <v>13023</v>
      </c>
      <c r="B6716" s="211" t="n">
        <v>47.39</v>
      </c>
    </row>
    <row r="6717" customFormat="false" ht="12.75" hidden="false" customHeight="false" outlineLevel="0" collapsed="false">
      <c r="A6717" s="210" t="s">
        <v>13028</v>
      </c>
      <c r="B6717" s="211" t="n">
        <v>46.03</v>
      </c>
    </row>
    <row r="6718" customFormat="false" ht="12.75" hidden="false" customHeight="false" outlineLevel="0" collapsed="false">
      <c r="A6718" s="210" t="s">
        <v>13029</v>
      </c>
      <c r="B6718" s="211" t="n">
        <v>65.14</v>
      </c>
    </row>
    <row r="6719" customFormat="false" ht="12.75" hidden="false" customHeight="false" outlineLevel="0" collapsed="false">
      <c r="A6719" s="210" t="s">
        <v>13034</v>
      </c>
      <c r="B6719" s="211" t="n">
        <v>62.41</v>
      </c>
    </row>
    <row r="6720" customFormat="false" ht="12.75" hidden="false" customHeight="false" outlineLevel="0" collapsed="false">
      <c r="A6720" s="210" t="s">
        <v>13035</v>
      </c>
      <c r="B6720" s="211" t="n">
        <v>65.89</v>
      </c>
    </row>
    <row r="6721" customFormat="false" ht="12.75" hidden="false" customHeight="false" outlineLevel="0" collapsed="false">
      <c r="A6721" s="210" t="s">
        <v>13037</v>
      </c>
      <c r="B6721" s="211" t="n">
        <v>63.16</v>
      </c>
    </row>
    <row r="6722" customFormat="false" ht="12.75" hidden="false" customHeight="false" outlineLevel="0" collapsed="false">
      <c r="A6722" s="210" t="s">
        <v>13038</v>
      </c>
      <c r="B6722" s="211" t="n">
        <v>48.13</v>
      </c>
    </row>
    <row r="6723" customFormat="false" ht="12.75" hidden="false" customHeight="false" outlineLevel="0" collapsed="false">
      <c r="A6723" s="210" t="s">
        <v>13040</v>
      </c>
      <c r="B6723" s="211" t="n">
        <v>46.76</v>
      </c>
    </row>
    <row r="6724" customFormat="false" ht="12.75" hidden="false" customHeight="false" outlineLevel="0" collapsed="false">
      <c r="A6724" s="210" t="s">
        <v>13041</v>
      </c>
      <c r="B6724" s="211" t="n">
        <v>70.48</v>
      </c>
    </row>
    <row r="6725" customFormat="false" ht="12.75" hidden="false" customHeight="false" outlineLevel="0" collapsed="false">
      <c r="A6725" s="210" t="s">
        <v>13046</v>
      </c>
      <c r="B6725" s="211" t="n">
        <v>67.75</v>
      </c>
    </row>
    <row r="6726" customFormat="false" ht="12.75" hidden="false" customHeight="false" outlineLevel="0" collapsed="false">
      <c r="A6726" s="210" t="s">
        <v>13047</v>
      </c>
      <c r="B6726" s="211" t="n">
        <v>75.19</v>
      </c>
    </row>
    <row r="6727" customFormat="false" ht="12.75" hidden="false" customHeight="false" outlineLevel="0" collapsed="false">
      <c r="A6727" s="210" t="s">
        <v>13051</v>
      </c>
      <c r="B6727" s="211" t="n">
        <v>71.55</v>
      </c>
    </row>
    <row r="6728" customFormat="false" ht="12.75" hidden="false" customHeight="false" outlineLevel="0" collapsed="false">
      <c r="A6728" s="210" t="s">
        <v>13052</v>
      </c>
      <c r="B6728" s="211" t="n">
        <v>87.42</v>
      </c>
    </row>
    <row r="6729" customFormat="false" ht="12.75" hidden="false" customHeight="false" outlineLevel="0" collapsed="false">
      <c r="A6729" s="210" t="s">
        <v>13057</v>
      </c>
      <c r="B6729" s="211" t="n">
        <v>85.94</v>
      </c>
    </row>
    <row r="6730" customFormat="false" ht="12.75" hidden="false" customHeight="false" outlineLevel="0" collapsed="false">
      <c r="A6730" s="210" t="s">
        <v>13058</v>
      </c>
      <c r="B6730" s="211" t="n">
        <v>68.21</v>
      </c>
    </row>
    <row r="6731" customFormat="false" ht="12.75" hidden="false" customHeight="false" outlineLevel="0" collapsed="false">
      <c r="A6731" s="210" t="s">
        <v>13063</v>
      </c>
      <c r="B6731" s="211" t="n">
        <v>64.7</v>
      </c>
    </row>
    <row r="6732" customFormat="false" ht="12.75" hidden="false" customHeight="false" outlineLevel="0" collapsed="false">
      <c r="A6732" s="210" t="s">
        <v>13064</v>
      </c>
      <c r="B6732" s="211" t="n">
        <v>45.28</v>
      </c>
    </row>
    <row r="6733" customFormat="false" ht="12.75" hidden="false" customHeight="false" outlineLevel="0" collapsed="false">
      <c r="A6733" s="210" t="s">
        <v>13068</v>
      </c>
      <c r="B6733" s="211" t="n">
        <v>44.94</v>
      </c>
    </row>
    <row r="6734" customFormat="false" ht="12.75" hidden="false" customHeight="false" outlineLevel="0" collapsed="false">
      <c r="A6734" s="210" t="s">
        <v>13069</v>
      </c>
      <c r="B6734" s="211" t="n">
        <v>200.93</v>
      </c>
    </row>
    <row r="6735" customFormat="false" ht="12.75" hidden="false" customHeight="false" outlineLevel="0" collapsed="false">
      <c r="A6735" s="210" t="s">
        <v>13074</v>
      </c>
      <c r="B6735" s="211" t="n">
        <v>186.34</v>
      </c>
    </row>
    <row r="6736" customFormat="false" ht="12.75" hidden="false" customHeight="false" outlineLevel="0" collapsed="false">
      <c r="A6736" s="210" t="s">
        <v>13075</v>
      </c>
      <c r="B6736" s="211" t="n">
        <v>666.54</v>
      </c>
    </row>
    <row r="6737" customFormat="false" ht="12.75" hidden="false" customHeight="false" outlineLevel="0" collapsed="false">
      <c r="A6737" s="210" t="s">
        <v>13080</v>
      </c>
      <c r="B6737" s="211" t="n">
        <v>666.54</v>
      </c>
    </row>
    <row r="6738" customFormat="false" ht="12.75" hidden="false" customHeight="false" outlineLevel="0" collapsed="false">
      <c r="A6738" s="210" t="s">
        <v>13081</v>
      </c>
      <c r="B6738" s="211" t="n">
        <v>783.3</v>
      </c>
    </row>
    <row r="6739" customFormat="false" ht="12.75" hidden="false" customHeight="false" outlineLevel="0" collapsed="false">
      <c r="A6739" s="210" t="s">
        <v>13083</v>
      </c>
      <c r="B6739" s="211" t="n">
        <v>783.3</v>
      </c>
    </row>
    <row r="6740" customFormat="false" ht="12.75" hidden="false" customHeight="false" outlineLevel="0" collapsed="false">
      <c r="A6740" s="210" t="s">
        <v>13084</v>
      </c>
      <c r="B6740" s="211" t="n">
        <v>867.51</v>
      </c>
    </row>
    <row r="6741" customFormat="false" ht="12.75" hidden="false" customHeight="false" outlineLevel="0" collapsed="false">
      <c r="A6741" s="210" t="s">
        <v>13087</v>
      </c>
      <c r="B6741" s="211" t="n">
        <v>867.51</v>
      </c>
    </row>
    <row r="6742" customFormat="false" ht="12.75" hidden="false" customHeight="false" outlineLevel="0" collapsed="false">
      <c r="A6742" s="210" t="s">
        <v>13088</v>
      </c>
      <c r="B6742" s="211" t="n">
        <v>964.32</v>
      </c>
    </row>
    <row r="6743" customFormat="false" ht="12.75" hidden="false" customHeight="false" outlineLevel="0" collapsed="false">
      <c r="A6743" s="210" t="s">
        <v>13090</v>
      </c>
      <c r="B6743" s="211" t="n">
        <v>964.32</v>
      </c>
    </row>
    <row r="6744" customFormat="false" ht="12.75" hidden="false" customHeight="false" outlineLevel="0" collapsed="false">
      <c r="A6744" s="210" t="s">
        <v>13091</v>
      </c>
      <c r="B6744" s="211" t="n">
        <v>1055.04</v>
      </c>
    </row>
    <row r="6745" customFormat="false" ht="12.75" hidden="false" customHeight="false" outlineLevel="0" collapsed="false">
      <c r="A6745" s="210" t="s">
        <v>13093</v>
      </c>
      <c r="B6745" s="211" t="n">
        <v>1055.04</v>
      </c>
    </row>
    <row r="6746" customFormat="false" ht="12.75" hidden="false" customHeight="false" outlineLevel="0" collapsed="false">
      <c r="A6746" s="210" t="s">
        <v>13094</v>
      </c>
      <c r="B6746" s="211" t="n">
        <v>1148.49</v>
      </c>
    </row>
    <row r="6747" customFormat="false" ht="12.75" hidden="false" customHeight="false" outlineLevel="0" collapsed="false">
      <c r="A6747" s="210" t="s">
        <v>13096</v>
      </c>
      <c r="B6747" s="211" t="n">
        <v>1148.49</v>
      </c>
    </row>
    <row r="6748" customFormat="false" ht="12.75" hidden="false" customHeight="false" outlineLevel="0" collapsed="false">
      <c r="A6748" s="210" t="s">
        <v>13097</v>
      </c>
      <c r="B6748" s="211" t="n">
        <v>1255.59</v>
      </c>
    </row>
    <row r="6749" customFormat="false" ht="12.75" hidden="false" customHeight="false" outlineLevel="0" collapsed="false">
      <c r="A6749" s="210" t="s">
        <v>13099</v>
      </c>
      <c r="B6749" s="211" t="n">
        <v>1255.59</v>
      </c>
    </row>
    <row r="6750" customFormat="false" ht="12.75" hidden="false" customHeight="false" outlineLevel="0" collapsed="false">
      <c r="A6750" s="210" t="s">
        <v>13100</v>
      </c>
      <c r="B6750" s="211" t="n">
        <v>1352.61</v>
      </c>
    </row>
    <row r="6751" customFormat="false" ht="12.75" hidden="false" customHeight="false" outlineLevel="0" collapsed="false">
      <c r="A6751" s="210" t="s">
        <v>13102</v>
      </c>
      <c r="B6751" s="211" t="n">
        <v>1352.61</v>
      </c>
    </row>
    <row r="6752" customFormat="false" ht="12.75" hidden="false" customHeight="false" outlineLevel="0" collapsed="false">
      <c r="A6752" s="210" t="s">
        <v>13103</v>
      </c>
      <c r="B6752" s="211" t="n">
        <v>1446.48</v>
      </c>
    </row>
    <row r="6753" customFormat="false" ht="12.75" hidden="false" customHeight="false" outlineLevel="0" collapsed="false">
      <c r="A6753" s="210" t="s">
        <v>13105</v>
      </c>
      <c r="B6753" s="211" t="n">
        <v>1446.48</v>
      </c>
    </row>
    <row r="6754" customFormat="false" ht="12.75" hidden="false" customHeight="false" outlineLevel="0" collapsed="false">
      <c r="A6754" s="210" t="s">
        <v>13106</v>
      </c>
      <c r="B6754" s="211" t="n">
        <v>1540.56</v>
      </c>
    </row>
    <row r="6755" customFormat="false" ht="12.75" hidden="false" customHeight="false" outlineLevel="0" collapsed="false">
      <c r="A6755" s="210" t="s">
        <v>13108</v>
      </c>
      <c r="B6755" s="211" t="n">
        <v>1540.56</v>
      </c>
    </row>
    <row r="6756" customFormat="false" ht="12.75" hidden="false" customHeight="false" outlineLevel="0" collapsed="false">
      <c r="A6756" s="210" t="s">
        <v>13109</v>
      </c>
      <c r="B6756" s="211" t="n">
        <v>857.64</v>
      </c>
    </row>
    <row r="6757" customFormat="false" ht="12.75" hidden="false" customHeight="false" outlineLevel="0" collapsed="false">
      <c r="A6757" s="210" t="s">
        <v>13111</v>
      </c>
      <c r="B6757" s="211" t="n">
        <v>857.64</v>
      </c>
    </row>
    <row r="6758" customFormat="false" ht="12.75" hidden="false" customHeight="false" outlineLevel="0" collapsed="false">
      <c r="A6758" s="210" t="s">
        <v>13112</v>
      </c>
      <c r="B6758" s="211" t="n">
        <v>945</v>
      </c>
    </row>
    <row r="6759" customFormat="false" ht="12.75" hidden="false" customHeight="false" outlineLevel="0" collapsed="false">
      <c r="A6759" s="210" t="s">
        <v>13114</v>
      </c>
      <c r="B6759" s="211" t="n">
        <v>945</v>
      </c>
    </row>
    <row r="6760" customFormat="false" ht="12.75" hidden="false" customHeight="false" outlineLevel="0" collapsed="false">
      <c r="A6760" s="210" t="s">
        <v>13115</v>
      </c>
      <c r="B6760" s="211" t="n">
        <v>1045.17</v>
      </c>
    </row>
    <row r="6761" customFormat="false" ht="12.75" hidden="false" customHeight="false" outlineLevel="0" collapsed="false">
      <c r="A6761" s="210" t="s">
        <v>13117</v>
      </c>
      <c r="B6761" s="211" t="n">
        <v>1045.17</v>
      </c>
    </row>
    <row r="6762" customFormat="false" ht="12.75" hidden="false" customHeight="false" outlineLevel="0" collapsed="false">
      <c r="A6762" s="210" t="s">
        <v>13118</v>
      </c>
      <c r="B6762" s="211" t="n">
        <v>1139.25</v>
      </c>
    </row>
    <row r="6763" customFormat="false" ht="12.75" hidden="false" customHeight="false" outlineLevel="0" collapsed="false">
      <c r="A6763" s="210" t="s">
        <v>13120</v>
      </c>
      <c r="B6763" s="211" t="n">
        <v>1139.25</v>
      </c>
    </row>
    <row r="6764" customFormat="false" ht="12.75" hidden="false" customHeight="false" outlineLevel="0" collapsed="false">
      <c r="A6764" s="210" t="s">
        <v>13121</v>
      </c>
      <c r="B6764" s="211" t="n">
        <v>1229.87</v>
      </c>
    </row>
    <row r="6765" customFormat="false" ht="12.75" hidden="false" customHeight="false" outlineLevel="0" collapsed="false">
      <c r="A6765" s="210" t="s">
        <v>13123</v>
      </c>
      <c r="B6765" s="211" t="n">
        <v>1229.87</v>
      </c>
    </row>
    <row r="6766" customFormat="false" ht="12.75" hidden="false" customHeight="false" outlineLevel="0" collapsed="false">
      <c r="A6766" s="210" t="s">
        <v>13124</v>
      </c>
      <c r="B6766" s="211" t="n">
        <v>1336.23</v>
      </c>
    </row>
    <row r="6767" customFormat="false" ht="12.75" hidden="false" customHeight="false" outlineLevel="0" collapsed="false">
      <c r="A6767" s="210" t="s">
        <v>13126</v>
      </c>
      <c r="B6767" s="211" t="n">
        <v>1336.23</v>
      </c>
    </row>
    <row r="6768" customFormat="false" ht="12.75" hidden="false" customHeight="false" outlineLevel="0" collapsed="false">
      <c r="A6768" s="210" t="s">
        <v>13127</v>
      </c>
      <c r="B6768" s="211" t="n">
        <v>1439.97</v>
      </c>
    </row>
    <row r="6769" customFormat="false" ht="12.75" hidden="false" customHeight="false" outlineLevel="0" collapsed="false">
      <c r="A6769" s="210" t="s">
        <v>13129</v>
      </c>
      <c r="B6769" s="211" t="n">
        <v>1439.97</v>
      </c>
    </row>
    <row r="6770" customFormat="false" ht="12.75" hidden="false" customHeight="false" outlineLevel="0" collapsed="false">
      <c r="A6770" s="210" t="s">
        <v>13130</v>
      </c>
      <c r="B6770" s="211" t="n">
        <v>1540.56</v>
      </c>
    </row>
    <row r="6771" customFormat="false" ht="12.75" hidden="false" customHeight="false" outlineLevel="0" collapsed="false">
      <c r="A6771" s="210" t="s">
        <v>13132</v>
      </c>
      <c r="B6771" s="211" t="n">
        <v>1540.56</v>
      </c>
    </row>
    <row r="6772" customFormat="false" ht="12.75" hidden="false" customHeight="false" outlineLevel="0" collapsed="false">
      <c r="A6772" s="210" t="s">
        <v>13133</v>
      </c>
      <c r="B6772" s="211" t="n">
        <v>1634.22</v>
      </c>
    </row>
    <row r="6773" customFormat="false" ht="12.75" hidden="false" customHeight="false" outlineLevel="0" collapsed="false">
      <c r="A6773" s="210" t="s">
        <v>13135</v>
      </c>
      <c r="B6773" s="211" t="n">
        <v>1634.22</v>
      </c>
    </row>
    <row r="6774" customFormat="false" ht="12.75" hidden="false" customHeight="false" outlineLevel="0" collapsed="false">
      <c r="A6774" s="210" t="s">
        <v>13136</v>
      </c>
      <c r="B6774" s="211" t="n">
        <v>1740.9</v>
      </c>
    </row>
    <row r="6775" customFormat="false" ht="12.75" hidden="false" customHeight="false" outlineLevel="0" collapsed="false">
      <c r="A6775" s="210" t="s">
        <v>13138</v>
      </c>
      <c r="B6775" s="211" t="n">
        <v>1740.9</v>
      </c>
    </row>
    <row r="6776" customFormat="false" ht="12.75" hidden="false" customHeight="false" outlineLevel="0" collapsed="false">
      <c r="A6776" s="210" t="s">
        <v>13139</v>
      </c>
      <c r="B6776" s="211" t="n">
        <v>82.05</v>
      </c>
    </row>
    <row r="6777" customFormat="false" ht="12.75" hidden="false" customHeight="false" outlineLevel="0" collapsed="false">
      <c r="A6777" s="210" t="s">
        <v>13143</v>
      </c>
      <c r="B6777" s="211" t="n">
        <v>82.05</v>
      </c>
    </row>
    <row r="6778" customFormat="false" ht="12.75" hidden="false" customHeight="false" outlineLevel="0" collapsed="false">
      <c r="A6778" s="210" t="s">
        <v>13144</v>
      </c>
      <c r="B6778" s="211" t="n">
        <v>1568.57</v>
      </c>
    </row>
    <row r="6779" customFormat="false" ht="12.75" hidden="false" customHeight="false" outlineLevel="0" collapsed="false">
      <c r="A6779" s="210" t="s">
        <v>13151</v>
      </c>
      <c r="B6779" s="211" t="n">
        <v>1437.57</v>
      </c>
    </row>
    <row r="6780" customFormat="false" ht="12.75" hidden="false" customHeight="false" outlineLevel="0" collapsed="false">
      <c r="A6780" s="210" t="s">
        <v>13152</v>
      </c>
      <c r="B6780" s="211" t="n">
        <v>1769.58</v>
      </c>
    </row>
    <row r="6781" customFormat="false" ht="12.75" hidden="false" customHeight="false" outlineLevel="0" collapsed="false">
      <c r="A6781" s="210" t="s">
        <v>13154</v>
      </c>
      <c r="B6781" s="211" t="n">
        <v>1624.82</v>
      </c>
    </row>
    <row r="6782" customFormat="false" ht="12.75" hidden="false" customHeight="false" outlineLevel="0" collapsed="false">
      <c r="A6782" s="210" t="s">
        <v>13155</v>
      </c>
      <c r="B6782" s="211" t="n">
        <v>2130.66</v>
      </c>
    </row>
    <row r="6783" customFormat="false" ht="12.75" hidden="false" customHeight="false" outlineLevel="0" collapsed="false">
      <c r="A6783" s="210" t="s">
        <v>13157</v>
      </c>
      <c r="B6783" s="211" t="n">
        <v>1958.67</v>
      </c>
    </row>
    <row r="6784" customFormat="false" ht="12.75" hidden="false" customHeight="false" outlineLevel="0" collapsed="false">
      <c r="A6784" s="210" t="s">
        <v>13158</v>
      </c>
      <c r="B6784" s="211" t="n">
        <v>1866.12</v>
      </c>
    </row>
    <row r="6785" customFormat="false" ht="12.75" hidden="false" customHeight="false" outlineLevel="0" collapsed="false">
      <c r="A6785" s="210" t="s">
        <v>13164</v>
      </c>
      <c r="B6785" s="211" t="n">
        <v>1729.68</v>
      </c>
    </row>
    <row r="6786" customFormat="false" ht="12.75" hidden="false" customHeight="false" outlineLevel="0" collapsed="false">
      <c r="A6786" s="210" t="s">
        <v>13165</v>
      </c>
      <c r="B6786" s="211" t="n">
        <v>2239.32</v>
      </c>
    </row>
    <row r="6787" customFormat="false" ht="12.75" hidden="false" customHeight="false" outlineLevel="0" collapsed="false">
      <c r="A6787" s="210" t="s">
        <v>13167</v>
      </c>
      <c r="B6787" s="211" t="n">
        <v>2075.6</v>
      </c>
    </row>
    <row r="6788" customFormat="false" ht="12.75" hidden="false" customHeight="false" outlineLevel="0" collapsed="false">
      <c r="A6788" s="210" t="s">
        <v>13168</v>
      </c>
      <c r="B6788" s="211" t="n">
        <v>2799.18</v>
      </c>
    </row>
    <row r="6789" customFormat="false" ht="12.75" hidden="false" customHeight="false" outlineLevel="0" collapsed="false">
      <c r="A6789" s="210" t="s">
        <v>13170</v>
      </c>
      <c r="B6789" s="211" t="n">
        <v>2594.53</v>
      </c>
    </row>
    <row r="6790" customFormat="false" ht="12.75" hidden="false" customHeight="false" outlineLevel="0" collapsed="false">
      <c r="A6790" s="210" t="s">
        <v>13171</v>
      </c>
      <c r="B6790" s="211" t="n">
        <v>3732.24</v>
      </c>
    </row>
    <row r="6791" customFormat="false" ht="12.75" hidden="false" customHeight="false" outlineLevel="0" collapsed="false">
      <c r="A6791" s="210" t="s">
        <v>13173</v>
      </c>
      <c r="B6791" s="211" t="n">
        <v>3459.37</v>
      </c>
    </row>
    <row r="6792" customFormat="false" ht="12.75" hidden="false" customHeight="false" outlineLevel="0" collapsed="false">
      <c r="A6792" s="210" t="s">
        <v>13174</v>
      </c>
      <c r="B6792" s="211" t="n">
        <v>4665.3</v>
      </c>
    </row>
    <row r="6793" customFormat="false" ht="12.75" hidden="false" customHeight="false" outlineLevel="0" collapsed="false">
      <c r="A6793" s="210" t="s">
        <v>13176</v>
      </c>
      <c r="B6793" s="211" t="n">
        <v>4324.21</v>
      </c>
    </row>
    <row r="6794" customFormat="false" ht="12.75" hidden="false" customHeight="false" outlineLevel="0" collapsed="false">
      <c r="A6794" s="210" t="s">
        <v>13177</v>
      </c>
      <c r="B6794" s="211" t="n">
        <v>1351.13</v>
      </c>
    </row>
    <row r="6795" customFormat="false" ht="12.75" hidden="false" customHeight="false" outlineLevel="0" collapsed="false">
      <c r="A6795" s="210" t="s">
        <v>13181</v>
      </c>
      <c r="B6795" s="211" t="n">
        <v>1203.3</v>
      </c>
    </row>
    <row r="6796" customFormat="false" ht="12.75" hidden="false" customHeight="false" outlineLevel="0" collapsed="false">
      <c r="A6796" s="210" t="s">
        <v>13182</v>
      </c>
      <c r="B6796" s="211" t="n">
        <v>367.38</v>
      </c>
    </row>
    <row r="6797" customFormat="false" ht="12.75" hidden="false" customHeight="false" outlineLevel="0" collapsed="false">
      <c r="A6797" s="210" t="s">
        <v>13186</v>
      </c>
      <c r="B6797" s="211" t="n">
        <v>328.63</v>
      </c>
    </row>
    <row r="6798" customFormat="false" ht="12.75" hidden="false" customHeight="false" outlineLevel="0" collapsed="false">
      <c r="A6798" s="210" t="s">
        <v>13187</v>
      </c>
      <c r="B6798" s="211" t="n">
        <v>160.69</v>
      </c>
    </row>
    <row r="6799" customFormat="false" ht="12.75" hidden="false" customHeight="false" outlineLevel="0" collapsed="false">
      <c r="A6799" s="210" t="s">
        <v>13194</v>
      </c>
      <c r="B6799" s="211" t="n">
        <v>160.69</v>
      </c>
    </row>
    <row r="6800" customFormat="false" ht="12.75" hidden="false" customHeight="false" outlineLevel="0" collapsed="false">
      <c r="A6800" s="210" t="s">
        <v>13195</v>
      </c>
      <c r="B6800" s="211" t="n">
        <v>226.96</v>
      </c>
    </row>
    <row r="6801" customFormat="false" ht="12.75" hidden="false" customHeight="false" outlineLevel="0" collapsed="false">
      <c r="A6801" s="210" t="s">
        <v>13197</v>
      </c>
      <c r="B6801" s="211" t="n">
        <v>226.96</v>
      </c>
    </row>
    <row r="6802" customFormat="false" ht="12.75" hidden="false" customHeight="false" outlineLevel="0" collapsed="false">
      <c r="A6802" s="210" t="s">
        <v>13198</v>
      </c>
      <c r="B6802" s="211" t="n">
        <v>313.61</v>
      </c>
    </row>
    <row r="6803" customFormat="false" ht="12.75" hidden="false" customHeight="false" outlineLevel="0" collapsed="false">
      <c r="A6803" s="210" t="s">
        <v>13200</v>
      </c>
      <c r="B6803" s="211" t="n">
        <v>313.61</v>
      </c>
    </row>
    <row r="6804" customFormat="false" ht="12.75" hidden="false" customHeight="false" outlineLevel="0" collapsed="false">
      <c r="A6804" s="210" t="s">
        <v>13201</v>
      </c>
      <c r="B6804" s="211" t="n">
        <v>372.46</v>
      </c>
    </row>
    <row r="6805" customFormat="false" ht="12.75" hidden="false" customHeight="false" outlineLevel="0" collapsed="false">
      <c r="A6805" s="210" t="s">
        <v>13206</v>
      </c>
      <c r="B6805" s="211" t="n">
        <v>372.46</v>
      </c>
    </row>
    <row r="6806" customFormat="false" ht="12.75" hidden="false" customHeight="false" outlineLevel="0" collapsed="false">
      <c r="A6806" s="210" t="s">
        <v>13207</v>
      </c>
      <c r="B6806" s="211" t="n">
        <v>373.87</v>
      </c>
    </row>
    <row r="6807" customFormat="false" ht="12.75" hidden="false" customHeight="false" outlineLevel="0" collapsed="false">
      <c r="A6807" s="210" t="s">
        <v>13210</v>
      </c>
      <c r="B6807" s="211" t="n">
        <v>373.87</v>
      </c>
    </row>
    <row r="6808" customFormat="false" ht="12.75" hidden="false" customHeight="false" outlineLevel="0" collapsed="false">
      <c r="A6808" s="210" t="s">
        <v>13211</v>
      </c>
      <c r="B6808" s="211" t="n">
        <v>444.42</v>
      </c>
    </row>
    <row r="6809" customFormat="false" ht="12.75" hidden="false" customHeight="false" outlineLevel="0" collapsed="false">
      <c r="A6809" s="210" t="s">
        <v>13213</v>
      </c>
      <c r="B6809" s="211" t="n">
        <v>444.42</v>
      </c>
    </row>
    <row r="6810" customFormat="false" ht="12.75" hidden="false" customHeight="false" outlineLevel="0" collapsed="false">
      <c r="A6810" s="210" t="s">
        <v>13214</v>
      </c>
      <c r="B6810" s="211" t="n">
        <v>540.94</v>
      </c>
    </row>
    <row r="6811" customFormat="false" ht="12.75" hidden="false" customHeight="false" outlineLevel="0" collapsed="false">
      <c r="A6811" s="210" t="s">
        <v>13216</v>
      </c>
      <c r="B6811" s="211" t="n">
        <v>540.94</v>
      </c>
    </row>
    <row r="6812" customFormat="false" ht="12.75" hidden="false" customHeight="false" outlineLevel="0" collapsed="false">
      <c r="A6812" s="210" t="s">
        <v>13217</v>
      </c>
      <c r="B6812" s="211" t="n">
        <v>663.38</v>
      </c>
    </row>
    <row r="6813" customFormat="false" ht="12.75" hidden="false" customHeight="false" outlineLevel="0" collapsed="false">
      <c r="A6813" s="210" t="s">
        <v>13219</v>
      </c>
      <c r="B6813" s="211" t="n">
        <v>663.38</v>
      </c>
    </row>
    <row r="6814" customFormat="false" ht="12.75" hidden="false" customHeight="false" outlineLevel="0" collapsed="false">
      <c r="A6814" s="210" t="s">
        <v>13220</v>
      </c>
      <c r="B6814" s="211" t="n">
        <v>782.92</v>
      </c>
    </row>
    <row r="6815" customFormat="false" ht="12.75" hidden="false" customHeight="false" outlineLevel="0" collapsed="false">
      <c r="A6815" s="210" t="s">
        <v>13222</v>
      </c>
      <c r="B6815" s="211" t="n">
        <v>782.92</v>
      </c>
    </row>
    <row r="6816" customFormat="false" ht="12.75" hidden="false" customHeight="false" outlineLevel="0" collapsed="false">
      <c r="A6816" s="210" t="s">
        <v>13223</v>
      </c>
      <c r="B6816" s="211" t="n">
        <v>1022.19</v>
      </c>
    </row>
    <row r="6817" customFormat="false" ht="12.75" hidden="false" customHeight="false" outlineLevel="0" collapsed="false">
      <c r="A6817" s="210" t="s">
        <v>13225</v>
      </c>
      <c r="B6817" s="211" t="n">
        <v>1022.19</v>
      </c>
    </row>
    <row r="6818" customFormat="false" ht="12.75" hidden="false" customHeight="false" outlineLevel="0" collapsed="false">
      <c r="A6818" s="210" t="s">
        <v>13226</v>
      </c>
      <c r="B6818" s="211" t="n">
        <v>1068.94</v>
      </c>
    </row>
    <row r="6819" customFormat="false" ht="12.75" hidden="false" customHeight="false" outlineLevel="0" collapsed="false">
      <c r="A6819" s="210" t="s">
        <v>13228</v>
      </c>
      <c r="B6819" s="211" t="n">
        <v>1068.94</v>
      </c>
    </row>
    <row r="6820" customFormat="false" ht="12.75" hidden="false" customHeight="false" outlineLevel="0" collapsed="false">
      <c r="A6820" s="210" t="s">
        <v>13229</v>
      </c>
      <c r="B6820" s="211" t="n">
        <v>1251.09</v>
      </c>
    </row>
    <row r="6821" customFormat="false" ht="12.75" hidden="false" customHeight="false" outlineLevel="0" collapsed="false">
      <c r="A6821" s="210" t="s">
        <v>13235</v>
      </c>
      <c r="B6821" s="211" t="n">
        <v>1251.09</v>
      </c>
    </row>
    <row r="6822" customFormat="false" ht="12.75" hidden="false" customHeight="false" outlineLevel="0" collapsed="false">
      <c r="A6822" s="210" t="s">
        <v>13236</v>
      </c>
      <c r="B6822" s="211" t="n">
        <v>1375.26</v>
      </c>
    </row>
    <row r="6823" customFormat="false" ht="12.75" hidden="false" customHeight="false" outlineLevel="0" collapsed="false">
      <c r="A6823" s="210" t="s">
        <v>13238</v>
      </c>
      <c r="B6823" s="211" t="n">
        <v>1375.26</v>
      </c>
    </row>
    <row r="6824" customFormat="false" ht="12.75" hidden="false" customHeight="false" outlineLevel="0" collapsed="false">
      <c r="A6824" s="210" t="s">
        <v>13239</v>
      </c>
      <c r="B6824" s="211" t="n">
        <v>1783.83</v>
      </c>
    </row>
    <row r="6825" customFormat="false" ht="12.75" hidden="false" customHeight="false" outlineLevel="0" collapsed="false">
      <c r="A6825" s="210" t="s">
        <v>13241</v>
      </c>
      <c r="B6825" s="211" t="n">
        <v>1783.83</v>
      </c>
    </row>
    <row r="6826" customFormat="false" ht="12.75" hidden="false" customHeight="false" outlineLevel="0" collapsed="false">
      <c r="A6826" s="210" t="s">
        <v>13242</v>
      </c>
      <c r="B6826" s="211" t="n">
        <v>2512.94</v>
      </c>
    </row>
    <row r="6827" customFormat="false" ht="12.75" hidden="false" customHeight="false" outlineLevel="0" collapsed="false">
      <c r="A6827" s="210" t="s">
        <v>13244</v>
      </c>
      <c r="B6827" s="211" t="n">
        <v>2512.94</v>
      </c>
    </row>
    <row r="6828" customFormat="false" ht="12.75" hidden="false" customHeight="false" outlineLevel="0" collapsed="false">
      <c r="A6828" s="210" t="s">
        <v>13245</v>
      </c>
      <c r="B6828" s="211" t="n">
        <v>3009.1</v>
      </c>
    </row>
    <row r="6829" customFormat="false" ht="12.75" hidden="false" customHeight="false" outlineLevel="0" collapsed="false">
      <c r="A6829" s="210" t="s">
        <v>13247</v>
      </c>
      <c r="B6829" s="211" t="n">
        <v>3009.1</v>
      </c>
    </row>
    <row r="6830" customFormat="false" ht="12.75" hidden="false" customHeight="false" outlineLevel="0" collapsed="false">
      <c r="A6830" s="210" t="s">
        <v>13248</v>
      </c>
      <c r="B6830" s="211" t="n">
        <v>3522.16</v>
      </c>
    </row>
    <row r="6831" customFormat="false" ht="12.75" hidden="false" customHeight="false" outlineLevel="0" collapsed="false">
      <c r="A6831" s="210" t="s">
        <v>13250</v>
      </c>
      <c r="B6831" s="211" t="n">
        <v>3522.16</v>
      </c>
    </row>
    <row r="6832" customFormat="false" ht="12.75" hidden="false" customHeight="false" outlineLevel="0" collapsed="false">
      <c r="A6832" s="210" t="s">
        <v>13251</v>
      </c>
      <c r="B6832" s="211" t="n">
        <v>4108.78</v>
      </c>
    </row>
    <row r="6833" customFormat="false" ht="12.75" hidden="false" customHeight="false" outlineLevel="0" collapsed="false">
      <c r="A6833" s="210" t="s">
        <v>13253</v>
      </c>
      <c r="B6833" s="211" t="n">
        <v>4108.78</v>
      </c>
    </row>
    <row r="6834" customFormat="false" ht="12.75" hidden="false" customHeight="false" outlineLevel="0" collapsed="false">
      <c r="A6834" s="210" t="s">
        <v>13254</v>
      </c>
      <c r="B6834" s="211" t="n">
        <v>5385.8</v>
      </c>
    </row>
    <row r="6835" customFormat="false" ht="12.75" hidden="false" customHeight="false" outlineLevel="0" collapsed="false">
      <c r="A6835" s="210" t="s">
        <v>13256</v>
      </c>
      <c r="B6835" s="211" t="n">
        <v>5385.8</v>
      </c>
    </row>
    <row r="6836" customFormat="false" ht="12.75" hidden="false" customHeight="false" outlineLevel="0" collapsed="false">
      <c r="A6836" s="210" t="s">
        <v>13257</v>
      </c>
      <c r="B6836" s="211" t="n">
        <v>414.33</v>
      </c>
    </row>
    <row r="6837" customFormat="false" ht="12.75" hidden="false" customHeight="false" outlineLevel="0" collapsed="false">
      <c r="A6837" s="210" t="s">
        <v>13260</v>
      </c>
      <c r="B6837" s="211" t="n">
        <v>414.33</v>
      </c>
    </row>
    <row r="6838" customFormat="false" ht="12.75" hidden="false" customHeight="false" outlineLevel="0" collapsed="false">
      <c r="A6838" s="210" t="s">
        <v>13261</v>
      </c>
      <c r="B6838" s="211" t="n">
        <v>495.32</v>
      </c>
    </row>
    <row r="6839" customFormat="false" ht="12.75" hidden="false" customHeight="false" outlineLevel="0" collapsed="false">
      <c r="A6839" s="210" t="s">
        <v>13262</v>
      </c>
      <c r="B6839" s="211" t="n">
        <v>495.32</v>
      </c>
    </row>
    <row r="6840" customFormat="false" ht="12.75" hidden="false" customHeight="false" outlineLevel="0" collapsed="false">
      <c r="A6840" s="210" t="s">
        <v>13263</v>
      </c>
      <c r="B6840" s="211" t="n">
        <v>607.72</v>
      </c>
    </row>
    <row r="6841" customFormat="false" ht="12.75" hidden="false" customHeight="false" outlineLevel="0" collapsed="false">
      <c r="A6841" s="210" t="s">
        <v>13264</v>
      </c>
      <c r="B6841" s="211" t="n">
        <v>607.72</v>
      </c>
    </row>
    <row r="6842" customFormat="false" ht="12.75" hidden="false" customHeight="false" outlineLevel="0" collapsed="false">
      <c r="A6842" s="210" t="s">
        <v>13265</v>
      </c>
      <c r="B6842" s="211" t="n">
        <v>691.01</v>
      </c>
    </row>
    <row r="6843" customFormat="false" ht="12.75" hidden="false" customHeight="false" outlineLevel="0" collapsed="false">
      <c r="A6843" s="210" t="s">
        <v>13266</v>
      </c>
      <c r="B6843" s="211" t="n">
        <v>691.01</v>
      </c>
    </row>
    <row r="6844" customFormat="false" ht="12.75" hidden="false" customHeight="false" outlineLevel="0" collapsed="false">
      <c r="A6844" s="210" t="s">
        <v>13267</v>
      </c>
      <c r="B6844" s="211" t="n">
        <v>911.7</v>
      </c>
    </row>
    <row r="6845" customFormat="false" ht="12.75" hidden="false" customHeight="false" outlineLevel="0" collapsed="false">
      <c r="A6845" s="210" t="s">
        <v>13268</v>
      </c>
      <c r="B6845" s="211" t="n">
        <v>911.7</v>
      </c>
    </row>
    <row r="6846" customFormat="false" ht="12.75" hidden="false" customHeight="false" outlineLevel="0" collapsed="false">
      <c r="A6846" s="210" t="s">
        <v>13269</v>
      </c>
      <c r="B6846" s="211" t="n">
        <v>972.83</v>
      </c>
    </row>
    <row r="6847" customFormat="false" ht="12.75" hidden="false" customHeight="false" outlineLevel="0" collapsed="false">
      <c r="A6847" s="210" t="s">
        <v>13270</v>
      </c>
      <c r="B6847" s="211" t="n">
        <v>972.83</v>
      </c>
    </row>
    <row r="6848" customFormat="false" ht="12.75" hidden="false" customHeight="false" outlineLevel="0" collapsed="false">
      <c r="A6848" s="210" t="s">
        <v>13271</v>
      </c>
      <c r="B6848" s="211" t="n">
        <v>1139</v>
      </c>
    </row>
    <row r="6849" customFormat="false" ht="12.75" hidden="false" customHeight="false" outlineLevel="0" collapsed="false">
      <c r="A6849" s="210" t="s">
        <v>13274</v>
      </c>
      <c r="B6849" s="211" t="n">
        <v>1139</v>
      </c>
    </row>
    <row r="6850" customFormat="false" ht="12.75" hidden="false" customHeight="false" outlineLevel="0" collapsed="false">
      <c r="A6850" s="210" t="s">
        <v>13275</v>
      </c>
      <c r="B6850" s="211" t="n">
        <v>1213</v>
      </c>
    </row>
    <row r="6851" customFormat="false" ht="12.75" hidden="false" customHeight="false" outlineLevel="0" collapsed="false">
      <c r="A6851" s="210" t="s">
        <v>13276</v>
      </c>
      <c r="B6851" s="211" t="n">
        <v>1213</v>
      </c>
    </row>
    <row r="6852" customFormat="false" ht="12.75" hidden="false" customHeight="false" outlineLevel="0" collapsed="false">
      <c r="A6852" s="210" t="s">
        <v>13277</v>
      </c>
      <c r="B6852" s="211" t="n">
        <v>1568.36</v>
      </c>
    </row>
    <row r="6853" customFormat="false" ht="12.75" hidden="false" customHeight="false" outlineLevel="0" collapsed="false">
      <c r="A6853" s="210" t="s">
        <v>13278</v>
      </c>
      <c r="B6853" s="211" t="n">
        <v>1568.36</v>
      </c>
    </row>
    <row r="6854" customFormat="false" ht="12.75" hidden="false" customHeight="false" outlineLevel="0" collapsed="false">
      <c r="A6854" s="210" t="s">
        <v>13279</v>
      </c>
      <c r="B6854" s="211" t="n">
        <v>2229.84</v>
      </c>
    </row>
    <row r="6855" customFormat="false" ht="12.75" hidden="false" customHeight="false" outlineLevel="0" collapsed="false">
      <c r="A6855" s="210" t="s">
        <v>13281</v>
      </c>
      <c r="B6855" s="211" t="n">
        <v>2229.84</v>
      </c>
    </row>
    <row r="6856" customFormat="false" ht="12.75" hidden="false" customHeight="false" outlineLevel="0" collapsed="false">
      <c r="A6856" s="210" t="s">
        <v>13282</v>
      </c>
      <c r="B6856" s="211" t="n">
        <v>2588.25</v>
      </c>
    </row>
    <row r="6857" customFormat="false" ht="12.75" hidden="false" customHeight="false" outlineLevel="0" collapsed="false">
      <c r="A6857" s="210" t="s">
        <v>13283</v>
      </c>
      <c r="B6857" s="211" t="n">
        <v>2588.25</v>
      </c>
    </row>
    <row r="6858" customFormat="false" ht="12.75" hidden="false" customHeight="false" outlineLevel="0" collapsed="false">
      <c r="A6858" s="210" t="s">
        <v>13284</v>
      </c>
      <c r="B6858" s="211" t="n">
        <v>2990.01</v>
      </c>
    </row>
    <row r="6859" customFormat="false" ht="12.75" hidden="false" customHeight="false" outlineLevel="0" collapsed="false">
      <c r="A6859" s="210" t="s">
        <v>13285</v>
      </c>
      <c r="B6859" s="211" t="n">
        <v>2990.01</v>
      </c>
    </row>
    <row r="6860" customFormat="false" ht="12.75" hidden="false" customHeight="false" outlineLevel="0" collapsed="false">
      <c r="A6860" s="210" t="s">
        <v>13286</v>
      </c>
      <c r="B6860" s="211" t="n">
        <v>3515.06</v>
      </c>
    </row>
    <row r="6861" customFormat="false" ht="12.75" hidden="false" customHeight="false" outlineLevel="0" collapsed="false">
      <c r="A6861" s="210" t="s">
        <v>13287</v>
      </c>
      <c r="B6861" s="211" t="n">
        <v>3515.06</v>
      </c>
    </row>
    <row r="6862" customFormat="false" ht="12.75" hidden="false" customHeight="false" outlineLevel="0" collapsed="false">
      <c r="A6862" s="210" t="s">
        <v>13288</v>
      </c>
      <c r="B6862" s="211" t="n">
        <v>4677.24</v>
      </c>
    </row>
    <row r="6863" customFormat="false" ht="12.75" hidden="false" customHeight="false" outlineLevel="0" collapsed="false">
      <c r="A6863" s="210" t="s">
        <v>13289</v>
      </c>
      <c r="B6863" s="211" t="n">
        <v>4677.24</v>
      </c>
    </row>
    <row r="6864" customFormat="false" ht="12.75" hidden="false" customHeight="false" outlineLevel="0" collapsed="false">
      <c r="A6864" s="210" t="s">
        <v>13290</v>
      </c>
      <c r="B6864" s="211" t="n">
        <v>411.01</v>
      </c>
    </row>
    <row r="6865" customFormat="false" ht="12.75" hidden="false" customHeight="false" outlineLevel="0" collapsed="false">
      <c r="A6865" s="210" t="s">
        <v>13297</v>
      </c>
      <c r="B6865" s="211" t="n">
        <v>411.01</v>
      </c>
    </row>
    <row r="6866" customFormat="false" ht="12.75" hidden="false" customHeight="false" outlineLevel="0" collapsed="false">
      <c r="A6866" s="210" t="s">
        <v>13298</v>
      </c>
      <c r="B6866" s="211" t="n">
        <v>411.15</v>
      </c>
    </row>
    <row r="6867" customFormat="false" ht="12.75" hidden="false" customHeight="false" outlineLevel="0" collapsed="false">
      <c r="A6867" s="210" t="s">
        <v>13304</v>
      </c>
      <c r="B6867" s="211" t="n">
        <v>411.15</v>
      </c>
    </row>
    <row r="6868" customFormat="false" ht="12.75" hidden="false" customHeight="false" outlineLevel="0" collapsed="false">
      <c r="A6868" s="210" t="s">
        <v>13305</v>
      </c>
      <c r="B6868" s="211" t="n">
        <v>474.59</v>
      </c>
    </row>
    <row r="6869" customFormat="false" ht="12.75" hidden="false" customHeight="false" outlineLevel="0" collapsed="false">
      <c r="A6869" s="210" t="s">
        <v>13307</v>
      </c>
      <c r="B6869" s="211" t="n">
        <v>474.59</v>
      </c>
    </row>
    <row r="6870" customFormat="false" ht="12.75" hidden="false" customHeight="false" outlineLevel="0" collapsed="false">
      <c r="A6870" s="210" t="s">
        <v>13308</v>
      </c>
      <c r="B6870" s="211" t="n">
        <v>555.07</v>
      </c>
    </row>
    <row r="6871" customFormat="false" ht="12.75" hidden="false" customHeight="false" outlineLevel="0" collapsed="false">
      <c r="A6871" s="210" t="s">
        <v>13310</v>
      </c>
      <c r="B6871" s="211" t="n">
        <v>555.07</v>
      </c>
    </row>
    <row r="6872" customFormat="false" ht="12.75" hidden="false" customHeight="false" outlineLevel="0" collapsed="false">
      <c r="A6872" s="210" t="s">
        <v>13311</v>
      </c>
      <c r="B6872" s="211" t="n">
        <v>688.84</v>
      </c>
    </row>
    <row r="6873" customFormat="false" ht="12.75" hidden="false" customHeight="false" outlineLevel="0" collapsed="false">
      <c r="A6873" s="210" t="s">
        <v>13313</v>
      </c>
      <c r="B6873" s="211" t="n">
        <v>688.84</v>
      </c>
    </row>
    <row r="6874" customFormat="false" ht="12.75" hidden="false" customHeight="false" outlineLevel="0" collapsed="false">
      <c r="A6874" s="210" t="s">
        <v>13314</v>
      </c>
      <c r="B6874" s="211" t="n">
        <v>777.64</v>
      </c>
    </row>
    <row r="6875" customFormat="false" ht="12.75" hidden="false" customHeight="false" outlineLevel="0" collapsed="false">
      <c r="A6875" s="210" t="s">
        <v>13316</v>
      </c>
      <c r="B6875" s="211" t="n">
        <v>777.64</v>
      </c>
    </row>
    <row r="6876" customFormat="false" ht="12.75" hidden="false" customHeight="false" outlineLevel="0" collapsed="false">
      <c r="A6876" s="210" t="s">
        <v>13317</v>
      </c>
      <c r="B6876" s="211" t="n">
        <v>1039.59</v>
      </c>
    </row>
    <row r="6877" customFormat="false" ht="12.75" hidden="false" customHeight="false" outlineLevel="0" collapsed="false">
      <c r="A6877" s="210" t="s">
        <v>13319</v>
      </c>
      <c r="B6877" s="211" t="n">
        <v>1039.59</v>
      </c>
    </row>
    <row r="6878" customFormat="false" ht="12.75" hidden="false" customHeight="false" outlineLevel="0" collapsed="false">
      <c r="A6878" s="210" t="s">
        <v>13320</v>
      </c>
      <c r="B6878" s="211" t="n">
        <v>1136.97</v>
      </c>
    </row>
    <row r="6879" customFormat="false" ht="12.75" hidden="false" customHeight="false" outlineLevel="0" collapsed="false">
      <c r="A6879" s="210" t="s">
        <v>13322</v>
      </c>
      <c r="B6879" s="211" t="n">
        <v>1136.97</v>
      </c>
    </row>
    <row r="6880" customFormat="false" ht="12.75" hidden="false" customHeight="false" outlineLevel="0" collapsed="false">
      <c r="A6880" s="210" t="s">
        <v>13323</v>
      </c>
      <c r="B6880" s="211" t="n">
        <v>1301.38</v>
      </c>
    </row>
    <row r="6881" customFormat="false" ht="12.75" hidden="false" customHeight="false" outlineLevel="0" collapsed="false">
      <c r="A6881" s="210" t="s">
        <v>13325</v>
      </c>
      <c r="B6881" s="211" t="n">
        <v>1301.38</v>
      </c>
    </row>
    <row r="6882" customFormat="false" ht="12.75" hidden="false" customHeight="false" outlineLevel="0" collapsed="false">
      <c r="A6882" s="210" t="s">
        <v>13326</v>
      </c>
      <c r="B6882" s="211" t="n">
        <v>1397.78</v>
      </c>
    </row>
    <row r="6883" customFormat="false" ht="12.75" hidden="false" customHeight="false" outlineLevel="0" collapsed="false">
      <c r="A6883" s="210" t="s">
        <v>13328</v>
      </c>
      <c r="B6883" s="211" t="n">
        <v>1397.78</v>
      </c>
    </row>
    <row r="6884" customFormat="false" ht="12.75" hidden="false" customHeight="false" outlineLevel="0" collapsed="false">
      <c r="A6884" s="210" t="s">
        <v>13329</v>
      </c>
      <c r="B6884" s="211" t="n">
        <v>1855.49</v>
      </c>
    </row>
    <row r="6885" customFormat="false" ht="12.75" hidden="false" customHeight="false" outlineLevel="0" collapsed="false">
      <c r="A6885" s="210" t="s">
        <v>13331</v>
      </c>
      <c r="B6885" s="211" t="n">
        <v>1855.49</v>
      </c>
    </row>
    <row r="6886" customFormat="false" ht="12.75" hidden="false" customHeight="false" outlineLevel="0" collapsed="false">
      <c r="A6886" s="210" t="s">
        <v>13332</v>
      </c>
      <c r="B6886" s="211" t="n">
        <v>2709.13</v>
      </c>
    </row>
    <row r="6887" customFormat="false" ht="12.75" hidden="false" customHeight="false" outlineLevel="0" collapsed="false">
      <c r="A6887" s="210" t="s">
        <v>13334</v>
      </c>
      <c r="B6887" s="211" t="n">
        <v>2709.13</v>
      </c>
    </row>
    <row r="6888" customFormat="false" ht="12.75" hidden="false" customHeight="false" outlineLevel="0" collapsed="false">
      <c r="A6888" s="210" t="s">
        <v>13335</v>
      </c>
      <c r="B6888" s="211" t="n">
        <v>3173.13</v>
      </c>
    </row>
    <row r="6889" customFormat="false" ht="12.75" hidden="false" customHeight="false" outlineLevel="0" collapsed="false">
      <c r="A6889" s="210" t="s">
        <v>13337</v>
      </c>
      <c r="B6889" s="211" t="n">
        <v>3173.13</v>
      </c>
    </row>
    <row r="6890" customFormat="false" ht="12.75" hidden="false" customHeight="false" outlineLevel="0" collapsed="false">
      <c r="A6890" s="210" t="s">
        <v>13338</v>
      </c>
      <c r="B6890" s="211" t="n">
        <v>3773.06</v>
      </c>
    </row>
    <row r="6891" customFormat="false" ht="12.75" hidden="false" customHeight="false" outlineLevel="0" collapsed="false">
      <c r="A6891" s="210" t="s">
        <v>13340</v>
      </c>
      <c r="B6891" s="211" t="n">
        <v>3773.06</v>
      </c>
    </row>
    <row r="6892" customFormat="false" ht="12.75" hidden="false" customHeight="false" outlineLevel="0" collapsed="false">
      <c r="A6892" s="210" t="s">
        <v>13341</v>
      </c>
      <c r="B6892" s="211" t="n">
        <v>4422.94</v>
      </c>
    </row>
    <row r="6893" customFormat="false" ht="12.75" hidden="false" customHeight="false" outlineLevel="0" collapsed="false">
      <c r="A6893" s="210" t="s">
        <v>13343</v>
      </c>
      <c r="B6893" s="211" t="n">
        <v>4422.94</v>
      </c>
    </row>
    <row r="6894" customFormat="false" ht="12.75" hidden="false" customHeight="false" outlineLevel="0" collapsed="false">
      <c r="A6894" s="210" t="s">
        <v>13344</v>
      </c>
      <c r="B6894" s="211" t="n">
        <v>6192.29</v>
      </c>
    </row>
    <row r="6895" customFormat="false" ht="12.75" hidden="false" customHeight="false" outlineLevel="0" collapsed="false">
      <c r="A6895" s="210" t="s">
        <v>13347</v>
      </c>
      <c r="B6895" s="211" t="n">
        <v>6192.29</v>
      </c>
    </row>
    <row r="6896" customFormat="false" ht="12.75" hidden="false" customHeight="false" outlineLevel="0" collapsed="false">
      <c r="A6896" s="210" t="s">
        <v>13348</v>
      </c>
      <c r="B6896" s="211" t="n">
        <v>1364</v>
      </c>
    </row>
    <row r="6897" customFormat="false" ht="12.75" hidden="false" customHeight="false" outlineLevel="0" collapsed="false">
      <c r="A6897" s="210" t="s">
        <v>13355</v>
      </c>
      <c r="B6897" s="211" t="n">
        <v>1364</v>
      </c>
    </row>
    <row r="6898" customFormat="false" ht="12.75" hidden="false" customHeight="false" outlineLevel="0" collapsed="false">
      <c r="A6898" s="210" t="s">
        <v>13356</v>
      </c>
      <c r="B6898" s="211" t="n">
        <v>1518.2</v>
      </c>
    </row>
    <row r="6899" customFormat="false" ht="12.75" hidden="false" customHeight="false" outlineLevel="0" collapsed="false">
      <c r="A6899" s="210" t="s">
        <v>13359</v>
      </c>
      <c r="B6899" s="211" t="n">
        <v>1518.2</v>
      </c>
    </row>
    <row r="6900" customFormat="false" ht="12.75" hidden="false" customHeight="false" outlineLevel="0" collapsed="false">
      <c r="A6900" s="210" t="s">
        <v>13360</v>
      </c>
      <c r="B6900" s="211" t="n">
        <v>1873.53</v>
      </c>
    </row>
    <row r="6901" customFormat="false" ht="12.75" hidden="false" customHeight="false" outlineLevel="0" collapsed="false">
      <c r="A6901" s="210" t="s">
        <v>13363</v>
      </c>
      <c r="B6901" s="211" t="n">
        <v>1873.53</v>
      </c>
    </row>
    <row r="6902" customFormat="false" ht="12.75" hidden="false" customHeight="false" outlineLevel="0" collapsed="false">
      <c r="A6902" s="210" t="s">
        <v>13364</v>
      </c>
      <c r="B6902" s="211" t="n">
        <v>2263.39</v>
      </c>
    </row>
    <row r="6903" customFormat="false" ht="12.75" hidden="false" customHeight="false" outlineLevel="0" collapsed="false">
      <c r="A6903" s="210" t="s">
        <v>13366</v>
      </c>
      <c r="B6903" s="211" t="n">
        <v>2263.39</v>
      </c>
    </row>
    <row r="6904" customFormat="false" ht="12.75" hidden="false" customHeight="false" outlineLevel="0" collapsed="false">
      <c r="A6904" s="210" t="s">
        <v>13367</v>
      </c>
      <c r="B6904" s="211" t="n">
        <v>2676.27</v>
      </c>
    </row>
    <row r="6905" customFormat="false" ht="12.75" hidden="false" customHeight="false" outlineLevel="0" collapsed="false">
      <c r="A6905" s="210" t="s">
        <v>13369</v>
      </c>
      <c r="B6905" s="211" t="n">
        <v>2676.27</v>
      </c>
    </row>
    <row r="6906" customFormat="false" ht="12.75" hidden="false" customHeight="false" outlineLevel="0" collapsed="false">
      <c r="A6906" s="210" t="s">
        <v>13370</v>
      </c>
      <c r="B6906" s="211" t="n">
        <v>3277.72</v>
      </c>
    </row>
    <row r="6907" customFormat="false" ht="12.75" hidden="false" customHeight="false" outlineLevel="0" collapsed="false">
      <c r="A6907" s="210" t="s">
        <v>13372</v>
      </c>
      <c r="B6907" s="211" t="n">
        <v>3277.72</v>
      </c>
    </row>
    <row r="6908" customFormat="false" ht="12.75" hidden="false" customHeight="false" outlineLevel="0" collapsed="false">
      <c r="A6908" s="210" t="s">
        <v>13373</v>
      </c>
      <c r="B6908" s="211" t="n">
        <v>3809.47</v>
      </c>
    </row>
    <row r="6909" customFormat="false" ht="12.75" hidden="false" customHeight="false" outlineLevel="0" collapsed="false">
      <c r="A6909" s="210" t="s">
        <v>13375</v>
      </c>
      <c r="B6909" s="211" t="n">
        <v>3809.47</v>
      </c>
    </row>
    <row r="6910" customFormat="false" ht="12.75" hidden="false" customHeight="false" outlineLevel="0" collapsed="false">
      <c r="A6910" s="210" t="s">
        <v>13376</v>
      </c>
      <c r="B6910" s="211" t="n">
        <v>4286.54</v>
      </c>
    </row>
    <row r="6911" customFormat="false" ht="12.75" hidden="false" customHeight="false" outlineLevel="0" collapsed="false">
      <c r="A6911" s="210" t="s">
        <v>13378</v>
      </c>
      <c r="B6911" s="211" t="n">
        <v>4286.54</v>
      </c>
    </row>
    <row r="6912" customFormat="false" ht="12.75" hidden="false" customHeight="false" outlineLevel="0" collapsed="false">
      <c r="A6912" s="210" t="s">
        <v>13379</v>
      </c>
      <c r="B6912" s="211" t="n">
        <v>5251.25</v>
      </c>
    </row>
    <row r="6913" customFormat="false" ht="12.75" hidden="false" customHeight="false" outlineLevel="0" collapsed="false">
      <c r="A6913" s="210" t="s">
        <v>13381</v>
      </c>
      <c r="B6913" s="211" t="n">
        <v>5251.25</v>
      </c>
    </row>
    <row r="6914" customFormat="false" ht="12.75" hidden="false" customHeight="false" outlineLevel="0" collapsed="false">
      <c r="A6914" s="210" t="s">
        <v>13382</v>
      </c>
      <c r="B6914" s="211" t="n">
        <v>5596.42</v>
      </c>
    </row>
    <row r="6915" customFormat="false" ht="12.75" hidden="false" customHeight="false" outlineLevel="0" collapsed="false">
      <c r="A6915" s="210" t="s">
        <v>13384</v>
      </c>
      <c r="B6915" s="211" t="n">
        <v>5596.42</v>
      </c>
    </row>
    <row r="6916" customFormat="false" ht="12.75" hidden="false" customHeight="false" outlineLevel="0" collapsed="false">
      <c r="A6916" s="210" t="s">
        <v>13385</v>
      </c>
      <c r="B6916" s="211" t="n">
        <v>6778.46</v>
      </c>
    </row>
    <row r="6917" customFormat="false" ht="12.75" hidden="false" customHeight="false" outlineLevel="0" collapsed="false">
      <c r="A6917" s="210" t="s">
        <v>13387</v>
      </c>
      <c r="B6917" s="211" t="n">
        <v>6778.46</v>
      </c>
    </row>
    <row r="6918" customFormat="false" ht="12.75" hidden="false" customHeight="false" outlineLevel="0" collapsed="false">
      <c r="A6918" s="210" t="s">
        <v>13388</v>
      </c>
      <c r="B6918" s="211" t="n">
        <v>15069.65</v>
      </c>
    </row>
    <row r="6919" customFormat="false" ht="12.75" hidden="false" customHeight="false" outlineLevel="0" collapsed="false">
      <c r="A6919" s="210" t="s">
        <v>13395</v>
      </c>
      <c r="B6919" s="211" t="n">
        <v>15069.65</v>
      </c>
    </row>
    <row r="6920" customFormat="false" ht="12.75" hidden="false" customHeight="false" outlineLevel="0" collapsed="false">
      <c r="A6920" s="210" t="s">
        <v>13396</v>
      </c>
      <c r="B6920" s="211" t="n">
        <v>19135.17</v>
      </c>
    </row>
    <row r="6921" customFormat="false" ht="12.75" hidden="false" customHeight="false" outlineLevel="0" collapsed="false">
      <c r="A6921" s="210" t="s">
        <v>13398</v>
      </c>
      <c r="B6921" s="211" t="n">
        <v>19135.17</v>
      </c>
    </row>
    <row r="6922" customFormat="false" ht="12.75" hidden="false" customHeight="false" outlineLevel="0" collapsed="false">
      <c r="A6922" s="210" t="s">
        <v>13399</v>
      </c>
      <c r="B6922" s="211" t="n">
        <v>27796.91</v>
      </c>
    </row>
    <row r="6923" customFormat="false" ht="12.75" hidden="false" customHeight="false" outlineLevel="0" collapsed="false">
      <c r="A6923" s="210" t="s">
        <v>13401</v>
      </c>
      <c r="B6923" s="211" t="n">
        <v>27796.91</v>
      </c>
    </row>
    <row r="6924" customFormat="false" ht="12.75" hidden="false" customHeight="false" outlineLevel="0" collapsed="false">
      <c r="A6924" s="210" t="s">
        <v>13402</v>
      </c>
      <c r="B6924" s="211" t="n">
        <v>28837.96</v>
      </c>
    </row>
    <row r="6925" customFormat="false" ht="12.75" hidden="false" customHeight="false" outlineLevel="0" collapsed="false">
      <c r="A6925" s="210" t="s">
        <v>13405</v>
      </c>
      <c r="B6925" s="211" t="n">
        <v>28837.96</v>
      </c>
    </row>
    <row r="6926" customFormat="false" ht="12.75" hidden="false" customHeight="false" outlineLevel="0" collapsed="false">
      <c r="A6926" s="210" t="s">
        <v>13406</v>
      </c>
      <c r="B6926" s="211" t="n">
        <v>41360.57</v>
      </c>
    </row>
    <row r="6927" customFormat="false" ht="12.75" hidden="false" customHeight="false" outlineLevel="0" collapsed="false">
      <c r="A6927" s="210" t="s">
        <v>13408</v>
      </c>
      <c r="B6927" s="211" t="n">
        <v>41360.57</v>
      </c>
    </row>
    <row r="6928" customFormat="false" ht="12.75" hidden="false" customHeight="false" outlineLevel="0" collapsed="false">
      <c r="A6928" s="210" t="s">
        <v>13409</v>
      </c>
      <c r="B6928" s="211" t="n">
        <v>1364</v>
      </c>
    </row>
    <row r="6929" customFormat="false" ht="12.75" hidden="false" customHeight="false" outlineLevel="0" collapsed="false">
      <c r="A6929" s="210" t="s">
        <v>13416</v>
      </c>
      <c r="B6929" s="211" t="n">
        <v>1364</v>
      </c>
    </row>
    <row r="6930" customFormat="false" ht="12.75" hidden="false" customHeight="false" outlineLevel="0" collapsed="false">
      <c r="A6930" s="210" t="s">
        <v>13417</v>
      </c>
      <c r="B6930" s="211" t="n">
        <v>1518.2</v>
      </c>
    </row>
    <row r="6931" customFormat="false" ht="12.75" hidden="false" customHeight="false" outlineLevel="0" collapsed="false">
      <c r="A6931" s="210" t="s">
        <v>13419</v>
      </c>
      <c r="B6931" s="211" t="n">
        <v>1518.2</v>
      </c>
    </row>
    <row r="6932" customFormat="false" ht="12.75" hidden="false" customHeight="false" outlineLevel="0" collapsed="false">
      <c r="A6932" s="210" t="s">
        <v>13420</v>
      </c>
      <c r="B6932" s="211" t="n">
        <v>1873.53</v>
      </c>
    </row>
    <row r="6933" customFormat="false" ht="12.75" hidden="false" customHeight="false" outlineLevel="0" collapsed="false">
      <c r="A6933" s="210" t="s">
        <v>13423</v>
      </c>
      <c r="B6933" s="211" t="n">
        <v>1873.53</v>
      </c>
    </row>
    <row r="6934" customFormat="false" ht="12.75" hidden="false" customHeight="false" outlineLevel="0" collapsed="false">
      <c r="A6934" s="210" t="s">
        <v>13424</v>
      </c>
      <c r="B6934" s="211" t="n">
        <v>2264.31</v>
      </c>
    </row>
    <row r="6935" customFormat="false" ht="12.75" hidden="false" customHeight="false" outlineLevel="0" collapsed="false">
      <c r="A6935" s="210" t="s">
        <v>13426</v>
      </c>
      <c r="B6935" s="211" t="n">
        <v>2264.31</v>
      </c>
    </row>
    <row r="6936" customFormat="false" ht="12.75" hidden="false" customHeight="false" outlineLevel="0" collapsed="false">
      <c r="A6936" s="210" t="s">
        <v>13427</v>
      </c>
      <c r="B6936" s="211" t="n">
        <v>2737.8</v>
      </c>
    </row>
    <row r="6937" customFormat="false" ht="12.75" hidden="false" customHeight="false" outlineLevel="0" collapsed="false">
      <c r="A6937" s="210" t="s">
        <v>13429</v>
      </c>
      <c r="B6937" s="211" t="n">
        <v>2737.8</v>
      </c>
    </row>
    <row r="6938" customFormat="false" ht="12.75" hidden="false" customHeight="false" outlineLevel="0" collapsed="false">
      <c r="A6938" s="210" t="s">
        <v>13430</v>
      </c>
      <c r="B6938" s="211" t="n">
        <v>3328.23</v>
      </c>
    </row>
    <row r="6939" customFormat="false" ht="12.75" hidden="false" customHeight="false" outlineLevel="0" collapsed="false">
      <c r="A6939" s="210" t="s">
        <v>13432</v>
      </c>
      <c r="B6939" s="211" t="n">
        <v>3328.23</v>
      </c>
    </row>
    <row r="6940" customFormat="false" ht="12.75" hidden="false" customHeight="false" outlineLevel="0" collapsed="false">
      <c r="A6940" s="210" t="s">
        <v>13433</v>
      </c>
      <c r="B6940" s="211" t="n">
        <v>3863.86</v>
      </c>
    </row>
    <row r="6941" customFormat="false" ht="12.75" hidden="false" customHeight="false" outlineLevel="0" collapsed="false">
      <c r="A6941" s="210" t="s">
        <v>13435</v>
      </c>
      <c r="B6941" s="211" t="n">
        <v>3863.86</v>
      </c>
    </row>
    <row r="6942" customFormat="false" ht="12.75" hidden="false" customHeight="false" outlineLevel="0" collapsed="false">
      <c r="A6942" s="210" t="s">
        <v>13436</v>
      </c>
      <c r="B6942" s="211" t="n">
        <v>4545.35</v>
      </c>
    </row>
    <row r="6943" customFormat="false" ht="12.75" hidden="false" customHeight="false" outlineLevel="0" collapsed="false">
      <c r="A6943" s="210" t="s">
        <v>13438</v>
      </c>
      <c r="B6943" s="211" t="n">
        <v>4545.35</v>
      </c>
    </row>
    <row r="6944" customFormat="false" ht="12.75" hidden="false" customHeight="false" outlineLevel="0" collapsed="false">
      <c r="A6944" s="210" t="s">
        <v>13439</v>
      </c>
      <c r="B6944" s="211" t="n">
        <v>5569.11</v>
      </c>
    </row>
    <row r="6945" customFormat="false" ht="12.75" hidden="false" customHeight="false" outlineLevel="0" collapsed="false">
      <c r="A6945" s="210" t="s">
        <v>13441</v>
      </c>
      <c r="B6945" s="211" t="n">
        <v>5569.11</v>
      </c>
    </row>
    <row r="6946" customFormat="false" ht="12.75" hidden="false" customHeight="false" outlineLevel="0" collapsed="false">
      <c r="A6946" s="210" t="s">
        <v>13442</v>
      </c>
      <c r="B6946" s="211" t="n">
        <v>6460.45</v>
      </c>
    </row>
    <row r="6947" customFormat="false" ht="12.75" hidden="false" customHeight="false" outlineLevel="0" collapsed="false">
      <c r="A6947" s="210" t="s">
        <v>13444</v>
      </c>
      <c r="B6947" s="211" t="n">
        <v>6460.45</v>
      </c>
    </row>
    <row r="6948" customFormat="false" ht="12.75" hidden="false" customHeight="false" outlineLevel="0" collapsed="false">
      <c r="A6948" s="210" t="s">
        <v>13445</v>
      </c>
      <c r="B6948" s="211" t="n">
        <v>8872.77</v>
      </c>
    </row>
    <row r="6949" customFormat="false" ht="12.75" hidden="false" customHeight="false" outlineLevel="0" collapsed="false">
      <c r="A6949" s="210" t="s">
        <v>13447</v>
      </c>
      <c r="B6949" s="211" t="n">
        <v>8872.77</v>
      </c>
    </row>
    <row r="6950" customFormat="false" ht="12.75" hidden="false" customHeight="false" outlineLevel="0" collapsed="false">
      <c r="A6950" s="210" t="s">
        <v>13448</v>
      </c>
      <c r="B6950" s="211" t="n">
        <v>15477.16</v>
      </c>
    </row>
    <row r="6951" customFormat="false" ht="12.75" hidden="false" customHeight="false" outlineLevel="0" collapsed="false">
      <c r="A6951" s="210" t="s">
        <v>13454</v>
      </c>
      <c r="B6951" s="211" t="n">
        <v>15477.16</v>
      </c>
    </row>
    <row r="6952" customFormat="false" ht="12.75" hidden="false" customHeight="false" outlineLevel="0" collapsed="false">
      <c r="A6952" s="210" t="s">
        <v>13455</v>
      </c>
      <c r="B6952" s="211" t="n">
        <v>27821.03</v>
      </c>
    </row>
    <row r="6953" customFormat="false" ht="12.75" hidden="false" customHeight="false" outlineLevel="0" collapsed="false">
      <c r="A6953" s="210" t="s">
        <v>13461</v>
      </c>
      <c r="B6953" s="211" t="n">
        <v>27821.03</v>
      </c>
    </row>
    <row r="6954" customFormat="false" ht="12.75" hidden="false" customHeight="false" outlineLevel="0" collapsed="false">
      <c r="A6954" s="210" t="s">
        <v>13462</v>
      </c>
      <c r="B6954" s="211" t="n">
        <v>36862.97</v>
      </c>
    </row>
    <row r="6955" customFormat="false" ht="12.75" hidden="false" customHeight="false" outlineLevel="0" collapsed="false">
      <c r="A6955" s="210" t="s">
        <v>13464</v>
      </c>
      <c r="B6955" s="211" t="n">
        <v>36862.97</v>
      </c>
    </row>
    <row r="6956" customFormat="false" ht="12.75" hidden="false" customHeight="false" outlineLevel="0" collapsed="false">
      <c r="A6956" s="210" t="s">
        <v>13465</v>
      </c>
      <c r="B6956" s="211" t="n">
        <v>50623.34</v>
      </c>
    </row>
    <row r="6957" customFormat="false" ht="12.75" hidden="false" customHeight="false" outlineLevel="0" collapsed="false">
      <c r="A6957" s="210" t="s">
        <v>13467</v>
      </c>
      <c r="B6957" s="211" t="n">
        <v>50623.34</v>
      </c>
    </row>
    <row r="6958" customFormat="false" ht="12.75" hidden="false" customHeight="false" outlineLevel="0" collapsed="false">
      <c r="A6958" s="210" t="s">
        <v>13468</v>
      </c>
      <c r="B6958" s="211" t="n">
        <v>30057.01</v>
      </c>
    </row>
    <row r="6959" customFormat="false" ht="12.75" hidden="false" customHeight="false" outlineLevel="0" collapsed="false">
      <c r="A6959" s="210" t="s">
        <v>13470</v>
      </c>
      <c r="B6959" s="211" t="n">
        <v>30057.01</v>
      </c>
    </row>
    <row r="6960" customFormat="false" ht="12.75" hidden="false" customHeight="false" outlineLevel="0" collapsed="false">
      <c r="A6960" s="210" t="s">
        <v>13471</v>
      </c>
      <c r="B6960" s="211" t="n">
        <v>36862.97</v>
      </c>
    </row>
    <row r="6961" customFormat="false" ht="12.75" hidden="false" customHeight="false" outlineLevel="0" collapsed="false">
      <c r="A6961" s="210" t="s">
        <v>13473</v>
      </c>
      <c r="B6961" s="211" t="n">
        <v>36862.97</v>
      </c>
    </row>
    <row r="6962" customFormat="false" ht="12.75" hidden="false" customHeight="false" outlineLevel="0" collapsed="false">
      <c r="A6962" s="210" t="s">
        <v>13474</v>
      </c>
      <c r="B6962" s="211" t="n">
        <v>54719</v>
      </c>
    </row>
    <row r="6963" customFormat="false" ht="12.75" hidden="false" customHeight="false" outlineLevel="0" collapsed="false">
      <c r="A6963" s="210" t="s">
        <v>13476</v>
      </c>
      <c r="B6963" s="211" t="n">
        <v>54719</v>
      </c>
    </row>
    <row r="6964" customFormat="false" ht="12.75" hidden="false" customHeight="false" outlineLevel="0" collapsed="false">
      <c r="A6964" s="210" t="s">
        <v>13477</v>
      </c>
      <c r="B6964" s="211" t="n">
        <v>38318.27</v>
      </c>
    </row>
    <row r="6965" customFormat="false" ht="12.75" hidden="false" customHeight="false" outlineLevel="0" collapsed="false">
      <c r="A6965" s="210" t="s">
        <v>13479</v>
      </c>
      <c r="B6965" s="211" t="n">
        <v>38318.27</v>
      </c>
    </row>
    <row r="6966" customFormat="false" ht="12.75" hidden="false" customHeight="false" outlineLevel="0" collapsed="false">
      <c r="A6966" s="210" t="s">
        <v>13480</v>
      </c>
      <c r="B6966" s="211" t="n">
        <v>48409.18</v>
      </c>
    </row>
    <row r="6967" customFormat="false" ht="12.75" hidden="false" customHeight="false" outlineLevel="0" collapsed="false">
      <c r="A6967" s="210" t="s">
        <v>13482</v>
      </c>
      <c r="B6967" s="211" t="n">
        <v>48409.18</v>
      </c>
    </row>
    <row r="6968" customFormat="false" ht="12.75" hidden="false" customHeight="false" outlineLevel="0" collapsed="false">
      <c r="A6968" s="210" t="s">
        <v>13483</v>
      </c>
      <c r="B6968" s="211" t="n">
        <v>59331.33</v>
      </c>
    </row>
    <row r="6969" customFormat="false" ht="12.75" hidden="false" customHeight="false" outlineLevel="0" collapsed="false">
      <c r="A6969" s="210" t="s">
        <v>13485</v>
      </c>
      <c r="B6969" s="211" t="n">
        <v>59331.33</v>
      </c>
    </row>
    <row r="6970" customFormat="false" ht="12.75" hidden="false" customHeight="false" outlineLevel="0" collapsed="false">
      <c r="A6970" s="210" t="s">
        <v>13486</v>
      </c>
      <c r="B6970" s="211" t="n">
        <v>55848.07</v>
      </c>
    </row>
    <row r="6971" customFormat="false" ht="12.75" hidden="false" customHeight="false" outlineLevel="0" collapsed="false">
      <c r="A6971" s="210" t="s">
        <v>13488</v>
      </c>
      <c r="B6971" s="211" t="n">
        <v>55848.07</v>
      </c>
    </row>
    <row r="6972" customFormat="false" ht="12.75" hidden="false" customHeight="false" outlineLevel="0" collapsed="false">
      <c r="A6972" s="210" t="s">
        <v>13489</v>
      </c>
      <c r="B6972" s="211" t="n">
        <v>65146.99</v>
      </c>
    </row>
    <row r="6973" customFormat="false" ht="12.75" hidden="false" customHeight="false" outlineLevel="0" collapsed="false">
      <c r="A6973" s="210" t="s">
        <v>13491</v>
      </c>
      <c r="B6973" s="211" t="n">
        <v>65146.99</v>
      </c>
    </row>
    <row r="6974" customFormat="false" ht="12.75" hidden="false" customHeight="false" outlineLevel="0" collapsed="false">
      <c r="A6974" s="210" t="s">
        <v>13492</v>
      </c>
      <c r="B6974" s="211" t="n">
        <v>81593.87</v>
      </c>
    </row>
    <row r="6975" customFormat="false" ht="12.75" hidden="false" customHeight="false" outlineLevel="0" collapsed="false">
      <c r="A6975" s="210" t="s">
        <v>13494</v>
      </c>
      <c r="B6975" s="211" t="n">
        <v>81593.87</v>
      </c>
    </row>
    <row r="6976" customFormat="false" ht="12.75" hidden="false" customHeight="false" outlineLevel="0" collapsed="false">
      <c r="A6976" s="210" t="s">
        <v>13495</v>
      </c>
      <c r="B6976" s="211" t="n">
        <v>983.68</v>
      </c>
    </row>
    <row r="6977" customFormat="false" ht="12.75" hidden="false" customHeight="false" outlineLevel="0" collapsed="false">
      <c r="A6977" s="210" t="s">
        <v>13501</v>
      </c>
      <c r="B6977" s="211" t="n">
        <v>983.68</v>
      </c>
    </row>
    <row r="6978" customFormat="false" ht="12.75" hidden="false" customHeight="false" outlineLevel="0" collapsed="false">
      <c r="A6978" s="210" t="s">
        <v>13502</v>
      </c>
      <c r="B6978" s="211" t="n">
        <v>1075.58</v>
      </c>
    </row>
    <row r="6979" customFormat="false" ht="12.75" hidden="false" customHeight="false" outlineLevel="0" collapsed="false">
      <c r="A6979" s="210" t="s">
        <v>13504</v>
      </c>
      <c r="B6979" s="211" t="n">
        <v>1075.58</v>
      </c>
    </row>
    <row r="6980" customFormat="false" ht="12.75" hidden="false" customHeight="false" outlineLevel="0" collapsed="false">
      <c r="A6980" s="210" t="s">
        <v>13505</v>
      </c>
      <c r="B6980" s="211" t="n">
        <v>1308.89</v>
      </c>
    </row>
    <row r="6981" customFormat="false" ht="12.75" hidden="false" customHeight="false" outlineLevel="0" collapsed="false">
      <c r="A6981" s="210" t="s">
        <v>13507</v>
      </c>
      <c r="B6981" s="211" t="n">
        <v>1308.89</v>
      </c>
    </row>
    <row r="6982" customFormat="false" ht="12.75" hidden="false" customHeight="false" outlineLevel="0" collapsed="false">
      <c r="A6982" s="210" t="s">
        <v>13508</v>
      </c>
      <c r="B6982" s="211" t="n">
        <v>1588.95</v>
      </c>
    </row>
    <row r="6983" customFormat="false" ht="12.75" hidden="false" customHeight="false" outlineLevel="0" collapsed="false">
      <c r="A6983" s="210" t="s">
        <v>13510</v>
      </c>
      <c r="B6983" s="211" t="n">
        <v>1588.95</v>
      </c>
    </row>
    <row r="6984" customFormat="false" ht="12.75" hidden="false" customHeight="false" outlineLevel="0" collapsed="false">
      <c r="A6984" s="210" t="s">
        <v>13511</v>
      </c>
      <c r="B6984" s="211" t="n">
        <v>1881.84</v>
      </c>
    </row>
    <row r="6985" customFormat="false" ht="12.75" hidden="false" customHeight="false" outlineLevel="0" collapsed="false">
      <c r="A6985" s="210" t="s">
        <v>13513</v>
      </c>
      <c r="B6985" s="211" t="n">
        <v>1881.84</v>
      </c>
    </row>
    <row r="6986" customFormat="false" ht="12.75" hidden="false" customHeight="false" outlineLevel="0" collapsed="false">
      <c r="A6986" s="210" t="s">
        <v>13514</v>
      </c>
      <c r="B6986" s="211" t="n">
        <v>2260.56</v>
      </c>
    </row>
    <row r="6987" customFormat="false" ht="12.75" hidden="false" customHeight="false" outlineLevel="0" collapsed="false">
      <c r="A6987" s="210" t="s">
        <v>13516</v>
      </c>
      <c r="B6987" s="211" t="n">
        <v>2260.56</v>
      </c>
    </row>
    <row r="6988" customFormat="false" ht="12.75" hidden="false" customHeight="false" outlineLevel="0" collapsed="false">
      <c r="A6988" s="210" t="s">
        <v>13517</v>
      </c>
      <c r="B6988" s="211" t="n">
        <v>2606.95</v>
      </c>
    </row>
    <row r="6989" customFormat="false" ht="12.75" hidden="false" customHeight="false" outlineLevel="0" collapsed="false">
      <c r="A6989" s="210" t="s">
        <v>13519</v>
      </c>
      <c r="B6989" s="211" t="n">
        <v>2606.95</v>
      </c>
    </row>
    <row r="6990" customFormat="false" ht="12.75" hidden="false" customHeight="false" outlineLevel="0" collapsed="false">
      <c r="A6990" s="210" t="s">
        <v>13520</v>
      </c>
      <c r="B6990" s="211" t="n">
        <v>2964.05</v>
      </c>
    </row>
    <row r="6991" customFormat="false" ht="12.75" hidden="false" customHeight="false" outlineLevel="0" collapsed="false">
      <c r="A6991" s="210" t="s">
        <v>13522</v>
      </c>
      <c r="B6991" s="211" t="n">
        <v>2964.05</v>
      </c>
    </row>
    <row r="6992" customFormat="false" ht="12.75" hidden="false" customHeight="false" outlineLevel="0" collapsed="false">
      <c r="A6992" s="210" t="s">
        <v>13523</v>
      </c>
      <c r="B6992" s="211" t="n">
        <v>3547.39</v>
      </c>
    </row>
    <row r="6993" customFormat="false" ht="12.75" hidden="false" customHeight="false" outlineLevel="0" collapsed="false">
      <c r="A6993" s="210" t="s">
        <v>13525</v>
      </c>
      <c r="B6993" s="211" t="n">
        <v>3547.39</v>
      </c>
    </row>
    <row r="6994" customFormat="false" ht="12.75" hidden="false" customHeight="false" outlineLevel="0" collapsed="false">
      <c r="A6994" s="210" t="s">
        <v>13526</v>
      </c>
      <c r="B6994" s="211" t="n">
        <v>3821.63</v>
      </c>
    </row>
    <row r="6995" customFormat="false" ht="12.75" hidden="false" customHeight="false" outlineLevel="0" collapsed="false">
      <c r="A6995" s="210" t="s">
        <v>13528</v>
      </c>
      <c r="B6995" s="211" t="n">
        <v>3821.63</v>
      </c>
    </row>
    <row r="6996" customFormat="false" ht="12.75" hidden="false" customHeight="false" outlineLevel="0" collapsed="false">
      <c r="A6996" s="210" t="s">
        <v>13529</v>
      </c>
      <c r="B6996" s="211" t="n">
        <v>4682.74</v>
      </c>
    </row>
    <row r="6997" customFormat="false" ht="12.75" hidden="false" customHeight="false" outlineLevel="0" collapsed="false">
      <c r="A6997" s="210" t="s">
        <v>13531</v>
      </c>
      <c r="B6997" s="211" t="n">
        <v>4682.74</v>
      </c>
    </row>
    <row r="6998" customFormat="false" ht="12.75" hidden="false" customHeight="false" outlineLevel="0" collapsed="false">
      <c r="A6998" s="210" t="s">
        <v>13532</v>
      </c>
      <c r="B6998" s="211" t="n">
        <v>9377.29</v>
      </c>
    </row>
    <row r="6999" customFormat="false" ht="12.75" hidden="false" customHeight="false" outlineLevel="0" collapsed="false">
      <c r="A6999" s="210" t="s">
        <v>13538</v>
      </c>
      <c r="B6999" s="211" t="n">
        <v>9377.29</v>
      </c>
    </row>
    <row r="7000" customFormat="false" ht="12.75" hidden="false" customHeight="false" outlineLevel="0" collapsed="false">
      <c r="A7000" s="210" t="s">
        <v>13539</v>
      </c>
      <c r="B7000" s="211" t="n">
        <v>11873.2</v>
      </c>
    </row>
    <row r="7001" customFormat="false" ht="12.75" hidden="false" customHeight="false" outlineLevel="0" collapsed="false">
      <c r="A7001" s="210" t="s">
        <v>13541</v>
      </c>
      <c r="B7001" s="211" t="n">
        <v>11873.2</v>
      </c>
    </row>
    <row r="7002" customFormat="false" ht="12.75" hidden="false" customHeight="false" outlineLevel="0" collapsed="false">
      <c r="A7002" s="210" t="s">
        <v>13542</v>
      </c>
      <c r="B7002" s="211" t="n">
        <v>18286.53</v>
      </c>
    </row>
    <row r="7003" customFormat="false" ht="12.75" hidden="false" customHeight="false" outlineLevel="0" collapsed="false">
      <c r="A7003" s="210" t="s">
        <v>13545</v>
      </c>
      <c r="B7003" s="211" t="n">
        <v>18286.53</v>
      </c>
    </row>
    <row r="7004" customFormat="false" ht="12.75" hidden="false" customHeight="false" outlineLevel="0" collapsed="false">
      <c r="A7004" s="210" t="s">
        <v>13546</v>
      </c>
      <c r="B7004" s="211" t="n">
        <v>19248.44</v>
      </c>
    </row>
    <row r="7005" customFormat="false" ht="12.75" hidden="false" customHeight="false" outlineLevel="0" collapsed="false">
      <c r="A7005" s="210" t="s">
        <v>13548</v>
      </c>
      <c r="B7005" s="211" t="n">
        <v>19248.44</v>
      </c>
    </row>
    <row r="7006" customFormat="false" ht="12.75" hidden="false" customHeight="false" outlineLevel="0" collapsed="false">
      <c r="A7006" s="210" t="s">
        <v>13549</v>
      </c>
      <c r="B7006" s="211" t="n">
        <v>26474.21</v>
      </c>
    </row>
    <row r="7007" customFormat="false" ht="12.75" hidden="false" customHeight="false" outlineLevel="0" collapsed="false">
      <c r="A7007" s="210" t="s">
        <v>13551</v>
      </c>
      <c r="B7007" s="211" t="n">
        <v>26474.21</v>
      </c>
    </row>
    <row r="7008" customFormat="false" ht="12.75" hidden="false" customHeight="false" outlineLevel="0" collapsed="false">
      <c r="A7008" s="210" t="s">
        <v>13552</v>
      </c>
      <c r="B7008" s="211" t="n">
        <v>983.68</v>
      </c>
    </row>
    <row r="7009" customFormat="false" ht="12.75" hidden="false" customHeight="false" outlineLevel="0" collapsed="false">
      <c r="A7009" s="210" t="s">
        <v>13556</v>
      </c>
      <c r="B7009" s="211" t="n">
        <v>983.68</v>
      </c>
    </row>
    <row r="7010" customFormat="false" ht="12.75" hidden="false" customHeight="false" outlineLevel="0" collapsed="false">
      <c r="A7010" s="210" t="s">
        <v>13557</v>
      </c>
      <c r="B7010" s="211" t="n">
        <v>1075.58</v>
      </c>
    </row>
    <row r="7011" customFormat="false" ht="12.75" hidden="false" customHeight="false" outlineLevel="0" collapsed="false">
      <c r="A7011" s="210" t="s">
        <v>13559</v>
      </c>
      <c r="B7011" s="211" t="n">
        <v>1075.58</v>
      </c>
    </row>
    <row r="7012" customFormat="false" ht="12.75" hidden="false" customHeight="false" outlineLevel="0" collapsed="false">
      <c r="A7012" s="210" t="s">
        <v>13560</v>
      </c>
      <c r="B7012" s="211" t="n">
        <v>1308.89</v>
      </c>
    </row>
    <row r="7013" customFormat="false" ht="12.75" hidden="false" customHeight="false" outlineLevel="0" collapsed="false">
      <c r="A7013" s="210" t="s">
        <v>13562</v>
      </c>
      <c r="B7013" s="211" t="n">
        <v>1308.89</v>
      </c>
    </row>
    <row r="7014" customFormat="false" ht="12.75" hidden="false" customHeight="false" outlineLevel="0" collapsed="false">
      <c r="A7014" s="210" t="s">
        <v>13563</v>
      </c>
      <c r="B7014" s="211" t="n">
        <v>1589.42</v>
      </c>
    </row>
    <row r="7015" customFormat="false" ht="12.75" hidden="false" customHeight="false" outlineLevel="0" collapsed="false">
      <c r="A7015" s="210" t="s">
        <v>13565</v>
      </c>
      <c r="B7015" s="211" t="n">
        <v>1589.42</v>
      </c>
    </row>
    <row r="7016" customFormat="false" ht="12.75" hidden="false" customHeight="false" outlineLevel="0" collapsed="false">
      <c r="A7016" s="210" t="s">
        <v>13566</v>
      </c>
      <c r="B7016" s="211" t="n">
        <v>1912.66</v>
      </c>
    </row>
    <row r="7017" customFormat="false" ht="12.75" hidden="false" customHeight="false" outlineLevel="0" collapsed="false">
      <c r="A7017" s="210" t="s">
        <v>13568</v>
      </c>
      <c r="B7017" s="211" t="n">
        <v>1912.66</v>
      </c>
    </row>
    <row r="7018" customFormat="false" ht="12.75" hidden="false" customHeight="false" outlineLevel="0" collapsed="false">
      <c r="A7018" s="210" t="s">
        <v>13569</v>
      </c>
      <c r="B7018" s="211" t="n">
        <v>2285.8</v>
      </c>
    </row>
    <row r="7019" customFormat="false" ht="12.75" hidden="false" customHeight="false" outlineLevel="0" collapsed="false">
      <c r="A7019" s="210" t="s">
        <v>13571</v>
      </c>
      <c r="B7019" s="211" t="n">
        <v>2285.8</v>
      </c>
    </row>
    <row r="7020" customFormat="false" ht="12.75" hidden="false" customHeight="false" outlineLevel="0" collapsed="false">
      <c r="A7020" s="210" t="s">
        <v>13572</v>
      </c>
      <c r="B7020" s="211" t="n">
        <v>2634.12</v>
      </c>
    </row>
    <row r="7021" customFormat="false" ht="12.75" hidden="false" customHeight="false" outlineLevel="0" collapsed="false">
      <c r="A7021" s="210" t="s">
        <v>13574</v>
      </c>
      <c r="B7021" s="211" t="n">
        <v>2634.12</v>
      </c>
    </row>
    <row r="7022" customFormat="false" ht="12.75" hidden="false" customHeight="false" outlineLevel="0" collapsed="false">
      <c r="A7022" s="210" t="s">
        <v>13575</v>
      </c>
      <c r="B7022" s="211" t="n">
        <v>3093.44</v>
      </c>
    </row>
    <row r="7023" customFormat="false" ht="12.75" hidden="false" customHeight="false" outlineLevel="0" collapsed="false">
      <c r="A7023" s="210" t="s">
        <v>13577</v>
      </c>
      <c r="B7023" s="211" t="n">
        <v>3093.44</v>
      </c>
    </row>
    <row r="7024" customFormat="false" ht="12.75" hidden="false" customHeight="false" outlineLevel="0" collapsed="false">
      <c r="A7024" s="210" t="s">
        <v>13578</v>
      </c>
      <c r="B7024" s="211" t="n">
        <v>3709.15</v>
      </c>
    </row>
    <row r="7025" customFormat="false" ht="12.75" hidden="false" customHeight="false" outlineLevel="0" collapsed="false">
      <c r="A7025" s="210" t="s">
        <v>13580</v>
      </c>
      <c r="B7025" s="211" t="n">
        <v>3709.15</v>
      </c>
    </row>
    <row r="7026" customFormat="false" ht="12.75" hidden="false" customHeight="false" outlineLevel="0" collapsed="false">
      <c r="A7026" s="210" t="s">
        <v>13581</v>
      </c>
      <c r="B7026" s="211" t="n">
        <v>4250.78</v>
      </c>
    </row>
    <row r="7027" customFormat="false" ht="12.75" hidden="false" customHeight="false" outlineLevel="0" collapsed="false">
      <c r="A7027" s="210" t="s">
        <v>13583</v>
      </c>
      <c r="B7027" s="211" t="n">
        <v>4250.78</v>
      </c>
    </row>
    <row r="7028" customFormat="false" ht="12.75" hidden="false" customHeight="false" outlineLevel="0" collapsed="false">
      <c r="A7028" s="210" t="s">
        <v>13584</v>
      </c>
      <c r="B7028" s="211" t="n">
        <v>5829.31</v>
      </c>
    </row>
    <row r="7029" customFormat="false" ht="12.75" hidden="false" customHeight="false" outlineLevel="0" collapsed="false">
      <c r="A7029" s="210" t="s">
        <v>13586</v>
      </c>
      <c r="B7029" s="211" t="n">
        <v>5829.31</v>
      </c>
    </row>
    <row r="7030" customFormat="false" ht="12.75" hidden="false" customHeight="false" outlineLevel="0" collapsed="false">
      <c r="A7030" s="210" t="s">
        <v>13587</v>
      </c>
      <c r="B7030" s="211" t="n">
        <v>10067.35</v>
      </c>
    </row>
    <row r="7031" customFormat="false" ht="12.75" hidden="false" customHeight="false" outlineLevel="0" collapsed="false">
      <c r="A7031" s="210" t="s">
        <v>13590</v>
      </c>
      <c r="B7031" s="211" t="n">
        <v>10067.35</v>
      </c>
    </row>
    <row r="7032" customFormat="false" ht="12.75" hidden="false" customHeight="false" outlineLevel="0" collapsed="false">
      <c r="A7032" s="210" t="s">
        <v>13591</v>
      </c>
      <c r="B7032" s="211" t="n">
        <v>1014.3</v>
      </c>
    </row>
    <row r="7033" customFormat="false" ht="12.75" hidden="false" customHeight="false" outlineLevel="0" collapsed="false">
      <c r="A7033" s="210" t="s">
        <v>13597</v>
      </c>
      <c r="B7033" s="211" t="n">
        <v>1014.3</v>
      </c>
    </row>
    <row r="7034" customFormat="false" ht="12.75" hidden="false" customHeight="false" outlineLevel="0" collapsed="false">
      <c r="A7034" s="210" t="s">
        <v>13598</v>
      </c>
      <c r="B7034" s="211" t="n">
        <v>1116.01</v>
      </c>
    </row>
    <row r="7035" customFormat="false" ht="12.75" hidden="false" customHeight="false" outlineLevel="0" collapsed="false">
      <c r="A7035" s="210" t="s">
        <v>13604</v>
      </c>
      <c r="B7035" s="211" t="n">
        <v>1116.01</v>
      </c>
    </row>
    <row r="7036" customFormat="false" ht="12.75" hidden="false" customHeight="false" outlineLevel="0" collapsed="false">
      <c r="A7036" s="210" t="s">
        <v>13605</v>
      </c>
      <c r="B7036" s="211" t="n">
        <v>1361.68</v>
      </c>
    </row>
    <row r="7037" customFormat="false" ht="12.75" hidden="false" customHeight="false" outlineLevel="0" collapsed="false">
      <c r="A7037" s="210" t="s">
        <v>13607</v>
      </c>
      <c r="B7037" s="211" t="n">
        <v>1361.68</v>
      </c>
    </row>
    <row r="7038" customFormat="false" ht="12.75" hidden="false" customHeight="false" outlineLevel="0" collapsed="false">
      <c r="A7038" s="210" t="s">
        <v>13608</v>
      </c>
      <c r="B7038" s="211" t="n">
        <v>1662.5</v>
      </c>
    </row>
    <row r="7039" customFormat="false" ht="12.75" hidden="false" customHeight="false" outlineLevel="0" collapsed="false">
      <c r="A7039" s="210" t="s">
        <v>13610</v>
      </c>
      <c r="B7039" s="211" t="n">
        <v>1662.5</v>
      </c>
    </row>
    <row r="7040" customFormat="false" ht="12.75" hidden="false" customHeight="false" outlineLevel="0" collapsed="false">
      <c r="A7040" s="210" t="s">
        <v>13611</v>
      </c>
      <c r="B7040" s="211" t="n">
        <v>1982.91</v>
      </c>
    </row>
    <row r="7041" customFormat="false" ht="12.75" hidden="false" customHeight="false" outlineLevel="0" collapsed="false">
      <c r="A7041" s="210" t="s">
        <v>13613</v>
      </c>
      <c r="B7041" s="211" t="n">
        <v>1982.91</v>
      </c>
    </row>
    <row r="7042" customFormat="false" ht="12.75" hidden="false" customHeight="false" outlineLevel="0" collapsed="false">
      <c r="A7042" s="210" t="s">
        <v>13614</v>
      </c>
      <c r="B7042" s="211" t="n">
        <v>2399.1</v>
      </c>
    </row>
    <row r="7043" customFormat="false" ht="12.75" hidden="false" customHeight="false" outlineLevel="0" collapsed="false">
      <c r="A7043" s="210" t="s">
        <v>13616</v>
      </c>
      <c r="B7043" s="211" t="n">
        <v>2399.1</v>
      </c>
    </row>
    <row r="7044" customFormat="false" ht="12.75" hidden="false" customHeight="false" outlineLevel="0" collapsed="false">
      <c r="A7044" s="210" t="s">
        <v>13617</v>
      </c>
      <c r="B7044" s="211" t="n">
        <v>2795.23</v>
      </c>
    </row>
    <row r="7045" customFormat="false" ht="12.75" hidden="false" customHeight="false" outlineLevel="0" collapsed="false">
      <c r="A7045" s="210" t="s">
        <v>13619</v>
      </c>
      <c r="B7045" s="211" t="n">
        <v>2795.23</v>
      </c>
    </row>
    <row r="7046" customFormat="false" ht="12.75" hidden="false" customHeight="false" outlineLevel="0" collapsed="false">
      <c r="A7046" s="210" t="s">
        <v>13620</v>
      </c>
      <c r="B7046" s="211" t="n">
        <v>3170.98</v>
      </c>
    </row>
    <row r="7047" customFormat="false" ht="12.75" hidden="false" customHeight="false" outlineLevel="0" collapsed="false">
      <c r="A7047" s="210" t="s">
        <v>13622</v>
      </c>
      <c r="B7047" s="211" t="n">
        <v>3170.98</v>
      </c>
    </row>
    <row r="7048" customFormat="false" ht="12.75" hidden="false" customHeight="false" outlineLevel="0" collapsed="false">
      <c r="A7048" s="210" t="s">
        <v>13623</v>
      </c>
      <c r="B7048" s="211" t="n">
        <v>3820.7</v>
      </c>
    </row>
    <row r="7049" customFormat="false" ht="12.75" hidden="false" customHeight="false" outlineLevel="0" collapsed="false">
      <c r="A7049" s="210" t="s">
        <v>13625</v>
      </c>
      <c r="B7049" s="211" t="n">
        <v>3820.7</v>
      </c>
    </row>
    <row r="7050" customFormat="false" ht="12.75" hidden="false" customHeight="false" outlineLevel="0" collapsed="false">
      <c r="A7050" s="210" t="s">
        <v>13626</v>
      </c>
      <c r="B7050" s="211" t="n">
        <v>4128.55</v>
      </c>
    </row>
    <row r="7051" customFormat="false" ht="12.75" hidden="false" customHeight="false" outlineLevel="0" collapsed="false">
      <c r="A7051" s="210" t="s">
        <v>13628</v>
      </c>
      <c r="B7051" s="211" t="n">
        <v>4128.55</v>
      </c>
    </row>
    <row r="7052" customFormat="false" ht="12.75" hidden="false" customHeight="false" outlineLevel="0" collapsed="false">
      <c r="A7052" s="210" t="s">
        <v>13629</v>
      </c>
      <c r="B7052" s="211" t="n">
        <v>5105.93</v>
      </c>
    </row>
    <row r="7053" customFormat="false" ht="12.75" hidden="false" customHeight="false" outlineLevel="0" collapsed="false">
      <c r="A7053" s="210" t="s">
        <v>13631</v>
      </c>
      <c r="B7053" s="211" t="n">
        <v>5105.93</v>
      </c>
    </row>
    <row r="7054" customFormat="false" ht="12.75" hidden="false" customHeight="false" outlineLevel="0" collapsed="false">
      <c r="A7054" s="210" t="s">
        <v>13632</v>
      </c>
      <c r="B7054" s="211" t="n">
        <v>10019.27</v>
      </c>
    </row>
    <row r="7055" customFormat="false" ht="12.75" hidden="false" customHeight="false" outlineLevel="0" collapsed="false">
      <c r="A7055" s="210" t="s">
        <v>13638</v>
      </c>
      <c r="B7055" s="211" t="n">
        <v>10019.27</v>
      </c>
    </row>
    <row r="7056" customFormat="false" ht="12.75" hidden="false" customHeight="false" outlineLevel="0" collapsed="false">
      <c r="A7056" s="210" t="s">
        <v>13639</v>
      </c>
      <c r="B7056" s="211" t="n">
        <v>12675.58</v>
      </c>
    </row>
    <row r="7057" customFormat="false" ht="12.75" hidden="false" customHeight="false" outlineLevel="0" collapsed="false">
      <c r="A7057" s="210" t="s">
        <v>13641</v>
      </c>
      <c r="B7057" s="211" t="n">
        <v>12675.58</v>
      </c>
    </row>
    <row r="7058" customFormat="false" ht="12.75" hidden="false" customHeight="false" outlineLevel="0" collapsed="false">
      <c r="A7058" s="210" t="s">
        <v>13642</v>
      </c>
      <c r="B7058" s="211" t="n">
        <v>19280.36</v>
      </c>
    </row>
    <row r="7059" customFormat="false" ht="12.75" hidden="false" customHeight="false" outlineLevel="0" collapsed="false">
      <c r="A7059" s="210" t="s">
        <v>13644</v>
      </c>
      <c r="B7059" s="211" t="n">
        <v>19280.36</v>
      </c>
    </row>
    <row r="7060" customFormat="false" ht="12.75" hidden="false" customHeight="false" outlineLevel="0" collapsed="false">
      <c r="A7060" s="210" t="s">
        <v>13645</v>
      </c>
      <c r="B7060" s="211" t="n">
        <v>20481.2</v>
      </c>
    </row>
    <row r="7061" customFormat="false" ht="12.75" hidden="false" customHeight="false" outlineLevel="0" collapsed="false">
      <c r="A7061" s="210" t="s">
        <v>13647</v>
      </c>
      <c r="B7061" s="211" t="n">
        <v>20481.2</v>
      </c>
    </row>
    <row r="7062" customFormat="false" ht="12.75" hidden="false" customHeight="false" outlineLevel="0" collapsed="false">
      <c r="A7062" s="210" t="s">
        <v>13648</v>
      </c>
      <c r="B7062" s="211" t="n">
        <v>28293.76</v>
      </c>
    </row>
    <row r="7063" customFormat="false" ht="12.75" hidden="false" customHeight="false" outlineLevel="0" collapsed="false">
      <c r="A7063" s="210" t="s">
        <v>13650</v>
      </c>
      <c r="B7063" s="211" t="n">
        <v>28293.76</v>
      </c>
    </row>
    <row r="7064" customFormat="false" ht="12.75" hidden="false" customHeight="false" outlineLevel="0" collapsed="false">
      <c r="A7064" s="210" t="s">
        <v>13651</v>
      </c>
      <c r="B7064" s="211" t="n">
        <v>1014.3</v>
      </c>
    </row>
    <row r="7065" customFormat="false" ht="12.75" hidden="false" customHeight="false" outlineLevel="0" collapsed="false">
      <c r="A7065" s="210" t="s">
        <v>13654</v>
      </c>
      <c r="B7065" s="211" t="n">
        <v>1014.3</v>
      </c>
    </row>
    <row r="7066" customFormat="false" ht="12.75" hidden="false" customHeight="false" outlineLevel="0" collapsed="false">
      <c r="A7066" s="210" t="s">
        <v>13655</v>
      </c>
      <c r="B7066" s="211" t="n">
        <v>1116.01</v>
      </c>
    </row>
    <row r="7067" customFormat="false" ht="12.75" hidden="false" customHeight="false" outlineLevel="0" collapsed="false">
      <c r="A7067" s="210" t="s">
        <v>13656</v>
      </c>
      <c r="B7067" s="211" t="n">
        <v>1116.01</v>
      </c>
    </row>
    <row r="7068" customFormat="false" ht="12.75" hidden="false" customHeight="false" outlineLevel="0" collapsed="false">
      <c r="A7068" s="210" t="s">
        <v>13657</v>
      </c>
      <c r="B7068" s="211" t="n">
        <v>1361.68</v>
      </c>
    </row>
    <row r="7069" customFormat="false" ht="12.75" hidden="false" customHeight="false" outlineLevel="0" collapsed="false">
      <c r="A7069" s="210" t="s">
        <v>13658</v>
      </c>
      <c r="B7069" s="211" t="n">
        <v>1361.68</v>
      </c>
    </row>
    <row r="7070" customFormat="false" ht="12.75" hidden="false" customHeight="false" outlineLevel="0" collapsed="false">
      <c r="A7070" s="210" t="s">
        <v>13659</v>
      </c>
      <c r="B7070" s="211" t="n">
        <v>1662.96</v>
      </c>
    </row>
    <row r="7071" customFormat="false" ht="12.75" hidden="false" customHeight="false" outlineLevel="0" collapsed="false">
      <c r="A7071" s="210" t="s">
        <v>13660</v>
      </c>
      <c r="B7071" s="211" t="n">
        <v>1662.96</v>
      </c>
    </row>
    <row r="7072" customFormat="false" ht="12.75" hidden="false" customHeight="false" outlineLevel="0" collapsed="false">
      <c r="A7072" s="210" t="s">
        <v>13661</v>
      </c>
      <c r="B7072" s="211" t="n">
        <v>2013.72</v>
      </c>
    </row>
    <row r="7073" customFormat="false" ht="12.75" hidden="false" customHeight="false" outlineLevel="0" collapsed="false">
      <c r="A7073" s="210" t="s">
        <v>13662</v>
      </c>
      <c r="B7073" s="211" t="n">
        <v>2013.72</v>
      </c>
    </row>
    <row r="7074" customFormat="false" ht="12.75" hidden="false" customHeight="false" outlineLevel="0" collapsed="false">
      <c r="A7074" s="210" t="s">
        <v>13663</v>
      </c>
      <c r="B7074" s="211" t="n">
        <v>2424.37</v>
      </c>
    </row>
    <row r="7075" customFormat="false" ht="12.75" hidden="false" customHeight="false" outlineLevel="0" collapsed="false">
      <c r="A7075" s="210" t="s">
        <v>13664</v>
      </c>
      <c r="B7075" s="211" t="n">
        <v>2424.37</v>
      </c>
    </row>
    <row r="7076" customFormat="false" ht="12.75" hidden="false" customHeight="false" outlineLevel="0" collapsed="false">
      <c r="A7076" s="210" t="s">
        <v>13665</v>
      </c>
      <c r="B7076" s="211" t="n">
        <v>2822.41</v>
      </c>
    </row>
    <row r="7077" customFormat="false" ht="12.75" hidden="false" customHeight="false" outlineLevel="0" collapsed="false">
      <c r="A7077" s="210" t="s">
        <v>13666</v>
      </c>
      <c r="B7077" s="211" t="n">
        <v>2822.41</v>
      </c>
    </row>
    <row r="7078" customFormat="false" ht="12.75" hidden="false" customHeight="false" outlineLevel="0" collapsed="false">
      <c r="A7078" s="210" t="s">
        <v>13667</v>
      </c>
      <c r="B7078" s="211" t="n">
        <v>3300.37</v>
      </c>
    </row>
    <row r="7079" customFormat="false" ht="12.75" hidden="false" customHeight="false" outlineLevel="0" collapsed="false">
      <c r="A7079" s="210" t="s">
        <v>13668</v>
      </c>
      <c r="B7079" s="211" t="n">
        <v>3300.37</v>
      </c>
    </row>
    <row r="7080" customFormat="false" ht="12.75" hidden="false" customHeight="false" outlineLevel="0" collapsed="false">
      <c r="A7080" s="210" t="s">
        <v>13669</v>
      </c>
      <c r="B7080" s="211" t="n">
        <v>3982.46</v>
      </c>
    </row>
    <row r="7081" customFormat="false" ht="12.75" hidden="false" customHeight="false" outlineLevel="0" collapsed="false">
      <c r="A7081" s="210" t="s">
        <v>13670</v>
      </c>
      <c r="B7081" s="211" t="n">
        <v>3982.46</v>
      </c>
    </row>
    <row r="7082" customFormat="false" ht="12.75" hidden="false" customHeight="false" outlineLevel="0" collapsed="false">
      <c r="A7082" s="210" t="s">
        <v>13671</v>
      </c>
      <c r="B7082" s="211" t="n">
        <v>4557.69</v>
      </c>
    </row>
    <row r="7083" customFormat="false" ht="12.75" hidden="false" customHeight="false" outlineLevel="0" collapsed="false">
      <c r="A7083" s="210" t="s">
        <v>13672</v>
      </c>
      <c r="B7083" s="211" t="n">
        <v>4557.69</v>
      </c>
    </row>
    <row r="7084" customFormat="false" ht="12.75" hidden="false" customHeight="false" outlineLevel="0" collapsed="false">
      <c r="A7084" s="210" t="s">
        <v>13673</v>
      </c>
      <c r="B7084" s="211" t="n">
        <v>6246.83</v>
      </c>
    </row>
    <row r="7085" customFormat="false" ht="12.75" hidden="false" customHeight="false" outlineLevel="0" collapsed="false">
      <c r="A7085" s="210" t="s">
        <v>13675</v>
      </c>
      <c r="B7085" s="211" t="n">
        <v>6246.83</v>
      </c>
    </row>
    <row r="7086" customFormat="false" ht="12.75" hidden="false" customHeight="false" outlineLevel="0" collapsed="false">
      <c r="A7086" s="210" t="s">
        <v>13676</v>
      </c>
      <c r="B7086" s="211" t="n">
        <v>10703.61</v>
      </c>
    </row>
    <row r="7087" customFormat="false" ht="12.75" hidden="false" customHeight="false" outlineLevel="0" collapsed="false">
      <c r="A7087" s="210" t="s">
        <v>13680</v>
      </c>
      <c r="B7087" s="211" t="n">
        <v>10703.61</v>
      </c>
    </row>
    <row r="7088" customFormat="false" ht="12.75" hidden="false" customHeight="false" outlineLevel="0" collapsed="false">
      <c r="A7088" s="210" t="s">
        <v>13681</v>
      </c>
      <c r="B7088" s="211" t="n">
        <v>336.28</v>
      </c>
    </row>
    <row r="7089" customFormat="false" ht="12.75" hidden="false" customHeight="false" outlineLevel="0" collapsed="false">
      <c r="A7089" s="210" t="s">
        <v>13685</v>
      </c>
      <c r="B7089" s="211" t="n">
        <v>336.28</v>
      </c>
    </row>
    <row r="7090" customFormat="false" ht="12.75" hidden="false" customHeight="false" outlineLevel="0" collapsed="false">
      <c r="A7090" s="210" t="s">
        <v>13686</v>
      </c>
      <c r="B7090" s="211" t="n">
        <v>355.33</v>
      </c>
    </row>
    <row r="7091" customFormat="false" ht="12.75" hidden="false" customHeight="false" outlineLevel="0" collapsed="false">
      <c r="A7091" s="210" t="s">
        <v>13688</v>
      </c>
      <c r="B7091" s="211" t="n">
        <v>355.33</v>
      </c>
    </row>
    <row r="7092" customFormat="false" ht="12.75" hidden="false" customHeight="false" outlineLevel="0" collapsed="false">
      <c r="A7092" s="210" t="s">
        <v>13689</v>
      </c>
      <c r="B7092" s="211" t="n">
        <v>452.94</v>
      </c>
    </row>
    <row r="7093" customFormat="false" ht="12.75" hidden="false" customHeight="false" outlineLevel="0" collapsed="false">
      <c r="A7093" s="210" t="s">
        <v>13691</v>
      </c>
      <c r="B7093" s="211" t="n">
        <v>452.94</v>
      </c>
    </row>
    <row r="7094" customFormat="false" ht="12.75" hidden="false" customHeight="false" outlineLevel="0" collapsed="false">
      <c r="A7094" s="210" t="s">
        <v>13692</v>
      </c>
      <c r="B7094" s="211" t="n">
        <v>588</v>
      </c>
    </row>
    <row r="7095" customFormat="false" ht="12.75" hidden="false" customHeight="false" outlineLevel="0" collapsed="false">
      <c r="A7095" s="210" t="s">
        <v>13694</v>
      </c>
      <c r="B7095" s="211" t="n">
        <v>588</v>
      </c>
    </row>
    <row r="7096" customFormat="false" ht="12.75" hidden="false" customHeight="false" outlineLevel="0" collapsed="false">
      <c r="A7096" s="210" t="s">
        <v>13695</v>
      </c>
      <c r="B7096" s="211" t="n">
        <v>753.24</v>
      </c>
    </row>
    <row r="7097" customFormat="false" ht="12.75" hidden="false" customHeight="false" outlineLevel="0" collapsed="false">
      <c r="A7097" s="210" t="s">
        <v>13697</v>
      </c>
      <c r="B7097" s="211" t="n">
        <v>753.24</v>
      </c>
    </row>
    <row r="7098" customFormat="false" ht="12.75" hidden="false" customHeight="false" outlineLevel="0" collapsed="false">
      <c r="A7098" s="210" t="s">
        <v>13698</v>
      </c>
      <c r="B7098" s="211" t="n">
        <v>903.29</v>
      </c>
    </row>
    <row r="7099" customFormat="false" ht="12.75" hidden="false" customHeight="false" outlineLevel="0" collapsed="false">
      <c r="A7099" s="210" t="s">
        <v>13700</v>
      </c>
      <c r="B7099" s="211" t="n">
        <v>903.29</v>
      </c>
    </row>
    <row r="7100" customFormat="false" ht="12.75" hidden="false" customHeight="false" outlineLevel="0" collapsed="false">
      <c r="A7100" s="210" t="s">
        <v>13701</v>
      </c>
      <c r="B7100" s="211" t="n">
        <v>1060.71</v>
      </c>
    </row>
    <row r="7101" customFormat="false" ht="12.75" hidden="false" customHeight="false" outlineLevel="0" collapsed="false">
      <c r="A7101" s="210" t="s">
        <v>13703</v>
      </c>
      <c r="B7101" s="211" t="n">
        <v>1060.71</v>
      </c>
    </row>
    <row r="7102" customFormat="false" ht="12.75" hidden="false" customHeight="false" outlineLevel="0" collapsed="false">
      <c r="A7102" s="210" t="s">
        <v>13704</v>
      </c>
      <c r="B7102" s="211" t="n">
        <v>1168.48</v>
      </c>
    </row>
    <row r="7103" customFormat="false" ht="12.75" hidden="false" customHeight="false" outlineLevel="0" collapsed="false">
      <c r="A7103" s="210" t="s">
        <v>13706</v>
      </c>
      <c r="B7103" s="211" t="n">
        <v>1168.48</v>
      </c>
    </row>
    <row r="7104" customFormat="false" ht="12.75" hidden="false" customHeight="false" outlineLevel="0" collapsed="false">
      <c r="A7104" s="210" t="s">
        <v>13707</v>
      </c>
      <c r="B7104" s="211" t="n">
        <v>1364.78</v>
      </c>
    </row>
    <row r="7105" customFormat="false" ht="12.75" hidden="false" customHeight="false" outlineLevel="0" collapsed="false">
      <c r="A7105" s="210" t="s">
        <v>13709</v>
      </c>
      <c r="B7105" s="211" t="n">
        <v>1364.78</v>
      </c>
    </row>
    <row r="7106" customFormat="false" ht="12.75" hidden="false" customHeight="false" outlineLevel="0" collapsed="false">
      <c r="A7106" s="210" t="s">
        <v>13710</v>
      </c>
      <c r="B7106" s="211" t="n">
        <v>1530.92</v>
      </c>
    </row>
    <row r="7107" customFormat="false" ht="12.75" hidden="false" customHeight="false" outlineLevel="0" collapsed="false">
      <c r="A7107" s="210" t="s">
        <v>13712</v>
      </c>
      <c r="B7107" s="211" t="n">
        <v>1530.92</v>
      </c>
    </row>
    <row r="7108" customFormat="false" ht="12.75" hidden="false" customHeight="false" outlineLevel="0" collapsed="false">
      <c r="A7108" s="210" t="s">
        <v>13713</v>
      </c>
      <c r="B7108" s="211" t="n">
        <v>1980.35</v>
      </c>
    </row>
    <row r="7109" customFormat="false" ht="12.75" hidden="false" customHeight="false" outlineLevel="0" collapsed="false">
      <c r="A7109" s="210" t="s">
        <v>13715</v>
      </c>
      <c r="B7109" s="211" t="n">
        <v>1980.35</v>
      </c>
    </row>
    <row r="7110" customFormat="false" ht="12.75" hidden="false" customHeight="false" outlineLevel="0" collapsed="false">
      <c r="A7110" s="210" t="s">
        <v>13716</v>
      </c>
      <c r="B7110" s="211" t="n">
        <v>2684.41</v>
      </c>
    </row>
    <row r="7111" customFormat="false" ht="12.75" hidden="false" customHeight="false" outlineLevel="0" collapsed="false">
      <c r="A7111" s="210" t="s">
        <v>13719</v>
      </c>
      <c r="B7111" s="211" t="n">
        <v>2684.41</v>
      </c>
    </row>
    <row r="7112" customFormat="false" ht="12.75" hidden="false" customHeight="false" outlineLevel="0" collapsed="false">
      <c r="A7112" s="210" t="s">
        <v>13720</v>
      </c>
      <c r="B7112" s="211" t="n">
        <v>3208.47</v>
      </c>
    </row>
    <row r="7113" customFormat="false" ht="12.75" hidden="false" customHeight="false" outlineLevel="0" collapsed="false">
      <c r="A7113" s="210" t="s">
        <v>13722</v>
      </c>
      <c r="B7113" s="211" t="n">
        <v>3208.47</v>
      </c>
    </row>
    <row r="7114" customFormat="false" ht="12.75" hidden="false" customHeight="false" outlineLevel="0" collapsed="false">
      <c r="A7114" s="210" t="s">
        <v>13723</v>
      </c>
      <c r="B7114" s="211" t="n">
        <v>4946.82</v>
      </c>
    </row>
    <row r="7115" customFormat="false" ht="12.75" hidden="false" customHeight="false" outlineLevel="0" collapsed="false">
      <c r="A7115" s="210" t="s">
        <v>13725</v>
      </c>
      <c r="B7115" s="211" t="n">
        <v>4946.82</v>
      </c>
    </row>
    <row r="7116" customFormat="false" ht="12.75" hidden="false" customHeight="false" outlineLevel="0" collapsed="false">
      <c r="A7116" s="210" t="s">
        <v>13726</v>
      </c>
      <c r="B7116" s="211" t="n">
        <v>5829.65</v>
      </c>
    </row>
    <row r="7117" customFormat="false" ht="12.75" hidden="false" customHeight="false" outlineLevel="0" collapsed="false">
      <c r="A7117" s="210" t="s">
        <v>13728</v>
      </c>
      <c r="B7117" s="211" t="n">
        <v>5829.65</v>
      </c>
    </row>
    <row r="7118" customFormat="false" ht="12.75" hidden="false" customHeight="false" outlineLevel="0" collapsed="false">
      <c r="A7118" s="210" t="s">
        <v>13729</v>
      </c>
      <c r="B7118" s="211" t="n">
        <v>7752.94</v>
      </c>
    </row>
    <row r="7119" customFormat="false" ht="12.75" hidden="false" customHeight="false" outlineLevel="0" collapsed="false">
      <c r="A7119" s="210" t="s">
        <v>13731</v>
      </c>
      <c r="B7119" s="211" t="n">
        <v>7752.94</v>
      </c>
    </row>
    <row r="7120" customFormat="false" ht="12.75" hidden="false" customHeight="false" outlineLevel="0" collapsed="false">
      <c r="A7120" s="210" t="s">
        <v>13732</v>
      </c>
      <c r="B7120" s="211" t="n">
        <v>336.28</v>
      </c>
    </row>
    <row r="7121" customFormat="false" ht="12.75" hidden="false" customHeight="false" outlineLevel="0" collapsed="false">
      <c r="A7121" s="210" t="s">
        <v>13734</v>
      </c>
      <c r="B7121" s="211" t="n">
        <v>336.28</v>
      </c>
    </row>
    <row r="7122" customFormat="false" ht="12.75" hidden="false" customHeight="false" outlineLevel="0" collapsed="false">
      <c r="A7122" s="210" t="s">
        <v>13735</v>
      </c>
      <c r="B7122" s="211" t="n">
        <v>355.33</v>
      </c>
    </row>
    <row r="7123" customFormat="false" ht="12.75" hidden="false" customHeight="false" outlineLevel="0" collapsed="false">
      <c r="A7123" s="210" t="s">
        <v>13736</v>
      </c>
      <c r="B7123" s="211" t="n">
        <v>355.33</v>
      </c>
    </row>
    <row r="7124" customFormat="false" ht="12.75" hidden="false" customHeight="false" outlineLevel="0" collapsed="false">
      <c r="A7124" s="210" t="s">
        <v>13737</v>
      </c>
      <c r="B7124" s="211" t="n">
        <v>452.94</v>
      </c>
    </row>
    <row r="7125" customFormat="false" ht="12.75" hidden="false" customHeight="false" outlineLevel="0" collapsed="false">
      <c r="A7125" s="210" t="s">
        <v>13738</v>
      </c>
      <c r="B7125" s="211" t="n">
        <v>452.94</v>
      </c>
    </row>
    <row r="7126" customFormat="false" ht="12.75" hidden="false" customHeight="false" outlineLevel="0" collapsed="false">
      <c r="A7126" s="210" t="s">
        <v>13739</v>
      </c>
      <c r="B7126" s="211" t="n">
        <v>588</v>
      </c>
    </row>
    <row r="7127" customFormat="false" ht="12.75" hidden="false" customHeight="false" outlineLevel="0" collapsed="false">
      <c r="A7127" s="210" t="s">
        <v>13740</v>
      </c>
      <c r="B7127" s="211" t="n">
        <v>588</v>
      </c>
    </row>
    <row r="7128" customFormat="false" ht="12.75" hidden="false" customHeight="false" outlineLevel="0" collapsed="false">
      <c r="A7128" s="210" t="s">
        <v>13741</v>
      </c>
      <c r="B7128" s="211" t="n">
        <v>753.31</v>
      </c>
    </row>
    <row r="7129" customFormat="false" ht="12.75" hidden="false" customHeight="false" outlineLevel="0" collapsed="false">
      <c r="A7129" s="210" t="s">
        <v>13742</v>
      </c>
      <c r="B7129" s="211" t="n">
        <v>753.31</v>
      </c>
    </row>
    <row r="7130" customFormat="false" ht="12.75" hidden="false" customHeight="false" outlineLevel="0" collapsed="false">
      <c r="A7130" s="210" t="s">
        <v>13743</v>
      </c>
      <c r="B7130" s="211" t="n">
        <v>903.3</v>
      </c>
    </row>
    <row r="7131" customFormat="false" ht="12.75" hidden="false" customHeight="false" outlineLevel="0" collapsed="false">
      <c r="A7131" s="210" t="s">
        <v>13744</v>
      </c>
      <c r="B7131" s="211" t="n">
        <v>903.3</v>
      </c>
    </row>
    <row r="7132" customFormat="false" ht="12.75" hidden="false" customHeight="false" outlineLevel="0" collapsed="false">
      <c r="A7132" s="210" t="s">
        <v>13745</v>
      </c>
      <c r="B7132" s="211" t="n">
        <v>1060.68</v>
      </c>
    </row>
    <row r="7133" customFormat="false" ht="12.75" hidden="false" customHeight="false" outlineLevel="0" collapsed="false">
      <c r="A7133" s="210" t="s">
        <v>13746</v>
      </c>
      <c r="B7133" s="211" t="n">
        <v>1060.68</v>
      </c>
    </row>
    <row r="7134" customFormat="false" ht="12.75" hidden="false" customHeight="false" outlineLevel="0" collapsed="false">
      <c r="A7134" s="210" t="s">
        <v>13747</v>
      </c>
      <c r="B7134" s="211" t="n">
        <v>1168.5</v>
      </c>
    </row>
    <row r="7135" customFormat="false" ht="12.75" hidden="false" customHeight="false" outlineLevel="0" collapsed="false">
      <c r="A7135" s="210" t="s">
        <v>13748</v>
      </c>
      <c r="B7135" s="211" t="n">
        <v>1168.5</v>
      </c>
    </row>
    <row r="7136" customFormat="false" ht="12.75" hidden="false" customHeight="false" outlineLevel="0" collapsed="false">
      <c r="A7136" s="210" t="s">
        <v>13749</v>
      </c>
      <c r="B7136" s="211" t="n">
        <v>1364.79</v>
      </c>
    </row>
    <row r="7137" customFormat="false" ht="12.75" hidden="false" customHeight="false" outlineLevel="0" collapsed="false">
      <c r="A7137" s="210" t="s">
        <v>13750</v>
      </c>
      <c r="B7137" s="211" t="n">
        <v>1364.79</v>
      </c>
    </row>
    <row r="7138" customFormat="false" ht="12.75" hidden="false" customHeight="false" outlineLevel="0" collapsed="false">
      <c r="A7138" s="210" t="s">
        <v>13751</v>
      </c>
      <c r="B7138" s="211" t="n">
        <v>1530.94</v>
      </c>
    </row>
    <row r="7139" customFormat="false" ht="12.75" hidden="false" customHeight="false" outlineLevel="0" collapsed="false">
      <c r="A7139" s="210" t="s">
        <v>13752</v>
      </c>
      <c r="B7139" s="211" t="n">
        <v>1530.94</v>
      </c>
    </row>
    <row r="7140" customFormat="false" ht="12.75" hidden="false" customHeight="false" outlineLevel="0" collapsed="false">
      <c r="A7140" s="210" t="s">
        <v>13753</v>
      </c>
      <c r="B7140" s="211" t="n">
        <v>2173.5</v>
      </c>
    </row>
    <row r="7141" customFormat="false" ht="12.75" hidden="false" customHeight="false" outlineLevel="0" collapsed="false">
      <c r="A7141" s="210" t="s">
        <v>13754</v>
      </c>
      <c r="B7141" s="211" t="n">
        <v>2173.5</v>
      </c>
    </row>
    <row r="7142" customFormat="false" ht="12.75" hidden="false" customHeight="false" outlineLevel="0" collapsed="false">
      <c r="A7142" s="210" t="s">
        <v>13755</v>
      </c>
      <c r="B7142" s="211" t="n">
        <v>3476.86</v>
      </c>
    </row>
    <row r="7143" customFormat="false" ht="12.75" hidden="false" customHeight="false" outlineLevel="0" collapsed="false">
      <c r="A7143" s="210" t="s">
        <v>13757</v>
      </c>
      <c r="B7143" s="211" t="n">
        <v>3476.86</v>
      </c>
    </row>
    <row r="7144" customFormat="false" ht="12.75" hidden="false" customHeight="false" outlineLevel="0" collapsed="false">
      <c r="A7144" s="210" t="s">
        <v>13758</v>
      </c>
      <c r="B7144" s="211" t="n">
        <v>22802.31</v>
      </c>
    </row>
    <row r="7145" customFormat="false" ht="12.75" hidden="false" customHeight="false" outlineLevel="0" collapsed="false">
      <c r="A7145" s="210" t="s">
        <v>13761</v>
      </c>
      <c r="B7145" s="211" t="n">
        <v>22802.31</v>
      </c>
    </row>
    <row r="7146" customFormat="false" ht="12.75" hidden="false" customHeight="false" outlineLevel="0" collapsed="false">
      <c r="A7146" s="210" t="s">
        <v>13762</v>
      </c>
      <c r="B7146" s="211" t="n">
        <v>24662.14</v>
      </c>
    </row>
    <row r="7147" customFormat="false" ht="12.75" hidden="false" customHeight="false" outlineLevel="0" collapsed="false">
      <c r="A7147" s="210" t="s">
        <v>13764</v>
      </c>
      <c r="B7147" s="211" t="n">
        <v>24662.14</v>
      </c>
    </row>
    <row r="7148" customFormat="false" ht="12.75" hidden="false" customHeight="false" outlineLevel="0" collapsed="false">
      <c r="A7148" s="210" t="s">
        <v>13765</v>
      </c>
      <c r="B7148" s="211" t="n">
        <v>21013.06</v>
      </c>
    </row>
    <row r="7149" customFormat="false" ht="12.75" hidden="false" customHeight="false" outlineLevel="0" collapsed="false">
      <c r="A7149" s="210" t="s">
        <v>13767</v>
      </c>
      <c r="B7149" s="211" t="n">
        <v>21013.06</v>
      </c>
    </row>
    <row r="7150" customFormat="false" ht="12.75" hidden="false" customHeight="false" outlineLevel="0" collapsed="false">
      <c r="A7150" s="210" t="s">
        <v>13768</v>
      </c>
      <c r="B7150" s="211" t="n">
        <v>25735.8</v>
      </c>
    </row>
    <row r="7151" customFormat="false" ht="12.75" hidden="false" customHeight="false" outlineLevel="0" collapsed="false">
      <c r="A7151" s="210" t="s">
        <v>13770</v>
      </c>
      <c r="B7151" s="211" t="n">
        <v>25735.8</v>
      </c>
    </row>
    <row r="7152" customFormat="false" ht="12.75" hidden="false" customHeight="false" outlineLevel="0" collapsed="false">
      <c r="A7152" s="210" t="s">
        <v>13771</v>
      </c>
      <c r="B7152" s="211" t="n">
        <v>1384.67</v>
      </c>
    </row>
    <row r="7153" customFormat="false" ht="12.75" hidden="false" customHeight="false" outlineLevel="0" collapsed="false">
      <c r="A7153" s="210" t="s">
        <v>13778</v>
      </c>
      <c r="B7153" s="211" t="n">
        <v>1384.67</v>
      </c>
    </row>
    <row r="7154" customFormat="false" ht="12.75" hidden="false" customHeight="false" outlineLevel="0" collapsed="false">
      <c r="A7154" s="210" t="s">
        <v>13779</v>
      </c>
      <c r="B7154" s="211" t="n">
        <v>1540.81</v>
      </c>
    </row>
    <row r="7155" customFormat="false" ht="12.75" hidden="false" customHeight="false" outlineLevel="0" collapsed="false">
      <c r="A7155" s="210" t="s">
        <v>13783</v>
      </c>
      <c r="B7155" s="211" t="n">
        <v>1540.81</v>
      </c>
    </row>
    <row r="7156" customFormat="false" ht="12.75" hidden="false" customHeight="false" outlineLevel="0" collapsed="false">
      <c r="A7156" s="210" t="s">
        <v>13784</v>
      </c>
      <c r="B7156" s="211" t="n">
        <v>1904.79</v>
      </c>
    </row>
    <row r="7157" customFormat="false" ht="12.75" hidden="false" customHeight="false" outlineLevel="0" collapsed="false">
      <c r="A7157" s="210" t="s">
        <v>13786</v>
      </c>
      <c r="B7157" s="211" t="n">
        <v>1904.79</v>
      </c>
    </row>
    <row r="7158" customFormat="false" ht="12.75" hidden="false" customHeight="false" outlineLevel="0" collapsed="false">
      <c r="A7158" s="210" t="s">
        <v>13787</v>
      </c>
      <c r="B7158" s="211" t="n">
        <v>2292.63</v>
      </c>
    </row>
    <row r="7159" customFormat="false" ht="12.75" hidden="false" customHeight="false" outlineLevel="0" collapsed="false">
      <c r="A7159" s="210" t="s">
        <v>13789</v>
      </c>
      <c r="B7159" s="211" t="n">
        <v>2292.63</v>
      </c>
    </row>
    <row r="7160" customFormat="false" ht="12.75" hidden="false" customHeight="false" outlineLevel="0" collapsed="false">
      <c r="A7160" s="210" t="s">
        <v>13790</v>
      </c>
      <c r="B7160" s="211" t="n">
        <v>2795.86</v>
      </c>
    </row>
    <row r="7161" customFormat="false" ht="12.75" hidden="false" customHeight="false" outlineLevel="0" collapsed="false">
      <c r="A7161" s="210" t="s">
        <v>13792</v>
      </c>
      <c r="B7161" s="211" t="n">
        <v>2795.86</v>
      </c>
    </row>
    <row r="7162" customFormat="false" ht="12.75" hidden="false" customHeight="false" outlineLevel="0" collapsed="false">
      <c r="A7162" s="210" t="s">
        <v>13793</v>
      </c>
      <c r="B7162" s="211" t="n">
        <v>3331.18</v>
      </c>
    </row>
    <row r="7163" customFormat="false" ht="12.75" hidden="false" customHeight="false" outlineLevel="0" collapsed="false">
      <c r="A7163" s="210" t="s">
        <v>13795</v>
      </c>
      <c r="B7163" s="211" t="n">
        <v>3331.18</v>
      </c>
    </row>
    <row r="7164" customFormat="false" ht="12.75" hidden="false" customHeight="false" outlineLevel="0" collapsed="false">
      <c r="A7164" s="210" t="s">
        <v>13796</v>
      </c>
      <c r="B7164" s="211" t="n">
        <v>3892.4</v>
      </c>
    </row>
    <row r="7165" customFormat="false" ht="12.75" hidden="false" customHeight="false" outlineLevel="0" collapsed="false">
      <c r="A7165" s="210" t="s">
        <v>13798</v>
      </c>
      <c r="B7165" s="211" t="n">
        <v>3892.4</v>
      </c>
    </row>
    <row r="7166" customFormat="false" ht="12.75" hidden="false" customHeight="false" outlineLevel="0" collapsed="false">
      <c r="A7166" s="210" t="s">
        <v>13799</v>
      </c>
      <c r="B7166" s="211" t="n">
        <v>4393.31</v>
      </c>
    </row>
    <row r="7167" customFormat="false" ht="12.75" hidden="false" customHeight="false" outlineLevel="0" collapsed="false">
      <c r="A7167" s="210" t="s">
        <v>13801</v>
      </c>
      <c r="B7167" s="211" t="n">
        <v>4393.31</v>
      </c>
    </row>
    <row r="7168" customFormat="false" ht="12.75" hidden="false" customHeight="false" outlineLevel="0" collapsed="false">
      <c r="A7168" s="210" t="s">
        <v>13802</v>
      </c>
      <c r="B7168" s="211" t="n">
        <v>5356.92</v>
      </c>
    </row>
    <row r="7169" customFormat="false" ht="12.75" hidden="false" customHeight="false" outlineLevel="0" collapsed="false">
      <c r="A7169" s="210" t="s">
        <v>13804</v>
      </c>
      <c r="B7169" s="211" t="n">
        <v>5356.92</v>
      </c>
    </row>
    <row r="7170" customFormat="false" ht="12.75" hidden="false" customHeight="false" outlineLevel="0" collapsed="false">
      <c r="A7170" s="210" t="s">
        <v>13805</v>
      </c>
      <c r="B7170" s="211" t="n">
        <v>5716.85</v>
      </c>
    </row>
    <row r="7171" customFormat="false" ht="12.75" hidden="false" customHeight="false" outlineLevel="0" collapsed="false">
      <c r="A7171" s="210" t="s">
        <v>13807</v>
      </c>
      <c r="B7171" s="211" t="n">
        <v>5716.85</v>
      </c>
    </row>
    <row r="7172" customFormat="false" ht="12.75" hidden="false" customHeight="false" outlineLevel="0" collapsed="false">
      <c r="A7172" s="210" t="s">
        <v>13808</v>
      </c>
      <c r="B7172" s="211" t="n">
        <v>6959.18</v>
      </c>
    </row>
    <row r="7173" customFormat="false" ht="12.75" hidden="false" customHeight="false" outlineLevel="0" collapsed="false">
      <c r="A7173" s="210" t="s">
        <v>13810</v>
      </c>
      <c r="B7173" s="211" t="n">
        <v>6959.18</v>
      </c>
    </row>
    <row r="7174" customFormat="false" ht="12.75" hidden="false" customHeight="false" outlineLevel="0" collapsed="false">
      <c r="A7174" s="210" t="s">
        <v>13811</v>
      </c>
      <c r="B7174" s="211" t="n">
        <v>15284.62</v>
      </c>
    </row>
    <row r="7175" customFormat="false" ht="12.75" hidden="false" customHeight="false" outlineLevel="0" collapsed="false">
      <c r="A7175" s="210" t="s">
        <v>13817</v>
      </c>
      <c r="B7175" s="211" t="n">
        <v>15284.62</v>
      </c>
    </row>
    <row r="7176" customFormat="false" ht="12.75" hidden="false" customHeight="false" outlineLevel="0" collapsed="false">
      <c r="A7176" s="210" t="s">
        <v>13818</v>
      </c>
      <c r="B7176" s="211" t="n">
        <v>19399.85</v>
      </c>
    </row>
    <row r="7177" customFormat="false" ht="12.75" hidden="false" customHeight="false" outlineLevel="0" collapsed="false">
      <c r="A7177" s="210" t="s">
        <v>13820</v>
      </c>
      <c r="B7177" s="211" t="n">
        <v>19399.85</v>
      </c>
    </row>
    <row r="7178" customFormat="false" ht="12.75" hidden="false" customHeight="false" outlineLevel="0" collapsed="false">
      <c r="A7178" s="210" t="s">
        <v>13821</v>
      </c>
      <c r="B7178" s="211" t="n">
        <v>28115.77</v>
      </c>
    </row>
    <row r="7179" customFormat="false" ht="12.75" hidden="false" customHeight="false" outlineLevel="0" collapsed="false">
      <c r="A7179" s="210" t="s">
        <v>13823</v>
      </c>
      <c r="B7179" s="211" t="n">
        <v>28115.77</v>
      </c>
    </row>
    <row r="7180" customFormat="false" ht="12.75" hidden="false" customHeight="false" outlineLevel="0" collapsed="false">
      <c r="A7180" s="210" t="s">
        <v>13824</v>
      </c>
      <c r="B7180" s="211" t="n">
        <v>29221.15</v>
      </c>
    </row>
    <row r="7181" customFormat="false" ht="12.75" hidden="false" customHeight="false" outlineLevel="0" collapsed="false">
      <c r="A7181" s="210" t="s">
        <v>13826</v>
      </c>
      <c r="B7181" s="211" t="n">
        <v>29221.15</v>
      </c>
    </row>
    <row r="7182" customFormat="false" ht="12.75" hidden="false" customHeight="false" outlineLevel="0" collapsed="false">
      <c r="A7182" s="210" t="s">
        <v>13827</v>
      </c>
      <c r="B7182" s="211" t="n">
        <v>41879.02</v>
      </c>
    </row>
    <row r="7183" customFormat="false" ht="12.75" hidden="false" customHeight="false" outlineLevel="0" collapsed="false">
      <c r="A7183" s="210" t="s">
        <v>13829</v>
      </c>
      <c r="B7183" s="211" t="n">
        <v>41879.02</v>
      </c>
    </row>
    <row r="7184" customFormat="false" ht="12.75" hidden="false" customHeight="false" outlineLevel="0" collapsed="false">
      <c r="A7184" s="210" t="s">
        <v>13830</v>
      </c>
      <c r="B7184" s="211" t="n">
        <v>1384.67</v>
      </c>
    </row>
    <row r="7185" customFormat="false" ht="12.75" hidden="false" customHeight="false" outlineLevel="0" collapsed="false">
      <c r="A7185" s="210" t="s">
        <v>13833</v>
      </c>
      <c r="B7185" s="211" t="n">
        <v>1384.67</v>
      </c>
    </row>
    <row r="7186" customFormat="false" ht="12.75" hidden="false" customHeight="false" outlineLevel="0" collapsed="false">
      <c r="A7186" s="210" t="s">
        <v>13834</v>
      </c>
      <c r="B7186" s="211" t="n">
        <v>1540.81</v>
      </c>
    </row>
    <row r="7187" customFormat="false" ht="12.75" hidden="false" customHeight="false" outlineLevel="0" collapsed="false">
      <c r="A7187" s="210" t="s">
        <v>13835</v>
      </c>
      <c r="B7187" s="211" t="n">
        <v>1540.81</v>
      </c>
    </row>
    <row r="7188" customFormat="false" ht="12.75" hidden="false" customHeight="false" outlineLevel="0" collapsed="false">
      <c r="A7188" s="210" t="s">
        <v>13836</v>
      </c>
      <c r="B7188" s="211" t="n">
        <v>1904.79</v>
      </c>
    </row>
    <row r="7189" customFormat="false" ht="12.75" hidden="false" customHeight="false" outlineLevel="0" collapsed="false">
      <c r="A7189" s="210" t="s">
        <v>13837</v>
      </c>
      <c r="B7189" s="211" t="n">
        <v>1904.79</v>
      </c>
    </row>
    <row r="7190" customFormat="false" ht="12.75" hidden="false" customHeight="false" outlineLevel="0" collapsed="false">
      <c r="A7190" s="210" t="s">
        <v>13838</v>
      </c>
      <c r="B7190" s="211" t="n">
        <v>2293.55</v>
      </c>
    </row>
    <row r="7191" customFormat="false" ht="12.75" hidden="false" customHeight="false" outlineLevel="0" collapsed="false">
      <c r="A7191" s="210" t="s">
        <v>13839</v>
      </c>
      <c r="B7191" s="211" t="n">
        <v>2293.55</v>
      </c>
    </row>
    <row r="7192" customFormat="false" ht="12.75" hidden="false" customHeight="false" outlineLevel="0" collapsed="false">
      <c r="A7192" s="210" t="s">
        <v>13840</v>
      </c>
      <c r="B7192" s="211" t="n">
        <v>2787.46</v>
      </c>
    </row>
    <row r="7193" customFormat="false" ht="12.75" hidden="false" customHeight="false" outlineLevel="0" collapsed="false">
      <c r="A7193" s="210" t="s">
        <v>13841</v>
      </c>
      <c r="B7193" s="211" t="n">
        <v>2787.46</v>
      </c>
    </row>
    <row r="7194" customFormat="false" ht="12.75" hidden="false" customHeight="false" outlineLevel="0" collapsed="false">
      <c r="A7194" s="210" t="s">
        <v>13842</v>
      </c>
      <c r="B7194" s="211" t="n">
        <v>3381.7</v>
      </c>
    </row>
    <row r="7195" customFormat="false" ht="12.75" hidden="false" customHeight="false" outlineLevel="0" collapsed="false">
      <c r="A7195" s="210" t="s">
        <v>13844</v>
      </c>
      <c r="B7195" s="211" t="n">
        <v>3381.7</v>
      </c>
    </row>
    <row r="7196" customFormat="false" ht="12.75" hidden="false" customHeight="false" outlineLevel="0" collapsed="false">
      <c r="A7196" s="210" t="s">
        <v>13845</v>
      </c>
      <c r="B7196" s="211" t="n">
        <v>3946.79</v>
      </c>
    </row>
    <row r="7197" customFormat="false" ht="12.75" hidden="false" customHeight="false" outlineLevel="0" collapsed="false">
      <c r="A7197" s="210" t="s">
        <v>13846</v>
      </c>
      <c r="B7197" s="211" t="n">
        <v>3946.79</v>
      </c>
    </row>
    <row r="7198" customFormat="false" ht="12.75" hidden="false" customHeight="false" outlineLevel="0" collapsed="false">
      <c r="A7198" s="210" t="s">
        <v>13847</v>
      </c>
      <c r="B7198" s="211" t="n">
        <v>4652.13</v>
      </c>
    </row>
    <row r="7199" customFormat="false" ht="12.75" hidden="false" customHeight="false" outlineLevel="0" collapsed="false">
      <c r="A7199" s="210" t="s">
        <v>13848</v>
      </c>
      <c r="B7199" s="211" t="n">
        <v>4652.13</v>
      </c>
    </row>
    <row r="7200" customFormat="false" ht="12.75" hidden="false" customHeight="false" outlineLevel="0" collapsed="false">
      <c r="A7200" s="210" t="s">
        <v>13849</v>
      </c>
      <c r="B7200" s="211" t="n">
        <v>5674.8</v>
      </c>
    </row>
    <row r="7201" customFormat="false" ht="12.75" hidden="false" customHeight="false" outlineLevel="0" collapsed="false">
      <c r="A7201" s="210" t="s">
        <v>13850</v>
      </c>
      <c r="B7201" s="211" t="n">
        <v>5674.8</v>
      </c>
    </row>
    <row r="7202" customFormat="false" ht="12.75" hidden="false" customHeight="false" outlineLevel="0" collapsed="false">
      <c r="A7202" s="210" t="s">
        <v>13851</v>
      </c>
      <c r="B7202" s="211" t="n">
        <v>6580.91</v>
      </c>
    </row>
    <row r="7203" customFormat="false" ht="12.75" hidden="false" customHeight="false" outlineLevel="0" collapsed="false">
      <c r="A7203" s="210" t="s">
        <v>13852</v>
      </c>
      <c r="B7203" s="211" t="n">
        <v>6580.91</v>
      </c>
    </row>
    <row r="7204" customFormat="false" ht="12.75" hidden="false" customHeight="false" outlineLevel="0" collapsed="false">
      <c r="A7204" s="210" t="s">
        <v>13853</v>
      </c>
      <c r="B7204" s="211" t="n">
        <v>8979.59</v>
      </c>
    </row>
    <row r="7205" customFormat="false" ht="12.75" hidden="false" customHeight="false" outlineLevel="0" collapsed="false">
      <c r="A7205" s="210" t="s">
        <v>13854</v>
      </c>
      <c r="B7205" s="211" t="n">
        <v>8979.59</v>
      </c>
    </row>
    <row r="7206" customFormat="false" ht="12.75" hidden="false" customHeight="false" outlineLevel="0" collapsed="false">
      <c r="A7206" s="210" t="s">
        <v>13855</v>
      </c>
      <c r="B7206" s="211" t="n">
        <v>15693.78</v>
      </c>
    </row>
    <row r="7207" customFormat="false" ht="12.75" hidden="false" customHeight="false" outlineLevel="0" collapsed="false">
      <c r="A7207" s="210" t="s">
        <v>13857</v>
      </c>
      <c r="B7207" s="211" t="n">
        <v>15693.78</v>
      </c>
    </row>
    <row r="7208" customFormat="false" ht="12.75" hidden="false" customHeight="false" outlineLevel="0" collapsed="false">
      <c r="A7208" s="210" t="s">
        <v>13858</v>
      </c>
      <c r="B7208" s="211" t="n">
        <v>21804.88</v>
      </c>
    </row>
    <row r="7209" customFormat="false" ht="12.75" hidden="false" customHeight="false" outlineLevel="0" collapsed="false">
      <c r="A7209" s="210" t="s">
        <v>13864</v>
      </c>
      <c r="B7209" s="211" t="n">
        <v>21804.88</v>
      </c>
    </row>
    <row r="7210" customFormat="false" ht="12.75" hidden="false" customHeight="false" outlineLevel="0" collapsed="false">
      <c r="A7210" s="210" t="s">
        <v>13865</v>
      </c>
      <c r="B7210" s="211" t="n">
        <v>27988.96</v>
      </c>
    </row>
    <row r="7211" customFormat="false" ht="12.75" hidden="false" customHeight="false" outlineLevel="0" collapsed="false">
      <c r="A7211" s="210" t="s">
        <v>13867</v>
      </c>
      <c r="B7211" s="211" t="n">
        <v>27988.96</v>
      </c>
    </row>
    <row r="7212" customFormat="false" ht="12.75" hidden="false" customHeight="false" outlineLevel="0" collapsed="false">
      <c r="A7212" s="210" t="s">
        <v>13868</v>
      </c>
      <c r="B7212" s="211" t="n">
        <v>41431.18</v>
      </c>
    </row>
    <row r="7213" customFormat="false" ht="12.75" hidden="false" customHeight="false" outlineLevel="0" collapsed="false">
      <c r="A7213" s="210" t="s">
        <v>13870</v>
      </c>
      <c r="B7213" s="211" t="n">
        <v>41431.18</v>
      </c>
    </row>
    <row r="7214" customFormat="false" ht="12.75" hidden="false" customHeight="false" outlineLevel="0" collapsed="false">
      <c r="A7214" s="210" t="s">
        <v>13871</v>
      </c>
      <c r="B7214" s="211" t="n">
        <v>30798.3</v>
      </c>
    </row>
    <row r="7215" customFormat="false" ht="12.75" hidden="false" customHeight="false" outlineLevel="0" collapsed="false">
      <c r="A7215" s="210" t="s">
        <v>13873</v>
      </c>
      <c r="B7215" s="211" t="n">
        <v>30798.3</v>
      </c>
    </row>
    <row r="7216" customFormat="false" ht="12.75" hidden="false" customHeight="false" outlineLevel="0" collapsed="false">
      <c r="A7216" s="210" t="s">
        <v>13874</v>
      </c>
      <c r="B7216" s="211" t="n">
        <v>30963.51</v>
      </c>
    </row>
    <row r="7217" customFormat="false" ht="12.75" hidden="false" customHeight="false" outlineLevel="0" collapsed="false">
      <c r="A7217" s="210" t="s">
        <v>13876</v>
      </c>
      <c r="B7217" s="211" t="n">
        <v>30963.51</v>
      </c>
    </row>
    <row r="7218" customFormat="false" ht="12.75" hidden="false" customHeight="false" outlineLevel="0" collapsed="false">
      <c r="A7218" s="210" t="s">
        <v>13877</v>
      </c>
      <c r="B7218" s="211" t="n">
        <v>44826.81</v>
      </c>
    </row>
    <row r="7219" customFormat="false" ht="12.75" hidden="false" customHeight="false" outlineLevel="0" collapsed="false">
      <c r="A7219" s="210" t="s">
        <v>13879</v>
      </c>
      <c r="B7219" s="211" t="n">
        <v>44826.81</v>
      </c>
    </row>
    <row r="7220" customFormat="false" ht="12.75" hidden="false" customHeight="false" outlineLevel="0" collapsed="false">
      <c r="A7220" s="210" t="s">
        <v>13880</v>
      </c>
      <c r="B7220" s="211" t="n">
        <v>31423.18</v>
      </c>
    </row>
    <row r="7221" customFormat="false" ht="12.75" hidden="false" customHeight="false" outlineLevel="0" collapsed="false">
      <c r="A7221" s="210" t="s">
        <v>13882</v>
      </c>
      <c r="B7221" s="211" t="n">
        <v>31423.18</v>
      </c>
    </row>
    <row r="7222" customFormat="false" ht="12.75" hidden="false" customHeight="false" outlineLevel="0" collapsed="false">
      <c r="A7222" s="210" t="s">
        <v>13883</v>
      </c>
      <c r="B7222" s="211" t="n">
        <v>39789.55</v>
      </c>
    </row>
    <row r="7223" customFormat="false" ht="12.75" hidden="false" customHeight="false" outlineLevel="0" collapsed="false">
      <c r="A7223" s="210" t="s">
        <v>13885</v>
      </c>
      <c r="B7223" s="211" t="n">
        <v>39789.55</v>
      </c>
    </row>
    <row r="7224" customFormat="false" ht="12.75" hidden="false" customHeight="false" outlineLevel="0" collapsed="false">
      <c r="A7224" s="210" t="s">
        <v>13886</v>
      </c>
      <c r="B7224" s="211" t="n">
        <v>53084.46</v>
      </c>
    </row>
    <row r="7225" customFormat="false" ht="12.75" hidden="false" customHeight="false" outlineLevel="0" collapsed="false">
      <c r="A7225" s="210" t="s">
        <v>13888</v>
      </c>
      <c r="B7225" s="211" t="n">
        <v>53084.46</v>
      </c>
    </row>
    <row r="7226" customFormat="false" ht="12.75" hidden="false" customHeight="false" outlineLevel="0" collapsed="false">
      <c r="A7226" s="210" t="s">
        <v>13889</v>
      </c>
      <c r="B7226" s="211" t="n">
        <v>47095.62</v>
      </c>
    </row>
    <row r="7227" customFormat="false" ht="12.75" hidden="false" customHeight="false" outlineLevel="0" collapsed="false">
      <c r="A7227" s="210" t="s">
        <v>13891</v>
      </c>
      <c r="B7227" s="211" t="n">
        <v>47095.62</v>
      </c>
    </row>
    <row r="7228" customFormat="false" ht="12.75" hidden="false" customHeight="false" outlineLevel="0" collapsed="false">
      <c r="A7228" s="210" t="s">
        <v>13892</v>
      </c>
      <c r="B7228" s="211" t="n">
        <v>54463.8</v>
      </c>
    </row>
    <row r="7229" customFormat="false" ht="12.75" hidden="false" customHeight="false" outlineLevel="0" collapsed="false">
      <c r="A7229" s="210" t="s">
        <v>13894</v>
      </c>
      <c r="B7229" s="211" t="n">
        <v>54463.8</v>
      </c>
    </row>
    <row r="7230" customFormat="false" ht="12.75" hidden="false" customHeight="false" outlineLevel="0" collapsed="false">
      <c r="A7230" s="210" t="s">
        <v>13895</v>
      </c>
      <c r="B7230" s="211" t="n">
        <v>68335.94</v>
      </c>
    </row>
    <row r="7231" customFormat="false" ht="12.75" hidden="false" customHeight="false" outlineLevel="0" collapsed="false">
      <c r="A7231" s="210" t="s">
        <v>13897</v>
      </c>
      <c r="B7231" s="211" t="n">
        <v>68335.94</v>
      </c>
    </row>
    <row r="7232" customFormat="false" ht="12.75" hidden="false" customHeight="false" outlineLevel="0" collapsed="false">
      <c r="A7232" s="210" t="s">
        <v>13898</v>
      </c>
      <c r="B7232" s="211" t="n">
        <v>1044.34</v>
      </c>
    </row>
    <row r="7233" customFormat="false" ht="12.75" hidden="false" customHeight="false" outlineLevel="0" collapsed="false">
      <c r="A7233" s="210" t="s">
        <v>13904</v>
      </c>
      <c r="B7233" s="211" t="n">
        <v>1044.34</v>
      </c>
    </row>
    <row r="7234" customFormat="false" ht="12.75" hidden="false" customHeight="false" outlineLevel="0" collapsed="false">
      <c r="A7234" s="210" t="s">
        <v>13905</v>
      </c>
      <c r="B7234" s="211" t="n">
        <v>1098.24</v>
      </c>
    </row>
    <row r="7235" customFormat="false" ht="12.75" hidden="false" customHeight="false" outlineLevel="0" collapsed="false">
      <c r="A7235" s="210" t="s">
        <v>13907</v>
      </c>
      <c r="B7235" s="211" t="n">
        <v>1098.24</v>
      </c>
    </row>
    <row r="7236" customFormat="false" ht="12.75" hidden="false" customHeight="false" outlineLevel="0" collapsed="false">
      <c r="A7236" s="210" t="s">
        <v>13908</v>
      </c>
      <c r="B7236" s="211" t="n">
        <v>1345.83</v>
      </c>
    </row>
    <row r="7237" customFormat="false" ht="12.75" hidden="false" customHeight="false" outlineLevel="0" collapsed="false">
      <c r="A7237" s="210" t="s">
        <v>13910</v>
      </c>
      <c r="B7237" s="211" t="n">
        <v>1345.83</v>
      </c>
    </row>
    <row r="7238" customFormat="false" ht="12.75" hidden="false" customHeight="false" outlineLevel="0" collapsed="false">
      <c r="A7238" s="210" t="s">
        <v>13911</v>
      </c>
      <c r="B7238" s="211" t="n">
        <v>1623.86</v>
      </c>
    </row>
    <row r="7239" customFormat="false" ht="12.75" hidden="false" customHeight="false" outlineLevel="0" collapsed="false">
      <c r="A7239" s="210" t="s">
        <v>13913</v>
      </c>
      <c r="B7239" s="211" t="n">
        <v>1623.86</v>
      </c>
    </row>
    <row r="7240" customFormat="false" ht="12.75" hidden="false" customHeight="false" outlineLevel="0" collapsed="false">
      <c r="A7240" s="210" t="s">
        <v>13914</v>
      </c>
      <c r="B7240" s="211" t="n">
        <v>1931.42</v>
      </c>
    </row>
    <row r="7241" customFormat="false" ht="12.75" hidden="false" customHeight="false" outlineLevel="0" collapsed="false">
      <c r="A7241" s="210" t="s">
        <v>13916</v>
      </c>
      <c r="B7241" s="211" t="n">
        <v>1931.42</v>
      </c>
    </row>
    <row r="7242" customFormat="false" ht="12.75" hidden="false" customHeight="false" outlineLevel="0" collapsed="false">
      <c r="A7242" s="210" t="s">
        <v>13917</v>
      </c>
      <c r="B7242" s="211" t="n">
        <v>2319.67</v>
      </c>
    </row>
    <row r="7243" customFormat="false" ht="12.75" hidden="false" customHeight="false" outlineLevel="0" collapsed="false">
      <c r="A7243" s="210" t="s">
        <v>13919</v>
      </c>
      <c r="B7243" s="211" t="n">
        <v>2319.67</v>
      </c>
    </row>
    <row r="7244" customFormat="false" ht="12.75" hidden="false" customHeight="false" outlineLevel="0" collapsed="false">
      <c r="A7244" s="210" t="s">
        <v>13920</v>
      </c>
      <c r="B7244" s="211" t="n">
        <v>2695.55</v>
      </c>
    </row>
    <row r="7245" customFormat="false" ht="12.75" hidden="false" customHeight="false" outlineLevel="0" collapsed="false">
      <c r="A7245" s="210" t="s">
        <v>13922</v>
      </c>
      <c r="B7245" s="211" t="n">
        <v>2695.55</v>
      </c>
    </row>
    <row r="7246" customFormat="false" ht="12.75" hidden="false" customHeight="false" outlineLevel="0" collapsed="false">
      <c r="A7246" s="210" t="s">
        <v>13923</v>
      </c>
      <c r="B7246" s="211" t="n">
        <v>3070.81</v>
      </c>
    </row>
    <row r="7247" customFormat="false" ht="12.75" hidden="false" customHeight="false" outlineLevel="0" collapsed="false">
      <c r="A7247" s="210" t="s">
        <v>13925</v>
      </c>
      <c r="B7247" s="211" t="n">
        <v>3070.81</v>
      </c>
    </row>
    <row r="7248" customFormat="false" ht="12.75" hidden="false" customHeight="false" outlineLevel="0" collapsed="false">
      <c r="A7248" s="210" t="s">
        <v>13926</v>
      </c>
      <c r="B7248" s="211" t="n">
        <v>3658.78</v>
      </c>
    </row>
    <row r="7249" customFormat="false" ht="12.75" hidden="false" customHeight="false" outlineLevel="0" collapsed="false">
      <c r="A7249" s="210" t="s">
        <v>13928</v>
      </c>
      <c r="B7249" s="211" t="n">
        <v>3658.78</v>
      </c>
    </row>
    <row r="7250" customFormat="false" ht="12.75" hidden="false" customHeight="false" outlineLevel="0" collapsed="false">
      <c r="A7250" s="210" t="s">
        <v>13929</v>
      </c>
      <c r="B7250" s="211" t="n">
        <v>3942.07</v>
      </c>
    </row>
    <row r="7251" customFormat="false" ht="12.75" hidden="false" customHeight="false" outlineLevel="0" collapsed="false">
      <c r="A7251" s="210" t="s">
        <v>13931</v>
      </c>
      <c r="B7251" s="211" t="n">
        <v>3942.07</v>
      </c>
    </row>
    <row r="7252" customFormat="false" ht="12.75" hidden="false" customHeight="false" outlineLevel="0" collapsed="false">
      <c r="A7252" s="210" t="s">
        <v>13932</v>
      </c>
      <c r="B7252" s="211" t="n">
        <v>4869.14</v>
      </c>
    </row>
    <row r="7253" customFormat="false" ht="12.75" hidden="false" customHeight="false" outlineLevel="0" collapsed="false">
      <c r="A7253" s="210" t="s">
        <v>13934</v>
      </c>
      <c r="B7253" s="211" t="n">
        <v>4869.14</v>
      </c>
    </row>
    <row r="7254" customFormat="false" ht="12.75" hidden="false" customHeight="false" outlineLevel="0" collapsed="false">
      <c r="A7254" s="210" t="s">
        <v>13935</v>
      </c>
      <c r="B7254" s="211" t="n">
        <v>9597.95</v>
      </c>
    </row>
    <row r="7255" customFormat="false" ht="12.75" hidden="false" customHeight="false" outlineLevel="0" collapsed="false">
      <c r="A7255" s="210" t="s">
        <v>13941</v>
      </c>
      <c r="B7255" s="211" t="n">
        <v>9597.95</v>
      </c>
    </row>
    <row r="7256" customFormat="false" ht="12.75" hidden="false" customHeight="false" outlineLevel="0" collapsed="false">
      <c r="A7256" s="210" t="s">
        <v>13942</v>
      </c>
      <c r="B7256" s="211" t="n">
        <v>12137.8</v>
      </c>
    </row>
    <row r="7257" customFormat="false" ht="12.75" hidden="false" customHeight="false" outlineLevel="0" collapsed="false">
      <c r="A7257" s="210" t="s">
        <v>13944</v>
      </c>
      <c r="B7257" s="211" t="n">
        <v>12137.8</v>
      </c>
    </row>
    <row r="7258" customFormat="false" ht="12.75" hidden="false" customHeight="false" outlineLevel="0" collapsed="false">
      <c r="A7258" s="210" t="s">
        <v>13945</v>
      </c>
      <c r="B7258" s="211" t="n">
        <v>18611.08</v>
      </c>
    </row>
    <row r="7259" customFormat="false" ht="12.75" hidden="false" customHeight="false" outlineLevel="0" collapsed="false">
      <c r="A7259" s="210" t="s">
        <v>13947</v>
      </c>
      <c r="B7259" s="211" t="n">
        <v>18611.08</v>
      </c>
    </row>
    <row r="7260" customFormat="false" ht="12.75" hidden="false" customHeight="false" outlineLevel="0" collapsed="false">
      <c r="A7260" s="210" t="s">
        <v>13948</v>
      </c>
      <c r="B7260" s="211" t="n">
        <v>19631.66</v>
      </c>
    </row>
    <row r="7261" customFormat="false" ht="12.75" hidden="false" customHeight="false" outlineLevel="0" collapsed="false">
      <c r="A7261" s="210" t="s">
        <v>13950</v>
      </c>
      <c r="B7261" s="211" t="n">
        <v>19631.66</v>
      </c>
    </row>
    <row r="7262" customFormat="false" ht="12.75" hidden="false" customHeight="false" outlineLevel="0" collapsed="false">
      <c r="A7262" s="210" t="s">
        <v>13951</v>
      </c>
      <c r="B7262" s="211" t="n">
        <v>26992.69</v>
      </c>
    </row>
    <row r="7263" customFormat="false" ht="12.75" hidden="false" customHeight="false" outlineLevel="0" collapsed="false">
      <c r="A7263" s="210" t="s">
        <v>13953</v>
      </c>
      <c r="B7263" s="211" t="n">
        <v>26992.69</v>
      </c>
    </row>
    <row r="7264" customFormat="false" ht="12.75" hidden="false" customHeight="false" outlineLevel="0" collapsed="false">
      <c r="A7264" s="210" t="s">
        <v>13954</v>
      </c>
      <c r="B7264" s="211" t="n">
        <v>1004.34</v>
      </c>
    </row>
    <row r="7265" customFormat="false" ht="12.75" hidden="false" customHeight="false" outlineLevel="0" collapsed="false">
      <c r="A7265" s="210" t="s">
        <v>13958</v>
      </c>
      <c r="B7265" s="211" t="n">
        <v>1004.34</v>
      </c>
    </row>
    <row r="7266" customFormat="false" ht="12.75" hidden="false" customHeight="false" outlineLevel="0" collapsed="false">
      <c r="A7266" s="210" t="s">
        <v>13959</v>
      </c>
      <c r="B7266" s="211" t="n">
        <v>1098.24</v>
      </c>
    </row>
    <row r="7267" customFormat="false" ht="12.75" hidden="false" customHeight="false" outlineLevel="0" collapsed="false">
      <c r="A7267" s="210" t="s">
        <v>13961</v>
      </c>
      <c r="B7267" s="211" t="n">
        <v>1098.24</v>
      </c>
    </row>
    <row r="7268" customFormat="false" ht="12.75" hidden="false" customHeight="false" outlineLevel="0" collapsed="false">
      <c r="A7268" s="210" t="s">
        <v>13962</v>
      </c>
      <c r="B7268" s="211" t="n">
        <v>1345.83</v>
      </c>
    </row>
    <row r="7269" customFormat="false" ht="12.75" hidden="false" customHeight="false" outlineLevel="0" collapsed="false">
      <c r="A7269" s="210" t="s">
        <v>13964</v>
      </c>
      <c r="B7269" s="211" t="n">
        <v>1345.83</v>
      </c>
    </row>
    <row r="7270" customFormat="false" ht="12.75" hidden="false" customHeight="false" outlineLevel="0" collapsed="false">
      <c r="A7270" s="210" t="s">
        <v>13965</v>
      </c>
      <c r="B7270" s="211" t="n">
        <v>1624.32</v>
      </c>
    </row>
    <row r="7271" customFormat="false" ht="12.75" hidden="false" customHeight="false" outlineLevel="0" collapsed="false">
      <c r="A7271" s="210" t="s">
        <v>13967</v>
      </c>
      <c r="B7271" s="211" t="n">
        <v>1624.32</v>
      </c>
    </row>
    <row r="7272" customFormat="false" ht="12.75" hidden="false" customHeight="false" outlineLevel="0" collapsed="false">
      <c r="A7272" s="210" t="s">
        <v>13968</v>
      </c>
      <c r="B7272" s="211" t="n">
        <v>1962.22</v>
      </c>
    </row>
    <row r="7273" customFormat="false" ht="12.75" hidden="false" customHeight="false" outlineLevel="0" collapsed="false">
      <c r="A7273" s="210" t="s">
        <v>13970</v>
      </c>
      <c r="B7273" s="211" t="n">
        <v>1962.22</v>
      </c>
    </row>
    <row r="7274" customFormat="false" ht="12.75" hidden="false" customHeight="false" outlineLevel="0" collapsed="false">
      <c r="A7274" s="210" t="s">
        <v>13971</v>
      </c>
      <c r="B7274" s="211" t="n">
        <v>2344.93</v>
      </c>
    </row>
    <row r="7275" customFormat="false" ht="12.75" hidden="false" customHeight="false" outlineLevel="0" collapsed="false">
      <c r="A7275" s="210" t="s">
        <v>13973</v>
      </c>
      <c r="B7275" s="211" t="n">
        <v>2344.93</v>
      </c>
    </row>
    <row r="7276" customFormat="false" ht="12.75" hidden="false" customHeight="false" outlineLevel="0" collapsed="false">
      <c r="A7276" s="210" t="s">
        <v>13974</v>
      </c>
      <c r="B7276" s="211" t="n">
        <v>2722.74</v>
      </c>
    </row>
    <row r="7277" customFormat="false" ht="12.75" hidden="false" customHeight="false" outlineLevel="0" collapsed="false">
      <c r="A7277" s="210" t="s">
        <v>13976</v>
      </c>
      <c r="B7277" s="211" t="n">
        <v>2722.74</v>
      </c>
    </row>
    <row r="7278" customFormat="false" ht="12.75" hidden="false" customHeight="false" outlineLevel="0" collapsed="false">
      <c r="A7278" s="210" t="s">
        <v>13977</v>
      </c>
      <c r="B7278" s="211" t="n">
        <v>3200.17</v>
      </c>
    </row>
    <row r="7279" customFormat="false" ht="12.75" hidden="false" customHeight="false" outlineLevel="0" collapsed="false">
      <c r="A7279" s="210" t="s">
        <v>13979</v>
      </c>
      <c r="B7279" s="211" t="n">
        <v>3200.17</v>
      </c>
    </row>
    <row r="7280" customFormat="false" ht="12.75" hidden="false" customHeight="false" outlineLevel="0" collapsed="false">
      <c r="A7280" s="210" t="s">
        <v>13980</v>
      </c>
      <c r="B7280" s="211" t="n">
        <v>3814.83</v>
      </c>
    </row>
    <row r="7281" customFormat="false" ht="12.75" hidden="false" customHeight="false" outlineLevel="0" collapsed="false">
      <c r="A7281" s="210" t="s">
        <v>13982</v>
      </c>
      <c r="B7281" s="211" t="n">
        <v>3814.83</v>
      </c>
    </row>
    <row r="7282" customFormat="false" ht="12.75" hidden="false" customHeight="false" outlineLevel="0" collapsed="false">
      <c r="A7282" s="210" t="s">
        <v>13983</v>
      </c>
      <c r="B7282" s="211" t="n">
        <v>4376.91</v>
      </c>
    </row>
    <row r="7283" customFormat="false" ht="12.75" hidden="false" customHeight="false" outlineLevel="0" collapsed="false">
      <c r="A7283" s="210" t="s">
        <v>13985</v>
      </c>
      <c r="B7283" s="211" t="n">
        <v>4376.91</v>
      </c>
    </row>
    <row r="7284" customFormat="false" ht="12.75" hidden="false" customHeight="false" outlineLevel="0" collapsed="false">
      <c r="A7284" s="210" t="s">
        <v>13986</v>
      </c>
      <c r="B7284" s="211" t="n">
        <v>5873.68</v>
      </c>
    </row>
    <row r="7285" customFormat="false" ht="12.75" hidden="false" customHeight="false" outlineLevel="0" collapsed="false">
      <c r="A7285" s="210" t="s">
        <v>13988</v>
      </c>
      <c r="B7285" s="211" t="n">
        <v>5873.68</v>
      </c>
    </row>
    <row r="7286" customFormat="false" ht="12.75" hidden="false" customHeight="false" outlineLevel="0" collapsed="false">
      <c r="A7286" s="210" t="s">
        <v>13989</v>
      </c>
      <c r="B7286" s="211" t="n">
        <v>10283.99</v>
      </c>
    </row>
    <row r="7287" customFormat="false" ht="12.75" hidden="false" customHeight="false" outlineLevel="0" collapsed="false">
      <c r="A7287" s="210" t="s">
        <v>13991</v>
      </c>
      <c r="B7287" s="211" t="n">
        <v>10283.99</v>
      </c>
    </row>
    <row r="7288" customFormat="false" ht="12.75" hidden="false" customHeight="false" outlineLevel="0" collapsed="false">
      <c r="A7288" s="210" t="s">
        <v>13992</v>
      </c>
      <c r="B7288" s="211" t="n">
        <v>1031.28</v>
      </c>
    </row>
    <row r="7289" customFormat="false" ht="12.75" hidden="false" customHeight="false" outlineLevel="0" collapsed="false">
      <c r="A7289" s="210" t="s">
        <v>13998</v>
      </c>
      <c r="B7289" s="211" t="n">
        <v>1031.28</v>
      </c>
    </row>
    <row r="7290" customFormat="false" ht="12.75" hidden="false" customHeight="false" outlineLevel="0" collapsed="false">
      <c r="A7290" s="210" t="s">
        <v>13999</v>
      </c>
      <c r="B7290" s="211" t="n">
        <v>1034.68</v>
      </c>
    </row>
    <row r="7291" customFormat="false" ht="12.75" hidden="false" customHeight="false" outlineLevel="0" collapsed="false">
      <c r="A7291" s="210" t="s">
        <v>14001</v>
      </c>
      <c r="B7291" s="211" t="n">
        <v>1034.68</v>
      </c>
    </row>
    <row r="7292" customFormat="false" ht="12.75" hidden="false" customHeight="false" outlineLevel="0" collapsed="false">
      <c r="A7292" s="210" t="s">
        <v>14002</v>
      </c>
      <c r="B7292" s="211" t="n">
        <v>1405.02</v>
      </c>
    </row>
    <row r="7293" customFormat="false" ht="12.75" hidden="false" customHeight="false" outlineLevel="0" collapsed="false">
      <c r="A7293" s="210" t="s">
        <v>14004</v>
      </c>
      <c r="B7293" s="211" t="n">
        <v>1405.02</v>
      </c>
    </row>
    <row r="7294" customFormat="false" ht="12.75" hidden="false" customHeight="false" outlineLevel="0" collapsed="false">
      <c r="A7294" s="210" t="s">
        <v>14005</v>
      </c>
      <c r="B7294" s="211" t="n">
        <v>1704.96</v>
      </c>
    </row>
    <row r="7295" customFormat="false" ht="12.75" hidden="false" customHeight="false" outlineLevel="0" collapsed="false">
      <c r="A7295" s="210" t="s">
        <v>14007</v>
      </c>
      <c r="B7295" s="211" t="n">
        <v>1704.96</v>
      </c>
    </row>
    <row r="7296" customFormat="false" ht="12.75" hidden="false" customHeight="false" outlineLevel="0" collapsed="false">
      <c r="A7296" s="210" t="s">
        <v>14008</v>
      </c>
      <c r="B7296" s="211" t="n">
        <v>2061.58</v>
      </c>
    </row>
    <row r="7297" customFormat="false" ht="12.75" hidden="false" customHeight="false" outlineLevel="0" collapsed="false">
      <c r="A7297" s="210" t="s">
        <v>14012</v>
      </c>
      <c r="B7297" s="211" t="n">
        <v>2061.58</v>
      </c>
    </row>
    <row r="7298" customFormat="false" ht="12.75" hidden="false" customHeight="false" outlineLevel="0" collapsed="false">
      <c r="A7298" s="210" t="s">
        <v>14013</v>
      </c>
      <c r="B7298" s="211" t="n">
        <v>2465.41</v>
      </c>
    </row>
    <row r="7299" customFormat="false" ht="12.75" hidden="false" customHeight="false" outlineLevel="0" collapsed="false">
      <c r="A7299" s="210" t="s">
        <v>14015</v>
      </c>
      <c r="B7299" s="211" t="n">
        <v>2465.41</v>
      </c>
    </row>
    <row r="7300" customFormat="false" ht="12.75" hidden="false" customHeight="false" outlineLevel="0" collapsed="false">
      <c r="A7300" s="210" t="s">
        <v>14016</v>
      </c>
      <c r="B7300" s="211" t="n">
        <v>2893.42</v>
      </c>
    </row>
    <row r="7301" customFormat="false" ht="12.75" hidden="false" customHeight="false" outlineLevel="0" collapsed="false">
      <c r="A7301" s="210" t="s">
        <v>14018</v>
      </c>
      <c r="B7301" s="211" t="n">
        <v>2893.42</v>
      </c>
    </row>
    <row r="7302" customFormat="false" ht="12.75" hidden="false" customHeight="false" outlineLevel="0" collapsed="false">
      <c r="A7302" s="210" t="s">
        <v>14019</v>
      </c>
      <c r="B7302" s="211" t="n">
        <v>3293.29</v>
      </c>
    </row>
    <row r="7303" customFormat="false" ht="12.75" hidden="false" customHeight="false" outlineLevel="0" collapsed="false">
      <c r="A7303" s="210" t="s">
        <v>14021</v>
      </c>
      <c r="B7303" s="211" t="n">
        <v>3293.29</v>
      </c>
    </row>
    <row r="7304" customFormat="false" ht="12.75" hidden="false" customHeight="false" outlineLevel="0" collapsed="false">
      <c r="A7304" s="210" t="s">
        <v>14022</v>
      </c>
      <c r="B7304" s="211" t="n">
        <v>3943.95</v>
      </c>
    </row>
    <row r="7305" customFormat="false" ht="12.75" hidden="false" customHeight="false" outlineLevel="0" collapsed="false">
      <c r="A7305" s="210" t="s">
        <v>14024</v>
      </c>
      <c r="B7305" s="211" t="n">
        <v>3943.95</v>
      </c>
    </row>
    <row r="7306" customFormat="false" ht="12.75" hidden="false" customHeight="false" outlineLevel="0" collapsed="false">
      <c r="A7306" s="210" t="s">
        <v>14025</v>
      </c>
      <c r="B7306" s="211" t="n">
        <v>4267.53</v>
      </c>
    </row>
    <row r="7307" customFormat="false" ht="12.75" hidden="false" customHeight="false" outlineLevel="0" collapsed="false">
      <c r="A7307" s="210" t="s">
        <v>14027</v>
      </c>
      <c r="B7307" s="211" t="n">
        <v>4267.53</v>
      </c>
    </row>
    <row r="7308" customFormat="false" ht="12.75" hidden="false" customHeight="false" outlineLevel="0" collapsed="false">
      <c r="A7308" s="210" t="s">
        <v>14028</v>
      </c>
      <c r="B7308" s="211" t="n">
        <v>5340.13</v>
      </c>
    </row>
    <row r="7309" customFormat="false" ht="12.75" hidden="false" customHeight="false" outlineLevel="0" collapsed="false">
      <c r="A7309" s="210" t="s">
        <v>14030</v>
      </c>
      <c r="B7309" s="211" t="n">
        <v>5340.13</v>
      </c>
    </row>
    <row r="7310" customFormat="false" ht="12.75" hidden="false" customHeight="false" outlineLevel="0" collapsed="false">
      <c r="A7310" s="210" t="s">
        <v>14031</v>
      </c>
      <c r="B7310" s="211" t="n">
        <v>10264.15</v>
      </c>
    </row>
    <row r="7311" customFormat="false" ht="12.75" hidden="false" customHeight="false" outlineLevel="0" collapsed="false">
      <c r="A7311" s="210" t="s">
        <v>14034</v>
      </c>
      <c r="B7311" s="211" t="n">
        <v>10264.15</v>
      </c>
    </row>
    <row r="7312" customFormat="false" ht="12.75" hidden="false" customHeight="false" outlineLevel="0" collapsed="false">
      <c r="A7312" s="210" t="s">
        <v>14035</v>
      </c>
      <c r="B7312" s="211" t="n">
        <v>13008.03</v>
      </c>
    </row>
    <row r="7313" customFormat="false" ht="12.75" hidden="false" customHeight="false" outlineLevel="0" collapsed="false">
      <c r="A7313" s="210" t="s">
        <v>14039</v>
      </c>
      <c r="B7313" s="211" t="n">
        <v>13008.03</v>
      </c>
    </row>
    <row r="7314" customFormat="false" ht="12.75" hidden="false" customHeight="false" outlineLevel="0" collapsed="false">
      <c r="A7314" s="210" t="s">
        <v>14040</v>
      </c>
      <c r="B7314" s="211" t="n">
        <v>19724</v>
      </c>
    </row>
    <row r="7315" customFormat="false" ht="12.75" hidden="false" customHeight="false" outlineLevel="0" collapsed="false">
      <c r="A7315" s="210" t="s">
        <v>14042</v>
      </c>
      <c r="B7315" s="211" t="n">
        <v>19724</v>
      </c>
    </row>
    <row r="7316" customFormat="false" ht="12.75" hidden="false" customHeight="false" outlineLevel="0" collapsed="false">
      <c r="A7316" s="210" t="s">
        <v>14043</v>
      </c>
      <c r="B7316" s="211" t="n">
        <v>21675.74</v>
      </c>
    </row>
    <row r="7317" customFormat="false" ht="12.75" hidden="false" customHeight="false" outlineLevel="0" collapsed="false">
      <c r="A7317" s="210" t="s">
        <v>14044</v>
      </c>
      <c r="B7317" s="211" t="n">
        <v>21675.74</v>
      </c>
    </row>
    <row r="7318" customFormat="false" ht="12.75" hidden="false" customHeight="false" outlineLevel="0" collapsed="false">
      <c r="A7318" s="210" t="s">
        <v>14045</v>
      </c>
      <c r="B7318" s="211" t="n">
        <v>28922.99</v>
      </c>
    </row>
    <row r="7319" customFormat="false" ht="12.75" hidden="false" customHeight="false" outlineLevel="0" collapsed="false">
      <c r="A7319" s="210" t="s">
        <v>14046</v>
      </c>
      <c r="B7319" s="211" t="n">
        <v>28922.99</v>
      </c>
    </row>
    <row r="7320" customFormat="false" ht="12.75" hidden="false" customHeight="false" outlineLevel="0" collapsed="false">
      <c r="A7320" s="210" t="s">
        <v>14047</v>
      </c>
      <c r="B7320" s="211" t="n">
        <v>1031.28</v>
      </c>
    </row>
    <row r="7321" customFormat="false" ht="12.75" hidden="false" customHeight="false" outlineLevel="0" collapsed="false">
      <c r="A7321" s="210" t="s">
        <v>14050</v>
      </c>
      <c r="B7321" s="211" t="n">
        <v>1031.28</v>
      </c>
    </row>
    <row r="7322" customFormat="false" ht="12.75" hidden="false" customHeight="false" outlineLevel="0" collapsed="false">
      <c r="A7322" s="210" t="s">
        <v>14051</v>
      </c>
      <c r="B7322" s="211" t="n">
        <v>1134.68</v>
      </c>
    </row>
    <row r="7323" customFormat="false" ht="12.75" hidden="false" customHeight="false" outlineLevel="0" collapsed="false">
      <c r="A7323" s="210" t="s">
        <v>14053</v>
      </c>
      <c r="B7323" s="211" t="n">
        <v>1134.68</v>
      </c>
    </row>
    <row r="7324" customFormat="false" ht="12.75" hidden="false" customHeight="false" outlineLevel="0" collapsed="false">
      <c r="A7324" s="210" t="s">
        <v>14054</v>
      </c>
      <c r="B7324" s="211" t="n">
        <v>1405.02</v>
      </c>
    </row>
    <row r="7325" customFormat="false" ht="12.75" hidden="false" customHeight="false" outlineLevel="0" collapsed="false">
      <c r="A7325" s="210" t="s">
        <v>14056</v>
      </c>
      <c r="B7325" s="211" t="n">
        <v>1405.02</v>
      </c>
    </row>
    <row r="7326" customFormat="false" ht="12.75" hidden="false" customHeight="false" outlineLevel="0" collapsed="false">
      <c r="A7326" s="210" t="s">
        <v>14057</v>
      </c>
      <c r="B7326" s="211" t="n">
        <v>1705.41</v>
      </c>
    </row>
    <row r="7327" customFormat="false" ht="12.75" hidden="false" customHeight="false" outlineLevel="0" collapsed="false">
      <c r="A7327" s="210" t="s">
        <v>14059</v>
      </c>
      <c r="B7327" s="211" t="n">
        <v>1705.41</v>
      </c>
    </row>
    <row r="7328" customFormat="false" ht="12.75" hidden="false" customHeight="false" outlineLevel="0" collapsed="false">
      <c r="A7328" s="210" t="s">
        <v>14060</v>
      </c>
      <c r="B7328" s="211" t="n">
        <v>2082.95</v>
      </c>
    </row>
    <row r="7329" customFormat="false" ht="12.75" hidden="false" customHeight="false" outlineLevel="0" collapsed="false">
      <c r="A7329" s="210" t="s">
        <v>14062</v>
      </c>
      <c r="B7329" s="211" t="n">
        <v>2082.95</v>
      </c>
    </row>
    <row r="7330" customFormat="false" ht="12.75" hidden="false" customHeight="false" outlineLevel="0" collapsed="false">
      <c r="A7330" s="210" t="s">
        <v>14063</v>
      </c>
      <c r="B7330" s="211" t="n">
        <v>2490.19</v>
      </c>
    </row>
    <row r="7331" customFormat="false" ht="12.75" hidden="false" customHeight="false" outlineLevel="0" collapsed="false">
      <c r="A7331" s="210" t="s">
        <v>14065</v>
      </c>
      <c r="B7331" s="211" t="n">
        <v>2490.19</v>
      </c>
    </row>
    <row r="7332" customFormat="false" ht="12.75" hidden="false" customHeight="false" outlineLevel="0" collapsed="false">
      <c r="A7332" s="210" t="s">
        <v>14066</v>
      </c>
      <c r="B7332" s="211" t="n">
        <v>2920.61</v>
      </c>
    </row>
    <row r="7333" customFormat="false" ht="12.75" hidden="false" customHeight="false" outlineLevel="0" collapsed="false">
      <c r="A7333" s="210" t="s">
        <v>14068</v>
      </c>
      <c r="B7333" s="211" t="n">
        <v>2920.61</v>
      </c>
    </row>
    <row r="7334" customFormat="false" ht="12.75" hidden="false" customHeight="false" outlineLevel="0" collapsed="false">
      <c r="A7334" s="210" t="s">
        <v>14069</v>
      </c>
      <c r="B7334" s="211" t="n">
        <v>3421.78</v>
      </c>
    </row>
    <row r="7335" customFormat="false" ht="12.75" hidden="false" customHeight="false" outlineLevel="0" collapsed="false">
      <c r="A7335" s="210" t="s">
        <v>14071</v>
      </c>
      <c r="B7335" s="211" t="n">
        <v>3421.78</v>
      </c>
    </row>
    <row r="7336" customFormat="false" ht="12.75" hidden="false" customHeight="false" outlineLevel="0" collapsed="false">
      <c r="A7336" s="210" t="s">
        <v>14072</v>
      </c>
      <c r="B7336" s="211" t="n">
        <v>4105.49</v>
      </c>
    </row>
    <row r="7337" customFormat="false" ht="12.75" hidden="false" customHeight="false" outlineLevel="0" collapsed="false">
      <c r="A7337" s="210" t="s">
        <v>14074</v>
      </c>
      <c r="B7337" s="211" t="n">
        <v>4105.49</v>
      </c>
    </row>
    <row r="7338" customFormat="false" ht="12.75" hidden="false" customHeight="false" outlineLevel="0" collapsed="false">
      <c r="A7338" s="210" t="s">
        <v>14075</v>
      </c>
      <c r="B7338" s="211" t="n">
        <v>4696.44</v>
      </c>
    </row>
    <row r="7339" customFormat="false" ht="12.75" hidden="false" customHeight="false" outlineLevel="0" collapsed="false">
      <c r="A7339" s="210" t="s">
        <v>14077</v>
      </c>
      <c r="B7339" s="211" t="n">
        <v>4696.44</v>
      </c>
    </row>
    <row r="7340" customFormat="false" ht="12.75" hidden="false" customHeight="false" outlineLevel="0" collapsed="false">
      <c r="A7340" s="210" t="s">
        <v>14078</v>
      </c>
      <c r="B7340" s="211" t="n">
        <v>6350.09</v>
      </c>
    </row>
    <row r="7341" customFormat="false" ht="12.75" hidden="false" customHeight="false" outlineLevel="0" collapsed="false">
      <c r="A7341" s="210" t="s">
        <v>14080</v>
      </c>
      <c r="B7341" s="211" t="n">
        <v>6350.09</v>
      </c>
    </row>
    <row r="7342" customFormat="false" ht="12.75" hidden="false" customHeight="false" outlineLevel="0" collapsed="false">
      <c r="A7342" s="210" t="s">
        <v>14081</v>
      </c>
      <c r="B7342" s="211" t="n">
        <v>10950.18</v>
      </c>
    </row>
    <row r="7343" customFormat="false" ht="12.75" hidden="false" customHeight="false" outlineLevel="0" collapsed="false">
      <c r="A7343" s="210" t="s">
        <v>14082</v>
      </c>
      <c r="B7343" s="211" t="n">
        <v>10950.18</v>
      </c>
    </row>
    <row r="7344" customFormat="false" ht="12.75" hidden="false" customHeight="false" outlineLevel="0" collapsed="false">
      <c r="A7344" s="210" t="s">
        <v>14083</v>
      </c>
      <c r="B7344" s="211" t="n">
        <v>345.55</v>
      </c>
    </row>
    <row r="7345" customFormat="false" ht="12.75" hidden="false" customHeight="false" outlineLevel="0" collapsed="false">
      <c r="A7345" s="210" t="s">
        <v>14087</v>
      </c>
      <c r="B7345" s="211" t="n">
        <v>345.55</v>
      </c>
    </row>
    <row r="7346" customFormat="false" ht="12.75" hidden="false" customHeight="false" outlineLevel="0" collapsed="false">
      <c r="A7346" s="210" t="s">
        <v>14088</v>
      </c>
      <c r="B7346" s="211" t="n">
        <v>372.3</v>
      </c>
    </row>
    <row r="7347" customFormat="false" ht="12.75" hidden="false" customHeight="false" outlineLevel="0" collapsed="false">
      <c r="A7347" s="210" t="s">
        <v>14090</v>
      </c>
      <c r="B7347" s="211" t="n">
        <v>372.3</v>
      </c>
    </row>
    <row r="7348" customFormat="false" ht="12.75" hidden="false" customHeight="false" outlineLevel="0" collapsed="false">
      <c r="A7348" s="210" t="s">
        <v>14091</v>
      </c>
      <c r="B7348" s="211" t="n">
        <v>489.92</v>
      </c>
    </row>
    <row r="7349" customFormat="false" ht="12.75" hidden="false" customHeight="false" outlineLevel="0" collapsed="false">
      <c r="A7349" s="210" t="s">
        <v>14093</v>
      </c>
      <c r="B7349" s="211" t="n">
        <v>489.92</v>
      </c>
    </row>
    <row r="7350" customFormat="false" ht="12.75" hidden="false" customHeight="false" outlineLevel="0" collapsed="false">
      <c r="A7350" s="210" t="s">
        <v>14094</v>
      </c>
      <c r="B7350" s="211" t="n">
        <v>628.64</v>
      </c>
    </row>
    <row r="7351" customFormat="false" ht="12.75" hidden="false" customHeight="false" outlineLevel="0" collapsed="false">
      <c r="A7351" s="210" t="s">
        <v>14096</v>
      </c>
      <c r="B7351" s="211" t="n">
        <v>628.64</v>
      </c>
    </row>
    <row r="7352" customFormat="false" ht="12.75" hidden="false" customHeight="false" outlineLevel="0" collapsed="false">
      <c r="A7352" s="210" t="s">
        <v>14097</v>
      </c>
      <c r="B7352" s="211" t="n">
        <v>802.85</v>
      </c>
    </row>
    <row r="7353" customFormat="false" ht="12.75" hidden="false" customHeight="false" outlineLevel="0" collapsed="false">
      <c r="A7353" s="210" t="s">
        <v>14099</v>
      </c>
      <c r="B7353" s="211" t="n">
        <v>802.85</v>
      </c>
    </row>
    <row r="7354" customFormat="false" ht="12.75" hidden="false" customHeight="false" outlineLevel="0" collapsed="false">
      <c r="A7354" s="210" t="s">
        <v>14100</v>
      </c>
      <c r="B7354" s="211" t="n">
        <v>956.75</v>
      </c>
    </row>
    <row r="7355" customFormat="false" ht="12.75" hidden="false" customHeight="false" outlineLevel="0" collapsed="false">
      <c r="A7355" s="210" t="s">
        <v>14102</v>
      </c>
      <c r="B7355" s="211" t="n">
        <v>956.75</v>
      </c>
    </row>
    <row r="7356" customFormat="false" ht="12.75" hidden="false" customHeight="false" outlineLevel="0" collapsed="false">
      <c r="A7356" s="210" t="s">
        <v>14103</v>
      </c>
      <c r="B7356" s="211" t="n">
        <v>1143.64</v>
      </c>
    </row>
    <row r="7357" customFormat="false" ht="12.75" hidden="false" customHeight="false" outlineLevel="0" collapsed="false">
      <c r="A7357" s="210" t="s">
        <v>14105</v>
      </c>
      <c r="B7357" s="211" t="n">
        <v>1143.64</v>
      </c>
    </row>
    <row r="7358" customFormat="false" ht="12.75" hidden="false" customHeight="false" outlineLevel="0" collapsed="false">
      <c r="A7358" s="210" t="s">
        <v>14106</v>
      </c>
      <c r="B7358" s="211" t="n">
        <v>1275.13</v>
      </c>
    </row>
    <row r="7359" customFormat="false" ht="12.75" hidden="false" customHeight="false" outlineLevel="0" collapsed="false">
      <c r="A7359" s="210" t="s">
        <v>14108</v>
      </c>
      <c r="B7359" s="211" t="n">
        <v>1275.13</v>
      </c>
    </row>
    <row r="7360" customFormat="false" ht="12.75" hidden="false" customHeight="false" outlineLevel="0" collapsed="false">
      <c r="A7360" s="210" t="s">
        <v>14109</v>
      </c>
      <c r="B7360" s="211" t="n">
        <v>1470.56</v>
      </c>
    </row>
    <row r="7361" customFormat="false" ht="12.75" hidden="false" customHeight="false" outlineLevel="0" collapsed="false">
      <c r="A7361" s="210" t="s">
        <v>14111</v>
      </c>
      <c r="B7361" s="211" t="n">
        <v>1470.56</v>
      </c>
    </row>
    <row r="7362" customFormat="false" ht="12.75" hidden="false" customHeight="false" outlineLevel="0" collapsed="false">
      <c r="A7362" s="210" t="s">
        <v>14112</v>
      </c>
      <c r="B7362" s="211" t="n">
        <v>1651.46</v>
      </c>
    </row>
    <row r="7363" customFormat="false" ht="12.75" hidden="false" customHeight="false" outlineLevel="0" collapsed="false">
      <c r="A7363" s="210" t="s">
        <v>14114</v>
      </c>
      <c r="B7363" s="211" t="n">
        <v>1651.46</v>
      </c>
    </row>
    <row r="7364" customFormat="false" ht="12.75" hidden="false" customHeight="false" outlineLevel="0" collapsed="false">
      <c r="A7364" s="210" t="s">
        <v>14115</v>
      </c>
      <c r="B7364" s="211" t="n">
        <v>2161.08</v>
      </c>
    </row>
    <row r="7365" customFormat="false" ht="12.75" hidden="false" customHeight="false" outlineLevel="0" collapsed="false">
      <c r="A7365" s="210" t="s">
        <v>14117</v>
      </c>
      <c r="B7365" s="211" t="n">
        <v>2161.08</v>
      </c>
    </row>
    <row r="7366" customFormat="false" ht="12.75" hidden="false" customHeight="false" outlineLevel="0" collapsed="false">
      <c r="A7366" s="210" t="s">
        <v>14118</v>
      </c>
      <c r="B7366" s="211" t="n">
        <v>2905.03</v>
      </c>
    </row>
    <row r="7367" customFormat="false" ht="12.75" hidden="false" customHeight="false" outlineLevel="0" collapsed="false">
      <c r="A7367" s="210" t="s">
        <v>14122</v>
      </c>
      <c r="B7367" s="211" t="n">
        <v>2905.03</v>
      </c>
    </row>
    <row r="7368" customFormat="false" ht="12.75" hidden="false" customHeight="false" outlineLevel="0" collapsed="false">
      <c r="A7368" s="210" t="s">
        <v>14123</v>
      </c>
      <c r="B7368" s="211" t="n">
        <v>3467.46</v>
      </c>
    </row>
    <row r="7369" customFormat="false" ht="12.75" hidden="false" customHeight="false" outlineLevel="0" collapsed="false">
      <c r="A7369" s="210" t="s">
        <v>14125</v>
      </c>
      <c r="B7369" s="211" t="n">
        <v>3467.46</v>
      </c>
    </row>
    <row r="7370" customFormat="false" ht="12.75" hidden="false" customHeight="false" outlineLevel="0" collapsed="false">
      <c r="A7370" s="210" t="s">
        <v>14126</v>
      </c>
      <c r="B7370" s="211" t="n">
        <v>5271.28</v>
      </c>
    </row>
    <row r="7371" customFormat="false" ht="12.75" hidden="false" customHeight="false" outlineLevel="0" collapsed="false">
      <c r="A7371" s="210" t="s">
        <v>14128</v>
      </c>
      <c r="B7371" s="211" t="n">
        <v>5271.28</v>
      </c>
    </row>
    <row r="7372" customFormat="false" ht="12.75" hidden="false" customHeight="false" outlineLevel="0" collapsed="false">
      <c r="A7372" s="210" t="s">
        <v>14129</v>
      </c>
      <c r="B7372" s="211" t="n">
        <v>6207.26</v>
      </c>
    </row>
    <row r="7373" customFormat="false" ht="12.75" hidden="false" customHeight="false" outlineLevel="0" collapsed="false">
      <c r="A7373" s="210" t="s">
        <v>14131</v>
      </c>
      <c r="B7373" s="211" t="n">
        <v>6207.26</v>
      </c>
    </row>
    <row r="7374" customFormat="false" ht="12.75" hidden="false" customHeight="false" outlineLevel="0" collapsed="false">
      <c r="A7374" s="210" t="s">
        <v>14132</v>
      </c>
      <c r="B7374" s="211" t="n">
        <v>8265.75</v>
      </c>
    </row>
    <row r="7375" customFormat="false" ht="12.75" hidden="false" customHeight="false" outlineLevel="0" collapsed="false">
      <c r="A7375" s="210" t="s">
        <v>14134</v>
      </c>
      <c r="B7375" s="211" t="n">
        <v>8265.75</v>
      </c>
    </row>
    <row r="7376" customFormat="false" ht="12.75" hidden="false" customHeight="false" outlineLevel="0" collapsed="false">
      <c r="A7376" s="210" t="s">
        <v>14135</v>
      </c>
      <c r="B7376" s="211" t="n">
        <v>345.55</v>
      </c>
    </row>
    <row r="7377" customFormat="false" ht="12.75" hidden="false" customHeight="false" outlineLevel="0" collapsed="false">
      <c r="A7377" s="210" t="s">
        <v>14137</v>
      </c>
      <c r="B7377" s="211" t="n">
        <v>345.55</v>
      </c>
    </row>
    <row r="7378" customFormat="false" ht="12.75" hidden="false" customHeight="false" outlineLevel="0" collapsed="false">
      <c r="A7378" s="210" t="s">
        <v>14138</v>
      </c>
      <c r="B7378" s="211" t="n">
        <v>372.3</v>
      </c>
    </row>
    <row r="7379" customFormat="false" ht="12.75" hidden="false" customHeight="false" outlineLevel="0" collapsed="false">
      <c r="A7379" s="210" t="s">
        <v>14139</v>
      </c>
      <c r="B7379" s="211" t="n">
        <v>372.3</v>
      </c>
    </row>
    <row r="7380" customFormat="false" ht="12.75" hidden="false" customHeight="false" outlineLevel="0" collapsed="false">
      <c r="A7380" s="210" t="s">
        <v>14140</v>
      </c>
      <c r="B7380" s="211" t="n">
        <v>489.92</v>
      </c>
    </row>
    <row r="7381" customFormat="false" ht="12.75" hidden="false" customHeight="false" outlineLevel="0" collapsed="false">
      <c r="A7381" s="210" t="s">
        <v>14141</v>
      </c>
      <c r="B7381" s="211" t="n">
        <v>489.92</v>
      </c>
    </row>
    <row r="7382" customFormat="false" ht="12.75" hidden="false" customHeight="false" outlineLevel="0" collapsed="false">
      <c r="A7382" s="210" t="s">
        <v>14142</v>
      </c>
      <c r="B7382" s="211" t="n">
        <v>628.62</v>
      </c>
    </row>
    <row r="7383" customFormat="false" ht="12.75" hidden="false" customHeight="false" outlineLevel="0" collapsed="false">
      <c r="A7383" s="210" t="s">
        <v>14143</v>
      </c>
      <c r="B7383" s="211" t="n">
        <v>628.62</v>
      </c>
    </row>
    <row r="7384" customFormat="false" ht="12.75" hidden="false" customHeight="false" outlineLevel="0" collapsed="false">
      <c r="A7384" s="210" t="s">
        <v>14144</v>
      </c>
      <c r="B7384" s="211" t="n">
        <v>802.86</v>
      </c>
    </row>
    <row r="7385" customFormat="false" ht="12.75" hidden="false" customHeight="false" outlineLevel="0" collapsed="false">
      <c r="A7385" s="210" t="s">
        <v>14145</v>
      </c>
      <c r="B7385" s="211" t="n">
        <v>802.86</v>
      </c>
    </row>
    <row r="7386" customFormat="false" ht="12.75" hidden="false" customHeight="false" outlineLevel="0" collapsed="false">
      <c r="A7386" s="210" t="s">
        <v>14146</v>
      </c>
      <c r="B7386" s="211" t="n">
        <v>956.74</v>
      </c>
    </row>
    <row r="7387" customFormat="false" ht="12.75" hidden="false" customHeight="false" outlineLevel="0" collapsed="false">
      <c r="A7387" s="210" t="s">
        <v>14147</v>
      </c>
      <c r="B7387" s="211" t="n">
        <v>956.74</v>
      </c>
    </row>
    <row r="7388" customFormat="false" ht="12.75" hidden="false" customHeight="false" outlineLevel="0" collapsed="false">
      <c r="A7388" s="210" t="s">
        <v>14148</v>
      </c>
      <c r="B7388" s="211" t="n">
        <v>1143.61</v>
      </c>
    </row>
    <row r="7389" customFormat="false" ht="12.75" hidden="false" customHeight="false" outlineLevel="0" collapsed="false">
      <c r="A7389" s="210" t="s">
        <v>14149</v>
      </c>
      <c r="B7389" s="211" t="n">
        <v>1143.61</v>
      </c>
    </row>
    <row r="7390" customFormat="false" ht="12.75" hidden="false" customHeight="false" outlineLevel="0" collapsed="false">
      <c r="A7390" s="210" t="s">
        <v>14150</v>
      </c>
      <c r="B7390" s="211" t="n">
        <v>1275.13</v>
      </c>
    </row>
    <row r="7391" customFormat="false" ht="12.75" hidden="false" customHeight="false" outlineLevel="0" collapsed="false">
      <c r="A7391" s="210" t="s">
        <v>14151</v>
      </c>
      <c r="B7391" s="211" t="n">
        <v>1275.13</v>
      </c>
    </row>
    <row r="7392" customFormat="false" ht="12.75" hidden="false" customHeight="false" outlineLevel="0" collapsed="false">
      <c r="A7392" s="210" t="s">
        <v>14152</v>
      </c>
      <c r="B7392" s="211" t="n">
        <v>1470.54</v>
      </c>
    </row>
    <row r="7393" customFormat="false" ht="12.75" hidden="false" customHeight="false" outlineLevel="0" collapsed="false">
      <c r="A7393" s="210" t="s">
        <v>14153</v>
      </c>
      <c r="B7393" s="211" t="n">
        <v>1470.54</v>
      </c>
    </row>
    <row r="7394" customFormat="false" ht="12.75" hidden="false" customHeight="false" outlineLevel="0" collapsed="false">
      <c r="A7394" s="210" t="s">
        <v>14154</v>
      </c>
      <c r="B7394" s="211" t="n">
        <v>1651.46</v>
      </c>
    </row>
    <row r="7395" customFormat="false" ht="12.75" hidden="false" customHeight="false" outlineLevel="0" collapsed="false">
      <c r="A7395" s="210" t="s">
        <v>14155</v>
      </c>
      <c r="B7395" s="211" t="n">
        <v>1651.46</v>
      </c>
    </row>
    <row r="7396" customFormat="false" ht="12.75" hidden="false" customHeight="false" outlineLevel="0" collapsed="false">
      <c r="A7396" s="210" t="s">
        <v>14156</v>
      </c>
      <c r="B7396" s="211" t="n">
        <v>2161.1</v>
      </c>
    </row>
    <row r="7397" customFormat="false" ht="12.75" hidden="false" customHeight="false" outlineLevel="0" collapsed="false">
      <c r="A7397" s="210" t="s">
        <v>14157</v>
      </c>
      <c r="B7397" s="211" t="n">
        <v>2161.1</v>
      </c>
    </row>
    <row r="7398" customFormat="false" ht="12.75" hidden="false" customHeight="false" outlineLevel="0" collapsed="false">
      <c r="A7398" s="210" t="s">
        <v>14158</v>
      </c>
      <c r="B7398" s="211" t="n">
        <v>3699.12</v>
      </c>
    </row>
    <row r="7399" customFormat="false" ht="12.75" hidden="false" customHeight="false" outlineLevel="0" collapsed="false">
      <c r="A7399" s="210" t="s">
        <v>14160</v>
      </c>
      <c r="B7399" s="211" t="n">
        <v>3699.12</v>
      </c>
    </row>
    <row r="7400" customFormat="false" ht="12.75" hidden="false" customHeight="false" outlineLevel="0" collapsed="false">
      <c r="A7400" s="210" t="s">
        <v>14161</v>
      </c>
      <c r="B7400" s="211" t="n">
        <v>19626.3</v>
      </c>
    </row>
    <row r="7401" customFormat="false" ht="12.75" hidden="false" customHeight="false" outlineLevel="0" collapsed="false">
      <c r="A7401" s="210" t="s">
        <v>14164</v>
      </c>
      <c r="B7401" s="211" t="n">
        <v>19626.3</v>
      </c>
    </row>
    <row r="7402" customFormat="false" ht="12.75" hidden="false" customHeight="false" outlineLevel="0" collapsed="false">
      <c r="A7402" s="210" t="s">
        <v>14165</v>
      </c>
      <c r="B7402" s="211" t="n">
        <v>14028.51</v>
      </c>
    </row>
    <row r="7403" customFormat="false" ht="12.75" hidden="false" customHeight="false" outlineLevel="0" collapsed="false">
      <c r="A7403" s="210" t="s">
        <v>14167</v>
      </c>
      <c r="B7403" s="211" t="n">
        <v>14028.51</v>
      </c>
    </row>
    <row r="7404" customFormat="false" ht="12.75" hidden="false" customHeight="false" outlineLevel="0" collapsed="false">
      <c r="A7404" s="210" t="s">
        <v>14168</v>
      </c>
      <c r="B7404" s="211" t="n">
        <v>21661.28</v>
      </c>
    </row>
    <row r="7405" customFormat="false" ht="12.75" hidden="false" customHeight="false" outlineLevel="0" collapsed="false">
      <c r="A7405" s="210" t="s">
        <v>14170</v>
      </c>
      <c r="B7405" s="211" t="n">
        <v>21661.28</v>
      </c>
    </row>
    <row r="7406" customFormat="false" ht="12.75" hidden="false" customHeight="false" outlineLevel="0" collapsed="false">
      <c r="A7406" s="210" t="s">
        <v>14171</v>
      </c>
      <c r="B7406" s="211" t="n">
        <v>21240.32</v>
      </c>
    </row>
    <row r="7407" customFormat="false" ht="12.75" hidden="false" customHeight="false" outlineLevel="0" collapsed="false">
      <c r="A7407" s="210" t="s">
        <v>14173</v>
      </c>
      <c r="B7407" s="211" t="n">
        <v>21240.32</v>
      </c>
    </row>
    <row r="7408" customFormat="false" ht="12.75" hidden="false" customHeight="false" outlineLevel="0" collapsed="false">
      <c r="A7408" s="210" t="s">
        <v>14174</v>
      </c>
      <c r="B7408" s="211" t="n">
        <v>7.98</v>
      </c>
    </row>
    <row r="7409" customFormat="false" ht="12.75" hidden="false" customHeight="false" outlineLevel="0" collapsed="false">
      <c r="A7409" s="210" t="s">
        <v>14177</v>
      </c>
      <c r="B7409" s="211" t="n">
        <v>7.98</v>
      </c>
    </row>
    <row r="7410" customFormat="false" ht="12.75" hidden="false" customHeight="false" outlineLevel="0" collapsed="false">
      <c r="A7410" s="210" t="s">
        <v>14178</v>
      </c>
      <c r="B7410" s="211" t="n">
        <v>10.2</v>
      </c>
    </row>
    <row r="7411" customFormat="false" ht="12.75" hidden="false" customHeight="false" outlineLevel="0" collapsed="false">
      <c r="A7411" s="210" t="s">
        <v>14180</v>
      </c>
      <c r="B7411" s="211" t="n">
        <v>10.2</v>
      </c>
    </row>
    <row r="7412" customFormat="false" ht="12.75" hidden="false" customHeight="false" outlineLevel="0" collapsed="false">
      <c r="A7412" s="210" t="s">
        <v>14181</v>
      </c>
      <c r="B7412" s="211" t="n">
        <v>15.82</v>
      </c>
    </row>
    <row r="7413" customFormat="false" ht="12.75" hidden="false" customHeight="false" outlineLevel="0" collapsed="false">
      <c r="A7413" s="210" t="s">
        <v>14183</v>
      </c>
      <c r="B7413" s="211" t="n">
        <v>15.82</v>
      </c>
    </row>
    <row r="7414" customFormat="false" ht="12.75" hidden="false" customHeight="false" outlineLevel="0" collapsed="false">
      <c r="A7414" s="210" t="s">
        <v>14184</v>
      </c>
      <c r="B7414" s="211" t="n">
        <v>23.4</v>
      </c>
    </row>
    <row r="7415" customFormat="false" ht="12.75" hidden="false" customHeight="false" outlineLevel="0" collapsed="false">
      <c r="A7415" s="210" t="s">
        <v>14186</v>
      </c>
      <c r="B7415" s="211" t="n">
        <v>23.4</v>
      </c>
    </row>
    <row r="7416" customFormat="false" ht="12.75" hidden="false" customHeight="false" outlineLevel="0" collapsed="false">
      <c r="A7416" s="210" t="s">
        <v>14187</v>
      </c>
      <c r="B7416" s="211" t="n">
        <v>30.2</v>
      </c>
    </row>
    <row r="7417" customFormat="false" ht="12.75" hidden="false" customHeight="false" outlineLevel="0" collapsed="false">
      <c r="A7417" s="210" t="s">
        <v>14189</v>
      </c>
      <c r="B7417" s="211" t="n">
        <v>30.2</v>
      </c>
    </row>
    <row r="7418" customFormat="false" ht="12.75" hidden="false" customHeight="false" outlineLevel="0" collapsed="false">
      <c r="A7418" s="210" t="s">
        <v>14190</v>
      </c>
      <c r="B7418" s="211" t="n">
        <v>37.6</v>
      </c>
    </row>
    <row r="7419" customFormat="false" ht="12.75" hidden="false" customHeight="false" outlineLevel="0" collapsed="false">
      <c r="A7419" s="210" t="s">
        <v>14192</v>
      </c>
      <c r="B7419" s="211" t="n">
        <v>37.6</v>
      </c>
    </row>
    <row r="7420" customFormat="false" ht="12.75" hidden="false" customHeight="false" outlineLevel="0" collapsed="false">
      <c r="A7420" s="210" t="s">
        <v>14193</v>
      </c>
      <c r="B7420" s="211" t="n">
        <v>48.4</v>
      </c>
    </row>
    <row r="7421" customFormat="false" ht="12.75" hidden="false" customHeight="false" outlineLevel="0" collapsed="false">
      <c r="A7421" s="210" t="s">
        <v>14195</v>
      </c>
      <c r="B7421" s="211" t="n">
        <v>48.4</v>
      </c>
    </row>
    <row r="7422" customFormat="false" ht="12.75" hidden="false" customHeight="false" outlineLevel="0" collapsed="false">
      <c r="A7422" s="210" t="s">
        <v>14196</v>
      </c>
      <c r="B7422" s="211" t="n">
        <v>61.4</v>
      </c>
    </row>
    <row r="7423" customFormat="false" ht="12.75" hidden="false" customHeight="false" outlineLevel="0" collapsed="false">
      <c r="A7423" s="210" t="s">
        <v>14198</v>
      </c>
      <c r="B7423" s="211" t="n">
        <v>61.4</v>
      </c>
    </row>
    <row r="7424" customFormat="false" ht="12.75" hidden="false" customHeight="false" outlineLevel="0" collapsed="false">
      <c r="A7424" s="210" t="s">
        <v>14199</v>
      </c>
      <c r="B7424" s="211" t="n">
        <v>76.8</v>
      </c>
    </row>
    <row r="7425" customFormat="false" ht="12.75" hidden="false" customHeight="false" outlineLevel="0" collapsed="false">
      <c r="A7425" s="210" t="s">
        <v>14201</v>
      </c>
      <c r="B7425" s="211" t="n">
        <v>76.8</v>
      </c>
    </row>
    <row r="7426" customFormat="false" ht="12.75" hidden="false" customHeight="false" outlineLevel="0" collapsed="false">
      <c r="A7426" s="210" t="s">
        <v>14202</v>
      </c>
      <c r="B7426" s="211" t="n">
        <v>95.4</v>
      </c>
    </row>
    <row r="7427" customFormat="false" ht="12.75" hidden="false" customHeight="false" outlineLevel="0" collapsed="false">
      <c r="A7427" s="210" t="s">
        <v>14204</v>
      </c>
      <c r="B7427" s="211" t="n">
        <v>95.4</v>
      </c>
    </row>
    <row r="7428" customFormat="false" ht="12.75" hidden="false" customHeight="false" outlineLevel="0" collapsed="false">
      <c r="A7428" s="210" t="s">
        <v>14205</v>
      </c>
      <c r="B7428" s="211" t="n">
        <v>118.4</v>
      </c>
    </row>
    <row r="7429" customFormat="false" ht="12.75" hidden="false" customHeight="false" outlineLevel="0" collapsed="false">
      <c r="A7429" s="210" t="s">
        <v>14207</v>
      </c>
      <c r="B7429" s="211" t="n">
        <v>118.4</v>
      </c>
    </row>
    <row r="7430" customFormat="false" ht="12.75" hidden="false" customHeight="false" outlineLevel="0" collapsed="false">
      <c r="A7430" s="210" t="s">
        <v>14208</v>
      </c>
      <c r="B7430" s="211" t="n">
        <v>148</v>
      </c>
    </row>
    <row r="7431" customFormat="false" ht="12.75" hidden="false" customHeight="false" outlineLevel="0" collapsed="false">
      <c r="A7431" s="210" t="s">
        <v>14210</v>
      </c>
      <c r="B7431" s="211" t="n">
        <v>148</v>
      </c>
    </row>
    <row r="7432" customFormat="false" ht="12.75" hidden="false" customHeight="false" outlineLevel="0" collapsed="false">
      <c r="A7432" s="210" t="s">
        <v>14211</v>
      </c>
      <c r="B7432" s="211" t="n">
        <v>188.22</v>
      </c>
    </row>
    <row r="7433" customFormat="false" ht="12.75" hidden="false" customHeight="false" outlineLevel="0" collapsed="false">
      <c r="A7433" s="210" t="s">
        <v>14213</v>
      </c>
      <c r="B7433" s="211" t="n">
        <v>188.22</v>
      </c>
    </row>
    <row r="7434" customFormat="false" ht="12.75" hidden="false" customHeight="false" outlineLevel="0" collapsed="false">
      <c r="A7434" s="210" t="s">
        <v>14214</v>
      </c>
      <c r="B7434" s="211" t="n">
        <v>240.74</v>
      </c>
    </row>
    <row r="7435" customFormat="false" ht="12.75" hidden="false" customHeight="false" outlineLevel="0" collapsed="false">
      <c r="A7435" s="210" t="s">
        <v>14216</v>
      </c>
      <c r="B7435" s="211" t="n">
        <v>240.74</v>
      </c>
    </row>
    <row r="7436" customFormat="false" ht="12.75" hidden="false" customHeight="false" outlineLevel="0" collapsed="false">
      <c r="A7436" s="210" t="s">
        <v>14217</v>
      </c>
      <c r="B7436" s="211" t="n">
        <v>302.54</v>
      </c>
    </row>
    <row r="7437" customFormat="false" ht="12.75" hidden="false" customHeight="false" outlineLevel="0" collapsed="false">
      <c r="A7437" s="210" t="s">
        <v>14219</v>
      </c>
      <c r="B7437" s="211" t="n">
        <v>302.54</v>
      </c>
    </row>
    <row r="7438" customFormat="false" ht="12.75" hidden="false" customHeight="false" outlineLevel="0" collapsed="false">
      <c r="A7438" s="210" t="s">
        <v>14220</v>
      </c>
      <c r="B7438" s="211" t="n">
        <v>383.2</v>
      </c>
    </row>
    <row r="7439" customFormat="false" ht="12.75" hidden="false" customHeight="false" outlineLevel="0" collapsed="false">
      <c r="A7439" s="210" t="s">
        <v>14222</v>
      </c>
      <c r="B7439" s="211" t="n">
        <v>383.2</v>
      </c>
    </row>
    <row r="7440" customFormat="false" ht="12.75" hidden="false" customHeight="false" outlineLevel="0" collapsed="false">
      <c r="A7440" s="210" t="s">
        <v>14223</v>
      </c>
      <c r="B7440" s="211" t="n">
        <v>472.02</v>
      </c>
    </row>
    <row r="7441" customFormat="false" ht="12.75" hidden="false" customHeight="false" outlineLevel="0" collapsed="false">
      <c r="A7441" s="210" t="s">
        <v>14226</v>
      </c>
      <c r="B7441" s="211" t="n">
        <v>472.02</v>
      </c>
    </row>
    <row r="7442" customFormat="false" ht="12.75" hidden="false" customHeight="false" outlineLevel="0" collapsed="false">
      <c r="A7442" s="210" t="s">
        <v>14227</v>
      </c>
      <c r="B7442" s="211" t="n">
        <v>593.28</v>
      </c>
    </row>
    <row r="7443" customFormat="false" ht="12.75" hidden="false" customHeight="false" outlineLevel="0" collapsed="false">
      <c r="A7443" s="210" t="s">
        <v>14229</v>
      </c>
      <c r="B7443" s="211" t="n">
        <v>593.28</v>
      </c>
    </row>
    <row r="7444" customFormat="false" ht="12.75" hidden="false" customHeight="false" outlineLevel="0" collapsed="false">
      <c r="A7444" s="210" t="s">
        <v>14230</v>
      </c>
      <c r="B7444" s="211" t="n">
        <v>751.08</v>
      </c>
    </row>
    <row r="7445" customFormat="false" ht="12.75" hidden="false" customHeight="false" outlineLevel="0" collapsed="false">
      <c r="A7445" s="210" t="s">
        <v>14232</v>
      </c>
      <c r="B7445" s="211" t="n">
        <v>751.08</v>
      </c>
    </row>
    <row r="7446" customFormat="false" ht="12.75" hidden="false" customHeight="false" outlineLevel="0" collapsed="false">
      <c r="A7446" s="210" t="s">
        <v>14233</v>
      </c>
      <c r="B7446" s="211" t="n">
        <v>1210.14</v>
      </c>
    </row>
    <row r="7447" customFormat="false" ht="12.75" hidden="false" customHeight="false" outlineLevel="0" collapsed="false">
      <c r="A7447" s="210" t="s">
        <v>14235</v>
      </c>
      <c r="B7447" s="211" t="n">
        <v>1210.14</v>
      </c>
    </row>
    <row r="7448" customFormat="false" ht="12.75" hidden="false" customHeight="false" outlineLevel="0" collapsed="false">
      <c r="A7448" s="210" t="s">
        <v>14236</v>
      </c>
      <c r="B7448" s="211" t="n">
        <v>1530.32</v>
      </c>
    </row>
    <row r="7449" customFormat="false" ht="12.75" hidden="false" customHeight="false" outlineLevel="0" collapsed="false">
      <c r="A7449" s="210" t="s">
        <v>14238</v>
      </c>
      <c r="B7449" s="211" t="n">
        <v>1530.32</v>
      </c>
    </row>
    <row r="7450" customFormat="false" ht="12.75" hidden="false" customHeight="false" outlineLevel="0" collapsed="false">
      <c r="A7450" s="210" t="s">
        <v>14239</v>
      </c>
      <c r="B7450" s="211" t="n">
        <v>1890.84</v>
      </c>
    </row>
    <row r="7451" customFormat="false" ht="12.75" hidden="false" customHeight="false" outlineLevel="0" collapsed="false">
      <c r="A7451" s="210" t="s">
        <v>14241</v>
      </c>
      <c r="B7451" s="211" t="n">
        <v>1890.84</v>
      </c>
    </row>
    <row r="7452" customFormat="false" ht="12.75" hidden="false" customHeight="false" outlineLevel="0" collapsed="false">
      <c r="A7452" s="210" t="s">
        <v>14242</v>
      </c>
      <c r="B7452" s="211" t="n">
        <v>2719.46</v>
      </c>
    </row>
    <row r="7453" customFormat="false" ht="12.75" hidden="false" customHeight="false" outlineLevel="0" collapsed="false">
      <c r="A7453" s="210" t="s">
        <v>14244</v>
      </c>
      <c r="B7453" s="211" t="n">
        <v>2719.46</v>
      </c>
    </row>
    <row r="7454" customFormat="false" ht="12.75" hidden="false" customHeight="false" outlineLevel="0" collapsed="false">
      <c r="A7454" s="210" t="s">
        <v>14245</v>
      </c>
      <c r="B7454" s="211" t="n">
        <v>3.84</v>
      </c>
    </row>
    <row r="7455" customFormat="false" ht="12.75" hidden="false" customHeight="false" outlineLevel="0" collapsed="false">
      <c r="A7455" s="210" t="s">
        <v>14247</v>
      </c>
      <c r="B7455" s="211" t="n">
        <v>3.84</v>
      </c>
    </row>
    <row r="7456" customFormat="false" ht="12.75" hidden="false" customHeight="false" outlineLevel="0" collapsed="false">
      <c r="A7456" s="210" t="s">
        <v>14248</v>
      </c>
      <c r="B7456" s="211" t="n">
        <v>5.8</v>
      </c>
    </row>
    <row r="7457" customFormat="false" ht="12.75" hidden="false" customHeight="false" outlineLevel="0" collapsed="false">
      <c r="A7457" s="210" t="s">
        <v>14250</v>
      </c>
      <c r="B7457" s="211" t="n">
        <v>5.8</v>
      </c>
    </row>
    <row r="7458" customFormat="false" ht="12.75" hidden="false" customHeight="false" outlineLevel="0" collapsed="false">
      <c r="A7458" s="210" t="s">
        <v>14251</v>
      </c>
      <c r="B7458" s="211" t="n">
        <v>8.94</v>
      </c>
    </row>
    <row r="7459" customFormat="false" ht="12.75" hidden="false" customHeight="false" outlineLevel="0" collapsed="false">
      <c r="A7459" s="210" t="s">
        <v>14253</v>
      </c>
      <c r="B7459" s="211" t="n">
        <v>8.94</v>
      </c>
    </row>
    <row r="7460" customFormat="false" ht="12.75" hidden="false" customHeight="false" outlineLevel="0" collapsed="false">
      <c r="A7460" s="210" t="s">
        <v>14254</v>
      </c>
      <c r="B7460" s="211" t="n">
        <v>20.12</v>
      </c>
    </row>
    <row r="7461" customFormat="false" ht="12.75" hidden="false" customHeight="false" outlineLevel="0" collapsed="false">
      <c r="A7461" s="210" t="s">
        <v>14256</v>
      </c>
      <c r="B7461" s="211" t="n">
        <v>20.12</v>
      </c>
    </row>
    <row r="7462" customFormat="false" ht="12.75" hidden="false" customHeight="false" outlineLevel="0" collapsed="false">
      <c r="A7462" s="210" t="s">
        <v>14257</v>
      </c>
      <c r="B7462" s="211" t="n">
        <v>28.92</v>
      </c>
    </row>
    <row r="7463" customFormat="false" ht="12.75" hidden="false" customHeight="false" outlineLevel="0" collapsed="false">
      <c r="A7463" s="210" t="s">
        <v>14259</v>
      </c>
      <c r="B7463" s="211" t="n">
        <v>28.92</v>
      </c>
    </row>
    <row r="7464" customFormat="false" ht="12.75" hidden="false" customHeight="false" outlineLevel="0" collapsed="false">
      <c r="A7464" s="210" t="s">
        <v>14260</v>
      </c>
      <c r="B7464" s="211" t="n">
        <v>43.04</v>
      </c>
    </row>
    <row r="7465" customFormat="false" ht="12.75" hidden="false" customHeight="false" outlineLevel="0" collapsed="false">
      <c r="A7465" s="210" t="s">
        <v>14262</v>
      </c>
      <c r="B7465" s="211" t="n">
        <v>43.04</v>
      </c>
    </row>
    <row r="7466" customFormat="false" ht="12.75" hidden="false" customHeight="false" outlineLevel="0" collapsed="false">
      <c r="A7466" s="210" t="s">
        <v>14263</v>
      </c>
      <c r="B7466" s="211" t="n">
        <v>55.54</v>
      </c>
    </row>
    <row r="7467" customFormat="false" ht="12.75" hidden="false" customHeight="false" outlineLevel="0" collapsed="false">
      <c r="A7467" s="210" t="s">
        <v>14265</v>
      </c>
      <c r="B7467" s="211" t="n">
        <v>55.54</v>
      </c>
    </row>
    <row r="7468" customFormat="false" ht="12.75" hidden="false" customHeight="false" outlineLevel="0" collapsed="false">
      <c r="A7468" s="210" t="s">
        <v>14266</v>
      </c>
      <c r="B7468" s="211" t="n">
        <v>68.92</v>
      </c>
    </row>
    <row r="7469" customFormat="false" ht="12.75" hidden="false" customHeight="false" outlineLevel="0" collapsed="false">
      <c r="A7469" s="210" t="s">
        <v>14268</v>
      </c>
      <c r="B7469" s="211" t="n">
        <v>68.92</v>
      </c>
    </row>
    <row r="7470" customFormat="false" ht="12.75" hidden="false" customHeight="false" outlineLevel="0" collapsed="false">
      <c r="A7470" s="210" t="s">
        <v>14269</v>
      </c>
      <c r="B7470" s="211" t="n">
        <v>89.96</v>
      </c>
    </row>
    <row r="7471" customFormat="false" ht="12.75" hidden="false" customHeight="false" outlineLevel="0" collapsed="false">
      <c r="A7471" s="210" t="s">
        <v>14271</v>
      </c>
      <c r="B7471" s="211" t="n">
        <v>89.96</v>
      </c>
    </row>
    <row r="7472" customFormat="false" ht="12.75" hidden="false" customHeight="false" outlineLevel="0" collapsed="false">
      <c r="A7472" s="210" t="s">
        <v>14272</v>
      </c>
      <c r="B7472" s="211" t="n">
        <v>113.78</v>
      </c>
    </row>
    <row r="7473" customFormat="false" ht="12.75" hidden="false" customHeight="false" outlineLevel="0" collapsed="false">
      <c r="A7473" s="210" t="s">
        <v>14274</v>
      </c>
      <c r="B7473" s="211" t="n">
        <v>113.78</v>
      </c>
    </row>
    <row r="7474" customFormat="false" ht="12.75" hidden="false" customHeight="false" outlineLevel="0" collapsed="false">
      <c r="A7474" s="210" t="s">
        <v>14275</v>
      </c>
      <c r="B7474" s="211" t="n">
        <v>140.42</v>
      </c>
    </row>
    <row r="7475" customFormat="false" ht="12.75" hidden="false" customHeight="false" outlineLevel="0" collapsed="false">
      <c r="A7475" s="210" t="s">
        <v>14277</v>
      </c>
      <c r="B7475" s="211" t="n">
        <v>140.42</v>
      </c>
    </row>
    <row r="7476" customFormat="false" ht="12.75" hidden="false" customHeight="false" outlineLevel="0" collapsed="false">
      <c r="A7476" s="210" t="s">
        <v>14278</v>
      </c>
      <c r="B7476" s="211" t="n">
        <v>178.08</v>
      </c>
    </row>
    <row r="7477" customFormat="false" ht="12.75" hidden="false" customHeight="false" outlineLevel="0" collapsed="false">
      <c r="A7477" s="210" t="s">
        <v>14280</v>
      </c>
      <c r="B7477" s="211" t="n">
        <v>178.08</v>
      </c>
    </row>
    <row r="7478" customFormat="false" ht="12.75" hidden="false" customHeight="false" outlineLevel="0" collapsed="false">
      <c r="A7478" s="210" t="s">
        <v>14281</v>
      </c>
      <c r="B7478" s="211" t="n">
        <v>219.58</v>
      </c>
    </row>
    <row r="7479" customFormat="false" ht="12.75" hidden="false" customHeight="false" outlineLevel="0" collapsed="false">
      <c r="A7479" s="210" t="s">
        <v>14283</v>
      </c>
      <c r="B7479" s="211" t="n">
        <v>219.58</v>
      </c>
    </row>
    <row r="7480" customFormat="false" ht="12.75" hidden="false" customHeight="false" outlineLevel="0" collapsed="false">
      <c r="A7480" s="210" t="s">
        <v>14284</v>
      </c>
      <c r="B7480" s="211" t="n">
        <v>274.2</v>
      </c>
    </row>
    <row r="7481" customFormat="false" ht="12.75" hidden="false" customHeight="false" outlineLevel="0" collapsed="false">
      <c r="A7481" s="210" t="s">
        <v>14286</v>
      </c>
      <c r="B7481" s="211" t="n">
        <v>274.2</v>
      </c>
    </row>
    <row r="7482" customFormat="false" ht="12.75" hidden="false" customHeight="false" outlineLevel="0" collapsed="false">
      <c r="A7482" s="210" t="s">
        <v>14287</v>
      </c>
      <c r="B7482" s="211" t="n">
        <v>347.24</v>
      </c>
    </row>
    <row r="7483" customFormat="false" ht="12.75" hidden="false" customHeight="false" outlineLevel="0" collapsed="false">
      <c r="A7483" s="210" t="s">
        <v>14289</v>
      </c>
      <c r="B7483" s="211" t="n">
        <v>347.24</v>
      </c>
    </row>
    <row r="7484" customFormat="false" ht="12.75" hidden="false" customHeight="false" outlineLevel="0" collapsed="false">
      <c r="A7484" s="210" t="s">
        <v>14290</v>
      </c>
      <c r="B7484" s="211" t="n">
        <v>441.92</v>
      </c>
    </row>
    <row r="7485" customFormat="false" ht="12.75" hidden="false" customHeight="false" outlineLevel="0" collapsed="false">
      <c r="A7485" s="210" t="s">
        <v>14292</v>
      </c>
      <c r="B7485" s="211" t="n">
        <v>441.92</v>
      </c>
    </row>
    <row r="7486" customFormat="false" ht="12.75" hidden="false" customHeight="false" outlineLevel="0" collapsed="false">
      <c r="A7486" s="210" t="s">
        <v>14293</v>
      </c>
      <c r="B7486" s="211" t="n">
        <v>560.64</v>
      </c>
    </row>
    <row r="7487" customFormat="false" ht="12.75" hidden="false" customHeight="false" outlineLevel="0" collapsed="false">
      <c r="A7487" s="210" t="s">
        <v>14295</v>
      </c>
      <c r="B7487" s="211" t="n">
        <v>560.64</v>
      </c>
    </row>
    <row r="7488" customFormat="false" ht="12.75" hidden="false" customHeight="false" outlineLevel="0" collapsed="false">
      <c r="A7488" s="210" t="s">
        <v>14296</v>
      </c>
      <c r="B7488" s="211" t="n">
        <v>707.66</v>
      </c>
    </row>
    <row r="7489" customFormat="false" ht="12.75" hidden="false" customHeight="false" outlineLevel="0" collapsed="false">
      <c r="A7489" s="210" t="s">
        <v>14298</v>
      </c>
      <c r="B7489" s="211" t="n">
        <v>707.66</v>
      </c>
    </row>
    <row r="7490" customFormat="false" ht="12.75" hidden="false" customHeight="false" outlineLevel="0" collapsed="false">
      <c r="A7490" s="210" t="s">
        <v>14299</v>
      </c>
      <c r="B7490" s="211" t="n">
        <v>874.36</v>
      </c>
    </row>
    <row r="7491" customFormat="false" ht="12.75" hidden="false" customHeight="false" outlineLevel="0" collapsed="false">
      <c r="A7491" s="210" t="s">
        <v>14301</v>
      </c>
      <c r="B7491" s="211" t="n">
        <v>874.36</v>
      </c>
    </row>
    <row r="7492" customFormat="false" ht="12.75" hidden="false" customHeight="false" outlineLevel="0" collapsed="false">
      <c r="A7492" s="210" t="s">
        <v>14302</v>
      </c>
      <c r="B7492" s="211" t="n">
        <v>1095.34</v>
      </c>
    </row>
    <row r="7493" customFormat="false" ht="12.75" hidden="false" customHeight="false" outlineLevel="0" collapsed="false">
      <c r="A7493" s="210" t="s">
        <v>14304</v>
      </c>
      <c r="B7493" s="211" t="n">
        <v>1095.34</v>
      </c>
    </row>
    <row r="7494" customFormat="false" ht="12.75" hidden="false" customHeight="false" outlineLevel="0" collapsed="false">
      <c r="A7494" s="210" t="s">
        <v>14305</v>
      </c>
      <c r="B7494" s="211" t="n">
        <v>1387.32</v>
      </c>
    </row>
    <row r="7495" customFormat="false" ht="12.75" hidden="false" customHeight="false" outlineLevel="0" collapsed="false">
      <c r="A7495" s="210" t="s">
        <v>14307</v>
      </c>
      <c r="B7495" s="211" t="n">
        <v>1387.32</v>
      </c>
    </row>
    <row r="7496" customFormat="false" ht="12.75" hidden="false" customHeight="false" outlineLevel="0" collapsed="false">
      <c r="A7496" s="210" t="s">
        <v>14308</v>
      </c>
      <c r="B7496" s="211" t="n">
        <v>2236.3</v>
      </c>
    </row>
    <row r="7497" customFormat="false" ht="12.75" hidden="false" customHeight="false" outlineLevel="0" collapsed="false">
      <c r="A7497" s="210" t="s">
        <v>14310</v>
      </c>
      <c r="B7497" s="211" t="n">
        <v>2236.3</v>
      </c>
    </row>
    <row r="7498" customFormat="false" ht="12.75" hidden="false" customHeight="false" outlineLevel="0" collapsed="false">
      <c r="A7498" s="210" t="s">
        <v>14311</v>
      </c>
      <c r="B7498" s="211" t="n">
        <v>2.24</v>
      </c>
    </row>
    <row r="7499" customFormat="false" ht="12.75" hidden="false" customHeight="false" outlineLevel="0" collapsed="false">
      <c r="A7499" s="210" t="s">
        <v>14313</v>
      </c>
      <c r="B7499" s="211" t="n">
        <v>2.24</v>
      </c>
    </row>
    <row r="7500" customFormat="false" ht="12.75" hidden="false" customHeight="false" outlineLevel="0" collapsed="false">
      <c r="A7500" s="210" t="s">
        <v>14314</v>
      </c>
      <c r="B7500" s="211" t="n">
        <v>3.42</v>
      </c>
    </row>
    <row r="7501" customFormat="false" ht="12.75" hidden="false" customHeight="false" outlineLevel="0" collapsed="false">
      <c r="A7501" s="210" t="s">
        <v>14316</v>
      </c>
      <c r="B7501" s="211" t="n">
        <v>3.42</v>
      </c>
    </row>
    <row r="7502" customFormat="false" ht="12.75" hidden="false" customHeight="false" outlineLevel="0" collapsed="false">
      <c r="A7502" s="210" t="s">
        <v>14317</v>
      </c>
      <c r="B7502" s="211" t="n">
        <v>5.5</v>
      </c>
    </row>
    <row r="7503" customFormat="false" ht="12.75" hidden="false" customHeight="false" outlineLevel="0" collapsed="false">
      <c r="A7503" s="210" t="s">
        <v>14319</v>
      </c>
      <c r="B7503" s="211" t="n">
        <v>5.5</v>
      </c>
    </row>
    <row r="7504" customFormat="false" ht="12.75" hidden="false" customHeight="false" outlineLevel="0" collapsed="false">
      <c r="A7504" s="210" t="s">
        <v>14320</v>
      </c>
      <c r="B7504" s="211" t="n">
        <v>8.5</v>
      </c>
    </row>
    <row r="7505" customFormat="false" ht="12.75" hidden="false" customHeight="false" outlineLevel="0" collapsed="false">
      <c r="A7505" s="210" t="s">
        <v>14322</v>
      </c>
      <c r="B7505" s="211" t="n">
        <v>8.5</v>
      </c>
    </row>
    <row r="7506" customFormat="false" ht="12.75" hidden="false" customHeight="false" outlineLevel="0" collapsed="false">
      <c r="A7506" s="210" t="s">
        <v>14323</v>
      </c>
      <c r="B7506" s="211" t="n">
        <v>13.2</v>
      </c>
    </row>
    <row r="7507" customFormat="false" ht="12.75" hidden="false" customHeight="false" outlineLevel="0" collapsed="false">
      <c r="A7507" s="210" t="s">
        <v>14325</v>
      </c>
      <c r="B7507" s="211" t="n">
        <v>13.2</v>
      </c>
    </row>
    <row r="7508" customFormat="false" ht="12.75" hidden="false" customHeight="false" outlineLevel="0" collapsed="false">
      <c r="A7508" s="210" t="s">
        <v>14326</v>
      </c>
      <c r="B7508" s="211" t="n">
        <v>29.5</v>
      </c>
    </row>
    <row r="7509" customFormat="false" ht="12.75" hidden="false" customHeight="false" outlineLevel="0" collapsed="false">
      <c r="A7509" s="210" t="s">
        <v>14328</v>
      </c>
      <c r="B7509" s="211" t="n">
        <v>29.5</v>
      </c>
    </row>
    <row r="7510" customFormat="false" ht="12.75" hidden="false" customHeight="false" outlineLevel="0" collapsed="false">
      <c r="A7510" s="210" t="s">
        <v>14329</v>
      </c>
      <c r="B7510" s="211" t="n">
        <v>42.22</v>
      </c>
    </row>
    <row r="7511" customFormat="false" ht="12.75" hidden="false" customHeight="false" outlineLevel="0" collapsed="false">
      <c r="A7511" s="210" t="s">
        <v>14331</v>
      </c>
      <c r="B7511" s="211" t="n">
        <v>42.22</v>
      </c>
    </row>
    <row r="7512" customFormat="false" ht="12.75" hidden="false" customHeight="false" outlineLevel="0" collapsed="false">
      <c r="A7512" s="210" t="s">
        <v>14332</v>
      </c>
      <c r="B7512" s="211" t="n">
        <v>62.62</v>
      </c>
    </row>
    <row r="7513" customFormat="false" ht="12.75" hidden="false" customHeight="false" outlineLevel="0" collapsed="false">
      <c r="A7513" s="210" t="s">
        <v>14334</v>
      </c>
      <c r="B7513" s="211" t="n">
        <v>62.62</v>
      </c>
    </row>
    <row r="7514" customFormat="false" ht="12.75" hidden="false" customHeight="false" outlineLevel="0" collapsed="false">
      <c r="A7514" s="210" t="s">
        <v>14335</v>
      </c>
      <c r="B7514" s="211" t="n">
        <v>81.24</v>
      </c>
    </row>
    <row r="7515" customFormat="false" ht="12.75" hidden="false" customHeight="false" outlineLevel="0" collapsed="false">
      <c r="A7515" s="210" t="s">
        <v>14337</v>
      </c>
      <c r="B7515" s="211" t="n">
        <v>81.24</v>
      </c>
    </row>
    <row r="7516" customFormat="false" ht="12.75" hidden="false" customHeight="false" outlineLevel="0" collapsed="false">
      <c r="A7516" s="210" t="s">
        <v>14338</v>
      </c>
      <c r="B7516" s="211" t="n">
        <v>101.94</v>
      </c>
    </row>
    <row r="7517" customFormat="false" ht="12.75" hidden="false" customHeight="false" outlineLevel="0" collapsed="false">
      <c r="A7517" s="210" t="s">
        <v>14340</v>
      </c>
      <c r="B7517" s="211" t="n">
        <v>101.94</v>
      </c>
    </row>
    <row r="7518" customFormat="false" ht="12.75" hidden="false" customHeight="false" outlineLevel="0" collapsed="false">
      <c r="A7518" s="210" t="s">
        <v>14341</v>
      </c>
      <c r="B7518" s="211" t="n">
        <v>132.92</v>
      </c>
    </row>
    <row r="7519" customFormat="false" ht="12.75" hidden="false" customHeight="false" outlineLevel="0" collapsed="false">
      <c r="A7519" s="210" t="s">
        <v>14343</v>
      </c>
      <c r="B7519" s="211" t="n">
        <v>132.92</v>
      </c>
    </row>
    <row r="7520" customFormat="false" ht="12.75" hidden="false" customHeight="false" outlineLevel="0" collapsed="false">
      <c r="A7520" s="210" t="s">
        <v>14344</v>
      </c>
      <c r="B7520" s="211" t="n">
        <v>168.02</v>
      </c>
    </row>
    <row r="7521" customFormat="false" ht="12.75" hidden="false" customHeight="false" outlineLevel="0" collapsed="false">
      <c r="A7521" s="210" t="s">
        <v>14346</v>
      </c>
      <c r="B7521" s="211" t="n">
        <v>168.02</v>
      </c>
    </row>
    <row r="7522" customFormat="false" ht="12.75" hidden="false" customHeight="false" outlineLevel="0" collapsed="false">
      <c r="A7522" s="210" t="s">
        <v>14347</v>
      </c>
      <c r="B7522" s="211" t="n">
        <v>207.2</v>
      </c>
    </row>
    <row r="7523" customFormat="false" ht="12.75" hidden="false" customHeight="false" outlineLevel="0" collapsed="false">
      <c r="A7523" s="210" t="s">
        <v>14349</v>
      </c>
      <c r="B7523" s="211" t="n">
        <v>207.2</v>
      </c>
    </row>
    <row r="7524" customFormat="false" ht="12.75" hidden="false" customHeight="false" outlineLevel="0" collapsed="false">
      <c r="A7524" s="210" t="s">
        <v>14350</v>
      </c>
      <c r="B7524" s="211" t="n">
        <v>262.24</v>
      </c>
    </row>
    <row r="7525" customFormat="false" ht="12.75" hidden="false" customHeight="false" outlineLevel="0" collapsed="false">
      <c r="A7525" s="210" t="s">
        <v>14352</v>
      </c>
      <c r="B7525" s="211" t="n">
        <v>262.24</v>
      </c>
    </row>
    <row r="7526" customFormat="false" ht="12.75" hidden="false" customHeight="false" outlineLevel="0" collapsed="false">
      <c r="A7526" s="210" t="s">
        <v>14353</v>
      </c>
      <c r="B7526" s="211" t="n">
        <v>323.76</v>
      </c>
    </row>
    <row r="7527" customFormat="false" ht="12.75" hidden="false" customHeight="false" outlineLevel="0" collapsed="false">
      <c r="A7527" s="210" t="s">
        <v>14355</v>
      </c>
      <c r="B7527" s="211" t="n">
        <v>323.76</v>
      </c>
    </row>
    <row r="7528" customFormat="false" ht="12.75" hidden="false" customHeight="false" outlineLevel="0" collapsed="false">
      <c r="A7528" s="210" t="s">
        <v>14356</v>
      </c>
      <c r="B7528" s="211" t="n">
        <v>405.72</v>
      </c>
    </row>
    <row r="7529" customFormat="false" ht="12.75" hidden="false" customHeight="false" outlineLevel="0" collapsed="false">
      <c r="A7529" s="210" t="s">
        <v>14358</v>
      </c>
      <c r="B7529" s="211" t="n">
        <v>405.72</v>
      </c>
    </row>
    <row r="7530" customFormat="false" ht="12.75" hidden="false" customHeight="false" outlineLevel="0" collapsed="false">
      <c r="A7530" s="210" t="s">
        <v>14359</v>
      </c>
      <c r="B7530" s="211" t="n">
        <v>513.4</v>
      </c>
    </row>
    <row r="7531" customFormat="false" ht="12.75" hidden="false" customHeight="false" outlineLevel="0" collapsed="false">
      <c r="A7531" s="210" t="s">
        <v>14361</v>
      </c>
      <c r="B7531" s="211" t="n">
        <v>513.4</v>
      </c>
    </row>
    <row r="7532" customFormat="false" ht="12.75" hidden="false" customHeight="false" outlineLevel="0" collapsed="false">
      <c r="A7532" s="210" t="s">
        <v>14362</v>
      </c>
      <c r="B7532" s="211" t="n">
        <v>651.46</v>
      </c>
    </row>
    <row r="7533" customFormat="false" ht="12.75" hidden="false" customHeight="false" outlineLevel="0" collapsed="false">
      <c r="A7533" s="210" t="s">
        <v>14364</v>
      </c>
      <c r="B7533" s="211" t="n">
        <v>651.46</v>
      </c>
    </row>
    <row r="7534" customFormat="false" ht="12.75" hidden="false" customHeight="false" outlineLevel="0" collapsed="false">
      <c r="A7534" s="210" t="s">
        <v>14365</v>
      </c>
      <c r="B7534" s="211" t="n">
        <v>826.9</v>
      </c>
    </row>
    <row r="7535" customFormat="false" ht="12.75" hidden="false" customHeight="false" outlineLevel="0" collapsed="false">
      <c r="A7535" s="210" t="s">
        <v>14367</v>
      </c>
      <c r="B7535" s="211" t="n">
        <v>826.9</v>
      </c>
    </row>
    <row r="7536" customFormat="false" ht="12.75" hidden="false" customHeight="false" outlineLevel="0" collapsed="false">
      <c r="A7536" s="210" t="s">
        <v>14368</v>
      </c>
      <c r="B7536" s="211" t="n">
        <v>1046.82</v>
      </c>
    </row>
    <row r="7537" customFormat="false" ht="12.75" hidden="false" customHeight="false" outlineLevel="0" collapsed="false">
      <c r="A7537" s="210" t="s">
        <v>14370</v>
      </c>
      <c r="B7537" s="211" t="n">
        <v>1046.82</v>
      </c>
    </row>
    <row r="7538" customFormat="false" ht="12.75" hidden="false" customHeight="false" outlineLevel="0" collapsed="false">
      <c r="A7538" s="210" t="s">
        <v>14371</v>
      </c>
      <c r="B7538" s="211" t="n">
        <v>1291.42</v>
      </c>
    </row>
    <row r="7539" customFormat="false" ht="12.75" hidden="false" customHeight="false" outlineLevel="0" collapsed="false">
      <c r="A7539" s="210" t="s">
        <v>14373</v>
      </c>
      <c r="B7539" s="211" t="n">
        <v>1291.42</v>
      </c>
    </row>
    <row r="7540" customFormat="false" ht="12.75" hidden="false" customHeight="false" outlineLevel="0" collapsed="false">
      <c r="A7540" s="210" t="s">
        <v>14374</v>
      </c>
      <c r="B7540" s="211" t="n">
        <v>1620.18</v>
      </c>
    </row>
    <row r="7541" customFormat="false" ht="12.75" hidden="false" customHeight="false" outlineLevel="0" collapsed="false">
      <c r="A7541" s="210" t="s">
        <v>14376</v>
      </c>
      <c r="B7541" s="211" t="n">
        <v>1620.18</v>
      </c>
    </row>
    <row r="7542" customFormat="false" ht="12.75" hidden="false" customHeight="false" outlineLevel="0" collapsed="false">
      <c r="A7542" s="210" t="s">
        <v>14377</v>
      </c>
      <c r="B7542" s="211" t="n">
        <v>15.95</v>
      </c>
    </row>
    <row r="7543" customFormat="false" ht="12.75" hidden="false" customHeight="false" outlineLevel="0" collapsed="false">
      <c r="A7543" s="210" t="s">
        <v>14380</v>
      </c>
      <c r="B7543" s="211" t="n">
        <v>15.95</v>
      </c>
    </row>
    <row r="7544" customFormat="false" ht="12.75" hidden="false" customHeight="false" outlineLevel="0" collapsed="false">
      <c r="A7544" s="210" t="s">
        <v>14381</v>
      </c>
      <c r="B7544" s="211" t="n">
        <v>18.9</v>
      </c>
    </row>
    <row r="7545" customFormat="false" ht="12.75" hidden="false" customHeight="false" outlineLevel="0" collapsed="false">
      <c r="A7545" s="210" t="s">
        <v>14383</v>
      </c>
      <c r="B7545" s="211" t="n">
        <v>18.9</v>
      </c>
    </row>
    <row r="7546" customFormat="false" ht="12.75" hidden="false" customHeight="false" outlineLevel="0" collapsed="false">
      <c r="A7546" s="210" t="s">
        <v>14384</v>
      </c>
      <c r="B7546" s="211" t="n">
        <v>29.79</v>
      </c>
    </row>
    <row r="7547" customFormat="false" ht="12.75" hidden="false" customHeight="false" outlineLevel="0" collapsed="false">
      <c r="A7547" s="210" t="s">
        <v>14386</v>
      </c>
      <c r="B7547" s="211" t="n">
        <v>29.79</v>
      </c>
    </row>
    <row r="7548" customFormat="false" ht="12.75" hidden="false" customHeight="false" outlineLevel="0" collapsed="false">
      <c r="A7548" s="210" t="s">
        <v>14387</v>
      </c>
      <c r="B7548" s="211" t="n">
        <v>46.16</v>
      </c>
    </row>
    <row r="7549" customFormat="false" ht="12.75" hidden="false" customHeight="false" outlineLevel="0" collapsed="false">
      <c r="A7549" s="210" t="s">
        <v>14389</v>
      </c>
      <c r="B7549" s="211" t="n">
        <v>46.16</v>
      </c>
    </row>
    <row r="7550" customFormat="false" ht="12.75" hidden="false" customHeight="false" outlineLevel="0" collapsed="false">
      <c r="A7550" s="210" t="s">
        <v>14390</v>
      </c>
      <c r="B7550" s="211" t="n">
        <v>52.74</v>
      </c>
    </row>
    <row r="7551" customFormat="false" ht="12.75" hidden="false" customHeight="false" outlineLevel="0" collapsed="false">
      <c r="A7551" s="210" t="s">
        <v>14392</v>
      </c>
      <c r="B7551" s="211" t="n">
        <v>52.74</v>
      </c>
    </row>
    <row r="7552" customFormat="false" ht="12.75" hidden="false" customHeight="false" outlineLevel="0" collapsed="false">
      <c r="A7552" s="210" t="s">
        <v>14393</v>
      </c>
      <c r="B7552" s="211" t="n">
        <v>66.18</v>
      </c>
    </row>
    <row r="7553" customFormat="false" ht="12.75" hidden="false" customHeight="false" outlineLevel="0" collapsed="false">
      <c r="A7553" s="210" t="s">
        <v>14395</v>
      </c>
      <c r="B7553" s="211" t="n">
        <v>66.18</v>
      </c>
    </row>
    <row r="7554" customFormat="false" ht="12.75" hidden="false" customHeight="false" outlineLevel="0" collapsed="false">
      <c r="A7554" s="210" t="s">
        <v>14396</v>
      </c>
      <c r="B7554" s="211" t="n">
        <v>80.76</v>
      </c>
    </row>
    <row r="7555" customFormat="false" ht="12.75" hidden="false" customHeight="false" outlineLevel="0" collapsed="false">
      <c r="A7555" s="210" t="s">
        <v>14398</v>
      </c>
      <c r="B7555" s="211" t="n">
        <v>80.76</v>
      </c>
    </row>
    <row r="7556" customFormat="false" ht="12.75" hidden="false" customHeight="false" outlineLevel="0" collapsed="false">
      <c r="A7556" s="210" t="s">
        <v>14399</v>
      </c>
      <c r="B7556" s="211" t="n">
        <v>102.84</v>
      </c>
    </row>
    <row r="7557" customFormat="false" ht="12.75" hidden="false" customHeight="false" outlineLevel="0" collapsed="false">
      <c r="A7557" s="210" t="s">
        <v>14401</v>
      </c>
      <c r="B7557" s="211" t="n">
        <v>102.84</v>
      </c>
    </row>
    <row r="7558" customFormat="false" ht="12.75" hidden="false" customHeight="false" outlineLevel="0" collapsed="false">
      <c r="A7558" s="210" t="s">
        <v>14402</v>
      </c>
      <c r="B7558" s="211" t="n">
        <v>138.13</v>
      </c>
    </row>
    <row r="7559" customFormat="false" ht="12.75" hidden="false" customHeight="false" outlineLevel="0" collapsed="false">
      <c r="A7559" s="210" t="s">
        <v>14404</v>
      </c>
      <c r="B7559" s="211" t="n">
        <v>138.13</v>
      </c>
    </row>
    <row r="7560" customFormat="false" ht="12.75" hidden="false" customHeight="false" outlineLevel="0" collapsed="false">
      <c r="A7560" s="210" t="s">
        <v>14405</v>
      </c>
      <c r="B7560" s="211" t="n">
        <v>204.73</v>
      </c>
    </row>
    <row r="7561" customFormat="false" ht="12.75" hidden="false" customHeight="false" outlineLevel="0" collapsed="false">
      <c r="A7561" s="210" t="s">
        <v>14407</v>
      </c>
      <c r="B7561" s="211" t="n">
        <v>204.73</v>
      </c>
    </row>
    <row r="7562" customFormat="false" ht="12.75" hidden="false" customHeight="false" outlineLevel="0" collapsed="false">
      <c r="A7562" s="210" t="s">
        <v>14408</v>
      </c>
      <c r="B7562" s="211" t="n">
        <v>213.25</v>
      </c>
    </row>
    <row r="7563" customFormat="false" ht="12.75" hidden="false" customHeight="false" outlineLevel="0" collapsed="false">
      <c r="A7563" s="210" t="s">
        <v>14410</v>
      </c>
      <c r="B7563" s="211" t="n">
        <v>213.25</v>
      </c>
    </row>
    <row r="7564" customFormat="false" ht="12.75" hidden="false" customHeight="false" outlineLevel="0" collapsed="false">
      <c r="A7564" s="210" t="s">
        <v>14411</v>
      </c>
      <c r="B7564" s="211" t="n">
        <v>253.27</v>
      </c>
    </row>
    <row r="7565" customFormat="false" ht="12.75" hidden="false" customHeight="false" outlineLevel="0" collapsed="false">
      <c r="A7565" s="210" t="s">
        <v>14413</v>
      </c>
      <c r="B7565" s="211" t="n">
        <v>253.27</v>
      </c>
    </row>
    <row r="7566" customFormat="false" ht="12.75" hidden="false" customHeight="false" outlineLevel="0" collapsed="false">
      <c r="A7566" s="210" t="s">
        <v>14414</v>
      </c>
      <c r="B7566" s="211" t="n">
        <v>538</v>
      </c>
    </row>
    <row r="7567" customFormat="false" ht="12.75" hidden="false" customHeight="false" outlineLevel="0" collapsed="false">
      <c r="A7567" s="210" t="s">
        <v>14416</v>
      </c>
      <c r="B7567" s="211" t="n">
        <v>538</v>
      </c>
    </row>
    <row r="7568" customFormat="false" ht="12.75" hidden="false" customHeight="false" outlineLevel="0" collapsed="false">
      <c r="A7568" s="210" t="s">
        <v>14417</v>
      </c>
      <c r="B7568" s="211" t="n">
        <v>548.56</v>
      </c>
    </row>
    <row r="7569" customFormat="false" ht="12.75" hidden="false" customHeight="false" outlineLevel="0" collapsed="false">
      <c r="A7569" s="210" t="s">
        <v>14419</v>
      </c>
      <c r="B7569" s="211" t="n">
        <v>548.56</v>
      </c>
    </row>
    <row r="7570" customFormat="false" ht="12.75" hidden="false" customHeight="false" outlineLevel="0" collapsed="false">
      <c r="A7570" s="210" t="s">
        <v>14420</v>
      </c>
      <c r="B7570" s="211" t="n">
        <v>563.42</v>
      </c>
    </row>
    <row r="7571" customFormat="false" ht="12.75" hidden="false" customHeight="false" outlineLevel="0" collapsed="false">
      <c r="A7571" s="210" t="s">
        <v>14422</v>
      </c>
      <c r="B7571" s="211" t="n">
        <v>563.42</v>
      </c>
    </row>
    <row r="7572" customFormat="false" ht="12.75" hidden="false" customHeight="false" outlineLevel="0" collapsed="false">
      <c r="A7572" s="210" t="s">
        <v>14423</v>
      </c>
      <c r="B7572" s="211" t="n">
        <v>583.98</v>
      </c>
    </row>
    <row r="7573" customFormat="false" ht="12.75" hidden="false" customHeight="false" outlineLevel="0" collapsed="false">
      <c r="A7573" s="210" t="s">
        <v>14425</v>
      </c>
      <c r="B7573" s="211" t="n">
        <v>583.98</v>
      </c>
    </row>
    <row r="7574" customFormat="false" ht="12.75" hidden="false" customHeight="false" outlineLevel="0" collapsed="false">
      <c r="A7574" s="210" t="s">
        <v>14426</v>
      </c>
      <c r="B7574" s="211" t="n">
        <v>663.56</v>
      </c>
    </row>
    <row r="7575" customFormat="false" ht="12.75" hidden="false" customHeight="false" outlineLevel="0" collapsed="false">
      <c r="A7575" s="210" t="s">
        <v>14428</v>
      </c>
      <c r="B7575" s="211" t="n">
        <v>663.56</v>
      </c>
    </row>
    <row r="7576" customFormat="false" ht="12.75" hidden="false" customHeight="false" outlineLevel="0" collapsed="false">
      <c r="A7576" s="210" t="s">
        <v>14429</v>
      </c>
      <c r="B7576" s="211" t="n">
        <v>1344.16</v>
      </c>
    </row>
    <row r="7577" customFormat="false" ht="12.75" hidden="false" customHeight="false" outlineLevel="0" collapsed="false">
      <c r="A7577" s="210" t="s">
        <v>14431</v>
      </c>
      <c r="B7577" s="211" t="n">
        <v>1344.16</v>
      </c>
    </row>
    <row r="7578" customFormat="false" ht="12.75" hidden="false" customHeight="false" outlineLevel="0" collapsed="false">
      <c r="A7578" s="210" t="s">
        <v>14432</v>
      </c>
      <c r="B7578" s="211" t="n">
        <v>1394.82</v>
      </c>
    </row>
    <row r="7579" customFormat="false" ht="12.75" hidden="false" customHeight="false" outlineLevel="0" collapsed="false">
      <c r="A7579" s="210" t="s">
        <v>14434</v>
      </c>
      <c r="B7579" s="211" t="n">
        <v>1394.82</v>
      </c>
    </row>
    <row r="7580" customFormat="false" ht="12.75" hidden="false" customHeight="false" outlineLevel="0" collapsed="false">
      <c r="A7580" s="210" t="s">
        <v>14435</v>
      </c>
      <c r="B7580" s="211" t="n">
        <v>2876.06</v>
      </c>
    </row>
    <row r="7581" customFormat="false" ht="12.75" hidden="false" customHeight="false" outlineLevel="0" collapsed="false">
      <c r="A7581" s="210" t="s">
        <v>14437</v>
      </c>
      <c r="B7581" s="211" t="n">
        <v>2876.06</v>
      </c>
    </row>
    <row r="7582" customFormat="false" ht="12.75" hidden="false" customHeight="false" outlineLevel="0" collapsed="false">
      <c r="A7582" s="210" t="s">
        <v>14438</v>
      </c>
      <c r="B7582" s="211" t="n">
        <v>3231.54</v>
      </c>
    </row>
    <row r="7583" customFormat="false" ht="12.75" hidden="false" customHeight="false" outlineLevel="0" collapsed="false">
      <c r="A7583" s="210" t="s">
        <v>14440</v>
      </c>
      <c r="B7583" s="211" t="n">
        <v>3231.54</v>
      </c>
    </row>
    <row r="7584" customFormat="false" ht="12.75" hidden="false" customHeight="false" outlineLevel="0" collapsed="false">
      <c r="A7584" s="210" t="s">
        <v>14441</v>
      </c>
      <c r="B7584" s="211" t="n">
        <v>5995.38</v>
      </c>
    </row>
    <row r="7585" customFormat="false" ht="12.75" hidden="false" customHeight="false" outlineLevel="0" collapsed="false">
      <c r="A7585" s="210" t="s">
        <v>14443</v>
      </c>
      <c r="B7585" s="211" t="n">
        <v>5995.38</v>
      </c>
    </row>
    <row r="7586" customFormat="false" ht="12.75" hidden="false" customHeight="false" outlineLevel="0" collapsed="false">
      <c r="A7586" s="210" t="s">
        <v>14444</v>
      </c>
      <c r="B7586" s="211" t="n">
        <v>6353.68</v>
      </c>
    </row>
    <row r="7587" customFormat="false" ht="12.75" hidden="false" customHeight="false" outlineLevel="0" collapsed="false">
      <c r="A7587" s="210" t="s">
        <v>14446</v>
      </c>
      <c r="B7587" s="211" t="n">
        <v>6353.68</v>
      </c>
    </row>
    <row r="7588" customFormat="false" ht="12.75" hidden="false" customHeight="false" outlineLevel="0" collapsed="false">
      <c r="A7588" s="210" t="s">
        <v>14447</v>
      </c>
      <c r="B7588" s="211" t="n">
        <v>15.14</v>
      </c>
    </row>
    <row r="7589" customFormat="false" ht="12.75" hidden="false" customHeight="false" outlineLevel="0" collapsed="false">
      <c r="A7589" s="210" t="s">
        <v>14449</v>
      </c>
      <c r="B7589" s="211" t="n">
        <v>15.14</v>
      </c>
    </row>
    <row r="7590" customFormat="false" ht="12.75" hidden="false" customHeight="false" outlineLevel="0" collapsed="false">
      <c r="A7590" s="210" t="s">
        <v>14450</v>
      </c>
      <c r="B7590" s="211" t="n">
        <v>17.87</v>
      </c>
    </row>
    <row r="7591" customFormat="false" ht="12.75" hidden="false" customHeight="false" outlineLevel="0" collapsed="false">
      <c r="A7591" s="210" t="s">
        <v>14452</v>
      </c>
      <c r="B7591" s="211" t="n">
        <v>17.87</v>
      </c>
    </row>
    <row r="7592" customFormat="false" ht="12.75" hidden="false" customHeight="false" outlineLevel="0" collapsed="false">
      <c r="A7592" s="210" t="s">
        <v>14453</v>
      </c>
      <c r="B7592" s="211" t="n">
        <v>23.68</v>
      </c>
    </row>
    <row r="7593" customFormat="false" ht="12.75" hidden="false" customHeight="false" outlineLevel="0" collapsed="false">
      <c r="A7593" s="210" t="s">
        <v>14455</v>
      </c>
      <c r="B7593" s="211" t="n">
        <v>23.68</v>
      </c>
    </row>
    <row r="7594" customFormat="false" ht="12.75" hidden="false" customHeight="false" outlineLevel="0" collapsed="false">
      <c r="A7594" s="210" t="s">
        <v>14456</v>
      </c>
      <c r="B7594" s="211" t="n">
        <v>36.96</v>
      </c>
    </row>
    <row r="7595" customFormat="false" ht="12.75" hidden="false" customHeight="false" outlineLevel="0" collapsed="false">
      <c r="A7595" s="210" t="s">
        <v>14458</v>
      </c>
      <c r="B7595" s="211" t="n">
        <v>36.96</v>
      </c>
    </row>
    <row r="7596" customFormat="false" ht="12.75" hidden="false" customHeight="false" outlineLevel="0" collapsed="false">
      <c r="A7596" s="210" t="s">
        <v>14459</v>
      </c>
      <c r="B7596" s="211" t="n">
        <v>44.46</v>
      </c>
    </row>
    <row r="7597" customFormat="false" ht="12.75" hidden="false" customHeight="false" outlineLevel="0" collapsed="false">
      <c r="A7597" s="210" t="s">
        <v>14461</v>
      </c>
      <c r="B7597" s="211" t="n">
        <v>44.46</v>
      </c>
    </row>
    <row r="7598" customFormat="false" ht="12.75" hidden="false" customHeight="false" outlineLevel="0" collapsed="false">
      <c r="A7598" s="210" t="s">
        <v>14462</v>
      </c>
      <c r="B7598" s="211" t="n">
        <v>56.56</v>
      </c>
    </row>
    <row r="7599" customFormat="false" ht="12.75" hidden="false" customHeight="false" outlineLevel="0" collapsed="false">
      <c r="A7599" s="210" t="s">
        <v>14464</v>
      </c>
      <c r="B7599" s="211" t="n">
        <v>56.56</v>
      </c>
    </row>
    <row r="7600" customFormat="false" ht="12.75" hidden="false" customHeight="false" outlineLevel="0" collapsed="false">
      <c r="A7600" s="210" t="s">
        <v>14465</v>
      </c>
      <c r="B7600" s="211" t="n">
        <v>65.94</v>
      </c>
    </row>
    <row r="7601" customFormat="false" ht="12.75" hidden="false" customHeight="false" outlineLevel="0" collapsed="false">
      <c r="A7601" s="210" t="s">
        <v>14467</v>
      </c>
      <c r="B7601" s="211" t="n">
        <v>65.94</v>
      </c>
    </row>
    <row r="7602" customFormat="false" ht="12.75" hidden="false" customHeight="false" outlineLevel="0" collapsed="false">
      <c r="A7602" s="210" t="s">
        <v>14468</v>
      </c>
      <c r="B7602" s="211" t="n">
        <v>92.51</v>
      </c>
    </row>
    <row r="7603" customFormat="false" ht="12.75" hidden="false" customHeight="false" outlineLevel="0" collapsed="false">
      <c r="A7603" s="210" t="s">
        <v>14470</v>
      </c>
      <c r="B7603" s="211" t="n">
        <v>92.51</v>
      </c>
    </row>
    <row r="7604" customFormat="false" ht="12.75" hidden="false" customHeight="false" outlineLevel="0" collapsed="false">
      <c r="A7604" s="210" t="s">
        <v>14471</v>
      </c>
      <c r="B7604" s="211" t="n">
        <v>116.19</v>
      </c>
    </row>
    <row r="7605" customFormat="false" ht="12.75" hidden="false" customHeight="false" outlineLevel="0" collapsed="false">
      <c r="A7605" s="210" t="s">
        <v>14473</v>
      </c>
      <c r="B7605" s="211" t="n">
        <v>116.19</v>
      </c>
    </row>
    <row r="7606" customFormat="false" ht="12.75" hidden="false" customHeight="false" outlineLevel="0" collapsed="false">
      <c r="A7606" s="210" t="s">
        <v>14474</v>
      </c>
      <c r="B7606" s="211" t="n">
        <v>126.75</v>
      </c>
    </row>
    <row r="7607" customFormat="false" ht="12.75" hidden="false" customHeight="false" outlineLevel="0" collapsed="false">
      <c r="A7607" s="210" t="s">
        <v>14476</v>
      </c>
      <c r="B7607" s="211" t="n">
        <v>126.75</v>
      </c>
    </row>
    <row r="7608" customFormat="false" ht="12.75" hidden="false" customHeight="false" outlineLevel="0" collapsed="false">
      <c r="A7608" s="210" t="s">
        <v>14477</v>
      </c>
      <c r="B7608" s="211" t="n">
        <v>234.34</v>
      </c>
    </row>
    <row r="7609" customFormat="false" ht="12.75" hidden="false" customHeight="false" outlineLevel="0" collapsed="false">
      <c r="A7609" s="210" t="s">
        <v>14479</v>
      </c>
      <c r="B7609" s="211" t="n">
        <v>234.34</v>
      </c>
    </row>
    <row r="7610" customFormat="false" ht="12.75" hidden="false" customHeight="false" outlineLevel="0" collapsed="false">
      <c r="A7610" s="210" t="s">
        <v>14480</v>
      </c>
      <c r="B7610" s="211" t="n">
        <v>277.41</v>
      </c>
    </row>
    <row r="7611" customFormat="false" ht="12.75" hidden="false" customHeight="false" outlineLevel="0" collapsed="false">
      <c r="A7611" s="210" t="s">
        <v>14482</v>
      </c>
      <c r="B7611" s="211" t="n">
        <v>277.41</v>
      </c>
    </row>
    <row r="7612" customFormat="false" ht="12.75" hidden="false" customHeight="false" outlineLevel="0" collapsed="false">
      <c r="A7612" s="210" t="s">
        <v>14483</v>
      </c>
      <c r="B7612" s="211" t="n">
        <v>400.92</v>
      </c>
    </row>
    <row r="7613" customFormat="false" ht="12.75" hidden="false" customHeight="false" outlineLevel="0" collapsed="false">
      <c r="A7613" s="210" t="s">
        <v>14485</v>
      </c>
      <c r="B7613" s="211" t="n">
        <v>400.92</v>
      </c>
    </row>
    <row r="7614" customFormat="false" ht="12.75" hidden="false" customHeight="false" outlineLevel="0" collapsed="false">
      <c r="A7614" s="210" t="s">
        <v>14486</v>
      </c>
      <c r="B7614" s="211" t="n">
        <v>708</v>
      </c>
    </row>
    <row r="7615" customFormat="false" ht="12.75" hidden="false" customHeight="false" outlineLevel="0" collapsed="false">
      <c r="A7615" s="210" t="s">
        <v>14488</v>
      </c>
      <c r="B7615" s="211" t="n">
        <v>708</v>
      </c>
    </row>
    <row r="7616" customFormat="false" ht="12.75" hidden="false" customHeight="false" outlineLevel="0" collapsed="false">
      <c r="A7616" s="210" t="s">
        <v>14489</v>
      </c>
      <c r="B7616" s="211" t="n">
        <v>876</v>
      </c>
    </row>
    <row r="7617" customFormat="false" ht="12.75" hidden="false" customHeight="false" outlineLevel="0" collapsed="false">
      <c r="A7617" s="210" t="s">
        <v>14491</v>
      </c>
      <c r="B7617" s="211" t="n">
        <v>876</v>
      </c>
    </row>
    <row r="7618" customFormat="false" ht="12.75" hidden="false" customHeight="false" outlineLevel="0" collapsed="false">
      <c r="A7618" s="210" t="s">
        <v>14492</v>
      </c>
      <c r="B7618" s="211" t="n">
        <v>1700</v>
      </c>
    </row>
    <row r="7619" customFormat="false" ht="12.75" hidden="false" customHeight="false" outlineLevel="0" collapsed="false">
      <c r="A7619" s="210" t="s">
        <v>14494</v>
      </c>
      <c r="B7619" s="211" t="n">
        <v>1700</v>
      </c>
    </row>
    <row r="7620" customFormat="false" ht="12.75" hidden="false" customHeight="false" outlineLevel="0" collapsed="false">
      <c r="A7620" s="210" t="s">
        <v>14495</v>
      </c>
      <c r="B7620" s="211" t="n">
        <v>1885</v>
      </c>
    </row>
    <row r="7621" customFormat="false" ht="12.75" hidden="false" customHeight="false" outlineLevel="0" collapsed="false">
      <c r="A7621" s="210" t="s">
        <v>14497</v>
      </c>
      <c r="B7621" s="211" t="n">
        <v>1885</v>
      </c>
    </row>
    <row r="7622" customFormat="false" ht="12.75" hidden="false" customHeight="false" outlineLevel="0" collapsed="false">
      <c r="A7622" s="210" t="s">
        <v>14498</v>
      </c>
      <c r="B7622" s="211" t="n">
        <v>2240</v>
      </c>
    </row>
    <row r="7623" customFormat="false" ht="12.75" hidden="false" customHeight="false" outlineLevel="0" collapsed="false">
      <c r="A7623" s="210" t="s">
        <v>14500</v>
      </c>
      <c r="B7623" s="211" t="n">
        <v>2240</v>
      </c>
    </row>
    <row r="7624" customFormat="false" ht="12.75" hidden="false" customHeight="false" outlineLevel="0" collapsed="false">
      <c r="A7624" s="210" t="s">
        <v>14501</v>
      </c>
      <c r="B7624" s="211" t="n">
        <v>2427</v>
      </c>
    </row>
    <row r="7625" customFormat="false" ht="12.75" hidden="false" customHeight="false" outlineLevel="0" collapsed="false">
      <c r="A7625" s="210" t="s">
        <v>14503</v>
      </c>
      <c r="B7625" s="211" t="n">
        <v>2427</v>
      </c>
    </row>
    <row r="7626" customFormat="false" ht="12.75" hidden="false" customHeight="false" outlineLevel="0" collapsed="false">
      <c r="A7626" s="210" t="s">
        <v>14504</v>
      </c>
      <c r="B7626" s="211" t="n">
        <v>7637</v>
      </c>
    </row>
    <row r="7627" customFormat="false" ht="12.75" hidden="false" customHeight="false" outlineLevel="0" collapsed="false">
      <c r="A7627" s="210" t="s">
        <v>14506</v>
      </c>
      <c r="B7627" s="211" t="n">
        <v>7637</v>
      </c>
    </row>
    <row r="7628" customFormat="false" ht="12.75" hidden="false" customHeight="false" outlineLevel="0" collapsed="false">
      <c r="A7628" s="210" t="s">
        <v>14507</v>
      </c>
      <c r="B7628" s="211" t="n">
        <v>18.69</v>
      </c>
    </row>
    <row r="7629" customFormat="false" ht="12.75" hidden="false" customHeight="false" outlineLevel="0" collapsed="false">
      <c r="A7629" s="210" t="s">
        <v>14509</v>
      </c>
      <c r="B7629" s="211" t="n">
        <v>18.69</v>
      </c>
    </row>
    <row r="7630" customFormat="false" ht="12.75" hidden="false" customHeight="false" outlineLevel="0" collapsed="false">
      <c r="A7630" s="210" t="s">
        <v>14510</v>
      </c>
      <c r="B7630" s="211" t="n">
        <v>21.96</v>
      </c>
    </row>
    <row r="7631" customFormat="false" ht="12.75" hidden="false" customHeight="false" outlineLevel="0" collapsed="false">
      <c r="A7631" s="210" t="s">
        <v>14512</v>
      </c>
      <c r="B7631" s="211" t="n">
        <v>21.96</v>
      </c>
    </row>
    <row r="7632" customFormat="false" ht="12.75" hidden="false" customHeight="false" outlineLevel="0" collapsed="false">
      <c r="A7632" s="210" t="s">
        <v>14513</v>
      </c>
      <c r="B7632" s="211" t="n">
        <v>30.09</v>
      </c>
    </row>
    <row r="7633" customFormat="false" ht="12.75" hidden="false" customHeight="false" outlineLevel="0" collapsed="false">
      <c r="A7633" s="210" t="s">
        <v>14515</v>
      </c>
      <c r="B7633" s="211" t="n">
        <v>30.09</v>
      </c>
    </row>
    <row r="7634" customFormat="false" ht="12.75" hidden="false" customHeight="false" outlineLevel="0" collapsed="false">
      <c r="A7634" s="210" t="s">
        <v>14516</v>
      </c>
      <c r="B7634" s="211" t="n">
        <v>35.58</v>
      </c>
    </row>
    <row r="7635" customFormat="false" ht="12.75" hidden="false" customHeight="false" outlineLevel="0" collapsed="false">
      <c r="A7635" s="210" t="s">
        <v>14518</v>
      </c>
      <c r="B7635" s="211" t="n">
        <v>35.58</v>
      </c>
    </row>
    <row r="7636" customFormat="false" ht="12.75" hidden="false" customHeight="false" outlineLevel="0" collapsed="false">
      <c r="A7636" s="210" t="s">
        <v>14519</v>
      </c>
      <c r="B7636" s="211" t="n">
        <v>46.48</v>
      </c>
    </row>
    <row r="7637" customFormat="false" ht="12.75" hidden="false" customHeight="false" outlineLevel="0" collapsed="false">
      <c r="A7637" s="210" t="s">
        <v>14521</v>
      </c>
      <c r="B7637" s="211" t="n">
        <v>46.48</v>
      </c>
    </row>
    <row r="7638" customFormat="false" ht="12.75" hidden="false" customHeight="false" outlineLevel="0" collapsed="false">
      <c r="A7638" s="210" t="s">
        <v>14522</v>
      </c>
      <c r="B7638" s="211" t="n">
        <v>59.9</v>
      </c>
    </row>
    <row r="7639" customFormat="false" ht="12.75" hidden="false" customHeight="false" outlineLevel="0" collapsed="false">
      <c r="A7639" s="210" t="s">
        <v>14524</v>
      </c>
      <c r="B7639" s="211" t="n">
        <v>59.9</v>
      </c>
    </row>
    <row r="7640" customFormat="false" ht="12.75" hidden="false" customHeight="false" outlineLevel="0" collapsed="false">
      <c r="A7640" s="210" t="s">
        <v>14525</v>
      </c>
      <c r="B7640" s="211" t="n">
        <v>69.42</v>
      </c>
    </row>
    <row r="7641" customFormat="false" ht="12.75" hidden="false" customHeight="false" outlineLevel="0" collapsed="false">
      <c r="A7641" s="210" t="s">
        <v>14527</v>
      </c>
      <c r="B7641" s="211" t="n">
        <v>69.42</v>
      </c>
    </row>
    <row r="7642" customFormat="false" ht="12.75" hidden="false" customHeight="false" outlineLevel="0" collapsed="false">
      <c r="A7642" s="210" t="s">
        <v>14528</v>
      </c>
      <c r="B7642" s="211" t="n">
        <v>96.09</v>
      </c>
    </row>
    <row r="7643" customFormat="false" ht="12.75" hidden="false" customHeight="false" outlineLevel="0" collapsed="false">
      <c r="A7643" s="210" t="s">
        <v>14530</v>
      </c>
      <c r="B7643" s="211" t="n">
        <v>96.09</v>
      </c>
    </row>
    <row r="7644" customFormat="false" ht="12.75" hidden="false" customHeight="false" outlineLevel="0" collapsed="false">
      <c r="A7644" s="210" t="s">
        <v>14531</v>
      </c>
      <c r="B7644" s="211" t="n">
        <v>118.2</v>
      </c>
    </row>
    <row r="7645" customFormat="false" ht="12.75" hidden="false" customHeight="false" outlineLevel="0" collapsed="false">
      <c r="A7645" s="210" t="s">
        <v>14533</v>
      </c>
      <c r="B7645" s="211" t="n">
        <v>118.2</v>
      </c>
    </row>
    <row r="7646" customFormat="false" ht="12.75" hidden="false" customHeight="false" outlineLevel="0" collapsed="false">
      <c r="A7646" s="210" t="s">
        <v>14534</v>
      </c>
      <c r="B7646" s="211" t="n">
        <v>143.28</v>
      </c>
    </row>
    <row r="7647" customFormat="false" ht="12.75" hidden="false" customHeight="false" outlineLevel="0" collapsed="false">
      <c r="A7647" s="210" t="s">
        <v>14536</v>
      </c>
      <c r="B7647" s="211" t="n">
        <v>143.28</v>
      </c>
    </row>
    <row r="7648" customFormat="false" ht="12.75" hidden="false" customHeight="false" outlineLevel="0" collapsed="false">
      <c r="A7648" s="210" t="s">
        <v>14537</v>
      </c>
      <c r="B7648" s="211" t="n">
        <v>269.58</v>
      </c>
    </row>
    <row r="7649" customFormat="false" ht="12.75" hidden="false" customHeight="false" outlineLevel="0" collapsed="false">
      <c r="A7649" s="210" t="s">
        <v>14539</v>
      </c>
      <c r="B7649" s="211" t="n">
        <v>269.58</v>
      </c>
    </row>
    <row r="7650" customFormat="false" ht="12.75" hidden="false" customHeight="false" outlineLevel="0" collapsed="false">
      <c r="A7650" s="210" t="s">
        <v>14540</v>
      </c>
      <c r="B7650" s="211" t="n">
        <v>432</v>
      </c>
    </row>
    <row r="7651" customFormat="false" ht="12.75" hidden="false" customHeight="false" outlineLevel="0" collapsed="false">
      <c r="A7651" s="210" t="s">
        <v>14542</v>
      </c>
      <c r="B7651" s="211" t="n">
        <v>432</v>
      </c>
    </row>
    <row r="7652" customFormat="false" ht="12.75" hidden="false" customHeight="false" outlineLevel="0" collapsed="false">
      <c r="A7652" s="210" t="s">
        <v>14543</v>
      </c>
      <c r="B7652" s="211" t="n">
        <v>538</v>
      </c>
    </row>
    <row r="7653" customFormat="false" ht="12.75" hidden="false" customHeight="false" outlineLevel="0" collapsed="false">
      <c r="A7653" s="210" t="s">
        <v>14545</v>
      </c>
      <c r="B7653" s="211" t="n">
        <v>538</v>
      </c>
    </row>
    <row r="7654" customFormat="false" ht="12.75" hidden="false" customHeight="false" outlineLevel="0" collapsed="false">
      <c r="A7654" s="210" t="s">
        <v>14546</v>
      </c>
      <c r="B7654" s="211" t="n">
        <v>708</v>
      </c>
    </row>
    <row r="7655" customFormat="false" ht="12.75" hidden="false" customHeight="false" outlineLevel="0" collapsed="false">
      <c r="A7655" s="210" t="s">
        <v>14548</v>
      </c>
      <c r="B7655" s="211" t="n">
        <v>708</v>
      </c>
    </row>
    <row r="7656" customFormat="false" ht="12.75" hidden="false" customHeight="false" outlineLevel="0" collapsed="false">
      <c r="A7656" s="210" t="s">
        <v>14549</v>
      </c>
      <c r="B7656" s="211" t="n">
        <v>876</v>
      </c>
    </row>
    <row r="7657" customFormat="false" ht="12.75" hidden="false" customHeight="false" outlineLevel="0" collapsed="false">
      <c r="A7657" s="210" t="s">
        <v>14551</v>
      </c>
      <c r="B7657" s="211" t="n">
        <v>876</v>
      </c>
    </row>
    <row r="7658" customFormat="false" ht="12.75" hidden="false" customHeight="false" outlineLevel="0" collapsed="false">
      <c r="A7658" s="210" t="s">
        <v>14552</v>
      </c>
      <c r="B7658" s="211" t="n">
        <v>1700</v>
      </c>
    </row>
    <row r="7659" customFormat="false" ht="12.75" hidden="false" customHeight="false" outlineLevel="0" collapsed="false">
      <c r="A7659" s="210" t="s">
        <v>14554</v>
      </c>
      <c r="B7659" s="211" t="n">
        <v>1700</v>
      </c>
    </row>
    <row r="7660" customFormat="false" ht="12.75" hidden="false" customHeight="false" outlineLevel="0" collapsed="false">
      <c r="A7660" s="210" t="s">
        <v>14555</v>
      </c>
      <c r="B7660" s="211" t="n">
        <v>1885</v>
      </c>
    </row>
    <row r="7661" customFormat="false" ht="12.75" hidden="false" customHeight="false" outlineLevel="0" collapsed="false">
      <c r="A7661" s="210" t="s">
        <v>14557</v>
      </c>
      <c r="B7661" s="211" t="n">
        <v>1885</v>
      </c>
    </row>
    <row r="7662" customFormat="false" ht="12.75" hidden="false" customHeight="false" outlineLevel="0" collapsed="false">
      <c r="A7662" s="210" t="s">
        <v>14558</v>
      </c>
      <c r="B7662" s="211" t="n">
        <v>2240</v>
      </c>
    </row>
    <row r="7663" customFormat="false" ht="12.75" hidden="false" customHeight="false" outlineLevel="0" collapsed="false">
      <c r="A7663" s="210" t="s">
        <v>14560</v>
      </c>
      <c r="B7663" s="211" t="n">
        <v>2240</v>
      </c>
    </row>
    <row r="7664" customFormat="false" ht="12.75" hidden="false" customHeight="false" outlineLevel="0" collapsed="false">
      <c r="A7664" s="210" t="s">
        <v>14561</v>
      </c>
      <c r="B7664" s="211" t="n">
        <v>8.16</v>
      </c>
    </row>
    <row r="7665" customFormat="false" ht="12.75" hidden="false" customHeight="false" outlineLevel="0" collapsed="false">
      <c r="A7665" s="210" t="s">
        <v>14564</v>
      </c>
      <c r="B7665" s="211" t="n">
        <v>8.16</v>
      </c>
    </row>
    <row r="7666" customFormat="false" ht="12.75" hidden="false" customHeight="false" outlineLevel="0" collapsed="false">
      <c r="A7666" s="210" t="s">
        <v>14565</v>
      </c>
      <c r="B7666" s="211" t="n">
        <v>8.38</v>
      </c>
    </row>
    <row r="7667" customFormat="false" ht="12.75" hidden="false" customHeight="false" outlineLevel="0" collapsed="false">
      <c r="A7667" s="210" t="s">
        <v>14567</v>
      </c>
      <c r="B7667" s="211" t="n">
        <v>8.38</v>
      </c>
    </row>
    <row r="7668" customFormat="false" ht="12.75" hidden="false" customHeight="false" outlineLevel="0" collapsed="false">
      <c r="A7668" s="210" t="s">
        <v>14568</v>
      </c>
      <c r="B7668" s="211" t="n">
        <v>8.79</v>
      </c>
    </row>
    <row r="7669" customFormat="false" ht="12.75" hidden="false" customHeight="false" outlineLevel="0" collapsed="false">
      <c r="A7669" s="210" t="s">
        <v>14570</v>
      </c>
      <c r="B7669" s="211" t="n">
        <v>8.79</v>
      </c>
    </row>
    <row r="7670" customFormat="false" ht="12.75" hidden="false" customHeight="false" outlineLevel="0" collapsed="false">
      <c r="A7670" s="210" t="s">
        <v>14571</v>
      </c>
      <c r="B7670" s="211" t="n">
        <v>9.82</v>
      </c>
    </row>
    <row r="7671" customFormat="false" ht="12.75" hidden="false" customHeight="false" outlineLevel="0" collapsed="false">
      <c r="A7671" s="210" t="s">
        <v>14573</v>
      </c>
      <c r="B7671" s="211" t="n">
        <v>9.82</v>
      </c>
    </row>
    <row r="7672" customFormat="false" ht="12.75" hidden="false" customHeight="false" outlineLevel="0" collapsed="false">
      <c r="A7672" s="210" t="s">
        <v>14574</v>
      </c>
      <c r="B7672" s="211" t="n">
        <v>13.75</v>
      </c>
    </row>
    <row r="7673" customFormat="false" ht="12.75" hidden="false" customHeight="false" outlineLevel="0" collapsed="false">
      <c r="A7673" s="210" t="s">
        <v>14576</v>
      </c>
      <c r="B7673" s="211" t="n">
        <v>13.75</v>
      </c>
    </row>
    <row r="7674" customFormat="false" ht="12.75" hidden="false" customHeight="false" outlineLevel="0" collapsed="false">
      <c r="A7674" s="210" t="s">
        <v>14577</v>
      </c>
      <c r="B7674" s="211" t="n">
        <v>22.12</v>
      </c>
    </row>
    <row r="7675" customFormat="false" ht="12.75" hidden="false" customHeight="false" outlineLevel="0" collapsed="false">
      <c r="A7675" s="210" t="s">
        <v>14579</v>
      </c>
      <c r="B7675" s="211" t="n">
        <v>22.12</v>
      </c>
    </row>
    <row r="7676" customFormat="false" ht="12.75" hidden="false" customHeight="false" outlineLevel="0" collapsed="false">
      <c r="A7676" s="210" t="s">
        <v>14580</v>
      </c>
      <c r="B7676" s="211" t="n">
        <v>23.32</v>
      </c>
    </row>
    <row r="7677" customFormat="false" ht="12.75" hidden="false" customHeight="false" outlineLevel="0" collapsed="false">
      <c r="A7677" s="210" t="s">
        <v>14582</v>
      </c>
      <c r="B7677" s="211" t="n">
        <v>23.32</v>
      </c>
    </row>
    <row r="7678" customFormat="false" ht="12.75" hidden="false" customHeight="false" outlineLevel="0" collapsed="false">
      <c r="A7678" s="210" t="s">
        <v>14583</v>
      </c>
      <c r="B7678" s="211" t="n">
        <v>24.08</v>
      </c>
    </row>
    <row r="7679" customFormat="false" ht="12.75" hidden="false" customHeight="false" outlineLevel="0" collapsed="false">
      <c r="A7679" s="210" t="s">
        <v>14585</v>
      </c>
      <c r="B7679" s="211" t="n">
        <v>24.08</v>
      </c>
    </row>
    <row r="7680" customFormat="false" ht="12.75" hidden="false" customHeight="false" outlineLevel="0" collapsed="false">
      <c r="A7680" s="210" t="s">
        <v>14586</v>
      </c>
      <c r="B7680" s="211" t="n">
        <v>42.35</v>
      </c>
    </row>
    <row r="7681" customFormat="false" ht="12.75" hidden="false" customHeight="false" outlineLevel="0" collapsed="false">
      <c r="A7681" s="210" t="s">
        <v>14588</v>
      </c>
      <c r="B7681" s="211" t="n">
        <v>42.35</v>
      </c>
    </row>
    <row r="7682" customFormat="false" ht="12.75" hidden="false" customHeight="false" outlineLevel="0" collapsed="false">
      <c r="A7682" s="210" t="s">
        <v>14589</v>
      </c>
      <c r="B7682" s="211" t="n">
        <v>77.02</v>
      </c>
    </row>
    <row r="7683" customFormat="false" ht="12.75" hidden="false" customHeight="false" outlineLevel="0" collapsed="false">
      <c r="A7683" s="210" t="s">
        <v>14591</v>
      </c>
      <c r="B7683" s="211" t="n">
        <v>77.02</v>
      </c>
    </row>
    <row r="7684" customFormat="false" ht="12.75" hidden="false" customHeight="false" outlineLevel="0" collapsed="false">
      <c r="A7684" s="210" t="s">
        <v>14592</v>
      </c>
      <c r="B7684" s="211" t="n">
        <v>82.51</v>
      </c>
    </row>
    <row r="7685" customFormat="false" ht="12.75" hidden="false" customHeight="false" outlineLevel="0" collapsed="false">
      <c r="A7685" s="210" t="s">
        <v>14594</v>
      </c>
      <c r="B7685" s="211" t="n">
        <v>82.51</v>
      </c>
    </row>
    <row r="7686" customFormat="false" ht="12.75" hidden="false" customHeight="false" outlineLevel="0" collapsed="false">
      <c r="A7686" s="210" t="s">
        <v>14595</v>
      </c>
      <c r="B7686" s="211" t="n">
        <v>111.64</v>
      </c>
    </row>
    <row r="7687" customFormat="false" ht="12.75" hidden="false" customHeight="false" outlineLevel="0" collapsed="false">
      <c r="A7687" s="210" t="s">
        <v>14597</v>
      </c>
      <c r="B7687" s="211" t="n">
        <v>111.64</v>
      </c>
    </row>
    <row r="7688" customFormat="false" ht="12.75" hidden="false" customHeight="false" outlineLevel="0" collapsed="false">
      <c r="A7688" s="210" t="s">
        <v>14598</v>
      </c>
      <c r="B7688" s="211" t="n">
        <v>145.95</v>
      </c>
    </row>
    <row r="7689" customFormat="false" ht="12.75" hidden="false" customHeight="false" outlineLevel="0" collapsed="false">
      <c r="A7689" s="210" t="s">
        <v>14600</v>
      </c>
      <c r="B7689" s="211" t="n">
        <v>145.95</v>
      </c>
    </row>
    <row r="7690" customFormat="false" ht="12.75" hidden="false" customHeight="false" outlineLevel="0" collapsed="false">
      <c r="A7690" s="210" t="s">
        <v>14601</v>
      </c>
      <c r="B7690" s="211" t="n">
        <v>187.32</v>
      </c>
    </row>
    <row r="7691" customFormat="false" ht="12.75" hidden="false" customHeight="false" outlineLevel="0" collapsed="false">
      <c r="A7691" s="210" t="s">
        <v>14603</v>
      </c>
      <c r="B7691" s="211" t="n">
        <v>187.32</v>
      </c>
    </row>
    <row r="7692" customFormat="false" ht="12.75" hidden="false" customHeight="false" outlineLevel="0" collapsed="false">
      <c r="A7692" s="210" t="s">
        <v>14604</v>
      </c>
      <c r="B7692" s="211" t="n">
        <v>207.65</v>
      </c>
    </row>
    <row r="7693" customFormat="false" ht="12.75" hidden="false" customHeight="false" outlineLevel="0" collapsed="false">
      <c r="A7693" s="210" t="s">
        <v>14606</v>
      </c>
      <c r="B7693" s="211" t="n">
        <v>207.65</v>
      </c>
    </row>
    <row r="7694" customFormat="false" ht="12.75" hidden="false" customHeight="false" outlineLevel="0" collapsed="false">
      <c r="A7694" s="210" t="s">
        <v>14607</v>
      </c>
      <c r="B7694" s="211" t="n">
        <v>501.48</v>
      </c>
    </row>
    <row r="7695" customFormat="false" ht="12.75" hidden="false" customHeight="false" outlineLevel="0" collapsed="false">
      <c r="A7695" s="210" t="s">
        <v>14609</v>
      </c>
      <c r="B7695" s="211" t="n">
        <v>501.48</v>
      </c>
    </row>
    <row r="7696" customFormat="false" ht="12.75" hidden="false" customHeight="false" outlineLevel="0" collapsed="false">
      <c r="A7696" s="210" t="s">
        <v>14610</v>
      </c>
      <c r="B7696" s="211" t="n">
        <v>526.79</v>
      </c>
    </row>
    <row r="7697" customFormat="false" ht="12.75" hidden="false" customHeight="false" outlineLevel="0" collapsed="false">
      <c r="A7697" s="210" t="s">
        <v>14612</v>
      </c>
      <c r="B7697" s="211" t="n">
        <v>526.79</v>
      </c>
    </row>
    <row r="7698" customFormat="false" ht="12.75" hidden="false" customHeight="false" outlineLevel="0" collapsed="false">
      <c r="A7698" s="210" t="s">
        <v>14613</v>
      </c>
      <c r="B7698" s="211" t="n">
        <v>775.75</v>
      </c>
    </row>
    <row r="7699" customFormat="false" ht="12.75" hidden="false" customHeight="false" outlineLevel="0" collapsed="false">
      <c r="A7699" s="210" t="s">
        <v>14615</v>
      </c>
      <c r="B7699" s="211" t="n">
        <v>775.75</v>
      </c>
    </row>
    <row r="7700" customFormat="false" ht="12.75" hidden="false" customHeight="false" outlineLevel="0" collapsed="false">
      <c r="A7700" s="210" t="s">
        <v>14616</v>
      </c>
      <c r="B7700" s="211" t="n">
        <v>1845.66</v>
      </c>
    </row>
    <row r="7701" customFormat="false" ht="12.75" hidden="false" customHeight="false" outlineLevel="0" collapsed="false">
      <c r="A7701" s="210" t="s">
        <v>14618</v>
      </c>
      <c r="B7701" s="211" t="n">
        <v>1845.66</v>
      </c>
    </row>
    <row r="7702" customFormat="false" ht="12.75" hidden="false" customHeight="false" outlineLevel="0" collapsed="false">
      <c r="A7702" s="210" t="s">
        <v>14619</v>
      </c>
      <c r="B7702" s="211" t="n">
        <v>19.17</v>
      </c>
    </row>
    <row r="7703" customFormat="false" ht="12.75" hidden="false" customHeight="false" outlineLevel="0" collapsed="false">
      <c r="A7703" s="210" t="s">
        <v>14622</v>
      </c>
      <c r="B7703" s="211" t="n">
        <v>19.17</v>
      </c>
    </row>
    <row r="7704" customFormat="false" ht="12.75" hidden="false" customHeight="false" outlineLevel="0" collapsed="false">
      <c r="A7704" s="210" t="s">
        <v>14623</v>
      </c>
      <c r="B7704" s="211" t="n">
        <v>38.51</v>
      </c>
    </row>
    <row r="7705" customFormat="false" ht="12.75" hidden="false" customHeight="false" outlineLevel="0" collapsed="false">
      <c r="A7705" s="210" t="s">
        <v>14625</v>
      </c>
      <c r="B7705" s="211" t="n">
        <v>38.51</v>
      </c>
    </row>
    <row r="7706" customFormat="false" ht="12.75" hidden="false" customHeight="false" outlineLevel="0" collapsed="false">
      <c r="A7706" s="210" t="s">
        <v>14626</v>
      </c>
      <c r="B7706" s="211" t="n">
        <v>56.24</v>
      </c>
    </row>
    <row r="7707" customFormat="false" ht="12.75" hidden="false" customHeight="false" outlineLevel="0" collapsed="false">
      <c r="A7707" s="210" t="s">
        <v>14628</v>
      </c>
      <c r="B7707" s="211" t="n">
        <v>56.24</v>
      </c>
    </row>
    <row r="7708" customFormat="false" ht="12.75" hidden="false" customHeight="false" outlineLevel="0" collapsed="false">
      <c r="A7708" s="210" t="s">
        <v>14629</v>
      </c>
      <c r="B7708" s="211" t="n">
        <v>82.92</v>
      </c>
    </row>
    <row r="7709" customFormat="false" ht="12.75" hidden="false" customHeight="false" outlineLevel="0" collapsed="false">
      <c r="A7709" s="210" t="s">
        <v>14631</v>
      </c>
      <c r="B7709" s="211" t="n">
        <v>82.92</v>
      </c>
    </row>
    <row r="7710" customFormat="false" ht="12.75" hidden="false" customHeight="false" outlineLevel="0" collapsed="false">
      <c r="A7710" s="210" t="s">
        <v>14632</v>
      </c>
      <c r="B7710" s="211" t="n">
        <v>106.16</v>
      </c>
    </row>
    <row r="7711" customFormat="false" ht="12.75" hidden="false" customHeight="false" outlineLevel="0" collapsed="false">
      <c r="A7711" s="210" t="s">
        <v>14634</v>
      </c>
      <c r="B7711" s="211" t="n">
        <v>106.16</v>
      </c>
    </row>
    <row r="7712" customFormat="false" ht="12.75" hidden="false" customHeight="false" outlineLevel="0" collapsed="false">
      <c r="A7712" s="210" t="s">
        <v>14635</v>
      </c>
      <c r="B7712" s="211" t="n">
        <v>221.53</v>
      </c>
    </row>
    <row r="7713" customFormat="false" ht="12.75" hidden="false" customHeight="false" outlineLevel="0" collapsed="false">
      <c r="A7713" s="210" t="s">
        <v>14637</v>
      </c>
      <c r="B7713" s="211" t="n">
        <v>221.53</v>
      </c>
    </row>
    <row r="7714" customFormat="false" ht="12.75" hidden="false" customHeight="false" outlineLevel="0" collapsed="false">
      <c r="A7714" s="210" t="s">
        <v>14638</v>
      </c>
      <c r="B7714" s="211" t="n">
        <v>277.69</v>
      </c>
    </row>
    <row r="7715" customFormat="false" ht="12.75" hidden="false" customHeight="false" outlineLevel="0" collapsed="false">
      <c r="A7715" s="210" t="s">
        <v>14640</v>
      </c>
      <c r="B7715" s="211" t="n">
        <v>277.69</v>
      </c>
    </row>
    <row r="7716" customFormat="false" ht="12.75" hidden="false" customHeight="false" outlineLevel="0" collapsed="false">
      <c r="A7716" s="210" t="s">
        <v>14641</v>
      </c>
      <c r="B7716" s="211" t="n">
        <v>329.67</v>
      </c>
    </row>
    <row r="7717" customFormat="false" ht="12.75" hidden="false" customHeight="false" outlineLevel="0" collapsed="false">
      <c r="A7717" s="210" t="s">
        <v>14643</v>
      </c>
      <c r="B7717" s="211" t="n">
        <v>329.67</v>
      </c>
    </row>
    <row r="7718" customFormat="false" ht="12.75" hidden="false" customHeight="false" outlineLevel="0" collapsed="false">
      <c r="A7718" s="210" t="s">
        <v>14644</v>
      </c>
      <c r="B7718" s="211" t="n">
        <v>470.51</v>
      </c>
    </row>
    <row r="7719" customFormat="false" ht="12.75" hidden="false" customHeight="false" outlineLevel="0" collapsed="false">
      <c r="A7719" s="210" t="s">
        <v>14646</v>
      </c>
      <c r="B7719" s="211" t="n">
        <v>470.51</v>
      </c>
    </row>
    <row r="7720" customFormat="false" ht="12.75" hidden="false" customHeight="false" outlineLevel="0" collapsed="false">
      <c r="A7720" s="210" t="s">
        <v>14647</v>
      </c>
      <c r="B7720" s="211" t="n">
        <v>641.92</v>
      </c>
    </row>
    <row r="7721" customFormat="false" ht="12.75" hidden="false" customHeight="false" outlineLevel="0" collapsed="false">
      <c r="A7721" s="210" t="s">
        <v>14649</v>
      </c>
      <c r="B7721" s="211" t="n">
        <v>641.92</v>
      </c>
    </row>
    <row r="7722" customFormat="false" ht="12.75" hidden="false" customHeight="false" outlineLevel="0" collapsed="false">
      <c r="A7722" s="210" t="s">
        <v>14650</v>
      </c>
      <c r="B7722" s="211" t="n">
        <v>817.46</v>
      </c>
    </row>
    <row r="7723" customFormat="false" ht="12.75" hidden="false" customHeight="false" outlineLevel="0" collapsed="false">
      <c r="A7723" s="210" t="s">
        <v>14652</v>
      </c>
      <c r="B7723" s="211" t="n">
        <v>817.46</v>
      </c>
    </row>
    <row r="7724" customFormat="false" ht="12.75" hidden="false" customHeight="false" outlineLevel="0" collapsed="false">
      <c r="A7724" s="210" t="s">
        <v>14653</v>
      </c>
      <c r="B7724" s="211" t="n">
        <v>1050.01</v>
      </c>
    </row>
    <row r="7725" customFormat="false" ht="12.75" hidden="false" customHeight="false" outlineLevel="0" collapsed="false">
      <c r="A7725" s="210" t="s">
        <v>14655</v>
      </c>
      <c r="B7725" s="211" t="n">
        <v>1050.01</v>
      </c>
    </row>
    <row r="7726" customFormat="false" ht="12.75" hidden="false" customHeight="false" outlineLevel="0" collapsed="false">
      <c r="A7726" s="210" t="s">
        <v>14656</v>
      </c>
      <c r="B7726" s="211" t="n">
        <v>1321.51</v>
      </c>
    </row>
    <row r="7727" customFormat="false" ht="12.75" hidden="false" customHeight="false" outlineLevel="0" collapsed="false">
      <c r="A7727" s="210" t="s">
        <v>14658</v>
      </c>
      <c r="B7727" s="211" t="n">
        <v>1321.51</v>
      </c>
    </row>
    <row r="7728" customFormat="false" ht="12.75" hidden="false" customHeight="false" outlineLevel="0" collapsed="false">
      <c r="A7728" s="210" t="s">
        <v>14659</v>
      </c>
      <c r="B7728" s="211" t="n">
        <v>1534.39</v>
      </c>
    </row>
    <row r="7729" customFormat="false" ht="12.75" hidden="false" customHeight="false" outlineLevel="0" collapsed="false">
      <c r="A7729" s="210" t="s">
        <v>14661</v>
      </c>
      <c r="B7729" s="211" t="n">
        <v>1534.39</v>
      </c>
    </row>
    <row r="7730" customFormat="false" ht="12.75" hidden="false" customHeight="false" outlineLevel="0" collapsed="false">
      <c r="A7730" s="210" t="s">
        <v>14662</v>
      </c>
      <c r="B7730" s="211" t="n">
        <v>2002.11</v>
      </c>
    </row>
    <row r="7731" customFormat="false" ht="12.75" hidden="false" customHeight="false" outlineLevel="0" collapsed="false">
      <c r="A7731" s="210" t="s">
        <v>14664</v>
      </c>
      <c r="B7731" s="211" t="n">
        <v>2002.11</v>
      </c>
    </row>
    <row r="7732" customFormat="false" ht="12.75" hidden="false" customHeight="false" outlineLevel="0" collapsed="false">
      <c r="A7732" s="210" t="s">
        <v>14665</v>
      </c>
      <c r="B7732" s="211" t="n">
        <v>2461.24</v>
      </c>
    </row>
    <row r="7733" customFormat="false" ht="12.75" hidden="false" customHeight="false" outlineLevel="0" collapsed="false">
      <c r="A7733" s="210" t="s">
        <v>14667</v>
      </c>
      <c r="B7733" s="211" t="n">
        <v>2461.24</v>
      </c>
    </row>
    <row r="7734" customFormat="false" ht="12.75" hidden="false" customHeight="false" outlineLevel="0" collapsed="false">
      <c r="A7734" s="210" t="s">
        <v>14668</v>
      </c>
      <c r="B7734" s="211" t="n">
        <v>2736.71</v>
      </c>
    </row>
    <row r="7735" customFormat="false" ht="12.75" hidden="false" customHeight="false" outlineLevel="0" collapsed="false">
      <c r="A7735" s="210" t="s">
        <v>14670</v>
      </c>
      <c r="B7735" s="211" t="n">
        <v>2736.71</v>
      </c>
    </row>
    <row r="7736" customFormat="false" ht="12.75" hidden="false" customHeight="false" outlineLevel="0" collapsed="false">
      <c r="A7736" s="210" t="s">
        <v>14671</v>
      </c>
      <c r="B7736" s="211" t="n">
        <v>3124.99</v>
      </c>
    </row>
    <row r="7737" customFormat="false" ht="12.75" hidden="false" customHeight="false" outlineLevel="0" collapsed="false">
      <c r="A7737" s="210" t="s">
        <v>14673</v>
      </c>
      <c r="B7737" s="211" t="n">
        <v>3124.99</v>
      </c>
    </row>
    <row r="7738" customFormat="false" ht="12.75" hidden="false" customHeight="false" outlineLevel="0" collapsed="false">
      <c r="A7738" s="210" t="s">
        <v>14674</v>
      </c>
      <c r="B7738" s="211" t="n">
        <v>24.06</v>
      </c>
    </row>
    <row r="7739" customFormat="false" ht="12.75" hidden="false" customHeight="false" outlineLevel="0" collapsed="false">
      <c r="A7739" s="210" t="s">
        <v>14676</v>
      </c>
      <c r="B7739" s="211" t="n">
        <v>24.06</v>
      </c>
    </row>
    <row r="7740" customFormat="false" ht="12.75" hidden="false" customHeight="false" outlineLevel="0" collapsed="false">
      <c r="A7740" s="210" t="s">
        <v>14677</v>
      </c>
      <c r="B7740" s="211" t="n">
        <v>49.8</v>
      </c>
    </row>
    <row r="7741" customFormat="false" ht="12.75" hidden="false" customHeight="false" outlineLevel="0" collapsed="false">
      <c r="A7741" s="210" t="s">
        <v>14678</v>
      </c>
      <c r="B7741" s="211" t="n">
        <v>49.8</v>
      </c>
    </row>
    <row r="7742" customFormat="false" ht="12.75" hidden="false" customHeight="false" outlineLevel="0" collapsed="false">
      <c r="A7742" s="210" t="s">
        <v>14679</v>
      </c>
      <c r="B7742" s="211" t="n">
        <v>75.41</v>
      </c>
    </row>
    <row r="7743" customFormat="false" ht="12.75" hidden="false" customHeight="false" outlineLevel="0" collapsed="false">
      <c r="A7743" s="210" t="s">
        <v>14681</v>
      </c>
      <c r="B7743" s="211" t="n">
        <v>75.41</v>
      </c>
    </row>
    <row r="7744" customFormat="false" ht="12.75" hidden="false" customHeight="false" outlineLevel="0" collapsed="false">
      <c r="A7744" s="210" t="s">
        <v>14682</v>
      </c>
      <c r="B7744" s="211" t="n">
        <v>112.45</v>
      </c>
    </row>
    <row r="7745" customFormat="false" ht="12.75" hidden="false" customHeight="false" outlineLevel="0" collapsed="false">
      <c r="A7745" s="210" t="s">
        <v>14683</v>
      </c>
      <c r="B7745" s="211" t="n">
        <v>112.45</v>
      </c>
    </row>
    <row r="7746" customFormat="false" ht="12.75" hidden="false" customHeight="false" outlineLevel="0" collapsed="false">
      <c r="A7746" s="210" t="s">
        <v>14684</v>
      </c>
      <c r="B7746" s="211" t="n">
        <v>148.33</v>
      </c>
    </row>
    <row r="7747" customFormat="false" ht="12.75" hidden="false" customHeight="false" outlineLevel="0" collapsed="false">
      <c r="A7747" s="210" t="s">
        <v>14686</v>
      </c>
      <c r="B7747" s="211" t="n">
        <v>148.33</v>
      </c>
    </row>
    <row r="7748" customFormat="false" ht="12.75" hidden="false" customHeight="false" outlineLevel="0" collapsed="false">
      <c r="A7748" s="210" t="s">
        <v>14687</v>
      </c>
      <c r="B7748" s="211" t="n">
        <v>265.83</v>
      </c>
    </row>
    <row r="7749" customFormat="false" ht="12.75" hidden="false" customHeight="false" outlineLevel="0" collapsed="false">
      <c r="A7749" s="210" t="s">
        <v>14689</v>
      </c>
      <c r="B7749" s="211" t="n">
        <v>265.83</v>
      </c>
    </row>
    <row r="7750" customFormat="false" ht="12.75" hidden="false" customHeight="false" outlineLevel="0" collapsed="false">
      <c r="A7750" s="210" t="s">
        <v>14690</v>
      </c>
      <c r="B7750" s="211" t="n">
        <v>335.48</v>
      </c>
    </row>
    <row r="7751" customFormat="false" ht="12.75" hidden="false" customHeight="false" outlineLevel="0" collapsed="false">
      <c r="A7751" s="210" t="s">
        <v>14691</v>
      </c>
      <c r="B7751" s="211" t="n">
        <v>335.48</v>
      </c>
    </row>
    <row r="7752" customFormat="false" ht="12.75" hidden="false" customHeight="false" outlineLevel="0" collapsed="false">
      <c r="A7752" s="210" t="s">
        <v>14692</v>
      </c>
      <c r="B7752" s="211" t="n">
        <v>399.54</v>
      </c>
    </row>
    <row r="7753" customFormat="false" ht="12.75" hidden="false" customHeight="false" outlineLevel="0" collapsed="false">
      <c r="A7753" s="210" t="s">
        <v>14693</v>
      </c>
      <c r="B7753" s="211" t="n">
        <v>399.54</v>
      </c>
    </row>
    <row r="7754" customFormat="false" ht="12.75" hidden="false" customHeight="false" outlineLevel="0" collapsed="false">
      <c r="A7754" s="210" t="s">
        <v>14694</v>
      </c>
      <c r="B7754" s="211" t="n">
        <v>563.27</v>
      </c>
    </row>
    <row r="7755" customFormat="false" ht="12.75" hidden="false" customHeight="false" outlineLevel="0" collapsed="false">
      <c r="A7755" s="210" t="s">
        <v>14696</v>
      </c>
      <c r="B7755" s="211" t="n">
        <v>563.27</v>
      </c>
    </row>
    <row r="7756" customFormat="false" ht="12.75" hidden="false" customHeight="false" outlineLevel="0" collapsed="false">
      <c r="A7756" s="210" t="s">
        <v>14697</v>
      </c>
      <c r="B7756" s="211" t="n">
        <v>771.98</v>
      </c>
    </row>
    <row r="7757" customFormat="false" ht="12.75" hidden="false" customHeight="false" outlineLevel="0" collapsed="false">
      <c r="A7757" s="210" t="s">
        <v>14699</v>
      </c>
      <c r="B7757" s="211" t="n">
        <v>771.98</v>
      </c>
    </row>
    <row r="7758" customFormat="false" ht="12.75" hidden="false" customHeight="false" outlineLevel="0" collapsed="false">
      <c r="A7758" s="210" t="s">
        <v>14700</v>
      </c>
      <c r="B7758" s="211" t="n">
        <v>967.31</v>
      </c>
    </row>
    <row r="7759" customFormat="false" ht="12.75" hidden="false" customHeight="false" outlineLevel="0" collapsed="false">
      <c r="A7759" s="210" t="s">
        <v>14702</v>
      </c>
      <c r="B7759" s="211" t="n">
        <v>967.31</v>
      </c>
    </row>
    <row r="7760" customFormat="false" ht="12.75" hidden="false" customHeight="false" outlineLevel="0" collapsed="false">
      <c r="A7760" s="210" t="s">
        <v>14703</v>
      </c>
      <c r="B7760" s="211" t="n">
        <v>1204.46</v>
      </c>
    </row>
    <row r="7761" customFormat="false" ht="12.75" hidden="false" customHeight="false" outlineLevel="0" collapsed="false">
      <c r="A7761" s="210" t="s">
        <v>14704</v>
      </c>
      <c r="B7761" s="211" t="n">
        <v>1204.46</v>
      </c>
    </row>
    <row r="7762" customFormat="false" ht="12.75" hidden="false" customHeight="false" outlineLevel="0" collapsed="false">
      <c r="A7762" s="210" t="s">
        <v>14705</v>
      </c>
      <c r="B7762" s="211" t="n">
        <v>1479.05</v>
      </c>
    </row>
    <row r="7763" customFormat="false" ht="12.75" hidden="false" customHeight="false" outlineLevel="0" collapsed="false">
      <c r="A7763" s="210" t="s">
        <v>14706</v>
      </c>
      <c r="B7763" s="211" t="n">
        <v>1479.05</v>
      </c>
    </row>
    <row r="7764" customFormat="false" ht="12.75" hidden="false" customHeight="false" outlineLevel="0" collapsed="false">
      <c r="A7764" s="210" t="s">
        <v>14707</v>
      </c>
      <c r="B7764" s="211" t="n">
        <v>1706.3</v>
      </c>
    </row>
    <row r="7765" customFormat="false" ht="12.75" hidden="false" customHeight="false" outlineLevel="0" collapsed="false">
      <c r="A7765" s="210" t="s">
        <v>14708</v>
      </c>
      <c r="B7765" s="211" t="n">
        <v>1706.3</v>
      </c>
    </row>
    <row r="7766" customFormat="false" ht="12.75" hidden="false" customHeight="false" outlineLevel="0" collapsed="false">
      <c r="A7766" s="210" t="s">
        <v>14709</v>
      </c>
      <c r="B7766" s="211" t="n">
        <v>2352.12</v>
      </c>
    </row>
    <row r="7767" customFormat="false" ht="12.75" hidden="false" customHeight="false" outlineLevel="0" collapsed="false">
      <c r="A7767" s="210" t="s">
        <v>14710</v>
      </c>
      <c r="B7767" s="211" t="n">
        <v>2352.12</v>
      </c>
    </row>
    <row r="7768" customFormat="false" ht="12.75" hidden="false" customHeight="false" outlineLevel="0" collapsed="false">
      <c r="A7768" s="210" t="s">
        <v>14711</v>
      </c>
      <c r="B7768" s="211" t="n">
        <v>3001.52</v>
      </c>
    </row>
    <row r="7769" customFormat="false" ht="12.75" hidden="false" customHeight="false" outlineLevel="0" collapsed="false">
      <c r="A7769" s="210" t="s">
        <v>14712</v>
      </c>
      <c r="B7769" s="211" t="n">
        <v>3001.52</v>
      </c>
    </row>
    <row r="7770" customFormat="false" ht="12.75" hidden="false" customHeight="false" outlineLevel="0" collapsed="false">
      <c r="A7770" s="210" t="s">
        <v>14713</v>
      </c>
      <c r="B7770" s="211" t="n">
        <v>3338.39</v>
      </c>
    </row>
    <row r="7771" customFormat="false" ht="12.75" hidden="false" customHeight="false" outlineLevel="0" collapsed="false">
      <c r="A7771" s="210" t="s">
        <v>14714</v>
      </c>
      <c r="B7771" s="211" t="n">
        <v>3338.39</v>
      </c>
    </row>
    <row r="7772" customFormat="false" ht="12.75" hidden="false" customHeight="false" outlineLevel="0" collapsed="false">
      <c r="A7772" s="210" t="s">
        <v>14715</v>
      </c>
      <c r="B7772" s="211" t="n">
        <v>3822.45</v>
      </c>
    </row>
    <row r="7773" customFormat="false" ht="12.75" hidden="false" customHeight="false" outlineLevel="0" collapsed="false">
      <c r="A7773" s="210" t="s">
        <v>14716</v>
      </c>
      <c r="B7773" s="211" t="n">
        <v>3822.45</v>
      </c>
    </row>
    <row r="7774" customFormat="false" ht="12.75" hidden="false" customHeight="false" outlineLevel="0" collapsed="false">
      <c r="A7774" s="210" t="s">
        <v>14717</v>
      </c>
      <c r="B7774" s="211" t="n">
        <v>24.24</v>
      </c>
    </row>
    <row r="7775" customFormat="false" ht="12.75" hidden="false" customHeight="false" outlineLevel="0" collapsed="false">
      <c r="A7775" s="210" t="s">
        <v>14719</v>
      </c>
      <c r="B7775" s="211" t="n">
        <v>24.24</v>
      </c>
    </row>
    <row r="7776" customFormat="false" ht="12.75" hidden="false" customHeight="false" outlineLevel="0" collapsed="false">
      <c r="A7776" s="210" t="s">
        <v>14720</v>
      </c>
      <c r="B7776" s="211" t="n">
        <v>58.06</v>
      </c>
    </row>
    <row r="7777" customFormat="false" ht="12.75" hidden="false" customHeight="false" outlineLevel="0" collapsed="false">
      <c r="A7777" s="210" t="s">
        <v>14721</v>
      </c>
      <c r="B7777" s="211" t="n">
        <v>58.06</v>
      </c>
    </row>
    <row r="7778" customFormat="false" ht="12.75" hidden="false" customHeight="false" outlineLevel="0" collapsed="false">
      <c r="A7778" s="210" t="s">
        <v>14722</v>
      </c>
      <c r="B7778" s="211" t="n">
        <v>83.66</v>
      </c>
    </row>
    <row r="7779" customFormat="false" ht="12.75" hidden="false" customHeight="false" outlineLevel="0" collapsed="false">
      <c r="A7779" s="210" t="s">
        <v>14723</v>
      </c>
      <c r="B7779" s="211" t="n">
        <v>83.66</v>
      </c>
    </row>
    <row r="7780" customFormat="false" ht="12.75" hidden="false" customHeight="false" outlineLevel="0" collapsed="false">
      <c r="A7780" s="210" t="s">
        <v>14724</v>
      </c>
      <c r="B7780" s="211" t="n">
        <v>111.58</v>
      </c>
    </row>
    <row r="7781" customFormat="false" ht="12.75" hidden="false" customHeight="false" outlineLevel="0" collapsed="false">
      <c r="A7781" s="210" t="s">
        <v>14725</v>
      </c>
      <c r="B7781" s="211" t="n">
        <v>111.58</v>
      </c>
    </row>
    <row r="7782" customFormat="false" ht="12.75" hidden="false" customHeight="false" outlineLevel="0" collapsed="false">
      <c r="A7782" s="210" t="s">
        <v>14726</v>
      </c>
      <c r="B7782" s="211" t="n">
        <v>159.52</v>
      </c>
    </row>
    <row r="7783" customFormat="false" ht="12.75" hidden="false" customHeight="false" outlineLevel="0" collapsed="false">
      <c r="A7783" s="210" t="s">
        <v>14727</v>
      </c>
      <c r="B7783" s="211" t="n">
        <v>159.52</v>
      </c>
    </row>
    <row r="7784" customFormat="false" ht="12.75" hidden="false" customHeight="false" outlineLevel="0" collapsed="false">
      <c r="A7784" s="210" t="s">
        <v>14728</v>
      </c>
      <c r="B7784" s="211" t="n">
        <v>297.73</v>
      </c>
    </row>
    <row r="7785" customFormat="false" ht="12.75" hidden="false" customHeight="false" outlineLevel="0" collapsed="false">
      <c r="A7785" s="210" t="s">
        <v>14730</v>
      </c>
      <c r="B7785" s="211" t="n">
        <v>297.73</v>
      </c>
    </row>
    <row r="7786" customFormat="false" ht="12.75" hidden="false" customHeight="false" outlineLevel="0" collapsed="false">
      <c r="A7786" s="210" t="s">
        <v>14731</v>
      </c>
      <c r="B7786" s="211" t="n">
        <v>356.39</v>
      </c>
    </row>
    <row r="7787" customFormat="false" ht="12.75" hidden="false" customHeight="false" outlineLevel="0" collapsed="false">
      <c r="A7787" s="210" t="s">
        <v>14732</v>
      </c>
      <c r="B7787" s="211" t="n">
        <v>356.39</v>
      </c>
    </row>
    <row r="7788" customFormat="false" ht="12.75" hidden="false" customHeight="false" outlineLevel="0" collapsed="false">
      <c r="A7788" s="210" t="s">
        <v>14733</v>
      </c>
      <c r="B7788" s="211" t="n">
        <v>425.07</v>
      </c>
    </row>
    <row r="7789" customFormat="false" ht="12.75" hidden="false" customHeight="false" outlineLevel="0" collapsed="false">
      <c r="A7789" s="210" t="s">
        <v>14734</v>
      </c>
      <c r="B7789" s="211" t="n">
        <v>425.07</v>
      </c>
    </row>
    <row r="7790" customFormat="false" ht="12.75" hidden="false" customHeight="false" outlineLevel="0" collapsed="false">
      <c r="A7790" s="210" t="s">
        <v>14735</v>
      </c>
      <c r="B7790" s="211" t="n">
        <v>571.94</v>
      </c>
    </row>
    <row r="7791" customFormat="false" ht="12.75" hidden="false" customHeight="false" outlineLevel="0" collapsed="false">
      <c r="A7791" s="210" t="s">
        <v>14736</v>
      </c>
      <c r="B7791" s="211" t="n">
        <v>571.94</v>
      </c>
    </row>
    <row r="7792" customFormat="false" ht="12.75" hidden="false" customHeight="false" outlineLevel="0" collapsed="false">
      <c r="A7792" s="210" t="s">
        <v>14737</v>
      </c>
      <c r="B7792" s="211" t="n">
        <v>780.66</v>
      </c>
    </row>
    <row r="7793" customFormat="false" ht="12.75" hidden="false" customHeight="false" outlineLevel="0" collapsed="false">
      <c r="A7793" s="210" t="s">
        <v>14738</v>
      </c>
      <c r="B7793" s="211" t="n">
        <v>780.66</v>
      </c>
    </row>
    <row r="7794" customFormat="false" ht="12.75" hidden="false" customHeight="false" outlineLevel="0" collapsed="false">
      <c r="A7794" s="210" t="s">
        <v>14739</v>
      </c>
      <c r="B7794" s="211" t="n">
        <v>975.98</v>
      </c>
    </row>
    <row r="7795" customFormat="false" ht="12.75" hidden="false" customHeight="false" outlineLevel="0" collapsed="false">
      <c r="A7795" s="210" t="s">
        <v>14740</v>
      </c>
      <c r="B7795" s="211" t="n">
        <v>975.98</v>
      </c>
    </row>
    <row r="7796" customFormat="false" ht="12.75" hidden="false" customHeight="false" outlineLevel="0" collapsed="false">
      <c r="A7796" s="210" t="s">
        <v>14741</v>
      </c>
      <c r="B7796" s="211" t="n">
        <v>1213.13</v>
      </c>
    </row>
    <row r="7797" customFormat="false" ht="12.75" hidden="false" customHeight="false" outlineLevel="0" collapsed="false">
      <c r="A7797" s="210" t="s">
        <v>14742</v>
      </c>
      <c r="B7797" s="211" t="n">
        <v>1213.13</v>
      </c>
    </row>
    <row r="7798" customFormat="false" ht="12.75" hidden="false" customHeight="false" outlineLevel="0" collapsed="false">
      <c r="A7798" s="210" t="s">
        <v>14743</v>
      </c>
      <c r="B7798" s="211" t="n">
        <v>1487.72</v>
      </c>
    </row>
    <row r="7799" customFormat="false" ht="12.75" hidden="false" customHeight="false" outlineLevel="0" collapsed="false">
      <c r="A7799" s="210" t="s">
        <v>14744</v>
      </c>
      <c r="B7799" s="211" t="n">
        <v>1487.72</v>
      </c>
    </row>
    <row r="7800" customFormat="false" ht="12.75" hidden="false" customHeight="false" outlineLevel="0" collapsed="false">
      <c r="A7800" s="210" t="s">
        <v>14745</v>
      </c>
      <c r="B7800" s="211" t="n">
        <v>1714.98</v>
      </c>
    </row>
    <row r="7801" customFormat="false" ht="12.75" hidden="false" customHeight="false" outlineLevel="0" collapsed="false">
      <c r="A7801" s="210" t="s">
        <v>14746</v>
      </c>
      <c r="B7801" s="211" t="n">
        <v>1714.98</v>
      </c>
    </row>
    <row r="7802" customFormat="false" ht="12.75" hidden="false" customHeight="false" outlineLevel="0" collapsed="false">
      <c r="A7802" s="210" t="s">
        <v>14747</v>
      </c>
      <c r="B7802" s="211" t="n">
        <v>2360.79</v>
      </c>
    </row>
    <row r="7803" customFormat="false" ht="12.75" hidden="false" customHeight="false" outlineLevel="0" collapsed="false">
      <c r="A7803" s="210" t="s">
        <v>14748</v>
      </c>
      <c r="B7803" s="211" t="n">
        <v>2360.79</v>
      </c>
    </row>
    <row r="7804" customFormat="false" ht="12.75" hidden="false" customHeight="false" outlineLevel="0" collapsed="false">
      <c r="A7804" s="210" t="s">
        <v>14749</v>
      </c>
      <c r="B7804" s="211" t="n">
        <v>3261.68</v>
      </c>
    </row>
    <row r="7805" customFormat="false" ht="12.75" hidden="false" customHeight="false" outlineLevel="0" collapsed="false">
      <c r="A7805" s="210" t="s">
        <v>14750</v>
      </c>
      <c r="B7805" s="211" t="n">
        <v>3261.68</v>
      </c>
    </row>
    <row r="7806" customFormat="false" ht="12.75" hidden="false" customHeight="false" outlineLevel="0" collapsed="false">
      <c r="A7806" s="210" t="s">
        <v>14751</v>
      </c>
      <c r="B7806" s="211" t="n">
        <v>3647.31</v>
      </c>
    </row>
    <row r="7807" customFormat="false" ht="12.75" hidden="false" customHeight="false" outlineLevel="0" collapsed="false">
      <c r="A7807" s="210" t="s">
        <v>14752</v>
      </c>
      <c r="B7807" s="211" t="n">
        <v>3647.31</v>
      </c>
    </row>
    <row r="7808" customFormat="false" ht="12.75" hidden="false" customHeight="false" outlineLevel="0" collapsed="false">
      <c r="A7808" s="210" t="s">
        <v>14753</v>
      </c>
      <c r="B7808" s="211" t="n">
        <v>4176.16</v>
      </c>
    </row>
    <row r="7809" customFormat="false" ht="12.75" hidden="false" customHeight="false" outlineLevel="0" collapsed="false">
      <c r="A7809" s="210" t="s">
        <v>14754</v>
      </c>
      <c r="B7809" s="211" t="n">
        <v>4176.16</v>
      </c>
    </row>
    <row r="7810" customFormat="false" ht="12.75" hidden="false" customHeight="false" outlineLevel="0" collapsed="false">
      <c r="A7810" s="210" t="s">
        <v>14755</v>
      </c>
      <c r="B7810" s="211" t="n">
        <v>19.89</v>
      </c>
    </row>
    <row r="7811" customFormat="false" ht="12.75" hidden="false" customHeight="false" outlineLevel="0" collapsed="false">
      <c r="A7811" s="210" t="s">
        <v>14757</v>
      </c>
      <c r="B7811" s="211" t="n">
        <v>19.89</v>
      </c>
    </row>
    <row r="7812" customFormat="false" ht="12.75" hidden="false" customHeight="false" outlineLevel="0" collapsed="false">
      <c r="A7812" s="210" t="s">
        <v>14758</v>
      </c>
      <c r="B7812" s="211" t="n">
        <v>39.99</v>
      </c>
    </row>
    <row r="7813" customFormat="false" ht="12.75" hidden="false" customHeight="false" outlineLevel="0" collapsed="false">
      <c r="A7813" s="210" t="s">
        <v>14760</v>
      </c>
      <c r="B7813" s="211" t="n">
        <v>39.99</v>
      </c>
    </row>
    <row r="7814" customFormat="false" ht="12.75" hidden="false" customHeight="false" outlineLevel="0" collapsed="false">
      <c r="A7814" s="210" t="s">
        <v>14761</v>
      </c>
      <c r="B7814" s="211" t="n">
        <v>75.41</v>
      </c>
    </row>
    <row r="7815" customFormat="false" ht="12.75" hidden="false" customHeight="false" outlineLevel="0" collapsed="false">
      <c r="A7815" s="210" t="s">
        <v>14763</v>
      </c>
      <c r="B7815" s="211" t="n">
        <v>75.41</v>
      </c>
    </row>
    <row r="7816" customFormat="false" ht="12.75" hidden="false" customHeight="false" outlineLevel="0" collapsed="false">
      <c r="A7816" s="210" t="s">
        <v>14764</v>
      </c>
      <c r="B7816" s="211" t="n">
        <v>101.08</v>
      </c>
    </row>
    <row r="7817" customFormat="false" ht="12.75" hidden="false" customHeight="false" outlineLevel="0" collapsed="false">
      <c r="A7817" s="210" t="s">
        <v>14766</v>
      </c>
      <c r="B7817" s="211" t="n">
        <v>101.08</v>
      </c>
    </row>
    <row r="7818" customFormat="false" ht="12.75" hidden="false" customHeight="false" outlineLevel="0" collapsed="false">
      <c r="A7818" s="210" t="s">
        <v>14767</v>
      </c>
      <c r="B7818" s="211" t="n">
        <v>130.58</v>
      </c>
    </row>
    <row r="7819" customFormat="false" ht="12.75" hidden="false" customHeight="false" outlineLevel="0" collapsed="false">
      <c r="A7819" s="210" t="s">
        <v>14769</v>
      </c>
      <c r="B7819" s="211" t="n">
        <v>130.58</v>
      </c>
    </row>
    <row r="7820" customFormat="false" ht="12.75" hidden="false" customHeight="false" outlineLevel="0" collapsed="false">
      <c r="A7820" s="210" t="s">
        <v>14770</v>
      </c>
      <c r="B7820" s="211" t="n">
        <v>254.76</v>
      </c>
    </row>
    <row r="7821" customFormat="false" ht="12.75" hidden="false" customHeight="false" outlineLevel="0" collapsed="false">
      <c r="A7821" s="210" t="s">
        <v>14772</v>
      </c>
      <c r="B7821" s="211" t="n">
        <v>254.76</v>
      </c>
    </row>
    <row r="7822" customFormat="false" ht="12.75" hidden="false" customHeight="false" outlineLevel="0" collapsed="false">
      <c r="A7822" s="210" t="s">
        <v>14773</v>
      </c>
      <c r="B7822" s="211" t="n">
        <v>321.82</v>
      </c>
    </row>
    <row r="7823" customFormat="false" ht="12.75" hidden="false" customHeight="false" outlineLevel="0" collapsed="false">
      <c r="A7823" s="210" t="s">
        <v>14775</v>
      </c>
      <c r="B7823" s="211" t="n">
        <v>321.82</v>
      </c>
    </row>
    <row r="7824" customFormat="false" ht="12.75" hidden="false" customHeight="false" outlineLevel="0" collapsed="false">
      <c r="A7824" s="210" t="s">
        <v>14776</v>
      </c>
      <c r="B7824" s="211" t="n">
        <v>383.56</v>
      </c>
    </row>
    <row r="7825" customFormat="false" ht="12.75" hidden="false" customHeight="false" outlineLevel="0" collapsed="false">
      <c r="A7825" s="210" t="s">
        <v>14778</v>
      </c>
      <c r="B7825" s="211" t="n">
        <v>383.56</v>
      </c>
    </row>
    <row r="7826" customFormat="false" ht="12.75" hidden="false" customHeight="false" outlineLevel="0" collapsed="false">
      <c r="A7826" s="210" t="s">
        <v>14779</v>
      </c>
      <c r="B7826" s="211" t="n">
        <v>553.44</v>
      </c>
    </row>
    <row r="7827" customFormat="false" ht="12.75" hidden="false" customHeight="false" outlineLevel="0" collapsed="false">
      <c r="A7827" s="210" t="s">
        <v>14781</v>
      </c>
      <c r="B7827" s="211" t="n">
        <v>553.44</v>
      </c>
    </row>
    <row r="7828" customFormat="false" ht="12.75" hidden="false" customHeight="false" outlineLevel="0" collapsed="false">
      <c r="A7828" s="210" t="s">
        <v>14782</v>
      </c>
      <c r="B7828" s="211" t="n">
        <v>755.15</v>
      </c>
    </row>
    <row r="7829" customFormat="false" ht="12.75" hidden="false" customHeight="false" outlineLevel="0" collapsed="false">
      <c r="A7829" s="210" t="s">
        <v>14784</v>
      </c>
      <c r="B7829" s="211" t="n">
        <v>755.15</v>
      </c>
    </row>
    <row r="7830" customFormat="false" ht="12.75" hidden="false" customHeight="false" outlineLevel="0" collapsed="false">
      <c r="A7830" s="210" t="s">
        <v>14785</v>
      </c>
      <c r="B7830" s="211" t="n">
        <v>965.1</v>
      </c>
    </row>
    <row r="7831" customFormat="false" ht="12.75" hidden="false" customHeight="false" outlineLevel="0" collapsed="false">
      <c r="A7831" s="210" t="s">
        <v>14787</v>
      </c>
      <c r="B7831" s="211" t="n">
        <v>965.1</v>
      </c>
    </row>
    <row r="7832" customFormat="false" ht="12.75" hidden="false" customHeight="false" outlineLevel="0" collapsed="false">
      <c r="A7832" s="210" t="s">
        <v>14788</v>
      </c>
      <c r="B7832" s="211" t="n">
        <v>1245.48</v>
      </c>
    </row>
    <row r="7833" customFormat="false" ht="12.75" hidden="false" customHeight="false" outlineLevel="0" collapsed="false">
      <c r="A7833" s="210" t="s">
        <v>14790</v>
      </c>
      <c r="B7833" s="211" t="n">
        <v>1245.48</v>
      </c>
    </row>
    <row r="7834" customFormat="false" ht="12.75" hidden="false" customHeight="false" outlineLevel="0" collapsed="false">
      <c r="A7834" s="210" t="s">
        <v>14791</v>
      </c>
      <c r="B7834" s="211" t="n">
        <v>1564.17</v>
      </c>
    </row>
    <row r="7835" customFormat="false" ht="12.75" hidden="false" customHeight="false" outlineLevel="0" collapsed="false">
      <c r="A7835" s="210" t="s">
        <v>14793</v>
      </c>
      <c r="B7835" s="211" t="n">
        <v>1564.17</v>
      </c>
    </row>
    <row r="7836" customFormat="false" ht="12.75" hidden="false" customHeight="false" outlineLevel="0" collapsed="false">
      <c r="A7836" s="210" t="s">
        <v>14794</v>
      </c>
      <c r="B7836" s="211" t="n">
        <v>1833.34</v>
      </c>
    </row>
    <row r="7837" customFormat="false" ht="12.75" hidden="false" customHeight="false" outlineLevel="0" collapsed="false">
      <c r="A7837" s="210" t="s">
        <v>14796</v>
      </c>
      <c r="B7837" s="211" t="n">
        <v>1833.34</v>
      </c>
    </row>
    <row r="7838" customFormat="false" ht="12.75" hidden="false" customHeight="false" outlineLevel="0" collapsed="false">
      <c r="A7838" s="210" t="s">
        <v>14797</v>
      </c>
      <c r="B7838" s="211" t="n">
        <v>2426.41</v>
      </c>
    </row>
    <row r="7839" customFormat="false" ht="12.75" hidden="false" customHeight="false" outlineLevel="0" collapsed="false">
      <c r="A7839" s="210" t="s">
        <v>14799</v>
      </c>
      <c r="B7839" s="211" t="n">
        <v>2426.41</v>
      </c>
    </row>
    <row r="7840" customFormat="false" ht="12.75" hidden="false" customHeight="false" outlineLevel="0" collapsed="false">
      <c r="A7840" s="210" t="s">
        <v>14800</v>
      </c>
      <c r="B7840" s="211" t="n">
        <v>2939.66</v>
      </c>
    </row>
    <row r="7841" customFormat="false" ht="12.75" hidden="false" customHeight="false" outlineLevel="0" collapsed="false">
      <c r="A7841" s="210" t="s">
        <v>14802</v>
      </c>
      <c r="B7841" s="211" t="n">
        <v>2939.66</v>
      </c>
    </row>
    <row r="7842" customFormat="false" ht="12.75" hidden="false" customHeight="false" outlineLevel="0" collapsed="false">
      <c r="A7842" s="210" t="s">
        <v>14803</v>
      </c>
      <c r="B7842" s="211" t="n">
        <v>3287.75</v>
      </c>
    </row>
    <row r="7843" customFormat="false" ht="12.75" hidden="false" customHeight="false" outlineLevel="0" collapsed="false">
      <c r="A7843" s="210" t="s">
        <v>14805</v>
      </c>
      <c r="B7843" s="211" t="n">
        <v>3287.75</v>
      </c>
    </row>
    <row r="7844" customFormat="false" ht="12.75" hidden="false" customHeight="false" outlineLevel="0" collapsed="false">
      <c r="A7844" s="210" t="s">
        <v>14806</v>
      </c>
      <c r="B7844" s="211" t="n">
        <v>3764.47</v>
      </c>
    </row>
    <row r="7845" customFormat="false" ht="12.75" hidden="false" customHeight="false" outlineLevel="0" collapsed="false">
      <c r="A7845" s="210" t="s">
        <v>14808</v>
      </c>
      <c r="B7845" s="211" t="n">
        <v>3764.47</v>
      </c>
    </row>
    <row r="7846" customFormat="false" ht="12.75" hidden="false" customHeight="false" outlineLevel="0" collapsed="false">
      <c r="A7846" s="210" t="s">
        <v>14809</v>
      </c>
      <c r="B7846" s="211" t="n">
        <v>24.07</v>
      </c>
    </row>
    <row r="7847" customFormat="false" ht="12.75" hidden="false" customHeight="false" outlineLevel="0" collapsed="false">
      <c r="A7847" s="210" t="s">
        <v>14810</v>
      </c>
      <c r="B7847" s="211" t="n">
        <v>24.07</v>
      </c>
    </row>
    <row r="7848" customFormat="false" ht="12.75" hidden="false" customHeight="false" outlineLevel="0" collapsed="false">
      <c r="A7848" s="210" t="s">
        <v>14811</v>
      </c>
      <c r="B7848" s="211" t="n">
        <v>56.31</v>
      </c>
    </row>
    <row r="7849" customFormat="false" ht="12.75" hidden="false" customHeight="false" outlineLevel="0" collapsed="false">
      <c r="A7849" s="210" t="s">
        <v>14812</v>
      </c>
      <c r="B7849" s="211" t="n">
        <v>56.31</v>
      </c>
    </row>
    <row r="7850" customFormat="false" ht="12.75" hidden="false" customHeight="false" outlineLevel="0" collapsed="false">
      <c r="A7850" s="210" t="s">
        <v>14813</v>
      </c>
      <c r="B7850" s="211" t="n">
        <v>97.47</v>
      </c>
    </row>
    <row r="7851" customFormat="false" ht="12.75" hidden="false" customHeight="false" outlineLevel="0" collapsed="false">
      <c r="A7851" s="210" t="s">
        <v>14814</v>
      </c>
      <c r="B7851" s="211" t="n">
        <v>97.47</v>
      </c>
    </row>
    <row r="7852" customFormat="false" ht="12.75" hidden="false" customHeight="false" outlineLevel="0" collapsed="false">
      <c r="A7852" s="210" t="s">
        <v>14815</v>
      </c>
      <c r="B7852" s="211" t="n">
        <v>116.53</v>
      </c>
    </row>
    <row r="7853" customFormat="false" ht="12.75" hidden="false" customHeight="false" outlineLevel="0" collapsed="false">
      <c r="A7853" s="210" t="s">
        <v>14816</v>
      </c>
      <c r="B7853" s="211" t="n">
        <v>116.53</v>
      </c>
    </row>
    <row r="7854" customFormat="false" ht="12.75" hidden="false" customHeight="false" outlineLevel="0" collapsed="false">
      <c r="A7854" s="210" t="s">
        <v>14817</v>
      </c>
      <c r="B7854" s="211" t="n">
        <v>158.02</v>
      </c>
    </row>
    <row r="7855" customFormat="false" ht="12.75" hidden="false" customHeight="false" outlineLevel="0" collapsed="false">
      <c r="A7855" s="210" t="s">
        <v>14818</v>
      </c>
      <c r="B7855" s="211" t="n">
        <v>158.02</v>
      </c>
    </row>
    <row r="7856" customFormat="false" ht="12.75" hidden="false" customHeight="false" outlineLevel="0" collapsed="false">
      <c r="A7856" s="210" t="s">
        <v>14819</v>
      </c>
      <c r="B7856" s="211" t="n">
        <v>292.41</v>
      </c>
    </row>
    <row r="7857" customFormat="false" ht="12.75" hidden="false" customHeight="false" outlineLevel="0" collapsed="false">
      <c r="A7857" s="210" t="s">
        <v>14820</v>
      </c>
      <c r="B7857" s="211" t="n">
        <v>292.41</v>
      </c>
    </row>
    <row r="7858" customFormat="false" ht="12.75" hidden="false" customHeight="false" outlineLevel="0" collapsed="false">
      <c r="A7858" s="210" t="s">
        <v>14821</v>
      </c>
      <c r="B7858" s="211" t="n">
        <v>369.78</v>
      </c>
    </row>
    <row r="7859" customFormat="false" ht="12.75" hidden="false" customHeight="false" outlineLevel="0" collapsed="false">
      <c r="A7859" s="210" t="s">
        <v>14822</v>
      </c>
      <c r="B7859" s="211" t="n">
        <v>369.78</v>
      </c>
    </row>
    <row r="7860" customFormat="false" ht="12.75" hidden="false" customHeight="false" outlineLevel="0" collapsed="false">
      <c r="A7860" s="210" t="s">
        <v>14823</v>
      </c>
      <c r="B7860" s="211" t="n">
        <v>440.71</v>
      </c>
    </row>
    <row r="7861" customFormat="false" ht="12.75" hidden="false" customHeight="false" outlineLevel="0" collapsed="false">
      <c r="A7861" s="210" t="s">
        <v>14824</v>
      </c>
      <c r="B7861" s="211" t="n">
        <v>440.71</v>
      </c>
    </row>
    <row r="7862" customFormat="false" ht="12.75" hidden="false" customHeight="false" outlineLevel="0" collapsed="false">
      <c r="A7862" s="210" t="s">
        <v>14825</v>
      </c>
      <c r="B7862" s="211" t="n">
        <v>596.82</v>
      </c>
    </row>
    <row r="7863" customFormat="false" ht="12.75" hidden="false" customHeight="false" outlineLevel="0" collapsed="false">
      <c r="A7863" s="210" t="s">
        <v>14826</v>
      </c>
      <c r="B7863" s="211" t="n">
        <v>596.82</v>
      </c>
    </row>
    <row r="7864" customFormat="false" ht="12.75" hidden="false" customHeight="false" outlineLevel="0" collapsed="false">
      <c r="A7864" s="210" t="s">
        <v>14827</v>
      </c>
      <c r="B7864" s="211" t="n">
        <v>819.99</v>
      </c>
    </row>
    <row r="7865" customFormat="false" ht="12.75" hidden="false" customHeight="false" outlineLevel="0" collapsed="false">
      <c r="A7865" s="210" t="s">
        <v>14828</v>
      </c>
      <c r="B7865" s="211" t="n">
        <v>819.99</v>
      </c>
    </row>
    <row r="7866" customFormat="false" ht="12.75" hidden="false" customHeight="false" outlineLevel="0" collapsed="false">
      <c r="A7866" s="210" t="s">
        <v>14829</v>
      </c>
      <c r="B7866" s="211" t="n">
        <v>1008.38</v>
      </c>
    </row>
    <row r="7867" customFormat="false" ht="12.75" hidden="false" customHeight="false" outlineLevel="0" collapsed="false">
      <c r="A7867" s="210" t="s">
        <v>14830</v>
      </c>
      <c r="B7867" s="211" t="n">
        <v>1008.38</v>
      </c>
    </row>
    <row r="7868" customFormat="false" ht="12.75" hidden="false" customHeight="false" outlineLevel="0" collapsed="false">
      <c r="A7868" s="210" t="s">
        <v>14831</v>
      </c>
      <c r="B7868" s="211" t="n">
        <v>1286.6</v>
      </c>
    </row>
    <row r="7869" customFormat="false" ht="12.75" hidden="false" customHeight="false" outlineLevel="0" collapsed="false">
      <c r="A7869" s="210" t="s">
        <v>14832</v>
      </c>
      <c r="B7869" s="211" t="n">
        <v>1286.6</v>
      </c>
    </row>
    <row r="7870" customFormat="false" ht="12.75" hidden="false" customHeight="false" outlineLevel="0" collapsed="false">
      <c r="A7870" s="210" t="s">
        <v>14833</v>
      </c>
      <c r="B7870" s="211" t="n">
        <v>1582.01</v>
      </c>
    </row>
    <row r="7871" customFormat="false" ht="12.75" hidden="false" customHeight="false" outlineLevel="0" collapsed="false">
      <c r="A7871" s="210" t="s">
        <v>14834</v>
      </c>
      <c r="B7871" s="211" t="n">
        <v>1582.01</v>
      </c>
    </row>
    <row r="7872" customFormat="false" ht="12.75" hidden="false" customHeight="false" outlineLevel="0" collapsed="false">
      <c r="A7872" s="210" t="s">
        <v>14835</v>
      </c>
      <c r="B7872" s="211" t="n">
        <v>1852.08</v>
      </c>
    </row>
    <row r="7873" customFormat="false" ht="12.75" hidden="false" customHeight="false" outlineLevel="0" collapsed="false">
      <c r="A7873" s="210" t="s">
        <v>14836</v>
      </c>
      <c r="B7873" s="211" t="n">
        <v>1852.08</v>
      </c>
    </row>
    <row r="7874" customFormat="false" ht="12.75" hidden="false" customHeight="false" outlineLevel="0" collapsed="false">
      <c r="A7874" s="210" t="s">
        <v>14837</v>
      </c>
      <c r="B7874" s="211" t="n">
        <v>2533.75</v>
      </c>
    </row>
    <row r="7875" customFormat="false" ht="12.75" hidden="false" customHeight="false" outlineLevel="0" collapsed="false">
      <c r="A7875" s="210" t="s">
        <v>14838</v>
      </c>
      <c r="B7875" s="211" t="n">
        <v>2533.75</v>
      </c>
    </row>
    <row r="7876" customFormat="false" ht="12.75" hidden="false" customHeight="false" outlineLevel="0" collapsed="false">
      <c r="A7876" s="210" t="s">
        <v>14839</v>
      </c>
      <c r="B7876" s="211" t="n">
        <v>3395.21</v>
      </c>
    </row>
    <row r="7877" customFormat="false" ht="12.75" hidden="false" customHeight="false" outlineLevel="0" collapsed="false">
      <c r="A7877" s="210" t="s">
        <v>14840</v>
      </c>
      <c r="B7877" s="211" t="n">
        <v>3395.21</v>
      </c>
    </row>
    <row r="7878" customFormat="false" ht="12.75" hidden="false" customHeight="false" outlineLevel="0" collapsed="false">
      <c r="A7878" s="210" t="s">
        <v>14841</v>
      </c>
      <c r="B7878" s="211" t="n">
        <v>3797.19</v>
      </c>
    </row>
    <row r="7879" customFormat="false" ht="12.75" hidden="false" customHeight="false" outlineLevel="0" collapsed="false">
      <c r="A7879" s="210" t="s">
        <v>14842</v>
      </c>
      <c r="B7879" s="211" t="n">
        <v>3797.19</v>
      </c>
    </row>
    <row r="7880" customFormat="false" ht="12.75" hidden="false" customHeight="false" outlineLevel="0" collapsed="false">
      <c r="A7880" s="210" t="s">
        <v>14843</v>
      </c>
      <c r="B7880" s="211" t="n">
        <v>4320.84</v>
      </c>
    </row>
    <row r="7881" customFormat="false" ht="12.75" hidden="false" customHeight="false" outlineLevel="0" collapsed="false">
      <c r="A7881" s="210" t="s">
        <v>14844</v>
      </c>
      <c r="B7881" s="211" t="n">
        <v>4320.84</v>
      </c>
    </row>
    <row r="7882" customFormat="false" ht="12.75" hidden="false" customHeight="false" outlineLevel="0" collapsed="false">
      <c r="A7882" s="210" t="s">
        <v>14845</v>
      </c>
      <c r="B7882" s="211" t="n">
        <v>25.28</v>
      </c>
    </row>
    <row r="7883" customFormat="false" ht="12.75" hidden="false" customHeight="false" outlineLevel="0" collapsed="false">
      <c r="A7883" s="210" t="s">
        <v>14846</v>
      </c>
      <c r="B7883" s="211" t="n">
        <v>25.28</v>
      </c>
    </row>
    <row r="7884" customFormat="false" ht="12.75" hidden="false" customHeight="false" outlineLevel="0" collapsed="false">
      <c r="A7884" s="210" t="s">
        <v>14847</v>
      </c>
      <c r="B7884" s="211" t="n">
        <v>63.8</v>
      </c>
    </row>
    <row r="7885" customFormat="false" ht="12.75" hidden="false" customHeight="false" outlineLevel="0" collapsed="false">
      <c r="A7885" s="210" t="s">
        <v>14848</v>
      </c>
      <c r="B7885" s="211" t="n">
        <v>63.8</v>
      </c>
    </row>
    <row r="7886" customFormat="false" ht="12.75" hidden="false" customHeight="false" outlineLevel="0" collapsed="false">
      <c r="A7886" s="210" t="s">
        <v>14849</v>
      </c>
      <c r="B7886" s="211" t="n">
        <v>107.33</v>
      </c>
    </row>
    <row r="7887" customFormat="false" ht="12.75" hidden="false" customHeight="false" outlineLevel="0" collapsed="false">
      <c r="A7887" s="210" t="s">
        <v>14850</v>
      </c>
      <c r="B7887" s="211" t="n">
        <v>107.33</v>
      </c>
    </row>
    <row r="7888" customFormat="false" ht="12.75" hidden="false" customHeight="false" outlineLevel="0" collapsed="false">
      <c r="A7888" s="210" t="s">
        <v>14851</v>
      </c>
      <c r="B7888" s="211" t="n">
        <v>135.1</v>
      </c>
    </row>
    <row r="7889" customFormat="false" ht="12.75" hidden="false" customHeight="false" outlineLevel="0" collapsed="false">
      <c r="A7889" s="210" t="s">
        <v>14852</v>
      </c>
      <c r="B7889" s="211" t="n">
        <v>135.1</v>
      </c>
    </row>
    <row r="7890" customFormat="false" ht="12.75" hidden="false" customHeight="false" outlineLevel="0" collapsed="false">
      <c r="A7890" s="210" t="s">
        <v>14853</v>
      </c>
      <c r="B7890" s="211" t="n">
        <v>174.03</v>
      </c>
    </row>
    <row r="7891" customFormat="false" ht="12.75" hidden="false" customHeight="false" outlineLevel="0" collapsed="false">
      <c r="A7891" s="210" t="s">
        <v>14854</v>
      </c>
      <c r="B7891" s="211" t="n">
        <v>174.03</v>
      </c>
    </row>
    <row r="7892" customFormat="false" ht="12.75" hidden="false" customHeight="false" outlineLevel="0" collapsed="false">
      <c r="A7892" s="210" t="s">
        <v>14855</v>
      </c>
      <c r="B7892" s="211" t="n">
        <v>327.5</v>
      </c>
    </row>
    <row r="7893" customFormat="false" ht="12.75" hidden="false" customHeight="false" outlineLevel="0" collapsed="false">
      <c r="A7893" s="210" t="s">
        <v>14856</v>
      </c>
      <c r="B7893" s="211" t="n">
        <v>327.5</v>
      </c>
    </row>
    <row r="7894" customFormat="false" ht="12.75" hidden="false" customHeight="false" outlineLevel="0" collapsed="false">
      <c r="A7894" s="210" t="s">
        <v>14857</v>
      </c>
      <c r="B7894" s="211" t="n">
        <v>394.83</v>
      </c>
    </row>
    <row r="7895" customFormat="false" ht="12.75" hidden="false" customHeight="false" outlineLevel="0" collapsed="false">
      <c r="A7895" s="210" t="s">
        <v>14858</v>
      </c>
      <c r="B7895" s="211" t="n">
        <v>394.83</v>
      </c>
    </row>
    <row r="7896" customFormat="false" ht="12.75" hidden="false" customHeight="false" outlineLevel="0" collapsed="false">
      <c r="A7896" s="210" t="s">
        <v>14859</v>
      </c>
      <c r="B7896" s="211" t="n">
        <v>460.7</v>
      </c>
    </row>
    <row r="7897" customFormat="false" ht="12.75" hidden="false" customHeight="false" outlineLevel="0" collapsed="false">
      <c r="A7897" s="210" t="s">
        <v>14861</v>
      </c>
      <c r="B7897" s="211" t="n">
        <v>460.7</v>
      </c>
    </row>
    <row r="7898" customFormat="false" ht="12.75" hidden="false" customHeight="false" outlineLevel="0" collapsed="false">
      <c r="A7898" s="210" t="s">
        <v>14862</v>
      </c>
      <c r="B7898" s="211" t="n">
        <v>605.48</v>
      </c>
    </row>
    <row r="7899" customFormat="false" ht="12.75" hidden="false" customHeight="false" outlineLevel="0" collapsed="false">
      <c r="A7899" s="210" t="s">
        <v>14863</v>
      </c>
      <c r="B7899" s="211" t="n">
        <v>605.48</v>
      </c>
    </row>
    <row r="7900" customFormat="false" ht="12.75" hidden="false" customHeight="false" outlineLevel="0" collapsed="false">
      <c r="A7900" s="210" t="s">
        <v>14864</v>
      </c>
      <c r="B7900" s="211" t="n">
        <v>828.67</v>
      </c>
    </row>
    <row r="7901" customFormat="false" ht="12.75" hidden="false" customHeight="false" outlineLevel="0" collapsed="false">
      <c r="A7901" s="210" t="s">
        <v>14865</v>
      </c>
      <c r="B7901" s="211" t="n">
        <v>828.67</v>
      </c>
    </row>
    <row r="7902" customFormat="false" ht="12.75" hidden="false" customHeight="false" outlineLevel="0" collapsed="false">
      <c r="A7902" s="210" t="s">
        <v>14866</v>
      </c>
      <c r="B7902" s="211" t="n">
        <v>1017.05</v>
      </c>
    </row>
    <row r="7903" customFormat="false" ht="12.75" hidden="false" customHeight="false" outlineLevel="0" collapsed="false">
      <c r="A7903" s="210" t="s">
        <v>14867</v>
      </c>
      <c r="B7903" s="211" t="n">
        <v>1017.05</v>
      </c>
    </row>
    <row r="7904" customFormat="false" ht="12.75" hidden="false" customHeight="false" outlineLevel="0" collapsed="false">
      <c r="A7904" s="210" t="s">
        <v>14868</v>
      </c>
      <c r="B7904" s="211" t="n">
        <v>1295.27</v>
      </c>
    </row>
    <row r="7905" customFormat="false" ht="12.75" hidden="false" customHeight="false" outlineLevel="0" collapsed="false">
      <c r="A7905" s="210" t="s">
        <v>14869</v>
      </c>
      <c r="B7905" s="211" t="n">
        <v>1295.27</v>
      </c>
    </row>
    <row r="7906" customFormat="false" ht="12.75" hidden="false" customHeight="false" outlineLevel="0" collapsed="false">
      <c r="A7906" s="210" t="s">
        <v>14870</v>
      </c>
      <c r="B7906" s="211" t="n">
        <v>1590.68</v>
      </c>
    </row>
    <row r="7907" customFormat="false" ht="12.75" hidden="false" customHeight="false" outlineLevel="0" collapsed="false">
      <c r="A7907" s="210" t="s">
        <v>14871</v>
      </c>
      <c r="B7907" s="211" t="n">
        <v>1590.68</v>
      </c>
    </row>
    <row r="7908" customFormat="false" ht="12.75" hidden="false" customHeight="false" outlineLevel="0" collapsed="false">
      <c r="A7908" s="210" t="s">
        <v>14872</v>
      </c>
      <c r="B7908" s="211" t="n">
        <v>1860.75</v>
      </c>
    </row>
    <row r="7909" customFormat="false" ht="12.75" hidden="false" customHeight="false" outlineLevel="0" collapsed="false">
      <c r="A7909" s="210" t="s">
        <v>14873</v>
      </c>
      <c r="B7909" s="211" t="n">
        <v>1860.75</v>
      </c>
    </row>
    <row r="7910" customFormat="false" ht="12.75" hidden="false" customHeight="false" outlineLevel="0" collapsed="false">
      <c r="A7910" s="210" t="s">
        <v>14874</v>
      </c>
      <c r="B7910" s="211" t="n">
        <v>2542.43</v>
      </c>
    </row>
    <row r="7911" customFormat="false" ht="12.75" hidden="false" customHeight="false" outlineLevel="0" collapsed="false">
      <c r="A7911" s="210" t="s">
        <v>14875</v>
      </c>
      <c r="B7911" s="211" t="n">
        <v>2542.43</v>
      </c>
    </row>
    <row r="7912" customFormat="false" ht="12.75" hidden="false" customHeight="false" outlineLevel="0" collapsed="false">
      <c r="A7912" s="210" t="s">
        <v>14876</v>
      </c>
      <c r="B7912" s="211" t="n">
        <v>3716.63</v>
      </c>
    </row>
    <row r="7913" customFormat="false" ht="12.75" hidden="false" customHeight="false" outlineLevel="0" collapsed="false">
      <c r="A7913" s="210" t="s">
        <v>14877</v>
      </c>
      <c r="B7913" s="211" t="n">
        <v>3716.63</v>
      </c>
    </row>
    <row r="7914" customFormat="false" ht="12.75" hidden="false" customHeight="false" outlineLevel="0" collapsed="false">
      <c r="A7914" s="210" t="s">
        <v>14878</v>
      </c>
      <c r="B7914" s="211" t="n">
        <v>4168.48</v>
      </c>
    </row>
    <row r="7915" customFormat="false" ht="12.75" hidden="false" customHeight="false" outlineLevel="0" collapsed="false">
      <c r="A7915" s="210" t="s">
        <v>14879</v>
      </c>
      <c r="B7915" s="211" t="n">
        <v>4168.48</v>
      </c>
    </row>
    <row r="7916" customFormat="false" ht="12.75" hidden="false" customHeight="false" outlineLevel="0" collapsed="false">
      <c r="A7916" s="210" t="s">
        <v>14880</v>
      </c>
      <c r="B7916" s="211" t="n">
        <v>4752.04</v>
      </c>
    </row>
    <row r="7917" customFormat="false" ht="12.75" hidden="false" customHeight="false" outlineLevel="0" collapsed="false">
      <c r="A7917" s="210" t="s">
        <v>14881</v>
      </c>
      <c r="B7917" s="211" t="n">
        <v>4752.04</v>
      </c>
    </row>
    <row r="7918" customFormat="false" ht="12.75" hidden="false" customHeight="false" outlineLevel="0" collapsed="false">
      <c r="A7918" s="210" t="s">
        <v>14882</v>
      </c>
      <c r="B7918" s="211" t="n">
        <v>135</v>
      </c>
    </row>
    <row r="7919" customFormat="false" ht="12.75" hidden="false" customHeight="false" outlineLevel="0" collapsed="false">
      <c r="A7919" s="210" t="s">
        <v>14886</v>
      </c>
      <c r="B7919" s="211" t="n">
        <v>135</v>
      </c>
    </row>
    <row r="7920" customFormat="false" ht="12.75" hidden="false" customHeight="false" outlineLevel="0" collapsed="false">
      <c r="A7920" s="210" t="s">
        <v>14887</v>
      </c>
      <c r="B7920" s="211" t="n">
        <v>233.19</v>
      </c>
    </row>
    <row r="7921" customFormat="false" ht="12.75" hidden="false" customHeight="false" outlineLevel="0" collapsed="false">
      <c r="A7921" s="210" t="s">
        <v>14889</v>
      </c>
      <c r="B7921" s="211" t="n">
        <v>233.19</v>
      </c>
    </row>
    <row r="7922" customFormat="false" ht="12.75" hidden="false" customHeight="false" outlineLevel="0" collapsed="false">
      <c r="A7922" s="210" t="s">
        <v>14890</v>
      </c>
      <c r="B7922" s="211" t="n">
        <v>286.13</v>
      </c>
    </row>
    <row r="7923" customFormat="false" ht="12.75" hidden="false" customHeight="false" outlineLevel="0" collapsed="false">
      <c r="A7923" s="210" t="s">
        <v>14892</v>
      </c>
      <c r="B7923" s="211" t="n">
        <v>286.13</v>
      </c>
    </row>
    <row r="7924" customFormat="false" ht="12.75" hidden="false" customHeight="false" outlineLevel="0" collapsed="false">
      <c r="A7924" s="210" t="s">
        <v>14893</v>
      </c>
      <c r="B7924" s="211" t="n">
        <v>317</v>
      </c>
    </row>
    <row r="7925" customFormat="false" ht="12.75" hidden="false" customHeight="false" outlineLevel="0" collapsed="false">
      <c r="A7925" s="210" t="s">
        <v>14895</v>
      </c>
      <c r="B7925" s="211" t="n">
        <v>317</v>
      </c>
    </row>
    <row r="7926" customFormat="false" ht="12.75" hidden="false" customHeight="false" outlineLevel="0" collapsed="false">
      <c r="A7926" s="210" t="s">
        <v>14896</v>
      </c>
      <c r="B7926" s="211" t="n">
        <v>390</v>
      </c>
    </row>
    <row r="7927" customFormat="false" ht="12.75" hidden="false" customHeight="false" outlineLevel="0" collapsed="false">
      <c r="A7927" s="210" t="s">
        <v>14898</v>
      </c>
      <c r="B7927" s="211" t="n">
        <v>390</v>
      </c>
    </row>
    <row r="7928" customFormat="false" ht="12.75" hidden="false" customHeight="false" outlineLevel="0" collapsed="false">
      <c r="A7928" s="210" t="s">
        <v>14899</v>
      </c>
      <c r="B7928" s="211" t="n">
        <v>495</v>
      </c>
    </row>
    <row r="7929" customFormat="false" ht="12.75" hidden="false" customHeight="false" outlineLevel="0" collapsed="false">
      <c r="A7929" s="210" t="s">
        <v>14901</v>
      </c>
      <c r="B7929" s="211" t="n">
        <v>495</v>
      </c>
    </row>
    <row r="7930" customFormat="false" ht="12.75" hidden="false" customHeight="false" outlineLevel="0" collapsed="false">
      <c r="A7930" s="210" t="s">
        <v>14902</v>
      </c>
      <c r="B7930" s="211" t="n">
        <v>587.39</v>
      </c>
    </row>
    <row r="7931" customFormat="false" ht="12.75" hidden="false" customHeight="false" outlineLevel="0" collapsed="false">
      <c r="A7931" s="210" t="s">
        <v>14904</v>
      </c>
      <c r="B7931" s="211" t="n">
        <v>587.39</v>
      </c>
    </row>
    <row r="7932" customFormat="false" ht="12.75" hidden="false" customHeight="false" outlineLevel="0" collapsed="false">
      <c r="A7932" s="210" t="s">
        <v>14905</v>
      </c>
      <c r="B7932" s="211" t="n">
        <v>988.66</v>
      </c>
    </row>
    <row r="7933" customFormat="false" ht="12.75" hidden="false" customHeight="false" outlineLevel="0" collapsed="false">
      <c r="A7933" s="210" t="s">
        <v>14907</v>
      </c>
      <c r="B7933" s="211" t="n">
        <v>988.66</v>
      </c>
    </row>
    <row r="7934" customFormat="false" ht="12.75" hidden="false" customHeight="false" outlineLevel="0" collapsed="false">
      <c r="A7934" s="210" t="s">
        <v>14908</v>
      </c>
      <c r="B7934" s="211" t="n">
        <v>1492.71</v>
      </c>
    </row>
    <row r="7935" customFormat="false" ht="12.75" hidden="false" customHeight="false" outlineLevel="0" collapsed="false">
      <c r="A7935" s="210" t="s">
        <v>14910</v>
      </c>
      <c r="B7935" s="211" t="n">
        <v>1492.71</v>
      </c>
    </row>
    <row r="7936" customFormat="false" ht="12.75" hidden="false" customHeight="false" outlineLevel="0" collapsed="false">
      <c r="A7936" s="210" t="s">
        <v>14911</v>
      </c>
      <c r="B7936" s="211" t="n">
        <v>1838.15</v>
      </c>
    </row>
    <row r="7937" customFormat="false" ht="12.75" hidden="false" customHeight="false" outlineLevel="0" collapsed="false">
      <c r="A7937" s="210" t="s">
        <v>14914</v>
      </c>
      <c r="B7937" s="211" t="n">
        <v>1838.15</v>
      </c>
    </row>
    <row r="7938" customFormat="false" ht="12.75" hidden="false" customHeight="false" outlineLevel="0" collapsed="false">
      <c r="A7938" s="210" t="s">
        <v>14915</v>
      </c>
      <c r="B7938" s="211" t="n">
        <v>2279.6</v>
      </c>
    </row>
    <row r="7939" customFormat="false" ht="12.75" hidden="false" customHeight="false" outlineLevel="0" collapsed="false">
      <c r="A7939" s="210" t="s">
        <v>14917</v>
      </c>
      <c r="B7939" s="211" t="n">
        <v>2279.6</v>
      </c>
    </row>
    <row r="7940" customFormat="false" ht="12.75" hidden="false" customHeight="false" outlineLevel="0" collapsed="false">
      <c r="A7940" s="210" t="s">
        <v>14918</v>
      </c>
      <c r="B7940" s="211" t="n">
        <v>157</v>
      </c>
    </row>
    <row r="7941" customFormat="false" ht="12.75" hidden="false" customHeight="false" outlineLevel="0" collapsed="false">
      <c r="A7941" s="210" t="s">
        <v>14920</v>
      </c>
      <c r="B7941" s="211" t="n">
        <v>157</v>
      </c>
    </row>
    <row r="7942" customFormat="false" ht="12.75" hidden="false" customHeight="false" outlineLevel="0" collapsed="false">
      <c r="A7942" s="210" t="s">
        <v>14921</v>
      </c>
      <c r="B7942" s="211" t="n">
        <v>310.08</v>
      </c>
    </row>
    <row r="7943" customFormat="false" ht="12.75" hidden="false" customHeight="false" outlineLevel="0" collapsed="false">
      <c r="A7943" s="210" t="s">
        <v>14922</v>
      </c>
      <c r="B7943" s="211" t="n">
        <v>310.08</v>
      </c>
    </row>
    <row r="7944" customFormat="false" ht="12.75" hidden="false" customHeight="false" outlineLevel="0" collapsed="false">
      <c r="A7944" s="210" t="s">
        <v>14923</v>
      </c>
      <c r="B7944" s="211" t="n">
        <v>328.36</v>
      </c>
    </row>
    <row r="7945" customFormat="false" ht="12.75" hidden="false" customHeight="false" outlineLevel="0" collapsed="false">
      <c r="A7945" s="210" t="s">
        <v>14924</v>
      </c>
      <c r="B7945" s="211" t="n">
        <v>328.36</v>
      </c>
    </row>
    <row r="7946" customFormat="false" ht="12.75" hidden="false" customHeight="false" outlineLevel="0" collapsed="false">
      <c r="A7946" s="210" t="s">
        <v>14925</v>
      </c>
      <c r="B7946" s="211" t="n">
        <v>370</v>
      </c>
    </row>
    <row r="7947" customFormat="false" ht="12.75" hidden="false" customHeight="false" outlineLevel="0" collapsed="false">
      <c r="A7947" s="210" t="s">
        <v>14926</v>
      </c>
      <c r="B7947" s="211" t="n">
        <v>370</v>
      </c>
    </row>
    <row r="7948" customFormat="false" ht="12.75" hidden="false" customHeight="false" outlineLevel="0" collapsed="false">
      <c r="A7948" s="210" t="s">
        <v>14927</v>
      </c>
      <c r="B7948" s="211" t="n">
        <v>455</v>
      </c>
    </row>
    <row r="7949" customFormat="false" ht="12.75" hidden="false" customHeight="false" outlineLevel="0" collapsed="false">
      <c r="A7949" s="210" t="s">
        <v>14928</v>
      </c>
      <c r="B7949" s="211" t="n">
        <v>455</v>
      </c>
    </row>
    <row r="7950" customFormat="false" ht="12.75" hidden="false" customHeight="false" outlineLevel="0" collapsed="false">
      <c r="A7950" s="210" t="s">
        <v>14929</v>
      </c>
      <c r="B7950" s="211" t="n">
        <v>577</v>
      </c>
    </row>
    <row r="7951" customFormat="false" ht="12.75" hidden="false" customHeight="false" outlineLevel="0" collapsed="false">
      <c r="A7951" s="210" t="s">
        <v>14930</v>
      </c>
      <c r="B7951" s="211" t="n">
        <v>577</v>
      </c>
    </row>
    <row r="7952" customFormat="false" ht="12.75" hidden="false" customHeight="false" outlineLevel="0" collapsed="false">
      <c r="A7952" s="210" t="s">
        <v>14931</v>
      </c>
      <c r="B7952" s="211" t="n">
        <v>658</v>
      </c>
    </row>
    <row r="7953" customFormat="false" ht="12.75" hidden="false" customHeight="false" outlineLevel="0" collapsed="false">
      <c r="A7953" s="210" t="s">
        <v>14932</v>
      </c>
      <c r="B7953" s="211" t="n">
        <v>658</v>
      </c>
    </row>
    <row r="7954" customFormat="false" ht="12.75" hidden="false" customHeight="false" outlineLevel="0" collapsed="false">
      <c r="A7954" s="210" t="s">
        <v>14933</v>
      </c>
      <c r="B7954" s="211" t="n">
        <v>1153.84</v>
      </c>
    </row>
    <row r="7955" customFormat="false" ht="12.75" hidden="false" customHeight="false" outlineLevel="0" collapsed="false">
      <c r="A7955" s="210" t="s">
        <v>14934</v>
      </c>
      <c r="B7955" s="211" t="n">
        <v>1153.84</v>
      </c>
    </row>
    <row r="7956" customFormat="false" ht="12.75" hidden="false" customHeight="false" outlineLevel="0" collapsed="false">
      <c r="A7956" s="210" t="s">
        <v>14935</v>
      </c>
      <c r="B7956" s="211" t="n">
        <v>1741.7</v>
      </c>
    </row>
    <row r="7957" customFormat="false" ht="12.75" hidden="false" customHeight="false" outlineLevel="0" collapsed="false">
      <c r="A7957" s="210" t="s">
        <v>14936</v>
      </c>
      <c r="B7957" s="211" t="n">
        <v>1741.7</v>
      </c>
    </row>
    <row r="7958" customFormat="false" ht="12.75" hidden="false" customHeight="false" outlineLevel="0" collapsed="false">
      <c r="A7958" s="210" t="s">
        <v>14937</v>
      </c>
      <c r="B7958" s="211" t="n">
        <v>218.62</v>
      </c>
    </row>
    <row r="7959" customFormat="false" ht="12.75" hidden="false" customHeight="false" outlineLevel="0" collapsed="false">
      <c r="A7959" s="210" t="s">
        <v>14939</v>
      </c>
      <c r="B7959" s="211" t="n">
        <v>218.62</v>
      </c>
    </row>
    <row r="7960" customFormat="false" ht="12.75" hidden="false" customHeight="false" outlineLevel="0" collapsed="false">
      <c r="A7960" s="210" t="s">
        <v>14940</v>
      </c>
      <c r="B7960" s="211" t="n">
        <v>320.64</v>
      </c>
    </row>
    <row r="7961" customFormat="false" ht="12.75" hidden="false" customHeight="false" outlineLevel="0" collapsed="false">
      <c r="A7961" s="210" t="s">
        <v>14941</v>
      </c>
      <c r="B7961" s="211" t="n">
        <v>320.64</v>
      </c>
    </row>
    <row r="7962" customFormat="false" ht="12.75" hidden="false" customHeight="false" outlineLevel="0" collapsed="false">
      <c r="A7962" s="210" t="s">
        <v>14942</v>
      </c>
      <c r="B7962" s="211" t="n">
        <v>398.38</v>
      </c>
    </row>
    <row r="7963" customFormat="false" ht="12.75" hidden="false" customHeight="false" outlineLevel="0" collapsed="false">
      <c r="A7963" s="210" t="s">
        <v>14943</v>
      </c>
      <c r="B7963" s="211" t="n">
        <v>398.38</v>
      </c>
    </row>
    <row r="7964" customFormat="false" ht="12.75" hidden="false" customHeight="false" outlineLevel="0" collapsed="false">
      <c r="A7964" s="210" t="s">
        <v>14944</v>
      </c>
      <c r="B7964" s="211" t="n">
        <v>513.76</v>
      </c>
    </row>
    <row r="7965" customFormat="false" ht="12.75" hidden="false" customHeight="false" outlineLevel="0" collapsed="false">
      <c r="A7965" s="210" t="s">
        <v>14945</v>
      </c>
      <c r="B7965" s="211" t="n">
        <v>513.76</v>
      </c>
    </row>
    <row r="7966" customFormat="false" ht="12.75" hidden="false" customHeight="false" outlineLevel="0" collapsed="false">
      <c r="A7966" s="210" t="s">
        <v>14946</v>
      </c>
      <c r="B7966" s="211" t="n">
        <v>631.57</v>
      </c>
    </row>
    <row r="7967" customFormat="false" ht="12.75" hidden="false" customHeight="false" outlineLevel="0" collapsed="false">
      <c r="A7967" s="210" t="s">
        <v>14947</v>
      </c>
      <c r="B7967" s="211" t="n">
        <v>631.57</v>
      </c>
    </row>
    <row r="7968" customFormat="false" ht="12.75" hidden="false" customHeight="false" outlineLevel="0" collapsed="false">
      <c r="A7968" s="210" t="s">
        <v>14948</v>
      </c>
      <c r="B7968" s="211" t="n">
        <v>801.61</v>
      </c>
    </row>
    <row r="7969" customFormat="false" ht="12.75" hidden="false" customHeight="false" outlineLevel="0" collapsed="false">
      <c r="A7969" s="210" t="s">
        <v>14949</v>
      </c>
      <c r="B7969" s="211" t="n">
        <v>801.61</v>
      </c>
    </row>
    <row r="7970" customFormat="false" ht="12.75" hidden="false" customHeight="false" outlineLevel="0" collapsed="false">
      <c r="A7970" s="210" t="s">
        <v>14950</v>
      </c>
      <c r="B7970" s="211" t="n">
        <v>913.36</v>
      </c>
    </row>
    <row r="7971" customFormat="false" ht="12.75" hidden="false" customHeight="false" outlineLevel="0" collapsed="false">
      <c r="A7971" s="210" t="s">
        <v>14951</v>
      </c>
      <c r="B7971" s="211" t="n">
        <v>913.36</v>
      </c>
    </row>
    <row r="7972" customFormat="false" ht="12.75" hidden="false" customHeight="false" outlineLevel="0" collapsed="false">
      <c r="A7972" s="210" t="s">
        <v>14952</v>
      </c>
      <c r="B7972" s="211" t="n">
        <v>1317.81</v>
      </c>
    </row>
    <row r="7973" customFormat="false" ht="12.75" hidden="false" customHeight="false" outlineLevel="0" collapsed="false">
      <c r="A7973" s="210" t="s">
        <v>14953</v>
      </c>
      <c r="B7973" s="211" t="n">
        <v>1317.81</v>
      </c>
    </row>
    <row r="7974" customFormat="false" ht="12.75" hidden="false" customHeight="false" outlineLevel="0" collapsed="false">
      <c r="A7974" s="210" t="s">
        <v>14954</v>
      </c>
      <c r="B7974" s="211" t="n">
        <v>1990.68</v>
      </c>
    </row>
    <row r="7975" customFormat="false" ht="12.75" hidden="false" customHeight="false" outlineLevel="0" collapsed="false">
      <c r="A7975" s="210" t="s">
        <v>14955</v>
      </c>
      <c r="B7975" s="211" t="n">
        <v>1990.68</v>
      </c>
    </row>
    <row r="7976" customFormat="false" ht="12.75" hidden="false" customHeight="false" outlineLevel="0" collapsed="false">
      <c r="A7976" s="210" t="s">
        <v>14956</v>
      </c>
      <c r="B7976" s="211" t="n">
        <v>76</v>
      </c>
    </row>
    <row r="7977" customFormat="false" ht="12.75" hidden="false" customHeight="false" outlineLevel="0" collapsed="false">
      <c r="A7977" s="210" t="s">
        <v>14959</v>
      </c>
      <c r="B7977" s="211" t="n">
        <v>76</v>
      </c>
    </row>
    <row r="7978" customFormat="false" ht="12.75" hidden="false" customHeight="false" outlineLevel="0" collapsed="false">
      <c r="A7978" s="210" t="s">
        <v>14960</v>
      </c>
      <c r="B7978" s="211" t="n">
        <v>87.57</v>
      </c>
    </row>
    <row r="7979" customFormat="false" ht="12.75" hidden="false" customHeight="false" outlineLevel="0" collapsed="false">
      <c r="A7979" s="210" t="s">
        <v>14962</v>
      </c>
      <c r="B7979" s="211" t="n">
        <v>87.57</v>
      </c>
    </row>
    <row r="7980" customFormat="false" ht="12.75" hidden="false" customHeight="false" outlineLevel="0" collapsed="false">
      <c r="A7980" s="210" t="s">
        <v>14963</v>
      </c>
      <c r="B7980" s="211" t="n">
        <v>120</v>
      </c>
    </row>
    <row r="7981" customFormat="false" ht="12.75" hidden="false" customHeight="false" outlineLevel="0" collapsed="false">
      <c r="A7981" s="210" t="s">
        <v>14965</v>
      </c>
      <c r="B7981" s="211" t="n">
        <v>120</v>
      </c>
    </row>
    <row r="7982" customFormat="false" ht="12.75" hidden="false" customHeight="false" outlineLevel="0" collapsed="false">
      <c r="A7982" s="210" t="s">
        <v>14966</v>
      </c>
      <c r="B7982" s="211" t="n">
        <v>150</v>
      </c>
    </row>
    <row r="7983" customFormat="false" ht="12.75" hidden="false" customHeight="false" outlineLevel="0" collapsed="false">
      <c r="A7983" s="210" t="s">
        <v>14968</v>
      </c>
      <c r="B7983" s="211" t="n">
        <v>150</v>
      </c>
    </row>
    <row r="7984" customFormat="false" ht="12.75" hidden="false" customHeight="false" outlineLevel="0" collapsed="false">
      <c r="A7984" s="210" t="s">
        <v>14969</v>
      </c>
      <c r="B7984" s="211" t="n">
        <v>204.45</v>
      </c>
    </row>
    <row r="7985" customFormat="false" ht="12.75" hidden="false" customHeight="false" outlineLevel="0" collapsed="false">
      <c r="A7985" s="210" t="s">
        <v>14971</v>
      </c>
      <c r="B7985" s="211" t="n">
        <v>204.45</v>
      </c>
    </row>
    <row r="7986" customFormat="false" ht="12.75" hidden="false" customHeight="false" outlineLevel="0" collapsed="false">
      <c r="A7986" s="210" t="s">
        <v>14972</v>
      </c>
      <c r="B7986" s="211" t="n">
        <v>250</v>
      </c>
    </row>
    <row r="7987" customFormat="false" ht="12.75" hidden="false" customHeight="false" outlineLevel="0" collapsed="false">
      <c r="A7987" s="210" t="s">
        <v>14974</v>
      </c>
      <c r="B7987" s="211" t="n">
        <v>250</v>
      </c>
    </row>
    <row r="7988" customFormat="false" ht="12.75" hidden="false" customHeight="false" outlineLevel="0" collapsed="false">
      <c r="A7988" s="210" t="s">
        <v>14975</v>
      </c>
      <c r="B7988" s="211" t="n">
        <v>286.76</v>
      </c>
    </row>
    <row r="7989" customFormat="false" ht="12.75" hidden="false" customHeight="false" outlineLevel="0" collapsed="false">
      <c r="A7989" s="210" t="s">
        <v>14977</v>
      </c>
      <c r="B7989" s="211" t="n">
        <v>286.76</v>
      </c>
    </row>
    <row r="7990" customFormat="false" ht="12.75" hidden="false" customHeight="false" outlineLevel="0" collapsed="false">
      <c r="A7990" s="210" t="s">
        <v>14978</v>
      </c>
      <c r="B7990" s="211" t="n">
        <v>298</v>
      </c>
    </row>
    <row r="7991" customFormat="false" ht="12.75" hidden="false" customHeight="false" outlineLevel="0" collapsed="false">
      <c r="A7991" s="210" t="s">
        <v>14980</v>
      </c>
      <c r="B7991" s="211" t="n">
        <v>298</v>
      </c>
    </row>
    <row r="7992" customFormat="false" ht="12.75" hidden="false" customHeight="false" outlineLevel="0" collapsed="false">
      <c r="A7992" s="210" t="s">
        <v>14981</v>
      </c>
      <c r="B7992" s="211" t="n">
        <v>491</v>
      </c>
    </row>
    <row r="7993" customFormat="false" ht="12.75" hidden="false" customHeight="false" outlineLevel="0" collapsed="false">
      <c r="A7993" s="210" t="s">
        <v>14983</v>
      </c>
      <c r="B7993" s="211" t="n">
        <v>491</v>
      </c>
    </row>
    <row r="7994" customFormat="false" ht="12.75" hidden="false" customHeight="false" outlineLevel="0" collapsed="false">
      <c r="A7994" s="210" t="s">
        <v>14984</v>
      </c>
      <c r="B7994" s="211" t="n">
        <v>720</v>
      </c>
    </row>
    <row r="7995" customFormat="false" ht="12.75" hidden="false" customHeight="false" outlineLevel="0" collapsed="false">
      <c r="A7995" s="210" t="s">
        <v>14986</v>
      </c>
      <c r="B7995" s="211" t="n">
        <v>720</v>
      </c>
    </row>
    <row r="7996" customFormat="false" ht="12.75" hidden="false" customHeight="false" outlineLevel="0" collapsed="false">
      <c r="A7996" s="210" t="s">
        <v>14987</v>
      </c>
      <c r="B7996" s="211" t="n">
        <v>81</v>
      </c>
    </row>
    <row r="7997" customFormat="false" ht="12.75" hidden="false" customHeight="false" outlineLevel="0" collapsed="false">
      <c r="A7997" s="210" t="s">
        <v>14989</v>
      </c>
      <c r="B7997" s="211" t="n">
        <v>81</v>
      </c>
    </row>
    <row r="7998" customFormat="false" ht="12.75" hidden="false" customHeight="false" outlineLevel="0" collapsed="false">
      <c r="A7998" s="210" t="s">
        <v>14990</v>
      </c>
      <c r="B7998" s="211" t="n">
        <v>88.57</v>
      </c>
    </row>
    <row r="7999" customFormat="false" ht="12.75" hidden="false" customHeight="false" outlineLevel="0" collapsed="false">
      <c r="A7999" s="210" t="s">
        <v>14991</v>
      </c>
      <c r="B7999" s="211" t="n">
        <v>88.57</v>
      </c>
    </row>
    <row r="8000" customFormat="false" ht="12.75" hidden="false" customHeight="false" outlineLevel="0" collapsed="false">
      <c r="A8000" s="210" t="s">
        <v>14992</v>
      </c>
      <c r="B8000" s="211" t="n">
        <v>123.86</v>
      </c>
    </row>
    <row r="8001" customFormat="false" ht="12.75" hidden="false" customHeight="false" outlineLevel="0" collapsed="false">
      <c r="A8001" s="210" t="s">
        <v>14993</v>
      </c>
      <c r="B8001" s="211" t="n">
        <v>123.86</v>
      </c>
    </row>
    <row r="8002" customFormat="false" ht="12.75" hidden="false" customHeight="false" outlineLevel="0" collapsed="false">
      <c r="A8002" s="210" t="s">
        <v>14994</v>
      </c>
      <c r="B8002" s="211" t="n">
        <v>168</v>
      </c>
    </row>
    <row r="8003" customFormat="false" ht="12.75" hidden="false" customHeight="false" outlineLevel="0" collapsed="false">
      <c r="A8003" s="210" t="s">
        <v>14995</v>
      </c>
      <c r="B8003" s="211" t="n">
        <v>168</v>
      </c>
    </row>
    <row r="8004" customFormat="false" ht="12.75" hidden="false" customHeight="false" outlineLevel="0" collapsed="false">
      <c r="A8004" s="210" t="s">
        <v>14996</v>
      </c>
      <c r="B8004" s="211" t="n">
        <v>199.15</v>
      </c>
    </row>
    <row r="8005" customFormat="false" ht="12.75" hidden="false" customHeight="false" outlineLevel="0" collapsed="false">
      <c r="A8005" s="210" t="s">
        <v>14997</v>
      </c>
      <c r="B8005" s="211" t="n">
        <v>199.15</v>
      </c>
    </row>
    <row r="8006" customFormat="false" ht="12.75" hidden="false" customHeight="false" outlineLevel="0" collapsed="false">
      <c r="A8006" s="210" t="s">
        <v>14998</v>
      </c>
      <c r="B8006" s="211" t="n">
        <v>242.64</v>
      </c>
    </row>
    <row r="8007" customFormat="false" ht="12.75" hidden="false" customHeight="false" outlineLevel="0" collapsed="false">
      <c r="A8007" s="210" t="s">
        <v>14999</v>
      </c>
      <c r="B8007" s="211" t="n">
        <v>242.64</v>
      </c>
    </row>
    <row r="8008" customFormat="false" ht="12.75" hidden="false" customHeight="false" outlineLevel="0" collapsed="false">
      <c r="A8008" s="210" t="s">
        <v>15000</v>
      </c>
      <c r="B8008" s="211" t="n">
        <v>289.91</v>
      </c>
    </row>
    <row r="8009" customFormat="false" ht="12.75" hidden="false" customHeight="false" outlineLevel="0" collapsed="false">
      <c r="A8009" s="210" t="s">
        <v>15001</v>
      </c>
      <c r="B8009" s="211" t="n">
        <v>289.91</v>
      </c>
    </row>
    <row r="8010" customFormat="false" ht="12.75" hidden="false" customHeight="false" outlineLevel="0" collapsed="false">
      <c r="A8010" s="210" t="s">
        <v>15002</v>
      </c>
      <c r="B8010" s="211" t="n">
        <v>408</v>
      </c>
    </row>
    <row r="8011" customFormat="false" ht="12.75" hidden="false" customHeight="false" outlineLevel="0" collapsed="false">
      <c r="A8011" s="210" t="s">
        <v>15003</v>
      </c>
      <c r="B8011" s="211" t="n">
        <v>408</v>
      </c>
    </row>
    <row r="8012" customFormat="false" ht="12.75" hidden="false" customHeight="false" outlineLevel="0" collapsed="false">
      <c r="A8012" s="210" t="s">
        <v>15004</v>
      </c>
      <c r="B8012" s="211" t="n">
        <v>471.42</v>
      </c>
    </row>
    <row r="8013" customFormat="false" ht="12.75" hidden="false" customHeight="false" outlineLevel="0" collapsed="false">
      <c r="A8013" s="210" t="s">
        <v>15005</v>
      </c>
      <c r="B8013" s="211" t="n">
        <v>471.42</v>
      </c>
    </row>
    <row r="8014" customFormat="false" ht="12.75" hidden="false" customHeight="false" outlineLevel="0" collapsed="false">
      <c r="A8014" s="210" t="s">
        <v>15006</v>
      </c>
      <c r="B8014" s="211" t="n">
        <v>676.89</v>
      </c>
    </row>
    <row r="8015" customFormat="false" ht="12.75" hidden="false" customHeight="false" outlineLevel="0" collapsed="false">
      <c r="A8015" s="210" t="s">
        <v>15007</v>
      </c>
      <c r="B8015" s="211" t="n">
        <v>676.89</v>
      </c>
    </row>
    <row r="8016" customFormat="false" ht="12.75" hidden="false" customHeight="false" outlineLevel="0" collapsed="false">
      <c r="A8016" s="210" t="s">
        <v>15008</v>
      </c>
      <c r="B8016" s="211" t="n">
        <v>106.88</v>
      </c>
    </row>
    <row r="8017" customFormat="false" ht="12.75" hidden="false" customHeight="false" outlineLevel="0" collapsed="false">
      <c r="A8017" s="210" t="s">
        <v>15010</v>
      </c>
      <c r="B8017" s="211" t="n">
        <v>106.88</v>
      </c>
    </row>
    <row r="8018" customFormat="false" ht="12.75" hidden="false" customHeight="false" outlineLevel="0" collapsed="false">
      <c r="A8018" s="210" t="s">
        <v>15011</v>
      </c>
      <c r="B8018" s="211" t="n">
        <v>108.07</v>
      </c>
    </row>
    <row r="8019" customFormat="false" ht="12.75" hidden="false" customHeight="false" outlineLevel="0" collapsed="false">
      <c r="A8019" s="210" t="s">
        <v>15012</v>
      </c>
      <c r="B8019" s="211" t="n">
        <v>108.07</v>
      </c>
    </row>
    <row r="8020" customFormat="false" ht="12.75" hidden="false" customHeight="false" outlineLevel="0" collapsed="false">
      <c r="A8020" s="210" t="s">
        <v>15013</v>
      </c>
      <c r="B8020" s="211" t="n">
        <v>143</v>
      </c>
    </row>
    <row r="8021" customFormat="false" ht="12.75" hidden="false" customHeight="false" outlineLevel="0" collapsed="false">
      <c r="A8021" s="210" t="s">
        <v>15014</v>
      </c>
      <c r="B8021" s="211" t="n">
        <v>143</v>
      </c>
    </row>
    <row r="8022" customFormat="false" ht="12.75" hidden="false" customHeight="false" outlineLevel="0" collapsed="false">
      <c r="A8022" s="210" t="s">
        <v>15015</v>
      </c>
      <c r="B8022" s="211" t="n">
        <v>188</v>
      </c>
    </row>
    <row r="8023" customFormat="false" ht="12.75" hidden="false" customHeight="false" outlineLevel="0" collapsed="false">
      <c r="A8023" s="210" t="s">
        <v>15016</v>
      </c>
      <c r="B8023" s="211" t="n">
        <v>188</v>
      </c>
    </row>
    <row r="8024" customFormat="false" ht="12.75" hidden="false" customHeight="false" outlineLevel="0" collapsed="false">
      <c r="A8024" s="210" t="s">
        <v>15017</v>
      </c>
      <c r="B8024" s="211" t="n">
        <v>310</v>
      </c>
    </row>
    <row r="8025" customFormat="false" ht="12.75" hidden="false" customHeight="false" outlineLevel="0" collapsed="false">
      <c r="A8025" s="210" t="s">
        <v>15018</v>
      </c>
      <c r="B8025" s="211" t="n">
        <v>310</v>
      </c>
    </row>
    <row r="8026" customFormat="false" ht="12.75" hidden="false" customHeight="false" outlineLevel="0" collapsed="false">
      <c r="A8026" s="210" t="s">
        <v>15019</v>
      </c>
      <c r="B8026" s="211" t="n">
        <v>319.16</v>
      </c>
    </row>
    <row r="8027" customFormat="false" ht="12.75" hidden="false" customHeight="false" outlineLevel="0" collapsed="false">
      <c r="A8027" s="210" t="s">
        <v>15020</v>
      </c>
      <c r="B8027" s="211" t="n">
        <v>319.16</v>
      </c>
    </row>
    <row r="8028" customFormat="false" ht="12.75" hidden="false" customHeight="false" outlineLevel="0" collapsed="false">
      <c r="A8028" s="210" t="s">
        <v>15021</v>
      </c>
      <c r="B8028" s="211" t="n">
        <v>415</v>
      </c>
    </row>
    <row r="8029" customFormat="false" ht="12.75" hidden="false" customHeight="false" outlineLevel="0" collapsed="false">
      <c r="A8029" s="210" t="s">
        <v>15022</v>
      </c>
      <c r="B8029" s="211" t="n">
        <v>415</v>
      </c>
    </row>
    <row r="8030" customFormat="false" ht="12.75" hidden="false" customHeight="false" outlineLevel="0" collapsed="false">
      <c r="A8030" s="210" t="s">
        <v>15023</v>
      </c>
      <c r="B8030" s="211" t="n">
        <v>460</v>
      </c>
    </row>
    <row r="8031" customFormat="false" ht="12.75" hidden="false" customHeight="false" outlineLevel="0" collapsed="false">
      <c r="A8031" s="210" t="s">
        <v>15024</v>
      </c>
      <c r="B8031" s="211" t="n">
        <v>460</v>
      </c>
    </row>
    <row r="8032" customFormat="false" ht="12.75" hidden="false" customHeight="false" outlineLevel="0" collapsed="false">
      <c r="A8032" s="210" t="s">
        <v>15025</v>
      </c>
      <c r="B8032" s="211" t="n">
        <v>662</v>
      </c>
    </row>
    <row r="8033" customFormat="false" ht="12.75" hidden="false" customHeight="false" outlineLevel="0" collapsed="false">
      <c r="A8033" s="210" t="s">
        <v>15026</v>
      </c>
      <c r="B8033" s="211" t="n">
        <v>662</v>
      </c>
    </row>
    <row r="8034" customFormat="false" ht="12.75" hidden="false" customHeight="false" outlineLevel="0" collapsed="false">
      <c r="A8034" s="210" t="s">
        <v>15027</v>
      </c>
      <c r="B8034" s="211" t="n">
        <v>989.49</v>
      </c>
    </row>
    <row r="8035" customFormat="false" ht="12.75" hidden="false" customHeight="false" outlineLevel="0" collapsed="false">
      <c r="A8035" s="210" t="s">
        <v>15028</v>
      </c>
      <c r="B8035" s="211" t="n">
        <v>989.49</v>
      </c>
    </row>
    <row r="8036" customFormat="false" ht="12.75" hidden="false" customHeight="false" outlineLevel="0" collapsed="false">
      <c r="A8036" s="210" t="s">
        <v>15029</v>
      </c>
      <c r="B8036" s="211" t="n">
        <v>122.67</v>
      </c>
    </row>
    <row r="8037" customFormat="false" ht="12.75" hidden="false" customHeight="false" outlineLevel="0" collapsed="false">
      <c r="A8037" s="210" t="s">
        <v>15032</v>
      </c>
      <c r="B8037" s="211" t="n">
        <v>122.67</v>
      </c>
    </row>
    <row r="8038" customFormat="false" ht="12.75" hidden="false" customHeight="false" outlineLevel="0" collapsed="false">
      <c r="A8038" s="210" t="s">
        <v>15033</v>
      </c>
      <c r="B8038" s="211" t="n">
        <v>140.89</v>
      </c>
    </row>
    <row r="8039" customFormat="false" ht="12.75" hidden="false" customHeight="false" outlineLevel="0" collapsed="false">
      <c r="A8039" s="210" t="s">
        <v>15035</v>
      </c>
      <c r="B8039" s="211" t="n">
        <v>140.89</v>
      </c>
    </row>
    <row r="8040" customFormat="false" ht="12.75" hidden="false" customHeight="false" outlineLevel="0" collapsed="false">
      <c r="A8040" s="210" t="s">
        <v>15036</v>
      </c>
      <c r="B8040" s="211" t="n">
        <v>168.04</v>
      </c>
    </row>
    <row r="8041" customFormat="false" ht="12.75" hidden="false" customHeight="false" outlineLevel="0" collapsed="false">
      <c r="A8041" s="210" t="s">
        <v>15037</v>
      </c>
      <c r="B8041" s="211" t="n">
        <v>168.04</v>
      </c>
    </row>
    <row r="8042" customFormat="false" ht="12.75" hidden="false" customHeight="false" outlineLevel="0" collapsed="false">
      <c r="A8042" s="210" t="s">
        <v>15038</v>
      </c>
      <c r="B8042" s="211" t="n">
        <v>228.24</v>
      </c>
    </row>
    <row r="8043" customFormat="false" ht="12.75" hidden="false" customHeight="false" outlineLevel="0" collapsed="false">
      <c r="A8043" s="210" t="s">
        <v>15039</v>
      </c>
      <c r="B8043" s="211" t="n">
        <v>228.24</v>
      </c>
    </row>
    <row r="8044" customFormat="false" ht="12.75" hidden="false" customHeight="false" outlineLevel="0" collapsed="false">
      <c r="A8044" s="210" t="s">
        <v>15040</v>
      </c>
      <c r="B8044" s="211" t="n">
        <v>394.73</v>
      </c>
    </row>
    <row r="8045" customFormat="false" ht="12.75" hidden="false" customHeight="false" outlineLevel="0" collapsed="false">
      <c r="A8045" s="210" t="s">
        <v>15042</v>
      </c>
      <c r="B8045" s="211" t="n">
        <v>394.73</v>
      </c>
    </row>
    <row r="8046" customFormat="false" ht="12.75" hidden="false" customHeight="false" outlineLevel="0" collapsed="false">
      <c r="A8046" s="210" t="s">
        <v>15043</v>
      </c>
      <c r="B8046" s="211" t="n">
        <v>406.88</v>
      </c>
    </row>
    <row r="8047" customFormat="false" ht="12.75" hidden="false" customHeight="false" outlineLevel="0" collapsed="false">
      <c r="A8047" s="210" t="s">
        <v>15044</v>
      </c>
      <c r="B8047" s="211" t="n">
        <v>406.88</v>
      </c>
    </row>
    <row r="8048" customFormat="false" ht="12.75" hidden="false" customHeight="false" outlineLevel="0" collapsed="false">
      <c r="A8048" s="210" t="s">
        <v>15045</v>
      </c>
      <c r="B8048" s="211" t="n">
        <v>578.13</v>
      </c>
    </row>
    <row r="8049" customFormat="false" ht="12.75" hidden="false" customHeight="false" outlineLevel="0" collapsed="false">
      <c r="A8049" s="210" t="s">
        <v>15046</v>
      </c>
      <c r="B8049" s="211" t="n">
        <v>578.13</v>
      </c>
    </row>
    <row r="8050" customFormat="false" ht="12.75" hidden="false" customHeight="false" outlineLevel="0" collapsed="false">
      <c r="A8050" s="210" t="s">
        <v>15047</v>
      </c>
      <c r="B8050" s="211" t="n">
        <v>637.65</v>
      </c>
    </row>
    <row r="8051" customFormat="false" ht="12.75" hidden="false" customHeight="false" outlineLevel="0" collapsed="false">
      <c r="A8051" s="210" t="s">
        <v>15048</v>
      </c>
      <c r="B8051" s="211" t="n">
        <v>637.65</v>
      </c>
    </row>
    <row r="8052" customFormat="false" ht="12.75" hidden="false" customHeight="false" outlineLevel="0" collapsed="false">
      <c r="A8052" s="210" t="s">
        <v>15049</v>
      </c>
      <c r="B8052" s="211" t="n">
        <v>961.94</v>
      </c>
    </row>
    <row r="8053" customFormat="false" ht="12.75" hidden="false" customHeight="false" outlineLevel="0" collapsed="false">
      <c r="A8053" s="210" t="s">
        <v>15050</v>
      </c>
      <c r="B8053" s="211" t="n">
        <v>961.94</v>
      </c>
    </row>
    <row r="8054" customFormat="false" ht="12.75" hidden="false" customHeight="false" outlineLevel="0" collapsed="false">
      <c r="A8054" s="210" t="s">
        <v>15051</v>
      </c>
      <c r="B8054" s="211" t="n">
        <v>1260.72</v>
      </c>
    </row>
    <row r="8055" customFormat="false" ht="12.75" hidden="false" customHeight="false" outlineLevel="0" collapsed="false">
      <c r="A8055" s="210" t="s">
        <v>15052</v>
      </c>
      <c r="B8055" s="211" t="n">
        <v>1260.72</v>
      </c>
    </row>
    <row r="8056" customFormat="false" ht="12.75" hidden="false" customHeight="false" outlineLevel="0" collapsed="false">
      <c r="A8056" s="210" t="s">
        <v>15053</v>
      </c>
      <c r="B8056" s="211" t="n">
        <v>17.38</v>
      </c>
    </row>
    <row r="8057" customFormat="false" ht="12.75" hidden="false" customHeight="false" outlineLevel="0" collapsed="false">
      <c r="A8057" s="210" t="s">
        <v>15057</v>
      </c>
      <c r="B8057" s="211" t="n">
        <v>17.38</v>
      </c>
    </row>
    <row r="8058" customFormat="false" ht="12.75" hidden="false" customHeight="false" outlineLevel="0" collapsed="false">
      <c r="A8058" s="210" t="s">
        <v>15058</v>
      </c>
      <c r="B8058" s="211" t="n">
        <v>34.48</v>
      </c>
    </row>
    <row r="8059" customFormat="false" ht="12.75" hidden="false" customHeight="false" outlineLevel="0" collapsed="false">
      <c r="A8059" s="210" t="s">
        <v>15060</v>
      </c>
      <c r="B8059" s="211" t="n">
        <v>34.48</v>
      </c>
    </row>
    <row r="8060" customFormat="false" ht="12.75" hidden="false" customHeight="false" outlineLevel="0" collapsed="false">
      <c r="A8060" s="210" t="s">
        <v>15061</v>
      </c>
      <c r="B8060" s="211" t="n">
        <v>41.97</v>
      </c>
    </row>
    <row r="8061" customFormat="false" ht="12.75" hidden="false" customHeight="false" outlineLevel="0" collapsed="false">
      <c r="A8061" s="210" t="s">
        <v>15063</v>
      </c>
      <c r="B8061" s="211" t="n">
        <v>41.97</v>
      </c>
    </row>
    <row r="8062" customFormat="false" ht="12.75" hidden="false" customHeight="false" outlineLevel="0" collapsed="false">
      <c r="A8062" s="210" t="s">
        <v>15064</v>
      </c>
      <c r="B8062" s="211" t="n">
        <v>16.3</v>
      </c>
    </row>
    <row r="8063" customFormat="false" ht="12.75" hidden="false" customHeight="false" outlineLevel="0" collapsed="false">
      <c r="A8063" s="210" t="s">
        <v>15067</v>
      </c>
      <c r="B8063" s="211" t="n">
        <v>16.3</v>
      </c>
    </row>
    <row r="8064" customFormat="false" ht="12.75" hidden="false" customHeight="false" outlineLevel="0" collapsed="false">
      <c r="A8064" s="210" t="s">
        <v>15068</v>
      </c>
      <c r="B8064" s="211" t="n">
        <v>35.02</v>
      </c>
    </row>
    <row r="8065" customFormat="false" ht="12.75" hidden="false" customHeight="false" outlineLevel="0" collapsed="false">
      <c r="A8065" s="210" t="s">
        <v>15070</v>
      </c>
      <c r="B8065" s="211" t="n">
        <v>35.02</v>
      </c>
    </row>
    <row r="8066" customFormat="false" ht="12.75" hidden="false" customHeight="false" outlineLevel="0" collapsed="false">
      <c r="A8066" s="210" t="s">
        <v>15071</v>
      </c>
      <c r="B8066" s="211" t="n">
        <v>70.87</v>
      </c>
    </row>
    <row r="8067" customFormat="false" ht="12.75" hidden="false" customHeight="false" outlineLevel="0" collapsed="false">
      <c r="A8067" s="210" t="s">
        <v>15073</v>
      </c>
      <c r="B8067" s="211" t="n">
        <v>70.87</v>
      </c>
    </row>
    <row r="8068" customFormat="false" ht="12.75" hidden="false" customHeight="false" outlineLevel="0" collapsed="false">
      <c r="A8068" s="210" t="s">
        <v>15074</v>
      </c>
      <c r="B8068" s="211" t="n">
        <v>13.76</v>
      </c>
    </row>
    <row r="8069" customFormat="false" ht="12.75" hidden="false" customHeight="false" outlineLevel="0" collapsed="false">
      <c r="A8069" s="210" t="s">
        <v>15077</v>
      </c>
      <c r="B8069" s="211" t="n">
        <v>13.76</v>
      </c>
    </row>
    <row r="8070" customFormat="false" ht="12.75" hidden="false" customHeight="false" outlineLevel="0" collapsed="false">
      <c r="A8070" s="210" t="s">
        <v>15078</v>
      </c>
      <c r="B8070" s="211" t="n">
        <v>33.28</v>
      </c>
    </row>
    <row r="8071" customFormat="false" ht="12.75" hidden="false" customHeight="false" outlineLevel="0" collapsed="false">
      <c r="A8071" s="210" t="s">
        <v>15081</v>
      </c>
      <c r="B8071" s="211" t="n">
        <v>33.28</v>
      </c>
    </row>
    <row r="8072" customFormat="false" ht="12.75" hidden="false" customHeight="false" outlineLevel="0" collapsed="false">
      <c r="A8072" s="210" t="s">
        <v>15082</v>
      </c>
      <c r="B8072" s="211" t="n">
        <v>56.01</v>
      </c>
    </row>
    <row r="8073" customFormat="false" ht="12.75" hidden="false" customHeight="false" outlineLevel="0" collapsed="false">
      <c r="A8073" s="210" t="s">
        <v>15084</v>
      </c>
      <c r="B8073" s="211" t="n">
        <v>56.01</v>
      </c>
    </row>
    <row r="8074" customFormat="false" ht="12.75" hidden="false" customHeight="false" outlineLevel="0" collapsed="false">
      <c r="A8074" s="210" t="s">
        <v>15085</v>
      </c>
      <c r="B8074" s="211" t="n">
        <v>16.44</v>
      </c>
    </row>
    <row r="8075" customFormat="false" ht="12.75" hidden="false" customHeight="false" outlineLevel="0" collapsed="false">
      <c r="A8075" s="210" t="s">
        <v>15088</v>
      </c>
      <c r="B8075" s="211" t="n">
        <v>16.44</v>
      </c>
    </row>
    <row r="8076" customFormat="false" ht="12.75" hidden="false" customHeight="false" outlineLevel="0" collapsed="false">
      <c r="A8076" s="210" t="s">
        <v>15089</v>
      </c>
      <c r="B8076" s="211" t="n">
        <v>61.39</v>
      </c>
    </row>
    <row r="8077" customFormat="false" ht="12.75" hidden="false" customHeight="false" outlineLevel="0" collapsed="false">
      <c r="A8077" s="210" t="s">
        <v>15091</v>
      </c>
      <c r="B8077" s="211" t="n">
        <v>61.39</v>
      </c>
    </row>
    <row r="8078" customFormat="false" ht="12.75" hidden="false" customHeight="false" outlineLevel="0" collapsed="false">
      <c r="A8078" s="210" t="s">
        <v>15092</v>
      </c>
      <c r="B8078" s="211" t="n">
        <v>7.01</v>
      </c>
    </row>
    <row r="8079" customFormat="false" ht="12.75" hidden="false" customHeight="false" outlineLevel="0" collapsed="false">
      <c r="A8079" s="210" t="s">
        <v>15095</v>
      </c>
      <c r="B8079" s="211" t="n">
        <v>7.01</v>
      </c>
    </row>
    <row r="8080" customFormat="false" ht="12.75" hidden="false" customHeight="false" outlineLevel="0" collapsed="false">
      <c r="A8080" s="210" t="s">
        <v>15096</v>
      </c>
      <c r="B8080" s="211" t="n">
        <v>12.29</v>
      </c>
    </row>
    <row r="8081" customFormat="false" ht="12.75" hidden="false" customHeight="false" outlineLevel="0" collapsed="false">
      <c r="A8081" s="210" t="s">
        <v>15099</v>
      </c>
      <c r="B8081" s="211" t="n">
        <v>12.29</v>
      </c>
    </row>
    <row r="8082" customFormat="false" ht="12.75" hidden="false" customHeight="false" outlineLevel="0" collapsed="false">
      <c r="A8082" s="210" t="s">
        <v>15100</v>
      </c>
      <c r="B8082" s="211" t="n">
        <v>35.76</v>
      </c>
    </row>
    <row r="8083" customFormat="false" ht="12.75" hidden="false" customHeight="false" outlineLevel="0" collapsed="false">
      <c r="A8083" s="210" t="s">
        <v>15103</v>
      </c>
      <c r="B8083" s="211" t="n">
        <v>35.76</v>
      </c>
    </row>
    <row r="8084" customFormat="false" ht="12.75" hidden="false" customHeight="false" outlineLevel="0" collapsed="false">
      <c r="A8084" s="210" t="s">
        <v>15104</v>
      </c>
      <c r="B8084" s="211" t="n">
        <v>43.26</v>
      </c>
    </row>
    <row r="8085" customFormat="false" ht="12.75" hidden="false" customHeight="false" outlineLevel="0" collapsed="false">
      <c r="A8085" s="210" t="s">
        <v>15107</v>
      </c>
      <c r="B8085" s="211" t="n">
        <v>43.26</v>
      </c>
    </row>
    <row r="8086" customFormat="false" ht="12.75" hidden="false" customHeight="false" outlineLevel="0" collapsed="false">
      <c r="A8086" s="210" t="s">
        <v>15108</v>
      </c>
      <c r="B8086" s="211" t="n">
        <v>52</v>
      </c>
    </row>
    <row r="8087" customFormat="false" ht="12.75" hidden="false" customHeight="false" outlineLevel="0" collapsed="false">
      <c r="A8087" s="210" t="s">
        <v>15110</v>
      </c>
      <c r="B8087" s="211" t="n">
        <v>52</v>
      </c>
    </row>
    <row r="8088" customFormat="false" ht="12.75" hidden="false" customHeight="false" outlineLevel="0" collapsed="false">
      <c r="A8088" s="210" t="s">
        <v>15111</v>
      </c>
      <c r="B8088" s="211" t="n">
        <v>75.15</v>
      </c>
    </row>
    <row r="8089" customFormat="false" ht="12.75" hidden="false" customHeight="false" outlineLevel="0" collapsed="false">
      <c r="A8089" s="210" t="s">
        <v>15113</v>
      </c>
      <c r="B8089" s="211" t="n">
        <v>75.15</v>
      </c>
    </row>
    <row r="8090" customFormat="false" ht="12.75" hidden="false" customHeight="false" outlineLevel="0" collapsed="false">
      <c r="A8090" s="210" t="s">
        <v>15114</v>
      </c>
      <c r="B8090" s="211" t="n">
        <v>170.65</v>
      </c>
    </row>
    <row r="8091" customFormat="false" ht="12.75" hidden="false" customHeight="false" outlineLevel="0" collapsed="false">
      <c r="A8091" s="210" t="s">
        <v>15116</v>
      </c>
      <c r="B8091" s="211" t="n">
        <v>170.65</v>
      </c>
    </row>
    <row r="8092" customFormat="false" ht="12.75" hidden="false" customHeight="false" outlineLevel="0" collapsed="false">
      <c r="A8092" s="210" t="s">
        <v>15117</v>
      </c>
      <c r="B8092" s="211" t="n">
        <v>20.98</v>
      </c>
    </row>
    <row r="8093" customFormat="false" ht="12.75" hidden="false" customHeight="false" outlineLevel="0" collapsed="false">
      <c r="A8093" s="210" t="s">
        <v>15120</v>
      </c>
      <c r="B8093" s="211" t="n">
        <v>20.98</v>
      </c>
    </row>
    <row r="8094" customFormat="false" ht="12.75" hidden="false" customHeight="false" outlineLevel="0" collapsed="false">
      <c r="A8094" s="210" t="s">
        <v>15121</v>
      </c>
      <c r="B8094" s="211" t="n">
        <v>36.21</v>
      </c>
    </row>
    <row r="8095" customFormat="false" ht="12.75" hidden="false" customHeight="false" outlineLevel="0" collapsed="false">
      <c r="A8095" s="210" t="s">
        <v>15123</v>
      </c>
      <c r="B8095" s="211" t="n">
        <v>36.21</v>
      </c>
    </row>
    <row r="8096" customFormat="false" ht="12.75" hidden="false" customHeight="false" outlineLevel="0" collapsed="false">
      <c r="A8096" s="210" t="s">
        <v>15124</v>
      </c>
      <c r="B8096" s="211" t="n">
        <v>69.9</v>
      </c>
    </row>
    <row r="8097" customFormat="false" ht="12.75" hidden="false" customHeight="false" outlineLevel="0" collapsed="false">
      <c r="A8097" s="210" t="s">
        <v>15126</v>
      </c>
      <c r="B8097" s="211" t="n">
        <v>69.9</v>
      </c>
    </row>
    <row r="8098" customFormat="false" ht="12.75" hidden="false" customHeight="false" outlineLevel="0" collapsed="false">
      <c r="A8098" s="210" t="s">
        <v>15127</v>
      </c>
      <c r="B8098" s="211" t="n">
        <v>23.71</v>
      </c>
    </row>
    <row r="8099" customFormat="false" ht="12.75" hidden="false" customHeight="false" outlineLevel="0" collapsed="false">
      <c r="A8099" s="210" t="s">
        <v>15130</v>
      </c>
      <c r="B8099" s="211" t="n">
        <v>23.71</v>
      </c>
    </row>
    <row r="8100" customFormat="false" ht="12.75" hidden="false" customHeight="false" outlineLevel="0" collapsed="false">
      <c r="A8100" s="210" t="s">
        <v>15131</v>
      </c>
      <c r="B8100" s="211" t="n">
        <v>43.46</v>
      </c>
    </row>
    <row r="8101" customFormat="false" ht="12.75" hidden="false" customHeight="false" outlineLevel="0" collapsed="false">
      <c r="A8101" s="210" t="s">
        <v>15133</v>
      </c>
      <c r="B8101" s="211" t="n">
        <v>43.46</v>
      </c>
    </row>
    <row r="8102" customFormat="false" ht="12.75" hidden="false" customHeight="false" outlineLevel="0" collapsed="false">
      <c r="A8102" s="210" t="s">
        <v>15134</v>
      </c>
      <c r="B8102" s="211" t="n">
        <v>97.2</v>
      </c>
    </row>
    <row r="8103" customFormat="false" ht="12.75" hidden="false" customHeight="false" outlineLevel="0" collapsed="false">
      <c r="A8103" s="210" t="s">
        <v>15136</v>
      </c>
      <c r="B8103" s="211" t="n">
        <v>97.2</v>
      </c>
    </row>
    <row r="8104" customFormat="false" ht="12.75" hidden="false" customHeight="false" outlineLevel="0" collapsed="false">
      <c r="A8104" s="210" t="s">
        <v>15137</v>
      </c>
      <c r="B8104" s="211" t="n">
        <v>42.93</v>
      </c>
    </row>
    <row r="8105" customFormat="false" ht="12.75" hidden="false" customHeight="false" outlineLevel="0" collapsed="false">
      <c r="A8105" s="210" t="s">
        <v>15140</v>
      </c>
      <c r="B8105" s="211" t="n">
        <v>42.93</v>
      </c>
    </row>
    <row r="8106" customFormat="false" ht="12.75" hidden="false" customHeight="false" outlineLevel="0" collapsed="false">
      <c r="A8106" s="210" t="s">
        <v>15141</v>
      </c>
      <c r="B8106" s="211" t="n">
        <v>47.61</v>
      </c>
    </row>
    <row r="8107" customFormat="false" ht="12.75" hidden="false" customHeight="false" outlineLevel="0" collapsed="false">
      <c r="A8107" s="210" t="s">
        <v>15142</v>
      </c>
      <c r="B8107" s="211" t="n">
        <v>47.61</v>
      </c>
    </row>
    <row r="8108" customFormat="false" ht="12.75" hidden="false" customHeight="false" outlineLevel="0" collapsed="false">
      <c r="A8108" s="210" t="s">
        <v>15143</v>
      </c>
      <c r="B8108" s="211" t="n">
        <v>174.53</v>
      </c>
    </row>
    <row r="8109" customFormat="false" ht="12.75" hidden="false" customHeight="false" outlineLevel="0" collapsed="false">
      <c r="A8109" s="210" t="s">
        <v>15144</v>
      </c>
      <c r="B8109" s="211" t="n">
        <v>174.53</v>
      </c>
    </row>
    <row r="8110" customFormat="false" ht="12.75" hidden="false" customHeight="false" outlineLevel="0" collapsed="false">
      <c r="A8110" s="210" t="s">
        <v>15145</v>
      </c>
      <c r="B8110" s="211" t="n">
        <v>46.14</v>
      </c>
    </row>
    <row r="8111" customFormat="false" ht="12.75" hidden="false" customHeight="false" outlineLevel="0" collapsed="false">
      <c r="A8111" s="210" t="s">
        <v>15148</v>
      </c>
      <c r="B8111" s="211" t="n">
        <v>46.14</v>
      </c>
    </row>
    <row r="8112" customFormat="false" ht="12.75" hidden="false" customHeight="false" outlineLevel="0" collapsed="false">
      <c r="A8112" s="210" t="s">
        <v>15149</v>
      </c>
      <c r="B8112" s="211" t="n">
        <v>145.71</v>
      </c>
    </row>
    <row r="8113" customFormat="false" ht="12.75" hidden="false" customHeight="false" outlineLevel="0" collapsed="false">
      <c r="A8113" s="210" t="s">
        <v>15151</v>
      </c>
      <c r="B8113" s="211" t="n">
        <v>145.71</v>
      </c>
    </row>
    <row r="8114" customFormat="false" ht="12.75" hidden="false" customHeight="false" outlineLevel="0" collapsed="false">
      <c r="A8114" s="210" t="s">
        <v>15152</v>
      </c>
      <c r="B8114" s="211" t="n">
        <v>205.49</v>
      </c>
    </row>
    <row r="8115" customFormat="false" ht="12.75" hidden="false" customHeight="false" outlineLevel="0" collapsed="false">
      <c r="A8115" s="210" t="s">
        <v>15154</v>
      </c>
      <c r="B8115" s="211" t="n">
        <v>205.49</v>
      </c>
    </row>
    <row r="8116" customFormat="false" ht="12.75" hidden="false" customHeight="false" outlineLevel="0" collapsed="false">
      <c r="A8116" s="210" t="s">
        <v>15155</v>
      </c>
      <c r="B8116" s="211" t="n">
        <v>52.95</v>
      </c>
    </row>
    <row r="8117" customFormat="false" ht="12.75" hidden="false" customHeight="false" outlineLevel="0" collapsed="false">
      <c r="A8117" s="210" t="s">
        <v>15158</v>
      </c>
      <c r="B8117" s="211" t="n">
        <v>52.95</v>
      </c>
    </row>
    <row r="8118" customFormat="false" ht="12.75" hidden="false" customHeight="false" outlineLevel="0" collapsed="false">
      <c r="A8118" s="210" t="s">
        <v>15159</v>
      </c>
      <c r="B8118" s="211" t="n">
        <v>127.65</v>
      </c>
    </row>
    <row r="8119" customFormat="false" ht="12.75" hidden="false" customHeight="false" outlineLevel="0" collapsed="false">
      <c r="A8119" s="210" t="s">
        <v>15161</v>
      </c>
      <c r="B8119" s="211" t="n">
        <v>127.65</v>
      </c>
    </row>
    <row r="8120" customFormat="false" ht="12.75" hidden="false" customHeight="false" outlineLevel="0" collapsed="false">
      <c r="A8120" s="210" t="s">
        <v>15162</v>
      </c>
      <c r="B8120" s="211" t="n">
        <v>189.75</v>
      </c>
    </row>
    <row r="8121" customFormat="false" ht="12.75" hidden="false" customHeight="false" outlineLevel="0" collapsed="false">
      <c r="A8121" s="210" t="s">
        <v>15164</v>
      </c>
      <c r="B8121" s="211" t="n">
        <v>189.75</v>
      </c>
    </row>
    <row r="8122" customFormat="false" ht="12.75" hidden="false" customHeight="false" outlineLevel="0" collapsed="false">
      <c r="A8122" s="210" t="s">
        <v>15165</v>
      </c>
      <c r="B8122" s="211" t="n">
        <v>10.55</v>
      </c>
    </row>
    <row r="8123" customFormat="false" ht="12.75" hidden="false" customHeight="false" outlineLevel="0" collapsed="false">
      <c r="A8123" s="210" t="s">
        <v>15168</v>
      </c>
      <c r="B8123" s="211" t="n">
        <v>10.55</v>
      </c>
    </row>
    <row r="8124" customFormat="false" ht="12.75" hidden="false" customHeight="false" outlineLevel="0" collapsed="false">
      <c r="A8124" s="210" t="s">
        <v>15169</v>
      </c>
      <c r="B8124" s="211" t="n">
        <v>24.77</v>
      </c>
    </row>
    <row r="8125" customFormat="false" ht="12.75" hidden="false" customHeight="false" outlineLevel="0" collapsed="false">
      <c r="A8125" s="210" t="s">
        <v>15171</v>
      </c>
      <c r="B8125" s="211" t="n">
        <v>24.77</v>
      </c>
    </row>
    <row r="8126" customFormat="false" ht="12.75" hidden="false" customHeight="false" outlineLevel="0" collapsed="false">
      <c r="A8126" s="210" t="s">
        <v>15172</v>
      </c>
      <c r="B8126" s="211" t="n">
        <v>33.41</v>
      </c>
    </row>
    <row r="8127" customFormat="false" ht="12.75" hidden="false" customHeight="false" outlineLevel="0" collapsed="false">
      <c r="A8127" s="210" t="s">
        <v>15174</v>
      </c>
      <c r="B8127" s="211" t="n">
        <v>33.41</v>
      </c>
    </row>
    <row r="8128" customFormat="false" ht="12.75" hidden="false" customHeight="false" outlineLevel="0" collapsed="false">
      <c r="A8128" s="210" t="s">
        <v>15175</v>
      </c>
      <c r="B8128" s="211" t="n">
        <v>16.09</v>
      </c>
    </row>
    <row r="8129" customFormat="false" ht="12.75" hidden="false" customHeight="false" outlineLevel="0" collapsed="false">
      <c r="A8129" s="210" t="s">
        <v>15177</v>
      </c>
      <c r="B8129" s="211" t="n">
        <v>16.09</v>
      </c>
    </row>
    <row r="8130" customFormat="false" ht="12.75" hidden="false" customHeight="false" outlineLevel="0" collapsed="false">
      <c r="A8130" s="210" t="s">
        <v>15178</v>
      </c>
      <c r="B8130" s="211" t="n">
        <v>26.01</v>
      </c>
    </row>
    <row r="8131" customFormat="false" ht="12.75" hidden="false" customHeight="false" outlineLevel="0" collapsed="false">
      <c r="A8131" s="210" t="s">
        <v>15179</v>
      </c>
      <c r="B8131" s="211" t="n">
        <v>26.01</v>
      </c>
    </row>
    <row r="8132" customFormat="false" ht="12.75" hidden="false" customHeight="false" outlineLevel="0" collapsed="false">
      <c r="A8132" s="210" t="s">
        <v>15180</v>
      </c>
      <c r="B8132" s="211" t="n">
        <v>46.6</v>
      </c>
    </row>
    <row r="8133" customFormat="false" ht="12.75" hidden="false" customHeight="false" outlineLevel="0" collapsed="false">
      <c r="A8133" s="210" t="s">
        <v>15181</v>
      </c>
      <c r="B8133" s="211" t="n">
        <v>46.6</v>
      </c>
    </row>
    <row r="8134" customFormat="false" ht="12.75" hidden="false" customHeight="false" outlineLevel="0" collapsed="false">
      <c r="A8134" s="210" t="s">
        <v>15182</v>
      </c>
      <c r="B8134" s="211" t="n">
        <v>13.15</v>
      </c>
    </row>
    <row r="8135" customFormat="false" ht="12.75" hidden="false" customHeight="false" outlineLevel="0" collapsed="false">
      <c r="A8135" s="210" t="s">
        <v>15185</v>
      </c>
      <c r="B8135" s="211" t="n">
        <v>13.15</v>
      </c>
    </row>
    <row r="8136" customFormat="false" ht="12.75" hidden="false" customHeight="false" outlineLevel="0" collapsed="false">
      <c r="A8136" s="210" t="s">
        <v>15186</v>
      </c>
      <c r="B8136" s="211" t="n">
        <v>16.04</v>
      </c>
    </row>
    <row r="8137" customFormat="false" ht="12.75" hidden="false" customHeight="false" outlineLevel="0" collapsed="false">
      <c r="A8137" s="210" t="s">
        <v>15188</v>
      </c>
      <c r="B8137" s="211" t="n">
        <v>16.04</v>
      </c>
    </row>
    <row r="8138" customFormat="false" ht="12.75" hidden="false" customHeight="false" outlineLevel="0" collapsed="false">
      <c r="A8138" s="210" t="s">
        <v>15189</v>
      </c>
      <c r="B8138" s="211" t="n">
        <v>31.33</v>
      </c>
    </row>
    <row r="8139" customFormat="false" ht="12.75" hidden="false" customHeight="false" outlineLevel="0" collapsed="false">
      <c r="A8139" s="210" t="s">
        <v>15192</v>
      </c>
      <c r="B8139" s="211" t="n">
        <v>31.33</v>
      </c>
    </row>
    <row r="8140" customFormat="false" ht="12.75" hidden="false" customHeight="false" outlineLevel="0" collapsed="false">
      <c r="A8140" s="210" t="s">
        <v>15193</v>
      </c>
      <c r="B8140" s="211" t="n">
        <v>23.14</v>
      </c>
    </row>
    <row r="8141" customFormat="false" ht="12.75" hidden="false" customHeight="false" outlineLevel="0" collapsed="false">
      <c r="A8141" s="210" t="s">
        <v>15196</v>
      </c>
      <c r="B8141" s="211" t="n">
        <v>23.14</v>
      </c>
    </row>
    <row r="8142" customFormat="false" ht="12.75" hidden="false" customHeight="false" outlineLevel="0" collapsed="false">
      <c r="A8142" s="210" t="s">
        <v>15197</v>
      </c>
      <c r="B8142" s="211" t="n">
        <v>47.58</v>
      </c>
    </row>
    <row r="8143" customFormat="false" ht="12.75" hidden="false" customHeight="false" outlineLevel="0" collapsed="false">
      <c r="A8143" s="210" t="s">
        <v>15199</v>
      </c>
      <c r="B8143" s="211" t="n">
        <v>47.58</v>
      </c>
    </row>
    <row r="8144" customFormat="false" ht="12.75" hidden="false" customHeight="false" outlineLevel="0" collapsed="false">
      <c r="A8144" s="210" t="s">
        <v>15200</v>
      </c>
      <c r="B8144" s="211" t="n">
        <v>48.95</v>
      </c>
    </row>
    <row r="8145" customFormat="false" ht="12.75" hidden="false" customHeight="false" outlineLevel="0" collapsed="false">
      <c r="A8145" s="210" t="s">
        <v>15201</v>
      </c>
      <c r="B8145" s="211" t="n">
        <v>48.95</v>
      </c>
    </row>
    <row r="8146" customFormat="false" ht="12.75" hidden="false" customHeight="false" outlineLevel="0" collapsed="false">
      <c r="A8146" s="210" t="s">
        <v>15202</v>
      </c>
      <c r="B8146" s="211" t="n">
        <v>74.53</v>
      </c>
    </row>
    <row r="8147" customFormat="false" ht="12.75" hidden="false" customHeight="false" outlineLevel="0" collapsed="false">
      <c r="A8147" s="210" t="s">
        <v>15205</v>
      </c>
      <c r="B8147" s="211" t="n">
        <v>74.53</v>
      </c>
    </row>
    <row r="8148" customFormat="false" ht="12.75" hidden="false" customHeight="false" outlineLevel="0" collapsed="false">
      <c r="A8148" s="210" t="s">
        <v>15206</v>
      </c>
      <c r="B8148" s="211" t="n">
        <v>88.26</v>
      </c>
    </row>
    <row r="8149" customFormat="false" ht="12.75" hidden="false" customHeight="false" outlineLevel="0" collapsed="false">
      <c r="A8149" s="210" t="s">
        <v>15208</v>
      </c>
      <c r="B8149" s="211" t="n">
        <v>88.26</v>
      </c>
    </row>
    <row r="8150" customFormat="false" ht="12.75" hidden="false" customHeight="false" outlineLevel="0" collapsed="false">
      <c r="A8150" s="210" t="s">
        <v>15209</v>
      </c>
      <c r="B8150" s="211" t="n">
        <v>81.4</v>
      </c>
    </row>
    <row r="8151" customFormat="false" ht="12.75" hidden="false" customHeight="false" outlineLevel="0" collapsed="false">
      <c r="A8151" s="210" t="s">
        <v>15211</v>
      </c>
      <c r="B8151" s="211" t="n">
        <v>81.4</v>
      </c>
    </row>
    <row r="8152" customFormat="false" ht="12.75" hidden="false" customHeight="false" outlineLevel="0" collapsed="false">
      <c r="A8152" s="210" t="s">
        <v>15212</v>
      </c>
      <c r="B8152" s="211" t="n">
        <v>6.7</v>
      </c>
    </row>
    <row r="8153" customFormat="false" ht="12.75" hidden="false" customHeight="false" outlineLevel="0" collapsed="false">
      <c r="A8153" s="210" t="s">
        <v>15215</v>
      </c>
      <c r="B8153" s="211" t="n">
        <v>6.7</v>
      </c>
    </row>
    <row r="8154" customFormat="false" ht="12.75" hidden="false" customHeight="false" outlineLevel="0" collapsed="false">
      <c r="A8154" s="210" t="s">
        <v>15216</v>
      </c>
      <c r="B8154" s="211" t="n">
        <v>11.01</v>
      </c>
    </row>
    <row r="8155" customFormat="false" ht="12.75" hidden="false" customHeight="false" outlineLevel="0" collapsed="false">
      <c r="A8155" s="210" t="s">
        <v>15218</v>
      </c>
      <c r="B8155" s="211" t="n">
        <v>11.01</v>
      </c>
    </row>
    <row r="8156" customFormat="false" ht="12.75" hidden="false" customHeight="false" outlineLevel="0" collapsed="false">
      <c r="A8156" s="210" t="s">
        <v>15219</v>
      </c>
      <c r="B8156" s="211" t="n">
        <v>50.31</v>
      </c>
    </row>
    <row r="8157" customFormat="false" ht="12.75" hidden="false" customHeight="false" outlineLevel="0" collapsed="false">
      <c r="A8157" s="210" t="s">
        <v>15222</v>
      </c>
      <c r="B8157" s="211" t="n">
        <v>50.31</v>
      </c>
    </row>
    <row r="8158" customFormat="false" ht="12.75" hidden="false" customHeight="false" outlineLevel="0" collapsed="false">
      <c r="A8158" s="210" t="s">
        <v>15223</v>
      </c>
      <c r="B8158" s="211" t="n">
        <v>98.93</v>
      </c>
    </row>
    <row r="8159" customFormat="false" ht="12.75" hidden="false" customHeight="false" outlineLevel="0" collapsed="false">
      <c r="A8159" s="210" t="s">
        <v>15225</v>
      </c>
      <c r="B8159" s="211" t="n">
        <v>98.93</v>
      </c>
    </row>
    <row r="8160" customFormat="false" ht="12.75" hidden="false" customHeight="false" outlineLevel="0" collapsed="false">
      <c r="A8160" s="210" t="s">
        <v>15226</v>
      </c>
      <c r="B8160" s="211" t="n">
        <v>166.57</v>
      </c>
    </row>
    <row r="8161" customFormat="false" ht="12.75" hidden="false" customHeight="false" outlineLevel="0" collapsed="false">
      <c r="A8161" s="210" t="s">
        <v>15228</v>
      </c>
      <c r="B8161" s="211" t="n">
        <v>166.57</v>
      </c>
    </row>
    <row r="8162" customFormat="false" ht="12.75" hidden="false" customHeight="false" outlineLevel="0" collapsed="false">
      <c r="A8162" s="210" t="s">
        <v>15229</v>
      </c>
      <c r="B8162" s="211" t="n">
        <v>254.87</v>
      </c>
    </row>
    <row r="8163" customFormat="false" ht="12.75" hidden="false" customHeight="false" outlineLevel="0" collapsed="false">
      <c r="A8163" s="210" t="s">
        <v>15231</v>
      </c>
      <c r="B8163" s="211" t="n">
        <v>254.87</v>
      </c>
    </row>
    <row r="8164" customFormat="false" ht="12.75" hidden="false" customHeight="false" outlineLevel="0" collapsed="false">
      <c r="A8164" s="210" t="s">
        <v>15232</v>
      </c>
      <c r="B8164" s="211" t="n">
        <v>359.61</v>
      </c>
    </row>
    <row r="8165" customFormat="false" ht="12.75" hidden="false" customHeight="false" outlineLevel="0" collapsed="false">
      <c r="A8165" s="210" t="s">
        <v>15234</v>
      </c>
      <c r="B8165" s="211" t="n">
        <v>359.61</v>
      </c>
    </row>
    <row r="8166" customFormat="false" ht="12.75" hidden="false" customHeight="false" outlineLevel="0" collapsed="false">
      <c r="A8166" s="210" t="s">
        <v>15235</v>
      </c>
      <c r="B8166" s="211" t="n">
        <v>638.74</v>
      </c>
    </row>
    <row r="8167" customFormat="false" ht="12.75" hidden="false" customHeight="false" outlineLevel="0" collapsed="false">
      <c r="A8167" s="210" t="s">
        <v>15237</v>
      </c>
      <c r="B8167" s="211" t="n">
        <v>638.74</v>
      </c>
    </row>
    <row r="8168" customFormat="false" ht="12.75" hidden="false" customHeight="false" outlineLevel="0" collapsed="false">
      <c r="A8168" s="210" t="s">
        <v>15238</v>
      </c>
      <c r="B8168" s="211" t="n">
        <v>971.31</v>
      </c>
    </row>
    <row r="8169" customFormat="false" ht="12.75" hidden="false" customHeight="false" outlineLevel="0" collapsed="false">
      <c r="A8169" s="210" t="s">
        <v>15240</v>
      </c>
      <c r="B8169" s="211" t="n">
        <v>971.31</v>
      </c>
    </row>
    <row r="8170" customFormat="false" ht="12.75" hidden="false" customHeight="false" outlineLevel="0" collapsed="false">
      <c r="A8170" s="210" t="s">
        <v>15241</v>
      </c>
      <c r="B8170" s="211" t="n">
        <v>60.68</v>
      </c>
    </row>
    <row r="8171" customFormat="false" ht="12.75" hidden="false" customHeight="false" outlineLevel="0" collapsed="false">
      <c r="A8171" s="210" t="s">
        <v>15244</v>
      </c>
      <c r="B8171" s="211" t="n">
        <v>60.68</v>
      </c>
    </row>
    <row r="8172" customFormat="false" ht="12.75" hidden="false" customHeight="false" outlineLevel="0" collapsed="false">
      <c r="A8172" s="210" t="s">
        <v>15245</v>
      </c>
      <c r="B8172" s="211" t="n">
        <v>133.91</v>
      </c>
    </row>
    <row r="8173" customFormat="false" ht="12.75" hidden="false" customHeight="false" outlineLevel="0" collapsed="false">
      <c r="A8173" s="210" t="s">
        <v>15247</v>
      </c>
      <c r="B8173" s="211" t="n">
        <v>133.91</v>
      </c>
    </row>
    <row r="8174" customFormat="false" ht="12.75" hidden="false" customHeight="false" outlineLevel="0" collapsed="false">
      <c r="A8174" s="210" t="s">
        <v>15248</v>
      </c>
      <c r="B8174" s="211" t="n">
        <v>238.86</v>
      </c>
    </row>
    <row r="8175" customFormat="false" ht="12.75" hidden="false" customHeight="false" outlineLevel="0" collapsed="false">
      <c r="A8175" s="210" t="s">
        <v>15250</v>
      </c>
      <c r="B8175" s="211" t="n">
        <v>238.86</v>
      </c>
    </row>
    <row r="8176" customFormat="false" ht="12.75" hidden="false" customHeight="false" outlineLevel="0" collapsed="false">
      <c r="A8176" s="210" t="s">
        <v>15251</v>
      </c>
      <c r="B8176" s="211" t="n">
        <v>435.08</v>
      </c>
    </row>
    <row r="8177" customFormat="false" ht="12.75" hidden="false" customHeight="false" outlineLevel="0" collapsed="false">
      <c r="A8177" s="210" t="s">
        <v>15253</v>
      </c>
      <c r="B8177" s="211" t="n">
        <v>435.08</v>
      </c>
    </row>
    <row r="8178" customFormat="false" ht="12.75" hidden="false" customHeight="false" outlineLevel="0" collapsed="false">
      <c r="A8178" s="210" t="s">
        <v>15254</v>
      </c>
      <c r="B8178" s="211" t="n">
        <v>597.15</v>
      </c>
    </row>
    <row r="8179" customFormat="false" ht="12.75" hidden="false" customHeight="false" outlineLevel="0" collapsed="false">
      <c r="A8179" s="210" t="s">
        <v>15256</v>
      </c>
      <c r="B8179" s="211" t="n">
        <v>597.15</v>
      </c>
    </row>
    <row r="8180" customFormat="false" ht="12.75" hidden="false" customHeight="false" outlineLevel="0" collapsed="false">
      <c r="A8180" s="210" t="s">
        <v>15257</v>
      </c>
      <c r="B8180" s="211" t="n">
        <v>6.41</v>
      </c>
    </row>
    <row r="8181" customFormat="false" ht="12.75" hidden="false" customHeight="false" outlineLevel="0" collapsed="false">
      <c r="A8181" s="210" t="s">
        <v>15260</v>
      </c>
      <c r="B8181" s="211" t="n">
        <v>6.41</v>
      </c>
    </row>
    <row r="8182" customFormat="false" ht="12.75" hidden="false" customHeight="false" outlineLevel="0" collapsed="false">
      <c r="A8182" s="210" t="s">
        <v>15261</v>
      </c>
      <c r="B8182" s="211" t="n">
        <v>8.04</v>
      </c>
    </row>
    <row r="8183" customFormat="false" ht="12.75" hidden="false" customHeight="false" outlineLevel="0" collapsed="false">
      <c r="A8183" s="210" t="s">
        <v>15263</v>
      </c>
      <c r="B8183" s="211" t="n">
        <v>8.04</v>
      </c>
    </row>
    <row r="8184" customFormat="false" ht="12.75" hidden="false" customHeight="false" outlineLevel="0" collapsed="false">
      <c r="A8184" s="210" t="s">
        <v>15264</v>
      </c>
      <c r="B8184" s="211" t="n">
        <v>17.34</v>
      </c>
    </row>
    <row r="8185" customFormat="false" ht="12.75" hidden="false" customHeight="false" outlineLevel="0" collapsed="false">
      <c r="A8185" s="210" t="s">
        <v>15266</v>
      </c>
      <c r="B8185" s="211" t="n">
        <v>17.34</v>
      </c>
    </row>
    <row r="8186" customFormat="false" ht="12.75" hidden="false" customHeight="false" outlineLevel="0" collapsed="false">
      <c r="A8186" s="210" t="s">
        <v>15267</v>
      </c>
      <c r="B8186" s="211" t="n">
        <v>27.37</v>
      </c>
    </row>
    <row r="8187" customFormat="false" ht="12.75" hidden="false" customHeight="false" outlineLevel="0" collapsed="false">
      <c r="A8187" s="210" t="s">
        <v>15269</v>
      </c>
      <c r="B8187" s="211" t="n">
        <v>27.37</v>
      </c>
    </row>
    <row r="8188" customFormat="false" ht="12.75" hidden="false" customHeight="false" outlineLevel="0" collapsed="false">
      <c r="A8188" s="210" t="s">
        <v>15270</v>
      </c>
      <c r="B8188" s="211" t="n">
        <v>37.75</v>
      </c>
    </row>
    <row r="8189" customFormat="false" ht="12.75" hidden="false" customHeight="false" outlineLevel="0" collapsed="false">
      <c r="A8189" s="210" t="s">
        <v>15273</v>
      </c>
      <c r="B8189" s="211" t="n">
        <v>37.75</v>
      </c>
    </row>
    <row r="8190" customFormat="false" ht="12.75" hidden="false" customHeight="false" outlineLevel="0" collapsed="false">
      <c r="A8190" s="210" t="s">
        <v>15274</v>
      </c>
      <c r="B8190" s="211" t="n">
        <v>64.74</v>
      </c>
    </row>
    <row r="8191" customFormat="false" ht="12.75" hidden="false" customHeight="false" outlineLevel="0" collapsed="false">
      <c r="A8191" s="210" t="s">
        <v>15276</v>
      </c>
      <c r="B8191" s="211" t="n">
        <v>64.74</v>
      </c>
    </row>
    <row r="8192" customFormat="false" ht="12.75" hidden="false" customHeight="false" outlineLevel="0" collapsed="false">
      <c r="A8192" s="210" t="s">
        <v>15277</v>
      </c>
      <c r="B8192" s="211" t="n">
        <v>79.74</v>
      </c>
    </row>
    <row r="8193" customFormat="false" ht="12.75" hidden="false" customHeight="false" outlineLevel="0" collapsed="false">
      <c r="A8193" s="210" t="s">
        <v>15279</v>
      </c>
      <c r="B8193" s="211" t="n">
        <v>79.74</v>
      </c>
    </row>
    <row r="8194" customFormat="false" ht="12.75" hidden="false" customHeight="false" outlineLevel="0" collapsed="false">
      <c r="A8194" s="210" t="s">
        <v>15280</v>
      </c>
      <c r="B8194" s="211" t="n">
        <v>2.65</v>
      </c>
    </row>
    <row r="8195" customFormat="false" ht="12.75" hidden="false" customHeight="false" outlineLevel="0" collapsed="false">
      <c r="A8195" s="210" t="s">
        <v>15283</v>
      </c>
      <c r="B8195" s="211" t="n">
        <v>2.65</v>
      </c>
    </row>
    <row r="8196" customFormat="false" ht="12.75" hidden="false" customHeight="false" outlineLevel="0" collapsed="false">
      <c r="A8196" s="210" t="s">
        <v>15284</v>
      </c>
      <c r="B8196" s="211" t="n">
        <v>2.99</v>
      </c>
    </row>
    <row r="8197" customFormat="false" ht="12.75" hidden="false" customHeight="false" outlineLevel="0" collapsed="false">
      <c r="A8197" s="210" t="s">
        <v>314</v>
      </c>
      <c r="B8197" s="211" t="n">
        <v>2.99</v>
      </c>
    </row>
    <row r="8198" customFormat="false" ht="12.75" hidden="false" customHeight="false" outlineLevel="0" collapsed="false">
      <c r="A8198" s="210" t="s">
        <v>15286</v>
      </c>
      <c r="B8198" s="211" t="n">
        <v>7.28</v>
      </c>
    </row>
    <row r="8199" customFormat="false" ht="12.75" hidden="false" customHeight="false" outlineLevel="0" collapsed="false">
      <c r="A8199" s="210" t="s">
        <v>317</v>
      </c>
      <c r="B8199" s="211" t="n">
        <v>7.28</v>
      </c>
    </row>
    <row r="8200" customFormat="false" ht="12.75" hidden="false" customHeight="false" outlineLevel="0" collapsed="false">
      <c r="A8200" s="210" t="s">
        <v>15288</v>
      </c>
      <c r="B8200" s="211" t="n">
        <v>11.26</v>
      </c>
    </row>
    <row r="8201" customFormat="false" ht="12.75" hidden="false" customHeight="false" outlineLevel="0" collapsed="false">
      <c r="A8201" s="210" t="s">
        <v>15290</v>
      </c>
      <c r="B8201" s="211" t="n">
        <v>11.26</v>
      </c>
    </row>
    <row r="8202" customFormat="false" ht="12.75" hidden="false" customHeight="false" outlineLevel="0" collapsed="false">
      <c r="A8202" s="210" t="s">
        <v>15291</v>
      </c>
      <c r="B8202" s="211" t="n">
        <v>11.72</v>
      </c>
    </row>
    <row r="8203" customFormat="false" ht="12.75" hidden="false" customHeight="false" outlineLevel="0" collapsed="false">
      <c r="A8203" s="210" t="s">
        <v>15293</v>
      </c>
      <c r="B8203" s="211" t="n">
        <v>11.72</v>
      </c>
    </row>
    <row r="8204" customFormat="false" ht="12.75" hidden="false" customHeight="false" outlineLevel="0" collapsed="false">
      <c r="A8204" s="210" t="s">
        <v>15294</v>
      </c>
      <c r="B8204" s="211" t="n">
        <v>20.49</v>
      </c>
    </row>
    <row r="8205" customFormat="false" ht="12.75" hidden="false" customHeight="false" outlineLevel="0" collapsed="false">
      <c r="A8205" s="210" t="s">
        <v>15296</v>
      </c>
      <c r="B8205" s="211" t="n">
        <v>20.49</v>
      </c>
    </row>
    <row r="8206" customFormat="false" ht="12.75" hidden="false" customHeight="false" outlineLevel="0" collapsed="false">
      <c r="A8206" s="210" t="s">
        <v>15297</v>
      </c>
      <c r="B8206" s="211" t="n">
        <v>38.12</v>
      </c>
    </row>
    <row r="8207" customFormat="false" ht="12.75" hidden="false" customHeight="false" outlineLevel="0" collapsed="false">
      <c r="A8207" s="210" t="s">
        <v>15299</v>
      </c>
      <c r="B8207" s="211" t="n">
        <v>38.12</v>
      </c>
    </row>
    <row r="8208" customFormat="false" ht="12.75" hidden="false" customHeight="false" outlineLevel="0" collapsed="false">
      <c r="A8208" s="210" t="s">
        <v>15300</v>
      </c>
      <c r="B8208" s="211" t="n">
        <v>46.46</v>
      </c>
    </row>
    <row r="8209" customFormat="false" ht="12.75" hidden="false" customHeight="false" outlineLevel="0" collapsed="false">
      <c r="A8209" s="210" t="s">
        <v>15302</v>
      </c>
      <c r="B8209" s="211" t="n">
        <v>46.46</v>
      </c>
    </row>
    <row r="8210" customFormat="false" ht="12.75" hidden="false" customHeight="false" outlineLevel="0" collapsed="false">
      <c r="A8210" s="210" t="s">
        <v>15303</v>
      </c>
      <c r="B8210" s="211" t="n">
        <v>74.33</v>
      </c>
    </row>
    <row r="8211" customFormat="false" ht="12.75" hidden="false" customHeight="false" outlineLevel="0" collapsed="false">
      <c r="A8211" s="210" t="s">
        <v>15305</v>
      </c>
      <c r="B8211" s="211" t="n">
        <v>74.33</v>
      </c>
    </row>
    <row r="8212" customFormat="false" ht="12.75" hidden="false" customHeight="false" outlineLevel="0" collapsed="false">
      <c r="A8212" s="210" t="s">
        <v>15306</v>
      </c>
      <c r="B8212" s="211" t="n">
        <v>23.6</v>
      </c>
    </row>
    <row r="8213" customFormat="false" ht="12.75" hidden="false" customHeight="false" outlineLevel="0" collapsed="false">
      <c r="A8213" s="210" t="s">
        <v>15309</v>
      </c>
      <c r="B8213" s="211" t="n">
        <v>23.6</v>
      </c>
    </row>
    <row r="8214" customFormat="false" ht="12.75" hidden="false" customHeight="false" outlineLevel="0" collapsed="false">
      <c r="A8214" s="210" t="s">
        <v>15310</v>
      </c>
      <c r="B8214" s="211" t="n">
        <v>47.47</v>
      </c>
    </row>
    <row r="8215" customFormat="false" ht="12.75" hidden="false" customHeight="false" outlineLevel="0" collapsed="false">
      <c r="A8215" s="210" t="s">
        <v>15312</v>
      </c>
      <c r="B8215" s="211" t="n">
        <v>47.47</v>
      </c>
    </row>
    <row r="8216" customFormat="false" ht="12.75" hidden="false" customHeight="false" outlineLevel="0" collapsed="false">
      <c r="A8216" s="210" t="s">
        <v>15313</v>
      </c>
      <c r="B8216" s="211" t="n">
        <v>73.18</v>
      </c>
    </row>
    <row r="8217" customFormat="false" ht="12.75" hidden="false" customHeight="false" outlineLevel="0" collapsed="false">
      <c r="A8217" s="210" t="s">
        <v>15315</v>
      </c>
      <c r="B8217" s="211" t="n">
        <v>73.18</v>
      </c>
    </row>
    <row r="8218" customFormat="false" ht="12.75" hidden="false" customHeight="false" outlineLevel="0" collapsed="false">
      <c r="A8218" s="210" t="s">
        <v>15316</v>
      </c>
      <c r="B8218" s="211" t="n">
        <v>121.96</v>
      </c>
    </row>
    <row r="8219" customFormat="false" ht="12.75" hidden="false" customHeight="false" outlineLevel="0" collapsed="false">
      <c r="A8219" s="210" t="s">
        <v>15318</v>
      </c>
      <c r="B8219" s="211" t="n">
        <v>121.96</v>
      </c>
    </row>
    <row r="8220" customFormat="false" ht="12.75" hidden="false" customHeight="false" outlineLevel="0" collapsed="false">
      <c r="A8220" s="210" t="s">
        <v>15319</v>
      </c>
      <c r="B8220" s="211" t="n">
        <v>200.95</v>
      </c>
    </row>
    <row r="8221" customFormat="false" ht="12.75" hidden="false" customHeight="false" outlineLevel="0" collapsed="false">
      <c r="A8221" s="210" t="s">
        <v>15321</v>
      </c>
      <c r="B8221" s="211" t="n">
        <v>200.95</v>
      </c>
    </row>
    <row r="8222" customFormat="false" ht="12.75" hidden="false" customHeight="false" outlineLevel="0" collapsed="false">
      <c r="A8222" s="210" t="s">
        <v>15322</v>
      </c>
      <c r="B8222" s="211" t="n">
        <v>246.67</v>
      </c>
    </row>
    <row r="8223" customFormat="false" ht="12.75" hidden="false" customHeight="false" outlineLevel="0" collapsed="false">
      <c r="A8223" s="210" t="s">
        <v>15325</v>
      </c>
      <c r="B8223" s="211" t="n">
        <v>246.67</v>
      </c>
    </row>
    <row r="8224" customFormat="false" ht="12.75" hidden="false" customHeight="false" outlineLevel="0" collapsed="false">
      <c r="A8224" s="210" t="s">
        <v>15326</v>
      </c>
      <c r="B8224" s="211" t="n">
        <v>326.77</v>
      </c>
    </row>
    <row r="8225" customFormat="false" ht="12.75" hidden="false" customHeight="false" outlineLevel="0" collapsed="false">
      <c r="A8225" s="210" t="s">
        <v>15328</v>
      </c>
      <c r="B8225" s="211" t="n">
        <v>326.77</v>
      </c>
    </row>
    <row r="8226" customFormat="false" ht="12.75" hidden="false" customHeight="false" outlineLevel="0" collapsed="false">
      <c r="A8226" s="210" t="s">
        <v>15329</v>
      </c>
      <c r="B8226" s="211" t="n">
        <v>45.06</v>
      </c>
    </row>
    <row r="8227" customFormat="false" ht="12.75" hidden="false" customHeight="false" outlineLevel="0" collapsed="false">
      <c r="A8227" s="210" t="s">
        <v>15332</v>
      </c>
      <c r="B8227" s="211" t="n">
        <v>45.06</v>
      </c>
    </row>
    <row r="8228" customFormat="false" ht="12.75" hidden="false" customHeight="false" outlineLevel="0" collapsed="false">
      <c r="A8228" s="210" t="s">
        <v>15333</v>
      </c>
      <c r="B8228" s="211" t="n">
        <v>122.78</v>
      </c>
    </row>
    <row r="8229" customFormat="false" ht="12.75" hidden="false" customHeight="false" outlineLevel="0" collapsed="false">
      <c r="A8229" s="210" t="s">
        <v>15335</v>
      </c>
      <c r="B8229" s="211" t="n">
        <v>122.78</v>
      </c>
    </row>
    <row r="8230" customFormat="false" ht="12.75" hidden="false" customHeight="false" outlineLevel="0" collapsed="false">
      <c r="A8230" s="210" t="s">
        <v>15336</v>
      </c>
      <c r="B8230" s="211" t="n">
        <v>17.74</v>
      </c>
    </row>
    <row r="8231" customFormat="false" ht="12.75" hidden="false" customHeight="false" outlineLevel="0" collapsed="false">
      <c r="A8231" s="210" t="s">
        <v>15338</v>
      </c>
      <c r="B8231" s="211" t="n">
        <v>17.74</v>
      </c>
    </row>
    <row r="8232" customFormat="false" ht="12.75" hidden="false" customHeight="false" outlineLevel="0" collapsed="false">
      <c r="A8232" s="210" t="s">
        <v>15339</v>
      </c>
      <c r="B8232" s="211" t="n">
        <v>74.55</v>
      </c>
    </row>
    <row r="8233" customFormat="false" ht="12.75" hidden="false" customHeight="false" outlineLevel="0" collapsed="false">
      <c r="A8233" s="210" t="s">
        <v>15340</v>
      </c>
      <c r="B8233" s="211" t="n">
        <v>74.55</v>
      </c>
    </row>
    <row r="8234" customFormat="false" ht="12.75" hidden="false" customHeight="false" outlineLevel="0" collapsed="false">
      <c r="A8234" s="210" t="s">
        <v>15341</v>
      </c>
      <c r="B8234" s="211" t="n">
        <v>28.54</v>
      </c>
    </row>
    <row r="8235" customFormat="false" ht="12.75" hidden="false" customHeight="false" outlineLevel="0" collapsed="false">
      <c r="A8235" s="210" t="s">
        <v>15344</v>
      </c>
      <c r="B8235" s="211" t="n">
        <v>28.54</v>
      </c>
    </row>
    <row r="8236" customFormat="false" ht="12.75" hidden="false" customHeight="false" outlineLevel="0" collapsed="false">
      <c r="A8236" s="210" t="s">
        <v>15345</v>
      </c>
      <c r="B8236" s="211" t="n">
        <v>109.89</v>
      </c>
    </row>
    <row r="8237" customFormat="false" ht="12.75" hidden="false" customHeight="false" outlineLevel="0" collapsed="false">
      <c r="A8237" s="210" t="s">
        <v>15347</v>
      </c>
      <c r="B8237" s="211" t="n">
        <v>109.89</v>
      </c>
    </row>
    <row r="8238" customFormat="false" ht="12.75" hidden="false" customHeight="false" outlineLevel="0" collapsed="false">
      <c r="A8238" s="210" t="s">
        <v>15348</v>
      </c>
      <c r="B8238" s="211" t="n">
        <v>4.78</v>
      </c>
    </row>
    <row r="8239" customFormat="false" ht="12.75" hidden="false" customHeight="false" outlineLevel="0" collapsed="false">
      <c r="A8239" s="210" t="s">
        <v>15351</v>
      </c>
      <c r="B8239" s="211" t="n">
        <v>4.78</v>
      </c>
    </row>
    <row r="8240" customFormat="false" ht="12.75" hidden="false" customHeight="false" outlineLevel="0" collapsed="false">
      <c r="A8240" s="210" t="s">
        <v>15352</v>
      </c>
      <c r="B8240" s="211" t="n">
        <v>63.13</v>
      </c>
    </row>
    <row r="8241" customFormat="false" ht="12.75" hidden="false" customHeight="false" outlineLevel="0" collapsed="false">
      <c r="A8241" s="210" t="s">
        <v>15354</v>
      </c>
      <c r="B8241" s="211" t="n">
        <v>63.13</v>
      </c>
    </row>
    <row r="8242" customFormat="false" ht="12.75" hidden="false" customHeight="false" outlineLevel="0" collapsed="false">
      <c r="A8242" s="210" t="s">
        <v>15355</v>
      </c>
      <c r="B8242" s="211" t="n">
        <v>24.25</v>
      </c>
    </row>
    <row r="8243" customFormat="false" ht="12.75" hidden="false" customHeight="false" outlineLevel="0" collapsed="false">
      <c r="A8243" s="210" t="s">
        <v>15358</v>
      </c>
      <c r="B8243" s="211" t="n">
        <v>24.25</v>
      </c>
    </row>
    <row r="8244" customFormat="false" ht="12.75" hidden="false" customHeight="false" outlineLevel="0" collapsed="false">
      <c r="A8244" s="210" t="s">
        <v>15359</v>
      </c>
      <c r="B8244" s="211" t="n">
        <v>47.39</v>
      </c>
    </row>
    <row r="8245" customFormat="false" ht="12.75" hidden="false" customHeight="false" outlineLevel="0" collapsed="false">
      <c r="A8245" s="210" t="s">
        <v>15362</v>
      </c>
      <c r="B8245" s="211" t="n">
        <v>47.39</v>
      </c>
    </row>
    <row r="8246" customFormat="false" ht="12.75" hidden="false" customHeight="false" outlineLevel="0" collapsed="false">
      <c r="A8246" s="210" t="s">
        <v>15363</v>
      </c>
      <c r="B8246" s="211" t="n">
        <v>2001.69</v>
      </c>
    </row>
    <row r="8247" customFormat="false" ht="12.75" hidden="false" customHeight="false" outlineLevel="0" collapsed="false">
      <c r="A8247" s="210" t="s">
        <v>15366</v>
      </c>
      <c r="B8247" s="211" t="n">
        <v>2001.69</v>
      </c>
    </row>
    <row r="8248" customFormat="false" ht="12.75" hidden="false" customHeight="false" outlineLevel="0" collapsed="false">
      <c r="A8248" s="210" t="s">
        <v>15367</v>
      </c>
      <c r="B8248" s="211" t="n">
        <v>36.41</v>
      </c>
    </row>
    <row r="8249" customFormat="false" ht="12.75" hidden="false" customHeight="false" outlineLevel="0" collapsed="false">
      <c r="A8249" s="210" t="s">
        <v>15370</v>
      </c>
      <c r="B8249" s="211" t="n">
        <v>36.41</v>
      </c>
    </row>
    <row r="8250" customFormat="false" ht="12.75" hidden="false" customHeight="false" outlineLevel="0" collapsed="false">
      <c r="A8250" s="210" t="s">
        <v>15371</v>
      </c>
      <c r="B8250" s="211" t="n">
        <v>57.8</v>
      </c>
    </row>
    <row r="8251" customFormat="false" ht="12.75" hidden="false" customHeight="false" outlineLevel="0" collapsed="false">
      <c r="A8251" s="210" t="s">
        <v>15373</v>
      </c>
      <c r="B8251" s="211" t="n">
        <v>57.8</v>
      </c>
    </row>
    <row r="8252" customFormat="false" ht="12.75" hidden="false" customHeight="false" outlineLevel="0" collapsed="false">
      <c r="A8252" s="210" t="s">
        <v>15374</v>
      </c>
      <c r="B8252" s="211" t="n">
        <v>146.96</v>
      </c>
    </row>
    <row r="8253" customFormat="false" ht="12.75" hidden="false" customHeight="false" outlineLevel="0" collapsed="false">
      <c r="A8253" s="210" t="s">
        <v>15377</v>
      </c>
      <c r="B8253" s="211" t="n">
        <v>146.96</v>
      </c>
    </row>
    <row r="8254" customFormat="false" ht="12.75" hidden="false" customHeight="false" outlineLevel="0" collapsed="false">
      <c r="A8254" s="210" t="s">
        <v>15378</v>
      </c>
      <c r="B8254" s="211" t="n">
        <v>183.91</v>
      </c>
    </row>
    <row r="8255" customFormat="false" ht="12.75" hidden="false" customHeight="false" outlineLevel="0" collapsed="false">
      <c r="A8255" s="210" t="s">
        <v>15381</v>
      </c>
      <c r="B8255" s="211" t="n">
        <v>183.91</v>
      </c>
    </row>
    <row r="8256" customFormat="false" ht="12.75" hidden="false" customHeight="false" outlineLevel="0" collapsed="false">
      <c r="A8256" s="210" t="s">
        <v>15382</v>
      </c>
      <c r="B8256" s="211" t="n">
        <v>302.28</v>
      </c>
    </row>
    <row r="8257" customFormat="false" ht="12.75" hidden="false" customHeight="false" outlineLevel="0" collapsed="false">
      <c r="A8257" s="210" t="s">
        <v>15384</v>
      </c>
      <c r="B8257" s="211" t="n">
        <v>302.28</v>
      </c>
    </row>
    <row r="8258" customFormat="false" ht="12.75" hidden="false" customHeight="false" outlineLevel="0" collapsed="false">
      <c r="A8258" s="210" t="s">
        <v>15385</v>
      </c>
      <c r="B8258" s="211" t="n">
        <v>441.42</v>
      </c>
    </row>
    <row r="8259" customFormat="false" ht="12.75" hidden="false" customHeight="false" outlineLevel="0" collapsed="false">
      <c r="A8259" s="210" t="s">
        <v>15387</v>
      </c>
      <c r="B8259" s="211" t="n">
        <v>441.42</v>
      </c>
    </row>
    <row r="8260" customFormat="false" ht="12.75" hidden="false" customHeight="false" outlineLevel="0" collapsed="false">
      <c r="A8260" s="210" t="s">
        <v>15388</v>
      </c>
      <c r="B8260" s="211" t="n">
        <v>452.15</v>
      </c>
    </row>
    <row r="8261" customFormat="false" ht="12.75" hidden="false" customHeight="false" outlineLevel="0" collapsed="false">
      <c r="A8261" s="210" t="s">
        <v>15390</v>
      </c>
      <c r="B8261" s="211" t="n">
        <v>452.15</v>
      </c>
    </row>
    <row r="8262" customFormat="false" ht="12.75" hidden="false" customHeight="false" outlineLevel="0" collapsed="false">
      <c r="A8262" s="210" t="s">
        <v>15391</v>
      </c>
      <c r="B8262" s="211" t="n">
        <v>644.07</v>
      </c>
    </row>
    <row r="8263" customFormat="false" ht="12.75" hidden="false" customHeight="false" outlineLevel="0" collapsed="false">
      <c r="A8263" s="210" t="s">
        <v>15393</v>
      </c>
      <c r="B8263" s="211" t="n">
        <v>644.07</v>
      </c>
    </row>
    <row r="8264" customFormat="false" ht="12.75" hidden="false" customHeight="false" outlineLevel="0" collapsed="false">
      <c r="A8264" s="210" t="s">
        <v>15394</v>
      </c>
      <c r="B8264" s="211" t="n">
        <v>733.66</v>
      </c>
    </row>
    <row r="8265" customFormat="false" ht="12.75" hidden="false" customHeight="false" outlineLevel="0" collapsed="false">
      <c r="A8265" s="210" t="s">
        <v>15396</v>
      </c>
      <c r="B8265" s="211" t="n">
        <v>733.66</v>
      </c>
    </row>
    <row r="8266" customFormat="false" ht="12.75" hidden="false" customHeight="false" outlineLevel="0" collapsed="false">
      <c r="A8266" s="210" t="s">
        <v>15397</v>
      </c>
      <c r="B8266" s="211" t="n">
        <v>882.2</v>
      </c>
    </row>
    <row r="8267" customFormat="false" ht="12.75" hidden="false" customHeight="false" outlineLevel="0" collapsed="false">
      <c r="A8267" s="210" t="s">
        <v>15399</v>
      </c>
      <c r="B8267" s="211" t="n">
        <v>882.2</v>
      </c>
    </row>
    <row r="8268" customFormat="false" ht="12.75" hidden="false" customHeight="false" outlineLevel="0" collapsed="false">
      <c r="A8268" s="210" t="s">
        <v>15400</v>
      </c>
      <c r="B8268" s="211" t="n">
        <v>1024.03</v>
      </c>
    </row>
    <row r="8269" customFormat="false" ht="12.75" hidden="false" customHeight="false" outlineLevel="0" collapsed="false">
      <c r="A8269" s="210" t="s">
        <v>15402</v>
      </c>
      <c r="B8269" s="211" t="n">
        <v>1024.03</v>
      </c>
    </row>
    <row r="8270" customFormat="false" ht="12.75" hidden="false" customHeight="false" outlineLevel="0" collapsed="false">
      <c r="A8270" s="210" t="s">
        <v>15403</v>
      </c>
      <c r="B8270" s="211" t="n">
        <v>1084.14</v>
      </c>
    </row>
    <row r="8271" customFormat="false" ht="12.75" hidden="false" customHeight="false" outlineLevel="0" collapsed="false">
      <c r="A8271" s="210" t="s">
        <v>15405</v>
      </c>
      <c r="B8271" s="211" t="n">
        <v>1084.14</v>
      </c>
    </row>
    <row r="8272" customFormat="false" ht="12.75" hidden="false" customHeight="false" outlineLevel="0" collapsed="false">
      <c r="A8272" s="210" t="s">
        <v>15406</v>
      </c>
      <c r="B8272" s="211" t="n">
        <v>1777.84</v>
      </c>
    </row>
    <row r="8273" customFormat="false" ht="12.75" hidden="false" customHeight="false" outlineLevel="0" collapsed="false">
      <c r="A8273" s="210" t="s">
        <v>15408</v>
      </c>
      <c r="B8273" s="211" t="n">
        <v>1777.84</v>
      </c>
    </row>
    <row r="8274" customFormat="false" ht="12.75" hidden="false" customHeight="false" outlineLevel="0" collapsed="false">
      <c r="A8274" s="210" t="s">
        <v>15409</v>
      </c>
      <c r="B8274" s="211" t="n">
        <v>2449.41</v>
      </c>
    </row>
    <row r="8275" customFormat="false" ht="12.75" hidden="false" customHeight="false" outlineLevel="0" collapsed="false">
      <c r="A8275" s="210" t="s">
        <v>15411</v>
      </c>
      <c r="B8275" s="211" t="n">
        <v>2449.41</v>
      </c>
    </row>
    <row r="8276" customFormat="false" ht="12.75" hidden="false" customHeight="false" outlineLevel="0" collapsed="false">
      <c r="A8276" s="210" t="s">
        <v>15412</v>
      </c>
      <c r="B8276" s="211" t="n">
        <v>2721.52</v>
      </c>
    </row>
    <row r="8277" customFormat="false" ht="12.75" hidden="false" customHeight="false" outlineLevel="0" collapsed="false">
      <c r="A8277" s="210" t="s">
        <v>15414</v>
      </c>
      <c r="B8277" s="211" t="n">
        <v>2721.52</v>
      </c>
    </row>
    <row r="8278" customFormat="false" ht="12.75" hidden="false" customHeight="false" outlineLevel="0" collapsed="false">
      <c r="A8278" s="210" t="s">
        <v>15415</v>
      </c>
      <c r="B8278" s="211" t="n">
        <v>3461.35</v>
      </c>
    </row>
    <row r="8279" customFormat="false" ht="12.75" hidden="false" customHeight="false" outlineLevel="0" collapsed="false">
      <c r="A8279" s="210" t="s">
        <v>15417</v>
      </c>
      <c r="B8279" s="211" t="n">
        <v>3461.35</v>
      </c>
    </row>
    <row r="8280" customFormat="false" ht="12.75" hidden="false" customHeight="false" outlineLevel="0" collapsed="false">
      <c r="A8280" s="210" t="s">
        <v>15418</v>
      </c>
      <c r="B8280" s="211" t="n">
        <v>4796.32</v>
      </c>
    </row>
    <row r="8281" customFormat="false" ht="12.75" hidden="false" customHeight="false" outlineLevel="0" collapsed="false">
      <c r="A8281" s="210" t="s">
        <v>15420</v>
      </c>
      <c r="B8281" s="211" t="n">
        <v>4796.32</v>
      </c>
    </row>
    <row r="8282" customFormat="false" ht="12.75" hidden="false" customHeight="false" outlineLevel="0" collapsed="false">
      <c r="A8282" s="210" t="s">
        <v>15421</v>
      </c>
      <c r="B8282" s="211" t="n">
        <v>23.71</v>
      </c>
    </row>
    <row r="8283" customFormat="false" ht="12.75" hidden="false" customHeight="false" outlineLevel="0" collapsed="false">
      <c r="A8283" s="210" t="s">
        <v>15424</v>
      </c>
      <c r="B8283" s="211" t="n">
        <v>23.71</v>
      </c>
    </row>
    <row r="8284" customFormat="false" ht="12.75" hidden="false" customHeight="false" outlineLevel="0" collapsed="false">
      <c r="A8284" s="210" t="s">
        <v>15425</v>
      </c>
      <c r="B8284" s="211" t="n">
        <v>43.46</v>
      </c>
    </row>
    <row r="8285" customFormat="false" ht="12.75" hidden="false" customHeight="false" outlineLevel="0" collapsed="false">
      <c r="A8285" s="210" t="s">
        <v>15427</v>
      </c>
      <c r="B8285" s="211" t="n">
        <v>43.46</v>
      </c>
    </row>
    <row r="8286" customFormat="false" ht="12.75" hidden="false" customHeight="false" outlineLevel="0" collapsed="false">
      <c r="A8286" s="210" t="s">
        <v>15428</v>
      </c>
      <c r="B8286" s="211" t="n">
        <v>97.2</v>
      </c>
    </row>
    <row r="8287" customFormat="false" ht="12.75" hidden="false" customHeight="false" outlineLevel="0" collapsed="false">
      <c r="A8287" s="210" t="s">
        <v>15430</v>
      </c>
      <c r="B8287" s="211" t="n">
        <v>97.2</v>
      </c>
    </row>
    <row r="8288" customFormat="false" ht="12.75" hidden="false" customHeight="false" outlineLevel="0" collapsed="false">
      <c r="A8288" s="210" t="s">
        <v>15431</v>
      </c>
      <c r="B8288" s="211" t="n">
        <v>23.14</v>
      </c>
    </row>
    <row r="8289" customFormat="false" ht="12.75" hidden="false" customHeight="false" outlineLevel="0" collapsed="false">
      <c r="A8289" s="210" t="s">
        <v>15434</v>
      </c>
      <c r="B8289" s="211" t="n">
        <v>23.14</v>
      </c>
    </row>
    <row r="8290" customFormat="false" ht="12.75" hidden="false" customHeight="false" outlineLevel="0" collapsed="false">
      <c r="A8290" s="210" t="s">
        <v>15435</v>
      </c>
      <c r="B8290" s="211" t="n">
        <v>48.95</v>
      </c>
    </row>
    <row r="8291" customFormat="false" ht="12.75" hidden="false" customHeight="false" outlineLevel="0" collapsed="false">
      <c r="A8291" s="210" t="s">
        <v>15437</v>
      </c>
      <c r="B8291" s="211" t="n">
        <v>48.95</v>
      </c>
    </row>
    <row r="8292" customFormat="false" ht="12.75" hidden="false" customHeight="false" outlineLevel="0" collapsed="false">
      <c r="A8292" s="210" t="s">
        <v>15438</v>
      </c>
      <c r="B8292" s="211" t="n">
        <v>81.4</v>
      </c>
    </row>
    <row r="8293" customFormat="false" ht="12.75" hidden="false" customHeight="false" outlineLevel="0" collapsed="false">
      <c r="A8293" s="210" t="s">
        <v>15440</v>
      </c>
      <c r="B8293" s="211" t="n">
        <v>81.4</v>
      </c>
    </row>
    <row r="8294" customFormat="false" ht="12.75" hidden="false" customHeight="false" outlineLevel="0" collapsed="false">
      <c r="A8294" s="210" t="s">
        <v>15441</v>
      </c>
      <c r="B8294" s="211" t="n">
        <v>23.53</v>
      </c>
    </row>
    <row r="8295" customFormat="false" ht="12.75" hidden="false" customHeight="false" outlineLevel="0" collapsed="false">
      <c r="A8295" s="210" t="s">
        <v>15444</v>
      </c>
      <c r="B8295" s="211" t="n">
        <v>23.53</v>
      </c>
    </row>
    <row r="8296" customFormat="false" ht="12.75" hidden="false" customHeight="false" outlineLevel="0" collapsed="false">
      <c r="A8296" s="210" t="s">
        <v>15445</v>
      </c>
      <c r="B8296" s="211" t="n">
        <v>36.61</v>
      </c>
    </row>
    <row r="8297" customFormat="false" ht="12.75" hidden="false" customHeight="false" outlineLevel="0" collapsed="false">
      <c r="A8297" s="210" t="s">
        <v>15447</v>
      </c>
      <c r="B8297" s="211" t="n">
        <v>36.61</v>
      </c>
    </row>
    <row r="8298" customFormat="false" ht="12.75" hidden="false" customHeight="false" outlineLevel="0" collapsed="false">
      <c r="A8298" s="210" t="s">
        <v>15448</v>
      </c>
      <c r="B8298" s="211" t="n">
        <v>57.54</v>
      </c>
    </row>
    <row r="8299" customFormat="false" ht="12.75" hidden="false" customHeight="false" outlineLevel="0" collapsed="false">
      <c r="A8299" s="210" t="s">
        <v>15450</v>
      </c>
      <c r="B8299" s="211" t="n">
        <v>57.54</v>
      </c>
    </row>
    <row r="8300" customFormat="false" ht="12.75" hidden="false" customHeight="false" outlineLevel="0" collapsed="false">
      <c r="A8300" s="210" t="s">
        <v>15451</v>
      </c>
      <c r="B8300" s="211" t="n">
        <v>107.23</v>
      </c>
    </row>
    <row r="8301" customFormat="false" ht="12.75" hidden="false" customHeight="false" outlineLevel="0" collapsed="false">
      <c r="A8301" s="210" t="s">
        <v>15453</v>
      </c>
      <c r="B8301" s="211" t="n">
        <v>107.23</v>
      </c>
    </row>
    <row r="8302" customFormat="false" ht="12.75" hidden="false" customHeight="false" outlineLevel="0" collapsed="false">
      <c r="A8302" s="210" t="s">
        <v>15454</v>
      </c>
      <c r="B8302" s="211" t="n">
        <v>143.85</v>
      </c>
    </row>
    <row r="8303" customFormat="false" ht="12.75" hidden="false" customHeight="false" outlineLevel="0" collapsed="false">
      <c r="A8303" s="210" t="s">
        <v>15456</v>
      </c>
      <c r="B8303" s="211" t="n">
        <v>143.85</v>
      </c>
    </row>
    <row r="8304" customFormat="false" ht="12.75" hidden="false" customHeight="false" outlineLevel="0" collapsed="false">
      <c r="A8304" s="210" t="s">
        <v>15457</v>
      </c>
      <c r="B8304" s="211" t="n">
        <v>326.34</v>
      </c>
    </row>
    <row r="8305" customFormat="false" ht="12.75" hidden="false" customHeight="false" outlineLevel="0" collapsed="false">
      <c r="A8305" s="210" t="s">
        <v>15462</v>
      </c>
      <c r="B8305" s="211" t="n">
        <v>293.08</v>
      </c>
    </row>
    <row r="8306" customFormat="false" ht="12.75" hidden="false" customHeight="false" outlineLevel="0" collapsed="false">
      <c r="A8306" s="210" t="s">
        <v>15463</v>
      </c>
      <c r="B8306" s="211" t="n">
        <v>370.55</v>
      </c>
    </row>
    <row r="8307" customFormat="false" ht="12.75" hidden="false" customHeight="false" outlineLevel="0" collapsed="false">
      <c r="A8307" s="210" t="s">
        <v>15467</v>
      </c>
      <c r="B8307" s="211" t="n">
        <v>331.38</v>
      </c>
    </row>
    <row r="8308" customFormat="false" ht="12.75" hidden="false" customHeight="false" outlineLevel="0" collapsed="false">
      <c r="A8308" s="210" t="s">
        <v>15468</v>
      </c>
      <c r="B8308" s="211" t="n">
        <v>1667.79</v>
      </c>
    </row>
    <row r="8309" customFormat="false" ht="12.75" hidden="false" customHeight="false" outlineLevel="0" collapsed="false">
      <c r="A8309" s="210" t="s">
        <v>15472</v>
      </c>
      <c r="B8309" s="211" t="n">
        <v>1455.46</v>
      </c>
    </row>
    <row r="8310" customFormat="false" ht="12.75" hidden="false" customHeight="false" outlineLevel="0" collapsed="false">
      <c r="A8310" s="210" t="s">
        <v>15473</v>
      </c>
      <c r="B8310" s="211" t="n">
        <v>1991.84</v>
      </c>
    </row>
    <row r="8311" customFormat="false" ht="12.75" hidden="false" customHeight="false" outlineLevel="0" collapsed="false">
      <c r="A8311" s="210" t="s">
        <v>15476</v>
      </c>
      <c r="B8311" s="211" t="n">
        <v>1736.25</v>
      </c>
    </row>
    <row r="8312" customFormat="false" ht="12.75" hidden="false" customHeight="false" outlineLevel="0" collapsed="false">
      <c r="A8312" s="210" t="s">
        <v>15477</v>
      </c>
      <c r="B8312" s="211" t="n">
        <v>2132.9</v>
      </c>
    </row>
    <row r="8313" customFormat="false" ht="12.75" hidden="false" customHeight="false" outlineLevel="0" collapsed="false">
      <c r="A8313" s="210" t="s">
        <v>15481</v>
      </c>
      <c r="B8313" s="211" t="n">
        <v>1858.48</v>
      </c>
    </row>
    <row r="8314" customFormat="false" ht="12.75" hidden="false" customHeight="false" outlineLevel="0" collapsed="false">
      <c r="A8314" s="210" t="s">
        <v>15482</v>
      </c>
      <c r="B8314" s="211" t="n">
        <v>2201.52</v>
      </c>
    </row>
    <row r="8315" customFormat="false" ht="12.75" hidden="false" customHeight="false" outlineLevel="0" collapsed="false">
      <c r="A8315" s="210" t="s">
        <v>15484</v>
      </c>
      <c r="B8315" s="211" t="n">
        <v>1917.94</v>
      </c>
    </row>
    <row r="8316" customFormat="false" ht="12.75" hidden="false" customHeight="false" outlineLevel="0" collapsed="false">
      <c r="A8316" s="210" t="s">
        <v>15485</v>
      </c>
      <c r="B8316" s="211" t="n">
        <v>134.32</v>
      </c>
    </row>
    <row r="8317" customFormat="false" ht="12.75" hidden="false" customHeight="false" outlineLevel="0" collapsed="false">
      <c r="A8317" s="210" t="s">
        <v>15489</v>
      </c>
      <c r="B8317" s="211" t="n">
        <v>116.39</v>
      </c>
    </row>
    <row r="8318" customFormat="false" ht="12.75" hidden="false" customHeight="false" outlineLevel="0" collapsed="false">
      <c r="A8318" s="210" t="s">
        <v>15490</v>
      </c>
      <c r="B8318" s="211" t="n">
        <v>160.97</v>
      </c>
    </row>
    <row r="8319" customFormat="false" ht="12.75" hidden="false" customHeight="false" outlineLevel="0" collapsed="false">
      <c r="A8319" s="210" t="s">
        <v>15493</v>
      </c>
      <c r="B8319" s="211" t="n">
        <v>139.49</v>
      </c>
    </row>
    <row r="8320" customFormat="false" ht="12.75" hidden="false" customHeight="false" outlineLevel="0" collapsed="false">
      <c r="A8320" s="210" t="s">
        <v>15494</v>
      </c>
      <c r="B8320" s="211" t="n">
        <v>549.98</v>
      </c>
    </row>
    <row r="8321" customFormat="false" ht="12.75" hidden="false" customHeight="false" outlineLevel="0" collapsed="false">
      <c r="A8321" s="210" t="s">
        <v>15496</v>
      </c>
      <c r="B8321" s="211" t="n">
        <v>476.57</v>
      </c>
    </row>
    <row r="8322" customFormat="false" ht="12.75" hidden="false" customHeight="false" outlineLevel="0" collapsed="false">
      <c r="A8322" s="210" t="s">
        <v>15497</v>
      </c>
      <c r="B8322" s="211" t="n">
        <v>664.09</v>
      </c>
    </row>
    <row r="8323" customFormat="false" ht="12.75" hidden="false" customHeight="false" outlineLevel="0" collapsed="false">
      <c r="A8323" s="210" t="s">
        <v>15499</v>
      </c>
      <c r="B8323" s="211" t="n">
        <v>575.46</v>
      </c>
    </row>
    <row r="8324" customFormat="false" ht="12.75" hidden="false" customHeight="false" outlineLevel="0" collapsed="false">
      <c r="A8324" s="210" t="s">
        <v>15500</v>
      </c>
      <c r="B8324" s="211" t="n">
        <v>713.6</v>
      </c>
    </row>
    <row r="8325" customFormat="false" ht="12.75" hidden="false" customHeight="false" outlineLevel="0" collapsed="false">
      <c r="A8325" s="210" t="s">
        <v>15503</v>
      </c>
      <c r="B8325" s="211" t="n">
        <v>618.36</v>
      </c>
    </row>
    <row r="8326" customFormat="false" ht="12.75" hidden="false" customHeight="false" outlineLevel="0" collapsed="false">
      <c r="A8326" s="210" t="s">
        <v>15504</v>
      </c>
      <c r="B8326" s="211" t="n">
        <v>737.73</v>
      </c>
    </row>
    <row r="8327" customFormat="false" ht="12.75" hidden="false" customHeight="false" outlineLevel="0" collapsed="false">
      <c r="A8327" s="210" t="s">
        <v>15506</v>
      </c>
      <c r="B8327" s="211" t="n">
        <v>639.27</v>
      </c>
    </row>
    <row r="8328" customFormat="false" ht="12.75" hidden="false" customHeight="false" outlineLevel="0" collapsed="false">
      <c r="A8328" s="210" t="s">
        <v>15507</v>
      </c>
      <c r="B8328" s="211" t="n">
        <v>1078.02</v>
      </c>
    </row>
    <row r="8329" customFormat="false" ht="12.75" hidden="false" customHeight="false" outlineLevel="0" collapsed="false">
      <c r="A8329" s="210" t="s">
        <v>15513</v>
      </c>
      <c r="B8329" s="211" t="n">
        <v>946.92</v>
      </c>
    </row>
    <row r="8330" customFormat="false" ht="12.75" hidden="false" customHeight="false" outlineLevel="0" collapsed="false">
      <c r="A8330" s="210" t="s">
        <v>15514</v>
      </c>
      <c r="B8330" s="211" t="n">
        <v>2521.53</v>
      </c>
    </row>
    <row r="8331" customFormat="false" ht="12.75" hidden="false" customHeight="false" outlineLevel="0" collapsed="false">
      <c r="A8331" s="210" t="s">
        <v>15517</v>
      </c>
      <c r="B8331" s="211" t="n">
        <v>2521.53</v>
      </c>
    </row>
    <row r="8332" customFormat="false" ht="12.75" hidden="false" customHeight="false" outlineLevel="0" collapsed="false">
      <c r="A8332" s="210" t="s">
        <v>15518</v>
      </c>
      <c r="B8332" s="211" t="n">
        <v>1434.13</v>
      </c>
    </row>
    <row r="8333" customFormat="false" ht="12.75" hidden="false" customHeight="false" outlineLevel="0" collapsed="false">
      <c r="A8333" s="210" t="s">
        <v>15521</v>
      </c>
      <c r="B8333" s="211" t="n">
        <v>1434.13</v>
      </c>
    </row>
    <row r="8334" customFormat="false" ht="12.75" hidden="false" customHeight="false" outlineLevel="0" collapsed="false">
      <c r="A8334" s="210" t="s">
        <v>15522</v>
      </c>
      <c r="B8334" s="211" t="n">
        <v>2099</v>
      </c>
    </row>
    <row r="8335" customFormat="false" ht="12.75" hidden="false" customHeight="false" outlineLevel="0" collapsed="false">
      <c r="A8335" s="210" t="s">
        <v>15525</v>
      </c>
      <c r="B8335" s="211" t="n">
        <v>2099</v>
      </c>
    </row>
    <row r="8336" customFormat="false" ht="12.75" hidden="false" customHeight="false" outlineLevel="0" collapsed="false">
      <c r="A8336" s="210" t="s">
        <v>15526</v>
      </c>
      <c r="B8336" s="211" t="n">
        <v>2031.88</v>
      </c>
    </row>
    <row r="8337" customFormat="false" ht="12.75" hidden="false" customHeight="false" outlineLevel="0" collapsed="false">
      <c r="A8337" s="210" t="s">
        <v>15529</v>
      </c>
      <c r="B8337" s="211" t="n">
        <v>2031.88</v>
      </c>
    </row>
    <row r="8338" customFormat="false" ht="12.75" hidden="false" customHeight="false" outlineLevel="0" collapsed="false">
      <c r="A8338" s="210" t="s">
        <v>15530</v>
      </c>
      <c r="B8338" s="211" t="n">
        <v>2059.6</v>
      </c>
    </row>
    <row r="8339" customFormat="false" ht="12.75" hidden="false" customHeight="false" outlineLevel="0" collapsed="false">
      <c r="A8339" s="210" t="s">
        <v>15533</v>
      </c>
      <c r="B8339" s="211" t="n">
        <v>2059.6</v>
      </c>
    </row>
    <row r="8340" customFormat="false" ht="12.75" hidden="false" customHeight="false" outlineLevel="0" collapsed="false">
      <c r="A8340" s="210" t="s">
        <v>15534</v>
      </c>
      <c r="B8340" s="211" t="n">
        <v>2024.96</v>
      </c>
    </row>
    <row r="8341" customFormat="false" ht="12.75" hidden="false" customHeight="false" outlineLevel="0" collapsed="false">
      <c r="A8341" s="210" t="s">
        <v>15537</v>
      </c>
      <c r="B8341" s="211" t="n">
        <v>2024.96</v>
      </c>
    </row>
    <row r="8342" customFormat="false" ht="12.75" hidden="false" customHeight="false" outlineLevel="0" collapsed="false">
      <c r="A8342" s="210" t="s">
        <v>15538</v>
      </c>
      <c r="B8342" s="211" t="n">
        <v>740.91</v>
      </c>
    </row>
    <row r="8343" customFormat="false" ht="12.75" hidden="false" customHeight="false" outlineLevel="0" collapsed="false">
      <c r="A8343" s="210" t="s">
        <v>15540</v>
      </c>
      <c r="B8343" s="211" t="n">
        <v>720.43</v>
      </c>
    </row>
    <row r="8344" customFormat="false" ht="12.75" hidden="false" customHeight="false" outlineLevel="0" collapsed="false">
      <c r="A8344" s="210" t="s">
        <v>15541</v>
      </c>
      <c r="B8344" s="211" t="n">
        <v>1903.41</v>
      </c>
    </row>
    <row r="8345" customFormat="false" ht="12.75" hidden="false" customHeight="false" outlineLevel="0" collapsed="false">
      <c r="A8345" s="210" t="s">
        <v>15543</v>
      </c>
      <c r="B8345" s="211" t="n">
        <v>1882.93</v>
      </c>
    </row>
    <row r="8346" customFormat="false" ht="12.75" hidden="false" customHeight="false" outlineLevel="0" collapsed="false">
      <c r="A8346" s="210" t="s">
        <v>15544</v>
      </c>
      <c r="B8346" s="211" t="n">
        <v>675.04</v>
      </c>
    </row>
    <row r="8347" customFormat="false" ht="12.75" hidden="false" customHeight="false" outlineLevel="0" collapsed="false">
      <c r="A8347" s="210" t="s">
        <v>15546</v>
      </c>
      <c r="B8347" s="211" t="n">
        <v>654.56</v>
      </c>
    </row>
    <row r="8348" customFormat="false" ht="12.75" hidden="false" customHeight="false" outlineLevel="0" collapsed="false">
      <c r="A8348" s="210" t="s">
        <v>15547</v>
      </c>
      <c r="B8348" s="211" t="n">
        <v>1151.61</v>
      </c>
    </row>
    <row r="8349" customFormat="false" ht="12.75" hidden="false" customHeight="false" outlineLevel="0" collapsed="false">
      <c r="A8349" s="210" t="s">
        <v>15549</v>
      </c>
      <c r="B8349" s="211" t="n">
        <v>1131.13</v>
      </c>
    </row>
    <row r="8350" customFormat="false" ht="12.75" hidden="false" customHeight="false" outlineLevel="0" collapsed="false">
      <c r="A8350" s="210" t="s">
        <v>15550</v>
      </c>
      <c r="B8350" s="211" t="n">
        <v>1289.23</v>
      </c>
    </row>
    <row r="8351" customFormat="false" ht="12.75" hidden="false" customHeight="false" outlineLevel="0" collapsed="false">
      <c r="A8351" s="210" t="s">
        <v>15552</v>
      </c>
      <c r="B8351" s="211" t="n">
        <v>1268.74</v>
      </c>
    </row>
    <row r="8352" customFormat="false" ht="12.75" hidden="false" customHeight="false" outlineLevel="0" collapsed="false">
      <c r="A8352" s="210" t="s">
        <v>15553</v>
      </c>
      <c r="B8352" s="211" t="n">
        <v>622.7</v>
      </c>
    </row>
    <row r="8353" customFormat="false" ht="12.75" hidden="false" customHeight="false" outlineLevel="0" collapsed="false">
      <c r="A8353" s="210" t="s">
        <v>15555</v>
      </c>
      <c r="B8353" s="211" t="n">
        <v>597.66</v>
      </c>
    </row>
    <row r="8354" customFormat="false" ht="12.75" hidden="false" customHeight="false" outlineLevel="0" collapsed="false">
      <c r="A8354" s="210" t="s">
        <v>15556</v>
      </c>
      <c r="B8354" s="211" t="n">
        <v>582.82</v>
      </c>
    </row>
    <row r="8355" customFormat="false" ht="12.75" hidden="false" customHeight="false" outlineLevel="0" collapsed="false">
      <c r="A8355" s="210" t="s">
        <v>15558</v>
      </c>
      <c r="B8355" s="211" t="n">
        <v>557.78</v>
      </c>
    </row>
    <row r="8356" customFormat="false" ht="12.75" hidden="false" customHeight="false" outlineLevel="0" collapsed="false">
      <c r="A8356" s="210" t="s">
        <v>15559</v>
      </c>
      <c r="B8356" s="211" t="n">
        <v>548.1</v>
      </c>
    </row>
    <row r="8357" customFormat="false" ht="12.75" hidden="false" customHeight="false" outlineLevel="0" collapsed="false">
      <c r="A8357" s="210" t="s">
        <v>15561</v>
      </c>
      <c r="B8357" s="211" t="n">
        <v>523.06</v>
      </c>
    </row>
    <row r="8358" customFormat="false" ht="12.75" hidden="false" customHeight="false" outlineLevel="0" collapsed="false">
      <c r="A8358" s="210" t="s">
        <v>15562</v>
      </c>
      <c r="B8358" s="211" t="n">
        <v>493.83</v>
      </c>
    </row>
    <row r="8359" customFormat="false" ht="12.75" hidden="false" customHeight="false" outlineLevel="0" collapsed="false">
      <c r="A8359" s="210" t="s">
        <v>15564</v>
      </c>
      <c r="B8359" s="211" t="n">
        <v>468.79</v>
      </c>
    </row>
    <row r="8360" customFormat="false" ht="12.75" hidden="false" customHeight="false" outlineLevel="0" collapsed="false">
      <c r="A8360" s="210" t="s">
        <v>15565</v>
      </c>
      <c r="B8360" s="211" t="n">
        <v>466.3</v>
      </c>
    </row>
    <row r="8361" customFormat="false" ht="12.75" hidden="false" customHeight="false" outlineLevel="0" collapsed="false">
      <c r="A8361" s="210" t="s">
        <v>15567</v>
      </c>
      <c r="B8361" s="211" t="n">
        <v>441.26</v>
      </c>
    </row>
    <row r="8362" customFormat="false" ht="12.75" hidden="false" customHeight="false" outlineLevel="0" collapsed="false">
      <c r="A8362" s="210" t="s">
        <v>15568</v>
      </c>
      <c r="B8362" s="211" t="n">
        <v>442.24</v>
      </c>
    </row>
    <row r="8363" customFormat="false" ht="12.75" hidden="false" customHeight="false" outlineLevel="0" collapsed="false">
      <c r="A8363" s="210" t="s">
        <v>15570</v>
      </c>
      <c r="B8363" s="211" t="n">
        <v>417.2</v>
      </c>
    </row>
    <row r="8364" customFormat="false" ht="12.75" hidden="false" customHeight="false" outlineLevel="0" collapsed="false">
      <c r="A8364" s="210" t="s">
        <v>15571</v>
      </c>
      <c r="B8364" s="211" t="n">
        <v>425.7</v>
      </c>
    </row>
    <row r="8365" customFormat="false" ht="12.75" hidden="false" customHeight="false" outlineLevel="0" collapsed="false">
      <c r="A8365" s="210" t="s">
        <v>15573</v>
      </c>
      <c r="B8365" s="211" t="n">
        <v>400.66</v>
      </c>
    </row>
    <row r="8366" customFormat="false" ht="12.75" hidden="false" customHeight="false" outlineLevel="0" collapsed="false">
      <c r="A8366" s="210" t="s">
        <v>15574</v>
      </c>
      <c r="B8366" s="211" t="n">
        <v>403.38</v>
      </c>
    </row>
    <row r="8367" customFormat="false" ht="12.75" hidden="false" customHeight="false" outlineLevel="0" collapsed="false">
      <c r="A8367" s="210" t="s">
        <v>15576</v>
      </c>
      <c r="B8367" s="211" t="n">
        <v>378.34</v>
      </c>
    </row>
    <row r="8368" customFormat="false" ht="12.75" hidden="false" customHeight="false" outlineLevel="0" collapsed="false">
      <c r="A8368" s="210" t="s">
        <v>15577</v>
      </c>
      <c r="B8368" s="211" t="n">
        <v>456.37</v>
      </c>
    </row>
    <row r="8369" customFormat="false" ht="12.75" hidden="false" customHeight="false" outlineLevel="0" collapsed="false">
      <c r="A8369" s="210" t="s">
        <v>15579</v>
      </c>
      <c r="B8369" s="211" t="n">
        <v>431.33</v>
      </c>
    </row>
    <row r="8370" customFormat="false" ht="12.75" hidden="false" customHeight="false" outlineLevel="0" collapsed="false">
      <c r="A8370" s="210" t="s">
        <v>15580</v>
      </c>
      <c r="B8370" s="211" t="n">
        <v>424.64</v>
      </c>
    </row>
    <row r="8371" customFormat="false" ht="12.75" hidden="false" customHeight="false" outlineLevel="0" collapsed="false">
      <c r="A8371" s="210" t="s">
        <v>15582</v>
      </c>
      <c r="B8371" s="211" t="n">
        <v>399.61</v>
      </c>
    </row>
    <row r="8372" customFormat="false" ht="12.75" hidden="false" customHeight="false" outlineLevel="0" collapsed="false">
      <c r="A8372" s="210" t="s">
        <v>15583</v>
      </c>
      <c r="B8372" s="211" t="n">
        <v>542.63</v>
      </c>
    </row>
    <row r="8373" customFormat="false" ht="12.75" hidden="false" customHeight="false" outlineLevel="0" collapsed="false">
      <c r="A8373" s="210" t="s">
        <v>15586</v>
      </c>
      <c r="B8373" s="211" t="n">
        <v>517.59</v>
      </c>
    </row>
    <row r="8374" customFormat="false" ht="12.75" hidden="false" customHeight="false" outlineLevel="0" collapsed="false">
      <c r="A8374" s="210" t="s">
        <v>15587</v>
      </c>
      <c r="B8374" s="211" t="n">
        <v>503.15</v>
      </c>
    </row>
    <row r="8375" customFormat="false" ht="12.75" hidden="false" customHeight="false" outlineLevel="0" collapsed="false">
      <c r="A8375" s="210" t="s">
        <v>15589</v>
      </c>
      <c r="B8375" s="211" t="n">
        <v>478.11</v>
      </c>
    </row>
    <row r="8376" customFormat="false" ht="12.75" hidden="false" customHeight="false" outlineLevel="0" collapsed="false">
      <c r="A8376" s="210" t="s">
        <v>15590</v>
      </c>
      <c r="B8376" s="211" t="n">
        <v>723.73</v>
      </c>
    </row>
    <row r="8377" customFormat="false" ht="12.75" hidden="false" customHeight="false" outlineLevel="0" collapsed="false">
      <c r="A8377" s="210" t="s">
        <v>15593</v>
      </c>
      <c r="B8377" s="211" t="n">
        <v>698.69</v>
      </c>
    </row>
    <row r="8378" customFormat="false" ht="12.75" hidden="false" customHeight="false" outlineLevel="0" collapsed="false">
      <c r="A8378" s="210" t="s">
        <v>15594</v>
      </c>
      <c r="B8378" s="211" t="n">
        <v>493.56</v>
      </c>
    </row>
    <row r="8379" customFormat="false" ht="12.75" hidden="false" customHeight="false" outlineLevel="0" collapsed="false">
      <c r="A8379" s="210" t="s">
        <v>15596</v>
      </c>
      <c r="B8379" s="211" t="n">
        <v>468.52</v>
      </c>
    </row>
    <row r="8380" customFormat="false" ht="12.75" hidden="false" customHeight="false" outlineLevel="0" collapsed="false">
      <c r="A8380" s="210" t="s">
        <v>15597</v>
      </c>
      <c r="B8380" s="211" t="n">
        <v>408.28</v>
      </c>
    </row>
    <row r="8381" customFormat="false" ht="12.75" hidden="false" customHeight="false" outlineLevel="0" collapsed="false">
      <c r="A8381" s="210" t="s">
        <v>15599</v>
      </c>
      <c r="B8381" s="211" t="n">
        <v>383.24</v>
      </c>
    </row>
    <row r="8382" customFormat="false" ht="12.75" hidden="false" customHeight="false" outlineLevel="0" collapsed="false">
      <c r="A8382" s="210" t="s">
        <v>15600</v>
      </c>
      <c r="B8382" s="211" t="n">
        <v>368.81</v>
      </c>
    </row>
    <row r="8383" customFormat="false" ht="12.75" hidden="false" customHeight="false" outlineLevel="0" collapsed="false">
      <c r="A8383" s="210" t="s">
        <v>15602</v>
      </c>
      <c r="B8383" s="211" t="n">
        <v>343.77</v>
      </c>
    </row>
    <row r="8384" customFormat="false" ht="12.75" hidden="false" customHeight="false" outlineLevel="0" collapsed="false">
      <c r="A8384" s="210" t="s">
        <v>15603</v>
      </c>
      <c r="B8384" s="211" t="n">
        <v>347.51</v>
      </c>
    </row>
    <row r="8385" customFormat="false" ht="12.75" hidden="false" customHeight="false" outlineLevel="0" collapsed="false">
      <c r="A8385" s="210" t="s">
        <v>15605</v>
      </c>
      <c r="B8385" s="211" t="n">
        <v>322.47</v>
      </c>
    </row>
    <row r="8386" customFormat="false" ht="12.75" hidden="false" customHeight="false" outlineLevel="0" collapsed="false">
      <c r="A8386" s="210" t="s">
        <v>15606</v>
      </c>
      <c r="B8386" s="211" t="n">
        <v>397.29</v>
      </c>
    </row>
    <row r="8387" customFormat="false" ht="12.75" hidden="false" customHeight="false" outlineLevel="0" collapsed="false">
      <c r="A8387" s="210" t="s">
        <v>15608</v>
      </c>
      <c r="B8387" s="211" t="n">
        <v>372.25</v>
      </c>
    </row>
    <row r="8388" customFormat="false" ht="12.75" hidden="false" customHeight="false" outlineLevel="0" collapsed="false">
      <c r="A8388" s="210" t="s">
        <v>15609</v>
      </c>
      <c r="B8388" s="211" t="n">
        <v>426.98</v>
      </c>
    </row>
    <row r="8389" customFormat="false" ht="12.75" hidden="false" customHeight="false" outlineLevel="0" collapsed="false">
      <c r="A8389" s="210" t="s">
        <v>15611</v>
      </c>
      <c r="B8389" s="211" t="n">
        <v>401.94</v>
      </c>
    </row>
    <row r="8390" customFormat="false" ht="12.75" hidden="false" customHeight="false" outlineLevel="0" collapsed="false">
      <c r="A8390" s="210" t="s">
        <v>15612</v>
      </c>
      <c r="B8390" s="211" t="n">
        <v>410.15</v>
      </c>
    </row>
    <row r="8391" customFormat="false" ht="12.75" hidden="false" customHeight="false" outlineLevel="0" collapsed="false">
      <c r="A8391" s="210" t="s">
        <v>15614</v>
      </c>
      <c r="B8391" s="211" t="n">
        <v>385.11</v>
      </c>
    </row>
    <row r="8392" customFormat="false" ht="12.75" hidden="false" customHeight="false" outlineLevel="0" collapsed="false">
      <c r="A8392" s="210" t="s">
        <v>15615</v>
      </c>
      <c r="B8392" s="211" t="n">
        <v>420.02</v>
      </c>
    </row>
    <row r="8393" customFormat="false" ht="12.75" hidden="false" customHeight="false" outlineLevel="0" collapsed="false">
      <c r="A8393" s="210" t="s">
        <v>15617</v>
      </c>
      <c r="B8393" s="211" t="n">
        <v>394.98</v>
      </c>
    </row>
    <row r="8394" customFormat="false" ht="12.75" hidden="false" customHeight="false" outlineLevel="0" collapsed="false">
      <c r="A8394" s="210" t="s">
        <v>15618</v>
      </c>
      <c r="B8394" s="211" t="n">
        <v>438</v>
      </c>
    </row>
    <row r="8395" customFormat="false" ht="12.75" hidden="false" customHeight="false" outlineLevel="0" collapsed="false">
      <c r="A8395" s="210" t="s">
        <v>15621</v>
      </c>
      <c r="B8395" s="211" t="n">
        <v>412.96</v>
      </c>
    </row>
    <row r="8396" customFormat="false" ht="12.75" hidden="false" customHeight="false" outlineLevel="0" collapsed="false">
      <c r="A8396" s="210" t="s">
        <v>15622</v>
      </c>
      <c r="B8396" s="211" t="n">
        <v>543.76</v>
      </c>
    </row>
    <row r="8397" customFormat="false" ht="12.75" hidden="false" customHeight="false" outlineLevel="0" collapsed="false">
      <c r="A8397" s="210" t="s">
        <v>15625</v>
      </c>
      <c r="B8397" s="211" t="n">
        <v>518.72</v>
      </c>
    </row>
    <row r="8398" customFormat="false" ht="12.75" hidden="false" customHeight="false" outlineLevel="0" collapsed="false">
      <c r="A8398" s="210" t="s">
        <v>15626</v>
      </c>
      <c r="B8398" s="211" t="n">
        <v>445.06</v>
      </c>
    </row>
    <row r="8399" customFormat="false" ht="12.75" hidden="false" customHeight="false" outlineLevel="0" collapsed="false">
      <c r="A8399" s="210" t="s">
        <v>15628</v>
      </c>
      <c r="B8399" s="211" t="n">
        <v>420.02</v>
      </c>
    </row>
    <row r="8400" customFormat="false" ht="12.75" hidden="false" customHeight="false" outlineLevel="0" collapsed="false">
      <c r="A8400" s="210" t="s">
        <v>15629</v>
      </c>
      <c r="B8400" s="211" t="n">
        <v>407.01</v>
      </c>
    </row>
    <row r="8401" customFormat="false" ht="12.75" hidden="false" customHeight="false" outlineLevel="0" collapsed="false">
      <c r="A8401" s="210" t="s">
        <v>15631</v>
      </c>
      <c r="B8401" s="211" t="n">
        <v>381.97</v>
      </c>
    </row>
    <row r="8402" customFormat="false" ht="12.75" hidden="false" customHeight="false" outlineLevel="0" collapsed="false">
      <c r="A8402" s="210" t="s">
        <v>15632</v>
      </c>
      <c r="B8402" s="211" t="n">
        <v>667.04</v>
      </c>
    </row>
    <row r="8403" customFormat="false" ht="12.75" hidden="false" customHeight="false" outlineLevel="0" collapsed="false">
      <c r="A8403" s="210" t="s">
        <v>15634</v>
      </c>
      <c r="B8403" s="211" t="n">
        <v>642</v>
      </c>
    </row>
    <row r="8404" customFormat="false" ht="12.75" hidden="false" customHeight="false" outlineLevel="0" collapsed="false">
      <c r="A8404" s="210" t="s">
        <v>15635</v>
      </c>
      <c r="B8404" s="211" t="n">
        <v>477.11</v>
      </c>
    </row>
    <row r="8405" customFormat="false" ht="12.75" hidden="false" customHeight="false" outlineLevel="0" collapsed="false">
      <c r="A8405" s="210" t="s">
        <v>15637</v>
      </c>
      <c r="B8405" s="211" t="n">
        <v>472.56</v>
      </c>
    </row>
    <row r="8406" customFormat="false" ht="12.75" hidden="false" customHeight="false" outlineLevel="0" collapsed="false">
      <c r="A8406" s="210" t="s">
        <v>15638</v>
      </c>
      <c r="B8406" s="211" t="n">
        <v>442</v>
      </c>
    </row>
    <row r="8407" customFormat="false" ht="12.75" hidden="false" customHeight="false" outlineLevel="0" collapsed="false">
      <c r="A8407" s="210" t="s">
        <v>15640</v>
      </c>
      <c r="B8407" s="211" t="n">
        <v>436.82</v>
      </c>
    </row>
    <row r="8408" customFormat="false" ht="12.75" hidden="false" customHeight="false" outlineLevel="0" collapsed="false">
      <c r="A8408" s="210" t="s">
        <v>15641</v>
      </c>
      <c r="B8408" s="211" t="n">
        <v>411.89</v>
      </c>
    </row>
    <row r="8409" customFormat="false" ht="12.75" hidden="false" customHeight="false" outlineLevel="0" collapsed="false">
      <c r="A8409" s="210" t="s">
        <v>15643</v>
      </c>
      <c r="B8409" s="211" t="n">
        <v>406.09</v>
      </c>
    </row>
    <row r="8410" customFormat="false" ht="12.75" hidden="false" customHeight="false" outlineLevel="0" collapsed="false">
      <c r="A8410" s="210" t="s">
        <v>15644</v>
      </c>
      <c r="B8410" s="211" t="n">
        <v>366.99</v>
      </c>
    </row>
    <row r="8411" customFormat="false" ht="12.75" hidden="false" customHeight="false" outlineLevel="0" collapsed="false">
      <c r="A8411" s="210" t="s">
        <v>15646</v>
      </c>
      <c r="B8411" s="211" t="n">
        <v>359.94</v>
      </c>
    </row>
    <row r="8412" customFormat="false" ht="12.75" hidden="false" customHeight="false" outlineLevel="0" collapsed="false">
      <c r="A8412" s="210" t="s">
        <v>15647</v>
      </c>
      <c r="B8412" s="211" t="n">
        <v>348.84</v>
      </c>
    </row>
    <row r="8413" customFormat="false" ht="12.75" hidden="false" customHeight="false" outlineLevel="0" collapsed="false">
      <c r="A8413" s="210" t="s">
        <v>15649</v>
      </c>
      <c r="B8413" s="211" t="n">
        <v>340.54</v>
      </c>
    </row>
    <row r="8414" customFormat="false" ht="12.75" hidden="false" customHeight="false" outlineLevel="0" collapsed="false">
      <c r="A8414" s="210" t="s">
        <v>15650</v>
      </c>
      <c r="B8414" s="211" t="n">
        <v>334.15</v>
      </c>
    </row>
    <row r="8415" customFormat="false" ht="12.75" hidden="false" customHeight="false" outlineLevel="0" collapsed="false">
      <c r="A8415" s="210" t="s">
        <v>15652</v>
      </c>
      <c r="B8415" s="211" t="n">
        <v>324.6</v>
      </c>
    </row>
    <row r="8416" customFormat="false" ht="12.75" hidden="false" customHeight="false" outlineLevel="0" collapsed="false">
      <c r="A8416" s="210" t="s">
        <v>15653</v>
      </c>
      <c r="B8416" s="211" t="n">
        <v>326.14</v>
      </c>
    </row>
    <row r="8417" customFormat="false" ht="12.75" hidden="false" customHeight="false" outlineLevel="0" collapsed="false">
      <c r="A8417" s="210" t="s">
        <v>15655</v>
      </c>
      <c r="B8417" s="211" t="n">
        <v>315.44</v>
      </c>
    </row>
    <row r="8418" customFormat="false" ht="12.75" hidden="false" customHeight="false" outlineLevel="0" collapsed="false">
      <c r="A8418" s="210" t="s">
        <v>15656</v>
      </c>
      <c r="B8418" s="211" t="n">
        <v>322.57</v>
      </c>
    </row>
    <row r="8419" customFormat="false" ht="12.75" hidden="false" customHeight="false" outlineLevel="0" collapsed="false">
      <c r="A8419" s="210" t="s">
        <v>15658</v>
      </c>
      <c r="B8419" s="211" t="n">
        <v>309.37</v>
      </c>
    </row>
    <row r="8420" customFormat="false" ht="12.75" hidden="false" customHeight="false" outlineLevel="0" collapsed="false">
      <c r="A8420" s="210" t="s">
        <v>15659</v>
      </c>
      <c r="B8420" s="211" t="n">
        <v>329.54</v>
      </c>
    </row>
    <row r="8421" customFormat="false" ht="12.75" hidden="false" customHeight="false" outlineLevel="0" collapsed="false">
      <c r="A8421" s="210" t="s">
        <v>15662</v>
      </c>
      <c r="B8421" s="211" t="n">
        <v>322.49</v>
      </c>
    </row>
    <row r="8422" customFormat="false" ht="12.75" hidden="false" customHeight="false" outlineLevel="0" collapsed="false">
      <c r="A8422" s="210" t="s">
        <v>15663</v>
      </c>
      <c r="B8422" s="211" t="n">
        <v>307.19</v>
      </c>
    </row>
    <row r="8423" customFormat="false" ht="12.75" hidden="false" customHeight="false" outlineLevel="0" collapsed="false">
      <c r="A8423" s="210" t="s">
        <v>15665</v>
      </c>
      <c r="B8423" s="211" t="n">
        <v>298.88</v>
      </c>
    </row>
    <row r="8424" customFormat="false" ht="12.75" hidden="false" customHeight="false" outlineLevel="0" collapsed="false">
      <c r="A8424" s="210" t="s">
        <v>15666</v>
      </c>
      <c r="B8424" s="211" t="n">
        <v>462.67</v>
      </c>
    </row>
    <row r="8425" customFormat="false" ht="12.75" hidden="false" customHeight="false" outlineLevel="0" collapsed="false">
      <c r="A8425" s="210" t="s">
        <v>15668</v>
      </c>
      <c r="B8425" s="211" t="n">
        <v>449.36</v>
      </c>
    </row>
    <row r="8426" customFormat="false" ht="12.75" hidden="false" customHeight="false" outlineLevel="0" collapsed="false">
      <c r="A8426" s="210" t="s">
        <v>15669</v>
      </c>
      <c r="B8426" s="211" t="n">
        <v>451.32</v>
      </c>
    </row>
    <row r="8427" customFormat="false" ht="12.75" hidden="false" customHeight="false" outlineLevel="0" collapsed="false">
      <c r="A8427" s="210" t="s">
        <v>15670</v>
      </c>
      <c r="B8427" s="211" t="n">
        <v>434.25</v>
      </c>
    </row>
    <row r="8428" customFormat="false" ht="12.75" hidden="false" customHeight="false" outlineLevel="0" collapsed="false">
      <c r="A8428" s="210" t="s">
        <v>15671</v>
      </c>
      <c r="B8428" s="211" t="n">
        <v>606.27</v>
      </c>
    </row>
    <row r="8429" customFormat="false" ht="12.75" hidden="false" customHeight="false" outlineLevel="0" collapsed="false">
      <c r="A8429" s="210" t="s">
        <v>15673</v>
      </c>
      <c r="B8429" s="211" t="n">
        <v>597.97</v>
      </c>
    </row>
    <row r="8430" customFormat="false" ht="12.75" hidden="false" customHeight="false" outlineLevel="0" collapsed="false">
      <c r="A8430" s="210" t="s">
        <v>15674</v>
      </c>
      <c r="B8430" s="211" t="n">
        <v>333.95</v>
      </c>
    </row>
    <row r="8431" customFormat="false" ht="12.75" hidden="false" customHeight="false" outlineLevel="0" collapsed="false">
      <c r="A8431" s="210" t="s">
        <v>15677</v>
      </c>
      <c r="B8431" s="211" t="n">
        <v>323.25</v>
      </c>
    </row>
    <row r="8432" customFormat="false" ht="12.75" hidden="false" customHeight="false" outlineLevel="0" collapsed="false">
      <c r="A8432" s="210" t="s">
        <v>15678</v>
      </c>
      <c r="B8432" s="211" t="n">
        <v>368.33</v>
      </c>
    </row>
    <row r="8433" customFormat="false" ht="12.75" hidden="false" customHeight="false" outlineLevel="0" collapsed="false">
      <c r="A8433" s="210" t="s">
        <v>15680</v>
      </c>
      <c r="B8433" s="211" t="n">
        <v>358.32</v>
      </c>
    </row>
    <row r="8434" customFormat="false" ht="12.75" hidden="false" customHeight="false" outlineLevel="0" collapsed="false">
      <c r="A8434" s="210" t="s">
        <v>15681</v>
      </c>
      <c r="B8434" s="211" t="n">
        <v>306.38</v>
      </c>
    </row>
    <row r="8435" customFormat="false" ht="12.75" hidden="false" customHeight="false" outlineLevel="0" collapsed="false">
      <c r="A8435" s="210" t="s">
        <v>15683</v>
      </c>
      <c r="B8435" s="211" t="n">
        <v>294.09</v>
      </c>
    </row>
    <row r="8436" customFormat="false" ht="12.75" hidden="false" customHeight="false" outlineLevel="0" collapsed="false">
      <c r="A8436" s="210" t="s">
        <v>15684</v>
      </c>
      <c r="B8436" s="211" t="n">
        <v>357.35</v>
      </c>
    </row>
    <row r="8437" customFormat="false" ht="12.75" hidden="false" customHeight="false" outlineLevel="0" collapsed="false">
      <c r="A8437" s="210" t="s">
        <v>15686</v>
      </c>
      <c r="B8437" s="211" t="n">
        <v>351.55</v>
      </c>
    </row>
    <row r="8438" customFormat="false" ht="12.75" hidden="false" customHeight="false" outlineLevel="0" collapsed="false">
      <c r="A8438" s="210" t="s">
        <v>15687</v>
      </c>
      <c r="B8438" s="211" t="n">
        <v>290.82</v>
      </c>
    </row>
    <row r="8439" customFormat="false" ht="12.75" hidden="false" customHeight="false" outlineLevel="0" collapsed="false">
      <c r="A8439" s="210" t="s">
        <v>15689</v>
      </c>
      <c r="B8439" s="211" t="n">
        <v>282.52</v>
      </c>
    </row>
    <row r="8440" customFormat="false" ht="12.75" hidden="false" customHeight="false" outlineLevel="0" collapsed="false">
      <c r="A8440" s="210" t="s">
        <v>15690</v>
      </c>
      <c r="B8440" s="211" t="n">
        <v>268.7</v>
      </c>
    </row>
    <row r="8441" customFormat="false" ht="12.75" hidden="false" customHeight="false" outlineLevel="0" collapsed="false">
      <c r="A8441" s="210" t="s">
        <v>15692</v>
      </c>
      <c r="B8441" s="211" t="n">
        <v>258</v>
      </c>
    </row>
    <row r="8442" customFormat="false" ht="12.75" hidden="false" customHeight="false" outlineLevel="0" collapsed="false">
      <c r="A8442" s="210" t="s">
        <v>15693</v>
      </c>
      <c r="B8442" s="211" t="n">
        <v>266.7</v>
      </c>
    </row>
    <row r="8443" customFormat="false" ht="12.75" hidden="false" customHeight="false" outlineLevel="0" collapsed="false">
      <c r="A8443" s="210" t="s">
        <v>15695</v>
      </c>
      <c r="B8443" s="211" t="n">
        <v>253.5</v>
      </c>
    </row>
    <row r="8444" customFormat="false" ht="12.75" hidden="false" customHeight="false" outlineLevel="0" collapsed="false">
      <c r="A8444" s="210" t="s">
        <v>15696</v>
      </c>
      <c r="B8444" s="211" t="n">
        <v>326.83</v>
      </c>
    </row>
    <row r="8445" customFormat="false" ht="12.75" hidden="false" customHeight="false" outlineLevel="0" collapsed="false">
      <c r="A8445" s="210" t="s">
        <v>15697</v>
      </c>
      <c r="B8445" s="211" t="n">
        <v>318.53</v>
      </c>
    </row>
    <row r="8446" customFormat="false" ht="12.75" hidden="false" customHeight="false" outlineLevel="0" collapsed="false">
      <c r="A8446" s="210" t="s">
        <v>15698</v>
      </c>
      <c r="B8446" s="211" t="n">
        <v>318.89</v>
      </c>
    </row>
    <row r="8447" customFormat="false" ht="12.75" hidden="false" customHeight="false" outlineLevel="0" collapsed="false">
      <c r="A8447" s="210" t="s">
        <v>15699</v>
      </c>
      <c r="B8447" s="211" t="n">
        <v>309.34</v>
      </c>
    </row>
    <row r="8448" customFormat="false" ht="12.75" hidden="false" customHeight="false" outlineLevel="0" collapsed="false">
      <c r="A8448" s="210" t="s">
        <v>15700</v>
      </c>
      <c r="B8448" s="211" t="n">
        <v>310.59</v>
      </c>
    </row>
    <row r="8449" customFormat="false" ht="12.75" hidden="false" customHeight="false" outlineLevel="0" collapsed="false">
      <c r="A8449" s="210" t="s">
        <v>15701</v>
      </c>
      <c r="B8449" s="211" t="n">
        <v>299.89</v>
      </c>
    </row>
    <row r="8450" customFormat="false" ht="12.75" hidden="false" customHeight="false" outlineLevel="0" collapsed="false">
      <c r="A8450" s="210" t="s">
        <v>15702</v>
      </c>
      <c r="B8450" s="211" t="n">
        <v>315.71</v>
      </c>
    </row>
    <row r="8451" customFormat="false" ht="12.75" hidden="false" customHeight="false" outlineLevel="0" collapsed="false">
      <c r="A8451" s="210" t="s">
        <v>15703</v>
      </c>
      <c r="B8451" s="211" t="n">
        <v>302.51</v>
      </c>
    </row>
    <row r="8452" customFormat="false" ht="12.75" hidden="false" customHeight="false" outlineLevel="0" collapsed="false">
      <c r="A8452" s="210" t="s">
        <v>15704</v>
      </c>
      <c r="B8452" s="211" t="n">
        <v>375.94</v>
      </c>
    </row>
    <row r="8453" customFormat="false" ht="12.75" hidden="false" customHeight="false" outlineLevel="0" collapsed="false">
      <c r="A8453" s="210" t="s">
        <v>15707</v>
      </c>
      <c r="B8453" s="211" t="n">
        <v>360.24</v>
      </c>
    </row>
    <row r="8454" customFormat="false" ht="12.75" hidden="false" customHeight="false" outlineLevel="0" collapsed="false">
      <c r="A8454" s="210" t="s">
        <v>15708</v>
      </c>
      <c r="B8454" s="211" t="n">
        <v>407.55</v>
      </c>
    </row>
    <row r="8455" customFormat="false" ht="12.75" hidden="false" customHeight="false" outlineLevel="0" collapsed="false">
      <c r="A8455" s="210" t="s">
        <v>15710</v>
      </c>
      <c r="B8455" s="211" t="n">
        <v>401.75</v>
      </c>
    </row>
    <row r="8456" customFormat="false" ht="12.75" hidden="false" customHeight="false" outlineLevel="0" collapsed="false">
      <c r="A8456" s="210" t="s">
        <v>15711</v>
      </c>
      <c r="B8456" s="211" t="n">
        <v>327.6</v>
      </c>
    </row>
    <row r="8457" customFormat="false" ht="12.75" hidden="false" customHeight="false" outlineLevel="0" collapsed="false">
      <c r="A8457" s="210" t="s">
        <v>15712</v>
      </c>
      <c r="B8457" s="211" t="n">
        <v>319.3</v>
      </c>
    </row>
    <row r="8458" customFormat="false" ht="12.75" hidden="false" customHeight="false" outlineLevel="0" collapsed="false">
      <c r="A8458" s="210" t="s">
        <v>15713</v>
      </c>
      <c r="B8458" s="211" t="n">
        <v>307.45</v>
      </c>
    </row>
    <row r="8459" customFormat="false" ht="12.75" hidden="false" customHeight="false" outlineLevel="0" collapsed="false">
      <c r="A8459" s="210" t="s">
        <v>15714</v>
      </c>
      <c r="B8459" s="211" t="n">
        <v>296.75</v>
      </c>
    </row>
    <row r="8460" customFormat="false" ht="12.75" hidden="false" customHeight="false" outlineLevel="0" collapsed="false">
      <c r="A8460" s="210" t="s">
        <v>15715</v>
      </c>
      <c r="B8460" s="211" t="n">
        <v>171.99</v>
      </c>
    </row>
    <row r="8461" customFormat="false" ht="12.75" hidden="false" customHeight="false" outlineLevel="0" collapsed="false">
      <c r="A8461" s="210" t="s">
        <v>15718</v>
      </c>
      <c r="B8461" s="211" t="n">
        <v>166.81</v>
      </c>
    </row>
    <row r="8462" customFormat="false" ht="12.75" hidden="false" customHeight="false" outlineLevel="0" collapsed="false">
      <c r="A8462" s="210" t="s">
        <v>15719</v>
      </c>
      <c r="B8462" s="211" t="n">
        <v>932.51</v>
      </c>
    </row>
    <row r="8463" customFormat="false" ht="12.75" hidden="false" customHeight="false" outlineLevel="0" collapsed="false">
      <c r="A8463" s="210" t="s">
        <v>15721</v>
      </c>
      <c r="B8463" s="211" t="n">
        <v>903.99</v>
      </c>
    </row>
    <row r="8464" customFormat="false" ht="12.75" hidden="false" customHeight="false" outlineLevel="0" collapsed="false">
      <c r="A8464" s="210" t="s">
        <v>15722</v>
      </c>
      <c r="B8464" s="211" t="n">
        <v>619.17</v>
      </c>
    </row>
    <row r="8465" customFormat="false" ht="12.75" hidden="false" customHeight="false" outlineLevel="0" collapsed="false">
      <c r="A8465" s="210" t="s">
        <v>15728</v>
      </c>
      <c r="B8465" s="211" t="n">
        <v>593.59</v>
      </c>
    </row>
    <row r="8466" customFormat="false" ht="12.75" hidden="false" customHeight="false" outlineLevel="0" collapsed="false">
      <c r="A8466" s="210" t="s">
        <v>15729</v>
      </c>
      <c r="B8466" s="211" t="n">
        <v>603</v>
      </c>
    </row>
    <row r="8467" customFormat="false" ht="12.75" hidden="false" customHeight="false" outlineLevel="0" collapsed="false">
      <c r="A8467" s="210" t="s">
        <v>15733</v>
      </c>
      <c r="B8467" s="211" t="n">
        <v>569.53</v>
      </c>
    </row>
    <row r="8468" customFormat="false" ht="12.75" hidden="false" customHeight="false" outlineLevel="0" collapsed="false">
      <c r="A8468" s="210" t="s">
        <v>15734</v>
      </c>
      <c r="B8468" s="211" t="n">
        <v>50.55</v>
      </c>
    </row>
    <row r="8469" customFormat="false" ht="12.75" hidden="false" customHeight="false" outlineLevel="0" collapsed="false">
      <c r="A8469" s="210" t="s">
        <v>15738</v>
      </c>
      <c r="B8469" s="211" t="n">
        <v>46.23</v>
      </c>
    </row>
    <row r="8470" customFormat="false" ht="12.75" hidden="false" customHeight="false" outlineLevel="0" collapsed="false">
      <c r="A8470" s="210" t="s">
        <v>15739</v>
      </c>
      <c r="B8470" s="211" t="n">
        <v>17.59</v>
      </c>
    </row>
    <row r="8471" customFormat="false" ht="12.75" hidden="false" customHeight="false" outlineLevel="0" collapsed="false">
      <c r="A8471" s="210" t="s">
        <v>15743</v>
      </c>
      <c r="B8471" s="211" t="n">
        <v>15.24</v>
      </c>
    </row>
    <row r="8472" customFormat="false" ht="12.75" hidden="false" customHeight="false" outlineLevel="0" collapsed="false">
      <c r="A8472" s="210" t="s">
        <v>15744</v>
      </c>
      <c r="B8472" s="211" t="n">
        <v>144.15</v>
      </c>
    </row>
    <row r="8473" customFormat="false" ht="12.75" hidden="false" customHeight="false" outlineLevel="0" collapsed="false">
      <c r="A8473" s="210" t="s">
        <v>15748</v>
      </c>
      <c r="B8473" s="211" t="n">
        <v>141.23</v>
      </c>
    </row>
    <row r="8474" customFormat="false" ht="12.75" hidden="false" customHeight="false" outlineLevel="0" collapsed="false">
      <c r="A8474" s="210" t="s">
        <v>15749</v>
      </c>
      <c r="B8474" s="211" t="n">
        <v>57.25</v>
      </c>
    </row>
    <row r="8475" customFormat="false" ht="12.75" hidden="false" customHeight="false" outlineLevel="0" collapsed="false">
      <c r="A8475" s="210" t="s">
        <v>15752</v>
      </c>
      <c r="B8475" s="211" t="n">
        <v>54.9</v>
      </c>
    </row>
    <row r="8476" customFormat="false" ht="12.75" hidden="false" customHeight="false" outlineLevel="0" collapsed="false">
      <c r="A8476" s="210" t="s">
        <v>15753</v>
      </c>
      <c r="B8476" s="211" t="n">
        <v>562.47</v>
      </c>
    </row>
    <row r="8477" customFormat="false" ht="12.75" hidden="false" customHeight="false" outlineLevel="0" collapsed="false">
      <c r="A8477" s="210" t="s">
        <v>15756</v>
      </c>
      <c r="B8477" s="211" t="n">
        <v>537.43</v>
      </c>
    </row>
    <row r="8478" customFormat="false" ht="12.75" hidden="false" customHeight="false" outlineLevel="0" collapsed="false">
      <c r="A8478" s="210" t="s">
        <v>15757</v>
      </c>
      <c r="B8478" s="211" t="n">
        <v>1519.61</v>
      </c>
    </row>
    <row r="8479" customFormat="false" ht="12.75" hidden="false" customHeight="false" outlineLevel="0" collapsed="false">
      <c r="A8479" s="210" t="s">
        <v>15760</v>
      </c>
      <c r="B8479" s="211" t="n">
        <v>1494.58</v>
      </c>
    </row>
    <row r="8480" customFormat="false" ht="12.75" hidden="false" customHeight="false" outlineLevel="0" collapsed="false">
      <c r="A8480" s="210" t="s">
        <v>15761</v>
      </c>
      <c r="B8480" s="211" t="n">
        <v>116.85</v>
      </c>
    </row>
    <row r="8481" customFormat="false" ht="12.75" hidden="false" customHeight="false" outlineLevel="0" collapsed="false">
      <c r="A8481" s="210" t="s">
        <v>15764</v>
      </c>
      <c r="B8481" s="211" t="n">
        <v>116.51</v>
      </c>
    </row>
    <row r="8482" customFormat="false" ht="12.75" hidden="false" customHeight="false" outlineLevel="0" collapsed="false">
      <c r="A8482" s="210" t="s">
        <v>15765</v>
      </c>
      <c r="B8482" s="211" t="n">
        <v>125.4</v>
      </c>
    </row>
    <row r="8483" customFormat="false" ht="12.75" hidden="false" customHeight="false" outlineLevel="0" collapsed="false">
      <c r="A8483" s="210" t="s">
        <v>15768</v>
      </c>
      <c r="B8483" s="211" t="n">
        <v>124.8</v>
      </c>
    </row>
    <row r="8484" customFormat="false" ht="12.75" hidden="false" customHeight="false" outlineLevel="0" collapsed="false">
      <c r="A8484" s="210" t="s">
        <v>15769</v>
      </c>
      <c r="B8484" s="211" t="n">
        <v>155.85</v>
      </c>
    </row>
    <row r="8485" customFormat="false" ht="12.75" hidden="false" customHeight="false" outlineLevel="0" collapsed="false">
      <c r="A8485" s="210" t="s">
        <v>15773</v>
      </c>
      <c r="B8485" s="211" t="n">
        <v>155.26</v>
      </c>
    </row>
    <row r="8486" customFormat="false" ht="12.75" hidden="false" customHeight="false" outlineLevel="0" collapsed="false">
      <c r="A8486" s="210" t="s">
        <v>15774</v>
      </c>
      <c r="B8486" s="211" t="n">
        <v>90.63</v>
      </c>
    </row>
    <row r="8487" customFormat="false" ht="12.75" hidden="false" customHeight="false" outlineLevel="0" collapsed="false">
      <c r="A8487" s="210" t="s">
        <v>15777</v>
      </c>
      <c r="B8487" s="211" t="n">
        <v>90.04</v>
      </c>
    </row>
    <row r="8488" customFormat="false" ht="12.75" hidden="false" customHeight="false" outlineLevel="0" collapsed="false">
      <c r="A8488" s="210" t="s">
        <v>15778</v>
      </c>
      <c r="B8488" s="211" t="n">
        <v>79.9</v>
      </c>
    </row>
    <row r="8489" customFormat="false" ht="12.75" hidden="false" customHeight="false" outlineLevel="0" collapsed="false">
      <c r="A8489" s="210" t="s">
        <v>15781</v>
      </c>
      <c r="B8489" s="211" t="n">
        <v>79.46</v>
      </c>
    </row>
    <row r="8490" customFormat="false" ht="12.75" hidden="false" customHeight="false" outlineLevel="0" collapsed="false">
      <c r="A8490" s="210" t="s">
        <v>15782</v>
      </c>
      <c r="B8490" s="211" t="n">
        <v>79.9</v>
      </c>
    </row>
    <row r="8491" customFormat="false" ht="12.75" hidden="false" customHeight="false" outlineLevel="0" collapsed="false">
      <c r="A8491" s="210" t="s">
        <v>15785</v>
      </c>
      <c r="B8491" s="211" t="n">
        <v>79.46</v>
      </c>
    </row>
    <row r="8492" customFormat="false" ht="12.75" hidden="false" customHeight="false" outlineLevel="0" collapsed="false">
      <c r="A8492" s="210" t="s">
        <v>15786</v>
      </c>
      <c r="B8492" s="211" t="n">
        <v>167.07</v>
      </c>
    </row>
    <row r="8493" customFormat="false" ht="12.75" hidden="false" customHeight="false" outlineLevel="0" collapsed="false">
      <c r="A8493" s="210" t="s">
        <v>15792</v>
      </c>
      <c r="B8493" s="211" t="n">
        <v>164.54</v>
      </c>
    </row>
    <row r="8494" customFormat="false" ht="12.75" hidden="false" customHeight="false" outlineLevel="0" collapsed="false">
      <c r="A8494" s="210" t="s">
        <v>15793</v>
      </c>
      <c r="B8494" s="211" t="n">
        <v>11.49</v>
      </c>
    </row>
    <row r="8495" customFormat="false" ht="12.75" hidden="false" customHeight="false" outlineLevel="0" collapsed="false">
      <c r="A8495" s="210" t="s">
        <v>15798</v>
      </c>
      <c r="B8495" s="211" t="n">
        <v>11.02</v>
      </c>
    </row>
    <row r="8496" customFormat="false" ht="12.75" hidden="false" customHeight="false" outlineLevel="0" collapsed="false">
      <c r="A8496" s="210" t="s">
        <v>15799</v>
      </c>
      <c r="B8496" s="211" t="n">
        <v>9.86</v>
      </c>
    </row>
    <row r="8497" customFormat="false" ht="12.75" hidden="false" customHeight="false" outlineLevel="0" collapsed="false">
      <c r="A8497" s="210" t="s">
        <v>15804</v>
      </c>
      <c r="B8497" s="211" t="n">
        <v>9.46</v>
      </c>
    </row>
    <row r="8498" customFormat="false" ht="12.75" hidden="false" customHeight="false" outlineLevel="0" collapsed="false">
      <c r="A8498" s="210" t="s">
        <v>15805</v>
      </c>
      <c r="B8498" s="211" t="n">
        <v>127.68</v>
      </c>
    </row>
    <row r="8499" customFormat="false" ht="12.75" hidden="false" customHeight="false" outlineLevel="0" collapsed="false">
      <c r="A8499" s="210" t="s">
        <v>15809</v>
      </c>
      <c r="B8499" s="211" t="n">
        <v>127.28</v>
      </c>
    </row>
    <row r="8500" customFormat="false" ht="12.75" hidden="false" customHeight="false" outlineLevel="0" collapsed="false">
      <c r="A8500" s="210" t="s">
        <v>15810</v>
      </c>
      <c r="B8500" s="211" t="n">
        <v>87.18</v>
      </c>
    </row>
    <row r="8501" customFormat="false" ht="12.75" hidden="false" customHeight="false" outlineLevel="0" collapsed="false">
      <c r="A8501" s="210" t="s">
        <v>15813</v>
      </c>
      <c r="B8501" s="211" t="n">
        <v>85.55</v>
      </c>
    </row>
    <row r="8502" customFormat="false" ht="12.75" hidden="false" customHeight="false" outlineLevel="0" collapsed="false">
      <c r="A8502" s="210" t="s">
        <v>15814</v>
      </c>
      <c r="B8502" s="211" t="n">
        <v>96.9</v>
      </c>
    </row>
    <row r="8503" customFormat="false" ht="12.75" hidden="false" customHeight="false" outlineLevel="0" collapsed="false">
      <c r="A8503" s="210" t="s">
        <v>15819</v>
      </c>
      <c r="B8503" s="211" t="n">
        <v>94.93</v>
      </c>
    </row>
    <row r="8504" customFormat="false" ht="12.75" hidden="false" customHeight="false" outlineLevel="0" collapsed="false">
      <c r="A8504" s="210" t="s">
        <v>15820</v>
      </c>
      <c r="B8504" s="211" t="n">
        <v>54.22</v>
      </c>
    </row>
    <row r="8505" customFormat="false" ht="12.75" hidden="false" customHeight="false" outlineLevel="0" collapsed="false">
      <c r="A8505" s="210" t="s">
        <v>15823</v>
      </c>
      <c r="B8505" s="211" t="n">
        <v>53.8</v>
      </c>
    </row>
    <row r="8506" customFormat="false" ht="12.75" hidden="false" customHeight="false" outlineLevel="0" collapsed="false">
      <c r="A8506" s="210" t="s">
        <v>15824</v>
      </c>
      <c r="B8506" s="211" t="n">
        <v>43.59</v>
      </c>
    </row>
    <row r="8507" customFormat="false" ht="12.75" hidden="false" customHeight="false" outlineLevel="0" collapsed="false">
      <c r="A8507" s="210" t="s">
        <v>15828</v>
      </c>
      <c r="B8507" s="211" t="n">
        <v>43.16</v>
      </c>
    </row>
    <row r="8508" customFormat="false" ht="12.75" hidden="false" customHeight="false" outlineLevel="0" collapsed="false">
      <c r="A8508" s="210" t="s">
        <v>15829</v>
      </c>
      <c r="B8508" s="211" t="n">
        <v>9.08</v>
      </c>
    </row>
    <row r="8509" customFormat="false" ht="12.75" hidden="false" customHeight="false" outlineLevel="0" collapsed="false">
      <c r="A8509" s="210" t="s">
        <v>15835</v>
      </c>
      <c r="B8509" s="211" t="n">
        <v>8.59</v>
      </c>
    </row>
    <row r="8510" customFormat="false" ht="12.75" hidden="false" customHeight="false" outlineLevel="0" collapsed="false">
      <c r="A8510" s="210" t="s">
        <v>15836</v>
      </c>
      <c r="B8510" s="211" t="n">
        <v>10.56</v>
      </c>
    </row>
    <row r="8511" customFormat="false" ht="12.75" hidden="false" customHeight="false" outlineLevel="0" collapsed="false">
      <c r="A8511" s="210" t="s">
        <v>15840</v>
      </c>
      <c r="B8511" s="211" t="n">
        <v>10.05</v>
      </c>
    </row>
    <row r="8512" customFormat="false" ht="12.75" hidden="false" customHeight="false" outlineLevel="0" collapsed="false">
      <c r="A8512" s="210" t="s">
        <v>15841</v>
      </c>
      <c r="B8512" s="211" t="n">
        <v>14.81</v>
      </c>
    </row>
    <row r="8513" customFormat="false" ht="12.75" hidden="false" customHeight="false" outlineLevel="0" collapsed="false">
      <c r="A8513" s="210" t="s">
        <v>15847</v>
      </c>
      <c r="B8513" s="211" t="n">
        <v>14.18</v>
      </c>
    </row>
    <row r="8514" customFormat="false" ht="12.75" hidden="false" customHeight="false" outlineLevel="0" collapsed="false">
      <c r="A8514" s="210" t="s">
        <v>15848</v>
      </c>
      <c r="B8514" s="211" t="n">
        <v>343.46</v>
      </c>
    </row>
    <row r="8515" customFormat="false" ht="12.75" hidden="false" customHeight="false" outlineLevel="0" collapsed="false">
      <c r="A8515" s="210" t="s">
        <v>15852</v>
      </c>
      <c r="B8515" s="211" t="n">
        <v>342.95</v>
      </c>
    </row>
    <row r="8516" customFormat="false" ht="12.75" hidden="false" customHeight="false" outlineLevel="0" collapsed="false">
      <c r="A8516" s="210" t="s">
        <v>15853</v>
      </c>
      <c r="B8516" s="211" t="n">
        <v>551.95</v>
      </c>
    </row>
    <row r="8517" customFormat="false" ht="12.75" hidden="false" customHeight="false" outlineLevel="0" collapsed="false">
      <c r="A8517" s="210" t="s">
        <v>15857</v>
      </c>
      <c r="B8517" s="211" t="n">
        <v>524.56</v>
      </c>
    </row>
    <row r="8518" customFormat="false" ht="12.75" hidden="false" customHeight="false" outlineLevel="0" collapsed="false">
      <c r="A8518" s="210" t="s">
        <v>15858</v>
      </c>
      <c r="B8518" s="211" t="n">
        <v>533.51</v>
      </c>
    </row>
    <row r="8519" customFormat="false" ht="12.75" hidden="false" customHeight="false" outlineLevel="0" collapsed="false">
      <c r="A8519" s="210" t="s">
        <v>15860</v>
      </c>
      <c r="B8519" s="211" t="n">
        <v>506.2</v>
      </c>
    </row>
    <row r="8520" customFormat="false" ht="12.75" hidden="false" customHeight="false" outlineLevel="0" collapsed="false">
      <c r="A8520" s="210" t="s">
        <v>15861</v>
      </c>
      <c r="B8520" s="211" t="n">
        <v>520.27</v>
      </c>
    </row>
    <row r="8521" customFormat="false" ht="12.75" hidden="false" customHeight="false" outlineLevel="0" collapsed="false">
      <c r="A8521" s="210" t="s">
        <v>15863</v>
      </c>
      <c r="B8521" s="211" t="n">
        <v>493.05</v>
      </c>
    </row>
    <row r="8522" customFormat="false" ht="12.75" hidden="false" customHeight="false" outlineLevel="0" collapsed="false">
      <c r="A8522" s="210" t="s">
        <v>15864</v>
      </c>
      <c r="B8522" s="211" t="n">
        <v>85.97</v>
      </c>
    </row>
    <row r="8523" customFormat="false" ht="12.75" hidden="false" customHeight="false" outlineLevel="0" collapsed="false">
      <c r="A8523" s="210" t="s">
        <v>15869</v>
      </c>
      <c r="B8523" s="211" t="n">
        <v>78.8</v>
      </c>
    </row>
    <row r="8524" customFormat="false" ht="12.75" hidden="false" customHeight="false" outlineLevel="0" collapsed="false">
      <c r="A8524" s="210" t="s">
        <v>15870</v>
      </c>
      <c r="B8524" s="211" t="n">
        <v>84.16</v>
      </c>
    </row>
    <row r="8525" customFormat="false" ht="12.75" hidden="false" customHeight="false" outlineLevel="0" collapsed="false">
      <c r="A8525" s="210" t="s">
        <v>15874</v>
      </c>
      <c r="B8525" s="211" t="n">
        <v>76.98</v>
      </c>
    </row>
    <row r="8526" customFormat="false" ht="12.75" hidden="false" customHeight="false" outlineLevel="0" collapsed="false">
      <c r="A8526" s="210" t="s">
        <v>15875</v>
      </c>
      <c r="B8526" s="211" t="n">
        <v>61.99</v>
      </c>
    </row>
    <row r="8527" customFormat="false" ht="12.75" hidden="false" customHeight="false" outlineLevel="0" collapsed="false">
      <c r="A8527" s="210" t="s">
        <v>15879</v>
      </c>
      <c r="B8527" s="211" t="n">
        <v>57.78</v>
      </c>
    </row>
    <row r="8528" customFormat="false" ht="12.75" hidden="false" customHeight="false" outlineLevel="0" collapsed="false">
      <c r="A8528" s="210" t="s">
        <v>15880</v>
      </c>
      <c r="B8528" s="211" t="n">
        <v>63.81</v>
      </c>
    </row>
    <row r="8529" customFormat="false" ht="12.75" hidden="false" customHeight="false" outlineLevel="0" collapsed="false">
      <c r="A8529" s="210" t="s">
        <v>15883</v>
      </c>
      <c r="B8529" s="211" t="n">
        <v>59.6</v>
      </c>
    </row>
    <row r="8530" customFormat="false" ht="12.75" hidden="false" customHeight="false" outlineLevel="0" collapsed="false">
      <c r="A8530" s="210" t="s">
        <v>15884</v>
      </c>
      <c r="B8530" s="211" t="n">
        <v>9.32</v>
      </c>
    </row>
    <row r="8531" customFormat="false" ht="12.75" hidden="false" customHeight="false" outlineLevel="0" collapsed="false">
      <c r="A8531" s="210" t="s">
        <v>15887</v>
      </c>
      <c r="B8531" s="211" t="n">
        <v>8.18</v>
      </c>
    </row>
    <row r="8532" customFormat="false" ht="12.75" hidden="false" customHeight="false" outlineLevel="0" collapsed="false">
      <c r="A8532" s="210" t="s">
        <v>15888</v>
      </c>
      <c r="B8532" s="211" t="n">
        <v>9.89</v>
      </c>
    </row>
    <row r="8533" customFormat="false" ht="12.75" hidden="false" customHeight="false" outlineLevel="0" collapsed="false">
      <c r="A8533" s="210" t="s">
        <v>15891</v>
      </c>
      <c r="B8533" s="211" t="n">
        <v>8.75</v>
      </c>
    </row>
    <row r="8534" customFormat="false" ht="12.75" hidden="false" customHeight="false" outlineLevel="0" collapsed="false">
      <c r="A8534" s="210" t="s">
        <v>15892</v>
      </c>
      <c r="B8534" s="211" t="n">
        <v>32.76</v>
      </c>
    </row>
    <row r="8535" customFormat="false" ht="12.75" hidden="false" customHeight="false" outlineLevel="0" collapsed="false">
      <c r="A8535" s="210" t="s">
        <v>15894</v>
      </c>
      <c r="B8535" s="211" t="n">
        <v>31.62</v>
      </c>
    </row>
    <row r="8536" customFormat="false" ht="12.75" hidden="false" customHeight="false" outlineLevel="0" collapsed="false">
      <c r="A8536" s="210" t="s">
        <v>15895</v>
      </c>
      <c r="B8536" s="211" t="n">
        <v>23.56</v>
      </c>
    </row>
    <row r="8537" customFormat="false" ht="12.75" hidden="false" customHeight="false" outlineLevel="0" collapsed="false">
      <c r="A8537" s="210" t="s">
        <v>15898</v>
      </c>
      <c r="B8537" s="211" t="n">
        <v>21.51</v>
      </c>
    </row>
    <row r="8538" customFormat="false" ht="12.75" hidden="false" customHeight="false" outlineLevel="0" collapsed="false">
      <c r="A8538" s="210" t="s">
        <v>15899</v>
      </c>
      <c r="B8538" s="211" t="n">
        <v>67.26</v>
      </c>
    </row>
    <row r="8539" customFormat="false" ht="12.75" hidden="false" customHeight="false" outlineLevel="0" collapsed="false">
      <c r="A8539" s="210" t="s">
        <v>15904</v>
      </c>
      <c r="B8539" s="211" t="n">
        <v>59.94</v>
      </c>
    </row>
    <row r="8540" customFormat="false" ht="12.75" hidden="false" customHeight="false" outlineLevel="0" collapsed="false">
      <c r="A8540" s="210" t="s">
        <v>15905</v>
      </c>
      <c r="B8540" s="211" t="n">
        <v>45.1</v>
      </c>
    </row>
    <row r="8541" customFormat="false" ht="12.75" hidden="false" customHeight="false" outlineLevel="0" collapsed="false">
      <c r="A8541" s="210" t="s">
        <v>15909</v>
      </c>
      <c r="B8541" s="211" t="n">
        <v>40.74</v>
      </c>
    </row>
    <row r="8542" customFormat="false" ht="12.75" hidden="false" customHeight="false" outlineLevel="0" collapsed="false">
      <c r="A8542" s="210" t="s">
        <v>15910</v>
      </c>
      <c r="B8542" s="211" t="n">
        <v>51.39</v>
      </c>
    </row>
    <row r="8543" customFormat="false" ht="12.75" hidden="false" customHeight="false" outlineLevel="0" collapsed="false">
      <c r="A8543" s="210" t="s">
        <v>15914</v>
      </c>
      <c r="B8543" s="211" t="n">
        <v>45.36</v>
      </c>
    </row>
    <row r="8544" customFormat="false" ht="12.75" hidden="false" customHeight="false" outlineLevel="0" collapsed="false">
      <c r="A8544" s="210" t="s">
        <v>15915</v>
      </c>
      <c r="B8544" s="211" t="n">
        <v>36.05</v>
      </c>
    </row>
    <row r="8545" customFormat="false" ht="12.75" hidden="false" customHeight="false" outlineLevel="0" collapsed="false">
      <c r="A8545" s="210" t="s">
        <v>15917</v>
      </c>
      <c r="B8545" s="211" t="n">
        <v>32.06</v>
      </c>
    </row>
    <row r="8546" customFormat="false" ht="12.75" hidden="false" customHeight="false" outlineLevel="0" collapsed="false">
      <c r="A8546" s="210" t="s">
        <v>15918</v>
      </c>
      <c r="B8546" s="211" t="n">
        <v>90.63</v>
      </c>
    </row>
    <row r="8547" customFormat="false" ht="12.75" hidden="false" customHeight="false" outlineLevel="0" collapsed="false">
      <c r="A8547" s="210" t="s">
        <v>15922</v>
      </c>
      <c r="B8547" s="211" t="n">
        <v>86.02</v>
      </c>
    </row>
    <row r="8548" customFormat="false" ht="12.75" hidden="false" customHeight="false" outlineLevel="0" collapsed="false">
      <c r="A8548" s="210" t="s">
        <v>15923</v>
      </c>
      <c r="B8548" s="211" t="n">
        <v>107.52</v>
      </c>
    </row>
    <row r="8549" customFormat="false" ht="12.75" hidden="false" customHeight="false" outlineLevel="0" collapsed="false">
      <c r="A8549" s="210" t="s">
        <v>15926</v>
      </c>
      <c r="B8549" s="211" t="n">
        <v>103.06</v>
      </c>
    </row>
    <row r="8550" customFormat="false" ht="12.75" hidden="false" customHeight="false" outlineLevel="0" collapsed="false">
      <c r="A8550" s="210" t="s">
        <v>15927</v>
      </c>
      <c r="B8550" s="211" t="n">
        <v>84.67</v>
      </c>
    </row>
    <row r="8551" customFormat="false" ht="12.75" hidden="false" customHeight="false" outlineLevel="0" collapsed="false">
      <c r="A8551" s="210" t="s">
        <v>15931</v>
      </c>
      <c r="B8551" s="211" t="n">
        <v>80.2</v>
      </c>
    </row>
    <row r="8552" customFormat="false" ht="12.75" hidden="false" customHeight="false" outlineLevel="0" collapsed="false">
      <c r="A8552" s="210" t="s">
        <v>15932</v>
      </c>
      <c r="B8552" s="211" t="n">
        <v>143.76</v>
      </c>
    </row>
    <row r="8553" customFormat="false" ht="12.75" hidden="false" customHeight="false" outlineLevel="0" collapsed="false">
      <c r="A8553" s="210" t="s">
        <v>15935</v>
      </c>
      <c r="B8553" s="211" t="n">
        <v>138.02</v>
      </c>
    </row>
    <row r="8554" customFormat="false" ht="12.75" hidden="false" customHeight="false" outlineLevel="0" collapsed="false">
      <c r="A8554" s="210" t="s">
        <v>15936</v>
      </c>
      <c r="B8554" s="211" t="n">
        <v>27.62</v>
      </c>
    </row>
    <row r="8555" customFormat="false" ht="12.75" hidden="false" customHeight="false" outlineLevel="0" collapsed="false">
      <c r="A8555" s="210" t="s">
        <v>15940</v>
      </c>
      <c r="B8555" s="211" t="n">
        <v>25.26</v>
      </c>
    </row>
    <row r="8556" customFormat="false" ht="12.75" hidden="false" customHeight="false" outlineLevel="0" collapsed="false">
      <c r="A8556" s="210" t="s">
        <v>15941</v>
      </c>
      <c r="B8556" s="211" t="n">
        <v>59.72</v>
      </c>
    </row>
    <row r="8557" customFormat="false" ht="12.75" hidden="false" customHeight="false" outlineLevel="0" collapsed="false">
      <c r="A8557" s="210" t="s">
        <v>15946</v>
      </c>
      <c r="B8557" s="211" t="n">
        <v>57.04</v>
      </c>
    </row>
    <row r="8558" customFormat="false" ht="12.75" hidden="false" customHeight="false" outlineLevel="0" collapsed="false">
      <c r="A8558" s="210" t="s">
        <v>15947</v>
      </c>
      <c r="B8558" s="211" t="n">
        <v>56.91</v>
      </c>
    </row>
    <row r="8559" customFormat="false" ht="12.75" hidden="false" customHeight="false" outlineLevel="0" collapsed="false">
      <c r="A8559" s="210" t="s">
        <v>15949</v>
      </c>
      <c r="B8559" s="211" t="n">
        <v>49.35</v>
      </c>
    </row>
    <row r="8560" customFormat="false" ht="12.75" hidden="false" customHeight="false" outlineLevel="0" collapsed="false">
      <c r="A8560" s="210" t="s">
        <v>15950</v>
      </c>
      <c r="B8560" s="211" t="n">
        <v>48.39</v>
      </c>
    </row>
    <row r="8561" customFormat="false" ht="12.75" hidden="false" customHeight="false" outlineLevel="0" collapsed="false">
      <c r="A8561" s="210" t="s">
        <v>15952</v>
      </c>
      <c r="B8561" s="211" t="n">
        <v>41.96</v>
      </c>
    </row>
    <row r="8562" customFormat="false" ht="12.75" hidden="false" customHeight="false" outlineLevel="0" collapsed="false">
      <c r="A8562" s="210" t="s">
        <v>15953</v>
      </c>
      <c r="B8562" s="211" t="n">
        <v>44.98</v>
      </c>
    </row>
    <row r="8563" customFormat="false" ht="12.75" hidden="false" customHeight="false" outlineLevel="0" collapsed="false">
      <c r="A8563" s="210" t="s">
        <v>15955</v>
      </c>
      <c r="B8563" s="211" t="n">
        <v>39.01</v>
      </c>
    </row>
    <row r="8564" customFormat="false" ht="12.75" hidden="false" customHeight="false" outlineLevel="0" collapsed="false">
      <c r="A8564" s="210" t="s">
        <v>15956</v>
      </c>
      <c r="B8564" s="211" t="n">
        <v>39.86</v>
      </c>
    </row>
    <row r="8565" customFormat="false" ht="12.75" hidden="false" customHeight="false" outlineLevel="0" collapsed="false">
      <c r="A8565" s="210" t="s">
        <v>15958</v>
      </c>
      <c r="B8565" s="211" t="n">
        <v>34.58</v>
      </c>
    </row>
    <row r="8566" customFormat="false" ht="12.75" hidden="false" customHeight="false" outlineLevel="0" collapsed="false">
      <c r="A8566" s="210" t="s">
        <v>15959</v>
      </c>
      <c r="B8566" s="211" t="n">
        <v>44.82</v>
      </c>
    </row>
    <row r="8567" customFormat="false" ht="12.75" hidden="false" customHeight="false" outlineLevel="0" collapsed="false">
      <c r="A8567" s="210" t="s">
        <v>15962</v>
      </c>
      <c r="B8567" s="211" t="n">
        <v>41.88</v>
      </c>
    </row>
    <row r="8568" customFormat="false" ht="12.75" hidden="false" customHeight="false" outlineLevel="0" collapsed="false">
      <c r="A8568" s="210" t="s">
        <v>15963</v>
      </c>
      <c r="B8568" s="211" t="n">
        <v>89.34</v>
      </c>
    </row>
    <row r="8569" customFormat="false" ht="12.75" hidden="false" customHeight="false" outlineLevel="0" collapsed="false">
      <c r="A8569" s="210" t="s">
        <v>15969</v>
      </c>
      <c r="B8569" s="211" t="n">
        <v>85.86</v>
      </c>
    </row>
    <row r="8570" customFormat="false" ht="12.75" hidden="false" customHeight="false" outlineLevel="0" collapsed="false">
      <c r="A8570" s="210" t="s">
        <v>15970</v>
      </c>
      <c r="B8570" s="211" t="n">
        <v>89.34</v>
      </c>
    </row>
    <row r="8571" customFormat="false" ht="12.75" hidden="false" customHeight="false" outlineLevel="0" collapsed="false">
      <c r="A8571" s="210" t="s">
        <v>15974</v>
      </c>
      <c r="B8571" s="211" t="n">
        <v>85.86</v>
      </c>
    </row>
    <row r="8572" customFormat="false" ht="12.75" hidden="false" customHeight="false" outlineLevel="0" collapsed="false">
      <c r="A8572" s="210" t="s">
        <v>15975</v>
      </c>
      <c r="B8572" s="211" t="n">
        <v>6.52</v>
      </c>
    </row>
    <row r="8573" customFormat="false" ht="12.75" hidden="false" customHeight="false" outlineLevel="0" collapsed="false">
      <c r="A8573" s="210" t="s">
        <v>15979</v>
      </c>
      <c r="B8573" s="211" t="n">
        <v>6.42</v>
      </c>
    </row>
    <row r="8574" customFormat="false" ht="12.75" hidden="false" customHeight="false" outlineLevel="0" collapsed="false">
      <c r="A8574" s="210" t="s">
        <v>15980</v>
      </c>
      <c r="B8574" s="211" t="n">
        <v>12.79</v>
      </c>
    </row>
    <row r="8575" customFormat="false" ht="12.75" hidden="false" customHeight="false" outlineLevel="0" collapsed="false">
      <c r="A8575" s="210" t="s">
        <v>15984</v>
      </c>
      <c r="B8575" s="211" t="n">
        <v>12.65</v>
      </c>
    </row>
    <row r="8576" customFormat="false" ht="12.75" hidden="false" customHeight="false" outlineLevel="0" collapsed="false">
      <c r="A8576" s="210" t="s">
        <v>15985</v>
      </c>
      <c r="B8576" s="211" t="n">
        <v>17.11</v>
      </c>
    </row>
    <row r="8577" customFormat="false" ht="12.75" hidden="false" customHeight="false" outlineLevel="0" collapsed="false">
      <c r="A8577" s="210" t="s">
        <v>15989</v>
      </c>
      <c r="B8577" s="211" t="n">
        <v>16.89</v>
      </c>
    </row>
    <row r="8578" customFormat="false" ht="12.75" hidden="false" customHeight="false" outlineLevel="0" collapsed="false">
      <c r="A8578" s="210" t="s">
        <v>15990</v>
      </c>
      <c r="B8578" s="211" t="n">
        <v>435.14</v>
      </c>
    </row>
    <row r="8579" customFormat="false" ht="12.75" hidden="false" customHeight="false" outlineLevel="0" collapsed="false">
      <c r="A8579" s="210" t="s">
        <v>15995</v>
      </c>
      <c r="B8579" s="211" t="n">
        <v>433.26</v>
      </c>
    </row>
    <row r="8580" customFormat="false" ht="12.75" hidden="false" customHeight="false" outlineLevel="0" collapsed="false">
      <c r="A8580" s="210" t="s">
        <v>15996</v>
      </c>
      <c r="B8580" s="211" t="n">
        <v>682.96</v>
      </c>
    </row>
    <row r="8581" customFormat="false" ht="12.75" hidden="false" customHeight="false" outlineLevel="0" collapsed="false">
      <c r="A8581" s="210" t="s">
        <v>16002</v>
      </c>
      <c r="B8581" s="211" t="n">
        <v>678.79</v>
      </c>
    </row>
    <row r="8582" customFormat="false" ht="12.75" hidden="false" customHeight="false" outlineLevel="0" collapsed="false">
      <c r="A8582" s="210" t="s">
        <v>16003</v>
      </c>
      <c r="B8582" s="211" t="n">
        <v>4.97</v>
      </c>
    </row>
    <row r="8583" customFormat="false" ht="12.75" hidden="false" customHeight="false" outlineLevel="0" collapsed="false">
      <c r="A8583" s="210" t="s">
        <v>16007</v>
      </c>
      <c r="B8583" s="211" t="n">
        <v>4.94</v>
      </c>
    </row>
    <row r="8584" customFormat="false" ht="12.75" hidden="false" customHeight="false" outlineLevel="0" collapsed="false">
      <c r="A8584" s="210" t="s">
        <v>16008</v>
      </c>
      <c r="B8584" s="211" t="n">
        <v>491.59</v>
      </c>
    </row>
    <row r="8585" customFormat="false" ht="12.75" hidden="false" customHeight="false" outlineLevel="0" collapsed="false">
      <c r="A8585" s="210" t="s">
        <v>16014</v>
      </c>
      <c r="B8585" s="211" t="n">
        <v>478.45</v>
      </c>
    </row>
    <row r="8586" customFormat="false" ht="12.75" hidden="false" customHeight="false" outlineLevel="0" collapsed="false">
      <c r="A8586" s="210" t="s">
        <v>16015</v>
      </c>
      <c r="B8586" s="211" t="n">
        <v>12.01</v>
      </c>
    </row>
    <row r="8587" customFormat="false" ht="12.75" hidden="false" customHeight="false" outlineLevel="0" collapsed="false">
      <c r="A8587" s="210" t="s">
        <v>16022</v>
      </c>
      <c r="B8587" s="211" t="n">
        <v>11.94</v>
      </c>
    </row>
    <row r="8588" customFormat="false" ht="12.75" hidden="false" customHeight="false" outlineLevel="0" collapsed="false">
      <c r="A8588" s="210" t="s">
        <v>16023</v>
      </c>
      <c r="B8588" s="211" t="n">
        <v>12.77</v>
      </c>
    </row>
    <row r="8589" customFormat="false" ht="12.75" hidden="false" customHeight="false" outlineLevel="0" collapsed="false">
      <c r="A8589" s="210" t="s">
        <v>16027</v>
      </c>
      <c r="B8589" s="211" t="n">
        <v>12.4</v>
      </c>
    </row>
    <row r="8590" customFormat="false" ht="12.75" hidden="false" customHeight="false" outlineLevel="0" collapsed="false">
      <c r="A8590" s="210" t="s">
        <v>16028</v>
      </c>
      <c r="B8590" s="211" t="n">
        <v>28.93</v>
      </c>
    </row>
    <row r="8591" customFormat="false" ht="12.75" hidden="false" customHeight="false" outlineLevel="0" collapsed="false">
      <c r="A8591" s="210" t="s">
        <v>16033</v>
      </c>
      <c r="B8591" s="211" t="n">
        <v>28.88</v>
      </c>
    </row>
    <row r="8592" customFormat="false" ht="12.75" hidden="false" customHeight="false" outlineLevel="0" collapsed="false">
      <c r="A8592" s="210" t="s">
        <v>16034</v>
      </c>
      <c r="B8592" s="211" t="n">
        <v>75.78</v>
      </c>
    </row>
    <row r="8593" customFormat="false" ht="12.75" hidden="false" customHeight="false" outlineLevel="0" collapsed="false">
      <c r="A8593" s="210" t="s">
        <v>16040</v>
      </c>
      <c r="B8593" s="211" t="n">
        <v>75.19</v>
      </c>
    </row>
    <row r="8594" customFormat="false" ht="12.75" hidden="false" customHeight="false" outlineLevel="0" collapsed="false">
      <c r="A8594" s="210" t="s">
        <v>16041</v>
      </c>
      <c r="B8594" s="211" t="n">
        <v>92.62</v>
      </c>
    </row>
    <row r="8595" customFormat="false" ht="12.75" hidden="false" customHeight="false" outlineLevel="0" collapsed="false">
      <c r="A8595" s="210" t="s">
        <v>16047</v>
      </c>
      <c r="B8595" s="211" t="n">
        <v>91.85</v>
      </c>
    </row>
    <row r="8596" customFormat="false" ht="12.75" hidden="false" customHeight="false" outlineLevel="0" collapsed="false">
      <c r="A8596" s="210" t="s">
        <v>16048</v>
      </c>
      <c r="B8596" s="211" t="n">
        <v>82.13</v>
      </c>
    </row>
    <row r="8597" customFormat="false" ht="12.75" hidden="false" customHeight="false" outlineLevel="0" collapsed="false">
      <c r="A8597" s="210" t="s">
        <v>16055</v>
      </c>
      <c r="B8597" s="211" t="n">
        <v>81.27</v>
      </c>
    </row>
    <row r="8598" customFormat="false" ht="12.75" hidden="false" customHeight="false" outlineLevel="0" collapsed="false">
      <c r="A8598" s="210" t="s">
        <v>16056</v>
      </c>
      <c r="B8598" s="211" t="n">
        <v>394.18</v>
      </c>
    </row>
    <row r="8599" customFormat="false" ht="12.75" hidden="false" customHeight="false" outlineLevel="0" collapsed="false">
      <c r="A8599" s="210" t="s">
        <v>16062</v>
      </c>
      <c r="B8599" s="211" t="n">
        <v>390.61</v>
      </c>
    </row>
    <row r="8600" customFormat="false" ht="12.75" hidden="false" customHeight="false" outlineLevel="0" collapsed="false">
      <c r="A8600" s="210" t="s">
        <v>16063</v>
      </c>
      <c r="B8600" s="211" t="n">
        <v>93.72</v>
      </c>
    </row>
    <row r="8601" customFormat="false" ht="12.75" hidden="false" customHeight="false" outlineLevel="0" collapsed="false">
      <c r="A8601" s="210" t="s">
        <v>16066</v>
      </c>
      <c r="B8601" s="211" t="n">
        <v>90.15</v>
      </c>
    </row>
    <row r="8602" customFormat="false" ht="12.75" hidden="false" customHeight="false" outlineLevel="0" collapsed="false">
      <c r="A8602" s="210" t="s">
        <v>16067</v>
      </c>
      <c r="B8602" s="211" t="n">
        <v>377.71</v>
      </c>
    </row>
    <row r="8603" customFormat="false" ht="12.75" hidden="false" customHeight="false" outlineLevel="0" collapsed="false">
      <c r="A8603" s="210" t="s">
        <v>16071</v>
      </c>
      <c r="B8603" s="211" t="n">
        <v>375.43</v>
      </c>
    </row>
    <row r="8604" customFormat="false" ht="12.75" hidden="false" customHeight="false" outlineLevel="0" collapsed="false">
      <c r="A8604" s="210" t="s">
        <v>16072</v>
      </c>
      <c r="B8604" s="211" t="n">
        <v>77.25</v>
      </c>
    </row>
    <row r="8605" customFormat="false" ht="12.75" hidden="false" customHeight="false" outlineLevel="0" collapsed="false">
      <c r="A8605" s="210" t="s">
        <v>16075</v>
      </c>
      <c r="B8605" s="211" t="n">
        <v>74.97</v>
      </c>
    </row>
    <row r="8606" customFormat="false" ht="12.75" hidden="false" customHeight="false" outlineLevel="0" collapsed="false">
      <c r="A8606" s="210" t="s">
        <v>16076</v>
      </c>
      <c r="B8606" s="211" t="n">
        <v>481.06</v>
      </c>
    </row>
    <row r="8607" customFormat="false" ht="12.75" hidden="false" customHeight="false" outlineLevel="0" collapsed="false">
      <c r="A8607" s="210" t="s">
        <v>16082</v>
      </c>
      <c r="B8607" s="211" t="n">
        <v>476.97</v>
      </c>
    </row>
    <row r="8608" customFormat="false" ht="12.75" hidden="false" customHeight="false" outlineLevel="0" collapsed="false">
      <c r="A8608" s="210" t="s">
        <v>16083</v>
      </c>
      <c r="B8608" s="211" t="n">
        <v>464.59</v>
      </c>
    </row>
    <row r="8609" customFormat="false" ht="12.75" hidden="false" customHeight="false" outlineLevel="0" collapsed="false">
      <c r="A8609" s="210" t="s">
        <v>16087</v>
      </c>
      <c r="B8609" s="211" t="n">
        <v>461.78</v>
      </c>
    </row>
    <row r="8610" customFormat="false" ht="12.75" hidden="false" customHeight="false" outlineLevel="0" collapsed="false">
      <c r="A8610" s="210" t="s">
        <v>16088</v>
      </c>
      <c r="B8610" s="211" t="n">
        <v>76.54</v>
      </c>
    </row>
    <row r="8611" customFormat="false" ht="12.75" hidden="false" customHeight="false" outlineLevel="0" collapsed="false">
      <c r="A8611" s="210" t="s">
        <v>16092</v>
      </c>
      <c r="B8611" s="211" t="n">
        <v>76.2</v>
      </c>
    </row>
    <row r="8612" customFormat="false" ht="12.75" hidden="false" customHeight="false" outlineLevel="0" collapsed="false">
      <c r="A8612" s="210" t="s">
        <v>16093</v>
      </c>
      <c r="B8612" s="211" t="n">
        <v>88</v>
      </c>
    </row>
    <row r="8613" customFormat="false" ht="12.75" hidden="false" customHeight="false" outlineLevel="0" collapsed="false">
      <c r="A8613" s="210" t="s">
        <v>16096</v>
      </c>
      <c r="B8613" s="211" t="n">
        <v>87.66</v>
      </c>
    </row>
    <row r="8614" customFormat="false" ht="12.75" hidden="false" customHeight="false" outlineLevel="0" collapsed="false">
      <c r="A8614" s="210" t="s">
        <v>16097</v>
      </c>
      <c r="B8614" s="211" t="n">
        <v>424.31</v>
      </c>
    </row>
    <row r="8615" customFormat="false" ht="12.75" hidden="false" customHeight="false" outlineLevel="0" collapsed="false">
      <c r="A8615" s="210" t="s">
        <v>16104</v>
      </c>
      <c r="B8615" s="211" t="n">
        <v>421.12</v>
      </c>
    </row>
    <row r="8616" customFormat="false" ht="12.75" hidden="false" customHeight="false" outlineLevel="0" collapsed="false">
      <c r="A8616" s="210" t="s">
        <v>16105</v>
      </c>
      <c r="B8616" s="211" t="n">
        <v>18.06</v>
      </c>
    </row>
    <row r="8617" customFormat="false" ht="12.75" hidden="false" customHeight="false" outlineLevel="0" collapsed="false">
      <c r="A8617" s="210" t="s">
        <v>16108</v>
      </c>
      <c r="B8617" s="211" t="n">
        <v>17.97</v>
      </c>
    </row>
    <row r="8618" customFormat="false" ht="12.75" hidden="false" customHeight="false" outlineLevel="0" collapsed="false">
      <c r="A8618" s="210" t="s">
        <v>16109</v>
      </c>
      <c r="B8618" s="211" t="n">
        <v>2.75</v>
      </c>
    </row>
    <row r="8619" customFormat="false" ht="12.75" hidden="false" customHeight="false" outlineLevel="0" collapsed="false">
      <c r="A8619" s="210" t="s">
        <v>16114</v>
      </c>
      <c r="B8619" s="211" t="n">
        <v>2.69</v>
      </c>
    </row>
    <row r="8620" customFormat="false" ht="12.75" hidden="false" customHeight="false" outlineLevel="0" collapsed="false">
      <c r="A8620" s="210" t="s">
        <v>16115</v>
      </c>
      <c r="B8620" s="211" t="n">
        <v>12.78</v>
      </c>
    </row>
    <row r="8621" customFormat="false" ht="12.75" hidden="false" customHeight="false" outlineLevel="0" collapsed="false">
      <c r="A8621" s="210" t="s">
        <v>16119</v>
      </c>
      <c r="B8621" s="211" t="n">
        <v>12.74</v>
      </c>
    </row>
    <row r="8622" customFormat="false" ht="12.75" hidden="false" customHeight="false" outlineLevel="0" collapsed="false">
      <c r="A8622" s="210" t="s">
        <v>16120</v>
      </c>
      <c r="B8622" s="211" t="n">
        <v>52.88</v>
      </c>
    </row>
    <row r="8623" customFormat="false" ht="12.75" hidden="false" customHeight="false" outlineLevel="0" collapsed="false">
      <c r="A8623" s="210" t="s">
        <v>16124</v>
      </c>
      <c r="B8623" s="211" t="n">
        <v>52.54</v>
      </c>
    </row>
    <row r="8624" customFormat="false" ht="12.75" hidden="false" customHeight="false" outlineLevel="0" collapsed="false">
      <c r="A8624" s="210" t="s">
        <v>16125</v>
      </c>
      <c r="B8624" s="211" t="n">
        <v>72.58</v>
      </c>
    </row>
    <row r="8625" customFormat="false" ht="12.75" hidden="false" customHeight="false" outlineLevel="0" collapsed="false">
      <c r="A8625" s="210" t="s">
        <v>16127</v>
      </c>
      <c r="B8625" s="211" t="n">
        <v>72.18</v>
      </c>
    </row>
    <row r="8626" customFormat="false" ht="12.75" hidden="false" customHeight="false" outlineLevel="0" collapsed="false">
      <c r="A8626" s="210" t="s">
        <v>16128</v>
      </c>
      <c r="B8626" s="211" t="n">
        <v>6.32</v>
      </c>
    </row>
    <row r="8627" customFormat="false" ht="12.75" hidden="false" customHeight="false" outlineLevel="0" collapsed="false">
      <c r="A8627" s="210" t="s">
        <v>16131</v>
      </c>
      <c r="B8627" s="211" t="n">
        <v>5.97</v>
      </c>
    </row>
    <row r="8628" customFormat="false" ht="12.75" hidden="false" customHeight="false" outlineLevel="0" collapsed="false">
      <c r="A8628" s="210" t="s">
        <v>16132</v>
      </c>
      <c r="B8628" s="211" t="n">
        <v>9.34</v>
      </c>
    </row>
    <row r="8629" customFormat="false" ht="12.75" hidden="false" customHeight="false" outlineLevel="0" collapsed="false">
      <c r="A8629" s="210" t="s">
        <v>16135</v>
      </c>
      <c r="B8629" s="211" t="n">
        <v>8.88</v>
      </c>
    </row>
    <row r="8630" customFormat="false" ht="12.75" hidden="false" customHeight="false" outlineLevel="0" collapsed="false">
      <c r="A8630" s="210" t="s">
        <v>16136</v>
      </c>
      <c r="B8630" s="211" t="n">
        <v>369.16</v>
      </c>
    </row>
    <row r="8631" customFormat="false" ht="12.75" hidden="false" customHeight="false" outlineLevel="0" collapsed="false">
      <c r="A8631" s="210" t="s">
        <v>16142</v>
      </c>
      <c r="B8631" s="211" t="n">
        <v>366.71</v>
      </c>
    </row>
    <row r="8632" customFormat="false" ht="12.75" hidden="false" customHeight="false" outlineLevel="0" collapsed="false">
      <c r="A8632" s="210" t="s">
        <v>16143</v>
      </c>
      <c r="B8632" s="211" t="n">
        <v>13.47</v>
      </c>
    </row>
    <row r="8633" customFormat="false" ht="12.75" hidden="false" customHeight="false" outlineLevel="0" collapsed="false">
      <c r="A8633" s="210" t="s">
        <v>16148</v>
      </c>
      <c r="B8633" s="211" t="n">
        <v>12.97</v>
      </c>
    </row>
    <row r="8634" customFormat="false" ht="12.75" hidden="false" customHeight="false" outlineLevel="0" collapsed="false">
      <c r="A8634" s="210" t="s">
        <v>16149</v>
      </c>
      <c r="B8634" s="211" t="n">
        <v>13.66</v>
      </c>
    </row>
    <row r="8635" customFormat="false" ht="12.75" hidden="false" customHeight="false" outlineLevel="0" collapsed="false">
      <c r="A8635" s="210" t="s">
        <v>16155</v>
      </c>
      <c r="B8635" s="211" t="n">
        <v>13.16</v>
      </c>
    </row>
    <row r="8636" customFormat="false" ht="12.75" hidden="false" customHeight="false" outlineLevel="0" collapsed="false">
      <c r="A8636" s="210" t="s">
        <v>16156</v>
      </c>
      <c r="B8636" s="211" t="n">
        <v>64.01</v>
      </c>
    </row>
    <row r="8637" customFormat="false" ht="12.75" hidden="false" customHeight="false" outlineLevel="0" collapsed="false">
      <c r="A8637" s="210" t="s">
        <v>16161</v>
      </c>
      <c r="B8637" s="211" t="n">
        <v>63.51</v>
      </c>
    </row>
    <row r="8638" customFormat="false" ht="12.75" hidden="false" customHeight="false" outlineLevel="0" collapsed="false">
      <c r="A8638" s="210" t="s">
        <v>16162</v>
      </c>
      <c r="B8638" s="211" t="n">
        <v>63.7</v>
      </c>
    </row>
    <row r="8639" customFormat="false" ht="12.75" hidden="false" customHeight="false" outlineLevel="0" collapsed="false">
      <c r="A8639" s="210" t="s">
        <v>16168</v>
      </c>
      <c r="B8639" s="211" t="n">
        <v>63.2</v>
      </c>
    </row>
    <row r="8640" customFormat="false" ht="12.75" hidden="false" customHeight="false" outlineLevel="0" collapsed="false">
      <c r="A8640" s="210" t="s">
        <v>16169</v>
      </c>
      <c r="B8640" s="211" t="n">
        <v>81.63</v>
      </c>
    </row>
    <row r="8641" customFormat="false" ht="12.75" hidden="false" customHeight="false" outlineLevel="0" collapsed="false">
      <c r="A8641" s="210" t="s">
        <v>16172</v>
      </c>
      <c r="B8641" s="211" t="n">
        <v>79.38</v>
      </c>
    </row>
    <row r="8642" customFormat="false" ht="12.75" hidden="false" customHeight="false" outlineLevel="0" collapsed="false">
      <c r="A8642" s="210" t="s">
        <v>16173</v>
      </c>
      <c r="B8642" s="211" t="n">
        <v>3963.74</v>
      </c>
    </row>
    <row r="8643" customFormat="false" ht="12.75" hidden="false" customHeight="false" outlineLevel="0" collapsed="false">
      <c r="A8643" s="210" t="s">
        <v>16179</v>
      </c>
      <c r="B8643" s="211" t="n">
        <v>3962.57</v>
      </c>
    </row>
    <row r="8644" customFormat="false" ht="12.75" hidden="false" customHeight="false" outlineLevel="0" collapsed="false">
      <c r="A8644" s="210" t="s">
        <v>16180</v>
      </c>
      <c r="B8644" s="211" t="n">
        <v>3995.16</v>
      </c>
    </row>
    <row r="8645" customFormat="false" ht="12.75" hidden="false" customHeight="false" outlineLevel="0" collapsed="false">
      <c r="A8645" s="210" t="s">
        <v>16184</v>
      </c>
      <c r="B8645" s="211" t="n">
        <v>3993.99</v>
      </c>
    </row>
    <row r="8646" customFormat="false" ht="12.75" hidden="false" customHeight="false" outlineLevel="0" collapsed="false">
      <c r="A8646" s="210" t="s">
        <v>16185</v>
      </c>
      <c r="B8646" s="211" t="n">
        <v>4875.4</v>
      </c>
    </row>
    <row r="8647" customFormat="false" ht="12.75" hidden="false" customHeight="false" outlineLevel="0" collapsed="false">
      <c r="A8647" s="210" t="s">
        <v>16191</v>
      </c>
      <c r="B8647" s="211" t="n">
        <v>4873.96</v>
      </c>
    </row>
    <row r="8648" customFormat="false" ht="12.75" hidden="false" customHeight="false" outlineLevel="0" collapsed="false">
      <c r="A8648" s="210" t="s">
        <v>16192</v>
      </c>
      <c r="B8648" s="211" t="n">
        <v>462.4</v>
      </c>
    </row>
    <row r="8649" customFormat="false" ht="12.75" hidden="false" customHeight="false" outlineLevel="0" collapsed="false">
      <c r="A8649" s="210" t="s">
        <v>16198</v>
      </c>
      <c r="B8649" s="211" t="n">
        <v>460.76</v>
      </c>
    </row>
    <row r="8650" customFormat="false" ht="12.75" hidden="false" customHeight="false" outlineLevel="0" collapsed="false">
      <c r="A8650" s="210" t="s">
        <v>16199</v>
      </c>
      <c r="B8650" s="211" t="n">
        <v>10246.81</v>
      </c>
    </row>
    <row r="8651" customFormat="false" ht="12.75" hidden="false" customHeight="false" outlineLevel="0" collapsed="false">
      <c r="A8651" s="210" t="s">
        <v>16202</v>
      </c>
      <c r="B8651" s="211" t="n">
        <v>9531.41</v>
      </c>
    </row>
    <row r="8652" customFormat="false" ht="12.75" hidden="false" customHeight="false" outlineLevel="0" collapsed="false">
      <c r="A8652" s="210" t="s">
        <v>16203</v>
      </c>
      <c r="B8652" s="211" t="n">
        <v>1039.01</v>
      </c>
    </row>
    <row r="8653" customFormat="false" ht="12.75" hidden="false" customHeight="false" outlineLevel="0" collapsed="false">
      <c r="A8653" s="210" t="s">
        <v>16208</v>
      </c>
      <c r="B8653" s="211" t="n">
        <v>1029.75</v>
      </c>
    </row>
    <row r="8654" customFormat="false" ht="12.75" hidden="false" customHeight="false" outlineLevel="0" collapsed="false">
      <c r="A8654" s="210" t="s">
        <v>16209</v>
      </c>
      <c r="B8654" s="211" t="n">
        <v>746.46</v>
      </c>
    </row>
    <row r="8655" customFormat="false" ht="12.75" hidden="false" customHeight="false" outlineLevel="0" collapsed="false">
      <c r="A8655" s="210" t="s">
        <v>16214</v>
      </c>
      <c r="B8655" s="211" t="n">
        <v>741.13</v>
      </c>
    </row>
    <row r="8656" customFormat="false" ht="12.75" hidden="false" customHeight="false" outlineLevel="0" collapsed="false">
      <c r="A8656" s="210" t="s">
        <v>16215</v>
      </c>
      <c r="B8656" s="211" t="n">
        <v>400.39</v>
      </c>
    </row>
    <row r="8657" customFormat="false" ht="12.75" hidden="false" customHeight="false" outlineLevel="0" collapsed="false">
      <c r="A8657" s="210" t="s">
        <v>16221</v>
      </c>
      <c r="B8657" s="211" t="n">
        <v>397.18</v>
      </c>
    </row>
    <row r="8658" customFormat="false" ht="12.75" hidden="false" customHeight="false" outlineLevel="0" collapsed="false">
      <c r="A8658" s="210" t="s">
        <v>16222</v>
      </c>
      <c r="B8658" s="211" t="n">
        <v>403.3</v>
      </c>
    </row>
    <row r="8659" customFormat="false" ht="12.75" hidden="false" customHeight="false" outlineLevel="0" collapsed="false">
      <c r="A8659" s="210" t="s">
        <v>16225</v>
      </c>
      <c r="B8659" s="211" t="n">
        <v>401.2</v>
      </c>
    </row>
    <row r="8660" customFormat="false" ht="12.75" hidden="false" customHeight="false" outlineLevel="0" collapsed="false">
      <c r="A8660" s="210" t="s">
        <v>16226</v>
      </c>
      <c r="B8660" s="211" t="n">
        <v>263.54</v>
      </c>
    </row>
    <row r="8661" customFormat="false" ht="12.75" hidden="false" customHeight="false" outlineLevel="0" collapsed="false">
      <c r="A8661" s="210" t="s">
        <v>16233</v>
      </c>
      <c r="B8661" s="211" t="n">
        <v>241.96</v>
      </c>
    </row>
    <row r="8662" customFormat="false" ht="12.75" hidden="false" customHeight="false" outlineLevel="0" collapsed="false">
      <c r="A8662" s="210" t="s">
        <v>16234</v>
      </c>
      <c r="B8662" s="211" t="n">
        <v>10.67</v>
      </c>
    </row>
    <row r="8663" customFormat="false" ht="12.75" hidden="false" customHeight="false" outlineLevel="0" collapsed="false">
      <c r="A8663" s="210" t="s">
        <v>16238</v>
      </c>
      <c r="B8663" s="211" t="n">
        <v>9.95</v>
      </c>
    </row>
    <row r="8664" customFormat="false" ht="12.75" hidden="false" customHeight="false" outlineLevel="0" collapsed="false">
      <c r="A8664" s="210" t="s">
        <v>16239</v>
      </c>
      <c r="B8664" s="211" t="n">
        <v>81.07</v>
      </c>
    </row>
    <row r="8665" customFormat="false" ht="12.75" hidden="false" customHeight="false" outlineLevel="0" collapsed="false">
      <c r="A8665" s="210" t="s">
        <v>16241</v>
      </c>
      <c r="B8665" s="211" t="n">
        <v>80.35</v>
      </c>
    </row>
    <row r="8666" customFormat="false" ht="12.75" hidden="false" customHeight="false" outlineLevel="0" collapsed="false">
      <c r="A8666" s="210" t="s">
        <v>16242</v>
      </c>
      <c r="B8666" s="211" t="n">
        <v>82.14</v>
      </c>
    </row>
    <row r="8667" customFormat="false" ht="12.75" hidden="false" customHeight="false" outlineLevel="0" collapsed="false">
      <c r="A8667" s="210" t="s">
        <v>16246</v>
      </c>
      <c r="B8667" s="211" t="n">
        <v>81.42</v>
      </c>
    </row>
    <row r="8668" customFormat="false" ht="12.75" hidden="false" customHeight="false" outlineLevel="0" collapsed="false">
      <c r="A8668" s="210" t="s">
        <v>16247</v>
      </c>
      <c r="B8668" s="211" t="n">
        <v>45.92</v>
      </c>
    </row>
    <row r="8669" customFormat="false" ht="12.75" hidden="false" customHeight="false" outlineLevel="0" collapsed="false">
      <c r="A8669" s="210" t="s">
        <v>16251</v>
      </c>
      <c r="B8669" s="211" t="n">
        <v>40.1</v>
      </c>
    </row>
    <row r="8670" customFormat="false" ht="12.75" hidden="false" customHeight="false" outlineLevel="0" collapsed="false">
      <c r="A8670" s="210" t="s">
        <v>16252</v>
      </c>
      <c r="B8670" s="211" t="n">
        <v>116.32</v>
      </c>
    </row>
    <row r="8671" customFormat="false" ht="12.75" hidden="false" customHeight="false" outlineLevel="0" collapsed="false">
      <c r="A8671" s="210" t="s">
        <v>16254</v>
      </c>
      <c r="B8671" s="211" t="n">
        <v>110.5</v>
      </c>
    </row>
    <row r="8672" customFormat="false" ht="12.75" hidden="false" customHeight="false" outlineLevel="0" collapsed="false">
      <c r="A8672" s="210" t="s">
        <v>16255</v>
      </c>
      <c r="B8672" s="211" t="n">
        <v>20.42</v>
      </c>
    </row>
    <row r="8673" customFormat="false" ht="12.75" hidden="false" customHeight="false" outlineLevel="0" collapsed="false">
      <c r="A8673" s="210" t="s">
        <v>16259</v>
      </c>
      <c r="B8673" s="211" t="n">
        <v>20.36</v>
      </c>
    </row>
    <row r="8674" customFormat="false" ht="12.75" hidden="false" customHeight="false" outlineLevel="0" collapsed="false">
      <c r="A8674" s="210" t="s">
        <v>16260</v>
      </c>
      <c r="B8674" s="211" t="n">
        <v>22.44</v>
      </c>
    </row>
    <row r="8675" customFormat="false" ht="12.75" hidden="false" customHeight="false" outlineLevel="0" collapsed="false">
      <c r="A8675" s="210" t="s">
        <v>16264</v>
      </c>
      <c r="B8675" s="211" t="n">
        <v>19.59</v>
      </c>
    </row>
    <row r="8676" customFormat="false" ht="12.75" hidden="false" customHeight="false" outlineLevel="0" collapsed="false">
      <c r="A8676" s="210" t="s">
        <v>16265</v>
      </c>
      <c r="B8676" s="211" t="n">
        <v>7.42</v>
      </c>
    </row>
    <row r="8677" customFormat="false" ht="12.75" hidden="false" customHeight="false" outlineLevel="0" collapsed="false">
      <c r="A8677" s="210" t="s">
        <v>16268</v>
      </c>
      <c r="B8677" s="211" t="n">
        <v>6.51</v>
      </c>
    </row>
    <row r="8678" customFormat="false" ht="12.75" hidden="false" customHeight="false" outlineLevel="0" collapsed="false">
      <c r="A8678" s="210" t="s">
        <v>16269</v>
      </c>
      <c r="B8678" s="211" t="n">
        <v>40.02</v>
      </c>
    </row>
    <row r="8679" customFormat="false" ht="12.75" hidden="false" customHeight="false" outlineLevel="0" collapsed="false">
      <c r="A8679" s="210" t="s">
        <v>16272</v>
      </c>
      <c r="B8679" s="211" t="n">
        <v>35.4</v>
      </c>
    </row>
    <row r="8680" customFormat="false" ht="12.75" hidden="false" customHeight="false" outlineLevel="0" collapsed="false">
      <c r="A8680" s="210" t="s">
        <v>16273</v>
      </c>
      <c r="B8680" s="211" t="n">
        <v>58.13</v>
      </c>
    </row>
    <row r="8681" customFormat="false" ht="12.75" hidden="false" customHeight="false" outlineLevel="0" collapsed="false">
      <c r="A8681" s="210" t="s">
        <v>16276</v>
      </c>
      <c r="B8681" s="211" t="n">
        <v>56.99</v>
      </c>
    </row>
    <row r="8682" customFormat="false" ht="12.75" hidden="false" customHeight="false" outlineLevel="0" collapsed="false">
      <c r="A8682" s="210" t="s">
        <v>16277</v>
      </c>
      <c r="B8682" s="211" t="n">
        <v>14.92</v>
      </c>
    </row>
    <row r="8683" customFormat="false" ht="12.75" hidden="false" customHeight="false" outlineLevel="0" collapsed="false">
      <c r="A8683" s="210" t="s">
        <v>16280</v>
      </c>
      <c r="B8683" s="211" t="n">
        <v>13.39</v>
      </c>
    </row>
    <row r="8684" customFormat="false" ht="12.75" hidden="false" customHeight="false" outlineLevel="0" collapsed="false">
      <c r="A8684" s="210" t="s">
        <v>16281</v>
      </c>
      <c r="B8684" s="211" t="n">
        <v>4.66</v>
      </c>
    </row>
    <row r="8685" customFormat="false" ht="12.75" hidden="false" customHeight="false" outlineLevel="0" collapsed="false">
      <c r="A8685" s="210" t="s">
        <v>16285</v>
      </c>
      <c r="B8685" s="211" t="n">
        <v>4.2</v>
      </c>
    </row>
    <row r="8686" customFormat="false" ht="12.75" hidden="false" customHeight="false" outlineLevel="0" collapsed="false">
      <c r="A8686" s="210" t="s">
        <v>16286</v>
      </c>
      <c r="B8686" s="211" t="n">
        <v>83.2</v>
      </c>
    </row>
    <row r="8687" customFormat="false" ht="12.75" hidden="false" customHeight="false" outlineLevel="0" collapsed="false">
      <c r="A8687" s="210" t="s">
        <v>16293</v>
      </c>
      <c r="B8687" s="211" t="n">
        <v>80.08</v>
      </c>
    </row>
    <row r="8688" customFormat="false" ht="12.75" hidden="false" customHeight="false" outlineLevel="0" collapsed="false">
      <c r="A8688" s="210" t="s">
        <v>16294</v>
      </c>
      <c r="B8688" s="211" t="n">
        <v>90.55</v>
      </c>
    </row>
    <row r="8689" customFormat="false" ht="12.75" hidden="false" customHeight="false" outlineLevel="0" collapsed="false">
      <c r="A8689" s="210" t="s">
        <v>358</v>
      </c>
      <c r="B8689" s="211" t="n">
        <v>87.38</v>
      </c>
    </row>
    <row r="8690" customFormat="false" ht="12.75" hidden="false" customHeight="false" outlineLevel="0" collapsed="false">
      <c r="A8690" s="210" t="s">
        <v>16296</v>
      </c>
      <c r="B8690" s="211" t="n">
        <v>102.19</v>
      </c>
    </row>
    <row r="8691" customFormat="false" ht="12.75" hidden="false" customHeight="false" outlineLevel="0" collapsed="false">
      <c r="A8691" s="210" t="s">
        <v>16302</v>
      </c>
      <c r="B8691" s="211" t="n">
        <v>98.87</v>
      </c>
    </row>
    <row r="8692" customFormat="false" ht="12.75" hidden="false" customHeight="false" outlineLevel="0" collapsed="false">
      <c r="A8692" s="210" t="s">
        <v>16303</v>
      </c>
      <c r="B8692" s="211" t="n">
        <v>113.39</v>
      </c>
    </row>
    <row r="8693" customFormat="false" ht="12.75" hidden="false" customHeight="false" outlineLevel="0" collapsed="false">
      <c r="A8693" s="210" t="s">
        <v>16307</v>
      </c>
      <c r="B8693" s="211" t="n">
        <v>110.06</v>
      </c>
    </row>
    <row r="8694" customFormat="false" ht="12.75" hidden="false" customHeight="false" outlineLevel="0" collapsed="false">
      <c r="A8694" s="210" t="s">
        <v>16308</v>
      </c>
      <c r="B8694" s="211" t="n">
        <v>90.66</v>
      </c>
    </row>
    <row r="8695" customFormat="false" ht="12.75" hidden="false" customHeight="false" outlineLevel="0" collapsed="false">
      <c r="A8695" s="210" t="s">
        <v>16314</v>
      </c>
      <c r="B8695" s="211" t="n">
        <v>87.54</v>
      </c>
    </row>
    <row r="8696" customFormat="false" ht="12.75" hidden="false" customHeight="false" outlineLevel="0" collapsed="false">
      <c r="A8696" s="210" t="s">
        <v>16315</v>
      </c>
      <c r="B8696" s="211" t="n">
        <v>96.85</v>
      </c>
    </row>
    <row r="8697" customFormat="false" ht="12.75" hidden="false" customHeight="false" outlineLevel="0" collapsed="false">
      <c r="A8697" s="210" t="s">
        <v>16318</v>
      </c>
      <c r="B8697" s="211" t="n">
        <v>93.68</v>
      </c>
    </row>
    <row r="8698" customFormat="false" ht="12.75" hidden="false" customHeight="false" outlineLevel="0" collapsed="false">
      <c r="A8698" s="210" t="s">
        <v>16319</v>
      </c>
      <c r="B8698" s="211" t="n">
        <v>111.47</v>
      </c>
    </row>
    <row r="8699" customFormat="false" ht="12.75" hidden="false" customHeight="false" outlineLevel="0" collapsed="false">
      <c r="A8699" s="210" t="s">
        <v>16325</v>
      </c>
      <c r="B8699" s="211" t="n">
        <v>108.14</v>
      </c>
    </row>
    <row r="8700" customFormat="false" ht="12.75" hidden="false" customHeight="false" outlineLevel="0" collapsed="false">
      <c r="A8700" s="210" t="s">
        <v>16326</v>
      </c>
      <c r="B8700" s="211" t="n">
        <v>59.27</v>
      </c>
    </row>
    <row r="8701" customFormat="false" ht="12.75" hidden="false" customHeight="false" outlineLevel="0" collapsed="false">
      <c r="A8701" s="210" t="s">
        <v>16331</v>
      </c>
      <c r="B8701" s="211" t="n">
        <v>56.31</v>
      </c>
    </row>
    <row r="8702" customFormat="false" ht="12.75" hidden="false" customHeight="false" outlineLevel="0" collapsed="false">
      <c r="A8702" s="210" t="s">
        <v>16332</v>
      </c>
      <c r="B8702" s="211" t="n">
        <v>67.79</v>
      </c>
    </row>
    <row r="8703" customFormat="false" ht="12.75" hidden="false" customHeight="false" outlineLevel="0" collapsed="false">
      <c r="A8703" s="210" t="s">
        <v>16337</v>
      </c>
      <c r="B8703" s="211" t="n">
        <v>63.69</v>
      </c>
    </row>
    <row r="8704" customFormat="false" ht="12.75" hidden="false" customHeight="false" outlineLevel="0" collapsed="false">
      <c r="A8704" s="210" t="s">
        <v>16338</v>
      </c>
      <c r="B8704" s="211" t="n">
        <v>47.66</v>
      </c>
    </row>
    <row r="8705" customFormat="false" ht="12.75" hidden="false" customHeight="false" outlineLevel="0" collapsed="false">
      <c r="A8705" s="210" t="s">
        <v>16342</v>
      </c>
      <c r="B8705" s="211" t="n">
        <v>43.93</v>
      </c>
    </row>
    <row r="8706" customFormat="false" ht="12.75" hidden="false" customHeight="false" outlineLevel="0" collapsed="false">
      <c r="A8706" s="210" t="s">
        <v>16343</v>
      </c>
      <c r="B8706" s="211" t="n">
        <v>1.23</v>
      </c>
    </row>
    <row r="8707" customFormat="false" ht="12.75" hidden="false" customHeight="false" outlineLevel="0" collapsed="false">
      <c r="A8707" s="210" t="s">
        <v>16348</v>
      </c>
      <c r="B8707" s="211" t="n">
        <v>1.18</v>
      </c>
    </row>
    <row r="8708" customFormat="false" ht="12.75" hidden="false" customHeight="false" outlineLevel="0" collapsed="false">
      <c r="A8708" s="210" t="s">
        <v>16349</v>
      </c>
      <c r="B8708" s="211" t="n">
        <v>5.22</v>
      </c>
    </row>
    <row r="8709" customFormat="false" ht="12.75" hidden="false" customHeight="false" outlineLevel="0" collapsed="false">
      <c r="A8709" s="210" t="s">
        <v>16353</v>
      </c>
      <c r="B8709" s="211" t="n">
        <v>5</v>
      </c>
    </row>
    <row r="8710" customFormat="false" ht="12.75" hidden="false" customHeight="false" outlineLevel="0" collapsed="false">
      <c r="A8710" s="210" t="s">
        <v>16354</v>
      </c>
      <c r="B8710" s="211" t="n">
        <v>2.65</v>
      </c>
    </row>
    <row r="8711" customFormat="false" ht="12.75" hidden="false" customHeight="false" outlineLevel="0" collapsed="false">
      <c r="A8711" s="210" t="s">
        <v>16357</v>
      </c>
      <c r="B8711" s="211" t="n">
        <v>2.58</v>
      </c>
    </row>
    <row r="8712" customFormat="false" ht="12.75" hidden="false" customHeight="false" outlineLevel="0" collapsed="false">
      <c r="A8712" s="210" t="s">
        <v>16358</v>
      </c>
      <c r="B8712" s="211" t="n">
        <v>926.64</v>
      </c>
    </row>
    <row r="8713" customFormat="false" ht="12.75" hidden="false" customHeight="false" outlineLevel="0" collapsed="false">
      <c r="A8713" s="210" t="s">
        <v>16362</v>
      </c>
      <c r="B8713" s="211" t="n">
        <v>918.46</v>
      </c>
    </row>
    <row r="8714" customFormat="false" ht="12.75" hidden="false" customHeight="false" outlineLevel="0" collapsed="false">
      <c r="A8714" s="210" t="s">
        <v>16363</v>
      </c>
      <c r="B8714" s="211" t="n">
        <v>43.14</v>
      </c>
    </row>
    <row r="8715" customFormat="false" ht="12.75" hidden="false" customHeight="false" outlineLevel="0" collapsed="false">
      <c r="A8715" s="210" t="s">
        <v>16368</v>
      </c>
      <c r="B8715" s="211" t="n">
        <v>37.38</v>
      </c>
    </row>
    <row r="8716" customFormat="false" ht="12.75" hidden="false" customHeight="false" outlineLevel="0" collapsed="false">
      <c r="A8716" s="210" t="s">
        <v>16369</v>
      </c>
      <c r="B8716" s="211" t="n">
        <v>8.98</v>
      </c>
    </row>
    <row r="8717" customFormat="false" ht="12.75" hidden="false" customHeight="false" outlineLevel="0" collapsed="false">
      <c r="A8717" s="210" t="s">
        <v>16372</v>
      </c>
      <c r="B8717" s="211" t="n">
        <v>8.96</v>
      </c>
    </row>
    <row r="8718" customFormat="false" ht="12.75" hidden="false" customHeight="false" outlineLevel="0" collapsed="false">
      <c r="A8718" s="210" t="s">
        <v>16373</v>
      </c>
      <c r="B8718" s="211" t="n">
        <v>2.21</v>
      </c>
    </row>
    <row r="8719" customFormat="false" ht="12.75" hidden="false" customHeight="false" outlineLevel="0" collapsed="false">
      <c r="A8719" s="210" t="s">
        <v>16376</v>
      </c>
      <c r="B8719" s="211" t="n">
        <v>2.2</v>
      </c>
    </row>
    <row r="8720" customFormat="false" ht="12.75" hidden="false" customHeight="false" outlineLevel="0" collapsed="false">
      <c r="A8720" s="210" t="s">
        <v>16377</v>
      </c>
      <c r="B8720" s="211" t="n">
        <v>2.69</v>
      </c>
    </row>
    <row r="8721" customFormat="false" ht="12.75" hidden="false" customHeight="false" outlineLevel="0" collapsed="false">
      <c r="A8721" s="210" t="s">
        <v>16380</v>
      </c>
      <c r="B8721" s="211" t="n">
        <v>2.67</v>
      </c>
    </row>
    <row r="8722" customFormat="false" ht="12.75" hidden="false" customHeight="false" outlineLevel="0" collapsed="false">
      <c r="A8722" s="210" t="s">
        <v>16381</v>
      </c>
      <c r="B8722" s="211" t="n">
        <v>2.22</v>
      </c>
    </row>
    <row r="8723" customFormat="false" ht="12.75" hidden="false" customHeight="false" outlineLevel="0" collapsed="false">
      <c r="A8723" s="210" t="s">
        <v>16384</v>
      </c>
      <c r="B8723" s="211" t="n">
        <v>2.21</v>
      </c>
    </row>
    <row r="8724" customFormat="false" ht="12.75" hidden="false" customHeight="false" outlineLevel="0" collapsed="false">
      <c r="A8724" s="210" t="s">
        <v>16385</v>
      </c>
      <c r="B8724" s="211" t="n">
        <v>99.7</v>
      </c>
    </row>
    <row r="8725" customFormat="false" ht="12.75" hidden="false" customHeight="false" outlineLevel="0" collapsed="false">
      <c r="A8725" s="210" t="s">
        <v>16390</v>
      </c>
      <c r="B8725" s="211" t="n">
        <v>91.82</v>
      </c>
    </row>
    <row r="8726" customFormat="false" ht="12.75" hidden="false" customHeight="false" outlineLevel="0" collapsed="false">
      <c r="A8726" s="210" t="s">
        <v>16391</v>
      </c>
      <c r="B8726" s="211" t="n">
        <v>109.67</v>
      </c>
    </row>
    <row r="8727" customFormat="false" ht="12.75" hidden="false" customHeight="false" outlineLevel="0" collapsed="false">
      <c r="A8727" s="210" t="s">
        <v>16396</v>
      </c>
      <c r="B8727" s="211" t="n">
        <v>101.01</v>
      </c>
    </row>
    <row r="8728" customFormat="false" ht="12.75" hidden="false" customHeight="false" outlineLevel="0" collapsed="false">
      <c r="A8728" s="210" t="s">
        <v>16397</v>
      </c>
      <c r="B8728" s="211" t="n">
        <v>97.15</v>
      </c>
    </row>
    <row r="8729" customFormat="false" ht="12.75" hidden="false" customHeight="false" outlineLevel="0" collapsed="false">
      <c r="A8729" s="210" t="s">
        <v>16402</v>
      </c>
      <c r="B8729" s="211" t="n">
        <v>87.67</v>
      </c>
    </row>
    <row r="8730" customFormat="false" ht="12.75" hidden="false" customHeight="false" outlineLevel="0" collapsed="false">
      <c r="A8730" s="210" t="s">
        <v>16403</v>
      </c>
      <c r="B8730" s="211" t="n">
        <v>68.04</v>
      </c>
    </row>
    <row r="8731" customFormat="false" ht="12.75" hidden="false" customHeight="false" outlineLevel="0" collapsed="false">
      <c r="A8731" s="210" t="s">
        <v>16405</v>
      </c>
      <c r="B8731" s="211" t="n">
        <v>62.64</v>
      </c>
    </row>
    <row r="8732" customFormat="false" ht="12.75" hidden="false" customHeight="false" outlineLevel="0" collapsed="false">
      <c r="A8732" s="210" t="s">
        <v>16406</v>
      </c>
      <c r="B8732" s="211" t="n">
        <v>74.85</v>
      </c>
    </row>
    <row r="8733" customFormat="false" ht="12.75" hidden="false" customHeight="false" outlineLevel="0" collapsed="false">
      <c r="A8733" s="210" t="s">
        <v>16408</v>
      </c>
      <c r="B8733" s="211" t="n">
        <v>68.9</v>
      </c>
    </row>
    <row r="8734" customFormat="false" ht="12.75" hidden="false" customHeight="false" outlineLevel="0" collapsed="false">
      <c r="A8734" s="210" t="s">
        <v>16409</v>
      </c>
      <c r="B8734" s="211" t="n">
        <v>66</v>
      </c>
    </row>
    <row r="8735" customFormat="false" ht="12.75" hidden="false" customHeight="false" outlineLevel="0" collapsed="false">
      <c r="A8735" s="210" t="s">
        <v>16412</v>
      </c>
      <c r="B8735" s="211" t="n">
        <v>59.57</v>
      </c>
    </row>
    <row r="8736" customFormat="false" ht="12.75" hidden="false" customHeight="false" outlineLevel="0" collapsed="false">
      <c r="A8736" s="210" t="s">
        <v>16413</v>
      </c>
      <c r="B8736" s="211" t="n">
        <v>133.53</v>
      </c>
    </row>
    <row r="8737" customFormat="false" ht="12.75" hidden="false" customHeight="false" outlineLevel="0" collapsed="false">
      <c r="A8737" s="210" t="s">
        <v>16418</v>
      </c>
      <c r="B8737" s="211" t="n">
        <v>123.87</v>
      </c>
    </row>
    <row r="8738" customFormat="false" ht="12.75" hidden="false" customHeight="false" outlineLevel="0" collapsed="false">
      <c r="A8738" s="210" t="s">
        <v>16419</v>
      </c>
      <c r="B8738" s="211" t="n">
        <v>121.31</v>
      </c>
    </row>
    <row r="8739" customFormat="false" ht="12.75" hidden="false" customHeight="false" outlineLevel="0" collapsed="false">
      <c r="A8739" s="210" t="s">
        <v>16424</v>
      </c>
      <c r="B8739" s="211" t="n">
        <v>112.52</v>
      </c>
    </row>
    <row r="8740" customFormat="false" ht="12.75" hidden="false" customHeight="false" outlineLevel="0" collapsed="false">
      <c r="A8740" s="210" t="s">
        <v>16425</v>
      </c>
      <c r="B8740" s="211" t="n">
        <v>118.3</v>
      </c>
    </row>
    <row r="8741" customFormat="false" ht="12.75" hidden="false" customHeight="false" outlineLevel="0" collapsed="false">
      <c r="A8741" s="210" t="s">
        <v>16429</v>
      </c>
      <c r="B8741" s="211" t="n">
        <v>108.79</v>
      </c>
    </row>
    <row r="8742" customFormat="false" ht="12.75" hidden="false" customHeight="false" outlineLevel="0" collapsed="false">
      <c r="A8742" s="210" t="s">
        <v>16430</v>
      </c>
      <c r="B8742" s="211" t="n">
        <v>130.13</v>
      </c>
    </row>
    <row r="8743" customFormat="false" ht="12.75" hidden="false" customHeight="false" outlineLevel="0" collapsed="false">
      <c r="A8743" s="210" t="s">
        <v>16435</v>
      </c>
      <c r="B8743" s="211" t="n">
        <v>119.67</v>
      </c>
    </row>
    <row r="8744" customFormat="false" ht="12.75" hidden="false" customHeight="false" outlineLevel="0" collapsed="false">
      <c r="A8744" s="210" t="s">
        <v>16436</v>
      </c>
      <c r="B8744" s="211" t="n">
        <v>149.06</v>
      </c>
    </row>
    <row r="8745" customFormat="false" ht="12.75" hidden="false" customHeight="false" outlineLevel="0" collapsed="false">
      <c r="A8745" s="210" t="s">
        <v>16438</v>
      </c>
      <c r="B8745" s="211" t="n">
        <v>139.4</v>
      </c>
    </row>
    <row r="8746" customFormat="false" ht="12.75" hidden="false" customHeight="false" outlineLevel="0" collapsed="false">
      <c r="A8746" s="210" t="s">
        <v>16439</v>
      </c>
      <c r="B8746" s="211" t="n">
        <v>135.51</v>
      </c>
    </row>
    <row r="8747" customFormat="false" ht="12.75" hidden="false" customHeight="false" outlineLevel="0" collapsed="false">
      <c r="A8747" s="210" t="s">
        <v>16441</v>
      </c>
      <c r="B8747" s="211" t="n">
        <v>126.73</v>
      </c>
    </row>
    <row r="8748" customFormat="false" ht="12.75" hidden="false" customHeight="false" outlineLevel="0" collapsed="false">
      <c r="A8748" s="210" t="s">
        <v>16442</v>
      </c>
      <c r="B8748" s="211" t="n">
        <v>132.51</v>
      </c>
    </row>
    <row r="8749" customFormat="false" ht="12.75" hidden="false" customHeight="false" outlineLevel="0" collapsed="false">
      <c r="A8749" s="210" t="s">
        <v>16443</v>
      </c>
      <c r="B8749" s="211" t="n">
        <v>122.99</v>
      </c>
    </row>
    <row r="8750" customFormat="false" ht="12.75" hidden="false" customHeight="false" outlineLevel="0" collapsed="false">
      <c r="A8750" s="210" t="s">
        <v>16444</v>
      </c>
      <c r="B8750" s="211" t="n">
        <v>145.76</v>
      </c>
    </row>
    <row r="8751" customFormat="false" ht="12.75" hidden="false" customHeight="false" outlineLevel="0" collapsed="false">
      <c r="A8751" s="210" t="s">
        <v>16448</v>
      </c>
      <c r="B8751" s="211" t="n">
        <v>135.29</v>
      </c>
    </row>
    <row r="8752" customFormat="false" ht="12.75" hidden="false" customHeight="false" outlineLevel="0" collapsed="false">
      <c r="A8752" s="210" t="s">
        <v>16449</v>
      </c>
      <c r="B8752" s="211" t="n">
        <v>165.3</v>
      </c>
    </row>
    <row r="8753" customFormat="false" ht="12.75" hidden="false" customHeight="false" outlineLevel="0" collapsed="false">
      <c r="A8753" s="210" t="s">
        <v>16455</v>
      </c>
      <c r="B8753" s="211" t="n">
        <v>155.64</v>
      </c>
    </row>
    <row r="8754" customFormat="false" ht="12.75" hidden="false" customHeight="false" outlineLevel="0" collapsed="false">
      <c r="A8754" s="210" t="s">
        <v>16456</v>
      </c>
      <c r="B8754" s="211" t="n">
        <v>150.27</v>
      </c>
    </row>
    <row r="8755" customFormat="false" ht="12.75" hidden="false" customHeight="false" outlineLevel="0" collapsed="false">
      <c r="A8755" s="210" t="s">
        <v>16461</v>
      </c>
      <c r="B8755" s="211" t="n">
        <v>141.49</v>
      </c>
    </row>
    <row r="8756" customFormat="false" ht="12.75" hidden="false" customHeight="false" outlineLevel="0" collapsed="false">
      <c r="A8756" s="210" t="s">
        <v>16462</v>
      </c>
      <c r="B8756" s="211" t="n">
        <v>151.98</v>
      </c>
    </row>
    <row r="8757" customFormat="false" ht="12.75" hidden="false" customHeight="false" outlineLevel="0" collapsed="false">
      <c r="A8757" s="210" t="s">
        <v>16466</v>
      </c>
      <c r="B8757" s="211" t="n">
        <v>141.84</v>
      </c>
    </row>
    <row r="8758" customFormat="false" ht="12.75" hidden="false" customHeight="false" outlineLevel="0" collapsed="false">
      <c r="A8758" s="210" t="s">
        <v>16467</v>
      </c>
      <c r="B8758" s="211" t="n">
        <v>162</v>
      </c>
    </row>
    <row r="8759" customFormat="false" ht="12.75" hidden="false" customHeight="false" outlineLevel="0" collapsed="false">
      <c r="A8759" s="210" t="s">
        <v>16470</v>
      </c>
      <c r="B8759" s="211" t="n">
        <v>151.53</v>
      </c>
    </row>
    <row r="8760" customFormat="false" ht="12.75" hidden="false" customHeight="false" outlineLevel="0" collapsed="false">
      <c r="A8760" s="210" t="s">
        <v>16471</v>
      </c>
      <c r="B8760" s="211" t="n">
        <v>105.72</v>
      </c>
    </row>
    <row r="8761" customFormat="false" ht="12.75" hidden="false" customHeight="false" outlineLevel="0" collapsed="false">
      <c r="A8761" s="210" t="s">
        <v>16475</v>
      </c>
      <c r="B8761" s="211" t="n">
        <v>97.92</v>
      </c>
    </row>
    <row r="8762" customFormat="false" ht="12.75" hidden="false" customHeight="false" outlineLevel="0" collapsed="false">
      <c r="A8762" s="210" t="s">
        <v>16476</v>
      </c>
      <c r="B8762" s="211" t="n">
        <v>96.11</v>
      </c>
    </row>
    <row r="8763" customFormat="false" ht="12.75" hidden="false" customHeight="false" outlineLevel="0" collapsed="false">
      <c r="A8763" s="210" t="s">
        <v>16479</v>
      </c>
      <c r="B8763" s="211" t="n">
        <v>89.02</v>
      </c>
    </row>
    <row r="8764" customFormat="false" ht="12.75" hidden="false" customHeight="false" outlineLevel="0" collapsed="false">
      <c r="A8764" s="210" t="s">
        <v>16480</v>
      </c>
      <c r="B8764" s="211" t="n">
        <v>95.73</v>
      </c>
    </row>
    <row r="8765" customFormat="false" ht="12.75" hidden="false" customHeight="false" outlineLevel="0" collapsed="false">
      <c r="A8765" s="210" t="s">
        <v>16484</v>
      </c>
      <c r="B8765" s="211" t="n">
        <v>87.98</v>
      </c>
    </row>
    <row r="8766" customFormat="false" ht="12.75" hidden="false" customHeight="false" outlineLevel="0" collapsed="false">
      <c r="A8766" s="210" t="s">
        <v>16485</v>
      </c>
      <c r="B8766" s="211" t="n">
        <v>87.03</v>
      </c>
    </row>
    <row r="8767" customFormat="false" ht="12.75" hidden="false" customHeight="false" outlineLevel="0" collapsed="false">
      <c r="A8767" s="210" t="s">
        <v>16489</v>
      </c>
      <c r="B8767" s="211" t="n">
        <v>79.98</v>
      </c>
    </row>
    <row r="8768" customFormat="false" ht="12.75" hidden="false" customHeight="false" outlineLevel="0" collapsed="false">
      <c r="A8768" s="210" t="s">
        <v>16490</v>
      </c>
      <c r="B8768" s="211" t="n">
        <v>112.62</v>
      </c>
    </row>
    <row r="8769" customFormat="false" ht="12.75" hidden="false" customHeight="false" outlineLevel="0" collapsed="false">
      <c r="A8769" s="210" t="s">
        <v>16494</v>
      </c>
      <c r="B8769" s="211" t="n">
        <v>104.82</v>
      </c>
    </row>
    <row r="8770" customFormat="false" ht="12.75" hidden="false" customHeight="false" outlineLevel="0" collapsed="false">
      <c r="A8770" s="210" t="s">
        <v>16495</v>
      </c>
      <c r="B8770" s="211" t="n">
        <v>102.38</v>
      </c>
    </row>
    <row r="8771" customFormat="false" ht="12.75" hidden="false" customHeight="false" outlineLevel="0" collapsed="false">
      <c r="A8771" s="210" t="s">
        <v>16496</v>
      </c>
      <c r="B8771" s="211" t="n">
        <v>95.29</v>
      </c>
    </row>
    <row r="8772" customFormat="false" ht="12.75" hidden="false" customHeight="false" outlineLevel="0" collapsed="false">
      <c r="A8772" s="210" t="s">
        <v>16497</v>
      </c>
      <c r="B8772" s="211" t="n">
        <v>102.63</v>
      </c>
    </row>
    <row r="8773" customFormat="false" ht="12.75" hidden="false" customHeight="false" outlineLevel="0" collapsed="false">
      <c r="A8773" s="210" t="s">
        <v>16499</v>
      </c>
      <c r="B8773" s="211" t="n">
        <v>94.88</v>
      </c>
    </row>
    <row r="8774" customFormat="false" ht="12.75" hidden="false" customHeight="false" outlineLevel="0" collapsed="false">
      <c r="A8774" s="210" t="s">
        <v>16500</v>
      </c>
      <c r="B8774" s="211" t="n">
        <v>93.3</v>
      </c>
    </row>
    <row r="8775" customFormat="false" ht="12.75" hidden="false" customHeight="false" outlineLevel="0" collapsed="false">
      <c r="A8775" s="210" t="s">
        <v>16501</v>
      </c>
      <c r="B8775" s="211" t="n">
        <v>86.26</v>
      </c>
    </row>
    <row r="8776" customFormat="false" ht="12.75" hidden="false" customHeight="false" outlineLevel="0" collapsed="false">
      <c r="A8776" s="210" t="s">
        <v>16502</v>
      </c>
      <c r="B8776" s="211" t="n">
        <v>124.2</v>
      </c>
    </row>
    <row r="8777" customFormat="false" ht="12.75" hidden="false" customHeight="false" outlineLevel="0" collapsed="false">
      <c r="A8777" s="210" t="s">
        <v>16506</v>
      </c>
      <c r="B8777" s="211" t="n">
        <v>116.39</v>
      </c>
    </row>
    <row r="8778" customFormat="false" ht="12.75" hidden="false" customHeight="false" outlineLevel="0" collapsed="false">
      <c r="A8778" s="210" t="s">
        <v>16507</v>
      </c>
      <c r="B8778" s="211" t="n">
        <v>112.91</v>
      </c>
    </row>
    <row r="8779" customFormat="false" ht="12.75" hidden="false" customHeight="false" outlineLevel="0" collapsed="false">
      <c r="A8779" s="210" t="s">
        <v>16510</v>
      </c>
      <c r="B8779" s="211" t="n">
        <v>105.81</v>
      </c>
    </row>
    <row r="8780" customFormat="false" ht="12.75" hidden="false" customHeight="false" outlineLevel="0" collapsed="false">
      <c r="A8780" s="210" t="s">
        <v>16511</v>
      </c>
      <c r="B8780" s="211" t="n">
        <v>114.2</v>
      </c>
    </row>
    <row r="8781" customFormat="false" ht="12.75" hidden="false" customHeight="false" outlineLevel="0" collapsed="false">
      <c r="A8781" s="210" t="s">
        <v>16514</v>
      </c>
      <c r="B8781" s="211" t="n">
        <v>106.46</v>
      </c>
    </row>
    <row r="8782" customFormat="false" ht="12.75" hidden="false" customHeight="false" outlineLevel="0" collapsed="false">
      <c r="A8782" s="210" t="s">
        <v>16515</v>
      </c>
      <c r="B8782" s="211" t="n">
        <v>103.82</v>
      </c>
    </row>
    <row r="8783" customFormat="false" ht="12.75" hidden="false" customHeight="false" outlineLevel="0" collapsed="false">
      <c r="A8783" s="210" t="s">
        <v>16519</v>
      </c>
      <c r="B8783" s="211" t="n">
        <v>96.78</v>
      </c>
    </row>
    <row r="8784" customFormat="false" ht="12.75" hidden="false" customHeight="false" outlineLevel="0" collapsed="false">
      <c r="A8784" s="210" t="s">
        <v>16520</v>
      </c>
      <c r="B8784" s="211" t="n">
        <v>237.15</v>
      </c>
    </row>
    <row r="8785" customFormat="false" ht="12.75" hidden="false" customHeight="false" outlineLevel="0" collapsed="false">
      <c r="A8785" s="210" t="s">
        <v>16525</v>
      </c>
      <c r="B8785" s="211" t="n">
        <v>223.21</v>
      </c>
    </row>
    <row r="8786" customFormat="false" ht="12.75" hidden="false" customHeight="false" outlineLevel="0" collapsed="false">
      <c r="A8786" s="210" t="s">
        <v>16526</v>
      </c>
      <c r="B8786" s="211" t="n">
        <v>28.46</v>
      </c>
    </row>
    <row r="8787" customFormat="false" ht="12.75" hidden="false" customHeight="false" outlineLevel="0" collapsed="false">
      <c r="A8787" s="210" t="s">
        <v>16529</v>
      </c>
      <c r="B8787" s="211" t="n">
        <v>26.04</v>
      </c>
    </row>
    <row r="8788" customFormat="false" ht="12.75" hidden="false" customHeight="false" outlineLevel="0" collapsed="false">
      <c r="A8788" s="210" t="s">
        <v>16530</v>
      </c>
      <c r="B8788" s="211" t="n">
        <v>1363.08</v>
      </c>
    </row>
    <row r="8789" customFormat="false" ht="12.75" hidden="false" customHeight="false" outlineLevel="0" collapsed="false">
      <c r="A8789" s="210" t="s">
        <v>16536</v>
      </c>
      <c r="B8789" s="211" t="n">
        <v>1321.82</v>
      </c>
    </row>
    <row r="8790" customFormat="false" ht="12.75" hidden="false" customHeight="false" outlineLevel="0" collapsed="false">
      <c r="A8790" s="210" t="s">
        <v>16537</v>
      </c>
      <c r="B8790" s="211" t="n">
        <v>1727.81</v>
      </c>
    </row>
    <row r="8791" customFormat="false" ht="12.75" hidden="false" customHeight="false" outlineLevel="0" collapsed="false">
      <c r="A8791" s="210" t="s">
        <v>16544</v>
      </c>
      <c r="B8791" s="211" t="n">
        <v>1649.7</v>
      </c>
    </row>
    <row r="8792" customFormat="false" ht="12.75" hidden="false" customHeight="false" outlineLevel="0" collapsed="false">
      <c r="A8792" s="210" t="s">
        <v>16545</v>
      </c>
      <c r="B8792" s="211" t="n">
        <v>1655.87</v>
      </c>
    </row>
    <row r="8793" customFormat="false" ht="12.75" hidden="false" customHeight="false" outlineLevel="0" collapsed="false">
      <c r="A8793" s="210" t="s">
        <v>16551</v>
      </c>
      <c r="B8793" s="211" t="n">
        <v>1578.16</v>
      </c>
    </row>
    <row r="8794" customFormat="false" ht="12.75" hidden="false" customHeight="false" outlineLevel="0" collapsed="false">
      <c r="A8794" s="210" t="s">
        <v>16552</v>
      </c>
      <c r="B8794" s="211" t="n">
        <v>7.03</v>
      </c>
    </row>
    <row r="8795" customFormat="false" ht="12.75" hidden="false" customHeight="false" outlineLevel="0" collapsed="false">
      <c r="A8795" s="210" t="s">
        <v>16554</v>
      </c>
      <c r="B8795" s="211" t="n">
        <v>6.81</v>
      </c>
    </row>
    <row r="8796" customFormat="false" ht="12.75" hidden="false" customHeight="false" outlineLevel="0" collapsed="false">
      <c r="A8796" s="210" t="s">
        <v>16555</v>
      </c>
      <c r="B8796" s="211" t="n">
        <v>68.41</v>
      </c>
    </row>
    <row r="8797" customFormat="false" ht="12.75" hidden="false" customHeight="false" outlineLevel="0" collapsed="false">
      <c r="A8797" s="210" t="s">
        <v>16561</v>
      </c>
      <c r="B8797" s="211" t="n">
        <v>65.19</v>
      </c>
    </row>
    <row r="8798" customFormat="false" ht="12.75" hidden="false" customHeight="false" outlineLevel="0" collapsed="false">
      <c r="A8798" s="210" t="s">
        <v>16562</v>
      </c>
      <c r="B8798" s="211" t="n">
        <v>203.81</v>
      </c>
    </row>
    <row r="8799" customFormat="false" ht="12.75" hidden="false" customHeight="false" outlineLevel="0" collapsed="false">
      <c r="A8799" s="210" t="s">
        <v>16567</v>
      </c>
      <c r="B8799" s="211" t="n">
        <v>189.61</v>
      </c>
    </row>
    <row r="8800" customFormat="false" ht="12.75" hidden="false" customHeight="false" outlineLevel="0" collapsed="false">
      <c r="A8800" s="210" t="s">
        <v>16568</v>
      </c>
      <c r="B8800" s="211" t="n">
        <v>312.27</v>
      </c>
    </row>
    <row r="8801" customFormat="false" ht="12.75" hidden="false" customHeight="false" outlineLevel="0" collapsed="false">
      <c r="A8801" s="210" t="s">
        <v>16572</v>
      </c>
      <c r="B8801" s="211" t="n">
        <v>295.08</v>
      </c>
    </row>
    <row r="8802" customFormat="false" ht="12.75" hidden="false" customHeight="false" outlineLevel="0" collapsed="false">
      <c r="A8802" s="210" t="s">
        <v>16573</v>
      </c>
      <c r="B8802" s="211" t="n">
        <v>312.27</v>
      </c>
    </row>
    <row r="8803" customFormat="false" ht="12.75" hidden="false" customHeight="false" outlineLevel="0" collapsed="false">
      <c r="A8803" s="210" t="s">
        <v>16577</v>
      </c>
      <c r="B8803" s="211" t="n">
        <v>295.08</v>
      </c>
    </row>
    <row r="8804" customFormat="false" ht="12.75" hidden="false" customHeight="false" outlineLevel="0" collapsed="false">
      <c r="A8804" s="210" t="s">
        <v>16578</v>
      </c>
      <c r="B8804" s="211" t="n">
        <v>728.25</v>
      </c>
    </row>
    <row r="8805" customFormat="false" ht="12.75" hidden="false" customHeight="false" outlineLevel="0" collapsed="false">
      <c r="A8805" s="210" t="s">
        <v>16585</v>
      </c>
      <c r="B8805" s="211" t="n">
        <v>672.1</v>
      </c>
    </row>
    <row r="8806" customFormat="false" ht="12.75" hidden="false" customHeight="false" outlineLevel="0" collapsed="false">
      <c r="A8806" s="210" t="s">
        <v>16586</v>
      </c>
      <c r="B8806" s="211" t="n">
        <v>692.38</v>
      </c>
    </row>
    <row r="8807" customFormat="false" ht="12.75" hidden="false" customHeight="false" outlineLevel="0" collapsed="false">
      <c r="A8807" s="210" t="s">
        <v>16592</v>
      </c>
      <c r="B8807" s="211" t="n">
        <v>637.84</v>
      </c>
    </row>
    <row r="8808" customFormat="false" ht="12.75" hidden="false" customHeight="false" outlineLevel="0" collapsed="false">
      <c r="A8808" s="210" t="s">
        <v>16593</v>
      </c>
      <c r="B8808" s="211" t="n">
        <v>85.38</v>
      </c>
    </row>
    <row r="8809" customFormat="false" ht="12.75" hidden="false" customHeight="false" outlineLevel="0" collapsed="false">
      <c r="A8809" s="210" t="s">
        <v>16596</v>
      </c>
      <c r="B8809" s="211" t="n">
        <v>85.12</v>
      </c>
    </row>
    <row r="8810" customFormat="false" ht="12.75" hidden="false" customHeight="false" outlineLevel="0" collapsed="false">
      <c r="A8810" s="210" t="s">
        <v>16597</v>
      </c>
      <c r="B8810" s="211" t="n">
        <v>122.98</v>
      </c>
    </row>
    <row r="8811" customFormat="false" ht="12.75" hidden="false" customHeight="false" outlineLevel="0" collapsed="false">
      <c r="A8811" s="210" t="s">
        <v>16599</v>
      </c>
      <c r="B8811" s="211" t="n">
        <v>117.29</v>
      </c>
    </row>
    <row r="8812" customFormat="false" ht="12.75" hidden="false" customHeight="false" outlineLevel="0" collapsed="false">
      <c r="A8812" s="210" t="s">
        <v>16600</v>
      </c>
      <c r="B8812" s="211" t="n">
        <v>109.01</v>
      </c>
    </row>
    <row r="8813" customFormat="false" ht="12.75" hidden="false" customHeight="false" outlineLevel="0" collapsed="false">
      <c r="A8813" s="210" t="s">
        <v>16603</v>
      </c>
      <c r="B8813" s="211" t="n">
        <v>108.75</v>
      </c>
    </row>
    <row r="8814" customFormat="false" ht="12.75" hidden="false" customHeight="false" outlineLevel="0" collapsed="false">
      <c r="A8814" s="210" t="s">
        <v>16604</v>
      </c>
      <c r="B8814" s="211" t="n">
        <v>146.61</v>
      </c>
    </row>
    <row r="8815" customFormat="false" ht="12.75" hidden="false" customHeight="false" outlineLevel="0" collapsed="false">
      <c r="A8815" s="210" t="s">
        <v>16607</v>
      </c>
      <c r="B8815" s="211" t="n">
        <v>140.92</v>
      </c>
    </row>
    <row r="8816" customFormat="false" ht="12.75" hidden="false" customHeight="false" outlineLevel="0" collapsed="false">
      <c r="A8816" s="210" t="s">
        <v>16608</v>
      </c>
      <c r="B8816" s="211" t="n">
        <v>16.46</v>
      </c>
    </row>
    <row r="8817" customFormat="false" ht="12.75" hidden="false" customHeight="false" outlineLevel="0" collapsed="false">
      <c r="A8817" s="210" t="s">
        <v>16613</v>
      </c>
      <c r="B8817" s="211" t="n">
        <v>15.18</v>
      </c>
    </row>
    <row r="8818" customFormat="false" ht="12.75" hidden="false" customHeight="false" outlineLevel="0" collapsed="false">
      <c r="A8818" s="210" t="s">
        <v>16614</v>
      </c>
      <c r="B8818" s="211" t="n">
        <v>14.58</v>
      </c>
    </row>
    <row r="8819" customFormat="false" ht="12.75" hidden="false" customHeight="false" outlineLevel="0" collapsed="false">
      <c r="A8819" s="210" t="s">
        <v>16617</v>
      </c>
      <c r="B8819" s="211" t="n">
        <v>13.37</v>
      </c>
    </row>
    <row r="8820" customFormat="false" ht="12.75" hidden="false" customHeight="false" outlineLevel="0" collapsed="false">
      <c r="A8820" s="210" t="s">
        <v>16618</v>
      </c>
      <c r="B8820" s="211" t="n">
        <v>16.94</v>
      </c>
    </row>
    <row r="8821" customFormat="false" ht="12.75" hidden="false" customHeight="false" outlineLevel="0" collapsed="false">
      <c r="A8821" s="210" t="s">
        <v>16621</v>
      </c>
      <c r="B8821" s="211" t="n">
        <v>15.66</v>
      </c>
    </row>
    <row r="8822" customFormat="false" ht="12.75" hidden="false" customHeight="false" outlineLevel="0" collapsed="false">
      <c r="A8822" s="210" t="s">
        <v>16622</v>
      </c>
      <c r="B8822" s="211" t="n">
        <v>12.17</v>
      </c>
    </row>
    <row r="8823" customFormat="false" ht="12.75" hidden="false" customHeight="false" outlineLevel="0" collapsed="false">
      <c r="A8823" s="210" t="s">
        <v>16624</v>
      </c>
      <c r="B8823" s="211" t="n">
        <v>11.08</v>
      </c>
    </row>
    <row r="8824" customFormat="false" ht="12.75" hidden="false" customHeight="false" outlineLevel="0" collapsed="false">
      <c r="A8824" s="210" t="s">
        <v>16625</v>
      </c>
      <c r="B8824" s="211" t="n">
        <v>139.11</v>
      </c>
    </row>
    <row r="8825" customFormat="false" ht="12.75" hidden="false" customHeight="false" outlineLevel="0" collapsed="false">
      <c r="A8825" s="210" t="s">
        <v>16632</v>
      </c>
      <c r="B8825" s="211" t="n">
        <v>130.53</v>
      </c>
    </row>
    <row r="8826" customFormat="false" ht="12.75" hidden="false" customHeight="false" outlineLevel="0" collapsed="false">
      <c r="A8826" s="210" t="s">
        <v>16633</v>
      </c>
      <c r="B8826" s="211" t="n">
        <v>39.08</v>
      </c>
    </row>
    <row r="8827" customFormat="false" ht="12.75" hidden="false" customHeight="false" outlineLevel="0" collapsed="false">
      <c r="A8827" s="210" t="s">
        <v>16639</v>
      </c>
      <c r="B8827" s="211" t="n">
        <v>37.63</v>
      </c>
    </row>
    <row r="8828" customFormat="false" ht="12.75" hidden="false" customHeight="false" outlineLevel="0" collapsed="false">
      <c r="A8828" s="210" t="s">
        <v>16640</v>
      </c>
      <c r="B8828" s="211" t="n">
        <v>32.76</v>
      </c>
    </row>
    <row r="8829" customFormat="false" ht="12.75" hidden="false" customHeight="false" outlineLevel="0" collapsed="false">
      <c r="A8829" s="210" t="s">
        <v>16642</v>
      </c>
      <c r="B8829" s="211" t="n">
        <v>31.55</v>
      </c>
    </row>
    <row r="8830" customFormat="false" ht="12.75" hidden="false" customHeight="false" outlineLevel="0" collapsed="false">
      <c r="A8830" s="210" t="s">
        <v>16643</v>
      </c>
      <c r="B8830" s="211" t="n">
        <v>23.93</v>
      </c>
    </row>
    <row r="8831" customFormat="false" ht="12.75" hidden="false" customHeight="false" outlineLevel="0" collapsed="false">
      <c r="A8831" s="210" t="s">
        <v>16649</v>
      </c>
      <c r="B8831" s="211" t="n">
        <v>23.03</v>
      </c>
    </row>
    <row r="8832" customFormat="false" ht="12.75" hidden="false" customHeight="false" outlineLevel="0" collapsed="false">
      <c r="A8832" s="210" t="s">
        <v>16650</v>
      </c>
      <c r="B8832" s="211" t="n">
        <v>19.58</v>
      </c>
    </row>
    <row r="8833" customFormat="false" ht="12.75" hidden="false" customHeight="false" outlineLevel="0" collapsed="false">
      <c r="A8833" s="210" t="s">
        <v>16656</v>
      </c>
      <c r="B8833" s="211" t="n">
        <v>18.85</v>
      </c>
    </row>
    <row r="8834" customFormat="false" ht="12.75" hidden="false" customHeight="false" outlineLevel="0" collapsed="false">
      <c r="A8834" s="210" t="s">
        <v>16657</v>
      </c>
      <c r="B8834" s="211" t="n">
        <v>19.16</v>
      </c>
    </row>
    <row r="8835" customFormat="false" ht="12.75" hidden="false" customHeight="false" outlineLevel="0" collapsed="false">
      <c r="A8835" s="210" t="s">
        <v>16659</v>
      </c>
      <c r="B8835" s="211" t="n">
        <v>18.45</v>
      </c>
    </row>
    <row r="8836" customFormat="false" ht="12.75" hidden="false" customHeight="false" outlineLevel="0" collapsed="false">
      <c r="A8836" s="210" t="s">
        <v>16660</v>
      </c>
      <c r="B8836" s="211" t="n">
        <v>8.55</v>
      </c>
    </row>
    <row r="8837" customFormat="false" ht="12.75" hidden="false" customHeight="false" outlineLevel="0" collapsed="false">
      <c r="A8837" s="210" t="s">
        <v>16667</v>
      </c>
      <c r="B8837" s="211" t="n">
        <v>8.23</v>
      </c>
    </row>
    <row r="8838" customFormat="false" ht="12.75" hidden="false" customHeight="false" outlineLevel="0" collapsed="false">
      <c r="A8838" s="210" t="s">
        <v>16668</v>
      </c>
      <c r="B8838" s="211" t="n">
        <v>72.12</v>
      </c>
    </row>
    <row r="8839" customFormat="false" ht="12.75" hidden="false" customHeight="false" outlineLevel="0" collapsed="false">
      <c r="A8839" s="210" t="s">
        <v>16672</v>
      </c>
      <c r="B8839" s="211" t="n">
        <v>70.48</v>
      </c>
    </row>
    <row r="8840" customFormat="false" ht="12.75" hidden="false" customHeight="false" outlineLevel="0" collapsed="false">
      <c r="A8840" s="210" t="s">
        <v>16673</v>
      </c>
      <c r="B8840" s="211" t="n">
        <v>70.69</v>
      </c>
    </row>
    <row r="8841" customFormat="false" ht="12.75" hidden="false" customHeight="false" outlineLevel="0" collapsed="false">
      <c r="A8841" s="210" t="s">
        <v>16677</v>
      </c>
      <c r="B8841" s="211" t="n">
        <v>69.05</v>
      </c>
    </row>
    <row r="8842" customFormat="false" ht="12.75" hidden="false" customHeight="false" outlineLevel="0" collapsed="false">
      <c r="A8842" s="210" t="s">
        <v>16678</v>
      </c>
      <c r="B8842" s="211" t="n">
        <v>13.04</v>
      </c>
    </row>
    <row r="8843" customFormat="false" ht="12.75" hidden="false" customHeight="false" outlineLevel="0" collapsed="false">
      <c r="A8843" s="210" t="s">
        <v>16682</v>
      </c>
      <c r="B8843" s="211" t="n">
        <v>12.15</v>
      </c>
    </row>
    <row r="8844" customFormat="false" ht="12.75" hidden="false" customHeight="false" outlineLevel="0" collapsed="false">
      <c r="A8844" s="210" t="s">
        <v>16683</v>
      </c>
      <c r="B8844" s="211" t="n">
        <v>16.41</v>
      </c>
    </row>
    <row r="8845" customFormat="false" ht="12.75" hidden="false" customHeight="false" outlineLevel="0" collapsed="false">
      <c r="A8845" s="210" t="s">
        <v>16686</v>
      </c>
      <c r="B8845" s="211" t="n">
        <v>15.06</v>
      </c>
    </row>
    <row r="8846" customFormat="false" ht="12.75" hidden="false" customHeight="false" outlineLevel="0" collapsed="false">
      <c r="A8846" s="210" t="s">
        <v>16687</v>
      </c>
      <c r="B8846" s="211" t="n">
        <v>12.53</v>
      </c>
    </row>
    <row r="8847" customFormat="false" ht="12.75" hidden="false" customHeight="false" outlineLevel="0" collapsed="false">
      <c r="A8847" s="210" t="s">
        <v>16689</v>
      </c>
      <c r="B8847" s="211" t="n">
        <v>11.64</v>
      </c>
    </row>
    <row r="8848" customFormat="false" ht="12.75" hidden="false" customHeight="false" outlineLevel="0" collapsed="false">
      <c r="A8848" s="210" t="s">
        <v>16690</v>
      </c>
      <c r="B8848" s="211" t="n">
        <v>14.93</v>
      </c>
    </row>
    <row r="8849" customFormat="false" ht="12.75" hidden="false" customHeight="false" outlineLevel="0" collapsed="false">
      <c r="A8849" s="210" t="s">
        <v>16693</v>
      </c>
      <c r="B8849" s="211" t="n">
        <v>13.78</v>
      </c>
    </row>
    <row r="8850" customFormat="false" ht="12.75" hidden="false" customHeight="false" outlineLevel="0" collapsed="false">
      <c r="A8850" s="210" t="s">
        <v>16694</v>
      </c>
      <c r="B8850" s="211" t="n">
        <v>11.33</v>
      </c>
    </row>
    <row r="8851" customFormat="false" ht="12.75" hidden="false" customHeight="false" outlineLevel="0" collapsed="false">
      <c r="A8851" s="210" t="s">
        <v>16698</v>
      </c>
      <c r="B8851" s="211" t="n">
        <v>10.71</v>
      </c>
    </row>
    <row r="8852" customFormat="false" ht="12.75" hidden="false" customHeight="false" outlineLevel="0" collapsed="false">
      <c r="A8852" s="210" t="s">
        <v>16699</v>
      </c>
      <c r="B8852" s="211" t="n">
        <v>16.04</v>
      </c>
    </row>
    <row r="8853" customFormat="false" ht="12.75" hidden="false" customHeight="false" outlineLevel="0" collapsed="false">
      <c r="A8853" s="210" t="s">
        <v>16701</v>
      </c>
      <c r="B8853" s="211" t="n">
        <v>14.79</v>
      </c>
    </row>
    <row r="8854" customFormat="false" ht="12.75" hidden="false" customHeight="false" outlineLevel="0" collapsed="false">
      <c r="A8854" s="210" t="s">
        <v>16702</v>
      </c>
      <c r="B8854" s="211" t="n">
        <v>12.27</v>
      </c>
    </row>
    <row r="8855" customFormat="false" ht="12.75" hidden="false" customHeight="false" outlineLevel="0" collapsed="false">
      <c r="A8855" s="210" t="s">
        <v>16706</v>
      </c>
      <c r="B8855" s="211" t="n">
        <v>11.52</v>
      </c>
    </row>
    <row r="8856" customFormat="false" ht="12.75" hidden="false" customHeight="false" outlineLevel="0" collapsed="false">
      <c r="A8856" s="210" t="s">
        <v>16707</v>
      </c>
      <c r="B8856" s="211" t="n">
        <v>10.82</v>
      </c>
    </row>
    <row r="8857" customFormat="false" ht="12.75" hidden="false" customHeight="false" outlineLevel="0" collapsed="false">
      <c r="A8857" s="210" t="s">
        <v>16710</v>
      </c>
      <c r="B8857" s="211" t="n">
        <v>10.2</v>
      </c>
    </row>
    <row r="8858" customFormat="false" ht="12.75" hidden="false" customHeight="false" outlineLevel="0" collapsed="false">
      <c r="A8858" s="210" t="s">
        <v>16711</v>
      </c>
      <c r="B8858" s="211" t="n">
        <v>5.42</v>
      </c>
    </row>
    <row r="8859" customFormat="false" ht="12.75" hidden="false" customHeight="false" outlineLevel="0" collapsed="false">
      <c r="A8859" s="210" t="s">
        <v>16713</v>
      </c>
      <c r="B8859" s="211" t="n">
        <v>5.33</v>
      </c>
    </row>
    <row r="8860" customFormat="false" ht="12.75" hidden="false" customHeight="false" outlineLevel="0" collapsed="false">
      <c r="A8860" s="210" t="s">
        <v>16714</v>
      </c>
      <c r="B8860" s="211" t="n">
        <v>9.81</v>
      </c>
    </row>
    <row r="8861" customFormat="false" ht="12.75" hidden="false" customHeight="false" outlineLevel="0" collapsed="false">
      <c r="A8861" s="210" t="s">
        <v>16719</v>
      </c>
      <c r="B8861" s="211" t="n">
        <v>8.93</v>
      </c>
    </row>
    <row r="8862" customFormat="false" ht="12.75" hidden="false" customHeight="false" outlineLevel="0" collapsed="false">
      <c r="A8862" s="210" t="s">
        <v>16720</v>
      </c>
      <c r="B8862" s="211" t="n">
        <v>25.64</v>
      </c>
    </row>
    <row r="8863" customFormat="false" ht="12.75" hidden="false" customHeight="false" outlineLevel="0" collapsed="false">
      <c r="A8863" s="210" t="s">
        <v>16726</v>
      </c>
      <c r="B8863" s="211" t="n">
        <v>24.85</v>
      </c>
    </row>
    <row r="8864" customFormat="false" ht="12.75" hidden="false" customHeight="false" outlineLevel="0" collapsed="false">
      <c r="A8864" s="210" t="s">
        <v>16727</v>
      </c>
      <c r="B8864" s="211" t="n">
        <v>11.42</v>
      </c>
    </row>
    <row r="8865" customFormat="false" ht="12.75" hidden="false" customHeight="false" outlineLevel="0" collapsed="false">
      <c r="A8865" s="210" t="s">
        <v>16730</v>
      </c>
      <c r="B8865" s="211" t="n">
        <v>10.45</v>
      </c>
    </row>
    <row r="8866" customFormat="false" ht="12.75" hidden="false" customHeight="false" outlineLevel="0" collapsed="false">
      <c r="A8866" s="210" t="s">
        <v>16731</v>
      </c>
      <c r="B8866" s="211" t="n">
        <v>26.46</v>
      </c>
    </row>
    <row r="8867" customFormat="false" ht="12.75" hidden="false" customHeight="false" outlineLevel="0" collapsed="false">
      <c r="A8867" s="210" t="s">
        <v>16735</v>
      </c>
      <c r="B8867" s="211" t="n">
        <v>24.62</v>
      </c>
    </row>
    <row r="8868" customFormat="false" ht="12.75" hidden="false" customHeight="false" outlineLevel="0" collapsed="false">
      <c r="A8868" s="210" t="s">
        <v>16736</v>
      </c>
      <c r="B8868" s="211" t="n">
        <v>39.61</v>
      </c>
    </row>
    <row r="8869" customFormat="false" ht="12.75" hidden="false" customHeight="false" outlineLevel="0" collapsed="false">
      <c r="A8869" s="210" t="s">
        <v>16741</v>
      </c>
      <c r="B8869" s="211" t="n">
        <v>37.77</v>
      </c>
    </row>
    <row r="8870" customFormat="false" ht="12.75" hidden="false" customHeight="false" outlineLevel="0" collapsed="false">
      <c r="A8870" s="210" t="s">
        <v>16742</v>
      </c>
      <c r="B8870" s="211" t="n">
        <v>5.52</v>
      </c>
    </row>
    <row r="8871" customFormat="false" ht="12.75" hidden="false" customHeight="false" outlineLevel="0" collapsed="false">
      <c r="A8871" s="210" t="s">
        <v>16745</v>
      </c>
      <c r="B8871" s="211" t="n">
        <v>4.8</v>
      </c>
    </row>
    <row r="8872" customFormat="false" ht="12.75" hidden="false" customHeight="false" outlineLevel="0" collapsed="false">
      <c r="A8872" s="210" t="s">
        <v>16746</v>
      </c>
      <c r="B8872" s="211" t="n">
        <v>5.52</v>
      </c>
    </row>
    <row r="8873" customFormat="false" ht="12.75" hidden="false" customHeight="false" outlineLevel="0" collapsed="false">
      <c r="A8873" s="210" t="s">
        <v>16749</v>
      </c>
      <c r="B8873" s="211" t="n">
        <v>4.8</v>
      </c>
    </row>
    <row r="8874" customFormat="false" ht="12.75" hidden="false" customHeight="false" outlineLevel="0" collapsed="false">
      <c r="A8874" s="210" t="s">
        <v>16750</v>
      </c>
      <c r="B8874" s="211" t="n">
        <v>18.36</v>
      </c>
    </row>
    <row r="8875" customFormat="false" ht="12.75" hidden="false" customHeight="false" outlineLevel="0" collapsed="false">
      <c r="A8875" s="210" t="s">
        <v>16754</v>
      </c>
      <c r="B8875" s="211" t="n">
        <v>17.91</v>
      </c>
    </row>
    <row r="8876" customFormat="false" ht="12.75" hidden="false" customHeight="false" outlineLevel="0" collapsed="false">
      <c r="A8876" s="210" t="s">
        <v>16755</v>
      </c>
      <c r="B8876" s="211" t="n">
        <v>96.84</v>
      </c>
    </row>
    <row r="8877" customFormat="false" ht="12.75" hidden="false" customHeight="false" outlineLevel="0" collapsed="false">
      <c r="A8877" s="210" t="s">
        <v>16762</v>
      </c>
      <c r="B8877" s="211" t="n">
        <v>96.8</v>
      </c>
    </row>
    <row r="8878" customFormat="false" ht="12.75" hidden="false" customHeight="false" outlineLevel="0" collapsed="false">
      <c r="A8878" s="210" t="s">
        <v>16763</v>
      </c>
      <c r="B8878" s="211" t="n">
        <v>48.46</v>
      </c>
    </row>
    <row r="8879" customFormat="false" ht="12.75" hidden="false" customHeight="false" outlineLevel="0" collapsed="false">
      <c r="A8879" s="210" t="s">
        <v>16768</v>
      </c>
      <c r="B8879" s="211" t="n">
        <v>44.73</v>
      </c>
    </row>
    <row r="8880" customFormat="false" ht="12.75" hidden="false" customHeight="false" outlineLevel="0" collapsed="false">
      <c r="A8880" s="210" t="s">
        <v>16769</v>
      </c>
      <c r="B8880" s="211" t="n">
        <v>6.72</v>
      </c>
    </row>
    <row r="8881" customFormat="false" ht="12.75" hidden="false" customHeight="false" outlineLevel="0" collapsed="false">
      <c r="A8881" s="210" t="s">
        <v>16772</v>
      </c>
      <c r="B8881" s="211" t="n">
        <v>5.82</v>
      </c>
    </row>
    <row r="8882" customFormat="false" ht="12.75" hidden="false" customHeight="false" outlineLevel="0" collapsed="false">
      <c r="A8882" s="210" t="s">
        <v>16773</v>
      </c>
      <c r="B8882" s="211" t="n">
        <v>6.05</v>
      </c>
    </row>
    <row r="8883" customFormat="false" ht="12.75" hidden="false" customHeight="false" outlineLevel="0" collapsed="false">
      <c r="A8883" s="210" t="s">
        <v>16776</v>
      </c>
      <c r="B8883" s="211" t="n">
        <v>5.24</v>
      </c>
    </row>
    <row r="8884" customFormat="false" ht="12.75" hidden="false" customHeight="false" outlineLevel="0" collapsed="false">
      <c r="A8884" s="210" t="s">
        <v>16777</v>
      </c>
      <c r="B8884" s="211" t="n">
        <v>4.7</v>
      </c>
    </row>
    <row r="8885" customFormat="false" ht="12.75" hidden="false" customHeight="false" outlineLevel="0" collapsed="false">
      <c r="A8885" s="210" t="s">
        <v>16780</v>
      </c>
      <c r="B8885" s="211" t="n">
        <v>4.08</v>
      </c>
    </row>
    <row r="8886" customFormat="false" ht="12.75" hidden="false" customHeight="false" outlineLevel="0" collapsed="false">
      <c r="A8886" s="210" t="s">
        <v>16781</v>
      </c>
      <c r="B8886" s="211" t="n">
        <v>2.15</v>
      </c>
    </row>
    <row r="8887" customFormat="false" ht="12.75" hidden="false" customHeight="false" outlineLevel="0" collapsed="false">
      <c r="A8887" s="210" t="s">
        <v>16784</v>
      </c>
      <c r="B8887" s="211" t="n">
        <v>1.86</v>
      </c>
    </row>
    <row r="8888" customFormat="false" ht="12.75" hidden="false" customHeight="false" outlineLevel="0" collapsed="false">
      <c r="A8888" s="210" t="s">
        <v>16785</v>
      </c>
      <c r="B8888" s="211" t="n">
        <v>2.8</v>
      </c>
    </row>
    <row r="8889" customFormat="false" ht="12.75" hidden="false" customHeight="false" outlineLevel="0" collapsed="false">
      <c r="A8889" s="210" t="s">
        <v>16788</v>
      </c>
      <c r="B8889" s="211" t="n">
        <v>2.8</v>
      </c>
    </row>
    <row r="8890" customFormat="false" ht="12.75" hidden="false" customHeight="false" outlineLevel="0" collapsed="false">
      <c r="A8890" s="210" t="s">
        <v>16789</v>
      </c>
      <c r="B8890" s="211" t="n">
        <v>5.6</v>
      </c>
    </row>
    <row r="8891" customFormat="false" ht="12.75" hidden="false" customHeight="false" outlineLevel="0" collapsed="false">
      <c r="A8891" s="210" t="s">
        <v>16791</v>
      </c>
      <c r="B8891" s="211" t="n">
        <v>5.6</v>
      </c>
    </row>
    <row r="8892" customFormat="false" ht="12.75" hidden="false" customHeight="false" outlineLevel="0" collapsed="false">
      <c r="A8892" s="210" t="s">
        <v>16792</v>
      </c>
      <c r="B8892" s="211" t="n">
        <v>8.4</v>
      </c>
    </row>
    <row r="8893" customFormat="false" ht="12.75" hidden="false" customHeight="false" outlineLevel="0" collapsed="false">
      <c r="A8893" s="210" t="s">
        <v>16795</v>
      </c>
      <c r="B8893" s="211" t="n">
        <v>8.4</v>
      </c>
    </row>
    <row r="8894" customFormat="false" ht="12.75" hidden="false" customHeight="false" outlineLevel="0" collapsed="false">
      <c r="A8894" s="210" t="s">
        <v>16796</v>
      </c>
      <c r="B8894" s="211" t="n">
        <v>11.2</v>
      </c>
    </row>
    <row r="8895" customFormat="false" ht="12.75" hidden="false" customHeight="false" outlineLevel="0" collapsed="false">
      <c r="A8895" s="210" t="s">
        <v>16798</v>
      </c>
      <c r="B8895" s="211" t="n">
        <v>11.2</v>
      </c>
    </row>
    <row r="8896" customFormat="false" ht="12.75" hidden="false" customHeight="false" outlineLevel="0" collapsed="false">
      <c r="A8896" s="210" t="s">
        <v>16799</v>
      </c>
      <c r="B8896" s="211" t="n">
        <v>17.5</v>
      </c>
    </row>
    <row r="8897" customFormat="false" ht="12.75" hidden="false" customHeight="false" outlineLevel="0" collapsed="false">
      <c r="A8897" s="210" t="s">
        <v>16801</v>
      </c>
      <c r="B8897" s="211" t="n">
        <v>17.5</v>
      </c>
    </row>
    <row r="8898" customFormat="false" ht="12.75" hidden="false" customHeight="false" outlineLevel="0" collapsed="false">
      <c r="A8898" s="210" t="s">
        <v>16802</v>
      </c>
      <c r="B8898" s="211" t="n">
        <v>22.19</v>
      </c>
    </row>
    <row r="8899" customFormat="false" ht="12.75" hidden="false" customHeight="false" outlineLevel="0" collapsed="false">
      <c r="A8899" s="210" t="s">
        <v>16805</v>
      </c>
      <c r="B8899" s="211" t="n">
        <v>20.97</v>
      </c>
    </row>
    <row r="8900" customFormat="false" ht="12.75" hidden="false" customHeight="false" outlineLevel="0" collapsed="false">
      <c r="A8900" s="210" t="s">
        <v>16806</v>
      </c>
      <c r="B8900" s="211" t="n">
        <v>6.72</v>
      </c>
    </row>
    <row r="8901" customFormat="false" ht="12.75" hidden="false" customHeight="false" outlineLevel="0" collapsed="false">
      <c r="A8901" s="210" t="s">
        <v>16808</v>
      </c>
      <c r="B8901" s="211" t="n">
        <v>5.82</v>
      </c>
    </row>
    <row r="8902" customFormat="false" ht="12.75" hidden="false" customHeight="false" outlineLevel="0" collapsed="false">
      <c r="A8902" s="210" t="s">
        <v>16809</v>
      </c>
      <c r="B8902" s="211" t="n">
        <v>0.67</v>
      </c>
    </row>
    <row r="8903" customFormat="false" ht="12.75" hidden="false" customHeight="false" outlineLevel="0" collapsed="false">
      <c r="A8903" s="210" t="s">
        <v>16812</v>
      </c>
      <c r="B8903" s="211" t="n">
        <v>0.58</v>
      </c>
    </row>
    <row r="8904" customFormat="false" ht="12.75" hidden="false" customHeight="false" outlineLevel="0" collapsed="false">
      <c r="A8904" s="210" t="s">
        <v>16813</v>
      </c>
      <c r="B8904" s="211" t="n">
        <v>20</v>
      </c>
    </row>
    <row r="8905" customFormat="false" ht="12.75" hidden="false" customHeight="false" outlineLevel="0" collapsed="false">
      <c r="A8905" s="210" t="s">
        <v>16816</v>
      </c>
      <c r="B8905" s="211" t="n">
        <v>20</v>
      </c>
    </row>
    <row r="8906" customFormat="false" ht="12.75" hidden="false" customHeight="false" outlineLevel="0" collapsed="false">
      <c r="A8906" s="210" t="s">
        <v>16817</v>
      </c>
      <c r="B8906" s="211" t="n">
        <v>12</v>
      </c>
    </row>
    <row r="8907" customFormat="false" ht="12.75" hidden="false" customHeight="false" outlineLevel="0" collapsed="false">
      <c r="A8907" s="210" t="s">
        <v>16820</v>
      </c>
      <c r="B8907" s="211" t="n">
        <v>12</v>
      </c>
    </row>
    <row r="8908" customFormat="false" ht="12.75" hidden="false" customHeight="false" outlineLevel="0" collapsed="false">
      <c r="A8908" s="210" t="s">
        <v>16821</v>
      </c>
      <c r="B8908" s="211" t="n">
        <v>18</v>
      </c>
    </row>
    <row r="8909" customFormat="false" ht="12.75" hidden="false" customHeight="false" outlineLevel="0" collapsed="false">
      <c r="A8909" s="210" t="s">
        <v>16824</v>
      </c>
      <c r="B8909" s="211" t="n">
        <v>18</v>
      </c>
    </row>
    <row r="8910" customFormat="false" ht="12.75" hidden="false" customHeight="false" outlineLevel="0" collapsed="false">
      <c r="A8910" s="210" t="s">
        <v>16825</v>
      </c>
      <c r="B8910" s="211" t="n">
        <v>3</v>
      </c>
    </row>
    <row r="8911" customFormat="false" ht="12.75" hidden="false" customHeight="false" outlineLevel="0" collapsed="false">
      <c r="A8911" s="210" t="s">
        <v>16831</v>
      </c>
      <c r="B8911" s="211" t="n">
        <v>3</v>
      </c>
    </row>
    <row r="8912" customFormat="false" ht="12.75" hidden="false" customHeight="false" outlineLevel="0" collapsed="false">
      <c r="A8912" s="210" t="s">
        <v>16832</v>
      </c>
      <c r="B8912" s="211" t="n">
        <v>3</v>
      </c>
    </row>
    <row r="8913" customFormat="false" ht="12.75" hidden="false" customHeight="false" outlineLevel="0" collapsed="false">
      <c r="A8913" s="210" t="s">
        <v>16839</v>
      </c>
      <c r="B8913" s="211" t="n">
        <v>3</v>
      </c>
    </row>
    <row r="8914" customFormat="false" ht="12.75" hidden="false" customHeight="false" outlineLevel="0" collapsed="false">
      <c r="A8914" s="210" t="s">
        <v>16840</v>
      </c>
      <c r="B8914" s="211" t="n">
        <v>20</v>
      </c>
    </row>
    <row r="8915" customFormat="false" ht="12.75" hidden="false" customHeight="false" outlineLevel="0" collapsed="false">
      <c r="A8915" s="210" t="s">
        <v>16844</v>
      </c>
      <c r="B8915" s="211" t="n">
        <v>20</v>
      </c>
    </row>
    <row r="8916" customFormat="false" ht="12.75" hidden="false" customHeight="false" outlineLevel="0" collapsed="false">
      <c r="A8916" s="210" t="s">
        <v>16845</v>
      </c>
      <c r="B8916" s="211" t="n">
        <v>40</v>
      </c>
    </row>
    <row r="8917" customFormat="false" ht="12.75" hidden="false" customHeight="false" outlineLevel="0" collapsed="false">
      <c r="A8917" s="210" t="s">
        <v>16848</v>
      </c>
      <c r="B8917" s="211" t="n">
        <v>40</v>
      </c>
    </row>
    <row r="8918" customFormat="false" ht="12.75" hidden="false" customHeight="false" outlineLevel="0" collapsed="false">
      <c r="A8918" s="210" t="s">
        <v>16849</v>
      </c>
      <c r="B8918" s="211" t="n">
        <v>45</v>
      </c>
    </row>
    <row r="8919" customFormat="false" ht="12.75" hidden="false" customHeight="false" outlineLevel="0" collapsed="false">
      <c r="A8919" s="210" t="s">
        <v>16852</v>
      </c>
      <c r="B8919" s="211" t="n">
        <v>45</v>
      </c>
    </row>
    <row r="8920" customFormat="false" ht="12.75" hidden="false" customHeight="false" outlineLevel="0" collapsed="false">
      <c r="A8920" s="210" t="s">
        <v>16853</v>
      </c>
      <c r="B8920" s="211" t="n">
        <v>4.5</v>
      </c>
    </row>
    <row r="8921" customFormat="false" ht="12.75" hidden="false" customHeight="false" outlineLevel="0" collapsed="false">
      <c r="A8921" s="210" t="s">
        <v>16858</v>
      </c>
      <c r="B8921" s="211" t="n">
        <v>4.5</v>
      </c>
    </row>
    <row r="8922" customFormat="false" ht="12.75" hidden="false" customHeight="false" outlineLevel="0" collapsed="false">
      <c r="A8922" s="210" t="s">
        <v>16859</v>
      </c>
      <c r="B8922" s="211" t="n">
        <v>4.5</v>
      </c>
    </row>
    <row r="8923" customFormat="false" ht="12.75" hidden="false" customHeight="false" outlineLevel="0" collapsed="false">
      <c r="A8923" s="210" t="s">
        <v>16865</v>
      </c>
      <c r="B8923" s="211" t="n">
        <v>4.5</v>
      </c>
    </row>
    <row r="8924" customFormat="false" ht="12.75" hidden="false" customHeight="false" outlineLevel="0" collapsed="false">
      <c r="A8924" s="210" t="s">
        <v>16866</v>
      </c>
      <c r="B8924" s="211" t="n">
        <v>14</v>
      </c>
    </row>
    <row r="8925" customFormat="false" ht="12.75" hidden="false" customHeight="false" outlineLevel="0" collapsed="false">
      <c r="A8925" s="210" t="s">
        <v>16872</v>
      </c>
      <c r="B8925" s="211" t="n">
        <v>14</v>
      </c>
    </row>
    <row r="8926" customFormat="false" ht="12.75" hidden="false" customHeight="false" outlineLevel="0" collapsed="false">
      <c r="A8926" s="210" t="s">
        <v>16873</v>
      </c>
      <c r="B8926" s="211" t="n">
        <v>12</v>
      </c>
    </row>
    <row r="8927" customFormat="false" ht="12.75" hidden="false" customHeight="false" outlineLevel="0" collapsed="false">
      <c r="A8927" s="210" t="s">
        <v>16878</v>
      </c>
      <c r="B8927" s="211" t="n">
        <v>12</v>
      </c>
    </row>
    <row r="8928" customFormat="false" ht="12.75" hidden="false" customHeight="false" outlineLevel="0" collapsed="false">
      <c r="A8928" s="210" t="s">
        <v>16879</v>
      </c>
      <c r="B8928" s="211" t="n">
        <v>24</v>
      </c>
    </row>
    <row r="8929" customFormat="false" ht="12.75" hidden="false" customHeight="false" outlineLevel="0" collapsed="false">
      <c r="A8929" s="210" t="s">
        <v>16886</v>
      </c>
      <c r="B8929" s="211" t="n">
        <v>24</v>
      </c>
    </row>
    <row r="8930" customFormat="false" ht="12.75" hidden="false" customHeight="false" outlineLevel="0" collapsed="false">
      <c r="A8930" s="210" t="s">
        <v>16887</v>
      </c>
      <c r="B8930" s="211" t="n">
        <v>28</v>
      </c>
    </row>
    <row r="8931" customFormat="false" ht="12.75" hidden="false" customHeight="false" outlineLevel="0" collapsed="false">
      <c r="A8931" s="210" t="s">
        <v>16892</v>
      </c>
      <c r="B8931" s="211" t="n">
        <v>28</v>
      </c>
    </row>
    <row r="8932" customFormat="false" ht="12.75" hidden="false" customHeight="false" outlineLevel="0" collapsed="false">
      <c r="A8932" s="210" t="s">
        <v>16893</v>
      </c>
      <c r="B8932" s="211" t="n">
        <v>13.2</v>
      </c>
    </row>
    <row r="8933" customFormat="false" ht="12.75" hidden="false" customHeight="false" outlineLevel="0" collapsed="false">
      <c r="A8933" s="210" t="s">
        <v>16898</v>
      </c>
      <c r="B8933" s="211" t="n">
        <v>13.2</v>
      </c>
    </row>
    <row r="8934" customFormat="false" ht="12.75" hidden="false" customHeight="false" outlineLevel="0" collapsed="false">
      <c r="A8934" s="210" t="s">
        <v>16899</v>
      </c>
      <c r="B8934" s="211" t="n">
        <v>42</v>
      </c>
    </row>
    <row r="8935" customFormat="false" ht="12.75" hidden="false" customHeight="false" outlineLevel="0" collapsed="false">
      <c r="A8935" s="210" t="s">
        <v>16904</v>
      </c>
      <c r="B8935" s="211" t="n">
        <v>42</v>
      </c>
    </row>
    <row r="8936" customFormat="false" ht="12.75" hidden="false" customHeight="false" outlineLevel="0" collapsed="false">
      <c r="A8936" s="210" t="s">
        <v>16905</v>
      </c>
      <c r="B8936" s="211" t="n">
        <v>8</v>
      </c>
    </row>
    <row r="8937" customFormat="false" ht="12.75" hidden="false" customHeight="false" outlineLevel="0" collapsed="false">
      <c r="A8937" s="210" t="s">
        <v>16912</v>
      </c>
      <c r="B8937" s="211" t="n">
        <v>8</v>
      </c>
    </row>
    <row r="8938" customFormat="false" ht="12.75" hidden="false" customHeight="false" outlineLevel="0" collapsed="false">
      <c r="A8938" s="210" t="s">
        <v>16913</v>
      </c>
      <c r="B8938" s="211" t="n">
        <v>17.6</v>
      </c>
    </row>
    <row r="8939" customFormat="false" ht="12.75" hidden="false" customHeight="false" outlineLevel="0" collapsed="false">
      <c r="A8939" s="210" t="s">
        <v>16920</v>
      </c>
      <c r="B8939" s="211" t="n">
        <v>17.6</v>
      </c>
    </row>
    <row r="8940" customFormat="false" ht="12.75" hidden="false" customHeight="false" outlineLevel="0" collapsed="false">
      <c r="A8940" s="210" t="s">
        <v>16921</v>
      </c>
      <c r="B8940" s="211" t="n">
        <v>27.5</v>
      </c>
    </row>
    <row r="8941" customFormat="false" ht="12.75" hidden="false" customHeight="false" outlineLevel="0" collapsed="false">
      <c r="A8941" s="210" t="s">
        <v>16928</v>
      </c>
      <c r="B8941" s="211" t="n">
        <v>27.5</v>
      </c>
    </row>
    <row r="8942" customFormat="false" ht="12.75" hidden="false" customHeight="false" outlineLevel="0" collapsed="false">
      <c r="A8942" s="210" t="s">
        <v>16929</v>
      </c>
      <c r="B8942" s="211" t="n">
        <v>27.5</v>
      </c>
    </row>
    <row r="8943" customFormat="false" ht="12.75" hidden="false" customHeight="false" outlineLevel="0" collapsed="false">
      <c r="A8943" s="210" t="s">
        <v>16936</v>
      </c>
      <c r="B8943" s="211" t="n">
        <v>27.5</v>
      </c>
    </row>
    <row r="8944" customFormat="false" ht="12.75" hidden="false" customHeight="false" outlineLevel="0" collapsed="false">
      <c r="A8944" s="210" t="s">
        <v>16937</v>
      </c>
      <c r="B8944" s="211" t="n">
        <v>27.5</v>
      </c>
    </row>
    <row r="8945" customFormat="false" ht="12.75" hidden="false" customHeight="false" outlineLevel="0" collapsed="false">
      <c r="A8945" s="210" t="s">
        <v>16943</v>
      </c>
      <c r="B8945" s="211" t="n">
        <v>27.5</v>
      </c>
    </row>
    <row r="8946" customFormat="false" ht="12.75" hidden="false" customHeight="false" outlineLevel="0" collapsed="false">
      <c r="A8946" s="210" t="s">
        <v>16944</v>
      </c>
      <c r="B8946" s="211" t="n">
        <v>27.5</v>
      </c>
    </row>
    <row r="8947" customFormat="false" ht="12.75" hidden="false" customHeight="false" outlineLevel="0" collapsed="false">
      <c r="A8947" s="210" t="s">
        <v>16949</v>
      </c>
      <c r="B8947" s="211" t="n">
        <v>27.5</v>
      </c>
    </row>
    <row r="8948" customFormat="false" ht="12.75" hidden="false" customHeight="false" outlineLevel="0" collapsed="false">
      <c r="A8948" s="210" t="s">
        <v>16950</v>
      </c>
      <c r="B8948" s="211" t="n">
        <v>162.14</v>
      </c>
    </row>
    <row r="8949" customFormat="false" ht="12.75" hidden="false" customHeight="false" outlineLevel="0" collapsed="false">
      <c r="A8949" s="210" t="s">
        <v>16952</v>
      </c>
      <c r="B8949" s="211" t="n">
        <v>154.82</v>
      </c>
    </row>
    <row r="8950" customFormat="false" ht="12.75" hidden="false" customHeight="false" outlineLevel="0" collapsed="false">
      <c r="A8950" s="210" t="s">
        <v>16953</v>
      </c>
      <c r="B8950" s="211" t="n">
        <v>372.09</v>
      </c>
    </row>
    <row r="8951" customFormat="false" ht="12.75" hidden="false" customHeight="false" outlineLevel="0" collapsed="false">
      <c r="A8951" s="210" t="s">
        <v>16955</v>
      </c>
      <c r="B8951" s="211" t="n">
        <v>358.05</v>
      </c>
    </row>
    <row r="8952" customFormat="false" ht="12.75" hidden="false" customHeight="false" outlineLevel="0" collapsed="false">
      <c r="A8952" s="210" t="s">
        <v>16956</v>
      </c>
      <c r="B8952" s="211" t="n">
        <v>518.95</v>
      </c>
    </row>
    <row r="8953" customFormat="false" ht="12.75" hidden="false" customHeight="false" outlineLevel="0" collapsed="false">
      <c r="A8953" s="210" t="s">
        <v>16959</v>
      </c>
      <c r="B8953" s="211" t="n">
        <v>518.95</v>
      </c>
    </row>
    <row r="8954" customFormat="false" ht="12.75" hidden="false" customHeight="false" outlineLevel="0" collapsed="false">
      <c r="A8954" s="210" t="s">
        <v>16960</v>
      </c>
      <c r="B8954" s="211" t="n">
        <v>1250.33</v>
      </c>
    </row>
    <row r="8955" customFormat="false" ht="12.75" hidden="false" customHeight="false" outlineLevel="0" collapsed="false">
      <c r="A8955" s="210" t="s">
        <v>16962</v>
      </c>
      <c r="B8955" s="211" t="n">
        <v>1250.33</v>
      </c>
    </row>
    <row r="8956" customFormat="false" ht="12.75" hidden="false" customHeight="false" outlineLevel="0" collapsed="false">
      <c r="A8956" s="210" t="s">
        <v>16963</v>
      </c>
      <c r="B8956" s="211" t="n">
        <v>578.19</v>
      </c>
    </row>
    <row r="8957" customFormat="false" ht="12.75" hidden="false" customHeight="false" outlineLevel="0" collapsed="false">
      <c r="A8957" s="210" t="s">
        <v>16970</v>
      </c>
      <c r="B8957" s="211" t="n">
        <v>554.11</v>
      </c>
    </row>
    <row r="8958" customFormat="false" ht="12.75" hidden="false" customHeight="false" outlineLevel="0" collapsed="false">
      <c r="A8958" s="210" t="s">
        <v>16971</v>
      </c>
      <c r="B8958" s="211" t="n">
        <v>51.58</v>
      </c>
    </row>
    <row r="8959" customFormat="false" ht="12.75" hidden="false" customHeight="false" outlineLevel="0" collapsed="false">
      <c r="A8959" s="210" t="s">
        <v>16976</v>
      </c>
      <c r="B8959" s="211" t="n">
        <v>49.05</v>
      </c>
    </row>
    <row r="8960" customFormat="false" ht="12.75" hidden="false" customHeight="false" outlineLevel="0" collapsed="false">
      <c r="A8960" s="210" t="s">
        <v>16977</v>
      </c>
      <c r="B8960" s="211" t="n">
        <v>100.39</v>
      </c>
    </row>
    <row r="8961" customFormat="false" ht="12.75" hidden="false" customHeight="false" outlineLevel="0" collapsed="false">
      <c r="A8961" s="210" t="s">
        <v>16981</v>
      </c>
      <c r="B8961" s="211" t="n">
        <v>95.07</v>
      </c>
    </row>
    <row r="8962" customFormat="false" ht="12.75" hidden="false" customHeight="false" outlineLevel="0" collapsed="false">
      <c r="A8962" s="210" t="s">
        <v>16982</v>
      </c>
      <c r="B8962" s="211" t="n">
        <v>383.16</v>
      </c>
    </row>
    <row r="8963" customFormat="false" ht="12.75" hidden="false" customHeight="false" outlineLevel="0" collapsed="false">
      <c r="A8963" s="210" t="s">
        <v>16987</v>
      </c>
      <c r="B8963" s="211" t="n">
        <v>361.27</v>
      </c>
    </row>
    <row r="8964" customFormat="false" ht="12.75" hidden="false" customHeight="false" outlineLevel="0" collapsed="false">
      <c r="A8964" s="210" t="s">
        <v>16988</v>
      </c>
      <c r="B8964" s="211" t="n">
        <v>68.55</v>
      </c>
    </row>
    <row r="8965" customFormat="false" ht="12.75" hidden="false" customHeight="false" outlineLevel="0" collapsed="false">
      <c r="A8965" s="210" t="s">
        <v>16991</v>
      </c>
      <c r="B8965" s="211" t="n">
        <v>60.71</v>
      </c>
    </row>
    <row r="8966" customFormat="false" ht="12.75" hidden="false" customHeight="false" outlineLevel="0" collapsed="false">
      <c r="A8966" s="210" t="s">
        <v>16992</v>
      </c>
      <c r="B8966" s="211" t="n">
        <v>102.47</v>
      </c>
    </row>
    <row r="8967" customFormat="false" ht="12.75" hidden="false" customHeight="false" outlineLevel="0" collapsed="false">
      <c r="A8967" s="210" t="s">
        <v>16997</v>
      </c>
      <c r="B8967" s="211" t="n">
        <v>97.68</v>
      </c>
    </row>
    <row r="8968" customFormat="false" ht="12.75" hidden="false" customHeight="false" outlineLevel="0" collapsed="false">
      <c r="A8968" s="210" t="s">
        <v>16998</v>
      </c>
      <c r="B8968" s="211" t="n">
        <v>117.6</v>
      </c>
    </row>
    <row r="8969" customFormat="false" ht="12.75" hidden="false" customHeight="false" outlineLevel="0" collapsed="false">
      <c r="A8969" s="210" t="s">
        <v>17001</v>
      </c>
      <c r="B8969" s="211" t="n">
        <v>108.38</v>
      </c>
    </row>
    <row r="8970" customFormat="false" ht="12.75" hidden="false" customHeight="false" outlineLevel="0" collapsed="false">
      <c r="A8970" s="210" t="s">
        <v>17002</v>
      </c>
      <c r="B8970" s="211" t="n">
        <v>100.15</v>
      </c>
    </row>
    <row r="8971" customFormat="false" ht="12.75" hidden="false" customHeight="false" outlineLevel="0" collapsed="false">
      <c r="A8971" s="210" t="s">
        <v>17008</v>
      </c>
      <c r="B8971" s="211" t="n">
        <v>94.18</v>
      </c>
    </row>
    <row r="8972" customFormat="false" ht="12.75" hidden="false" customHeight="false" outlineLevel="0" collapsed="false">
      <c r="A8972" s="210" t="s">
        <v>17009</v>
      </c>
      <c r="B8972" s="211" t="n">
        <v>6.32</v>
      </c>
    </row>
    <row r="8973" customFormat="false" ht="12.75" hidden="false" customHeight="false" outlineLevel="0" collapsed="false">
      <c r="A8973" s="210" t="s">
        <v>17011</v>
      </c>
      <c r="B8973" s="211" t="n">
        <v>5.83</v>
      </c>
    </row>
    <row r="8974" customFormat="false" ht="12.75" hidden="false" customHeight="false" outlineLevel="0" collapsed="false">
      <c r="A8974" s="210" t="s">
        <v>17012</v>
      </c>
      <c r="B8974" s="211" t="n">
        <v>6.32</v>
      </c>
    </row>
    <row r="8975" customFormat="false" ht="12.75" hidden="false" customHeight="false" outlineLevel="0" collapsed="false">
      <c r="A8975" s="210" t="s">
        <v>17014</v>
      </c>
      <c r="B8975" s="211" t="n">
        <v>5.83</v>
      </c>
    </row>
    <row r="8976" customFormat="false" ht="12.75" hidden="false" customHeight="false" outlineLevel="0" collapsed="false">
      <c r="A8976" s="210" t="s">
        <v>17015</v>
      </c>
      <c r="B8976" s="211" t="n">
        <v>89.44</v>
      </c>
    </row>
    <row r="8977" customFormat="false" ht="12.75" hidden="false" customHeight="false" outlineLevel="0" collapsed="false">
      <c r="A8977" s="210" t="s">
        <v>17020</v>
      </c>
      <c r="B8977" s="211" t="n">
        <v>87.39</v>
      </c>
    </row>
    <row r="8978" customFormat="false" ht="12.75" hidden="false" customHeight="false" outlineLevel="0" collapsed="false">
      <c r="A8978" s="210" t="s">
        <v>17021</v>
      </c>
      <c r="B8978" s="211" t="n">
        <v>206.88</v>
      </c>
    </row>
    <row r="8979" customFormat="false" ht="12.75" hidden="false" customHeight="false" outlineLevel="0" collapsed="false">
      <c r="A8979" s="210" t="s">
        <v>17024</v>
      </c>
      <c r="B8979" s="211" t="n">
        <v>183.72</v>
      </c>
    </row>
    <row r="8980" customFormat="false" ht="12.75" hidden="false" customHeight="false" outlineLevel="0" collapsed="false">
      <c r="A8980" s="210" t="s">
        <v>17025</v>
      </c>
      <c r="B8980" s="211" t="n">
        <v>244.39</v>
      </c>
    </row>
    <row r="8981" customFormat="false" ht="12.75" hidden="false" customHeight="false" outlineLevel="0" collapsed="false">
      <c r="A8981" s="210" t="s">
        <v>17028</v>
      </c>
      <c r="B8981" s="211" t="n">
        <v>216.93</v>
      </c>
    </row>
    <row r="8982" customFormat="false" ht="12.75" hidden="false" customHeight="false" outlineLevel="0" collapsed="false">
      <c r="A8982" s="210" t="s">
        <v>17029</v>
      </c>
      <c r="B8982" s="211" t="n">
        <v>198.16</v>
      </c>
    </row>
    <row r="8983" customFormat="false" ht="12.75" hidden="false" customHeight="false" outlineLevel="0" collapsed="false">
      <c r="A8983" s="210" t="s">
        <v>17032</v>
      </c>
      <c r="B8983" s="211" t="n">
        <v>176.17</v>
      </c>
    </row>
    <row r="8984" customFormat="false" ht="12.75" hidden="false" customHeight="false" outlineLevel="0" collapsed="false">
      <c r="A8984" s="210" t="s">
        <v>17033</v>
      </c>
      <c r="B8984" s="211" t="n">
        <v>222.44</v>
      </c>
    </row>
    <row r="8985" customFormat="false" ht="12.75" hidden="false" customHeight="false" outlineLevel="0" collapsed="false">
      <c r="A8985" s="210" t="s">
        <v>17036</v>
      </c>
      <c r="B8985" s="211" t="n">
        <v>197.56</v>
      </c>
    </row>
    <row r="8986" customFormat="false" ht="12.75" hidden="false" customHeight="false" outlineLevel="0" collapsed="false">
      <c r="A8986" s="210" t="s">
        <v>17037</v>
      </c>
      <c r="B8986" s="211" t="n">
        <v>290.29</v>
      </c>
    </row>
    <row r="8987" customFormat="false" ht="12.75" hidden="false" customHeight="false" outlineLevel="0" collapsed="false">
      <c r="A8987" s="210" t="s">
        <v>17039</v>
      </c>
      <c r="B8987" s="211" t="n">
        <v>286.71</v>
      </c>
    </row>
    <row r="8988" customFormat="false" ht="12.75" hidden="false" customHeight="false" outlineLevel="0" collapsed="false">
      <c r="A8988" s="210" t="s">
        <v>17040</v>
      </c>
      <c r="B8988" s="211" t="n">
        <v>2.15</v>
      </c>
    </row>
    <row r="8989" customFormat="false" ht="12.75" hidden="false" customHeight="false" outlineLevel="0" collapsed="false">
      <c r="A8989" s="210" t="s">
        <v>17043</v>
      </c>
      <c r="B8989" s="211" t="n">
        <v>1.86</v>
      </c>
    </row>
    <row r="8990" customFormat="false" ht="12.75" hidden="false" customHeight="false" outlineLevel="0" collapsed="false">
      <c r="A8990" s="210" t="s">
        <v>17044</v>
      </c>
      <c r="B8990" s="211" t="n">
        <v>1.34</v>
      </c>
    </row>
    <row r="8991" customFormat="false" ht="12.75" hidden="false" customHeight="false" outlineLevel="0" collapsed="false">
      <c r="A8991" s="210" t="s">
        <v>17046</v>
      </c>
      <c r="B8991" s="211" t="n">
        <v>1.16</v>
      </c>
    </row>
    <row r="8992" customFormat="false" ht="12.75" hidden="false" customHeight="false" outlineLevel="0" collapsed="false">
      <c r="A8992" s="210" t="s">
        <v>17047</v>
      </c>
      <c r="B8992" s="211" t="n">
        <v>2.01</v>
      </c>
    </row>
    <row r="8993" customFormat="false" ht="12.75" hidden="false" customHeight="false" outlineLevel="0" collapsed="false">
      <c r="A8993" s="210" t="s">
        <v>17049</v>
      </c>
      <c r="B8993" s="211" t="n">
        <v>1.74</v>
      </c>
    </row>
    <row r="8994" customFormat="false" ht="12.75" hidden="false" customHeight="false" outlineLevel="0" collapsed="false">
      <c r="A8994" s="210" t="s">
        <v>17050</v>
      </c>
      <c r="B8994" s="211" t="n">
        <v>20.65</v>
      </c>
    </row>
    <row r="8995" customFormat="false" ht="12.75" hidden="false" customHeight="false" outlineLevel="0" collapsed="false">
      <c r="A8995" s="210" t="s">
        <v>17052</v>
      </c>
      <c r="B8995" s="211" t="n">
        <v>20.2</v>
      </c>
    </row>
    <row r="8996" customFormat="false" ht="12.75" hidden="false" customHeight="false" outlineLevel="0" collapsed="false">
      <c r="A8996" s="210" t="s">
        <v>17053</v>
      </c>
      <c r="B8996" s="211" t="n">
        <v>28.83</v>
      </c>
    </row>
    <row r="8997" customFormat="false" ht="12.75" hidden="false" customHeight="false" outlineLevel="0" collapsed="false">
      <c r="A8997" s="210" t="s">
        <v>17055</v>
      </c>
      <c r="B8997" s="211" t="n">
        <v>28.38</v>
      </c>
    </row>
    <row r="8998" customFormat="false" ht="12.75" hidden="false" customHeight="false" outlineLevel="0" collapsed="false">
      <c r="A8998" s="210" t="s">
        <v>17056</v>
      </c>
      <c r="B8998" s="211" t="n">
        <v>44.54</v>
      </c>
    </row>
    <row r="8999" customFormat="false" ht="12.75" hidden="false" customHeight="false" outlineLevel="0" collapsed="false">
      <c r="A8999" s="210" t="s">
        <v>17058</v>
      </c>
      <c r="B8999" s="211" t="n">
        <v>44.09</v>
      </c>
    </row>
    <row r="9000" customFormat="false" ht="12.75" hidden="false" customHeight="false" outlineLevel="0" collapsed="false">
      <c r="A9000" s="210" t="s">
        <v>17059</v>
      </c>
      <c r="B9000" s="211" t="n">
        <v>2.69</v>
      </c>
    </row>
    <row r="9001" customFormat="false" ht="12.75" hidden="false" customHeight="false" outlineLevel="0" collapsed="false">
      <c r="A9001" s="210" t="s">
        <v>17063</v>
      </c>
      <c r="B9001" s="211" t="n">
        <v>2.33</v>
      </c>
    </row>
    <row r="9002" customFormat="false" ht="12.75" hidden="false" customHeight="false" outlineLevel="0" collapsed="false">
      <c r="A9002" s="210" t="s">
        <v>17064</v>
      </c>
      <c r="B9002" s="211" t="n">
        <v>5409.44</v>
      </c>
    </row>
    <row r="9003" customFormat="false" ht="12.75" hidden="false" customHeight="false" outlineLevel="0" collapsed="false">
      <c r="A9003" s="210" t="s">
        <v>17067</v>
      </c>
      <c r="B9003" s="211" t="n">
        <v>4691.03</v>
      </c>
    </row>
    <row r="9004" customFormat="false" ht="12.75" hidden="false" customHeight="false" outlineLevel="0" collapsed="false">
      <c r="A9004" s="210" t="s">
        <v>17068</v>
      </c>
      <c r="B9004" s="211" t="n">
        <v>3.36</v>
      </c>
    </row>
    <row r="9005" customFormat="false" ht="12.75" hidden="false" customHeight="false" outlineLevel="0" collapsed="false">
      <c r="A9005" s="210" t="s">
        <v>17070</v>
      </c>
      <c r="B9005" s="211" t="n">
        <v>2.91</v>
      </c>
    </row>
    <row r="9006" customFormat="false" ht="12.75" hidden="false" customHeight="false" outlineLevel="0" collapsed="false">
      <c r="A9006" s="210" t="s">
        <v>17071</v>
      </c>
      <c r="B9006" s="211" t="n">
        <v>135.1</v>
      </c>
    </row>
    <row r="9007" customFormat="false" ht="12.75" hidden="false" customHeight="false" outlineLevel="0" collapsed="false">
      <c r="A9007" s="210" t="s">
        <v>17074</v>
      </c>
      <c r="B9007" s="211" t="n">
        <v>129.23</v>
      </c>
    </row>
    <row r="9008" customFormat="false" ht="12.75" hidden="false" customHeight="false" outlineLevel="0" collapsed="false">
      <c r="A9008" s="210" t="s">
        <v>17075</v>
      </c>
      <c r="B9008" s="211" t="n">
        <v>3054.69</v>
      </c>
    </row>
    <row r="9009" customFormat="false" ht="12.75" hidden="false" customHeight="false" outlineLevel="0" collapsed="false">
      <c r="A9009" s="210" t="s">
        <v>17077</v>
      </c>
      <c r="B9009" s="211" t="n">
        <v>2842.71</v>
      </c>
    </row>
    <row r="9010" customFormat="false" ht="12.75" hidden="false" customHeight="false" outlineLevel="0" collapsed="false">
      <c r="A9010" s="210" t="s">
        <v>17078</v>
      </c>
      <c r="B9010" s="211" t="n">
        <v>21.52</v>
      </c>
    </row>
    <row r="9011" customFormat="false" ht="12.75" hidden="false" customHeight="false" outlineLevel="0" collapsed="false">
      <c r="A9011" s="210" t="s">
        <v>17080</v>
      </c>
      <c r="B9011" s="211" t="n">
        <v>18.65</v>
      </c>
    </row>
    <row r="9012" customFormat="false" ht="12.75" hidden="false" customHeight="false" outlineLevel="0" collapsed="false">
      <c r="A9012" s="210" t="s">
        <v>17081</v>
      </c>
      <c r="B9012" s="211" t="n">
        <v>21.52</v>
      </c>
    </row>
    <row r="9013" customFormat="false" ht="12.75" hidden="false" customHeight="false" outlineLevel="0" collapsed="false">
      <c r="A9013" s="210" t="s">
        <v>17084</v>
      </c>
      <c r="B9013" s="211" t="n">
        <v>18.65</v>
      </c>
    </row>
    <row r="9014" customFormat="false" ht="12.75" hidden="false" customHeight="false" outlineLevel="0" collapsed="false">
      <c r="A9014" s="210" t="s">
        <v>17085</v>
      </c>
      <c r="B9014" s="211" t="n">
        <v>21.52</v>
      </c>
    </row>
    <row r="9015" customFormat="false" ht="12.75" hidden="false" customHeight="false" outlineLevel="0" collapsed="false">
      <c r="A9015" s="210" t="s">
        <v>17088</v>
      </c>
      <c r="B9015" s="211" t="n">
        <v>18.65</v>
      </c>
    </row>
    <row r="9016" customFormat="false" ht="12.75" hidden="false" customHeight="false" outlineLevel="0" collapsed="false">
      <c r="A9016" s="210" t="s">
        <v>17089</v>
      </c>
      <c r="B9016" s="211" t="n">
        <v>21.52</v>
      </c>
    </row>
    <row r="9017" customFormat="false" ht="12.75" hidden="false" customHeight="false" outlineLevel="0" collapsed="false">
      <c r="A9017" s="210" t="s">
        <v>17092</v>
      </c>
      <c r="B9017" s="211" t="n">
        <v>18.65</v>
      </c>
    </row>
    <row r="9018" customFormat="false" ht="12.75" hidden="false" customHeight="false" outlineLevel="0" collapsed="false">
      <c r="A9018" s="210" t="s">
        <v>17093</v>
      </c>
      <c r="B9018" s="211" t="n">
        <v>350.65</v>
      </c>
    </row>
    <row r="9019" customFormat="false" ht="12.75" hidden="false" customHeight="false" outlineLevel="0" collapsed="false">
      <c r="A9019" s="210" t="s">
        <v>17095</v>
      </c>
      <c r="B9019" s="211" t="n">
        <v>305.08</v>
      </c>
    </row>
    <row r="9020" customFormat="false" ht="12.75" hidden="false" customHeight="false" outlineLevel="0" collapsed="false">
      <c r="A9020" s="210" t="s">
        <v>17096</v>
      </c>
      <c r="B9020" s="211" t="n">
        <v>278.8</v>
      </c>
    </row>
    <row r="9021" customFormat="false" ht="12.75" hidden="false" customHeight="false" outlineLevel="0" collapsed="false">
      <c r="A9021" s="210" t="s">
        <v>17099</v>
      </c>
      <c r="B9021" s="211" t="n">
        <v>242.43</v>
      </c>
    </row>
    <row r="9022" customFormat="false" ht="12.75" hidden="false" customHeight="false" outlineLevel="0" collapsed="false">
      <c r="A9022" s="210" t="s">
        <v>17100</v>
      </c>
      <c r="B9022" s="211" t="n">
        <v>303.11</v>
      </c>
    </row>
    <row r="9023" customFormat="false" ht="12.75" hidden="false" customHeight="false" outlineLevel="0" collapsed="false">
      <c r="A9023" s="210" t="s">
        <v>17102</v>
      </c>
      <c r="B9023" s="211" t="n">
        <v>263.31</v>
      </c>
    </row>
    <row r="9024" customFormat="false" ht="12.75" hidden="false" customHeight="false" outlineLevel="0" collapsed="false">
      <c r="A9024" s="210" t="s">
        <v>17103</v>
      </c>
      <c r="B9024" s="211" t="n">
        <v>278.8</v>
      </c>
    </row>
    <row r="9025" customFormat="false" ht="12.75" hidden="false" customHeight="false" outlineLevel="0" collapsed="false">
      <c r="A9025" s="210" t="s">
        <v>17106</v>
      </c>
      <c r="B9025" s="211" t="n">
        <v>242.43</v>
      </c>
    </row>
    <row r="9026" customFormat="false" ht="12.75" hidden="false" customHeight="false" outlineLevel="0" collapsed="false">
      <c r="A9026" s="210" t="s">
        <v>17107</v>
      </c>
      <c r="B9026" s="211" t="n">
        <v>1729.1</v>
      </c>
    </row>
    <row r="9027" customFormat="false" ht="12.75" hidden="false" customHeight="false" outlineLevel="0" collapsed="false">
      <c r="A9027" s="210" t="s">
        <v>17109</v>
      </c>
      <c r="B9027" s="211" t="n">
        <v>1507.93</v>
      </c>
    </row>
    <row r="9028" customFormat="false" ht="12.75" hidden="false" customHeight="false" outlineLevel="0" collapsed="false">
      <c r="A9028" s="210" t="s">
        <v>17110</v>
      </c>
      <c r="B9028" s="211" t="n">
        <v>4.03</v>
      </c>
    </row>
    <row r="9029" customFormat="false" ht="12.75" hidden="false" customHeight="false" outlineLevel="0" collapsed="false">
      <c r="A9029" s="210" t="s">
        <v>17113</v>
      </c>
      <c r="B9029" s="211" t="n">
        <v>3.49</v>
      </c>
    </row>
    <row r="9030" customFormat="false" ht="12.75" hidden="false" customHeight="false" outlineLevel="0" collapsed="false">
      <c r="A9030" s="210" t="s">
        <v>17114</v>
      </c>
      <c r="B9030" s="211" t="n">
        <v>134.51</v>
      </c>
    </row>
    <row r="9031" customFormat="false" ht="12.75" hidden="false" customHeight="false" outlineLevel="0" collapsed="false">
      <c r="A9031" s="210" t="s">
        <v>17117</v>
      </c>
      <c r="B9031" s="211" t="n">
        <v>116.59</v>
      </c>
    </row>
    <row r="9032" customFormat="false" ht="12.75" hidden="false" customHeight="false" outlineLevel="0" collapsed="false">
      <c r="A9032" s="210" t="s">
        <v>17118</v>
      </c>
      <c r="B9032" s="211" t="n">
        <v>77.03</v>
      </c>
    </row>
    <row r="9033" customFormat="false" ht="12.75" hidden="false" customHeight="false" outlineLevel="0" collapsed="false">
      <c r="A9033" s="210" t="s">
        <v>17120</v>
      </c>
      <c r="B9033" s="211" t="n">
        <v>67.23</v>
      </c>
    </row>
    <row r="9034" customFormat="false" ht="12.75" hidden="false" customHeight="false" outlineLevel="0" collapsed="false">
      <c r="A9034" s="210" t="s">
        <v>17121</v>
      </c>
      <c r="B9034" s="211" t="n">
        <v>12.45</v>
      </c>
    </row>
    <row r="9035" customFormat="false" ht="12.75" hidden="false" customHeight="false" outlineLevel="0" collapsed="false">
      <c r="A9035" s="210" t="s">
        <v>17123</v>
      </c>
      <c r="B9035" s="211" t="n">
        <v>10.81</v>
      </c>
    </row>
    <row r="9036" customFormat="false" ht="12.75" hidden="false" customHeight="false" outlineLevel="0" collapsed="false">
      <c r="A9036" s="210" t="s">
        <v>17124</v>
      </c>
      <c r="B9036" s="211" t="n">
        <v>28.05</v>
      </c>
    </row>
    <row r="9037" customFormat="false" ht="12.75" hidden="false" customHeight="false" outlineLevel="0" collapsed="false">
      <c r="A9037" s="210" t="s">
        <v>17126</v>
      </c>
      <c r="B9037" s="211" t="n">
        <v>24.4</v>
      </c>
    </row>
    <row r="9038" customFormat="false" ht="12.75" hidden="false" customHeight="false" outlineLevel="0" collapsed="false">
      <c r="A9038" s="210" t="s">
        <v>17127</v>
      </c>
      <c r="B9038" s="211" t="n">
        <v>4.22</v>
      </c>
    </row>
    <row r="9039" customFormat="false" ht="12.75" hidden="false" customHeight="false" outlineLevel="0" collapsed="false">
      <c r="A9039" s="210" t="s">
        <v>17129</v>
      </c>
      <c r="B9039" s="211" t="n">
        <v>3.67</v>
      </c>
    </row>
    <row r="9040" customFormat="false" ht="12.75" hidden="false" customHeight="false" outlineLevel="0" collapsed="false">
      <c r="A9040" s="210" t="s">
        <v>17130</v>
      </c>
      <c r="B9040" s="211" t="n">
        <v>29.64</v>
      </c>
    </row>
    <row r="9041" customFormat="false" ht="12.75" hidden="false" customHeight="false" outlineLevel="0" collapsed="false">
      <c r="A9041" s="210" t="s">
        <v>17135</v>
      </c>
      <c r="B9041" s="211" t="n">
        <v>28.63</v>
      </c>
    </row>
    <row r="9042" customFormat="false" ht="12.75" hidden="false" customHeight="false" outlineLevel="0" collapsed="false">
      <c r="A9042" s="210" t="s">
        <v>17136</v>
      </c>
      <c r="B9042" s="211" t="n">
        <v>0.78</v>
      </c>
    </row>
    <row r="9043" customFormat="false" ht="12.75" hidden="false" customHeight="false" outlineLevel="0" collapsed="false">
      <c r="A9043" s="210" t="s">
        <v>17139</v>
      </c>
      <c r="B9043" s="211" t="n">
        <v>0.75</v>
      </c>
    </row>
    <row r="9044" customFormat="false" ht="12.75" hidden="false" customHeight="false" outlineLevel="0" collapsed="false">
      <c r="A9044" s="210" t="s">
        <v>17140</v>
      </c>
      <c r="B9044" s="211" t="n">
        <v>0.54</v>
      </c>
    </row>
    <row r="9045" customFormat="false" ht="12.75" hidden="false" customHeight="false" outlineLevel="0" collapsed="false">
      <c r="A9045" s="210" t="s">
        <v>17143</v>
      </c>
      <c r="B9045" s="211" t="n">
        <v>0.51</v>
      </c>
    </row>
    <row r="9046" customFormat="false" ht="12.75" hidden="false" customHeight="false" outlineLevel="0" collapsed="false">
      <c r="A9046" s="210" t="s">
        <v>17144</v>
      </c>
      <c r="B9046" s="211" t="n">
        <v>0.08</v>
      </c>
    </row>
    <row r="9047" customFormat="false" ht="12.75" hidden="false" customHeight="false" outlineLevel="0" collapsed="false">
      <c r="A9047" s="210" t="s">
        <v>17147</v>
      </c>
      <c r="B9047" s="211" t="n">
        <v>0.08</v>
      </c>
    </row>
    <row r="9048" customFormat="false" ht="12.75" hidden="false" customHeight="false" outlineLevel="0" collapsed="false">
      <c r="A9048" s="210" t="s">
        <v>17148</v>
      </c>
      <c r="B9048" s="211" t="n">
        <v>28.53</v>
      </c>
    </row>
    <row r="9049" customFormat="false" ht="12.75" hidden="false" customHeight="false" outlineLevel="0" collapsed="false">
      <c r="A9049" s="210" t="s">
        <v>17151</v>
      </c>
      <c r="B9049" s="211" t="n">
        <v>27.84</v>
      </c>
    </row>
    <row r="9050" customFormat="false" ht="12.75" hidden="false" customHeight="false" outlineLevel="0" collapsed="false">
      <c r="A9050" s="210" t="s">
        <v>17152</v>
      </c>
      <c r="B9050" s="211" t="n">
        <v>195.18</v>
      </c>
    </row>
    <row r="9051" customFormat="false" ht="12.75" hidden="false" customHeight="false" outlineLevel="0" collapsed="false">
      <c r="A9051" s="210" t="s">
        <v>17156</v>
      </c>
      <c r="B9051" s="211" t="n">
        <v>179.51</v>
      </c>
    </row>
    <row r="9052" customFormat="false" ht="12.75" hidden="false" customHeight="false" outlineLevel="0" collapsed="false">
      <c r="A9052" s="210" t="s">
        <v>17157</v>
      </c>
      <c r="B9052" s="211" t="n">
        <v>279.21</v>
      </c>
    </row>
    <row r="9053" customFormat="false" ht="12.75" hidden="false" customHeight="false" outlineLevel="0" collapsed="false">
      <c r="A9053" s="210" t="s">
        <v>17160</v>
      </c>
      <c r="B9053" s="211" t="n">
        <v>256.78</v>
      </c>
    </row>
    <row r="9054" customFormat="false" ht="12.75" hidden="false" customHeight="false" outlineLevel="0" collapsed="false">
      <c r="A9054" s="210" t="s">
        <v>17161</v>
      </c>
      <c r="B9054" s="211" t="n">
        <v>443.03</v>
      </c>
    </row>
    <row r="9055" customFormat="false" ht="12.75" hidden="false" customHeight="false" outlineLevel="0" collapsed="false">
      <c r="A9055" s="210" t="s">
        <v>17163</v>
      </c>
      <c r="B9055" s="211" t="n">
        <v>406.16</v>
      </c>
    </row>
    <row r="9056" customFormat="false" ht="12.75" hidden="false" customHeight="false" outlineLevel="0" collapsed="false">
      <c r="A9056" s="210" t="s">
        <v>17164</v>
      </c>
      <c r="B9056" s="211" t="n">
        <v>0.8</v>
      </c>
    </row>
    <row r="9057" customFormat="false" ht="12.75" hidden="false" customHeight="false" outlineLevel="0" collapsed="false">
      <c r="A9057" s="210" t="s">
        <v>17168</v>
      </c>
      <c r="B9057" s="211" t="n">
        <v>0.69</v>
      </c>
    </row>
    <row r="9058" customFormat="false" ht="12.75" hidden="false" customHeight="false" outlineLevel="0" collapsed="false">
      <c r="A9058" s="210" t="s">
        <v>17169</v>
      </c>
      <c r="B9058" s="211" t="n">
        <v>2.02</v>
      </c>
    </row>
    <row r="9059" customFormat="false" ht="12.75" hidden="false" customHeight="false" outlineLevel="0" collapsed="false">
      <c r="A9059" s="210" t="s">
        <v>17171</v>
      </c>
      <c r="B9059" s="211" t="n">
        <v>1.75</v>
      </c>
    </row>
    <row r="9060" customFormat="false" ht="12.75" hidden="false" customHeight="false" outlineLevel="0" collapsed="false">
      <c r="A9060" s="210" t="s">
        <v>17172</v>
      </c>
      <c r="B9060" s="211" t="n">
        <v>27.22</v>
      </c>
    </row>
    <row r="9061" customFormat="false" ht="12.75" hidden="false" customHeight="false" outlineLevel="0" collapsed="false">
      <c r="A9061" s="210" t="s">
        <v>17175</v>
      </c>
      <c r="B9061" s="211" t="n">
        <v>23.64</v>
      </c>
    </row>
    <row r="9062" customFormat="false" ht="12.75" hidden="false" customHeight="false" outlineLevel="0" collapsed="false">
      <c r="A9062" s="210" t="s">
        <v>17176</v>
      </c>
      <c r="B9062" s="211" t="n">
        <v>2753.54</v>
      </c>
    </row>
    <row r="9063" customFormat="false" ht="12.75" hidden="false" customHeight="false" outlineLevel="0" collapsed="false">
      <c r="A9063" s="210" t="s">
        <v>17179</v>
      </c>
      <c r="B9063" s="211" t="n">
        <v>2391.75</v>
      </c>
    </row>
    <row r="9064" customFormat="false" ht="12.75" hidden="false" customHeight="false" outlineLevel="0" collapsed="false">
      <c r="A9064" s="210" t="s">
        <v>17180</v>
      </c>
      <c r="B9064" s="211" t="n">
        <v>1112.42</v>
      </c>
    </row>
    <row r="9065" customFormat="false" ht="12.75" hidden="false" customHeight="false" outlineLevel="0" collapsed="false">
      <c r="A9065" s="210" t="s">
        <v>17183</v>
      </c>
      <c r="B9065" s="211" t="n">
        <v>969.28</v>
      </c>
    </row>
    <row r="9066" customFormat="false" ht="12.75" hidden="false" customHeight="false" outlineLevel="0" collapsed="false">
      <c r="A9066" s="210" t="s">
        <v>17184</v>
      </c>
      <c r="B9066" s="211" t="n">
        <v>3.36</v>
      </c>
    </row>
    <row r="9067" customFormat="false" ht="12.75" hidden="false" customHeight="false" outlineLevel="0" collapsed="false">
      <c r="A9067" s="210" t="s">
        <v>17186</v>
      </c>
      <c r="B9067" s="211" t="n">
        <v>2.91</v>
      </c>
    </row>
    <row r="9068" customFormat="false" ht="12.75" hidden="false" customHeight="false" outlineLevel="0" collapsed="false">
      <c r="A9068" s="210" t="s">
        <v>17187</v>
      </c>
      <c r="B9068" s="211" t="n">
        <v>69.03</v>
      </c>
    </row>
    <row r="9069" customFormat="false" ht="12.75" hidden="false" customHeight="false" outlineLevel="0" collapsed="false">
      <c r="A9069" s="210" t="s">
        <v>17190</v>
      </c>
      <c r="B9069" s="211" t="n">
        <v>59.98</v>
      </c>
    </row>
    <row r="9070" customFormat="false" ht="12.75" hidden="false" customHeight="false" outlineLevel="0" collapsed="false">
      <c r="A9070" s="210" t="s">
        <v>17191</v>
      </c>
      <c r="B9070" s="211" t="n">
        <v>1101.58</v>
      </c>
    </row>
    <row r="9071" customFormat="false" ht="12.75" hidden="false" customHeight="false" outlineLevel="0" collapsed="false">
      <c r="A9071" s="210" t="s">
        <v>17194</v>
      </c>
      <c r="B9071" s="211" t="n">
        <v>958.2</v>
      </c>
    </row>
    <row r="9072" customFormat="false" ht="12.75" hidden="false" customHeight="false" outlineLevel="0" collapsed="false">
      <c r="A9072" s="210" t="s">
        <v>17195</v>
      </c>
      <c r="B9072" s="211" t="n">
        <v>278.8</v>
      </c>
    </row>
    <row r="9073" customFormat="false" ht="12.75" hidden="false" customHeight="false" outlineLevel="0" collapsed="false">
      <c r="A9073" s="210" t="s">
        <v>17197</v>
      </c>
      <c r="B9073" s="211" t="n">
        <v>242.43</v>
      </c>
    </row>
    <row r="9074" customFormat="false" ht="12.75" hidden="false" customHeight="false" outlineLevel="0" collapsed="false">
      <c r="A9074" s="210" t="s">
        <v>17198</v>
      </c>
      <c r="B9074" s="211" t="n">
        <v>0.26</v>
      </c>
    </row>
    <row r="9075" customFormat="false" ht="12.75" hidden="false" customHeight="false" outlineLevel="0" collapsed="false">
      <c r="A9075" s="210" t="s">
        <v>17200</v>
      </c>
      <c r="B9075" s="211" t="n">
        <v>0.23</v>
      </c>
    </row>
    <row r="9076" customFormat="false" ht="12.75" hidden="false" customHeight="false" outlineLevel="0" collapsed="false">
      <c r="A9076" s="210" t="s">
        <v>17201</v>
      </c>
      <c r="B9076" s="211" t="n">
        <v>1.34</v>
      </c>
    </row>
    <row r="9077" customFormat="false" ht="12.75" hidden="false" customHeight="false" outlineLevel="0" collapsed="false">
      <c r="A9077" s="210" t="s">
        <v>17203</v>
      </c>
      <c r="B9077" s="211" t="n">
        <v>1.16</v>
      </c>
    </row>
    <row r="9078" customFormat="false" ht="12.75" hidden="false" customHeight="false" outlineLevel="0" collapsed="false">
      <c r="A9078" s="210" t="s">
        <v>17204</v>
      </c>
      <c r="B9078" s="211" t="n">
        <v>1.07</v>
      </c>
    </row>
    <row r="9079" customFormat="false" ht="12.75" hidden="false" customHeight="false" outlineLevel="0" collapsed="false">
      <c r="A9079" s="210" t="s">
        <v>17206</v>
      </c>
      <c r="B9079" s="211" t="n">
        <v>0.93</v>
      </c>
    </row>
    <row r="9080" customFormat="false" ht="12.75" hidden="false" customHeight="false" outlineLevel="0" collapsed="false">
      <c r="A9080" s="210" t="s">
        <v>17207</v>
      </c>
      <c r="B9080" s="211" t="n">
        <v>3.36</v>
      </c>
    </row>
    <row r="9081" customFormat="false" ht="12.75" hidden="false" customHeight="false" outlineLevel="0" collapsed="false">
      <c r="A9081" s="210" t="s">
        <v>17209</v>
      </c>
      <c r="B9081" s="211" t="n">
        <v>2.91</v>
      </c>
    </row>
    <row r="9082" customFormat="false" ht="12.75" hidden="false" customHeight="false" outlineLevel="0" collapsed="false">
      <c r="A9082" s="210" t="s">
        <v>17210</v>
      </c>
      <c r="B9082" s="211" t="n">
        <v>0.16</v>
      </c>
    </row>
    <row r="9083" customFormat="false" ht="12.75" hidden="false" customHeight="false" outlineLevel="0" collapsed="false">
      <c r="A9083" s="210" t="s">
        <v>17212</v>
      </c>
      <c r="B9083" s="211" t="n">
        <v>0.13</v>
      </c>
    </row>
    <row r="9084" customFormat="false" ht="12.75" hidden="false" customHeight="false" outlineLevel="0" collapsed="false">
      <c r="A9084" s="210" t="s">
        <v>17213</v>
      </c>
      <c r="B9084" s="211" t="n">
        <v>2.69</v>
      </c>
    </row>
    <row r="9085" customFormat="false" ht="12.75" hidden="false" customHeight="false" outlineLevel="0" collapsed="false">
      <c r="A9085" s="210" t="s">
        <v>17216</v>
      </c>
      <c r="B9085" s="211" t="n">
        <v>2.33</v>
      </c>
    </row>
    <row r="9086" customFormat="false" ht="12.75" hidden="false" customHeight="false" outlineLevel="0" collapsed="false">
      <c r="A9086" s="210" t="s">
        <v>17217</v>
      </c>
      <c r="B9086" s="211" t="n">
        <v>62.22</v>
      </c>
    </row>
    <row r="9087" customFormat="false" ht="12.75" hidden="false" customHeight="false" outlineLevel="0" collapsed="false">
      <c r="A9087" s="210" t="s">
        <v>17219</v>
      </c>
      <c r="B9087" s="211" t="n">
        <v>61.32</v>
      </c>
    </row>
    <row r="9088" customFormat="false" ht="12.75" hidden="false" customHeight="false" outlineLevel="0" collapsed="false">
      <c r="A9088" s="210" t="s">
        <v>17220</v>
      </c>
      <c r="B9088" s="211" t="n">
        <v>813.55</v>
      </c>
    </row>
    <row r="9089" customFormat="false" ht="12.75" hidden="false" customHeight="false" outlineLevel="0" collapsed="false">
      <c r="A9089" s="210" t="s">
        <v>17222</v>
      </c>
      <c r="B9089" s="211" t="n">
        <v>744</v>
      </c>
    </row>
    <row r="9090" customFormat="false" ht="12.75" hidden="false" customHeight="false" outlineLevel="0" collapsed="false">
      <c r="A9090" s="210" t="s">
        <v>17223</v>
      </c>
      <c r="B9090" s="211" t="n">
        <v>419.03</v>
      </c>
    </row>
    <row r="9091" customFormat="false" ht="12.75" hidden="false" customHeight="false" outlineLevel="0" collapsed="false">
      <c r="A9091" s="210" t="s">
        <v>17225</v>
      </c>
      <c r="B9091" s="211" t="n">
        <v>383.19</v>
      </c>
    </row>
    <row r="9092" customFormat="false" ht="12.75" hidden="false" customHeight="false" outlineLevel="0" collapsed="false">
      <c r="A9092" s="210" t="s">
        <v>17226</v>
      </c>
      <c r="B9092" s="211" t="n">
        <v>328.26</v>
      </c>
    </row>
    <row r="9093" customFormat="false" ht="12.75" hidden="false" customHeight="false" outlineLevel="0" collapsed="false">
      <c r="A9093" s="210" t="s">
        <v>17229</v>
      </c>
      <c r="B9093" s="211" t="n">
        <v>299.59</v>
      </c>
    </row>
    <row r="9094" customFormat="false" ht="12.75" hidden="false" customHeight="false" outlineLevel="0" collapsed="false">
      <c r="A9094" s="210" t="s">
        <v>17230</v>
      </c>
      <c r="B9094" s="211" t="n">
        <v>53.8</v>
      </c>
    </row>
    <row r="9095" customFormat="false" ht="12.75" hidden="false" customHeight="false" outlineLevel="0" collapsed="false">
      <c r="A9095" s="210" t="s">
        <v>17232</v>
      </c>
      <c r="B9095" s="211" t="n">
        <v>46.63</v>
      </c>
    </row>
    <row r="9096" customFormat="false" ht="12.75" hidden="false" customHeight="false" outlineLevel="0" collapsed="false">
      <c r="A9096" s="210" t="s">
        <v>17233</v>
      </c>
      <c r="B9096" s="211" t="n">
        <v>1545.18</v>
      </c>
    </row>
    <row r="9097" customFormat="false" ht="12.75" hidden="false" customHeight="false" outlineLevel="0" collapsed="false">
      <c r="A9097" s="210" t="s">
        <v>17236</v>
      </c>
      <c r="B9097" s="211" t="n">
        <v>1475.63</v>
      </c>
    </row>
    <row r="9098" customFormat="false" ht="12.75" hidden="false" customHeight="false" outlineLevel="0" collapsed="false">
      <c r="A9098" s="210" t="s">
        <v>17237</v>
      </c>
      <c r="B9098" s="211" t="n">
        <v>1029.12</v>
      </c>
    </row>
    <row r="9099" customFormat="false" ht="12.75" hidden="false" customHeight="false" outlineLevel="0" collapsed="false">
      <c r="A9099" s="210" t="s">
        <v>17239</v>
      </c>
      <c r="B9099" s="211" t="n">
        <v>959.57</v>
      </c>
    </row>
    <row r="9100" customFormat="false" ht="12.75" hidden="false" customHeight="false" outlineLevel="0" collapsed="false">
      <c r="A9100" s="210" t="s">
        <v>17240</v>
      </c>
      <c r="B9100" s="211" t="n">
        <v>257.5</v>
      </c>
    </row>
    <row r="9101" customFormat="false" ht="12.75" hidden="false" customHeight="false" outlineLevel="0" collapsed="false">
      <c r="A9101" s="210" t="s">
        <v>17242</v>
      </c>
      <c r="B9101" s="211" t="n">
        <v>257.5</v>
      </c>
    </row>
    <row r="9102" customFormat="false" ht="12.75" hidden="false" customHeight="false" outlineLevel="0" collapsed="false">
      <c r="A9102" s="210" t="s">
        <v>17243</v>
      </c>
      <c r="B9102" s="211" t="n">
        <v>208.22</v>
      </c>
    </row>
    <row r="9103" customFormat="false" ht="12.75" hidden="false" customHeight="false" outlineLevel="0" collapsed="false">
      <c r="A9103" s="210" t="s">
        <v>17245</v>
      </c>
      <c r="B9103" s="211" t="n">
        <v>203.56</v>
      </c>
    </row>
    <row r="9104" customFormat="false" ht="12.75" hidden="false" customHeight="false" outlineLevel="0" collapsed="false">
      <c r="A9104" s="210" t="s">
        <v>17246</v>
      </c>
      <c r="B9104" s="211" t="n">
        <v>150</v>
      </c>
    </row>
    <row r="9105" customFormat="false" ht="12.75" hidden="false" customHeight="false" outlineLevel="0" collapsed="false">
      <c r="A9105" s="210" t="s">
        <v>17249</v>
      </c>
      <c r="B9105" s="211" t="n">
        <v>150</v>
      </c>
    </row>
    <row r="9106" customFormat="false" ht="12.75" hidden="false" customHeight="false" outlineLevel="0" collapsed="false">
      <c r="A9106" s="210" t="s">
        <v>17250</v>
      </c>
      <c r="B9106" s="211" t="n">
        <v>107.61</v>
      </c>
    </row>
    <row r="9107" customFormat="false" ht="12.75" hidden="false" customHeight="false" outlineLevel="0" collapsed="false">
      <c r="A9107" s="210" t="s">
        <v>17254</v>
      </c>
      <c r="B9107" s="211" t="n">
        <v>93.27</v>
      </c>
    </row>
    <row r="9108" customFormat="false" ht="12.75" hidden="false" customHeight="false" outlineLevel="0" collapsed="false">
      <c r="A9108" s="210" t="s">
        <v>17255</v>
      </c>
      <c r="B9108" s="211" t="n">
        <v>141.24</v>
      </c>
    </row>
    <row r="9109" customFormat="false" ht="12.75" hidden="false" customHeight="false" outlineLevel="0" collapsed="false">
      <c r="A9109" s="210" t="s">
        <v>17259</v>
      </c>
      <c r="B9109" s="211" t="n">
        <v>122.42</v>
      </c>
    </row>
    <row r="9110" customFormat="false" ht="12.75" hidden="false" customHeight="false" outlineLevel="0" collapsed="false">
      <c r="A9110" s="210" t="s">
        <v>17260</v>
      </c>
      <c r="B9110" s="211" t="n">
        <v>163.43</v>
      </c>
    </row>
    <row r="9111" customFormat="false" ht="12.75" hidden="false" customHeight="false" outlineLevel="0" collapsed="false">
      <c r="A9111" s="210" t="s">
        <v>17263</v>
      </c>
      <c r="B9111" s="211" t="n">
        <v>141.66</v>
      </c>
    </row>
    <row r="9112" customFormat="false" ht="12.75" hidden="false" customHeight="false" outlineLevel="0" collapsed="false">
      <c r="A9112" s="210" t="s">
        <v>17264</v>
      </c>
      <c r="B9112" s="211" t="n">
        <v>1.54</v>
      </c>
    </row>
    <row r="9113" customFormat="false" ht="12.75" hidden="false" customHeight="false" outlineLevel="0" collapsed="false">
      <c r="A9113" s="210" t="s">
        <v>17267</v>
      </c>
      <c r="B9113" s="211" t="n">
        <v>1.36</v>
      </c>
    </row>
    <row r="9114" customFormat="false" ht="12.75" hidden="false" customHeight="false" outlineLevel="0" collapsed="false">
      <c r="A9114" s="210" t="s">
        <v>17268</v>
      </c>
      <c r="B9114" s="211" t="n">
        <v>20.17</v>
      </c>
    </row>
    <row r="9115" customFormat="false" ht="12.75" hidden="false" customHeight="false" outlineLevel="0" collapsed="false">
      <c r="A9115" s="210" t="s">
        <v>17270</v>
      </c>
      <c r="B9115" s="211" t="n">
        <v>17.48</v>
      </c>
    </row>
    <row r="9116" customFormat="false" ht="12.75" hidden="false" customHeight="false" outlineLevel="0" collapsed="false">
      <c r="A9116" s="210" t="s">
        <v>17271</v>
      </c>
      <c r="B9116" s="211" t="n">
        <v>10.08</v>
      </c>
    </row>
    <row r="9117" customFormat="false" ht="12.75" hidden="false" customHeight="false" outlineLevel="0" collapsed="false">
      <c r="A9117" s="210" t="s">
        <v>17274</v>
      </c>
      <c r="B9117" s="211" t="n">
        <v>8.74</v>
      </c>
    </row>
    <row r="9118" customFormat="false" ht="12.75" hidden="false" customHeight="false" outlineLevel="0" collapsed="false">
      <c r="A9118" s="210" t="s">
        <v>17275</v>
      </c>
      <c r="B9118" s="211" t="n">
        <v>67.25</v>
      </c>
    </row>
    <row r="9119" customFormat="false" ht="12.75" hidden="false" customHeight="false" outlineLevel="0" collapsed="false">
      <c r="A9119" s="210" t="s">
        <v>17277</v>
      </c>
      <c r="B9119" s="211" t="n">
        <v>58.29</v>
      </c>
    </row>
    <row r="9120" customFormat="false" ht="12.75" hidden="false" customHeight="false" outlineLevel="0" collapsed="false">
      <c r="A9120" s="210" t="s">
        <v>17278</v>
      </c>
      <c r="B9120" s="211" t="n">
        <v>121.62</v>
      </c>
    </row>
    <row r="9121" customFormat="false" ht="12.75" hidden="false" customHeight="false" outlineLevel="0" collapsed="false">
      <c r="A9121" s="210" t="s">
        <v>17280</v>
      </c>
      <c r="B9121" s="211" t="n">
        <v>117.14</v>
      </c>
    </row>
    <row r="9122" customFormat="false" ht="12.75" hidden="false" customHeight="false" outlineLevel="0" collapsed="false">
      <c r="A9122" s="210" t="s">
        <v>17281</v>
      </c>
      <c r="B9122" s="211" t="n">
        <v>15.06</v>
      </c>
    </row>
    <row r="9123" customFormat="false" ht="12.75" hidden="false" customHeight="false" outlineLevel="0" collapsed="false">
      <c r="A9123" s="210" t="s">
        <v>17286</v>
      </c>
      <c r="B9123" s="211" t="n">
        <v>14.13</v>
      </c>
    </row>
    <row r="9124" customFormat="false" ht="12.75" hidden="false" customHeight="false" outlineLevel="0" collapsed="false">
      <c r="A9124" s="210" t="s">
        <v>17287</v>
      </c>
      <c r="B9124" s="211" t="n">
        <v>21.39</v>
      </c>
    </row>
    <row r="9125" customFormat="false" ht="12.75" hidden="false" customHeight="false" outlineLevel="0" collapsed="false">
      <c r="A9125" s="210" t="s">
        <v>17291</v>
      </c>
      <c r="B9125" s="211" t="n">
        <v>20.13</v>
      </c>
    </row>
    <row r="9126" customFormat="false" ht="12.75" hidden="false" customHeight="false" outlineLevel="0" collapsed="false">
      <c r="A9126" s="210" t="s">
        <v>17292</v>
      </c>
      <c r="B9126" s="211" t="n">
        <v>12.25</v>
      </c>
    </row>
    <row r="9127" customFormat="false" ht="12.75" hidden="false" customHeight="false" outlineLevel="0" collapsed="false">
      <c r="A9127" s="210" t="s">
        <v>17295</v>
      </c>
      <c r="B9127" s="211" t="n">
        <v>11.53</v>
      </c>
    </row>
    <row r="9128" customFormat="false" ht="12.75" hidden="false" customHeight="false" outlineLevel="0" collapsed="false">
      <c r="A9128" s="210" t="s">
        <v>17296</v>
      </c>
      <c r="B9128" s="211" t="n">
        <v>101.63</v>
      </c>
    </row>
    <row r="9129" customFormat="false" ht="12.75" hidden="false" customHeight="false" outlineLevel="0" collapsed="false">
      <c r="A9129" s="210" t="s">
        <v>17299</v>
      </c>
      <c r="B9129" s="211" t="n">
        <v>97.15</v>
      </c>
    </row>
    <row r="9130" customFormat="false" ht="12.75" hidden="false" customHeight="false" outlineLevel="0" collapsed="false">
      <c r="A9130" s="210" t="s">
        <v>17300</v>
      </c>
      <c r="B9130" s="211" t="n">
        <v>3054.69</v>
      </c>
    </row>
    <row r="9131" customFormat="false" ht="12.75" hidden="false" customHeight="false" outlineLevel="0" collapsed="false">
      <c r="A9131" s="210" t="s">
        <v>17301</v>
      </c>
      <c r="B9131" s="211" t="n">
        <v>2842.71</v>
      </c>
    </row>
    <row r="9132" customFormat="false" ht="12.75" hidden="false" customHeight="false" outlineLevel="0" collapsed="false">
      <c r="A9132" s="210" t="s">
        <v>17302</v>
      </c>
      <c r="B9132" s="211" t="n">
        <v>47.37</v>
      </c>
    </row>
    <row r="9133" customFormat="false" ht="12.75" hidden="false" customHeight="false" outlineLevel="0" collapsed="false">
      <c r="A9133" s="210" t="s">
        <v>17305</v>
      </c>
      <c r="B9133" s="211" t="n">
        <v>43.62</v>
      </c>
    </row>
    <row r="9134" customFormat="false" ht="12.75" hidden="false" customHeight="false" outlineLevel="0" collapsed="false">
      <c r="A9134" s="210" t="s">
        <v>17306</v>
      </c>
      <c r="B9134" s="211" t="n">
        <v>28.64</v>
      </c>
    </row>
    <row r="9135" customFormat="false" ht="12.75" hidden="false" customHeight="false" outlineLevel="0" collapsed="false">
      <c r="A9135" s="210" t="s">
        <v>17309</v>
      </c>
      <c r="B9135" s="211" t="n">
        <v>26.08</v>
      </c>
    </row>
    <row r="9136" customFormat="false" ht="12.75" hidden="false" customHeight="false" outlineLevel="0" collapsed="false">
      <c r="A9136" s="210" t="s">
        <v>17310</v>
      </c>
      <c r="B9136" s="211" t="n">
        <v>34.31</v>
      </c>
    </row>
    <row r="9137" customFormat="false" ht="12.75" hidden="false" customHeight="false" outlineLevel="0" collapsed="false">
      <c r="A9137" s="210" t="s">
        <v>17313</v>
      </c>
      <c r="B9137" s="211" t="n">
        <v>32.91</v>
      </c>
    </row>
    <row r="9138" customFormat="false" ht="12.75" hidden="false" customHeight="false" outlineLevel="0" collapsed="false">
      <c r="A9138" s="210" t="s">
        <v>17314</v>
      </c>
      <c r="B9138" s="211" t="n">
        <v>334.23</v>
      </c>
    </row>
    <row r="9139" customFormat="false" ht="12.75" hidden="false" customHeight="false" outlineLevel="0" collapsed="false">
      <c r="A9139" s="210" t="s">
        <v>17318</v>
      </c>
      <c r="B9139" s="211" t="n">
        <v>305.26</v>
      </c>
    </row>
    <row r="9140" customFormat="false" ht="12.75" hidden="false" customHeight="false" outlineLevel="0" collapsed="false">
      <c r="A9140" s="210" t="s">
        <v>17319</v>
      </c>
      <c r="B9140" s="211" t="n">
        <v>239.15</v>
      </c>
    </row>
    <row r="9141" customFormat="false" ht="12.75" hidden="false" customHeight="false" outlineLevel="0" collapsed="false">
      <c r="A9141" s="210" t="s">
        <v>17322</v>
      </c>
      <c r="B9141" s="211" t="n">
        <v>218.21</v>
      </c>
    </row>
    <row r="9142" customFormat="false" ht="12.75" hidden="false" customHeight="false" outlineLevel="0" collapsed="false">
      <c r="A9142" s="210" t="s">
        <v>17323</v>
      </c>
      <c r="B9142" s="211" t="n">
        <v>619.78</v>
      </c>
    </row>
    <row r="9143" customFormat="false" ht="12.75" hidden="false" customHeight="false" outlineLevel="0" collapsed="false">
      <c r="A9143" s="210" t="s">
        <v>17328</v>
      </c>
      <c r="B9143" s="211" t="n">
        <v>571.03</v>
      </c>
    </row>
    <row r="9144" customFormat="false" ht="12.75" hidden="false" customHeight="false" outlineLevel="0" collapsed="false">
      <c r="A9144" s="210" t="s">
        <v>17329</v>
      </c>
      <c r="B9144" s="211" t="n">
        <v>1097.12</v>
      </c>
    </row>
    <row r="9145" customFormat="false" ht="12.75" hidden="false" customHeight="false" outlineLevel="0" collapsed="false">
      <c r="A9145" s="210" t="s">
        <v>377</v>
      </c>
      <c r="B9145" s="211" t="n">
        <v>1009.07</v>
      </c>
    </row>
    <row r="9146" customFormat="false" ht="12.75" hidden="false" customHeight="false" outlineLevel="0" collapsed="false">
      <c r="A9146" s="210" t="s">
        <v>17334</v>
      </c>
      <c r="B9146" s="211" t="n">
        <v>412</v>
      </c>
    </row>
    <row r="9147" customFormat="false" ht="12.75" hidden="false" customHeight="false" outlineLevel="0" collapsed="false">
      <c r="A9147" s="210" t="s">
        <v>17337</v>
      </c>
      <c r="B9147" s="211" t="n">
        <v>412</v>
      </c>
    </row>
    <row r="9148" customFormat="false" ht="12.75" hidden="false" customHeight="false" outlineLevel="0" collapsed="false">
      <c r="A9148" s="210" t="s">
        <v>17338</v>
      </c>
      <c r="B9148" s="211" t="n">
        <v>202.58</v>
      </c>
    </row>
    <row r="9149" customFormat="false" ht="12.75" hidden="false" customHeight="false" outlineLevel="0" collapsed="false">
      <c r="A9149" s="210" t="s">
        <v>17343</v>
      </c>
      <c r="B9149" s="211" t="n">
        <v>192.71</v>
      </c>
    </row>
    <row r="9150" customFormat="false" ht="12.75" hidden="false" customHeight="false" outlineLevel="0" collapsed="false">
      <c r="A9150" s="210" t="s">
        <v>17344</v>
      </c>
      <c r="B9150" s="211" t="n">
        <v>645.11</v>
      </c>
    </row>
    <row r="9151" customFormat="false" ht="12.75" hidden="false" customHeight="false" outlineLevel="0" collapsed="false">
      <c r="A9151" s="210" t="s">
        <v>17349</v>
      </c>
      <c r="B9151" s="211" t="n">
        <v>624.61</v>
      </c>
    </row>
    <row r="9152" customFormat="false" ht="12.75" hidden="false" customHeight="false" outlineLevel="0" collapsed="false">
      <c r="A9152" s="210" t="s">
        <v>17350</v>
      </c>
      <c r="B9152" s="211" t="n">
        <v>1810.84</v>
      </c>
    </row>
    <row r="9153" customFormat="false" ht="12.75" hidden="false" customHeight="false" outlineLevel="0" collapsed="false">
      <c r="A9153" s="210" t="s">
        <v>17356</v>
      </c>
      <c r="B9153" s="211" t="n">
        <v>1663.77</v>
      </c>
    </row>
    <row r="9154" customFormat="false" ht="12.75" hidden="false" customHeight="false" outlineLevel="0" collapsed="false">
      <c r="A9154" s="210" t="s">
        <v>17357</v>
      </c>
      <c r="B9154" s="211" t="n">
        <v>868.4</v>
      </c>
    </row>
    <row r="9155" customFormat="false" ht="12.75" hidden="false" customHeight="false" outlineLevel="0" collapsed="false">
      <c r="A9155" s="210" t="s">
        <v>17360</v>
      </c>
      <c r="B9155" s="211" t="n">
        <v>778.88</v>
      </c>
    </row>
    <row r="9156" customFormat="false" ht="12.75" hidden="false" customHeight="false" outlineLevel="0" collapsed="false">
      <c r="A9156" s="210" t="s">
        <v>17361</v>
      </c>
      <c r="B9156" s="211" t="n">
        <v>1389.12</v>
      </c>
    </row>
    <row r="9157" customFormat="false" ht="12.75" hidden="false" customHeight="false" outlineLevel="0" collapsed="false">
      <c r="A9157" s="210" t="s">
        <v>17365</v>
      </c>
      <c r="B9157" s="211" t="n">
        <v>1335.04</v>
      </c>
    </row>
    <row r="9158" customFormat="false" ht="12.75" hidden="false" customHeight="false" outlineLevel="0" collapsed="false">
      <c r="A9158" s="210" t="s">
        <v>17366</v>
      </c>
      <c r="B9158" s="211" t="n">
        <v>574.86</v>
      </c>
    </row>
    <row r="9159" customFormat="false" ht="12.75" hidden="false" customHeight="false" outlineLevel="0" collapsed="false">
      <c r="A9159" s="210" t="s">
        <v>17370</v>
      </c>
      <c r="B9159" s="211" t="n">
        <v>551.16</v>
      </c>
    </row>
    <row r="9160" customFormat="false" ht="12.75" hidden="false" customHeight="false" outlineLevel="0" collapsed="false">
      <c r="A9160" s="210" t="s">
        <v>17371</v>
      </c>
      <c r="B9160" s="211" t="n">
        <v>772.94</v>
      </c>
    </row>
    <row r="9161" customFormat="false" ht="12.75" hidden="false" customHeight="false" outlineLevel="0" collapsed="false">
      <c r="A9161" s="210" t="s">
        <v>17373</v>
      </c>
      <c r="B9161" s="211" t="n">
        <v>753.78</v>
      </c>
    </row>
    <row r="9162" customFormat="false" ht="12.75" hidden="false" customHeight="false" outlineLevel="0" collapsed="false">
      <c r="A9162" s="210" t="s">
        <v>17374</v>
      </c>
      <c r="B9162" s="211" t="n">
        <v>152.56</v>
      </c>
    </row>
    <row r="9163" customFormat="false" ht="12.75" hidden="false" customHeight="false" outlineLevel="0" collapsed="false">
      <c r="A9163" s="210" t="s">
        <v>17378</v>
      </c>
      <c r="B9163" s="211" t="n">
        <v>144.18</v>
      </c>
    </row>
    <row r="9164" customFormat="false" ht="12.75" hidden="false" customHeight="false" outlineLevel="0" collapsed="false">
      <c r="A9164" s="210" t="s">
        <v>17379</v>
      </c>
      <c r="B9164" s="211" t="n">
        <v>77.64</v>
      </c>
    </row>
    <row r="9165" customFormat="false" ht="12.75" hidden="false" customHeight="false" outlineLevel="0" collapsed="false">
      <c r="A9165" s="210" t="s">
        <v>17384</v>
      </c>
      <c r="B9165" s="211" t="n">
        <v>71.2</v>
      </c>
    </row>
    <row r="9166" customFormat="false" ht="12.75" hidden="false" customHeight="false" outlineLevel="0" collapsed="false">
      <c r="A9166" s="210" t="s">
        <v>17385</v>
      </c>
      <c r="B9166" s="211" t="n">
        <v>99.62</v>
      </c>
    </row>
    <row r="9167" customFormat="false" ht="12.75" hidden="false" customHeight="false" outlineLevel="0" collapsed="false">
      <c r="A9167" s="210" t="s">
        <v>17388</v>
      </c>
      <c r="B9167" s="211" t="n">
        <v>87.12</v>
      </c>
    </row>
    <row r="9168" customFormat="false" ht="12.75" hidden="false" customHeight="false" outlineLevel="0" collapsed="false">
      <c r="A9168" s="210" t="s">
        <v>17389</v>
      </c>
      <c r="B9168" s="211" t="n">
        <v>1502.78</v>
      </c>
    </row>
    <row r="9169" customFormat="false" ht="12.75" hidden="false" customHeight="false" outlineLevel="0" collapsed="false">
      <c r="A9169" s="210" t="s">
        <v>17394</v>
      </c>
      <c r="B9169" s="211" t="n">
        <v>1403.91</v>
      </c>
    </row>
    <row r="9170" customFormat="false" ht="12.75" hidden="false" customHeight="false" outlineLevel="0" collapsed="false">
      <c r="A9170" s="210" t="s">
        <v>17395</v>
      </c>
      <c r="B9170" s="211" t="n">
        <v>196.84</v>
      </c>
    </row>
    <row r="9171" customFormat="false" ht="12.75" hidden="false" customHeight="false" outlineLevel="0" collapsed="false">
      <c r="A9171" s="210" t="s">
        <v>17402</v>
      </c>
      <c r="B9171" s="211" t="n">
        <v>188.38</v>
      </c>
    </row>
    <row r="9172" customFormat="false" ht="12.75" hidden="false" customHeight="false" outlineLevel="0" collapsed="false">
      <c r="A9172" s="210" t="s">
        <v>17403</v>
      </c>
      <c r="B9172" s="211" t="n">
        <v>161.34</v>
      </c>
    </row>
    <row r="9173" customFormat="false" ht="12.75" hidden="false" customHeight="false" outlineLevel="0" collapsed="false">
      <c r="A9173" s="210" t="s">
        <v>17410</v>
      </c>
      <c r="B9173" s="211" t="n">
        <v>151.52</v>
      </c>
    </row>
    <row r="9174" customFormat="false" ht="12.75" hidden="false" customHeight="false" outlineLevel="0" collapsed="false">
      <c r="A9174" s="210" t="s">
        <v>17411</v>
      </c>
      <c r="B9174" s="211" t="n">
        <v>229.17</v>
      </c>
    </row>
    <row r="9175" customFormat="false" ht="12.75" hidden="false" customHeight="false" outlineLevel="0" collapsed="false">
      <c r="A9175" s="210" t="s">
        <v>17418</v>
      </c>
      <c r="B9175" s="211" t="n">
        <v>213.16</v>
      </c>
    </row>
    <row r="9176" customFormat="false" ht="12.75" hidden="false" customHeight="false" outlineLevel="0" collapsed="false">
      <c r="A9176" s="210" t="s">
        <v>17419</v>
      </c>
      <c r="B9176" s="211" t="n">
        <v>236.96</v>
      </c>
    </row>
    <row r="9177" customFormat="false" ht="12.75" hidden="false" customHeight="false" outlineLevel="0" collapsed="false">
      <c r="A9177" s="210" t="s">
        <v>17426</v>
      </c>
      <c r="B9177" s="211" t="n">
        <v>224.57</v>
      </c>
    </row>
    <row r="9178" customFormat="false" ht="12.75" hidden="false" customHeight="false" outlineLevel="0" collapsed="false">
      <c r="A9178" s="210" t="s">
        <v>17427</v>
      </c>
      <c r="B9178" s="211" t="n">
        <v>208.15</v>
      </c>
    </row>
    <row r="9179" customFormat="false" ht="12.75" hidden="false" customHeight="false" outlineLevel="0" collapsed="false">
      <c r="A9179" s="210" t="s">
        <v>17434</v>
      </c>
      <c r="B9179" s="211" t="n">
        <v>198.14</v>
      </c>
    </row>
    <row r="9180" customFormat="false" ht="12.75" hidden="false" customHeight="false" outlineLevel="0" collapsed="false">
      <c r="A9180" s="210" t="s">
        <v>17435</v>
      </c>
      <c r="B9180" s="211" t="n">
        <v>170.85</v>
      </c>
    </row>
    <row r="9181" customFormat="false" ht="12.75" hidden="false" customHeight="false" outlineLevel="0" collapsed="false">
      <c r="A9181" s="210" t="s">
        <v>17441</v>
      </c>
      <c r="B9181" s="211" t="n">
        <v>162.36</v>
      </c>
    </row>
    <row r="9182" customFormat="false" ht="12.75" hidden="false" customHeight="false" outlineLevel="0" collapsed="false">
      <c r="A9182" s="210" t="s">
        <v>17442</v>
      </c>
      <c r="B9182" s="211" t="n">
        <v>145.68</v>
      </c>
    </row>
    <row r="9183" customFormat="false" ht="12.75" hidden="false" customHeight="false" outlineLevel="0" collapsed="false">
      <c r="A9183" s="210" t="s">
        <v>17447</v>
      </c>
      <c r="B9183" s="211" t="n">
        <v>142.29</v>
      </c>
    </row>
    <row r="9184" customFormat="false" ht="12.75" hidden="false" customHeight="false" outlineLevel="0" collapsed="false">
      <c r="A9184" s="210" t="s">
        <v>17448</v>
      </c>
      <c r="B9184" s="211" t="n">
        <v>274.83</v>
      </c>
    </row>
    <row r="9185" customFormat="false" ht="12.75" hidden="false" customHeight="false" outlineLevel="0" collapsed="false">
      <c r="A9185" s="210" t="s">
        <v>17455</v>
      </c>
      <c r="B9185" s="211" t="n">
        <v>260.37</v>
      </c>
    </row>
    <row r="9186" customFormat="false" ht="12.75" hidden="false" customHeight="false" outlineLevel="0" collapsed="false">
      <c r="A9186" s="210" t="s">
        <v>17456</v>
      </c>
      <c r="B9186" s="211" t="n">
        <v>162.58</v>
      </c>
    </row>
    <row r="9187" customFormat="false" ht="12.75" hidden="false" customHeight="false" outlineLevel="0" collapsed="false">
      <c r="A9187" s="210" t="s">
        <v>17463</v>
      </c>
      <c r="B9187" s="211" t="n">
        <v>151.94</v>
      </c>
    </row>
    <row r="9188" customFormat="false" ht="12.75" hidden="false" customHeight="false" outlineLevel="0" collapsed="false">
      <c r="A9188" s="210" t="s">
        <v>17464</v>
      </c>
      <c r="B9188" s="211" t="n">
        <v>180.92</v>
      </c>
    </row>
    <row r="9189" customFormat="false" ht="12.75" hidden="false" customHeight="false" outlineLevel="0" collapsed="false">
      <c r="A9189" s="210" t="s">
        <v>17471</v>
      </c>
      <c r="B9189" s="211" t="n">
        <v>170.92</v>
      </c>
    </row>
    <row r="9190" customFormat="false" ht="12.75" hidden="false" customHeight="false" outlineLevel="0" collapsed="false">
      <c r="A9190" s="210" t="s">
        <v>17472</v>
      </c>
      <c r="B9190" s="211" t="n">
        <v>162.52</v>
      </c>
    </row>
    <row r="9191" customFormat="false" ht="12.75" hidden="false" customHeight="false" outlineLevel="0" collapsed="false">
      <c r="A9191" s="210" t="s">
        <v>17478</v>
      </c>
      <c r="B9191" s="211" t="n">
        <v>153.14</v>
      </c>
    </row>
    <row r="9192" customFormat="false" ht="12.75" hidden="false" customHeight="false" outlineLevel="0" collapsed="false">
      <c r="A9192" s="210" t="s">
        <v>17479</v>
      </c>
      <c r="B9192" s="211" t="n">
        <v>150.09</v>
      </c>
    </row>
    <row r="9193" customFormat="false" ht="12.75" hidden="false" customHeight="false" outlineLevel="0" collapsed="false">
      <c r="A9193" s="210" t="s">
        <v>17485</v>
      </c>
      <c r="B9193" s="211" t="n">
        <v>141.41</v>
      </c>
    </row>
    <row r="9194" customFormat="false" ht="12.75" hidden="false" customHeight="false" outlineLevel="0" collapsed="false">
      <c r="A9194" s="210" t="s">
        <v>17486</v>
      </c>
      <c r="B9194" s="211" t="n">
        <v>139.62</v>
      </c>
    </row>
    <row r="9195" customFormat="false" ht="12.75" hidden="false" customHeight="false" outlineLevel="0" collapsed="false">
      <c r="A9195" s="210" t="s">
        <v>17493</v>
      </c>
      <c r="B9195" s="211" t="n">
        <v>132.14</v>
      </c>
    </row>
    <row r="9196" customFormat="false" ht="12.75" hidden="false" customHeight="false" outlineLevel="0" collapsed="false">
      <c r="A9196" s="210" t="s">
        <v>17494</v>
      </c>
      <c r="B9196" s="211" t="n">
        <v>226.77</v>
      </c>
    </row>
    <row r="9197" customFormat="false" ht="12.75" hidden="false" customHeight="false" outlineLevel="0" collapsed="false">
      <c r="A9197" s="210" t="s">
        <v>17501</v>
      </c>
      <c r="B9197" s="211" t="n">
        <v>217.83</v>
      </c>
    </row>
    <row r="9198" customFormat="false" ht="12.75" hidden="false" customHeight="false" outlineLevel="0" collapsed="false">
      <c r="A9198" s="210" t="s">
        <v>17502</v>
      </c>
      <c r="B9198" s="211" t="n">
        <v>220.25</v>
      </c>
    </row>
    <row r="9199" customFormat="false" ht="12.75" hidden="false" customHeight="false" outlineLevel="0" collapsed="false">
      <c r="A9199" s="210" t="s">
        <v>17509</v>
      </c>
      <c r="B9199" s="211" t="n">
        <v>211.89</v>
      </c>
    </row>
    <row r="9200" customFormat="false" ht="12.75" hidden="false" customHeight="false" outlineLevel="0" collapsed="false">
      <c r="A9200" s="210" t="s">
        <v>17510</v>
      </c>
      <c r="B9200" s="211" t="n">
        <v>246.73</v>
      </c>
    </row>
    <row r="9201" customFormat="false" ht="12.75" hidden="false" customHeight="false" outlineLevel="0" collapsed="false">
      <c r="A9201" s="210" t="s">
        <v>17517</v>
      </c>
      <c r="B9201" s="211" t="n">
        <v>238.2</v>
      </c>
    </row>
    <row r="9202" customFormat="false" ht="12.75" hidden="false" customHeight="false" outlineLevel="0" collapsed="false">
      <c r="A9202" s="210" t="s">
        <v>17518</v>
      </c>
      <c r="B9202" s="211" t="n">
        <v>261.7</v>
      </c>
    </row>
    <row r="9203" customFormat="false" ht="12.75" hidden="false" customHeight="false" outlineLevel="0" collapsed="false">
      <c r="A9203" s="210" t="s">
        <v>17524</v>
      </c>
      <c r="B9203" s="211" t="n">
        <v>253.99</v>
      </c>
    </row>
    <row r="9204" customFormat="false" ht="12.75" hidden="false" customHeight="false" outlineLevel="0" collapsed="false">
      <c r="A9204" s="210" t="s">
        <v>17525</v>
      </c>
      <c r="B9204" s="211" t="n">
        <v>223.99</v>
      </c>
    </row>
    <row r="9205" customFormat="false" ht="12.75" hidden="false" customHeight="false" outlineLevel="0" collapsed="false">
      <c r="A9205" s="210" t="s">
        <v>17531</v>
      </c>
      <c r="B9205" s="211" t="n">
        <v>217.76</v>
      </c>
    </row>
    <row r="9206" customFormat="false" ht="12.75" hidden="false" customHeight="false" outlineLevel="0" collapsed="false">
      <c r="A9206" s="210" t="s">
        <v>17532</v>
      </c>
      <c r="B9206" s="211" t="n">
        <v>225.59</v>
      </c>
    </row>
    <row r="9207" customFormat="false" ht="12.75" hidden="false" customHeight="false" outlineLevel="0" collapsed="false">
      <c r="A9207" s="210" t="s">
        <v>17539</v>
      </c>
      <c r="B9207" s="211" t="n">
        <v>217.45</v>
      </c>
    </row>
    <row r="9208" customFormat="false" ht="12.75" hidden="false" customHeight="false" outlineLevel="0" collapsed="false">
      <c r="A9208" s="210" t="s">
        <v>17540</v>
      </c>
      <c r="B9208" s="211" t="n">
        <v>246.85</v>
      </c>
    </row>
    <row r="9209" customFormat="false" ht="12.75" hidden="false" customHeight="false" outlineLevel="0" collapsed="false">
      <c r="A9209" s="210" t="s">
        <v>17546</v>
      </c>
      <c r="B9209" s="211" t="n">
        <v>238.71</v>
      </c>
    </row>
    <row r="9210" customFormat="false" ht="12.75" hidden="false" customHeight="false" outlineLevel="0" collapsed="false">
      <c r="A9210" s="210" t="s">
        <v>17547</v>
      </c>
      <c r="B9210" s="211" t="n">
        <v>270.63</v>
      </c>
    </row>
    <row r="9211" customFormat="false" ht="12.75" hidden="false" customHeight="false" outlineLevel="0" collapsed="false">
      <c r="A9211" s="210" t="s">
        <v>17549</v>
      </c>
      <c r="B9211" s="211" t="n">
        <v>262.44</v>
      </c>
    </row>
    <row r="9212" customFormat="false" ht="12.75" hidden="false" customHeight="false" outlineLevel="0" collapsed="false">
      <c r="A9212" s="210" t="s">
        <v>17550</v>
      </c>
      <c r="B9212" s="211" t="n">
        <v>259.43</v>
      </c>
    </row>
    <row r="9213" customFormat="false" ht="12.75" hidden="false" customHeight="false" outlineLevel="0" collapsed="false">
      <c r="A9213" s="210" t="s">
        <v>17555</v>
      </c>
      <c r="B9213" s="211" t="n">
        <v>251.28</v>
      </c>
    </row>
    <row r="9214" customFormat="false" ht="12.75" hidden="false" customHeight="false" outlineLevel="0" collapsed="false">
      <c r="A9214" s="210" t="s">
        <v>17556</v>
      </c>
      <c r="B9214" s="211" t="n">
        <v>290.55</v>
      </c>
    </row>
    <row r="9215" customFormat="false" ht="12.75" hidden="false" customHeight="false" outlineLevel="0" collapsed="false">
      <c r="A9215" s="210" t="s">
        <v>17562</v>
      </c>
      <c r="B9215" s="211" t="n">
        <v>282.09</v>
      </c>
    </row>
    <row r="9216" customFormat="false" ht="12.75" hidden="false" customHeight="false" outlineLevel="0" collapsed="false">
      <c r="A9216" s="210" t="s">
        <v>17563</v>
      </c>
      <c r="B9216" s="211" t="n">
        <v>335.55</v>
      </c>
    </row>
    <row r="9217" customFormat="false" ht="12.75" hidden="false" customHeight="false" outlineLevel="0" collapsed="false">
      <c r="A9217" s="210" t="s">
        <v>17565</v>
      </c>
      <c r="B9217" s="211" t="n">
        <v>326.26</v>
      </c>
    </row>
    <row r="9218" customFormat="false" ht="12.75" hidden="false" customHeight="false" outlineLevel="0" collapsed="false">
      <c r="A9218" s="210" t="s">
        <v>17566</v>
      </c>
      <c r="B9218" s="211" t="n">
        <v>161.34</v>
      </c>
    </row>
    <row r="9219" customFormat="false" ht="12.75" hidden="false" customHeight="false" outlineLevel="0" collapsed="false">
      <c r="A9219" s="210" t="s">
        <v>17573</v>
      </c>
      <c r="B9219" s="211" t="n">
        <v>151.52</v>
      </c>
    </row>
    <row r="9220" customFormat="false" ht="12.75" hidden="false" customHeight="false" outlineLevel="0" collapsed="false">
      <c r="A9220" s="210" t="s">
        <v>17574</v>
      </c>
      <c r="B9220" s="211" t="n">
        <v>251.23</v>
      </c>
    </row>
    <row r="9221" customFormat="false" ht="12.75" hidden="false" customHeight="false" outlineLevel="0" collapsed="false">
      <c r="A9221" s="210" t="s">
        <v>17581</v>
      </c>
      <c r="B9221" s="211" t="n">
        <v>245.93</v>
      </c>
    </row>
    <row r="9222" customFormat="false" ht="12.75" hidden="false" customHeight="false" outlineLevel="0" collapsed="false">
      <c r="A9222" s="210" t="s">
        <v>17582</v>
      </c>
      <c r="B9222" s="211" t="n">
        <v>219.51</v>
      </c>
    </row>
    <row r="9223" customFormat="false" ht="12.75" hidden="false" customHeight="false" outlineLevel="0" collapsed="false">
      <c r="A9223" s="210" t="s">
        <v>17589</v>
      </c>
      <c r="B9223" s="211" t="n">
        <v>206.6</v>
      </c>
    </row>
    <row r="9224" customFormat="false" ht="12.75" hidden="false" customHeight="false" outlineLevel="0" collapsed="false">
      <c r="A9224" s="210" t="s">
        <v>17590</v>
      </c>
      <c r="B9224" s="211" t="n">
        <v>212.54</v>
      </c>
    </row>
    <row r="9225" customFormat="false" ht="12.75" hidden="false" customHeight="false" outlineLevel="0" collapsed="false">
      <c r="A9225" s="210" t="s">
        <v>17597</v>
      </c>
      <c r="B9225" s="211" t="n">
        <v>199.64</v>
      </c>
    </row>
    <row r="9226" customFormat="false" ht="12.75" hidden="false" customHeight="false" outlineLevel="0" collapsed="false">
      <c r="A9226" s="210" t="s">
        <v>17598</v>
      </c>
      <c r="B9226" s="211" t="n">
        <v>283.52</v>
      </c>
    </row>
    <row r="9227" customFormat="false" ht="12.75" hidden="false" customHeight="false" outlineLevel="0" collapsed="false">
      <c r="A9227" s="210" t="s">
        <v>17605</v>
      </c>
      <c r="B9227" s="211" t="n">
        <v>268.99</v>
      </c>
    </row>
    <row r="9228" customFormat="false" ht="12.75" hidden="false" customHeight="false" outlineLevel="0" collapsed="false">
      <c r="A9228" s="210" t="s">
        <v>17606</v>
      </c>
      <c r="B9228" s="211" t="n">
        <v>96.78</v>
      </c>
    </row>
    <row r="9229" customFormat="false" ht="12.75" hidden="false" customHeight="false" outlineLevel="0" collapsed="false">
      <c r="A9229" s="210" t="s">
        <v>17610</v>
      </c>
      <c r="B9229" s="211" t="n">
        <v>93.95</v>
      </c>
    </row>
    <row r="9230" customFormat="false" ht="12.75" hidden="false" customHeight="false" outlineLevel="0" collapsed="false">
      <c r="A9230" s="210" t="s">
        <v>17611</v>
      </c>
      <c r="B9230" s="211" t="n">
        <v>111.58</v>
      </c>
    </row>
    <row r="9231" customFormat="false" ht="12.75" hidden="false" customHeight="false" outlineLevel="0" collapsed="false">
      <c r="A9231" s="210" t="s">
        <v>17614</v>
      </c>
      <c r="B9231" s="211" t="n">
        <v>108.75</v>
      </c>
    </row>
    <row r="9232" customFormat="false" ht="12.75" hidden="false" customHeight="false" outlineLevel="0" collapsed="false">
      <c r="A9232" s="210" t="s">
        <v>17615</v>
      </c>
      <c r="B9232" s="211" t="n">
        <v>132.01</v>
      </c>
    </row>
    <row r="9233" customFormat="false" ht="12.75" hidden="false" customHeight="false" outlineLevel="0" collapsed="false">
      <c r="A9233" s="210" t="s">
        <v>17618</v>
      </c>
      <c r="B9233" s="211" t="n">
        <v>128.62</v>
      </c>
    </row>
    <row r="9234" customFormat="false" ht="12.75" hidden="false" customHeight="false" outlineLevel="0" collapsed="false">
      <c r="A9234" s="210" t="s">
        <v>17619</v>
      </c>
      <c r="B9234" s="211" t="n">
        <v>524.21</v>
      </c>
    </row>
    <row r="9235" customFormat="false" ht="12.75" hidden="false" customHeight="false" outlineLevel="0" collapsed="false">
      <c r="A9235" s="210" t="s">
        <v>17623</v>
      </c>
      <c r="B9235" s="211" t="n">
        <v>490.89</v>
      </c>
    </row>
    <row r="9236" customFormat="false" ht="12.75" hidden="false" customHeight="false" outlineLevel="0" collapsed="false">
      <c r="A9236" s="210" t="s">
        <v>17624</v>
      </c>
      <c r="B9236" s="211" t="n">
        <v>1566.73</v>
      </c>
    </row>
    <row r="9237" customFormat="false" ht="12.75" hidden="false" customHeight="false" outlineLevel="0" collapsed="false">
      <c r="A9237" s="210" t="s">
        <v>17629</v>
      </c>
      <c r="B9237" s="211" t="n">
        <v>1533.38</v>
      </c>
    </row>
    <row r="9238" customFormat="false" ht="12.75" hidden="false" customHeight="false" outlineLevel="0" collapsed="false">
      <c r="A9238" s="210" t="s">
        <v>17630</v>
      </c>
      <c r="B9238" s="211" t="n">
        <v>1245.92</v>
      </c>
    </row>
    <row r="9239" customFormat="false" ht="12.75" hidden="false" customHeight="false" outlineLevel="0" collapsed="false">
      <c r="A9239" s="210" t="s">
        <v>17635</v>
      </c>
      <c r="B9239" s="211" t="n">
        <v>1210.2</v>
      </c>
    </row>
    <row r="9240" customFormat="false" ht="12.75" hidden="false" customHeight="false" outlineLevel="0" collapsed="false">
      <c r="A9240" s="210" t="s">
        <v>17636</v>
      </c>
      <c r="B9240" s="211" t="n">
        <v>1641.77</v>
      </c>
    </row>
    <row r="9241" customFormat="false" ht="12.75" hidden="false" customHeight="false" outlineLevel="0" collapsed="false">
      <c r="A9241" s="210" t="s">
        <v>17641</v>
      </c>
      <c r="B9241" s="211" t="n">
        <v>1617.5</v>
      </c>
    </row>
    <row r="9242" customFormat="false" ht="12.75" hidden="false" customHeight="false" outlineLevel="0" collapsed="false">
      <c r="A9242" s="210" t="s">
        <v>17642</v>
      </c>
      <c r="B9242" s="211" t="n">
        <v>1096.2</v>
      </c>
    </row>
    <row r="9243" customFormat="false" ht="12.75" hidden="false" customHeight="false" outlineLevel="0" collapsed="false">
      <c r="A9243" s="210" t="s">
        <v>17647</v>
      </c>
      <c r="B9243" s="211" t="n">
        <v>1074.23</v>
      </c>
    </row>
    <row r="9244" customFormat="false" ht="12.75" hidden="false" customHeight="false" outlineLevel="0" collapsed="false">
      <c r="A9244" s="210" t="s">
        <v>17648</v>
      </c>
      <c r="B9244" s="211" t="n">
        <v>8791.62</v>
      </c>
    </row>
    <row r="9245" customFormat="false" ht="12.75" hidden="false" customHeight="false" outlineLevel="0" collapsed="false">
      <c r="A9245" s="210" t="s">
        <v>17655</v>
      </c>
      <c r="B9245" s="211" t="n">
        <v>8285.24</v>
      </c>
    </row>
    <row r="9246" customFormat="false" ht="12.75" hidden="false" customHeight="false" outlineLevel="0" collapsed="false">
      <c r="A9246" s="210" t="s">
        <v>17656</v>
      </c>
      <c r="B9246" s="211" t="n">
        <v>2503.39</v>
      </c>
    </row>
    <row r="9247" customFormat="false" ht="12.75" hidden="false" customHeight="false" outlineLevel="0" collapsed="false">
      <c r="A9247" s="210" t="s">
        <v>17662</v>
      </c>
      <c r="B9247" s="211" t="n">
        <v>2341.14</v>
      </c>
    </row>
    <row r="9248" customFormat="false" ht="12.75" hidden="false" customHeight="false" outlineLevel="0" collapsed="false">
      <c r="A9248" s="210" t="s">
        <v>17663</v>
      </c>
      <c r="B9248" s="211" t="n">
        <v>2778.57</v>
      </c>
    </row>
    <row r="9249" customFormat="false" ht="12.75" hidden="false" customHeight="false" outlineLevel="0" collapsed="false">
      <c r="A9249" s="210" t="s">
        <v>17669</v>
      </c>
      <c r="B9249" s="211" t="n">
        <v>2615.63</v>
      </c>
    </row>
    <row r="9250" customFormat="false" ht="12.75" hidden="false" customHeight="false" outlineLevel="0" collapsed="false">
      <c r="A9250" s="210" t="s">
        <v>17670</v>
      </c>
      <c r="B9250" s="211" t="n">
        <v>402.56</v>
      </c>
    </row>
    <row r="9251" customFormat="false" ht="12.75" hidden="false" customHeight="false" outlineLevel="0" collapsed="false">
      <c r="A9251" s="210" t="s">
        <v>17674</v>
      </c>
      <c r="B9251" s="211" t="n">
        <v>372.8</v>
      </c>
    </row>
    <row r="9252" customFormat="false" ht="12.75" hidden="false" customHeight="false" outlineLevel="0" collapsed="false">
      <c r="A9252" s="210" t="s">
        <v>17675</v>
      </c>
      <c r="B9252" s="211" t="n">
        <v>856.77</v>
      </c>
    </row>
    <row r="9253" customFormat="false" ht="12.75" hidden="false" customHeight="false" outlineLevel="0" collapsed="false">
      <c r="A9253" s="210" t="s">
        <v>17679</v>
      </c>
      <c r="B9253" s="211" t="n">
        <v>806.74</v>
      </c>
    </row>
    <row r="9254" customFormat="false" ht="12.75" hidden="false" customHeight="false" outlineLevel="0" collapsed="false">
      <c r="A9254" s="210" t="s">
        <v>17680</v>
      </c>
      <c r="B9254" s="211" t="n">
        <v>1180.82</v>
      </c>
    </row>
    <row r="9255" customFormat="false" ht="12.75" hidden="false" customHeight="false" outlineLevel="0" collapsed="false">
      <c r="A9255" s="210" t="s">
        <v>17682</v>
      </c>
      <c r="B9255" s="211" t="n">
        <v>1161.66</v>
      </c>
    </row>
    <row r="9256" customFormat="false" ht="12.75" hidden="false" customHeight="false" outlineLevel="0" collapsed="false">
      <c r="A9256" s="210" t="s">
        <v>17683</v>
      </c>
      <c r="B9256" s="211" t="n">
        <v>2500.72</v>
      </c>
    </row>
    <row r="9257" customFormat="false" ht="12.75" hidden="false" customHeight="false" outlineLevel="0" collapsed="false">
      <c r="A9257" s="210" t="s">
        <v>17688</v>
      </c>
      <c r="B9257" s="211" t="n">
        <v>2340.47</v>
      </c>
    </row>
    <row r="9258" customFormat="false" ht="12.75" hidden="false" customHeight="false" outlineLevel="0" collapsed="false">
      <c r="A9258" s="210" t="s">
        <v>17689</v>
      </c>
      <c r="B9258" s="211" t="n">
        <v>3247.26</v>
      </c>
    </row>
    <row r="9259" customFormat="false" ht="12.75" hidden="false" customHeight="false" outlineLevel="0" collapsed="false">
      <c r="A9259" s="210" t="s">
        <v>17693</v>
      </c>
      <c r="B9259" s="211" t="n">
        <v>3085.03</v>
      </c>
    </row>
    <row r="9260" customFormat="false" ht="12.75" hidden="false" customHeight="false" outlineLevel="0" collapsed="false">
      <c r="A9260" s="210" t="s">
        <v>17694</v>
      </c>
      <c r="B9260" s="211" t="n">
        <v>924.02</v>
      </c>
    </row>
    <row r="9261" customFormat="false" ht="12.75" hidden="false" customHeight="false" outlineLevel="0" collapsed="false">
      <c r="A9261" s="210" t="s">
        <v>17697</v>
      </c>
      <c r="B9261" s="211" t="n">
        <v>887.53</v>
      </c>
    </row>
    <row r="9262" customFormat="false" ht="12.75" hidden="false" customHeight="false" outlineLevel="0" collapsed="false">
      <c r="A9262" s="210" t="s">
        <v>17698</v>
      </c>
      <c r="B9262" s="211" t="n">
        <v>1966.99</v>
      </c>
    </row>
    <row r="9263" customFormat="false" ht="12.75" hidden="false" customHeight="false" outlineLevel="0" collapsed="false">
      <c r="A9263" s="210" t="s">
        <v>17703</v>
      </c>
      <c r="B9263" s="211" t="n">
        <v>1803.87</v>
      </c>
    </row>
    <row r="9264" customFormat="false" ht="12.75" hidden="false" customHeight="false" outlineLevel="0" collapsed="false">
      <c r="A9264" s="210" t="s">
        <v>17704</v>
      </c>
      <c r="B9264" s="211" t="n">
        <v>2489.11</v>
      </c>
    </row>
    <row r="9265" customFormat="false" ht="12.75" hidden="false" customHeight="false" outlineLevel="0" collapsed="false">
      <c r="A9265" s="210" t="s">
        <v>17708</v>
      </c>
      <c r="B9265" s="211" t="n">
        <v>2319.64</v>
      </c>
    </row>
    <row r="9266" customFormat="false" ht="12.75" hidden="false" customHeight="false" outlineLevel="0" collapsed="false">
      <c r="A9266" s="210" t="s">
        <v>17709</v>
      </c>
      <c r="B9266" s="211" t="n">
        <v>5852</v>
      </c>
    </row>
    <row r="9267" customFormat="false" ht="12.75" hidden="false" customHeight="false" outlineLevel="0" collapsed="false">
      <c r="A9267" s="210" t="s">
        <v>17714</v>
      </c>
      <c r="B9267" s="211" t="n">
        <v>5564.45</v>
      </c>
    </row>
    <row r="9268" customFormat="false" ht="12.75" hidden="false" customHeight="false" outlineLevel="0" collapsed="false">
      <c r="A9268" s="210" t="s">
        <v>17715</v>
      </c>
      <c r="B9268" s="211" t="n">
        <v>495.41</v>
      </c>
    </row>
    <row r="9269" customFormat="false" ht="12.75" hidden="false" customHeight="false" outlineLevel="0" collapsed="false">
      <c r="A9269" s="210" t="s">
        <v>17721</v>
      </c>
      <c r="B9269" s="211" t="n">
        <v>470.27</v>
      </c>
    </row>
    <row r="9270" customFormat="false" ht="12.75" hidden="false" customHeight="false" outlineLevel="0" collapsed="false">
      <c r="A9270" s="210" t="s">
        <v>17722</v>
      </c>
      <c r="B9270" s="211" t="n">
        <v>581.07</v>
      </c>
    </row>
    <row r="9271" customFormat="false" ht="12.75" hidden="false" customHeight="false" outlineLevel="0" collapsed="false">
      <c r="A9271" s="210" t="s">
        <v>17728</v>
      </c>
      <c r="B9271" s="211" t="n">
        <v>538.64</v>
      </c>
    </row>
    <row r="9272" customFormat="false" ht="12.75" hidden="false" customHeight="false" outlineLevel="0" collapsed="false">
      <c r="A9272" s="210" t="s">
        <v>17729</v>
      </c>
      <c r="B9272" s="211" t="n">
        <v>648.93</v>
      </c>
    </row>
    <row r="9273" customFormat="false" ht="12.75" hidden="false" customHeight="false" outlineLevel="0" collapsed="false">
      <c r="A9273" s="210" t="s">
        <v>17731</v>
      </c>
      <c r="B9273" s="211" t="n">
        <v>614.29</v>
      </c>
    </row>
    <row r="9274" customFormat="false" ht="12.75" hidden="false" customHeight="false" outlineLevel="0" collapsed="false">
      <c r="A9274" s="210" t="s">
        <v>17732</v>
      </c>
      <c r="B9274" s="211" t="n">
        <v>777.81</v>
      </c>
    </row>
    <row r="9275" customFormat="false" ht="12.75" hidden="false" customHeight="false" outlineLevel="0" collapsed="false">
      <c r="A9275" s="210" t="s">
        <v>17736</v>
      </c>
      <c r="B9275" s="211" t="n">
        <v>736.47</v>
      </c>
    </row>
    <row r="9276" customFormat="false" ht="12.75" hidden="false" customHeight="false" outlineLevel="0" collapsed="false">
      <c r="A9276" s="210" t="s">
        <v>17737</v>
      </c>
      <c r="B9276" s="211" t="n">
        <v>929.31</v>
      </c>
    </row>
    <row r="9277" customFormat="false" ht="12.75" hidden="false" customHeight="false" outlineLevel="0" collapsed="false">
      <c r="A9277" s="210" t="s">
        <v>17742</v>
      </c>
      <c r="B9277" s="211" t="n">
        <v>868.3</v>
      </c>
    </row>
    <row r="9278" customFormat="false" ht="12.75" hidden="false" customHeight="false" outlineLevel="0" collapsed="false">
      <c r="A9278" s="210" t="s">
        <v>17743</v>
      </c>
      <c r="B9278" s="211" t="n">
        <v>950.6</v>
      </c>
    </row>
    <row r="9279" customFormat="false" ht="12.75" hidden="false" customHeight="false" outlineLevel="0" collapsed="false">
      <c r="A9279" s="210" t="s">
        <v>17746</v>
      </c>
      <c r="B9279" s="211" t="n">
        <v>950.6</v>
      </c>
    </row>
    <row r="9280" customFormat="false" ht="12.75" hidden="false" customHeight="false" outlineLevel="0" collapsed="false">
      <c r="A9280" s="210" t="s">
        <v>17747</v>
      </c>
      <c r="B9280" s="211" t="n">
        <v>370</v>
      </c>
    </row>
    <row r="9281" customFormat="false" ht="12.75" hidden="false" customHeight="false" outlineLevel="0" collapsed="false">
      <c r="A9281" s="210" t="s">
        <v>17750</v>
      </c>
      <c r="B9281" s="211" t="n">
        <v>370</v>
      </c>
    </row>
    <row r="9282" customFormat="false" ht="12.75" hidden="false" customHeight="false" outlineLevel="0" collapsed="false">
      <c r="A9282" s="210" t="s">
        <v>17751</v>
      </c>
      <c r="B9282" s="211" t="n">
        <v>252.88</v>
      </c>
    </row>
    <row r="9283" customFormat="false" ht="12.75" hidden="false" customHeight="false" outlineLevel="0" collapsed="false">
      <c r="A9283" s="210" t="s">
        <v>17753</v>
      </c>
      <c r="B9283" s="211" t="n">
        <v>252.88</v>
      </c>
    </row>
    <row r="9284" customFormat="false" ht="12.75" hidden="false" customHeight="false" outlineLevel="0" collapsed="false">
      <c r="A9284" s="210" t="s">
        <v>17754</v>
      </c>
      <c r="B9284" s="211" t="n">
        <v>75.59</v>
      </c>
    </row>
    <row r="9285" customFormat="false" ht="12.75" hidden="false" customHeight="false" outlineLevel="0" collapsed="false">
      <c r="A9285" s="210" t="s">
        <v>17756</v>
      </c>
      <c r="B9285" s="211" t="n">
        <v>75.59</v>
      </c>
    </row>
    <row r="9286" customFormat="false" ht="12.75" hidden="false" customHeight="false" outlineLevel="0" collapsed="false">
      <c r="A9286" s="210" t="s">
        <v>17757</v>
      </c>
      <c r="B9286" s="211" t="n">
        <v>138.51</v>
      </c>
    </row>
    <row r="9287" customFormat="false" ht="12.75" hidden="false" customHeight="false" outlineLevel="0" collapsed="false">
      <c r="A9287" s="210" t="s">
        <v>17760</v>
      </c>
      <c r="B9287" s="211" t="n">
        <v>138.13</v>
      </c>
    </row>
    <row r="9288" customFormat="false" ht="12.75" hidden="false" customHeight="false" outlineLevel="0" collapsed="false">
      <c r="A9288" s="210" t="s">
        <v>17761</v>
      </c>
      <c r="B9288" s="211" t="n">
        <v>32.86</v>
      </c>
    </row>
    <row r="9289" customFormat="false" ht="12.75" hidden="false" customHeight="false" outlineLevel="0" collapsed="false">
      <c r="A9289" s="210" t="s">
        <v>17765</v>
      </c>
      <c r="B9289" s="211" t="n">
        <v>32.86</v>
      </c>
    </row>
    <row r="9290" customFormat="false" ht="12.75" hidden="false" customHeight="false" outlineLevel="0" collapsed="false">
      <c r="A9290" s="210" t="s">
        <v>17766</v>
      </c>
      <c r="B9290" s="211" t="n">
        <v>39.95</v>
      </c>
    </row>
    <row r="9291" customFormat="false" ht="12.75" hidden="false" customHeight="false" outlineLevel="0" collapsed="false">
      <c r="A9291" s="210" t="s">
        <v>17770</v>
      </c>
      <c r="B9291" s="211" t="n">
        <v>39.95</v>
      </c>
    </row>
    <row r="9292" customFormat="false" ht="12.75" hidden="false" customHeight="false" outlineLevel="0" collapsed="false">
      <c r="A9292" s="210" t="s">
        <v>17771</v>
      </c>
      <c r="B9292" s="211" t="n">
        <v>79.16</v>
      </c>
    </row>
    <row r="9293" customFormat="false" ht="12.75" hidden="false" customHeight="false" outlineLevel="0" collapsed="false">
      <c r="A9293" s="210" t="s">
        <v>17773</v>
      </c>
      <c r="B9293" s="211" t="n">
        <v>79.16</v>
      </c>
    </row>
    <row r="9294" customFormat="false" ht="12.75" hidden="false" customHeight="false" outlineLevel="0" collapsed="false">
      <c r="A9294" s="210" t="s">
        <v>17774</v>
      </c>
      <c r="B9294" s="211" t="n">
        <v>49.74</v>
      </c>
    </row>
    <row r="9295" customFormat="false" ht="12.75" hidden="false" customHeight="false" outlineLevel="0" collapsed="false">
      <c r="A9295" s="210" t="s">
        <v>17777</v>
      </c>
      <c r="B9295" s="211" t="n">
        <v>47.46</v>
      </c>
    </row>
    <row r="9296" customFormat="false" ht="12.75" hidden="false" customHeight="false" outlineLevel="0" collapsed="false">
      <c r="A9296" s="210" t="s">
        <v>17778</v>
      </c>
      <c r="B9296" s="211" t="n">
        <v>153.44</v>
      </c>
    </row>
    <row r="9297" customFormat="false" ht="12.75" hidden="false" customHeight="false" outlineLevel="0" collapsed="false">
      <c r="A9297" s="210" t="s">
        <v>17781</v>
      </c>
      <c r="B9297" s="211" t="n">
        <v>148.38</v>
      </c>
    </row>
    <row r="9298" customFormat="false" ht="12.75" hidden="false" customHeight="false" outlineLevel="0" collapsed="false">
      <c r="A9298" s="210" t="s">
        <v>17782</v>
      </c>
      <c r="B9298" s="211" t="n">
        <v>449.44</v>
      </c>
    </row>
    <row r="9299" customFormat="false" ht="12.75" hidden="false" customHeight="false" outlineLevel="0" collapsed="false">
      <c r="A9299" s="210" t="s">
        <v>17785</v>
      </c>
      <c r="B9299" s="211" t="n">
        <v>407.37</v>
      </c>
    </row>
    <row r="9300" customFormat="false" ht="12.75" hidden="false" customHeight="false" outlineLevel="0" collapsed="false">
      <c r="A9300" s="210" t="s">
        <v>17786</v>
      </c>
      <c r="B9300" s="211" t="n">
        <v>551.97</v>
      </c>
    </row>
    <row r="9301" customFormat="false" ht="12.75" hidden="false" customHeight="false" outlineLevel="0" collapsed="false">
      <c r="A9301" s="210" t="s">
        <v>17788</v>
      </c>
      <c r="B9301" s="211" t="n">
        <v>497.82</v>
      </c>
    </row>
    <row r="9302" customFormat="false" ht="12.75" hidden="false" customHeight="false" outlineLevel="0" collapsed="false">
      <c r="A9302" s="210" t="s">
        <v>17789</v>
      </c>
      <c r="B9302" s="211" t="n">
        <v>436.05</v>
      </c>
    </row>
    <row r="9303" customFormat="false" ht="12.75" hidden="false" customHeight="false" outlineLevel="0" collapsed="false">
      <c r="A9303" s="210" t="s">
        <v>17793</v>
      </c>
      <c r="B9303" s="211" t="n">
        <v>431.51</v>
      </c>
    </row>
    <row r="9304" customFormat="false" ht="12.75" hidden="false" customHeight="false" outlineLevel="0" collapsed="false">
      <c r="A9304" s="210" t="s">
        <v>17794</v>
      </c>
      <c r="B9304" s="211" t="n">
        <v>102.1</v>
      </c>
    </row>
    <row r="9305" customFormat="false" ht="12.75" hidden="false" customHeight="false" outlineLevel="0" collapsed="false">
      <c r="A9305" s="210" t="s">
        <v>17798</v>
      </c>
      <c r="B9305" s="211" t="n">
        <v>99.43</v>
      </c>
    </row>
    <row r="9306" customFormat="false" ht="12.75" hidden="false" customHeight="false" outlineLevel="0" collapsed="false">
      <c r="A9306" s="210" t="s">
        <v>17799</v>
      </c>
      <c r="B9306" s="211" t="n">
        <v>264.27</v>
      </c>
    </row>
    <row r="9307" customFormat="false" ht="12.75" hidden="false" customHeight="false" outlineLevel="0" collapsed="false">
      <c r="A9307" s="210" t="s">
        <v>17803</v>
      </c>
      <c r="B9307" s="211" t="n">
        <v>256.61</v>
      </c>
    </row>
    <row r="9308" customFormat="false" ht="12.75" hidden="false" customHeight="false" outlineLevel="0" collapsed="false">
      <c r="A9308" s="210" t="s">
        <v>17804</v>
      </c>
      <c r="B9308" s="211" t="n">
        <v>378.58</v>
      </c>
    </row>
    <row r="9309" customFormat="false" ht="12.75" hidden="false" customHeight="false" outlineLevel="0" collapsed="false">
      <c r="A9309" s="210" t="s">
        <v>17808</v>
      </c>
      <c r="B9309" s="211" t="n">
        <v>367.81</v>
      </c>
    </row>
    <row r="9310" customFormat="false" ht="12.75" hidden="false" customHeight="false" outlineLevel="0" collapsed="false">
      <c r="A9310" s="210" t="s">
        <v>17809</v>
      </c>
      <c r="B9310" s="211" t="n">
        <v>130.47</v>
      </c>
    </row>
    <row r="9311" customFormat="false" ht="12.75" hidden="false" customHeight="false" outlineLevel="0" collapsed="false">
      <c r="A9311" s="210" t="s">
        <v>17811</v>
      </c>
      <c r="B9311" s="211" t="n">
        <v>127</v>
      </c>
    </row>
    <row r="9312" customFormat="false" ht="12.75" hidden="false" customHeight="false" outlineLevel="0" collapsed="false">
      <c r="A9312" s="210" t="s">
        <v>17812</v>
      </c>
      <c r="B9312" s="211" t="n">
        <v>319.32</v>
      </c>
    </row>
    <row r="9313" customFormat="false" ht="12.75" hidden="false" customHeight="false" outlineLevel="0" collapsed="false">
      <c r="A9313" s="210" t="s">
        <v>17816</v>
      </c>
      <c r="B9313" s="211" t="n">
        <v>310.64</v>
      </c>
    </row>
    <row r="9314" customFormat="false" ht="12.75" hidden="false" customHeight="false" outlineLevel="0" collapsed="false">
      <c r="A9314" s="210" t="s">
        <v>17817</v>
      </c>
      <c r="B9314" s="211" t="n">
        <v>455.28</v>
      </c>
    </row>
    <row r="9315" customFormat="false" ht="12.75" hidden="false" customHeight="false" outlineLevel="0" collapsed="false">
      <c r="A9315" s="210" t="s">
        <v>17819</v>
      </c>
      <c r="B9315" s="211" t="n">
        <v>443.36</v>
      </c>
    </row>
    <row r="9316" customFormat="false" ht="12.75" hidden="false" customHeight="false" outlineLevel="0" collapsed="false">
      <c r="A9316" s="210" t="s">
        <v>17820</v>
      </c>
      <c r="B9316" s="211" t="n">
        <v>152.3</v>
      </c>
    </row>
    <row r="9317" customFormat="false" ht="12.75" hidden="false" customHeight="false" outlineLevel="0" collapsed="false">
      <c r="A9317" s="210" t="s">
        <v>17822</v>
      </c>
      <c r="B9317" s="211" t="n">
        <v>148.21</v>
      </c>
    </row>
    <row r="9318" customFormat="false" ht="12.75" hidden="false" customHeight="false" outlineLevel="0" collapsed="false">
      <c r="A9318" s="210" t="s">
        <v>17823</v>
      </c>
      <c r="B9318" s="211" t="n">
        <v>353.21</v>
      </c>
    </row>
    <row r="9319" customFormat="false" ht="12.75" hidden="false" customHeight="false" outlineLevel="0" collapsed="false">
      <c r="A9319" s="210" t="s">
        <v>17825</v>
      </c>
      <c r="B9319" s="211" t="n">
        <v>344.12</v>
      </c>
    </row>
    <row r="9320" customFormat="false" ht="12.75" hidden="false" customHeight="false" outlineLevel="0" collapsed="false">
      <c r="A9320" s="210" t="s">
        <v>17826</v>
      </c>
      <c r="B9320" s="211" t="n">
        <v>506.94</v>
      </c>
    </row>
    <row r="9321" customFormat="false" ht="12.75" hidden="false" customHeight="false" outlineLevel="0" collapsed="false">
      <c r="A9321" s="210" t="s">
        <v>17828</v>
      </c>
      <c r="B9321" s="211" t="n">
        <v>494.33</v>
      </c>
    </row>
    <row r="9322" customFormat="false" ht="12.75" hidden="false" customHeight="false" outlineLevel="0" collapsed="false">
      <c r="A9322" s="210" t="s">
        <v>17829</v>
      </c>
      <c r="B9322" s="211" t="n">
        <v>183.73</v>
      </c>
    </row>
    <row r="9323" customFormat="false" ht="12.75" hidden="false" customHeight="false" outlineLevel="0" collapsed="false">
      <c r="A9323" s="210" t="s">
        <v>17831</v>
      </c>
      <c r="B9323" s="211" t="n">
        <v>178.84</v>
      </c>
    </row>
    <row r="9324" customFormat="false" ht="12.75" hidden="false" customHeight="false" outlineLevel="0" collapsed="false">
      <c r="A9324" s="210" t="s">
        <v>17832</v>
      </c>
      <c r="B9324" s="211" t="n">
        <v>414.27</v>
      </c>
    </row>
    <row r="9325" customFormat="false" ht="12.75" hidden="false" customHeight="false" outlineLevel="0" collapsed="false">
      <c r="A9325" s="210" t="s">
        <v>17834</v>
      </c>
      <c r="B9325" s="211" t="n">
        <v>404.15</v>
      </c>
    </row>
    <row r="9326" customFormat="false" ht="12.75" hidden="false" customHeight="false" outlineLevel="0" collapsed="false">
      <c r="A9326" s="210" t="s">
        <v>17835</v>
      </c>
      <c r="B9326" s="211" t="n">
        <v>590.75</v>
      </c>
    </row>
    <row r="9327" customFormat="false" ht="12.75" hidden="false" customHeight="false" outlineLevel="0" collapsed="false">
      <c r="A9327" s="210" t="s">
        <v>17837</v>
      </c>
      <c r="B9327" s="211" t="n">
        <v>577</v>
      </c>
    </row>
    <row r="9328" customFormat="false" ht="12.75" hidden="false" customHeight="false" outlineLevel="0" collapsed="false">
      <c r="A9328" s="210" t="s">
        <v>17838</v>
      </c>
      <c r="B9328" s="211" t="n">
        <v>205.21</v>
      </c>
    </row>
    <row r="9329" customFormat="false" ht="12.75" hidden="false" customHeight="false" outlineLevel="0" collapsed="false">
      <c r="A9329" s="210" t="s">
        <v>17840</v>
      </c>
      <c r="B9329" s="211" t="n">
        <v>199.7</v>
      </c>
    </row>
    <row r="9330" customFormat="false" ht="12.75" hidden="false" customHeight="false" outlineLevel="0" collapsed="false">
      <c r="A9330" s="210" t="s">
        <v>17841</v>
      </c>
      <c r="B9330" s="211" t="n">
        <v>454.29</v>
      </c>
    </row>
    <row r="9331" customFormat="false" ht="12.75" hidden="false" customHeight="false" outlineLevel="0" collapsed="false">
      <c r="A9331" s="210" t="s">
        <v>17843</v>
      </c>
      <c r="B9331" s="211" t="n">
        <v>443.37</v>
      </c>
    </row>
    <row r="9332" customFormat="false" ht="12.75" hidden="false" customHeight="false" outlineLevel="0" collapsed="false">
      <c r="A9332" s="210" t="s">
        <v>17844</v>
      </c>
      <c r="B9332" s="211" t="n">
        <v>643.07</v>
      </c>
    </row>
    <row r="9333" customFormat="false" ht="12.75" hidden="false" customHeight="false" outlineLevel="0" collapsed="false">
      <c r="A9333" s="210" t="s">
        <v>17846</v>
      </c>
      <c r="B9333" s="211" t="n">
        <v>628.64</v>
      </c>
    </row>
    <row r="9334" customFormat="false" ht="12.75" hidden="false" customHeight="false" outlineLevel="0" collapsed="false">
      <c r="A9334" s="210" t="s">
        <v>17847</v>
      </c>
      <c r="B9334" s="211" t="n">
        <v>232.93</v>
      </c>
    </row>
    <row r="9335" customFormat="false" ht="12.75" hidden="false" customHeight="false" outlineLevel="0" collapsed="false">
      <c r="A9335" s="210" t="s">
        <v>17849</v>
      </c>
      <c r="B9335" s="211" t="n">
        <v>226.78</v>
      </c>
    </row>
    <row r="9336" customFormat="false" ht="12.75" hidden="false" customHeight="false" outlineLevel="0" collapsed="false">
      <c r="A9336" s="210" t="s">
        <v>17850</v>
      </c>
      <c r="B9336" s="211" t="n">
        <v>500.85</v>
      </c>
    </row>
    <row r="9337" customFormat="false" ht="12.75" hidden="false" customHeight="false" outlineLevel="0" collapsed="false">
      <c r="A9337" s="210" t="s">
        <v>17852</v>
      </c>
      <c r="B9337" s="211" t="n">
        <v>489.5</v>
      </c>
    </row>
    <row r="9338" customFormat="false" ht="12.75" hidden="false" customHeight="false" outlineLevel="0" collapsed="false">
      <c r="A9338" s="210" t="s">
        <v>17853</v>
      </c>
      <c r="B9338" s="211" t="n">
        <v>724.34</v>
      </c>
    </row>
    <row r="9339" customFormat="false" ht="12.75" hidden="false" customHeight="false" outlineLevel="0" collapsed="false">
      <c r="A9339" s="210" t="s">
        <v>17855</v>
      </c>
      <c r="B9339" s="211" t="n">
        <v>708.33</v>
      </c>
    </row>
    <row r="9340" customFormat="false" ht="12.75" hidden="false" customHeight="false" outlineLevel="0" collapsed="false">
      <c r="A9340" s="210" t="s">
        <v>17856</v>
      </c>
      <c r="B9340" s="211" t="n">
        <v>30.12</v>
      </c>
    </row>
    <row r="9341" customFormat="false" ht="12.75" hidden="false" customHeight="false" outlineLevel="0" collapsed="false">
      <c r="A9341" s="210" t="s">
        <v>17861</v>
      </c>
      <c r="B9341" s="211" t="n">
        <v>28.97</v>
      </c>
    </row>
    <row r="9342" customFormat="false" ht="12.75" hidden="false" customHeight="false" outlineLevel="0" collapsed="false">
      <c r="A9342" s="210" t="s">
        <v>17862</v>
      </c>
      <c r="B9342" s="211" t="n">
        <v>19.88</v>
      </c>
    </row>
    <row r="9343" customFormat="false" ht="12.75" hidden="false" customHeight="false" outlineLevel="0" collapsed="false">
      <c r="A9343" s="210" t="s">
        <v>17867</v>
      </c>
      <c r="B9343" s="211" t="n">
        <v>17.32</v>
      </c>
    </row>
    <row r="9344" customFormat="false" ht="12.75" hidden="false" customHeight="false" outlineLevel="0" collapsed="false">
      <c r="A9344" s="210" t="s">
        <v>17868</v>
      </c>
      <c r="B9344" s="211" t="n">
        <v>42.86</v>
      </c>
    </row>
    <row r="9345" customFormat="false" ht="12.75" hidden="false" customHeight="false" outlineLevel="0" collapsed="false">
      <c r="A9345" s="210" t="s">
        <v>17872</v>
      </c>
      <c r="B9345" s="211" t="n">
        <v>41.21</v>
      </c>
    </row>
    <row r="9346" customFormat="false" ht="12.75" hidden="false" customHeight="false" outlineLevel="0" collapsed="false">
      <c r="A9346" s="210" t="s">
        <v>17873</v>
      </c>
      <c r="B9346" s="211" t="n">
        <v>20.86</v>
      </c>
    </row>
    <row r="9347" customFormat="false" ht="12.75" hidden="false" customHeight="false" outlineLevel="0" collapsed="false">
      <c r="A9347" s="210" t="s">
        <v>17876</v>
      </c>
      <c r="B9347" s="211" t="n">
        <v>18.17</v>
      </c>
    </row>
    <row r="9348" customFormat="false" ht="12.75" hidden="false" customHeight="false" outlineLevel="0" collapsed="false">
      <c r="A9348" s="210" t="s">
        <v>17877</v>
      </c>
      <c r="B9348" s="211" t="n">
        <v>63.06</v>
      </c>
    </row>
    <row r="9349" customFormat="false" ht="12.75" hidden="false" customHeight="false" outlineLevel="0" collapsed="false">
      <c r="A9349" s="210" t="s">
        <v>17879</v>
      </c>
      <c r="B9349" s="211" t="n">
        <v>60.63</v>
      </c>
    </row>
    <row r="9350" customFormat="false" ht="12.75" hidden="false" customHeight="false" outlineLevel="0" collapsed="false">
      <c r="A9350" s="210" t="s">
        <v>17880</v>
      </c>
      <c r="B9350" s="211" t="n">
        <v>21.84</v>
      </c>
    </row>
    <row r="9351" customFormat="false" ht="12.75" hidden="false" customHeight="false" outlineLevel="0" collapsed="false">
      <c r="A9351" s="210" t="s">
        <v>17881</v>
      </c>
      <c r="B9351" s="211" t="n">
        <v>19.02</v>
      </c>
    </row>
    <row r="9352" customFormat="false" ht="12.75" hidden="false" customHeight="false" outlineLevel="0" collapsed="false">
      <c r="A9352" s="210" t="s">
        <v>17882</v>
      </c>
      <c r="B9352" s="211" t="n">
        <v>78.29</v>
      </c>
    </row>
    <row r="9353" customFormat="false" ht="12.75" hidden="false" customHeight="false" outlineLevel="0" collapsed="false">
      <c r="A9353" s="210" t="s">
        <v>17884</v>
      </c>
      <c r="B9353" s="211" t="n">
        <v>75.22</v>
      </c>
    </row>
    <row r="9354" customFormat="false" ht="12.75" hidden="false" customHeight="false" outlineLevel="0" collapsed="false">
      <c r="A9354" s="210" t="s">
        <v>17885</v>
      </c>
      <c r="B9354" s="211" t="n">
        <v>23.88</v>
      </c>
    </row>
    <row r="9355" customFormat="false" ht="12.75" hidden="false" customHeight="false" outlineLevel="0" collapsed="false">
      <c r="A9355" s="210" t="s">
        <v>17886</v>
      </c>
      <c r="B9355" s="211" t="n">
        <v>20.84</v>
      </c>
    </row>
    <row r="9356" customFormat="false" ht="12.75" hidden="false" customHeight="false" outlineLevel="0" collapsed="false">
      <c r="A9356" s="210" t="s">
        <v>17887</v>
      </c>
      <c r="B9356" s="211" t="n">
        <v>120.86</v>
      </c>
    </row>
    <row r="9357" customFormat="false" ht="12.75" hidden="false" customHeight="false" outlineLevel="0" collapsed="false">
      <c r="A9357" s="210" t="s">
        <v>17891</v>
      </c>
      <c r="B9357" s="211" t="n">
        <v>116.11</v>
      </c>
    </row>
    <row r="9358" customFormat="false" ht="12.75" hidden="false" customHeight="false" outlineLevel="0" collapsed="false">
      <c r="A9358" s="210" t="s">
        <v>17892</v>
      </c>
      <c r="B9358" s="211" t="n">
        <v>30.6</v>
      </c>
    </row>
    <row r="9359" customFormat="false" ht="12.75" hidden="false" customHeight="false" outlineLevel="0" collapsed="false">
      <c r="A9359" s="210" t="s">
        <v>17893</v>
      </c>
      <c r="B9359" s="211" t="n">
        <v>26.72</v>
      </c>
    </row>
    <row r="9360" customFormat="false" ht="12.75" hidden="false" customHeight="false" outlineLevel="0" collapsed="false">
      <c r="A9360" s="210" t="s">
        <v>17894</v>
      </c>
      <c r="B9360" s="211" t="n">
        <v>149.56</v>
      </c>
    </row>
    <row r="9361" customFormat="false" ht="12.75" hidden="false" customHeight="false" outlineLevel="0" collapsed="false">
      <c r="A9361" s="210" t="s">
        <v>17896</v>
      </c>
      <c r="B9361" s="211" t="n">
        <v>143.5</v>
      </c>
    </row>
    <row r="9362" customFormat="false" ht="12.75" hidden="false" customHeight="false" outlineLevel="0" collapsed="false">
      <c r="A9362" s="210" t="s">
        <v>17897</v>
      </c>
      <c r="B9362" s="211" t="n">
        <v>40.17</v>
      </c>
    </row>
    <row r="9363" customFormat="false" ht="12.75" hidden="false" customHeight="false" outlineLevel="0" collapsed="false">
      <c r="A9363" s="210" t="s">
        <v>17898</v>
      </c>
      <c r="B9363" s="211" t="n">
        <v>35.18</v>
      </c>
    </row>
    <row r="9364" customFormat="false" ht="12.75" hidden="false" customHeight="false" outlineLevel="0" collapsed="false">
      <c r="A9364" s="210" t="s">
        <v>17899</v>
      </c>
      <c r="B9364" s="211" t="n">
        <v>194.72</v>
      </c>
    </row>
    <row r="9365" customFormat="false" ht="12.75" hidden="false" customHeight="false" outlineLevel="0" collapsed="false">
      <c r="A9365" s="210" t="s">
        <v>17901</v>
      </c>
      <c r="B9365" s="211" t="n">
        <v>186.88</v>
      </c>
    </row>
    <row r="9366" customFormat="false" ht="12.75" hidden="false" customHeight="false" outlineLevel="0" collapsed="false">
      <c r="A9366" s="210" t="s">
        <v>17902</v>
      </c>
      <c r="B9366" s="211" t="n">
        <v>41.15</v>
      </c>
    </row>
    <row r="9367" customFormat="false" ht="12.75" hidden="false" customHeight="false" outlineLevel="0" collapsed="false">
      <c r="A9367" s="210" t="s">
        <v>17903</v>
      </c>
      <c r="B9367" s="211" t="n">
        <v>36.03</v>
      </c>
    </row>
    <row r="9368" customFormat="false" ht="12.75" hidden="false" customHeight="false" outlineLevel="0" collapsed="false">
      <c r="A9368" s="210" t="s">
        <v>17904</v>
      </c>
      <c r="B9368" s="211" t="n">
        <v>248.92</v>
      </c>
    </row>
    <row r="9369" customFormat="false" ht="12.75" hidden="false" customHeight="false" outlineLevel="0" collapsed="false">
      <c r="A9369" s="210" t="s">
        <v>17906</v>
      </c>
      <c r="B9369" s="211" t="n">
        <v>238.98</v>
      </c>
    </row>
    <row r="9370" customFormat="false" ht="12.75" hidden="false" customHeight="false" outlineLevel="0" collapsed="false">
      <c r="A9370" s="210" t="s">
        <v>17907</v>
      </c>
      <c r="B9370" s="211" t="n">
        <v>42.62</v>
      </c>
    </row>
    <row r="9371" customFormat="false" ht="12.75" hidden="false" customHeight="false" outlineLevel="0" collapsed="false">
      <c r="A9371" s="210" t="s">
        <v>17908</v>
      </c>
      <c r="B9371" s="211" t="n">
        <v>37.3</v>
      </c>
    </row>
    <row r="9372" customFormat="false" ht="12.75" hidden="false" customHeight="false" outlineLevel="0" collapsed="false">
      <c r="A9372" s="210" t="s">
        <v>17909</v>
      </c>
      <c r="B9372" s="211" t="n">
        <v>266.22</v>
      </c>
    </row>
    <row r="9373" customFormat="false" ht="12.75" hidden="false" customHeight="false" outlineLevel="0" collapsed="false">
      <c r="A9373" s="210" t="s">
        <v>17913</v>
      </c>
      <c r="B9373" s="211" t="n">
        <v>255.54</v>
      </c>
    </row>
    <row r="9374" customFormat="false" ht="12.75" hidden="false" customHeight="false" outlineLevel="0" collapsed="false">
      <c r="A9374" s="210" t="s">
        <v>17914</v>
      </c>
      <c r="B9374" s="211" t="n">
        <v>53.57</v>
      </c>
    </row>
    <row r="9375" customFormat="false" ht="12.75" hidden="false" customHeight="false" outlineLevel="0" collapsed="false">
      <c r="A9375" s="210" t="s">
        <v>17917</v>
      </c>
      <c r="B9375" s="211" t="n">
        <v>47</v>
      </c>
    </row>
    <row r="9376" customFormat="false" ht="12.75" hidden="false" customHeight="false" outlineLevel="0" collapsed="false">
      <c r="A9376" s="210" t="s">
        <v>17918</v>
      </c>
      <c r="B9376" s="211" t="n">
        <v>290.41</v>
      </c>
    </row>
    <row r="9377" customFormat="false" ht="12.75" hidden="false" customHeight="false" outlineLevel="0" collapsed="false">
      <c r="A9377" s="210" t="s">
        <v>17922</v>
      </c>
      <c r="B9377" s="211" t="n">
        <v>278.72</v>
      </c>
    </row>
    <row r="9378" customFormat="false" ht="12.75" hidden="false" customHeight="false" outlineLevel="0" collapsed="false">
      <c r="A9378" s="210" t="s">
        <v>17923</v>
      </c>
      <c r="B9378" s="211" t="n">
        <v>80.13</v>
      </c>
    </row>
    <row r="9379" customFormat="false" ht="12.75" hidden="false" customHeight="false" outlineLevel="0" collapsed="false">
      <c r="A9379" s="210" t="s">
        <v>17925</v>
      </c>
      <c r="B9379" s="211" t="n">
        <v>70.31</v>
      </c>
    </row>
    <row r="9380" customFormat="false" ht="12.75" hidden="false" customHeight="false" outlineLevel="0" collapsed="false">
      <c r="A9380" s="210" t="s">
        <v>17926</v>
      </c>
      <c r="B9380" s="211" t="n">
        <v>287.5</v>
      </c>
    </row>
    <row r="9381" customFormat="false" ht="12.75" hidden="false" customHeight="false" outlineLevel="0" collapsed="false">
      <c r="A9381" s="210" t="s">
        <v>17928</v>
      </c>
      <c r="B9381" s="211" t="n">
        <v>275.74</v>
      </c>
    </row>
    <row r="9382" customFormat="false" ht="12.75" hidden="false" customHeight="false" outlineLevel="0" collapsed="false">
      <c r="A9382" s="210" t="s">
        <v>17929</v>
      </c>
      <c r="B9382" s="211" t="n">
        <v>140.71</v>
      </c>
    </row>
    <row r="9383" customFormat="false" ht="12.75" hidden="false" customHeight="false" outlineLevel="0" collapsed="false">
      <c r="A9383" s="210" t="s">
        <v>17932</v>
      </c>
      <c r="B9383" s="211" t="n">
        <v>123.47</v>
      </c>
    </row>
    <row r="9384" customFormat="false" ht="12.75" hidden="false" customHeight="false" outlineLevel="0" collapsed="false">
      <c r="A9384" s="210" t="s">
        <v>17933</v>
      </c>
      <c r="B9384" s="211" t="n">
        <v>363.83</v>
      </c>
    </row>
    <row r="9385" customFormat="false" ht="12.75" hidden="false" customHeight="false" outlineLevel="0" collapsed="false">
      <c r="A9385" s="210" t="s">
        <v>17938</v>
      </c>
      <c r="B9385" s="211" t="n">
        <v>351.25</v>
      </c>
    </row>
    <row r="9386" customFormat="false" ht="12.75" hidden="false" customHeight="false" outlineLevel="0" collapsed="false">
      <c r="A9386" s="210" t="s">
        <v>17939</v>
      </c>
      <c r="B9386" s="211" t="n">
        <v>422.19</v>
      </c>
    </row>
    <row r="9387" customFormat="false" ht="12.75" hidden="false" customHeight="false" outlineLevel="0" collapsed="false">
      <c r="A9387" s="210" t="s">
        <v>17943</v>
      </c>
      <c r="B9387" s="211" t="n">
        <v>408.78</v>
      </c>
    </row>
    <row r="9388" customFormat="false" ht="12.75" hidden="false" customHeight="false" outlineLevel="0" collapsed="false">
      <c r="A9388" s="210" t="s">
        <v>17944</v>
      </c>
      <c r="B9388" s="211" t="n">
        <v>593.75</v>
      </c>
    </row>
    <row r="9389" customFormat="false" ht="12.75" hidden="false" customHeight="false" outlineLevel="0" collapsed="false">
      <c r="A9389" s="210" t="s">
        <v>17947</v>
      </c>
      <c r="B9389" s="211" t="n">
        <v>575.36</v>
      </c>
    </row>
    <row r="9390" customFormat="false" ht="12.75" hidden="false" customHeight="false" outlineLevel="0" collapsed="false">
      <c r="A9390" s="210" t="s">
        <v>17948</v>
      </c>
      <c r="B9390" s="211" t="n">
        <v>43.5</v>
      </c>
    </row>
    <row r="9391" customFormat="false" ht="12.75" hidden="false" customHeight="false" outlineLevel="0" collapsed="false">
      <c r="A9391" s="210" t="s">
        <v>17953</v>
      </c>
      <c r="B9391" s="211" t="n">
        <v>43.5</v>
      </c>
    </row>
    <row r="9392" customFormat="false" ht="12.75" hidden="false" customHeight="false" outlineLevel="0" collapsed="false">
      <c r="A9392" s="210" t="s">
        <v>17954</v>
      </c>
      <c r="B9392" s="211" t="n">
        <v>56.4</v>
      </c>
    </row>
    <row r="9393" customFormat="false" ht="12.75" hidden="false" customHeight="false" outlineLevel="0" collapsed="false">
      <c r="A9393" s="210" t="s">
        <v>17957</v>
      </c>
      <c r="B9393" s="211" t="n">
        <v>56.4</v>
      </c>
    </row>
    <row r="9394" customFormat="false" ht="12.75" hidden="false" customHeight="false" outlineLevel="0" collapsed="false">
      <c r="A9394" s="210" t="s">
        <v>17958</v>
      </c>
      <c r="B9394" s="211" t="n">
        <v>66.61</v>
      </c>
    </row>
    <row r="9395" customFormat="false" ht="12.75" hidden="false" customHeight="false" outlineLevel="0" collapsed="false">
      <c r="A9395" s="210" t="s">
        <v>17961</v>
      </c>
      <c r="B9395" s="211" t="n">
        <v>66.61</v>
      </c>
    </row>
    <row r="9396" customFormat="false" ht="12.75" hidden="false" customHeight="false" outlineLevel="0" collapsed="false">
      <c r="A9396" s="210" t="s">
        <v>17962</v>
      </c>
      <c r="B9396" s="211" t="n">
        <v>82.37</v>
      </c>
    </row>
    <row r="9397" customFormat="false" ht="12.75" hidden="false" customHeight="false" outlineLevel="0" collapsed="false">
      <c r="A9397" s="210" t="s">
        <v>17965</v>
      </c>
      <c r="B9397" s="211" t="n">
        <v>82.37</v>
      </c>
    </row>
    <row r="9398" customFormat="false" ht="12.75" hidden="false" customHeight="false" outlineLevel="0" collapsed="false">
      <c r="A9398" s="210" t="s">
        <v>17966</v>
      </c>
      <c r="B9398" s="211" t="n">
        <v>100.22</v>
      </c>
    </row>
    <row r="9399" customFormat="false" ht="12.75" hidden="false" customHeight="false" outlineLevel="0" collapsed="false">
      <c r="A9399" s="210" t="s">
        <v>17969</v>
      </c>
      <c r="B9399" s="211" t="n">
        <v>100.22</v>
      </c>
    </row>
    <row r="9400" customFormat="false" ht="12.75" hidden="false" customHeight="false" outlineLevel="0" collapsed="false">
      <c r="A9400" s="210" t="s">
        <v>17970</v>
      </c>
      <c r="B9400" s="211" t="n">
        <v>148.01</v>
      </c>
    </row>
    <row r="9401" customFormat="false" ht="12.75" hidden="false" customHeight="false" outlineLevel="0" collapsed="false">
      <c r="A9401" s="210" t="s">
        <v>17973</v>
      </c>
      <c r="B9401" s="211" t="n">
        <v>148.01</v>
      </c>
    </row>
    <row r="9402" customFormat="false" ht="12.75" hidden="false" customHeight="false" outlineLevel="0" collapsed="false">
      <c r="A9402" s="210" t="s">
        <v>17974</v>
      </c>
      <c r="B9402" s="211" t="n">
        <v>156.4</v>
      </c>
    </row>
    <row r="9403" customFormat="false" ht="12.75" hidden="false" customHeight="false" outlineLevel="0" collapsed="false">
      <c r="A9403" s="210" t="s">
        <v>17977</v>
      </c>
      <c r="B9403" s="211" t="n">
        <v>156.4</v>
      </c>
    </row>
    <row r="9404" customFormat="false" ht="12.75" hidden="false" customHeight="false" outlineLevel="0" collapsed="false">
      <c r="A9404" s="210" t="s">
        <v>17978</v>
      </c>
      <c r="B9404" s="211" t="n">
        <v>267.6</v>
      </c>
    </row>
    <row r="9405" customFormat="false" ht="12.75" hidden="false" customHeight="false" outlineLevel="0" collapsed="false">
      <c r="A9405" s="210" t="s">
        <v>17981</v>
      </c>
      <c r="B9405" s="211" t="n">
        <v>267.6</v>
      </c>
    </row>
    <row r="9406" customFormat="false" ht="12.75" hidden="false" customHeight="false" outlineLevel="0" collapsed="false">
      <c r="A9406" s="210" t="s">
        <v>17982</v>
      </c>
      <c r="B9406" s="211" t="n">
        <v>94.2</v>
      </c>
    </row>
    <row r="9407" customFormat="false" ht="12.75" hidden="false" customHeight="false" outlineLevel="0" collapsed="false">
      <c r="A9407" s="210" t="s">
        <v>17987</v>
      </c>
      <c r="B9407" s="211" t="n">
        <v>94.2</v>
      </c>
    </row>
    <row r="9408" customFormat="false" ht="12.75" hidden="false" customHeight="false" outlineLevel="0" collapsed="false">
      <c r="A9408" s="210" t="s">
        <v>17988</v>
      </c>
      <c r="B9408" s="211" t="n">
        <v>127.7</v>
      </c>
    </row>
    <row r="9409" customFormat="false" ht="12.75" hidden="false" customHeight="false" outlineLevel="0" collapsed="false">
      <c r="A9409" s="210" t="s">
        <v>17991</v>
      </c>
      <c r="B9409" s="211" t="n">
        <v>127.7</v>
      </c>
    </row>
    <row r="9410" customFormat="false" ht="12.75" hidden="false" customHeight="false" outlineLevel="0" collapsed="false">
      <c r="A9410" s="210" t="s">
        <v>17992</v>
      </c>
      <c r="B9410" s="211" t="n">
        <v>162.6</v>
      </c>
    </row>
    <row r="9411" customFormat="false" ht="12.75" hidden="false" customHeight="false" outlineLevel="0" collapsed="false">
      <c r="A9411" s="210" t="s">
        <v>17995</v>
      </c>
      <c r="B9411" s="211" t="n">
        <v>162.6</v>
      </c>
    </row>
    <row r="9412" customFormat="false" ht="12.75" hidden="false" customHeight="false" outlineLevel="0" collapsed="false">
      <c r="A9412" s="210" t="s">
        <v>17996</v>
      </c>
      <c r="B9412" s="211" t="n">
        <v>197.2</v>
      </c>
    </row>
    <row r="9413" customFormat="false" ht="12.75" hidden="false" customHeight="false" outlineLevel="0" collapsed="false">
      <c r="A9413" s="210" t="s">
        <v>17999</v>
      </c>
      <c r="B9413" s="211" t="n">
        <v>197.2</v>
      </c>
    </row>
    <row r="9414" customFormat="false" ht="12.75" hidden="false" customHeight="false" outlineLevel="0" collapsed="false">
      <c r="A9414" s="210" t="s">
        <v>18000</v>
      </c>
      <c r="B9414" s="211" t="n">
        <v>275.5</v>
      </c>
    </row>
    <row r="9415" customFormat="false" ht="12.75" hidden="false" customHeight="false" outlineLevel="0" collapsed="false">
      <c r="A9415" s="210" t="s">
        <v>18003</v>
      </c>
      <c r="B9415" s="211" t="n">
        <v>275.5</v>
      </c>
    </row>
    <row r="9416" customFormat="false" ht="12.75" hidden="false" customHeight="false" outlineLevel="0" collapsed="false">
      <c r="A9416" s="210" t="s">
        <v>18004</v>
      </c>
      <c r="B9416" s="211" t="n">
        <v>391</v>
      </c>
    </row>
    <row r="9417" customFormat="false" ht="12.75" hidden="false" customHeight="false" outlineLevel="0" collapsed="false">
      <c r="A9417" s="210" t="s">
        <v>18007</v>
      </c>
      <c r="B9417" s="211" t="n">
        <v>391</v>
      </c>
    </row>
    <row r="9418" customFormat="false" ht="12.75" hidden="false" customHeight="false" outlineLevel="0" collapsed="false">
      <c r="A9418" s="210" t="s">
        <v>18008</v>
      </c>
      <c r="B9418" s="211" t="n">
        <v>472.54</v>
      </c>
    </row>
    <row r="9419" customFormat="false" ht="12.75" hidden="false" customHeight="false" outlineLevel="0" collapsed="false">
      <c r="A9419" s="210" t="s">
        <v>18011</v>
      </c>
      <c r="B9419" s="211" t="n">
        <v>472.54</v>
      </c>
    </row>
    <row r="9420" customFormat="false" ht="12.75" hidden="false" customHeight="false" outlineLevel="0" collapsed="false">
      <c r="A9420" s="210" t="s">
        <v>18016</v>
      </c>
      <c r="B9420" s="211" t="n">
        <v>46</v>
      </c>
    </row>
    <row r="9421" customFormat="false" ht="12.75" hidden="false" customHeight="false" outlineLevel="0" collapsed="false">
      <c r="A9421" s="210" t="s">
        <v>18021</v>
      </c>
      <c r="B9421" s="211" t="n">
        <v>46</v>
      </c>
    </row>
    <row r="9422" customFormat="false" ht="12.75" hidden="false" customHeight="false" outlineLevel="0" collapsed="false">
      <c r="A9422" s="210" t="s">
        <v>18022</v>
      </c>
      <c r="B9422" s="211" t="n">
        <v>50</v>
      </c>
    </row>
    <row r="9423" customFormat="false" ht="12.75" hidden="false" customHeight="false" outlineLevel="0" collapsed="false">
      <c r="A9423" s="210" t="s">
        <v>18024</v>
      </c>
      <c r="B9423" s="211" t="n">
        <v>50</v>
      </c>
    </row>
    <row r="9424" customFormat="false" ht="12.75" hidden="false" customHeight="false" outlineLevel="0" collapsed="false">
      <c r="A9424" s="210" t="s">
        <v>18025</v>
      </c>
      <c r="B9424" s="211" t="n">
        <v>55</v>
      </c>
    </row>
    <row r="9425" customFormat="false" ht="12.75" hidden="false" customHeight="false" outlineLevel="0" collapsed="false">
      <c r="A9425" s="210" t="s">
        <v>18029</v>
      </c>
      <c r="B9425" s="211" t="n">
        <v>55</v>
      </c>
    </row>
    <row r="9426" customFormat="false" ht="12.75" hidden="false" customHeight="false" outlineLevel="0" collapsed="false">
      <c r="A9426" s="210" t="s">
        <v>18030</v>
      </c>
      <c r="B9426" s="211" t="n">
        <v>58</v>
      </c>
    </row>
    <row r="9427" customFormat="false" ht="12.75" hidden="false" customHeight="false" outlineLevel="0" collapsed="false">
      <c r="A9427" s="210" t="s">
        <v>18032</v>
      </c>
      <c r="B9427" s="211" t="n">
        <v>58</v>
      </c>
    </row>
    <row r="9428" customFormat="false" ht="12.75" hidden="false" customHeight="false" outlineLevel="0" collapsed="false">
      <c r="A9428" s="210" t="s">
        <v>18033</v>
      </c>
      <c r="B9428" s="211" t="n">
        <v>58</v>
      </c>
    </row>
    <row r="9429" customFormat="false" ht="12.75" hidden="false" customHeight="false" outlineLevel="0" collapsed="false">
      <c r="A9429" s="210" t="s">
        <v>18035</v>
      </c>
      <c r="B9429" s="211" t="n">
        <v>58</v>
      </c>
    </row>
    <row r="9430" customFormat="false" ht="12.75" hidden="false" customHeight="false" outlineLevel="0" collapsed="false">
      <c r="A9430" s="210" t="s">
        <v>18036</v>
      </c>
      <c r="B9430" s="211" t="n">
        <v>65</v>
      </c>
    </row>
    <row r="9431" customFormat="false" ht="12.75" hidden="false" customHeight="false" outlineLevel="0" collapsed="false">
      <c r="A9431" s="210" t="s">
        <v>18038</v>
      </c>
      <c r="B9431" s="211" t="n">
        <v>65</v>
      </c>
    </row>
    <row r="9432" customFormat="false" ht="12.75" hidden="false" customHeight="false" outlineLevel="0" collapsed="false">
      <c r="A9432" s="210" t="s">
        <v>18039</v>
      </c>
      <c r="B9432" s="211" t="n">
        <v>72</v>
      </c>
    </row>
    <row r="9433" customFormat="false" ht="12.75" hidden="false" customHeight="false" outlineLevel="0" collapsed="false">
      <c r="A9433" s="210" t="s">
        <v>18041</v>
      </c>
      <c r="B9433" s="211" t="n">
        <v>72</v>
      </c>
    </row>
    <row r="9434" customFormat="false" ht="12.75" hidden="false" customHeight="false" outlineLevel="0" collapsed="false">
      <c r="A9434" s="210" t="s">
        <v>18042</v>
      </c>
      <c r="B9434" s="211" t="n">
        <v>80</v>
      </c>
    </row>
    <row r="9435" customFormat="false" ht="12.75" hidden="false" customHeight="false" outlineLevel="0" collapsed="false">
      <c r="A9435" s="210" t="s">
        <v>18044</v>
      </c>
      <c r="B9435" s="211" t="n">
        <v>80</v>
      </c>
    </row>
    <row r="9436" customFormat="false" ht="12.75" hidden="false" customHeight="false" outlineLevel="0" collapsed="false">
      <c r="A9436" s="210" t="s">
        <v>18045</v>
      </c>
      <c r="B9436" s="211" t="n">
        <v>69</v>
      </c>
    </row>
    <row r="9437" customFormat="false" ht="12.75" hidden="false" customHeight="false" outlineLevel="0" collapsed="false">
      <c r="A9437" s="210" t="s">
        <v>18048</v>
      </c>
      <c r="B9437" s="211" t="n">
        <v>69</v>
      </c>
    </row>
    <row r="9438" customFormat="false" ht="12.75" hidden="false" customHeight="false" outlineLevel="0" collapsed="false">
      <c r="A9438" s="210" t="s">
        <v>18049</v>
      </c>
      <c r="B9438" s="211" t="n">
        <v>76</v>
      </c>
    </row>
    <row r="9439" customFormat="false" ht="12.75" hidden="false" customHeight="false" outlineLevel="0" collapsed="false">
      <c r="A9439" s="210" t="s">
        <v>18051</v>
      </c>
      <c r="B9439" s="211" t="n">
        <v>76</v>
      </c>
    </row>
    <row r="9440" customFormat="false" ht="12.75" hidden="false" customHeight="false" outlineLevel="0" collapsed="false">
      <c r="A9440" s="210" t="s">
        <v>18052</v>
      </c>
      <c r="B9440" s="211" t="n">
        <v>80</v>
      </c>
    </row>
    <row r="9441" customFormat="false" ht="12.75" hidden="false" customHeight="false" outlineLevel="0" collapsed="false">
      <c r="A9441" s="210" t="s">
        <v>18054</v>
      </c>
      <c r="B9441" s="211" t="n">
        <v>80</v>
      </c>
    </row>
    <row r="9442" customFormat="false" ht="12.75" hidden="false" customHeight="false" outlineLevel="0" collapsed="false">
      <c r="A9442" s="210" t="s">
        <v>18055</v>
      </c>
      <c r="B9442" s="211" t="n">
        <v>87</v>
      </c>
    </row>
    <row r="9443" customFormat="false" ht="12.75" hidden="false" customHeight="false" outlineLevel="0" collapsed="false">
      <c r="A9443" s="210" t="s">
        <v>18057</v>
      </c>
      <c r="B9443" s="211" t="n">
        <v>87</v>
      </c>
    </row>
    <row r="9444" customFormat="false" ht="12.75" hidden="false" customHeight="false" outlineLevel="0" collapsed="false">
      <c r="A9444" s="210" t="s">
        <v>18058</v>
      </c>
      <c r="B9444" s="211" t="n">
        <v>87</v>
      </c>
    </row>
    <row r="9445" customFormat="false" ht="12.75" hidden="false" customHeight="false" outlineLevel="0" collapsed="false">
      <c r="A9445" s="210" t="s">
        <v>18060</v>
      </c>
      <c r="B9445" s="211" t="n">
        <v>87</v>
      </c>
    </row>
    <row r="9446" customFormat="false" ht="12.75" hidden="false" customHeight="false" outlineLevel="0" collapsed="false">
      <c r="A9446" s="210" t="s">
        <v>18061</v>
      </c>
      <c r="B9446" s="211" t="n">
        <v>97</v>
      </c>
    </row>
    <row r="9447" customFormat="false" ht="12.75" hidden="false" customHeight="false" outlineLevel="0" collapsed="false">
      <c r="A9447" s="210" t="s">
        <v>18063</v>
      </c>
      <c r="B9447" s="211" t="n">
        <v>97</v>
      </c>
    </row>
    <row r="9448" customFormat="false" ht="12.75" hidden="false" customHeight="false" outlineLevel="0" collapsed="false">
      <c r="A9448" s="210" t="s">
        <v>18064</v>
      </c>
      <c r="B9448" s="211" t="n">
        <v>108</v>
      </c>
    </row>
    <row r="9449" customFormat="false" ht="12.75" hidden="false" customHeight="false" outlineLevel="0" collapsed="false">
      <c r="A9449" s="210" t="s">
        <v>18066</v>
      </c>
      <c r="B9449" s="211" t="n">
        <v>108</v>
      </c>
    </row>
    <row r="9450" customFormat="false" ht="12.75" hidden="false" customHeight="false" outlineLevel="0" collapsed="false">
      <c r="A9450" s="210" t="s">
        <v>18067</v>
      </c>
      <c r="B9450" s="211" t="n">
        <v>120</v>
      </c>
    </row>
    <row r="9451" customFormat="false" ht="12.75" hidden="false" customHeight="false" outlineLevel="0" collapsed="false">
      <c r="A9451" s="210" t="s">
        <v>18069</v>
      </c>
      <c r="B9451" s="211" t="n">
        <v>120</v>
      </c>
    </row>
    <row r="9452" customFormat="false" ht="12.75" hidden="false" customHeight="false" outlineLevel="0" collapsed="false">
      <c r="A9452" s="210" t="s">
        <v>18070</v>
      </c>
      <c r="B9452" s="211" t="n">
        <v>285.95</v>
      </c>
    </row>
    <row r="9453" customFormat="false" ht="12.75" hidden="false" customHeight="false" outlineLevel="0" collapsed="false">
      <c r="A9453" s="210" t="s">
        <v>18075</v>
      </c>
      <c r="B9453" s="211" t="n">
        <v>278.32</v>
      </c>
    </row>
    <row r="9454" customFormat="false" ht="12.75" hidden="false" customHeight="false" outlineLevel="0" collapsed="false">
      <c r="A9454" s="210" t="s">
        <v>18076</v>
      </c>
      <c r="B9454" s="211" t="n">
        <v>307.61</v>
      </c>
    </row>
    <row r="9455" customFormat="false" ht="12.75" hidden="false" customHeight="false" outlineLevel="0" collapsed="false">
      <c r="A9455" s="210" t="s">
        <v>18079</v>
      </c>
      <c r="B9455" s="211" t="n">
        <v>299.66</v>
      </c>
    </row>
    <row r="9456" customFormat="false" ht="12.75" hidden="false" customHeight="false" outlineLevel="0" collapsed="false">
      <c r="A9456" s="210" t="s">
        <v>18080</v>
      </c>
      <c r="B9456" s="211" t="n">
        <v>379.73</v>
      </c>
    </row>
    <row r="9457" customFormat="false" ht="12.75" hidden="false" customHeight="false" outlineLevel="0" collapsed="false">
      <c r="A9457" s="210" t="s">
        <v>18084</v>
      </c>
      <c r="B9457" s="211" t="n">
        <v>371.14</v>
      </c>
    </row>
    <row r="9458" customFormat="false" ht="12.75" hidden="false" customHeight="false" outlineLevel="0" collapsed="false">
      <c r="A9458" s="210" t="s">
        <v>18085</v>
      </c>
      <c r="B9458" s="211" t="n">
        <v>453.84</v>
      </c>
    </row>
    <row r="9459" customFormat="false" ht="12.75" hidden="false" customHeight="false" outlineLevel="0" collapsed="false">
      <c r="A9459" s="210" t="s">
        <v>18088</v>
      </c>
      <c r="B9459" s="211" t="n">
        <v>444.7</v>
      </c>
    </row>
    <row r="9460" customFormat="false" ht="12.75" hidden="false" customHeight="false" outlineLevel="0" collapsed="false">
      <c r="A9460" s="210" t="s">
        <v>18089</v>
      </c>
      <c r="B9460" s="211" t="n">
        <v>509.94</v>
      </c>
    </row>
    <row r="9461" customFormat="false" ht="12.75" hidden="false" customHeight="false" outlineLevel="0" collapsed="false">
      <c r="A9461" s="210" t="s">
        <v>18093</v>
      </c>
      <c r="B9461" s="211" t="n">
        <v>499.27</v>
      </c>
    </row>
    <row r="9462" customFormat="false" ht="12.75" hidden="false" customHeight="false" outlineLevel="0" collapsed="false">
      <c r="A9462" s="210" t="s">
        <v>18094</v>
      </c>
      <c r="B9462" s="211" t="n">
        <v>290.81</v>
      </c>
    </row>
    <row r="9463" customFormat="false" ht="12.75" hidden="false" customHeight="false" outlineLevel="0" collapsed="false">
      <c r="A9463" s="210" t="s">
        <v>18099</v>
      </c>
      <c r="B9463" s="211" t="n">
        <v>282.55</v>
      </c>
    </row>
    <row r="9464" customFormat="false" ht="12.75" hidden="false" customHeight="false" outlineLevel="0" collapsed="false">
      <c r="A9464" s="210" t="s">
        <v>18100</v>
      </c>
      <c r="B9464" s="211" t="n">
        <v>312.04</v>
      </c>
    </row>
    <row r="9465" customFormat="false" ht="12.75" hidden="false" customHeight="false" outlineLevel="0" collapsed="false">
      <c r="A9465" s="210" t="s">
        <v>18103</v>
      </c>
      <c r="B9465" s="211" t="n">
        <v>303.5</v>
      </c>
    </row>
    <row r="9466" customFormat="false" ht="12.75" hidden="false" customHeight="false" outlineLevel="0" collapsed="false">
      <c r="A9466" s="210" t="s">
        <v>18104</v>
      </c>
      <c r="B9466" s="211" t="n">
        <v>384.51</v>
      </c>
    </row>
    <row r="9467" customFormat="false" ht="12.75" hidden="false" customHeight="false" outlineLevel="0" collapsed="false">
      <c r="A9467" s="210" t="s">
        <v>18107</v>
      </c>
      <c r="B9467" s="211" t="n">
        <v>375.28</v>
      </c>
    </row>
    <row r="9468" customFormat="false" ht="12.75" hidden="false" customHeight="false" outlineLevel="0" collapsed="false">
      <c r="A9468" s="210" t="s">
        <v>18108</v>
      </c>
      <c r="B9468" s="211" t="n">
        <v>458.95</v>
      </c>
    </row>
    <row r="9469" customFormat="false" ht="12.75" hidden="false" customHeight="false" outlineLevel="0" collapsed="false">
      <c r="A9469" s="210" t="s">
        <v>18111</v>
      </c>
      <c r="B9469" s="211" t="n">
        <v>449.13</v>
      </c>
    </row>
    <row r="9470" customFormat="false" ht="12.75" hidden="false" customHeight="false" outlineLevel="0" collapsed="false">
      <c r="A9470" s="210" t="s">
        <v>18112</v>
      </c>
      <c r="B9470" s="211" t="n">
        <v>509.4</v>
      </c>
    </row>
    <row r="9471" customFormat="false" ht="12.75" hidden="false" customHeight="false" outlineLevel="0" collapsed="false">
      <c r="A9471" s="210" t="s">
        <v>18115</v>
      </c>
      <c r="B9471" s="211" t="n">
        <v>498.58</v>
      </c>
    </row>
    <row r="9472" customFormat="false" ht="12.75" hidden="false" customHeight="false" outlineLevel="0" collapsed="false">
      <c r="A9472" s="210" t="s">
        <v>18116</v>
      </c>
      <c r="B9472" s="211" t="n">
        <v>167.32</v>
      </c>
    </row>
    <row r="9473" customFormat="false" ht="12.75" hidden="false" customHeight="false" outlineLevel="0" collapsed="false">
      <c r="A9473" s="210" t="s">
        <v>18120</v>
      </c>
      <c r="B9473" s="211" t="n">
        <v>163.53</v>
      </c>
    </row>
    <row r="9474" customFormat="false" ht="12.75" hidden="false" customHeight="false" outlineLevel="0" collapsed="false">
      <c r="A9474" s="210" t="s">
        <v>18121</v>
      </c>
      <c r="B9474" s="211" t="n">
        <v>179.91</v>
      </c>
    </row>
    <row r="9475" customFormat="false" ht="12.75" hidden="false" customHeight="false" outlineLevel="0" collapsed="false">
      <c r="A9475" s="210" t="s">
        <v>18123</v>
      </c>
      <c r="B9475" s="211" t="n">
        <v>175.93</v>
      </c>
    </row>
    <row r="9476" customFormat="false" ht="12.75" hidden="false" customHeight="false" outlineLevel="0" collapsed="false">
      <c r="A9476" s="210" t="s">
        <v>18124</v>
      </c>
      <c r="B9476" s="211" t="n">
        <v>228.86</v>
      </c>
    </row>
    <row r="9477" customFormat="false" ht="12.75" hidden="false" customHeight="false" outlineLevel="0" collapsed="false">
      <c r="A9477" s="210" t="s">
        <v>18126</v>
      </c>
      <c r="B9477" s="211" t="n">
        <v>224.56</v>
      </c>
    </row>
    <row r="9478" customFormat="false" ht="12.75" hidden="false" customHeight="false" outlineLevel="0" collapsed="false">
      <c r="A9478" s="210" t="s">
        <v>18127</v>
      </c>
      <c r="B9478" s="211" t="n">
        <v>272.43</v>
      </c>
    </row>
    <row r="9479" customFormat="false" ht="12.75" hidden="false" customHeight="false" outlineLevel="0" collapsed="false">
      <c r="A9479" s="210" t="s">
        <v>18129</v>
      </c>
      <c r="B9479" s="211" t="n">
        <v>267.87</v>
      </c>
    </row>
    <row r="9480" customFormat="false" ht="12.75" hidden="false" customHeight="false" outlineLevel="0" collapsed="false">
      <c r="A9480" s="210" t="s">
        <v>18130</v>
      </c>
      <c r="B9480" s="211" t="n">
        <v>286.6</v>
      </c>
    </row>
    <row r="9481" customFormat="false" ht="12.75" hidden="false" customHeight="false" outlineLevel="0" collapsed="false">
      <c r="A9481" s="210" t="s">
        <v>18132</v>
      </c>
      <c r="B9481" s="211" t="n">
        <v>281.59</v>
      </c>
    </row>
    <row r="9482" customFormat="false" ht="12.75" hidden="false" customHeight="false" outlineLevel="0" collapsed="false">
      <c r="A9482" s="210" t="s">
        <v>18133</v>
      </c>
      <c r="B9482" s="211" t="n">
        <v>285.95</v>
      </c>
    </row>
    <row r="9483" customFormat="false" ht="12.75" hidden="false" customHeight="false" outlineLevel="0" collapsed="false">
      <c r="A9483" s="210" t="s">
        <v>18136</v>
      </c>
      <c r="B9483" s="211" t="n">
        <v>278.32</v>
      </c>
    </row>
    <row r="9484" customFormat="false" ht="12.75" hidden="false" customHeight="false" outlineLevel="0" collapsed="false">
      <c r="A9484" s="210" t="s">
        <v>18137</v>
      </c>
      <c r="B9484" s="211" t="n">
        <v>324.01</v>
      </c>
    </row>
    <row r="9485" customFormat="false" ht="12.75" hidden="false" customHeight="false" outlineLevel="0" collapsed="false">
      <c r="A9485" s="210" t="s">
        <v>18140</v>
      </c>
      <c r="B9485" s="211" t="n">
        <v>315.36</v>
      </c>
    </row>
    <row r="9486" customFormat="false" ht="12.75" hidden="false" customHeight="false" outlineLevel="0" collapsed="false">
      <c r="A9486" s="210" t="s">
        <v>18141</v>
      </c>
      <c r="B9486" s="211" t="n">
        <v>398.6</v>
      </c>
    </row>
    <row r="9487" customFormat="false" ht="12.75" hidden="false" customHeight="false" outlineLevel="0" collapsed="false">
      <c r="A9487" s="210" t="s">
        <v>18143</v>
      </c>
      <c r="B9487" s="211" t="n">
        <v>387.96</v>
      </c>
    </row>
    <row r="9488" customFormat="false" ht="12.75" hidden="false" customHeight="false" outlineLevel="0" collapsed="false">
      <c r="A9488" s="210" t="s">
        <v>18144</v>
      </c>
      <c r="B9488" s="211" t="n">
        <v>480.47</v>
      </c>
    </row>
    <row r="9489" customFormat="false" ht="12.75" hidden="false" customHeight="false" outlineLevel="0" collapsed="false">
      <c r="A9489" s="210" t="s">
        <v>18147</v>
      </c>
      <c r="B9489" s="211" t="n">
        <v>467.65</v>
      </c>
    </row>
    <row r="9490" customFormat="false" ht="12.75" hidden="false" customHeight="false" outlineLevel="0" collapsed="false">
      <c r="A9490" s="210" t="s">
        <v>18148</v>
      </c>
      <c r="B9490" s="211" t="n">
        <v>572.94</v>
      </c>
    </row>
    <row r="9491" customFormat="false" ht="12.75" hidden="false" customHeight="false" outlineLevel="0" collapsed="false">
      <c r="A9491" s="210" t="s">
        <v>18151</v>
      </c>
      <c r="B9491" s="211" t="n">
        <v>557.65</v>
      </c>
    </row>
    <row r="9492" customFormat="false" ht="12.75" hidden="false" customHeight="false" outlineLevel="0" collapsed="false">
      <c r="A9492" s="210" t="s">
        <v>18408</v>
      </c>
      <c r="B9492" s="211" t="n">
        <v>211.25</v>
      </c>
    </row>
    <row r="9493" customFormat="false" ht="12.75" hidden="false" customHeight="false" outlineLevel="0" collapsed="false">
      <c r="A9493" s="210" t="s">
        <v>18414</v>
      </c>
      <c r="B9493" s="211" t="n">
        <v>183.04</v>
      </c>
    </row>
    <row r="9494" customFormat="false" ht="12.75" hidden="false" customHeight="false" outlineLevel="0" collapsed="false">
      <c r="A9494" s="210" t="s">
        <v>18415</v>
      </c>
      <c r="B9494" s="211" t="n">
        <v>325.11</v>
      </c>
    </row>
    <row r="9495" customFormat="false" ht="12.75" hidden="false" customHeight="false" outlineLevel="0" collapsed="false">
      <c r="A9495" s="210" t="s">
        <v>18421</v>
      </c>
      <c r="B9495" s="211" t="n">
        <v>281.69</v>
      </c>
    </row>
    <row r="9496" customFormat="false" ht="12.75" hidden="false" customHeight="false" outlineLevel="0" collapsed="false">
      <c r="A9496" s="210" t="s">
        <v>18422</v>
      </c>
      <c r="B9496" s="211" t="n">
        <v>243.56</v>
      </c>
    </row>
    <row r="9497" customFormat="false" ht="12.75" hidden="false" customHeight="false" outlineLevel="0" collapsed="false">
      <c r="A9497" s="210" t="s">
        <v>18425</v>
      </c>
      <c r="B9497" s="211" t="n">
        <v>211.04</v>
      </c>
    </row>
    <row r="9498" customFormat="false" ht="12.75" hidden="false" customHeight="false" outlineLevel="0" collapsed="false">
      <c r="A9498" s="210" t="s">
        <v>18426</v>
      </c>
      <c r="B9498" s="211" t="n">
        <v>372.67</v>
      </c>
    </row>
    <row r="9499" customFormat="false" ht="12.75" hidden="false" customHeight="false" outlineLevel="0" collapsed="false">
      <c r="A9499" s="210" t="s">
        <v>18428</v>
      </c>
      <c r="B9499" s="211" t="n">
        <v>322.91</v>
      </c>
    </row>
    <row r="9500" customFormat="false" ht="12.75" hidden="false" customHeight="false" outlineLevel="0" collapsed="false">
      <c r="A9500" s="210" t="s">
        <v>18429</v>
      </c>
      <c r="B9500" s="211" t="n">
        <v>277.11</v>
      </c>
    </row>
    <row r="9501" customFormat="false" ht="12.75" hidden="false" customHeight="false" outlineLevel="0" collapsed="false">
      <c r="A9501" s="210" t="s">
        <v>18431</v>
      </c>
      <c r="B9501" s="211" t="n">
        <v>240.11</v>
      </c>
    </row>
    <row r="9502" customFormat="false" ht="12.75" hidden="false" customHeight="false" outlineLevel="0" collapsed="false">
      <c r="A9502" s="210" t="s">
        <v>18432</v>
      </c>
      <c r="B9502" s="211" t="n">
        <v>424.34</v>
      </c>
    </row>
    <row r="9503" customFormat="false" ht="12.75" hidden="false" customHeight="false" outlineLevel="0" collapsed="false">
      <c r="A9503" s="210" t="s">
        <v>18434</v>
      </c>
      <c r="B9503" s="211" t="n">
        <v>367.68</v>
      </c>
    </row>
    <row r="9504" customFormat="false" ht="12.75" hidden="false" customHeight="false" outlineLevel="0" collapsed="false">
      <c r="A9504" s="210" t="s">
        <v>18435</v>
      </c>
      <c r="B9504" s="211" t="n">
        <v>351.26</v>
      </c>
    </row>
    <row r="9505" customFormat="false" ht="12.75" hidden="false" customHeight="false" outlineLevel="0" collapsed="false">
      <c r="A9505" s="210" t="s">
        <v>18437</v>
      </c>
      <c r="B9505" s="211" t="n">
        <v>304.36</v>
      </c>
    </row>
    <row r="9506" customFormat="false" ht="12.75" hidden="false" customHeight="false" outlineLevel="0" collapsed="false">
      <c r="A9506" s="210" t="s">
        <v>18438</v>
      </c>
      <c r="B9506" s="211" t="n">
        <v>537.13</v>
      </c>
    </row>
    <row r="9507" customFormat="false" ht="12.75" hidden="false" customHeight="false" outlineLevel="0" collapsed="false">
      <c r="A9507" s="210" t="s">
        <v>18440</v>
      </c>
      <c r="B9507" s="211" t="n">
        <v>465.4</v>
      </c>
    </row>
    <row r="9508" customFormat="false" ht="12.75" hidden="false" customHeight="false" outlineLevel="0" collapsed="false">
      <c r="A9508" s="210" t="s">
        <v>18441</v>
      </c>
      <c r="B9508" s="211" t="n">
        <v>433.28</v>
      </c>
    </row>
    <row r="9509" customFormat="false" ht="12.75" hidden="false" customHeight="false" outlineLevel="0" collapsed="false">
      <c r="A9509" s="210" t="s">
        <v>18443</v>
      </c>
      <c r="B9509" s="211" t="n">
        <v>375.42</v>
      </c>
    </row>
    <row r="9510" customFormat="false" ht="12.75" hidden="false" customHeight="false" outlineLevel="0" collapsed="false">
      <c r="A9510" s="210" t="s">
        <v>18444</v>
      </c>
      <c r="B9510" s="211" t="n">
        <v>662.82</v>
      </c>
    </row>
    <row r="9511" customFormat="false" ht="12.75" hidden="false" customHeight="false" outlineLevel="0" collapsed="false">
      <c r="A9511" s="210" t="s">
        <v>18446</v>
      </c>
      <c r="B9511" s="211" t="n">
        <v>574.31</v>
      </c>
    </row>
    <row r="9512" customFormat="false" ht="12.75" hidden="false" customHeight="false" outlineLevel="0" collapsed="false">
      <c r="A9512" s="210" t="s">
        <v>18447</v>
      </c>
      <c r="B9512" s="211" t="n">
        <v>295.75</v>
      </c>
    </row>
    <row r="9513" customFormat="false" ht="12.75" hidden="false" customHeight="false" outlineLevel="0" collapsed="false">
      <c r="A9513" s="210" t="s">
        <v>18449</v>
      </c>
      <c r="B9513" s="211" t="n">
        <v>256.26</v>
      </c>
    </row>
    <row r="9514" customFormat="false" ht="12.75" hidden="false" customHeight="false" outlineLevel="0" collapsed="false">
      <c r="A9514" s="210" t="s">
        <v>18450</v>
      </c>
      <c r="B9514" s="211" t="n">
        <v>591.7</v>
      </c>
    </row>
    <row r="9515" customFormat="false" ht="12.75" hidden="false" customHeight="false" outlineLevel="0" collapsed="false">
      <c r="A9515" s="210" t="s">
        <v>18452</v>
      </c>
      <c r="B9515" s="211" t="n">
        <v>512.69</v>
      </c>
    </row>
    <row r="9516" customFormat="false" ht="12.75" hidden="false" customHeight="false" outlineLevel="0" collapsed="false">
      <c r="A9516" s="210" t="s">
        <v>18453</v>
      </c>
      <c r="B9516" s="211" t="n">
        <v>340.99</v>
      </c>
    </row>
    <row r="9517" customFormat="false" ht="12.75" hidden="false" customHeight="false" outlineLevel="0" collapsed="false">
      <c r="A9517" s="210" t="s">
        <v>18454</v>
      </c>
      <c r="B9517" s="211" t="n">
        <v>295.45</v>
      </c>
    </row>
    <row r="9518" customFormat="false" ht="12.75" hidden="false" customHeight="false" outlineLevel="0" collapsed="false">
      <c r="A9518" s="210" t="s">
        <v>18455</v>
      </c>
      <c r="B9518" s="211" t="n">
        <v>678.27</v>
      </c>
    </row>
    <row r="9519" customFormat="false" ht="12.75" hidden="false" customHeight="false" outlineLevel="0" collapsed="false">
      <c r="A9519" s="210" t="s">
        <v>18456</v>
      </c>
      <c r="B9519" s="211" t="n">
        <v>587.69</v>
      </c>
    </row>
    <row r="9520" customFormat="false" ht="12.75" hidden="false" customHeight="false" outlineLevel="0" collapsed="false">
      <c r="A9520" s="210" t="s">
        <v>18457</v>
      </c>
      <c r="B9520" s="211" t="n">
        <v>387.96</v>
      </c>
    </row>
    <row r="9521" customFormat="false" ht="12.75" hidden="false" customHeight="false" outlineLevel="0" collapsed="false">
      <c r="A9521" s="210" t="s">
        <v>18458</v>
      </c>
      <c r="B9521" s="211" t="n">
        <v>336.16</v>
      </c>
    </row>
    <row r="9522" customFormat="false" ht="12.75" hidden="false" customHeight="false" outlineLevel="0" collapsed="false">
      <c r="A9522" s="210" t="s">
        <v>18459</v>
      </c>
      <c r="B9522" s="211" t="n">
        <v>772.3</v>
      </c>
    </row>
    <row r="9523" customFormat="false" ht="12.75" hidden="false" customHeight="false" outlineLevel="0" collapsed="false">
      <c r="A9523" s="210" t="s">
        <v>18460</v>
      </c>
      <c r="B9523" s="211" t="n">
        <v>669.17</v>
      </c>
    </row>
    <row r="9524" customFormat="false" ht="12.75" hidden="false" customHeight="false" outlineLevel="0" collapsed="false">
      <c r="A9524" s="210" t="s">
        <v>18461</v>
      </c>
      <c r="B9524" s="211" t="n">
        <v>491.77</v>
      </c>
    </row>
    <row r="9525" customFormat="false" ht="12.75" hidden="false" customHeight="false" outlineLevel="0" collapsed="false">
      <c r="A9525" s="210" t="s">
        <v>18462</v>
      </c>
      <c r="B9525" s="211" t="n">
        <v>426.1</v>
      </c>
    </row>
    <row r="9526" customFormat="false" ht="12.75" hidden="false" customHeight="false" outlineLevel="0" collapsed="false">
      <c r="A9526" s="210" t="s">
        <v>18463</v>
      </c>
      <c r="B9526" s="211" t="n">
        <v>977.58</v>
      </c>
    </row>
    <row r="9527" customFormat="false" ht="12.75" hidden="false" customHeight="false" outlineLevel="0" collapsed="false">
      <c r="A9527" s="210" t="s">
        <v>18464</v>
      </c>
      <c r="B9527" s="211" t="n">
        <v>847.04</v>
      </c>
    </row>
    <row r="9528" customFormat="false" ht="12.75" hidden="false" customHeight="false" outlineLevel="0" collapsed="false">
      <c r="A9528" s="210" t="s">
        <v>18465</v>
      </c>
      <c r="B9528" s="211" t="n">
        <v>606.59</v>
      </c>
    </row>
    <row r="9529" customFormat="false" ht="12.75" hidden="false" customHeight="false" outlineLevel="0" collapsed="false">
      <c r="A9529" s="210" t="s">
        <v>18466</v>
      </c>
      <c r="B9529" s="211" t="n">
        <v>525.59</v>
      </c>
    </row>
    <row r="9530" customFormat="false" ht="12.75" hidden="false" customHeight="false" outlineLevel="0" collapsed="false">
      <c r="A9530" s="210" t="s">
        <v>18467</v>
      </c>
      <c r="B9530" s="211" t="n">
        <v>1206.34</v>
      </c>
    </row>
    <row r="9531" customFormat="false" ht="12.75" hidden="false" customHeight="false" outlineLevel="0" collapsed="false">
      <c r="A9531" s="210" t="s">
        <v>18469</v>
      </c>
      <c r="B9531" s="211" t="n">
        <v>1045.25</v>
      </c>
    </row>
    <row r="9532" customFormat="false" ht="12.75" hidden="false" customHeight="false" outlineLevel="0" collapsed="false">
      <c r="A9532" s="210" t="s">
        <v>18470</v>
      </c>
      <c r="B9532" s="211" t="n">
        <v>327.44</v>
      </c>
    </row>
    <row r="9533" customFormat="false" ht="12.75" hidden="false" customHeight="false" outlineLevel="0" collapsed="false">
      <c r="A9533" s="210" t="s">
        <v>18472</v>
      </c>
      <c r="B9533" s="211" t="n">
        <v>283.72</v>
      </c>
    </row>
    <row r="9534" customFormat="false" ht="12.75" hidden="false" customHeight="false" outlineLevel="0" collapsed="false">
      <c r="A9534" s="210" t="s">
        <v>18473</v>
      </c>
      <c r="B9534" s="211" t="n">
        <v>655.1</v>
      </c>
    </row>
    <row r="9535" customFormat="false" ht="12.75" hidden="false" customHeight="false" outlineLevel="0" collapsed="false">
      <c r="A9535" s="210" t="s">
        <v>18476</v>
      </c>
      <c r="B9535" s="211" t="n">
        <v>567.62</v>
      </c>
    </row>
    <row r="9536" customFormat="false" ht="12.75" hidden="false" customHeight="false" outlineLevel="0" collapsed="false">
      <c r="A9536" s="210" t="s">
        <v>18477</v>
      </c>
      <c r="B9536" s="211" t="n">
        <v>377.52</v>
      </c>
    </row>
    <row r="9537" customFormat="false" ht="12.75" hidden="false" customHeight="false" outlineLevel="0" collapsed="false">
      <c r="A9537" s="210" t="s">
        <v>18478</v>
      </c>
      <c r="B9537" s="211" t="n">
        <v>327.11</v>
      </c>
    </row>
    <row r="9538" customFormat="false" ht="12.75" hidden="false" customHeight="false" outlineLevel="0" collapsed="false">
      <c r="A9538" s="210" t="s">
        <v>18479</v>
      </c>
      <c r="B9538" s="211" t="n">
        <v>750.94</v>
      </c>
    </row>
    <row r="9539" customFormat="false" ht="12.75" hidden="false" customHeight="false" outlineLevel="0" collapsed="false">
      <c r="A9539" s="210" t="s">
        <v>18480</v>
      </c>
      <c r="B9539" s="211" t="n">
        <v>650.66</v>
      </c>
    </row>
    <row r="9540" customFormat="false" ht="12.75" hidden="false" customHeight="false" outlineLevel="0" collapsed="false">
      <c r="A9540" s="210" t="s">
        <v>18481</v>
      </c>
      <c r="B9540" s="211" t="n">
        <v>429.53</v>
      </c>
    </row>
    <row r="9541" customFormat="false" ht="12.75" hidden="false" customHeight="false" outlineLevel="0" collapsed="false">
      <c r="A9541" s="210" t="s">
        <v>18482</v>
      </c>
      <c r="B9541" s="211" t="n">
        <v>372.17</v>
      </c>
    </row>
    <row r="9542" customFormat="false" ht="12.75" hidden="false" customHeight="false" outlineLevel="0" collapsed="false">
      <c r="A9542" s="210" t="s">
        <v>18483</v>
      </c>
      <c r="B9542" s="211" t="n">
        <v>855.05</v>
      </c>
    </row>
    <row r="9543" customFormat="false" ht="12.75" hidden="false" customHeight="false" outlineLevel="0" collapsed="false">
      <c r="A9543" s="210" t="s">
        <v>18484</v>
      </c>
      <c r="B9543" s="211" t="n">
        <v>740.87</v>
      </c>
    </row>
    <row r="9544" customFormat="false" ht="12.75" hidden="false" customHeight="false" outlineLevel="0" collapsed="false">
      <c r="A9544" s="210" t="s">
        <v>18485</v>
      </c>
      <c r="B9544" s="211" t="n">
        <v>544.46</v>
      </c>
    </row>
    <row r="9545" customFormat="false" ht="12.75" hidden="false" customHeight="false" outlineLevel="0" collapsed="false">
      <c r="A9545" s="210" t="s">
        <v>18487</v>
      </c>
      <c r="B9545" s="211" t="n">
        <v>471.75</v>
      </c>
    </row>
    <row r="9546" customFormat="false" ht="12.75" hidden="false" customHeight="false" outlineLevel="0" collapsed="false">
      <c r="A9546" s="210" t="s">
        <v>18488</v>
      </c>
      <c r="B9546" s="211" t="n">
        <v>1082.32</v>
      </c>
    </row>
    <row r="9547" customFormat="false" ht="12.75" hidden="false" customHeight="false" outlineLevel="0" collapsed="false">
      <c r="A9547" s="210" t="s">
        <v>18489</v>
      </c>
      <c r="B9547" s="211" t="n">
        <v>937.8</v>
      </c>
    </row>
    <row r="9548" customFormat="false" ht="12.75" hidden="false" customHeight="false" outlineLevel="0" collapsed="false">
      <c r="A9548" s="210" t="s">
        <v>18490</v>
      </c>
      <c r="B9548" s="211" t="n">
        <v>671.59</v>
      </c>
    </row>
    <row r="9549" customFormat="false" ht="12.75" hidden="false" customHeight="false" outlineLevel="0" collapsed="false">
      <c r="A9549" s="210" t="s">
        <v>18491</v>
      </c>
      <c r="B9549" s="211" t="n">
        <v>581.9</v>
      </c>
    </row>
    <row r="9550" customFormat="false" ht="12.75" hidden="false" customHeight="false" outlineLevel="0" collapsed="false">
      <c r="A9550" s="210" t="s">
        <v>18492</v>
      </c>
      <c r="B9550" s="211" t="n">
        <v>1335.6</v>
      </c>
    </row>
    <row r="9551" customFormat="false" ht="12.75" hidden="false" customHeight="false" outlineLevel="0" collapsed="false">
      <c r="A9551" s="210" t="s">
        <v>18493</v>
      </c>
      <c r="B9551" s="211" t="n">
        <v>1157.25</v>
      </c>
    </row>
    <row r="9552" customFormat="false" ht="12.75" hidden="false" customHeight="false" outlineLevel="0" collapsed="false">
      <c r="A9552" s="210" t="s">
        <v>18494</v>
      </c>
      <c r="B9552" s="211" t="n">
        <v>138.47</v>
      </c>
    </row>
    <row r="9553" customFormat="false" ht="12.75" hidden="false" customHeight="false" outlineLevel="0" collapsed="false">
      <c r="A9553" s="210" t="s">
        <v>18499</v>
      </c>
      <c r="B9553" s="211" t="n">
        <v>119.98</v>
      </c>
    </row>
    <row r="9554" customFormat="false" ht="12.75" hidden="false" customHeight="false" outlineLevel="0" collapsed="false">
      <c r="A9554" s="210" t="s">
        <v>18500</v>
      </c>
      <c r="B9554" s="211" t="n">
        <v>268.48</v>
      </c>
    </row>
    <row r="9555" customFormat="false" ht="12.75" hidden="false" customHeight="false" outlineLevel="0" collapsed="false">
      <c r="A9555" s="210" t="s">
        <v>18504</v>
      </c>
      <c r="B9555" s="211" t="n">
        <v>232.63</v>
      </c>
    </row>
    <row r="9556" customFormat="false" ht="12.75" hidden="false" customHeight="false" outlineLevel="0" collapsed="false">
      <c r="A9556" s="210" t="s">
        <v>18505</v>
      </c>
      <c r="B9556" s="211" t="n">
        <v>193.86</v>
      </c>
    </row>
    <row r="9557" customFormat="false" ht="12.75" hidden="false" customHeight="false" outlineLevel="0" collapsed="false">
      <c r="A9557" s="210" t="s">
        <v>18507</v>
      </c>
      <c r="B9557" s="211" t="n">
        <v>167.97</v>
      </c>
    </row>
    <row r="9558" customFormat="false" ht="12.75" hidden="false" customHeight="false" outlineLevel="0" collapsed="false">
      <c r="A9558" s="210" t="s">
        <v>18508</v>
      </c>
      <c r="B9558" s="211" t="n">
        <v>488.63</v>
      </c>
    </row>
    <row r="9559" customFormat="false" ht="12.75" hidden="false" customHeight="false" outlineLevel="0" collapsed="false">
      <c r="A9559" s="210" t="s">
        <v>18512</v>
      </c>
      <c r="B9559" s="211" t="n">
        <v>423.38</v>
      </c>
    </row>
    <row r="9560" customFormat="false" ht="12.75" hidden="false" customHeight="false" outlineLevel="0" collapsed="false">
      <c r="A9560" s="210" t="s">
        <v>18513</v>
      </c>
      <c r="B9560" s="211" t="n">
        <v>214.63</v>
      </c>
    </row>
    <row r="9561" customFormat="false" ht="12.75" hidden="false" customHeight="false" outlineLevel="0" collapsed="false">
      <c r="A9561" s="210" t="s">
        <v>18515</v>
      </c>
      <c r="B9561" s="211" t="n">
        <v>185.97</v>
      </c>
    </row>
    <row r="9562" customFormat="false" ht="12.75" hidden="false" customHeight="false" outlineLevel="0" collapsed="false">
      <c r="A9562" s="210" t="s">
        <v>18516</v>
      </c>
      <c r="B9562" s="211" t="n">
        <v>540.99</v>
      </c>
    </row>
    <row r="9563" customFormat="false" ht="12.75" hidden="false" customHeight="false" outlineLevel="0" collapsed="false">
      <c r="A9563" s="210" t="s">
        <v>18518</v>
      </c>
      <c r="B9563" s="211" t="n">
        <v>468.75</v>
      </c>
    </row>
    <row r="9564" customFormat="false" ht="12.75" hidden="false" customHeight="false" outlineLevel="0" collapsed="false">
      <c r="A9564" s="210" t="s">
        <v>18551</v>
      </c>
      <c r="B9564" s="211" t="n">
        <v>251.97</v>
      </c>
    </row>
    <row r="9565" customFormat="false" ht="12.75" hidden="false" customHeight="false" outlineLevel="0" collapsed="false">
      <c r="A9565" s="210" t="s">
        <v>18556</v>
      </c>
      <c r="B9565" s="211" t="n">
        <v>239.9</v>
      </c>
    </row>
    <row r="9566" customFormat="false" ht="12.75" hidden="false" customHeight="false" outlineLevel="0" collapsed="false">
      <c r="A9566" s="210" t="s">
        <v>18557</v>
      </c>
      <c r="B9566" s="211" t="n">
        <v>242.22</v>
      </c>
    </row>
    <row r="9567" customFormat="false" ht="12.75" hidden="false" customHeight="false" outlineLevel="0" collapsed="false">
      <c r="A9567" s="210" t="s">
        <v>18562</v>
      </c>
      <c r="B9567" s="211" t="n">
        <v>230.98</v>
      </c>
    </row>
    <row r="9568" customFormat="false" ht="12.75" hidden="false" customHeight="false" outlineLevel="0" collapsed="false">
      <c r="A9568" s="210" t="s">
        <v>18563</v>
      </c>
      <c r="B9568" s="211" t="n">
        <v>273.28</v>
      </c>
    </row>
    <row r="9569" customFormat="false" ht="12.75" hidden="false" customHeight="false" outlineLevel="0" collapsed="false">
      <c r="A9569" s="210" t="s">
        <v>18568</v>
      </c>
      <c r="B9569" s="211" t="n">
        <v>260.25</v>
      </c>
    </row>
    <row r="9570" customFormat="false" ht="12.75" hidden="false" customHeight="false" outlineLevel="0" collapsed="false">
      <c r="A9570" s="210" t="s">
        <v>18569</v>
      </c>
      <c r="B9570" s="211" t="n">
        <v>539.04</v>
      </c>
    </row>
    <row r="9571" customFormat="false" ht="12.75" hidden="false" customHeight="false" outlineLevel="0" collapsed="false">
      <c r="A9571" s="210" t="s">
        <v>18573</v>
      </c>
      <c r="B9571" s="211" t="n">
        <v>509.74</v>
      </c>
    </row>
    <row r="9572" customFormat="false" ht="12.75" hidden="false" customHeight="false" outlineLevel="0" collapsed="false">
      <c r="A9572" s="210" t="s">
        <v>18574</v>
      </c>
      <c r="B9572" s="211" t="n">
        <v>613.45</v>
      </c>
    </row>
    <row r="9573" customFormat="false" ht="12.75" hidden="false" customHeight="false" outlineLevel="0" collapsed="false">
      <c r="A9573" s="210" t="s">
        <v>18576</v>
      </c>
      <c r="B9573" s="211" t="n">
        <v>579.95</v>
      </c>
    </row>
    <row r="9574" customFormat="false" ht="12.75" hidden="false" customHeight="false" outlineLevel="0" collapsed="false">
      <c r="A9574" s="210" t="s">
        <v>18577</v>
      </c>
      <c r="B9574" s="211" t="n">
        <v>286.82</v>
      </c>
    </row>
    <row r="9575" customFormat="false" ht="12.75" hidden="false" customHeight="false" outlineLevel="0" collapsed="false">
      <c r="A9575" s="210" t="s">
        <v>18582</v>
      </c>
      <c r="B9575" s="211" t="n">
        <v>270.7</v>
      </c>
    </row>
    <row r="9576" customFormat="false" ht="12.75" hidden="false" customHeight="false" outlineLevel="0" collapsed="false">
      <c r="A9576" s="210" t="s">
        <v>18583</v>
      </c>
      <c r="B9576" s="211" t="n">
        <v>418.84</v>
      </c>
    </row>
    <row r="9577" customFormat="false" ht="12.75" hidden="false" customHeight="false" outlineLevel="0" collapsed="false">
      <c r="A9577" s="210" t="s">
        <v>18586</v>
      </c>
      <c r="B9577" s="211" t="n">
        <v>398.36</v>
      </c>
    </row>
    <row r="9578" customFormat="false" ht="12.75" hidden="false" customHeight="false" outlineLevel="0" collapsed="false">
      <c r="A9578" s="210" t="s">
        <v>18587</v>
      </c>
      <c r="B9578" s="211" t="n">
        <v>718.12</v>
      </c>
    </row>
    <row r="9579" customFormat="false" ht="12.75" hidden="false" customHeight="false" outlineLevel="0" collapsed="false">
      <c r="A9579" s="210" t="s">
        <v>18591</v>
      </c>
      <c r="B9579" s="211" t="n">
        <v>678.68</v>
      </c>
    </row>
    <row r="9580" customFormat="false" ht="12.75" hidden="false" customHeight="false" outlineLevel="0" collapsed="false">
      <c r="A9580" s="210" t="s">
        <v>18592</v>
      </c>
      <c r="B9580" s="211" t="n">
        <v>1387.65</v>
      </c>
    </row>
    <row r="9581" customFormat="false" ht="12.75" hidden="false" customHeight="false" outlineLevel="0" collapsed="false">
      <c r="A9581" s="210" t="s">
        <v>18595</v>
      </c>
      <c r="B9581" s="211" t="n">
        <v>1302.93</v>
      </c>
    </row>
    <row r="9582" customFormat="false" ht="12.75" hidden="false" customHeight="false" outlineLevel="0" collapsed="false">
      <c r="A9582" s="210" t="s">
        <v>18596</v>
      </c>
      <c r="B9582" s="211" t="n">
        <v>191.47</v>
      </c>
    </row>
    <row r="9583" customFormat="false" ht="12.75" hidden="false" customHeight="false" outlineLevel="0" collapsed="false">
      <c r="A9583" s="210" t="s">
        <v>18600</v>
      </c>
      <c r="B9583" s="211" t="n">
        <v>183.06</v>
      </c>
    </row>
    <row r="9584" customFormat="false" ht="12.75" hidden="false" customHeight="false" outlineLevel="0" collapsed="false">
      <c r="A9584" s="210" t="s">
        <v>18601</v>
      </c>
      <c r="B9584" s="211" t="n">
        <v>355.07</v>
      </c>
    </row>
    <row r="9585" customFormat="false" ht="12.75" hidden="false" customHeight="false" outlineLevel="0" collapsed="false">
      <c r="A9585" s="210" t="s">
        <v>18605</v>
      </c>
      <c r="B9585" s="211" t="n">
        <v>340.28</v>
      </c>
    </row>
    <row r="9586" customFormat="false" ht="12.75" hidden="false" customHeight="false" outlineLevel="0" collapsed="false">
      <c r="A9586" s="210" t="s">
        <v>18606</v>
      </c>
      <c r="B9586" s="211" t="n">
        <v>437.38</v>
      </c>
    </row>
    <row r="9587" customFormat="false" ht="12.75" hidden="false" customHeight="false" outlineLevel="0" collapsed="false">
      <c r="A9587" s="210" t="s">
        <v>18609</v>
      </c>
      <c r="B9587" s="211" t="n">
        <v>415.65</v>
      </c>
    </row>
    <row r="9588" customFormat="false" ht="12.75" hidden="false" customHeight="false" outlineLevel="0" collapsed="false">
      <c r="A9588" s="210" t="s">
        <v>18610</v>
      </c>
      <c r="B9588" s="211" t="n">
        <v>195.71</v>
      </c>
    </row>
    <row r="9589" customFormat="false" ht="12.75" hidden="false" customHeight="false" outlineLevel="0" collapsed="false">
      <c r="A9589" s="210" t="s">
        <v>18613</v>
      </c>
      <c r="B9589" s="211" t="n">
        <v>186.73</v>
      </c>
    </row>
    <row r="9590" customFormat="false" ht="12.75" hidden="false" customHeight="false" outlineLevel="0" collapsed="false">
      <c r="A9590" s="210" t="s">
        <v>18614</v>
      </c>
      <c r="B9590" s="211" t="n">
        <v>362.7</v>
      </c>
    </row>
    <row r="9591" customFormat="false" ht="12.75" hidden="false" customHeight="false" outlineLevel="0" collapsed="false">
      <c r="A9591" s="210" t="s">
        <v>18616</v>
      </c>
      <c r="B9591" s="211" t="n">
        <v>346.89</v>
      </c>
    </row>
    <row r="9592" customFormat="false" ht="12.75" hidden="false" customHeight="false" outlineLevel="0" collapsed="false">
      <c r="A9592" s="210" t="s">
        <v>18617</v>
      </c>
      <c r="B9592" s="211" t="n">
        <v>448.4</v>
      </c>
    </row>
    <row r="9593" customFormat="false" ht="12.75" hidden="false" customHeight="false" outlineLevel="0" collapsed="false">
      <c r="A9593" s="210" t="s">
        <v>18619</v>
      </c>
      <c r="B9593" s="211" t="n">
        <v>425.21</v>
      </c>
    </row>
    <row r="9594" customFormat="false" ht="12.75" hidden="false" customHeight="false" outlineLevel="0" collapsed="false">
      <c r="A9594" s="210" t="s">
        <v>18620</v>
      </c>
      <c r="B9594" s="211" t="n">
        <v>202.49</v>
      </c>
    </row>
    <row r="9595" customFormat="false" ht="12.75" hidden="false" customHeight="false" outlineLevel="0" collapsed="false">
      <c r="A9595" s="210" t="s">
        <v>18622</v>
      </c>
      <c r="B9595" s="211" t="n">
        <v>192.61</v>
      </c>
    </row>
    <row r="9596" customFormat="false" ht="12.75" hidden="false" customHeight="false" outlineLevel="0" collapsed="false">
      <c r="A9596" s="210" t="s">
        <v>18623</v>
      </c>
      <c r="B9596" s="211" t="n">
        <v>366.51</v>
      </c>
    </row>
    <row r="9597" customFormat="false" ht="12.75" hidden="false" customHeight="false" outlineLevel="0" collapsed="false">
      <c r="A9597" s="210" t="s">
        <v>18625</v>
      </c>
      <c r="B9597" s="211" t="n">
        <v>350.2</v>
      </c>
    </row>
    <row r="9598" customFormat="false" ht="12.75" hidden="false" customHeight="false" outlineLevel="0" collapsed="false">
      <c r="A9598" s="210" t="s">
        <v>18626</v>
      </c>
      <c r="B9598" s="211" t="n">
        <v>454.76</v>
      </c>
    </row>
    <row r="9599" customFormat="false" ht="12.75" hidden="false" customHeight="false" outlineLevel="0" collapsed="false">
      <c r="A9599" s="210" t="s">
        <v>18628</v>
      </c>
      <c r="B9599" s="211" t="n">
        <v>430.72</v>
      </c>
    </row>
    <row r="9600" customFormat="false" ht="12.75" hidden="false" customHeight="false" outlineLevel="0" collapsed="false">
      <c r="A9600" s="210" t="s">
        <v>18629</v>
      </c>
      <c r="B9600" s="211" t="n">
        <v>293.92</v>
      </c>
    </row>
    <row r="9601" customFormat="false" ht="12.75" hidden="false" customHeight="false" outlineLevel="0" collapsed="false">
      <c r="A9601" s="210" t="s">
        <v>18631</v>
      </c>
      <c r="B9601" s="211" t="n">
        <v>278.14</v>
      </c>
    </row>
    <row r="9602" customFormat="false" ht="12.75" hidden="false" customHeight="false" outlineLevel="0" collapsed="false">
      <c r="A9602" s="210" t="s">
        <v>18632</v>
      </c>
      <c r="B9602" s="211" t="n">
        <v>540.14</v>
      </c>
    </row>
    <row r="9603" customFormat="false" ht="12.75" hidden="false" customHeight="false" outlineLevel="0" collapsed="false">
      <c r="A9603" s="210" t="s">
        <v>18634</v>
      </c>
      <c r="B9603" s="211" t="n">
        <v>512.48</v>
      </c>
    </row>
    <row r="9604" customFormat="false" ht="12.75" hidden="false" customHeight="false" outlineLevel="0" collapsed="false">
      <c r="A9604" s="210" t="s">
        <v>18635</v>
      </c>
      <c r="B9604" s="211" t="n">
        <v>671.73</v>
      </c>
    </row>
    <row r="9605" customFormat="false" ht="12.75" hidden="false" customHeight="false" outlineLevel="0" collapsed="false">
      <c r="A9605" s="210" t="s">
        <v>18637</v>
      </c>
      <c r="B9605" s="211" t="n">
        <v>632.38</v>
      </c>
    </row>
    <row r="9606" customFormat="false" ht="12.75" hidden="false" customHeight="false" outlineLevel="0" collapsed="false">
      <c r="A9606" s="210" t="s">
        <v>18638</v>
      </c>
      <c r="B9606" s="211" t="n">
        <v>305.37</v>
      </c>
    </row>
    <row r="9607" customFormat="false" ht="12.75" hidden="false" customHeight="false" outlineLevel="0" collapsed="false">
      <c r="A9607" s="210" t="s">
        <v>18640</v>
      </c>
      <c r="B9607" s="211" t="n">
        <v>288.06</v>
      </c>
    </row>
    <row r="9608" customFormat="false" ht="12.75" hidden="false" customHeight="false" outlineLevel="0" collapsed="false">
      <c r="A9608" s="210" t="s">
        <v>18641</v>
      </c>
      <c r="B9608" s="211" t="n">
        <v>553.71</v>
      </c>
    </row>
    <row r="9609" customFormat="false" ht="12.75" hidden="false" customHeight="false" outlineLevel="0" collapsed="false">
      <c r="A9609" s="210" t="s">
        <v>18643</v>
      </c>
      <c r="B9609" s="211" t="n">
        <v>524.24</v>
      </c>
    </row>
    <row r="9610" customFormat="false" ht="12.75" hidden="false" customHeight="false" outlineLevel="0" collapsed="false">
      <c r="A9610" s="210" t="s">
        <v>18644</v>
      </c>
      <c r="B9610" s="211" t="n">
        <v>691.23</v>
      </c>
    </row>
    <row r="9611" customFormat="false" ht="12.75" hidden="false" customHeight="false" outlineLevel="0" collapsed="false">
      <c r="A9611" s="210" t="s">
        <v>18646</v>
      </c>
      <c r="B9611" s="211" t="n">
        <v>649.28</v>
      </c>
    </row>
    <row r="9612" customFormat="false" ht="12.75" hidden="false" customHeight="false" outlineLevel="0" collapsed="false">
      <c r="A9612" s="210" t="s">
        <v>18647</v>
      </c>
      <c r="B9612" s="211" t="n">
        <v>313.85</v>
      </c>
    </row>
    <row r="9613" customFormat="false" ht="12.75" hidden="false" customHeight="false" outlineLevel="0" collapsed="false">
      <c r="A9613" s="210" t="s">
        <v>18649</v>
      </c>
      <c r="B9613" s="211" t="n">
        <v>295.41</v>
      </c>
    </row>
    <row r="9614" customFormat="false" ht="12.75" hidden="false" customHeight="false" outlineLevel="0" collapsed="false">
      <c r="A9614" s="210" t="s">
        <v>18650</v>
      </c>
      <c r="B9614" s="211" t="n">
        <v>570.67</v>
      </c>
    </row>
    <row r="9615" customFormat="false" ht="12.75" hidden="false" customHeight="false" outlineLevel="0" collapsed="false">
      <c r="A9615" s="210" t="s">
        <v>18652</v>
      </c>
      <c r="B9615" s="211" t="n">
        <v>538.94</v>
      </c>
    </row>
    <row r="9616" customFormat="false" ht="12.75" hidden="false" customHeight="false" outlineLevel="0" collapsed="false">
      <c r="A9616" s="210" t="s">
        <v>18653</v>
      </c>
      <c r="B9616" s="211" t="n">
        <v>727.69</v>
      </c>
    </row>
    <row r="9617" customFormat="false" ht="12.75" hidden="false" customHeight="false" outlineLevel="0" collapsed="false">
      <c r="A9617" s="210" t="s">
        <v>18655</v>
      </c>
      <c r="B9617" s="211" t="n">
        <v>680.87</v>
      </c>
    </row>
    <row r="9618" customFormat="false" ht="12.75" hidden="false" customHeight="false" outlineLevel="0" collapsed="false">
      <c r="A9618" s="210" t="s">
        <v>18656</v>
      </c>
      <c r="B9618" s="211" t="n">
        <v>143.87</v>
      </c>
    </row>
    <row r="9619" customFormat="false" ht="12.75" hidden="false" customHeight="false" outlineLevel="0" collapsed="false">
      <c r="A9619" s="210" t="s">
        <v>18660</v>
      </c>
      <c r="B9619" s="211" t="n">
        <v>137.11</v>
      </c>
    </row>
    <row r="9620" customFormat="false" ht="12.75" hidden="false" customHeight="false" outlineLevel="0" collapsed="false">
      <c r="A9620" s="210" t="s">
        <v>18661</v>
      </c>
      <c r="B9620" s="211" t="n">
        <v>194.22</v>
      </c>
    </row>
    <row r="9621" customFormat="false" ht="12.75" hidden="false" customHeight="false" outlineLevel="0" collapsed="false">
      <c r="A9621" s="210" t="s">
        <v>18663</v>
      </c>
      <c r="B9621" s="211" t="n">
        <v>185.1</v>
      </c>
    </row>
    <row r="9622" customFormat="false" ht="12.75" hidden="false" customHeight="false" outlineLevel="0" collapsed="false">
      <c r="A9622" s="210" t="s">
        <v>18664</v>
      </c>
      <c r="B9622" s="211" t="n">
        <v>230.19</v>
      </c>
    </row>
    <row r="9623" customFormat="false" ht="12.75" hidden="false" customHeight="false" outlineLevel="0" collapsed="false">
      <c r="A9623" s="210" t="s">
        <v>18666</v>
      </c>
      <c r="B9623" s="211" t="n">
        <v>219.38</v>
      </c>
    </row>
    <row r="9624" customFormat="false" ht="12.75" hidden="false" customHeight="false" outlineLevel="0" collapsed="false">
      <c r="A9624" s="210" t="s">
        <v>18667</v>
      </c>
      <c r="B9624" s="211" t="n">
        <v>244.58</v>
      </c>
    </row>
    <row r="9625" customFormat="false" ht="12.75" hidden="false" customHeight="false" outlineLevel="0" collapsed="false">
      <c r="A9625" s="210" t="s">
        <v>18669</v>
      </c>
      <c r="B9625" s="211" t="n">
        <v>233.09</v>
      </c>
    </row>
    <row r="9626" customFormat="false" ht="12.75" hidden="false" customHeight="false" outlineLevel="0" collapsed="false">
      <c r="A9626" s="210" t="s">
        <v>18670</v>
      </c>
      <c r="B9626" s="211" t="n">
        <v>330.18</v>
      </c>
    </row>
    <row r="9627" customFormat="false" ht="12.75" hidden="false" customHeight="false" outlineLevel="0" collapsed="false">
      <c r="A9627" s="210" t="s">
        <v>18672</v>
      </c>
      <c r="B9627" s="211" t="n">
        <v>314.68</v>
      </c>
    </row>
    <row r="9628" customFormat="false" ht="12.75" hidden="false" customHeight="false" outlineLevel="0" collapsed="false">
      <c r="A9628" s="210" t="s">
        <v>18673</v>
      </c>
      <c r="B9628" s="211" t="n">
        <v>391.33</v>
      </c>
    </row>
    <row r="9629" customFormat="false" ht="12.75" hidden="false" customHeight="false" outlineLevel="0" collapsed="false">
      <c r="A9629" s="210" t="s">
        <v>18675</v>
      </c>
      <c r="B9629" s="211" t="n">
        <v>372.95</v>
      </c>
    </row>
    <row r="9630" customFormat="false" ht="12.75" hidden="false" customHeight="false" outlineLevel="0" collapsed="false">
      <c r="A9630" s="210" t="s">
        <v>18676</v>
      </c>
      <c r="B9630" s="211" t="n">
        <v>20.57</v>
      </c>
    </row>
    <row r="9631" customFormat="false" ht="12.75" hidden="false" customHeight="false" outlineLevel="0" collapsed="false">
      <c r="A9631" s="210" t="s">
        <v>18680</v>
      </c>
      <c r="B9631" s="211" t="n">
        <v>19.6</v>
      </c>
    </row>
    <row r="9632" customFormat="false" ht="12.75" hidden="false" customHeight="false" outlineLevel="0" collapsed="false">
      <c r="A9632" s="210" t="s">
        <v>18681</v>
      </c>
      <c r="B9632" s="211" t="n">
        <v>141.27</v>
      </c>
    </row>
    <row r="9633" customFormat="false" ht="12.75" hidden="false" customHeight="false" outlineLevel="0" collapsed="false">
      <c r="A9633" s="210" t="s">
        <v>18684</v>
      </c>
      <c r="B9633" s="211" t="n">
        <v>122.42</v>
      </c>
    </row>
    <row r="9634" customFormat="false" ht="12.75" hidden="false" customHeight="false" outlineLevel="0" collapsed="false">
      <c r="A9634" s="210" t="s">
        <v>18685</v>
      </c>
      <c r="B9634" s="211" t="n">
        <v>183.65</v>
      </c>
    </row>
    <row r="9635" customFormat="false" ht="12.75" hidden="false" customHeight="false" outlineLevel="0" collapsed="false">
      <c r="A9635" s="210" t="s">
        <v>18687</v>
      </c>
      <c r="B9635" s="211" t="n">
        <v>159.15</v>
      </c>
    </row>
    <row r="9636" customFormat="false" ht="12.75" hidden="false" customHeight="false" outlineLevel="0" collapsed="false">
      <c r="A9636" s="210" t="s">
        <v>18688</v>
      </c>
      <c r="B9636" s="211" t="n">
        <v>324.93</v>
      </c>
    </row>
    <row r="9637" customFormat="false" ht="12.75" hidden="false" customHeight="false" outlineLevel="0" collapsed="false">
      <c r="A9637" s="210" t="s">
        <v>18690</v>
      </c>
      <c r="B9637" s="211" t="n">
        <v>281.57</v>
      </c>
    </row>
    <row r="9638" customFormat="false" ht="12.75" hidden="false" customHeight="false" outlineLevel="0" collapsed="false">
      <c r="A9638" s="210" t="s">
        <v>18691</v>
      </c>
      <c r="B9638" s="211" t="n">
        <v>381.44</v>
      </c>
    </row>
    <row r="9639" customFormat="false" ht="12.75" hidden="false" customHeight="false" outlineLevel="0" collapsed="false">
      <c r="A9639" s="210" t="s">
        <v>18693</v>
      </c>
      <c r="B9639" s="211" t="n">
        <v>330.54</v>
      </c>
    </row>
    <row r="9640" customFormat="false" ht="12.75" hidden="false" customHeight="false" outlineLevel="0" collapsed="false">
      <c r="A9640" s="210" t="s">
        <v>18694</v>
      </c>
      <c r="B9640" s="211" t="n">
        <v>358.43</v>
      </c>
    </row>
    <row r="9641" customFormat="false" ht="12.75" hidden="false" customHeight="false" outlineLevel="0" collapsed="false">
      <c r="A9641" s="210" t="s">
        <v>18696</v>
      </c>
      <c r="B9641" s="211" t="n">
        <v>342.17</v>
      </c>
    </row>
    <row r="9642" customFormat="false" ht="12.75" hidden="false" customHeight="false" outlineLevel="0" collapsed="false">
      <c r="A9642" s="210" t="s">
        <v>18697</v>
      </c>
      <c r="B9642" s="211" t="n">
        <v>537.64</v>
      </c>
    </row>
    <row r="9643" customFormat="false" ht="12.75" hidden="false" customHeight="false" outlineLevel="0" collapsed="false">
      <c r="A9643" s="210" t="s">
        <v>18700</v>
      </c>
      <c r="B9643" s="211" t="n">
        <v>513.26</v>
      </c>
    </row>
    <row r="9644" customFormat="false" ht="12.75" hidden="false" customHeight="false" outlineLevel="0" collapsed="false">
      <c r="A9644" s="210" t="s">
        <v>18701</v>
      </c>
      <c r="B9644" s="211" t="n">
        <v>621.28</v>
      </c>
    </row>
    <row r="9645" customFormat="false" ht="12.75" hidden="false" customHeight="false" outlineLevel="0" collapsed="false">
      <c r="A9645" s="210" t="s">
        <v>18704</v>
      </c>
      <c r="B9645" s="211" t="n">
        <v>593.11</v>
      </c>
    </row>
    <row r="9646" customFormat="false" ht="12.75" hidden="false" customHeight="false" outlineLevel="0" collapsed="false">
      <c r="A9646" s="210" t="s">
        <v>18705</v>
      </c>
      <c r="B9646" s="211" t="n">
        <v>716.86</v>
      </c>
    </row>
    <row r="9647" customFormat="false" ht="12.75" hidden="false" customHeight="false" outlineLevel="0" collapsed="false">
      <c r="A9647" s="210" t="s">
        <v>18708</v>
      </c>
      <c r="B9647" s="211" t="n">
        <v>684.35</v>
      </c>
    </row>
    <row r="9648" customFormat="false" ht="12.75" hidden="false" customHeight="false" outlineLevel="0" collapsed="false">
      <c r="A9648" s="210" t="s">
        <v>18709</v>
      </c>
      <c r="B9648" s="211" t="n">
        <v>896.08</v>
      </c>
    </row>
    <row r="9649" customFormat="false" ht="12.75" hidden="false" customHeight="false" outlineLevel="0" collapsed="false">
      <c r="A9649" s="210" t="s">
        <v>18712</v>
      </c>
      <c r="B9649" s="211" t="n">
        <v>855.44</v>
      </c>
    </row>
    <row r="9650" customFormat="false" ht="12.75" hidden="false" customHeight="false" outlineLevel="0" collapsed="false">
      <c r="A9650" s="210" t="s">
        <v>18713</v>
      </c>
      <c r="B9650" s="211" t="n">
        <v>1111.14</v>
      </c>
    </row>
    <row r="9651" customFormat="false" ht="12.75" hidden="false" customHeight="false" outlineLevel="0" collapsed="false">
      <c r="A9651" s="210" t="s">
        <v>18716</v>
      </c>
      <c r="B9651" s="211" t="n">
        <v>1060.75</v>
      </c>
    </row>
    <row r="9652" customFormat="false" ht="12.75" hidden="false" customHeight="false" outlineLevel="0" collapsed="false">
      <c r="A9652" s="210" t="s">
        <v>18717</v>
      </c>
      <c r="B9652" s="211" t="n">
        <v>148.58</v>
      </c>
    </row>
    <row r="9653" customFormat="false" ht="12.75" hidden="false" customHeight="false" outlineLevel="0" collapsed="false">
      <c r="A9653" s="210" t="s">
        <v>18720</v>
      </c>
      <c r="B9653" s="211" t="n">
        <v>129.6</v>
      </c>
    </row>
    <row r="9654" customFormat="false" ht="12.75" hidden="false" customHeight="false" outlineLevel="0" collapsed="false">
      <c r="A9654" s="210" t="s">
        <v>18721</v>
      </c>
      <c r="B9654" s="211" t="n">
        <v>233.89</v>
      </c>
    </row>
    <row r="9655" customFormat="false" ht="12.75" hidden="false" customHeight="false" outlineLevel="0" collapsed="false">
      <c r="A9655" s="210" t="s">
        <v>18723</v>
      </c>
      <c r="B9655" s="211" t="n">
        <v>203.84</v>
      </c>
    </row>
    <row r="9656" customFormat="false" ht="12.75" hidden="false" customHeight="false" outlineLevel="0" collapsed="false">
      <c r="A9656" s="210" t="s">
        <v>18724</v>
      </c>
      <c r="B9656" s="211" t="n">
        <v>254.55</v>
      </c>
    </row>
    <row r="9657" customFormat="false" ht="12.75" hidden="false" customHeight="false" outlineLevel="0" collapsed="false">
      <c r="A9657" s="210" t="s">
        <v>18727</v>
      </c>
      <c r="B9657" s="211" t="n">
        <v>222.12</v>
      </c>
    </row>
    <row r="9658" customFormat="false" ht="12.75" hidden="false" customHeight="false" outlineLevel="0" collapsed="false">
      <c r="A9658" s="210" t="s">
        <v>18728</v>
      </c>
      <c r="B9658" s="211" t="n">
        <v>296.73</v>
      </c>
    </row>
    <row r="9659" customFormat="false" ht="12.75" hidden="false" customHeight="false" outlineLevel="0" collapsed="false">
      <c r="A9659" s="210" t="s">
        <v>18730</v>
      </c>
      <c r="B9659" s="211" t="n">
        <v>258.92</v>
      </c>
    </row>
    <row r="9660" customFormat="false" ht="12.75" hidden="false" customHeight="false" outlineLevel="0" collapsed="false">
      <c r="A9660" s="210" t="s">
        <v>18731</v>
      </c>
      <c r="B9660" s="211" t="n">
        <v>317.96</v>
      </c>
    </row>
    <row r="9661" customFormat="false" ht="12.75" hidden="false" customHeight="false" outlineLevel="0" collapsed="false">
      <c r="A9661" s="210" t="s">
        <v>18734</v>
      </c>
      <c r="B9661" s="211" t="n">
        <v>277.63</v>
      </c>
    </row>
    <row r="9662" customFormat="false" ht="12.75" hidden="false" customHeight="false" outlineLevel="0" collapsed="false">
      <c r="A9662" s="210" t="s">
        <v>18735</v>
      </c>
      <c r="B9662" s="211" t="n">
        <v>343.06</v>
      </c>
    </row>
    <row r="9663" customFormat="false" ht="12.75" hidden="false" customHeight="false" outlineLevel="0" collapsed="false">
      <c r="A9663" s="210" t="s">
        <v>18737</v>
      </c>
      <c r="B9663" s="211" t="n">
        <v>299.89</v>
      </c>
    </row>
    <row r="9664" customFormat="false" ht="12.75" hidden="false" customHeight="false" outlineLevel="0" collapsed="false">
      <c r="A9664" s="210" t="s">
        <v>18738</v>
      </c>
      <c r="B9664" s="211" t="n">
        <v>178.13</v>
      </c>
    </row>
    <row r="9665" customFormat="false" ht="12.75" hidden="false" customHeight="false" outlineLevel="0" collapsed="false">
      <c r="A9665" s="210" t="s">
        <v>18740</v>
      </c>
      <c r="B9665" s="211" t="n">
        <v>155.44</v>
      </c>
    </row>
    <row r="9666" customFormat="false" ht="12.75" hidden="false" customHeight="false" outlineLevel="0" collapsed="false">
      <c r="A9666" s="210" t="s">
        <v>18741</v>
      </c>
      <c r="B9666" s="211" t="n">
        <v>262.51</v>
      </c>
    </row>
    <row r="9667" customFormat="false" ht="12.75" hidden="false" customHeight="false" outlineLevel="0" collapsed="false">
      <c r="A9667" s="210" t="s">
        <v>18743</v>
      </c>
      <c r="B9667" s="211" t="n">
        <v>229.15</v>
      </c>
    </row>
    <row r="9668" customFormat="false" ht="12.75" hidden="false" customHeight="false" outlineLevel="0" collapsed="false">
      <c r="A9668" s="210" t="s">
        <v>18744</v>
      </c>
      <c r="B9668" s="211" t="n">
        <v>149.6</v>
      </c>
    </row>
    <row r="9669" customFormat="false" ht="12.75" hidden="false" customHeight="false" outlineLevel="0" collapsed="false">
      <c r="A9669" s="210" t="s">
        <v>18746</v>
      </c>
      <c r="B9669" s="211" t="n">
        <v>130.58</v>
      </c>
    </row>
    <row r="9670" customFormat="false" ht="12.75" hidden="false" customHeight="false" outlineLevel="0" collapsed="false">
      <c r="A9670" s="210" t="s">
        <v>18747</v>
      </c>
      <c r="B9670" s="211" t="n">
        <v>223.72</v>
      </c>
    </row>
    <row r="9671" customFormat="false" ht="12.75" hidden="false" customHeight="false" outlineLevel="0" collapsed="false">
      <c r="A9671" s="210" t="s">
        <v>18749</v>
      </c>
      <c r="B9671" s="211" t="n">
        <v>195.08</v>
      </c>
    </row>
    <row r="9672" customFormat="false" ht="12.75" hidden="false" customHeight="false" outlineLevel="0" collapsed="false">
      <c r="A9672" s="210" t="s">
        <v>18750</v>
      </c>
      <c r="B9672" s="211" t="n">
        <v>310.08</v>
      </c>
    </row>
    <row r="9673" customFormat="false" ht="12.75" hidden="false" customHeight="false" outlineLevel="0" collapsed="false">
      <c r="A9673" s="210" t="s">
        <v>18752</v>
      </c>
      <c r="B9673" s="211" t="n">
        <v>275.52</v>
      </c>
    </row>
    <row r="9674" customFormat="false" ht="12.75" hidden="false" customHeight="false" outlineLevel="0" collapsed="false">
      <c r="A9674" s="210" t="s">
        <v>18753</v>
      </c>
      <c r="B9674" s="211" t="n">
        <v>35.72</v>
      </c>
    </row>
    <row r="9675" customFormat="false" ht="12.75" hidden="false" customHeight="false" outlineLevel="0" collapsed="false">
      <c r="A9675" s="210" t="s">
        <v>18756</v>
      </c>
      <c r="B9675" s="211" t="n">
        <v>33.3</v>
      </c>
    </row>
    <row r="9676" customFormat="false" ht="12.75" hidden="false" customHeight="false" outlineLevel="0" collapsed="false">
      <c r="A9676" s="210" t="s">
        <v>18757</v>
      </c>
      <c r="B9676" s="211" t="n">
        <v>31.88</v>
      </c>
    </row>
    <row r="9677" customFormat="false" ht="12.75" hidden="false" customHeight="false" outlineLevel="0" collapsed="false">
      <c r="A9677" s="210" t="s">
        <v>18760</v>
      </c>
      <c r="B9677" s="211" t="n">
        <v>29.35</v>
      </c>
    </row>
    <row r="9678" customFormat="false" ht="12.75" hidden="false" customHeight="false" outlineLevel="0" collapsed="false">
      <c r="A9678" s="210" t="s">
        <v>18761</v>
      </c>
      <c r="B9678" s="211" t="n">
        <v>10.9</v>
      </c>
    </row>
    <row r="9679" customFormat="false" ht="12.75" hidden="false" customHeight="false" outlineLevel="0" collapsed="false">
      <c r="A9679" s="210" t="s">
        <v>18763</v>
      </c>
      <c r="B9679" s="211" t="n">
        <v>10.9</v>
      </c>
    </row>
    <row r="9680" customFormat="false" ht="12.75" hidden="false" customHeight="false" outlineLevel="0" collapsed="false">
      <c r="A9680" s="210" t="s">
        <v>18764</v>
      </c>
      <c r="B9680" s="211" t="n">
        <v>10.13</v>
      </c>
    </row>
    <row r="9681" customFormat="false" ht="12.75" hidden="false" customHeight="false" outlineLevel="0" collapsed="false">
      <c r="A9681" s="210" t="s">
        <v>18767</v>
      </c>
      <c r="B9681" s="211" t="n">
        <v>10.13</v>
      </c>
    </row>
    <row r="9682" customFormat="false" ht="12.75" hidden="false" customHeight="false" outlineLevel="0" collapsed="false">
      <c r="A9682" s="210" t="s">
        <v>18768</v>
      </c>
      <c r="B9682" s="211" t="n">
        <v>27.45</v>
      </c>
    </row>
    <row r="9683" customFormat="false" ht="12.75" hidden="false" customHeight="false" outlineLevel="0" collapsed="false">
      <c r="A9683" s="210" t="s">
        <v>18771</v>
      </c>
      <c r="B9683" s="211" t="n">
        <v>27.23</v>
      </c>
    </row>
    <row r="9684" customFormat="false" ht="12.75" hidden="false" customHeight="false" outlineLevel="0" collapsed="false">
      <c r="A9684" s="210" t="s">
        <v>18772</v>
      </c>
      <c r="B9684" s="211" t="n">
        <v>23.57</v>
      </c>
    </row>
    <row r="9685" customFormat="false" ht="12.75" hidden="false" customHeight="false" outlineLevel="0" collapsed="false">
      <c r="A9685" s="210" t="s">
        <v>18776</v>
      </c>
      <c r="B9685" s="211" t="n">
        <v>23.5</v>
      </c>
    </row>
    <row r="9686" customFormat="false" ht="12.75" hidden="false" customHeight="false" outlineLevel="0" collapsed="false">
      <c r="A9686" s="210" t="s">
        <v>18777</v>
      </c>
      <c r="B9686" s="211" t="n">
        <v>5.97</v>
      </c>
    </row>
    <row r="9687" customFormat="false" ht="12.75" hidden="false" customHeight="false" outlineLevel="0" collapsed="false">
      <c r="A9687" s="210" t="s">
        <v>18779</v>
      </c>
      <c r="B9687" s="211" t="n">
        <v>5.97</v>
      </c>
    </row>
    <row r="9688" customFormat="false" ht="12.75" hidden="false" customHeight="false" outlineLevel="0" collapsed="false">
      <c r="A9688" s="210" t="s">
        <v>18780</v>
      </c>
      <c r="B9688" s="211" t="n">
        <v>11.79</v>
      </c>
    </row>
    <row r="9689" customFormat="false" ht="12.75" hidden="false" customHeight="false" outlineLevel="0" collapsed="false">
      <c r="A9689" s="210" t="s">
        <v>18783</v>
      </c>
      <c r="B9689" s="211" t="n">
        <v>11.79</v>
      </c>
    </row>
    <row r="9690" customFormat="false" ht="12.75" hidden="false" customHeight="false" outlineLevel="0" collapsed="false">
      <c r="A9690" s="210" t="s">
        <v>18784</v>
      </c>
      <c r="B9690" s="211" t="n">
        <v>6.13</v>
      </c>
    </row>
    <row r="9691" customFormat="false" ht="12.75" hidden="false" customHeight="false" outlineLevel="0" collapsed="false">
      <c r="A9691" s="210" t="s">
        <v>18786</v>
      </c>
      <c r="B9691" s="211" t="n">
        <v>6.13</v>
      </c>
    </row>
    <row r="9692" customFormat="false" ht="12.75" hidden="false" customHeight="false" outlineLevel="0" collapsed="false">
      <c r="A9692" s="210" t="s">
        <v>18787</v>
      </c>
      <c r="B9692" s="211" t="n">
        <v>2.7</v>
      </c>
    </row>
    <row r="9693" customFormat="false" ht="12.75" hidden="false" customHeight="false" outlineLevel="0" collapsed="false">
      <c r="A9693" s="210" t="s">
        <v>18789</v>
      </c>
      <c r="B9693" s="211" t="n">
        <v>2.7</v>
      </c>
    </row>
    <row r="9694" customFormat="false" ht="12.75" hidden="false" customHeight="false" outlineLevel="0" collapsed="false">
      <c r="A9694" s="210" t="s">
        <v>18790</v>
      </c>
      <c r="B9694" s="211" t="n">
        <v>8.88</v>
      </c>
    </row>
    <row r="9695" customFormat="false" ht="12.75" hidden="false" customHeight="false" outlineLevel="0" collapsed="false">
      <c r="A9695" s="210" t="s">
        <v>18793</v>
      </c>
      <c r="B9695" s="211" t="n">
        <v>8.67</v>
      </c>
    </row>
    <row r="9696" customFormat="false" ht="12.75" hidden="false" customHeight="false" outlineLevel="0" collapsed="false">
      <c r="A9696" s="210" t="s">
        <v>18794</v>
      </c>
      <c r="B9696" s="211" t="n">
        <v>12.47</v>
      </c>
    </row>
    <row r="9697" customFormat="false" ht="12.75" hidden="false" customHeight="false" outlineLevel="0" collapsed="false">
      <c r="A9697" s="210" t="s">
        <v>18797</v>
      </c>
      <c r="B9697" s="211" t="n">
        <v>12.23</v>
      </c>
    </row>
    <row r="9698" customFormat="false" ht="12.75" hidden="false" customHeight="false" outlineLevel="0" collapsed="false">
      <c r="A9698" s="210" t="s">
        <v>18798</v>
      </c>
      <c r="B9698" s="211" t="n">
        <v>16.22</v>
      </c>
    </row>
    <row r="9699" customFormat="false" ht="12.75" hidden="false" customHeight="false" outlineLevel="0" collapsed="false">
      <c r="A9699" s="210" t="s">
        <v>18802</v>
      </c>
      <c r="B9699" s="211" t="n">
        <v>15.92</v>
      </c>
    </row>
    <row r="9700" customFormat="false" ht="12.75" hidden="false" customHeight="false" outlineLevel="0" collapsed="false">
      <c r="A9700" s="210" t="s">
        <v>18803</v>
      </c>
      <c r="B9700" s="211" t="n">
        <v>264.77</v>
      </c>
    </row>
    <row r="9701" customFormat="false" ht="12.75" hidden="false" customHeight="false" outlineLevel="0" collapsed="false">
      <c r="A9701" s="210" t="s">
        <v>18808</v>
      </c>
      <c r="B9701" s="211" t="n">
        <v>249.44</v>
      </c>
    </row>
    <row r="9702" customFormat="false" ht="12.75" hidden="false" customHeight="false" outlineLevel="0" collapsed="false">
      <c r="A9702" s="210" t="s">
        <v>18809</v>
      </c>
      <c r="B9702" s="211" t="n">
        <v>70.03</v>
      </c>
    </row>
    <row r="9703" customFormat="false" ht="12.75" hidden="false" customHeight="false" outlineLevel="0" collapsed="false">
      <c r="A9703" s="210" t="s">
        <v>18812</v>
      </c>
      <c r="B9703" s="211" t="n">
        <v>65.36</v>
      </c>
    </row>
    <row r="9704" customFormat="false" ht="12.75" hidden="false" customHeight="false" outlineLevel="0" collapsed="false">
      <c r="A9704" s="210" t="s">
        <v>18813</v>
      </c>
      <c r="B9704" s="211" t="n">
        <v>72.06</v>
      </c>
    </row>
    <row r="9705" customFormat="false" ht="12.75" hidden="false" customHeight="false" outlineLevel="0" collapsed="false">
      <c r="A9705" s="210" t="s">
        <v>18817</v>
      </c>
      <c r="B9705" s="211" t="n">
        <v>67.21</v>
      </c>
    </row>
    <row r="9706" customFormat="false" ht="12.75" hidden="false" customHeight="false" outlineLevel="0" collapsed="false">
      <c r="A9706" s="210" t="s">
        <v>18818</v>
      </c>
      <c r="B9706" s="211" t="n">
        <v>115.7</v>
      </c>
    </row>
    <row r="9707" customFormat="false" ht="12.75" hidden="false" customHeight="false" outlineLevel="0" collapsed="false">
      <c r="A9707" s="210" t="s">
        <v>18820</v>
      </c>
      <c r="B9707" s="211" t="n">
        <v>108.86</v>
      </c>
    </row>
    <row r="9708" customFormat="false" ht="12.75" hidden="false" customHeight="false" outlineLevel="0" collapsed="false">
      <c r="A9708" s="210" t="s">
        <v>18821</v>
      </c>
      <c r="B9708" s="211" t="n">
        <v>75.76</v>
      </c>
    </row>
    <row r="9709" customFormat="false" ht="12.75" hidden="false" customHeight="false" outlineLevel="0" collapsed="false">
      <c r="A9709" s="210" t="s">
        <v>18823</v>
      </c>
      <c r="B9709" s="211" t="n">
        <v>70.2</v>
      </c>
    </row>
    <row r="9710" customFormat="false" ht="12.75" hidden="false" customHeight="false" outlineLevel="0" collapsed="false">
      <c r="A9710" s="210" t="s">
        <v>18824</v>
      </c>
      <c r="B9710" s="211" t="n">
        <v>100.94</v>
      </c>
    </row>
    <row r="9711" customFormat="false" ht="12.75" hidden="false" customHeight="false" outlineLevel="0" collapsed="false">
      <c r="A9711" s="210" t="s">
        <v>18826</v>
      </c>
      <c r="B9711" s="211" t="n">
        <v>95.12</v>
      </c>
    </row>
    <row r="9712" customFormat="false" ht="12.75" hidden="false" customHeight="false" outlineLevel="0" collapsed="false">
      <c r="A9712" s="210" t="s">
        <v>18827</v>
      </c>
      <c r="B9712" s="211" t="n">
        <v>117.52</v>
      </c>
    </row>
    <row r="9713" customFormat="false" ht="12.75" hidden="false" customHeight="false" outlineLevel="0" collapsed="false">
      <c r="A9713" s="210" t="s">
        <v>18829</v>
      </c>
      <c r="B9713" s="211" t="n">
        <v>110.71</v>
      </c>
    </row>
    <row r="9714" customFormat="false" ht="12.75" hidden="false" customHeight="false" outlineLevel="0" collapsed="false">
      <c r="A9714" s="210" t="s">
        <v>18830</v>
      </c>
      <c r="B9714" s="211" t="n">
        <v>67.33</v>
      </c>
    </row>
    <row r="9715" customFormat="false" ht="12.75" hidden="false" customHeight="false" outlineLevel="0" collapsed="false">
      <c r="A9715" s="210" t="s">
        <v>18835</v>
      </c>
      <c r="B9715" s="211" t="n">
        <v>63.46</v>
      </c>
    </row>
    <row r="9716" customFormat="false" ht="12.75" hidden="false" customHeight="false" outlineLevel="0" collapsed="false">
      <c r="A9716" s="210" t="s">
        <v>18836</v>
      </c>
      <c r="B9716" s="211" t="n">
        <v>91.26</v>
      </c>
    </row>
    <row r="9717" customFormat="false" ht="12.75" hidden="false" customHeight="false" outlineLevel="0" collapsed="false">
      <c r="A9717" s="210" t="s">
        <v>18840</v>
      </c>
      <c r="B9717" s="211" t="n">
        <v>86.17</v>
      </c>
    </row>
    <row r="9718" customFormat="false" ht="12.75" hidden="false" customHeight="false" outlineLevel="0" collapsed="false">
      <c r="A9718" s="210" t="s">
        <v>18841</v>
      </c>
      <c r="B9718" s="211" t="n">
        <v>115.13</v>
      </c>
    </row>
    <row r="9719" customFormat="false" ht="12.75" hidden="false" customHeight="false" outlineLevel="0" collapsed="false">
      <c r="A9719" s="210" t="s">
        <v>18843</v>
      </c>
      <c r="B9719" s="211" t="n">
        <v>108.61</v>
      </c>
    </row>
    <row r="9720" customFormat="false" ht="12.75" hidden="false" customHeight="false" outlineLevel="0" collapsed="false">
      <c r="A9720" s="210" t="s">
        <v>18844</v>
      </c>
      <c r="B9720" s="211" t="n">
        <v>86.73</v>
      </c>
    </row>
    <row r="9721" customFormat="false" ht="12.75" hidden="false" customHeight="false" outlineLevel="0" collapsed="false">
      <c r="A9721" s="210" t="s">
        <v>18850</v>
      </c>
      <c r="B9721" s="211" t="n">
        <v>81.72</v>
      </c>
    </row>
    <row r="9722" customFormat="false" ht="12.75" hidden="false" customHeight="false" outlineLevel="0" collapsed="false">
      <c r="A9722" s="210" t="s">
        <v>18851</v>
      </c>
      <c r="B9722" s="211" t="n">
        <v>112.36</v>
      </c>
    </row>
    <row r="9723" customFormat="false" ht="12.75" hidden="false" customHeight="false" outlineLevel="0" collapsed="false">
      <c r="A9723" s="210" t="s">
        <v>18853</v>
      </c>
      <c r="B9723" s="211" t="n">
        <v>106.53</v>
      </c>
    </row>
    <row r="9724" customFormat="false" ht="12.75" hidden="false" customHeight="false" outlineLevel="0" collapsed="false">
      <c r="A9724" s="210" t="s">
        <v>18854</v>
      </c>
      <c r="B9724" s="211" t="n">
        <v>148.41</v>
      </c>
    </row>
    <row r="9725" customFormat="false" ht="12.75" hidden="false" customHeight="false" outlineLevel="0" collapsed="false">
      <c r="A9725" s="210" t="s">
        <v>18856</v>
      </c>
      <c r="B9725" s="211" t="n">
        <v>141.18</v>
      </c>
    </row>
    <row r="9726" customFormat="false" ht="12.75" hidden="false" customHeight="false" outlineLevel="0" collapsed="false">
      <c r="A9726" s="210" t="s">
        <v>18857</v>
      </c>
      <c r="B9726" s="211" t="n">
        <v>179.08</v>
      </c>
    </row>
    <row r="9727" customFormat="false" ht="12.75" hidden="false" customHeight="false" outlineLevel="0" collapsed="false">
      <c r="A9727" s="210" t="s">
        <v>18861</v>
      </c>
      <c r="B9727" s="211" t="n">
        <v>174.16</v>
      </c>
    </row>
    <row r="9728" customFormat="false" ht="12.75" hidden="false" customHeight="false" outlineLevel="0" collapsed="false">
      <c r="A9728" s="210" t="s">
        <v>18862</v>
      </c>
      <c r="B9728" s="211" t="n">
        <v>298.33</v>
      </c>
    </row>
    <row r="9729" customFormat="false" ht="12.75" hidden="false" customHeight="false" outlineLevel="0" collapsed="false">
      <c r="A9729" s="210" t="s">
        <v>18865</v>
      </c>
      <c r="B9729" s="211" t="n">
        <v>291.05</v>
      </c>
    </row>
    <row r="9730" customFormat="false" ht="12.75" hidden="false" customHeight="false" outlineLevel="0" collapsed="false">
      <c r="A9730" s="210" t="s">
        <v>18866</v>
      </c>
      <c r="B9730" s="211" t="n">
        <v>417.23</v>
      </c>
    </row>
    <row r="9731" customFormat="false" ht="12.75" hidden="false" customHeight="false" outlineLevel="0" collapsed="false">
      <c r="A9731" s="210" t="s">
        <v>18868</v>
      </c>
      <c r="B9731" s="211" t="n">
        <v>408.28</v>
      </c>
    </row>
    <row r="9732" customFormat="false" ht="12.75" hidden="false" customHeight="false" outlineLevel="0" collapsed="false">
      <c r="A9732" s="210" t="s">
        <v>18869</v>
      </c>
      <c r="B9732" s="211" t="n">
        <v>134.75</v>
      </c>
    </row>
    <row r="9733" customFormat="false" ht="12.75" hidden="false" customHeight="false" outlineLevel="0" collapsed="false">
      <c r="A9733" s="210" t="s">
        <v>18873</v>
      </c>
      <c r="B9733" s="211" t="n">
        <v>123.6</v>
      </c>
    </row>
    <row r="9734" customFormat="false" ht="12.75" hidden="false" customHeight="false" outlineLevel="0" collapsed="false">
      <c r="A9734" s="210" t="s">
        <v>18874</v>
      </c>
      <c r="B9734" s="211" t="n">
        <v>929.07</v>
      </c>
    </row>
    <row r="9735" customFormat="false" ht="12.75" hidden="false" customHeight="false" outlineLevel="0" collapsed="false">
      <c r="A9735" s="210" t="s">
        <v>18880</v>
      </c>
      <c r="B9735" s="211" t="n">
        <v>867.06</v>
      </c>
    </row>
    <row r="9736" customFormat="false" ht="12.75" hidden="false" customHeight="false" outlineLevel="0" collapsed="false">
      <c r="A9736" s="210" t="s">
        <v>18881</v>
      </c>
      <c r="B9736" s="211" t="n">
        <v>1133.42</v>
      </c>
    </row>
    <row r="9737" customFormat="false" ht="12.75" hidden="false" customHeight="false" outlineLevel="0" collapsed="false">
      <c r="A9737" s="210" t="s">
        <v>18884</v>
      </c>
      <c r="B9737" s="211" t="n">
        <v>1057.89</v>
      </c>
    </row>
    <row r="9738" customFormat="false" ht="12.75" hidden="false" customHeight="false" outlineLevel="0" collapsed="false">
      <c r="A9738" s="210" t="s">
        <v>18885</v>
      </c>
      <c r="B9738" s="211" t="n">
        <v>1858.15</v>
      </c>
    </row>
    <row r="9739" customFormat="false" ht="12.75" hidden="false" customHeight="false" outlineLevel="0" collapsed="false">
      <c r="A9739" s="210" t="s">
        <v>18890</v>
      </c>
      <c r="B9739" s="211" t="n">
        <v>1734.13</v>
      </c>
    </row>
    <row r="9740" customFormat="false" ht="12.75" hidden="false" customHeight="false" outlineLevel="0" collapsed="false">
      <c r="A9740" s="210" t="s">
        <v>18891</v>
      </c>
      <c r="B9740" s="211" t="n">
        <v>2507.02</v>
      </c>
    </row>
    <row r="9741" customFormat="false" ht="12.75" hidden="false" customHeight="false" outlineLevel="0" collapsed="false">
      <c r="A9741" s="210" t="s">
        <v>18895</v>
      </c>
      <c r="B9741" s="211" t="n">
        <v>2339.59</v>
      </c>
    </row>
    <row r="9742" customFormat="false" ht="12.75" hidden="false" customHeight="false" outlineLevel="0" collapsed="false">
      <c r="A9742" s="210" t="s">
        <v>18896</v>
      </c>
      <c r="B9742" s="211" t="n">
        <v>15.71</v>
      </c>
    </row>
    <row r="9743" customFormat="false" ht="12.75" hidden="false" customHeight="false" outlineLevel="0" collapsed="false">
      <c r="A9743" s="210" t="s">
        <v>18899</v>
      </c>
      <c r="B9743" s="211" t="n">
        <v>15.25</v>
      </c>
    </row>
    <row r="9744" customFormat="false" ht="12.75" hidden="false" customHeight="false" outlineLevel="0" collapsed="false">
      <c r="A9744" s="210" t="s">
        <v>18900</v>
      </c>
      <c r="B9744" s="211" t="n">
        <v>85.23</v>
      </c>
    </row>
    <row r="9745" customFormat="false" ht="12.75" hidden="false" customHeight="false" outlineLevel="0" collapsed="false">
      <c r="A9745" s="210" t="s">
        <v>18902</v>
      </c>
      <c r="B9745" s="211" t="n">
        <v>73.85</v>
      </c>
    </row>
    <row r="9746" customFormat="false" ht="12.75" hidden="false" customHeight="false" outlineLevel="0" collapsed="false">
      <c r="A9746" s="210" t="s">
        <v>18903</v>
      </c>
      <c r="B9746" s="211" t="n">
        <v>258.93</v>
      </c>
    </row>
    <row r="9747" customFormat="false" ht="12.75" hidden="false" customHeight="false" outlineLevel="0" collapsed="false">
      <c r="A9747" s="210" t="s">
        <v>18907</v>
      </c>
      <c r="B9747" s="211" t="n">
        <v>258.93</v>
      </c>
    </row>
    <row r="9748" customFormat="false" ht="12.75" hidden="false" customHeight="false" outlineLevel="0" collapsed="false">
      <c r="A9748" s="210" t="s">
        <v>18908</v>
      </c>
      <c r="B9748" s="211" t="n">
        <v>277.38</v>
      </c>
    </row>
    <row r="9749" customFormat="false" ht="12.75" hidden="false" customHeight="false" outlineLevel="0" collapsed="false">
      <c r="A9749" s="210" t="s">
        <v>18910</v>
      </c>
      <c r="B9749" s="211" t="n">
        <v>277.38</v>
      </c>
    </row>
    <row r="9750" customFormat="false" ht="12.75" hidden="false" customHeight="false" outlineLevel="0" collapsed="false">
      <c r="A9750" s="210" t="s">
        <v>18911</v>
      </c>
      <c r="B9750" s="211" t="n">
        <v>297.65</v>
      </c>
    </row>
    <row r="9751" customFormat="false" ht="12.75" hidden="false" customHeight="false" outlineLevel="0" collapsed="false">
      <c r="A9751" s="210" t="s">
        <v>18913</v>
      </c>
      <c r="B9751" s="211" t="n">
        <v>297.65</v>
      </c>
    </row>
    <row r="9752" customFormat="false" ht="12.75" hidden="false" customHeight="false" outlineLevel="0" collapsed="false">
      <c r="A9752" s="210" t="s">
        <v>18914</v>
      </c>
      <c r="B9752" s="211" t="n">
        <v>314.24</v>
      </c>
    </row>
    <row r="9753" customFormat="false" ht="12.75" hidden="false" customHeight="false" outlineLevel="0" collapsed="false">
      <c r="A9753" s="210" t="s">
        <v>18916</v>
      </c>
      <c r="B9753" s="211" t="n">
        <v>314.24</v>
      </c>
    </row>
    <row r="9754" customFormat="false" ht="12.75" hidden="false" customHeight="false" outlineLevel="0" collapsed="false">
      <c r="A9754" s="210" t="s">
        <v>18917</v>
      </c>
      <c r="B9754" s="211" t="n">
        <v>338.68</v>
      </c>
    </row>
    <row r="9755" customFormat="false" ht="12.75" hidden="false" customHeight="false" outlineLevel="0" collapsed="false">
      <c r="A9755" s="210" t="s">
        <v>18919</v>
      </c>
      <c r="B9755" s="211" t="n">
        <v>338.68</v>
      </c>
    </row>
    <row r="9756" customFormat="false" ht="12.75" hidden="false" customHeight="false" outlineLevel="0" collapsed="false">
      <c r="A9756" s="210" t="s">
        <v>18920</v>
      </c>
      <c r="B9756" s="211" t="n">
        <v>345.53</v>
      </c>
    </row>
    <row r="9757" customFormat="false" ht="12.75" hidden="false" customHeight="false" outlineLevel="0" collapsed="false">
      <c r="A9757" s="210" t="s">
        <v>18922</v>
      </c>
      <c r="B9757" s="211" t="n">
        <v>345.53</v>
      </c>
    </row>
    <row r="9758" customFormat="false" ht="12.75" hidden="false" customHeight="false" outlineLevel="0" collapsed="false">
      <c r="A9758" s="210" t="s">
        <v>18923</v>
      </c>
      <c r="B9758" s="211" t="n">
        <v>348.13</v>
      </c>
    </row>
    <row r="9759" customFormat="false" ht="12.75" hidden="false" customHeight="false" outlineLevel="0" collapsed="false">
      <c r="A9759" s="210" t="s">
        <v>18925</v>
      </c>
      <c r="B9759" s="211" t="n">
        <v>348.13</v>
      </c>
    </row>
    <row r="9760" customFormat="false" ht="12.75" hidden="false" customHeight="false" outlineLevel="0" collapsed="false">
      <c r="A9760" s="210" t="s">
        <v>18926</v>
      </c>
      <c r="B9760" s="211" t="n">
        <v>316.58</v>
      </c>
    </row>
    <row r="9761" customFormat="false" ht="12.75" hidden="false" customHeight="false" outlineLevel="0" collapsed="false">
      <c r="A9761" s="210" t="s">
        <v>18929</v>
      </c>
      <c r="B9761" s="211" t="n">
        <v>316.58</v>
      </c>
    </row>
    <row r="9762" customFormat="false" ht="12.75" hidden="false" customHeight="false" outlineLevel="0" collapsed="false">
      <c r="A9762" s="210" t="s">
        <v>18930</v>
      </c>
      <c r="B9762" s="211" t="n">
        <v>770.87</v>
      </c>
    </row>
    <row r="9763" customFormat="false" ht="12.75" hidden="false" customHeight="false" outlineLevel="0" collapsed="false">
      <c r="A9763" s="210" t="s">
        <v>18935</v>
      </c>
      <c r="B9763" s="211" t="n">
        <v>770.87</v>
      </c>
    </row>
    <row r="9764" customFormat="false" ht="12.75" hidden="false" customHeight="false" outlineLevel="0" collapsed="false">
      <c r="A9764" s="210" t="s">
        <v>18936</v>
      </c>
      <c r="B9764" s="211" t="n">
        <v>317.08</v>
      </c>
    </row>
    <row r="9765" customFormat="false" ht="12.75" hidden="false" customHeight="false" outlineLevel="0" collapsed="false">
      <c r="A9765" s="210" t="s">
        <v>18941</v>
      </c>
      <c r="B9765" s="211" t="n">
        <v>317.08</v>
      </c>
    </row>
    <row r="9766" customFormat="false" ht="12.75" hidden="false" customHeight="false" outlineLevel="0" collapsed="false">
      <c r="A9766" s="210" t="s">
        <v>18942</v>
      </c>
      <c r="B9766" s="211" t="n">
        <v>222</v>
      </c>
    </row>
    <row r="9767" customFormat="false" ht="12.75" hidden="false" customHeight="false" outlineLevel="0" collapsed="false">
      <c r="A9767" s="210" t="s">
        <v>18946</v>
      </c>
      <c r="B9767" s="211" t="n">
        <v>222</v>
      </c>
    </row>
    <row r="9768" customFormat="false" ht="12.75" hidden="false" customHeight="false" outlineLevel="0" collapsed="false">
      <c r="A9768" s="210" t="s">
        <v>18947</v>
      </c>
      <c r="B9768" s="211" t="n">
        <v>341.53</v>
      </c>
    </row>
    <row r="9769" customFormat="false" ht="12.75" hidden="false" customHeight="false" outlineLevel="0" collapsed="false">
      <c r="A9769" s="210" t="s">
        <v>18952</v>
      </c>
      <c r="B9769" s="211" t="n">
        <v>341.53</v>
      </c>
    </row>
    <row r="9770" customFormat="false" ht="12.75" hidden="false" customHeight="false" outlineLevel="0" collapsed="false">
      <c r="A9770" s="210" t="s">
        <v>18953</v>
      </c>
      <c r="B9770" s="211" t="n">
        <v>436.24</v>
      </c>
    </row>
    <row r="9771" customFormat="false" ht="12.75" hidden="false" customHeight="false" outlineLevel="0" collapsed="false">
      <c r="A9771" s="210" t="s">
        <v>18957</v>
      </c>
      <c r="B9771" s="211" t="n">
        <v>436.24</v>
      </c>
    </row>
    <row r="9772" customFormat="false" ht="12.75" hidden="false" customHeight="false" outlineLevel="0" collapsed="false">
      <c r="A9772" s="210" t="s">
        <v>18958</v>
      </c>
      <c r="B9772" s="211" t="n">
        <v>357.28</v>
      </c>
    </row>
    <row r="9773" customFormat="false" ht="12.75" hidden="false" customHeight="false" outlineLevel="0" collapsed="false">
      <c r="A9773" s="210" t="s">
        <v>18963</v>
      </c>
      <c r="B9773" s="211" t="n">
        <v>357.28</v>
      </c>
    </row>
    <row r="9774" customFormat="false" ht="12.75" hidden="false" customHeight="false" outlineLevel="0" collapsed="false">
      <c r="A9774" s="210" t="s">
        <v>18964</v>
      </c>
      <c r="B9774" s="211" t="n">
        <v>385.74</v>
      </c>
    </row>
    <row r="9775" customFormat="false" ht="12.75" hidden="false" customHeight="false" outlineLevel="0" collapsed="false">
      <c r="A9775" s="210" t="s">
        <v>18966</v>
      </c>
      <c r="B9775" s="211" t="n">
        <v>385.74</v>
      </c>
    </row>
    <row r="9776" customFormat="false" ht="12.75" hidden="false" customHeight="false" outlineLevel="0" collapsed="false">
      <c r="A9776" s="210" t="s">
        <v>18967</v>
      </c>
      <c r="B9776" s="211" t="n">
        <v>410.92</v>
      </c>
    </row>
    <row r="9777" customFormat="false" ht="12.75" hidden="false" customHeight="false" outlineLevel="0" collapsed="false">
      <c r="A9777" s="210" t="s">
        <v>18969</v>
      </c>
      <c r="B9777" s="211" t="n">
        <v>410.92</v>
      </c>
    </row>
    <row r="9778" customFormat="false" ht="12.75" hidden="false" customHeight="false" outlineLevel="0" collapsed="false">
      <c r="A9778" s="210" t="s">
        <v>18970</v>
      </c>
      <c r="B9778" s="211" t="n">
        <v>136.37</v>
      </c>
    </row>
    <row r="9779" customFormat="false" ht="12.75" hidden="false" customHeight="false" outlineLevel="0" collapsed="false">
      <c r="A9779" s="210" t="s">
        <v>18973</v>
      </c>
      <c r="B9779" s="211" t="n">
        <v>118.16</v>
      </c>
    </row>
    <row r="9780" customFormat="false" ht="12.75" hidden="false" customHeight="false" outlineLevel="0" collapsed="false">
      <c r="A9780" s="210" t="s">
        <v>18974</v>
      </c>
      <c r="B9780" s="211" t="n">
        <v>50.77</v>
      </c>
    </row>
    <row r="9781" customFormat="false" ht="12.75" hidden="false" customHeight="false" outlineLevel="0" collapsed="false">
      <c r="A9781" s="210" t="s">
        <v>18978</v>
      </c>
      <c r="B9781" s="211" t="n">
        <v>45.53</v>
      </c>
    </row>
    <row r="9782" customFormat="false" ht="12.75" hidden="false" customHeight="false" outlineLevel="0" collapsed="false">
      <c r="A9782" s="210" t="s">
        <v>18979</v>
      </c>
      <c r="B9782" s="211" t="n">
        <v>63.74</v>
      </c>
    </row>
    <row r="9783" customFormat="false" ht="12.75" hidden="false" customHeight="false" outlineLevel="0" collapsed="false">
      <c r="A9783" s="210" t="s">
        <v>18983</v>
      </c>
      <c r="B9783" s="211" t="n">
        <v>56</v>
      </c>
    </row>
    <row r="9784" customFormat="false" ht="12.75" hidden="false" customHeight="false" outlineLevel="0" collapsed="false">
      <c r="A9784" s="210" t="s">
        <v>18984</v>
      </c>
      <c r="B9784" s="211" t="n">
        <v>82.58</v>
      </c>
    </row>
    <row r="9785" customFormat="false" ht="12.75" hidden="false" customHeight="false" outlineLevel="0" collapsed="false">
      <c r="A9785" s="210" t="s">
        <v>18987</v>
      </c>
      <c r="B9785" s="211" t="n">
        <v>72.34</v>
      </c>
    </row>
    <row r="9786" customFormat="false" ht="12.75" hidden="false" customHeight="false" outlineLevel="0" collapsed="false">
      <c r="A9786" s="210" t="s">
        <v>18988</v>
      </c>
      <c r="B9786" s="211" t="n">
        <v>99.09</v>
      </c>
    </row>
    <row r="9787" customFormat="false" ht="12.75" hidden="false" customHeight="false" outlineLevel="0" collapsed="false">
      <c r="A9787" s="210" t="s">
        <v>18992</v>
      </c>
      <c r="B9787" s="211" t="n">
        <v>86.95</v>
      </c>
    </row>
    <row r="9788" customFormat="false" ht="12.75" hidden="false" customHeight="false" outlineLevel="0" collapsed="false">
      <c r="A9788" s="210" t="s">
        <v>18993</v>
      </c>
      <c r="B9788" s="211" t="n">
        <v>114.04</v>
      </c>
    </row>
    <row r="9789" customFormat="false" ht="12.75" hidden="false" customHeight="false" outlineLevel="0" collapsed="false">
      <c r="A9789" s="210" t="s">
        <v>18995</v>
      </c>
      <c r="B9789" s="211" t="n">
        <v>100.38</v>
      </c>
    </row>
    <row r="9790" customFormat="false" ht="12.75" hidden="false" customHeight="false" outlineLevel="0" collapsed="false">
      <c r="A9790" s="210" t="s">
        <v>18996</v>
      </c>
      <c r="B9790" s="211" t="n">
        <v>43.12</v>
      </c>
    </row>
    <row r="9791" customFormat="false" ht="12.75" hidden="false" customHeight="false" outlineLevel="0" collapsed="false">
      <c r="A9791" s="210" t="s">
        <v>18999</v>
      </c>
      <c r="B9791" s="211" t="n">
        <v>40</v>
      </c>
    </row>
    <row r="9792" customFormat="false" ht="12.75" hidden="false" customHeight="false" outlineLevel="0" collapsed="false">
      <c r="A9792" s="210" t="s">
        <v>19000</v>
      </c>
      <c r="B9792" s="211" t="n">
        <v>51.42</v>
      </c>
    </row>
    <row r="9793" customFormat="false" ht="12.75" hidden="false" customHeight="false" outlineLevel="0" collapsed="false">
      <c r="A9793" s="210" t="s">
        <v>19004</v>
      </c>
      <c r="B9793" s="211" t="n">
        <v>47.04</v>
      </c>
    </row>
    <row r="9794" customFormat="false" ht="12.75" hidden="false" customHeight="false" outlineLevel="0" collapsed="false">
      <c r="A9794" s="210" t="s">
        <v>19005</v>
      </c>
      <c r="B9794" s="211" t="n">
        <v>97.04</v>
      </c>
    </row>
    <row r="9795" customFormat="false" ht="12.75" hidden="false" customHeight="false" outlineLevel="0" collapsed="false">
      <c r="A9795" s="210" t="s">
        <v>19010</v>
      </c>
      <c r="B9795" s="211" t="n">
        <v>84.53</v>
      </c>
    </row>
    <row r="9796" customFormat="false" ht="12.75" hidden="false" customHeight="false" outlineLevel="0" collapsed="false">
      <c r="A9796" s="210" t="s">
        <v>19011</v>
      </c>
      <c r="B9796" s="211" t="n">
        <v>101.33</v>
      </c>
    </row>
    <row r="9797" customFormat="false" ht="12.75" hidden="false" customHeight="false" outlineLevel="0" collapsed="false">
      <c r="A9797" s="210" t="s">
        <v>19013</v>
      </c>
      <c r="B9797" s="211" t="n">
        <v>88.35</v>
      </c>
    </row>
    <row r="9798" customFormat="false" ht="12.75" hidden="false" customHeight="false" outlineLevel="0" collapsed="false">
      <c r="A9798" s="210" t="s">
        <v>19014</v>
      </c>
      <c r="B9798" s="211" t="n">
        <v>122.74</v>
      </c>
    </row>
    <row r="9799" customFormat="false" ht="12.75" hidden="false" customHeight="false" outlineLevel="0" collapsed="false">
      <c r="A9799" s="210" t="s">
        <v>19016</v>
      </c>
      <c r="B9799" s="211" t="n">
        <v>107.35</v>
      </c>
    </row>
    <row r="9800" customFormat="false" ht="12.75" hidden="false" customHeight="false" outlineLevel="0" collapsed="false">
      <c r="A9800" s="210" t="s">
        <v>19017</v>
      </c>
      <c r="B9800" s="211" t="n">
        <v>135.58</v>
      </c>
    </row>
    <row r="9801" customFormat="false" ht="12.75" hidden="false" customHeight="false" outlineLevel="0" collapsed="false">
      <c r="A9801" s="210" t="s">
        <v>19023</v>
      </c>
      <c r="B9801" s="211" t="n">
        <v>118.57</v>
      </c>
    </row>
    <row r="9802" customFormat="false" ht="12.75" hidden="false" customHeight="false" outlineLevel="0" collapsed="false">
      <c r="A9802" s="210" t="s">
        <v>19024</v>
      </c>
      <c r="B9802" s="211" t="n">
        <v>180.04</v>
      </c>
    </row>
    <row r="9803" customFormat="false" ht="12.75" hidden="false" customHeight="false" outlineLevel="0" collapsed="false">
      <c r="A9803" s="210" t="s">
        <v>19026</v>
      </c>
      <c r="B9803" s="211" t="n">
        <v>156.95</v>
      </c>
    </row>
    <row r="9804" customFormat="false" ht="12.75" hidden="false" customHeight="false" outlineLevel="0" collapsed="false">
      <c r="A9804" s="210" t="s">
        <v>19027</v>
      </c>
      <c r="B9804" s="211" t="n">
        <v>85.12</v>
      </c>
    </row>
    <row r="9805" customFormat="false" ht="12.75" hidden="false" customHeight="false" outlineLevel="0" collapsed="false">
      <c r="A9805" s="210" t="s">
        <v>19032</v>
      </c>
      <c r="B9805" s="211" t="n">
        <v>74.18</v>
      </c>
    </row>
    <row r="9806" customFormat="false" ht="12.75" hidden="false" customHeight="false" outlineLevel="0" collapsed="false">
      <c r="A9806" s="210" t="s">
        <v>19033</v>
      </c>
      <c r="B9806" s="211" t="n">
        <v>98.88</v>
      </c>
    </row>
    <row r="9807" customFormat="false" ht="12.75" hidden="false" customHeight="false" outlineLevel="0" collapsed="false">
      <c r="A9807" s="210" t="s">
        <v>19035</v>
      </c>
      <c r="B9807" s="211" t="n">
        <v>86.1</v>
      </c>
    </row>
    <row r="9808" customFormat="false" ht="12.75" hidden="false" customHeight="false" outlineLevel="0" collapsed="false">
      <c r="A9808" s="210" t="s">
        <v>19036</v>
      </c>
      <c r="B9808" s="211" t="n">
        <v>110.86</v>
      </c>
    </row>
    <row r="9809" customFormat="false" ht="12.75" hidden="false" customHeight="false" outlineLevel="0" collapsed="false">
      <c r="A9809" s="210" t="s">
        <v>19038</v>
      </c>
      <c r="B9809" s="211" t="n">
        <v>97.04</v>
      </c>
    </row>
    <row r="9810" customFormat="false" ht="12.75" hidden="false" customHeight="false" outlineLevel="0" collapsed="false">
      <c r="A9810" s="210" t="s">
        <v>19039</v>
      </c>
      <c r="B9810" s="211" t="n">
        <v>123.55</v>
      </c>
    </row>
    <row r="9811" customFormat="false" ht="12.75" hidden="false" customHeight="false" outlineLevel="0" collapsed="false">
      <c r="A9811" s="210" t="s">
        <v>19045</v>
      </c>
      <c r="B9811" s="211" t="n">
        <v>108.13</v>
      </c>
    </row>
    <row r="9812" customFormat="false" ht="12.75" hidden="false" customHeight="false" outlineLevel="0" collapsed="false">
      <c r="A9812" s="210" t="s">
        <v>19046</v>
      </c>
      <c r="B9812" s="211" t="n">
        <v>162.94</v>
      </c>
    </row>
    <row r="9813" customFormat="false" ht="12.75" hidden="false" customHeight="false" outlineLevel="0" collapsed="false">
      <c r="A9813" s="210" t="s">
        <v>19048</v>
      </c>
      <c r="B9813" s="211" t="n">
        <v>142.13</v>
      </c>
    </row>
    <row r="9814" customFormat="false" ht="12.75" hidden="false" customHeight="false" outlineLevel="0" collapsed="false">
      <c r="A9814" s="210" t="s">
        <v>19049</v>
      </c>
      <c r="B9814" s="211" t="n">
        <v>74.2</v>
      </c>
    </row>
    <row r="9815" customFormat="false" ht="12.75" hidden="false" customHeight="false" outlineLevel="0" collapsed="false">
      <c r="A9815" s="210" t="s">
        <v>19054</v>
      </c>
      <c r="B9815" s="211" t="n">
        <v>64.41</v>
      </c>
    </row>
    <row r="9816" customFormat="false" ht="12.75" hidden="false" customHeight="false" outlineLevel="0" collapsed="false">
      <c r="A9816" s="210" t="s">
        <v>19055</v>
      </c>
      <c r="B9816" s="211" t="n">
        <v>74.66</v>
      </c>
    </row>
    <row r="9817" customFormat="false" ht="12.75" hidden="false" customHeight="false" outlineLevel="0" collapsed="false">
      <c r="A9817" s="210" t="s">
        <v>19058</v>
      </c>
      <c r="B9817" s="211" t="n">
        <v>64.79</v>
      </c>
    </row>
    <row r="9818" customFormat="false" ht="12.75" hidden="false" customHeight="false" outlineLevel="0" collapsed="false">
      <c r="A9818" s="210" t="s">
        <v>19059</v>
      </c>
      <c r="B9818" s="211" t="n">
        <v>75.35</v>
      </c>
    </row>
    <row r="9819" customFormat="false" ht="12.75" hidden="false" customHeight="false" outlineLevel="0" collapsed="false">
      <c r="A9819" s="210" t="s">
        <v>19061</v>
      </c>
      <c r="B9819" s="211" t="n">
        <v>65.38</v>
      </c>
    </row>
    <row r="9820" customFormat="false" ht="12.75" hidden="false" customHeight="false" outlineLevel="0" collapsed="false">
      <c r="A9820" s="210" t="s">
        <v>19062</v>
      </c>
      <c r="B9820" s="211" t="n">
        <v>78.13</v>
      </c>
    </row>
    <row r="9821" customFormat="false" ht="12.75" hidden="false" customHeight="false" outlineLevel="0" collapsed="false">
      <c r="A9821" s="210" t="s">
        <v>19066</v>
      </c>
      <c r="B9821" s="211" t="n">
        <v>67.78</v>
      </c>
    </row>
    <row r="9822" customFormat="false" ht="12.75" hidden="false" customHeight="false" outlineLevel="0" collapsed="false">
      <c r="A9822" s="210" t="s">
        <v>19067</v>
      </c>
      <c r="B9822" s="211" t="n">
        <v>90.16</v>
      </c>
    </row>
    <row r="9823" customFormat="false" ht="12.75" hidden="false" customHeight="false" outlineLevel="0" collapsed="false">
      <c r="A9823" s="210" t="s">
        <v>19069</v>
      </c>
      <c r="B9823" s="211" t="n">
        <v>78.19</v>
      </c>
    </row>
    <row r="9824" customFormat="false" ht="12.75" hidden="false" customHeight="false" outlineLevel="0" collapsed="false">
      <c r="A9824" s="210" t="s">
        <v>19070</v>
      </c>
      <c r="B9824" s="211" t="n">
        <v>7.01</v>
      </c>
    </row>
    <row r="9825" customFormat="false" ht="12.75" hidden="false" customHeight="false" outlineLevel="0" collapsed="false">
      <c r="A9825" s="210" t="s">
        <v>19074</v>
      </c>
      <c r="B9825" s="211" t="n">
        <v>6.08</v>
      </c>
    </row>
    <row r="9826" customFormat="false" ht="12.75" hidden="false" customHeight="false" outlineLevel="0" collapsed="false">
      <c r="A9826" s="210" t="s">
        <v>19075</v>
      </c>
      <c r="B9826" s="211" t="n">
        <v>4.32</v>
      </c>
    </row>
    <row r="9827" customFormat="false" ht="12.75" hidden="false" customHeight="false" outlineLevel="0" collapsed="false">
      <c r="A9827" s="210" t="s">
        <v>19078</v>
      </c>
      <c r="B9827" s="211" t="n">
        <v>3.85</v>
      </c>
    </row>
    <row r="9828" customFormat="false" ht="12.75" hidden="false" customHeight="false" outlineLevel="0" collapsed="false">
      <c r="A9828" s="210" t="s">
        <v>19079</v>
      </c>
      <c r="B9828" s="211" t="n">
        <v>85.24</v>
      </c>
    </row>
    <row r="9829" customFormat="false" ht="12.75" hidden="false" customHeight="false" outlineLevel="0" collapsed="false">
      <c r="A9829" s="210" t="s">
        <v>19083</v>
      </c>
      <c r="B9829" s="211" t="n">
        <v>73.99</v>
      </c>
    </row>
    <row r="9830" customFormat="false" ht="12.75" hidden="false" customHeight="false" outlineLevel="0" collapsed="false">
      <c r="A9830" s="210" t="s">
        <v>19084</v>
      </c>
      <c r="B9830" s="211" t="n">
        <v>85.74</v>
      </c>
    </row>
    <row r="9831" customFormat="false" ht="12.75" hidden="false" customHeight="false" outlineLevel="0" collapsed="false">
      <c r="A9831" s="210" t="s">
        <v>19086</v>
      </c>
      <c r="B9831" s="211" t="n">
        <v>74.41</v>
      </c>
    </row>
    <row r="9832" customFormat="false" ht="12.75" hidden="false" customHeight="false" outlineLevel="0" collapsed="false">
      <c r="A9832" s="210" t="s">
        <v>19087</v>
      </c>
      <c r="B9832" s="211" t="n">
        <v>86.65</v>
      </c>
    </row>
    <row r="9833" customFormat="false" ht="12.75" hidden="false" customHeight="false" outlineLevel="0" collapsed="false">
      <c r="A9833" s="210" t="s">
        <v>19089</v>
      </c>
      <c r="B9833" s="211" t="n">
        <v>75.19</v>
      </c>
    </row>
    <row r="9834" customFormat="false" ht="12.75" hidden="false" customHeight="false" outlineLevel="0" collapsed="false">
      <c r="A9834" s="210" t="s">
        <v>19090</v>
      </c>
      <c r="B9834" s="211" t="n">
        <v>89.75</v>
      </c>
    </row>
    <row r="9835" customFormat="false" ht="12.75" hidden="false" customHeight="false" outlineLevel="0" collapsed="false">
      <c r="A9835" s="210" t="s">
        <v>19094</v>
      </c>
      <c r="B9835" s="211" t="n">
        <v>77.85</v>
      </c>
    </row>
    <row r="9836" customFormat="false" ht="12.75" hidden="false" customHeight="false" outlineLevel="0" collapsed="false">
      <c r="A9836" s="210" t="s">
        <v>19095</v>
      </c>
      <c r="B9836" s="211" t="n">
        <v>103.6</v>
      </c>
    </row>
    <row r="9837" customFormat="false" ht="12.75" hidden="false" customHeight="false" outlineLevel="0" collapsed="false">
      <c r="A9837" s="210" t="s">
        <v>19097</v>
      </c>
      <c r="B9837" s="211" t="n">
        <v>89.84</v>
      </c>
    </row>
    <row r="9838" customFormat="false" ht="12.75" hidden="false" customHeight="false" outlineLevel="0" collapsed="false">
      <c r="A9838" s="210" t="s">
        <v>19098</v>
      </c>
      <c r="B9838" s="211" t="n">
        <v>147.5</v>
      </c>
    </row>
    <row r="9839" customFormat="false" ht="12.75" hidden="false" customHeight="false" outlineLevel="0" collapsed="false">
      <c r="A9839" s="210" t="s">
        <v>19101</v>
      </c>
      <c r="B9839" s="211" t="n">
        <v>129.36</v>
      </c>
    </row>
    <row r="9840" customFormat="false" ht="12.75" hidden="false" customHeight="false" outlineLevel="0" collapsed="false">
      <c r="A9840" s="210" t="s">
        <v>19102</v>
      </c>
      <c r="B9840" s="211" t="n">
        <v>464.26</v>
      </c>
    </row>
    <row r="9841" customFormat="false" ht="12.75" hidden="false" customHeight="false" outlineLevel="0" collapsed="false">
      <c r="A9841" s="210" t="s">
        <v>19105</v>
      </c>
      <c r="B9841" s="211" t="n">
        <v>438.63</v>
      </c>
    </row>
    <row r="9842" customFormat="false" ht="12.75" hidden="false" customHeight="false" outlineLevel="0" collapsed="false">
      <c r="A9842" s="210" t="s">
        <v>19106</v>
      </c>
      <c r="B9842" s="211" t="n">
        <v>482.71</v>
      </c>
    </row>
    <row r="9843" customFormat="false" ht="12.75" hidden="false" customHeight="false" outlineLevel="0" collapsed="false">
      <c r="A9843" s="210" t="s">
        <v>19108</v>
      </c>
      <c r="B9843" s="211" t="n">
        <v>457.08</v>
      </c>
    </row>
    <row r="9844" customFormat="false" ht="12.75" hidden="false" customHeight="false" outlineLevel="0" collapsed="false">
      <c r="A9844" s="210" t="s">
        <v>19109</v>
      </c>
      <c r="B9844" s="211" t="n">
        <v>502.98</v>
      </c>
    </row>
    <row r="9845" customFormat="false" ht="12.75" hidden="false" customHeight="false" outlineLevel="0" collapsed="false">
      <c r="A9845" s="210" t="s">
        <v>19111</v>
      </c>
      <c r="B9845" s="211" t="n">
        <v>477.35</v>
      </c>
    </row>
    <row r="9846" customFormat="false" ht="12.75" hidden="false" customHeight="false" outlineLevel="0" collapsed="false">
      <c r="A9846" s="210" t="s">
        <v>19112</v>
      </c>
      <c r="B9846" s="211" t="n">
        <v>519.58</v>
      </c>
    </row>
    <row r="9847" customFormat="false" ht="12.75" hidden="false" customHeight="false" outlineLevel="0" collapsed="false">
      <c r="A9847" s="210" t="s">
        <v>19114</v>
      </c>
      <c r="B9847" s="211" t="n">
        <v>493.95</v>
      </c>
    </row>
    <row r="9848" customFormat="false" ht="12.75" hidden="false" customHeight="false" outlineLevel="0" collapsed="false">
      <c r="A9848" s="210" t="s">
        <v>19115</v>
      </c>
      <c r="B9848" s="211" t="n">
        <v>544.01</v>
      </c>
    </row>
    <row r="9849" customFormat="false" ht="12.75" hidden="false" customHeight="false" outlineLevel="0" collapsed="false">
      <c r="A9849" s="210" t="s">
        <v>19117</v>
      </c>
      <c r="B9849" s="211" t="n">
        <v>518.38</v>
      </c>
    </row>
    <row r="9850" customFormat="false" ht="12.75" hidden="false" customHeight="false" outlineLevel="0" collapsed="false">
      <c r="A9850" s="210" t="s">
        <v>19118</v>
      </c>
      <c r="B9850" s="211" t="n">
        <v>550.86</v>
      </c>
    </row>
    <row r="9851" customFormat="false" ht="12.75" hidden="false" customHeight="false" outlineLevel="0" collapsed="false">
      <c r="A9851" s="210" t="s">
        <v>19120</v>
      </c>
      <c r="B9851" s="211" t="n">
        <v>525.23</v>
      </c>
    </row>
    <row r="9852" customFormat="false" ht="12.75" hidden="false" customHeight="false" outlineLevel="0" collapsed="false">
      <c r="A9852" s="210" t="s">
        <v>19121</v>
      </c>
      <c r="B9852" s="211" t="n">
        <v>553.46</v>
      </c>
    </row>
    <row r="9853" customFormat="false" ht="12.75" hidden="false" customHeight="false" outlineLevel="0" collapsed="false">
      <c r="A9853" s="210" t="s">
        <v>19123</v>
      </c>
      <c r="B9853" s="211" t="n">
        <v>527.83</v>
      </c>
    </row>
    <row r="9854" customFormat="false" ht="12.75" hidden="false" customHeight="false" outlineLevel="0" collapsed="false">
      <c r="A9854" s="210" t="s">
        <v>19124</v>
      </c>
      <c r="B9854" s="211" t="n">
        <v>513.83</v>
      </c>
    </row>
    <row r="9855" customFormat="false" ht="12.75" hidden="false" customHeight="false" outlineLevel="0" collapsed="false">
      <c r="A9855" s="210" t="s">
        <v>19127</v>
      </c>
      <c r="B9855" s="211" t="n">
        <v>488.2</v>
      </c>
    </row>
    <row r="9856" customFormat="false" ht="12.75" hidden="false" customHeight="false" outlineLevel="0" collapsed="false">
      <c r="A9856" s="210" t="s">
        <v>19128</v>
      </c>
      <c r="B9856" s="211" t="n">
        <v>405.69</v>
      </c>
    </row>
    <row r="9857" customFormat="false" ht="12.75" hidden="false" customHeight="false" outlineLevel="0" collapsed="false">
      <c r="A9857" s="210" t="s">
        <v>19133</v>
      </c>
      <c r="B9857" s="211" t="n">
        <v>383.58</v>
      </c>
    </row>
    <row r="9858" customFormat="false" ht="12.75" hidden="false" customHeight="false" outlineLevel="0" collapsed="false">
      <c r="A9858" s="210" t="s">
        <v>19134</v>
      </c>
      <c r="B9858" s="211" t="n">
        <v>353.04</v>
      </c>
    </row>
    <row r="9859" customFormat="false" ht="12.75" hidden="false" customHeight="false" outlineLevel="0" collapsed="false">
      <c r="A9859" s="210" t="s">
        <v>19138</v>
      </c>
      <c r="B9859" s="211" t="n">
        <v>330.93</v>
      </c>
    </row>
    <row r="9860" customFormat="false" ht="12.75" hidden="false" customHeight="false" outlineLevel="0" collapsed="false">
      <c r="A9860" s="210" t="s">
        <v>19139</v>
      </c>
      <c r="B9860" s="211" t="n">
        <v>399.23</v>
      </c>
    </row>
    <row r="9861" customFormat="false" ht="12.75" hidden="false" customHeight="false" outlineLevel="0" collapsed="false">
      <c r="A9861" s="210" t="s">
        <v>19142</v>
      </c>
      <c r="B9861" s="211" t="n">
        <v>376.74</v>
      </c>
    </row>
    <row r="9862" customFormat="false" ht="12.75" hidden="false" customHeight="false" outlineLevel="0" collapsed="false">
      <c r="A9862" s="210" t="s">
        <v>19143</v>
      </c>
      <c r="B9862" s="211" t="n">
        <v>47.72</v>
      </c>
    </row>
    <row r="9863" customFormat="false" ht="12.75" hidden="false" customHeight="false" outlineLevel="0" collapsed="false">
      <c r="A9863" s="210" t="s">
        <v>19147</v>
      </c>
      <c r="B9863" s="211" t="n">
        <v>43.39</v>
      </c>
    </row>
    <row r="9864" customFormat="false" ht="12.75" hidden="false" customHeight="false" outlineLevel="0" collapsed="false">
      <c r="A9864" s="210" t="s">
        <v>19148</v>
      </c>
      <c r="B9864" s="211" t="n">
        <v>48.84</v>
      </c>
    </row>
    <row r="9865" customFormat="false" ht="12.75" hidden="false" customHeight="false" outlineLevel="0" collapsed="false">
      <c r="A9865" s="210" t="s">
        <v>19150</v>
      </c>
      <c r="B9865" s="211" t="n">
        <v>44.51</v>
      </c>
    </row>
    <row r="9866" customFormat="false" ht="12.75" hidden="false" customHeight="false" outlineLevel="0" collapsed="false">
      <c r="A9866" s="210" t="s">
        <v>19151</v>
      </c>
      <c r="B9866" s="211" t="n">
        <v>49.75</v>
      </c>
    </row>
    <row r="9867" customFormat="false" ht="12.75" hidden="false" customHeight="false" outlineLevel="0" collapsed="false">
      <c r="A9867" s="210" t="s">
        <v>19153</v>
      </c>
      <c r="B9867" s="211" t="n">
        <v>45.42</v>
      </c>
    </row>
    <row r="9868" customFormat="false" ht="12.75" hidden="false" customHeight="false" outlineLevel="0" collapsed="false">
      <c r="A9868" s="210" t="s">
        <v>19154</v>
      </c>
      <c r="B9868" s="211" t="n">
        <v>51.1</v>
      </c>
    </row>
    <row r="9869" customFormat="false" ht="12.75" hidden="false" customHeight="false" outlineLevel="0" collapsed="false">
      <c r="A9869" s="210" t="s">
        <v>19156</v>
      </c>
      <c r="B9869" s="211" t="n">
        <v>46.76</v>
      </c>
    </row>
    <row r="9870" customFormat="false" ht="12.75" hidden="false" customHeight="false" outlineLevel="0" collapsed="false">
      <c r="A9870" s="210" t="s">
        <v>19157</v>
      </c>
      <c r="B9870" s="211" t="n">
        <v>54.66</v>
      </c>
    </row>
    <row r="9871" customFormat="false" ht="12.75" hidden="false" customHeight="false" outlineLevel="0" collapsed="false">
      <c r="A9871" s="210" t="s">
        <v>19159</v>
      </c>
      <c r="B9871" s="211" t="n">
        <v>50.33</v>
      </c>
    </row>
    <row r="9872" customFormat="false" ht="12.75" hidden="false" customHeight="false" outlineLevel="0" collapsed="false">
      <c r="A9872" s="210" t="s">
        <v>19160</v>
      </c>
      <c r="B9872" s="211" t="n">
        <v>56.28</v>
      </c>
    </row>
    <row r="9873" customFormat="false" ht="12.75" hidden="false" customHeight="false" outlineLevel="0" collapsed="false">
      <c r="A9873" s="210" t="s">
        <v>19161</v>
      </c>
      <c r="B9873" s="211" t="n">
        <v>51.95</v>
      </c>
    </row>
    <row r="9874" customFormat="false" ht="12.75" hidden="false" customHeight="false" outlineLevel="0" collapsed="false">
      <c r="A9874" s="210" t="s">
        <v>19162</v>
      </c>
      <c r="B9874" s="211" t="n">
        <v>57.61</v>
      </c>
    </row>
    <row r="9875" customFormat="false" ht="12.75" hidden="false" customHeight="false" outlineLevel="0" collapsed="false">
      <c r="A9875" s="210" t="s">
        <v>19163</v>
      </c>
      <c r="B9875" s="211" t="n">
        <v>53.27</v>
      </c>
    </row>
    <row r="9876" customFormat="false" ht="12.75" hidden="false" customHeight="false" outlineLevel="0" collapsed="false">
      <c r="A9876" s="210" t="s">
        <v>19164</v>
      </c>
      <c r="B9876" s="211" t="n">
        <v>59.56</v>
      </c>
    </row>
    <row r="9877" customFormat="false" ht="12.75" hidden="false" customHeight="false" outlineLevel="0" collapsed="false">
      <c r="A9877" s="210" t="s">
        <v>19165</v>
      </c>
      <c r="B9877" s="211" t="n">
        <v>55.23</v>
      </c>
    </row>
    <row r="9878" customFormat="false" ht="12.75" hidden="false" customHeight="false" outlineLevel="0" collapsed="false">
      <c r="A9878" s="210" t="s">
        <v>19166</v>
      </c>
      <c r="B9878" s="211" t="n">
        <v>62.98</v>
      </c>
    </row>
    <row r="9879" customFormat="false" ht="12.75" hidden="false" customHeight="false" outlineLevel="0" collapsed="false">
      <c r="A9879" s="210" t="s">
        <v>19168</v>
      </c>
      <c r="B9879" s="211" t="n">
        <v>58.65</v>
      </c>
    </row>
    <row r="9880" customFormat="false" ht="12.75" hidden="false" customHeight="false" outlineLevel="0" collapsed="false">
      <c r="A9880" s="210" t="s">
        <v>19169</v>
      </c>
      <c r="B9880" s="211" t="n">
        <v>65.21</v>
      </c>
    </row>
    <row r="9881" customFormat="false" ht="12.75" hidden="false" customHeight="false" outlineLevel="0" collapsed="false">
      <c r="A9881" s="210" t="s">
        <v>19170</v>
      </c>
      <c r="B9881" s="211" t="n">
        <v>60.88</v>
      </c>
    </row>
    <row r="9882" customFormat="false" ht="12.75" hidden="false" customHeight="false" outlineLevel="0" collapsed="false">
      <c r="A9882" s="210" t="s">
        <v>19171</v>
      </c>
      <c r="B9882" s="211" t="n">
        <v>67.04</v>
      </c>
    </row>
    <row r="9883" customFormat="false" ht="12.75" hidden="false" customHeight="false" outlineLevel="0" collapsed="false">
      <c r="A9883" s="210" t="s">
        <v>19172</v>
      </c>
      <c r="B9883" s="211" t="n">
        <v>62.7</v>
      </c>
    </row>
    <row r="9884" customFormat="false" ht="12.75" hidden="false" customHeight="false" outlineLevel="0" collapsed="false">
      <c r="A9884" s="210" t="s">
        <v>19173</v>
      </c>
      <c r="B9884" s="211" t="n">
        <v>69.72</v>
      </c>
    </row>
    <row r="9885" customFormat="false" ht="12.75" hidden="false" customHeight="false" outlineLevel="0" collapsed="false">
      <c r="A9885" s="210" t="s">
        <v>19174</v>
      </c>
      <c r="B9885" s="211" t="n">
        <v>65.39</v>
      </c>
    </row>
    <row r="9886" customFormat="false" ht="12.75" hidden="false" customHeight="false" outlineLevel="0" collapsed="false">
      <c r="A9886" s="210" t="s">
        <v>19175</v>
      </c>
      <c r="B9886" s="211" t="n">
        <v>33.88</v>
      </c>
    </row>
    <row r="9887" customFormat="false" ht="12.75" hidden="false" customHeight="false" outlineLevel="0" collapsed="false">
      <c r="A9887" s="210" t="s">
        <v>19179</v>
      </c>
      <c r="B9887" s="211" t="n">
        <v>30.48</v>
      </c>
    </row>
    <row r="9888" customFormat="false" ht="12.75" hidden="false" customHeight="false" outlineLevel="0" collapsed="false">
      <c r="A9888" s="210" t="s">
        <v>19180</v>
      </c>
      <c r="B9888" s="211" t="n">
        <v>269.72</v>
      </c>
    </row>
    <row r="9889" customFormat="false" ht="12.75" hidden="false" customHeight="false" outlineLevel="0" collapsed="false">
      <c r="A9889" s="210" t="s">
        <v>19184</v>
      </c>
      <c r="B9889" s="211" t="n">
        <v>241.43</v>
      </c>
    </row>
    <row r="9890" customFormat="false" ht="12.75" hidden="false" customHeight="false" outlineLevel="0" collapsed="false">
      <c r="A9890" s="210" t="s">
        <v>19185</v>
      </c>
      <c r="B9890" s="211" t="n">
        <v>357.57</v>
      </c>
    </row>
    <row r="9891" customFormat="false" ht="12.75" hidden="false" customHeight="false" outlineLevel="0" collapsed="false">
      <c r="A9891" s="210" t="s">
        <v>19189</v>
      </c>
      <c r="B9891" s="211" t="n">
        <v>329.27</v>
      </c>
    </row>
    <row r="9892" customFormat="false" ht="12.75" hidden="false" customHeight="false" outlineLevel="0" collapsed="false">
      <c r="A9892" s="210" t="s">
        <v>19190</v>
      </c>
      <c r="B9892" s="211" t="n">
        <v>62.22</v>
      </c>
    </row>
    <row r="9893" customFormat="false" ht="12.75" hidden="false" customHeight="false" outlineLevel="0" collapsed="false">
      <c r="A9893" s="210" t="s">
        <v>19195</v>
      </c>
      <c r="B9893" s="211" t="n">
        <v>56.19</v>
      </c>
    </row>
    <row r="9894" customFormat="false" ht="12.75" hidden="false" customHeight="false" outlineLevel="0" collapsed="false">
      <c r="A9894" s="210" t="s">
        <v>19196</v>
      </c>
      <c r="B9894" s="211" t="n">
        <v>69.22</v>
      </c>
    </row>
    <row r="9895" customFormat="false" ht="12.75" hidden="false" customHeight="false" outlineLevel="0" collapsed="false">
      <c r="A9895" s="210" t="s">
        <v>19198</v>
      </c>
      <c r="B9895" s="211" t="n">
        <v>63.19</v>
      </c>
    </row>
    <row r="9896" customFormat="false" ht="12.75" hidden="false" customHeight="false" outlineLevel="0" collapsed="false">
      <c r="A9896" s="210" t="s">
        <v>19199</v>
      </c>
      <c r="B9896" s="211" t="n">
        <v>78.5</v>
      </c>
    </row>
    <row r="9897" customFormat="false" ht="12.75" hidden="false" customHeight="false" outlineLevel="0" collapsed="false">
      <c r="A9897" s="210" t="s">
        <v>19202</v>
      </c>
      <c r="B9897" s="211" t="n">
        <v>72.47</v>
      </c>
    </row>
    <row r="9898" customFormat="false" ht="12.75" hidden="false" customHeight="false" outlineLevel="0" collapsed="false">
      <c r="A9898" s="210" t="s">
        <v>19203</v>
      </c>
      <c r="B9898" s="211" t="n">
        <v>90.69</v>
      </c>
    </row>
    <row r="9899" customFormat="false" ht="12.75" hidden="false" customHeight="false" outlineLevel="0" collapsed="false">
      <c r="A9899" s="210" t="s">
        <v>19205</v>
      </c>
      <c r="B9899" s="211" t="n">
        <v>84.66</v>
      </c>
    </row>
    <row r="9900" customFormat="false" ht="12.75" hidden="false" customHeight="false" outlineLevel="0" collapsed="false">
      <c r="A9900" s="210" t="s">
        <v>19206</v>
      </c>
      <c r="B9900" s="211" t="n">
        <v>114.38</v>
      </c>
    </row>
    <row r="9901" customFormat="false" ht="12.75" hidden="false" customHeight="false" outlineLevel="0" collapsed="false">
      <c r="A9901" s="210" t="s">
        <v>19210</v>
      </c>
      <c r="B9901" s="211" t="n">
        <v>104.29</v>
      </c>
    </row>
    <row r="9902" customFormat="false" ht="12.75" hidden="false" customHeight="false" outlineLevel="0" collapsed="false">
      <c r="A9902" s="210" t="s">
        <v>19211</v>
      </c>
      <c r="B9902" s="211" t="n">
        <v>103.07</v>
      </c>
    </row>
    <row r="9903" customFormat="false" ht="12.75" hidden="false" customHeight="false" outlineLevel="0" collapsed="false">
      <c r="A9903" s="210" t="s">
        <v>19214</v>
      </c>
      <c r="B9903" s="211" t="n">
        <v>92.97</v>
      </c>
    </row>
    <row r="9904" customFormat="false" ht="12.75" hidden="false" customHeight="false" outlineLevel="0" collapsed="false">
      <c r="A9904" s="210" t="s">
        <v>19215</v>
      </c>
      <c r="B9904" s="211" t="n">
        <v>67.5</v>
      </c>
    </row>
    <row r="9905" customFormat="false" ht="12.75" hidden="false" customHeight="false" outlineLevel="0" collapsed="false">
      <c r="A9905" s="210" t="s">
        <v>19219</v>
      </c>
      <c r="B9905" s="211" t="n">
        <v>61.74</v>
      </c>
    </row>
    <row r="9906" customFormat="false" ht="12.75" hidden="false" customHeight="false" outlineLevel="0" collapsed="false">
      <c r="A9906" s="210" t="s">
        <v>19220</v>
      </c>
      <c r="B9906" s="211" t="n">
        <v>177.48</v>
      </c>
    </row>
    <row r="9907" customFormat="false" ht="12.75" hidden="false" customHeight="false" outlineLevel="0" collapsed="false">
      <c r="A9907" s="210" t="s">
        <v>19225</v>
      </c>
      <c r="B9907" s="211" t="n">
        <v>168.68</v>
      </c>
    </row>
    <row r="9908" customFormat="false" ht="12.75" hidden="false" customHeight="false" outlineLevel="0" collapsed="false">
      <c r="A9908" s="210" t="s">
        <v>19226</v>
      </c>
      <c r="B9908" s="211" t="n">
        <v>134.94</v>
      </c>
    </row>
    <row r="9909" customFormat="false" ht="12.75" hidden="false" customHeight="false" outlineLevel="0" collapsed="false">
      <c r="A9909" s="210" t="s">
        <v>19231</v>
      </c>
      <c r="B9909" s="211" t="n">
        <v>124.82</v>
      </c>
    </row>
    <row r="9910" customFormat="false" ht="12.75" hidden="false" customHeight="false" outlineLevel="0" collapsed="false">
      <c r="A9910" s="210" t="s">
        <v>19232</v>
      </c>
      <c r="B9910" s="211" t="n">
        <v>32.73</v>
      </c>
    </row>
    <row r="9911" customFormat="false" ht="12.75" hidden="false" customHeight="false" outlineLevel="0" collapsed="false">
      <c r="A9911" s="210" t="s">
        <v>19236</v>
      </c>
      <c r="B9911" s="211" t="n">
        <v>29.99</v>
      </c>
    </row>
    <row r="9912" customFormat="false" ht="12.75" hidden="false" customHeight="false" outlineLevel="0" collapsed="false">
      <c r="A9912" s="210" t="s">
        <v>19237</v>
      </c>
      <c r="B9912" s="211" t="n">
        <v>57.89</v>
      </c>
    </row>
    <row r="9913" customFormat="false" ht="12.75" hidden="false" customHeight="false" outlineLevel="0" collapsed="false">
      <c r="A9913" s="210" t="s">
        <v>19244</v>
      </c>
      <c r="B9913" s="211" t="n">
        <v>54.26</v>
      </c>
    </row>
    <row r="9914" customFormat="false" ht="12.75" hidden="false" customHeight="false" outlineLevel="0" collapsed="false">
      <c r="A9914" s="210" t="s">
        <v>19245</v>
      </c>
      <c r="B9914" s="211" t="n">
        <v>11.13</v>
      </c>
    </row>
    <row r="9915" customFormat="false" ht="12.75" hidden="false" customHeight="false" outlineLevel="0" collapsed="false">
      <c r="A9915" s="210" t="s">
        <v>19248</v>
      </c>
      <c r="B9915" s="211" t="n">
        <v>10.21</v>
      </c>
    </row>
    <row r="9916" customFormat="false" ht="12.75" hidden="false" customHeight="false" outlineLevel="0" collapsed="false">
      <c r="A9916" s="210" t="s">
        <v>19249</v>
      </c>
      <c r="B9916" s="211" t="n">
        <v>14.23</v>
      </c>
    </row>
    <row r="9917" customFormat="false" ht="12.75" hidden="false" customHeight="false" outlineLevel="0" collapsed="false">
      <c r="A9917" s="210" t="s">
        <v>19252</v>
      </c>
      <c r="B9917" s="211" t="n">
        <v>13.23</v>
      </c>
    </row>
    <row r="9918" customFormat="false" ht="12.75" hidden="false" customHeight="false" outlineLevel="0" collapsed="false">
      <c r="A9918" s="210" t="s">
        <v>19253</v>
      </c>
      <c r="B9918" s="211" t="n">
        <v>16.44</v>
      </c>
    </row>
    <row r="9919" customFormat="false" ht="12.75" hidden="false" customHeight="false" outlineLevel="0" collapsed="false">
      <c r="A9919" s="210" t="s">
        <v>19255</v>
      </c>
      <c r="B9919" s="211" t="n">
        <v>15.28</v>
      </c>
    </row>
    <row r="9920" customFormat="false" ht="12.75" hidden="false" customHeight="false" outlineLevel="0" collapsed="false">
      <c r="A9920" s="210" t="s">
        <v>19256</v>
      </c>
      <c r="B9920" s="211" t="n">
        <v>21.91</v>
      </c>
    </row>
    <row r="9921" customFormat="false" ht="12.75" hidden="false" customHeight="false" outlineLevel="0" collapsed="false">
      <c r="A9921" s="210" t="s">
        <v>19258</v>
      </c>
      <c r="B9921" s="211" t="n">
        <v>20.36</v>
      </c>
    </row>
    <row r="9922" customFormat="false" ht="12.75" hidden="false" customHeight="false" outlineLevel="0" collapsed="false">
      <c r="A9922" s="210" t="s">
        <v>19259</v>
      </c>
      <c r="B9922" s="211" t="n">
        <v>87.08</v>
      </c>
    </row>
    <row r="9923" customFormat="false" ht="12.75" hidden="false" customHeight="false" outlineLevel="0" collapsed="false">
      <c r="A9923" s="210" t="s">
        <v>19265</v>
      </c>
      <c r="B9923" s="211" t="n">
        <v>80.36</v>
      </c>
    </row>
    <row r="9924" customFormat="false" ht="12.75" hidden="false" customHeight="false" outlineLevel="0" collapsed="false">
      <c r="A9924" s="210" t="s">
        <v>19266</v>
      </c>
      <c r="B9924" s="211" t="n">
        <v>2777.12</v>
      </c>
    </row>
    <row r="9925" customFormat="false" ht="12.75" hidden="false" customHeight="false" outlineLevel="0" collapsed="false">
      <c r="A9925" s="210" t="s">
        <v>19271</v>
      </c>
      <c r="B9925" s="211" t="n">
        <v>2722.94</v>
      </c>
    </row>
    <row r="9926" customFormat="false" ht="12.75" hidden="false" customHeight="false" outlineLevel="0" collapsed="false">
      <c r="A9926" s="210" t="s">
        <v>19272</v>
      </c>
      <c r="B9926" s="211" t="n">
        <v>150.29</v>
      </c>
    </row>
    <row r="9927" customFormat="false" ht="12.75" hidden="false" customHeight="false" outlineLevel="0" collapsed="false">
      <c r="A9927" s="210" t="s">
        <v>19277</v>
      </c>
      <c r="B9927" s="211" t="n">
        <v>141.47</v>
      </c>
    </row>
    <row r="9928" customFormat="false" ht="12.75" hidden="false" customHeight="false" outlineLevel="0" collapsed="false">
      <c r="A9928" s="210" t="s">
        <v>19278</v>
      </c>
      <c r="B9928" s="211" t="n">
        <v>15.51</v>
      </c>
    </row>
    <row r="9929" customFormat="false" ht="12.75" hidden="false" customHeight="false" outlineLevel="0" collapsed="false">
      <c r="A9929" s="210" t="s">
        <v>19281</v>
      </c>
      <c r="B9929" s="211" t="n">
        <v>14.7</v>
      </c>
    </row>
    <row r="9930" customFormat="false" ht="12.75" hidden="false" customHeight="false" outlineLevel="0" collapsed="false">
      <c r="A9930" s="210" t="s">
        <v>19282</v>
      </c>
      <c r="B9930" s="211" t="n">
        <v>14.32</v>
      </c>
    </row>
    <row r="9931" customFormat="false" ht="12.75" hidden="false" customHeight="false" outlineLevel="0" collapsed="false">
      <c r="A9931" s="210" t="s">
        <v>19284</v>
      </c>
      <c r="B9931" s="211" t="n">
        <v>13.5</v>
      </c>
    </row>
    <row r="9932" customFormat="false" ht="12.75" hidden="false" customHeight="false" outlineLevel="0" collapsed="false">
      <c r="A9932" s="210" t="s">
        <v>19285</v>
      </c>
      <c r="B9932" s="211" t="n">
        <v>35.85</v>
      </c>
    </row>
    <row r="9933" customFormat="false" ht="12.75" hidden="false" customHeight="false" outlineLevel="0" collapsed="false">
      <c r="A9933" s="210" t="s">
        <v>19289</v>
      </c>
      <c r="B9933" s="211" t="n">
        <v>33.14</v>
      </c>
    </row>
    <row r="9934" customFormat="false" ht="12.75" hidden="false" customHeight="false" outlineLevel="0" collapsed="false">
      <c r="A9934" s="210" t="s">
        <v>19290</v>
      </c>
      <c r="B9934" s="211" t="n">
        <v>31.32</v>
      </c>
    </row>
    <row r="9935" customFormat="false" ht="12.75" hidden="false" customHeight="false" outlineLevel="0" collapsed="false">
      <c r="A9935" s="210" t="s">
        <v>19294</v>
      </c>
      <c r="B9935" s="211" t="n">
        <v>28.61</v>
      </c>
    </row>
    <row r="9936" customFormat="false" ht="12.75" hidden="false" customHeight="false" outlineLevel="0" collapsed="false">
      <c r="A9936" s="210" t="s">
        <v>19295</v>
      </c>
      <c r="B9936" s="211" t="n">
        <v>46.91</v>
      </c>
    </row>
    <row r="9937" customFormat="false" ht="12.75" hidden="false" customHeight="false" outlineLevel="0" collapsed="false">
      <c r="A9937" s="210" t="s">
        <v>19299</v>
      </c>
      <c r="B9937" s="211" t="n">
        <v>43.11</v>
      </c>
    </row>
    <row r="9938" customFormat="false" ht="12.75" hidden="false" customHeight="false" outlineLevel="0" collapsed="false">
      <c r="A9938" s="210" t="s">
        <v>19300</v>
      </c>
      <c r="B9938" s="211" t="n">
        <v>41.77</v>
      </c>
    </row>
    <row r="9939" customFormat="false" ht="12.75" hidden="false" customHeight="false" outlineLevel="0" collapsed="false">
      <c r="A9939" s="210" t="s">
        <v>19303</v>
      </c>
      <c r="B9939" s="211" t="n">
        <v>37.98</v>
      </c>
    </row>
    <row r="9940" customFormat="false" ht="12.75" hidden="false" customHeight="false" outlineLevel="0" collapsed="false">
      <c r="A9940" s="210" t="s">
        <v>19304</v>
      </c>
      <c r="B9940" s="211" t="n">
        <v>72.66</v>
      </c>
    </row>
    <row r="9941" customFormat="false" ht="12.75" hidden="false" customHeight="false" outlineLevel="0" collapsed="false">
      <c r="A9941" s="210" t="s">
        <v>19307</v>
      </c>
      <c r="B9941" s="211" t="n">
        <v>66.71</v>
      </c>
    </row>
    <row r="9942" customFormat="false" ht="12.75" hidden="false" customHeight="false" outlineLevel="0" collapsed="false">
      <c r="A9942" s="210" t="s">
        <v>19308</v>
      </c>
      <c r="B9942" s="211" t="n">
        <v>64.99</v>
      </c>
    </row>
    <row r="9943" customFormat="false" ht="12.75" hidden="false" customHeight="false" outlineLevel="0" collapsed="false">
      <c r="A9943" s="210" t="s">
        <v>19311</v>
      </c>
      <c r="B9943" s="211" t="n">
        <v>59.04</v>
      </c>
    </row>
    <row r="9944" customFormat="false" ht="12.75" hidden="false" customHeight="false" outlineLevel="0" collapsed="false">
      <c r="A9944" s="210" t="s">
        <v>19312</v>
      </c>
      <c r="B9944" s="211" t="n">
        <v>83.37</v>
      </c>
    </row>
    <row r="9945" customFormat="false" ht="12.75" hidden="false" customHeight="false" outlineLevel="0" collapsed="false">
      <c r="A9945" s="210" t="s">
        <v>19315</v>
      </c>
      <c r="B9945" s="211" t="n">
        <v>76.33</v>
      </c>
    </row>
    <row r="9946" customFormat="false" ht="12.75" hidden="false" customHeight="false" outlineLevel="0" collapsed="false">
      <c r="A9946" s="210" t="s">
        <v>19316</v>
      </c>
      <c r="B9946" s="211" t="n">
        <v>74.59</v>
      </c>
    </row>
    <row r="9947" customFormat="false" ht="12.75" hidden="false" customHeight="false" outlineLevel="0" collapsed="false">
      <c r="A9947" s="210" t="s">
        <v>19318</v>
      </c>
      <c r="B9947" s="211" t="n">
        <v>67.55</v>
      </c>
    </row>
    <row r="9948" customFormat="false" ht="12.75" hidden="false" customHeight="false" outlineLevel="0" collapsed="false">
      <c r="A9948" s="210" t="s">
        <v>19319</v>
      </c>
      <c r="B9948" s="211" t="n">
        <v>3.98</v>
      </c>
    </row>
    <row r="9949" customFormat="false" ht="12.75" hidden="false" customHeight="false" outlineLevel="0" collapsed="false">
      <c r="A9949" s="210" t="s">
        <v>19321</v>
      </c>
      <c r="B9949" s="211" t="n">
        <v>3.64</v>
      </c>
    </row>
    <row r="9950" customFormat="false" ht="12.75" hidden="false" customHeight="false" outlineLevel="0" collapsed="false">
      <c r="A9950" s="210" t="s">
        <v>19322</v>
      </c>
      <c r="B9950" s="211" t="n">
        <v>96.49</v>
      </c>
    </row>
    <row r="9951" customFormat="false" ht="12.75" hidden="false" customHeight="false" outlineLevel="0" collapsed="false">
      <c r="A9951" s="210" t="s">
        <v>19326</v>
      </c>
      <c r="B9951" s="211" t="n">
        <v>93.14</v>
      </c>
    </row>
    <row r="9952" customFormat="false" ht="12.75" hidden="false" customHeight="false" outlineLevel="0" collapsed="false">
      <c r="A9952" s="210" t="s">
        <v>19327</v>
      </c>
      <c r="B9952" s="211" t="n">
        <v>817.52</v>
      </c>
    </row>
    <row r="9953" customFormat="false" ht="12.75" hidden="false" customHeight="false" outlineLevel="0" collapsed="false">
      <c r="A9953" s="210" t="s">
        <v>19334</v>
      </c>
      <c r="B9953" s="211" t="n">
        <v>768.74</v>
      </c>
    </row>
    <row r="9954" customFormat="false" ht="12.75" hidden="false" customHeight="false" outlineLevel="0" collapsed="false">
      <c r="A9954" s="210" t="s">
        <v>19335</v>
      </c>
      <c r="B9954" s="211" t="n">
        <v>84.4</v>
      </c>
    </row>
    <row r="9955" customFormat="false" ht="12.75" hidden="false" customHeight="false" outlineLevel="0" collapsed="false">
      <c r="A9955" s="210" t="s">
        <v>19340</v>
      </c>
      <c r="B9955" s="211" t="n">
        <v>75.49</v>
      </c>
    </row>
    <row r="9956" customFormat="false" ht="12.75" hidden="false" customHeight="false" outlineLevel="0" collapsed="false">
      <c r="A9956" s="210" t="s">
        <v>19341</v>
      </c>
      <c r="B9956" s="211" t="n">
        <v>120.39</v>
      </c>
    </row>
    <row r="9957" customFormat="false" ht="12.75" hidden="false" customHeight="false" outlineLevel="0" collapsed="false">
      <c r="A9957" s="210" t="s">
        <v>19345</v>
      </c>
      <c r="B9957" s="211" t="n">
        <v>111.49</v>
      </c>
    </row>
    <row r="9958" customFormat="false" ht="12.75" hidden="false" customHeight="false" outlineLevel="0" collapsed="false">
      <c r="A9958" s="210" t="s">
        <v>19346</v>
      </c>
      <c r="B9958" s="211" t="n">
        <v>178.94</v>
      </c>
    </row>
    <row r="9959" customFormat="false" ht="12.75" hidden="false" customHeight="false" outlineLevel="0" collapsed="false">
      <c r="A9959" s="210" t="s">
        <v>19351</v>
      </c>
      <c r="B9959" s="211" t="n">
        <v>166.68</v>
      </c>
    </row>
    <row r="9960" customFormat="false" ht="12.75" hidden="false" customHeight="false" outlineLevel="0" collapsed="false">
      <c r="A9960" s="210" t="s">
        <v>19352</v>
      </c>
      <c r="B9960" s="211" t="n">
        <v>144.2</v>
      </c>
    </row>
    <row r="9961" customFormat="false" ht="12.75" hidden="false" customHeight="false" outlineLevel="0" collapsed="false">
      <c r="A9961" s="210" t="s">
        <v>19356</v>
      </c>
      <c r="B9961" s="211" t="n">
        <v>131.13</v>
      </c>
    </row>
    <row r="9962" customFormat="false" ht="12.75" hidden="false" customHeight="false" outlineLevel="0" collapsed="false">
      <c r="A9962" s="210" t="s">
        <v>19357</v>
      </c>
      <c r="B9962" s="211" t="n">
        <v>68.1</v>
      </c>
    </row>
    <row r="9963" customFormat="false" ht="12.75" hidden="false" customHeight="false" outlineLevel="0" collapsed="false">
      <c r="A9963" s="210" t="s">
        <v>19361</v>
      </c>
      <c r="B9963" s="211" t="n">
        <v>61.25</v>
      </c>
    </row>
    <row r="9964" customFormat="false" ht="12.75" hidden="false" customHeight="false" outlineLevel="0" collapsed="false">
      <c r="A9964" s="210" t="s">
        <v>19362</v>
      </c>
      <c r="B9964" s="211" t="n">
        <v>87.1</v>
      </c>
    </row>
    <row r="9965" customFormat="false" ht="12.75" hidden="false" customHeight="false" outlineLevel="0" collapsed="false">
      <c r="A9965" s="210" t="s">
        <v>19365</v>
      </c>
      <c r="B9965" s="211" t="n">
        <v>80.25</v>
      </c>
    </row>
    <row r="9966" customFormat="false" ht="12.75" hidden="false" customHeight="false" outlineLevel="0" collapsed="false">
      <c r="A9966" s="210" t="s">
        <v>19366</v>
      </c>
      <c r="B9966" s="211" t="n">
        <v>96.68</v>
      </c>
    </row>
    <row r="9967" customFormat="false" ht="12.75" hidden="false" customHeight="false" outlineLevel="0" collapsed="false">
      <c r="A9967" s="210" t="s">
        <v>19369</v>
      </c>
      <c r="B9967" s="211" t="n">
        <v>87.78</v>
      </c>
    </row>
    <row r="9968" customFormat="false" ht="12.75" hidden="false" customHeight="false" outlineLevel="0" collapsed="false">
      <c r="A9968" s="210" t="s">
        <v>19370</v>
      </c>
      <c r="B9968" s="211" t="n">
        <v>39.93</v>
      </c>
    </row>
    <row r="9969" customFormat="false" ht="12.75" hidden="false" customHeight="false" outlineLevel="0" collapsed="false">
      <c r="A9969" s="210" t="s">
        <v>19373</v>
      </c>
      <c r="B9969" s="211" t="n">
        <v>37.22</v>
      </c>
    </row>
    <row r="9970" customFormat="false" ht="12.75" hidden="false" customHeight="false" outlineLevel="0" collapsed="false">
      <c r="A9970" s="210" t="s">
        <v>19374</v>
      </c>
      <c r="B9970" s="211" t="n">
        <v>283.87</v>
      </c>
    </row>
    <row r="9971" customFormat="false" ht="12.75" hidden="false" customHeight="false" outlineLevel="0" collapsed="false">
      <c r="A9971" s="210" t="s">
        <v>19380</v>
      </c>
      <c r="B9971" s="211" t="n">
        <v>258.57</v>
      </c>
    </row>
    <row r="9972" customFormat="false" ht="12.75" hidden="false" customHeight="false" outlineLevel="0" collapsed="false">
      <c r="A9972" s="210" t="s">
        <v>19381</v>
      </c>
      <c r="B9972" s="211" t="n">
        <v>232.13</v>
      </c>
    </row>
    <row r="9973" customFormat="false" ht="12.75" hidden="false" customHeight="false" outlineLevel="0" collapsed="false">
      <c r="A9973" s="210" t="s">
        <v>19387</v>
      </c>
      <c r="B9973" s="211" t="n">
        <v>208.74</v>
      </c>
    </row>
    <row r="9974" customFormat="false" ht="12.75" hidden="false" customHeight="false" outlineLevel="0" collapsed="false">
      <c r="A9974" s="210" t="s">
        <v>19388</v>
      </c>
      <c r="B9974" s="211" t="n">
        <v>10.19</v>
      </c>
    </row>
    <row r="9975" customFormat="false" ht="12.75" hidden="false" customHeight="false" outlineLevel="0" collapsed="false">
      <c r="A9975" s="210" t="s">
        <v>19393</v>
      </c>
      <c r="B9975" s="211" t="n">
        <v>10.19</v>
      </c>
    </row>
    <row r="9976" customFormat="false" ht="12.75" hidden="false" customHeight="false" outlineLevel="0" collapsed="false">
      <c r="A9976" s="210" t="s">
        <v>19394</v>
      </c>
      <c r="B9976" s="211" t="n">
        <v>8.88</v>
      </c>
    </row>
    <row r="9977" customFormat="false" ht="12.75" hidden="false" customHeight="false" outlineLevel="0" collapsed="false">
      <c r="A9977" s="210" t="s">
        <v>19397</v>
      </c>
      <c r="B9977" s="211" t="n">
        <v>8.88</v>
      </c>
    </row>
    <row r="9978" customFormat="false" ht="12.75" hidden="false" customHeight="false" outlineLevel="0" collapsed="false">
      <c r="A9978" s="210" t="s">
        <v>19398</v>
      </c>
      <c r="B9978" s="211" t="n">
        <v>8.87</v>
      </c>
    </row>
    <row r="9979" customFormat="false" ht="12.75" hidden="false" customHeight="false" outlineLevel="0" collapsed="false">
      <c r="A9979" s="210" t="s">
        <v>19403</v>
      </c>
      <c r="B9979" s="211" t="n">
        <v>8.87</v>
      </c>
    </row>
    <row r="9980" customFormat="false" ht="12.75" hidden="false" customHeight="false" outlineLevel="0" collapsed="false">
      <c r="A9980" s="210" t="s">
        <v>19404</v>
      </c>
      <c r="B9980" s="211" t="n">
        <v>9.25</v>
      </c>
    </row>
    <row r="9981" customFormat="false" ht="12.75" hidden="false" customHeight="false" outlineLevel="0" collapsed="false">
      <c r="A9981" s="210" t="s">
        <v>19409</v>
      </c>
      <c r="B9981" s="211" t="n">
        <v>9.25</v>
      </c>
    </row>
    <row r="9982" customFormat="false" ht="12.75" hidden="false" customHeight="false" outlineLevel="0" collapsed="false">
      <c r="A9982" s="210" t="s">
        <v>19410</v>
      </c>
      <c r="B9982" s="211" t="n">
        <v>9.2</v>
      </c>
    </row>
    <row r="9983" customFormat="false" ht="12.75" hidden="false" customHeight="false" outlineLevel="0" collapsed="false">
      <c r="A9983" s="210" t="s">
        <v>19414</v>
      </c>
      <c r="B9983" s="211" t="n">
        <v>9.2</v>
      </c>
    </row>
    <row r="9984" customFormat="false" ht="12.75" hidden="false" customHeight="false" outlineLevel="0" collapsed="false">
      <c r="A9984" s="210" t="s">
        <v>19415</v>
      </c>
      <c r="B9984" s="211" t="n">
        <v>8.99</v>
      </c>
    </row>
    <row r="9985" customFormat="false" ht="12.75" hidden="false" customHeight="false" outlineLevel="0" collapsed="false">
      <c r="A9985" s="210" t="s">
        <v>19420</v>
      </c>
      <c r="B9985" s="211" t="n">
        <v>8.99</v>
      </c>
    </row>
    <row r="9986" customFormat="false" ht="12.75" hidden="false" customHeight="false" outlineLevel="0" collapsed="false">
      <c r="A9986" s="210" t="s">
        <v>19421</v>
      </c>
      <c r="B9986" s="211" t="n">
        <v>8.67</v>
      </c>
    </row>
    <row r="9987" customFormat="false" ht="12.75" hidden="false" customHeight="false" outlineLevel="0" collapsed="false">
      <c r="A9987" s="210" t="s">
        <v>19424</v>
      </c>
      <c r="B9987" s="211" t="n">
        <v>8.67</v>
      </c>
    </row>
    <row r="9988" customFormat="false" ht="12.75" hidden="false" customHeight="false" outlineLevel="0" collapsed="false">
      <c r="A9988" s="210" t="s">
        <v>19425</v>
      </c>
      <c r="B9988" s="211" t="n">
        <v>7.49</v>
      </c>
    </row>
    <row r="9989" customFormat="false" ht="12.75" hidden="false" customHeight="false" outlineLevel="0" collapsed="false">
      <c r="A9989" s="210" t="s">
        <v>19427</v>
      </c>
      <c r="B9989" s="211" t="n">
        <v>7.49</v>
      </c>
    </row>
    <row r="9990" customFormat="false" ht="12.75" hidden="false" customHeight="false" outlineLevel="0" collapsed="false">
      <c r="A9990" s="210" t="s">
        <v>19428</v>
      </c>
      <c r="B9990" s="211" t="n">
        <v>15.07</v>
      </c>
    </row>
    <row r="9991" customFormat="false" ht="12.75" hidden="false" customHeight="false" outlineLevel="0" collapsed="false">
      <c r="A9991" s="210" t="s">
        <v>19432</v>
      </c>
      <c r="B9991" s="211" t="n">
        <v>14.42</v>
      </c>
    </row>
    <row r="9992" customFormat="false" ht="12.75" hidden="false" customHeight="false" outlineLevel="0" collapsed="false">
      <c r="A9992" s="210" t="s">
        <v>19433</v>
      </c>
      <c r="B9992" s="211" t="n">
        <v>12.94</v>
      </c>
    </row>
    <row r="9993" customFormat="false" ht="12.75" hidden="false" customHeight="false" outlineLevel="0" collapsed="false">
      <c r="A9993" s="210" t="s">
        <v>19437</v>
      </c>
      <c r="B9993" s="211" t="n">
        <v>12.4</v>
      </c>
    </row>
    <row r="9994" customFormat="false" ht="12.75" hidden="false" customHeight="false" outlineLevel="0" collapsed="false">
      <c r="A9994" s="210" t="s">
        <v>19438</v>
      </c>
      <c r="B9994" s="211" t="n">
        <v>12.12</v>
      </c>
    </row>
    <row r="9995" customFormat="false" ht="12.75" hidden="false" customHeight="false" outlineLevel="0" collapsed="false">
      <c r="A9995" s="210" t="s">
        <v>19443</v>
      </c>
      <c r="B9995" s="211" t="n">
        <v>11.68</v>
      </c>
    </row>
    <row r="9996" customFormat="false" ht="12.75" hidden="false" customHeight="false" outlineLevel="0" collapsed="false">
      <c r="A9996" s="210" t="s">
        <v>19444</v>
      </c>
      <c r="B9996" s="211" t="n">
        <v>13.71</v>
      </c>
    </row>
    <row r="9997" customFormat="false" ht="12.75" hidden="false" customHeight="false" outlineLevel="0" collapsed="false">
      <c r="A9997" s="210" t="s">
        <v>19450</v>
      </c>
      <c r="B9997" s="211" t="n">
        <v>13.11</v>
      </c>
    </row>
    <row r="9998" customFormat="false" ht="12.75" hidden="false" customHeight="false" outlineLevel="0" collapsed="false">
      <c r="A9998" s="210" t="s">
        <v>19451</v>
      </c>
      <c r="B9998" s="211" t="n">
        <v>13.26</v>
      </c>
    </row>
    <row r="9999" customFormat="false" ht="12.75" hidden="false" customHeight="false" outlineLevel="0" collapsed="false">
      <c r="A9999" s="210" t="s">
        <v>19456</v>
      </c>
      <c r="B9999" s="211" t="n">
        <v>12.72</v>
      </c>
    </row>
    <row r="10000" customFormat="false" ht="12.75" hidden="false" customHeight="false" outlineLevel="0" collapsed="false">
      <c r="A10000" s="210" t="s">
        <v>19457</v>
      </c>
      <c r="B10000" s="211" t="n">
        <v>13.86</v>
      </c>
    </row>
    <row r="10001" customFormat="false" ht="12.75" hidden="false" customHeight="false" outlineLevel="0" collapsed="false">
      <c r="A10001" s="210" t="s">
        <v>19461</v>
      </c>
      <c r="B10001" s="211" t="n">
        <v>13.21</v>
      </c>
    </row>
    <row r="10002" customFormat="false" ht="12.75" hidden="false" customHeight="false" outlineLevel="0" collapsed="false">
      <c r="A10002" s="210" t="s">
        <v>19462</v>
      </c>
      <c r="B10002" s="211" t="n">
        <v>12.93</v>
      </c>
    </row>
    <row r="10003" customFormat="false" ht="12.75" hidden="false" customHeight="false" outlineLevel="0" collapsed="false">
      <c r="A10003" s="210" t="s">
        <v>19466</v>
      </c>
      <c r="B10003" s="211" t="n">
        <v>12.36</v>
      </c>
    </row>
    <row r="10004" customFormat="false" ht="12.75" hidden="false" customHeight="false" outlineLevel="0" collapsed="false">
      <c r="A10004" s="210" t="s">
        <v>19467</v>
      </c>
      <c r="B10004" s="211" t="n">
        <v>11.14</v>
      </c>
    </row>
    <row r="10005" customFormat="false" ht="12.75" hidden="false" customHeight="false" outlineLevel="0" collapsed="false">
      <c r="A10005" s="210" t="s">
        <v>19471</v>
      </c>
      <c r="B10005" s="211" t="n">
        <v>10.65</v>
      </c>
    </row>
    <row r="10006" customFormat="false" ht="12.75" hidden="false" customHeight="false" outlineLevel="0" collapsed="false">
      <c r="A10006" s="210" t="s">
        <v>19472</v>
      </c>
      <c r="B10006" s="211" t="n">
        <v>15.71</v>
      </c>
    </row>
    <row r="10007" customFormat="false" ht="12.75" hidden="false" customHeight="false" outlineLevel="0" collapsed="false">
      <c r="A10007" s="210" t="s">
        <v>19479</v>
      </c>
      <c r="B10007" s="211" t="n">
        <v>15.05</v>
      </c>
    </row>
    <row r="10008" customFormat="false" ht="12.75" hidden="false" customHeight="false" outlineLevel="0" collapsed="false">
      <c r="A10008" s="210" t="s">
        <v>19480</v>
      </c>
      <c r="B10008" s="211" t="n">
        <v>13.79</v>
      </c>
    </row>
    <row r="10009" customFormat="false" ht="12.75" hidden="false" customHeight="false" outlineLevel="0" collapsed="false">
      <c r="A10009" s="210" t="s">
        <v>19486</v>
      </c>
      <c r="B10009" s="211" t="n">
        <v>13.21</v>
      </c>
    </row>
    <row r="10010" customFormat="false" ht="12.75" hidden="false" customHeight="false" outlineLevel="0" collapsed="false">
      <c r="A10010" s="210" t="s">
        <v>19487</v>
      </c>
      <c r="B10010" s="211" t="n">
        <v>13.17</v>
      </c>
    </row>
    <row r="10011" customFormat="false" ht="12.75" hidden="false" customHeight="false" outlineLevel="0" collapsed="false">
      <c r="A10011" s="210" t="s">
        <v>19493</v>
      </c>
      <c r="B10011" s="211" t="n">
        <v>12.67</v>
      </c>
    </row>
    <row r="10012" customFormat="false" ht="12.75" hidden="false" customHeight="false" outlineLevel="0" collapsed="false">
      <c r="A10012" s="210" t="s">
        <v>19494</v>
      </c>
      <c r="B10012" s="211" t="n">
        <v>14.76</v>
      </c>
    </row>
    <row r="10013" customFormat="false" ht="12.75" hidden="false" customHeight="false" outlineLevel="0" collapsed="false">
      <c r="A10013" s="210" t="s">
        <v>19501</v>
      </c>
      <c r="B10013" s="211" t="n">
        <v>14.1</v>
      </c>
    </row>
    <row r="10014" customFormat="false" ht="12.75" hidden="false" customHeight="false" outlineLevel="0" collapsed="false">
      <c r="A10014" s="210" t="s">
        <v>19502</v>
      </c>
      <c r="B10014" s="211" t="n">
        <v>14.11</v>
      </c>
    </row>
    <row r="10015" customFormat="false" ht="12.75" hidden="false" customHeight="false" outlineLevel="0" collapsed="false">
      <c r="A10015" s="210" t="s">
        <v>19509</v>
      </c>
      <c r="B10015" s="211" t="n">
        <v>13.53</v>
      </c>
    </row>
    <row r="10016" customFormat="false" ht="12.75" hidden="false" customHeight="false" outlineLevel="0" collapsed="false">
      <c r="A10016" s="210" t="s">
        <v>19510</v>
      </c>
      <c r="B10016" s="211" t="n">
        <v>14.5</v>
      </c>
    </row>
    <row r="10017" customFormat="false" ht="12.75" hidden="false" customHeight="false" outlineLevel="0" collapsed="false">
      <c r="A10017" s="210" t="s">
        <v>19517</v>
      </c>
      <c r="B10017" s="211" t="n">
        <v>13.84</v>
      </c>
    </row>
    <row r="10018" customFormat="false" ht="12.75" hidden="false" customHeight="false" outlineLevel="0" collapsed="false">
      <c r="A10018" s="210" t="s">
        <v>19518</v>
      </c>
      <c r="B10018" s="211" t="n">
        <v>13.58</v>
      </c>
    </row>
    <row r="10019" customFormat="false" ht="12.75" hidden="false" customHeight="false" outlineLevel="0" collapsed="false">
      <c r="A10019" s="210" t="s">
        <v>19525</v>
      </c>
      <c r="B10019" s="211" t="n">
        <v>12.99</v>
      </c>
    </row>
    <row r="10020" customFormat="false" ht="12.75" hidden="false" customHeight="false" outlineLevel="0" collapsed="false">
      <c r="A10020" s="210" t="s">
        <v>19526</v>
      </c>
      <c r="B10020" s="211" t="n">
        <v>11.79</v>
      </c>
    </row>
    <row r="10021" customFormat="false" ht="12.75" hidden="false" customHeight="false" outlineLevel="0" collapsed="false">
      <c r="A10021" s="210" t="s">
        <v>19532</v>
      </c>
      <c r="B10021" s="211" t="n">
        <v>11.29</v>
      </c>
    </row>
    <row r="10022" customFormat="false" ht="12.75" hidden="false" customHeight="false" outlineLevel="0" collapsed="false">
      <c r="A10022" s="210" t="s">
        <v>19533</v>
      </c>
      <c r="B10022" s="211" t="n">
        <v>15.04</v>
      </c>
    </row>
    <row r="10023" customFormat="false" ht="12.75" hidden="false" customHeight="false" outlineLevel="0" collapsed="false">
      <c r="A10023" s="210" t="s">
        <v>19537</v>
      </c>
      <c r="B10023" s="211" t="n">
        <v>15.04</v>
      </c>
    </row>
    <row r="10024" customFormat="false" ht="12.75" hidden="false" customHeight="false" outlineLevel="0" collapsed="false">
      <c r="A10024" s="210" t="s">
        <v>19538</v>
      </c>
      <c r="B10024" s="211" t="n">
        <v>22.61</v>
      </c>
    </row>
    <row r="10025" customFormat="false" ht="12.75" hidden="false" customHeight="false" outlineLevel="0" collapsed="false">
      <c r="A10025" s="210" t="s">
        <v>19542</v>
      </c>
      <c r="B10025" s="211" t="n">
        <v>22.61</v>
      </c>
    </row>
    <row r="10026" customFormat="false" ht="12.75" hidden="false" customHeight="false" outlineLevel="0" collapsed="false">
      <c r="A10026" s="210" t="s">
        <v>19543</v>
      </c>
      <c r="B10026" s="211" t="n">
        <v>20.09</v>
      </c>
    </row>
    <row r="10027" customFormat="false" ht="12.75" hidden="false" customHeight="false" outlineLevel="0" collapsed="false">
      <c r="A10027" s="210" t="s">
        <v>19545</v>
      </c>
      <c r="B10027" s="211" t="n">
        <v>20.09</v>
      </c>
    </row>
    <row r="10028" customFormat="false" ht="12.75" hidden="false" customHeight="false" outlineLevel="0" collapsed="false">
      <c r="A10028" s="210" t="s">
        <v>19546</v>
      </c>
      <c r="B10028" s="211" t="n">
        <v>19.25</v>
      </c>
    </row>
    <row r="10029" customFormat="false" ht="12.75" hidden="false" customHeight="false" outlineLevel="0" collapsed="false">
      <c r="A10029" s="210" t="s">
        <v>19548</v>
      </c>
      <c r="B10029" s="211" t="n">
        <v>19.25</v>
      </c>
    </row>
    <row r="10030" customFormat="false" ht="12.75" hidden="false" customHeight="false" outlineLevel="0" collapsed="false">
      <c r="A10030" s="210" t="s">
        <v>19549</v>
      </c>
      <c r="B10030" s="211" t="n">
        <v>18.86</v>
      </c>
    </row>
    <row r="10031" customFormat="false" ht="12.75" hidden="false" customHeight="false" outlineLevel="0" collapsed="false">
      <c r="A10031" s="210" t="s">
        <v>19551</v>
      </c>
      <c r="B10031" s="211" t="n">
        <v>18.86</v>
      </c>
    </row>
    <row r="10032" customFormat="false" ht="12.75" hidden="false" customHeight="false" outlineLevel="0" collapsed="false">
      <c r="A10032" s="210" t="s">
        <v>19552</v>
      </c>
      <c r="B10032" s="211" t="n">
        <v>18.52</v>
      </c>
    </row>
    <row r="10033" customFormat="false" ht="12.75" hidden="false" customHeight="false" outlineLevel="0" collapsed="false">
      <c r="A10033" s="210" t="s">
        <v>19554</v>
      </c>
      <c r="B10033" s="211" t="n">
        <v>18.52</v>
      </c>
    </row>
    <row r="10034" customFormat="false" ht="12.75" hidden="false" customHeight="false" outlineLevel="0" collapsed="false">
      <c r="A10034" s="210" t="s">
        <v>19555</v>
      </c>
      <c r="B10034" s="211" t="n">
        <v>18.25</v>
      </c>
    </row>
    <row r="10035" customFormat="false" ht="12.75" hidden="false" customHeight="false" outlineLevel="0" collapsed="false">
      <c r="A10035" s="210" t="s">
        <v>19557</v>
      </c>
      <c r="B10035" s="211" t="n">
        <v>18.25</v>
      </c>
    </row>
    <row r="10036" customFormat="false" ht="12.75" hidden="false" customHeight="false" outlineLevel="0" collapsed="false">
      <c r="A10036" s="210" t="s">
        <v>19558</v>
      </c>
      <c r="B10036" s="211" t="n">
        <v>17.52</v>
      </c>
    </row>
    <row r="10037" customFormat="false" ht="12.75" hidden="false" customHeight="false" outlineLevel="0" collapsed="false">
      <c r="A10037" s="210" t="s">
        <v>19562</v>
      </c>
      <c r="B10037" s="211" t="n">
        <v>17.52</v>
      </c>
    </row>
    <row r="10038" customFormat="false" ht="12.75" hidden="false" customHeight="false" outlineLevel="0" collapsed="false">
      <c r="A10038" s="210" t="s">
        <v>19563</v>
      </c>
      <c r="B10038" s="211" t="n">
        <v>17.12</v>
      </c>
    </row>
    <row r="10039" customFormat="false" ht="12.75" hidden="false" customHeight="false" outlineLevel="0" collapsed="false">
      <c r="A10039" s="210" t="s">
        <v>19565</v>
      </c>
      <c r="B10039" s="211" t="n">
        <v>17.12</v>
      </c>
    </row>
    <row r="10040" customFormat="false" ht="12.75" hidden="false" customHeight="false" outlineLevel="0" collapsed="false">
      <c r="A10040" s="210" t="s">
        <v>19566</v>
      </c>
      <c r="B10040" s="211" t="n">
        <v>16.93</v>
      </c>
    </row>
    <row r="10041" customFormat="false" ht="12.75" hidden="false" customHeight="false" outlineLevel="0" collapsed="false">
      <c r="A10041" s="210" t="s">
        <v>19568</v>
      </c>
      <c r="B10041" s="211" t="n">
        <v>16.93</v>
      </c>
    </row>
    <row r="10042" customFormat="false" ht="12.75" hidden="false" customHeight="false" outlineLevel="0" collapsed="false">
      <c r="A10042" s="210" t="s">
        <v>19569</v>
      </c>
      <c r="B10042" s="211" t="n">
        <v>16.73</v>
      </c>
    </row>
    <row r="10043" customFormat="false" ht="12.75" hidden="false" customHeight="false" outlineLevel="0" collapsed="false">
      <c r="A10043" s="210" t="s">
        <v>19571</v>
      </c>
      <c r="B10043" s="211" t="n">
        <v>16.73</v>
      </c>
    </row>
    <row r="10044" customFormat="false" ht="12.75" hidden="false" customHeight="false" outlineLevel="0" collapsed="false">
      <c r="A10044" s="210" t="s">
        <v>19572</v>
      </c>
      <c r="B10044" s="211" t="n">
        <v>16.52</v>
      </c>
    </row>
    <row r="10045" customFormat="false" ht="12.75" hidden="false" customHeight="false" outlineLevel="0" collapsed="false">
      <c r="A10045" s="210" t="s">
        <v>19574</v>
      </c>
      <c r="B10045" s="211" t="n">
        <v>16.52</v>
      </c>
    </row>
    <row r="10046" customFormat="false" ht="12.75" hidden="false" customHeight="false" outlineLevel="0" collapsed="false">
      <c r="A10046" s="210" t="s">
        <v>19575</v>
      </c>
      <c r="B10046" s="211" t="n">
        <v>16.36</v>
      </c>
    </row>
    <row r="10047" customFormat="false" ht="12.75" hidden="false" customHeight="false" outlineLevel="0" collapsed="false">
      <c r="A10047" s="210" t="s">
        <v>19577</v>
      </c>
      <c r="B10047" s="211" t="n">
        <v>16.36</v>
      </c>
    </row>
    <row r="10048" customFormat="false" ht="12.75" hidden="false" customHeight="false" outlineLevel="0" collapsed="false">
      <c r="A10048" s="210" t="s">
        <v>19578</v>
      </c>
      <c r="B10048" s="211" t="n">
        <v>15.99</v>
      </c>
    </row>
    <row r="10049" customFormat="false" ht="12.75" hidden="false" customHeight="false" outlineLevel="0" collapsed="false">
      <c r="A10049" s="210" t="s">
        <v>19580</v>
      </c>
      <c r="B10049" s="211" t="n">
        <v>15.99</v>
      </c>
    </row>
    <row r="10050" customFormat="false" ht="12.75" hidden="false" customHeight="false" outlineLevel="0" collapsed="false">
      <c r="A10050" s="210" t="s">
        <v>19581</v>
      </c>
      <c r="B10050" s="211" t="n">
        <v>22.1</v>
      </c>
    </row>
    <row r="10051" customFormat="false" ht="12.75" hidden="false" customHeight="false" outlineLevel="0" collapsed="false">
      <c r="A10051" s="210" t="s">
        <v>19585</v>
      </c>
      <c r="B10051" s="211" t="n">
        <v>22.1</v>
      </c>
    </row>
    <row r="10052" customFormat="false" ht="12.75" hidden="false" customHeight="false" outlineLevel="0" collapsed="false">
      <c r="A10052" s="210" t="s">
        <v>19586</v>
      </c>
      <c r="B10052" s="211" t="n">
        <v>20.51</v>
      </c>
    </row>
    <row r="10053" customFormat="false" ht="12.75" hidden="false" customHeight="false" outlineLevel="0" collapsed="false">
      <c r="A10053" s="210" t="s">
        <v>19588</v>
      </c>
      <c r="B10053" s="211" t="n">
        <v>20.51</v>
      </c>
    </row>
    <row r="10054" customFormat="false" ht="12.75" hidden="false" customHeight="false" outlineLevel="0" collapsed="false">
      <c r="A10054" s="210" t="s">
        <v>19589</v>
      </c>
      <c r="B10054" s="211" t="n">
        <v>19.64</v>
      </c>
    </row>
    <row r="10055" customFormat="false" ht="12.75" hidden="false" customHeight="false" outlineLevel="0" collapsed="false">
      <c r="A10055" s="210" t="s">
        <v>19591</v>
      </c>
      <c r="B10055" s="211" t="n">
        <v>19.64</v>
      </c>
    </row>
    <row r="10056" customFormat="false" ht="12.75" hidden="false" customHeight="false" outlineLevel="0" collapsed="false">
      <c r="A10056" s="210" t="s">
        <v>19592</v>
      </c>
      <c r="B10056" s="211" t="n">
        <v>18.97</v>
      </c>
    </row>
    <row r="10057" customFormat="false" ht="12.75" hidden="false" customHeight="false" outlineLevel="0" collapsed="false">
      <c r="A10057" s="210" t="s">
        <v>19594</v>
      </c>
      <c r="B10057" s="211" t="n">
        <v>18.97</v>
      </c>
    </row>
    <row r="10058" customFormat="false" ht="12.75" hidden="false" customHeight="false" outlineLevel="0" collapsed="false">
      <c r="A10058" s="210" t="s">
        <v>19595</v>
      </c>
      <c r="B10058" s="211" t="n">
        <v>19.37</v>
      </c>
    </row>
    <row r="10059" customFormat="false" ht="12.75" hidden="false" customHeight="false" outlineLevel="0" collapsed="false">
      <c r="A10059" s="210" t="s">
        <v>19597</v>
      </c>
      <c r="B10059" s="211" t="n">
        <v>19.37</v>
      </c>
    </row>
    <row r="10060" customFormat="false" ht="12.75" hidden="false" customHeight="false" outlineLevel="0" collapsed="false">
      <c r="A10060" s="210" t="s">
        <v>19598</v>
      </c>
      <c r="B10060" s="211" t="n">
        <v>18.92</v>
      </c>
    </row>
    <row r="10061" customFormat="false" ht="12.75" hidden="false" customHeight="false" outlineLevel="0" collapsed="false">
      <c r="A10061" s="210" t="s">
        <v>19600</v>
      </c>
      <c r="B10061" s="211" t="n">
        <v>18.92</v>
      </c>
    </row>
    <row r="10062" customFormat="false" ht="12.75" hidden="false" customHeight="false" outlineLevel="0" collapsed="false">
      <c r="A10062" s="210" t="s">
        <v>19601</v>
      </c>
      <c r="B10062" s="211" t="n">
        <v>18.19</v>
      </c>
    </row>
    <row r="10063" customFormat="false" ht="12.75" hidden="false" customHeight="false" outlineLevel="0" collapsed="false">
      <c r="A10063" s="210" t="s">
        <v>19605</v>
      </c>
      <c r="B10063" s="211" t="n">
        <v>18.19</v>
      </c>
    </row>
    <row r="10064" customFormat="false" ht="12.75" hidden="false" customHeight="false" outlineLevel="0" collapsed="false">
      <c r="A10064" s="210" t="s">
        <v>19606</v>
      </c>
      <c r="B10064" s="211" t="n">
        <v>17.47</v>
      </c>
    </row>
    <row r="10065" customFormat="false" ht="12.75" hidden="false" customHeight="false" outlineLevel="0" collapsed="false">
      <c r="A10065" s="210" t="s">
        <v>19608</v>
      </c>
      <c r="B10065" s="211" t="n">
        <v>17.47</v>
      </c>
    </row>
    <row r="10066" customFormat="false" ht="12.75" hidden="false" customHeight="false" outlineLevel="0" collapsed="false">
      <c r="A10066" s="210" t="s">
        <v>19609</v>
      </c>
      <c r="B10066" s="211" t="n">
        <v>17.34</v>
      </c>
    </row>
    <row r="10067" customFormat="false" ht="12.75" hidden="false" customHeight="false" outlineLevel="0" collapsed="false">
      <c r="A10067" s="210" t="s">
        <v>19611</v>
      </c>
      <c r="B10067" s="211" t="n">
        <v>17.34</v>
      </c>
    </row>
    <row r="10068" customFormat="false" ht="12.75" hidden="false" customHeight="false" outlineLevel="0" collapsed="false">
      <c r="A10068" s="210" t="s">
        <v>19612</v>
      </c>
      <c r="B10068" s="211" t="n">
        <v>17.38</v>
      </c>
    </row>
    <row r="10069" customFormat="false" ht="12.75" hidden="false" customHeight="false" outlineLevel="0" collapsed="false">
      <c r="A10069" s="210" t="s">
        <v>19614</v>
      </c>
      <c r="B10069" s="211" t="n">
        <v>17.38</v>
      </c>
    </row>
    <row r="10070" customFormat="false" ht="12.75" hidden="false" customHeight="false" outlineLevel="0" collapsed="false">
      <c r="A10070" s="210" t="s">
        <v>19615</v>
      </c>
      <c r="B10070" s="211" t="n">
        <v>17.21</v>
      </c>
    </row>
    <row r="10071" customFormat="false" ht="12.75" hidden="false" customHeight="false" outlineLevel="0" collapsed="false">
      <c r="A10071" s="210" t="s">
        <v>19617</v>
      </c>
      <c r="B10071" s="211" t="n">
        <v>17.21</v>
      </c>
    </row>
    <row r="10072" customFormat="false" ht="12.75" hidden="false" customHeight="false" outlineLevel="0" collapsed="false">
      <c r="A10072" s="210" t="s">
        <v>19618</v>
      </c>
      <c r="B10072" s="211" t="n">
        <v>17</v>
      </c>
    </row>
    <row r="10073" customFormat="false" ht="12.75" hidden="false" customHeight="false" outlineLevel="0" collapsed="false">
      <c r="A10073" s="210" t="s">
        <v>19620</v>
      </c>
      <c r="B10073" s="211" t="n">
        <v>17</v>
      </c>
    </row>
    <row r="10074" customFormat="false" ht="12.75" hidden="false" customHeight="false" outlineLevel="0" collapsed="false">
      <c r="A10074" s="210" t="s">
        <v>19621</v>
      </c>
      <c r="B10074" s="211" t="n">
        <v>3.41</v>
      </c>
    </row>
    <row r="10075" customFormat="false" ht="12.75" hidden="false" customHeight="false" outlineLevel="0" collapsed="false">
      <c r="A10075" s="210" t="s">
        <v>19625</v>
      </c>
      <c r="B10075" s="211" t="n">
        <v>3.17</v>
      </c>
    </row>
    <row r="10076" customFormat="false" ht="12.75" hidden="false" customHeight="false" outlineLevel="0" collapsed="false">
      <c r="A10076" s="210" t="s">
        <v>19626</v>
      </c>
      <c r="B10076" s="211" t="n">
        <v>3.57</v>
      </c>
    </row>
    <row r="10077" customFormat="false" ht="12.75" hidden="false" customHeight="false" outlineLevel="0" collapsed="false">
      <c r="A10077" s="210" t="s">
        <v>19630</v>
      </c>
      <c r="B10077" s="211" t="n">
        <v>3.31</v>
      </c>
    </row>
    <row r="10078" customFormat="false" ht="12.75" hidden="false" customHeight="false" outlineLevel="0" collapsed="false">
      <c r="A10078" s="210" t="s">
        <v>19631</v>
      </c>
      <c r="B10078" s="211" t="n">
        <v>3.77</v>
      </c>
    </row>
    <row r="10079" customFormat="false" ht="12.75" hidden="false" customHeight="false" outlineLevel="0" collapsed="false">
      <c r="A10079" s="210" t="s">
        <v>19633</v>
      </c>
      <c r="B10079" s="211" t="n">
        <v>3.48</v>
      </c>
    </row>
    <row r="10080" customFormat="false" ht="12.75" hidden="false" customHeight="false" outlineLevel="0" collapsed="false">
      <c r="A10080" s="210" t="s">
        <v>19634</v>
      </c>
      <c r="B10080" s="211" t="n">
        <v>3.93</v>
      </c>
    </row>
    <row r="10081" customFormat="false" ht="12.75" hidden="false" customHeight="false" outlineLevel="0" collapsed="false">
      <c r="A10081" s="210" t="s">
        <v>19636</v>
      </c>
      <c r="B10081" s="211" t="n">
        <v>3.61</v>
      </c>
    </row>
    <row r="10082" customFormat="false" ht="12.75" hidden="false" customHeight="false" outlineLevel="0" collapsed="false">
      <c r="A10082" s="210" t="s">
        <v>19637</v>
      </c>
      <c r="B10082" s="211" t="n">
        <v>4.02</v>
      </c>
    </row>
    <row r="10083" customFormat="false" ht="12.75" hidden="false" customHeight="false" outlineLevel="0" collapsed="false">
      <c r="A10083" s="210" t="s">
        <v>19639</v>
      </c>
      <c r="B10083" s="211" t="n">
        <v>3.69</v>
      </c>
    </row>
    <row r="10084" customFormat="false" ht="12.75" hidden="false" customHeight="false" outlineLevel="0" collapsed="false">
      <c r="A10084" s="210" t="s">
        <v>19640</v>
      </c>
      <c r="B10084" s="211" t="n">
        <v>4.11</v>
      </c>
    </row>
    <row r="10085" customFormat="false" ht="12.75" hidden="false" customHeight="false" outlineLevel="0" collapsed="false">
      <c r="A10085" s="210" t="s">
        <v>19642</v>
      </c>
      <c r="B10085" s="211" t="n">
        <v>3.77</v>
      </c>
    </row>
    <row r="10086" customFormat="false" ht="12.75" hidden="false" customHeight="false" outlineLevel="0" collapsed="false">
      <c r="A10086" s="210" t="s">
        <v>19643</v>
      </c>
      <c r="B10086" s="211" t="n">
        <v>4.16</v>
      </c>
    </row>
    <row r="10087" customFormat="false" ht="12.75" hidden="false" customHeight="false" outlineLevel="0" collapsed="false">
      <c r="A10087" s="210" t="s">
        <v>19645</v>
      </c>
      <c r="B10087" s="211" t="n">
        <v>3.81</v>
      </c>
    </row>
    <row r="10088" customFormat="false" ht="12.75" hidden="false" customHeight="false" outlineLevel="0" collapsed="false">
      <c r="A10088" s="210" t="s">
        <v>19646</v>
      </c>
      <c r="B10088" s="211" t="n">
        <v>4.6</v>
      </c>
    </row>
    <row r="10089" customFormat="false" ht="12.75" hidden="false" customHeight="false" outlineLevel="0" collapsed="false">
      <c r="A10089" s="210" t="s">
        <v>19650</v>
      </c>
      <c r="B10089" s="211" t="n">
        <v>4.22</v>
      </c>
    </row>
    <row r="10090" customFormat="false" ht="12.75" hidden="false" customHeight="false" outlineLevel="0" collapsed="false">
      <c r="A10090" s="210" t="s">
        <v>19651</v>
      </c>
      <c r="B10090" s="211" t="n">
        <v>4.91</v>
      </c>
    </row>
    <row r="10091" customFormat="false" ht="12.75" hidden="false" customHeight="false" outlineLevel="0" collapsed="false">
      <c r="A10091" s="210" t="s">
        <v>19653</v>
      </c>
      <c r="B10091" s="211" t="n">
        <v>4.48</v>
      </c>
    </row>
    <row r="10092" customFormat="false" ht="12.75" hidden="false" customHeight="false" outlineLevel="0" collapsed="false">
      <c r="A10092" s="210" t="s">
        <v>19654</v>
      </c>
      <c r="B10092" s="211" t="n">
        <v>5.07</v>
      </c>
    </row>
    <row r="10093" customFormat="false" ht="12.75" hidden="false" customHeight="false" outlineLevel="0" collapsed="false">
      <c r="A10093" s="210" t="s">
        <v>19656</v>
      </c>
      <c r="B10093" s="211" t="n">
        <v>4.61</v>
      </c>
    </row>
    <row r="10094" customFormat="false" ht="12.75" hidden="false" customHeight="false" outlineLevel="0" collapsed="false">
      <c r="A10094" s="210" t="s">
        <v>19657</v>
      </c>
      <c r="B10094" s="211" t="n">
        <v>5.38</v>
      </c>
    </row>
    <row r="10095" customFormat="false" ht="12.75" hidden="false" customHeight="false" outlineLevel="0" collapsed="false">
      <c r="A10095" s="210" t="s">
        <v>19659</v>
      </c>
      <c r="B10095" s="211" t="n">
        <v>4.87</v>
      </c>
    </row>
    <row r="10096" customFormat="false" ht="12.75" hidden="false" customHeight="false" outlineLevel="0" collapsed="false">
      <c r="A10096" s="210" t="s">
        <v>19660</v>
      </c>
      <c r="B10096" s="211" t="n">
        <v>5.5</v>
      </c>
    </row>
    <row r="10097" customFormat="false" ht="12.75" hidden="false" customHeight="false" outlineLevel="0" collapsed="false">
      <c r="A10097" s="210" t="s">
        <v>19662</v>
      </c>
      <c r="B10097" s="211" t="n">
        <v>4.97</v>
      </c>
    </row>
    <row r="10098" customFormat="false" ht="12.75" hidden="false" customHeight="false" outlineLevel="0" collapsed="false">
      <c r="A10098" s="210" t="s">
        <v>19663</v>
      </c>
      <c r="B10098" s="211" t="n">
        <v>5.85</v>
      </c>
    </row>
    <row r="10099" customFormat="false" ht="12.75" hidden="false" customHeight="false" outlineLevel="0" collapsed="false">
      <c r="A10099" s="210" t="s">
        <v>19665</v>
      </c>
      <c r="B10099" s="211" t="n">
        <v>5.27</v>
      </c>
    </row>
    <row r="10100" customFormat="false" ht="12.75" hidden="false" customHeight="false" outlineLevel="0" collapsed="false">
      <c r="A10100" s="210" t="s">
        <v>19666</v>
      </c>
      <c r="B10100" s="211" t="n">
        <v>4.87</v>
      </c>
    </row>
    <row r="10101" customFormat="false" ht="12.75" hidden="false" customHeight="false" outlineLevel="0" collapsed="false">
      <c r="A10101" s="210" t="s">
        <v>19669</v>
      </c>
      <c r="B10101" s="211" t="n">
        <v>4.22</v>
      </c>
    </row>
    <row r="10102" customFormat="false" ht="12.75" hidden="false" customHeight="false" outlineLevel="0" collapsed="false">
      <c r="A10102" s="210" t="s">
        <v>19670</v>
      </c>
      <c r="B10102" s="211" t="n">
        <v>4.05</v>
      </c>
    </row>
    <row r="10103" customFormat="false" ht="12.75" hidden="false" customHeight="false" outlineLevel="0" collapsed="false">
      <c r="A10103" s="210" t="s">
        <v>19673</v>
      </c>
      <c r="B10103" s="211" t="n">
        <v>3.51</v>
      </c>
    </row>
    <row r="10104" customFormat="false" ht="12.75" hidden="false" customHeight="false" outlineLevel="0" collapsed="false">
      <c r="A10104" s="210" t="s">
        <v>19674</v>
      </c>
      <c r="B10104" s="211" t="n">
        <v>3.24</v>
      </c>
    </row>
    <row r="10105" customFormat="false" ht="12.75" hidden="false" customHeight="false" outlineLevel="0" collapsed="false">
      <c r="A10105" s="210" t="s">
        <v>19676</v>
      </c>
      <c r="B10105" s="211" t="n">
        <v>2.81</v>
      </c>
    </row>
    <row r="10106" customFormat="false" ht="12.75" hidden="false" customHeight="false" outlineLevel="0" collapsed="false">
      <c r="A10106" s="210" t="s">
        <v>19677</v>
      </c>
      <c r="B10106" s="211" t="n">
        <v>4.46</v>
      </c>
    </row>
    <row r="10107" customFormat="false" ht="12.75" hidden="false" customHeight="false" outlineLevel="0" collapsed="false">
      <c r="A10107" s="210" t="s">
        <v>19679</v>
      </c>
      <c r="B10107" s="211" t="n">
        <v>3.86</v>
      </c>
    </row>
    <row r="10108" customFormat="false" ht="12.75" hidden="false" customHeight="false" outlineLevel="0" collapsed="false">
      <c r="A10108" s="210" t="s">
        <v>19680</v>
      </c>
      <c r="B10108" s="211" t="n">
        <v>4.05</v>
      </c>
    </row>
    <row r="10109" customFormat="false" ht="12.75" hidden="false" customHeight="false" outlineLevel="0" collapsed="false">
      <c r="A10109" s="210" t="s">
        <v>19682</v>
      </c>
      <c r="B10109" s="211" t="n">
        <v>3.51</v>
      </c>
    </row>
    <row r="10110" customFormat="false" ht="12.75" hidden="false" customHeight="false" outlineLevel="0" collapsed="false">
      <c r="A10110" s="210" t="s">
        <v>19683</v>
      </c>
      <c r="B10110" s="211" t="n">
        <v>4.87</v>
      </c>
    </row>
    <row r="10111" customFormat="false" ht="12.75" hidden="false" customHeight="false" outlineLevel="0" collapsed="false">
      <c r="A10111" s="210" t="s">
        <v>19685</v>
      </c>
      <c r="B10111" s="211" t="n">
        <v>4.22</v>
      </c>
    </row>
    <row r="10112" customFormat="false" ht="12.75" hidden="false" customHeight="false" outlineLevel="0" collapsed="false">
      <c r="A10112" s="210" t="s">
        <v>19686</v>
      </c>
      <c r="B10112" s="211" t="n">
        <v>4.26</v>
      </c>
    </row>
    <row r="10113" customFormat="false" ht="12.75" hidden="false" customHeight="false" outlineLevel="0" collapsed="false">
      <c r="A10113" s="210" t="s">
        <v>19688</v>
      </c>
      <c r="B10113" s="211" t="n">
        <v>3.69</v>
      </c>
    </row>
    <row r="10114" customFormat="false" ht="12.75" hidden="false" customHeight="false" outlineLevel="0" collapsed="false">
      <c r="A10114" s="210" t="s">
        <v>19689</v>
      </c>
      <c r="B10114" s="211" t="n">
        <v>3.65</v>
      </c>
    </row>
    <row r="10115" customFormat="false" ht="12.75" hidden="false" customHeight="false" outlineLevel="0" collapsed="false">
      <c r="A10115" s="210" t="s">
        <v>19691</v>
      </c>
      <c r="B10115" s="211" t="n">
        <v>3.16</v>
      </c>
    </row>
    <row r="10116" customFormat="false" ht="12.75" hidden="false" customHeight="false" outlineLevel="0" collapsed="false">
      <c r="A10116" s="210" t="s">
        <v>19692</v>
      </c>
      <c r="B10116" s="211" t="n">
        <v>5.51</v>
      </c>
    </row>
    <row r="10117" customFormat="false" ht="12.75" hidden="false" customHeight="false" outlineLevel="0" collapsed="false">
      <c r="A10117" s="210" t="s">
        <v>19696</v>
      </c>
      <c r="B10117" s="211" t="n">
        <v>4.85</v>
      </c>
    </row>
    <row r="10118" customFormat="false" ht="12.75" hidden="false" customHeight="false" outlineLevel="0" collapsed="false">
      <c r="A10118" s="210" t="s">
        <v>19697</v>
      </c>
      <c r="B10118" s="211" t="n">
        <v>4.9</v>
      </c>
    </row>
    <row r="10119" customFormat="false" ht="12.75" hidden="false" customHeight="false" outlineLevel="0" collapsed="false">
      <c r="A10119" s="210" t="s">
        <v>19699</v>
      </c>
      <c r="B10119" s="211" t="n">
        <v>4.32</v>
      </c>
    </row>
    <row r="10120" customFormat="false" ht="12.75" hidden="false" customHeight="false" outlineLevel="0" collapsed="false">
      <c r="A10120" s="210" t="s">
        <v>19700</v>
      </c>
      <c r="B10120" s="211" t="n">
        <v>4.3</v>
      </c>
    </row>
    <row r="10121" customFormat="false" ht="12.75" hidden="false" customHeight="false" outlineLevel="0" collapsed="false">
      <c r="A10121" s="210" t="s">
        <v>19702</v>
      </c>
      <c r="B10121" s="211" t="n">
        <v>3.79</v>
      </c>
    </row>
    <row r="10122" customFormat="false" ht="12.75" hidden="false" customHeight="false" outlineLevel="0" collapsed="false">
      <c r="A10122" s="210" t="s">
        <v>19703</v>
      </c>
      <c r="B10122" s="211" t="n">
        <v>2.02</v>
      </c>
    </row>
    <row r="10123" customFormat="false" ht="12.75" hidden="false" customHeight="false" outlineLevel="0" collapsed="false">
      <c r="A10123" s="210" t="s">
        <v>19706</v>
      </c>
      <c r="B10123" s="211" t="n">
        <v>1.75</v>
      </c>
    </row>
    <row r="10124" customFormat="false" ht="12.75" hidden="false" customHeight="false" outlineLevel="0" collapsed="false">
      <c r="A10124" s="210" t="s">
        <v>19707</v>
      </c>
      <c r="B10124" s="211" t="n">
        <v>305.26</v>
      </c>
    </row>
    <row r="10125" customFormat="false" ht="12.75" hidden="false" customHeight="false" outlineLevel="0" collapsed="false">
      <c r="A10125" s="210" t="s">
        <v>19712</v>
      </c>
      <c r="B10125" s="211" t="n">
        <v>298.95</v>
      </c>
    </row>
    <row r="10126" customFormat="false" ht="12.75" hidden="false" customHeight="false" outlineLevel="0" collapsed="false">
      <c r="A10126" s="210" t="s">
        <v>19713</v>
      </c>
      <c r="B10126" s="211" t="n">
        <v>417.98</v>
      </c>
    </row>
    <row r="10127" customFormat="false" ht="12.75" hidden="false" customHeight="false" outlineLevel="0" collapsed="false">
      <c r="A10127" s="210" t="s">
        <v>19718</v>
      </c>
      <c r="B10127" s="211" t="n">
        <v>405.14</v>
      </c>
    </row>
    <row r="10128" customFormat="false" ht="12.75" hidden="false" customHeight="false" outlineLevel="0" collapsed="false">
      <c r="A10128" s="210" t="s">
        <v>19719</v>
      </c>
      <c r="B10128" s="211" t="n">
        <v>510.3</v>
      </c>
    </row>
    <row r="10129" customFormat="false" ht="12.75" hidden="false" customHeight="false" outlineLevel="0" collapsed="false">
      <c r="A10129" s="210" t="s">
        <v>19721</v>
      </c>
      <c r="B10129" s="211" t="n">
        <v>491.16</v>
      </c>
    </row>
    <row r="10130" customFormat="false" ht="12.75" hidden="false" customHeight="false" outlineLevel="0" collapsed="false">
      <c r="A10130" s="210" t="s">
        <v>19722</v>
      </c>
      <c r="B10130" s="211" t="n">
        <v>651.11</v>
      </c>
    </row>
    <row r="10131" customFormat="false" ht="12.75" hidden="false" customHeight="false" outlineLevel="0" collapsed="false">
      <c r="A10131" s="210" t="s">
        <v>19724</v>
      </c>
      <c r="B10131" s="211" t="n">
        <v>625.91</v>
      </c>
    </row>
    <row r="10132" customFormat="false" ht="12.75" hidden="false" customHeight="false" outlineLevel="0" collapsed="false">
      <c r="A10132" s="210" t="s">
        <v>19725</v>
      </c>
      <c r="B10132" s="211" t="n">
        <v>754.48</v>
      </c>
    </row>
    <row r="10133" customFormat="false" ht="12.75" hidden="false" customHeight="false" outlineLevel="0" collapsed="false">
      <c r="A10133" s="210" t="s">
        <v>19727</v>
      </c>
      <c r="B10133" s="211" t="n">
        <v>728.1</v>
      </c>
    </row>
    <row r="10134" customFormat="false" ht="12.75" hidden="false" customHeight="false" outlineLevel="0" collapsed="false">
      <c r="A10134" s="210" t="s">
        <v>19728</v>
      </c>
      <c r="B10134" s="211" t="n">
        <v>764.69</v>
      </c>
    </row>
    <row r="10135" customFormat="false" ht="12.75" hidden="false" customHeight="false" outlineLevel="0" collapsed="false">
      <c r="A10135" s="210" t="s">
        <v>19730</v>
      </c>
      <c r="B10135" s="211" t="n">
        <v>737.3</v>
      </c>
    </row>
    <row r="10136" customFormat="false" ht="12.75" hidden="false" customHeight="false" outlineLevel="0" collapsed="false">
      <c r="A10136" s="210" t="s">
        <v>19731</v>
      </c>
      <c r="B10136" s="211" t="n">
        <v>773.17</v>
      </c>
    </row>
    <row r="10137" customFormat="false" ht="12.75" hidden="false" customHeight="false" outlineLevel="0" collapsed="false">
      <c r="A10137" s="210" t="s">
        <v>19733</v>
      </c>
      <c r="B10137" s="211" t="n">
        <v>744.88</v>
      </c>
    </row>
    <row r="10138" customFormat="false" ht="12.75" hidden="false" customHeight="false" outlineLevel="0" collapsed="false">
      <c r="A10138" s="210" t="s">
        <v>19734</v>
      </c>
      <c r="B10138" s="211" t="n">
        <v>999.78</v>
      </c>
    </row>
    <row r="10139" customFormat="false" ht="12.75" hidden="false" customHeight="false" outlineLevel="0" collapsed="false">
      <c r="A10139" s="210" t="s">
        <v>19739</v>
      </c>
      <c r="B10139" s="211" t="n">
        <v>968.52</v>
      </c>
    </row>
    <row r="10140" customFormat="false" ht="12.75" hidden="false" customHeight="false" outlineLevel="0" collapsed="false">
      <c r="A10140" s="210" t="s">
        <v>19740</v>
      </c>
      <c r="B10140" s="211" t="n">
        <v>1478.85</v>
      </c>
    </row>
    <row r="10141" customFormat="false" ht="12.75" hidden="false" customHeight="false" outlineLevel="0" collapsed="false">
      <c r="A10141" s="210" t="s">
        <v>19742</v>
      </c>
      <c r="B10141" s="211" t="n">
        <v>1441.7</v>
      </c>
    </row>
    <row r="10142" customFormat="false" ht="12.75" hidden="false" customHeight="false" outlineLevel="0" collapsed="false">
      <c r="A10142" s="210" t="s">
        <v>19743</v>
      </c>
      <c r="B10142" s="211" t="n">
        <v>2868.38</v>
      </c>
    </row>
    <row r="10143" customFormat="false" ht="12.75" hidden="false" customHeight="false" outlineLevel="0" collapsed="false">
      <c r="A10143" s="210" t="s">
        <v>19745</v>
      </c>
      <c r="B10143" s="211" t="n">
        <v>2827.17</v>
      </c>
    </row>
    <row r="10144" customFormat="false" ht="12.75" hidden="false" customHeight="false" outlineLevel="0" collapsed="false">
      <c r="A10144" s="210" t="s">
        <v>19746</v>
      </c>
      <c r="B10144" s="211" t="n">
        <v>4155.91</v>
      </c>
    </row>
    <row r="10145" customFormat="false" ht="12.75" hidden="false" customHeight="false" outlineLevel="0" collapsed="false">
      <c r="A10145" s="210" t="s">
        <v>19748</v>
      </c>
      <c r="B10145" s="211" t="n">
        <v>4111.65</v>
      </c>
    </row>
    <row r="10146" customFormat="false" ht="12.75" hidden="false" customHeight="false" outlineLevel="0" collapsed="false">
      <c r="A10146" s="210" t="s">
        <v>19749</v>
      </c>
      <c r="B10146" s="211" t="n">
        <v>5402.41</v>
      </c>
    </row>
    <row r="10147" customFormat="false" ht="12.75" hidden="false" customHeight="false" outlineLevel="0" collapsed="false">
      <c r="A10147" s="210" t="s">
        <v>19751</v>
      </c>
      <c r="B10147" s="211" t="n">
        <v>5355.41</v>
      </c>
    </row>
    <row r="10148" customFormat="false" ht="12.75" hidden="false" customHeight="false" outlineLevel="0" collapsed="false">
      <c r="A10148" s="210" t="s">
        <v>19752</v>
      </c>
      <c r="B10148" s="211" t="n">
        <v>6820.22</v>
      </c>
    </row>
    <row r="10149" customFormat="false" ht="12.75" hidden="false" customHeight="false" outlineLevel="0" collapsed="false">
      <c r="A10149" s="210" t="s">
        <v>19754</v>
      </c>
      <c r="B10149" s="211" t="n">
        <v>6767.05</v>
      </c>
    </row>
    <row r="10150" customFormat="false" ht="12.75" hidden="false" customHeight="false" outlineLevel="0" collapsed="false">
      <c r="A10150" s="210" t="s">
        <v>19755</v>
      </c>
      <c r="B10150" s="211" t="n">
        <v>323.32</v>
      </c>
    </row>
    <row r="10151" customFormat="false" ht="12.75" hidden="false" customHeight="false" outlineLevel="0" collapsed="false">
      <c r="A10151" s="210" t="s">
        <v>19757</v>
      </c>
      <c r="B10151" s="211" t="n">
        <v>317.01</v>
      </c>
    </row>
    <row r="10152" customFormat="false" ht="12.75" hidden="false" customHeight="false" outlineLevel="0" collapsed="false">
      <c r="A10152" s="210" t="s">
        <v>19758</v>
      </c>
      <c r="B10152" s="211" t="n">
        <v>429.85</v>
      </c>
    </row>
    <row r="10153" customFormat="false" ht="12.75" hidden="false" customHeight="false" outlineLevel="0" collapsed="false">
      <c r="A10153" s="210" t="s">
        <v>19760</v>
      </c>
      <c r="B10153" s="211" t="n">
        <v>417.01</v>
      </c>
    </row>
    <row r="10154" customFormat="false" ht="12.75" hidden="false" customHeight="false" outlineLevel="0" collapsed="false">
      <c r="A10154" s="210" t="s">
        <v>19761</v>
      </c>
      <c r="B10154" s="211" t="n">
        <v>528.86</v>
      </c>
    </row>
    <row r="10155" customFormat="false" ht="12.75" hidden="false" customHeight="false" outlineLevel="0" collapsed="false">
      <c r="A10155" s="210" t="s">
        <v>19763</v>
      </c>
      <c r="B10155" s="211" t="n">
        <v>509.72</v>
      </c>
    </row>
    <row r="10156" customFormat="false" ht="12.75" hidden="false" customHeight="false" outlineLevel="0" collapsed="false">
      <c r="A10156" s="210" t="s">
        <v>19764</v>
      </c>
      <c r="B10156" s="211" t="n">
        <v>685</v>
      </c>
    </row>
    <row r="10157" customFormat="false" ht="12.75" hidden="false" customHeight="false" outlineLevel="0" collapsed="false">
      <c r="A10157" s="210" t="s">
        <v>19766</v>
      </c>
      <c r="B10157" s="211" t="n">
        <v>659.8</v>
      </c>
    </row>
    <row r="10158" customFormat="false" ht="12.75" hidden="false" customHeight="false" outlineLevel="0" collapsed="false">
      <c r="A10158" s="210" t="s">
        <v>19767</v>
      </c>
      <c r="B10158" s="211" t="n">
        <v>875.97</v>
      </c>
    </row>
    <row r="10159" customFormat="false" ht="12.75" hidden="false" customHeight="false" outlineLevel="0" collapsed="false">
      <c r="A10159" s="210" t="s">
        <v>19769</v>
      </c>
      <c r="B10159" s="211" t="n">
        <v>849.59</v>
      </c>
    </row>
    <row r="10160" customFormat="false" ht="12.75" hidden="false" customHeight="false" outlineLevel="0" collapsed="false">
      <c r="A10160" s="210" t="s">
        <v>19770</v>
      </c>
      <c r="B10160" s="211" t="n">
        <v>886.18</v>
      </c>
    </row>
    <row r="10161" customFormat="false" ht="12.75" hidden="false" customHeight="false" outlineLevel="0" collapsed="false">
      <c r="A10161" s="210" t="s">
        <v>19772</v>
      </c>
      <c r="B10161" s="211" t="n">
        <v>858.79</v>
      </c>
    </row>
    <row r="10162" customFormat="false" ht="12.75" hidden="false" customHeight="false" outlineLevel="0" collapsed="false">
      <c r="A10162" s="210" t="s">
        <v>19773</v>
      </c>
      <c r="B10162" s="211" t="n">
        <v>894.66</v>
      </c>
    </row>
    <row r="10163" customFormat="false" ht="12.75" hidden="false" customHeight="false" outlineLevel="0" collapsed="false">
      <c r="A10163" s="210" t="s">
        <v>19776</v>
      </c>
      <c r="B10163" s="211" t="n">
        <v>866.37</v>
      </c>
    </row>
    <row r="10164" customFormat="false" ht="12.75" hidden="false" customHeight="false" outlineLevel="0" collapsed="false">
      <c r="A10164" s="210" t="s">
        <v>19777</v>
      </c>
      <c r="B10164" s="211" t="n">
        <v>1292.01</v>
      </c>
    </row>
    <row r="10165" customFormat="false" ht="12.75" hidden="false" customHeight="false" outlineLevel="0" collapsed="false">
      <c r="A10165" s="210" t="s">
        <v>19779</v>
      </c>
      <c r="B10165" s="211" t="n">
        <v>1260.75</v>
      </c>
    </row>
    <row r="10166" customFormat="false" ht="12.75" hidden="false" customHeight="false" outlineLevel="0" collapsed="false">
      <c r="A10166" s="210" t="s">
        <v>19780</v>
      </c>
      <c r="B10166" s="211" t="n">
        <v>2086.99</v>
      </c>
    </row>
    <row r="10167" customFormat="false" ht="12.75" hidden="false" customHeight="false" outlineLevel="0" collapsed="false">
      <c r="A10167" s="210" t="s">
        <v>19782</v>
      </c>
      <c r="B10167" s="211" t="n">
        <v>2049.84</v>
      </c>
    </row>
    <row r="10168" customFormat="false" ht="12.75" hidden="false" customHeight="false" outlineLevel="0" collapsed="false">
      <c r="A10168" s="210" t="s">
        <v>19783</v>
      </c>
      <c r="B10168" s="211" t="n">
        <v>3105.34</v>
      </c>
    </row>
    <row r="10169" customFormat="false" ht="12.75" hidden="false" customHeight="false" outlineLevel="0" collapsed="false">
      <c r="A10169" s="210" t="s">
        <v>19785</v>
      </c>
      <c r="B10169" s="211" t="n">
        <v>3064.13</v>
      </c>
    </row>
    <row r="10170" customFormat="false" ht="12.75" hidden="false" customHeight="false" outlineLevel="0" collapsed="false">
      <c r="A10170" s="210" t="s">
        <v>19786</v>
      </c>
      <c r="B10170" s="211" t="n">
        <v>4467.24</v>
      </c>
    </row>
    <row r="10171" customFormat="false" ht="12.75" hidden="false" customHeight="false" outlineLevel="0" collapsed="false">
      <c r="A10171" s="210" t="s">
        <v>19788</v>
      </c>
      <c r="B10171" s="211" t="n">
        <v>4422.98</v>
      </c>
    </row>
    <row r="10172" customFormat="false" ht="12.75" hidden="false" customHeight="false" outlineLevel="0" collapsed="false">
      <c r="A10172" s="210" t="s">
        <v>19789</v>
      </c>
      <c r="B10172" s="211" t="n">
        <v>4773.21</v>
      </c>
    </row>
    <row r="10173" customFormat="false" ht="12.75" hidden="false" customHeight="false" outlineLevel="0" collapsed="false">
      <c r="A10173" s="210" t="s">
        <v>19791</v>
      </c>
      <c r="B10173" s="211" t="n">
        <v>4726.21</v>
      </c>
    </row>
    <row r="10174" customFormat="false" ht="12.75" hidden="false" customHeight="false" outlineLevel="0" collapsed="false">
      <c r="A10174" s="210" t="s">
        <v>19792</v>
      </c>
      <c r="B10174" s="211" t="n">
        <v>9491.5</v>
      </c>
    </row>
    <row r="10175" customFormat="false" ht="12.75" hidden="false" customHeight="false" outlineLevel="0" collapsed="false">
      <c r="A10175" s="210" t="s">
        <v>19794</v>
      </c>
      <c r="B10175" s="211" t="n">
        <v>9438.33</v>
      </c>
    </row>
    <row r="10176" customFormat="false" ht="12.75" hidden="false" customHeight="false" outlineLevel="0" collapsed="false">
      <c r="A10176" s="210" t="s">
        <v>19795</v>
      </c>
      <c r="B10176" s="211" t="n">
        <v>2221.12</v>
      </c>
    </row>
    <row r="10177" customFormat="false" ht="12.75" hidden="false" customHeight="false" outlineLevel="0" collapsed="false">
      <c r="A10177" s="210" t="s">
        <v>276</v>
      </c>
      <c r="B10177" s="211" t="n">
        <v>2074.29</v>
      </c>
    </row>
    <row r="10178" customFormat="false" ht="12.75" hidden="false" customHeight="false" outlineLevel="0" collapsed="false">
      <c r="A10178" s="210" t="s">
        <v>19798</v>
      </c>
      <c r="B10178" s="211" t="n">
        <v>316.91</v>
      </c>
    </row>
    <row r="10179" customFormat="false" ht="12.75" hidden="false" customHeight="false" outlineLevel="0" collapsed="false">
      <c r="A10179" s="210" t="s">
        <v>19802</v>
      </c>
      <c r="B10179" s="211" t="n">
        <v>295.24</v>
      </c>
    </row>
    <row r="10180" customFormat="false" ht="12.75" hidden="false" customHeight="false" outlineLevel="0" collapsed="false">
      <c r="A10180" s="210" t="s">
        <v>19803</v>
      </c>
      <c r="B10180" s="211" t="n">
        <v>28.73</v>
      </c>
    </row>
    <row r="10181" customFormat="false" ht="12.75" hidden="false" customHeight="false" outlineLevel="0" collapsed="false">
      <c r="A10181" s="210" t="s">
        <v>19807</v>
      </c>
      <c r="B10181" s="211" t="n">
        <v>26.36</v>
      </c>
    </row>
    <row r="10182" customFormat="false" ht="12.75" hidden="false" customHeight="false" outlineLevel="0" collapsed="false">
      <c r="A10182" s="210" t="s">
        <v>19808</v>
      </c>
      <c r="B10182" s="211" t="n">
        <v>42.3</v>
      </c>
    </row>
    <row r="10183" customFormat="false" ht="12.75" hidden="false" customHeight="false" outlineLevel="0" collapsed="false">
      <c r="A10183" s="210" t="s">
        <v>19814</v>
      </c>
      <c r="B10183" s="211" t="n">
        <v>39.71</v>
      </c>
    </row>
    <row r="10184" customFormat="false" ht="12.75" hidden="false" customHeight="false" outlineLevel="0" collapsed="false">
      <c r="A10184" s="210" t="s">
        <v>19815</v>
      </c>
      <c r="B10184" s="211" t="n">
        <v>2564.88</v>
      </c>
    </row>
    <row r="10185" customFormat="false" ht="12.75" hidden="false" customHeight="false" outlineLevel="0" collapsed="false">
      <c r="A10185" s="210" t="s">
        <v>19820</v>
      </c>
      <c r="B10185" s="211" t="n">
        <v>2418.76</v>
      </c>
    </row>
    <row r="10186" customFormat="false" ht="12.75" hidden="false" customHeight="false" outlineLevel="0" collapsed="false">
      <c r="A10186" s="210" t="s">
        <v>19821</v>
      </c>
      <c r="B10186" s="211" t="n">
        <v>2585.38</v>
      </c>
    </row>
    <row r="10187" customFormat="false" ht="12.75" hidden="false" customHeight="false" outlineLevel="0" collapsed="false">
      <c r="A10187" s="210" t="s">
        <v>19826</v>
      </c>
      <c r="B10187" s="211" t="n">
        <v>2439.26</v>
      </c>
    </row>
    <row r="10188" customFormat="false" ht="12.75" hidden="false" customHeight="false" outlineLevel="0" collapsed="false">
      <c r="A10188" s="210" t="s">
        <v>19827</v>
      </c>
      <c r="B10188" s="211" t="n">
        <v>2600.38</v>
      </c>
    </row>
    <row r="10189" customFormat="false" ht="12.75" hidden="false" customHeight="false" outlineLevel="0" collapsed="false">
      <c r="A10189" s="210" t="s">
        <v>19830</v>
      </c>
      <c r="B10189" s="211" t="n">
        <v>2454.26</v>
      </c>
    </row>
    <row r="10190" customFormat="false" ht="12.75" hidden="false" customHeight="false" outlineLevel="0" collapsed="false">
      <c r="A10190" s="210" t="s">
        <v>19831</v>
      </c>
      <c r="B10190" s="211" t="n">
        <v>185.63</v>
      </c>
    </row>
    <row r="10191" customFormat="false" ht="12.75" hidden="false" customHeight="false" outlineLevel="0" collapsed="false">
      <c r="A10191" s="210" t="s">
        <v>19835</v>
      </c>
      <c r="B10191" s="211" t="n">
        <v>171.95</v>
      </c>
    </row>
    <row r="10192" customFormat="false" ht="12.75" hidden="false" customHeight="false" outlineLevel="0" collapsed="false">
      <c r="A10192" s="210" t="s">
        <v>19836</v>
      </c>
      <c r="B10192" s="211" t="n">
        <v>211.03</v>
      </c>
    </row>
    <row r="10193" customFormat="false" ht="12.75" hidden="false" customHeight="false" outlineLevel="0" collapsed="false">
      <c r="A10193" s="210" t="s">
        <v>19838</v>
      </c>
      <c r="B10193" s="211" t="n">
        <v>198.38</v>
      </c>
    </row>
    <row r="10194" customFormat="false" ht="12.75" hidden="false" customHeight="false" outlineLevel="0" collapsed="false">
      <c r="A10194" s="210" t="s">
        <v>19839</v>
      </c>
      <c r="B10194" s="211" t="n">
        <v>214.68</v>
      </c>
    </row>
    <row r="10195" customFormat="false" ht="12.75" hidden="false" customHeight="false" outlineLevel="0" collapsed="false">
      <c r="A10195" s="210" t="s">
        <v>19841</v>
      </c>
      <c r="B10195" s="211" t="n">
        <v>199.61</v>
      </c>
    </row>
    <row r="10196" customFormat="false" ht="12.75" hidden="false" customHeight="false" outlineLevel="0" collapsed="false">
      <c r="A10196" s="210" t="s">
        <v>19842</v>
      </c>
      <c r="B10196" s="211" t="n">
        <v>250.33</v>
      </c>
    </row>
    <row r="10197" customFormat="false" ht="12.75" hidden="false" customHeight="false" outlineLevel="0" collapsed="false">
      <c r="A10197" s="210" t="s">
        <v>19844</v>
      </c>
      <c r="B10197" s="211" t="n">
        <v>235.65</v>
      </c>
    </row>
    <row r="10198" customFormat="false" ht="12.75" hidden="false" customHeight="false" outlineLevel="0" collapsed="false">
      <c r="A10198" s="210" t="s">
        <v>19845</v>
      </c>
      <c r="B10198" s="211" t="n">
        <v>254.05</v>
      </c>
    </row>
    <row r="10199" customFormat="false" ht="12.75" hidden="false" customHeight="false" outlineLevel="0" collapsed="false">
      <c r="A10199" s="210" t="s">
        <v>19848</v>
      </c>
      <c r="B10199" s="211" t="n">
        <v>236.5</v>
      </c>
    </row>
    <row r="10200" customFormat="false" ht="12.75" hidden="false" customHeight="false" outlineLevel="0" collapsed="false">
      <c r="A10200" s="210" t="s">
        <v>19849</v>
      </c>
      <c r="B10200" s="211" t="n">
        <v>282.12</v>
      </c>
    </row>
    <row r="10201" customFormat="false" ht="12.75" hidden="false" customHeight="false" outlineLevel="0" collapsed="false">
      <c r="A10201" s="210" t="s">
        <v>19851</v>
      </c>
      <c r="B10201" s="211" t="n">
        <v>265.71</v>
      </c>
    </row>
    <row r="10202" customFormat="false" ht="12.75" hidden="false" customHeight="false" outlineLevel="0" collapsed="false">
      <c r="A10202" s="210" t="s">
        <v>19852</v>
      </c>
      <c r="B10202" s="211" t="n">
        <v>684.67</v>
      </c>
    </row>
    <row r="10203" customFormat="false" ht="12.75" hidden="false" customHeight="false" outlineLevel="0" collapsed="false">
      <c r="A10203" s="210" t="s">
        <v>19856</v>
      </c>
      <c r="B10203" s="211" t="n">
        <v>620.04</v>
      </c>
    </row>
    <row r="10204" customFormat="false" ht="12.75" hidden="false" customHeight="false" outlineLevel="0" collapsed="false">
      <c r="A10204" s="210" t="s">
        <v>19857</v>
      </c>
      <c r="B10204" s="211" t="n">
        <v>286.13</v>
      </c>
    </row>
    <row r="10205" customFormat="false" ht="12.75" hidden="false" customHeight="false" outlineLevel="0" collapsed="false">
      <c r="A10205" s="210" t="s">
        <v>19860</v>
      </c>
      <c r="B10205" s="211" t="n">
        <v>269.36</v>
      </c>
    </row>
    <row r="10206" customFormat="false" ht="12.75" hidden="false" customHeight="false" outlineLevel="0" collapsed="false">
      <c r="A10206" s="210" t="s">
        <v>19861</v>
      </c>
      <c r="B10206" s="211" t="n">
        <v>695.27</v>
      </c>
    </row>
    <row r="10207" customFormat="false" ht="12.75" hidden="false" customHeight="false" outlineLevel="0" collapsed="false">
      <c r="A10207" s="210" t="s">
        <v>19865</v>
      </c>
      <c r="B10207" s="211" t="n">
        <v>630.29</v>
      </c>
    </row>
    <row r="10208" customFormat="false" ht="12.75" hidden="false" customHeight="false" outlineLevel="0" collapsed="false">
      <c r="A10208" s="210" t="s">
        <v>19866</v>
      </c>
      <c r="B10208" s="211" t="n">
        <v>331.73</v>
      </c>
    </row>
    <row r="10209" customFormat="false" ht="12.75" hidden="false" customHeight="false" outlineLevel="0" collapsed="false">
      <c r="A10209" s="210" t="s">
        <v>19868</v>
      </c>
      <c r="B10209" s="211" t="n">
        <v>312.56</v>
      </c>
    </row>
    <row r="10210" customFormat="false" ht="12.75" hidden="false" customHeight="false" outlineLevel="0" collapsed="false">
      <c r="A10210" s="210" t="s">
        <v>19869</v>
      </c>
      <c r="B10210" s="211" t="n">
        <v>750.65</v>
      </c>
    </row>
    <row r="10211" customFormat="false" ht="12.75" hidden="false" customHeight="false" outlineLevel="0" collapsed="false">
      <c r="A10211" s="210" t="s">
        <v>19871</v>
      </c>
      <c r="B10211" s="211" t="n">
        <v>683.27</v>
      </c>
    </row>
    <row r="10212" customFormat="false" ht="12.75" hidden="false" customHeight="false" outlineLevel="0" collapsed="false">
      <c r="A10212" s="210" t="s">
        <v>19872</v>
      </c>
      <c r="B10212" s="211" t="n">
        <v>2593.89</v>
      </c>
    </row>
    <row r="10213" customFormat="false" ht="12.75" hidden="false" customHeight="false" outlineLevel="0" collapsed="false">
      <c r="A10213" s="210" t="s">
        <v>19878</v>
      </c>
      <c r="B10213" s="211" t="n">
        <v>2442.97</v>
      </c>
    </row>
    <row r="10214" customFormat="false" ht="12.75" hidden="false" customHeight="false" outlineLevel="0" collapsed="false">
      <c r="A10214" s="210" t="s">
        <v>19879</v>
      </c>
      <c r="B10214" s="211" t="n">
        <v>2614.39</v>
      </c>
    </row>
    <row r="10215" customFormat="false" ht="12.75" hidden="false" customHeight="false" outlineLevel="0" collapsed="false">
      <c r="A10215" s="210" t="s">
        <v>19881</v>
      </c>
      <c r="B10215" s="211" t="n">
        <v>2463.47</v>
      </c>
    </row>
    <row r="10216" customFormat="false" ht="12.75" hidden="false" customHeight="false" outlineLevel="0" collapsed="false">
      <c r="A10216" s="210" t="s">
        <v>19882</v>
      </c>
      <c r="B10216" s="211" t="n">
        <v>2629.39</v>
      </c>
    </row>
    <row r="10217" customFormat="false" ht="12.75" hidden="false" customHeight="false" outlineLevel="0" collapsed="false">
      <c r="A10217" s="210" t="s">
        <v>19884</v>
      </c>
      <c r="B10217" s="211" t="n">
        <v>2478.47</v>
      </c>
    </row>
    <row r="10218" customFormat="false" ht="12.75" hidden="false" customHeight="false" outlineLevel="0" collapsed="false">
      <c r="A10218" s="210" t="s">
        <v>19885</v>
      </c>
      <c r="B10218" s="211" t="n">
        <v>2713.18</v>
      </c>
    </row>
    <row r="10219" customFormat="false" ht="12.75" hidden="false" customHeight="false" outlineLevel="0" collapsed="false">
      <c r="A10219" s="210" t="s">
        <v>19888</v>
      </c>
      <c r="B10219" s="211" t="n">
        <v>2560.45</v>
      </c>
    </row>
    <row r="10220" customFormat="false" ht="12.75" hidden="false" customHeight="false" outlineLevel="0" collapsed="false">
      <c r="A10220" s="210" t="s">
        <v>19889</v>
      </c>
      <c r="B10220" s="211" t="n">
        <v>2681.2</v>
      </c>
    </row>
    <row r="10221" customFormat="false" ht="12.75" hidden="false" customHeight="false" outlineLevel="0" collapsed="false">
      <c r="A10221" s="210" t="s">
        <v>19891</v>
      </c>
      <c r="B10221" s="211" t="n">
        <v>2535.47</v>
      </c>
    </row>
    <row r="10222" customFormat="false" ht="12.75" hidden="false" customHeight="false" outlineLevel="0" collapsed="false">
      <c r="A10222" s="210" t="s">
        <v>19892</v>
      </c>
      <c r="B10222" s="211" t="n">
        <v>2700.5</v>
      </c>
    </row>
    <row r="10223" customFormat="false" ht="12.75" hidden="false" customHeight="false" outlineLevel="0" collapsed="false">
      <c r="A10223" s="210" t="s">
        <v>19893</v>
      </c>
      <c r="B10223" s="211" t="n">
        <v>2554.77</v>
      </c>
    </row>
    <row r="10224" customFormat="false" ht="12.75" hidden="false" customHeight="false" outlineLevel="0" collapsed="false">
      <c r="A10224" s="210" t="s">
        <v>19894</v>
      </c>
      <c r="B10224" s="211" t="n">
        <v>2156.23</v>
      </c>
    </row>
    <row r="10225" customFormat="false" ht="12.75" hidden="false" customHeight="false" outlineLevel="0" collapsed="false">
      <c r="A10225" s="210" t="s">
        <v>19898</v>
      </c>
      <c r="B10225" s="211" t="n">
        <v>2040.58</v>
      </c>
    </row>
    <row r="10226" customFormat="false" ht="12.75" hidden="false" customHeight="false" outlineLevel="0" collapsed="false">
      <c r="A10226" s="210" t="s">
        <v>19899</v>
      </c>
      <c r="B10226" s="211" t="n">
        <v>2176.73</v>
      </c>
    </row>
    <row r="10227" customFormat="false" ht="12.75" hidden="false" customHeight="false" outlineLevel="0" collapsed="false">
      <c r="A10227" s="210" t="s">
        <v>19902</v>
      </c>
      <c r="B10227" s="211" t="n">
        <v>2061.08</v>
      </c>
    </row>
    <row r="10228" customFormat="false" ht="12.75" hidden="false" customHeight="false" outlineLevel="0" collapsed="false">
      <c r="A10228" s="210" t="s">
        <v>19903</v>
      </c>
      <c r="B10228" s="211" t="n">
        <v>2191.73</v>
      </c>
    </row>
    <row r="10229" customFormat="false" ht="12.75" hidden="false" customHeight="false" outlineLevel="0" collapsed="false">
      <c r="A10229" s="210" t="s">
        <v>19904</v>
      </c>
      <c r="B10229" s="211" t="n">
        <v>2076.08</v>
      </c>
    </row>
    <row r="10230" customFormat="false" ht="12.75" hidden="false" customHeight="false" outlineLevel="0" collapsed="false">
      <c r="A10230" s="210" t="s">
        <v>19905</v>
      </c>
      <c r="B10230" s="211" t="n">
        <v>4.45</v>
      </c>
    </row>
    <row r="10231" customFormat="false" ht="12.75" hidden="false" customHeight="false" outlineLevel="0" collapsed="false">
      <c r="A10231" s="210" t="s">
        <v>19908</v>
      </c>
      <c r="B10231" s="211" t="n">
        <v>4.45</v>
      </c>
    </row>
    <row r="10232" customFormat="false" ht="12.75" hidden="false" customHeight="false" outlineLevel="0" collapsed="false">
      <c r="A10232" s="210" t="s">
        <v>19909</v>
      </c>
      <c r="B10232" s="211" t="n">
        <v>5.25</v>
      </c>
    </row>
    <row r="10233" customFormat="false" ht="12.75" hidden="false" customHeight="false" outlineLevel="0" collapsed="false">
      <c r="A10233" s="210" t="s">
        <v>19912</v>
      </c>
      <c r="B10233" s="211" t="n">
        <v>5.25</v>
      </c>
    </row>
    <row r="10234" customFormat="false" ht="12.75" hidden="false" customHeight="false" outlineLevel="0" collapsed="false">
      <c r="A10234" s="210" t="s">
        <v>19913</v>
      </c>
      <c r="B10234" s="211" t="n">
        <v>4.71</v>
      </c>
    </row>
    <row r="10235" customFormat="false" ht="12.75" hidden="false" customHeight="false" outlineLevel="0" collapsed="false">
      <c r="A10235" s="210" t="s">
        <v>19916</v>
      </c>
      <c r="B10235" s="211" t="n">
        <v>4.71</v>
      </c>
    </row>
    <row r="10236" customFormat="false" ht="12.75" hidden="false" customHeight="false" outlineLevel="0" collapsed="false">
      <c r="A10236" s="210" t="s">
        <v>19917</v>
      </c>
      <c r="B10236" s="211" t="n">
        <v>2923.48</v>
      </c>
    </row>
    <row r="10237" customFormat="false" ht="12.75" hidden="false" customHeight="false" outlineLevel="0" collapsed="false">
      <c r="A10237" s="210" t="s">
        <v>19920</v>
      </c>
      <c r="B10237" s="211" t="n">
        <v>2889.01</v>
      </c>
    </row>
    <row r="10238" customFormat="false" ht="12.75" hidden="false" customHeight="false" outlineLevel="0" collapsed="false">
      <c r="A10238" s="210" t="s">
        <v>19921</v>
      </c>
      <c r="B10238" s="211" t="n">
        <v>2638.69</v>
      </c>
    </row>
    <row r="10239" customFormat="false" ht="12.75" hidden="false" customHeight="false" outlineLevel="0" collapsed="false">
      <c r="A10239" s="210" t="s">
        <v>19925</v>
      </c>
      <c r="B10239" s="211" t="n">
        <v>2604.22</v>
      </c>
    </row>
    <row r="10240" customFormat="false" ht="12.75" hidden="false" customHeight="false" outlineLevel="0" collapsed="false">
      <c r="A10240" s="210" t="s">
        <v>19926</v>
      </c>
      <c r="B10240" s="211" t="n">
        <v>13.82</v>
      </c>
    </row>
    <row r="10241" customFormat="false" ht="12.75" hidden="false" customHeight="false" outlineLevel="0" collapsed="false">
      <c r="A10241" s="210" t="s">
        <v>19932</v>
      </c>
      <c r="B10241" s="211" t="n">
        <v>12.25</v>
      </c>
    </row>
    <row r="10242" customFormat="false" ht="12.75" hidden="false" customHeight="false" outlineLevel="0" collapsed="false">
      <c r="A10242" s="210" t="s">
        <v>19933</v>
      </c>
      <c r="B10242" s="211" t="n">
        <v>26.35</v>
      </c>
    </row>
    <row r="10243" customFormat="false" ht="12.75" hidden="false" customHeight="false" outlineLevel="0" collapsed="false">
      <c r="A10243" s="210" t="s">
        <v>19937</v>
      </c>
      <c r="B10243" s="211" t="n">
        <v>23.21</v>
      </c>
    </row>
    <row r="10244" customFormat="false" ht="12.75" hidden="false" customHeight="false" outlineLevel="0" collapsed="false">
      <c r="A10244" s="210" t="s">
        <v>19938</v>
      </c>
      <c r="B10244" s="211" t="n">
        <v>63.6</v>
      </c>
    </row>
    <row r="10245" customFormat="false" ht="12.75" hidden="false" customHeight="false" outlineLevel="0" collapsed="false">
      <c r="A10245" s="210" t="s">
        <v>19942</v>
      </c>
      <c r="B10245" s="211" t="n">
        <v>62.46</v>
      </c>
    </row>
    <row r="10246" customFormat="false" ht="12.75" hidden="false" customHeight="false" outlineLevel="0" collapsed="false">
      <c r="A10246" s="210" t="s">
        <v>19943</v>
      </c>
      <c r="B10246" s="211" t="n">
        <v>19.49</v>
      </c>
    </row>
    <row r="10247" customFormat="false" ht="12.75" hidden="false" customHeight="false" outlineLevel="0" collapsed="false">
      <c r="A10247" s="210" t="s">
        <v>19949</v>
      </c>
      <c r="B10247" s="211" t="n">
        <v>18.73</v>
      </c>
    </row>
    <row r="10248" customFormat="false" ht="12.75" hidden="false" customHeight="false" outlineLevel="0" collapsed="false">
      <c r="A10248" s="210" t="s">
        <v>19950</v>
      </c>
      <c r="B10248" s="211" t="n">
        <v>21909.87</v>
      </c>
    </row>
    <row r="10249" customFormat="false" ht="12.75" hidden="false" customHeight="false" outlineLevel="0" collapsed="false">
      <c r="A10249" s="210" t="s">
        <v>19954</v>
      </c>
      <c r="B10249" s="211" t="n">
        <v>20382.75</v>
      </c>
    </row>
    <row r="10250" customFormat="false" ht="12.75" hidden="false" customHeight="false" outlineLevel="0" collapsed="false">
      <c r="A10250" s="210" t="s">
        <v>19955</v>
      </c>
      <c r="B10250" s="211" t="n">
        <v>243.62</v>
      </c>
    </row>
    <row r="10251" customFormat="false" ht="12.75" hidden="false" customHeight="false" outlineLevel="0" collapsed="false">
      <c r="A10251" s="210" t="s">
        <v>19960</v>
      </c>
      <c r="B10251" s="211" t="n">
        <v>234.21</v>
      </c>
    </row>
    <row r="10252" customFormat="false" ht="12.75" hidden="false" customHeight="false" outlineLevel="0" collapsed="false">
      <c r="A10252" s="210" t="s">
        <v>19961</v>
      </c>
      <c r="B10252" s="211" t="n">
        <v>264.02</v>
      </c>
    </row>
    <row r="10253" customFormat="false" ht="12.75" hidden="false" customHeight="false" outlineLevel="0" collapsed="false">
      <c r="A10253" s="210" t="s">
        <v>19964</v>
      </c>
      <c r="B10253" s="211" t="n">
        <v>253.83</v>
      </c>
    </row>
    <row r="10254" customFormat="false" ht="12.75" hidden="false" customHeight="false" outlineLevel="0" collapsed="false">
      <c r="A10254" s="210" t="s">
        <v>19965</v>
      </c>
      <c r="B10254" s="211" t="n">
        <v>334.27</v>
      </c>
    </row>
    <row r="10255" customFormat="false" ht="12.75" hidden="false" customHeight="false" outlineLevel="0" collapsed="false">
      <c r="A10255" s="210" t="s">
        <v>19967</v>
      </c>
      <c r="B10255" s="211" t="n">
        <v>321.37</v>
      </c>
    </row>
    <row r="10256" customFormat="false" ht="12.75" hidden="false" customHeight="false" outlineLevel="0" collapsed="false">
      <c r="A10256" s="210" t="s">
        <v>19968</v>
      </c>
      <c r="B10256" s="211" t="n">
        <v>428.79</v>
      </c>
    </row>
    <row r="10257" customFormat="false" ht="12.75" hidden="false" customHeight="false" outlineLevel="0" collapsed="false">
      <c r="A10257" s="210" t="s">
        <v>19970</v>
      </c>
      <c r="B10257" s="211" t="n">
        <v>412.24</v>
      </c>
    </row>
    <row r="10258" customFormat="false" ht="12.75" hidden="false" customHeight="false" outlineLevel="0" collapsed="false">
      <c r="A10258" s="210" t="s">
        <v>19971</v>
      </c>
      <c r="B10258" s="211" t="n">
        <v>18.64</v>
      </c>
    </row>
    <row r="10259" customFormat="false" ht="12.75" hidden="false" customHeight="false" outlineLevel="0" collapsed="false">
      <c r="A10259" s="210" t="s">
        <v>19974</v>
      </c>
      <c r="B10259" s="211" t="n">
        <v>18</v>
      </c>
    </row>
    <row r="10260" customFormat="false" ht="12.75" hidden="false" customHeight="false" outlineLevel="0" collapsed="false">
      <c r="A10260" s="210" t="s">
        <v>19975</v>
      </c>
      <c r="B10260" s="211" t="n">
        <v>12.82</v>
      </c>
    </row>
    <row r="10261" customFormat="false" ht="12.75" hidden="false" customHeight="false" outlineLevel="0" collapsed="false">
      <c r="A10261" s="210" t="s">
        <v>19979</v>
      </c>
      <c r="B10261" s="211" t="n">
        <v>12.58</v>
      </c>
    </row>
    <row r="10262" customFormat="false" ht="12.75" hidden="false" customHeight="false" outlineLevel="0" collapsed="false">
      <c r="A10262" s="210" t="s">
        <v>19980</v>
      </c>
      <c r="B10262" s="211" t="n">
        <v>15.44</v>
      </c>
    </row>
    <row r="10263" customFormat="false" ht="12.75" hidden="false" customHeight="false" outlineLevel="0" collapsed="false">
      <c r="A10263" s="210" t="s">
        <v>19984</v>
      </c>
      <c r="B10263" s="211" t="n">
        <v>14.75</v>
      </c>
    </row>
    <row r="10264" customFormat="false" ht="12.75" hidden="false" customHeight="false" outlineLevel="0" collapsed="false">
      <c r="A10264" s="210" t="s">
        <v>19985</v>
      </c>
      <c r="B10264" s="211" t="n">
        <v>24.51</v>
      </c>
    </row>
    <row r="10265" customFormat="false" ht="12.75" hidden="false" customHeight="false" outlineLevel="0" collapsed="false">
      <c r="A10265" s="210" t="s">
        <v>19992</v>
      </c>
      <c r="B10265" s="211" t="n">
        <v>23.09</v>
      </c>
    </row>
    <row r="10266" customFormat="false" ht="12.75" hidden="false" customHeight="false" outlineLevel="0" collapsed="false">
      <c r="A10266" s="210" t="s">
        <v>19993</v>
      </c>
      <c r="B10266" s="211" t="n">
        <v>866.47</v>
      </c>
    </row>
    <row r="10267" customFormat="false" ht="12.75" hidden="false" customHeight="false" outlineLevel="0" collapsed="false">
      <c r="A10267" s="210" t="s">
        <v>19999</v>
      </c>
      <c r="B10267" s="211" t="n">
        <v>835.36</v>
      </c>
    </row>
    <row r="10268" customFormat="false" ht="12.75" hidden="false" customHeight="false" outlineLevel="0" collapsed="false">
      <c r="A10268" s="210" t="s">
        <v>20000</v>
      </c>
      <c r="B10268" s="211" t="n">
        <v>557.98</v>
      </c>
    </row>
    <row r="10269" customFormat="false" ht="12.75" hidden="false" customHeight="false" outlineLevel="0" collapsed="false">
      <c r="A10269" s="210" t="s">
        <v>20005</v>
      </c>
      <c r="B10269" s="211" t="n">
        <v>557.54</v>
      </c>
    </row>
    <row r="10270" customFormat="false" ht="12.75" hidden="false" customHeight="false" outlineLevel="0" collapsed="false">
      <c r="A10270" s="210" t="s">
        <v>20006</v>
      </c>
      <c r="B10270" s="211" t="n">
        <v>311.02</v>
      </c>
    </row>
    <row r="10271" customFormat="false" ht="12.75" hidden="false" customHeight="false" outlineLevel="0" collapsed="false">
      <c r="A10271" s="210" t="s">
        <v>20012</v>
      </c>
      <c r="B10271" s="211" t="n">
        <v>280.27</v>
      </c>
    </row>
    <row r="10272" customFormat="false" ht="12.75" hidden="false" customHeight="false" outlineLevel="0" collapsed="false">
      <c r="A10272" s="210" t="s">
        <v>20013</v>
      </c>
      <c r="B10272" s="211" t="n">
        <v>26.1</v>
      </c>
    </row>
    <row r="10273" customFormat="false" ht="12.75" hidden="false" customHeight="false" outlineLevel="0" collapsed="false">
      <c r="A10273" s="210" t="s">
        <v>20019</v>
      </c>
      <c r="B10273" s="211" t="n">
        <v>24.61</v>
      </c>
    </row>
    <row r="10274" customFormat="false" ht="12.75" hidden="false" customHeight="false" outlineLevel="0" collapsed="false">
      <c r="A10274" s="210" t="s">
        <v>20020</v>
      </c>
      <c r="B10274" s="211" t="n">
        <v>13.32</v>
      </c>
    </row>
    <row r="10275" customFormat="false" ht="12.75" hidden="false" customHeight="false" outlineLevel="0" collapsed="false">
      <c r="A10275" s="210" t="s">
        <v>20024</v>
      </c>
      <c r="B10275" s="211" t="n">
        <v>11.83</v>
      </c>
    </row>
    <row r="10276" customFormat="false" ht="12.75" hidden="false" customHeight="false" outlineLevel="0" collapsed="false">
      <c r="A10276" s="210" t="s">
        <v>20025</v>
      </c>
      <c r="B10276" s="211" t="n">
        <v>12.78</v>
      </c>
    </row>
    <row r="10277" customFormat="false" ht="12.75" hidden="false" customHeight="false" outlineLevel="0" collapsed="false">
      <c r="A10277" s="210" t="s">
        <v>20028</v>
      </c>
      <c r="B10277" s="211" t="n">
        <v>12.78</v>
      </c>
    </row>
    <row r="10278" customFormat="false" ht="12.75" hidden="false" customHeight="false" outlineLevel="0" collapsed="false">
      <c r="A10278" s="210" t="s">
        <v>20029</v>
      </c>
      <c r="B10278" s="211" t="n">
        <v>13.16</v>
      </c>
    </row>
    <row r="10279" customFormat="false" ht="12.75" hidden="false" customHeight="false" outlineLevel="0" collapsed="false">
      <c r="A10279" s="210" t="s">
        <v>20033</v>
      </c>
      <c r="B10279" s="211" t="n">
        <v>13.16</v>
      </c>
    </row>
    <row r="10280" customFormat="false" ht="12.75" hidden="false" customHeight="false" outlineLevel="0" collapsed="false">
      <c r="A10280" s="210" t="s">
        <v>20034</v>
      </c>
      <c r="B10280" s="211" t="n">
        <v>15.71</v>
      </c>
    </row>
    <row r="10281" customFormat="false" ht="12.75" hidden="false" customHeight="false" outlineLevel="0" collapsed="false">
      <c r="A10281" s="210" t="s">
        <v>20037</v>
      </c>
      <c r="B10281" s="211" t="n">
        <v>13.71</v>
      </c>
    </row>
    <row r="10282" customFormat="false" ht="12.75" hidden="false" customHeight="false" outlineLevel="0" collapsed="false">
      <c r="A10282" s="210" t="s">
        <v>20038</v>
      </c>
      <c r="B10282" s="211" t="n">
        <v>13.99</v>
      </c>
    </row>
    <row r="10283" customFormat="false" ht="12.75" hidden="false" customHeight="false" outlineLevel="0" collapsed="false">
      <c r="A10283" s="210" t="s">
        <v>20042</v>
      </c>
      <c r="B10283" s="211" t="n">
        <v>13.4</v>
      </c>
    </row>
    <row r="10284" customFormat="false" ht="12.75" hidden="false" customHeight="false" outlineLevel="0" collapsed="false">
      <c r="A10284" s="210" t="s">
        <v>20043</v>
      </c>
      <c r="B10284" s="211" t="n">
        <v>111.11</v>
      </c>
    </row>
    <row r="10285" customFormat="false" ht="12.75" hidden="false" customHeight="false" outlineLevel="0" collapsed="false">
      <c r="A10285" s="210" t="s">
        <v>20048</v>
      </c>
      <c r="B10285" s="211" t="n">
        <v>111.11</v>
      </c>
    </row>
    <row r="10286" customFormat="false" ht="12.75" hidden="false" customHeight="false" outlineLevel="0" collapsed="false">
      <c r="A10286" s="210" t="s">
        <v>20049</v>
      </c>
      <c r="B10286" s="211" t="n">
        <v>484.29</v>
      </c>
    </row>
    <row r="10287" customFormat="false" ht="12.75" hidden="false" customHeight="false" outlineLevel="0" collapsed="false">
      <c r="A10287" s="210" t="s">
        <v>20053</v>
      </c>
      <c r="B10287" s="211" t="n">
        <v>467.82</v>
      </c>
    </row>
    <row r="10288" customFormat="false" ht="12.75" hidden="false" customHeight="false" outlineLevel="0" collapsed="false">
      <c r="A10288" s="210" t="s">
        <v>20054</v>
      </c>
      <c r="B10288" s="211" t="n">
        <v>118.61</v>
      </c>
    </row>
    <row r="10289" customFormat="false" ht="12.75" hidden="false" customHeight="false" outlineLevel="0" collapsed="false">
      <c r="A10289" s="210" t="s">
        <v>20056</v>
      </c>
      <c r="B10289" s="211" t="n">
        <v>118.61</v>
      </c>
    </row>
    <row r="10290" customFormat="false" ht="12.75" hidden="false" customHeight="false" outlineLevel="0" collapsed="false">
      <c r="A10290" s="210" t="s">
        <v>20057</v>
      </c>
      <c r="B10290" s="211" t="n">
        <v>491.79</v>
      </c>
    </row>
    <row r="10291" customFormat="false" ht="12.75" hidden="false" customHeight="false" outlineLevel="0" collapsed="false">
      <c r="A10291" s="210" t="s">
        <v>20059</v>
      </c>
      <c r="B10291" s="211" t="n">
        <v>475.33</v>
      </c>
    </row>
    <row r="10292" customFormat="false" ht="12.75" hidden="false" customHeight="false" outlineLevel="0" collapsed="false">
      <c r="A10292" s="210" t="s">
        <v>20060</v>
      </c>
      <c r="B10292" s="211" t="n">
        <v>133.63</v>
      </c>
    </row>
    <row r="10293" customFormat="false" ht="12.75" hidden="false" customHeight="false" outlineLevel="0" collapsed="false">
      <c r="A10293" s="210" t="s">
        <v>20062</v>
      </c>
      <c r="B10293" s="211" t="n">
        <v>133.63</v>
      </c>
    </row>
    <row r="10294" customFormat="false" ht="12.75" hidden="false" customHeight="false" outlineLevel="0" collapsed="false">
      <c r="A10294" s="210" t="s">
        <v>20063</v>
      </c>
      <c r="B10294" s="211" t="n">
        <v>506.81</v>
      </c>
    </row>
    <row r="10295" customFormat="false" ht="12.75" hidden="false" customHeight="false" outlineLevel="0" collapsed="false">
      <c r="A10295" s="210" t="s">
        <v>20065</v>
      </c>
      <c r="B10295" s="211" t="n">
        <v>490.35</v>
      </c>
    </row>
    <row r="10296" customFormat="false" ht="12.75" hidden="false" customHeight="false" outlineLevel="0" collapsed="false">
      <c r="A10296" s="210" t="s">
        <v>20066</v>
      </c>
      <c r="B10296" s="211" t="n">
        <v>156.15</v>
      </c>
    </row>
    <row r="10297" customFormat="false" ht="12.75" hidden="false" customHeight="false" outlineLevel="0" collapsed="false">
      <c r="A10297" s="210" t="s">
        <v>20069</v>
      </c>
      <c r="B10297" s="211" t="n">
        <v>156.15</v>
      </c>
    </row>
    <row r="10298" customFormat="false" ht="12.75" hidden="false" customHeight="false" outlineLevel="0" collapsed="false">
      <c r="A10298" s="210" t="s">
        <v>20070</v>
      </c>
      <c r="B10298" s="211" t="n">
        <v>198.19</v>
      </c>
    </row>
    <row r="10299" customFormat="false" ht="12.75" hidden="false" customHeight="false" outlineLevel="0" collapsed="false">
      <c r="A10299" s="210" t="s">
        <v>20072</v>
      </c>
      <c r="B10299" s="211" t="n">
        <v>198.19</v>
      </c>
    </row>
    <row r="10300" customFormat="false" ht="12.75" hidden="false" customHeight="false" outlineLevel="0" collapsed="false">
      <c r="A10300" s="210" t="s">
        <v>20073</v>
      </c>
      <c r="B10300" s="211" t="n">
        <v>97.59</v>
      </c>
    </row>
    <row r="10301" customFormat="false" ht="12.75" hidden="false" customHeight="false" outlineLevel="0" collapsed="false">
      <c r="A10301" s="210" t="s">
        <v>20075</v>
      </c>
      <c r="B10301" s="211" t="n">
        <v>97.59</v>
      </c>
    </row>
    <row r="10302" customFormat="false" ht="12.75" hidden="false" customHeight="false" outlineLevel="0" collapsed="false">
      <c r="A10302" s="210" t="s">
        <v>20076</v>
      </c>
      <c r="B10302" s="211" t="n">
        <v>222.22</v>
      </c>
    </row>
    <row r="10303" customFormat="false" ht="12.75" hidden="false" customHeight="false" outlineLevel="0" collapsed="false">
      <c r="A10303" s="210" t="s">
        <v>20078</v>
      </c>
      <c r="B10303" s="211" t="n">
        <v>222.22</v>
      </c>
    </row>
    <row r="10304" customFormat="false" ht="12.75" hidden="false" customHeight="false" outlineLevel="0" collapsed="false">
      <c r="A10304" s="210" t="s">
        <v>20079</v>
      </c>
      <c r="B10304" s="211" t="n">
        <v>208.7</v>
      </c>
    </row>
    <row r="10305" customFormat="false" ht="12.75" hidden="false" customHeight="false" outlineLevel="0" collapsed="false">
      <c r="A10305" s="210" t="s">
        <v>20081</v>
      </c>
      <c r="B10305" s="211" t="n">
        <v>208.7</v>
      </c>
    </row>
    <row r="10306" customFormat="false" ht="12.75" hidden="false" customHeight="false" outlineLevel="0" collapsed="false">
      <c r="A10306" s="210" t="s">
        <v>20082</v>
      </c>
      <c r="B10306" s="211" t="n">
        <v>170.25</v>
      </c>
    </row>
    <row r="10307" customFormat="false" ht="12.75" hidden="false" customHeight="false" outlineLevel="0" collapsed="false">
      <c r="A10307" s="210" t="s">
        <v>20085</v>
      </c>
      <c r="B10307" s="211" t="n">
        <v>170.25</v>
      </c>
    </row>
    <row r="10308" customFormat="false" ht="12.75" hidden="false" customHeight="false" outlineLevel="0" collapsed="false">
      <c r="A10308" s="210" t="s">
        <v>20086</v>
      </c>
      <c r="B10308" s="211" t="n">
        <v>28.12</v>
      </c>
    </row>
    <row r="10309" customFormat="false" ht="12.75" hidden="false" customHeight="false" outlineLevel="0" collapsed="false">
      <c r="A10309" s="210" t="s">
        <v>20089</v>
      </c>
      <c r="B10309" s="211" t="n">
        <v>25.41</v>
      </c>
    </row>
    <row r="10310" customFormat="false" ht="12.75" hidden="false" customHeight="false" outlineLevel="0" collapsed="false">
      <c r="A10310" s="210" t="s">
        <v>20090</v>
      </c>
      <c r="B10310" s="211" t="n">
        <v>31.92</v>
      </c>
    </row>
    <row r="10311" customFormat="false" ht="12.75" hidden="false" customHeight="false" outlineLevel="0" collapsed="false">
      <c r="A10311" s="210" t="s">
        <v>20092</v>
      </c>
      <c r="B10311" s="211" t="n">
        <v>29.21</v>
      </c>
    </row>
    <row r="10312" customFormat="false" ht="12.75" hidden="false" customHeight="false" outlineLevel="0" collapsed="false">
      <c r="A10312" s="210" t="s">
        <v>20093</v>
      </c>
      <c r="B10312" s="211" t="n">
        <v>35.35</v>
      </c>
    </row>
    <row r="10313" customFormat="false" ht="12.75" hidden="false" customHeight="false" outlineLevel="0" collapsed="false">
      <c r="A10313" s="210" t="s">
        <v>20095</v>
      </c>
      <c r="B10313" s="211" t="n">
        <v>32.64</v>
      </c>
    </row>
    <row r="10314" customFormat="false" ht="12.75" hidden="false" customHeight="false" outlineLevel="0" collapsed="false">
      <c r="A10314" s="210" t="s">
        <v>20096</v>
      </c>
      <c r="B10314" s="211" t="n">
        <v>41.8</v>
      </c>
    </row>
    <row r="10315" customFormat="false" ht="12.75" hidden="false" customHeight="false" outlineLevel="0" collapsed="false">
      <c r="A10315" s="210" t="s">
        <v>20098</v>
      </c>
      <c r="B10315" s="211" t="n">
        <v>39.09</v>
      </c>
    </row>
    <row r="10316" customFormat="false" ht="12.75" hidden="false" customHeight="false" outlineLevel="0" collapsed="false">
      <c r="A10316" s="210" t="s">
        <v>20099</v>
      </c>
      <c r="B10316" s="211" t="n">
        <v>54.99</v>
      </c>
    </row>
    <row r="10317" customFormat="false" ht="12.75" hidden="false" customHeight="false" outlineLevel="0" collapsed="false">
      <c r="A10317" s="210" t="s">
        <v>20102</v>
      </c>
      <c r="B10317" s="211" t="n">
        <v>52.23</v>
      </c>
    </row>
    <row r="10318" customFormat="false" ht="12.75" hidden="false" customHeight="false" outlineLevel="0" collapsed="false">
      <c r="A10318" s="210" t="s">
        <v>20103</v>
      </c>
      <c r="B10318" s="211" t="n">
        <v>495.3</v>
      </c>
    </row>
    <row r="10319" customFormat="false" ht="12.75" hidden="false" customHeight="false" outlineLevel="0" collapsed="false">
      <c r="A10319" s="210" t="s">
        <v>20110</v>
      </c>
      <c r="B10319" s="211" t="n">
        <v>469.27</v>
      </c>
    </row>
    <row r="10320" customFormat="false" ht="12.75" hidden="false" customHeight="false" outlineLevel="0" collapsed="false">
      <c r="A10320" s="210" t="s">
        <v>20111</v>
      </c>
      <c r="B10320" s="211" t="n">
        <v>483.65</v>
      </c>
    </row>
    <row r="10321" customFormat="false" ht="12.75" hidden="false" customHeight="false" outlineLevel="0" collapsed="false">
      <c r="A10321" s="210" t="s">
        <v>20118</v>
      </c>
      <c r="B10321" s="211" t="n">
        <v>457.62</v>
      </c>
    </row>
    <row r="10322" customFormat="false" ht="12.75" hidden="false" customHeight="false" outlineLevel="0" collapsed="false">
      <c r="A10322" s="210" t="s">
        <v>20119</v>
      </c>
      <c r="B10322" s="211" t="n">
        <v>482.62</v>
      </c>
    </row>
    <row r="10323" customFormat="false" ht="12.75" hidden="false" customHeight="false" outlineLevel="0" collapsed="false">
      <c r="A10323" s="210" t="s">
        <v>20124</v>
      </c>
      <c r="B10323" s="211" t="n">
        <v>456.58</v>
      </c>
    </row>
    <row r="10324" customFormat="false" ht="12.75" hidden="false" customHeight="false" outlineLevel="0" collapsed="false">
      <c r="A10324" s="210" t="s">
        <v>20125</v>
      </c>
      <c r="B10324" s="211" t="n">
        <v>47.18</v>
      </c>
    </row>
    <row r="10325" customFormat="false" ht="12.75" hidden="false" customHeight="false" outlineLevel="0" collapsed="false">
      <c r="A10325" s="210" t="s">
        <v>20130</v>
      </c>
      <c r="B10325" s="211" t="n">
        <v>43.35</v>
      </c>
    </row>
    <row r="10326" customFormat="false" ht="12.75" hidden="false" customHeight="false" outlineLevel="0" collapsed="false">
      <c r="A10326" s="210" t="s">
        <v>20131</v>
      </c>
      <c r="B10326" s="211" t="n">
        <v>27.12</v>
      </c>
    </row>
    <row r="10327" customFormat="false" ht="12.75" hidden="false" customHeight="false" outlineLevel="0" collapsed="false">
      <c r="A10327" s="210" t="s">
        <v>20135</v>
      </c>
      <c r="B10327" s="211" t="n">
        <v>25.11</v>
      </c>
    </row>
    <row r="10328" customFormat="false" ht="12.75" hidden="false" customHeight="false" outlineLevel="0" collapsed="false">
      <c r="A10328" s="210" t="s">
        <v>20136</v>
      </c>
      <c r="B10328" s="211" t="n">
        <v>105</v>
      </c>
    </row>
    <row r="10329" customFormat="false" ht="12.75" hidden="false" customHeight="false" outlineLevel="0" collapsed="false">
      <c r="A10329" s="210" t="s">
        <v>20141</v>
      </c>
      <c r="B10329" s="211" t="n">
        <v>98.7</v>
      </c>
    </row>
    <row r="10330" customFormat="false" ht="12.75" hidden="false" customHeight="false" outlineLevel="0" collapsed="false">
      <c r="A10330" s="210" t="s">
        <v>20142</v>
      </c>
      <c r="B10330" s="211" t="n">
        <v>183.3</v>
      </c>
    </row>
    <row r="10331" customFormat="false" ht="12.75" hidden="false" customHeight="false" outlineLevel="0" collapsed="false">
      <c r="A10331" s="210" t="s">
        <v>20147</v>
      </c>
      <c r="B10331" s="211" t="n">
        <v>173.26</v>
      </c>
    </row>
    <row r="10332" customFormat="false" ht="12.75" hidden="false" customHeight="false" outlineLevel="0" collapsed="false">
      <c r="A10332" s="210" t="s">
        <v>20148</v>
      </c>
      <c r="B10332" s="211" t="n">
        <v>80.77</v>
      </c>
    </row>
    <row r="10333" customFormat="false" ht="12.75" hidden="false" customHeight="false" outlineLevel="0" collapsed="false">
      <c r="A10333" s="210" t="s">
        <v>20152</v>
      </c>
      <c r="B10333" s="211" t="n">
        <v>75.92</v>
      </c>
    </row>
    <row r="10334" customFormat="false" ht="12.75" hidden="false" customHeight="false" outlineLevel="0" collapsed="false">
      <c r="A10334" s="210" t="s">
        <v>20153</v>
      </c>
      <c r="B10334" s="211" t="n">
        <v>141</v>
      </c>
    </row>
    <row r="10335" customFormat="false" ht="12.75" hidden="false" customHeight="false" outlineLevel="0" collapsed="false">
      <c r="A10335" s="210" t="s">
        <v>20157</v>
      </c>
      <c r="B10335" s="211" t="n">
        <v>133.27</v>
      </c>
    </row>
    <row r="10336" customFormat="false" ht="12.75" hidden="false" customHeight="false" outlineLevel="0" collapsed="false">
      <c r="A10336" s="210" t="s">
        <v>20158</v>
      </c>
      <c r="B10336" s="211" t="n">
        <v>68.65</v>
      </c>
    </row>
    <row r="10337" customFormat="false" ht="12.75" hidden="false" customHeight="false" outlineLevel="0" collapsed="false">
      <c r="A10337" s="210" t="s">
        <v>20162</v>
      </c>
      <c r="B10337" s="211" t="n">
        <v>64.53</v>
      </c>
    </row>
    <row r="10338" customFormat="false" ht="12.75" hidden="false" customHeight="false" outlineLevel="0" collapsed="false">
      <c r="A10338" s="210" t="s">
        <v>20163</v>
      </c>
      <c r="B10338" s="211" t="n">
        <v>119.85</v>
      </c>
    </row>
    <row r="10339" customFormat="false" ht="12.75" hidden="false" customHeight="false" outlineLevel="0" collapsed="false">
      <c r="A10339" s="210" t="s">
        <v>20167</v>
      </c>
      <c r="B10339" s="211" t="n">
        <v>113.28</v>
      </c>
    </row>
    <row r="10340" customFormat="false" ht="12.75" hidden="false" customHeight="false" outlineLevel="0" collapsed="false">
      <c r="A10340" s="210" t="s">
        <v>20168</v>
      </c>
      <c r="B10340" s="211" t="n">
        <v>25.05</v>
      </c>
    </row>
    <row r="10341" customFormat="false" ht="12.75" hidden="false" customHeight="false" outlineLevel="0" collapsed="false">
      <c r="A10341" s="210" t="s">
        <v>20171</v>
      </c>
      <c r="B10341" s="211" t="n">
        <v>21.7</v>
      </c>
    </row>
    <row r="10342" customFormat="false" ht="12.75" hidden="false" customHeight="false" outlineLevel="0" collapsed="false">
      <c r="A10342" s="210" t="s">
        <v>20172</v>
      </c>
      <c r="B10342" s="211" t="n">
        <v>29.86</v>
      </c>
    </row>
    <row r="10343" customFormat="false" ht="12.75" hidden="false" customHeight="false" outlineLevel="0" collapsed="false">
      <c r="A10343" s="210" t="s">
        <v>20176</v>
      </c>
      <c r="B10343" s="211" t="n">
        <v>28.72</v>
      </c>
    </row>
    <row r="10344" customFormat="false" ht="12.75" hidden="false" customHeight="false" outlineLevel="0" collapsed="false">
      <c r="A10344" s="210" t="s">
        <v>20177</v>
      </c>
      <c r="B10344" s="211" t="n">
        <v>10.36</v>
      </c>
    </row>
    <row r="10345" customFormat="false" ht="12.75" hidden="false" customHeight="false" outlineLevel="0" collapsed="false">
      <c r="A10345" s="210" t="s">
        <v>20182</v>
      </c>
      <c r="B10345" s="211" t="n">
        <v>10.36</v>
      </c>
    </row>
    <row r="10346" customFormat="false" ht="12.75" hidden="false" customHeight="false" outlineLevel="0" collapsed="false">
      <c r="A10346" s="210" t="s">
        <v>20183</v>
      </c>
      <c r="B10346" s="211" t="n">
        <v>10.36</v>
      </c>
    </row>
    <row r="10347" customFormat="false" ht="12.75" hidden="false" customHeight="false" outlineLevel="0" collapsed="false">
      <c r="A10347" s="210" t="s">
        <v>20187</v>
      </c>
      <c r="B10347" s="211" t="n">
        <v>10.36</v>
      </c>
    </row>
    <row r="10348" customFormat="false" ht="12.75" hidden="false" customHeight="false" outlineLevel="0" collapsed="false">
      <c r="A10348" s="210" t="s">
        <v>20188</v>
      </c>
      <c r="B10348" s="211" t="n">
        <v>11.4</v>
      </c>
    </row>
    <row r="10349" customFormat="false" ht="12.75" hidden="false" customHeight="false" outlineLevel="0" collapsed="false">
      <c r="A10349" s="210" t="s">
        <v>20192</v>
      </c>
      <c r="B10349" s="211" t="n">
        <v>11.4</v>
      </c>
    </row>
    <row r="10350" customFormat="false" ht="12.75" hidden="false" customHeight="false" outlineLevel="0" collapsed="false">
      <c r="A10350" s="210" t="s">
        <v>20193</v>
      </c>
      <c r="B10350" s="211" t="n">
        <v>7.66</v>
      </c>
    </row>
    <row r="10351" customFormat="false" ht="12.75" hidden="false" customHeight="false" outlineLevel="0" collapsed="false">
      <c r="A10351" s="210" t="s">
        <v>20198</v>
      </c>
      <c r="B10351" s="211" t="n">
        <v>7.66</v>
      </c>
    </row>
    <row r="10352" customFormat="false" ht="12.75" hidden="false" customHeight="false" outlineLevel="0" collapsed="false">
      <c r="A10352" s="210" t="s">
        <v>20199</v>
      </c>
      <c r="B10352" s="211" t="n">
        <v>10.36</v>
      </c>
    </row>
    <row r="10353" customFormat="false" ht="12.75" hidden="false" customHeight="false" outlineLevel="0" collapsed="false">
      <c r="A10353" s="210" t="s">
        <v>20201</v>
      </c>
      <c r="B10353" s="211" t="n">
        <v>10.36</v>
      </c>
    </row>
    <row r="10354" customFormat="false" ht="12.75" hidden="false" customHeight="false" outlineLevel="0" collapsed="false">
      <c r="A10354" s="210" t="s">
        <v>20202</v>
      </c>
      <c r="B10354" s="211" t="n">
        <v>1416.46</v>
      </c>
    </row>
    <row r="10355" customFormat="false" ht="12.75" hidden="false" customHeight="false" outlineLevel="0" collapsed="false">
      <c r="A10355" s="210" t="s">
        <v>20207</v>
      </c>
      <c r="B10355" s="211" t="n">
        <v>1376.58</v>
      </c>
    </row>
    <row r="10356" customFormat="false" ht="12.75" hidden="false" customHeight="false" outlineLevel="0" collapsed="false">
      <c r="A10356" s="210" t="s">
        <v>20208</v>
      </c>
      <c r="B10356" s="211" t="n">
        <v>1133.17</v>
      </c>
    </row>
    <row r="10357" customFormat="false" ht="12.75" hidden="false" customHeight="false" outlineLevel="0" collapsed="false">
      <c r="A10357" s="210" t="s">
        <v>20211</v>
      </c>
      <c r="B10357" s="211" t="n">
        <v>1101.26</v>
      </c>
    </row>
    <row r="10358" customFormat="false" ht="12.75" hidden="false" customHeight="false" outlineLevel="0" collapsed="false">
      <c r="A10358" s="210" t="s">
        <v>20212</v>
      </c>
      <c r="B10358" s="211" t="n">
        <v>991.52</v>
      </c>
    </row>
    <row r="10359" customFormat="false" ht="12.75" hidden="false" customHeight="false" outlineLevel="0" collapsed="false">
      <c r="A10359" s="210" t="s">
        <v>20214</v>
      </c>
      <c r="B10359" s="211" t="n">
        <v>963.6</v>
      </c>
    </row>
    <row r="10360" customFormat="false" ht="12.75" hidden="false" customHeight="false" outlineLevel="0" collapsed="false">
      <c r="A10360" s="210" t="s">
        <v>20215</v>
      </c>
      <c r="B10360" s="211" t="n">
        <v>793.21</v>
      </c>
    </row>
    <row r="10361" customFormat="false" ht="12.75" hidden="false" customHeight="false" outlineLevel="0" collapsed="false">
      <c r="A10361" s="210" t="s">
        <v>20217</v>
      </c>
      <c r="B10361" s="211" t="n">
        <v>770.88</v>
      </c>
    </row>
    <row r="10362" customFormat="false" ht="12.75" hidden="false" customHeight="false" outlineLevel="0" collapsed="false">
      <c r="A10362" s="210" t="s">
        <v>20218</v>
      </c>
      <c r="B10362" s="211" t="n">
        <v>1772.79</v>
      </c>
    </row>
    <row r="10363" customFormat="false" ht="12.75" hidden="false" customHeight="false" outlineLevel="0" collapsed="false">
      <c r="A10363" s="210" t="s">
        <v>20225</v>
      </c>
      <c r="B10363" s="211" t="n">
        <v>1732.91</v>
      </c>
    </row>
    <row r="10364" customFormat="false" ht="12.75" hidden="false" customHeight="false" outlineLevel="0" collapsed="false">
      <c r="A10364" s="210" t="s">
        <v>20226</v>
      </c>
      <c r="B10364" s="211" t="n">
        <v>1418.23</v>
      </c>
    </row>
    <row r="10365" customFormat="false" ht="12.75" hidden="false" customHeight="false" outlineLevel="0" collapsed="false">
      <c r="A10365" s="210" t="s">
        <v>20229</v>
      </c>
      <c r="B10365" s="211" t="n">
        <v>1386.32</v>
      </c>
    </row>
    <row r="10366" customFormat="false" ht="12.75" hidden="false" customHeight="false" outlineLevel="0" collapsed="false">
      <c r="A10366" s="210" t="s">
        <v>20230</v>
      </c>
      <c r="B10366" s="211" t="n">
        <v>1240.95</v>
      </c>
    </row>
    <row r="10367" customFormat="false" ht="12.75" hidden="false" customHeight="false" outlineLevel="0" collapsed="false">
      <c r="A10367" s="210" t="s">
        <v>20233</v>
      </c>
      <c r="B10367" s="211" t="n">
        <v>1213.03</v>
      </c>
    </row>
    <row r="10368" customFormat="false" ht="12.75" hidden="false" customHeight="false" outlineLevel="0" collapsed="false">
      <c r="A10368" s="210" t="s">
        <v>20234</v>
      </c>
      <c r="B10368" s="211" t="n">
        <v>992.76</v>
      </c>
    </row>
    <row r="10369" customFormat="false" ht="12.75" hidden="false" customHeight="false" outlineLevel="0" collapsed="false">
      <c r="A10369" s="210" t="s">
        <v>20236</v>
      </c>
      <c r="B10369" s="211" t="n">
        <v>970.42</v>
      </c>
    </row>
    <row r="10370" customFormat="false" ht="12.75" hidden="false" customHeight="false" outlineLevel="0" collapsed="false">
      <c r="A10370" s="210" t="s">
        <v>20237</v>
      </c>
      <c r="B10370" s="211" t="n">
        <v>435.2</v>
      </c>
    </row>
    <row r="10371" customFormat="false" ht="12.75" hidden="false" customHeight="false" outlineLevel="0" collapsed="false">
      <c r="A10371" s="210" t="s">
        <v>20241</v>
      </c>
      <c r="B10371" s="211" t="n">
        <v>425.81</v>
      </c>
    </row>
    <row r="10372" customFormat="false" ht="12.75" hidden="false" customHeight="false" outlineLevel="0" collapsed="false">
      <c r="A10372" s="210" t="s">
        <v>20242</v>
      </c>
      <c r="B10372" s="211" t="n">
        <v>442.16</v>
      </c>
    </row>
    <row r="10373" customFormat="false" ht="12.75" hidden="false" customHeight="false" outlineLevel="0" collapsed="false">
      <c r="A10373" s="210" t="s">
        <v>20244</v>
      </c>
      <c r="B10373" s="211" t="n">
        <v>432.78</v>
      </c>
    </row>
    <row r="10374" customFormat="false" ht="12.75" hidden="false" customHeight="false" outlineLevel="0" collapsed="false">
      <c r="A10374" s="210" t="s">
        <v>20245</v>
      </c>
      <c r="B10374" s="211" t="n">
        <v>461.45</v>
      </c>
    </row>
    <row r="10375" customFormat="false" ht="12.75" hidden="false" customHeight="false" outlineLevel="0" collapsed="false">
      <c r="A10375" s="210" t="s">
        <v>20247</v>
      </c>
      <c r="B10375" s="211" t="n">
        <v>452.06</v>
      </c>
    </row>
    <row r="10376" customFormat="false" ht="12.75" hidden="false" customHeight="false" outlineLevel="0" collapsed="false">
      <c r="A10376" s="210" t="s">
        <v>20248</v>
      </c>
      <c r="B10376" s="211" t="n">
        <v>480.35</v>
      </c>
    </row>
    <row r="10377" customFormat="false" ht="12.75" hidden="false" customHeight="false" outlineLevel="0" collapsed="false">
      <c r="A10377" s="210" t="s">
        <v>20250</v>
      </c>
      <c r="B10377" s="211" t="n">
        <v>470.96</v>
      </c>
    </row>
    <row r="10378" customFormat="false" ht="12.75" hidden="false" customHeight="false" outlineLevel="0" collapsed="false">
      <c r="A10378" s="210" t="s">
        <v>20251</v>
      </c>
      <c r="B10378" s="211" t="n">
        <v>498.2</v>
      </c>
    </row>
    <row r="10379" customFormat="false" ht="12.75" hidden="false" customHeight="false" outlineLevel="0" collapsed="false">
      <c r="A10379" s="210" t="s">
        <v>20253</v>
      </c>
      <c r="B10379" s="211" t="n">
        <v>488.81</v>
      </c>
    </row>
    <row r="10380" customFormat="false" ht="12.75" hidden="false" customHeight="false" outlineLevel="0" collapsed="false">
      <c r="A10380" s="210" t="s">
        <v>20254</v>
      </c>
      <c r="B10380" s="211" t="n">
        <v>529.7</v>
      </c>
    </row>
    <row r="10381" customFormat="false" ht="12.75" hidden="false" customHeight="false" outlineLevel="0" collapsed="false">
      <c r="A10381" s="210" t="s">
        <v>20256</v>
      </c>
      <c r="B10381" s="211" t="n">
        <v>520.31</v>
      </c>
    </row>
    <row r="10382" customFormat="false" ht="12.75" hidden="false" customHeight="false" outlineLevel="0" collapsed="false">
      <c r="A10382" s="210" t="s">
        <v>20257</v>
      </c>
      <c r="B10382" s="211" t="n">
        <v>74.52</v>
      </c>
    </row>
    <row r="10383" customFormat="false" ht="12.75" hidden="false" customHeight="false" outlineLevel="0" collapsed="false">
      <c r="A10383" s="210" t="s">
        <v>20260</v>
      </c>
      <c r="B10383" s="211" t="n">
        <v>70.28</v>
      </c>
    </row>
    <row r="10384" customFormat="false" ht="12.75" hidden="false" customHeight="false" outlineLevel="0" collapsed="false">
      <c r="A10384" s="210" t="s">
        <v>20261</v>
      </c>
      <c r="B10384" s="211" t="n">
        <v>2.89</v>
      </c>
    </row>
    <row r="10385" customFormat="false" ht="12.75" hidden="false" customHeight="false" outlineLevel="0" collapsed="false">
      <c r="A10385" s="210" t="s">
        <v>20264</v>
      </c>
      <c r="B10385" s="211" t="n">
        <v>2.51</v>
      </c>
    </row>
    <row r="10386" customFormat="false" ht="12.75" hidden="false" customHeight="false" outlineLevel="0" collapsed="false">
      <c r="A10386" s="210" t="s">
        <v>20265</v>
      </c>
      <c r="B10386" s="211" t="n">
        <v>12.33</v>
      </c>
    </row>
    <row r="10387" customFormat="false" ht="12.75" hidden="false" customHeight="false" outlineLevel="0" collapsed="false">
      <c r="A10387" s="210" t="s">
        <v>20269</v>
      </c>
      <c r="B10387" s="211" t="n">
        <v>10.71</v>
      </c>
    </row>
    <row r="10388" customFormat="false" ht="12.75" hidden="false" customHeight="false" outlineLevel="0" collapsed="false">
      <c r="A10388" s="210" t="s">
        <v>20270</v>
      </c>
      <c r="B10388" s="211" t="n">
        <v>140.51</v>
      </c>
    </row>
    <row r="10389" customFormat="false" ht="12.75" hidden="false" customHeight="false" outlineLevel="0" collapsed="false">
      <c r="A10389" s="210" t="s">
        <v>20277</v>
      </c>
      <c r="B10389" s="211" t="n">
        <v>126.09</v>
      </c>
    </row>
    <row r="10390" customFormat="false" ht="12.75" hidden="false" customHeight="false" outlineLevel="0" collapsed="false">
      <c r="A10390" s="210" t="s">
        <v>20278</v>
      </c>
      <c r="B10390" s="211" t="n">
        <v>139.12</v>
      </c>
    </row>
    <row r="10391" customFormat="false" ht="12.75" hidden="false" customHeight="false" outlineLevel="0" collapsed="false">
      <c r="A10391" s="210" t="s">
        <v>20284</v>
      </c>
      <c r="B10391" s="211" t="n">
        <v>124.99</v>
      </c>
    </row>
    <row r="10392" customFormat="false" ht="12.75" hidden="false" customHeight="false" outlineLevel="0" collapsed="false">
      <c r="A10392" s="210" t="s">
        <v>20285</v>
      </c>
      <c r="B10392" s="211" t="n">
        <v>242.69</v>
      </c>
    </row>
    <row r="10393" customFormat="false" ht="12.75" hidden="false" customHeight="false" outlineLevel="0" collapsed="false">
      <c r="A10393" s="210" t="s">
        <v>20290</v>
      </c>
      <c r="B10393" s="211" t="n">
        <v>234.68</v>
      </c>
    </row>
    <row r="10394" customFormat="false" ht="12.75" hidden="false" customHeight="false" outlineLevel="0" collapsed="false">
      <c r="A10394" s="210" t="s">
        <v>20291</v>
      </c>
      <c r="B10394" s="211" t="n">
        <v>628.88</v>
      </c>
    </row>
    <row r="10395" customFormat="false" ht="12.75" hidden="false" customHeight="false" outlineLevel="0" collapsed="false">
      <c r="A10395" s="210" t="s">
        <v>20298</v>
      </c>
      <c r="B10395" s="211" t="n">
        <v>617.34</v>
      </c>
    </row>
    <row r="10396" customFormat="false" ht="12.75" hidden="false" customHeight="false" outlineLevel="0" collapsed="false">
      <c r="A10396" s="210" t="s">
        <v>20299</v>
      </c>
      <c r="B10396" s="211" t="n">
        <v>596.34</v>
      </c>
    </row>
    <row r="10397" customFormat="false" ht="12.75" hidden="false" customHeight="false" outlineLevel="0" collapsed="false">
      <c r="A10397" s="210" t="s">
        <v>20301</v>
      </c>
      <c r="B10397" s="211" t="n">
        <v>584.8</v>
      </c>
    </row>
    <row r="10398" customFormat="false" ht="12.75" hidden="false" customHeight="false" outlineLevel="0" collapsed="false">
      <c r="A10398" s="210" t="s">
        <v>20302</v>
      </c>
      <c r="B10398" s="211" t="n">
        <v>51.29</v>
      </c>
    </row>
    <row r="10399" customFormat="false" ht="12.75" hidden="false" customHeight="false" outlineLevel="0" collapsed="false">
      <c r="A10399" s="210" t="s">
        <v>20306</v>
      </c>
      <c r="B10399" s="211" t="n">
        <v>48.42</v>
      </c>
    </row>
    <row r="10400" customFormat="false" ht="12.75" hidden="false" customHeight="false" outlineLevel="0" collapsed="false">
      <c r="A10400" s="210" t="s">
        <v>20307</v>
      </c>
      <c r="B10400" s="211" t="n">
        <v>125.79</v>
      </c>
    </row>
    <row r="10401" customFormat="false" ht="12.75" hidden="false" customHeight="false" outlineLevel="0" collapsed="false">
      <c r="A10401" s="210" t="s">
        <v>20312</v>
      </c>
      <c r="B10401" s="211" t="n">
        <v>121.04</v>
      </c>
    </row>
    <row r="10402" customFormat="false" ht="12.75" hidden="false" customHeight="false" outlineLevel="0" collapsed="false">
      <c r="A10402" s="210" t="s">
        <v>20313</v>
      </c>
      <c r="B10402" s="211" t="n">
        <v>126.51</v>
      </c>
    </row>
    <row r="10403" customFormat="false" ht="12.75" hidden="false" customHeight="false" outlineLevel="0" collapsed="false">
      <c r="A10403" s="210" t="s">
        <v>20315</v>
      </c>
      <c r="B10403" s="211" t="n">
        <v>121.75</v>
      </c>
    </row>
    <row r="10404" customFormat="false" ht="12.75" hidden="false" customHeight="false" outlineLevel="0" collapsed="false">
      <c r="A10404" s="210" t="s">
        <v>20316</v>
      </c>
      <c r="B10404" s="211" t="n">
        <v>127.03</v>
      </c>
    </row>
    <row r="10405" customFormat="false" ht="12.75" hidden="false" customHeight="false" outlineLevel="0" collapsed="false">
      <c r="A10405" s="210" t="s">
        <v>20318</v>
      </c>
      <c r="B10405" s="211" t="n">
        <v>122.28</v>
      </c>
    </row>
    <row r="10406" customFormat="false" ht="12.75" hidden="false" customHeight="false" outlineLevel="0" collapsed="false">
      <c r="A10406" s="210" t="s">
        <v>20319</v>
      </c>
      <c r="B10406" s="211" t="n">
        <v>132.38</v>
      </c>
    </row>
    <row r="10407" customFormat="false" ht="12.75" hidden="false" customHeight="false" outlineLevel="0" collapsed="false">
      <c r="A10407" s="210" t="s">
        <v>20323</v>
      </c>
      <c r="B10407" s="211" t="n">
        <v>127.16</v>
      </c>
    </row>
    <row r="10408" customFormat="false" ht="12.75" hidden="false" customHeight="false" outlineLevel="0" collapsed="false">
      <c r="A10408" s="210" t="s">
        <v>20324</v>
      </c>
      <c r="B10408" s="211" t="n">
        <v>133.3</v>
      </c>
    </row>
    <row r="10409" customFormat="false" ht="12.75" hidden="false" customHeight="false" outlineLevel="0" collapsed="false">
      <c r="A10409" s="210" t="s">
        <v>20326</v>
      </c>
      <c r="B10409" s="211" t="n">
        <v>128.08</v>
      </c>
    </row>
    <row r="10410" customFormat="false" ht="12.75" hidden="false" customHeight="false" outlineLevel="0" collapsed="false">
      <c r="A10410" s="210" t="s">
        <v>20327</v>
      </c>
      <c r="B10410" s="211" t="n">
        <v>133.97</v>
      </c>
    </row>
    <row r="10411" customFormat="false" ht="12.75" hidden="false" customHeight="false" outlineLevel="0" collapsed="false">
      <c r="A10411" s="210" t="s">
        <v>20329</v>
      </c>
      <c r="B10411" s="211" t="n">
        <v>128.76</v>
      </c>
    </row>
    <row r="10412" customFormat="false" ht="12.75" hidden="false" customHeight="false" outlineLevel="0" collapsed="false">
      <c r="A10412" s="210" t="s">
        <v>20330</v>
      </c>
      <c r="B10412" s="211" t="n">
        <v>167.92</v>
      </c>
    </row>
    <row r="10413" customFormat="false" ht="12.75" hidden="false" customHeight="false" outlineLevel="0" collapsed="false">
      <c r="A10413" s="210" t="s">
        <v>20333</v>
      </c>
      <c r="B10413" s="211" t="n">
        <v>162.24</v>
      </c>
    </row>
    <row r="10414" customFormat="false" ht="12.75" hidden="false" customHeight="false" outlineLevel="0" collapsed="false">
      <c r="A10414" s="210" t="s">
        <v>20334</v>
      </c>
      <c r="B10414" s="211" t="n">
        <v>168.84</v>
      </c>
    </row>
    <row r="10415" customFormat="false" ht="12.75" hidden="false" customHeight="false" outlineLevel="0" collapsed="false">
      <c r="A10415" s="210" t="s">
        <v>20335</v>
      </c>
      <c r="B10415" s="211" t="n">
        <v>163.16</v>
      </c>
    </row>
    <row r="10416" customFormat="false" ht="12.75" hidden="false" customHeight="false" outlineLevel="0" collapsed="false">
      <c r="A10416" s="210" t="s">
        <v>20336</v>
      </c>
      <c r="B10416" s="211" t="n">
        <v>169.52</v>
      </c>
    </row>
    <row r="10417" customFormat="false" ht="12.75" hidden="false" customHeight="false" outlineLevel="0" collapsed="false">
      <c r="A10417" s="210" t="s">
        <v>20337</v>
      </c>
      <c r="B10417" s="211" t="n">
        <v>163.84</v>
      </c>
    </row>
    <row r="10418" customFormat="false" ht="12.75" hidden="false" customHeight="false" outlineLevel="0" collapsed="false">
      <c r="A10418" s="210" t="s">
        <v>20338</v>
      </c>
      <c r="B10418" s="211" t="n">
        <v>204.1</v>
      </c>
    </row>
    <row r="10419" customFormat="false" ht="12.75" hidden="false" customHeight="false" outlineLevel="0" collapsed="false">
      <c r="A10419" s="210" t="s">
        <v>20341</v>
      </c>
      <c r="B10419" s="211" t="n">
        <v>198.26</v>
      </c>
    </row>
    <row r="10420" customFormat="false" ht="12.75" hidden="false" customHeight="false" outlineLevel="0" collapsed="false">
      <c r="A10420" s="210" t="s">
        <v>20342</v>
      </c>
      <c r="B10420" s="211" t="n">
        <v>205.02</v>
      </c>
    </row>
    <row r="10421" customFormat="false" ht="12.75" hidden="false" customHeight="false" outlineLevel="0" collapsed="false">
      <c r="A10421" s="210" t="s">
        <v>20343</v>
      </c>
      <c r="B10421" s="211" t="n">
        <v>199.18</v>
      </c>
    </row>
    <row r="10422" customFormat="false" ht="12.75" hidden="false" customHeight="false" outlineLevel="0" collapsed="false">
      <c r="A10422" s="210" t="s">
        <v>20344</v>
      </c>
      <c r="B10422" s="211" t="n">
        <v>205.69</v>
      </c>
    </row>
    <row r="10423" customFormat="false" ht="12.75" hidden="false" customHeight="false" outlineLevel="0" collapsed="false">
      <c r="A10423" s="210" t="s">
        <v>93</v>
      </c>
      <c r="B10423" s="211" t="n">
        <v>199.86</v>
      </c>
    </row>
    <row r="10424" customFormat="false" ht="12.75" hidden="false" customHeight="false" outlineLevel="0" collapsed="false">
      <c r="A10424" s="210" t="s">
        <v>20345</v>
      </c>
      <c r="B10424" s="211" t="n">
        <v>299.9</v>
      </c>
    </row>
    <row r="10425" customFormat="false" ht="12.75" hidden="false" customHeight="false" outlineLevel="0" collapsed="false">
      <c r="A10425" s="210" t="s">
        <v>20350</v>
      </c>
      <c r="B10425" s="211" t="n">
        <v>292.76</v>
      </c>
    </row>
    <row r="10426" customFormat="false" ht="12.75" hidden="false" customHeight="false" outlineLevel="0" collapsed="false">
      <c r="A10426" s="210" t="s">
        <v>20351</v>
      </c>
      <c r="B10426" s="211" t="n">
        <v>164.64</v>
      </c>
    </row>
    <row r="10427" customFormat="false" ht="12.75" hidden="false" customHeight="false" outlineLevel="0" collapsed="false">
      <c r="A10427" s="210" t="s">
        <v>20355</v>
      </c>
      <c r="B10427" s="211" t="n">
        <v>160.14</v>
      </c>
    </row>
    <row r="10428" customFormat="false" ht="12.75" hidden="false" customHeight="false" outlineLevel="0" collapsed="false">
      <c r="A10428" s="210" t="s">
        <v>20356</v>
      </c>
      <c r="B10428" s="211" t="n">
        <v>295.26</v>
      </c>
    </row>
    <row r="10429" customFormat="false" ht="12.75" hidden="false" customHeight="false" outlineLevel="0" collapsed="false">
      <c r="A10429" s="210" t="s">
        <v>20361</v>
      </c>
      <c r="B10429" s="211" t="n">
        <v>288.12</v>
      </c>
    </row>
    <row r="10430" customFormat="false" ht="12.75" hidden="false" customHeight="false" outlineLevel="0" collapsed="false">
      <c r="A10430" s="210" t="s">
        <v>20362</v>
      </c>
      <c r="B10430" s="211" t="n">
        <v>160</v>
      </c>
    </row>
    <row r="10431" customFormat="false" ht="12.75" hidden="false" customHeight="false" outlineLevel="0" collapsed="false">
      <c r="A10431" s="210" t="s">
        <v>20365</v>
      </c>
      <c r="B10431" s="211" t="n">
        <v>155.5</v>
      </c>
    </row>
    <row r="10432" customFormat="false" ht="12.75" hidden="false" customHeight="false" outlineLevel="0" collapsed="false">
      <c r="A10432" s="210" t="s">
        <v>20366</v>
      </c>
      <c r="B10432" s="211" t="n">
        <v>172.21</v>
      </c>
    </row>
    <row r="10433" customFormat="false" ht="12.75" hidden="false" customHeight="false" outlineLevel="0" collapsed="false">
      <c r="A10433" s="210" t="s">
        <v>20370</v>
      </c>
      <c r="B10433" s="211" t="n">
        <v>168.05</v>
      </c>
    </row>
    <row r="10434" customFormat="false" ht="12.75" hidden="false" customHeight="false" outlineLevel="0" collapsed="false">
      <c r="A10434" s="210" t="s">
        <v>20371</v>
      </c>
      <c r="B10434" s="211" t="n">
        <v>120</v>
      </c>
    </row>
    <row r="10435" customFormat="false" ht="12.75" hidden="false" customHeight="false" outlineLevel="0" collapsed="false">
      <c r="A10435" s="210" t="s">
        <v>20374</v>
      </c>
      <c r="B10435" s="211" t="n">
        <v>116.96</v>
      </c>
    </row>
    <row r="10436" customFormat="false" ht="12.75" hidden="false" customHeight="false" outlineLevel="0" collapsed="false">
      <c r="A10436" s="210" t="s">
        <v>20375</v>
      </c>
      <c r="B10436" s="211" t="n">
        <v>328.67</v>
      </c>
    </row>
    <row r="10437" customFormat="false" ht="12.75" hidden="false" customHeight="false" outlineLevel="0" collapsed="false">
      <c r="A10437" s="210" t="s">
        <v>20380</v>
      </c>
      <c r="B10437" s="211" t="n">
        <v>322.92</v>
      </c>
    </row>
    <row r="10438" customFormat="false" ht="12.75" hidden="false" customHeight="false" outlineLevel="0" collapsed="false">
      <c r="A10438" s="210" t="s">
        <v>20381</v>
      </c>
      <c r="B10438" s="211" t="n">
        <v>172</v>
      </c>
    </row>
    <row r="10439" customFormat="false" ht="12.75" hidden="false" customHeight="false" outlineLevel="0" collapsed="false">
      <c r="A10439" s="210" t="s">
        <v>20385</v>
      </c>
      <c r="B10439" s="211" t="n">
        <v>168.67</v>
      </c>
    </row>
    <row r="10440" customFormat="false" ht="12.75" hidden="false" customHeight="false" outlineLevel="0" collapsed="false">
      <c r="A10440" s="210" t="s">
        <v>20386</v>
      </c>
      <c r="B10440" s="211" t="n">
        <v>209.7</v>
      </c>
    </row>
    <row r="10441" customFormat="false" ht="12.75" hidden="false" customHeight="false" outlineLevel="0" collapsed="false">
      <c r="A10441" s="210" t="s">
        <v>20388</v>
      </c>
      <c r="B10441" s="211" t="n">
        <v>205.96</v>
      </c>
    </row>
    <row r="10442" customFormat="false" ht="12.75" hidden="false" customHeight="false" outlineLevel="0" collapsed="false">
      <c r="A10442" s="210" t="s">
        <v>20389</v>
      </c>
      <c r="B10442" s="211" t="n">
        <v>19.42</v>
      </c>
    </row>
    <row r="10443" customFormat="false" ht="12.75" hidden="false" customHeight="false" outlineLevel="0" collapsed="false">
      <c r="A10443" s="210" t="s">
        <v>20393</v>
      </c>
      <c r="B10443" s="211" t="n">
        <v>18.03</v>
      </c>
    </row>
    <row r="10444" customFormat="false" ht="12.75" hidden="false" customHeight="false" outlineLevel="0" collapsed="false">
      <c r="A10444" s="210" t="s">
        <v>20394</v>
      </c>
      <c r="B10444" s="211" t="n">
        <v>15.39</v>
      </c>
    </row>
    <row r="10445" customFormat="false" ht="12.75" hidden="false" customHeight="false" outlineLevel="0" collapsed="false">
      <c r="A10445" s="210" t="s">
        <v>20396</v>
      </c>
      <c r="B10445" s="211" t="n">
        <v>14.01</v>
      </c>
    </row>
    <row r="10446" customFormat="false" ht="12.75" hidden="false" customHeight="false" outlineLevel="0" collapsed="false">
      <c r="A10446" s="210" t="s">
        <v>20397</v>
      </c>
      <c r="B10446" s="211" t="n">
        <v>103.36</v>
      </c>
    </row>
    <row r="10447" customFormat="false" ht="12.75" hidden="false" customHeight="false" outlineLevel="0" collapsed="false">
      <c r="A10447" s="210" t="s">
        <v>20401</v>
      </c>
      <c r="B10447" s="211" t="n">
        <v>102.24</v>
      </c>
    </row>
    <row r="10448" customFormat="false" ht="12.75" hidden="false" customHeight="false" outlineLevel="0" collapsed="false">
      <c r="A10448" s="210" t="s">
        <v>20402</v>
      </c>
      <c r="B10448" s="211" t="n">
        <v>75.23</v>
      </c>
    </row>
    <row r="10449" customFormat="false" ht="12.75" hidden="false" customHeight="false" outlineLevel="0" collapsed="false">
      <c r="A10449" s="210" t="s">
        <v>20406</v>
      </c>
      <c r="B10449" s="211" t="n">
        <v>73.81</v>
      </c>
    </row>
    <row r="10450" customFormat="false" ht="12.75" hidden="false" customHeight="false" outlineLevel="0" collapsed="false">
      <c r="A10450" s="210" t="s">
        <v>20407</v>
      </c>
      <c r="B10450" s="211" t="n">
        <v>89.27</v>
      </c>
    </row>
    <row r="10451" customFormat="false" ht="12.75" hidden="false" customHeight="false" outlineLevel="0" collapsed="false">
      <c r="A10451" s="210" t="s">
        <v>20409</v>
      </c>
      <c r="B10451" s="211" t="n">
        <v>87.54</v>
      </c>
    </row>
    <row r="10452" customFormat="false" ht="12.75" hidden="false" customHeight="false" outlineLevel="0" collapsed="false">
      <c r="A10452" s="210" t="s">
        <v>20410</v>
      </c>
      <c r="B10452" s="211" t="n">
        <v>110.26</v>
      </c>
    </row>
    <row r="10453" customFormat="false" ht="12.75" hidden="false" customHeight="false" outlineLevel="0" collapsed="false">
      <c r="A10453" s="210" t="s">
        <v>20412</v>
      </c>
      <c r="B10453" s="211" t="n">
        <v>108.22</v>
      </c>
    </row>
    <row r="10454" customFormat="false" ht="12.75" hidden="false" customHeight="false" outlineLevel="0" collapsed="false">
      <c r="A10454" s="210" t="s">
        <v>20413</v>
      </c>
      <c r="B10454" s="211" t="n">
        <v>67.74</v>
      </c>
    </row>
    <row r="10455" customFormat="false" ht="12.75" hidden="false" customHeight="false" outlineLevel="0" collapsed="false">
      <c r="A10455" s="210" t="s">
        <v>20416</v>
      </c>
      <c r="B10455" s="211" t="n">
        <v>67.39</v>
      </c>
    </row>
    <row r="10456" customFormat="false" ht="12.75" hidden="false" customHeight="false" outlineLevel="0" collapsed="false">
      <c r="A10456" s="210" t="s">
        <v>20417</v>
      </c>
      <c r="B10456" s="211" t="n">
        <v>92.58</v>
      </c>
    </row>
    <row r="10457" customFormat="false" ht="12.75" hidden="false" customHeight="false" outlineLevel="0" collapsed="false">
      <c r="A10457" s="210" t="s">
        <v>20420</v>
      </c>
      <c r="B10457" s="211" t="n">
        <v>92.23</v>
      </c>
    </row>
    <row r="10458" customFormat="false" ht="12.75" hidden="false" customHeight="false" outlineLevel="0" collapsed="false">
      <c r="A10458" s="210" t="s">
        <v>20421</v>
      </c>
      <c r="B10458" s="211" t="n">
        <v>78.9</v>
      </c>
    </row>
    <row r="10459" customFormat="false" ht="12.75" hidden="false" customHeight="false" outlineLevel="0" collapsed="false">
      <c r="A10459" s="210" t="s">
        <v>20423</v>
      </c>
      <c r="B10459" s="211" t="n">
        <v>75</v>
      </c>
    </row>
    <row r="10460" customFormat="false" ht="12.75" hidden="false" customHeight="false" outlineLevel="0" collapsed="false">
      <c r="A10460" s="210" t="s">
        <v>20424</v>
      </c>
      <c r="B10460" s="211" t="n">
        <v>12.47</v>
      </c>
    </row>
    <row r="10461" customFormat="false" ht="12.75" hidden="false" customHeight="false" outlineLevel="0" collapsed="false">
      <c r="A10461" s="210" t="s">
        <v>20429</v>
      </c>
      <c r="B10461" s="211" t="n">
        <v>10.99</v>
      </c>
    </row>
    <row r="10462" customFormat="false" ht="12.75" hidden="false" customHeight="false" outlineLevel="0" collapsed="false">
      <c r="A10462" s="210" t="s">
        <v>20430</v>
      </c>
      <c r="B10462" s="211" t="n">
        <v>184612.44</v>
      </c>
    </row>
    <row r="10463" customFormat="false" ht="12.75" hidden="false" customHeight="false" outlineLevel="0" collapsed="false">
      <c r="A10463" s="210" t="s">
        <v>20434</v>
      </c>
      <c r="B10463" s="211" t="n">
        <v>176925.02</v>
      </c>
    </row>
    <row r="10464" customFormat="false" ht="12.75" hidden="false" customHeight="false" outlineLevel="0" collapsed="false">
      <c r="A10464" s="210" t="s">
        <v>20435</v>
      </c>
      <c r="B10464" s="211" t="n">
        <v>4696.23</v>
      </c>
    </row>
    <row r="10465" customFormat="false" ht="12.75" hidden="false" customHeight="false" outlineLevel="0" collapsed="false">
      <c r="A10465" s="210" t="s">
        <v>20440</v>
      </c>
      <c r="B10465" s="211" t="n">
        <v>4633.79</v>
      </c>
    </row>
    <row r="10466" customFormat="false" ht="12.75" hidden="false" customHeight="false" outlineLevel="0" collapsed="false">
      <c r="A10466" s="210" t="s">
        <v>20441</v>
      </c>
      <c r="B10466" s="211" t="n">
        <v>6836.23</v>
      </c>
    </row>
    <row r="10467" customFormat="false" ht="12.75" hidden="false" customHeight="false" outlineLevel="0" collapsed="false">
      <c r="A10467" s="210" t="s">
        <v>20443</v>
      </c>
      <c r="B10467" s="211" t="n">
        <v>6773.79</v>
      </c>
    </row>
    <row r="10468" customFormat="false" ht="12.75" hidden="false" customHeight="false" outlineLevel="0" collapsed="false">
      <c r="A10468" s="210" t="s">
        <v>20444</v>
      </c>
      <c r="B10468" s="211" t="n">
        <v>859.36</v>
      </c>
    </row>
    <row r="10469" customFormat="false" ht="12.75" hidden="false" customHeight="false" outlineLevel="0" collapsed="false">
      <c r="A10469" s="210" t="s">
        <v>20451</v>
      </c>
      <c r="B10469" s="211" t="n">
        <v>798.65</v>
      </c>
    </row>
    <row r="10470" customFormat="false" ht="12.75" hidden="false" customHeight="false" outlineLevel="0" collapsed="false">
      <c r="A10470" s="210" t="s">
        <v>20452</v>
      </c>
      <c r="B10470" s="211" t="n">
        <v>1035.36</v>
      </c>
    </row>
    <row r="10471" customFormat="false" ht="12.75" hidden="false" customHeight="false" outlineLevel="0" collapsed="false">
      <c r="A10471" s="210" t="s">
        <v>20459</v>
      </c>
      <c r="B10471" s="211" t="n">
        <v>974.65</v>
      </c>
    </row>
    <row r="10472" customFormat="false" ht="12.75" hidden="false" customHeight="false" outlineLevel="0" collapsed="false">
      <c r="A10472" s="210" t="s">
        <v>20460</v>
      </c>
      <c r="B10472" s="211" t="n">
        <v>77.99</v>
      </c>
    </row>
    <row r="10473" customFormat="false" ht="12.75" hidden="false" customHeight="false" outlineLevel="0" collapsed="false">
      <c r="A10473" s="210" t="s">
        <v>20465</v>
      </c>
      <c r="B10473" s="211" t="n">
        <v>74.26</v>
      </c>
    </row>
    <row r="10474" customFormat="false" ht="12.75" hidden="false" customHeight="false" outlineLevel="0" collapsed="false">
      <c r="A10474" s="210" t="s">
        <v>20466</v>
      </c>
      <c r="B10474" s="211" t="n">
        <v>94.67</v>
      </c>
    </row>
    <row r="10475" customFormat="false" ht="12.75" hidden="false" customHeight="false" outlineLevel="0" collapsed="false">
      <c r="A10475" s="210" t="s">
        <v>20468</v>
      </c>
      <c r="B10475" s="211" t="n">
        <v>90.94</v>
      </c>
    </row>
    <row r="10476" customFormat="false" ht="12.75" hidden="false" customHeight="false" outlineLevel="0" collapsed="false">
      <c r="A10476" s="210" t="s">
        <v>20469</v>
      </c>
      <c r="B10476" s="211" t="n">
        <v>111.35</v>
      </c>
    </row>
    <row r="10477" customFormat="false" ht="12.75" hidden="false" customHeight="false" outlineLevel="0" collapsed="false">
      <c r="A10477" s="210" t="s">
        <v>20473</v>
      </c>
      <c r="B10477" s="211" t="n">
        <v>107.62</v>
      </c>
    </row>
    <row r="10478" customFormat="false" ht="12.75" hidden="false" customHeight="false" outlineLevel="0" collapsed="false">
      <c r="A10478" s="210" t="s">
        <v>20474</v>
      </c>
      <c r="B10478" s="211" t="n">
        <v>128.03</v>
      </c>
    </row>
    <row r="10479" customFormat="false" ht="12.75" hidden="false" customHeight="false" outlineLevel="0" collapsed="false">
      <c r="A10479" s="210" t="s">
        <v>20476</v>
      </c>
      <c r="B10479" s="211" t="n">
        <v>124.3</v>
      </c>
    </row>
    <row r="10480" customFormat="false" ht="12.75" hidden="false" customHeight="false" outlineLevel="0" collapsed="false">
      <c r="A10480" s="210" t="s">
        <v>20477</v>
      </c>
      <c r="B10480" s="211" t="n">
        <v>103.48</v>
      </c>
    </row>
    <row r="10481" customFormat="false" ht="12.75" hidden="false" customHeight="false" outlineLevel="0" collapsed="false">
      <c r="A10481" s="210" t="s">
        <v>20481</v>
      </c>
      <c r="B10481" s="211" t="n">
        <v>98.57</v>
      </c>
    </row>
    <row r="10482" customFormat="false" ht="12.75" hidden="false" customHeight="false" outlineLevel="0" collapsed="false">
      <c r="A10482" s="210" t="s">
        <v>20482</v>
      </c>
      <c r="B10482" s="211" t="n">
        <v>136.82</v>
      </c>
    </row>
    <row r="10483" customFormat="false" ht="12.75" hidden="false" customHeight="false" outlineLevel="0" collapsed="false">
      <c r="A10483" s="210" t="s">
        <v>20484</v>
      </c>
      <c r="B10483" s="211" t="n">
        <v>131.91</v>
      </c>
    </row>
    <row r="10484" customFormat="false" ht="12.75" hidden="false" customHeight="false" outlineLevel="0" collapsed="false">
      <c r="A10484" s="210" t="s">
        <v>20485</v>
      </c>
      <c r="B10484" s="211" t="n">
        <v>170.17</v>
      </c>
    </row>
    <row r="10485" customFormat="false" ht="12.75" hidden="false" customHeight="false" outlineLevel="0" collapsed="false">
      <c r="A10485" s="210" t="s">
        <v>20487</v>
      </c>
      <c r="B10485" s="211" t="n">
        <v>165.26</v>
      </c>
    </row>
    <row r="10486" customFormat="false" ht="12.75" hidden="false" customHeight="false" outlineLevel="0" collapsed="false">
      <c r="A10486" s="210" t="s">
        <v>20488</v>
      </c>
      <c r="B10486" s="211" t="n">
        <v>203.51</v>
      </c>
    </row>
    <row r="10487" customFormat="false" ht="12.75" hidden="false" customHeight="false" outlineLevel="0" collapsed="false">
      <c r="A10487" s="210" t="s">
        <v>20492</v>
      </c>
      <c r="B10487" s="211" t="n">
        <v>198.6</v>
      </c>
    </row>
    <row r="10488" customFormat="false" ht="12.75" hidden="false" customHeight="false" outlineLevel="0" collapsed="false">
      <c r="A10488" s="210" t="s">
        <v>20493</v>
      </c>
      <c r="B10488" s="211" t="n">
        <v>236.86</v>
      </c>
    </row>
    <row r="10489" customFormat="false" ht="12.75" hidden="false" customHeight="false" outlineLevel="0" collapsed="false">
      <c r="A10489" s="210" t="s">
        <v>20495</v>
      </c>
      <c r="B10489" s="211" t="n">
        <v>231.95</v>
      </c>
    </row>
    <row r="10490" customFormat="false" ht="12.75" hidden="false" customHeight="false" outlineLevel="0" collapsed="false">
      <c r="A10490" s="210" t="s">
        <v>20496</v>
      </c>
      <c r="B10490" s="211" t="n">
        <v>90.24</v>
      </c>
    </row>
    <row r="10491" customFormat="false" ht="12.75" hidden="false" customHeight="false" outlineLevel="0" collapsed="false">
      <c r="A10491" s="210" t="s">
        <v>20501</v>
      </c>
      <c r="B10491" s="211" t="n">
        <v>85.53</v>
      </c>
    </row>
    <row r="10492" customFormat="false" ht="12.75" hidden="false" customHeight="false" outlineLevel="0" collapsed="false">
      <c r="A10492" s="210" t="s">
        <v>20502</v>
      </c>
      <c r="B10492" s="211" t="n">
        <v>106.92</v>
      </c>
    </row>
    <row r="10493" customFormat="false" ht="12.75" hidden="false" customHeight="false" outlineLevel="0" collapsed="false">
      <c r="A10493" s="210" t="s">
        <v>20504</v>
      </c>
      <c r="B10493" s="211" t="n">
        <v>102.21</v>
      </c>
    </row>
    <row r="10494" customFormat="false" ht="12.75" hidden="false" customHeight="false" outlineLevel="0" collapsed="false">
      <c r="A10494" s="210" t="s">
        <v>20505</v>
      </c>
      <c r="B10494" s="211" t="n">
        <v>123.6</v>
      </c>
    </row>
    <row r="10495" customFormat="false" ht="12.75" hidden="false" customHeight="false" outlineLevel="0" collapsed="false">
      <c r="A10495" s="210" t="s">
        <v>20510</v>
      </c>
      <c r="B10495" s="211" t="n">
        <v>118.89</v>
      </c>
    </row>
    <row r="10496" customFormat="false" ht="12.75" hidden="false" customHeight="false" outlineLevel="0" collapsed="false">
      <c r="A10496" s="210" t="s">
        <v>20511</v>
      </c>
      <c r="B10496" s="211" t="n">
        <v>140.28</v>
      </c>
    </row>
    <row r="10497" customFormat="false" ht="12.75" hidden="false" customHeight="false" outlineLevel="0" collapsed="false">
      <c r="A10497" s="210" t="s">
        <v>20513</v>
      </c>
      <c r="B10497" s="211" t="n">
        <v>135.57</v>
      </c>
    </row>
    <row r="10498" customFormat="false" ht="12.75" hidden="false" customHeight="false" outlineLevel="0" collapsed="false">
      <c r="A10498" s="210" t="s">
        <v>20514</v>
      </c>
      <c r="B10498" s="211" t="n">
        <v>175.72</v>
      </c>
    </row>
    <row r="10499" customFormat="false" ht="12.75" hidden="false" customHeight="false" outlineLevel="0" collapsed="false">
      <c r="A10499" s="210" t="s">
        <v>20516</v>
      </c>
      <c r="B10499" s="211" t="n">
        <v>171.01</v>
      </c>
    </row>
    <row r="10500" customFormat="false" ht="12.75" hidden="false" customHeight="false" outlineLevel="0" collapsed="false">
      <c r="A10500" s="210" t="s">
        <v>20517</v>
      </c>
      <c r="B10500" s="211" t="n">
        <v>109.84</v>
      </c>
    </row>
    <row r="10501" customFormat="false" ht="12.75" hidden="false" customHeight="false" outlineLevel="0" collapsed="false">
      <c r="A10501" s="210" t="s">
        <v>20522</v>
      </c>
      <c r="B10501" s="211" t="n">
        <v>104.74</v>
      </c>
    </row>
    <row r="10502" customFormat="false" ht="12.75" hidden="false" customHeight="false" outlineLevel="0" collapsed="false">
      <c r="A10502" s="210" t="s">
        <v>20523</v>
      </c>
      <c r="B10502" s="211" t="n">
        <v>143.19</v>
      </c>
    </row>
    <row r="10503" customFormat="false" ht="12.75" hidden="false" customHeight="false" outlineLevel="0" collapsed="false">
      <c r="A10503" s="210" t="s">
        <v>20524</v>
      </c>
      <c r="B10503" s="211" t="n">
        <v>138.08</v>
      </c>
    </row>
    <row r="10504" customFormat="false" ht="12.75" hidden="false" customHeight="false" outlineLevel="0" collapsed="false">
      <c r="A10504" s="210" t="s">
        <v>20525</v>
      </c>
      <c r="B10504" s="211" t="n">
        <v>176.53</v>
      </c>
    </row>
    <row r="10505" customFormat="false" ht="12.75" hidden="false" customHeight="false" outlineLevel="0" collapsed="false">
      <c r="A10505" s="210" t="s">
        <v>20526</v>
      </c>
      <c r="B10505" s="211" t="n">
        <v>171.43</v>
      </c>
    </row>
    <row r="10506" customFormat="false" ht="12.75" hidden="false" customHeight="false" outlineLevel="0" collapsed="false">
      <c r="A10506" s="210" t="s">
        <v>20527</v>
      </c>
      <c r="B10506" s="211" t="n">
        <v>215.76</v>
      </c>
    </row>
    <row r="10507" customFormat="false" ht="12.75" hidden="false" customHeight="false" outlineLevel="0" collapsed="false">
      <c r="A10507" s="210" t="s">
        <v>20530</v>
      </c>
      <c r="B10507" s="211" t="n">
        <v>209.87</v>
      </c>
    </row>
    <row r="10508" customFormat="false" ht="12.75" hidden="false" customHeight="false" outlineLevel="0" collapsed="false">
      <c r="A10508" s="210" t="s">
        <v>20531</v>
      </c>
      <c r="B10508" s="211" t="n">
        <v>249.11</v>
      </c>
    </row>
    <row r="10509" customFormat="false" ht="12.75" hidden="false" customHeight="false" outlineLevel="0" collapsed="false">
      <c r="A10509" s="210" t="s">
        <v>20532</v>
      </c>
      <c r="B10509" s="211" t="n">
        <v>243.22</v>
      </c>
    </row>
    <row r="10510" customFormat="false" ht="12.75" hidden="false" customHeight="false" outlineLevel="0" collapsed="false">
      <c r="A10510" s="210" t="s">
        <v>20533</v>
      </c>
      <c r="B10510" s="211" t="n">
        <v>151.56</v>
      </c>
    </row>
    <row r="10511" customFormat="false" ht="12.75" hidden="false" customHeight="false" outlineLevel="0" collapsed="false">
      <c r="A10511" s="210" t="s">
        <v>20535</v>
      </c>
      <c r="B10511" s="211" t="n">
        <v>138.99</v>
      </c>
    </row>
    <row r="10512" customFormat="false" ht="12.75" hidden="false" customHeight="false" outlineLevel="0" collapsed="false">
      <c r="A10512" s="210" t="s">
        <v>20536</v>
      </c>
      <c r="B10512" s="211" t="n">
        <v>168.23</v>
      </c>
    </row>
    <row r="10513" customFormat="false" ht="12.75" hidden="false" customHeight="false" outlineLevel="0" collapsed="false">
      <c r="A10513" s="210" t="s">
        <v>20537</v>
      </c>
      <c r="B10513" s="211" t="n">
        <v>155.67</v>
      </c>
    </row>
    <row r="10514" customFormat="false" ht="12.75" hidden="false" customHeight="false" outlineLevel="0" collapsed="false">
      <c r="A10514" s="210" t="s">
        <v>20538</v>
      </c>
      <c r="B10514" s="211" t="n">
        <v>184.91</v>
      </c>
    </row>
    <row r="10515" customFormat="false" ht="12.75" hidden="false" customHeight="false" outlineLevel="0" collapsed="false">
      <c r="A10515" s="210" t="s">
        <v>20540</v>
      </c>
      <c r="B10515" s="211" t="n">
        <v>172.35</v>
      </c>
    </row>
    <row r="10516" customFormat="false" ht="12.75" hidden="false" customHeight="false" outlineLevel="0" collapsed="false">
      <c r="A10516" s="210" t="s">
        <v>20541</v>
      </c>
      <c r="B10516" s="211" t="n">
        <v>201.59</v>
      </c>
    </row>
    <row r="10517" customFormat="false" ht="12.75" hidden="false" customHeight="false" outlineLevel="0" collapsed="false">
      <c r="A10517" s="210" t="s">
        <v>20543</v>
      </c>
      <c r="B10517" s="211" t="n">
        <v>189.03</v>
      </c>
    </row>
    <row r="10518" customFormat="false" ht="12.75" hidden="false" customHeight="false" outlineLevel="0" collapsed="false">
      <c r="A10518" s="210" t="s">
        <v>20544</v>
      </c>
      <c r="B10518" s="211" t="n">
        <v>237.03</v>
      </c>
    </row>
    <row r="10519" customFormat="false" ht="12.75" hidden="false" customHeight="false" outlineLevel="0" collapsed="false">
      <c r="A10519" s="210" t="s">
        <v>20545</v>
      </c>
      <c r="B10519" s="211" t="n">
        <v>224.47</v>
      </c>
    </row>
    <row r="10520" customFormat="false" ht="12.75" hidden="false" customHeight="false" outlineLevel="0" collapsed="false">
      <c r="A10520" s="210" t="s">
        <v>20546</v>
      </c>
      <c r="B10520" s="211" t="n">
        <v>171.15</v>
      </c>
    </row>
    <row r="10521" customFormat="false" ht="12.75" hidden="false" customHeight="false" outlineLevel="0" collapsed="false">
      <c r="A10521" s="210" t="s">
        <v>20548</v>
      </c>
      <c r="B10521" s="211" t="n">
        <v>158.2</v>
      </c>
    </row>
    <row r="10522" customFormat="false" ht="12.75" hidden="false" customHeight="false" outlineLevel="0" collapsed="false">
      <c r="A10522" s="210" t="s">
        <v>20549</v>
      </c>
      <c r="B10522" s="211" t="n">
        <v>204.5</v>
      </c>
    </row>
    <row r="10523" customFormat="false" ht="12.75" hidden="false" customHeight="false" outlineLevel="0" collapsed="false">
      <c r="A10523" s="210" t="s">
        <v>20550</v>
      </c>
      <c r="B10523" s="211" t="n">
        <v>191.54</v>
      </c>
    </row>
    <row r="10524" customFormat="false" ht="12.75" hidden="false" customHeight="false" outlineLevel="0" collapsed="false">
      <c r="A10524" s="210" t="s">
        <v>20551</v>
      </c>
      <c r="B10524" s="211" t="n">
        <v>237.84</v>
      </c>
    </row>
    <row r="10525" customFormat="false" ht="12.75" hidden="false" customHeight="false" outlineLevel="0" collapsed="false">
      <c r="A10525" s="210" t="s">
        <v>20552</v>
      </c>
      <c r="B10525" s="211" t="n">
        <v>224.89</v>
      </c>
    </row>
    <row r="10526" customFormat="false" ht="12.75" hidden="false" customHeight="false" outlineLevel="0" collapsed="false">
      <c r="A10526" s="210" t="s">
        <v>20553</v>
      </c>
      <c r="B10526" s="211" t="n">
        <v>291.79</v>
      </c>
    </row>
    <row r="10527" customFormat="false" ht="12.75" hidden="false" customHeight="false" outlineLevel="0" collapsed="false">
      <c r="A10527" s="210" t="s">
        <v>20554</v>
      </c>
      <c r="B10527" s="211" t="n">
        <v>276.08</v>
      </c>
    </row>
    <row r="10528" customFormat="false" ht="12.75" hidden="false" customHeight="false" outlineLevel="0" collapsed="false">
      <c r="A10528" s="210" t="s">
        <v>20555</v>
      </c>
      <c r="B10528" s="211" t="n">
        <v>325.14</v>
      </c>
    </row>
    <row r="10529" customFormat="false" ht="12.75" hidden="false" customHeight="false" outlineLevel="0" collapsed="false">
      <c r="A10529" s="210" t="s">
        <v>20556</v>
      </c>
      <c r="B10529" s="211" t="n">
        <v>309.43</v>
      </c>
    </row>
    <row r="10530" customFormat="false" ht="12.75" hidden="false" customHeight="false" outlineLevel="0" collapsed="false">
      <c r="A10530" s="210" t="s">
        <v>20557</v>
      </c>
      <c r="B10530" s="211" t="n">
        <v>2318.06</v>
      </c>
    </row>
    <row r="10531" customFormat="false" ht="12.75" hidden="false" customHeight="false" outlineLevel="0" collapsed="false">
      <c r="A10531" s="210" t="s">
        <v>20561</v>
      </c>
      <c r="B10531" s="211" t="n">
        <v>2109.27</v>
      </c>
    </row>
    <row r="10532" customFormat="false" ht="12.75" hidden="false" customHeight="false" outlineLevel="0" collapsed="false">
      <c r="A10532" s="210" t="s">
        <v>20562</v>
      </c>
      <c r="B10532" s="211" t="n">
        <v>2732.57</v>
      </c>
    </row>
    <row r="10533" customFormat="false" ht="12.75" hidden="false" customHeight="false" outlineLevel="0" collapsed="false">
      <c r="A10533" s="210" t="s">
        <v>20565</v>
      </c>
      <c r="B10533" s="211" t="n">
        <v>2488.91</v>
      </c>
    </row>
    <row r="10534" customFormat="false" ht="12.75" hidden="false" customHeight="false" outlineLevel="0" collapsed="false">
      <c r="A10534" s="210" t="s">
        <v>20566</v>
      </c>
      <c r="B10534" s="211" t="n">
        <v>3275.07</v>
      </c>
    </row>
    <row r="10535" customFormat="false" ht="12.75" hidden="false" customHeight="false" outlineLevel="0" collapsed="false">
      <c r="A10535" s="210" t="s">
        <v>20568</v>
      </c>
      <c r="B10535" s="211" t="n">
        <v>3009.53</v>
      </c>
    </row>
    <row r="10536" customFormat="false" ht="12.75" hidden="false" customHeight="false" outlineLevel="0" collapsed="false">
      <c r="A10536" s="210" t="s">
        <v>20569</v>
      </c>
      <c r="B10536" s="211" t="n">
        <v>3961.89</v>
      </c>
    </row>
    <row r="10537" customFormat="false" ht="12.75" hidden="false" customHeight="false" outlineLevel="0" collapsed="false">
      <c r="A10537" s="210" t="s">
        <v>20572</v>
      </c>
      <c r="B10537" s="211" t="n">
        <v>3604.7</v>
      </c>
    </row>
    <row r="10538" customFormat="false" ht="12.75" hidden="false" customHeight="false" outlineLevel="0" collapsed="false">
      <c r="A10538" s="210" t="s">
        <v>20573</v>
      </c>
      <c r="B10538" s="211" t="n">
        <v>4742.21</v>
      </c>
    </row>
    <row r="10539" customFormat="false" ht="12.75" hidden="false" customHeight="false" outlineLevel="0" collapsed="false">
      <c r="A10539" s="210" t="s">
        <v>20575</v>
      </c>
      <c r="B10539" s="211" t="n">
        <v>4280.87</v>
      </c>
    </row>
    <row r="10540" customFormat="false" ht="12.75" hidden="false" customHeight="false" outlineLevel="0" collapsed="false">
      <c r="A10540" s="210" t="s">
        <v>20576</v>
      </c>
      <c r="B10540" s="211" t="n">
        <v>886.12</v>
      </c>
    </row>
    <row r="10541" customFormat="false" ht="12.75" hidden="false" customHeight="false" outlineLevel="0" collapsed="false">
      <c r="A10541" s="210" t="s">
        <v>20579</v>
      </c>
      <c r="B10541" s="211" t="n">
        <v>799.23</v>
      </c>
    </row>
    <row r="10542" customFormat="false" ht="12.75" hidden="false" customHeight="false" outlineLevel="0" collapsed="false">
      <c r="A10542" s="210" t="s">
        <v>20580</v>
      </c>
      <c r="B10542" s="211" t="n">
        <v>1033.86</v>
      </c>
    </row>
    <row r="10543" customFormat="false" ht="12.75" hidden="false" customHeight="false" outlineLevel="0" collapsed="false">
      <c r="A10543" s="210" t="s">
        <v>20583</v>
      </c>
      <c r="B10543" s="211" t="n">
        <v>932.46</v>
      </c>
    </row>
    <row r="10544" customFormat="false" ht="12.75" hidden="false" customHeight="false" outlineLevel="0" collapsed="false">
      <c r="A10544" s="210" t="s">
        <v>20584</v>
      </c>
      <c r="B10544" s="211" t="n">
        <v>1387.88</v>
      </c>
    </row>
    <row r="10545" customFormat="false" ht="12.75" hidden="false" customHeight="false" outlineLevel="0" collapsed="false">
      <c r="A10545" s="210" t="s">
        <v>20587</v>
      </c>
      <c r="B10545" s="211" t="n">
        <v>1239.23</v>
      </c>
    </row>
    <row r="10546" customFormat="false" ht="12.75" hidden="false" customHeight="false" outlineLevel="0" collapsed="false">
      <c r="A10546" s="210" t="s">
        <v>20588</v>
      </c>
      <c r="B10546" s="211" t="n">
        <v>2383.25</v>
      </c>
    </row>
    <row r="10547" customFormat="false" ht="12.75" hidden="false" customHeight="false" outlineLevel="0" collapsed="false">
      <c r="A10547" s="210" t="s">
        <v>20590</v>
      </c>
      <c r="B10547" s="211" t="n">
        <v>2165.76</v>
      </c>
    </row>
    <row r="10548" customFormat="false" ht="12.75" hidden="false" customHeight="false" outlineLevel="0" collapsed="false">
      <c r="A10548" s="210" t="s">
        <v>20591</v>
      </c>
      <c r="B10548" s="211" t="n">
        <v>2808.65</v>
      </c>
    </row>
    <row r="10549" customFormat="false" ht="12.75" hidden="false" customHeight="false" outlineLevel="0" collapsed="false">
      <c r="A10549" s="210" t="s">
        <v>20593</v>
      </c>
      <c r="B10549" s="211" t="n">
        <v>2554.83</v>
      </c>
    </row>
    <row r="10550" customFormat="false" ht="12.75" hidden="false" customHeight="false" outlineLevel="0" collapsed="false">
      <c r="A10550" s="210" t="s">
        <v>20594</v>
      </c>
      <c r="B10550" s="211" t="n">
        <v>3357.98</v>
      </c>
    </row>
    <row r="10551" customFormat="false" ht="12.75" hidden="false" customHeight="false" outlineLevel="0" collapsed="false">
      <c r="A10551" s="210" t="s">
        <v>20596</v>
      </c>
      <c r="B10551" s="211" t="n">
        <v>3081.37</v>
      </c>
    </row>
    <row r="10552" customFormat="false" ht="12.75" hidden="false" customHeight="false" outlineLevel="0" collapsed="false">
      <c r="A10552" s="210" t="s">
        <v>20597</v>
      </c>
      <c r="B10552" s="211" t="n">
        <v>4073.42</v>
      </c>
    </row>
    <row r="10553" customFormat="false" ht="12.75" hidden="false" customHeight="false" outlineLevel="0" collapsed="false">
      <c r="A10553" s="210" t="s">
        <v>20599</v>
      </c>
      <c r="B10553" s="211" t="n">
        <v>3701.34</v>
      </c>
    </row>
    <row r="10554" customFormat="false" ht="12.75" hidden="false" customHeight="false" outlineLevel="0" collapsed="false">
      <c r="A10554" s="210" t="s">
        <v>20600</v>
      </c>
      <c r="B10554" s="211" t="n">
        <v>4886.25</v>
      </c>
    </row>
    <row r="10555" customFormat="false" ht="12.75" hidden="false" customHeight="false" outlineLevel="0" collapsed="false">
      <c r="A10555" s="210" t="s">
        <v>20602</v>
      </c>
      <c r="B10555" s="211" t="n">
        <v>4405.68</v>
      </c>
    </row>
    <row r="10556" customFormat="false" ht="12.75" hidden="false" customHeight="false" outlineLevel="0" collapsed="false">
      <c r="A10556" s="210" t="s">
        <v>20603</v>
      </c>
      <c r="B10556" s="211" t="n">
        <v>285.6</v>
      </c>
    </row>
    <row r="10557" customFormat="false" ht="12.75" hidden="false" customHeight="false" outlineLevel="0" collapsed="false">
      <c r="A10557" s="210" t="s">
        <v>20606</v>
      </c>
      <c r="B10557" s="211" t="n">
        <v>285.6</v>
      </c>
    </row>
    <row r="10558" customFormat="false" ht="12.75" hidden="false" customHeight="false" outlineLevel="0" collapsed="false">
      <c r="A10558" s="210" t="s">
        <v>20607</v>
      </c>
      <c r="B10558" s="211" t="n">
        <v>288.9</v>
      </c>
    </row>
    <row r="10559" customFormat="false" ht="12.75" hidden="false" customHeight="false" outlineLevel="0" collapsed="false">
      <c r="A10559" s="210" t="s">
        <v>20609</v>
      </c>
      <c r="B10559" s="211" t="n">
        <v>288.9</v>
      </c>
    </row>
    <row r="10560" customFormat="false" ht="12.75" hidden="false" customHeight="false" outlineLevel="0" collapsed="false">
      <c r="A10560" s="210" t="s">
        <v>20610</v>
      </c>
      <c r="B10560" s="211" t="n">
        <v>309.5</v>
      </c>
    </row>
    <row r="10561" customFormat="false" ht="12.75" hidden="false" customHeight="false" outlineLevel="0" collapsed="false">
      <c r="A10561" s="210" t="s">
        <v>20612</v>
      </c>
      <c r="B10561" s="211" t="n">
        <v>309.5</v>
      </c>
    </row>
    <row r="10562" customFormat="false" ht="12.75" hidden="false" customHeight="false" outlineLevel="0" collapsed="false">
      <c r="A10562" s="210" t="s">
        <v>20613</v>
      </c>
      <c r="B10562" s="211" t="n">
        <v>330</v>
      </c>
    </row>
    <row r="10563" customFormat="false" ht="12.75" hidden="false" customHeight="false" outlineLevel="0" collapsed="false">
      <c r="A10563" s="210" t="s">
        <v>20615</v>
      </c>
      <c r="B10563" s="211" t="n">
        <v>330</v>
      </c>
    </row>
    <row r="10564" customFormat="false" ht="12.75" hidden="false" customHeight="false" outlineLevel="0" collapsed="false">
      <c r="A10564" s="210" t="s">
        <v>20616</v>
      </c>
      <c r="B10564" s="211" t="n">
        <v>345</v>
      </c>
    </row>
    <row r="10565" customFormat="false" ht="12.75" hidden="false" customHeight="false" outlineLevel="0" collapsed="false">
      <c r="A10565" s="210" t="s">
        <v>20618</v>
      </c>
      <c r="B10565" s="211" t="n">
        <v>345</v>
      </c>
    </row>
    <row r="10566" customFormat="false" ht="12.75" hidden="false" customHeight="false" outlineLevel="0" collapsed="false">
      <c r="A10566" s="210" t="s">
        <v>20619</v>
      </c>
      <c r="B10566" s="211" t="n">
        <v>360</v>
      </c>
    </row>
    <row r="10567" customFormat="false" ht="12.75" hidden="false" customHeight="false" outlineLevel="0" collapsed="false">
      <c r="A10567" s="210" t="s">
        <v>20621</v>
      </c>
      <c r="B10567" s="211" t="n">
        <v>360</v>
      </c>
    </row>
    <row r="10568" customFormat="false" ht="12.75" hidden="false" customHeight="false" outlineLevel="0" collapsed="false">
      <c r="A10568" s="210" t="s">
        <v>20622</v>
      </c>
      <c r="B10568" s="211" t="n">
        <v>370</v>
      </c>
    </row>
    <row r="10569" customFormat="false" ht="12.75" hidden="false" customHeight="false" outlineLevel="0" collapsed="false">
      <c r="A10569" s="210" t="s">
        <v>20624</v>
      </c>
      <c r="B10569" s="211" t="n">
        <v>370</v>
      </c>
    </row>
    <row r="10570" customFormat="false" ht="12.75" hidden="false" customHeight="false" outlineLevel="0" collapsed="false">
      <c r="A10570" s="210" t="s">
        <v>20625</v>
      </c>
      <c r="B10570" s="211" t="n">
        <v>328.35</v>
      </c>
    </row>
    <row r="10571" customFormat="false" ht="12.75" hidden="false" customHeight="false" outlineLevel="0" collapsed="false">
      <c r="A10571" s="210" t="s">
        <v>20629</v>
      </c>
      <c r="B10571" s="211" t="n">
        <v>328.35</v>
      </c>
    </row>
    <row r="10572" customFormat="false" ht="12.75" hidden="false" customHeight="false" outlineLevel="0" collapsed="false">
      <c r="A10572" s="210" t="s">
        <v>20630</v>
      </c>
      <c r="B10572" s="211" t="n">
        <v>523.37</v>
      </c>
    </row>
    <row r="10573" customFormat="false" ht="12.75" hidden="false" customHeight="false" outlineLevel="0" collapsed="false">
      <c r="A10573" s="210" t="s">
        <v>20634</v>
      </c>
      <c r="B10573" s="211" t="n">
        <v>500.68</v>
      </c>
    </row>
    <row r="10574" customFormat="false" ht="12.75" hidden="false" customHeight="false" outlineLevel="0" collapsed="false">
      <c r="A10574" s="210" t="s">
        <v>20635</v>
      </c>
      <c r="B10574" s="211" t="n">
        <v>564.07</v>
      </c>
    </row>
    <row r="10575" customFormat="false" ht="12.75" hidden="false" customHeight="false" outlineLevel="0" collapsed="false">
      <c r="A10575" s="210" t="s">
        <v>20639</v>
      </c>
      <c r="B10575" s="211" t="n">
        <v>541.38</v>
      </c>
    </row>
    <row r="10576" customFormat="false" ht="12.75" hidden="false" customHeight="false" outlineLevel="0" collapsed="false">
      <c r="A10576" s="210" t="s">
        <v>20640</v>
      </c>
      <c r="B10576" s="211" t="n">
        <v>592.54</v>
      </c>
    </row>
    <row r="10577" customFormat="false" ht="12.75" hidden="false" customHeight="false" outlineLevel="0" collapsed="false">
      <c r="A10577" s="210" t="s">
        <v>20644</v>
      </c>
      <c r="B10577" s="211" t="n">
        <v>569.85</v>
      </c>
    </row>
    <row r="10578" customFormat="false" ht="12.75" hidden="false" customHeight="false" outlineLevel="0" collapsed="false">
      <c r="A10578" s="210" t="s">
        <v>20645</v>
      </c>
      <c r="B10578" s="211" t="n">
        <v>617.71</v>
      </c>
    </row>
    <row r="10579" customFormat="false" ht="12.75" hidden="false" customHeight="false" outlineLevel="0" collapsed="false">
      <c r="A10579" s="210" t="s">
        <v>20648</v>
      </c>
      <c r="B10579" s="211" t="n">
        <v>595.02</v>
      </c>
    </row>
    <row r="10580" customFormat="false" ht="12.75" hidden="false" customHeight="false" outlineLevel="0" collapsed="false">
      <c r="A10580" s="210" t="s">
        <v>20649</v>
      </c>
      <c r="B10580" s="211" t="n">
        <v>35</v>
      </c>
    </row>
    <row r="10581" customFormat="false" ht="12.75" hidden="false" customHeight="false" outlineLevel="0" collapsed="false">
      <c r="A10581" s="210" t="s">
        <v>20651</v>
      </c>
      <c r="B10581" s="211" t="n">
        <v>35</v>
      </c>
    </row>
    <row r="10582" customFormat="false" ht="12.75" hidden="false" customHeight="false" outlineLevel="0" collapsed="false">
      <c r="A10582" s="210" t="s">
        <v>20652</v>
      </c>
      <c r="B10582" s="211" t="n">
        <v>306.29</v>
      </c>
    </row>
    <row r="10583" customFormat="false" ht="12.75" hidden="false" customHeight="false" outlineLevel="0" collapsed="false">
      <c r="A10583" s="210" t="s">
        <v>20657</v>
      </c>
      <c r="B10583" s="211" t="n">
        <v>295.42</v>
      </c>
    </row>
    <row r="10584" customFormat="false" ht="12.75" hidden="false" customHeight="false" outlineLevel="0" collapsed="false">
      <c r="A10584" s="210" t="s">
        <v>20658</v>
      </c>
      <c r="B10584" s="211" t="n">
        <v>1949.19</v>
      </c>
    </row>
    <row r="10585" customFormat="false" ht="12.75" hidden="false" customHeight="false" outlineLevel="0" collapsed="false">
      <c r="A10585" s="210" t="s">
        <v>20664</v>
      </c>
      <c r="B10585" s="211" t="n">
        <v>1853.78</v>
      </c>
    </row>
    <row r="10586" customFormat="false" ht="12.75" hidden="false" customHeight="false" outlineLevel="0" collapsed="false">
      <c r="A10586" s="210" t="s">
        <v>20665</v>
      </c>
      <c r="B10586" s="211" t="n">
        <v>317.28</v>
      </c>
    </row>
    <row r="10587" customFormat="false" ht="12.75" hidden="false" customHeight="false" outlineLevel="0" collapsed="false">
      <c r="A10587" s="210" t="s">
        <v>20669</v>
      </c>
      <c r="B10587" s="211" t="n">
        <v>306.41</v>
      </c>
    </row>
    <row r="10588" customFormat="false" ht="12.75" hidden="false" customHeight="false" outlineLevel="0" collapsed="false">
      <c r="A10588" s="210" t="s">
        <v>20670</v>
      </c>
      <c r="B10588" s="211" t="n">
        <v>175.59</v>
      </c>
    </row>
    <row r="10589" customFormat="false" ht="12.75" hidden="false" customHeight="false" outlineLevel="0" collapsed="false">
      <c r="A10589" s="210" t="s">
        <v>20675</v>
      </c>
      <c r="B10589" s="211" t="n">
        <v>170.5</v>
      </c>
    </row>
    <row r="10590" customFormat="false" ht="12.75" hidden="false" customHeight="false" outlineLevel="0" collapsed="false">
      <c r="A10590" s="210" t="s">
        <v>20676</v>
      </c>
      <c r="B10590" s="211" t="n">
        <v>1513.51</v>
      </c>
    </row>
    <row r="10591" customFormat="false" ht="12.75" hidden="false" customHeight="false" outlineLevel="0" collapsed="false">
      <c r="A10591" s="210" t="s">
        <v>20681</v>
      </c>
      <c r="B10591" s="211" t="n">
        <v>1418.1</v>
      </c>
    </row>
    <row r="10592" customFormat="false" ht="12.75" hidden="false" customHeight="false" outlineLevel="0" collapsed="false">
      <c r="A10592" s="210" t="s">
        <v>20682</v>
      </c>
      <c r="B10592" s="211" t="n">
        <v>412.52</v>
      </c>
    </row>
    <row r="10593" customFormat="false" ht="12.75" hidden="false" customHeight="false" outlineLevel="0" collapsed="false">
      <c r="A10593" s="210" t="s">
        <v>20685</v>
      </c>
      <c r="B10593" s="211" t="n">
        <v>376.28</v>
      </c>
    </row>
    <row r="10594" customFormat="false" ht="12.75" hidden="false" customHeight="false" outlineLevel="0" collapsed="false">
      <c r="A10594" s="210" t="s">
        <v>20686</v>
      </c>
      <c r="B10594" s="211" t="n">
        <v>361.05</v>
      </c>
    </row>
    <row r="10595" customFormat="false" ht="12.75" hidden="false" customHeight="false" outlineLevel="0" collapsed="false">
      <c r="A10595" s="210" t="s">
        <v>20690</v>
      </c>
      <c r="B10595" s="211" t="n">
        <v>351.08</v>
      </c>
    </row>
    <row r="10596" customFormat="false" ht="12.75" hidden="false" customHeight="false" outlineLevel="0" collapsed="false">
      <c r="A10596" s="210" t="s">
        <v>20691</v>
      </c>
      <c r="B10596" s="211" t="n">
        <v>364.35</v>
      </c>
    </row>
    <row r="10597" customFormat="false" ht="12.75" hidden="false" customHeight="false" outlineLevel="0" collapsed="false">
      <c r="A10597" s="210" t="s">
        <v>20693</v>
      </c>
      <c r="B10597" s="211" t="n">
        <v>354.38</v>
      </c>
    </row>
    <row r="10598" customFormat="false" ht="12.75" hidden="false" customHeight="false" outlineLevel="0" collapsed="false">
      <c r="A10598" s="210" t="s">
        <v>20694</v>
      </c>
      <c r="B10598" s="211" t="n">
        <v>384.95</v>
      </c>
    </row>
    <row r="10599" customFormat="false" ht="12.75" hidden="false" customHeight="false" outlineLevel="0" collapsed="false">
      <c r="A10599" s="210" t="s">
        <v>20696</v>
      </c>
      <c r="B10599" s="211" t="n">
        <v>374.98</v>
      </c>
    </row>
    <row r="10600" customFormat="false" ht="12.75" hidden="false" customHeight="false" outlineLevel="0" collapsed="false">
      <c r="A10600" s="210" t="s">
        <v>20697</v>
      </c>
      <c r="B10600" s="211" t="n">
        <v>405.45</v>
      </c>
    </row>
    <row r="10601" customFormat="false" ht="12.75" hidden="false" customHeight="false" outlineLevel="0" collapsed="false">
      <c r="A10601" s="210" t="s">
        <v>20699</v>
      </c>
      <c r="B10601" s="211" t="n">
        <v>395.48</v>
      </c>
    </row>
    <row r="10602" customFormat="false" ht="12.75" hidden="false" customHeight="false" outlineLevel="0" collapsed="false">
      <c r="A10602" s="210" t="s">
        <v>20700</v>
      </c>
      <c r="B10602" s="211" t="n">
        <v>420.45</v>
      </c>
    </row>
    <row r="10603" customFormat="false" ht="12.75" hidden="false" customHeight="false" outlineLevel="0" collapsed="false">
      <c r="A10603" s="210" t="s">
        <v>20702</v>
      </c>
      <c r="B10603" s="211" t="n">
        <v>410.48</v>
      </c>
    </row>
    <row r="10604" customFormat="false" ht="12.75" hidden="false" customHeight="false" outlineLevel="0" collapsed="false">
      <c r="A10604" s="210" t="s">
        <v>20703</v>
      </c>
      <c r="B10604" s="211" t="n">
        <v>435.45</v>
      </c>
    </row>
    <row r="10605" customFormat="false" ht="12.75" hidden="false" customHeight="false" outlineLevel="0" collapsed="false">
      <c r="A10605" s="210" t="s">
        <v>20705</v>
      </c>
      <c r="B10605" s="211" t="n">
        <v>425.48</v>
      </c>
    </row>
    <row r="10606" customFormat="false" ht="12.75" hidden="false" customHeight="false" outlineLevel="0" collapsed="false">
      <c r="A10606" s="210" t="s">
        <v>20706</v>
      </c>
      <c r="B10606" s="211" t="n">
        <v>445.45</v>
      </c>
    </row>
    <row r="10607" customFormat="false" ht="12.75" hidden="false" customHeight="false" outlineLevel="0" collapsed="false">
      <c r="A10607" s="210" t="s">
        <v>20708</v>
      </c>
      <c r="B10607" s="211" t="n">
        <v>435.48</v>
      </c>
    </row>
    <row r="10608" customFormat="false" ht="12.75" hidden="false" customHeight="false" outlineLevel="0" collapsed="false">
      <c r="A10608" s="210" t="s">
        <v>20709</v>
      </c>
      <c r="B10608" s="211" t="n">
        <v>181.07</v>
      </c>
    </row>
    <row r="10609" customFormat="false" ht="12.75" hidden="false" customHeight="false" outlineLevel="0" collapsed="false">
      <c r="A10609" s="210" t="s">
        <v>20715</v>
      </c>
      <c r="B10609" s="211" t="n">
        <v>174.73</v>
      </c>
    </row>
    <row r="10610" customFormat="false" ht="12.75" hidden="false" customHeight="false" outlineLevel="0" collapsed="false">
      <c r="A10610" s="210" t="s">
        <v>20716</v>
      </c>
      <c r="B10610" s="211" t="n">
        <v>191.54</v>
      </c>
    </row>
    <row r="10611" customFormat="false" ht="12.75" hidden="false" customHeight="false" outlineLevel="0" collapsed="false">
      <c r="A10611" s="210" t="s">
        <v>20718</v>
      </c>
      <c r="B10611" s="211" t="n">
        <v>184.74</v>
      </c>
    </row>
    <row r="10612" customFormat="false" ht="12.75" hidden="false" customHeight="false" outlineLevel="0" collapsed="false">
      <c r="A10612" s="210" t="s">
        <v>20719</v>
      </c>
      <c r="B10612" s="211" t="n">
        <v>202.01</v>
      </c>
    </row>
    <row r="10613" customFormat="false" ht="12.75" hidden="false" customHeight="false" outlineLevel="0" collapsed="false">
      <c r="A10613" s="210" t="s">
        <v>20725</v>
      </c>
      <c r="B10613" s="211" t="n">
        <v>194.75</v>
      </c>
    </row>
    <row r="10614" customFormat="false" ht="12.75" hidden="false" customHeight="false" outlineLevel="0" collapsed="false">
      <c r="A10614" s="210" t="s">
        <v>20726</v>
      </c>
      <c r="B10614" s="211" t="n">
        <v>9</v>
      </c>
    </row>
    <row r="10615" customFormat="false" ht="12.75" hidden="false" customHeight="false" outlineLevel="0" collapsed="false">
      <c r="A10615" s="210" t="s">
        <v>20733</v>
      </c>
      <c r="B10615" s="211" t="n">
        <v>9</v>
      </c>
    </row>
    <row r="10616" customFormat="false" ht="12.75" hidden="false" customHeight="false" outlineLevel="0" collapsed="false">
      <c r="A10616" s="210" t="s">
        <v>20734</v>
      </c>
      <c r="B10616" s="211" t="n">
        <v>1.8</v>
      </c>
    </row>
    <row r="10617" customFormat="false" ht="12.75" hidden="false" customHeight="false" outlineLevel="0" collapsed="false">
      <c r="A10617" s="210" t="s">
        <v>20739</v>
      </c>
      <c r="B10617" s="211" t="n">
        <v>1.8</v>
      </c>
    </row>
    <row r="10618" customFormat="false" ht="12.75" hidden="false" customHeight="false" outlineLevel="0" collapsed="false">
      <c r="A10618" s="210" t="s">
        <v>20740</v>
      </c>
      <c r="B10618" s="211" t="n">
        <v>4.5</v>
      </c>
    </row>
    <row r="10619" customFormat="false" ht="12.75" hidden="false" customHeight="false" outlineLevel="0" collapsed="false">
      <c r="A10619" s="210" t="s">
        <v>20745</v>
      </c>
      <c r="B10619" s="211" t="n">
        <v>4.5</v>
      </c>
    </row>
    <row r="10620" customFormat="false" ht="12.75" hidden="false" customHeight="false" outlineLevel="0" collapsed="false">
      <c r="A10620" s="210" t="s">
        <v>20746</v>
      </c>
      <c r="B10620" s="211" t="n">
        <v>20.72</v>
      </c>
    </row>
    <row r="10621" customFormat="false" ht="12.75" hidden="false" customHeight="false" outlineLevel="0" collapsed="false">
      <c r="A10621" s="210" t="s">
        <v>20753</v>
      </c>
      <c r="B10621" s="211" t="n">
        <v>18.17</v>
      </c>
    </row>
    <row r="10622" customFormat="false" ht="12.75" hidden="false" customHeight="false" outlineLevel="0" collapsed="false">
      <c r="A10622" s="210" t="s">
        <v>20754</v>
      </c>
      <c r="B10622" s="211" t="n">
        <v>4.83</v>
      </c>
    </row>
    <row r="10623" customFormat="false" ht="12.75" hidden="false" customHeight="false" outlineLevel="0" collapsed="false">
      <c r="A10623" s="210" t="s">
        <v>20761</v>
      </c>
      <c r="B10623" s="211" t="n">
        <v>4.23</v>
      </c>
    </row>
    <row r="10624" customFormat="false" ht="12.75" hidden="false" customHeight="false" outlineLevel="0" collapsed="false">
      <c r="A10624" s="210" t="s">
        <v>20762</v>
      </c>
      <c r="B10624" s="211" t="n">
        <v>11.54</v>
      </c>
    </row>
    <row r="10625" customFormat="false" ht="12.75" hidden="false" customHeight="false" outlineLevel="0" collapsed="false">
      <c r="A10625" s="210" t="s">
        <v>20768</v>
      </c>
      <c r="B10625" s="211" t="n">
        <v>10.23</v>
      </c>
    </row>
    <row r="10626" customFormat="false" ht="12.75" hidden="false" customHeight="false" outlineLevel="0" collapsed="false">
      <c r="A10626" s="210" t="s">
        <v>20769</v>
      </c>
      <c r="B10626" s="211" t="n">
        <v>17151.36</v>
      </c>
    </row>
    <row r="10627" customFormat="false" ht="12.75" hidden="false" customHeight="false" outlineLevel="0" collapsed="false">
      <c r="A10627" s="210" t="s">
        <v>20774</v>
      </c>
      <c r="B10627" s="211" t="n">
        <v>15697.82</v>
      </c>
    </row>
    <row r="10628" customFormat="false" ht="12.75" hidden="false" customHeight="false" outlineLevel="0" collapsed="false">
      <c r="A10628" s="210" t="s">
        <v>20775</v>
      </c>
      <c r="B10628" s="211" t="n">
        <v>32153.08</v>
      </c>
    </row>
    <row r="10629" customFormat="false" ht="12.75" hidden="false" customHeight="false" outlineLevel="0" collapsed="false">
      <c r="A10629" s="210" t="s">
        <v>20779</v>
      </c>
      <c r="B10629" s="211" t="n">
        <v>29590.26</v>
      </c>
    </row>
    <row r="10630" customFormat="false" ht="12.75" hidden="false" customHeight="false" outlineLevel="0" collapsed="false">
      <c r="A10630" s="210" t="s">
        <v>20780</v>
      </c>
      <c r="B10630" s="211" t="n">
        <v>19565.99</v>
      </c>
    </row>
    <row r="10631" customFormat="false" ht="12.75" hidden="false" customHeight="false" outlineLevel="0" collapsed="false">
      <c r="A10631" s="210" t="s">
        <v>20785</v>
      </c>
      <c r="B10631" s="211" t="n">
        <v>17851.66</v>
      </c>
    </row>
    <row r="10632" customFormat="false" ht="12.75" hidden="false" customHeight="false" outlineLevel="0" collapsed="false">
      <c r="A10632" s="210" t="s">
        <v>20786</v>
      </c>
      <c r="B10632" s="211" t="n">
        <v>36481.52</v>
      </c>
    </row>
    <row r="10633" customFormat="false" ht="12.75" hidden="false" customHeight="false" outlineLevel="0" collapsed="false">
      <c r="A10633" s="210" t="s">
        <v>20791</v>
      </c>
      <c r="B10633" s="211" t="n">
        <v>33648.83</v>
      </c>
    </row>
    <row r="10634" customFormat="false" ht="12.75" hidden="false" customHeight="false" outlineLevel="0" collapsed="false">
      <c r="A10634" s="210" t="s">
        <v>20792</v>
      </c>
      <c r="B10634" s="211" t="n">
        <v>41634.69</v>
      </c>
    </row>
    <row r="10635" customFormat="false" ht="12.75" hidden="false" customHeight="false" outlineLevel="0" collapsed="false">
      <c r="A10635" s="210" t="s">
        <v>20794</v>
      </c>
      <c r="B10635" s="211" t="n">
        <v>38270.72</v>
      </c>
    </row>
    <row r="10636" customFormat="false" ht="12.75" hidden="false" customHeight="false" outlineLevel="0" collapsed="false">
      <c r="A10636" s="210" t="s">
        <v>20795</v>
      </c>
      <c r="B10636" s="211" t="n">
        <v>36412.59</v>
      </c>
    </row>
    <row r="10637" customFormat="false" ht="12.75" hidden="false" customHeight="false" outlineLevel="0" collapsed="false">
      <c r="A10637" s="210" t="s">
        <v>20799</v>
      </c>
      <c r="B10637" s="211" t="n">
        <v>33452.54</v>
      </c>
    </row>
    <row r="10638" customFormat="false" ht="12.75" hidden="false" customHeight="false" outlineLevel="0" collapsed="false">
      <c r="A10638" s="210" t="s">
        <v>20800</v>
      </c>
      <c r="B10638" s="211" t="n">
        <v>42680.88</v>
      </c>
    </row>
    <row r="10639" customFormat="false" ht="12.75" hidden="false" customHeight="false" outlineLevel="0" collapsed="false">
      <c r="A10639" s="210" t="s">
        <v>20803</v>
      </c>
      <c r="B10639" s="211" t="n">
        <v>39306.24</v>
      </c>
    </row>
    <row r="10640" customFormat="false" ht="12.75" hidden="false" customHeight="false" outlineLevel="0" collapsed="false">
      <c r="A10640" s="210" t="s">
        <v>20804</v>
      </c>
      <c r="B10640" s="211" t="n">
        <v>47843</v>
      </c>
    </row>
    <row r="10641" customFormat="false" ht="12.75" hidden="false" customHeight="false" outlineLevel="0" collapsed="false">
      <c r="A10641" s="210" t="s">
        <v>20809</v>
      </c>
      <c r="B10641" s="211" t="n">
        <v>44164.64</v>
      </c>
    </row>
    <row r="10642" customFormat="false" ht="12.75" hidden="false" customHeight="false" outlineLevel="0" collapsed="false">
      <c r="A10642" s="210" t="s">
        <v>20810</v>
      </c>
      <c r="B10642" s="211" t="n">
        <v>7965.79</v>
      </c>
    </row>
    <row r="10643" customFormat="false" ht="12.75" hidden="false" customHeight="false" outlineLevel="0" collapsed="false">
      <c r="A10643" s="210" t="s">
        <v>20814</v>
      </c>
      <c r="B10643" s="211" t="n">
        <v>7409.87</v>
      </c>
    </row>
    <row r="10644" customFormat="false" ht="12.75" hidden="false" customHeight="false" outlineLevel="0" collapsed="false">
      <c r="A10644" s="210" t="s">
        <v>20815</v>
      </c>
      <c r="B10644" s="211" t="n">
        <v>10487.5</v>
      </c>
    </row>
    <row r="10645" customFormat="false" ht="12.75" hidden="false" customHeight="false" outlineLevel="0" collapsed="false">
      <c r="A10645" s="210" t="s">
        <v>20820</v>
      </c>
      <c r="B10645" s="211" t="n">
        <v>10487.5</v>
      </c>
    </row>
    <row r="10646" customFormat="false" ht="12.75" hidden="false" customHeight="false" outlineLevel="0" collapsed="false">
      <c r="A10646" s="210" t="s">
        <v>20821</v>
      </c>
      <c r="B10646" s="211" t="n">
        <v>517.28</v>
      </c>
    </row>
    <row r="10647" customFormat="false" ht="12.75" hidden="false" customHeight="false" outlineLevel="0" collapsed="false">
      <c r="A10647" s="210" t="s">
        <v>20828</v>
      </c>
      <c r="B10647" s="211" t="n">
        <v>499.17</v>
      </c>
    </row>
    <row r="10648" customFormat="false" ht="12.75" hidden="false" customHeight="false" outlineLevel="0" collapsed="false">
      <c r="A10648" s="210" t="s">
        <v>20829</v>
      </c>
      <c r="B10648" s="211" t="n">
        <v>153.46</v>
      </c>
    </row>
    <row r="10649" customFormat="false" ht="12.75" hidden="false" customHeight="false" outlineLevel="0" collapsed="false">
      <c r="A10649" s="210" t="s">
        <v>20832</v>
      </c>
      <c r="B10649" s="211" t="n">
        <v>139.49</v>
      </c>
    </row>
    <row r="10650" customFormat="false" ht="12.75" hidden="false" customHeight="false" outlineLevel="0" collapsed="false">
      <c r="A10650" s="210" t="s">
        <v>20833</v>
      </c>
      <c r="B10650" s="211" t="n">
        <v>413.89</v>
      </c>
    </row>
    <row r="10651" customFormat="false" ht="12.75" hidden="false" customHeight="false" outlineLevel="0" collapsed="false">
      <c r="A10651" s="210" t="s">
        <v>20838</v>
      </c>
      <c r="B10651" s="211" t="n">
        <v>395.06</v>
      </c>
    </row>
    <row r="10652" customFormat="false" ht="12.75" hidden="false" customHeight="false" outlineLevel="0" collapsed="false">
      <c r="A10652" s="210" t="s">
        <v>20839</v>
      </c>
      <c r="B10652" s="211" t="n">
        <v>141.05</v>
      </c>
    </row>
    <row r="10653" customFormat="false" ht="12.75" hidden="false" customHeight="false" outlineLevel="0" collapsed="false">
      <c r="A10653" s="210" t="s">
        <v>20841</v>
      </c>
      <c r="B10653" s="211" t="n">
        <v>122.22</v>
      </c>
    </row>
    <row r="10654" customFormat="false" ht="12.75" hidden="false" customHeight="false" outlineLevel="0" collapsed="false">
      <c r="A10654" s="210" t="s">
        <v>20842</v>
      </c>
      <c r="B10654" s="211" t="n">
        <v>56.44</v>
      </c>
    </row>
    <row r="10655" customFormat="false" ht="12.75" hidden="false" customHeight="false" outlineLevel="0" collapsed="false">
      <c r="A10655" s="210" t="s">
        <v>20847</v>
      </c>
      <c r="B10655" s="211" t="n">
        <v>53.73</v>
      </c>
    </row>
    <row r="10656" customFormat="false" ht="12.75" hidden="false" customHeight="false" outlineLevel="0" collapsed="false">
      <c r="A10656" s="210" t="s">
        <v>20848</v>
      </c>
      <c r="B10656" s="211" t="n">
        <v>48.45</v>
      </c>
    </row>
    <row r="10657" customFormat="false" ht="12.75" hidden="false" customHeight="false" outlineLevel="0" collapsed="false">
      <c r="A10657" s="210" t="s">
        <v>20851</v>
      </c>
      <c r="B10657" s="211" t="n">
        <v>44.51</v>
      </c>
    </row>
    <row r="10658" customFormat="false" ht="12.75" hidden="false" customHeight="false" outlineLevel="0" collapsed="false">
      <c r="A10658" s="210" t="s">
        <v>20852</v>
      </c>
      <c r="B10658" s="211" t="n">
        <v>102.68</v>
      </c>
    </row>
    <row r="10659" customFormat="false" ht="12.75" hidden="false" customHeight="false" outlineLevel="0" collapsed="false">
      <c r="A10659" s="210" t="s">
        <v>20854</v>
      </c>
      <c r="B10659" s="211" t="n">
        <v>98.86</v>
      </c>
    </row>
    <row r="10660" customFormat="false" ht="12.75" hidden="false" customHeight="false" outlineLevel="0" collapsed="false">
      <c r="A10660" s="210" t="s">
        <v>20855</v>
      </c>
      <c r="B10660" s="211" t="n">
        <v>30.15</v>
      </c>
    </row>
    <row r="10661" customFormat="false" ht="12.75" hidden="false" customHeight="false" outlineLevel="0" collapsed="false">
      <c r="A10661" s="210" t="s">
        <v>20858</v>
      </c>
      <c r="B10661" s="211" t="n">
        <v>27.44</v>
      </c>
    </row>
    <row r="10662" customFormat="false" ht="12.75" hidden="false" customHeight="false" outlineLevel="0" collapsed="false">
      <c r="A10662" s="210" t="s">
        <v>20859</v>
      </c>
      <c r="B10662" s="211" t="n">
        <v>48.23</v>
      </c>
    </row>
    <row r="10663" customFormat="false" ht="12.75" hidden="false" customHeight="false" outlineLevel="0" collapsed="false">
      <c r="A10663" s="210" t="s">
        <v>20863</v>
      </c>
      <c r="B10663" s="211" t="n">
        <v>45.95</v>
      </c>
    </row>
    <row r="10664" customFormat="false" ht="12.75" hidden="false" customHeight="false" outlineLevel="0" collapsed="false">
      <c r="A10664" s="210" t="s">
        <v>20864</v>
      </c>
      <c r="B10664" s="211" t="n">
        <v>511.36</v>
      </c>
    </row>
    <row r="10665" customFormat="false" ht="12.75" hidden="false" customHeight="false" outlineLevel="0" collapsed="false">
      <c r="A10665" s="210" t="s">
        <v>20869</v>
      </c>
      <c r="B10665" s="211" t="n">
        <v>495.11</v>
      </c>
    </row>
    <row r="10666" customFormat="false" ht="12.75" hidden="false" customHeight="false" outlineLevel="0" collapsed="false">
      <c r="A10666" s="210" t="s">
        <v>20870</v>
      </c>
      <c r="B10666" s="211" t="n">
        <v>168.72</v>
      </c>
    </row>
    <row r="10667" customFormat="false" ht="12.75" hidden="false" customHeight="false" outlineLevel="0" collapsed="false">
      <c r="A10667" s="210" t="s">
        <v>20875</v>
      </c>
      <c r="B10667" s="211" t="n">
        <v>166.03</v>
      </c>
    </row>
    <row r="10668" customFormat="false" ht="12.75" hidden="false" customHeight="false" outlineLevel="0" collapsed="false">
      <c r="A10668" s="210" t="s">
        <v>20876</v>
      </c>
      <c r="B10668" s="211" t="n">
        <v>73.63</v>
      </c>
    </row>
    <row r="10669" customFormat="false" ht="12.75" hidden="false" customHeight="false" outlineLevel="0" collapsed="false">
      <c r="A10669" s="210" t="s">
        <v>20880</v>
      </c>
      <c r="B10669" s="211" t="n">
        <v>71.91</v>
      </c>
    </row>
    <row r="10670" customFormat="false" ht="12.75" hidden="false" customHeight="false" outlineLevel="0" collapsed="false">
      <c r="A10670" s="210" t="s">
        <v>20881</v>
      </c>
      <c r="B10670" s="211" t="n">
        <v>3364.73</v>
      </c>
    </row>
    <row r="10671" customFormat="false" ht="12.75" hidden="false" customHeight="false" outlineLevel="0" collapsed="false">
      <c r="A10671" s="210" t="s">
        <v>20885</v>
      </c>
      <c r="B10671" s="211" t="n">
        <v>3321.39</v>
      </c>
    </row>
    <row r="10672" customFormat="false" ht="12.75" hidden="false" customHeight="false" outlineLevel="0" collapsed="false">
      <c r="A10672" s="210" t="s">
        <v>20886</v>
      </c>
      <c r="B10672" s="211" t="n">
        <v>1651.06</v>
      </c>
    </row>
    <row r="10673" customFormat="false" ht="12.75" hidden="false" customHeight="false" outlineLevel="0" collapsed="false">
      <c r="A10673" s="210" t="s">
        <v>20892</v>
      </c>
      <c r="B10673" s="211" t="n">
        <v>1612.27</v>
      </c>
    </row>
    <row r="10674" customFormat="false" ht="12.75" hidden="false" customHeight="false" outlineLevel="0" collapsed="false">
      <c r="A10674" s="210" t="s">
        <v>20893</v>
      </c>
      <c r="B10674" s="211" t="n">
        <v>22.65</v>
      </c>
    </row>
    <row r="10675" customFormat="false" ht="12.75" hidden="false" customHeight="false" outlineLevel="0" collapsed="false">
      <c r="A10675" s="210" t="s">
        <v>20897</v>
      </c>
      <c r="B10675" s="211" t="n">
        <v>19.62</v>
      </c>
    </row>
    <row r="10676" customFormat="false" ht="12.75" hidden="false" customHeight="false" outlineLevel="0" collapsed="false">
      <c r="A10676" s="210" t="s">
        <v>20898</v>
      </c>
      <c r="B10676" s="211" t="n">
        <v>10.7</v>
      </c>
    </row>
    <row r="10677" customFormat="false" ht="12.75" hidden="false" customHeight="false" outlineLevel="0" collapsed="false">
      <c r="A10677" s="210" t="s">
        <v>20902</v>
      </c>
      <c r="B10677" s="211" t="n">
        <v>9.37</v>
      </c>
    </row>
    <row r="10678" customFormat="false" ht="12.75" hidden="false" customHeight="false" outlineLevel="0" collapsed="false">
      <c r="A10678" s="210" t="s">
        <v>20903</v>
      </c>
      <c r="B10678" s="211" t="n">
        <v>1042.78</v>
      </c>
    </row>
    <row r="10679" customFormat="false" ht="12.75" hidden="false" customHeight="false" outlineLevel="0" collapsed="false">
      <c r="A10679" s="210" t="s">
        <v>20906</v>
      </c>
      <c r="B10679" s="211" t="n">
        <v>927.88</v>
      </c>
    </row>
    <row r="10680" customFormat="false" ht="12.75" hidden="false" customHeight="false" outlineLevel="0" collapsed="false">
      <c r="A10680" s="210" t="s">
        <v>20907</v>
      </c>
      <c r="B10680" s="211" t="n">
        <v>669.19</v>
      </c>
    </row>
    <row r="10681" customFormat="false" ht="12.75" hidden="false" customHeight="false" outlineLevel="0" collapsed="false">
      <c r="A10681" s="210" t="s">
        <v>20913</v>
      </c>
      <c r="B10681" s="211" t="n">
        <v>642.87</v>
      </c>
    </row>
    <row r="10682" customFormat="false" ht="12.75" hidden="false" customHeight="false" outlineLevel="0" collapsed="false">
      <c r="A10682" s="210" t="s">
        <v>20914</v>
      </c>
      <c r="B10682" s="211" t="n">
        <v>427.82</v>
      </c>
    </row>
    <row r="10683" customFormat="false" ht="12.75" hidden="false" customHeight="false" outlineLevel="0" collapsed="false">
      <c r="A10683" s="210" t="s">
        <v>20915</v>
      </c>
      <c r="B10683" s="211" t="n">
        <v>388.85</v>
      </c>
    </row>
    <row r="10684" customFormat="false" ht="12.75" hidden="false" customHeight="false" outlineLevel="0" collapsed="false">
      <c r="A10684" s="210" t="s">
        <v>20916</v>
      </c>
      <c r="B10684" s="211" t="n">
        <v>524.95</v>
      </c>
    </row>
    <row r="10685" customFormat="false" ht="12.75" hidden="false" customHeight="false" outlineLevel="0" collapsed="false">
      <c r="A10685" s="210" t="s">
        <v>20917</v>
      </c>
      <c r="B10685" s="211" t="n">
        <v>474.67</v>
      </c>
    </row>
    <row r="10686" customFormat="false" ht="12.75" hidden="false" customHeight="false" outlineLevel="0" collapsed="false">
      <c r="A10686" s="210" t="s">
        <v>20918</v>
      </c>
      <c r="B10686" s="211" t="n">
        <v>370.18</v>
      </c>
    </row>
    <row r="10687" customFormat="false" ht="12.75" hidden="false" customHeight="false" outlineLevel="0" collapsed="false">
      <c r="A10687" s="210" t="s">
        <v>20923</v>
      </c>
      <c r="B10687" s="211" t="n">
        <v>338.91</v>
      </c>
    </row>
    <row r="10688" customFormat="false" ht="12.75" hidden="false" customHeight="false" outlineLevel="0" collapsed="false">
      <c r="A10688" s="210" t="s">
        <v>20924</v>
      </c>
      <c r="B10688" s="211" t="n">
        <v>464.15</v>
      </c>
    </row>
    <row r="10689" customFormat="false" ht="12.75" hidden="false" customHeight="false" outlineLevel="0" collapsed="false">
      <c r="A10689" s="210" t="s">
        <v>20926</v>
      </c>
      <c r="B10689" s="211" t="n">
        <v>420.33</v>
      </c>
    </row>
    <row r="10690" customFormat="false" ht="12.75" hidden="false" customHeight="false" outlineLevel="0" collapsed="false">
      <c r="A10690" s="210" t="s">
        <v>20927</v>
      </c>
      <c r="B10690" s="211" t="n">
        <v>566.64</v>
      </c>
    </row>
    <row r="10691" customFormat="false" ht="12.75" hidden="false" customHeight="false" outlineLevel="0" collapsed="false">
      <c r="A10691" s="210" t="s">
        <v>20929</v>
      </c>
      <c r="B10691" s="211" t="n">
        <v>509.14</v>
      </c>
    </row>
    <row r="10692" customFormat="false" ht="12.75" hidden="false" customHeight="false" outlineLevel="0" collapsed="false">
      <c r="A10692" s="210" t="s">
        <v>20930</v>
      </c>
      <c r="B10692" s="211" t="n">
        <v>671.69</v>
      </c>
    </row>
    <row r="10693" customFormat="false" ht="12.75" hidden="false" customHeight="false" outlineLevel="0" collapsed="false">
      <c r="A10693" s="210" t="s">
        <v>20932</v>
      </c>
      <c r="B10693" s="211" t="n">
        <v>600.17</v>
      </c>
    </row>
    <row r="10694" customFormat="false" ht="12.75" hidden="false" customHeight="false" outlineLevel="0" collapsed="false">
      <c r="A10694" s="210" t="s">
        <v>20933</v>
      </c>
      <c r="B10694" s="211" t="n">
        <v>80.71</v>
      </c>
    </row>
    <row r="10695" customFormat="false" ht="12.75" hidden="false" customHeight="false" outlineLevel="0" collapsed="false">
      <c r="A10695" s="210" t="s">
        <v>20937</v>
      </c>
      <c r="B10695" s="211" t="n">
        <v>70.22</v>
      </c>
    </row>
    <row r="10696" customFormat="false" ht="12.75" hidden="false" customHeight="false" outlineLevel="0" collapsed="false">
      <c r="A10696" s="210" t="s">
        <v>20938</v>
      </c>
      <c r="B10696" s="211" t="n">
        <v>161.42</v>
      </c>
    </row>
    <row r="10697" customFormat="false" ht="12.75" hidden="false" customHeight="false" outlineLevel="0" collapsed="false">
      <c r="A10697" s="210" t="s">
        <v>20942</v>
      </c>
      <c r="B10697" s="211" t="n">
        <v>140.45</v>
      </c>
    </row>
    <row r="10698" customFormat="false" ht="12.75" hidden="false" customHeight="false" outlineLevel="0" collapsed="false">
      <c r="A10698" s="210" t="s">
        <v>20943</v>
      </c>
      <c r="B10698" s="211" t="n">
        <v>247.6</v>
      </c>
    </row>
    <row r="10699" customFormat="false" ht="12.75" hidden="false" customHeight="false" outlineLevel="0" collapsed="false">
      <c r="A10699" s="210" t="s">
        <v>20947</v>
      </c>
      <c r="B10699" s="211" t="n">
        <v>227.04</v>
      </c>
    </row>
    <row r="10700" customFormat="false" ht="12.75" hidden="false" customHeight="false" outlineLevel="0" collapsed="false">
      <c r="A10700" s="210" t="s">
        <v>20948</v>
      </c>
      <c r="B10700" s="211" t="n">
        <v>320.8</v>
      </c>
    </row>
    <row r="10701" customFormat="false" ht="12.75" hidden="false" customHeight="false" outlineLevel="0" collapsed="false">
      <c r="A10701" s="210" t="s">
        <v>20952</v>
      </c>
      <c r="B10701" s="211" t="n">
        <v>291.44</v>
      </c>
    </row>
    <row r="10702" customFormat="false" ht="12.75" hidden="false" customHeight="false" outlineLevel="0" collapsed="false">
      <c r="A10702" s="210" t="s">
        <v>20953</v>
      </c>
      <c r="B10702" s="211" t="n">
        <v>603.89</v>
      </c>
    </row>
    <row r="10703" customFormat="false" ht="12.75" hidden="false" customHeight="false" outlineLevel="0" collapsed="false">
      <c r="A10703" s="210" t="s">
        <v>20957</v>
      </c>
      <c r="B10703" s="211" t="n">
        <v>542.38</v>
      </c>
    </row>
    <row r="10704" customFormat="false" ht="12.75" hidden="false" customHeight="false" outlineLevel="0" collapsed="false">
      <c r="A10704" s="210" t="s">
        <v>20958</v>
      </c>
      <c r="B10704" s="211" t="n">
        <v>725.67</v>
      </c>
    </row>
    <row r="10705" customFormat="false" ht="12.75" hidden="false" customHeight="false" outlineLevel="0" collapsed="false">
      <c r="A10705" s="210" t="s">
        <v>20960</v>
      </c>
      <c r="B10705" s="211" t="n">
        <v>647.91</v>
      </c>
    </row>
    <row r="10706" customFormat="false" ht="12.75" hidden="false" customHeight="false" outlineLevel="0" collapsed="false">
      <c r="A10706" s="210" t="s">
        <v>20961</v>
      </c>
      <c r="B10706" s="211" t="n">
        <v>835.1</v>
      </c>
    </row>
    <row r="10707" customFormat="false" ht="12.75" hidden="false" customHeight="false" outlineLevel="0" collapsed="false">
      <c r="A10707" s="210" t="s">
        <v>20966</v>
      </c>
      <c r="B10707" s="211" t="n">
        <v>741.56</v>
      </c>
    </row>
    <row r="10708" customFormat="false" ht="12.75" hidden="false" customHeight="false" outlineLevel="0" collapsed="false">
      <c r="A10708" s="210" t="s">
        <v>20967</v>
      </c>
      <c r="B10708" s="211" t="n">
        <v>997.47</v>
      </c>
    </row>
    <row r="10709" customFormat="false" ht="12.75" hidden="false" customHeight="false" outlineLevel="0" collapsed="false">
      <c r="A10709" s="210" t="s">
        <v>20969</v>
      </c>
      <c r="B10709" s="211" t="n">
        <v>882.26</v>
      </c>
    </row>
    <row r="10710" customFormat="false" ht="12.75" hidden="false" customHeight="false" outlineLevel="0" collapsed="false">
      <c r="A10710" s="210" t="s">
        <v>20970</v>
      </c>
      <c r="B10710" s="211" t="n">
        <v>141.59</v>
      </c>
    </row>
    <row r="10711" customFormat="false" ht="12.75" hidden="false" customHeight="false" outlineLevel="0" collapsed="false">
      <c r="A10711" s="210" t="s">
        <v>20973</v>
      </c>
      <c r="B10711" s="211" t="n">
        <v>122.98</v>
      </c>
    </row>
    <row r="10712" customFormat="false" ht="12.75" hidden="false" customHeight="false" outlineLevel="0" collapsed="false">
      <c r="A10712" s="210" t="s">
        <v>20974</v>
      </c>
      <c r="B10712" s="211" t="n">
        <v>1383.02</v>
      </c>
    </row>
    <row r="10713" customFormat="false" ht="12.75" hidden="false" customHeight="false" outlineLevel="0" collapsed="false">
      <c r="A10713" s="210" t="s">
        <v>20977</v>
      </c>
      <c r="B10713" s="211" t="n">
        <v>1317.12</v>
      </c>
    </row>
    <row r="10714" customFormat="false" ht="12.75" hidden="false" customHeight="false" outlineLevel="0" collapsed="false">
      <c r="A10714" s="210" t="s">
        <v>20978</v>
      </c>
      <c r="B10714" s="211" t="n">
        <v>1357.36</v>
      </c>
    </row>
    <row r="10715" customFormat="false" ht="12.75" hidden="false" customHeight="false" outlineLevel="0" collapsed="false">
      <c r="A10715" s="210" t="s">
        <v>20980</v>
      </c>
      <c r="B10715" s="211" t="n">
        <v>1294.88</v>
      </c>
    </row>
    <row r="10716" customFormat="false" ht="12.75" hidden="false" customHeight="false" outlineLevel="0" collapsed="false">
      <c r="A10716" s="210" t="s">
        <v>20981</v>
      </c>
      <c r="B10716" s="211" t="n">
        <v>261.85</v>
      </c>
    </row>
    <row r="10717" customFormat="false" ht="12.75" hidden="false" customHeight="false" outlineLevel="0" collapsed="false">
      <c r="A10717" s="210" t="s">
        <v>20984</v>
      </c>
      <c r="B10717" s="211" t="n">
        <v>250.64</v>
      </c>
    </row>
    <row r="10718" customFormat="false" ht="12.75" hidden="false" customHeight="false" outlineLevel="0" collapsed="false">
      <c r="A10718" s="210" t="s">
        <v>20985</v>
      </c>
      <c r="B10718" s="211" t="n">
        <v>258</v>
      </c>
    </row>
    <row r="10719" customFormat="false" ht="12.75" hidden="false" customHeight="false" outlineLevel="0" collapsed="false">
      <c r="A10719" s="210" t="s">
        <v>20988</v>
      </c>
      <c r="B10719" s="211" t="n">
        <v>247.3</v>
      </c>
    </row>
    <row r="10720" customFormat="false" ht="12.75" hidden="false" customHeight="false" outlineLevel="0" collapsed="false">
      <c r="A10720" s="210" t="s">
        <v>20989</v>
      </c>
      <c r="B10720" s="211" t="n">
        <v>286.11</v>
      </c>
    </row>
    <row r="10721" customFormat="false" ht="12.75" hidden="false" customHeight="false" outlineLevel="0" collapsed="false">
      <c r="A10721" s="210" t="s">
        <v>20992</v>
      </c>
      <c r="B10721" s="211" t="n">
        <v>272.64</v>
      </c>
    </row>
    <row r="10722" customFormat="false" ht="12.75" hidden="false" customHeight="false" outlineLevel="0" collapsed="false">
      <c r="A10722" s="210" t="s">
        <v>20993</v>
      </c>
      <c r="B10722" s="211" t="n">
        <v>320.23</v>
      </c>
    </row>
    <row r="10723" customFormat="false" ht="12.75" hidden="false" customHeight="false" outlineLevel="0" collapsed="false">
      <c r="A10723" s="210" t="s">
        <v>20996</v>
      </c>
      <c r="B10723" s="211" t="n">
        <v>301.22</v>
      </c>
    </row>
    <row r="10724" customFormat="false" ht="12.75" hidden="false" customHeight="false" outlineLevel="0" collapsed="false">
      <c r="A10724" s="210" t="s">
        <v>20997</v>
      </c>
      <c r="B10724" s="211" t="n">
        <v>353.96</v>
      </c>
    </row>
    <row r="10725" customFormat="false" ht="12.75" hidden="false" customHeight="false" outlineLevel="0" collapsed="false">
      <c r="A10725" s="210" t="s">
        <v>21000</v>
      </c>
      <c r="B10725" s="211" t="n">
        <v>331.43</v>
      </c>
    </row>
    <row r="10726" customFormat="false" ht="12.75" hidden="false" customHeight="false" outlineLevel="0" collapsed="false">
      <c r="A10726" s="210" t="s">
        <v>21001</v>
      </c>
      <c r="B10726" s="211" t="n">
        <v>136.14</v>
      </c>
    </row>
    <row r="10727" customFormat="false" ht="12.75" hidden="false" customHeight="false" outlineLevel="0" collapsed="false">
      <c r="A10727" s="210" t="s">
        <v>21003</v>
      </c>
      <c r="B10727" s="211" t="n">
        <v>129.65</v>
      </c>
    </row>
    <row r="10728" customFormat="false" ht="12.75" hidden="false" customHeight="false" outlineLevel="0" collapsed="false">
      <c r="A10728" s="210" t="s">
        <v>21004</v>
      </c>
      <c r="B10728" s="211" t="n">
        <v>133.57</v>
      </c>
    </row>
    <row r="10729" customFormat="false" ht="12.75" hidden="false" customHeight="false" outlineLevel="0" collapsed="false">
      <c r="A10729" s="210" t="s">
        <v>21006</v>
      </c>
      <c r="B10729" s="211" t="n">
        <v>127.43</v>
      </c>
    </row>
    <row r="10730" customFormat="false" ht="12.75" hidden="false" customHeight="false" outlineLevel="0" collapsed="false">
      <c r="A10730" s="210" t="s">
        <v>21007</v>
      </c>
      <c r="B10730" s="211" t="n">
        <v>146.11</v>
      </c>
    </row>
    <row r="10731" customFormat="false" ht="12.75" hidden="false" customHeight="false" outlineLevel="0" collapsed="false">
      <c r="A10731" s="210" t="s">
        <v>21010</v>
      </c>
      <c r="B10731" s="211" t="n">
        <v>138.85</v>
      </c>
    </row>
    <row r="10732" customFormat="false" ht="12.75" hidden="false" customHeight="false" outlineLevel="0" collapsed="false">
      <c r="A10732" s="210" t="s">
        <v>21011</v>
      </c>
      <c r="B10732" s="211" t="n">
        <v>167.08</v>
      </c>
    </row>
    <row r="10733" customFormat="false" ht="12.75" hidden="false" customHeight="false" outlineLevel="0" collapsed="false">
      <c r="A10733" s="210" t="s">
        <v>21014</v>
      </c>
      <c r="B10733" s="211" t="n">
        <v>156.47</v>
      </c>
    </row>
    <row r="10734" customFormat="false" ht="12.75" hidden="false" customHeight="false" outlineLevel="0" collapsed="false">
      <c r="A10734" s="210" t="s">
        <v>21015</v>
      </c>
      <c r="B10734" s="211" t="n">
        <v>185.49</v>
      </c>
    </row>
    <row r="10735" customFormat="false" ht="12.75" hidden="false" customHeight="false" outlineLevel="0" collapsed="false">
      <c r="A10735" s="210" t="s">
        <v>21019</v>
      </c>
      <c r="B10735" s="211" t="n">
        <v>172.98</v>
      </c>
    </row>
    <row r="10736" customFormat="false" ht="12.75" hidden="false" customHeight="false" outlineLevel="0" collapsed="false">
      <c r="A10736" s="210" t="s">
        <v>21020</v>
      </c>
      <c r="B10736" s="211" t="n">
        <v>146.57</v>
      </c>
    </row>
    <row r="10737" customFormat="false" ht="12.75" hidden="false" customHeight="false" outlineLevel="0" collapsed="false">
      <c r="A10737" s="210" t="s">
        <v>21024</v>
      </c>
      <c r="B10737" s="211" t="n">
        <v>139.28</v>
      </c>
    </row>
    <row r="10738" customFormat="false" ht="12.75" hidden="false" customHeight="false" outlineLevel="0" collapsed="false">
      <c r="A10738" s="210" t="s">
        <v>21025</v>
      </c>
      <c r="B10738" s="211" t="n">
        <v>287.5</v>
      </c>
    </row>
    <row r="10739" customFormat="false" ht="12.75" hidden="false" customHeight="false" outlineLevel="0" collapsed="false">
      <c r="A10739" s="210" t="s">
        <v>21027</v>
      </c>
      <c r="B10739" s="211" t="n">
        <v>274.38</v>
      </c>
    </row>
    <row r="10740" customFormat="false" ht="12.75" hidden="false" customHeight="false" outlineLevel="0" collapsed="false">
      <c r="A10740" s="210" t="s">
        <v>21028</v>
      </c>
      <c r="B10740" s="211" t="n">
        <v>315.19</v>
      </c>
    </row>
    <row r="10741" customFormat="false" ht="12.75" hidden="false" customHeight="false" outlineLevel="0" collapsed="false">
      <c r="A10741" s="210" t="s">
        <v>21033</v>
      </c>
      <c r="B10741" s="211" t="n">
        <v>299.78</v>
      </c>
    </row>
    <row r="10742" customFormat="false" ht="12.75" hidden="false" customHeight="false" outlineLevel="0" collapsed="false">
      <c r="A10742" s="210" t="s">
        <v>21034</v>
      </c>
      <c r="B10742" s="211" t="n">
        <v>56.02</v>
      </c>
    </row>
    <row r="10743" customFormat="false" ht="12.75" hidden="false" customHeight="false" outlineLevel="0" collapsed="false">
      <c r="A10743" s="210" t="s">
        <v>21038</v>
      </c>
      <c r="B10743" s="211" t="n">
        <v>53.53</v>
      </c>
    </row>
    <row r="10744" customFormat="false" ht="12.75" hidden="false" customHeight="false" outlineLevel="0" collapsed="false">
      <c r="A10744" s="210" t="s">
        <v>21039</v>
      </c>
      <c r="B10744" s="211" t="n">
        <v>32.88</v>
      </c>
    </row>
    <row r="10745" customFormat="false" ht="12.75" hidden="false" customHeight="false" outlineLevel="0" collapsed="false">
      <c r="A10745" s="210" t="s">
        <v>21042</v>
      </c>
      <c r="B10745" s="211" t="n">
        <v>30.98</v>
      </c>
    </row>
    <row r="10746" customFormat="false" ht="12.75" hidden="false" customHeight="false" outlineLevel="0" collapsed="false">
      <c r="A10746" s="210" t="s">
        <v>21043</v>
      </c>
      <c r="B10746" s="211" t="n">
        <v>746.04</v>
      </c>
    </row>
    <row r="10747" customFormat="false" ht="12.75" hidden="false" customHeight="false" outlineLevel="0" collapsed="false">
      <c r="A10747" s="210" t="s">
        <v>21046</v>
      </c>
      <c r="B10747" s="211" t="n">
        <v>708.12</v>
      </c>
    </row>
    <row r="10748" customFormat="false" ht="12.75" hidden="false" customHeight="false" outlineLevel="0" collapsed="false">
      <c r="A10748" s="210" t="s">
        <v>21047</v>
      </c>
      <c r="B10748" s="211" t="n">
        <v>115.22</v>
      </c>
    </row>
    <row r="10749" customFormat="false" ht="12.75" hidden="false" customHeight="false" outlineLevel="0" collapsed="false">
      <c r="A10749" s="210" t="s">
        <v>21052</v>
      </c>
      <c r="B10749" s="211" t="n">
        <v>105.77</v>
      </c>
    </row>
    <row r="10750" customFormat="false" ht="12.75" hidden="false" customHeight="false" outlineLevel="0" collapsed="false">
      <c r="A10750" s="210" t="s">
        <v>21053</v>
      </c>
      <c r="B10750" s="211" t="n">
        <v>112.01</v>
      </c>
    </row>
    <row r="10751" customFormat="false" ht="12.75" hidden="false" customHeight="false" outlineLevel="0" collapsed="false">
      <c r="A10751" s="210" t="s">
        <v>21055</v>
      </c>
      <c r="B10751" s="211" t="n">
        <v>102.99</v>
      </c>
    </row>
    <row r="10752" customFormat="false" ht="12.75" hidden="false" customHeight="false" outlineLevel="0" collapsed="false">
      <c r="A10752" s="210" t="s">
        <v>21056</v>
      </c>
      <c r="B10752" s="211" t="n">
        <v>130.15</v>
      </c>
    </row>
    <row r="10753" customFormat="false" ht="12.75" hidden="false" customHeight="false" outlineLevel="0" collapsed="false">
      <c r="A10753" s="210" t="s">
        <v>21059</v>
      </c>
      <c r="B10753" s="211" t="n">
        <v>118.99</v>
      </c>
    </row>
    <row r="10754" customFormat="false" ht="12.75" hidden="false" customHeight="false" outlineLevel="0" collapsed="false">
      <c r="A10754" s="210" t="s">
        <v>21060</v>
      </c>
      <c r="B10754" s="211" t="n">
        <v>161.19</v>
      </c>
    </row>
    <row r="10755" customFormat="false" ht="12.75" hidden="false" customHeight="false" outlineLevel="0" collapsed="false">
      <c r="A10755" s="210" t="s">
        <v>21063</v>
      </c>
      <c r="B10755" s="211" t="n">
        <v>145.61</v>
      </c>
    </row>
    <row r="10756" customFormat="false" ht="12.75" hidden="false" customHeight="false" outlineLevel="0" collapsed="false">
      <c r="A10756" s="210" t="s">
        <v>21064</v>
      </c>
      <c r="B10756" s="211" t="n">
        <v>187.65</v>
      </c>
    </row>
    <row r="10757" customFormat="false" ht="12.75" hidden="false" customHeight="false" outlineLevel="0" collapsed="false">
      <c r="A10757" s="210" t="s">
        <v>21067</v>
      </c>
      <c r="B10757" s="211" t="n">
        <v>168.81</v>
      </c>
    </row>
    <row r="10758" customFormat="false" ht="12.75" hidden="false" customHeight="false" outlineLevel="0" collapsed="false">
      <c r="A10758" s="210" t="s">
        <v>21068</v>
      </c>
      <c r="B10758" s="211" t="n">
        <v>58.98</v>
      </c>
    </row>
    <row r="10759" customFormat="false" ht="12.75" hidden="false" customHeight="false" outlineLevel="0" collapsed="false">
      <c r="A10759" s="210" t="s">
        <v>21071</v>
      </c>
      <c r="B10759" s="211" t="n">
        <v>53.97</v>
      </c>
    </row>
    <row r="10760" customFormat="false" ht="12.75" hidden="false" customHeight="false" outlineLevel="0" collapsed="false">
      <c r="A10760" s="210" t="s">
        <v>21072</v>
      </c>
      <c r="B10760" s="211" t="n">
        <v>56.89</v>
      </c>
    </row>
    <row r="10761" customFormat="false" ht="12.75" hidden="false" customHeight="false" outlineLevel="0" collapsed="false">
      <c r="A10761" s="210" t="s">
        <v>21074</v>
      </c>
      <c r="B10761" s="211" t="n">
        <v>52.15</v>
      </c>
    </row>
    <row r="10762" customFormat="false" ht="12.75" hidden="false" customHeight="false" outlineLevel="0" collapsed="false">
      <c r="A10762" s="210" t="s">
        <v>21075</v>
      </c>
      <c r="B10762" s="211" t="n">
        <v>66.1</v>
      </c>
    </row>
    <row r="10763" customFormat="false" ht="12.75" hidden="false" customHeight="false" outlineLevel="0" collapsed="false">
      <c r="A10763" s="210" t="s">
        <v>21077</v>
      </c>
      <c r="B10763" s="211" t="n">
        <v>60.14</v>
      </c>
    </row>
    <row r="10764" customFormat="false" ht="12.75" hidden="false" customHeight="false" outlineLevel="0" collapsed="false">
      <c r="A10764" s="210" t="s">
        <v>21078</v>
      </c>
      <c r="B10764" s="211" t="n">
        <v>85.81</v>
      </c>
    </row>
    <row r="10765" customFormat="false" ht="12.75" hidden="false" customHeight="false" outlineLevel="0" collapsed="false">
      <c r="A10765" s="210" t="s">
        <v>21081</v>
      </c>
      <c r="B10765" s="211" t="n">
        <v>77.22</v>
      </c>
    </row>
    <row r="10766" customFormat="false" ht="12.75" hidden="false" customHeight="false" outlineLevel="0" collapsed="false">
      <c r="A10766" s="210" t="s">
        <v>21082</v>
      </c>
      <c r="B10766" s="211" t="n">
        <v>100.02</v>
      </c>
    </row>
    <row r="10767" customFormat="false" ht="12.75" hidden="false" customHeight="false" outlineLevel="0" collapsed="false">
      <c r="A10767" s="210" t="s">
        <v>21085</v>
      </c>
      <c r="B10767" s="211" t="n">
        <v>89.53</v>
      </c>
    </row>
    <row r="10768" customFormat="false" ht="12.75" hidden="false" customHeight="false" outlineLevel="0" collapsed="false">
      <c r="A10768" s="210" t="s">
        <v>21086</v>
      </c>
      <c r="B10768" s="211" t="n">
        <v>98.17</v>
      </c>
    </row>
    <row r="10769" customFormat="false" ht="12.75" hidden="false" customHeight="false" outlineLevel="0" collapsed="false">
      <c r="A10769" s="210" t="s">
        <v>21091</v>
      </c>
      <c r="B10769" s="211" t="n">
        <v>91.32</v>
      </c>
    </row>
    <row r="10770" customFormat="false" ht="12.75" hidden="false" customHeight="false" outlineLevel="0" collapsed="false">
      <c r="A10770" s="210" t="s">
        <v>21092</v>
      </c>
      <c r="B10770" s="211" t="n">
        <v>95.6</v>
      </c>
    </row>
    <row r="10771" customFormat="false" ht="12.75" hidden="false" customHeight="false" outlineLevel="0" collapsed="false">
      <c r="A10771" s="210" t="s">
        <v>21094</v>
      </c>
      <c r="B10771" s="211" t="n">
        <v>89.09</v>
      </c>
    </row>
    <row r="10772" customFormat="false" ht="12.75" hidden="false" customHeight="false" outlineLevel="0" collapsed="false">
      <c r="A10772" s="210" t="s">
        <v>21095</v>
      </c>
      <c r="B10772" s="211" t="n">
        <v>107.08</v>
      </c>
    </row>
    <row r="10773" customFormat="false" ht="12.75" hidden="false" customHeight="false" outlineLevel="0" collapsed="false">
      <c r="A10773" s="210" t="s">
        <v>21097</v>
      </c>
      <c r="B10773" s="211" t="n">
        <v>99.04</v>
      </c>
    </row>
    <row r="10774" customFormat="false" ht="12.75" hidden="false" customHeight="false" outlineLevel="0" collapsed="false">
      <c r="A10774" s="210" t="s">
        <v>21098</v>
      </c>
      <c r="B10774" s="211" t="n">
        <v>131.25</v>
      </c>
    </row>
    <row r="10775" customFormat="false" ht="12.75" hidden="false" customHeight="false" outlineLevel="0" collapsed="false">
      <c r="A10775" s="210" t="s">
        <v>21100</v>
      </c>
      <c r="B10775" s="211" t="n">
        <v>119.98</v>
      </c>
    </row>
    <row r="10776" customFormat="false" ht="12.75" hidden="false" customHeight="false" outlineLevel="0" collapsed="false">
      <c r="A10776" s="210" t="s">
        <v>21101</v>
      </c>
      <c r="B10776" s="211" t="n">
        <v>147.48</v>
      </c>
    </row>
    <row r="10777" customFormat="false" ht="12.75" hidden="false" customHeight="false" outlineLevel="0" collapsed="false">
      <c r="A10777" s="210" t="s">
        <v>21103</v>
      </c>
      <c r="B10777" s="211" t="n">
        <v>134.05</v>
      </c>
    </row>
    <row r="10778" customFormat="false" ht="12.75" hidden="false" customHeight="false" outlineLevel="0" collapsed="false">
      <c r="A10778" s="210" t="s">
        <v>21104</v>
      </c>
      <c r="B10778" s="211" t="n">
        <v>49.65</v>
      </c>
    </row>
    <row r="10779" customFormat="false" ht="12.75" hidden="false" customHeight="false" outlineLevel="0" collapsed="false">
      <c r="A10779" s="210" t="s">
        <v>108</v>
      </c>
      <c r="B10779" s="211" t="n">
        <v>46.07</v>
      </c>
    </row>
    <row r="10780" customFormat="false" ht="12.75" hidden="false" customHeight="false" outlineLevel="0" collapsed="false">
      <c r="A10780" s="210" t="s">
        <v>21108</v>
      </c>
      <c r="B10780" s="211" t="n">
        <v>48.54</v>
      </c>
    </row>
    <row r="10781" customFormat="false" ht="12.75" hidden="false" customHeight="false" outlineLevel="0" collapsed="false">
      <c r="A10781" s="210" t="s">
        <v>21110</v>
      </c>
      <c r="B10781" s="211" t="n">
        <v>45.1</v>
      </c>
    </row>
    <row r="10782" customFormat="false" ht="12.75" hidden="false" customHeight="false" outlineLevel="0" collapsed="false">
      <c r="A10782" s="210" t="s">
        <v>21111</v>
      </c>
      <c r="B10782" s="211" t="n">
        <v>56.3</v>
      </c>
    </row>
    <row r="10783" customFormat="false" ht="12.75" hidden="false" customHeight="false" outlineLevel="0" collapsed="false">
      <c r="A10783" s="210" t="s">
        <v>21113</v>
      </c>
      <c r="B10783" s="211" t="n">
        <v>51.87</v>
      </c>
    </row>
    <row r="10784" customFormat="false" ht="12.75" hidden="false" customHeight="false" outlineLevel="0" collapsed="false">
      <c r="A10784" s="210" t="s">
        <v>21114</v>
      </c>
      <c r="B10784" s="211" t="n">
        <v>68.88</v>
      </c>
    </row>
    <row r="10785" customFormat="false" ht="12.75" hidden="false" customHeight="false" outlineLevel="0" collapsed="false">
      <c r="A10785" s="210" t="s">
        <v>21117</v>
      </c>
      <c r="B10785" s="211" t="n">
        <v>62.78</v>
      </c>
    </row>
    <row r="10786" customFormat="false" ht="12.75" hidden="false" customHeight="false" outlineLevel="0" collapsed="false">
      <c r="A10786" s="210" t="s">
        <v>21118</v>
      </c>
      <c r="B10786" s="211" t="n">
        <v>78.22</v>
      </c>
    </row>
    <row r="10787" customFormat="false" ht="12.75" hidden="false" customHeight="false" outlineLevel="0" collapsed="false">
      <c r="A10787" s="210" t="s">
        <v>21121</v>
      </c>
      <c r="B10787" s="211" t="n">
        <v>70.87</v>
      </c>
    </row>
    <row r="10788" customFormat="false" ht="12.75" hidden="false" customHeight="false" outlineLevel="0" collapsed="false">
      <c r="A10788" s="210" t="s">
        <v>21122</v>
      </c>
      <c r="B10788" s="211" t="n">
        <v>120.5</v>
      </c>
    </row>
    <row r="10789" customFormat="false" ht="12.75" hidden="false" customHeight="false" outlineLevel="0" collapsed="false">
      <c r="A10789" s="210" t="s">
        <v>21126</v>
      </c>
      <c r="B10789" s="211" t="n">
        <v>111.22</v>
      </c>
    </row>
    <row r="10790" customFormat="false" ht="12.75" hidden="false" customHeight="false" outlineLevel="0" collapsed="false">
      <c r="A10790" s="210" t="s">
        <v>21127</v>
      </c>
      <c r="B10790" s="211" t="n">
        <v>117.3</v>
      </c>
    </row>
    <row r="10791" customFormat="false" ht="12.75" hidden="false" customHeight="false" outlineLevel="0" collapsed="false">
      <c r="A10791" s="210" t="s">
        <v>21129</v>
      </c>
      <c r="B10791" s="211" t="n">
        <v>108.44</v>
      </c>
    </row>
    <row r="10792" customFormat="false" ht="12.75" hidden="false" customHeight="false" outlineLevel="0" collapsed="false">
      <c r="A10792" s="210" t="s">
        <v>21130</v>
      </c>
      <c r="B10792" s="211" t="n">
        <v>135.43</v>
      </c>
    </row>
    <row r="10793" customFormat="false" ht="12.75" hidden="false" customHeight="false" outlineLevel="0" collapsed="false">
      <c r="A10793" s="210" t="s">
        <v>21133</v>
      </c>
      <c r="B10793" s="211" t="n">
        <v>124.44</v>
      </c>
    </row>
    <row r="10794" customFormat="false" ht="12.75" hidden="false" customHeight="false" outlineLevel="0" collapsed="false">
      <c r="A10794" s="210" t="s">
        <v>21134</v>
      </c>
      <c r="B10794" s="211" t="n">
        <v>166.48</v>
      </c>
    </row>
    <row r="10795" customFormat="false" ht="12.75" hidden="false" customHeight="false" outlineLevel="0" collapsed="false">
      <c r="A10795" s="210" t="s">
        <v>21137</v>
      </c>
      <c r="B10795" s="211" t="n">
        <v>151.06</v>
      </c>
    </row>
    <row r="10796" customFormat="false" ht="12.75" hidden="false" customHeight="false" outlineLevel="0" collapsed="false">
      <c r="A10796" s="210" t="s">
        <v>21138</v>
      </c>
      <c r="B10796" s="211" t="n">
        <v>192.93</v>
      </c>
    </row>
    <row r="10797" customFormat="false" ht="12.75" hidden="false" customHeight="false" outlineLevel="0" collapsed="false">
      <c r="A10797" s="210" t="s">
        <v>21140</v>
      </c>
      <c r="B10797" s="211" t="n">
        <v>174.26</v>
      </c>
    </row>
    <row r="10798" customFormat="false" ht="12.75" hidden="false" customHeight="false" outlineLevel="0" collapsed="false">
      <c r="A10798" s="210" t="s">
        <v>21141</v>
      </c>
      <c r="B10798" s="211" t="n">
        <v>60.51</v>
      </c>
    </row>
    <row r="10799" customFormat="false" ht="12.75" hidden="false" customHeight="false" outlineLevel="0" collapsed="false">
      <c r="A10799" s="210" t="s">
        <v>21145</v>
      </c>
      <c r="B10799" s="211" t="n">
        <v>55.54</v>
      </c>
    </row>
    <row r="10800" customFormat="false" ht="12.75" hidden="false" customHeight="false" outlineLevel="0" collapsed="false">
      <c r="A10800" s="210" t="s">
        <v>21146</v>
      </c>
      <c r="B10800" s="211" t="n">
        <v>58.41</v>
      </c>
    </row>
    <row r="10801" customFormat="false" ht="12.75" hidden="false" customHeight="false" outlineLevel="0" collapsed="false">
      <c r="A10801" s="210" t="s">
        <v>21149</v>
      </c>
      <c r="B10801" s="211" t="n">
        <v>53.73</v>
      </c>
    </row>
    <row r="10802" customFormat="false" ht="12.75" hidden="false" customHeight="false" outlineLevel="0" collapsed="false">
      <c r="A10802" s="210" t="s">
        <v>21150</v>
      </c>
      <c r="B10802" s="211" t="n">
        <v>67.63</v>
      </c>
    </row>
    <row r="10803" customFormat="false" ht="12.75" hidden="false" customHeight="false" outlineLevel="0" collapsed="false">
      <c r="A10803" s="210" t="s">
        <v>21153</v>
      </c>
      <c r="B10803" s="211" t="n">
        <v>61.71</v>
      </c>
    </row>
    <row r="10804" customFormat="false" ht="12.75" hidden="false" customHeight="false" outlineLevel="0" collapsed="false">
      <c r="A10804" s="210" t="s">
        <v>21154</v>
      </c>
      <c r="B10804" s="211" t="n">
        <v>87.34</v>
      </c>
    </row>
    <row r="10805" customFormat="false" ht="12.75" hidden="false" customHeight="false" outlineLevel="0" collapsed="false">
      <c r="A10805" s="210" t="s">
        <v>21156</v>
      </c>
      <c r="B10805" s="211" t="n">
        <v>78.79</v>
      </c>
    </row>
    <row r="10806" customFormat="false" ht="12.75" hidden="false" customHeight="false" outlineLevel="0" collapsed="false">
      <c r="A10806" s="210" t="s">
        <v>21157</v>
      </c>
      <c r="B10806" s="211" t="n">
        <v>101.55</v>
      </c>
    </row>
    <row r="10807" customFormat="false" ht="12.75" hidden="false" customHeight="false" outlineLevel="0" collapsed="false">
      <c r="A10807" s="210" t="s">
        <v>21159</v>
      </c>
      <c r="B10807" s="211" t="n">
        <v>91.1</v>
      </c>
    </row>
    <row r="10808" customFormat="false" ht="12.75" hidden="false" customHeight="false" outlineLevel="0" collapsed="false">
      <c r="A10808" s="210" t="s">
        <v>21160</v>
      </c>
      <c r="B10808" s="211" t="n">
        <v>101.47</v>
      </c>
    </row>
    <row r="10809" customFormat="false" ht="12.75" hidden="false" customHeight="false" outlineLevel="0" collapsed="false">
      <c r="A10809" s="210" t="s">
        <v>21164</v>
      </c>
      <c r="B10809" s="211" t="n">
        <v>94.72</v>
      </c>
    </row>
    <row r="10810" customFormat="false" ht="12.75" hidden="false" customHeight="false" outlineLevel="0" collapsed="false">
      <c r="A10810" s="210" t="s">
        <v>21165</v>
      </c>
      <c r="B10810" s="211" t="n">
        <v>98.9</v>
      </c>
    </row>
    <row r="10811" customFormat="false" ht="12.75" hidden="false" customHeight="false" outlineLevel="0" collapsed="false">
      <c r="A10811" s="210" t="s">
        <v>21167</v>
      </c>
      <c r="B10811" s="211" t="n">
        <v>92.5</v>
      </c>
    </row>
    <row r="10812" customFormat="false" ht="12.75" hidden="false" customHeight="false" outlineLevel="0" collapsed="false">
      <c r="A10812" s="210" t="s">
        <v>21168</v>
      </c>
      <c r="B10812" s="211" t="n">
        <v>110.38</v>
      </c>
    </row>
    <row r="10813" customFormat="false" ht="12.75" hidden="false" customHeight="false" outlineLevel="0" collapsed="false">
      <c r="A10813" s="210" t="s">
        <v>21171</v>
      </c>
      <c r="B10813" s="211" t="n">
        <v>102.45</v>
      </c>
    </row>
    <row r="10814" customFormat="false" ht="12.75" hidden="false" customHeight="false" outlineLevel="0" collapsed="false">
      <c r="A10814" s="210" t="s">
        <v>21172</v>
      </c>
      <c r="B10814" s="211" t="n">
        <v>134.55</v>
      </c>
    </row>
    <row r="10815" customFormat="false" ht="12.75" hidden="false" customHeight="false" outlineLevel="0" collapsed="false">
      <c r="A10815" s="210" t="s">
        <v>21175</v>
      </c>
      <c r="B10815" s="211" t="n">
        <v>123.39</v>
      </c>
    </row>
    <row r="10816" customFormat="false" ht="12.75" hidden="false" customHeight="false" outlineLevel="0" collapsed="false">
      <c r="A10816" s="210" t="s">
        <v>21176</v>
      </c>
      <c r="B10816" s="211" t="n">
        <v>150.79</v>
      </c>
    </row>
    <row r="10817" customFormat="false" ht="12.75" hidden="false" customHeight="false" outlineLevel="0" collapsed="false">
      <c r="A10817" s="210" t="s">
        <v>21179</v>
      </c>
      <c r="B10817" s="211" t="n">
        <v>137.46</v>
      </c>
    </row>
    <row r="10818" customFormat="false" ht="12.75" hidden="false" customHeight="false" outlineLevel="0" collapsed="false">
      <c r="A10818" s="210" t="s">
        <v>21180</v>
      </c>
      <c r="B10818" s="211" t="n">
        <v>50.67</v>
      </c>
    </row>
    <row r="10819" customFormat="false" ht="12.75" hidden="false" customHeight="false" outlineLevel="0" collapsed="false">
      <c r="A10819" s="210" t="s">
        <v>21183</v>
      </c>
      <c r="B10819" s="211" t="n">
        <v>47.11</v>
      </c>
    </row>
    <row r="10820" customFormat="false" ht="12.75" hidden="false" customHeight="false" outlineLevel="0" collapsed="false">
      <c r="A10820" s="210" t="s">
        <v>21184</v>
      </c>
      <c r="B10820" s="211" t="n">
        <v>49.56</v>
      </c>
    </row>
    <row r="10821" customFormat="false" ht="12.75" hidden="false" customHeight="false" outlineLevel="0" collapsed="false">
      <c r="A10821" s="210" t="s">
        <v>21186</v>
      </c>
      <c r="B10821" s="211" t="n">
        <v>46.15</v>
      </c>
    </row>
    <row r="10822" customFormat="false" ht="12.75" hidden="false" customHeight="false" outlineLevel="0" collapsed="false">
      <c r="A10822" s="210" t="s">
        <v>21187</v>
      </c>
      <c r="B10822" s="211" t="n">
        <v>57.42</v>
      </c>
    </row>
    <row r="10823" customFormat="false" ht="12.75" hidden="false" customHeight="false" outlineLevel="0" collapsed="false">
      <c r="A10823" s="210" t="s">
        <v>21189</v>
      </c>
      <c r="B10823" s="211" t="n">
        <v>53.03</v>
      </c>
    </row>
    <row r="10824" customFormat="false" ht="12.75" hidden="false" customHeight="false" outlineLevel="0" collapsed="false">
      <c r="A10824" s="210" t="s">
        <v>21190</v>
      </c>
      <c r="B10824" s="211" t="n">
        <v>70</v>
      </c>
    </row>
    <row r="10825" customFormat="false" ht="12.75" hidden="false" customHeight="false" outlineLevel="0" collapsed="false">
      <c r="A10825" s="210" t="s">
        <v>21192</v>
      </c>
      <c r="B10825" s="211" t="n">
        <v>63.93</v>
      </c>
    </row>
    <row r="10826" customFormat="false" ht="12.75" hidden="false" customHeight="false" outlineLevel="0" collapsed="false">
      <c r="A10826" s="210" t="s">
        <v>21193</v>
      </c>
      <c r="B10826" s="211" t="n">
        <v>79.33</v>
      </c>
    </row>
    <row r="10827" customFormat="false" ht="12.75" hidden="false" customHeight="false" outlineLevel="0" collapsed="false">
      <c r="A10827" s="210" t="s">
        <v>21196</v>
      </c>
      <c r="B10827" s="211" t="n">
        <v>72.02</v>
      </c>
    </row>
    <row r="10828" customFormat="false" ht="12.75" hidden="false" customHeight="false" outlineLevel="0" collapsed="false">
      <c r="A10828" s="210" t="s">
        <v>21197</v>
      </c>
      <c r="B10828" s="211" t="n">
        <v>490.68</v>
      </c>
    </row>
    <row r="10829" customFormat="false" ht="12.75" hidden="false" customHeight="false" outlineLevel="0" collapsed="false">
      <c r="A10829" s="210" t="s">
        <v>21202</v>
      </c>
      <c r="B10829" s="211" t="n">
        <v>483.4</v>
      </c>
    </row>
    <row r="10830" customFormat="false" ht="12.75" hidden="false" customHeight="false" outlineLevel="0" collapsed="false">
      <c r="A10830" s="210" t="s">
        <v>21203</v>
      </c>
      <c r="B10830" s="211" t="n">
        <v>53.09</v>
      </c>
    </row>
    <row r="10831" customFormat="false" ht="12.75" hidden="false" customHeight="false" outlineLevel="0" collapsed="false">
      <c r="A10831" s="210" t="s">
        <v>21207</v>
      </c>
      <c r="B10831" s="211" t="n">
        <v>49.16</v>
      </c>
    </row>
    <row r="10832" customFormat="false" ht="12.75" hidden="false" customHeight="false" outlineLevel="0" collapsed="false">
      <c r="A10832" s="210" t="s">
        <v>21208</v>
      </c>
      <c r="B10832" s="211" t="n">
        <v>61.2</v>
      </c>
    </row>
    <row r="10833" customFormat="false" ht="12.75" hidden="false" customHeight="false" outlineLevel="0" collapsed="false">
      <c r="A10833" s="210" t="s">
        <v>21211</v>
      </c>
      <c r="B10833" s="211" t="n">
        <v>56.2</v>
      </c>
    </row>
    <row r="10834" customFormat="false" ht="12.75" hidden="false" customHeight="false" outlineLevel="0" collapsed="false">
      <c r="A10834" s="210" t="s">
        <v>21212</v>
      </c>
      <c r="B10834" s="211" t="n">
        <v>79.47</v>
      </c>
    </row>
    <row r="10835" customFormat="false" ht="12.75" hidden="false" customHeight="false" outlineLevel="0" collapsed="false">
      <c r="A10835" s="210" t="s">
        <v>21215</v>
      </c>
      <c r="B10835" s="211" t="n">
        <v>72.02</v>
      </c>
    </row>
    <row r="10836" customFormat="false" ht="12.75" hidden="false" customHeight="false" outlineLevel="0" collapsed="false">
      <c r="A10836" s="210" t="s">
        <v>21216</v>
      </c>
      <c r="B10836" s="211" t="n">
        <v>81.5</v>
      </c>
    </row>
    <row r="10837" customFormat="false" ht="12.75" hidden="false" customHeight="false" outlineLevel="0" collapsed="false">
      <c r="A10837" s="210" t="s">
        <v>21219</v>
      </c>
      <c r="B10837" s="211" t="n">
        <v>73.78</v>
      </c>
    </row>
    <row r="10838" customFormat="false" ht="12.75" hidden="false" customHeight="false" outlineLevel="0" collapsed="false">
      <c r="A10838" s="210" t="s">
        <v>21220</v>
      </c>
      <c r="B10838" s="211" t="n">
        <v>69.17</v>
      </c>
    </row>
    <row r="10839" customFormat="false" ht="12.75" hidden="false" customHeight="false" outlineLevel="0" collapsed="false">
      <c r="A10839" s="210" t="s">
        <v>21225</v>
      </c>
      <c r="B10839" s="211" t="n">
        <v>64.48</v>
      </c>
    </row>
    <row r="10840" customFormat="false" ht="12.75" hidden="false" customHeight="false" outlineLevel="0" collapsed="false">
      <c r="A10840" s="210" t="s">
        <v>21226</v>
      </c>
      <c r="B10840" s="211" t="n">
        <v>72.01</v>
      </c>
    </row>
    <row r="10841" customFormat="false" ht="12.75" hidden="false" customHeight="false" outlineLevel="0" collapsed="false">
      <c r="A10841" s="210" t="s">
        <v>21227</v>
      </c>
      <c r="B10841" s="211" t="n">
        <v>66.94</v>
      </c>
    </row>
    <row r="10842" customFormat="false" ht="12.75" hidden="false" customHeight="false" outlineLevel="0" collapsed="false">
      <c r="A10842" s="210" t="s">
        <v>21228</v>
      </c>
      <c r="B10842" s="211" t="n">
        <v>81.35</v>
      </c>
    </row>
    <row r="10843" customFormat="false" ht="12.75" hidden="false" customHeight="false" outlineLevel="0" collapsed="false">
      <c r="A10843" s="210" t="s">
        <v>21229</v>
      </c>
      <c r="B10843" s="211" t="n">
        <v>75.03</v>
      </c>
    </row>
    <row r="10844" customFormat="false" ht="12.75" hidden="false" customHeight="false" outlineLevel="0" collapsed="false">
      <c r="A10844" s="210" t="s">
        <v>21230</v>
      </c>
      <c r="B10844" s="211" t="n">
        <v>87.44</v>
      </c>
    </row>
    <row r="10845" customFormat="false" ht="12.75" hidden="false" customHeight="false" outlineLevel="0" collapsed="false">
      <c r="A10845" s="210" t="s">
        <v>21232</v>
      </c>
      <c r="B10845" s="211" t="n">
        <v>80.31</v>
      </c>
    </row>
    <row r="10846" customFormat="false" ht="12.75" hidden="false" customHeight="false" outlineLevel="0" collapsed="false">
      <c r="A10846" s="210" t="s">
        <v>21233</v>
      </c>
      <c r="B10846" s="211" t="n">
        <v>93.42</v>
      </c>
    </row>
    <row r="10847" customFormat="false" ht="12.75" hidden="false" customHeight="false" outlineLevel="0" collapsed="false">
      <c r="A10847" s="210" t="s">
        <v>21236</v>
      </c>
      <c r="B10847" s="211" t="n">
        <v>87.25</v>
      </c>
    </row>
    <row r="10848" customFormat="false" ht="12.75" hidden="false" customHeight="false" outlineLevel="0" collapsed="false">
      <c r="A10848" s="210" t="s">
        <v>21237</v>
      </c>
      <c r="B10848" s="211" t="n">
        <v>97.48</v>
      </c>
    </row>
    <row r="10849" customFormat="false" ht="12.75" hidden="false" customHeight="false" outlineLevel="0" collapsed="false">
      <c r="A10849" s="210" t="s">
        <v>21238</v>
      </c>
      <c r="B10849" s="211" t="n">
        <v>90.76</v>
      </c>
    </row>
    <row r="10850" customFormat="false" ht="12.75" hidden="false" customHeight="false" outlineLevel="0" collapsed="false">
      <c r="A10850" s="210" t="s">
        <v>21239</v>
      </c>
      <c r="B10850" s="211" t="n">
        <v>109.66</v>
      </c>
    </row>
    <row r="10851" customFormat="false" ht="12.75" hidden="false" customHeight="false" outlineLevel="0" collapsed="false">
      <c r="A10851" s="210" t="s">
        <v>21240</v>
      </c>
      <c r="B10851" s="211" t="n">
        <v>101.32</v>
      </c>
    </row>
    <row r="10852" customFormat="false" ht="12.75" hidden="false" customHeight="false" outlineLevel="0" collapsed="false">
      <c r="A10852" s="210" t="s">
        <v>21241</v>
      </c>
      <c r="B10852" s="211" t="n">
        <v>117.77</v>
      </c>
    </row>
    <row r="10853" customFormat="false" ht="12.75" hidden="false" customHeight="false" outlineLevel="0" collapsed="false">
      <c r="A10853" s="210" t="s">
        <v>21242</v>
      </c>
      <c r="B10853" s="211" t="n">
        <v>108.35</v>
      </c>
    </row>
    <row r="10854" customFormat="false" ht="12.75" hidden="false" customHeight="false" outlineLevel="0" collapsed="false">
      <c r="A10854" s="210" t="s">
        <v>21243</v>
      </c>
      <c r="B10854" s="211" t="n">
        <v>53.2</v>
      </c>
    </row>
    <row r="10855" customFormat="false" ht="12.75" hidden="false" customHeight="false" outlineLevel="0" collapsed="false">
      <c r="A10855" s="210" t="s">
        <v>21246</v>
      </c>
      <c r="B10855" s="211" t="n">
        <v>49.3</v>
      </c>
    </row>
    <row r="10856" customFormat="false" ht="12.75" hidden="false" customHeight="false" outlineLevel="0" collapsed="false">
      <c r="A10856" s="210" t="s">
        <v>21247</v>
      </c>
      <c r="B10856" s="211" t="n">
        <v>61.32</v>
      </c>
    </row>
    <row r="10857" customFormat="false" ht="12.75" hidden="false" customHeight="false" outlineLevel="0" collapsed="false">
      <c r="A10857" s="210" t="s">
        <v>21250</v>
      </c>
      <c r="B10857" s="211" t="n">
        <v>56.33</v>
      </c>
    </row>
    <row r="10858" customFormat="false" ht="12.75" hidden="false" customHeight="false" outlineLevel="0" collapsed="false">
      <c r="A10858" s="210" t="s">
        <v>21251</v>
      </c>
      <c r="B10858" s="211" t="n">
        <v>79.58</v>
      </c>
    </row>
    <row r="10859" customFormat="false" ht="12.75" hidden="false" customHeight="false" outlineLevel="0" collapsed="false">
      <c r="A10859" s="210" t="s">
        <v>21253</v>
      </c>
      <c r="B10859" s="211" t="n">
        <v>72.16</v>
      </c>
    </row>
    <row r="10860" customFormat="false" ht="12.75" hidden="false" customHeight="false" outlineLevel="0" collapsed="false">
      <c r="A10860" s="210" t="s">
        <v>21254</v>
      </c>
      <c r="B10860" s="211" t="n">
        <v>81.61</v>
      </c>
    </row>
    <row r="10861" customFormat="false" ht="12.75" hidden="false" customHeight="false" outlineLevel="0" collapsed="false">
      <c r="A10861" s="210" t="s">
        <v>21257</v>
      </c>
      <c r="B10861" s="211" t="n">
        <v>73.92</v>
      </c>
    </row>
    <row r="10862" customFormat="false" ht="12.75" hidden="false" customHeight="false" outlineLevel="0" collapsed="false">
      <c r="A10862" s="210" t="s">
        <v>21258</v>
      </c>
      <c r="B10862" s="211" t="n">
        <v>69.34</v>
      </c>
    </row>
    <row r="10863" customFormat="false" ht="12.75" hidden="false" customHeight="false" outlineLevel="0" collapsed="false">
      <c r="A10863" s="210" t="s">
        <v>21260</v>
      </c>
      <c r="B10863" s="211" t="n">
        <v>64.68</v>
      </c>
    </row>
    <row r="10864" customFormat="false" ht="12.75" hidden="false" customHeight="false" outlineLevel="0" collapsed="false">
      <c r="A10864" s="210" t="s">
        <v>21261</v>
      </c>
      <c r="B10864" s="211" t="n">
        <v>72.18</v>
      </c>
    </row>
    <row r="10865" customFormat="false" ht="12.75" hidden="false" customHeight="false" outlineLevel="0" collapsed="false">
      <c r="A10865" s="210" t="s">
        <v>21263</v>
      </c>
      <c r="B10865" s="211" t="n">
        <v>67.15</v>
      </c>
    </row>
    <row r="10866" customFormat="false" ht="12.75" hidden="false" customHeight="false" outlineLevel="0" collapsed="false">
      <c r="A10866" s="210" t="s">
        <v>21264</v>
      </c>
      <c r="B10866" s="211" t="n">
        <v>81.52</v>
      </c>
    </row>
    <row r="10867" customFormat="false" ht="12.75" hidden="false" customHeight="false" outlineLevel="0" collapsed="false">
      <c r="A10867" s="210" t="s">
        <v>21265</v>
      </c>
      <c r="B10867" s="211" t="n">
        <v>75.24</v>
      </c>
    </row>
    <row r="10868" customFormat="false" ht="12.75" hidden="false" customHeight="false" outlineLevel="0" collapsed="false">
      <c r="A10868" s="210" t="s">
        <v>21266</v>
      </c>
      <c r="B10868" s="211" t="n">
        <v>87.61</v>
      </c>
    </row>
    <row r="10869" customFormat="false" ht="12.75" hidden="false" customHeight="false" outlineLevel="0" collapsed="false">
      <c r="A10869" s="210" t="s">
        <v>21268</v>
      </c>
      <c r="B10869" s="211" t="n">
        <v>80.51</v>
      </c>
    </row>
    <row r="10870" customFormat="false" ht="12.75" hidden="false" customHeight="false" outlineLevel="0" collapsed="false">
      <c r="A10870" s="210" t="s">
        <v>21269</v>
      </c>
      <c r="B10870" s="211" t="n">
        <v>93.58</v>
      </c>
    </row>
    <row r="10871" customFormat="false" ht="12.75" hidden="false" customHeight="false" outlineLevel="0" collapsed="false">
      <c r="A10871" s="210" t="s">
        <v>21271</v>
      </c>
      <c r="B10871" s="211" t="n">
        <v>87.4</v>
      </c>
    </row>
    <row r="10872" customFormat="false" ht="12.75" hidden="false" customHeight="false" outlineLevel="0" collapsed="false">
      <c r="A10872" s="210" t="s">
        <v>21272</v>
      </c>
      <c r="B10872" s="211" t="n">
        <v>97.63</v>
      </c>
    </row>
    <row r="10873" customFormat="false" ht="12.75" hidden="false" customHeight="false" outlineLevel="0" collapsed="false">
      <c r="A10873" s="210" t="s">
        <v>21275</v>
      </c>
      <c r="B10873" s="211" t="n">
        <v>90.92</v>
      </c>
    </row>
    <row r="10874" customFormat="false" ht="12.75" hidden="false" customHeight="false" outlineLevel="0" collapsed="false">
      <c r="A10874" s="210" t="s">
        <v>21276</v>
      </c>
      <c r="B10874" s="211" t="n">
        <v>109.81</v>
      </c>
    </row>
    <row r="10875" customFormat="false" ht="12.75" hidden="false" customHeight="false" outlineLevel="0" collapsed="false">
      <c r="A10875" s="210" t="s">
        <v>21277</v>
      </c>
      <c r="B10875" s="211" t="n">
        <v>101.47</v>
      </c>
    </row>
    <row r="10876" customFormat="false" ht="12.75" hidden="false" customHeight="false" outlineLevel="0" collapsed="false">
      <c r="A10876" s="210" t="s">
        <v>21278</v>
      </c>
      <c r="B10876" s="211" t="n">
        <v>117.93</v>
      </c>
    </row>
    <row r="10877" customFormat="false" ht="12.75" hidden="false" customHeight="false" outlineLevel="0" collapsed="false">
      <c r="A10877" s="210" t="s">
        <v>21280</v>
      </c>
      <c r="B10877" s="211" t="n">
        <v>108.51</v>
      </c>
    </row>
    <row r="10878" customFormat="false" ht="12.75" hidden="false" customHeight="false" outlineLevel="0" collapsed="false">
      <c r="A10878" s="210" t="s">
        <v>21281</v>
      </c>
      <c r="B10878" s="211" t="n">
        <v>73.37</v>
      </c>
    </row>
    <row r="10879" customFormat="false" ht="12.75" hidden="false" customHeight="false" outlineLevel="0" collapsed="false">
      <c r="A10879" s="210" t="s">
        <v>21286</v>
      </c>
      <c r="B10879" s="211" t="n">
        <v>68.41</v>
      </c>
    </row>
    <row r="10880" customFormat="false" ht="12.75" hidden="false" customHeight="false" outlineLevel="0" collapsed="false">
      <c r="A10880" s="210" t="s">
        <v>21287</v>
      </c>
      <c r="B10880" s="211" t="n">
        <v>122.56</v>
      </c>
    </row>
    <row r="10881" customFormat="false" ht="12.75" hidden="false" customHeight="false" outlineLevel="0" collapsed="false">
      <c r="A10881" s="210" t="s">
        <v>21292</v>
      </c>
      <c r="B10881" s="211" t="n">
        <v>116.97</v>
      </c>
    </row>
    <row r="10882" customFormat="false" ht="12.75" hidden="false" customHeight="false" outlineLevel="0" collapsed="false">
      <c r="A10882" s="210" t="s">
        <v>21293</v>
      </c>
      <c r="B10882" s="211" t="n">
        <v>130.67</v>
      </c>
    </row>
    <row r="10883" customFormat="false" ht="12.75" hidden="false" customHeight="false" outlineLevel="0" collapsed="false">
      <c r="A10883" s="210" t="s">
        <v>21295</v>
      </c>
      <c r="B10883" s="211" t="n">
        <v>124.01</v>
      </c>
    </row>
    <row r="10884" customFormat="false" ht="12.75" hidden="false" customHeight="false" outlineLevel="0" collapsed="false">
      <c r="A10884" s="210" t="s">
        <v>21296</v>
      </c>
      <c r="B10884" s="211" t="n">
        <v>72.72</v>
      </c>
    </row>
    <row r="10885" customFormat="false" ht="12.75" hidden="false" customHeight="false" outlineLevel="0" collapsed="false">
      <c r="A10885" s="210" t="s">
        <v>21300</v>
      </c>
      <c r="B10885" s="211" t="n">
        <v>68.02</v>
      </c>
    </row>
    <row r="10886" customFormat="false" ht="12.75" hidden="false" customHeight="false" outlineLevel="0" collapsed="false">
      <c r="A10886" s="210" t="s">
        <v>21301</v>
      </c>
      <c r="B10886" s="211" t="n">
        <v>75.56</v>
      </c>
    </row>
    <row r="10887" customFormat="false" ht="12.75" hidden="false" customHeight="false" outlineLevel="0" collapsed="false">
      <c r="A10887" s="210" t="s">
        <v>21303</v>
      </c>
      <c r="B10887" s="211" t="n">
        <v>70.48</v>
      </c>
    </row>
    <row r="10888" customFormat="false" ht="12.75" hidden="false" customHeight="false" outlineLevel="0" collapsed="false">
      <c r="A10888" s="210" t="s">
        <v>21304</v>
      </c>
      <c r="B10888" s="211" t="n">
        <v>84.89</v>
      </c>
    </row>
    <row r="10889" customFormat="false" ht="12.75" hidden="false" customHeight="false" outlineLevel="0" collapsed="false">
      <c r="A10889" s="210" t="s">
        <v>21306</v>
      </c>
      <c r="B10889" s="211" t="n">
        <v>78.57</v>
      </c>
    </row>
    <row r="10890" customFormat="false" ht="12.75" hidden="false" customHeight="false" outlineLevel="0" collapsed="false">
      <c r="A10890" s="210" t="s">
        <v>21307</v>
      </c>
      <c r="B10890" s="211" t="n">
        <v>90.98</v>
      </c>
    </row>
    <row r="10891" customFormat="false" ht="12.75" hidden="false" customHeight="false" outlineLevel="0" collapsed="false">
      <c r="A10891" s="210" t="s">
        <v>21309</v>
      </c>
      <c r="B10891" s="211" t="n">
        <v>83.85</v>
      </c>
    </row>
    <row r="10892" customFormat="false" ht="12.75" hidden="false" customHeight="false" outlineLevel="0" collapsed="false">
      <c r="A10892" s="210" t="s">
        <v>21310</v>
      </c>
      <c r="B10892" s="211" t="n">
        <v>73.4</v>
      </c>
    </row>
    <row r="10893" customFormat="false" ht="12.75" hidden="false" customHeight="false" outlineLevel="0" collapsed="false">
      <c r="A10893" s="210" t="s">
        <v>21314</v>
      </c>
      <c r="B10893" s="211" t="n">
        <v>68.75</v>
      </c>
    </row>
    <row r="10894" customFormat="false" ht="12.75" hidden="false" customHeight="false" outlineLevel="0" collapsed="false">
      <c r="A10894" s="210" t="s">
        <v>21315</v>
      </c>
      <c r="B10894" s="211" t="n">
        <v>76.24</v>
      </c>
    </row>
    <row r="10895" customFormat="false" ht="12.75" hidden="false" customHeight="false" outlineLevel="0" collapsed="false">
      <c r="A10895" s="210" t="s">
        <v>21318</v>
      </c>
      <c r="B10895" s="211" t="n">
        <v>71.22</v>
      </c>
    </row>
    <row r="10896" customFormat="false" ht="12.75" hidden="false" customHeight="false" outlineLevel="0" collapsed="false">
      <c r="A10896" s="210" t="s">
        <v>21319</v>
      </c>
      <c r="B10896" s="211" t="n">
        <v>85.58</v>
      </c>
    </row>
    <row r="10897" customFormat="false" ht="12.75" hidden="false" customHeight="false" outlineLevel="0" collapsed="false">
      <c r="A10897" s="210" t="s">
        <v>21321</v>
      </c>
      <c r="B10897" s="211" t="n">
        <v>79.31</v>
      </c>
    </row>
    <row r="10898" customFormat="false" ht="12.75" hidden="false" customHeight="false" outlineLevel="0" collapsed="false">
      <c r="A10898" s="210" t="s">
        <v>21322</v>
      </c>
      <c r="B10898" s="211" t="n">
        <v>91.67</v>
      </c>
    </row>
    <row r="10899" customFormat="false" ht="12.75" hidden="false" customHeight="false" outlineLevel="0" collapsed="false">
      <c r="A10899" s="210" t="s">
        <v>21324</v>
      </c>
      <c r="B10899" s="211" t="n">
        <v>84.58</v>
      </c>
    </row>
    <row r="10900" customFormat="false" ht="12.75" hidden="false" customHeight="false" outlineLevel="0" collapsed="false">
      <c r="A10900" s="210" t="s">
        <v>21325</v>
      </c>
      <c r="B10900" s="211" t="n">
        <v>201.38</v>
      </c>
    </row>
    <row r="10901" customFormat="false" ht="12.75" hidden="false" customHeight="false" outlineLevel="0" collapsed="false">
      <c r="A10901" s="210" t="s">
        <v>21330</v>
      </c>
      <c r="B10901" s="211" t="n">
        <v>190.48</v>
      </c>
    </row>
    <row r="10902" customFormat="false" ht="12.75" hidden="false" customHeight="false" outlineLevel="0" collapsed="false">
      <c r="A10902" s="210" t="s">
        <v>21331</v>
      </c>
      <c r="B10902" s="211" t="n">
        <v>180.43</v>
      </c>
    </row>
    <row r="10903" customFormat="false" ht="12.75" hidden="false" customHeight="false" outlineLevel="0" collapsed="false">
      <c r="A10903" s="210" t="s">
        <v>21334</v>
      </c>
      <c r="B10903" s="211" t="n">
        <v>176.01</v>
      </c>
    </row>
    <row r="10904" customFormat="false" ht="12.75" hidden="false" customHeight="false" outlineLevel="0" collapsed="false">
      <c r="A10904" s="210" t="s">
        <v>21335</v>
      </c>
      <c r="B10904" s="211" t="n">
        <v>135.71</v>
      </c>
    </row>
    <row r="10905" customFormat="false" ht="12.75" hidden="false" customHeight="false" outlineLevel="0" collapsed="false">
      <c r="A10905" s="210" t="s">
        <v>21337</v>
      </c>
      <c r="B10905" s="211" t="n">
        <v>133.48</v>
      </c>
    </row>
    <row r="10906" customFormat="false" ht="12.75" hidden="false" customHeight="false" outlineLevel="0" collapsed="false">
      <c r="A10906" s="210" t="s">
        <v>21338</v>
      </c>
      <c r="B10906" s="211" t="n">
        <v>214.48</v>
      </c>
    </row>
    <row r="10907" customFormat="false" ht="12.75" hidden="false" customHeight="false" outlineLevel="0" collapsed="false">
      <c r="A10907" s="210" t="s">
        <v>21340</v>
      </c>
      <c r="B10907" s="211" t="n">
        <v>211.37</v>
      </c>
    </row>
    <row r="10908" customFormat="false" ht="12.75" hidden="false" customHeight="false" outlineLevel="0" collapsed="false">
      <c r="A10908" s="210" t="s">
        <v>21341</v>
      </c>
      <c r="B10908" s="211" t="n">
        <v>215.26</v>
      </c>
    </row>
    <row r="10909" customFormat="false" ht="12.75" hidden="false" customHeight="false" outlineLevel="0" collapsed="false">
      <c r="A10909" s="210" t="s">
        <v>21343</v>
      </c>
      <c r="B10909" s="211" t="n">
        <v>210.71</v>
      </c>
    </row>
    <row r="10910" customFormat="false" ht="12.75" hidden="false" customHeight="false" outlineLevel="0" collapsed="false">
      <c r="A10910" s="210" t="s">
        <v>21344</v>
      </c>
      <c r="B10910" s="211" t="n">
        <v>312.44</v>
      </c>
    </row>
    <row r="10911" customFormat="false" ht="12.75" hidden="false" customHeight="false" outlineLevel="0" collapsed="false">
      <c r="A10911" s="210" t="s">
        <v>21346</v>
      </c>
      <c r="B10911" s="211" t="n">
        <v>305.14</v>
      </c>
    </row>
    <row r="10912" customFormat="false" ht="12.75" hidden="false" customHeight="false" outlineLevel="0" collapsed="false">
      <c r="A10912" s="210" t="s">
        <v>21347</v>
      </c>
      <c r="B10912" s="211" t="n">
        <v>262.04</v>
      </c>
    </row>
    <row r="10913" customFormat="false" ht="12.75" hidden="false" customHeight="false" outlineLevel="0" collapsed="false">
      <c r="A10913" s="210" t="s">
        <v>21349</v>
      </c>
      <c r="B10913" s="211" t="n">
        <v>258.77</v>
      </c>
    </row>
    <row r="10914" customFormat="false" ht="12.75" hidden="false" customHeight="false" outlineLevel="0" collapsed="false">
      <c r="A10914" s="210" t="s">
        <v>21350</v>
      </c>
      <c r="B10914" s="211" t="n">
        <v>175.14</v>
      </c>
    </row>
    <row r="10915" customFormat="false" ht="12.75" hidden="false" customHeight="false" outlineLevel="0" collapsed="false">
      <c r="A10915" s="210" t="s">
        <v>380</v>
      </c>
      <c r="B10915" s="211" t="n">
        <v>164.18</v>
      </c>
    </row>
    <row r="10916" customFormat="false" ht="12.75" hidden="false" customHeight="false" outlineLevel="0" collapsed="false">
      <c r="A10916" s="210" t="s">
        <v>21354</v>
      </c>
      <c r="B10916" s="211" t="n">
        <v>184.76</v>
      </c>
    </row>
    <row r="10917" customFormat="false" ht="12.75" hidden="false" customHeight="false" outlineLevel="0" collapsed="false">
      <c r="A10917" s="210" t="s">
        <v>21357</v>
      </c>
      <c r="B10917" s="211" t="n">
        <v>172.91</v>
      </c>
    </row>
    <row r="10918" customFormat="false" ht="12.75" hidden="false" customHeight="false" outlineLevel="0" collapsed="false">
      <c r="A10918" s="210" t="s">
        <v>21358</v>
      </c>
      <c r="B10918" s="211" t="n">
        <v>1281.51</v>
      </c>
    </row>
    <row r="10919" customFormat="false" ht="12.75" hidden="false" customHeight="false" outlineLevel="0" collapsed="false">
      <c r="A10919" s="210" t="s">
        <v>21361</v>
      </c>
      <c r="B10919" s="211" t="n">
        <v>1254.39</v>
      </c>
    </row>
    <row r="10920" customFormat="false" ht="12.75" hidden="false" customHeight="false" outlineLevel="0" collapsed="false">
      <c r="A10920" s="210" t="s">
        <v>21362</v>
      </c>
      <c r="B10920" s="211" t="n">
        <v>1175.45</v>
      </c>
    </row>
    <row r="10921" customFormat="false" ht="12.75" hidden="false" customHeight="false" outlineLevel="0" collapsed="false">
      <c r="A10921" s="210" t="s">
        <v>21366</v>
      </c>
      <c r="B10921" s="211" t="n">
        <v>1148.29</v>
      </c>
    </row>
    <row r="10922" customFormat="false" ht="12.75" hidden="false" customHeight="false" outlineLevel="0" collapsed="false">
      <c r="A10922" s="210" t="s">
        <v>21367</v>
      </c>
      <c r="B10922" s="211" t="n">
        <v>814.72</v>
      </c>
    </row>
    <row r="10923" customFormat="false" ht="12.75" hidden="false" customHeight="false" outlineLevel="0" collapsed="false">
      <c r="A10923" s="210" t="s">
        <v>21369</v>
      </c>
      <c r="B10923" s="211" t="n">
        <v>790.3</v>
      </c>
    </row>
    <row r="10924" customFormat="false" ht="12.75" hidden="false" customHeight="false" outlineLevel="0" collapsed="false">
      <c r="A10924" s="210" t="s">
        <v>21370</v>
      </c>
      <c r="B10924" s="211" t="n">
        <v>512.93</v>
      </c>
    </row>
    <row r="10925" customFormat="false" ht="12.75" hidden="false" customHeight="false" outlineLevel="0" collapsed="false">
      <c r="A10925" s="210" t="s">
        <v>21372</v>
      </c>
      <c r="B10925" s="211" t="n">
        <v>491.19</v>
      </c>
    </row>
    <row r="10926" customFormat="false" ht="12.75" hidden="false" customHeight="false" outlineLevel="0" collapsed="false">
      <c r="A10926" s="210" t="s">
        <v>21373</v>
      </c>
      <c r="B10926" s="211" t="n">
        <v>64.61</v>
      </c>
    </row>
    <row r="10927" customFormat="false" ht="12.75" hidden="false" customHeight="false" outlineLevel="0" collapsed="false">
      <c r="A10927" s="210" t="s">
        <v>21377</v>
      </c>
      <c r="B10927" s="211" t="n">
        <v>63.33</v>
      </c>
    </row>
    <row r="10928" customFormat="false" ht="12.75" hidden="false" customHeight="false" outlineLevel="0" collapsed="false">
      <c r="A10928" s="210" t="s">
        <v>21378</v>
      </c>
      <c r="B10928" s="211" t="n">
        <v>128.28</v>
      </c>
    </row>
    <row r="10929" customFormat="false" ht="12.75" hidden="false" customHeight="false" outlineLevel="0" collapsed="false">
      <c r="A10929" s="210" t="s">
        <v>21381</v>
      </c>
      <c r="B10929" s="211" t="n">
        <v>125.85</v>
      </c>
    </row>
    <row r="10930" customFormat="false" ht="12.75" hidden="false" customHeight="false" outlineLevel="0" collapsed="false">
      <c r="A10930" s="210" t="s">
        <v>21382</v>
      </c>
      <c r="B10930" s="211" t="n">
        <v>96.76</v>
      </c>
    </row>
    <row r="10931" customFormat="false" ht="12.75" hidden="false" customHeight="false" outlineLevel="0" collapsed="false">
      <c r="A10931" s="210" t="s">
        <v>21385</v>
      </c>
      <c r="B10931" s="211" t="n">
        <v>94.85</v>
      </c>
    </row>
    <row r="10932" customFormat="false" ht="12.75" hidden="false" customHeight="false" outlineLevel="0" collapsed="false">
      <c r="A10932" s="210" t="s">
        <v>21386</v>
      </c>
      <c r="B10932" s="211" t="n">
        <v>220.77</v>
      </c>
    </row>
    <row r="10933" customFormat="false" ht="12.75" hidden="false" customHeight="false" outlineLevel="0" collapsed="false">
      <c r="A10933" s="210" t="s">
        <v>21392</v>
      </c>
      <c r="B10933" s="211" t="n">
        <v>213.84</v>
      </c>
    </row>
    <row r="10934" customFormat="false" ht="12.75" hidden="false" customHeight="false" outlineLevel="0" collapsed="false">
      <c r="A10934" s="210" t="s">
        <v>21393</v>
      </c>
      <c r="B10934" s="211" t="n">
        <v>247.61</v>
      </c>
    </row>
    <row r="10935" customFormat="false" ht="12.75" hidden="false" customHeight="false" outlineLevel="0" collapsed="false">
      <c r="A10935" s="210" t="s">
        <v>21399</v>
      </c>
      <c r="B10935" s="211" t="n">
        <v>240.01</v>
      </c>
    </row>
    <row r="10936" customFormat="false" ht="12.75" hidden="false" customHeight="false" outlineLevel="0" collapsed="false">
      <c r="A10936" s="210" t="s">
        <v>21400</v>
      </c>
      <c r="B10936" s="211" t="n">
        <v>406.3</v>
      </c>
    </row>
    <row r="10937" customFormat="false" ht="12.75" hidden="false" customHeight="false" outlineLevel="0" collapsed="false">
      <c r="A10937" s="210" t="s">
        <v>21406</v>
      </c>
      <c r="B10937" s="211" t="n">
        <v>361.06</v>
      </c>
    </row>
    <row r="10938" customFormat="false" ht="12.75" hidden="false" customHeight="false" outlineLevel="0" collapsed="false">
      <c r="A10938" s="210" t="s">
        <v>21407</v>
      </c>
      <c r="B10938" s="211" t="n">
        <v>427.46</v>
      </c>
    </row>
    <row r="10939" customFormat="false" ht="12.75" hidden="false" customHeight="false" outlineLevel="0" collapsed="false">
      <c r="A10939" s="210" t="s">
        <v>21411</v>
      </c>
      <c r="B10939" s="211" t="n">
        <v>380.97</v>
      </c>
    </row>
    <row r="10940" customFormat="false" ht="12.75" hidden="false" customHeight="false" outlineLevel="0" collapsed="false">
      <c r="A10940" s="210" t="s">
        <v>21412</v>
      </c>
      <c r="B10940" s="211" t="n">
        <v>173.42</v>
      </c>
    </row>
    <row r="10941" customFormat="false" ht="12.75" hidden="false" customHeight="false" outlineLevel="0" collapsed="false">
      <c r="A10941" s="210" t="s">
        <v>21417</v>
      </c>
      <c r="B10941" s="211" t="n">
        <v>162.11</v>
      </c>
    </row>
    <row r="10942" customFormat="false" ht="12.75" hidden="false" customHeight="false" outlineLevel="0" collapsed="false">
      <c r="A10942" s="210" t="s">
        <v>21418</v>
      </c>
      <c r="B10942" s="211" t="n">
        <v>110</v>
      </c>
    </row>
    <row r="10943" customFormat="false" ht="12.75" hidden="false" customHeight="false" outlineLevel="0" collapsed="false">
      <c r="A10943" s="210" t="s">
        <v>21424</v>
      </c>
      <c r="B10943" s="211" t="n">
        <v>110</v>
      </c>
    </row>
    <row r="10944" customFormat="false" ht="12.75" hidden="false" customHeight="false" outlineLevel="0" collapsed="false">
      <c r="A10944" s="210" t="s">
        <v>21425</v>
      </c>
      <c r="B10944" s="211" t="n">
        <v>146.2</v>
      </c>
    </row>
    <row r="10945" customFormat="false" ht="12.75" hidden="false" customHeight="false" outlineLevel="0" collapsed="false">
      <c r="A10945" s="210" t="s">
        <v>21428</v>
      </c>
      <c r="B10945" s="211" t="n">
        <v>146.2</v>
      </c>
    </row>
    <row r="10946" customFormat="false" ht="12.75" hidden="false" customHeight="false" outlineLevel="0" collapsed="false">
      <c r="A10946" s="210" t="s">
        <v>21429</v>
      </c>
      <c r="B10946" s="211" t="n">
        <v>197.22</v>
      </c>
    </row>
    <row r="10947" customFormat="false" ht="12.75" hidden="false" customHeight="false" outlineLevel="0" collapsed="false">
      <c r="A10947" s="210" t="s">
        <v>21434</v>
      </c>
      <c r="B10947" s="211" t="n">
        <v>197.22</v>
      </c>
    </row>
    <row r="10948" customFormat="false" ht="12.75" hidden="false" customHeight="false" outlineLevel="0" collapsed="false">
      <c r="A10948" s="210" t="s">
        <v>21435</v>
      </c>
      <c r="B10948" s="211" t="n">
        <v>197.22</v>
      </c>
    </row>
    <row r="10949" customFormat="false" ht="12.75" hidden="false" customHeight="false" outlineLevel="0" collapsed="false">
      <c r="A10949" s="210" t="s">
        <v>21439</v>
      </c>
      <c r="B10949" s="211" t="n">
        <v>197.22</v>
      </c>
    </row>
    <row r="10950" customFormat="false" ht="12.75" hidden="false" customHeight="false" outlineLevel="0" collapsed="false">
      <c r="A10950" s="210" t="s">
        <v>21440</v>
      </c>
      <c r="B10950" s="211" t="n">
        <v>96.99</v>
      </c>
    </row>
    <row r="10951" customFormat="false" ht="12.75" hidden="false" customHeight="false" outlineLevel="0" collapsed="false">
      <c r="A10951" s="210" t="s">
        <v>21445</v>
      </c>
      <c r="B10951" s="211" t="n">
        <v>96.99</v>
      </c>
    </row>
    <row r="10952" customFormat="false" ht="12.75" hidden="false" customHeight="false" outlineLevel="0" collapsed="false">
      <c r="A10952" s="210" t="s">
        <v>21446</v>
      </c>
      <c r="B10952" s="211" t="n">
        <v>122.22</v>
      </c>
    </row>
    <row r="10953" customFormat="false" ht="12.75" hidden="false" customHeight="false" outlineLevel="0" collapsed="false">
      <c r="A10953" s="210" t="s">
        <v>21449</v>
      </c>
      <c r="B10953" s="211" t="n">
        <v>122.22</v>
      </c>
    </row>
    <row r="10954" customFormat="false" ht="12.75" hidden="false" customHeight="false" outlineLevel="0" collapsed="false">
      <c r="A10954" s="210" t="s">
        <v>21450</v>
      </c>
      <c r="B10954" s="211" t="n">
        <v>161.11</v>
      </c>
    </row>
    <row r="10955" customFormat="false" ht="12.75" hidden="false" customHeight="false" outlineLevel="0" collapsed="false">
      <c r="A10955" s="210" t="s">
        <v>21453</v>
      </c>
      <c r="B10955" s="211" t="n">
        <v>161.11</v>
      </c>
    </row>
    <row r="10956" customFormat="false" ht="12.75" hidden="false" customHeight="false" outlineLevel="0" collapsed="false">
      <c r="A10956" s="210" t="s">
        <v>21454</v>
      </c>
      <c r="B10956" s="211" t="n">
        <v>161.11</v>
      </c>
    </row>
    <row r="10957" customFormat="false" ht="12.75" hidden="false" customHeight="false" outlineLevel="0" collapsed="false">
      <c r="A10957" s="210" t="s">
        <v>21459</v>
      </c>
      <c r="B10957" s="211" t="n">
        <v>161.11</v>
      </c>
    </row>
    <row r="10958" customFormat="false" ht="12.75" hidden="false" customHeight="false" outlineLevel="0" collapsed="false">
      <c r="A10958" s="210" t="s">
        <v>21460</v>
      </c>
      <c r="B10958" s="211" t="n">
        <v>134.25</v>
      </c>
    </row>
    <row r="10959" customFormat="false" ht="12.75" hidden="false" customHeight="false" outlineLevel="0" collapsed="false">
      <c r="A10959" s="210" t="s">
        <v>21466</v>
      </c>
      <c r="B10959" s="211" t="n">
        <v>134.25</v>
      </c>
    </row>
    <row r="10960" customFormat="false" ht="12.75" hidden="false" customHeight="false" outlineLevel="0" collapsed="false">
      <c r="A10960" s="210" t="s">
        <v>21467</v>
      </c>
      <c r="B10960" s="211" t="n">
        <v>176.85</v>
      </c>
    </row>
    <row r="10961" customFormat="false" ht="12.75" hidden="false" customHeight="false" outlineLevel="0" collapsed="false">
      <c r="A10961" s="210" t="s">
        <v>21472</v>
      </c>
      <c r="B10961" s="211" t="n">
        <v>176.85</v>
      </c>
    </row>
    <row r="10962" customFormat="false" ht="12.75" hidden="false" customHeight="false" outlineLevel="0" collapsed="false">
      <c r="A10962" s="210" t="s">
        <v>21473</v>
      </c>
      <c r="B10962" s="211" t="n">
        <v>215.74</v>
      </c>
    </row>
    <row r="10963" customFormat="false" ht="12.75" hidden="false" customHeight="false" outlineLevel="0" collapsed="false">
      <c r="A10963" s="210" t="s">
        <v>21477</v>
      </c>
      <c r="B10963" s="211" t="n">
        <v>215.74</v>
      </c>
    </row>
    <row r="10964" customFormat="false" ht="12.75" hidden="false" customHeight="false" outlineLevel="0" collapsed="false">
      <c r="A10964" s="210" t="s">
        <v>21478</v>
      </c>
      <c r="B10964" s="211" t="n">
        <v>215.74</v>
      </c>
    </row>
    <row r="10965" customFormat="false" ht="12.75" hidden="false" customHeight="false" outlineLevel="0" collapsed="false">
      <c r="A10965" s="210" t="s">
        <v>21481</v>
      </c>
      <c r="B10965" s="211" t="n">
        <v>215.74</v>
      </c>
    </row>
    <row r="10966" customFormat="false" ht="12.75" hidden="false" customHeight="false" outlineLevel="0" collapsed="false">
      <c r="A10966" s="210" t="s">
        <v>21482</v>
      </c>
      <c r="B10966" s="211" t="n">
        <v>122.45</v>
      </c>
    </row>
    <row r="10967" customFormat="false" ht="12.75" hidden="false" customHeight="false" outlineLevel="0" collapsed="false">
      <c r="A10967" s="210" t="s">
        <v>21489</v>
      </c>
      <c r="B10967" s="211" t="n">
        <v>122.45</v>
      </c>
    </row>
    <row r="10968" customFormat="false" ht="12.75" hidden="false" customHeight="false" outlineLevel="0" collapsed="false">
      <c r="A10968" s="210" t="s">
        <v>21490</v>
      </c>
      <c r="B10968" s="211" t="n">
        <v>142.59</v>
      </c>
    </row>
    <row r="10969" customFormat="false" ht="12.75" hidden="false" customHeight="false" outlineLevel="0" collapsed="false">
      <c r="A10969" s="210" t="s">
        <v>21497</v>
      </c>
      <c r="B10969" s="211" t="n">
        <v>142.59</v>
      </c>
    </row>
    <row r="10970" customFormat="false" ht="12.75" hidden="false" customHeight="false" outlineLevel="0" collapsed="false">
      <c r="A10970" s="210" t="s">
        <v>21498</v>
      </c>
      <c r="B10970" s="211" t="n">
        <v>171.29</v>
      </c>
    </row>
    <row r="10971" customFormat="false" ht="12.75" hidden="false" customHeight="false" outlineLevel="0" collapsed="false">
      <c r="A10971" s="210" t="s">
        <v>21504</v>
      </c>
      <c r="B10971" s="211" t="n">
        <v>171.29</v>
      </c>
    </row>
    <row r="10972" customFormat="false" ht="12.75" hidden="false" customHeight="false" outlineLevel="0" collapsed="false">
      <c r="A10972" s="210" t="s">
        <v>21505</v>
      </c>
      <c r="B10972" s="211" t="n">
        <v>171.29</v>
      </c>
    </row>
    <row r="10973" customFormat="false" ht="12.75" hidden="false" customHeight="false" outlineLevel="0" collapsed="false">
      <c r="A10973" s="210" t="s">
        <v>21509</v>
      </c>
      <c r="B10973" s="211" t="n">
        <v>171.29</v>
      </c>
    </row>
    <row r="10974" customFormat="false" ht="12.75" hidden="false" customHeight="false" outlineLevel="0" collapsed="false">
      <c r="A10974" s="210" t="s">
        <v>21510</v>
      </c>
      <c r="B10974" s="211" t="n">
        <v>134.25</v>
      </c>
    </row>
    <row r="10975" customFormat="false" ht="12.75" hidden="false" customHeight="false" outlineLevel="0" collapsed="false">
      <c r="A10975" s="210" t="s">
        <v>21516</v>
      </c>
      <c r="B10975" s="211" t="n">
        <v>134.25</v>
      </c>
    </row>
    <row r="10976" customFormat="false" ht="12.75" hidden="false" customHeight="false" outlineLevel="0" collapsed="false">
      <c r="A10976" s="210" t="s">
        <v>21517</v>
      </c>
      <c r="B10976" s="211" t="n">
        <v>161.11</v>
      </c>
    </row>
    <row r="10977" customFormat="false" ht="12.75" hidden="false" customHeight="false" outlineLevel="0" collapsed="false">
      <c r="A10977" s="210" t="s">
        <v>21521</v>
      </c>
      <c r="B10977" s="211" t="n">
        <v>161.11</v>
      </c>
    </row>
    <row r="10978" customFormat="false" ht="12.75" hidden="false" customHeight="false" outlineLevel="0" collapsed="false">
      <c r="A10978" s="210" t="s">
        <v>21522</v>
      </c>
      <c r="B10978" s="211" t="n">
        <v>182.4</v>
      </c>
    </row>
    <row r="10979" customFormat="false" ht="12.75" hidden="false" customHeight="false" outlineLevel="0" collapsed="false">
      <c r="A10979" s="210" t="s">
        <v>21526</v>
      </c>
      <c r="B10979" s="211" t="n">
        <v>182.4</v>
      </c>
    </row>
    <row r="10980" customFormat="false" ht="12.75" hidden="false" customHeight="false" outlineLevel="0" collapsed="false">
      <c r="A10980" s="210" t="s">
        <v>21527</v>
      </c>
      <c r="B10980" s="211" t="n">
        <v>182.4</v>
      </c>
    </row>
    <row r="10981" customFormat="false" ht="12.75" hidden="false" customHeight="false" outlineLevel="0" collapsed="false">
      <c r="A10981" s="210" t="s">
        <v>21531</v>
      </c>
      <c r="B10981" s="211" t="n">
        <v>182.4</v>
      </c>
    </row>
    <row r="10982" customFormat="false" ht="12.75" hidden="false" customHeight="false" outlineLevel="0" collapsed="false">
      <c r="A10982" s="210" t="s">
        <v>21532</v>
      </c>
      <c r="B10982" s="211" t="n">
        <v>122.45</v>
      </c>
    </row>
    <row r="10983" customFormat="false" ht="12.75" hidden="false" customHeight="false" outlineLevel="0" collapsed="false">
      <c r="A10983" s="210" t="s">
        <v>21539</v>
      </c>
      <c r="B10983" s="211" t="n">
        <v>122.45</v>
      </c>
    </row>
    <row r="10984" customFormat="false" ht="12.75" hidden="false" customHeight="false" outlineLevel="0" collapsed="false">
      <c r="A10984" s="210" t="s">
        <v>21540</v>
      </c>
      <c r="B10984" s="211" t="n">
        <v>136.11</v>
      </c>
    </row>
    <row r="10985" customFormat="false" ht="12.75" hidden="false" customHeight="false" outlineLevel="0" collapsed="false">
      <c r="A10985" s="210" t="s">
        <v>21543</v>
      </c>
      <c r="B10985" s="211" t="n">
        <v>136.11</v>
      </c>
    </row>
    <row r="10986" customFormat="false" ht="12.75" hidden="false" customHeight="false" outlineLevel="0" collapsed="false">
      <c r="A10986" s="210" t="s">
        <v>21544</v>
      </c>
      <c r="B10986" s="211" t="n">
        <v>173.14</v>
      </c>
    </row>
    <row r="10987" customFormat="false" ht="12.75" hidden="false" customHeight="false" outlineLevel="0" collapsed="false">
      <c r="A10987" s="210" t="s">
        <v>21549</v>
      </c>
      <c r="B10987" s="211" t="n">
        <v>173.14</v>
      </c>
    </row>
    <row r="10988" customFormat="false" ht="12.75" hidden="false" customHeight="false" outlineLevel="0" collapsed="false">
      <c r="A10988" s="210" t="s">
        <v>21550</v>
      </c>
      <c r="B10988" s="211" t="n">
        <v>173.14</v>
      </c>
    </row>
    <row r="10989" customFormat="false" ht="12.75" hidden="false" customHeight="false" outlineLevel="0" collapsed="false">
      <c r="A10989" s="210" t="s">
        <v>21552</v>
      </c>
      <c r="B10989" s="211" t="n">
        <v>173.14</v>
      </c>
    </row>
    <row r="10990" customFormat="false" ht="12.75" hidden="false" customHeight="false" outlineLevel="0" collapsed="false">
      <c r="A10990" s="210" t="s">
        <v>21553</v>
      </c>
      <c r="B10990" s="211" t="n">
        <v>59.22</v>
      </c>
    </row>
    <row r="10991" customFormat="false" ht="12.75" hidden="false" customHeight="false" outlineLevel="0" collapsed="false">
      <c r="A10991" s="210" t="s">
        <v>21560</v>
      </c>
      <c r="B10991" s="211" t="n">
        <v>57.07</v>
      </c>
    </row>
    <row r="10992" customFormat="false" ht="12.75" hidden="false" customHeight="false" outlineLevel="0" collapsed="false">
      <c r="A10992" s="210" t="s">
        <v>21561</v>
      </c>
      <c r="B10992" s="211" t="n">
        <v>70.65</v>
      </c>
    </row>
    <row r="10993" customFormat="false" ht="12.75" hidden="false" customHeight="false" outlineLevel="0" collapsed="false">
      <c r="A10993" s="210" t="s">
        <v>21568</v>
      </c>
      <c r="B10993" s="211" t="n">
        <v>68.23</v>
      </c>
    </row>
    <row r="10994" customFormat="false" ht="12.75" hidden="false" customHeight="false" outlineLevel="0" collapsed="false">
      <c r="A10994" s="210" t="s">
        <v>21569</v>
      </c>
      <c r="B10994" s="211" t="n">
        <v>60.92</v>
      </c>
    </row>
    <row r="10995" customFormat="false" ht="12.75" hidden="false" customHeight="false" outlineLevel="0" collapsed="false">
      <c r="A10995" s="210" t="s">
        <v>21573</v>
      </c>
      <c r="B10995" s="211" t="n">
        <v>58.77</v>
      </c>
    </row>
    <row r="10996" customFormat="false" ht="12.75" hidden="false" customHeight="false" outlineLevel="0" collapsed="false">
      <c r="A10996" s="210" t="s">
        <v>21574</v>
      </c>
      <c r="B10996" s="211" t="n">
        <v>72.35</v>
      </c>
    </row>
    <row r="10997" customFormat="false" ht="12.75" hidden="false" customHeight="false" outlineLevel="0" collapsed="false">
      <c r="A10997" s="210" t="s">
        <v>21580</v>
      </c>
      <c r="B10997" s="211" t="n">
        <v>69.93</v>
      </c>
    </row>
    <row r="10998" customFormat="false" ht="12.75" hidden="false" customHeight="false" outlineLevel="0" collapsed="false">
      <c r="A10998" s="210" t="s">
        <v>21581</v>
      </c>
      <c r="B10998" s="211" t="n">
        <v>94.21</v>
      </c>
    </row>
    <row r="10999" customFormat="false" ht="12.75" hidden="false" customHeight="false" outlineLevel="0" collapsed="false">
      <c r="A10999" s="210" t="s">
        <v>21588</v>
      </c>
      <c r="B10999" s="211" t="n">
        <v>91.3</v>
      </c>
    </row>
    <row r="11000" customFormat="false" ht="12.75" hidden="false" customHeight="false" outlineLevel="0" collapsed="false">
      <c r="A11000" s="210" t="s">
        <v>21589</v>
      </c>
      <c r="B11000" s="211" t="n">
        <v>105.64</v>
      </c>
    </row>
    <row r="11001" customFormat="false" ht="12.75" hidden="false" customHeight="false" outlineLevel="0" collapsed="false">
      <c r="A11001" s="210" t="s">
        <v>21596</v>
      </c>
      <c r="B11001" s="211" t="n">
        <v>102.46</v>
      </c>
    </row>
    <row r="11002" customFormat="false" ht="12.75" hidden="false" customHeight="false" outlineLevel="0" collapsed="false">
      <c r="A11002" s="210" t="s">
        <v>21597</v>
      </c>
      <c r="B11002" s="211" t="n">
        <v>96.72</v>
      </c>
    </row>
    <row r="11003" customFormat="false" ht="12.75" hidden="false" customHeight="false" outlineLevel="0" collapsed="false">
      <c r="A11003" s="210" t="s">
        <v>21604</v>
      </c>
      <c r="B11003" s="211" t="n">
        <v>93.81</v>
      </c>
    </row>
    <row r="11004" customFormat="false" ht="12.75" hidden="false" customHeight="false" outlineLevel="0" collapsed="false">
      <c r="A11004" s="210" t="s">
        <v>21605</v>
      </c>
      <c r="B11004" s="211" t="n">
        <v>108.15</v>
      </c>
    </row>
    <row r="11005" customFormat="false" ht="12.75" hidden="false" customHeight="false" outlineLevel="0" collapsed="false">
      <c r="A11005" s="210" t="s">
        <v>21612</v>
      </c>
      <c r="B11005" s="211" t="n">
        <v>104.98</v>
      </c>
    </row>
    <row r="11006" customFormat="false" ht="12.75" hidden="false" customHeight="false" outlineLevel="0" collapsed="false">
      <c r="A11006" s="210" t="s">
        <v>21613</v>
      </c>
      <c r="B11006" s="211" t="n">
        <v>67.19</v>
      </c>
    </row>
    <row r="11007" customFormat="false" ht="12.75" hidden="false" customHeight="false" outlineLevel="0" collapsed="false">
      <c r="A11007" s="210" t="s">
        <v>21619</v>
      </c>
      <c r="B11007" s="211" t="n">
        <v>65.04</v>
      </c>
    </row>
    <row r="11008" customFormat="false" ht="12.75" hidden="false" customHeight="false" outlineLevel="0" collapsed="false">
      <c r="A11008" s="210" t="s">
        <v>21620</v>
      </c>
      <c r="B11008" s="211" t="n">
        <v>78.63</v>
      </c>
    </row>
    <row r="11009" customFormat="false" ht="12.75" hidden="false" customHeight="false" outlineLevel="0" collapsed="false">
      <c r="A11009" s="210" t="s">
        <v>21627</v>
      </c>
      <c r="B11009" s="211" t="n">
        <v>76.21</v>
      </c>
    </row>
    <row r="11010" customFormat="false" ht="12.75" hidden="false" customHeight="false" outlineLevel="0" collapsed="false">
      <c r="A11010" s="210" t="s">
        <v>21628</v>
      </c>
      <c r="B11010" s="211" t="n">
        <v>74.38</v>
      </c>
    </row>
    <row r="11011" customFormat="false" ht="12.75" hidden="false" customHeight="false" outlineLevel="0" collapsed="false">
      <c r="A11011" s="210" t="s">
        <v>21635</v>
      </c>
      <c r="B11011" s="211" t="n">
        <v>72.22</v>
      </c>
    </row>
    <row r="11012" customFormat="false" ht="12.75" hidden="false" customHeight="false" outlineLevel="0" collapsed="false">
      <c r="A11012" s="210" t="s">
        <v>21636</v>
      </c>
      <c r="B11012" s="211" t="n">
        <v>85.81</v>
      </c>
    </row>
    <row r="11013" customFormat="false" ht="12.75" hidden="false" customHeight="false" outlineLevel="0" collapsed="false">
      <c r="A11013" s="210" t="s">
        <v>21641</v>
      </c>
      <c r="B11013" s="211" t="n">
        <v>83.39</v>
      </c>
    </row>
    <row r="11014" customFormat="false" ht="12.75" hidden="false" customHeight="false" outlineLevel="0" collapsed="false">
      <c r="A11014" s="210" t="s">
        <v>21642</v>
      </c>
      <c r="B11014" s="211" t="n">
        <v>71.86</v>
      </c>
    </row>
    <row r="11015" customFormat="false" ht="12.75" hidden="false" customHeight="false" outlineLevel="0" collapsed="false">
      <c r="A11015" s="210" t="s">
        <v>21647</v>
      </c>
      <c r="B11015" s="211" t="n">
        <v>69.7</v>
      </c>
    </row>
    <row r="11016" customFormat="false" ht="12.75" hidden="false" customHeight="false" outlineLevel="0" collapsed="false">
      <c r="A11016" s="210" t="s">
        <v>21648</v>
      </c>
      <c r="B11016" s="211" t="n">
        <v>83.29</v>
      </c>
    </row>
    <row r="11017" customFormat="false" ht="12.75" hidden="false" customHeight="false" outlineLevel="0" collapsed="false">
      <c r="A11017" s="210" t="s">
        <v>21652</v>
      </c>
      <c r="B11017" s="211" t="n">
        <v>80.87</v>
      </c>
    </row>
    <row r="11018" customFormat="false" ht="12.75" hidden="false" customHeight="false" outlineLevel="0" collapsed="false">
      <c r="A11018" s="210" t="s">
        <v>21653</v>
      </c>
      <c r="B11018" s="211" t="n">
        <v>74.38</v>
      </c>
    </row>
    <row r="11019" customFormat="false" ht="12.75" hidden="false" customHeight="false" outlineLevel="0" collapsed="false">
      <c r="A11019" s="210" t="s">
        <v>21658</v>
      </c>
      <c r="B11019" s="211" t="n">
        <v>72.22</v>
      </c>
    </row>
    <row r="11020" customFormat="false" ht="12.75" hidden="false" customHeight="false" outlineLevel="0" collapsed="false">
      <c r="A11020" s="210" t="s">
        <v>21659</v>
      </c>
      <c r="B11020" s="211" t="n">
        <v>85.81</v>
      </c>
    </row>
    <row r="11021" customFormat="false" ht="12.75" hidden="false" customHeight="false" outlineLevel="0" collapsed="false">
      <c r="A11021" s="210" t="s">
        <v>21662</v>
      </c>
      <c r="B11021" s="211" t="n">
        <v>83.39</v>
      </c>
    </row>
    <row r="11022" customFormat="false" ht="12.75" hidden="false" customHeight="false" outlineLevel="0" collapsed="false">
      <c r="A11022" s="210" t="s">
        <v>21663</v>
      </c>
      <c r="B11022" s="211" t="n">
        <v>350.07</v>
      </c>
    </row>
    <row r="11023" customFormat="false" ht="12.75" hidden="false" customHeight="false" outlineLevel="0" collapsed="false">
      <c r="A11023" s="210" t="s">
        <v>21670</v>
      </c>
      <c r="B11023" s="211" t="n">
        <v>316.7</v>
      </c>
    </row>
    <row r="11024" customFormat="false" ht="12.75" hidden="false" customHeight="false" outlineLevel="0" collapsed="false">
      <c r="A11024" s="210" t="s">
        <v>21671</v>
      </c>
      <c r="B11024" s="211" t="n">
        <v>466.27</v>
      </c>
    </row>
    <row r="11025" customFormat="false" ht="12.75" hidden="false" customHeight="false" outlineLevel="0" collapsed="false">
      <c r="A11025" s="210" t="s">
        <v>21677</v>
      </c>
      <c r="B11025" s="211" t="n">
        <v>450.88</v>
      </c>
    </row>
    <row r="11026" customFormat="false" ht="12.75" hidden="false" customHeight="false" outlineLevel="0" collapsed="false">
      <c r="A11026" s="210" t="s">
        <v>21678</v>
      </c>
      <c r="B11026" s="211" t="n">
        <v>201.83</v>
      </c>
    </row>
    <row r="11027" customFormat="false" ht="12.75" hidden="false" customHeight="false" outlineLevel="0" collapsed="false">
      <c r="A11027" s="210" t="s">
        <v>21685</v>
      </c>
      <c r="B11027" s="211" t="n">
        <v>181.25</v>
      </c>
    </row>
    <row r="11028" customFormat="false" ht="12.75" hidden="false" customHeight="false" outlineLevel="0" collapsed="false">
      <c r="A11028" s="210" t="s">
        <v>21686</v>
      </c>
      <c r="B11028" s="211" t="n">
        <v>413.97</v>
      </c>
    </row>
    <row r="11029" customFormat="false" ht="12.75" hidden="false" customHeight="false" outlineLevel="0" collapsed="false">
      <c r="A11029" s="210" t="s">
        <v>21690</v>
      </c>
      <c r="B11029" s="211" t="n">
        <v>398.58</v>
      </c>
    </row>
    <row r="11030" customFormat="false" ht="12.75" hidden="false" customHeight="false" outlineLevel="0" collapsed="false">
      <c r="A11030" s="210" t="s">
        <v>21691</v>
      </c>
      <c r="B11030" s="211" t="n">
        <v>455.17</v>
      </c>
    </row>
    <row r="11031" customFormat="false" ht="12.75" hidden="false" customHeight="false" outlineLevel="0" collapsed="false">
      <c r="A11031" s="210" t="s">
        <v>21695</v>
      </c>
      <c r="B11031" s="211" t="n">
        <v>439.78</v>
      </c>
    </row>
    <row r="11032" customFormat="false" ht="12.75" hidden="false" customHeight="false" outlineLevel="0" collapsed="false">
      <c r="A11032" s="210" t="s">
        <v>21696</v>
      </c>
      <c r="B11032" s="211" t="n">
        <v>450.02</v>
      </c>
    </row>
    <row r="11033" customFormat="false" ht="12.75" hidden="false" customHeight="false" outlineLevel="0" collapsed="false">
      <c r="A11033" s="210" t="s">
        <v>21700</v>
      </c>
      <c r="B11033" s="211" t="n">
        <v>434.63</v>
      </c>
    </row>
    <row r="11034" customFormat="false" ht="12.75" hidden="false" customHeight="false" outlineLevel="0" collapsed="false">
      <c r="A11034" s="210" t="s">
        <v>21701</v>
      </c>
      <c r="B11034" s="211" t="n">
        <v>450.02</v>
      </c>
    </row>
    <row r="11035" customFormat="false" ht="12.75" hidden="false" customHeight="false" outlineLevel="0" collapsed="false">
      <c r="A11035" s="210" t="s">
        <v>21705</v>
      </c>
      <c r="B11035" s="211" t="n">
        <v>434.63</v>
      </c>
    </row>
    <row r="11036" customFormat="false" ht="12.75" hidden="false" customHeight="false" outlineLevel="0" collapsed="false">
      <c r="A11036" s="210" t="s">
        <v>21706</v>
      </c>
      <c r="B11036" s="211" t="n">
        <v>192.27</v>
      </c>
    </row>
    <row r="11037" customFormat="false" ht="12.75" hidden="false" customHeight="false" outlineLevel="0" collapsed="false">
      <c r="A11037" s="210" t="s">
        <v>21708</v>
      </c>
      <c r="B11037" s="211" t="n">
        <v>176.88</v>
      </c>
    </row>
    <row r="11038" customFormat="false" ht="12.75" hidden="false" customHeight="false" outlineLevel="0" collapsed="false">
      <c r="A11038" s="210" t="s">
        <v>21709</v>
      </c>
      <c r="B11038" s="211" t="n">
        <v>630.27</v>
      </c>
    </row>
    <row r="11039" customFormat="false" ht="12.75" hidden="false" customHeight="false" outlineLevel="0" collapsed="false">
      <c r="A11039" s="210" t="s">
        <v>21711</v>
      </c>
      <c r="B11039" s="211" t="n">
        <v>614.88</v>
      </c>
    </row>
    <row r="11040" customFormat="false" ht="12.75" hidden="false" customHeight="false" outlineLevel="0" collapsed="false">
      <c r="A11040" s="210" t="s">
        <v>21712</v>
      </c>
      <c r="B11040" s="211" t="n">
        <v>184.37</v>
      </c>
    </row>
    <row r="11041" customFormat="false" ht="12.75" hidden="false" customHeight="false" outlineLevel="0" collapsed="false">
      <c r="A11041" s="210" t="s">
        <v>21719</v>
      </c>
      <c r="B11041" s="211" t="n">
        <v>178.46</v>
      </c>
    </row>
    <row r="11042" customFormat="false" ht="12.75" hidden="false" customHeight="false" outlineLevel="0" collapsed="false">
      <c r="A11042" s="210" t="s">
        <v>21720</v>
      </c>
      <c r="B11042" s="211" t="n">
        <v>23.44</v>
      </c>
    </row>
    <row r="11043" customFormat="false" ht="12.75" hidden="false" customHeight="false" outlineLevel="0" collapsed="false">
      <c r="A11043" s="210" t="s">
        <v>21724</v>
      </c>
      <c r="B11043" s="211" t="n">
        <v>21.75</v>
      </c>
    </row>
    <row r="11044" customFormat="false" ht="12.75" hidden="false" customHeight="false" outlineLevel="0" collapsed="false">
      <c r="A11044" s="210" t="s">
        <v>21725</v>
      </c>
      <c r="B11044" s="211" t="n">
        <v>119.9</v>
      </c>
    </row>
    <row r="11045" customFormat="false" ht="12.75" hidden="false" customHeight="false" outlineLevel="0" collapsed="false">
      <c r="A11045" s="210" t="s">
        <v>21728</v>
      </c>
      <c r="B11045" s="211" t="n">
        <v>119.42</v>
      </c>
    </row>
    <row r="11046" customFormat="false" ht="12.75" hidden="false" customHeight="false" outlineLevel="0" collapsed="false">
      <c r="A11046" s="210" t="s">
        <v>21729</v>
      </c>
      <c r="B11046" s="211" t="n">
        <v>92.04</v>
      </c>
    </row>
    <row r="11047" customFormat="false" ht="12.75" hidden="false" customHeight="false" outlineLevel="0" collapsed="false">
      <c r="A11047" s="210" t="s">
        <v>21735</v>
      </c>
      <c r="B11047" s="211" t="n">
        <v>85.86</v>
      </c>
    </row>
    <row r="11048" customFormat="false" ht="12.75" hidden="false" customHeight="false" outlineLevel="0" collapsed="false">
      <c r="A11048" s="210" t="s">
        <v>21736</v>
      </c>
      <c r="B11048" s="211" t="n">
        <v>25.21</v>
      </c>
    </row>
    <row r="11049" customFormat="false" ht="12.75" hidden="false" customHeight="false" outlineLevel="0" collapsed="false">
      <c r="A11049" s="210" t="s">
        <v>21742</v>
      </c>
      <c r="B11049" s="211" t="n">
        <v>23.16</v>
      </c>
    </row>
    <row r="11050" customFormat="false" ht="12.75" hidden="false" customHeight="false" outlineLevel="0" collapsed="false">
      <c r="A11050" s="210" t="s">
        <v>21743</v>
      </c>
      <c r="B11050" s="211" t="n">
        <v>21.32</v>
      </c>
    </row>
    <row r="11051" customFormat="false" ht="12.75" hidden="false" customHeight="false" outlineLevel="0" collapsed="false">
      <c r="A11051" s="210" t="s">
        <v>21748</v>
      </c>
      <c r="B11051" s="211" t="n">
        <v>19.5</v>
      </c>
    </row>
    <row r="11052" customFormat="false" ht="12.75" hidden="false" customHeight="false" outlineLevel="0" collapsed="false">
      <c r="A11052" s="210" t="s">
        <v>21749</v>
      </c>
      <c r="B11052" s="211" t="n">
        <v>124.14</v>
      </c>
    </row>
    <row r="11053" customFormat="false" ht="12.75" hidden="false" customHeight="false" outlineLevel="0" collapsed="false">
      <c r="A11053" s="210" t="s">
        <v>21755</v>
      </c>
      <c r="B11053" s="211" t="n">
        <v>111.23</v>
      </c>
    </row>
    <row r="11054" customFormat="false" ht="12.75" hidden="false" customHeight="false" outlineLevel="0" collapsed="false">
      <c r="A11054" s="210" t="s">
        <v>21756</v>
      </c>
      <c r="B11054" s="211" t="n">
        <v>117.96</v>
      </c>
    </row>
    <row r="11055" customFormat="false" ht="12.75" hidden="false" customHeight="false" outlineLevel="0" collapsed="false">
      <c r="A11055" s="210" t="s">
        <v>21759</v>
      </c>
      <c r="B11055" s="211" t="n">
        <v>108.34</v>
      </c>
    </row>
    <row r="11056" customFormat="false" ht="12.75" hidden="false" customHeight="false" outlineLevel="0" collapsed="false">
      <c r="A11056" s="210" t="s">
        <v>21760</v>
      </c>
      <c r="B11056" s="211" t="n">
        <v>5.89</v>
      </c>
    </row>
    <row r="11057" customFormat="false" ht="12.75" hidden="false" customHeight="false" outlineLevel="0" collapsed="false">
      <c r="A11057" s="210" t="s">
        <v>111</v>
      </c>
      <c r="B11057" s="211" t="n">
        <v>5.31</v>
      </c>
    </row>
    <row r="11058" customFormat="false" ht="12.75" hidden="false" customHeight="false" outlineLevel="0" collapsed="false">
      <c r="A11058" s="210" t="s">
        <v>21763</v>
      </c>
      <c r="B11058" s="211" t="n">
        <v>11.95</v>
      </c>
    </row>
    <row r="11059" customFormat="false" ht="12.75" hidden="false" customHeight="false" outlineLevel="0" collapsed="false">
      <c r="A11059" s="210" t="s">
        <v>21766</v>
      </c>
      <c r="B11059" s="211" t="n">
        <v>11.1</v>
      </c>
    </row>
    <row r="11060" customFormat="false" ht="12.75" hidden="false" customHeight="false" outlineLevel="0" collapsed="false">
      <c r="A11060" s="210" t="s">
        <v>21767</v>
      </c>
      <c r="B11060" s="211" t="n">
        <v>4.63</v>
      </c>
    </row>
    <row r="11061" customFormat="false" ht="12.75" hidden="false" customHeight="false" outlineLevel="0" collapsed="false">
      <c r="A11061" s="210" t="s">
        <v>21771</v>
      </c>
      <c r="B11061" s="211" t="n">
        <v>4.31</v>
      </c>
    </row>
    <row r="11062" customFormat="false" ht="12.75" hidden="false" customHeight="false" outlineLevel="0" collapsed="false">
      <c r="A11062" s="210" t="s">
        <v>21772</v>
      </c>
      <c r="B11062" s="211" t="n">
        <v>11.42</v>
      </c>
    </row>
    <row r="11063" customFormat="false" ht="12.75" hidden="false" customHeight="false" outlineLevel="0" collapsed="false">
      <c r="A11063" s="210" t="s">
        <v>21775</v>
      </c>
      <c r="B11063" s="211" t="n">
        <v>10.27</v>
      </c>
    </row>
    <row r="11064" customFormat="false" ht="12.75" hidden="false" customHeight="false" outlineLevel="0" collapsed="false">
      <c r="A11064" s="210" t="s">
        <v>21776</v>
      </c>
      <c r="B11064" s="211" t="n">
        <v>29.64</v>
      </c>
    </row>
    <row r="11065" customFormat="false" ht="12.75" hidden="false" customHeight="false" outlineLevel="0" collapsed="false">
      <c r="A11065" s="210" t="s">
        <v>21780</v>
      </c>
      <c r="B11065" s="211" t="n">
        <v>26.81</v>
      </c>
    </row>
    <row r="11066" customFormat="false" ht="12.75" hidden="false" customHeight="false" outlineLevel="0" collapsed="false">
      <c r="A11066" s="210" t="s">
        <v>21781</v>
      </c>
      <c r="B11066" s="211" t="n">
        <v>29.13</v>
      </c>
    </row>
    <row r="11067" customFormat="false" ht="12.75" hidden="false" customHeight="false" outlineLevel="0" collapsed="false">
      <c r="A11067" s="210" t="s">
        <v>21785</v>
      </c>
      <c r="B11067" s="211" t="n">
        <v>26.29</v>
      </c>
    </row>
    <row r="11068" customFormat="false" ht="12.75" hidden="false" customHeight="false" outlineLevel="0" collapsed="false">
      <c r="A11068" s="210" t="s">
        <v>21786</v>
      </c>
      <c r="B11068" s="211" t="n">
        <v>28.36</v>
      </c>
    </row>
    <row r="11069" customFormat="false" ht="12.75" hidden="false" customHeight="false" outlineLevel="0" collapsed="false">
      <c r="A11069" s="210" t="s">
        <v>242</v>
      </c>
      <c r="B11069" s="211" t="n">
        <v>25.5</v>
      </c>
    </row>
    <row r="11070" customFormat="false" ht="12.75" hidden="false" customHeight="false" outlineLevel="0" collapsed="false">
      <c r="A11070" s="210" t="s">
        <v>21788</v>
      </c>
      <c r="B11070" s="211" t="n">
        <v>30.93</v>
      </c>
    </row>
    <row r="11071" customFormat="false" ht="12.75" hidden="false" customHeight="false" outlineLevel="0" collapsed="false">
      <c r="A11071" s="210" t="s">
        <v>21792</v>
      </c>
      <c r="B11071" s="211" t="n">
        <v>28.02</v>
      </c>
    </row>
    <row r="11072" customFormat="false" ht="12.75" hidden="false" customHeight="false" outlineLevel="0" collapsed="false">
      <c r="A11072" s="210" t="s">
        <v>21793</v>
      </c>
      <c r="B11072" s="211" t="n">
        <v>28.06</v>
      </c>
    </row>
    <row r="11073" customFormat="false" ht="12.75" hidden="false" customHeight="false" outlineLevel="0" collapsed="false">
      <c r="A11073" s="210" t="s">
        <v>21795</v>
      </c>
      <c r="B11073" s="211" t="n">
        <v>25.17</v>
      </c>
    </row>
    <row r="11074" customFormat="false" ht="12.75" hidden="false" customHeight="false" outlineLevel="0" collapsed="false">
      <c r="A11074" s="210" t="s">
        <v>21796</v>
      </c>
      <c r="B11074" s="211" t="n">
        <v>36.56</v>
      </c>
    </row>
    <row r="11075" customFormat="false" ht="12.75" hidden="false" customHeight="false" outlineLevel="0" collapsed="false">
      <c r="A11075" s="210" t="s">
        <v>21800</v>
      </c>
      <c r="B11075" s="211" t="n">
        <v>33.64</v>
      </c>
    </row>
    <row r="11076" customFormat="false" ht="12.75" hidden="false" customHeight="false" outlineLevel="0" collapsed="false">
      <c r="A11076" s="210" t="s">
        <v>21801</v>
      </c>
      <c r="B11076" s="211" t="n">
        <v>27.93</v>
      </c>
    </row>
    <row r="11077" customFormat="false" ht="12.75" hidden="false" customHeight="false" outlineLevel="0" collapsed="false">
      <c r="A11077" s="210" t="s">
        <v>21805</v>
      </c>
      <c r="B11077" s="211" t="n">
        <v>25.03</v>
      </c>
    </row>
    <row r="11078" customFormat="false" ht="12.75" hidden="false" customHeight="false" outlineLevel="0" collapsed="false">
      <c r="A11078" s="210" t="s">
        <v>21806</v>
      </c>
      <c r="B11078" s="211" t="n">
        <v>22.03</v>
      </c>
    </row>
    <row r="11079" customFormat="false" ht="12.75" hidden="false" customHeight="false" outlineLevel="0" collapsed="false">
      <c r="A11079" s="210" t="s">
        <v>21809</v>
      </c>
      <c r="B11079" s="211" t="n">
        <v>19.71</v>
      </c>
    </row>
    <row r="11080" customFormat="false" ht="12.75" hidden="false" customHeight="false" outlineLevel="0" collapsed="false">
      <c r="A11080" s="210" t="s">
        <v>21810</v>
      </c>
      <c r="B11080" s="211" t="n">
        <v>29.86</v>
      </c>
    </row>
    <row r="11081" customFormat="false" ht="12.75" hidden="false" customHeight="false" outlineLevel="0" collapsed="false">
      <c r="A11081" s="210" t="s">
        <v>21813</v>
      </c>
      <c r="B11081" s="211" t="n">
        <v>26.91</v>
      </c>
    </row>
    <row r="11082" customFormat="false" ht="12.75" hidden="false" customHeight="false" outlineLevel="0" collapsed="false">
      <c r="A11082" s="210" t="s">
        <v>21814</v>
      </c>
      <c r="B11082" s="211" t="n">
        <v>23.97</v>
      </c>
    </row>
    <row r="11083" customFormat="false" ht="12.75" hidden="false" customHeight="false" outlineLevel="0" collapsed="false">
      <c r="A11083" s="210" t="s">
        <v>114</v>
      </c>
      <c r="B11083" s="211" t="n">
        <v>21.59</v>
      </c>
    </row>
    <row r="11084" customFormat="false" ht="12.75" hidden="false" customHeight="false" outlineLevel="0" collapsed="false">
      <c r="A11084" s="210" t="s">
        <v>21817</v>
      </c>
      <c r="B11084" s="211" t="n">
        <v>36.8</v>
      </c>
    </row>
    <row r="11085" customFormat="false" ht="12.75" hidden="false" customHeight="false" outlineLevel="0" collapsed="false">
      <c r="A11085" s="210" t="s">
        <v>21821</v>
      </c>
      <c r="B11085" s="211" t="n">
        <v>33.84</v>
      </c>
    </row>
    <row r="11086" customFormat="false" ht="12.75" hidden="false" customHeight="false" outlineLevel="0" collapsed="false">
      <c r="A11086" s="210" t="s">
        <v>21822</v>
      </c>
      <c r="B11086" s="211" t="n">
        <v>33.92</v>
      </c>
    </row>
    <row r="11087" customFormat="false" ht="12.75" hidden="false" customHeight="false" outlineLevel="0" collapsed="false">
      <c r="A11087" s="210" t="s">
        <v>21824</v>
      </c>
      <c r="B11087" s="211" t="n">
        <v>30.88</v>
      </c>
    </row>
    <row r="11088" customFormat="false" ht="12.75" hidden="false" customHeight="false" outlineLevel="0" collapsed="false">
      <c r="A11088" s="210" t="s">
        <v>21825</v>
      </c>
      <c r="B11088" s="211" t="n">
        <v>33.19</v>
      </c>
    </row>
    <row r="11089" customFormat="false" ht="12.75" hidden="false" customHeight="false" outlineLevel="0" collapsed="false">
      <c r="A11089" s="210" t="s">
        <v>21827</v>
      </c>
      <c r="B11089" s="211" t="n">
        <v>30.07</v>
      </c>
    </row>
    <row r="11090" customFormat="false" ht="12.75" hidden="false" customHeight="false" outlineLevel="0" collapsed="false">
      <c r="A11090" s="210" t="s">
        <v>21828</v>
      </c>
      <c r="B11090" s="211" t="n">
        <v>30.17</v>
      </c>
    </row>
    <row r="11091" customFormat="false" ht="12.75" hidden="false" customHeight="false" outlineLevel="0" collapsed="false">
      <c r="A11091" s="210" t="s">
        <v>21833</v>
      </c>
      <c r="B11091" s="211" t="n">
        <v>27.1</v>
      </c>
    </row>
    <row r="11092" customFormat="false" ht="12.75" hidden="false" customHeight="false" outlineLevel="0" collapsed="false">
      <c r="A11092" s="210" t="s">
        <v>21834</v>
      </c>
      <c r="B11092" s="211" t="n">
        <v>17.38</v>
      </c>
    </row>
    <row r="11093" customFormat="false" ht="12.75" hidden="false" customHeight="false" outlineLevel="0" collapsed="false">
      <c r="A11093" s="210" t="s">
        <v>21837</v>
      </c>
      <c r="B11093" s="211" t="n">
        <v>16.47</v>
      </c>
    </row>
    <row r="11094" customFormat="false" ht="12.75" hidden="false" customHeight="false" outlineLevel="0" collapsed="false">
      <c r="A11094" s="210" t="s">
        <v>21838</v>
      </c>
      <c r="B11094" s="211" t="n">
        <v>22.52</v>
      </c>
    </row>
    <row r="11095" customFormat="false" ht="12.75" hidden="false" customHeight="false" outlineLevel="0" collapsed="false">
      <c r="A11095" s="210" t="s">
        <v>21842</v>
      </c>
      <c r="B11095" s="211" t="n">
        <v>21.05</v>
      </c>
    </row>
    <row r="11096" customFormat="false" ht="12.75" hidden="false" customHeight="false" outlineLevel="0" collapsed="false">
      <c r="A11096" s="210" t="s">
        <v>21843</v>
      </c>
      <c r="B11096" s="211" t="n">
        <v>18.15</v>
      </c>
    </row>
    <row r="11097" customFormat="false" ht="12.75" hidden="false" customHeight="false" outlineLevel="0" collapsed="false">
      <c r="A11097" s="210" t="s">
        <v>21845</v>
      </c>
      <c r="B11097" s="211" t="n">
        <v>16.75</v>
      </c>
    </row>
    <row r="11098" customFormat="false" ht="12.75" hidden="false" customHeight="false" outlineLevel="0" collapsed="false">
      <c r="A11098" s="210" t="s">
        <v>21846</v>
      </c>
      <c r="B11098" s="211" t="n">
        <v>13.78</v>
      </c>
    </row>
    <row r="11099" customFormat="false" ht="12.75" hidden="false" customHeight="false" outlineLevel="0" collapsed="false">
      <c r="A11099" s="210" t="s">
        <v>21848</v>
      </c>
      <c r="B11099" s="211" t="n">
        <v>12.45</v>
      </c>
    </row>
    <row r="11100" customFormat="false" ht="12.75" hidden="false" customHeight="false" outlineLevel="0" collapsed="false">
      <c r="A11100" s="210" t="s">
        <v>21849</v>
      </c>
      <c r="B11100" s="211" t="n">
        <v>35.2</v>
      </c>
    </row>
    <row r="11101" customFormat="false" ht="12.75" hidden="false" customHeight="false" outlineLevel="0" collapsed="false">
      <c r="A11101" s="210" t="s">
        <v>21853</v>
      </c>
      <c r="B11101" s="211" t="n">
        <v>32.12</v>
      </c>
    </row>
    <row r="11102" customFormat="false" ht="12.75" hidden="false" customHeight="false" outlineLevel="0" collapsed="false">
      <c r="A11102" s="210" t="s">
        <v>21854</v>
      </c>
      <c r="B11102" s="211" t="n">
        <v>31.44</v>
      </c>
    </row>
    <row r="11103" customFormat="false" ht="12.75" hidden="false" customHeight="false" outlineLevel="0" collapsed="false">
      <c r="A11103" s="210" t="s">
        <v>21856</v>
      </c>
      <c r="B11103" s="211" t="n">
        <v>28.38</v>
      </c>
    </row>
    <row r="11104" customFormat="false" ht="12.75" hidden="false" customHeight="false" outlineLevel="0" collapsed="false">
      <c r="A11104" s="210" t="s">
        <v>21857</v>
      </c>
      <c r="B11104" s="211" t="n">
        <v>34.55</v>
      </c>
    </row>
    <row r="11105" customFormat="false" ht="12.75" hidden="false" customHeight="false" outlineLevel="0" collapsed="false">
      <c r="A11105" s="210" t="s">
        <v>21859</v>
      </c>
      <c r="B11105" s="211" t="n">
        <v>31.38</v>
      </c>
    </row>
    <row r="11106" customFormat="false" ht="12.75" hidden="false" customHeight="false" outlineLevel="0" collapsed="false">
      <c r="A11106" s="210" t="s">
        <v>21860</v>
      </c>
      <c r="B11106" s="211" t="n">
        <v>30.85</v>
      </c>
    </row>
    <row r="11107" customFormat="false" ht="12.75" hidden="false" customHeight="false" outlineLevel="0" collapsed="false">
      <c r="A11107" s="210" t="s">
        <v>21864</v>
      </c>
      <c r="B11107" s="211" t="n">
        <v>27.86</v>
      </c>
    </row>
    <row r="11108" customFormat="false" ht="12.75" hidden="false" customHeight="false" outlineLevel="0" collapsed="false">
      <c r="A11108" s="210" t="s">
        <v>21865</v>
      </c>
      <c r="B11108" s="211" t="n">
        <v>30.19</v>
      </c>
    </row>
    <row r="11109" customFormat="false" ht="12.75" hidden="false" customHeight="false" outlineLevel="0" collapsed="false">
      <c r="A11109" s="210" t="s">
        <v>21867</v>
      </c>
      <c r="B11109" s="211" t="n">
        <v>27.12</v>
      </c>
    </row>
    <row r="11110" customFormat="false" ht="12.75" hidden="false" customHeight="false" outlineLevel="0" collapsed="false">
      <c r="A11110" s="210" t="s">
        <v>21868</v>
      </c>
      <c r="B11110" s="211" t="n">
        <v>27.15</v>
      </c>
    </row>
    <row r="11111" customFormat="false" ht="12.75" hidden="false" customHeight="false" outlineLevel="0" collapsed="false">
      <c r="A11111" s="210" t="s">
        <v>21873</v>
      </c>
      <c r="B11111" s="211" t="n">
        <v>24.44</v>
      </c>
    </row>
    <row r="11112" customFormat="false" ht="12.75" hidden="false" customHeight="false" outlineLevel="0" collapsed="false">
      <c r="A11112" s="210" t="s">
        <v>21874</v>
      </c>
      <c r="B11112" s="211" t="n">
        <v>30.63</v>
      </c>
    </row>
    <row r="11113" customFormat="false" ht="12.75" hidden="false" customHeight="false" outlineLevel="0" collapsed="false">
      <c r="A11113" s="210" t="s">
        <v>21878</v>
      </c>
      <c r="B11113" s="211" t="n">
        <v>28.46</v>
      </c>
    </row>
    <row r="11114" customFormat="false" ht="12.75" hidden="false" customHeight="false" outlineLevel="0" collapsed="false">
      <c r="A11114" s="210" t="s">
        <v>21879</v>
      </c>
      <c r="B11114" s="211" t="n">
        <v>37.83</v>
      </c>
    </row>
    <row r="11115" customFormat="false" ht="12.75" hidden="false" customHeight="false" outlineLevel="0" collapsed="false">
      <c r="A11115" s="210" t="s">
        <v>21882</v>
      </c>
      <c r="B11115" s="211" t="n">
        <v>35.66</v>
      </c>
    </row>
    <row r="11116" customFormat="false" ht="12.75" hidden="false" customHeight="false" outlineLevel="0" collapsed="false">
      <c r="A11116" s="210" t="s">
        <v>21883</v>
      </c>
      <c r="B11116" s="211" t="n">
        <v>43.73</v>
      </c>
    </row>
    <row r="11117" customFormat="false" ht="12.75" hidden="false" customHeight="false" outlineLevel="0" collapsed="false">
      <c r="A11117" s="210" t="s">
        <v>21887</v>
      </c>
      <c r="B11117" s="211" t="n">
        <v>40.98</v>
      </c>
    </row>
    <row r="11118" customFormat="false" ht="12.75" hidden="false" customHeight="false" outlineLevel="0" collapsed="false">
      <c r="A11118" s="210" t="s">
        <v>21888</v>
      </c>
      <c r="B11118" s="211" t="n">
        <v>28.03</v>
      </c>
    </row>
    <row r="11119" customFormat="false" ht="12.75" hidden="false" customHeight="false" outlineLevel="0" collapsed="false">
      <c r="A11119" s="210" t="s">
        <v>21893</v>
      </c>
      <c r="B11119" s="211" t="n">
        <v>25.11</v>
      </c>
    </row>
    <row r="11120" customFormat="false" ht="12.75" hidden="false" customHeight="false" outlineLevel="0" collapsed="false">
      <c r="A11120" s="210" t="s">
        <v>21894</v>
      </c>
      <c r="B11120" s="211" t="n">
        <v>46.5</v>
      </c>
    </row>
    <row r="11121" customFormat="false" ht="12.75" hidden="false" customHeight="false" outlineLevel="0" collapsed="false">
      <c r="A11121" s="210" t="s">
        <v>21899</v>
      </c>
      <c r="B11121" s="211" t="n">
        <v>41.95</v>
      </c>
    </row>
    <row r="11122" customFormat="false" ht="12.75" hidden="false" customHeight="false" outlineLevel="0" collapsed="false">
      <c r="A11122" s="210" t="s">
        <v>21900</v>
      </c>
      <c r="B11122" s="211" t="n">
        <v>44.35</v>
      </c>
    </row>
    <row r="11123" customFormat="false" ht="12.75" hidden="false" customHeight="false" outlineLevel="0" collapsed="false">
      <c r="A11123" s="210" t="s">
        <v>21903</v>
      </c>
      <c r="B11123" s="211" t="n">
        <v>39.84</v>
      </c>
    </row>
    <row r="11124" customFormat="false" ht="12.75" hidden="false" customHeight="false" outlineLevel="0" collapsed="false">
      <c r="A11124" s="210" t="s">
        <v>21904</v>
      </c>
      <c r="B11124" s="211" t="n">
        <v>55.78</v>
      </c>
    </row>
    <row r="11125" customFormat="false" ht="12.75" hidden="false" customHeight="false" outlineLevel="0" collapsed="false">
      <c r="A11125" s="210" t="s">
        <v>21909</v>
      </c>
      <c r="B11125" s="211" t="n">
        <v>51.12</v>
      </c>
    </row>
    <row r="11126" customFormat="false" ht="12.75" hidden="false" customHeight="false" outlineLevel="0" collapsed="false">
      <c r="A11126" s="210" t="s">
        <v>21910</v>
      </c>
      <c r="B11126" s="211" t="n">
        <v>54.47</v>
      </c>
    </row>
    <row r="11127" customFormat="false" ht="12.75" hidden="false" customHeight="false" outlineLevel="0" collapsed="false">
      <c r="A11127" s="210" t="s">
        <v>21913</v>
      </c>
      <c r="B11127" s="211" t="n">
        <v>49.84</v>
      </c>
    </row>
    <row r="11128" customFormat="false" ht="12.75" hidden="false" customHeight="false" outlineLevel="0" collapsed="false">
      <c r="A11128" s="210" t="s">
        <v>21914</v>
      </c>
      <c r="B11128" s="211" t="n">
        <v>50.55</v>
      </c>
    </row>
    <row r="11129" customFormat="false" ht="12.75" hidden="false" customHeight="false" outlineLevel="0" collapsed="false">
      <c r="A11129" s="210" t="s">
        <v>21916</v>
      </c>
      <c r="B11129" s="211" t="n">
        <v>46.02</v>
      </c>
    </row>
    <row r="11130" customFormat="false" ht="12.75" hidden="false" customHeight="false" outlineLevel="0" collapsed="false">
      <c r="A11130" s="210" t="s">
        <v>21917</v>
      </c>
      <c r="B11130" s="211" t="n">
        <v>53.16</v>
      </c>
    </row>
    <row r="11131" customFormat="false" ht="12.75" hidden="false" customHeight="false" outlineLevel="0" collapsed="false">
      <c r="A11131" s="210" t="s">
        <v>21921</v>
      </c>
      <c r="B11131" s="211" t="n">
        <v>47.84</v>
      </c>
    </row>
    <row r="11132" customFormat="false" ht="12.75" hidden="false" customHeight="false" outlineLevel="0" collapsed="false">
      <c r="A11132" s="210" t="s">
        <v>21922</v>
      </c>
      <c r="B11132" s="211" t="n">
        <v>51.26</v>
      </c>
    </row>
    <row r="11133" customFormat="false" ht="12.75" hidden="false" customHeight="false" outlineLevel="0" collapsed="false">
      <c r="A11133" s="210" t="s">
        <v>21926</v>
      </c>
      <c r="B11133" s="211" t="n">
        <v>45.89</v>
      </c>
    </row>
    <row r="11134" customFormat="false" ht="12.75" hidden="false" customHeight="false" outlineLevel="0" collapsed="false">
      <c r="A11134" s="210" t="s">
        <v>21927</v>
      </c>
      <c r="B11134" s="211" t="n">
        <v>47.99</v>
      </c>
    </row>
    <row r="11135" customFormat="false" ht="12.75" hidden="false" customHeight="false" outlineLevel="0" collapsed="false">
      <c r="A11135" s="210" t="s">
        <v>21931</v>
      </c>
      <c r="B11135" s="211" t="n">
        <v>42.94</v>
      </c>
    </row>
    <row r="11136" customFormat="false" ht="12.75" hidden="false" customHeight="false" outlineLevel="0" collapsed="false">
      <c r="A11136" s="210" t="s">
        <v>21932</v>
      </c>
      <c r="B11136" s="211" t="n">
        <v>42.24</v>
      </c>
    </row>
    <row r="11137" customFormat="false" ht="12.75" hidden="false" customHeight="false" outlineLevel="0" collapsed="false">
      <c r="A11137" s="210" t="s">
        <v>21934</v>
      </c>
      <c r="B11137" s="211" t="n">
        <v>37.58</v>
      </c>
    </row>
    <row r="11138" customFormat="false" ht="12.75" hidden="false" customHeight="false" outlineLevel="0" collapsed="false">
      <c r="A11138" s="210" t="s">
        <v>21935</v>
      </c>
      <c r="B11138" s="211" t="n">
        <v>19.26</v>
      </c>
    </row>
    <row r="11139" customFormat="false" ht="12.75" hidden="false" customHeight="false" outlineLevel="0" collapsed="false">
      <c r="A11139" s="210" t="s">
        <v>21939</v>
      </c>
      <c r="B11139" s="211" t="n">
        <v>16.86</v>
      </c>
    </row>
    <row r="11140" customFormat="false" ht="12.75" hidden="false" customHeight="false" outlineLevel="0" collapsed="false">
      <c r="A11140" s="210" t="s">
        <v>21940</v>
      </c>
      <c r="B11140" s="211" t="n">
        <v>20.61</v>
      </c>
    </row>
    <row r="11141" customFormat="false" ht="12.75" hidden="false" customHeight="false" outlineLevel="0" collapsed="false">
      <c r="A11141" s="210" t="s">
        <v>21943</v>
      </c>
      <c r="B11141" s="211" t="n">
        <v>18.21</v>
      </c>
    </row>
    <row r="11142" customFormat="false" ht="12.75" hidden="false" customHeight="false" outlineLevel="0" collapsed="false">
      <c r="A11142" s="210" t="s">
        <v>21944</v>
      </c>
      <c r="B11142" s="211" t="n">
        <v>25.19</v>
      </c>
    </row>
    <row r="11143" customFormat="false" ht="12.75" hidden="false" customHeight="false" outlineLevel="0" collapsed="false">
      <c r="A11143" s="210" t="s">
        <v>21947</v>
      </c>
      <c r="B11143" s="211" t="n">
        <v>23.02</v>
      </c>
    </row>
    <row r="11144" customFormat="false" ht="12.75" hidden="false" customHeight="false" outlineLevel="0" collapsed="false">
      <c r="A11144" s="210" t="s">
        <v>21948</v>
      </c>
      <c r="B11144" s="211" t="n">
        <v>21.61</v>
      </c>
    </row>
    <row r="11145" customFormat="false" ht="12.75" hidden="false" customHeight="false" outlineLevel="0" collapsed="false">
      <c r="A11145" s="210" t="s">
        <v>21950</v>
      </c>
      <c r="B11145" s="211" t="n">
        <v>19.44</v>
      </c>
    </row>
    <row r="11146" customFormat="false" ht="12.75" hidden="false" customHeight="false" outlineLevel="0" collapsed="false">
      <c r="A11146" s="210" t="s">
        <v>21951</v>
      </c>
      <c r="B11146" s="211" t="n">
        <v>27.39</v>
      </c>
    </row>
    <row r="11147" customFormat="false" ht="12.75" hidden="false" customHeight="false" outlineLevel="0" collapsed="false">
      <c r="A11147" s="210" t="s">
        <v>21955</v>
      </c>
      <c r="B11147" s="211" t="n">
        <v>24.95</v>
      </c>
    </row>
    <row r="11148" customFormat="false" ht="12.75" hidden="false" customHeight="false" outlineLevel="0" collapsed="false">
      <c r="A11148" s="210" t="s">
        <v>21956</v>
      </c>
      <c r="B11148" s="211" t="n">
        <v>23.74</v>
      </c>
    </row>
    <row r="11149" customFormat="false" ht="12.75" hidden="false" customHeight="false" outlineLevel="0" collapsed="false">
      <c r="A11149" s="210" t="s">
        <v>21958</v>
      </c>
      <c r="B11149" s="211" t="n">
        <v>21.3</v>
      </c>
    </row>
    <row r="11150" customFormat="false" ht="12.75" hidden="false" customHeight="false" outlineLevel="0" collapsed="false">
      <c r="A11150" s="210" t="s">
        <v>21959</v>
      </c>
      <c r="B11150" s="211" t="n">
        <v>42.34</v>
      </c>
    </row>
    <row r="11151" customFormat="false" ht="12.75" hidden="false" customHeight="false" outlineLevel="0" collapsed="false">
      <c r="A11151" s="210" t="s">
        <v>21963</v>
      </c>
      <c r="B11151" s="211" t="n">
        <v>38.71</v>
      </c>
    </row>
    <row r="11152" customFormat="false" ht="12.75" hidden="false" customHeight="false" outlineLevel="0" collapsed="false">
      <c r="A11152" s="210" t="s">
        <v>21964</v>
      </c>
      <c r="B11152" s="211" t="n">
        <v>48.96</v>
      </c>
    </row>
    <row r="11153" customFormat="false" ht="12.75" hidden="false" customHeight="false" outlineLevel="0" collapsed="false">
      <c r="A11153" s="210" t="s">
        <v>21967</v>
      </c>
      <c r="B11153" s="211" t="n">
        <v>45.23</v>
      </c>
    </row>
    <row r="11154" customFormat="false" ht="12.75" hidden="false" customHeight="false" outlineLevel="0" collapsed="false">
      <c r="A11154" s="210" t="s">
        <v>21968</v>
      </c>
      <c r="B11154" s="211" t="n">
        <v>16.1</v>
      </c>
    </row>
    <row r="11155" customFormat="false" ht="12.75" hidden="false" customHeight="false" outlineLevel="0" collapsed="false">
      <c r="A11155" s="210" t="s">
        <v>21971</v>
      </c>
      <c r="B11155" s="211" t="n">
        <v>13.96</v>
      </c>
    </row>
    <row r="11156" customFormat="false" ht="12.75" hidden="false" customHeight="false" outlineLevel="0" collapsed="false">
      <c r="A11156" s="210" t="s">
        <v>21972</v>
      </c>
      <c r="B11156" s="211" t="n">
        <v>17.06</v>
      </c>
    </row>
    <row r="11157" customFormat="false" ht="12.75" hidden="false" customHeight="false" outlineLevel="0" collapsed="false">
      <c r="A11157" s="210" t="s">
        <v>21975</v>
      </c>
      <c r="B11157" s="211" t="n">
        <v>14.8</v>
      </c>
    </row>
    <row r="11158" customFormat="false" ht="12.75" hidden="false" customHeight="false" outlineLevel="0" collapsed="false">
      <c r="A11158" s="210" t="s">
        <v>21976</v>
      </c>
      <c r="B11158" s="211" t="n">
        <v>16.95</v>
      </c>
    </row>
    <row r="11159" customFormat="false" ht="12.75" hidden="false" customHeight="false" outlineLevel="0" collapsed="false">
      <c r="A11159" s="210" t="s">
        <v>21980</v>
      </c>
      <c r="B11159" s="211" t="n">
        <v>14.7</v>
      </c>
    </row>
    <row r="11160" customFormat="false" ht="12.75" hidden="false" customHeight="false" outlineLevel="0" collapsed="false">
      <c r="A11160" s="210" t="s">
        <v>21981</v>
      </c>
      <c r="B11160" s="211" t="n">
        <v>908.54</v>
      </c>
    </row>
    <row r="11161" customFormat="false" ht="12.75" hidden="false" customHeight="false" outlineLevel="0" collapsed="false">
      <c r="A11161" s="210" t="s">
        <v>21983</v>
      </c>
      <c r="B11161" s="211" t="n">
        <v>832.24</v>
      </c>
    </row>
    <row r="11162" customFormat="false" ht="12.75" hidden="false" customHeight="false" outlineLevel="0" collapsed="false">
      <c r="A11162" s="210" t="s">
        <v>21984</v>
      </c>
      <c r="B11162" s="211" t="n">
        <v>857.08</v>
      </c>
    </row>
    <row r="11163" customFormat="false" ht="12.75" hidden="false" customHeight="false" outlineLevel="0" collapsed="false">
      <c r="A11163" s="210" t="s">
        <v>21987</v>
      </c>
      <c r="B11163" s="211" t="n">
        <v>775.36</v>
      </c>
    </row>
    <row r="11164" customFormat="false" ht="12.75" hidden="false" customHeight="false" outlineLevel="0" collapsed="false">
      <c r="A11164" s="210" t="s">
        <v>21988</v>
      </c>
      <c r="B11164" s="211" t="n">
        <v>12.54</v>
      </c>
    </row>
    <row r="11165" customFormat="false" ht="12.75" hidden="false" customHeight="false" outlineLevel="0" collapsed="false">
      <c r="A11165" s="210" t="s">
        <v>21992</v>
      </c>
      <c r="B11165" s="211" t="n">
        <v>11.46</v>
      </c>
    </row>
    <row r="11166" customFormat="false" ht="12.75" hidden="false" customHeight="false" outlineLevel="0" collapsed="false">
      <c r="A11166" s="210" t="s">
        <v>21993</v>
      </c>
      <c r="B11166" s="211" t="n">
        <v>32.22</v>
      </c>
    </row>
    <row r="11167" customFormat="false" ht="12.75" hidden="false" customHeight="false" outlineLevel="0" collapsed="false">
      <c r="A11167" s="210" t="s">
        <v>21996</v>
      </c>
      <c r="B11167" s="211" t="n">
        <v>29.83</v>
      </c>
    </row>
    <row r="11168" customFormat="false" ht="12.75" hidden="false" customHeight="false" outlineLevel="0" collapsed="false">
      <c r="A11168" s="210" t="s">
        <v>21997</v>
      </c>
      <c r="B11168" s="211" t="n">
        <v>61.92</v>
      </c>
    </row>
    <row r="11169" customFormat="false" ht="12.75" hidden="false" customHeight="false" outlineLevel="0" collapsed="false">
      <c r="A11169" s="210" t="s">
        <v>22001</v>
      </c>
      <c r="B11169" s="211" t="n">
        <v>60.84</v>
      </c>
    </row>
    <row r="11170" customFormat="false" ht="12.75" hidden="false" customHeight="false" outlineLevel="0" collapsed="false">
      <c r="A11170" s="210" t="s">
        <v>22002</v>
      </c>
      <c r="B11170" s="211" t="n">
        <v>174.97</v>
      </c>
    </row>
    <row r="11171" customFormat="false" ht="12.75" hidden="false" customHeight="false" outlineLevel="0" collapsed="false">
      <c r="A11171" s="210" t="s">
        <v>22009</v>
      </c>
      <c r="B11171" s="211" t="n">
        <v>167.58</v>
      </c>
    </row>
    <row r="11172" customFormat="false" ht="12.75" hidden="false" customHeight="false" outlineLevel="0" collapsed="false">
      <c r="A11172" s="210" t="s">
        <v>22010</v>
      </c>
      <c r="B11172" s="211" t="n">
        <v>274.35</v>
      </c>
    </row>
    <row r="11173" customFormat="false" ht="12.75" hidden="false" customHeight="false" outlineLevel="0" collapsed="false">
      <c r="A11173" s="210" t="s">
        <v>22015</v>
      </c>
      <c r="B11173" s="211" t="n">
        <v>266.97</v>
      </c>
    </row>
    <row r="11174" customFormat="false" ht="12.75" hidden="false" customHeight="false" outlineLevel="0" collapsed="false">
      <c r="A11174" s="210" t="s">
        <v>22016</v>
      </c>
      <c r="B11174" s="211" t="n">
        <v>137.14</v>
      </c>
    </row>
    <row r="11175" customFormat="false" ht="12.75" hidden="false" customHeight="false" outlineLevel="0" collapsed="false">
      <c r="A11175" s="210" t="s">
        <v>22023</v>
      </c>
      <c r="B11175" s="211" t="n">
        <v>131.76</v>
      </c>
    </row>
    <row r="11176" customFormat="false" ht="12.75" hidden="false" customHeight="false" outlineLevel="0" collapsed="false">
      <c r="A11176" s="210" t="s">
        <v>22024</v>
      </c>
      <c r="B11176" s="211" t="n">
        <v>277.59</v>
      </c>
    </row>
    <row r="11177" customFormat="false" ht="12.75" hidden="false" customHeight="false" outlineLevel="0" collapsed="false">
      <c r="A11177" s="210" t="s">
        <v>22029</v>
      </c>
      <c r="B11177" s="211" t="n">
        <v>270.22</v>
      </c>
    </row>
    <row r="11178" customFormat="false" ht="12.75" hidden="false" customHeight="false" outlineLevel="0" collapsed="false">
      <c r="A11178" s="210" t="s">
        <v>22030</v>
      </c>
      <c r="B11178" s="211" t="n">
        <v>130.42</v>
      </c>
    </row>
    <row r="11179" customFormat="false" ht="12.75" hidden="false" customHeight="false" outlineLevel="0" collapsed="false">
      <c r="A11179" s="210" t="s">
        <v>22035</v>
      </c>
      <c r="B11179" s="211" t="n">
        <v>123.05</v>
      </c>
    </row>
    <row r="11180" customFormat="false" ht="12.75" hidden="false" customHeight="false" outlineLevel="0" collapsed="false">
      <c r="A11180" s="210" t="s">
        <v>22036</v>
      </c>
      <c r="B11180" s="211" t="n">
        <v>167.48</v>
      </c>
    </row>
    <row r="11181" customFormat="false" ht="12.75" hidden="false" customHeight="false" outlineLevel="0" collapsed="false">
      <c r="A11181" s="210" t="s">
        <v>22039</v>
      </c>
      <c r="B11181" s="211" t="n">
        <v>156.71</v>
      </c>
    </row>
    <row r="11182" customFormat="false" ht="12.75" hidden="false" customHeight="false" outlineLevel="0" collapsed="false">
      <c r="A11182" s="210" t="s">
        <v>22040</v>
      </c>
      <c r="B11182" s="211" t="n">
        <v>153.21</v>
      </c>
    </row>
    <row r="11183" customFormat="false" ht="12.75" hidden="false" customHeight="false" outlineLevel="0" collapsed="false">
      <c r="A11183" s="210" t="s">
        <v>22042</v>
      </c>
      <c r="B11183" s="211" t="n">
        <v>145.56</v>
      </c>
    </row>
    <row r="11184" customFormat="false" ht="12.75" hidden="false" customHeight="false" outlineLevel="0" collapsed="false">
      <c r="A11184" s="210" t="s">
        <v>22043</v>
      </c>
      <c r="B11184" s="211" t="n">
        <v>124.49</v>
      </c>
    </row>
    <row r="11185" customFormat="false" ht="12.75" hidden="false" customHeight="false" outlineLevel="0" collapsed="false">
      <c r="A11185" s="210" t="s">
        <v>22046</v>
      </c>
      <c r="B11185" s="211" t="n">
        <v>117.42</v>
      </c>
    </row>
    <row r="11186" customFormat="false" ht="12.75" hidden="false" customHeight="false" outlineLevel="0" collapsed="false">
      <c r="A11186" s="210" t="s">
        <v>22047</v>
      </c>
      <c r="B11186" s="211" t="n">
        <v>79.62</v>
      </c>
    </row>
    <row r="11187" customFormat="false" ht="12.75" hidden="false" customHeight="false" outlineLevel="0" collapsed="false">
      <c r="A11187" s="210" t="s">
        <v>22052</v>
      </c>
      <c r="B11187" s="211" t="n">
        <v>71.16</v>
      </c>
    </row>
    <row r="11188" customFormat="false" ht="12.75" hidden="false" customHeight="false" outlineLevel="0" collapsed="false">
      <c r="A11188" s="210" t="s">
        <v>22053</v>
      </c>
      <c r="B11188" s="211" t="n">
        <v>226.4</v>
      </c>
    </row>
    <row r="11189" customFormat="false" ht="12.75" hidden="false" customHeight="false" outlineLevel="0" collapsed="false">
      <c r="A11189" s="210" t="s">
        <v>22060</v>
      </c>
      <c r="B11189" s="211" t="n">
        <v>218.17</v>
      </c>
    </row>
    <row r="11190" customFormat="false" ht="12.75" hidden="false" customHeight="false" outlineLevel="0" collapsed="false">
      <c r="A11190" s="210" t="s">
        <v>22061</v>
      </c>
      <c r="B11190" s="211" t="n">
        <v>182.4</v>
      </c>
    </row>
    <row r="11191" customFormat="false" ht="12.75" hidden="false" customHeight="false" outlineLevel="0" collapsed="false">
      <c r="A11191" s="210" t="s">
        <v>22065</v>
      </c>
      <c r="B11191" s="211" t="n">
        <v>177.88</v>
      </c>
    </row>
    <row r="11192" customFormat="false" ht="12.75" hidden="false" customHeight="false" outlineLevel="0" collapsed="false">
      <c r="A11192" s="210" t="s">
        <v>22066</v>
      </c>
      <c r="B11192" s="211" t="n">
        <v>209.75</v>
      </c>
    </row>
    <row r="11193" customFormat="false" ht="12.75" hidden="false" customHeight="false" outlineLevel="0" collapsed="false">
      <c r="A11193" s="210" t="s">
        <v>22072</v>
      </c>
      <c r="B11193" s="211" t="n">
        <v>201.51</v>
      </c>
    </row>
    <row r="11194" customFormat="false" ht="12.75" hidden="false" customHeight="false" outlineLevel="0" collapsed="false">
      <c r="A11194" s="210" t="s">
        <v>22073</v>
      </c>
      <c r="B11194" s="211" t="n">
        <v>165.75</v>
      </c>
    </row>
    <row r="11195" customFormat="false" ht="12.75" hidden="false" customHeight="false" outlineLevel="0" collapsed="false">
      <c r="A11195" s="210" t="s">
        <v>22076</v>
      </c>
      <c r="B11195" s="211" t="n">
        <v>161.22</v>
      </c>
    </row>
    <row r="11196" customFormat="false" ht="12.75" hidden="false" customHeight="false" outlineLevel="0" collapsed="false">
      <c r="A11196" s="210" t="s">
        <v>22077</v>
      </c>
      <c r="B11196" s="211" t="n">
        <v>191.33</v>
      </c>
    </row>
    <row r="11197" customFormat="false" ht="12.75" hidden="false" customHeight="false" outlineLevel="0" collapsed="false">
      <c r="A11197" s="210" t="s">
        <v>22081</v>
      </c>
      <c r="B11197" s="211" t="n">
        <v>183.09</v>
      </c>
    </row>
    <row r="11198" customFormat="false" ht="12.75" hidden="false" customHeight="false" outlineLevel="0" collapsed="false">
      <c r="A11198" s="210" t="s">
        <v>22082</v>
      </c>
      <c r="B11198" s="211" t="n">
        <v>147.32</v>
      </c>
    </row>
    <row r="11199" customFormat="false" ht="12.75" hidden="false" customHeight="false" outlineLevel="0" collapsed="false">
      <c r="A11199" s="210" t="s">
        <v>22084</v>
      </c>
      <c r="B11199" s="211" t="n">
        <v>142.8</v>
      </c>
    </row>
    <row r="11200" customFormat="false" ht="12.75" hidden="false" customHeight="false" outlineLevel="0" collapsed="false">
      <c r="A11200" s="210" t="s">
        <v>22085</v>
      </c>
      <c r="B11200" s="211" t="n">
        <v>291.02</v>
      </c>
    </row>
    <row r="11201" customFormat="false" ht="12.75" hidden="false" customHeight="false" outlineLevel="0" collapsed="false">
      <c r="A11201" s="210" t="s">
        <v>22091</v>
      </c>
      <c r="B11201" s="211" t="n">
        <v>282.78</v>
      </c>
    </row>
    <row r="11202" customFormat="false" ht="12.75" hidden="false" customHeight="false" outlineLevel="0" collapsed="false">
      <c r="A11202" s="210" t="s">
        <v>22092</v>
      </c>
      <c r="B11202" s="211" t="n">
        <v>247.01</v>
      </c>
    </row>
    <row r="11203" customFormat="false" ht="12.75" hidden="false" customHeight="false" outlineLevel="0" collapsed="false">
      <c r="A11203" s="210" t="s">
        <v>22095</v>
      </c>
      <c r="B11203" s="211" t="n">
        <v>242.49</v>
      </c>
    </row>
    <row r="11204" customFormat="false" ht="12.75" hidden="false" customHeight="false" outlineLevel="0" collapsed="false">
      <c r="A11204" s="210" t="s">
        <v>22096</v>
      </c>
      <c r="B11204" s="211" t="n">
        <v>44.75</v>
      </c>
    </row>
    <row r="11205" customFormat="false" ht="12.75" hidden="false" customHeight="false" outlineLevel="0" collapsed="false">
      <c r="A11205" s="210" t="s">
        <v>22100</v>
      </c>
      <c r="B11205" s="211" t="n">
        <v>39.04</v>
      </c>
    </row>
    <row r="11206" customFormat="false" ht="12.75" hidden="false" customHeight="false" outlineLevel="0" collapsed="false">
      <c r="A11206" s="210" t="s">
        <v>22101</v>
      </c>
      <c r="B11206" s="211" t="n">
        <v>82.1</v>
      </c>
    </row>
    <row r="11207" customFormat="false" ht="12.75" hidden="false" customHeight="false" outlineLevel="0" collapsed="false">
      <c r="A11207" s="210" t="s">
        <v>22106</v>
      </c>
      <c r="B11207" s="211" t="n">
        <v>72.74</v>
      </c>
    </row>
    <row r="11208" customFormat="false" ht="12.75" hidden="false" customHeight="false" outlineLevel="0" collapsed="false">
      <c r="A11208" s="210" t="s">
        <v>22107</v>
      </c>
      <c r="B11208" s="211" t="n">
        <v>85.38</v>
      </c>
    </row>
    <row r="11209" customFormat="false" ht="12.75" hidden="false" customHeight="false" outlineLevel="0" collapsed="false">
      <c r="A11209" s="210" t="s">
        <v>22109</v>
      </c>
      <c r="B11209" s="211" t="n">
        <v>76.03</v>
      </c>
    </row>
    <row r="11210" customFormat="false" ht="12.75" hidden="false" customHeight="false" outlineLevel="0" collapsed="false">
      <c r="A11210" s="210" t="s">
        <v>22110</v>
      </c>
      <c r="B11210" s="211" t="n">
        <v>2.42</v>
      </c>
    </row>
    <row r="11211" customFormat="false" ht="12.75" hidden="false" customHeight="false" outlineLevel="0" collapsed="false">
      <c r="A11211" s="210" t="s">
        <v>22113</v>
      </c>
      <c r="B11211" s="211" t="n">
        <v>2.11</v>
      </c>
    </row>
    <row r="11212" customFormat="false" ht="12.75" hidden="false" customHeight="false" outlineLevel="0" collapsed="false">
      <c r="A11212" s="210" t="s">
        <v>22114</v>
      </c>
      <c r="B11212" s="211" t="n">
        <v>65.22</v>
      </c>
    </row>
    <row r="11213" customFormat="false" ht="12.75" hidden="false" customHeight="false" outlineLevel="0" collapsed="false">
      <c r="A11213" s="210" t="s">
        <v>22118</v>
      </c>
      <c r="B11213" s="211" t="n">
        <v>59.56</v>
      </c>
    </row>
    <row r="11214" customFormat="false" ht="12.75" hidden="false" customHeight="false" outlineLevel="0" collapsed="false">
      <c r="A11214" s="210" t="s">
        <v>22119</v>
      </c>
      <c r="B11214" s="211" t="n">
        <v>71.11</v>
      </c>
    </row>
    <row r="11215" customFormat="false" ht="12.75" hidden="false" customHeight="false" outlineLevel="0" collapsed="false">
      <c r="A11215" s="210" t="s">
        <v>266</v>
      </c>
      <c r="B11215" s="211" t="n">
        <v>64.88</v>
      </c>
    </row>
    <row r="11216" customFormat="false" ht="12.75" hidden="false" customHeight="false" outlineLevel="0" collapsed="false">
      <c r="A11216" s="210" t="s">
        <v>22122</v>
      </c>
      <c r="B11216" s="211" t="n">
        <v>42.39</v>
      </c>
    </row>
    <row r="11217" customFormat="false" ht="12.75" hidden="false" customHeight="false" outlineLevel="0" collapsed="false">
      <c r="A11217" s="210" t="s">
        <v>22125</v>
      </c>
      <c r="B11217" s="211" t="n">
        <v>36.74</v>
      </c>
    </row>
    <row r="11218" customFormat="false" ht="12.75" hidden="false" customHeight="false" outlineLevel="0" collapsed="false">
      <c r="A11218" s="210" t="s">
        <v>22126</v>
      </c>
      <c r="B11218" s="211" t="n">
        <v>42.38</v>
      </c>
    </row>
    <row r="11219" customFormat="false" ht="12.75" hidden="false" customHeight="false" outlineLevel="0" collapsed="false">
      <c r="A11219" s="210" t="s">
        <v>22130</v>
      </c>
      <c r="B11219" s="211" t="n">
        <v>37.13</v>
      </c>
    </row>
    <row r="11220" customFormat="false" ht="12.75" hidden="false" customHeight="false" outlineLevel="0" collapsed="false">
      <c r="A11220" s="210" t="s">
        <v>22131</v>
      </c>
      <c r="B11220" s="211" t="n">
        <v>44</v>
      </c>
    </row>
    <row r="11221" customFormat="false" ht="12.75" hidden="false" customHeight="false" outlineLevel="0" collapsed="false">
      <c r="A11221" s="210" t="s">
        <v>22135</v>
      </c>
      <c r="B11221" s="211" t="n">
        <v>38.72</v>
      </c>
    </row>
    <row r="11222" customFormat="false" ht="12.75" hidden="false" customHeight="false" outlineLevel="0" collapsed="false">
      <c r="A11222" s="210" t="s">
        <v>22136</v>
      </c>
      <c r="B11222" s="211" t="n">
        <v>30.25</v>
      </c>
    </row>
    <row r="11223" customFormat="false" ht="12.75" hidden="false" customHeight="false" outlineLevel="0" collapsed="false">
      <c r="A11223" s="210" t="s">
        <v>22140</v>
      </c>
      <c r="B11223" s="211" t="n">
        <v>30.12</v>
      </c>
    </row>
    <row r="11224" customFormat="false" ht="12.75" hidden="false" customHeight="false" outlineLevel="0" collapsed="false">
      <c r="A11224" s="210" t="s">
        <v>22141</v>
      </c>
      <c r="B11224" s="211" t="n">
        <v>101.9</v>
      </c>
    </row>
    <row r="11225" customFormat="false" ht="12.75" hidden="false" customHeight="false" outlineLevel="0" collapsed="false">
      <c r="A11225" s="210" t="s">
        <v>22148</v>
      </c>
      <c r="B11225" s="211" t="n">
        <v>92.54</v>
      </c>
    </row>
    <row r="11226" customFormat="false" ht="12.75" hidden="false" customHeight="false" outlineLevel="0" collapsed="false">
      <c r="A11226" s="210" t="s">
        <v>22149</v>
      </c>
      <c r="B11226" s="211" t="n">
        <v>64.55</v>
      </c>
    </row>
    <row r="11227" customFormat="false" ht="12.75" hidden="false" customHeight="false" outlineLevel="0" collapsed="false">
      <c r="A11227" s="210" t="s">
        <v>245</v>
      </c>
      <c r="B11227" s="211" t="n">
        <v>58.84</v>
      </c>
    </row>
    <row r="11228" customFormat="false" ht="12.75" hidden="false" customHeight="false" outlineLevel="0" collapsed="false">
      <c r="A11228" s="210" t="s">
        <v>22152</v>
      </c>
      <c r="B11228" s="211" t="n">
        <v>90.91</v>
      </c>
    </row>
    <row r="11229" customFormat="false" ht="12.75" hidden="false" customHeight="false" outlineLevel="0" collapsed="false">
      <c r="A11229" s="210" t="s">
        <v>22154</v>
      </c>
      <c r="B11229" s="211" t="n">
        <v>84.68</v>
      </c>
    </row>
    <row r="11230" customFormat="false" ht="12.75" hidden="false" customHeight="false" outlineLevel="0" collapsed="false">
      <c r="A11230" s="210" t="s">
        <v>22155</v>
      </c>
      <c r="B11230" s="211" t="n">
        <v>204.62</v>
      </c>
    </row>
    <row r="11231" customFormat="false" ht="12.75" hidden="false" customHeight="false" outlineLevel="0" collapsed="false">
      <c r="A11231" s="210" t="s">
        <v>22162</v>
      </c>
      <c r="B11231" s="211" t="n">
        <v>182.83</v>
      </c>
    </row>
    <row r="11232" customFormat="false" ht="12.75" hidden="false" customHeight="false" outlineLevel="0" collapsed="false">
      <c r="A11232" s="210" t="s">
        <v>22163</v>
      </c>
      <c r="B11232" s="211" t="n">
        <v>201.51</v>
      </c>
    </row>
    <row r="11233" customFormat="false" ht="12.75" hidden="false" customHeight="false" outlineLevel="0" collapsed="false">
      <c r="A11233" s="210" t="s">
        <v>22170</v>
      </c>
      <c r="B11233" s="211" t="n">
        <v>179.15</v>
      </c>
    </row>
    <row r="11234" customFormat="false" ht="12.75" hidden="false" customHeight="false" outlineLevel="0" collapsed="false">
      <c r="A11234" s="210" t="s">
        <v>22171</v>
      </c>
      <c r="B11234" s="211" t="n">
        <v>152.74</v>
      </c>
    </row>
    <row r="11235" customFormat="false" ht="12.75" hidden="false" customHeight="false" outlineLevel="0" collapsed="false">
      <c r="A11235" s="210" t="s">
        <v>22174</v>
      </c>
      <c r="B11235" s="211" t="n">
        <v>142.25</v>
      </c>
    </row>
    <row r="11236" customFormat="false" ht="12.75" hidden="false" customHeight="false" outlineLevel="0" collapsed="false">
      <c r="A11236" s="210" t="s">
        <v>22175</v>
      </c>
      <c r="B11236" s="211" t="n">
        <v>141.75</v>
      </c>
    </row>
    <row r="11237" customFormat="false" ht="12.75" hidden="false" customHeight="false" outlineLevel="0" collapsed="false">
      <c r="A11237" s="210" t="s">
        <v>22177</v>
      </c>
      <c r="B11237" s="211" t="n">
        <v>134.39</v>
      </c>
    </row>
    <row r="11238" customFormat="false" ht="12.75" hidden="false" customHeight="false" outlineLevel="0" collapsed="false">
      <c r="A11238" s="210" t="s">
        <v>22178</v>
      </c>
      <c r="B11238" s="211" t="n">
        <v>108.74</v>
      </c>
    </row>
    <row r="11239" customFormat="false" ht="12.75" hidden="false" customHeight="false" outlineLevel="0" collapsed="false">
      <c r="A11239" s="210" t="s">
        <v>22181</v>
      </c>
      <c r="B11239" s="211" t="n">
        <v>103.65</v>
      </c>
    </row>
    <row r="11240" customFormat="false" ht="12.75" hidden="false" customHeight="false" outlineLevel="0" collapsed="false">
      <c r="A11240" s="210" t="s">
        <v>22182</v>
      </c>
      <c r="B11240" s="211" t="n">
        <v>80.19</v>
      </c>
    </row>
    <row r="11241" customFormat="false" ht="12.75" hidden="false" customHeight="false" outlineLevel="0" collapsed="false">
      <c r="A11241" s="210" t="s">
        <v>22188</v>
      </c>
      <c r="B11241" s="211" t="n">
        <v>75.1</v>
      </c>
    </row>
    <row r="11242" customFormat="false" ht="12.75" hidden="false" customHeight="false" outlineLevel="0" collapsed="false">
      <c r="A11242" s="210" t="s">
        <v>22189</v>
      </c>
      <c r="B11242" s="211" t="n">
        <v>100.49</v>
      </c>
    </row>
    <row r="11243" customFormat="false" ht="12.75" hidden="false" customHeight="false" outlineLevel="0" collapsed="false">
      <c r="A11243" s="210" t="s">
        <v>262</v>
      </c>
      <c r="B11243" s="211" t="n">
        <v>94.82</v>
      </c>
    </row>
    <row r="11244" customFormat="false" ht="12.75" hidden="false" customHeight="false" outlineLevel="0" collapsed="false">
      <c r="A11244" s="210" t="s">
        <v>22192</v>
      </c>
      <c r="B11244" s="211" t="n">
        <v>149.37</v>
      </c>
    </row>
    <row r="11245" customFormat="false" ht="12.75" hidden="false" customHeight="false" outlineLevel="0" collapsed="false">
      <c r="A11245" s="210" t="s">
        <v>22197</v>
      </c>
      <c r="B11245" s="211" t="n">
        <v>141.11</v>
      </c>
    </row>
    <row r="11246" customFormat="false" ht="12.75" hidden="false" customHeight="false" outlineLevel="0" collapsed="false">
      <c r="A11246" s="210" t="s">
        <v>22198</v>
      </c>
      <c r="B11246" s="211" t="n">
        <v>135.8</v>
      </c>
    </row>
    <row r="11247" customFormat="false" ht="12.75" hidden="false" customHeight="false" outlineLevel="0" collapsed="false">
      <c r="A11247" s="210" t="s">
        <v>22201</v>
      </c>
      <c r="B11247" s="211" t="n">
        <v>128.17</v>
      </c>
    </row>
    <row r="11248" customFormat="false" ht="12.75" hidden="false" customHeight="false" outlineLevel="0" collapsed="false">
      <c r="A11248" s="210" t="s">
        <v>22202</v>
      </c>
      <c r="B11248" s="211" t="n">
        <v>134.19</v>
      </c>
    </row>
    <row r="11249" customFormat="false" ht="12.75" hidden="false" customHeight="false" outlineLevel="0" collapsed="false">
      <c r="A11249" s="210" t="s">
        <v>22206</v>
      </c>
      <c r="B11249" s="211" t="n">
        <v>127.06</v>
      </c>
    </row>
    <row r="11250" customFormat="false" ht="12.75" hidden="false" customHeight="false" outlineLevel="0" collapsed="false">
      <c r="A11250" s="210" t="s">
        <v>22207</v>
      </c>
      <c r="B11250" s="211" t="n">
        <v>120.62</v>
      </c>
    </row>
    <row r="11251" customFormat="false" ht="12.75" hidden="false" customHeight="false" outlineLevel="0" collapsed="false">
      <c r="A11251" s="210" t="s">
        <v>22210</v>
      </c>
      <c r="B11251" s="211" t="n">
        <v>114.12</v>
      </c>
    </row>
    <row r="11252" customFormat="false" ht="12.75" hidden="false" customHeight="false" outlineLevel="0" collapsed="false">
      <c r="A11252" s="210" t="s">
        <v>22211</v>
      </c>
      <c r="B11252" s="211" t="n">
        <v>141.64</v>
      </c>
    </row>
    <row r="11253" customFormat="false" ht="12.75" hidden="false" customHeight="false" outlineLevel="0" collapsed="false">
      <c r="A11253" s="210" t="s">
        <v>22215</v>
      </c>
      <c r="B11253" s="211" t="n">
        <v>134.51</v>
      </c>
    </row>
    <row r="11254" customFormat="false" ht="12.75" hidden="false" customHeight="false" outlineLevel="0" collapsed="false">
      <c r="A11254" s="210" t="s">
        <v>22216</v>
      </c>
      <c r="B11254" s="211" t="n">
        <v>128.07</v>
      </c>
    </row>
    <row r="11255" customFormat="false" ht="12.75" hidden="false" customHeight="false" outlineLevel="0" collapsed="false">
      <c r="A11255" s="210" t="s">
        <v>22219</v>
      </c>
      <c r="B11255" s="211" t="n">
        <v>121.57</v>
      </c>
    </row>
    <row r="11256" customFormat="false" ht="12.75" hidden="false" customHeight="false" outlineLevel="0" collapsed="false">
      <c r="A11256" s="210" t="s">
        <v>22220</v>
      </c>
      <c r="B11256" s="211" t="n">
        <v>103.5</v>
      </c>
    </row>
    <row r="11257" customFormat="false" ht="12.75" hidden="false" customHeight="false" outlineLevel="0" collapsed="false">
      <c r="A11257" s="210" t="s">
        <v>22223</v>
      </c>
      <c r="B11257" s="211" t="n">
        <v>94.14</v>
      </c>
    </row>
    <row r="11258" customFormat="false" ht="12.75" hidden="false" customHeight="false" outlineLevel="0" collapsed="false">
      <c r="A11258" s="210" t="s">
        <v>22224</v>
      </c>
      <c r="B11258" s="211" t="n">
        <v>89.23</v>
      </c>
    </row>
    <row r="11259" customFormat="false" ht="12.75" hidden="false" customHeight="false" outlineLevel="0" collapsed="false">
      <c r="A11259" s="210" t="s">
        <v>22226</v>
      </c>
      <c r="B11259" s="211" t="n">
        <v>82.99</v>
      </c>
    </row>
    <row r="11260" customFormat="false" ht="12.75" hidden="false" customHeight="false" outlineLevel="0" collapsed="false">
      <c r="A11260" s="210" t="s">
        <v>22227</v>
      </c>
      <c r="B11260" s="211" t="n">
        <v>60.51</v>
      </c>
    </row>
    <row r="11261" customFormat="false" ht="12.75" hidden="false" customHeight="false" outlineLevel="0" collapsed="false">
      <c r="A11261" s="210" t="s">
        <v>22230</v>
      </c>
      <c r="B11261" s="211" t="n">
        <v>54.85</v>
      </c>
    </row>
    <row r="11262" customFormat="false" ht="12.75" hidden="false" customHeight="false" outlineLevel="0" collapsed="false">
      <c r="A11262" s="210" t="s">
        <v>22231</v>
      </c>
      <c r="B11262" s="211" t="n">
        <v>308.52</v>
      </c>
    </row>
    <row r="11263" customFormat="false" ht="12.75" hidden="false" customHeight="false" outlineLevel="0" collapsed="false">
      <c r="A11263" s="210" t="s">
        <v>22238</v>
      </c>
      <c r="B11263" s="211" t="n">
        <v>275.44</v>
      </c>
    </row>
    <row r="11264" customFormat="false" ht="12.75" hidden="false" customHeight="false" outlineLevel="0" collapsed="false">
      <c r="A11264" s="210" t="s">
        <v>22239</v>
      </c>
      <c r="B11264" s="211" t="n">
        <v>391.73</v>
      </c>
    </row>
    <row r="11265" customFormat="false" ht="12.75" hidden="false" customHeight="false" outlineLevel="0" collapsed="false">
      <c r="A11265" s="210" t="s">
        <v>22241</v>
      </c>
      <c r="B11265" s="211" t="n">
        <v>347.82</v>
      </c>
    </row>
    <row r="11266" customFormat="false" ht="12.75" hidden="false" customHeight="false" outlineLevel="0" collapsed="false">
      <c r="A11266" s="210" t="s">
        <v>22242</v>
      </c>
      <c r="B11266" s="211" t="n">
        <v>432.13</v>
      </c>
    </row>
    <row r="11267" customFormat="false" ht="12.75" hidden="false" customHeight="false" outlineLevel="0" collapsed="false">
      <c r="A11267" s="210" t="s">
        <v>22244</v>
      </c>
      <c r="B11267" s="211" t="n">
        <v>382.77</v>
      </c>
    </row>
    <row r="11268" customFormat="false" ht="12.75" hidden="false" customHeight="false" outlineLevel="0" collapsed="false">
      <c r="A11268" s="210" t="s">
        <v>22245</v>
      </c>
      <c r="B11268" s="211" t="n">
        <v>555.94</v>
      </c>
    </row>
    <row r="11269" customFormat="false" ht="12.75" hidden="false" customHeight="false" outlineLevel="0" collapsed="false">
      <c r="A11269" s="210" t="s">
        <v>22246</v>
      </c>
      <c r="B11269" s="211" t="n">
        <v>490.32</v>
      </c>
    </row>
    <row r="11270" customFormat="false" ht="12.75" hidden="false" customHeight="false" outlineLevel="0" collapsed="false">
      <c r="A11270" s="210" t="s">
        <v>22247</v>
      </c>
      <c r="B11270" s="211" t="n">
        <v>364.19</v>
      </c>
    </row>
    <row r="11271" customFormat="false" ht="12.75" hidden="false" customHeight="false" outlineLevel="0" collapsed="false">
      <c r="A11271" s="210" t="s">
        <v>22252</v>
      </c>
      <c r="B11271" s="211" t="n">
        <v>350.14</v>
      </c>
    </row>
    <row r="11272" customFormat="false" ht="12.75" hidden="false" customHeight="false" outlineLevel="0" collapsed="false">
      <c r="A11272" s="210" t="s">
        <v>22253</v>
      </c>
      <c r="B11272" s="211" t="n">
        <v>351.48</v>
      </c>
    </row>
    <row r="11273" customFormat="false" ht="12.75" hidden="false" customHeight="false" outlineLevel="0" collapsed="false">
      <c r="A11273" s="210" t="s">
        <v>22256</v>
      </c>
      <c r="B11273" s="211" t="n">
        <v>337.94</v>
      </c>
    </row>
    <row r="11274" customFormat="false" ht="12.75" hidden="false" customHeight="false" outlineLevel="0" collapsed="false">
      <c r="A11274" s="210" t="s">
        <v>22257</v>
      </c>
      <c r="B11274" s="211" t="n">
        <v>58.08</v>
      </c>
    </row>
    <row r="11275" customFormat="false" ht="12.75" hidden="false" customHeight="false" outlineLevel="0" collapsed="false">
      <c r="A11275" s="210" t="s">
        <v>22262</v>
      </c>
      <c r="B11275" s="211" t="n">
        <v>54.78</v>
      </c>
    </row>
    <row r="11276" customFormat="false" ht="12.75" hidden="false" customHeight="false" outlineLevel="0" collapsed="false">
      <c r="A11276" s="210" t="s">
        <v>22263</v>
      </c>
      <c r="B11276" s="211" t="n">
        <v>52</v>
      </c>
    </row>
    <row r="11277" customFormat="false" ht="12.75" hidden="false" customHeight="false" outlineLevel="0" collapsed="false">
      <c r="A11277" s="210" t="s">
        <v>22265</v>
      </c>
      <c r="B11277" s="211" t="n">
        <v>48.79</v>
      </c>
    </row>
    <row r="11278" customFormat="false" ht="12.75" hidden="false" customHeight="false" outlineLevel="0" collapsed="false">
      <c r="A11278" s="210" t="s">
        <v>22266</v>
      </c>
      <c r="B11278" s="211" t="n">
        <v>449.17</v>
      </c>
    </row>
    <row r="11279" customFormat="false" ht="12.75" hidden="false" customHeight="false" outlineLevel="0" collapsed="false">
      <c r="A11279" s="210" t="s">
        <v>22270</v>
      </c>
      <c r="B11279" s="211" t="n">
        <v>435.12</v>
      </c>
    </row>
    <row r="11280" customFormat="false" ht="12.75" hidden="false" customHeight="false" outlineLevel="0" collapsed="false">
      <c r="A11280" s="210" t="s">
        <v>22271</v>
      </c>
      <c r="B11280" s="211" t="n">
        <v>436.46</v>
      </c>
    </row>
    <row r="11281" customFormat="false" ht="12.75" hidden="false" customHeight="false" outlineLevel="0" collapsed="false">
      <c r="A11281" s="210" t="s">
        <v>22273</v>
      </c>
      <c r="B11281" s="211" t="n">
        <v>422.91</v>
      </c>
    </row>
    <row r="11282" customFormat="false" ht="12.75" hidden="false" customHeight="false" outlineLevel="0" collapsed="false">
      <c r="A11282" s="210" t="s">
        <v>22274</v>
      </c>
      <c r="B11282" s="211" t="n">
        <v>428.87</v>
      </c>
    </row>
    <row r="11283" customFormat="false" ht="12.75" hidden="false" customHeight="false" outlineLevel="0" collapsed="false">
      <c r="A11283" s="210" t="s">
        <v>22278</v>
      </c>
      <c r="B11283" s="211" t="n">
        <v>417.53</v>
      </c>
    </row>
    <row r="11284" customFormat="false" ht="12.75" hidden="false" customHeight="false" outlineLevel="0" collapsed="false">
      <c r="A11284" s="210" t="s">
        <v>22279</v>
      </c>
      <c r="B11284" s="211" t="n">
        <v>416.16</v>
      </c>
    </row>
    <row r="11285" customFormat="false" ht="12.75" hidden="false" customHeight="false" outlineLevel="0" collapsed="false">
      <c r="A11285" s="210" t="s">
        <v>22281</v>
      </c>
      <c r="B11285" s="211" t="n">
        <v>405.32</v>
      </c>
    </row>
    <row r="11286" customFormat="false" ht="12.75" hidden="false" customHeight="false" outlineLevel="0" collapsed="false">
      <c r="A11286" s="210" t="s">
        <v>22282</v>
      </c>
      <c r="B11286" s="211" t="n">
        <v>62.96</v>
      </c>
    </row>
    <row r="11287" customFormat="false" ht="12.75" hidden="false" customHeight="false" outlineLevel="0" collapsed="false">
      <c r="A11287" s="210" t="s">
        <v>22286</v>
      </c>
      <c r="B11287" s="211" t="n">
        <v>60.13</v>
      </c>
    </row>
    <row r="11288" customFormat="false" ht="12.75" hidden="false" customHeight="false" outlineLevel="0" collapsed="false">
      <c r="A11288" s="210" t="s">
        <v>22287</v>
      </c>
      <c r="B11288" s="211" t="n">
        <v>67.81</v>
      </c>
    </row>
    <row r="11289" customFormat="false" ht="12.75" hidden="false" customHeight="false" outlineLevel="0" collapsed="false">
      <c r="A11289" s="210" t="s">
        <v>22291</v>
      </c>
      <c r="B11289" s="211" t="n">
        <v>64.93</v>
      </c>
    </row>
    <row r="11290" customFormat="false" ht="12.75" hidden="false" customHeight="false" outlineLevel="0" collapsed="false">
      <c r="A11290" s="210" t="s">
        <v>22292</v>
      </c>
      <c r="B11290" s="211" t="n">
        <v>85.46</v>
      </c>
    </row>
    <row r="11291" customFormat="false" ht="12.75" hidden="false" customHeight="false" outlineLevel="0" collapsed="false">
      <c r="A11291" s="210" t="s">
        <v>22295</v>
      </c>
      <c r="B11291" s="211" t="n">
        <v>82.53</v>
      </c>
    </row>
    <row r="11292" customFormat="false" ht="12.75" hidden="false" customHeight="false" outlineLevel="0" collapsed="false">
      <c r="A11292" s="210" t="s">
        <v>22296</v>
      </c>
      <c r="B11292" s="211" t="n">
        <v>30.9</v>
      </c>
    </row>
    <row r="11293" customFormat="false" ht="12.75" hidden="false" customHeight="false" outlineLevel="0" collapsed="false">
      <c r="A11293" s="210" t="s">
        <v>22299</v>
      </c>
      <c r="B11293" s="211" t="n">
        <v>29.02</v>
      </c>
    </row>
    <row r="11294" customFormat="false" ht="12.75" hidden="false" customHeight="false" outlineLevel="0" collapsed="false">
      <c r="A11294" s="210" t="s">
        <v>22300</v>
      </c>
      <c r="B11294" s="211" t="n">
        <v>55.39</v>
      </c>
    </row>
    <row r="11295" customFormat="false" ht="12.75" hidden="false" customHeight="false" outlineLevel="0" collapsed="false">
      <c r="A11295" s="210" t="s">
        <v>22302</v>
      </c>
      <c r="B11295" s="211" t="n">
        <v>53</v>
      </c>
    </row>
    <row r="11296" customFormat="false" ht="12.75" hidden="false" customHeight="false" outlineLevel="0" collapsed="false">
      <c r="A11296" s="210" t="s">
        <v>22303</v>
      </c>
      <c r="B11296" s="211" t="n">
        <v>86.38</v>
      </c>
    </row>
    <row r="11297" customFormat="false" ht="12.75" hidden="false" customHeight="false" outlineLevel="0" collapsed="false">
      <c r="A11297" s="210" t="s">
        <v>22307</v>
      </c>
      <c r="B11297" s="211" t="n">
        <v>83.55</v>
      </c>
    </row>
    <row r="11298" customFormat="false" ht="12.75" hidden="false" customHeight="false" outlineLevel="0" collapsed="false">
      <c r="A11298" s="210" t="s">
        <v>22308</v>
      </c>
      <c r="B11298" s="211" t="n">
        <v>358.71</v>
      </c>
    </row>
    <row r="11299" customFormat="false" ht="12.75" hidden="false" customHeight="false" outlineLevel="0" collapsed="false">
      <c r="A11299" s="210" t="s">
        <v>22314</v>
      </c>
      <c r="B11299" s="211" t="n">
        <v>344.6</v>
      </c>
    </row>
    <row r="11300" customFormat="false" ht="12.75" hidden="false" customHeight="false" outlineLevel="0" collapsed="false">
      <c r="A11300" s="210" t="s">
        <v>22315</v>
      </c>
      <c r="B11300" s="211" t="n">
        <v>342.68</v>
      </c>
    </row>
    <row r="11301" customFormat="false" ht="12.75" hidden="false" customHeight="false" outlineLevel="0" collapsed="false">
      <c r="A11301" s="210" t="s">
        <v>22317</v>
      </c>
      <c r="B11301" s="211" t="n">
        <v>329.14</v>
      </c>
    </row>
    <row r="11302" customFormat="false" ht="12.75" hidden="false" customHeight="false" outlineLevel="0" collapsed="false">
      <c r="A11302" s="210" t="s">
        <v>22318</v>
      </c>
      <c r="B11302" s="211" t="n">
        <v>377.26</v>
      </c>
    </row>
    <row r="11303" customFormat="false" ht="12.75" hidden="false" customHeight="false" outlineLevel="0" collapsed="false">
      <c r="A11303" s="210" t="s">
        <v>22322</v>
      </c>
      <c r="B11303" s="211" t="n">
        <v>359.66</v>
      </c>
    </row>
    <row r="11304" customFormat="false" ht="12.75" hidden="false" customHeight="false" outlineLevel="0" collapsed="false">
      <c r="A11304" s="210" t="s">
        <v>22323</v>
      </c>
      <c r="B11304" s="211" t="n">
        <v>357.14</v>
      </c>
    </row>
    <row r="11305" customFormat="false" ht="12.75" hidden="false" customHeight="false" outlineLevel="0" collapsed="false">
      <c r="A11305" s="210" t="s">
        <v>22326</v>
      </c>
      <c r="B11305" s="211" t="n">
        <v>340.34</v>
      </c>
    </row>
    <row r="11306" customFormat="false" ht="12.75" hidden="false" customHeight="false" outlineLevel="0" collapsed="false">
      <c r="A11306" s="210" t="s">
        <v>22327</v>
      </c>
      <c r="B11306" s="211" t="n">
        <v>410.41</v>
      </c>
    </row>
    <row r="11307" customFormat="false" ht="12.75" hidden="false" customHeight="false" outlineLevel="0" collapsed="false">
      <c r="A11307" s="210" t="s">
        <v>22331</v>
      </c>
      <c r="B11307" s="211" t="n">
        <v>396.3</v>
      </c>
    </row>
    <row r="11308" customFormat="false" ht="12.75" hidden="false" customHeight="false" outlineLevel="0" collapsed="false">
      <c r="A11308" s="210" t="s">
        <v>22332</v>
      </c>
      <c r="B11308" s="211" t="n">
        <v>387.73</v>
      </c>
    </row>
    <row r="11309" customFormat="false" ht="12.75" hidden="false" customHeight="false" outlineLevel="0" collapsed="false">
      <c r="A11309" s="210" t="s">
        <v>22335</v>
      </c>
      <c r="B11309" s="211" t="n">
        <v>375.54</v>
      </c>
    </row>
    <row r="11310" customFormat="false" ht="12.75" hidden="false" customHeight="false" outlineLevel="0" collapsed="false">
      <c r="A11310" s="210" t="s">
        <v>22336</v>
      </c>
      <c r="B11310" s="211" t="n">
        <v>324.76</v>
      </c>
    </row>
    <row r="11311" customFormat="false" ht="12.75" hidden="false" customHeight="false" outlineLevel="0" collapsed="false">
      <c r="A11311" s="210" t="s">
        <v>22339</v>
      </c>
      <c r="B11311" s="211" t="n">
        <v>314.72</v>
      </c>
    </row>
    <row r="11312" customFormat="false" ht="12.75" hidden="false" customHeight="false" outlineLevel="0" collapsed="false">
      <c r="A11312" s="210" t="s">
        <v>22340</v>
      </c>
      <c r="B11312" s="211" t="n">
        <v>312.24</v>
      </c>
    </row>
    <row r="11313" customFormat="false" ht="12.75" hidden="false" customHeight="false" outlineLevel="0" collapsed="false">
      <c r="A11313" s="210" t="s">
        <v>22341</v>
      </c>
      <c r="B11313" s="211" t="n">
        <v>302.76</v>
      </c>
    </row>
    <row r="11314" customFormat="false" ht="12.75" hidden="false" customHeight="false" outlineLevel="0" collapsed="false">
      <c r="A11314" s="210" t="s">
        <v>22342</v>
      </c>
      <c r="B11314" s="211" t="n">
        <v>57.36</v>
      </c>
    </row>
    <row r="11315" customFormat="false" ht="12.75" hidden="false" customHeight="false" outlineLevel="0" collapsed="false">
      <c r="A11315" s="210" t="s">
        <v>22345</v>
      </c>
      <c r="B11315" s="211" t="n">
        <v>54.54</v>
      </c>
    </row>
    <row r="11316" customFormat="false" ht="12.75" hidden="false" customHeight="false" outlineLevel="0" collapsed="false">
      <c r="A11316" s="210" t="s">
        <v>22346</v>
      </c>
      <c r="B11316" s="211" t="n">
        <v>348.81</v>
      </c>
    </row>
    <row r="11317" customFormat="false" ht="12.75" hidden="false" customHeight="false" outlineLevel="0" collapsed="false">
      <c r="A11317" s="210" t="s">
        <v>22350</v>
      </c>
      <c r="B11317" s="211" t="n">
        <v>334.7</v>
      </c>
    </row>
    <row r="11318" customFormat="false" ht="12.75" hidden="false" customHeight="false" outlineLevel="0" collapsed="false">
      <c r="A11318" s="210" t="s">
        <v>22351</v>
      </c>
      <c r="B11318" s="211" t="n">
        <v>377.26</v>
      </c>
    </row>
    <row r="11319" customFormat="false" ht="12.75" hidden="false" customHeight="false" outlineLevel="0" collapsed="false">
      <c r="A11319" s="210" t="s">
        <v>22354</v>
      </c>
      <c r="B11319" s="211" t="n">
        <v>359.66</v>
      </c>
    </row>
    <row r="11320" customFormat="false" ht="12.75" hidden="false" customHeight="false" outlineLevel="0" collapsed="false">
      <c r="A11320" s="210" t="s">
        <v>22355</v>
      </c>
      <c r="B11320" s="211" t="n">
        <v>576.8</v>
      </c>
    </row>
    <row r="11321" customFormat="false" ht="12.75" hidden="false" customHeight="false" outlineLevel="0" collapsed="false">
      <c r="A11321" s="210" t="s">
        <v>22360</v>
      </c>
      <c r="B11321" s="211" t="n">
        <v>562.69</v>
      </c>
    </row>
    <row r="11322" customFormat="false" ht="12.75" hidden="false" customHeight="false" outlineLevel="0" collapsed="false">
      <c r="A11322" s="210" t="s">
        <v>22361</v>
      </c>
      <c r="B11322" s="211" t="n">
        <v>639.38</v>
      </c>
    </row>
    <row r="11323" customFormat="false" ht="12.75" hidden="false" customHeight="false" outlineLevel="0" collapsed="false">
      <c r="A11323" s="210" t="s">
        <v>22365</v>
      </c>
      <c r="B11323" s="211" t="n">
        <v>624.48</v>
      </c>
    </row>
    <row r="11324" customFormat="false" ht="12.75" hidden="false" customHeight="false" outlineLevel="0" collapsed="false">
      <c r="A11324" s="210" t="s">
        <v>22366</v>
      </c>
      <c r="B11324" s="211" t="n">
        <v>659.68</v>
      </c>
    </row>
    <row r="11325" customFormat="false" ht="12.75" hidden="false" customHeight="false" outlineLevel="0" collapsed="false">
      <c r="A11325" s="210" t="s">
        <v>22369</v>
      </c>
      <c r="B11325" s="211" t="n">
        <v>642.07</v>
      </c>
    </row>
    <row r="11326" customFormat="false" ht="12.75" hidden="false" customHeight="false" outlineLevel="0" collapsed="false">
      <c r="A11326" s="210" t="s">
        <v>22370</v>
      </c>
      <c r="B11326" s="211" t="n">
        <v>112.06</v>
      </c>
    </row>
    <row r="11327" customFormat="false" ht="12.75" hidden="false" customHeight="false" outlineLevel="0" collapsed="false">
      <c r="A11327" s="210" t="s">
        <v>22373</v>
      </c>
      <c r="B11327" s="211" t="n">
        <v>106.51</v>
      </c>
    </row>
    <row r="11328" customFormat="false" ht="12.75" hidden="false" customHeight="false" outlineLevel="0" collapsed="false">
      <c r="A11328" s="210" t="s">
        <v>22374</v>
      </c>
      <c r="B11328" s="211" t="n">
        <v>1250</v>
      </c>
    </row>
    <row r="11329" customFormat="false" ht="12.75" hidden="false" customHeight="false" outlineLevel="0" collapsed="false">
      <c r="A11329" s="210" t="s">
        <v>22381</v>
      </c>
      <c r="B11329" s="211" t="n">
        <v>1250</v>
      </c>
    </row>
    <row r="11330" customFormat="false" ht="12.75" hidden="false" customHeight="false" outlineLevel="0" collapsed="false">
      <c r="A11330" s="210" t="s">
        <v>22382</v>
      </c>
      <c r="B11330" s="211" t="n">
        <v>1190.51</v>
      </c>
    </row>
    <row r="11331" customFormat="false" ht="12.75" hidden="false" customHeight="false" outlineLevel="0" collapsed="false">
      <c r="A11331" s="210" t="s">
        <v>22388</v>
      </c>
      <c r="B11331" s="211" t="n">
        <v>1190.51</v>
      </c>
    </row>
    <row r="11332" customFormat="false" ht="12.75" hidden="false" customHeight="false" outlineLevel="0" collapsed="false">
      <c r="A11332" s="210" t="s">
        <v>22389</v>
      </c>
      <c r="B11332" s="211" t="n">
        <v>30.41</v>
      </c>
    </row>
    <row r="11333" customFormat="false" ht="12.75" hidden="false" customHeight="false" outlineLevel="0" collapsed="false">
      <c r="A11333" s="210" t="s">
        <v>22392</v>
      </c>
      <c r="B11333" s="211" t="n">
        <v>28.53</v>
      </c>
    </row>
    <row r="11334" customFormat="false" ht="12.75" hidden="false" customHeight="false" outlineLevel="0" collapsed="false">
      <c r="A11334" s="210" t="s">
        <v>22393</v>
      </c>
      <c r="B11334" s="211" t="n">
        <v>1192.87</v>
      </c>
    </row>
    <row r="11335" customFormat="false" ht="12.75" hidden="false" customHeight="false" outlineLevel="0" collapsed="false">
      <c r="A11335" s="210" t="s">
        <v>22397</v>
      </c>
      <c r="B11335" s="211" t="n">
        <v>1175.91</v>
      </c>
    </row>
    <row r="11336" customFormat="false" ht="12.75" hidden="false" customHeight="false" outlineLevel="0" collapsed="false">
      <c r="A11336" s="210" t="s">
        <v>22398</v>
      </c>
      <c r="B11336" s="211" t="n">
        <v>207.22</v>
      </c>
    </row>
    <row r="11337" customFormat="false" ht="12.75" hidden="false" customHeight="false" outlineLevel="0" collapsed="false">
      <c r="A11337" s="210" t="s">
        <v>22402</v>
      </c>
      <c r="B11337" s="211" t="n">
        <v>199.09</v>
      </c>
    </row>
    <row r="11338" customFormat="false" ht="12.75" hidden="false" customHeight="false" outlineLevel="0" collapsed="false">
      <c r="A11338" s="210" t="s">
        <v>22403</v>
      </c>
      <c r="B11338" s="211" t="n">
        <v>453.2</v>
      </c>
    </row>
    <row r="11339" customFormat="false" ht="12.75" hidden="false" customHeight="false" outlineLevel="0" collapsed="false">
      <c r="A11339" s="210" t="s">
        <v>22410</v>
      </c>
      <c r="B11339" s="211" t="n">
        <v>453.2</v>
      </c>
    </row>
    <row r="11340" customFormat="false" ht="12.75" hidden="false" customHeight="false" outlineLevel="0" collapsed="false">
      <c r="A11340" s="210" t="s">
        <v>22411</v>
      </c>
      <c r="B11340" s="211" t="n">
        <v>597.4</v>
      </c>
    </row>
    <row r="11341" customFormat="false" ht="12.75" hidden="false" customHeight="false" outlineLevel="0" collapsed="false">
      <c r="A11341" s="210" t="s">
        <v>22416</v>
      </c>
      <c r="B11341" s="211" t="n">
        <v>597.4</v>
      </c>
    </row>
    <row r="11342" customFormat="false" ht="12.75" hidden="false" customHeight="false" outlineLevel="0" collapsed="false">
      <c r="A11342" s="210" t="s">
        <v>22417</v>
      </c>
      <c r="B11342" s="211" t="n">
        <v>151.22</v>
      </c>
    </row>
    <row r="11343" customFormat="false" ht="12.75" hidden="false" customHeight="false" outlineLevel="0" collapsed="false">
      <c r="A11343" s="210" t="s">
        <v>22420</v>
      </c>
      <c r="B11343" s="211" t="n">
        <v>146.02</v>
      </c>
    </row>
    <row r="11344" customFormat="false" ht="12.75" hidden="false" customHeight="false" outlineLevel="0" collapsed="false">
      <c r="A11344" s="210" t="s">
        <v>22421</v>
      </c>
      <c r="B11344" s="211" t="n">
        <v>166.47</v>
      </c>
    </row>
    <row r="11345" customFormat="false" ht="12.75" hidden="false" customHeight="false" outlineLevel="0" collapsed="false">
      <c r="A11345" s="210" t="s">
        <v>22425</v>
      </c>
      <c r="B11345" s="211" t="n">
        <v>159.24</v>
      </c>
    </row>
    <row r="11346" customFormat="false" ht="12.75" hidden="false" customHeight="false" outlineLevel="0" collapsed="false">
      <c r="A11346" s="210" t="s">
        <v>22426</v>
      </c>
      <c r="B11346" s="211" t="n">
        <v>70.58</v>
      </c>
    </row>
    <row r="11347" customFormat="false" ht="12.75" hidden="false" customHeight="false" outlineLevel="0" collapsed="false">
      <c r="A11347" s="210" t="s">
        <v>22429</v>
      </c>
      <c r="B11347" s="211" t="n">
        <v>69.86</v>
      </c>
    </row>
    <row r="11348" customFormat="false" ht="12.75" hidden="false" customHeight="false" outlineLevel="0" collapsed="false">
      <c r="A11348" s="210" t="s">
        <v>22430</v>
      </c>
      <c r="B11348" s="211" t="n">
        <v>67.56</v>
      </c>
    </row>
    <row r="11349" customFormat="false" ht="12.75" hidden="false" customHeight="false" outlineLevel="0" collapsed="false">
      <c r="A11349" s="210" t="s">
        <v>22433</v>
      </c>
      <c r="B11349" s="211" t="n">
        <v>62.14</v>
      </c>
    </row>
    <row r="11350" customFormat="false" ht="12.75" hidden="false" customHeight="false" outlineLevel="0" collapsed="false">
      <c r="A11350" s="210" t="s">
        <v>22434</v>
      </c>
      <c r="B11350" s="211" t="n">
        <v>76.03</v>
      </c>
    </row>
    <row r="11351" customFormat="false" ht="12.75" hidden="false" customHeight="false" outlineLevel="0" collapsed="false">
      <c r="A11351" s="210" t="s">
        <v>22437</v>
      </c>
      <c r="B11351" s="211" t="n">
        <v>71.69</v>
      </c>
    </row>
    <row r="11352" customFormat="false" ht="12.75" hidden="false" customHeight="false" outlineLevel="0" collapsed="false">
      <c r="A11352" s="210" t="s">
        <v>22438</v>
      </c>
      <c r="B11352" s="211" t="n">
        <v>44.19</v>
      </c>
    </row>
    <row r="11353" customFormat="false" ht="12.75" hidden="false" customHeight="false" outlineLevel="0" collapsed="false">
      <c r="A11353" s="210" t="s">
        <v>22443</v>
      </c>
      <c r="B11353" s="211" t="n">
        <v>44.19</v>
      </c>
    </row>
    <row r="11354" customFormat="false" ht="12.75" hidden="false" customHeight="false" outlineLevel="0" collapsed="false">
      <c r="A11354" s="210" t="s">
        <v>22444</v>
      </c>
      <c r="B11354" s="211" t="n">
        <v>51.84</v>
      </c>
    </row>
    <row r="11355" customFormat="false" ht="12.75" hidden="false" customHeight="false" outlineLevel="0" collapsed="false">
      <c r="A11355" s="210" t="s">
        <v>22448</v>
      </c>
      <c r="B11355" s="211" t="n">
        <v>46.19</v>
      </c>
    </row>
    <row r="11356" customFormat="false" ht="12.75" hidden="false" customHeight="false" outlineLevel="0" collapsed="false">
      <c r="A11356" s="210" t="s">
        <v>22449</v>
      </c>
      <c r="B11356" s="211" t="n">
        <v>60</v>
      </c>
    </row>
    <row r="11357" customFormat="false" ht="12.75" hidden="false" customHeight="false" outlineLevel="0" collapsed="false">
      <c r="A11357" s="210" t="s">
        <v>116</v>
      </c>
      <c r="B11357" s="211" t="n">
        <v>60</v>
      </c>
    </row>
    <row r="11358" customFormat="false" ht="12.75" hidden="false" customHeight="false" outlineLevel="0" collapsed="false">
      <c r="A11358" s="210" t="s">
        <v>22452</v>
      </c>
      <c r="B11358" s="211" t="n">
        <v>147.47</v>
      </c>
    </row>
    <row r="11359" customFormat="false" ht="12.75" hidden="false" customHeight="false" outlineLevel="0" collapsed="false">
      <c r="A11359" s="210" t="s">
        <v>22456</v>
      </c>
      <c r="B11359" s="211" t="n">
        <v>142.28</v>
      </c>
    </row>
    <row r="11360" customFormat="false" ht="12.75" hidden="false" customHeight="false" outlineLevel="0" collapsed="false">
      <c r="A11360" s="210" t="s">
        <v>22457</v>
      </c>
      <c r="B11360" s="211" t="n">
        <v>87.96</v>
      </c>
    </row>
    <row r="11361" customFormat="false" ht="12.75" hidden="false" customHeight="false" outlineLevel="0" collapsed="false">
      <c r="A11361" s="210" t="s">
        <v>22461</v>
      </c>
      <c r="B11361" s="211" t="n">
        <v>87.96</v>
      </c>
    </row>
    <row r="11362" customFormat="false" ht="12.75" hidden="false" customHeight="false" outlineLevel="0" collapsed="false">
      <c r="A11362" s="210" t="s">
        <v>22462</v>
      </c>
      <c r="B11362" s="211" t="n">
        <v>262.65</v>
      </c>
    </row>
    <row r="11363" customFormat="false" ht="12.75" hidden="false" customHeight="false" outlineLevel="0" collapsed="false">
      <c r="A11363" s="210" t="s">
        <v>22466</v>
      </c>
      <c r="B11363" s="211" t="n">
        <v>262.65</v>
      </c>
    </row>
    <row r="11364" customFormat="false" ht="12.75" hidden="false" customHeight="false" outlineLevel="0" collapsed="false">
      <c r="A11364" s="210" t="s">
        <v>22467</v>
      </c>
      <c r="B11364" s="211" t="n">
        <v>95.26</v>
      </c>
    </row>
    <row r="11365" customFormat="false" ht="12.75" hidden="false" customHeight="false" outlineLevel="0" collapsed="false">
      <c r="A11365" s="210" t="s">
        <v>22470</v>
      </c>
      <c r="B11365" s="211" t="n">
        <v>89.3</v>
      </c>
    </row>
    <row r="11366" customFormat="false" ht="12.75" hidden="false" customHeight="false" outlineLevel="0" collapsed="false">
      <c r="A11366" s="210" t="s">
        <v>22471</v>
      </c>
      <c r="B11366" s="211" t="n">
        <v>147.45</v>
      </c>
    </row>
    <row r="11367" customFormat="false" ht="12.75" hidden="false" customHeight="false" outlineLevel="0" collapsed="false">
      <c r="A11367" s="210" t="s">
        <v>22475</v>
      </c>
      <c r="B11367" s="211" t="n">
        <v>141.49</v>
      </c>
    </row>
    <row r="11368" customFormat="false" ht="12.75" hidden="false" customHeight="false" outlineLevel="0" collapsed="false">
      <c r="A11368" s="210" t="s">
        <v>22476</v>
      </c>
      <c r="B11368" s="211" t="n">
        <v>74.76</v>
      </c>
    </row>
    <row r="11369" customFormat="false" ht="12.75" hidden="false" customHeight="false" outlineLevel="0" collapsed="false">
      <c r="A11369" s="210" t="s">
        <v>22479</v>
      </c>
      <c r="B11369" s="211" t="n">
        <v>69.45</v>
      </c>
    </row>
    <row r="11370" customFormat="false" ht="12.75" hidden="false" customHeight="false" outlineLevel="0" collapsed="false">
      <c r="A11370" s="210" t="s">
        <v>22480</v>
      </c>
      <c r="B11370" s="211" t="n">
        <v>91.41</v>
      </c>
    </row>
    <row r="11371" customFormat="false" ht="12.75" hidden="false" customHeight="false" outlineLevel="0" collapsed="false">
      <c r="A11371" s="210" t="s">
        <v>22487</v>
      </c>
      <c r="B11371" s="211" t="n">
        <v>88.83</v>
      </c>
    </row>
    <row r="11372" customFormat="false" ht="12.75" hidden="false" customHeight="false" outlineLevel="0" collapsed="false">
      <c r="A11372" s="210" t="s">
        <v>22488</v>
      </c>
      <c r="B11372" s="211" t="n">
        <v>102.85</v>
      </c>
    </row>
    <row r="11373" customFormat="false" ht="12.75" hidden="false" customHeight="false" outlineLevel="0" collapsed="false">
      <c r="A11373" s="210" t="s">
        <v>22495</v>
      </c>
      <c r="B11373" s="211" t="n">
        <v>100</v>
      </c>
    </row>
    <row r="11374" customFormat="false" ht="12.75" hidden="false" customHeight="false" outlineLevel="0" collapsed="false">
      <c r="A11374" s="210" t="s">
        <v>22496</v>
      </c>
      <c r="B11374" s="211" t="n">
        <v>69.93</v>
      </c>
    </row>
    <row r="11375" customFormat="false" ht="12.75" hidden="false" customHeight="false" outlineLevel="0" collapsed="false">
      <c r="A11375" s="210" t="s">
        <v>22501</v>
      </c>
      <c r="B11375" s="211" t="n">
        <v>67.35</v>
      </c>
    </row>
    <row r="11376" customFormat="false" ht="12.75" hidden="false" customHeight="false" outlineLevel="0" collapsed="false">
      <c r="A11376" s="210" t="s">
        <v>22502</v>
      </c>
      <c r="B11376" s="211" t="n">
        <v>81.36</v>
      </c>
    </row>
    <row r="11377" customFormat="false" ht="12.75" hidden="false" customHeight="false" outlineLevel="0" collapsed="false">
      <c r="A11377" s="210" t="s">
        <v>22509</v>
      </c>
      <c r="B11377" s="211" t="n">
        <v>78.51</v>
      </c>
    </row>
    <row r="11378" customFormat="false" ht="12.75" hidden="false" customHeight="false" outlineLevel="0" collapsed="false">
      <c r="A11378" s="210" t="s">
        <v>22510</v>
      </c>
      <c r="B11378" s="211" t="n">
        <v>64.35</v>
      </c>
    </row>
    <row r="11379" customFormat="false" ht="12.75" hidden="false" customHeight="false" outlineLevel="0" collapsed="false">
      <c r="A11379" s="210" t="s">
        <v>22517</v>
      </c>
      <c r="B11379" s="211" t="n">
        <v>61.77</v>
      </c>
    </row>
    <row r="11380" customFormat="false" ht="12.75" hidden="false" customHeight="false" outlineLevel="0" collapsed="false">
      <c r="A11380" s="210" t="s">
        <v>22518</v>
      </c>
      <c r="B11380" s="211" t="n">
        <v>75.78</v>
      </c>
    </row>
    <row r="11381" customFormat="false" ht="12.75" hidden="false" customHeight="false" outlineLevel="0" collapsed="false">
      <c r="A11381" s="210" t="s">
        <v>22524</v>
      </c>
      <c r="B11381" s="211" t="n">
        <v>72.93</v>
      </c>
    </row>
    <row r="11382" customFormat="false" ht="12.75" hidden="false" customHeight="false" outlineLevel="0" collapsed="false">
      <c r="A11382" s="210" t="s">
        <v>22525</v>
      </c>
      <c r="B11382" s="211" t="n">
        <v>69.83</v>
      </c>
    </row>
    <row r="11383" customFormat="false" ht="12.75" hidden="false" customHeight="false" outlineLevel="0" collapsed="false">
      <c r="A11383" s="210" t="s">
        <v>22531</v>
      </c>
      <c r="B11383" s="211" t="n">
        <v>67.25</v>
      </c>
    </row>
    <row r="11384" customFormat="false" ht="12.75" hidden="false" customHeight="false" outlineLevel="0" collapsed="false">
      <c r="A11384" s="210" t="s">
        <v>22532</v>
      </c>
      <c r="B11384" s="211" t="n">
        <v>81.26</v>
      </c>
    </row>
    <row r="11385" customFormat="false" ht="12.75" hidden="false" customHeight="false" outlineLevel="0" collapsed="false">
      <c r="A11385" s="210" t="s">
        <v>22538</v>
      </c>
      <c r="B11385" s="211" t="n">
        <v>78.41</v>
      </c>
    </row>
    <row r="11386" customFormat="false" ht="12.75" hidden="false" customHeight="false" outlineLevel="0" collapsed="false">
      <c r="A11386" s="210" t="s">
        <v>22539</v>
      </c>
      <c r="B11386" s="211" t="n">
        <v>143.03</v>
      </c>
    </row>
    <row r="11387" customFormat="false" ht="12.75" hidden="false" customHeight="false" outlineLevel="0" collapsed="false">
      <c r="A11387" s="210" t="s">
        <v>22546</v>
      </c>
      <c r="B11387" s="211" t="n">
        <v>140.45</v>
      </c>
    </row>
    <row r="11388" customFormat="false" ht="12.75" hidden="false" customHeight="false" outlineLevel="0" collapsed="false">
      <c r="A11388" s="210" t="s">
        <v>22547</v>
      </c>
      <c r="B11388" s="211" t="n">
        <v>41.77</v>
      </c>
    </row>
    <row r="11389" customFormat="false" ht="12.75" hidden="false" customHeight="false" outlineLevel="0" collapsed="false">
      <c r="A11389" s="210" t="s">
        <v>22554</v>
      </c>
      <c r="B11389" s="211" t="n">
        <v>40.34</v>
      </c>
    </row>
    <row r="11390" customFormat="false" ht="12.75" hidden="false" customHeight="false" outlineLevel="0" collapsed="false">
      <c r="A11390" s="210" t="s">
        <v>22555</v>
      </c>
      <c r="B11390" s="211" t="n">
        <v>45.21</v>
      </c>
    </row>
    <row r="11391" customFormat="false" ht="12.75" hidden="false" customHeight="false" outlineLevel="0" collapsed="false">
      <c r="A11391" s="210" t="s">
        <v>22562</v>
      </c>
      <c r="B11391" s="211" t="n">
        <v>43.78</v>
      </c>
    </row>
    <row r="11392" customFormat="false" ht="12.75" hidden="false" customHeight="false" outlineLevel="0" collapsed="false">
      <c r="A11392" s="210" t="s">
        <v>22563</v>
      </c>
      <c r="B11392" s="211" t="n">
        <v>47.08</v>
      </c>
    </row>
    <row r="11393" customFormat="false" ht="12.75" hidden="false" customHeight="false" outlineLevel="0" collapsed="false">
      <c r="A11393" s="210" t="s">
        <v>22569</v>
      </c>
      <c r="B11393" s="211" t="n">
        <v>45.65</v>
      </c>
    </row>
    <row r="11394" customFormat="false" ht="12.75" hidden="false" customHeight="false" outlineLevel="0" collapsed="false">
      <c r="A11394" s="210" t="s">
        <v>22570</v>
      </c>
      <c r="B11394" s="211" t="n">
        <v>174.69</v>
      </c>
    </row>
    <row r="11395" customFormat="false" ht="12.75" hidden="false" customHeight="false" outlineLevel="0" collapsed="false">
      <c r="A11395" s="210" t="s">
        <v>22576</v>
      </c>
      <c r="B11395" s="211" t="n">
        <v>173.26</v>
      </c>
    </row>
    <row r="11396" customFormat="false" ht="12.75" hidden="false" customHeight="false" outlineLevel="0" collapsed="false">
      <c r="A11396" s="210" t="s">
        <v>22577</v>
      </c>
      <c r="B11396" s="211" t="n">
        <v>195.66</v>
      </c>
    </row>
    <row r="11397" customFormat="false" ht="12.75" hidden="false" customHeight="false" outlineLevel="0" collapsed="false">
      <c r="A11397" s="210" t="s">
        <v>22584</v>
      </c>
      <c r="B11397" s="211" t="n">
        <v>194.68</v>
      </c>
    </row>
    <row r="11398" customFormat="false" ht="12.75" hidden="false" customHeight="false" outlineLevel="0" collapsed="false">
      <c r="A11398" s="210" t="s">
        <v>22585</v>
      </c>
      <c r="B11398" s="211" t="n">
        <v>78.35</v>
      </c>
    </row>
    <row r="11399" customFormat="false" ht="12.75" hidden="false" customHeight="false" outlineLevel="0" collapsed="false">
      <c r="A11399" s="210" t="s">
        <v>22592</v>
      </c>
      <c r="B11399" s="211" t="n">
        <v>75.76</v>
      </c>
    </row>
    <row r="11400" customFormat="false" ht="12.75" hidden="false" customHeight="false" outlineLevel="0" collapsed="false">
      <c r="A11400" s="210" t="s">
        <v>22593</v>
      </c>
      <c r="B11400" s="211" t="n">
        <v>69.43</v>
      </c>
    </row>
    <row r="11401" customFormat="false" ht="12.75" hidden="false" customHeight="false" outlineLevel="0" collapsed="false">
      <c r="A11401" s="210" t="s">
        <v>22599</v>
      </c>
      <c r="B11401" s="211" t="n">
        <v>66.85</v>
      </c>
    </row>
    <row r="11402" customFormat="false" ht="12.75" hidden="false" customHeight="false" outlineLevel="0" collapsed="false">
      <c r="A11402" s="210" t="s">
        <v>22600</v>
      </c>
      <c r="B11402" s="211" t="n">
        <v>89.35</v>
      </c>
    </row>
    <row r="11403" customFormat="false" ht="12.75" hidden="false" customHeight="false" outlineLevel="0" collapsed="false">
      <c r="A11403" s="210" t="s">
        <v>22603</v>
      </c>
      <c r="B11403" s="211" t="n">
        <v>86.77</v>
      </c>
    </row>
    <row r="11404" customFormat="false" ht="12.75" hidden="false" customHeight="false" outlineLevel="0" collapsed="false">
      <c r="A11404" s="210" t="s">
        <v>22604</v>
      </c>
      <c r="B11404" s="211" t="n">
        <v>79.48</v>
      </c>
    </row>
    <row r="11405" customFormat="false" ht="12.75" hidden="false" customHeight="false" outlineLevel="0" collapsed="false">
      <c r="A11405" s="210" t="s">
        <v>22608</v>
      </c>
      <c r="B11405" s="211" t="n">
        <v>76.9</v>
      </c>
    </row>
    <row r="11406" customFormat="false" ht="12.75" hidden="false" customHeight="false" outlineLevel="0" collapsed="false">
      <c r="A11406" s="210" t="s">
        <v>22609</v>
      </c>
      <c r="B11406" s="211" t="n">
        <v>171.12</v>
      </c>
    </row>
    <row r="11407" customFormat="false" ht="12.75" hidden="false" customHeight="false" outlineLevel="0" collapsed="false">
      <c r="A11407" s="210" t="s">
        <v>22611</v>
      </c>
      <c r="B11407" s="211" t="n">
        <v>168.53</v>
      </c>
    </row>
    <row r="11408" customFormat="false" ht="12.75" hidden="false" customHeight="false" outlineLevel="0" collapsed="false">
      <c r="A11408" s="210" t="s">
        <v>22612</v>
      </c>
      <c r="B11408" s="211" t="n">
        <v>84.1</v>
      </c>
    </row>
    <row r="11409" customFormat="false" ht="12.75" hidden="false" customHeight="false" outlineLevel="0" collapsed="false">
      <c r="A11409" s="210" t="s">
        <v>22617</v>
      </c>
      <c r="B11409" s="211" t="n">
        <v>81.52</v>
      </c>
    </row>
    <row r="11410" customFormat="false" ht="12.75" hidden="false" customHeight="false" outlineLevel="0" collapsed="false">
      <c r="A11410" s="210" t="s">
        <v>22618</v>
      </c>
      <c r="B11410" s="211" t="n">
        <v>29.02</v>
      </c>
    </row>
    <row r="11411" customFormat="false" ht="12.75" hidden="false" customHeight="false" outlineLevel="0" collapsed="false">
      <c r="A11411" s="210" t="s">
        <v>22625</v>
      </c>
      <c r="B11411" s="211" t="n">
        <v>27.68</v>
      </c>
    </row>
    <row r="11412" customFormat="false" ht="12.75" hidden="false" customHeight="false" outlineLevel="0" collapsed="false">
      <c r="A11412" s="210" t="s">
        <v>22626</v>
      </c>
      <c r="B11412" s="211" t="n">
        <v>32.47</v>
      </c>
    </row>
    <row r="11413" customFormat="false" ht="12.75" hidden="false" customHeight="false" outlineLevel="0" collapsed="false">
      <c r="A11413" s="210" t="s">
        <v>22632</v>
      </c>
      <c r="B11413" s="211" t="n">
        <v>31.12</v>
      </c>
    </row>
    <row r="11414" customFormat="false" ht="12.75" hidden="false" customHeight="false" outlineLevel="0" collapsed="false">
      <c r="A11414" s="210" t="s">
        <v>22633</v>
      </c>
      <c r="B11414" s="211" t="n">
        <v>33.04</v>
      </c>
    </row>
    <row r="11415" customFormat="false" ht="12.75" hidden="false" customHeight="false" outlineLevel="0" collapsed="false">
      <c r="A11415" s="210" t="s">
        <v>22639</v>
      </c>
      <c r="B11415" s="211" t="n">
        <v>31.7</v>
      </c>
    </row>
    <row r="11416" customFormat="false" ht="12.75" hidden="false" customHeight="false" outlineLevel="0" collapsed="false">
      <c r="A11416" s="210" t="s">
        <v>22640</v>
      </c>
      <c r="B11416" s="211" t="n">
        <v>45.48</v>
      </c>
    </row>
    <row r="11417" customFormat="false" ht="12.75" hidden="false" customHeight="false" outlineLevel="0" collapsed="false">
      <c r="A11417" s="210" t="s">
        <v>22647</v>
      </c>
      <c r="B11417" s="211" t="n">
        <v>43.33</v>
      </c>
    </row>
    <row r="11418" customFormat="false" ht="12.75" hidden="false" customHeight="false" outlineLevel="0" collapsed="false">
      <c r="A11418" s="210" t="s">
        <v>22648</v>
      </c>
      <c r="B11418" s="211" t="n">
        <v>56.91</v>
      </c>
    </row>
    <row r="11419" customFormat="false" ht="12.75" hidden="false" customHeight="false" outlineLevel="0" collapsed="false">
      <c r="A11419" s="210" t="s">
        <v>22654</v>
      </c>
      <c r="B11419" s="211" t="n">
        <v>54.49</v>
      </c>
    </row>
    <row r="11420" customFormat="false" ht="12.75" hidden="false" customHeight="false" outlineLevel="0" collapsed="false">
      <c r="A11420" s="210" t="s">
        <v>22655</v>
      </c>
      <c r="B11420" s="211" t="n">
        <v>48.92</v>
      </c>
    </row>
    <row r="11421" customFormat="false" ht="12.75" hidden="false" customHeight="false" outlineLevel="0" collapsed="false">
      <c r="A11421" s="210" t="s">
        <v>22661</v>
      </c>
      <c r="B11421" s="211" t="n">
        <v>46.78</v>
      </c>
    </row>
    <row r="11422" customFormat="false" ht="12.75" hidden="false" customHeight="false" outlineLevel="0" collapsed="false">
      <c r="A11422" s="210" t="s">
        <v>22662</v>
      </c>
      <c r="B11422" s="211" t="n">
        <v>60.35</v>
      </c>
    </row>
    <row r="11423" customFormat="false" ht="12.75" hidden="false" customHeight="false" outlineLevel="0" collapsed="false">
      <c r="A11423" s="210" t="s">
        <v>22667</v>
      </c>
      <c r="B11423" s="211" t="n">
        <v>57.94</v>
      </c>
    </row>
    <row r="11424" customFormat="false" ht="12.75" hidden="false" customHeight="false" outlineLevel="0" collapsed="false">
      <c r="A11424" s="210" t="s">
        <v>22668</v>
      </c>
      <c r="B11424" s="211" t="n">
        <v>49.5</v>
      </c>
    </row>
    <row r="11425" customFormat="false" ht="12.75" hidden="false" customHeight="false" outlineLevel="0" collapsed="false">
      <c r="A11425" s="210" t="s">
        <v>22671</v>
      </c>
      <c r="B11425" s="211" t="n">
        <v>47.35</v>
      </c>
    </row>
    <row r="11426" customFormat="false" ht="12.75" hidden="false" customHeight="false" outlineLevel="0" collapsed="false">
      <c r="A11426" s="210" t="s">
        <v>22672</v>
      </c>
      <c r="B11426" s="211" t="n">
        <v>60.93</v>
      </c>
    </row>
    <row r="11427" customFormat="false" ht="12.75" hidden="false" customHeight="false" outlineLevel="0" collapsed="false">
      <c r="A11427" s="210" t="s">
        <v>22679</v>
      </c>
      <c r="B11427" s="211" t="n">
        <v>58.52</v>
      </c>
    </row>
    <row r="11428" customFormat="false" ht="12.75" hidden="false" customHeight="false" outlineLevel="0" collapsed="false">
      <c r="A11428" s="210" t="s">
        <v>22680</v>
      </c>
      <c r="B11428" s="211" t="n">
        <v>45.33</v>
      </c>
    </row>
    <row r="11429" customFormat="false" ht="12.75" hidden="false" customHeight="false" outlineLevel="0" collapsed="false">
      <c r="A11429" s="210" t="s">
        <v>22687</v>
      </c>
      <c r="B11429" s="211" t="n">
        <v>43.18</v>
      </c>
    </row>
    <row r="11430" customFormat="false" ht="12.75" hidden="false" customHeight="false" outlineLevel="0" collapsed="false">
      <c r="A11430" s="210" t="s">
        <v>22688</v>
      </c>
      <c r="B11430" s="211" t="n">
        <v>56.76</v>
      </c>
    </row>
    <row r="11431" customFormat="false" ht="12.75" hidden="false" customHeight="false" outlineLevel="0" collapsed="false">
      <c r="A11431" s="210" t="s">
        <v>22693</v>
      </c>
      <c r="B11431" s="211" t="n">
        <v>54.34</v>
      </c>
    </row>
    <row r="11432" customFormat="false" ht="12.75" hidden="false" customHeight="false" outlineLevel="0" collapsed="false">
      <c r="A11432" s="210" t="s">
        <v>22694</v>
      </c>
      <c r="B11432" s="211" t="n">
        <v>48.77</v>
      </c>
    </row>
    <row r="11433" customFormat="false" ht="12.75" hidden="false" customHeight="false" outlineLevel="0" collapsed="false">
      <c r="A11433" s="210" t="s">
        <v>22701</v>
      </c>
      <c r="B11433" s="211" t="n">
        <v>46.62</v>
      </c>
    </row>
    <row r="11434" customFormat="false" ht="12.75" hidden="false" customHeight="false" outlineLevel="0" collapsed="false">
      <c r="A11434" s="210" t="s">
        <v>22702</v>
      </c>
      <c r="B11434" s="211" t="n">
        <v>60.2</v>
      </c>
    </row>
    <row r="11435" customFormat="false" ht="12.75" hidden="false" customHeight="false" outlineLevel="0" collapsed="false">
      <c r="A11435" s="210" t="s">
        <v>22709</v>
      </c>
      <c r="B11435" s="211" t="n">
        <v>57.79</v>
      </c>
    </row>
    <row r="11436" customFormat="false" ht="12.75" hidden="false" customHeight="false" outlineLevel="0" collapsed="false">
      <c r="A11436" s="210" t="s">
        <v>22710</v>
      </c>
      <c r="B11436" s="211" t="n">
        <v>49.35</v>
      </c>
    </row>
    <row r="11437" customFormat="false" ht="12.75" hidden="false" customHeight="false" outlineLevel="0" collapsed="false">
      <c r="A11437" s="210" t="s">
        <v>22717</v>
      </c>
      <c r="B11437" s="211" t="n">
        <v>47.2</v>
      </c>
    </row>
    <row r="11438" customFormat="false" ht="12.75" hidden="false" customHeight="false" outlineLevel="0" collapsed="false">
      <c r="A11438" s="210" t="s">
        <v>22718</v>
      </c>
      <c r="B11438" s="211" t="n">
        <v>60.78</v>
      </c>
    </row>
    <row r="11439" customFormat="false" ht="12.75" hidden="false" customHeight="false" outlineLevel="0" collapsed="false">
      <c r="A11439" s="210" t="s">
        <v>22722</v>
      </c>
      <c r="B11439" s="211" t="n">
        <v>58.37</v>
      </c>
    </row>
    <row r="11440" customFormat="false" ht="12.75" hidden="false" customHeight="false" outlineLevel="0" collapsed="false">
      <c r="A11440" s="210" t="s">
        <v>22723</v>
      </c>
      <c r="B11440" s="211" t="n">
        <v>47.03</v>
      </c>
    </row>
    <row r="11441" customFormat="false" ht="12.75" hidden="false" customHeight="false" outlineLevel="0" collapsed="false">
      <c r="A11441" s="210" t="s">
        <v>22730</v>
      </c>
      <c r="B11441" s="211" t="n">
        <v>44.88</v>
      </c>
    </row>
    <row r="11442" customFormat="false" ht="12.75" hidden="false" customHeight="false" outlineLevel="0" collapsed="false">
      <c r="A11442" s="210" t="s">
        <v>22731</v>
      </c>
      <c r="B11442" s="211" t="n">
        <v>58.46</v>
      </c>
    </row>
    <row r="11443" customFormat="false" ht="12.75" hidden="false" customHeight="false" outlineLevel="0" collapsed="false">
      <c r="A11443" s="210" t="s">
        <v>22738</v>
      </c>
      <c r="B11443" s="211" t="n">
        <v>56.05</v>
      </c>
    </row>
    <row r="11444" customFormat="false" ht="12.75" hidden="false" customHeight="false" outlineLevel="0" collapsed="false">
      <c r="A11444" s="210" t="s">
        <v>22739</v>
      </c>
      <c r="B11444" s="211" t="n">
        <v>50.47</v>
      </c>
    </row>
    <row r="11445" customFormat="false" ht="12.75" hidden="false" customHeight="false" outlineLevel="0" collapsed="false">
      <c r="A11445" s="210" t="s">
        <v>22742</v>
      </c>
      <c r="B11445" s="211" t="n">
        <v>48.33</v>
      </c>
    </row>
    <row r="11446" customFormat="false" ht="12.75" hidden="false" customHeight="false" outlineLevel="0" collapsed="false">
      <c r="A11446" s="210" t="s">
        <v>22743</v>
      </c>
      <c r="B11446" s="211" t="n">
        <v>61.9</v>
      </c>
    </row>
    <row r="11447" customFormat="false" ht="12.75" hidden="false" customHeight="false" outlineLevel="0" collapsed="false">
      <c r="A11447" s="210" t="s">
        <v>22747</v>
      </c>
      <c r="B11447" s="211" t="n">
        <v>59.49</v>
      </c>
    </row>
    <row r="11448" customFormat="false" ht="12.75" hidden="false" customHeight="false" outlineLevel="0" collapsed="false">
      <c r="A11448" s="210" t="s">
        <v>22748</v>
      </c>
      <c r="B11448" s="211" t="n">
        <v>51.05</v>
      </c>
    </row>
    <row r="11449" customFormat="false" ht="12.75" hidden="false" customHeight="false" outlineLevel="0" collapsed="false">
      <c r="A11449" s="210" t="s">
        <v>22753</v>
      </c>
      <c r="B11449" s="211" t="n">
        <v>48.9</v>
      </c>
    </row>
    <row r="11450" customFormat="false" ht="12.75" hidden="false" customHeight="false" outlineLevel="0" collapsed="false">
      <c r="A11450" s="210" t="s">
        <v>22754</v>
      </c>
      <c r="B11450" s="211" t="n">
        <v>62.48</v>
      </c>
    </row>
    <row r="11451" customFormat="false" ht="12.75" hidden="false" customHeight="false" outlineLevel="0" collapsed="false">
      <c r="A11451" s="210" t="s">
        <v>22757</v>
      </c>
      <c r="B11451" s="211" t="n">
        <v>60.07</v>
      </c>
    </row>
    <row r="11452" customFormat="false" ht="12.75" hidden="false" customHeight="false" outlineLevel="0" collapsed="false">
      <c r="A11452" s="210" t="s">
        <v>22758</v>
      </c>
      <c r="B11452" s="211" t="n">
        <v>49.54</v>
      </c>
    </row>
    <row r="11453" customFormat="false" ht="12.75" hidden="false" customHeight="false" outlineLevel="0" collapsed="false">
      <c r="A11453" s="210" t="s">
        <v>22765</v>
      </c>
      <c r="B11453" s="211" t="n">
        <v>47.39</v>
      </c>
    </row>
    <row r="11454" customFormat="false" ht="12.75" hidden="false" customHeight="false" outlineLevel="0" collapsed="false">
      <c r="A11454" s="210" t="s">
        <v>22766</v>
      </c>
      <c r="B11454" s="211" t="n">
        <v>60.97</v>
      </c>
    </row>
    <row r="11455" customFormat="false" ht="12.75" hidden="false" customHeight="false" outlineLevel="0" collapsed="false">
      <c r="A11455" s="210" t="s">
        <v>22771</v>
      </c>
      <c r="B11455" s="211" t="n">
        <v>58.56</v>
      </c>
    </row>
    <row r="11456" customFormat="false" ht="12.75" hidden="false" customHeight="false" outlineLevel="0" collapsed="false">
      <c r="A11456" s="210" t="s">
        <v>22772</v>
      </c>
      <c r="B11456" s="211" t="n">
        <v>52.98</v>
      </c>
    </row>
    <row r="11457" customFormat="false" ht="12.75" hidden="false" customHeight="false" outlineLevel="0" collapsed="false">
      <c r="A11457" s="210" t="s">
        <v>22779</v>
      </c>
      <c r="B11457" s="211" t="n">
        <v>50.84</v>
      </c>
    </row>
    <row r="11458" customFormat="false" ht="12.75" hidden="false" customHeight="false" outlineLevel="0" collapsed="false">
      <c r="A11458" s="210" t="s">
        <v>22780</v>
      </c>
      <c r="B11458" s="211" t="n">
        <v>64.42</v>
      </c>
    </row>
    <row r="11459" customFormat="false" ht="12.75" hidden="false" customHeight="false" outlineLevel="0" collapsed="false">
      <c r="A11459" s="210" t="s">
        <v>22783</v>
      </c>
      <c r="B11459" s="211" t="n">
        <v>62</v>
      </c>
    </row>
    <row r="11460" customFormat="false" ht="12.75" hidden="false" customHeight="false" outlineLevel="0" collapsed="false">
      <c r="A11460" s="210" t="s">
        <v>22784</v>
      </c>
      <c r="B11460" s="211" t="n">
        <v>53.56</v>
      </c>
    </row>
    <row r="11461" customFormat="false" ht="12.75" hidden="false" customHeight="false" outlineLevel="0" collapsed="false">
      <c r="A11461" s="210" t="s">
        <v>22787</v>
      </c>
      <c r="B11461" s="211" t="n">
        <v>51.42</v>
      </c>
    </row>
    <row r="11462" customFormat="false" ht="12.75" hidden="false" customHeight="false" outlineLevel="0" collapsed="false">
      <c r="A11462" s="210" t="s">
        <v>22788</v>
      </c>
      <c r="B11462" s="211" t="n">
        <v>64.99</v>
      </c>
    </row>
    <row r="11463" customFormat="false" ht="12.75" hidden="false" customHeight="false" outlineLevel="0" collapsed="false">
      <c r="A11463" s="210" t="s">
        <v>22792</v>
      </c>
      <c r="B11463" s="211" t="n">
        <v>62.58</v>
      </c>
    </row>
    <row r="11464" customFormat="false" ht="12.75" hidden="false" customHeight="false" outlineLevel="0" collapsed="false">
      <c r="A11464" s="210" t="s">
        <v>22793</v>
      </c>
      <c r="B11464" s="211" t="n">
        <v>38.62</v>
      </c>
    </row>
    <row r="11465" customFormat="false" ht="12.75" hidden="false" customHeight="false" outlineLevel="0" collapsed="false">
      <c r="A11465" s="210" t="s">
        <v>22800</v>
      </c>
      <c r="B11465" s="211" t="n">
        <v>37.19</v>
      </c>
    </row>
    <row r="11466" customFormat="false" ht="12.75" hidden="false" customHeight="false" outlineLevel="0" collapsed="false">
      <c r="A11466" s="210" t="s">
        <v>22801</v>
      </c>
      <c r="B11466" s="211" t="n">
        <v>50.05</v>
      </c>
    </row>
    <row r="11467" customFormat="false" ht="12.75" hidden="false" customHeight="false" outlineLevel="0" collapsed="false">
      <c r="A11467" s="210" t="s">
        <v>22807</v>
      </c>
      <c r="B11467" s="211" t="n">
        <v>48.35</v>
      </c>
    </row>
    <row r="11468" customFormat="false" ht="12.75" hidden="false" customHeight="false" outlineLevel="0" collapsed="false">
      <c r="A11468" s="210" t="s">
        <v>22808</v>
      </c>
      <c r="B11468" s="211" t="n">
        <v>42.06</v>
      </c>
    </row>
    <row r="11469" customFormat="false" ht="12.75" hidden="false" customHeight="false" outlineLevel="0" collapsed="false">
      <c r="A11469" s="210" t="s">
        <v>22813</v>
      </c>
      <c r="B11469" s="211" t="n">
        <v>40.63</v>
      </c>
    </row>
    <row r="11470" customFormat="false" ht="12.75" hidden="false" customHeight="false" outlineLevel="0" collapsed="false">
      <c r="A11470" s="210" t="s">
        <v>22814</v>
      </c>
      <c r="B11470" s="211" t="n">
        <v>53.5</v>
      </c>
    </row>
    <row r="11471" customFormat="false" ht="12.75" hidden="false" customHeight="false" outlineLevel="0" collapsed="false">
      <c r="A11471" s="210" t="s">
        <v>22818</v>
      </c>
      <c r="B11471" s="211" t="n">
        <v>51.8</v>
      </c>
    </row>
    <row r="11472" customFormat="false" ht="12.75" hidden="false" customHeight="false" outlineLevel="0" collapsed="false">
      <c r="A11472" s="210" t="s">
        <v>22819</v>
      </c>
      <c r="B11472" s="211" t="n">
        <v>42.64</v>
      </c>
    </row>
    <row r="11473" customFormat="false" ht="12.75" hidden="false" customHeight="false" outlineLevel="0" collapsed="false">
      <c r="A11473" s="210" t="s">
        <v>22826</v>
      </c>
      <c r="B11473" s="211" t="n">
        <v>41.21</v>
      </c>
    </row>
    <row r="11474" customFormat="false" ht="12.75" hidden="false" customHeight="false" outlineLevel="0" collapsed="false">
      <c r="A11474" s="210" t="s">
        <v>22827</v>
      </c>
      <c r="B11474" s="211" t="n">
        <v>54.07</v>
      </c>
    </row>
    <row r="11475" customFormat="false" ht="12.75" hidden="false" customHeight="false" outlineLevel="0" collapsed="false">
      <c r="A11475" s="210" t="s">
        <v>22832</v>
      </c>
      <c r="B11475" s="211" t="n">
        <v>52.38</v>
      </c>
    </row>
    <row r="11476" customFormat="false" ht="12.75" hidden="false" customHeight="false" outlineLevel="0" collapsed="false">
      <c r="A11476" s="210" t="s">
        <v>22833</v>
      </c>
      <c r="B11476" s="211" t="n">
        <v>40.32</v>
      </c>
    </row>
    <row r="11477" customFormat="false" ht="12.75" hidden="false" customHeight="false" outlineLevel="0" collapsed="false">
      <c r="A11477" s="210" t="s">
        <v>22840</v>
      </c>
      <c r="B11477" s="211" t="n">
        <v>38.89</v>
      </c>
    </row>
    <row r="11478" customFormat="false" ht="12.75" hidden="false" customHeight="false" outlineLevel="0" collapsed="false">
      <c r="A11478" s="210" t="s">
        <v>22841</v>
      </c>
      <c r="B11478" s="211" t="n">
        <v>51.75</v>
      </c>
    </row>
    <row r="11479" customFormat="false" ht="12.75" hidden="false" customHeight="false" outlineLevel="0" collapsed="false">
      <c r="A11479" s="210" t="s">
        <v>22846</v>
      </c>
      <c r="B11479" s="211" t="n">
        <v>50.05</v>
      </c>
    </row>
    <row r="11480" customFormat="false" ht="12.75" hidden="false" customHeight="false" outlineLevel="0" collapsed="false">
      <c r="A11480" s="210" t="s">
        <v>22847</v>
      </c>
      <c r="B11480" s="211" t="n">
        <v>43.77</v>
      </c>
    </row>
    <row r="11481" customFormat="false" ht="12.75" hidden="false" customHeight="false" outlineLevel="0" collapsed="false">
      <c r="A11481" s="210" t="s">
        <v>22850</v>
      </c>
      <c r="B11481" s="211" t="n">
        <v>42.34</v>
      </c>
    </row>
    <row r="11482" customFormat="false" ht="12.75" hidden="false" customHeight="false" outlineLevel="0" collapsed="false">
      <c r="A11482" s="210" t="s">
        <v>22851</v>
      </c>
      <c r="B11482" s="211" t="n">
        <v>55.2</v>
      </c>
    </row>
    <row r="11483" customFormat="false" ht="12.75" hidden="false" customHeight="false" outlineLevel="0" collapsed="false">
      <c r="A11483" s="210" t="s">
        <v>22858</v>
      </c>
      <c r="B11483" s="211" t="n">
        <v>53.5</v>
      </c>
    </row>
    <row r="11484" customFormat="false" ht="12.75" hidden="false" customHeight="false" outlineLevel="0" collapsed="false">
      <c r="A11484" s="210" t="s">
        <v>22859</v>
      </c>
      <c r="B11484" s="211" t="n">
        <v>44.34</v>
      </c>
    </row>
    <row r="11485" customFormat="false" ht="12.75" hidden="false" customHeight="false" outlineLevel="0" collapsed="false">
      <c r="A11485" s="210" t="s">
        <v>22863</v>
      </c>
      <c r="B11485" s="211" t="n">
        <v>42.91</v>
      </c>
    </row>
    <row r="11486" customFormat="false" ht="12.75" hidden="false" customHeight="false" outlineLevel="0" collapsed="false">
      <c r="A11486" s="210" t="s">
        <v>22864</v>
      </c>
      <c r="B11486" s="211" t="n">
        <v>55.78</v>
      </c>
    </row>
    <row r="11487" customFormat="false" ht="12.75" hidden="false" customHeight="false" outlineLevel="0" collapsed="false">
      <c r="A11487" s="210" t="s">
        <v>22871</v>
      </c>
      <c r="B11487" s="211" t="n">
        <v>54.08</v>
      </c>
    </row>
    <row r="11488" customFormat="false" ht="12.75" hidden="false" customHeight="false" outlineLevel="0" collapsed="false">
      <c r="A11488" s="210" t="s">
        <v>22872</v>
      </c>
      <c r="B11488" s="211" t="n">
        <v>42.83</v>
      </c>
    </row>
    <row r="11489" customFormat="false" ht="12.75" hidden="false" customHeight="false" outlineLevel="0" collapsed="false">
      <c r="A11489" s="210" t="s">
        <v>22879</v>
      </c>
      <c r="B11489" s="211" t="n">
        <v>41.4</v>
      </c>
    </row>
    <row r="11490" customFormat="false" ht="12.75" hidden="false" customHeight="false" outlineLevel="0" collapsed="false">
      <c r="A11490" s="210" t="s">
        <v>22880</v>
      </c>
      <c r="B11490" s="211" t="n">
        <v>54.27</v>
      </c>
    </row>
    <row r="11491" customFormat="false" ht="12.75" hidden="false" customHeight="false" outlineLevel="0" collapsed="false">
      <c r="A11491" s="210" t="s">
        <v>22883</v>
      </c>
      <c r="B11491" s="211" t="n">
        <v>52.57</v>
      </c>
    </row>
    <row r="11492" customFormat="false" ht="12.75" hidden="false" customHeight="false" outlineLevel="0" collapsed="false">
      <c r="A11492" s="210" t="s">
        <v>22884</v>
      </c>
      <c r="B11492" s="211" t="n">
        <v>46.28</v>
      </c>
    </row>
    <row r="11493" customFormat="false" ht="12.75" hidden="false" customHeight="false" outlineLevel="0" collapsed="false">
      <c r="A11493" s="210" t="s">
        <v>22887</v>
      </c>
      <c r="B11493" s="211" t="n">
        <v>44.85</v>
      </c>
    </row>
    <row r="11494" customFormat="false" ht="12.75" hidden="false" customHeight="false" outlineLevel="0" collapsed="false">
      <c r="A11494" s="210" t="s">
        <v>22888</v>
      </c>
      <c r="B11494" s="211" t="n">
        <v>57.71</v>
      </c>
    </row>
    <row r="11495" customFormat="false" ht="12.75" hidden="false" customHeight="false" outlineLevel="0" collapsed="false">
      <c r="A11495" s="210" t="s">
        <v>22894</v>
      </c>
      <c r="B11495" s="211" t="n">
        <v>56.01</v>
      </c>
    </row>
    <row r="11496" customFormat="false" ht="12.75" hidden="false" customHeight="false" outlineLevel="0" collapsed="false">
      <c r="A11496" s="210" t="s">
        <v>22895</v>
      </c>
      <c r="B11496" s="211" t="n">
        <v>46.86</v>
      </c>
    </row>
    <row r="11497" customFormat="false" ht="12.75" hidden="false" customHeight="false" outlineLevel="0" collapsed="false">
      <c r="A11497" s="210" t="s">
        <v>22899</v>
      </c>
      <c r="B11497" s="211" t="n">
        <v>45.43</v>
      </c>
    </row>
    <row r="11498" customFormat="false" ht="12.75" hidden="false" customHeight="false" outlineLevel="0" collapsed="false">
      <c r="A11498" s="210" t="s">
        <v>22900</v>
      </c>
      <c r="B11498" s="211" t="n">
        <v>58.29</v>
      </c>
    </row>
    <row r="11499" customFormat="false" ht="12.75" hidden="false" customHeight="false" outlineLevel="0" collapsed="false">
      <c r="A11499" s="210" t="s">
        <v>22904</v>
      </c>
      <c r="B11499" s="211" t="n">
        <v>56.59</v>
      </c>
    </row>
    <row r="11500" customFormat="false" ht="12.75" hidden="false" customHeight="false" outlineLevel="0" collapsed="false">
      <c r="A11500" s="210" t="s">
        <v>22905</v>
      </c>
      <c r="B11500" s="211" t="n">
        <v>52.42</v>
      </c>
    </row>
    <row r="11501" customFormat="false" ht="12.75" hidden="false" customHeight="false" outlineLevel="0" collapsed="false">
      <c r="A11501" s="210" t="s">
        <v>22911</v>
      </c>
      <c r="B11501" s="211" t="n">
        <v>50.99</v>
      </c>
    </row>
    <row r="11502" customFormat="false" ht="12.75" hidden="false" customHeight="false" outlineLevel="0" collapsed="false">
      <c r="A11502" s="210" t="s">
        <v>22912</v>
      </c>
      <c r="B11502" s="211" t="n">
        <v>63.86</v>
      </c>
    </row>
    <row r="11503" customFormat="false" ht="12.75" hidden="false" customHeight="false" outlineLevel="0" collapsed="false">
      <c r="A11503" s="210" t="s">
        <v>22914</v>
      </c>
      <c r="B11503" s="211" t="n">
        <v>62.16</v>
      </c>
    </row>
    <row r="11504" customFormat="false" ht="12.75" hidden="false" customHeight="false" outlineLevel="0" collapsed="false">
      <c r="A11504" s="210" t="s">
        <v>22915</v>
      </c>
      <c r="B11504" s="211" t="n">
        <v>59.31</v>
      </c>
    </row>
    <row r="11505" customFormat="false" ht="12.75" hidden="false" customHeight="false" outlineLevel="0" collapsed="false">
      <c r="A11505" s="210" t="s">
        <v>22920</v>
      </c>
      <c r="B11505" s="211" t="n">
        <v>57.88</v>
      </c>
    </row>
    <row r="11506" customFormat="false" ht="12.75" hidden="false" customHeight="false" outlineLevel="0" collapsed="false">
      <c r="A11506" s="210" t="s">
        <v>22921</v>
      </c>
      <c r="B11506" s="211" t="n">
        <v>70.74</v>
      </c>
    </row>
    <row r="11507" customFormat="false" ht="12.75" hidden="false" customHeight="false" outlineLevel="0" collapsed="false">
      <c r="A11507" s="210" t="s">
        <v>22927</v>
      </c>
      <c r="B11507" s="211" t="n">
        <v>69.05</v>
      </c>
    </row>
    <row r="11508" customFormat="false" ht="12.75" hidden="false" customHeight="false" outlineLevel="0" collapsed="false">
      <c r="A11508" s="210" t="s">
        <v>22928</v>
      </c>
      <c r="B11508" s="211" t="n">
        <v>60.47</v>
      </c>
    </row>
    <row r="11509" customFormat="false" ht="12.75" hidden="false" customHeight="false" outlineLevel="0" collapsed="false">
      <c r="A11509" s="210" t="s">
        <v>22932</v>
      </c>
      <c r="B11509" s="211" t="n">
        <v>59.04</v>
      </c>
    </row>
    <row r="11510" customFormat="false" ht="12.75" hidden="false" customHeight="false" outlineLevel="0" collapsed="false">
      <c r="A11510" s="210" t="s">
        <v>22933</v>
      </c>
      <c r="B11510" s="211" t="n">
        <v>71.9</v>
      </c>
    </row>
    <row r="11511" customFormat="false" ht="12.75" hidden="false" customHeight="false" outlineLevel="0" collapsed="false">
      <c r="A11511" s="210" t="s">
        <v>22940</v>
      </c>
      <c r="B11511" s="211" t="n">
        <v>70.2</v>
      </c>
    </row>
    <row r="11512" customFormat="false" ht="12.75" hidden="false" customHeight="false" outlineLevel="0" collapsed="false">
      <c r="A11512" s="210" t="s">
        <v>22941</v>
      </c>
      <c r="B11512" s="211" t="n">
        <v>54.13</v>
      </c>
    </row>
    <row r="11513" customFormat="false" ht="12.75" hidden="false" customHeight="false" outlineLevel="0" collapsed="false">
      <c r="A11513" s="210" t="s">
        <v>22946</v>
      </c>
      <c r="B11513" s="211" t="n">
        <v>52.69</v>
      </c>
    </row>
    <row r="11514" customFormat="false" ht="12.75" hidden="false" customHeight="false" outlineLevel="0" collapsed="false">
      <c r="A11514" s="210" t="s">
        <v>22947</v>
      </c>
      <c r="B11514" s="211" t="n">
        <v>65.56</v>
      </c>
    </row>
    <row r="11515" customFormat="false" ht="12.75" hidden="false" customHeight="false" outlineLevel="0" collapsed="false">
      <c r="A11515" s="210" t="s">
        <v>22950</v>
      </c>
      <c r="B11515" s="211" t="n">
        <v>63.86</v>
      </c>
    </row>
    <row r="11516" customFormat="false" ht="12.75" hidden="false" customHeight="false" outlineLevel="0" collapsed="false">
      <c r="A11516" s="210" t="s">
        <v>22951</v>
      </c>
      <c r="B11516" s="211" t="n">
        <v>61.01</v>
      </c>
    </row>
    <row r="11517" customFormat="false" ht="12.75" hidden="false" customHeight="false" outlineLevel="0" collapsed="false">
      <c r="A11517" s="210" t="s">
        <v>22958</v>
      </c>
      <c r="B11517" s="211" t="n">
        <v>59.58</v>
      </c>
    </row>
    <row r="11518" customFormat="false" ht="12.75" hidden="false" customHeight="false" outlineLevel="0" collapsed="false">
      <c r="A11518" s="210" t="s">
        <v>22959</v>
      </c>
      <c r="B11518" s="211" t="n">
        <v>72.45</v>
      </c>
    </row>
    <row r="11519" customFormat="false" ht="12.75" hidden="false" customHeight="false" outlineLevel="0" collapsed="false">
      <c r="A11519" s="210" t="s">
        <v>22966</v>
      </c>
      <c r="B11519" s="211" t="n">
        <v>70.75</v>
      </c>
    </row>
    <row r="11520" customFormat="false" ht="12.75" hidden="false" customHeight="false" outlineLevel="0" collapsed="false">
      <c r="A11520" s="210" t="s">
        <v>22967</v>
      </c>
      <c r="B11520" s="211" t="n">
        <v>62.17</v>
      </c>
    </row>
    <row r="11521" customFormat="false" ht="12.75" hidden="false" customHeight="false" outlineLevel="0" collapsed="false">
      <c r="A11521" s="210" t="s">
        <v>22974</v>
      </c>
      <c r="B11521" s="211" t="n">
        <v>60.74</v>
      </c>
    </row>
    <row r="11522" customFormat="false" ht="12.75" hidden="false" customHeight="false" outlineLevel="0" collapsed="false">
      <c r="A11522" s="210" t="s">
        <v>22975</v>
      </c>
      <c r="B11522" s="211" t="n">
        <v>73.6</v>
      </c>
    </row>
    <row r="11523" customFormat="false" ht="12.75" hidden="false" customHeight="false" outlineLevel="0" collapsed="false">
      <c r="A11523" s="210" t="s">
        <v>22979</v>
      </c>
      <c r="B11523" s="211" t="n">
        <v>71.9</v>
      </c>
    </row>
    <row r="11524" customFormat="false" ht="12.75" hidden="false" customHeight="false" outlineLevel="0" collapsed="false">
      <c r="A11524" s="210" t="s">
        <v>22980</v>
      </c>
      <c r="B11524" s="211" t="n">
        <v>56.64</v>
      </c>
    </row>
    <row r="11525" customFormat="false" ht="12.75" hidden="false" customHeight="false" outlineLevel="0" collapsed="false">
      <c r="A11525" s="210" t="s">
        <v>22986</v>
      </c>
      <c r="B11525" s="211" t="n">
        <v>55.21</v>
      </c>
    </row>
    <row r="11526" customFormat="false" ht="12.75" hidden="false" customHeight="false" outlineLevel="0" collapsed="false">
      <c r="A11526" s="210" t="s">
        <v>22987</v>
      </c>
      <c r="B11526" s="211" t="n">
        <v>68.07</v>
      </c>
    </row>
    <row r="11527" customFormat="false" ht="12.75" hidden="false" customHeight="false" outlineLevel="0" collapsed="false">
      <c r="A11527" s="210" t="s">
        <v>22993</v>
      </c>
      <c r="B11527" s="211" t="n">
        <v>66.37</v>
      </c>
    </row>
    <row r="11528" customFormat="false" ht="12.75" hidden="false" customHeight="false" outlineLevel="0" collapsed="false">
      <c r="A11528" s="210" t="s">
        <v>22994</v>
      </c>
      <c r="B11528" s="211" t="n">
        <v>63.53</v>
      </c>
    </row>
    <row r="11529" customFormat="false" ht="12.75" hidden="false" customHeight="false" outlineLevel="0" collapsed="false">
      <c r="A11529" s="210" t="s">
        <v>22999</v>
      </c>
      <c r="B11529" s="211" t="n">
        <v>62.1</v>
      </c>
    </row>
    <row r="11530" customFormat="false" ht="12.75" hidden="false" customHeight="false" outlineLevel="0" collapsed="false">
      <c r="A11530" s="210" t="s">
        <v>23000</v>
      </c>
      <c r="B11530" s="211" t="n">
        <v>74.96</v>
      </c>
    </row>
    <row r="11531" customFormat="false" ht="12.75" hidden="false" customHeight="false" outlineLevel="0" collapsed="false">
      <c r="A11531" s="210" t="s">
        <v>23006</v>
      </c>
      <c r="B11531" s="211" t="n">
        <v>73.26</v>
      </c>
    </row>
    <row r="11532" customFormat="false" ht="12.75" hidden="false" customHeight="false" outlineLevel="0" collapsed="false">
      <c r="A11532" s="210" t="s">
        <v>23007</v>
      </c>
      <c r="B11532" s="211" t="n">
        <v>64.68</v>
      </c>
    </row>
    <row r="11533" customFormat="false" ht="12.75" hidden="false" customHeight="false" outlineLevel="0" collapsed="false">
      <c r="A11533" s="210" t="s">
        <v>23014</v>
      </c>
      <c r="B11533" s="211" t="n">
        <v>63.25</v>
      </c>
    </row>
    <row r="11534" customFormat="false" ht="12.75" hidden="false" customHeight="false" outlineLevel="0" collapsed="false">
      <c r="A11534" s="210" t="s">
        <v>23015</v>
      </c>
      <c r="B11534" s="211" t="n">
        <v>76.11</v>
      </c>
    </row>
    <row r="11535" customFormat="false" ht="12.75" hidden="false" customHeight="false" outlineLevel="0" collapsed="false">
      <c r="A11535" s="210" t="s">
        <v>23020</v>
      </c>
      <c r="B11535" s="211" t="n">
        <v>74.41</v>
      </c>
    </row>
    <row r="11536" customFormat="false" ht="12.75" hidden="false" customHeight="false" outlineLevel="0" collapsed="false">
      <c r="A11536" s="210" t="s">
        <v>23021</v>
      </c>
      <c r="B11536" s="211" t="n">
        <v>52.99</v>
      </c>
    </row>
    <row r="11537" customFormat="false" ht="12.75" hidden="false" customHeight="false" outlineLevel="0" collapsed="false">
      <c r="A11537" s="210" t="s">
        <v>23026</v>
      </c>
      <c r="B11537" s="211" t="n">
        <v>48.12</v>
      </c>
    </row>
    <row r="11538" customFormat="false" ht="12.75" hidden="false" customHeight="false" outlineLevel="0" collapsed="false">
      <c r="A11538" s="210" t="s">
        <v>23027</v>
      </c>
      <c r="B11538" s="211" t="n">
        <v>170.94</v>
      </c>
    </row>
    <row r="11539" customFormat="false" ht="12.75" hidden="false" customHeight="false" outlineLevel="0" collapsed="false">
      <c r="A11539" s="210" t="s">
        <v>23032</v>
      </c>
      <c r="B11539" s="211" t="n">
        <v>161.33</v>
      </c>
    </row>
    <row r="11540" customFormat="false" ht="12.75" hidden="false" customHeight="false" outlineLevel="0" collapsed="false">
      <c r="A11540" s="210" t="s">
        <v>23033</v>
      </c>
      <c r="B11540" s="211" t="n">
        <v>991.52</v>
      </c>
    </row>
    <row r="11541" customFormat="false" ht="12.75" hidden="false" customHeight="false" outlineLevel="0" collapsed="false">
      <c r="A11541" s="210" t="s">
        <v>23036</v>
      </c>
      <c r="B11541" s="211" t="n">
        <v>981.91</v>
      </c>
    </row>
    <row r="11542" customFormat="false" ht="12.75" hidden="false" customHeight="false" outlineLevel="0" collapsed="false">
      <c r="A11542" s="210" t="s">
        <v>23037</v>
      </c>
      <c r="B11542" s="211" t="n">
        <v>89.83</v>
      </c>
    </row>
    <row r="11543" customFormat="false" ht="12.75" hidden="false" customHeight="false" outlineLevel="0" collapsed="false">
      <c r="A11543" s="210" t="s">
        <v>23041</v>
      </c>
      <c r="B11543" s="211" t="n">
        <v>85.19</v>
      </c>
    </row>
    <row r="11544" customFormat="false" ht="12.75" hidden="false" customHeight="false" outlineLevel="0" collapsed="false">
      <c r="A11544" s="210" t="s">
        <v>23042</v>
      </c>
      <c r="B11544" s="211" t="n">
        <v>109</v>
      </c>
    </row>
    <row r="11545" customFormat="false" ht="12.75" hidden="false" customHeight="false" outlineLevel="0" collapsed="false">
      <c r="A11545" s="210" t="s">
        <v>23046</v>
      </c>
      <c r="B11545" s="211" t="n">
        <v>100.29</v>
      </c>
    </row>
    <row r="11546" customFormat="false" ht="12.75" hidden="false" customHeight="false" outlineLevel="0" collapsed="false">
      <c r="A11546" s="210" t="s">
        <v>23047</v>
      </c>
      <c r="B11546" s="211" t="n">
        <v>141.58</v>
      </c>
    </row>
    <row r="11547" customFormat="false" ht="12.75" hidden="false" customHeight="false" outlineLevel="0" collapsed="false">
      <c r="A11547" s="210" t="s">
        <v>23051</v>
      </c>
      <c r="B11547" s="211" t="n">
        <v>128.51</v>
      </c>
    </row>
    <row r="11548" customFormat="false" ht="12.75" hidden="false" customHeight="false" outlineLevel="0" collapsed="false">
      <c r="A11548" s="210" t="s">
        <v>23052</v>
      </c>
      <c r="B11548" s="211" t="n">
        <v>174.16</v>
      </c>
    </row>
    <row r="11549" customFormat="false" ht="12.75" hidden="false" customHeight="false" outlineLevel="0" collapsed="false">
      <c r="A11549" s="210" t="s">
        <v>23056</v>
      </c>
      <c r="B11549" s="211" t="n">
        <v>156.73</v>
      </c>
    </row>
    <row r="11550" customFormat="false" ht="12.75" hidden="false" customHeight="false" outlineLevel="0" collapsed="false">
      <c r="A11550" s="210" t="s">
        <v>23057</v>
      </c>
      <c r="B11550" s="211" t="n">
        <v>186.33</v>
      </c>
    </row>
    <row r="11551" customFormat="false" ht="12.75" hidden="false" customHeight="false" outlineLevel="0" collapsed="false">
      <c r="A11551" s="210" t="s">
        <v>23062</v>
      </c>
      <c r="B11551" s="211" t="n">
        <v>185.42</v>
      </c>
    </row>
    <row r="11552" customFormat="false" ht="12.75" hidden="false" customHeight="false" outlineLevel="0" collapsed="false">
      <c r="A11552" s="210" t="s">
        <v>23063</v>
      </c>
      <c r="B11552" s="211" t="n">
        <v>160.65</v>
      </c>
    </row>
    <row r="11553" customFormat="false" ht="12.75" hidden="false" customHeight="false" outlineLevel="0" collapsed="false">
      <c r="A11553" s="210" t="s">
        <v>23068</v>
      </c>
      <c r="B11553" s="211" t="n">
        <v>159.74</v>
      </c>
    </row>
    <row r="11554" customFormat="false" ht="12.75" hidden="false" customHeight="false" outlineLevel="0" collapsed="false">
      <c r="A11554" s="210" t="s">
        <v>23069</v>
      </c>
      <c r="B11554" s="211" t="n">
        <v>160.65</v>
      </c>
    </row>
    <row r="11555" customFormat="false" ht="12.75" hidden="false" customHeight="false" outlineLevel="0" collapsed="false">
      <c r="A11555" s="210" t="s">
        <v>23071</v>
      </c>
      <c r="B11555" s="211" t="n">
        <v>159.74</v>
      </c>
    </row>
    <row r="11556" customFormat="false" ht="12.75" hidden="false" customHeight="false" outlineLevel="0" collapsed="false">
      <c r="A11556" s="210" t="s">
        <v>23072</v>
      </c>
      <c r="B11556" s="211" t="n">
        <v>104.75</v>
      </c>
    </row>
    <row r="11557" customFormat="false" ht="12.75" hidden="false" customHeight="false" outlineLevel="0" collapsed="false">
      <c r="A11557" s="210" t="s">
        <v>23078</v>
      </c>
      <c r="B11557" s="211" t="n">
        <v>103.85</v>
      </c>
    </row>
    <row r="11558" customFormat="false" ht="12.75" hidden="false" customHeight="false" outlineLevel="0" collapsed="false">
      <c r="A11558" s="210" t="s">
        <v>23079</v>
      </c>
      <c r="B11558" s="211" t="n">
        <v>181.83</v>
      </c>
    </row>
    <row r="11559" customFormat="false" ht="12.75" hidden="false" customHeight="false" outlineLevel="0" collapsed="false">
      <c r="A11559" s="210" t="s">
        <v>23082</v>
      </c>
      <c r="B11559" s="211" t="n">
        <v>176.18</v>
      </c>
    </row>
    <row r="11560" customFormat="false" ht="12.75" hidden="false" customHeight="false" outlineLevel="0" collapsed="false">
      <c r="A11560" s="210" t="s">
        <v>23083</v>
      </c>
      <c r="B11560" s="211" t="n">
        <v>37.46</v>
      </c>
    </row>
    <row r="11561" customFormat="false" ht="12.75" hidden="false" customHeight="false" outlineLevel="0" collapsed="false">
      <c r="A11561" s="210" t="s">
        <v>211</v>
      </c>
      <c r="B11561" s="211" t="n">
        <v>33.09</v>
      </c>
    </row>
    <row r="11562" customFormat="false" ht="12.75" hidden="false" customHeight="false" outlineLevel="0" collapsed="false">
      <c r="A11562" s="210" t="s">
        <v>23087</v>
      </c>
      <c r="B11562" s="211" t="n">
        <v>34.21</v>
      </c>
    </row>
    <row r="11563" customFormat="false" ht="12.75" hidden="false" customHeight="false" outlineLevel="0" collapsed="false">
      <c r="A11563" s="210" t="s">
        <v>23090</v>
      </c>
      <c r="B11563" s="211" t="n">
        <v>30.28</v>
      </c>
    </row>
    <row r="11564" customFormat="false" ht="12.75" hidden="false" customHeight="false" outlineLevel="0" collapsed="false">
      <c r="A11564" s="210" t="s">
        <v>23091</v>
      </c>
      <c r="B11564" s="211" t="n">
        <v>50.53</v>
      </c>
    </row>
    <row r="11565" customFormat="false" ht="12.75" hidden="false" customHeight="false" outlineLevel="0" collapsed="false">
      <c r="A11565" s="210" t="s">
        <v>23094</v>
      </c>
      <c r="B11565" s="211" t="n">
        <v>44.96</v>
      </c>
    </row>
    <row r="11566" customFormat="false" ht="12.75" hidden="false" customHeight="false" outlineLevel="0" collapsed="false">
      <c r="A11566" s="210" t="s">
        <v>23095</v>
      </c>
      <c r="B11566" s="211" t="n">
        <v>54.33</v>
      </c>
    </row>
    <row r="11567" customFormat="false" ht="12.75" hidden="false" customHeight="false" outlineLevel="0" collapsed="false">
      <c r="A11567" s="210" t="s">
        <v>23099</v>
      </c>
      <c r="B11567" s="211" t="n">
        <v>48.34</v>
      </c>
    </row>
    <row r="11568" customFormat="false" ht="12.75" hidden="false" customHeight="false" outlineLevel="0" collapsed="false">
      <c r="A11568" s="210" t="s">
        <v>23100</v>
      </c>
      <c r="B11568" s="211" t="n">
        <v>50.15</v>
      </c>
    </row>
    <row r="11569" customFormat="false" ht="12.75" hidden="false" customHeight="false" outlineLevel="0" collapsed="false">
      <c r="A11569" s="210" t="s">
        <v>23103</v>
      </c>
      <c r="B11569" s="211" t="n">
        <v>44.09</v>
      </c>
    </row>
    <row r="11570" customFormat="false" ht="12.75" hidden="false" customHeight="false" outlineLevel="0" collapsed="false">
      <c r="A11570" s="210" t="s">
        <v>23104</v>
      </c>
      <c r="B11570" s="211" t="n">
        <v>46.14</v>
      </c>
    </row>
    <row r="11571" customFormat="false" ht="12.75" hidden="false" customHeight="false" outlineLevel="0" collapsed="false">
      <c r="A11571" s="210" t="s">
        <v>23107</v>
      </c>
      <c r="B11571" s="211" t="n">
        <v>40.62</v>
      </c>
    </row>
    <row r="11572" customFormat="false" ht="12.75" hidden="false" customHeight="false" outlineLevel="0" collapsed="false">
      <c r="A11572" s="210" t="s">
        <v>23108</v>
      </c>
      <c r="B11572" s="211" t="n">
        <v>17.81</v>
      </c>
    </row>
    <row r="11573" customFormat="false" ht="12.75" hidden="false" customHeight="false" outlineLevel="0" collapsed="false">
      <c r="A11573" s="210" t="s">
        <v>23111</v>
      </c>
      <c r="B11573" s="211" t="n">
        <v>15.56</v>
      </c>
    </row>
    <row r="11574" customFormat="false" ht="12.75" hidden="false" customHeight="false" outlineLevel="0" collapsed="false">
      <c r="A11574" s="210" t="s">
        <v>23112</v>
      </c>
      <c r="B11574" s="211" t="n">
        <v>24.51</v>
      </c>
    </row>
    <row r="11575" customFormat="false" ht="12.75" hidden="false" customHeight="false" outlineLevel="0" collapsed="false">
      <c r="A11575" s="210" t="s">
        <v>23114</v>
      </c>
      <c r="B11575" s="211" t="n">
        <v>21.8</v>
      </c>
    </row>
    <row r="11576" customFormat="false" ht="12.75" hidden="false" customHeight="false" outlineLevel="0" collapsed="false">
      <c r="A11576" s="210" t="s">
        <v>23115</v>
      </c>
      <c r="B11576" s="211" t="n">
        <v>14.42</v>
      </c>
    </row>
    <row r="11577" customFormat="false" ht="12.75" hidden="false" customHeight="false" outlineLevel="0" collapsed="false">
      <c r="A11577" s="210" t="s">
        <v>23118</v>
      </c>
      <c r="B11577" s="211" t="n">
        <v>12.56</v>
      </c>
    </row>
    <row r="11578" customFormat="false" ht="12.75" hidden="false" customHeight="false" outlineLevel="0" collapsed="false">
      <c r="A11578" s="210" t="s">
        <v>23119</v>
      </c>
      <c r="B11578" s="211" t="n">
        <v>34.18</v>
      </c>
    </row>
    <row r="11579" customFormat="false" ht="12.75" hidden="false" customHeight="false" outlineLevel="0" collapsed="false">
      <c r="A11579" s="210" t="s">
        <v>23124</v>
      </c>
      <c r="B11579" s="211" t="n">
        <v>30.35</v>
      </c>
    </row>
    <row r="11580" customFormat="false" ht="12.75" hidden="false" customHeight="false" outlineLevel="0" collapsed="false">
      <c r="A11580" s="210" t="s">
        <v>23125</v>
      </c>
      <c r="B11580" s="211" t="n">
        <v>59.57</v>
      </c>
    </row>
    <row r="11581" customFormat="false" ht="12.75" hidden="false" customHeight="false" outlineLevel="0" collapsed="false">
      <c r="A11581" s="210" t="s">
        <v>23131</v>
      </c>
      <c r="B11581" s="211" t="n">
        <v>53.08</v>
      </c>
    </row>
    <row r="11582" customFormat="false" ht="12.75" hidden="false" customHeight="false" outlineLevel="0" collapsed="false">
      <c r="A11582" s="210" t="s">
        <v>23132</v>
      </c>
      <c r="B11582" s="211" t="n">
        <v>15.35</v>
      </c>
    </row>
    <row r="11583" customFormat="false" ht="12.75" hidden="false" customHeight="false" outlineLevel="0" collapsed="false">
      <c r="A11583" s="210" t="s">
        <v>23137</v>
      </c>
      <c r="B11583" s="211" t="n">
        <v>13.37</v>
      </c>
    </row>
    <row r="11584" customFormat="false" ht="12.75" hidden="false" customHeight="false" outlineLevel="0" collapsed="false">
      <c r="A11584" s="210" t="s">
        <v>23138</v>
      </c>
      <c r="B11584" s="211" t="n">
        <v>16.96</v>
      </c>
    </row>
    <row r="11585" customFormat="false" ht="12.75" hidden="false" customHeight="false" outlineLevel="0" collapsed="false">
      <c r="A11585" s="210" t="s">
        <v>23144</v>
      </c>
      <c r="B11585" s="211" t="n">
        <v>14.84</v>
      </c>
    </row>
    <row r="11586" customFormat="false" ht="12.75" hidden="false" customHeight="false" outlineLevel="0" collapsed="false">
      <c r="A11586" s="210" t="s">
        <v>23145</v>
      </c>
      <c r="B11586" s="211" t="n">
        <v>28.14</v>
      </c>
    </row>
    <row r="11587" customFormat="false" ht="12.75" hidden="false" customHeight="false" outlineLevel="0" collapsed="false">
      <c r="A11587" s="210" t="s">
        <v>23148</v>
      </c>
      <c r="B11587" s="211" t="n">
        <v>24.75</v>
      </c>
    </row>
    <row r="11588" customFormat="false" ht="12.75" hidden="false" customHeight="false" outlineLevel="0" collapsed="false">
      <c r="A11588" s="210" t="s">
        <v>23149</v>
      </c>
      <c r="B11588" s="211" t="n">
        <v>17.69</v>
      </c>
    </row>
    <row r="11589" customFormat="false" ht="12.75" hidden="false" customHeight="false" outlineLevel="0" collapsed="false">
      <c r="A11589" s="210" t="s">
        <v>23152</v>
      </c>
      <c r="B11589" s="211" t="n">
        <v>15.71</v>
      </c>
    </row>
    <row r="11590" customFormat="false" ht="12.75" hidden="false" customHeight="false" outlineLevel="0" collapsed="false">
      <c r="A11590" s="210" t="s">
        <v>23153</v>
      </c>
      <c r="B11590" s="211" t="n">
        <v>21.46</v>
      </c>
    </row>
    <row r="11591" customFormat="false" ht="12.75" hidden="false" customHeight="false" outlineLevel="0" collapsed="false">
      <c r="A11591" s="210" t="s">
        <v>23155</v>
      </c>
      <c r="B11591" s="211" t="n">
        <v>19.17</v>
      </c>
    </row>
    <row r="11592" customFormat="false" ht="12.75" hidden="false" customHeight="false" outlineLevel="0" collapsed="false">
      <c r="A11592" s="210" t="s">
        <v>23156</v>
      </c>
      <c r="B11592" s="211" t="n">
        <v>25.24</v>
      </c>
    </row>
    <row r="11593" customFormat="false" ht="12.75" hidden="false" customHeight="false" outlineLevel="0" collapsed="false">
      <c r="A11593" s="210" t="s">
        <v>23159</v>
      </c>
      <c r="B11593" s="211" t="n">
        <v>22.63</v>
      </c>
    </row>
    <row r="11594" customFormat="false" ht="12.75" hidden="false" customHeight="false" outlineLevel="0" collapsed="false">
      <c r="A11594" s="210" t="s">
        <v>23160</v>
      </c>
      <c r="B11594" s="211" t="n">
        <v>29.01</v>
      </c>
    </row>
    <row r="11595" customFormat="false" ht="12.75" hidden="false" customHeight="false" outlineLevel="0" collapsed="false">
      <c r="A11595" s="210" t="s">
        <v>97</v>
      </c>
      <c r="B11595" s="211" t="n">
        <v>26.1</v>
      </c>
    </row>
    <row r="11596" customFormat="false" ht="12.75" hidden="false" customHeight="false" outlineLevel="0" collapsed="false">
      <c r="A11596" s="210" t="s">
        <v>23162</v>
      </c>
      <c r="B11596" s="211" t="n">
        <v>32.79</v>
      </c>
    </row>
    <row r="11597" customFormat="false" ht="12.75" hidden="false" customHeight="false" outlineLevel="0" collapsed="false">
      <c r="A11597" s="210" t="s">
        <v>23164</v>
      </c>
      <c r="B11597" s="211" t="n">
        <v>29.56</v>
      </c>
    </row>
    <row r="11598" customFormat="false" ht="12.75" hidden="false" customHeight="false" outlineLevel="0" collapsed="false">
      <c r="A11598" s="210" t="s">
        <v>23165</v>
      </c>
      <c r="B11598" s="211" t="n">
        <v>36.56</v>
      </c>
    </row>
    <row r="11599" customFormat="false" ht="12.75" hidden="false" customHeight="false" outlineLevel="0" collapsed="false">
      <c r="A11599" s="210" t="s">
        <v>23167</v>
      </c>
      <c r="B11599" s="211" t="n">
        <v>33.02</v>
      </c>
    </row>
    <row r="11600" customFormat="false" ht="12.75" hidden="false" customHeight="false" outlineLevel="0" collapsed="false">
      <c r="A11600" s="210" t="s">
        <v>23168</v>
      </c>
      <c r="B11600" s="211" t="n">
        <v>40.33</v>
      </c>
    </row>
    <row r="11601" customFormat="false" ht="12.75" hidden="false" customHeight="false" outlineLevel="0" collapsed="false">
      <c r="A11601" s="210" t="s">
        <v>23170</v>
      </c>
      <c r="B11601" s="211" t="n">
        <v>36.48</v>
      </c>
    </row>
    <row r="11602" customFormat="false" ht="12.75" hidden="false" customHeight="false" outlineLevel="0" collapsed="false">
      <c r="A11602" s="210" t="s">
        <v>23171</v>
      </c>
      <c r="B11602" s="211" t="n">
        <v>47.88</v>
      </c>
    </row>
    <row r="11603" customFormat="false" ht="12.75" hidden="false" customHeight="false" outlineLevel="0" collapsed="false">
      <c r="A11603" s="210" t="s">
        <v>23173</v>
      </c>
      <c r="B11603" s="211" t="n">
        <v>43.4</v>
      </c>
    </row>
    <row r="11604" customFormat="false" ht="12.75" hidden="false" customHeight="false" outlineLevel="0" collapsed="false">
      <c r="A11604" s="210" t="s">
        <v>23174</v>
      </c>
      <c r="B11604" s="211" t="n">
        <v>55.43</v>
      </c>
    </row>
    <row r="11605" customFormat="false" ht="12.75" hidden="false" customHeight="false" outlineLevel="0" collapsed="false">
      <c r="A11605" s="210" t="s">
        <v>23176</v>
      </c>
      <c r="B11605" s="211" t="n">
        <v>50.33</v>
      </c>
    </row>
    <row r="11606" customFormat="false" ht="12.75" hidden="false" customHeight="false" outlineLevel="0" collapsed="false">
      <c r="A11606" s="210" t="s">
        <v>23177</v>
      </c>
      <c r="B11606" s="211" t="n">
        <v>59.2</v>
      </c>
    </row>
    <row r="11607" customFormat="false" ht="12.75" hidden="false" customHeight="false" outlineLevel="0" collapsed="false">
      <c r="A11607" s="210" t="s">
        <v>23180</v>
      </c>
      <c r="B11607" s="211" t="n">
        <v>53.79</v>
      </c>
    </row>
    <row r="11608" customFormat="false" ht="12.75" hidden="false" customHeight="false" outlineLevel="0" collapsed="false">
      <c r="A11608" s="210" t="s">
        <v>23181</v>
      </c>
      <c r="B11608" s="211" t="n">
        <v>70.52</v>
      </c>
    </row>
    <row r="11609" customFormat="false" ht="12.75" hidden="false" customHeight="false" outlineLevel="0" collapsed="false">
      <c r="A11609" s="210" t="s">
        <v>23183</v>
      </c>
      <c r="B11609" s="211" t="n">
        <v>64.17</v>
      </c>
    </row>
    <row r="11610" customFormat="false" ht="12.75" hidden="false" customHeight="false" outlineLevel="0" collapsed="false">
      <c r="A11610" s="210" t="s">
        <v>23184</v>
      </c>
      <c r="B11610" s="211" t="n">
        <v>52.07</v>
      </c>
    </row>
    <row r="11611" customFormat="false" ht="12.75" hidden="false" customHeight="false" outlineLevel="0" collapsed="false">
      <c r="A11611" s="210" t="s">
        <v>23188</v>
      </c>
      <c r="B11611" s="211" t="n">
        <v>46.04</v>
      </c>
    </row>
    <row r="11612" customFormat="false" ht="12.75" hidden="false" customHeight="false" outlineLevel="0" collapsed="false">
      <c r="A11612" s="210" t="s">
        <v>23189</v>
      </c>
      <c r="B11612" s="211" t="n">
        <v>84.69</v>
      </c>
    </row>
    <row r="11613" customFormat="false" ht="12.75" hidden="false" customHeight="false" outlineLevel="0" collapsed="false">
      <c r="A11613" s="210" t="s">
        <v>23195</v>
      </c>
      <c r="B11613" s="211" t="n">
        <v>78.01</v>
      </c>
    </row>
    <row r="11614" customFormat="false" ht="12.75" hidden="false" customHeight="false" outlineLevel="0" collapsed="false">
      <c r="A11614" s="210" t="s">
        <v>23196</v>
      </c>
      <c r="B11614" s="211" t="n">
        <v>94.99</v>
      </c>
    </row>
    <row r="11615" customFormat="false" ht="12.75" hidden="false" customHeight="false" outlineLevel="0" collapsed="false">
      <c r="A11615" s="210" t="s">
        <v>23200</v>
      </c>
      <c r="B11615" s="211" t="n">
        <v>87.53</v>
      </c>
    </row>
    <row r="11616" customFormat="false" ht="12.75" hidden="false" customHeight="false" outlineLevel="0" collapsed="false">
      <c r="A11616" s="210" t="s">
        <v>23201</v>
      </c>
      <c r="B11616" s="211" t="n">
        <v>10.74</v>
      </c>
    </row>
    <row r="11617" customFormat="false" ht="12.75" hidden="false" customHeight="false" outlineLevel="0" collapsed="false">
      <c r="A11617" s="210" t="s">
        <v>23203</v>
      </c>
      <c r="B11617" s="211" t="n">
        <v>9.55</v>
      </c>
    </row>
    <row r="11618" customFormat="false" ht="12.75" hidden="false" customHeight="false" outlineLevel="0" collapsed="false">
      <c r="A11618" s="210" t="s">
        <v>23204</v>
      </c>
      <c r="B11618" s="211" t="n">
        <v>65.89</v>
      </c>
    </row>
    <row r="11619" customFormat="false" ht="12.75" hidden="false" customHeight="false" outlineLevel="0" collapsed="false">
      <c r="A11619" s="210" t="s">
        <v>23209</v>
      </c>
      <c r="B11619" s="211" t="n">
        <v>58.76</v>
      </c>
    </row>
    <row r="11620" customFormat="false" ht="12.75" hidden="false" customHeight="false" outlineLevel="0" collapsed="false">
      <c r="A11620" s="210" t="s">
        <v>23210</v>
      </c>
      <c r="B11620" s="211" t="n">
        <v>63.23</v>
      </c>
    </row>
    <row r="11621" customFormat="false" ht="12.75" hidden="false" customHeight="false" outlineLevel="0" collapsed="false">
      <c r="A11621" s="210" t="s">
        <v>23215</v>
      </c>
      <c r="B11621" s="211" t="n">
        <v>56.59</v>
      </c>
    </row>
    <row r="11622" customFormat="false" ht="12.75" hidden="false" customHeight="false" outlineLevel="0" collapsed="false">
      <c r="A11622" s="210" t="s">
        <v>23216</v>
      </c>
      <c r="B11622" s="211" t="n">
        <v>56.03</v>
      </c>
    </row>
    <row r="11623" customFormat="false" ht="12.75" hidden="false" customHeight="false" outlineLevel="0" collapsed="false">
      <c r="A11623" s="210" t="s">
        <v>23219</v>
      </c>
      <c r="B11623" s="211" t="n">
        <v>49.81</v>
      </c>
    </row>
    <row r="11624" customFormat="false" ht="12.75" hidden="false" customHeight="false" outlineLevel="0" collapsed="false">
      <c r="A11624" s="210" t="s">
        <v>23220</v>
      </c>
      <c r="B11624" s="211" t="n">
        <v>36.86</v>
      </c>
    </row>
    <row r="11625" customFormat="false" ht="12.75" hidden="false" customHeight="false" outlineLevel="0" collapsed="false">
      <c r="A11625" s="210" t="s">
        <v>23224</v>
      </c>
      <c r="B11625" s="211" t="n">
        <v>33.1</v>
      </c>
    </row>
    <row r="11626" customFormat="false" ht="12.75" hidden="false" customHeight="false" outlineLevel="0" collapsed="false">
      <c r="A11626" s="210" t="s">
        <v>23225</v>
      </c>
      <c r="B11626" s="211" t="n">
        <v>101.26</v>
      </c>
    </row>
    <row r="11627" customFormat="false" ht="12.75" hidden="false" customHeight="false" outlineLevel="0" collapsed="false">
      <c r="A11627" s="210" t="s">
        <v>23230</v>
      </c>
      <c r="B11627" s="211" t="n">
        <v>90.08</v>
      </c>
    </row>
    <row r="11628" customFormat="false" ht="12.75" hidden="false" customHeight="false" outlineLevel="0" collapsed="false">
      <c r="A11628" s="210" t="s">
        <v>23231</v>
      </c>
      <c r="B11628" s="211" t="n">
        <v>99.6</v>
      </c>
    </row>
    <row r="11629" customFormat="false" ht="12.75" hidden="false" customHeight="false" outlineLevel="0" collapsed="false">
      <c r="A11629" s="210" t="s">
        <v>23234</v>
      </c>
      <c r="B11629" s="211" t="n">
        <v>88.32</v>
      </c>
    </row>
    <row r="11630" customFormat="false" ht="12.75" hidden="false" customHeight="false" outlineLevel="0" collapsed="false">
      <c r="A11630" s="210" t="s">
        <v>23235</v>
      </c>
      <c r="B11630" s="211" t="n">
        <v>101.26</v>
      </c>
    </row>
    <row r="11631" customFormat="false" ht="12.75" hidden="false" customHeight="false" outlineLevel="0" collapsed="false">
      <c r="A11631" s="210" t="s">
        <v>23241</v>
      </c>
      <c r="B11631" s="211" t="n">
        <v>90.08</v>
      </c>
    </row>
    <row r="11632" customFormat="false" ht="12.75" hidden="false" customHeight="false" outlineLevel="0" collapsed="false">
      <c r="A11632" s="210" t="s">
        <v>23242</v>
      </c>
      <c r="B11632" s="211" t="n">
        <v>99.6</v>
      </c>
    </row>
    <row r="11633" customFormat="false" ht="12.75" hidden="false" customHeight="false" outlineLevel="0" collapsed="false">
      <c r="A11633" s="210" t="s">
        <v>23246</v>
      </c>
      <c r="B11633" s="211" t="n">
        <v>88.32</v>
      </c>
    </row>
    <row r="11634" customFormat="false" ht="12.75" hidden="false" customHeight="false" outlineLevel="0" collapsed="false">
      <c r="A11634" s="210" t="s">
        <v>23247</v>
      </c>
      <c r="B11634" s="211" t="n">
        <v>52.53</v>
      </c>
    </row>
    <row r="11635" customFormat="false" ht="12.75" hidden="false" customHeight="false" outlineLevel="0" collapsed="false">
      <c r="A11635" s="210" t="s">
        <v>23252</v>
      </c>
      <c r="B11635" s="211" t="n">
        <v>45.92</v>
      </c>
    </row>
    <row r="11636" customFormat="false" ht="12.75" hidden="false" customHeight="false" outlineLevel="0" collapsed="false">
      <c r="A11636" s="210" t="s">
        <v>23253</v>
      </c>
      <c r="B11636" s="211" t="n">
        <v>26.54</v>
      </c>
    </row>
    <row r="11637" customFormat="false" ht="12.75" hidden="false" customHeight="false" outlineLevel="0" collapsed="false">
      <c r="A11637" s="210" t="s">
        <v>23259</v>
      </c>
      <c r="B11637" s="211" t="n">
        <v>23.23</v>
      </c>
    </row>
    <row r="11638" customFormat="false" ht="12.75" hidden="false" customHeight="false" outlineLevel="0" collapsed="false">
      <c r="A11638" s="210" t="s">
        <v>23260</v>
      </c>
      <c r="B11638" s="211" t="n">
        <v>65.36</v>
      </c>
    </row>
    <row r="11639" customFormat="false" ht="12.75" hidden="false" customHeight="false" outlineLevel="0" collapsed="false">
      <c r="A11639" s="210" t="s">
        <v>23266</v>
      </c>
      <c r="B11639" s="211" t="n">
        <v>57.08</v>
      </c>
    </row>
    <row r="11640" customFormat="false" ht="12.75" hidden="false" customHeight="false" outlineLevel="0" collapsed="false">
      <c r="A11640" s="210" t="s">
        <v>23267</v>
      </c>
      <c r="B11640" s="211" t="n">
        <v>19.8</v>
      </c>
    </row>
    <row r="11641" customFormat="false" ht="12.75" hidden="false" customHeight="false" outlineLevel="0" collapsed="false">
      <c r="A11641" s="210" t="s">
        <v>23273</v>
      </c>
      <c r="B11641" s="211" t="n">
        <v>17.47</v>
      </c>
    </row>
    <row r="11642" customFormat="false" ht="12.75" hidden="false" customHeight="false" outlineLevel="0" collapsed="false">
      <c r="A11642" s="210" t="s">
        <v>23274</v>
      </c>
      <c r="B11642" s="211" t="n">
        <v>23.51</v>
      </c>
    </row>
    <row r="11643" customFormat="false" ht="12.75" hidden="false" customHeight="false" outlineLevel="0" collapsed="false">
      <c r="A11643" s="210" t="s">
        <v>23279</v>
      </c>
      <c r="B11643" s="211" t="n">
        <v>20.74</v>
      </c>
    </row>
    <row r="11644" customFormat="false" ht="12.75" hidden="false" customHeight="false" outlineLevel="0" collapsed="false">
      <c r="A11644" s="210" t="s">
        <v>23280</v>
      </c>
      <c r="B11644" s="211" t="n">
        <v>31.52</v>
      </c>
    </row>
    <row r="11645" customFormat="false" ht="12.75" hidden="false" customHeight="false" outlineLevel="0" collapsed="false">
      <c r="A11645" s="210" t="s">
        <v>23286</v>
      </c>
      <c r="B11645" s="211" t="n">
        <v>27.94</v>
      </c>
    </row>
    <row r="11646" customFormat="false" ht="12.75" hidden="false" customHeight="false" outlineLevel="0" collapsed="false">
      <c r="A11646" s="210" t="s">
        <v>23287</v>
      </c>
      <c r="B11646" s="211" t="n">
        <v>54.69</v>
      </c>
    </row>
    <row r="11647" customFormat="false" ht="12.75" hidden="false" customHeight="false" outlineLevel="0" collapsed="false">
      <c r="A11647" s="210" t="s">
        <v>23293</v>
      </c>
      <c r="B11647" s="211" t="n">
        <v>48.08</v>
      </c>
    </row>
    <row r="11648" customFormat="false" ht="12.75" hidden="false" customHeight="false" outlineLevel="0" collapsed="false">
      <c r="A11648" s="210" t="s">
        <v>23294</v>
      </c>
      <c r="B11648" s="211" t="n">
        <v>26.88</v>
      </c>
    </row>
    <row r="11649" customFormat="false" ht="12.75" hidden="false" customHeight="false" outlineLevel="0" collapsed="false">
      <c r="A11649" s="210" t="s">
        <v>23297</v>
      </c>
      <c r="B11649" s="211" t="n">
        <v>24.05</v>
      </c>
    </row>
    <row r="11650" customFormat="false" ht="12.75" hidden="false" customHeight="false" outlineLevel="0" collapsed="false">
      <c r="A11650" s="210" t="s">
        <v>23298</v>
      </c>
      <c r="B11650" s="211" t="n">
        <v>83.55</v>
      </c>
    </row>
    <row r="11651" customFormat="false" ht="12.75" hidden="false" customHeight="false" outlineLevel="0" collapsed="false">
      <c r="A11651" s="210" t="s">
        <v>23305</v>
      </c>
      <c r="B11651" s="211" t="n">
        <v>76.96</v>
      </c>
    </row>
    <row r="11652" customFormat="false" ht="12.75" hidden="false" customHeight="false" outlineLevel="0" collapsed="false">
      <c r="A11652" s="210" t="s">
        <v>23306</v>
      </c>
      <c r="B11652" s="211" t="n">
        <v>88.8</v>
      </c>
    </row>
    <row r="11653" customFormat="false" ht="12.75" hidden="false" customHeight="false" outlineLevel="0" collapsed="false">
      <c r="A11653" s="210" t="s">
        <v>23310</v>
      </c>
      <c r="B11653" s="211" t="n">
        <v>82.26</v>
      </c>
    </row>
    <row r="11654" customFormat="false" ht="12.75" hidden="false" customHeight="false" outlineLevel="0" collapsed="false">
      <c r="A11654" s="210" t="s">
        <v>23311</v>
      </c>
      <c r="B11654" s="211" t="n">
        <v>104.74</v>
      </c>
    </row>
    <row r="11655" customFormat="false" ht="12.75" hidden="false" customHeight="false" outlineLevel="0" collapsed="false">
      <c r="A11655" s="210" t="s">
        <v>23315</v>
      </c>
      <c r="B11655" s="211" t="n">
        <v>97.02</v>
      </c>
    </row>
    <row r="11656" customFormat="false" ht="12.75" hidden="false" customHeight="false" outlineLevel="0" collapsed="false">
      <c r="A11656" s="210" t="s">
        <v>23316</v>
      </c>
      <c r="B11656" s="211" t="n">
        <v>109.98</v>
      </c>
    </row>
    <row r="11657" customFormat="false" ht="12.75" hidden="false" customHeight="false" outlineLevel="0" collapsed="false">
      <c r="A11657" s="210" t="s">
        <v>23320</v>
      </c>
      <c r="B11657" s="211" t="n">
        <v>102.32</v>
      </c>
    </row>
    <row r="11658" customFormat="false" ht="12.75" hidden="false" customHeight="false" outlineLevel="0" collapsed="false">
      <c r="A11658" s="210" t="s">
        <v>23321</v>
      </c>
      <c r="B11658" s="211" t="n">
        <v>148.83</v>
      </c>
    </row>
    <row r="11659" customFormat="false" ht="12.75" hidden="false" customHeight="false" outlineLevel="0" collapsed="false">
      <c r="A11659" s="210" t="s">
        <v>23325</v>
      </c>
      <c r="B11659" s="211" t="n">
        <v>142.24</v>
      </c>
    </row>
    <row r="11660" customFormat="false" ht="12.75" hidden="false" customHeight="false" outlineLevel="0" collapsed="false">
      <c r="A11660" s="210" t="s">
        <v>23326</v>
      </c>
      <c r="B11660" s="211" t="n">
        <v>154.07</v>
      </c>
    </row>
    <row r="11661" customFormat="false" ht="12.75" hidden="false" customHeight="false" outlineLevel="0" collapsed="false">
      <c r="A11661" s="210" t="s">
        <v>23330</v>
      </c>
      <c r="B11661" s="211" t="n">
        <v>147.54</v>
      </c>
    </row>
    <row r="11662" customFormat="false" ht="12.75" hidden="false" customHeight="false" outlineLevel="0" collapsed="false">
      <c r="A11662" s="210" t="s">
        <v>23331</v>
      </c>
      <c r="B11662" s="211" t="n">
        <v>74.11</v>
      </c>
    </row>
    <row r="11663" customFormat="false" ht="12.75" hidden="false" customHeight="false" outlineLevel="0" collapsed="false">
      <c r="A11663" s="210" t="s">
        <v>100</v>
      </c>
      <c r="B11663" s="211" t="n">
        <v>68.36</v>
      </c>
    </row>
    <row r="11664" customFormat="false" ht="12.75" hidden="false" customHeight="false" outlineLevel="0" collapsed="false">
      <c r="A11664" s="210" t="s">
        <v>23337</v>
      </c>
      <c r="B11664" s="211" t="n">
        <v>79.35</v>
      </c>
    </row>
    <row r="11665" customFormat="false" ht="12.75" hidden="false" customHeight="false" outlineLevel="0" collapsed="false">
      <c r="A11665" s="210" t="s">
        <v>23342</v>
      </c>
      <c r="B11665" s="211" t="n">
        <v>73.67</v>
      </c>
    </row>
    <row r="11666" customFormat="false" ht="12.75" hidden="false" customHeight="false" outlineLevel="0" collapsed="false">
      <c r="A11666" s="210" t="s">
        <v>23343</v>
      </c>
      <c r="B11666" s="211" t="n">
        <v>59.87</v>
      </c>
    </row>
    <row r="11667" customFormat="false" ht="12.75" hidden="false" customHeight="false" outlineLevel="0" collapsed="false">
      <c r="A11667" s="210" t="s">
        <v>23347</v>
      </c>
      <c r="B11667" s="211" t="n">
        <v>55.09</v>
      </c>
    </row>
    <row r="11668" customFormat="false" ht="12.75" hidden="false" customHeight="false" outlineLevel="0" collapsed="false">
      <c r="A11668" s="210" t="s">
        <v>23348</v>
      </c>
      <c r="B11668" s="211" t="n">
        <v>68.81</v>
      </c>
    </row>
    <row r="11669" customFormat="false" ht="12.75" hidden="false" customHeight="false" outlineLevel="0" collapsed="false">
      <c r="A11669" s="210" t="s">
        <v>23351</v>
      </c>
      <c r="B11669" s="211" t="n">
        <v>63.4</v>
      </c>
    </row>
    <row r="11670" customFormat="false" ht="12.75" hidden="false" customHeight="false" outlineLevel="0" collapsed="false">
      <c r="A11670" s="210" t="s">
        <v>23352</v>
      </c>
      <c r="B11670" s="211" t="n">
        <v>35.54</v>
      </c>
    </row>
    <row r="11671" customFormat="false" ht="12.75" hidden="false" customHeight="false" outlineLevel="0" collapsed="false">
      <c r="A11671" s="210" t="s">
        <v>102</v>
      </c>
      <c r="B11671" s="211" t="n">
        <v>31.83</v>
      </c>
    </row>
    <row r="11672" customFormat="false" ht="12.75" hidden="false" customHeight="false" outlineLevel="0" collapsed="false">
      <c r="A11672" s="210" t="s">
        <v>23355</v>
      </c>
      <c r="B11672" s="211" t="n">
        <v>35.31</v>
      </c>
    </row>
    <row r="11673" customFormat="false" ht="12.75" hidden="false" customHeight="false" outlineLevel="0" collapsed="false">
      <c r="A11673" s="210" t="s">
        <v>23357</v>
      </c>
      <c r="B11673" s="211" t="n">
        <v>31.76</v>
      </c>
    </row>
    <row r="11674" customFormat="false" ht="12.75" hidden="false" customHeight="false" outlineLevel="0" collapsed="false">
      <c r="A11674" s="210" t="s">
        <v>23358</v>
      </c>
      <c r="B11674" s="211" t="n">
        <v>40.52</v>
      </c>
    </row>
    <row r="11675" customFormat="false" ht="12.75" hidden="false" customHeight="false" outlineLevel="0" collapsed="false">
      <c r="A11675" s="210" t="s">
        <v>23361</v>
      </c>
      <c r="B11675" s="211" t="n">
        <v>36.62</v>
      </c>
    </row>
    <row r="11676" customFormat="false" ht="12.75" hidden="false" customHeight="false" outlineLevel="0" collapsed="false">
      <c r="A11676" s="210" t="s">
        <v>23362</v>
      </c>
      <c r="B11676" s="211" t="n">
        <v>40.41</v>
      </c>
    </row>
    <row r="11677" customFormat="false" ht="12.75" hidden="false" customHeight="false" outlineLevel="0" collapsed="false">
      <c r="A11677" s="210" t="s">
        <v>23365</v>
      </c>
      <c r="B11677" s="211" t="n">
        <v>36.71</v>
      </c>
    </row>
    <row r="11678" customFormat="false" ht="12.75" hidden="false" customHeight="false" outlineLevel="0" collapsed="false">
      <c r="A11678" s="210" t="s">
        <v>23366</v>
      </c>
      <c r="B11678" s="211" t="n">
        <v>61.65</v>
      </c>
    </row>
    <row r="11679" customFormat="false" ht="12.75" hidden="false" customHeight="false" outlineLevel="0" collapsed="false">
      <c r="A11679" s="210" t="s">
        <v>23370</v>
      </c>
      <c r="B11679" s="211" t="n">
        <v>55.08</v>
      </c>
    </row>
    <row r="11680" customFormat="false" ht="12.75" hidden="false" customHeight="false" outlineLevel="0" collapsed="false">
      <c r="A11680" s="210" t="s">
        <v>23371</v>
      </c>
      <c r="B11680" s="211" t="n">
        <v>212.75</v>
      </c>
    </row>
    <row r="11681" customFormat="false" ht="12.75" hidden="false" customHeight="false" outlineLevel="0" collapsed="false">
      <c r="A11681" s="210" t="s">
        <v>23377</v>
      </c>
      <c r="B11681" s="211" t="n">
        <v>206.53</v>
      </c>
    </row>
    <row r="11682" customFormat="false" ht="12.75" hidden="false" customHeight="false" outlineLevel="0" collapsed="false">
      <c r="A11682" s="210" t="s">
        <v>23378</v>
      </c>
      <c r="B11682" s="211" t="n">
        <v>222.61</v>
      </c>
    </row>
    <row r="11683" customFormat="false" ht="12.75" hidden="false" customHeight="false" outlineLevel="0" collapsed="false">
      <c r="A11683" s="210" t="s">
        <v>23382</v>
      </c>
      <c r="B11683" s="211" t="n">
        <v>215.47</v>
      </c>
    </row>
    <row r="11684" customFormat="false" ht="12.75" hidden="false" customHeight="false" outlineLevel="0" collapsed="false">
      <c r="A11684" s="210" t="s">
        <v>23383</v>
      </c>
      <c r="B11684" s="211" t="n">
        <v>203.34</v>
      </c>
    </row>
    <row r="11685" customFormat="false" ht="12.75" hidden="false" customHeight="false" outlineLevel="0" collapsed="false">
      <c r="A11685" s="210" t="s">
        <v>23386</v>
      </c>
      <c r="B11685" s="211" t="n">
        <v>197.12</v>
      </c>
    </row>
    <row r="11686" customFormat="false" ht="12.75" hidden="false" customHeight="false" outlineLevel="0" collapsed="false">
      <c r="A11686" s="210" t="s">
        <v>23387</v>
      </c>
      <c r="B11686" s="211" t="n">
        <v>47.23</v>
      </c>
    </row>
    <row r="11687" customFormat="false" ht="12.75" hidden="false" customHeight="false" outlineLevel="0" collapsed="false">
      <c r="A11687" s="210" t="s">
        <v>23390</v>
      </c>
      <c r="B11687" s="211" t="n">
        <v>43.53</v>
      </c>
    </row>
    <row r="11688" customFormat="false" ht="12.75" hidden="false" customHeight="false" outlineLevel="0" collapsed="false">
      <c r="A11688" s="210" t="s">
        <v>23391</v>
      </c>
      <c r="B11688" s="211" t="n">
        <v>46.91</v>
      </c>
    </row>
    <row r="11689" customFormat="false" ht="12.75" hidden="false" customHeight="false" outlineLevel="0" collapsed="false">
      <c r="A11689" s="210" t="s">
        <v>23394</v>
      </c>
      <c r="B11689" s="211" t="n">
        <v>43.37</v>
      </c>
    </row>
    <row r="11690" customFormat="false" ht="12.75" hidden="false" customHeight="false" outlineLevel="0" collapsed="false">
      <c r="A11690" s="210" t="s">
        <v>23395</v>
      </c>
      <c r="B11690" s="211" t="n">
        <v>119.97</v>
      </c>
    </row>
    <row r="11691" customFormat="false" ht="12.75" hidden="false" customHeight="false" outlineLevel="0" collapsed="false">
      <c r="A11691" s="210" t="s">
        <v>23398</v>
      </c>
      <c r="B11691" s="211" t="n">
        <v>112.83</v>
      </c>
    </row>
    <row r="11692" customFormat="false" ht="12.75" hidden="false" customHeight="false" outlineLevel="0" collapsed="false">
      <c r="A11692" s="210" t="s">
        <v>23399</v>
      </c>
      <c r="B11692" s="211" t="n">
        <v>110.11</v>
      </c>
    </row>
    <row r="11693" customFormat="false" ht="12.75" hidden="false" customHeight="false" outlineLevel="0" collapsed="false">
      <c r="A11693" s="210" t="s">
        <v>23401</v>
      </c>
      <c r="B11693" s="211" t="n">
        <v>103.89</v>
      </c>
    </row>
    <row r="11694" customFormat="false" ht="12.75" hidden="false" customHeight="false" outlineLevel="0" collapsed="false">
      <c r="A11694" s="210" t="s">
        <v>23402</v>
      </c>
      <c r="B11694" s="211" t="n">
        <v>100.7</v>
      </c>
    </row>
    <row r="11695" customFormat="false" ht="12.75" hidden="false" customHeight="false" outlineLevel="0" collapsed="false">
      <c r="A11695" s="210" t="s">
        <v>23405</v>
      </c>
      <c r="B11695" s="211" t="n">
        <v>94.48</v>
      </c>
    </row>
    <row r="11696" customFormat="false" ht="12.75" hidden="false" customHeight="false" outlineLevel="0" collapsed="false">
      <c r="A11696" s="210" t="s">
        <v>23406</v>
      </c>
      <c r="B11696" s="211" t="n">
        <v>133.73</v>
      </c>
    </row>
    <row r="11697" customFormat="false" ht="12.75" hidden="false" customHeight="false" outlineLevel="0" collapsed="false">
      <c r="A11697" s="210" t="s">
        <v>23410</v>
      </c>
      <c r="B11697" s="211" t="n">
        <v>126.6</v>
      </c>
    </row>
    <row r="11698" customFormat="false" ht="12.75" hidden="false" customHeight="false" outlineLevel="0" collapsed="false">
      <c r="A11698" s="210" t="s">
        <v>23411</v>
      </c>
      <c r="B11698" s="211" t="n">
        <v>114.47</v>
      </c>
    </row>
    <row r="11699" customFormat="false" ht="12.75" hidden="false" customHeight="false" outlineLevel="0" collapsed="false">
      <c r="A11699" s="210" t="s">
        <v>23415</v>
      </c>
      <c r="B11699" s="211" t="n">
        <v>108.25</v>
      </c>
    </row>
    <row r="11700" customFormat="false" ht="12.75" hidden="false" customHeight="false" outlineLevel="0" collapsed="false">
      <c r="A11700" s="210" t="s">
        <v>23416</v>
      </c>
      <c r="B11700" s="211" t="n">
        <v>133.73</v>
      </c>
    </row>
    <row r="11701" customFormat="false" ht="12.75" hidden="false" customHeight="false" outlineLevel="0" collapsed="false">
      <c r="A11701" s="210" t="s">
        <v>23420</v>
      </c>
      <c r="B11701" s="211" t="n">
        <v>126.6</v>
      </c>
    </row>
    <row r="11702" customFormat="false" ht="12.75" hidden="false" customHeight="false" outlineLevel="0" collapsed="false">
      <c r="A11702" s="210" t="s">
        <v>23421</v>
      </c>
      <c r="B11702" s="211" t="n">
        <v>114.47</v>
      </c>
    </row>
    <row r="11703" customFormat="false" ht="12.75" hidden="false" customHeight="false" outlineLevel="0" collapsed="false">
      <c r="A11703" s="210" t="s">
        <v>23425</v>
      </c>
      <c r="B11703" s="211" t="n">
        <v>108.25</v>
      </c>
    </row>
    <row r="11704" customFormat="false" ht="12.75" hidden="false" customHeight="false" outlineLevel="0" collapsed="false">
      <c r="A11704" s="210" t="s">
        <v>23426</v>
      </c>
      <c r="B11704" s="211" t="n">
        <v>143.67</v>
      </c>
    </row>
    <row r="11705" customFormat="false" ht="12.75" hidden="false" customHeight="false" outlineLevel="0" collapsed="false">
      <c r="A11705" s="210" t="s">
        <v>23430</v>
      </c>
      <c r="B11705" s="211" t="n">
        <v>131.75</v>
      </c>
    </row>
    <row r="11706" customFormat="false" ht="12.75" hidden="false" customHeight="false" outlineLevel="0" collapsed="false">
      <c r="A11706" s="210" t="s">
        <v>23431</v>
      </c>
      <c r="B11706" s="211" t="n">
        <v>306.71</v>
      </c>
    </row>
    <row r="11707" customFormat="false" ht="12.75" hidden="false" customHeight="false" outlineLevel="0" collapsed="false">
      <c r="A11707" s="210" t="s">
        <v>23436</v>
      </c>
      <c r="B11707" s="211" t="n">
        <v>295.56</v>
      </c>
    </row>
    <row r="11708" customFormat="false" ht="12.75" hidden="false" customHeight="false" outlineLevel="0" collapsed="false">
      <c r="A11708" s="210" t="s">
        <v>23437</v>
      </c>
      <c r="B11708" s="211" t="n">
        <v>371.81</v>
      </c>
    </row>
    <row r="11709" customFormat="false" ht="12.75" hidden="false" customHeight="false" outlineLevel="0" collapsed="false">
      <c r="A11709" s="210" t="s">
        <v>23439</v>
      </c>
      <c r="B11709" s="211" t="n">
        <v>360.66</v>
      </c>
    </row>
    <row r="11710" customFormat="false" ht="12.75" hidden="false" customHeight="false" outlineLevel="0" collapsed="false">
      <c r="A11710" s="210" t="s">
        <v>23440</v>
      </c>
      <c r="B11710" s="211" t="n">
        <v>289.08</v>
      </c>
    </row>
    <row r="11711" customFormat="false" ht="12.75" hidden="false" customHeight="false" outlineLevel="0" collapsed="false">
      <c r="A11711" s="210" t="s">
        <v>23442</v>
      </c>
      <c r="B11711" s="211" t="n">
        <v>278.24</v>
      </c>
    </row>
    <row r="11712" customFormat="false" ht="12.75" hidden="false" customHeight="false" outlineLevel="0" collapsed="false">
      <c r="A11712" s="210" t="s">
        <v>23443</v>
      </c>
      <c r="B11712" s="211" t="n">
        <v>354.18</v>
      </c>
    </row>
    <row r="11713" customFormat="false" ht="12.75" hidden="false" customHeight="false" outlineLevel="0" collapsed="false">
      <c r="A11713" s="210" t="s">
        <v>23444</v>
      </c>
      <c r="B11713" s="211" t="n">
        <v>343.34</v>
      </c>
    </row>
    <row r="11714" customFormat="false" ht="12.75" hidden="false" customHeight="false" outlineLevel="0" collapsed="false">
      <c r="A11714" s="210" t="s">
        <v>23445</v>
      </c>
      <c r="B11714" s="211" t="n">
        <v>48.71</v>
      </c>
    </row>
    <row r="11715" customFormat="false" ht="12.75" hidden="false" customHeight="false" outlineLevel="0" collapsed="false">
      <c r="A11715" s="210" t="s">
        <v>23451</v>
      </c>
      <c r="B11715" s="211" t="n">
        <v>45.39</v>
      </c>
    </row>
    <row r="11716" customFormat="false" ht="12.75" hidden="false" customHeight="false" outlineLevel="0" collapsed="false">
      <c r="A11716" s="210" t="s">
        <v>23452</v>
      </c>
      <c r="B11716" s="211" t="n">
        <v>45.89</v>
      </c>
    </row>
    <row r="11717" customFormat="false" ht="12.75" hidden="false" customHeight="false" outlineLevel="0" collapsed="false">
      <c r="A11717" s="210" t="s">
        <v>23455</v>
      </c>
      <c r="B11717" s="211" t="n">
        <v>42.67</v>
      </c>
    </row>
    <row r="11718" customFormat="false" ht="12.75" hidden="false" customHeight="false" outlineLevel="0" collapsed="false">
      <c r="A11718" s="210" t="s">
        <v>23456</v>
      </c>
      <c r="B11718" s="211" t="n">
        <v>47.64</v>
      </c>
    </row>
    <row r="11719" customFormat="false" ht="12.75" hidden="false" customHeight="false" outlineLevel="0" collapsed="false">
      <c r="A11719" s="210" t="s">
        <v>23459</v>
      </c>
      <c r="B11719" s="211" t="n">
        <v>45.31</v>
      </c>
    </row>
    <row r="11720" customFormat="false" ht="12.75" hidden="false" customHeight="false" outlineLevel="0" collapsed="false">
      <c r="A11720" s="210" t="s">
        <v>23460</v>
      </c>
      <c r="B11720" s="211" t="n">
        <v>44.8</v>
      </c>
    </row>
    <row r="11721" customFormat="false" ht="12.75" hidden="false" customHeight="false" outlineLevel="0" collapsed="false">
      <c r="A11721" s="210" t="s">
        <v>23462</v>
      </c>
      <c r="B11721" s="211" t="n">
        <v>42.52</v>
      </c>
    </row>
    <row r="11722" customFormat="false" ht="12.75" hidden="false" customHeight="false" outlineLevel="0" collapsed="false">
      <c r="A11722" s="210" t="s">
        <v>23463</v>
      </c>
      <c r="B11722" s="211" t="n">
        <v>51.94</v>
      </c>
    </row>
    <row r="11723" customFormat="false" ht="12.75" hidden="false" customHeight="false" outlineLevel="0" collapsed="false">
      <c r="A11723" s="210" t="s">
        <v>23465</v>
      </c>
      <c r="B11723" s="211" t="n">
        <v>49.6</v>
      </c>
    </row>
    <row r="11724" customFormat="false" ht="12.75" hidden="false" customHeight="false" outlineLevel="0" collapsed="false">
      <c r="A11724" s="210" t="s">
        <v>23466</v>
      </c>
      <c r="B11724" s="211" t="n">
        <v>48.76</v>
      </c>
    </row>
    <row r="11725" customFormat="false" ht="12.75" hidden="false" customHeight="false" outlineLevel="0" collapsed="false">
      <c r="A11725" s="210" t="s">
        <v>23467</v>
      </c>
      <c r="B11725" s="211" t="n">
        <v>46.48</v>
      </c>
    </row>
    <row r="11726" customFormat="false" ht="12.75" hidden="false" customHeight="false" outlineLevel="0" collapsed="false">
      <c r="A11726" s="210" t="s">
        <v>23468</v>
      </c>
      <c r="B11726" s="211" t="n">
        <v>73.5</v>
      </c>
    </row>
    <row r="11727" customFormat="false" ht="12.75" hidden="false" customHeight="false" outlineLevel="0" collapsed="false">
      <c r="A11727" s="210" t="s">
        <v>23470</v>
      </c>
      <c r="B11727" s="211" t="n">
        <v>71.13</v>
      </c>
    </row>
    <row r="11728" customFormat="false" ht="12.75" hidden="false" customHeight="false" outlineLevel="0" collapsed="false">
      <c r="A11728" s="210" t="s">
        <v>23471</v>
      </c>
      <c r="B11728" s="211" t="n">
        <v>68.56</v>
      </c>
    </row>
    <row r="11729" customFormat="false" ht="12.75" hidden="false" customHeight="false" outlineLevel="0" collapsed="false">
      <c r="A11729" s="210" t="s">
        <v>23472</v>
      </c>
      <c r="B11729" s="211" t="n">
        <v>66.28</v>
      </c>
    </row>
    <row r="11730" customFormat="false" ht="12.75" hidden="false" customHeight="false" outlineLevel="0" collapsed="false">
      <c r="A11730" s="210" t="s">
        <v>23473</v>
      </c>
      <c r="B11730" s="211" t="n">
        <v>117.98</v>
      </c>
    </row>
    <row r="11731" customFormat="false" ht="12.75" hidden="false" customHeight="false" outlineLevel="0" collapsed="false">
      <c r="A11731" s="210" t="s">
        <v>23476</v>
      </c>
      <c r="B11731" s="211" t="n">
        <v>115.52</v>
      </c>
    </row>
    <row r="11732" customFormat="false" ht="12.75" hidden="false" customHeight="false" outlineLevel="0" collapsed="false">
      <c r="A11732" s="210" t="s">
        <v>23477</v>
      </c>
      <c r="B11732" s="211" t="n">
        <v>108.16</v>
      </c>
    </row>
    <row r="11733" customFormat="false" ht="12.75" hidden="false" customHeight="false" outlineLevel="0" collapsed="false">
      <c r="A11733" s="210" t="s">
        <v>23479</v>
      </c>
      <c r="B11733" s="211" t="n">
        <v>105.88</v>
      </c>
    </row>
    <row r="11734" customFormat="false" ht="12.75" hidden="false" customHeight="false" outlineLevel="0" collapsed="false">
      <c r="A11734" s="210" t="s">
        <v>23480</v>
      </c>
      <c r="B11734" s="211" t="n">
        <v>57.04</v>
      </c>
    </row>
    <row r="11735" customFormat="false" ht="12.75" hidden="false" customHeight="false" outlineLevel="0" collapsed="false">
      <c r="A11735" s="210" t="s">
        <v>23483</v>
      </c>
      <c r="B11735" s="211" t="n">
        <v>54.6</v>
      </c>
    </row>
    <row r="11736" customFormat="false" ht="12.75" hidden="false" customHeight="false" outlineLevel="0" collapsed="false">
      <c r="A11736" s="210" t="s">
        <v>23484</v>
      </c>
      <c r="B11736" s="211" t="n">
        <v>52.72</v>
      </c>
    </row>
    <row r="11737" customFormat="false" ht="12.75" hidden="false" customHeight="false" outlineLevel="0" collapsed="false">
      <c r="A11737" s="210" t="s">
        <v>23486</v>
      </c>
      <c r="B11737" s="211" t="n">
        <v>50.44</v>
      </c>
    </row>
    <row r="11738" customFormat="false" ht="12.75" hidden="false" customHeight="false" outlineLevel="0" collapsed="false">
      <c r="A11738" s="210" t="s">
        <v>23487</v>
      </c>
      <c r="B11738" s="211" t="n">
        <v>98.98</v>
      </c>
    </row>
    <row r="11739" customFormat="false" ht="12.75" hidden="false" customHeight="false" outlineLevel="0" collapsed="false">
      <c r="A11739" s="210" t="s">
        <v>23490</v>
      </c>
      <c r="B11739" s="211" t="n">
        <v>94.32</v>
      </c>
    </row>
    <row r="11740" customFormat="false" ht="12.75" hidden="false" customHeight="false" outlineLevel="0" collapsed="false">
      <c r="A11740" s="210" t="s">
        <v>23491</v>
      </c>
      <c r="B11740" s="211" t="n">
        <v>93.57</v>
      </c>
    </row>
    <row r="11741" customFormat="false" ht="12.75" hidden="false" customHeight="false" outlineLevel="0" collapsed="false">
      <c r="A11741" s="210" t="s">
        <v>23494</v>
      </c>
      <c r="B11741" s="211" t="n">
        <v>89.01</v>
      </c>
    </row>
    <row r="11742" customFormat="false" ht="12.75" hidden="false" customHeight="false" outlineLevel="0" collapsed="false">
      <c r="A11742" s="210" t="s">
        <v>23495</v>
      </c>
      <c r="B11742" s="211" t="n">
        <v>101.9</v>
      </c>
    </row>
    <row r="11743" customFormat="false" ht="12.75" hidden="false" customHeight="false" outlineLevel="0" collapsed="false">
      <c r="A11743" s="210" t="s">
        <v>23497</v>
      </c>
      <c r="B11743" s="211" t="n">
        <v>97.21</v>
      </c>
    </row>
    <row r="11744" customFormat="false" ht="12.75" hidden="false" customHeight="false" outlineLevel="0" collapsed="false">
      <c r="A11744" s="210" t="s">
        <v>23498</v>
      </c>
      <c r="B11744" s="211" t="n">
        <v>95.55</v>
      </c>
    </row>
    <row r="11745" customFormat="false" ht="12.75" hidden="false" customHeight="false" outlineLevel="0" collapsed="false">
      <c r="A11745" s="210" t="s">
        <v>23500</v>
      </c>
      <c r="B11745" s="211" t="n">
        <v>90.99</v>
      </c>
    </row>
    <row r="11746" customFormat="false" ht="12.75" hidden="false" customHeight="false" outlineLevel="0" collapsed="false">
      <c r="A11746" s="210" t="s">
        <v>23501</v>
      </c>
      <c r="B11746" s="211" t="n">
        <v>255.21</v>
      </c>
    </row>
    <row r="11747" customFormat="false" ht="12.75" hidden="false" customHeight="false" outlineLevel="0" collapsed="false">
      <c r="A11747" s="210" t="s">
        <v>23506</v>
      </c>
      <c r="B11747" s="211" t="n">
        <v>244.07</v>
      </c>
    </row>
    <row r="11748" customFormat="false" ht="12.75" hidden="false" customHeight="false" outlineLevel="0" collapsed="false">
      <c r="A11748" s="210" t="s">
        <v>23507</v>
      </c>
      <c r="B11748" s="211" t="n">
        <v>238.68</v>
      </c>
    </row>
    <row r="11749" customFormat="false" ht="12.75" hidden="false" customHeight="false" outlineLevel="0" collapsed="false">
      <c r="A11749" s="210" t="s">
        <v>23509</v>
      </c>
      <c r="B11749" s="211" t="n">
        <v>227.84</v>
      </c>
    </row>
    <row r="11750" customFormat="false" ht="12.75" hidden="false" customHeight="false" outlineLevel="0" collapsed="false">
      <c r="A11750" s="210" t="s">
        <v>23527</v>
      </c>
      <c r="B11750" s="211" t="n">
        <v>120.32</v>
      </c>
    </row>
    <row r="11751" customFormat="false" ht="12.75" hidden="false" customHeight="false" outlineLevel="0" collapsed="false">
      <c r="A11751" s="210" t="s">
        <v>23530</v>
      </c>
      <c r="B11751" s="211" t="n">
        <v>115.76</v>
      </c>
    </row>
    <row r="11752" customFormat="false" ht="12.75" hidden="false" customHeight="false" outlineLevel="0" collapsed="false">
      <c r="A11752" s="210" t="s">
        <v>23531</v>
      </c>
      <c r="B11752" s="211" t="n">
        <v>114.43</v>
      </c>
    </row>
    <row r="11753" customFormat="false" ht="12.75" hidden="false" customHeight="false" outlineLevel="0" collapsed="false">
      <c r="A11753" s="210" t="s">
        <v>23533</v>
      </c>
      <c r="B11753" s="211" t="n">
        <v>109.99</v>
      </c>
    </row>
    <row r="11754" customFormat="false" ht="12.75" hidden="false" customHeight="false" outlineLevel="0" collapsed="false">
      <c r="A11754" s="210" t="s">
        <v>23534</v>
      </c>
      <c r="B11754" s="211" t="n">
        <v>80.15</v>
      </c>
    </row>
    <row r="11755" customFormat="false" ht="12.75" hidden="false" customHeight="false" outlineLevel="0" collapsed="false">
      <c r="A11755" s="210" t="s">
        <v>23537</v>
      </c>
      <c r="B11755" s="211" t="n">
        <v>77.12</v>
      </c>
    </row>
    <row r="11756" customFormat="false" ht="12.75" hidden="false" customHeight="false" outlineLevel="0" collapsed="false">
      <c r="A11756" s="210" t="s">
        <v>23538</v>
      </c>
      <c r="B11756" s="211" t="n">
        <v>76.21</v>
      </c>
    </row>
    <row r="11757" customFormat="false" ht="12.75" hidden="false" customHeight="false" outlineLevel="0" collapsed="false">
      <c r="A11757" s="210" t="s">
        <v>23540</v>
      </c>
      <c r="B11757" s="211" t="n">
        <v>73.26</v>
      </c>
    </row>
    <row r="11758" customFormat="false" ht="12.75" hidden="false" customHeight="false" outlineLevel="0" collapsed="false">
      <c r="A11758" s="210" t="s">
        <v>23541</v>
      </c>
      <c r="B11758" s="211" t="n">
        <v>74.88</v>
      </c>
    </row>
    <row r="11759" customFormat="false" ht="12.75" hidden="false" customHeight="false" outlineLevel="0" collapsed="false">
      <c r="A11759" s="210" t="s">
        <v>23546</v>
      </c>
      <c r="B11759" s="211" t="n">
        <v>72.05</v>
      </c>
    </row>
    <row r="11760" customFormat="false" ht="12.75" hidden="false" customHeight="false" outlineLevel="0" collapsed="false">
      <c r="A11760" s="210" t="s">
        <v>23547</v>
      </c>
      <c r="B11760" s="211" t="n">
        <v>71.49</v>
      </c>
    </row>
    <row r="11761" customFormat="false" ht="12.75" hidden="false" customHeight="false" outlineLevel="0" collapsed="false">
      <c r="A11761" s="210" t="s">
        <v>23549</v>
      </c>
      <c r="B11761" s="211" t="n">
        <v>68.82</v>
      </c>
    </row>
    <row r="11762" customFormat="false" ht="12.75" hidden="false" customHeight="false" outlineLevel="0" collapsed="false">
      <c r="A11762" s="210" t="s">
        <v>23550</v>
      </c>
      <c r="B11762" s="211" t="n">
        <v>101.91</v>
      </c>
    </row>
    <row r="11763" customFormat="false" ht="12.75" hidden="false" customHeight="false" outlineLevel="0" collapsed="false">
      <c r="A11763" s="210" t="s">
        <v>23554</v>
      </c>
      <c r="B11763" s="211" t="n">
        <v>99.36</v>
      </c>
    </row>
    <row r="11764" customFormat="false" ht="12.75" hidden="false" customHeight="false" outlineLevel="0" collapsed="false">
      <c r="A11764" s="210" t="s">
        <v>23555</v>
      </c>
      <c r="B11764" s="211" t="n">
        <v>98.7</v>
      </c>
    </row>
    <row r="11765" customFormat="false" ht="12.75" hidden="false" customHeight="false" outlineLevel="0" collapsed="false">
      <c r="A11765" s="210" t="s">
        <v>23557</v>
      </c>
      <c r="B11765" s="211" t="n">
        <v>96.03</v>
      </c>
    </row>
    <row r="11766" customFormat="false" ht="12.75" hidden="false" customHeight="false" outlineLevel="0" collapsed="false">
      <c r="A11766" s="210" t="s">
        <v>23558</v>
      </c>
      <c r="B11766" s="211" t="n">
        <v>56.05</v>
      </c>
    </row>
    <row r="11767" customFormat="false" ht="12.75" hidden="false" customHeight="false" outlineLevel="0" collapsed="false">
      <c r="A11767" s="210" t="s">
        <v>23562</v>
      </c>
      <c r="B11767" s="211" t="n">
        <v>53.73</v>
      </c>
    </row>
    <row r="11768" customFormat="false" ht="12.75" hidden="false" customHeight="false" outlineLevel="0" collapsed="false">
      <c r="A11768" s="210" t="s">
        <v>23563</v>
      </c>
      <c r="B11768" s="211" t="n">
        <v>53.63</v>
      </c>
    </row>
    <row r="11769" customFormat="false" ht="12.75" hidden="false" customHeight="false" outlineLevel="0" collapsed="false">
      <c r="A11769" s="210" t="s">
        <v>23566</v>
      </c>
      <c r="B11769" s="211" t="n">
        <v>51.35</v>
      </c>
    </row>
    <row r="11770" customFormat="false" ht="12.75" hidden="false" customHeight="false" outlineLevel="0" collapsed="false">
      <c r="A11770" s="210" t="s">
        <v>23567</v>
      </c>
      <c r="B11770" s="211" t="n">
        <v>62.06</v>
      </c>
    </row>
    <row r="11771" customFormat="false" ht="12.75" hidden="false" customHeight="false" outlineLevel="0" collapsed="false">
      <c r="A11771" s="210" t="s">
        <v>23570</v>
      </c>
      <c r="B11771" s="211" t="n">
        <v>59.73</v>
      </c>
    </row>
    <row r="11772" customFormat="false" ht="12.75" hidden="false" customHeight="false" outlineLevel="0" collapsed="false">
      <c r="A11772" s="210" t="s">
        <v>23571</v>
      </c>
      <c r="B11772" s="211" t="n">
        <v>59.26</v>
      </c>
    </row>
    <row r="11773" customFormat="false" ht="12.75" hidden="false" customHeight="false" outlineLevel="0" collapsed="false">
      <c r="A11773" s="210" t="s">
        <v>23573</v>
      </c>
      <c r="B11773" s="211" t="n">
        <v>56.98</v>
      </c>
    </row>
    <row r="11774" customFormat="false" ht="12.75" hidden="false" customHeight="false" outlineLevel="0" collapsed="false">
      <c r="A11774" s="210" t="s">
        <v>23574</v>
      </c>
      <c r="B11774" s="211" t="n">
        <v>89.32</v>
      </c>
    </row>
    <row r="11775" customFormat="false" ht="12.75" hidden="false" customHeight="false" outlineLevel="0" collapsed="false">
      <c r="A11775" s="210" t="s">
        <v>23576</v>
      </c>
      <c r="B11775" s="211" t="n">
        <v>86.96</v>
      </c>
    </row>
    <row r="11776" customFormat="false" ht="12.75" hidden="false" customHeight="false" outlineLevel="0" collapsed="false">
      <c r="A11776" s="210" t="s">
        <v>23577</v>
      </c>
      <c r="B11776" s="211" t="n">
        <v>84.68</v>
      </c>
    </row>
    <row r="11777" customFormat="false" ht="12.75" hidden="false" customHeight="false" outlineLevel="0" collapsed="false">
      <c r="A11777" s="210" t="s">
        <v>23579</v>
      </c>
      <c r="B11777" s="211" t="n">
        <v>82.4</v>
      </c>
    </row>
    <row r="11778" customFormat="false" ht="12.75" hidden="false" customHeight="false" outlineLevel="0" collapsed="false">
      <c r="A11778" s="210" t="s">
        <v>23580</v>
      </c>
      <c r="B11778" s="211" t="n">
        <v>532.23</v>
      </c>
    </row>
    <row r="11779" customFormat="false" ht="12.75" hidden="false" customHeight="false" outlineLevel="0" collapsed="false">
      <c r="A11779" s="210" t="s">
        <v>23585</v>
      </c>
      <c r="B11779" s="211" t="n">
        <v>521.08</v>
      </c>
    </row>
    <row r="11780" customFormat="false" ht="12.75" hidden="false" customHeight="false" outlineLevel="0" collapsed="false">
      <c r="A11780" s="210" t="s">
        <v>23586</v>
      </c>
      <c r="B11780" s="211" t="n">
        <v>513.78</v>
      </c>
    </row>
    <row r="11781" customFormat="false" ht="12.75" hidden="false" customHeight="false" outlineLevel="0" collapsed="false">
      <c r="A11781" s="210" t="s">
        <v>23589</v>
      </c>
      <c r="B11781" s="211" t="n">
        <v>502.94</v>
      </c>
    </row>
    <row r="11782" customFormat="false" ht="12.75" hidden="false" customHeight="false" outlineLevel="0" collapsed="false">
      <c r="A11782" s="210" t="s">
        <v>23590</v>
      </c>
      <c r="B11782" s="211" t="n">
        <v>532.23</v>
      </c>
    </row>
    <row r="11783" customFormat="false" ht="12.75" hidden="false" customHeight="false" outlineLevel="0" collapsed="false">
      <c r="A11783" s="210" t="s">
        <v>23596</v>
      </c>
      <c r="B11783" s="211" t="n">
        <v>521.08</v>
      </c>
    </row>
    <row r="11784" customFormat="false" ht="12.75" hidden="false" customHeight="false" outlineLevel="0" collapsed="false">
      <c r="A11784" s="210" t="s">
        <v>23597</v>
      </c>
      <c r="B11784" s="211" t="n">
        <v>513.78</v>
      </c>
    </row>
    <row r="11785" customFormat="false" ht="12.75" hidden="false" customHeight="false" outlineLevel="0" collapsed="false">
      <c r="A11785" s="210" t="s">
        <v>23601</v>
      </c>
      <c r="B11785" s="211" t="n">
        <v>502.94</v>
      </c>
    </row>
    <row r="11786" customFormat="false" ht="12.75" hidden="false" customHeight="false" outlineLevel="0" collapsed="false">
      <c r="A11786" s="210" t="s">
        <v>23602</v>
      </c>
      <c r="B11786" s="211" t="n">
        <v>71.86</v>
      </c>
    </row>
    <row r="11787" customFormat="false" ht="12.75" hidden="false" customHeight="false" outlineLevel="0" collapsed="false">
      <c r="A11787" s="210" t="s">
        <v>23608</v>
      </c>
      <c r="B11787" s="211" t="n">
        <v>68.55</v>
      </c>
    </row>
    <row r="11788" customFormat="false" ht="12.75" hidden="false" customHeight="false" outlineLevel="0" collapsed="false">
      <c r="A11788" s="210" t="s">
        <v>23609</v>
      </c>
      <c r="B11788" s="211" t="n">
        <v>69.43</v>
      </c>
    </row>
    <row r="11789" customFormat="false" ht="12.75" hidden="false" customHeight="false" outlineLevel="0" collapsed="false">
      <c r="A11789" s="210" t="s">
        <v>23612</v>
      </c>
      <c r="B11789" s="211" t="n">
        <v>66.21</v>
      </c>
    </row>
    <row r="11790" customFormat="false" ht="12.75" hidden="false" customHeight="false" outlineLevel="0" collapsed="false">
      <c r="A11790" s="210" t="s">
        <v>23613</v>
      </c>
      <c r="B11790" s="211" t="n">
        <v>77.48</v>
      </c>
    </row>
    <row r="11791" customFormat="false" ht="12.75" hidden="false" customHeight="false" outlineLevel="0" collapsed="false">
      <c r="A11791" s="210" t="s">
        <v>23616</v>
      </c>
      <c r="B11791" s="211" t="n">
        <v>75.15</v>
      </c>
    </row>
    <row r="11792" customFormat="false" ht="12.75" hidden="false" customHeight="false" outlineLevel="0" collapsed="false">
      <c r="A11792" s="210" t="s">
        <v>23617</v>
      </c>
      <c r="B11792" s="211" t="n">
        <v>74.76</v>
      </c>
    </row>
    <row r="11793" customFormat="false" ht="12.75" hidden="false" customHeight="false" outlineLevel="0" collapsed="false">
      <c r="A11793" s="210" t="s">
        <v>23620</v>
      </c>
      <c r="B11793" s="211" t="n">
        <v>72.48</v>
      </c>
    </row>
    <row r="11794" customFormat="false" ht="12.75" hidden="false" customHeight="false" outlineLevel="0" collapsed="false">
      <c r="A11794" s="210" t="s">
        <v>23621</v>
      </c>
      <c r="B11794" s="211" t="n">
        <v>86.22</v>
      </c>
    </row>
    <row r="11795" customFormat="false" ht="12.75" hidden="false" customHeight="false" outlineLevel="0" collapsed="false">
      <c r="A11795" s="210" t="s">
        <v>23623</v>
      </c>
      <c r="B11795" s="211" t="n">
        <v>83.88</v>
      </c>
    </row>
    <row r="11796" customFormat="false" ht="12.75" hidden="false" customHeight="false" outlineLevel="0" collapsed="false">
      <c r="A11796" s="210" t="s">
        <v>23624</v>
      </c>
      <c r="B11796" s="211" t="n">
        <v>83</v>
      </c>
    </row>
    <row r="11797" customFormat="false" ht="12.75" hidden="false" customHeight="false" outlineLevel="0" collapsed="false">
      <c r="A11797" s="210" t="s">
        <v>23626</v>
      </c>
      <c r="B11797" s="211" t="n">
        <v>80.72</v>
      </c>
    </row>
    <row r="11798" customFormat="false" ht="12.75" hidden="false" customHeight="false" outlineLevel="0" collapsed="false">
      <c r="A11798" s="210" t="s">
        <v>23627</v>
      </c>
      <c r="B11798" s="211" t="n">
        <v>129.34</v>
      </c>
    </row>
    <row r="11799" customFormat="false" ht="12.75" hidden="false" customHeight="false" outlineLevel="0" collapsed="false">
      <c r="A11799" s="210" t="s">
        <v>23629</v>
      </c>
      <c r="B11799" s="211" t="n">
        <v>126.97</v>
      </c>
    </row>
    <row r="11800" customFormat="false" ht="12.75" hidden="false" customHeight="false" outlineLevel="0" collapsed="false">
      <c r="A11800" s="210" t="s">
        <v>23630</v>
      </c>
      <c r="B11800" s="211" t="n">
        <v>124.2</v>
      </c>
    </row>
    <row r="11801" customFormat="false" ht="12.75" hidden="false" customHeight="false" outlineLevel="0" collapsed="false">
      <c r="A11801" s="210" t="s">
        <v>23632</v>
      </c>
      <c r="B11801" s="211" t="n">
        <v>121.92</v>
      </c>
    </row>
    <row r="11802" customFormat="false" ht="12.75" hidden="false" customHeight="false" outlineLevel="0" collapsed="false">
      <c r="A11802" s="210" t="s">
        <v>23633</v>
      </c>
      <c r="B11802" s="211" t="n">
        <v>95.72</v>
      </c>
    </row>
    <row r="11803" customFormat="false" ht="12.75" hidden="false" customHeight="false" outlineLevel="0" collapsed="false">
      <c r="A11803" s="210" t="s">
        <v>23636</v>
      </c>
      <c r="B11803" s="211" t="n">
        <v>93.28</v>
      </c>
    </row>
    <row r="11804" customFormat="false" ht="12.75" hidden="false" customHeight="false" outlineLevel="0" collapsed="false">
      <c r="A11804" s="210" t="s">
        <v>23637</v>
      </c>
      <c r="B11804" s="211" t="n">
        <v>91.24</v>
      </c>
    </row>
    <row r="11805" customFormat="false" ht="12.75" hidden="false" customHeight="false" outlineLevel="0" collapsed="false">
      <c r="A11805" s="210" t="s">
        <v>23639</v>
      </c>
      <c r="B11805" s="211" t="n">
        <v>88.96</v>
      </c>
    </row>
    <row r="11806" customFormat="false" ht="12.75" hidden="false" customHeight="false" outlineLevel="0" collapsed="false">
      <c r="A11806" s="210" t="s">
        <v>23640</v>
      </c>
      <c r="B11806" s="211" t="n">
        <v>162.9</v>
      </c>
    </row>
    <row r="11807" customFormat="false" ht="12.75" hidden="false" customHeight="false" outlineLevel="0" collapsed="false">
      <c r="A11807" s="210" t="s">
        <v>23643</v>
      </c>
      <c r="B11807" s="211" t="n">
        <v>158.34</v>
      </c>
    </row>
    <row r="11808" customFormat="false" ht="12.75" hidden="false" customHeight="false" outlineLevel="0" collapsed="false">
      <c r="A11808" s="210" t="s">
        <v>23644</v>
      </c>
      <c r="B11808" s="211" t="n">
        <v>156.92</v>
      </c>
    </row>
    <row r="11809" customFormat="false" ht="12.75" hidden="false" customHeight="false" outlineLevel="0" collapsed="false">
      <c r="A11809" s="210" t="s">
        <v>23647</v>
      </c>
      <c r="B11809" s="211" t="n">
        <v>152.47</v>
      </c>
    </row>
    <row r="11810" customFormat="false" ht="12.75" hidden="false" customHeight="false" outlineLevel="0" collapsed="false">
      <c r="A11810" s="210" t="s">
        <v>23648</v>
      </c>
      <c r="B11810" s="211" t="n">
        <v>167.63</v>
      </c>
    </row>
    <row r="11811" customFormat="false" ht="12.75" hidden="false" customHeight="false" outlineLevel="0" collapsed="false">
      <c r="A11811" s="210" t="s">
        <v>23650</v>
      </c>
      <c r="B11811" s="211" t="n">
        <v>163.06</v>
      </c>
    </row>
    <row r="11812" customFormat="false" ht="12.75" hidden="false" customHeight="false" outlineLevel="0" collapsed="false">
      <c r="A11812" s="210" t="s">
        <v>23651</v>
      </c>
      <c r="B11812" s="211" t="n">
        <v>161.04</v>
      </c>
    </row>
    <row r="11813" customFormat="false" ht="12.75" hidden="false" customHeight="false" outlineLevel="0" collapsed="false">
      <c r="A11813" s="210" t="s">
        <v>23653</v>
      </c>
      <c r="B11813" s="211" t="n">
        <v>156.59</v>
      </c>
    </row>
    <row r="11814" customFormat="false" ht="12.75" hidden="false" customHeight="false" outlineLevel="0" collapsed="false">
      <c r="A11814" s="210" t="s">
        <v>23654</v>
      </c>
      <c r="B11814" s="211" t="n">
        <v>307.87</v>
      </c>
    </row>
    <row r="11815" customFormat="false" ht="12.75" hidden="false" customHeight="false" outlineLevel="0" collapsed="false">
      <c r="A11815" s="210" t="s">
        <v>23658</v>
      </c>
      <c r="B11815" s="211" t="n">
        <v>297.03</v>
      </c>
    </row>
    <row r="11816" customFormat="false" ht="12.75" hidden="false" customHeight="false" outlineLevel="0" collapsed="false">
      <c r="A11816" s="210" t="s">
        <v>23659</v>
      </c>
      <c r="B11816" s="211" t="n">
        <v>297.48</v>
      </c>
    </row>
    <row r="11817" customFormat="false" ht="12.75" hidden="false" customHeight="false" outlineLevel="0" collapsed="false">
      <c r="A11817" s="210" t="s">
        <v>23662</v>
      </c>
      <c r="B11817" s="211" t="n">
        <v>286.64</v>
      </c>
    </row>
    <row r="11818" customFormat="false" ht="12.75" hidden="false" customHeight="false" outlineLevel="0" collapsed="false">
      <c r="A11818" s="210" t="s">
        <v>23670</v>
      </c>
      <c r="B11818" s="211" t="n">
        <v>58.63</v>
      </c>
    </row>
    <row r="11819" customFormat="false" ht="12.75" hidden="false" customHeight="false" outlineLevel="0" collapsed="false">
      <c r="A11819" s="210" t="s">
        <v>23675</v>
      </c>
      <c r="B11819" s="211" t="n">
        <v>55.31</v>
      </c>
    </row>
    <row r="11820" customFormat="false" ht="12.75" hidden="false" customHeight="false" outlineLevel="0" collapsed="false">
      <c r="A11820" s="210" t="s">
        <v>23676</v>
      </c>
      <c r="B11820" s="211" t="n">
        <v>52</v>
      </c>
    </row>
    <row r="11821" customFormat="false" ht="12.75" hidden="false" customHeight="false" outlineLevel="0" collapsed="false">
      <c r="A11821" s="210" t="s">
        <v>23679</v>
      </c>
      <c r="B11821" s="211" t="n">
        <v>48.79</v>
      </c>
    </row>
    <row r="11822" customFormat="false" ht="12.75" hidden="false" customHeight="false" outlineLevel="0" collapsed="false">
      <c r="A11822" s="210" t="s">
        <v>23680</v>
      </c>
      <c r="B11822" s="211" t="n">
        <v>121.91</v>
      </c>
    </row>
    <row r="11823" customFormat="false" ht="12.75" hidden="false" customHeight="false" outlineLevel="0" collapsed="false">
      <c r="A11823" s="210" t="s">
        <v>23685</v>
      </c>
      <c r="B11823" s="211" t="n">
        <v>117.34</v>
      </c>
    </row>
    <row r="11824" customFormat="false" ht="12.75" hidden="false" customHeight="false" outlineLevel="0" collapsed="false">
      <c r="A11824" s="210" t="s">
        <v>23686</v>
      </c>
      <c r="B11824" s="211" t="n">
        <v>114.43</v>
      </c>
    </row>
    <row r="11825" customFormat="false" ht="12.75" hidden="false" customHeight="false" outlineLevel="0" collapsed="false">
      <c r="A11825" s="210" t="s">
        <v>23689</v>
      </c>
      <c r="B11825" s="211" t="n">
        <v>109.99</v>
      </c>
    </row>
    <row r="11826" customFormat="false" ht="12.75" hidden="false" customHeight="false" outlineLevel="0" collapsed="false">
      <c r="A11826" s="210" t="s">
        <v>23690</v>
      </c>
      <c r="B11826" s="211" t="n">
        <v>86.33</v>
      </c>
    </row>
    <row r="11827" customFormat="false" ht="12.75" hidden="false" customHeight="false" outlineLevel="0" collapsed="false">
      <c r="A11827" s="210" t="s">
        <v>23693</v>
      </c>
      <c r="B11827" s="211" t="n">
        <v>83.87</v>
      </c>
    </row>
    <row r="11828" customFormat="false" ht="12.75" hidden="false" customHeight="false" outlineLevel="0" collapsed="false">
      <c r="A11828" s="210" t="s">
        <v>23694</v>
      </c>
      <c r="B11828" s="211" t="n">
        <v>71.16</v>
      </c>
    </row>
    <row r="11829" customFormat="false" ht="12.75" hidden="false" customHeight="false" outlineLevel="0" collapsed="false">
      <c r="A11829" s="210" t="s">
        <v>23698</v>
      </c>
      <c r="B11829" s="211" t="n">
        <v>68.88</v>
      </c>
    </row>
    <row r="11830" customFormat="false" ht="12.75" hidden="false" customHeight="false" outlineLevel="0" collapsed="false">
      <c r="A11830" s="210" t="s">
        <v>23699</v>
      </c>
      <c r="B11830" s="211" t="n">
        <v>57.12</v>
      </c>
    </row>
    <row r="11831" customFormat="false" ht="12.75" hidden="false" customHeight="false" outlineLevel="0" collapsed="false">
      <c r="A11831" s="210" t="s">
        <v>23705</v>
      </c>
      <c r="B11831" s="211" t="n">
        <v>54.74</v>
      </c>
    </row>
    <row r="11832" customFormat="false" ht="12.75" hidden="false" customHeight="false" outlineLevel="0" collapsed="false">
      <c r="A11832" s="210" t="s">
        <v>23706</v>
      </c>
      <c r="B11832" s="211" t="n">
        <v>49.53</v>
      </c>
    </row>
    <row r="11833" customFormat="false" ht="12.75" hidden="false" customHeight="false" outlineLevel="0" collapsed="false">
      <c r="A11833" s="210" t="s">
        <v>23709</v>
      </c>
      <c r="B11833" s="211" t="n">
        <v>47.25</v>
      </c>
    </row>
    <row r="11834" customFormat="false" ht="12.75" hidden="false" customHeight="false" outlineLevel="0" collapsed="false">
      <c r="A11834" s="210" t="s">
        <v>23710</v>
      </c>
      <c r="B11834" s="211" t="n">
        <v>81.76</v>
      </c>
    </row>
    <row r="11835" customFormat="false" ht="12.75" hidden="false" customHeight="false" outlineLevel="0" collapsed="false">
      <c r="A11835" s="210" t="s">
        <v>23715</v>
      </c>
      <c r="B11835" s="211" t="n">
        <v>78.93</v>
      </c>
    </row>
    <row r="11836" customFormat="false" ht="12.75" hidden="false" customHeight="false" outlineLevel="0" collapsed="false">
      <c r="A11836" s="210" t="s">
        <v>23716</v>
      </c>
      <c r="B11836" s="211" t="n">
        <v>78.37</v>
      </c>
    </row>
    <row r="11837" customFormat="false" ht="12.75" hidden="false" customHeight="false" outlineLevel="0" collapsed="false">
      <c r="A11837" s="210" t="s">
        <v>23718</v>
      </c>
      <c r="B11837" s="211" t="n">
        <v>75.7</v>
      </c>
    </row>
    <row r="11838" customFormat="false" ht="12.75" hidden="false" customHeight="false" outlineLevel="0" collapsed="false">
      <c r="A11838" s="210" t="s">
        <v>23719</v>
      </c>
      <c r="B11838" s="211" t="n">
        <v>109.34</v>
      </c>
    </row>
    <row r="11839" customFormat="false" ht="12.75" hidden="false" customHeight="false" outlineLevel="0" collapsed="false">
      <c r="A11839" s="210" t="s">
        <v>23723</v>
      </c>
      <c r="B11839" s="211" t="n">
        <v>106.4</v>
      </c>
    </row>
    <row r="11840" customFormat="false" ht="12.75" hidden="false" customHeight="false" outlineLevel="0" collapsed="false">
      <c r="A11840" s="210" t="s">
        <v>23724</v>
      </c>
      <c r="B11840" s="211" t="n">
        <v>100.36</v>
      </c>
    </row>
    <row r="11841" customFormat="false" ht="12.75" hidden="false" customHeight="false" outlineLevel="0" collapsed="false">
      <c r="A11841" s="210" t="s">
        <v>23725</v>
      </c>
      <c r="B11841" s="211" t="n">
        <v>98.08</v>
      </c>
    </row>
    <row r="11842" customFormat="false" ht="12.75" hidden="false" customHeight="false" outlineLevel="0" collapsed="false">
      <c r="A11842" s="210" t="s">
        <v>23726</v>
      </c>
      <c r="B11842" s="211" t="n">
        <v>60.61</v>
      </c>
    </row>
    <row r="11843" customFormat="false" ht="12.75" hidden="false" customHeight="false" outlineLevel="0" collapsed="false">
      <c r="A11843" s="210" t="s">
        <v>23731</v>
      </c>
      <c r="B11843" s="211" t="n">
        <v>58.28</v>
      </c>
    </row>
    <row r="11844" customFormat="false" ht="12.75" hidden="false" customHeight="false" outlineLevel="0" collapsed="false">
      <c r="A11844" s="210" t="s">
        <v>23732</v>
      </c>
      <c r="B11844" s="211" t="n">
        <v>57.9</v>
      </c>
    </row>
    <row r="11845" customFormat="false" ht="12.75" hidden="false" customHeight="false" outlineLevel="0" collapsed="false">
      <c r="A11845" s="210" t="s">
        <v>23735</v>
      </c>
      <c r="B11845" s="211" t="n">
        <v>55.62</v>
      </c>
    </row>
    <row r="11846" customFormat="false" ht="12.75" hidden="false" customHeight="false" outlineLevel="0" collapsed="false">
      <c r="A11846" s="210" t="s">
        <v>23736</v>
      </c>
      <c r="B11846" s="211" t="n">
        <v>65.35</v>
      </c>
    </row>
    <row r="11847" customFormat="false" ht="12.75" hidden="false" customHeight="false" outlineLevel="0" collapsed="false">
      <c r="A11847" s="210" t="s">
        <v>23738</v>
      </c>
      <c r="B11847" s="211" t="n">
        <v>63.01</v>
      </c>
    </row>
    <row r="11848" customFormat="false" ht="12.75" hidden="false" customHeight="false" outlineLevel="0" collapsed="false">
      <c r="A11848" s="210" t="s">
        <v>23739</v>
      </c>
      <c r="B11848" s="211" t="n">
        <v>62.18</v>
      </c>
    </row>
    <row r="11849" customFormat="false" ht="12.75" hidden="false" customHeight="false" outlineLevel="0" collapsed="false">
      <c r="A11849" s="210" t="s">
        <v>23741</v>
      </c>
      <c r="B11849" s="211" t="n">
        <v>59.9</v>
      </c>
    </row>
    <row r="11850" customFormat="false" ht="12.75" hidden="false" customHeight="false" outlineLevel="0" collapsed="false">
      <c r="A11850" s="210" t="s">
        <v>23742</v>
      </c>
      <c r="B11850" s="211" t="n">
        <v>89.91</v>
      </c>
    </row>
    <row r="11851" customFormat="false" ht="12.75" hidden="false" customHeight="false" outlineLevel="0" collapsed="false">
      <c r="A11851" s="210" t="s">
        <v>23745</v>
      </c>
      <c r="B11851" s="211" t="n">
        <v>87.53</v>
      </c>
    </row>
    <row r="11852" customFormat="false" ht="12.75" hidden="false" customHeight="false" outlineLevel="0" collapsed="false">
      <c r="A11852" s="210" t="s">
        <v>23746</v>
      </c>
      <c r="B11852" s="211" t="n">
        <v>84.68</v>
      </c>
    </row>
    <row r="11853" customFormat="false" ht="12.75" hidden="false" customHeight="false" outlineLevel="0" collapsed="false">
      <c r="A11853" s="210" t="s">
        <v>23748</v>
      </c>
      <c r="B11853" s="211" t="n">
        <v>82.4</v>
      </c>
    </row>
    <row r="11854" customFormat="false" ht="12.75" hidden="false" customHeight="false" outlineLevel="0" collapsed="false">
      <c r="A11854" s="210" t="s">
        <v>23749</v>
      </c>
      <c r="B11854" s="211" t="n">
        <v>273.76</v>
      </c>
    </row>
    <row r="11855" customFormat="false" ht="12.75" hidden="false" customHeight="false" outlineLevel="0" collapsed="false">
      <c r="A11855" s="210" t="s">
        <v>23754</v>
      </c>
      <c r="B11855" s="211" t="n">
        <v>262.1</v>
      </c>
    </row>
    <row r="11856" customFormat="false" ht="12.75" hidden="false" customHeight="false" outlineLevel="0" collapsed="false">
      <c r="A11856" s="210" t="s">
        <v>23755</v>
      </c>
      <c r="B11856" s="211" t="n">
        <v>230.43</v>
      </c>
    </row>
    <row r="11857" customFormat="false" ht="12.75" hidden="false" customHeight="false" outlineLevel="0" collapsed="false">
      <c r="A11857" s="210" t="s">
        <v>23757</v>
      </c>
      <c r="B11857" s="211" t="n">
        <v>219.59</v>
      </c>
    </row>
    <row r="11858" customFormat="false" ht="12.75" hidden="false" customHeight="false" outlineLevel="0" collapsed="false">
      <c r="A11858" s="210" t="s">
        <v>23758</v>
      </c>
      <c r="B11858" s="211" t="n">
        <v>288.8</v>
      </c>
    </row>
    <row r="11859" customFormat="false" ht="12.75" hidden="false" customHeight="false" outlineLevel="0" collapsed="false">
      <c r="A11859" s="210" t="s">
        <v>23763</v>
      </c>
      <c r="B11859" s="211" t="n">
        <v>282.77</v>
      </c>
    </row>
    <row r="11860" customFormat="false" ht="12.75" hidden="false" customHeight="false" outlineLevel="0" collapsed="false">
      <c r="A11860" s="210" t="s">
        <v>23764</v>
      </c>
      <c r="B11860" s="211" t="n">
        <v>254.72</v>
      </c>
    </row>
    <row r="11861" customFormat="false" ht="12.75" hidden="false" customHeight="false" outlineLevel="0" collapsed="false">
      <c r="A11861" s="210" t="s">
        <v>23767</v>
      </c>
      <c r="B11861" s="211" t="n">
        <v>249.31</v>
      </c>
    </row>
    <row r="11862" customFormat="false" ht="12.75" hidden="false" customHeight="false" outlineLevel="0" collapsed="false">
      <c r="A11862" s="210" t="s">
        <v>23768</v>
      </c>
      <c r="B11862" s="211" t="n">
        <v>328.55</v>
      </c>
    </row>
    <row r="11863" customFormat="false" ht="12.75" hidden="false" customHeight="false" outlineLevel="0" collapsed="false">
      <c r="A11863" s="210" t="s">
        <v>23773</v>
      </c>
      <c r="B11863" s="211" t="n">
        <v>316.89</v>
      </c>
    </row>
    <row r="11864" customFormat="false" ht="12.75" hidden="false" customHeight="false" outlineLevel="0" collapsed="false">
      <c r="A11864" s="210" t="s">
        <v>23774</v>
      </c>
      <c r="B11864" s="211" t="n">
        <v>295.32</v>
      </c>
    </row>
    <row r="11865" customFormat="false" ht="12.75" hidden="false" customHeight="false" outlineLevel="0" collapsed="false">
      <c r="A11865" s="210" t="s">
        <v>23777</v>
      </c>
      <c r="B11865" s="211" t="n">
        <v>284.48</v>
      </c>
    </row>
    <row r="11866" customFormat="false" ht="12.75" hidden="false" customHeight="false" outlineLevel="0" collapsed="false">
      <c r="A11866" s="210" t="s">
        <v>23822</v>
      </c>
      <c r="B11866" s="211" t="n">
        <v>55.94</v>
      </c>
    </row>
    <row r="11867" customFormat="false" ht="12.75" hidden="false" customHeight="false" outlineLevel="0" collapsed="false">
      <c r="A11867" s="210" t="s">
        <v>23826</v>
      </c>
      <c r="B11867" s="211" t="n">
        <v>51.97</v>
      </c>
    </row>
    <row r="11868" customFormat="false" ht="12.75" hidden="false" customHeight="false" outlineLevel="0" collapsed="false">
      <c r="A11868" s="210" t="s">
        <v>23827</v>
      </c>
      <c r="B11868" s="211" t="n">
        <v>55.68</v>
      </c>
    </row>
    <row r="11869" customFormat="false" ht="12.75" hidden="false" customHeight="false" outlineLevel="0" collapsed="false">
      <c r="A11869" s="210" t="s">
        <v>23830</v>
      </c>
      <c r="B11869" s="211" t="n">
        <v>52.43</v>
      </c>
    </row>
    <row r="11870" customFormat="false" ht="12.75" hidden="false" customHeight="false" outlineLevel="0" collapsed="false">
      <c r="A11870" s="210" t="s">
        <v>23831</v>
      </c>
      <c r="B11870" s="211" t="n">
        <v>63.67</v>
      </c>
    </row>
    <row r="11871" customFormat="false" ht="12.75" hidden="false" customHeight="false" outlineLevel="0" collapsed="false">
      <c r="A11871" s="210" t="s">
        <v>23834</v>
      </c>
      <c r="B11871" s="211" t="n">
        <v>60.13</v>
      </c>
    </row>
    <row r="11872" customFormat="false" ht="12.75" hidden="false" customHeight="false" outlineLevel="0" collapsed="false">
      <c r="A11872" s="210" t="s">
        <v>23835</v>
      </c>
      <c r="B11872" s="211" t="n">
        <v>76.47</v>
      </c>
    </row>
    <row r="11873" customFormat="false" ht="12.75" hidden="false" customHeight="false" outlineLevel="0" collapsed="false">
      <c r="A11873" s="210" t="s">
        <v>23837</v>
      </c>
      <c r="B11873" s="211" t="n">
        <v>72.5</v>
      </c>
    </row>
    <row r="11874" customFormat="false" ht="12.75" hidden="false" customHeight="false" outlineLevel="0" collapsed="false">
      <c r="A11874" s="210" t="s">
        <v>23838</v>
      </c>
      <c r="B11874" s="211" t="n">
        <v>67.65</v>
      </c>
    </row>
    <row r="11875" customFormat="false" ht="12.75" hidden="false" customHeight="false" outlineLevel="0" collapsed="false">
      <c r="A11875" s="210" t="s">
        <v>23841</v>
      </c>
      <c r="B11875" s="211" t="n">
        <v>62.54</v>
      </c>
    </row>
    <row r="11876" customFormat="false" ht="12.75" hidden="false" customHeight="false" outlineLevel="0" collapsed="false">
      <c r="A11876" s="210" t="s">
        <v>23842</v>
      </c>
      <c r="B11876" s="211" t="n">
        <v>83.24</v>
      </c>
    </row>
    <row r="11877" customFormat="false" ht="12.75" hidden="false" customHeight="false" outlineLevel="0" collapsed="false">
      <c r="A11877" s="210" t="s">
        <v>23846</v>
      </c>
      <c r="B11877" s="211" t="n">
        <v>77.5</v>
      </c>
    </row>
    <row r="11878" customFormat="false" ht="12.75" hidden="false" customHeight="false" outlineLevel="0" collapsed="false">
      <c r="A11878" s="210" t="s">
        <v>23847</v>
      </c>
      <c r="B11878" s="211" t="n">
        <v>76.91</v>
      </c>
    </row>
    <row r="11879" customFormat="false" ht="12.75" hidden="false" customHeight="false" outlineLevel="0" collapsed="false">
      <c r="A11879" s="210" t="s">
        <v>23852</v>
      </c>
      <c r="B11879" s="211" t="n">
        <v>71.37</v>
      </c>
    </row>
    <row r="11880" customFormat="false" ht="12.75" hidden="false" customHeight="false" outlineLevel="0" collapsed="false">
      <c r="A11880" s="210" t="s">
        <v>23853</v>
      </c>
      <c r="B11880" s="211" t="n">
        <v>78.05</v>
      </c>
    </row>
    <row r="11881" customFormat="false" ht="12.75" hidden="false" customHeight="false" outlineLevel="0" collapsed="false">
      <c r="A11881" s="210" t="s">
        <v>23858</v>
      </c>
      <c r="B11881" s="211" t="n">
        <v>71.58</v>
      </c>
    </row>
    <row r="11882" customFormat="false" ht="12.75" hidden="false" customHeight="false" outlineLevel="0" collapsed="false">
      <c r="A11882" s="210" t="s">
        <v>23859</v>
      </c>
      <c r="B11882" s="211" t="n">
        <v>54.1</v>
      </c>
    </row>
    <row r="11883" customFormat="false" ht="12.75" hidden="false" customHeight="false" outlineLevel="0" collapsed="false">
      <c r="A11883" s="210" t="s">
        <v>23865</v>
      </c>
      <c r="B11883" s="211" t="n">
        <v>48.76</v>
      </c>
    </row>
    <row r="11884" customFormat="false" ht="12.75" hidden="false" customHeight="false" outlineLevel="0" collapsed="false">
      <c r="A11884" s="210" t="s">
        <v>23866</v>
      </c>
      <c r="B11884" s="211" t="n">
        <v>54.27</v>
      </c>
    </row>
    <row r="11885" customFormat="false" ht="12.75" hidden="false" customHeight="false" outlineLevel="0" collapsed="false">
      <c r="A11885" s="210" t="s">
        <v>23871</v>
      </c>
      <c r="B11885" s="211" t="n">
        <v>50.8</v>
      </c>
    </row>
    <row r="11886" customFormat="false" ht="12.75" hidden="false" customHeight="false" outlineLevel="0" collapsed="false">
      <c r="A11886" s="210" t="s">
        <v>23872</v>
      </c>
      <c r="B11886" s="211" t="n">
        <v>53.83</v>
      </c>
    </row>
    <row r="11887" customFormat="false" ht="12.75" hidden="false" customHeight="false" outlineLevel="0" collapsed="false">
      <c r="A11887" s="210" t="s">
        <v>23876</v>
      </c>
      <c r="B11887" s="211" t="n">
        <v>51.04</v>
      </c>
    </row>
    <row r="11888" customFormat="false" ht="12.75" hidden="false" customHeight="false" outlineLevel="0" collapsed="false">
      <c r="A11888" s="210" t="s">
        <v>23877</v>
      </c>
      <c r="B11888" s="211" t="n">
        <v>61.05</v>
      </c>
    </row>
    <row r="11889" customFormat="false" ht="12.75" hidden="false" customHeight="false" outlineLevel="0" collapsed="false">
      <c r="A11889" s="210" t="s">
        <v>23879</v>
      </c>
      <c r="B11889" s="211" t="n">
        <v>58.06</v>
      </c>
    </row>
    <row r="11890" customFormat="false" ht="12.75" hidden="false" customHeight="false" outlineLevel="0" collapsed="false">
      <c r="A11890" s="210" t="s">
        <v>23880</v>
      </c>
      <c r="B11890" s="211" t="n">
        <v>71.87</v>
      </c>
    </row>
    <row r="11891" customFormat="false" ht="12.75" hidden="false" customHeight="false" outlineLevel="0" collapsed="false">
      <c r="A11891" s="210" t="s">
        <v>23882</v>
      </c>
      <c r="B11891" s="211" t="n">
        <v>68.59</v>
      </c>
    </row>
    <row r="11892" customFormat="false" ht="12.75" hidden="false" customHeight="false" outlineLevel="0" collapsed="false">
      <c r="A11892" s="210" t="s">
        <v>23883</v>
      </c>
      <c r="B11892" s="211" t="n">
        <v>28.56</v>
      </c>
    </row>
    <row r="11893" customFormat="false" ht="12.75" hidden="false" customHeight="false" outlineLevel="0" collapsed="false">
      <c r="A11893" s="210" t="s">
        <v>23890</v>
      </c>
      <c r="B11893" s="211" t="n">
        <v>25.71</v>
      </c>
    </row>
    <row r="11894" customFormat="false" ht="12.75" hidden="false" customHeight="false" outlineLevel="0" collapsed="false">
      <c r="A11894" s="210" t="s">
        <v>23891</v>
      </c>
      <c r="B11894" s="211" t="n">
        <v>112.41</v>
      </c>
    </row>
    <row r="11895" customFormat="false" ht="12.75" hidden="false" customHeight="false" outlineLevel="0" collapsed="false">
      <c r="A11895" s="210" t="s">
        <v>23898</v>
      </c>
      <c r="B11895" s="211" t="n">
        <v>107.02</v>
      </c>
    </row>
    <row r="11896" customFormat="false" ht="12.75" hidden="false" customHeight="false" outlineLevel="0" collapsed="false">
      <c r="A11896" s="210" t="s">
        <v>23899</v>
      </c>
      <c r="B11896" s="211" t="n">
        <v>73.28</v>
      </c>
    </row>
    <row r="11897" customFormat="false" ht="12.75" hidden="false" customHeight="false" outlineLevel="0" collapsed="false">
      <c r="A11897" s="210" t="s">
        <v>23906</v>
      </c>
      <c r="B11897" s="211" t="n">
        <v>68.76</v>
      </c>
    </row>
    <row r="11898" customFormat="false" ht="12.75" hidden="false" customHeight="false" outlineLevel="0" collapsed="false">
      <c r="A11898" s="210" t="s">
        <v>23907</v>
      </c>
      <c r="B11898" s="211" t="n">
        <v>136.67</v>
      </c>
    </row>
    <row r="11899" customFormat="false" ht="12.75" hidden="false" customHeight="false" outlineLevel="0" collapsed="false">
      <c r="A11899" s="210" t="s">
        <v>23914</v>
      </c>
      <c r="B11899" s="211" t="n">
        <v>128.59</v>
      </c>
    </row>
    <row r="11900" customFormat="false" ht="12.75" hidden="false" customHeight="false" outlineLevel="0" collapsed="false">
      <c r="A11900" s="210" t="s">
        <v>23915</v>
      </c>
      <c r="B11900" s="211" t="n">
        <v>99.24</v>
      </c>
    </row>
    <row r="11901" customFormat="false" ht="12.75" hidden="false" customHeight="false" outlineLevel="0" collapsed="false">
      <c r="A11901" s="210" t="s">
        <v>23920</v>
      </c>
      <c r="B11901" s="211" t="n">
        <v>91.66</v>
      </c>
    </row>
    <row r="11902" customFormat="false" ht="12.75" hidden="false" customHeight="false" outlineLevel="0" collapsed="false">
      <c r="A11902" s="210" t="s">
        <v>23921</v>
      </c>
      <c r="B11902" s="211" t="n">
        <v>129.69</v>
      </c>
    </row>
    <row r="11903" customFormat="false" ht="12.75" hidden="false" customHeight="false" outlineLevel="0" collapsed="false">
      <c r="A11903" s="210" t="s">
        <v>23927</v>
      </c>
      <c r="B11903" s="211" t="n">
        <v>124.3</v>
      </c>
    </row>
    <row r="11904" customFormat="false" ht="12.75" hidden="false" customHeight="false" outlineLevel="0" collapsed="false">
      <c r="A11904" s="210" t="s">
        <v>23928</v>
      </c>
      <c r="B11904" s="211" t="n">
        <v>95.46</v>
      </c>
    </row>
    <row r="11905" customFormat="false" ht="12.75" hidden="false" customHeight="false" outlineLevel="0" collapsed="false">
      <c r="A11905" s="210" t="s">
        <v>23932</v>
      </c>
      <c r="B11905" s="211" t="n">
        <v>90.14</v>
      </c>
    </row>
    <row r="11906" customFormat="false" ht="12.75" hidden="false" customHeight="false" outlineLevel="0" collapsed="false">
      <c r="A11906" s="210" t="s">
        <v>23933</v>
      </c>
      <c r="B11906" s="211" t="n">
        <v>147.86</v>
      </c>
    </row>
    <row r="11907" customFormat="false" ht="12.75" hidden="false" customHeight="false" outlineLevel="0" collapsed="false">
      <c r="A11907" s="210" t="s">
        <v>23936</v>
      </c>
      <c r="B11907" s="211" t="n">
        <v>142.47</v>
      </c>
    </row>
    <row r="11908" customFormat="false" ht="12.75" hidden="false" customHeight="false" outlineLevel="0" collapsed="false">
      <c r="A11908" s="210" t="s">
        <v>23937</v>
      </c>
      <c r="B11908" s="211" t="n">
        <v>114.19</v>
      </c>
    </row>
    <row r="11909" customFormat="false" ht="12.75" hidden="false" customHeight="false" outlineLevel="0" collapsed="false">
      <c r="A11909" s="210" t="s">
        <v>23939</v>
      </c>
      <c r="B11909" s="211" t="n">
        <v>108.8</v>
      </c>
    </row>
    <row r="11910" customFormat="false" ht="12.75" hidden="false" customHeight="false" outlineLevel="0" collapsed="false">
      <c r="A11910" s="210" t="s">
        <v>23940</v>
      </c>
      <c r="B11910" s="211" t="n">
        <v>29.78</v>
      </c>
    </row>
    <row r="11911" customFormat="false" ht="12.75" hidden="false" customHeight="false" outlineLevel="0" collapsed="false">
      <c r="A11911" s="210" t="s">
        <v>23945</v>
      </c>
      <c r="B11911" s="211" t="n">
        <v>28.61</v>
      </c>
    </row>
    <row r="11912" customFormat="false" ht="12.75" hidden="false" customHeight="false" outlineLevel="0" collapsed="false">
      <c r="A11912" s="210" t="s">
        <v>23946</v>
      </c>
      <c r="B11912" s="211" t="n">
        <v>37.09</v>
      </c>
    </row>
    <row r="11913" customFormat="false" ht="12.75" hidden="false" customHeight="false" outlineLevel="0" collapsed="false">
      <c r="A11913" s="210" t="s">
        <v>23951</v>
      </c>
      <c r="B11913" s="211" t="n">
        <v>35.64</v>
      </c>
    </row>
    <row r="11914" customFormat="false" ht="12.75" hidden="false" customHeight="false" outlineLevel="0" collapsed="false">
      <c r="A11914" s="210" t="s">
        <v>23952</v>
      </c>
      <c r="B11914" s="211" t="n">
        <v>70.46</v>
      </c>
    </row>
    <row r="11915" customFormat="false" ht="12.75" hidden="false" customHeight="false" outlineLevel="0" collapsed="false">
      <c r="A11915" s="210" t="s">
        <v>23958</v>
      </c>
      <c r="B11915" s="211" t="n">
        <v>65.14</v>
      </c>
    </row>
    <row r="11916" customFormat="false" ht="12.75" hidden="false" customHeight="false" outlineLevel="0" collapsed="false">
      <c r="A11916" s="210" t="s">
        <v>23959</v>
      </c>
      <c r="B11916" s="211" t="n">
        <v>74.36</v>
      </c>
    </row>
    <row r="11917" customFormat="false" ht="12.75" hidden="false" customHeight="false" outlineLevel="0" collapsed="false">
      <c r="A11917" s="210" t="s">
        <v>23963</v>
      </c>
      <c r="B11917" s="211" t="n">
        <v>69.04</v>
      </c>
    </row>
    <row r="11918" customFormat="false" ht="12.75" hidden="false" customHeight="false" outlineLevel="0" collapsed="false">
      <c r="A11918" s="210" t="s">
        <v>23964</v>
      </c>
      <c r="B11918" s="211" t="n">
        <v>64.32</v>
      </c>
    </row>
    <row r="11919" customFormat="false" ht="12.75" hidden="false" customHeight="false" outlineLevel="0" collapsed="false">
      <c r="A11919" s="210" t="s">
        <v>23968</v>
      </c>
      <c r="B11919" s="211" t="n">
        <v>59</v>
      </c>
    </row>
    <row r="11920" customFormat="false" ht="12.75" hidden="false" customHeight="false" outlineLevel="0" collapsed="false">
      <c r="A11920" s="210" t="s">
        <v>23969</v>
      </c>
      <c r="B11920" s="211" t="n">
        <v>72.45</v>
      </c>
    </row>
    <row r="11921" customFormat="false" ht="12.75" hidden="false" customHeight="false" outlineLevel="0" collapsed="false">
      <c r="A11921" s="210" t="s">
        <v>23971</v>
      </c>
      <c r="B11921" s="211" t="n">
        <v>67.13</v>
      </c>
    </row>
    <row r="11922" customFormat="false" ht="12.75" hidden="false" customHeight="false" outlineLevel="0" collapsed="false">
      <c r="A11922" s="210" t="s">
        <v>23972</v>
      </c>
      <c r="B11922" s="211" t="n">
        <v>24.19</v>
      </c>
    </row>
    <row r="11923" customFormat="false" ht="12.75" hidden="false" customHeight="false" outlineLevel="0" collapsed="false">
      <c r="A11923" s="210" t="s">
        <v>23978</v>
      </c>
      <c r="B11923" s="211" t="n">
        <v>21.23</v>
      </c>
    </row>
    <row r="11924" customFormat="false" ht="12.75" hidden="false" customHeight="false" outlineLevel="0" collapsed="false">
      <c r="A11924" s="210" t="s">
        <v>23979</v>
      </c>
      <c r="B11924" s="211" t="n">
        <v>24.39</v>
      </c>
    </row>
    <row r="11925" customFormat="false" ht="12.75" hidden="false" customHeight="false" outlineLevel="0" collapsed="false">
      <c r="A11925" s="210" t="s">
        <v>23983</v>
      </c>
      <c r="B11925" s="211" t="n">
        <v>21.44</v>
      </c>
    </row>
    <row r="11926" customFormat="false" ht="12.75" hidden="false" customHeight="false" outlineLevel="0" collapsed="false">
      <c r="A11926" s="210" t="s">
        <v>23984</v>
      </c>
      <c r="B11926" s="211" t="n">
        <v>65.72</v>
      </c>
    </row>
    <row r="11927" customFormat="false" ht="12.75" hidden="false" customHeight="false" outlineLevel="0" collapsed="false">
      <c r="A11927" s="210" t="s">
        <v>23991</v>
      </c>
      <c r="B11927" s="211" t="n">
        <v>60.13</v>
      </c>
    </row>
    <row r="11928" customFormat="false" ht="12.75" hidden="false" customHeight="false" outlineLevel="0" collapsed="false">
      <c r="A11928" s="210" t="s">
        <v>23992</v>
      </c>
      <c r="B11928" s="211" t="n">
        <v>66.03</v>
      </c>
    </row>
    <row r="11929" customFormat="false" ht="12.75" hidden="false" customHeight="false" outlineLevel="0" collapsed="false">
      <c r="A11929" s="210" t="s">
        <v>23998</v>
      </c>
      <c r="B11929" s="211" t="n">
        <v>60.44</v>
      </c>
    </row>
    <row r="11930" customFormat="false" ht="12.75" hidden="false" customHeight="false" outlineLevel="0" collapsed="false">
      <c r="A11930" s="210" t="s">
        <v>23999</v>
      </c>
      <c r="B11930" s="211" t="n">
        <v>163.05</v>
      </c>
    </row>
    <row r="11931" customFormat="false" ht="12.75" hidden="false" customHeight="false" outlineLevel="0" collapsed="false">
      <c r="A11931" s="210" t="s">
        <v>24003</v>
      </c>
      <c r="B11931" s="211" t="n">
        <v>147.3</v>
      </c>
    </row>
    <row r="11932" customFormat="false" ht="12.75" hidden="false" customHeight="false" outlineLevel="0" collapsed="false">
      <c r="A11932" s="210" t="s">
        <v>24004</v>
      </c>
      <c r="B11932" s="211" t="n">
        <v>188.07</v>
      </c>
    </row>
    <row r="11933" customFormat="false" ht="12.75" hidden="false" customHeight="false" outlineLevel="0" collapsed="false">
      <c r="A11933" s="210" t="s">
        <v>24007</v>
      </c>
      <c r="B11933" s="211" t="n">
        <v>169.99</v>
      </c>
    </row>
    <row r="11934" customFormat="false" ht="12.75" hidden="false" customHeight="false" outlineLevel="0" collapsed="false">
      <c r="A11934" s="210" t="s">
        <v>24008</v>
      </c>
      <c r="B11934" s="211" t="n">
        <v>103.89</v>
      </c>
    </row>
    <row r="11935" customFormat="false" ht="12.75" hidden="false" customHeight="false" outlineLevel="0" collapsed="false">
      <c r="A11935" s="210" t="s">
        <v>24012</v>
      </c>
      <c r="B11935" s="211" t="n">
        <v>92.07</v>
      </c>
    </row>
    <row r="11936" customFormat="false" ht="12.75" hidden="false" customHeight="false" outlineLevel="0" collapsed="false">
      <c r="A11936" s="210" t="s">
        <v>24013</v>
      </c>
      <c r="B11936" s="211" t="n">
        <v>88.52</v>
      </c>
    </row>
    <row r="11937" customFormat="false" ht="12.75" hidden="false" customHeight="false" outlineLevel="0" collapsed="false">
      <c r="A11937" s="210" t="s">
        <v>24017</v>
      </c>
      <c r="B11937" s="211" t="n">
        <v>76.71</v>
      </c>
    </row>
    <row r="11938" customFormat="false" ht="12.75" hidden="false" customHeight="false" outlineLevel="0" collapsed="false">
      <c r="A11938" s="210" t="s">
        <v>24018</v>
      </c>
      <c r="B11938" s="211" t="n">
        <v>7.87</v>
      </c>
    </row>
    <row r="11939" customFormat="false" ht="12.75" hidden="false" customHeight="false" outlineLevel="0" collapsed="false">
      <c r="A11939" s="210" t="s">
        <v>24020</v>
      </c>
      <c r="B11939" s="211" t="n">
        <v>7.02</v>
      </c>
    </row>
    <row r="11940" customFormat="false" ht="12.75" hidden="false" customHeight="false" outlineLevel="0" collapsed="false">
      <c r="A11940" s="210" t="s">
        <v>24021</v>
      </c>
      <c r="B11940" s="211" t="n">
        <v>8.27</v>
      </c>
    </row>
    <row r="11941" customFormat="false" ht="12.75" hidden="false" customHeight="false" outlineLevel="0" collapsed="false">
      <c r="A11941" s="210" t="s">
        <v>24023</v>
      </c>
      <c r="B11941" s="211" t="n">
        <v>7.42</v>
      </c>
    </row>
    <row r="11942" customFormat="false" ht="12.75" hidden="false" customHeight="false" outlineLevel="0" collapsed="false">
      <c r="A11942" s="210" t="s">
        <v>24024</v>
      </c>
      <c r="B11942" s="211" t="n">
        <v>15.83</v>
      </c>
    </row>
    <row r="11943" customFormat="false" ht="12.75" hidden="false" customHeight="false" outlineLevel="0" collapsed="false">
      <c r="A11943" s="210" t="s">
        <v>24026</v>
      </c>
      <c r="B11943" s="211" t="n">
        <v>14.97</v>
      </c>
    </row>
    <row r="11944" customFormat="false" ht="12.75" hidden="false" customHeight="false" outlineLevel="0" collapsed="false">
      <c r="A11944" s="210" t="s">
        <v>24027</v>
      </c>
      <c r="B11944" s="211" t="n">
        <v>13.09</v>
      </c>
    </row>
    <row r="11945" customFormat="false" ht="12.75" hidden="false" customHeight="false" outlineLevel="0" collapsed="false">
      <c r="A11945" s="210" t="s">
        <v>24030</v>
      </c>
      <c r="B11945" s="211" t="n">
        <v>11.45</v>
      </c>
    </row>
    <row r="11946" customFormat="false" ht="12.75" hidden="false" customHeight="false" outlineLevel="0" collapsed="false">
      <c r="A11946" s="210" t="s">
        <v>24031</v>
      </c>
      <c r="B11946" s="211" t="n">
        <v>32.13</v>
      </c>
    </row>
    <row r="11947" customFormat="false" ht="12.75" hidden="false" customHeight="false" outlineLevel="0" collapsed="false">
      <c r="A11947" s="210" t="s">
        <v>24034</v>
      </c>
      <c r="B11947" s="211" t="n">
        <v>29.75</v>
      </c>
    </row>
    <row r="11948" customFormat="false" ht="12.75" hidden="false" customHeight="false" outlineLevel="0" collapsed="false">
      <c r="A11948" s="210" t="s">
        <v>24035</v>
      </c>
      <c r="B11948" s="211" t="n">
        <v>23.6</v>
      </c>
    </row>
    <row r="11949" customFormat="false" ht="12.75" hidden="false" customHeight="false" outlineLevel="0" collapsed="false">
      <c r="A11949" s="210" t="s">
        <v>24037</v>
      </c>
      <c r="B11949" s="211" t="n">
        <v>21.97</v>
      </c>
    </row>
    <row r="11950" customFormat="false" ht="12.75" hidden="false" customHeight="false" outlineLevel="0" collapsed="false">
      <c r="A11950" s="210" t="s">
        <v>24038</v>
      </c>
      <c r="B11950" s="211" t="n">
        <v>16.68</v>
      </c>
    </row>
    <row r="11951" customFormat="false" ht="12.75" hidden="false" customHeight="false" outlineLevel="0" collapsed="false">
      <c r="A11951" s="210" t="s">
        <v>24040</v>
      </c>
      <c r="B11951" s="211" t="n">
        <v>14.51</v>
      </c>
    </row>
    <row r="11952" customFormat="false" ht="12.75" hidden="false" customHeight="false" outlineLevel="0" collapsed="false">
      <c r="A11952" s="210" t="s">
        <v>24041</v>
      </c>
      <c r="B11952" s="211" t="n">
        <v>16.95</v>
      </c>
    </row>
    <row r="11953" customFormat="false" ht="12.75" hidden="false" customHeight="false" outlineLevel="0" collapsed="false">
      <c r="A11953" s="210" t="s">
        <v>24043</v>
      </c>
      <c r="B11953" s="211" t="n">
        <v>14.78</v>
      </c>
    </row>
    <row r="11954" customFormat="false" ht="12.75" hidden="false" customHeight="false" outlineLevel="0" collapsed="false">
      <c r="A11954" s="210" t="s">
        <v>24044</v>
      </c>
      <c r="B11954" s="211" t="n">
        <v>97.2</v>
      </c>
    </row>
    <row r="11955" customFormat="false" ht="12.75" hidden="false" customHeight="false" outlineLevel="0" collapsed="false">
      <c r="A11955" s="210" t="s">
        <v>24051</v>
      </c>
      <c r="B11955" s="211" t="n">
        <v>97.2</v>
      </c>
    </row>
    <row r="11956" customFormat="false" ht="12.75" hidden="false" customHeight="false" outlineLevel="0" collapsed="false">
      <c r="A11956" s="210" t="s">
        <v>24052</v>
      </c>
      <c r="B11956" s="211" t="n">
        <v>97.2</v>
      </c>
    </row>
    <row r="11957" customFormat="false" ht="12.75" hidden="false" customHeight="false" outlineLevel="0" collapsed="false">
      <c r="A11957" s="210" t="s">
        <v>24057</v>
      </c>
      <c r="B11957" s="211" t="n">
        <v>97.2</v>
      </c>
    </row>
    <row r="11958" customFormat="false" ht="12.75" hidden="false" customHeight="false" outlineLevel="0" collapsed="false">
      <c r="A11958" s="210" t="s">
        <v>24058</v>
      </c>
      <c r="B11958" s="211" t="n">
        <v>108.52</v>
      </c>
    </row>
    <row r="11959" customFormat="false" ht="12.75" hidden="false" customHeight="false" outlineLevel="0" collapsed="false">
      <c r="A11959" s="210" t="s">
        <v>24061</v>
      </c>
      <c r="B11959" s="211" t="n">
        <v>108.52</v>
      </c>
    </row>
    <row r="11960" customFormat="false" ht="12.75" hidden="false" customHeight="false" outlineLevel="0" collapsed="false">
      <c r="A11960" s="210" t="s">
        <v>24062</v>
      </c>
      <c r="B11960" s="211" t="n">
        <v>31.51</v>
      </c>
    </row>
    <row r="11961" customFormat="false" ht="12.75" hidden="false" customHeight="false" outlineLevel="0" collapsed="false">
      <c r="A11961" s="210" t="s">
        <v>24067</v>
      </c>
      <c r="B11961" s="211" t="n">
        <v>31.51</v>
      </c>
    </row>
    <row r="11962" customFormat="false" ht="12.75" hidden="false" customHeight="false" outlineLevel="0" collapsed="false">
      <c r="A11962" s="210" t="s">
        <v>24068</v>
      </c>
      <c r="B11962" s="211" t="n">
        <v>46.26</v>
      </c>
    </row>
    <row r="11963" customFormat="false" ht="12.75" hidden="false" customHeight="false" outlineLevel="0" collapsed="false">
      <c r="A11963" s="210" t="s">
        <v>24072</v>
      </c>
      <c r="B11963" s="211" t="n">
        <v>46.26</v>
      </c>
    </row>
    <row r="11964" customFormat="false" ht="12.75" hidden="false" customHeight="false" outlineLevel="0" collapsed="false">
      <c r="A11964" s="210" t="s">
        <v>24073</v>
      </c>
      <c r="B11964" s="211" t="n">
        <v>46.26</v>
      </c>
    </row>
    <row r="11965" customFormat="false" ht="12.75" hidden="false" customHeight="false" outlineLevel="0" collapsed="false">
      <c r="A11965" s="210" t="s">
        <v>24077</v>
      </c>
      <c r="B11965" s="211" t="n">
        <v>46.26</v>
      </c>
    </row>
    <row r="11966" customFormat="false" ht="12.75" hidden="false" customHeight="false" outlineLevel="0" collapsed="false">
      <c r="A11966" s="210" t="s">
        <v>24078</v>
      </c>
      <c r="B11966" s="211" t="n">
        <v>99.56</v>
      </c>
    </row>
    <row r="11967" customFormat="false" ht="12.75" hidden="false" customHeight="false" outlineLevel="0" collapsed="false">
      <c r="A11967" s="210" t="s">
        <v>24082</v>
      </c>
      <c r="B11967" s="211" t="n">
        <v>99.56</v>
      </c>
    </row>
    <row r="11968" customFormat="false" ht="12.75" hidden="false" customHeight="false" outlineLevel="0" collapsed="false">
      <c r="A11968" s="210" t="s">
        <v>24083</v>
      </c>
      <c r="B11968" s="211" t="n">
        <v>99.56</v>
      </c>
    </row>
    <row r="11969" customFormat="false" ht="12.75" hidden="false" customHeight="false" outlineLevel="0" collapsed="false">
      <c r="A11969" s="210" t="s">
        <v>24086</v>
      </c>
      <c r="B11969" s="211" t="n">
        <v>99.56</v>
      </c>
    </row>
    <row r="11970" customFormat="false" ht="12.75" hidden="false" customHeight="false" outlineLevel="0" collapsed="false">
      <c r="A11970" s="210" t="s">
        <v>24087</v>
      </c>
      <c r="B11970" s="211" t="n">
        <v>99.56</v>
      </c>
    </row>
    <row r="11971" customFormat="false" ht="12.75" hidden="false" customHeight="false" outlineLevel="0" collapsed="false">
      <c r="A11971" s="210" t="s">
        <v>24090</v>
      </c>
      <c r="B11971" s="211" t="n">
        <v>99.56</v>
      </c>
    </row>
    <row r="11972" customFormat="false" ht="12.75" hidden="false" customHeight="false" outlineLevel="0" collapsed="false">
      <c r="A11972" s="210" t="s">
        <v>24091</v>
      </c>
      <c r="B11972" s="211" t="n">
        <v>288.68</v>
      </c>
    </row>
    <row r="11973" customFormat="false" ht="12.75" hidden="false" customHeight="false" outlineLevel="0" collapsed="false">
      <c r="A11973" s="210" t="s">
        <v>24098</v>
      </c>
      <c r="B11973" s="211" t="n">
        <v>274.22</v>
      </c>
    </row>
    <row r="11974" customFormat="false" ht="12.75" hidden="false" customHeight="false" outlineLevel="0" collapsed="false">
      <c r="A11974" s="210" t="s">
        <v>24099</v>
      </c>
      <c r="B11974" s="211" t="n">
        <v>162.73</v>
      </c>
    </row>
    <row r="11975" customFormat="false" ht="12.75" hidden="false" customHeight="false" outlineLevel="0" collapsed="false">
      <c r="A11975" s="210" t="s">
        <v>24106</v>
      </c>
      <c r="B11975" s="211" t="n">
        <v>153.02</v>
      </c>
    </row>
    <row r="11976" customFormat="false" ht="12.75" hidden="false" customHeight="false" outlineLevel="0" collapsed="false">
      <c r="A11976" s="210" t="s">
        <v>24107</v>
      </c>
      <c r="B11976" s="211" t="n">
        <v>189.89</v>
      </c>
    </row>
    <row r="11977" customFormat="false" ht="12.75" hidden="false" customHeight="false" outlineLevel="0" collapsed="false">
      <c r="A11977" s="210" t="s">
        <v>24111</v>
      </c>
      <c r="B11977" s="211" t="n">
        <v>178.35</v>
      </c>
    </row>
    <row r="11978" customFormat="false" ht="12.75" hidden="false" customHeight="false" outlineLevel="0" collapsed="false">
      <c r="A11978" s="210" t="s">
        <v>24112</v>
      </c>
      <c r="B11978" s="211" t="n">
        <v>148.78</v>
      </c>
    </row>
    <row r="11979" customFormat="false" ht="12.75" hidden="false" customHeight="false" outlineLevel="0" collapsed="false">
      <c r="A11979" s="210" t="s">
        <v>24114</v>
      </c>
      <c r="B11979" s="211" t="n">
        <v>140.66</v>
      </c>
    </row>
    <row r="11980" customFormat="false" ht="12.75" hidden="false" customHeight="false" outlineLevel="0" collapsed="false">
      <c r="A11980" s="210" t="s">
        <v>24115</v>
      </c>
      <c r="B11980" s="211" t="n">
        <v>80.68</v>
      </c>
    </row>
    <row r="11981" customFormat="false" ht="12.75" hidden="false" customHeight="false" outlineLevel="0" collapsed="false">
      <c r="A11981" s="210" t="s">
        <v>24122</v>
      </c>
      <c r="B11981" s="211" t="n">
        <v>75.52</v>
      </c>
    </row>
    <row r="11982" customFormat="false" ht="12.75" hidden="false" customHeight="false" outlineLevel="0" collapsed="false">
      <c r="A11982" s="210" t="s">
        <v>24123</v>
      </c>
      <c r="B11982" s="211" t="n">
        <v>55.86</v>
      </c>
    </row>
    <row r="11983" customFormat="false" ht="12.75" hidden="false" customHeight="false" outlineLevel="0" collapsed="false">
      <c r="A11983" s="210" t="s">
        <v>24127</v>
      </c>
      <c r="B11983" s="211" t="n">
        <v>52.8</v>
      </c>
    </row>
    <row r="11984" customFormat="false" ht="12.75" hidden="false" customHeight="false" outlineLevel="0" collapsed="false">
      <c r="A11984" s="210" t="s">
        <v>24128</v>
      </c>
      <c r="B11984" s="211" t="n">
        <v>95.57</v>
      </c>
    </row>
    <row r="11985" customFormat="false" ht="12.75" hidden="false" customHeight="false" outlineLevel="0" collapsed="false">
      <c r="A11985" s="210" t="s">
        <v>24132</v>
      </c>
      <c r="B11985" s="211" t="n">
        <v>94.61</v>
      </c>
    </row>
    <row r="11986" customFormat="false" ht="12.75" hidden="false" customHeight="false" outlineLevel="0" collapsed="false">
      <c r="A11986" s="210" t="s">
        <v>24133</v>
      </c>
      <c r="B11986" s="211" t="n">
        <v>142.89</v>
      </c>
    </row>
    <row r="11987" customFormat="false" ht="12.75" hidden="false" customHeight="false" outlineLevel="0" collapsed="false">
      <c r="A11987" s="210" t="s">
        <v>24136</v>
      </c>
      <c r="B11987" s="211" t="n">
        <v>141.93</v>
      </c>
    </row>
    <row r="11988" customFormat="false" ht="12.75" hidden="false" customHeight="false" outlineLevel="0" collapsed="false">
      <c r="A11988" s="210" t="s">
        <v>24137</v>
      </c>
      <c r="B11988" s="211" t="n">
        <v>80.51</v>
      </c>
    </row>
    <row r="11989" customFormat="false" ht="12.75" hidden="false" customHeight="false" outlineLevel="0" collapsed="false">
      <c r="A11989" s="210" t="s">
        <v>24140</v>
      </c>
      <c r="B11989" s="211" t="n">
        <v>79.55</v>
      </c>
    </row>
    <row r="11990" customFormat="false" ht="12.75" hidden="false" customHeight="false" outlineLevel="0" collapsed="false">
      <c r="A11990" s="210" t="s">
        <v>24141</v>
      </c>
      <c r="B11990" s="211" t="n">
        <v>132.1</v>
      </c>
    </row>
    <row r="11991" customFormat="false" ht="12.75" hidden="false" customHeight="false" outlineLevel="0" collapsed="false">
      <c r="A11991" s="210" t="s">
        <v>24143</v>
      </c>
      <c r="B11991" s="211" t="n">
        <v>131.14</v>
      </c>
    </row>
    <row r="11992" customFormat="false" ht="12.75" hidden="false" customHeight="false" outlineLevel="0" collapsed="false">
      <c r="A11992" s="210" t="s">
        <v>24144</v>
      </c>
      <c r="B11992" s="211" t="n">
        <v>145.11</v>
      </c>
    </row>
    <row r="11993" customFormat="false" ht="12.75" hidden="false" customHeight="false" outlineLevel="0" collapsed="false">
      <c r="A11993" s="210" t="s">
        <v>229</v>
      </c>
      <c r="B11993" s="211" t="n">
        <v>144.26</v>
      </c>
    </row>
    <row r="11994" customFormat="false" ht="12.75" hidden="false" customHeight="false" outlineLevel="0" collapsed="false">
      <c r="A11994" s="210" t="s">
        <v>24149</v>
      </c>
      <c r="B11994" s="211" t="n">
        <v>185.4</v>
      </c>
    </row>
    <row r="11995" customFormat="false" ht="12.75" hidden="false" customHeight="false" outlineLevel="0" collapsed="false">
      <c r="A11995" s="210" t="s">
        <v>24156</v>
      </c>
      <c r="B11995" s="211" t="n">
        <v>184.55</v>
      </c>
    </row>
    <row r="11996" customFormat="false" ht="12.75" hidden="false" customHeight="false" outlineLevel="0" collapsed="false">
      <c r="A11996" s="210" t="s">
        <v>24157</v>
      </c>
      <c r="B11996" s="211" t="n">
        <v>152.7</v>
      </c>
    </row>
    <row r="11997" customFormat="false" ht="12.75" hidden="false" customHeight="false" outlineLevel="0" collapsed="false">
      <c r="A11997" s="210" t="s">
        <v>24161</v>
      </c>
      <c r="B11997" s="211" t="n">
        <v>151.85</v>
      </c>
    </row>
    <row r="11998" customFormat="false" ht="12.75" hidden="false" customHeight="false" outlineLevel="0" collapsed="false">
      <c r="A11998" s="210" t="s">
        <v>24162</v>
      </c>
      <c r="B11998" s="211" t="n">
        <v>193.05</v>
      </c>
    </row>
    <row r="11999" customFormat="false" ht="12.75" hidden="false" customHeight="false" outlineLevel="0" collapsed="false">
      <c r="A11999" s="210" t="s">
        <v>24164</v>
      </c>
      <c r="B11999" s="211" t="n">
        <v>192.2</v>
      </c>
    </row>
    <row r="12000" customFormat="false" ht="12.75" hidden="false" customHeight="false" outlineLevel="0" collapsed="false">
      <c r="A12000" s="210" t="s">
        <v>24165</v>
      </c>
      <c r="B12000" s="211" t="n">
        <v>21.08</v>
      </c>
    </row>
    <row r="12001" customFormat="false" ht="12.75" hidden="false" customHeight="false" outlineLevel="0" collapsed="false">
      <c r="A12001" s="210" t="s">
        <v>24167</v>
      </c>
      <c r="B12001" s="211" t="n">
        <v>20.69</v>
      </c>
    </row>
    <row r="12002" customFormat="false" ht="12.75" hidden="false" customHeight="false" outlineLevel="0" collapsed="false">
      <c r="A12002" s="210" t="s">
        <v>24168</v>
      </c>
      <c r="B12002" s="211" t="n">
        <v>15.78</v>
      </c>
    </row>
    <row r="12003" customFormat="false" ht="12.75" hidden="false" customHeight="false" outlineLevel="0" collapsed="false">
      <c r="A12003" s="210" t="s">
        <v>24171</v>
      </c>
      <c r="B12003" s="211" t="n">
        <v>14.93</v>
      </c>
    </row>
    <row r="12004" customFormat="false" ht="12.75" hidden="false" customHeight="false" outlineLevel="0" collapsed="false">
      <c r="A12004" s="210" t="s">
        <v>24172</v>
      </c>
      <c r="B12004" s="211" t="n">
        <v>24.04</v>
      </c>
    </row>
    <row r="12005" customFormat="false" ht="12.75" hidden="false" customHeight="false" outlineLevel="0" collapsed="false">
      <c r="A12005" s="210" t="s">
        <v>24175</v>
      </c>
      <c r="B12005" s="211" t="n">
        <v>23.19</v>
      </c>
    </row>
    <row r="12006" customFormat="false" ht="12.75" hidden="false" customHeight="false" outlineLevel="0" collapsed="false">
      <c r="A12006" s="210" t="s">
        <v>24176</v>
      </c>
      <c r="B12006" s="211" t="n">
        <v>35.88</v>
      </c>
    </row>
    <row r="12007" customFormat="false" ht="12.75" hidden="false" customHeight="false" outlineLevel="0" collapsed="false">
      <c r="A12007" s="210" t="s">
        <v>24178</v>
      </c>
      <c r="B12007" s="211" t="n">
        <v>33.33</v>
      </c>
    </row>
    <row r="12008" customFormat="false" ht="12.75" hidden="false" customHeight="false" outlineLevel="0" collapsed="false">
      <c r="A12008" s="210" t="s">
        <v>24179</v>
      </c>
      <c r="B12008" s="211" t="n">
        <v>10.69</v>
      </c>
    </row>
    <row r="12009" customFormat="false" ht="12.75" hidden="false" customHeight="false" outlineLevel="0" collapsed="false">
      <c r="A12009" s="210" t="s">
        <v>24182</v>
      </c>
      <c r="B12009" s="211" t="n">
        <v>10.18</v>
      </c>
    </row>
    <row r="12010" customFormat="false" ht="12.75" hidden="false" customHeight="false" outlineLevel="0" collapsed="false">
      <c r="A12010" s="210" t="s">
        <v>24183</v>
      </c>
      <c r="B12010" s="211" t="n">
        <v>34.62</v>
      </c>
    </row>
    <row r="12011" customFormat="false" ht="12.75" hidden="false" customHeight="false" outlineLevel="0" collapsed="false">
      <c r="A12011" s="210" t="s">
        <v>24186</v>
      </c>
      <c r="B12011" s="211" t="n">
        <v>30.82</v>
      </c>
    </row>
    <row r="12012" customFormat="false" ht="12.75" hidden="false" customHeight="false" outlineLevel="0" collapsed="false">
      <c r="A12012" s="210" t="s">
        <v>24187</v>
      </c>
      <c r="B12012" s="211" t="n">
        <v>104.87</v>
      </c>
    </row>
    <row r="12013" customFormat="false" ht="12.75" hidden="false" customHeight="false" outlineLevel="0" collapsed="false">
      <c r="A12013" s="210" t="s">
        <v>24191</v>
      </c>
      <c r="B12013" s="211" t="n">
        <v>104.33</v>
      </c>
    </row>
    <row r="12014" customFormat="false" ht="12.75" hidden="false" customHeight="false" outlineLevel="0" collapsed="false">
      <c r="A12014" s="210" t="s">
        <v>24192</v>
      </c>
      <c r="B12014" s="211" t="n">
        <v>157.37</v>
      </c>
    </row>
    <row r="12015" customFormat="false" ht="12.75" hidden="false" customHeight="false" outlineLevel="0" collapsed="false">
      <c r="A12015" s="210" t="s">
        <v>24194</v>
      </c>
      <c r="B12015" s="211" t="n">
        <v>156.83</v>
      </c>
    </row>
    <row r="12016" customFormat="false" ht="12.75" hidden="false" customHeight="false" outlineLevel="0" collapsed="false">
      <c r="A12016" s="210" t="s">
        <v>24195</v>
      </c>
      <c r="B12016" s="211" t="n">
        <v>77.15</v>
      </c>
    </row>
    <row r="12017" customFormat="false" ht="12.75" hidden="false" customHeight="false" outlineLevel="0" collapsed="false">
      <c r="A12017" s="210" t="s">
        <v>24199</v>
      </c>
      <c r="B12017" s="211" t="n">
        <v>76.61</v>
      </c>
    </row>
    <row r="12018" customFormat="false" ht="12.75" hidden="false" customHeight="false" outlineLevel="0" collapsed="false">
      <c r="A12018" s="210" t="s">
        <v>24200</v>
      </c>
      <c r="B12018" s="211" t="n">
        <v>207.88</v>
      </c>
    </row>
    <row r="12019" customFormat="false" ht="12.75" hidden="false" customHeight="false" outlineLevel="0" collapsed="false">
      <c r="A12019" s="210" t="s">
        <v>24204</v>
      </c>
      <c r="B12019" s="211" t="n">
        <v>207.34</v>
      </c>
    </row>
    <row r="12020" customFormat="false" ht="12.75" hidden="false" customHeight="false" outlineLevel="0" collapsed="false">
      <c r="A12020" s="210" t="s">
        <v>24205</v>
      </c>
      <c r="B12020" s="211" t="n">
        <v>63.75</v>
      </c>
    </row>
    <row r="12021" customFormat="false" ht="12.75" hidden="false" customHeight="false" outlineLevel="0" collapsed="false">
      <c r="A12021" s="210" t="s">
        <v>24208</v>
      </c>
      <c r="B12021" s="211" t="n">
        <v>63.2</v>
      </c>
    </row>
    <row r="12022" customFormat="false" ht="12.75" hidden="false" customHeight="false" outlineLevel="0" collapsed="false">
      <c r="A12022" s="210" t="s">
        <v>24209</v>
      </c>
      <c r="B12022" s="211" t="n">
        <v>64.87</v>
      </c>
    </row>
    <row r="12023" customFormat="false" ht="12.75" hidden="false" customHeight="false" outlineLevel="0" collapsed="false">
      <c r="A12023" s="210" t="s">
        <v>24213</v>
      </c>
      <c r="B12023" s="211" t="n">
        <v>64.33</v>
      </c>
    </row>
    <row r="12024" customFormat="false" ht="12.75" hidden="false" customHeight="false" outlineLevel="0" collapsed="false">
      <c r="A12024" s="210" t="s">
        <v>24214</v>
      </c>
      <c r="B12024" s="211" t="n">
        <v>178.53</v>
      </c>
    </row>
    <row r="12025" customFormat="false" ht="12.75" hidden="false" customHeight="false" outlineLevel="0" collapsed="false">
      <c r="A12025" s="210" t="s">
        <v>24218</v>
      </c>
      <c r="B12025" s="211" t="n">
        <v>173.77</v>
      </c>
    </row>
    <row r="12026" customFormat="false" ht="12.75" hidden="false" customHeight="false" outlineLevel="0" collapsed="false">
      <c r="A12026" s="210" t="s">
        <v>24219</v>
      </c>
      <c r="B12026" s="211" t="n">
        <v>281.72</v>
      </c>
    </row>
    <row r="12027" customFormat="false" ht="12.75" hidden="false" customHeight="false" outlineLevel="0" collapsed="false">
      <c r="A12027" s="210" t="s">
        <v>24223</v>
      </c>
      <c r="B12027" s="211" t="n">
        <v>273.39</v>
      </c>
    </row>
    <row r="12028" customFormat="false" ht="12.75" hidden="false" customHeight="false" outlineLevel="0" collapsed="false">
      <c r="A12028" s="210" t="s">
        <v>24224</v>
      </c>
      <c r="B12028" s="211" t="n">
        <v>206.74</v>
      </c>
    </row>
    <row r="12029" customFormat="false" ht="12.75" hidden="false" customHeight="false" outlineLevel="0" collapsed="false">
      <c r="A12029" s="210" t="s">
        <v>24228</v>
      </c>
      <c r="B12029" s="211" t="n">
        <v>202.41</v>
      </c>
    </row>
    <row r="12030" customFormat="false" ht="12.75" hidden="false" customHeight="false" outlineLevel="0" collapsed="false">
      <c r="A12030" s="210" t="s">
        <v>24229</v>
      </c>
      <c r="B12030" s="211" t="n">
        <v>27.76</v>
      </c>
    </row>
    <row r="12031" customFormat="false" ht="12.75" hidden="false" customHeight="false" outlineLevel="0" collapsed="false">
      <c r="A12031" s="210" t="s">
        <v>24233</v>
      </c>
      <c r="B12031" s="211" t="n">
        <v>26.22</v>
      </c>
    </row>
    <row r="12032" customFormat="false" ht="12.75" hidden="false" customHeight="false" outlineLevel="0" collapsed="false">
      <c r="A12032" s="210" t="s">
        <v>24234</v>
      </c>
      <c r="B12032" s="211" t="n">
        <v>52.31</v>
      </c>
    </row>
    <row r="12033" customFormat="false" ht="12.75" hidden="false" customHeight="false" outlineLevel="0" collapsed="false">
      <c r="A12033" s="210" t="s">
        <v>24238</v>
      </c>
      <c r="B12033" s="211" t="n">
        <v>50.77</v>
      </c>
    </row>
    <row r="12034" customFormat="false" ht="12.75" hidden="false" customHeight="false" outlineLevel="0" collapsed="false">
      <c r="A12034" s="210" t="s">
        <v>24239</v>
      </c>
      <c r="B12034" s="211" t="n">
        <v>17.54</v>
      </c>
    </row>
    <row r="12035" customFormat="false" ht="12.75" hidden="false" customHeight="false" outlineLevel="0" collapsed="false">
      <c r="A12035" s="210" t="s">
        <v>24242</v>
      </c>
      <c r="B12035" s="211" t="n">
        <v>16.13</v>
      </c>
    </row>
    <row r="12036" customFormat="false" ht="12.75" hidden="false" customHeight="false" outlineLevel="0" collapsed="false">
      <c r="A12036" s="210" t="s">
        <v>24243</v>
      </c>
      <c r="B12036" s="211" t="n">
        <v>21.52</v>
      </c>
    </row>
    <row r="12037" customFormat="false" ht="12.75" hidden="false" customHeight="false" outlineLevel="0" collapsed="false">
      <c r="A12037" s="210" t="s">
        <v>24245</v>
      </c>
      <c r="B12037" s="211" t="n">
        <v>20.11</v>
      </c>
    </row>
    <row r="12038" customFormat="false" ht="12.75" hidden="false" customHeight="false" outlineLevel="0" collapsed="false">
      <c r="A12038" s="210" t="s">
        <v>24246</v>
      </c>
      <c r="B12038" s="211" t="n">
        <v>32.14</v>
      </c>
    </row>
    <row r="12039" customFormat="false" ht="12.75" hidden="false" customHeight="false" outlineLevel="0" collapsed="false">
      <c r="A12039" s="210" t="s">
        <v>24249</v>
      </c>
      <c r="B12039" s="211" t="n">
        <v>30.72</v>
      </c>
    </row>
    <row r="12040" customFormat="false" ht="12.75" hidden="false" customHeight="false" outlineLevel="0" collapsed="false">
      <c r="A12040" s="210" t="s">
        <v>24250</v>
      </c>
      <c r="B12040" s="211" t="n">
        <v>101.47</v>
      </c>
    </row>
    <row r="12041" customFormat="false" ht="12.75" hidden="false" customHeight="false" outlineLevel="0" collapsed="false">
      <c r="A12041" s="210" t="s">
        <v>24253</v>
      </c>
      <c r="B12041" s="211" t="n">
        <v>96.71</v>
      </c>
    </row>
    <row r="12042" customFormat="false" ht="12.75" hidden="false" customHeight="false" outlineLevel="0" collapsed="false">
      <c r="A12042" s="210" t="s">
        <v>24254</v>
      </c>
      <c r="B12042" s="211" t="n">
        <v>115.35</v>
      </c>
    </row>
    <row r="12043" customFormat="false" ht="12.75" hidden="false" customHeight="false" outlineLevel="0" collapsed="false">
      <c r="A12043" s="210" t="s">
        <v>24259</v>
      </c>
      <c r="B12043" s="211" t="n">
        <v>108.74</v>
      </c>
    </row>
    <row r="12044" customFormat="false" ht="12.75" hidden="false" customHeight="false" outlineLevel="0" collapsed="false">
      <c r="A12044" s="210" t="s">
        <v>24260</v>
      </c>
      <c r="B12044" s="211" t="n">
        <v>53.28</v>
      </c>
    </row>
    <row r="12045" customFormat="false" ht="12.75" hidden="false" customHeight="false" outlineLevel="0" collapsed="false">
      <c r="A12045" s="210" t="s">
        <v>24262</v>
      </c>
      <c r="B12045" s="211" t="n">
        <v>53.28</v>
      </c>
    </row>
    <row r="12046" customFormat="false" ht="12.75" hidden="false" customHeight="false" outlineLevel="0" collapsed="false">
      <c r="A12046" s="210" t="s">
        <v>24263</v>
      </c>
      <c r="B12046" s="211" t="n">
        <v>84.42</v>
      </c>
    </row>
    <row r="12047" customFormat="false" ht="12.75" hidden="false" customHeight="false" outlineLevel="0" collapsed="false">
      <c r="A12047" s="210" t="s">
        <v>24265</v>
      </c>
      <c r="B12047" s="211" t="n">
        <v>81.94</v>
      </c>
    </row>
    <row r="12048" customFormat="false" ht="12.75" hidden="false" customHeight="false" outlineLevel="0" collapsed="false">
      <c r="A12048" s="210" t="s">
        <v>24266</v>
      </c>
      <c r="B12048" s="211" t="n">
        <v>124.77</v>
      </c>
    </row>
    <row r="12049" customFormat="false" ht="12.75" hidden="false" customHeight="false" outlineLevel="0" collapsed="false">
      <c r="A12049" s="210" t="s">
        <v>24271</v>
      </c>
      <c r="B12049" s="211" t="n">
        <v>116.9</v>
      </c>
    </row>
    <row r="12050" customFormat="false" ht="12.75" hidden="false" customHeight="false" outlineLevel="0" collapsed="false">
      <c r="A12050" s="210" t="s">
        <v>24272</v>
      </c>
      <c r="B12050" s="211" t="n">
        <v>121</v>
      </c>
    </row>
    <row r="12051" customFormat="false" ht="12.75" hidden="false" customHeight="false" outlineLevel="0" collapsed="false">
      <c r="A12051" s="210" t="s">
        <v>24274</v>
      </c>
      <c r="B12051" s="211" t="n">
        <v>113.64</v>
      </c>
    </row>
    <row r="12052" customFormat="false" ht="12.75" hidden="false" customHeight="false" outlineLevel="0" collapsed="false">
      <c r="A12052" s="210" t="s">
        <v>24275</v>
      </c>
      <c r="B12052" s="211" t="n">
        <v>101.47</v>
      </c>
    </row>
    <row r="12053" customFormat="false" ht="12.75" hidden="false" customHeight="false" outlineLevel="0" collapsed="false">
      <c r="A12053" s="210" t="s">
        <v>24279</v>
      </c>
      <c r="B12053" s="211" t="n">
        <v>96.71</v>
      </c>
    </row>
    <row r="12054" customFormat="false" ht="12.75" hidden="false" customHeight="false" outlineLevel="0" collapsed="false">
      <c r="A12054" s="210" t="s">
        <v>24280</v>
      </c>
      <c r="B12054" s="211" t="n">
        <v>89.73</v>
      </c>
    </row>
    <row r="12055" customFormat="false" ht="12.75" hidden="false" customHeight="false" outlineLevel="0" collapsed="false">
      <c r="A12055" s="210" t="s">
        <v>24284</v>
      </c>
      <c r="B12055" s="211" t="n">
        <v>78.89</v>
      </c>
    </row>
    <row r="12056" customFormat="false" ht="12.75" hidden="false" customHeight="false" outlineLevel="0" collapsed="false">
      <c r="A12056" s="210" t="s">
        <v>24285</v>
      </c>
      <c r="B12056" s="211" t="n">
        <v>175.59</v>
      </c>
    </row>
    <row r="12057" customFormat="false" ht="12.75" hidden="false" customHeight="false" outlineLevel="0" collapsed="false">
      <c r="A12057" s="210" t="s">
        <v>24289</v>
      </c>
      <c r="B12057" s="211" t="n">
        <v>167.65</v>
      </c>
    </row>
    <row r="12058" customFormat="false" ht="12.75" hidden="false" customHeight="false" outlineLevel="0" collapsed="false">
      <c r="A12058" s="210" t="s">
        <v>24290</v>
      </c>
      <c r="B12058" s="211" t="n">
        <v>165.78</v>
      </c>
    </row>
    <row r="12059" customFormat="false" ht="12.75" hidden="false" customHeight="false" outlineLevel="0" collapsed="false">
      <c r="A12059" s="210" t="s">
        <v>24292</v>
      </c>
      <c r="B12059" s="211" t="n">
        <v>158.09</v>
      </c>
    </row>
    <row r="12060" customFormat="false" ht="12.75" hidden="false" customHeight="false" outlineLevel="0" collapsed="false">
      <c r="A12060" s="210" t="s">
        <v>24293</v>
      </c>
      <c r="B12060" s="211" t="n">
        <v>153.45</v>
      </c>
    </row>
    <row r="12061" customFormat="false" ht="12.75" hidden="false" customHeight="false" outlineLevel="0" collapsed="false">
      <c r="A12061" s="210" t="s">
        <v>24297</v>
      </c>
      <c r="B12061" s="211" t="n">
        <v>145.51</v>
      </c>
    </row>
    <row r="12062" customFormat="false" ht="12.75" hidden="false" customHeight="false" outlineLevel="0" collapsed="false">
      <c r="A12062" s="210" t="s">
        <v>24298</v>
      </c>
      <c r="B12062" s="211" t="n">
        <v>142.68</v>
      </c>
    </row>
    <row r="12063" customFormat="false" ht="12.75" hidden="false" customHeight="false" outlineLevel="0" collapsed="false">
      <c r="A12063" s="210" t="s">
        <v>24301</v>
      </c>
      <c r="B12063" s="211" t="n">
        <v>134.99</v>
      </c>
    </row>
    <row r="12064" customFormat="false" ht="12.75" hidden="false" customHeight="false" outlineLevel="0" collapsed="false">
      <c r="A12064" s="210" t="s">
        <v>24302</v>
      </c>
      <c r="B12064" s="211" t="n">
        <v>72.74</v>
      </c>
    </row>
    <row r="12065" customFormat="false" ht="12.75" hidden="false" customHeight="false" outlineLevel="0" collapsed="false">
      <c r="A12065" s="210" t="s">
        <v>24306</v>
      </c>
      <c r="B12065" s="211" t="n">
        <v>67.62</v>
      </c>
    </row>
    <row r="12066" customFormat="false" ht="12.75" hidden="false" customHeight="false" outlineLevel="0" collapsed="false">
      <c r="A12066" s="210" t="s">
        <v>24307</v>
      </c>
      <c r="B12066" s="211" t="n">
        <v>62.94</v>
      </c>
    </row>
    <row r="12067" customFormat="false" ht="12.75" hidden="false" customHeight="false" outlineLevel="0" collapsed="false">
      <c r="A12067" s="210" t="s">
        <v>24309</v>
      </c>
      <c r="B12067" s="211" t="n">
        <v>58.06</v>
      </c>
    </row>
    <row r="12068" customFormat="false" ht="12.75" hidden="false" customHeight="false" outlineLevel="0" collapsed="false">
      <c r="A12068" s="210" t="s">
        <v>24310</v>
      </c>
      <c r="B12068" s="211" t="n">
        <v>72.02</v>
      </c>
    </row>
    <row r="12069" customFormat="false" ht="12.75" hidden="false" customHeight="false" outlineLevel="0" collapsed="false">
      <c r="A12069" s="210" t="s">
        <v>24312</v>
      </c>
      <c r="B12069" s="211" t="n">
        <v>66.36</v>
      </c>
    </row>
    <row r="12070" customFormat="false" ht="12.75" hidden="false" customHeight="false" outlineLevel="0" collapsed="false">
      <c r="A12070" s="210" t="s">
        <v>24313</v>
      </c>
      <c r="B12070" s="211" t="n">
        <v>62.22</v>
      </c>
    </row>
    <row r="12071" customFormat="false" ht="12.75" hidden="false" customHeight="false" outlineLevel="0" collapsed="false">
      <c r="A12071" s="210" t="s">
        <v>24314</v>
      </c>
      <c r="B12071" s="211" t="n">
        <v>56.8</v>
      </c>
    </row>
    <row r="12072" customFormat="false" ht="12.75" hidden="false" customHeight="false" outlineLevel="0" collapsed="false">
      <c r="A12072" s="210" t="s">
        <v>24315</v>
      </c>
      <c r="B12072" s="211" t="n">
        <v>74.68</v>
      </c>
    </row>
    <row r="12073" customFormat="false" ht="12.75" hidden="false" customHeight="false" outlineLevel="0" collapsed="false">
      <c r="A12073" s="210" t="s">
        <v>24319</v>
      </c>
      <c r="B12073" s="211" t="n">
        <v>69.56</v>
      </c>
    </row>
    <row r="12074" customFormat="false" ht="12.75" hidden="false" customHeight="false" outlineLevel="0" collapsed="false">
      <c r="A12074" s="210" t="s">
        <v>24320</v>
      </c>
      <c r="B12074" s="211" t="n">
        <v>64.88</v>
      </c>
    </row>
    <row r="12075" customFormat="false" ht="12.75" hidden="false" customHeight="false" outlineLevel="0" collapsed="false">
      <c r="A12075" s="210" t="s">
        <v>24323</v>
      </c>
      <c r="B12075" s="211" t="n">
        <v>60</v>
      </c>
    </row>
    <row r="12076" customFormat="false" ht="12.75" hidden="false" customHeight="false" outlineLevel="0" collapsed="false">
      <c r="A12076" s="210" t="s">
        <v>24324</v>
      </c>
      <c r="B12076" s="211" t="n">
        <v>28.35</v>
      </c>
    </row>
    <row r="12077" customFormat="false" ht="12.75" hidden="false" customHeight="false" outlineLevel="0" collapsed="false">
      <c r="A12077" s="210" t="s">
        <v>24327</v>
      </c>
      <c r="B12077" s="211" t="n">
        <v>25.56</v>
      </c>
    </row>
    <row r="12078" customFormat="false" ht="12.75" hidden="false" customHeight="false" outlineLevel="0" collapsed="false">
      <c r="A12078" s="210" t="s">
        <v>24328</v>
      </c>
      <c r="B12078" s="211" t="n">
        <v>26.78</v>
      </c>
    </row>
    <row r="12079" customFormat="false" ht="12.75" hidden="false" customHeight="false" outlineLevel="0" collapsed="false">
      <c r="A12079" s="210" t="s">
        <v>24331</v>
      </c>
      <c r="B12079" s="211" t="n">
        <v>24.07</v>
      </c>
    </row>
    <row r="12080" customFormat="false" ht="12.75" hidden="false" customHeight="false" outlineLevel="0" collapsed="false">
      <c r="A12080" s="210" t="s">
        <v>24332</v>
      </c>
      <c r="B12080" s="211" t="n">
        <v>28.96</v>
      </c>
    </row>
    <row r="12081" customFormat="false" ht="12.75" hidden="false" customHeight="false" outlineLevel="0" collapsed="false">
      <c r="A12081" s="210" t="s">
        <v>24336</v>
      </c>
      <c r="B12081" s="211" t="n">
        <v>26.19</v>
      </c>
    </row>
    <row r="12082" customFormat="false" ht="12.75" hidden="false" customHeight="false" outlineLevel="0" collapsed="false">
      <c r="A12082" s="210" t="s">
        <v>24337</v>
      </c>
      <c r="B12082" s="211" t="n">
        <v>27.86</v>
      </c>
    </row>
    <row r="12083" customFormat="false" ht="12.75" hidden="false" customHeight="false" outlineLevel="0" collapsed="false">
      <c r="A12083" s="210" t="s">
        <v>24339</v>
      </c>
      <c r="B12083" s="211" t="n">
        <v>25.15</v>
      </c>
    </row>
    <row r="12084" customFormat="false" ht="12.75" hidden="false" customHeight="false" outlineLevel="0" collapsed="false">
      <c r="A12084" s="210" t="s">
        <v>24340</v>
      </c>
      <c r="B12084" s="211" t="n">
        <v>66.24</v>
      </c>
    </row>
    <row r="12085" customFormat="false" ht="12.75" hidden="false" customHeight="false" outlineLevel="0" collapsed="false">
      <c r="A12085" s="210" t="s">
        <v>24344</v>
      </c>
      <c r="B12085" s="211" t="n">
        <v>64.07</v>
      </c>
    </row>
    <row r="12086" customFormat="false" ht="12.75" hidden="false" customHeight="false" outlineLevel="0" collapsed="false">
      <c r="A12086" s="210" t="s">
        <v>24345</v>
      </c>
      <c r="B12086" s="211" t="n">
        <v>140.31</v>
      </c>
    </row>
    <row r="12087" customFormat="false" ht="12.75" hidden="false" customHeight="false" outlineLevel="0" collapsed="false">
      <c r="A12087" s="210" t="s">
        <v>24348</v>
      </c>
      <c r="B12087" s="211" t="n">
        <v>137.49</v>
      </c>
    </row>
    <row r="12088" customFormat="false" ht="12.75" hidden="false" customHeight="false" outlineLevel="0" collapsed="false">
      <c r="A12088" s="210" t="s">
        <v>24349</v>
      </c>
      <c r="B12088" s="211" t="n">
        <v>43.12</v>
      </c>
    </row>
    <row r="12089" customFormat="false" ht="12.75" hidden="false" customHeight="false" outlineLevel="0" collapsed="false">
      <c r="A12089" s="210" t="s">
        <v>24352</v>
      </c>
      <c r="B12089" s="211" t="n">
        <v>41.39</v>
      </c>
    </row>
    <row r="12090" customFormat="false" ht="12.75" hidden="false" customHeight="false" outlineLevel="0" collapsed="false">
      <c r="A12090" s="210" t="s">
        <v>24353</v>
      </c>
      <c r="B12090" s="211" t="n">
        <v>75.21</v>
      </c>
    </row>
    <row r="12091" customFormat="false" ht="12.75" hidden="false" customHeight="false" outlineLevel="0" collapsed="false">
      <c r="A12091" s="210" t="s">
        <v>24357</v>
      </c>
      <c r="B12091" s="211" t="n">
        <v>72.44</v>
      </c>
    </row>
    <row r="12092" customFormat="false" ht="12.75" hidden="false" customHeight="false" outlineLevel="0" collapsed="false">
      <c r="A12092" s="210" t="s">
        <v>24358</v>
      </c>
      <c r="B12092" s="211" t="n">
        <v>98.02</v>
      </c>
    </row>
    <row r="12093" customFormat="false" ht="12.75" hidden="false" customHeight="false" outlineLevel="0" collapsed="false">
      <c r="A12093" s="210" t="s">
        <v>217</v>
      </c>
      <c r="B12093" s="211" t="n">
        <v>95.19</v>
      </c>
    </row>
    <row r="12094" customFormat="false" ht="12.75" hidden="false" customHeight="false" outlineLevel="0" collapsed="false">
      <c r="A12094" s="210" t="s">
        <v>24362</v>
      </c>
      <c r="B12094" s="211" t="n">
        <v>98.02</v>
      </c>
    </row>
    <row r="12095" customFormat="false" ht="12.75" hidden="false" customHeight="false" outlineLevel="0" collapsed="false">
      <c r="A12095" s="210" t="s">
        <v>214</v>
      </c>
      <c r="B12095" s="211" t="n">
        <v>95.19</v>
      </c>
    </row>
    <row r="12096" customFormat="false" ht="12.75" hidden="false" customHeight="false" outlineLevel="0" collapsed="false">
      <c r="A12096" s="210" t="s">
        <v>24365</v>
      </c>
      <c r="B12096" s="211" t="n">
        <v>527.07</v>
      </c>
    </row>
    <row r="12097" customFormat="false" ht="12.75" hidden="false" customHeight="false" outlineLevel="0" collapsed="false">
      <c r="A12097" s="210" t="s">
        <v>24372</v>
      </c>
      <c r="B12097" s="211" t="n">
        <v>510.82</v>
      </c>
    </row>
    <row r="12098" customFormat="false" ht="12.75" hidden="false" customHeight="false" outlineLevel="0" collapsed="false">
      <c r="A12098" s="210" t="s">
        <v>24373</v>
      </c>
      <c r="B12098" s="211" t="n">
        <v>842.07</v>
      </c>
    </row>
    <row r="12099" customFormat="false" ht="12.75" hidden="false" customHeight="false" outlineLevel="0" collapsed="false">
      <c r="A12099" s="210" t="s">
        <v>24380</v>
      </c>
      <c r="B12099" s="211" t="n">
        <v>825.82</v>
      </c>
    </row>
    <row r="12100" customFormat="false" ht="12.75" hidden="false" customHeight="false" outlineLevel="0" collapsed="false">
      <c r="A12100" s="210" t="s">
        <v>24381</v>
      </c>
      <c r="B12100" s="211" t="n">
        <v>345.51</v>
      </c>
    </row>
    <row r="12101" customFormat="false" ht="12.75" hidden="false" customHeight="false" outlineLevel="0" collapsed="false">
      <c r="A12101" s="210" t="s">
        <v>24387</v>
      </c>
      <c r="B12101" s="211" t="n">
        <v>340.09</v>
      </c>
    </row>
    <row r="12102" customFormat="false" ht="12.75" hidden="false" customHeight="false" outlineLevel="0" collapsed="false">
      <c r="A12102" s="210" t="s">
        <v>24388</v>
      </c>
      <c r="B12102" s="211" t="n">
        <v>533.94</v>
      </c>
    </row>
    <row r="12103" customFormat="false" ht="12.75" hidden="false" customHeight="false" outlineLevel="0" collapsed="false">
      <c r="A12103" s="210" t="s">
        <v>24395</v>
      </c>
      <c r="B12103" s="211" t="n">
        <v>530.69</v>
      </c>
    </row>
    <row r="12104" customFormat="false" ht="12.75" hidden="false" customHeight="false" outlineLevel="0" collapsed="false">
      <c r="A12104" s="210" t="s">
        <v>24396</v>
      </c>
      <c r="B12104" s="211" t="n">
        <v>460</v>
      </c>
    </row>
    <row r="12105" customFormat="false" ht="12.75" hidden="false" customHeight="false" outlineLevel="0" collapsed="false">
      <c r="A12105" s="210" t="s">
        <v>24403</v>
      </c>
      <c r="B12105" s="211" t="n">
        <v>460</v>
      </c>
    </row>
    <row r="12106" customFormat="false" ht="12.75" hidden="false" customHeight="false" outlineLevel="0" collapsed="false">
      <c r="A12106" s="210" t="s">
        <v>24404</v>
      </c>
      <c r="B12106" s="211" t="n">
        <v>124.35</v>
      </c>
    </row>
    <row r="12107" customFormat="false" ht="12.75" hidden="false" customHeight="false" outlineLevel="0" collapsed="false">
      <c r="A12107" s="210" t="s">
        <v>24410</v>
      </c>
      <c r="B12107" s="211" t="n">
        <v>124.35</v>
      </c>
    </row>
    <row r="12108" customFormat="false" ht="12.75" hidden="false" customHeight="false" outlineLevel="0" collapsed="false">
      <c r="A12108" s="210" t="s">
        <v>24411</v>
      </c>
      <c r="B12108" s="211" t="n">
        <v>325</v>
      </c>
    </row>
    <row r="12109" customFormat="false" ht="12.75" hidden="false" customHeight="false" outlineLevel="0" collapsed="false">
      <c r="A12109" s="210" t="s">
        <v>24418</v>
      </c>
      <c r="B12109" s="211" t="n">
        <v>325</v>
      </c>
    </row>
    <row r="12110" customFormat="false" ht="12.75" hidden="false" customHeight="false" outlineLevel="0" collapsed="false">
      <c r="A12110" s="210" t="s">
        <v>44987</v>
      </c>
      <c r="B12110" s="211" t="n">
        <v>336.58</v>
      </c>
    </row>
    <row r="12111" customFormat="false" ht="12.75" hidden="false" customHeight="false" outlineLevel="0" collapsed="false">
      <c r="A12111" s="210" t="s">
        <v>44988</v>
      </c>
      <c r="B12111" s="211" t="n">
        <v>336.58</v>
      </c>
    </row>
    <row r="12112" customFormat="false" ht="12.75" hidden="false" customHeight="false" outlineLevel="0" collapsed="false">
      <c r="A12112" s="210" t="s">
        <v>24419</v>
      </c>
      <c r="B12112" s="211" t="n">
        <v>257.49</v>
      </c>
    </row>
    <row r="12113" customFormat="false" ht="12.75" hidden="false" customHeight="false" outlineLevel="0" collapsed="false">
      <c r="A12113" s="210" t="s">
        <v>24426</v>
      </c>
      <c r="B12113" s="211" t="n">
        <v>257.49</v>
      </c>
    </row>
    <row r="12114" customFormat="false" ht="12.75" hidden="false" customHeight="false" outlineLevel="0" collapsed="false">
      <c r="A12114" s="210" t="s">
        <v>24427</v>
      </c>
      <c r="B12114" s="211" t="n">
        <v>153.29</v>
      </c>
    </row>
    <row r="12115" customFormat="false" ht="12.75" hidden="false" customHeight="false" outlineLevel="0" collapsed="false">
      <c r="A12115" s="210" t="s">
        <v>24431</v>
      </c>
      <c r="B12115" s="211" t="n">
        <v>146.12</v>
      </c>
    </row>
    <row r="12116" customFormat="false" ht="12.75" hidden="false" customHeight="false" outlineLevel="0" collapsed="false">
      <c r="A12116" s="210" t="s">
        <v>24432</v>
      </c>
      <c r="B12116" s="211" t="n">
        <v>153.29</v>
      </c>
    </row>
    <row r="12117" customFormat="false" ht="12.75" hidden="false" customHeight="false" outlineLevel="0" collapsed="false">
      <c r="A12117" s="210" t="s">
        <v>24435</v>
      </c>
      <c r="B12117" s="211" t="n">
        <v>146.12</v>
      </c>
    </row>
    <row r="12118" customFormat="false" ht="12.75" hidden="false" customHeight="false" outlineLevel="0" collapsed="false">
      <c r="A12118" s="210" t="s">
        <v>24436</v>
      </c>
      <c r="B12118" s="211" t="n">
        <v>140.03</v>
      </c>
    </row>
    <row r="12119" customFormat="false" ht="12.75" hidden="false" customHeight="false" outlineLevel="0" collapsed="false">
      <c r="A12119" s="210" t="s">
        <v>24440</v>
      </c>
      <c r="B12119" s="211" t="n">
        <v>133.61</v>
      </c>
    </row>
    <row r="12120" customFormat="false" ht="12.75" hidden="false" customHeight="false" outlineLevel="0" collapsed="false">
      <c r="A12120" s="210" t="s">
        <v>24441</v>
      </c>
      <c r="B12120" s="211" t="n">
        <v>144.4</v>
      </c>
    </row>
    <row r="12121" customFormat="false" ht="12.75" hidden="false" customHeight="false" outlineLevel="0" collapsed="false">
      <c r="A12121" s="210" t="s">
        <v>24445</v>
      </c>
      <c r="B12121" s="211" t="n">
        <v>137.98</v>
      </c>
    </row>
    <row r="12122" customFormat="false" ht="12.75" hidden="false" customHeight="false" outlineLevel="0" collapsed="false">
      <c r="A12122" s="210" t="s">
        <v>24446</v>
      </c>
      <c r="B12122" s="211" t="n">
        <v>91.57</v>
      </c>
    </row>
    <row r="12123" customFormat="false" ht="12.75" hidden="false" customHeight="false" outlineLevel="0" collapsed="false">
      <c r="A12123" s="210" t="s">
        <v>24451</v>
      </c>
      <c r="B12123" s="211" t="n">
        <v>83.12</v>
      </c>
    </row>
    <row r="12124" customFormat="false" ht="12.75" hidden="false" customHeight="false" outlineLevel="0" collapsed="false">
      <c r="A12124" s="210" t="s">
        <v>24452</v>
      </c>
      <c r="B12124" s="211" t="n">
        <v>120.48</v>
      </c>
    </row>
    <row r="12125" customFormat="false" ht="12.75" hidden="false" customHeight="false" outlineLevel="0" collapsed="false">
      <c r="A12125" s="210" t="s">
        <v>24457</v>
      </c>
      <c r="B12125" s="211" t="n">
        <v>112.57</v>
      </c>
    </row>
    <row r="12126" customFormat="false" ht="12.75" hidden="false" customHeight="false" outlineLevel="0" collapsed="false">
      <c r="A12126" s="210" t="s">
        <v>24458</v>
      </c>
      <c r="B12126" s="211" t="n">
        <v>637.79</v>
      </c>
    </row>
    <row r="12127" customFormat="false" ht="12.75" hidden="false" customHeight="false" outlineLevel="0" collapsed="false">
      <c r="A12127" s="210" t="s">
        <v>24461</v>
      </c>
      <c r="B12127" s="211" t="n">
        <v>632.98</v>
      </c>
    </row>
    <row r="12128" customFormat="false" ht="12.75" hidden="false" customHeight="false" outlineLevel="0" collapsed="false">
      <c r="A12128" s="210" t="s">
        <v>24462</v>
      </c>
      <c r="B12128" s="211" t="n">
        <v>3762.99</v>
      </c>
    </row>
    <row r="12129" customFormat="false" ht="12.75" hidden="false" customHeight="false" outlineLevel="0" collapsed="false">
      <c r="A12129" s="210" t="s">
        <v>24466</v>
      </c>
      <c r="B12129" s="211" t="n">
        <v>3757.34</v>
      </c>
    </row>
    <row r="12130" customFormat="false" ht="12.75" hidden="false" customHeight="false" outlineLevel="0" collapsed="false">
      <c r="A12130" s="210" t="s">
        <v>24467</v>
      </c>
      <c r="B12130" s="211" t="n">
        <v>930.18</v>
      </c>
    </row>
    <row r="12131" customFormat="false" ht="12.75" hidden="false" customHeight="false" outlineLevel="0" collapsed="false">
      <c r="A12131" s="210" t="s">
        <v>24470</v>
      </c>
      <c r="B12131" s="211" t="n">
        <v>921.7</v>
      </c>
    </row>
    <row r="12132" customFormat="false" ht="12.75" hidden="false" customHeight="false" outlineLevel="0" collapsed="false">
      <c r="A12132" s="210" t="s">
        <v>24471</v>
      </c>
      <c r="B12132" s="211" t="n">
        <v>2842.58</v>
      </c>
    </row>
    <row r="12133" customFormat="false" ht="12.75" hidden="false" customHeight="false" outlineLevel="0" collapsed="false">
      <c r="A12133" s="210" t="s">
        <v>24477</v>
      </c>
      <c r="B12133" s="211" t="n">
        <v>2829.86</v>
      </c>
    </row>
    <row r="12134" customFormat="false" ht="12.75" hidden="false" customHeight="false" outlineLevel="0" collapsed="false">
      <c r="A12134" s="210" t="s">
        <v>24478</v>
      </c>
      <c r="B12134" s="211" t="n">
        <v>444.18</v>
      </c>
    </row>
    <row r="12135" customFormat="false" ht="12.75" hidden="false" customHeight="false" outlineLevel="0" collapsed="false">
      <c r="A12135" s="210" t="s">
        <v>24481</v>
      </c>
      <c r="B12135" s="211" t="n">
        <v>439.94</v>
      </c>
    </row>
    <row r="12136" customFormat="false" ht="12.75" hidden="false" customHeight="false" outlineLevel="0" collapsed="false">
      <c r="A12136" s="210" t="s">
        <v>24482</v>
      </c>
      <c r="B12136" s="211" t="n">
        <v>1001.78</v>
      </c>
    </row>
    <row r="12137" customFormat="false" ht="12.75" hidden="false" customHeight="false" outlineLevel="0" collapsed="false">
      <c r="A12137" s="210" t="s">
        <v>24485</v>
      </c>
      <c r="B12137" s="211" t="n">
        <v>994.43</v>
      </c>
    </row>
    <row r="12138" customFormat="false" ht="12.75" hidden="false" customHeight="false" outlineLevel="0" collapsed="false">
      <c r="A12138" s="210" t="s">
        <v>24486</v>
      </c>
      <c r="B12138" s="211" t="n">
        <v>984.76</v>
      </c>
    </row>
    <row r="12139" customFormat="false" ht="12.75" hidden="false" customHeight="false" outlineLevel="0" collapsed="false">
      <c r="A12139" s="210" t="s">
        <v>24489</v>
      </c>
      <c r="B12139" s="211" t="n">
        <v>977.41</v>
      </c>
    </row>
    <row r="12140" customFormat="false" ht="12.75" hidden="false" customHeight="false" outlineLevel="0" collapsed="false">
      <c r="A12140" s="210" t="s">
        <v>24490</v>
      </c>
      <c r="B12140" s="211" t="n">
        <v>967.39</v>
      </c>
    </row>
    <row r="12141" customFormat="false" ht="12.75" hidden="false" customHeight="false" outlineLevel="0" collapsed="false">
      <c r="A12141" s="210" t="s">
        <v>24492</v>
      </c>
      <c r="B12141" s="211" t="n">
        <v>960.04</v>
      </c>
    </row>
    <row r="12142" customFormat="false" ht="12.75" hidden="false" customHeight="false" outlineLevel="0" collapsed="false">
      <c r="A12142" s="210" t="s">
        <v>24493</v>
      </c>
      <c r="B12142" s="211" t="n">
        <v>1254</v>
      </c>
    </row>
    <row r="12143" customFormat="false" ht="12.75" hidden="false" customHeight="false" outlineLevel="0" collapsed="false">
      <c r="A12143" s="210" t="s">
        <v>24496</v>
      </c>
      <c r="B12143" s="211" t="n">
        <v>1243.53</v>
      </c>
    </row>
    <row r="12144" customFormat="false" ht="12.75" hidden="false" customHeight="false" outlineLevel="0" collapsed="false">
      <c r="A12144" s="210" t="s">
        <v>24497</v>
      </c>
      <c r="B12144" s="211" t="n">
        <v>1219.08</v>
      </c>
    </row>
    <row r="12145" customFormat="false" ht="12.75" hidden="false" customHeight="false" outlineLevel="0" collapsed="false">
      <c r="A12145" s="210" t="s">
        <v>24499</v>
      </c>
      <c r="B12145" s="211" t="n">
        <v>1208.61</v>
      </c>
    </row>
    <row r="12146" customFormat="false" ht="12.75" hidden="false" customHeight="false" outlineLevel="0" collapsed="false">
      <c r="A12146" s="210" t="s">
        <v>24500</v>
      </c>
      <c r="B12146" s="211" t="n">
        <v>1880.18</v>
      </c>
    </row>
    <row r="12147" customFormat="false" ht="12.75" hidden="false" customHeight="false" outlineLevel="0" collapsed="false">
      <c r="A12147" s="210" t="s">
        <v>24504</v>
      </c>
      <c r="B12147" s="211" t="n">
        <v>1867.46</v>
      </c>
    </row>
    <row r="12148" customFormat="false" ht="12.75" hidden="false" customHeight="false" outlineLevel="0" collapsed="false">
      <c r="A12148" s="210" t="s">
        <v>24505</v>
      </c>
      <c r="B12148" s="211" t="n">
        <v>176.29</v>
      </c>
    </row>
    <row r="12149" customFormat="false" ht="12.75" hidden="false" customHeight="false" outlineLevel="0" collapsed="false">
      <c r="A12149" s="210" t="s">
        <v>24508</v>
      </c>
      <c r="B12149" s="211" t="n">
        <v>167.89</v>
      </c>
    </row>
    <row r="12150" customFormat="false" ht="12.75" hidden="false" customHeight="false" outlineLevel="0" collapsed="false">
      <c r="A12150" s="210" t="s">
        <v>24509</v>
      </c>
      <c r="B12150" s="211" t="n">
        <v>134.06</v>
      </c>
    </row>
    <row r="12151" customFormat="false" ht="12.75" hidden="false" customHeight="false" outlineLevel="0" collapsed="false">
      <c r="A12151" s="210" t="s">
        <v>24511</v>
      </c>
      <c r="B12151" s="211" t="n">
        <v>128.41</v>
      </c>
    </row>
    <row r="12152" customFormat="false" ht="12.75" hidden="false" customHeight="false" outlineLevel="0" collapsed="false">
      <c r="A12152" s="210" t="s">
        <v>24512</v>
      </c>
      <c r="B12152" s="211" t="n">
        <v>151.81</v>
      </c>
    </row>
    <row r="12153" customFormat="false" ht="12.75" hidden="false" customHeight="false" outlineLevel="0" collapsed="false">
      <c r="A12153" s="210" t="s">
        <v>24514</v>
      </c>
      <c r="B12153" s="211" t="n">
        <v>145.02</v>
      </c>
    </row>
    <row r="12154" customFormat="false" ht="12.75" hidden="false" customHeight="false" outlineLevel="0" collapsed="false">
      <c r="A12154" s="210" t="s">
        <v>24515</v>
      </c>
      <c r="B12154" s="211" t="n">
        <v>232.53</v>
      </c>
    </row>
    <row r="12155" customFormat="false" ht="12.75" hidden="false" customHeight="false" outlineLevel="0" collapsed="false">
      <c r="A12155" s="210" t="s">
        <v>24517</v>
      </c>
      <c r="B12155" s="211" t="n">
        <v>223.48</v>
      </c>
    </row>
    <row r="12156" customFormat="false" ht="12.75" hidden="false" customHeight="false" outlineLevel="0" collapsed="false">
      <c r="A12156" s="210" t="s">
        <v>24518</v>
      </c>
      <c r="B12156" s="211" t="n">
        <v>2688.39</v>
      </c>
    </row>
    <row r="12157" customFormat="false" ht="12.75" hidden="false" customHeight="false" outlineLevel="0" collapsed="false">
      <c r="A12157" s="210" t="s">
        <v>24524</v>
      </c>
      <c r="B12157" s="211" t="n">
        <v>2682.74</v>
      </c>
    </row>
    <row r="12158" customFormat="false" ht="12.75" hidden="false" customHeight="false" outlineLevel="0" collapsed="false">
      <c r="A12158" s="210" t="s">
        <v>24525</v>
      </c>
      <c r="B12158" s="211" t="n">
        <v>4832.39</v>
      </c>
    </row>
    <row r="12159" customFormat="false" ht="12.75" hidden="false" customHeight="false" outlineLevel="0" collapsed="false">
      <c r="A12159" s="210" t="s">
        <v>24530</v>
      </c>
      <c r="B12159" s="211" t="n">
        <v>4826.74</v>
      </c>
    </row>
    <row r="12160" customFormat="false" ht="12.75" hidden="false" customHeight="false" outlineLevel="0" collapsed="false">
      <c r="A12160" s="210" t="s">
        <v>24531</v>
      </c>
      <c r="B12160" s="211" t="n">
        <v>332.62</v>
      </c>
    </row>
    <row r="12161" customFormat="false" ht="12.75" hidden="false" customHeight="false" outlineLevel="0" collapsed="false">
      <c r="A12161" s="210" t="s">
        <v>24534</v>
      </c>
      <c r="B12161" s="211" t="n">
        <v>327.81</v>
      </c>
    </row>
    <row r="12162" customFormat="false" ht="12.75" hidden="false" customHeight="false" outlineLevel="0" collapsed="false">
      <c r="A12162" s="210" t="s">
        <v>24535</v>
      </c>
      <c r="B12162" s="211" t="n">
        <v>386.23</v>
      </c>
    </row>
    <row r="12163" customFormat="false" ht="12.75" hidden="false" customHeight="false" outlineLevel="0" collapsed="false">
      <c r="A12163" s="210" t="s">
        <v>24538</v>
      </c>
      <c r="B12163" s="211" t="n">
        <v>381.42</v>
      </c>
    </row>
    <row r="12164" customFormat="false" ht="12.75" hidden="false" customHeight="false" outlineLevel="0" collapsed="false">
      <c r="A12164" s="210" t="s">
        <v>24539</v>
      </c>
      <c r="B12164" s="211" t="n">
        <v>256.81</v>
      </c>
    </row>
    <row r="12165" customFormat="false" ht="12.75" hidden="false" customHeight="false" outlineLevel="0" collapsed="false">
      <c r="A12165" s="210" t="s">
        <v>24542</v>
      </c>
      <c r="B12165" s="211" t="n">
        <v>252</v>
      </c>
    </row>
    <row r="12166" customFormat="false" ht="12.75" hidden="false" customHeight="false" outlineLevel="0" collapsed="false">
      <c r="A12166" s="210" t="s">
        <v>24543</v>
      </c>
      <c r="B12166" s="211" t="n">
        <v>231.73</v>
      </c>
    </row>
    <row r="12167" customFormat="false" ht="12.75" hidden="false" customHeight="false" outlineLevel="0" collapsed="false">
      <c r="A12167" s="210" t="s">
        <v>24546</v>
      </c>
      <c r="B12167" s="211" t="n">
        <v>226.92</v>
      </c>
    </row>
    <row r="12168" customFormat="false" ht="12.75" hidden="false" customHeight="false" outlineLevel="0" collapsed="false">
      <c r="A12168" s="210" t="s">
        <v>24547</v>
      </c>
      <c r="B12168" s="211" t="n">
        <v>188.47</v>
      </c>
    </row>
    <row r="12169" customFormat="false" ht="12.75" hidden="false" customHeight="false" outlineLevel="0" collapsed="false">
      <c r="A12169" s="210" t="s">
        <v>24549</v>
      </c>
      <c r="B12169" s="211" t="n">
        <v>183.66</v>
      </c>
    </row>
    <row r="12170" customFormat="false" ht="12.75" hidden="false" customHeight="false" outlineLevel="0" collapsed="false">
      <c r="A12170" s="210" t="s">
        <v>24550</v>
      </c>
      <c r="B12170" s="211" t="n">
        <v>215.55</v>
      </c>
    </row>
    <row r="12171" customFormat="false" ht="12.75" hidden="false" customHeight="false" outlineLevel="0" collapsed="false">
      <c r="A12171" s="210" t="s">
        <v>24553</v>
      </c>
      <c r="B12171" s="211" t="n">
        <v>210.74</v>
      </c>
    </row>
    <row r="12172" customFormat="false" ht="12.75" hidden="false" customHeight="false" outlineLevel="0" collapsed="false">
      <c r="A12172" s="210" t="s">
        <v>24554</v>
      </c>
      <c r="B12172" s="211" t="n">
        <v>695.53</v>
      </c>
    </row>
    <row r="12173" customFormat="false" ht="12.75" hidden="false" customHeight="false" outlineLevel="0" collapsed="false">
      <c r="A12173" s="210" t="s">
        <v>24557</v>
      </c>
      <c r="B12173" s="211" t="n">
        <v>695.53</v>
      </c>
    </row>
    <row r="12174" customFormat="false" ht="12.75" hidden="false" customHeight="false" outlineLevel="0" collapsed="false">
      <c r="A12174" s="210" t="s">
        <v>24558</v>
      </c>
      <c r="B12174" s="211" t="n">
        <v>250</v>
      </c>
    </row>
    <row r="12175" customFormat="false" ht="12.75" hidden="false" customHeight="false" outlineLevel="0" collapsed="false">
      <c r="A12175" s="210" t="s">
        <v>24560</v>
      </c>
      <c r="B12175" s="211" t="n">
        <v>250</v>
      </c>
    </row>
    <row r="12176" customFormat="false" ht="12.75" hidden="false" customHeight="false" outlineLevel="0" collapsed="false">
      <c r="A12176" s="210" t="s">
        <v>24561</v>
      </c>
      <c r="B12176" s="211" t="n">
        <v>1404.73</v>
      </c>
    </row>
    <row r="12177" customFormat="false" ht="12.75" hidden="false" customHeight="false" outlineLevel="0" collapsed="false">
      <c r="A12177" s="210" t="s">
        <v>24568</v>
      </c>
      <c r="B12177" s="211" t="n">
        <v>1274.67</v>
      </c>
    </row>
    <row r="12178" customFormat="false" ht="12.75" hidden="false" customHeight="false" outlineLevel="0" collapsed="false">
      <c r="A12178" s="210" t="s">
        <v>24569</v>
      </c>
      <c r="B12178" s="211" t="n">
        <v>1452.47</v>
      </c>
    </row>
    <row r="12179" customFormat="false" ht="12.75" hidden="false" customHeight="false" outlineLevel="0" collapsed="false">
      <c r="A12179" s="210" t="s">
        <v>24576</v>
      </c>
      <c r="B12179" s="211" t="n">
        <v>1316.76</v>
      </c>
    </row>
    <row r="12180" customFormat="false" ht="12.75" hidden="false" customHeight="false" outlineLevel="0" collapsed="false">
      <c r="A12180" s="210" t="s">
        <v>24577</v>
      </c>
      <c r="B12180" s="211" t="n">
        <v>1537.71</v>
      </c>
    </row>
    <row r="12181" customFormat="false" ht="12.75" hidden="false" customHeight="false" outlineLevel="0" collapsed="false">
      <c r="A12181" s="210" t="s">
        <v>24582</v>
      </c>
      <c r="B12181" s="211" t="n">
        <v>1396.34</v>
      </c>
    </row>
    <row r="12182" customFormat="false" ht="12.75" hidden="false" customHeight="false" outlineLevel="0" collapsed="false">
      <c r="A12182" s="210" t="s">
        <v>24583</v>
      </c>
      <c r="B12182" s="211" t="n">
        <v>1126.73</v>
      </c>
    </row>
    <row r="12183" customFormat="false" ht="12.75" hidden="false" customHeight="false" outlineLevel="0" collapsed="false">
      <c r="A12183" s="210" t="s">
        <v>24588</v>
      </c>
      <c r="B12183" s="211" t="n">
        <v>1018.16</v>
      </c>
    </row>
    <row r="12184" customFormat="false" ht="12.75" hidden="false" customHeight="false" outlineLevel="0" collapsed="false">
      <c r="A12184" s="210" t="s">
        <v>24589</v>
      </c>
      <c r="B12184" s="211" t="n">
        <v>526.87</v>
      </c>
    </row>
    <row r="12185" customFormat="false" ht="12.75" hidden="false" customHeight="false" outlineLevel="0" collapsed="false">
      <c r="A12185" s="210" t="s">
        <v>24593</v>
      </c>
      <c r="B12185" s="211" t="n">
        <v>526.87</v>
      </c>
    </row>
    <row r="12186" customFormat="false" ht="12.75" hidden="false" customHeight="false" outlineLevel="0" collapsed="false">
      <c r="A12186" s="210" t="s">
        <v>24594</v>
      </c>
      <c r="B12186" s="211" t="n">
        <v>649.6</v>
      </c>
    </row>
    <row r="12187" customFormat="false" ht="12.75" hidden="false" customHeight="false" outlineLevel="0" collapsed="false">
      <c r="A12187" s="210" t="s">
        <v>24599</v>
      </c>
      <c r="B12187" s="211" t="n">
        <v>649.6</v>
      </c>
    </row>
    <row r="12188" customFormat="false" ht="12.75" hidden="false" customHeight="false" outlineLevel="0" collapsed="false">
      <c r="A12188" s="210" t="s">
        <v>24600</v>
      </c>
      <c r="B12188" s="211" t="n">
        <v>2766.92</v>
      </c>
    </row>
    <row r="12189" customFormat="false" ht="12.75" hidden="false" customHeight="false" outlineLevel="0" collapsed="false">
      <c r="A12189" s="210" t="s">
        <v>24607</v>
      </c>
      <c r="B12189" s="211" t="n">
        <v>2516.42</v>
      </c>
    </row>
    <row r="12190" customFormat="false" ht="12.75" hidden="false" customHeight="false" outlineLevel="0" collapsed="false">
      <c r="A12190" s="210" t="s">
        <v>24608</v>
      </c>
      <c r="B12190" s="211" t="n">
        <v>1096.08</v>
      </c>
    </row>
    <row r="12191" customFormat="false" ht="12.75" hidden="false" customHeight="false" outlineLevel="0" collapsed="false">
      <c r="A12191" s="210" t="s">
        <v>24615</v>
      </c>
      <c r="B12191" s="211" t="n">
        <v>999.95</v>
      </c>
    </row>
    <row r="12192" customFormat="false" ht="12.75" hidden="false" customHeight="false" outlineLevel="0" collapsed="false">
      <c r="A12192" s="210" t="s">
        <v>24616</v>
      </c>
      <c r="B12192" s="211" t="n">
        <v>1868.03</v>
      </c>
    </row>
    <row r="12193" customFormat="false" ht="12.75" hidden="false" customHeight="false" outlineLevel="0" collapsed="false">
      <c r="A12193" s="210" t="s">
        <v>24621</v>
      </c>
      <c r="B12193" s="211" t="n">
        <v>1693.87</v>
      </c>
    </row>
    <row r="12194" customFormat="false" ht="12.75" hidden="false" customHeight="false" outlineLevel="0" collapsed="false">
      <c r="A12194" s="210" t="s">
        <v>24622</v>
      </c>
      <c r="B12194" s="211" t="n">
        <v>698.9</v>
      </c>
    </row>
    <row r="12195" customFormat="false" ht="12.75" hidden="false" customHeight="false" outlineLevel="0" collapsed="false">
      <c r="A12195" s="210" t="s">
        <v>24626</v>
      </c>
      <c r="B12195" s="211" t="n">
        <v>649.99</v>
      </c>
    </row>
    <row r="12196" customFormat="false" ht="12.75" hidden="false" customHeight="false" outlineLevel="0" collapsed="false">
      <c r="A12196" s="210" t="s">
        <v>24627</v>
      </c>
      <c r="B12196" s="211" t="n">
        <v>714.26</v>
      </c>
    </row>
    <row r="12197" customFormat="false" ht="12.75" hidden="false" customHeight="false" outlineLevel="0" collapsed="false">
      <c r="A12197" s="210" t="s">
        <v>24631</v>
      </c>
      <c r="B12197" s="211" t="n">
        <v>660.54</v>
      </c>
    </row>
    <row r="12198" customFormat="false" ht="12.75" hidden="false" customHeight="false" outlineLevel="0" collapsed="false">
      <c r="A12198" s="210" t="s">
        <v>24632</v>
      </c>
      <c r="B12198" s="211" t="n">
        <v>148.82</v>
      </c>
    </row>
    <row r="12199" customFormat="false" ht="12.75" hidden="false" customHeight="false" outlineLevel="0" collapsed="false">
      <c r="A12199" s="210" t="s">
        <v>24635</v>
      </c>
      <c r="B12199" s="211" t="n">
        <v>140.33</v>
      </c>
    </row>
    <row r="12200" customFormat="false" ht="12.75" hidden="false" customHeight="false" outlineLevel="0" collapsed="false">
      <c r="A12200" s="210" t="s">
        <v>24636</v>
      </c>
      <c r="B12200" s="211" t="n">
        <v>1019.8</v>
      </c>
    </row>
    <row r="12201" customFormat="false" ht="12.75" hidden="false" customHeight="false" outlineLevel="0" collapsed="false">
      <c r="A12201" s="210" t="s">
        <v>24641</v>
      </c>
      <c r="B12201" s="211" t="n">
        <v>1007.34</v>
      </c>
    </row>
    <row r="12202" customFormat="false" ht="12.75" hidden="false" customHeight="false" outlineLevel="0" collapsed="false">
      <c r="A12202" s="210" t="s">
        <v>24642</v>
      </c>
      <c r="B12202" s="211" t="n">
        <v>1159.35</v>
      </c>
    </row>
    <row r="12203" customFormat="false" ht="12.75" hidden="false" customHeight="false" outlineLevel="0" collapsed="false">
      <c r="A12203" s="210" t="s">
        <v>24645</v>
      </c>
      <c r="B12203" s="211" t="n">
        <v>1146.89</v>
      </c>
    </row>
    <row r="12204" customFormat="false" ht="12.75" hidden="false" customHeight="false" outlineLevel="0" collapsed="false">
      <c r="A12204" s="210" t="s">
        <v>24646</v>
      </c>
      <c r="B12204" s="211" t="n">
        <v>1491.01</v>
      </c>
    </row>
    <row r="12205" customFormat="false" ht="12.75" hidden="false" customHeight="false" outlineLevel="0" collapsed="false">
      <c r="A12205" s="210" t="s">
        <v>24650</v>
      </c>
      <c r="B12205" s="211" t="n">
        <v>1478.55</v>
      </c>
    </row>
    <row r="12206" customFormat="false" ht="12.75" hidden="false" customHeight="false" outlineLevel="0" collapsed="false">
      <c r="A12206" s="210" t="s">
        <v>24651</v>
      </c>
      <c r="B12206" s="211" t="n">
        <v>804</v>
      </c>
    </row>
    <row r="12207" customFormat="false" ht="12.75" hidden="false" customHeight="false" outlineLevel="0" collapsed="false">
      <c r="A12207" s="210" t="s">
        <v>24655</v>
      </c>
      <c r="B12207" s="211" t="n">
        <v>791.54</v>
      </c>
    </row>
    <row r="12208" customFormat="false" ht="12.75" hidden="false" customHeight="false" outlineLevel="0" collapsed="false">
      <c r="A12208" s="210" t="s">
        <v>24656</v>
      </c>
      <c r="B12208" s="211" t="n">
        <v>864.27</v>
      </c>
    </row>
    <row r="12209" customFormat="false" ht="12.75" hidden="false" customHeight="false" outlineLevel="0" collapsed="false">
      <c r="A12209" s="210" t="s">
        <v>24660</v>
      </c>
      <c r="B12209" s="211" t="n">
        <v>851.82</v>
      </c>
    </row>
    <row r="12210" customFormat="false" ht="12.75" hidden="false" customHeight="false" outlineLevel="0" collapsed="false">
      <c r="A12210" s="210" t="s">
        <v>24661</v>
      </c>
      <c r="B12210" s="211" t="n">
        <v>981.67</v>
      </c>
    </row>
    <row r="12211" customFormat="false" ht="12.75" hidden="false" customHeight="false" outlineLevel="0" collapsed="false">
      <c r="A12211" s="210" t="s">
        <v>24663</v>
      </c>
      <c r="B12211" s="211" t="n">
        <v>969.22</v>
      </c>
    </row>
    <row r="12212" customFormat="false" ht="12.75" hidden="false" customHeight="false" outlineLevel="0" collapsed="false">
      <c r="A12212" s="210" t="s">
        <v>24664</v>
      </c>
      <c r="B12212" s="211" t="n">
        <v>1284.63</v>
      </c>
    </row>
    <row r="12213" customFormat="false" ht="12.75" hidden="false" customHeight="false" outlineLevel="0" collapsed="false">
      <c r="A12213" s="210" t="s">
        <v>383</v>
      </c>
      <c r="B12213" s="211" t="n">
        <v>1165.88</v>
      </c>
    </row>
    <row r="12214" customFormat="false" ht="12.75" hidden="false" customHeight="false" outlineLevel="0" collapsed="false">
      <c r="A12214" s="210" t="s">
        <v>24671</v>
      </c>
      <c r="B12214" s="211" t="n">
        <v>1269.66</v>
      </c>
    </row>
    <row r="12215" customFormat="false" ht="12.75" hidden="false" customHeight="false" outlineLevel="0" collapsed="false">
      <c r="A12215" s="210" t="s">
        <v>371</v>
      </c>
      <c r="B12215" s="211" t="n">
        <v>1150.91</v>
      </c>
    </row>
    <row r="12216" customFormat="false" ht="12.75" hidden="false" customHeight="false" outlineLevel="0" collapsed="false">
      <c r="A12216" s="210" t="s">
        <v>24675</v>
      </c>
      <c r="B12216" s="211" t="n">
        <v>1614.84</v>
      </c>
    </row>
    <row r="12217" customFormat="false" ht="12.75" hidden="false" customHeight="false" outlineLevel="0" collapsed="false">
      <c r="A12217" s="210" t="s">
        <v>24680</v>
      </c>
      <c r="B12217" s="211" t="n">
        <v>1456.51</v>
      </c>
    </row>
    <row r="12218" customFormat="false" ht="12.75" hidden="false" customHeight="false" outlineLevel="0" collapsed="false">
      <c r="A12218" s="210" t="s">
        <v>24681</v>
      </c>
      <c r="B12218" s="211" t="n">
        <v>2123.67</v>
      </c>
    </row>
    <row r="12219" customFormat="false" ht="12.75" hidden="false" customHeight="false" outlineLevel="0" collapsed="false">
      <c r="A12219" s="210" t="s">
        <v>24687</v>
      </c>
      <c r="B12219" s="211" t="n">
        <v>1954.03</v>
      </c>
    </row>
    <row r="12220" customFormat="false" ht="12.75" hidden="false" customHeight="false" outlineLevel="0" collapsed="false">
      <c r="A12220" s="210" t="s">
        <v>24688</v>
      </c>
      <c r="B12220" s="211" t="n">
        <v>2027.92</v>
      </c>
    </row>
    <row r="12221" customFormat="false" ht="12.75" hidden="false" customHeight="false" outlineLevel="0" collapsed="false">
      <c r="A12221" s="210" t="s">
        <v>24693</v>
      </c>
      <c r="B12221" s="211" t="n">
        <v>1858.28</v>
      </c>
    </row>
    <row r="12222" customFormat="false" ht="12.75" hidden="false" customHeight="false" outlineLevel="0" collapsed="false">
      <c r="A12222" s="210" t="s">
        <v>24694</v>
      </c>
      <c r="B12222" s="211" t="n">
        <v>1367.63</v>
      </c>
    </row>
    <row r="12223" customFormat="false" ht="12.75" hidden="false" customHeight="false" outlineLevel="0" collapsed="false">
      <c r="A12223" s="210" t="s">
        <v>24699</v>
      </c>
      <c r="B12223" s="211" t="n">
        <v>1263.59</v>
      </c>
    </row>
    <row r="12224" customFormat="false" ht="12.75" hidden="false" customHeight="false" outlineLevel="0" collapsed="false">
      <c r="A12224" s="210" t="s">
        <v>24700</v>
      </c>
      <c r="B12224" s="211" t="n">
        <v>669.37</v>
      </c>
    </row>
    <row r="12225" customFormat="false" ht="12.75" hidden="false" customHeight="false" outlineLevel="0" collapsed="false">
      <c r="A12225" s="210" t="s">
        <v>24707</v>
      </c>
      <c r="B12225" s="211" t="n">
        <v>646.75</v>
      </c>
    </row>
    <row r="12226" customFormat="false" ht="12.75" hidden="false" customHeight="false" outlineLevel="0" collapsed="false">
      <c r="A12226" s="210" t="s">
        <v>24708</v>
      </c>
      <c r="B12226" s="211" t="n">
        <v>678.39</v>
      </c>
    </row>
    <row r="12227" customFormat="false" ht="12.75" hidden="false" customHeight="false" outlineLevel="0" collapsed="false">
      <c r="A12227" s="210" t="s">
        <v>24712</v>
      </c>
      <c r="B12227" s="211" t="n">
        <v>633.15</v>
      </c>
    </row>
    <row r="12228" customFormat="false" ht="12.75" hidden="false" customHeight="false" outlineLevel="0" collapsed="false">
      <c r="A12228" s="210" t="s">
        <v>24713</v>
      </c>
      <c r="B12228" s="211" t="n">
        <v>4385.58</v>
      </c>
    </row>
    <row r="12229" customFormat="false" ht="12.75" hidden="false" customHeight="false" outlineLevel="0" collapsed="false">
      <c r="A12229" s="210" t="s">
        <v>24720</v>
      </c>
      <c r="B12229" s="211" t="n">
        <v>4295.04</v>
      </c>
    </row>
    <row r="12230" customFormat="false" ht="12.75" hidden="false" customHeight="false" outlineLevel="0" collapsed="false">
      <c r="A12230" s="210" t="s">
        <v>24721</v>
      </c>
      <c r="B12230" s="211" t="n">
        <v>928.89</v>
      </c>
    </row>
    <row r="12231" customFormat="false" ht="12.75" hidden="false" customHeight="false" outlineLevel="0" collapsed="false">
      <c r="A12231" s="210" t="s">
        <v>24724</v>
      </c>
      <c r="B12231" s="211" t="n">
        <v>892.13</v>
      </c>
    </row>
    <row r="12232" customFormat="false" ht="12.75" hidden="false" customHeight="false" outlineLevel="0" collapsed="false">
      <c r="A12232" s="210" t="s">
        <v>24725</v>
      </c>
      <c r="B12232" s="211" t="n">
        <v>1890.69</v>
      </c>
    </row>
    <row r="12233" customFormat="false" ht="12.75" hidden="false" customHeight="false" outlineLevel="0" collapsed="false">
      <c r="A12233" s="210" t="s">
        <v>24730</v>
      </c>
      <c r="B12233" s="211" t="n">
        <v>1789.85</v>
      </c>
    </row>
    <row r="12234" customFormat="false" ht="12.75" hidden="false" customHeight="false" outlineLevel="0" collapsed="false">
      <c r="A12234" s="210" t="s">
        <v>24731</v>
      </c>
      <c r="B12234" s="211" t="n">
        <v>2611.53</v>
      </c>
    </row>
    <row r="12235" customFormat="false" ht="12.75" hidden="false" customHeight="false" outlineLevel="0" collapsed="false">
      <c r="A12235" s="210" t="s">
        <v>24736</v>
      </c>
      <c r="B12235" s="211" t="n">
        <v>2499.14</v>
      </c>
    </row>
    <row r="12236" customFormat="false" ht="12.75" hidden="false" customHeight="false" outlineLevel="0" collapsed="false">
      <c r="A12236" s="210" t="s">
        <v>24737</v>
      </c>
      <c r="B12236" s="211" t="n">
        <v>2590.49</v>
      </c>
    </row>
    <row r="12237" customFormat="false" ht="12.75" hidden="false" customHeight="false" outlineLevel="0" collapsed="false">
      <c r="A12237" s="210" t="s">
        <v>24742</v>
      </c>
      <c r="B12237" s="211" t="n">
        <v>2472.67</v>
      </c>
    </row>
    <row r="12238" customFormat="false" ht="12.75" hidden="false" customHeight="false" outlineLevel="0" collapsed="false">
      <c r="A12238" s="210" t="s">
        <v>24743</v>
      </c>
      <c r="B12238" s="211" t="n">
        <v>3429.24</v>
      </c>
    </row>
    <row r="12239" customFormat="false" ht="12.75" hidden="false" customHeight="false" outlineLevel="0" collapsed="false">
      <c r="A12239" s="210" t="s">
        <v>24748</v>
      </c>
      <c r="B12239" s="211" t="n">
        <v>3293.99</v>
      </c>
    </row>
    <row r="12240" customFormat="false" ht="12.75" hidden="false" customHeight="false" outlineLevel="0" collapsed="false">
      <c r="A12240" s="210" t="s">
        <v>24749</v>
      </c>
      <c r="B12240" s="211" t="n">
        <v>3572.84</v>
      </c>
    </row>
    <row r="12241" customFormat="false" ht="12.75" hidden="false" customHeight="false" outlineLevel="0" collapsed="false">
      <c r="A12241" s="210" t="s">
        <v>24754</v>
      </c>
      <c r="B12241" s="211" t="n">
        <v>3445.61</v>
      </c>
    </row>
    <row r="12242" customFormat="false" ht="12.75" hidden="false" customHeight="false" outlineLevel="0" collapsed="false">
      <c r="A12242" s="210" t="s">
        <v>24755</v>
      </c>
      <c r="B12242" s="211" t="n">
        <v>703.23</v>
      </c>
    </row>
    <row r="12243" customFormat="false" ht="12.75" hidden="false" customHeight="false" outlineLevel="0" collapsed="false">
      <c r="A12243" s="210" t="s">
        <v>24761</v>
      </c>
      <c r="B12243" s="211" t="n">
        <v>677.78</v>
      </c>
    </row>
    <row r="12244" customFormat="false" ht="12.75" hidden="false" customHeight="false" outlineLevel="0" collapsed="false">
      <c r="A12244" s="210" t="s">
        <v>24762</v>
      </c>
      <c r="B12244" s="211" t="n">
        <v>8304.2</v>
      </c>
    </row>
    <row r="12245" customFormat="false" ht="12.75" hidden="false" customHeight="false" outlineLevel="0" collapsed="false">
      <c r="A12245" s="210" t="s">
        <v>24769</v>
      </c>
      <c r="B12245" s="211" t="n">
        <v>8084.29</v>
      </c>
    </row>
    <row r="12246" customFormat="false" ht="12.75" hidden="false" customHeight="false" outlineLevel="0" collapsed="false">
      <c r="A12246" s="210" t="s">
        <v>24770</v>
      </c>
      <c r="B12246" s="211" t="n">
        <v>5517.83</v>
      </c>
    </row>
    <row r="12247" customFormat="false" ht="12.75" hidden="false" customHeight="false" outlineLevel="0" collapsed="false">
      <c r="A12247" s="210" t="s">
        <v>24777</v>
      </c>
      <c r="B12247" s="211" t="n">
        <v>5454.68</v>
      </c>
    </row>
    <row r="12248" customFormat="false" ht="12.75" hidden="false" customHeight="false" outlineLevel="0" collapsed="false">
      <c r="A12248" s="210" t="s">
        <v>24778</v>
      </c>
      <c r="B12248" s="211" t="n">
        <v>958.72</v>
      </c>
    </row>
    <row r="12249" customFormat="false" ht="12.75" hidden="false" customHeight="false" outlineLevel="0" collapsed="false">
      <c r="A12249" s="210" t="s">
        <v>24785</v>
      </c>
      <c r="B12249" s="211" t="n">
        <v>958.47</v>
      </c>
    </row>
    <row r="12250" customFormat="false" ht="12.75" hidden="false" customHeight="false" outlineLevel="0" collapsed="false">
      <c r="A12250" s="210" t="s">
        <v>24786</v>
      </c>
      <c r="B12250" s="211" t="n">
        <v>1188.75</v>
      </c>
    </row>
    <row r="12251" customFormat="false" ht="12.75" hidden="false" customHeight="false" outlineLevel="0" collapsed="false">
      <c r="A12251" s="210" t="s">
        <v>24793</v>
      </c>
      <c r="B12251" s="211" t="n">
        <v>1188.5</v>
      </c>
    </row>
    <row r="12252" customFormat="false" ht="12.75" hidden="false" customHeight="false" outlineLevel="0" collapsed="false">
      <c r="A12252" s="210" t="s">
        <v>24794</v>
      </c>
      <c r="B12252" s="211" t="n">
        <v>563.24</v>
      </c>
    </row>
    <row r="12253" customFormat="false" ht="12.75" hidden="false" customHeight="false" outlineLevel="0" collapsed="false">
      <c r="A12253" s="210" t="s">
        <v>24801</v>
      </c>
      <c r="B12253" s="211" t="n">
        <v>562.99</v>
      </c>
    </row>
    <row r="12254" customFormat="false" ht="12.75" hidden="false" customHeight="false" outlineLevel="0" collapsed="false">
      <c r="A12254" s="210" t="s">
        <v>24802</v>
      </c>
      <c r="B12254" s="211" t="n">
        <v>1246.08</v>
      </c>
    </row>
    <row r="12255" customFormat="false" ht="12.75" hidden="false" customHeight="false" outlineLevel="0" collapsed="false">
      <c r="A12255" s="210" t="s">
        <v>24809</v>
      </c>
      <c r="B12255" s="211" t="n">
        <v>1245.83</v>
      </c>
    </row>
    <row r="12256" customFormat="false" ht="12.75" hidden="false" customHeight="false" outlineLevel="0" collapsed="false">
      <c r="A12256" s="210" t="s">
        <v>24810</v>
      </c>
      <c r="B12256" s="211" t="n">
        <v>522.91</v>
      </c>
    </row>
    <row r="12257" customFormat="false" ht="12.75" hidden="false" customHeight="false" outlineLevel="0" collapsed="false">
      <c r="A12257" s="210" t="s">
        <v>24814</v>
      </c>
      <c r="B12257" s="211" t="n">
        <v>460.7</v>
      </c>
    </row>
    <row r="12258" customFormat="false" ht="12.75" hidden="false" customHeight="false" outlineLevel="0" collapsed="false">
      <c r="A12258" s="210" t="s">
        <v>24815</v>
      </c>
      <c r="B12258" s="211" t="n">
        <v>587.93</v>
      </c>
    </row>
    <row r="12259" customFormat="false" ht="12.75" hidden="false" customHeight="false" outlineLevel="0" collapsed="false">
      <c r="A12259" s="210" t="s">
        <v>24817</v>
      </c>
      <c r="B12259" s="211" t="n">
        <v>520.07</v>
      </c>
    </row>
    <row r="12260" customFormat="false" ht="12.75" hidden="false" customHeight="false" outlineLevel="0" collapsed="false">
      <c r="A12260" s="210" t="s">
        <v>24818</v>
      </c>
      <c r="B12260" s="211" t="n">
        <v>587.17</v>
      </c>
    </row>
    <row r="12261" customFormat="false" ht="12.75" hidden="false" customHeight="false" outlineLevel="0" collapsed="false">
      <c r="A12261" s="210" t="s">
        <v>24823</v>
      </c>
      <c r="B12261" s="211" t="n">
        <v>537.41</v>
      </c>
    </row>
    <row r="12262" customFormat="false" ht="12.75" hidden="false" customHeight="false" outlineLevel="0" collapsed="false">
      <c r="A12262" s="210" t="s">
        <v>24824</v>
      </c>
      <c r="B12262" s="211" t="n">
        <v>1464.02</v>
      </c>
    </row>
    <row r="12263" customFormat="false" ht="12.75" hidden="false" customHeight="false" outlineLevel="0" collapsed="false">
      <c r="A12263" s="210" t="s">
        <v>24831</v>
      </c>
      <c r="B12263" s="211" t="n">
        <v>1438.7</v>
      </c>
    </row>
    <row r="12264" customFormat="false" ht="12.75" hidden="false" customHeight="false" outlineLevel="0" collapsed="false">
      <c r="A12264" s="210" t="s">
        <v>24832</v>
      </c>
      <c r="B12264" s="211" t="n">
        <v>687.05</v>
      </c>
    </row>
    <row r="12265" customFormat="false" ht="12.75" hidden="false" customHeight="false" outlineLevel="0" collapsed="false">
      <c r="A12265" s="210" t="s">
        <v>24839</v>
      </c>
      <c r="B12265" s="211" t="n">
        <v>624.47</v>
      </c>
    </row>
    <row r="12266" customFormat="false" ht="12.75" hidden="false" customHeight="false" outlineLevel="0" collapsed="false">
      <c r="A12266" s="210" t="s">
        <v>24840</v>
      </c>
      <c r="B12266" s="211" t="n">
        <v>1108.34</v>
      </c>
    </row>
    <row r="12267" customFormat="false" ht="12.75" hidden="false" customHeight="false" outlineLevel="0" collapsed="false">
      <c r="A12267" s="210" t="s">
        <v>24844</v>
      </c>
      <c r="B12267" s="211" t="n">
        <v>1091.38</v>
      </c>
    </row>
    <row r="12268" customFormat="false" ht="12.75" hidden="false" customHeight="false" outlineLevel="0" collapsed="false">
      <c r="A12268" s="210" t="s">
        <v>24845</v>
      </c>
      <c r="B12268" s="211" t="n">
        <v>866.4</v>
      </c>
    </row>
    <row r="12269" customFormat="false" ht="12.75" hidden="false" customHeight="false" outlineLevel="0" collapsed="false">
      <c r="A12269" s="210" t="s">
        <v>24849</v>
      </c>
      <c r="B12269" s="211" t="n">
        <v>789.78</v>
      </c>
    </row>
    <row r="12270" customFormat="false" ht="12.75" hidden="false" customHeight="false" outlineLevel="0" collapsed="false">
      <c r="A12270" s="210" t="s">
        <v>24850</v>
      </c>
      <c r="B12270" s="211" t="n">
        <v>659.22</v>
      </c>
    </row>
    <row r="12271" customFormat="false" ht="12.75" hidden="false" customHeight="false" outlineLevel="0" collapsed="false">
      <c r="A12271" s="210" t="s">
        <v>24855</v>
      </c>
      <c r="B12271" s="211" t="n">
        <v>620.2</v>
      </c>
    </row>
    <row r="12272" customFormat="false" ht="12.75" hidden="false" customHeight="false" outlineLevel="0" collapsed="false">
      <c r="A12272" s="210" t="s">
        <v>24856</v>
      </c>
      <c r="B12272" s="211" t="n">
        <v>762.59</v>
      </c>
    </row>
    <row r="12273" customFormat="false" ht="12.75" hidden="false" customHeight="false" outlineLevel="0" collapsed="false">
      <c r="A12273" s="210" t="s">
        <v>24860</v>
      </c>
      <c r="B12273" s="211" t="n">
        <v>717.36</v>
      </c>
    </row>
    <row r="12274" customFormat="false" ht="12.75" hidden="false" customHeight="false" outlineLevel="0" collapsed="false">
      <c r="A12274" s="210" t="s">
        <v>24861</v>
      </c>
      <c r="B12274" s="211" t="n">
        <v>577.04</v>
      </c>
    </row>
    <row r="12275" customFormat="false" ht="12.75" hidden="false" customHeight="false" outlineLevel="0" collapsed="false">
      <c r="A12275" s="210" t="s">
        <v>24864</v>
      </c>
      <c r="B12275" s="211" t="n">
        <v>526.03</v>
      </c>
    </row>
    <row r="12276" customFormat="false" ht="12.75" hidden="false" customHeight="false" outlineLevel="0" collapsed="false">
      <c r="A12276" s="210" t="s">
        <v>24865</v>
      </c>
      <c r="B12276" s="211" t="n">
        <v>866.4</v>
      </c>
    </row>
    <row r="12277" customFormat="false" ht="12.75" hidden="false" customHeight="false" outlineLevel="0" collapsed="false">
      <c r="A12277" s="210" t="s">
        <v>24870</v>
      </c>
      <c r="B12277" s="211" t="n">
        <v>789.78</v>
      </c>
    </row>
    <row r="12278" customFormat="false" ht="12.75" hidden="false" customHeight="false" outlineLevel="0" collapsed="false">
      <c r="A12278" s="210" t="s">
        <v>24871</v>
      </c>
      <c r="B12278" s="211" t="n">
        <v>322.7</v>
      </c>
    </row>
    <row r="12279" customFormat="false" ht="12.75" hidden="false" customHeight="false" outlineLevel="0" collapsed="false">
      <c r="A12279" s="210" t="s">
        <v>24878</v>
      </c>
      <c r="B12279" s="211" t="n">
        <v>311.39</v>
      </c>
    </row>
    <row r="12280" customFormat="false" ht="12.75" hidden="false" customHeight="false" outlineLevel="0" collapsed="false">
      <c r="A12280" s="210" t="s">
        <v>24879</v>
      </c>
      <c r="B12280" s="211" t="n">
        <v>1624.81</v>
      </c>
    </row>
    <row r="12281" customFormat="false" ht="12.75" hidden="false" customHeight="false" outlineLevel="0" collapsed="false">
      <c r="A12281" s="210" t="s">
        <v>24884</v>
      </c>
      <c r="B12281" s="211" t="n">
        <v>1511.71</v>
      </c>
    </row>
    <row r="12282" customFormat="false" ht="12.75" hidden="false" customHeight="false" outlineLevel="0" collapsed="false">
      <c r="A12282" s="210" t="s">
        <v>24885</v>
      </c>
      <c r="B12282" s="211" t="n">
        <v>1068.07</v>
      </c>
    </row>
    <row r="12283" customFormat="false" ht="12.75" hidden="false" customHeight="false" outlineLevel="0" collapsed="false">
      <c r="A12283" s="210" t="s">
        <v>24889</v>
      </c>
      <c r="B12283" s="211" t="n">
        <v>973.64</v>
      </c>
    </row>
    <row r="12284" customFormat="false" ht="12.75" hidden="false" customHeight="false" outlineLevel="0" collapsed="false">
      <c r="A12284" s="210" t="s">
        <v>24890</v>
      </c>
      <c r="B12284" s="211" t="n">
        <v>552.36</v>
      </c>
    </row>
    <row r="12285" customFormat="false" ht="12.75" hidden="false" customHeight="false" outlineLevel="0" collapsed="false">
      <c r="A12285" s="210" t="s">
        <v>24895</v>
      </c>
      <c r="B12285" s="211" t="n">
        <v>507.12</v>
      </c>
    </row>
    <row r="12286" customFormat="false" ht="12.75" hidden="false" customHeight="false" outlineLevel="0" collapsed="false">
      <c r="A12286" s="210" t="s">
        <v>24896</v>
      </c>
      <c r="B12286" s="211" t="n">
        <v>854.24</v>
      </c>
    </row>
    <row r="12287" customFormat="false" ht="12.75" hidden="false" customHeight="false" outlineLevel="0" collapsed="false">
      <c r="A12287" s="210" t="s">
        <v>24899</v>
      </c>
      <c r="B12287" s="211" t="n">
        <v>777.62</v>
      </c>
    </row>
    <row r="12288" customFormat="false" ht="12.75" hidden="false" customHeight="false" outlineLevel="0" collapsed="false">
      <c r="A12288" s="210" t="s">
        <v>24900</v>
      </c>
      <c r="B12288" s="211" t="n">
        <v>1684.16</v>
      </c>
    </row>
    <row r="12289" customFormat="false" ht="12.75" hidden="false" customHeight="false" outlineLevel="0" collapsed="false">
      <c r="A12289" s="210" t="s">
        <v>24905</v>
      </c>
      <c r="B12289" s="211" t="n">
        <v>1601.1</v>
      </c>
    </row>
    <row r="12290" customFormat="false" ht="12.75" hidden="false" customHeight="false" outlineLevel="0" collapsed="false">
      <c r="A12290" s="210" t="s">
        <v>24906</v>
      </c>
      <c r="B12290" s="211" t="n">
        <v>1467.56</v>
      </c>
    </row>
    <row r="12291" customFormat="false" ht="12.75" hidden="false" customHeight="false" outlineLevel="0" collapsed="false">
      <c r="A12291" s="210" t="s">
        <v>24909</v>
      </c>
      <c r="B12291" s="211" t="n">
        <v>1393.65</v>
      </c>
    </row>
    <row r="12292" customFormat="false" ht="12.75" hidden="false" customHeight="false" outlineLevel="0" collapsed="false">
      <c r="A12292" s="210" t="s">
        <v>24910</v>
      </c>
      <c r="B12292" s="211" t="n">
        <v>2027.4</v>
      </c>
    </row>
    <row r="12293" customFormat="false" ht="12.75" hidden="false" customHeight="false" outlineLevel="0" collapsed="false">
      <c r="A12293" s="210" t="s">
        <v>24914</v>
      </c>
      <c r="B12293" s="211" t="n">
        <v>1944.13</v>
      </c>
    </row>
    <row r="12294" customFormat="false" ht="12.75" hidden="false" customHeight="false" outlineLevel="0" collapsed="false">
      <c r="A12294" s="210" t="s">
        <v>24915</v>
      </c>
      <c r="B12294" s="211" t="n">
        <v>526.91</v>
      </c>
    </row>
    <row r="12295" customFormat="false" ht="12.75" hidden="false" customHeight="false" outlineLevel="0" collapsed="false">
      <c r="A12295" s="210" t="s">
        <v>24920</v>
      </c>
      <c r="B12295" s="211" t="n">
        <v>477.91</v>
      </c>
    </row>
    <row r="12296" customFormat="false" ht="12.75" hidden="false" customHeight="false" outlineLevel="0" collapsed="false">
      <c r="A12296" s="210" t="s">
        <v>24921</v>
      </c>
      <c r="B12296" s="211" t="n">
        <v>542.71</v>
      </c>
    </row>
    <row r="12297" customFormat="false" ht="12.75" hidden="false" customHeight="false" outlineLevel="0" collapsed="false">
      <c r="A12297" s="210" t="s">
        <v>24926</v>
      </c>
      <c r="B12297" s="211" t="n">
        <v>513.46</v>
      </c>
    </row>
    <row r="12298" customFormat="false" ht="12.75" hidden="false" customHeight="false" outlineLevel="0" collapsed="false">
      <c r="A12298" s="210" t="s">
        <v>24927</v>
      </c>
      <c r="B12298" s="211" t="n">
        <v>741.29</v>
      </c>
    </row>
    <row r="12299" customFormat="false" ht="12.75" hidden="false" customHeight="false" outlineLevel="0" collapsed="false">
      <c r="A12299" s="210" t="s">
        <v>24934</v>
      </c>
      <c r="B12299" s="211" t="n">
        <v>713.89</v>
      </c>
    </row>
    <row r="12300" customFormat="false" ht="12.75" hidden="false" customHeight="false" outlineLevel="0" collapsed="false">
      <c r="A12300" s="210" t="s">
        <v>24935</v>
      </c>
      <c r="B12300" s="211" t="n">
        <v>671.61</v>
      </c>
    </row>
    <row r="12301" customFormat="false" ht="12.75" hidden="false" customHeight="false" outlineLevel="0" collapsed="false">
      <c r="A12301" s="210" t="s">
        <v>24942</v>
      </c>
      <c r="B12301" s="211" t="n">
        <v>659.79</v>
      </c>
    </row>
    <row r="12302" customFormat="false" ht="12.75" hidden="false" customHeight="false" outlineLevel="0" collapsed="false">
      <c r="A12302" s="210" t="s">
        <v>24943</v>
      </c>
      <c r="B12302" s="211" t="n">
        <v>575.01</v>
      </c>
    </row>
    <row r="12303" customFormat="false" ht="12.75" hidden="false" customHeight="false" outlineLevel="0" collapsed="false">
      <c r="A12303" s="210" t="s">
        <v>24949</v>
      </c>
      <c r="B12303" s="211" t="n">
        <v>553.08</v>
      </c>
    </row>
    <row r="12304" customFormat="false" ht="12.75" hidden="false" customHeight="false" outlineLevel="0" collapsed="false">
      <c r="A12304" s="210" t="s">
        <v>24950</v>
      </c>
      <c r="B12304" s="211" t="n">
        <v>962.14</v>
      </c>
    </row>
    <row r="12305" customFormat="false" ht="12.75" hidden="false" customHeight="false" outlineLevel="0" collapsed="false">
      <c r="A12305" s="210" t="s">
        <v>24957</v>
      </c>
      <c r="B12305" s="211" t="n">
        <v>884.04</v>
      </c>
    </row>
    <row r="12306" customFormat="false" ht="12.75" hidden="false" customHeight="false" outlineLevel="0" collapsed="false">
      <c r="A12306" s="210" t="s">
        <v>24958</v>
      </c>
      <c r="B12306" s="211" t="n">
        <v>3931.37</v>
      </c>
    </row>
    <row r="12307" customFormat="false" ht="12.75" hidden="false" customHeight="false" outlineLevel="0" collapsed="false">
      <c r="A12307" s="210" t="s">
        <v>24964</v>
      </c>
      <c r="B12307" s="211" t="n">
        <v>3850.98</v>
      </c>
    </row>
    <row r="12308" customFormat="false" ht="12.75" hidden="false" customHeight="false" outlineLevel="0" collapsed="false">
      <c r="A12308" s="210" t="s">
        <v>24965</v>
      </c>
      <c r="B12308" s="211" t="n">
        <v>2092.42</v>
      </c>
    </row>
    <row r="12309" customFormat="false" ht="12.75" hidden="false" customHeight="false" outlineLevel="0" collapsed="false">
      <c r="A12309" s="210" t="s">
        <v>24972</v>
      </c>
      <c r="B12309" s="211" t="n">
        <v>2013.32</v>
      </c>
    </row>
    <row r="12310" customFormat="false" ht="12.75" hidden="false" customHeight="false" outlineLevel="0" collapsed="false">
      <c r="A12310" s="210" t="s">
        <v>24973</v>
      </c>
      <c r="B12310" s="211" t="n">
        <v>1612.34</v>
      </c>
    </row>
    <row r="12311" customFormat="false" ht="12.75" hidden="false" customHeight="false" outlineLevel="0" collapsed="false">
      <c r="A12311" s="210" t="s">
        <v>24977</v>
      </c>
      <c r="B12311" s="211" t="n">
        <v>1542.68</v>
      </c>
    </row>
    <row r="12312" customFormat="false" ht="12.75" hidden="false" customHeight="false" outlineLevel="0" collapsed="false">
      <c r="A12312" s="210" t="s">
        <v>24978</v>
      </c>
      <c r="B12312" s="211" t="n">
        <v>2449.73</v>
      </c>
    </row>
    <row r="12313" customFormat="false" ht="12.75" hidden="false" customHeight="false" outlineLevel="0" collapsed="false">
      <c r="A12313" s="210" t="s">
        <v>24984</v>
      </c>
      <c r="B12313" s="211" t="n">
        <v>2366.04</v>
      </c>
    </row>
    <row r="12314" customFormat="false" ht="12.75" hidden="false" customHeight="false" outlineLevel="0" collapsed="false">
      <c r="A12314" s="210" t="s">
        <v>24985</v>
      </c>
      <c r="B12314" s="211" t="n">
        <v>448.28</v>
      </c>
    </row>
    <row r="12315" customFormat="false" ht="12.75" hidden="false" customHeight="false" outlineLevel="0" collapsed="false">
      <c r="A12315" s="210" t="s">
        <v>24991</v>
      </c>
      <c r="B12315" s="211" t="n">
        <v>439.79</v>
      </c>
    </row>
    <row r="12316" customFormat="false" ht="12.75" hidden="false" customHeight="false" outlineLevel="0" collapsed="false">
      <c r="A12316" s="210" t="s">
        <v>24992</v>
      </c>
      <c r="B12316" s="211" t="n">
        <v>396.43</v>
      </c>
    </row>
    <row r="12317" customFormat="false" ht="12.75" hidden="false" customHeight="false" outlineLevel="0" collapsed="false">
      <c r="A12317" s="210" t="s">
        <v>24996</v>
      </c>
      <c r="B12317" s="211" t="n">
        <v>377.48</v>
      </c>
    </row>
    <row r="12318" customFormat="false" ht="12.75" hidden="false" customHeight="false" outlineLevel="0" collapsed="false">
      <c r="A12318" s="210" t="s">
        <v>24997</v>
      </c>
      <c r="B12318" s="211" t="n">
        <v>105.23</v>
      </c>
    </row>
    <row r="12319" customFormat="false" ht="12.75" hidden="false" customHeight="false" outlineLevel="0" collapsed="false">
      <c r="A12319" s="210" t="s">
        <v>25004</v>
      </c>
      <c r="B12319" s="211" t="n">
        <v>104.97</v>
      </c>
    </row>
    <row r="12320" customFormat="false" ht="12.75" hidden="false" customHeight="false" outlineLevel="0" collapsed="false">
      <c r="A12320" s="210" t="s">
        <v>25005</v>
      </c>
      <c r="B12320" s="211" t="n">
        <v>114.62</v>
      </c>
    </row>
    <row r="12321" customFormat="false" ht="12.75" hidden="false" customHeight="false" outlineLevel="0" collapsed="false">
      <c r="A12321" s="210" t="s">
        <v>25009</v>
      </c>
      <c r="B12321" s="211" t="n">
        <v>114.08</v>
      </c>
    </row>
    <row r="12322" customFormat="false" ht="12.75" hidden="false" customHeight="false" outlineLevel="0" collapsed="false">
      <c r="A12322" s="210" t="s">
        <v>25010</v>
      </c>
      <c r="B12322" s="211" t="n">
        <v>186.59</v>
      </c>
    </row>
    <row r="12323" customFormat="false" ht="12.75" hidden="false" customHeight="false" outlineLevel="0" collapsed="false">
      <c r="A12323" s="210" t="s">
        <v>25017</v>
      </c>
      <c r="B12323" s="211" t="n">
        <v>186.33</v>
      </c>
    </row>
    <row r="12324" customFormat="false" ht="12.75" hidden="false" customHeight="false" outlineLevel="0" collapsed="false">
      <c r="A12324" s="210" t="s">
        <v>25018</v>
      </c>
      <c r="B12324" s="211" t="n">
        <v>194.33</v>
      </c>
    </row>
    <row r="12325" customFormat="false" ht="12.75" hidden="false" customHeight="false" outlineLevel="0" collapsed="false">
      <c r="A12325" s="210" t="s">
        <v>25024</v>
      </c>
      <c r="B12325" s="211" t="n">
        <v>193.79</v>
      </c>
    </row>
    <row r="12326" customFormat="false" ht="12.75" hidden="false" customHeight="false" outlineLevel="0" collapsed="false">
      <c r="A12326" s="210" t="s">
        <v>25025</v>
      </c>
      <c r="B12326" s="211" t="n">
        <v>852.12</v>
      </c>
    </row>
    <row r="12327" customFormat="false" ht="12.75" hidden="false" customHeight="false" outlineLevel="0" collapsed="false">
      <c r="A12327" s="210" t="s">
        <v>220</v>
      </c>
      <c r="B12327" s="211" t="n">
        <v>788.22</v>
      </c>
    </row>
    <row r="12328" customFormat="false" ht="12.75" hidden="false" customHeight="false" outlineLevel="0" collapsed="false">
      <c r="A12328" s="210" t="s">
        <v>25032</v>
      </c>
      <c r="B12328" s="211" t="n">
        <v>1042.89</v>
      </c>
    </row>
    <row r="12329" customFormat="false" ht="12.75" hidden="false" customHeight="false" outlineLevel="0" collapsed="false">
      <c r="A12329" s="210" t="s">
        <v>25037</v>
      </c>
      <c r="B12329" s="211" t="n">
        <v>947.33</v>
      </c>
    </row>
    <row r="12330" customFormat="false" ht="12.75" hidden="false" customHeight="false" outlineLevel="0" collapsed="false">
      <c r="A12330" s="210" t="s">
        <v>25038</v>
      </c>
      <c r="B12330" s="211" t="n">
        <v>778.04</v>
      </c>
    </row>
    <row r="12331" customFormat="false" ht="12.75" hidden="false" customHeight="false" outlineLevel="0" collapsed="false">
      <c r="A12331" s="210" t="s">
        <v>25045</v>
      </c>
      <c r="B12331" s="211" t="n">
        <v>742.54</v>
      </c>
    </row>
    <row r="12332" customFormat="false" ht="12.75" hidden="false" customHeight="false" outlineLevel="0" collapsed="false">
      <c r="A12332" s="210" t="s">
        <v>25046</v>
      </c>
      <c r="B12332" s="211" t="n">
        <v>354.83</v>
      </c>
    </row>
    <row r="12333" customFormat="false" ht="12.75" hidden="false" customHeight="false" outlineLevel="0" collapsed="false">
      <c r="A12333" s="210" t="s">
        <v>25051</v>
      </c>
      <c r="B12333" s="211" t="n">
        <v>333.33</v>
      </c>
    </row>
    <row r="12334" customFormat="false" ht="12.75" hidden="false" customHeight="false" outlineLevel="0" collapsed="false">
      <c r="A12334" s="210" t="s">
        <v>25052</v>
      </c>
      <c r="B12334" s="211" t="n">
        <v>408.86</v>
      </c>
    </row>
    <row r="12335" customFormat="false" ht="12.75" hidden="false" customHeight="false" outlineLevel="0" collapsed="false">
      <c r="A12335" s="210" t="s">
        <v>25057</v>
      </c>
      <c r="B12335" s="211" t="n">
        <v>384.72</v>
      </c>
    </row>
    <row r="12336" customFormat="false" ht="12.75" hidden="false" customHeight="false" outlineLevel="0" collapsed="false">
      <c r="A12336" s="210" t="s">
        <v>25058</v>
      </c>
      <c r="B12336" s="211" t="n">
        <v>472.12</v>
      </c>
    </row>
    <row r="12337" customFormat="false" ht="12.75" hidden="false" customHeight="false" outlineLevel="0" collapsed="false">
      <c r="A12337" s="210" t="s">
        <v>25063</v>
      </c>
      <c r="B12337" s="211" t="n">
        <v>460.81</v>
      </c>
    </row>
    <row r="12338" customFormat="false" ht="12.75" hidden="false" customHeight="false" outlineLevel="0" collapsed="false">
      <c r="A12338" s="210" t="s">
        <v>25064</v>
      </c>
      <c r="B12338" s="211" t="n">
        <v>314.73</v>
      </c>
    </row>
    <row r="12339" customFormat="false" ht="12.75" hidden="false" customHeight="false" outlineLevel="0" collapsed="false">
      <c r="A12339" s="210" t="s">
        <v>25070</v>
      </c>
      <c r="B12339" s="211" t="n">
        <v>308.02</v>
      </c>
    </row>
    <row r="12340" customFormat="false" ht="12.75" hidden="false" customHeight="false" outlineLevel="0" collapsed="false">
      <c r="A12340" s="210" t="s">
        <v>25071</v>
      </c>
      <c r="B12340" s="211" t="n">
        <v>330.36</v>
      </c>
    </row>
    <row r="12341" customFormat="false" ht="12.75" hidden="false" customHeight="false" outlineLevel="0" collapsed="false">
      <c r="A12341" s="210" t="s">
        <v>25077</v>
      </c>
      <c r="B12341" s="211" t="n">
        <v>324.7</v>
      </c>
    </row>
    <row r="12342" customFormat="false" ht="12.75" hidden="false" customHeight="false" outlineLevel="0" collapsed="false">
      <c r="A12342" s="210" t="s">
        <v>25078</v>
      </c>
      <c r="B12342" s="211" t="n">
        <v>1389.48</v>
      </c>
    </row>
    <row r="12343" customFormat="false" ht="12.75" hidden="false" customHeight="false" outlineLevel="0" collapsed="false">
      <c r="A12343" s="210" t="s">
        <v>25085</v>
      </c>
      <c r="B12343" s="211" t="n">
        <v>1381</v>
      </c>
    </row>
    <row r="12344" customFormat="false" ht="12.75" hidden="false" customHeight="false" outlineLevel="0" collapsed="false">
      <c r="A12344" s="210" t="s">
        <v>25086</v>
      </c>
      <c r="B12344" s="211" t="n">
        <v>1148.92</v>
      </c>
    </row>
    <row r="12345" customFormat="false" ht="12.75" hidden="false" customHeight="false" outlineLevel="0" collapsed="false">
      <c r="A12345" s="210" t="s">
        <v>25093</v>
      </c>
      <c r="B12345" s="211" t="n">
        <v>1097.54</v>
      </c>
    </row>
    <row r="12346" customFormat="false" ht="12.75" hidden="false" customHeight="false" outlineLevel="0" collapsed="false">
      <c r="A12346" s="210" t="s">
        <v>25094</v>
      </c>
      <c r="B12346" s="211" t="n">
        <v>127.51</v>
      </c>
    </row>
    <row r="12347" customFormat="false" ht="12.75" hidden="false" customHeight="false" outlineLevel="0" collapsed="false">
      <c r="A12347" s="210" t="s">
        <v>25097</v>
      </c>
      <c r="B12347" s="211" t="n">
        <v>116.2</v>
      </c>
    </row>
    <row r="12348" customFormat="false" ht="12.75" hidden="false" customHeight="false" outlineLevel="0" collapsed="false">
      <c r="A12348" s="210" t="s">
        <v>25098</v>
      </c>
      <c r="B12348" s="211" t="n">
        <v>422.98</v>
      </c>
    </row>
    <row r="12349" customFormat="false" ht="12.75" hidden="false" customHeight="false" outlineLevel="0" collapsed="false">
      <c r="A12349" s="210" t="s">
        <v>25103</v>
      </c>
      <c r="B12349" s="211" t="n">
        <v>411.67</v>
      </c>
    </row>
    <row r="12350" customFormat="false" ht="12.75" hidden="false" customHeight="false" outlineLevel="0" collapsed="false">
      <c r="A12350" s="210" t="s">
        <v>25104</v>
      </c>
      <c r="B12350" s="211" t="n">
        <v>586.98</v>
      </c>
    </row>
    <row r="12351" customFormat="false" ht="12.75" hidden="false" customHeight="false" outlineLevel="0" collapsed="false">
      <c r="A12351" s="210" t="s">
        <v>25108</v>
      </c>
      <c r="B12351" s="211" t="n">
        <v>533.26</v>
      </c>
    </row>
    <row r="12352" customFormat="false" ht="12.75" hidden="false" customHeight="false" outlineLevel="0" collapsed="false">
      <c r="A12352" s="210" t="s">
        <v>25109</v>
      </c>
      <c r="B12352" s="211" t="n">
        <v>619.39</v>
      </c>
    </row>
    <row r="12353" customFormat="false" ht="12.75" hidden="false" customHeight="false" outlineLevel="0" collapsed="false">
      <c r="A12353" s="210" t="s">
        <v>25114</v>
      </c>
      <c r="B12353" s="211" t="n">
        <v>551.54</v>
      </c>
    </row>
    <row r="12354" customFormat="false" ht="12.75" hidden="false" customHeight="false" outlineLevel="0" collapsed="false">
      <c r="A12354" s="210" t="s">
        <v>25115</v>
      </c>
      <c r="B12354" s="211" t="n">
        <v>605.93</v>
      </c>
    </row>
    <row r="12355" customFormat="false" ht="12.75" hidden="false" customHeight="false" outlineLevel="0" collapsed="false">
      <c r="A12355" s="210" t="s">
        <v>25119</v>
      </c>
      <c r="B12355" s="211" t="n">
        <v>538.08</v>
      </c>
    </row>
    <row r="12356" customFormat="false" ht="12.75" hidden="false" customHeight="false" outlineLevel="0" collapsed="false">
      <c r="A12356" s="210" t="s">
        <v>25120</v>
      </c>
      <c r="B12356" s="211" t="n">
        <v>87.59</v>
      </c>
    </row>
    <row r="12357" customFormat="false" ht="12.75" hidden="false" customHeight="false" outlineLevel="0" collapsed="false">
      <c r="A12357" s="210" t="s">
        <v>25123</v>
      </c>
      <c r="B12357" s="211" t="n">
        <v>83.86</v>
      </c>
    </row>
    <row r="12358" customFormat="false" ht="12.75" hidden="false" customHeight="false" outlineLevel="0" collapsed="false">
      <c r="A12358" s="210" t="s">
        <v>25124</v>
      </c>
      <c r="B12358" s="211" t="n">
        <v>41.79</v>
      </c>
    </row>
    <row r="12359" customFormat="false" ht="12.75" hidden="false" customHeight="false" outlineLevel="0" collapsed="false">
      <c r="A12359" s="210" t="s">
        <v>25126</v>
      </c>
      <c r="B12359" s="211" t="n">
        <v>38.96</v>
      </c>
    </row>
    <row r="12360" customFormat="false" ht="12.75" hidden="false" customHeight="false" outlineLevel="0" collapsed="false">
      <c r="A12360" s="210" t="s">
        <v>25127</v>
      </c>
      <c r="B12360" s="211" t="n">
        <v>27.91</v>
      </c>
    </row>
    <row r="12361" customFormat="false" ht="12.75" hidden="false" customHeight="false" outlineLevel="0" collapsed="false">
      <c r="A12361" s="210" t="s">
        <v>25129</v>
      </c>
      <c r="B12361" s="211" t="n">
        <v>26.05</v>
      </c>
    </row>
    <row r="12362" customFormat="false" ht="12.75" hidden="false" customHeight="false" outlineLevel="0" collapsed="false">
      <c r="A12362" s="210" t="s">
        <v>25130</v>
      </c>
      <c r="B12362" s="211" t="n">
        <v>22.46</v>
      </c>
    </row>
    <row r="12363" customFormat="false" ht="12.75" hidden="false" customHeight="false" outlineLevel="0" collapsed="false">
      <c r="A12363" s="210" t="s">
        <v>25132</v>
      </c>
      <c r="B12363" s="211" t="n">
        <v>20.87</v>
      </c>
    </row>
    <row r="12364" customFormat="false" ht="12.75" hidden="false" customHeight="false" outlineLevel="0" collapsed="false">
      <c r="A12364" s="210" t="s">
        <v>25133</v>
      </c>
      <c r="B12364" s="211" t="n">
        <v>78.73</v>
      </c>
    </row>
    <row r="12365" customFormat="false" ht="12.75" hidden="false" customHeight="false" outlineLevel="0" collapsed="false">
      <c r="A12365" s="210" t="s">
        <v>25136</v>
      </c>
      <c r="B12365" s="211" t="n">
        <v>75.79</v>
      </c>
    </row>
    <row r="12366" customFormat="false" ht="12.75" hidden="false" customHeight="false" outlineLevel="0" collapsed="false">
      <c r="A12366" s="210" t="s">
        <v>25137</v>
      </c>
      <c r="B12366" s="211" t="n">
        <v>29.45</v>
      </c>
    </row>
    <row r="12367" customFormat="false" ht="12.75" hidden="false" customHeight="false" outlineLevel="0" collapsed="false">
      <c r="A12367" s="210" t="s">
        <v>25140</v>
      </c>
      <c r="B12367" s="211" t="n">
        <v>26.52</v>
      </c>
    </row>
    <row r="12368" customFormat="false" ht="12.75" hidden="false" customHeight="false" outlineLevel="0" collapsed="false">
      <c r="A12368" s="210" t="s">
        <v>25141</v>
      </c>
      <c r="B12368" s="211" t="n">
        <v>474.81</v>
      </c>
    </row>
    <row r="12369" customFormat="false" ht="12.75" hidden="false" customHeight="false" outlineLevel="0" collapsed="false">
      <c r="A12369" s="210" t="s">
        <v>25145</v>
      </c>
      <c r="B12369" s="211" t="n">
        <v>423.92</v>
      </c>
    </row>
    <row r="12370" customFormat="false" ht="12.75" hidden="false" customHeight="false" outlineLevel="0" collapsed="false">
      <c r="A12370" s="210" t="s">
        <v>25146</v>
      </c>
      <c r="B12370" s="211" t="n">
        <v>731.82</v>
      </c>
    </row>
    <row r="12371" customFormat="false" ht="12.75" hidden="false" customHeight="false" outlineLevel="0" collapsed="false">
      <c r="A12371" s="210" t="s">
        <v>25149</v>
      </c>
      <c r="B12371" s="211" t="n">
        <v>680.93</v>
      </c>
    </row>
    <row r="12372" customFormat="false" ht="12.75" hidden="false" customHeight="false" outlineLevel="0" collapsed="false">
      <c r="A12372" s="210" t="s">
        <v>25150</v>
      </c>
      <c r="B12372" s="211" t="n">
        <v>434.96</v>
      </c>
    </row>
    <row r="12373" customFormat="false" ht="12.75" hidden="false" customHeight="false" outlineLevel="0" collapsed="false">
      <c r="A12373" s="210" t="s">
        <v>25153</v>
      </c>
      <c r="B12373" s="211" t="n">
        <v>386.9</v>
      </c>
    </row>
    <row r="12374" customFormat="false" ht="12.75" hidden="false" customHeight="false" outlineLevel="0" collapsed="false">
      <c r="A12374" s="210" t="s">
        <v>44989</v>
      </c>
      <c r="B12374" s="211" t="n">
        <v>51.26</v>
      </c>
    </row>
    <row r="12375" customFormat="false" ht="12.75" hidden="false" customHeight="false" outlineLevel="0" collapsed="false">
      <c r="A12375" s="210" t="s">
        <v>44990</v>
      </c>
      <c r="B12375" s="211" t="n">
        <v>49.43</v>
      </c>
    </row>
    <row r="12376" customFormat="false" ht="12.75" hidden="false" customHeight="false" outlineLevel="0" collapsed="false">
      <c r="A12376" s="210" t="s">
        <v>25154</v>
      </c>
      <c r="B12376" s="211" t="n">
        <v>72.48</v>
      </c>
    </row>
    <row r="12377" customFormat="false" ht="12.75" hidden="false" customHeight="false" outlineLevel="0" collapsed="false">
      <c r="A12377" s="210" t="s">
        <v>25157</v>
      </c>
      <c r="B12377" s="211" t="n">
        <v>69.65</v>
      </c>
    </row>
    <row r="12378" customFormat="false" ht="12.75" hidden="false" customHeight="false" outlineLevel="0" collapsed="false">
      <c r="A12378" s="210" t="s">
        <v>25158</v>
      </c>
      <c r="B12378" s="211" t="n">
        <v>63.93</v>
      </c>
    </row>
    <row r="12379" customFormat="false" ht="12.75" hidden="false" customHeight="false" outlineLevel="0" collapsed="false">
      <c r="A12379" s="210" t="s">
        <v>25160</v>
      </c>
      <c r="B12379" s="211" t="n">
        <v>61.1</v>
      </c>
    </row>
    <row r="12380" customFormat="false" ht="12.75" hidden="false" customHeight="false" outlineLevel="0" collapsed="false">
      <c r="A12380" s="210" t="s">
        <v>25161</v>
      </c>
      <c r="B12380" s="211" t="n">
        <v>55.38</v>
      </c>
    </row>
    <row r="12381" customFormat="false" ht="12.75" hidden="false" customHeight="false" outlineLevel="0" collapsed="false">
      <c r="A12381" s="210" t="s">
        <v>25163</v>
      </c>
      <c r="B12381" s="211" t="n">
        <v>52.56</v>
      </c>
    </row>
    <row r="12382" customFormat="false" ht="12.75" hidden="false" customHeight="false" outlineLevel="0" collapsed="false">
      <c r="A12382" s="210" t="s">
        <v>25164</v>
      </c>
      <c r="B12382" s="211" t="n">
        <v>242.5</v>
      </c>
    </row>
    <row r="12383" customFormat="false" ht="12.75" hidden="false" customHeight="false" outlineLevel="0" collapsed="false">
      <c r="A12383" s="210" t="s">
        <v>25168</v>
      </c>
      <c r="B12383" s="211" t="n">
        <v>235.68</v>
      </c>
    </row>
    <row r="12384" customFormat="false" ht="12.75" hidden="false" customHeight="false" outlineLevel="0" collapsed="false">
      <c r="A12384" s="210" t="s">
        <v>25169</v>
      </c>
      <c r="B12384" s="211" t="n">
        <v>35.02</v>
      </c>
    </row>
    <row r="12385" customFormat="false" ht="12.75" hidden="false" customHeight="false" outlineLevel="0" collapsed="false">
      <c r="A12385" s="210" t="s">
        <v>25172</v>
      </c>
      <c r="B12385" s="211" t="n">
        <v>32.2</v>
      </c>
    </row>
    <row r="12386" customFormat="false" ht="12.75" hidden="false" customHeight="false" outlineLevel="0" collapsed="false">
      <c r="A12386" s="210" t="s">
        <v>25173</v>
      </c>
      <c r="B12386" s="211" t="n">
        <v>579.36</v>
      </c>
    </row>
    <row r="12387" customFormat="false" ht="12.75" hidden="false" customHeight="false" outlineLevel="0" collapsed="false">
      <c r="A12387" s="210" t="s">
        <v>25178</v>
      </c>
      <c r="B12387" s="211" t="n">
        <v>568.05</v>
      </c>
    </row>
    <row r="12388" customFormat="false" ht="12.75" hidden="false" customHeight="false" outlineLevel="0" collapsed="false">
      <c r="A12388" s="210" t="s">
        <v>25179</v>
      </c>
      <c r="B12388" s="211" t="n">
        <v>1197.62</v>
      </c>
    </row>
    <row r="12389" customFormat="false" ht="12.75" hidden="false" customHeight="false" outlineLevel="0" collapsed="false">
      <c r="A12389" s="210" t="s">
        <v>25182</v>
      </c>
      <c r="B12389" s="211" t="n">
        <v>1189.14</v>
      </c>
    </row>
    <row r="12390" customFormat="false" ht="12.75" hidden="false" customHeight="false" outlineLevel="0" collapsed="false">
      <c r="A12390" s="210" t="s">
        <v>25183</v>
      </c>
      <c r="B12390" s="211" t="n">
        <v>642.93</v>
      </c>
    </row>
    <row r="12391" customFormat="false" ht="12.75" hidden="false" customHeight="false" outlineLevel="0" collapsed="false">
      <c r="A12391" s="210" t="s">
        <v>25186</v>
      </c>
      <c r="B12391" s="211" t="n">
        <v>625.96</v>
      </c>
    </row>
    <row r="12392" customFormat="false" ht="12.75" hidden="false" customHeight="false" outlineLevel="0" collapsed="false">
      <c r="A12392" s="210" t="s">
        <v>25187</v>
      </c>
      <c r="B12392" s="211" t="n">
        <v>454.14</v>
      </c>
    </row>
    <row r="12393" customFormat="false" ht="12.75" hidden="false" customHeight="false" outlineLevel="0" collapsed="false">
      <c r="A12393" s="210" t="s">
        <v>25190</v>
      </c>
      <c r="B12393" s="211" t="n">
        <v>431.52</v>
      </c>
    </row>
    <row r="12394" customFormat="false" ht="12.75" hidden="false" customHeight="false" outlineLevel="0" collapsed="false">
      <c r="A12394" s="210" t="s">
        <v>25191</v>
      </c>
      <c r="B12394" s="211" t="n">
        <v>63.88</v>
      </c>
    </row>
    <row r="12395" customFormat="false" ht="12.75" hidden="false" customHeight="false" outlineLevel="0" collapsed="false">
      <c r="A12395" s="210" t="s">
        <v>25194</v>
      </c>
      <c r="B12395" s="211" t="n">
        <v>63.2</v>
      </c>
    </row>
    <row r="12396" customFormat="false" ht="12.75" hidden="false" customHeight="false" outlineLevel="0" collapsed="false">
      <c r="A12396" s="210" t="s">
        <v>25195</v>
      </c>
      <c r="B12396" s="211" t="n">
        <v>10.51</v>
      </c>
    </row>
    <row r="12397" customFormat="false" ht="12.75" hidden="false" customHeight="false" outlineLevel="0" collapsed="false">
      <c r="A12397" s="210" t="s">
        <v>25198</v>
      </c>
      <c r="B12397" s="211" t="n">
        <v>9.91</v>
      </c>
    </row>
    <row r="12398" customFormat="false" ht="12.75" hidden="false" customHeight="false" outlineLevel="0" collapsed="false">
      <c r="A12398" s="210" t="s">
        <v>25199</v>
      </c>
      <c r="B12398" s="211" t="n">
        <v>688.94</v>
      </c>
    </row>
    <row r="12399" customFormat="false" ht="12.75" hidden="false" customHeight="false" outlineLevel="0" collapsed="false">
      <c r="A12399" s="210" t="s">
        <v>25202</v>
      </c>
      <c r="B12399" s="211" t="n">
        <v>639.46</v>
      </c>
    </row>
    <row r="12400" customFormat="false" ht="12.75" hidden="false" customHeight="false" outlineLevel="0" collapsed="false">
      <c r="A12400" s="210" t="s">
        <v>25203</v>
      </c>
      <c r="B12400" s="211" t="n">
        <v>778.52</v>
      </c>
    </row>
    <row r="12401" customFormat="false" ht="12.75" hidden="false" customHeight="false" outlineLevel="0" collapsed="false">
      <c r="A12401" s="210" t="s">
        <v>25206</v>
      </c>
      <c r="B12401" s="211" t="n">
        <v>726.49</v>
      </c>
    </row>
    <row r="12402" customFormat="false" ht="12.75" hidden="false" customHeight="false" outlineLevel="0" collapsed="false">
      <c r="A12402" s="210" t="s">
        <v>25207</v>
      </c>
      <c r="B12402" s="211" t="n">
        <v>1189.54</v>
      </c>
    </row>
    <row r="12403" customFormat="false" ht="12.75" hidden="false" customHeight="false" outlineLevel="0" collapsed="false">
      <c r="A12403" s="210" t="s">
        <v>25214</v>
      </c>
      <c r="B12403" s="211" t="n">
        <v>1178.23</v>
      </c>
    </row>
    <row r="12404" customFormat="false" ht="12.75" hidden="false" customHeight="false" outlineLevel="0" collapsed="false">
      <c r="A12404" s="210" t="s">
        <v>25215</v>
      </c>
      <c r="B12404" s="211" t="n">
        <v>399.59</v>
      </c>
    </row>
    <row r="12405" customFormat="false" ht="12.75" hidden="false" customHeight="false" outlineLevel="0" collapsed="false">
      <c r="A12405" s="210" t="s">
        <v>25220</v>
      </c>
      <c r="B12405" s="211" t="n">
        <v>391.11</v>
      </c>
    </row>
    <row r="12406" customFormat="false" ht="12.75" hidden="false" customHeight="false" outlineLevel="0" collapsed="false">
      <c r="A12406" s="210" t="s">
        <v>25221</v>
      </c>
      <c r="B12406" s="211" t="n">
        <v>343.59</v>
      </c>
    </row>
    <row r="12407" customFormat="false" ht="12.75" hidden="false" customHeight="false" outlineLevel="0" collapsed="false">
      <c r="A12407" s="210" t="s">
        <v>25226</v>
      </c>
      <c r="B12407" s="211" t="n">
        <v>335.11</v>
      </c>
    </row>
    <row r="12408" customFormat="false" ht="12.75" hidden="false" customHeight="false" outlineLevel="0" collapsed="false">
      <c r="A12408" s="210" t="s">
        <v>25227</v>
      </c>
      <c r="B12408" s="211" t="n">
        <v>444.6</v>
      </c>
    </row>
    <row r="12409" customFormat="false" ht="12.75" hidden="false" customHeight="false" outlineLevel="0" collapsed="false">
      <c r="A12409" s="210" t="s">
        <v>25232</v>
      </c>
      <c r="B12409" s="211" t="n">
        <v>436.12</v>
      </c>
    </row>
    <row r="12410" customFormat="false" ht="12.75" hidden="false" customHeight="false" outlineLevel="0" collapsed="false">
      <c r="A12410" s="210" t="s">
        <v>25233</v>
      </c>
      <c r="B12410" s="211" t="n">
        <v>525.59</v>
      </c>
    </row>
    <row r="12411" customFormat="false" ht="12.75" hidden="false" customHeight="false" outlineLevel="0" collapsed="false">
      <c r="A12411" s="210" t="s">
        <v>25237</v>
      </c>
      <c r="B12411" s="211" t="n">
        <v>517.11</v>
      </c>
    </row>
    <row r="12412" customFormat="false" ht="12.75" hidden="false" customHeight="false" outlineLevel="0" collapsed="false">
      <c r="A12412" s="210" t="s">
        <v>25238</v>
      </c>
      <c r="B12412" s="211" t="n">
        <v>841.18</v>
      </c>
    </row>
    <row r="12413" customFormat="false" ht="12.75" hidden="false" customHeight="false" outlineLevel="0" collapsed="false">
      <c r="A12413" s="210" t="s">
        <v>25243</v>
      </c>
      <c r="B12413" s="211" t="n">
        <v>829.88</v>
      </c>
    </row>
    <row r="12414" customFormat="false" ht="12.75" hidden="false" customHeight="false" outlineLevel="0" collapsed="false">
      <c r="A12414" s="210" t="s">
        <v>25244</v>
      </c>
      <c r="B12414" s="211" t="n">
        <v>1085.67</v>
      </c>
    </row>
    <row r="12415" customFormat="false" ht="12.75" hidden="false" customHeight="false" outlineLevel="0" collapsed="false">
      <c r="A12415" s="210" t="s">
        <v>25249</v>
      </c>
      <c r="B12415" s="211" t="n">
        <v>1074.37</v>
      </c>
    </row>
    <row r="12416" customFormat="false" ht="12.75" hidden="false" customHeight="false" outlineLevel="0" collapsed="false">
      <c r="A12416" s="210" t="s">
        <v>25250</v>
      </c>
      <c r="B12416" s="211" t="n">
        <v>364.59</v>
      </c>
    </row>
    <row r="12417" customFormat="false" ht="12.75" hidden="false" customHeight="false" outlineLevel="0" collapsed="false">
      <c r="A12417" s="210" t="s">
        <v>25253</v>
      </c>
      <c r="B12417" s="211" t="n">
        <v>356.11</v>
      </c>
    </row>
    <row r="12418" customFormat="false" ht="12.75" hidden="false" customHeight="false" outlineLevel="0" collapsed="false">
      <c r="A12418" s="210" t="s">
        <v>25254</v>
      </c>
      <c r="B12418" s="211" t="n">
        <v>442.79</v>
      </c>
    </row>
    <row r="12419" customFormat="false" ht="12.75" hidden="false" customHeight="false" outlineLevel="0" collapsed="false">
      <c r="A12419" s="210" t="s">
        <v>25256</v>
      </c>
      <c r="B12419" s="211" t="n">
        <v>434.31</v>
      </c>
    </row>
    <row r="12420" customFormat="false" ht="12.75" hidden="false" customHeight="false" outlineLevel="0" collapsed="false">
      <c r="A12420" s="210" t="s">
        <v>25257</v>
      </c>
      <c r="B12420" s="211" t="n">
        <v>115.75</v>
      </c>
    </row>
    <row r="12421" customFormat="false" ht="12.75" hidden="false" customHeight="false" outlineLevel="0" collapsed="false">
      <c r="A12421" s="210" t="s">
        <v>25262</v>
      </c>
      <c r="B12421" s="211" t="n">
        <v>113.58</v>
      </c>
    </row>
    <row r="12422" customFormat="false" ht="12.75" hidden="false" customHeight="false" outlineLevel="0" collapsed="false">
      <c r="A12422" s="210" t="s">
        <v>25263</v>
      </c>
      <c r="B12422" s="211" t="n">
        <v>140.36</v>
      </c>
    </row>
    <row r="12423" customFormat="false" ht="12.75" hidden="false" customHeight="false" outlineLevel="0" collapsed="false">
      <c r="A12423" s="210" t="s">
        <v>25266</v>
      </c>
      <c r="B12423" s="211" t="n">
        <v>137.4</v>
      </c>
    </row>
    <row r="12424" customFormat="false" ht="12.75" hidden="false" customHeight="false" outlineLevel="0" collapsed="false">
      <c r="A12424" s="210" t="s">
        <v>25267</v>
      </c>
      <c r="B12424" s="211" t="n">
        <v>174.14</v>
      </c>
    </row>
    <row r="12425" customFormat="false" ht="12.75" hidden="false" customHeight="false" outlineLevel="0" collapsed="false">
      <c r="A12425" s="210" t="s">
        <v>25271</v>
      </c>
      <c r="B12425" s="211" t="n">
        <v>170.86</v>
      </c>
    </row>
    <row r="12426" customFormat="false" ht="12.75" hidden="false" customHeight="false" outlineLevel="0" collapsed="false">
      <c r="A12426" s="210" t="s">
        <v>25272</v>
      </c>
      <c r="B12426" s="211" t="n">
        <v>190.65</v>
      </c>
    </row>
    <row r="12427" customFormat="false" ht="12.75" hidden="false" customHeight="false" outlineLevel="0" collapsed="false">
      <c r="A12427" s="210" t="s">
        <v>25276</v>
      </c>
      <c r="B12427" s="211" t="n">
        <v>186.98</v>
      </c>
    </row>
    <row r="12428" customFormat="false" ht="12.75" hidden="false" customHeight="false" outlineLevel="0" collapsed="false">
      <c r="A12428" s="210" t="s">
        <v>25277</v>
      </c>
      <c r="B12428" s="211" t="n">
        <v>195.16</v>
      </c>
    </row>
    <row r="12429" customFormat="false" ht="12.75" hidden="false" customHeight="false" outlineLevel="0" collapsed="false">
      <c r="A12429" s="210" t="s">
        <v>25280</v>
      </c>
      <c r="B12429" s="211" t="n">
        <v>190.94</v>
      </c>
    </row>
    <row r="12430" customFormat="false" ht="12.75" hidden="false" customHeight="false" outlineLevel="0" collapsed="false">
      <c r="A12430" s="210" t="s">
        <v>25286</v>
      </c>
      <c r="B12430" s="211" t="n">
        <v>225.72</v>
      </c>
    </row>
    <row r="12431" customFormat="false" ht="12.75" hidden="false" customHeight="false" outlineLevel="0" collapsed="false">
      <c r="A12431" s="210" t="s">
        <v>25288</v>
      </c>
      <c r="B12431" s="211" t="n">
        <v>221.7</v>
      </c>
    </row>
    <row r="12432" customFormat="false" ht="12.75" hidden="false" customHeight="false" outlineLevel="0" collapsed="false">
      <c r="A12432" s="210" t="s">
        <v>25289</v>
      </c>
      <c r="B12432" s="211" t="n">
        <v>310.75</v>
      </c>
    </row>
    <row r="12433" customFormat="false" ht="12.75" hidden="false" customHeight="false" outlineLevel="0" collapsed="false">
      <c r="A12433" s="210" t="s">
        <v>25291</v>
      </c>
      <c r="B12433" s="211" t="n">
        <v>305.33</v>
      </c>
    </row>
    <row r="12434" customFormat="false" ht="12.75" hidden="false" customHeight="false" outlineLevel="0" collapsed="false">
      <c r="A12434" s="210" t="s">
        <v>25292</v>
      </c>
      <c r="B12434" s="211" t="n">
        <v>355.5</v>
      </c>
    </row>
    <row r="12435" customFormat="false" ht="12.75" hidden="false" customHeight="false" outlineLevel="0" collapsed="false">
      <c r="A12435" s="210" t="s">
        <v>25294</v>
      </c>
      <c r="B12435" s="211" t="n">
        <v>349.03</v>
      </c>
    </row>
    <row r="12436" customFormat="false" ht="12.75" hidden="false" customHeight="false" outlineLevel="0" collapsed="false">
      <c r="A12436" s="210" t="s">
        <v>25298</v>
      </c>
      <c r="B12436" s="211" t="n">
        <v>404.84</v>
      </c>
    </row>
    <row r="12437" customFormat="false" ht="12.75" hidden="false" customHeight="false" outlineLevel="0" collapsed="false">
      <c r="A12437" s="210" t="s">
        <v>25304</v>
      </c>
      <c r="B12437" s="211" t="n">
        <v>394.92</v>
      </c>
    </row>
    <row r="12438" customFormat="false" ht="12.75" hidden="false" customHeight="false" outlineLevel="0" collapsed="false">
      <c r="A12438" s="210" t="s">
        <v>25305</v>
      </c>
      <c r="B12438" s="211" t="n">
        <v>491.51</v>
      </c>
    </row>
    <row r="12439" customFormat="false" ht="12.75" hidden="false" customHeight="false" outlineLevel="0" collapsed="false">
      <c r="A12439" s="210" t="s">
        <v>25307</v>
      </c>
      <c r="B12439" s="211" t="n">
        <v>480.21</v>
      </c>
    </row>
    <row r="12440" customFormat="false" ht="12.75" hidden="false" customHeight="false" outlineLevel="0" collapsed="false">
      <c r="A12440" s="210" t="s">
        <v>25308</v>
      </c>
      <c r="B12440" s="211" t="n">
        <v>168.91</v>
      </c>
    </row>
    <row r="12441" customFormat="false" ht="12.75" hidden="false" customHeight="false" outlineLevel="0" collapsed="false">
      <c r="A12441" s="210" t="s">
        <v>25312</v>
      </c>
      <c r="B12441" s="211" t="n">
        <v>162.12</v>
      </c>
    </row>
    <row r="12442" customFormat="false" ht="12.75" hidden="false" customHeight="false" outlineLevel="0" collapsed="false">
      <c r="A12442" s="210" t="s">
        <v>25313</v>
      </c>
      <c r="B12442" s="211" t="n">
        <v>186.71</v>
      </c>
    </row>
    <row r="12443" customFormat="false" ht="12.75" hidden="false" customHeight="false" outlineLevel="0" collapsed="false">
      <c r="A12443" s="210" t="s">
        <v>25316</v>
      </c>
      <c r="B12443" s="211" t="n">
        <v>179.92</v>
      </c>
    </row>
    <row r="12444" customFormat="false" ht="12.75" hidden="false" customHeight="false" outlineLevel="0" collapsed="false">
      <c r="A12444" s="210" t="s">
        <v>25317</v>
      </c>
      <c r="B12444" s="211" t="n">
        <v>233.39</v>
      </c>
    </row>
    <row r="12445" customFormat="false" ht="12.75" hidden="false" customHeight="false" outlineLevel="0" collapsed="false">
      <c r="A12445" s="210" t="s">
        <v>25321</v>
      </c>
      <c r="B12445" s="211" t="n">
        <v>224.91</v>
      </c>
    </row>
    <row r="12446" customFormat="false" ht="12.75" hidden="false" customHeight="false" outlineLevel="0" collapsed="false">
      <c r="A12446" s="210" t="s">
        <v>25322</v>
      </c>
      <c r="B12446" s="211" t="n">
        <v>299.64</v>
      </c>
    </row>
    <row r="12447" customFormat="false" ht="12.75" hidden="false" customHeight="false" outlineLevel="0" collapsed="false">
      <c r="A12447" s="210" t="s">
        <v>25326</v>
      </c>
      <c r="B12447" s="211" t="n">
        <v>293.99</v>
      </c>
    </row>
    <row r="12448" customFormat="false" ht="12.75" hidden="false" customHeight="false" outlineLevel="0" collapsed="false">
      <c r="A12448" s="210" t="s">
        <v>25327</v>
      </c>
      <c r="B12448" s="211" t="n">
        <v>354.92</v>
      </c>
    </row>
    <row r="12449" customFormat="false" ht="12.75" hidden="false" customHeight="false" outlineLevel="0" collapsed="false">
      <c r="A12449" s="210" t="s">
        <v>25332</v>
      </c>
      <c r="B12449" s="211" t="n">
        <v>347.57</v>
      </c>
    </row>
    <row r="12450" customFormat="false" ht="12.75" hidden="false" customHeight="false" outlineLevel="0" collapsed="false">
      <c r="A12450" s="210" t="s">
        <v>25333</v>
      </c>
      <c r="B12450" s="211" t="n">
        <v>295.66</v>
      </c>
    </row>
    <row r="12451" customFormat="false" ht="12.75" hidden="false" customHeight="false" outlineLevel="0" collapsed="false">
      <c r="A12451" s="210" t="s">
        <v>25337</v>
      </c>
      <c r="B12451" s="211" t="n">
        <v>290.01</v>
      </c>
    </row>
    <row r="12452" customFormat="false" ht="12.75" hidden="false" customHeight="false" outlineLevel="0" collapsed="false">
      <c r="A12452" s="210" t="s">
        <v>25338</v>
      </c>
      <c r="B12452" s="211" t="n">
        <v>349.01</v>
      </c>
    </row>
    <row r="12453" customFormat="false" ht="12.75" hidden="false" customHeight="false" outlineLevel="0" collapsed="false">
      <c r="A12453" s="210" t="s">
        <v>25341</v>
      </c>
      <c r="B12453" s="211" t="n">
        <v>343.7</v>
      </c>
    </row>
    <row r="12454" customFormat="false" ht="12.75" hidden="false" customHeight="false" outlineLevel="0" collapsed="false">
      <c r="A12454" s="210" t="s">
        <v>25342</v>
      </c>
      <c r="B12454" s="211" t="n">
        <v>584.42</v>
      </c>
    </row>
    <row r="12455" customFormat="false" ht="12.75" hidden="false" customHeight="false" outlineLevel="0" collapsed="false">
      <c r="A12455" s="210" t="s">
        <v>25346</v>
      </c>
      <c r="B12455" s="211" t="n">
        <v>567.46</v>
      </c>
    </row>
    <row r="12456" customFormat="false" ht="12.75" hidden="false" customHeight="false" outlineLevel="0" collapsed="false">
      <c r="A12456" s="210" t="s">
        <v>25347</v>
      </c>
      <c r="B12456" s="211" t="n">
        <v>628.16</v>
      </c>
    </row>
    <row r="12457" customFormat="false" ht="12.75" hidden="false" customHeight="false" outlineLevel="0" collapsed="false">
      <c r="A12457" s="210" t="s">
        <v>25349</v>
      </c>
      <c r="B12457" s="211" t="n">
        <v>623.07</v>
      </c>
    </row>
    <row r="12458" customFormat="false" ht="12.75" hidden="false" customHeight="false" outlineLevel="0" collapsed="false">
      <c r="A12458" s="210" t="s">
        <v>25350</v>
      </c>
      <c r="B12458" s="211" t="n">
        <v>167.16</v>
      </c>
    </row>
    <row r="12459" customFormat="false" ht="12.75" hidden="false" customHeight="false" outlineLevel="0" collapsed="false">
      <c r="A12459" s="210" t="s">
        <v>25353</v>
      </c>
      <c r="B12459" s="211" t="n">
        <v>161.85</v>
      </c>
    </row>
    <row r="12460" customFormat="false" ht="12.75" hidden="false" customHeight="false" outlineLevel="0" collapsed="false">
      <c r="A12460" s="210" t="s">
        <v>25354</v>
      </c>
      <c r="B12460" s="211" t="n">
        <v>232.89</v>
      </c>
    </row>
    <row r="12461" customFormat="false" ht="12.75" hidden="false" customHeight="false" outlineLevel="0" collapsed="false">
      <c r="A12461" s="210" t="s">
        <v>25356</v>
      </c>
      <c r="B12461" s="211" t="n">
        <v>227.58</v>
      </c>
    </row>
    <row r="12462" customFormat="false" ht="12.75" hidden="false" customHeight="false" outlineLevel="0" collapsed="false">
      <c r="A12462" s="210" t="s">
        <v>25357</v>
      </c>
      <c r="B12462" s="211" t="n">
        <v>397.98</v>
      </c>
    </row>
    <row r="12463" customFormat="false" ht="12.75" hidden="false" customHeight="false" outlineLevel="0" collapsed="false">
      <c r="A12463" s="210" t="s">
        <v>25359</v>
      </c>
      <c r="B12463" s="211" t="n">
        <v>383.85</v>
      </c>
    </row>
    <row r="12464" customFormat="false" ht="12.75" hidden="false" customHeight="false" outlineLevel="0" collapsed="false">
      <c r="A12464" s="210" t="s">
        <v>25360</v>
      </c>
      <c r="B12464" s="211" t="n">
        <v>343.56</v>
      </c>
    </row>
    <row r="12465" customFormat="false" ht="12.75" hidden="false" customHeight="false" outlineLevel="0" collapsed="false">
      <c r="A12465" s="210" t="s">
        <v>25364</v>
      </c>
      <c r="B12465" s="211" t="n">
        <v>337.91</v>
      </c>
    </row>
    <row r="12466" customFormat="false" ht="12.75" hidden="false" customHeight="false" outlineLevel="0" collapsed="false">
      <c r="A12466" s="210" t="s">
        <v>25365</v>
      </c>
      <c r="B12466" s="211" t="n">
        <v>386.36</v>
      </c>
    </row>
    <row r="12467" customFormat="false" ht="12.75" hidden="false" customHeight="false" outlineLevel="0" collapsed="false">
      <c r="A12467" s="210" t="s">
        <v>25368</v>
      </c>
      <c r="B12467" s="211" t="n">
        <v>381.04</v>
      </c>
    </row>
    <row r="12468" customFormat="false" ht="12.75" hidden="false" customHeight="false" outlineLevel="0" collapsed="false">
      <c r="A12468" s="210" t="s">
        <v>25369</v>
      </c>
      <c r="B12468" s="211" t="n">
        <v>1285.79</v>
      </c>
    </row>
    <row r="12469" customFormat="false" ht="12.75" hidden="false" customHeight="false" outlineLevel="0" collapsed="false">
      <c r="A12469" s="210" t="s">
        <v>25374</v>
      </c>
      <c r="B12469" s="211" t="n">
        <v>1277.96</v>
      </c>
    </row>
    <row r="12470" customFormat="false" ht="12.75" hidden="false" customHeight="false" outlineLevel="0" collapsed="false">
      <c r="A12470" s="210" t="s">
        <v>25375</v>
      </c>
      <c r="B12470" s="211" t="n">
        <v>707.55</v>
      </c>
    </row>
    <row r="12471" customFormat="false" ht="12.75" hidden="false" customHeight="false" outlineLevel="0" collapsed="false">
      <c r="A12471" s="210" t="s">
        <v>25378</v>
      </c>
      <c r="B12471" s="211" t="n">
        <v>696.8</v>
      </c>
    </row>
    <row r="12472" customFormat="false" ht="12.75" hidden="false" customHeight="false" outlineLevel="0" collapsed="false">
      <c r="A12472" s="210" t="s">
        <v>25379</v>
      </c>
      <c r="B12472" s="211" t="n">
        <v>504.13</v>
      </c>
    </row>
    <row r="12473" customFormat="false" ht="12.75" hidden="false" customHeight="false" outlineLevel="0" collapsed="false">
      <c r="A12473" s="210" t="s">
        <v>25383</v>
      </c>
      <c r="B12473" s="211" t="n">
        <v>495.51</v>
      </c>
    </row>
    <row r="12474" customFormat="false" ht="12.75" hidden="false" customHeight="false" outlineLevel="0" collapsed="false">
      <c r="A12474" s="210" t="s">
        <v>25384</v>
      </c>
      <c r="B12474" s="211" t="n">
        <v>354.85</v>
      </c>
    </row>
    <row r="12475" customFormat="false" ht="12.75" hidden="false" customHeight="false" outlineLevel="0" collapsed="false">
      <c r="A12475" s="210" t="s">
        <v>25386</v>
      </c>
      <c r="B12475" s="211" t="n">
        <v>349.53</v>
      </c>
    </row>
    <row r="12476" customFormat="false" ht="12.75" hidden="false" customHeight="false" outlineLevel="0" collapsed="false">
      <c r="A12476" s="210" t="s">
        <v>25387</v>
      </c>
      <c r="B12476" s="211" t="n">
        <v>810.37</v>
      </c>
    </row>
    <row r="12477" customFormat="false" ht="12.75" hidden="false" customHeight="false" outlineLevel="0" collapsed="false">
      <c r="A12477" s="210" t="s">
        <v>25391</v>
      </c>
      <c r="B12477" s="211" t="n">
        <v>803.01</v>
      </c>
    </row>
    <row r="12478" customFormat="false" ht="12.75" hidden="false" customHeight="false" outlineLevel="0" collapsed="false">
      <c r="A12478" s="210" t="s">
        <v>25392</v>
      </c>
      <c r="B12478" s="211" t="n">
        <v>542.89</v>
      </c>
    </row>
    <row r="12479" customFormat="false" ht="12.75" hidden="false" customHeight="false" outlineLevel="0" collapsed="false">
      <c r="A12479" s="210" t="s">
        <v>25395</v>
      </c>
      <c r="B12479" s="211" t="n">
        <v>537.24</v>
      </c>
    </row>
    <row r="12480" customFormat="false" ht="12.75" hidden="false" customHeight="false" outlineLevel="0" collapsed="false">
      <c r="A12480" s="210" t="s">
        <v>25396</v>
      </c>
      <c r="B12480" s="211" t="n">
        <v>6616.18</v>
      </c>
    </row>
    <row r="12481" customFormat="false" ht="12.75" hidden="false" customHeight="false" outlineLevel="0" collapsed="false">
      <c r="A12481" s="210" t="s">
        <v>25401</v>
      </c>
      <c r="B12481" s="211" t="n">
        <v>6599.22</v>
      </c>
    </row>
    <row r="12482" customFormat="false" ht="12.75" hidden="false" customHeight="false" outlineLevel="0" collapsed="false">
      <c r="A12482" s="210" t="s">
        <v>25402</v>
      </c>
      <c r="B12482" s="211" t="n">
        <v>7110.58</v>
      </c>
    </row>
    <row r="12483" customFormat="false" ht="12.75" hidden="false" customHeight="false" outlineLevel="0" collapsed="false">
      <c r="A12483" s="210" t="s">
        <v>25404</v>
      </c>
      <c r="B12483" s="211" t="n">
        <v>7093.62</v>
      </c>
    </row>
    <row r="12484" customFormat="false" ht="12.75" hidden="false" customHeight="false" outlineLevel="0" collapsed="false">
      <c r="A12484" s="210" t="s">
        <v>25405</v>
      </c>
      <c r="B12484" s="211" t="n">
        <v>8068.48</v>
      </c>
    </row>
    <row r="12485" customFormat="false" ht="12.75" hidden="false" customHeight="false" outlineLevel="0" collapsed="false">
      <c r="A12485" s="210" t="s">
        <v>25407</v>
      </c>
      <c r="B12485" s="211" t="n">
        <v>8051.52</v>
      </c>
    </row>
    <row r="12486" customFormat="false" ht="12.75" hidden="false" customHeight="false" outlineLevel="0" collapsed="false">
      <c r="A12486" s="210" t="s">
        <v>25408</v>
      </c>
      <c r="B12486" s="211" t="n">
        <v>9108.78</v>
      </c>
    </row>
    <row r="12487" customFormat="false" ht="12.75" hidden="false" customHeight="false" outlineLevel="0" collapsed="false">
      <c r="A12487" s="210" t="s">
        <v>25412</v>
      </c>
      <c r="B12487" s="211" t="n">
        <v>9091.82</v>
      </c>
    </row>
    <row r="12488" customFormat="false" ht="12.75" hidden="false" customHeight="false" outlineLevel="0" collapsed="false">
      <c r="A12488" s="210" t="s">
        <v>25413</v>
      </c>
      <c r="B12488" s="211" t="n">
        <v>10648.63</v>
      </c>
    </row>
    <row r="12489" customFormat="false" ht="12.75" hidden="false" customHeight="false" outlineLevel="0" collapsed="false">
      <c r="A12489" s="210" t="s">
        <v>25415</v>
      </c>
      <c r="B12489" s="211" t="n">
        <v>10631.67</v>
      </c>
    </row>
    <row r="12490" customFormat="false" ht="12.75" hidden="false" customHeight="false" outlineLevel="0" collapsed="false">
      <c r="A12490" s="210" t="s">
        <v>25416</v>
      </c>
      <c r="B12490" s="211" t="n">
        <v>10859.78</v>
      </c>
    </row>
    <row r="12491" customFormat="false" ht="12.75" hidden="false" customHeight="false" outlineLevel="0" collapsed="false">
      <c r="A12491" s="210" t="s">
        <v>25418</v>
      </c>
      <c r="B12491" s="211" t="n">
        <v>10842.82</v>
      </c>
    </row>
    <row r="12492" customFormat="false" ht="12.75" hidden="false" customHeight="false" outlineLevel="0" collapsed="false">
      <c r="A12492" s="210" t="s">
        <v>25419</v>
      </c>
      <c r="B12492" s="211" t="n">
        <v>11070.93</v>
      </c>
    </row>
    <row r="12493" customFormat="false" ht="12.75" hidden="false" customHeight="false" outlineLevel="0" collapsed="false">
      <c r="A12493" s="210" t="s">
        <v>25421</v>
      </c>
      <c r="B12493" s="211" t="n">
        <v>11053.97</v>
      </c>
    </row>
    <row r="12494" customFormat="false" ht="12.75" hidden="false" customHeight="false" outlineLevel="0" collapsed="false">
      <c r="A12494" s="210" t="s">
        <v>25422</v>
      </c>
      <c r="B12494" s="211" t="n">
        <v>11292.38</v>
      </c>
    </row>
    <row r="12495" customFormat="false" ht="12.75" hidden="false" customHeight="false" outlineLevel="0" collapsed="false">
      <c r="A12495" s="210" t="s">
        <v>25424</v>
      </c>
      <c r="B12495" s="211" t="n">
        <v>11275.42</v>
      </c>
    </row>
    <row r="12496" customFormat="false" ht="12.75" hidden="false" customHeight="false" outlineLevel="0" collapsed="false">
      <c r="A12496" s="210" t="s">
        <v>25425</v>
      </c>
      <c r="B12496" s="211" t="n">
        <v>7717.25</v>
      </c>
    </row>
    <row r="12497" customFormat="false" ht="12.75" hidden="false" customHeight="false" outlineLevel="0" collapsed="false">
      <c r="A12497" s="210" t="s">
        <v>25427</v>
      </c>
      <c r="B12497" s="211" t="n">
        <v>7700.29</v>
      </c>
    </row>
    <row r="12498" customFormat="false" ht="12.75" hidden="false" customHeight="false" outlineLevel="0" collapsed="false">
      <c r="A12498" s="210" t="s">
        <v>25428</v>
      </c>
      <c r="B12498" s="211" t="n">
        <v>8351.73</v>
      </c>
    </row>
    <row r="12499" customFormat="false" ht="12.75" hidden="false" customHeight="false" outlineLevel="0" collapsed="false">
      <c r="A12499" s="210" t="s">
        <v>25430</v>
      </c>
      <c r="B12499" s="211" t="n">
        <v>8334.77</v>
      </c>
    </row>
    <row r="12500" customFormat="false" ht="12.75" hidden="false" customHeight="false" outlineLevel="0" collapsed="false">
      <c r="A12500" s="210" t="s">
        <v>25431</v>
      </c>
      <c r="B12500" s="211" t="n">
        <v>8962.52</v>
      </c>
    </row>
    <row r="12501" customFormat="false" ht="12.75" hidden="false" customHeight="false" outlineLevel="0" collapsed="false">
      <c r="A12501" s="210" t="s">
        <v>25433</v>
      </c>
      <c r="B12501" s="211" t="n">
        <v>8945.56</v>
      </c>
    </row>
    <row r="12502" customFormat="false" ht="12.75" hidden="false" customHeight="false" outlineLevel="0" collapsed="false">
      <c r="A12502" s="210" t="s">
        <v>25434</v>
      </c>
      <c r="B12502" s="211" t="n">
        <v>9607.3</v>
      </c>
    </row>
    <row r="12503" customFormat="false" ht="12.75" hidden="false" customHeight="false" outlineLevel="0" collapsed="false">
      <c r="A12503" s="210" t="s">
        <v>25436</v>
      </c>
      <c r="B12503" s="211" t="n">
        <v>9590.34</v>
      </c>
    </row>
    <row r="12504" customFormat="false" ht="12.75" hidden="false" customHeight="false" outlineLevel="0" collapsed="false">
      <c r="A12504" s="210" t="s">
        <v>25437</v>
      </c>
      <c r="B12504" s="211" t="n">
        <v>12073.12</v>
      </c>
    </row>
    <row r="12505" customFormat="false" ht="12.75" hidden="false" customHeight="false" outlineLevel="0" collapsed="false">
      <c r="A12505" s="210" t="s">
        <v>25439</v>
      </c>
      <c r="B12505" s="211" t="n">
        <v>12056.16</v>
      </c>
    </row>
    <row r="12506" customFormat="false" ht="12.75" hidden="false" customHeight="false" outlineLevel="0" collapsed="false">
      <c r="A12506" s="210" t="s">
        <v>25440</v>
      </c>
      <c r="B12506" s="211" t="n">
        <v>13268.95</v>
      </c>
    </row>
    <row r="12507" customFormat="false" ht="12.75" hidden="false" customHeight="false" outlineLevel="0" collapsed="false">
      <c r="A12507" s="210" t="s">
        <v>25442</v>
      </c>
      <c r="B12507" s="211" t="n">
        <v>13251.99</v>
      </c>
    </row>
    <row r="12508" customFormat="false" ht="12.75" hidden="false" customHeight="false" outlineLevel="0" collapsed="false">
      <c r="A12508" s="210" t="s">
        <v>25443</v>
      </c>
      <c r="B12508" s="211" t="n">
        <v>14720.22</v>
      </c>
    </row>
    <row r="12509" customFormat="false" ht="12.75" hidden="false" customHeight="false" outlineLevel="0" collapsed="false">
      <c r="A12509" s="210" t="s">
        <v>25445</v>
      </c>
      <c r="B12509" s="211" t="n">
        <v>14703.26</v>
      </c>
    </row>
    <row r="12510" customFormat="false" ht="12.75" hidden="false" customHeight="false" outlineLevel="0" collapsed="false">
      <c r="A12510" s="210" t="s">
        <v>25446</v>
      </c>
      <c r="B12510" s="211" t="n">
        <v>16056.13</v>
      </c>
    </row>
    <row r="12511" customFormat="false" ht="12.75" hidden="false" customHeight="false" outlineLevel="0" collapsed="false">
      <c r="A12511" s="210" t="s">
        <v>25448</v>
      </c>
      <c r="B12511" s="211" t="n">
        <v>16039.17</v>
      </c>
    </row>
    <row r="12512" customFormat="false" ht="12.75" hidden="false" customHeight="false" outlineLevel="0" collapsed="false">
      <c r="A12512" s="210" t="s">
        <v>25449</v>
      </c>
      <c r="B12512" s="211" t="n">
        <v>515.17</v>
      </c>
    </row>
    <row r="12513" customFormat="false" ht="12.75" hidden="false" customHeight="false" outlineLevel="0" collapsed="false">
      <c r="A12513" s="210" t="s">
        <v>25453</v>
      </c>
      <c r="B12513" s="211" t="n">
        <v>492.56</v>
      </c>
    </row>
    <row r="12514" customFormat="false" ht="12.75" hidden="false" customHeight="false" outlineLevel="0" collapsed="false">
      <c r="A12514" s="210" t="s">
        <v>25454</v>
      </c>
      <c r="B12514" s="211" t="n">
        <v>592.45</v>
      </c>
    </row>
    <row r="12515" customFormat="false" ht="12.75" hidden="false" customHeight="false" outlineLevel="0" collapsed="false">
      <c r="A12515" s="210" t="s">
        <v>25458</v>
      </c>
      <c r="B12515" s="211" t="n">
        <v>566.44</v>
      </c>
    </row>
    <row r="12516" customFormat="false" ht="12.75" hidden="false" customHeight="false" outlineLevel="0" collapsed="false">
      <c r="A12516" s="210" t="s">
        <v>25459</v>
      </c>
      <c r="B12516" s="211" t="n">
        <v>525.89</v>
      </c>
    </row>
    <row r="12517" customFormat="false" ht="12.75" hidden="false" customHeight="false" outlineLevel="0" collapsed="false">
      <c r="A12517" s="210" t="s">
        <v>25462</v>
      </c>
      <c r="B12517" s="211" t="n">
        <v>503.28</v>
      </c>
    </row>
    <row r="12518" customFormat="false" ht="12.75" hidden="false" customHeight="false" outlineLevel="0" collapsed="false">
      <c r="A12518" s="210" t="s">
        <v>25463</v>
      </c>
      <c r="B12518" s="211" t="n">
        <v>604.78</v>
      </c>
    </row>
    <row r="12519" customFormat="false" ht="12.75" hidden="false" customHeight="false" outlineLevel="0" collapsed="false">
      <c r="A12519" s="210" t="s">
        <v>25466</v>
      </c>
      <c r="B12519" s="211" t="n">
        <v>578.77</v>
      </c>
    </row>
    <row r="12520" customFormat="false" ht="12.75" hidden="false" customHeight="false" outlineLevel="0" collapsed="false">
      <c r="A12520" s="210" t="s">
        <v>25467</v>
      </c>
      <c r="B12520" s="211" t="n">
        <v>467.49</v>
      </c>
    </row>
    <row r="12521" customFormat="false" ht="12.75" hidden="false" customHeight="false" outlineLevel="0" collapsed="false">
      <c r="A12521" s="210" t="s">
        <v>339</v>
      </c>
      <c r="B12521" s="211" t="n">
        <v>444.88</v>
      </c>
    </row>
    <row r="12522" customFormat="false" ht="12.75" hidden="false" customHeight="false" outlineLevel="0" collapsed="false">
      <c r="A12522" s="210" t="s">
        <v>25470</v>
      </c>
      <c r="B12522" s="211" t="n">
        <v>537.62</v>
      </c>
    </row>
    <row r="12523" customFormat="false" ht="12.75" hidden="false" customHeight="false" outlineLevel="0" collapsed="false">
      <c r="A12523" s="210" t="s">
        <v>25473</v>
      </c>
      <c r="B12523" s="211" t="n">
        <v>511.61</v>
      </c>
    </row>
    <row r="12524" customFormat="false" ht="12.75" hidden="false" customHeight="false" outlineLevel="0" collapsed="false">
      <c r="A12524" s="210" t="s">
        <v>25474</v>
      </c>
      <c r="B12524" s="211" t="n">
        <v>520.45</v>
      </c>
    </row>
    <row r="12525" customFormat="false" ht="12.75" hidden="false" customHeight="false" outlineLevel="0" collapsed="false">
      <c r="A12525" s="210" t="s">
        <v>25476</v>
      </c>
      <c r="B12525" s="211" t="n">
        <v>497.84</v>
      </c>
    </row>
    <row r="12526" customFormat="false" ht="12.75" hidden="false" customHeight="false" outlineLevel="0" collapsed="false">
      <c r="A12526" s="210" t="s">
        <v>25477</v>
      </c>
      <c r="B12526" s="211" t="n">
        <v>598.52</v>
      </c>
    </row>
    <row r="12527" customFormat="false" ht="12.75" hidden="false" customHeight="false" outlineLevel="0" collapsed="false">
      <c r="A12527" s="210" t="s">
        <v>25481</v>
      </c>
      <c r="B12527" s="211" t="n">
        <v>572.51</v>
      </c>
    </row>
    <row r="12528" customFormat="false" ht="12.75" hidden="false" customHeight="false" outlineLevel="0" collapsed="false">
      <c r="A12528" s="210" t="s">
        <v>25482</v>
      </c>
      <c r="B12528" s="211" t="n">
        <v>644.45</v>
      </c>
    </row>
    <row r="12529" customFormat="false" ht="12.75" hidden="false" customHeight="false" outlineLevel="0" collapsed="false">
      <c r="A12529" s="210" t="s">
        <v>25486</v>
      </c>
      <c r="B12529" s="211" t="n">
        <v>621.84</v>
      </c>
    </row>
    <row r="12530" customFormat="false" ht="12.75" hidden="false" customHeight="false" outlineLevel="0" collapsed="false">
      <c r="A12530" s="210" t="s">
        <v>25487</v>
      </c>
      <c r="B12530" s="211" t="n">
        <v>741.12</v>
      </c>
    </row>
    <row r="12531" customFormat="false" ht="12.75" hidden="false" customHeight="false" outlineLevel="0" collapsed="false">
      <c r="A12531" s="210" t="s">
        <v>25491</v>
      </c>
      <c r="B12531" s="211" t="n">
        <v>715.11</v>
      </c>
    </row>
    <row r="12532" customFormat="false" ht="12.75" hidden="false" customHeight="false" outlineLevel="0" collapsed="false">
      <c r="A12532" s="210" t="s">
        <v>25492</v>
      </c>
      <c r="B12532" s="211" t="n">
        <v>639.97</v>
      </c>
    </row>
    <row r="12533" customFormat="false" ht="12.75" hidden="false" customHeight="false" outlineLevel="0" collapsed="false">
      <c r="A12533" s="210" t="s">
        <v>25495</v>
      </c>
      <c r="B12533" s="211" t="n">
        <v>617.36</v>
      </c>
    </row>
    <row r="12534" customFormat="false" ht="12.75" hidden="false" customHeight="false" outlineLevel="0" collapsed="false">
      <c r="A12534" s="210" t="s">
        <v>25496</v>
      </c>
      <c r="B12534" s="211" t="n">
        <v>735.97</v>
      </c>
    </row>
    <row r="12535" customFormat="false" ht="12.75" hidden="false" customHeight="false" outlineLevel="0" collapsed="false">
      <c r="A12535" s="210" t="s">
        <v>25499</v>
      </c>
      <c r="B12535" s="211" t="n">
        <v>709.96</v>
      </c>
    </row>
    <row r="12536" customFormat="false" ht="12.75" hidden="false" customHeight="false" outlineLevel="0" collapsed="false">
      <c r="A12536" s="210" t="s">
        <v>25500</v>
      </c>
      <c r="B12536" s="211" t="n">
        <v>442.06</v>
      </c>
    </row>
    <row r="12537" customFormat="false" ht="12.75" hidden="false" customHeight="false" outlineLevel="0" collapsed="false">
      <c r="A12537" s="210" t="s">
        <v>25503</v>
      </c>
      <c r="B12537" s="211" t="n">
        <v>425.1</v>
      </c>
    </row>
    <row r="12538" customFormat="false" ht="12.75" hidden="false" customHeight="false" outlineLevel="0" collapsed="false">
      <c r="A12538" s="210" t="s">
        <v>25504</v>
      </c>
      <c r="B12538" s="211" t="n">
        <v>508.37</v>
      </c>
    </row>
    <row r="12539" customFormat="false" ht="12.75" hidden="false" customHeight="false" outlineLevel="0" collapsed="false">
      <c r="A12539" s="210" t="s">
        <v>25507</v>
      </c>
      <c r="B12539" s="211" t="n">
        <v>488.86</v>
      </c>
    </row>
    <row r="12540" customFormat="false" ht="12.75" hidden="false" customHeight="false" outlineLevel="0" collapsed="false">
      <c r="A12540" s="210" t="s">
        <v>25508</v>
      </c>
      <c r="B12540" s="211" t="n">
        <v>516.84</v>
      </c>
    </row>
    <row r="12541" customFormat="false" ht="12.75" hidden="false" customHeight="false" outlineLevel="0" collapsed="false">
      <c r="A12541" s="210" t="s">
        <v>25511</v>
      </c>
      <c r="B12541" s="211" t="n">
        <v>499.88</v>
      </c>
    </row>
    <row r="12542" customFormat="false" ht="12.75" hidden="false" customHeight="false" outlineLevel="0" collapsed="false">
      <c r="A12542" s="210" t="s">
        <v>25512</v>
      </c>
      <c r="B12542" s="211" t="n">
        <v>594.37</v>
      </c>
    </row>
    <row r="12543" customFormat="false" ht="12.75" hidden="false" customHeight="false" outlineLevel="0" collapsed="false">
      <c r="A12543" s="210" t="s">
        <v>25515</v>
      </c>
      <c r="B12543" s="211" t="n">
        <v>574.86</v>
      </c>
    </row>
    <row r="12544" customFormat="false" ht="12.75" hidden="false" customHeight="false" outlineLevel="0" collapsed="false">
      <c r="A12544" s="210" t="s">
        <v>25516</v>
      </c>
      <c r="B12544" s="211" t="n">
        <v>700.04</v>
      </c>
    </row>
    <row r="12545" customFormat="false" ht="12.75" hidden="false" customHeight="false" outlineLevel="0" collapsed="false">
      <c r="A12545" s="210" t="s">
        <v>25520</v>
      </c>
      <c r="B12545" s="211" t="n">
        <v>677.42</v>
      </c>
    </row>
    <row r="12546" customFormat="false" ht="12.75" hidden="false" customHeight="false" outlineLevel="0" collapsed="false">
      <c r="A12546" s="210" t="s">
        <v>25521</v>
      </c>
      <c r="B12546" s="211" t="n">
        <v>805.04</v>
      </c>
    </row>
    <row r="12547" customFormat="false" ht="12.75" hidden="false" customHeight="false" outlineLevel="0" collapsed="false">
      <c r="A12547" s="210" t="s">
        <v>25525</v>
      </c>
      <c r="B12547" s="211" t="n">
        <v>779.03</v>
      </c>
    </row>
    <row r="12548" customFormat="false" ht="12.75" hidden="false" customHeight="false" outlineLevel="0" collapsed="false">
      <c r="A12548" s="210" t="s">
        <v>25526</v>
      </c>
      <c r="B12548" s="211" t="n">
        <v>587.17</v>
      </c>
    </row>
    <row r="12549" customFormat="false" ht="12.75" hidden="false" customHeight="false" outlineLevel="0" collapsed="false">
      <c r="A12549" s="210" t="s">
        <v>25530</v>
      </c>
      <c r="B12549" s="211" t="n">
        <v>564.56</v>
      </c>
    </row>
    <row r="12550" customFormat="false" ht="12.75" hidden="false" customHeight="false" outlineLevel="0" collapsed="false">
      <c r="A12550" s="210" t="s">
        <v>25531</v>
      </c>
      <c r="B12550" s="211" t="n">
        <v>675.25</v>
      </c>
    </row>
    <row r="12551" customFormat="false" ht="12.75" hidden="false" customHeight="false" outlineLevel="0" collapsed="false">
      <c r="A12551" s="210" t="s">
        <v>25535</v>
      </c>
      <c r="B12551" s="211" t="n">
        <v>649.24</v>
      </c>
    </row>
    <row r="12552" customFormat="false" ht="12.75" hidden="false" customHeight="false" outlineLevel="0" collapsed="false">
      <c r="A12552" s="210" t="s">
        <v>25536</v>
      </c>
      <c r="B12552" s="211" t="n">
        <v>842.37</v>
      </c>
    </row>
    <row r="12553" customFormat="false" ht="12.75" hidden="false" customHeight="false" outlineLevel="0" collapsed="false">
      <c r="A12553" s="210" t="s">
        <v>25539</v>
      </c>
      <c r="B12553" s="211" t="n">
        <v>819.76</v>
      </c>
    </row>
    <row r="12554" customFormat="false" ht="12.75" hidden="false" customHeight="false" outlineLevel="0" collapsed="false">
      <c r="A12554" s="210" t="s">
        <v>25540</v>
      </c>
      <c r="B12554" s="211" t="n">
        <v>968.73</v>
      </c>
    </row>
    <row r="12555" customFormat="false" ht="12.75" hidden="false" customHeight="false" outlineLevel="0" collapsed="false">
      <c r="A12555" s="210" t="s">
        <v>25543</v>
      </c>
      <c r="B12555" s="211" t="n">
        <v>942.72</v>
      </c>
    </row>
    <row r="12556" customFormat="false" ht="12.75" hidden="false" customHeight="false" outlineLevel="0" collapsed="false">
      <c r="A12556" s="210" t="s">
        <v>25544</v>
      </c>
      <c r="B12556" s="211" t="n">
        <v>921.25</v>
      </c>
    </row>
    <row r="12557" customFormat="false" ht="12.75" hidden="false" customHeight="false" outlineLevel="0" collapsed="false">
      <c r="A12557" s="210" t="s">
        <v>25547</v>
      </c>
      <c r="B12557" s="211" t="n">
        <v>898.64</v>
      </c>
    </row>
    <row r="12558" customFormat="false" ht="12.75" hidden="false" customHeight="false" outlineLevel="0" collapsed="false">
      <c r="A12558" s="210" t="s">
        <v>25548</v>
      </c>
      <c r="B12558" s="211" t="n">
        <v>1058.98</v>
      </c>
    </row>
    <row r="12559" customFormat="false" ht="12.75" hidden="false" customHeight="false" outlineLevel="0" collapsed="false">
      <c r="A12559" s="210" t="s">
        <v>25552</v>
      </c>
      <c r="B12559" s="211" t="n">
        <v>1032.97</v>
      </c>
    </row>
    <row r="12560" customFormat="false" ht="12.75" hidden="false" customHeight="false" outlineLevel="0" collapsed="false">
      <c r="A12560" s="210" t="s">
        <v>25553</v>
      </c>
      <c r="B12560" s="211" t="n">
        <v>842.37</v>
      </c>
    </row>
    <row r="12561" customFormat="false" ht="12.75" hidden="false" customHeight="false" outlineLevel="0" collapsed="false">
      <c r="A12561" s="210" t="s">
        <v>25556</v>
      </c>
      <c r="B12561" s="211" t="n">
        <v>819.76</v>
      </c>
    </row>
    <row r="12562" customFormat="false" ht="12.75" hidden="false" customHeight="false" outlineLevel="0" collapsed="false">
      <c r="A12562" s="210" t="s">
        <v>25557</v>
      </c>
      <c r="B12562" s="211" t="n">
        <v>968.73</v>
      </c>
    </row>
    <row r="12563" customFormat="false" ht="12.75" hidden="false" customHeight="false" outlineLevel="0" collapsed="false">
      <c r="A12563" s="210" t="s">
        <v>25559</v>
      </c>
      <c r="B12563" s="211" t="n">
        <v>942.72</v>
      </c>
    </row>
    <row r="12564" customFormat="false" ht="12.75" hidden="false" customHeight="false" outlineLevel="0" collapsed="false">
      <c r="A12564" s="210" t="s">
        <v>25560</v>
      </c>
      <c r="B12564" s="211" t="n">
        <v>495.97</v>
      </c>
    </row>
    <row r="12565" customFormat="false" ht="12.75" hidden="false" customHeight="false" outlineLevel="0" collapsed="false">
      <c r="A12565" s="210" t="s">
        <v>25563</v>
      </c>
      <c r="B12565" s="211" t="n">
        <v>473.36</v>
      </c>
    </row>
    <row r="12566" customFormat="false" ht="12.75" hidden="false" customHeight="false" outlineLevel="0" collapsed="false">
      <c r="A12566" s="210" t="s">
        <v>25564</v>
      </c>
      <c r="B12566" s="211" t="n">
        <v>570.37</v>
      </c>
    </row>
    <row r="12567" customFormat="false" ht="12.75" hidden="false" customHeight="false" outlineLevel="0" collapsed="false">
      <c r="A12567" s="210" t="s">
        <v>25568</v>
      </c>
      <c r="B12567" s="211" t="n">
        <v>544.36</v>
      </c>
    </row>
    <row r="12568" customFormat="false" ht="12.75" hidden="false" customHeight="false" outlineLevel="0" collapsed="false">
      <c r="A12568" s="210" t="s">
        <v>25569</v>
      </c>
      <c r="B12568" s="211" t="n">
        <v>822.37</v>
      </c>
    </row>
    <row r="12569" customFormat="false" ht="12.75" hidden="false" customHeight="false" outlineLevel="0" collapsed="false">
      <c r="A12569" s="210" t="s">
        <v>25572</v>
      </c>
      <c r="B12569" s="211" t="n">
        <v>799.76</v>
      </c>
    </row>
    <row r="12570" customFormat="false" ht="12.75" hidden="false" customHeight="false" outlineLevel="0" collapsed="false">
      <c r="A12570" s="210" t="s">
        <v>25573</v>
      </c>
      <c r="B12570" s="211" t="n">
        <v>945.73</v>
      </c>
    </row>
    <row r="12571" customFormat="false" ht="12.75" hidden="false" customHeight="false" outlineLevel="0" collapsed="false">
      <c r="A12571" s="210" t="s">
        <v>25575</v>
      </c>
      <c r="B12571" s="211" t="n">
        <v>919.72</v>
      </c>
    </row>
    <row r="12572" customFormat="false" ht="12.75" hidden="false" customHeight="false" outlineLevel="0" collapsed="false">
      <c r="A12572" s="210" t="s">
        <v>25576</v>
      </c>
      <c r="B12572" s="211" t="n">
        <v>553.57</v>
      </c>
    </row>
    <row r="12573" customFormat="false" ht="12.75" hidden="false" customHeight="false" outlineLevel="0" collapsed="false">
      <c r="A12573" s="210" t="s">
        <v>25579</v>
      </c>
      <c r="B12573" s="211" t="n">
        <v>530.96</v>
      </c>
    </row>
    <row r="12574" customFormat="false" ht="12.75" hidden="false" customHeight="false" outlineLevel="0" collapsed="false">
      <c r="A12574" s="210" t="s">
        <v>25580</v>
      </c>
      <c r="B12574" s="211" t="n">
        <v>636.61</v>
      </c>
    </row>
    <row r="12575" customFormat="false" ht="12.75" hidden="false" customHeight="false" outlineLevel="0" collapsed="false">
      <c r="A12575" s="210" t="s">
        <v>25583</v>
      </c>
      <c r="B12575" s="211" t="n">
        <v>610.6</v>
      </c>
    </row>
    <row r="12576" customFormat="false" ht="12.75" hidden="false" customHeight="false" outlineLevel="0" collapsed="false">
      <c r="A12576" s="210" t="s">
        <v>25584</v>
      </c>
      <c r="B12576" s="211" t="n">
        <v>376.78</v>
      </c>
    </row>
    <row r="12577" customFormat="false" ht="12.75" hidden="false" customHeight="false" outlineLevel="0" collapsed="false">
      <c r="A12577" s="210" t="s">
        <v>25586</v>
      </c>
      <c r="B12577" s="211" t="n">
        <v>359.82</v>
      </c>
    </row>
    <row r="12578" customFormat="false" ht="12.75" hidden="false" customHeight="false" outlineLevel="0" collapsed="false">
      <c r="A12578" s="210" t="s">
        <v>25587</v>
      </c>
      <c r="B12578" s="211" t="n">
        <v>433.3</v>
      </c>
    </row>
    <row r="12579" customFormat="false" ht="12.75" hidden="false" customHeight="false" outlineLevel="0" collapsed="false">
      <c r="A12579" s="210" t="s">
        <v>25590</v>
      </c>
      <c r="B12579" s="211" t="n">
        <v>413.79</v>
      </c>
    </row>
    <row r="12580" customFormat="false" ht="12.75" hidden="false" customHeight="false" outlineLevel="0" collapsed="false">
      <c r="A12580" s="210" t="s">
        <v>25591</v>
      </c>
      <c r="B12580" s="211" t="n">
        <v>26.9</v>
      </c>
    </row>
    <row r="12581" customFormat="false" ht="12.75" hidden="false" customHeight="false" outlineLevel="0" collapsed="false">
      <c r="A12581" s="210" t="s">
        <v>25594</v>
      </c>
      <c r="B12581" s="211" t="n">
        <v>24.08</v>
      </c>
    </row>
    <row r="12582" customFormat="false" ht="12.75" hidden="false" customHeight="false" outlineLevel="0" collapsed="false">
      <c r="A12582" s="210" t="s">
        <v>25595</v>
      </c>
      <c r="B12582" s="211" t="n">
        <v>1207.18</v>
      </c>
    </row>
    <row r="12583" customFormat="false" ht="12.75" hidden="false" customHeight="false" outlineLevel="0" collapsed="false">
      <c r="A12583" s="210" t="s">
        <v>25599</v>
      </c>
      <c r="B12583" s="211" t="n">
        <v>1190.22</v>
      </c>
    </row>
    <row r="12584" customFormat="false" ht="12.75" hidden="false" customHeight="false" outlineLevel="0" collapsed="false">
      <c r="A12584" s="210" t="s">
        <v>25600</v>
      </c>
      <c r="B12584" s="211" t="n">
        <v>1388.26</v>
      </c>
    </row>
    <row r="12585" customFormat="false" ht="12.75" hidden="false" customHeight="false" outlineLevel="0" collapsed="false">
      <c r="A12585" s="210" t="s">
        <v>25604</v>
      </c>
      <c r="B12585" s="211" t="n">
        <v>1368.75</v>
      </c>
    </row>
    <row r="12586" customFormat="false" ht="12.75" hidden="false" customHeight="false" outlineLevel="0" collapsed="false">
      <c r="A12586" s="210" t="s">
        <v>25605</v>
      </c>
      <c r="B12586" s="211" t="n">
        <v>1150.22</v>
      </c>
    </row>
    <row r="12587" customFormat="false" ht="12.75" hidden="false" customHeight="false" outlineLevel="0" collapsed="false">
      <c r="A12587" s="210" t="s">
        <v>25609</v>
      </c>
      <c r="B12587" s="211" t="n">
        <v>1133.26</v>
      </c>
    </row>
    <row r="12588" customFormat="false" ht="12.75" hidden="false" customHeight="false" outlineLevel="0" collapsed="false">
      <c r="A12588" s="210" t="s">
        <v>25610</v>
      </c>
      <c r="B12588" s="211" t="n">
        <v>1322.75</v>
      </c>
    </row>
    <row r="12589" customFormat="false" ht="12.75" hidden="false" customHeight="false" outlineLevel="0" collapsed="false">
      <c r="A12589" s="210" t="s">
        <v>25614</v>
      </c>
      <c r="B12589" s="211" t="n">
        <v>1303.24</v>
      </c>
    </row>
    <row r="12590" customFormat="false" ht="12.75" hidden="false" customHeight="false" outlineLevel="0" collapsed="false">
      <c r="A12590" s="210" t="s">
        <v>25615</v>
      </c>
      <c r="B12590" s="211" t="n">
        <v>1267.02</v>
      </c>
    </row>
    <row r="12591" customFormat="false" ht="12.75" hidden="false" customHeight="false" outlineLevel="0" collapsed="false">
      <c r="A12591" s="210" t="s">
        <v>25619</v>
      </c>
      <c r="B12591" s="211" t="n">
        <v>1250.06</v>
      </c>
    </row>
    <row r="12592" customFormat="false" ht="12.75" hidden="false" customHeight="false" outlineLevel="0" collapsed="false">
      <c r="A12592" s="210" t="s">
        <v>25620</v>
      </c>
      <c r="B12592" s="211" t="n">
        <v>1457.07</v>
      </c>
    </row>
    <row r="12593" customFormat="false" ht="12.75" hidden="false" customHeight="false" outlineLevel="0" collapsed="false">
      <c r="A12593" s="210" t="s">
        <v>25624</v>
      </c>
      <c r="B12593" s="211" t="n">
        <v>1437.56</v>
      </c>
    </row>
    <row r="12594" customFormat="false" ht="12.75" hidden="false" customHeight="false" outlineLevel="0" collapsed="false">
      <c r="A12594" s="210" t="s">
        <v>25625</v>
      </c>
      <c r="B12594" s="211" t="n">
        <v>1442.38</v>
      </c>
    </row>
    <row r="12595" customFormat="false" ht="12.75" hidden="false" customHeight="false" outlineLevel="0" collapsed="false">
      <c r="A12595" s="210" t="s">
        <v>25628</v>
      </c>
      <c r="B12595" s="211" t="n">
        <v>1425.42</v>
      </c>
    </row>
    <row r="12596" customFormat="false" ht="12.75" hidden="false" customHeight="false" outlineLevel="0" collapsed="false">
      <c r="A12596" s="210" t="s">
        <v>25629</v>
      </c>
      <c r="B12596" s="211" t="n">
        <v>1658.74</v>
      </c>
    </row>
    <row r="12597" customFormat="false" ht="12.75" hidden="false" customHeight="false" outlineLevel="0" collapsed="false">
      <c r="A12597" s="210" t="s">
        <v>25633</v>
      </c>
      <c r="B12597" s="211" t="n">
        <v>1639.23</v>
      </c>
    </row>
    <row r="12598" customFormat="false" ht="12.75" hidden="false" customHeight="false" outlineLevel="0" collapsed="false">
      <c r="A12598" s="210" t="s">
        <v>25634</v>
      </c>
      <c r="B12598" s="211" t="n">
        <v>1239.18</v>
      </c>
    </row>
    <row r="12599" customFormat="false" ht="12.75" hidden="false" customHeight="false" outlineLevel="0" collapsed="false">
      <c r="A12599" s="210" t="s">
        <v>25637</v>
      </c>
      <c r="B12599" s="211" t="n">
        <v>1222.22</v>
      </c>
    </row>
    <row r="12600" customFormat="false" ht="12.75" hidden="false" customHeight="false" outlineLevel="0" collapsed="false">
      <c r="A12600" s="210" t="s">
        <v>25638</v>
      </c>
      <c r="B12600" s="211" t="n">
        <v>1425.06</v>
      </c>
    </row>
    <row r="12601" customFormat="false" ht="12.75" hidden="false" customHeight="false" outlineLevel="0" collapsed="false">
      <c r="A12601" s="210" t="s">
        <v>25641</v>
      </c>
      <c r="B12601" s="211" t="n">
        <v>1405.55</v>
      </c>
    </row>
    <row r="12602" customFormat="false" ht="12.75" hidden="false" customHeight="false" outlineLevel="0" collapsed="false">
      <c r="A12602" s="210" t="s">
        <v>25642</v>
      </c>
      <c r="B12602" s="211" t="n">
        <v>1239.18</v>
      </c>
    </row>
    <row r="12603" customFormat="false" ht="12.75" hidden="false" customHeight="false" outlineLevel="0" collapsed="false">
      <c r="A12603" s="210" t="s">
        <v>25645</v>
      </c>
      <c r="B12603" s="211" t="n">
        <v>1222.22</v>
      </c>
    </row>
    <row r="12604" customFormat="false" ht="12.75" hidden="false" customHeight="false" outlineLevel="0" collapsed="false">
      <c r="A12604" s="210" t="s">
        <v>25646</v>
      </c>
      <c r="B12604" s="211" t="n">
        <v>1425.06</v>
      </c>
    </row>
    <row r="12605" customFormat="false" ht="12.75" hidden="false" customHeight="false" outlineLevel="0" collapsed="false">
      <c r="A12605" s="210" t="s">
        <v>25649</v>
      </c>
      <c r="B12605" s="211" t="n">
        <v>1405.55</v>
      </c>
    </row>
    <row r="12606" customFormat="false" ht="12.75" hidden="false" customHeight="false" outlineLevel="0" collapsed="false">
      <c r="A12606" s="210" t="s">
        <v>25650</v>
      </c>
      <c r="B12606" s="211" t="n">
        <v>196.1</v>
      </c>
    </row>
    <row r="12607" customFormat="false" ht="12.75" hidden="false" customHeight="false" outlineLevel="0" collapsed="false">
      <c r="A12607" s="210" t="s">
        <v>25653</v>
      </c>
      <c r="B12607" s="211" t="n">
        <v>187.61</v>
      </c>
    </row>
    <row r="12608" customFormat="false" ht="12.75" hidden="false" customHeight="false" outlineLevel="0" collapsed="false">
      <c r="A12608" s="210" t="s">
        <v>25654</v>
      </c>
      <c r="B12608" s="211" t="n">
        <v>514.19</v>
      </c>
    </row>
    <row r="12609" customFormat="false" ht="12.75" hidden="false" customHeight="false" outlineLevel="0" collapsed="false">
      <c r="A12609" s="210" t="s">
        <v>25656</v>
      </c>
      <c r="B12609" s="211" t="n">
        <v>487.62</v>
      </c>
    </row>
    <row r="12610" customFormat="false" ht="12.75" hidden="false" customHeight="false" outlineLevel="0" collapsed="false">
      <c r="A12610" s="210" t="s">
        <v>25657</v>
      </c>
      <c r="B12610" s="211" t="n">
        <v>734.42</v>
      </c>
    </row>
    <row r="12611" customFormat="false" ht="12.75" hidden="false" customHeight="false" outlineLevel="0" collapsed="false">
      <c r="A12611" s="210" t="s">
        <v>25660</v>
      </c>
      <c r="B12611" s="211" t="n">
        <v>670.52</v>
      </c>
    </row>
    <row r="12612" customFormat="false" ht="12.75" hidden="false" customHeight="false" outlineLevel="0" collapsed="false">
      <c r="A12612" s="210" t="s">
        <v>25661</v>
      </c>
      <c r="B12612" s="211" t="n">
        <v>45.11</v>
      </c>
    </row>
    <row r="12613" customFormat="false" ht="12.75" hidden="false" customHeight="false" outlineLevel="0" collapsed="false">
      <c r="A12613" s="210" t="s">
        <v>25665</v>
      </c>
      <c r="B12613" s="211" t="n">
        <v>42.17</v>
      </c>
    </row>
    <row r="12614" customFormat="false" ht="12.75" hidden="false" customHeight="false" outlineLevel="0" collapsed="false">
      <c r="A12614" s="210" t="s">
        <v>25666</v>
      </c>
      <c r="B12614" s="211" t="n">
        <v>28.38</v>
      </c>
    </row>
    <row r="12615" customFormat="false" ht="12.75" hidden="false" customHeight="false" outlineLevel="0" collapsed="false">
      <c r="A12615" s="210" t="s">
        <v>25668</v>
      </c>
      <c r="B12615" s="211" t="n">
        <v>25.44</v>
      </c>
    </row>
    <row r="12616" customFormat="false" ht="12.75" hidden="false" customHeight="false" outlineLevel="0" collapsed="false">
      <c r="A12616" s="210" t="s">
        <v>25669</v>
      </c>
      <c r="B12616" s="211" t="n">
        <v>31.98</v>
      </c>
    </row>
    <row r="12617" customFormat="false" ht="12.75" hidden="false" customHeight="false" outlineLevel="0" collapsed="false">
      <c r="A12617" s="210" t="s">
        <v>25672</v>
      </c>
      <c r="B12617" s="211" t="n">
        <v>29.04</v>
      </c>
    </row>
    <row r="12618" customFormat="false" ht="12.75" hidden="false" customHeight="false" outlineLevel="0" collapsed="false">
      <c r="A12618" s="210" t="s">
        <v>25673</v>
      </c>
      <c r="B12618" s="211" t="n">
        <v>126.37</v>
      </c>
    </row>
    <row r="12619" customFormat="false" ht="12.75" hidden="false" customHeight="false" outlineLevel="0" collapsed="false">
      <c r="A12619" s="210" t="s">
        <v>25675</v>
      </c>
      <c r="B12619" s="211" t="n">
        <v>124.67</v>
      </c>
    </row>
    <row r="12620" customFormat="false" ht="12.75" hidden="false" customHeight="false" outlineLevel="0" collapsed="false">
      <c r="A12620" s="210" t="s">
        <v>25676</v>
      </c>
      <c r="B12620" s="211" t="n">
        <v>853.07</v>
      </c>
    </row>
    <row r="12621" customFormat="false" ht="12.75" hidden="false" customHeight="false" outlineLevel="0" collapsed="false">
      <c r="A12621" s="210" t="s">
        <v>25683</v>
      </c>
      <c r="B12621" s="211" t="n">
        <v>769.83</v>
      </c>
    </row>
    <row r="12622" customFormat="false" ht="12.75" hidden="false" customHeight="false" outlineLevel="0" collapsed="false">
      <c r="A12622" s="210" t="s">
        <v>25684</v>
      </c>
      <c r="B12622" s="211" t="n">
        <v>80.81</v>
      </c>
    </row>
    <row r="12623" customFormat="false" ht="12.75" hidden="false" customHeight="false" outlineLevel="0" collapsed="false">
      <c r="A12623" s="210" t="s">
        <v>25686</v>
      </c>
      <c r="B12623" s="211" t="n">
        <v>78.65</v>
      </c>
    </row>
    <row r="12624" customFormat="false" ht="12.75" hidden="false" customHeight="false" outlineLevel="0" collapsed="false">
      <c r="A12624" s="210" t="s">
        <v>25687</v>
      </c>
      <c r="B12624" s="211" t="n">
        <v>108.9</v>
      </c>
    </row>
    <row r="12625" customFormat="false" ht="12.75" hidden="false" customHeight="false" outlineLevel="0" collapsed="false">
      <c r="A12625" s="210" t="s">
        <v>25689</v>
      </c>
      <c r="B12625" s="211" t="n">
        <v>106.46</v>
      </c>
    </row>
    <row r="12626" customFormat="false" ht="12.75" hidden="false" customHeight="false" outlineLevel="0" collapsed="false">
      <c r="A12626" s="210" t="s">
        <v>25690</v>
      </c>
      <c r="B12626" s="211" t="n">
        <v>127.93</v>
      </c>
    </row>
    <row r="12627" customFormat="false" ht="12.75" hidden="false" customHeight="false" outlineLevel="0" collapsed="false">
      <c r="A12627" s="210" t="s">
        <v>25692</v>
      </c>
      <c r="B12627" s="211" t="n">
        <v>125.22</v>
      </c>
    </row>
    <row r="12628" customFormat="false" ht="12.75" hidden="false" customHeight="false" outlineLevel="0" collapsed="false">
      <c r="A12628" s="210" t="s">
        <v>25693</v>
      </c>
      <c r="B12628" s="211" t="n">
        <v>169.37</v>
      </c>
    </row>
    <row r="12629" customFormat="false" ht="12.75" hidden="false" customHeight="false" outlineLevel="0" collapsed="false">
      <c r="A12629" s="210" t="s">
        <v>25695</v>
      </c>
      <c r="B12629" s="211" t="n">
        <v>166.12</v>
      </c>
    </row>
    <row r="12630" customFormat="false" ht="12.75" hidden="false" customHeight="false" outlineLevel="0" collapsed="false">
      <c r="A12630" s="210" t="s">
        <v>25696</v>
      </c>
      <c r="B12630" s="211" t="n">
        <v>294.27</v>
      </c>
    </row>
    <row r="12631" customFormat="false" ht="12.75" hidden="false" customHeight="false" outlineLevel="0" collapsed="false">
      <c r="A12631" s="210" t="s">
        <v>25698</v>
      </c>
      <c r="B12631" s="211" t="n">
        <v>289.93</v>
      </c>
    </row>
    <row r="12632" customFormat="false" ht="12.75" hidden="false" customHeight="false" outlineLevel="0" collapsed="false">
      <c r="A12632" s="210" t="s">
        <v>25699</v>
      </c>
      <c r="B12632" s="211" t="n">
        <v>103.24</v>
      </c>
    </row>
    <row r="12633" customFormat="false" ht="12.75" hidden="false" customHeight="false" outlineLevel="0" collapsed="false">
      <c r="A12633" s="210" t="s">
        <v>25702</v>
      </c>
      <c r="B12633" s="211" t="n">
        <v>100.8</v>
      </c>
    </row>
    <row r="12634" customFormat="false" ht="12.75" hidden="false" customHeight="false" outlineLevel="0" collapsed="false">
      <c r="A12634" s="210" t="s">
        <v>25703</v>
      </c>
      <c r="B12634" s="211" t="n">
        <v>99.84</v>
      </c>
    </row>
    <row r="12635" customFormat="false" ht="12.75" hidden="false" customHeight="false" outlineLevel="0" collapsed="false">
      <c r="A12635" s="210" t="s">
        <v>25705</v>
      </c>
      <c r="B12635" s="211" t="n">
        <v>97.4</v>
      </c>
    </row>
    <row r="12636" customFormat="false" ht="12.75" hidden="false" customHeight="false" outlineLevel="0" collapsed="false">
      <c r="A12636" s="210" t="s">
        <v>25706</v>
      </c>
      <c r="B12636" s="211" t="n">
        <v>302.96</v>
      </c>
    </row>
    <row r="12637" customFormat="false" ht="12.75" hidden="false" customHeight="false" outlineLevel="0" collapsed="false">
      <c r="A12637" s="210" t="s">
        <v>25708</v>
      </c>
      <c r="B12637" s="211" t="n">
        <v>299.44</v>
      </c>
    </row>
    <row r="12638" customFormat="false" ht="12.75" hidden="false" customHeight="false" outlineLevel="0" collapsed="false">
      <c r="A12638" s="210" t="s">
        <v>25709</v>
      </c>
      <c r="B12638" s="211" t="n">
        <v>292.01</v>
      </c>
    </row>
    <row r="12639" customFormat="false" ht="12.75" hidden="false" customHeight="false" outlineLevel="0" collapsed="false">
      <c r="A12639" s="210" t="s">
        <v>25711</v>
      </c>
      <c r="B12639" s="211" t="n">
        <v>288.76</v>
      </c>
    </row>
    <row r="12640" customFormat="false" ht="12.75" hidden="false" customHeight="false" outlineLevel="0" collapsed="false">
      <c r="A12640" s="210" t="s">
        <v>25712</v>
      </c>
      <c r="B12640" s="211" t="n">
        <v>240.46</v>
      </c>
    </row>
    <row r="12641" customFormat="false" ht="12.75" hidden="false" customHeight="false" outlineLevel="0" collapsed="false">
      <c r="A12641" s="210" t="s">
        <v>25714</v>
      </c>
      <c r="B12641" s="211" t="n">
        <v>238.02</v>
      </c>
    </row>
    <row r="12642" customFormat="false" ht="12.75" hidden="false" customHeight="false" outlineLevel="0" collapsed="false">
      <c r="A12642" s="210" t="s">
        <v>25715</v>
      </c>
      <c r="B12642" s="211" t="n">
        <v>200.35</v>
      </c>
    </row>
    <row r="12643" customFormat="false" ht="12.75" hidden="false" customHeight="false" outlineLevel="0" collapsed="false">
      <c r="A12643" s="210" t="s">
        <v>25717</v>
      </c>
      <c r="B12643" s="211" t="n">
        <v>197.1</v>
      </c>
    </row>
    <row r="12644" customFormat="false" ht="12.75" hidden="false" customHeight="false" outlineLevel="0" collapsed="false">
      <c r="A12644" s="210" t="s">
        <v>25718</v>
      </c>
      <c r="B12644" s="211" t="n">
        <v>142.89</v>
      </c>
    </row>
    <row r="12645" customFormat="false" ht="12.75" hidden="false" customHeight="false" outlineLevel="0" collapsed="false">
      <c r="A12645" s="210" t="s">
        <v>25720</v>
      </c>
      <c r="B12645" s="211" t="n">
        <v>140.45</v>
      </c>
    </row>
    <row r="12646" customFormat="false" ht="12.75" hidden="false" customHeight="false" outlineLevel="0" collapsed="false">
      <c r="A12646" s="210" t="s">
        <v>25721</v>
      </c>
      <c r="B12646" s="211" t="n">
        <v>288.35</v>
      </c>
    </row>
    <row r="12647" customFormat="false" ht="12.75" hidden="false" customHeight="false" outlineLevel="0" collapsed="false">
      <c r="A12647" s="210" t="s">
        <v>25723</v>
      </c>
      <c r="B12647" s="211" t="n">
        <v>285.1</v>
      </c>
    </row>
    <row r="12648" customFormat="false" ht="12.75" hidden="false" customHeight="false" outlineLevel="0" collapsed="false">
      <c r="A12648" s="210" t="s">
        <v>25724</v>
      </c>
      <c r="B12648" s="211" t="n">
        <v>429.02</v>
      </c>
    </row>
    <row r="12649" customFormat="false" ht="12.75" hidden="false" customHeight="false" outlineLevel="0" collapsed="false">
      <c r="A12649" s="210" t="s">
        <v>25726</v>
      </c>
      <c r="B12649" s="211" t="n">
        <v>424.68</v>
      </c>
    </row>
    <row r="12650" customFormat="false" ht="12.75" hidden="false" customHeight="false" outlineLevel="0" collapsed="false">
      <c r="A12650" s="210" t="s">
        <v>25727</v>
      </c>
      <c r="B12650" s="211" t="n">
        <v>295.72</v>
      </c>
    </row>
    <row r="12651" customFormat="false" ht="12.75" hidden="false" customHeight="false" outlineLevel="0" collapsed="false">
      <c r="A12651" s="210" t="s">
        <v>25729</v>
      </c>
      <c r="B12651" s="211" t="n">
        <v>284.41</v>
      </c>
    </row>
    <row r="12652" customFormat="false" ht="12.75" hidden="false" customHeight="false" outlineLevel="0" collapsed="false">
      <c r="A12652" s="210" t="s">
        <v>25730</v>
      </c>
      <c r="B12652" s="211" t="n">
        <v>410</v>
      </c>
    </row>
    <row r="12653" customFormat="false" ht="12.75" hidden="false" customHeight="false" outlineLevel="0" collapsed="false">
      <c r="A12653" s="210" t="s">
        <v>25733</v>
      </c>
      <c r="B12653" s="211" t="n">
        <v>410</v>
      </c>
    </row>
    <row r="12654" customFormat="false" ht="12.75" hidden="false" customHeight="false" outlineLevel="0" collapsed="false">
      <c r="A12654" s="210" t="s">
        <v>25734</v>
      </c>
      <c r="B12654" s="211" t="n">
        <v>270</v>
      </c>
    </row>
    <row r="12655" customFormat="false" ht="12.75" hidden="false" customHeight="false" outlineLevel="0" collapsed="false">
      <c r="A12655" s="210" t="s">
        <v>374</v>
      </c>
      <c r="B12655" s="211" t="n">
        <v>270</v>
      </c>
    </row>
    <row r="12656" customFormat="false" ht="12.75" hidden="false" customHeight="false" outlineLevel="0" collapsed="false">
      <c r="A12656" s="210" t="s">
        <v>25737</v>
      </c>
      <c r="B12656" s="211" t="n">
        <v>880.14</v>
      </c>
    </row>
    <row r="12657" customFormat="false" ht="12.75" hidden="false" customHeight="false" outlineLevel="0" collapsed="false">
      <c r="A12657" s="210" t="s">
        <v>25741</v>
      </c>
      <c r="B12657" s="211" t="n">
        <v>874.72</v>
      </c>
    </row>
    <row r="12658" customFormat="false" ht="12.75" hidden="false" customHeight="false" outlineLevel="0" collapsed="false">
      <c r="A12658" s="210" t="s">
        <v>25742</v>
      </c>
      <c r="B12658" s="211" t="n">
        <v>2229.73</v>
      </c>
    </row>
    <row r="12659" customFormat="false" ht="12.75" hidden="false" customHeight="false" outlineLevel="0" collapsed="false">
      <c r="A12659" s="210" t="s">
        <v>25745</v>
      </c>
      <c r="B12659" s="211" t="n">
        <v>2221.6</v>
      </c>
    </row>
    <row r="12660" customFormat="false" ht="12.75" hidden="false" customHeight="false" outlineLevel="0" collapsed="false">
      <c r="A12660" s="210" t="s">
        <v>25746</v>
      </c>
      <c r="B12660" s="211" t="n">
        <v>11941.33</v>
      </c>
    </row>
    <row r="12661" customFormat="false" ht="12.75" hidden="false" customHeight="false" outlineLevel="0" collapsed="false">
      <c r="A12661" s="210" t="s">
        <v>25748</v>
      </c>
      <c r="B12661" s="211" t="n">
        <v>11927.78</v>
      </c>
    </row>
    <row r="12662" customFormat="false" ht="12.75" hidden="false" customHeight="false" outlineLevel="0" collapsed="false">
      <c r="A12662" s="210" t="s">
        <v>25749</v>
      </c>
      <c r="B12662" s="211" t="n">
        <v>33.66</v>
      </c>
    </row>
    <row r="12663" customFormat="false" ht="12.75" hidden="false" customHeight="false" outlineLevel="0" collapsed="false">
      <c r="A12663" s="210" t="s">
        <v>25751</v>
      </c>
      <c r="B12663" s="211" t="n">
        <v>33.19</v>
      </c>
    </row>
    <row r="12664" customFormat="false" ht="12.75" hidden="false" customHeight="false" outlineLevel="0" collapsed="false">
      <c r="A12664" s="210" t="s">
        <v>25752</v>
      </c>
      <c r="B12664" s="211" t="n">
        <v>21.31</v>
      </c>
    </row>
    <row r="12665" customFormat="false" ht="12.75" hidden="false" customHeight="false" outlineLevel="0" collapsed="false">
      <c r="A12665" s="210" t="s">
        <v>25754</v>
      </c>
      <c r="B12665" s="211" t="n">
        <v>20.84</v>
      </c>
    </row>
    <row r="12666" customFormat="false" ht="12.75" hidden="false" customHeight="false" outlineLevel="0" collapsed="false">
      <c r="A12666" s="210" t="s">
        <v>25755</v>
      </c>
      <c r="B12666" s="211" t="n">
        <v>231.84</v>
      </c>
    </row>
    <row r="12667" customFormat="false" ht="12.75" hidden="false" customHeight="false" outlineLevel="0" collapsed="false">
      <c r="A12667" s="210" t="s">
        <v>25758</v>
      </c>
      <c r="B12667" s="211" t="n">
        <v>230.15</v>
      </c>
    </row>
    <row r="12668" customFormat="false" ht="12.75" hidden="false" customHeight="false" outlineLevel="0" collapsed="false">
      <c r="A12668" s="210" t="s">
        <v>25759</v>
      </c>
      <c r="B12668" s="211" t="n">
        <v>309.91</v>
      </c>
    </row>
    <row r="12669" customFormat="false" ht="12.75" hidden="false" customHeight="false" outlineLevel="0" collapsed="false">
      <c r="A12669" s="210" t="s">
        <v>25761</v>
      </c>
      <c r="B12669" s="211" t="n">
        <v>308.22</v>
      </c>
    </row>
    <row r="12670" customFormat="false" ht="12.75" hidden="false" customHeight="false" outlineLevel="0" collapsed="false">
      <c r="A12670" s="210" t="s">
        <v>25762</v>
      </c>
      <c r="B12670" s="211" t="n">
        <v>377.92</v>
      </c>
    </row>
    <row r="12671" customFormat="false" ht="12.75" hidden="false" customHeight="false" outlineLevel="0" collapsed="false">
      <c r="A12671" s="210" t="s">
        <v>25764</v>
      </c>
      <c r="B12671" s="211" t="n">
        <v>376.23</v>
      </c>
    </row>
    <row r="12672" customFormat="false" ht="12.75" hidden="false" customHeight="false" outlineLevel="0" collapsed="false">
      <c r="A12672" s="210" t="s">
        <v>25765</v>
      </c>
      <c r="B12672" s="211" t="n">
        <v>409.8</v>
      </c>
    </row>
    <row r="12673" customFormat="false" ht="12.75" hidden="false" customHeight="false" outlineLevel="0" collapsed="false">
      <c r="A12673" s="210" t="s">
        <v>25767</v>
      </c>
      <c r="B12673" s="211" t="n">
        <v>408.11</v>
      </c>
    </row>
    <row r="12674" customFormat="false" ht="12.75" hidden="false" customHeight="false" outlineLevel="0" collapsed="false">
      <c r="A12674" s="210" t="s">
        <v>25768</v>
      </c>
      <c r="B12674" s="211" t="n">
        <v>608.25</v>
      </c>
    </row>
    <row r="12675" customFormat="false" ht="12.75" hidden="false" customHeight="false" outlineLevel="0" collapsed="false">
      <c r="A12675" s="210" t="s">
        <v>25771</v>
      </c>
      <c r="B12675" s="211" t="n">
        <v>574.32</v>
      </c>
    </row>
    <row r="12676" customFormat="false" ht="12.75" hidden="false" customHeight="false" outlineLevel="0" collapsed="false">
      <c r="A12676" s="210" t="s">
        <v>25772</v>
      </c>
      <c r="B12676" s="211" t="n">
        <v>581.54</v>
      </c>
    </row>
    <row r="12677" customFormat="false" ht="12.75" hidden="false" customHeight="false" outlineLevel="0" collapsed="false">
      <c r="A12677" s="210" t="s">
        <v>191</v>
      </c>
      <c r="B12677" s="211" t="n">
        <v>547.62</v>
      </c>
    </row>
    <row r="12678" customFormat="false" ht="12.75" hidden="false" customHeight="false" outlineLevel="0" collapsed="false">
      <c r="A12678" s="210" t="s">
        <v>25776</v>
      </c>
      <c r="B12678" s="211" t="n">
        <v>567.51</v>
      </c>
    </row>
    <row r="12679" customFormat="false" ht="12.75" hidden="false" customHeight="false" outlineLevel="0" collapsed="false">
      <c r="A12679" s="210" t="s">
        <v>25778</v>
      </c>
      <c r="B12679" s="211" t="n">
        <v>533.58</v>
      </c>
    </row>
    <row r="12680" customFormat="false" ht="12.75" hidden="false" customHeight="false" outlineLevel="0" collapsed="false">
      <c r="A12680" s="210" t="s">
        <v>25779</v>
      </c>
      <c r="B12680" s="211" t="n">
        <v>560.92</v>
      </c>
    </row>
    <row r="12681" customFormat="false" ht="12.75" hidden="false" customHeight="false" outlineLevel="0" collapsed="false">
      <c r="A12681" s="210" t="s">
        <v>25781</v>
      </c>
      <c r="B12681" s="211" t="n">
        <v>526.99</v>
      </c>
    </row>
    <row r="12682" customFormat="false" ht="12.75" hidden="false" customHeight="false" outlineLevel="0" collapsed="false">
      <c r="A12682" s="210" t="s">
        <v>25782</v>
      </c>
      <c r="B12682" s="211" t="n">
        <v>552.18</v>
      </c>
    </row>
    <row r="12683" customFormat="false" ht="12.75" hidden="false" customHeight="false" outlineLevel="0" collapsed="false">
      <c r="A12683" s="210" t="s">
        <v>258</v>
      </c>
      <c r="B12683" s="211" t="n">
        <v>518.25</v>
      </c>
    </row>
    <row r="12684" customFormat="false" ht="12.75" hidden="false" customHeight="false" outlineLevel="0" collapsed="false">
      <c r="A12684" s="210" t="s">
        <v>25784</v>
      </c>
      <c r="B12684" s="211" t="n">
        <v>835.34</v>
      </c>
    </row>
    <row r="12685" customFormat="false" ht="12.75" hidden="false" customHeight="false" outlineLevel="0" collapsed="false">
      <c r="A12685" s="210" t="s">
        <v>25788</v>
      </c>
      <c r="B12685" s="211" t="n">
        <v>794.63</v>
      </c>
    </row>
    <row r="12686" customFormat="false" ht="12.75" hidden="false" customHeight="false" outlineLevel="0" collapsed="false">
      <c r="A12686" s="210" t="s">
        <v>25789</v>
      </c>
      <c r="B12686" s="211" t="n">
        <v>259.57</v>
      </c>
    </row>
    <row r="12687" customFormat="false" ht="12.75" hidden="false" customHeight="false" outlineLevel="0" collapsed="false">
      <c r="A12687" s="210" t="s">
        <v>25792</v>
      </c>
      <c r="B12687" s="211" t="n">
        <v>236.96</v>
      </c>
    </row>
    <row r="12688" customFormat="false" ht="12.75" hidden="false" customHeight="false" outlineLevel="0" collapsed="false">
      <c r="A12688" s="210" t="s">
        <v>25793</v>
      </c>
      <c r="B12688" s="211" t="n">
        <v>264.57</v>
      </c>
    </row>
    <row r="12689" customFormat="false" ht="12.75" hidden="false" customHeight="false" outlineLevel="0" collapsed="false">
      <c r="A12689" s="210" t="s">
        <v>25795</v>
      </c>
      <c r="B12689" s="211" t="n">
        <v>241.96</v>
      </c>
    </row>
    <row r="12690" customFormat="false" ht="12.75" hidden="false" customHeight="false" outlineLevel="0" collapsed="false">
      <c r="A12690" s="210" t="s">
        <v>25796</v>
      </c>
      <c r="B12690" s="211" t="n">
        <v>267.42</v>
      </c>
    </row>
    <row r="12691" customFormat="false" ht="12.75" hidden="false" customHeight="false" outlineLevel="0" collapsed="false">
      <c r="A12691" s="210" t="s">
        <v>25799</v>
      </c>
      <c r="B12691" s="211" t="n">
        <v>244.81</v>
      </c>
    </row>
    <row r="12692" customFormat="false" ht="12.75" hidden="false" customHeight="false" outlineLevel="0" collapsed="false">
      <c r="A12692" s="210" t="s">
        <v>25800</v>
      </c>
      <c r="B12692" s="211" t="n">
        <v>277.72</v>
      </c>
    </row>
    <row r="12693" customFormat="false" ht="12.75" hidden="false" customHeight="false" outlineLevel="0" collapsed="false">
      <c r="A12693" s="210" t="s">
        <v>25802</v>
      </c>
      <c r="B12693" s="211" t="n">
        <v>255.11</v>
      </c>
    </row>
    <row r="12694" customFormat="false" ht="12.75" hidden="false" customHeight="false" outlineLevel="0" collapsed="false">
      <c r="A12694" s="210" t="s">
        <v>25803</v>
      </c>
      <c r="B12694" s="211" t="n">
        <v>300.69</v>
      </c>
    </row>
    <row r="12695" customFormat="false" ht="12.75" hidden="false" customHeight="false" outlineLevel="0" collapsed="false">
      <c r="A12695" s="210" t="s">
        <v>25806</v>
      </c>
      <c r="B12695" s="211" t="n">
        <v>278.08</v>
      </c>
    </row>
    <row r="12696" customFormat="false" ht="12.75" hidden="false" customHeight="false" outlineLevel="0" collapsed="false">
      <c r="A12696" s="210" t="s">
        <v>25807</v>
      </c>
      <c r="B12696" s="211" t="n">
        <v>860.1</v>
      </c>
    </row>
    <row r="12697" customFormat="false" ht="12.75" hidden="false" customHeight="false" outlineLevel="0" collapsed="false">
      <c r="A12697" s="210" t="s">
        <v>25811</v>
      </c>
      <c r="B12697" s="211" t="n">
        <v>826.17</v>
      </c>
    </row>
    <row r="12698" customFormat="false" ht="12.75" hidden="false" customHeight="false" outlineLevel="0" collapsed="false">
      <c r="A12698" s="210" t="s">
        <v>25812</v>
      </c>
      <c r="B12698" s="211" t="n">
        <v>764.96</v>
      </c>
    </row>
    <row r="12699" customFormat="false" ht="12.75" hidden="false" customHeight="false" outlineLevel="0" collapsed="false">
      <c r="A12699" s="210" t="s">
        <v>25814</v>
      </c>
      <c r="B12699" s="211" t="n">
        <v>731.03</v>
      </c>
    </row>
    <row r="12700" customFormat="false" ht="12.75" hidden="false" customHeight="false" outlineLevel="0" collapsed="false">
      <c r="A12700" s="210" t="s">
        <v>25815</v>
      </c>
      <c r="B12700" s="211" t="n">
        <v>754.67</v>
      </c>
    </row>
    <row r="12701" customFormat="false" ht="12.75" hidden="false" customHeight="false" outlineLevel="0" collapsed="false">
      <c r="A12701" s="210" t="s">
        <v>25817</v>
      </c>
      <c r="B12701" s="211" t="n">
        <v>720.75</v>
      </c>
    </row>
    <row r="12702" customFormat="false" ht="12.75" hidden="false" customHeight="false" outlineLevel="0" collapsed="false">
      <c r="A12702" s="210" t="s">
        <v>25818</v>
      </c>
      <c r="B12702" s="211" t="n">
        <v>854.01</v>
      </c>
    </row>
    <row r="12703" customFormat="false" ht="12.75" hidden="false" customHeight="false" outlineLevel="0" collapsed="false">
      <c r="A12703" s="210" t="s">
        <v>25821</v>
      </c>
      <c r="B12703" s="211" t="n">
        <v>820.08</v>
      </c>
    </row>
    <row r="12704" customFormat="false" ht="12.75" hidden="false" customHeight="false" outlineLevel="0" collapsed="false">
      <c r="A12704" s="210" t="s">
        <v>25822</v>
      </c>
      <c r="B12704" s="211" t="n">
        <v>759.44</v>
      </c>
    </row>
    <row r="12705" customFormat="false" ht="12.75" hidden="false" customHeight="false" outlineLevel="0" collapsed="false">
      <c r="A12705" s="210" t="s">
        <v>25824</v>
      </c>
      <c r="B12705" s="211" t="n">
        <v>725.51</v>
      </c>
    </row>
    <row r="12706" customFormat="false" ht="12.75" hidden="false" customHeight="false" outlineLevel="0" collapsed="false">
      <c r="A12706" s="210" t="s">
        <v>25825</v>
      </c>
      <c r="B12706" s="211" t="n">
        <v>560.97</v>
      </c>
    </row>
    <row r="12707" customFormat="false" ht="12.75" hidden="false" customHeight="false" outlineLevel="0" collapsed="false">
      <c r="A12707" s="210" t="s">
        <v>25828</v>
      </c>
      <c r="B12707" s="211" t="n">
        <v>538.36</v>
      </c>
    </row>
    <row r="12708" customFormat="false" ht="12.75" hidden="false" customHeight="false" outlineLevel="0" collapsed="false">
      <c r="A12708" s="210" t="s">
        <v>25829</v>
      </c>
      <c r="B12708" s="211" t="n">
        <v>469.57</v>
      </c>
    </row>
    <row r="12709" customFormat="false" ht="12.75" hidden="false" customHeight="false" outlineLevel="0" collapsed="false">
      <c r="A12709" s="210" t="s">
        <v>25831</v>
      </c>
      <c r="B12709" s="211" t="n">
        <v>446.96</v>
      </c>
    </row>
    <row r="12710" customFormat="false" ht="12.75" hidden="false" customHeight="false" outlineLevel="0" collapsed="false">
      <c r="A12710" s="210" t="s">
        <v>25832</v>
      </c>
      <c r="B12710" s="211" t="n">
        <v>463.02</v>
      </c>
    </row>
    <row r="12711" customFormat="false" ht="12.75" hidden="false" customHeight="false" outlineLevel="0" collapsed="false">
      <c r="A12711" s="210" t="s">
        <v>25834</v>
      </c>
      <c r="B12711" s="211" t="n">
        <v>440.41</v>
      </c>
    </row>
    <row r="12712" customFormat="false" ht="12.75" hidden="false" customHeight="false" outlineLevel="0" collapsed="false">
      <c r="A12712" s="210" t="s">
        <v>25835</v>
      </c>
      <c r="B12712" s="211" t="n">
        <v>829.2</v>
      </c>
    </row>
    <row r="12713" customFormat="false" ht="12.75" hidden="false" customHeight="false" outlineLevel="0" collapsed="false">
      <c r="A12713" s="210" t="s">
        <v>25838</v>
      </c>
      <c r="B12713" s="211" t="n">
        <v>795.27</v>
      </c>
    </row>
    <row r="12714" customFormat="false" ht="12.75" hidden="false" customHeight="false" outlineLevel="0" collapsed="false">
      <c r="A12714" s="210" t="s">
        <v>25839</v>
      </c>
      <c r="B12714" s="211" t="n">
        <v>825.46</v>
      </c>
    </row>
    <row r="12715" customFormat="false" ht="12.75" hidden="false" customHeight="false" outlineLevel="0" collapsed="false">
      <c r="A12715" s="210" t="s">
        <v>25841</v>
      </c>
      <c r="B12715" s="211" t="n">
        <v>791.53</v>
      </c>
    </row>
    <row r="12716" customFormat="false" ht="12.75" hidden="false" customHeight="false" outlineLevel="0" collapsed="false">
      <c r="A12716" s="210" t="s">
        <v>25842</v>
      </c>
      <c r="B12716" s="211" t="n">
        <v>821.72</v>
      </c>
    </row>
    <row r="12717" customFormat="false" ht="12.75" hidden="false" customHeight="false" outlineLevel="0" collapsed="false">
      <c r="A12717" s="210" t="s">
        <v>25844</v>
      </c>
      <c r="B12717" s="211" t="n">
        <v>787.8</v>
      </c>
    </row>
    <row r="12718" customFormat="false" ht="12.75" hidden="false" customHeight="false" outlineLevel="0" collapsed="false">
      <c r="A12718" s="210" t="s">
        <v>25845</v>
      </c>
      <c r="B12718" s="211" t="n">
        <v>530.07</v>
      </c>
    </row>
    <row r="12719" customFormat="false" ht="12.75" hidden="false" customHeight="false" outlineLevel="0" collapsed="false">
      <c r="A12719" s="210" t="s">
        <v>25848</v>
      </c>
      <c r="B12719" s="211" t="n">
        <v>507.46</v>
      </c>
    </row>
    <row r="12720" customFormat="false" ht="12.75" hidden="false" customHeight="false" outlineLevel="0" collapsed="false">
      <c r="A12720" s="210" t="s">
        <v>25849</v>
      </c>
      <c r="B12720" s="211" t="n">
        <v>530.07</v>
      </c>
    </row>
    <row r="12721" customFormat="false" ht="12.75" hidden="false" customHeight="false" outlineLevel="0" collapsed="false">
      <c r="A12721" s="210" t="s">
        <v>25851</v>
      </c>
      <c r="B12721" s="211" t="n">
        <v>507.46</v>
      </c>
    </row>
    <row r="12722" customFormat="false" ht="12.75" hidden="false" customHeight="false" outlineLevel="0" collapsed="false">
      <c r="A12722" s="210" t="s">
        <v>25852</v>
      </c>
      <c r="B12722" s="211" t="n">
        <v>530.07</v>
      </c>
    </row>
    <row r="12723" customFormat="false" ht="12.75" hidden="false" customHeight="false" outlineLevel="0" collapsed="false">
      <c r="A12723" s="210" t="s">
        <v>25854</v>
      </c>
      <c r="B12723" s="211" t="n">
        <v>507.46</v>
      </c>
    </row>
    <row r="12724" customFormat="false" ht="12.75" hidden="false" customHeight="false" outlineLevel="0" collapsed="false">
      <c r="A12724" s="210" t="s">
        <v>25855</v>
      </c>
      <c r="B12724" s="211" t="n">
        <v>693.49</v>
      </c>
    </row>
    <row r="12725" customFormat="false" ht="12.75" hidden="false" customHeight="false" outlineLevel="0" collapsed="false">
      <c r="A12725" s="210" t="s">
        <v>25859</v>
      </c>
      <c r="B12725" s="211" t="n">
        <v>659.56</v>
      </c>
    </row>
    <row r="12726" customFormat="false" ht="12.75" hidden="false" customHeight="false" outlineLevel="0" collapsed="false">
      <c r="A12726" s="210" t="s">
        <v>25860</v>
      </c>
      <c r="B12726" s="211" t="n">
        <v>806.36</v>
      </c>
    </row>
    <row r="12727" customFormat="false" ht="12.75" hidden="false" customHeight="false" outlineLevel="0" collapsed="false">
      <c r="A12727" s="210" t="s">
        <v>25864</v>
      </c>
      <c r="B12727" s="211" t="n">
        <v>772.43</v>
      </c>
    </row>
    <row r="12728" customFormat="false" ht="12.75" hidden="false" customHeight="false" outlineLevel="0" collapsed="false">
      <c r="A12728" s="210" t="s">
        <v>25865</v>
      </c>
      <c r="B12728" s="211" t="n">
        <v>712.23</v>
      </c>
    </row>
    <row r="12729" customFormat="false" ht="12.75" hidden="false" customHeight="false" outlineLevel="0" collapsed="false">
      <c r="A12729" s="210" t="s">
        <v>25867</v>
      </c>
      <c r="B12729" s="211" t="n">
        <v>678.31</v>
      </c>
    </row>
    <row r="12730" customFormat="false" ht="12.75" hidden="false" customHeight="false" outlineLevel="0" collapsed="false">
      <c r="A12730" s="210" t="s">
        <v>25868</v>
      </c>
      <c r="B12730" s="211" t="n">
        <v>702.96</v>
      </c>
    </row>
    <row r="12731" customFormat="false" ht="12.75" hidden="false" customHeight="false" outlineLevel="0" collapsed="false">
      <c r="A12731" s="210" t="s">
        <v>25870</v>
      </c>
      <c r="B12731" s="211" t="n">
        <v>669.03</v>
      </c>
    </row>
    <row r="12732" customFormat="false" ht="12.75" hidden="false" customHeight="false" outlineLevel="0" collapsed="false">
      <c r="A12732" s="210" t="s">
        <v>25871</v>
      </c>
      <c r="B12732" s="211" t="n">
        <v>560.97</v>
      </c>
    </row>
    <row r="12733" customFormat="false" ht="12.75" hidden="false" customHeight="false" outlineLevel="0" collapsed="false">
      <c r="A12733" s="210" t="s">
        <v>25873</v>
      </c>
      <c r="B12733" s="211" t="n">
        <v>538.36</v>
      </c>
    </row>
    <row r="12734" customFormat="false" ht="12.75" hidden="false" customHeight="false" outlineLevel="0" collapsed="false">
      <c r="A12734" s="210" t="s">
        <v>25874</v>
      </c>
      <c r="B12734" s="211" t="n">
        <v>469.57</v>
      </c>
    </row>
    <row r="12735" customFormat="false" ht="12.75" hidden="false" customHeight="false" outlineLevel="0" collapsed="false">
      <c r="A12735" s="210" t="s">
        <v>25875</v>
      </c>
      <c r="B12735" s="211" t="n">
        <v>446.96</v>
      </c>
    </row>
    <row r="12736" customFormat="false" ht="12.75" hidden="false" customHeight="false" outlineLevel="0" collapsed="false">
      <c r="A12736" s="210" t="s">
        <v>25876</v>
      </c>
      <c r="B12736" s="211" t="n">
        <v>463.02</v>
      </c>
    </row>
    <row r="12737" customFormat="false" ht="12.75" hidden="false" customHeight="false" outlineLevel="0" collapsed="false">
      <c r="A12737" s="210" t="s">
        <v>25877</v>
      </c>
      <c r="B12737" s="211" t="n">
        <v>440.41</v>
      </c>
    </row>
    <row r="12738" customFormat="false" ht="12.75" hidden="false" customHeight="false" outlineLevel="0" collapsed="false">
      <c r="A12738" s="210" t="s">
        <v>25878</v>
      </c>
      <c r="B12738" s="211" t="n">
        <v>280.45</v>
      </c>
    </row>
    <row r="12739" customFormat="false" ht="12.75" hidden="false" customHeight="false" outlineLevel="0" collapsed="false">
      <c r="A12739" s="210" t="s">
        <v>25882</v>
      </c>
      <c r="B12739" s="211" t="n">
        <v>257.84</v>
      </c>
    </row>
    <row r="12740" customFormat="false" ht="12.75" hidden="false" customHeight="false" outlineLevel="0" collapsed="false">
      <c r="A12740" s="210" t="s">
        <v>25883</v>
      </c>
      <c r="B12740" s="211" t="n">
        <v>270.01</v>
      </c>
    </row>
    <row r="12741" customFormat="false" ht="12.75" hidden="false" customHeight="false" outlineLevel="0" collapsed="false">
      <c r="A12741" s="210" t="s">
        <v>25885</v>
      </c>
      <c r="B12741" s="211" t="n">
        <v>247.4</v>
      </c>
    </row>
    <row r="12742" customFormat="false" ht="12.75" hidden="false" customHeight="false" outlineLevel="0" collapsed="false">
      <c r="A12742" s="210" t="s">
        <v>25886</v>
      </c>
      <c r="B12742" s="211" t="n">
        <v>256.43</v>
      </c>
    </row>
    <row r="12743" customFormat="false" ht="12.75" hidden="false" customHeight="false" outlineLevel="0" collapsed="false">
      <c r="A12743" s="210" t="s">
        <v>25888</v>
      </c>
      <c r="B12743" s="211" t="n">
        <v>233.82</v>
      </c>
    </row>
    <row r="12744" customFormat="false" ht="12.75" hidden="false" customHeight="false" outlineLevel="0" collapsed="false">
      <c r="A12744" s="210" t="s">
        <v>25889</v>
      </c>
      <c r="B12744" s="211" t="n">
        <v>369.64</v>
      </c>
    </row>
    <row r="12745" customFormat="false" ht="12.75" hidden="false" customHeight="false" outlineLevel="0" collapsed="false">
      <c r="A12745" s="210" t="s">
        <v>25892</v>
      </c>
      <c r="B12745" s="211" t="n">
        <v>347.02</v>
      </c>
    </row>
    <row r="12746" customFormat="false" ht="12.75" hidden="false" customHeight="false" outlineLevel="0" collapsed="false">
      <c r="A12746" s="210" t="s">
        <v>25893</v>
      </c>
      <c r="B12746" s="211" t="n">
        <v>355.89</v>
      </c>
    </row>
    <row r="12747" customFormat="false" ht="12.75" hidden="false" customHeight="false" outlineLevel="0" collapsed="false">
      <c r="A12747" s="210" t="s">
        <v>25895</v>
      </c>
      <c r="B12747" s="211" t="n">
        <v>333.27</v>
      </c>
    </row>
    <row r="12748" customFormat="false" ht="12.75" hidden="false" customHeight="false" outlineLevel="0" collapsed="false">
      <c r="A12748" s="210" t="s">
        <v>25896</v>
      </c>
      <c r="B12748" s="211" t="n">
        <v>394.56</v>
      </c>
    </row>
    <row r="12749" customFormat="false" ht="12.75" hidden="false" customHeight="false" outlineLevel="0" collapsed="false">
      <c r="A12749" s="210" t="s">
        <v>25899</v>
      </c>
      <c r="B12749" s="211" t="n">
        <v>371.94</v>
      </c>
    </row>
    <row r="12750" customFormat="false" ht="12.75" hidden="false" customHeight="false" outlineLevel="0" collapsed="false">
      <c r="A12750" s="210" t="s">
        <v>25900</v>
      </c>
      <c r="B12750" s="211" t="n">
        <v>1105.49</v>
      </c>
    </row>
    <row r="12751" customFormat="false" ht="12.75" hidden="false" customHeight="false" outlineLevel="0" collapsed="false">
      <c r="A12751" s="210" t="s">
        <v>25904</v>
      </c>
      <c r="B12751" s="211" t="n">
        <v>1071.56</v>
      </c>
    </row>
    <row r="12752" customFormat="false" ht="12.75" hidden="false" customHeight="false" outlineLevel="0" collapsed="false">
      <c r="A12752" s="210" t="s">
        <v>25905</v>
      </c>
      <c r="B12752" s="211" t="n">
        <v>1070.76</v>
      </c>
    </row>
    <row r="12753" customFormat="false" ht="12.75" hidden="false" customHeight="false" outlineLevel="0" collapsed="false">
      <c r="A12753" s="210" t="s">
        <v>25907</v>
      </c>
      <c r="B12753" s="211" t="n">
        <v>1036.83</v>
      </c>
    </row>
    <row r="12754" customFormat="false" ht="12.75" hidden="false" customHeight="false" outlineLevel="0" collapsed="false">
      <c r="A12754" s="210" t="s">
        <v>25908</v>
      </c>
      <c r="B12754" s="211" t="n">
        <v>1248.06</v>
      </c>
    </row>
    <row r="12755" customFormat="false" ht="12.75" hidden="false" customHeight="false" outlineLevel="0" collapsed="false">
      <c r="A12755" s="210" t="s">
        <v>25911</v>
      </c>
      <c r="B12755" s="211" t="n">
        <v>1211.3</v>
      </c>
    </row>
    <row r="12756" customFormat="false" ht="12.75" hidden="false" customHeight="false" outlineLevel="0" collapsed="false">
      <c r="A12756" s="210" t="s">
        <v>25912</v>
      </c>
      <c r="B12756" s="211" t="n">
        <v>1211.05</v>
      </c>
    </row>
    <row r="12757" customFormat="false" ht="12.75" hidden="false" customHeight="false" outlineLevel="0" collapsed="false">
      <c r="A12757" s="210" t="s">
        <v>25913</v>
      </c>
      <c r="B12757" s="211" t="n">
        <v>1174.29</v>
      </c>
    </row>
    <row r="12758" customFormat="false" ht="12.75" hidden="false" customHeight="false" outlineLevel="0" collapsed="false">
      <c r="A12758" s="210" t="s">
        <v>25914</v>
      </c>
      <c r="B12758" s="211" t="n">
        <v>1205.02</v>
      </c>
    </row>
    <row r="12759" customFormat="false" ht="12.75" hidden="false" customHeight="false" outlineLevel="0" collapsed="false">
      <c r="A12759" s="210" t="s">
        <v>25916</v>
      </c>
      <c r="B12759" s="211" t="n">
        <v>1168.27</v>
      </c>
    </row>
    <row r="12760" customFormat="false" ht="12.75" hidden="false" customHeight="false" outlineLevel="0" collapsed="false">
      <c r="A12760" s="210" t="s">
        <v>25917</v>
      </c>
      <c r="B12760" s="211" t="n">
        <v>2080.13</v>
      </c>
    </row>
    <row r="12761" customFormat="false" ht="12.75" hidden="false" customHeight="false" outlineLevel="0" collapsed="false">
      <c r="A12761" s="210" t="s">
        <v>25921</v>
      </c>
      <c r="B12761" s="211" t="n">
        <v>2012.27</v>
      </c>
    </row>
    <row r="12762" customFormat="false" ht="12.75" hidden="false" customHeight="false" outlineLevel="0" collapsed="false">
      <c r="A12762" s="210" t="s">
        <v>25922</v>
      </c>
      <c r="B12762" s="211" t="n">
        <v>2092.17</v>
      </c>
    </row>
    <row r="12763" customFormat="false" ht="12.75" hidden="false" customHeight="false" outlineLevel="0" collapsed="false">
      <c r="A12763" s="210" t="s">
        <v>25925</v>
      </c>
      <c r="B12763" s="211" t="n">
        <v>2024.32</v>
      </c>
    </row>
    <row r="12764" customFormat="false" ht="12.75" hidden="false" customHeight="false" outlineLevel="0" collapsed="false">
      <c r="A12764" s="210" t="s">
        <v>25926</v>
      </c>
      <c r="B12764" s="211" t="n">
        <v>2506.27</v>
      </c>
    </row>
    <row r="12765" customFormat="false" ht="12.75" hidden="false" customHeight="false" outlineLevel="0" collapsed="false">
      <c r="A12765" s="210" t="s">
        <v>25931</v>
      </c>
      <c r="B12765" s="211" t="n">
        <v>2432.76</v>
      </c>
    </row>
    <row r="12766" customFormat="false" ht="12.75" hidden="false" customHeight="false" outlineLevel="0" collapsed="false">
      <c r="A12766" s="210" t="s">
        <v>25932</v>
      </c>
      <c r="B12766" s="211" t="n">
        <v>806.36</v>
      </c>
    </row>
    <row r="12767" customFormat="false" ht="12.75" hidden="false" customHeight="false" outlineLevel="0" collapsed="false">
      <c r="A12767" s="210" t="s">
        <v>25936</v>
      </c>
      <c r="B12767" s="211" t="n">
        <v>783.75</v>
      </c>
    </row>
    <row r="12768" customFormat="false" ht="12.75" hidden="false" customHeight="false" outlineLevel="0" collapsed="false">
      <c r="A12768" s="210" t="s">
        <v>25937</v>
      </c>
      <c r="B12768" s="211" t="n">
        <v>775.37</v>
      </c>
    </row>
    <row r="12769" customFormat="false" ht="12.75" hidden="false" customHeight="false" outlineLevel="0" collapsed="false">
      <c r="A12769" s="210" t="s">
        <v>25941</v>
      </c>
      <c r="B12769" s="211" t="n">
        <v>752.76</v>
      </c>
    </row>
    <row r="12770" customFormat="false" ht="12.75" hidden="false" customHeight="false" outlineLevel="0" collapsed="false">
      <c r="A12770" s="210" t="s">
        <v>25942</v>
      </c>
      <c r="B12770" s="211" t="n">
        <v>880.68</v>
      </c>
    </row>
    <row r="12771" customFormat="false" ht="12.75" hidden="false" customHeight="false" outlineLevel="0" collapsed="false">
      <c r="A12771" s="210" t="s">
        <v>25945</v>
      </c>
      <c r="B12771" s="211" t="n">
        <v>846.75</v>
      </c>
    </row>
    <row r="12772" customFormat="false" ht="12.75" hidden="false" customHeight="false" outlineLevel="0" collapsed="false">
      <c r="A12772" s="210" t="s">
        <v>25946</v>
      </c>
      <c r="B12772" s="211" t="n">
        <v>875.9</v>
      </c>
    </row>
    <row r="12773" customFormat="false" ht="12.75" hidden="false" customHeight="false" outlineLevel="0" collapsed="false">
      <c r="A12773" s="210" t="s">
        <v>25948</v>
      </c>
      <c r="B12773" s="211" t="n">
        <v>841.97</v>
      </c>
    </row>
    <row r="12774" customFormat="false" ht="12.75" hidden="false" customHeight="false" outlineLevel="0" collapsed="false">
      <c r="A12774" s="210" t="s">
        <v>25949</v>
      </c>
      <c r="B12774" s="211" t="n">
        <v>871.12</v>
      </c>
    </row>
    <row r="12775" customFormat="false" ht="12.75" hidden="false" customHeight="false" outlineLevel="0" collapsed="false">
      <c r="A12775" s="210" t="s">
        <v>25951</v>
      </c>
      <c r="B12775" s="211" t="n">
        <v>837.2</v>
      </c>
    </row>
    <row r="12776" customFormat="false" ht="12.75" hidden="false" customHeight="false" outlineLevel="0" collapsed="false">
      <c r="A12776" s="210" t="s">
        <v>25952</v>
      </c>
      <c r="B12776" s="211" t="n">
        <v>1231.96</v>
      </c>
    </row>
    <row r="12777" customFormat="false" ht="12.75" hidden="false" customHeight="false" outlineLevel="0" collapsed="false">
      <c r="A12777" s="210" t="s">
        <v>25956</v>
      </c>
      <c r="B12777" s="211" t="n">
        <v>1186.72</v>
      </c>
    </row>
    <row r="12778" customFormat="false" ht="12.75" hidden="false" customHeight="false" outlineLevel="0" collapsed="false">
      <c r="A12778" s="210" t="s">
        <v>25957</v>
      </c>
      <c r="B12778" s="211" t="n">
        <v>1219.79</v>
      </c>
    </row>
    <row r="12779" customFormat="false" ht="12.75" hidden="false" customHeight="false" outlineLevel="0" collapsed="false">
      <c r="A12779" s="210" t="s">
        <v>25959</v>
      </c>
      <c r="B12779" s="211" t="n">
        <v>1174.55</v>
      </c>
    </row>
    <row r="12780" customFormat="false" ht="12.75" hidden="false" customHeight="false" outlineLevel="0" collapsed="false">
      <c r="A12780" s="210" t="s">
        <v>25960</v>
      </c>
      <c r="B12780" s="211" t="n">
        <v>2358.69</v>
      </c>
    </row>
    <row r="12781" customFormat="false" ht="12.75" hidden="false" customHeight="false" outlineLevel="0" collapsed="false">
      <c r="A12781" s="210" t="s">
        <v>25964</v>
      </c>
      <c r="B12781" s="211" t="n">
        <v>2273.87</v>
      </c>
    </row>
    <row r="12782" customFormat="false" ht="12.75" hidden="false" customHeight="false" outlineLevel="0" collapsed="false">
      <c r="A12782" s="210" t="s">
        <v>25965</v>
      </c>
      <c r="B12782" s="211" t="n">
        <v>9518.5</v>
      </c>
    </row>
    <row r="12783" customFormat="false" ht="12.75" hidden="false" customHeight="false" outlineLevel="0" collapsed="false">
      <c r="A12783" s="210" t="s">
        <v>25968</v>
      </c>
      <c r="B12783" s="211" t="n">
        <v>9313.89</v>
      </c>
    </row>
    <row r="12784" customFormat="false" ht="12.75" hidden="false" customHeight="false" outlineLevel="0" collapsed="false">
      <c r="A12784" s="210" t="s">
        <v>25969</v>
      </c>
      <c r="B12784" s="211" t="n">
        <v>1754.82</v>
      </c>
    </row>
    <row r="12785" customFormat="false" ht="12.75" hidden="false" customHeight="false" outlineLevel="0" collapsed="false">
      <c r="A12785" s="210" t="s">
        <v>25973</v>
      </c>
      <c r="B12785" s="211" t="n">
        <v>1692.62</v>
      </c>
    </row>
    <row r="12786" customFormat="false" ht="12.75" hidden="false" customHeight="false" outlineLevel="0" collapsed="false">
      <c r="A12786" s="210" t="s">
        <v>25974</v>
      </c>
      <c r="B12786" s="211" t="n">
        <v>989.17</v>
      </c>
    </row>
    <row r="12787" customFormat="false" ht="12.75" hidden="false" customHeight="false" outlineLevel="0" collapsed="false">
      <c r="A12787" s="210" t="s">
        <v>25977</v>
      </c>
      <c r="B12787" s="211" t="n">
        <v>978.41</v>
      </c>
    </row>
    <row r="12788" customFormat="false" ht="12.75" hidden="false" customHeight="false" outlineLevel="0" collapsed="false">
      <c r="A12788" s="210" t="s">
        <v>25978</v>
      </c>
      <c r="B12788" s="211" t="n">
        <v>897.14</v>
      </c>
    </row>
    <row r="12789" customFormat="false" ht="12.75" hidden="false" customHeight="false" outlineLevel="0" collapsed="false">
      <c r="A12789" s="210" t="s">
        <v>25981</v>
      </c>
      <c r="B12789" s="211" t="n">
        <v>832.11</v>
      </c>
    </row>
    <row r="12790" customFormat="false" ht="12.75" hidden="false" customHeight="false" outlineLevel="0" collapsed="false">
      <c r="A12790" s="210" t="s">
        <v>25982</v>
      </c>
      <c r="B12790" s="211" t="n">
        <v>914.62</v>
      </c>
    </row>
    <row r="12791" customFormat="false" ht="12.75" hidden="false" customHeight="false" outlineLevel="0" collapsed="false">
      <c r="A12791" s="210" t="s">
        <v>25984</v>
      </c>
      <c r="B12791" s="211" t="n">
        <v>849.59</v>
      </c>
    </row>
    <row r="12792" customFormat="false" ht="12.75" hidden="false" customHeight="false" outlineLevel="0" collapsed="false">
      <c r="A12792" s="210" t="s">
        <v>25985</v>
      </c>
      <c r="B12792" s="211" t="n">
        <v>924.06</v>
      </c>
    </row>
    <row r="12793" customFormat="false" ht="12.75" hidden="false" customHeight="false" outlineLevel="0" collapsed="false">
      <c r="A12793" s="210" t="s">
        <v>25989</v>
      </c>
      <c r="B12793" s="211" t="n">
        <v>859.03</v>
      </c>
    </row>
    <row r="12794" customFormat="false" ht="12.75" hidden="false" customHeight="false" outlineLevel="0" collapsed="false">
      <c r="A12794" s="210" t="s">
        <v>25990</v>
      </c>
      <c r="B12794" s="211" t="n">
        <v>927.79</v>
      </c>
    </row>
    <row r="12795" customFormat="false" ht="12.75" hidden="false" customHeight="false" outlineLevel="0" collapsed="false">
      <c r="A12795" s="210" t="s">
        <v>25994</v>
      </c>
      <c r="B12795" s="211" t="n">
        <v>862.76</v>
      </c>
    </row>
    <row r="12796" customFormat="false" ht="12.75" hidden="false" customHeight="false" outlineLevel="0" collapsed="false">
      <c r="A12796" s="210" t="s">
        <v>25995</v>
      </c>
      <c r="B12796" s="211" t="n">
        <v>1232.01</v>
      </c>
    </row>
    <row r="12797" customFormat="false" ht="12.75" hidden="false" customHeight="false" outlineLevel="0" collapsed="false">
      <c r="A12797" s="210" t="s">
        <v>25998</v>
      </c>
      <c r="B12797" s="211" t="n">
        <v>1198.08</v>
      </c>
    </row>
    <row r="12798" customFormat="false" ht="12.75" hidden="false" customHeight="false" outlineLevel="0" collapsed="false">
      <c r="A12798" s="210" t="s">
        <v>25999</v>
      </c>
      <c r="B12798" s="211" t="n">
        <v>916.76</v>
      </c>
    </row>
    <row r="12799" customFormat="false" ht="12.75" hidden="false" customHeight="false" outlineLevel="0" collapsed="false">
      <c r="A12799" s="210" t="s">
        <v>26003</v>
      </c>
      <c r="B12799" s="211" t="n">
        <v>877.18</v>
      </c>
    </row>
    <row r="12800" customFormat="false" ht="12.75" hidden="false" customHeight="false" outlineLevel="0" collapsed="false">
      <c r="A12800" s="210" t="s">
        <v>26004</v>
      </c>
      <c r="B12800" s="211" t="n">
        <v>480.58</v>
      </c>
    </row>
    <row r="12801" customFormat="false" ht="12.75" hidden="false" customHeight="false" outlineLevel="0" collapsed="false">
      <c r="A12801" s="210" t="s">
        <v>26008</v>
      </c>
      <c r="B12801" s="211" t="n">
        <v>446.66</v>
      </c>
    </row>
    <row r="12802" customFormat="false" ht="12.75" hidden="false" customHeight="false" outlineLevel="0" collapsed="false">
      <c r="A12802" s="210" t="s">
        <v>26009</v>
      </c>
      <c r="B12802" s="211" t="n">
        <v>683.24</v>
      </c>
    </row>
    <row r="12803" customFormat="false" ht="12.75" hidden="false" customHeight="false" outlineLevel="0" collapsed="false">
      <c r="A12803" s="210" t="s">
        <v>26013</v>
      </c>
      <c r="B12803" s="211" t="n">
        <v>618.21</v>
      </c>
    </row>
    <row r="12804" customFormat="false" ht="12.75" hidden="false" customHeight="false" outlineLevel="0" collapsed="false">
      <c r="A12804" s="210" t="s">
        <v>26014</v>
      </c>
      <c r="B12804" s="211" t="n">
        <v>1650.51</v>
      </c>
    </row>
    <row r="12805" customFormat="false" ht="12.75" hidden="false" customHeight="false" outlineLevel="0" collapsed="false">
      <c r="A12805" s="210" t="s">
        <v>26021</v>
      </c>
      <c r="B12805" s="211" t="n">
        <v>1603.02</v>
      </c>
    </row>
    <row r="12806" customFormat="false" ht="12.75" hidden="false" customHeight="false" outlineLevel="0" collapsed="false">
      <c r="A12806" s="210" t="s">
        <v>26022</v>
      </c>
      <c r="B12806" s="211" t="n">
        <v>1003.93</v>
      </c>
    </row>
    <row r="12807" customFormat="false" ht="12.75" hidden="false" customHeight="false" outlineLevel="0" collapsed="false">
      <c r="A12807" s="210" t="s">
        <v>26029</v>
      </c>
      <c r="B12807" s="211" t="n">
        <v>965.36</v>
      </c>
    </row>
    <row r="12808" customFormat="false" ht="12.75" hidden="false" customHeight="false" outlineLevel="0" collapsed="false">
      <c r="A12808" s="210" t="s">
        <v>26030</v>
      </c>
      <c r="B12808" s="211" t="n">
        <v>1028.7</v>
      </c>
    </row>
    <row r="12809" customFormat="false" ht="12.75" hidden="false" customHeight="false" outlineLevel="0" collapsed="false">
      <c r="A12809" s="210" t="s">
        <v>26036</v>
      </c>
      <c r="B12809" s="211" t="n">
        <v>989.57</v>
      </c>
    </row>
    <row r="12810" customFormat="false" ht="12.75" hidden="false" customHeight="false" outlineLevel="0" collapsed="false">
      <c r="A12810" s="210" t="s">
        <v>26037</v>
      </c>
      <c r="B12810" s="211" t="n">
        <v>1060.92</v>
      </c>
    </row>
    <row r="12811" customFormat="false" ht="12.75" hidden="false" customHeight="false" outlineLevel="0" collapsed="false">
      <c r="A12811" s="210" t="s">
        <v>26043</v>
      </c>
      <c r="B12811" s="211" t="n">
        <v>1021.23</v>
      </c>
    </row>
    <row r="12812" customFormat="false" ht="12.75" hidden="false" customHeight="false" outlineLevel="0" collapsed="false">
      <c r="A12812" s="210" t="s">
        <v>26044</v>
      </c>
      <c r="B12812" s="211" t="n">
        <v>606.1</v>
      </c>
    </row>
    <row r="12813" customFormat="false" ht="12.75" hidden="false" customHeight="false" outlineLevel="0" collapsed="false">
      <c r="A12813" s="210" t="s">
        <v>26048</v>
      </c>
      <c r="B12813" s="211" t="n">
        <v>572.17</v>
      </c>
    </row>
    <row r="12814" customFormat="false" ht="12.75" hidden="false" customHeight="false" outlineLevel="0" collapsed="false">
      <c r="A12814" s="210" t="s">
        <v>26049</v>
      </c>
      <c r="B12814" s="211" t="n">
        <v>590.7</v>
      </c>
    </row>
    <row r="12815" customFormat="false" ht="12.75" hidden="false" customHeight="false" outlineLevel="0" collapsed="false">
      <c r="A12815" s="210" t="s">
        <v>26051</v>
      </c>
      <c r="B12815" s="211" t="n">
        <v>556.77</v>
      </c>
    </row>
    <row r="12816" customFormat="false" ht="12.75" hidden="false" customHeight="false" outlineLevel="0" collapsed="false">
      <c r="A12816" s="210" t="s">
        <v>26052</v>
      </c>
      <c r="B12816" s="211" t="n">
        <v>586.06</v>
      </c>
    </row>
    <row r="12817" customFormat="false" ht="12.75" hidden="false" customHeight="false" outlineLevel="0" collapsed="false">
      <c r="A12817" s="210" t="s">
        <v>26054</v>
      </c>
      <c r="B12817" s="211" t="n">
        <v>552.13</v>
      </c>
    </row>
    <row r="12818" customFormat="false" ht="12.75" hidden="false" customHeight="false" outlineLevel="0" collapsed="false">
      <c r="A12818" s="210" t="s">
        <v>26055</v>
      </c>
      <c r="B12818" s="211" t="n">
        <v>1001.77</v>
      </c>
    </row>
    <row r="12819" customFormat="false" ht="12.75" hidden="false" customHeight="false" outlineLevel="0" collapsed="false">
      <c r="A12819" s="210" t="s">
        <v>26058</v>
      </c>
      <c r="B12819" s="211" t="n">
        <v>936.74</v>
      </c>
    </row>
    <row r="12820" customFormat="false" ht="12.75" hidden="false" customHeight="false" outlineLevel="0" collapsed="false">
      <c r="A12820" s="210" t="s">
        <v>26059</v>
      </c>
      <c r="B12820" s="211" t="n">
        <v>971.61</v>
      </c>
    </row>
    <row r="12821" customFormat="false" ht="12.75" hidden="false" customHeight="false" outlineLevel="0" collapsed="false">
      <c r="A12821" s="210" t="s">
        <v>26061</v>
      </c>
      <c r="B12821" s="211" t="n">
        <v>906.59</v>
      </c>
    </row>
    <row r="12822" customFormat="false" ht="12.75" hidden="false" customHeight="false" outlineLevel="0" collapsed="false">
      <c r="A12822" s="210" t="s">
        <v>26062</v>
      </c>
      <c r="B12822" s="211" t="n">
        <v>962.96</v>
      </c>
    </row>
    <row r="12823" customFormat="false" ht="12.75" hidden="false" customHeight="false" outlineLevel="0" collapsed="false">
      <c r="A12823" s="210" t="s">
        <v>26064</v>
      </c>
      <c r="B12823" s="211" t="n">
        <v>897.93</v>
      </c>
    </row>
    <row r="12824" customFormat="false" ht="12.75" hidden="false" customHeight="false" outlineLevel="0" collapsed="false">
      <c r="A12824" s="210" t="s">
        <v>26065</v>
      </c>
      <c r="B12824" s="211" t="n">
        <v>346.89</v>
      </c>
    </row>
    <row r="12825" customFormat="false" ht="12.75" hidden="false" customHeight="false" outlineLevel="0" collapsed="false">
      <c r="A12825" s="210" t="s">
        <v>26068</v>
      </c>
      <c r="B12825" s="211" t="n">
        <v>324.27</v>
      </c>
    </row>
    <row r="12826" customFormat="false" ht="12.75" hidden="false" customHeight="false" outlineLevel="0" collapsed="false">
      <c r="A12826" s="210" t="s">
        <v>26069</v>
      </c>
      <c r="B12826" s="211" t="n">
        <v>219.38</v>
      </c>
    </row>
    <row r="12827" customFormat="false" ht="12.75" hidden="false" customHeight="false" outlineLevel="0" collapsed="false">
      <c r="A12827" s="210" t="s">
        <v>26073</v>
      </c>
      <c r="B12827" s="211" t="n">
        <v>208.08</v>
      </c>
    </row>
    <row r="12828" customFormat="false" ht="12.75" hidden="false" customHeight="false" outlineLevel="0" collapsed="false">
      <c r="A12828" s="210" t="s">
        <v>26074</v>
      </c>
      <c r="B12828" s="211" t="n">
        <v>2709.15</v>
      </c>
    </row>
    <row r="12829" customFormat="false" ht="12.75" hidden="false" customHeight="false" outlineLevel="0" collapsed="false">
      <c r="A12829" s="210" t="s">
        <v>26077</v>
      </c>
      <c r="B12829" s="211" t="n">
        <v>2641.3</v>
      </c>
    </row>
    <row r="12830" customFormat="false" ht="12.75" hidden="false" customHeight="false" outlineLevel="0" collapsed="false">
      <c r="A12830" s="210" t="s">
        <v>26078</v>
      </c>
      <c r="B12830" s="211" t="n">
        <v>1524.49</v>
      </c>
    </row>
    <row r="12831" customFormat="false" ht="12.75" hidden="false" customHeight="false" outlineLevel="0" collapsed="false">
      <c r="A12831" s="210" t="s">
        <v>182</v>
      </c>
      <c r="B12831" s="211" t="n">
        <v>1420.85</v>
      </c>
    </row>
    <row r="12832" customFormat="false" ht="12.75" hidden="false" customHeight="false" outlineLevel="0" collapsed="false">
      <c r="A12832" s="210" t="s">
        <v>26082</v>
      </c>
      <c r="B12832" s="211" t="n">
        <v>1116.17</v>
      </c>
    </row>
    <row r="12833" customFormat="false" ht="12.75" hidden="false" customHeight="false" outlineLevel="0" collapsed="false">
      <c r="A12833" s="210" t="s">
        <v>185</v>
      </c>
      <c r="B12833" s="211" t="n">
        <v>1082.24</v>
      </c>
    </row>
    <row r="12834" customFormat="false" ht="12.75" hidden="false" customHeight="false" outlineLevel="0" collapsed="false">
      <c r="A12834" s="210" t="s">
        <v>26086</v>
      </c>
      <c r="B12834" s="211" t="n">
        <v>1283.45</v>
      </c>
    </row>
    <row r="12835" customFormat="false" ht="12.75" hidden="false" customHeight="false" outlineLevel="0" collapsed="false">
      <c r="A12835" s="210" t="s">
        <v>26088</v>
      </c>
      <c r="B12835" s="211" t="n">
        <v>1249.52</v>
      </c>
    </row>
    <row r="12836" customFormat="false" ht="12.75" hidden="false" customHeight="false" outlineLevel="0" collapsed="false">
      <c r="A12836" s="210" t="s">
        <v>26089</v>
      </c>
      <c r="B12836" s="211" t="n">
        <v>1584.73</v>
      </c>
    </row>
    <row r="12837" customFormat="false" ht="12.75" hidden="false" customHeight="false" outlineLevel="0" collapsed="false">
      <c r="A12837" s="210" t="s">
        <v>26091</v>
      </c>
      <c r="B12837" s="211" t="n">
        <v>1545.14</v>
      </c>
    </row>
    <row r="12838" customFormat="false" ht="12.75" hidden="false" customHeight="false" outlineLevel="0" collapsed="false">
      <c r="A12838" s="210" t="s">
        <v>26092</v>
      </c>
      <c r="B12838" s="211" t="n">
        <v>1123.51</v>
      </c>
    </row>
    <row r="12839" customFormat="false" ht="12.75" hidden="false" customHeight="false" outlineLevel="0" collapsed="false">
      <c r="A12839" s="210" t="s">
        <v>26096</v>
      </c>
      <c r="B12839" s="211" t="n">
        <v>1089.58</v>
      </c>
    </row>
    <row r="12840" customFormat="false" ht="12.75" hidden="false" customHeight="false" outlineLevel="0" collapsed="false">
      <c r="A12840" s="210" t="s">
        <v>26097</v>
      </c>
      <c r="B12840" s="211" t="n">
        <v>1013.11</v>
      </c>
    </row>
    <row r="12841" customFormat="false" ht="12.75" hidden="false" customHeight="false" outlineLevel="0" collapsed="false">
      <c r="A12841" s="210" t="s">
        <v>26099</v>
      </c>
      <c r="B12841" s="211" t="n">
        <v>984.83</v>
      </c>
    </row>
    <row r="12842" customFormat="false" ht="12.75" hidden="false" customHeight="false" outlineLevel="0" collapsed="false">
      <c r="A12842" s="210" t="s">
        <v>26100</v>
      </c>
      <c r="B12842" s="211" t="n">
        <v>1322.91</v>
      </c>
    </row>
    <row r="12843" customFormat="false" ht="12.75" hidden="false" customHeight="false" outlineLevel="0" collapsed="false">
      <c r="A12843" s="210" t="s">
        <v>26103</v>
      </c>
      <c r="B12843" s="211" t="n">
        <v>1272.02</v>
      </c>
    </row>
    <row r="12844" customFormat="false" ht="12.75" hidden="false" customHeight="false" outlineLevel="0" collapsed="false">
      <c r="A12844" s="210" t="s">
        <v>26104</v>
      </c>
      <c r="B12844" s="211" t="n">
        <v>1620.98</v>
      </c>
    </row>
    <row r="12845" customFormat="false" ht="12.75" hidden="false" customHeight="false" outlineLevel="0" collapsed="false">
      <c r="A12845" s="210" t="s">
        <v>26107</v>
      </c>
      <c r="B12845" s="211" t="n">
        <v>1581.4</v>
      </c>
    </row>
    <row r="12846" customFormat="false" ht="12.75" hidden="false" customHeight="false" outlineLevel="0" collapsed="false">
      <c r="A12846" s="210" t="s">
        <v>26108</v>
      </c>
      <c r="B12846" s="211" t="n">
        <v>2086.18</v>
      </c>
    </row>
    <row r="12847" customFormat="false" ht="12.75" hidden="false" customHeight="false" outlineLevel="0" collapsed="false">
      <c r="A12847" s="210" t="s">
        <v>26112</v>
      </c>
      <c r="B12847" s="211" t="n">
        <v>2040.95</v>
      </c>
    </row>
    <row r="12848" customFormat="false" ht="12.75" hidden="false" customHeight="false" outlineLevel="0" collapsed="false">
      <c r="A12848" s="210" t="s">
        <v>26113</v>
      </c>
      <c r="B12848" s="211" t="n">
        <v>2535.94</v>
      </c>
    </row>
    <row r="12849" customFormat="false" ht="12.75" hidden="false" customHeight="false" outlineLevel="0" collapsed="false">
      <c r="A12849" s="210" t="s">
        <v>26116</v>
      </c>
      <c r="B12849" s="211" t="n">
        <v>2507.67</v>
      </c>
    </row>
    <row r="12850" customFormat="false" ht="12.75" hidden="false" customHeight="false" outlineLevel="0" collapsed="false">
      <c r="A12850" s="210" t="s">
        <v>26117</v>
      </c>
      <c r="B12850" s="211" t="n">
        <v>2906.74</v>
      </c>
    </row>
    <row r="12851" customFormat="false" ht="12.75" hidden="false" customHeight="false" outlineLevel="0" collapsed="false">
      <c r="A12851" s="210" t="s">
        <v>26119</v>
      </c>
      <c r="B12851" s="211" t="n">
        <v>2878.47</v>
      </c>
    </row>
    <row r="12852" customFormat="false" ht="12.75" hidden="false" customHeight="false" outlineLevel="0" collapsed="false">
      <c r="A12852" s="210" t="s">
        <v>26120</v>
      </c>
      <c r="B12852" s="211" t="n">
        <v>3640.43</v>
      </c>
    </row>
    <row r="12853" customFormat="false" ht="12.75" hidden="false" customHeight="false" outlineLevel="0" collapsed="false">
      <c r="A12853" s="210" t="s">
        <v>26122</v>
      </c>
      <c r="B12853" s="211" t="n">
        <v>3600.85</v>
      </c>
    </row>
    <row r="12854" customFormat="false" ht="12.75" hidden="false" customHeight="false" outlineLevel="0" collapsed="false">
      <c r="A12854" s="210" t="s">
        <v>26123</v>
      </c>
      <c r="B12854" s="211" t="n">
        <v>5444.12</v>
      </c>
    </row>
    <row r="12855" customFormat="false" ht="12.75" hidden="false" customHeight="false" outlineLevel="0" collapsed="false">
      <c r="A12855" s="210" t="s">
        <v>251</v>
      </c>
      <c r="B12855" s="211" t="n">
        <v>5398.89</v>
      </c>
    </row>
    <row r="12856" customFormat="false" ht="12.75" hidden="false" customHeight="false" outlineLevel="0" collapsed="false">
      <c r="A12856" s="210" t="s">
        <v>26125</v>
      </c>
      <c r="B12856" s="211" t="n">
        <v>1103.2</v>
      </c>
    </row>
    <row r="12857" customFormat="false" ht="12.75" hidden="false" customHeight="false" outlineLevel="0" collapsed="false">
      <c r="A12857" s="210" t="s">
        <v>26128</v>
      </c>
      <c r="B12857" s="211" t="n">
        <v>1057.97</v>
      </c>
    </row>
    <row r="12858" customFormat="false" ht="12.75" hidden="false" customHeight="false" outlineLevel="0" collapsed="false">
      <c r="A12858" s="210" t="s">
        <v>26129</v>
      </c>
      <c r="B12858" s="211" t="n">
        <v>205.6</v>
      </c>
    </row>
    <row r="12859" customFormat="false" ht="12.75" hidden="false" customHeight="false" outlineLevel="0" collapsed="false">
      <c r="A12859" s="210" t="s">
        <v>26135</v>
      </c>
      <c r="B12859" s="211" t="n">
        <v>190.92</v>
      </c>
    </row>
    <row r="12860" customFormat="false" ht="12.75" hidden="false" customHeight="false" outlineLevel="0" collapsed="false">
      <c r="A12860" s="210" t="s">
        <v>26136</v>
      </c>
      <c r="B12860" s="211" t="n">
        <v>397.97</v>
      </c>
    </row>
    <row r="12861" customFormat="false" ht="12.75" hidden="false" customHeight="false" outlineLevel="0" collapsed="false">
      <c r="A12861" s="210" t="s">
        <v>26139</v>
      </c>
      <c r="B12861" s="211" t="n">
        <v>381.01</v>
      </c>
    </row>
    <row r="12862" customFormat="false" ht="12.75" hidden="false" customHeight="false" outlineLevel="0" collapsed="false">
      <c r="A12862" s="210" t="s">
        <v>26140</v>
      </c>
      <c r="B12862" s="211" t="n">
        <v>546.98</v>
      </c>
    </row>
    <row r="12863" customFormat="false" ht="12.75" hidden="false" customHeight="false" outlineLevel="0" collapsed="false">
      <c r="A12863" s="210" t="s">
        <v>26144</v>
      </c>
      <c r="B12863" s="211" t="n">
        <v>518.71</v>
      </c>
    </row>
    <row r="12864" customFormat="false" ht="12.75" hidden="false" customHeight="false" outlineLevel="0" collapsed="false">
      <c r="A12864" s="210" t="s">
        <v>26145</v>
      </c>
      <c r="B12864" s="211" t="n">
        <v>169.74</v>
      </c>
    </row>
    <row r="12865" customFormat="false" ht="12.75" hidden="false" customHeight="false" outlineLevel="0" collapsed="false">
      <c r="A12865" s="210" t="s">
        <v>26148</v>
      </c>
      <c r="B12865" s="211" t="n">
        <v>158.43</v>
      </c>
    </row>
    <row r="12866" customFormat="false" ht="12.75" hidden="false" customHeight="false" outlineLevel="0" collapsed="false">
      <c r="A12866" s="210" t="s">
        <v>26149</v>
      </c>
      <c r="B12866" s="211" t="n">
        <v>396.69</v>
      </c>
    </row>
    <row r="12867" customFormat="false" ht="12.75" hidden="false" customHeight="false" outlineLevel="0" collapsed="false">
      <c r="A12867" s="210" t="s">
        <v>26152</v>
      </c>
      <c r="B12867" s="211" t="n">
        <v>385.38</v>
      </c>
    </row>
    <row r="12868" customFormat="false" ht="12.75" hidden="false" customHeight="false" outlineLevel="0" collapsed="false">
      <c r="A12868" s="210" t="s">
        <v>26153</v>
      </c>
      <c r="B12868" s="211" t="n">
        <v>264.37</v>
      </c>
    </row>
    <row r="12869" customFormat="false" ht="12.75" hidden="false" customHeight="false" outlineLevel="0" collapsed="false">
      <c r="A12869" s="210" t="s">
        <v>26156</v>
      </c>
      <c r="B12869" s="211" t="n">
        <v>242.83</v>
      </c>
    </row>
    <row r="12870" customFormat="false" ht="12.75" hidden="false" customHeight="false" outlineLevel="0" collapsed="false">
      <c r="A12870" s="210" t="s">
        <v>26157</v>
      </c>
      <c r="B12870" s="211" t="n">
        <v>1696.69</v>
      </c>
    </row>
    <row r="12871" customFormat="false" ht="12.75" hidden="false" customHeight="false" outlineLevel="0" collapsed="false">
      <c r="A12871" s="210" t="s">
        <v>26161</v>
      </c>
      <c r="B12871" s="211" t="n">
        <v>1574.8</v>
      </c>
    </row>
    <row r="12872" customFormat="false" ht="12.75" hidden="false" customHeight="false" outlineLevel="0" collapsed="false">
      <c r="A12872" s="210" t="s">
        <v>26162</v>
      </c>
      <c r="B12872" s="211" t="n">
        <v>1785.01</v>
      </c>
    </row>
    <row r="12873" customFormat="false" ht="12.75" hidden="false" customHeight="false" outlineLevel="0" collapsed="false">
      <c r="A12873" s="210" t="s">
        <v>26167</v>
      </c>
      <c r="B12873" s="211" t="n">
        <v>1711.5</v>
      </c>
    </row>
    <row r="12874" customFormat="false" ht="12.75" hidden="false" customHeight="false" outlineLevel="0" collapsed="false">
      <c r="A12874" s="210" t="s">
        <v>26168</v>
      </c>
      <c r="B12874" s="211" t="n">
        <v>1024.06</v>
      </c>
    </row>
    <row r="12875" customFormat="false" ht="12.75" hidden="false" customHeight="false" outlineLevel="0" collapsed="false">
      <c r="A12875" s="210" t="s">
        <v>26171</v>
      </c>
      <c r="B12875" s="211" t="n">
        <v>933.58</v>
      </c>
    </row>
    <row r="12876" customFormat="false" ht="12.75" hidden="false" customHeight="false" outlineLevel="0" collapsed="false">
      <c r="A12876" s="210" t="s">
        <v>26172</v>
      </c>
      <c r="B12876" s="211" t="n">
        <v>80.35</v>
      </c>
    </row>
    <row r="12877" customFormat="false" ht="12.75" hidden="false" customHeight="false" outlineLevel="0" collapsed="false">
      <c r="A12877" s="210" t="s">
        <v>26175</v>
      </c>
      <c r="B12877" s="211" t="n">
        <v>74.69</v>
      </c>
    </row>
    <row r="12878" customFormat="false" ht="12.75" hidden="false" customHeight="false" outlineLevel="0" collapsed="false">
      <c r="A12878" s="210" t="s">
        <v>26176</v>
      </c>
      <c r="B12878" s="211" t="n">
        <v>87.99</v>
      </c>
    </row>
    <row r="12879" customFormat="false" ht="12.75" hidden="false" customHeight="false" outlineLevel="0" collapsed="false">
      <c r="A12879" s="210" t="s">
        <v>26178</v>
      </c>
      <c r="B12879" s="211" t="n">
        <v>82.34</v>
      </c>
    </row>
    <row r="12880" customFormat="false" ht="12.75" hidden="false" customHeight="false" outlineLevel="0" collapsed="false">
      <c r="A12880" s="210" t="s">
        <v>26179</v>
      </c>
      <c r="B12880" s="211" t="n">
        <v>95.39</v>
      </c>
    </row>
    <row r="12881" customFormat="false" ht="12.75" hidden="false" customHeight="false" outlineLevel="0" collapsed="false">
      <c r="A12881" s="210" t="s">
        <v>26181</v>
      </c>
      <c r="B12881" s="211" t="n">
        <v>89.74</v>
      </c>
    </row>
    <row r="12882" customFormat="false" ht="12.75" hidden="false" customHeight="false" outlineLevel="0" collapsed="false">
      <c r="A12882" s="210" t="s">
        <v>26182</v>
      </c>
      <c r="B12882" s="211" t="n">
        <v>81.94</v>
      </c>
    </row>
    <row r="12883" customFormat="false" ht="12.75" hidden="false" customHeight="false" outlineLevel="0" collapsed="false">
      <c r="A12883" s="210" t="s">
        <v>26185</v>
      </c>
      <c r="B12883" s="211" t="n">
        <v>77.42</v>
      </c>
    </row>
    <row r="12884" customFormat="false" ht="12.75" hidden="false" customHeight="false" outlineLevel="0" collapsed="false">
      <c r="A12884" s="210" t="s">
        <v>26186</v>
      </c>
      <c r="B12884" s="211" t="n">
        <v>80.05</v>
      </c>
    </row>
    <row r="12885" customFormat="false" ht="12.75" hidden="false" customHeight="false" outlineLevel="0" collapsed="false">
      <c r="A12885" s="210" t="s">
        <v>26189</v>
      </c>
      <c r="B12885" s="211" t="n">
        <v>75.53</v>
      </c>
    </row>
    <row r="12886" customFormat="false" ht="12.75" hidden="false" customHeight="false" outlineLevel="0" collapsed="false">
      <c r="A12886" s="210" t="s">
        <v>26190</v>
      </c>
      <c r="B12886" s="211" t="n">
        <v>31.47</v>
      </c>
    </row>
    <row r="12887" customFormat="false" ht="12.75" hidden="false" customHeight="false" outlineLevel="0" collapsed="false">
      <c r="A12887" s="210" t="s">
        <v>26192</v>
      </c>
      <c r="B12887" s="211" t="n">
        <v>30.38</v>
      </c>
    </row>
    <row r="12888" customFormat="false" ht="12.75" hidden="false" customHeight="false" outlineLevel="0" collapsed="false">
      <c r="A12888" s="210" t="s">
        <v>26193</v>
      </c>
      <c r="B12888" s="211" t="n">
        <v>45.73</v>
      </c>
    </row>
    <row r="12889" customFormat="false" ht="12.75" hidden="false" customHeight="false" outlineLevel="0" collapsed="false">
      <c r="A12889" s="210" t="s">
        <v>26195</v>
      </c>
      <c r="B12889" s="211" t="n">
        <v>43.75</v>
      </c>
    </row>
    <row r="12890" customFormat="false" ht="12.75" hidden="false" customHeight="false" outlineLevel="0" collapsed="false">
      <c r="A12890" s="210" t="s">
        <v>26196</v>
      </c>
      <c r="B12890" s="211" t="n">
        <v>61.35</v>
      </c>
    </row>
    <row r="12891" customFormat="false" ht="12.75" hidden="false" customHeight="false" outlineLevel="0" collapsed="false">
      <c r="A12891" s="210" t="s">
        <v>26198</v>
      </c>
      <c r="B12891" s="211" t="n">
        <v>59.37</v>
      </c>
    </row>
    <row r="12892" customFormat="false" ht="12.75" hidden="false" customHeight="false" outlineLevel="0" collapsed="false">
      <c r="A12892" s="210" t="s">
        <v>26199</v>
      </c>
      <c r="B12892" s="211" t="n">
        <v>41.27</v>
      </c>
    </row>
    <row r="12893" customFormat="false" ht="12.75" hidden="false" customHeight="false" outlineLevel="0" collapsed="false">
      <c r="A12893" s="210" t="s">
        <v>26201</v>
      </c>
      <c r="B12893" s="211" t="n">
        <v>39.29</v>
      </c>
    </row>
    <row r="12894" customFormat="false" ht="12.75" hidden="false" customHeight="false" outlineLevel="0" collapsed="false">
      <c r="A12894" s="210" t="s">
        <v>26202</v>
      </c>
      <c r="B12894" s="211" t="n">
        <v>9.94</v>
      </c>
    </row>
    <row r="12895" customFormat="false" ht="12.75" hidden="false" customHeight="false" outlineLevel="0" collapsed="false">
      <c r="A12895" s="210" t="s">
        <v>26204</v>
      </c>
      <c r="B12895" s="211" t="n">
        <v>9.52</v>
      </c>
    </row>
    <row r="12896" customFormat="false" ht="12.75" hidden="false" customHeight="false" outlineLevel="0" collapsed="false">
      <c r="A12896" s="210" t="s">
        <v>26205</v>
      </c>
      <c r="B12896" s="211" t="n">
        <v>62.68</v>
      </c>
    </row>
    <row r="12897" customFormat="false" ht="12.75" hidden="false" customHeight="false" outlineLevel="0" collapsed="false">
      <c r="A12897" s="210" t="s">
        <v>26208</v>
      </c>
      <c r="B12897" s="211" t="n">
        <v>57.02</v>
      </c>
    </row>
    <row r="12898" customFormat="false" ht="12.75" hidden="false" customHeight="false" outlineLevel="0" collapsed="false">
      <c r="A12898" s="210" t="s">
        <v>26209</v>
      </c>
      <c r="B12898" s="211" t="n">
        <v>82.68</v>
      </c>
    </row>
    <row r="12899" customFormat="false" ht="12.75" hidden="false" customHeight="false" outlineLevel="0" collapsed="false">
      <c r="A12899" s="210" t="s">
        <v>26212</v>
      </c>
      <c r="B12899" s="211" t="n">
        <v>77.03</v>
      </c>
    </row>
    <row r="12900" customFormat="false" ht="12.75" hidden="false" customHeight="false" outlineLevel="0" collapsed="false">
      <c r="A12900" s="210" t="s">
        <v>26213</v>
      </c>
      <c r="B12900" s="211" t="n">
        <v>1042.31</v>
      </c>
    </row>
    <row r="12901" customFormat="false" ht="12.75" hidden="false" customHeight="false" outlineLevel="0" collapsed="false">
      <c r="A12901" s="210" t="s">
        <v>26216</v>
      </c>
      <c r="B12901" s="211" t="n">
        <v>1026.93</v>
      </c>
    </row>
    <row r="12902" customFormat="false" ht="12.75" hidden="false" customHeight="false" outlineLevel="0" collapsed="false">
      <c r="A12902" s="210" t="s">
        <v>26217</v>
      </c>
      <c r="B12902" s="211" t="n">
        <v>1413.11</v>
      </c>
    </row>
    <row r="12903" customFormat="false" ht="12.75" hidden="false" customHeight="false" outlineLevel="0" collapsed="false">
      <c r="A12903" s="210" t="s">
        <v>26220</v>
      </c>
      <c r="B12903" s="211" t="n">
        <v>1397.73</v>
      </c>
    </row>
    <row r="12904" customFormat="false" ht="12.75" hidden="false" customHeight="false" outlineLevel="0" collapsed="false">
      <c r="A12904" s="210" t="s">
        <v>26221</v>
      </c>
      <c r="B12904" s="211" t="n">
        <v>1227.71</v>
      </c>
    </row>
    <row r="12905" customFormat="false" ht="12.75" hidden="false" customHeight="false" outlineLevel="0" collapsed="false">
      <c r="A12905" s="210" t="s">
        <v>26224</v>
      </c>
      <c r="B12905" s="211" t="n">
        <v>1212.33</v>
      </c>
    </row>
    <row r="12906" customFormat="false" ht="12.75" hidden="false" customHeight="false" outlineLevel="0" collapsed="false">
      <c r="A12906" s="210" t="s">
        <v>26225</v>
      </c>
      <c r="B12906" s="211" t="n">
        <v>1391.06</v>
      </c>
    </row>
    <row r="12907" customFormat="false" ht="12.75" hidden="false" customHeight="false" outlineLevel="0" collapsed="false">
      <c r="A12907" s="210" t="s">
        <v>26228</v>
      </c>
      <c r="B12907" s="211" t="n">
        <v>1378.62</v>
      </c>
    </row>
    <row r="12908" customFormat="false" ht="12.75" hidden="false" customHeight="false" outlineLevel="0" collapsed="false">
      <c r="A12908" s="210" t="s">
        <v>26229</v>
      </c>
      <c r="B12908" s="211" t="n">
        <v>927.56</v>
      </c>
    </row>
    <row r="12909" customFormat="false" ht="12.75" hidden="false" customHeight="false" outlineLevel="0" collapsed="false">
      <c r="A12909" s="210" t="s">
        <v>26232</v>
      </c>
      <c r="B12909" s="211" t="n">
        <v>915.12</v>
      </c>
    </row>
    <row r="12910" customFormat="false" ht="12.75" hidden="false" customHeight="false" outlineLevel="0" collapsed="false">
      <c r="A12910" s="210" t="s">
        <v>26233</v>
      </c>
      <c r="B12910" s="211" t="n">
        <v>1340.19</v>
      </c>
    </row>
    <row r="12911" customFormat="false" ht="12.75" hidden="false" customHeight="false" outlineLevel="0" collapsed="false">
      <c r="A12911" s="210" t="s">
        <v>26236</v>
      </c>
      <c r="B12911" s="211" t="n">
        <v>1334.54</v>
      </c>
    </row>
    <row r="12912" customFormat="false" ht="12.75" hidden="false" customHeight="false" outlineLevel="0" collapsed="false">
      <c r="A12912" s="210" t="s">
        <v>26239</v>
      </c>
      <c r="B12912" s="211" t="n">
        <v>866.09</v>
      </c>
    </row>
    <row r="12913" customFormat="false" ht="12.75" hidden="false" customHeight="false" outlineLevel="0" collapsed="false">
      <c r="A12913" s="210" t="s">
        <v>26242</v>
      </c>
      <c r="B12913" s="211" t="n">
        <v>861.85</v>
      </c>
    </row>
    <row r="12914" customFormat="false" ht="12.75" hidden="false" customHeight="false" outlineLevel="0" collapsed="false">
      <c r="A12914" s="210" t="s">
        <v>26243</v>
      </c>
      <c r="B12914" s="211" t="n">
        <v>2024.24</v>
      </c>
    </row>
    <row r="12915" customFormat="false" ht="12.75" hidden="false" customHeight="false" outlineLevel="0" collapsed="false">
      <c r="A12915" s="210" t="s">
        <v>26249</v>
      </c>
      <c r="B12915" s="211" t="n">
        <v>1892.67</v>
      </c>
    </row>
    <row r="12916" customFormat="false" ht="12.75" hidden="false" customHeight="false" outlineLevel="0" collapsed="false">
      <c r="A12916" s="210" t="s">
        <v>26250</v>
      </c>
      <c r="B12916" s="211" t="n">
        <v>544.22</v>
      </c>
    </row>
    <row r="12917" customFormat="false" ht="12.75" hidden="false" customHeight="false" outlineLevel="0" collapsed="false">
      <c r="A12917" s="210" t="s">
        <v>26255</v>
      </c>
      <c r="B12917" s="211" t="n">
        <v>528.36</v>
      </c>
    </row>
    <row r="12918" customFormat="false" ht="12.75" hidden="false" customHeight="false" outlineLevel="0" collapsed="false">
      <c r="A12918" s="210" t="s">
        <v>26256</v>
      </c>
      <c r="B12918" s="211" t="n">
        <v>22.9</v>
      </c>
    </row>
    <row r="12919" customFormat="false" ht="12.75" hidden="false" customHeight="false" outlineLevel="0" collapsed="false">
      <c r="A12919" s="210" t="s">
        <v>26258</v>
      </c>
      <c r="B12919" s="211" t="n">
        <v>22.9</v>
      </c>
    </row>
    <row r="12920" customFormat="false" ht="12.75" hidden="false" customHeight="false" outlineLevel="0" collapsed="false">
      <c r="A12920" s="210" t="s">
        <v>26259</v>
      </c>
      <c r="B12920" s="211" t="n">
        <v>37.08</v>
      </c>
    </row>
    <row r="12921" customFormat="false" ht="12.75" hidden="false" customHeight="false" outlineLevel="0" collapsed="false">
      <c r="A12921" s="210" t="s">
        <v>26261</v>
      </c>
      <c r="B12921" s="211" t="n">
        <v>37.08</v>
      </c>
    </row>
    <row r="12922" customFormat="false" ht="12.75" hidden="false" customHeight="false" outlineLevel="0" collapsed="false">
      <c r="A12922" s="210" t="s">
        <v>26262</v>
      </c>
      <c r="B12922" s="211" t="n">
        <v>54.1</v>
      </c>
    </row>
    <row r="12923" customFormat="false" ht="12.75" hidden="false" customHeight="false" outlineLevel="0" collapsed="false">
      <c r="A12923" s="210" t="s">
        <v>26264</v>
      </c>
      <c r="B12923" s="211" t="n">
        <v>54.1</v>
      </c>
    </row>
    <row r="12924" customFormat="false" ht="12.75" hidden="false" customHeight="false" outlineLevel="0" collapsed="false">
      <c r="A12924" s="210" t="s">
        <v>26265</v>
      </c>
      <c r="B12924" s="211" t="n">
        <v>20.89</v>
      </c>
    </row>
    <row r="12925" customFormat="false" ht="12.75" hidden="false" customHeight="false" outlineLevel="0" collapsed="false">
      <c r="A12925" s="210" t="s">
        <v>26267</v>
      </c>
      <c r="B12925" s="211" t="n">
        <v>20.89</v>
      </c>
    </row>
    <row r="12926" customFormat="false" ht="12.75" hidden="false" customHeight="false" outlineLevel="0" collapsed="false">
      <c r="A12926" s="210" t="s">
        <v>26268</v>
      </c>
      <c r="B12926" s="211" t="n">
        <v>26.63</v>
      </c>
    </row>
    <row r="12927" customFormat="false" ht="12.75" hidden="false" customHeight="false" outlineLevel="0" collapsed="false">
      <c r="A12927" s="210" t="s">
        <v>26270</v>
      </c>
      <c r="B12927" s="211" t="n">
        <v>26.63</v>
      </c>
    </row>
    <row r="12928" customFormat="false" ht="12.75" hidden="false" customHeight="false" outlineLevel="0" collapsed="false">
      <c r="A12928" s="210" t="s">
        <v>26271</v>
      </c>
      <c r="B12928" s="211" t="n">
        <v>44.77</v>
      </c>
    </row>
    <row r="12929" customFormat="false" ht="12.75" hidden="false" customHeight="false" outlineLevel="0" collapsed="false">
      <c r="A12929" s="210" t="s">
        <v>26273</v>
      </c>
      <c r="B12929" s="211" t="n">
        <v>44.77</v>
      </c>
    </row>
    <row r="12930" customFormat="false" ht="12.75" hidden="false" customHeight="false" outlineLevel="0" collapsed="false">
      <c r="A12930" s="210" t="s">
        <v>26274</v>
      </c>
      <c r="B12930" s="211" t="n">
        <v>62.68</v>
      </c>
    </row>
    <row r="12931" customFormat="false" ht="12.75" hidden="false" customHeight="false" outlineLevel="0" collapsed="false">
      <c r="A12931" s="210" t="s">
        <v>26276</v>
      </c>
      <c r="B12931" s="211" t="n">
        <v>62.68</v>
      </c>
    </row>
    <row r="12932" customFormat="false" ht="12.75" hidden="false" customHeight="false" outlineLevel="0" collapsed="false">
      <c r="A12932" s="210" t="s">
        <v>26277</v>
      </c>
      <c r="B12932" s="211" t="n">
        <v>65.98</v>
      </c>
    </row>
    <row r="12933" customFormat="false" ht="12.75" hidden="false" customHeight="false" outlineLevel="0" collapsed="false">
      <c r="A12933" s="210" t="s">
        <v>26279</v>
      </c>
      <c r="B12933" s="211" t="n">
        <v>65.98</v>
      </c>
    </row>
    <row r="12934" customFormat="false" ht="12.75" hidden="false" customHeight="false" outlineLevel="0" collapsed="false">
      <c r="A12934" s="210" t="s">
        <v>26280</v>
      </c>
      <c r="B12934" s="211" t="n">
        <v>39.81</v>
      </c>
    </row>
    <row r="12935" customFormat="false" ht="12.75" hidden="false" customHeight="false" outlineLevel="0" collapsed="false">
      <c r="A12935" s="210" t="s">
        <v>26282</v>
      </c>
      <c r="B12935" s="211" t="n">
        <v>39.81</v>
      </c>
    </row>
    <row r="12936" customFormat="false" ht="12.75" hidden="false" customHeight="false" outlineLevel="0" collapsed="false">
      <c r="A12936" s="210" t="s">
        <v>26283</v>
      </c>
      <c r="B12936" s="211" t="n">
        <v>53.95</v>
      </c>
    </row>
    <row r="12937" customFormat="false" ht="12.75" hidden="false" customHeight="false" outlineLevel="0" collapsed="false">
      <c r="A12937" s="210" t="s">
        <v>26285</v>
      </c>
      <c r="B12937" s="211" t="n">
        <v>53.95</v>
      </c>
    </row>
    <row r="12938" customFormat="false" ht="12.75" hidden="false" customHeight="false" outlineLevel="0" collapsed="false">
      <c r="A12938" s="210" t="s">
        <v>26286</v>
      </c>
      <c r="B12938" s="211" t="n">
        <v>40.86</v>
      </c>
    </row>
    <row r="12939" customFormat="false" ht="12.75" hidden="false" customHeight="false" outlineLevel="0" collapsed="false">
      <c r="A12939" s="210" t="s">
        <v>26289</v>
      </c>
      <c r="B12939" s="211" t="n">
        <v>40.86</v>
      </c>
    </row>
    <row r="12940" customFormat="false" ht="12.75" hidden="false" customHeight="false" outlineLevel="0" collapsed="false">
      <c r="A12940" s="210" t="s">
        <v>26290</v>
      </c>
      <c r="B12940" s="211" t="n">
        <v>10.2</v>
      </c>
    </row>
    <row r="12941" customFormat="false" ht="12.75" hidden="false" customHeight="false" outlineLevel="0" collapsed="false">
      <c r="A12941" s="210" t="s">
        <v>26293</v>
      </c>
      <c r="B12941" s="211" t="n">
        <v>10.2</v>
      </c>
    </row>
    <row r="12942" customFormat="false" ht="12.75" hidden="false" customHeight="false" outlineLevel="0" collapsed="false">
      <c r="A12942" s="210" t="s">
        <v>26294</v>
      </c>
      <c r="B12942" s="211" t="n">
        <v>24.7</v>
      </c>
    </row>
    <row r="12943" customFormat="false" ht="12.75" hidden="false" customHeight="false" outlineLevel="0" collapsed="false">
      <c r="A12943" s="210" t="s">
        <v>26296</v>
      </c>
      <c r="B12943" s="211" t="n">
        <v>24.7</v>
      </c>
    </row>
    <row r="12944" customFormat="false" ht="12.75" hidden="false" customHeight="false" outlineLevel="0" collapsed="false">
      <c r="A12944" s="210" t="s">
        <v>26297</v>
      </c>
      <c r="B12944" s="211" t="n">
        <v>46.86</v>
      </c>
    </row>
    <row r="12945" customFormat="false" ht="12.75" hidden="false" customHeight="false" outlineLevel="0" collapsed="false">
      <c r="A12945" s="210" t="s">
        <v>26299</v>
      </c>
      <c r="B12945" s="211" t="n">
        <v>46.86</v>
      </c>
    </row>
    <row r="12946" customFormat="false" ht="12.75" hidden="false" customHeight="false" outlineLevel="0" collapsed="false">
      <c r="A12946" s="210" t="s">
        <v>26300</v>
      </c>
      <c r="B12946" s="211" t="n">
        <v>71.4</v>
      </c>
    </row>
    <row r="12947" customFormat="false" ht="12.75" hidden="false" customHeight="false" outlineLevel="0" collapsed="false">
      <c r="A12947" s="210" t="s">
        <v>26302</v>
      </c>
      <c r="B12947" s="211" t="n">
        <v>71.4</v>
      </c>
    </row>
    <row r="12948" customFormat="false" ht="12.75" hidden="false" customHeight="false" outlineLevel="0" collapsed="false">
      <c r="A12948" s="210" t="s">
        <v>26303</v>
      </c>
      <c r="B12948" s="211" t="n">
        <v>566.05</v>
      </c>
    </row>
    <row r="12949" customFormat="false" ht="12.75" hidden="false" customHeight="false" outlineLevel="0" collapsed="false">
      <c r="A12949" s="210" t="s">
        <v>193</v>
      </c>
      <c r="B12949" s="211" t="n">
        <v>566.05</v>
      </c>
    </row>
    <row r="12950" customFormat="false" ht="12.75" hidden="false" customHeight="false" outlineLevel="0" collapsed="false">
      <c r="A12950" s="210" t="s">
        <v>26310</v>
      </c>
      <c r="B12950" s="211" t="n">
        <v>190.11</v>
      </c>
    </row>
    <row r="12951" customFormat="false" ht="12.75" hidden="false" customHeight="false" outlineLevel="0" collapsed="false">
      <c r="A12951" s="210" t="s">
        <v>26317</v>
      </c>
      <c r="B12951" s="211" t="n">
        <v>190.11</v>
      </c>
    </row>
    <row r="12952" customFormat="false" ht="12.75" hidden="false" customHeight="false" outlineLevel="0" collapsed="false">
      <c r="A12952" s="210" t="s">
        <v>26318</v>
      </c>
      <c r="B12952" s="211" t="n">
        <v>186.39</v>
      </c>
    </row>
    <row r="12953" customFormat="false" ht="12.75" hidden="false" customHeight="false" outlineLevel="0" collapsed="false">
      <c r="A12953" s="210" t="s">
        <v>26324</v>
      </c>
      <c r="B12953" s="211" t="n">
        <v>186.39</v>
      </c>
    </row>
    <row r="12954" customFormat="false" ht="12.75" hidden="false" customHeight="false" outlineLevel="0" collapsed="false">
      <c r="A12954" s="210" t="s">
        <v>26325</v>
      </c>
      <c r="B12954" s="211" t="n">
        <v>638.52</v>
      </c>
    </row>
    <row r="12955" customFormat="false" ht="12.75" hidden="false" customHeight="false" outlineLevel="0" collapsed="false">
      <c r="A12955" s="210" t="s">
        <v>26332</v>
      </c>
      <c r="B12955" s="211" t="n">
        <v>638.52</v>
      </c>
    </row>
    <row r="12956" customFormat="false" ht="12.75" hidden="false" customHeight="false" outlineLevel="0" collapsed="false">
      <c r="A12956" s="210" t="s">
        <v>26333</v>
      </c>
      <c r="B12956" s="211" t="n">
        <v>400.03</v>
      </c>
    </row>
    <row r="12957" customFormat="false" ht="12.75" hidden="false" customHeight="false" outlineLevel="0" collapsed="false">
      <c r="A12957" s="210" t="s">
        <v>26340</v>
      </c>
      <c r="B12957" s="211" t="n">
        <v>400.03</v>
      </c>
    </row>
    <row r="12958" customFormat="false" ht="12.75" hidden="false" customHeight="false" outlineLevel="0" collapsed="false">
      <c r="A12958" s="210" t="s">
        <v>26341</v>
      </c>
      <c r="B12958" s="211" t="n">
        <v>137.71</v>
      </c>
    </row>
    <row r="12959" customFormat="false" ht="12.75" hidden="false" customHeight="false" outlineLevel="0" collapsed="false">
      <c r="A12959" s="210" t="s">
        <v>26347</v>
      </c>
      <c r="B12959" s="211" t="n">
        <v>137.71</v>
      </c>
    </row>
    <row r="12960" customFormat="false" ht="12.75" hidden="false" customHeight="false" outlineLevel="0" collapsed="false">
      <c r="A12960" s="210" t="s">
        <v>26348</v>
      </c>
      <c r="B12960" s="211" t="n">
        <v>174.96</v>
      </c>
    </row>
    <row r="12961" customFormat="false" ht="12.75" hidden="false" customHeight="false" outlineLevel="0" collapsed="false">
      <c r="A12961" s="210" t="s">
        <v>26355</v>
      </c>
      <c r="B12961" s="211" t="n">
        <v>174.96</v>
      </c>
    </row>
    <row r="12962" customFormat="false" ht="12.75" hidden="false" customHeight="false" outlineLevel="0" collapsed="false">
      <c r="A12962" s="210" t="s">
        <v>26356</v>
      </c>
      <c r="B12962" s="211" t="n">
        <v>170.9</v>
      </c>
    </row>
    <row r="12963" customFormat="false" ht="12.75" hidden="false" customHeight="false" outlineLevel="0" collapsed="false">
      <c r="A12963" s="210" t="s">
        <v>26363</v>
      </c>
      <c r="B12963" s="211" t="n">
        <v>170.9</v>
      </c>
    </row>
    <row r="12964" customFormat="false" ht="12.75" hidden="false" customHeight="false" outlineLevel="0" collapsed="false">
      <c r="A12964" s="210" t="s">
        <v>26364</v>
      </c>
      <c r="B12964" s="211" t="n">
        <v>256.52</v>
      </c>
    </row>
    <row r="12965" customFormat="false" ht="12.75" hidden="false" customHeight="false" outlineLevel="0" collapsed="false">
      <c r="A12965" s="210" t="s">
        <v>26371</v>
      </c>
      <c r="B12965" s="211" t="n">
        <v>256.52</v>
      </c>
    </row>
    <row r="12966" customFormat="false" ht="12.75" hidden="false" customHeight="false" outlineLevel="0" collapsed="false">
      <c r="A12966" s="210" t="s">
        <v>26372</v>
      </c>
      <c r="B12966" s="211" t="n">
        <v>244.43</v>
      </c>
    </row>
    <row r="12967" customFormat="false" ht="12.75" hidden="false" customHeight="false" outlineLevel="0" collapsed="false">
      <c r="A12967" s="210" t="s">
        <v>26379</v>
      </c>
      <c r="B12967" s="211" t="n">
        <v>244.43</v>
      </c>
    </row>
    <row r="12968" customFormat="false" ht="12.75" hidden="false" customHeight="false" outlineLevel="0" collapsed="false">
      <c r="A12968" s="210" t="s">
        <v>26380</v>
      </c>
      <c r="B12968" s="211" t="n">
        <v>70.42</v>
      </c>
    </row>
    <row r="12969" customFormat="false" ht="12.75" hidden="false" customHeight="false" outlineLevel="0" collapsed="false">
      <c r="A12969" s="210" t="s">
        <v>26387</v>
      </c>
      <c r="B12969" s="211" t="n">
        <v>70.42</v>
      </c>
    </row>
    <row r="12970" customFormat="false" ht="12.75" hidden="false" customHeight="false" outlineLevel="0" collapsed="false">
      <c r="A12970" s="210" t="s">
        <v>26388</v>
      </c>
      <c r="B12970" s="211" t="n">
        <v>469.15</v>
      </c>
    </row>
    <row r="12971" customFormat="false" ht="12.75" hidden="false" customHeight="false" outlineLevel="0" collapsed="false">
      <c r="A12971" s="210" t="s">
        <v>26395</v>
      </c>
      <c r="B12971" s="211" t="n">
        <v>469.15</v>
      </c>
    </row>
    <row r="12972" customFormat="false" ht="12.75" hidden="false" customHeight="false" outlineLevel="0" collapsed="false">
      <c r="A12972" s="210" t="s">
        <v>26396</v>
      </c>
      <c r="B12972" s="211" t="n">
        <v>317.85</v>
      </c>
    </row>
    <row r="12973" customFormat="false" ht="12.75" hidden="false" customHeight="false" outlineLevel="0" collapsed="false">
      <c r="A12973" s="210" t="s">
        <v>26403</v>
      </c>
      <c r="B12973" s="211" t="n">
        <v>317.85</v>
      </c>
    </row>
    <row r="12974" customFormat="false" ht="12.75" hidden="false" customHeight="false" outlineLevel="0" collapsed="false">
      <c r="A12974" s="210" t="s">
        <v>26404</v>
      </c>
      <c r="B12974" s="211" t="n">
        <v>82.52</v>
      </c>
    </row>
    <row r="12975" customFormat="false" ht="12.75" hidden="false" customHeight="false" outlineLevel="0" collapsed="false">
      <c r="A12975" s="210" t="s">
        <v>26410</v>
      </c>
      <c r="B12975" s="211" t="n">
        <v>82.52</v>
      </c>
    </row>
    <row r="12976" customFormat="false" ht="12.75" hidden="false" customHeight="false" outlineLevel="0" collapsed="false">
      <c r="A12976" s="210" t="s">
        <v>26411</v>
      </c>
      <c r="B12976" s="211" t="n">
        <v>244.43</v>
      </c>
    </row>
    <row r="12977" customFormat="false" ht="12.75" hidden="false" customHeight="false" outlineLevel="0" collapsed="false">
      <c r="A12977" s="210" t="s">
        <v>26418</v>
      </c>
      <c r="B12977" s="211" t="n">
        <v>244.43</v>
      </c>
    </row>
    <row r="12978" customFormat="false" ht="12.75" hidden="false" customHeight="false" outlineLevel="0" collapsed="false">
      <c r="A12978" s="210" t="s">
        <v>26419</v>
      </c>
      <c r="B12978" s="211" t="n">
        <v>115.33</v>
      </c>
    </row>
    <row r="12979" customFormat="false" ht="12.75" hidden="false" customHeight="false" outlineLevel="0" collapsed="false">
      <c r="A12979" s="210" t="s">
        <v>26426</v>
      </c>
      <c r="B12979" s="211" t="n">
        <v>115.33</v>
      </c>
    </row>
    <row r="12980" customFormat="false" ht="12.75" hidden="false" customHeight="false" outlineLevel="0" collapsed="false">
      <c r="A12980" s="210" t="s">
        <v>26427</v>
      </c>
      <c r="B12980" s="211" t="n">
        <v>50.89</v>
      </c>
    </row>
    <row r="12981" customFormat="false" ht="12.75" hidden="false" customHeight="false" outlineLevel="0" collapsed="false">
      <c r="A12981" s="210" t="s">
        <v>26433</v>
      </c>
      <c r="B12981" s="211" t="n">
        <v>50.89</v>
      </c>
    </row>
    <row r="12982" customFormat="false" ht="12.75" hidden="false" customHeight="false" outlineLevel="0" collapsed="false">
      <c r="A12982" s="210" t="s">
        <v>26434</v>
      </c>
      <c r="B12982" s="211" t="n">
        <v>62.32</v>
      </c>
    </row>
    <row r="12983" customFormat="false" ht="12.75" hidden="false" customHeight="false" outlineLevel="0" collapsed="false">
      <c r="A12983" s="210" t="s">
        <v>26440</v>
      </c>
      <c r="B12983" s="211" t="n">
        <v>62.32</v>
      </c>
    </row>
    <row r="12984" customFormat="false" ht="12.75" hidden="false" customHeight="false" outlineLevel="0" collapsed="false">
      <c r="A12984" s="210" t="s">
        <v>26441</v>
      </c>
      <c r="B12984" s="211" t="n">
        <v>72.48</v>
      </c>
    </row>
    <row r="12985" customFormat="false" ht="12.75" hidden="false" customHeight="false" outlineLevel="0" collapsed="false">
      <c r="A12985" s="210" t="s">
        <v>26448</v>
      </c>
      <c r="B12985" s="211" t="n">
        <v>72.48</v>
      </c>
    </row>
    <row r="12986" customFormat="false" ht="12.75" hidden="false" customHeight="false" outlineLevel="0" collapsed="false">
      <c r="A12986" s="210" t="s">
        <v>26449</v>
      </c>
      <c r="B12986" s="211" t="n">
        <v>355.98</v>
      </c>
    </row>
    <row r="12987" customFormat="false" ht="12.75" hidden="false" customHeight="false" outlineLevel="0" collapsed="false">
      <c r="A12987" s="210" t="s">
        <v>26456</v>
      </c>
      <c r="B12987" s="211" t="n">
        <v>355.98</v>
      </c>
    </row>
    <row r="12988" customFormat="false" ht="12.75" hidden="false" customHeight="false" outlineLevel="0" collapsed="false">
      <c r="A12988" s="210" t="s">
        <v>26457</v>
      </c>
      <c r="B12988" s="211" t="n">
        <v>419.15</v>
      </c>
    </row>
    <row r="12989" customFormat="false" ht="12.75" hidden="false" customHeight="false" outlineLevel="0" collapsed="false">
      <c r="A12989" s="210" t="s">
        <v>26464</v>
      </c>
      <c r="B12989" s="211" t="n">
        <v>419.15</v>
      </c>
    </row>
    <row r="12990" customFormat="false" ht="12.75" hidden="false" customHeight="false" outlineLevel="0" collapsed="false">
      <c r="A12990" s="210" t="s">
        <v>26465</v>
      </c>
      <c r="B12990" s="211" t="n">
        <v>747.37</v>
      </c>
    </row>
    <row r="12991" customFormat="false" ht="12.75" hidden="false" customHeight="false" outlineLevel="0" collapsed="false">
      <c r="A12991" s="210" t="s">
        <v>26472</v>
      </c>
      <c r="B12991" s="211" t="n">
        <v>747.37</v>
      </c>
    </row>
    <row r="12992" customFormat="false" ht="12.75" hidden="false" customHeight="false" outlineLevel="0" collapsed="false">
      <c r="A12992" s="210" t="s">
        <v>26473</v>
      </c>
      <c r="B12992" s="211" t="n">
        <v>245.78</v>
      </c>
    </row>
    <row r="12993" customFormat="false" ht="12.75" hidden="false" customHeight="false" outlineLevel="0" collapsed="false">
      <c r="A12993" s="210" t="s">
        <v>26475</v>
      </c>
      <c r="B12993" s="211" t="n">
        <v>245.78</v>
      </c>
    </row>
    <row r="12994" customFormat="false" ht="12.75" hidden="false" customHeight="false" outlineLevel="0" collapsed="false">
      <c r="A12994" s="210" t="s">
        <v>26476</v>
      </c>
      <c r="B12994" s="211" t="n">
        <v>694.91</v>
      </c>
    </row>
    <row r="12995" customFormat="false" ht="12.75" hidden="false" customHeight="false" outlineLevel="0" collapsed="false">
      <c r="A12995" s="210" t="s">
        <v>26483</v>
      </c>
      <c r="B12995" s="211" t="n">
        <v>694.91</v>
      </c>
    </row>
    <row r="12996" customFormat="false" ht="12.75" hidden="false" customHeight="false" outlineLevel="0" collapsed="false">
      <c r="A12996" s="210" t="s">
        <v>26484</v>
      </c>
      <c r="B12996" s="211" t="n">
        <v>851.76</v>
      </c>
    </row>
    <row r="12997" customFormat="false" ht="12.75" hidden="false" customHeight="false" outlineLevel="0" collapsed="false">
      <c r="A12997" s="210" t="s">
        <v>26491</v>
      </c>
      <c r="B12997" s="211" t="n">
        <v>851.76</v>
      </c>
    </row>
    <row r="12998" customFormat="false" ht="12.75" hidden="false" customHeight="false" outlineLevel="0" collapsed="false">
      <c r="A12998" s="210" t="s">
        <v>26492</v>
      </c>
      <c r="B12998" s="211" t="n">
        <v>27.55</v>
      </c>
    </row>
    <row r="12999" customFormat="false" ht="12.75" hidden="false" customHeight="false" outlineLevel="0" collapsed="false">
      <c r="A12999" s="210" t="s">
        <v>26497</v>
      </c>
      <c r="B12999" s="211" t="n">
        <v>27.55</v>
      </c>
    </row>
    <row r="13000" customFormat="false" ht="12.75" hidden="false" customHeight="false" outlineLevel="0" collapsed="false">
      <c r="A13000" s="210" t="s">
        <v>26498</v>
      </c>
      <c r="B13000" s="211" t="n">
        <v>88.76</v>
      </c>
    </row>
    <row r="13001" customFormat="false" ht="12.75" hidden="false" customHeight="false" outlineLevel="0" collapsed="false">
      <c r="A13001" s="210" t="s">
        <v>26503</v>
      </c>
      <c r="B13001" s="211" t="n">
        <v>88.76</v>
      </c>
    </row>
    <row r="13002" customFormat="false" ht="12.75" hidden="false" customHeight="false" outlineLevel="0" collapsed="false">
      <c r="A13002" s="210" t="s">
        <v>26504</v>
      </c>
      <c r="B13002" s="211" t="n">
        <v>104.06</v>
      </c>
    </row>
    <row r="13003" customFormat="false" ht="12.75" hidden="false" customHeight="false" outlineLevel="0" collapsed="false">
      <c r="A13003" s="210" t="s">
        <v>26510</v>
      </c>
      <c r="B13003" s="211" t="n">
        <v>104.06</v>
      </c>
    </row>
    <row r="13004" customFormat="false" ht="12.75" hidden="false" customHeight="false" outlineLevel="0" collapsed="false">
      <c r="A13004" s="210" t="s">
        <v>26511</v>
      </c>
      <c r="B13004" s="211" t="n">
        <v>35.8</v>
      </c>
    </row>
    <row r="13005" customFormat="false" ht="12.75" hidden="false" customHeight="false" outlineLevel="0" collapsed="false">
      <c r="A13005" s="210" t="s">
        <v>26517</v>
      </c>
      <c r="B13005" s="211" t="n">
        <v>35.8</v>
      </c>
    </row>
    <row r="13006" customFormat="false" ht="12.75" hidden="false" customHeight="false" outlineLevel="0" collapsed="false">
      <c r="A13006" s="210" t="s">
        <v>26518</v>
      </c>
      <c r="B13006" s="211" t="n">
        <v>227.99</v>
      </c>
    </row>
    <row r="13007" customFormat="false" ht="12.75" hidden="false" customHeight="false" outlineLevel="0" collapsed="false">
      <c r="A13007" s="210" t="s">
        <v>189</v>
      </c>
      <c r="B13007" s="211" t="n">
        <v>227.99</v>
      </c>
    </row>
    <row r="13008" customFormat="false" ht="12.75" hidden="false" customHeight="false" outlineLevel="0" collapsed="false">
      <c r="A13008" s="210" t="s">
        <v>26525</v>
      </c>
      <c r="B13008" s="211" t="n">
        <v>32.81</v>
      </c>
    </row>
    <row r="13009" customFormat="false" ht="12.75" hidden="false" customHeight="false" outlineLevel="0" collapsed="false">
      <c r="A13009" s="210" t="s">
        <v>26530</v>
      </c>
      <c r="B13009" s="211" t="n">
        <v>32.81</v>
      </c>
    </row>
    <row r="13010" customFormat="false" ht="12.75" hidden="false" customHeight="false" outlineLevel="0" collapsed="false">
      <c r="A13010" s="210" t="s">
        <v>26531</v>
      </c>
      <c r="B13010" s="211" t="n">
        <v>140.69</v>
      </c>
    </row>
    <row r="13011" customFormat="false" ht="12.75" hidden="false" customHeight="false" outlineLevel="0" collapsed="false">
      <c r="A13011" s="210" t="s">
        <v>26537</v>
      </c>
      <c r="B13011" s="211" t="n">
        <v>140.69</v>
      </c>
    </row>
    <row r="13012" customFormat="false" ht="12.75" hidden="false" customHeight="false" outlineLevel="0" collapsed="false">
      <c r="A13012" s="210" t="s">
        <v>26538</v>
      </c>
      <c r="B13012" s="211" t="n">
        <v>225.62</v>
      </c>
    </row>
    <row r="13013" customFormat="false" ht="12.75" hidden="false" customHeight="false" outlineLevel="0" collapsed="false">
      <c r="A13013" s="210" t="s">
        <v>187</v>
      </c>
      <c r="B13013" s="211" t="n">
        <v>225.62</v>
      </c>
    </row>
    <row r="13014" customFormat="false" ht="12.75" hidden="false" customHeight="false" outlineLevel="0" collapsed="false">
      <c r="A13014" s="210" t="s">
        <v>26544</v>
      </c>
      <c r="B13014" s="211" t="n">
        <v>343.53</v>
      </c>
    </row>
    <row r="13015" customFormat="false" ht="12.75" hidden="false" customHeight="false" outlineLevel="0" collapsed="false">
      <c r="A13015" s="210" t="s">
        <v>26550</v>
      </c>
      <c r="B13015" s="211" t="n">
        <v>343.53</v>
      </c>
    </row>
    <row r="13016" customFormat="false" ht="12.75" hidden="false" customHeight="false" outlineLevel="0" collapsed="false">
      <c r="A13016" s="210" t="s">
        <v>26551</v>
      </c>
      <c r="B13016" s="211" t="n">
        <v>196.64</v>
      </c>
    </row>
    <row r="13017" customFormat="false" ht="12.75" hidden="false" customHeight="false" outlineLevel="0" collapsed="false">
      <c r="A13017" s="210" t="s">
        <v>26558</v>
      </c>
      <c r="B13017" s="211" t="n">
        <v>196.64</v>
      </c>
    </row>
    <row r="13018" customFormat="false" ht="12.75" hidden="false" customHeight="false" outlineLevel="0" collapsed="false">
      <c r="A13018" s="210" t="s">
        <v>26559</v>
      </c>
      <c r="B13018" s="211" t="n">
        <v>243.85</v>
      </c>
    </row>
    <row r="13019" customFormat="false" ht="12.75" hidden="false" customHeight="false" outlineLevel="0" collapsed="false">
      <c r="A13019" s="210" t="s">
        <v>26564</v>
      </c>
      <c r="B13019" s="211" t="n">
        <v>243.85</v>
      </c>
    </row>
    <row r="13020" customFormat="false" ht="12.75" hidden="false" customHeight="false" outlineLevel="0" collapsed="false">
      <c r="A13020" s="210" t="s">
        <v>26565</v>
      </c>
      <c r="B13020" s="211" t="n">
        <v>316.44</v>
      </c>
    </row>
    <row r="13021" customFormat="false" ht="12.75" hidden="false" customHeight="false" outlineLevel="0" collapsed="false">
      <c r="A13021" s="210" t="s">
        <v>26571</v>
      </c>
      <c r="B13021" s="211" t="n">
        <v>316.44</v>
      </c>
    </row>
    <row r="13022" customFormat="false" ht="12.75" hidden="false" customHeight="false" outlineLevel="0" collapsed="false">
      <c r="A13022" s="210" t="s">
        <v>26572</v>
      </c>
      <c r="B13022" s="211" t="n">
        <v>517.69</v>
      </c>
    </row>
    <row r="13023" customFormat="false" ht="12.75" hidden="false" customHeight="false" outlineLevel="0" collapsed="false">
      <c r="A13023" s="210" t="s">
        <v>26575</v>
      </c>
      <c r="B13023" s="211" t="n">
        <v>517.69</v>
      </c>
    </row>
    <row r="13024" customFormat="false" ht="12.75" hidden="false" customHeight="false" outlineLevel="0" collapsed="false">
      <c r="A13024" s="210" t="s">
        <v>26576</v>
      </c>
      <c r="B13024" s="211" t="n">
        <v>681.64</v>
      </c>
    </row>
    <row r="13025" customFormat="false" ht="12.75" hidden="false" customHeight="false" outlineLevel="0" collapsed="false">
      <c r="A13025" s="210" t="s">
        <v>26581</v>
      </c>
      <c r="B13025" s="211" t="n">
        <v>681.64</v>
      </c>
    </row>
    <row r="13026" customFormat="false" ht="12.75" hidden="false" customHeight="false" outlineLevel="0" collapsed="false">
      <c r="A13026" s="210" t="s">
        <v>26582</v>
      </c>
      <c r="B13026" s="211" t="n">
        <v>1087.52</v>
      </c>
    </row>
    <row r="13027" customFormat="false" ht="12.75" hidden="false" customHeight="false" outlineLevel="0" collapsed="false">
      <c r="A13027" s="210" t="s">
        <v>26588</v>
      </c>
      <c r="B13027" s="211" t="n">
        <v>1087.52</v>
      </c>
    </row>
    <row r="13028" customFormat="false" ht="12.75" hidden="false" customHeight="false" outlineLevel="0" collapsed="false">
      <c r="A13028" s="210" t="s">
        <v>26589</v>
      </c>
      <c r="B13028" s="211" t="n">
        <v>247.78</v>
      </c>
    </row>
    <row r="13029" customFormat="false" ht="12.75" hidden="false" customHeight="false" outlineLevel="0" collapsed="false">
      <c r="A13029" s="210" t="s">
        <v>26592</v>
      </c>
      <c r="B13029" s="211" t="n">
        <v>247.78</v>
      </c>
    </row>
    <row r="13030" customFormat="false" ht="12.75" hidden="false" customHeight="false" outlineLevel="0" collapsed="false">
      <c r="A13030" s="210" t="s">
        <v>26593</v>
      </c>
      <c r="B13030" s="211" t="n">
        <v>137.7</v>
      </c>
    </row>
    <row r="13031" customFormat="false" ht="12.75" hidden="false" customHeight="false" outlineLevel="0" collapsed="false">
      <c r="A13031" s="210" t="s">
        <v>26597</v>
      </c>
      <c r="B13031" s="211" t="n">
        <v>137.7</v>
      </c>
    </row>
    <row r="13032" customFormat="false" ht="12.75" hidden="false" customHeight="false" outlineLevel="0" collapsed="false">
      <c r="A13032" s="210" t="s">
        <v>26598</v>
      </c>
      <c r="B13032" s="211" t="n">
        <v>180.52</v>
      </c>
    </row>
    <row r="13033" customFormat="false" ht="12.75" hidden="false" customHeight="false" outlineLevel="0" collapsed="false">
      <c r="A13033" s="210" t="s">
        <v>26604</v>
      </c>
      <c r="B13033" s="211" t="n">
        <v>180.52</v>
      </c>
    </row>
    <row r="13034" customFormat="false" ht="12.75" hidden="false" customHeight="false" outlineLevel="0" collapsed="false">
      <c r="A13034" s="210" t="s">
        <v>26605</v>
      </c>
      <c r="B13034" s="211" t="n">
        <v>308.79</v>
      </c>
    </row>
    <row r="13035" customFormat="false" ht="12.75" hidden="false" customHeight="false" outlineLevel="0" collapsed="false">
      <c r="A13035" s="210" t="s">
        <v>26611</v>
      </c>
      <c r="B13035" s="211" t="n">
        <v>308.79</v>
      </c>
    </row>
    <row r="13036" customFormat="false" ht="12.75" hidden="false" customHeight="false" outlineLevel="0" collapsed="false">
      <c r="A13036" s="210" t="s">
        <v>26612</v>
      </c>
      <c r="B13036" s="211" t="n">
        <v>162.12</v>
      </c>
    </row>
    <row r="13037" customFormat="false" ht="12.75" hidden="false" customHeight="false" outlineLevel="0" collapsed="false">
      <c r="A13037" s="210" t="s">
        <v>26617</v>
      </c>
      <c r="B13037" s="211" t="n">
        <v>162.12</v>
      </c>
    </row>
    <row r="13038" customFormat="false" ht="12.75" hidden="false" customHeight="false" outlineLevel="0" collapsed="false">
      <c r="A13038" s="210" t="s">
        <v>26618</v>
      </c>
      <c r="B13038" s="211" t="n">
        <v>162.12</v>
      </c>
    </row>
    <row r="13039" customFormat="false" ht="12.75" hidden="false" customHeight="false" outlineLevel="0" collapsed="false">
      <c r="A13039" s="210" t="s">
        <v>26621</v>
      </c>
      <c r="B13039" s="211" t="n">
        <v>162.12</v>
      </c>
    </row>
    <row r="13040" customFormat="false" ht="12.75" hidden="false" customHeight="false" outlineLevel="0" collapsed="false">
      <c r="A13040" s="210" t="s">
        <v>26622</v>
      </c>
      <c r="B13040" s="211" t="n">
        <v>27.61</v>
      </c>
    </row>
    <row r="13041" customFormat="false" ht="12.75" hidden="false" customHeight="false" outlineLevel="0" collapsed="false">
      <c r="A13041" s="210" t="s">
        <v>26628</v>
      </c>
      <c r="B13041" s="211" t="n">
        <v>27.61</v>
      </c>
    </row>
    <row r="13042" customFormat="false" ht="12.75" hidden="false" customHeight="false" outlineLevel="0" collapsed="false">
      <c r="A13042" s="210" t="s">
        <v>26629</v>
      </c>
      <c r="B13042" s="211" t="n">
        <v>231.59</v>
      </c>
    </row>
    <row r="13043" customFormat="false" ht="12.75" hidden="false" customHeight="false" outlineLevel="0" collapsed="false">
      <c r="A13043" s="210" t="s">
        <v>26634</v>
      </c>
      <c r="B13043" s="211" t="n">
        <v>231.59</v>
      </c>
    </row>
    <row r="13044" customFormat="false" ht="12.75" hidden="false" customHeight="false" outlineLevel="0" collapsed="false">
      <c r="A13044" s="210" t="s">
        <v>26635</v>
      </c>
      <c r="B13044" s="211" t="n">
        <v>27.61</v>
      </c>
    </row>
    <row r="13045" customFormat="false" ht="12.75" hidden="false" customHeight="false" outlineLevel="0" collapsed="false">
      <c r="A13045" s="210" t="s">
        <v>26641</v>
      </c>
      <c r="B13045" s="211" t="n">
        <v>27.61</v>
      </c>
    </row>
    <row r="13046" customFormat="false" ht="12.75" hidden="false" customHeight="false" outlineLevel="0" collapsed="false">
      <c r="A13046" s="210" t="s">
        <v>26642</v>
      </c>
      <c r="B13046" s="211" t="n">
        <v>231.59</v>
      </c>
    </row>
    <row r="13047" customFormat="false" ht="12.75" hidden="false" customHeight="false" outlineLevel="0" collapsed="false">
      <c r="A13047" s="210" t="s">
        <v>26648</v>
      </c>
      <c r="B13047" s="211" t="n">
        <v>231.59</v>
      </c>
    </row>
    <row r="13048" customFormat="false" ht="12.75" hidden="false" customHeight="false" outlineLevel="0" collapsed="false">
      <c r="A13048" s="210" t="s">
        <v>26649</v>
      </c>
      <c r="B13048" s="211" t="n">
        <v>115</v>
      </c>
    </row>
    <row r="13049" customFormat="false" ht="12.75" hidden="false" customHeight="false" outlineLevel="0" collapsed="false">
      <c r="A13049" s="210" t="s">
        <v>26656</v>
      </c>
      <c r="B13049" s="211" t="n">
        <v>115</v>
      </c>
    </row>
    <row r="13050" customFormat="false" ht="12.75" hidden="false" customHeight="false" outlineLevel="0" collapsed="false">
      <c r="A13050" s="210" t="s">
        <v>26657</v>
      </c>
      <c r="B13050" s="211" t="n">
        <v>22.4</v>
      </c>
    </row>
    <row r="13051" customFormat="false" ht="12.75" hidden="false" customHeight="false" outlineLevel="0" collapsed="false">
      <c r="A13051" s="210" t="s">
        <v>26660</v>
      </c>
      <c r="B13051" s="211" t="n">
        <v>22.4</v>
      </c>
    </row>
    <row r="13052" customFormat="false" ht="12.75" hidden="false" customHeight="false" outlineLevel="0" collapsed="false">
      <c r="A13052" s="210" t="s">
        <v>26661</v>
      </c>
      <c r="B13052" s="211" t="n">
        <v>7.66</v>
      </c>
    </row>
    <row r="13053" customFormat="false" ht="12.75" hidden="false" customHeight="false" outlineLevel="0" collapsed="false">
      <c r="A13053" s="210" t="s">
        <v>26664</v>
      </c>
      <c r="B13053" s="211" t="n">
        <v>7.66</v>
      </c>
    </row>
    <row r="13054" customFormat="false" ht="12.75" hidden="false" customHeight="false" outlineLevel="0" collapsed="false">
      <c r="A13054" s="210" t="s">
        <v>26665</v>
      </c>
      <c r="B13054" s="211" t="n">
        <v>9.92</v>
      </c>
    </row>
    <row r="13055" customFormat="false" ht="12.75" hidden="false" customHeight="false" outlineLevel="0" collapsed="false">
      <c r="A13055" s="210" t="s">
        <v>26668</v>
      </c>
      <c r="B13055" s="211" t="n">
        <v>9.92</v>
      </c>
    </row>
    <row r="13056" customFormat="false" ht="12.75" hidden="false" customHeight="false" outlineLevel="0" collapsed="false">
      <c r="A13056" s="210" t="s">
        <v>26669</v>
      </c>
      <c r="B13056" s="211" t="n">
        <v>161.67</v>
      </c>
    </row>
    <row r="13057" customFormat="false" ht="12.75" hidden="false" customHeight="false" outlineLevel="0" collapsed="false">
      <c r="A13057" s="210" t="s">
        <v>26672</v>
      </c>
      <c r="B13057" s="211" t="n">
        <v>161.67</v>
      </c>
    </row>
    <row r="13058" customFormat="false" ht="12.75" hidden="false" customHeight="false" outlineLevel="0" collapsed="false">
      <c r="A13058" s="210" t="s">
        <v>26673</v>
      </c>
      <c r="B13058" s="211" t="n">
        <v>35.04</v>
      </c>
    </row>
    <row r="13059" customFormat="false" ht="12.75" hidden="false" customHeight="false" outlineLevel="0" collapsed="false">
      <c r="A13059" s="210" t="s">
        <v>26676</v>
      </c>
      <c r="B13059" s="211" t="n">
        <v>35.04</v>
      </c>
    </row>
    <row r="13060" customFormat="false" ht="12.75" hidden="false" customHeight="false" outlineLevel="0" collapsed="false">
      <c r="A13060" s="210" t="s">
        <v>26677</v>
      </c>
      <c r="B13060" s="211" t="n">
        <v>63.34</v>
      </c>
    </row>
    <row r="13061" customFormat="false" ht="12.75" hidden="false" customHeight="false" outlineLevel="0" collapsed="false">
      <c r="A13061" s="210" t="s">
        <v>26680</v>
      </c>
      <c r="B13061" s="211" t="n">
        <v>63.34</v>
      </c>
    </row>
    <row r="13062" customFormat="false" ht="12.75" hidden="false" customHeight="false" outlineLevel="0" collapsed="false">
      <c r="A13062" s="210" t="s">
        <v>26681</v>
      </c>
      <c r="B13062" s="211" t="n">
        <v>11.5</v>
      </c>
    </row>
    <row r="13063" customFormat="false" ht="12.75" hidden="false" customHeight="false" outlineLevel="0" collapsed="false">
      <c r="A13063" s="210" t="s">
        <v>26684</v>
      </c>
      <c r="B13063" s="211" t="n">
        <v>11.5</v>
      </c>
    </row>
    <row r="13064" customFormat="false" ht="12.75" hidden="false" customHeight="false" outlineLevel="0" collapsed="false">
      <c r="A13064" s="210" t="s">
        <v>26685</v>
      </c>
      <c r="B13064" s="211" t="n">
        <v>13.39</v>
      </c>
    </row>
    <row r="13065" customFormat="false" ht="12.75" hidden="false" customHeight="false" outlineLevel="0" collapsed="false">
      <c r="A13065" s="210" t="s">
        <v>26688</v>
      </c>
      <c r="B13065" s="211" t="n">
        <v>13.39</v>
      </c>
    </row>
    <row r="13066" customFormat="false" ht="12.75" hidden="false" customHeight="false" outlineLevel="0" collapsed="false">
      <c r="A13066" s="210" t="s">
        <v>26689</v>
      </c>
      <c r="B13066" s="211" t="n">
        <v>15.29</v>
      </c>
    </row>
    <row r="13067" customFormat="false" ht="12.75" hidden="false" customHeight="false" outlineLevel="0" collapsed="false">
      <c r="A13067" s="210" t="s">
        <v>26691</v>
      </c>
      <c r="B13067" s="211" t="n">
        <v>15.29</v>
      </c>
    </row>
    <row r="13068" customFormat="false" ht="12.75" hidden="false" customHeight="false" outlineLevel="0" collapsed="false">
      <c r="A13068" s="210" t="s">
        <v>26692</v>
      </c>
      <c r="B13068" s="211" t="n">
        <v>38.01</v>
      </c>
    </row>
    <row r="13069" customFormat="false" ht="12.75" hidden="false" customHeight="false" outlineLevel="0" collapsed="false">
      <c r="A13069" s="210" t="s">
        <v>26695</v>
      </c>
      <c r="B13069" s="211" t="n">
        <v>38.01</v>
      </c>
    </row>
    <row r="13070" customFormat="false" ht="12.75" hidden="false" customHeight="false" outlineLevel="0" collapsed="false">
      <c r="A13070" s="210" t="s">
        <v>26696</v>
      </c>
      <c r="B13070" s="211" t="n">
        <v>18.81</v>
      </c>
    </row>
    <row r="13071" customFormat="false" ht="12.75" hidden="false" customHeight="false" outlineLevel="0" collapsed="false">
      <c r="A13071" s="210" t="s">
        <v>26698</v>
      </c>
      <c r="B13071" s="211" t="n">
        <v>18.81</v>
      </c>
    </row>
    <row r="13072" customFormat="false" ht="12.75" hidden="false" customHeight="false" outlineLevel="0" collapsed="false">
      <c r="A13072" s="210" t="s">
        <v>26699</v>
      </c>
      <c r="B13072" s="211" t="n">
        <v>18.16</v>
      </c>
    </row>
    <row r="13073" customFormat="false" ht="12.75" hidden="false" customHeight="false" outlineLevel="0" collapsed="false">
      <c r="A13073" s="210" t="s">
        <v>26701</v>
      </c>
      <c r="B13073" s="211" t="n">
        <v>18.16</v>
      </c>
    </row>
    <row r="13074" customFormat="false" ht="12.75" hidden="false" customHeight="false" outlineLevel="0" collapsed="false">
      <c r="A13074" s="210" t="s">
        <v>26702</v>
      </c>
      <c r="B13074" s="211" t="n">
        <v>3.75</v>
      </c>
    </row>
    <row r="13075" customFormat="false" ht="12.75" hidden="false" customHeight="false" outlineLevel="0" collapsed="false">
      <c r="A13075" s="210" t="s">
        <v>26705</v>
      </c>
      <c r="B13075" s="211" t="n">
        <v>3.75</v>
      </c>
    </row>
    <row r="13076" customFormat="false" ht="12.75" hidden="false" customHeight="false" outlineLevel="0" collapsed="false">
      <c r="A13076" s="210" t="s">
        <v>26706</v>
      </c>
      <c r="B13076" s="211" t="n">
        <v>5.9</v>
      </c>
    </row>
    <row r="13077" customFormat="false" ht="12.75" hidden="false" customHeight="false" outlineLevel="0" collapsed="false">
      <c r="A13077" s="210" t="s">
        <v>26709</v>
      </c>
      <c r="B13077" s="211" t="n">
        <v>5.9</v>
      </c>
    </row>
    <row r="13078" customFormat="false" ht="12.75" hidden="false" customHeight="false" outlineLevel="0" collapsed="false">
      <c r="A13078" s="210" t="s">
        <v>26710</v>
      </c>
      <c r="B13078" s="211" t="n">
        <v>14.32</v>
      </c>
    </row>
    <row r="13079" customFormat="false" ht="12.75" hidden="false" customHeight="false" outlineLevel="0" collapsed="false">
      <c r="A13079" s="210" t="s">
        <v>26712</v>
      </c>
      <c r="B13079" s="211" t="n">
        <v>14.32</v>
      </c>
    </row>
    <row r="13080" customFormat="false" ht="12.75" hidden="false" customHeight="false" outlineLevel="0" collapsed="false">
      <c r="A13080" s="210" t="s">
        <v>26713</v>
      </c>
      <c r="B13080" s="211" t="n">
        <v>47.16</v>
      </c>
    </row>
    <row r="13081" customFormat="false" ht="12.75" hidden="false" customHeight="false" outlineLevel="0" collapsed="false">
      <c r="A13081" s="210" t="s">
        <v>26715</v>
      </c>
      <c r="B13081" s="211" t="n">
        <v>47.16</v>
      </c>
    </row>
    <row r="13082" customFormat="false" ht="12.75" hidden="false" customHeight="false" outlineLevel="0" collapsed="false">
      <c r="A13082" s="210" t="s">
        <v>26716</v>
      </c>
      <c r="B13082" s="211" t="n">
        <v>8.09</v>
      </c>
    </row>
    <row r="13083" customFormat="false" ht="12.75" hidden="false" customHeight="false" outlineLevel="0" collapsed="false">
      <c r="A13083" s="210" t="s">
        <v>26719</v>
      </c>
      <c r="B13083" s="211" t="n">
        <v>8.09</v>
      </c>
    </row>
    <row r="13084" customFormat="false" ht="12.75" hidden="false" customHeight="false" outlineLevel="0" collapsed="false">
      <c r="A13084" s="210" t="s">
        <v>26720</v>
      </c>
      <c r="B13084" s="211" t="n">
        <v>69.33</v>
      </c>
    </row>
    <row r="13085" customFormat="false" ht="12.75" hidden="false" customHeight="false" outlineLevel="0" collapsed="false">
      <c r="A13085" s="210" t="s">
        <v>26722</v>
      </c>
      <c r="B13085" s="211" t="n">
        <v>69.33</v>
      </c>
    </row>
    <row r="13086" customFormat="false" ht="12.75" hidden="false" customHeight="false" outlineLevel="0" collapsed="false">
      <c r="A13086" s="210" t="s">
        <v>26723</v>
      </c>
      <c r="B13086" s="211" t="n">
        <v>5.47</v>
      </c>
    </row>
    <row r="13087" customFormat="false" ht="12.75" hidden="false" customHeight="false" outlineLevel="0" collapsed="false">
      <c r="A13087" s="210" t="s">
        <v>26726</v>
      </c>
      <c r="B13087" s="211" t="n">
        <v>5.47</v>
      </c>
    </row>
    <row r="13088" customFormat="false" ht="12.75" hidden="false" customHeight="false" outlineLevel="0" collapsed="false">
      <c r="A13088" s="210" t="s">
        <v>26727</v>
      </c>
      <c r="B13088" s="211" t="n">
        <v>6.38</v>
      </c>
    </row>
    <row r="13089" customFormat="false" ht="12.75" hidden="false" customHeight="false" outlineLevel="0" collapsed="false">
      <c r="A13089" s="210" t="s">
        <v>26730</v>
      </c>
      <c r="B13089" s="211" t="n">
        <v>6.38</v>
      </c>
    </row>
    <row r="13090" customFormat="false" ht="12.75" hidden="false" customHeight="false" outlineLevel="0" collapsed="false">
      <c r="A13090" s="210" t="s">
        <v>26731</v>
      </c>
      <c r="B13090" s="211" t="n">
        <v>49.13</v>
      </c>
    </row>
    <row r="13091" customFormat="false" ht="12.75" hidden="false" customHeight="false" outlineLevel="0" collapsed="false">
      <c r="A13091" s="210" t="s">
        <v>26734</v>
      </c>
      <c r="B13091" s="211" t="n">
        <v>49.13</v>
      </c>
    </row>
    <row r="13092" customFormat="false" ht="12.75" hidden="false" customHeight="false" outlineLevel="0" collapsed="false">
      <c r="A13092" s="210" t="s">
        <v>26735</v>
      </c>
      <c r="B13092" s="211" t="n">
        <v>38.05</v>
      </c>
    </row>
    <row r="13093" customFormat="false" ht="12.75" hidden="false" customHeight="false" outlineLevel="0" collapsed="false">
      <c r="A13093" s="210" t="s">
        <v>26738</v>
      </c>
      <c r="B13093" s="211" t="n">
        <v>38.05</v>
      </c>
    </row>
    <row r="13094" customFormat="false" ht="12.75" hidden="false" customHeight="false" outlineLevel="0" collapsed="false">
      <c r="A13094" s="210" t="s">
        <v>26739</v>
      </c>
      <c r="B13094" s="211" t="n">
        <v>102.37</v>
      </c>
    </row>
    <row r="13095" customFormat="false" ht="12.75" hidden="false" customHeight="false" outlineLevel="0" collapsed="false">
      <c r="A13095" s="210" t="s">
        <v>26742</v>
      </c>
      <c r="B13095" s="211" t="n">
        <v>102.37</v>
      </c>
    </row>
    <row r="13096" customFormat="false" ht="12.75" hidden="false" customHeight="false" outlineLevel="0" collapsed="false">
      <c r="A13096" s="210" t="s">
        <v>26743</v>
      </c>
      <c r="B13096" s="211" t="n">
        <v>10.48</v>
      </c>
    </row>
    <row r="13097" customFormat="false" ht="12.75" hidden="false" customHeight="false" outlineLevel="0" collapsed="false">
      <c r="A13097" s="210" t="s">
        <v>26746</v>
      </c>
      <c r="B13097" s="211" t="n">
        <v>10.48</v>
      </c>
    </row>
    <row r="13098" customFormat="false" ht="12.75" hidden="false" customHeight="false" outlineLevel="0" collapsed="false">
      <c r="A13098" s="210" t="s">
        <v>26747</v>
      </c>
      <c r="B13098" s="211" t="n">
        <v>54.9</v>
      </c>
    </row>
    <row r="13099" customFormat="false" ht="12.75" hidden="false" customHeight="false" outlineLevel="0" collapsed="false">
      <c r="A13099" s="210" t="s">
        <v>26749</v>
      </c>
      <c r="B13099" s="211" t="n">
        <v>54.9</v>
      </c>
    </row>
    <row r="13100" customFormat="false" ht="12.75" hidden="false" customHeight="false" outlineLevel="0" collapsed="false">
      <c r="A13100" s="210" t="s">
        <v>26750</v>
      </c>
      <c r="B13100" s="211" t="n">
        <v>79.9</v>
      </c>
    </row>
    <row r="13101" customFormat="false" ht="12.75" hidden="false" customHeight="false" outlineLevel="0" collapsed="false">
      <c r="A13101" s="210" t="s">
        <v>26752</v>
      </c>
      <c r="B13101" s="211" t="n">
        <v>79.9</v>
      </c>
    </row>
    <row r="13102" customFormat="false" ht="12.75" hidden="false" customHeight="false" outlineLevel="0" collapsed="false">
      <c r="A13102" s="210" t="s">
        <v>26753</v>
      </c>
      <c r="B13102" s="211" t="n">
        <v>5.64</v>
      </c>
    </row>
    <row r="13103" customFormat="false" ht="12.75" hidden="false" customHeight="false" outlineLevel="0" collapsed="false">
      <c r="A13103" s="210" t="s">
        <v>26756</v>
      </c>
      <c r="B13103" s="211" t="n">
        <v>5.64</v>
      </c>
    </row>
    <row r="13104" customFormat="false" ht="12.75" hidden="false" customHeight="false" outlineLevel="0" collapsed="false">
      <c r="A13104" s="210" t="s">
        <v>26757</v>
      </c>
      <c r="B13104" s="211" t="n">
        <v>6.08</v>
      </c>
    </row>
    <row r="13105" customFormat="false" ht="12.75" hidden="false" customHeight="false" outlineLevel="0" collapsed="false">
      <c r="A13105" s="210" t="s">
        <v>26759</v>
      </c>
      <c r="B13105" s="211" t="n">
        <v>6.08</v>
      </c>
    </row>
    <row r="13106" customFormat="false" ht="12.75" hidden="false" customHeight="false" outlineLevel="0" collapsed="false">
      <c r="A13106" s="210" t="s">
        <v>26760</v>
      </c>
      <c r="B13106" s="211" t="n">
        <v>60.69</v>
      </c>
    </row>
    <row r="13107" customFormat="false" ht="12.75" hidden="false" customHeight="false" outlineLevel="0" collapsed="false">
      <c r="A13107" s="210" t="s">
        <v>26763</v>
      </c>
      <c r="B13107" s="211" t="n">
        <v>60.69</v>
      </c>
    </row>
    <row r="13108" customFormat="false" ht="12.75" hidden="false" customHeight="false" outlineLevel="0" collapsed="false">
      <c r="A13108" s="210" t="s">
        <v>26764</v>
      </c>
      <c r="B13108" s="211" t="n">
        <v>23.59</v>
      </c>
    </row>
    <row r="13109" customFormat="false" ht="12.75" hidden="false" customHeight="false" outlineLevel="0" collapsed="false">
      <c r="A13109" s="210" t="s">
        <v>26767</v>
      </c>
      <c r="B13109" s="211" t="n">
        <v>23.59</v>
      </c>
    </row>
    <row r="13110" customFormat="false" ht="12.75" hidden="false" customHeight="false" outlineLevel="0" collapsed="false">
      <c r="A13110" s="210" t="s">
        <v>26768</v>
      </c>
      <c r="B13110" s="211" t="n">
        <v>162.04</v>
      </c>
    </row>
    <row r="13111" customFormat="false" ht="12.75" hidden="false" customHeight="false" outlineLevel="0" collapsed="false">
      <c r="A13111" s="210" t="s">
        <v>26772</v>
      </c>
      <c r="B13111" s="211" t="n">
        <v>162.04</v>
      </c>
    </row>
    <row r="13112" customFormat="false" ht="12.75" hidden="false" customHeight="false" outlineLevel="0" collapsed="false">
      <c r="A13112" s="210" t="s">
        <v>26773</v>
      </c>
      <c r="B13112" s="211" t="n">
        <v>135.86</v>
      </c>
    </row>
    <row r="13113" customFormat="false" ht="12.75" hidden="false" customHeight="false" outlineLevel="0" collapsed="false">
      <c r="A13113" s="210" t="s">
        <v>26776</v>
      </c>
      <c r="B13113" s="211" t="n">
        <v>135.86</v>
      </c>
    </row>
    <row r="13114" customFormat="false" ht="12.75" hidden="false" customHeight="false" outlineLevel="0" collapsed="false">
      <c r="A13114" s="210" t="s">
        <v>26777</v>
      </c>
      <c r="B13114" s="211" t="n">
        <v>180.25</v>
      </c>
    </row>
    <row r="13115" customFormat="false" ht="12.75" hidden="false" customHeight="false" outlineLevel="0" collapsed="false">
      <c r="A13115" s="210" t="s">
        <v>26780</v>
      </c>
      <c r="B13115" s="211" t="n">
        <v>180.25</v>
      </c>
    </row>
    <row r="13116" customFormat="false" ht="12.75" hidden="false" customHeight="false" outlineLevel="0" collapsed="false">
      <c r="A13116" s="210" t="s">
        <v>26781</v>
      </c>
      <c r="B13116" s="211" t="n">
        <v>7.51</v>
      </c>
    </row>
    <row r="13117" customFormat="false" ht="12.75" hidden="false" customHeight="false" outlineLevel="0" collapsed="false">
      <c r="A13117" s="210" t="s">
        <v>26783</v>
      </c>
      <c r="B13117" s="211" t="n">
        <v>7.51</v>
      </c>
    </row>
    <row r="13118" customFormat="false" ht="12.75" hidden="false" customHeight="false" outlineLevel="0" collapsed="false">
      <c r="A13118" s="210" t="s">
        <v>26784</v>
      </c>
      <c r="B13118" s="211" t="n">
        <v>28.69</v>
      </c>
    </row>
    <row r="13119" customFormat="false" ht="12.75" hidden="false" customHeight="false" outlineLevel="0" collapsed="false">
      <c r="A13119" s="210" t="s">
        <v>26786</v>
      </c>
      <c r="B13119" s="211" t="n">
        <v>28.69</v>
      </c>
    </row>
    <row r="13120" customFormat="false" ht="12.75" hidden="false" customHeight="false" outlineLevel="0" collapsed="false">
      <c r="A13120" s="210" t="s">
        <v>26787</v>
      </c>
      <c r="B13120" s="211" t="n">
        <v>46</v>
      </c>
    </row>
    <row r="13121" customFormat="false" ht="12.75" hidden="false" customHeight="false" outlineLevel="0" collapsed="false">
      <c r="A13121" s="210" t="s">
        <v>26789</v>
      </c>
      <c r="B13121" s="211" t="n">
        <v>46</v>
      </c>
    </row>
    <row r="13122" customFormat="false" ht="12.75" hidden="false" customHeight="false" outlineLevel="0" collapsed="false">
      <c r="A13122" s="210" t="s">
        <v>26790</v>
      </c>
      <c r="B13122" s="211" t="n">
        <v>19.47</v>
      </c>
    </row>
    <row r="13123" customFormat="false" ht="12.75" hidden="false" customHeight="false" outlineLevel="0" collapsed="false">
      <c r="A13123" s="210" t="s">
        <v>26793</v>
      </c>
      <c r="B13123" s="211" t="n">
        <v>19.47</v>
      </c>
    </row>
    <row r="13124" customFormat="false" ht="12.75" hidden="false" customHeight="false" outlineLevel="0" collapsed="false">
      <c r="A13124" s="210" t="s">
        <v>26794</v>
      </c>
      <c r="B13124" s="211" t="n">
        <v>44.81</v>
      </c>
    </row>
    <row r="13125" customFormat="false" ht="12.75" hidden="false" customHeight="false" outlineLevel="0" collapsed="false">
      <c r="A13125" s="210" t="s">
        <v>26796</v>
      </c>
      <c r="B13125" s="211" t="n">
        <v>44.81</v>
      </c>
    </row>
    <row r="13126" customFormat="false" ht="12.75" hidden="false" customHeight="false" outlineLevel="0" collapsed="false">
      <c r="A13126" s="210" t="s">
        <v>26797</v>
      </c>
      <c r="B13126" s="211" t="n">
        <v>32.12</v>
      </c>
    </row>
    <row r="13127" customFormat="false" ht="12.75" hidden="false" customHeight="false" outlineLevel="0" collapsed="false">
      <c r="A13127" s="210" t="s">
        <v>26799</v>
      </c>
      <c r="B13127" s="211" t="n">
        <v>32.12</v>
      </c>
    </row>
    <row r="13128" customFormat="false" ht="12.75" hidden="false" customHeight="false" outlineLevel="0" collapsed="false">
      <c r="A13128" s="210" t="s">
        <v>26800</v>
      </c>
      <c r="B13128" s="211" t="n">
        <v>6.45</v>
      </c>
    </row>
    <row r="13129" customFormat="false" ht="12.75" hidden="false" customHeight="false" outlineLevel="0" collapsed="false">
      <c r="A13129" s="210" t="s">
        <v>26802</v>
      </c>
      <c r="B13129" s="211" t="n">
        <v>6.45</v>
      </c>
    </row>
    <row r="13130" customFormat="false" ht="12.75" hidden="false" customHeight="false" outlineLevel="0" collapsed="false">
      <c r="A13130" s="210" t="s">
        <v>26803</v>
      </c>
      <c r="B13130" s="211" t="n">
        <v>174.4</v>
      </c>
    </row>
    <row r="13131" customFormat="false" ht="12.75" hidden="false" customHeight="false" outlineLevel="0" collapsed="false">
      <c r="A13131" s="210" t="s">
        <v>26807</v>
      </c>
      <c r="B13131" s="211" t="n">
        <v>174.4</v>
      </c>
    </row>
    <row r="13132" customFormat="false" ht="12.75" hidden="false" customHeight="false" outlineLevel="0" collapsed="false">
      <c r="A13132" s="210" t="s">
        <v>26808</v>
      </c>
      <c r="B13132" s="211" t="n">
        <v>1.75</v>
      </c>
    </row>
    <row r="13133" customFormat="false" ht="12.75" hidden="false" customHeight="false" outlineLevel="0" collapsed="false">
      <c r="A13133" s="210" t="s">
        <v>26810</v>
      </c>
      <c r="B13133" s="211" t="n">
        <v>1.75</v>
      </c>
    </row>
    <row r="13134" customFormat="false" ht="12.75" hidden="false" customHeight="false" outlineLevel="0" collapsed="false">
      <c r="A13134" s="210" t="s">
        <v>26811</v>
      </c>
      <c r="B13134" s="211" t="n">
        <v>17.61</v>
      </c>
    </row>
    <row r="13135" customFormat="false" ht="12.75" hidden="false" customHeight="false" outlineLevel="0" collapsed="false">
      <c r="A13135" s="210" t="s">
        <v>26814</v>
      </c>
      <c r="B13135" s="211" t="n">
        <v>17.61</v>
      </c>
    </row>
    <row r="13136" customFormat="false" ht="12.75" hidden="false" customHeight="false" outlineLevel="0" collapsed="false">
      <c r="A13136" s="210" t="s">
        <v>26815</v>
      </c>
      <c r="B13136" s="211" t="n">
        <v>5.22</v>
      </c>
    </row>
    <row r="13137" customFormat="false" ht="12.75" hidden="false" customHeight="false" outlineLevel="0" collapsed="false">
      <c r="A13137" s="210" t="s">
        <v>26817</v>
      </c>
      <c r="B13137" s="211" t="n">
        <v>5.22</v>
      </c>
    </row>
    <row r="13138" customFormat="false" ht="12.75" hidden="false" customHeight="false" outlineLevel="0" collapsed="false">
      <c r="A13138" s="210" t="s">
        <v>26818</v>
      </c>
      <c r="B13138" s="211" t="n">
        <v>23.13</v>
      </c>
    </row>
    <row r="13139" customFormat="false" ht="12.75" hidden="false" customHeight="false" outlineLevel="0" collapsed="false">
      <c r="A13139" s="210" t="s">
        <v>26820</v>
      </c>
      <c r="B13139" s="211" t="n">
        <v>23.13</v>
      </c>
    </row>
    <row r="13140" customFormat="false" ht="12.75" hidden="false" customHeight="false" outlineLevel="0" collapsed="false">
      <c r="A13140" s="210" t="s">
        <v>26821</v>
      </c>
      <c r="B13140" s="211" t="n">
        <v>34.43</v>
      </c>
    </row>
    <row r="13141" customFormat="false" ht="12.75" hidden="false" customHeight="false" outlineLevel="0" collapsed="false">
      <c r="A13141" s="210" t="s">
        <v>26823</v>
      </c>
      <c r="B13141" s="211" t="n">
        <v>34.43</v>
      </c>
    </row>
    <row r="13142" customFormat="false" ht="12.75" hidden="false" customHeight="false" outlineLevel="0" collapsed="false">
      <c r="A13142" s="210" t="s">
        <v>26824</v>
      </c>
      <c r="B13142" s="211" t="n">
        <v>51.4</v>
      </c>
    </row>
    <row r="13143" customFormat="false" ht="12.75" hidden="false" customHeight="false" outlineLevel="0" collapsed="false">
      <c r="A13143" s="210" t="s">
        <v>26827</v>
      </c>
      <c r="B13143" s="211" t="n">
        <v>51.4</v>
      </c>
    </row>
    <row r="13144" customFormat="false" ht="12.75" hidden="false" customHeight="false" outlineLevel="0" collapsed="false">
      <c r="A13144" s="210" t="s">
        <v>26828</v>
      </c>
      <c r="B13144" s="211" t="n">
        <v>44.04</v>
      </c>
    </row>
    <row r="13145" customFormat="false" ht="12.75" hidden="false" customHeight="false" outlineLevel="0" collapsed="false">
      <c r="A13145" s="210" t="s">
        <v>26831</v>
      </c>
      <c r="B13145" s="211" t="n">
        <v>44.04</v>
      </c>
    </row>
    <row r="13146" customFormat="false" ht="12.75" hidden="false" customHeight="false" outlineLevel="0" collapsed="false">
      <c r="A13146" s="210" t="s">
        <v>26832</v>
      </c>
      <c r="B13146" s="211" t="n">
        <v>26.96</v>
      </c>
    </row>
    <row r="13147" customFormat="false" ht="12.75" hidden="false" customHeight="false" outlineLevel="0" collapsed="false">
      <c r="A13147" s="210" t="s">
        <v>26834</v>
      </c>
      <c r="B13147" s="211" t="n">
        <v>26.96</v>
      </c>
    </row>
    <row r="13148" customFormat="false" ht="12.75" hidden="false" customHeight="false" outlineLevel="0" collapsed="false">
      <c r="A13148" s="210" t="s">
        <v>26835</v>
      </c>
      <c r="B13148" s="211" t="n">
        <v>108.89</v>
      </c>
    </row>
    <row r="13149" customFormat="false" ht="12.75" hidden="false" customHeight="false" outlineLevel="0" collapsed="false">
      <c r="A13149" s="210" t="s">
        <v>26837</v>
      </c>
      <c r="B13149" s="211" t="n">
        <v>108.89</v>
      </c>
    </row>
    <row r="13150" customFormat="false" ht="12.75" hidden="false" customHeight="false" outlineLevel="0" collapsed="false">
      <c r="A13150" s="210" t="s">
        <v>26838</v>
      </c>
      <c r="B13150" s="211" t="n">
        <v>17.3</v>
      </c>
    </row>
    <row r="13151" customFormat="false" ht="12.75" hidden="false" customHeight="false" outlineLevel="0" collapsed="false">
      <c r="A13151" s="210" t="s">
        <v>26840</v>
      </c>
      <c r="B13151" s="211" t="n">
        <v>17.3</v>
      </c>
    </row>
    <row r="13152" customFormat="false" ht="12.75" hidden="false" customHeight="false" outlineLevel="0" collapsed="false">
      <c r="A13152" s="210" t="s">
        <v>26841</v>
      </c>
      <c r="B13152" s="211" t="n">
        <v>22.86</v>
      </c>
    </row>
    <row r="13153" customFormat="false" ht="12.75" hidden="false" customHeight="false" outlineLevel="0" collapsed="false">
      <c r="A13153" s="210" t="s">
        <v>26843</v>
      </c>
      <c r="B13153" s="211" t="n">
        <v>22.86</v>
      </c>
    </row>
    <row r="13154" customFormat="false" ht="12.75" hidden="false" customHeight="false" outlineLevel="0" collapsed="false">
      <c r="A13154" s="210" t="s">
        <v>26844</v>
      </c>
      <c r="B13154" s="211" t="n">
        <v>25.65</v>
      </c>
    </row>
    <row r="13155" customFormat="false" ht="12.75" hidden="false" customHeight="false" outlineLevel="0" collapsed="false">
      <c r="A13155" s="210" t="s">
        <v>26846</v>
      </c>
      <c r="B13155" s="211" t="n">
        <v>25.65</v>
      </c>
    </row>
    <row r="13156" customFormat="false" ht="12.75" hidden="false" customHeight="false" outlineLevel="0" collapsed="false">
      <c r="A13156" s="210" t="s">
        <v>26847</v>
      </c>
      <c r="B13156" s="211" t="n">
        <v>18.13</v>
      </c>
    </row>
    <row r="13157" customFormat="false" ht="12.75" hidden="false" customHeight="false" outlineLevel="0" collapsed="false">
      <c r="A13157" s="210" t="s">
        <v>26849</v>
      </c>
      <c r="B13157" s="211" t="n">
        <v>18.13</v>
      </c>
    </row>
    <row r="13158" customFormat="false" ht="12.75" hidden="false" customHeight="false" outlineLevel="0" collapsed="false">
      <c r="A13158" s="210" t="s">
        <v>26850</v>
      </c>
      <c r="B13158" s="211" t="n">
        <v>7.13</v>
      </c>
    </row>
    <row r="13159" customFormat="false" ht="12.75" hidden="false" customHeight="false" outlineLevel="0" collapsed="false">
      <c r="A13159" s="210" t="s">
        <v>26853</v>
      </c>
      <c r="B13159" s="211" t="n">
        <v>6.86</v>
      </c>
    </row>
    <row r="13160" customFormat="false" ht="12.75" hidden="false" customHeight="false" outlineLevel="0" collapsed="false">
      <c r="A13160" s="210" t="s">
        <v>26854</v>
      </c>
      <c r="B13160" s="211" t="n">
        <v>3.69</v>
      </c>
    </row>
    <row r="13161" customFormat="false" ht="12.75" hidden="false" customHeight="false" outlineLevel="0" collapsed="false">
      <c r="A13161" s="210" t="s">
        <v>26856</v>
      </c>
      <c r="B13161" s="211" t="n">
        <v>3.42</v>
      </c>
    </row>
    <row r="13162" customFormat="false" ht="12.75" hidden="false" customHeight="false" outlineLevel="0" collapsed="false">
      <c r="A13162" s="210" t="s">
        <v>26857</v>
      </c>
      <c r="B13162" s="211" t="n">
        <v>0.8</v>
      </c>
    </row>
    <row r="13163" customFormat="false" ht="12.75" hidden="false" customHeight="false" outlineLevel="0" collapsed="false">
      <c r="A13163" s="210" t="s">
        <v>26859</v>
      </c>
      <c r="B13163" s="211" t="n">
        <v>0.8</v>
      </c>
    </row>
    <row r="13164" customFormat="false" ht="12.75" hidden="false" customHeight="false" outlineLevel="0" collapsed="false">
      <c r="A13164" s="210" t="s">
        <v>26860</v>
      </c>
      <c r="B13164" s="211" t="n">
        <v>17.54</v>
      </c>
    </row>
    <row r="13165" customFormat="false" ht="12.75" hidden="false" customHeight="false" outlineLevel="0" collapsed="false">
      <c r="A13165" s="210" t="s">
        <v>26863</v>
      </c>
      <c r="B13165" s="211" t="n">
        <v>17.54</v>
      </c>
    </row>
    <row r="13166" customFormat="false" ht="12.75" hidden="false" customHeight="false" outlineLevel="0" collapsed="false">
      <c r="A13166" s="210" t="s">
        <v>26864</v>
      </c>
      <c r="B13166" s="211" t="n">
        <v>86.22</v>
      </c>
    </row>
    <row r="13167" customFormat="false" ht="12.75" hidden="false" customHeight="false" outlineLevel="0" collapsed="false">
      <c r="A13167" s="210" t="s">
        <v>26866</v>
      </c>
      <c r="B13167" s="211" t="n">
        <v>86.22</v>
      </c>
    </row>
    <row r="13168" customFormat="false" ht="12.75" hidden="false" customHeight="false" outlineLevel="0" collapsed="false">
      <c r="A13168" s="210" t="s">
        <v>26867</v>
      </c>
      <c r="B13168" s="211" t="n">
        <v>369.39</v>
      </c>
    </row>
    <row r="13169" customFormat="false" ht="12.75" hidden="false" customHeight="false" outlineLevel="0" collapsed="false">
      <c r="A13169" s="210" t="s">
        <v>26874</v>
      </c>
      <c r="B13169" s="211" t="n">
        <v>366.28</v>
      </c>
    </row>
    <row r="13170" customFormat="false" ht="12.75" hidden="false" customHeight="false" outlineLevel="0" collapsed="false">
      <c r="A13170" s="210" t="s">
        <v>26875</v>
      </c>
      <c r="B13170" s="211" t="n">
        <v>844.03</v>
      </c>
    </row>
    <row r="13171" customFormat="false" ht="12.75" hidden="false" customHeight="false" outlineLevel="0" collapsed="false">
      <c r="A13171" s="210" t="s">
        <v>26881</v>
      </c>
      <c r="B13171" s="211" t="n">
        <v>836.96</v>
      </c>
    </row>
    <row r="13172" customFormat="false" ht="12.75" hidden="false" customHeight="false" outlineLevel="0" collapsed="false">
      <c r="A13172" s="210" t="s">
        <v>26882</v>
      </c>
      <c r="B13172" s="211" t="n">
        <v>866.99</v>
      </c>
    </row>
    <row r="13173" customFormat="false" ht="12.75" hidden="false" customHeight="false" outlineLevel="0" collapsed="false">
      <c r="A13173" s="210" t="s">
        <v>26887</v>
      </c>
      <c r="B13173" s="211" t="n">
        <v>802.34</v>
      </c>
    </row>
    <row r="13174" customFormat="false" ht="12.75" hidden="false" customHeight="false" outlineLevel="0" collapsed="false">
      <c r="A13174" s="210" t="s">
        <v>26888</v>
      </c>
      <c r="B13174" s="211" t="n">
        <v>1293.79</v>
      </c>
    </row>
    <row r="13175" customFormat="false" ht="12.75" hidden="false" customHeight="false" outlineLevel="0" collapsed="false">
      <c r="A13175" s="210" t="s">
        <v>26890</v>
      </c>
      <c r="B13175" s="211" t="n">
        <v>1195.59</v>
      </c>
    </row>
    <row r="13176" customFormat="false" ht="12.75" hidden="false" customHeight="false" outlineLevel="0" collapsed="false">
      <c r="A13176" s="210" t="s">
        <v>26891</v>
      </c>
      <c r="B13176" s="211" t="n">
        <v>1298.75</v>
      </c>
    </row>
    <row r="13177" customFormat="false" ht="12.75" hidden="false" customHeight="false" outlineLevel="0" collapsed="false">
      <c r="A13177" s="210" t="s">
        <v>26893</v>
      </c>
      <c r="B13177" s="211" t="n">
        <v>1200.56</v>
      </c>
    </row>
    <row r="13178" customFormat="false" ht="12.75" hidden="false" customHeight="false" outlineLevel="0" collapsed="false">
      <c r="A13178" s="210" t="s">
        <v>26894</v>
      </c>
      <c r="B13178" s="211" t="n">
        <v>1622.86</v>
      </c>
    </row>
    <row r="13179" customFormat="false" ht="12.75" hidden="false" customHeight="false" outlineLevel="0" collapsed="false">
      <c r="A13179" s="210" t="s">
        <v>26899</v>
      </c>
      <c r="B13179" s="211" t="n">
        <v>1493.56</v>
      </c>
    </row>
    <row r="13180" customFormat="false" ht="12.75" hidden="false" customHeight="false" outlineLevel="0" collapsed="false">
      <c r="A13180" s="210" t="s">
        <v>26900</v>
      </c>
      <c r="B13180" s="211" t="n">
        <v>2476.46</v>
      </c>
    </row>
    <row r="13181" customFormat="false" ht="12.75" hidden="false" customHeight="false" outlineLevel="0" collapsed="false">
      <c r="A13181" s="210" t="s">
        <v>26902</v>
      </c>
      <c r="B13181" s="211" t="n">
        <v>2280.06</v>
      </c>
    </row>
    <row r="13182" customFormat="false" ht="12.75" hidden="false" customHeight="false" outlineLevel="0" collapsed="false">
      <c r="A13182" s="210" t="s">
        <v>26903</v>
      </c>
      <c r="B13182" s="211" t="n">
        <v>2486.39</v>
      </c>
    </row>
    <row r="13183" customFormat="false" ht="12.75" hidden="false" customHeight="false" outlineLevel="0" collapsed="false">
      <c r="A13183" s="210" t="s">
        <v>26905</v>
      </c>
      <c r="B13183" s="211" t="n">
        <v>2290</v>
      </c>
    </row>
    <row r="13184" customFormat="false" ht="12.75" hidden="false" customHeight="false" outlineLevel="0" collapsed="false">
      <c r="A13184" s="210" t="s">
        <v>26906</v>
      </c>
      <c r="B13184" s="211" t="n">
        <v>771.02</v>
      </c>
    </row>
    <row r="13185" customFormat="false" ht="12.75" hidden="false" customHeight="false" outlineLevel="0" collapsed="false">
      <c r="A13185" s="210" t="s">
        <v>26911</v>
      </c>
      <c r="B13185" s="211" t="n">
        <v>714.85</v>
      </c>
    </row>
    <row r="13186" customFormat="false" ht="12.75" hidden="false" customHeight="false" outlineLevel="0" collapsed="false">
      <c r="A13186" s="210" t="s">
        <v>26912</v>
      </c>
      <c r="B13186" s="211" t="n">
        <v>2918.37</v>
      </c>
    </row>
    <row r="13187" customFormat="false" ht="12.75" hidden="false" customHeight="false" outlineLevel="0" collapsed="false">
      <c r="A13187" s="210" t="s">
        <v>26916</v>
      </c>
      <c r="B13187" s="211" t="n">
        <v>2895.76</v>
      </c>
    </row>
    <row r="13188" customFormat="false" ht="12.75" hidden="false" customHeight="false" outlineLevel="0" collapsed="false">
      <c r="A13188" s="210" t="s">
        <v>26917</v>
      </c>
      <c r="B13188" s="211" t="n">
        <v>2300</v>
      </c>
    </row>
    <row r="13189" customFormat="false" ht="12.75" hidden="false" customHeight="false" outlineLevel="0" collapsed="false">
      <c r="A13189" s="210" t="s">
        <v>26919</v>
      </c>
      <c r="B13189" s="211" t="n">
        <v>2277.39</v>
      </c>
    </row>
    <row r="13190" customFormat="false" ht="12.75" hidden="false" customHeight="false" outlineLevel="0" collapsed="false">
      <c r="A13190" s="210" t="s">
        <v>26920</v>
      </c>
      <c r="B13190" s="211" t="n">
        <v>1937.69</v>
      </c>
    </row>
    <row r="13191" customFormat="false" ht="12.75" hidden="false" customHeight="false" outlineLevel="0" collapsed="false">
      <c r="A13191" s="210" t="s">
        <v>26923</v>
      </c>
      <c r="B13191" s="211" t="n">
        <v>1915.08</v>
      </c>
    </row>
    <row r="13192" customFormat="false" ht="12.75" hidden="false" customHeight="false" outlineLevel="0" collapsed="false">
      <c r="A13192" s="210" t="s">
        <v>26924</v>
      </c>
      <c r="B13192" s="211" t="n">
        <v>713.34</v>
      </c>
    </row>
    <row r="13193" customFormat="false" ht="12.75" hidden="false" customHeight="false" outlineLevel="0" collapsed="false">
      <c r="A13193" s="210" t="s">
        <v>26931</v>
      </c>
      <c r="B13193" s="211" t="n">
        <v>657.18</v>
      </c>
    </row>
    <row r="13194" customFormat="false" ht="12.75" hidden="false" customHeight="false" outlineLevel="0" collapsed="false">
      <c r="A13194" s="210" t="s">
        <v>26932</v>
      </c>
      <c r="B13194" s="211" t="n">
        <v>178.46</v>
      </c>
    </row>
    <row r="13195" customFormat="false" ht="12.75" hidden="false" customHeight="false" outlineLevel="0" collapsed="false">
      <c r="A13195" s="210" t="s">
        <v>26937</v>
      </c>
      <c r="B13195" s="211" t="n">
        <v>164.96</v>
      </c>
    </row>
    <row r="13196" customFormat="false" ht="12.75" hidden="false" customHeight="false" outlineLevel="0" collapsed="false">
      <c r="A13196" s="210" t="s">
        <v>26938</v>
      </c>
      <c r="B13196" s="211" t="n">
        <v>207.9</v>
      </c>
    </row>
    <row r="13197" customFormat="false" ht="12.75" hidden="false" customHeight="false" outlineLevel="0" collapsed="false">
      <c r="A13197" s="210" t="s">
        <v>26940</v>
      </c>
      <c r="B13197" s="211" t="n">
        <v>192.66</v>
      </c>
    </row>
    <row r="13198" customFormat="false" ht="12.75" hidden="false" customHeight="false" outlineLevel="0" collapsed="false">
      <c r="A13198" s="210" t="s">
        <v>26941</v>
      </c>
      <c r="B13198" s="211" t="n">
        <v>237.1</v>
      </c>
    </row>
    <row r="13199" customFormat="false" ht="12.75" hidden="false" customHeight="false" outlineLevel="0" collapsed="false">
      <c r="A13199" s="210" t="s">
        <v>26943</v>
      </c>
      <c r="B13199" s="211" t="n">
        <v>220.12</v>
      </c>
    </row>
    <row r="13200" customFormat="false" ht="12.75" hidden="false" customHeight="false" outlineLevel="0" collapsed="false">
      <c r="A13200" s="210" t="s">
        <v>26944</v>
      </c>
      <c r="B13200" s="211" t="n">
        <v>2021</v>
      </c>
    </row>
    <row r="13201" customFormat="false" ht="12.75" hidden="false" customHeight="false" outlineLevel="0" collapsed="false">
      <c r="A13201" s="210" t="s">
        <v>26949</v>
      </c>
      <c r="B13201" s="211" t="n">
        <v>1948.59</v>
      </c>
    </row>
    <row r="13202" customFormat="false" ht="12.75" hidden="false" customHeight="false" outlineLevel="0" collapsed="false">
      <c r="A13202" s="210" t="s">
        <v>26950</v>
      </c>
      <c r="B13202" s="211" t="n">
        <v>2195.69</v>
      </c>
    </row>
    <row r="13203" customFormat="false" ht="12.75" hidden="false" customHeight="false" outlineLevel="0" collapsed="false">
      <c r="A13203" s="210" t="s">
        <v>26955</v>
      </c>
      <c r="B13203" s="211" t="n">
        <v>2117.63</v>
      </c>
    </row>
    <row r="13204" customFormat="false" ht="12.75" hidden="false" customHeight="false" outlineLevel="0" collapsed="false">
      <c r="A13204" s="210" t="s">
        <v>26956</v>
      </c>
      <c r="B13204" s="211" t="n">
        <v>646.85</v>
      </c>
    </row>
    <row r="13205" customFormat="false" ht="12.75" hidden="false" customHeight="false" outlineLevel="0" collapsed="false">
      <c r="A13205" s="210" t="s">
        <v>26961</v>
      </c>
      <c r="B13205" s="211" t="n">
        <v>614.02</v>
      </c>
    </row>
    <row r="13206" customFormat="false" ht="12.75" hidden="false" customHeight="false" outlineLevel="0" collapsed="false">
      <c r="A13206" s="210" t="s">
        <v>26962</v>
      </c>
      <c r="B13206" s="211" t="n">
        <v>744.44</v>
      </c>
    </row>
    <row r="13207" customFormat="false" ht="12.75" hidden="false" customHeight="false" outlineLevel="0" collapsed="false">
      <c r="A13207" s="210" t="s">
        <v>26966</v>
      </c>
      <c r="B13207" s="211" t="n">
        <v>679.8</v>
      </c>
    </row>
    <row r="13208" customFormat="false" ht="12.75" hidden="false" customHeight="false" outlineLevel="0" collapsed="false">
      <c r="A13208" s="210" t="s">
        <v>26967</v>
      </c>
      <c r="B13208" s="211" t="n">
        <v>1169.13</v>
      </c>
    </row>
    <row r="13209" customFormat="false" ht="12.75" hidden="false" customHeight="false" outlineLevel="0" collapsed="false">
      <c r="A13209" s="210" t="s">
        <v>26970</v>
      </c>
      <c r="B13209" s="211" t="n">
        <v>1070.93</v>
      </c>
    </row>
    <row r="13210" customFormat="false" ht="12.75" hidden="false" customHeight="false" outlineLevel="0" collapsed="false">
      <c r="A13210" s="210" t="s">
        <v>26971</v>
      </c>
      <c r="B13210" s="211" t="n">
        <v>1171.98</v>
      </c>
    </row>
    <row r="13211" customFormat="false" ht="12.75" hidden="false" customHeight="false" outlineLevel="0" collapsed="false">
      <c r="A13211" s="210" t="s">
        <v>26973</v>
      </c>
      <c r="B13211" s="211" t="n">
        <v>1073.78</v>
      </c>
    </row>
    <row r="13212" customFormat="false" ht="12.75" hidden="false" customHeight="false" outlineLevel="0" collapsed="false">
      <c r="A13212" s="210" t="s">
        <v>26974</v>
      </c>
      <c r="B13212" s="211" t="n">
        <v>57.03</v>
      </c>
    </row>
    <row r="13213" customFormat="false" ht="12.75" hidden="false" customHeight="false" outlineLevel="0" collapsed="false">
      <c r="A13213" s="210" t="s">
        <v>26977</v>
      </c>
      <c r="B13213" s="211" t="n">
        <v>49.43</v>
      </c>
    </row>
    <row r="13214" customFormat="false" ht="12.75" hidden="false" customHeight="false" outlineLevel="0" collapsed="false">
      <c r="A13214" s="210" t="s">
        <v>26978</v>
      </c>
      <c r="B13214" s="211" t="n">
        <v>51.96</v>
      </c>
    </row>
    <row r="13215" customFormat="false" ht="12.75" hidden="false" customHeight="false" outlineLevel="0" collapsed="false">
      <c r="A13215" s="210" t="s">
        <v>26981</v>
      </c>
      <c r="B13215" s="211" t="n">
        <v>45.03</v>
      </c>
    </row>
    <row r="13216" customFormat="false" ht="12.75" hidden="false" customHeight="false" outlineLevel="0" collapsed="false">
      <c r="A13216" s="210" t="s">
        <v>26982</v>
      </c>
      <c r="B13216" s="211" t="n">
        <v>47.14</v>
      </c>
    </row>
    <row r="13217" customFormat="false" ht="12.75" hidden="false" customHeight="false" outlineLevel="0" collapsed="false">
      <c r="A13217" s="210" t="s">
        <v>26983</v>
      </c>
      <c r="B13217" s="211" t="n">
        <v>40.86</v>
      </c>
    </row>
    <row r="13218" customFormat="false" ht="12.75" hidden="false" customHeight="false" outlineLevel="0" collapsed="false">
      <c r="A13218" s="210" t="s">
        <v>26984</v>
      </c>
      <c r="B13218" s="211" t="n">
        <v>22.81</v>
      </c>
    </row>
    <row r="13219" customFormat="false" ht="12.75" hidden="false" customHeight="false" outlineLevel="0" collapsed="false">
      <c r="A13219" s="210" t="s">
        <v>26987</v>
      </c>
      <c r="B13219" s="211" t="n">
        <v>19.77</v>
      </c>
    </row>
    <row r="13220" customFormat="false" ht="12.75" hidden="false" customHeight="false" outlineLevel="0" collapsed="false">
      <c r="A13220" s="210" t="s">
        <v>26988</v>
      </c>
      <c r="B13220" s="211" t="n">
        <v>20.78</v>
      </c>
    </row>
    <row r="13221" customFormat="false" ht="12.75" hidden="false" customHeight="false" outlineLevel="0" collapsed="false">
      <c r="A13221" s="210" t="s">
        <v>26990</v>
      </c>
      <c r="B13221" s="211" t="n">
        <v>18.01</v>
      </c>
    </row>
    <row r="13222" customFormat="false" ht="12.75" hidden="false" customHeight="false" outlineLevel="0" collapsed="false">
      <c r="A13222" s="210" t="s">
        <v>26991</v>
      </c>
      <c r="B13222" s="211" t="n">
        <v>18.75</v>
      </c>
    </row>
    <row r="13223" customFormat="false" ht="12.75" hidden="false" customHeight="false" outlineLevel="0" collapsed="false">
      <c r="A13223" s="210" t="s">
        <v>26993</v>
      </c>
      <c r="B13223" s="211" t="n">
        <v>16.25</v>
      </c>
    </row>
    <row r="13224" customFormat="false" ht="12.75" hidden="false" customHeight="false" outlineLevel="0" collapsed="false">
      <c r="A13224" s="210" t="s">
        <v>26994</v>
      </c>
      <c r="B13224" s="211" t="n">
        <v>19.01</v>
      </c>
    </row>
    <row r="13225" customFormat="false" ht="12.75" hidden="false" customHeight="false" outlineLevel="0" collapsed="false">
      <c r="A13225" s="210" t="s">
        <v>26997</v>
      </c>
      <c r="B13225" s="211" t="n">
        <v>16.47</v>
      </c>
    </row>
    <row r="13226" customFormat="false" ht="12.75" hidden="false" customHeight="false" outlineLevel="0" collapsed="false">
      <c r="A13226" s="210" t="s">
        <v>26998</v>
      </c>
      <c r="B13226" s="211" t="n">
        <v>15.2</v>
      </c>
    </row>
    <row r="13227" customFormat="false" ht="12.75" hidden="false" customHeight="false" outlineLevel="0" collapsed="false">
      <c r="A13227" s="210" t="s">
        <v>27000</v>
      </c>
      <c r="B13227" s="211" t="n">
        <v>13.18</v>
      </c>
    </row>
    <row r="13228" customFormat="false" ht="12.75" hidden="false" customHeight="false" outlineLevel="0" collapsed="false">
      <c r="A13228" s="210" t="s">
        <v>27001</v>
      </c>
      <c r="B13228" s="211" t="n">
        <v>11.4</v>
      </c>
    </row>
    <row r="13229" customFormat="false" ht="12.75" hidden="false" customHeight="false" outlineLevel="0" collapsed="false">
      <c r="A13229" s="210" t="s">
        <v>27004</v>
      </c>
      <c r="B13229" s="211" t="n">
        <v>9.88</v>
      </c>
    </row>
    <row r="13230" customFormat="false" ht="12.75" hidden="false" customHeight="false" outlineLevel="0" collapsed="false">
      <c r="A13230" s="210" t="s">
        <v>27005</v>
      </c>
      <c r="B13230" s="211" t="n">
        <v>8.87</v>
      </c>
    </row>
    <row r="13231" customFormat="false" ht="12.75" hidden="false" customHeight="false" outlineLevel="0" collapsed="false">
      <c r="A13231" s="210" t="s">
        <v>27008</v>
      </c>
      <c r="B13231" s="211" t="n">
        <v>7.68</v>
      </c>
    </row>
    <row r="13232" customFormat="false" ht="12.75" hidden="false" customHeight="false" outlineLevel="0" collapsed="false">
      <c r="A13232" s="210" t="s">
        <v>27009</v>
      </c>
      <c r="B13232" s="211" t="n">
        <v>7.6</v>
      </c>
    </row>
    <row r="13233" customFormat="false" ht="12.75" hidden="false" customHeight="false" outlineLevel="0" collapsed="false">
      <c r="A13233" s="210" t="s">
        <v>27012</v>
      </c>
      <c r="B13233" s="211" t="n">
        <v>6.59</v>
      </c>
    </row>
    <row r="13234" customFormat="false" ht="12.75" hidden="false" customHeight="false" outlineLevel="0" collapsed="false">
      <c r="A13234" s="210" t="s">
        <v>27013</v>
      </c>
      <c r="B13234" s="211" t="n">
        <v>6.33</v>
      </c>
    </row>
    <row r="13235" customFormat="false" ht="12.75" hidden="false" customHeight="false" outlineLevel="0" collapsed="false">
      <c r="A13235" s="210" t="s">
        <v>27016</v>
      </c>
      <c r="B13235" s="211" t="n">
        <v>5.49</v>
      </c>
    </row>
    <row r="13236" customFormat="false" ht="12.75" hidden="false" customHeight="false" outlineLevel="0" collapsed="false">
      <c r="A13236" s="210" t="s">
        <v>27017</v>
      </c>
      <c r="B13236" s="211" t="n">
        <v>12.67</v>
      </c>
    </row>
    <row r="13237" customFormat="false" ht="12.75" hidden="false" customHeight="false" outlineLevel="0" collapsed="false">
      <c r="A13237" s="210" t="s">
        <v>27019</v>
      </c>
      <c r="B13237" s="211" t="n">
        <v>10.98</v>
      </c>
    </row>
    <row r="13238" customFormat="false" ht="12.75" hidden="false" customHeight="false" outlineLevel="0" collapsed="false">
      <c r="A13238" s="210" t="s">
        <v>27020</v>
      </c>
      <c r="B13238" s="211" t="n">
        <v>57.03</v>
      </c>
    </row>
    <row r="13239" customFormat="false" ht="12.75" hidden="false" customHeight="false" outlineLevel="0" collapsed="false">
      <c r="A13239" s="210" t="s">
        <v>27022</v>
      </c>
      <c r="B13239" s="211" t="n">
        <v>49.43</v>
      </c>
    </row>
    <row r="13240" customFormat="false" ht="12.75" hidden="false" customHeight="false" outlineLevel="0" collapsed="false">
      <c r="A13240" s="210" t="s">
        <v>27023</v>
      </c>
      <c r="B13240" s="211" t="n">
        <v>43.09</v>
      </c>
    </row>
    <row r="13241" customFormat="false" ht="12.75" hidden="false" customHeight="false" outlineLevel="0" collapsed="false">
      <c r="A13241" s="210" t="s">
        <v>27025</v>
      </c>
      <c r="B13241" s="211" t="n">
        <v>37.34</v>
      </c>
    </row>
    <row r="13242" customFormat="false" ht="12.75" hidden="false" customHeight="false" outlineLevel="0" collapsed="false">
      <c r="A13242" s="210" t="s">
        <v>27026</v>
      </c>
      <c r="B13242" s="211" t="n">
        <v>88.71</v>
      </c>
    </row>
    <row r="13243" customFormat="false" ht="12.75" hidden="false" customHeight="false" outlineLevel="0" collapsed="false">
      <c r="A13243" s="210" t="s">
        <v>27029</v>
      </c>
      <c r="B13243" s="211" t="n">
        <v>76.89</v>
      </c>
    </row>
    <row r="13244" customFormat="false" ht="12.75" hidden="false" customHeight="false" outlineLevel="0" collapsed="false">
      <c r="A13244" s="210" t="s">
        <v>27030</v>
      </c>
      <c r="B13244" s="211" t="n">
        <v>6.33</v>
      </c>
    </row>
    <row r="13245" customFormat="false" ht="12.75" hidden="false" customHeight="false" outlineLevel="0" collapsed="false">
      <c r="A13245" s="210" t="s">
        <v>27033</v>
      </c>
      <c r="B13245" s="211" t="n">
        <v>5.49</v>
      </c>
    </row>
    <row r="13246" customFormat="false" ht="12.75" hidden="false" customHeight="false" outlineLevel="0" collapsed="false">
      <c r="A13246" s="210" t="s">
        <v>27034</v>
      </c>
      <c r="B13246" s="211" t="n">
        <v>7.6</v>
      </c>
    </row>
    <row r="13247" customFormat="false" ht="12.75" hidden="false" customHeight="false" outlineLevel="0" collapsed="false">
      <c r="A13247" s="210" t="s">
        <v>27037</v>
      </c>
      <c r="B13247" s="211" t="n">
        <v>6.59</v>
      </c>
    </row>
    <row r="13248" customFormat="false" ht="12.75" hidden="false" customHeight="false" outlineLevel="0" collapsed="false">
      <c r="A13248" s="210" t="s">
        <v>27038</v>
      </c>
      <c r="B13248" s="211" t="n">
        <v>5.06</v>
      </c>
    </row>
    <row r="13249" customFormat="false" ht="12.75" hidden="false" customHeight="false" outlineLevel="0" collapsed="false">
      <c r="A13249" s="210" t="s">
        <v>27041</v>
      </c>
      <c r="B13249" s="211" t="n">
        <v>4.39</v>
      </c>
    </row>
    <row r="13250" customFormat="false" ht="12.75" hidden="false" customHeight="false" outlineLevel="0" collapsed="false">
      <c r="A13250" s="210" t="s">
        <v>27042</v>
      </c>
      <c r="B13250" s="211" t="n">
        <v>25.34</v>
      </c>
    </row>
    <row r="13251" customFormat="false" ht="12.75" hidden="false" customHeight="false" outlineLevel="0" collapsed="false">
      <c r="A13251" s="210" t="s">
        <v>27044</v>
      </c>
      <c r="B13251" s="211" t="n">
        <v>21.96</v>
      </c>
    </row>
    <row r="13252" customFormat="false" ht="12.75" hidden="false" customHeight="false" outlineLevel="0" collapsed="false">
      <c r="A13252" s="210" t="s">
        <v>27045</v>
      </c>
      <c r="B13252" s="211" t="n">
        <v>50.69</v>
      </c>
    </row>
    <row r="13253" customFormat="false" ht="12.75" hidden="false" customHeight="false" outlineLevel="0" collapsed="false">
      <c r="A13253" s="210" t="s">
        <v>27048</v>
      </c>
      <c r="B13253" s="211" t="n">
        <v>43.93</v>
      </c>
    </row>
    <row r="13254" customFormat="false" ht="12.75" hidden="false" customHeight="false" outlineLevel="0" collapsed="false">
      <c r="A13254" s="210" t="s">
        <v>27049</v>
      </c>
      <c r="B13254" s="211" t="n">
        <v>25.34</v>
      </c>
    </row>
    <row r="13255" customFormat="false" ht="12.75" hidden="false" customHeight="false" outlineLevel="0" collapsed="false">
      <c r="A13255" s="210" t="s">
        <v>27052</v>
      </c>
      <c r="B13255" s="211" t="n">
        <v>21.96</v>
      </c>
    </row>
    <row r="13256" customFormat="false" ht="12.75" hidden="false" customHeight="false" outlineLevel="0" collapsed="false">
      <c r="A13256" s="210" t="s">
        <v>27053</v>
      </c>
      <c r="B13256" s="211" t="n">
        <v>25.34</v>
      </c>
    </row>
    <row r="13257" customFormat="false" ht="12.75" hidden="false" customHeight="false" outlineLevel="0" collapsed="false">
      <c r="A13257" s="210" t="s">
        <v>27055</v>
      </c>
      <c r="B13257" s="211" t="n">
        <v>21.96</v>
      </c>
    </row>
    <row r="13258" customFormat="false" ht="12.75" hidden="false" customHeight="false" outlineLevel="0" collapsed="false">
      <c r="A13258" s="210" t="s">
        <v>27056</v>
      </c>
      <c r="B13258" s="211" t="n">
        <v>1278.71</v>
      </c>
    </row>
    <row r="13259" customFormat="false" ht="12.75" hidden="false" customHeight="false" outlineLevel="0" collapsed="false">
      <c r="A13259" s="210" t="s">
        <v>27060</v>
      </c>
      <c r="B13259" s="211" t="n">
        <v>1235.37</v>
      </c>
    </row>
    <row r="13260" customFormat="false" ht="12.75" hidden="false" customHeight="false" outlineLevel="0" collapsed="false">
      <c r="A13260" s="210" t="s">
        <v>27061</v>
      </c>
      <c r="B13260" s="211" t="n">
        <v>1199.86</v>
      </c>
    </row>
    <row r="13261" customFormat="false" ht="12.75" hidden="false" customHeight="false" outlineLevel="0" collapsed="false">
      <c r="A13261" s="210" t="s">
        <v>27063</v>
      </c>
      <c r="B13261" s="211" t="n">
        <v>1156.51</v>
      </c>
    </row>
    <row r="13262" customFormat="false" ht="12.75" hidden="false" customHeight="false" outlineLevel="0" collapsed="false">
      <c r="A13262" s="210" t="s">
        <v>27064</v>
      </c>
      <c r="B13262" s="211" t="n">
        <v>226.18</v>
      </c>
    </row>
    <row r="13263" customFormat="false" ht="12.75" hidden="false" customHeight="false" outlineLevel="0" collapsed="false">
      <c r="A13263" s="210" t="s">
        <v>27070</v>
      </c>
      <c r="B13263" s="211" t="n">
        <v>203.03</v>
      </c>
    </row>
    <row r="13264" customFormat="false" ht="12.75" hidden="false" customHeight="false" outlineLevel="0" collapsed="false">
      <c r="A13264" s="210" t="s">
        <v>27071</v>
      </c>
      <c r="B13264" s="211" t="n">
        <v>271.66</v>
      </c>
    </row>
    <row r="13265" customFormat="false" ht="12.75" hidden="false" customHeight="false" outlineLevel="0" collapsed="false">
      <c r="A13265" s="210" t="s">
        <v>27073</v>
      </c>
      <c r="B13265" s="211" t="n">
        <v>247.29</v>
      </c>
    </row>
    <row r="13266" customFormat="false" ht="12.75" hidden="false" customHeight="false" outlineLevel="0" collapsed="false">
      <c r="A13266" s="210" t="s">
        <v>27074</v>
      </c>
      <c r="B13266" s="211" t="n">
        <v>341.27</v>
      </c>
    </row>
    <row r="13267" customFormat="false" ht="12.75" hidden="false" customHeight="false" outlineLevel="0" collapsed="false">
      <c r="A13267" s="210" t="s">
        <v>27076</v>
      </c>
      <c r="B13267" s="211" t="n">
        <v>313.09</v>
      </c>
    </row>
    <row r="13268" customFormat="false" ht="12.75" hidden="false" customHeight="false" outlineLevel="0" collapsed="false">
      <c r="A13268" s="210" t="s">
        <v>27077</v>
      </c>
      <c r="B13268" s="211" t="n">
        <v>546.58</v>
      </c>
    </row>
    <row r="13269" customFormat="false" ht="12.75" hidden="false" customHeight="false" outlineLevel="0" collapsed="false">
      <c r="A13269" s="210" t="s">
        <v>27079</v>
      </c>
      <c r="B13269" s="211" t="n">
        <v>504.39</v>
      </c>
    </row>
    <row r="13270" customFormat="false" ht="12.75" hidden="false" customHeight="false" outlineLevel="0" collapsed="false">
      <c r="A13270" s="210" t="s">
        <v>27080</v>
      </c>
      <c r="B13270" s="211" t="n">
        <v>464.16</v>
      </c>
    </row>
    <row r="13271" customFormat="false" ht="12.75" hidden="false" customHeight="false" outlineLevel="0" collapsed="false">
      <c r="A13271" s="210" t="s">
        <v>27082</v>
      </c>
      <c r="B13271" s="211" t="n">
        <v>426.67</v>
      </c>
    </row>
    <row r="13272" customFormat="false" ht="12.75" hidden="false" customHeight="false" outlineLevel="0" collapsed="false">
      <c r="A13272" s="210" t="s">
        <v>27083</v>
      </c>
      <c r="B13272" s="211" t="n">
        <v>1395.52</v>
      </c>
    </row>
    <row r="13273" customFormat="false" ht="12.75" hidden="false" customHeight="false" outlineLevel="0" collapsed="false">
      <c r="A13273" s="210" t="s">
        <v>27085</v>
      </c>
      <c r="B13273" s="211" t="n">
        <v>1302.47</v>
      </c>
    </row>
    <row r="13274" customFormat="false" ht="12.75" hidden="false" customHeight="false" outlineLevel="0" collapsed="false">
      <c r="A13274" s="210" t="s">
        <v>27086</v>
      </c>
      <c r="B13274" s="211" t="n">
        <v>1599.51</v>
      </c>
    </row>
    <row r="13275" customFormat="false" ht="12.75" hidden="false" customHeight="false" outlineLevel="0" collapsed="false">
      <c r="A13275" s="210" t="s">
        <v>27088</v>
      </c>
      <c r="B13275" s="211" t="n">
        <v>1492.49</v>
      </c>
    </row>
    <row r="13276" customFormat="false" ht="12.75" hidden="false" customHeight="false" outlineLevel="0" collapsed="false">
      <c r="A13276" s="210" t="s">
        <v>27089</v>
      </c>
      <c r="B13276" s="211" t="n">
        <v>1053.99</v>
      </c>
    </row>
    <row r="13277" customFormat="false" ht="12.75" hidden="false" customHeight="false" outlineLevel="0" collapsed="false">
      <c r="A13277" s="210" t="s">
        <v>27092</v>
      </c>
      <c r="B13277" s="211" t="n">
        <v>979.86</v>
      </c>
    </row>
    <row r="13278" customFormat="false" ht="12.75" hidden="false" customHeight="false" outlineLevel="0" collapsed="false">
      <c r="A13278" s="210" t="s">
        <v>27093</v>
      </c>
      <c r="B13278" s="211" t="n">
        <v>423.44</v>
      </c>
    </row>
    <row r="13279" customFormat="false" ht="12.75" hidden="false" customHeight="false" outlineLevel="0" collapsed="false">
      <c r="A13279" s="210" t="s">
        <v>27094</v>
      </c>
      <c r="B13279" s="211" t="n">
        <v>386.49</v>
      </c>
    </row>
    <row r="13280" customFormat="false" ht="12.75" hidden="false" customHeight="false" outlineLevel="0" collapsed="false">
      <c r="A13280" s="210" t="s">
        <v>27095</v>
      </c>
      <c r="B13280" s="211" t="n">
        <v>339.62</v>
      </c>
    </row>
    <row r="13281" customFormat="false" ht="12.75" hidden="false" customHeight="false" outlineLevel="0" collapsed="false">
      <c r="A13281" s="210" t="s">
        <v>27096</v>
      </c>
      <c r="B13281" s="211" t="n">
        <v>307.55</v>
      </c>
    </row>
    <row r="13282" customFormat="false" ht="12.75" hidden="false" customHeight="false" outlineLevel="0" collapsed="false">
      <c r="A13282" s="210" t="s">
        <v>27097</v>
      </c>
      <c r="B13282" s="211" t="n">
        <v>1196.43</v>
      </c>
    </row>
    <row r="13283" customFormat="false" ht="12.75" hidden="false" customHeight="false" outlineLevel="0" collapsed="false">
      <c r="A13283" s="210" t="s">
        <v>27098</v>
      </c>
      <c r="B13283" s="211" t="n">
        <v>1116.66</v>
      </c>
    </row>
    <row r="13284" customFormat="false" ht="12.75" hidden="false" customHeight="false" outlineLevel="0" collapsed="false">
      <c r="A13284" s="210" t="s">
        <v>27099</v>
      </c>
      <c r="B13284" s="211" t="n">
        <v>1350.67</v>
      </c>
    </row>
    <row r="13285" customFormat="false" ht="12.75" hidden="false" customHeight="false" outlineLevel="0" collapsed="false">
      <c r="A13285" s="210" t="s">
        <v>27100</v>
      </c>
      <c r="B13285" s="211" t="n">
        <v>1259.63</v>
      </c>
    </row>
    <row r="13286" customFormat="false" ht="12.75" hidden="false" customHeight="false" outlineLevel="0" collapsed="false">
      <c r="A13286" s="210" t="s">
        <v>27101</v>
      </c>
      <c r="B13286" s="211" t="n">
        <v>4493.99</v>
      </c>
    </row>
    <row r="13287" customFormat="false" ht="12.75" hidden="false" customHeight="false" outlineLevel="0" collapsed="false">
      <c r="A13287" s="210" t="s">
        <v>27108</v>
      </c>
      <c r="B13287" s="211" t="n">
        <v>4360.88</v>
      </c>
    </row>
    <row r="13288" customFormat="false" ht="12.75" hidden="false" customHeight="false" outlineLevel="0" collapsed="false">
      <c r="A13288" s="210" t="s">
        <v>27109</v>
      </c>
      <c r="B13288" s="211" t="n">
        <v>2513.35</v>
      </c>
    </row>
    <row r="13289" customFormat="false" ht="12.75" hidden="false" customHeight="false" outlineLevel="0" collapsed="false">
      <c r="A13289" s="210" t="s">
        <v>27116</v>
      </c>
      <c r="B13289" s="211" t="n">
        <v>2433.37</v>
      </c>
    </row>
    <row r="13290" customFormat="false" ht="12.75" hidden="false" customHeight="false" outlineLevel="0" collapsed="false">
      <c r="A13290" s="210" t="s">
        <v>27117</v>
      </c>
      <c r="B13290" s="211" t="n">
        <v>2805.35</v>
      </c>
    </row>
    <row r="13291" customFormat="false" ht="12.75" hidden="false" customHeight="false" outlineLevel="0" collapsed="false">
      <c r="A13291" s="210" t="s">
        <v>27124</v>
      </c>
      <c r="B13291" s="211" t="n">
        <v>2711.73</v>
      </c>
    </row>
    <row r="13292" customFormat="false" ht="12.75" hidden="false" customHeight="false" outlineLevel="0" collapsed="false">
      <c r="A13292" s="210" t="s">
        <v>27125</v>
      </c>
      <c r="B13292" s="211" t="n">
        <v>1604.94</v>
      </c>
    </row>
    <row r="13293" customFormat="false" ht="12.75" hidden="false" customHeight="false" outlineLevel="0" collapsed="false">
      <c r="A13293" s="210" t="s">
        <v>27128</v>
      </c>
      <c r="B13293" s="211" t="n">
        <v>1547.72</v>
      </c>
    </row>
    <row r="13294" customFormat="false" ht="12.75" hidden="false" customHeight="false" outlineLevel="0" collapsed="false">
      <c r="A13294" s="210" t="s">
        <v>27129</v>
      </c>
      <c r="B13294" s="211" t="n">
        <v>5833.1</v>
      </c>
    </row>
    <row r="13295" customFormat="false" ht="12.75" hidden="false" customHeight="false" outlineLevel="0" collapsed="false">
      <c r="A13295" s="210" t="s">
        <v>27133</v>
      </c>
      <c r="B13295" s="211" t="n">
        <v>5631.65</v>
      </c>
    </row>
    <row r="13296" customFormat="false" ht="12.75" hidden="false" customHeight="false" outlineLevel="0" collapsed="false">
      <c r="A13296" s="210" t="s">
        <v>27134</v>
      </c>
      <c r="B13296" s="211" t="n">
        <v>612.68</v>
      </c>
    </row>
    <row r="13297" customFormat="false" ht="12.75" hidden="false" customHeight="false" outlineLevel="0" collapsed="false">
      <c r="A13297" s="210" t="s">
        <v>27141</v>
      </c>
      <c r="B13297" s="211" t="n">
        <v>565.67</v>
      </c>
    </row>
    <row r="13298" customFormat="false" ht="12.75" hidden="false" customHeight="false" outlineLevel="0" collapsed="false">
      <c r="A13298" s="210" t="s">
        <v>27142</v>
      </c>
      <c r="B13298" s="211" t="n">
        <v>1065.69</v>
      </c>
    </row>
    <row r="13299" customFormat="false" ht="12.75" hidden="false" customHeight="false" outlineLevel="0" collapsed="false">
      <c r="A13299" s="210" t="s">
        <v>27148</v>
      </c>
      <c r="B13299" s="211" t="n">
        <v>984.23</v>
      </c>
    </row>
    <row r="13300" customFormat="false" ht="12.75" hidden="false" customHeight="false" outlineLevel="0" collapsed="false">
      <c r="A13300" s="210" t="s">
        <v>44991</v>
      </c>
      <c r="B13300" s="211" t="n">
        <v>467.71</v>
      </c>
    </row>
    <row r="13301" customFormat="false" ht="12.75" hidden="false" customHeight="false" outlineLevel="0" collapsed="false">
      <c r="A13301" s="210" t="s">
        <v>44992</v>
      </c>
      <c r="B13301" s="211" t="n">
        <v>415.76</v>
      </c>
    </row>
    <row r="13302" customFormat="false" ht="12.75" hidden="false" customHeight="false" outlineLevel="0" collapsed="false">
      <c r="A13302" s="210" t="s">
        <v>27157</v>
      </c>
      <c r="B13302" s="211" t="n">
        <v>785.93</v>
      </c>
    </row>
    <row r="13303" customFormat="false" ht="12.75" hidden="false" customHeight="false" outlineLevel="0" collapsed="false">
      <c r="A13303" s="210" t="s">
        <v>27164</v>
      </c>
      <c r="B13303" s="211" t="n">
        <v>715.28</v>
      </c>
    </row>
    <row r="13304" customFormat="false" ht="12.75" hidden="false" customHeight="false" outlineLevel="0" collapsed="false">
      <c r="A13304" s="210" t="s">
        <v>27165</v>
      </c>
      <c r="B13304" s="211" t="n">
        <v>913.18</v>
      </c>
    </row>
    <row r="13305" customFormat="false" ht="12.75" hidden="false" customHeight="false" outlineLevel="0" collapsed="false">
      <c r="A13305" s="210" t="s">
        <v>27171</v>
      </c>
      <c r="B13305" s="211" t="n">
        <v>835.26</v>
      </c>
    </row>
    <row r="13306" customFormat="false" ht="12.75" hidden="false" customHeight="false" outlineLevel="0" collapsed="false">
      <c r="A13306" s="210" t="s">
        <v>27172</v>
      </c>
      <c r="B13306" s="211" t="n">
        <v>1164.34</v>
      </c>
    </row>
    <row r="13307" customFormat="false" ht="12.75" hidden="false" customHeight="false" outlineLevel="0" collapsed="false">
      <c r="A13307" s="210" t="s">
        <v>27179</v>
      </c>
      <c r="B13307" s="211" t="n">
        <v>1074.01</v>
      </c>
    </row>
    <row r="13308" customFormat="false" ht="12.75" hidden="false" customHeight="false" outlineLevel="0" collapsed="false">
      <c r="A13308" s="210" t="s">
        <v>27180</v>
      </c>
      <c r="B13308" s="211" t="n">
        <v>743.31</v>
      </c>
    </row>
    <row r="13309" customFormat="false" ht="12.75" hidden="false" customHeight="false" outlineLevel="0" collapsed="false">
      <c r="A13309" s="210" t="s">
        <v>27187</v>
      </c>
      <c r="B13309" s="211" t="n">
        <v>677.32</v>
      </c>
    </row>
    <row r="13310" customFormat="false" ht="12.75" hidden="false" customHeight="false" outlineLevel="0" collapsed="false">
      <c r="A13310" s="210" t="s">
        <v>27188</v>
      </c>
      <c r="B13310" s="211" t="n">
        <v>1057.06</v>
      </c>
    </row>
    <row r="13311" customFormat="false" ht="12.75" hidden="false" customHeight="false" outlineLevel="0" collapsed="false">
      <c r="A13311" s="210" t="s">
        <v>27195</v>
      </c>
      <c r="B13311" s="211" t="n">
        <v>977.27</v>
      </c>
    </row>
    <row r="13312" customFormat="false" ht="12.75" hidden="false" customHeight="false" outlineLevel="0" collapsed="false">
      <c r="A13312" s="210" t="s">
        <v>27196</v>
      </c>
      <c r="B13312" s="211" t="n">
        <v>121.79</v>
      </c>
    </row>
    <row r="13313" customFormat="false" ht="12.75" hidden="false" customHeight="false" outlineLevel="0" collapsed="false">
      <c r="A13313" s="210" t="s">
        <v>27198</v>
      </c>
      <c r="B13313" s="211" t="n">
        <v>121.79</v>
      </c>
    </row>
    <row r="13314" customFormat="false" ht="12.75" hidden="false" customHeight="false" outlineLevel="0" collapsed="false">
      <c r="A13314" s="210" t="s">
        <v>27199</v>
      </c>
      <c r="B13314" s="211" t="n">
        <v>146.15</v>
      </c>
    </row>
    <row r="13315" customFormat="false" ht="12.75" hidden="false" customHeight="false" outlineLevel="0" collapsed="false">
      <c r="A13315" s="210" t="s">
        <v>27201</v>
      </c>
      <c r="B13315" s="211" t="n">
        <v>146.15</v>
      </c>
    </row>
    <row r="13316" customFormat="false" ht="12.75" hidden="false" customHeight="false" outlineLevel="0" collapsed="false">
      <c r="A13316" s="210" t="s">
        <v>27202</v>
      </c>
      <c r="B13316" s="211" t="n">
        <v>383.57</v>
      </c>
    </row>
    <row r="13317" customFormat="false" ht="12.75" hidden="false" customHeight="false" outlineLevel="0" collapsed="false">
      <c r="A13317" s="210" t="s">
        <v>27204</v>
      </c>
      <c r="B13317" s="211" t="n">
        <v>383.57</v>
      </c>
    </row>
    <row r="13318" customFormat="false" ht="12.75" hidden="false" customHeight="false" outlineLevel="0" collapsed="false">
      <c r="A13318" s="210" t="s">
        <v>27205</v>
      </c>
      <c r="B13318" s="211" t="n">
        <v>54.66</v>
      </c>
    </row>
    <row r="13319" customFormat="false" ht="12.75" hidden="false" customHeight="false" outlineLevel="0" collapsed="false">
      <c r="A13319" s="210" t="s">
        <v>27208</v>
      </c>
      <c r="B13319" s="211" t="n">
        <v>51.45</v>
      </c>
    </row>
    <row r="13320" customFormat="false" ht="12.75" hidden="false" customHeight="false" outlineLevel="0" collapsed="false">
      <c r="A13320" s="210" t="s">
        <v>27209</v>
      </c>
      <c r="B13320" s="211" t="n">
        <v>80.93</v>
      </c>
    </row>
    <row r="13321" customFormat="false" ht="12.75" hidden="false" customHeight="false" outlineLevel="0" collapsed="false">
      <c r="A13321" s="210" t="s">
        <v>27213</v>
      </c>
      <c r="B13321" s="211" t="n">
        <v>76.79</v>
      </c>
    </row>
    <row r="13322" customFormat="false" ht="12.75" hidden="false" customHeight="false" outlineLevel="0" collapsed="false">
      <c r="A13322" s="210" t="s">
        <v>27214</v>
      </c>
      <c r="B13322" s="211" t="n">
        <v>110.47</v>
      </c>
    </row>
    <row r="13323" customFormat="false" ht="12.75" hidden="false" customHeight="false" outlineLevel="0" collapsed="false">
      <c r="A13323" s="210" t="s">
        <v>27216</v>
      </c>
      <c r="B13323" s="211" t="n">
        <v>104.94</v>
      </c>
    </row>
    <row r="13324" customFormat="false" ht="12.75" hidden="false" customHeight="false" outlineLevel="0" collapsed="false">
      <c r="A13324" s="210" t="s">
        <v>27217</v>
      </c>
      <c r="B13324" s="211" t="n">
        <v>156.05</v>
      </c>
    </row>
    <row r="13325" customFormat="false" ht="12.75" hidden="false" customHeight="false" outlineLevel="0" collapsed="false">
      <c r="A13325" s="210" t="s">
        <v>27219</v>
      </c>
      <c r="B13325" s="211" t="n">
        <v>148.48</v>
      </c>
    </row>
    <row r="13326" customFormat="false" ht="12.75" hidden="false" customHeight="false" outlineLevel="0" collapsed="false">
      <c r="A13326" s="210" t="s">
        <v>27220</v>
      </c>
      <c r="B13326" s="211" t="n">
        <v>167.06</v>
      </c>
    </row>
    <row r="13327" customFormat="false" ht="12.75" hidden="false" customHeight="false" outlineLevel="0" collapsed="false">
      <c r="A13327" s="210" t="s">
        <v>27224</v>
      </c>
      <c r="B13327" s="211" t="n">
        <v>156.22</v>
      </c>
    </row>
    <row r="13328" customFormat="false" ht="12.75" hidden="false" customHeight="false" outlineLevel="0" collapsed="false">
      <c r="A13328" s="210" t="s">
        <v>27225</v>
      </c>
      <c r="B13328" s="211" t="n">
        <v>233.41</v>
      </c>
    </row>
    <row r="13329" customFormat="false" ht="12.75" hidden="false" customHeight="false" outlineLevel="0" collapsed="false">
      <c r="A13329" s="210" t="s">
        <v>27229</v>
      </c>
      <c r="B13329" s="211" t="n">
        <v>222.58</v>
      </c>
    </row>
    <row r="13330" customFormat="false" ht="12.75" hidden="false" customHeight="false" outlineLevel="0" collapsed="false">
      <c r="A13330" s="210" t="s">
        <v>27230</v>
      </c>
      <c r="B13330" s="211" t="n">
        <v>1565.52</v>
      </c>
    </row>
    <row r="13331" customFormat="false" ht="12.75" hidden="false" customHeight="false" outlineLevel="0" collapsed="false">
      <c r="A13331" s="210" t="s">
        <v>27236</v>
      </c>
      <c r="B13331" s="211" t="n">
        <v>1499.1</v>
      </c>
    </row>
    <row r="13332" customFormat="false" ht="12.75" hidden="false" customHeight="false" outlineLevel="0" collapsed="false">
      <c r="A13332" s="210" t="s">
        <v>27237</v>
      </c>
      <c r="B13332" s="211" t="n">
        <v>1939.58</v>
      </c>
    </row>
    <row r="13333" customFormat="false" ht="12.75" hidden="false" customHeight="false" outlineLevel="0" collapsed="false">
      <c r="A13333" s="210" t="s">
        <v>27241</v>
      </c>
      <c r="B13333" s="211" t="n">
        <v>1859.86</v>
      </c>
    </row>
    <row r="13334" customFormat="false" ht="12.75" hidden="false" customHeight="false" outlineLevel="0" collapsed="false">
      <c r="A13334" s="210" t="s">
        <v>27242</v>
      </c>
      <c r="B13334" s="211" t="n">
        <v>2150.89</v>
      </c>
    </row>
    <row r="13335" customFormat="false" ht="12.75" hidden="false" customHeight="false" outlineLevel="0" collapsed="false">
      <c r="A13335" s="210" t="s">
        <v>27244</v>
      </c>
      <c r="B13335" s="211" t="n">
        <v>2063.54</v>
      </c>
    </row>
    <row r="13336" customFormat="false" ht="12.75" hidden="false" customHeight="false" outlineLevel="0" collapsed="false">
      <c r="A13336" s="210" t="s">
        <v>27245</v>
      </c>
      <c r="B13336" s="211" t="n">
        <v>2273.3</v>
      </c>
    </row>
    <row r="13337" customFormat="false" ht="12.75" hidden="false" customHeight="false" outlineLevel="0" collapsed="false">
      <c r="A13337" s="210" t="s">
        <v>27247</v>
      </c>
      <c r="B13337" s="211" t="n">
        <v>2179.64</v>
      </c>
    </row>
    <row r="13338" customFormat="false" ht="12.75" hidden="false" customHeight="false" outlineLevel="0" collapsed="false">
      <c r="A13338" s="210" t="s">
        <v>27248</v>
      </c>
      <c r="B13338" s="211" t="n">
        <v>2352.62</v>
      </c>
    </row>
    <row r="13339" customFormat="false" ht="12.75" hidden="false" customHeight="false" outlineLevel="0" collapsed="false">
      <c r="A13339" s="210" t="s">
        <v>27250</v>
      </c>
      <c r="B13339" s="211" t="n">
        <v>2257</v>
      </c>
    </row>
    <row r="13340" customFormat="false" ht="12.75" hidden="false" customHeight="false" outlineLevel="0" collapsed="false">
      <c r="A13340" s="210" t="s">
        <v>27251</v>
      </c>
      <c r="B13340" s="211" t="n">
        <v>2528.51</v>
      </c>
    </row>
    <row r="13341" customFormat="false" ht="12.75" hidden="false" customHeight="false" outlineLevel="0" collapsed="false">
      <c r="A13341" s="210" t="s">
        <v>27253</v>
      </c>
      <c r="B13341" s="211" t="n">
        <v>2426.02</v>
      </c>
    </row>
    <row r="13342" customFormat="false" ht="12.75" hidden="false" customHeight="false" outlineLevel="0" collapsed="false">
      <c r="A13342" s="210" t="s">
        <v>27254</v>
      </c>
      <c r="B13342" s="211" t="n">
        <v>2787.57</v>
      </c>
    </row>
    <row r="13343" customFormat="false" ht="12.75" hidden="false" customHeight="false" outlineLevel="0" collapsed="false">
      <c r="A13343" s="210" t="s">
        <v>27256</v>
      </c>
      <c r="B13343" s="211" t="n">
        <v>2675.97</v>
      </c>
    </row>
    <row r="13344" customFormat="false" ht="12.75" hidden="false" customHeight="false" outlineLevel="0" collapsed="false">
      <c r="A13344" s="210" t="s">
        <v>27257</v>
      </c>
      <c r="B13344" s="211" t="n">
        <v>3221.9</v>
      </c>
    </row>
    <row r="13345" customFormat="false" ht="12.75" hidden="false" customHeight="false" outlineLevel="0" collapsed="false">
      <c r="A13345" s="210" t="s">
        <v>27262</v>
      </c>
      <c r="B13345" s="211" t="n">
        <v>3093.51</v>
      </c>
    </row>
    <row r="13346" customFormat="false" ht="12.75" hidden="false" customHeight="false" outlineLevel="0" collapsed="false">
      <c r="A13346" s="210" t="s">
        <v>27263</v>
      </c>
      <c r="B13346" s="211" t="n">
        <v>3450.02</v>
      </c>
    </row>
    <row r="13347" customFormat="false" ht="12.75" hidden="false" customHeight="false" outlineLevel="0" collapsed="false">
      <c r="A13347" s="210" t="s">
        <v>27265</v>
      </c>
      <c r="B13347" s="211" t="n">
        <v>3312.97</v>
      </c>
    </row>
    <row r="13348" customFormat="false" ht="12.75" hidden="false" customHeight="false" outlineLevel="0" collapsed="false">
      <c r="A13348" s="210" t="s">
        <v>27266</v>
      </c>
      <c r="B13348" s="211" t="n">
        <v>217.11</v>
      </c>
    </row>
    <row r="13349" customFormat="false" ht="12.75" hidden="false" customHeight="false" outlineLevel="0" collapsed="false">
      <c r="A13349" s="210" t="s">
        <v>27273</v>
      </c>
      <c r="B13349" s="211" t="n">
        <v>202.21</v>
      </c>
    </row>
    <row r="13350" customFormat="false" ht="12.75" hidden="false" customHeight="false" outlineLevel="0" collapsed="false">
      <c r="A13350" s="210" t="s">
        <v>27274</v>
      </c>
      <c r="B13350" s="211" t="n">
        <v>395.35</v>
      </c>
    </row>
    <row r="13351" customFormat="false" ht="12.75" hidden="false" customHeight="false" outlineLevel="0" collapsed="false">
      <c r="A13351" s="210" t="s">
        <v>27277</v>
      </c>
      <c r="B13351" s="211" t="n">
        <v>370.95</v>
      </c>
    </row>
    <row r="13352" customFormat="false" ht="12.75" hidden="false" customHeight="false" outlineLevel="0" collapsed="false">
      <c r="A13352" s="210" t="s">
        <v>27278</v>
      </c>
      <c r="B13352" s="211" t="n">
        <v>1314.08</v>
      </c>
    </row>
    <row r="13353" customFormat="false" ht="12.75" hidden="false" customHeight="false" outlineLevel="0" collapsed="false">
      <c r="A13353" s="210" t="s">
        <v>27281</v>
      </c>
      <c r="B13353" s="211" t="n">
        <v>1224.4</v>
      </c>
    </row>
    <row r="13354" customFormat="false" ht="12.75" hidden="false" customHeight="false" outlineLevel="0" collapsed="false">
      <c r="A13354" s="210" t="s">
        <v>27282</v>
      </c>
      <c r="B13354" s="211" t="n">
        <v>2455.14</v>
      </c>
    </row>
    <row r="13355" customFormat="false" ht="12.75" hidden="false" customHeight="false" outlineLevel="0" collapsed="false">
      <c r="A13355" s="210" t="s">
        <v>27289</v>
      </c>
      <c r="B13355" s="211" t="n">
        <v>2287.78</v>
      </c>
    </row>
    <row r="13356" customFormat="false" ht="12.75" hidden="false" customHeight="false" outlineLevel="0" collapsed="false">
      <c r="A13356" s="210" t="s">
        <v>27290</v>
      </c>
      <c r="B13356" s="211" t="n">
        <v>250.38</v>
      </c>
    </row>
    <row r="13357" customFormat="false" ht="12.75" hidden="false" customHeight="false" outlineLevel="0" collapsed="false">
      <c r="A13357" s="210" t="s">
        <v>27297</v>
      </c>
      <c r="B13357" s="211" t="n">
        <v>241.73</v>
      </c>
    </row>
    <row r="13358" customFormat="false" ht="12.75" hidden="false" customHeight="false" outlineLevel="0" collapsed="false">
      <c r="A13358" s="210" t="s">
        <v>27298</v>
      </c>
      <c r="B13358" s="211" t="n">
        <v>199.5</v>
      </c>
    </row>
    <row r="13359" customFormat="false" ht="12.75" hidden="false" customHeight="false" outlineLevel="0" collapsed="false">
      <c r="A13359" s="210" t="s">
        <v>27304</v>
      </c>
      <c r="B13359" s="211" t="n">
        <v>192.9</v>
      </c>
    </row>
    <row r="13360" customFormat="false" ht="12.75" hidden="false" customHeight="false" outlineLevel="0" collapsed="false">
      <c r="A13360" s="210" t="s">
        <v>27305</v>
      </c>
      <c r="B13360" s="211" t="n">
        <v>148.91</v>
      </c>
    </row>
    <row r="13361" customFormat="false" ht="12.75" hidden="false" customHeight="false" outlineLevel="0" collapsed="false">
      <c r="A13361" s="210" t="s">
        <v>27310</v>
      </c>
      <c r="B13361" s="211" t="n">
        <v>144.58</v>
      </c>
    </row>
    <row r="13362" customFormat="false" ht="12.75" hidden="false" customHeight="false" outlineLevel="0" collapsed="false">
      <c r="A13362" s="210" t="s">
        <v>27311</v>
      </c>
      <c r="B13362" s="211" t="n">
        <v>1771.38</v>
      </c>
    </row>
    <row r="13363" customFormat="false" ht="12.75" hidden="false" customHeight="false" outlineLevel="0" collapsed="false">
      <c r="A13363" s="210" t="s">
        <v>27318</v>
      </c>
      <c r="B13363" s="211" t="n">
        <v>1709.19</v>
      </c>
    </row>
    <row r="13364" customFormat="false" ht="12.75" hidden="false" customHeight="false" outlineLevel="0" collapsed="false">
      <c r="A13364" s="210" t="s">
        <v>27319</v>
      </c>
      <c r="B13364" s="211" t="n">
        <v>167.06</v>
      </c>
    </row>
    <row r="13365" customFormat="false" ht="12.75" hidden="false" customHeight="false" outlineLevel="0" collapsed="false">
      <c r="A13365" s="210" t="s">
        <v>27322</v>
      </c>
      <c r="B13365" s="211" t="n">
        <v>156.22</v>
      </c>
    </row>
    <row r="13366" customFormat="false" ht="12.75" hidden="false" customHeight="false" outlineLevel="0" collapsed="false">
      <c r="A13366" s="210" t="s">
        <v>27323</v>
      </c>
      <c r="B13366" s="211" t="n">
        <v>233.6</v>
      </c>
    </row>
    <row r="13367" customFormat="false" ht="12.75" hidden="false" customHeight="false" outlineLevel="0" collapsed="false">
      <c r="A13367" s="210" t="s">
        <v>27325</v>
      </c>
      <c r="B13367" s="211" t="n">
        <v>222.77</v>
      </c>
    </row>
    <row r="13368" customFormat="false" ht="12.75" hidden="false" customHeight="false" outlineLevel="0" collapsed="false">
      <c r="A13368" s="210" t="s">
        <v>27326</v>
      </c>
      <c r="B13368" s="211" t="n">
        <v>3478.8</v>
      </c>
    </row>
    <row r="13369" customFormat="false" ht="12.75" hidden="false" customHeight="false" outlineLevel="0" collapsed="false">
      <c r="A13369" s="210" t="s">
        <v>27329</v>
      </c>
      <c r="B13369" s="211" t="n">
        <v>3402.37</v>
      </c>
    </row>
    <row r="13370" customFormat="false" ht="12.75" hidden="false" customHeight="false" outlineLevel="0" collapsed="false">
      <c r="A13370" s="210" t="s">
        <v>27330</v>
      </c>
      <c r="B13370" s="211" t="n">
        <v>4039.68</v>
      </c>
    </row>
    <row r="13371" customFormat="false" ht="12.75" hidden="false" customHeight="false" outlineLevel="0" collapsed="false">
      <c r="A13371" s="210" t="s">
        <v>342</v>
      </c>
      <c r="B13371" s="211" t="n">
        <v>3924.78</v>
      </c>
    </row>
    <row r="13372" customFormat="false" ht="12.75" hidden="false" customHeight="false" outlineLevel="0" collapsed="false">
      <c r="A13372" s="210" t="s">
        <v>27332</v>
      </c>
      <c r="B13372" s="211" t="n">
        <v>5394.62</v>
      </c>
    </row>
    <row r="13373" customFormat="false" ht="12.75" hidden="false" customHeight="false" outlineLevel="0" collapsed="false">
      <c r="A13373" s="210" t="s">
        <v>27334</v>
      </c>
      <c r="B13373" s="211" t="n">
        <v>5276.96</v>
      </c>
    </row>
    <row r="13374" customFormat="false" ht="12.75" hidden="false" customHeight="false" outlineLevel="0" collapsed="false">
      <c r="A13374" s="210" t="s">
        <v>27335</v>
      </c>
      <c r="B13374" s="211" t="n">
        <v>5984.62</v>
      </c>
    </row>
    <row r="13375" customFormat="false" ht="12.75" hidden="false" customHeight="false" outlineLevel="0" collapsed="false">
      <c r="A13375" s="210" t="s">
        <v>27338</v>
      </c>
      <c r="B13375" s="211" t="n">
        <v>5844.06</v>
      </c>
    </row>
    <row r="13376" customFormat="false" ht="12.75" hidden="false" customHeight="false" outlineLevel="0" collapsed="false">
      <c r="A13376" s="210" t="s">
        <v>27339</v>
      </c>
      <c r="B13376" s="211" t="n">
        <v>6000.65</v>
      </c>
    </row>
    <row r="13377" customFormat="false" ht="12.75" hidden="false" customHeight="false" outlineLevel="0" collapsed="false">
      <c r="A13377" s="210" t="s">
        <v>27341</v>
      </c>
      <c r="B13377" s="211" t="n">
        <v>5866.25</v>
      </c>
    </row>
    <row r="13378" customFormat="false" ht="12.75" hidden="false" customHeight="false" outlineLevel="0" collapsed="false">
      <c r="A13378" s="210" t="s">
        <v>27342</v>
      </c>
      <c r="B13378" s="211" t="n">
        <v>9083.38</v>
      </c>
    </row>
    <row r="13379" customFormat="false" ht="12.75" hidden="false" customHeight="false" outlineLevel="0" collapsed="false">
      <c r="A13379" s="210" t="s">
        <v>27344</v>
      </c>
      <c r="B13379" s="211" t="n">
        <v>8950.76</v>
      </c>
    </row>
    <row r="13380" customFormat="false" ht="12.75" hidden="false" customHeight="false" outlineLevel="0" collapsed="false">
      <c r="A13380" s="210" t="s">
        <v>27345</v>
      </c>
      <c r="B13380" s="211" t="n">
        <v>7855.49</v>
      </c>
    </row>
    <row r="13381" customFormat="false" ht="12.75" hidden="false" customHeight="false" outlineLevel="0" collapsed="false">
      <c r="A13381" s="210" t="s">
        <v>27347</v>
      </c>
      <c r="B13381" s="211" t="n">
        <v>7663.62</v>
      </c>
    </row>
    <row r="13382" customFormat="false" ht="12.75" hidden="false" customHeight="false" outlineLevel="0" collapsed="false">
      <c r="A13382" s="210" t="s">
        <v>27348</v>
      </c>
      <c r="B13382" s="211" t="n">
        <v>6620.9</v>
      </c>
    </row>
    <row r="13383" customFormat="false" ht="12.75" hidden="false" customHeight="false" outlineLevel="0" collapsed="false">
      <c r="A13383" s="210" t="s">
        <v>27350</v>
      </c>
      <c r="B13383" s="211" t="n">
        <v>6452.32</v>
      </c>
    </row>
    <row r="13384" customFormat="false" ht="12.75" hidden="false" customHeight="false" outlineLevel="0" collapsed="false">
      <c r="A13384" s="210" t="s">
        <v>27351</v>
      </c>
      <c r="B13384" s="211" t="n">
        <v>10526.53</v>
      </c>
    </row>
    <row r="13385" customFormat="false" ht="12.75" hidden="false" customHeight="false" outlineLevel="0" collapsed="false">
      <c r="A13385" s="210" t="s">
        <v>27353</v>
      </c>
      <c r="B13385" s="211" t="n">
        <v>10348.99</v>
      </c>
    </row>
    <row r="13386" customFormat="false" ht="12.75" hidden="false" customHeight="false" outlineLevel="0" collapsed="false">
      <c r="A13386" s="210" t="s">
        <v>27354</v>
      </c>
      <c r="B13386" s="211" t="n">
        <v>9176.35</v>
      </c>
    </row>
    <row r="13387" customFormat="false" ht="12.75" hidden="false" customHeight="false" outlineLevel="0" collapsed="false">
      <c r="A13387" s="210" t="s">
        <v>27356</v>
      </c>
      <c r="B13387" s="211" t="n">
        <v>8920.35</v>
      </c>
    </row>
    <row r="13388" customFormat="false" ht="12.75" hidden="false" customHeight="false" outlineLevel="0" collapsed="false">
      <c r="A13388" s="210" t="s">
        <v>27357</v>
      </c>
      <c r="B13388" s="211" t="n">
        <v>9291.25</v>
      </c>
    </row>
    <row r="13389" customFormat="false" ht="12.75" hidden="false" customHeight="false" outlineLevel="0" collapsed="false">
      <c r="A13389" s="210" t="s">
        <v>27359</v>
      </c>
      <c r="B13389" s="211" t="n">
        <v>9071.73</v>
      </c>
    </row>
    <row r="13390" customFormat="false" ht="12.75" hidden="false" customHeight="false" outlineLevel="0" collapsed="false">
      <c r="A13390" s="210" t="s">
        <v>27360</v>
      </c>
      <c r="B13390" s="211" t="n">
        <v>11416.19</v>
      </c>
    </row>
    <row r="13391" customFormat="false" ht="12.75" hidden="false" customHeight="false" outlineLevel="0" collapsed="false">
      <c r="A13391" s="210" t="s">
        <v>27362</v>
      </c>
      <c r="B13391" s="211" t="n">
        <v>11216.18</v>
      </c>
    </row>
    <row r="13392" customFormat="false" ht="12.75" hidden="false" customHeight="false" outlineLevel="0" collapsed="false">
      <c r="A13392" s="210" t="s">
        <v>27363</v>
      </c>
      <c r="B13392" s="211" t="n">
        <v>10890.53</v>
      </c>
    </row>
    <row r="13393" customFormat="false" ht="12.75" hidden="false" customHeight="false" outlineLevel="0" collapsed="false">
      <c r="A13393" s="210" t="s">
        <v>27365</v>
      </c>
      <c r="B13393" s="211" t="n">
        <v>10620.09</v>
      </c>
    </row>
    <row r="13394" customFormat="false" ht="12.75" hidden="false" customHeight="false" outlineLevel="0" collapsed="false">
      <c r="A13394" s="210" t="s">
        <v>27366</v>
      </c>
      <c r="B13394" s="211" t="n">
        <v>12814.17</v>
      </c>
    </row>
    <row r="13395" customFormat="false" ht="12.75" hidden="false" customHeight="false" outlineLevel="0" collapsed="false">
      <c r="A13395" s="210" t="s">
        <v>27368</v>
      </c>
      <c r="B13395" s="211" t="n">
        <v>12569.26</v>
      </c>
    </row>
    <row r="13396" customFormat="false" ht="12.75" hidden="false" customHeight="false" outlineLevel="0" collapsed="false">
      <c r="A13396" s="210" t="s">
        <v>27369</v>
      </c>
      <c r="B13396" s="211" t="n">
        <v>11375.02</v>
      </c>
    </row>
    <row r="13397" customFormat="false" ht="12.75" hidden="false" customHeight="false" outlineLevel="0" collapsed="false">
      <c r="A13397" s="210" t="s">
        <v>27371</v>
      </c>
      <c r="B13397" s="211" t="n">
        <v>11053.62</v>
      </c>
    </row>
    <row r="13398" customFormat="false" ht="12.75" hidden="false" customHeight="false" outlineLevel="0" collapsed="false">
      <c r="A13398" s="210" t="s">
        <v>27372</v>
      </c>
      <c r="B13398" s="211" t="n">
        <v>15073.52</v>
      </c>
    </row>
    <row r="13399" customFormat="false" ht="12.75" hidden="false" customHeight="false" outlineLevel="0" collapsed="false">
      <c r="A13399" s="210" t="s">
        <v>27374</v>
      </c>
      <c r="B13399" s="211" t="n">
        <v>14783.66</v>
      </c>
    </row>
    <row r="13400" customFormat="false" ht="12.75" hidden="false" customHeight="false" outlineLevel="0" collapsed="false">
      <c r="A13400" s="210" t="s">
        <v>27375</v>
      </c>
      <c r="B13400" s="211" t="n">
        <v>14047.3</v>
      </c>
    </row>
    <row r="13401" customFormat="false" ht="12.75" hidden="false" customHeight="false" outlineLevel="0" collapsed="false">
      <c r="A13401" s="210" t="s">
        <v>27377</v>
      </c>
      <c r="B13401" s="211" t="n">
        <v>13674.98</v>
      </c>
    </row>
    <row r="13402" customFormat="false" ht="12.75" hidden="false" customHeight="false" outlineLevel="0" collapsed="false">
      <c r="A13402" s="210" t="s">
        <v>27378</v>
      </c>
      <c r="B13402" s="211" t="n">
        <v>16556.67</v>
      </c>
    </row>
    <row r="13403" customFormat="false" ht="12.75" hidden="false" customHeight="false" outlineLevel="0" collapsed="false">
      <c r="A13403" s="210" t="s">
        <v>27380</v>
      </c>
      <c r="B13403" s="211" t="n">
        <v>16221.9</v>
      </c>
    </row>
    <row r="13404" customFormat="false" ht="12.75" hidden="false" customHeight="false" outlineLevel="0" collapsed="false">
      <c r="A13404" s="210" t="s">
        <v>27381</v>
      </c>
      <c r="B13404" s="211" t="n">
        <v>18137.02</v>
      </c>
    </row>
    <row r="13405" customFormat="false" ht="12.75" hidden="false" customHeight="false" outlineLevel="0" collapsed="false">
      <c r="A13405" s="210" t="s">
        <v>27383</v>
      </c>
      <c r="B13405" s="211" t="n">
        <v>17757.3</v>
      </c>
    </row>
    <row r="13406" customFormat="false" ht="12.75" hidden="false" customHeight="false" outlineLevel="0" collapsed="false">
      <c r="A13406" s="210" t="s">
        <v>27384</v>
      </c>
      <c r="B13406" s="211" t="n">
        <v>19864.84</v>
      </c>
    </row>
    <row r="13407" customFormat="false" ht="12.75" hidden="false" customHeight="false" outlineLevel="0" collapsed="false">
      <c r="A13407" s="210" t="s">
        <v>27386</v>
      </c>
      <c r="B13407" s="211" t="n">
        <v>19417.72</v>
      </c>
    </row>
    <row r="13408" customFormat="false" ht="12.75" hidden="false" customHeight="false" outlineLevel="0" collapsed="false">
      <c r="A13408" s="210" t="s">
        <v>27387</v>
      </c>
      <c r="B13408" s="211" t="n">
        <v>21347.99</v>
      </c>
    </row>
    <row r="13409" customFormat="false" ht="12.75" hidden="false" customHeight="false" outlineLevel="0" collapsed="false">
      <c r="A13409" s="210" t="s">
        <v>27389</v>
      </c>
      <c r="B13409" s="211" t="n">
        <v>20855.95</v>
      </c>
    </row>
    <row r="13410" customFormat="false" ht="12.75" hidden="false" customHeight="false" outlineLevel="0" collapsed="false">
      <c r="A13410" s="210" t="s">
        <v>27390</v>
      </c>
      <c r="B13410" s="211" t="n">
        <v>874.9</v>
      </c>
    </row>
    <row r="13411" customFormat="false" ht="12.75" hidden="false" customHeight="false" outlineLevel="0" collapsed="false">
      <c r="A13411" s="210" t="s">
        <v>27393</v>
      </c>
      <c r="B13411" s="211" t="n">
        <v>843.32</v>
      </c>
    </row>
    <row r="13412" customFormat="false" ht="12.75" hidden="false" customHeight="false" outlineLevel="0" collapsed="false">
      <c r="A13412" s="210" t="s">
        <v>27394</v>
      </c>
      <c r="B13412" s="211" t="n">
        <v>1020.11</v>
      </c>
    </row>
    <row r="13413" customFormat="false" ht="12.75" hidden="false" customHeight="false" outlineLevel="0" collapsed="false">
      <c r="A13413" s="210" t="s">
        <v>27397</v>
      </c>
      <c r="B13413" s="211" t="n">
        <v>979.7</v>
      </c>
    </row>
    <row r="13414" customFormat="false" ht="12.75" hidden="false" customHeight="false" outlineLevel="0" collapsed="false">
      <c r="A13414" s="210" t="s">
        <v>27398</v>
      </c>
      <c r="B13414" s="211" t="n">
        <v>1185.6</v>
      </c>
    </row>
    <row r="13415" customFormat="false" ht="12.75" hidden="false" customHeight="false" outlineLevel="0" collapsed="false">
      <c r="A13415" s="210" t="s">
        <v>27400</v>
      </c>
      <c r="B13415" s="211" t="n">
        <v>1136.33</v>
      </c>
    </row>
    <row r="13416" customFormat="false" ht="12.75" hidden="false" customHeight="false" outlineLevel="0" collapsed="false">
      <c r="A13416" s="210" t="s">
        <v>27401</v>
      </c>
      <c r="B13416" s="211" t="n">
        <v>1652.26</v>
      </c>
    </row>
    <row r="13417" customFormat="false" ht="12.75" hidden="false" customHeight="false" outlineLevel="0" collapsed="false">
      <c r="A13417" s="210" t="s">
        <v>27403</v>
      </c>
      <c r="B13417" s="211" t="n">
        <v>1594.44</v>
      </c>
    </row>
    <row r="13418" customFormat="false" ht="12.75" hidden="false" customHeight="false" outlineLevel="0" collapsed="false">
      <c r="A13418" s="210" t="s">
        <v>27404</v>
      </c>
      <c r="B13418" s="211" t="n">
        <v>1570.3</v>
      </c>
    </row>
    <row r="13419" customFormat="false" ht="12.75" hidden="false" customHeight="false" outlineLevel="0" collapsed="false">
      <c r="A13419" s="210" t="s">
        <v>27406</v>
      </c>
      <c r="B13419" s="211" t="n">
        <v>1503.33</v>
      </c>
    </row>
    <row r="13420" customFormat="false" ht="12.75" hidden="false" customHeight="false" outlineLevel="0" collapsed="false">
      <c r="A13420" s="210" t="s">
        <v>27407</v>
      </c>
      <c r="B13420" s="211" t="n">
        <v>1959</v>
      </c>
    </row>
    <row r="13421" customFormat="false" ht="12.75" hidden="false" customHeight="false" outlineLevel="0" collapsed="false">
      <c r="A13421" s="210" t="s">
        <v>27409</v>
      </c>
      <c r="B13421" s="211" t="n">
        <v>1891.52</v>
      </c>
    </row>
    <row r="13422" customFormat="false" ht="12.75" hidden="false" customHeight="false" outlineLevel="0" collapsed="false">
      <c r="A13422" s="210" t="s">
        <v>27410</v>
      </c>
      <c r="B13422" s="211" t="n">
        <v>2147.25</v>
      </c>
    </row>
    <row r="13423" customFormat="false" ht="12.75" hidden="false" customHeight="false" outlineLevel="0" collapsed="false">
      <c r="A13423" s="210" t="s">
        <v>27412</v>
      </c>
      <c r="B13423" s="211" t="n">
        <v>2053.76</v>
      </c>
    </row>
    <row r="13424" customFormat="false" ht="12.75" hidden="false" customHeight="false" outlineLevel="0" collapsed="false">
      <c r="A13424" s="210" t="s">
        <v>27413</v>
      </c>
      <c r="B13424" s="211" t="n">
        <v>2672.26</v>
      </c>
    </row>
    <row r="13425" customFormat="false" ht="12.75" hidden="false" customHeight="false" outlineLevel="0" collapsed="false">
      <c r="A13425" s="210" t="s">
        <v>27415</v>
      </c>
      <c r="B13425" s="211" t="n">
        <v>2585.48</v>
      </c>
    </row>
    <row r="13426" customFormat="false" ht="12.75" hidden="false" customHeight="false" outlineLevel="0" collapsed="false">
      <c r="A13426" s="210" t="s">
        <v>27416</v>
      </c>
      <c r="B13426" s="211" t="n">
        <v>2514.64</v>
      </c>
    </row>
    <row r="13427" customFormat="false" ht="12.75" hidden="false" customHeight="false" outlineLevel="0" collapsed="false">
      <c r="A13427" s="210" t="s">
        <v>27418</v>
      </c>
      <c r="B13427" s="211" t="n">
        <v>2438.44</v>
      </c>
    </row>
    <row r="13428" customFormat="false" ht="12.75" hidden="false" customHeight="false" outlineLevel="0" collapsed="false">
      <c r="A13428" s="210" t="s">
        <v>27419</v>
      </c>
      <c r="B13428" s="211" t="n">
        <v>2524.74</v>
      </c>
    </row>
    <row r="13429" customFormat="false" ht="12.75" hidden="false" customHeight="false" outlineLevel="0" collapsed="false">
      <c r="A13429" s="210" t="s">
        <v>27421</v>
      </c>
      <c r="B13429" s="211" t="n">
        <v>2413.64</v>
      </c>
    </row>
    <row r="13430" customFormat="false" ht="12.75" hidden="false" customHeight="false" outlineLevel="0" collapsed="false">
      <c r="A13430" s="210" t="s">
        <v>27422</v>
      </c>
      <c r="B13430" s="211" t="n">
        <v>2953.75</v>
      </c>
    </row>
    <row r="13431" customFormat="false" ht="12.75" hidden="false" customHeight="false" outlineLevel="0" collapsed="false">
      <c r="A13431" s="210" t="s">
        <v>27424</v>
      </c>
      <c r="B13431" s="211" t="n">
        <v>2847.64</v>
      </c>
    </row>
    <row r="13432" customFormat="false" ht="12.75" hidden="false" customHeight="false" outlineLevel="0" collapsed="false">
      <c r="A13432" s="210" t="s">
        <v>27425</v>
      </c>
      <c r="B13432" s="211" t="n">
        <v>2913.75</v>
      </c>
    </row>
    <row r="13433" customFormat="false" ht="12.75" hidden="false" customHeight="false" outlineLevel="0" collapsed="false">
      <c r="A13433" s="210" t="s">
        <v>27427</v>
      </c>
      <c r="B13433" s="211" t="n">
        <v>2824.5</v>
      </c>
    </row>
    <row r="13434" customFormat="false" ht="12.75" hidden="false" customHeight="false" outlineLevel="0" collapsed="false">
      <c r="A13434" s="210" t="s">
        <v>27428</v>
      </c>
      <c r="B13434" s="211" t="n">
        <v>2908.69</v>
      </c>
    </row>
    <row r="13435" customFormat="false" ht="12.75" hidden="false" customHeight="false" outlineLevel="0" collapsed="false">
      <c r="A13435" s="210" t="s">
        <v>27430</v>
      </c>
      <c r="B13435" s="211" t="n">
        <v>2779.81</v>
      </c>
    </row>
    <row r="13436" customFormat="false" ht="12.75" hidden="false" customHeight="false" outlineLevel="0" collapsed="false">
      <c r="A13436" s="210" t="s">
        <v>27431</v>
      </c>
      <c r="B13436" s="211" t="n">
        <v>3260.49</v>
      </c>
    </row>
    <row r="13437" customFormat="false" ht="12.75" hidden="false" customHeight="false" outlineLevel="0" collapsed="false">
      <c r="A13437" s="210" t="s">
        <v>27433</v>
      </c>
      <c r="B13437" s="211" t="n">
        <v>3144.72</v>
      </c>
    </row>
    <row r="13438" customFormat="false" ht="12.75" hidden="false" customHeight="false" outlineLevel="0" collapsed="false">
      <c r="A13438" s="210" t="s">
        <v>27434</v>
      </c>
      <c r="B13438" s="211" t="n">
        <v>3695.68</v>
      </c>
    </row>
    <row r="13439" customFormat="false" ht="12.75" hidden="false" customHeight="false" outlineLevel="0" collapsed="false">
      <c r="A13439" s="210" t="s">
        <v>27436</v>
      </c>
      <c r="B13439" s="211" t="n">
        <v>3580.78</v>
      </c>
    </row>
    <row r="13440" customFormat="false" ht="12.75" hidden="false" customHeight="false" outlineLevel="0" collapsed="false">
      <c r="A13440" s="210" t="s">
        <v>27437</v>
      </c>
      <c r="B13440" s="211" t="n">
        <v>3307.75</v>
      </c>
    </row>
    <row r="13441" customFormat="false" ht="12.75" hidden="false" customHeight="false" outlineLevel="0" collapsed="false">
      <c r="A13441" s="210" t="s">
        <v>27439</v>
      </c>
      <c r="B13441" s="211" t="n">
        <v>3207.08</v>
      </c>
    </row>
    <row r="13442" customFormat="false" ht="12.75" hidden="false" customHeight="false" outlineLevel="0" collapsed="false">
      <c r="A13442" s="210" t="s">
        <v>27440</v>
      </c>
      <c r="B13442" s="211" t="n">
        <v>3860.61</v>
      </c>
    </row>
    <row r="13443" customFormat="false" ht="12.75" hidden="false" customHeight="false" outlineLevel="0" collapsed="false">
      <c r="A13443" s="210" t="s">
        <v>27442</v>
      </c>
      <c r="B13443" s="211" t="n">
        <v>3687.48</v>
      </c>
    </row>
    <row r="13444" customFormat="false" ht="12.75" hidden="false" customHeight="false" outlineLevel="0" collapsed="false">
      <c r="A13444" s="210" t="s">
        <v>27443</v>
      </c>
      <c r="B13444" s="211" t="n">
        <v>4229.28</v>
      </c>
    </row>
    <row r="13445" customFormat="false" ht="12.75" hidden="false" customHeight="false" outlineLevel="0" collapsed="false">
      <c r="A13445" s="210" t="s">
        <v>27445</v>
      </c>
      <c r="B13445" s="211" t="n">
        <v>4074.87</v>
      </c>
    </row>
    <row r="13446" customFormat="false" ht="12.75" hidden="false" customHeight="false" outlineLevel="0" collapsed="false">
      <c r="A13446" s="210" t="s">
        <v>27446</v>
      </c>
      <c r="B13446" s="211" t="n">
        <v>4086.67</v>
      </c>
    </row>
    <row r="13447" customFormat="false" ht="12.75" hidden="false" customHeight="false" outlineLevel="0" collapsed="false">
      <c r="A13447" s="210" t="s">
        <v>27448</v>
      </c>
      <c r="B13447" s="211" t="n">
        <v>3958.94</v>
      </c>
    </row>
    <row r="13448" customFormat="false" ht="12.75" hidden="false" customHeight="false" outlineLevel="0" collapsed="false">
      <c r="A13448" s="210" t="s">
        <v>27449</v>
      </c>
      <c r="B13448" s="211" t="n">
        <v>3898.62</v>
      </c>
    </row>
    <row r="13449" customFormat="false" ht="12.75" hidden="false" customHeight="false" outlineLevel="0" collapsed="false">
      <c r="A13449" s="210" t="s">
        <v>27451</v>
      </c>
      <c r="B13449" s="211" t="n">
        <v>3780.96</v>
      </c>
    </row>
    <row r="13450" customFormat="false" ht="12.75" hidden="false" customHeight="false" outlineLevel="0" collapsed="false">
      <c r="A13450" s="210" t="s">
        <v>27452</v>
      </c>
      <c r="B13450" s="211" t="n">
        <v>4477.62</v>
      </c>
    </row>
    <row r="13451" customFormat="false" ht="12.75" hidden="false" customHeight="false" outlineLevel="0" collapsed="false">
      <c r="A13451" s="210" t="s">
        <v>27454</v>
      </c>
      <c r="B13451" s="211" t="n">
        <v>4337.06</v>
      </c>
    </row>
    <row r="13452" customFormat="false" ht="12.75" hidden="false" customHeight="false" outlineLevel="0" collapsed="false">
      <c r="A13452" s="210" t="s">
        <v>27455</v>
      </c>
      <c r="B13452" s="211" t="n">
        <v>4089.36</v>
      </c>
    </row>
    <row r="13453" customFormat="false" ht="12.75" hidden="false" customHeight="false" outlineLevel="0" collapsed="false">
      <c r="A13453" s="210" t="s">
        <v>27457</v>
      </c>
      <c r="B13453" s="211" t="n">
        <v>3954.73</v>
      </c>
    </row>
    <row r="13454" customFormat="false" ht="12.75" hidden="false" customHeight="false" outlineLevel="0" collapsed="false">
      <c r="A13454" s="210" t="s">
        <v>27458</v>
      </c>
      <c r="B13454" s="211" t="n">
        <v>5941.51</v>
      </c>
    </row>
    <row r="13455" customFormat="false" ht="12.75" hidden="false" customHeight="false" outlineLevel="0" collapsed="false">
      <c r="A13455" s="210" t="s">
        <v>27460</v>
      </c>
      <c r="B13455" s="211" t="n">
        <v>5729.15</v>
      </c>
    </row>
    <row r="13456" customFormat="false" ht="12.75" hidden="false" customHeight="false" outlineLevel="0" collapsed="false">
      <c r="A13456" s="210" t="s">
        <v>27461</v>
      </c>
      <c r="B13456" s="211" t="n">
        <v>5632.54</v>
      </c>
    </row>
    <row r="13457" customFormat="false" ht="12.75" hidden="false" customHeight="false" outlineLevel="0" collapsed="false">
      <c r="A13457" s="210" t="s">
        <v>27463</v>
      </c>
      <c r="B13457" s="211" t="n">
        <v>5453.5</v>
      </c>
    </row>
    <row r="13458" customFormat="false" ht="12.75" hidden="false" customHeight="false" outlineLevel="0" collapsed="false">
      <c r="A13458" s="210" t="s">
        <v>27464</v>
      </c>
      <c r="B13458" s="211" t="n">
        <v>5079.23</v>
      </c>
    </row>
    <row r="13459" customFormat="false" ht="12.75" hidden="false" customHeight="false" outlineLevel="0" collapsed="false">
      <c r="A13459" s="210" t="s">
        <v>27466</v>
      </c>
      <c r="B13459" s="211" t="n">
        <v>4927.61</v>
      </c>
    </row>
    <row r="13460" customFormat="false" ht="12.75" hidden="false" customHeight="false" outlineLevel="0" collapsed="false">
      <c r="A13460" s="210" t="s">
        <v>27467</v>
      </c>
      <c r="B13460" s="211" t="n">
        <v>6380.48</v>
      </c>
    </row>
    <row r="13461" customFormat="false" ht="12.75" hidden="false" customHeight="false" outlineLevel="0" collapsed="false">
      <c r="A13461" s="210" t="s">
        <v>27469</v>
      </c>
      <c r="B13461" s="211" t="n">
        <v>6175.78</v>
      </c>
    </row>
    <row r="13462" customFormat="false" ht="12.75" hidden="false" customHeight="false" outlineLevel="0" collapsed="false">
      <c r="A13462" s="210" t="s">
        <v>27470</v>
      </c>
      <c r="B13462" s="211" t="n">
        <v>5800.64</v>
      </c>
    </row>
    <row r="13463" customFormat="false" ht="12.75" hidden="false" customHeight="false" outlineLevel="0" collapsed="false">
      <c r="A13463" s="210" t="s">
        <v>27472</v>
      </c>
      <c r="B13463" s="211" t="n">
        <v>5615.09</v>
      </c>
    </row>
    <row r="13464" customFormat="false" ht="12.75" hidden="false" customHeight="false" outlineLevel="0" collapsed="false">
      <c r="A13464" s="210" t="s">
        <v>27473</v>
      </c>
      <c r="B13464" s="211" t="n">
        <v>6740.53</v>
      </c>
    </row>
    <row r="13465" customFormat="false" ht="12.75" hidden="false" customHeight="false" outlineLevel="0" collapsed="false">
      <c r="A13465" s="210" t="s">
        <v>27475</v>
      </c>
      <c r="B13465" s="211" t="n">
        <v>6562.99</v>
      </c>
    </row>
    <row r="13466" customFormat="false" ht="12.75" hidden="false" customHeight="false" outlineLevel="0" collapsed="false">
      <c r="A13466" s="210" t="s">
        <v>27476</v>
      </c>
      <c r="B13466" s="211" t="n">
        <v>8591.29</v>
      </c>
    </row>
    <row r="13467" customFormat="false" ht="12.75" hidden="false" customHeight="false" outlineLevel="0" collapsed="false">
      <c r="A13467" s="210" t="s">
        <v>27478</v>
      </c>
      <c r="B13467" s="211" t="n">
        <v>8309.63</v>
      </c>
    </row>
    <row r="13468" customFormat="false" ht="12.75" hidden="false" customHeight="false" outlineLevel="0" collapsed="false">
      <c r="A13468" s="210" t="s">
        <v>27479</v>
      </c>
      <c r="B13468" s="211" t="n">
        <v>7679.8</v>
      </c>
    </row>
    <row r="13469" customFormat="false" ht="12.75" hidden="false" customHeight="false" outlineLevel="0" collapsed="false">
      <c r="A13469" s="210" t="s">
        <v>27481</v>
      </c>
      <c r="B13469" s="211" t="n">
        <v>7426.32</v>
      </c>
    </row>
    <row r="13470" customFormat="false" ht="12.75" hidden="false" customHeight="false" outlineLevel="0" collapsed="false">
      <c r="A13470" s="210" t="s">
        <v>27482</v>
      </c>
      <c r="B13470" s="211" t="n">
        <v>9082.17</v>
      </c>
    </row>
    <row r="13471" customFormat="false" ht="12.75" hidden="false" customHeight="false" outlineLevel="0" collapsed="false">
      <c r="A13471" s="210" t="s">
        <v>27484</v>
      </c>
      <c r="B13471" s="211" t="n">
        <v>8837.26</v>
      </c>
    </row>
    <row r="13472" customFormat="false" ht="12.75" hidden="false" customHeight="false" outlineLevel="0" collapsed="false">
      <c r="A13472" s="210" t="s">
        <v>27485</v>
      </c>
      <c r="B13472" s="211" t="n">
        <v>10059.69</v>
      </c>
    </row>
    <row r="13473" customFormat="false" ht="12.75" hidden="false" customHeight="false" outlineLevel="0" collapsed="false">
      <c r="A13473" s="210" t="s">
        <v>27487</v>
      </c>
      <c r="B13473" s="211" t="n">
        <v>9721.33</v>
      </c>
    </row>
    <row r="13474" customFormat="false" ht="12.75" hidden="false" customHeight="false" outlineLevel="0" collapsed="false">
      <c r="A13474" s="210" t="s">
        <v>27488</v>
      </c>
      <c r="B13474" s="211" t="n">
        <v>11395.98</v>
      </c>
    </row>
    <row r="13475" customFormat="false" ht="12.75" hidden="false" customHeight="false" outlineLevel="0" collapsed="false">
      <c r="A13475" s="210" t="s">
        <v>27490</v>
      </c>
      <c r="B13475" s="211" t="n">
        <v>11083.68</v>
      </c>
    </row>
    <row r="13476" customFormat="false" ht="12.75" hidden="false" customHeight="false" outlineLevel="0" collapsed="false">
      <c r="A13476" s="210" t="s">
        <v>27491</v>
      </c>
      <c r="B13476" s="211" t="n">
        <v>11915.91</v>
      </c>
    </row>
    <row r="13477" customFormat="false" ht="12.75" hidden="false" customHeight="false" outlineLevel="0" collapsed="false">
      <c r="A13477" s="210" t="s">
        <v>27493</v>
      </c>
      <c r="B13477" s="211" t="n">
        <v>11509.63</v>
      </c>
    </row>
    <row r="13478" customFormat="false" ht="12.75" hidden="false" customHeight="false" outlineLevel="0" collapsed="false">
      <c r="A13478" s="210" t="s">
        <v>27494</v>
      </c>
      <c r="B13478" s="211" t="n">
        <v>13621.02</v>
      </c>
    </row>
    <row r="13479" customFormat="false" ht="12.75" hidden="false" customHeight="false" outlineLevel="0" collapsed="false">
      <c r="A13479" s="210" t="s">
        <v>27496</v>
      </c>
      <c r="B13479" s="211" t="n">
        <v>13241.3</v>
      </c>
    </row>
    <row r="13480" customFormat="false" ht="12.75" hidden="false" customHeight="false" outlineLevel="0" collapsed="false">
      <c r="A13480" s="210" t="s">
        <v>27497</v>
      </c>
      <c r="B13480" s="211" t="n">
        <v>15845.84</v>
      </c>
    </row>
    <row r="13481" customFormat="false" ht="12.75" hidden="false" customHeight="false" outlineLevel="0" collapsed="false">
      <c r="A13481" s="210" t="s">
        <v>27499</v>
      </c>
      <c r="B13481" s="211" t="n">
        <v>15398.72</v>
      </c>
    </row>
    <row r="13482" customFormat="false" ht="12.75" hidden="false" customHeight="false" outlineLevel="0" collapsed="false">
      <c r="A13482" s="210" t="s">
        <v>27500</v>
      </c>
      <c r="B13482" s="211" t="n">
        <v>18070.68</v>
      </c>
    </row>
    <row r="13483" customFormat="false" ht="12.75" hidden="false" customHeight="false" outlineLevel="0" collapsed="false">
      <c r="A13483" s="210" t="s">
        <v>27502</v>
      </c>
      <c r="B13483" s="211" t="n">
        <v>17556.17</v>
      </c>
    </row>
    <row r="13484" customFormat="false" ht="12.75" hidden="false" customHeight="false" outlineLevel="0" collapsed="false">
      <c r="A13484" s="210" t="s">
        <v>27503</v>
      </c>
      <c r="B13484" s="211" t="n">
        <v>20295.49</v>
      </c>
    </row>
    <row r="13485" customFormat="false" ht="12.75" hidden="false" customHeight="false" outlineLevel="0" collapsed="false">
      <c r="A13485" s="210" t="s">
        <v>27505</v>
      </c>
      <c r="B13485" s="211" t="n">
        <v>19713.59</v>
      </c>
    </row>
    <row r="13486" customFormat="false" ht="12.75" hidden="false" customHeight="false" outlineLevel="0" collapsed="false">
      <c r="A13486" s="210" t="s">
        <v>27506</v>
      </c>
      <c r="B13486" s="211" t="n">
        <v>22520.3</v>
      </c>
    </row>
    <row r="13487" customFormat="false" ht="12.75" hidden="false" customHeight="false" outlineLevel="0" collapsed="false">
      <c r="A13487" s="210" t="s">
        <v>27508</v>
      </c>
      <c r="B13487" s="211" t="n">
        <v>21871</v>
      </c>
    </row>
    <row r="13488" customFormat="false" ht="12.75" hidden="false" customHeight="false" outlineLevel="0" collapsed="false">
      <c r="A13488" s="210" t="s">
        <v>27509</v>
      </c>
      <c r="B13488" s="211" t="n">
        <v>24745.11</v>
      </c>
    </row>
    <row r="13489" customFormat="false" ht="12.75" hidden="false" customHeight="false" outlineLevel="0" collapsed="false">
      <c r="A13489" s="210" t="s">
        <v>27511</v>
      </c>
      <c r="B13489" s="211" t="n">
        <v>24028.42</v>
      </c>
    </row>
    <row r="13490" customFormat="false" ht="12.75" hidden="false" customHeight="false" outlineLevel="0" collapsed="false">
      <c r="A13490" s="210" t="s">
        <v>27512</v>
      </c>
      <c r="B13490" s="211" t="n">
        <v>1084.11</v>
      </c>
    </row>
    <row r="13491" customFormat="false" ht="12.75" hidden="false" customHeight="false" outlineLevel="0" collapsed="false">
      <c r="A13491" s="210" t="s">
        <v>345</v>
      </c>
      <c r="B13491" s="211" t="n">
        <v>1043.7</v>
      </c>
    </row>
    <row r="13492" customFormat="false" ht="12.75" hidden="false" customHeight="false" outlineLevel="0" collapsed="false">
      <c r="A13492" s="210" t="s">
        <v>27515</v>
      </c>
      <c r="B13492" s="211" t="n">
        <v>1820.26</v>
      </c>
    </row>
    <row r="13493" customFormat="false" ht="12.75" hidden="false" customHeight="false" outlineLevel="0" collapsed="false">
      <c r="A13493" s="210" t="s">
        <v>27517</v>
      </c>
      <c r="B13493" s="211" t="n">
        <v>1762.44</v>
      </c>
    </row>
    <row r="13494" customFormat="false" ht="12.75" hidden="false" customHeight="false" outlineLevel="0" collapsed="false">
      <c r="A13494" s="210" t="s">
        <v>27518</v>
      </c>
      <c r="B13494" s="211" t="n">
        <v>2788.8</v>
      </c>
    </row>
    <row r="13495" customFormat="false" ht="12.75" hidden="false" customHeight="false" outlineLevel="0" collapsed="false">
      <c r="A13495" s="210" t="s">
        <v>27520</v>
      </c>
      <c r="B13495" s="211" t="n">
        <v>2712.37</v>
      </c>
    </row>
    <row r="13496" customFormat="false" ht="12.75" hidden="false" customHeight="false" outlineLevel="0" collapsed="false">
      <c r="A13496" s="210" t="s">
        <v>27521</v>
      </c>
      <c r="B13496" s="211" t="n">
        <v>3495.75</v>
      </c>
    </row>
    <row r="13497" customFormat="false" ht="12.75" hidden="false" customHeight="false" outlineLevel="0" collapsed="false">
      <c r="A13497" s="210" t="s">
        <v>27523</v>
      </c>
      <c r="B13497" s="211" t="n">
        <v>3395.08</v>
      </c>
    </row>
    <row r="13498" customFormat="false" ht="12.75" hidden="false" customHeight="false" outlineLevel="0" collapsed="false">
      <c r="A13498" s="210" t="s">
        <v>27524</v>
      </c>
      <c r="B13498" s="211" t="n">
        <v>6601.57</v>
      </c>
    </row>
    <row r="13499" customFormat="false" ht="12.75" hidden="false" customHeight="false" outlineLevel="0" collapsed="false">
      <c r="A13499" s="210" t="s">
        <v>27526</v>
      </c>
      <c r="B13499" s="211" t="n">
        <v>6468.95</v>
      </c>
    </row>
    <row r="13500" customFormat="false" ht="12.75" hidden="false" customHeight="false" outlineLevel="0" collapsed="false">
      <c r="A13500" s="210" t="s">
        <v>27527</v>
      </c>
      <c r="B13500" s="211" t="n">
        <v>727.9</v>
      </c>
    </row>
    <row r="13501" customFormat="false" ht="12.75" hidden="false" customHeight="false" outlineLevel="0" collapsed="false">
      <c r="A13501" s="210" t="s">
        <v>348</v>
      </c>
      <c r="B13501" s="211" t="n">
        <v>696.32</v>
      </c>
    </row>
    <row r="13502" customFormat="false" ht="12.75" hidden="false" customHeight="false" outlineLevel="0" collapsed="false">
      <c r="A13502" s="210" t="s">
        <v>27530</v>
      </c>
      <c r="B13502" s="211" t="n">
        <v>923.11</v>
      </c>
    </row>
    <row r="13503" customFormat="false" ht="12.75" hidden="false" customHeight="false" outlineLevel="0" collapsed="false">
      <c r="A13503" s="210" t="s">
        <v>27532</v>
      </c>
      <c r="B13503" s="211" t="n">
        <v>882.7</v>
      </c>
    </row>
    <row r="13504" customFormat="false" ht="12.75" hidden="false" customHeight="false" outlineLevel="0" collapsed="false">
      <c r="A13504" s="210" t="s">
        <v>27533</v>
      </c>
      <c r="B13504" s="211" t="n">
        <v>1119.6</v>
      </c>
    </row>
    <row r="13505" customFormat="false" ht="12.75" hidden="false" customHeight="false" outlineLevel="0" collapsed="false">
      <c r="A13505" s="210" t="s">
        <v>27535</v>
      </c>
      <c r="B13505" s="211" t="n">
        <v>1070.33</v>
      </c>
    </row>
    <row r="13506" customFormat="false" ht="12.75" hidden="false" customHeight="false" outlineLevel="0" collapsed="false">
      <c r="A13506" s="210" t="s">
        <v>27536</v>
      </c>
      <c r="B13506" s="211" t="n">
        <v>1548.26</v>
      </c>
    </row>
    <row r="13507" customFormat="false" ht="12.75" hidden="false" customHeight="false" outlineLevel="0" collapsed="false">
      <c r="A13507" s="210" t="s">
        <v>27538</v>
      </c>
      <c r="B13507" s="211" t="n">
        <v>1490.44</v>
      </c>
    </row>
    <row r="13508" customFormat="false" ht="12.75" hidden="false" customHeight="false" outlineLevel="0" collapsed="false">
      <c r="A13508" s="210" t="s">
        <v>27539</v>
      </c>
      <c r="B13508" s="211" t="n">
        <v>1513.3</v>
      </c>
    </row>
    <row r="13509" customFormat="false" ht="12.75" hidden="false" customHeight="false" outlineLevel="0" collapsed="false">
      <c r="A13509" s="210" t="s">
        <v>27541</v>
      </c>
      <c r="B13509" s="211" t="n">
        <v>1446.33</v>
      </c>
    </row>
    <row r="13510" customFormat="false" ht="12.75" hidden="false" customHeight="false" outlineLevel="0" collapsed="false">
      <c r="A13510" s="210" t="s">
        <v>27542</v>
      </c>
      <c r="B13510" s="211" t="n">
        <v>1855</v>
      </c>
    </row>
    <row r="13511" customFormat="false" ht="12.75" hidden="false" customHeight="false" outlineLevel="0" collapsed="false">
      <c r="A13511" s="210" t="s">
        <v>27544</v>
      </c>
      <c r="B13511" s="211" t="n">
        <v>1787.52</v>
      </c>
    </row>
    <row r="13512" customFormat="false" ht="12.75" hidden="false" customHeight="false" outlineLevel="0" collapsed="false">
      <c r="A13512" s="210" t="s">
        <v>27545</v>
      </c>
      <c r="B13512" s="211" t="n">
        <v>2090.25</v>
      </c>
    </row>
    <row r="13513" customFormat="false" ht="12.75" hidden="false" customHeight="false" outlineLevel="0" collapsed="false">
      <c r="A13513" s="210" t="s">
        <v>27547</v>
      </c>
      <c r="B13513" s="211" t="n">
        <v>1996.76</v>
      </c>
    </row>
    <row r="13514" customFormat="false" ht="12.75" hidden="false" customHeight="false" outlineLevel="0" collapsed="false">
      <c r="A13514" s="210" t="s">
        <v>27548</v>
      </c>
      <c r="B13514" s="211" t="n">
        <v>2469.26</v>
      </c>
    </row>
    <row r="13515" customFormat="false" ht="12.75" hidden="false" customHeight="false" outlineLevel="0" collapsed="false">
      <c r="A13515" s="210" t="s">
        <v>27550</v>
      </c>
      <c r="B13515" s="211" t="n">
        <v>2382.48</v>
      </c>
    </row>
    <row r="13516" customFormat="false" ht="12.75" hidden="false" customHeight="false" outlineLevel="0" collapsed="false">
      <c r="A13516" s="210" t="s">
        <v>27551</v>
      </c>
      <c r="B13516" s="211" t="n">
        <v>2364.64</v>
      </c>
    </row>
    <row r="13517" customFormat="false" ht="12.75" hidden="false" customHeight="false" outlineLevel="0" collapsed="false">
      <c r="A13517" s="210" t="s">
        <v>27553</v>
      </c>
      <c r="B13517" s="211" t="n">
        <v>2288.44</v>
      </c>
    </row>
    <row r="13518" customFormat="false" ht="12.75" hidden="false" customHeight="false" outlineLevel="0" collapsed="false">
      <c r="A13518" s="210" t="s">
        <v>27554</v>
      </c>
      <c r="B13518" s="211" t="n">
        <v>2527.99</v>
      </c>
    </row>
    <row r="13519" customFormat="false" ht="12.75" hidden="false" customHeight="false" outlineLevel="0" collapsed="false">
      <c r="A13519" s="210" t="s">
        <v>27556</v>
      </c>
      <c r="B13519" s="211" t="n">
        <v>2416.8</v>
      </c>
    </row>
    <row r="13520" customFormat="false" ht="12.75" hidden="false" customHeight="false" outlineLevel="0" collapsed="false">
      <c r="A13520" s="210" t="s">
        <v>27557</v>
      </c>
      <c r="B13520" s="211" t="n">
        <v>2849.75</v>
      </c>
    </row>
    <row r="13521" customFormat="false" ht="12.75" hidden="false" customHeight="false" outlineLevel="0" collapsed="false">
      <c r="A13521" s="210" t="s">
        <v>27559</v>
      </c>
      <c r="B13521" s="211" t="n">
        <v>2743.64</v>
      </c>
    </row>
    <row r="13522" customFormat="false" ht="12.75" hidden="false" customHeight="false" outlineLevel="0" collapsed="false">
      <c r="A13522" s="210" t="s">
        <v>27560</v>
      </c>
      <c r="B13522" s="211" t="n">
        <v>2763.75</v>
      </c>
    </row>
    <row r="13523" customFormat="false" ht="12.75" hidden="false" customHeight="false" outlineLevel="0" collapsed="false">
      <c r="A13523" s="210" t="s">
        <v>27562</v>
      </c>
      <c r="B13523" s="211" t="n">
        <v>2674.5</v>
      </c>
    </row>
    <row r="13524" customFormat="false" ht="12.75" hidden="false" customHeight="false" outlineLevel="0" collapsed="false">
      <c r="A13524" s="210" t="s">
        <v>27563</v>
      </c>
      <c r="B13524" s="211" t="n">
        <v>2908.69</v>
      </c>
    </row>
    <row r="13525" customFormat="false" ht="12.75" hidden="false" customHeight="false" outlineLevel="0" collapsed="false">
      <c r="A13525" s="210" t="s">
        <v>27565</v>
      </c>
      <c r="B13525" s="211" t="n">
        <v>2779.81</v>
      </c>
    </row>
    <row r="13526" customFormat="false" ht="12.75" hidden="false" customHeight="false" outlineLevel="0" collapsed="false">
      <c r="A13526" s="210" t="s">
        <v>27566</v>
      </c>
      <c r="B13526" s="211" t="n">
        <v>3157.49</v>
      </c>
    </row>
    <row r="13527" customFormat="false" ht="12.75" hidden="false" customHeight="false" outlineLevel="0" collapsed="false">
      <c r="A13527" s="210" t="s">
        <v>27568</v>
      </c>
      <c r="B13527" s="211" t="n">
        <v>3041.72</v>
      </c>
    </row>
    <row r="13528" customFormat="false" ht="12.75" hidden="false" customHeight="false" outlineLevel="0" collapsed="false">
      <c r="A13528" s="210" t="s">
        <v>27569</v>
      </c>
      <c r="B13528" s="211" t="n">
        <v>3545.68</v>
      </c>
    </row>
    <row r="13529" customFormat="false" ht="12.75" hidden="false" customHeight="false" outlineLevel="0" collapsed="false">
      <c r="A13529" s="210" t="s">
        <v>27571</v>
      </c>
      <c r="B13529" s="211" t="n">
        <v>3430.78</v>
      </c>
    </row>
    <row r="13530" customFormat="false" ht="12.75" hidden="false" customHeight="false" outlineLevel="0" collapsed="false">
      <c r="A13530" s="210" t="s">
        <v>27572</v>
      </c>
      <c r="B13530" s="211" t="n">
        <v>3076.75</v>
      </c>
    </row>
    <row r="13531" customFormat="false" ht="12.75" hidden="false" customHeight="false" outlineLevel="0" collapsed="false">
      <c r="A13531" s="210" t="s">
        <v>27574</v>
      </c>
      <c r="B13531" s="211" t="n">
        <v>2976.08</v>
      </c>
    </row>
    <row r="13532" customFormat="false" ht="12.75" hidden="false" customHeight="false" outlineLevel="0" collapsed="false">
      <c r="A13532" s="210" t="s">
        <v>27575</v>
      </c>
      <c r="B13532" s="211" t="n">
        <v>3860.61</v>
      </c>
    </row>
    <row r="13533" customFormat="false" ht="12.75" hidden="false" customHeight="false" outlineLevel="0" collapsed="false">
      <c r="A13533" s="210" t="s">
        <v>27577</v>
      </c>
      <c r="B13533" s="211" t="n">
        <v>3687.48</v>
      </c>
    </row>
    <row r="13534" customFormat="false" ht="12.75" hidden="false" customHeight="false" outlineLevel="0" collapsed="false">
      <c r="A13534" s="210" t="s">
        <v>27578</v>
      </c>
      <c r="B13534" s="211" t="n">
        <v>4125.28</v>
      </c>
    </row>
    <row r="13535" customFormat="false" ht="12.75" hidden="false" customHeight="false" outlineLevel="0" collapsed="false">
      <c r="A13535" s="210" t="s">
        <v>27580</v>
      </c>
      <c r="B13535" s="211" t="n">
        <v>3970.87</v>
      </c>
    </row>
    <row r="13536" customFormat="false" ht="12.75" hidden="false" customHeight="false" outlineLevel="0" collapsed="false">
      <c r="A13536" s="210" t="s">
        <v>27581</v>
      </c>
      <c r="B13536" s="211" t="n">
        <v>3935.67</v>
      </c>
    </row>
    <row r="13537" customFormat="false" ht="12.75" hidden="false" customHeight="false" outlineLevel="0" collapsed="false">
      <c r="A13537" s="210" t="s">
        <v>27583</v>
      </c>
      <c r="B13537" s="211" t="n">
        <v>3807.94</v>
      </c>
    </row>
    <row r="13538" customFormat="false" ht="12.75" hidden="false" customHeight="false" outlineLevel="0" collapsed="false">
      <c r="A13538" s="210" t="s">
        <v>27584</v>
      </c>
      <c r="B13538" s="211" t="n">
        <v>3667.62</v>
      </c>
    </row>
    <row r="13539" customFormat="false" ht="12.75" hidden="false" customHeight="false" outlineLevel="0" collapsed="false">
      <c r="A13539" s="210" t="s">
        <v>27586</v>
      </c>
      <c r="B13539" s="211" t="n">
        <v>3549.96</v>
      </c>
    </row>
    <row r="13540" customFormat="false" ht="12.75" hidden="false" customHeight="false" outlineLevel="0" collapsed="false">
      <c r="A13540" s="210" t="s">
        <v>27587</v>
      </c>
      <c r="B13540" s="211" t="n">
        <v>4327.62</v>
      </c>
    </row>
    <row r="13541" customFormat="false" ht="12.75" hidden="false" customHeight="false" outlineLevel="0" collapsed="false">
      <c r="A13541" s="210" t="s">
        <v>27589</v>
      </c>
      <c r="B13541" s="211" t="n">
        <v>4187.06</v>
      </c>
    </row>
    <row r="13542" customFormat="false" ht="12.75" hidden="false" customHeight="false" outlineLevel="0" collapsed="false">
      <c r="A13542" s="210" t="s">
        <v>27590</v>
      </c>
      <c r="B13542" s="211" t="n">
        <v>4258.36</v>
      </c>
    </row>
    <row r="13543" customFormat="false" ht="12.75" hidden="false" customHeight="false" outlineLevel="0" collapsed="false">
      <c r="A13543" s="210" t="s">
        <v>27592</v>
      </c>
      <c r="B13543" s="211" t="n">
        <v>4123.73</v>
      </c>
    </row>
    <row r="13544" customFormat="false" ht="12.75" hidden="false" customHeight="false" outlineLevel="0" collapsed="false">
      <c r="A13544" s="210" t="s">
        <v>27593</v>
      </c>
      <c r="B13544" s="211" t="n">
        <v>5638.51</v>
      </c>
    </row>
    <row r="13545" customFormat="false" ht="12.75" hidden="false" customHeight="false" outlineLevel="0" collapsed="false">
      <c r="A13545" s="210" t="s">
        <v>27595</v>
      </c>
      <c r="B13545" s="211" t="n">
        <v>5426.15</v>
      </c>
    </row>
    <row r="13546" customFormat="false" ht="12.75" hidden="false" customHeight="false" outlineLevel="0" collapsed="false">
      <c r="A13546" s="210" t="s">
        <v>27596</v>
      </c>
      <c r="B13546" s="211" t="n">
        <v>5449.54</v>
      </c>
    </row>
    <row r="13547" customFormat="false" ht="12.75" hidden="false" customHeight="false" outlineLevel="0" collapsed="false">
      <c r="A13547" s="210" t="s">
        <v>27598</v>
      </c>
      <c r="B13547" s="211" t="n">
        <v>5270.5</v>
      </c>
    </row>
    <row r="13548" customFormat="false" ht="12.75" hidden="false" customHeight="false" outlineLevel="0" collapsed="false">
      <c r="A13548" s="210" t="s">
        <v>27599</v>
      </c>
      <c r="B13548" s="211" t="n">
        <v>4848.23</v>
      </c>
    </row>
    <row r="13549" customFormat="false" ht="12.75" hidden="false" customHeight="false" outlineLevel="0" collapsed="false">
      <c r="A13549" s="210" t="s">
        <v>27601</v>
      </c>
      <c r="B13549" s="211" t="n">
        <v>4696.61</v>
      </c>
    </row>
    <row r="13550" customFormat="false" ht="12.75" hidden="false" customHeight="false" outlineLevel="0" collapsed="false">
      <c r="A13550" s="210" t="s">
        <v>27602</v>
      </c>
      <c r="B13550" s="211" t="n">
        <v>6197.48</v>
      </c>
    </row>
    <row r="13551" customFormat="false" ht="12.75" hidden="false" customHeight="false" outlineLevel="0" collapsed="false">
      <c r="A13551" s="210" t="s">
        <v>27604</v>
      </c>
      <c r="B13551" s="211" t="n">
        <v>5992.78</v>
      </c>
    </row>
    <row r="13552" customFormat="false" ht="12.75" hidden="false" customHeight="false" outlineLevel="0" collapsed="false">
      <c r="A13552" s="210" t="s">
        <v>27605</v>
      </c>
      <c r="B13552" s="211" t="n">
        <v>5569.64</v>
      </c>
    </row>
    <row r="13553" customFormat="false" ht="12.75" hidden="false" customHeight="false" outlineLevel="0" collapsed="false">
      <c r="A13553" s="210" t="s">
        <v>27607</v>
      </c>
      <c r="B13553" s="211" t="n">
        <v>5384.09</v>
      </c>
    </row>
    <row r="13554" customFormat="false" ht="12.75" hidden="false" customHeight="false" outlineLevel="0" collapsed="false">
      <c r="A13554" s="210" t="s">
        <v>27608</v>
      </c>
      <c r="B13554" s="211" t="n">
        <v>6509.53</v>
      </c>
    </row>
    <row r="13555" customFormat="false" ht="12.75" hidden="false" customHeight="false" outlineLevel="0" collapsed="false">
      <c r="A13555" s="210" t="s">
        <v>27610</v>
      </c>
      <c r="B13555" s="211" t="n">
        <v>6331.99</v>
      </c>
    </row>
    <row r="13556" customFormat="false" ht="12.75" hidden="false" customHeight="false" outlineLevel="0" collapsed="false">
      <c r="A13556" s="210" t="s">
        <v>27611</v>
      </c>
      <c r="B13556" s="211" t="n">
        <v>8441.29</v>
      </c>
    </row>
    <row r="13557" customFormat="false" ht="12.75" hidden="false" customHeight="false" outlineLevel="0" collapsed="false">
      <c r="A13557" s="210" t="s">
        <v>27613</v>
      </c>
      <c r="B13557" s="211" t="n">
        <v>8159.63</v>
      </c>
    </row>
    <row r="13558" customFormat="false" ht="12.75" hidden="false" customHeight="false" outlineLevel="0" collapsed="false">
      <c r="A13558" s="210" t="s">
        <v>27614</v>
      </c>
      <c r="B13558" s="211" t="n">
        <v>7448.8</v>
      </c>
    </row>
    <row r="13559" customFormat="false" ht="12.75" hidden="false" customHeight="false" outlineLevel="0" collapsed="false">
      <c r="A13559" s="210" t="s">
        <v>27616</v>
      </c>
      <c r="B13559" s="211" t="n">
        <v>7195.32</v>
      </c>
    </row>
    <row r="13560" customFormat="false" ht="12.75" hidden="false" customHeight="false" outlineLevel="0" collapsed="false">
      <c r="A13560" s="210" t="s">
        <v>27617</v>
      </c>
      <c r="B13560" s="211" t="n">
        <v>8587.17</v>
      </c>
    </row>
    <row r="13561" customFormat="false" ht="12.75" hidden="false" customHeight="false" outlineLevel="0" collapsed="false">
      <c r="A13561" s="210" t="s">
        <v>27619</v>
      </c>
      <c r="B13561" s="211" t="n">
        <v>8342.26</v>
      </c>
    </row>
    <row r="13562" customFormat="false" ht="12.75" hidden="false" customHeight="false" outlineLevel="0" collapsed="false">
      <c r="A13562" s="210" t="s">
        <v>27620</v>
      </c>
      <c r="B13562" s="211" t="n">
        <v>9850.69</v>
      </c>
    </row>
    <row r="13563" customFormat="false" ht="12.75" hidden="false" customHeight="false" outlineLevel="0" collapsed="false">
      <c r="A13563" s="210" t="s">
        <v>27622</v>
      </c>
      <c r="B13563" s="211" t="n">
        <v>9512.33</v>
      </c>
    </row>
    <row r="13564" customFormat="false" ht="12.75" hidden="false" customHeight="false" outlineLevel="0" collapsed="false">
      <c r="A13564" s="210" t="s">
        <v>27623</v>
      </c>
      <c r="B13564" s="211" t="n">
        <v>11075.98</v>
      </c>
    </row>
    <row r="13565" customFormat="false" ht="12.75" hidden="false" customHeight="false" outlineLevel="0" collapsed="false">
      <c r="A13565" s="210" t="s">
        <v>27625</v>
      </c>
      <c r="B13565" s="211" t="n">
        <v>10763.68</v>
      </c>
    </row>
    <row r="13566" customFormat="false" ht="12.75" hidden="false" customHeight="false" outlineLevel="0" collapsed="false">
      <c r="A13566" s="210" t="s">
        <v>27626</v>
      </c>
      <c r="B13566" s="211" t="n">
        <v>12121.91</v>
      </c>
    </row>
    <row r="13567" customFormat="false" ht="12.75" hidden="false" customHeight="false" outlineLevel="0" collapsed="false">
      <c r="A13567" s="210" t="s">
        <v>27628</v>
      </c>
      <c r="B13567" s="211" t="n">
        <v>11715.63</v>
      </c>
    </row>
    <row r="13568" customFormat="false" ht="12.75" hidden="false" customHeight="false" outlineLevel="0" collapsed="false">
      <c r="A13568" s="210" t="s">
        <v>27629</v>
      </c>
      <c r="B13568" s="211" t="n">
        <v>13025.02</v>
      </c>
    </row>
    <row r="13569" customFormat="false" ht="12.75" hidden="false" customHeight="false" outlineLevel="0" collapsed="false">
      <c r="A13569" s="210" t="s">
        <v>27631</v>
      </c>
      <c r="B13569" s="211" t="n">
        <v>12645.3</v>
      </c>
    </row>
    <row r="13570" customFormat="false" ht="12.75" hidden="false" customHeight="false" outlineLevel="0" collapsed="false">
      <c r="A13570" s="210" t="s">
        <v>27632</v>
      </c>
      <c r="B13570" s="211" t="n">
        <v>15243.84</v>
      </c>
    </row>
    <row r="13571" customFormat="false" ht="12.75" hidden="false" customHeight="false" outlineLevel="0" collapsed="false">
      <c r="A13571" s="210" t="s">
        <v>27634</v>
      </c>
      <c r="B13571" s="211" t="n">
        <v>14796.72</v>
      </c>
    </row>
    <row r="13572" customFormat="false" ht="12.75" hidden="false" customHeight="false" outlineLevel="0" collapsed="false">
      <c r="A13572" s="210" t="s">
        <v>27635</v>
      </c>
      <c r="B13572" s="211" t="n">
        <v>17462.68</v>
      </c>
    </row>
    <row r="13573" customFormat="false" ht="12.75" hidden="false" customHeight="false" outlineLevel="0" collapsed="false">
      <c r="A13573" s="210" t="s">
        <v>27637</v>
      </c>
      <c r="B13573" s="211" t="n">
        <v>16948.17</v>
      </c>
    </row>
    <row r="13574" customFormat="false" ht="12.75" hidden="false" customHeight="false" outlineLevel="0" collapsed="false">
      <c r="A13574" s="210" t="s">
        <v>27638</v>
      </c>
      <c r="B13574" s="211" t="n">
        <v>19681.49</v>
      </c>
    </row>
    <row r="13575" customFormat="false" ht="12.75" hidden="false" customHeight="false" outlineLevel="0" collapsed="false">
      <c r="A13575" s="210" t="s">
        <v>27641</v>
      </c>
      <c r="B13575" s="211" t="n">
        <v>19099.59</v>
      </c>
    </row>
    <row r="13576" customFormat="false" ht="12.75" hidden="false" customHeight="false" outlineLevel="0" collapsed="false">
      <c r="A13576" s="210" t="s">
        <v>27642</v>
      </c>
      <c r="B13576" s="211" t="n">
        <v>21900.3</v>
      </c>
    </row>
    <row r="13577" customFormat="false" ht="12.75" hidden="false" customHeight="false" outlineLevel="0" collapsed="false">
      <c r="A13577" s="210" t="s">
        <v>27644</v>
      </c>
      <c r="B13577" s="211" t="n">
        <v>21251</v>
      </c>
    </row>
    <row r="13578" customFormat="false" ht="12.75" hidden="false" customHeight="false" outlineLevel="0" collapsed="false">
      <c r="A13578" s="210" t="s">
        <v>27645</v>
      </c>
      <c r="B13578" s="211" t="n">
        <v>24119.11</v>
      </c>
    </row>
    <row r="13579" customFormat="false" ht="12.75" hidden="false" customHeight="false" outlineLevel="0" collapsed="false">
      <c r="A13579" s="210" t="s">
        <v>27647</v>
      </c>
      <c r="B13579" s="211" t="n">
        <v>23402.42</v>
      </c>
    </row>
    <row r="13580" customFormat="false" ht="12.75" hidden="false" customHeight="false" outlineLevel="0" collapsed="false">
      <c r="A13580" s="210" t="s">
        <v>27648</v>
      </c>
      <c r="B13580" s="211" t="n">
        <v>43.29</v>
      </c>
    </row>
    <row r="13581" customFormat="false" ht="12.75" hidden="false" customHeight="false" outlineLevel="0" collapsed="false">
      <c r="A13581" s="210" t="s">
        <v>27651</v>
      </c>
      <c r="B13581" s="211" t="n">
        <v>40.68</v>
      </c>
    </row>
    <row r="13582" customFormat="false" ht="12.75" hidden="false" customHeight="false" outlineLevel="0" collapsed="false">
      <c r="A13582" s="210" t="s">
        <v>27652</v>
      </c>
      <c r="B13582" s="211" t="n">
        <v>61.12</v>
      </c>
    </row>
    <row r="13583" customFormat="false" ht="12.75" hidden="false" customHeight="false" outlineLevel="0" collapsed="false">
      <c r="A13583" s="210" t="s">
        <v>27655</v>
      </c>
      <c r="B13583" s="211" t="n">
        <v>57.34</v>
      </c>
    </row>
    <row r="13584" customFormat="false" ht="12.75" hidden="false" customHeight="false" outlineLevel="0" collapsed="false">
      <c r="A13584" s="210" t="s">
        <v>27656</v>
      </c>
      <c r="B13584" s="211" t="n">
        <v>75.95</v>
      </c>
    </row>
    <row r="13585" customFormat="false" ht="12.75" hidden="false" customHeight="false" outlineLevel="0" collapsed="false">
      <c r="A13585" s="210" t="s">
        <v>27659</v>
      </c>
      <c r="B13585" s="211" t="n">
        <v>71.1</v>
      </c>
    </row>
    <row r="13586" customFormat="false" ht="12.75" hidden="false" customHeight="false" outlineLevel="0" collapsed="false">
      <c r="A13586" s="210" t="s">
        <v>27660</v>
      </c>
      <c r="B13586" s="211" t="n">
        <v>92.2</v>
      </c>
    </row>
    <row r="13587" customFormat="false" ht="12.75" hidden="false" customHeight="false" outlineLevel="0" collapsed="false">
      <c r="A13587" s="210" t="s">
        <v>27662</v>
      </c>
      <c r="B13587" s="211" t="n">
        <v>86.27</v>
      </c>
    </row>
    <row r="13588" customFormat="false" ht="12.75" hidden="false" customHeight="false" outlineLevel="0" collapsed="false">
      <c r="A13588" s="210" t="s">
        <v>27663</v>
      </c>
      <c r="B13588" s="211" t="n">
        <v>119.11</v>
      </c>
    </row>
    <row r="13589" customFormat="false" ht="12.75" hidden="false" customHeight="false" outlineLevel="0" collapsed="false">
      <c r="A13589" s="210" t="s">
        <v>27665</v>
      </c>
      <c r="B13589" s="211" t="n">
        <v>112.29</v>
      </c>
    </row>
    <row r="13590" customFormat="false" ht="12.75" hidden="false" customHeight="false" outlineLevel="0" collapsed="false">
      <c r="A13590" s="210" t="s">
        <v>27666</v>
      </c>
      <c r="B13590" s="211" t="n">
        <v>147.91</v>
      </c>
    </row>
    <row r="13591" customFormat="false" ht="12.75" hidden="false" customHeight="false" outlineLevel="0" collapsed="false">
      <c r="A13591" s="210" t="s">
        <v>27668</v>
      </c>
      <c r="B13591" s="211" t="n">
        <v>140.67</v>
      </c>
    </row>
    <row r="13592" customFormat="false" ht="12.75" hidden="false" customHeight="false" outlineLevel="0" collapsed="false">
      <c r="A13592" s="210" t="s">
        <v>27669</v>
      </c>
      <c r="B13592" s="211" t="n">
        <v>1005.19</v>
      </c>
    </row>
    <row r="13593" customFormat="false" ht="12.75" hidden="false" customHeight="false" outlineLevel="0" collapsed="false">
      <c r="A13593" s="210" t="s">
        <v>27674</v>
      </c>
      <c r="B13593" s="211" t="n">
        <v>956.43</v>
      </c>
    </row>
    <row r="13594" customFormat="false" ht="12.75" hidden="false" customHeight="false" outlineLevel="0" collapsed="false">
      <c r="A13594" s="210" t="s">
        <v>27675</v>
      </c>
      <c r="B13594" s="211" t="n">
        <v>1376.4</v>
      </c>
    </row>
    <row r="13595" customFormat="false" ht="12.75" hidden="false" customHeight="false" outlineLevel="0" collapsed="false">
      <c r="A13595" s="210" t="s">
        <v>27679</v>
      </c>
      <c r="B13595" s="211" t="n">
        <v>1305.26</v>
      </c>
    </row>
    <row r="13596" customFormat="false" ht="12.75" hidden="false" customHeight="false" outlineLevel="0" collapsed="false">
      <c r="A13596" s="210" t="s">
        <v>27680</v>
      </c>
      <c r="B13596" s="211" t="n">
        <v>466.33</v>
      </c>
    </row>
    <row r="13597" customFormat="false" ht="12.75" hidden="false" customHeight="false" outlineLevel="0" collapsed="false">
      <c r="A13597" s="210" t="s">
        <v>27685</v>
      </c>
      <c r="B13597" s="211" t="n">
        <v>450.08</v>
      </c>
    </row>
    <row r="13598" customFormat="false" ht="12.75" hidden="false" customHeight="false" outlineLevel="0" collapsed="false">
      <c r="A13598" s="210" t="s">
        <v>27686</v>
      </c>
      <c r="B13598" s="211" t="n">
        <v>818.87</v>
      </c>
    </row>
    <row r="13599" customFormat="false" ht="12.75" hidden="false" customHeight="false" outlineLevel="0" collapsed="false">
      <c r="A13599" s="210" t="s">
        <v>27691</v>
      </c>
      <c r="B13599" s="211" t="n">
        <v>764.42</v>
      </c>
    </row>
    <row r="13600" customFormat="false" ht="12.75" hidden="false" customHeight="false" outlineLevel="0" collapsed="false">
      <c r="A13600" s="210" t="s">
        <v>27692</v>
      </c>
      <c r="B13600" s="211" t="n">
        <v>18.21</v>
      </c>
    </row>
    <row r="13601" customFormat="false" ht="12.75" hidden="false" customHeight="false" outlineLevel="0" collapsed="false">
      <c r="A13601" s="210" t="s">
        <v>27695</v>
      </c>
      <c r="B13601" s="211" t="n">
        <v>17.94</v>
      </c>
    </row>
    <row r="13602" customFormat="false" ht="12.75" hidden="false" customHeight="false" outlineLevel="0" collapsed="false">
      <c r="A13602" s="210" t="s">
        <v>27696</v>
      </c>
      <c r="B13602" s="211" t="n">
        <v>13.88</v>
      </c>
    </row>
    <row r="13603" customFormat="false" ht="12.75" hidden="false" customHeight="false" outlineLevel="0" collapsed="false">
      <c r="A13603" s="210" t="s">
        <v>27698</v>
      </c>
      <c r="B13603" s="211" t="n">
        <v>13.61</v>
      </c>
    </row>
    <row r="13604" customFormat="false" ht="12.75" hidden="false" customHeight="false" outlineLevel="0" collapsed="false">
      <c r="A13604" s="210" t="s">
        <v>27699</v>
      </c>
      <c r="B13604" s="211" t="n">
        <v>23.18</v>
      </c>
    </row>
    <row r="13605" customFormat="false" ht="12.75" hidden="false" customHeight="false" outlineLevel="0" collapsed="false">
      <c r="A13605" s="210" t="s">
        <v>27701</v>
      </c>
      <c r="B13605" s="211" t="n">
        <v>21.1</v>
      </c>
    </row>
    <row r="13606" customFormat="false" ht="12.75" hidden="false" customHeight="false" outlineLevel="0" collapsed="false">
      <c r="A13606" s="210" t="s">
        <v>27702</v>
      </c>
      <c r="B13606" s="211" t="n">
        <v>33.7</v>
      </c>
    </row>
    <row r="13607" customFormat="false" ht="12.75" hidden="false" customHeight="false" outlineLevel="0" collapsed="false">
      <c r="A13607" s="210" t="s">
        <v>27704</v>
      </c>
      <c r="B13607" s="211" t="n">
        <v>30.54</v>
      </c>
    </row>
    <row r="13608" customFormat="false" ht="12.75" hidden="false" customHeight="false" outlineLevel="0" collapsed="false">
      <c r="A13608" s="210" t="s">
        <v>27705</v>
      </c>
      <c r="B13608" s="211" t="n">
        <v>24.79</v>
      </c>
    </row>
    <row r="13609" customFormat="false" ht="12.75" hidden="false" customHeight="false" outlineLevel="0" collapsed="false">
      <c r="A13609" s="210" t="s">
        <v>27707</v>
      </c>
      <c r="B13609" s="211" t="n">
        <v>24.52</v>
      </c>
    </row>
    <row r="13610" customFormat="false" ht="12.75" hidden="false" customHeight="false" outlineLevel="0" collapsed="false">
      <c r="A13610" s="210" t="s">
        <v>27708</v>
      </c>
      <c r="B13610" s="211" t="n">
        <v>45.08</v>
      </c>
    </row>
    <row r="13611" customFormat="false" ht="12.75" hidden="false" customHeight="false" outlineLevel="0" collapsed="false">
      <c r="A13611" s="210" t="s">
        <v>27710</v>
      </c>
      <c r="B13611" s="211" t="n">
        <v>41.68</v>
      </c>
    </row>
    <row r="13612" customFormat="false" ht="12.75" hidden="false" customHeight="false" outlineLevel="0" collapsed="false">
      <c r="A13612" s="210" t="s">
        <v>27711</v>
      </c>
      <c r="B13612" s="211" t="n">
        <v>18.32</v>
      </c>
    </row>
    <row r="13613" customFormat="false" ht="12.75" hidden="false" customHeight="false" outlineLevel="0" collapsed="false">
      <c r="A13613" s="210" t="s">
        <v>27715</v>
      </c>
      <c r="B13613" s="211" t="n">
        <v>18.32</v>
      </c>
    </row>
    <row r="13614" customFormat="false" ht="12.75" hidden="false" customHeight="false" outlineLevel="0" collapsed="false">
      <c r="A13614" s="210" t="s">
        <v>27716</v>
      </c>
      <c r="B13614" s="211" t="n">
        <v>19.53</v>
      </c>
    </row>
    <row r="13615" customFormat="false" ht="12.75" hidden="false" customHeight="false" outlineLevel="0" collapsed="false">
      <c r="A13615" s="210" t="s">
        <v>27719</v>
      </c>
      <c r="B13615" s="211" t="n">
        <v>19.26</v>
      </c>
    </row>
    <row r="13616" customFormat="false" ht="12.75" hidden="false" customHeight="false" outlineLevel="0" collapsed="false">
      <c r="A13616" s="210" t="s">
        <v>27720</v>
      </c>
      <c r="B13616" s="211" t="n">
        <v>206.6</v>
      </c>
    </row>
    <row r="13617" customFormat="false" ht="12.75" hidden="false" customHeight="false" outlineLevel="0" collapsed="false">
      <c r="A13617" s="210" t="s">
        <v>27723</v>
      </c>
      <c r="B13617" s="211" t="n">
        <v>198.47</v>
      </c>
    </row>
    <row r="13618" customFormat="false" ht="12.75" hidden="false" customHeight="false" outlineLevel="0" collapsed="false">
      <c r="A13618" s="210" t="s">
        <v>27724</v>
      </c>
      <c r="B13618" s="211" t="n">
        <v>261.84</v>
      </c>
    </row>
    <row r="13619" customFormat="false" ht="12.75" hidden="false" customHeight="false" outlineLevel="0" collapsed="false">
      <c r="A13619" s="210" t="s">
        <v>322</v>
      </c>
      <c r="B13619" s="211" t="n">
        <v>253.71</v>
      </c>
    </row>
    <row r="13620" customFormat="false" ht="12.75" hidden="false" customHeight="false" outlineLevel="0" collapsed="false">
      <c r="A13620" s="210" t="s">
        <v>27730</v>
      </c>
      <c r="B13620" s="211" t="n">
        <v>145.23</v>
      </c>
    </row>
    <row r="13621" customFormat="false" ht="12.75" hidden="false" customHeight="false" outlineLevel="0" collapsed="false">
      <c r="A13621" s="210" t="s">
        <v>27737</v>
      </c>
      <c r="B13621" s="211" t="n">
        <v>137.1</v>
      </c>
    </row>
    <row r="13622" customFormat="false" ht="12.75" hidden="false" customHeight="false" outlineLevel="0" collapsed="false">
      <c r="A13622" s="210" t="s">
        <v>27738</v>
      </c>
      <c r="B13622" s="211" t="n">
        <v>131.07</v>
      </c>
    </row>
    <row r="13623" customFormat="false" ht="12.75" hidden="false" customHeight="false" outlineLevel="0" collapsed="false">
      <c r="A13623" s="210" t="s">
        <v>27744</v>
      </c>
      <c r="B13623" s="211" t="n">
        <v>123.22</v>
      </c>
    </row>
    <row r="13624" customFormat="false" ht="12.75" hidden="false" customHeight="false" outlineLevel="0" collapsed="false">
      <c r="A13624" s="210" t="s">
        <v>27745</v>
      </c>
      <c r="B13624" s="211" t="n">
        <v>114.57</v>
      </c>
    </row>
    <row r="13625" customFormat="false" ht="12.75" hidden="false" customHeight="false" outlineLevel="0" collapsed="false">
      <c r="A13625" s="210" t="s">
        <v>27751</v>
      </c>
      <c r="B13625" s="211" t="n">
        <v>106.71</v>
      </c>
    </row>
    <row r="13626" customFormat="false" ht="12.75" hidden="false" customHeight="false" outlineLevel="0" collapsed="false">
      <c r="A13626" s="210" t="s">
        <v>27752</v>
      </c>
      <c r="B13626" s="211" t="n">
        <v>8.76</v>
      </c>
    </row>
    <row r="13627" customFormat="false" ht="12.75" hidden="false" customHeight="false" outlineLevel="0" collapsed="false">
      <c r="A13627" s="210" t="s">
        <v>27754</v>
      </c>
      <c r="B13627" s="211" t="n">
        <v>8.16</v>
      </c>
    </row>
    <row r="13628" customFormat="false" ht="12.75" hidden="false" customHeight="false" outlineLevel="0" collapsed="false">
      <c r="A13628" s="210" t="s">
        <v>27755</v>
      </c>
      <c r="B13628" s="211" t="n">
        <v>11.06</v>
      </c>
    </row>
    <row r="13629" customFormat="false" ht="12.75" hidden="false" customHeight="false" outlineLevel="0" collapsed="false">
      <c r="A13629" s="210" t="s">
        <v>27757</v>
      </c>
      <c r="B13629" s="211" t="n">
        <v>10.36</v>
      </c>
    </row>
    <row r="13630" customFormat="false" ht="12.75" hidden="false" customHeight="false" outlineLevel="0" collapsed="false">
      <c r="A13630" s="210" t="s">
        <v>27758</v>
      </c>
      <c r="B13630" s="211" t="n">
        <v>14.96</v>
      </c>
    </row>
    <row r="13631" customFormat="false" ht="12.75" hidden="false" customHeight="false" outlineLevel="0" collapsed="false">
      <c r="A13631" s="210" t="s">
        <v>27760</v>
      </c>
      <c r="B13631" s="211" t="n">
        <v>14.09</v>
      </c>
    </row>
    <row r="13632" customFormat="false" ht="12.75" hidden="false" customHeight="false" outlineLevel="0" collapsed="false">
      <c r="A13632" s="210" t="s">
        <v>27761</v>
      </c>
      <c r="B13632" s="211" t="n">
        <v>17.29</v>
      </c>
    </row>
    <row r="13633" customFormat="false" ht="12.75" hidden="false" customHeight="false" outlineLevel="0" collapsed="false">
      <c r="A13633" s="210" t="s">
        <v>27763</v>
      </c>
      <c r="B13633" s="211" t="n">
        <v>16.32</v>
      </c>
    </row>
    <row r="13634" customFormat="false" ht="12.75" hidden="false" customHeight="false" outlineLevel="0" collapsed="false">
      <c r="A13634" s="210" t="s">
        <v>27764</v>
      </c>
      <c r="B13634" s="211" t="n">
        <v>22.71</v>
      </c>
    </row>
    <row r="13635" customFormat="false" ht="12.75" hidden="false" customHeight="false" outlineLevel="0" collapsed="false">
      <c r="A13635" s="210" t="s">
        <v>27766</v>
      </c>
      <c r="B13635" s="211" t="n">
        <v>21.63</v>
      </c>
    </row>
    <row r="13636" customFormat="false" ht="12.75" hidden="false" customHeight="false" outlineLevel="0" collapsed="false">
      <c r="A13636" s="210" t="s">
        <v>27767</v>
      </c>
      <c r="B13636" s="211" t="n">
        <v>29.87</v>
      </c>
    </row>
    <row r="13637" customFormat="false" ht="12.75" hidden="false" customHeight="false" outlineLevel="0" collapsed="false">
      <c r="A13637" s="210" t="s">
        <v>27769</v>
      </c>
      <c r="B13637" s="211" t="n">
        <v>28.57</v>
      </c>
    </row>
    <row r="13638" customFormat="false" ht="12.75" hidden="false" customHeight="false" outlineLevel="0" collapsed="false">
      <c r="A13638" s="210" t="s">
        <v>27770</v>
      </c>
      <c r="B13638" s="211" t="n">
        <v>36.47</v>
      </c>
    </row>
    <row r="13639" customFormat="false" ht="12.75" hidden="false" customHeight="false" outlineLevel="0" collapsed="false">
      <c r="A13639" s="210" t="s">
        <v>27772</v>
      </c>
      <c r="B13639" s="211" t="n">
        <v>34.85</v>
      </c>
    </row>
    <row r="13640" customFormat="false" ht="12.75" hidden="false" customHeight="false" outlineLevel="0" collapsed="false">
      <c r="A13640" s="210" t="s">
        <v>27773</v>
      </c>
      <c r="B13640" s="211" t="n">
        <v>58.21</v>
      </c>
    </row>
    <row r="13641" customFormat="false" ht="12.75" hidden="false" customHeight="false" outlineLevel="0" collapsed="false">
      <c r="A13641" s="210" t="s">
        <v>27775</v>
      </c>
      <c r="B13641" s="211" t="n">
        <v>56.42</v>
      </c>
    </row>
    <row r="13642" customFormat="false" ht="12.75" hidden="false" customHeight="false" outlineLevel="0" collapsed="false">
      <c r="A13642" s="210" t="s">
        <v>27776</v>
      </c>
      <c r="B13642" s="211" t="n">
        <v>60.73</v>
      </c>
    </row>
    <row r="13643" customFormat="false" ht="12.75" hidden="false" customHeight="false" outlineLevel="0" collapsed="false">
      <c r="A13643" s="210" t="s">
        <v>27778</v>
      </c>
      <c r="B13643" s="211" t="n">
        <v>58.56</v>
      </c>
    </row>
    <row r="13644" customFormat="false" ht="12.75" hidden="false" customHeight="false" outlineLevel="0" collapsed="false">
      <c r="A13644" s="210" t="s">
        <v>27779</v>
      </c>
      <c r="B13644" s="211" t="n">
        <v>14.11</v>
      </c>
    </row>
    <row r="13645" customFormat="false" ht="12.75" hidden="false" customHeight="false" outlineLevel="0" collapsed="false">
      <c r="A13645" s="210" t="s">
        <v>27782</v>
      </c>
      <c r="B13645" s="211" t="n">
        <v>12.78</v>
      </c>
    </row>
    <row r="13646" customFormat="false" ht="12.75" hidden="false" customHeight="false" outlineLevel="0" collapsed="false">
      <c r="A13646" s="210" t="s">
        <v>27783</v>
      </c>
      <c r="B13646" s="211" t="n">
        <v>22.17</v>
      </c>
    </row>
    <row r="13647" customFormat="false" ht="12.75" hidden="false" customHeight="false" outlineLevel="0" collapsed="false">
      <c r="A13647" s="210" t="s">
        <v>27786</v>
      </c>
      <c r="B13647" s="211" t="n">
        <v>20.09</v>
      </c>
    </row>
    <row r="13648" customFormat="false" ht="12.75" hidden="false" customHeight="false" outlineLevel="0" collapsed="false">
      <c r="A13648" s="210" t="s">
        <v>27787</v>
      </c>
      <c r="B13648" s="211" t="n">
        <v>24.19</v>
      </c>
    </row>
    <row r="13649" customFormat="false" ht="12.75" hidden="false" customHeight="false" outlineLevel="0" collapsed="false">
      <c r="A13649" s="210" t="s">
        <v>27789</v>
      </c>
      <c r="B13649" s="211" t="n">
        <v>21.91</v>
      </c>
    </row>
    <row r="13650" customFormat="false" ht="12.75" hidden="false" customHeight="false" outlineLevel="0" collapsed="false">
      <c r="A13650" s="210" t="s">
        <v>27790</v>
      </c>
      <c r="B13650" s="211" t="n">
        <v>36.28</v>
      </c>
    </row>
    <row r="13651" customFormat="false" ht="12.75" hidden="false" customHeight="false" outlineLevel="0" collapsed="false">
      <c r="A13651" s="210" t="s">
        <v>27792</v>
      </c>
      <c r="B13651" s="211" t="n">
        <v>32.87</v>
      </c>
    </row>
    <row r="13652" customFormat="false" ht="12.75" hidden="false" customHeight="false" outlineLevel="0" collapsed="false">
      <c r="A13652" s="210" t="s">
        <v>27793</v>
      </c>
      <c r="B13652" s="211" t="n">
        <v>40.31</v>
      </c>
    </row>
    <row r="13653" customFormat="false" ht="12.75" hidden="false" customHeight="false" outlineLevel="0" collapsed="false">
      <c r="A13653" s="210" t="s">
        <v>27795</v>
      </c>
      <c r="B13653" s="211" t="n">
        <v>36.52</v>
      </c>
    </row>
    <row r="13654" customFormat="false" ht="12.75" hidden="false" customHeight="false" outlineLevel="0" collapsed="false">
      <c r="A13654" s="210" t="s">
        <v>27796</v>
      </c>
      <c r="B13654" s="211" t="n">
        <v>60.47</v>
      </c>
    </row>
    <row r="13655" customFormat="false" ht="12.75" hidden="false" customHeight="false" outlineLevel="0" collapsed="false">
      <c r="A13655" s="210" t="s">
        <v>27798</v>
      </c>
      <c r="B13655" s="211" t="n">
        <v>54.79</v>
      </c>
    </row>
    <row r="13656" customFormat="false" ht="12.75" hidden="false" customHeight="false" outlineLevel="0" collapsed="false">
      <c r="A13656" s="210" t="s">
        <v>27799</v>
      </c>
      <c r="B13656" s="211" t="n">
        <v>48.81</v>
      </c>
    </row>
    <row r="13657" customFormat="false" ht="12.75" hidden="false" customHeight="false" outlineLevel="0" collapsed="false">
      <c r="A13657" s="210" t="s">
        <v>27801</v>
      </c>
      <c r="B13657" s="211" t="n">
        <v>44.21</v>
      </c>
    </row>
    <row r="13658" customFormat="false" ht="12.75" hidden="false" customHeight="false" outlineLevel="0" collapsed="false">
      <c r="A13658" s="210" t="s">
        <v>27802</v>
      </c>
      <c r="B13658" s="211" t="n">
        <v>73.22</v>
      </c>
    </row>
    <row r="13659" customFormat="false" ht="12.75" hidden="false" customHeight="false" outlineLevel="0" collapsed="false">
      <c r="A13659" s="210" t="s">
        <v>27804</v>
      </c>
      <c r="B13659" s="211" t="n">
        <v>66.31</v>
      </c>
    </row>
    <row r="13660" customFormat="false" ht="12.75" hidden="false" customHeight="false" outlineLevel="0" collapsed="false">
      <c r="A13660" s="210" t="s">
        <v>27805</v>
      </c>
      <c r="B13660" s="211" t="n">
        <v>67.51</v>
      </c>
    </row>
    <row r="13661" customFormat="false" ht="12.75" hidden="false" customHeight="false" outlineLevel="0" collapsed="false">
      <c r="A13661" s="210" t="s">
        <v>27807</v>
      </c>
      <c r="B13661" s="211" t="n">
        <v>62.09</v>
      </c>
    </row>
    <row r="13662" customFormat="false" ht="12.75" hidden="false" customHeight="false" outlineLevel="0" collapsed="false">
      <c r="A13662" s="210" t="s">
        <v>27808</v>
      </c>
      <c r="B13662" s="211" t="n">
        <v>111.4</v>
      </c>
    </row>
    <row r="13663" customFormat="false" ht="12.75" hidden="false" customHeight="false" outlineLevel="0" collapsed="false">
      <c r="A13663" s="210" t="s">
        <v>27810</v>
      </c>
      <c r="B13663" s="211" t="n">
        <v>102.46</v>
      </c>
    </row>
    <row r="13664" customFormat="false" ht="12.75" hidden="false" customHeight="false" outlineLevel="0" collapsed="false">
      <c r="A13664" s="210" t="s">
        <v>27811</v>
      </c>
      <c r="B13664" s="211" t="n">
        <v>77.95</v>
      </c>
    </row>
    <row r="13665" customFormat="false" ht="12.75" hidden="false" customHeight="false" outlineLevel="0" collapsed="false">
      <c r="A13665" s="210" t="s">
        <v>27814</v>
      </c>
      <c r="B13665" s="211" t="n">
        <v>68.52</v>
      </c>
    </row>
    <row r="13666" customFormat="false" ht="12.75" hidden="false" customHeight="false" outlineLevel="0" collapsed="false">
      <c r="A13666" s="210" t="s">
        <v>27815</v>
      </c>
      <c r="B13666" s="211" t="n">
        <v>113.27</v>
      </c>
    </row>
    <row r="13667" customFormat="false" ht="12.75" hidden="false" customHeight="false" outlineLevel="0" collapsed="false">
      <c r="A13667" s="210" t="s">
        <v>27818</v>
      </c>
      <c r="B13667" s="211" t="n">
        <v>99.13</v>
      </c>
    </row>
    <row r="13668" customFormat="false" ht="12.75" hidden="false" customHeight="false" outlineLevel="0" collapsed="false">
      <c r="A13668" s="210" t="s">
        <v>27819</v>
      </c>
      <c r="B13668" s="211" t="n">
        <v>30.66</v>
      </c>
    </row>
    <row r="13669" customFormat="false" ht="12.75" hidden="false" customHeight="false" outlineLevel="0" collapsed="false">
      <c r="A13669" s="210" t="s">
        <v>27822</v>
      </c>
      <c r="B13669" s="211" t="n">
        <v>27.52</v>
      </c>
    </row>
    <row r="13670" customFormat="false" ht="12.75" hidden="false" customHeight="false" outlineLevel="0" collapsed="false">
      <c r="A13670" s="210" t="s">
        <v>27823</v>
      </c>
      <c r="B13670" s="211" t="n">
        <v>12.22</v>
      </c>
    </row>
    <row r="13671" customFormat="false" ht="12.75" hidden="false" customHeight="false" outlineLevel="0" collapsed="false">
      <c r="A13671" s="210" t="s">
        <v>27830</v>
      </c>
      <c r="B13671" s="211" t="n">
        <v>11.13</v>
      </c>
    </row>
    <row r="13672" customFormat="false" ht="12.75" hidden="false" customHeight="false" outlineLevel="0" collapsed="false">
      <c r="A13672" s="210" t="s">
        <v>27831</v>
      </c>
      <c r="B13672" s="211" t="n">
        <v>12.51</v>
      </c>
    </row>
    <row r="13673" customFormat="false" ht="12.75" hidden="false" customHeight="false" outlineLevel="0" collapsed="false">
      <c r="A13673" s="210" t="s">
        <v>27838</v>
      </c>
      <c r="B13673" s="211" t="n">
        <v>11.43</v>
      </c>
    </row>
    <row r="13674" customFormat="false" ht="12.75" hidden="false" customHeight="false" outlineLevel="0" collapsed="false">
      <c r="A13674" s="210" t="s">
        <v>27839</v>
      </c>
      <c r="B13674" s="211" t="n">
        <v>12.58</v>
      </c>
    </row>
    <row r="13675" customFormat="false" ht="12.75" hidden="false" customHeight="false" outlineLevel="0" collapsed="false">
      <c r="A13675" s="210" t="s">
        <v>27844</v>
      </c>
      <c r="B13675" s="211" t="n">
        <v>11.5</v>
      </c>
    </row>
    <row r="13676" customFormat="false" ht="12.75" hidden="false" customHeight="false" outlineLevel="0" collapsed="false">
      <c r="A13676" s="210" t="s">
        <v>27845</v>
      </c>
      <c r="B13676" s="211" t="n">
        <v>14.13</v>
      </c>
    </row>
    <row r="13677" customFormat="false" ht="12.75" hidden="false" customHeight="false" outlineLevel="0" collapsed="false">
      <c r="A13677" s="210" t="s">
        <v>27850</v>
      </c>
      <c r="B13677" s="211" t="n">
        <v>13.05</v>
      </c>
    </row>
    <row r="13678" customFormat="false" ht="12.75" hidden="false" customHeight="false" outlineLevel="0" collapsed="false">
      <c r="A13678" s="210" t="s">
        <v>27851</v>
      </c>
      <c r="B13678" s="211" t="n">
        <v>58.42</v>
      </c>
    </row>
    <row r="13679" customFormat="false" ht="12.75" hidden="false" customHeight="false" outlineLevel="0" collapsed="false">
      <c r="A13679" s="210" t="s">
        <v>27854</v>
      </c>
      <c r="B13679" s="211" t="n">
        <v>52.13</v>
      </c>
    </row>
    <row r="13680" customFormat="false" ht="12.75" hidden="false" customHeight="false" outlineLevel="0" collapsed="false">
      <c r="A13680" s="210" t="s">
        <v>27855</v>
      </c>
      <c r="B13680" s="211" t="n">
        <v>47.16</v>
      </c>
    </row>
    <row r="13681" customFormat="false" ht="12.75" hidden="false" customHeight="false" outlineLevel="0" collapsed="false">
      <c r="A13681" s="210" t="s">
        <v>27857</v>
      </c>
      <c r="B13681" s="211" t="n">
        <v>40.88</v>
      </c>
    </row>
    <row r="13682" customFormat="false" ht="12.75" hidden="false" customHeight="false" outlineLevel="0" collapsed="false">
      <c r="A13682" s="210" t="s">
        <v>27858</v>
      </c>
      <c r="B13682" s="211" t="n">
        <v>23.62</v>
      </c>
    </row>
    <row r="13683" customFormat="false" ht="12.75" hidden="false" customHeight="false" outlineLevel="0" collapsed="false">
      <c r="A13683" s="210" t="s">
        <v>27861</v>
      </c>
      <c r="B13683" s="211" t="n">
        <v>20.48</v>
      </c>
    </row>
    <row r="13684" customFormat="false" ht="12.75" hidden="false" customHeight="false" outlineLevel="0" collapsed="false">
      <c r="A13684" s="210" t="s">
        <v>27862</v>
      </c>
      <c r="B13684" s="211" t="n">
        <v>34.76</v>
      </c>
    </row>
    <row r="13685" customFormat="false" ht="12.75" hidden="false" customHeight="false" outlineLevel="0" collapsed="false">
      <c r="A13685" s="210" t="s">
        <v>27865</v>
      </c>
      <c r="B13685" s="211" t="n">
        <v>31.61</v>
      </c>
    </row>
    <row r="13686" customFormat="false" ht="12.75" hidden="false" customHeight="false" outlineLevel="0" collapsed="false">
      <c r="A13686" s="210" t="s">
        <v>27866</v>
      </c>
      <c r="B13686" s="211" t="n">
        <v>27.66</v>
      </c>
    </row>
    <row r="13687" customFormat="false" ht="12.75" hidden="false" customHeight="false" outlineLevel="0" collapsed="false">
      <c r="A13687" s="210" t="s">
        <v>27869</v>
      </c>
      <c r="B13687" s="211" t="n">
        <v>24.52</v>
      </c>
    </row>
    <row r="13688" customFormat="false" ht="12.75" hidden="false" customHeight="false" outlineLevel="0" collapsed="false">
      <c r="A13688" s="210" t="s">
        <v>27870</v>
      </c>
      <c r="B13688" s="211" t="n">
        <v>6.9</v>
      </c>
    </row>
    <row r="13689" customFormat="false" ht="12.75" hidden="false" customHeight="false" outlineLevel="0" collapsed="false">
      <c r="A13689" s="210" t="s">
        <v>27874</v>
      </c>
      <c r="B13689" s="211" t="n">
        <v>6.14</v>
      </c>
    </row>
    <row r="13690" customFormat="false" ht="12.75" hidden="false" customHeight="false" outlineLevel="0" collapsed="false">
      <c r="A13690" s="210" t="s">
        <v>27875</v>
      </c>
      <c r="B13690" s="211" t="n">
        <v>7.47</v>
      </c>
    </row>
    <row r="13691" customFormat="false" ht="12.75" hidden="false" customHeight="false" outlineLevel="0" collapsed="false">
      <c r="A13691" s="210" t="s">
        <v>27877</v>
      </c>
      <c r="B13691" s="211" t="n">
        <v>6.71</v>
      </c>
    </row>
    <row r="13692" customFormat="false" ht="12.75" hidden="false" customHeight="false" outlineLevel="0" collapsed="false">
      <c r="A13692" s="210" t="s">
        <v>27878</v>
      </c>
      <c r="B13692" s="211" t="n">
        <v>7.8</v>
      </c>
    </row>
    <row r="13693" customFormat="false" ht="12.75" hidden="false" customHeight="false" outlineLevel="0" collapsed="false">
      <c r="A13693" s="210" t="s">
        <v>27880</v>
      </c>
      <c r="B13693" s="211" t="n">
        <v>7.05</v>
      </c>
    </row>
    <row r="13694" customFormat="false" ht="12.75" hidden="false" customHeight="false" outlineLevel="0" collapsed="false">
      <c r="A13694" s="210" t="s">
        <v>27881</v>
      </c>
      <c r="B13694" s="211" t="n">
        <v>8.81</v>
      </c>
    </row>
    <row r="13695" customFormat="false" ht="12.75" hidden="false" customHeight="false" outlineLevel="0" collapsed="false">
      <c r="A13695" s="210" t="s">
        <v>27883</v>
      </c>
      <c r="B13695" s="211" t="n">
        <v>8</v>
      </c>
    </row>
    <row r="13696" customFormat="false" ht="12.75" hidden="false" customHeight="false" outlineLevel="0" collapsed="false">
      <c r="A13696" s="210" t="s">
        <v>27884</v>
      </c>
      <c r="B13696" s="211" t="n">
        <v>8.83</v>
      </c>
    </row>
    <row r="13697" customFormat="false" ht="12.75" hidden="false" customHeight="false" outlineLevel="0" collapsed="false">
      <c r="A13697" s="210" t="s">
        <v>27886</v>
      </c>
      <c r="B13697" s="211" t="n">
        <v>8.02</v>
      </c>
    </row>
    <row r="13698" customFormat="false" ht="12.75" hidden="false" customHeight="false" outlineLevel="0" collapsed="false">
      <c r="A13698" s="210" t="s">
        <v>27887</v>
      </c>
      <c r="B13698" s="211" t="n">
        <v>9.62</v>
      </c>
    </row>
    <row r="13699" customFormat="false" ht="12.75" hidden="false" customHeight="false" outlineLevel="0" collapsed="false">
      <c r="A13699" s="210" t="s">
        <v>27889</v>
      </c>
      <c r="B13699" s="211" t="n">
        <v>8.74</v>
      </c>
    </row>
    <row r="13700" customFormat="false" ht="12.75" hidden="false" customHeight="false" outlineLevel="0" collapsed="false">
      <c r="A13700" s="210" t="s">
        <v>27890</v>
      </c>
      <c r="B13700" s="211" t="n">
        <v>10</v>
      </c>
    </row>
    <row r="13701" customFormat="false" ht="12.75" hidden="false" customHeight="false" outlineLevel="0" collapsed="false">
      <c r="A13701" s="210" t="s">
        <v>27892</v>
      </c>
      <c r="B13701" s="211" t="n">
        <v>9.12</v>
      </c>
    </row>
    <row r="13702" customFormat="false" ht="12.75" hidden="false" customHeight="false" outlineLevel="0" collapsed="false">
      <c r="A13702" s="210" t="s">
        <v>27893</v>
      </c>
      <c r="B13702" s="211" t="n">
        <v>10.78</v>
      </c>
    </row>
    <row r="13703" customFormat="false" ht="12.75" hidden="false" customHeight="false" outlineLevel="0" collapsed="false">
      <c r="A13703" s="210" t="s">
        <v>27895</v>
      </c>
      <c r="B13703" s="211" t="n">
        <v>9.84</v>
      </c>
    </row>
    <row r="13704" customFormat="false" ht="12.75" hidden="false" customHeight="false" outlineLevel="0" collapsed="false">
      <c r="A13704" s="210" t="s">
        <v>27896</v>
      </c>
      <c r="B13704" s="211" t="n">
        <v>11.62</v>
      </c>
    </row>
    <row r="13705" customFormat="false" ht="12.75" hidden="false" customHeight="false" outlineLevel="0" collapsed="false">
      <c r="A13705" s="210" t="s">
        <v>27898</v>
      </c>
      <c r="B13705" s="211" t="n">
        <v>10.68</v>
      </c>
    </row>
    <row r="13706" customFormat="false" ht="12.75" hidden="false" customHeight="false" outlineLevel="0" collapsed="false">
      <c r="A13706" s="210" t="s">
        <v>27899</v>
      </c>
      <c r="B13706" s="211" t="n">
        <v>197.1</v>
      </c>
    </row>
    <row r="13707" customFormat="false" ht="12.75" hidden="false" customHeight="false" outlineLevel="0" collapsed="false">
      <c r="A13707" s="210" t="s">
        <v>27902</v>
      </c>
      <c r="B13707" s="211" t="n">
        <v>175.43</v>
      </c>
    </row>
    <row r="13708" customFormat="false" ht="12.75" hidden="false" customHeight="false" outlineLevel="0" collapsed="false">
      <c r="A13708" s="210" t="s">
        <v>27903</v>
      </c>
      <c r="B13708" s="211" t="n">
        <v>47.89</v>
      </c>
    </row>
    <row r="13709" customFormat="false" ht="12.75" hidden="false" customHeight="false" outlineLevel="0" collapsed="false">
      <c r="A13709" s="210" t="s">
        <v>27906</v>
      </c>
      <c r="B13709" s="211" t="n">
        <v>42.47</v>
      </c>
    </row>
    <row r="13710" customFormat="false" ht="12.75" hidden="false" customHeight="false" outlineLevel="0" collapsed="false">
      <c r="A13710" s="210" t="s">
        <v>27907</v>
      </c>
      <c r="B13710" s="211" t="n">
        <v>127.92</v>
      </c>
    </row>
    <row r="13711" customFormat="false" ht="12.75" hidden="false" customHeight="false" outlineLevel="0" collapsed="false">
      <c r="A13711" s="210" t="s">
        <v>27910</v>
      </c>
      <c r="B13711" s="211" t="n">
        <v>117.08</v>
      </c>
    </row>
    <row r="13712" customFormat="false" ht="12.75" hidden="false" customHeight="false" outlineLevel="0" collapsed="false">
      <c r="A13712" s="210" t="s">
        <v>27911</v>
      </c>
      <c r="B13712" s="211" t="n">
        <v>157.09</v>
      </c>
    </row>
    <row r="13713" customFormat="false" ht="12.75" hidden="false" customHeight="false" outlineLevel="0" collapsed="false">
      <c r="A13713" s="210" t="s">
        <v>27913</v>
      </c>
      <c r="B13713" s="211" t="n">
        <v>136.12</v>
      </c>
    </row>
    <row r="13714" customFormat="false" ht="12.75" hidden="false" customHeight="false" outlineLevel="0" collapsed="false">
      <c r="A13714" s="210" t="s">
        <v>27914</v>
      </c>
      <c r="B13714" s="211" t="n">
        <v>25.4</v>
      </c>
    </row>
    <row r="13715" customFormat="false" ht="12.75" hidden="false" customHeight="false" outlineLevel="0" collapsed="false">
      <c r="A13715" s="210" t="s">
        <v>27917</v>
      </c>
      <c r="B13715" s="211" t="n">
        <v>22.12</v>
      </c>
    </row>
    <row r="13716" customFormat="false" ht="12.75" hidden="false" customHeight="false" outlineLevel="0" collapsed="false">
      <c r="A13716" s="210" t="s">
        <v>27918</v>
      </c>
      <c r="B13716" s="211" t="n">
        <v>33.86</v>
      </c>
    </row>
    <row r="13717" customFormat="false" ht="12.75" hidden="false" customHeight="false" outlineLevel="0" collapsed="false">
      <c r="A13717" s="210" t="s">
        <v>27920</v>
      </c>
      <c r="B13717" s="211" t="n">
        <v>29.5</v>
      </c>
    </row>
    <row r="13718" customFormat="false" ht="12.75" hidden="false" customHeight="false" outlineLevel="0" collapsed="false">
      <c r="A13718" s="210" t="s">
        <v>27921</v>
      </c>
      <c r="B13718" s="211" t="n">
        <v>34.09</v>
      </c>
    </row>
    <row r="13719" customFormat="false" ht="12.75" hidden="false" customHeight="false" outlineLevel="0" collapsed="false">
      <c r="A13719" s="210" t="s">
        <v>27925</v>
      </c>
      <c r="B13719" s="211" t="n">
        <v>33.14</v>
      </c>
    </row>
    <row r="13720" customFormat="false" ht="12.75" hidden="false" customHeight="false" outlineLevel="0" collapsed="false">
      <c r="A13720" s="210" t="s">
        <v>27926</v>
      </c>
      <c r="B13720" s="211" t="n">
        <v>52.89</v>
      </c>
    </row>
    <row r="13721" customFormat="false" ht="12.75" hidden="false" customHeight="false" outlineLevel="0" collapsed="false">
      <c r="A13721" s="210" t="s">
        <v>27929</v>
      </c>
      <c r="B13721" s="211" t="n">
        <v>51.94</v>
      </c>
    </row>
    <row r="13722" customFormat="false" ht="12.75" hidden="false" customHeight="false" outlineLevel="0" collapsed="false">
      <c r="A13722" s="210" t="s">
        <v>27930</v>
      </c>
      <c r="B13722" s="211" t="n">
        <v>27.04</v>
      </c>
    </row>
    <row r="13723" customFormat="false" ht="12.75" hidden="false" customHeight="false" outlineLevel="0" collapsed="false">
      <c r="A13723" s="210" t="s">
        <v>27934</v>
      </c>
      <c r="B13723" s="211" t="n">
        <v>26.09</v>
      </c>
    </row>
    <row r="13724" customFormat="false" ht="12.75" hidden="false" customHeight="false" outlineLevel="0" collapsed="false">
      <c r="A13724" s="210" t="s">
        <v>27935</v>
      </c>
      <c r="B13724" s="211" t="n">
        <v>31.01</v>
      </c>
    </row>
    <row r="13725" customFormat="false" ht="12.75" hidden="false" customHeight="false" outlineLevel="0" collapsed="false">
      <c r="A13725" s="210" t="s">
        <v>27938</v>
      </c>
      <c r="B13725" s="211" t="n">
        <v>30.06</v>
      </c>
    </row>
    <row r="13726" customFormat="false" ht="12.75" hidden="false" customHeight="false" outlineLevel="0" collapsed="false">
      <c r="A13726" s="210" t="s">
        <v>27939</v>
      </c>
      <c r="B13726" s="211" t="n">
        <v>37.92</v>
      </c>
    </row>
    <row r="13727" customFormat="false" ht="12.75" hidden="false" customHeight="false" outlineLevel="0" collapsed="false">
      <c r="A13727" s="210" t="s">
        <v>27943</v>
      </c>
      <c r="B13727" s="211" t="n">
        <v>36.95</v>
      </c>
    </row>
    <row r="13728" customFormat="false" ht="12.75" hidden="false" customHeight="false" outlineLevel="0" collapsed="false">
      <c r="A13728" s="210" t="s">
        <v>27944</v>
      </c>
      <c r="B13728" s="211" t="n">
        <v>50.23</v>
      </c>
    </row>
    <row r="13729" customFormat="false" ht="12.75" hidden="false" customHeight="false" outlineLevel="0" collapsed="false">
      <c r="A13729" s="210" t="s">
        <v>27948</v>
      </c>
      <c r="B13729" s="211" t="n">
        <v>49.09</v>
      </c>
    </row>
    <row r="13730" customFormat="false" ht="12.75" hidden="false" customHeight="false" outlineLevel="0" collapsed="false">
      <c r="A13730" s="210" t="s">
        <v>27949</v>
      </c>
      <c r="B13730" s="211" t="n">
        <v>66.79</v>
      </c>
    </row>
    <row r="13731" customFormat="false" ht="12.75" hidden="false" customHeight="false" outlineLevel="0" collapsed="false">
      <c r="A13731" s="210" t="s">
        <v>27954</v>
      </c>
      <c r="B13731" s="211" t="n">
        <v>65.49</v>
      </c>
    </row>
    <row r="13732" customFormat="false" ht="12.75" hidden="false" customHeight="false" outlineLevel="0" collapsed="false">
      <c r="A13732" s="210" t="s">
        <v>27955</v>
      </c>
      <c r="B13732" s="211" t="n">
        <v>77.58</v>
      </c>
    </row>
    <row r="13733" customFormat="false" ht="12.75" hidden="false" customHeight="false" outlineLevel="0" collapsed="false">
      <c r="A13733" s="210" t="s">
        <v>27959</v>
      </c>
      <c r="B13733" s="211" t="n">
        <v>76.11</v>
      </c>
    </row>
    <row r="13734" customFormat="false" ht="12.75" hidden="false" customHeight="false" outlineLevel="0" collapsed="false">
      <c r="A13734" s="210" t="s">
        <v>27960</v>
      </c>
      <c r="B13734" s="211" t="n">
        <v>94.49</v>
      </c>
    </row>
    <row r="13735" customFormat="false" ht="12.75" hidden="false" customHeight="false" outlineLevel="0" collapsed="false">
      <c r="A13735" s="210" t="s">
        <v>27962</v>
      </c>
      <c r="B13735" s="211" t="n">
        <v>92.82</v>
      </c>
    </row>
    <row r="13736" customFormat="false" ht="12.75" hidden="false" customHeight="false" outlineLevel="0" collapsed="false">
      <c r="A13736" s="210" t="s">
        <v>27963</v>
      </c>
      <c r="B13736" s="211" t="n">
        <v>126.09</v>
      </c>
    </row>
    <row r="13737" customFormat="false" ht="12.75" hidden="false" customHeight="false" outlineLevel="0" collapsed="false">
      <c r="A13737" s="210" t="s">
        <v>27965</v>
      </c>
      <c r="B13737" s="211" t="n">
        <v>124.11</v>
      </c>
    </row>
    <row r="13738" customFormat="false" ht="12.75" hidden="false" customHeight="false" outlineLevel="0" collapsed="false">
      <c r="A13738" s="210" t="s">
        <v>27966</v>
      </c>
      <c r="B13738" s="211" t="n">
        <v>150.3</v>
      </c>
    </row>
    <row r="13739" customFormat="false" ht="12.75" hidden="false" customHeight="false" outlineLevel="0" collapsed="false">
      <c r="A13739" s="210" t="s">
        <v>27968</v>
      </c>
      <c r="B13739" s="211" t="n">
        <v>148.06</v>
      </c>
    </row>
    <row r="13740" customFormat="false" ht="12.75" hidden="false" customHeight="false" outlineLevel="0" collapsed="false">
      <c r="A13740" s="210" t="s">
        <v>27969</v>
      </c>
      <c r="B13740" s="211" t="n">
        <v>176.45</v>
      </c>
    </row>
    <row r="13741" customFormat="false" ht="12.75" hidden="false" customHeight="false" outlineLevel="0" collapsed="false">
      <c r="A13741" s="210" t="s">
        <v>27971</v>
      </c>
      <c r="B13741" s="211" t="n">
        <v>174.07</v>
      </c>
    </row>
    <row r="13742" customFormat="false" ht="12.75" hidden="false" customHeight="false" outlineLevel="0" collapsed="false">
      <c r="A13742" s="210" t="s">
        <v>27972</v>
      </c>
      <c r="B13742" s="211" t="n">
        <v>245.68</v>
      </c>
    </row>
    <row r="13743" customFormat="false" ht="12.75" hidden="false" customHeight="false" outlineLevel="0" collapsed="false">
      <c r="A13743" s="210" t="s">
        <v>27974</v>
      </c>
      <c r="B13743" s="211" t="n">
        <v>242.86</v>
      </c>
    </row>
    <row r="13744" customFormat="false" ht="12.75" hidden="false" customHeight="false" outlineLevel="0" collapsed="false">
      <c r="A13744" s="210" t="s">
        <v>27975</v>
      </c>
      <c r="B13744" s="211" t="n">
        <v>336.04</v>
      </c>
    </row>
    <row r="13745" customFormat="false" ht="12.75" hidden="false" customHeight="false" outlineLevel="0" collapsed="false">
      <c r="A13745" s="210" t="s">
        <v>27977</v>
      </c>
      <c r="B13745" s="211" t="n">
        <v>332.96</v>
      </c>
    </row>
    <row r="13746" customFormat="false" ht="12.75" hidden="false" customHeight="false" outlineLevel="0" collapsed="false">
      <c r="A13746" s="210" t="s">
        <v>27978</v>
      </c>
      <c r="B13746" s="211" t="n">
        <v>412.93</v>
      </c>
    </row>
    <row r="13747" customFormat="false" ht="12.75" hidden="false" customHeight="false" outlineLevel="0" collapsed="false">
      <c r="A13747" s="210" t="s">
        <v>27980</v>
      </c>
      <c r="B13747" s="211" t="n">
        <v>409.59</v>
      </c>
    </row>
    <row r="13748" customFormat="false" ht="12.75" hidden="false" customHeight="false" outlineLevel="0" collapsed="false">
      <c r="A13748" s="210" t="s">
        <v>27981</v>
      </c>
      <c r="B13748" s="211" t="n">
        <v>134.65</v>
      </c>
    </row>
    <row r="13749" customFormat="false" ht="12.75" hidden="false" customHeight="false" outlineLevel="0" collapsed="false">
      <c r="A13749" s="210" t="s">
        <v>27986</v>
      </c>
      <c r="B13749" s="211" t="n">
        <v>123.82</v>
      </c>
    </row>
    <row r="13750" customFormat="false" ht="12.75" hidden="false" customHeight="false" outlineLevel="0" collapsed="false">
      <c r="A13750" s="210" t="s">
        <v>27987</v>
      </c>
      <c r="B13750" s="211" t="n">
        <v>128.41</v>
      </c>
    </row>
    <row r="13751" customFormat="false" ht="12.75" hidden="false" customHeight="false" outlineLevel="0" collapsed="false">
      <c r="A13751" s="210" t="s">
        <v>27991</v>
      </c>
      <c r="B13751" s="211" t="n">
        <v>117.57</v>
      </c>
    </row>
    <row r="13752" customFormat="false" ht="12.75" hidden="false" customHeight="false" outlineLevel="0" collapsed="false">
      <c r="A13752" s="210" t="s">
        <v>27992</v>
      </c>
      <c r="B13752" s="211" t="n">
        <v>612.52</v>
      </c>
    </row>
    <row r="13753" customFormat="false" ht="12.75" hidden="false" customHeight="false" outlineLevel="0" collapsed="false">
      <c r="A13753" s="210" t="s">
        <v>27997</v>
      </c>
      <c r="B13753" s="211" t="n">
        <v>579.23</v>
      </c>
    </row>
    <row r="13754" customFormat="false" ht="12.75" hidden="false" customHeight="false" outlineLevel="0" collapsed="false">
      <c r="A13754" s="210" t="s">
        <v>27998</v>
      </c>
      <c r="B13754" s="211" t="n">
        <v>865.19</v>
      </c>
    </row>
    <row r="13755" customFormat="false" ht="12.75" hidden="false" customHeight="false" outlineLevel="0" collapsed="false">
      <c r="A13755" s="210" t="s">
        <v>28000</v>
      </c>
      <c r="B13755" s="211" t="n">
        <v>823.93</v>
      </c>
    </row>
    <row r="13756" customFormat="false" ht="12.75" hidden="false" customHeight="false" outlineLevel="0" collapsed="false">
      <c r="A13756" s="210" t="s">
        <v>28001</v>
      </c>
      <c r="B13756" s="211" t="n">
        <v>1779.77</v>
      </c>
    </row>
    <row r="13757" customFormat="false" ht="12.75" hidden="false" customHeight="false" outlineLevel="0" collapsed="false">
      <c r="A13757" s="210" t="s">
        <v>28003</v>
      </c>
      <c r="B13757" s="211" t="n">
        <v>1706.34</v>
      </c>
    </row>
    <row r="13758" customFormat="false" ht="12.75" hidden="false" customHeight="false" outlineLevel="0" collapsed="false">
      <c r="A13758" s="210" t="s">
        <v>28004</v>
      </c>
      <c r="B13758" s="211" t="n">
        <v>2544.75</v>
      </c>
    </row>
    <row r="13759" customFormat="false" ht="12.75" hidden="false" customHeight="false" outlineLevel="0" collapsed="false">
      <c r="A13759" s="210" t="s">
        <v>28006</v>
      </c>
      <c r="B13759" s="211" t="n">
        <v>2460.84</v>
      </c>
    </row>
    <row r="13760" customFormat="false" ht="12.75" hidden="false" customHeight="false" outlineLevel="0" collapsed="false">
      <c r="A13760" s="210" t="s">
        <v>28007</v>
      </c>
      <c r="B13760" s="211" t="n">
        <v>3623.04</v>
      </c>
    </row>
    <row r="13761" customFormat="false" ht="12.75" hidden="false" customHeight="false" outlineLevel="0" collapsed="false">
      <c r="A13761" s="210" t="s">
        <v>28010</v>
      </c>
      <c r="B13761" s="211" t="n">
        <v>3522.48</v>
      </c>
    </row>
    <row r="13762" customFormat="false" ht="12.75" hidden="false" customHeight="false" outlineLevel="0" collapsed="false">
      <c r="A13762" s="210" t="s">
        <v>28011</v>
      </c>
      <c r="B13762" s="211" t="n">
        <v>21.53</v>
      </c>
    </row>
    <row r="13763" customFormat="false" ht="12.75" hidden="false" customHeight="false" outlineLevel="0" collapsed="false">
      <c r="A13763" s="210" t="s">
        <v>28014</v>
      </c>
      <c r="B13763" s="211" t="n">
        <v>19.45</v>
      </c>
    </row>
    <row r="13764" customFormat="false" ht="12.75" hidden="false" customHeight="false" outlineLevel="0" collapsed="false">
      <c r="A13764" s="210" t="s">
        <v>28015</v>
      </c>
      <c r="B13764" s="211" t="n">
        <v>27.29</v>
      </c>
    </row>
    <row r="13765" customFormat="false" ht="12.75" hidden="false" customHeight="false" outlineLevel="0" collapsed="false">
      <c r="A13765" s="210" t="s">
        <v>28017</v>
      </c>
      <c r="B13765" s="211" t="n">
        <v>24.94</v>
      </c>
    </row>
    <row r="13766" customFormat="false" ht="12.75" hidden="false" customHeight="false" outlineLevel="0" collapsed="false">
      <c r="A13766" s="210" t="s">
        <v>28018</v>
      </c>
      <c r="B13766" s="211" t="n">
        <v>33.94</v>
      </c>
    </row>
    <row r="13767" customFormat="false" ht="12.75" hidden="false" customHeight="false" outlineLevel="0" collapsed="false">
      <c r="A13767" s="210" t="s">
        <v>28021</v>
      </c>
      <c r="B13767" s="211" t="n">
        <v>31.32</v>
      </c>
    </row>
    <row r="13768" customFormat="false" ht="12.75" hidden="false" customHeight="false" outlineLevel="0" collapsed="false">
      <c r="A13768" s="210" t="s">
        <v>28022</v>
      </c>
      <c r="B13768" s="211" t="n">
        <v>37.03</v>
      </c>
    </row>
    <row r="13769" customFormat="false" ht="12.75" hidden="false" customHeight="false" outlineLevel="0" collapsed="false">
      <c r="A13769" s="210" t="s">
        <v>28024</v>
      </c>
      <c r="B13769" s="211" t="n">
        <v>34.14</v>
      </c>
    </row>
    <row r="13770" customFormat="false" ht="12.75" hidden="false" customHeight="false" outlineLevel="0" collapsed="false">
      <c r="A13770" s="210" t="s">
        <v>28025</v>
      </c>
      <c r="B13770" s="211" t="n">
        <v>51.99</v>
      </c>
    </row>
    <row r="13771" customFormat="false" ht="12.75" hidden="false" customHeight="false" outlineLevel="0" collapsed="false">
      <c r="A13771" s="210" t="s">
        <v>28027</v>
      </c>
      <c r="B13771" s="211" t="n">
        <v>48.71</v>
      </c>
    </row>
    <row r="13772" customFormat="false" ht="12.75" hidden="false" customHeight="false" outlineLevel="0" collapsed="false">
      <c r="A13772" s="210" t="s">
        <v>28028</v>
      </c>
      <c r="B13772" s="211" t="n">
        <v>76.84</v>
      </c>
    </row>
    <row r="13773" customFormat="false" ht="12.75" hidden="false" customHeight="false" outlineLevel="0" collapsed="false">
      <c r="A13773" s="210" t="s">
        <v>28030</v>
      </c>
      <c r="B13773" s="211" t="n">
        <v>73.18</v>
      </c>
    </row>
    <row r="13774" customFormat="false" ht="12.75" hidden="false" customHeight="false" outlineLevel="0" collapsed="false">
      <c r="A13774" s="210" t="s">
        <v>28031</v>
      </c>
      <c r="B13774" s="211" t="n">
        <v>243.15</v>
      </c>
    </row>
    <row r="13775" customFormat="false" ht="12.75" hidden="false" customHeight="false" outlineLevel="0" collapsed="false">
      <c r="A13775" s="210" t="s">
        <v>28036</v>
      </c>
      <c r="B13775" s="211" t="n">
        <v>218.77</v>
      </c>
    </row>
    <row r="13776" customFormat="false" ht="12.75" hidden="false" customHeight="false" outlineLevel="0" collapsed="false">
      <c r="A13776" s="210" t="s">
        <v>28037</v>
      </c>
      <c r="B13776" s="211" t="n">
        <v>455.55</v>
      </c>
    </row>
    <row r="13777" customFormat="false" ht="12.75" hidden="false" customHeight="false" outlineLevel="0" collapsed="false">
      <c r="A13777" s="210" t="s">
        <v>28043</v>
      </c>
      <c r="B13777" s="211" t="n">
        <v>418.6</v>
      </c>
    </row>
    <row r="13778" customFormat="false" ht="12.75" hidden="false" customHeight="false" outlineLevel="0" collapsed="false">
      <c r="A13778" s="210" t="s">
        <v>28044</v>
      </c>
      <c r="B13778" s="211" t="n">
        <v>187.44</v>
      </c>
    </row>
    <row r="13779" customFormat="false" ht="12.75" hidden="false" customHeight="false" outlineLevel="0" collapsed="false">
      <c r="A13779" s="210" t="s">
        <v>28049</v>
      </c>
      <c r="B13779" s="211" t="n">
        <v>170.1</v>
      </c>
    </row>
    <row r="13780" customFormat="false" ht="12.75" hidden="false" customHeight="false" outlineLevel="0" collapsed="false">
      <c r="A13780" s="210" t="s">
        <v>28050</v>
      </c>
      <c r="B13780" s="211" t="n">
        <v>176.99</v>
      </c>
    </row>
    <row r="13781" customFormat="false" ht="12.75" hidden="false" customHeight="false" outlineLevel="0" collapsed="false">
      <c r="A13781" s="210" t="s">
        <v>28054</v>
      </c>
      <c r="B13781" s="211" t="n">
        <v>159.65</v>
      </c>
    </row>
    <row r="13782" customFormat="false" ht="12.75" hidden="false" customHeight="false" outlineLevel="0" collapsed="false">
      <c r="A13782" s="210" t="s">
        <v>28055</v>
      </c>
      <c r="B13782" s="211" t="n">
        <v>352.79</v>
      </c>
    </row>
    <row r="13783" customFormat="false" ht="12.75" hidden="false" customHeight="false" outlineLevel="0" collapsed="false">
      <c r="A13783" s="210" t="s">
        <v>28061</v>
      </c>
      <c r="B13783" s="211" t="n">
        <v>318.12</v>
      </c>
    </row>
    <row r="13784" customFormat="false" ht="12.75" hidden="false" customHeight="false" outlineLevel="0" collapsed="false">
      <c r="A13784" s="210" t="s">
        <v>28062</v>
      </c>
      <c r="B13784" s="211" t="n">
        <v>309.71</v>
      </c>
    </row>
    <row r="13785" customFormat="false" ht="12.75" hidden="false" customHeight="false" outlineLevel="0" collapsed="false">
      <c r="A13785" s="210" t="s">
        <v>28066</v>
      </c>
      <c r="B13785" s="211" t="n">
        <v>274.61</v>
      </c>
    </row>
    <row r="13786" customFormat="false" ht="12.75" hidden="false" customHeight="false" outlineLevel="0" collapsed="false">
      <c r="A13786" s="210" t="s">
        <v>28067</v>
      </c>
      <c r="B13786" s="211" t="n">
        <v>305.59</v>
      </c>
    </row>
    <row r="13787" customFormat="false" ht="12.75" hidden="false" customHeight="false" outlineLevel="0" collapsed="false">
      <c r="A13787" s="210" t="s">
        <v>28071</v>
      </c>
      <c r="B13787" s="211" t="n">
        <v>270.48</v>
      </c>
    </row>
    <row r="13788" customFormat="false" ht="12.75" hidden="false" customHeight="false" outlineLevel="0" collapsed="false">
      <c r="A13788" s="210" t="s">
        <v>28072</v>
      </c>
      <c r="B13788" s="211" t="n">
        <v>160.23</v>
      </c>
    </row>
    <row r="13789" customFormat="false" ht="12.75" hidden="false" customHeight="false" outlineLevel="0" collapsed="false">
      <c r="A13789" s="210" t="s">
        <v>28076</v>
      </c>
      <c r="B13789" s="211" t="n">
        <v>141.26</v>
      </c>
    </row>
    <row r="13790" customFormat="false" ht="12.75" hidden="false" customHeight="false" outlineLevel="0" collapsed="false">
      <c r="A13790" s="210" t="s">
        <v>28077</v>
      </c>
      <c r="B13790" s="211" t="n">
        <v>286.55</v>
      </c>
    </row>
    <row r="13791" customFormat="false" ht="12.75" hidden="false" customHeight="false" outlineLevel="0" collapsed="false">
      <c r="A13791" s="210" t="s">
        <v>28081</v>
      </c>
      <c r="B13791" s="211" t="n">
        <v>262.17</v>
      </c>
    </row>
    <row r="13792" customFormat="false" ht="12.75" hidden="false" customHeight="false" outlineLevel="0" collapsed="false">
      <c r="A13792" s="210" t="s">
        <v>28082</v>
      </c>
      <c r="B13792" s="211" t="n">
        <v>385.62</v>
      </c>
    </row>
    <row r="13793" customFormat="false" ht="12.75" hidden="false" customHeight="false" outlineLevel="0" collapsed="false">
      <c r="A13793" s="210" t="s">
        <v>28086</v>
      </c>
      <c r="B13793" s="211" t="n">
        <v>355.82</v>
      </c>
    </row>
    <row r="13794" customFormat="false" ht="12.75" hidden="false" customHeight="false" outlineLevel="0" collapsed="false">
      <c r="A13794" s="210" t="s">
        <v>28087</v>
      </c>
      <c r="B13794" s="211" t="n">
        <v>375.44</v>
      </c>
    </row>
    <row r="13795" customFormat="false" ht="12.75" hidden="false" customHeight="false" outlineLevel="0" collapsed="false">
      <c r="A13795" s="210" t="s">
        <v>28091</v>
      </c>
      <c r="B13795" s="211" t="n">
        <v>345.64</v>
      </c>
    </row>
    <row r="13796" customFormat="false" ht="12.75" hidden="false" customHeight="false" outlineLevel="0" collapsed="false">
      <c r="A13796" s="210" t="s">
        <v>28092</v>
      </c>
      <c r="B13796" s="211" t="n">
        <v>188.63</v>
      </c>
    </row>
    <row r="13797" customFormat="false" ht="12.75" hidden="false" customHeight="false" outlineLevel="0" collapsed="false">
      <c r="A13797" s="210" t="s">
        <v>28096</v>
      </c>
      <c r="B13797" s="211" t="n">
        <v>168.22</v>
      </c>
    </row>
    <row r="13798" customFormat="false" ht="12.75" hidden="false" customHeight="false" outlineLevel="0" collapsed="false">
      <c r="A13798" s="210" t="s">
        <v>28097</v>
      </c>
      <c r="B13798" s="211" t="n">
        <v>239.17</v>
      </c>
    </row>
    <row r="13799" customFormat="false" ht="12.75" hidden="false" customHeight="false" outlineLevel="0" collapsed="false">
      <c r="A13799" s="210" t="s">
        <v>28101</v>
      </c>
      <c r="B13799" s="211" t="n">
        <v>213.65</v>
      </c>
    </row>
    <row r="13800" customFormat="false" ht="12.75" hidden="false" customHeight="false" outlineLevel="0" collapsed="false">
      <c r="A13800" s="210" t="s">
        <v>28102</v>
      </c>
      <c r="B13800" s="211" t="n">
        <v>158.69</v>
      </c>
    </row>
    <row r="13801" customFormat="false" ht="12.75" hidden="false" customHeight="false" outlineLevel="0" collapsed="false">
      <c r="A13801" s="210" t="s">
        <v>28106</v>
      </c>
      <c r="B13801" s="211" t="n">
        <v>139.73</v>
      </c>
    </row>
    <row r="13802" customFormat="false" ht="12.75" hidden="false" customHeight="false" outlineLevel="0" collapsed="false">
      <c r="A13802" s="210" t="s">
        <v>28107</v>
      </c>
      <c r="B13802" s="211" t="n">
        <v>183.21</v>
      </c>
    </row>
    <row r="13803" customFormat="false" ht="12.75" hidden="false" customHeight="false" outlineLevel="0" collapsed="false">
      <c r="A13803" s="210" t="s">
        <v>28111</v>
      </c>
      <c r="B13803" s="211" t="n">
        <v>162.95</v>
      </c>
    </row>
    <row r="13804" customFormat="false" ht="12.75" hidden="false" customHeight="false" outlineLevel="0" collapsed="false">
      <c r="A13804" s="210" t="s">
        <v>28112</v>
      </c>
      <c r="B13804" s="211" t="n">
        <v>260.41</v>
      </c>
    </row>
    <row r="13805" customFormat="false" ht="12.75" hidden="false" customHeight="false" outlineLevel="0" collapsed="false">
      <c r="A13805" s="210" t="s">
        <v>28116</v>
      </c>
      <c r="B13805" s="211" t="n">
        <v>233.76</v>
      </c>
    </row>
    <row r="13806" customFormat="false" ht="12.75" hidden="false" customHeight="false" outlineLevel="0" collapsed="false">
      <c r="A13806" s="210" t="s">
        <v>28117</v>
      </c>
      <c r="B13806" s="211" t="n">
        <v>373.96</v>
      </c>
    </row>
    <row r="13807" customFormat="false" ht="12.75" hidden="false" customHeight="false" outlineLevel="0" collapsed="false">
      <c r="A13807" s="210" t="s">
        <v>28122</v>
      </c>
      <c r="B13807" s="211" t="n">
        <v>338.77</v>
      </c>
    </row>
    <row r="13808" customFormat="false" ht="12.75" hidden="false" customHeight="false" outlineLevel="0" collapsed="false">
      <c r="A13808" s="210" t="s">
        <v>28123</v>
      </c>
      <c r="B13808" s="211" t="n">
        <v>181.97</v>
      </c>
    </row>
    <row r="13809" customFormat="false" ht="12.75" hidden="false" customHeight="false" outlineLevel="0" collapsed="false">
      <c r="A13809" s="210" t="s">
        <v>28127</v>
      </c>
      <c r="B13809" s="211" t="n">
        <v>161.71</v>
      </c>
    </row>
    <row r="13810" customFormat="false" ht="12.75" hidden="false" customHeight="false" outlineLevel="0" collapsed="false">
      <c r="A13810" s="210" t="s">
        <v>28128</v>
      </c>
      <c r="B13810" s="211" t="n">
        <v>41.01</v>
      </c>
    </row>
    <row r="13811" customFormat="false" ht="12.75" hidden="false" customHeight="false" outlineLevel="0" collapsed="false">
      <c r="A13811" s="210" t="s">
        <v>28130</v>
      </c>
      <c r="B13811" s="211" t="n">
        <v>39.13</v>
      </c>
    </row>
    <row r="13812" customFormat="false" ht="12.75" hidden="false" customHeight="false" outlineLevel="0" collapsed="false">
      <c r="A13812" s="210" t="s">
        <v>28131</v>
      </c>
      <c r="B13812" s="211" t="n">
        <v>215.1</v>
      </c>
    </row>
    <row r="13813" customFormat="false" ht="12.75" hidden="false" customHeight="false" outlineLevel="0" collapsed="false">
      <c r="A13813" s="210" t="s">
        <v>28136</v>
      </c>
      <c r="B13813" s="211" t="n">
        <v>189.43</v>
      </c>
    </row>
    <row r="13814" customFormat="false" ht="12.75" hidden="false" customHeight="false" outlineLevel="0" collapsed="false">
      <c r="A13814" s="210" t="s">
        <v>28137</v>
      </c>
      <c r="B13814" s="211" t="n">
        <v>228.32</v>
      </c>
    </row>
    <row r="13815" customFormat="false" ht="12.75" hidden="false" customHeight="false" outlineLevel="0" collapsed="false">
      <c r="A13815" s="210" t="s">
        <v>28141</v>
      </c>
      <c r="B13815" s="211" t="n">
        <v>208.06</v>
      </c>
    </row>
    <row r="13816" customFormat="false" ht="12.75" hidden="false" customHeight="false" outlineLevel="0" collapsed="false">
      <c r="A13816" s="210" t="s">
        <v>28142</v>
      </c>
      <c r="B13816" s="211" t="n">
        <v>20.53</v>
      </c>
    </row>
    <row r="13817" customFormat="false" ht="12.75" hidden="false" customHeight="false" outlineLevel="0" collapsed="false">
      <c r="A13817" s="210" t="s">
        <v>28144</v>
      </c>
      <c r="B13817" s="211" t="n">
        <v>18.96</v>
      </c>
    </row>
    <row r="13818" customFormat="false" ht="12.75" hidden="false" customHeight="false" outlineLevel="0" collapsed="false">
      <c r="A13818" s="210" t="s">
        <v>28145</v>
      </c>
      <c r="B13818" s="211" t="n">
        <v>160.82</v>
      </c>
    </row>
    <row r="13819" customFormat="false" ht="12.75" hidden="false" customHeight="false" outlineLevel="0" collapsed="false">
      <c r="A13819" s="210" t="s">
        <v>28149</v>
      </c>
      <c r="B13819" s="211" t="n">
        <v>141.85</v>
      </c>
    </row>
    <row r="13820" customFormat="false" ht="12.75" hidden="false" customHeight="false" outlineLevel="0" collapsed="false">
      <c r="A13820" s="210" t="s">
        <v>28150</v>
      </c>
      <c r="B13820" s="211" t="n">
        <v>389.44</v>
      </c>
    </row>
    <row r="13821" customFormat="false" ht="12.75" hidden="false" customHeight="false" outlineLevel="0" collapsed="false">
      <c r="A13821" s="210" t="s">
        <v>28157</v>
      </c>
      <c r="B13821" s="211" t="n">
        <v>351.63</v>
      </c>
    </row>
    <row r="13822" customFormat="false" ht="12.75" hidden="false" customHeight="false" outlineLevel="0" collapsed="false">
      <c r="A13822" s="210" t="s">
        <v>28158</v>
      </c>
      <c r="B13822" s="211" t="n">
        <v>330.45</v>
      </c>
    </row>
    <row r="13823" customFormat="false" ht="12.75" hidden="false" customHeight="false" outlineLevel="0" collapsed="false">
      <c r="A13823" s="210" t="s">
        <v>28165</v>
      </c>
      <c r="B13823" s="211" t="n">
        <v>295.34</v>
      </c>
    </row>
    <row r="13824" customFormat="false" ht="12.75" hidden="false" customHeight="false" outlineLevel="0" collapsed="false">
      <c r="A13824" s="210" t="s">
        <v>28166</v>
      </c>
      <c r="B13824" s="211" t="n">
        <v>342.91</v>
      </c>
    </row>
    <row r="13825" customFormat="false" ht="12.75" hidden="false" customHeight="false" outlineLevel="0" collapsed="false">
      <c r="A13825" s="210" t="s">
        <v>28173</v>
      </c>
      <c r="B13825" s="211" t="n">
        <v>307.8</v>
      </c>
    </row>
    <row r="13826" customFormat="false" ht="12.75" hidden="false" customHeight="false" outlineLevel="0" collapsed="false">
      <c r="A13826" s="210" t="s">
        <v>28174</v>
      </c>
      <c r="B13826" s="211" t="n">
        <v>369.15</v>
      </c>
    </row>
    <row r="13827" customFormat="false" ht="12.75" hidden="false" customHeight="false" outlineLevel="0" collapsed="false">
      <c r="A13827" s="210" t="s">
        <v>28180</v>
      </c>
      <c r="B13827" s="211" t="n">
        <v>334.04</v>
      </c>
    </row>
    <row r="13828" customFormat="false" ht="12.75" hidden="false" customHeight="false" outlineLevel="0" collapsed="false">
      <c r="A13828" s="210" t="s">
        <v>28181</v>
      </c>
      <c r="B13828" s="211" t="n">
        <v>322.61</v>
      </c>
    </row>
    <row r="13829" customFormat="false" ht="12.75" hidden="false" customHeight="false" outlineLevel="0" collapsed="false">
      <c r="A13829" s="210" t="s">
        <v>28187</v>
      </c>
      <c r="B13829" s="211" t="n">
        <v>290.22</v>
      </c>
    </row>
    <row r="13830" customFormat="false" ht="12.75" hidden="false" customHeight="false" outlineLevel="0" collapsed="false">
      <c r="A13830" s="210" t="s">
        <v>28188</v>
      </c>
      <c r="B13830" s="211" t="n">
        <v>312.21</v>
      </c>
    </row>
    <row r="13831" customFormat="false" ht="12.75" hidden="false" customHeight="false" outlineLevel="0" collapsed="false">
      <c r="A13831" s="210" t="s">
        <v>281</v>
      </c>
      <c r="B13831" s="211" t="n">
        <v>279.82</v>
      </c>
    </row>
    <row r="13832" customFormat="false" ht="12.75" hidden="false" customHeight="false" outlineLevel="0" collapsed="false">
      <c r="A13832" s="210" t="s">
        <v>28195</v>
      </c>
      <c r="B13832" s="211" t="n">
        <v>341.44</v>
      </c>
    </row>
    <row r="13833" customFormat="false" ht="12.75" hidden="false" customHeight="false" outlineLevel="0" collapsed="false">
      <c r="A13833" s="210" t="s">
        <v>28202</v>
      </c>
      <c r="B13833" s="211" t="n">
        <v>307.42</v>
      </c>
    </row>
    <row r="13834" customFormat="false" ht="12.75" hidden="false" customHeight="false" outlineLevel="0" collapsed="false">
      <c r="A13834" s="210" t="s">
        <v>28203</v>
      </c>
      <c r="B13834" s="211" t="n">
        <v>308.42</v>
      </c>
    </row>
    <row r="13835" customFormat="false" ht="12.75" hidden="false" customHeight="false" outlineLevel="0" collapsed="false">
      <c r="A13835" s="210" t="s">
        <v>28210</v>
      </c>
      <c r="B13835" s="211" t="n">
        <v>276.02</v>
      </c>
    </row>
    <row r="13836" customFormat="false" ht="12.75" hidden="false" customHeight="false" outlineLevel="0" collapsed="false">
      <c r="A13836" s="210" t="s">
        <v>28211</v>
      </c>
      <c r="B13836" s="211" t="n">
        <v>298.02</v>
      </c>
    </row>
    <row r="13837" customFormat="false" ht="12.75" hidden="false" customHeight="false" outlineLevel="0" collapsed="false">
      <c r="A13837" s="210" t="s">
        <v>28218</v>
      </c>
      <c r="B13837" s="211" t="n">
        <v>265.62</v>
      </c>
    </row>
    <row r="13838" customFormat="false" ht="12.75" hidden="false" customHeight="false" outlineLevel="0" collapsed="false">
      <c r="A13838" s="210" t="s">
        <v>28219</v>
      </c>
      <c r="B13838" s="211" t="n">
        <v>329.27</v>
      </c>
    </row>
    <row r="13839" customFormat="false" ht="12.75" hidden="false" customHeight="false" outlineLevel="0" collapsed="false">
      <c r="A13839" s="210" t="s">
        <v>28226</v>
      </c>
      <c r="B13839" s="211" t="n">
        <v>296.87</v>
      </c>
    </row>
    <row r="13840" customFormat="false" ht="12.75" hidden="false" customHeight="false" outlineLevel="0" collapsed="false">
      <c r="A13840" s="210" t="s">
        <v>28227</v>
      </c>
      <c r="B13840" s="211" t="n">
        <v>288.12</v>
      </c>
    </row>
    <row r="13841" customFormat="false" ht="12.75" hidden="false" customHeight="false" outlineLevel="0" collapsed="false">
      <c r="A13841" s="210" t="s">
        <v>28234</v>
      </c>
      <c r="B13841" s="211" t="n">
        <v>258.44</v>
      </c>
    </row>
    <row r="13842" customFormat="false" ht="12.75" hidden="false" customHeight="false" outlineLevel="0" collapsed="false">
      <c r="A13842" s="210" t="s">
        <v>28235</v>
      </c>
      <c r="B13842" s="211" t="n">
        <v>277.72</v>
      </c>
    </row>
    <row r="13843" customFormat="false" ht="12.75" hidden="false" customHeight="false" outlineLevel="0" collapsed="false">
      <c r="A13843" s="210" t="s">
        <v>28242</v>
      </c>
      <c r="B13843" s="211" t="n">
        <v>248.04</v>
      </c>
    </row>
    <row r="13844" customFormat="false" ht="12.75" hidden="false" customHeight="false" outlineLevel="0" collapsed="false">
      <c r="A13844" s="210" t="s">
        <v>28243</v>
      </c>
      <c r="B13844" s="211" t="n">
        <v>256.81</v>
      </c>
    </row>
    <row r="13845" customFormat="false" ht="12.75" hidden="false" customHeight="false" outlineLevel="0" collapsed="false">
      <c r="A13845" s="210" t="s">
        <v>284</v>
      </c>
      <c r="B13845" s="211" t="n">
        <v>230.15</v>
      </c>
    </row>
    <row r="13846" customFormat="false" ht="12.75" hidden="false" customHeight="false" outlineLevel="0" collapsed="false">
      <c r="A13846" s="210" t="s">
        <v>28249</v>
      </c>
      <c r="B13846" s="211" t="n">
        <v>221.11</v>
      </c>
    </row>
    <row r="13847" customFormat="false" ht="12.75" hidden="false" customHeight="false" outlineLevel="0" collapsed="false">
      <c r="A13847" s="210" t="s">
        <v>28255</v>
      </c>
      <c r="B13847" s="211" t="n">
        <v>199.44</v>
      </c>
    </row>
    <row r="13848" customFormat="false" ht="12.75" hidden="false" customHeight="false" outlineLevel="0" collapsed="false">
      <c r="A13848" s="210" t="s">
        <v>28256</v>
      </c>
      <c r="B13848" s="211" t="n">
        <v>156.25</v>
      </c>
    </row>
    <row r="13849" customFormat="false" ht="12.75" hidden="false" customHeight="false" outlineLevel="0" collapsed="false">
      <c r="A13849" s="210" t="s">
        <v>286</v>
      </c>
      <c r="B13849" s="211" t="n">
        <v>139.31</v>
      </c>
    </row>
    <row r="13850" customFormat="false" ht="12.75" hidden="false" customHeight="false" outlineLevel="0" collapsed="false">
      <c r="A13850" s="210" t="s">
        <v>28261</v>
      </c>
      <c r="B13850" s="211" t="n">
        <v>202.61</v>
      </c>
    </row>
    <row r="13851" customFormat="false" ht="12.75" hidden="false" customHeight="false" outlineLevel="0" collapsed="false">
      <c r="A13851" s="210" t="s">
        <v>28265</v>
      </c>
      <c r="B13851" s="211" t="n">
        <v>180.96</v>
      </c>
    </row>
    <row r="13852" customFormat="false" ht="12.75" hidden="false" customHeight="false" outlineLevel="0" collapsed="false">
      <c r="A13852" s="210" t="s">
        <v>28266</v>
      </c>
      <c r="B13852" s="211" t="n">
        <v>57.87</v>
      </c>
    </row>
    <row r="13853" customFormat="false" ht="12.75" hidden="false" customHeight="false" outlineLevel="0" collapsed="false">
      <c r="A13853" s="210" t="s">
        <v>28270</v>
      </c>
      <c r="B13853" s="211" t="n">
        <v>52.67</v>
      </c>
    </row>
    <row r="13854" customFormat="false" ht="12.75" hidden="false" customHeight="false" outlineLevel="0" collapsed="false">
      <c r="A13854" s="210" t="s">
        <v>28271</v>
      </c>
      <c r="B13854" s="211" t="n">
        <v>211.22</v>
      </c>
    </row>
    <row r="13855" customFormat="false" ht="12.75" hidden="false" customHeight="false" outlineLevel="0" collapsed="false">
      <c r="A13855" s="210" t="s">
        <v>28276</v>
      </c>
      <c r="B13855" s="211" t="n">
        <v>200.39</v>
      </c>
    </row>
    <row r="13856" customFormat="false" ht="12.75" hidden="false" customHeight="false" outlineLevel="0" collapsed="false">
      <c r="A13856" s="210" t="s">
        <v>28277</v>
      </c>
      <c r="B13856" s="211" t="n">
        <v>126.89</v>
      </c>
    </row>
    <row r="13857" customFormat="false" ht="12.75" hidden="false" customHeight="false" outlineLevel="0" collapsed="false">
      <c r="A13857" s="210" t="s">
        <v>28283</v>
      </c>
      <c r="B13857" s="211" t="n">
        <v>116.05</v>
      </c>
    </row>
    <row r="13858" customFormat="false" ht="12.75" hidden="false" customHeight="false" outlineLevel="0" collapsed="false">
      <c r="A13858" s="210" t="s">
        <v>28284</v>
      </c>
      <c r="B13858" s="211" t="n">
        <v>127.62</v>
      </c>
    </row>
    <row r="13859" customFormat="false" ht="12.75" hidden="false" customHeight="false" outlineLevel="0" collapsed="false">
      <c r="A13859" s="210" t="s">
        <v>28289</v>
      </c>
      <c r="B13859" s="211" t="n">
        <v>122.2</v>
      </c>
    </row>
    <row r="13860" customFormat="false" ht="12.75" hidden="false" customHeight="false" outlineLevel="0" collapsed="false">
      <c r="A13860" s="210" t="s">
        <v>28290</v>
      </c>
      <c r="B13860" s="211" t="n">
        <v>76.62</v>
      </c>
    </row>
    <row r="13861" customFormat="false" ht="12.75" hidden="false" customHeight="false" outlineLevel="0" collapsed="false">
      <c r="A13861" s="210" t="s">
        <v>28295</v>
      </c>
      <c r="B13861" s="211" t="n">
        <v>71.2</v>
      </c>
    </row>
    <row r="13862" customFormat="false" ht="12.75" hidden="false" customHeight="false" outlineLevel="0" collapsed="false">
      <c r="A13862" s="210" t="s">
        <v>28296</v>
      </c>
      <c r="B13862" s="211" t="n">
        <v>49.42</v>
      </c>
    </row>
    <row r="13863" customFormat="false" ht="12.75" hidden="false" customHeight="false" outlineLevel="0" collapsed="false">
      <c r="A13863" s="210" t="s">
        <v>28299</v>
      </c>
      <c r="B13863" s="211" t="n">
        <v>45.08</v>
      </c>
    </row>
    <row r="13864" customFormat="false" ht="12.75" hidden="false" customHeight="false" outlineLevel="0" collapsed="false">
      <c r="A13864" s="210" t="s">
        <v>28300</v>
      </c>
      <c r="B13864" s="211" t="n">
        <v>203.84</v>
      </c>
    </row>
    <row r="13865" customFormat="false" ht="12.75" hidden="false" customHeight="false" outlineLevel="0" collapsed="false">
      <c r="A13865" s="210" t="s">
        <v>28303</v>
      </c>
      <c r="B13865" s="211" t="n">
        <v>192.98</v>
      </c>
    </row>
    <row r="13866" customFormat="false" ht="12.75" hidden="false" customHeight="false" outlineLevel="0" collapsed="false">
      <c r="A13866" s="210" t="s">
        <v>28304</v>
      </c>
      <c r="B13866" s="211" t="n">
        <v>101.12</v>
      </c>
    </row>
    <row r="13867" customFormat="false" ht="12.75" hidden="false" customHeight="false" outlineLevel="0" collapsed="false">
      <c r="A13867" s="210" t="s">
        <v>28306</v>
      </c>
      <c r="B13867" s="211" t="n">
        <v>92.57</v>
      </c>
    </row>
    <row r="13868" customFormat="false" ht="12.75" hidden="false" customHeight="false" outlineLevel="0" collapsed="false">
      <c r="A13868" s="210" t="s">
        <v>28307</v>
      </c>
      <c r="B13868" s="211" t="n">
        <v>63.18</v>
      </c>
    </row>
    <row r="13869" customFormat="false" ht="12.75" hidden="false" customHeight="false" outlineLevel="0" collapsed="false">
      <c r="A13869" s="210" t="s">
        <v>28309</v>
      </c>
      <c r="B13869" s="211" t="n">
        <v>58.4</v>
      </c>
    </row>
    <row r="13870" customFormat="false" ht="12.75" hidden="false" customHeight="false" outlineLevel="0" collapsed="false">
      <c r="A13870" s="210" t="s">
        <v>28310</v>
      </c>
      <c r="B13870" s="211" t="n">
        <v>30.43</v>
      </c>
    </row>
    <row r="13871" customFormat="false" ht="12.75" hidden="false" customHeight="false" outlineLevel="0" collapsed="false">
      <c r="A13871" s="210" t="s">
        <v>28312</v>
      </c>
      <c r="B13871" s="211" t="n">
        <v>28.27</v>
      </c>
    </row>
    <row r="13872" customFormat="false" ht="12.75" hidden="false" customHeight="false" outlineLevel="0" collapsed="false">
      <c r="A13872" s="210" t="s">
        <v>28313</v>
      </c>
      <c r="B13872" s="211" t="n">
        <v>25.8</v>
      </c>
    </row>
    <row r="13873" customFormat="false" ht="12.75" hidden="false" customHeight="false" outlineLevel="0" collapsed="false">
      <c r="A13873" s="210" t="s">
        <v>28316</v>
      </c>
      <c r="B13873" s="211" t="n">
        <v>24.18</v>
      </c>
    </row>
    <row r="13874" customFormat="false" ht="12.75" hidden="false" customHeight="false" outlineLevel="0" collapsed="false">
      <c r="A13874" s="210" t="s">
        <v>28317</v>
      </c>
      <c r="B13874" s="211" t="n">
        <v>218.81</v>
      </c>
    </row>
    <row r="13875" customFormat="false" ht="12.75" hidden="false" customHeight="false" outlineLevel="0" collapsed="false">
      <c r="A13875" s="210" t="s">
        <v>28320</v>
      </c>
      <c r="B13875" s="211" t="n">
        <v>207.95</v>
      </c>
    </row>
    <row r="13876" customFormat="false" ht="12.75" hidden="false" customHeight="false" outlineLevel="0" collapsed="false">
      <c r="A13876" s="210" t="s">
        <v>28321</v>
      </c>
      <c r="B13876" s="211" t="n">
        <v>129.55</v>
      </c>
    </row>
    <row r="13877" customFormat="false" ht="12.75" hidden="false" customHeight="false" outlineLevel="0" collapsed="false">
      <c r="A13877" s="210" t="s">
        <v>28323</v>
      </c>
      <c r="B13877" s="211" t="n">
        <v>119.78</v>
      </c>
    </row>
    <row r="13878" customFormat="false" ht="12.75" hidden="false" customHeight="false" outlineLevel="0" collapsed="false">
      <c r="A13878" s="210" t="s">
        <v>28324</v>
      </c>
      <c r="B13878" s="211" t="n">
        <v>69.98</v>
      </c>
    </row>
    <row r="13879" customFormat="false" ht="12.75" hidden="false" customHeight="false" outlineLevel="0" collapsed="false">
      <c r="A13879" s="210" t="s">
        <v>28327</v>
      </c>
      <c r="B13879" s="211" t="n">
        <v>65.2</v>
      </c>
    </row>
    <row r="13880" customFormat="false" ht="12.75" hidden="false" customHeight="false" outlineLevel="0" collapsed="false">
      <c r="A13880" s="210" t="s">
        <v>28328</v>
      </c>
      <c r="B13880" s="211" t="n">
        <v>315.09</v>
      </c>
    </row>
    <row r="13881" customFormat="false" ht="12.75" hidden="false" customHeight="false" outlineLevel="0" collapsed="false">
      <c r="A13881" s="210" t="s">
        <v>28333</v>
      </c>
      <c r="B13881" s="211" t="n">
        <v>291.14</v>
      </c>
    </row>
    <row r="13882" customFormat="false" ht="12.75" hidden="false" customHeight="false" outlineLevel="0" collapsed="false">
      <c r="A13882" s="210" t="s">
        <v>28334</v>
      </c>
      <c r="B13882" s="211" t="n">
        <v>409.28</v>
      </c>
    </row>
    <row r="13883" customFormat="false" ht="12.75" hidden="false" customHeight="false" outlineLevel="0" collapsed="false">
      <c r="A13883" s="210" t="s">
        <v>28339</v>
      </c>
      <c r="B13883" s="211" t="n">
        <v>374.49</v>
      </c>
    </row>
    <row r="13884" customFormat="false" ht="12.75" hidden="false" customHeight="false" outlineLevel="0" collapsed="false">
      <c r="A13884" s="210" t="s">
        <v>28340</v>
      </c>
      <c r="B13884" s="211" t="n">
        <v>341.97</v>
      </c>
    </row>
    <row r="13885" customFormat="false" ht="12.75" hidden="false" customHeight="false" outlineLevel="0" collapsed="false">
      <c r="A13885" s="210" t="s">
        <v>28347</v>
      </c>
      <c r="B13885" s="211" t="n">
        <v>314.88</v>
      </c>
    </row>
    <row r="13886" customFormat="false" ht="12.75" hidden="false" customHeight="false" outlineLevel="0" collapsed="false">
      <c r="A13886" s="210" t="s">
        <v>28348</v>
      </c>
      <c r="B13886" s="211" t="n">
        <v>5.75</v>
      </c>
    </row>
    <row r="13887" customFormat="false" ht="12.75" hidden="false" customHeight="false" outlineLevel="0" collapsed="false">
      <c r="A13887" s="210" t="s">
        <v>28350</v>
      </c>
      <c r="B13887" s="211" t="n">
        <v>5.75</v>
      </c>
    </row>
    <row r="13888" customFormat="false" ht="12.75" hidden="false" customHeight="false" outlineLevel="0" collapsed="false">
      <c r="A13888" s="210" t="s">
        <v>28351</v>
      </c>
      <c r="B13888" s="211" t="n">
        <v>2.55</v>
      </c>
    </row>
    <row r="13889" customFormat="false" ht="12.75" hidden="false" customHeight="false" outlineLevel="0" collapsed="false">
      <c r="A13889" s="210" t="s">
        <v>28354</v>
      </c>
      <c r="B13889" s="211" t="n">
        <v>2.55</v>
      </c>
    </row>
    <row r="13890" customFormat="false" ht="12.75" hidden="false" customHeight="false" outlineLevel="0" collapsed="false">
      <c r="A13890" s="210" t="s">
        <v>28355</v>
      </c>
      <c r="B13890" s="211" t="n">
        <v>12.21</v>
      </c>
    </row>
    <row r="13891" customFormat="false" ht="12.75" hidden="false" customHeight="false" outlineLevel="0" collapsed="false">
      <c r="A13891" s="210" t="s">
        <v>28358</v>
      </c>
      <c r="B13891" s="211" t="n">
        <v>12.21</v>
      </c>
    </row>
    <row r="13892" customFormat="false" ht="12.75" hidden="false" customHeight="false" outlineLevel="0" collapsed="false">
      <c r="A13892" s="210" t="s">
        <v>28359</v>
      </c>
      <c r="B13892" s="211" t="n">
        <v>2.51</v>
      </c>
    </row>
    <row r="13893" customFormat="false" ht="12.75" hidden="false" customHeight="false" outlineLevel="0" collapsed="false">
      <c r="A13893" s="210" t="s">
        <v>28361</v>
      </c>
      <c r="B13893" s="211" t="n">
        <v>2.51</v>
      </c>
    </row>
    <row r="13894" customFormat="false" ht="12.75" hidden="false" customHeight="false" outlineLevel="0" collapsed="false">
      <c r="A13894" s="210" t="s">
        <v>28362</v>
      </c>
      <c r="B13894" s="211" t="n">
        <v>9.28</v>
      </c>
    </row>
    <row r="13895" customFormat="false" ht="12.75" hidden="false" customHeight="false" outlineLevel="0" collapsed="false">
      <c r="A13895" s="210" t="s">
        <v>28365</v>
      </c>
      <c r="B13895" s="211" t="n">
        <v>9.28</v>
      </c>
    </row>
    <row r="13896" customFormat="false" ht="12.75" hidden="false" customHeight="false" outlineLevel="0" collapsed="false">
      <c r="A13896" s="210" t="s">
        <v>28366</v>
      </c>
      <c r="B13896" s="211" t="n">
        <v>26.29</v>
      </c>
    </row>
    <row r="13897" customFormat="false" ht="12.75" hidden="false" customHeight="false" outlineLevel="0" collapsed="false">
      <c r="A13897" s="210" t="s">
        <v>28369</v>
      </c>
      <c r="B13897" s="211" t="n">
        <v>26.29</v>
      </c>
    </row>
    <row r="13898" customFormat="false" ht="12.75" hidden="false" customHeight="false" outlineLevel="0" collapsed="false">
      <c r="A13898" s="210" t="s">
        <v>28370</v>
      </c>
      <c r="B13898" s="211" t="n">
        <v>19.1</v>
      </c>
    </row>
    <row r="13899" customFormat="false" ht="12.75" hidden="false" customHeight="false" outlineLevel="0" collapsed="false">
      <c r="A13899" s="210" t="s">
        <v>28372</v>
      </c>
      <c r="B13899" s="211" t="n">
        <v>19.1</v>
      </c>
    </row>
    <row r="13900" customFormat="false" ht="12.75" hidden="false" customHeight="false" outlineLevel="0" collapsed="false">
      <c r="A13900" s="210" t="s">
        <v>28373</v>
      </c>
      <c r="B13900" s="211" t="n">
        <v>14.38</v>
      </c>
    </row>
    <row r="13901" customFormat="false" ht="12.75" hidden="false" customHeight="false" outlineLevel="0" collapsed="false">
      <c r="A13901" s="210" t="s">
        <v>28375</v>
      </c>
      <c r="B13901" s="211" t="n">
        <v>14.38</v>
      </c>
    </row>
    <row r="13902" customFormat="false" ht="12.75" hidden="false" customHeight="false" outlineLevel="0" collapsed="false">
      <c r="A13902" s="210" t="s">
        <v>28376</v>
      </c>
      <c r="B13902" s="211" t="n">
        <v>105.79</v>
      </c>
    </row>
    <row r="13903" customFormat="false" ht="12.75" hidden="false" customHeight="false" outlineLevel="0" collapsed="false">
      <c r="A13903" s="210" t="s">
        <v>28379</v>
      </c>
      <c r="B13903" s="211" t="n">
        <v>101.75</v>
      </c>
    </row>
    <row r="13904" customFormat="false" ht="12.75" hidden="false" customHeight="false" outlineLevel="0" collapsed="false">
      <c r="A13904" s="210" t="s">
        <v>28380</v>
      </c>
      <c r="B13904" s="211" t="n">
        <v>145.39</v>
      </c>
    </row>
    <row r="13905" customFormat="false" ht="12.75" hidden="false" customHeight="false" outlineLevel="0" collapsed="false">
      <c r="A13905" s="210" t="s">
        <v>28382</v>
      </c>
      <c r="B13905" s="211" t="n">
        <v>140.7</v>
      </c>
    </row>
    <row r="13906" customFormat="false" ht="12.75" hidden="false" customHeight="false" outlineLevel="0" collapsed="false">
      <c r="A13906" s="210" t="s">
        <v>28383</v>
      </c>
      <c r="B13906" s="211" t="n">
        <v>92.93</v>
      </c>
    </row>
    <row r="13907" customFormat="false" ht="12.75" hidden="false" customHeight="false" outlineLevel="0" collapsed="false">
      <c r="A13907" s="210" t="s">
        <v>28385</v>
      </c>
      <c r="B13907" s="211" t="n">
        <v>92.66</v>
      </c>
    </row>
    <row r="13908" customFormat="false" ht="12.75" hidden="false" customHeight="false" outlineLevel="0" collapsed="false">
      <c r="A13908" s="210" t="s">
        <v>28386</v>
      </c>
      <c r="B13908" s="211" t="n">
        <v>97.61</v>
      </c>
    </row>
    <row r="13909" customFormat="false" ht="12.75" hidden="false" customHeight="false" outlineLevel="0" collapsed="false">
      <c r="A13909" s="210" t="s">
        <v>28388</v>
      </c>
      <c r="B13909" s="211" t="n">
        <v>97.34</v>
      </c>
    </row>
    <row r="13910" customFormat="false" ht="12.75" hidden="false" customHeight="false" outlineLevel="0" collapsed="false">
      <c r="A13910" s="210" t="s">
        <v>28389</v>
      </c>
      <c r="B13910" s="211" t="n">
        <v>30.02</v>
      </c>
    </row>
    <row r="13911" customFormat="false" ht="12.75" hidden="false" customHeight="false" outlineLevel="0" collapsed="false">
      <c r="A13911" s="210" t="s">
        <v>28392</v>
      </c>
      <c r="B13911" s="211" t="n">
        <v>29.75</v>
      </c>
    </row>
    <row r="13912" customFormat="false" ht="12.75" hidden="false" customHeight="false" outlineLevel="0" collapsed="false">
      <c r="A13912" s="210" t="s">
        <v>28393</v>
      </c>
      <c r="B13912" s="211" t="n">
        <v>3.85</v>
      </c>
    </row>
    <row r="13913" customFormat="false" ht="12.75" hidden="false" customHeight="false" outlineLevel="0" collapsed="false">
      <c r="A13913" s="210" t="s">
        <v>28397</v>
      </c>
      <c r="B13913" s="211" t="n">
        <v>3.38</v>
      </c>
    </row>
    <row r="13914" customFormat="false" ht="12.75" hidden="false" customHeight="false" outlineLevel="0" collapsed="false">
      <c r="A13914" s="210" t="s">
        <v>28398</v>
      </c>
      <c r="B13914" s="211" t="n">
        <v>5.04</v>
      </c>
    </row>
    <row r="13915" customFormat="false" ht="12.75" hidden="false" customHeight="false" outlineLevel="0" collapsed="false">
      <c r="A13915" s="210" t="s">
        <v>28400</v>
      </c>
      <c r="B13915" s="211" t="n">
        <v>4.41</v>
      </c>
    </row>
    <row r="13916" customFormat="false" ht="12.75" hidden="false" customHeight="false" outlineLevel="0" collapsed="false">
      <c r="A13916" s="210" t="s">
        <v>28401</v>
      </c>
      <c r="B13916" s="211" t="n">
        <v>7.58</v>
      </c>
    </row>
    <row r="13917" customFormat="false" ht="12.75" hidden="false" customHeight="false" outlineLevel="0" collapsed="false">
      <c r="A13917" s="210" t="s">
        <v>28403</v>
      </c>
      <c r="B13917" s="211" t="n">
        <v>6.64</v>
      </c>
    </row>
    <row r="13918" customFormat="false" ht="12.75" hidden="false" customHeight="false" outlineLevel="0" collapsed="false">
      <c r="A13918" s="210" t="s">
        <v>28404</v>
      </c>
      <c r="B13918" s="211" t="n">
        <v>9.99</v>
      </c>
    </row>
    <row r="13919" customFormat="false" ht="12.75" hidden="false" customHeight="false" outlineLevel="0" collapsed="false">
      <c r="A13919" s="210" t="s">
        <v>28406</v>
      </c>
      <c r="B13919" s="211" t="n">
        <v>8.74</v>
      </c>
    </row>
    <row r="13920" customFormat="false" ht="12.75" hidden="false" customHeight="false" outlineLevel="0" collapsed="false">
      <c r="A13920" s="210" t="s">
        <v>28407</v>
      </c>
      <c r="B13920" s="211" t="n">
        <v>19.43</v>
      </c>
    </row>
    <row r="13921" customFormat="false" ht="12.75" hidden="false" customHeight="false" outlineLevel="0" collapsed="false">
      <c r="A13921" s="210" t="s">
        <v>28409</v>
      </c>
      <c r="B13921" s="211" t="n">
        <v>16.92</v>
      </c>
    </row>
    <row r="13922" customFormat="false" ht="12.75" hidden="false" customHeight="false" outlineLevel="0" collapsed="false">
      <c r="A13922" s="210" t="s">
        <v>28410</v>
      </c>
      <c r="B13922" s="211" t="n">
        <v>364.72</v>
      </c>
    </row>
    <row r="13923" customFormat="false" ht="12.75" hidden="false" customHeight="false" outlineLevel="0" collapsed="false">
      <c r="A13923" s="210" t="s">
        <v>28414</v>
      </c>
      <c r="B13923" s="211" t="n">
        <v>348.47</v>
      </c>
    </row>
    <row r="13924" customFormat="false" ht="12.75" hidden="false" customHeight="false" outlineLevel="0" collapsed="false">
      <c r="A13924" s="210" t="s">
        <v>28415</v>
      </c>
      <c r="B13924" s="211" t="n">
        <v>569.95</v>
      </c>
    </row>
    <row r="13925" customFormat="false" ht="12.75" hidden="false" customHeight="false" outlineLevel="0" collapsed="false">
      <c r="A13925" s="210" t="s">
        <v>28419</v>
      </c>
      <c r="B13925" s="211" t="n">
        <v>542.86</v>
      </c>
    </row>
    <row r="13926" customFormat="false" ht="12.75" hidden="false" customHeight="false" outlineLevel="0" collapsed="false">
      <c r="A13926" s="210" t="s">
        <v>28420</v>
      </c>
      <c r="B13926" s="211" t="n">
        <v>306.02</v>
      </c>
    </row>
    <row r="13927" customFormat="false" ht="12.75" hidden="false" customHeight="false" outlineLevel="0" collapsed="false">
      <c r="A13927" s="210" t="s">
        <v>28423</v>
      </c>
      <c r="B13927" s="211" t="n">
        <v>284.35</v>
      </c>
    </row>
    <row r="13928" customFormat="false" ht="12.75" hidden="false" customHeight="false" outlineLevel="0" collapsed="false">
      <c r="A13928" s="210" t="s">
        <v>28424</v>
      </c>
      <c r="B13928" s="211" t="n">
        <v>361.54</v>
      </c>
    </row>
    <row r="13929" customFormat="false" ht="12.75" hidden="false" customHeight="false" outlineLevel="0" collapsed="false">
      <c r="A13929" s="210" t="s">
        <v>28428</v>
      </c>
      <c r="B13929" s="211" t="n">
        <v>347.99</v>
      </c>
    </row>
    <row r="13930" customFormat="false" ht="12.75" hidden="false" customHeight="false" outlineLevel="0" collapsed="false">
      <c r="A13930" s="210" t="s">
        <v>28429</v>
      </c>
      <c r="B13930" s="211" t="n">
        <v>409.82</v>
      </c>
    </row>
    <row r="13931" customFormat="false" ht="12.75" hidden="false" customHeight="false" outlineLevel="0" collapsed="false">
      <c r="A13931" s="210" t="s">
        <v>28433</v>
      </c>
      <c r="B13931" s="211" t="n">
        <v>394.92</v>
      </c>
    </row>
    <row r="13932" customFormat="false" ht="12.75" hidden="false" customHeight="false" outlineLevel="0" collapsed="false">
      <c r="A13932" s="210" t="s">
        <v>28434</v>
      </c>
      <c r="B13932" s="211" t="n">
        <v>370.08</v>
      </c>
    </row>
    <row r="13933" customFormat="false" ht="12.75" hidden="false" customHeight="false" outlineLevel="0" collapsed="false">
      <c r="A13933" s="210" t="s">
        <v>28438</v>
      </c>
      <c r="B13933" s="211" t="n">
        <v>346.48</v>
      </c>
    </row>
    <row r="13934" customFormat="false" ht="12.75" hidden="false" customHeight="false" outlineLevel="0" collapsed="false">
      <c r="A13934" s="210" t="s">
        <v>28439</v>
      </c>
      <c r="B13934" s="211" t="n">
        <v>370.06</v>
      </c>
    </row>
    <row r="13935" customFormat="false" ht="12.75" hidden="false" customHeight="false" outlineLevel="0" collapsed="false">
      <c r="A13935" s="210" t="s">
        <v>28442</v>
      </c>
      <c r="B13935" s="211" t="n">
        <v>355.38</v>
      </c>
    </row>
    <row r="13936" customFormat="false" ht="12.75" hidden="false" customHeight="false" outlineLevel="0" collapsed="false">
      <c r="A13936" s="210" t="s">
        <v>28443</v>
      </c>
      <c r="B13936" s="211" t="n">
        <v>95.79</v>
      </c>
    </row>
    <row r="13937" customFormat="false" ht="12.75" hidden="false" customHeight="false" outlineLevel="0" collapsed="false">
      <c r="A13937" s="210" t="s">
        <v>28445</v>
      </c>
      <c r="B13937" s="211" t="n">
        <v>90.63</v>
      </c>
    </row>
    <row r="13938" customFormat="false" ht="12.75" hidden="false" customHeight="false" outlineLevel="0" collapsed="false">
      <c r="A13938" s="210" t="s">
        <v>28446</v>
      </c>
      <c r="B13938" s="211" t="n">
        <v>149.35</v>
      </c>
    </row>
    <row r="13939" customFormat="false" ht="12.75" hidden="false" customHeight="false" outlineLevel="0" collapsed="false">
      <c r="A13939" s="210" t="s">
        <v>28448</v>
      </c>
      <c r="B13939" s="211" t="n">
        <v>143.81</v>
      </c>
    </row>
    <row r="13940" customFormat="false" ht="12.75" hidden="false" customHeight="false" outlineLevel="0" collapsed="false">
      <c r="A13940" s="210" t="s">
        <v>28449</v>
      </c>
      <c r="B13940" s="211" t="n">
        <v>192.93</v>
      </c>
    </row>
    <row r="13941" customFormat="false" ht="12.75" hidden="false" customHeight="false" outlineLevel="0" collapsed="false">
      <c r="A13941" s="210" t="s">
        <v>28451</v>
      </c>
      <c r="B13941" s="211" t="n">
        <v>187</v>
      </c>
    </row>
    <row r="13942" customFormat="false" ht="12.75" hidden="false" customHeight="false" outlineLevel="0" collapsed="false">
      <c r="A13942" s="210" t="s">
        <v>28452</v>
      </c>
      <c r="B13942" s="211" t="n">
        <v>232.55</v>
      </c>
    </row>
    <row r="13943" customFormat="false" ht="12.75" hidden="false" customHeight="false" outlineLevel="0" collapsed="false">
      <c r="A13943" s="210" t="s">
        <v>28454</v>
      </c>
      <c r="B13943" s="211" t="n">
        <v>225.74</v>
      </c>
    </row>
    <row r="13944" customFormat="false" ht="12.75" hidden="false" customHeight="false" outlineLevel="0" collapsed="false">
      <c r="A13944" s="210" t="s">
        <v>28455</v>
      </c>
      <c r="B13944" s="211" t="n">
        <v>356.07</v>
      </c>
    </row>
    <row r="13945" customFormat="false" ht="12.75" hidden="false" customHeight="false" outlineLevel="0" collapsed="false">
      <c r="A13945" s="210" t="s">
        <v>28457</v>
      </c>
      <c r="B13945" s="211" t="n">
        <v>348.83</v>
      </c>
    </row>
    <row r="13946" customFormat="false" ht="12.75" hidden="false" customHeight="false" outlineLevel="0" collapsed="false">
      <c r="A13946" s="210" t="s">
        <v>28458</v>
      </c>
      <c r="B13946" s="211" t="n">
        <v>470.66</v>
      </c>
    </row>
    <row r="13947" customFormat="false" ht="12.75" hidden="false" customHeight="false" outlineLevel="0" collapsed="false">
      <c r="A13947" s="210" t="s">
        <v>150</v>
      </c>
      <c r="B13947" s="211" t="n">
        <v>441.68</v>
      </c>
    </row>
    <row r="13948" customFormat="false" ht="12.75" hidden="false" customHeight="false" outlineLevel="0" collapsed="false">
      <c r="A13948" s="210" t="s">
        <v>28464</v>
      </c>
      <c r="B13948" s="211" t="n">
        <v>517.2</v>
      </c>
    </row>
    <row r="13949" customFormat="false" ht="12.75" hidden="false" customHeight="false" outlineLevel="0" collapsed="false">
      <c r="A13949" s="210" t="s">
        <v>28470</v>
      </c>
      <c r="B13949" s="211" t="n">
        <v>488.21</v>
      </c>
    </row>
    <row r="13950" customFormat="false" ht="12.75" hidden="false" customHeight="false" outlineLevel="0" collapsed="false">
      <c r="A13950" s="210" t="s">
        <v>28471</v>
      </c>
      <c r="B13950" s="211" t="n">
        <v>977.15</v>
      </c>
    </row>
    <row r="13951" customFormat="false" ht="12.75" hidden="false" customHeight="false" outlineLevel="0" collapsed="false">
      <c r="A13951" s="210" t="s">
        <v>28474</v>
      </c>
      <c r="B13951" s="211" t="n">
        <v>924.97</v>
      </c>
    </row>
    <row r="13952" customFormat="false" ht="12.75" hidden="false" customHeight="false" outlineLevel="0" collapsed="false">
      <c r="A13952" s="210" t="s">
        <v>28475</v>
      </c>
      <c r="B13952" s="211" t="n">
        <v>1608.88</v>
      </c>
    </row>
    <row r="13953" customFormat="false" ht="12.75" hidden="false" customHeight="false" outlineLevel="0" collapsed="false">
      <c r="A13953" s="210" t="s">
        <v>28480</v>
      </c>
      <c r="B13953" s="211" t="n">
        <v>1548.58</v>
      </c>
    </row>
    <row r="13954" customFormat="false" ht="12.75" hidden="false" customHeight="false" outlineLevel="0" collapsed="false">
      <c r="A13954" s="210" t="s">
        <v>28481</v>
      </c>
      <c r="B13954" s="211" t="n">
        <v>1051.3</v>
      </c>
    </row>
    <row r="13955" customFormat="false" ht="12.75" hidden="false" customHeight="false" outlineLevel="0" collapsed="false">
      <c r="A13955" s="210" t="s">
        <v>28484</v>
      </c>
      <c r="B13955" s="211" t="n">
        <v>999.12</v>
      </c>
    </row>
    <row r="13956" customFormat="false" ht="12.75" hidden="false" customHeight="false" outlineLevel="0" collapsed="false">
      <c r="A13956" s="210" t="s">
        <v>28485</v>
      </c>
      <c r="B13956" s="211" t="n">
        <v>1751.46</v>
      </c>
    </row>
    <row r="13957" customFormat="false" ht="12.75" hidden="false" customHeight="false" outlineLevel="0" collapsed="false">
      <c r="A13957" s="210" t="s">
        <v>28487</v>
      </c>
      <c r="B13957" s="211" t="n">
        <v>1691.17</v>
      </c>
    </row>
    <row r="13958" customFormat="false" ht="12.75" hidden="false" customHeight="false" outlineLevel="0" collapsed="false">
      <c r="A13958" s="210" t="s">
        <v>28488</v>
      </c>
      <c r="B13958" s="211" t="n">
        <v>1829.51</v>
      </c>
    </row>
    <row r="13959" customFormat="false" ht="12.75" hidden="false" customHeight="false" outlineLevel="0" collapsed="false">
      <c r="A13959" s="210" t="s">
        <v>28491</v>
      </c>
      <c r="B13959" s="211" t="n">
        <v>1744.24</v>
      </c>
    </row>
    <row r="13960" customFormat="false" ht="12.75" hidden="false" customHeight="false" outlineLevel="0" collapsed="false">
      <c r="A13960" s="210" t="s">
        <v>28492</v>
      </c>
      <c r="B13960" s="211" t="n">
        <v>2467.09</v>
      </c>
    </row>
    <row r="13961" customFormat="false" ht="12.75" hidden="false" customHeight="false" outlineLevel="0" collapsed="false">
      <c r="A13961" s="210" t="s">
        <v>28494</v>
      </c>
      <c r="B13961" s="211" t="n">
        <v>2381.82</v>
      </c>
    </row>
    <row r="13962" customFormat="false" ht="12.75" hidden="false" customHeight="false" outlineLevel="0" collapsed="false">
      <c r="A13962" s="210" t="s">
        <v>28495</v>
      </c>
      <c r="B13962" s="211" t="n">
        <v>3293.06</v>
      </c>
    </row>
    <row r="13963" customFormat="false" ht="12.75" hidden="false" customHeight="false" outlineLevel="0" collapsed="false">
      <c r="A13963" s="210" t="s">
        <v>28497</v>
      </c>
      <c r="B13963" s="211" t="n">
        <v>3197.18</v>
      </c>
    </row>
    <row r="13964" customFormat="false" ht="12.75" hidden="false" customHeight="false" outlineLevel="0" collapsed="false">
      <c r="A13964" s="210" t="s">
        <v>28498</v>
      </c>
      <c r="B13964" s="211" t="n">
        <v>3414.22</v>
      </c>
    </row>
    <row r="13965" customFormat="false" ht="12.75" hidden="false" customHeight="false" outlineLevel="0" collapsed="false">
      <c r="A13965" s="210" t="s">
        <v>28500</v>
      </c>
      <c r="B13965" s="211" t="n">
        <v>3318.34</v>
      </c>
    </row>
    <row r="13966" customFormat="false" ht="12.75" hidden="false" customHeight="false" outlineLevel="0" collapsed="false">
      <c r="A13966" s="210" t="s">
        <v>28501</v>
      </c>
      <c r="B13966" s="211" t="n">
        <v>49.38</v>
      </c>
    </row>
    <row r="13967" customFormat="false" ht="12.75" hidden="false" customHeight="false" outlineLevel="0" collapsed="false">
      <c r="A13967" s="210" t="s">
        <v>28507</v>
      </c>
      <c r="B13967" s="211" t="n">
        <v>46.24</v>
      </c>
    </row>
    <row r="13968" customFormat="false" ht="12.75" hidden="false" customHeight="false" outlineLevel="0" collapsed="false">
      <c r="A13968" s="210" t="s">
        <v>28508</v>
      </c>
      <c r="B13968" s="211" t="n">
        <v>202.28</v>
      </c>
    </row>
    <row r="13969" customFormat="false" ht="12.75" hidden="false" customHeight="false" outlineLevel="0" collapsed="false">
      <c r="A13969" s="210" t="s">
        <v>153</v>
      </c>
      <c r="B13969" s="211" t="n">
        <v>191.42</v>
      </c>
    </row>
    <row r="13970" customFormat="false" ht="12.75" hidden="false" customHeight="false" outlineLevel="0" collapsed="false">
      <c r="A13970" s="210" t="s">
        <v>28513</v>
      </c>
      <c r="B13970" s="211" t="n">
        <v>269.74</v>
      </c>
    </row>
    <row r="13971" customFormat="false" ht="12.75" hidden="false" customHeight="false" outlineLevel="0" collapsed="false">
      <c r="A13971" s="210" t="s">
        <v>28516</v>
      </c>
      <c r="B13971" s="211" t="n">
        <v>258.88</v>
      </c>
    </row>
    <row r="13972" customFormat="false" ht="12.75" hidden="false" customHeight="false" outlineLevel="0" collapsed="false">
      <c r="A13972" s="210" t="s">
        <v>28517</v>
      </c>
      <c r="B13972" s="211" t="n">
        <v>48.23</v>
      </c>
    </row>
    <row r="13973" customFormat="false" ht="12.75" hidden="false" customHeight="false" outlineLevel="0" collapsed="false">
      <c r="A13973" s="210" t="s">
        <v>28521</v>
      </c>
      <c r="B13973" s="211" t="n">
        <v>45.09</v>
      </c>
    </row>
    <row r="13974" customFormat="false" ht="12.75" hidden="false" customHeight="false" outlineLevel="0" collapsed="false">
      <c r="A13974" s="210" t="s">
        <v>28522</v>
      </c>
      <c r="B13974" s="211" t="n">
        <v>33.98</v>
      </c>
    </row>
    <row r="13975" customFormat="false" ht="12.75" hidden="false" customHeight="false" outlineLevel="0" collapsed="false">
      <c r="A13975" s="210" t="s">
        <v>28527</v>
      </c>
      <c r="B13975" s="211" t="n">
        <v>31.47</v>
      </c>
    </row>
    <row r="13976" customFormat="false" ht="12.75" hidden="false" customHeight="false" outlineLevel="0" collapsed="false">
      <c r="A13976" s="210" t="s">
        <v>28528</v>
      </c>
      <c r="B13976" s="211" t="n">
        <v>49.5</v>
      </c>
    </row>
    <row r="13977" customFormat="false" ht="12.75" hidden="false" customHeight="false" outlineLevel="0" collapsed="false">
      <c r="A13977" s="210" t="s">
        <v>28533</v>
      </c>
      <c r="B13977" s="211" t="n">
        <v>46.36</v>
      </c>
    </row>
    <row r="13978" customFormat="false" ht="12.75" hidden="false" customHeight="false" outlineLevel="0" collapsed="false">
      <c r="A13978" s="210" t="s">
        <v>28534</v>
      </c>
      <c r="B13978" s="211" t="n">
        <v>949.71</v>
      </c>
    </row>
    <row r="13979" customFormat="false" ht="12.75" hidden="false" customHeight="false" outlineLevel="0" collapsed="false">
      <c r="A13979" s="210" t="s">
        <v>28540</v>
      </c>
      <c r="B13979" s="211" t="n">
        <v>943.2</v>
      </c>
    </row>
    <row r="13980" customFormat="false" ht="12.75" hidden="false" customHeight="false" outlineLevel="0" collapsed="false">
      <c r="A13980" s="210" t="s">
        <v>28541</v>
      </c>
      <c r="B13980" s="211" t="n">
        <v>941.59</v>
      </c>
    </row>
    <row r="13981" customFormat="false" ht="12.75" hidden="false" customHeight="false" outlineLevel="0" collapsed="false">
      <c r="A13981" s="210" t="s">
        <v>28543</v>
      </c>
      <c r="B13981" s="211" t="n">
        <v>936.17</v>
      </c>
    </row>
    <row r="13982" customFormat="false" ht="12.75" hidden="false" customHeight="false" outlineLevel="0" collapsed="false">
      <c r="A13982" s="210" t="s">
        <v>28544</v>
      </c>
      <c r="B13982" s="211" t="n">
        <v>219.7</v>
      </c>
    </row>
    <row r="13983" customFormat="false" ht="12.75" hidden="false" customHeight="false" outlineLevel="0" collapsed="false">
      <c r="A13983" s="210" t="s">
        <v>28548</v>
      </c>
      <c r="B13983" s="211" t="n">
        <v>219.08</v>
      </c>
    </row>
    <row r="13984" customFormat="false" ht="12.75" hidden="false" customHeight="false" outlineLevel="0" collapsed="false">
      <c r="A13984" s="210" t="s">
        <v>28549</v>
      </c>
      <c r="B13984" s="211" t="n">
        <v>438.24</v>
      </c>
    </row>
    <row r="13985" customFormat="false" ht="12.75" hidden="false" customHeight="false" outlineLevel="0" collapsed="false">
      <c r="A13985" s="210" t="s">
        <v>28553</v>
      </c>
      <c r="B13985" s="211" t="n">
        <v>437.14</v>
      </c>
    </row>
    <row r="13986" customFormat="false" ht="12.75" hidden="false" customHeight="false" outlineLevel="0" collapsed="false">
      <c r="A13986" s="210" t="s">
        <v>28554</v>
      </c>
      <c r="B13986" s="211" t="n">
        <v>6620.66</v>
      </c>
    </row>
    <row r="13987" customFormat="false" ht="12.75" hidden="false" customHeight="false" outlineLevel="0" collapsed="false">
      <c r="A13987" s="210" t="s">
        <v>28558</v>
      </c>
      <c r="B13987" s="211" t="n">
        <v>6572.77</v>
      </c>
    </row>
    <row r="13988" customFormat="false" ht="12.75" hidden="false" customHeight="false" outlineLevel="0" collapsed="false">
      <c r="A13988" s="210" t="s">
        <v>28559</v>
      </c>
      <c r="B13988" s="211" t="n">
        <v>876.87</v>
      </c>
    </row>
    <row r="13989" customFormat="false" ht="12.75" hidden="false" customHeight="false" outlineLevel="0" collapsed="false">
      <c r="A13989" s="210" t="s">
        <v>28562</v>
      </c>
      <c r="B13989" s="211" t="n">
        <v>828.98</v>
      </c>
    </row>
    <row r="13990" customFormat="false" ht="12.75" hidden="false" customHeight="false" outlineLevel="0" collapsed="false">
      <c r="A13990" s="210" t="s">
        <v>28563</v>
      </c>
      <c r="B13990" s="211" t="n">
        <v>1285.52</v>
      </c>
    </row>
    <row r="13991" customFormat="false" ht="12.75" hidden="false" customHeight="false" outlineLevel="0" collapsed="false">
      <c r="A13991" s="210" t="s">
        <v>28569</v>
      </c>
      <c r="B13991" s="211" t="n">
        <v>1214.97</v>
      </c>
    </row>
    <row r="13992" customFormat="false" ht="12.75" hidden="false" customHeight="false" outlineLevel="0" collapsed="false">
      <c r="A13992" s="210" t="s">
        <v>28570</v>
      </c>
      <c r="B13992" s="211" t="n">
        <v>121.56</v>
      </c>
    </row>
    <row r="13993" customFormat="false" ht="12.75" hidden="false" customHeight="false" outlineLevel="0" collapsed="false">
      <c r="A13993" s="210" t="s">
        <v>28573</v>
      </c>
      <c r="B13993" s="211" t="n">
        <v>120.04</v>
      </c>
    </row>
    <row r="13994" customFormat="false" ht="12.75" hidden="false" customHeight="false" outlineLevel="0" collapsed="false">
      <c r="A13994" s="210" t="s">
        <v>28574</v>
      </c>
      <c r="B13994" s="211" t="n">
        <v>79.56</v>
      </c>
    </row>
    <row r="13995" customFormat="false" ht="12.75" hidden="false" customHeight="false" outlineLevel="0" collapsed="false">
      <c r="A13995" s="210" t="s">
        <v>28576</v>
      </c>
      <c r="B13995" s="211" t="n">
        <v>78.21</v>
      </c>
    </row>
    <row r="13996" customFormat="false" ht="12.75" hidden="false" customHeight="false" outlineLevel="0" collapsed="false">
      <c r="A13996" s="210" t="s">
        <v>28577</v>
      </c>
      <c r="B13996" s="211" t="n">
        <v>60.89</v>
      </c>
    </row>
    <row r="13997" customFormat="false" ht="12.75" hidden="false" customHeight="false" outlineLevel="0" collapsed="false">
      <c r="A13997" s="210" t="s">
        <v>28580</v>
      </c>
      <c r="B13997" s="211" t="n">
        <v>59.37</v>
      </c>
    </row>
    <row r="13998" customFormat="false" ht="12.75" hidden="false" customHeight="false" outlineLevel="0" collapsed="false">
      <c r="A13998" s="210" t="s">
        <v>28581</v>
      </c>
      <c r="B13998" s="211" t="n">
        <v>60.09</v>
      </c>
    </row>
    <row r="13999" customFormat="false" ht="12.75" hidden="false" customHeight="false" outlineLevel="0" collapsed="false">
      <c r="A13999" s="210" t="s">
        <v>28583</v>
      </c>
      <c r="B13999" s="211" t="n">
        <v>58.74</v>
      </c>
    </row>
    <row r="14000" customFormat="false" ht="12.75" hidden="false" customHeight="false" outlineLevel="0" collapsed="false">
      <c r="A14000" s="210" t="s">
        <v>28584</v>
      </c>
      <c r="B14000" s="211" t="n">
        <v>1376.88</v>
      </c>
    </row>
    <row r="14001" customFormat="false" ht="12.75" hidden="false" customHeight="false" outlineLevel="0" collapsed="false">
      <c r="A14001" s="210" t="s">
        <v>28588</v>
      </c>
      <c r="B14001" s="211" t="n">
        <v>1320.97</v>
      </c>
    </row>
    <row r="14002" customFormat="false" ht="12.75" hidden="false" customHeight="false" outlineLevel="0" collapsed="false">
      <c r="A14002" s="210" t="s">
        <v>28589</v>
      </c>
      <c r="B14002" s="211" t="n">
        <v>25.09</v>
      </c>
    </row>
    <row r="14003" customFormat="false" ht="12.75" hidden="false" customHeight="false" outlineLevel="0" collapsed="false">
      <c r="A14003" s="210" t="s">
        <v>28592</v>
      </c>
      <c r="B14003" s="211" t="n">
        <v>22.92</v>
      </c>
    </row>
    <row r="14004" customFormat="false" ht="12.75" hidden="false" customHeight="false" outlineLevel="0" collapsed="false">
      <c r="A14004" s="210" t="s">
        <v>28593</v>
      </c>
      <c r="B14004" s="211" t="n">
        <v>32.55</v>
      </c>
    </row>
    <row r="14005" customFormat="false" ht="12.75" hidden="false" customHeight="false" outlineLevel="0" collapsed="false">
      <c r="A14005" s="210" t="s">
        <v>28597</v>
      </c>
      <c r="B14005" s="211" t="n">
        <v>29.84</v>
      </c>
    </row>
    <row r="14006" customFormat="false" ht="12.75" hidden="false" customHeight="false" outlineLevel="0" collapsed="false">
      <c r="A14006" s="210" t="s">
        <v>28598</v>
      </c>
      <c r="B14006" s="211" t="n">
        <v>14.17</v>
      </c>
    </row>
    <row r="14007" customFormat="false" ht="12.75" hidden="false" customHeight="false" outlineLevel="0" collapsed="false">
      <c r="A14007" s="210" t="s">
        <v>28600</v>
      </c>
      <c r="B14007" s="211" t="n">
        <v>12.55</v>
      </c>
    </row>
    <row r="14008" customFormat="false" ht="12.75" hidden="false" customHeight="false" outlineLevel="0" collapsed="false">
      <c r="A14008" s="210" t="s">
        <v>28601</v>
      </c>
      <c r="B14008" s="211" t="n">
        <v>47489.36</v>
      </c>
    </row>
    <row r="14009" customFormat="false" ht="12.75" hidden="false" customHeight="false" outlineLevel="0" collapsed="false">
      <c r="A14009" s="210" t="s">
        <v>28604</v>
      </c>
      <c r="B14009" s="211" t="n">
        <v>47467.69</v>
      </c>
    </row>
    <row r="14010" customFormat="false" ht="12.75" hidden="false" customHeight="false" outlineLevel="0" collapsed="false">
      <c r="A14010" s="210" t="s">
        <v>28605</v>
      </c>
      <c r="B14010" s="211" t="n">
        <v>1502.81</v>
      </c>
    </row>
    <row r="14011" customFormat="false" ht="12.75" hidden="false" customHeight="false" outlineLevel="0" collapsed="false">
      <c r="A14011" s="210" t="s">
        <v>28608</v>
      </c>
      <c r="B14011" s="211" t="n">
        <v>1497.39</v>
      </c>
    </row>
    <row r="14012" customFormat="false" ht="12.75" hidden="false" customHeight="false" outlineLevel="0" collapsed="false">
      <c r="A14012" s="210" t="s">
        <v>28609</v>
      </c>
      <c r="B14012" s="211" t="n">
        <v>1156.32</v>
      </c>
    </row>
    <row r="14013" customFormat="false" ht="12.75" hidden="false" customHeight="false" outlineLevel="0" collapsed="false">
      <c r="A14013" s="210" t="s">
        <v>28612</v>
      </c>
      <c r="B14013" s="211" t="n">
        <v>1150.9</v>
      </c>
    </row>
    <row r="14014" customFormat="false" ht="12.75" hidden="false" customHeight="false" outlineLevel="0" collapsed="false">
      <c r="A14014" s="210" t="s">
        <v>28613</v>
      </c>
      <c r="B14014" s="211" t="n">
        <v>2963.79</v>
      </c>
    </row>
    <row r="14015" customFormat="false" ht="12.75" hidden="false" customHeight="false" outlineLevel="0" collapsed="false">
      <c r="A14015" s="210" t="s">
        <v>28616</v>
      </c>
      <c r="B14015" s="211" t="n">
        <v>2958.37</v>
      </c>
    </row>
    <row r="14016" customFormat="false" ht="12.75" hidden="false" customHeight="false" outlineLevel="0" collapsed="false">
      <c r="A14016" s="210" t="s">
        <v>28617</v>
      </c>
      <c r="B14016" s="211" t="n">
        <v>1866.63</v>
      </c>
    </row>
    <row r="14017" customFormat="false" ht="12.75" hidden="false" customHeight="false" outlineLevel="0" collapsed="false">
      <c r="A14017" s="210" t="s">
        <v>28619</v>
      </c>
      <c r="B14017" s="211" t="n">
        <v>1861.21</v>
      </c>
    </row>
    <row r="14018" customFormat="false" ht="12.75" hidden="false" customHeight="false" outlineLevel="0" collapsed="false">
      <c r="A14018" s="210" t="s">
        <v>28620</v>
      </c>
      <c r="B14018" s="211" t="n">
        <v>203.94</v>
      </c>
    </row>
    <row r="14019" customFormat="false" ht="12.75" hidden="false" customHeight="false" outlineLevel="0" collapsed="false">
      <c r="A14019" s="210" t="s">
        <v>28623</v>
      </c>
      <c r="B14019" s="211" t="n">
        <v>203.94</v>
      </c>
    </row>
    <row r="14020" customFormat="false" ht="12.75" hidden="false" customHeight="false" outlineLevel="0" collapsed="false">
      <c r="A14020" s="210" t="s">
        <v>28624</v>
      </c>
      <c r="B14020" s="211" t="n">
        <v>302.63</v>
      </c>
    </row>
    <row r="14021" customFormat="false" ht="12.75" hidden="false" customHeight="false" outlineLevel="0" collapsed="false">
      <c r="A14021" s="210" t="s">
        <v>28626</v>
      </c>
      <c r="B14021" s="211" t="n">
        <v>291.79</v>
      </c>
    </row>
    <row r="14022" customFormat="false" ht="12.75" hidden="false" customHeight="false" outlineLevel="0" collapsed="false">
      <c r="A14022" s="210" t="s">
        <v>28627</v>
      </c>
      <c r="B14022" s="211" t="n">
        <v>89.15</v>
      </c>
    </row>
    <row r="14023" customFormat="false" ht="12.75" hidden="false" customHeight="false" outlineLevel="0" collapsed="false">
      <c r="A14023" s="210" t="s">
        <v>28629</v>
      </c>
      <c r="B14023" s="211" t="n">
        <v>87.26</v>
      </c>
    </row>
    <row r="14024" customFormat="false" ht="12.75" hidden="false" customHeight="false" outlineLevel="0" collapsed="false">
      <c r="A14024" s="210" t="s">
        <v>28630</v>
      </c>
      <c r="B14024" s="211" t="n">
        <v>30.71</v>
      </c>
    </row>
    <row r="14025" customFormat="false" ht="12.75" hidden="false" customHeight="false" outlineLevel="0" collapsed="false">
      <c r="A14025" s="210" t="s">
        <v>28632</v>
      </c>
      <c r="B14025" s="211" t="n">
        <v>29.63</v>
      </c>
    </row>
    <row r="14026" customFormat="false" ht="12.75" hidden="false" customHeight="false" outlineLevel="0" collapsed="false">
      <c r="A14026" s="210" t="s">
        <v>28633</v>
      </c>
      <c r="B14026" s="211" t="n">
        <v>104.73</v>
      </c>
    </row>
    <row r="14027" customFormat="false" ht="12.75" hidden="false" customHeight="false" outlineLevel="0" collapsed="false">
      <c r="A14027" s="210" t="s">
        <v>28635</v>
      </c>
      <c r="B14027" s="211" t="n">
        <v>102.02</v>
      </c>
    </row>
    <row r="14028" customFormat="false" ht="12.75" hidden="false" customHeight="false" outlineLevel="0" collapsed="false">
      <c r="A14028" s="210" t="s">
        <v>28636</v>
      </c>
      <c r="B14028" s="211" t="n">
        <v>1189.73</v>
      </c>
    </row>
    <row r="14029" customFormat="false" ht="12.75" hidden="false" customHeight="false" outlineLevel="0" collapsed="false">
      <c r="A14029" s="210" t="s">
        <v>28639</v>
      </c>
      <c r="B14029" s="211" t="n">
        <v>1146.39</v>
      </c>
    </row>
    <row r="14030" customFormat="false" ht="12.75" hidden="false" customHeight="false" outlineLevel="0" collapsed="false">
      <c r="A14030" s="210" t="s">
        <v>28640</v>
      </c>
      <c r="B14030" s="211" t="n">
        <v>446.98</v>
      </c>
    </row>
    <row r="14031" customFormat="false" ht="12.75" hidden="false" customHeight="false" outlineLevel="0" collapsed="false">
      <c r="A14031" s="210" t="s">
        <v>28642</v>
      </c>
      <c r="B14031" s="211" t="n">
        <v>414.47</v>
      </c>
    </row>
    <row r="14032" customFormat="false" ht="12.75" hidden="false" customHeight="false" outlineLevel="0" collapsed="false">
      <c r="A14032" s="210" t="s">
        <v>28643</v>
      </c>
      <c r="B14032" s="211" t="n">
        <v>220.43</v>
      </c>
    </row>
    <row r="14033" customFormat="false" ht="12.75" hidden="false" customHeight="false" outlineLevel="0" collapsed="false">
      <c r="A14033" s="210" t="s">
        <v>28645</v>
      </c>
      <c r="B14033" s="211" t="n">
        <v>215.01</v>
      </c>
    </row>
    <row r="14034" customFormat="false" ht="12.75" hidden="false" customHeight="false" outlineLevel="0" collapsed="false">
      <c r="A14034" s="210" t="s">
        <v>28646</v>
      </c>
      <c r="B14034" s="211" t="n">
        <v>563.65</v>
      </c>
    </row>
    <row r="14035" customFormat="false" ht="12.75" hidden="false" customHeight="false" outlineLevel="0" collapsed="false">
      <c r="A14035" s="210" t="s">
        <v>28652</v>
      </c>
      <c r="B14035" s="211" t="n">
        <v>520.31</v>
      </c>
    </row>
    <row r="14036" customFormat="false" ht="12.75" hidden="false" customHeight="false" outlineLevel="0" collapsed="false">
      <c r="A14036" s="210" t="s">
        <v>28653</v>
      </c>
      <c r="B14036" s="211" t="n">
        <v>106.91</v>
      </c>
    </row>
    <row r="14037" customFormat="false" ht="12.75" hidden="false" customHeight="false" outlineLevel="0" collapsed="false">
      <c r="A14037" s="210" t="s">
        <v>28658</v>
      </c>
      <c r="B14037" s="211" t="n">
        <v>97.16</v>
      </c>
    </row>
    <row r="14038" customFormat="false" ht="12.75" hidden="false" customHeight="false" outlineLevel="0" collapsed="false">
      <c r="A14038" s="210" t="s">
        <v>28659</v>
      </c>
      <c r="B14038" s="211" t="n">
        <v>122.37</v>
      </c>
    </row>
    <row r="14039" customFormat="false" ht="12.75" hidden="false" customHeight="false" outlineLevel="0" collapsed="false">
      <c r="A14039" s="210" t="s">
        <v>28662</v>
      </c>
      <c r="B14039" s="211" t="n">
        <v>112.62</v>
      </c>
    </row>
    <row r="14040" customFormat="false" ht="12.75" hidden="false" customHeight="false" outlineLevel="0" collapsed="false">
      <c r="A14040" s="210" t="s">
        <v>28663</v>
      </c>
      <c r="B14040" s="211" t="n">
        <v>167.13</v>
      </c>
    </row>
    <row r="14041" customFormat="false" ht="12.75" hidden="false" customHeight="false" outlineLevel="0" collapsed="false">
      <c r="A14041" s="210" t="s">
        <v>28665</v>
      </c>
      <c r="B14041" s="211" t="n">
        <v>154.94</v>
      </c>
    </row>
    <row r="14042" customFormat="false" ht="12.75" hidden="false" customHeight="false" outlineLevel="0" collapsed="false">
      <c r="A14042" s="210" t="s">
        <v>28666</v>
      </c>
      <c r="B14042" s="211" t="n">
        <v>364.83</v>
      </c>
    </row>
    <row r="14043" customFormat="false" ht="12.75" hidden="false" customHeight="false" outlineLevel="0" collapsed="false">
      <c r="A14043" s="210" t="s">
        <v>156</v>
      </c>
      <c r="B14043" s="211" t="n">
        <v>350.21</v>
      </c>
    </row>
    <row r="14044" customFormat="false" ht="12.75" hidden="false" customHeight="false" outlineLevel="0" collapsed="false">
      <c r="A14044" s="210" t="s">
        <v>28671</v>
      </c>
      <c r="B14044" s="211" t="n">
        <v>386.97</v>
      </c>
    </row>
    <row r="14045" customFormat="false" ht="12.75" hidden="false" customHeight="false" outlineLevel="0" collapsed="false">
      <c r="A14045" s="210" t="s">
        <v>28673</v>
      </c>
      <c r="B14045" s="211" t="n">
        <v>374.21</v>
      </c>
    </row>
    <row r="14046" customFormat="false" ht="12.75" hidden="false" customHeight="false" outlineLevel="0" collapsed="false">
      <c r="A14046" s="210" t="s">
        <v>28674</v>
      </c>
      <c r="B14046" s="211" t="n">
        <v>552.84</v>
      </c>
    </row>
    <row r="14047" customFormat="false" ht="12.75" hidden="false" customHeight="false" outlineLevel="0" collapsed="false">
      <c r="A14047" s="210" t="s">
        <v>28676</v>
      </c>
      <c r="B14047" s="211" t="n">
        <v>528.46</v>
      </c>
    </row>
    <row r="14048" customFormat="false" ht="12.75" hidden="false" customHeight="false" outlineLevel="0" collapsed="false">
      <c r="A14048" s="210" t="s">
        <v>28677</v>
      </c>
      <c r="B14048" s="211" t="n">
        <v>593.32</v>
      </c>
    </row>
    <row r="14049" customFormat="false" ht="12.75" hidden="false" customHeight="false" outlineLevel="0" collapsed="false">
      <c r="A14049" s="210" t="s">
        <v>28679</v>
      </c>
      <c r="B14049" s="211" t="n">
        <v>568.94</v>
      </c>
    </row>
    <row r="14050" customFormat="false" ht="12.75" hidden="false" customHeight="false" outlineLevel="0" collapsed="false">
      <c r="A14050" s="210" t="s">
        <v>28680</v>
      </c>
      <c r="B14050" s="211" t="n">
        <v>891.11</v>
      </c>
    </row>
    <row r="14051" customFormat="false" ht="12.75" hidden="false" customHeight="false" outlineLevel="0" collapsed="false">
      <c r="A14051" s="210" t="s">
        <v>28683</v>
      </c>
      <c r="B14051" s="211" t="n">
        <v>866.73</v>
      </c>
    </row>
    <row r="14052" customFormat="false" ht="12.75" hidden="false" customHeight="false" outlineLevel="0" collapsed="false">
      <c r="A14052" s="210" t="s">
        <v>28684</v>
      </c>
      <c r="B14052" s="211" t="n">
        <v>1017.07</v>
      </c>
    </row>
    <row r="14053" customFormat="false" ht="12.75" hidden="false" customHeight="false" outlineLevel="0" collapsed="false">
      <c r="A14053" s="210" t="s">
        <v>28686</v>
      </c>
      <c r="B14053" s="211" t="n">
        <v>992.69</v>
      </c>
    </row>
    <row r="14054" customFormat="false" ht="12.75" hidden="false" customHeight="false" outlineLevel="0" collapsed="false">
      <c r="A14054" s="210" t="s">
        <v>28687</v>
      </c>
      <c r="B14054" s="211" t="n">
        <v>115.03</v>
      </c>
    </row>
    <row r="14055" customFormat="false" ht="12.75" hidden="false" customHeight="false" outlineLevel="0" collapsed="false">
      <c r="A14055" s="210" t="s">
        <v>28691</v>
      </c>
      <c r="B14055" s="211" t="n">
        <v>104.19</v>
      </c>
    </row>
    <row r="14056" customFormat="false" ht="12.75" hidden="false" customHeight="false" outlineLevel="0" collapsed="false">
      <c r="A14056" s="210" t="s">
        <v>28692</v>
      </c>
      <c r="B14056" s="211" t="n">
        <v>130.49</v>
      </c>
    </row>
    <row r="14057" customFormat="false" ht="12.75" hidden="false" customHeight="false" outlineLevel="0" collapsed="false">
      <c r="A14057" s="210" t="s">
        <v>28694</v>
      </c>
      <c r="B14057" s="211" t="n">
        <v>119.65</v>
      </c>
    </row>
    <row r="14058" customFormat="false" ht="12.75" hidden="false" customHeight="false" outlineLevel="0" collapsed="false">
      <c r="A14058" s="210" t="s">
        <v>28695</v>
      </c>
      <c r="B14058" s="211" t="n">
        <v>177.28</v>
      </c>
    </row>
    <row r="14059" customFormat="false" ht="12.75" hidden="false" customHeight="false" outlineLevel="0" collapsed="false">
      <c r="A14059" s="210" t="s">
        <v>28697</v>
      </c>
      <c r="B14059" s="211" t="n">
        <v>163.73</v>
      </c>
    </row>
    <row r="14060" customFormat="false" ht="12.75" hidden="false" customHeight="false" outlineLevel="0" collapsed="false">
      <c r="A14060" s="210" t="s">
        <v>28698</v>
      </c>
      <c r="B14060" s="211" t="n">
        <v>373.41</v>
      </c>
    </row>
    <row r="14061" customFormat="false" ht="12.75" hidden="false" customHeight="false" outlineLevel="0" collapsed="false">
      <c r="A14061" s="210" t="s">
        <v>28702</v>
      </c>
      <c r="B14061" s="211" t="n">
        <v>357.16</v>
      </c>
    </row>
    <row r="14062" customFormat="false" ht="12.75" hidden="false" customHeight="false" outlineLevel="0" collapsed="false">
      <c r="A14062" s="210" t="s">
        <v>28703</v>
      </c>
      <c r="B14062" s="211" t="n">
        <v>430.65</v>
      </c>
    </row>
    <row r="14063" customFormat="false" ht="12.75" hidden="false" customHeight="false" outlineLevel="0" collapsed="false">
      <c r="A14063" s="210" t="s">
        <v>28705</v>
      </c>
      <c r="B14063" s="211" t="n">
        <v>411.69</v>
      </c>
    </row>
    <row r="14064" customFormat="false" ht="12.75" hidden="false" customHeight="false" outlineLevel="0" collapsed="false">
      <c r="A14064" s="210" t="s">
        <v>28706</v>
      </c>
      <c r="B14064" s="211" t="n">
        <v>568.47</v>
      </c>
    </row>
    <row r="14065" customFormat="false" ht="12.75" hidden="false" customHeight="false" outlineLevel="0" collapsed="false">
      <c r="A14065" s="210" t="s">
        <v>28708</v>
      </c>
      <c r="B14065" s="211" t="n">
        <v>541.38</v>
      </c>
    </row>
    <row r="14066" customFormat="false" ht="12.75" hidden="false" customHeight="false" outlineLevel="0" collapsed="false">
      <c r="A14066" s="210" t="s">
        <v>28709</v>
      </c>
      <c r="B14066" s="211" t="n">
        <v>654.21</v>
      </c>
    </row>
    <row r="14067" customFormat="false" ht="12.75" hidden="false" customHeight="false" outlineLevel="0" collapsed="false">
      <c r="A14067" s="210" t="s">
        <v>28711</v>
      </c>
      <c r="B14067" s="211" t="n">
        <v>621.7</v>
      </c>
    </row>
    <row r="14068" customFormat="false" ht="12.75" hidden="false" customHeight="false" outlineLevel="0" collapsed="false">
      <c r="A14068" s="210" t="s">
        <v>28712</v>
      </c>
      <c r="B14068" s="211" t="n">
        <v>968.88</v>
      </c>
    </row>
    <row r="14069" customFormat="false" ht="12.75" hidden="false" customHeight="false" outlineLevel="0" collapsed="false">
      <c r="A14069" s="210" t="s">
        <v>28714</v>
      </c>
      <c r="B14069" s="211" t="n">
        <v>933.67</v>
      </c>
    </row>
    <row r="14070" customFormat="false" ht="12.75" hidden="false" customHeight="false" outlineLevel="0" collapsed="false">
      <c r="A14070" s="210" t="s">
        <v>28715</v>
      </c>
      <c r="B14070" s="211" t="n">
        <v>1091.12</v>
      </c>
    </row>
    <row r="14071" customFormat="false" ht="12.75" hidden="false" customHeight="false" outlineLevel="0" collapsed="false">
      <c r="A14071" s="210" t="s">
        <v>28717</v>
      </c>
      <c r="B14071" s="211" t="n">
        <v>1055.91</v>
      </c>
    </row>
    <row r="14072" customFormat="false" ht="12.75" hidden="false" customHeight="false" outlineLevel="0" collapsed="false">
      <c r="A14072" s="210" t="s">
        <v>28718</v>
      </c>
      <c r="B14072" s="211" t="n">
        <v>84.47</v>
      </c>
    </row>
    <row r="14073" customFormat="false" ht="12.75" hidden="false" customHeight="false" outlineLevel="0" collapsed="false">
      <c r="A14073" s="210" t="s">
        <v>28722</v>
      </c>
      <c r="B14073" s="211" t="n">
        <v>83.72</v>
      </c>
    </row>
    <row r="14074" customFormat="false" ht="12.75" hidden="false" customHeight="false" outlineLevel="0" collapsed="false">
      <c r="A14074" s="210" t="s">
        <v>28723</v>
      </c>
      <c r="B14074" s="211" t="n">
        <v>84.47</v>
      </c>
    </row>
    <row r="14075" customFormat="false" ht="12.75" hidden="false" customHeight="false" outlineLevel="0" collapsed="false">
      <c r="A14075" s="210" t="s">
        <v>28726</v>
      </c>
      <c r="B14075" s="211" t="n">
        <v>83.72</v>
      </c>
    </row>
    <row r="14076" customFormat="false" ht="12.75" hidden="false" customHeight="false" outlineLevel="0" collapsed="false">
      <c r="A14076" s="210" t="s">
        <v>28727</v>
      </c>
      <c r="B14076" s="211" t="n">
        <v>93.13</v>
      </c>
    </row>
    <row r="14077" customFormat="false" ht="12.75" hidden="false" customHeight="false" outlineLevel="0" collapsed="false">
      <c r="A14077" s="210" t="s">
        <v>28729</v>
      </c>
      <c r="B14077" s="211" t="n">
        <v>92.38</v>
      </c>
    </row>
    <row r="14078" customFormat="false" ht="12.75" hidden="false" customHeight="false" outlineLevel="0" collapsed="false">
      <c r="A14078" s="210" t="s">
        <v>28730</v>
      </c>
      <c r="B14078" s="211" t="n">
        <v>148.05</v>
      </c>
    </row>
    <row r="14079" customFormat="false" ht="12.75" hidden="false" customHeight="false" outlineLevel="0" collapsed="false">
      <c r="A14079" s="210" t="s">
        <v>28732</v>
      </c>
      <c r="B14079" s="211" t="n">
        <v>147.3</v>
      </c>
    </row>
    <row r="14080" customFormat="false" ht="12.75" hidden="false" customHeight="false" outlineLevel="0" collapsed="false">
      <c r="A14080" s="210" t="s">
        <v>28733</v>
      </c>
      <c r="B14080" s="211" t="n">
        <v>91.67</v>
      </c>
    </row>
    <row r="14081" customFormat="false" ht="12.75" hidden="false" customHeight="false" outlineLevel="0" collapsed="false">
      <c r="A14081" s="210" t="s">
        <v>28736</v>
      </c>
      <c r="B14081" s="211" t="n">
        <v>90.79</v>
      </c>
    </row>
    <row r="14082" customFormat="false" ht="12.75" hidden="false" customHeight="false" outlineLevel="0" collapsed="false">
      <c r="A14082" s="210" t="s">
        <v>28737</v>
      </c>
      <c r="B14082" s="211" t="n">
        <v>91.67</v>
      </c>
    </row>
    <row r="14083" customFormat="false" ht="12.75" hidden="false" customHeight="false" outlineLevel="0" collapsed="false">
      <c r="A14083" s="210" t="s">
        <v>28739</v>
      </c>
      <c r="B14083" s="211" t="n">
        <v>90.79</v>
      </c>
    </row>
    <row r="14084" customFormat="false" ht="12.75" hidden="false" customHeight="false" outlineLevel="0" collapsed="false">
      <c r="A14084" s="210" t="s">
        <v>28740</v>
      </c>
      <c r="B14084" s="211" t="n">
        <v>140.98</v>
      </c>
    </row>
    <row r="14085" customFormat="false" ht="12.75" hidden="false" customHeight="false" outlineLevel="0" collapsed="false">
      <c r="A14085" s="210" t="s">
        <v>28743</v>
      </c>
      <c r="B14085" s="211" t="n">
        <v>140.1</v>
      </c>
    </row>
    <row r="14086" customFormat="false" ht="12.75" hidden="false" customHeight="false" outlineLevel="0" collapsed="false">
      <c r="A14086" s="210" t="s">
        <v>28744</v>
      </c>
      <c r="B14086" s="211" t="n">
        <v>176.44</v>
      </c>
    </row>
    <row r="14087" customFormat="false" ht="12.75" hidden="false" customHeight="false" outlineLevel="0" collapsed="false">
      <c r="A14087" s="210" t="s">
        <v>28746</v>
      </c>
      <c r="B14087" s="211" t="n">
        <v>175.56</v>
      </c>
    </row>
    <row r="14088" customFormat="false" ht="12.75" hidden="false" customHeight="false" outlineLevel="0" collapsed="false">
      <c r="A14088" s="210" t="s">
        <v>28747</v>
      </c>
      <c r="B14088" s="211" t="n">
        <v>334.75</v>
      </c>
    </row>
    <row r="14089" customFormat="false" ht="12.75" hidden="false" customHeight="false" outlineLevel="0" collapsed="false">
      <c r="A14089" s="210" t="s">
        <v>28749</v>
      </c>
      <c r="B14089" s="211" t="n">
        <v>333.87</v>
      </c>
    </row>
    <row r="14090" customFormat="false" ht="12.75" hidden="false" customHeight="false" outlineLevel="0" collapsed="false">
      <c r="A14090" s="210" t="s">
        <v>28750</v>
      </c>
      <c r="B14090" s="211" t="n">
        <v>1381.79</v>
      </c>
    </row>
    <row r="14091" customFormat="false" ht="12.75" hidden="false" customHeight="false" outlineLevel="0" collapsed="false">
      <c r="A14091" s="210" t="s">
        <v>28752</v>
      </c>
      <c r="B14091" s="211" t="n">
        <v>1380.91</v>
      </c>
    </row>
    <row r="14092" customFormat="false" ht="12.75" hidden="false" customHeight="false" outlineLevel="0" collapsed="false">
      <c r="A14092" s="210" t="s">
        <v>28753</v>
      </c>
      <c r="B14092" s="211" t="n">
        <v>27.45</v>
      </c>
    </row>
    <row r="14093" customFormat="false" ht="12.75" hidden="false" customHeight="false" outlineLevel="0" collapsed="false">
      <c r="A14093" s="210" t="s">
        <v>28756</v>
      </c>
      <c r="B14093" s="211" t="n">
        <v>26.37</v>
      </c>
    </row>
    <row r="14094" customFormat="false" ht="12.75" hidden="false" customHeight="false" outlineLevel="0" collapsed="false">
      <c r="A14094" s="210" t="s">
        <v>28757</v>
      </c>
      <c r="B14094" s="211" t="n">
        <v>34.72</v>
      </c>
    </row>
    <row r="14095" customFormat="false" ht="12.75" hidden="false" customHeight="false" outlineLevel="0" collapsed="false">
      <c r="A14095" s="210" t="s">
        <v>28760</v>
      </c>
      <c r="B14095" s="211" t="n">
        <v>33.64</v>
      </c>
    </row>
    <row r="14096" customFormat="false" ht="12.75" hidden="false" customHeight="false" outlineLevel="0" collapsed="false">
      <c r="A14096" s="210" t="s">
        <v>28761</v>
      </c>
      <c r="B14096" s="211" t="n">
        <v>34.12</v>
      </c>
    </row>
    <row r="14097" customFormat="false" ht="12.75" hidden="false" customHeight="false" outlineLevel="0" collapsed="false">
      <c r="A14097" s="210" t="s">
        <v>28763</v>
      </c>
      <c r="B14097" s="211" t="n">
        <v>33.04</v>
      </c>
    </row>
    <row r="14098" customFormat="false" ht="12.75" hidden="false" customHeight="false" outlineLevel="0" collapsed="false">
      <c r="A14098" s="210" t="s">
        <v>28764</v>
      </c>
      <c r="B14098" s="211" t="n">
        <v>41.85</v>
      </c>
    </row>
    <row r="14099" customFormat="false" ht="12.75" hidden="false" customHeight="false" outlineLevel="0" collapsed="false">
      <c r="A14099" s="210" t="s">
        <v>28766</v>
      </c>
      <c r="B14099" s="211" t="n">
        <v>40.77</v>
      </c>
    </row>
    <row r="14100" customFormat="false" ht="12.75" hidden="false" customHeight="false" outlineLevel="0" collapsed="false">
      <c r="A14100" s="210" t="s">
        <v>28767</v>
      </c>
      <c r="B14100" s="211" t="n">
        <v>41.85</v>
      </c>
    </row>
    <row r="14101" customFormat="false" ht="12.75" hidden="false" customHeight="false" outlineLevel="0" collapsed="false">
      <c r="A14101" s="210" t="s">
        <v>28769</v>
      </c>
      <c r="B14101" s="211" t="n">
        <v>40.77</v>
      </c>
    </row>
    <row r="14102" customFormat="false" ht="12.75" hidden="false" customHeight="false" outlineLevel="0" collapsed="false">
      <c r="A14102" s="210" t="s">
        <v>28770</v>
      </c>
      <c r="B14102" s="211" t="n">
        <v>34.17</v>
      </c>
    </row>
    <row r="14103" customFormat="false" ht="12.75" hidden="false" customHeight="false" outlineLevel="0" collapsed="false">
      <c r="A14103" s="210" t="s">
        <v>28773</v>
      </c>
      <c r="B14103" s="211" t="n">
        <v>33.49</v>
      </c>
    </row>
    <row r="14104" customFormat="false" ht="12.75" hidden="false" customHeight="false" outlineLevel="0" collapsed="false">
      <c r="A14104" s="210" t="s">
        <v>28774</v>
      </c>
      <c r="B14104" s="211" t="n">
        <v>80.4</v>
      </c>
    </row>
    <row r="14105" customFormat="false" ht="12.75" hidden="false" customHeight="false" outlineLevel="0" collapsed="false">
      <c r="A14105" s="210" t="s">
        <v>28776</v>
      </c>
      <c r="B14105" s="211" t="n">
        <v>79.72</v>
      </c>
    </row>
    <row r="14106" customFormat="false" ht="12.75" hidden="false" customHeight="false" outlineLevel="0" collapsed="false">
      <c r="A14106" s="210" t="s">
        <v>28777</v>
      </c>
      <c r="B14106" s="211" t="n">
        <v>6.73</v>
      </c>
    </row>
    <row r="14107" customFormat="false" ht="12.75" hidden="false" customHeight="false" outlineLevel="0" collapsed="false">
      <c r="A14107" s="210" t="s">
        <v>28779</v>
      </c>
      <c r="B14107" s="211" t="n">
        <v>6.26</v>
      </c>
    </row>
    <row r="14108" customFormat="false" ht="12.75" hidden="false" customHeight="false" outlineLevel="0" collapsed="false">
      <c r="A14108" s="210" t="s">
        <v>28780</v>
      </c>
      <c r="B14108" s="211" t="n">
        <v>7.73</v>
      </c>
    </row>
    <row r="14109" customFormat="false" ht="12.75" hidden="false" customHeight="false" outlineLevel="0" collapsed="false">
      <c r="A14109" s="210" t="s">
        <v>28782</v>
      </c>
      <c r="B14109" s="211" t="n">
        <v>7.26</v>
      </c>
    </row>
    <row r="14110" customFormat="false" ht="12.75" hidden="false" customHeight="false" outlineLevel="0" collapsed="false">
      <c r="A14110" s="210" t="s">
        <v>28783</v>
      </c>
      <c r="B14110" s="211" t="n">
        <v>63.72</v>
      </c>
    </row>
    <row r="14111" customFormat="false" ht="12.75" hidden="false" customHeight="false" outlineLevel="0" collapsed="false">
      <c r="A14111" s="210" t="s">
        <v>28785</v>
      </c>
      <c r="B14111" s="211" t="n">
        <v>62.15</v>
      </c>
    </row>
    <row r="14112" customFormat="false" ht="12.75" hidden="false" customHeight="false" outlineLevel="0" collapsed="false">
      <c r="A14112" s="210" t="s">
        <v>28786</v>
      </c>
      <c r="B14112" s="211" t="n">
        <v>137.66</v>
      </c>
    </row>
    <row r="14113" customFormat="false" ht="12.75" hidden="false" customHeight="false" outlineLevel="0" collapsed="false">
      <c r="A14113" s="210" t="s">
        <v>28788</v>
      </c>
      <c r="B14113" s="211" t="n">
        <v>136.09</v>
      </c>
    </row>
    <row r="14114" customFormat="false" ht="12.75" hidden="false" customHeight="false" outlineLevel="0" collapsed="false">
      <c r="A14114" s="210" t="s">
        <v>28789</v>
      </c>
      <c r="B14114" s="211" t="n">
        <v>371.45</v>
      </c>
    </row>
    <row r="14115" customFormat="false" ht="12.75" hidden="false" customHeight="false" outlineLevel="0" collapsed="false">
      <c r="A14115" s="210" t="s">
        <v>28791</v>
      </c>
      <c r="B14115" s="211" t="n">
        <v>369.88</v>
      </c>
    </row>
    <row r="14116" customFormat="false" ht="12.75" hidden="false" customHeight="false" outlineLevel="0" collapsed="false">
      <c r="A14116" s="210" t="s">
        <v>28792</v>
      </c>
      <c r="B14116" s="211" t="n">
        <v>517.76</v>
      </c>
    </row>
    <row r="14117" customFormat="false" ht="12.75" hidden="false" customHeight="false" outlineLevel="0" collapsed="false">
      <c r="A14117" s="210" t="s">
        <v>28794</v>
      </c>
      <c r="B14117" s="211" t="n">
        <v>516.19</v>
      </c>
    </row>
    <row r="14118" customFormat="false" ht="12.75" hidden="false" customHeight="false" outlineLevel="0" collapsed="false">
      <c r="A14118" s="210" t="s">
        <v>28795</v>
      </c>
      <c r="B14118" s="211" t="n">
        <v>26.35</v>
      </c>
    </row>
    <row r="14119" customFormat="false" ht="12.75" hidden="false" customHeight="false" outlineLevel="0" collapsed="false">
      <c r="A14119" s="210" t="s">
        <v>28797</v>
      </c>
      <c r="B14119" s="211" t="n">
        <v>24.78</v>
      </c>
    </row>
    <row r="14120" customFormat="false" ht="12.75" hidden="false" customHeight="false" outlineLevel="0" collapsed="false">
      <c r="A14120" s="210" t="s">
        <v>28798</v>
      </c>
      <c r="B14120" s="211" t="n">
        <v>45.94</v>
      </c>
    </row>
    <row r="14121" customFormat="false" ht="12.75" hidden="false" customHeight="false" outlineLevel="0" collapsed="false">
      <c r="A14121" s="210" t="s">
        <v>28800</v>
      </c>
      <c r="B14121" s="211" t="n">
        <v>44.37</v>
      </c>
    </row>
    <row r="14122" customFormat="false" ht="12.75" hidden="false" customHeight="false" outlineLevel="0" collapsed="false">
      <c r="A14122" s="210" t="s">
        <v>28801</v>
      </c>
      <c r="B14122" s="211" t="n">
        <v>53.73</v>
      </c>
    </row>
    <row r="14123" customFormat="false" ht="12.75" hidden="false" customHeight="false" outlineLevel="0" collapsed="false">
      <c r="A14123" s="210" t="s">
        <v>28803</v>
      </c>
      <c r="B14123" s="211" t="n">
        <v>52.16</v>
      </c>
    </row>
    <row r="14124" customFormat="false" ht="12.75" hidden="false" customHeight="false" outlineLevel="0" collapsed="false">
      <c r="A14124" s="210" t="s">
        <v>28804</v>
      </c>
      <c r="B14124" s="211" t="n">
        <v>81.73</v>
      </c>
    </row>
    <row r="14125" customFormat="false" ht="12.75" hidden="false" customHeight="false" outlineLevel="0" collapsed="false">
      <c r="A14125" s="210" t="s">
        <v>28806</v>
      </c>
      <c r="B14125" s="211" t="n">
        <v>80.16</v>
      </c>
    </row>
    <row r="14126" customFormat="false" ht="12.75" hidden="false" customHeight="false" outlineLevel="0" collapsed="false">
      <c r="A14126" s="210" t="s">
        <v>28807</v>
      </c>
      <c r="B14126" s="211" t="n">
        <v>14.78</v>
      </c>
    </row>
    <row r="14127" customFormat="false" ht="12.75" hidden="false" customHeight="false" outlineLevel="0" collapsed="false">
      <c r="A14127" s="210" t="s">
        <v>28810</v>
      </c>
      <c r="B14127" s="211" t="n">
        <v>14.1</v>
      </c>
    </row>
    <row r="14128" customFormat="false" ht="12.75" hidden="false" customHeight="false" outlineLevel="0" collapsed="false">
      <c r="A14128" s="210" t="s">
        <v>28811</v>
      </c>
      <c r="B14128" s="211" t="n">
        <v>15.03</v>
      </c>
    </row>
    <row r="14129" customFormat="false" ht="12.75" hidden="false" customHeight="false" outlineLevel="0" collapsed="false">
      <c r="A14129" s="210" t="s">
        <v>28813</v>
      </c>
      <c r="B14129" s="211" t="n">
        <v>14.35</v>
      </c>
    </row>
    <row r="14130" customFormat="false" ht="12.75" hidden="false" customHeight="false" outlineLevel="0" collapsed="false">
      <c r="A14130" s="210" t="s">
        <v>28814</v>
      </c>
      <c r="B14130" s="211" t="n">
        <v>18.26</v>
      </c>
    </row>
    <row r="14131" customFormat="false" ht="12.75" hidden="false" customHeight="false" outlineLevel="0" collapsed="false">
      <c r="A14131" s="210" t="s">
        <v>28817</v>
      </c>
      <c r="B14131" s="211" t="n">
        <v>17.58</v>
      </c>
    </row>
    <row r="14132" customFormat="false" ht="12.75" hidden="false" customHeight="false" outlineLevel="0" collapsed="false">
      <c r="A14132" s="210" t="s">
        <v>28818</v>
      </c>
      <c r="B14132" s="211" t="n">
        <v>42.15</v>
      </c>
    </row>
    <row r="14133" customFormat="false" ht="12.75" hidden="false" customHeight="false" outlineLevel="0" collapsed="false">
      <c r="A14133" s="210" t="s">
        <v>28821</v>
      </c>
      <c r="B14133" s="211" t="n">
        <v>41.47</v>
      </c>
    </row>
    <row r="14134" customFormat="false" ht="12.75" hidden="false" customHeight="false" outlineLevel="0" collapsed="false">
      <c r="A14134" s="210" t="s">
        <v>28822</v>
      </c>
      <c r="B14134" s="211" t="n">
        <v>40.13</v>
      </c>
    </row>
    <row r="14135" customFormat="false" ht="12.75" hidden="false" customHeight="false" outlineLevel="0" collapsed="false">
      <c r="A14135" s="210" t="s">
        <v>28825</v>
      </c>
      <c r="B14135" s="211" t="n">
        <v>39.38</v>
      </c>
    </row>
    <row r="14136" customFormat="false" ht="12.75" hidden="false" customHeight="false" outlineLevel="0" collapsed="false">
      <c r="A14136" s="210" t="s">
        <v>28826</v>
      </c>
      <c r="B14136" s="211" t="n">
        <v>47.71</v>
      </c>
    </row>
    <row r="14137" customFormat="false" ht="12.75" hidden="false" customHeight="false" outlineLevel="0" collapsed="false">
      <c r="A14137" s="210" t="s">
        <v>28828</v>
      </c>
      <c r="B14137" s="211" t="n">
        <v>46.96</v>
      </c>
    </row>
    <row r="14138" customFormat="false" ht="12.75" hidden="false" customHeight="false" outlineLevel="0" collapsed="false">
      <c r="A14138" s="210" t="s">
        <v>28829</v>
      </c>
      <c r="B14138" s="211" t="n">
        <v>52.96</v>
      </c>
    </row>
    <row r="14139" customFormat="false" ht="12.75" hidden="false" customHeight="false" outlineLevel="0" collapsed="false">
      <c r="A14139" s="210" t="s">
        <v>28832</v>
      </c>
      <c r="B14139" s="211" t="n">
        <v>52.21</v>
      </c>
    </row>
    <row r="14140" customFormat="false" ht="12.75" hidden="false" customHeight="false" outlineLevel="0" collapsed="false">
      <c r="A14140" s="210" t="s">
        <v>28833</v>
      </c>
      <c r="B14140" s="211" t="n">
        <v>107.55</v>
      </c>
    </row>
    <row r="14141" customFormat="false" ht="12.75" hidden="false" customHeight="false" outlineLevel="0" collapsed="false">
      <c r="A14141" s="210" t="s">
        <v>28836</v>
      </c>
      <c r="B14141" s="211" t="n">
        <v>106.8</v>
      </c>
    </row>
    <row r="14142" customFormat="false" ht="12.75" hidden="false" customHeight="false" outlineLevel="0" collapsed="false">
      <c r="A14142" s="210" t="s">
        <v>28837</v>
      </c>
      <c r="B14142" s="211" t="n">
        <v>57.32</v>
      </c>
    </row>
    <row r="14143" customFormat="false" ht="12.75" hidden="false" customHeight="false" outlineLevel="0" collapsed="false">
      <c r="A14143" s="210" t="s">
        <v>159</v>
      </c>
      <c r="B14143" s="211" t="n">
        <v>56.51</v>
      </c>
    </row>
    <row r="14144" customFormat="false" ht="12.75" hidden="false" customHeight="false" outlineLevel="0" collapsed="false">
      <c r="A14144" s="210" t="s">
        <v>28839</v>
      </c>
      <c r="B14144" s="211" t="n">
        <v>64.48</v>
      </c>
    </row>
    <row r="14145" customFormat="false" ht="12.75" hidden="false" customHeight="false" outlineLevel="0" collapsed="false">
      <c r="A14145" s="210" t="s">
        <v>162</v>
      </c>
      <c r="B14145" s="211" t="n">
        <v>63.67</v>
      </c>
    </row>
    <row r="14146" customFormat="false" ht="12.75" hidden="false" customHeight="false" outlineLevel="0" collapsed="false">
      <c r="A14146" s="210" t="s">
        <v>28841</v>
      </c>
      <c r="B14146" s="211" t="n">
        <v>70.97</v>
      </c>
    </row>
    <row r="14147" customFormat="false" ht="12.75" hidden="false" customHeight="false" outlineLevel="0" collapsed="false">
      <c r="A14147" s="210" t="s">
        <v>28843</v>
      </c>
      <c r="B14147" s="211" t="n">
        <v>70.16</v>
      </c>
    </row>
    <row r="14148" customFormat="false" ht="12.75" hidden="false" customHeight="false" outlineLevel="0" collapsed="false">
      <c r="A14148" s="210" t="s">
        <v>28844</v>
      </c>
      <c r="B14148" s="211" t="n">
        <v>116.92</v>
      </c>
    </row>
    <row r="14149" customFormat="false" ht="12.75" hidden="false" customHeight="false" outlineLevel="0" collapsed="false">
      <c r="A14149" s="210" t="s">
        <v>28846</v>
      </c>
      <c r="B14149" s="211" t="n">
        <v>116.11</v>
      </c>
    </row>
    <row r="14150" customFormat="false" ht="12.75" hidden="false" customHeight="false" outlineLevel="0" collapsed="false">
      <c r="A14150" s="210" t="s">
        <v>28847</v>
      </c>
      <c r="B14150" s="211" t="n">
        <v>314.98</v>
      </c>
    </row>
    <row r="14151" customFormat="false" ht="12.75" hidden="false" customHeight="false" outlineLevel="0" collapsed="false">
      <c r="A14151" s="210" t="s">
        <v>28850</v>
      </c>
      <c r="B14151" s="211" t="n">
        <v>314.17</v>
      </c>
    </row>
    <row r="14152" customFormat="false" ht="12.75" hidden="false" customHeight="false" outlineLevel="0" collapsed="false">
      <c r="A14152" s="210" t="s">
        <v>28851</v>
      </c>
      <c r="B14152" s="211" t="n">
        <v>379.2</v>
      </c>
    </row>
    <row r="14153" customFormat="false" ht="12.75" hidden="false" customHeight="false" outlineLevel="0" collapsed="false">
      <c r="A14153" s="210" t="s">
        <v>28853</v>
      </c>
      <c r="B14153" s="211" t="n">
        <v>378.39</v>
      </c>
    </row>
    <row r="14154" customFormat="false" ht="12.75" hidden="false" customHeight="false" outlineLevel="0" collapsed="false">
      <c r="A14154" s="210" t="s">
        <v>28854</v>
      </c>
      <c r="B14154" s="211" t="n">
        <v>592.4</v>
      </c>
    </row>
    <row r="14155" customFormat="false" ht="12.75" hidden="false" customHeight="false" outlineLevel="0" collapsed="false">
      <c r="A14155" s="210" t="s">
        <v>28857</v>
      </c>
      <c r="B14155" s="211" t="n">
        <v>591.59</v>
      </c>
    </row>
    <row r="14156" customFormat="false" ht="12.75" hidden="false" customHeight="false" outlineLevel="0" collapsed="false">
      <c r="A14156" s="210" t="s">
        <v>28858</v>
      </c>
      <c r="B14156" s="211" t="n">
        <v>801.04</v>
      </c>
    </row>
    <row r="14157" customFormat="false" ht="12.75" hidden="false" customHeight="false" outlineLevel="0" collapsed="false">
      <c r="A14157" s="210" t="s">
        <v>28860</v>
      </c>
      <c r="B14157" s="211" t="n">
        <v>800.23</v>
      </c>
    </row>
    <row r="14158" customFormat="false" ht="12.75" hidden="false" customHeight="false" outlineLevel="0" collapsed="false">
      <c r="A14158" s="210" t="s">
        <v>28861</v>
      </c>
      <c r="B14158" s="211" t="n">
        <v>1626.37</v>
      </c>
    </row>
    <row r="14159" customFormat="false" ht="12.75" hidden="false" customHeight="false" outlineLevel="0" collapsed="false">
      <c r="A14159" s="210" t="s">
        <v>28863</v>
      </c>
      <c r="B14159" s="211" t="n">
        <v>1625.56</v>
      </c>
    </row>
    <row r="14160" customFormat="false" ht="12.75" hidden="false" customHeight="false" outlineLevel="0" collapsed="false">
      <c r="A14160" s="210" t="s">
        <v>28864</v>
      </c>
      <c r="B14160" s="211" t="n">
        <v>1876.72</v>
      </c>
    </row>
    <row r="14161" customFormat="false" ht="12.75" hidden="false" customHeight="false" outlineLevel="0" collapsed="false">
      <c r="A14161" s="210" t="s">
        <v>28866</v>
      </c>
      <c r="B14161" s="211" t="n">
        <v>1875.91</v>
      </c>
    </row>
    <row r="14162" customFormat="false" ht="12.75" hidden="false" customHeight="false" outlineLevel="0" collapsed="false">
      <c r="A14162" s="210" t="s">
        <v>28867</v>
      </c>
      <c r="B14162" s="211" t="n">
        <v>3720.11</v>
      </c>
    </row>
    <row r="14163" customFormat="false" ht="12.75" hidden="false" customHeight="false" outlineLevel="0" collapsed="false">
      <c r="A14163" s="210" t="s">
        <v>28869</v>
      </c>
      <c r="B14163" s="211" t="n">
        <v>3719.3</v>
      </c>
    </row>
    <row r="14164" customFormat="false" ht="12.75" hidden="false" customHeight="false" outlineLevel="0" collapsed="false">
      <c r="A14164" s="210" t="s">
        <v>28870</v>
      </c>
      <c r="B14164" s="211" t="n">
        <v>56.26</v>
      </c>
    </row>
    <row r="14165" customFormat="false" ht="12.75" hidden="false" customHeight="false" outlineLevel="0" collapsed="false">
      <c r="A14165" s="210" t="s">
        <v>28874</v>
      </c>
      <c r="B14165" s="211" t="n">
        <v>55.58</v>
      </c>
    </row>
    <row r="14166" customFormat="false" ht="12.75" hidden="false" customHeight="false" outlineLevel="0" collapsed="false">
      <c r="A14166" s="210" t="s">
        <v>28875</v>
      </c>
      <c r="B14166" s="211" t="n">
        <v>71.91</v>
      </c>
    </row>
    <row r="14167" customFormat="false" ht="12.75" hidden="false" customHeight="false" outlineLevel="0" collapsed="false">
      <c r="A14167" s="210" t="s">
        <v>28877</v>
      </c>
      <c r="B14167" s="211" t="n">
        <v>71.23</v>
      </c>
    </row>
    <row r="14168" customFormat="false" ht="12.75" hidden="false" customHeight="false" outlineLevel="0" collapsed="false">
      <c r="A14168" s="210" t="s">
        <v>28878</v>
      </c>
      <c r="B14168" s="211" t="n">
        <v>166.59</v>
      </c>
    </row>
    <row r="14169" customFormat="false" ht="12.75" hidden="false" customHeight="false" outlineLevel="0" collapsed="false">
      <c r="A14169" s="210" t="s">
        <v>28880</v>
      </c>
      <c r="B14169" s="211" t="n">
        <v>165.91</v>
      </c>
    </row>
    <row r="14170" customFormat="false" ht="12.75" hidden="false" customHeight="false" outlineLevel="0" collapsed="false">
      <c r="A14170" s="210" t="s">
        <v>28881</v>
      </c>
      <c r="B14170" s="211" t="n">
        <v>61.6</v>
      </c>
    </row>
    <row r="14171" customFormat="false" ht="12.75" hidden="false" customHeight="false" outlineLevel="0" collapsed="false">
      <c r="A14171" s="210" t="s">
        <v>28883</v>
      </c>
      <c r="B14171" s="211" t="n">
        <v>60.92</v>
      </c>
    </row>
    <row r="14172" customFormat="false" ht="12.75" hidden="false" customHeight="false" outlineLevel="0" collapsed="false">
      <c r="A14172" s="210" t="s">
        <v>28884</v>
      </c>
      <c r="B14172" s="211" t="n">
        <v>70.68</v>
      </c>
    </row>
    <row r="14173" customFormat="false" ht="12.75" hidden="false" customHeight="false" outlineLevel="0" collapsed="false">
      <c r="A14173" s="210" t="s">
        <v>28885</v>
      </c>
      <c r="B14173" s="211" t="n">
        <v>70</v>
      </c>
    </row>
    <row r="14174" customFormat="false" ht="12.75" hidden="false" customHeight="false" outlineLevel="0" collapsed="false">
      <c r="A14174" s="210" t="s">
        <v>28886</v>
      </c>
      <c r="B14174" s="211" t="n">
        <v>178.31</v>
      </c>
    </row>
    <row r="14175" customFormat="false" ht="12.75" hidden="false" customHeight="false" outlineLevel="0" collapsed="false">
      <c r="A14175" s="210" t="s">
        <v>28887</v>
      </c>
      <c r="B14175" s="211" t="n">
        <v>177.63</v>
      </c>
    </row>
    <row r="14176" customFormat="false" ht="12.75" hidden="false" customHeight="false" outlineLevel="0" collapsed="false">
      <c r="A14176" s="210" t="s">
        <v>28888</v>
      </c>
      <c r="B14176" s="211" t="n">
        <v>275.01</v>
      </c>
    </row>
    <row r="14177" customFormat="false" ht="12.75" hidden="false" customHeight="false" outlineLevel="0" collapsed="false">
      <c r="A14177" s="210" t="s">
        <v>28890</v>
      </c>
      <c r="B14177" s="211" t="n">
        <v>272.84</v>
      </c>
    </row>
    <row r="14178" customFormat="false" ht="12.75" hidden="false" customHeight="false" outlineLevel="0" collapsed="false">
      <c r="A14178" s="210" t="s">
        <v>28891</v>
      </c>
      <c r="B14178" s="211" t="n">
        <v>423.01</v>
      </c>
    </row>
    <row r="14179" customFormat="false" ht="12.75" hidden="false" customHeight="false" outlineLevel="0" collapsed="false">
      <c r="A14179" s="210" t="s">
        <v>28893</v>
      </c>
      <c r="B14179" s="211" t="n">
        <v>420.84</v>
      </c>
    </row>
    <row r="14180" customFormat="false" ht="12.75" hidden="false" customHeight="false" outlineLevel="0" collapsed="false">
      <c r="A14180" s="210" t="s">
        <v>28894</v>
      </c>
      <c r="B14180" s="211" t="n">
        <v>778.96</v>
      </c>
    </row>
    <row r="14181" customFormat="false" ht="12.75" hidden="false" customHeight="false" outlineLevel="0" collapsed="false">
      <c r="A14181" s="210" t="s">
        <v>28896</v>
      </c>
      <c r="B14181" s="211" t="n">
        <v>776.79</v>
      </c>
    </row>
    <row r="14182" customFormat="false" ht="12.75" hidden="false" customHeight="false" outlineLevel="0" collapsed="false">
      <c r="A14182" s="210" t="s">
        <v>28897</v>
      </c>
      <c r="B14182" s="211" t="n">
        <v>1569.23</v>
      </c>
    </row>
    <row r="14183" customFormat="false" ht="12.75" hidden="false" customHeight="false" outlineLevel="0" collapsed="false">
      <c r="A14183" s="210" t="s">
        <v>28899</v>
      </c>
      <c r="B14183" s="211" t="n">
        <v>1567.06</v>
      </c>
    </row>
    <row r="14184" customFormat="false" ht="12.75" hidden="false" customHeight="false" outlineLevel="0" collapsed="false">
      <c r="A14184" s="210" t="s">
        <v>28900</v>
      </c>
      <c r="B14184" s="211" t="n">
        <v>2086.23</v>
      </c>
    </row>
    <row r="14185" customFormat="false" ht="12.75" hidden="false" customHeight="false" outlineLevel="0" collapsed="false">
      <c r="A14185" s="210" t="s">
        <v>28902</v>
      </c>
      <c r="B14185" s="211" t="n">
        <v>2084.06</v>
      </c>
    </row>
    <row r="14186" customFormat="false" ht="12.75" hidden="false" customHeight="false" outlineLevel="0" collapsed="false">
      <c r="A14186" s="210" t="s">
        <v>28903</v>
      </c>
      <c r="B14186" s="211" t="n">
        <v>2891.23</v>
      </c>
    </row>
    <row r="14187" customFormat="false" ht="12.75" hidden="false" customHeight="false" outlineLevel="0" collapsed="false">
      <c r="A14187" s="210" t="s">
        <v>28905</v>
      </c>
      <c r="B14187" s="211" t="n">
        <v>2889.06</v>
      </c>
    </row>
    <row r="14188" customFormat="false" ht="12.75" hidden="false" customHeight="false" outlineLevel="0" collapsed="false">
      <c r="A14188" s="210" t="s">
        <v>28906</v>
      </c>
      <c r="B14188" s="211" t="n">
        <v>223.72</v>
      </c>
    </row>
    <row r="14189" customFormat="false" ht="12.75" hidden="false" customHeight="false" outlineLevel="0" collapsed="false">
      <c r="A14189" s="210" t="s">
        <v>28910</v>
      </c>
      <c r="B14189" s="211" t="n">
        <v>218.3</v>
      </c>
    </row>
    <row r="14190" customFormat="false" ht="12.75" hidden="false" customHeight="false" outlineLevel="0" collapsed="false">
      <c r="A14190" s="210" t="s">
        <v>28911</v>
      </c>
      <c r="B14190" s="211" t="n">
        <v>296.14</v>
      </c>
    </row>
    <row r="14191" customFormat="false" ht="12.75" hidden="false" customHeight="false" outlineLevel="0" collapsed="false">
      <c r="A14191" s="210" t="s">
        <v>28915</v>
      </c>
      <c r="B14191" s="211" t="n">
        <v>290.72</v>
      </c>
    </row>
    <row r="14192" customFormat="false" ht="12.75" hidden="false" customHeight="false" outlineLevel="0" collapsed="false">
      <c r="A14192" s="210" t="s">
        <v>28916</v>
      </c>
      <c r="B14192" s="211" t="n">
        <v>387.6</v>
      </c>
    </row>
    <row r="14193" customFormat="false" ht="12.75" hidden="false" customHeight="false" outlineLevel="0" collapsed="false">
      <c r="A14193" s="210" t="s">
        <v>28920</v>
      </c>
      <c r="B14193" s="211" t="n">
        <v>382.18</v>
      </c>
    </row>
    <row r="14194" customFormat="false" ht="12.75" hidden="false" customHeight="false" outlineLevel="0" collapsed="false">
      <c r="A14194" s="210" t="s">
        <v>28921</v>
      </c>
      <c r="B14194" s="211" t="n">
        <v>110.29</v>
      </c>
    </row>
    <row r="14195" customFormat="false" ht="12.75" hidden="false" customHeight="false" outlineLevel="0" collapsed="false">
      <c r="A14195" s="210" t="s">
        <v>28923</v>
      </c>
      <c r="B14195" s="211" t="n">
        <v>99.45</v>
      </c>
    </row>
    <row r="14196" customFormat="false" ht="12.75" hidden="false" customHeight="false" outlineLevel="0" collapsed="false">
      <c r="A14196" s="210" t="s">
        <v>28924</v>
      </c>
      <c r="B14196" s="211" t="n">
        <v>119.3</v>
      </c>
    </row>
    <row r="14197" customFormat="false" ht="12.75" hidden="false" customHeight="false" outlineLevel="0" collapsed="false">
      <c r="A14197" s="210" t="s">
        <v>28926</v>
      </c>
      <c r="B14197" s="211" t="n">
        <v>111.18</v>
      </c>
    </row>
    <row r="14198" customFormat="false" ht="12.75" hidden="false" customHeight="false" outlineLevel="0" collapsed="false">
      <c r="A14198" s="210" t="s">
        <v>28927</v>
      </c>
      <c r="B14198" s="211" t="n">
        <v>172.7</v>
      </c>
    </row>
    <row r="14199" customFormat="false" ht="12.75" hidden="false" customHeight="false" outlineLevel="0" collapsed="false">
      <c r="A14199" s="210" t="s">
        <v>28929</v>
      </c>
      <c r="B14199" s="211" t="n">
        <v>162.95</v>
      </c>
    </row>
    <row r="14200" customFormat="false" ht="12.75" hidden="false" customHeight="false" outlineLevel="0" collapsed="false">
      <c r="A14200" s="210" t="s">
        <v>28930</v>
      </c>
      <c r="B14200" s="211" t="n">
        <v>192.4</v>
      </c>
    </row>
    <row r="14201" customFormat="false" ht="12.75" hidden="false" customHeight="false" outlineLevel="0" collapsed="false">
      <c r="A14201" s="210" t="s">
        <v>28932</v>
      </c>
      <c r="B14201" s="211" t="n">
        <v>181.56</v>
      </c>
    </row>
    <row r="14202" customFormat="false" ht="12.75" hidden="false" customHeight="false" outlineLevel="0" collapsed="false">
      <c r="A14202" s="210" t="s">
        <v>28933</v>
      </c>
      <c r="B14202" s="211" t="n">
        <v>2.18</v>
      </c>
    </row>
    <row r="14203" customFormat="false" ht="12.75" hidden="false" customHeight="false" outlineLevel="0" collapsed="false">
      <c r="A14203" s="210" t="s">
        <v>28937</v>
      </c>
      <c r="B14203" s="211" t="n">
        <v>2.02</v>
      </c>
    </row>
    <row r="14204" customFormat="false" ht="12.75" hidden="false" customHeight="false" outlineLevel="0" collapsed="false">
      <c r="A14204" s="210" t="s">
        <v>28938</v>
      </c>
      <c r="B14204" s="211" t="n">
        <v>2.94</v>
      </c>
    </row>
    <row r="14205" customFormat="false" ht="12.75" hidden="false" customHeight="false" outlineLevel="0" collapsed="false">
      <c r="A14205" s="210" t="s">
        <v>28940</v>
      </c>
      <c r="B14205" s="211" t="n">
        <v>2.73</v>
      </c>
    </row>
    <row r="14206" customFormat="false" ht="12.75" hidden="false" customHeight="false" outlineLevel="0" collapsed="false">
      <c r="A14206" s="210" t="s">
        <v>28941</v>
      </c>
      <c r="B14206" s="211" t="n">
        <v>4</v>
      </c>
    </row>
    <row r="14207" customFormat="false" ht="12.75" hidden="false" customHeight="false" outlineLevel="0" collapsed="false">
      <c r="A14207" s="210" t="s">
        <v>28943</v>
      </c>
      <c r="B14207" s="211" t="n">
        <v>3.73</v>
      </c>
    </row>
    <row r="14208" customFormat="false" ht="12.75" hidden="false" customHeight="false" outlineLevel="0" collapsed="false">
      <c r="A14208" s="210" t="s">
        <v>28944</v>
      </c>
      <c r="B14208" s="211" t="n">
        <v>5.77</v>
      </c>
    </row>
    <row r="14209" customFormat="false" ht="12.75" hidden="false" customHeight="false" outlineLevel="0" collapsed="false">
      <c r="A14209" s="210" t="s">
        <v>28946</v>
      </c>
      <c r="B14209" s="211" t="n">
        <v>5.44</v>
      </c>
    </row>
    <row r="14210" customFormat="false" ht="12.75" hidden="false" customHeight="false" outlineLevel="0" collapsed="false">
      <c r="A14210" s="210" t="s">
        <v>28947</v>
      </c>
      <c r="B14210" s="211" t="n">
        <v>7.69</v>
      </c>
    </row>
    <row r="14211" customFormat="false" ht="12.75" hidden="false" customHeight="false" outlineLevel="0" collapsed="false">
      <c r="A14211" s="210" t="s">
        <v>28949</v>
      </c>
      <c r="B14211" s="211" t="n">
        <v>7.31</v>
      </c>
    </row>
    <row r="14212" customFormat="false" ht="12.75" hidden="false" customHeight="false" outlineLevel="0" collapsed="false">
      <c r="A14212" s="210" t="s">
        <v>28950</v>
      </c>
      <c r="B14212" s="211" t="n">
        <v>11.3</v>
      </c>
    </row>
    <row r="14213" customFormat="false" ht="12.75" hidden="false" customHeight="false" outlineLevel="0" collapsed="false">
      <c r="A14213" s="210" t="s">
        <v>28952</v>
      </c>
      <c r="B14213" s="211" t="n">
        <v>10.86</v>
      </c>
    </row>
    <row r="14214" customFormat="false" ht="12.75" hidden="false" customHeight="false" outlineLevel="0" collapsed="false">
      <c r="A14214" s="210" t="s">
        <v>28953</v>
      </c>
      <c r="B14214" s="211" t="n">
        <v>2.64</v>
      </c>
    </row>
    <row r="14215" customFormat="false" ht="12.75" hidden="false" customHeight="false" outlineLevel="0" collapsed="false">
      <c r="A14215" s="210" t="s">
        <v>28956</v>
      </c>
      <c r="B14215" s="211" t="n">
        <v>2.43</v>
      </c>
    </row>
    <row r="14216" customFormat="false" ht="12.75" hidden="false" customHeight="false" outlineLevel="0" collapsed="false">
      <c r="A14216" s="210" t="s">
        <v>28957</v>
      </c>
      <c r="B14216" s="211" t="n">
        <v>3.63</v>
      </c>
    </row>
    <row r="14217" customFormat="false" ht="12.75" hidden="false" customHeight="false" outlineLevel="0" collapsed="false">
      <c r="A14217" s="210" t="s">
        <v>28958</v>
      </c>
      <c r="B14217" s="211" t="n">
        <v>3.36</v>
      </c>
    </row>
    <row r="14218" customFormat="false" ht="12.75" hidden="false" customHeight="false" outlineLevel="0" collapsed="false">
      <c r="A14218" s="210" t="s">
        <v>28959</v>
      </c>
      <c r="B14218" s="211" t="n">
        <v>5.07</v>
      </c>
    </row>
    <row r="14219" customFormat="false" ht="12.75" hidden="false" customHeight="false" outlineLevel="0" collapsed="false">
      <c r="A14219" s="210" t="s">
        <v>169</v>
      </c>
      <c r="B14219" s="211" t="n">
        <v>4.74</v>
      </c>
    </row>
    <row r="14220" customFormat="false" ht="12.75" hidden="false" customHeight="false" outlineLevel="0" collapsed="false">
      <c r="A14220" s="210" t="s">
        <v>28962</v>
      </c>
      <c r="B14220" s="211" t="n">
        <v>6.8</v>
      </c>
    </row>
    <row r="14221" customFormat="false" ht="12.75" hidden="false" customHeight="false" outlineLevel="0" collapsed="false">
      <c r="A14221" s="210" t="s">
        <v>28963</v>
      </c>
      <c r="B14221" s="211" t="n">
        <v>6.42</v>
      </c>
    </row>
    <row r="14222" customFormat="false" ht="12.75" hidden="false" customHeight="false" outlineLevel="0" collapsed="false">
      <c r="A14222" s="210" t="s">
        <v>28964</v>
      </c>
      <c r="B14222" s="211" t="n">
        <v>10.09</v>
      </c>
    </row>
    <row r="14223" customFormat="false" ht="12.75" hidden="false" customHeight="false" outlineLevel="0" collapsed="false">
      <c r="A14223" s="210" t="s">
        <v>166</v>
      </c>
      <c r="B14223" s="211" t="n">
        <v>9.66</v>
      </c>
    </row>
    <row r="14224" customFormat="false" ht="12.75" hidden="false" customHeight="false" outlineLevel="0" collapsed="false">
      <c r="A14224" s="210" t="s">
        <v>28967</v>
      </c>
      <c r="B14224" s="211" t="n">
        <v>13.93</v>
      </c>
    </row>
    <row r="14225" customFormat="false" ht="12.75" hidden="false" customHeight="false" outlineLevel="0" collapsed="false">
      <c r="A14225" s="210" t="s">
        <v>28969</v>
      </c>
      <c r="B14225" s="211" t="n">
        <v>13.45</v>
      </c>
    </row>
    <row r="14226" customFormat="false" ht="12.75" hidden="false" customHeight="false" outlineLevel="0" collapsed="false">
      <c r="A14226" s="210" t="s">
        <v>28970</v>
      </c>
      <c r="B14226" s="211" t="n">
        <v>20.84</v>
      </c>
    </row>
    <row r="14227" customFormat="false" ht="12.75" hidden="false" customHeight="false" outlineLevel="0" collapsed="false">
      <c r="A14227" s="210" t="s">
        <v>28972</v>
      </c>
      <c r="B14227" s="211" t="n">
        <v>20.3</v>
      </c>
    </row>
    <row r="14228" customFormat="false" ht="12.75" hidden="false" customHeight="false" outlineLevel="0" collapsed="false">
      <c r="A14228" s="210" t="s">
        <v>28973</v>
      </c>
      <c r="B14228" s="211" t="n">
        <v>28.31</v>
      </c>
    </row>
    <row r="14229" customFormat="false" ht="12.75" hidden="false" customHeight="false" outlineLevel="0" collapsed="false">
      <c r="A14229" s="210" t="s">
        <v>28975</v>
      </c>
      <c r="B14229" s="211" t="n">
        <v>27.5</v>
      </c>
    </row>
    <row r="14230" customFormat="false" ht="12.75" hidden="false" customHeight="false" outlineLevel="0" collapsed="false">
      <c r="A14230" s="210" t="s">
        <v>28976</v>
      </c>
      <c r="B14230" s="211" t="n">
        <v>42.31</v>
      </c>
    </row>
    <row r="14231" customFormat="false" ht="12.75" hidden="false" customHeight="false" outlineLevel="0" collapsed="false">
      <c r="A14231" s="210" t="s">
        <v>28978</v>
      </c>
      <c r="B14231" s="211" t="n">
        <v>41.23</v>
      </c>
    </row>
    <row r="14232" customFormat="false" ht="12.75" hidden="false" customHeight="false" outlineLevel="0" collapsed="false">
      <c r="A14232" s="210" t="s">
        <v>28979</v>
      </c>
      <c r="B14232" s="211" t="n">
        <v>59.25</v>
      </c>
    </row>
    <row r="14233" customFormat="false" ht="12.75" hidden="false" customHeight="false" outlineLevel="0" collapsed="false">
      <c r="A14233" s="210" t="s">
        <v>28981</v>
      </c>
      <c r="B14233" s="211" t="n">
        <v>57.9</v>
      </c>
    </row>
    <row r="14234" customFormat="false" ht="12.75" hidden="false" customHeight="false" outlineLevel="0" collapsed="false">
      <c r="A14234" s="210" t="s">
        <v>28982</v>
      </c>
      <c r="B14234" s="211" t="n">
        <v>75.73</v>
      </c>
    </row>
    <row r="14235" customFormat="false" ht="12.75" hidden="false" customHeight="false" outlineLevel="0" collapsed="false">
      <c r="A14235" s="210" t="s">
        <v>28984</v>
      </c>
      <c r="B14235" s="211" t="n">
        <v>74.1</v>
      </c>
    </row>
    <row r="14236" customFormat="false" ht="12.75" hidden="false" customHeight="false" outlineLevel="0" collapsed="false">
      <c r="A14236" s="210" t="s">
        <v>28985</v>
      </c>
      <c r="B14236" s="211" t="n">
        <v>95.58</v>
      </c>
    </row>
    <row r="14237" customFormat="false" ht="12.75" hidden="false" customHeight="false" outlineLevel="0" collapsed="false">
      <c r="A14237" s="210" t="s">
        <v>28987</v>
      </c>
      <c r="B14237" s="211" t="n">
        <v>93.68</v>
      </c>
    </row>
    <row r="14238" customFormat="false" ht="12.75" hidden="false" customHeight="false" outlineLevel="0" collapsed="false">
      <c r="A14238" s="210" t="s">
        <v>28988</v>
      </c>
      <c r="B14238" s="211" t="n">
        <v>115.62</v>
      </c>
    </row>
    <row r="14239" customFormat="false" ht="12.75" hidden="false" customHeight="false" outlineLevel="0" collapsed="false">
      <c r="A14239" s="210" t="s">
        <v>28990</v>
      </c>
      <c r="B14239" s="211" t="n">
        <v>113.45</v>
      </c>
    </row>
    <row r="14240" customFormat="false" ht="12.75" hidden="false" customHeight="false" outlineLevel="0" collapsed="false">
      <c r="A14240" s="210" t="s">
        <v>28991</v>
      </c>
      <c r="B14240" s="211" t="n">
        <v>139.93</v>
      </c>
    </row>
    <row r="14241" customFormat="false" ht="12.75" hidden="false" customHeight="false" outlineLevel="0" collapsed="false">
      <c r="A14241" s="210" t="s">
        <v>28993</v>
      </c>
      <c r="B14241" s="211" t="n">
        <v>137.49</v>
      </c>
    </row>
    <row r="14242" customFormat="false" ht="12.75" hidden="false" customHeight="false" outlineLevel="0" collapsed="false">
      <c r="A14242" s="210" t="s">
        <v>28994</v>
      </c>
      <c r="B14242" s="211" t="n">
        <v>180.8</v>
      </c>
    </row>
    <row r="14243" customFormat="false" ht="12.75" hidden="false" customHeight="false" outlineLevel="0" collapsed="false">
      <c r="A14243" s="210" t="s">
        <v>28996</v>
      </c>
      <c r="B14243" s="211" t="n">
        <v>178.09</v>
      </c>
    </row>
    <row r="14244" customFormat="false" ht="12.75" hidden="false" customHeight="false" outlineLevel="0" collapsed="false">
      <c r="A14244" s="210" t="s">
        <v>28997</v>
      </c>
      <c r="B14244" s="211" t="n">
        <v>187.96</v>
      </c>
    </row>
    <row r="14245" customFormat="false" ht="12.75" hidden="false" customHeight="false" outlineLevel="0" collapsed="false">
      <c r="A14245" s="210" t="s">
        <v>28999</v>
      </c>
      <c r="B14245" s="211" t="n">
        <v>184.98</v>
      </c>
    </row>
    <row r="14246" customFormat="false" ht="12.75" hidden="false" customHeight="false" outlineLevel="0" collapsed="false">
      <c r="A14246" s="210" t="s">
        <v>29000</v>
      </c>
      <c r="B14246" s="211" t="n">
        <v>5.88</v>
      </c>
    </row>
    <row r="14247" customFormat="false" ht="12.75" hidden="false" customHeight="false" outlineLevel="0" collapsed="false">
      <c r="A14247" s="210" t="s">
        <v>29004</v>
      </c>
      <c r="B14247" s="211" t="n">
        <v>5.61</v>
      </c>
    </row>
    <row r="14248" customFormat="false" ht="12.75" hidden="false" customHeight="false" outlineLevel="0" collapsed="false">
      <c r="A14248" s="210" t="s">
        <v>29005</v>
      </c>
      <c r="B14248" s="211" t="n">
        <v>7.51</v>
      </c>
    </row>
    <row r="14249" customFormat="false" ht="12.75" hidden="false" customHeight="false" outlineLevel="0" collapsed="false">
      <c r="A14249" s="210" t="s">
        <v>29007</v>
      </c>
      <c r="B14249" s="211" t="n">
        <v>7.24</v>
      </c>
    </row>
    <row r="14250" customFormat="false" ht="12.75" hidden="false" customHeight="false" outlineLevel="0" collapsed="false">
      <c r="A14250" s="210" t="s">
        <v>29008</v>
      </c>
      <c r="B14250" s="211" t="n">
        <v>10.44</v>
      </c>
    </row>
    <row r="14251" customFormat="false" ht="12.75" hidden="false" customHeight="false" outlineLevel="0" collapsed="false">
      <c r="A14251" s="210" t="s">
        <v>29011</v>
      </c>
      <c r="B14251" s="211" t="n">
        <v>10.11</v>
      </c>
    </row>
    <row r="14252" customFormat="false" ht="12.75" hidden="false" customHeight="false" outlineLevel="0" collapsed="false">
      <c r="A14252" s="210" t="s">
        <v>29012</v>
      </c>
      <c r="B14252" s="211" t="n">
        <v>12.45</v>
      </c>
    </row>
    <row r="14253" customFormat="false" ht="12.75" hidden="false" customHeight="false" outlineLevel="0" collapsed="false">
      <c r="A14253" s="210" t="s">
        <v>29014</v>
      </c>
      <c r="B14253" s="211" t="n">
        <v>12.12</v>
      </c>
    </row>
    <row r="14254" customFormat="false" ht="12.75" hidden="false" customHeight="false" outlineLevel="0" collapsed="false">
      <c r="A14254" s="210" t="s">
        <v>29015</v>
      </c>
      <c r="B14254" s="211" t="n">
        <v>19.7</v>
      </c>
    </row>
    <row r="14255" customFormat="false" ht="12.75" hidden="false" customHeight="false" outlineLevel="0" collapsed="false">
      <c r="A14255" s="210" t="s">
        <v>29018</v>
      </c>
      <c r="B14255" s="211" t="n">
        <v>19.32</v>
      </c>
    </row>
    <row r="14256" customFormat="false" ht="12.75" hidden="false" customHeight="false" outlineLevel="0" collapsed="false">
      <c r="A14256" s="210" t="s">
        <v>29019</v>
      </c>
      <c r="B14256" s="211" t="n">
        <v>28.66</v>
      </c>
    </row>
    <row r="14257" customFormat="false" ht="12.75" hidden="false" customHeight="false" outlineLevel="0" collapsed="false">
      <c r="A14257" s="210" t="s">
        <v>29021</v>
      </c>
      <c r="B14257" s="211" t="n">
        <v>28.28</v>
      </c>
    </row>
    <row r="14258" customFormat="false" ht="12.75" hidden="false" customHeight="false" outlineLevel="0" collapsed="false">
      <c r="A14258" s="210" t="s">
        <v>29022</v>
      </c>
      <c r="B14258" s="211" t="n">
        <v>45.69</v>
      </c>
    </row>
    <row r="14259" customFormat="false" ht="12.75" hidden="false" customHeight="false" outlineLevel="0" collapsed="false">
      <c r="A14259" s="210" t="s">
        <v>29024</v>
      </c>
      <c r="B14259" s="211" t="n">
        <v>45.26</v>
      </c>
    </row>
    <row r="14260" customFormat="false" ht="12.75" hidden="false" customHeight="false" outlineLevel="0" collapsed="false">
      <c r="A14260" s="210" t="s">
        <v>29025</v>
      </c>
      <c r="B14260" s="211" t="n">
        <v>65.72</v>
      </c>
    </row>
    <row r="14261" customFormat="false" ht="12.75" hidden="false" customHeight="false" outlineLevel="0" collapsed="false">
      <c r="A14261" s="210" t="s">
        <v>29027</v>
      </c>
      <c r="B14261" s="211" t="n">
        <v>65.29</v>
      </c>
    </row>
    <row r="14262" customFormat="false" ht="12.75" hidden="false" customHeight="false" outlineLevel="0" collapsed="false">
      <c r="A14262" s="210" t="s">
        <v>29028</v>
      </c>
      <c r="B14262" s="211" t="n">
        <v>3.07</v>
      </c>
    </row>
    <row r="14263" customFormat="false" ht="12.75" hidden="false" customHeight="false" outlineLevel="0" collapsed="false">
      <c r="A14263" s="210" t="s">
        <v>29031</v>
      </c>
      <c r="B14263" s="211" t="n">
        <v>2.85</v>
      </c>
    </row>
    <row r="14264" customFormat="false" ht="12.75" hidden="false" customHeight="false" outlineLevel="0" collapsed="false">
      <c r="A14264" s="210" t="s">
        <v>29032</v>
      </c>
      <c r="B14264" s="211" t="n">
        <v>4.26</v>
      </c>
    </row>
    <row r="14265" customFormat="false" ht="12.75" hidden="false" customHeight="false" outlineLevel="0" collapsed="false">
      <c r="A14265" s="210" t="s">
        <v>29034</v>
      </c>
      <c r="B14265" s="211" t="n">
        <v>3.99</v>
      </c>
    </row>
    <row r="14266" customFormat="false" ht="12.75" hidden="false" customHeight="false" outlineLevel="0" collapsed="false">
      <c r="A14266" s="210" t="s">
        <v>29035</v>
      </c>
      <c r="B14266" s="211" t="n">
        <v>5.63</v>
      </c>
    </row>
    <row r="14267" customFormat="false" ht="12.75" hidden="false" customHeight="false" outlineLevel="0" collapsed="false">
      <c r="A14267" s="210" t="s">
        <v>29037</v>
      </c>
      <c r="B14267" s="211" t="n">
        <v>5.31</v>
      </c>
    </row>
    <row r="14268" customFormat="false" ht="12.75" hidden="false" customHeight="false" outlineLevel="0" collapsed="false">
      <c r="A14268" s="210" t="s">
        <v>29038</v>
      </c>
      <c r="B14268" s="211" t="n">
        <v>7.57</v>
      </c>
    </row>
    <row r="14269" customFormat="false" ht="12.75" hidden="false" customHeight="false" outlineLevel="0" collapsed="false">
      <c r="A14269" s="210" t="s">
        <v>29040</v>
      </c>
      <c r="B14269" s="211" t="n">
        <v>7.19</v>
      </c>
    </row>
    <row r="14270" customFormat="false" ht="12.75" hidden="false" customHeight="false" outlineLevel="0" collapsed="false">
      <c r="A14270" s="210" t="s">
        <v>29041</v>
      </c>
      <c r="B14270" s="211" t="n">
        <v>10.46</v>
      </c>
    </row>
    <row r="14271" customFormat="false" ht="12.75" hidden="false" customHeight="false" outlineLevel="0" collapsed="false">
      <c r="A14271" s="210" t="s">
        <v>29043</v>
      </c>
      <c r="B14271" s="211" t="n">
        <v>10.03</v>
      </c>
    </row>
    <row r="14272" customFormat="false" ht="12.75" hidden="false" customHeight="false" outlineLevel="0" collapsed="false">
      <c r="A14272" s="210" t="s">
        <v>29044</v>
      </c>
      <c r="B14272" s="211" t="n">
        <v>14.46</v>
      </c>
    </row>
    <row r="14273" customFormat="false" ht="12.75" hidden="false" customHeight="false" outlineLevel="0" collapsed="false">
      <c r="A14273" s="210" t="s">
        <v>29046</v>
      </c>
      <c r="B14273" s="211" t="n">
        <v>13.97</v>
      </c>
    </row>
    <row r="14274" customFormat="false" ht="12.75" hidden="false" customHeight="false" outlineLevel="0" collapsed="false">
      <c r="A14274" s="210" t="s">
        <v>29047</v>
      </c>
      <c r="B14274" s="211" t="n">
        <v>22.38</v>
      </c>
    </row>
    <row r="14275" customFormat="false" ht="12.75" hidden="false" customHeight="false" outlineLevel="0" collapsed="false">
      <c r="A14275" s="210" t="s">
        <v>29049</v>
      </c>
      <c r="B14275" s="211" t="n">
        <v>21.84</v>
      </c>
    </row>
    <row r="14276" customFormat="false" ht="12.75" hidden="false" customHeight="false" outlineLevel="0" collapsed="false">
      <c r="A14276" s="210" t="s">
        <v>29050</v>
      </c>
      <c r="B14276" s="211" t="n">
        <v>31.1</v>
      </c>
    </row>
    <row r="14277" customFormat="false" ht="12.75" hidden="false" customHeight="false" outlineLevel="0" collapsed="false">
      <c r="A14277" s="210" t="s">
        <v>29052</v>
      </c>
      <c r="B14277" s="211" t="n">
        <v>30.28</v>
      </c>
    </row>
    <row r="14278" customFormat="false" ht="12.75" hidden="false" customHeight="false" outlineLevel="0" collapsed="false">
      <c r="A14278" s="210" t="s">
        <v>29053</v>
      </c>
      <c r="B14278" s="211" t="n">
        <v>43.03</v>
      </c>
    </row>
    <row r="14279" customFormat="false" ht="12.75" hidden="false" customHeight="false" outlineLevel="0" collapsed="false">
      <c r="A14279" s="210" t="s">
        <v>29055</v>
      </c>
      <c r="B14279" s="211" t="n">
        <v>41.94</v>
      </c>
    </row>
    <row r="14280" customFormat="false" ht="12.75" hidden="false" customHeight="false" outlineLevel="0" collapsed="false">
      <c r="A14280" s="210" t="s">
        <v>29056</v>
      </c>
      <c r="B14280" s="211" t="n">
        <v>59.94</v>
      </c>
    </row>
    <row r="14281" customFormat="false" ht="12.75" hidden="false" customHeight="false" outlineLevel="0" collapsed="false">
      <c r="A14281" s="210" t="s">
        <v>29058</v>
      </c>
      <c r="B14281" s="211" t="n">
        <v>58.58</v>
      </c>
    </row>
    <row r="14282" customFormat="false" ht="12.75" hidden="false" customHeight="false" outlineLevel="0" collapsed="false">
      <c r="A14282" s="210" t="s">
        <v>29059</v>
      </c>
      <c r="B14282" s="211" t="n">
        <v>76.75</v>
      </c>
    </row>
    <row r="14283" customFormat="false" ht="12.75" hidden="false" customHeight="false" outlineLevel="0" collapsed="false">
      <c r="A14283" s="210" t="s">
        <v>29061</v>
      </c>
      <c r="B14283" s="211" t="n">
        <v>75.13</v>
      </c>
    </row>
    <row r="14284" customFormat="false" ht="12.75" hidden="false" customHeight="false" outlineLevel="0" collapsed="false">
      <c r="A14284" s="210" t="s">
        <v>29062</v>
      </c>
      <c r="B14284" s="211" t="n">
        <v>96.75</v>
      </c>
    </row>
    <row r="14285" customFormat="false" ht="12.75" hidden="false" customHeight="false" outlineLevel="0" collapsed="false">
      <c r="A14285" s="210" t="s">
        <v>29064</v>
      </c>
      <c r="B14285" s="211" t="n">
        <v>94.85</v>
      </c>
    </row>
    <row r="14286" customFormat="false" ht="12.75" hidden="false" customHeight="false" outlineLevel="0" collapsed="false">
      <c r="A14286" s="210" t="s">
        <v>29065</v>
      </c>
      <c r="B14286" s="211" t="n">
        <v>119.8</v>
      </c>
    </row>
    <row r="14287" customFormat="false" ht="12.75" hidden="false" customHeight="false" outlineLevel="0" collapsed="false">
      <c r="A14287" s="210" t="s">
        <v>29067</v>
      </c>
      <c r="B14287" s="211" t="n">
        <v>117.63</v>
      </c>
    </row>
    <row r="14288" customFormat="false" ht="12.75" hidden="false" customHeight="false" outlineLevel="0" collapsed="false">
      <c r="A14288" s="210" t="s">
        <v>29068</v>
      </c>
      <c r="B14288" s="211" t="n">
        <v>143.25</v>
      </c>
    </row>
    <row r="14289" customFormat="false" ht="12.75" hidden="false" customHeight="false" outlineLevel="0" collapsed="false">
      <c r="A14289" s="210" t="s">
        <v>29070</v>
      </c>
      <c r="B14289" s="211" t="n">
        <v>140.82</v>
      </c>
    </row>
    <row r="14290" customFormat="false" ht="12.75" hidden="false" customHeight="false" outlineLevel="0" collapsed="false">
      <c r="A14290" s="210" t="s">
        <v>29071</v>
      </c>
      <c r="B14290" s="211" t="n">
        <v>184.84</v>
      </c>
    </row>
    <row r="14291" customFormat="false" ht="12.75" hidden="false" customHeight="false" outlineLevel="0" collapsed="false">
      <c r="A14291" s="210" t="s">
        <v>29073</v>
      </c>
      <c r="B14291" s="211" t="n">
        <v>182.13</v>
      </c>
    </row>
    <row r="14292" customFormat="false" ht="12.75" hidden="false" customHeight="false" outlineLevel="0" collapsed="false">
      <c r="A14292" s="210" t="s">
        <v>29074</v>
      </c>
      <c r="B14292" s="211" t="n">
        <v>3.04</v>
      </c>
    </row>
    <row r="14293" customFormat="false" ht="12.75" hidden="false" customHeight="false" outlineLevel="0" collapsed="false">
      <c r="A14293" s="210" t="s">
        <v>29076</v>
      </c>
      <c r="B14293" s="211" t="n">
        <v>2.83</v>
      </c>
    </row>
    <row r="14294" customFormat="false" ht="12.75" hidden="false" customHeight="false" outlineLevel="0" collapsed="false">
      <c r="A14294" s="210" t="s">
        <v>29077</v>
      </c>
      <c r="B14294" s="211" t="n">
        <v>4.15</v>
      </c>
    </row>
    <row r="14295" customFormat="false" ht="12.75" hidden="false" customHeight="false" outlineLevel="0" collapsed="false">
      <c r="A14295" s="210" t="s">
        <v>29078</v>
      </c>
      <c r="B14295" s="211" t="n">
        <v>3.88</v>
      </c>
    </row>
    <row r="14296" customFormat="false" ht="12.75" hidden="false" customHeight="false" outlineLevel="0" collapsed="false">
      <c r="A14296" s="210" t="s">
        <v>29079</v>
      </c>
      <c r="B14296" s="211" t="n">
        <v>5.54</v>
      </c>
    </row>
    <row r="14297" customFormat="false" ht="12.75" hidden="false" customHeight="false" outlineLevel="0" collapsed="false">
      <c r="A14297" s="210" t="s">
        <v>29081</v>
      </c>
      <c r="B14297" s="211" t="n">
        <v>5.21</v>
      </c>
    </row>
    <row r="14298" customFormat="false" ht="12.75" hidden="false" customHeight="false" outlineLevel="0" collapsed="false">
      <c r="A14298" s="210" t="s">
        <v>29082</v>
      </c>
      <c r="B14298" s="211" t="n">
        <v>7.17</v>
      </c>
    </row>
    <row r="14299" customFormat="false" ht="12.75" hidden="false" customHeight="false" outlineLevel="0" collapsed="false">
      <c r="A14299" s="210" t="s">
        <v>29083</v>
      </c>
      <c r="B14299" s="211" t="n">
        <v>6.79</v>
      </c>
    </row>
    <row r="14300" customFormat="false" ht="12.75" hidden="false" customHeight="false" outlineLevel="0" collapsed="false">
      <c r="A14300" s="210" t="s">
        <v>29084</v>
      </c>
      <c r="B14300" s="211" t="n">
        <v>10.7</v>
      </c>
    </row>
    <row r="14301" customFormat="false" ht="12.75" hidden="false" customHeight="false" outlineLevel="0" collapsed="false">
      <c r="A14301" s="210" t="s">
        <v>29086</v>
      </c>
      <c r="B14301" s="211" t="n">
        <v>10.27</v>
      </c>
    </row>
    <row r="14302" customFormat="false" ht="12.75" hidden="false" customHeight="false" outlineLevel="0" collapsed="false">
      <c r="A14302" s="210" t="s">
        <v>29087</v>
      </c>
      <c r="B14302" s="211" t="n">
        <v>15.11</v>
      </c>
    </row>
    <row r="14303" customFormat="false" ht="12.75" hidden="false" customHeight="false" outlineLevel="0" collapsed="false">
      <c r="A14303" s="210" t="s">
        <v>29089</v>
      </c>
      <c r="B14303" s="211" t="n">
        <v>14.62</v>
      </c>
    </row>
    <row r="14304" customFormat="false" ht="12.75" hidden="false" customHeight="false" outlineLevel="0" collapsed="false">
      <c r="A14304" s="210" t="s">
        <v>29090</v>
      </c>
      <c r="B14304" s="211" t="n">
        <v>22.1</v>
      </c>
    </row>
    <row r="14305" customFormat="false" ht="12.75" hidden="false" customHeight="false" outlineLevel="0" collapsed="false">
      <c r="A14305" s="210" t="s">
        <v>29092</v>
      </c>
      <c r="B14305" s="211" t="n">
        <v>21.55</v>
      </c>
    </row>
    <row r="14306" customFormat="false" ht="12.75" hidden="false" customHeight="false" outlineLevel="0" collapsed="false">
      <c r="A14306" s="210" t="s">
        <v>29093</v>
      </c>
      <c r="B14306" s="211" t="n">
        <v>30.7</v>
      </c>
    </row>
    <row r="14307" customFormat="false" ht="12.75" hidden="false" customHeight="false" outlineLevel="0" collapsed="false">
      <c r="A14307" s="210" t="s">
        <v>29094</v>
      </c>
      <c r="B14307" s="211" t="n">
        <v>29.88</v>
      </c>
    </row>
    <row r="14308" customFormat="false" ht="12.75" hidden="false" customHeight="false" outlineLevel="0" collapsed="false">
      <c r="A14308" s="210" t="s">
        <v>29095</v>
      </c>
      <c r="B14308" s="211" t="n">
        <v>42.24</v>
      </c>
    </row>
    <row r="14309" customFormat="false" ht="12.75" hidden="false" customHeight="false" outlineLevel="0" collapsed="false">
      <c r="A14309" s="210" t="s">
        <v>29096</v>
      </c>
      <c r="B14309" s="211" t="n">
        <v>41.15</v>
      </c>
    </row>
    <row r="14310" customFormat="false" ht="12.75" hidden="false" customHeight="false" outlineLevel="0" collapsed="false">
      <c r="A14310" s="210" t="s">
        <v>29097</v>
      </c>
      <c r="B14310" s="211" t="n">
        <v>59.22</v>
      </c>
    </row>
    <row r="14311" customFormat="false" ht="12.75" hidden="false" customHeight="false" outlineLevel="0" collapsed="false">
      <c r="A14311" s="210" t="s">
        <v>29098</v>
      </c>
      <c r="B14311" s="211" t="n">
        <v>57.86</v>
      </c>
    </row>
    <row r="14312" customFormat="false" ht="12.75" hidden="false" customHeight="false" outlineLevel="0" collapsed="false">
      <c r="A14312" s="210" t="s">
        <v>29099</v>
      </c>
      <c r="B14312" s="211" t="n">
        <v>75.75</v>
      </c>
    </row>
    <row r="14313" customFormat="false" ht="12.75" hidden="false" customHeight="false" outlineLevel="0" collapsed="false">
      <c r="A14313" s="210" t="s">
        <v>29100</v>
      </c>
      <c r="B14313" s="211" t="n">
        <v>74.12</v>
      </c>
    </row>
    <row r="14314" customFormat="false" ht="12.75" hidden="false" customHeight="false" outlineLevel="0" collapsed="false">
      <c r="A14314" s="210" t="s">
        <v>29101</v>
      </c>
      <c r="B14314" s="211" t="n">
        <v>98.42</v>
      </c>
    </row>
    <row r="14315" customFormat="false" ht="12.75" hidden="false" customHeight="false" outlineLevel="0" collapsed="false">
      <c r="A14315" s="210" t="s">
        <v>29103</v>
      </c>
      <c r="B14315" s="211" t="n">
        <v>96.53</v>
      </c>
    </row>
    <row r="14316" customFormat="false" ht="12.75" hidden="false" customHeight="false" outlineLevel="0" collapsed="false">
      <c r="A14316" s="210" t="s">
        <v>29104</v>
      </c>
      <c r="B14316" s="211" t="n">
        <v>117.91</v>
      </c>
    </row>
    <row r="14317" customFormat="false" ht="12.75" hidden="false" customHeight="false" outlineLevel="0" collapsed="false">
      <c r="A14317" s="210" t="s">
        <v>29106</v>
      </c>
      <c r="B14317" s="211" t="n">
        <v>115.74</v>
      </c>
    </row>
    <row r="14318" customFormat="false" ht="12.75" hidden="false" customHeight="false" outlineLevel="0" collapsed="false">
      <c r="A14318" s="210" t="s">
        <v>29107</v>
      </c>
      <c r="B14318" s="211" t="n">
        <v>131.69</v>
      </c>
    </row>
    <row r="14319" customFormat="false" ht="12.75" hidden="false" customHeight="false" outlineLevel="0" collapsed="false">
      <c r="A14319" s="210" t="s">
        <v>29109</v>
      </c>
      <c r="B14319" s="211" t="n">
        <v>129.25</v>
      </c>
    </row>
    <row r="14320" customFormat="false" ht="12.75" hidden="false" customHeight="false" outlineLevel="0" collapsed="false">
      <c r="A14320" s="210" t="s">
        <v>29110</v>
      </c>
      <c r="B14320" s="211" t="n">
        <v>183.74</v>
      </c>
    </row>
    <row r="14321" customFormat="false" ht="12.75" hidden="false" customHeight="false" outlineLevel="0" collapsed="false">
      <c r="A14321" s="210" t="s">
        <v>29112</v>
      </c>
      <c r="B14321" s="211" t="n">
        <v>181.03</v>
      </c>
    </row>
    <row r="14322" customFormat="false" ht="12.75" hidden="false" customHeight="false" outlineLevel="0" collapsed="false">
      <c r="A14322" s="210" t="s">
        <v>29113</v>
      </c>
      <c r="B14322" s="211" t="n">
        <v>219</v>
      </c>
    </row>
    <row r="14323" customFormat="false" ht="12.75" hidden="false" customHeight="false" outlineLevel="0" collapsed="false">
      <c r="A14323" s="210" t="s">
        <v>29115</v>
      </c>
      <c r="B14323" s="211" t="n">
        <v>216.02</v>
      </c>
    </row>
    <row r="14324" customFormat="false" ht="12.75" hidden="false" customHeight="false" outlineLevel="0" collapsed="false">
      <c r="A14324" s="210" t="s">
        <v>29116</v>
      </c>
      <c r="B14324" s="211" t="n">
        <v>4.55</v>
      </c>
    </row>
    <row r="14325" customFormat="false" ht="12.75" hidden="false" customHeight="false" outlineLevel="0" collapsed="false">
      <c r="A14325" s="210" t="s">
        <v>29119</v>
      </c>
      <c r="B14325" s="211" t="n">
        <v>4.28</v>
      </c>
    </row>
    <row r="14326" customFormat="false" ht="12.75" hidden="false" customHeight="false" outlineLevel="0" collapsed="false">
      <c r="A14326" s="210" t="s">
        <v>29120</v>
      </c>
      <c r="B14326" s="211" t="n">
        <v>6.48</v>
      </c>
    </row>
    <row r="14327" customFormat="false" ht="12.75" hidden="false" customHeight="false" outlineLevel="0" collapsed="false">
      <c r="A14327" s="210" t="s">
        <v>171</v>
      </c>
      <c r="B14327" s="211" t="n">
        <v>6.15</v>
      </c>
    </row>
    <row r="14328" customFormat="false" ht="12.75" hidden="false" customHeight="false" outlineLevel="0" collapsed="false">
      <c r="A14328" s="210" t="s">
        <v>29122</v>
      </c>
      <c r="B14328" s="211" t="n">
        <v>10.06</v>
      </c>
    </row>
    <row r="14329" customFormat="false" ht="12.75" hidden="false" customHeight="false" outlineLevel="0" collapsed="false">
      <c r="A14329" s="210" t="s">
        <v>174</v>
      </c>
      <c r="B14329" s="211" t="n">
        <v>9.57</v>
      </c>
    </row>
    <row r="14330" customFormat="false" ht="12.75" hidden="false" customHeight="false" outlineLevel="0" collapsed="false">
      <c r="A14330" s="210" t="s">
        <v>29124</v>
      </c>
      <c r="B14330" s="211" t="n">
        <v>3.62</v>
      </c>
    </row>
    <row r="14331" customFormat="false" ht="12.75" hidden="false" customHeight="false" outlineLevel="0" collapsed="false">
      <c r="A14331" s="210" t="s">
        <v>29126</v>
      </c>
      <c r="B14331" s="211" t="n">
        <v>3.35</v>
      </c>
    </row>
    <row r="14332" customFormat="false" ht="12.75" hidden="false" customHeight="false" outlineLevel="0" collapsed="false">
      <c r="A14332" s="210" t="s">
        <v>29127</v>
      </c>
      <c r="B14332" s="211" t="n">
        <v>4.9</v>
      </c>
    </row>
    <row r="14333" customFormat="false" ht="12.75" hidden="false" customHeight="false" outlineLevel="0" collapsed="false">
      <c r="A14333" s="210" t="s">
        <v>29129</v>
      </c>
      <c r="B14333" s="211" t="n">
        <v>4.63</v>
      </c>
    </row>
    <row r="14334" customFormat="false" ht="12.75" hidden="false" customHeight="false" outlineLevel="0" collapsed="false">
      <c r="A14334" s="210" t="s">
        <v>29130</v>
      </c>
      <c r="B14334" s="211" t="n">
        <v>39.84</v>
      </c>
    </row>
    <row r="14335" customFormat="false" ht="12.75" hidden="false" customHeight="false" outlineLevel="0" collapsed="false">
      <c r="A14335" s="210" t="s">
        <v>29134</v>
      </c>
      <c r="B14335" s="211" t="n">
        <v>39.3</v>
      </c>
    </row>
    <row r="14336" customFormat="false" ht="12.75" hidden="false" customHeight="false" outlineLevel="0" collapsed="false">
      <c r="A14336" s="210" t="s">
        <v>29135</v>
      </c>
      <c r="B14336" s="211" t="n">
        <v>50.3</v>
      </c>
    </row>
    <row r="14337" customFormat="false" ht="12.75" hidden="false" customHeight="false" outlineLevel="0" collapsed="false">
      <c r="A14337" s="210" t="s">
        <v>29137</v>
      </c>
      <c r="B14337" s="211" t="n">
        <v>49.49</v>
      </c>
    </row>
    <row r="14338" customFormat="false" ht="12.75" hidden="false" customHeight="false" outlineLevel="0" collapsed="false">
      <c r="A14338" s="210" t="s">
        <v>29138</v>
      </c>
      <c r="B14338" s="211" t="n">
        <v>65.11</v>
      </c>
    </row>
    <row r="14339" customFormat="false" ht="12.75" hidden="false" customHeight="false" outlineLevel="0" collapsed="false">
      <c r="A14339" s="210" t="s">
        <v>29140</v>
      </c>
      <c r="B14339" s="211" t="n">
        <v>64.02</v>
      </c>
    </row>
    <row r="14340" customFormat="false" ht="12.75" hidden="false" customHeight="false" outlineLevel="0" collapsed="false">
      <c r="A14340" s="210" t="s">
        <v>29141</v>
      </c>
      <c r="B14340" s="211" t="n">
        <v>86.19</v>
      </c>
    </row>
    <row r="14341" customFormat="false" ht="12.75" hidden="false" customHeight="false" outlineLevel="0" collapsed="false">
      <c r="A14341" s="210" t="s">
        <v>29143</v>
      </c>
      <c r="B14341" s="211" t="n">
        <v>84.84</v>
      </c>
    </row>
    <row r="14342" customFormat="false" ht="12.75" hidden="false" customHeight="false" outlineLevel="0" collapsed="false">
      <c r="A14342" s="210" t="s">
        <v>29144</v>
      </c>
      <c r="B14342" s="211" t="n">
        <v>24.78</v>
      </c>
    </row>
    <row r="14343" customFormat="false" ht="12.75" hidden="false" customHeight="false" outlineLevel="0" collapsed="false">
      <c r="A14343" s="210" t="s">
        <v>29148</v>
      </c>
      <c r="B14343" s="211" t="n">
        <v>23.42</v>
      </c>
    </row>
    <row r="14344" customFormat="false" ht="12.75" hidden="false" customHeight="false" outlineLevel="0" collapsed="false">
      <c r="A14344" s="210" t="s">
        <v>29149</v>
      </c>
      <c r="B14344" s="211" t="n">
        <v>31.04</v>
      </c>
    </row>
    <row r="14345" customFormat="false" ht="12.75" hidden="false" customHeight="false" outlineLevel="0" collapsed="false">
      <c r="A14345" s="210" t="s">
        <v>29151</v>
      </c>
      <c r="B14345" s="211" t="n">
        <v>29.4</v>
      </c>
    </row>
    <row r="14346" customFormat="false" ht="12.75" hidden="false" customHeight="false" outlineLevel="0" collapsed="false">
      <c r="A14346" s="210" t="s">
        <v>29152</v>
      </c>
      <c r="B14346" s="211" t="n">
        <v>37.29</v>
      </c>
    </row>
    <row r="14347" customFormat="false" ht="12.75" hidden="false" customHeight="false" outlineLevel="0" collapsed="false">
      <c r="A14347" s="210" t="s">
        <v>29154</v>
      </c>
      <c r="B14347" s="211" t="n">
        <v>35.64</v>
      </c>
    </row>
    <row r="14348" customFormat="false" ht="12.75" hidden="false" customHeight="false" outlineLevel="0" collapsed="false">
      <c r="A14348" s="210" t="s">
        <v>29155</v>
      </c>
      <c r="B14348" s="211" t="n">
        <v>44.22</v>
      </c>
    </row>
    <row r="14349" customFormat="false" ht="12.75" hidden="false" customHeight="false" outlineLevel="0" collapsed="false">
      <c r="A14349" s="210" t="s">
        <v>29157</v>
      </c>
      <c r="B14349" s="211" t="n">
        <v>42.58</v>
      </c>
    </row>
    <row r="14350" customFormat="false" ht="12.75" hidden="false" customHeight="false" outlineLevel="0" collapsed="false">
      <c r="A14350" s="210" t="s">
        <v>29158</v>
      </c>
      <c r="B14350" s="211" t="n">
        <v>1.02</v>
      </c>
    </row>
    <row r="14351" customFormat="false" ht="12.75" hidden="false" customHeight="false" outlineLevel="0" collapsed="false">
      <c r="A14351" s="210" t="s">
        <v>29161</v>
      </c>
      <c r="B14351" s="211" t="n">
        <v>0.98</v>
      </c>
    </row>
    <row r="14352" customFormat="false" ht="12.75" hidden="false" customHeight="false" outlineLevel="0" collapsed="false">
      <c r="A14352" s="210" t="s">
        <v>29162</v>
      </c>
      <c r="B14352" s="211" t="n">
        <v>1.45</v>
      </c>
    </row>
    <row r="14353" customFormat="false" ht="12.75" hidden="false" customHeight="false" outlineLevel="0" collapsed="false">
      <c r="A14353" s="210" t="s">
        <v>29164</v>
      </c>
      <c r="B14353" s="211" t="n">
        <v>1.4</v>
      </c>
    </row>
    <row r="14354" customFormat="false" ht="12.75" hidden="false" customHeight="false" outlineLevel="0" collapsed="false">
      <c r="A14354" s="210" t="s">
        <v>29165</v>
      </c>
      <c r="B14354" s="211" t="n">
        <v>2.2</v>
      </c>
    </row>
    <row r="14355" customFormat="false" ht="12.75" hidden="false" customHeight="false" outlineLevel="0" collapsed="false">
      <c r="A14355" s="210" t="s">
        <v>29167</v>
      </c>
      <c r="B14355" s="211" t="n">
        <v>2.14</v>
      </c>
    </row>
    <row r="14356" customFormat="false" ht="12.75" hidden="false" customHeight="false" outlineLevel="0" collapsed="false">
      <c r="A14356" s="210" t="s">
        <v>29168</v>
      </c>
      <c r="B14356" s="211" t="n">
        <v>3.33</v>
      </c>
    </row>
    <row r="14357" customFormat="false" ht="12.75" hidden="false" customHeight="false" outlineLevel="0" collapsed="false">
      <c r="A14357" s="210" t="s">
        <v>29170</v>
      </c>
      <c r="B14357" s="211" t="n">
        <v>3.26</v>
      </c>
    </row>
    <row r="14358" customFormat="false" ht="12.75" hidden="false" customHeight="false" outlineLevel="0" collapsed="false">
      <c r="A14358" s="210" t="s">
        <v>29171</v>
      </c>
      <c r="B14358" s="211" t="n">
        <v>5.1</v>
      </c>
    </row>
    <row r="14359" customFormat="false" ht="12.75" hidden="false" customHeight="false" outlineLevel="0" collapsed="false">
      <c r="A14359" s="210" t="s">
        <v>29173</v>
      </c>
      <c r="B14359" s="211" t="n">
        <v>4.99</v>
      </c>
    </row>
    <row r="14360" customFormat="false" ht="12.75" hidden="false" customHeight="false" outlineLevel="0" collapsed="false">
      <c r="A14360" s="210" t="s">
        <v>29174</v>
      </c>
      <c r="B14360" s="211" t="n">
        <v>7.92</v>
      </c>
    </row>
    <row r="14361" customFormat="false" ht="12.75" hidden="false" customHeight="false" outlineLevel="0" collapsed="false">
      <c r="A14361" s="210" t="s">
        <v>29177</v>
      </c>
      <c r="B14361" s="211" t="n">
        <v>7.78</v>
      </c>
    </row>
    <row r="14362" customFormat="false" ht="12.75" hidden="false" customHeight="false" outlineLevel="0" collapsed="false">
      <c r="A14362" s="210" t="s">
        <v>29178</v>
      </c>
      <c r="B14362" s="211" t="n">
        <v>12.7</v>
      </c>
    </row>
    <row r="14363" customFormat="false" ht="12.75" hidden="false" customHeight="false" outlineLevel="0" collapsed="false">
      <c r="A14363" s="210" t="s">
        <v>29180</v>
      </c>
      <c r="B14363" s="211" t="n">
        <v>12.48</v>
      </c>
    </row>
    <row r="14364" customFormat="false" ht="12.75" hidden="false" customHeight="false" outlineLevel="0" collapsed="false">
      <c r="A14364" s="210" t="s">
        <v>29181</v>
      </c>
      <c r="B14364" s="211" t="n">
        <v>20.59</v>
      </c>
    </row>
    <row r="14365" customFormat="false" ht="12.75" hidden="false" customHeight="false" outlineLevel="0" collapsed="false">
      <c r="A14365" s="210" t="s">
        <v>29183</v>
      </c>
      <c r="B14365" s="211" t="n">
        <v>20.15</v>
      </c>
    </row>
    <row r="14366" customFormat="false" ht="12.75" hidden="false" customHeight="false" outlineLevel="0" collapsed="false">
      <c r="A14366" s="210" t="s">
        <v>29184</v>
      </c>
      <c r="B14366" s="211" t="n">
        <v>27.52</v>
      </c>
    </row>
    <row r="14367" customFormat="false" ht="12.75" hidden="false" customHeight="false" outlineLevel="0" collapsed="false">
      <c r="A14367" s="210" t="s">
        <v>29186</v>
      </c>
      <c r="B14367" s="211" t="n">
        <v>27.09</v>
      </c>
    </row>
    <row r="14368" customFormat="false" ht="12.75" hidden="false" customHeight="false" outlineLevel="0" collapsed="false">
      <c r="A14368" s="210" t="s">
        <v>29187</v>
      </c>
      <c r="B14368" s="211" t="n">
        <v>38.85</v>
      </c>
    </row>
    <row r="14369" customFormat="false" ht="12.75" hidden="false" customHeight="false" outlineLevel="0" collapsed="false">
      <c r="A14369" s="210" t="s">
        <v>29190</v>
      </c>
      <c r="B14369" s="211" t="n">
        <v>38.31</v>
      </c>
    </row>
    <row r="14370" customFormat="false" ht="12.75" hidden="false" customHeight="false" outlineLevel="0" collapsed="false">
      <c r="A14370" s="210" t="s">
        <v>29191</v>
      </c>
      <c r="B14370" s="211" t="n">
        <v>51.27</v>
      </c>
    </row>
    <row r="14371" customFormat="false" ht="12.75" hidden="false" customHeight="false" outlineLevel="0" collapsed="false">
      <c r="A14371" s="210" t="s">
        <v>29193</v>
      </c>
      <c r="B14371" s="211" t="n">
        <v>50.68</v>
      </c>
    </row>
    <row r="14372" customFormat="false" ht="12.75" hidden="false" customHeight="false" outlineLevel="0" collapsed="false">
      <c r="A14372" s="210" t="s">
        <v>29194</v>
      </c>
      <c r="B14372" s="211" t="n">
        <v>69.93</v>
      </c>
    </row>
    <row r="14373" customFormat="false" ht="12.75" hidden="false" customHeight="false" outlineLevel="0" collapsed="false">
      <c r="A14373" s="210" t="s">
        <v>29196</v>
      </c>
      <c r="B14373" s="211" t="n">
        <v>69.28</v>
      </c>
    </row>
    <row r="14374" customFormat="false" ht="12.75" hidden="false" customHeight="false" outlineLevel="0" collapsed="false">
      <c r="A14374" s="210" t="s">
        <v>29197</v>
      </c>
      <c r="B14374" s="211" t="n">
        <v>1.29</v>
      </c>
    </row>
    <row r="14375" customFormat="false" ht="12.75" hidden="false" customHeight="false" outlineLevel="0" collapsed="false">
      <c r="A14375" s="210" t="s">
        <v>29200</v>
      </c>
      <c r="B14375" s="211" t="n">
        <v>1.15</v>
      </c>
    </row>
    <row r="14376" customFormat="false" ht="12.75" hidden="false" customHeight="false" outlineLevel="0" collapsed="false">
      <c r="A14376" s="210" t="s">
        <v>29201</v>
      </c>
      <c r="B14376" s="211" t="n">
        <v>2.45</v>
      </c>
    </row>
    <row r="14377" customFormat="false" ht="12.75" hidden="false" customHeight="false" outlineLevel="0" collapsed="false">
      <c r="A14377" s="210" t="s">
        <v>29204</v>
      </c>
      <c r="B14377" s="211" t="n">
        <v>2.23</v>
      </c>
    </row>
    <row r="14378" customFormat="false" ht="12.75" hidden="false" customHeight="false" outlineLevel="0" collapsed="false">
      <c r="A14378" s="210" t="s">
        <v>29205</v>
      </c>
      <c r="B14378" s="211" t="n">
        <v>8.47</v>
      </c>
    </row>
    <row r="14379" customFormat="false" ht="12.75" hidden="false" customHeight="false" outlineLevel="0" collapsed="false">
      <c r="A14379" s="210" t="s">
        <v>29208</v>
      </c>
      <c r="B14379" s="211" t="n">
        <v>8.15</v>
      </c>
    </row>
    <row r="14380" customFormat="false" ht="12.75" hidden="false" customHeight="false" outlineLevel="0" collapsed="false">
      <c r="A14380" s="210" t="s">
        <v>29209</v>
      </c>
      <c r="B14380" s="211" t="n">
        <v>13.52</v>
      </c>
    </row>
    <row r="14381" customFormat="false" ht="12.75" hidden="false" customHeight="false" outlineLevel="0" collapsed="false">
      <c r="A14381" s="210" t="s">
        <v>29211</v>
      </c>
      <c r="B14381" s="211" t="n">
        <v>13.14</v>
      </c>
    </row>
    <row r="14382" customFormat="false" ht="12.75" hidden="false" customHeight="false" outlineLevel="0" collapsed="false">
      <c r="A14382" s="210" t="s">
        <v>29212</v>
      </c>
      <c r="B14382" s="211" t="n">
        <v>22.39</v>
      </c>
    </row>
    <row r="14383" customFormat="false" ht="12.75" hidden="false" customHeight="false" outlineLevel="0" collapsed="false">
      <c r="A14383" s="210" t="s">
        <v>29214</v>
      </c>
      <c r="B14383" s="211" t="n">
        <v>21.96</v>
      </c>
    </row>
    <row r="14384" customFormat="false" ht="12.75" hidden="false" customHeight="false" outlineLevel="0" collapsed="false">
      <c r="A14384" s="210" t="s">
        <v>29215</v>
      </c>
      <c r="B14384" s="211" t="n">
        <v>47.23</v>
      </c>
    </row>
    <row r="14385" customFormat="false" ht="12.75" hidden="false" customHeight="false" outlineLevel="0" collapsed="false">
      <c r="A14385" s="210" t="s">
        <v>29217</v>
      </c>
      <c r="B14385" s="211" t="n">
        <v>45.61</v>
      </c>
    </row>
    <row r="14386" customFormat="false" ht="12.75" hidden="false" customHeight="false" outlineLevel="0" collapsed="false">
      <c r="A14386" s="210" t="s">
        <v>29218</v>
      </c>
      <c r="B14386" s="211" t="n">
        <v>83.24</v>
      </c>
    </row>
    <row r="14387" customFormat="false" ht="12.75" hidden="false" customHeight="false" outlineLevel="0" collapsed="false">
      <c r="A14387" s="210" t="s">
        <v>29220</v>
      </c>
      <c r="B14387" s="211" t="n">
        <v>79.99</v>
      </c>
    </row>
    <row r="14388" customFormat="false" ht="12.75" hidden="false" customHeight="false" outlineLevel="0" collapsed="false">
      <c r="A14388" s="210" t="s">
        <v>29221</v>
      </c>
      <c r="B14388" s="211" t="n">
        <v>6.95</v>
      </c>
    </row>
    <row r="14389" customFormat="false" ht="12.75" hidden="false" customHeight="false" outlineLevel="0" collapsed="false">
      <c r="A14389" s="210" t="s">
        <v>29224</v>
      </c>
      <c r="B14389" s="211" t="n">
        <v>6.63</v>
      </c>
    </row>
    <row r="14390" customFormat="false" ht="12.75" hidden="false" customHeight="false" outlineLevel="0" collapsed="false">
      <c r="A14390" s="210" t="s">
        <v>29225</v>
      </c>
      <c r="B14390" s="211" t="n">
        <v>9.8</v>
      </c>
    </row>
    <row r="14391" customFormat="false" ht="12.75" hidden="false" customHeight="false" outlineLevel="0" collapsed="false">
      <c r="A14391" s="210" t="s">
        <v>29227</v>
      </c>
      <c r="B14391" s="211" t="n">
        <v>9.42</v>
      </c>
    </row>
    <row r="14392" customFormat="false" ht="12.75" hidden="false" customHeight="false" outlineLevel="0" collapsed="false">
      <c r="A14392" s="210" t="s">
        <v>29228</v>
      </c>
      <c r="B14392" s="211" t="n">
        <v>17.89</v>
      </c>
    </row>
    <row r="14393" customFormat="false" ht="12.75" hidden="false" customHeight="false" outlineLevel="0" collapsed="false">
      <c r="A14393" s="210" t="s">
        <v>29230</v>
      </c>
      <c r="B14393" s="211" t="n">
        <v>17.45</v>
      </c>
    </row>
    <row r="14394" customFormat="false" ht="12.75" hidden="false" customHeight="false" outlineLevel="0" collapsed="false">
      <c r="A14394" s="210" t="s">
        <v>29231</v>
      </c>
      <c r="B14394" s="211" t="n">
        <v>33.31</v>
      </c>
    </row>
    <row r="14395" customFormat="false" ht="12.75" hidden="false" customHeight="false" outlineLevel="0" collapsed="false">
      <c r="A14395" s="210" t="s">
        <v>29233</v>
      </c>
      <c r="B14395" s="211" t="n">
        <v>32.77</v>
      </c>
    </row>
    <row r="14396" customFormat="false" ht="12.75" hidden="false" customHeight="false" outlineLevel="0" collapsed="false">
      <c r="A14396" s="210" t="s">
        <v>29234</v>
      </c>
      <c r="B14396" s="211" t="n">
        <v>52.57</v>
      </c>
    </row>
    <row r="14397" customFormat="false" ht="12.75" hidden="false" customHeight="false" outlineLevel="0" collapsed="false">
      <c r="A14397" s="210" t="s">
        <v>29236</v>
      </c>
      <c r="B14397" s="211" t="n">
        <v>51.81</v>
      </c>
    </row>
    <row r="14398" customFormat="false" ht="12.75" hidden="false" customHeight="false" outlineLevel="0" collapsed="false">
      <c r="A14398" s="210" t="s">
        <v>29237</v>
      </c>
      <c r="B14398" s="211" t="n">
        <v>73.26</v>
      </c>
    </row>
    <row r="14399" customFormat="false" ht="12.75" hidden="false" customHeight="false" outlineLevel="0" collapsed="false">
      <c r="A14399" s="210" t="s">
        <v>29239</v>
      </c>
      <c r="B14399" s="211" t="n">
        <v>72.18</v>
      </c>
    </row>
    <row r="14400" customFormat="false" ht="12.75" hidden="false" customHeight="false" outlineLevel="0" collapsed="false">
      <c r="A14400" s="210" t="s">
        <v>29240</v>
      </c>
      <c r="B14400" s="211" t="n">
        <v>161.02</v>
      </c>
    </row>
    <row r="14401" customFormat="false" ht="12.75" hidden="false" customHeight="false" outlineLevel="0" collapsed="false">
      <c r="A14401" s="210" t="s">
        <v>29242</v>
      </c>
      <c r="B14401" s="211" t="n">
        <v>151.27</v>
      </c>
    </row>
    <row r="14402" customFormat="false" ht="12.75" hidden="false" customHeight="false" outlineLevel="0" collapsed="false">
      <c r="A14402" s="210" t="s">
        <v>29243</v>
      </c>
      <c r="B14402" s="211" t="n">
        <v>213.87</v>
      </c>
    </row>
    <row r="14403" customFormat="false" ht="12.75" hidden="false" customHeight="false" outlineLevel="0" collapsed="false">
      <c r="A14403" s="210" t="s">
        <v>29245</v>
      </c>
      <c r="B14403" s="211" t="n">
        <v>200.86</v>
      </c>
    </row>
    <row r="14404" customFormat="false" ht="12.75" hidden="false" customHeight="false" outlineLevel="0" collapsed="false">
      <c r="A14404" s="210" t="s">
        <v>29246</v>
      </c>
      <c r="B14404" s="211" t="n">
        <v>3.04</v>
      </c>
    </row>
    <row r="14405" customFormat="false" ht="12.75" hidden="false" customHeight="false" outlineLevel="0" collapsed="false">
      <c r="A14405" s="210" t="s">
        <v>29248</v>
      </c>
      <c r="B14405" s="211" t="n">
        <v>2.93</v>
      </c>
    </row>
    <row r="14406" customFormat="false" ht="12.75" hidden="false" customHeight="false" outlineLevel="0" collapsed="false">
      <c r="A14406" s="210" t="s">
        <v>29249</v>
      </c>
      <c r="B14406" s="211" t="n">
        <v>4.38</v>
      </c>
    </row>
    <row r="14407" customFormat="false" ht="12.75" hidden="false" customHeight="false" outlineLevel="0" collapsed="false">
      <c r="A14407" s="210" t="s">
        <v>29251</v>
      </c>
      <c r="B14407" s="211" t="n">
        <v>4.22</v>
      </c>
    </row>
    <row r="14408" customFormat="false" ht="12.75" hidden="false" customHeight="false" outlineLevel="0" collapsed="false">
      <c r="A14408" s="210" t="s">
        <v>29252</v>
      </c>
      <c r="B14408" s="211" t="n">
        <v>5.78</v>
      </c>
    </row>
    <row r="14409" customFormat="false" ht="12.75" hidden="false" customHeight="false" outlineLevel="0" collapsed="false">
      <c r="A14409" s="210" t="s">
        <v>29254</v>
      </c>
      <c r="B14409" s="211" t="n">
        <v>5.51</v>
      </c>
    </row>
    <row r="14410" customFormat="false" ht="12.75" hidden="false" customHeight="false" outlineLevel="0" collapsed="false">
      <c r="A14410" s="210" t="s">
        <v>29255</v>
      </c>
      <c r="B14410" s="211" t="n">
        <v>7.07</v>
      </c>
    </row>
    <row r="14411" customFormat="false" ht="12.75" hidden="false" customHeight="false" outlineLevel="0" collapsed="false">
      <c r="A14411" s="210" t="s">
        <v>29257</v>
      </c>
      <c r="B14411" s="211" t="n">
        <v>6.8</v>
      </c>
    </row>
    <row r="14412" customFormat="false" ht="12.75" hidden="false" customHeight="false" outlineLevel="0" collapsed="false">
      <c r="A14412" s="210" t="s">
        <v>29258</v>
      </c>
      <c r="B14412" s="211" t="n">
        <v>4.02</v>
      </c>
    </row>
    <row r="14413" customFormat="false" ht="12.75" hidden="false" customHeight="false" outlineLevel="0" collapsed="false">
      <c r="A14413" s="210" t="s">
        <v>29260</v>
      </c>
      <c r="B14413" s="211" t="n">
        <v>3.91</v>
      </c>
    </row>
    <row r="14414" customFormat="false" ht="12.75" hidden="false" customHeight="false" outlineLevel="0" collapsed="false">
      <c r="A14414" s="210" t="s">
        <v>29261</v>
      </c>
      <c r="B14414" s="211" t="n">
        <v>5.94</v>
      </c>
    </row>
    <row r="14415" customFormat="false" ht="12.75" hidden="false" customHeight="false" outlineLevel="0" collapsed="false">
      <c r="A14415" s="210" t="s">
        <v>29263</v>
      </c>
      <c r="B14415" s="211" t="n">
        <v>5.78</v>
      </c>
    </row>
    <row r="14416" customFormat="false" ht="12.75" hidden="false" customHeight="false" outlineLevel="0" collapsed="false">
      <c r="A14416" s="210" t="s">
        <v>29264</v>
      </c>
      <c r="B14416" s="211" t="n">
        <v>7.72</v>
      </c>
    </row>
    <row r="14417" customFormat="false" ht="12.75" hidden="false" customHeight="false" outlineLevel="0" collapsed="false">
      <c r="A14417" s="210" t="s">
        <v>29266</v>
      </c>
      <c r="B14417" s="211" t="n">
        <v>7.45</v>
      </c>
    </row>
    <row r="14418" customFormat="false" ht="12.75" hidden="false" customHeight="false" outlineLevel="0" collapsed="false">
      <c r="A14418" s="210" t="s">
        <v>29267</v>
      </c>
      <c r="B14418" s="211" t="n">
        <v>8.38</v>
      </c>
    </row>
    <row r="14419" customFormat="false" ht="12.75" hidden="false" customHeight="false" outlineLevel="0" collapsed="false">
      <c r="A14419" s="210" t="s">
        <v>29269</v>
      </c>
      <c r="B14419" s="211" t="n">
        <v>8.11</v>
      </c>
    </row>
    <row r="14420" customFormat="false" ht="12.75" hidden="false" customHeight="false" outlineLevel="0" collapsed="false">
      <c r="A14420" s="210" t="s">
        <v>29270</v>
      </c>
      <c r="B14420" s="211" t="n">
        <v>1.22</v>
      </c>
    </row>
    <row r="14421" customFormat="false" ht="12.75" hidden="false" customHeight="false" outlineLevel="0" collapsed="false">
      <c r="A14421" s="210" t="s">
        <v>29272</v>
      </c>
      <c r="B14421" s="211" t="n">
        <v>1.11</v>
      </c>
    </row>
    <row r="14422" customFormat="false" ht="12.75" hidden="false" customHeight="false" outlineLevel="0" collapsed="false">
      <c r="A14422" s="210" t="s">
        <v>29273</v>
      </c>
      <c r="B14422" s="211" t="n">
        <v>2.66</v>
      </c>
    </row>
    <row r="14423" customFormat="false" ht="12.75" hidden="false" customHeight="false" outlineLevel="0" collapsed="false">
      <c r="A14423" s="210" t="s">
        <v>29275</v>
      </c>
      <c r="B14423" s="211" t="n">
        <v>2.5</v>
      </c>
    </row>
    <row r="14424" customFormat="false" ht="12.75" hidden="false" customHeight="false" outlineLevel="0" collapsed="false">
      <c r="A14424" s="210" t="s">
        <v>29276</v>
      </c>
      <c r="B14424" s="211" t="n">
        <v>3.38</v>
      </c>
    </row>
    <row r="14425" customFormat="false" ht="12.75" hidden="false" customHeight="false" outlineLevel="0" collapsed="false">
      <c r="A14425" s="210" t="s">
        <v>29278</v>
      </c>
      <c r="B14425" s="211" t="n">
        <v>3.11</v>
      </c>
    </row>
    <row r="14426" customFormat="false" ht="12.75" hidden="false" customHeight="false" outlineLevel="0" collapsed="false">
      <c r="A14426" s="210" t="s">
        <v>29279</v>
      </c>
      <c r="B14426" s="211" t="n">
        <v>3.7</v>
      </c>
    </row>
    <row r="14427" customFormat="false" ht="12.75" hidden="false" customHeight="false" outlineLevel="0" collapsed="false">
      <c r="A14427" s="210" t="s">
        <v>29281</v>
      </c>
      <c r="B14427" s="211" t="n">
        <v>3.43</v>
      </c>
    </row>
    <row r="14428" customFormat="false" ht="12.75" hidden="false" customHeight="false" outlineLevel="0" collapsed="false">
      <c r="A14428" s="210" t="s">
        <v>29282</v>
      </c>
      <c r="B14428" s="211" t="n">
        <v>73.83</v>
      </c>
    </row>
    <row r="14429" customFormat="false" ht="12.75" hidden="false" customHeight="false" outlineLevel="0" collapsed="false">
      <c r="A14429" s="210" t="s">
        <v>29284</v>
      </c>
      <c r="B14429" s="211" t="n">
        <v>64.08</v>
      </c>
    </row>
    <row r="14430" customFormat="false" ht="12.75" hidden="false" customHeight="false" outlineLevel="0" collapsed="false">
      <c r="A14430" s="210" t="s">
        <v>29285</v>
      </c>
      <c r="B14430" s="211" t="n">
        <v>122.7</v>
      </c>
    </row>
    <row r="14431" customFormat="false" ht="12.75" hidden="false" customHeight="false" outlineLevel="0" collapsed="false">
      <c r="A14431" s="210" t="s">
        <v>29287</v>
      </c>
      <c r="B14431" s="211" t="n">
        <v>106.45</v>
      </c>
    </row>
    <row r="14432" customFormat="false" ht="12.75" hidden="false" customHeight="false" outlineLevel="0" collapsed="false">
      <c r="A14432" s="210" t="s">
        <v>29288</v>
      </c>
      <c r="B14432" s="211" t="n">
        <v>1843.14</v>
      </c>
    </row>
    <row r="14433" customFormat="false" ht="12.75" hidden="false" customHeight="false" outlineLevel="0" collapsed="false">
      <c r="A14433" s="210" t="s">
        <v>29295</v>
      </c>
      <c r="B14433" s="211" t="n">
        <v>1726.61</v>
      </c>
    </row>
    <row r="14434" customFormat="false" ht="12.75" hidden="false" customHeight="false" outlineLevel="0" collapsed="false">
      <c r="A14434" s="210" t="s">
        <v>29296</v>
      </c>
      <c r="B14434" s="211" t="n">
        <v>2022.89</v>
      </c>
    </row>
    <row r="14435" customFormat="false" ht="12.75" hidden="false" customHeight="false" outlineLevel="0" collapsed="false">
      <c r="A14435" s="210" t="s">
        <v>29303</v>
      </c>
      <c r="B14435" s="211" t="n">
        <v>1893.1</v>
      </c>
    </row>
    <row r="14436" customFormat="false" ht="12.75" hidden="false" customHeight="false" outlineLevel="0" collapsed="false">
      <c r="A14436" s="210" t="s">
        <v>29304</v>
      </c>
      <c r="B14436" s="211" t="n">
        <v>2727.45</v>
      </c>
    </row>
    <row r="14437" customFormat="false" ht="12.75" hidden="false" customHeight="false" outlineLevel="0" collapsed="false">
      <c r="A14437" s="210" t="s">
        <v>29311</v>
      </c>
      <c r="B14437" s="211" t="n">
        <v>2547.82</v>
      </c>
    </row>
    <row r="14438" customFormat="false" ht="12.75" hidden="false" customHeight="false" outlineLevel="0" collapsed="false">
      <c r="A14438" s="210" t="s">
        <v>29312</v>
      </c>
      <c r="B14438" s="211" t="n">
        <v>5090.22</v>
      </c>
    </row>
    <row r="14439" customFormat="false" ht="12.75" hidden="false" customHeight="false" outlineLevel="0" collapsed="false">
      <c r="A14439" s="210" t="s">
        <v>29319</v>
      </c>
      <c r="B14439" s="211" t="n">
        <v>4871.8</v>
      </c>
    </row>
    <row r="14440" customFormat="false" ht="12.75" hidden="false" customHeight="false" outlineLevel="0" collapsed="false">
      <c r="A14440" s="210" t="s">
        <v>29320</v>
      </c>
      <c r="B14440" s="211" t="n">
        <v>1110.04</v>
      </c>
    </row>
    <row r="14441" customFormat="false" ht="12.75" hidden="false" customHeight="false" outlineLevel="0" collapsed="false">
      <c r="A14441" s="210" t="s">
        <v>29325</v>
      </c>
      <c r="B14441" s="211" t="n">
        <v>1008.49</v>
      </c>
    </row>
    <row r="14442" customFormat="false" ht="12.75" hidden="false" customHeight="false" outlineLevel="0" collapsed="false">
      <c r="A14442" s="210" t="s">
        <v>29326</v>
      </c>
      <c r="B14442" s="211" t="n">
        <v>1395.98</v>
      </c>
    </row>
    <row r="14443" customFormat="false" ht="12.75" hidden="false" customHeight="false" outlineLevel="0" collapsed="false">
      <c r="A14443" s="210" t="s">
        <v>29331</v>
      </c>
      <c r="B14443" s="211" t="n">
        <v>1267.35</v>
      </c>
    </row>
    <row r="14444" customFormat="false" ht="12.75" hidden="false" customHeight="false" outlineLevel="0" collapsed="false">
      <c r="A14444" s="210" t="s">
        <v>29332</v>
      </c>
      <c r="B14444" s="211" t="n">
        <v>1484.4</v>
      </c>
    </row>
    <row r="14445" customFormat="false" ht="12.75" hidden="false" customHeight="false" outlineLevel="0" collapsed="false">
      <c r="A14445" s="210" t="s">
        <v>29337</v>
      </c>
      <c r="B14445" s="211" t="n">
        <v>1344.94</v>
      </c>
    </row>
    <row r="14446" customFormat="false" ht="12.75" hidden="false" customHeight="false" outlineLevel="0" collapsed="false">
      <c r="A14446" s="210" t="s">
        <v>29338</v>
      </c>
      <c r="B14446" s="211" t="n">
        <v>3208.98</v>
      </c>
    </row>
    <row r="14447" customFormat="false" ht="12.75" hidden="false" customHeight="false" outlineLevel="0" collapsed="false">
      <c r="A14447" s="210" t="s">
        <v>29343</v>
      </c>
      <c r="B14447" s="211" t="n">
        <v>2989.24</v>
      </c>
    </row>
    <row r="14448" customFormat="false" ht="12.75" hidden="false" customHeight="false" outlineLevel="0" collapsed="false">
      <c r="A14448" s="210" t="s">
        <v>29344</v>
      </c>
      <c r="B14448" s="211" t="n">
        <v>15019.39</v>
      </c>
    </row>
    <row r="14449" customFormat="false" ht="12.75" hidden="false" customHeight="false" outlineLevel="0" collapsed="false">
      <c r="A14449" s="210" t="s">
        <v>29347</v>
      </c>
      <c r="B14449" s="211" t="n">
        <v>14693.28</v>
      </c>
    </row>
    <row r="14450" customFormat="false" ht="12.75" hidden="false" customHeight="false" outlineLevel="0" collapsed="false">
      <c r="A14450" s="210" t="s">
        <v>29348</v>
      </c>
      <c r="B14450" s="211" t="n">
        <v>16968.62</v>
      </c>
    </row>
    <row r="14451" customFormat="false" ht="12.75" hidden="false" customHeight="false" outlineLevel="0" collapsed="false">
      <c r="A14451" s="210" t="s">
        <v>29351</v>
      </c>
      <c r="B14451" s="211" t="n">
        <v>16642.51</v>
      </c>
    </row>
    <row r="14452" customFormat="false" ht="12.75" hidden="false" customHeight="false" outlineLevel="0" collapsed="false">
      <c r="A14452" s="210" t="s">
        <v>29352</v>
      </c>
      <c r="B14452" s="211" t="n">
        <v>19524.72</v>
      </c>
    </row>
    <row r="14453" customFormat="false" ht="12.75" hidden="false" customHeight="false" outlineLevel="0" collapsed="false">
      <c r="A14453" s="210" t="s">
        <v>29354</v>
      </c>
      <c r="B14453" s="211" t="n">
        <v>19198.6</v>
      </c>
    </row>
    <row r="14454" customFormat="false" ht="12.75" hidden="false" customHeight="false" outlineLevel="0" collapsed="false">
      <c r="A14454" s="210" t="s">
        <v>29355</v>
      </c>
      <c r="B14454" s="211" t="n">
        <v>24296.4</v>
      </c>
    </row>
    <row r="14455" customFormat="false" ht="12.75" hidden="false" customHeight="false" outlineLevel="0" collapsed="false">
      <c r="A14455" s="210" t="s">
        <v>29357</v>
      </c>
      <c r="B14455" s="211" t="n">
        <v>23970.28</v>
      </c>
    </row>
    <row r="14456" customFormat="false" ht="12.75" hidden="false" customHeight="false" outlineLevel="0" collapsed="false">
      <c r="A14456" s="210" t="s">
        <v>29358</v>
      </c>
      <c r="B14456" s="211" t="n">
        <v>26268.77</v>
      </c>
    </row>
    <row r="14457" customFormat="false" ht="12.75" hidden="false" customHeight="false" outlineLevel="0" collapsed="false">
      <c r="A14457" s="210" t="s">
        <v>29360</v>
      </c>
      <c r="B14457" s="211" t="n">
        <v>25942.65</v>
      </c>
    </row>
    <row r="14458" customFormat="false" ht="12.75" hidden="false" customHeight="false" outlineLevel="0" collapsed="false">
      <c r="A14458" s="210" t="s">
        <v>29361</v>
      </c>
      <c r="B14458" s="211" t="n">
        <v>25691.54</v>
      </c>
    </row>
    <row r="14459" customFormat="false" ht="12.75" hidden="false" customHeight="false" outlineLevel="0" collapsed="false">
      <c r="A14459" s="210" t="s">
        <v>29363</v>
      </c>
      <c r="B14459" s="211" t="n">
        <v>25151.6</v>
      </c>
    </row>
    <row r="14460" customFormat="false" ht="12.75" hidden="false" customHeight="false" outlineLevel="0" collapsed="false">
      <c r="A14460" s="210" t="s">
        <v>29364</v>
      </c>
      <c r="B14460" s="211" t="n">
        <v>30124.34</v>
      </c>
    </row>
    <row r="14461" customFormat="false" ht="12.75" hidden="false" customHeight="false" outlineLevel="0" collapsed="false">
      <c r="A14461" s="210" t="s">
        <v>29366</v>
      </c>
      <c r="B14461" s="211" t="n">
        <v>29584.41</v>
      </c>
    </row>
    <row r="14462" customFormat="false" ht="12.75" hidden="false" customHeight="false" outlineLevel="0" collapsed="false">
      <c r="A14462" s="210" t="s">
        <v>29367</v>
      </c>
      <c r="B14462" s="211" t="n">
        <v>32566.36</v>
      </c>
    </row>
    <row r="14463" customFormat="false" ht="12.75" hidden="false" customHeight="false" outlineLevel="0" collapsed="false">
      <c r="A14463" s="210" t="s">
        <v>29369</v>
      </c>
      <c r="B14463" s="211" t="n">
        <v>32026.42</v>
      </c>
    </row>
    <row r="14464" customFormat="false" ht="12.75" hidden="false" customHeight="false" outlineLevel="0" collapsed="false">
      <c r="A14464" s="210" t="s">
        <v>29370</v>
      </c>
      <c r="B14464" s="211" t="n">
        <v>41234.92</v>
      </c>
    </row>
    <row r="14465" customFormat="false" ht="12.75" hidden="false" customHeight="false" outlineLevel="0" collapsed="false">
      <c r="A14465" s="210" t="s">
        <v>29372</v>
      </c>
      <c r="B14465" s="211" t="n">
        <v>40694.98</v>
      </c>
    </row>
    <row r="14466" customFormat="false" ht="12.75" hidden="false" customHeight="false" outlineLevel="0" collapsed="false">
      <c r="A14466" s="210" t="s">
        <v>29373</v>
      </c>
      <c r="B14466" s="211" t="n">
        <v>45394</v>
      </c>
    </row>
    <row r="14467" customFormat="false" ht="12.75" hidden="false" customHeight="false" outlineLevel="0" collapsed="false">
      <c r="A14467" s="210" t="s">
        <v>29375</v>
      </c>
      <c r="B14467" s="211" t="n">
        <v>44858.2</v>
      </c>
    </row>
    <row r="14468" customFormat="false" ht="12.75" hidden="false" customHeight="false" outlineLevel="0" collapsed="false">
      <c r="A14468" s="210" t="s">
        <v>29376</v>
      </c>
      <c r="B14468" s="211" t="n">
        <v>2755.84</v>
      </c>
    </row>
    <row r="14469" customFormat="false" ht="12.75" hidden="false" customHeight="false" outlineLevel="0" collapsed="false">
      <c r="A14469" s="210" t="s">
        <v>29382</v>
      </c>
      <c r="B14469" s="211" t="n">
        <v>2624.07</v>
      </c>
    </row>
    <row r="14470" customFormat="false" ht="12.75" hidden="false" customHeight="false" outlineLevel="0" collapsed="false">
      <c r="A14470" s="210" t="s">
        <v>29383</v>
      </c>
      <c r="B14470" s="211" t="n">
        <v>3008.28</v>
      </c>
    </row>
    <row r="14471" customFormat="false" ht="12.75" hidden="false" customHeight="false" outlineLevel="0" collapsed="false">
      <c r="A14471" s="210" t="s">
        <v>29389</v>
      </c>
      <c r="B14471" s="211" t="n">
        <v>2858.97</v>
      </c>
    </row>
    <row r="14472" customFormat="false" ht="12.75" hidden="false" customHeight="false" outlineLevel="0" collapsed="false">
      <c r="A14472" s="210" t="s">
        <v>29390</v>
      </c>
      <c r="B14472" s="211" t="n">
        <v>3092.59</v>
      </c>
    </row>
    <row r="14473" customFormat="false" ht="12.75" hidden="false" customHeight="false" outlineLevel="0" collapsed="false">
      <c r="A14473" s="210" t="s">
        <v>29395</v>
      </c>
      <c r="B14473" s="211" t="n">
        <v>2932.44</v>
      </c>
    </row>
    <row r="14474" customFormat="false" ht="12.75" hidden="false" customHeight="false" outlineLevel="0" collapsed="false">
      <c r="A14474" s="210" t="s">
        <v>29396</v>
      </c>
      <c r="B14474" s="211" t="n">
        <v>4473.4</v>
      </c>
    </row>
    <row r="14475" customFormat="false" ht="12.75" hidden="false" customHeight="false" outlineLevel="0" collapsed="false">
      <c r="A14475" s="210" t="s">
        <v>29401</v>
      </c>
      <c r="B14475" s="211" t="n">
        <v>4235.98</v>
      </c>
    </row>
    <row r="14476" customFormat="false" ht="12.75" hidden="false" customHeight="false" outlineLevel="0" collapsed="false">
      <c r="A14476" s="210" t="s">
        <v>29402</v>
      </c>
      <c r="B14476" s="211" t="n">
        <v>16580.07</v>
      </c>
    </row>
    <row r="14477" customFormat="false" ht="12.75" hidden="false" customHeight="false" outlineLevel="0" collapsed="false">
      <c r="A14477" s="210" t="s">
        <v>29406</v>
      </c>
      <c r="B14477" s="211" t="n">
        <v>15987.82</v>
      </c>
    </row>
    <row r="14478" customFormat="false" ht="12.75" hidden="false" customHeight="false" outlineLevel="0" collapsed="false">
      <c r="A14478" s="210" t="s">
        <v>29407</v>
      </c>
      <c r="B14478" s="211" t="n">
        <v>18655.22</v>
      </c>
    </row>
    <row r="14479" customFormat="false" ht="12.75" hidden="false" customHeight="false" outlineLevel="0" collapsed="false">
      <c r="A14479" s="210" t="s">
        <v>29410</v>
      </c>
      <c r="B14479" s="211" t="n">
        <v>18062.98</v>
      </c>
    </row>
    <row r="14480" customFormat="false" ht="12.75" hidden="false" customHeight="false" outlineLevel="0" collapsed="false">
      <c r="A14480" s="210" t="s">
        <v>29411</v>
      </c>
      <c r="B14480" s="211" t="n">
        <v>23365.37</v>
      </c>
    </row>
    <row r="14481" customFormat="false" ht="12.75" hidden="false" customHeight="false" outlineLevel="0" collapsed="false">
      <c r="A14481" s="210" t="s">
        <v>29413</v>
      </c>
      <c r="B14481" s="211" t="n">
        <v>22773.12</v>
      </c>
    </row>
    <row r="14482" customFormat="false" ht="12.75" hidden="false" customHeight="false" outlineLevel="0" collapsed="false">
      <c r="A14482" s="210" t="s">
        <v>29414</v>
      </c>
      <c r="B14482" s="211" t="n">
        <v>24998.29</v>
      </c>
    </row>
    <row r="14483" customFormat="false" ht="12.75" hidden="false" customHeight="false" outlineLevel="0" collapsed="false">
      <c r="A14483" s="210" t="s">
        <v>29417</v>
      </c>
      <c r="B14483" s="211" t="n">
        <v>24400.33</v>
      </c>
    </row>
    <row r="14484" customFormat="false" ht="12.75" hidden="false" customHeight="false" outlineLevel="0" collapsed="false">
      <c r="A14484" s="210" t="s">
        <v>29418</v>
      </c>
      <c r="B14484" s="211" t="n">
        <v>28425.39</v>
      </c>
    </row>
    <row r="14485" customFormat="false" ht="12.75" hidden="false" customHeight="false" outlineLevel="0" collapsed="false">
      <c r="A14485" s="210" t="s">
        <v>29421</v>
      </c>
      <c r="B14485" s="211" t="n">
        <v>27827.44</v>
      </c>
    </row>
    <row r="14486" customFormat="false" ht="12.75" hidden="false" customHeight="false" outlineLevel="0" collapsed="false">
      <c r="A14486" s="210" t="s">
        <v>29422</v>
      </c>
      <c r="B14486" s="211" t="n">
        <v>12513.19</v>
      </c>
    </row>
    <row r="14487" customFormat="false" ht="12.75" hidden="false" customHeight="false" outlineLevel="0" collapsed="false">
      <c r="A14487" s="210" t="s">
        <v>29424</v>
      </c>
      <c r="B14487" s="211" t="n">
        <v>12129.08</v>
      </c>
    </row>
    <row r="14488" customFormat="false" ht="12.75" hidden="false" customHeight="false" outlineLevel="0" collapsed="false">
      <c r="A14488" s="210" t="s">
        <v>29425</v>
      </c>
      <c r="B14488" s="211" t="n">
        <v>13428.32</v>
      </c>
    </row>
    <row r="14489" customFormat="false" ht="12.75" hidden="false" customHeight="false" outlineLevel="0" collapsed="false">
      <c r="A14489" s="210" t="s">
        <v>29427</v>
      </c>
      <c r="B14489" s="211" t="n">
        <v>13044.21</v>
      </c>
    </row>
    <row r="14490" customFormat="false" ht="12.75" hidden="false" customHeight="false" outlineLevel="0" collapsed="false">
      <c r="A14490" s="210" t="s">
        <v>29428</v>
      </c>
      <c r="B14490" s="211" t="n">
        <v>15088.82</v>
      </c>
    </row>
    <row r="14491" customFormat="false" ht="12.75" hidden="false" customHeight="false" outlineLevel="0" collapsed="false">
      <c r="A14491" s="210" t="s">
        <v>29430</v>
      </c>
      <c r="B14491" s="211" t="n">
        <v>14704.72</v>
      </c>
    </row>
    <row r="14492" customFormat="false" ht="12.75" hidden="false" customHeight="false" outlineLevel="0" collapsed="false">
      <c r="A14492" s="210" t="s">
        <v>29431</v>
      </c>
      <c r="B14492" s="211" t="n">
        <v>17151.6</v>
      </c>
    </row>
    <row r="14493" customFormat="false" ht="12.75" hidden="false" customHeight="false" outlineLevel="0" collapsed="false">
      <c r="A14493" s="210" t="s">
        <v>29433</v>
      </c>
      <c r="B14493" s="211" t="n">
        <v>16764.14</v>
      </c>
    </row>
    <row r="14494" customFormat="false" ht="12.75" hidden="false" customHeight="false" outlineLevel="0" collapsed="false">
      <c r="A14494" s="210" t="s">
        <v>29434</v>
      </c>
      <c r="B14494" s="211" t="n">
        <v>19605.13</v>
      </c>
    </row>
    <row r="14495" customFormat="false" ht="12.75" hidden="false" customHeight="false" outlineLevel="0" collapsed="false">
      <c r="A14495" s="210" t="s">
        <v>29436</v>
      </c>
      <c r="B14495" s="211" t="n">
        <v>19217.67</v>
      </c>
    </row>
    <row r="14496" customFormat="false" ht="12.75" hidden="false" customHeight="false" outlineLevel="0" collapsed="false">
      <c r="A14496" s="210" t="s">
        <v>29437</v>
      </c>
      <c r="B14496" s="211" t="n">
        <v>38859.28</v>
      </c>
    </row>
    <row r="14497" customFormat="false" ht="12.75" hidden="false" customHeight="false" outlineLevel="0" collapsed="false">
      <c r="A14497" s="210" t="s">
        <v>29440</v>
      </c>
      <c r="B14497" s="211" t="n">
        <v>38254.31</v>
      </c>
    </row>
    <row r="14498" customFormat="false" ht="12.75" hidden="false" customHeight="false" outlineLevel="0" collapsed="false">
      <c r="A14498" s="210" t="s">
        <v>29441</v>
      </c>
      <c r="B14498" s="211" t="n">
        <v>26183.65</v>
      </c>
    </row>
    <row r="14499" customFormat="false" ht="12.75" hidden="false" customHeight="false" outlineLevel="0" collapsed="false">
      <c r="A14499" s="210" t="s">
        <v>29443</v>
      </c>
      <c r="B14499" s="211" t="n">
        <v>25789.18</v>
      </c>
    </row>
    <row r="14500" customFormat="false" ht="12.75" hidden="false" customHeight="false" outlineLevel="0" collapsed="false">
      <c r="A14500" s="210" t="s">
        <v>29444</v>
      </c>
      <c r="B14500" s="211" t="n">
        <v>23.15</v>
      </c>
    </row>
    <row r="14501" customFormat="false" ht="12.75" hidden="false" customHeight="false" outlineLevel="0" collapsed="false">
      <c r="A14501" s="210" t="s">
        <v>29450</v>
      </c>
      <c r="B14501" s="211" t="n">
        <v>22.1</v>
      </c>
    </row>
    <row r="14502" customFormat="false" ht="12.75" hidden="false" customHeight="false" outlineLevel="0" collapsed="false">
      <c r="A14502" s="210" t="s">
        <v>29451</v>
      </c>
      <c r="B14502" s="211" t="n">
        <v>112.53</v>
      </c>
    </row>
    <row r="14503" customFormat="false" ht="12.75" hidden="false" customHeight="false" outlineLevel="0" collapsed="false">
      <c r="A14503" s="210" t="s">
        <v>29456</v>
      </c>
      <c r="B14503" s="211" t="n">
        <v>104.33</v>
      </c>
    </row>
    <row r="14504" customFormat="false" ht="12.75" hidden="false" customHeight="false" outlineLevel="0" collapsed="false">
      <c r="A14504" s="210" t="s">
        <v>29457</v>
      </c>
      <c r="B14504" s="211" t="n">
        <v>130.86</v>
      </c>
    </row>
    <row r="14505" customFormat="false" ht="12.75" hidden="false" customHeight="false" outlineLevel="0" collapsed="false">
      <c r="A14505" s="210" t="s">
        <v>29460</v>
      </c>
      <c r="B14505" s="211" t="n">
        <v>122.45</v>
      </c>
    </row>
    <row r="14506" customFormat="false" ht="12.75" hidden="false" customHeight="false" outlineLevel="0" collapsed="false">
      <c r="A14506" s="210" t="s">
        <v>29461</v>
      </c>
      <c r="B14506" s="211" t="n">
        <v>154.41</v>
      </c>
    </row>
    <row r="14507" customFormat="false" ht="12.75" hidden="false" customHeight="false" outlineLevel="0" collapsed="false">
      <c r="A14507" s="210" t="s">
        <v>29463</v>
      </c>
      <c r="B14507" s="211" t="n">
        <v>145.79</v>
      </c>
    </row>
    <row r="14508" customFormat="false" ht="12.75" hidden="false" customHeight="false" outlineLevel="0" collapsed="false">
      <c r="A14508" s="210" t="s">
        <v>29464</v>
      </c>
      <c r="B14508" s="211" t="n">
        <v>215.24</v>
      </c>
    </row>
    <row r="14509" customFormat="false" ht="12.75" hidden="false" customHeight="false" outlineLevel="0" collapsed="false">
      <c r="A14509" s="210" t="s">
        <v>29466</v>
      </c>
      <c r="B14509" s="211" t="n">
        <v>206.4</v>
      </c>
    </row>
    <row r="14510" customFormat="false" ht="12.75" hidden="false" customHeight="false" outlineLevel="0" collapsed="false">
      <c r="A14510" s="210" t="s">
        <v>29467</v>
      </c>
      <c r="B14510" s="211" t="n">
        <v>250.81</v>
      </c>
    </row>
    <row r="14511" customFormat="false" ht="12.75" hidden="false" customHeight="false" outlineLevel="0" collapsed="false">
      <c r="A14511" s="210" t="s">
        <v>29469</v>
      </c>
      <c r="B14511" s="211" t="n">
        <v>241.74</v>
      </c>
    </row>
    <row r="14512" customFormat="false" ht="12.75" hidden="false" customHeight="false" outlineLevel="0" collapsed="false">
      <c r="A14512" s="210" t="s">
        <v>29470</v>
      </c>
      <c r="B14512" s="211" t="n">
        <v>328.52</v>
      </c>
    </row>
    <row r="14513" customFormat="false" ht="12.75" hidden="false" customHeight="false" outlineLevel="0" collapsed="false">
      <c r="A14513" s="210" t="s">
        <v>29472</v>
      </c>
      <c r="B14513" s="211" t="n">
        <v>319.22</v>
      </c>
    </row>
    <row r="14514" customFormat="false" ht="12.75" hidden="false" customHeight="false" outlineLevel="0" collapsed="false">
      <c r="A14514" s="210" t="s">
        <v>29473</v>
      </c>
      <c r="B14514" s="211" t="n">
        <v>435.92</v>
      </c>
    </row>
    <row r="14515" customFormat="false" ht="12.75" hidden="false" customHeight="false" outlineLevel="0" collapsed="false">
      <c r="A14515" s="210" t="s">
        <v>29475</v>
      </c>
      <c r="B14515" s="211" t="n">
        <v>426.38</v>
      </c>
    </row>
    <row r="14516" customFormat="false" ht="12.75" hidden="false" customHeight="false" outlineLevel="0" collapsed="false">
      <c r="A14516" s="210" t="s">
        <v>29476</v>
      </c>
      <c r="B14516" s="211" t="n">
        <v>2498.09</v>
      </c>
    </row>
    <row r="14517" customFormat="false" ht="12.75" hidden="false" customHeight="false" outlineLevel="0" collapsed="false">
      <c r="A14517" s="210" t="s">
        <v>29481</v>
      </c>
      <c r="B14517" s="211" t="n">
        <v>2385.02</v>
      </c>
    </row>
    <row r="14518" customFormat="false" ht="12.75" hidden="false" customHeight="false" outlineLevel="0" collapsed="false">
      <c r="A14518" s="210" t="s">
        <v>29482</v>
      </c>
      <c r="B14518" s="211" t="n">
        <v>2890.56</v>
      </c>
    </row>
    <row r="14519" customFormat="false" ht="12.75" hidden="false" customHeight="false" outlineLevel="0" collapsed="false">
      <c r="A14519" s="210" t="s">
        <v>29486</v>
      </c>
      <c r="B14519" s="211" t="n">
        <v>2739.8</v>
      </c>
    </row>
    <row r="14520" customFormat="false" ht="12.75" hidden="false" customHeight="false" outlineLevel="0" collapsed="false">
      <c r="A14520" s="210" t="s">
        <v>29487</v>
      </c>
      <c r="B14520" s="211" t="n">
        <v>3000.6</v>
      </c>
    </row>
    <row r="14521" customFormat="false" ht="12.75" hidden="false" customHeight="false" outlineLevel="0" collapsed="false">
      <c r="A14521" s="210" t="s">
        <v>29489</v>
      </c>
      <c r="B14521" s="211" t="n">
        <v>2849.85</v>
      </c>
    </row>
    <row r="14522" customFormat="false" ht="12.75" hidden="false" customHeight="false" outlineLevel="0" collapsed="false">
      <c r="A14522" s="210" t="s">
        <v>29490</v>
      </c>
      <c r="B14522" s="211" t="n">
        <v>3392.99</v>
      </c>
    </row>
    <row r="14523" customFormat="false" ht="12.75" hidden="false" customHeight="false" outlineLevel="0" collapsed="false">
      <c r="A14523" s="210" t="s">
        <v>29493</v>
      </c>
      <c r="B14523" s="211" t="n">
        <v>3204.57</v>
      </c>
    </row>
    <row r="14524" customFormat="false" ht="12.75" hidden="false" customHeight="false" outlineLevel="0" collapsed="false">
      <c r="A14524" s="210" t="s">
        <v>29494</v>
      </c>
      <c r="B14524" s="211" t="n">
        <v>3503.04</v>
      </c>
    </row>
    <row r="14525" customFormat="false" ht="12.75" hidden="false" customHeight="false" outlineLevel="0" collapsed="false">
      <c r="A14525" s="210" t="s">
        <v>29496</v>
      </c>
      <c r="B14525" s="211" t="n">
        <v>3314.61</v>
      </c>
    </row>
    <row r="14526" customFormat="false" ht="12.75" hidden="false" customHeight="false" outlineLevel="0" collapsed="false">
      <c r="A14526" s="210" t="s">
        <v>29497</v>
      </c>
      <c r="B14526" s="211" t="n">
        <v>4005.63</v>
      </c>
    </row>
    <row r="14527" customFormat="false" ht="12.75" hidden="false" customHeight="false" outlineLevel="0" collapsed="false">
      <c r="A14527" s="210" t="s">
        <v>29499</v>
      </c>
      <c r="B14527" s="211" t="n">
        <v>3779.51</v>
      </c>
    </row>
    <row r="14528" customFormat="false" ht="12.75" hidden="false" customHeight="false" outlineLevel="0" collapsed="false">
      <c r="A14528" s="210" t="s">
        <v>29500</v>
      </c>
      <c r="B14528" s="211" t="n">
        <v>4226.06</v>
      </c>
    </row>
    <row r="14529" customFormat="false" ht="12.75" hidden="false" customHeight="false" outlineLevel="0" collapsed="false">
      <c r="A14529" s="210" t="s">
        <v>29503</v>
      </c>
      <c r="B14529" s="211" t="n">
        <v>3999.89</v>
      </c>
    </row>
    <row r="14530" customFormat="false" ht="12.75" hidden="false" customHeight="false" outlineLevel="0" collapsed="false">
      <c r="A14530" s="210" t="s">
        <v>29504</v>
      </c>
      <c r="B14530" s="211" t="n">
        <v>329.11</v>
      </c>
    </row>
    <row r="14531" customFormat="false" ht="12.75" hidden="false" customHeight="false" outlineLevel="0" collapsed="false">
      <c r="A14531" s="210" t="s">
        <v>29510</v>
      </c>
      <c r="B14531" s="211" t="n">
        <v>293.06</v>
      </c>
    </row>
    <row r="14532" customFormat="false" ht="12.75" hidden="false" customHeight="false" outlineLevel="0" collapsed="false">
      <c r="A14532" s="210" t="s">
        <v>29511</v>
      </c>
      <c r="B14532" s="211" t="n">
        <v>260.53</v>
      </c>
    </row>
    <row r="14533" customFormat="false" ht="12.75" hidden="false" customHeight="false" outlineLevel="0" collapsed="false">
      <c r="A14533" s="210" t="s">
        <v>29515</v>
      </c>
      <c r="B14533" s="211" t="n">
        <v>234.3</v>
      </c>
    </row>
    <row r="14534" customFormat="false" ht="12.75" hidden="false" customHeight="false" outlineLevel="0" collapsed="false">
      <c r="A14534" s="210" t="s">
        <v>29516</v>
      </c>
      <c r="B14534" s="211" t="n">
        <v>442.76</v>
      </c>
    </row>
    <row r="14535" customFormat="false" ht="12.75" hidden="false" customHeight="false" outlineLevel="0" collapsed="false">
      <c r="A14535" s="210" t="s">
        <v>29522</v>
      </c>
      <c r="B14535" s="211" t="n">
        <v>413.83</v>
      </c>
    </row>
    <row r="14536" customFormat="false" ht="12.75" hidden="false" customHeight="false" outlineLevel="0" collapsed="false">
      <c r="A14536" s="210" t="s">
        <v>29523</v>
      </c>
      <c r="B14536" s="211" t="n">
        <v>252.98</v>
      </c>
    </row>
    <row r="14537" customFormat="false" ht="12.75" hidden="false" customHeight="false" outlineLevel="0" collapsed="false">
      <c r="A14537" s="210" t="s">
        <v>141</v>
      </c>
      <c r="B14537" s="211" t="n">
        <v>225.81</v>
      </c>
    </row>
    <row r="14538" customFormat="false" ht="12.75" hidden="false" customHeight="false" outlineLevel="0" collapsed="false">
      <c r="A14538" s="210" t="s">
        <v>29525</v>
      </c>
      <c r="B14538" s="211" t="n">
        <v>222.7</v>
      </c>
    </row>
    <row r="14539" customFormat="false" ht="12.75" hidden="false" customHeight="false" outlineLevel="0" collapsed="false">
      <c r="A14539" s="210" t="s">
        <v>29527</v>
      </c>
      <c r="B14539" s="211" t="n">
        <v>200.32</v>
      </c>
    </row>
    <row r="14540" customFormat="false" ht="12.75" hidden="false" customHeight="false" outlineLevel="0" collapsed="false">
      <c r="A14540" s="210" t="s">
        <v>29528</v>
      </c>
      <c r="B14540" s="211" t="n">
        <v>387.86</v>
      </c>
    </row>
    <row r="14541" customFormat="false" ht="12.75" hidden="false" customHeight="false" outlineLevel="0" collapsed="false">
      <c r="A14541" s="210" t="s">
        <v>29534</v>
      </c>
      <c r="B14541" s="211" t="n">
        <v>365.48</v>
      </c>
    </row>
    <row r="14542" customFormat="false" ht="12.75" hidden="false" customHeight="false" outlineLevel="0" collapsed="false">
      <c r="A14542" s="210" t="s">
        <v>29535</v>
      </c>
      <c r="B14542" s="211" t="n">
        <v>629.6</v>
      </c>
    </row>
    <row r="14543" customFormat="false" ht="12.75" hidden="false" customHeight="false" outlineLevel="0" collapsed="false">
      <c r="A14543" s="210" t="s">
        <v>29541</v>
      </c>
      <c r="B14543" s="211" t="n">
        <v>564.74</v>
      </c>
    </row>
    <row r="14544" customFormat="false" ht="12.75" hidden="false" customHeight="false" outlineLevel="0" collapsed="false">
      <c r="A14544" s="210" t="s">
        <v>29542</v>
      </c>
      <c r="B14544" s="211" t="n">
        <v>458.82</v>
      </c>
    </row>
    <row r="14545" customFormat="false" ht="12.75" hidden="false" customHeight="false" outlineLevel="0" collapsed="false">
      <c r="A14545" s="210" t="s">
        <v>29547</v>
      </c>
      <c r="B14545" s="211" t="n">
        <v>418.51</v>
      </c>
    </row>
    <row r="14546" customFormat="false" ht="12.75" hidden="false" customHeight="false" outlineLevel="0" collapsed="false">
      <c r="A14546" s="210" t="s">
        <v>29548</v>
      </c>
      <c r="B14546" s="211" t="n">
        <v>664.42</v>
      </c>
    </row>
    <row r="14547" customFormat="false" ht="12.75" hidden="false" customHeight="false" outlineLevel="0" collapsed="false">
      <c r="A14547" s="210" t="s">
        <v>29554</v>
      </c>
      <c r="B14547" s="211" t="n">
        <v>621.95</v>
      </c>
    </row>
    <row r="14548" customFormat="false" ht="12.75" hidden="false" customHeight="false" outlineLevel="0" collapsed="false">
      <c r="A14548" s="210" t="s">
        <v>29555</v>
      </c>
      <c r="B14548" s="211" t="n">
        <v>482.09</v>
      </c>
    </row>
    <row r="14549" customFormat="false" ht="12.75" hidden="false" customHeight="false" outlineLevel="0" collapsed="false">
      <c r="A14549" s="210" t="s">
        <v>29557</v>
      </c>
      <c r="B14549" s="211" t="n">
        <v>433.73</v>
      </c>
    </row>
    <row r="14550" customFormat="false" ht="12.75" hidden="false" customHeight="false" outlineLevel="0" collapsed="false">
      <c r="A14550" s="210" t="s">
        <v>29558</v>
      </c>
      <c r="B14550" s="211" t="n">
        <v>407.05</v>
      </c>
    </row>
    <row r="14551" customFormat="false" ht="12.75" hidden="false" customHeight="false" outlineLevel="0" collapsed="false">
      <c r="A14551" s="210" t="s">
        <v>29560</v>
      </c>
      <c r="B14551" s="211" t="n">
        <v>370.67</v>
      </c>
    </row>
    <row r="14552" customFormat="false" ht="12.75" hidden="false" customHeight="false" outlineLevel="0" collapsed="false">
      <c r="A14552" s="210" t="s">
        <v>29561</v>
      </c>
      <c r="B14552" s="211" t="n">
        <v>637.84</v>
      </c>
    </row>
    <row r="14553" customFormat="false" ht="12.75" hidden="false" customHeight="false" outlineLevel="0" collapsed="false">
      <c r="A14553" s="210" t="s">
        <v>29563</v>
      </c>
      <c r="B14553" s="211" t="n">
        <v>599.21</v>
      </c>
    </row>
    <row r="14554" customFormat="false" ht="12.75" hidden="false" customHeight="false" outlineLevel="0" collapsed="false">
      <c r="A14554" s="210" t="s">
        <v>29564</v>
      </c>
      <c r="B14554" s="211" t="n">
        <v>805.26</v>
      </c>
    </row>
    <row r="14555" customFormat="false" ht="12.75" hidden="false" customHeight="false" outlineLevel="0" collapsed="false">
      <c r="A14555" s="210" t="s">
        <v>29568</v>
      </c>
      <c r="B14555" s="211" t="n">
        <v>723.63</v>
      </c>
    </row>
    <row r="14556" customFormat="false" ht="12.75" hidden="false" customHeight="false" outlineLevel="0" collapsed="false">
      <c r="A14556" s="210" t="s">
        <v>29569</v>
      </c>
      <c r="B14556" s="211" t="n">
        <v>600.41</v>
      </c>
    </row>
    <row r="14557" customFormat="false" ht="12.75" hidden="false" customHeight="false" outlineLevel="0" collapsed="false">
      <c r="A14557" s="210" t="s">
        <v>29572</v>
      </c>
      <c r="B14557" s="211" t="n">
        <v>548.23</v>
      </c>
    </row>
    <row r="14558" customFormat="false" ht="12.75" hidden="false" customHeight="false" outlineLevel="0" collapsed="false">
      <c r="A14558" s="210" t="s">
        <v>29573</v>
      </c>
      <c r="B14558" s="211" t="n">
        <v>936.08</v>
      </c>
    </row>
    <row r="14559" customFormat="false" ht="12.75" hidden="false" customHeight="false" outlineLevel="0" collapsed="false">
      <c r="A14559" s="210" t="s">
        <v>29577</v>
      </c>
      <c r="B14559" s="211" t="n">
        <v>881.2</v>
      </c>
    </row>
    <row r="14560" customFormat="false" ht="12.75" hidden="false" customHeight="false" outlineLevel="0" collapsed="false">
      <c r="A14560" s="210" t="s">
        <v>29578</v>
      </c>
      <c r="B14560" s="211" t="n">
        <v>624.74</v>
      </c>
    </row>
    <row r="14561" customFormat="false" ht="12.75" hidden="false" customHeight="false" outlineLevel="0" collapsed="false">
      <c r="A14561" s="210" t="s">
        <v>29580</v>
      </c>
      <c r="B14561" s="211" t="n">
        <v>563.39</v>
      </c>
    </row>
    <row r="14562" customFormat="false" ht="12.75" hidden="false" customHeight="false" outlineLevel="0" collapsed="false">
      <c r="A14562" s="210" t="s">
        <v>29581</v>
      </c>
      <c r="B14562" s="211" t="n">
        <v>534.79</v>
      </c>
    </row>
    <row r="14563" customFormat="false" ht="12.75" hidden="false" customHeight="false" outlineLevel="0" collapsed="false">
      <c r="A14563" s="210" t="s">
        <v>29583</v>
      </c>
      <c r="B14563" s="211" t="n">
        <v>487.8</v>
      </c>
    </row>
    <row r="14564" customFormat="false" ht="12.75" hidden="false" customHeight="false" outlineLevel="0" collapsed="false">
      <c r="A14564" s="210" t="s">
        <v>29584</v>
      </c>
      <c r="B14564" s="211" t="n">
        <v>899.24</v>
      </c>
    </row>
    <row r="14565" customFormat="false" ht="12.75" hidden="false" customHeight="false" outlineLevel="0" collapsed="false">
      <c r="A14565" s="210" t="s">
        <v>29586</v>
      </c>
      <c r="B14565" s="211" t="n">
        <v>849.77</v>
      </c>
    </row>
    <row r="14566" customFormat="false" ht="12.75" hidden="false" customHeight="false" outlineLevel="0" collapsed="false">
      <c r="A14566" s="210" t="s">
        <v>29587</v>
      </c>
      <c r="B14566" s="211" t="n">
        <v>872.63</v>
      </c>
    </row>
    <row r="14567" customFormat="false" ht="12.75" hidden="false" customHeight="false" outlineLevel="0" collapsed="false">
      <c r="A14567" s="210" t="s">
        <v>29590</v>
      </c>
      <c r="B14567" s="211" t="n">
        <v>784.95</v>
      </c>
    </row>
    <row r="14568" customFormat="false" ht="12.75" hidden="false" customHeight="false" outlineLevel="0" collapsed="false">
      <c r="A14568" s="210" t="s">
        <v>29591</v>
      </c>
      <c r="B14568" s="211" t="n">
        <v>636.63</v>
      </c>
    </row>
    <row r="14569" customFormat="false" ht="12.75" hidden="false" customHeight="false" outlineLevel="0" collapsed="false">
      <c r="A14569" s="210" t="s">
        <v>29596</v>
      </c>
      <c r="B14569" s="211" t="n">
        <v>583.32</v>
      </c>
    </row>
    <row r="14570" customFormat="false" ht="12.75" hidden="false" customHeight="false" outlineLevel="0" collapsed="false">
      <c r="A14570" s="210" t="s">
        <v>29597</v>
      </c>
      <c r="B14570" s="211" t="n">
        <v>1098.31</v>
      </c>
    </row>
    <row r="14571" customFormat="false" ht="12.75" hidden="false" customHeight="false" outlineLevel="0" collapsed="false">
      <c r="A14571" s="210" t="s">
        <v>29600</v>
      </c>
      <c r="B14571" s="211" t="n">
        <v>1042.29</v>
      </c>
    </row>
    <row r="14572" customFormat="false" ht="12.75" hidden="false" customHeight="false" outlineLevel="0" collapsed="false">
      <c r="A14572" s="210" t="s">
        <v>29601</v>
      </c>
      <c r="B14572" s="211" t="n">
        <v>683.72</v>
      </c>
    </row>
    <row r="14573" customFormat="false" ht="12.75" hidden="false" customHeight="false" outlineLevel="0" collapsed="false">
      <c r="A14573" s="210" t="s">
        <v>29603</v>
      </c>
      <c r="B14573" s="211" t="n">
        <v>616.8</v>
      </c>
    </row>
    <row r="14574" customFormat="false" ht="12.75" hidden="false" customHeight="false" outlineLevel="0" collapsed="false">
      <c r="A14574" s="210" t="s">
        <v>29604</v>
      </c>
      <c r="B14574" s="211" t="n">
        <v>581.76</v>
      </c>
    </row>
    <row r="14575" customFormat="false" ht="12.75" hidden="false" customHeight="false" outlineLevel="0" collapsed="false">
      <c r="A14575" s="210" t="s">
        <v>29606</v>
      </c>
      <c r="B14575" s="211" t="n">
        <v>531.61</v>
      </c>
    </row>
    <row r="14576" customFormat="false" ht="12.75" hidden="false" customHeight="false" outlineLevel="0" collapsed="false">
      <c r="A14576" s="210" t="s">
        <v>29607</v>
      </c>
      <c r="B14576" s="211" t="n">
        <v>1063.35</v>
      </c>
    </row>
    <row r="14577" customFormat="false" ht="12.75" hidden="false" customHeight="false" outlineLevel="0" collapsed="false">
      <c r="A14577" s="210" t="s">
        <v>29609</v>
      </c>
      <c r="B14577" s="211" t="n">
        <v>1010.49</v>
      </c>
    </row>
    <row r="14578" customFormat="false" ht="12.75" hidden="false" customHeight="false" outlineLevel="0" collapsed="false">
      <c r="A14578" s="210" t="s">
        <v>29610</v>
      </c>
      <c r="B14578" s="211" t="n">
        <v>988.78</v>
      </c>
    </row>
    <row r="14579" customFormat="false" ht="12.75" hidden="false" customHeight="false" outlineLevel="0" collapsed="false">
      <c r="A14579" s="210" t="s">
        <v>29614</v>
      </c>
      <c r="B14579" s="211" t="n">
        <v>889.63</v>
      </c>
    </row>
    <row r="14580" customFormat="false" ht="12.75" hidden="false" customHeight="false" outlineLevel="0" collapsed="false">
      <c r="A14580" s="210" t="s">
        <v>29615</v>
      </c>
      <c r="B14580" s="211" t="n">
        <v>721.55</v>
      </c>
    </row>
    <row r="14581" customFormat="false" ht="12.75" hidden="false" customHeight="false" outlineLevel="0" collapsed="false">
      <c r="A14581" s="210" t="s">
        <v>29618</v>
      </c>
      <c r="B14581" s="211" t="n">
        <v>661.69</v>
      </c>
    </row>
    <row r="14582" customFormat="false" ht="12.75" hidden="false" customHeight="false" outlineLevel="0" collapsed="false">
      <c r="A14582" s="210" t="s">
        <v>29619</v>
      </c>
      <c r="B14582" s="211" t="n">
        <v>1274.54</v>
      </c>
    </row>
    <row r="14583" customFormat="false" ht="12.75" hidden="false" customHeight="false" outlineLevel="0" collapsed="false">
      <c r="A14583" s="210" t="s">
        <v>29624</v>
      </c>
      <c r="B14583" s="211" t="n">
        <v>1211.96</v>
      </c>
    </row>
    <row r="14584" customFormat="false" ht="12.75" hidden="false" customHeight="false" outlineLevel="0" collapsed="false">
      <c r="A14584" s="210" t="s">
        <v>29625</v>
      </c>
      <c r="B14584" s="211" t="n">
        <v>767.5</v>
      </c>
    </row>
    <row r="14585" customFormat="false" ht="12.75" hidden="false" customHeight="false" outlineLevel="0" collapsed="false">
      <c r="A14585" s="210" t="s">
        <v>29627</v>
      </c>
      <c r="B14585" s="211" t="n">
        <v>692.82</v>
      </c>
    </row>
    <row r="14586" customFormat="false" ht="12.75" hidden="false" customHeight="false" outlineLevel="0" collapsed="false">
      <c r="A14586" s="210" t="s">
        <v>29628</v>
      </c>
      <c r="B14586" s="211" t="n">
        <v>653.47</v>
      </c>
    </row>
    <row r="14587" customFormat="false" ht="12.75" hidden="false" customHeight="false" outlineLevel="0" collapsed="false">
      <c r="A14587" s="210" t="s">
        <v>29630</v>
      </c>
      <c r="B14587" s="211" t="n">
        <v>597.96</v>
      </c>
    </row>
    <row r="14588" customFormat="false" ht="12.75" hidden="false" customHeight="false" outlineLevel="0" collapsed="false">
      <c r="A14588" s="210" t="s">
        <v>29631</v>
      </c>
      <c r="B14588" s="211" t="n">
        <v>1229.94</v>
      </c>
    </row>
    <row r="14589" customFormat="false" ht="12.75" hidden="false" customHeight="false" outlineLevel="0" collapsed="false">
      <c r="A14589" s="210" t="s">
        <v>29634</v>
      </c>
      <c r="B14589" s="211" t="n">
        <v>1171.72</v>
      </c>
    </row>
    <row r="14590" customFormat="false" ht="12.75" hidden="false" customHeight="false" outlineLevel="0" collapsed="false">
      <c r="A14590" s="210" t="s">
        <v>29635</v>
      </c>
      <c r="B14590" s="211" t="n">
        <v>1135.91</v>
      </c>
    </row>
    <row r="14591" customFormat="false" ht="12.75" hidden="false" customHeight="false" outlineLevel="0" collapsed="false">
      <c r="A14591" s="210" t="s">
        <v>29639</v>
      </c>
      <c r="B14591" s="211" t="n">
        <v>1021.49</v>
      </c>
    </row>
    <row r="14592" customFormat="false" ht="12.75" hidden="false" customHeight="false" outlineLevel="0" collapsed="false">
      <c r="A14592" s="210" t="s">
        <v>29640</v>
      </c>
      <c r="B14592" s="211" t="n">
        <v>834.62</v>
      </c>
    </row>
    <row r="14593" customFormat="false" ht="12.75" hidden="false" customHeight="false" outlineLevel="0" collapsed="false">
      <c r="A14593" s="210" t="s">
        <v>29643</v>
      </c>
      <c r="B14593" s="211" t="n">
        <v>764.39</v>
      </c>
    </row>
    <row r="14594" customFormat="false" ht="12.75" hidden="false" customHeight="false" outlineLevel="0" collapsed="false">
      <c r="A14594" s="210" t="s">
        <v>29644</v>
      </c>
      <c r="B14594" s="211" t="n">
        <v>1478.91</v>
      </c>
    </row>
    <row r="14595" customFormat="false" ht="12.75" hidden="false" customHeight="false" outlineLevel="0" collapsed="false">
      <c r="A14595" s="210" t="s">
        <v>29649</v>
      </c>
      <c r="B14595" s="211" t="n">
        <v>1405.97</v>
      </c>
    </row>
    <row r="14596" customFormat="false" ht="12.75" hidden="false" customHeight="false" outlineLevel="0" collapsed="false">
      <c r="A14596" s="210" t="s">
        <v>29650</v>
      </c>
      <c r="B14596" s="211" t="n">
        <v>886.64</v>
      </c>
    </row>
    <row r="14597" customFormat="false" ht="12.75" hidden="false" customHeight="false" outlineLevel="0" collapsed="false">
      <c r="A14597" s="210" t="s">
        <v>29652</v>
      </c>
      <c r="B14597" s="211" t="n">
        <v>799.82</v>
      </c>
    </row>
    <row r="14598" customFormat="false" ht="12.75" hidden="false" customHeight="false" outlineLevel="0" collapsed="false">
      <c r="A14598" s="210" t="s">
        <v>29653</v>
      </c>
      <c r="B14598" s="211" t="n">
        <v>757.7</v>
      </c>
    </row>
    <row r="14599" customFormat="false" ht="12.75" hidden="false" customHeight="false" outlineLevel="0" collapsed="false">
      <c r="A14599" s="210" t="s">
        <v>29655</v>
      </c>
      <c r="B14599" s="211" t="n">
        <v>692.43</v>
      </c>
    </row>
    <row r="14600" customFormat="false" ht="12.75" hidden="false" customHeight="false" outlineLevel="0" collapsed="false">
      <c r="A14600" s="210" t="s">
        <v>29656</v>
      </c>
      <c r="B14600" s="211" t="n">
        <v>1427.86</v>
      </c>
    </row>
    <row r="14601" customFormat="false" ht="12.75" hidden="false" customHeight="false" outlineLevel="0" collapsed="false">
      <c r="A14601" s="210" t="s">
        <v>29658</v>
      </c>
      <c r="B14601" s="211" t="n">
        <v>1359.89</v>
      </c>
    </row>
    <row r="14602" customFormat="false" ht="12.75" hidden="false" customHeight="false" outlineLevel="0" collapsed="false">
      <c r="A14602" s="210" t="s">
        <v>29659</v>
      </c>
      <c r="B14602" s="211" t="n">
        <v>1296.47</v>
      </c>
    </row>
    <row r="14603" customFormat="false" ht="12.75" hidden="false" customHeight="false" outlineLevel="0" collapsed="false">
      <c r="A14603" s="210" t="s">
        <v>29665</v>
      </c>
      <c r="B14603" s="211" t="n">
        <v>1168.33</v>
      </c>
    </row>
    <row r="14604" customFormat="false" ht="12.75" hidden="false" customHeight="false" outlineLevel="0" collapsed="false">
      <c r="A14604" s="210" t="s">
        <v>29666</v>
      </c>
      <c r="B14604" s="211" t="n">
        <v>971.02</v>
      </c>
    </row>
    <row r="14605" customFormat="false" ht="12.75" hidden="false" customHeight="false" outlineLevel="0" collapsed="false">
      <c r="A14605" s="210" t="s">
        <v>29671</v>
      </c>
      <c r="B14605" s="211" t="n">
        <v>890.62</v>
      </c>
    </row>
    <row r="14606" customFormat="false" ht="12.75" hidden="false" customHeight="false" outlineLevel="0" collapsed="false">
      <c r="A14606" s="210" t="s">
        <v>29672</v>
      </c>
      <c r="B14606" s="211" t="n">
        <v>1847.2</v>
      </c>
    </row>
    <row r="14607" customFormat="false" ht="12.75" hidden="false" customHeight="false" outlineLevel="0" collapsed="false">
      <c r="A14607" s="210" t="s">
        <v>29676</v>
      </c>
      <c r="B14607" s="211" t="n">
        <v>1764.09</v>
      </c>
    </row>
    <row r="14608" customFormat="false" ht="12.75" hidden="false" customHeight="false" outlineLevel="0" collapsed="false">
      <c r="A14608" s="210" t="s">
        <v>29677</v>
      </c>
      <c r="B14608" s="211" t="n">
        <v>511.4</v>
      </c>
    </row>
    <row r="14609" customFormat="false" ht="12.75" hidden="false" customHeight="false" outlineLevel="0" collapsed="false">
      <c r="A14609" s="210" t="s">
        <v>29682</v>
      </c>
      <c r="B14609" s="211" t="n">
        <v>454.19</v>
      </c>
    </row>
    <row r="14610" customFormat="false" ht="12.75" hidden="false" customHeight="false" outlineLevel="0" collapsed="false">
      <c r="A14610" s="210" t="s">
        <v>29683</v>
      </c>
      <c r="B14610" s="211" t="n">
        <v>409.19</v>
      </c>
    </row>
    <row r="14611" customFormat="false" ht="12.75" hidden="false" customHeight="false" outlineLevel="0" collapsed="false">
      <c r="A14611" s="210" t="s">
        <v>29687</v>
      </c>
      <c r="B14611" s="211" t="n">
        <v>366.72</v>
      </c>
    </row>
    <row r="14612" customFormat="false" ht="12.75" hidden="false" customHeight="false" outlineLevel="0" collapsed="false">
      <c r="A14612" s="210" t="s">
        <v>29688</v>
      </c>
      <c r="B14612" s="211" t="n">
        <v>786.86</v>
      </c>
    </row>
    <row r="14613" customFormat="false" ht="12.75" hidden="false" customHeight="false" outlineLevel="0" collapsed="false">
      <c r="A14613" s="210" t="s">
        <v>29692</v>
      </c>
      <c r="B14613" s="211" t="n">
        <v>741.67</v>
      </c>
    </row>
    <row r="14614" customFormat="false" ht="12.75" hidden="false" customHeight="false" outlineLevel="0" collapsed="false">
      <c r="A14614" s="210" t="s">
        <v>29693</v>
      </c>
      <c r="B14614" s="211" t="n">
        <v>440.8</v>
      </c>
    </row>
    <row r="14615" customFormat="false" ht="12.75" hidden="false" customHeight="false" outlineLevel="0" collapsed="false">
      <c r="A14615" s="210" t="s">
        <v>29695</v>
      </c>
      <c r="B14615" s="211" t="n">
        <v>391.14</v>
      </c>
    </row>
    <row r="14616" customFormat="false" ht="12.75" hidden="false" customHeight="false" outlineLevel="0" collapsed="false">
      <c r="A14616" s="210" t="s">
        <v>29696</v>
      </c>
      <c r="B14616" s="211" t="n">
        <v>396.04</v>
      </c>
    </row>
    <row r="14617" customFormat="false" ht="12.75" hidden="false" customHeight="false" outlineLevel="0" collapsed="false">
      <c r="A14617" s="210" t="s">
        <v>29698</v>
      </c>
      <c r="B14617" s="211" t="n">
        <v>353.57</v>
      </c>
    </row>
    <row r="14618" customFormat="false" ht="12.75" hidden="false" customHeight="false" outlineLevel="0" collapsed="false">
      <c r="A14618" s="210" t="s">
        <v>29699</v>
      </c>
      <c r="B14618" s="211" t="n">
        <v>779.49</v>
      </c>
    </row>
    <row r="14619" customFormat="false" ht="12.75" hidden="false" customHeight="false" outlineLevel="0" collapsed="false">
      <c r="A14619" s="210" t="s">
        <v>29702</v>
      </c>
      <c r="B14619" s="211" t="n">
        <v>734.3</v>
      </c>
    </row>
    <row r="14620" customFormat="false" ht="12.75" hidden="false" customHeight="false" outlineLevel="0" collapsed="false">
      <c r="A14620" s="210" t="s">
        <v>29703</v>
      </c>
      <c r="B14620" s="211" t="n">
        <v>672.9</v>
      </c>
    </row>
    <row r="14621" customFormat="false" ht="12.75" hidden="false" customHeight="false" outlineLevel="0" collapsed="false">
      <c r="A14621" s="210" t="s">
        <v>29705</v>
      </c>
      <c r="B14621" s="211" t="n">
        <v>600.46</v>
      </c>
    </row>
    <row r="14622" customFormat="false" ht="12.75" hidden="false" customHeight="false" outlineLevel="0" collapsed="false">
      <c r="A14622" s="210" t="s">
        <v>29706</v>
      </c>
      <c r="B14622" s="211" t="n">
        <v>502.56</v>
      </c>
    </row>
    <row r="14623" customFormat="false" ht="12.75" hidden="false" customHeight="false" outlineLevel="0" collapsed="false">
      <c r="A14623" s="210" t="s">
        <v>29708</v>
      </c>
      <c r="B14623" s="211" t="n">
        <v>454.66</v>
      </c>
    </row>
    <row r="14624" customFormat="false" ht="12.75" hidden="false" customHeight="false" outlineLevel="0" collapsed="false">
      <c r="A14624" s="210" t="s">
        <v>29709</v>
      </c>
      <c r="B14624" s="211" t="n">
        <v>988.15</v>
      </c>
    </row>
    <row r="14625" customFormat="false" ht="12.75" hidden="false" customHeight="false" outlineLevel="0" collapsed="false">
      <c r="A14625" s="210" t="s">
        <v>29711</v>
      </c>
      <c r="B14625" s="211" t="n">
        <v>937.55</v>
      </c>
    </row>
    <row r="14626" customFormat="false" ht="12.75" hidden="false" customHeight="false" outlineLevel="0" collapsed="false">
      <c r="A14626" s="210" t="s">
        <v>29712</v>
      </c>
      <c r="B14626" s="211" t="n">
        <v>555.35</v>
      </c>
    </row>
    <row r="14627" customFormat="false" ht="12.75" hidden="false" customHeight="false" outlineLevel="0" collapsed="false">
      <c r="A14627" s="210" t="s">
        <v>29713</v>
      </c>
      <c r="B14627" s="211" t="n">
        <v>495.48</v>
      </c>
    </row>
    <row r="14628" customFormat="false" ht="12.75" hidden="false" customHeight="false" outlineLevel="0" collapsed="false">
      <c r="A14628" s="210" t="s">
        <v>29714</v>
      </c>
      <c r="B14628" s="211" t="n">
        <v>480.76</v>
      </c>
    </row>
    <row r="14629" customFormat="false" ht="12.75" hidden="false" customHeight="false" outlineLevel="0" collapsed="false">
      <c r="A14629" s="210" t="s">
        <v>29716</v>
      </c>
      <c r="B14629" s="211" t="n">
        <v>432.86</v>
      </c>
    </row>
    <row r="14630" customFormat="false" ht="12.75" hidden="false" customHeight="false" outlineLevel="0" collapsed="false">
      <c r="A14630" s="210" t="s">
        <v>29717</v>
      </c>
      <c r="B14630" s="211" t="n">
        <v>984.7</v>
      </c>
    </row>
    <row r="14631" customFormat="false" ht="12.75" hidden="false" customHeight="false" outlineLevel="0" collapsed="false">
      <c r="A14631" s="210" t="s">
        <v>29719</v>
      </c>
      <c r="B14631" s="211" t="n">
        <v>934.1</v>
      </c>
    </row>
    <row r="14632" customFormat="false" ht="12.75" hidden="false" customHeight="false" outlineLevel="0" collapsed="false">
      <c r="A14632" s="210" t="s">
        <v>29720</v>
      </c>
      <c r="B14632" s="211" t="n">
        <v>692.67</v>
      </c>
    </row>
    <row r="14633" customFormat="false" ht="12.75" hidden="false" customHeight="false" outlineLevel="0" collapsed="false">
      <c r="A14633" s="210" t="s">
        <v>29722</v>
      </c>
      <c r="B14633" s="211" t="n">
        <v>623.01</v>
      </c>
    </row>
    <row r="14634" customFormat="false" ht="12.75" hidden="false" customHeight="false" outlineLevel="0" collapsed="false">
      <c r="A14634" s="210" t="s">
        <v>29723</v>
      </c>
      <c r="B14634" s="211" t="n">
        <v>488.26</v>
      </c>
    </row>
    <row r="14635" customFormat="false" ht="12.75" hidden="false" customHeight="false" outlineLevel="0" collapsed="false">
      <c r="A14635" s="210" t="s">
        <v>29725</v>
      </c>
      <c r="B14635" s="211" t="n">
        <v>448.06</v>
      </c>
    </row>
    <row r="14636" customFormat="false" ht="12.75" hidden="false" customHeight="false" outlineLevel="0" collapsed="false">
      <c r="A14636" s="210" t="s">
        <v>29726</v>
      </c>
      <c r="B14636" s="211" t="n">
        <v>1083.9</v>
      </c>
    </row>
    <row r="14637" customFormat="false" ht="12.75" hidden="false" customHeight="false" outlineLevel="0" collapsed="false">
      <c r="A14637" s="210" t="s">
        <v>29731</v>
      </c>
      <c r="B14637" s="211" t="n">
        <v>1040.81</v>
      </c>
    </row>
    <row r="14638" customFormat="false" ht="12.75" hidden="false" customHeight="false" outlineLevel="0" collapsed="false">
      <c r="A14638" s="210" t="s">
        <v>29732</v>
      </c>
      <c r="B14638" s="211" t="n">
        <v>520.68</v>
      </c>
    </row>
    <row r="14639" customFormat="false" ht="12.75" hidden="false" customHeight="false" outlineLevel="0" collapsed="false">
      <c r="A14639" s="210" t="s">
        <v>29733</v>
      </c>
      <c r="B14639" s="211" t="n">
        <v>470.17</v>
      </c>
    </row>
    <row r="14640" customFormat="false" ht="12.75" hidden="false" customHeight="false" outlineLevel="0" collapsed="false">
      <c r="A14640" s="210" t="s">
        <v>29734</v>
      </c>
      <c r="B14640" s="211" t="n">
        <v>431.16</v>
      </c>
    </row>
    <row r="14641" customFormat="false" ht="12.75" hidden="false" customHeight="false" outlineLevel="0" collapsed="false">
      <c r="A14641" s="210" t="s">
        <v>29736</v>
      </c>
      <c r="B14641" s="211" t="n">
        <v>395.03</v>
      </c>
    </row>
    <row r="14642" customFormat="false" ht="12.75" hidden="false" customHeight="false" outlineLevel="0" collapsed="false">
      <c r="A14642" s="210" t="s">
        <v>29737</v>
      </c>
      <c r="B14642" s="211" t="n">
        <v>1027.31</v>
      </c>
    </row>
    <row r="14643" customFormat="false" ht="12.75" hidden="false" customHeight="false" outlineLevel="0" collapsed="false">
      <c r="A14643" s="210" t="s">
        <v>29740</v>
      </c>
      <c r="B14643" s="211" t="n">
        <v>988.46</v>
      </c>
    </row>
    <row r="14644" customFormat="false" ht="12.75" hidden="false" customHeight="false" outlineLevel="0" collapsed="false">
      <c r="A14644" s="210" t="s">
        <v>29741</v>
      </c>
      <c r="B14644" s="211" t="n">
        <v>796.38</v>
      </c>
    </row>
    <row r="14645" customFormat="false" ht="12.75" hidden="false" customHeight="false" outlineLevel="0" collapsed="false">
      <c r="A14645" s="210" t="s">
        <v>29743</v>
      </c>
      <c r="B14645" s="211" t="n">
        <v>716.39</v>
      </c>
    </row>
    <row r="14646" customFormat="false" ht="12.75" hidden="false" customHeight="false" outlineLevel="0" collapsed="false">
      <c r="A14646" s="210" t="s">
        <v>29744</v>
      </c>
      <c r="B14646" s="211" t="n">
        <v>557.9</v>
      </c>
    </row>
    <row r="14647" customFormat="false" ht="12.75" hidden="false" customHeight="false" outlineLevel="0" collapsed="false">
      <c r="A14647" s="210" t="s">
        <v>29746</v>
      </c>
      <c r="B14647" s="211" t="n">
        <v>512.28</v>
      </c>
    </row>
    <row r="14648" customFormat="false" ht="12.75" hidden="false" customHeight="false" outlineLevel="0" collapsed="false">
      <c r="A14648" s="210" t="s">
        <v>29747</v>
      </c>
      <c r="B14648" s="211" t="n">
        <v>1368.44</v>
      </c>
    </row>
    <row r="14649" customFormat="false" ht="12.75" hidden="false" customHeight="false" outlineLevel="0" collapsed="false">
      <c r="A14649" s="210" t="s">
        <v>29752</v>
      </c>
      <c r="B14649" s="211" t="n">
        <v>1320.11</v>
      </c>
    </row>
    <row r="14650" customFormat="false" ht="12.75" hidden="false" customHeight="false" outlineLevel="0" collapsed="false">
      <c r="A14650" s="210" t="s">
        <v>29753</v>
      </c>
      <c r="B14650" s="211" t="n">
        <v>602.84</v>
      </c>
    </row>
    <row r="14651" customFormat="false" ht="12.75" hidden="false" customHeight="false" outlineLevel="0" collapsed="false">
      <c r="A14651" s="210" t="s">
        <v>29754</v>
      </c>
      <c r="B14651" s="211" t="n">
        <v>544.25</v>
      </c>
    </row>
    <row r="14652" customFormat="false" ht="12.75" hidden="false" customHeight="false" outlineLevel="0" collapsed="false">
      <c r="A14652" s="210" t="s">
        <v>29755</v>
      </c>
      <c r="B14652" s="211" t="n">
        <v>498.41</v>
      </c>
    </row>
    <row r="14653" customFormat="false" ht="12.75" hidden="false" customHeight="false" outlineLevel="0" collapsed="false">
      <c r="A14653" s="210" t="s">
        <v>29757</v>
      </c>
      <c r="B14653" s="211" t="n">
        <v>456.58</v>
      </c>
    </row>
    <row r="14654" customFormat="false" ht="12.75" hidden="false" customHeight="false" outlineLevel="0" collapsed="false">
      <c r="A14654" s="210" t="s">
        <v>29758</v>
      </c>
      <c r="B14654" s="211" t="n">
        <v>1189.43</v>
      </c>
    </row>
    <row r="14655" customFormat="false" ht="12.75" hidden="false" customHeight="false" outlineLevel="0" collapsed="false">
      <c r="A14655" s="210" t="s">
        <v>29760</v>
      </c>
      <c r="B14655" s="211" t="n">
        <v>1144.9</v>
      </c>
    </row>
    <row r="14656" customFormat="false" ht="12.75" hidden="false" customHeight="false" outlineLevel="0" collapsed="false">
      <c r="A14656" s="210" t="s">
        <v>29761</v>
      </c>
      <c r="B14656" s="211" t="n">
        <v>924.82</v>
      </c>
    </row>
    <row r="14657" customFormat="false" ht="12.75" hidden="false" customHeight="false" outlineLevel="0" collapsed="false">
      <c r="A14657" s="210" t="s">
        <v>29763</v>
      </c>
      <c r="B14657" s="211" t="n">
        <v>831.8</v>
      </c>
    </row>
    <row r="14658" customFormat="false" ht="12.75" hidden="false" customHeight="false" outlineLevel="0" collapsed="false">
      <c r="A14658" s="210" t="s">
        <v>29764</v>
      </c>
      <c r="B14658" s="211" t="n">
        <v>652.27</v>
      </c>
    </row>
    <row r="14659" customFormat="false" ht="12.75" hidden="false" customHeight="false" outlineLevel="0" collapsed="false">
      <c r="A14659" s="210" t="s">
        <v>29766</v>
      </c>
      <c r="B14659" s="211" t="n">
        <v>598.52</v>
      </c>
    </row>
    <row r="14660" customFormat="false" ht="12.75" hidden="false" customHeight="false" outlineLevel="0" collapsed="false">
      <c r="A14660" s="210" t="s">
        <v>29767</v>
      </c>
      <c r="B14660" s="211" t="n">
        <v>1311.13</v>
      </c>
    </row>
    <row r="14661" customFormat="false" ht="12.75" hidden="false" customHeight="false" outlineLevel="0" collapsed="false">
      <c r="A14661" s="210" t="s">
        <v>29770</v>
      </c>
      <c r="B14661" s="211" t="n">
        <v>1254.68</v>
      </c>
    </row>
    <row r="14662" customFormat="false" ht="12.75" hidden="false" customHeight="false" outlineLevel="0" collapsed="false">
      <c r="A14662" s="210" t="s">
        <v>29771</v>
      </c>
      <c r="B14662" s="211" t="n">
        <v>695.66</v>
      </c>
    </row>
    <row r="14663" customFormat="false" ht="12.75" hidden="false" customHeight="false" outlineLevel="0" collapsed="false">
      <c r="A14663" s="210" t="s">
        <v>29772</v>
      </c>
      <c r="B14663" s="211" t="n">
        <v>628.17</v>
      </c>
    </row>
    <row r="14664" customFormat="false" ht="12.75" hidden="false" customHeight="false" outlineLevel="0" collapsed="false">
      <c r="A14664" s="210" t="s">
        <v>29773</v>
      </c>
      <c r="B14664" s="211" t="n">
        <v>576.31</v>
      </c>
    </row>
    <row r="14665" customFormat="false" ht="12.75" hidden="false" customHeight="false" outlineLevel="0" collapsed="false">
      <c r="A14665" s="210" t="s">
        <v>29775</v>
      </c>
      <c r="B14665" s="211" t="n">
        <v>527.98</v>
      </c>
    </row>
    <row r="14666" customFormat="false" ht="12.75" hidden="false" customHeight="false" outlineLevel="0" collapsed="false">
      <c r="A14666" s="210" t="s">
        <v>29776</v>
      </c>
      <c r="B14666" s="211" t="n">
        <v>1501.05</v>
      </c>
    </row>
    <row r="14667" customFormat="false" ht="12.75" hidden="false" customHeight="false" outlineLevel="0" collapsed="false">
      <c r="A14667" s="210" t="s">
        <v>29778</v>
      </c>
      <c r="B14667" s="211" t="n">
        <v>1450.02</v>
      </c>
    </row>
    <row r="14668" customFormat="false" ht="12.75" hidden="false" customHeight="false" outlineLevel="0" collapsed="false">
      <c r="A14668" s="210" t="s">
        <v>29779</v>
      </c>
      <c r="B14668" s="211" t="n">
        <v>1031.89</v>
      </c>
    </row>
    <row r="14669" customFormat="false" ht="12.75" hidden="false" customHeight="false" outlineLevel="0" collapsed="false">
      <c r="A14669" s="210" t="s">
        <v>29781</v>
      </c>
      <c r="B14669" s="211" t="n">
        <v>928.54</v>
      </c>
    </row>
    <row r="14670" customFormat="false" ht="12.75" hidden="false" customHeight="false" outlineLevel="0" collapsed="false">
      <c r="A14670" s="210" t="s">
        <v>29782</v>
      </c>
      <c r="B14670" s="211" t="n">
        <v>725.27</v>
      </c>
    </row>
    <row r="14671" customFormat="false" ht="12.75" hidden="false" customHeight="false" outlineLevel="0" collapsed="false">
      <c r="A14671" s="210" t="s">
        <v>29784</v>
      </c>
      <c r="B14671" s="211" t="n">
        <v>666.11</v>
      </c>
    </row>
    <row r="14672" customFormat="false" ht="12.75" hidden="false" customHeight="false" outlineLevel="0" collapsed="false">
      <c r="A14672" s="210" t="s">
        <v>29785</v>
      </c>
      <c r="B14672" s="211" t="n">
        <v>1859</v>
      </c>
    </row>
    <row r="14673" customFormat="false" ht="12.75" hidden="false" customHeight="false" outlineLevel="0" collapsed="false">
      <c r="A14673" s="210" t="s">
        <v>29788</v>
      </c>
      <c r="B14673" s="211" t="n">
        <v>1797.12</v>
      </c>
    </row>
    <row r="14674" customFormat="false" ht="12.75" hidden="false" customHeight="false" outlineLevel="0" collapsed="false">
      <c r="A14674" s="210" t="s">
        <v>29789</v>
      </c>
      <c r="B14674" s="211" t="n">
        <v>422.57</v>
      </c>
    </row>
    <row r="14675" customFormat="false" ht="12.75" hidden="false" customHeight="false" outlineLevel="0" collapsed="false">
      <c r="A14675" s="210" t="s">
        <v>29793</v>
      </c>
      <c r="B14675" s="211" t="n">
        <v>373.81</v>
      </c>
    </row>
    <row r="14676" customFormat="false" ht="12.75" hidden="false" customHeight="false" outlineLevel="0" collapsed="false">
      <c r="A14676" s="210" t="s">
        <v>29794</v>
      </c>
      <c r="B14676" s="211" t="n">
        <v>494.93</v>
      </c>
    </row>
    <row r="14677" customFormat="false" ht="12.75" hidden="false" customHeight="false" outlineLevel="0" collapsed="false">
      <c r="A14677" s="210" t="s">
        <v>29798</v>
      </c>
      <c r="B14677" s="211" t="n">
        <v>440.75</v>
      </c>
    </row>
    <row r="14678" customFormat="false" ht="12.75" hidden="false" customHeight="false" outlineLevel="0" collapsed="false">
      <c r="A14678" s="210" t="s">
        <v>29799</v>
      </c>
      <c r="B14678" s="211" t="n">
        <v>576.11</v>
      </c>
    </row>
    <row r="14679" customFormat="false" ht="12.75" hidden="false" customHeight="false" outlineLevel="0" collapsed="false">
      <c r="A14679" s="210" t="s">
        <v>29803</v>
      </c>
      <c r="B14679" s="211" t="n">
        <v>511.1</v>
      </c>
    </row>
    <row r="14680" customFormat="false" ht="12.75" hidden="false" customHeight="false" outlineLevel="0" collapsed="false">
      <c r="A14680" s="210" t="s">
        <v>29804</v>
      </c>
      <c r="B14680" s="211" t="n">
        <v>736.62</v>
      </c>
    </row>
    <row r="14681" customFormat="false" ht="12.75" hidden="false" customHeight="false" outlineLevel="0" collapsed="false">
      <c r="A14681" s="210" t="s">
        <v>29807</v>
      </c>
      <c r="B14681" s="211" t="n">
        <v>655.35</v>
      </c>
    </row>
    <row r="14682" customFormat="false" ht="12.75" hidden="false" customHeight="false" outlineLevel="0" collapsed="false">
      <c r="A14682" s="210" t="s">
        <v>29808</v>
      </c>
      <c r="B14682" s="211" t="n">
        <v>887.81</v>
      </c>
    </row>
    <row r="14683" customFormat="false" ht="12.75" hidden="false" customHeight="false" outlineLevel="0" collapsed="false">
      <c r="A14683" s="210" t="s">
        <v>29812</v>
      </c>
      <c r="B14683" s="211" t="n">
        <v>795.71</v>
      </c>
    </row>
    <row r="14684" customFormat="false" ht="12.75" hidden="false" customHeight="false" outlineLevel="0" collapsed="false">
      <c r="A14684" s="210" t="s">
        <v>29813</v>
      </c>
      <c r="B14684" s="211" t="n">
        <v>141.72</v>
      </c>
    </row>
    <row r="14685" customFormat="false" ht="12.75" hidden="false" customHeight="false" outlineLevel="0" collapsed="false">
      <c r="A14685" s="210" t="s">
        <v>29816</v>
      </c>
      <c r="B14685" s="211" t="n">
        <v>125.46</v>
      </c>
    </row>
    <row r="14686" customFormat="false" ht="12.75" hidden="false" customHeight="false" outlineLevel="0" collapsed="false">
      <c r="A14686" s="210" t="s">
        <v>29817</v>
      </c>
      <c r="B14686" s="211" t="n">
        <v>162.01</v>
      </c>
    </row>
    <row r="14687" customFormat="false" ht="12.75" hidden="false" customHeight="false" outlineLevel="0" collapsed="false">
      <c r="A14687" s="210" t="s">
        <v>29821</v>
      </c>
      <c r="B14687" s="211" t="n">
        <v>143.05</v>
      </c>
    </row>
    <row r="14688" customFormat="false" ht="12.75" hidden="false" customHeight="false" outlineLevel="0" collapsed="false">
      <c r="A14688" s="210" t="s">
        <v>29822</v>
      </c>
      <c r="B14688" s="211" t="n">
        <v>192.41</v>
      </c>
    </row>
    <row r="14689" customFormat="false" ht="12.75" hidden="false" customHeight="false" outlineLevel="0" collapsed="false">
      <c r="A14689" s="210" t="s">
        <v>29825</v>
      </c>
      <c r="B14689" s="211" t="n">
        <v>170.74</v>
      </c>
    </row>
    <row r="14690" customFormat="false" ht="12.75" hidden="false" customHeight="false" outlineLevel="0" collapsed="false">
      <c r="A14690" s="210" t="s">
        <v>29826</v>
      </c>
      <c r="B14690" s="211" t="n">
        <v>243.1</v>
      </c>
    </row>
    <row r="14691" customFormat="false" ht="12.75" hidden="false" customHeight="false" outlineLevel="0" collapsed="false">
      <c r="A14691" s="210" t="s">
        <v>29828</v>
      </c>
      <c r="B14691" s="211" t="n">
        <v>216.01</v>
      </c>
    </row>
    <row r="14692" customFormat="false" ht="12.75" hidden="false" customHeight="false" outlineLevel="0" collapsed="false">
      <c r="A14692" s="210" t="s">
        <v>29829</v>
      </c>
      <c r="B14692" s="211" t="n">
        <v>293.79</v>
      </c>
    </row>
    <row r="14693" customFormat="false" ht="12.75" hidden="false" customHeight="false" outlineLevel="0" collapsed="false">
      <c r="A14693" s="210" t="s">
        <v>29831</v>
      </c>
      <c r="B14693" s="211" t="n">
        <v>261.29</v>
      </c>
    </row>
    <row r="14694" customFormat="false" ht="12.75" hidden="false" customHeight="false" outlineLevel="0" collapsed="false">
      <c r="A14694" s="210" t="s">
        <v>29832</v>
      </c>
      <c r="B14694" s="211" t="n">
        <v>344.49</v>
      </c>
    </row>
    <row r="14695" customFormat="false" ht="12.75" hidden="false" customHeight="false" outlineLevel="0" collapsed="false">
      <c r="A14695" s="210" t="s">
        <v>29835</v>
      </c>
      <c r="B14695" s="211" t="n">
        <v>306.56</v>
      </c>
    </row>
    <row r="14696" customFormat="false" ht="12.75" hidden="false" customHeight="false" outlineLevel="0" collapsed="false">
      <c r="A14696" s="210" t="s">
        <v>29836</v>
      </c>
      <c r="B14696" s="211" t="n">
        <v>293.79</v>
      </c>
    </row>
    <row r="14697" customFormat="false" ht="12.75" hidden="false" customHeight="false" outlineLevel="0" collapsed="false">
      <c r="A14697" s="210" t="s">
        <v>29839</v>
      </c>
      <c r="B14697" s="211" t="n">
        <v>261.29</v>
      </c>
    </row>
    <row r="14698" customFormat="false" ht="12.75" hidden="false" customHeight="false" outlineLevel="0" collapsed="false">
      <c r="A14698" s="210" t="s">
        <v>29840</v>
      </c>
      <c r="B14698" s="211" t="n">
        <v>243.1</v>
      </c>
    </row>
    <row r="14699" customFormat="false" ht="12.75" hidden="false" customHeight="false" outlineLevel="0" collapsed="false">
      <c r="A14699" s="210" t="s">
        <v>29843</v>
      </c>
      <c r="B14699" s="211" t="n">
        <v>216.01</v>
      </c>
    </row>
    <row r="14700" customFormat="false" ht="12.75" hidden="false" customHeight="false" outlineLevel="0" collapsed="false">
      <c r="A14700" s="210" t="s">
        <v>29844</v>
      </c>
      <c r="B14700" s="211" t="n">
        <v>192.41</v>
      </c>
    </row>
    <row r="14701" customFormat="false" ht="12.75" hidden="false" customHeight="false" outlineLevel="0" collapsed="false">
      <c r="A14701" s="210" t="s">
        <v>29848</v>
      </c>
      <c r="B14701" s="211" t="n">
        <v>170.74</v>
      </c>
    </row>
    <row r="14702" customFormat="false" ht="12.75" hidden="false" customHeight="false" outlineLevel="0" collapsed="false">
      <c r="A14702" s="210" t="s">
        <v>29849</v>
      </c>
      <c r="B14702" s="211" t="n">
        <v>209.43</v>
      </c>
    </row>
    <row r="14703" customFormat="false" ht="12.75" hidden="false" customHeight="false" outlineLevel="0" collapsed="false">
      <c r="A14703" s="210" t="s">
        <v>29852</v>
      </c>
      <c r="B14703" s="211" t="n">
        <v>187.76</v>
      </c>
    </row>
    <row r="14704" customFormat="false" ht="12.75" hidden="false" customHeight="false" outlineLevel="0" collapsed="false">
      <c r="A14704" s="210" t="s">
        <v>29853</v>
      </c>
      <c r="B14704" s="211" t="n">
        <v>434.37</v>
      </c>
    </row>
    <row r="14705" customFormat="false" ht="12.75" hidden="false" customHeight="false" outlineLevel="0" collapsed="false">
      <c r="A14705" s="210" t="s">
        <v>29857</v>
      </c>
      <c r="B14705" s="211" t="n">
        <v>407.28</v>
      </c>
    </row>
    <row r="14706" customFormat="false" ht="12.75" hidden="false" customHeight="false" outlineLevel="0" collapsed="false">
      <c r="A14706" s="210" t="s">
        <v>29858</v>
      </c>
      <c r="B14706" s="211" t="n">
        <v>200.14</v>
      </c>
    </row>
    <row r="14707" customFormat="false" ht="12.75" hidden="false" customHeight="false" outlineLevel="0" collapsed="false">
      <c r="A14707" s="210" t="s">
        <v>29861</v>
      </c>
      <c r="B14707" s="211" t="n">
        <v>194.72</v>
      </c>
    </row>
    <row r="14708" customFormat="false" ht="12.75" hidden="false" customHeight="false" outlineLevel="0" collapsed="false">
      <c r="A14708" s="210" t="s">
        <v>29862</v>
      </c>
      <c r="B14708" s="211" t="n">
        <v>292.66</v>
      </c>
    </row>
    <row r="14709" customFormat="false" ht="12.75" hidden="false" customHeight="false" outlineLevel="0" collapsed="false">
      <c r="A14709" s="210" t="s">
        <v>29868</v>
      </c>
      <c r="B14709" s="211" t="n">
        <v>260.82</v>
      </c>
    </row>
    <row r="14710" customFormat="false" ht="12.75" hidden="false" customHeight="false" outlineLevel="0" collapsed="false">
      <c r="A14710" s="210" t="s">
        <v>29869</v>
      </c>
      <c r="B14710" s="211" t="n">
        <v>224.52</v>
      </c>
    </row>
    <row r="14711" customFormat="false" ht="12.75" hidden="false" customHeight="false" outlineLevel="0" collapsed="false">
      <c r="A14711" s="210" t="s">
        <v>29874</v>
      </c>
      <c r="B14711" s="211" t="n">
        <v>202.5</v>
      </c>
    </row>
    <row r="14712" customFormat="false" ht="12.75" hidden="false" customHeight="false" outlineLevel="0" collapsed="false">
      <c r="A14712" s="210" t="s">
        <v>29875</v>
      </c>
      <c r="B14712" s="211" t="n">
        <v>439.42</v>
      </c>
    </row>
    <row r="14713" customFormat="false" ht="12.75" hidden="false" customHeight="false" outlineLevel="0" collapsed="false">
      <c r="A14713" s="210" t="s">
        <v>29881</v>
      </c>
      <c r="B14713" s="211" t="n">
        <v>414.68</v>
      </c>
    </row>
    <row r="14714" customFormat="false" ht="12.75" hidden="false" customHeight="false" outlineLevel="0" collapsed="false">
      <c r="A14714" s="210" t="s">
        <v>29882</v>
      </c>
      <c r="B14714" s="211" t="n">
        <v>395.25</v>
      </c>
    </row>
    <row r="14715" customFormat="false" ht="12.75" hidden="false" customHeight="false" outlineLevel="0" collapsed="false">
      <c r="A14715" s="210" t="s">
        <v>29888</v>
      </c>
      <c r="B14715" s="211" t="n">
        <v>354.71</v>
      </c>
    </row>
    <row r="14716" customFormat="false" ht="12.75" hidden="false" customHeight="false" outlineLevel="0" collapsed="false">
      <c r="A14716" s="210" t="s">
        <v>29889</v>
      </c>
      <c r="B14716" s="211" t="n">
        <v>304.4</v>
      </c>
    </row>
    <row r="14717" customFormat="false" ht="12.75" hidden="false" customHeight="false" outlineLevel="0" collapsed="false">
      <c r="A14717" s="210" t="s">
        <v>29893</v>
      </c>
      <c r="B14717" s="211" t="n">
        <v>276.95</v>
      </c>
    </row>
    <row r="14718" customFormat="false" ht="12.75" hidden="false" customHeight="false" outlineLevel="0" collapsed="false">
      <c r="A14718" s="210" t="s">
        <v>29894</v>
      </c>
      <c r="B14718" s="211" t="n">
        <v>588.71</v>
      </c>
    </row>
    <row r="14719" customFormat="false" ht="12.75" hidden="false" customHeight="false" outlineLevel="0" collapsed="false">
      <c r="A14719" s="210" t="s">
        <v>29901</v>
      </c>
      <c r="B14719" s="211" t="n">
        <v>558.56</v>
      </c>
    </row>
    <row r="14720" customFormat="false" ht="12.75" hidden="false" customHeight="false" outlineLevel="0" collapsed="false">
      <c r="A14720" s="210" t="s">
        <v>29902</v>
      </c>
      <c r="B14720" s="211" t="n">
        <v>458.45</v>
      </c>
    </row>
    <row r="14721" customFormat="false" ht="12.75" hidden="false" customHeight="false" outlineLevel="0" collapsed="false">
      <c r="A14721" s="210" t="s">
        <v>29908</v>
      </c>
      <c r="B14721" s="211" t="n">
        <v>411.93</v>
      </c>
    </row>
    <row r="14722" customFormat="false" ht="12.75" hidden="false" customHeight="false" outlineLevel="0" collapsed="false">
      <c r="A14722" s="210" t="s">
        <v>29909</v>
      </c>
      <c r="B14722" s="211" t="n">
        <v>344.88</v>
      </c>
    </row>
    <row r="14723" customFormat="false" ht="12.75" hidden="false" customHeight="false" outlineLevel="0" collapsed="false">
      <c r="A14723" s="210" t="s">
        <v>29911</v>
      </c>
      <c r="B14723" s="211" t="n">
        <v>314.73</v>
      </c>
    </row>
    <row r="14724" customFormat="false" ht="12.75" hidden="false" customHeight="false" outlineLevel="0" collapsed="false">
      <c r="A14724" s="210" t="s">
        <v>29912</v>
      </c>
      <c r="B14724" s="211" t="n">
        <v>768.04</v>
      </c>
    </row>
    <row r="14725" customFormat="false" ht="12.75" hidden="false" customHeight="false" outlineLevel="0" collapsed="false">
      <c r="A14725" s="210" t="s">
        <v>29916</v>
      </c>
      <c r="B14725" s="211" t="n">
        <v>735.18</v>
      </c>
    </row>
    <row r="14726" customFormat="false" ht="12.75" hidden="false" customHeight="false" outlineLevel="0" collapsed="false">
      <c r="A14726" s="210" t="s">
        <v>29917</v>
      </c>
      <c r="B14726" s="211" t="n">
        <v>322.39</v>
      </c>
    </row>
    <row r="14727" customFormat="false" ht="12.75" hidden="false" customHeight="false" outlineLevel="0" collapsed="false">
      <c r="A14727" s="210" t="s">
        <v>29922</v>
      </c>
      <c r="B14727" s="211" t="n">
        <v>289.05</v>
      </c>
    </row>
    <row r="14728" customFormat="false" ht="12.75" hidden="false" customHeight="false" outlineLevel="0" collapsed="false">
      <c r="A14728" s="210" t="s">
        <v>29923</v>
      </c>
      <c r="B14728" s="211" t="n">
        <v>251.14</v>
      </c>
    </row>
    <row r="14729" customFormat="false" ht="12.75" hidden="false" customHeight="false" outlineLevel="0" collapsed="false">
      <c r="A14729" s="210" t="s">
        <v>29927</v>
      </c>
      <c r="B14729" s="211" t="n">
        <v>227.63</v>
      </c>
    </row>
    <row r="14730" customFormat="false" ht="12.75" hidden="false" customHeight="false" outlineLevel="0" collapsed="false">
      <c r="A14730" s="210" t="s">
        <v>29928</v>
      </c>
      <c r="B14730" s="211" t="n">
        <v>323.36</v>
      </c>
    </row>
    <row r="14731" customFormat="false" ht="12.75" hidden="false" customHeight="false" outlineLevel="0" collapsed="false">
      <c r="A14731" s="210" t="s">
        <v>144</v>
      </c>
      <c r="B14731" s="211" t="n">
        <v>290.02</v>
      </c>
    </row>
    <row r="14732" customFormat="false" ht="12.75" hidden="false" customHeight="false" outlineLevel="0" collapsed="false">
      <c r="A14732" s="210" t="s">
        <v>29930</v>
      </c>
      <c r="B14732" s="211" t="n">
        <v>252.99</v>
      </c>
    </row>
    <row r="14733" customFormat="false" ht="12.75" hidden="false" customHeight="false" outlineLevel="0" collapsed="false">
      <c r="A14733" s="210" t="s">
        <v>29933</v>
      </c>
      <c r="B14733" s="211" t="n">
        <v>229.48</v>
      </c>
    </row>
    <row r="14734" customFormat="false" ht="12.75" hidden="false" customHeight="false" outlineLevel="0" collapsed="false">
      <c r="A14734" s="210" t="s">
        <v>29934</v>
      </c>
      <c r="B14734" s="211" t="n">
        <v>477.86</v>
      </c>
    </row>
    <row r="14735" customFormat="false" ht="12.75" hidden="false" customHeight="false" outlineLevel="0" collapsed="false">
      <c r="A14735" s="210" t="s">
        <v>29940</v>
      </c>
      <c r="B14735" s="211" t="n">
        <v>451.63</v>
      </c>
    </row>
    <row r="14736" customFormat="false" ht="12.75" hidden="false" customHeight="false" outlineLevel="0" collapsed="false">
      <c r="A14736" s="210" t="s">
        <v>29941</v>
      </c>
      <c r="B14736" s="211" t="n">
        <v>479.71</v>
      </c>
    </row>
    <row r="14737" customFormat="false" ht="12.75" hidden="false" customHeight="false" outlineLevel="0" collapsed="false">
      <c r="A14737" s="210" t="s">
        <v>29946</v>
      </c>
      <c r="B14737" s="211" t="n">
        <v>453.48</v>
      </c>
    </row>
    <row r="14738" customFormat="false" ht="12.75" hidden="false" customHeight="false" outlineLevel="0" collapsed="false">
      <c r="A14738" s="210" t="s">
        <v>29947</v>
      </c>
      <c r="B14738" s="211" t="n">
        <v>254.78</v>
      </c>
    </row>
    <row r="14739" customFormat="false" ht="12.75" hidden="false" customHeight="false" outlineLevel="0" collapsed="false">
      <c r="A14739" s="210" t="s">
        <v>29950</v>
      </c>
      <c r="B14739" s="211" t="n">
        <v>229.19</v>
      </c>
    </row>
    <row r="14740" customFormat="false" ht="12.75" hidden="false" customHeight="false" outlineLevel="0" collapsed="false">
      <c r="A14740" s="210" t="s">
        <v>29951</v>
      </c>
      <c r="B14740" s="211" t="n">
        <v>221.83</v>
      </c>
    </row>
    <row r="14741" customFormat="false" ht="12.75" hidden="false" customHeight="false" outlineLevel="0" collapsed="false">
      <c r="A14741" s="210" t="s">
        <v>29954</v>
      </c>
      <c r="B14741" s="211" t="n">
        <v>201.03</v>
      </c>
    </row>
    <row r="14742" customFormat="false" ht="12.75" hidden="false" customHeight="false" outlineLevel="0" collapsed="false">
      <c r="A14742" s="210" t="s">
        <v>29955</v>
      </c>
      <c r="B14742" s="211" t="n">
        <v>255.75</v>
      </c>
    </row>
    <row r="14743" customFormat="false" ht="12.75" hidden="false" customHeight="false" outlineLevel="0" collapsed="false">
      <c r="A14743" s="210" t="s">
        <v>29957</v>
      </c>
      <c r="B14743" s="211" t="n">
        <v>230.16</v>
      </c>
    </row>
    <row r="14744" customFormat="false" ht="12.75" hidden="false" customHeight="false" outlineLevel="0" collapsed="false">
      <c r="A14744" s="210" t="s">
        <v>29958</v>
      </c>
      <c r="B14744" s="211" t="n">
        <v>223.68</v>
      </c>
    </row>
    <row r="14745" customFormat="false" ht="12.75" hidden="false" customHeight="false" outlineLevel="0" collapsed="false">
      <c r="A14745" s="210" t="s">
        <v>29960</v>
      </c>
      <c r="B14745" s="211" t="n">
        <v>202.88</v>
      </c>
    </row>
    <row r="14746" customFormat="false" ht="12.75" hidden="false" customHeight="false" outlineLevel="0" collapsed="false">
      <c r="A14746" s="210" t="s">
        <v>29961</v>
      </c>
      <c r="B14746" s="211" t="n">
        <v>419.11</v>
      </c>
    </row>
    <row r="14747" customFormat="false" ht="12.75" hidden="false" customHeight="false" outlineLevel="0" collapsed="false">
      <c r="A14747" s="210" t="s">
        <v>29965</v>
      </c>
      <c r="B14747" s="211" t="n">
        <v>395.6</v>
      </c>
    </row>
    <row r="14748" customFormat="false" ht="12.75" hidden="false" customHeight="false" outlineLevel="0" collapsed="false">
      <c r="A14748" s="210" t="s">
        <v>29966</v>
      </c>
      <c r="B14748" s="211" t="n">
        <v>420.96</v>
      </c>
    </row>
    <row r="14749" customFormat="false" ht="12.75" hidden="false" customHeight="false" outlineLevel="0" collapsed="false">
      <c r="A14749" s="210" t="s">
        <v>29970</v>
      </c>
      <c r="B14749" s="211" t="n">
        <v>397.45</v>
      </c>
    </row>
    <row r="14750" customFormat="false" ht="12.75" hidden="false" customHeight="false" outlineLevel="0" collapsed="false">
      <c r="A14750" s="210" t="s">
        <v>29971</v>
      </c>
      <c r="B14750" s="211" t="n">
        <v>433.17</v>
      </c>
    </row>
    <row r="14751" customFormat="false" ht="12.75" hidden="false" customHeight="false" outlineLevel="0" collapsed="false">
      <c r="A14751" s="210" t="s">
        <v>29977</v>
      </c>
      <c r="B14751" s="211" t="n">
        <v>389.92</v>
      </c>
    </row>
    <row r="14752" customFormat="false" ht="12.75" hidden="false" customHeight="false" outlineLevel="0" collapsed="false">
      <c r="A14752" s="210" t="s">
        <v>29978</v>
      </c>
      <c r="B14752" s="211" t="n">
        <v>327.83</v>
      </c>
    </row>
    <row r="14753" customFormat="false" ht="12.75" hidden="false" customHeight="false" outlineLevel="0" collapsed="false">
      <c r="A14753" s="210" t="s">
        <v>29982</v>
      </c>
      <c r="B14753" s="211" t="n">
        <v>298.9</v>
      </c>
    </row>
    <row r="14754" customFormat="false" ht="12.75" hidden="false" customHeight="false" outlineLevel="0" collapsed="false">
      <c r="A14754" s="210" t="s">
        <v>29983</v>
      </c>
      <c r="B14754" s="211" t="n">
        <v>438.2</v>
      </c>
    </row>
    <row r="14755" customFormat="false" ht="12.75" hidden="false" customHeight="false" outlineLevel="0" collapsed="false">
      <c r="A14755" s="210" t="s">
        <v>29985</v>
      </c>
      <c r="B14755" s="211" t="n">
        <v>394.54</v>
      </c>
    </row>
    <row r="14756" customFormat="false" ht="12.75" hidden="false" customHeight="false" outlineLevel="0" collapsed="false">
      <c r="A14756" s="210" t="s">
        <v>29986</v>
      </c>
      <c r="B14756" s="211" t="n">
        <v>331.53</v>
      </c>
    </row>
    <row r="14757" customFormat="false" ht="12.75" hidden="false" customHeight="false" outlineLevel="0" collapsed="false">
      <c r="A14757" s="210" t="s">
        <v>29988</v>
      </c>
      <c r="B14757" s="211" t="n">
        <v>302.6</v>
      </c>
    </row>
    <row r="14758" customFormat="false" ht="12.75" hidden="false" customHeight="false" outlineLevel="0" collapsed="false">
      <c r="A14758" s="210" t="s">
        <v>29989</v>
      </c>
      <c r="B14758" s="211" t="n">
        <v>623.97</v>
      </c>
    </row>
    <row r="14759" customFormat="false" ht="12.75" hidden="false" customHeight="false" outlineLevel="0" collapsed="false">
      <c r="A14759" s="210" t="s">
        <v>29995</v>
      </c>
      <c r="B14759" s="211" t="n">
        <v>592.33</v>
      </c>
    </row>
    <row r="14760" customFormat="false" ht="12.75" hidden="false" customHeight="false" outlineLevel="0" collapsed="false">
      <c r="A14760" s="210" t="s">
        <v>29996</v>
      </c>
      <c r="B14760" s="211" t="n">
        <v>627.67</v>
      </c>
    </row>
    <row r="14761" customFormat="false" ht="12.75" hidden="false" customHeight="false" outlineLevel="0" collapsed="false">
      <c r="A14761" s="210" t="s">
        <v>29999</v>
      </c>
      <c r="B14761" s="211" t="n">
        <v>596.03</v>
      </c>
    </row>
    <row r="14762" customFormat="false" ht="12.75" hidden="false" customHeight="false" outlineLevel="0" collapsed="false">
      <c r="A14762" s="210" t="s">
        <v>30000</v>
      </c>
      <c r="B14762" s="211" t="n">
        <v>348.86</v>
      </c>
    </row>
    <row r="14763" customFormat="false" ht="12.75" hidden="false" customHeight="false" outlineLevel="0" collapsed="false">
      <c r="A14763" s="210" t="s">
        <v>30002</v>
      </c>
      <c r="B14763" s="211" t="n">
        <v>315.44</v>
      </c>
    </row>
    <row r="14764" customFormat="false" ht="12.75" hidden="false" customHeight="false" outlineLevel="0" collapsed="false">
      <c r="A14764" s="210" t="s">
        <v>30003</v>
      </c>
      <c r="B14764" s="211" t="n">
        <v>297.88</v>
      </c>
    </row>
    <row r="14765" customFormat="false" ht="12.75" hidden="false" customHeight="false" outlineLevel="0" collapsed="false">
      <c r="A14765" s="210" t="s">
        <v>30005</v>
      </c>
      <c r="B14765" s="211" t="n">
        <v>271.65</v>
      </c>
    </row>
    <row r="14766" customFormat="false" ht="12.75" hidden="false" customHeight="false" outlineLevel="0" collapsed="false">
      <c r="A14766" s="210" t="s">
        <v>30006</v>
      </c>
      <c r="B14766" s="211" t="n">
        <v>350.8</v>
      </c>
    </row>
    <row r="14767" customFormat="false" ht="12.75" hidden="false" customHeight="false" outlineLevel="0" collapsed="false">
      <c r="A14767" s="210" t="s">
        <v>30007</v>
      </c>
      <c r="B14767" s="211" t="n">
        <v>317.38</v>
      </c>
    </row>
    <row r="14768" customFormat="false" ht="12.75" hidden="false" customHeight="false" outlineLevel="0" collapsed="false">
      <c r="A14768" s="210" t="s">
        <v>30008</v>
      </c>
      <c r="B14768" s="211" t="n">
        <v>301.58</v>
      </c>
    </row>
    <row r="14769" customFormat="false" ht="12.75" hidden="false" customHeight="false" outlineLevel="0" collapsed="false">
      <c r="A14769" s="210" t="s">
        <v>30009</v>
      </c>
      <c r="B14769" s="211" t="n">
        <v>275.35</v>
      </c>
    </row>
    <row r="14770" customFormat="false" ht="12.75" hidden="false" customHeight="false" outlineLevel="0" collapsed="false">
      <c r="A14770" s="210" t="s">
        <v>30010</v>
      </c>
      <c r="B14770" s="211" t="n">
        <v>564.57</v>
      </c>
    </row>
    <row r="14771" customFormat="false" ht="12.75" hidden="false" customHeight="false" outlineLevel="0" collapsed="false">
      <c r="A14771" s="210" t="s">
        <v>30013</v>
      </c>
      <c r="B14771" s="211" t="n">
        <v>535.64</v>
      </c>
    </row>
    <row r="14772" customFormat="false" ht="12.75" hidden="false" customHeight="false" outlineLevel="0" collapsed="false">
      <c r="A14772" s="210" t="s">
        <v>30014</v>
      </c>
      <c r="B14772" s="211" t="n">
        <v>568.27</v>
      </c>
    </row>
    <row r="14773" customFormat="false" ht="12.75" hidden="false" customHeight="false" outlineLevel="0" collapsed="false">
      <c r="A14773" s="210" t="s">
        <v>30015</v>
      </c>
      <c r="B14773" s="211" t="n">
        <v>539.34</v>
      </c>
    </row>
    <row r="14774" customFormat="false" ht="12.75" hidden="false" customHeight="false" outlineLevel="0" collapsed="false">
      <c r="A14774" s="210" t="s">
        <v>30016</v>
      </c>
      <c r="B14774" s="211" t="n">
        <v>559.66</v>
      </c>
    </row>
    <row r="14775" customFormat="false" ht="12.75" hidden="false" customHeight="false" outlineLevel="0" collapsed="false">
      <c r="A14775" s="210" t="s">
        <v>30019</v>
      </c>
      <c r="B14775" s="211" t="n">
        <v>505.67</v>
      </c>
    </row>
    <row r="14776" customFormat="false" ht="12.75" hidden="false" customHeight="false" outlineLevel="0" collapsed="false">
      <c r="A14776" s="210" t="s">
        <v>30020</v>
      </c>
      <c r="B14776" s="211" t="n">
        <v>414.06</v>
      </c>
    </row>
    <row r="14777" customFormat="false" ht="12.75" hidden="false" customHeight="false" outlineLevel="0" collapsed="false">
      <c r="A14777" s="210" t="s">
        <v>30023</v>
      </c>
      <c r="B14777" s="211" t="n">
        <v>379.71</v>
      </c>
    </row>
    <row r="14778" customFormat="false" ht="12.75" hidden="false" customHeight="false" outlineLevel="0" collapsed="false">
      <c r="A14778" s="210" t="s">
        <v>30024</v>
      </c>
      <c r="B14778" s="211" t="n">
        <v>562.57</v>
      </c>
    </row>
    <row r="14779" customFormat="false" ht="12.75" hidden="false" customHeight="false" outlineLevel="0" collapsed="false">
      <c r="A14779" s="210" t="s">
        <v>30025</v>
      </c>
      <c r="B14779" s="211" t="n">
        <v>508.58</v>
      </c>
    </row>
    <row r="14780" customFormat="false" ht="12.75" hidden="false" customHeight="false" outlineLevel="0" collapsed="false">
      <c r="A14780" s="210" t="s">
        <v>30026</v>
      </c>
      <c r="B14780" s="211" t="n">
        <v>419.61</v>
      </c>
    </row>
    <row r="14781" customFormat="false" ht="12.75" hidden="false" customHeight="false" outlineLevel="0" collapsed="false">
      <c r="A14781" s="210" t="s">
        <v>30027</v>
      </c>
      <c r="B14781" s="211" t="n">
        <v>385.26</v>
      </c>
    </row>
    <row r="14782" customFormat="false" ht="12.75" hidden="false" customHeight="false" outlineLevel="0" collapsed="false">
      <c r="A14782" s="210" t="s">
        <v>30028</v>
      </c>
      <c r="B14782" s="211" t="n">
        <v>849.03</v>
      </c>
    </row>
    <row r="14783" customFormat="false" ht="12.75" hidden="false" customHeight="false" outlineLevel="0" collapsed="false">
      <c r="A14783" s="210" t="s">
        <v>30033</v>
      </c>
      <c r="B14783" s="211" t="n">
        <v>811.97</v>
      </c>
    </row>
    <row r="14784" customFormat="false" ht="12.75" hidden="false" customHeight="false" outlineLevel="0" collapsed="false">
      <c r="A14784" s="210" t="s">
        <v>30034</v>
      </c>
      <c r="B14784" s="211" t="n">
        <v>854.58</v>
      </c>
    </row>
    <row r="14785" customFormat="false" ht="12.75" hidden="false" customHeight="false" outlineLevel="0" collapsed="false">
      <c r="A14785" s="210" t="s">
        <v>30036</v>
      </c>
      <c r="B14785" s="211" t="n">
        <v>817.52</v>
      </c>
    </row>
    <row r="14786" customFormat="false" ht="12.75" hidden="false" customHeight="false" outlineLevel="0" collapsed="false">
      <c r="A14786" s="210" t="s">
        <v>30037</v>
      </c>
      <c r="B14786" s="211" t="n">
        <v>444.9</v>
      </c>
    </row>
    <row r="14787" customFormat="false" ht="12.75" hidden="false" customHeight="false" outlineLevel="0" collapsed="false">
      <c r="A14787" s="210" t="s">
        <v>30039</v>
      </c>
      <c r="B14787" s="211" t="n">
        <v>403.67</v>
      </c>
    </row>
    <row r="14788" customFormat="false" ht="12.75" hidden="false" customHeight="false" outlineLevel="0" collapsed="false">
      <c r="A14788" s="210" t="s">
        <v>30040</v>
      </c>
      <c r="B14788" s="211" t="n">
        <v>375.89</v>
      </c>
    </row>
    <row r="14789" customFormat="false" ht="12.75" hidden="false" customHeight="false" outlineLevel="0" collapsed="false">
      <c r="A14789" s="210" t="s">
        <v>30042</v>
      </c>
      <c r="B14789" s="211" t="n">
        <v>344.25</v>
      </c>
    </row>
    <row r="14790" customFormat="false" ht="12.75" hidden="false" customHeight="false" outlineLevel="0" collapsed="false">
      <c r="A14790" s="210" t="s">
        <v>30043</v>
      </c>
      <c r="B14790" s="211" t="n">
        <v>447.81</v>
      </c>
    </row>
    <row r="14791" customFormat="false" ht="12.75" hidden="false" customHeight="false" outlineLevel="0" collapsed="false">
      <c r="A14791" s="210" t="s">
        <v>30047</v>
      </c>
      <c r="B14791" s="211" t="n">
        <v>406.58</v>
      </c>
    </row>
    <row r="14792" customFormat="false" ht="12.75" hidden="false" customHeight="false" outlineLevel="0" collapsed="false">
      <c r="A14792" s="210" t="s">
        <v>30048</v>
      </c>
      <c r="B14792" s="211" t="n">
        <v>381.44</v>
      </c>
    </row>
    <row r="14793" customFormat="false" ht="12.75" hidden="false" customHeight="false" outlineLevel="0" collapsed="false">
      <c r="A14793" s="210" t="s">
        <v>30049</v>
      </c>
      <c r="B14793" s="211" t="n">
        <v>349.8</v>
      </c>
    </row>
    <row r="14794" customFormat="false" ht="12.75" hidden="false" customHeight="false" outlineLevel="0" collapsed="false">
      <c r="A14794" s="210" t="s">
        <v>30050</v>
      </c>
      <c r="B14794" s="211" t="n">
        <v>781.43</v>
      </c>
    </row>
    <row r="14795" customFormat="false" ht="12.75" hidden="false" customHeight="false" outlineLevel="0" collapsed="false">
      <c r="A14795" s="210" t="s">
        <v>30053</v>
      </c>
      <c r="B14795" s="211" t="n">
        <v>747.08</v>
      </c>
    </row>
    <row r="14796" customFormat="false" ht="12.75" hidden="false" customHeight="false" outlineLevel="0" collapsed="false">
      <c r="A14796" s="210" t="s">
        <v>30054</v>
      </c>
      <c r="B14796" s="211" t="n">
        <v>786.98</v>
      </c>
    </row>
    <row r="14797" customFormat="false" ht="12.75" hidden="false" customHeight="false" outlineLevel="0" collapsed="false">
      <c r="A14797" s="210" t="s">
        <v>30055</v>
      </c>
      <c r="B14797" s="211" t="n">
        <v>752.63</v>
      </c>
    </row>
    <row r="14798" customFormat="false" ht="12.75" hidden="false" customHeight="false" outlineLevel="0" collapsed="false">
      <c r="A14798" s="210" t="s">
        <v>30056</v>
      </c>
      <c r="B14798" s="211" t="n">
        <v>675.34</v>
      </c>
    </row>
    <row r="14799" customFormat="false" ht="12.75" hidden="false" customHeight="false" outlineLevel="0" collapsed="false">
      <c r="A14799" s="210" t="s">
        <v>30060</v>
      </c>
      <c r="B14799" s="211" t="n">
        <v>611.02</v>
      </c>
    </row>
    <row r="14800" customFormat="false" ht="12.75" hidden="false" customHeight="false" outlineLevel="0" collapsed="false">
      <c r="A14800" s="210" t="s">
        <v>30061</v>
      </c>
      <c r="B14800" s="211" t="n">
        <v>492.56</v>
      </c>
    </row>
    <row r="14801" customFormat="false" ht="12.75" hidden="false" customHeight="false" outlineLevel="0" collapsed="false">
      <c r="A14801" s="210" t="s">
        <v>30064</v>
      </c>
      <c r="B14801" s="211" t="n">
        <v>452.79</v>
      </c>
    </row>
    <row r="14802" customFormat="false" ht="12.75" hidden="false" customHeight="false" outlineLevel="0" collapsed="false">
      <c r="A14802" s="210" t="s">
        <v>30065</v>
      </c>
      <c r="B14802" s="211" t="n">
        <v>662.18</v>
      </c>
    </row>
    <row r="14803" customFormat="false" ht="12.75" hidden="false" customHeight="false" outlineLevel="0" collapsed="false">
      <c r="A14803" s="210" t="s">
        <v>30066</v>
      </c>
      <c r="B14803" s="211" t="n">
        <v>600.13</v>
      </c>
    </row>
    <row r="14804" customFormat="false" ht="12.75" hidden="false" customHeight="false" outlineLevel="0" collapsed="false">
      <c r="A14804" s="210" t="s">
        <v>30067</v>
      </c>
      <c r="B14804" s="211" t="n">
        <v>499.96</v>
      </c>
    </row>
    <row r="14805" customFormat="false" ht="12.75" hidden="false" customHeight="false" outlineLevel="0" collapsed="false">
      <c r="A14805" s="210" t="s">
        <v>30068</v>
      </c>
      <c r="B14805" s="211" t="n">
        <v>460.19</v>
      </c>
    </row>
    <row r="14806" customFormat="false" ht="12.75" hidden="false" customHeight="false" outlineLevel="0" collapsed="false">
      <c r="A14806" s="210" t="s">
        <v>30069</v>
      </c>
      <c r="B14806" s="211" t="n">
        <v>1066.37</v>
      </c>
    </row>
    <row r="14807" customFormat="false" ht="12.75" hidden="false" customHeight="false" outlineLevel="0" collapsed="false">
      <c r="A14807" s="210" t="s">
        <v>30073</v>
      </c>
      <c r="B14807" s="211" t="n">
        <v>1023.9</v>
      </c>
    </row>
    <row r="14808" customFormat="false" ht="12.75" hidden="false" customHeight="false" outlineLevel="0" collapsed="false">
      <c r="A14808" s="210" t="s">
        <v>30074</v>
      </c>
      <c r="B14808" s="211" t="n">
        <v>1073.77</v>
      </c>
    </row>
    <row r="14809" customFormat="false" ht="12.75" hidden="false" customHeight="false" outlineLevel="0" collapsed="false">
      <c r="A14809" s="210" t="s">
        <v>30075</v>
      </c>
      <c r="B14809" s="211" t="n">
        <v>1031.3</v>
      </c>
    </row>
    <row r="14810" customFormat="false" ht="12.75" hidden="false" customHeight="false" outlineLevel="0" collapsed="false">
      <c r="A14810" s="210" t="s">
        <v>30076</v>
      </c>
      <c r="B14810" s="211" t="n">
        <v>537</v>
      </c>
    </row>
    <row r="14811" customFormat="false" ht="12.75" hidden="false" customHeight="false" outlineLevel="0" collapsed="false">
      <c r="A14811" s="210" t="s">
        <v>30078</v>
      </c>
      <c r="B14811" s="211" t="n">
        <v>487.96</v>
      </c>
    </row>
    <row r="14812" customFormat="false" ht="12.75" hidden="false" customHeight="false" outlineLevel="0" collapsed="false">
      <c r="A14812" s="210" t="s">
        <v>30079</v>
      </c>
      <c r="B14812" s="211" t="n">
        <v>449.96</v>
      </c>
    </row>
    <row r="14813" customFormat="false" ht="12.75" hidden="false" customHeight="false" outlineLevel="0" collapsed="false">
      <c r="A14813" s="210" t="s">
        <v>30081</v>
      </c>
      <c r="B14813" s="211" t="n">
        <v>412.9</v>
      </c>
    </row>
    <row r="14814" customFormat="false" ht="12.75" hidden="false" customHeight="false" outlineLevel="0" collapsed="false">
      <c r="A14814" s="210" t="s">
        <v>30082</v>
      </c>
      <c r="B14814" s="211" t="n">
        <v>540.88</v>
      </c>
    </row>
    <row r="14815" customFormat="false" ht="12.75" hidden="false" customHeight="false" outlineLevel="0" collapsed="false">
      <c r="A14815" s="210" t="s">
        <v>30083</v>
      </c>
      <c r="B14815" s="211" t="n">
        <v>491.84</v>
      </c>
    </row>
    <row r="14816" customFormat="false" ht="12.75" hidden="false" customHeight="false" outlineLevel="0" collapsed="false">
      <c r="A14816" s="210" t="s">
        <v>30084</v>
      </c>
      <c r="B14816" s="211" t="n">
        <v>457.36</v>
      </c>
    </row>
    <row r="14817" customFormat="false" ht="12.75" hidden="false" customHeight="false" outlineLevel="0" collapsed="false">
      <c r="A14817" s="210" t="s">
        <v>30085</v>
      </c>
      <c r="B14817" s="211" t="n">
        <v>420.3</v>
      </c>
    </row>
    <row r="14818" customFormat="false" ht="12.75" hidden="false" customHeight="false" outlineLevel="0" collapsed="false">
      <c r="A14818" s="210" t="s">
        <v>30086</v>
      </c>
      <c r="B14818" s="211" t="n">
        <v>994.34</v>
      </c>
    </row>
    <row r="14819" customFormat="false" ht="12.75" hidden="false" customHeight="false" outlineLevel="0" collapsed="false">
      <c r="A14819" s="210" t="s">
        <v>30089</v>
      </c>
      <c r="B14819" s="211" t="n">
        <v>954.57</v>
      </c>
    </row>
    <row r="14820" customFormat="false" ht="12.75" hidden="false" customHeight="false" outlineLevel="0" collapsed="false">
      <c r="A14820" s="210" t="s">
        <v>30090</v>
      </c>
      <c r="B14820" s="211" t="n">
        <v>1001.74</v>
      </c>
    </row>
    <row r="14821" customFormat="false" ht="12.75" hidden="false" customHeight="false" outlineLevel="0" collapsed="false">
      <c r="A14821" s="210" t="s">
        <v>30091</v>
      </c>
      <c r="B14821" s="211" t="n">
        <v>961.97</v>
      </c>
    </row>
    <row r="14822" customFormat="false" ht="12.75" hidden="false" customHeight="false" outlineLevel="0" collapsed="false">
      <c r="A14822" s="210" t="s">
        <v>30092</v>
      </c>
      <c r="B14822" s="211" t="n">
        <v>211.71</v>
      </c>
    </row>
    <row r="14823" customFormat="false" ht="12.75" hidden="false" customHeight="false" outlineLevel="0" collapsed="false">
      <c r="A14823" s="210" t="s">
        <v>30096</v>
      </c>
      <c r="B14823" s="211" t="n">
        <v>188.24</v>
      </c>
    </row>
    <row r="14824" customFormat="false" ht="12.75" hidden="false" customHeight="false" outlineLevel="0" collapsed="false">
      <c r="A14824" s="210" t="s">
        <v>30097</v>
      </c>
      <c r="B14824" s="211" t="n">
        <v>313.88</v>
      </c>
    </row>
    <row r="14825" customFormat="false" ht="12.75" hidden="false" customHeight="false" outlineLevel="0" collapsed="false">
      <c r="A14825" s="210" t="s">
        <v>30100</v>
      </c>
      <c r="B14825" s="211" t="n">
        <v>284.52</v>
      </c>
    </row>
    <row r="14826" customFormat="false" ht="12.75" hidden="false" customHeight="false" outlineLevel="0" collapsed="false">
      <c r="A14826" s="210" t="s">
        <v>30101</v>
      </c>
      <c r="B14826" s="211" t="n">
        <v>282.49</v>
      </c>
    </row>
    <row r="14827" customFormat="false" ht="12.75" hidden="false" customHeight="false" outlineLevel="0" collapsed="false">
      <c r="A14827" s="210" t="s">
        <v>30104</v>
      </c>
      <c r="B14827" s="211" t="n">
        <v>254.7</v>
      </c>
    </row>
    <row r="14828" customFormat="false" ht="12.75" hidden="false" customHeight="false" outlineLevel="0" collapsed="false">
      <c r="A14828" s="210" t="s">
        <v>30105</v>
      </c>
      <c r="B14828" s="211" t="n">
        <v>592.65</v>
      </c>
    </row>
    <row r="14829" customFormat="false" ht="12.75" hidden="false" customHeight="false" outlineLevel="0" collapsed="false">
      <c r="A14829" s="210" t="s">
        <v>30109</v>
      </c>
      <c r="B14829" s="211" t="n">
        <v>543.18</v>
      </c>
    </row>
    <row r="14830" customFormat="false" ht="12.75" hidden="false" customHeight="false" outlineLevel="0" collapsed="false">
      <c r="A14830" s="210" t="s">
        <v>30110</v>
      </c>
      <c r="B14830" s="211" t="n">
        <v>761.14</v>
      </c>
    </row>
    <row r="14831" customFormat="false" ht="12.75" hidden="false" customHeight="false" outlineLevel="0" collapsed="false">
      <c r="A14831" s="210" t="s">
        <v>30113</v>
      </c>
      <c r="B14831" s="211" t="n">
        <v>699.26</v>
      </c>
    </row>
    <row r="14832" customFormat="false" ht="12.75" hidden="false" customHeight="false" outlineLevel="0" collapsed="false">
      <c r="A14832" s="210" t="s">
        <v>30114</v>
      </c>
      <c r="B14832" s="211" t="n">
        <v>818.39</v>
      </c>
    </row>
    <row r="14833" customFormat="false" ht="12.75" hidden="false" customHeight="false" outlineLevel="0" collapsed="false">
      <c r="A14833" s="210" t="s">
        <v>30117</v>
      </c>
      <c r="B14833" s="211" t="n">
        <v>752.36</v>
      </c>
    </row>
    <row r="14834" customFormat="false" ht="12.75" hidden="false" customHeight="false" outlineLevel="0" collapsed="false">
      <c r="A14834" s="210" t="s">
        <v>30118</v>
      </c>
      <c r="B14834" s="211" t="n">
        <v>958.83</v>
      </c>
    </row>
    <row r="14835" customFormat="false" ht="12.75" hidden="false" customHeight="false" outlineLevel="0" collapsed="false">
      <c r="A14835" s="210" t="s">
        <v>30122</v>
      </c>
      <c r="B14835" s="211" t="n">
        <v>880.43</v>
      </c>
    </row>
    <row r="14836" customFormat="false" ht="12.75" hidden="false" customHeight="false" outlineLevel="0" collapsed="false">
      <c r="A14836" s="210" t="s">
        <v>30123</v>
      </c>
      <c r="B14836" s="211" t="n">
        <v>1085.28</v>
      </c>
    </row>
    <row r="14837" customFormat="false" ht="12.75" hidden="false" customHeight="false" outlineLevel="0" collapsed="false">
      <c r="A14837" s="210" t="s">
        <v>30126</v>
      </c>
      <c r="B14837" s="211" t="n">
        <v>996.32</v>
      </c>
    </row>
    <row r="14838" customFormat="false" ht="12.75" hidden="false" customHeight="false" outlineLevel="0" collapsed="false">
      <c r="A14838" s="210" t="s">
        <v>30127</v>
      </c>
      <c r="B14838" s="211" t="n">
        <v>1252.07</v>
      </c>
    </row>
    <row r="14839" customFormat="false" ht="12.75" hidden="false" customHeight="false" outlineLevel="0" collapsed="false">
      <c r="A14839" s="210" t="s">
        <v>30130</v>
      </c>
      <c r="B14839" s="211" t="n">
        <v>1150</v>
      </c>
    </row>
    <row r="14840" customFormat="false" ht="12.75" hidden="false" customHeight="false" outlineLevel="0" collapsed="false">
      <c r="A14840" s="210" t="s">
        <v>30131</v>
      </c>
      <c r="B14840" s="211" t="n">
        <v>431.27</v>
      </c>
    </row>
    <row r="14841" customFormat="false" ht="12.75" hidden="false" customHeight="false" outlineLevel="0" collapsed="false">
      <c r="A14841" s="210" t="s">
        <v>30135</v>
      </c>
      <c r="B14841" s="211" t="n">
        <v>391.07</v>
      </c>
    </row>
    <row r="14842" customFormat="false" ht="12.75" hidden="false" customHeight="false" outlineLevel="0" collapsed="false">
      <c r="A14842" s="210" t="s">
        <v>30136</v>
      </c>
      <c r="B14842" s="211" t="n">
        <v>550.52</v>
      </c>
    </row>
    <row r="14843" customFormat="false" ht="12.75" hidden="false" customHeight="false" outlineLevel="0" collapsed="false">
      <c r="A14843" s="210" t="s">
        <v>30139</v>
      </c>
      <c r="B14843" s="211" t="n">
        <v>504.9</v>
      </c>
    </row>
    <row r="14844" customFormat="false" ht="12.75" hidden="false" customHeight="false" outlineLevel="0" collapsed="false">
      <c r="A14844" s="210" t="s">
        <v>30140</v>
      </c>
      <c r="B14844" s="211" t="n">
        <v>642.49</v>
      </c>
    </row>
    <row r="14845" customFormat="false" ht="12.75" hidden="false" customHeight="false" outlineLevel="0" collapsed="false">
      <c r="A14845" s="210" t="s">
        <v>30142</v>
      </c>
      <c r="B14845" s="211" t="n">
        <v>591.28</v>
      </c>
    </row>
    <row r="14846" customFormat="false" ht="12.75" hidden="false" customHeight="false" outlineLevel="0" collapsed="false">
      <c r="A14846" s="210" t="s">
        <v>30143</v>
      </c>
      <c r="B14846" s="211" t="n">
        <v>749.37</v>
      </c>
    </row>
    <row r="14847" customFormat="false" ht="12.75" hidden="false" customHeight="false" outlineLevel="0" collapsed="false">
      <c r="A14847" s="210" t="s">
        <v>30145</v>
      </c>
      <c r="B14847" s="211" t="n">
        <v>689.27</v>
      </c>
    </row>
    <row r="14848" customFormat="false" ht="12.75" hidden="false" customHeight="false" outlineLevel="0" collapsed="false">
      <c r="A14848" s="210" t="s">
        <v>30146</v>
      </c>
      <c r="B14848" s="211" t="n">
        <v>1296.13</v>
      </c>
    </row>
    <row r="14849" customFormat="false" ht="12.75" hidden="false" customHeight="false" outlineLevel="0" collapsed="false">
      <c r="A14849" s="210" t="s">
        <v>30148</v>
      </c>
      <c r="B14849" s="211" t="n">
        <v>1226.58</v>
      </c>
    </row>
    <row r="14850" customFormat="false" ht="12.75" hidden="false" customHeight="false" outlineLevel="0" collapsed="false">
      <c r="A14850" s="210" t="s">
        <v>30149</v>
      </c>
      <c r="B14850" s="211" t="n">
        <v>1469.35</v>
      </c>
    </row>
    <row r="14851" customFormat="false" ht="12.75" hidden="false" customHeight="false" outlineLevel="0" collapsed="false">
      <c r="A14851" s="210" t="s">
        <v>30151</v>
      </c>
      <c r="B14851" s="211" t="n">
        <v>1389.32</v>
      </c>
    </row>
    <row r="14852" customFormat="false" ht="12.75" hidden="false" customHeight="false" outlineLevel="0" collapsed="false">
      <c r="A14852" s="210" t="s">
        <v>30152</v>
      </c>
      <c r="B14852" s="211" t="n">
        <v>498.73</v>
      </c>
    </row>
    <row r="14853" customFormat="false" ht="12.75" hidden="false" customHeight="false" outlineLevel="0" collapsed="false">
      <c r="A14853" s="210" t="s">
        <v>30156</v>
      </c>
      <c r="B14853" s="211" t="n">
        <v>444.55</v>
      </c>
    </row>
    <row r="14854" customFormat="false" ht="12.75" hidden="false" customHeight="false" outlineLevel="0" collapsed="false">
      <c r="A14854" s="210" t="s">
        <v>30157</v>
      </c>
      <c r="B14854" s="211" t="n">
        <v>582.41</v>
      </c>
    </row>
    <row r="14855" customFormat="false" ht="12.75" hidden="false" customHeight="false" outlineLevel="0" collapsed="false">
      <c r="A14855" s="210" t="s">
        <v>30161</v>
      </c>
      <c r="B14855" s="211" t="n">
        <v>522.81</v>
      </c>
    </row>
    <row r="14856" customFormat="false" ht="12.75" hidden="false" customHeight="false" outlineLevel="0" collapsed="false">
      <c r="A14856" s="210" t="s">
        <v>30162</v>
      </c>
      <c r="B14856" s="211" t="n">
        <v>663.59</v>
      </c>
    </row>
    <row r="14857" customFormat="false" ht="12.75" hidden="false" customHeight="false" outlineLevel="0" collapsed="false">
      <c r="A14857" s="210" t="s">
        <v>30165</v>
      </c>
      <c r="B14857" s="211" t="n">
        <v>593.16</v>
      </c>
    </row>
    <row r="14858" customFormat="false" ht="12.75" hidden="false" customHeight="false" outlineLevel="0" collapsed="false">
      <c r="A14858" s="210" t="s">
        <v>30166</v>
      </c>
      <c r="B14858" s="211" t="n">
        <v>845.77</v>
      </c>
    </row>
    <row r="14859" customFormat="false" ht="12.75" hidden="false" customHeight="false" outlineLevel="0" collapsed="false">
      <c r="A14859" s="210" t="s">
        <v>30170</v>
      </c>
      <c r="B14859" s="211" t="n">
        <v>759.09</v>
      </c>
    </row>
    <row r="14860" customFormat="false" ht="12.75" hidden="false" customHeight="false" outlineLevel="0" collapsed="false">
      <c r="A14860" s="210" t="s">
        <v>30171</v>
      </c>
      <c r="B14860" s="211" t="n">
        <v>1044.52</v>
      </c>
    </row>
    <row r="14861" customFormat="false" ht="12.75" hidden="false" customHeight="false" outlineLevel="0" collapsed="false">
      <c r="A14861" s="210" t="s">
        <v>30175</v>
      </c>
      <c r="B14861" s="211" t="n">
        <v>947</v>
      </c>
    </row>
    <row r="14862" customFormat="false" ht="12.75" hidden="false" customHeight="false" outlineLevel="0" collapsed="false">
      <c r="A14862" s="210" t="s">
        <v>30176</v>
      </c>
      <c r="B14862" s="211" t="n">
        <v>302.04</v>
      </c>
    </row>
    <row r="14863" customFormat="false" ht="12.75" hidden="false" customHeight="false" outlineLevel="0" collapsed="false">
      <c r="A14863" s="210" t="s">
        <v>30181</v>
      </c>
      <c r="B14863" s="211" t="n">
        <v>275.38</v>
      </c>
    </row>
    <row r="14864" customFormat="false" ht="12.75" hidden="false" customHeight="false" outlineLevel="0" collapsed="false">
      <c r="A14864" s="210" t="s">
        <v>30182</v>
      </c>
      <c r="B14864" s="211" t="n">
        <v>394.51</v>
      </c>
    </row>
    <row r="14865" customFormat="false" ht="12.75" hidden="false" customHeight="false" outlineLevel="0" collapsed="false">
      <c r="A14865" s="210" t="s">
        <v>30187</v>
      </c>
      <c r="B14865" s="211" t="n">
        <v>362.43</v>
      </c>
    </row>
    <row r="14866" customFormat="false" ht="12.75" hidden="false" customHeight="false" outlineLevel="0" collapsed="false">
      <c r="A14866" s="210" t="s">
        <v>30188</v>
      </c>
      <c r="B14866" s="211" t="n">
        <v>488.95</v>
      </c>
    </row>
    <row r="14867" customFormat="false" ht="12.75" hidden="false" customHeight="false" outlineLevel="0" collapsed="false">
      <c r="A14867" s="210" t="s">
        <v>30191</v>
      </c>
      <c r="B14867" s="211" t="n">
        <v>451.46</v>
      </c>
    </row>
    <row r="14868" customFormat="false" ht="12.75" hidden="false" customHeight="false" outlineLevel="0" collapsed="false">
      <c r="A14868" s="210" t="s">
        <v>30192</v>
      </c>
      <c r="B14868" s="211" t="n">
        <v>579.45</v>
      </c>
    </row>
    <row r="14869" customFormat="false" ht="12.75" hidden="false" customHeight="false" outlineLevel="0" collapsed="false">
      <c r="A14869" s="210" t="s">
        <v>30195</v>
      </c>
      <c r="B14869" s="211" t="n">
        <v>536.54</v>
      </c>
    </row>
    <row r="14870" customFormat="false" ht="12.75" hidden="false" customHeight="false" outlineLevel="0" collapsed="false">
      <c r="A14870" s="210" t="s">
        <v>30196</v>
      </c>
      <c r="B14870" s="211" t="n">
        <v>13.92</v>
      </c>
    </row>
    <row r="14871" customFormat="false" ht="12.75" hidden="false" customHeight="false" outlineLevel="0" collapsed="false">
      <c r="A14871" s="210" t="s">
        <v>30199</v>
      </c>
      <c r="B14871" s="211" t="n">
        <v>12.57</v>
      </c>
    </row>
    <row r="14872" customFormat="false" ht="12.75" hidden="false" customHeight="false" outlineLevel="0" collapsed="false">
      <c r="A14872" s="210" t="s">
        <v>30200</v>
      </c>
      <c r="B14872" s="211" t="n">
        <v>14.83</v>
      </c>
    </row>
    <row r="14873" customFormat="false" ht="12.75" hidden="false" customHeight="false" outlineLevel="0" collapsed="false">
      <c r="A14873" s="210" t="s">
        <v>30202</v>
      </c>
      <c r="B14873" s="211" t="n">
        <v>13.31</v>
      </c>
    </row>
    <row r="14874" customFormat="false" ht="12.75" hidden="false" customHeight="false" outlineLevel="0" collapsed="false">
      <c r="A14874" s="210" t="s">
        <v>30203</v>
      </c>
      <c r="B14874" s="211" t="n">
        <v>17.52</v>
      </c>
    </row>
    <row r="14875" customFormat="false" ht="12.75" hidden="false" customHeight="false" outlineLevel="0" collapsed="false">
      <c r="A14875" s="210" t="s">
        <v>30205</v>
      </c>
      <c r="B14875" s="211" t="n">
        <v>15.84</v>
      </c>
    </row>
    <row r="14876" customFormat="false" ht="12.75" hidden="false" customHeight="false" outlineLevel="0" collapsed="false">
      <c r="A14876" s="210" t="s">
        <v>30206</v>
      </c>
      <c r="B14876" s="211" t="n">
        <v>21.26</v>
      </c>
    </row>
    <row r="14877" customFormat="false" ht="12.75" hidden="false" customHeight="false" outlineLevel="0" collapsed="false">
      <c r="A14877" s="210" t="s">
        <v>30208</v>
      </c>
      <c r="B14877" s="211" t="n">
        <v>19.41</v>
      </c>
    </row>
    <row r="14878" customFormat="false" ht="12.75" hidden="false" customHeight="false" outlineLevel="0" collapsed="false">
      <c r="A14878" s="210" t="s">
        <v>30209</v>
      </c>
      <c r="B14878" s="211" t="n">
        <v>28.14</v>
      </c>
    </row>
    <row r="14879" customFormat="false" ht="12.75" hidden="false" customHeight="false" outlineLevel="0" collapsed="false">
      <c r="A14879" s="210" t="s">
        <v>30211</v>
      </c>
      <c r="B14879" s="211" t="n">
        <v>26.14</v>
      </c>
    </row>
    <row r="14880" customFormat="false" ht="12.75" hidden="false" customHeight="false" outlineLevel="0" collapsed="false">
      <c r="A14880" s="210" t="s">
        <v>30212</v>
      </c>
      <c r="B14880" s="211" t="n">
        <v>33.14</v>
      </c>
    </row>
    <row r="14881" customFormat="false" ht="12.75" hidden="false" customHeight="false" outlineLevel="0" collapsed="false">
      <c r="A14881" s="210" t="s">
        <v>30214</v>
      </c>
      <c r="B14881" s="211" t="n">
        <v>30.97</v>
      </c>
    </row>
    <row r="14882" customFormat="false" ht="12.75" hidden="false" customHeight="false" outlineLevel="0" collapsed="false">
      <c r="A14882" s="210" t="s">
        <v>30215</v>
      </c>
      <c r="B14882" s="211" t="n">
        <v>43.49</v>
      </c>
    </row>
    <row r="14883" customFormat="false" ht="12.75" hidden="false" customHeight="false" outlineLevel="0" collapsed="false">
      <c r="A14883" s="210" t="s">
        <v>30217</v>
      </c>
      <c r="B14883" s="211" t="n">
        <v>41.16</v>
      </c>
    </row>
    <row r="14884" customFormat="false" ht="12.75" hidden="false" customHeight="false" outlineLevel="0" collapsed="false">
      <c r="A14884" s="210" t="s">
        <v>30218</v>
      </c>
      <c r="B14884" s="211" t="n">
        <v>52.2</v>
      </c>
    </row>
    <row r="14885" customFormat="false" ht="12.75" hidden="false" customHeight="false" outlineLevel="0" collapsed="false">
      <c r="A14885" s="210" t="s">
        <v>30220</v>
      </c>
      <c r="B14885" s="211" t="n">
        <v>49.65</v>
      </c>
    </row>
    <row r="14886" customFormat="false" ht="12.75" hidden="false" customHeight="false" outlineLevel="0" collapsed="false">
      <c r="A14886" s="210" t="s">
        <v>30221</v>
      </c>
      <c r="B14886" s="211" t="n">
        <v>78</v>
      </c>
    </row>
    <row r="14887" customFormat="false" ht="12.75" hidden="false" customHeight="false" outlineLevel="0" collapsed="false">
      <c r="A14887" s="210" t="s">
        <v>30224</v>
      </c>
      <c r="B14887" s="211" t="n">
        <v>74.64</v>
      </c>
    </row>
    <row r="14888" customFormat="false" ht="12.75" hidden="false" customHeight="false" outlineLevel="0" collapsed="false">
      <c r="A14888" s="210" t="s">
        <v>30225</v>
      </c>
      <c r="B14888" s="211" t="n">
        <v>98.67</v>
      </c>
    </row>
    <row r="14889" customFormat="false" ht="12.75" hidden="false" customHeight="false" outlineLevel="0" collapsed="false">
      <c r="A14889" s="210" t="s">
        <v>30227</v>
      </c>
      <c r="B14889" s="211" t="n">
        <v>94.98</v>
      </c>
    </row>
    <row r="14890" customFormat="false" ht="12.75" hidden="false" customHeight="false" outlineLevel="0" collapsed="false">
      <c r="A14890" s="210" t="s">
        <v>30228</v>
      </c>
      <c r="B14890" s="211" t="n">
        <v>114.61</v>
      </c>
    </row>
    <row r="14891" customFormat="false" ht="12.75" hidden="false" customHeight="false" outlineLevel="0" collapsed="false">
      <c r="A14891" s="210" t="s">
        <v>30230</v>
      </c>
      <c r="B14891" s="211" t="n">
        <v>110.6</v>
      </c>
    </row>
    <row r="14892" customFormat="false" ht="12.75" hidden="false" customHeight="false" outlineLevel="0" collapsed="false">
      <c r="A14892" s="210" t="s">
        <v>30231</v>
      </c>
      <c r="B14892" s="211" t="n">
        <v>173.16</v>
      </c>
    </row>
    <row r="14893" customFormat="false" ht="12.75" hidden="false" customHeight="false" outlineLevel="0" collapsed="false">
      <c r="A14893" s="210" t="s">
        <v>30233</v>
      </c>
      <c r="B14893" s="211" t="n">
        <v>168.83</v>
      </c>
    </row>
    <row r="14894" customFormat="false" ht="12.75" hidden="false" customHeight="false" outlineLevel="0" collapsed="false">
      <c r="A14894" s="210" t="s">
        <v>30234</v>
      </c>
      <c r="B14894" s="211" t="n">
        <v>203.58</v>
      </c>
    </row>
    <row r="14895" customFormat="false" ht="12.75" hidden="false" customHeight="false" outlineLevel="0" collapsed="false">
      <c r="A14895" s="210" t="s">
        <v>30236</v>
      </c>
      <c r="B14895" s="211" t="n">
        <v>198.92</v>
      </c>
    </row>
    <row r="14896" customFormat="false" ht="12.75" hidden="false" customHeight="false" outlineLevel="0" collapsed="false">
      <c r="A14896" s="210" t="s">
        <v>30237</v>
      </c>
      <c r="B14896" s="211" t="n">
        <v>223.22</v>
      </c>
    </row>
    <row r="14897" customFormat="false" ht="12.75" hidden="false" customHeight="false" outlineLevel="0" collapsed="false">
      <c r="A14897" s="210" t="s">
        <v>30239</v>
      </c>
      <c r="B14897" s="211" t="n">
        <v>218.12</v>
      </c>
    </row>
    <row r="14898" customFormat="false" ht="12.75" hidden="false" customHeight="false" outlineLevel="0" collapsed="false">
      <c r="A14898" s="210" t="s">
        <v>30240</v>
      </c>
      <c r="B14898" s="211" t="n">
        <v>42.96</v>
      </c>
    </row>
    <row r="14899" customFormat="false" ht="12.75" hidden="false" customHeight="false" outlineLevel="0" collapsed="false">
      <c r="A14899" s="210" t="s">
        <v>30244</v>
      </c>
      <c r="B14899" s="211" t="n">
        <v>41.6</v>
      </c>
    </row>
    <row r="14900" customFormat="false" ht="12.75" hidden="false" customHeight="false" outlineLevel="0" collapsed="false">
      <c r="A14900" s="210" t="s">
        <v>30245</v>
      </c>
      <c r="B14900" s="211" t="n">
        <v>96.68</v>
      </c>
    </row>
    <row r="14901" customFormat="false" ht="12.75" hidden="false" customHeight="false" outlineLevel="0" collapsed="false">
      <c r="A14901" s="210" t="s">
        <v>30247</v>
      </c>
      <c r="B14901" s="211" t="n">
        <v>95.17</v>
      </c>
    </row>
    <row r="14902" customFormat="false" ht="12.75" hidden="false" customHeight="false" outlineLevel="0" collapsed="false">
      <c r="A14902" s="210" t="s">
        <v>30248</v>
      </c>
      <c r="B14902" s="211" t="n">
        <v>166.94</v>
      </c>
    </row>
    <row r="14903" customFormat="false" ht="12.75" hidden="false" customHeight="false" outlineLevel="0" collapsed="false">
      <c r="A14903" s="210" t="s">
        <v>30250</v>
      </c>
      <c r="B14903" s="211" t="n">
        <v>165.1</v>
      </c>
    </row>
    <row r="14904" customFormat="false" ht="12.75" hidden="false" customHeight="false" outlineLevel="0" collapsed="false">
      <c r="A14904" s="210" t="s">
        <v>30251</v>
      </c>
      <c r="B14904" s="211" t="n">
        <v>11.01</v>
      </c>
    </row>
    <row r="14905" customFormat="false" ht="12.75" hidden="false" customHeight="false" outlineLevel="0" collapsed="false">
      <c r="A14905" s="210" t="s">
        <v>30254</v>
      </c>
      <c r="B14905" s="211" t="n">
        <v>9.66</v>
      </c>
    </row>
    <row r="14906" customFormat="false" ht="12.75" hidden="false" customHeight="false" outlineLevel="0" collapsed="false">
      <c r="A14906" s="210" t="s">
        <v>30255</v>
      </c>
      <c r="B14906" s="211" t="n">
        <v>11.15</v>
      </c>
    </row>
    <row r="14907" customFormat="false" ht="12.75" hidden="false" customHeight="false" outlineLevel="0" collapsed="false">
      <c r="A14907" s="210" t="s">
        <v>30257</v>
      </c>
      <c r="B14907" s="211" t="n">
        <v>9.8</v>
      </c>
    </row>
    <row r="14908" customFormat="false" ht="12.75" hidden="false" customHeight="false" outlineLevel="0" collapsed="false">
      <c r="A14908" s="210" t="s">
        <v>30258</v>
      </c>
      <c r="B14908" s="211" t="n">
        <v>11.28</v>
      </c>
    </row>
    <row r="14909" customFormat="false" ht="12.75" hidden="false" customHeight="false" outlineLevel="0" collapsed="false">
      <c r="A14909" s="210" t="s">
        <v>30260</v>
      </c>
      <c r="B14909" s="211" t="n">
        <v>9.92</v>
      </c>
    </row>
    <row r="14910" customFormat="false" ht="12.75" hidden="false" customHeight="false" outlineLevel="0" collapsed="false">
      <c r="A14910" s="210" t="s">
        <v>30261</v>
      </c>
      <c r="B14910" s="211" t="n">
        <v>11.18</v>
      </c>
    </row>
    <row r="14911" customFormat="false" ht="12.75" hidden="false" customHeight="false" outlineLevel="0" collapsed="false">
      <c r="A14911" s="210" t="s">
        <v>30263</v>
      </c>
      <c r="B14911" s="211" t="n">
        <v>9.83</v>
      </c>
    </row>
    <row r="14912" customFormat="false" ht="12.75" hidden="false" customHeight="false" outlineLevel="0" collapsed="false">
      <c r="A14912" s="210" t="s">
        <v>30264</v>
      </c>
      <c r="B14912" s="211" t="n">
        <v>11.15</v>
      </c>
    </row>
    <row r="14913" customFormat="false" ht="12.75" hidden="false" customHeight="false" outlineLevel="0" collapsed="false">
      <c r="A14913" s="210" t="s">
        <v>30266</v>
      </c>
      <c r="B14913" s="211" t="n">
        <v>9.8</v>
      </c>
    </row>
    <row r="14914" customFormat="false" ht="12.75" hidden="false" customHeight="false" outlineLevel="0" collapsed="false">
      <c r="A14914" s="210" t="s">
        <v>30267</v>
      </c>
      <c r="B14914" s="211" t="n">
        <v>13.2</v>
      </c>
    </row>
    <row r="14915" customFormat="false" ht="12.75" hidden="false" customHeight="false" outlineLevel="0" collapsed="false">
      <c r="A14915" s="210" t="s">
        <v>30269</v>
      </c>
      <c r="B14915" s="211" t="n">
        <v>11.68</v>
      </c>
    </row>
    <row r="14916" customFormat="false" ht="12.75" hidden="false" customHeight="false" outlineLevel="0" collapsed="false">
      <c r="A14916" s="210" t="s">
        <v>30270</v>
      </c>
      <c r="B14916" s="211" t="n">
        <v>13.08</v>
      </c>
    </row>
    <row r="14917" customFormat="false" ht="12.75" hidden="false" customHeight="false" outlineLevel="0" collapsed="false">
      <c r="A14917" s="210" t="s">
        <v>30272</v>
      </c>
      <c r="B14917" s="211" t="n">
        <v>11.56</v>
      </c>
    </row>
    <row r="14918" customFormat="false" ht="12.75" hidden="false" customHeight="false" outlineLevel="0" collapsed="false">
      <c r="A14918" s="210" t="s">
        <v>30273</v>
      </c>
      <c r="B14918" s="211" t="n">
        <v>14.52</v>
      </c>
    </row>
    <row r="14919" customFormat="false" ht="12.75" hidden="false" customHeight="false" outlineLevel="0" collapsed="false">
      <c r="A14919" s="210" t="s">
        <v>30275</v>
      </c>
      <c r="B14919" s="211" t="n">
        <v>12.84</v>
      </c>
    </row>
    <row r="14920" customFormat="false" ht="12.75" hidden="false" customHeight="false" outlineLevel="0" collapsed="false">
      <c r="A14920" s="210" t="s">
        <v>30276</v>
      </c>
      <c r="B14920" s="211" t="n">
        <v>18.77</v>
      </c>
    </row>
    <row r="14921" customFormat="false" ht="12.75" hidden="false" customHeight="false" outlineLevel="0" collapsed="false">
      <c r="A14921" s="210" t="s">
        <v>30278</v>
      </c>
      <c r="B14921" s="211" t="n">
        <v>16.92</v>
      </c>
    </row>
    <row r="14922" customFormat="false" ht="12.75" hidden="false" customHeight="false" outlineLevel="0" collapsed="false">
      <c r="A14922" s="210" t="s">
        <v>30279</v>
      </c>
      <c r="B14922" s="211" t="n">
        <v>19.88</v>
      </c>
    </row>
    <row r="14923" customFormat="false" ht="12.75" hidden="false" customHeight="false" outlineLevel="0" collapsed="false">
      <c r="A14923" s="210" t="s">
        <v>30281</v>
      </c>
      <c r="B14923" s="211" t="n">
        <v>18.03</v>
      </c>
    </row>
    <row r="14924" customFormat="false" ht="12.75" hidden="false" customHeight="false" outlineLevel="0" collapsed="false">
      <c r="A14924" s="210" t="s">
        <v>30282</v>
      </c>
      <c r="B14924" s="211" t="n">
        <v>21.69</v>
      </c>
    </row>
    <row r="14925" customFormat="false" ht="12.75" hidden="false" customHeight="false" outlineLevel="0" collapsed="false">
      <c r="A14925" s="210" t="s">
        <v>30284</v>
      </c>
      <c r="B14925" s="211" t="n">
        <v>19.69</v>
      </c>
    </row>
    <row r="14926" customFormat="false" ht="12.75" hidden="false" customHeight="false" outlineLevel="0" collapsed="false">
      <c r="A14926" s="210" t="s">
        <v>30285</v>
      </c>
      <c r="B14926" s="211" t="n">
        <v>28.02</v>
      </c>
    </row>
    <row r="14927" customFormat="false" ht="12.75" hidden="false" customHeight="false" outlineLevel="0" collapsed="false">
      <c r="A14927" s="210" t="s">
        <v>30287</v>
      </c>
      <c r="B14927" s="211" t="n">
        <v>25.85</v>
      </c>
    </row>
    <row r="14928" customFormat="false" ht="12.75" hidden="false" customHeight="false" outlineLevel="0" collapsed="false">
      <c r="A14928" s="210" t="s">
        <v>30288</v>
      </c>
      <c r="B14928" s="211" t="n">
        <v>30.91</v>
      </c>
    </row>
    <row r="14929" customFormat="false" ht="12.75" hidden="false" customHeight="false" outlineLevel="0" collapsed="false">
      <c r="A14929" s="210" t="s">
        <v>30290</v>
      </c>
      <c r="B14929" s="211" t="n">
        <v>28.74</v>
      </c>
    </row>
    <row r="14930" customFormat="false" ht="12.75" hidden="false" customHeight="false" outlineLevel="0" collapsed="false">
      <c r="A14930" s="210" t="s">
        <v>30291</v>
      </c>
      <c r="B14930" s="211" t="n">
        <v>33.23</v>
      </c>
    </row>
    <row r="14931" customFormat="false" ht="12.75" hidden="false" customHeight="false" outlineLevel="0" collapsed="false">
      <c r="A14931" s="210" t="s">
        <v>30293</v>
      </c>
      <c r="B14931" s="211" t="n">
        <v>31.06</v>
      </c>
    </row>
    <row r="14932" customFormat="false" ht="12.75" hidden="false" customHeight="false" outlineLevel="0" collapsed="false">
      <c r="A14932" s="210" t="s">
        <v>30294</v>
      </c>
      <c r="B14932" s="211" t="n">
        <v>44.94</v>
      </c>
    </row>
    <row r="14933" customFormat="false" ht="12.75" hidden="false" customHeight="false" outlineLevel="0" collapsed="false">
      <c r="A14933" s="210" t="s">
        <v>30296</v>
      </c>
      <c r="B14933" s="211" t="n">
        <v>42.61</v>
      </c>
    </row>
    <row r="14934" customFormat="false" ht="12.75" hidden="false" customHeight="false" outlineLevel="0" collapsed="false">
      <c r="A14934" s="210" t="s">
        <v>30297</v>
      </c>
      <c r="B14934" s="211" t="n">
        <v>62.23</v>
      </c>
    </row>
    <row r="14935" customFormat="false" ht="12.75" hidden="false" customHeight="false" outlineLevel="0" collapsed="false">
      <c r="A14935" s="210" t="s">
        <v>30299</v>
      </c>
      <c r="B14935" s="211" t="n">
        <v>59.69</v>
      </c>
    </row>
    <row r="14936" customFormat="false" ht="12.75" hidden="false" customHeight="false" outlineLevel="0" collapsed="false">
      <c r="A14936" s="210" t="s">
        <v>30300</v>
      </c>
      <c r="B14936" s="211" t="n">
        <v>14.78</v>
      </c>
    </row>
    <row r="14937" customFormat="false" ht="12.75" hidden="false" customHeight="false" outlineLevel="0" collapsed="false">
      <c r="A14937" s="210" t="s">
        <v>30303</v>
      </c>
      <c r="B14937" s="211" t="n">
        <v>13.43</v>
      </c>
    </row>
    <row r="14938" customFormat="false" ht="12.75" hidden="false" customHeight="false" outlineLevel="0" collapsed="false">
      <c r="A14938" s="210" t="s">
        <v>30304</v>
      </c>
      <c r="B14938" s="211" t="n">
        <v>17.92</v>
      </c>
    </row>
    <row r="14939" customFormat="false" ht="12.75" hidden="false" customHeight="false" outlineLevel="0" collapsed="false">
      <c r="A14939" s="210" t="s">
        <v>30306</v>
      </c>
      <c r="B14939" s="211" t="n">
        <v>16.4</v>
      </c>
    </row>
    <row r="14940" customFormat="false" ht="12.75" hidden="false" customHeight="false" outlineLevel="0" collapsed="false">
      <c r="A14940" s="210" t="s">
        <v>30307</v>
      </c>
      <c r="B14940" s="211" t="n">
        <v>19.92</v>
      </c>
    </row>
    <row r="14941" customFormat="false" ht="12.75" hidden="false" customHeight="false" outlineLevel="0" collapsed="false">
      <c r="A14941" s="210" t="s">
        <v>30309</v>
      </c>
      <c r="B14941" s="211" t="n">
        <v>18.35</v>
      </c>
    </row>
    <row r="14942" customFormat="false" ht="12.75" hidden="false" customHeight="false" outlineLevel="0" collapsed="false">
      <c r="A14942" s="210" t="s">
        <v>30310</v>
      </c>
      <c r="B14942" s="211" t="n">
        <v>21.99</v>
      </c>
    </row>
    <row r="14943" customFormat="false" ht="12.75" hidden="false" customHeight="false" outlineLevel="0" collapsed="false">
      <c r="A14943" s="210" t="s">
        <v>30312</v>
      </c>
      <c r="B14943" s="211" t="n">
        <v>20.37</v>
      </c>
    </row>
    <row r="14944" customFormat="false" ht="12.75" hidden="false" customHeight="false" outlineLevel="0" collapsed="false">
      <c r="A14944" s="210" t="s">
        <v>30313</v>
      </c>
      <c r="B14944" s="211" t="n">
        <v>24.35</v>
      </c>
    </row>
    <row r="14945" customFormat="false" ht="12.75" hidden="false" customHeight="false" outlineLevel="0" collapsed="false">
      <c r="A14945" s="210" t="s">
        <v>30315</v>
      </c>
      <c r="B14945" s="211" t="n">
        <v>22.67</v>
      </c>
    </row>
    <row r="14946" customFormat="false" ht="12.75" hidden="false" customHeight="false" outlineLevel="0" collapsed="false">
      <c r="A14946" s="210" t="s">
        <v>30316</v>
      </c>
      <c r="B14946" s="211" t="n">
        <v>30.41</v>
      </c>
    </row>
    <row r="14947" customFormat="false" ht="12.75" hidden="false" customHeight="false" outlineLevel="0" collapsed="false">
      <c r="A14947" s="210" t="s">
        <v>30318</v>
      </c>
      <c r="B14947" s="211" t="n">
        <v>28.68</v>
      </c>
    </row>
    <row r="14948" customFormat="false" ht="12.75" hidden="false" customHeight="false" outlineLevel="0" collapsed="false">
      <c r="A14948" s="210" t="s">
        <v>30319</v>
      </c>
      <c r="B14948" s="211" t="n">
        <v>35.43</v>
      </c>
    </row>
    <row r="14949" customFormat="false" ht="12.75" hidden="false" customHeight="false" outlineLevel="0" collapsed="false">
      <c r="A14949" s="210" t="s">
        <v>30321</v>
      </c>
      <c r="B14949" s="211" t="n">
        <v>33.64</v>
      </c>
    </row>
    <row r="14950" customFormat="false" ht="12.75" hidden="false" customHeight="false" outlineLevel="0" collapsed="false">
      <c r="A14950" s="210" t="s">
        <v>30322</v>
      </c>
      <c r="B14950" s="211" t="n">
        <v>41.31</v>
      </c>
    </row>
    <row r="14951" customFormat="false" ht="12.75" hidden="false" customHeight="false" outlineLevel="0" collapsed="false">
      <c r="A14951" s="210" t="s">
        <v>30324</v>
      </c>
      <c r="B14951" s="211" t="n">
        <v>39.46</v>
      </c>
    </row>
    <row r="14952" customFormat="false" ht="12.75" hidden="false" customHeight="false" outlineLevel="0" collapsed="false">
      <c r="A14952" s="210" t="s">
        <v>30325</v>
      </c>
      <c r="B14952" s="211" t="n">
        <v>47.69</v>
      </c>
    </row>
    <row r="14953" customFormat="false" ht="12.75" hidden="false" customHeight="false" outlineLevel="0" collapsed="false">
      <c r="A14953" s="210" t="s">
        <v>30327</v>
      </c>
      <c r="B14953" s="211" t="n">
        <v>45.74</v>
      </c>
    </row>
    <row r="14954" customFormat="false" ht="12.75" hidden="false" customHeight="false" outlineLevel="0" collapsed="false">
      <c r="A14954" s="210" t="s">
        <v>30328</v>
      </c>
      <c r="B14954" s="211" t="n">
        <v>62.58</v>
      </c>
    </row>
    <row r="14955" customFormat="false" ht="12.75" hidden="false" customHeight="false" outlineLevel="0" collapsed="false">
      <c r="A14955" s="210" t="s">
        <v>30330</v>
      </c>
      <c r="B14955" s="211" t="n">
        <v>60.58</v>
      </c>
    </row>
    <row r="14956" customFormat="false" ht="12.75" hidden="false" customHeight="false" outlineLevel="0" collapsed="false">
      <c r="A14956" s="210" t="s">
        <v>30331</v>
      </c>
      <c r="B14956" s="211" t="n">
        <v>81.44</v>
      </c>
    </row>
    <row r="14957" customFormat="false" ht="12.75" hidden="false" customHeight="false" outlineLevel="0" collapsed="false">
      <c r="A14957" s="210" t="s">
        <v>30333</v>
      </c>
      <c r="B14957" s="211" t="n">
        <v>79.27</v>
      </c>
    </row>
    <row r="14958" customFormat="false" ht="12.75" hidden="false" customHeight="false" outlineLevel="0" collapsed="false">
      <c r="A14958" s="210" t="s">
        <v>30334</v>
      </c>
      <c r="B14958" s="211" t="n">
        <v>14.69</v>
      </c>
    </row>
    <row r="14959" customFormat="false" ht="12.75" hidden="false" customHeight="false" outlineLevel="0" collapsed="false">
      <c r="A14959" s="210" t="s">
        <v>30337</v>
      </c>
      <c r="B14959" s="211" t="n">
        <v>14.07</v>
      </c>
    </row>
    <row r="14960" customFormat="false" ht="12.75" hidden="false" customHeight="false" outlineLevel="0" collapsed="false">
      <c r="A14960" s="210" t="s">
        <v>30338</v>
      </c>
      <c r="B14960" s="211" t="n">
        <v>16.06</v>
      </c>
    </row>
    <row r="14961" customFormat="false" ht="12.75" hidden="false" customHeight="false" outlineLevel="0" collapsed="false">
      <c r="A14961" s="210" t="s">
        <v>30340</v>
      </c>
      <c r="B14961" s="211" t="n">
        <v>15.28</v>
      </c>
    </row>
    <row r="14962" customFormat="false" ht="12.75" hidden="false" customHeight="false" outlineLevel="0" collapsed="false">
      <c r="A14962" s="210" t="s">
        <v>30341</v>
      </c>
      <c r="B14962" s="211" t="n">
        <v>20.05</v>
      </c>
    </row>
    <row r="14963" customFormat="false" ht="12.75" hidden="false" customHeight="false" outlineLevel="0" collapsed="false">
      <c r="A14963" s="210" t="s">
        <v>30343</v>
      </c>
      <c r="B14963" s="211" t="n">
        <v>19.11</v>
      </c>
    </row>
    <row r="14964" customFormat="false" ht="12.75" hidden="false" customHeight="false" outlineLevel="0" collapsed="false">
      <c r="A14964" s="210" t="s">
        <v>30344</v>
      </c>
      <c r="B14964" s="211" t="n">
        <v>13.69</v>
      </c>
    </row>
    <row r="14965" customFormat="false" ht="12.75" hidden="false" customHeight="false" outlineLevel="0" collapsed="false">
      <c r="A14965" s="210" t="s">
        <v>30346</v>
      </c>
      <c r="B14965" s="211" t="n">
        <v>13.07</v>
      </c>
    </row>
    <row r="14966" customFormat="false" ht="12.75" hidden="false" customHeight="false" outlineLevel="0" collapsed="false">
      <c r="A14966" s="210" t="s">
        <v>30347</v>
      </c>
      <c r="B14966" s="211" t="n">
        <v>16.06</v>
      </c>
    </row>
    <row r="14967" customFormat="false" ht="12.75" hidden="false" customHeight="false" outlineLevel="0" collapsed="false">
      <c r="A14967" s="210" t="s">
        <v>30349</v>
      </c>
      <c r="B14967" s="211" t="n">
        <v>15.28</v>
      </c>
    </row>
    <row r="14968" customFormat="false" ht="12.75" hidden="false" customHeight="false" outlineLevel="0" collapsed="false">
      <c r="A14968" s="210" t="s">
        <v>30350</v>
      </c>
      <c r="B14968" s="211" t="n">
        <v>18.94</v>
      </c>
    </row>
    <row r="14969" customFormat="false" ht="12.75" hidden="false" customHeight="false" outlineLevel="0" collapsed="false">
      <c r="A14969" s="210" t="s">
        <v>30352</v>
      </c>
      <c r="B14969" s="211" t="n">
        <v>18</v>
      </c>
    </row>
    <row r="14970" customFormat="false" ht="12.75" hidden="false" customHeight="false" outlineLevel="0" collapsed="false">
      <c r="A14970" s="210" t="s">
        <v>30353</v>
      </c>
      <c r="B14970" s="211" t="n">
        <v>12.72</v>
      </c>
    </row>
    <row r="14971" customFormat="false" ht="12.75" hidden="false" customHeight="false" outlineLevel="0" collapsed="false">
      <c r="A14971" s="210" t="s">
        <v>30355</v>
      </c>
      <c r="B14971" s="211" t="n">
        <v>12.1</v>
      </c>
    </row>
    <row r="14972" customFormat="false" ht="12.75" hidden="false" customHeight="false" outlineLevel="0" collapsed="false">
      <c r="A14972" s="210" t="s">
        <v>30356</v>
      </c>
      <c r="B14972" s="211" t="n">
        <v>14.59</v>
      </c>
    </row>
    <row r="14973" customFormat="false" ht="12.75" hidden="false" customHeight="false" outlineLevel="0" collapsed="false">
      <c r="A14973" s="210" t="s">
        <v>30358</v>
      </c>
      <c r="B14973" s="211" t="n">
        <v>13.81</v>
      </c>
    </row>
    <row r="14974" customFormat="false" ht="12.75" hidden="false" customHeight="false" outlineLevel="0" collapsed="false">
      <c r="A14974" s="210" t="s">
        <v>30359</v>
      </c>
      <c r="B14974" s="211" t="n">
        <v>18.61</v>
      </c>
    </row>
    <row r="14975" customFormat="false" ht="12.75" hidden="false" customHeight="false" outlineLevel="0" collapsed="false">
      <c r="A14975" s="210" t="s">
        <v>30361</v>
      </c>
      <c r="B14975" s="211" t="n">
        <v>17.67</v>
      </c>
    </row>
    <row r="14976" customFormat="false" ht="12.75" hidden="false" customHeight="false" outlineLevel="0" collapsed="false">
      <c r="A14976" s="210" t="s">
        <v>30362</v>
      </c>
      <c r="B14976" s="211" t="n">
        <v>13.69</v>
      </c>
    </row>
    <row r="14977" customFormat="false" ht="12.75" hidden="false" customHeight="false" outlineLevel="0" collapsed="false">
      <c r="A14977" s="210" t="s">
        <v>30364</v>
      </c>
      <c r="B14977" s="211" t="n">
        <v>13.07</v>
      </c>
    </row>
    <row r="14978" customFormat="false" ht="12.75" hidden="false" customHeight="false" outlineLevel="0" collapsed="false">
      <c r="A14978" s="210" t="s">
        <v>30365</v>
      </c>
      <c r="B14978" s="211" t="n">
        <v>15.49</v>
      </c>
    </row>
    <row r="14979" customFormat="false" ht="12.75" hidden="false" customHeight="false" outlineLevel="0" collapsed="false">
      <c r="A14979" s="210" t="s">
        <v>30367</v>
      </c>
      <c r="B14979" s="211" t="n">
        <v>14.71</v>
      </c>
    </row>
    <row r="14980" customFormat="false" ht="12.75" hidden="false" customHeight="false" outlineLevel="0" collapsed="false">
      <c r="A14980" s="210" t="s">
        <v>30368</v>
      </c>
      <c r="B14980" s="211" t="n">
        <v>16.48</v>
      </c>
    </row>
    <row r="14981" customFormat="false" ht="12.75" hidden="false" customHeight="false" outlineLevel="0" collapsed="false">
      <c r="A14981" s="210" t="s">
        <v>30370</v>
      </c>
      <c r="B14981" s="211" t="n">
        <v>15.54</v>
      </c>
    </row>
    <row r="14982" customFormat="false" ht="12.75" hidden="false" customHeight="false" outlineLevel="0" collapsed="false">
      <c r="A14982" s="210" t="s">
        <v>30371</v>
      </c>
      <c r="B14982" s="211" t="n">
        <v>49.84</v>
      </c>
    </row>
    <row r="14983" customFormat="false" ht="12.75" hidden="false" customHeight="false" outlineLevel="0" collapsed="false">
      <c r="A14983" s="210" t="s">
        <v>30373</v>
      </c>
      <c r="B14983" s="211" t="n">
        <v>48.74</v>
      </c>
    </row>
    <row r="14984" customFormat="false" ht="12.75" hidden="false" customHeight="false" outlineLevel="0" collapsed="false">
      <c r="A14984" s="210" t="s">
        <v>30374</v>
      </c>
      <c r="B14984" s="211" t="n">
        <v>13.69</v>
      </c>
    </row>
    <row r="14985" customFormat="false" ht="12.75" hidden="false" customHeight="false" outlineLevel="0" collapsed="false">
      <c r="A14985" s="210" t="s">
        <v>30376</v>
      </c>
      <c r="B14985" s="211" t="n">
        <v>13.07</v>
      </c>
    </row>
    <row r="14986" customFormat="false" ht="12.75" hidden="false" customHeight="false" outlineLevel="0" collapsed="false">
      <c r="A14986" s="210" t="s">
        <v>30377</v>
      </c>
      <c r="B14986" s="211" t="n">
        <v>13.43</v>
      </c>
    </row>
    <row r="14987" customFormat="false" ht="12.75" hidden="false" customHeight="false" outlineLevel="0" collapsed="false">
      <c r="A14987" s="210" t="s">
        <v>30379</v>
      </c>
      <c r="B14987" s="211" t="n">
        <v>12.65</v>
      </c>
    </row>
    <row r="14988" customFormat="false" ht="12.75" hidden="false" customHeight="false" outlineLevel="0" collapsed="false">
      <c r="A14988" s="210" t="s">
        <v>30380</v>
      </c>
      <c r="B14988" s="211" t="n">
        <v>18.24</v>
      </c>
    </row>
    <row r="14989" customFormat="false" ht="12.75" hidden="false" customHeight="false" outlineLevel="0" collapsed="false">
      <c r="A14989" s="210" t="s">
        <v>30382</v>
      </c>
      <c r="B14989" s="211" t="n">
        <v>17.3</v>
      </c>
    </row>
    <row r="14990" customFormat="false" ht="12.75" hidden="false" customHeight="false" outlineLevel="0" collapsed="false">
      <c r="A14990" s="210" t="s">
        <v>30383</v>
      </c>
      <c r="B14990" s="211" t="n">
        <v>15.49</v>
      </c>
    </row>
    <row r="14991" customFormat="false" ht="12.75" hidden="false" customHeight="false" outlineLevel="0" collapsed="false">
      <c r="A14991" s="210" t="s">
        <v>30385</v>
      </c>
      <c r="B14991" s="211" t="n">
        <v>14.87</v>
      </c>
    </row>
    <row r="14992" customFormat="false" ht="12.75" hidden="false" customHeight="false" outlineLevel="0" collapsed="false">
      <c r="A14992" s="210" t="s">
        <v>30386</v>
      </c>
      <c r="B14992" s="211" t="n">
        <v>18.47</v>
      </c>
    </row>
    <row r="14993" customFormat="false" ht="12.75" hidden="false" customHeight="false" outlineLevel="0" collapsed="false">
      <c r="A14993" s="210" t="s">
        <v>30388</v>
      </c>
      <c r="B14993" s="211" t="n">
        <v>17.69</v>
      </c>
    </row>
    <row r="14994" customFormat="false" ht="12.75" hidden="false" customHeight="false" outlineLevel="0" collapsed="false">
      <c r="A14994" s="210" t="s">
        <v>30389</v>
      </c>
      <c r="B14994" s="211" t="n">
        <v>23.05</v>
      </c>
    </row>
    <row r="14995" customFormat="false" ht="12.75" hidden="false" customHeight="false" outlineLevel="0" collapsed="false">
      <c r="A14995" s="210" t="s">
        <v>30391</v>
      </c>
      <c r="B14995" s="211" t="n">
        <v>22.11</v>
      </c>
    </row>
    <row r="14996" customFormat="false" ht="12.75" hidden="false" customHeight="false" outlineLevel="0" collapsed="false">
      <c r="A14996" s="210" t="s">
        <v>30392</v>
      </c>
      <c r="B14996" s="211" t="n">
        <v>21.27</v>
      </c>
    </row>
    <row r="14997" customFormat="false" ht="12.75" hidden="false" customHeight="false" outlineLevel="0" collapsed="false">
      <c r="A14997" s="210" t="s">
        <v>30394</v>
      </c>
      <c r="B14997" s="211" t="n">
        <v>20.33</v>
      </c>
    </row>
    <row r="14998" customFormat="false" ht="12.75" hidden="false" customHeight="false" outlineLevel="0" collapsed="false">
      <c r="A14998" s="210" t="s">
        <v>30395</v>
      </c>
      <c r="B14998" s="211" t="n">
        <v>55.4</v>
      </c>
    </row>
    <row r="14999" customFormat="false" ht="12.75" hidden="false" customHeight="false" outlineLevel="0" collapsed="false">
      <c r="A14999" s="210" t="s">
        <v>30397</v>
      </c>
      <c r="B14999" s="211" t="n">
        <v>54.15</v>
      </c>
    </row>
    <row r="15000" customFormat="false" ht="12.75" hidden="false" customHeight="false" outlineLevel="0" collapsed="false">
      <c r="A15000" s="210" t="s">
        <v>30398</v>
      </c>
      <c r="B15000" s="211" t="n">
        <v>14.88</v>
      </c>
    </row>
    <row r="15001" customFormat="false" ht="12.75" hidden="false" customHeight="false" outlineLevel="0" collapsed="false">
      <c r="A15001" s="210" t="s">
        <v>30400</v>
      </c>
      <c r="B15001" s="211" t="n">
        <v>14.26</v>
      </c>
    </row>
    <row r="15002" customFormat="false" ht="12.75" hidden="false" customHeight="false" outlineLevel="0" collapsed="false">
      <c r="A15002" s="210" t="s">
        <v>30401</v>
      </c>
      <c r="B15002" s="211" t="n">
        <v>14</v>
      </c>
    </row>
    <row r="15003" customFormat="false" ht="12.75" hidden="false" customHeight="false" outlineLevel="0" collapsed="false">
      <c r="A15003" s="210" t="s">
        <v>30403</v>
      </c>
      <c r="B15003" s="211" t="n">
        <v>13.22</v>
      </c>
    </row>
    <row r="15004" customFormat="false" ht="12.75" hidden="false" customHeight="false" outlineLevel="0" collapsed="false">
      <c r="A15004" s="210" t="s">
        <v>30404</v>
      </c>
      <c r="B15004" s="211" t="n">
        <v>20.39</v>
      </c>
    </row>
    <row r="15005" customFormat="false" ht="12.75" hidden="false" customHeight="false" outlineLevel="0" collapsed="false">
      <c r="A15005" s="210" t="s">
        <v>30406</v>
      </c>
      <c r="B15005" s="211" t="n">
        <v>19.45</v>
      </c>
    </row>
    <row r="15006" customFormat="false" ht="12.75" hidden="false" customHeight="false" outlineLevel="0" collapsed="false">
      <c r="A15006" s="210" t="s">
        <v>30407</v>
      </c>
      <c r="B15006" s="211" t="n">
        <v>9.21</v>
      </c>
    </row>
    <row r="15007" customFormat="false" ht="12.75" hidden="false" customHeight="false" outlineLevel="0" collapsed="false">
      <c r="A15007" s="210" t="s">
        <v>30410</v>
      </c>
      <c r="B15007" s="211" t="n">
        <v>8.59</v>
      </c>
    </row>
    <row r="15008" customFormat="false" ht="12.75" hidden="false" customHeight="false" outlineLevel="0" collapsed="false">
      <c r="A15008" s="210" t="s">
        <v>30411</v>
      </c>
      <c r="B15008" s="211" t="n">
        <v>10.39</v>
      </c>
    </row>
    <row r="15009" customFormat="false" ht="12.75" hidden="false" customHeight="false" outlineLevel="0" collapsed="false">
      <c r="A15009" s="210" t="s">
        <v>30413</v>
      </c>
      <c r="B15009" s="211" t="n">
        <v>9.61</v>
      </c>
    </row>
    <row r="15010" customFormat="false" ht="12.75" hidden="false" customHeight="false" outlineLevel="0" collapsed="false">
      <c r="A15010" s="210" t="s">
        <v>30414</v>
      </c>
      <c r="B15010" s="211" t="n">
        <v>11.57</v>
      </c>
    </row>
    <row r="15011" customFormat="false" ht="12.75" hidden="false" customHeight="false" outlineLevel="0" collapsed="false">
      <c r="A15011" s="210" t="s">
        <v>30416</v>
      </c>
      <c r="B15011" s="211" t="n">
        <v>10.63</v>
      </c>
    </row>
    <row r="15012" customFormat="false" ht="12.75" hidden="false" customHeight="false" outlineLevel="0" collapsed="false">
      <c r="A15012" s="210" t="s">
        <v>30417</v>
      </c>
      <c r="B15012" s="211" t="n">
        <v>7.17</v>
      </c>
    </row>
    <row r="15013" customFormat="false" ht="12.75" hidden="false" customHeight="false" outlineLevel="0" collapsed="false">
      <c r="A15013" s="210" t="s">
        <v>30419</v>
      </c>
      <c r="B15013" s="211" t="n">
        <v>6.52</v>
      </c>
    </row>
    <row r="15014" customFormat="false" ht="12.75" hidden="false" customHeight="false" outlineLevel="0" collapsed="false">
      <c r="A15014" s="210" t="s">
        <v>30420</v>
      </c>
      <c r="B15014" s="211" t="n">
        <v>7.31</v>
      </c>
    </row>
    <row r="15015" customFormat="false" ht="12.75" hidden="false" customHeight="false" outlineLevel="0" collapsed="false">
      <c r="A15015" s="210" t="s">
        <v>30422</v>
      </c>
      <c r="B15015" s="211" t="n">
        <v>6.66</v>
      </c>
    </row>
    <row r="15016" customFormat="false" ht="12.75" hidden="false" customHeight="false" outlineLevel="0" collapsed="false">
      <c r="A15016" s="210" t="s">
        <v>30423</v>
      </c>
      <c r="B15016" s="211" t="n">
        <v>8.01</v>
      </c>
    </row>
    <row r="15017" customFormat="false" ht="12.75" hidden="false" customHeight="false" outlineLevel="0" collapsed="false">
      <c r="A15017" s="210" t="s">
        <v>30425</v>
      </c>
      <c r="B15017" s="211" t="n">
        <v>7.36</v>
      </c>
    </row>
    <row r="15018" customFormat="false" ht="12.75" hidden="false" customHeight="false" outlineLevel="0" collapsed="false">
      <c r="A15018" s="210" t="s">
        <v>30426</v>
      </c>
      <c r="B15018" s="211" t="n">
        <v>37.46</v>
      </c>
    </row>
    <row r="15019" customFormat="false" ht="12.75" hidden="false" customHeight="false" outlineLevel="0" collapsed="false">
      <c r="A15019" s="210" t="s">
        <v>30428</v>
      </c>
      <c r="B15019" s="211" t="n">
        <v>33.67</v>
      </c>
    </row>
    <row r="15020" customFormat="false" ht="12.75" hidden="false" customHeight="false" outlineLevel="0" collapsed="false">
      <c r="A15020" s="210" t="s">
        <v>30429</v>
      </c>
      <c r="B15020" s="211" t="n">
        <v>18.14</v>
      </c>
    </row>
    <row r="15021" customFormat="false" ht="12.75" hidden="false" customHeight="false" outlineLevel="0" collapsed="false">
      <c r="A15021" s="210" t="s">
        <v>30432</v>
      </c>
      <c r="B15021" s="211" t="n">
        <v>15.94</v>
      </c>
    </row>
    <row r="15022" customFormat="false" ht="12.75" hidden="false" customHeight="false" outlineLevel="0" collapsed="false">
      <c r="A15022" s="210" t="s">
        <v>30433</v>
      </c>
      <c r="B15022" s="211" t="n">
        <v>55.76</v>
      </c>
    </row>
    <row r="15023" customFormat="false" ht="12.75" hidden="false" customHeight="false" outlineLevel="0" collapsed="false">
      <c r="A15023" s="210" t="s">
        <v>30436</v>
      </c>
      <c r="B15023" s="211" t="n">
        <v>53.56</v>
      </c>
    </row>
    <row r="15024" customFormat="false" ht="12.75" hidden="false" customHeight="false" outlineLevel="0" collapsed="false">
      <c r="A15024" s="210" t="s">
        <v>30437</v>
      </c>
      <c r="B15024" s="211" t="n">
        <v>116.12</v>
      </c>
    </row>
    <row r="15025" customFormat="false" ht="12.75" hidden="false" customHeight="false" outlineLevel="0" collapsed="false">
      <c r="A15025" s="210" t="s">
        <v>30440</v>
      </c>
      <c r="B15025" s="211" t="n">
        <v>113.77</v>
      </c>
    </row>
    <row r="15026" customFormat="false" ht="12.75" hidden="false" customHeight="false" outlineLevel="0" collapsed="false">
      <c r="A15026" s="210" t="s">
        <v>30441</v>
      </c>
      <c r="B15026" s="211" t="n">
        <v>192.14</v>
      </c>
    </row>
    <row r="15027" customFormat="false" ht="12.75" hidden="false" customHeight="false" outlineLevel="0" collapsed="false">
      <c r="A15027" s="210" t="s">
        <v>30444</v>
      </c>
      <c r="B15027" s="211" t="n">
        <v>189.63</v>
      </c>
    </row>
    <row r="15028" customFormat="false" ht="12.75" hidden="false" customHeight="false" outlineLevel="0" collapsed="false">
      <c r="A15028" s="210" t="s">
        <v>30445</v>
      </c>
      <c r="B15028" s="211" t="n">
        <v>324.71</v>
      </c>
    </row>
    <row r="15029" customFormat="false" ht="12.75" hidden="false" customHeight="false" outlineLevel="0" collapsed="false">
      <c r="A15029" s="210" t="s">
        <v>30448</v>
      </c>
      <c r="B15029" s="211" t="n">
        <v>322.04</v>
      </c>
    </row>
    <row r="15030" customFormat="false" ht="12.75" hidden="false" customHeight="false" outlineLevel="0" collapsed="false">
      <c r="A15030" s="210" t="s">
        <v>30449</v>
      </c>
      <c r="B15030" s="211" t="n">
        <v>825.19</v>
      </c>
    </row>
    <row r="15031" customFormat="false" ht="12.75" hidden="false" customHeight="false" outlineLevel="0" collapsed="false">
      <c r="A15031" s="210" t="s">
        <v>30452</v>
      </c>
      <c r="B15031" s="211" t="n">
        <v>822.36</v>
      </c>
    </row>
    <row r="15032" customFormat="false" ht="12.75" hidden="false" customHeight="false" outlineLevel="0" collapsed="false">
      <c r="A15032" s="210" t="s">
        <v>30453</v>
      </c>
      <c r="B15032" s="211" t="n">
        <v>1139.94</v>
      </c>
    </row>
    <row r="15033" customFormat="false" ht="12.75" hidden="false" customHeight="false" outlineLevel="0" collapsed="false">
      <c r="A15033" s="210" t="s">
        <v>30456</v>
      </c>
      <c r="B15033" s="211" t="n">
        <v>1136.8</v>
      </c>
    </row>
    <row r="15034" customFormat="false" ht="12.75" hidden="false" customHeight="false" outlineLevel="0" collapsed="false">
      <c r="A15034" s="210" t="s">
        <v>30457</v>
      </c>
      <c r="B15034" s="211" t="n">
        <v>3456.88</v>
      </c>
    </row>
    <row r="15035" customFormat="false" ht="12.75" hidden="false" customHeight="false" outlineLevel="0" collapsed="false">
      <c r="A15035" s="210" t="s">
        <v>30460</v>
      </c>
      <c r="B15035" s="211" t="n">
        <v>3453.42</v>
      </c>
    </row>
    <row r="15036" customFormat="false" ht="12.75" hidden="false" customHeight="false" outlineLevel="0" collapsed="false">
      <c r="A15036" s="210" t="s">
        <v>30461</v>
      </c>
      <c r="B15036" s="211" t="n">
        <v>77</v>
      </c>
    </row>
    <row r="15037" customFormat="false" ht="12.75" hidden="false" customHeight="false" outlineLevel="0" collapsed="false">
      <c r="A15037" s="210" t="s">
        <v>30464</v>
      </c>
      <c r="B15037" s="211" t="n">
        <v>71.58</v>
      </c>
    </row>
    <row r="15038" customFormat="false" ht="12.75" hidden="false" customHeight="false" outlineLevel="0" collapsed="false">
      <c r="A15038" s="210" t="s">
        <v>30465</v>
      </c>
      <c r="B15038" s="211" t="n">
        <v>38.24</v>
      </c>
    </row>
    <row r="15039" customFormat="false" ht="12.75" hidden="false" customHeight="false" outlineLevel="0" collapsed="false">
      <c r="A15039" s="210" t="s">
        <v>30469</v>
      </c>
      <c r="B15039" s="211" t="n">
        <v>35.8</v>
      </c>
    </row>
    <row r="15040" customFormat="false" ht="12.75" hidden="false" customHeight="false" outlineLevel="0" collapsed="false">
      <c r="A15040" s="210" t="s">
        <v>30470</v>
      </c>
      <c r="B15040" s="211" t="n">
        <v>26.05</v>
      </c>
    </row>
    <row r="15041" customFormat="false" ht="12.75" hidden="false" customHeight="false" outlineLevel="0" collapsed="false">
      <c r="A15041" s="210" t="s">
        <v>30473</v>
      </c>
      <c r="B15041" s="211" t="n">
        <v>23.34</v>
      </c>
    </row>
    <row r="15042" customFormat="false" ht="12.75" hidden="false" customHeight="false" outlineLevel="0" collapsed="false">
      <c r="A15042" s="210" t="s">
        <v>30474</v>
      </c>
      <c r="B15042" s="211" t="n">
        <v>28.14</v>
      </c>
    </row>
    <row r="15043" customFormat="false" ht="12.75" hidden="false" customHeight="false" outlineLevel="0" collapsed="false">
      <c r="A15043" s="210" t="s">
        <v>30477</v>
      </c>
      <c r="B15043" s="211" t="n">
        <v>25.43</v>
      </c>
    </row>
    <row r="15044" customFormat="false" ht="12.75" hidden="false" customHeight="false" outlineLevel="0" collapsed="false">
      <c r="A15044" s="210" t="s">
        <v>30478</v>
      </c>
      <c r="B15044" s="211" t="n">
        <v>41.6</v>
      </c>
    </row>
    <row r="15045" customFormat="false" ht="12.75" hidden="false" customHeight="false" outlineLevel="0" collapsed="false">
      <c r="A15045" s="210" t="s">
        <v>30480</v>
      </c>
      <c r="B15045" s="211" t="n">
        <v>38.73</v>
      </c>
    </row>
    <row r="15046" customFormat="false" ht="12.75" hidden="false" customHeight="false" outlineLevel="0" collapsed="false">
      <c r="A15046" s="210" t="s">
        <v>30481</v>
      </c>
      <c r="B15046" s="211" t="n">
        <v>43.11</v>
      </c>
    </row>
    <row r="15047" customFormat="false" ht="12.75" hidden="false" customHeight="false" outlineLevel="0" collapsed="false">
      <c r="A15047" s="210" t="s">
        <v>30483</v>
      </c>
      <c r="B15047" s="211" t="n">
        <v>40.24</v>
      </c>
    </row>
    <row r="15048" customFormat="false" ht="12.75" hidden="false" customHeight="false" outlineLevel="0" collapsed="false">
      <c r="A15048" s="210" t="s">
        <v>30484</v>
      </c>
      <c r="B15048" s="211" t="n">
        <v>44.56</v>
      </c>
    </row>
    <row r="15049" customFormat="false" ht="12.75" hidden="false" customHeight="false" outlineLevel="0" collapsed="false">
      <c r="A15049" s="210" t="s">
        <v>30486</v>
      </c>
      <c r="B15049" s="211" t="n">
        <v>41.69</v>
      </c>
    </row>
    <row r="15050" customFormat="false" ht="12.75" hidden="false" customHeight="false" outlineLevel="0" collapsed="false">
      <c r="A15050" s="210" t="s">
        <v>30487</v>
      </c>
      <c r="B15050" s="211" t="n">
        <v>64.77</v>
      </c>
    </row>
    <row r="15051" customFormat="false" ht="12.75" hidden="false" customHeight="false" outlineLevel="0" collapsed="false">
      <c r="A15051" s="210" t="s">
        <v>30489</v>
      </c>
      <c r="B15051" s="211" t="n">
        <v>61.79</v>
      </c>
    </row>
    <row r="15052" customFormat="false" ht="12.75" hidden="false" customHeight="false" outlineLevel="0" collapsed="false">
      <c r="A15052" s="210" t="s">
        <v>30490</v>
      </c>
      <c r="B15052" s="211" t="n">
        <v>76.6</v>
      </c>
    </row>
    <row r="15053" customFormat="false" ht="12.75" hidden="false" customHeight="false" outlineLevel="0" collapsed="false">
      <c r="A15053" s="210" t="s">
        <v>30492</v>
      </c>
      <c r="B15053" s="211" t="n">
        <v>73.62</v>
      </c>
    </row>
    <row r="15054" customFormat="false" ht="12.75" hidden="false" customHeight="false" outlineLevel="0" collapsed="false">
      <c r="A15054" s="210" t="s">
        <v>30493</v>
      </c>
      <c r="B15054" s="211" t="n">
        <v>39.6</v>
      </c>
    </row>
    <row r="15055" customFormat="false" ht="12.75" hidden="false" customHeight="false" outlineLevel="0" collapsed="false">
      <c r="A15055" s="210" t="s">
        <v>30495</v>
      </c>
      <c r="B15055" s="211" t="n">
        <v>35.23</v>
      </c>
    </row>
    <row r="15056" customFormat="false" ht="12.75" hidden="false" customHeight="false" outlineLevel="0" collapsed="false">
      <c r="A15056" s="210" t="s">
        <v>30496</v>
      </c>
      <c r="B15056" s="211" t="n">
        <v>40.65</v>
      </c>
    </row>
    <row r="15057" customFormat="false" ht="12.75" hidden="false" customHeight="false" outlineLevel="0" collapsed="false">
      <c r="A15057" s="210" t="s">
        <v>30497</v>
      </c>
      <c r="B15057" s="211" t="n">
        <v>36.26</v>
      </c>
    </row>
    <row r="15058" customFormat="false" ht="12.75" hidden="false" customHeight="false" outlineLevel="0" collapsed="false">
      <c r="A15058" s="210" t="s">
        <v>30498</v>
      </c>
      <c r="B15058" s="211" t="n">
        <v>47.58</v>
      </c>
    </row>
    <row r="15059" customFormat="false" ht="12.75" hidden="false" customHeight="false" outlineLevel="0" collapsed="false">
      <c r="A15059" s="210" t="s">
        <v>30499</v>
      </c>
      <c r="B15059" s="211" t="n">
        <v>42.72</v>
      </c>
    </row>
    <row r="15060" customFormat="false" ht="12.75" hidden="false" customHeight="false" outlineLevel="0" collapsed="false">
      <c r="A15060" s="210" t="s">
        <v>30500</v>
      </c>
      <c r="B15060" s="211" t="n">
        <v>52.29</v>
      </c>
    </row>
    <row r="15061" customFormat="false" ht="12.75" hidden="false" customHeight="false" outlineLevel="0" collapsed="false">
      <c r="A15061" s="210" t="s">
        <v>30501</v>
      </c>
      <c r="B15061" s="211" t="n">
        <v>47.4</v>
      </c>
    </row>
    <row r="15062" customFormat="false" ht="12.75" hidden="false" customHeight="false" outlineLevel="0" collapsed="false">
      <c r="A15062" s="210" t="s">
        <v>30502</v>
      </c>
      <c r="B15062" s="211" t="n">
        <v>61.31</v>
      </c>
    </row>
    <row r="15063" customFormat="false" ht="12.75" hidden="false" customHeight="false" outlineLevel="0" collapsed="false">
      <c r="A15063" s="210" t="s">
        <v>30503</v>
      </c>
      <c r="B15063" s="211" t="n">
        <v>56.38</v>
      </c>
    </row>
    <row r="15064" customFormat="false" ht="12.75" hidden="false" customHeight="false" outlineLevel="0" collapsed="false">
      <c r="A15064" s="210" t="s">
        <v>30504</v>
      </c>
      <c r="B15064" s="211" t="n">
        <v>85.69</v>
      </c>
    </row>
    <row r="15065" customFormat="false" ht="12.75" hidden="false" customHeight="false" outlineLevel="0" collapsed="false">
      <c r="A15065" s="210" t="s">
        <v>30505</v>
      </c>
      <c r="B15065" s="211" t="n">
        <v>80.2</v>
      </c>
    </row>
    <row r="15066" customFormat="false" ht="12.75" hidden="false" customHeight="false" outlineLevel="0" collapsed="false">
      <c r="A15066" s="210" t="s">
        <v>30506</v>
      </c>
      <c r="B15066" s="211" t="n">
        <v>99.24</v>
      </c>
    </row>
    <row r="15067" customFormat="false" ht="12.75" hidden="false" customHeight="false" outlineLevel="0" collapsed="false">
      <c r="A15067" s="210" t="s">
        <v>30507</v>
      </c>
      <c r="B15067" s="211" t="n">
        <v>93.64</v>
      </c>
    </row>
    <row r="15068" customFormat="false" ht="12.75" hidden="false" customHeight="false" outlineLevel="0" collapsed="false">
      <c r="A15068" s="210" t="s">
        <v>30508</v>
      </c>
      <c r="B15068" s="211" t="n">
        <v>93.66</v>
      </c>
    </row>
    <row r="15069" customFormat="false" ht="12.75" hidden="false" customHeight="false" outlineLevel="0" collapsed="false">
      <c r="A15069" s="210" t="s">
        <v>30512</v>
      </c>
      <c r="B15069" s="211" t="n">
        <v>88.24</v>
      </c>
    </row>
    <row r="15070" customFormat="false" ht="12.75" hidden="false" customHeight="false" outlineLevel="0" collapsed="false">
      <c r="A15070" s="210" t="s">
        <v>30513</v>
      </c>
      <c r="B15070" s="211" t="n">
        <v>91.5</v>
      </c>
    </row>
    <row r="15071" customFormat="false" ht="12.75" hidden="false" customHeight="false" outlineLevel="0" collapsed="false">
      <c r="A15071" s="210" t="s">
        <v>30517</v>
      </c>
      <c r="B15071" s="211" t="n">
        <v>86.08</v>
      </c>
    </row>
    <row r="15072" customFormat="false" ht="12.75" hidden="false" customHeight="false" outlineLevel="0" collapsed="false">
      <c r="A15072" s="210" t="s">
        <v>30518</v>
      </c>
      <c r="B15072" s="211" t="n">
        <v>114.7</v>
      </c>
    </row>
    <row r="15073" customFormat="false" ht="12.75" hidden="false" customHeight="false" outlineLevel="0" collapsed="false">
      <c r="A15073" s="210" t="s">
        <v>30520</v>
      </c>
      <c r="B15073" s="211" t="n">
        <v>109.28</v>
      </c>
    </row>
    <row r="15074" customFormat="false" ht="12.75" hidden="false" customHeight="false" outlineLevel="0" collapsed="false">
      <c r="A15074" s="210" t="s">
        <v>30521</v>
      </c>
      <c r="B15074" s="211" t="n">
        <v>112.35</v>
      </c>
    </row>
    <row r="15075" customFormat="false" ht="12.75" hidden="false" customHeight="false" outlineLevel="0" collapsed="false">
      <c r="A15075" s="210" t="s">
        <v>30523</v>
      </c>
      <c r="B15075" s="211" t="n">
        <v>106.93</v>
      </c>
    </row>
    <row r="15076" customFormat="false" ht="12.75" hidden="false" customHeight="false" outlineLevel="0" collapsed="false">
      <c r="A15076" s="210" t="s">
        <v>30524</v>
      </c>
      <c r="B15076" s="211" t="n">
        <v>72.08</v>
      </c>
    </row>
    <row r="15077" customFormat="false" ht="12.75" hidden="false" customHeight="false" outlineLevel="0" collapsed="false">
      <c r="A15077" s="210" t="s">
        <v>30528</v>
      </c>
      <c r="B15077" s="211" t="n">
        <v>66.67</v>
      </c>
    </row>
    <row r="15078" customFormat="false" ht="12.75" hidden="false" customHeight="false" outlineLevel="0" collapsed="false">
      <c r="A15078" s="210" t="s">
        <v>30529</v>
      </c>
      <c r="B15078" s="211" t="n">
        <v>77.75</v>
      </c>
    </row>
    <row r="15079" customFormat="false" ht="12.75" hidden="false" customHeight="false" outlineLevel="0" collapsed="false">
      <c r="A15079" s="210" t="s">
        <v>30533</v>
      </c>
      <c r="B15079" s="211" t="n">
        <v>72.34</v>
      </c>
    </row>
    <row r="15080" customFormat="false" ht="12.75" hidden="false" customHeight="false" outlineLevel="0" collapsed="false">
      <c r="A15080" s="210" t="s">
        <v>30534</v>
      </c>
      <c r="B15080" s="211" t="n">
        <v>84.72</v>
      </c>
    </row>
    <row r="15081" customFormat="false" ht="12.75" hidden="false" customHeight="false" outlineLevel="0" collapsed="false">
      <c r="A15081" s="210" t="s">
        <v>30536</v>
      </c>
      <c r="B15081" s="211" t="n">
        <v>79.3</v>
      </c>
    </row>
    <row r="15082" customFormat="false" ht="12.75" hidden="false" customHeight="false" outlineLevel="0" collapsed="false">
      <c r="A15082" s="210" t="s">
        <v>30537</v>
      </c>
      <c r="B15082" s="211" t="n">
        <v>89.2</v>
      </c>
    </row>
    <row r="15083" customFormat="false" ht="12.75" hidden="false" customHeight="false" outlineLevel="0" collapsed="false">
      <c r="A15083" s="210" t="s">
        <v>30539</v>
      </c>
      <c r="B15083" s="211" t="n">
        <v>83.78</v>
      </c>
    </row>
    <row r="15084" customFormat="false" ht="12.75" hidden="false" customHeight="false" outlineLevel="0" collapsed="false">
      <c r="A15084" s="210" t="s">
        <v>30540</v>
      </c>
      <c r="B15084" s="211" t="n">
        <v>110.43</v>
      </c>
    </row>
    <row r="15085" customFormat="false" ht="12.75" hidden="false" customHeight="false" outlineLevel="0" collapsed="false">
      <c r="A15085" s="210" t="s">
        <v>30542</v>
      </c>
      <c r="B15085" s="211" t="n">
        <v>105.01</v>
      </c>
    </row>
    <row r="15086" customFormat="false" ht="12.75" hidden="false" customHeight="false" outlineLevel="0" collapsed="false">
      <c r="A15086" s="210" t="s">
        <v>30543</v>
      </c>
      <c r="B15086" s="211" t="n">
        <v>136.46</v>
      </c>
    </row>
    <row r="15087" customFormat="false" ht="12.75" hidden="false" customHeight="false" outlineLevel="0" collapsed="false">
      <c r="A15087" s="210" t="s">
        <v>30545</v>
      </c>
      <c r="B15087" s="211" t="n">
        <v>131.04</v>
      </c>
    </row>
    <row r="15088" customFormat="false" ht="12.75" hidden="false" customHeight="false" outlineLevel="0" collapsed="false">
      <c r="A15088" s="210" t="s">
        <v>30546</v>
      </c>
      <c r="B15088" s="211" t="n">
        <v>83.41</v>
      </c>
    </row>
    <row r="15089" customFormat="false" ht="12.75" hidden="false" customHeight="false" outlineLevel="0" collapsed="false">
      <c r="A15089" s="210" t="s">
        <v>30548</v>
      </c>
      <c r="B15089" s="211" t="n">
        <v>77.99</v>
      </c>
    </row>
    <row r="15090" customFormat="false" ht="12.75" hidden="false" customHeight="false" outlineLevel="0" collapsed="false">
      <c r="A15090" s="210" t="s">
        <v>30549</v>
      </c>
      <c r="B15090" s="211" t="n">
        <v>90.82</v>
      </c>
    </row>
    <row r="15091" customFormat="false" ht="12.75" hidden="false" customHeight="false" outlineLevel="0" collapsed="false">
      <c r="A15091" s="210" t="s">
        <v>30551</v>
      </c>
      <c r="B15091" s="211" t="n">
        <v>85.4</v>
      </c>
    </row>
    <row r="15092" customFormat="false" ht="12.75" hidden="false" customHeight="false" outlineLevel="0" collapsed="false">
      <c r="A15092" s="210" t="s">
        <v>30552</v>
      </c>
      <c r="B15092" s="211" t="n">
        <v>96.86</v>
      </c>
    </row>
    <row r="15093" customFormat="false" ht="12.75" hidden="false" customHeight="false" outlineLevel="0" collapsed="false">
      <c r="A15093" s="210" t="s">
        <v>30554</v>
      </c>
      <c r="B15093" s="211" t="n">
        <v>91.44</v>
      </c>
    </row>
    <row r="15094" customFormat="false" ht="12.75" hidden="false" customHeight="false" outlineLevel="0" collapsed="false">
      <c r="A15094" s="210" t="s">
        <v>30555</v>
      </c>
      <c r="B15094" s="211" t="n">
        <v>120.29</v>
      </c>
    </row>
    <row r="15095" customFormat="false" ht="12.75" hidden="false" customHeight="false" outlineLevel="0" collapsed="false">
      <c r="A15095" s="210" t="s">
        <v>30557</v>
      </c>
      <c r="B15095" s="211" t="n">
        <v>114.87</v>
      </c>
    </row>
    <row r="15096" customFormat="false" ht="12.75" hidden="false" customHeight="false" outlineLevel="0" collapsed="false">
      <c r="A15096" s="210" t="s">
        <v>30558</v>
      </c>
      <c r="B15096" s="211" t="n">
        <v>148.94</v>
      </c>
    </row>
    <row r="15097" customFormat="false" ht="12.75" hidden="false" customHeight="false" outlineLevel="0" collapsed="false">
      <c r="A15097" s="210" t="s">
        <v>30560</v>
      </c>
      <c r="B15097" s="211" t="n">
        <v>143.52</v>
      </c>
    </row>
    <row r="15098" customFormat="false" ht="12.75" hidden="false" customHeight="false" outlineLevel="0" collapsed="false">
      <c r="A15098" s="210" t="s">
        <v>30561</v>
      </c>
      <c r="B15098" s="211" t="n">
        <v>90.16</v>
      </c>
    </row>
    <row r="15099" customFormat="false" ht="12.75" hidden="false" customHeight="false" outlineLevel="0" collapsed="false">
      <c r="A15099" s="210" t="s">
        <v>30565</v>
      </c>
      <c r="B15099" s="211" t="n">
        <v>84.75</v>
      </c>
    </row>
    <row r="15100" customFormat="false" ht="12.75" hidden="false" customHeight="false" outlineLevel="0" collapsed="false">
      <c r="A15100" s="210" t="s">
        <v>30566</v>
      </c>
      <c r="B15100" s="211" t="n">
        <v>93.94</v>
      </c>
    </row>
    <row r="15101" customFormat="false" ht="12.75" hidden="false" customHeight="false" outlineLevel="0" collapsed="false">
      <c r="A15101" s="210" t="s">
        <v>30568</v>
      </c>
      <c r="B15101" s="211" t="n">
        <v>88.52</v>
      </c>
    </row>
    <row r="15102" customFormat="false" ht="12.75" hidden="false" customHeight="false" outlineLevel="0" collapsed="false">
      <c r="A15102" s="210" t="s">
        <v>30569</v>
      </c>
      <c r="B15102" s="211" t="n">
        <v>98.79</v>
      </c>
    </row>
    <row r="15103" customFormat="false" ht="12.75" hidden="false" customHeight="false" outlineLevel="0" collapsed="false">
      <c r="A15103" s="210" t="s">
        <v>30571</v>
      </c>
      <c r="B15103" s="211" t="n">
        <v>93.38</v>
      </c>
    </row>
    <row r="15104" customFormat="false" ht="12.75" hidden="false" customHeight="false" outlineLevel="0" collapsed="false">
      <c r="A15104" s="210" t="s">
        <v>30572</v>
      </c>
      <c r="B15104" s="211" t="n">
        <v>124.24</v>
      </c>
    </row>
    <row r="15105" customFormat="false" ht="12.75" hidden="false" customHeight="false" outlineLevel="0" collapsed="false">
      <c r="A15105" s="210" t="s">
        <v>30574</v>
      </c>
      <c r="B15105" s="211" t="n">
        <v>118.82</v>
      </c>
    </row>
    <row r="15106" customFormat="false" ht="12.75" hidden="false" customHeight="false" outlineLevel="0" collapsed="false">
      <c r="A15106" s="210" t="s">
        <v>30575</v>
      </c>
      <c r="B15106" s="211" t="n">
        <v>152.46</v>
      </c>
    </row>
    <row r="15107" customFormat="false" ht="12.75" hidden="false" customHeight="false" outlineLevel="0" collapsed="false">
      <c r="A15107" s="210" t="s">
        <v>30577</v>
      </c>
      <c r="B15107" s="211" t="n">
        <v>147.05</v>
      </c>
    </row>
    <row r="15108" customFormat="false" ht="12.75" hidden="false" customHeight="false" outlineLevel="0" collapsed="false">
      <c r="A15108" s="210" t="s">
        <v>30578</v>
      </c>
      <c r="B15108" s="211" t="n">
        <v>54.03</v>
      </c>
    </row>
    <row r="15109" customFormat="false" ht="12.75" hidden="false" customHeight="false" outlineLevel="0" collapsed="false">
      <c r="A15109" s="210" t="s">
        <v>30580</v>
      </c>
      <c r="B15109" s="211" t="n">
        <v>48.61</v>
      </c>
    </row>
    <row r="15110" customFormat="false" ht="12.75" hidden="false" customHeight="false" outlineLevel="0" collapsed="false">
      <c r="A15110" s="210" t="s">
        <v>30581</v>
      </c>
      <c r="B15110" s="211" t="n">
        <v>58.51</v>
      </c>
    </row>
    <row r="15111" customFormat="false" ht="12.75" hidden="false" customHeight="false" outlineLevel="0" collapsed="false">
      <c r="A15111" s="210" t="s">
        <v>30583</v>
      </c>
      <c r="B15111" s="211" t="n">
        <v>53.09</v>
      </c>
    </row>
    <row r="15112" customFormat="false" ht="12.75" hidden="false" customHeight="false" outlineLevel="0" collapsed="false">
      <c r="A15112" s="210" t="s">
        <v>30584</v>
      </c>
      <c r="B15112" s="211" t="n">
        <v>64.08</v>
      </c>
    </row>
    <row r="15113" customFormat="false" ht="12.75" hidden="false" customHeight="false" outlineLevel="0" collapsed="false">
      <c r="A15113" s="210" t="s">
        <v>30585</v>
      </c>
      <c r="B15113" s="211" t="n">
        <v>58.66</v>
      </c>
    </row>
    <row r="15114" customFormat="false" ht="12.75" hidden="false" customHeight="false" outlineLevel="0" collapsed="false">
      <c r="A15114" s="210" t="s">
        <v>30586</v>
      </c>
      <c r="B15114" s="211" t="n">
        <v>67.46</v>
      </c>
    </row>
    <row r="15115" customFormat="false" ht="12.75" hidden="false" customHeight="false" outlineLevel="0" collapsed="false">
      <c r="A15115" s="210" t="s">
        <v>30587</v>
      </c>
      <c r="B15115" s="211" t="n">
        <v>62.04</v>
      </c>
    </row>
    <row r="15116" customFormat="false" ht="12.75" hidden="false" customHeight="false" outlineLevel="0" collapsed="false">
      <c r="A15116" s="210" t="s">
        <v>30588</v>
      </c>
      <c r="B15116" s="211" t="n">
        <v>84.67</v>
      </c>
    </row>
    <row r="15117" customFormat="false" ht="12.75" hidden="false" customHeight="false" outlineLevel="0" collapsed="false">
      <c r="A15117" s="210" t="s">
        <v>30589</v>
      </c>
      <c r="B15117" s="211" t="n">
        <v>79.25</v>
      </c>
    </row>
    <row r="15118" customFormat="false" ht="12.75" hidden="false" customHeight="false" outlineLevel="0" collapsed="false">
      <c r="A15118" s="210" t="s">
        <v>30590</v>
      </c>
      <c r="B15118" s="211" t="n">
        <v>105.88</v>
      </c>
    </row>
    <row r="15119" customFormat="false" ht="12.75" hidden="false" customHeight="false" outlineLevel="0" collapsed="false">
      <c r="A15119" s="210" t="s">
        <v>30591</v>
      </c>
      <c r="B15119" s="211" t="n">
        <v>100.46</v>
      </c>
    </row>
    <row r="15120" customFormat="false" ht="12.75" hidden="false" customHeight="false" outlineLevel="0" collapsed="false">
      <c r="A15120" s="210" t="s">
        <v>30592</v>
      </c>
      <c r="B15120" s="211" t="n">
        <v>62.98</v>
      </c>
    </row>
    <row r="15121" customFormat="false" ht="12.75" hidden="false" customHeight="false" outlineLevel="0" collapsed="false">
      <c r="A15121" s="210" t="s">
        <v>30593</v>
      </c>
      <c r="B15121" s="211" t="n">
        <v>57.57</v>
      </c>
    </row>
    <row r="15122" customFormat="false" ht="12.75" hidden="false" customHeight="false" outlineLevel="0" collapsed="false">
      <c r="A15122" s="210" t="s">
        <v>30594</v>
      </c>
      <c r="B15122" s="211" t="n">
        <v>68.78</v>
      </c>
    </row>
    <row r="15123" customFormat="false" ht="12.75" hidden="false" customHeight="false" outlineLevel="0" collapsed="false">
      <c r="A15123" s="210" t="s">
        <v>30595</v>
      </c>
      <c r="B15123" s="211" t="n">
        <v>63.36</v>
      </c>
    </row>
    <row r="15124" customFormat="false" ht="12.75" hidden="false" customHeight="false" outlineLevel="0" collapsed="false">
      <c r="A15124" s="210" t="s">
        <v>30596</v>
      </c>
      <c r="B15124" s="211" t="n">
        <v>73.47</v>
      </c>
    </row>
    <row r="15125" customFormat="false" ht="12.75" hidden="false" customHeight="false" outlineLevel="0" collapsed="false">
      <c r="A15125" s="210" t="s">
        <v>30597</v>
      </c>
      <c r="B15125" s="211" t="n">
        <v>68.05</v>
      </c>
    </row>
    <row r="15126" customFormat="false" ht="12.75" hidden="false" customHeight="false" outlineLevel="0" collapsed="false">
      <c r="A15126" s="210" t="s">
        <v>30598</v>
      </c>
      <c r="B15126" s="211" t="n">
        <v>92.63</v>
      </c>
    </row>
    <row r="15127" customFormat="false" ht="12.75" hidden="false" customHeight="false" outlineLevel="0" collapsed="false">
      <c r="A15127" s="210" t="s">
        <v>30599</v>
      </c>
      <c r="B15127" s="211" t="n">
        <v>87.21</v>
      </c>
    </row>
    <row r="15128" customFormat="false" ht="12.75" hidden="false" customHeight="false" outlineLevel="0" collapsed="false">
      <c r="A15128" s="210" t="s">
        <v>30600</v>
      </c>
      <c r="B15128" s="211" t="n">
        <v>115.94</v>
      </c>
    </row>
    <row r="15129" customFormat="false" ht="12.75" hidden="false" customHeight="false" outlineLevel="0" collapsed="false">
      <c r="A15129" s="210" t="s">
        <v>30601</v>
      </c>
      <c r="B15129" s="211" t="n">
        <v>110.52</v>
      </c>
    </row>
    <row r="15130" customFormat="false" ht="12.75" hidden="false" customHeight="false" outlineLevel="0" collapsed="false">
      <c r="A15130" s="210" t="s">
        <v>30602</v>
      </c>
      <c r="B15130" s="211" t="n">
        <v>68.78</v>
      </c>
    </row>
    <row r="15131" customFormat="false" ht="12.75" hidden="false" customHeight="false" outlineLevel="0" collapsed="false">
      <c r="A15131" s="210" t="s">
        <v>30604</v>
      </c>
      <c r="B15131" s="211" t="n">
        <v>63.36</v>
      </c>
    </row>
    <row r="15132" customFormat="false" ht="12.75" hidden="false" customHeight="false" outlineLevel="0" collapsed="false">
      <c r="A15132" s="210" t="s">
        <v>30605</v>
      </c>
      <c r="B15132" s="211" t="n">
        <v>71.93</v>
      </c>
    </row>
    <row r="15133" customFormat="false" ht="12.75" hidden="false" customHeight="false" outlineLevel="0" collapsed="false">
      <c r="A15133" s="210" t="s">
        <v>30606</v>
      </c>
      <c r="B15133" s="211" t="n">
        <v>66.51</v>
      </c>
    </row>
    <row r="15134" customFormat="false" ht="12.75" hidden="false" customHeight="false" outlineLevel="0" collapsed="false">
      <c r="A15134" s="210" t="s">
        <v>30607</v>
      </c>
      <c r="B15134" s="211" t="n">
        <v>74.95</v>
      </c>
    </row>
    <row r="15135" customFormat="false" ht="12.75" hidden="false" customHeight="false" outlineLevel="0" collapsed="false">
      <c r="A15135" s="210" t="s">
        <v>30608</v>
      </c>
      <c r="B15135" s="211" t="n">
        <v>69.54</v>
      </c>
    </row>
    <row r="15136" customFormat="false" ht="12.75" hidden="false" customHeight="false" outlineLevel="0" collapsed="false">
      <c r="A15136" s="210" t="s">
        <v>30609</v>
      </c>
      <c r="B15136" s="211" t="n">
        <v>95.69</v>
      </c>
    </row>
    <row r="15137" customFormat="false" ht="12.75" hidden="false" customHeight="false" outlineLevel="0" collapsed="false">
      <c r="A15137" s="210" t="s">
        <v>30610</v>
      </c>
      <c r="B15137" s="211" t="n">
        <v>90.28</v>
      </c>
    </row>
    <row r="15138" customFormat="false" ht="12.75" hidden="false" customHeight="false" outlineLevel="0" collapsed="false">
      <c r="A15138" s="210" t="s">
        <v>30611</v>
      </c>
      <c r="B15138" s="211" t="n">
        <v>118.93</v>
      </c>
    </row>
    <row r="15139" customFormat="false" ht="12.75" hidden="false" customHeight="false" outlineLevel="0" collapsed="false">
      <c r="A15139" s="210" t="s">
        <v>30612</v>
      </c>
      <c r="B15139" s="211" t="n">
        <v>113.51</v>
      </c>
    </row>
    <row r="15140" customFormat="false" ht="12.75" hidden="false" customHeight="false" outlineLevel="0" collapsed="false">
      <c r="A15140" s="210" t="s">
        <v>30613</v>
      </c>
      <c r="B15140" s="211" t="n">
        <v>78.63</v>
      </c>
    </row>
    <row r="15141" customFormat="false" ht="12.75" hidden="false" customHeight="false" outlineLevel="0" collapsed="false">
      <c r="A15141" s="210" t="s">
        <v>30615</v>
      </c>
      <c r="B15141" s="211" t="n">
        <v>73.22</v>
      </c>
    </row>
    <row r="15142" customFormat="false" ht="12.75" hidden="false" customHeight="false" outlineLevel="0" collapsed="false">
      <c r="A15142" s="210" t="s">
        <v>30616</v>
      </c>
      <c r="B15142" s="211" t="n">
        <v>88.67</v>
      </c>
    </row>
    <row r="15143" customFormat="false" ht="12.75" hidden="false" customHeight="false" outlineLevel="0" collapsed="false">
      <c r="A15143" s="210" t="s">
        <v>30618</v>
      </c>
      <c r="B15143" s="211" t="n">
        <v>83.25</v>
      </c>
    </row>
    <row r="15144" customFormat="false" ht="12.75" hidden="false" customHeight="false" outlineLevel="0" collapsed="false">
      <c r="A15144" s="210" t="s">
        <v>30619</v>
      </c>
      <c r="B15144" s="211" t="n">
        <v>99.98</v>
      </c>
    </row>
    <row r="15145" customFormat="false" ht="12.75" hidden="false" customHeight="false" outlineLevel="0" collapsed="false">
      <c r="A15145" s="210" t="s">
        <v>30622</v>
      </c>
      <c r="B15145" s="211" t="n">
        <v>94.56</v>
      </c>
    </row>
    <row r="15146" customFormat="false" ht="12.75" hidden="false" customHeight="false" outlineLevel="0" collapsed="false">
      <c r="A15146" s="210" t="s">
        <v>30623</v>
      </c>
      <c r="B15146" s="211" t="n">
        <v>108.83</v>
      </c>
    </row>
    <row r="15147" customFormat="false" ht="12.75" hidden="false" customHeight="false" outlineLevel="0" collapsed="false">
      <c r="A15147" s="210" t="s">
        <v>30625</v>
      </c>
      <c r="B15147" s="211" t="n">
        <v>103.41</v>
      </c>
    </row>
    <row r="15148" customFormat="false" ht="12.75" hidden="false" customHeight="false" outlineLevel="0" collapsed="false">
      <c r="A15148" s="210" t="s">
        <v>30626</v>
      </c>
      <c r="B15148" s="211" t="n">
        <v>146.38</v>
      </c>
    </row>
    <row r="15149" customFormat="false" ht="12.75" hidden="false" customHeight="false" outlineLevel="0" collapsed="false">
      <c r="A15149" s="210" t="s">
        <v>30628</v>
      </c>
      <c r="B15149" s="211" t="n">
        <v>140.96</v>
      </c>
    </row>
    <row r="15150" customFormat="false" ht="12.75" hidden="false" customHeight="false" outlineLevel="0" collapsed="false">
      <c r="A15150" s="210" t="s">
        <v>30629</v>
      </c>
      <c r="B15150" s="211" t="n">
        <v>183.47</v>
      </c>
    </row>
    <row r="15151" customFormat="false" ht="12.75" hidden="false" customHeight="false" outlineLevel="0" collapsed="false">
      <c r="A15151" s="210" t="s">
        <v>30631</v>
      </c>
      <c r="B15151" s="211" t="n">
        <v>178.05</v>
      </c>
    </row>
    <row r="15152" customFormat="false" ht="12.75" hidden="false" customHeight="false" outlineLevel="0" collapsed="false">
      <c r="A15152" s="210" t="s">
        <v>30632</v>
      </c>
      <c r="B15152" s="211" t="n">
        <v>94.32</v>
      </c>
    </row>
    <row r="15153" customFormat="false" ht="12.75" hidden="false" customHeight="false" outlineLevel="0" collapsed="false">
      <c r="A15153" s="210" t="s">
        <v>30635</v>
      </c>
      <c r="B15153" s="211" t="n">
        <v>88.91</v>
      </c>
    </row>
    <row r="15154" customFormat="false" ht="12.75" hidden="false" customHeight="false" outlineLevel="0" collapsed="false">
      <c r="A15154" s="210" t="s">
        <v>30636</v>
      </c>
      <c r="B15154" s="211" t="n">
        <v>106.18</v>
      </c>
    </row>
    <row r="15155" customFormat="false" ht="12.75" hidden="false" customHeight="false" outlineLevel="0" collapsed="false">
      <c r="A15155" s="210" t="s">
        <v>30638</v>
      </c>
      <c r="B15155" s="211" t="n">
        <v>100.76</v>
      </c>
    </row>
    <row r="15156" customFormat="false" ht="12.75" hidden="false" customHeight="false" outlineLevel="0" collapsed="false">
      <c r="A15156" s="210" t="s">
        <v>30639</v>
      </c>
      <c r="B15156" s="211" t="n">
        <v>116.49</v>
      </c>
    </row>
    <row r="15157" customFormat="false" ht="12.75" hidden="false" customHeight="false" outlineLevel="0" collapsed="false">
      <c r="A15157" s="210" t="s">
        <v>30641</v>
      </c>
      <c r="B15157" s="211" t="n">
        <v>111.07</v>
      </c>
    </row>
    <row r="15158" customFormat="false" ht="12.75" hidden="false" customHeight="false" outlineLevel="0" collapsed="false">
      <c r="A15158" s="210" t="s">
        <v>30642</v>
      </c>
      <c r="B15158" s="211" t="n">
        <v>156.24</v>
      </c>
    </row>
    <row r="15159" customFormat="false" ht="12.75" hidden="false" customHeight="false" outlineLevel="0" collapsed="false">
      <c r="A15159" s="210" t="s">
        <v>30644</v>
      </c>
      <c r="B15159" s="211" t="n">
        <v>150.82</v>
      </c>
    </row>
    <row r="15160" customFormat="false" ht="12.75" hidden="false" customHeight="false" outlineLevel="0" collapsed="false">
      <c r="A15160" s="210" t="s">
        <v>30645</v>
      </c>
      <c r="B15160" s="211" t="n">
        <v>195.95</v>
      </c>
    </row>
    <row r="15161" customFormat="false" ht="12.75" hidden="false" customHeight="false" outlineLevel="0" collapsed="false">
      <c r="A15161" s="210" t="s">
        <v>30647</v>
      </c>
      <c r="B15161" s="211" t="n">
        <v>190.53</v>
      </c>
    </row>
    <row r="15162" customFormat="false" ht="12.75" hidden="false" customHeight="false" outlineLevel="0" collapsed="false">
      <c r="A15162" s="210" t="s">
        <v>30648</v>
      </c>
      <c r="B15162" s="211" t="n">
        <v>101.08</v>
      </c>
    </row>
    <row r="15163" customFormat="false" ht="12.75" hidden="false" customHeight="false" outlineLevel="0" collapsed="false">
      <c r="A15163" s="210" t="s">
        <v>30650</v>
      </c>
      <c r="B15163" s="211" t="n">
        <v>95.66</v>
      </c>
    </row>
    <row r="15164" customFormat="false" ht="12.75" hidden="false" customHeight="false" outlineLevel="0" collapsed="false">
      <c r="A15164" s="210" t="s">
        <v>30651</v>
      </c>
      <c r="B15164" s="211" t="n">
        <v>109.2</v>
      </c>
    </row>
    <row r="15165" customFormat="false" ht="12.75" hidden="false" customHeight="false" outlineLevel="0" collapsed="false">
      <c r="A15165" s="210" t="s">
        <v>30653</v>
      </c>
      <c r="B15165" s="211" t="n">
        <v>103.78</v>
      </c>
    </row>
    <row r="15166" customFormat="false" ht="12.75" hidden="false" customHeight="false" outlineLevel="0" collapsed="false">
      <c r="A15166" s="210" t="s">
        <v>30654</v>
      </c>
      <c r="B15166" s="211" t="n">
        <v>118.42</v>
      </c>
    </row>
    <row r="15167" customFormat="false" ht="12.75" hidden="false" customHeight="false" outlineLevel="0" collapsed="false">
      <c r="A15167" s="210" t="s">
        <v>30656</v>
      </c>
      <c r="B15167" s="211" t="n">
        <v>113</v>
      </c>
    </row>
    <row r="15168" customFormat="false" ht="12.75" hidden="false" customHeight="false" outlineLevel="0" collapsed="false">
      <c r="A15168" s="210" t="s">
        <v>30657</v>
      </c>
      <c r="B15168" s="211" t="n">
        <v>160.19</v>
      </c>
    </row>
    <row r="15169" customFormat="false" ht="12.75" hidden="false" customHeight="false" outlineLevel="0" collapsed="false">
      <c r="A15169" s="210" t="s">
        <v>30659</v>
      </c>
      <c r="B15169" s="211" t="n">
        <v>154.77</v>
      </c>
    </row>
    <row r="15170" customFormat="false" ht="12.75" hidden="false" customHeight="false" outlineLevel="0" collapsed="false">
      <c r="A15170" s="210" t="s">
        <v>30660</v>
      </c>
      <c r="B15170" s="211" t="n">
        <v>199.47</v>
      </c>
    </row>
    <row r="15171" customFormat="false" ht="12.75" hidden="false" customHeight="false" outlineLevel="0" collapsed="false">
      <c r="A15171" s="210" t="s">
        <v>30662</v>
      </c>
      <c r="B15171" s="211" t="n">
        <v>194.05</v>
      </c>
    </row>
    <row r="15172" customFormat="false" ht="12.75" hidden="false" customHeight="false" outlineLevel="0" collapsed="false">
      <c r="A15172" s="210" t="s">
        <v>30663</v>
      </c>
      <c r="B15172" s="211" t="n">
        <v>59.49</v>
      </c>
    </row>
    <row r="15173" customFormat="false" ht="12.75" hidden="false" customHeight="false" outlineLevel="0" collapsed="false">
      <c r="A15173" s="210" t="s">
        <v>30664</v>
      </c>
      <c r="B15173" s="211" t="n">
        <v>54.07</v>
      </c>
    </row>
    <row r="15174" customFormat="false" ht="12.75" hidden="false" customHeight="false" outlineLevel="0" collapsed="false">
      <c r="A15174" s="210" t="s">
        <v>30665</v>
      </c>
      <c r="B15174" s="211" t="n">
        <v>67.6</v>
      </c>
    </row>
    <row r="15175" customFormat="false" ht="12.75" hidden="false" customHeight="false" outlineLevel="0" collapsed="false">
      <c r="A15175" s="210" t="s">
        <v>30666</v>
      </c>
      <c r="B15175" s="211" t="n">
        <v>62.19</v>
      </c>
    </row>
    <row r="15176" customFormat="false" ht="12.75" hidden="false" customHeight="false" outlineLevel="0" collapsed="false">
      <c r="A15176" s="210" t="s">
        <v>30667</v>
      </c>
      <c r="B15176" s="211" t="n">
        <v>76.8</v>
      </c>
    </row>
    <row r="15177" customFormat="false" ht="12.75" hidden="false" customHeight="false" outlineLevel="0" collapsed="false">
      <c r="A15177" s="210" t="s">
        <v>30668</v>
      </c>
      <c r="B15177" s="211" t="n">
        <v>71.38</v>
      </c>
    </row>
    <row r="15178" customFormat="false" ht="12.75" hidden="false" customHeight="false" outlineLevel="0" collapsed="false">
      <c r="A15178" s="210" t="s">
        <v>30669</v>
      </c>
      <c r="B15178" s="211" t="n">
        <v>83.82</v>
      </c>
    </row>
    <row r="15179" customFormat="false" ht="12.75" hidden="false" customHeight="false" outlineLevel="0" collapsed="false">
      <c r="A15179" s="210" t="s">
        <v>30670</v>
      </c>
      <c r="B15179" s="211" t="n">
        <v>78.4</v>
      </c>
    </row>
    <row r="15180" customFormat="false" ht="12.75" hidden="false" customHeight="false" outlineLevel="0" collapsed="false">
      <c r="A15180" s="210" t="s">
        <v>30671</v>
      </c>
      <c r="B15180" s="211" t="n">
        <v>114.63</v>
      </c>
    </row>
    <row r="15181" customFormat="false" ht="12.75" hidden="false" customHeight="false" outlineLevel="0" collapsed="false">
      <c r="A15181" s="210" t="s">
        <v>30672</v>
      </c>
      <c r="B15181" s="211" t="n">
        <v>109.21</v>
      </c>
    </row>
    <row r="15182" customFormat="false" ht="12.75" hidden="false" customHeight="false" outlineLevel="0" collapsed="false">
      <c r="A15182" s="210" t="s">
        <v>30673</v>
      </c>
      <c r="B15182" s="211" t="n">
        <v>145.05</v>
      </c>
    </row>
    <row r="15183" customFormat="false" ht="12.75" hidden="false" customHeight="false" outlineLevel="0" collapsed="false">
      <c r="A15183" s="210" t="s">
        <v>30674</v>
      </c>
      <c r="B15183" s="211" t="n">
        <v>139.63</v>
      </c>
    </row>
    <row r="15184" customFormat="false" ht="12.75" hidden="false" customHeight="false" outlineLevel="0" collapsed="false">
      <c r="A15184" s="210" t="s">
        <v>30675</v>
      </c>
      <c r="B15184" s="211" t="n">
        <v>72.08</v>
      </c>
    </row>
    <row r="15185" customFormat="false" ht="12.75" hidden="false" customHeight="false" outlineLevel="0" collapsed="false">
      <c r="A15185" s="210" t="s">
        <v>30676</v>
      </c>
      <c r="B15185" s="211" t="n">
        <v>66.66</v>
      </c>
    </row>
    <row r="15186" customFormat="false" ht="12.75" hidden="false" customHeight="false" outlineLevel="0" collapsed="false">
      <c r="A15186" s="210" t="s">
        <v>30677</v>
      </c>
      <c r="B15186" s="211" t="n">
        <v>81.5</v>
      </c>
    </row>
    <row r="15187" customFormat="false" ht="12.75" hidden="false" customHeight="false" outlineLevel="0" collapsed="false">
      <c r="A15187" s="210" t="s">
        <v>30678</v>
      </c>
      <c r="B15187" s="211" t="n">
        <v>76.08</v>
      </c>
    </row>
    <row r="15188" customFormat="false" ht="12.75" hidden="false" customHeight="false" outlineLevel="0" collapsed="false">
      <c r="A15188" s="210" t="s">
        <v>30679</v>
      </c>
      <c r="B15188" s="211" t="n">
        <v>89.83</v>
      </c>
    </row>
    <row r="15189" customFormat="false" ht="12.75" hidden="false" customHeight="false" outlineLevel="0" collapsed="false">
      <c r="A15189" s="210" t="s">
        <v>30680</v>
      </c>
      <c r="B15189" s="211" t="n">
        <v>84.41</v>
      </c>
    </row>
    <row r="15190" customFormat="false" ht="12.75" hidden="false" customHeight="false" outlineLevel="0" collapsed="false">
      <c r="A15190" s="210" t="s">
        <v>30681</v>
      </c>
      <c r="B15190" s="211" t="n">
        <v>122.58</v>
      </c>
    </row>
    <row r="15191" customFormat="false" ht="12.75" hidden="false" customHeight="false" outlineLevel="0" collapsed="false">
      <c r="A15191" s="210" t="s">
        <v>30682</v>
      </c>
      <c r="B15191" s="211" t="n">
        <v>117.16</v>
      </c>
    </row>
    <row r="15192" customFormat="false" ht="12.75" hidden="false" customHeight="false" outlineLevel="0" collapsed="false">
      <c r="A15192" s="210" t="s">
        <v>30683</v>
      </c>
      <c r="B15192" s="211" t="n">
        <v>155.12</v>
      </c>
    </row>
    <row r="15193" customFormat="false" ht="12.75" hidden="false" customHeight="false" outlineLevel="0" collapsed="false">
      <c r="A15193" s="210" t="s">
        <v>30685</v>
      </c>
      <c r="B15193" s="211" t="n">
        <v>149.7</v>
      </c>
    </row>
    <row r="15194" customFormat="false" ht="12.75" hidden="false" customHeight="false" outlineLevel="0" collapsed="false">
      <c r="A15194" s="210" t="s">
        <v>30686</v>
      </c>
      <c r="B15194" s="211" t="n">
        <v>77.88</v>
      </c>
    </row>
    <row r="15195" customFormat="false" ht="12.75" hidden="false" customHeight="false" outlineLevel="0" collapsed="false">
      <c r="A15195" s="210" t="s">
        <v>30687</v>
      </c>
      <c r="B15195" s="211" t="n">
        <v>72.46</v>
      </c>
    </row>
    <row r="15196" customFormat="false" ht="12.75" hidden="false" customHeight="false" outlineLevel="0" collapsed="false">
      <c r="A15196" s="210" t="s">
        <v>30688</v>
      </c>
      <c r="B15196" s="211" t="n">
        <v>84.65</v>
      </c>
    </row>
    <row r="15197" customFormat="false" ht="12.75" hidden="false" customHeight="false" outlineLevel="0" collapsed="false">
      <c r="A15197" s="210" t="s">
        <v>30689</v>
      </c>
      <c r="B15197" s="211" t="n">
        <v>79.23</v>
      </c>
    </row>
    <row r="15198" customFormat="false" ht="12.75" hidden="false" customHeight="false" outlineLevel="0" collapsed="false">
      <c r="A15198" s="210" t="s">
        <v>30690</v>
      </c>
      <c r="B15198" s="211" t="n">
        <v>91.31</v>
      </c>
    </row>
    <row r="15199" customFormat="false" ht="12.75" hidden="false" customHeight="false" outlineLevel="0" collapsed="false">
      <c r="A15199" s="210" t="s">
        <v>30691</v>
      </c>
      <c r="B15199" s="211" t="n">
        <v>85.89</v>
      </c>
    </row>
    <row r="15200" customFormat="false" ht="12.75" hidden="false" customHeight="false" outlineLevel="0" collapsed="false">
      <c r="A15200" s="210" t="s">
        <v>30692</v>
      </c>
      <c r="B15200" s="211" t="n">
        <v>125.65</v>
      </c>
    </row>
    <row r="15201" customFormat="false" ht="12.75" hidden="false" customHeight="false" outlineLevel="0" collapsed="false">
      <c r="A15201" s="210" t="s">
        <v>30694</v>
      </c>
      <c r="B15201" s="211" t="n">
        <v>120.23</v>
      </c>
    </row>
    <row r="15202" customFormat="false" ht="12.75" hidden="false" customHeight="false" outlineLevel="0" collapsed="false">
      <c r="A15202" s="210" t="s">
        <v>30695</v>
      </c>
      <c r="B15202" s="211" t="n">
        <v>158.11</v>
      </c>
    </row>
    <row r="15203" customFormat="false" ht="12.75" hidden="false" customHeight="false" outlineLevel="0" collapsed="false">
      <c r="A15203" s="210" t="s">
        <v>30696</v>
      </c>
      <c r="B15203" s="211" t="n">
        <v>152.69</v>
      </c>
    </row>
    <row r="15204" customFormat="false" ht="12.75" hidden="false" customHeight="false" outlineLevel="0" collapsed="false">
      <c r="A15204" s="210" t="s">
        <v>30697</v>
      </c>
      <c r="B15204" s="211" t="n">
        <v>78.63</v>
      </c>
    </row>
    <row r="15205" customFormat="false" ht="12.75" hidden="false" customHeight="false" outlineLevel="0" collapsed="false">
      <c r="A15205" s="210" t="s">
        <v>30701</v>
      </c>
      <c r="B15205" s="211" t="n">
        <v>73.22</v>
      </c>
    </row>
    <row r="15206" customFormat="false" ht="12.75" hidden="false" customHeight="false" outlineLevel="0" collapsed="false">
      <c r="A15206" s="210" t="s">
        <v>30702</v>
      </c>
      <c r="B15206" s="211" t="n">
        <v>88.67</v>
      </c>
    </row>
    <row r="15207" customFormat="false" ht="12.75" hidden="false" customHeight="false" outlineLevel="0" collapsed="false">
      <c r="A15207" s="210" t="s">
        <v>30705</v>
      </c>
      <c r="B15207" s="211" t="n">
        <v>83.25</v>
      </c>
    </row>
    <row r="15208" customFormat="false" ht="12.75" hidden="false" customHeight="false" outlineLevel="0" collapsed="false">
      <c r="A15208" s="210" t="s">
        <v>30706</v>
      </c>
      <c r="B15208" s="211" t="n">
        <v>98.66</v>
      </c>
    </row>
    <row r="15209" customFormat="false" ht="12.75" hidden="false" customHeight="false" outlineLevel="0" collapsed="false">
      <c r="A15209" s="210" t="s">
        <v>30708</v>
      </c>
      <c r="B15209" s="211" t="n">
        <v>93.24</v>
      </c>
    </row>
    <row r="15210" customFormat="false" ht="12.75" hidden="false" customHeight="false" outlineLevel="0" collapsed="false">
      <c r="A15210" s="210" t="s">
        <v>30709</v>
      </c>
      <c r="B15210" s="211" t="n">
        <v>108.83</v>
      </c>
    </row>
    <row r="15211" customFormat="false" ht="12.75" hidden="false" customHeight="false" outlineLevel="0" collapsed="false">
      <c r="A15211" s="210" t="s">
        <v>30711</v>
      </c>
      <c r="B15211" s="211" t="n">
        <v>103.41</v>
      </c>
    </row>
    <row r="15212" customFormat="false" ht="12.75" hidden="false" customHeight="false" outlineLevel="0" collapsed="false">
      <c r="A15212" s="210" t="s">
        <v>30712</v>
      </c>
      <c r="B15212" s="211" t="n">
        <v>146.38</v>
      </c>
    </row>
    <row r="15213" customFormat="false" ht="12.75" hidden="false" customHeight="false" outlineLevel="0" collapsed="false">
      <c r="A15213" s="210" t="s">
        <v>30714</v>
      </c>
      <c r="B15213" s="211" t="n">
        <v>140.96</v>
      </c>
    </row>
    <row r="15214" customFormat="false" ht="12.75" hidden="false" customHeight="false" outlineLevel="0" collapsed="false">
      <c r="A15214" s="210" t="s">
        <v>30715</v>
      </c>
      <c r="B15214" s="211" t="n">
        <v>183.44</v>
      </c>
    </row>
    <row r="15215" customFormat="false" ht="12.75" hidden="false" customHeight="false" outlineLevel="0" collapsed="false">
      <c r="A15215" s="210" t="s">
        <v>30717</v>
      </c>
      <c r="B15215" s="211" t="n">
        <v>178.02</v>
      </c>
    </row>
    <row r="15216" customFormat="false" ht="12.75" hidden="false" customHeight="false" outlineLevel="0" collapsed="false">
      <c r="A15216" s="210" t="s">
        <v>30718</v>
      </c>
      <c r="B15216" s="211" t="n">
        <v>95.64</v>
      </c>
    </row>
    <row r="15217" customFormat="false" ht="12.75" hidden="false" customHeight="false" outlineLevel="0" collapsed="false">
      <c r="A15217" s="210" t="s">
        <v>30720</v>
      </c>
      <c r="B15217" s="211" t="n">
        <v>90.22</v>
      </c>
    </row>
    <row r="15218" customFormat="false" ht="12.75" hidden="false" customHeight="false" outlineLevel="0" collapsed="false">
      <c r="A15218" s="210" t="s">
        <v>30721</v>
      </c>
      <c r="B15218" s="211" t="n">
        <v>106.18</v>
      </c>
    </row>
    <row r="15219" customFormat="false" ht="12.75" hidden="false" customHeight="false" outlineLevel="0" collapsed="false">
      <c r="A15219" s="210" t="s">
        <v>30723</v>
      </c>
      <c r="B15219" s="211" t="n">
        <v>100.76</v>
      </c>
    </row>
    <row r="15220" customFormat="false" ht="12.75" hidden="false" customHeight="false" outlineLevel="0" collapsed="false">
      <c r="A15220" s="210" t="s">
        <v>30724</v>
      </c>
      <c r="B15220" s="211" t="n">
        <v>116.48</v>
      </c>
    </row>
    <row r="15221" customFormat="false" ht="12.75" hidden="false" customHeight="false" outlineLevel="0" collapsed="false">
      <c r="A15221" s="210" t="s">
        <v>30726</v>
      </c>
      <c r="B15221" s="211" t="n">
        <v>111.07</v>
      </c>
    </row>
    <row r="15222" customFormat="false" ht="12.75" hidden="false" customHeight="false" outlineLevel="0" collapsed="false">
      <c r="A15222" s="210" t="s">
        <v>30727</v>
      </c>
      <c r="B15222" s="211" t="n">
        <v>156.24</v>
      </c>
    </row>
    <row r="15223" customFormat="false" ht="12.75" hidden="false" customHeight="false" outlineLevel="0" collapsed="false">
      <c r="A15223" s="210" t="s">
        <v>30729</v>
      </c>
      <c r="B15223" s="211" t="n">
        <v>150.82</v>
      </c>
    </row>
    <row r="15224" customFormat="false" ht="12.75" hidden="false" customHeight="false" outlineLevel="0" collapsed="false">
      <c r="A15224" s="210" t="s">
        <v>30730</v>
      </c>
      <c r="B15224" s="211" t="n">
        <v>195.91</v>
      </c>
    </row>
    <row r="15225" customFormat="false" ht="12.75" hidden="false" customHeight="false" outlineLevel="0" collapsed="false">
      <c r="A15225" s="210" t="s">
        <v>30732</v>
      </c>
      <c r="B15225" s="211" t="n">
        <v>190.49</v>
      </c>
    </row>
    <row r="15226" customFormat="false" ht="12.75" hidden="false" customHeight="false" outlineLevel="0" collapsed="false">
      <c r="A15226" s="210" t="s">
        <v>30733</v>
      </c>
      <c r="B15226" s="211" t="n">
        <v>99.49</v>
      </c>
    </row>
    <row r="15227" customFormat="false" ht="12.75" hidden="false" customHeight="false" outlineLevel="0" collapsed="false">
      <c r="A15227" s="210" t="s">
        <v>30737</v>
      </c>
      <c r="B15227" s="211" t="n">
        <v>94.08</v>
      </c>
    </row>
    <row r="15228" customFormat="false" ht="12.75" hidden="false" customHeight="false" outlineLevel="0" collapsed="false">
      <c r="A15228" s="210" t="s">
        <v>30738</v>
      </c>
      <c r="B15228" s="211" t="n">
        <v>109.15</v>
      </c>
    </row>
    <row r="15229" customFormat="false" ht="12.75" hidden="false" customHeight="false" outlineLevel="0" collapsed="false">
      <c r="A15229" s="210" t="s">
        <v>30740</v>
      </c>
      <c r="B15229" s="211" t="n">
        <v>103.74</v>
      </c>
    </row>
    <row r="15230" customFormat="false" ht="12.75" hidden="false" customHeight="false" outlineLevel="0" collapsed="false">
      <c r="A15230" s="210" t="s">
        <v>30741</v>
      </c>
      <c r="B15230" s="211" t="n">
        <v>120.16</v>
      </c>
    </row>
    <row r="15231" customFormat="false" ht="12.75" hidden="false" customHeight="false" outlineLevel="0" collapsed="false">
      <c r="A15231" s="210" t="s">
        <v>30743</v>
      </c>
      <c r="B15231" s="211" t="n">
        <v>114.74</v>
      </c>
    </row>
    <row r="15232" customFormat="false" ht="12.75" hidden="false" customHeight="false" outlineLevel="0" collapsed="false">
      <c r="A15232" s="210" t="s">
        <v>30744</v>
      </c>
      <c r="B15232" s="211" t="n">
        <v>160.19</v>
      </c>
    </row>
    <row r="15233" customFormat="false" ht="12.75" hidden="false" customHeight="false" outlineLevel="0" collapsed="false">
      <c r="A15233" s="210" t="s">
        <v>30746</v>
      </c>
      <c r="B15233" s="211" t="n">
        <v>154.77</v>
      </c>
    </row>
    <row r="15234" customFormat="false" ht="12.75" hidden="false" customHeight="false" outlineLevel="0" collapsed="false">
      <c r="A15234" s="210" t="s">
        <v>30747</v>
      </c>
      <c r="B15234" s="211" t="n">
        <v>199.46</v>
      </c>
    </row>
    <row r="15235" customFormat="false" ht="12.75" hidden="false" customHeight="false" outlineLevel="0" collapsed="false">
      <c r="A15235" s="210" t="s">
        <v>30749</v>
      </c>
      <c r="B15235" s="211" t="n">
        <v>194.04</v>
      </c>
    </row>
    <row r="15236" customFormat="false" ht="12.75" hidden="false" customHeight="false" outlineLevel="0" collapsed="false">
      <c r="A15236" s="210" t="s">
        <v>30750</v>
      </c>
      <c r="B15236" s="211" t="n">
        <v>59.49</v>
      </c>
    </row>
    <row r="15237" customFormat="false" ht="12.75" hidden="false" customHeight="false" outlineLevel="0" collapsed="false">
      <c r="A15237" s="210" t="s">
        <v>30752</v>
      </c>
      <c r="B15237" s="211" t="n">
        <v>54.07</v>
      </c>
    </row>
    <row r="15238" customFormat="false" ht="12.75" hidden="false" customHeight="false" outlineLevel="0" collapsed="false">
      <c r="A15238" s="210" t="s">
        <v>30753</v>
      </c>
      <c r="B15238" s="211" t="n">
        <v>67.6</v>
      </c>
    </row>
    <row r="15239" customFormat="false" ht="12.75" hidden="false" customHeight="false" outlineLevel="0" collapsed="false">
      <c r="A15239" s="210" t="s">
        <v>30755</v>
      </c>
      <c r="B15239" s="211" t="n">
        <v>62.19</v>
      </c>
    </row>
    <row r="15240" customFormat="false" ht="12.75" hidden="false" customHeight="false" outlineLevel="0" collapsed="false">
      <c r="A15240" s="210" t="s">
        <v>30756</v>
      </c>
      <c r="B15240" s="211" t="n">
        <v>75.69</v>
      </c>
    </row>
    <row r="15241" customFormat="false" ht="12.75" hidden="false" customHeight="false" outlineLevel="0" collapsed="false">
      <c r="A15241" s="210" t="s">
        <v>30757</v>
      </c>
      <c r="B15241" s="211" t="n">
        <v>70.27</v>
      </c>
    </row>
    <row r="15242" customFormat="false" ht="12.75" hidden="false" customHeight="false" outlineLevel="0" collapsed="false">
      <c r="A15242" s="210" t="s">
        <v>30758</v>
      </c>
      <c r="B15242" s="211" t="n">
        <v>83.82</v>
      </c>
    </row>
    <row r="15243" customFormat="false" ht="12.75" hidden="false" customHeight="false" outlineLevel="0" collapsed="false">
      <c r="A15243" s="210" t="s">
        <v>30759</v>
      </c>
      <c r="B15243" s="211" t="n">
        <v>78.4</v>
      </c>
    </row>
    <row r="15244" customFormat="false" ht="12.75" hidden="false" customHeight="false" outlineLevel="0" collapsed="false">
      <c r="A15244" s="210" t="s">
        <v>30760</v>
      </c>
      <c r="B15244" s="211" t="n">
        <v>114.63</v>
      </c>
    </row>
    <row r="15245" customFormat="false" ht="12.75" hidden="false" customHeight="false" outlineLevel="0" collapsed="false">
      <c r="A15245" s="210" t="s">
        <v>30761</v>
      </c>
      <c r="B15245" s="211" t="n">
        <v>109.21</v>
      </c>
    </row>
    <row r="15246" customFormat="false" ht="12.75" hidden="false" customHeight="false" outlineLevel="0" collapsed="false">
      <c r="A15246" s="210" t="s">
        <v>30762</v>
      </c>
      <c r="B15246" s="211" t="n">
        <v>145.03</v>
      </c>
    </row>
    <row r="15247" customFormat="false" ht="12.75" hidden="false" customHeight="false" outlineLevel="0" collapsed="false">
      <c r="A15247" s="210" t="s">
        <v>30763</v>
      </c>
      <c r="B15247" s="211" t="n">
        <v>139.61</v>
      </c>
    </row>
    <row r="15248" customFormat="false" ht="12.75" hidden="false" customHeight="false" outlineLevel="0" collapsed="false">
      <c r="A15248" s="210" t="s">
        <v>30764</v>
      </c>
      <c r="B15248" s="211" t="n">
        <v>73.18</v>
      </c>
    </row>
    <row r="15249" customFormat="false" ht="12.75" hidden="false" customHeight="false" outlineLevel="0" collapsed="false">
      <c r="A15249" s="210" t="s">
        <v>30765</v>
      </c>
      <c r="B15249" s="211" t="n">
        <v>67.76</v>
      </c>
    </row>
    <row r="15250" customFormat="false" ht="12.75" hidden="false" customHeight="false" outlineLevel="0" collapsed="false">
      <c r="A15250" s="210" t="s">
        <v>30766</v>
      </c>
      <c r="B15250" s="211" t="n">
        <v>81.5</v>
      </c>
    </row>
    <row r="15251" customFormat="false" ht="12.75" hidden="false" customHeight="false" outlineLevel="0" collapsed="false">
      <c r="A15251" s="210" t="s">
        <v>30767</v>
      </c>
      <c r="B15251" s="211" t="n">
        <v>76.08</v>
      </c>
    </row>
    <row r="15252" customFormat="false" ht="12.75" hidden="false" customHeight="false" outlineLevel="0" collapsed="false">
      <c r="A15252" s="210" t="s">
        <v>30768</v>
      </c>
      <c r="B15252" s="211" t="n">
        <v>89.83</v>
      </c>
    </row>
    <row r="15253" customFormat="false" ht="12.75" hidden="false" customHeight="false" outlineLevel="0" collapsed="false">
      <c r="A15253" s="210" t="s">
        <v>30769</v>
      </c>
      <c r="B15253" s="211" t="n">
        <v>84.41</v>
      </c>
    </row>
    <row r="15254" customFormat="false" ht="12.75" hidden="false" customHeight="false" outlineLevel="0" collapsed="false">
      <c r="A15254" s="210" t="s">
        <v>30770</v>
      </c>
      <c r="B15254" s="211" t="n">
        <v>122.58</v>
      </c>
    </row>
    <row r="15255" customFormat="false" ht="12.75" hidden="false" customHeight="false" outlineLevel="0" collapsed="false">
      <c r="A15255" s="210" t="s">
        <v>30771</v>
      </c>
      <c r="B15255" s="211" t="n">
        <v>117.16</v>
      </c>
    </row>
    <row r="15256" customFormat="false" ht="12.75" hidden="false" customHeight="false" outlineLevel="0" collapsed="false">
      <c r="A15256" s="210" t="s">
        <v>30772</v>
      </c>
      <c r="B15256" s="211" t="n">
        <v>155.08</v>
      </c>
    </row>
    <row r="15257" customFormat="false" ht="12.75" hidden="false" customHeight="false" outlineLevel="0" collapsed="false">
      <c r="A15257" s="210" t="s">
        <v>30773</v>
      </c>
      <c r="B15257" s="211" t="n">
        <v>149.67</v>
      </c>
    </row>
    <row r="15258" customFormat="false" ht="12.75" hidden="false" customHeight="false" outlineLevel="0" collapsed="false">
      <c r="A15258" s="210" t="s">
        <v>30774</v>
      </c>
      <c r="B15258" s="211" t="n">
        <v>76.56</v>
      </c>
    </row>
    <row r="15259" customFormat="false" ht="12.75" hidden="false" customHeight="false" outlineLevel="0" collapsed="false">
      <c r="A15259" s="210" t="s">
        <v>30776</v>
      </c>
      <c r="B15259" s="211" t="n">
        <v>71.14</v>
      </c>
    </row>
    <row r="15260" customFormat="false" ht="12.75" hidden="false" customHeight="false" outlineLevel="0" collapsed="false">
      <c r="A15260" s="210" t="s">
        <v>30777</v>
      </c>
      <c r="B15260" s="211" t="n">
        <v>84.64</v>
      </c>
    </row>
    <row r="15261" customFormat="false" ht="12.75" hidden="false" customHeight="false" outlineLevel="0" collapsed="false">
      <c r="A15261" s="210" t="s">
        <v>30778</v>
      </c>
      <c r="B15261" s="211" t="n">
        <v>79.22</v>
      </c>
    </row>
    <row r="15262" customFormat="false" ht="12.75" hidden="false" customHeight="false" outlineLevel="0" collapsed="false">
      <c r="A15262" s="210" t="s">
        <v>30779</v>
      </c>
      <c r="B15262" s="211" t="n">
        <v>92.76</v>
      </c>
    </row>
    <row r="15263" customFormat="false" ht="12.75" hidden="false" customHeight="false" outlineLevel="0" collapsed="false">
      <c r="A15263" s="210" t="s">
        <v>30780</v>
      </c>
      <c r="B15263" s="211" t="n">
        <v>87.34</v>
      </c>
    </row>
    <row r="15264" customFormat="false" ht="12.75" hidden="false" customHeight="false" outlineLevel="0" collapsed="false">
      <c r="A15264" s="210" t="s">
        <v>30781</v>
      </c>
      <c r="B15264" s="211" t="n">
        <v>125.65</v>
      </c>
    </row>
    <row r="15265" customFormat="false" ht="12.75" hidden="false" customHeight="false" outlineLevel="0" collapsed="false">
      <c r="A15265" s="210" t="s">
        <v>30782</v>
      </c>
      <c r="B15265" s="211" t="n">
        <v>120.23</v>
      </c>
    </row>
    <row r="15266" customFormat="false" ht="12.75" hidden="false" customHeight="false" outlineLevel="0" collapsed="false">
      <c r="A15266" s="210" t="s">
        <v>30783</v>
      </c>
      <c r="B15266" s="211" t="n">
        <v>158.09</v>
      </c>
    </row>
    <row r="15267" customFormat="false" ht="12.75" hidden="false" customHeight="false" outlineLevel="0" collapsed="false">
      <c r="A15267" s="210" t="s">
        <v>30784</v>
      </c>
      <c r="B15267" s="211" t="n">
        <v>152.68</v>
      </c>
    </row>
    <row r="15268" customFormat="false" ht="12.75" hidden="false" customHeight="false" outlineLevel="0" collapsed="false">
      <c r="A15268" s="210" t="s">
        <v>30785</v>
      </c>
      <c r="B15268" s="211" t="n">
        <v>26.52</v>
      </c>
    </row>
    <row r="15269" customFormat="false" ht="12.75" hidden="false" customHeight="false" outlineLevel="0" collapsed="false">
      <c r="A15269" s="210" t="s">
        <v>30788</v>
      </c>
      <c r="B15269" s="211" t="n">
        <v>23.81</v>
      </c>
    </row>
    <row r="15270" customFormat="false" ht="12.75" hidden="false" customHeight="false" outlineLevel="0" collapsed="false">
      <c r="A15270" s="210" t="s">
        <v>30789</v>
      </c>
      <c r="B15270" s="211" t="n">
        <v>28.6</v>
      </c>
    </row>
    <row r="15271" customFormat="false" ht="12.75" hidden="false" customHeight="false" outlineLevel="0" collapsed="false">
      <c r="A15271" s="210" t="s">
        <v>30792</v>
      </c>
      <c r="B15271" s="211" t="n">
        <v>25.89</v>
      </c>
    </row>
    <row r="15272" customFormat="false" ht="12.75" hidden="false" customHeight="false" outlineLevel="0" collapsed="false">
      <c r="A15272" s="210" t="s">
        <v>30793</v>
      </c>
      <c r="B15272" s="211" t="n">
        <v>31.15</v>
      </c>
    </row>
    <row r="15273" customFormat="false" ht="12.75" hidden="false" customHeight="false" outlineLevel="0" collapsed="false">
      <c r="A15273" s="210" t="s">
        <v>30795</v>
      </c>
      <c r="B15273" s="211" t="n">
        <v>28.44</v>
      </c>
    </row>
    <row r="15274" customFormat="false" ht="12.75" hidden="false" customHeight="false" outlineLevel="0" collapsed="false">
      <c r="A15274" s="210" t="s">
        <v>30796</v>
      </c>
      <c r="B15274" s="211" t="n">
        <v>34.08</v>
      </c>
    </row>
    <row r="15275" customFormat="false" ht="12.75" hidden="false" customHeight="false" outlineLevel="0" collapsed="false">
      <c r="A15275" s="210" t="s">
        <v>30798</v>
      </c>
      <c r="B15275" s="211" t="n">
        <v>31.37</v>
      </c>
    </row>
    <row r="15276" customFormat="false" ht="12.75" hidden="false" customHeight="false" outlineLevel="0" collapsed="false">
      <c r="A15276" s="210" t="s">
        <v>30799</v>
      </c>
      <c r="B15276" s="211" t="n">
        <v>41.04</v>
      </c>
    </row>
    <row r="15277" customFormat="false" ht="12.75" hidden="false" customHeight="false" outlineLevel="0" collapsed="false">
      <c r="A15277" s="210" t="s">
        <v>30801</v>
      </c>
      <c r="B15277" s="211" t="n">
        <v>38.33</v>
      </c>
    </row>
    <row r="15278" customFormat="false" ht="12.75" hidden="false" customHeight="false" outlineLevel="0" collapsed="false">
      <c r="A15278" s="210" t="s">
        <v>30802</v>
      </c>
      <c r="B15278" s="211" t="n">
        <v>54.47</v>
      </c>
    </row>
    <row r="15279" customFormat="false" ht="12.75" hidden="false" customHeight="false" outlineLevel="0" collapsed="false">
      <c r="A15279" s="210" t="s">
        <v>30804</v>
      </c>
      <c r="B15279" s="211" t="n">
        <v>51.76</v>
      </c>
    </row>
    <row r="15280" customFormat="false" ht="12.75" hidden="false" customHeight="false" outlineLevel="0" collapsed="false">
      <c r="A15280" s="210" t="s">
        <v>30805</v>
      </c>
      <c r="B15280" s="211" t="n">
        <v>31.44</v>
      </c>
    </row>
    <row r="15281" customFormat="false" ht="12.75" hidden="false" customHeight="false" outlineLevel="0" collapsed="false">
      <c r="A15281" s="210" t="s">
        <v>30807</v>
      </c>
      <c r="B15281" s="211" t="n">
        <v>28.74</v>
      </c>
    </row>
    <row r="15282" customFormat="false" ht="12.75" hidden="false" customHeight="false" outlineLevel="0" collapsed="false">
      <c r="A15282" s="210" t="s">
        <v>30808</v>
      </c>
      <c r="B15282" s="211" t="n">
        <v>34.32</v>
      </c>
    </row>
    <row r="15283" customFormat="false" ht="12.75" hidden="false" customHeight="false" outlineLevel="0" collapsed="false">
      <c r="A15283" s="210" t="s">
        <v>30809</v>
      </c>
      <c r="B15283" s="211" t="n">
        <v>31.61</v>
      </c>
    </row>
    <row r="15284" customFormat="false" ht="12.75" hidden="false" customHeight="false" outlineLevel="0" collapsed="false">
      <c r="A15284" s="210" t="s">
        <v>30810</v>
      </c>
      <c r="B15284" s="211" t="n">
        <v>37.58</v>
      </c>
    </row>
    <row r="15285" customFormat="false" ht="12.75" hidden="false" customHeight="false" outlineLevel="0" collapsed="false">
      <c r="A15285" s="210" t="s">
        <v>30811</v>
      </c>
      <c r="B15285" s="211" t="n">
        <v>34.87</v>
      </c>
    </row>
    <row r="15286" customFormat="false" ht="12.75" hidden="false" customHeight="false" outlineLevel="0" collapsed="false">
      <c r="A15286" s="210" t="s">
        <v>30812</v>
      </c>
      <c r="B15286" s="211" t="n">
        <v>45.29</v>
      </c>
    </row>
    <row r="15287" customFormat="false" ht="12.75" hidden="false" customHeight="false" outlineLevel="0" collapsed="false">
      <c r="A15287" s="210" t="s">
        <v>30813</v>
      </c>
      <c r="B15287" s="211" t="n">
        <v>42.59</v>
      </c>
    </row>
    <row r="15288" customFormat="false" ht="12.75" hidden="false" customHeight="false" outlineLevel="0" collapsed="false">
      <c r="A15288" s="210" t="s">
        <v>30814</v>
      </c>
      <c r="B15288" s="211" t="n">
        <v>60.41</v>
      </c>
    </row>
    <row r="15289" customFormat="false" ht="12.75" hidden="false" customHeight="false" outlineLevel="0" collapsed="false">
      <c r="A15289" s="210" t="s">
        <v>30815</v>
      </c>
      <c r="B15289" s="211" t="n">
        <v>57.71</v>
      </c>
    </row>
    <row r="15290" customFormat="false" ht="12.75" hidden="false" customHeight="false" outlineLevel="0" collapsed="false">
      <c r="A15290" s="210" t="s">
        <v>30816</v>
      </c>
      <c r="B15290" s="211" t="n">
        <v>33.4</v>
      </c>
    </row>
    <row r="15291" customFormat="false" ht="12.75" hidden="false" customHeight="false" outlineLevel="0" collapsed="false">
      <c r="A15291" s="210" t="s">
        <v>30818</v>
      </c>
      <c r="B15291" s="211" t="n">
        <v>30.69</v>
      </c>
    </row>
    <row r="15292" customFormat="false" ht="12.75" hidden="false" customHeight="false" outlineLevel="0" collapsed="false">
      <c r="A15292" s="210" t="s">
        <v>30819</v>
      </c>
      <c r="B15292" s="211" t="n">
        <v>36.17</v>
      </c>
    </row>
    <row r="15293" customFormat="false" ht="12.75" hidden="false" customHeight="false" outlineLevel="0" collapsed="false">
      <c r="A15293" s="210" t="s">
        <v>30820</v>
      </c>
      <c r="B15293" s="211" t="n">
        <v>33.46</v>
      </c>
    </row>
    <row r="15294" customFormat="false" ht="12.75" hidden="false" customHeight="false" outlineLevel="0" collapsed="false">
      <c r="A15294" s="210" t="s">
        <v>30821</v>
      </c>
      <c r="B15294" s="211" t="n">
        <v>38.9</v>
      </c>
    </row>
    <row r="15295" customFormat="false" ht="12.75" hidden="false" customHeight="false" outlineLevel="0" collapsed="false">
      <c r="A15295" s="210" t="s">
        <v>30822</v>
      </c>
      <c r="B15295" s="211" t="n">
        <v>36.19</v>
      </c>
    </row>
    <row r="15296" customFormat="false" ht="12.75" hidden="false" customHeight="false" outlineLevel="0" collapsed="false">
      <c r="A15296" s="210" t="s">
        <v>30823</v>
      </c>
      <c r="B15296" s="211" t="n">
        <v>52.44</v>
      </c>
    </row>
    <row r="15297" customFormat="false" ht="12.75" hidden="false" customHeight="false" outlineLevel="0" collapsed="false">
      <c r="A15297" s="210" t="s">
        <v>30824</v>
      </c>
      <c r="B15297" s="211" t="n">
        <v>49.73</v>
      </c>
    </row>
    <row r="15298" customFormat="false" ht="12.75" hidden="false" customHeight="false" outlineLevel="0" collapsed="false">
      <c r="A15298" s="210" t="s">
        <v>30825</v>
      </c>
      <c r="B15298" s="211" t="n">
        <v>60.46</v>
      </c>
    </row>
    <row r="15299" customFormat="false" ht="12.75" hidden="false" customHeight="false" outlineLevel="0" collapsed="false">
      <c r="A15299" s="210" t="s">
        <v>30826</v>
      </c>
      <c r="B15299" s="211" t="n">
        <v>57.75</v>
      </c>
    </row>
    <row r="15300" customFormat="false" ht="12.75" hidden="false" customHeight="false" outlineLevel="0" collapsed="false">
      <c r="A15300" s="210" t="s">
        <v>30827</v>
      </c>
      <c r="B15300" s="211" t="n">
        <v>28.21</v>
      </c>
    </row>
    <row r="15301" customFormat="false" ht="12.75" hidden="false" customHeight="false" outlineLevel="0" collapsed="false">
      <c r="A15301" s="210" t="s">
        <v>30829</v>
      </c>
      <c r="B15301" s="211" t="n">
        <v>25.5</v>
      </c>
    </row>
    <row r="15302" customFormat="false" ht="12.75" hidden="false" customHeight="false" outlineLevel="0" collapsed="false">
      <c r="A15302" s="210" t="s">
        <v>30830</v>
      </c>
      <c r="B15302" s="211" t="n">
        <v>32.05</v>
      </c>
    </row>
    <row r="15303" customFormat="false" ht="12.75" hidden="false" customHeight="false" outlineLevel="0" collapsed="false">
      <c r="A15303" s="210" t="s">
        <v>30832</v>
      </c>
      <c r="B15303" s="211" t="n">
        <v>29.34</v>
      </c>
    </row>
    <row r="15304" customFormat="false" ht="12.75" hidden="false" customHeight="false" outlineLevel="0" collapsed="false">
      <c r="A15304" s="210" t="s">
        <v>30833</v>
      </c>
      <c r="B15304" s="211" t="n">
        <v>36.49</v>
      </c>
    </row>
    <row r="15305" customFormat="false" ht="12.75" hidden="false" customHeight="false" outlineLevel="0" collapsed="false">
      <c r="A15305" s="210" t="s">
        <v>30835</v>
      </c>
      <c r="B15305" s="211" t="n">
        <v>33.78</v>
      </c>
    </row>
    <row r="15306" customFormat="false" ht="12.75" hidden="false" customHeight="false" outlineLevel="0" collapsed="false">
      <c r="A15306" s="210" t="s">
        <v>30836</v>
      </c>
      <c r="B15306" s="211" t="n">
        <v>41.46</v>
      </c>
    </row>
    <row r="15307" customFormat="false" ht="12.75" hidden="false" customHeight="false" outlineLevel="0" collapsed="false">
      <c r="A15307" s="210" t="s">
        <v>30838</v>
      </c>
      <c r="B15307" s="211" t="n">
        <v>38.75</v>
      </c>
    </row>
    <row r="15308" customFormat="false" ht="12.75" hidden="false" customHeight="false" outlineLevel="0" collapsed="false">
      <c r="A15308" s="210" t="s">
        <v>30839</v>
      </c>
      <c r="B15308" s="211" t="n">
        <v>53.95</v>
      </c>
    </row>
    <row r="15309" customFormat="false" ht="12.75" hidden="false" customHeight="false" outlineLevel="0" collapsed="false">
      <c r="A15309" s="210" t="s">
        <v>30841</v>
      </c>
      <c r="B15309" s="211" t="n">
        <v>51.24</v>
      </c>
    </row>
    <row r="15310" customFormat="false" ht="12.75" hidden="false" customHeight="false" outlineLevel="0" collapsed="false">
      <c r="A15310" s="210" t="s">
        <v>30842</v>
      </c>
      <c r="B15310" s="211" t="n">
        <v>88.79</v>
      </c>
    </row>
    <row r="15311" customFormat="false" ht="12.75" hidden="false" customHeight="false" outlineLevel="0" collapsed="false">
      <c r="A15311" s="210" t="s">
        <v>30844</v>
      </c>
      <c r="B15311" s="211" t="n">
        <v>86.08</v>
      </c>
    </row>
    <row r="15312" customFormat="false" ht="12.75" hidden="false" customHeight="false" outlineLevel="0" collapsed="false">
      <c r="A15312" s="210" t="s">
        <v>30845</v>
      </c>
      <c r="B15312" s="211" t="n">
        <v>36.07</v>
      </c>
    </row>
    <row r="15313" customFormat="false" ht="12.75" hidden="false" customHeight="false" outlineLevel="0" collapsed="false">
      <c r="A15313" s="210" t="s">
        <v>30846</v>
      </c>
      <c r="B15313" s="211" t="n">
        <v>33.36</v>
      </c>
    </row>
    <row r="15314" customFormat="false" ht="12.75" hidden="false" customHeight="false" outlineLevel="0" collapsed="false">
      <c r="A15314" s="210" t="s">
        <v>30847</v>
      </c>
      <c r="B15314" s="211" t="n">
        <v>40.57</v>
      </c>
    </row>
    <row r="15315" customFormat="false" ht="12.75" hidden="false" customHeight="false" outlineLevel="0" collapsed="false">
      <c r="A15315" s="210" t="s">
        <v>30848</v>
      </c>
      <c r="B15315" s="211" t="n">
        <v>37.86</v>
      </c>
    </row>
    <row r="15316" customFormat="false" ht="12.75" hidden="false" customHeight="false" outlineLevel="0" collapsed="false">
      <c r="A15316" s="210" t="s">
        <v>30849</v>
      </c>
      <c r="B15316" s="211" t="n">
        <v>46.17</v>
      </c>
    </row>
    <row r="15317" customFormat="false" ht="12.75" hidden="false" customHeight="false" outlineLevel="0" collapsed="false">
      <c r="A15317" s="210" t="s">
        <v>30850</v>
      </c>
      <c r="B15317" s="211" t="n">
        <v>43.46</v>
      </c>
    </row>
    <row r="15318" customFormat="false" ht="12.75" hidden="false" customHeight="false" outlineLevel="0" collapsed="false">
      <c r="A15318" s="210" t="s">
        <v>30851</v>
      </c>
      <c r="B15318" s="211" t="n">
        <v>54.8</v>
      </c>
    </row>
    <row r="15319" customFormat="false" ht="12.75" hidden="false" customHeight="false" outlineLevel="0" collapsed="false">
      <c r="A15319" s="210" t="s">
        <v>30852</v>
      </c>
      <c r="B15319" s="211" t="n">
        <v>52.09</v>
      </c>
    </row>
    <row r="15320" customFormat="false" ht="12.75" hidden="false" customHeight="false" outlineLevel="0" collapsed="false">
      <c r="A15320" s="210" t="s">
        <v>30853</v>
      </c>
      <c r="B15320" s="211" t="n">
        <v>104.72</v>
      </c>
    </row>
    <row r="15321" customFormat="false" ht="12.75" hidden="false" customHeight="false" outlineLevel="0" collapsed="false">
      <c r="A15321" s="210" t="s">
        <v>30854</v>
      </c>
      <c r="B15321" s="211" t="n">
        <v>102.01</v>
      </c>
    </row>
    <row r="15322" customFormat="false" ht="12.75" hidden="false" customHeight="false" outlineLevel="0" collapsed="false">
      <c r="A15322" s="210" t="s">
        <v>30855</v>
      </c>
      <c r="B15322" s="211" t="n">
        <v>34.39</v>
      </c>
    </row>
    <row r="15323" customFormat="false" ht="12.75" hidden="false" customHeight="false" outlineLevel="0" collapsed="false">
      <c r="A15323" s="210" t="s">
        <v>30856</v>
      </c>
      <c r="B15323" s="211" t="n">
        <v>31.68</v>
      </c>
    </row>
    <row r="15324" customFormat="false" ht="12.75" hidden="false" customHeight="false" outlineLevel="0" collapsed="false">
      <c r="A15324" s="210" t="s">
        <v>30857</v>
      </c>
      <c r="B15324" s="211" t="n">
        <v>42.92</v>
      </c>
    </row>
    <row r="15325" customFormat="false" ht="12.75" hidden="false" customHeight="false" outlineLevel="0" collapsed="false">
      <c r="A15325" s="210" t="s">
        <v>30858</v>
      </c>
      <c r="B15325" s="211" t="n">
        <v>40.21</v>
      </c>
    </row>
    <row r="15326" customFormat="false" ht="12.75" hidden="false" customHeight="false" outlineLevel="0" collapsed="false">
      <c r="A15326" s="210" t="s">
        <v>30859</v>
      </c>
      <c r="B15326" s="211" t="n">
        <v>48.43</v>
      </c>
    </row>
    <row r="15327" customFormat="false" ht="12.75" hidden="false" customHeight="false" outlineLevel="0" collapsed="false">
      <c r="A15327" s="210" t="s">
        <v>30860</v>
      </c>
      <c r="B15327" s="211" t="n">
        <v>45.72</v>
      </c>
    </row>
    <row r="15328" customFormat="false" ht="12.75" hidden="false" customHeight="false" outlineLevel="0" collapsed="false">
      <c r="A15328" s="210" t="s">
        <v>30861</v>
      </c>
      <c r="B15328" s="211" t="n">
        <v>58.27</v>
      </c>
    </row>
    <row r="15329" customFormat="false" ht="12.75" hidden="false" customHeight="false" outlineLevel="0" collapsed="false">
      <c r="A15329" s="210" t="s">
        <v>30862</v>
      </c>
      <c r="B15329" s="211" t="n">
        <v>55.56</v>
      </c>
    </row>
    <row r="15330" customFormat="false" ht="12.75" hidden="false" customHeight="false" outlineLevel="0" collapsed="false">
      <c r="A15330" s="210" t="s">
        <v>30863</v>
      </c>
      <c r="B15330" s="211" t="n">
        <v>96</v>
      </c>
    </row>
    <row r="15331" customFormat="false" ht="12.75" hidden="false" customHeight="false" outlineLevel="0" collapsed="false">
      <c r="A15331" s="210" t="s">
        <v>30864</v>
      </c>
      <c r="B15331" s="211" t="n">
        <v>93.29</v>
      </c>
    </row>
    <row r="15332" customFormat="false" ht="12.75" hidden="false" customHeight="false" outlineLevel="0" collapsed="false">
      <c r="A15332" s="210" t="s">
        <v>30865</v>
      </c>
      <c r="B15332" s="211" t="n">
        <v>26.39</v>
      </c>
    </row>
    <row r="15333" customFormat="false" ht="12.75" hidden="false" customHeight="false" outlineLevel="0" collapsed="false">
      <c r="A15333" s="210" t="s">
        <v>30868</v>
      </c>
      <c r="B15333" s="211" t="n">
        <v>23.68</v>
      </c>
    </row>
    <row r="15334" customFormat="false" ht="12.75" hidden="false" customHeight="false" outlineLevel="0" collapsed="false">
      <c r="A15334" s="210" t="s">
        <v>30869</v>
      </c>
      <c r="B15334" s="211" t="n">
        <v>28.51</v>
      </c>
    </row>
    <row r="15335" customFormat="false" ht="12.75" hidden="false" customHeight="false" outlineLevel="0" collapsed="false">
      <c r="A15335" s="210" t="s">
        <v>30871</v>
      </c>
      <c r="B15335" s="211" t="n">
        <v>25.8</v>
      </c>
    </row>
    <row r="15336" customFormat="false" ht="12.75" hidden="false" customHeight="false" outlineLevel="0" collapsed="false">
      <c r="A15336" s="210" t="s">
        <v>30872</v>
      </c>
      <c r="B15336" s="211" t="n">
        <v>30.44</v>
      </c>
    </row>
    <row r="15337" customFormat="false" ht="12.75" hidden="false" customHeight="false" outlineLevel="0" collapsed="false">
      <c r="A15337" s="210" t="s">
        <v>30874</v>
      </c>
      <c r="B15337" s="211" t="n">
        <v>27.73</v>
      </c>
    </row>
    <row r="15338" customFormat="false" ht="12.75" hidden="false" customHeight="false" outlineLevel="0" collapsed="false">
      <c r="A15338" s="210" t="s">
        <v>30875</v>
      </c>
      <c r="B15338" s="211" t="n">
        <v>32.47</v>
      </c>
    </row>
    <row r="15339" customFormat="false" ht="12.75" hidden="false" customHeight="false" outlineLevel="0" collapsed="false">
      <c r="A15339" s="210" t="s">
        <v>30877</v>
      </c>
      <c r="B15339" s="211" t="n">
        <v>29.76</v>
      </c>
    </row>
    <row r="15340" customFormat="false" ht="12.75" hidden="false" customHeight="false" outlineLevel="0" collapsed="false">
      <c r="A15340" s="210" t="s">
        <v>30878</v>
      </c>
      <c r="B15340" s="211" t="n">
        <v>36.26</v>
      </c>
    </row>
    <row r="15341" customFormat="false" ht="12.75" hidden="false" customHeight="false" outlineLevel="0" collapsed="false">
      <c r="A15341" s="210" t="s">
        <v>30880</v>
      </c>
      <c r="B15341" s="211" t="n">
        <v>33.55</v>
      </c>
    </row>
    <row r="15342" customFormat="false" ht="12.75" hidden="false" customHeight="false" outlineLevel="0" collapsed="false">
      <c r="A15342" s="210" t="s">
        <v>30881</v>
      </c>
      <c r="B15342" s="211" t="n">
        <v>40.14</v>
      </c>
    </row>
    <row r="15343" customFormat="false" ht="12.75" hidden="false" customHeight="false" outlineLevel="0" collapsed="false">
      <c r="A15343" s="210" t="s">
        <v>30883</v>
      </c>
      <c r="B15343" s="211" t="n">
        <v>37.43</v>
      </c>
    </row>
    <row r="15344" customFormat="false" ht="12.75" hidden="false" customHeight="false" outlineLevel="0" collapsed="false">
      <c r="A15344" s="210" t="s">
        <v>30884</v>
      </c>
      <c r="B15344" s="211" t="n">
        <v>29.46</v>
      </c>
    </row>
    <row r="15345" customFormat="false" ht="12.75" hidden="false" customHeight="false" outlineLevel="0" collapsed="false">
      <c r="A15345" s="210" t="s">
        <v>30886</v>
      </c>
      <c r="B15345" s="211" t="n">
        <v>26.75</v>
      </c>
    </row>
    <row r="15346" customFormat="false" ht="12.75" hidden="false" customHeight="false" outlineLevel="0" collapsed="false">
      <c r="A15346" s="210" t="s">
        <v>30887</v>
      </c>
      <c r="B15346" s="211" t="n">
        <v>32.98</v>
      </c>
    </row>
    <row r="15347" customFormat="false" ht="12.75" hidden="false" customHeight="false" outlineLevel="0" collapsed="false">
      <c r="A15347" s="210" t="s">
        <v>30889</v>
      </c>
      <c r="B15347" s="211" t="n">
        <v>30.27</v>
      </c>
    </row>
    <row r="15348" customFormat="false" ht="12.75" hidden="false" customHeight="false" outlineLevel="0" collapsed="false">
      <c r="A15348" s="210" t="s">
        <v>30890</v>
      </c>
      <c r="B15348" s="211" t="n">
        <v>35.26</v>
      </c>
    </row>
    <row r="15349" customFormat="false" ht="12.75" hidden="false" customHeight="false" outlineLevel="0" collapsed="false">
      <c r="A15349" s="210" t="s">
        <v>30892</v>
      </c>
      <c r="B15349" s="211" t="n">
        <v>32.55</v>
      </c>
    </row>
    <row r="15350" customFormat="false" ht="12.75" hidden="false" customHeight="false" outlineLevel="0" collapsed="false">
      <c r="A15350" s="210" t="s">
        <v>30893</v>
      </c>
      <c r="B15350" s="211" t="n">
        <v>38.78</v>
      </c>
    </row>
    <row r="15351" customFormat="false" ht="12.75" hidden="false" customHeight="false" outlineLevel="0" collapsed="false">
      <c r="A15351" s="210" t="s">
        <v>30895</v>
      </c>
      <c r="B15351" s="211" t="n">
        <v>36.07</v>
      </c>
    </row>
    <row r="15352" customFormat="false" ht="12.75" hidden="false" customHeight="false" outlineLevel="0" collapsed="false">
      <c r="A15352" s="210" t="s">
        <v>30896</v>
      </c>
      <c r="B15352" s="211" t="n">
        <v>42.63</v>
      </c>
    </row>
    <row r="15353" customFormat="false" ht="12.75" hidden="false" customHeight="false" outlineLevel="0" collapsed="false">
      <c r="A15353" s="210" t="s">
        <v>30898</v>
      </c>
      <c r="B15353" s="211" t="n">
        <v>39.92</v>
      </c>
    </row>
    <row r="15354" customFormat="false" ht="12.75" hidden="false" customHeight="false" outlineLevel="0" collapsed="false">
      <c r="A15354" s="210" t="s">
        <v>30899</v>
      </c>
      <c r="B15354" s="211" t="n">
        <v>33.89</v>
      </c>
    </row>
    <row r="15355" customFormat="false" ht="12.75" hidden="false" customHeight="false" outlineLevel="0" collapsed="false">
      <c r="A15355" s="210" t="s">
        <v>30901</v>
      </c>
      <c r="B15355" s="211" t="n">
        <v>31.18</v>
      </c>
    </row>
    <row r="15356" customFormat="false" ht="12.75" hidden="false" customHeight="false" outlineLevel="0" collapsed="false">
      <c r="A15356" s="210" t="s">
        <v>30902</v>
      </c>
      <c r="B15356" s="211" t="n">
        <v>36.02</v>
      </c>
    </row>
    <row r="15357" customFormat="false" ht="12.75" hidden="false" customHeight="false" outlineLevel="0" collapsed="false">
      <c r="A15357" s="210" t="s">
        <v>30904</v>
      </c>
      <c r="B15357" s="211" t="n">
        <v>33.31</v>
      </c>
    </row>
    <row r="15358" customFormat="false" ht="12.75" hidden="false" customHeight="false" outlineLevel="0" collapsed="false">
      <c r="A15358" s="210" t="s">
        <v>30905</v>
      </c>
      <c r="B15358" s="211" t="n">
        <v>38.2</v>
      </c>
    </row>
    <row r="15359" customFormat="false" ht="12.75" hidden="false" customHeight="false" outlineLevel="0" collapsed="false">
      <c r="A15359" s="210" t="s">
        <v>30907</v>
      </c>
      <c r="B15359" s="211" t="n">
        <v>35.49</v>
      </c>
    </row>
    <row r="15360" customFormat="false" ht="12.75" hidden="false" customHeight="false" outlineLevel="0" collapsed="false">
      <c r="A15360" s="210" t="s">
        <v>30908</v>
      </c>
      <c r="B15360" s="211" t="n">
        <v>41.53</v>
      </c>
    </row>
    <row r="15361" customFormat="false" ht="12.75" hidden="false" customHeight="false" outlineLevel="0" collapsed="false">
      <c r="A15361" s="210" t="s">
        <v>30910</v>
      </c>
      <c r="B15361" s="211" t="n">
        <v>38.82</v>
      </c>
    </row>
    <row r="15362" customFormat="false" ht="12.75" hidden="false" customHeight="false" outlineLevel="0" collapsed="false">
      <c r="A15362" s="210" t="s">
        <v>30911</v>
      </c>
      <c r="B15362" s="211" t="n">
        <v>45.39</v>
      </c>
    </row>
    <row r="15363" customFormat="false" ht="12.75" hidden="false" customHeight="false" outlineLevel="0" collapsed="false">
      <c r="A15363" s="210" t="s">
        <v>30913</v>
      </c>
      <c r="B15363" s="211" t="n">
        <v>42.68</v>
      </c>
    </row>
    <row r="15364" customFormat="false" ht="12.75" hidden="false" customHeight="false" outlineLevel="0" collapsed="false">
      <c r="A15364" s="210" t="s">
        <v>30914</v>
      </c>
      <c r="B15364" s="211" t="n">
        <v>26.1</v>
      </c>
    </row>
    <row r="15365" customFormat="false" ht="12.75" hidden="false" customHeight="false" outlineLevel="0" collapsed="false">
      <c r="A15365" s="210" t="s">
        <v>30916</v>
      </c>
      <c r="B15365" s="211" t="n">
        <v>23.39</v>
      </c>
    </row>
    <row r="15366" customFormat="false" ht="12.75" hidden="false" customHeight="false" outlineLevel="0" collapsed="false">
      <c r="A15366" s="210" t="s">
        <v>30917</v>
      </c>
      <c r="B15366" s="211" t="n">
        <v>28.12</v>
      </c>
    </row>
    <row r="15367" customFormat="false" ht="12.75" hidden="false" customHeight="false" outlineLevel="0" collapsed="false">
      <c r="A15367" s="210" t="s">
        <v>30918</v>
      </c>
      <c r="B15367" s="211" t="n">
        <v>25.41</v>
      </c>
    </row>
    <row r="15368" customFormat="false" ht="12.75" hidden="false" customHeight="false" outlineLevel="0" collapsed="false">
      <c r="A15368" s="210" t="s">
        <v>30919</v>
      </c>
      <c r="B15368" s="211" t="n">
        <v>29.96</v>
      </c>
    </row>
    <row r="15369" customFormat="false" ht="12.75" hidden="false" customHeight="false" outlineLevel="0" collapsed="false">
      <c r="A15369" s="210" t="s">
        <v>30920</v>
      </c>
      <c r="B15369" s="211" t="n">
        <v>27.25</v>
      </c>
    </row>
    <row r="15370" customFormat="false" ht="12.75" hidden="false" customHeight="false" outlineLevel="0" collapsed="false">
      <c r="A15370" s="210" t="s">
        <v>30921</v>
      </c>
      <c r="B15370" s="211" t="n">
        <v>31.9</v>
      </c>
    </row>
    <row r="15371" customFormat="false" ht="12.75" hidden="false" customHeight="false" outlineLevel="0" collapsed="false">
      <c r="A15371" s="210" t="s">
        <v>30922</v>
      </c>
      <c r="B15371" s="211" t="n">
        <v>29.19</v>
      </c>
    </row>
    <row r="15372" customFormat="false" ht="12.75" hidden="false" customHeight="false" outlineLevel="0" collapsed="false">
      <c r="A15372" s="210" t="s">
        <v>30923</v>
      </c>
      <c r="B15372" s="211" t="n">
        <v>35.54</v>
      </c>
    </row>
    <row r="15373" customFormat="false" ht="12.75" hidden="false" customHeight="false" outlineLevel="0" collapsed="false">
      <c r="A15373" s="210" t="s">
        <v>30924</v>
      </c>
      <c r="B15373" s="211" t="n">
        <v>32.83</v>
      </c>
    </row>
    <row r="15374" customFormat="false" ht="12.75" hidden="false" customHeight="false" outlineLevel="0" collapsed="false">
      <c r="A15374" s="210" t="s">
        <v>30925</v>
      </c>
      <c r="B15374" s="211" t="n">
        <v>39.21</v>
      </c>
    </row>
    <row r="15375" customFormat="false" ht="12.75" hidden="false" customHeight="false" outlineLevel="0" collapsed="false">
      <c r="A15375" s="210" t="s">
        <v>30926</v>
      </c>
      <c r="B15375" s="211" t="n">
        <v>36.5</v>
      </c>
    </row>
    <row r="15376" customFormat="false" ht="12.75" hidden="false" customHeight="false" outlineLevel="0" collapsed="false">
      <c r="A15376" s="210" t="s">
        <v>30927</v>
      </c>
      <c r="B15376" s="211" t="n">
        <v>29.46</v>
      </c>
    </row>
    <row r="15377" customFormat="false" ht="12.75" hidden="false" customHeight="false" outlineLevel="0" collapsed="false">
      <c r="A15377" s="210" t="s">
        <v>30928</v>
      </c>
      <c r="B15377" s="211" t="n">
        <v>26.75</v>
      </c>
    </row>
    <row r="15378" customFormat="false" ht="12.75" hidden="false" customHeight="false" outlineLevel="0" collapsed="false">
      <c r="A15378" s="210" t="s">
        <v>30929</v>
      </c>
      <c r="B15378" s="211" t="n">
        <v>32.98</v>
      </c>
    </row>
    <row r="15379" customFormat="false" ht="12.75" hidden="false" customHeight="false" outlineLevel="0" collapsed="false">
      <c r="A15379" s="210" t="s">
        <v>30930</v>
      </c>
      <c r="B15379" s="211" t="n">
        <v>30.27</v>
      </c>
    </row>
    <row r="15380" customFormat="false" ht="12.75" hidden="false" customHeight="false" outlineLevel="0" collapsed="false">
      <c r="A15380" s="210" t="s">
        <v>30931</v>
      </c>
      <c r="B15380" s="211" t="n">
        <v>35.26</v>
      </c>
    </row>
    <row r="15381" customFormat="false" ht="12.75" hidden="false" customHeight="false" outlineLevel="0" collapsed="false">
      <c r="A15381" s="210" t="s">
        <v>30932</v>
      </c>
      <c r="B15381" s="211" t="n">
        <v>32.55</v>
      </c>
    </row>
    <row r="15382" customFormat="false" ht="12.75" hidden="false" customHeight="false" outlineLevel="0" collapsed="false">
      <c r="A15382" s="210" t="s">
        <v>30933</v>
      </c>
      <c r="B15382" s="211" t="n">
        <v>38.82</v>
      </c>
    </row>
    <row r="15383" customFormat="false" ht="12.75" hidden="false" customHeight="false" outlineLevel="0" collapsed="false">
      <c r="A15383" s="210" t="s">
        <v>30934</v>
      </c>
      <c r="B15383" s="211" t="n">
        <v>36.11</v>
      </c>
    </row>
    <row r="15384" customFormat="false" ht="12.75" hidden="false" customHeight="false" outlineLevel="0" collapsed="false">
      <c r="A15384" s="210" t="s">
        <v>30935</v>
      </c>
      <c r="B15384" s="211" t="n">
        <v>42.63</v>
      </c>
    </row>
    <row r="15385" customFormat="false" ht="12.75" hidden="false" customHeight="false" outlineLevel="0" collapsed="false">
      <c r="A15385" s="210" t="s">
        <v>30936</v>
      </c>
      <c r="B15385" s="211" t="n">
        <v>39.92</v>
      </c>
    </row>
    <row r="15386" customFormat="false" ht="12.75" hidden="false" customHeight="false" outlineLevel="0" collapsed="false">
      <c r="A15386" s="210" t="s">
        <v>30937</v>
      </c>
      <c r="B15386" s="211" t="n">
        <v>33.25</v>
      </c>
    </row>
    <row r="15387" customFormat="false" ht="12.75" hidden="false" customHeight="false" outlineLevel="0" collapsed="false">
      <c r="A15387" s="210" t="s">
        <v>30938</v>
      </c>
      <c r="B15387" s="211" t="n">
        <v>30.54</v>
      </c>
    </row>
    <row r="15388" customFormat="false" ht="12.75" hidden="false" customHeight="false" outlineLevel="0" collapsed="false">
      <c r="A15388" s="210" t="s">
        <v>30939</v>
      </c>
      <c r="B15388" s="211" t="n">
        <v>35.28</v>
      </c>
    </row>
    <row r="15389" customFormat="false" ht="12.75" hidden="false" customHeight="false" outlineLevel="0" collapsed="false">
      <c r="A15389" s="210" t="s">
        <v>30940</v>
      </c>
      <c r="B15389" s="211" t="n">
        <v>32.57</v>
      </c>
    </row>
    <row r="15390" customFormat="false" ht="12.75" hidden="false" customHeight="false" outlineLevel="0" collapsed="false">
      <c r="A15390" s="210" t="s">
        <v>30941</v>
      </c>
      <c r="B15390" s="211" t="n">
        <v>37.46</v>
      </c>
    </row>
    <row r="15391" customFormat="false" ht="12.75" hidden="false" customHeight="false" outlineLevel="0" collapsed="false">
      <c r="A15391" s="210" t="s">
        <v>30942</v>
      </c>
      <c r="B15391" s="211" t="n">
        <v>34.75</v>
      </c>
    </row>
    <row r="15392" customFormat="false" ht="12.75" hidden="false" customHeight="false" outlineLevel="0" collapsed="false">
      <c r="A15392" s="210" t="s">
        <v>30943</v>
      </c>
      <c r="B15392" s="211" t="n">
        <v>37.39</v>
      </c>
    </row>
    <row r="15393" customFormat="false" ht="12.75" hidden="false" customHeight="false" outlineLevel="0" collapsed="false">
      <c r="A15393" s="210" t="s">
        <v>30944</v>
      </c>
      <c r="B15393" s="211" t="n">
        <v>34.68</v>
      </c>
    </row>
    <row r="15394" customFormat="false" ht="12.75" hidden="false" customHeight="false" outlineLevel="0" collapsed="false">
      <c r="A15394" s="210" t="s">
        <v>30945</v>
      </c>
      <c r="B15394" s="211" t="n">
        <v>44.21</v>
      </c>
    </row>
    <row r="15395" customFormat="false" ht="12.75" hidden="false" customHeight="false" outlineLevel="0" collapsed="false">
      <c r="A15395" s="210" t="s">
        <v>30946</v>
      </c>
      <c r="B15395" s="211" t="n">
        <v>41.5</v>
      </c>
    </row>
    <row r="15396" customFormat="false" ht="12.75" hidden="false" customHeight="false" outlineLevel="0" collapsed="false">
      <c r="A15396" s="210" t="s">
        <v>30947</v>
      </c>
      <c r="B15396" s="211" t="n">
        <v>33.51</v>
      </c>
    </row>
    <row r="15397" customFormat="false" ht="12.75" hidden="false" customHeight="false" outlineLevel="0" collapsed="false">
      <c r="A15397" s="210" t="s">
        <v>30949</v>
      </c>
      <c r="B15397" s="211" t="n">
        <v>30.8</v>
      </c>
    </row>
    <row r="15398" customFormat="false" ht="12.75" hidden="false" customHeight="false" outlineLevel="0" collapsed="false">
      <c r="A15398" s="210" t="s">
        <v>30950</v>
      </c>
      <c r="B15398" s="211" t="n">
        <v>33.79</v>
      </c>
    </row>
    <row r="15399" customFormat="false" ht="12.75" hidden="false" customHeight="false" outlineLevel="0" collapsed="false">
      <c r="A15399" s="210" t="s">
        <v>30951</v>
      </c>
      <c r="B15399" s="211" t="n">
        <v>31.08</v>
      </c>
    </row>
    <row r="15400" customFormat="false" ht="12.75" hidden="false" customHeight="false" outlineLevel="0" collapsed="false">
      <c r="A15400" s="210" t="s">
        <v>30952</v>
      </c>
      <c r="B15400" s="211" t="n">
        <v>37.21</v>
      </c>
    </row>
    <row r="15401" customFormat="false" ht="12.75" hidden="false" customHeight="false" outlineLevel="0" collapsed="false">
      <c r="A15401" s="210" t="s">
        <v>30953</v>
      </c>
      <c r="B15401" s="211" t="n">
        <v>34.5</v>
      </c>
    </row>
    <row r="15402" customFormat="false" ht="12.75" hidden="false" customHeight="false" outlineLevel="0" collapsed="false">
      <c r="A15402" s="210" t="s">
        <v>30954</v>
      </c>
      <c r="B15402" s="211" t="n">
        <v>40.11</v>
      </c>
    </row>
    <row r="15403" customFormat="false" ht="12.75" hidden="false" customHeight="false" outlineLevel="0" collapsed="false">
      <c r="A15403" s="210" t="s">
        <v>30955</v>
      </c>
      <c r="B15403" s="211" t="n">
        <v>37.4</v>
      </c>
    </row>
    <row r="15404" customFormat="false" ht="12.75" hidden="false" customHeight="false" outlineLevel="0" collapsed="false">
      <c r="A15404" s="210" t="s">
        <v>30956</v>
      </c>
      <c r="B15404" s="211" t="n">
        <v>49.25</v>
      </c>
    </row>
    <row r="15405" customFormat="false" ht="12.75" hidden="false" customHeight="false" outlineLevel="0" collapsed="false">
      <c r="A15405" s="210" t="s">
        <v>30957</v>
      </c>
      <c r="B15405" s="211" t="n">
        <v>46.54</v>
      </c>
    </row>
    <row r="15406" customFormat="false" ht="12.75" hidden="false" customHeight="false" outlineLevel="0" collapsed="false">
      <c r="A15406" s="210" t="s">
        <v>30958</v>
      </c>
      <c r="B15406" s="211" t="n">
        <v>60.64</v>
      </c>
    </row>
    <row r="15407" customFormat="false" ht="12.75" hidden="false" customHeight="false" outlineLevel="0" collapsed="false">
      <c r="A15407" s="210" t="s">
        <v>30959</v>
      </c>
      <c r="B15407" s="211" t="n">
        <v>57.93</v>
      </c>
    </row>
    <row r="15408" customFormat="false" ht="12.75" hidden="false" customHeight="false" outlineLevel="0" collapsed="false">
      <c r="A15408" s="210" t="s">
        <v>30960</v>
      </c>
      <c r="B15408" s="211" t="n">
        <v>40.08</v>
      </c>
    </row>
    <row r="15409" customFormat="false" ht="12.75" hidden="false" customHeight="false" outlineLevel="0" collapsed="false">
      <c r="A15409" s="210" t="s">
        <v>30961</v>
      </c>
      <c r="B15409" s="211" t="n">
        <v>37.37</v>
      </c>
    </row>
    <row r="15410" customFormat="false" ht="12.75" hidden="false" customHeight="false" outlineLevel="0" collapsed="false">
      <c r="A15410" s="210" t="s">
        <v>30962</v>
      </c>
      <c r="B15410" s="211" t="n">
        <v>43.37</v>
      </c>
    </row>
    <row r="15411" customFormat="false" ht="12.75" hidden="false" customHeight="false" outlineLevel="0" collapsed="false">
      <c r="A15411" s="210" t="s">
        <v>30963</v>
      </c>
      <c r="B15411" s="211" t="n">
        <v>40.67</v>
      </c>
    </row>
    <row r="15412" customFormat="false" ht="12.75" hidden="false" customHeight="false" outlineLevel="0" collapsed="false">
      <c r="A15412" s="210" t="s">
        <v>30964</v>
      </c>
      <c r="B15412" s="211" t="n">
        <v>46.42</v>
      </c>
    </row>
    <row r="15413" customFormat="false" ht="12.75" hidden="false" customHeight="false" outlineLevel="0" collapsed="false">
      <c r="A15413" s="210" t="s">
        <v>30965</v>
      </c>
      <c r="B15413" s="211" t="n">
        <v>43.71</v>
      </c>
    </row>
    <row r="15414" customFormat="false" ht="12.75" hidden="false" customHeight="false" outlineLevel="0" collapsed="false">
      <c r="A15414" s="210" t="s">
        <v>30966</v>
      </c>
      <c r="B15414" s="211" t="n">
        <v>51.6</v>
      </c>
    </row>
    <row r="15415" customFormat="false" ht="12.75" hidden="false" customHeight="false" outlineLevel="0" collapsed="false">
      <c r="A15415" s="210" t="s">
        <v>30967</v>
      </c>
      <c r="B15415" s="211" t="n">
        <v>48.89</v>
      </c>
    </row>
    <row r="15416" customFormat="false" ht="12.75" hidden="false" customHeight="false" outlineLevel="0" collapsed="false">
      <c r="A15416" s="210" t="s">
        <v>30968</v>
      </c>
      <c r="B15416" s="211" t="n">
        <v>58.55</v>
      </c>
    </row>
    <row r="15417" customFormat="false" ht="12.75" hidden="false" customHeight="false" outlineLevel="0" collapsed="false">
      <c r="A15417" s="210" t="s">
        <v>30969</v>
      </c>
      <c r="B15417" s="211" t="n">
        <v>55.84</v>
      </c>
    </row>
    <row r="15418" customFormat="false" ht="12.75" hidden="false" customHeight="false" outlineLevel="0" collapsed="false">
      <c r="A15418" s="210" t="s">
        <v>30970</v>
      </c>
      <c r="B15418" s="211" t="n">
        <v>45.4</v>
      </c>
    </row>
    <row r="15419" customFormat="false" ht="12.75" hidden="false" customHeight="false" outlineLevel="0" collapsed="false">
      <c r="A15419" s="210" t="s">
        <v>30971</v>
      </c>
      <c r="B15419" s="211" t="n">
        <v>42.69</v>
      </c>
    </row>
    <row r="15420" customFormat="false" ht="12.75" hidden="false" customHeight="false" outlineLevel="0" collapsed="false">
      <c r="A15420" s="210" t="s">
        <v>30972</v>
      </c>
      <c r="B15420" s="211" t="n">
        <v>48.09</v>
      </c>
    </row>
    <row r="15421" customFormat="false" ht="12.75" hidden="false" customHeight="false" outlineLevel="0" collapsed="false">
      <c r="A15421" s="210" t="s">
        <v>30973</v>
      </c>
      <c r="B15421" s="211" t="n">
        <v>45.38</v>
      </c>
    </row>
    <row r="15422" customFormat="false" ht="12.75" hidden="false" customHeight="false" outlineLevel="0" collapsed="false">
      <c r="A15422" s="210" t="s">
        <v>30974</v>
      </c>
      <c r="B15422" s="211" t="n">
        <v>54.82</v>
      </c>
    </row>
    <row r="15423" customFormat="false" ht="12.75" hidden="false" customHeight="false" outlineLevel="0" collapsed="false">
      <c r="A15423" s="210" t="s">
        <v>30975</v>
      </c>
      <c r="B15423" s="211" t="n">
        <v>52.11</v>
      </c>
    </row>
    <row r="15424" customFormat="false" ht="12.75" hidden="false" customHeight="false" outlineLevel="0" collapsed="false">
      <c r="A15424" s="210" t="s">
        <v>30976</v>
      </c>
      <c r="B15424" s="211" t="n">
        <v>46.61</v>
      </c>
    </row>
    <row r="15425" customFormat="false" ht="12.75" hidden="false" customHeight="false" outlineLevel="0" collapsed="false">
      <c r="A15425" s="210" t="s">
        <v>30977</v>
      </c>
      <c r="B15425" s="211" t="n">
        <v>43.9</v>
      </c>
    </row>
    <row r="15426" customFormat="false" ht="12.75" hidden="false" customHeight="false" outlineLevel="0" collapsed="false">
      <c r="A15426" s="210" t="s">
        <v>30978</v>
      </c>
      <c r="B15426" s="211" t="n">
        <v>71.38</v>
      </c>
    </row>
    <row r="15427" customFormat="false" ht="12.75" hidden="false" customHeight="false" outlineLevel="0" collapsed="false">
      <c r="A15427" s="210" t="s">
        <v>30979</v>
      </c>
      <c r="B15427" s="211" t="n">
        <v>68.67</v>
      </c>
    </row>
    <row r="15428" customFormat="false" ht="12.75" hidden="false" customHeight="false" outlineLevel="0" collapsed="false">
      <c r="A15428" s="210" t="s">
        <v>30980</v>
      </c>
      <c r="B15428" s="211" t="n">
        <v>26.18</v>
      </c>
    </row>
    <row r="15429" customFormat="false" ht="12.75" hidden="false" customHeight="false" outlineLevel="0" collapsed="false">
      <c r="A15429" s="210" t="s">
        <v>30982</v>
      </c>
      <c r="B15429" s="211" t="n">
        <v>23.47</v>
      </c>
    </row>
    <row r="15430" customFormat="false" ht="12.75" hidden="false" customHeight="false" outlineLevel="0" collapsed="false">
      <c r="A15430" s="210" t="s">
        <v>30983</v>
      </c>
      <c r="B15430" s="211" t="n">
        <v>36.25</v>
      </c>
    </row>
    <row r="15431" customFormat="false" ht="12.75" hidden="false" customHeight="false" outlineLevel="0" collapsed="false">
      <c r="A15431" s="210" t="s">
        <v>30984</v>
      </c>
      <c r="B15431" s="211" t="n">
        <v>33.54</v>
      </c>
    </row>
    <row r="15432" customFormat="false" ht="12.75" hidden="false" customHeight="false" outlineLevel="0" collapsed="false">
      <c r="A15432" s="210" t="s">
        <v>30985</v>
      </c>
      <c r="B15432" s="211" t="n">
        <v>39.35</v>
      </c>
    </row>
    <row r="15433" customFormat="false" ht="12.75" hidden="false" customHeight="false" outlineLevel="0" collapsed="false">
      <c r="A15433" s="210" t="s">
        <v>30986</v>
      </c>
      <c r="B15433" s="211" t="n">
        <v>36.64</v>
      </c>
    </row>
    <row r="15434" customFormat="false" ht="12.75" hidden="false" customHeight="false" outlineLevel="0" collapsed="false">
      <c r="A15434" s="210" t="s">
        <v>30987</v>
      </c>
      <c r="B15434" s="211" t="n">
        <v>41.92</v>
      </c>
    </row>
    <row r="15435" customFormat="false" ht="12.75" hidden="false" customHeight="false" outlineLevel="0" collapsed="false">
      <c r="A15435" s="210" t="s">
        <v>30988</v>
      </c>
      <c r="B15435" s="211" t="n">
        <v>39.21</v>
      </c>
    </row>
    <row r="15436" customFormat="false" ht="12.75" hidden="false" customHeight="false" outlineLevel="0" collapsed="false">
      <c r="A15436" s="210" t="s">
        <v>30989</v>
      </c>
      <c r="B15436" s="211" t="n">
        <v>40.82</v>
      </c>
    </row>
    <row r="15437" customFormat="false" ht="12.75" hidden="false" customHeight="false" outlineLevel="0" collapsed="false">
      <c r="A15437" s="210" t="s">
        <v>30990</v>
      </c>
      <c r="B15437" s="211" t="n">
        <v>38.11</v>
      </c>
    </row>
    <row r="15438" customFormat="false" ht="12.75" hidden="false" customHeight="false" outlineLevel="0" collapsed="false">
      <c r="A15438" s="210" t="s">
        <v>30991</v>
      </c>
      <c r="B15438" s="211" t="n">
        <v>56.34</v>
      </c>
    </row>
    <row r="15439" customFormat="false" ht="12.75" hidden="false" customHeight="false" outlineLevel="0" collapsed="false">
      <c r="A15439" s="210" t="s">
        <v>30992</v>
      </c>
      <c r="B15439" s="211" t="n">
        <v>53.63</v>
      </c>
    </row>
    <row r="15440" customFormat="false" ht="12.75" hidden="false" customHeight="false" outlineLevel="0" collapsed="false">
      <c r="A15440" s="210" t="s">
        <v>30993</v>
      </c>
      <c r="B15440" s="211" t="n">
        <v>41.35</v>
      </c>
    </row>
    <row r="15441" customFormat="false" ht="12.75" hidden="false" customHeight="false" outlineLevel="0" collapsed="false">
      <c r="A15441" s="210" t="s">
        <v>30994</v>
      </c>
      <c r="B15441" s="211" t="n">
        <v>38.64</v>
      </c>
    </row>
    <row r="15442" customFormat="false" ht="12.75" hidden="false" customHeight="false" outlineLevel="0" collapsed="false">
      <c r="A15442" s="210" t="s">
        <v>30995</v>
      </c>
      <c r="B15442" s="211" t="n">
        <v>37.16</v>
      </c>
    </row>
    <row r="15443" customFormat="false" ht="12.75" hidden="false" customHeight="false" outlineLevel="0" collapsed="false">
      <c r="A15443" s="210" t="s">
        <v>30996</v>
      </c>
      <c r="B15443" s="211" t="n">
        <v>34.45</v>
      </c>
    </row>
    <row r="15444" customFormat="false" ht="12.75" hidden="false" customHeight="false" outlineLevel="0" collapsed="false">
      <c r="A15444" s="210" t="s">
        <v>30997</v>
      </c>
      <c r="B15444" s="211" t="n">
        <v>52.75</v>
      </c>
    </row>
    <row r="15445" customFormat="false" ht="12.75" hidden="false" customHeight="false" outlineLevel="0" collapsed="false">
      <c r="A15445" s="210" t="s">
        <v>30998</v>
      </c>
      <c r="B15445" s="211" t="n">
        <v>50.05</v>
      </c>
    </row>
    <row r="15446" customFormat="false" ht="12.75" hidden="false" customHeight="false" outlineLevel="0" collapsed="false">
      <c r="A15446" s="210" t="s">
        <v>30999</v>
      </c>
      <c r="B15446" s="211" t="n">
        <v>47.24</v>
      </c>
    </row>
    <row r="15447" customFormat="false" ht="12.75" hidden="false" customHeight="false" outlineLevel="0" collapsed="false">
      <c r="A15447" s="210" t="s">
        <v>31000</v>
      </c>
      <c r="B15447" s="211" t="n">
        <v>44.53</v>
      </c>
    </row>
    <row r="15448" customFormat="false" ht="12.75" hidden="false" customHeight="false" outlineLevel="0" collapsed="false">
      <c r="A15448" s="210" t="s">
        <v>31001</v>
      </c>
      <c r="B15448" s="211" t="n">
        <v>53.84</v>
      </c>
    </row>
    <row r="15449" customFormat="false" ht="12.75" hidden="false" customHeight="false" outlineLevel="0" collapsed="false">
      <c r="A15449" s="210" t="s">
        <v>31002</v>
      </c>
      <c r="B15449" s="211" t="n">
        <v>51.13</v>
      </c>
    </row>
    <row r="15450" customFormat="false" ht="12.75" hidden="false" customHeight="false" outlineLevel="0" collapsed="false">
      <c r="A15450" s="210" t="s">
        <v>31003</v>
      </c>
      <c r="B15450" s="211" t="n">
        <v>38.83</v>
      </c>
    </row>
    <row r="15451" customFormat="false" ht="12.75" hidden="false" customHeight="false" outlineLevel="0" collapsed="false">
      <c r="A15451" s="210" t="s">
        <v>31004</v>
      </c>
      <c r="B15451" s="211" t="n">
        <v>36.12</v>
      </c>
    </row>
    <row r="15452" customFormat="false" ht="12.75" hidden="false" customHeight="false" outlineLevel="0" collapsed="false">
      <c r="A15452" s="210" t="s">
        <v>31005</v>
      </c>
      <c r="B15452" s="211" t="n">
        <v>43.47</v>
      </c>
    </row>
    <row r="15453" customFormat="false" ht="12.75" hidden="false" customHeight="false" outlineLevel="0" collapsed="false">
      <c r="A15453" s="210" t="s">
        <v>31006</v>
      </c>
      <c r="B15453" s="211" t="n">
        <v>40.76</v>
      </c>
    </row>
    <row r="15454" customFormat="false" ht="12.75" hidden="false" customHeight="false" outlineLevel="0" collapsed="false">
      <c r="A15454" s="210" t="s">
        <v>31007</v>
      </c>
      <c r="B15454" s="211" t="n">
        <v>48.62</v>
      </c>
    </row>
    <row r="15455" customFormat="false" ht="12.75" hidden="false" customHeight="false" outlineLevel="0" collapsed="false">
      <c r="A15455" s="210" t="s">
        <v>31008</v>
      </c>
      <c r="B15455" s="211" t="n">
        <v>45.91</v>
      </c>
    </row>
    <row r="15456" customFormat="false" ht="12.75" hidden="false" customHeight="false" outlineLevel="0" collapsed="false">
      <c r="A15456" s="210" t="s">
        <v>31009</v>
      </c>
      <c r="B15456" s="211" t="n">
        <v>46.4</v>
      </c>
    </row>
    <row r="15457" customFormat="false" ht="12.75" hidden="false" customHeight="false" outlineLevel="0" collapsed="false">
      <c r="A15457" s="210" t="s">
        <v>31010</v>
      </c>
      <c r="B15457" s="211" t="n">
        <v>43.69</v>
      </c>
    </row>
    <row r="15458" customFormat="false" ht="12.75" hidden="false" customHeight="false" outlineLevel="0" collapsed="false">
      <c r="A15458" s="210" t="s">
        <v>31011</v>
      </c>
      <c r="B15458" s="211" t="n">
        <v>58.45</v>
      </c>
    </row>
    <row r="15459" customFormat="false" ht="12.75" hidden="false" customHeight="false" outlineLevel="0" collapsed="false">
      <c r="A15459" s="210" t="s">
        <v>31012</v>
      </c>
      <c r="B15459" s="211" t="n">
        <v>55.74</v>
      </c>
    </row>
    <row r="15460" customFormat="false" ht="12.75" hidden="false" customHeight="false" outlineLevel="0" collapsed="false">
      <c r="A15460" s="210" t="s">
        <v>31013</v>
      </c>
      <c r="B15460" s="211" t="n">
        <v>26.12</v>
      </c>
    </row>
    <row r="15461" customFormat="false" ht="12.75" hidden="false" customHeight="false" outlineLevel="0" collapsed="false">
      <c r="A15461" s="210" t="s">
        <v>31015</v>
      </c>
      <c r="B15461" s="211" t="n">
        <v>23.41</v>
      </c>
    </row>
    <row r="15462" customFormat="false" ht="12.75" hidden="false" customHeight="false" outlineLevel="0" collapsed="false">
      <c r="A15462" s="210" t="s">
        <v>31016</v>
      </c>
      <c r="B15462" s="211" t="n">
        <v>35.95</v>
      </c>
    </row>
    <row r="15463" customFormat="false" ht="12.75" hidden="false" customHeight="false" outlineLevel="0" collapsed="false">
      <c r="A15463" s="210" t="s">
        <v>31017</v>
      </c>
      <c r="B15463" s="211" t="n">
        <v>33.24</v>
      </c>
    </row>
    <row r="15464" customFormat="false" ht="12.75" hidden="false" customHeight="false" outlineLevel="0" collapsed="false">
      <c r="A15464" s="210" t="s">
        <v>31018</v>
      </c>
      <c r="B15464" s="211" t="n">
        <v>45.92</v>
      </c>
    </row>
    <row r="15465" customFormat="false" ht="12.75" hidden="false" customHeight="false" outlineLevel="0" collapsed="false">
      <c r="A15465" s="210" t="s">
        <v>31019</v>
      </c>
      <c r="B15465" s="211" t="n">
        <v>43.21</v>
      </c>
    </row>
    <row r="15466" customFormat="false" ht="12.75" hidden="false" customHeight="false" outlineLevel="0" collapsed="false">
      <c r="A15466" s="210" t="s">
        <v>31020</v>
      </c>
      <c r="B15466" s="211" t="n">
        <v>51.23</v>
      </c>
    </row>
    <row r="15467" customFormat="false" ht="12.75" hidden="false" customHeight="false" outlineLevel="0" collapsed="false">
      <c r="A15467" s="210" t="s">
        <v>31021</v>
      </c>
      <c r="B15467" s="211" t="n">
        <v>48.52</v>
      </c>
    </row>
    <row r="15468" customFormat="false" ht="12.75" hidden="false" customHeight="false" outlineLevel="0" collapsed="false">
      <c r="A15468" s="210" t="s">
        <v>31022</v>
      </c>
      <c r="B15468" s="211" t="n">
        <v>53.41</v>
      </c>
    </row>
    <row r="15469" customFormat="false" ht="12.75" hidden="false" customHeight="false" outlineLevel="0" collapsed="false">
      <c r="A15469" s="210" t="s">
        <v>31023</v>
      </c>
      <c r="B15469" s="211" t="n">
        <v>50.7</v>
      </c>
    </row>
    <row r="15470" customFormat="false" ht="12.75" hidden="false" customHeight="false" outlineLevel="0" collapsed="false">
      <c r="A15470" s="210" t="s">
        <v>31024</v>
      </c>
      <c r="B15470" s="211" t="n">
        <v>67.52</v>
      </c>
    </row>
    <row r="15471" customFormat="false" ht="12.75" hidden="false" customHeight="false" outlineLevel="0" collapsed="false">
      <c r="A15471" s="210" t="s">
        <v>31025</v>
      </c>
      <c r="B15471" s="211" t="n">
        <v>64.81</v>
      </c>
    </row>
    <row r="15472" customFormat="false" ht="12.75" hidden="false" customHeight="false" outlineLevel="0" collapsed="false">
      <c r="A15472" s="210" t="s">
        <v>31026</v>
      </c>
      <c r="B15472" s="211" t="n">
        <v>49.46</v>
      </c>
    </row>
    <row r="15473" customFormat="false" ht="12.75" hidden="false" customHeight="false" outlineLevel="0" collapsed="false">
      <c r="A15473" s="210" t="s">
        <v>31027</v>
      </c>
      <c r="B15473" s="211" t="n">
        <v>46.75</v>
      </c>
    </row>
    <row r="15474" customFormat="false" ht="12.75" hidden="false" customHeight="false" outlineLevel="0" collapsed="false">
      <c r="A15474" s="210" t="s">
        <v>31028</v>
      </c>
      <c r="B15474" s="211" t="n">
        <v>47.18</v>
      </c>
    </row>
    <row r="15475" customFormat="false" ht="12.75" hidden="false" customHeight="false" outlineLevel="0" collapsed="false">
      <c r="A15475" s="210" t="s">
        <v>31029</v>
      </c>
      <c r="B15475" s="211" t="n">
        <v>44.47</v>
      </c>
    </row>
    <row r="15476" customFormat="false" ht="12.75" hidden="false" customHeight="false" outlineLevel="0" collapsed="false">
      <c r="A15476" s="210" t="s">
        <v>31030</v>
      </c>
      <c r="B15476" s="211" t="n">
        <v>60.89</v>
      </c>
    </row>
    <row r="15477" customFormat="false" ht="12.75" hidden="false" customHeight="false" outlineLevel="0" collapsed="false">
      <c r="A15477" s="210" t="s">
        <v>31031</v>
      </c>
      <c r="B15477" s="211" t="n">
        <v>58.18</v>
      </c>
    </row>
    <row r="15478" customFormat="false" ht="12.75" hidden="false" customHeight="false" outlineLevel="0" collapsed="false">
      <c r="A15478" s="210" t="s">
        <v>31032</v>
      </c>
      <c r="B15478" s="211" t="n">
        <v>61.64</v>
      </c>
    </row>
    <row r="15479" customFormat="false" ht="12.75" hidden="false" customHeight="false" outlineLevel="0" collapsed="false">
      <c r="A15479" s="210" t="s">
        <v>31033</v>
      </c>
      <c r="B15479" s="211" t="n">
        <v>58.93</v>
      </c>
    </row>
    <row r="15480" customFormat="false" ht="12.75" hidden="false" customHeight="false" outlineLevel="0" collapsed="false">
      <c r="A15480" s="210" t="s">
        <v>31034</v>
      </c>
      <c r="B15480" s="211" t="n">
        <v>78.6</v>
      </c>
    </row>
    <row r="15481" customFormat="false" ht="12.75" hidden="false" customHeight="false" outlineLevel="0" collapsed="false">
      <c r="A15481" s="210" t="s">
        <v>31035</v>
      </c>
      <c r="B15481" s="211" t="n">
        <v>75.89</v>
      </c>
    </row>
    <row r="15482" customFormat="false" ht="12.75" hidden="false" customHeight="false" outlineLevel="0" collapsed="false">
      <c r="A15482" s="210" t="s">
        <v>31036</v>
      </c>
      <c r="B15482" s="211" t="n">
        <v>55.82</v>
      </c>
    </row>
    <row r="15483" customFormat="false" ht="12.75" hidden="false" customHeight="false" outlineLevel="0" collapsed="false">
      <c r="A15483" s="210" t="s">
        <v>31037</v>
      </c>
      <c r="B15483" s="211" t="n">
        <v>53.11</v>
      </c>
    </row>
    <row r="15484" customFormat="false" ht="12.75" hidden="false" customHeight="false" outlineLevel="0" collapsed="false">
      <c r="A15484" s="210" t="s">
        <v>31038</v>
      </c>
      <c r="B15484" s="211" t="n">
        <v>50.11</v>
      </c>
    </row>
    <row r="15485" customFormat="false" ht="12.75" hidden="false" customHeight="false" outlineLevel="0" collapsed="false">
      <c r="A15485" s="210" t="s">
        <v>31039</v>
      </c>
      <c r="B15485" s="211" t="n">
        <v>47.4</v>
      </c>
    </row>
    <row r="15486" customFormat="false" ht="12.75" hidden="false" customHeight="false" outlineLevel="0" collapsed="false">
      <c r="A15486" s="210" t="s">
        <v>31040</v>
      </c>
      <c r="B15486" s="211" t="n">
        <v>70</v>
      </c>
    </row>
    <row r="15487" customFormat="false" ht="12.75" hidden="false" customHeight="false" outlineLevel="0" collapsed="false">
      <c r="A15487" s="210" t="s">
        <v>31041</v>
      </c>
      <c r="B15487" s="211" t="n">
        <v>67.29</v>
      </c>
    </row>
    <row r="15488" customFormat="false" ht="12.75" hidden="false" customHeight="false" outlineLevel="0" collapsed="false">
      <c r="A15488" s="210" t="s">
        <v>31042</v>
      </c>
      <c r="B15488" s="211" t="n">
        <v>66.35</v>
      </c>
    </row>
    <row r="15489" customFormat="false" ht="12.75" hidden="false" customHeight="false" outlineLevel="0" collapsed="false">
      <c r="A15489" s="210" t="s">
        <v>31043</v>
      </c>
      <c r="B15489" s="211" t="n">
        <v>63.64</v>
      </c>
    </row>
    <row r="15490" customFormat="false" ht="12.75" hidden="false" customHeight="false" outlineLevel="0" collapsed="false">
      <c r="A15490" s="210" t="s">
        <v>31044</v>
      </c>
      <c r="B15490" s="211" t="n">
        <v>84.87</v>
      </c>
    </row>
    <row r="15491" customFormat="false" ht="12.75" hidden="false" customHeight="false" outlineLevel="0" collapsed="false">
      <c r="A15491" s="210" t="s">
        <v>31045</v>
      </c>
      <c r="B15491" s="211" t="n">
        <v>82.16</v>
      </c>
    </row>
    <row r="15492" customFormat="false" ht="12.75" hidden="false" customHeight="false" outlineLevel="0" collapsed="false">
      <c r="A15492" s="210" t="s">
        <v>31046</v>
      </c>
      <c r="B15492" s="211" t="n">
        <v>38.78</v>
      </c>
    </row>
    <row r="15493" customFormat="false" ht="12.75" hidden="false" customHeight="false" outlineLevel="0" collapsed="false">
      <c r="A15493" s="210" t="s">
        <v>31048</v>
      </c>
      <c r="B15493" s="211" t="n">
        <v>36.07</v>
      </c>
    </row>
    <row r="15494" customFormat="false" ht="12.75" hidden="false" customHeight="false" outlineLevel="0" collapsed="false">
      <c r="A15494" s="210" t="s">
        <v>31049</v>
      </c>
      <c r="B15494" s="211" t="n">
        <v>41.69</v>
      </c>
    </row>
    <row r="15495" customFormat="false" ht="12.75" hidden="false" customHeight="false" outlineLevel="0" collapsed="false">
      <c r="A15495" s="210" t="s">
        <v>31052</v>
      </c>
      <c r="B15495" s="211" t="n">
        <v>38.98</v>
      </c>
    </row>
    <row r="15496" customFormat="false" ht="12.75" hidden="false" customHeight="false" outlineLevel="0" collapsed="false">
      <c r="A15496" s="210" t="s">
        <v>31053</v>
      </c>
      <c r="B15496" s="211" t="n">
        <v>45.53</v>
      </c>
    </row>
    <row r="15497" customFormat="false" ht="12.75" hidden="false" customHeight="false" outlineLevel="0" collapsed="false">
      <c r="A15497" s="210" t="s">
        <v>31055</v>
      </c>
      <c r="B15497" s="211" t="n">
        <v>42.82</v>
      </c>
    </row>
    <row r="15498" customFormat="false" ht="12.75" hidden="false" customHeight="false" outlineLevel="0" collapsed="false">
      <c r="A15498" s="210" t="s">
        <v>31056</v>
      </c>
      <c r="B15498" s="211" t="n">
        <v>52.92</v>
      </c>
    </row>
    <row r="15499" customFormat="false" ht="12.75" hidden="false" customHeight="false" outlineLevel="0" collapsed="false">
      <c r="A15499" s="210" t="s">
        <v>31058</v>
      </c>
      <c r="B15499" s="211" t="n">
        <v>50.21</v>
      </c>
    </row>
    <row r="15500" customFormat="false" ht="12.75" hidden="false" customHeight="false" outlineLevel="0" collapsed="false">
      <c r="A15500" s="210" t="s">
        <v>31059</v>
      </c>
      <c r="B15500" s="211" t="n">
        <v>67.07</v>
      </c>
    </row>
    <row r="15501" customFormat="false" ht="12.75" hidden="false" customHeight="false" outlineLevel="0" collapsed="false">
      <c r="A15501" s="210" t="s">
        <v>31061</v>
      </c>
      <c r="B15501" s="211" t="n">
        <v>64.36</v>
      </c>
    </row>
    <row r="15502" customFormat="false" ht="12.75" hidden="false" customHeight="false" outlineLevel="0" collapsed="false">
      <c r="A15502" s="210" t="s">
        <v>31062</v>
      </c>
      <c r="B15502" s="211" t="n">
        <v>86.82</v>
      </c>
    </row>
    <row r="15503" customFormat="false" ht="12.75" hidden="false" customHeight="false" outlineLevel="0" collapsed="false">
      <c r="A15503" s="210" t="s">
        <v>31064</v>
      </c>
      <c r="B15503" s="211" t="n">
        <v>84.11</v>
      </c>
    </row>
    <row r="15504" customFormat="false" ht="12.75" hidden="false" customHeight="false" outlineLevel="0" collapsed="false">
      <c r="A15504" s="210" t="s">
        <v>31065</v>
      </c>
      <c r="B15504" s="211" t="n">
        <v>44.41</v>
      </c>
    </row>
    <row r="15505" customFormat="false" ht="12.75" hidden="false" customHeight="false" outlineLevel="0" collapsed="false">
      <c r="A15505" s="210" t="s">
        <v>31067</v>
      </c>
      <c r="B15505" s="211" t="n">
        <v>41.7</v>
      </c>
    </row>
    <row r="15506" customFormat="false" ht="12.75" hidden="false" customHeight="false" outlineLevel="0" collapsed="false">
      <c r="A15506" s="210" t="s">
        <v>31068</v>
      </c>
      <c r="B15506" s="211" t="n">
        <v>51.24</v>
      </c>
    </row>
    <row r="15507" customFormat="false" ht="12.75" hidden="false" customHeight="false" outlineLevel="0" collapsed="false">
      <c r="A15507" s="210" t="s">
        <v>31069</v>
      </c>
      <c r="B15507" s="211" t="n">
        <v>48.53</v>
      </c>
    </row>
    <row r="15508" customFormat="false" ht="12.75" hidden="false" customHeight="false" outlineLevel="0" collapsed="false">
      <c r="A15508" s="210" t="s">
        <v>31070</v>
      </c>
      <c r="B15508" s="211" t="n">
        <v>59</v>
      </c>
    </row>
    <row r="15509" customFormat="false" ht="12.75" hidden="false" customHeight="false" outlineLevel="0" collapsed="false">
      <c r="A15509" s="210" t="s">
        <v>31071</v>
      </c>
      <c r="B15509" s="211" t="n">
        <v>56.29</v>
      </c>
    </row>
    <row r="15510" customFormat="false" ht="12.75" hidden="false" customHeight="false" outlineLevel="0" collapsed="false">
      <c r="A15510" s="210" t="s">
        <v>31072</v>
      </c>
      <c r="B15510" s="211" t="n">
        <v>77.11</v>
      </c>
    </row>
    <row r="15511" customFormat="false" ht="12.75" hidden="false" customHeight="false" outlineLevel="0" collapsed="false">
      <c r="A15511" s="210" t="s">
        <v>31073</v>
      </c>
      <c r="B15511" s="211" t="n">
        <v>74.4</v>
      </c>
    </row>
    <row r="15512" customFormat="false" ht="12.75" hidden="false" customHeight="false" outlineLevel="0" collapsed="false">
      <c r="A15512" s="210" t="s">
        <v>31074</v>
      </c>
      <c r="B15512" s="211" t="n">
        <v>97.48</v>
      </c>
    </row>
    <row r="15513" customFormat="false" ht="12.75" hidden="false" customHeight="false" outlineLevel="0" collapsed="false">
      <c r="A15513" s="210" t="s">
        <v>31075</v>
      </c>
      <c r="B15513" s="211" t="n">
        <v>94.78</v>
      </c>
    </row>
    <row r="15514" customFormat="false" ht="12.75" hidden="false" customHeight="false" outlineLevel="0" collapsed="false">
      <c r="A15514" s="210" t="s">
        <v>31076</v>
      </c>
      <c r="B15514" s="211" t="n">
        <v>48</v>
      </c>
    </row>
    <row r="15515" customFormat="false" ht="12.75" hidden="false" customHeight="false" outlineLevel="0" collapsed="false">
      <c r="A15515" s="210" t="s">
        <v>31078</v>
      </c>
      <c r="B15515" s="211" t="n">
        <v>45.29</v>
      </c>
    </row>
    <row r="15516" customFormat="false" ht="12.75" hidden="false" customHeight="false" outlineLevel="0" collapsed="false">
      <c r="A15516" s="210" t="s">
        <v>31079</v>
      </c>
      <c r="B15516" s="211" t="n">
        <v>50.11</v>
      </c>
    </row>
    <row r="15517" customFormat="false" ht="12.75" hidden="false" customHeight="false" outlineLevel="0" collapsed="false">
      <c r="A15517" s="210" t="s">
        <v>31080</v>
      </c>
      <c r="B15517" s="211" t="n">
        <v>47.4</v>
      </c>
    </row>
    <row r="15518" customFormat="false" ht="12.75" hidden="false" customHeight="false" outlineLevel="0" collapsed="false">
      <c r="A15518" s="210" t="s">
        <v>31081</v>
      </c>
      <c r="B15518" s="211" t="n">
        <v>66.76</v>
      </c>
    </row>
    <row r="15519" customFormat="false" ht="12.75" hidden="false" customHeight="false" outlineLevel="0" collapsed="false">
      <c r="A15519" s="210" t="s">
        <v>31082</v>
      </c>
      <c r="B15519" s="211" t="n">
        <v>64.05</v>
      </c>
    </row>
    <row r="15520" customFormat="false" ht="12.75" hidden="false" customHeight="false" outlineLevel="0" collapsed="false">
      <c r="A15520" s="210" t="s">
        <v>31083</v>
      </c>
      <c r="B15520" s="211" t="n">
        <v>79.28</v>
      </c>
    </row>
    <row r="15521" customFormat="false" ht="12.75" hidden="false" customHeight="false" outlineLevel="0" collapsed="false">
      <c r="A15521" s="210" t="s">
        <v>31084</v>
      </c>
      <c r="B15521" s="211" t="n">
        <v>76.57</v>
      </c>
    </row>
    <row r="15522" customFormat="false" ht="12.75" hidden="false" customHeight="false" outlineLevel="0" collapsed="false">
      <c r="A15522" s="210" t="s">
        <v>31085</v>
      </c>
      <c r="B15522" s="211" t="n">
        <v>96</v>
      </c>
    </row>
    <row r="15523" customFormat="false" ht="12.75" hidden="false" customHeight="false" outlineLevel="0" collapsed="false">
      <c r="A15523" s="210" t="s">
        <v>31086</v>
      </c>
      <c r="B15523" s="211" t="n">
        <v>93.29</v>
      </c>
    </row>
    <row r="15524" customFormat="false" ht="12.75" hidden="false" customHeight="false" outlineLevel="0" collapsed="false">
      <c r="A15524" s="210" t="s">
        <v>31087</v>
      </c>
      <c r="B15524" s="211" t="n">
        <v>39.71</v>
      </c>
    </row>
    <row r="15525" customFormat="false" ht="12.75" hidden="false" customHeight="false" outlineLevel="0" collapsed="false">
      <c r="A15525" s="210" t="s">
        <v>31089</v>
      </c>
      <c r="B15525" s="211" t="n">
        <v>37</v>
      </c>
    </row>
    <row r="15526" customFormat="false" ht="12.75" hidden="false" customHeight="false" outlineLevel="0" collapsed="false">
      <c r="A15526" s="210" t="s">
        <v>31090</v>
      </c>
      <c r="B15526" s="211" t="n">
        <v>43.71</v>
      </c>
    </row>
    <row r="15527" customFormat="false" ht="12.75" hidden="false" customHeight="false" outlineLevel="0" collapsed="false">
      <c r="A15527" s="210" t="s">
        <v>31092</v>
      </c>
      <c r="B15527" s="211" t="n">
        <v>41</v>
      </c>
    </row>
    <row r="15528" customFormat="false" ht="12.75" hidden="false" customHeight="false" outlineLevel="0" collapsed="false">
      <c r="A15528" s="210" t="s">
        <v>31093</v>
      </c>
      <c r="B15528" s="211" t="n">
        <v>55.45</v>
      </c>
    </row>
    <row r="15529" customFormat="false" ht="12.75" hidden="false" customHeight="false" outlineLevel="0" collapsed="false">
      <c r="A15529" s="210" t="s">
        <v>31095</v>
      </c>
      <c r="B15529" s="211" t="n">
        <v>52.74</v>
      </c>
    </row>
    <row r="15530" customFormat="false" ht="12.75" hidden="false" customHeight="false" outlineLevel="0" collapsed="false">
      <c r="A15530" s="210" t="s">
        <v>31096</v>
      </c>
      <c r="B15530" s="211" t="n">
        <v>65.33</v>
      </c>
    </row>
    <row r="15531" customFormat="false" ht="12.75" hidden="false" customHeight="false" outlineLevel="0" collapsed="false">
      <c r="A15531" s="210" t="s">
        <v>31098</v>
      </c>
      <c r="B15531" s="211" t="n">
        <v>62.62</v>
      </c>
    </row>
    <row r="15532" customFormat="false" ht="12.75" hidden="false" customHeight="false" outlineLevel="0" collapsed="false">
      <c r="A15532" s="210" t="s">
        <v>31099</v>
      </c>
      <c r="B15532" s="211" t="n">
        <v>85.72</v>
      </c>
    </row>
    <row r="15533" customFormat="false" ht="12.75" hidden="false" customHeight="false" outlineLevel="0" collapsed="false">
      <c r="A15533" s="210" t="s">
        <v>31101</v>
      </c>
      <c r="B15533" s="211" t="n">
        <v>83.01</v>
      </c>
    </row>
    <row r="15534" customFormat="false" ht="12.75" hidden="false" customHeight="false" outlineLevel="0" collapsed="false">
      <c r="A15534" s="210" t="s">
        <v>31102</v>
      </c>
      <c r="B15534" s="211" t="n">
        <v>97.54</v>
      </c>
    </row>
    <row r="15535" customFormat="false" ht="12.75" hidden="false" customHeight="false" outlineLevel="0" collapsed="false">
      <c r="A15535" s="210" t="s">
        <v>31104</v>
      </c>
      <c r="B15535" s="211" t="n">
        <v>94.83</v>
      </c>
    </row>
    <row r="15536" customFormat="false" ht="12.75" hidden="false" customHeight="false" outlineLevel="0" collapsed="false">
      <c r="A15536" s="210" t="s">
        <v>31105</v>
      </c>
      <c r="B15536" s="211" t="n">
        <v>52.8</v>
      </c>
    </row>
    <row r="15537" customFormat="false" ht="12.75" hidden="false" customHeight="false" outlineLevel="0" collapsed="false">
      <c r="A15537" s="210" t="s">
        <v>31107</v>
      </c>
      <c r="B15537" s="211" t="n">
        <v>50.09</v>
      </c>
    </row>
    <row r="15538" customFormat="false" ht="12.75" hidden="false" customHeight="false" outlineLevel="0" collapsed="false">
      <c r="A15538" s="210" t="s">
        <v>31108</v>
      </c>
      <c r="B15538" s="211" t="n">
        <v>59.11</v>
      </c>
    </row>
    <row r="15539" customFormat="false" ht="12.75" hidden="false" customHeight="false" outlineLevel="0" collapsed="false">
      <c r="A15539" s="210" t="s">
        <v>31110</v>
      </c>
      <c r="B15539" s="211" t="n">
        <v>56.4</v>
      </c>
    </row>
    <row r="15540" customFormat="false" ht="12.75" hidden="false" customHeight="false" outlineLevel="0" collapsed="false">
      <c r="A15540" s="210" t="s">
        <v>31111</v>
      </c>
      <c r="B15540" s="211" t="n">
        <v>64.22</v>
      </c>
    </row>
    <row r="15541" customFormat="false" ht="12.75" hidden="false" customHeight="false" outlineLevel="0" collapsed="false">
      <c r="A15541" s="210" t="s">
        <v>31113</v>
      </c>
      <c r="B15541" s="211" t="n">
        <v>61.51</v>
      </c>
    </row>
    <row r="15542" customFormat="false" ht="12.75" hidden="false" customHeight="false" outlineLevel="0" collapsed="false">
      <c r="A15542" s="210" t="s">
        <v>31114</v>
      </c>
      <c r="B15542" s="211" t="n">
        <v>83.26</v>
      </c>
    </row>
    <row r="15543" customFormat="false" ht="12.75" hidden="false" customHeight="false" outlineLevel="0" collapsed="false">
      <c r="A15543" s="210" t="s">
        <v>31116</v>
      </c>
      <c r="B15543" s="211" t="n">
        <v>80.55</v>
      </c>
    </row>
    <row r="15544" customFormat="false" ht="12.75" hidden="false" customHeight="false" outlineLevel="0" collapsed="false">
      <c r="A15544" s="210" t="s">
        <v>31117</v>
      </c>
      <c r="B15544" s="211" t="n">
        <v>135.58</v>
      </c>
    </row>
    <row r="15545" customFormat="false" ht="12.75" hidden="false" customHeight="false" outlineLevel="0" collapsed="false">
      <c r="A15545" s="210" t="s">
        <v>31119</v>
      </c>
      <c r="B15545" s="211" t="n">
        <v>132.87</v>
      </c>
    </row>
    <row r="15546" customFormat="false" ht="12.75" hidden="false" customHeight="false" outlineLevel="0" collapsed="false">
      <c r="A15546" s="210" t="s">
        <v>31120</v>
      </c>
      <c r="B15546" s="211" t="n">
        <v>55.97</v>
      </c>
    </row>
    <row r="15547" customFormat="false" ht="12.75" hidden="false" customHeight="false" outlineLevel="0" collapsed="false">
      <c r="A15547" s="210" t="s">
        <v>31123</v>
      </c>
      <c r="B15547" s="211" t="n">
        <v>53.26</v>
      </c>
    </row>
    <row r="15548" customFormat="false" ht="12.75" hidden="false" customHeight="false" outlineLevel="0" collapsed="false">
      <c r="A15548" s="210" t="s">
        <v>31124</v>
      </c>
      <c r="B15548" s="211" t="n">
        <v>49.11</v>
      </c>
    </row>
    <row r="15549" customFormat="false" ht="12.75" hidden="false" customHeight="false" outlineLevel="0" collapsed="false">
      <c r="A15549" s="210" t="s">
        <v>31126</v>
      </c>
      <c r="B15549" s="211" t="n">
        <v>46.4</v>
      </c>
    </row>
    <row r="15550" customFormat="false" ht="12.75" hidden="false" customHeight="false" outlineLevel="0" collapsed="false">
      <c r="A15550" s="210" t="s">
        <v>31127</v>
      </c>
      <c r="B15550" s="211" t="n">
        <v>62.09</v>
      </c>
    </row>
    <row r="15551" customFormat="false" ht="12.75" hidden="false" customHeight="false" outlineLevel="0" collapsed="false">
      <c r="A15551" s="210" t="s">
        <v>31129</v>
      </c>
      <c r="B15551" s="211" t="n">
        <v>59.38</v>
      </c>
    </row>
    <row r="15552" customFormat="false" ht="12.75" hidden="false" customHeight="false" outlineLevel="0" collapsed="false">
      <c r="A15552" s="210" t="s">
        <v>31130</v>
      </c>
      <c r="B15552" s="211" t="n">
        <v>92.34</v>
      </c>
    </row>
    <row r="15553" customFormat="false" ht="12.75" hidden="false" customHeight="false" outlineLevel="0" collapsed="false">
      <c r="A15553" s="210" t="s">
        <v>31132</v>
      </c>
      <c r="B15553" s="211" t="n">
        <v>89.63</v>
      </c>
    </row>
    <row r="15554" customFormat="false" ht="12.75" hidden="false" customHeight="false" outlineLevel="0" collapsed="false">
      <c r="A15554" s="210" t="s">
        <v>31133</v>
      </c>
      <c r="B15554" s="211" t="n">
        <v>117.63</v>
      </c>
    </row>
    <row r="15555" customFormat="false" ht="12.75" hidden="false" customHeight="false" outlineLevel="0" collapsed="false">
      <c r="A15555" s="210" t="s">
        <v>31135</v>
      </c>
      <c r="B15555" s="211" t="n">
        <v>114.92</v>
      </c>
    </row>
    <row r="15556" customFormat="false" ht="12.75" hidden="false" customHeight="false" outlineLevel="0" collapsed="false">
      <c r="A15556" s="210" t="s">
        <v>31136</v>
      </c>
      <c r="B15556" s="211" t="n">
        <v>42.94</v>
      </c>
    </row>
    <row r="15557" customFormat="false" ht="12.75" hidden="false" customHeight="false" outlineLevel="0" collapsed="false">
      <c r="A15557" s="210" t="s">
        <v>31139</v>
      </c>
      <c r="B15557" s="211" t="n">
        <v>40.24</v>
      </c>
    </row>
    <row r="15558" customFormat="false" ht="12.75" hidden="false" customHeight="false" outlineLevel="0" collapsed="false">
      <c r="A15558" s="210" t="s">
        <v>31140</v>
      </c>
      <c r="B15558" s="211" t="n">
        <v>50.6</v>
      </c>
    </row>
    <row r="15559" customFormat="false" ht="12.75" hidden="false" customHeight="false" outlineLevel="0" collapsed="false">
      <c r="A15559" s="210" t="s">
        <v>31142</v>
      </c>
      <c r="B15559" s="211" t="n">
        <v>47.89</v>
      </c>
    </row>
    <row r="15560" customFormat="false" ht="12.75" hidden="false" customHeight="false" outlineLevel="0" collapsed="false">
      <c r="A15560" s="210" t="s">
        <v>31143</v>
      </c>
      <c r="B15560" s="211" t="n">
        <v>57.53</v>
      </c>
    </row>
    <row r="15561" customFormat="false" ht="12.75" hidden="false" customHeight="false" outlineLevel="0" collapsed="false">
      <c r="A15561" s="210" t="s">
        <v>31145</v>
      </c>
      <c r="B15561" s="211" t="n">
        <v>54.82</v>
      </c>
    </row>
    <row r="15562" customFormat="false" ht="12.75" hidden="false" customHeight="false" outlineLevel="0" collapsed="false">
      <c r="A15562" s="210" t="s">
        <v>31146</v>
      </c>
      <c r="B15562" s="211" t="n">
        <v>66</v>
      </c>
    </row>
    <row r="15563" customFormat="false" ht="12.75" hidden="false" customHeight="false" outlineLevel="0" collapsed="false">
      <c r="A15563" s="210" t="s">
        <v>31148</v>
      </c>
      <c r="B15563" s="211" t="n">
        <v>63.29</v>
      </c>
    </row>
    <row r="15564" customFormat="false" ht="12.75" hidden="false" customHeight="false" outlineLevel="0" collapsed="false">
      <c r="A15564" s="210" t="s">
        <v>31149</v>
      </c>
      <c r="B15564" s="211" t="n">
        <v>76.7</v>
      </c>
    </row>
    <row r="15565" customFormat="false" ht="12.75" hidden="false" customHeight="false" outlineLevel="0" collapsed="false">
      <c r="A15565" s="210" t="s">
        <v>31151</v>
      </c>
      <c r="B15565" s="211" t="n">
        <v>73.99</v>
      </c>
    </row>
    <row r="15566" customFormat="false" ht="12.75" hidden="false" customHeight="false" outlineLevel="0" collapsed="false">
      <c r="A15566" s="210" t="s">
        <v>31152</v>
      </c>
      <c r="B15566" s="211" t="n">
        <v>150.44</v>
      </c>
    </row>
    <row r="15567" customFormat="false" ht="12.75" hidden="false" customHeight="false" outlineLevel="0" collapsed="false">
      <c r="A15567" s="210" t="s">
        <v>31154</v>
      </c>
      <c r="B15567" s="211" t="n">
        <v>147.73</v>
      </c>
    </row>
    <row r="15568" customFormat="false" ht="12.75" hidden="false" customHeight="false" outlineLevel="0" collapsed="false">
      <c r="A15568" s="210" t="s">
        <v>31155</v>
      </c>
      <c r="B15568" s="211" t="n">
        <v>52.77</v>
      </c>
    </row>
    <row r="15569" customFormat="false" ht="12.75" hidden="false" customHeight="false" outlineLevel="0" collapsed="false">
      <c r="A15569" s="210" t="s">
        <v>31157</v>
      </c>
      <c r="B15569" s="211" t="n">
        <v>50.06</v>
      </c>
    </row>
    <row r="15570" customFormat="false" ht="12.75" hidden="false" customHeight="false" outlineLevel="0" collapsed="false">
      <c r="A15570" s="210" t="s">
        <v>31158</v>
      </c>
      <c r="B15570" s="211" t="n">
        <v>62.45</v>
      </c>
    </row>
    <row r="15571" customFormat="false" ht="12.75" hidden="false" customHeight="false" outlineLevel="0" collapsed="false">
      <c r="A15571" s="210" t="s">
        <v>31160</v>
      </c>
      <c r="B15571" s="211" t="n">
        <v>59.74</v>
      </c>
    </row>
    <row r="15572" customFormat="false" ht="12.75" hidden="false" customHeight="false" outlineLevel="0" collapsed="false">
      <c r="A15572" s="210" t="s">
        <v>31161</v>
      </c>
      <c r="B15572" s="211" t="n">
        <v>71.32</v>
      </c>
    </row>
    <row r="15573" customFormat="false" ht="12.75" hidden="false" customHeight="false" outlineLevel="0" collapsed="false">
      <c r="A15573" s="210" t="s">
        <v>31163</v>
      </c>
      <c r="B15573" s="211" t="n">
        <v>68.61</v>
      </c>
    </row>
    <row r="15574" customFormat="false" ht="12.75" hidden="false" customHeight="false" outlineLevel="0" collapsed="false">
      <c r="A15574" s="210" t="s">
        <v>31164</v>
      </c>
      <c r="B15574" s="211" t="n">
        <v>101.58</v>
      </c>
    </row>
    <row r="15575" customFormat="false" ht="12.75" hidden="false" customHeight="false" outlineLevel="0" collapsed="false">
      <c r="A15575" s="210" t="s">
        <v>31166</v>
      </c>
      <c r="B15575" s="211" t="n">
        <v>98.87</v>
      </c>
    </row>
    <row r="15576" customFormat="false" ht="12.75" hidden="false" customHeight="false" outlineLevel="0" collapsed="false">
      <c r="A15576" s="210" t="s">
        <v>31167</v>
      </c>
      <c r="B15576" s="211" t="n">
        <v>160.8</v>
      </c>
    </row>
    <row r="15577" customFormat="false" ht="12.75" hidden="false" customHeight="false" outlineLevel="0" collapsed="false">
      <c r="A15577" s="210" t="s">
        <v>31169</v>
      </c>
      <c r="B15577" s="211" t="n">
        <v>158.09</v>
      </c>
    </row>
    <row r="15578" customFormat="false" ht="12.75" hidden="false" customHeight="false" outlineLevel="0" collapsed="false">
      <c r="A15578" s="210" t="s">
        <v>31170</v>
      </c>
      <c r="B15578" s="211" t="n">
        <v>48.15</v>
      </c>
    </row>
    <row r="15579" customFormat="false" ht="12.75" hidden="false" customHeight="false" outlineLevel="0" collapsed="false">
      <c r="A15579" s="210" t="s">
        <v>31172</v>
      </c>
      <c r="B15579" s="211" t="n">
        <v>45.44</v>
      </c>
    </row>
    <row r="15580" customFormat="false" ht="12.75" hidden="false" customHeight="false" outlineLevel="0" collapsed="false">
      <c r="A15580" s="210" t="s">
        <v>31173</v>
      </c>
      <c r="B15580" s="211" t="n">
        <v>67.57</v>
      </c>
    </row>
    <row r="15581" customFormat="false" ht="12.75" hidden="false" customHeight="false" outlineLevel="0" collapsed="false">
      <c r="A15581" s="210" t="s">
        <v>31175</v>
      </c>
      <c r="B15581" s="211" t="n">
        <v>64.86</v>
      </c>
    </row>
    <row r="15582" customFormat="false" ht="12.75" hidden="false" customHeight="false" outlineLevel="0" collapsed="false">
      <c r="A15582" s="210" t="s">
        <v>31176</v>
      </c>
      <c r="B15582" s="211" t="n">
        <v>68.14</v>
      </c>
    </row>
    <row r="15583" customFormat="false" ht="12.75" hidden="false" customHeight="false" outlineLevel="0" collapsed="false">
      <c r="A15583" s="210" t="s">
        <v>31178</v>
      </c>
      <c r="B15583" s="211" t="n">
        <v>65.43</v>
      </c>
    </row>
    <row r="15584" customFormat="false" ht="12.75" hidden="false" customHeight="false" outlineLevel="0" collapsed="false">
      <c r="A15584" s="210" t="s">
        <v>31179</v>
      </c>
      <c r="B15584" s="211" t="n">
        <v>62.81</v>
      </c>
    </row>
    <row r="15585" customFormat="false" ht="12.75" hidden="false" customHeight="false" outlineLevel="0" collapsed="false">
      <c r="A15585" s="210" t="s">
        <v>31181</v>
      </c>
      <c r="B15585" s="211" t="n">
        <v>60.1</v>
      </c>
    </row>
    <row r="15586" customFormat="false" ht="12.75" hidden="false" customHeight="false" outlineLevel="0" collapsed="false">
      <c r="A15586" s="210" t="s">
        <v>31182</v>
      </c>
      <c r="B15586" s="211" t="n">
        <v>171.16</v>
      </c>
    </row>
    <row r="15587" customFormat="false" ht="12.75" hidden="false" customHeight="false" outlineLevel="0" collapsed="false">
      <c r="A15587" s="210" t="s">
        <v>31184</v>
      </c>
      <c r="B15587" s="211" t="n">
        <v>168.45</v>
      </c>
    </row>
    <row r="15588" customFormat="false" ht="12.75" hidden="false" customHeight="false" outlineLevel="0" collapsed="false">
      <c r="A15588" s="210" t="s">
        <v>31185</v>
      </c>
      <c r="B15588" s="211" t="n">
        <v>62.9</v>
      </c>
    </row>
    <row r="15589" customFormat="false" ht="12.75" hidden="false" customHeight="false" outlineLevel="0" collapsed="false">
      <c r="A15589" s="210" t="s">
        <v>31187</v>
      </c>
      <c r="B15589" s="211" t="n">
        <v>60.19</v>
      </c>
    </row>
    <row r="15590" customFormat="false" ht="12.75" hidden="false" customHeight="false" outlineLevel="0" collapsed="false">
      <c r="A15590" s="210" t="s">
        <v>31188</v>
      </c>
      <c r="B15590" s="211" t="n">
        <v>71.03</v>
      </c>
    </row>
    <row r="15591" customFormat="false" ht="12.75" hidden="false" customHeight="false" outlineLevel="0" collapsed="false">
      <c r="A15591" s="210" t="s">
        <v>31191</v>
      </c>
      <c r="B15591" s="211" t="n">
        <v>68.32</v>
      </c>
    </row>
    <row r="15592" customFormat="false" ht="12.75" hidden="false" customHeight="false" outlineLevel="0" collapsed="false">
      <c r="A15592" s="210" t="s">
        <v>31192</v>
      </c>
      <c r="B15592" s="211" t="n">
        <v>79.91</v>
      </c>
    </row>
    <row r="15593" customFormat="false" ht="12.75" hidden="false" customHeight="false" outlineLevel="0" collapsed="false">
      <c r="A15593" s="210" t="s">
        <v>31194</v>
      </c>
      <c r="B15593" s="211" t="n">
        <v>77.2</v>
      </c>
    </row>
    <row r="15594" customFormat="false" ht="12.75" hidden="false" customHeight="false" outlineLevel="0" collapsed="false">
      <c r="A15594" s="210" t="s">
        <v>31195</v>
      </c>
      <c r="B15594" s="211" t="n">
        <v>89.79</v>
      </c>
    </row>
    <row r="15595" customFormat="false" ht="12.75" hidden="false" customHeight="false" outlineLevel="0" collapsed="false">
      <c r="A15595" s="210" t="s">
        <v>31197</v>
      </c>
      <c r="B15595" s="211" t="n">
        <v>87.08</v>
      </c>
    </row>
    <row r="15596" customFormat="false" ht="12.75" hidden="false" customHeight="false" outlineLevel="0" collapsed="false">
      <c r="A15596" s="210" t="s">
        <v>31198</v>
      </c>
      <c r="B15596" s="211" t="n">
        <v>115.68</v>
      </c>
    </row>
    <row r="15597" customFormat="false" ht="12.75" hidden="false" customHeight="false" outlineLevel="0" collapsed="false">
      <c r="A15597" s="210" t="s">
        <v>31200</v>
      </c>
      <c r="B15597" s="211" t="n">
        <v>112.97</v>
      </c>
    </row>
    <row r="15598" customFormat="false" ht="12.75" hidden="false" customHeight="false" outlineLevel="0" collapsed="false">
      <c r="A15598" s="210" t="s">
        <v>31201</v>
      </c>
      <c r="B15598" s="211" t="n">
        <v>160.33</v>
      </c>
    </row>
    <row r="15599" customFormat="false" ht="12.75" hidden="false" customHeight="false" outlineLevel="0" collapsed="false">
      <c r="A15599" s="210" t="s">
        <v>31203</v>
      </c>
      <c r="B15599" s="211" t="n">
        <v>157.62</v>
      </c>
    </row>
    <row r="15600" customFormat="false" ht="12.75" hidden="false" customHeight="false" outlineLevel="0" collapsed="false">
      <c r="A15600" s="210" t="s">
        <v>31204</v>
      </c>
      <c r="B15600" s="211" t="n">
        <v>77.37</v>
      </c>
    </row>
    <row r="15601" customFormat="false" ht="12.75" hidden="false" customHeight="false" outlineLevel="0" collapsed="false">
      <c r="A15601" s="210" t="s">
        <v>31206</v>
      </c>
      <c r="B15601" s="211" t="n">
        <v>74.66</v>
      </c>
    </row>
    <row r="15602" customFormat="false" ht="12.75" hidden="false" customHeight="false" outlineLevel="0" collapsed="false">
      <c r="A15602" s="210" t="s">
        <v>31207</v>
      </c>
      <c r="B15602" s="211" t="n">
        <v>86.51</v>
      </c>
    </row>
    <row r="15603" customFormat="false" ht="12.75" hidden="false" customHeight="false" outlineLevel="0" collapsed="false">
      <c r="A15603" s="210" t="s">
        <v>31208</v>
      </c>
      <c r="B15603" s="211" t="n">
        <v>83.8</v>
      </c>
    </row>
    <row r="15604" customFormat="false" ht="12.75" hidden="false" customHeight="false" outlineLevel="0" collapsed="false">
      <c r="A15604" s="210" t="s">
        <v>31209</v>
      </c>
      <c r="B15604" s="211" t="n">
        <v>52.37</v>
      </c>
    </row>
    <row r="15605" customFormat="false" ht="12.75" hidden="false" customHeight="false" outlineLevel="0" collapsed="false">
      <c r="A15605" s="210" t="s">
        <v>31210</v>
      </c>
      <c r="B15605" s="211" t="n">
        <v>49.66</v>
      </c>
    </row>
    <row r="15606" customFormat="false" ht="12.75" hidden="false" customHeight="false" outlineLevel="0" collapsed="false">
      <c r="A15606" s="210" t="s">
        <v>31211</v>
      </c>
      <c r="B15606" s="211" t="n">
        <v>109.72</v>
      </c>
    </row>
    <row r="15607" customFormat="false" ht="12.75" hidden="false" customHeight="false" outlineLevel="0" collapsed="false">
      <c r="A15607" s="210" t="s">
        <v>31212</v>
      </c>
      <c r="B15607" s="211" t="n">
        <v>107.01</v>
      </c>
    </row>
    <row r="15608" customFormat="false" ht="12.75" hidden="false" customHeight="false" outlineLevel="0" collapsed="false">
      <c r="A15608" s="210" t="s">
        <v>31213</v>
      </c>
      <c r="B15608" s="211" t="n">
        <v>168</v>
      </c>
    </row>
    <row r="15609" customFormat="false" ht="12.75" hidden="false" customHeight="false" outlineLevel="0" collapsed="false">
      <c r="A15609" s="210" t="s">
        <v>31214</v>
      </c>
      <c r="B15609" s="211" t="n">
        <v>165.29</v>
      </c>
    </row>
    <row r="15610" customFormat="false" ht="12.75" hidden="false" customHeight="false" outlineLevel="0" collapsed="false">
      <c r="A15610" s="210" t="s">
        <v>31215</v>
      </c>
      <c r="B15610" s="211" t="n">
        <v>83.97</v>
      </c>
    </row>
    <row r="15611" customFormat="false" ht="12.75" hidden="false" customHeight="false" outlineLevel="0" collapsed="false">
      <c r="A15611" s="210" t="s">
        <v>31217</v>
      </c>
      <c r="B15611" s="211" t="n">
        <v>81.26</v>
      </c>
    </row>
    <row r="15612" customFormat="false" ht="12.75" hidden="false" customHeight="false" outlineLevel="0" collapsed="false">
      <c r="A15612" s="210" t="s">
        <v>31218</v>
      </c>
      <c r="B15612" s="211" t="n">
        <v>92.85</v>
      </c>
    </row>
    <row r="15613" customFormat="false" ht="12.75" hidden="false" customHeight="false" outlineLevel="0" collapsed="false">
      <c r="A15613" s="210" t="s">
        <v>31219</v>
      </c>
      <c r="B15613" s="211" t="n">
        <v>90.14</v>
      </c>
    </row>
    <row r="15614" customFormat="false" ht="12.75" hidden="false" customHeight="false" outlineLevel="0" collapsed="false">
      <c r="A15614" s="210" t="s">
        <v>31220</v>
      </c>
      <c r="B15614" s="211" t="n">
        <v>102.73</v>
      </c>
    </row>
    <row r="15615" customFormat="false" ht="12.75" hidden="false" customHeight="false" outlineLevel="0" collapsed="false">
      <c r="A15615" s="210" t="s">
        <v>31221</v>
      </c>
      <c r="B15615" s="211" t="n">
        <v>100.02</v>
      </c>
    </row>
    <row r="15616" customFormat="false" ht="12.75" hidden="false" customHeight="false" outlineLevel="0" collapsed="false">
      <c r="A15616" s="210" t="s">
        <v>31222</v>
      </c>
      <c r="B15616" s="211" t="n">
        <v>115.58</v>
      </c>
    </row>
    <row r="15617" customFormat="false" ht="12.75" hidden="false" customHeight="false" outlineLevel="0" collapsed="false">
      <c r="A15617" s="210" t="s">
        <v>31223</v>
      </c>
      <c r="B15617" s="211" t="n">
        <v>112.87</v>
      </c>
    </row>
    <row r="15618" customFormat="false" ht="12.75" hidden="false" customHeight="false" outlineLevel="0" collapsed="false">
      <c r="A15618" s="210" t="s">
        <v>31224</v>
      </c>
      <c r="B15618" s="211" t="n">
        <v>175.68</v>
      </c>
    </row>
    <row r="15619" customFormat="false" ht="12.75" hidden="false" customHeight="false" outlineLevel="0" collapsed="false">
      <c r="A15619" s="210" t="s">
        <v>31225</v>
      </c>
      <c r="B15619" s="211" t="n">
        <v>172.98</v>
      </c>
    </row>
    <row r="15620" customFormat="false" ht="12.75" hidden="false" customHeight="false" outlineLevel="0" collapsed="false">
      <c r="A15620" s="210" t="s">
        <v>31226</v>
      </c>
      <c r="B15620" s="211" t="n">
        <v>26.85</v>
      </c>
    </row>
    <row r="15621" customFormat="false" ht="12.75" hidden="false" customHeight="false" outlineLevel="0" collapsed="false">
      <c r="A15621" s="210" t="s">
        <v>31228</v>
      </c>
      <c r="B15621" s="211" t="n">
        <v>24.14</v>
      </c>
    </row>
    <row r="15622" customFormat="false" ht="12.75" hidden="false" customHeight="false" outlineLevel="0" collapsed="false">
      <c r="A15622" s="210" t="s">
        <v>31229</v>
      </c>
      <c r="B15622" s="211" t="n">
        <v>30.85</v>
      </c>
    </row>
    <row r="15623" customFormat="false" ht="12.75" hidden="false" customHeight="false" outlineLevel="0" collapsed="false">
      <c r="A15623" s="210" t="s">
        <v>31231</v>
      </c>
      <c r="B15623" s="211" t="n">
        <v>28.14</v>
      </c>
    </row>
    <row r="15624" customFormat="false" ht="12.75" hidden="false" customHeight="false" outlineLevel="0" collapsed="false">
      <c r="A15624" s="210" t="s">
        <v>31232</v>
      </c>
      <c r="B15624" s="211" t="n">
        <v>34.75</v>
      </c>
    </row>
    <row r="15625" customFormat="false" ht="12.75" hidden="false" customHeight="false" outlineLevel="0" collapsed="false">
      <c r="A15625" s="210" t="s">
        <v>31234</v>
      </c>
      <c r="B15625" s="211" t="n">
        <v>32.04</v>
      </c>
    </row>
    <row r="15626" customFormat="false" ht="12.75" hidden="false" customHeight="false" outlineLevel="0" collapsed="false">
      <c r="A15626" s="210" t="s">
        <v>31235</v>
      </c>
      <c r="B15626" s="211" t="n">
        <v>40.07</v>
      </c>
    </row>
    <row r="15627" customFormat="false" ht="12.75" hidden="false" customHeight="false" outlineLevel="0" collapsed="false">
      <c r="A15627" s="210" t="s">
        <v>31237</v>
      </c>
      <c r="B15627" s="211" t="n">
        <v>37.36</v>
      </c>
    </row>
    <row r="15628" customFormat="false" ht="12.75" hidden="false" customHeight="false" outlineLevel="0" collapsed="false">
      <c r="A15628" s="210" t="s">
        <v>31238</v>
      </c>
      <c r="B15628" s="211" t="n">
        <v>53.41</v>
      </c>
    </row>
    <row r="15629" customFormat="false" ht="12.75" hidden="false" customHeight="false" outlineLevel="0" collapsed="false">
      <c r="A15629" s="210" t="s">
        <v>31240</v>
      </c>
      <c r="B15629" s="211" t="n">
        <v>50.7</v>
      </c>
    </row>
    <row r="15630" customFormat="false" ht="12.75" hidden="false" customHeight="false" outlineLevel="0" collapsed="false">
      <c r="A15630" s="210" t="s">
        <v>31241</v>
      </c>
      <c r="B15630" s="211" t="n">
        <v>86.82</v>
      </c>
    </row>
    <row r="15631" customFormat="false" ht="12.75" hidden="false" customHeight="false" outlineLevel="0" collapsed="false">
      <c r="A15631" s="210" t="s">
        <v>31243</v>
      </c>
      <c r="B15631" s="211" t="n">
        <v>84.11</v>
      </c>
    </row>
    <row r="15632" customFormat="false" ht="12.75" hidden="false" customHeight="false" outlineLevel="0" collapsed="false">
      <c r="A15632" s="210" t="s">
        <v>31244</v>
      </c>
      <c r="B15632" s="211" t="n">
        <v>33.67</v>
      </c>
    </row>
    <row r="15633" customFormat="false" ht="12.75" hidden="false" customHeight="false" outlineLevel="0" collapsed="false">
      <c r="A15633" s="210" t="s">
        <v>31246</v>
      </c>
      <c r="B15633" s="211" t="n">
        <v>30.96</v>
      </c>
    </row>
    <row r="15634" customFormat="false" ht="12.75" hidden="false" customHeight="false" outlineLevel="0" collapsed="false">
      <c r="A15634" s="210" t="s">
        <v>31247</v>
      </c>
      <c r="B15634" s="211" t="n">
        <v>38.78</v>
      </c>
    </row>
    <row r="15635" customFormat="false" ht="12.75" hidden="false" customHeight="false" outlineLevel="0" collapsed="false">
      <c r="A15635" s="210" t="s">
        <v>31249</v>
      </c>
      <c r="B15635" s="211" t="n">
        <v>36.07</v>
      </c>
    </row>
    <row r="15636" customFormat="false" ht="12.75" hidden="false" customHeight="false" outlineLevel="0" collapsed="false">
      <c r="A15636" s="210" t="s">
        <v>31250</v>
      </c>
      <c r="B15636" s="211" t="n">
        <v>44.82</v>
      </c>
    </row>
    <row r="15637" customFormat="false" ht="12.75" hidden="false" customHeight="false" outlineLevel="0" collapsed="false">
      <c r="A15637" s="210" t="s">
        <v>31252</v>
      </c>
      <c r="B15637" s="211" t="n">
        <v>42.11</v>
      </c>
    </row>
    <row r="15638" customFormat="false" ht="12.75" hidden="false" customHeight="false" outlineLevel="0" collapsed="false">
      <c r="A15638" s="210" t="s">
        <v>31253</v>
      </c>
      <c r="B15638" s="211" t="n">
        <v>60.93</v>
      </c>
    </row>
    <row r="15639" customFormat="false" ht="12.75" hidden="false" customHeight="false" outlineLevel="0" collapsed="false">
      <c r="A15639" s="210" t="s">
        <v>31255</v>
      </c>
      <c r="B15639" s="211" t="n">
        <v>58.22</v>
      </c>
    </row>
    <row r="15640" customFormat="false" ht="12.75" hidden="false" customHeight="false" outlineLevel="0" collapsed="false">
      <c r="A15640" s="210" t="s">
        <v>31256</v>
      </c>
      <c r="B15640" s="211" t="n">
        <v>88.42</v>
      </c>
    </row>
    <row r="15641" customFormat="false" ht="12.75" hidden="false" customHeight="false" outlineLevel="0" collapsed="false">
      <c r="A15641" s="210" t="s">
        <v>31258</v>
      </c>
      <c r="B15641" s="211" t="n">
        <v>85.71</v>
      </c>
    </row>
    <row r="15642" customFormat="false" ht="12.75" hidden="false" customHeight="false" outlineLevel="0" collapsed="false">
      <c r="A15642" s="210" t="s">
        <v>31259</v>
      </c>
      <c r="B15642" s="211" t="n">
        <v>35.74</v>
      </c>
    </row>
    <row r="15643" customFormat="false" ht="12.75" hidden="false" customHeight="false" outlineLevel="0" collapsed="false">
      <c r="A15643" s="210" t="s">
        <v>31261</v>
      </c>
      <c r="B15643" s="211" t="n">
        <v>33.03</v>
      </c>
    </row>
    <row r="15644" customFormat="false" ht="12.75" hidden="false" customHeight="false" outlineLevel="0" collapsed="false">
      <c r="A15644" s="210" t="s">
        <v>31262</v>
      </c>
      <c r="B15644" s="211" t="n">
        <v>41.04</v>
      </c>
    </row>
    <row r="15645" customFormat="false" ht="12.75" hidden="false" customHeight="false" outlineLevel="0" collapsed="false">
      <c r="A15645" s="210" t="s">
        <v>31264</v>
      </c>
      <c r="B15645" s="211" t="n">
        <v>38.33</v>
      </c>
    </row>
    <row r="15646" customFormat="false" ht="12.75" hidden="false" customHeight="false" outlineLevel="0" collapsed="false">
      <c r="A15646" s="210" t="s">
        <v>31265</v>
      </c>
      <c r="B15646" s="211" t="n">
        <v>47.27</v>
      </c>
    </row>
    <row r="15647" customFormat="false" ht="12.75" hidden="false" customHeight="false" outlineLevel="0" collapsed="false">
      <c r="A15647" s="210" t="s">
        <v>31267</v>
      </c>
      <c r="B15647" s="211" t="n">
        <v>44.56</v>
      </c>
    </row>
    <row r="15648" customFormat="false" ht="12.75" hidden="false" customHeight="false" outlineLevel="0" collapsed="false">
      <c r="A15648" s="210" t="s">
        <v>31268</v>
      </c>
      <c r="B15648" s="211" t="n">
        <v>63.15</v>
      </c>
    </row>
    <row r="15649" customFormat="false" ht="12.75" hidden="false" customHeight="false" outlineLevel="0" collapsed="false">
      <c r="A15649" s="210" t="s">
        <v>31270</v>
      </c>
      <c r="B15649" s="211" t="n">
        <v>60.44</v>
      </c>
    </row>
    <row r="15650" customFormat="false" ht="12.75" hidden="false" customHeight="false" outlineLevel="0" collapsed="false">
      <c r="A15650" s="210" t="s">
        <v>31271</v>
      </c>
      <c r="B15650" s="211" t="n">
        <v>96</v>
      </c>
    </row>
    <row r="15651" customFormat="false" ht="12.75" hidden="false" customHeight="false" outlineLevel="0" collapsed="false">
      <c r="A15651" s="210" t="s">
        <v>31273</v>
      </c>
      <c r="B15651" s="211" t="n">
        <v>93.29</v>
      </c>
    </row>
    <row r="15652" customFormat="false" ht="12.75" hidden="false" customHeight="false" outlineLevel="0" collapsed="false">
      <c r="A15652" s="210" t="s">
        <v>31274</v>
      </c>
      <c r="B15652" s="211" t="n">
        <v>30.24</v>
      </c>
    </row>
    <row r="15653" customFormat="false" ht="12.75" hidden="false" customHeight="false" outlineLevel="0" collapsed="false">
      <c r="A15653" s="210" t="s">
        <v>31276</v>
      </c>
      <c r="B15653" s="211" t="n">
        <v>27.53</v>
      </c>
    </row>
    <row r="15654" customFormat="false" ht="12.75" hidden="false" customHeight="false" outlineLevel="0" collapsed="false">
      <c r="A15654" s="210" t="s">
        <v>31277</v>
      </c>
      <c r="B15654" s="211" t="n">
        <v>33.81</v>
      </c>
    </row>
    <row r="15655" customFormat="false" ht="12.75" hidden="false" customHeight="false" outlineLevel="0" collapsed="false">
      <c r="A15655" s="210" t="s">
        <v>31279</v>
      </c>
      <c r="B15655" s="211" t="n">
        <v>31.1</v>
      </c>
    </row>
    <row r="15656" customFormat="false" ht="12.75" hidden="false" customHeight="false" outlineLevel="0" collapsed="false">
      <c r="A15656" s="210" t="s">
        <v>31280</v>
      </c>
      <c r="B15656" s="211" t="n">
        <v>37.94</v>
      </c>
    </row>
    <row r="15657" customFormat="false" ht="12.75" hidden="false" customHeight="false" outlineLevel="0" collapsed="false">
      <c r="A15657" s="210" t="s">
        <v>31282</v>
      </c>
      <c r="B15657" s="211" t="n">
        <v>35.23</v>
      </c>
    </row>
    <row r="15658" customFormat="false" ht="12.75" hidden="false" customHeight="false" outlineLevel="0" collapsed="false">
      <c r="A15658" s="210" t="s">
        <v>31283</v>
      </c>
      <c r="B15658" s="211" t="n">
        <v>42.82</v>
      </c>
    </row>
    <row r="15659" customFormat="false" ht="12.75" hidden="false" customHeight="false" outlineLevel="0" collapsed="false">
      <c r="A15659" s="210" t="s">
        <v>31285</v>
      </c>
      <c r="B15659" s="211" t="n">
        <v>40.11</v>
      </c>
    </row>
    <row r="15660" customFormat="false" ht="12.75" hidden="false" customHeight="false" outlineLevel="0" collapsed="false">
      <c r="A15660" s="210" t="s">
        <v>31286</v>
      </c>
      <c r="B15660" s="211" t="n">
        <v>57.25</v>
      </c>
    </row>
    <row r="15661" customFormat="false" ht="12.75" hidden="false" customHeight="false" outlineLevel="0" collapsed="false">
      <c r="A15661" s="210" t="s">
        <v>31288</v>
      </c>
      <c r="B15661" s="211" t="n">
        <v>54.54</v>
      </c>
    </row>
    <row r="15662" customFormat="false" ht="12.75" hidden="false" customHeight="false" outlineLevel="0" collapsed="false">
      <c r="A15662" s="210" t="s">
        <v>31289</v>
      </c>
      <c r="B15662" s="211" t="n">
        <v>95.4</v>
      </c>
    </row>
    <row r="15663" customFormat="false" ht="12.75" hidden="false" customHeight="false" outlineLevel="0" collapsed="false">
      <c r="A15663" s="210" t="s">
        <v>31291</v>
      </c>
      <c r="B15663" s="211" t="n">
        <v>92.69</v>
      </c>
    </row>
    <row r="15664" customFormat="false" ht="12.75" hidden="false" customHeight="false" outlineLevel="0" collapsed="false">
      <c r="A15664" s="210" t="s">
        <v>31292</v>
      </c>
      <c r="B15664" s="211" t="n">
        <v>37.04</v>
      </c>
    </row>
    <row r="15665" customFormat="false" ht="12.75" hidden="false" customHeight="false" outlineLevel="0" collapsed="false">
      <c r="A15665" s="210" t="s">
        <v>31294</v>
      </c>
      <c r="B15665" s="211" t="n">
        <v>34.33</v>
      </c>
    </row>
    <row r="15666" customFormat="false" ht="12.75" hidden="false" customHeight="false" outlineLevel="0" collapsed="false">
      <c r="A15666" s="210" t="s">
        <v>31295</v>
      </c>
      <c r="B15666" s="211" t="n">
        <v>41.57</v>
      </c>
    </row>
    <row r="15667" customFormat="false" ht="12.75" hidden="false" customHeight="false" outlineLevel="0" collapsed="false">
      <c r="A15667" s="210" t="s">
        <v>31297</v>
      </c>
      <c r="B15667" s="211" t="n">
        <v>38.86</v>
      </c>
    </row>
    <row r="15668" customFormat="false" ht="12.75" hidden="false" customHeight="false" outlineLevel="0" collapsed="false">
      <c r="A15668" s="210" t="s">
        <v>31298</v>
      </c>
      <c r="B15668" s="211" t="n">
        <v>47.09</v>
      </c>
    </row>
    <row r="15669" customFormat="false" ht="12.75" hidden="false" customHeight="false" outlineLevel="0" collapsed="false">
      <c r="A15669" s="210" t="s">
        <v>31300</v>
      </c>
      <c r="B15669" s="211" t="n">
        <v>44.38</v>
      </c>
    </row>
    <row r="15670" customFormat="false" ht="12.75" hidden="false" customHeight="false" outlineLevel="0" collapsed="false">
      <c r="A15670" s="210" t="s">
        <v>31301</v>
      </c>
      <c r="B15670" s="211" t="n">
        <v>58.71</v>
      </c>
    </row>
    <row r="15671" customFormat="false" ht="12.75" hidden="false" customHeight="false" outlineLevel="0" collapsed="false">
      <c r="A15671" s="210" t="s">
        <v>31303</v>
      </c>
      <c r="B15671" s="211" t="n">
        <v>56.01</v>
      </c>
    </row>
    <row r="15672" customFormat="false" ht="12.75" hidden="false" customHeight="false" outlineLevel="0" collapsed="false">
      <c r="A15672" s="210" t="s">
        <v>31304</v>
      </c>
      <c r="B15672" s="211" t="n">
        <v>98.2</v>
      </c>
    </row>
    <row r="15673" customFormat="false" ht="12.75" hidden="false" customHeight="false" outlineLevel="0" collapsed="false">
      <c r="A15673" s="210" t="s">
        <v>31306</v>
      </c>
      <c r="B15673" s="211" t="n">
        <v>95.49</v>
      </c>
    </row>
    <row r="15674" customFormat="false" ht="12.75" hidden="false" customHeight="false" outlineLevel="0" collapsed="false">
      <c r="A15674" s="210" t="s">
        <v>31307</v>
      </c>
      <c r="B15674" s="211" t="n">
        <v>38.7</v>
      </c>
    </row>
    <row r="15675" customFormat="false" ht="12.75" hidden="false" customHeight="false" outlineLevel="0" collapsed="false">
      <c r="A15675" s="210" t="s">
        <v>31309</v>
      </c>
      <c r="B15675" s="211" t="n">
        <v>35.99</v>
      </c>
    </row>
    <row r="15676" customFormat="false" ht="12.75" hidden="false" customHeight="false" outlineLevel="0" collapsed="false">
      <c r="A15676" s="210" t="s">
        <v>31310</v>
      </c>
      <c r="B15676" s="211" t="n">
        <v>43.2</v>
      </c>
    </row>
    <row r="15677" customFormat="false" ht="12.75" hidden="false" customHeight="false" outlineLevel="0" collapsed="false">
      <c r="A15677" s="210" t="s">
        <v>31312</v>
      </c>
      <c r="B15677" s="211" t="n">
        <v>40.49</v>
      </c>
    </row>
    <row r="15678" customFormat="false" ht="12.75" hidden="false" customHeight="false" outlineLevel="0" collapsed="false">
      <c r="A15678" s="210" t="s">
        <v>31313</v>
      </c>
      <c r="B15678" s="211" t="n">
        <v>48.64</v>
      </c>
    </row>
    <row r="15679" customFormat="false" ht="12.75" hidden="false" customHeight="false" outlineLevel="0" collapsed="false">
      <c r="A15679" s="210" t="s">
        <v>31315</v>
      </c>
      <c r="B15679" s="211" t="n">
        <v>45.93</v>
      </c>
    </row>
    <row r="15680" customFormat="false" ht="12.75" hidden="false" customHeight="false" outlineLevel="0" collapsed="false">
      <c r="A15680" s="210" t="s">
        <v>31316</v>
      </c>
      <c r="B15680" s="211" t="n">
        <v>64.04</v>
      </c>
    </row>
    <row r="15681" customFormat="false" ht="12.75" hidden="false" customHeight="false" outlineLevel="0" collapsed="false">
      <c r="A15681" s="210" t="s">
        <v>31318</v>
      </c>
      <c r="B15681" s="211" t="n">
        <v>61.33</v>
      </c>
    </row>
    <row r="15682" customFormat="false" ht="12.75" hidden="false" customHeight="false" outlineLevel="0" collapsed="false">
      <c r="A15682" s="210" t="s">
        <v>31319</v>
      </c>
      <c r="B15682" s="211" t="n">
        <v>106.14</v>
      </c>
    </row>
    <row r="15683" customFormat="false" ht="12.75" hidden="false" customHeight="false" outlineLevel="0" collapsed="false">
      <c r="A15683" s="210" t="s">
        <v>31321</v>
      </c>
      <c r="B15683" s="211" t="n">
        <v>103.43</v>
      </c>
    </row>
    <row r="15684" customFormat="false" ht="12.75" hidden="false" customHeight="false" outlineLevel="0" collapsed="false">
      <c r="A15684" s="210" t="s">
        <v>31322</v>
      </c>
      <c r="B15684" s="211" t="n">
        <v>39.82</v>
      </c>
    </row>
    <row r="15685" customFormat="false" ht="12.75" hidden="false" customHeight="false" outlineLevel="0" collapsed="false">
      <c r="A15685" s="210" t="s">
        <v>31324</v>
      </c>
      <c r="B15685" s="211" t="n">
        <v>37.11</v>
      </c>
    </row>
    <row r="15686" customFormat="false" ht="12.75" hidden="false" customHeight="false" outlineLevel="0" collapsed="false">
      <c r="A15686" s="210" t="s">
        <v>31325</v>
      </c>
      <c r="B15686" s="211" t="n">
        <v>45.15</v>
      </c>
    </row>
    <row r="15687" customFormat="false" ht="12.75" hidden="false" customHeight="false" outlineLevel="0" collapsed="false">
      <c r="A15687" s="210" t="s">
        <v>31327</v>
      </c>
      <c r="B15687" s="211" t="n">
        <v>42.44</v>
      </c>
    </row>
    <row r="15688" customFormat="false" ht="12.75" hidden="false" customHeight="false" outlineLevel="0" collapsed="false">
      <c r="A15688" s="210" t="s">
        <v>31328</v>
      </c>
      <c r="B15688" s="211" t="n">
        <v>51.24</v>
      </c>
    </row>
    <row r="15689" customFormat="false" ht="12.75" hidden="false" customHeight="false" outlineLevel="0" collapsed="false">
      <c r="A15689" s="210" t="s">
        <v>31330</v>
      </c>
      <c r="B15689" s="211" t="n">
        <v>48.53</v>
      </c>
    </row>
    <row r="15690" customFormat="false" ht="12.75" hidden="false" customHeight="false" outlineLevel="0" collapsed="false">
      <c r="A15690" s="210" t="s">
        <v>31331</v>
      </c>
      <c r="B15690" s="211" t="n">
        <v>58.6</v>
      </c>
    </row>
    <row r="15691" customFormat="false" ht="12.75" hidden="false" customHeight="false" outlineLevel="0" collapsed="false">
      <c r="A15691" s="210" t="s">
        <v>31333</v>
      </c>
      <c r="B15691" s="211" t="n">
        <v>55.89</v>
      </c>
    </row>
    <row r="15692" customFormat="false" ht="12.75" hidden="false" customHeight="false" outlineLevel="0" collapsed="false">
      <c r="A15692" s="210" t="s">
        <v>31334</v>
      </c>
      <c r="B15692" s="211" t="n">
        <v>70.45</v>
      </c>
    </row>
    <row r="15693" customFormat="false" ht="12.75" hidden="false" customHeight="false" outlineLevel="0" collapsed="false">
      <c r="A15693" s="210" t="s">
        <v>31336</v>
      </c>
      <c r="B15693" s="211" t="n">
        <v>67.74</v>
      </c>
    </row>
    <row r="15694" customFormat="false" ht="12.75" hidden="false" customHeight="false" outlineLevel="0" collapsed="false">
      <c r="A15694" s="210" t="s">
        <v>31337</v>
      </c>
      <c r="B15694" s="211" t="n">
        <v>94.59</v>
      </c>
    </row>
    <row r="15695" customFormat="false" ht="12.75" hidden="false" customHeight="false" outlineLevel="0" collapsed="false">
      <c r="A15695" s="210" t="s">
        <v>31339</v>
      </c>
      <c r="B15695" s="211" t="n">
        <v>91.88</v>
      </c>
    </row>
    <row r="15696" customFormat="false" ht="12.75" hidden="false" customHeight="false" outlineLevel="0" collapsed="false">
      <c r="A15696" s="210" t="s">
        <v>31340</v>
      </c>
      <c r="B15696" s="211" t="n">
        <v>49.32</v>
      </c>
    </row>
    <row r="15697" customFormat="false" ht="12.75" hidden="false" customHeight="false" outlineLevel="0" collapsed="false">
      <c r="A15697" s="210" t="s">
        <v>31342</v>
      </c>
      <c r="B15697" s="211" t="n">
        <v>46.61</v>
      </c>
    </row>
    <row r="15698" customFormat="false" ht="12.75" hidden="false" customHeight="false" outlineLevel="0" collapsed="false">
      <c r="A15698" s="210" t="s">
        <v>31343</v>
      </c>
      <c r="B15698" s="211" t="n">
        <v>58.85</v>
      </c>
    </row>
    <row r="15699" customFormat="false" ht="12.75" hidden="false" customHeight="false" outlineLevel="0" collapsed="false">
      <c r="A15699" s="210" t="s">
        <v>31345</v>
      </c>
      <c r="B15699" s="211" t="n">
        <v>56.14</v>
      </c>
    </row>
    <row r="15700" customFormat="false" ht="12.75" hidden="false" customHeight="false" outlineLevel="0" collapsed="false">
      <c r="A15700" s="210" t="s">
        <v>31346</v>
      </c>
      <c r="B15700" s="211" t="n">
        <v>62.4</v>
      </c>
    </row>
    <row r="15701" customFormat="false" ht="12.75" hidden="false" customHeight="false" outlineLevel="0" collapsed="false">
      <c r="A15701" s="210" t="s">
        <v>31348</v>
      </c>
      <c r="B15701" s="211" t="n">
        <v>59.69</v>
      </c>
    </row>
    <row r="15702" customFormat="false" ht="12.75" hidden="false" customHeight="false" outlineLevel="0" collapsed="false">
      <c r="A15702" s="210" t="s">
        <v>31349</v>
      </c>
      <c r="B15702" s="211" t="n">
        <v>73.91</v>
      </c>
    </row>
    <row r="15703" customFormat="false" ht="12.75" hidden="false" customHeight="false" outlineLevel="0" collapsed="false">
      <c r="A15703" s="210" t="s">
        <v>31351</v>
      </c>
      <c r="B15703" s="211" t="n">
        <v>71.2</v>
      </c>
    </row>
    <row r="15704" customFormat="false" ht="12.75" hidden="false" customHeight="false" outlineLevel="0" collapsed="false">
      <c r="A15704" s="210" t="s">
        <v>31352</v>
      </c>
      <c r="B15704" s="211" t="n">
        <v>119.35</v>
      </c>
    </row>
    <row r="15705" customFormat="false" ht="12.75" hidden="false" customHeight="false" outlineLevel="0" collapsed="false">
      <c r="A15705" s="210" t="s">
        <v>31354</v>
      </c>
      <c r="B15705" s="211" t="n">
        <v>116.64</v>
      </c>
    </row>
    <row r="15706" customFormat="false" ht="12.75" hidden="false" customHeight="false" outlineLevel="0" collapsed="false">
      <c r="A15706" s="210" t="s">
        <v>31355</v>
      </c>
      <c r="B15706" s="211" t="n">
        <v>52.75</v>
      </c>
    </row>
    <row r="15707" customFormat="false" ht="12.75" hidden="false" customHeight="false" outlineLevel="0" collapsed="false">
      <c r="A15707" s="210" t="s">
        <v>31357</v>
      </c>
      <c r="B15707" s="211" t="n">
        <v>50.05</v>
      </c>
    </row>
    <row r="15708" customFormat="false" ht="12.75" hidden="false" customHeight="false" outlineLevel="0" collapsed="false">
      <c r="A15708" s="210" t="s">
        <v>31358</v>
      </c>
      <c r="B15708" s="211" t="n">
        <v>58.85</v>
      </c>
    </row>
    <row r="15709" customFormat="false" ht="12.75" hidden="false" customHeight="false" outlineLevel="0" collapsed="false">
      <c r="A15709" s="210" t="s">
        <v>31360</v>
      </c>
      <c r="B15709" s="211" t="n">
        <v>56.14</v>
      </c>
    </row>
    <row r="15710" customFormat="false" ht="12.75" hidden="false" customHeight="false" outlineLevel="0" collapsed="false">
      <c r="A15710" s="210" t="s">
        <v>31361</v>
      </c>
      <c r="B15710" s="211" t="n">
        <v>66.21</v>
      </c>
    </row>
    <row r="15711" customFormat="false" ht="12.75" hidden="false" customHeight="false" outlineLevel="0" collapsed="false">
      <c r="A15711" s="210" t="s">
        <v>31363</v>
      </c>
      <c r="B15711" s="211" t="n">
        <v>63.5</v>
      </c>
    </row>
    <row r="15712" customFormat="false" ht="12.75" hidden="false" customHeight="false" outlineLevel="0" collapsed="false">
      <c r="A15712" s="210" t="s">
        <v>31364</v>
      </c>
      <c r="B15712" s="211" t="n">
        <v>83.07</v>
      </c>
    </row>
    <row r="15713" customFormat="false" ht="12.75" hidden="false" customHeight="false" outlineLevel="0" collapsed="false">
      <c r="A15713" s="210" t="s">
        <v>31366</v>
      </c>
      <c r="B15713" s="211" t="n">
        <v>80.36</v>
      </c>
    </row>
    <row r="15714" customFormat="false" ht="12.75" hidden="false" customHeight="false" outlineLevel="0" collapsed="false">
      <c r="A15714" s="210" t="s">
        <v>31367</v>
      </c>
      <c r="B15714" s="211" t="n">
        <v>119.35</v>
      </c>
    </row>
    <row r="15715" customFormat="false" ht="12.75" hidden="false" customHeight="false" outlineLevel="0" collapsed="false">
      <c r="A15715" s="210" t="s">
        <v>31369</v>
      </c>
      <c r="B15715" s="211" t="n">
        <v>116.64</v>
      </c>
    </row>
    <row r="15716" customFormat="false" ht="12.75" hidden="false" customHeight="false" outlineLevel="0" collapsed="false">
      <c r="A15716" s="210" t="s">
        <v>31370</v>
      </c>
      <c r="B15716" s="211" t="n">
        <v>30.28</v>
      </c>
    </row>
    <row r="15717" customFormat="false" ht="12.75" hidden="false" customHeight="false" outlineLevel="0" collapsed="false">
      <c r="A15717" s="210" t="s">
        <v>31372</v>
      </c>
      <c r="B15717" s="211" t="n">
        <v>27.57</v>
      </c>
    </row>
    <row r="15718" customFormat="false" ht="12.75" hidden="false" customHeight="false" outlineLevel="0" collapsed="false">
      <c r="A15718" s="210" t="s">
        <v>31373</v>
      </c>
      <c r="B15718" s="211" t="n">
        <v>37.79</v>
      </c>
    </row>
    <row r="15719" customFormat="false" ht="12.75" hidden="false" customHeight="false" outlineLevel="0" collapsed="false">
      <c r="A15719" s="210" t="s">
        <v>31376</v>
      </c>
      <c r="B15719" s="211" t="n">
        <v>35.08</v>
      </c>
    </row>
    <row r="15720" customFormat="false" ht="12.75" hidden="false" customHeight="false" outlineLevel="0" collapsed="false">
      <c r="A15720" s="210" t="s">
        <v>31377</v>
      </c>
      <c r="B15720" s="211" t="n">
        <v>32.68</v>
      </c>
    </row>
    <row r="15721" customFormat="false" ht="12.75" hidden="false" customHeight="false" outlineLevel="0" collapsed="false">
      <c r="A15721" s="210" t="s">
        <v>31379</v>
      </c>
      <c r="B15721" s="211" t="n">
        <v>29.97</v>
      </c>
    </row>
    <row r="15722" customFormat="false" ht="12.75" hidden="false" customHeight="false" outlineLevel="0" collapsed="false">
      <c r="A15722" s="210" t="s">
        <v>31380</v>
      </c>
      <c r="B15722" s="211" t="n">
        <v>39.26</v>
      </c>
    </row>
    <row r="15723" customFormat="false" ht="12.75" hidden="false" customHeight="false" outlineLevel="0" collapsed="false">
      <c r="A15723" s="210" t="s">
        <v>31382</v>
      </c>
      <c r="B15723" s="211" t="n">
        <v>36.55</v>
      </c>
    </row>
    <row r="15724" customFormat="false" ht="12.75" hidden="false" customHeight="false" outlineLevel="0" collapsed="false">
      <c r="A15724" s="210" t="s">
        <v>31383</v>
      </c>
      <c r="B15724" s="211" t="n">
        <v>38.37</v>
      </c>
    </row>
    <row r="15725" customFormat="false" ht="12.75" hidden="false" customHeight="false" outlineLevel="0" collapsed="false">
      <c r="A15725" s="210" t="s">
        <v>31384</v>
      </c>
      <c r="B15725" s="211" t="n">
        <v>35.66</v>
      </c>
    </row>
    <row r="15726" customFormat="false" ht="12.75" hidden="false" customHeight="false" outlineLevel="0" collapsed="false">
      <c r="A15726" s="210" t="s">
        <v>31385</v>
      </c>
      <c r="B15726" s="211" t="n">
        <v>35.33</v>
      </c>
    </row>
    <row r="15727" customFormat="false" ht="12.75" hidden="false" customHeight="false" outlineLevel="0" collapsed="false">
      <c r="A15727" s="210" t="s">
        <v>31387</v>
      </c>
      <c r="B15727" s="211" t="n">
        <v>32.62</v>
      </c>
    </row>
    <row r="15728" customFormat="false" ht="12.75" hidden="false" customHeight="false" outlineLevel="0" collapsed="false">
      <c r="A15728" s="210" t="s">
        <v>31388</v>
      </c>
      <c r="B15728" s="211" t="n">
        <v>50.71</v>
      </c>
    </row>
    <row r="15729" customFormat="false" ht="12.75" hidden="false" customHeight="false" outlineLevel="0" collapsed="false">
      <c r="A15729" s="210" t="s">
        <v>31390</v>
      </c>
      <c r="B15729" s="211" t="n">
        <v>48</v>
      </c>
    </row>
    <row r="15730" customFormat="false" ht="12.75" hidden="false" customHeight="false" outlineLevel="0" collapsed="false">
      <c r="A15730" s="210" t="s">
        <v>31391</v>
      </c>
      <c r="B15730" s="211" t="n">
        <v>57.64</v>
      </c>
    </row>
    <row r="15731" customFormat="false" ht="12.75" hidden="false" customHeight="false" outlineLevel="0" collapsed="false">
      <c r="A15731" s="210" t="s">
        <v>31393</v>
      </c>
      <c r="B15731" s="211" t="n">
        <v>54.94</v>
      </c>
    </row>
    <row r="15732" customFormat="false" ht="12.75" hidden="false" customHeight="false" outlineLevel="0" collapsed="false">
      <c r="A15732" s="210" t="s">
        <v>31394</v>
      </c>
      <c r="B15732" s="211" t="n">
        <v>55.89</v>
      </c>
    </row>
    <row r="15733" customFormat="false" ht="12.75" hidden="false" customHeight="false" outlineLevel="0" collapsed="false">
      <c r="A15733" s="210" t="s">
        <v>31395</v>
      </c>
      <c r="B15733" s="211" t="n">
        <v>53.18</v>
      </c>
    </row>
    <row r="15734" customFormat="false" ht="12.75" hidden="false" customHeight="false" outlineLevel="0" collapsed="false">
      <c r="A15734" s="210" t="s">
        <v>31396</v>
      </c>
      <c r="B15734" s="211" t="n">
        <v>40.22</v>
      </c>
    </row>
    <row r="15735" customFormat="false" ht="12.75" hidden="false" customHeight="false" outlineLevel="0" collapsed="false">
      <c r="A15735" s="210" t="s">
        <v>31398</v>
      </c>
      <c r="B15735" s="211" t="n">
        <v>37.51</v>
      </c>
    </row>
    <row r="15736" customFormat="false" ht="12.75" hidden="false" customHeight="false" outlineLevel="0" collapsed="false">
      <c r="A15736" s="210" t="s">
        <v>31399</v>
      </c>
      <c r="B15736" s="211" t="n">
        <v>87.18</v>
      </c>
    </row>
    <row r="15737" customFormat="false" ht="12.75" hidden="false" customHeight="false" outlineLevel="0" collapsed="false">
      <c r="A15737" s="210" t="s">
        <v>31401</v>
      </c>
      <c r="B15737" s="211" t="n">
        <v>84.47</v>
      </c>
    </row>
    <row r="15738" customFormat="false" ht="12.75" hidden="false" customHeight="false" outlineLevel="0" collapsed="false">
      <c r="A15738" s="210" t="s">
        <v>31402</v>
      </c>
      <c r="B15738" s="211" t="n">
        <v>87.18</v>
      </c>
    </row>
    <row r="15739" customFormat="false" ht="12.75" hidden="false" customHeight="false" outlineLevel="0" collapsed="false">
      <c r="A15739" s="210" t="s">
        <v>31404</v>
      </c>
      <c r="B15739" s="211" t="n">
        <v>84.47</v>
      </c>
    </row>
    <row r="15740" customFormat="false" ht="12.75" hidden="false" customHeight="false" outlineLevel="0" collapsed="false">
      <c r="A15740" s="210" t="s">
        <v>31405</v>
      </c>
      <c r="B15740" s="211" t="n">
        <v>140.42</v>
      </c>
    </row>
    <row r="15741" customFormat="false" ht="12.75" hidden="false" customHeight="false" outlineLevel="0" collapsed="false">
      <c r="A15741" s="210" t="s">
        <v>31407</v>
      </c>
      <c r="B15741" s="211" t="n">
        <v>137.71</v>
      </c>
    </row>
    <row r="15742" customFormat="false" ht="12.75" hidden="false" customHeight="false" outlineLevel="0" collapsed="false">
      <c r="A15742" s="210" t="s">
        <v>31408</v>
      </c>
      <c r="B15742" s="211" t="n">
        <v>84</v>
      </c>
    </row>
    <row r="15743" customFormat="false" ht="12.75" hidden="false" customHeight="false" outlineLevel="0" collapsed="false">
      <c r="A15743" s="210" t="s">
        <v>31409</v>
      </c>
      <c r="B15743" s="211" t="n">
        <v>81.29</v>
      </c>
    </row>
    <row r="15744" customFormat="false" ht="12.75" hidden="false" customHeight="false" outlineLevel="0" collapsed="false">
      <c r="A15744" s="210" t="s">
        <v>31410</v>
      </c>
      <c r="B15744" s="211" t="n">
        <v>73.49</v>
      </c>
    </row>
    <row r="15745" customFormat="false" ht="12.75" hidden="false" customHeight="false" outlineLevel="0" collapsed="false">
      <c r="A15745" s="210" t="s">
        <v>31412</v>
      </c>
      <c r="B15745" s="211" t="n">
        <v>70.78</v>
      </c>
    </row>
    <row r="15746" customFormat="false" ht="12.75" hidden="false" customHeight="false" outlineLevel="0" collapsed="false">
      <c r="A15746" s="210" t="s">
        <v>31413</v>
      </c>
      <c r="B15746" s="211" t="n">
        <v>36.67</v>
      </c>
    </row>
    <row r="15747" customFormat="false" ht="12.75" hidden="false" customHeight="false" outlineLevel="0" collapsed="false">
      <c r="A15747" s="210" t="s">
        <v>31415</v>
      </c>
      <c r="B15747" s="211" t="n">
        <v>33.96</v>
      </c>
    </row>
    <row r="15748" customFormat="false" ht="12.75" hidden="false" customHeight="false" outlineLevel="0" collapsed="false">
      <c r="A15748" s="210" t="s">
        <v>31416</v>
      </c>
      <c r="B15748" s="211" t="n">
        <v>41.19</v>
      </c>
    </row>
    <row r="15749" customFormat="false" ht="12.75" hidden="false" customHeight="false" outlineLevel="0" collapsed="false">
      <c r="A15749" s="210" t="s">
        <v>31418</v>
      </c>
      <c r="B15749" s="211" t="n">
        <v>38.48</v>
      </c>
    </row>
    <row r="15750" customFormat="false" ht="12.75" hidden="false" customHeight="false" outlineLevel="0" collapsed="false">
      <c r="A15750" s="210" t="s">
        <v>31419</v>
      </c>
      <c r="B15750" s="211" t="n">
        <v>44.66</v>
      </c>
    </row>
    <row r="15751" customFormat="false" ht="12.75" hidden="false" customHeight="false" outlineLevel="0" collapsed="false">
      <c r="A15751" s="210" t="s">
        <v>31421</v>
      </c>
      <c r="B15751" s="211" t="n">
        <v>41.95</v>
      </c>
    </row>
    <row r="15752" customFormat="false" ht="12.75" hidden="false" customHeight="false" outlineLevel="0" collapsed="false">
      <c r="A15752" s="210" t="s">
        <v>31422</v>
      </c>
      <c r="B15752" s="211" t="n">
        <v>46.14</v>
      </c>
    </row>
    <row r="15753" customFormat="false" ht="12.75" hidden="false" customHeight="false" outlineLevel="0" collapsed="false">
      <c r="A15753" s="210" t="s">
        <v>31424</v>
      </c>
      <c r="B15753" s="211" t="n">
        <v>43.43</v>
      </c>
    </row>
    <row r="15754" customFormat="false" ht="12.75" hidden="false" customHeight="false" outlineLevel="0" collapsed="false">
      <c r="A15754" s="210" t="s">
        <v>31425</v>
      </c>
      <c r="B15754" s="211" t="n">
        <v>62.67</v>
      </c>
    </row>
    <row r="15755" customFormat="false" ht="12.75" hidden="false" customHeight="false" outlineLevel="0" collapsed="false">
      <c r="A15755" s="210" t="s">
        <v>31427</v>
      </c>
      <c r="B15755" s="211" t="n">
        <v>59.96</v>
      </c>
    </row>
    <row r="15756" customFormat="false" ht="12.75" hidden="false" customHeight="false" outlineLevel="0" collapsed="false">
      <c r="A15756" s="210" t="s">
        <v>31428</v>
      </c>
      <c r="B15756" s="211" t="n">
        <v>99.05</v>
      </c>
    </row>
    <row r="15757" customFormat="false" ht="12.75" hidden="false" customHeight="false" outlineLevel="0" collapsed="false">
      <c r="A15757" s="210" t="s">
        <v>31430</v>
      </c>
      <c r="B15757" s="211" t="n">
        <v>96.34</v>
      </c>
    </row>
    <row r="15758" customFormat="false" ht="12.75" hidden="false" customHeight="false" outlineLevel="0" collapsed="false">
      <c r="A15758" s="210" t="s">
        <v>31431</v>
      </c>
      <c r="B15758" s="211" t="n">
        <v>54.17</v>
      </c>
    </row>
    <row r="15759" customFormat="false" ht="12.75" hidden="false" customHeight="false" outlineLevel="0" collapsed="false">
      <c r="A15759" s="210" t="s">
        <v>31434</v>
      </c>
      <c r="B15759" s="211" t="n">
        <v>51.46</v>
      </c>
    </row>
    <row r="15760" customFormat="false" ht="12.75" hidden="false" customHeight="false" outlineLevel="0" collapsed="false">
      <c r="A15760" s="210" t="s">
        <v>31435</v>
      </c>
      <c r="B15760" s="211" t="n">
        <v>48.8</v>
      </c>
    </row>
    <row r="15761" customFormat="false" ht="12.75" hidden="false" customHeight="false" outlineLevel="0" collapsed="false">
      <c r="A15761" s="210" t="s">
        <v>31437</v>
      </c>
      <c r="B15761" s="211" t="n">
        <v>46.09</v>
      </c>
    </row>
    <row r="15762" customFormat="false" ht="12.75" hidden="false" customHeight="false" outlineLevel="0" collapsed="false">
      <c r="A15762" s="210" t="s">
        <v>31438</v>
      </c>
      <c r="B15762" s="211" t="n">
        <v>70.28</v>
      </c>
    </row>
    <row r="15763" customFormat="false" ht="12.75" hidden="false" customHeight="false" outlineLevel="0" collapsed="false">
      <c r="A15763" s="210" t="s">
        <v>31440</v>
      </c>
      <c r="B15763" s="211" t="n">
        <v>67.57</v>
      </c>
    </row>
    <row r="15764" customFormat="false" ht="12.75" hidden="false" customHeight="false" outlineLevel="0" collapsed="false">
      <c r="A15764" s="210" t="s">
        <v>31441</v>
      </c>
      <c r="B15764" s="211" t="n">
        <v>68.9</v>
      </c>
    </row>
    <row r="15765" customFormat="false" ht="12.75" hidden="false" customHeight="false" outlineLevel="0" collapsed="false">
      <c r="A15765" s="210" t="s">
        <v>31443</v>
      </c>
      <c r="B15765" s="211" t="n">
        <v>66.19</v>
      </c>
    </row>
    <row r="15766" customFormat="false" ht="12.75" hidden="false" customHeight="false" outlineLevel="0" collapsed="false">
      <c r="A15766" s="210" t="s">
        <v>31444</v>
      </c>
      <c r="B15766" s="211" t="n">
        <v>102.93</v>
      </c>
    </row>
    <row r="15767" customFormat="false" ht="12.75" hidden="false" customHeight="false" outlineLevel="0" collapsed="false">
      <c r="A15767" s="210" t="s">
        <v>31446</v>
      </c>
      <c r="B15767" s="211" t="n">
        <v>100.22</v>
      </c>
    </row>
    <row r="15768" customFormat="false" ht="12.75" hidden="false" customHeight="false" outlineLevel="0" collapsed="false">
      <c r="A15768" s="210" t="s">
        <v>31447</v>
      </c>
      <c r="B15768" s="211" t="n">
        <v>46.08</v>
      </c>
    </row>
    <row r="15769" customFormat="false" ht="12.75" hidden="false" customHeight="false" outlineLevel="0" collapsed="false">
      <c r="A15769" s="210" t="s">
        <v>31449</v>
      </c>
      <c r="B15769" s="211" t="n">
        <v>43.37</v>
      </c>
    </row>
    <row r="15770" customFormat="false" ht="12.75" hidden="false" customHeight="false" outlineLevel="0" collapsed="false">
      <c r="A15770" s="210" t="s">
        <v>31450</v>
      </c>
      <c r="B15770" s="211" t="n">
        <v>50.43</v>
      </c>
    </row>
    <row r="15771" customFormat="false" ht="12.75" hidden="false" customHeight="false" outlineLevel="0" collapsed="false">
      <c r="A15771" s="210" t="s">
        <v>31452</v>
      </c>
      <c r="B15771" s="211" t="n">
        <v>47.72</v>
      </c>
    </row>
    <row r="15772" customFormat="false" ht="12.75" hidden="false" customHeight="false" outlineLevel="0" collapsed="false">
      <c r="A15772" s="210" t="s">
        <v>31453</v>
      </c>
      <c r="B15772" s="211" t="n">
        <v>54.78</v>
      </c>
    </row>
    <row r="15773" customFormat="false" ht="12.75" hidden="false" customHeight="false" outlineLevel="0" collapsed="false">
      <c r="A15773" s="210" t="s">
        <v>31455</v>
      </c>
      <c r="B15773" s="211" t="n">
        <v>52.07</v>
      </c>
    </row>
    <row r="15774" customFormat="false" ht="12.75" hidden="false" customHeight="false" outlineLevel="0" collapsed="false">
      <c r="A15774" s="210" t="s">
        <v>31456</v>
      </c>
      <c r="B15774" s="211" t="n">
        <v>58.63</v>
      </c>
    </row>
    <row r="15775" customFormat="false" ht="12.75" hidden="false" customHeight="false" outlineLevel="0" collapsed="false">
      <c r="A15775" s="210" t="s">
        <v>31458</v>
      </c>
      <c r="B15775" s="211" t="n">
        <v>55.92</v>
      </c>
    </row>
    <row r="15776" customFormat="false" ht="12.75" hidden="false" customHeight="false" outlineLevel="0" collapsed="false">
      <c r="A15776" s="210" t="s">
        <v>31459</v>
      </c>
      <c r="B15776" s="211" t="n">
        <v>99.05</v>
      </c>
    </row>
    <row r="15777" customFormat="false" ht="12.75" hidden="false" customHeight="false" outlineLevel="0" collapsed="false">
      <c r="A15777" s="210" t="s">
        <v>31461</v>
      </c>
      <c r="B15777" s="211" t="n">
        <v>96.34</v>
      </c>
    </row>
    <row r="15778" customFormat="false" ht="12.75" hidden="false" customHeight="false" outlineLevel="0" collapsed="false">
      <c r="A15778" s="210" t="s">
        <v>31462</v>
      </c>
      <c r="B15778" s="211" t="n">
        <v>48</v>
      </c>
    </row>
    <row r="15779" customFormat="false" ht="12.75" hidden="false" customHeight="false" outlineLevel="0" collapsed="false">
      <c r="A15779" s="210" t="s">
        <v>31464</v>
      </c>
      <c r="B15779" s="211" t="n">
        <v>45.29</v>
      </c>
    </row>
    <row r="15780" customFormat="false" ht="12.75" hidden="false" customHeight="false" outlineLevel="0" collapsed="false">
      <c r="A15780" s="210" t="s">
        <v>31465</v>
      </c>
      <c r="B15780" s="211" t="n">
        <v>54.65</v>
      </c>
    </row>
    <row r="15781" customFormat="false" ht="12.75" hidden="false" customHeight="false" outlineLevel="0" collapsed="false">
      <c r="A15781" s="210" t="s">
        <v>31467</v>
      </c>
      <c r="B15781" s="211" t="n">
        <v>51.94</v>
      </c>
    </row>
    <row r="15782" customFormat="false" ht="12.75" hidden="false" customHeight="false" outlineLevel="0" collapsed="false">
      <c r="A15782" s="210" t="s">
        <v>31468</v>
      </c>
      <c r="B15782" s="211" t="n">
        <v>69.35</v>
      </c>
    </row>
    <row r="15783" customFormat="false" ht="12.75" hidden="false" customHeight="false" outlineLevel="0" collapsed="false">
      <c r="A15783" s="210" t="s">
        <v>31470</v>
      </c>
      <c r="B15783" s="211" t="n">
        <v>66.64</v>
      </c>
    </row>
    <row r="15784" customFormat="false" ht="12.75" hidden="false" customHeight="false" outlineLevel="0" collapsed="false">
      <c r="A15784" s="210" t="s">
        <v>31471</v>
      </c>
      <c r="B15784" s="211" t="n">
        <v>75.22</v>
      </c>
    </row>
    <row r="15785" customFormat="false" ht="12.75" hidden="false" customHeight="false" outlineLevel="0" collapsed="false">
      <c r="A15785" s="210" t="s">
        <v>31473</v>
      </c>
      <c r="B15785" s="211" t="n">
        <v>72.51</v>
      </c>
    </row>
    <row r="15786" customFormat="false" ht="12.75" hidden="false" customHeight="false" outlineLevel="0" collapsed="false">
      <c r="A15786" s="210" t="s">
        <v>31474</v>
      </c>
      <c r="B15786" s="211" t="n">
        <v>76.7</v>
      </c>
    </row>
    <row r="15787" customFormat="false" ht="12.75" hidden="false" customHeight="false" outlineLevel="0" collapsed="false">
      <c r="A15787" s="210" t="s">
        <v>31476</v>
      </c>
      <c r="B15787" s="211" t="n">
        <v>73.99</v>
      </c>
    </row>
    <row r="15788" customFormat="false" ht="12.75" hidden="false" customHeight="false" outlineLevel="0" collapsed="false">
      <c r="A15788" s="210" t="s">
        <v>31477</v>
      </c>
      <c r="B15788" s="211" t="n">
        <v>113.44</v>
      </c>
    </row>
    <row r="15789" customFormat="false" ht="12.75" hidden="false" customHeight="false" outlineLevel="0" collapsed="false">
      <c r="A15789" s="210" t="s">
        <v>31479</v>
      </c>
      <c r="B15789" s="211" t="n">
        <v>110.73</v>
      </c>
    </row>
    <row r="15790" customFormat="false" ht="12.75" hidden="false" customHeight="false" outlineLevel="0" collapsed="false">
      <c r="A15790" s="210" t="s">
        <v>31480</v>
      </c>
      <c r="B15790" s="211" t="n">
        <v>61.08</v>
      </c>
    </row>
    <row r="15791" customFormat="false" ht="12.75" hidden="false" customHeight="false" outlineLevel="0" collapsed="false">
      <c r="A15791" s="210" t="s">
        <v>31481</v>
      </c>
      <c r="B15791" s="211" t="n">
        <v>58.37</v>
      </c>
    </row>
    <row r="15792" customFormat="false" ht="12.75" hidden="false" customHeight="false" outlineLevel="0" collapsed="false">
      <c r="A15792" s="210" t="s">
        <v>31482</v>
      </c>
      <c r="B15792" s="211" t="n">
        <v>66.2</v>
      </c>
    </row>
    <row r="15793" customFormat="false" ht="12.75" hidden="false" customHeight="false" outlineLevel="0" collapsed="false">
      <c r="A15793" s="210" t="s">
        <v>31483</v>
      </c>
      <c r="B15793" s="211" t="n">
        <v>63.49</v>
      </c>
    </row>
    <row r="15794" customFormat="false" ht="12.75" hidden="false" customHeight="false" outlineLevel="0" collapsed="false">
      <c r="A15794" s="210" t="s">
        <v>31484</v>
      </c>
      <c r="B15794" s="211" t="n">
        <v>71.13</v>
      </c>
    </row>
    <row r="15795" customFormat="false" ht="12.75" hidden="false" customHeight="false" outlineLevel="0" collapsed="false">
      <c r="A15795" s="210" t="s">
        <v>31485</v>
      </c>
      <c r="B15795" s="211" t="n">
        <v>68.42</v>
      </c>
    </row>
    <row r="15796" customFormat="false" ht="12.75" hidden="false" customHeight="false" outlineLevel="0" collapsed="false">
      <c r="A15796" s="210" t="s">
        <v>31486</v>
      </c>
      <c r="B15796" s="211" t="n">
        <v>72.14</v>
      </c>
    </row>
    <row r="15797" customFormat="false" ht="12.75" hidden="false" customHeight="false" outlineLevel="0" collapsed="false">
      <c r="A15797" s="210" t="s">
        <v>31487</v>
      </c>
      <c r="B15797" s="211" t="n">
        <v>69.44</v>
      </c>
    </row>
    <row r="15798" customFormat="false" ht="12.75" hidden="false" customHeight="false" outlineLevel="0" collapsed="false">
      <c r="A15798" s="210" t="s">
        <v>31488</v>
      </c>
      <c r="B15798" s="211" t="n">
        <v>118.03</v>
      </c>
    </row>
    <row r="15799" customFormat="false" ht="12.75" hidden="false" customHeight="false" outlineLevel="0" collapsed="false">
      <c r="A15799" s="210" t="s">
        <v>31489</v>
      </c>
      <c r="B15799" s="211" t="n">
        <v>115.32</v>
      </c>
    </row>
    <row r="15800" customFormat="false" ht="12.75" hidden="false" customHeight="false" outlineLevel="0" collapsed="false">
      <c r="A15800" s="210" t="s">
        <v>31490</v>
      </c>
      <c r="B15800" s="211" t="n">
        <v>64.04</v>
      </c>
    </row>
    <row r="15801" customFormat="false" ht="12.75" hidden="false" customHeight="false" outlineLevel="0" collapsed="false">
      <c r="A15801" s="210" t="s">
        <v>31491</v>
      </c>
      <c r="B15801" s="211" t="n">
        <v>61.33</v>
      </c>
    </row>
    <row r="15802" customFormat="false" ht="12.75" hidden="false" customHeight="false" outlineLevel="0" collapsed="false">
      <c r="A15802" s="210" t="s">
        <v>31492</v>
      </c>
      <c r="B15802" s="211" t="n">
        <v>68.92</v>
      </c>
    </row>
    <row r="15803" customFormat="false" ht="12.75" hidden="false" customHeight="false" outlineLevel="0" collapsed="false">
      <c r="A15803" s="210" t="s">
        <v>31493</v>
      </c>
      <c r="B15803" s="211" t="n">
        <v>66.21</v>
      </c>
    </row>
    <row r="15804" customFormat="false" ht="12.75" hidden="false" customHeight="false" outlineLevel="0" collapsed="false">
      <c r="A15804" s="210" t="s">
        <v>31494</v>
      </c>
      <c r="B15804" s="211" t="n">
        <v>86.91</v>
      </c>
    </row>
    <row r="15805" customFormat="false" ht="12.75" hidden="false" customHeight="false" outlineLevel="0" collapsed="false">
      <c r="A15805" s="210" t="s">
        <v>31495</v>
      </c>
      <c r="B15805" s="211" t="n">
        <v>84.2</v>
      </c>
    </row>
    <row r="15806" customFormat="false" ht="12.75" hidden="false" customHeight="false" outlineLevel="0" collapsed="false">
      <c r="A15806" s="210" t="s">
        <v>31496</v>
      </c>
      <c r="B15806" s="211" t="n">
        <v>72.53</v>
      </c>
    </row>
    <row r="15807" customFormat="false" ht="12.75" hidden="false" customHeight="false" outlineLevel="0" collapsed="false">
      <c r="A15807" s="210" t="s">
        <v>31497</v>
      </c>
      <c r="B15807" s="211" t="n">
        <v>69.82</v>
      </c>
    </row>
    <row r="15808" customFormat="false" ht="12.75" hidden="false" customHeight="false" outlineLevel="0" collapsed="false">
      <c r="A15808" s="210" t="s">
        <v>31498</v>
      </c>
      <c r="B15808" s="211" t="n">
        <v>113.44</v>
      </c>
    </row>
    <row r="15809" customFormat="false" ht="12.75" hidden="false" customHeight="false" outlineLevel="0" collapsed="false">
      <c r="A15809" s="210" t="s">
        <v>31499</v>
      </c>
      <c r="B15809" s="211" t="n">
        <v>110.73</v>
      </c>
    </row>
    <row r="15810" customFormat="false" ht="12.75" hidden="false" customHeight="false" outlineLevel="0" collapsed="false">
      <c r="A15810" s="210" t="s">
        <v>31500</v>
      </c>
      <c r="B15810" s="211" t="n">
        <v>9.68</v>
      </c>
    </row>
    <row r="15811" customFormat="false" ht="12.75" hidden="false" customHeight="false" outlineLevel="0" collapsed="false">
      <c r="A15811" s="210" t="s">
        <v>31503</v>
      </c>
      <c r="B15811" s="211" t="n">
        <v>8.6</v>
      </c>
    </row>
    <row r="15812" customFormat="false" ht="12.75" hidden="false" customHeight="false" outlineLevel="0" collapsed="false">
      <c r="A15812" s="210" t="s">
        <v>31504</v>
      </c>
      <c r="B15812" s="211" t="n">
        <v>9.82</v>
      </c>
    </row>
    <row r="15813" customFormat="false" ht="12.75" hidden="false" customHeight="false" outlineLevel="0" collapsed="false">
      <c r="A15813" s="210" t="s">
        <v>31506</v>
      </c>
      <c r="B15813" s="211" t="n">
        <v>8.74</v>
      </c>
    </row>
    <row r="15814" customFormat="false" ht="12.75" hidden="false" customHeight="false" outlineLevel="0" collapsed="false">
      <c r="A15814" s="210" t="s">
        <v>31507</v>
      </c>
      <c r="B15814" s="211" t="n">
        <v>10.35</v>
      </c>
    </row>
    <row r="15815" customFormat="false" ht="12.75" hidden="false" customHeight="false" outlineLevel="0" collapsed="false">
      <c r="A15815" s="210" t="s">
        <v>31509</v>
      </c>
      <c r="B15815" s="211" t="n">
        <v>9.27</v>
      </c>
    </row>
    <row r="15816" customFormat="false" ht="12.75" hidden="false" customHeight="false" outlineLevel="0" collapsed="false">
      <c r="A15816" s="210" t="s">
        <v>31510</v>
      </c>
      <c r="B15816" s="211" t="n">
        <v>11.82</v>
      </c>
    </row>
    <row r="15817" customFormat="false" ht="12.75" hidden="false" customHeight="false" outlineLevel="0" collapsed="false">
      <c r="A15817" s="210" t="s">
        <v>31512</v>
      </c>
      <c r="B15817" s="211" t="n">
        <v>10.74</v>
      </c>
    </row>
    <row r="15818" customFormat="false" ht="12.75" hidden="false" customHeight="false" outlineLevel="0" collapsed="false">
      <c r="A15818" s="210" t="s">
        <v>31513</v>
      </c>
      <c r="B15818" s="211" t="n">
        <v>11.69</v>
      </c>
    </row>
    <row r="15819" customFormat="false" ht="12.75" hidden="false" customHeight="false" outlineLevel="0" collapsed="false">
      <c r="A15819" s="210" t="s">
        <v>31515</v>
      </c>
      <c r="B15819" s="211" t="n">
        <v>10.61</v>
      </c>
    </row>
    <row r="15820" customFormat="false" ht="12.75" hidden="false" customHeight="false" outlineLevel="0" collapsed="false">
      <c r="A15820" s="210" t="s">
        <v>31516</v>
      </c>
      <c r="B15820" s="211" t="n">
        <v>12.13</v>
      </c>
    </row>
    <row r="15821" customFormat="false" ht="12.75" hidden="false" customHeight="false" outlineLevel="0" collapsed="false">
      <c r="A15821" s="210" t="s">
        <v>31518</v>
      </c>
      <c r="B15821" s="211" t="n">
        <v>11.05</v>
      </c>
    </row>
    <row r="15822" customFormat="false" ht="12.75" hidden="false" customHeight="false" outlineLevel="0" collapsed="false">
      <c r="A15822" s="210" t="s">
        <v>31519</v>
      </c>
      <c r="B15822" s="211" t="n">
        <v>10.35</v>
      </c>
    </row>
    <row r="15823" customFormat="false" ht="12.75" hidden="false" customHeight="false" outlineLevel="0" collapsed="false">
      <c r="A15823" s="210" t="s">
        <v>31521</v>
      </c>
      <c r="B15823" s="211" t="n">
        <v>9.26</v>
      </c>
    </row>
    <row r="15824" customFormat="false" ht="12.75" hidden="false" customHeight="false" outlineLevel="0" collapsed="false">
      <c r="A15824" s="210" t="s">
        <v>31522</v>
      </c>
      <c r="B15824" s="211" t="n">
        <v>10.97</v>
      </c>
    </row>
    <row r="15825" customFormat="false" ht="12.75" hidden="false" customHeight="false" outlineLevel="0" collapsed="false">
      <c r="A15825" s="210" t="s">
        <v>31524</v>
      </c>
      <c r="B15825" s="211" t="n">
        <v>9.88</v>
      </c>
    </row>
    <row r="15826" customFormat="false" ht="12.75" hidden="false" customHeight="false" outlineLevel="0" collapsed="false">
      <c r="A15826" s="210" t="s">
        <v>31525</v>
      </c>
      <c r="B15826" s="211" t="n">
        <v>11.35</v>
      </c>
    </row>
    <row r="15827" customFormat="false" ht="12.75" hidden="false" customHeight="false" outlineLevel="0" collapsed="false">
      <c r="A15827" s="210" t="s">
        <v>31527</v>
      </c>
      <c r="B15827" s="211" t="n">
        <v>10.26</v>
      </c>
    </row>
    <row r="15828" customFormat="false" ht="12.75" hidden="false" customHeight="false" outlineLevel="0" collapsed="false">
      <c r="A15828" s="210" t="s">
        <v>31528</v>
      </c>
      <c r="B15828" s="211" t="n">
        <v>12.72</v>
      </c>
    </row>
    <row r="15829" customFormat="false" ht="12.75" hidden="false" customHeight="false" outlineLevel="0" collapsed="false">
      <c r="A15829" s="210" t="s">
        <v>31530</v>
      </c>
      <c r="B15829" s="211" t="n">
        <v>11.64</v>
      </c>
    </row>
    <row r="15830" customFormat="false" ht="12.75" hidden="false" customHeight="false" outlineLevel="0" collapsed="false">
      <c r="A15830" s="210" t="s">
        <v>31531</v>
      </c>
      <c r="B15830" s="211" t="n">
        <v>13.63</v>
      </c>
    </row>
    <row r="15831" customFormat="false" ht="12.75" hidden="false" customHeight="false" outlineLevel="0" collapsed="false">
      <c r="A15831" s="210" t="s">
        <v>31533</v>
      </c>
      <c r="B15831" s="211" t="n">
        <v>12.55</v>
      </c>
    </row>
    <row r="15832" customFormat="false" ht="12.75" hidden="false" customHeight="false" outlineLevel="0" collapsed="false">
      <c r="A15832" s="210" t="s">
        <v>31534</v>
      </c>
      <c r="B15832" s="211" t="n">
        <v>10.88</v>
      </c>
    </row>
    <row r="15833" customFormat="false" ht="12.75" hidden="false" customHeight="false" outlineLevel="0" collapsed="false">
      <c r="A15833" s="210" t="s">
        <v>31536</v>
      </c>
      <c r="B15833" s="211" t="n">
        <v>9.8</v>
      </c>
    </row>
    <row r="15834" customFormat="false" ht="12.75" hidden="false" customHeight="false" outlineLevel="0" collapsed="false">
      <c r="A15834" s="210" t="s">
        <v>31537</v>
      </c>
      <c r="B15834" s="211" t="n">
        <v>11.35</v>
      </c>
    </row>
    <row r="15835" customFormat="false" ht="12.75" hidden="false" customHeight="false" outlineLevel="0" collapsed="false">
      <c r="A15835" s="210" t="s">
        <v>31539</v>
      </c>
      <c r="B15835" s="211" t="n">
        <v>10.27</v>
      </c>
    </row>
    <row r="15836" customFormat="false" ht="12.75" hidden="false" customHeight="false" outlineLevel="0" collapsed="false">
      <c r="A15836" s="210" t="s">
        <v>31540</v>
      </c>
      <c r="B15836" s="211" t="n">
        <v>12.05</v>
      </c>
    </row>
    <row r="15837" customFormat="false" ht="12.75" hidden="false" customHeight="false" outlineLevel="0" collapsed="false">
      <c r="A15837" s="210" t="s">
        <v>31542</v>
      </c>
      <c r="B15837" s="211" t="n">
        <v>10.97</v>
      </c>
    </row>
    <row r="15838" customFormat="false" ht="12.75" hidden="false" customHeight="false" outlineLevel="0" collapsed="false">
      <c r="A15838" s="210" t="s">
        <v>31543</v>
      </c>
      <c r="B15838" s="211" t="n">
        <v>13.55</v>
      </c>
    </row>
    <row r="15839" customFormat="false" ht="12.75" hidden="false" customHeight="false" outlineLevel="0" collapsed="false">
      <c r="A15839" s="210" t="s">
        <v>31545</v>
      </c>
      <c r="B15839" s="211" t="n">
        <v>12.47</v>
      </c>
    </row>
    <row r="15840" customFormat="false" ht="12.75" hidden="false" customHeight="false" outlineLevel="0" collapsed="false">
      <c r="A15840" s="210" t="s">
        <v>31546</v>
      </c>
      <c r="B15840" s="211" t="n">
        <v>14.87</v>
      </c>
    </row>
    <row r="15841" customFormat="false" ht="12.75" hidden="false" customHeight="false" outlineLevel="0" collapsed="false">
      <c r="A15841" s="210" t="s">
        <v>31548</v>
      </c>
      <c r="B15841" s="211" t="n">
        <v>13.79</v>
      </c>
    </row>
    <row r="15842" customFormat="false" ht="12.75" hidden="false" customHeight="false" outlineLevel="0" collapsed="false">
      <c r="A15842" s="210" t="s">
        <v>31549</v>
      </c>
      <c r="B15842" s="211" t="n">
        <v>11.21</v>
      </c>
    </row>
    <row r="15843" customFormat="false" ht="12.75" hidden="false" customHeight="false" outlineLevel="0" collapsed="false">
      <c r="A15843" s="210" t="s">
        <v>31552</v>
      </c>
      <c r="B15843" s="211" t="n">
        <v>10.13</v>
      </c>
    </row>
    <row r="15844" customFormat="false" ht="12.75" hidden="false" customHeight="false" outlineLevel="0" collapsed="false">
      <c r="A15844" s="210" t="s">
        <v>31553</v>
      </c>
      <c r="B15844" s="211" t="n">
        <v>11.66</v>
      </c>
    </row>
    <row r="15845" customFormat="false" ht="12.75" hidden="false" customHeight="false" outlineLevel="0" collapsed="false">
      <c r="A15845" s="210" t="s">
        <v>31556</v>
      </c>
      <c r="B15845" s="211" t="n">
        <v>10.58</v>
      </c>
    </row>
    <row r="15846" customFormat="false" ht="12.75" hidden="false" customHeight="false" outlineLevel="0" collapsed="false">
      <c r="A15846" s="210" t="s">
        <v>31557</v>
      </c>
      <c r="B15846" s="211" t="n">
        <v>12.59</v>
      </c>
    </row>
    <row r="15847" customFormat="false" ht="12.75" hidden="false" customHeight="false" outlineLevel="0" collapsed="false">
      <c r="A15847" s="210" t="s">
        <v>31559</v>
      </c>
      <c r="B15847" s="211" t="n">
        <v>11.51</v>
      </c>
    </row>
    <row r="15848" customFormat="false" ht="12.75" hidden="false" customHeight="false" outlineLevel="0" collapsed="false">
      <c r="A15848" s="210" t="s">
        <v>31560</v>
      </c>
      <c r="B15848" s="211" t="n">
        <v>14.05</v>
      </c>
    </row>
    <row r="15849" customFormat="false" ht="12.75" hidden="false" customHeight="false" outlineLevel="0" collapsed="false">
      <c r="A15849" s="210" t="s">
        <v>31562</v>
      </c>
      <c r="B15849" s="211" t="n">
        <v>12.97</v>
      </c>
    </row>
    <row r="15850" customFormat="false" ht="12.75" hidden="false" customHeight="false" outlineLevel="0" collapsed="false">
      <c r="A15850" s="210" t="s">
        <v>31563</v>
      </c>
      <c r="B15850" s="211" t="n">
        <v>15.35</v>
      </c>
    </row>
    <row r="15851" customFormat="false" ht="12.75" hidden="false" customHeight="false" outlineLevel="0" collapsed="false">
      <c r="A15851" s="210" t="s">
        <v>31565</v>
      </c>
      <c r="B15851" s="211" t="n">
        <v>14.27</v>
      </c>
    </row>
    <row r="15852" customFormat="false" ht="12.75" hidden="false" customHeight="false" outlineLevel="0" collapsed="false">
      <c r="A15852" s="210" t="s">
        <v>31566</v>
      </c>
      <c r="B15852" s="211" t="n">
        <v>15.42</v>
      </c>
    </row>
    <row r="15853" customFormat="false" ht="12.75" hidden="false" customHeight="false" outlineLevel="0" collapsed="false">
      <c r="A15853" s="210" t="s">
        <v>31568</v>
      </c>
      <c r="B15853" s="211" t="n">
        <v>14.33</v>
      </c>
    </row>
    <row r="15854" customFormat="false" ht="12.75" hidden="false" customHeight="false" outlineLevel="0" collapsed="false">
      <c r="A15854" s="210" t="s">
        <v>31569</v>
      </c>
      <c r="B15854" s="211" t="n">
        <v>12.04</v>
      </c>
    </row>
    <row r="15855" customFormat="false" ht="12.75" hidden="false" customHeight="false" outlineLevel="0" collapsed="false">
      <c r="A15855" s="210" t="s">
        <v>31571</v>
      </c>
      <c r="B15855" s="211" t="n">
        <v>10.95</v>
      </c>
    </row>
    <row r="15856" customFormat="false" ht="12.75" hidden="false" customHeight="false" outlineLevel="0" collapsed="false">
      <c r="A15856" s="210" t="s">
        <v>31572</v>
      </c>
      <c r="B15856" s="211" t="n">
        <v>13.09</v>
      </c>
    </row>
    <row r="15857" customFormat="false" ht="12.75" hidden="false" customHeight="false" outlineLevel="0" collapsed="false">
      <c r="A15857" s="210" t="s">
        <v>31573</v>
      </c>
      <c r="B15857" s="211" t="n">
        <v>12</v>
      </c>
    </row>
    <row r="15858" customFormat="false" ht="12.75" hidden="false" customHeight="false" outlineLevel="0" collapsed="false">
      <c r="A15858" s="210" t="s">
        <v>31574</v>
      </c>
      <c r="B15858" s="211" t="n">
        <v>14.22</v>
      </c>
    </row>
    <row r="15859" customFormat="false" ht="12.75" hidden="false" customHeight="false" outlineLevel="0" collapsed="false">
      <c r="A15859" s="210" t="s">
        <v>31575</v>
      </c>
      <c r="B15859" s="211" t="n">
        <v>13.14</v>
      </c>
    </row>
    <row r="15860" customFormat="false" ht="12.75" hidden="false" customHeight="false" outlineLevel="0" collapsed="false">
      <c r="A15860" s="210" t="s">
        <v>31576</v>
      </c>
      <c r="B15860" s="211" t="n">
        <v>16.11</v>
      </c>
    </row>
    <row r="15861" customFormat="false" ht="12.75" hidden="false" customHeight="false" outlineLevel="0" collapsed="false">
      <c r="A15861" s="210" t="s">
        <v>31577</v>
      </c>
      <c r="B15861" s="211" t="n">
        <v>15.03</v>
      </c>
    </row>
    <row r="15862" customFormat="false" ht="12.75" hidden="false" customHeight="false" outlineLevel="0" collapsed="false">
      <c r="A15862" s="210" t="s">
        <v>31578</v>
      </c>
      <c r="B15862" s="211" t="n">
        <v>18.26</v>
      </c>
    </row>
    <row r="15863" customFormat="false" ht="12.75" hidden="false" customHeight="false" outlineLevel="0" collapsed="false">
      <c r="A15863" s="210" t="s">
        <v>31579</v>
      </c>
      <c r="B15863" s="211" t="n">
        <v>17.18</v>
      </c>
    </row>
    <row r="15864" customFormat="false" ht="12.75" hidden="false" customHeight="false" outlineLevel="0" collapsed="false">
      <c r="A15864" s="210" t="s">
        <v>31580</v>
      </c>
      <c r="B15864" s="211" t="n">
        <v>13.7</v>
      </c>
    </row>
    <row r="15865" customFormat="false" ht="12.75" hidden="false" customHeight="false" outlineLevel="0" collapsed="false">
      <c r="A15865" s="210" t="s">
        <v>31582</v>
      </c>
      <c r="B15865" s="211" t="n">
        <v>12.61</v>
      </c>
    </row>
    <row r="15866" customFormat="false" ht="12.75" hidden="false" customHeight="false" outlineLevel="0" collapsed="false">
      <c r="A15866" s="210" t="s">
        <v>31583</v>
      </c>
      <c r="B15866" s="211" t="n">
        <v>14.57</v>
      </c>
    </row>
    <row r="15867" customFormat="false" ht="12.75" hidden="false" customHeight="false" outlineLevel="0" collapsed="false">
      <c r="A15867" s="210" t="s">
        <v>31584</v>
      </c>
      <c r="B15867" s="211" t="n">
        <v>13.48</v>
      </c>
    </row>
    <row r="15868" customFormat="false" ht="12.75" hidden="false" customHeight="false" outlineLevel="0" collapsed="false">
      <c r="A15868" s="210" t="s">
        <v>31585</v>
      </c>
      <c r="B15868" s="211" t="n">
        <v>15.44</v>
      </c>
    </row>
    <row r="15869" customFormat="false" ht="12.75" hidden="false" customHeight="false" outlineLevel="0" collapsed="false">
      <c r="A15869" s="210" t="s">
        <v>31586</v>
      </c>
      <c r="B15869" s="211" t="n">
        <v>14.35</v>
      </c>
    </row>
    <row r="15870" customFormat="false" ht="12.75" hidden="false" customHeight="false" outlineLevel="0" collapsed="false">
      <c r="A15870" s="210" t="s">
        <v>31587</v>
      </c>
      <c r="B15870" s="211" t="n">
        <v>18.56</v>
      </c>
    </row>
    <row r="15871" customFormat="false" ht="12.75" hidden="false" customHeight="false" outlineLevel="0" collapsed="false">
      <c r="A15871" s="210" t="s">
        <v>31588</v>
      </c>
      <c r="B15871" s="211" t="n">
        <v>17.48</v>
      </c>
    </row>
    <row r="15872" customFormat="false" ht="12.75" hidden="false" customHeight="false" outlineLevel="0" collapsed="false">
      <c r="A15872" s="210" t="s">
        <v>31589</v>
      </c>
      <c r="B15872" s="211" t="n">
        <v>20.3</v>
      </c>
    </row>
    <row r="15873" customFormat="false" ht="12.75" hidden="false" customHeight="false" outlineLevel="0" collapsed="false">
      <c r="A15873" s="210" t="s">
        <v>31590</v>
      </c>
      <c r="B15873" s="211" t="n">
        <v>19.21</v>
      </c>
    </row>
    <row r="15874" customFormat="false" ht="12.75" hidden="false" customHeight="false" outlineLevel="0" collapsed="false">
      <c r="A15874" s="210" t="s">
        <v>31591</v>
      </c>
      <c r="B15874" s="211" t="n">
        <v>10.69</v>
      </c>
    </row>
    <row r="15875" customFormat="false" ht="12.75" hidden="false" customHeight="false" outlineLevel="0" collapsed="false">
      <c r="A15875" s="210" t="s">
        <v>31593</v>
      </c>
      <c r="B15875" s="211" t="n">
        <v>9.61</v>
      </c>
    </row>
    <row r="15876" customFormat="false" ht="12.75" hidden="false" customHeight="false" outlineLevel="0" collapsed="false">
      <c r="A15876" s="210" t="s">
        <v>31594</v>
      </c>
      <c r="B15876" s="211" t="n">
        <v>11.35</v>
      </c>
    </row>
    <row r="15877" customFormat="false" ht="12.75" hidden="false" customHeight="false" outlineLevel="0" collapsed="false">
      <c r="A15877" s="210" t="s">
        <v>31596</v>
      </c>
      <c r="B15877" s="211" t="n">
        <v>10.27</v>
      </c>
    </row>
    <row r="15878" customFormat="false" ht="12.75" hidden="false" customHeight="false" outlineLevel="0" collapsed="false">
      <c r="A15878" s="210" t="s">
        <v>31597</v>
      </c>
      <c r="B15878" s="211" t="n">
        <v>11.97</v>
      </c>
    </row>
    <row r="15879" customFormat="false" ht="12.75" hidden="false" customHeight="false" outlineLevel="0" collapsed="false">
      <c r="A15879" s="210" t="s">
        <v>31599</v>
      </c>
      <c r="B15879" s="211" t="n">
        <v>10.89</v>
      </c>
    </row>
    <row r="15880" customFormat="false" ht="12.75" hidden="false" customHeight="false" outlineLevel="0" collapsed="false">
      <c r="A15880" s="210" t="s">
        <v>31600</v>
      </c>
      <c r="B15880" s="211" t="n">
        <v>12.58</v>
      </c>
    </row>
    <row r="15881" customFormat="false" ht="12.75" hidden="false" customHeight="false" outlineLevel="0" collapsed="false">
      <c r="A15881" s="210" t="s">
        <v>31602</v>
      </c>
      <c r="B15881" s="211" t="n">
        <v>11.5</v>
      </c>
    </row>
    <row r="15882" customFormat="false" ht="12.75" hidden="false" customHeight="false" outlineLevel="0" collapsed="false">
      <c r="A15882" s="210" t="s">
        <v>31603</v>
      </c>
      <c r="B15882" s="211" t="n">
        <v>13.99</v>
      </c>
    </row>
    <row r="15883" customFormat="false" ht="12.75" hidden="false" customHeight="false" outlineLevel="0" collapsed="false">
      <c r="A15883" s="210" t="s">
        <v>31605</v>
      </c>
      <c r="B15883" s="211" t="n">
        <v>12.91</v>
      </c>
    </row>
    <row r="15884" customFormat="false" ht="12.75" hidden="false" customHeight="false" outlineLevel="0" collapsed="false">
      <c r="A15884" s="210" t="s">
        <v>31606</v>
      </c>
      <c r="B15884" s="211" t="n">
        <v>15.37</v>
      </c>
    </row>
    <row r="15885" customFormat="false" ht="12.75" hidden="false" customHeight="false" outlineLevel="0" collapsed="false">
      <c r="A15885" s="210" t="s">
        <v>31608</v>
      </c>
      <c r="B15885" s="211" t="n">
        <v>14.29</v>
      </c>
    </row>
    <row r="15886" customFormat="false" ht="12.75" hidden="false" customHeight="false" outlineLevel="0" collapsed="false">
      <c r="A15886" s="210" t="s">
        <v>31609</v>
      </c>
      <c r="B15886" s="211" t="n">
        <v>12.9</v>
      </c>
    </row>
    <row r="15887" customFormat="false" ht="12.75" hidden="false" customHeight="false" outlineLevel="0" collapsed="false">
      <c r="A15887" s="210" t="s">
        <v>31610</v>
      </c>
      <c r="B15887" s="211" t="n">
        <v>11.82</v>
      </c>
    </row>
    <row r="15888" customFormat="false" ht="12.75" hidden="false" customHeight="false" outlineLevel="0" collapsed="false">
      <c r="A15888" s="210" t="s">
        <v>31611</v>
      </c>
      <c r="B15888" s="211" t="n">
        <v>14.12</v>
      </c>
    </row>
    <row r="15889" customFormat="false" ht="12.75" hidden="false" customHeight="false" outlineLevel="0" collapsed="false">
      <c r="A15889" s="210" t="s">
        <v>31612</v>
      </c>
      <c r="B15889" s="211" t="n">
        <v>13.03</v>
      </c>
    </row>
    <row r="15890" customFormat="false" ht="12.75" hidden="false" customHeight="false" outlineLevel="0" collapsed="false">
      <c r="A15890" s="210" t="s">
        <v>31613</v>
      </c>
      <c r="B15890" s="211" t="n">
        <v>15.08</v>
      </c>
    </row>
    <row r="15891" customFormat="false" ht="12.75" hidden="false" customHeight="false" outlineLevel="0" collapsed="false">
      <c r="A15891" s="210" t="s">
        <v>31614</v>
      </c>
      <c r="B15891" s="211" t="n">
        <v>14</v>
      </c>
    </row>
    <row r="15892" customFormat="false" ht="12.75" hidden="false" customHeight="false" outlineLevel="0" collapsed="false">
      <c r="A15892" s="210" t="s">
        <v>31615</v>
      </c>
      <c r="B15892" s="211" t="n">
        <v>16.85</v>
      </c>
    </row>
    <row r="15893" customFormat="false" ht="12.75" hidden="false" customHeight="false" outlineLevel="0" collapsed="false">
      <c r="A15893" s="210" t="s">
        <v>31616</v>
      </c>
      <c r="B15893" s="211" t="n">
        <v>15.77</v>
      </c>
    </row>
    <row r="15894" customFormat="false" ht="12.75" hidden="false" customHeight="false" outlineLevel="0" collapsed="false">
      <c r="A15894" s="210" t="s">
        <v>31617</v>
      </c>
      <c r="B15894" s="211" t="n">
        <v>18.64</v>
      </c>
    </row>
    <row r="15895" customFormat="false" ht="12.75" hidden="false" customHeight="false" outlineLevel="0" collapsed="false">
      <c r="A15895" s="210" t="s">
        <v>31618</v>
      </c>
      <c r="B15895" s="211" t="n">
        <v>17.55</v>
      </c>
    </row>
    <row r="15896" customFormat="false" ht="12.75" hidden="false" customHeight="false" outlineLevel="0" collapsed="false">
      <c r="A15896" s="210" t="s">
        <v>31619</v>
      </c>
      <c r="B15896" s="211" t="n">
        <v>13.04</v>
      </c>
    </row>
    <row r="15897" customFormat="false" ht="12.75" hidden="false" customHeight="false" outlineLevel="0" collapsed="false">
      <c r="A15897" s="210" t="s">
        <v>31620</v>
      </c>
      <c r="B15897" s="211" t="n">
        <v>11.96</v>
      </c>
    </row>
    <row r="15898" customFormat="false" ht="12.75" hidden="false" customHeight="false" outlineLevel="0" collapsed="false">
      <c r="A15898" s="210" t="s">
        <v>31621</v>
      </c>
      <c r="B15898" s="211" t="n">
        <v>15.42</v>
      </c>
    </row>
    <row r="15899" customFormat="false" ht="12.75" hidden="false" customHeight="false" outlineLevel="0" collapsed="false">
      <c r="A15899" s="210" t="s">
        <v>31622</v>
      </c>
      <c r="B15899" s="211" t="n">
        <v>14.34</v>
      </c>
    </row>
    <row r="15900" customFormat="false" ht="12.75" hidden="false" customHeight="false" outlineLevel="0" collapsed="false">
      <c r="A15900" s="210" t="s">
        <v>31623</v>
      </c>
      <c r="B15900" s="211" t="n">
        <v>16.25</v>
      </c>
    </row>
    <row r="15901" customFormat="false" ht="12.75" hidden="false" customHeight="false" outlineLevel="0" collapsed="false">
      <c r="A15901" s="210" t="s">
        <v>31624</v>
      </c>
      <c r="B15901" s="211" t="n">
        <v>15.17</v>
      </c>
    </row>
    <row r="15902" customFormat="false" ht="12.75" hidden="false" customHeight="false" outlineLevel="0" collapsed="false">
      <c r="A15902" s="210" t="s">
        <v>31625</v>
      </c>
      <c r="B15902" s="211" t="n">
        <v>19.23</v>
      </c>
    </row>
    <row r="15903" customFormat="false" ht="12.75" hidden="false" customHeight="false" outlineLevel="0" collapsed="false">
      <c r="A15903" s="210" t="s">
        <v>31626</v>
      </c>
      <c r="B15903" s="211" t="n">
        <v>18.15</v>
      </c>
    </row>
    <row r="15904" customFormat="false" ht="12.75" hidden="false" customHeight="false" outlineLevel="0" collapsed="false">
      <c r="A15904" s="210" t="s">
        <v>31627</v>
      </c>
      <c r="B15904" s="211" t="n">
        <v>24.48</v>
      </c>
    </row>
    <row r="15905" customFormat="false" ht="12.75" hidden="false" customHeight="false" outlineLevel="0" collapsed="false">
      <c r="A15905" s="210" t="s">
        <v>31628</v>
      </c>
      <c r="B15905" s="211" t="n">
        <v>23.4</v>
      </c>
    </row>
    <row r="15906" customFormat="false" ht="12.75" hidden="false" customHeight="false" outlineLevel="0" collapsed="false">
      <c r="A15906" s="210" t="s">
        <v>31629</v>
      </c>
      <c r="B15906" s="211" t="n">
        <v>10.47</v>
      </c>
    </row>
    <row r="15907" customFormat="false" ht="12.75" hidden="false" customHeight="false" outlineLevel="0" collapsed="false">
      <c r="A15907" s="210" t="s">
        <v>31631</v>
      </c>
      <c r="B15907" s="211" t="n">
        <v>9.39</v>
      </c>
    </row>
    <row r="15908" customFormat="false" ht="12.75" hidden="false" customHeight="false" outlineLevel="0" collapsed="false">
      <c r="A15908" s="210" t="s">
        <v>31632</v>
      </c>
      <c r="B15908" s="211" t="n">
        <v>10.26</v>
      </c>
    </row>
    <row r="15909" customFormat="false" ht="12.75" hidden="false" customHeight="false" outlineLevel="0" collapsed="false">
      <c r="A15909" s="210" t="s">
        <v>31634</v>
      </c>
      <c r="B15909" s="211" t="n">
        <v>9.18</v>
      </c>
    </row>
    <row r="15910" customFormat="false" ht="12.75" hidden="false" customHeight="false" outlineLevel="0" collapsed="false">
      <c r="A15910" s="210" t="s">
        <v>31635</v>
      </c>
      <c r="B15910" s="211" t="n">
        <v>12.75</v>
      </c>
    </row>
    <row r="15911" customFormat="false" ht="12.75" hidden="false" customHeight="false" outlineLevel="0" collapsed="false">
      <c r="A15911" s="210" t="s">
        <v>31637</v>
      </c>
      <c r="B15911" s="211" t="n">
        <v>11.67</v>
      </c>
    </row>
    <row r="15912" customFormat="false" ht="12.75" hidden="false" customHeight="false" outlineLevel="0" collapsed="false">
      <c r="A15912" s="210" t="s">
        <v>31638</v>
      </c>
      <c r="B15912" s="211" t="n">
        <v>13.78</v>
      </c>
    </row>
    <row r="15913" customFormat="false" ht="12.75" hidden="false" customHeight="false" outlineLevel="0" collapsed="false">
      <c r="A15913" s="210" t="s">
        <v>31640</v>
      </c>
      <c r="B15913" s="211" t="n">
        <v>12.7</v>
      </c>
    </row>
    <row r="15914" customFormat="false" ht="12.75" hidden="false" customHeight="false" outlineLevel="0" collapsed="false">
      <c r="A15914" s="210" t="s">
        <v>31641</v>
      </c>
      <c r="B15914" s="211" t="n">
        <v>17.56</v>
      </c>
    </row>
    <row r="15915" customFormat="false" ht="12.75" hidden="false" customHeight="false" outlineLevel="0" collapsed="false">
      <c r="A15915" s="210" t="s">
        <v>31643</v>
      </c>
      <c r="B15915" s="211" t="n">
        <v>16.47</v>
      </c>
    </row>
    <row r="15916" customFormat="false" ht="12.75" hidden="false" customHeight="false" outlineLevel="0" collapsed="false">
      <c r="A15916" s="210" t="s">
        <v>31644</v>
      </c>
      <c r="B15916" s="211" t="n">
        <v>20.22</v>
      </c>
    </row>
    <row r="15917" customFormat="false" ht="12.75" hidden="false" customHeight="false" outlineLevel="0" collapsed="false">
      <c r="A15917" s="210" t="s">
        <v>31646</v>
      </c>
      <c r="B15917" s="211" t="n">
        <v>19.14</v>
      </c>
    </row>
    <row r="15918" customFormat="false" ht="12.75" hidden="false" customHeight="false" outlineLevel="0" collapsed="false">
      <c r="A15918" s="210" t="s">
        <v>31647</v>
      </c>
      <c r="B15918" s="211" t="n">
        <v>12.12</v>
      </c>
    </row>
    <row r="15919" customFormat="false" ht="12.75" hidden="false" customHeight="false" outlineLevel="0" collapsed="false">
      <c r="A15919" s="210" t="s">
        <v>31649</v>
      </c>
      <c r="B15919" s="211" t="n">
        <v>11.04</v>
      </c>
    </row>
    <row r="15920" customFormat="false" ht="12.75" hidden="false" customHeight="false" outlineLevel="0" collapsed="false">
      <c r="A15920" s="210" t="s">
        <v>31650</v>
      </c>
      <c r="B15920" s="211" t="n">
        <v>13.31</v>
      </c>
    </row>
    <row r="15921" customFormat="false" ht="12.75" hidden="false" customHeight="false" outlineLevel="0" collapsed="false">
      <c r="A15921" s="210" t="s">
        <v>31652</v>
      </c>
      <c r="B15921" s="211" t="n">
        <v>12.22</v>
      </c>
    </row>
    <row r="15922" customFormat="false" ht="12.75" hidden="false" customHeight="false" outlineLevel="0" collapsed="false">
      <c r="A15922" s="210" t="s">
        <v>31653</v>
      </c>
      <c r="B15922" s="211" t="n">
        <v>15.64</v>
      </c>
    </row>
    <row r="15923" customFormat="false" ht="12.75" hidden="false" customHeight="false" outlineLevel="0" collapsed="false">
      <c r="A15923" s="210" t="s">
        <v>31655</v>
      </c>
      <c r="B15923" s="211" t="n">
        <v>14.55</v>
      </c>
    </row>
    <row r="15924" customFormat="false" ht="12.75" hidden="false" customHeight="false" outlineLevel="0" collapsed="false">
      <c r="A15924" s="210" t="s">
        <v>31656</v>
      </c>
      <c r="B15924" s="211" t="n">
        <v>18.34</v>
      </c>
    </row>
    <row r="15925" customFormat="false" ht="12.75" hidden="false" customHeight="false" outlineLevel="0" collapsed="false">
      <c r="A15925" s="210" t="s">
        <v>31658</v>
      </c>
      <c r="B15925" s="211" t="n">
        <v>17.26</v>
      </c>
    </row>
    <row r="15926" customFormat="false" ht="12.75" hidden="false" customHeight="false" outlineLevel="0" collapsed="false">
      <c r="A15926" s="210" t="s">
        <v>31659</v>
      </c>
      <c r="B15926" s="211" t="n">
        <v>21.02</v>
      </c>
    </row>
    <row r="15927" customFormat="false" ht="12.75" hidden="false" customHeight="false" outlineLevel="0" collapsed="false">
      <c r="A15927" s="210" t="s">
        <v>31661</v>
      </c>
      <c r="B15927" s="211" t="n">
        <v>19.94</v>
      </c>
    </row>
    <row r="15928" customFormat="false" ht="12.75" hidden="false" customHeight="false" outlineLevel="0" collapsed="false">
      <c r="A15928" s="210" t="s">
        <v>31662</v>
      </c>
      <c r="B15928" s="211" t="n">
        <v>12.53</v>
      </c>
    </row>
    <row r="15929" customFormat="false" ht="12.75" hidden="false" customHeight="false" outlineLevel="0" collapsed="false">
      <c r="A15929" s="210" t="s">
        <v>31664</v>
      </c>
      <c r="B15929" s="211" t="n">
        <v>11.45</v>
      </c>
    </row>
    <row r="15930" customFormat="false" ht="12.75" hidden="false" customHeight="false" outlineLevel="0" collapsed="false">
      <c r="A15930" s="210" t="s">
        <v>31665</v>
      </c>
      <c r="B15930" s="211" t="n">
        <v>14.88</v>
      </c>
    </row>
    <row r="15931" customFormat="false" ht="12.75" hidden="false" customHeight="false" outlineLevel="0" collapsed="false">
      <c r="A15931" s="210" t="s">
        <v>31667</v>
      </c>
      <c r="B15931" s="211" t="n">
        <v>13.8</v>
      </c>
    </row>
    <row r="15932" customFormat="false" ht="12.75" hidden="false" customHeight="false" outlineLevel="0" collapsed="false">
      <c r="A15932" s="210" t="s">
        <v>31668</v>
      </c>
      <c r="B15932" s="211" t="n">
        <v>14.56</v>
      </c>
    </row>
    <row r="15933" customFormat="false" ht="12.75" hidden="false" customHeight="false" outlineLevel="0" collapsed="false">
      <c r="A15933" s="210" t="s">
        <v>31670</v>
      </c>
      <c r="B15933" s="211" t="n">
        <v>13.47</v>
      </c>
    </row>
    <row r="15934" customFormat="false" ht="12.75" hidden="false" customHeight="false" outlineLevel="0" collapsed="false">
      <c r="A15934" s="210" t="s">
        <v>31671</v>
      </c>
      <c r="B15934" s="211" t="n">
        <v>16.75</v>
      </c>
    </row>
    <row r="15935" customFormat="false" ht="12.75" hidden="false" customHeight="false" outlineLevel="0" collapsed="false">
      <c r="A15935" s="210" t="s">
        <v>31673</v>
      </c>
      <c r="B15935" s="211" t="n">
        <v>15.67</v>
      </c>
    </row>
    <row r="15936" customFormat="false" ht="12.75" hidden="false" customHeight="false" outlineLevel="0" collapsed="false">
      <c r="A15936" s="210" t="s">
        <v>31674</v>
      </c>
      <c r="B15936" s="211" t="n">
        <v>21.63</v>
      </c>
    </row>
    <row r="15937" customFormat="false" ht="12.75" hidden="false" customHeight="false" outlineLevel="0" collapsed="false">
      <c r="A15937" s="210" t="s">
        <v>31676</v>
      </c>
      <c r="B15937" s="211" t="n">
        <v>20.54</v>
      </c>
    </row>
    <row r="15938" customFormat="false" ht="12.75" hidden="false" customHeight="false" outlineLevel="0" collapsed="false">
      <c r="A15938" s="210" t="s">
        <v>31677</v>
      </c>
      <c r="B15938" s="211" t="n">
        <v>52.25</v>
      </c>
    </row>
    <row r="15939" customFormat="false" ht="12.75" hidden="false" customHeight="false" outlineLevel="0" collapsed="false">
      <c r="A15939" s="210" t="s">
        <v>31680</v>
      </c>
      <c r="B15939" s="211" t="n">
        <v>50.68</v>
      </c>
    </row>
    <row r="15940" customFormat="false" ht="12.75" hidden="false" customHeight="false" outlineLevel="0" collapsed="false">
      <c r="A15940" s="210" t="s">
        <v>31681</v>
      </c>
      <c r="B15940" s="211" t="n">
        <v>60.53</v>
      </c>
    </row>
    <row r="15941" customFormat="false" ht="12.75" hidden="false" customHeight="false" outlineLevel="0" collapsed="false">
      <c r="A15941" s="210" t="s">
        <v>31684</v>
      </c>
      <c r="B15941" s="211" t="n">
        <v>58.8</v>
      </c>
    </row>
    <row r="15942" customFormat="false" ht="12.75" hidden="false" customHeight="false" outlineLevel="0" collapsed="false">
      <c r="A15942" s="210" t="s">
        <v>31685</v>
      </c>
      <c r="B15942" s="211" t="n">
        <v>8.18</v>
      </c>
    </row>
    <row r="15943" customFormat="false" ht="12.75" hidden="false" customHeight="false" outlineLevel="0" collapsed="false">
      <c r="A15943" s="210" t="s">
        <v>31688</v>
      </c>
      <c r="B15943" s="211" t="n">
        <v>7.56</v>
      </c>
    </row>
    <row r="15944" customFormat="false" ht="12.75" hidden="false" customHeight="false" outlineLevel="0" collapsed="false">
      <c r="A15944" s="210" t="s">
        <v>31689</v>
      </c>
      <c r="B15944" s="211" t="n">
        <v>14.94</v>
      </c>
    </row>
    <row r="15945" customFormat="false" ht="12.75" hidden="false" customHeight="false" outlineLevel="0" collapsed="false">
      <c r="A15945" s="210" t="s">
        <v>31692</v>
      </c>
      <c r="B15945" s="211" t="n">
        <v>14.16</v>
      </c>
    </row>
    <row r="15946" customFormat="false" ht="12.75" hidden="false" customHeight="false" outlineLevel="0" collapsed="false">
      <c r="A15946" s="210" t="s">
        <v>31693</v>
      </c>
      <c r="B15946" s="211" t="n">
        <v>17.57</v>
      </c>
    </row>
    <row r="15947" customFormat="false" ht="12.75" hidden="false" customHeight="false" outlineLevel="0" collapsed="false">
      <c r="A15947" s="210" t="s">
        <v>31695</v>
      </c>
      <c r="B15947" s="211" t="n">
        <v>16.63</v>
      </c>
    </row>
    <row r="15948" customFormat="false" ht="12.75" hidden="false" customHeight="false" outlineLevel="0" collapsed="false">
      <c r="A15948" s="210" t="s">
        <v>31696</v>
      </c>
      <c r="B15948" s="211" t="n">
        <v>15.61</v>
      </c>
    </row>
    <row r="15949" customFormat="false" ht="12.75" hidden="false" customHeight="false" outlineLevel="0" collapsed="false">
      <c r="A15949" s="210" t="s">
        <v>31699</v>
      </c>
      <c r="B15949" s="211" t="n">
        <v>14.67</v>
      </c>
    </row>
    <row r="15950" customFormat="false" ht="12.75" hidden="false" customHeight="false" outlineLevel="0" collapsed="false">
      <c r="A15950" s="210" t="s">
        <v>31700</v>
      </c>
      <c r="B15950" s="211" t="n">
        <v>18.27</v>
      </c>
    </row>
    <row r="15951" customFormat="false" ht="12.75" hidden="false" customHeight="false" outlineLevel="0" collapsed="false">
      <c r="A15951" s="210" t="s">
        <v>31703</v>
      </c>
      <c r="B15951" s="211" t="n">
        <v>17.02</v>
      </c>
    </row>
    <row r="15952" customFormat="false" ht="12.75" hidden="false" customHeight="false" outlineLevel="0" collapsed="false">
      <c r="A15952" s="210" t="s">
        <v>31704</v>
      </c>
      <c r="B15952" s="211" t="n">
        <v>20.33</v>
      </c>
    </row>
    <row r="15953" customFormat="false" ht="12.75" hidden="false" customHeight="false" outlineLevel="0" collapsed="false">
      <c r="A15953" s="210" t="s">
        <v>31707</v>
      </c>
      <c r="B15953" s="211" t="n">
        <v>19.08</v>
      </c>
    </row>
    <row r="15954" customFormat="false" ht="12.75" hidden="false" customHeight="false" outlineLevel="0" collapsed="false">
      <c r="A15954" s="210" t="s">
        <v>31708</v>
      </c>
      <c r="B15954" s="211" t="n">
        <v>11.6</v>
      </c>
    </row>
    <row r="15955" customFormat="false" ht="12.75" hidden="false" customHeight="false" outlineLevel="0" collapsed="false">
      <c r="A15955" s="210" t="s">
        <v>31711</v>
      </c>
      <c r="B15955" s="211" t="n">
        <v>10.98</v>
      </c>
    </row>
    <row r="15956" customFormat="false" ht="12.75" hidden="false" customHeight="false" outlineLevel="0" collapsed="false">
      <c r="A15956" s="210" t="s">
        <v>31712</v>
      </c>
      <c r="B15956" s="211" t="n">
        <v>12.57</v>
      </c>
    </row>
    <row r="15957" customFormat="false" ht="12.75" hidden="false" customHeight="false" outlineLevel="0" collapsed="false">
      <c r="A15957" s="210" t="s">
        <v>31715</v>
      </c>
      <c r="B15957" s="211" t="n">
        <v>11.95</v>
      </c>
    </row>
    <row r="15958" customFormat="false" ht="12.75" hidden="false" customHeight="false" outlineLevel="0" collapsed="false">
      <c r="A15958" s="210" t="s">
        <v>31716</v>
      </c>
      <c r="B15958" s="211" t="n">
        <v>8.49</v>
      </c>
    </row>
    <row r="15959" customFormat="false" ht="12.75" hidden="false" customHeight="false" outlineLevel="0" collapsed="false">
      <c r="A15959" s="210" t="s">
        <v>31718</v>
      </c>
      <c r="B15959" s="211" t="n">
        <v>7.87</v>
      </c>
    </row>
    <row r="15960" customFormat="false" ht="12.75" hidden="false" customHeight="false" outlineLevel="0" collapsed="false">
      <c r="A15960" s="210" t="s">
        <v>31719</v>
      </c>
      <c r="B15960" s="211" t="n">
        <v>10.34</v>
      </c>
    </row>
    <row r="15961" customFormat="false" ht="12.75" hidden="false" customHeight="false" outlineLevel="0" collapsed="false">
      <c r="A15961" s="210" t="s">
        <v>31721</v>
      </c>
      <c r="B15961" s="211" t="n">
        <v>9.72</v>
      </c>
    </row>
    <row r="15962" customFormat="false" ht="12.75" hidden="false" customHeight="false" outlineLevel="0" collapsed="false">
      <c r="A15962" s="210" t="s">
        <v>31722</v>
      </c>
      <c r="B15962" s="211" t="n">
        <v>32.18</v>
      </c>
    </row>
    <row r="15963" customFormat="false" ht="12.75" hidden="false" customHeight="false" outlineLevel="0" collapsed="false">
      <c r="A15963" s="210" t="s">
        <v>31725</v>
      </c>
      <c r="B15963" s="211" t="n">
        <v>29.04</v>
      </c>
    </row>
    <row r="15964" customFormat="false" ht="12.75" hidden="false" customHeight="false" outlineLevel="0" collapsed="false">
      <c r="A15964" s="210" t="s">
        <v>31726</v>
      </c>
      <c r="B15964" s="211" t="n">
        <v>90.28</v>
      </c>
    </row>
    <row r="15965" customFormat="false" ht="12.75" hidden="false" customHeight="false" outlineLevel="0" collapsed="false">
      <c r="A15965" s="210" t="s">
        <v>31729</v>
      </c>
      <c r="B15965" s="211" t="n">
        <v>84.86</v>
      </c>
    </row>
    <row r="15966" customFormat="false" ht="12.75" hidden="false" customHeight="false" outlineLevel="0" collapsed="false">
      <c r="A15966" s="210" t="s">
        <v>31730</v>
      </c>
      <c r="B15966" s="211" t="n">
        <v>9.2</v>
      </c>
    </row>
    <row r="15967" customFormat="false" ht="12.75" hidden="false" customHeight="false" outlineLevel="0" collapsed="false">
      <c r="A15967" s="210" t="s">
        <v>31732</v>
      </c>
      <c r="B15967" s="211" t="n">
        <v>8.58</v>
      </c>
    </row>
    <row r="15968" customFormat="false" ht="12.75" hidden="false" customHeight="false" outlineLevel="0" collapsed="false">
      <c r="A15968" s="210" t="s">
        <v>31733</v>
      </c>
      <c r="B15968" s="211" t="n">
        <v>8.31</v>
      </c>
    </row>
    <row r="15969" customFormat="false" ht="12.75" hidden="false" customHeight="false" outlineLevel="0" collapsed="false">
      <c r="A15969" s="210" t="s">
        <v>31735</v>
      </c>
      <c r="B15969" s="211" t="n">
        <v>7.69</v>
      </c>
    </row>
    <row r="15970" customFormat="false" ht="12.75" hidden="false" customHeight="false" outlineLevel="0" collapsed="false">
      <c r="A15970" s="210" t="s">
        <v>31736</v>
      </c>
      <c r="B15970" s="211" t="n">
        <v>1.84</v>
      </c>
    </row>
    <row r="15971" customFormat="false" ht="12.75" hidden="false" customHeight="false" outlineLevel="0" collapsed="false">
      <c r="A15971" s="210" t="s">
        <v>31738</v>
      </c>
      <c r="B15971" s="211" t="n">
        <v>1.75</v>
      </c>
    </row>
    <row r="15972" customFormat="false" ht="12.75" hidden="false" customHeight="false" outlineLevel="0" collapsed="false">
      <c r="A15972" s="210" t="s">
        <v>31739</v>
      </c>
      <c r="B15972" s="211" t="n">
        <v>14.92</v>
      </c>
    </row>
    <row r="15973" customFormat="false" ht="12.75" hidden="false" customHeight="false" outlineLevel="0" collapsed="false">
      <c r="A15973" s="210" t="s">
        <v>31741</v>
      </c>
      <c r="B15973" s="211" t="n">
        <v>14.3</v>
      </c>
    </row>
    <row r="15974" customFormat="false" ht="12.75" hidden="false" customHeight="false" outlineLevel="0" collapsed="false">
      <c r="A15974" s="210" t="s">
        <v>31742</v>
      </c>
      <c r="B15974" s="211" t="n">
        <v>15</v>
      </c>
    </row>
    <row r="15975" customFormat="false" ht="12.75" hidden="false" customHeight="false" outlineLevel="0" collapsed="false">
      <c r="A15975" s="210" t="s">
        <v>31744</v>
      </c>
      <c r="B15975" s="211" t="n">
        <v>14.38</v>
      </c>
    </row>
    <row r="15976" customFormat="false" ht="12.75" hidden="false" customHeight="false" outlineLevel="0" collapsed="false">
      <c r="A15976" s="210" t="s">
        <v>31745</v>
      </c>
      <c r="B15976" s="211" t="n">
        <v>23.5</v>
      </c>
    </row>
    <row r="15977" customFormat="false" ht="12.75" hidden="false" customHeight="false" outlineLevel="0" collapsed="false">
      <c r="A15977" s="210" t="s">
        <v>31747</v>
      </c>
      <c r="B15977" s="211" t="n">
        <v>22.88</v>
      </c>
    </row>
    <row r="15978" customFormat="false" ht="12.75" hidden="false" customHeight="false" outlineLevel="0" collapsed="false">
      <c r="A15978" s="210" t="s">
        <v>31748</v>
      </c>
      <c r="B15978" s="211" t="n">
        <v>25.2</v>
      </c>
    </row>
    <row r="15979" customFormat="false" ht="12.75" hidden="false" customHeight="false" outlineLevel="0" collapsed="false">
      <c r="A15979" s="210" t="s">
        <v>31750</v>
      </c>
      <c r="B15979" s="211" t="n">
        <v>24.58</v>
      </c>
    </row>
    <row r="15980" customFormat="false" ht="12.75" hidden="false" customHeight="false" outlineLevel="0" collapsed="false">
      <c r="A15980" s="210" t="s">
        <v>31751</v>
      </c>
      <c r="B15980" s="211" t="n">
        <v>16.1</v>
      </c>
    </row>
    <row r="15981" customFormat="false" ht="12.75" hidden="false" customHeight="false" outlineLevel="0" collapsed="false">
      <c r="A15981" s="210" t="s">
        <v>31753</v>
      </c>
      <c r="B15981" s="211" t="n">
        <v>15.48</v>
      </c>
    </row>
    <row r="15982" customFormat="false" ht="12.75" hidden="false" customHeight="false" outlineLevel="0" collapsed="false">
      <c r="A15982" s="210" t="s">
        <v>31754</v>
      </c>
      <c r="B15982" s="211" t="n">
        <v>15</v>
      </c>
    </row>
    <row r="15983" customFormat="false" ht="12.75" hidden="false" customHeight="false" outlineLevel="0" collapsed="false">
      <c r="A15983" s="210" t="s">
        <v>31756</v>
      </c>
      <c r="B15983" s="211" t="n">
        <v>14.38</v>
      </c>
    </row>
    <row r="15984" customFormat="false" ht="12.75" hidden="false" customHeight="false" outlineLevel="0" collapsed="false">
      <c r="A15984" s="210" t="s">
        <v>31757</v>
      </c>
      <c r="B15984" s="211" t="n">
        <v>5.65</v>
      </c>
    </row>
    <row r="15985" customFormat="false" ht="12.75" hidden="false" customHeight="false" outlineLevel="0" collapsed="false">
      <c r="A15985" s="210" t="s">
        <v>31759</v>
      </c>
      <c r="B15985" s="211" t="n">
        <v>5.18</v>
      </c>
    </row>
    <row r="15986" customFormat="false" ht="12.75" hidden="false" customHeight="false" outlineLevel="0" collapsed="false">
      <c r="A15986" s="210" t="s">
        <v>31760</v>
      </c>
      <c r="B15986" s="211" t="n">
        <v>8.33</v>
      </c>
    </row>
    <row r="15987" customFormat="false" ht="12.75" hidden="false" customHeight="false" outlineLevel="0" collapsed="false">
      <c r="A15987" s="210" t="s">
        <v>31762</v>
      </c>
      <c r="B15987" s="211" t="n">
        <v>8.18</v>
      </c>
    </row>
    <row r="15988" customFormat="false" ht="12.75" hidden="false" customHeight="false" outlineLevel="0" collapsed="false">
      <c r="A15988" s="210" t="s">
        <v>31763</v>
      </c>
      <c r="B15988" s="211" t="n">
        <v>3.2</v>
      </c>
    </row>
    <row r="15989" customFormat="false" ht="12.75" hidden="false" customHeight="false" outlineLevel="0" collapsed="false">
      <c r="A15989" s="210" t="s">
        <v>31765</v>
      </c>
      <c r="B15989" s="211" t="n">
        <v>3.05</v>
      </c>
    </row>
    <row r="15990" customFormat="false" ht="12.75" hidden="false" customHeight="false" outlineLevel="0" collapsed="false">
      <c r="A15990" s="210" t="s">
        <v>31766</v>
      </c>
      <c r="B15990" s="211" t="n">
        <v>9.66</v>
      </c>
    </row>
    <row r="15991" customFormat="false" ht="12.75" hidden="false" customHeight="false" outlineLevel="0" collapsed="false">
      <c r="A15991" s="210" t="s">
        <v>31768</v>
      </c>
      <c r="B15991" s="211" t="n">
        <v>9.35</v>
      </c>
    </row>
    <row r="15992" customFormat="false" ht="12.75" hidden="false" customHeight="false" outlineLevel="0" collapsed="false">
      <c r="A15992" s="210" t="s">
        <v>31769</v>
      </c>
      <c r="B15992" s="211" t="n">
        <v>19.33</v>
      </c>
    </row>
    <row r="15993" customFormat="false" ht="12.75" hidden="false" customHeight="false" outlineLevel="0" collapsed="false">
      <c r="A15993" s="210" t="s">
        <v>31771</v>
      </c>
      <c r="B15993" s="211" t="n">
        <v>19.02</v>
      </c>
    </row>
    <row r="15994" customFormat="false" ht="12.75" hidden="false" customHeight="false" outlineLevel="0" collapsed="false">
      <c r="A15994" s="210" t="s">
        <v>31772</v>
      </c>
      <c r="B15994" s="211" t="n">
        <v>9.66</v>
      </c>
    </row>
    <row r="15995" customFormat="false" ht="12.75" hidden="false" customHeight="false" outlineLevel="0" collapsed="false">
      <c r="A15995" s="210" t="s">
        <v>31774</v>
      </c>
      <c r="B15995" s="211" t="n">
        <v>9.35</v>
      </c>
    </row>
    <row r="15996" customFormat="false" ht="12.75" hidden="false" customHeight="false" outlineLevel="0" collapsed="false">
      <c r="A15996" s="210" t="s">
        <v>31775</v>
      </c>
      <c r="B15996" s="211" t="n">
        <v>14.61</v>
      </c>
    </row>
    <row r="15997" customFormat="false" ht="12.75" hidden="false" customHeight="false" outlineLevel="0" collapsed="false">
      <c r="A15997" s="210" t="s">
        <v>31777</v>
      </c>
      <c r="B15997" s="211" t="n">
        <v>14.3</v>
      </c>
    </row>
    <row r="15998" customFormat="false" ht="12.75" hidden="false" customHeight="false" outlineLevel="0" collapsed="false">
      <c r="A15998" s="210" t="s">
        <v>31778</v>
      </c>
      <c r="B15998" s="211" t="n">
        <v>11.81</v>
      </c>
    </row>
    <row r="15999" customFormat="false" ht="12.75" hidden="false" customHeight="false" outlineLevel="0" collapsed="false">
      <c r="A15999" s="210" t="s">
        <v>31780</v>
      </c>
      <c r="B15999" s="211" t="n">
        <v>11.5</v>
      </c>
    </row>
    <row r="16000" customFormat="false" ht="12.75" hidden="false" customHeight="false" outlineLevel="0" collapsed="false">
      <c r="A16000" s="210" t="s">
        <v>31781</v>
      </c>
      <c r="B16000" s="211" t="n">
        <v>38.4</v>
      </c>
    </row>
    <row r="16001" customFormat="false" ht="12.75" hidden="false" customHeight="false" outlineLevel="0" collapsed="false">
      <c r="A16001" s="210" t="s">
        <v>31783</v>
      </c>
      <c r="B16001" s="211" t="n">
        <v>38.09</v>
      </c>
    </row>
    <row r="16002" customFormat="false" ht="12.75" hidden="false" customHeight="false" outlineLevel="0" collapsed="false">
      <c r="A16002" s="210" t="s">
        <v>31784</v>
      </c>
      <c r="B16002" s="211" t="n">
        <v>19.5</v>
      </c>
    </row>
    <row r="16003" customFormat="false" ht="12.75" hidden="false" customHeight="false" outlineLevel="0" collapsed="false">
      <c r="A16003" s="210" t="s">
        <v>31786</v>
      </c>
      <c r="B16003" s="211" t="n">
        <v>19.19</v>
      </c>
    </row>
    <row r="16004" customFormat="false" ht="12.75" hidden="false" customHeight="false" outlineLevel="0" collapsed="false">
      <c r="A16004" s="210" t="s">
        <v>31787</v>
      </c>
      <c r="B16004" s="211" t="n">
        <v>22.45</v>
      </c>
    </row>
    <row r="16005" customFormat="false" ht="12.75" hidden="false" customHeight="false" outlineLevel="0" collapsed="false">
      <c r="A16005" s="210" t="s">
        <v>31789</v>
      </c>
      <c r="B16005" s="211" t="n">
        <v>22.14</v>
      </c>
    </row>
    <row r="16006" customFormat="false" ht="12.75" hidden="false" customHeight="false" outlineLevel="0" collapsed="false">
      <c r="A16006" s="210" t="s">
        <v>31790</v>
      </c>
      <c r="B16006" s="211" t="n">
        <v>22.98</v>
      </c>
    </row>
    <row r="16007" customFormat="false" ht="12.75" hidden="false" customHeight="false" outlineLevel="0" collapsed="false">
      <c r="A16007" s="210" t="s">
        <v>31792</v>
      </c>
      <c r="B16007" s="211" t="n">
        <v>22.67</v>
      </c>
    </row>
    <row r="16008" customFormat="false" ht="12.75" hidden="false" customHeight="false" outlineLevel="0" collapsed="false">
      <c r="A16008" s="210" t="s">
        <v>31793</v>
      </c>
      <c r="B16008" s="211" t="n">
        <v>15.95</v>
      </c>
    </row>
    <row r="16009" customFormat="false" ht="12.75" hidden="false" customHeight="false" outlineLevel="0" collapsed="false">
      <c r="A16009" s="210" t="s">
        <v>31795</v>
      </c>
      <c r="B16009" s="211" t="n">
        <v>15.33</v>
      </c>
    </row>
    <row r="16010" customFormat="false" ht="12.75" hidden="false" customHeight="false" outlineLevel="0" collapsed="false">
      <c r="A16010" s="210" t="s">
        <v>31796</v>
      </c>
      <c r="B16010" s="211" t="n">
        <v>17.06</v>
      </c>
    </row>
    <row r="16011" customFormat="false" ht="12.75" hidden="false" customHeight="false" outlineLevel="0" collapsed="false">
      <c r="A16011" s="210" t="s">
        <v>31798</v>
      </c>
      <c r="B16011" s="211" t="n">
        <v>16.44</v>
      </c>
    </row>
    <row r="16012" customFormat="false" ht="12.75" hidden="false" customHeight="false" outlineLevel="0" collapsed="false">
      <c r="A16012" s="210" t="s">
        <v>31799</v>
      </c>
      <c r="B16012" s="211" t="n">
        <v>23.02</v>
      </c>
    </row>
    <row r="16013" customFormat="false" ht="12.75" hidden="false" customHeight="false" outlineLevel="0" collapsed="false">
      <c r="A16013" s="210" t="s">
        <v>31801</v>
      </c>
      <c r="B16013" s="211" t="n">
        <v>22.55</v>
      </c>
    </row>
    <row r="16014" customFormat="false" ht="12.75" hidden="false" customHeight="false" outlineLevel="0" collapsed="false">
      <c r="A16014" s="210" t="s">
        <v>31802</v>
      </c>
      <c r="B16014" s="211" t="n">
        <v>23.23</v>
      </c>
    </row>
    <row r="16015" customFormat="false" ht="12.75" hidden="false" customHeight="false" outlineLevel="0" collapsed="false">
      <c r="A16015" s="210" t="s">
        <v>31804</v>
      </c>
      <c r="B16015" s="211" t="n">
        <v>22.76</v>
      </c>
    </row>
    <row r="16016" customFormat="false" ht="12.75" hidden="false" customHeight="false" outlineLevel="0" collapsed="false">
      <c r="A16016" s="210" t="s">
        <v>31805</v>
      </c>
      <c r="B16016" s="211" t="n">
        <v>40.44</v>
      </c>
    </row>
    <row r="16017" customFormat="false" ht="12.75" hidden="false" customHeight="false" outlineLevel="0" collapsed="false">
      <c r="A16017" s="210" t="s">
        <v>31807</v>
      </c>
      <c r="B16017" s="211" t="n">
        <v>39.82</v>
      </c>
    </row>
    <row r="16018" customFormat="false" ht="12.75" hidden="false" customHeight="false" outlineLevel="0" collapsed="false">
      <c r="A16018" s="210" t="s">
        <v>31808</v>
      </c>
      <c r="B16018" s="211" t="n">
        <v>52.12</v>
      </c>
    </row>
    <row r="16019" customFormat="false" ht="12.75" hidden="false" customHeight="false" outlineLevel="0" collapsed="false">
      <c r="A16019" s="210" t="s">
        <v>31810</v>
      </c>
      <c r="B16019" s="211" t="n">
        <v>51.5</v>
      </c>
    </row>
    <row r="16020" customFormat="false" ht="12.75" hidden="false" customHeight="false" outlineLevel="0" collapsed="false">
      <c r="A16020" s="210" t="s">
        <v>31811</v>
      </c>
      <c r="B16020" s="211" t="n">
        <v>19.8</v>
      </c>
    </row>
    <row r="16021" customFormat="false" ht="12.75" hidden="false" customHeight="false" outlineLevel="0" collapsed="false">
      <c r="A16021" s="210" t="s">
        <v>31813</v>
      </c>
      <c r="B16021" s="211" t="n">
        <v>19.33</v>
      </c>
    </row>
    <row r="16022" customFormat="false" ht="12.75" hidden="false" customHeight="false" outlineLevel="0" collapsed="false">
      <c r="A16022" s="210" t="s">
        <v>31814</v>
      </c>
      <c r="B16022" s="211" t="n">
        <v>37.52</v>
      </c>
    </row>
    <row r="16023" customFormat="false" ht="12.75" hidden="false" customHeight="false" outlineLevel="0" collapsed="false">
      <c r="A16023" s="210" t="s">
        <v>31816</v>
      </c>
      <c r="B16023" s="211" t="n">
        <v>37.05</v>
      </c>
    </row>
    <row r="16024" customFormat="false" ht="12.75" hidden="false" customHeight="false" outlineLevel="0" collapsed="false">
      <c r="A16024" s="210" t="s">
        <v>31817</v>
      </c>
      <c r="B16024" s="211" t="n">
        <v>45.28</v>
      </c>
    </row>
    <row r="16025" customFormat="false" ht="12.75" hidden="false" customHeight="false" outlineLevel="0" collapsed="false">
      <c r="A16025" s="210" t="s">
        <v>31819</v>
      </c>
      <c r="B16025" s="211" t="n">
        <v>44.81</v>
      </c>
    </row>
    <row r="16026" customFormat="false" ht="12.75" hidden="false" customHeight="false" outlineLevel="0" collapsed="false">
      <c r="A16026" s="210" t="s">
        <v>31820</v>
      </c>
      <c r="B16026" s="211" t="n">
        <v>35.56</v>
      </c>
    </row>
    <row r="16027" customFormat="false" ht="12.75" hidden="false" customHeight="false" outlineLevel="0" collapsed="false">
      <c r="A16027" s="210" t="s">
        <v>31822</v>
      </c>
      <c r="B16027" s="211" t="n">
        <v>34.94</v>
      </c>
    </row>
    <row r="16028" customFormat="false" ht="12.75" hidden="false" customHeight="false" outlineLevel="0" collapsed="false">
      <c r="A16028" s="210" t="s">
        <v>31823</v>
      </c>
      <c r="B16028" s="211" t="n">
        <v>29.51</v>
      </c>
    </row>
    <row r="16029" customFormat="false" ht="12.75" hidden="false" customHeight="false" outlineLevel="0" collapsed="false">
      <c r="A16029" s="210" t="s">
        <v>31825</v>
      </c>
      <c r="B16029" s="211" t="n">
        <v>28.89</v>
      </c>
    </row>
    <row r="16030" customFormat="false" ht="12.75" hidden="false" customHeight="false" outlineLevel="0" collapsed="false">
      <c r="A16030" s="210" t="s">
        <v>31826</v>
      </c>
      <c r="B16030" s="211" t="n">
        <v>40.85</v>
      </c>
    </row>
    <row r="16031" customFormat="false" ht="12.75" hidden="false" customHeight="false" outlineLevel="0" collapsed="false">
      <c r="A16031" s="210" t="s">
        <v>31828</v>
      </c>
      <c r="B16031" s="211" t="n">
        <v>40.23</v>
      </c>
    </row>
    <row r="16032" customFormat="false" ht="12.75" hidden="false" customHeight="false" outlineLevel="0" collapsed="false">
      <c r="A16032" s="210" t="s">
        <v>31829</v>
      </c>
      <c r="B16032" s="211" t="n">
        <v>43.33</v>
      </c>
    </row>
    <row r="16033" customFormat="false" ht="12.75" hidden="false" customHeight="false" outlineLevel="0" collapsed="false">
      <c r="A16033" s="210" t="s">
        <v>31831</v>
      </c>
      <c r="B16033" s="211" t="n">
        <v>42.71</v>
      </c>
    </row>
    <row r="16034" customFormat="false" ht="12.75" hidden="false" customHeight="false" outlineLevel="0" collapsed="false">
      <c r="A16034" s="210" t="s">
        <v>31832</v>
      </c>
      <c r="B16034" s="211" t="n">
        <v>56.59</v>
      </c>
    </row>
    <row r="16035" customFormat="false" ht="12.75" hidden="false" customHeight="false" outlineLevel="0" collapsed="false">
      <c r="A16035" s="210" t="s">
        <v>31834</v>
      </c>
      <c r="B16035" s="211" t="n">
        <v>55.97</v>
      </c>
    </row>
    <row r="16036" customFormat="false" ht="12.75" hidden="false" customHeight="false" outlineLevel="0" collapsed="false">
      <c r="A16036" s="210" t="s">
        <v>31835</v>
      </c>
      <c r="B16036" s="211" t="n">
        <v>64.9</v>
      </c>
    </row>
    <row r="16037" customFormat="false" ht="12.75" hidden="false" customHeight="false" outlineLevel="0" collapsed="false">
      <c r="A16037" s="210" t="s">
        <v>31837</v>
      </c>
      <c r="B16037" s="211" t="n">
        <v>64.28</v>
      </c>
    </row>
    <row r="16038" customFormat="false" ht="12.75" hidden="false" customHeight="false" outlineLevel="0" collapsed="false">
      <c r="A16038" s="210" t="s">
        <v>31838</v>
      </c>
      <c r="B16038" s="211" t="n">
        <v>72.43</v>
      </c>
    </row>
    <row r="16039" customFormat="false" ht="12.75" hidden="false" customHeight="false" outlineLevel="0" collapsed="false">
      <c r="A16039" s="210" t="s">
        <v>31840</v>
      </c>
      <c r="B16039" s="211" t="n">
        <v>71.81</v>
      </c>
    </row>
    <row r="16040" customFormat="false" ht="12.75" hidden="false" customHeight="false" outlineLevel="0" collapsed="false">
      <c r="A16040" s="210" t="s">
        <v>31841</v>
      </c>
      <c r="B16040" s="211" t="n">
        <v>334.3</v>
      </c>
    </row>
    <row r="16041" customFormat="false" ht="12.75" hidden="false" customHeight="false" outlineLevel="0" collapsed="false">
      <c r="A16041" s="210" t="s">
        <v>31843</v>
      </c>
      <c r="B16041" s="211" t="n">
        <v>333.68</v>
      </c>
    </row>
    <row r="16042" customFormat="false" ht="12.75" hidden="false" customHeight="false" outlineLevel="0" collapsed="false">
      <c r="A16042" s="210" t="s">
        <v>31844</v>
      </c>
      <c r="B16042" s="211" t="n">
        <v>9.71</v>
      </c>
    </row>
    <row r="16043" customFormat="false" ht="12.75" hidden="false" customHeight="false" outlineLevel="0" collapsed="false">
      <c r="A16043" s="210" t="s">
        <v>31846</v>
      </c>
      <c r="B16043" s="211" t="n">
        <v>9.56</v>
      </c>
    </row>
    <row r="16044" customFormat="false" ht="12.75" hidden="false" customHeight="false" outlineLevel="0" collapsed="false">
      <c r="A16044" s="210" t="s">
        <v>31847</v>
      </c>
      <c r="B16044" s="211" t="n">
        <v>9</v>
      </c>
    </row>
    <row r="16045" customFormat="false" ht="12.75" hidden="false" customHeight="false" outlineLevel="0" collapsed="false">
      <c r="A16045" s="210" t="s">
        <v>31849</v>
      </c>
      <c r="B16045" s="211" t="n">
        <v>8.85</v>
      </c>
    </row>
    <row r="16046" customFormat="false" ht="12.75" hidden="false" customHeight="false" outlineLevel="0" collapsed="false">
      <c r="A16046" s="210" t="s">
        <v>31850</v>
      </c>
      <c r="B16046" s="211" t="n">
        <v>10.91</v>
      </c>
    </row>
    <row r="16047" customFormat="false" ht="12.75" hidden="false" customHeight="false" outlineLevel="0" collapsed="false">
      <c r="A16047" s="210" t="s">
        <v>31852</v>
      </c>
      <c r="B16047" s="211" t="n">
        <v>10.76</v>
      </c>
    </row>
    <row r="16048" customFormat="false" ht="12.75" hidden="false" customHeight="false" outlineLevel="0" collapsed="false">
      <c r="A16048" s="210" t="s">
        <v>31853</v>
      </c>
      <c r="B16048" s="211" t="n">
        <v>9.23</v>
      </c>
    </row>
    <row r="16049" customFormat="false" ht="12.75" hidden="false" customHeight="false" outlineLevel="0" collapsed="false">
      <c r="A16049" s="210" t="s">
        <v>31855</v>
      </c>
      <c r="B16049" s="211" t="n">
        <v>9.08</v>
      </c>
    </row>
    <row r="16050" customFormat="false" ht="12.75" hidden="false" customHeight="false" outlineLevel="0" collapsed="false">
      <c r="A16050" s="210" t="s">
        <v>31856</v>
      </c>
      <c r="B16050" s="211" t="n">
        <v>21.67</v>
      </c>
    </row>
    <row r="16051" customFormat="false" ht="12.75" hidden="false" customHeight="false" outlineLevel="0" collapsed="false">
      <c r="A16051" s="210" t="s">
        <v>31858</v>
      </c>
      <c r="B16051" s="211" t="n">
        <v>21.52</v>
      </c>
    </row>
    <row r="16052" customFormat="false" ht="12.75" hidden="false" customHeight="false" outlineLevel="0" collapsed="false">
      <c r="A16052" s="210" t="s">
        <v>31859</v>
      </c>
      <c r="B16052" s="211" t="n">
        <v>24.76</v>
      </c>
    </row>
    <row r="16053" customFormat="false" ht="12.75" hidden="false" customHeight="false" outlineLevel="0" collapsed="false">
      <c r="A16053" s="210" t="s">
        <v>31861</v>
      </c>
      <c r="B16053" s="211" t="n">
        <v>24.61</v>
      </c>
    </row>
    <row r="16054" customFormat="false" ht="12.75" hidden="false" customHeight="false" outlineLevel="0" collapsed="false">
      <c r="A16054" s="210" t="s">
        <v>31862</v>
      </c>
      <c r="B16054" s="211" t="n">
        <v>58.75</v>
      </c>
    </row>
    <row r="16055" customFormat="false" ht="12.75" hidden="false" customHeight="false" outlineLevel="0" collapsed="false">
      <c r="A16055" s="210" t="s">
        <v>31864</v>
      </c>
      <c r="B16055" s="211" t="n">
        <v>58.6</v>
      </c>
    </row>
    <row r="16056" customFormat="false" ht="12.75" hidden="false" customHeight="false" outlineLevel="0" collapsed="false">
      <c r="A16056" s="210" t="s">
        <v>31865</v>
      </c>
      <c r="B16056" s="211" t="n">
        <v>40.3</v>
      </c>
    </row>
    <row r="16057" customFormat="false" ht="12.75" hidden="false" customHeight="false" outlineLevel="0" collapsed="false">
      <c r="A16057" s="210" t="s">
        <v>31867</v>
      </c>
      <c r="B16057" s="211" t="n">
        <v>40.15</v>
      </c>
    </row>
    <row r="16058" customFormat="false" ht="12.75" hidden="false" customHeight="false" outlineLevel="0" collapsed="false">
      <c r="A16058" s="210" t="s">
        <v>31868</v>
      </c>
      <c r="B16058" s="211" t="n">
        <v>38.83</v>
      </c>
    </row>
    <row r="16059" customFormat="false" ht="12.75" hidden="false" customHeight="false" outlineLevel="0" collapsed="false">
      <c r="A16059" s="210" t="s">
        <v>31870</v>
      </c>
      <c r="B16059" s="211" t="n">
        <v>38.68</v>
      </c>
    </row>
    <row r="16060" customFormat="false" ht="12.75" hidden="false" customHeight="false" outlineLevel="0" collapsed="false">
      <c r="A16060" s="210" t="s">
        <v>31871</v>
      </c>
      <c r="B16060" s="211" t="n">
        <v>19.61</v>
      </c>
    </row>
    <row r="16061" customFormat="false" ht="12.75" hidden="false" customHeight="false" outlineLevel="0" collapsed="false">
      <c r="A16061" s="210" t="s">
        <v>31874</v>
      </c>
      <c r="B16061" s="211" t="n">
        <v>19.46</v>
      </c>
    </row>
    <row r="16062" customFormat="false" ht="12.75" hidden="false" customHeight="false" outlineLevel="0" collapsed="false">
      <c r="A16062" s="210" t="s">
        <v>31875</v>
      </c>
      <c r="B16062" s="211" t="n">
        <v>23.42</v>
      </c>
    </row>
    <row r="16063" customFormat="false" ht="12.75" hidden="false" customHeight="false" outlineLevel="0" collapsed="false">
      <c r="A16063" s="210" t="s">
        <v>31878</v>
      </c>
      <c r="B16063" s="211" t="n">
        <v>23.27</v>
      </c>
    </row>
    <row r="16064" customFormat="false" ht="12.75" hidden="false" customHeight="false" outlineLevel="0" collapsed="false">
      <c r="A16064" s="210" t="s">
        <v>31879</v>
      </c>
      <c r="B16064" s="211" t="n">
        <v>146.89</v>
      </c>
    </row>
    <row r="16065" customFormat="false" ht="12.75" hidden="false" customHeight="false" outlineLevel="0" collapsed="false">
      <c r="A16065" s="210" t="s">
        <v>31882</v>
      </c>
      <c r="B16065" s="211" t="n">
        <v>146.74</v>
      </c>
    </row>
    <row r="16066" customFormat="false" ht="12.75" hidden="false" customHeight="false" outlineLevel="0" collapsed="false">
      <c r="A16066" s="210" t="s">
        <v>31883</v>
      </c>
      <c r="B16066" s="211" t="n">
        <v>17.3</v>
      </c>
    </row>
    <row r="16067" customFormat="false" ht="12.75" hidden="false" customHeight="false" outlineLevel="0" collapsed="false">
      <c r="A16067" s="210" t="s">
        <v>31885</v>
      </c>
      <c r="B16067" s="211" t="n">
        <v>17.15</v>
      </c>
    </row>
    <row r="16068" customFormat="false" ht="12.75" hidden="false" customHeight="false" outlineLevel="0" collapsed="false">
      <c r="A16068" s="210" t="s">
        <v>31886</v>
      </c>
      <c r="B16068" s="211" t="n">
        <v>11.37</v>
      </c>
    </row>
    <row r="16069" customFormat="false" ht="12.75" hidden="false" customHeight="false" outlineLevel="0" collapsed="false">
      <c r="A16069" s="210" t="s">
        <v>31888</v>
      </c>
      <c r="B16069" s="211" t="n">
        <v>11.22</v>
      </c>
    </row>
    <row r="16070" customFormat="false" ht="12.75" hidden="false" customHeight="false" outlineLevel="0" collapsed="false">
      <c r="A16070" s="210" t="s">
        <v>31889</v>
      </c>
      <c r="B16070" s="211" t="n">
        <v>15.28</v>
      </c>
    </row>
    <row r="16071" customFormat="false" ht="12.75" hidden="false" customHeight="false" outlineLevel="0" collapsed="false">
      <c r="A16071" s="210" t="s">
        <v>31891</v>
      </c>
      <c r="B16071" s="211" t="n">
        <v>15.13</v>
      </c>
    </row>
    <row r="16072" customFormat="false" ht="12.75" hidden="false" customHeight="false" outlineLevel="0" collapsed="false">
      <c r="A16072" s="210" t="s">
        <v>31892</v>
      </c>
      <c r="B16072" s="211" t="n">
        <v>27.85</v>
      </c>
    </row>
    <row r="16073" customFormat="false" ht="12.75" hidden="false" customHeight="false" outlineLevel="0" collapsed="false">
      <c r="A16073" s="210" t="s">
        <v>31894</v>
      </c>
      <c r="B16073" s="211" t="n">
        <v>27.7</v>
      </c>
    </row>
    <row r="16074" customFormat="false" ht="12.75" hidden="false" customHeight="false" outlineLevel="0" collapsed="false">
      <c r="A16074" s="210" t="s">
        <v>31895</v>
      </c>
      <c r="B16074" s="211" t="n">
        <v>33.82</v>
      </c>
    </row>
    <row r="16075" customFormat="false" ht="12.75" hidden="false" customHeight="false" outlineLevel="0" collapsed="false">
      <c r="A16075" s="210" t="s">
        <v>31897</v>
      </c>
      <c r="B16075" s="211" t="n">
        <v>33.67</v>
      </c>
    </row>
    <row r="16076" customFormat="false" ht="12.75" hidden="false" customHeight="false" outlineLevel="0" collapsed="false">
      <c r="A16076" s="210" t="s">
        <v>31898</v>
      </c>
      <c r="B16076" s="211" t="n">
        <v>47.52</v>
      </c>
    </row>
    <row r="16077" customFormat="false" ht="12.75" hidden="false" customHeight="false" outlineLevel="0" collapsed="false">
      <c r="A16077" s="210" t="s">
        <v>31900</v>
      </c>
      <c r="B16077" s="211" t="n">
        <v>47.37</v>
      </c>
    </row>
    <row r="16078" customFormat="false" ht="12.75" hidden="false" customHeight="false" outlineLevel="0" collapsed="false">
      <c r="A16078" s="210" t="s">
        <v>31901</v>
      </c>
      <c r="B16078" s="211" t="n">
        <v>520.88</v>
      </c>
    </row>
    <row r="16079" customFormat="false" ht="12.75" hidden="false" customHeight="false" outlineLevel="0" collapsed="false">
      <c r="A16079" s="210" t="s">
        <v>31906</v>
      </c>
      <c r="B16079" s="211" t="n">
        <v>462.5</v>
      </c>
    </row>
    <row r="16080" customFormat="false" ht="12.75" hidden="false" customHeight="false" outlineLevel="0" collapsed="false">
      <c r="A16080" s="210" t="s">
        <v>31907</v>
      </c>
      <c r="B16080" s="211" t="n">
        <v>543.47</v>
      </c>
    </row>
    <row r="16081" customFormat="false" ht="12.75" hidden="false" customHeight="false" outlineLevel="0" collapsed="false">
      <c r="A16081" s="210" t="s">
        <v>31910</v>
      </c>
      <c r="B16081" s="211" t="n">
        <v>482.38</v>
      </c>
    </row>
    <row r="16082" customFormat="false" ht="12.75" hidden="false" customHeight="false" outlineLevel="0" collapsed="false">
      <c r="A16082" s="210" t="s">
        <v>31911</v>
      </c>
      <c r="B16082" s="211" t="n">
        <v>572.83</v>
      </c>
    </row>
    <row r="16083" customFormat="false" ht="12.75" hidden="false" customHeight="false" outlineLevel="0" collapsed="false">
      <c r="A16083" s="210" t="s">
        <v>31913</v>
      </c>
      <c r="B16083" s="211" t="n">
        <v>509.04</v>
      </c>
    </row>
    <row r="16084" customFormat="false" ht="12.75" hidden="false" customHeight="false" outlineLevel="0" collapsed="false">
      <c r="A16084" s="210" t="s">
        <v>31914</v>
      </c>
      <c r="B16084" s="211" t="n">
        <v>653.4</v>
      </c>
    </row>
    <row r="16085" customFormat="false" ht="12.75" hidden="false" customHeight="false" outlineLevel="0" collapsed="false">
      <c r="A16085" s="210" t="s">
        <v>31918</v>
      </c>
      <c r="B16085" s="211" t="n">
        <v>584.19</v>
      </c>
    </row>
    <row r="16086" customFormat="false" ht="12.75" hidden="false" customHeight="false" outlineLevel="0" collapsed="false">
      <c r="A16086" s="210" t="s">
        <v>31919</v>
      </c>
      <c r="B16086" s="211" t="n">
        <v>682.86</v>
      </c>
    </row>
    <row r="16087" customFormat="false" ht="12.75" hidden="false" customHeight="false" outlineLevel="0" collapsed="false">
      <c r="A16087" s="210" t="s">
        <v>31922</v>
      </c>
      <c r="B16087" s="211" t="n">
        <v>610.94</v>
      </c>
    </row>
    <row r="16088" customFormat="false" ht="12.75" hidden="false" customHeight="false" outlineLevel="0" collapsed="false">
      <c r="A16088" s="210" t="s">
        <v>31923</v>
      </c>
      <c r="B16088" s="211" t="n">
        <v>710.03</v>
      </c>
    </row>
    <row r="16089" customFormat="false" ht="12.75" hidden="false" customHeight="false" outlineLevel="0" collapsed="false">
      <c r="A16089" s="210" t="s">
        <v>31926</v>
      </c>
      <c r="B16089" s="211" t="n">
        <v>635.4</v>
      </c>
    </row>
    <row r="16090" customFormat="false" ht="12.75" hidden="false" customHeight="false" outlineLevel="0" collapsed="false">
      <c r="A16090" s="210" t="s">
        <v>31927</v>
      </c>
      <c r="B16090" s="211" t="n">
        <v>753.87</v>
      </c>
    </row>
    <row r="16091" customFormat="false" ht="12.75" hidden="false" customHeight="false" outlineLevel="0" collapsed="false">
      <c r="A16091" s="210" t="s">
        <v>31932</v>
      </c>
      <c r="B16091" s="211" t="n">
        <v>673.39</v>
      </c>
    </row>
    <row r="16092" customFormat="false" ht="12.75" hidden="false" customHeight="false" outlineLevel="0" collapsed="false">
      <c r="A16092" s="210" t="s">
        <v>31933</v>
      </c>
      <c r="B16092" s="211" t="n">
        <v>776.45</v>
      </c>
    </row>
    <row r="16093" customFormat="false" ht="12.75" hidden="false" customHeight="false" outlineLevel="0" collapsed="false">
      <c r="A16093" s="210" t="s">
        <v>31938</v>
      </c>
      <c r="B16093" s="211" t="n">
        <v>693.27</v>
      </c>
    </row>
    <row r="16094" customFormat="false" ht="12.75" hidden="false" customHeight="false" outlineLevel="0" collapsed="false">
      <c r="A16094" s="210" t="s">
        <v>31939</v>
      </c>
      <c r="B16094" s="211" t="n">
        <v>863.49</v>
      </c>
    </row>
    <row r="16095" customFormat="false" ht="12.75" hidden="false" customHeight="false" outlineLevel="0" collapsed="false">
      <c r="A16095" s="210" t="s">
        <v>31942</v>
      </c>
      <c r="B16095" s="211" t="n">
        <v>771.75</v>
      </c>
    </row>
    <row r="16096" customFormat="false" ht="12.75" hidden="false" customHeight="false" outlineLevel="0" collapsed="false">
      <c r="A16096" s="210" t="s">
        <v>44993</v>
      </c>
      <c r="B16096" s="211" t="n">
        <v>950.53</v>
      </c>
    </row>
    <row r="16097" customFormat="false" ht="12.75" hidden="false" customHeight="false" outlineLevel="0" collapsed="false">
      <c r="A16097" s="210" t="s">
        <v>44994</v>
      </c>
      <c r="B16097" s="211" t="n">
        <v>850.22</v>
      </c>
    </row>
    <row r="16098" customFormat="false" ht="12.75" hidden="false" customHeight="false" outlineLevel="0" collapsed="false">
      <c r="A16098" s="210" t="s">
        <v>31943</v>
      </c>
      <c r="B16098" s="211" t="n">
        <v>44.69</v>
      </c>
    </row>
    <row r="16099" customFormat="false" ht="12.75" hidden="false" customHeight="false" outlineLevel="0" collapsed="false">
      <c r="A16099" s="210" t="s">
        <v>297</v>
      </c>
      <c r="B16099" s="211" t="n">
        <v>41.44</v>
      </c>
    </row>
    <row r="16100" customFormat="false" ht="12.75" hidden="false" customHeight="false" outlineLevel="0" collapsed="false">
      <c r="A16100" s="210" t="s">
        <v>31945</v>
      </c>
      <c r="B16100" s="211" t="n">
        <v>45.54</v>
      </c>
    </row>
    <row r="16101" customFormat="false" ht="12.75" hidden="false" customHeight="false" outlineLevel="0" collapsed="false">
      <c r="A16101" s="210" t="s">
        <v>31947</v>
      </c>
      <c r="B16101" s="211" t="n">
        <v>42.29</v>
      </c>
    </row>
    <row r="16102" customFormat="false" ht="12.75" hidden="false" customHeight="false" outlineLevel="0" collapsed="false">
      <c r="A16102" s="210" t="s">
        <v>31948</v>
      </c>
      <c r="B16102" s="211" t="n">
        <v>54.76</v>
      </c>
    </row>
    <row r="16103" customFormat="false" ht="12.75" hidden="false" customHeight="false" outlineLevel="0" collapsed="false">
      <c r="A16103" s="210" t="s">
        <v>31950</v>
      </c>
      <c r="B16103" s="211" t="n">
        <v>51.51</v>
      </c>
    </row>
    <row r="16104" customFormat="false" ht="12.75" hidden="false" customHeight="false" outlineLevel="0" collapsed="false">
      <c r="A16104" s="210" t="s">
        <v>31951</v>
      </c>
      <c r="B16104" s="211" t="n">
        <v>70.66</v>
      </c>
    </row>
    <row r="16105" customFormat="false" ht="12.75" hidden="false" customHeight="false" outlineLevel="0" collapsed="false">
      <c r="A16105" s="210" t="s">
        <v>31953</v>
      </c>
      <c r="B16105" s="211" t="n">
        <v>67.41</v>
      </c>
    </row>
    <row r="16106" customFormat="false" ht="12.75" hidden="false" customHeight="false" outlineLevel="0" collapsed="false">
      <c r="A16106" s="210" t="s">
        <v>31954</v>
      </c>
      <c r="B16106" s="211" t="n">
        <v>83.68</v>
      </c>
    </row>
    <row r="16107" customFormat="false" ht="12.75" hidden="false" customHeight="false" outlineLevel="0" collapsed="false">
      <c r="A16107" s="210" t="s">
        <v>31956</v>
      </c>
      <c r="B16107" s="211" t="n">
        <v>79.89</v>
      </c>
    </row>
    <row r="16108" customFormat="false" ht="12.75" hidden="false" customHeight="false" outlineLevel="0" collapsed="false">
      <c r="A16108" s="210" t="s">
        <v>31957</v>
      </c>
      <c r="B16108" s="211" t="n">
        <v>127.28</v>
      </c>
    </row>
    <row r="16109" customFormat="false" ht="12.75" hidden="false" customHeight="false" outlineLevel="0" collapsed="false">
      <c r="A16109" s="210" t="s">
        <v>31959</v>
      </c>
      <c r="B16109" s="211" t="n">
        <v>123.49</v>
      </c>
    </row>
    <row r="16110" customFormat="false" ht="12.75" hidden="false" customHeight="false" outlineLevel="0" collapsed="false">
      <c r="A16110" s="210" t="s">
        <v>31960</v>
      </c>
      <c r="B16110" s="211" t="n">
        <v>234.55</v>
      </c>
    </row>
    <row r="16111" customFormat="false" ht="12.75" hidden="false" customHeight="false" outlineLevel="0" collapsed="false">
      <c r="A16111" s="210" t="s">
        <v>31962</v>
      </c>
      <c r="B16111" s="211" t="n">
        <v>230.21</v>
      </c>
    </row>
    <row r="16112" customFormat="false" ht="12.75" hidden="false" customHeight="false" outlineLevel="0" collapsed="false">
      <c r="A16112" s="210" t="s">
        <v>31963</v>
      </c>
      <c r="B16112" s="211" t="n">
        <v>348.3</v>
      </c>
    </row>
    <row r="16113" customFormat="false" ht="12.75" hidden="false" customHeight="false" outlineLevel="0" collapsed="false">
      <c r="A16113" s="210" t="s">
        <v>31965</v>
      </c>
      <c r="B16113" s="211" t="n">
        <v>343.96</v>
      </c>
    </row>
    <row r="16114" customFormat="false" ht="12.75" hidden="false" customHeight="false" outlineLevel="0" collapsed="false">
      <c r="A16114" s="210" t="s">
        <v>31966</v>
      </c>
      <c r="B16114" s="211" t="n">
        <v>593.44</v>
      </c>
    </row>
    <row r="16115" customFormat="false" ht="12.75" hidden="false" customHeight="false" outlineLevel="0" collapsed="false">
      <c r="A16115" s="210" t="s">
        <v>31968</v>
      </c>
      <c r="B16115" s="211" t="n">
        <v>588.02</v>
      </c>
    </row>
    <row r="16116" customFormat="false" ht="12.75" hidden="false" customHeight="false" outlineLevel="0" collapsed="false">
      <c r="A16116" s="210" t="s">
        <v>31969</v>
      </c>
      <c r="B16116" s="211" t="n">
        <v>44.42</v>
      </c>
    </row>
    <row r="16117" customFormat="false" ht="12.75" hidden="false" customHeight="false" outlineLevel="0" collapsed="false">
      <c r="A16117" s="210" t="s">
        <v>31971</v>
      </c>
      <c r="B16117" s="211" t="n">
        <v>41.17</v>
      </c>
    </row>
    <row r="16118" customFormat="false" ht="12.75" hidden="false" customHeight="false" outlineLevel="0" collapsed="false">
      <c r="A16118" s="210" t="s">
        <v>31972</v>
      </c>
      <c r="B16118" s="211" t="n">
        <v>45.88</v>
      </c>
    </row>
    <row r="16119" customFormat="false" ht="12.75" hidden="false" customHeight="false" outlineLevel="0" collapsed="false">
      <c r="A16119" s="210" t="s">
        <v>31974</v>
      </c>
      <c r="B16119" s="211" t="n">
        <v>42.63</v>
      </c>
    </row>
    <row r="16120" customFormat="false" ht="12.75" hidden="false" customHeight="false" outlineLevel="0" collapsed="false">
      <c r="A16120" s="210" t="s">
        <v>31975</v>
      </c>
      <c r="B16120" s="211" t="n">
        <v>67.51</v>
      </c>
    </row>
    <row r="16121" customFormat="false" ht="12.75" hidden="false" customHeight="false" outlineLevel="0" collapsed="false">
      <c r="A16121" s="210" t="s">
        <v>31977</v>
      </c>
      <c r="B16121" s="211" t="n">
        <v>64.26</v>
      </c>
    </row>
    <row r="16122" customFormat="false" ht="12.75" hidden="false" customHeight="false" outlineLevel="0" collapsed="false">
      <c r="A16122" s="210" t="s">
        <v>31978</v>
      </c>
      <c r="B16122" s="211" t="n">
        <v>91.2</v>
      </c>
    </row>
    <row r="16123" customFormat="false" ht="12.75" hidden="false" customHeight="false" outlineLevel="0" collapsed="false">
      <c r="A16123" s="210" t="s">
        <v>31980</v>
      </c>
      <c r="B16123" s="211" t="n">
        <v>87.95</v>
      </c>
    </row>
    <row r="16124" customFormat="false" ht="12.75" hidden="false" customHeight="false" outlineLevel="0" collapsed="false">
      <c r="A16124" s="210" t="s">
        <v>31981</v>
      </c>
      <c r="B16124" s="211" t="n">
        <v>100.5</v>
      </c>
    </row>
    <row r="16125" customFormat="false" ht="12.75" hidden="false" customHeight="false" outlineLevel="0" collapsed="false">
      <c r="A16125" s="210" t="s">
        <v>31983</v>
      </c>
      <c r="B16125" s="211" t="n">
        <v>96.71</v>
      </c>
    </row>
    <row r="16126" customFormat="false" ht="12.75" hidden="false" customHeight="false" outlineLevel="0" collapsed="false">
      <c r="A16126" s="210" t="s">
        <v>31984</v>
      </c>
      <c r="B16126" s="211" t="n">
        <v>182.9</v>
      </c>
    </row>
    <row r="16127" customFormat="false" ht="12.75" hidden="false" customHeight="false" outlineLevel="0" collapsed="false">
      <c r="A16127" s="210" t="s">
        <v>31986</v>
      </c>
      <c r="B16127" s="211" t="n">
        <v>179.11</v>
      </c>
    </row>
    <row r="16128" customFormat="false" ht="12.75" hidden="false" customHeight="false" outlineLevel="0" collapsed="false">
      <c r="A16128" s="210" t="s">
        <v>31987</v>
      </c>
      <c r="B16128" s="211" t="n">
        <v>53.17</v>
      </c>
    </row>
    <row r="16129" customFormat="false" ht="12.75" hidden="false" customHeight="false" outlineLevel="0" collapsed="false">
      <c r="A16129" s="210" t="s">
        <v>31989</v>
      </c>
      <c r="B16129" s="211" t="n">
        <v>49.92</v>
      </c>
    </row>
    <row r="16130" customFormat="false" ht="12.75" hidden="false" customHeight="false" outlineLevel="0" collapsed="false">
      <c r="A16130" s="210" t="s">
        <v>31990</v>
      </c>
      <c r="B16130" s="211" t="n">
        <v>60.59</v>
      </c>
    </row>
    <row r="16131" customFormat="false" ht="12.75" hidden="false" customHeight="false" outlineLevel="0" collapsed="false">
      <c r="A16131" s="210" t="s">
        <v>31992</v>
      </c>
      <c r="B16131" s="211" t="n">
        <v>57.34</v>
      </c>
    </row>
    <row r="16132" customFormat="false" ht="12.75" hidden="false" customHeight="false" outlineLevel="0" collapsed="false">
      <c r="A16132" s="210" t="s">
        <v>31993</v>
      </c>
      <c r="B16132" s="211" t="n">
        <v>107.35</v>
      </c>
    </row>
    <row r="16133" customFormat="false" ht="12.75" hidden="false" customHeight="false" outlineLevel="0" collapsed="false">
      <c r="A16133" s="210" t="s">
        <v>31995</v>
      </c>
      <c r="B16133" s="211" t="n">
        <v>104.1</v>
      </c>
    </row>
    <row r="16134" customFormat="false" ht="12.75" hidden="false" customHeight="false" outlineLevel="0" collapsed="false">
      <c r="A16134" s="210" t="s">
        <v>31996</v>
      </c>
      <c r="B16134" s="211" t="n">
        <v>106.81</v>
      </c>
    </row>
    <row r="16135" customFormat="false" ht="12.75" hidden="false" customHeight="false" outlineLevel="0" collapsed="false">
      <c r="A16135" s="210" t="s">
        <v>31998</v>
      </c>
      <c r="B16135" s="211" t="n">
        <v>103.02</v>
      </c>
    </row>
    <row r="16136" customFormat="false" ht="12.75" hidden="false" customHeight="false" outlineLevel="0" collapsed="false">
      <c r="A16136" s="210" t="s">
        <v>31999</v>
      </c>
      <c r="B16136" s="211" t="n">
        <v>140.29</v>
      </c>
    </row>
    <row r="16137" customFormat="false" ht="12.75" hidden="false" customHeight="false" outlineLevel="0" collapsed="false">
      <c r="A16137" s="210" t="s">
        <v>32001</v>
      </c>
      <c r="B16137" s="211" t="n">
        <v>136.5</v>
      </c>
    </row>
    <row r="16138" customFormat="false" ht="12.75" hidden="false" customHeight="false" outlineLevel="0" collapsed="false">
      <c r="A16138" s="210" t="s">
        <v>32002</v>
      </c>
      <c r="B16138" s="211" t="n">
        <v>248.4</v>
      </c>
    </row>
    <row r="16139" customFormat="false" ht="12.75" hidden="false" customHeight="false" outlineLevel="0" collapsed="false">
      <c r="A16139" s="210" t="s">
        <v>32004</v>
      </c>
      <c r="B16139" s="211" t="n">
        <v>244.06</v>
      </c>
    </row>
    <row r="16140" customFormat="false" ht="12.75" hidden="false" customHeight="false" outlineLevel="0" collapsed="false">
      <c r="A16140" s="210" t="s">
        <v>32005</v>
      </c>
      <c r="B16140" s="211" t="n">
        <v>427.96</v>
      </c>
    </row>
    <row r="16141" customFormat="false" ht="12.75" hidden="false" customHeight="false" outlineLevel="0" collapsed="false">
      <c r="A16141" s="210" t="s">
        <v>32007</v>
      </c>
      <c r="B16141" s="211" t="n">
        <v>423.62</v>
      </c>
    </row>
    <row r="16142" customFormat="false" ht="12.75" hidden="false" customHeight="false" outlineLevel="0" collapsed="false">
      <c r="A16142" s="210" t="s">
        <v>32008</v>
      </c>
      <c r="B16142" s="211" t="n">
        <v>751.71</v>
      </c>
    </row>
    <row r="16143" customFormat="false" ht="12.75" hidden="false" customHeight="false" outlineLevel="0" collapsed="false">
      <c r="A16143" s="210" t="s">
        <v>32010</v>
      </c>
      <c r="B16143" s="211" t="n">
        <v>746.29</v>
      </c>
    </row>
    <row r="16144" customFormat="false" ht="12.75" hidden="false" customHeight="false" outlineLevel="0" collapsed="false">
      <c r="A16144" s="210" t="s">
        <v>32011</v>
      </c>
      <c r="B16144" s="211" t="n">
        <v>58.28</v>
      </c>
    </row>
    <row r="16145" customFormat="false" ht="12.75" hidden="false" customHeight="false" outlineLevel="0" collapsed="false">
      <c r="A16145" s="210" t="s">
        <v>32013</v>
      </c>
      <c r="B16145" s="211" t="n">
        <v>55.03</v>
      </c>
    </row>
    <row r="16146" customFormat="false" ht="12.75" hidden="false" customHeight="false" outlineLevel="0" collapsed="false">
      <c r="A16146" s="210" t="s">
        <v>32014</v>
      </c>
      <c r="B16146" s="211" t="n">
        <v>63.53</v>
      </c>
    </row>
    <row r="16147" customFormat="false" ht="12.75" hidden="false" customHeight="false" outlineLevel="0" collapsed="false">
      <c r="A16147" s="210" t="s">
        <v>32016</v>
      </c>
      <c r="B16147" s="211" t="n">
        <v>60.28</v>
      </c>
    </row>
    <row r="16148" customFormat="false" ht="12.75" hidden="false" customHeight="false" outlineLevel="0" collapsed="false">
      <c r="A16148" s="210" t="s">
        <v>32017</v>
      </c>
      <c r="B16148" s="211" t="n">
        <v>85.72</v>
      </c>
    </row>
    <row r="16149" customFormat="false" ht="12.75" hidden="false" customHeight="false" outlineLevel="0" collapsed="false">
      <c r="A16149" s="210" t="s">
        <v>32020</v>
      </c>
      <c r="B16149" s="211" t="n">
        <v>82.47</v>
      </c>
    </row>
    <row r="16150" customFormat="false" ht="12.75" hidden="false" customHeight="false" outlineLevel="0" collapsed="false">
      <c r="A16150" s="210" t="s">
        <v>32021</v>
      </c>
      <c r="B16150" s="211" t="n">
        <v>93.71</v>
      </c>
    </row>
    <row r="16151" customFormat="false" ht="12.75" hidden="false" customHeight="false" outlineLevel="0" collapsed="false">
      <c r="A16151" s="210" t="s">
        <v>32023</v>
      </c>
      <c r="B16151" s="211" t="n">
        <v>89.92</v>
      </c>
    </row>
    <row r="16152" customFormat="false" ht="12.75" hidden="false" customHeight="false" outlineLevel="0" collapsed="false">
      <c r="A16152" s="210" t="s">
        <v>32024</v>
      </c>
      <c r="B16152" s="211" t="n">
        <v>146.17</v>
      </c>
    </row>
    <row r="16153" customFormat="false" ht="12.75" hidden="false" customHeight="false" outlineLevel="0" collapsed="false">
      <c r="A16153" s="210" t="s">
        <v>32026</v>
      </c>
      <c r="B16153" s="211" t="n">
        <v>142.38</v>
      </c>
    </row>
    <row r="16154" customFormat="false" ht="12.75" hidden="false" customHeight="false" outlineLevel="0" collapsed="false">
      <c r="A16154" s="210" t="s">
        <v>32027</v>
      </c>
      <c r="B16154" s="211" t="n">
        <v>184.93</v>
      </c>
    </row>
    <row r="16155" customFormat="false" ht="12.75" hidden="false" customHeight="false" outlineLevel="0" collapsed="false">
      <c r="A16155" s="210" t="s">
        <v>32029</v>
      </c>
      <c r="B16155" s="211" t="n">
        <v>180.59</v>
      </c>
    </row>
    <row r="16156" customFormat="false" ht="12.75" hidden="false" customHeight="false" outlineLevel="0" collapsed="false">
      <c r="A16156" s="210" t="s">
        <v>32030</v>
      </c>
      <c r="B16156" s="211" t="n">
        <v>301.29</v>
      </c>
    </row>
    <row r="16157" customFormat="false" ht="12.75" hidden="false" customHeight="false" outlineLevel="0" collapsed="false">
      <c r="A16157" s="210" t="s">
        <v>32032</v>
      </c>
      <c r="B16157" s="211" t="n">
        <v>296.95</v>
      </c>
    </row>
    <row r="16158" customFormat="false" ht="12.75" hidden="false" customHeight="false" outlineLevel="0" collapsed="false">
      <c r="A16158" s="210" t="s">
        <v>32033</v>
      </c>
      <c r="B16158" s="211" t="n">
        <v>611.51</v>
      </c>
    </row>
    <row r="16159" customFormat="false" ht="12.75" hidden="false" customHeight="false" outlineLevel="0" collapsed="false">
      <c r="A16159" s="210" t="s">
        <v>32035</v>
      </c>
      <c r="B16159" s="211" t="n">
        <v>606.09</v>
      </c>
    </row>
    <row r="16160" customFormat="false" ht="12.75" hidden="false" customHeight="false" outlineLevel="0" collapsed="false">
      <c r="A16160" s="210" t="s">
        <v>32036</v>
      </c>
      <c r="B16160" s="211" t="n">
        <v>78.29</v>
      </c>
    </row>
    <row r="16161" customFormat="false" ht="12.75" hidden="false" customHeight="false" outlineLevel="0" collapsed="false">
      <c r="A16161" s="210" t="s">
        <v>32038</v>
      </c>
      <c r="B16161" s="211" t="n">
        <v>75.04</v>
      </c>
    </row>
    <row r="16162" customFormat="false" ht="12.75" hidden="false" customHeight="false" outlineLevel="0" collapsed="false">
      <c r="A16162" s="210" t="s">
        <v>32039</v>
      </c>
      <c r="B16162" s="211" t="n">
        <v>97.66</v>
      </c>
    </row>
    <row r="16163" customFormat="false" ht="12.75" hidden="false" customHeight="false" outlineLevel="0" collapsed="false">
      <c r="A16163" s="210" t="s">
        <v>32041</v>
      </c>
      <c r="B16163" s="211" t="n">
        <v>94.41</v>
      </c>
    </row>
    <row r="16164" customFormat="false" ht="12.75" hidden="false" customHeight="false" outlineLevel="0" collapsed="false">
      <c r="A16164" s="210" t="s">
        <v>32042</v>
      </c>
      <c r="B16164" s="211" t="n">
        <v>134.11</v>
      </c>
    </row>
    <row r="16165" customFormat="false" ht="12.75" hidden="false" customHeight="false" outlineLevel="0" collapsed="false">
      <c r="A16165" s="210" t="s">
        <v>32045</v>
      </c>
      <c r="B16165" s="211" t="n">
        <v>130.86</v>
      </c>
    </row>
    <row r="16166" customFormat="false" ht="12.75" hidden="false" customHeight="false" outlineLevel="0" collapsed="false">
      <c r="A16166" s="210" t="s">
        <v>32046</v>
      </c>
      <c r="B16166" s="211" t="n">
        <v>151.07</v>
      </c>
    </row>
    <row r="16167" customFormat="false" ht="12.75" hidden="false" customHeight="false" outlineLevel="0" collapsed="false">
      <c r="A16167" s="210" t="s">
        <v>32048</v>
      </c>
      <c r="B16167" s="211" t="n">
        <v>147.28</v>
      </c>
    </row>
    <row r="16168" customFormat="false" ht="12.75" hidden="false" customHeight="false" outlineLevel="0" collapsed="false">
      <c r="A16168" s="210" t="s">
        <v>32049</v>
      </c>
      <c r="B16168" s="211" t="n">
        <v>200.26</v>
      </c>
    </row>
    <row r="16169" customFormat="false" ht="12.75" hidden="false" customHeight="false" outlineLevel="0" collapsed="false">
      <c r="A16169" s="210" t="s">
        <v>32051</v>
      </c>
      <c r="B16169" s="211" t="n">
        <v>196.47</v>
      </c>
    </row>
    <row r="16170" customFormat="false" ht="12.75" hidden="false" customHeight="false" outlineLevel="0" collapsed="false">
      <c r="A16170" s="210" t="s">
        <v>32052</v>
      </c>
      <c r="B16170" s="211" t="n">
        <v>357.03</v>
      </c>
    </row>
    <row r="16171" customFormat="false" ht="12.75" hidden="false" customHeight="false" outlineLevel="0" collapsed="false">
      <c r="A16171" s="210" t="s">
        <v>32054</v>
      </c>
      <c r="B16171" s="211" t="n">
        <v>352.69</v>
      </c>
    </row>
    <row r="16172" customFormat="false" ht="12.75" hidden="false" customHeight="false" outlineLevel="0" collapsed="false">
      <c r="A16172" s="210" t="s">
        <v>32055</v>
      </c>
      <c r="B16172" s="211" t="n">
        <v>423.36</v>
      </c>
    </row>
    <row r="16173" customFormat="false" ht="12.75" hidden="false" customHeight="false" outlineLevel="0" collapsed="false">
      <c r="A16173" s="210" t="s">
        <v>32057</v>
      </c>
      <c r="B16173" s="211" t="n">
        <v>419.02</v>
      </c>
    </row>
    <row r="16174" customFormat="false" ht="12.75" hidden="false" customHeight="false" outlineLevel="0" collapsed="false">
      <c r="A16174" s="210" t="s">
        <v>32058</v>
      </c>
      <c r="B16174" s="211" t="n">
        <v>777.27</v>
      </c>
    </row>
    <row r="16175" customFormat="false" ht="12.75" hidden="false" customHeight="false" outlineLevel="0" collapsed="false">
      <c r="A16175" s="210" t="s">
        <v>32060</v>
      </c>
      <c r="B16175" s="211" t="n">
        <v>771.85</v>
      </c>
    </row>
    <row r="16176" customFormat="false" ht="12.75" hidden="false" customHeight="false" outlineLevel="0" collapsed="false">
      <c r="A16176" s="210" t="s">
        <v>32061</v>
      </c>
      <c r="B16176" s="211" t="n">
        <v>33.51</v>
      </c>
    </row>
    <row r="16177" customFormat="false" ht="12.75" hidden="false" customHeight="false" outlineLevel="0" collapsed="false">
      <c r="A16177" s="210" t="s">
        <v>32063</v>
      </c>
      <c r="B16177" s="211" t="n">
        <v>30.26</v>
      </c>
    </row>
    <row r="16178" customFormat="false" ht="12.75" hidden="false" customHeight="false" outlineLevel="0" collapsed="false">
      <c r="A16178" s="210" t="s">
        <v>32064</v>
      </c>
      <c r="B16178" s="211" t="n">
        <v>36.73</v>
      </c>
    </row>
    <row r="16179" customFormat="false" ht="12.75" hidden="false" customHeight="false" outlineLevel="0" collapsed="false">
      <c r="A16179" s="210" t="s">
        <v>32066</v>
      </c>
      <c r="B16179" s="211" t="n">
        <v>33.48</v>
      </c>
    </row>
    <row r="16180" customFormat="false" ht="12.75" hidden="false" customHeight="false" outlineLevel="0" collapsed="false">
      <c r="A16180" s="210" t="s">
        <v>32067</v>
      </c>
      <c r="B16180" s="211" t="n">
        <v>44.73</v>
      </c>
    </row>
    <row r="16181" customFormat="false" ht="12.75" hidden="false" customHeight="false" outlineLevel="0" collapsed="false">
      <c r="A16181" s="210" t="s">
        <v>32069</v>
      </c>
      <c r="B16181" s="211" t="n">
        <v>41.48</v>
      </c>
    </row>
    <row r="16182" customFormat="false" ht="12.75" hidden="false" customHeight="false" outlineLevel="0" collapsed="false">
      <c r="A16182" s="210" t="s">
        <v>32070</v>
      </c>
      <c r="B16182" s="211" t="n">
        <v>56.29</v>
      </c>
    </row>
    <row r="16183" customFormat="false" ht="12.75" hidden="false" customHeight="false" outlineLevel="0" collapsed="false">
      <c r="A16183" s="210" t="s">
        <v>32072</v>
      </c>
      <c r="B16183" s="211" t="n">
        <v>52.5</v>
      </c>
    </row>
    <row r="16184" customFormat="false" ht="12.75" hidden="false" customHeight="false" outlineLevel="0" collapsed="false">
      <c r="A16184" s="210" t="s">
        <v>32073</v>
      </c>
      <c r="B16184" s="211" t="n">
        <v>61.7</v>
      </c>
    </row>
    <row r="16185" customFormat="false" ht="12.75" hidden="false" customHeight="false" outlineLevel="0" collapsed="false">
      <c r="A16185" s="210" t="s">
        <v>32075</v>
      </c>
      <c r="B16185" s="211" t="n">
        <v>57.91</v>
      </c>
    </row>
    <row r="16186" customFormat="false" ht="12.75" hidden="false" customHeight="false" outlineLevel="0" collapsed="false">
      <c r="A16186" s="210" t="s">
        <v>32076</v>
      </c>
      <c r="B16186" s="211" t="n">
        <v>87.92</v>
      </c>
    </row>
    <row r="16187" customFormat="false" ht="12.75" hidden="false" customHeight="false" outlineLevel="0" collapsed="false">
      <c r="A16187" s="210" t="s">
        <v>32078</v>
      </c>
      <c r="B16187" s="211" t="n">
        <v>84.13</v>
      </c>
    </row>
    <row r="16188" customFormat="false" ht="12.75" hidden="false" customHeight="false" outlineLevel="0" collapsed="false">
      <c r="A16188" s="210" t="s">
        <v>32079</v>
      </c>
      <c r="B16188" s="211" t="n">
        <v>49.22</v>
      </c>
    </row>
    <row r="16189" customFormat="false" ht="12.75" hidden="false" customHeight="false" outlineLevel="0" collapsed="false">
      <c r="A16189" s="210" t="s">
        <v>32081</v>
      </c>
      <c r="B16189" s="211" t="n">
        <v>45.97</v>
      </c>
    </row>
    <row r="16190" customFormat="false" ht="12.75" hidden="false" customHeight="false" outlineLevel="0" collapsed="false">
      <c r="A16190" s="210" t="s">
        <v>32082</v>
      </c>
      <c r="B16190" s="211" t="n">
        <v>54.22</v>
      </c>
    </row>
    <row r="16191" customFormat="false" ht="12.75" hidden="false" customHeight="false" outlineLevel="0" collapsed="false">
      <c r="A16191" s="210" t="s">
        <v>32084</v>
      </c>
      <c r="B16191" s="211" t="n">
        <v>50.97</v>
      </c>
    </row>
    <row r="16192" customFormat="false" ht="12.75" hidden="false" customHeight="false" outlineLevel="0" collapsed="false">
      <c r="A16192" s="210" t="s">
        <v>32085</v>
      </c>
      <c r="B16192" s="211" t="n">
        <v>87.12</v>
      </c>
    </row>
    <row r="16193" customFormat="false" ht="12.75" hidden="false" customHeight="false" outlineLevel="0" collapsed="false">
      <c r="A16193" s="210" t="s">
        <v>32087</v>
      </c>
      <c r="B16193" s="211" t="n">
        <v>83.33</v>
      </c>
    </row>
    <row r="16194" customFormat="false" ht="12.75" hidden="false" customHeight="false" outlineLevel="0" collapsed="false">
      <c r="A16194" s="210" t="s">
        <v>32088</v>
      </c>
      <c r="B16194" s="211" t="n">
        <v>88.25</v>
      </c>
    </row>
    <row r="16195" customFormat="false" ht="12.75" hidden="false" customHeight="false" outlineLevel="0" collapsed="false">
      <c r="A16195" s="210" t="s">
        <v>32090</v>
      </c>
      <c r="B16195" s="211" t="n">
        <v>84.46</v>
      </c>
    </row>
    <row r="16196" customFormat="false" ht="12.75" hidden="false" customHeight="false" outlineLevel="0" collapsed="false">
      <c r="A16196" s="210" t="s">
        <v>32091</v>
      </c>
      <c r="B16196" s="211" t="n">
        <v>128.2</v>
      </c>
    </row>
    <row r="16197" customFormat="false" ht="12.75" hidden="false" customHeight="false" outlineLevel="0" collapsed="false">
      <c r="A16197" s="210" t="s">
        <v>32093</v>
      </c>
      <c r="B16197" s="211" t="n">
        <v>124.41</v>
      </c>
    </row>
    <row r="16198" customFormat="false" ht="12.75" hidden="false" customHeight="false" outlineLevel="0" collapsed="false">
      <c r="A16198" s="210" t="s">
        <v>32094</v>
      </c>
      <c r="B16198" s="211" t="n">
        <v>49.22</v>
      </c>
    </row>
    <row r="16199" customFormat="false" ht="12.75" hidden="false" customHeight="false" outlineLevel="0" collapsed="false">
      <c r="A16199" s="210" t="s">
        <v>32097</v>
      </c>
      <c r="B16199" s="211" t="n">
        <v>45.97</v>
      </c>
    </row>
    <row r="16200" customFormat="false" ht="12.75" hidden="false" customHeight="false" outlineLevel="0" collapsed="false">
      <c r="A16200" s="210" t="s">
        <v>32098</v>
      </c>
      <c r="B16200" s="211" t="n">
        <v>58.77</v>
      </c>
    </row>
    <row r="16201" customFormat="false" ht="12.75" hidden="false" customHeight="false" outlineLevel="0" collapsed="false">
      <c r="A16201" s="210" t="s">
        <v>32100</v>
      </c>
      <c r="B16201" s="211" t="n">
        <v>55.52</v>
      </c>
    </row>
    <row r="16202" customFormat="false" ht="12.75" hidden="false" customHeight="false" outlineLevel="0" collapsed="false">
      <c r="A16202" s="210" t="s">
        <v>32101</v>
      </c>
      <c r="B16202" s="211" t="n">
        <v>76.61</v>
      </c>
    </row>
    <row r="16203" customFormat="false" ht="12.75" hidden="false" customHeight="false" outlineLevel="0" collapsed="false">
      <c r="A16203" s="210" t="s">
        <v>32103</v>
      </c>
      <c r="B16203" s="211" t="n">
        <v>72.82</v>
      </c>
    </row>
    <row r="16204" customFormat="false" ht="12.75" hidden="false" customHeight="false" outlineLevel="0" collapsed="false">
      <c r="A16204" s="210" t="s">
        <v>32104</v>
      </c>
      <c r="B16204" s="211" t="n">
        <v>79.73</v>
      </c>
    </row>
    <row r="16205" customFormat="false" ht="12.75" hidden="false" customHeight="false" outlineLevel="0" collapsed="false">
      <c r="A16205" s="210" t="s">
        <v>32105</v>
      </c>
      <c r="B16205" s="211" t="n">
        <v>75.94</v>
      </c>
    </row>
    <row r="16206" customFormat="false" ht="12.75" hidden="false" customHeight="false" outlineLevel="0" collapsed="false">
      <c r="A16206" s="210" t="s">
        <v>32106</v>
      </c>
      <c r="B16206" s="211" t="n">
        <v>110.38</v>
      </c>
    </row>
    <row r="16207" customFormat="false" ht="12.75" hidden="false" customHeight="false" outlineLevel="0" collapsed="false">
      <c r="A16207" s="210" t="s">
        <v>32108</v>
      </c>
      <c r="B16207" s="211" t="n">
        <v>106.59</v>
      </c>
    </row>
    <row r="16208" customFormat="false" ht="12.75" hidden="false" customHeight="false" outlineLevel="0" collapsed="false">
      <c r="A16208" s="210" t="s">
        <v>32109</v>
      </c>
      <c r="B16208" s="211" t="n">
        <v>49.22</v>
      </c>
    </row>
    <row r="16209" customFormat="false" ht="12.75" hidden="false" customHeight="false" outlineLevel="0" collapsed="false">
      <c r="A16209" s="210" t="s">
        <v>32112</v>
      </c>
      <c r="B16209" s="211" t="n">
        <v>45.97</v>
      </c>
    </row>
    <row r="16210" customFormat="false" ht="12.75" hidden="false" customHeight="false" outlineLevel="0" collapsed="false">
      <c r="A16210" s="210" t="s">
        <v>32113</v>
      </c>
      <c r="B16210" s="211" t="n">
        <v>58.77</v>
      </c>
    </row>
    <row r="16211" customFormat="false" ht="12.75" hidden="false" customHeight="false" outlineLevel="0" collapsed="false">
      <c r="A16211" s="210" t="s">
        <v>32115</v>
      </c>
      <c r="B16211" s="211" t="n">
        <v>55.52</v>
      </c>
    </row>
    <row r="16212" customFormat="false" ht="12.75" hidden="false" customHeight="false" outlineLevel="0" collapsed="false">
      <c r="A16212" s="210" t="s">
        <v>32116</v>
      </c>
      <c r="B16212" s="211" t="n">
        <v>76.61</v>
      </c>
    </row>
    <row r="16213" customFormat="false" ht="12.75" hidden="false" customHeight="false" outlineLevel="0" collapsed="false">
      <c r="A16213" s="210" t="s">
        <v>32118</v>
      </c>
      <c r="B16213" s="211" t="n">
        <v>72.82</v>
      </c>
    </row>
    <row r="16214" customFormat="false" ht="12.75" hidden="false" customHeight="false" outlineLevel="0" collapsed="false">
      <c r="A16214" s="210" t="s">
        <v>32119</v>
      </c>
      <c r="B16214" s="211" t="n">
        <v>79.73</v>
      </c>
    </row>
    <row r="16215" customFormat="false" ht="12.75" hidden="false" customHeight="false" outlineLevel="0" collapsed="false">
      <c r="A16215" s="210" t="s">
        <v>32121</v>
      </c>
      <c r="B16215" s="211" t="n">
        <v>75.94</v>
      </c>
    </row>
    <row r="16216" customFormat="false" ht="12.75" hidden="false" customHeight="false" outlineLevel="0" collapsed="false">
      <c r="A16216" s="210" t="s">
        <v>32122</v>
      </c>
      <c r="B16216" s="211" t="n">
        <v>110.38</v>
      </c>
    </row>
    <row r="16217" customFormat="false" ht="12.75" hidden="false" customHeight="false" outlineLevel="0" collapsed="false">
      <c r="A16217" s="210" t="s">
        <v>32124</v>
      </c>
      <c r="B16217" s="211" t="n">
        <v>106.59</v>
      </c>
    </row>
    <row r="16218" customFormat="false" ht="12.75" hidden="false" customHeight="false" outlineLevel="0" collapsed="false">
      <c r="A16218" s="210" t="s">
        <v>32125</v>
      </c>
      <c r="B16218" s="211" t="n">
        <v>18.84</v>
      </c>
    </row>
    <row r="16219" customFormat="false" ht="12.75" hidden="false" customHeight="false" outlineLevel="0" collapsed="false">
      <c r="A16219" s="210" t="s">
        <v>32128</v>
      </c>
      <c r="B16219" s="211" t="n">
        <v>18.21</v>
      </c>
    </row>
    <row r="16220" customFormat="false" ht="12.75" hidden="false" customHeight="false" outlineLevel="0" collapsed="false">
      <c r="A16220" s="210" t="s">
        <v>32129</v>
      </c>
      <c r="B16220" s="211" t="n">
        <v>26.58</v>
      </c>
    </row>
    <row r="16221" customFormat="false" ht="12.75" hidden="false" customHeight="false" outlineLevel="0" collapsed="false">
      <c r="A16221" s="210" t="s">
        <v>32131</v>
      </c>
      <c r="B16221" s="211" t="n">
        <v>25.82</v>
      </c>
    </row>
    <row r="16222" customFormat="false" ht="12.75" hidden="false" customHeight="false" outlineLevel="0" collapsed="false">
      <c r="A16222" s="210" t="s">
        <v>32132</v>
      </c>
      <c r="B16222" s="211" t="n">
        <v>37.24</v>
      </c>
    </row>
    <row r="16223" customFormat="false" ht="12.75" hidden="false" customHeight="false" outlineLevel="0" collapsed="false">
      <c r="A16223" s="210" t="s">
        <v>32136</v>
      </c>
      <c r="B16223" s="211" t="n">
        <v>36.38</v>
      </c>
    </row>
    <row r="16224" customFormat="false" ht="12.75" hidden="false" customHeight="false" outlineLevel="0" collapsed="false">
      <c r="A16224" s="210" t="s">
        <v>32137</v>
      </c>
      <c r="B16224" s="211" t="n">
        <v>41.29</v>
      </c>
    </row>
    <row r="16225" customFormat="false" ht="12.75" hidden="false" customHeight="false" outlineLevel="0" collapsed="false">
      <c r="A16225" s="210" t="s">
        <v>32140</v>
      </c>
      <c r="B16225" s="211" t="n">
        <v>40.31</v>
      </c>
    </row>
    <row r="16226" customFormat="false" ht="12.75" hidden="false" customHeight="false" outlineLevel="0" collapsed="false">
      <c r="A16226" s="210" t="s">
        <v>32141</v>
      </c>
      <c r="B16226" s="211" t="n">
        <v>52.77</v>
      </c>
    </row>
    <row r="16227" customFormat="false" ht="12.75" hidden="false" customHeight="false" outlineLevel="0" collapsed="false">
      <c r="A16227" s="210" t="s">
        <v>32143</v>
      </c>
      <c r="B16227" s="211" t="n">
        <v>51.63</v>
      </c>
    </row>
    <row r="16228" customFormat="false" ht="12.75" hidden="false" customHeight="false" outlineLevel="0" collapsed="false">
      <c r="A16228" s="210" t="s">
        <v>32144</v>
      </c>
      <c r="B16228" s="211" t="n">
        <v>72.88</v>
      </c>
    </row>
    <row r="16229" customFormat="false" ht="12.75" hidden="false" customHeight="false" outlineLevel="0" collapsed="false">
      <c r="A16229" s="210" t="s">
        <v>32146</v>
      </c>
      <c r="B16229" s="211" t="n">
        <v>71.53</v>
      </c>
    </row>
    <row r="16230" customFormat="false" ht="12.75" hidden="false" customHeight="false" outlineLevel="0" collapsed="false">
      <c r="A16230" s="210" t="s">
        <v>32147</v>
      </c>
      <c r="B16230" s="211" t="n">
        <v>86.38</v>
      </c>
    </row>
    <row r="16231" customFormat="false" ht="12.75" hidden="false" customHeight="false" outlineLevel="0" collapsed="false">
      <c r="A16231" s="210" t="s">
        <v>32149</v>
      </c>
      <c r="B16231" s="211" t="n">
        <v>84.87</v>
      </c>
    </row>
    <row r="16232" customFormat="false" ht="12.75" hidden="false" customHeight="false" outlineLevel="0" collapsed="false">
      <c r="A16232" s="210" t="s">
        <v>32150</v>
      </c>
      <c r="B16232" s="211" t="n">
        <v>100.64</v>
      </c>
    </row>
    <row r="16233" customFormat="false" ht="12.75" hidden="false" customHeight="false" outlineLevel="0" collapsed="false">
      <c r="A16233" s="210" t="s">
        <v>32152</v>
      </c>
      <c r="B16233" s="211" t="n">
        <v>99.01</v>
      </c>
    </row>
    <row r="16234" customFormat="false" ht="12.75" hidden="false" customHeight="false" outlineLevel="0" collapsed="false">
      <c r="A16234" s="210" t="s">
        <v>32153</v>
      </c>
      <c r="B16234" s="211" t="n">
        <v>147.05</v>
      </c>
    </row>
    <row r="16235" customFormat="false" ht="12.75" hidden="false" customHeight="false" outlineLevel="0" collapsed="false">
      <c r="A16235" s="210" t="s">
        <v>32155</v>
      </c>
      <c r="B16235" s="211" t="n">
        <v>145.15</v>
      </c>
    </row>
    <row r="16236" customFormat="false" ht="12.75" hidden="false" customHeight="false" outlineLevel="0" collapsed="false">
      <c r="A16236" s="210" t="s">
        <v>32156</v>
      </c>
      <c r="B16236" s="211" t="n">
        <v>20.26</v>
      </c>
    </row>
    <row r="16237" customFormat="false" ht="12.75" hidden="false" customHeight="false" outlineLevel="0" collapsed="false">
      <c r="A16237" s="210" t="s">
        <v>32159</v>
      </c>
      <c r="B16237" s="211" t="n">
        <v>19.63</v>
      </c>
    </row>
    <row r="16238" customFormat="false" ht="12.75" hidden="false" customHeight="false" outlineLevel="0" collapsed="false">
      <c r="A16238" s="210" t="s">
        <v>32160</v>
      </c>
      <c r="B16238" s="211" t="n">
        <v>28.67</v>
      </c>
    </row>
    <row r="16239" customFormat="false" ht="12.75" hidden="false" customHeight="false" outlineLevel="0" collapsed="false">
      <c r="A16239" s="210" t="s">
        <v>32162</v>
      </c>
      <c r="B16239" s="211" t="n">
        <v>27.92</v>
      </c>
    </row>
    <row r="16240" customFormat="false" ht="12.75" hidden="false" customHeight="false" outlineLevel="0" collapsed="false">
      <c r="A16240" s="210" t="s">
        <v>32163</v>
      </c>
      <c r="B16240" s="211" t="n">
        <v>40.32</v>
      </c>
    </row>
    <row r="16241" customFormat="false" ht="12.75" hidden="false" customHeight="false" outlineLevel="0" collapsed="false">
      <c r="A16241" s="210" t="s">
        <v>32166</v>
      </c>
      <c r="B16241" s="211" t="n">
        <v>39.45</v>
      </c>
    </row>
    <row r="16242" customFormat="false" ht="12.75" hidden="false" customHeight="false" outlineLevel="0" collapsed="false">
      <c r="A16242" s="210" t="s">
        <v>32167</v>
      </c>
      <c r="B16242" s="211" t="n">
        <v>44.69</v>
      </c>
    </row>
    <row r="16243" customFormat="false" ht="12.75" hidden="false" customHeight="false" outlineLevel="0" collapsed="false">
      <c r="A16243" s="210" t="s">
        <v>32170</v>
      </c>
      <c r="B16243" s="211" t="n">
        <v>43.71</v>
      </c>
    </row>
    <row r="16244" customFormat="false" ht="12.75" hidden="false" customHeight="false" outlineLevel="0" collapsed="false">
      <c r="A16244" s="210" t="s">
        <v>32171</v>
      </c>
      <c r="B16244" s="211" t="n">
        <v>57.19</v>
      </c>
    </row>
    <row r="16245" customFormat="false" ht="12.75" hidden="false" customHeight="false" outlineLevel="0" collapsed="false">
      <c r="A16245" s="210" t="s">
        <v>32173</v>
      </c>
      <c r="B16245" s="211" t="n">
        <v>56.05</v>
      </c>
    </row>
    <row r="16246" customFormat="false" ht="12.75" hidden="false" customHeight="false" outlineLevel="0" collapsed="false">
      <c r="A16246" s="210" t="s">
        <v>32174</v>
      </c>
      <c r="B16246" s="211" t="n">
        <v>79.15</v>
      </c>
    </row>
    <row r="16247" customFormat="false" ht="12.75" hidden="false" customHeight="false" outlineLevel="0" collapsed="false">
      <c r="A16247" s="210" t="s">
        <v>32177</v>
      </c>
      <c r="B16247" s="211" t="n">
        <v>77.8</v>
      </c>
    </row>
    <row r="16248" customFormat="false" ht="12.75" hidden="false" customHeight="false" outlineLevel="0" collapsed="false">
      <c r="A16248" s="210" t="s">
        <v>32178</v>
      </c>
      <c r="B16248" s="211" t="n">
        <v>93.89</v>
      </c>
    </row>
    <row r="16249" customFormat="false" ht="12.75" hidden="false" customHeight="false" outlineLevel="0" collapsed="false">
      <c r="A16249" s="210" t="s">
        <v>32180</v>
      </c>
      <c r="B16249" s="211" t="n">
        <v>92.37</v>
      </c>
    </row>
    <row r="16250" customFormat="false" ht="12.75" hidden="false" customHeight="false" outlineLevel="0" collapsed="false">
      <c r="A16250" s="210" t="s">
        <v>32181</v>
      </c>
      <c r="B16250" s="211" t="n">
        <v>109.48</v>
      </c>
    </row>
    <row r="16251" customFormat="false" ht="12.75" hidden="false" customHeight="false" outlineLevel="0" collapsed="false">
      <c r="A16251" s="210" t="s">
        <v>32183</v>
      </c>
      <c r="B16251" s="211" t="n">
        <v>107.86</v>
      </c>
    </row>
    <row r="16252" customFormat="false" ht="12.75" hidden="false" customHeight="false" outlineLevel="0" collapsed="false">
      <c r="A16252" s="210" t="s">
        <v>32184</v>
      </c>
      <c r="B16252" s="211" t="n">
        <v>160.33</v>
      </c>
    </row>
    <row r="16253" customFormat="false" ht="12.75" hidden="false" customHeight="false" outlineLevel="0" collapsed="false">
      <c r="A16253" s="210" t="s">
        <v>32186</v>
      </c>
      <c r="B16253" s="211" t="n">
        <v>158.44</v>
      </c>
    </row>
    <row r="16254" customFormat="false" ht="12.75" hidden="false" customHeight="false" outlineLevel="0" collapsed="false">
      <c r="A16254" s="210" t="s">
        <v>32187</v>
      </c>
      <c r="B16254" s="211" t="n">
        <v>232.35</v>
      </c>
    </row>
    <row r="16255" customFormat="false" ht="12.75" hidden="false" customHeight="false" outlineLevel="0" collapsed="false">
      <c r="A16255" s="210" t="s">
        <v>32190</v>
      </c>
      <c r="B16255" s="211" t="n">
        <v>230.29</v>
      </c>
    </row>
    <row r="16256" customFormat="false" ht="12.75" hidden="false" customHeight="false" outlineLevel="0" collapsed="false">
      <c r="A16256" s="210" t="s">
        <v>32191</v>
      </c>
      <c r="B16256" s="211" t="n">
        <v>290.05</v>
      </c>
    </row>
    <row r="16257" customFormat="false" ht="12.75" hidden="false" customHeight="false" outlineLevel="0" collapsed="false">
      <c r="A16257" s="210" t="s">
        <v>32193</v>
      </c>
      <c r="B16257" s="211" t="n">
        <v>287.88</v>
      </c>
    </row>
    <row r="16258" customFormat="false" ht="12.75" hidden="false" customHeight="false" outlineLevel="0" collapsed="false">
      <c r="A16258" s="210" t="s">
        <v>32194</v>
      </c>
      <c r="B16258" s="211" t="n">
        <v>212.63</v>
      </c>
    </row>
    <row r="16259" customFormat="false" ht="12.75" hidden="false" customHeight="false" outlineLevel="0" collapsed="false">
      <c r="A16259" s="210" t="s">
        <v>32196</v>
      </c>
      <c r="B16259" s="211" t="n">
        <v>210.57</v>
      </c>
    </row>
    <row r="16260" customFormat="false" ht="12.75" hidden="false" customHeight="false" outlineLevel="0" collapsed="false">
      <c r="A16260" s="210" t="s">
        <v>32197</v>
      </c>
      <c r="B16260" s="211" t="n">
        <v>265.16</v>
      </c>
    </row>
    <row r="16261" customFormat="false" ht="12.75" hidden="false" customHeight="false" outlineLevel="0" collapsed="false">
      <c r="A16261" s="210" t="s">
        <v>32199</v>
      </c>
      <c r="B16261" s="211" t="n">
        <v>262.99</v>
      </c>
    </row>
    <row r="16262" customFormat="false" ht="12.75" hidden="false" customHeight="false" outlineLevel="0" collapsed="false">
      <c r="A16262" s="210" t="s">
        <v>32200</v>
      </c>
      <c r="B16262" s="211" t="n">
        <v>15.21</v>
      </c>
    </row>
    <row r="16263" customFormat="false" ht="12.75" hidden="false" customHeight="false" outlineLevel="0" collapsed="false">
      <c r="A16263" s="210" t="s">
        <v>32203</v>
      </c>
      <c r="B16263" s="211" t="n">
        <v>14.45</v>
      </c>
    </row>
    <row r="16264" customFormat="false" ht="12.75" hidden="false" customHeight="false" outlineLevel="0" collapsed="false">
      <c r="A16264" s="210" t="s">
        <v>32204</v>
      </c>
      <c r="B16264" s="211" t="n">
        <v>20.05</v>
      </c>
    </row>
    <row r="16265" customFormat="false" ht="12.75" hidden="false" customHeight="false" outlineLevel="0" collapsed="false">
      <c r="A16265" s="210" t="s">
        <v>32208</v>
      </c>
      <c r="B16265" s="211" t="n">
        <v>19.18</v>
      </c>
    </row>
    <row r="16266" customFormat="false" ht="12.75" hidden="false" customHeight="false" outlineLevel="0" collapsed="false">
      <c r="A16266" s="210" t="s">
        <v>32209</v>
      </c>
      <c r="B16266" s="211" t="n">
        <v>23.53</v>
      </c>
    </row>
    <row r="16267" customFormat="false" ht="12.75" hidden="false" customHeight="false" outlineLevel="0" collapsed="false">
      <c r="A16267" s="210" t="s">
        <v>32212</v>
      </c>
      <c r="B16267" s="211" t="n">
        <v>22.56</v>
      </c>
    </row>
    <row r="16268" customFormat="false" ht="12.75" hidden="false" customHeight="false" outlineLevel="0" collapsed="false">
      <c r="A16268" s="210" t="s">
        <v>32213</v>
      </c>
      <c r="B16268" s="211" t="n">
        <v>30.13</v>
      </c>
    </row>
    <row r="16269" customFormat="false" ht="12.75" hidden="false" customHeight="false" outlineLevel="0" collapsed="false">
      <c r="A16269" s="210" t="s">
        <v>32215</v>
      </c>
      <c r="B16269" s="211" t="n">
        <v>28.99</v>
      </c>
    </row>
    <row r="16270" customFormat="false" ht="12.75" hidden="false" customHeight="false" outlineLevel="0" collapsed="false">
      <c r="A16270" s="210" t="s">
        <v>32216</v>
      </c>
      <c r="B16270" s="211" t="n">
        <v>40.83</v>
      </c>
    </row>
    <row r="16271" customFormat="false" ht="12.75" hidden="false" customHeight="false" outlineLevel="0" collapsed="false">
      <c r="A16271" s="210" t="s">
        <v>32218</v>
      </c>
      <c r="B16271" s="211" t="n">
        <v>39.48</v>
      </c>
    </row>
    <row r="16272" customFormat="false" ht="12.75" hidden="false" customHeight="false" outlineLevel="0" collapsed="false">
      <c r="A16272" s="210" t="s">
        <v>32219</v>
      </c>
      <c r="B16272" s="211" t="n">
        <v>68.73</v>
      </c>
    </row>
    <row r="16273" customFormat="false" ht="12.75" hidden="false" customHeight="false" outlineLevel="0" collapsed="false">
      <c r="A16273" s="210" t="s">
        <v>32221</v>
      </c>
      <c r="B16273" s="211" t="n">
        <v>67.22</v>
      </c>
    </row>
    <row r="16274" customFormat="false" ht="12.75" hidden="false" customHeight="false" outlineLevel="0" collapsed="false">
      <c r="A16274" s="210" t="s">
        <v>32222</v>
      </c>
      <c r="B16274" s="211" t="n">
        <v>81.22</v>
      </c>
    </row>
    <row r="16275" customFormat="false" ht="12.75" hidden="false" customHeight="false" outlineLevel="0" collapsed="false">
      <c r="A16275" s="210" t="s">
        <v>32224</v>
      </c>
      <c r="B16275" s="211" t="n">
        <v>79.6</v>
      </c>
    </row>
    <row r="16276" customFormat="false" ht="12.75" hidden="false" customHeight="false" outlineLevel="0" collapsed="false">
      <c r="A16276" s="210" t="s">
        <v>32225</v>
      </c>
      <c r="B16276" s="211" t="n">
        <v>118.11</v>
      </c>
    </row>
    <row r="16277" customFormat="false" ht="12.75" hidden="false" customHeight="false" outlineLevel="0" collapsed="false">
      <c r="A16277" s="210" t="s">
        <v>32227</v>
      </c>
      <c r="B16277" s="211" t="n">
        <v>116.21</v>
      </c>
    </row>
    <row r="16278" customFormat="false" ht="12.75" hidden="false" customHeight="false" outlineLevel="0" collapsed="false">
      <c r="A16278" s="210" t="s">
        <v>32228</v>
      </c>
      <c r="B16278" s="211" t="n">
        <v>16.17</v>
      </c>
    </row>
    <row r="16279" customFormat="false" ht="12.75" hidden="false" customHeight="false" outlineLevel="0" collapsed="false">
      <c r="A16279" s="210" t="s">
        <v>32231</v>
      </c>
      <c r="B16279" s="211" t="n">
        <v>15.41</v>
      </c>
    </row>
    <row r="16280" customFormat="false" ht="12.75" hidden="false" customHeight="false" outlineLevel="0" collapsed="false">
      <c r="A16280" s="210" t="s">
        <v>32232</v>
      </c>
      <c r="B16280" s="211" t="n">
        <v>21.4</v>
      </c>
    </row>
    <row r="16281" customFormat="false" ht="12.75" hidden="false" customHeight="false" outlineLevel="0" collapsed="false">
      <c r="A16281" s="210" t="s">
        <v>32236</v>
      </c>
      <c r="B16281" s="211" t="n">
        <v>20.53</v>
      </c>
    </row>
    <row r="16282" customFormat="false" ht="12.75" hidden="false" customHeight="false" outlineLevel="0" collapsed="false">
      <c r="A16282" s="210" t="s">
        <v>32237</v>
      </c>
      <c r="B16282" s="211" t="n">
        <v>25.15</v>
      </c>
    </row>
    <row r="16283" customFormat="false" ht="12.75" hidden="false" customHeight="false" outlineLevel="0" collapsed="false">
      <c r="A16283" s="210" t="s">
        <v>32240</v>
      </c>
      <c r="B16283" s="211" t="n">
        <v>24.18</v>
      </c>
    </row>
    <row r="16284" customFormat="false" ht="12.75" hidden="false" customHeight="false" outlineLevel="0" collapsed="false">
      <c r="A16284" s="210" t="s">
        <v>32241</v>
      </c>
      <c r="B16284" s="211" t="n">
        <v>32.29</v>
      </c>
    </row>
    <row r="16285" customFormat="false" ht="12.75" hidden="false" customHeight="false" outlineLevel="0" collapsed="false">
      <c r="A16285" s="210" t="s">
        <v>32242</v>
      </c>
      <c r="B16285" s="211" t="n">
        <v>31.16</v>
      </c>
    </row>
    <row r="16286" customFormat="false" ht="12.75" hidden="false" customHeight="false" outlineLevel="0" collapsed="false">
      <c r="A16286" s="210" t="s">
        <v>32243</v>
      </c>
      <c r="B16286" s="211" t="n">
        <v>43.9</v>
      </c>
    </row>
    <row r="16287" customFormat="false" ht="12.75" hidden="false" customHeight="false" outlineLevel="0" collapsed="false">
      <c r="A16287" s="210" t="s">
        <v>32245</v>
      </c>
      <c r="B16287" s="211" t="n">
        <v>42.55</v>
      </c>
    </row>
    <row r="16288" customFormat="false" ht="12.75" hidden="false" customHeight="false" outlineLevel="0" collapsed="false">
      <c r="A16288" s="210" t="s">
        <v>32246</v>
      </c>
      <c r="B16288" s="211" t="n">
        <v>74.47</v>
      </c>
    </row>
    <row r="16289" customFormat="false" ht="12.75" hidden="false" customHeight="false" outlineLevel="0" collapsed="false">
      <c r="A16289" s="210" t="s">
        <v>32247</v>
      </c>
      <c r="B16289" s="211" t="n">
        <v>72.95</v>
      </c>
    </row>
    <row r="16290" customFormat="false" ht="12.75" hidden="false" customHeight="false" outlineLevel="0" collapsed="false">
      <c r="A16290" s="210" t="s">
        <v>32248</v>
      </c>
      <c r="B16290" s="211" t="n">
        <v>88.13</v>
      </c>
    </row>
    <row r="16291" customFormat="false" ht="12.75" hidden="false" customHeight="false" outlineLevel="0" collapsed="false">
      <c r="A16291" s="210" t="s">
        <v>32250</v>
      </c>
      <c r="B16291" s="211" t="n">
        <v>86.5</v>
      </c>
    </row>
    <row r="16292" customFormat="false" ht="12.75" hidden="false" customHeight="false" outlineLevel="0" collapsed="false">
      <c r="A16292" s="210" t="s">
        <v>32251</v>
      </c>
      <c r="B16292" s="211" t="n">
        <v>128.5</v>
      </c>
    </row>
    <row r="16293" customFormat="false" ht="12.75" hidden="false" customHeight="false" outlineLevel="0" collapsed="false">
      <c r="A16293" s="210" t="s">
        <v>32253</v>
      </c>
      <c r="B16293" s="211" t="n">
        <v>126.6</v>
      </c>
    </row>
    <row r="16294" customFormat="false" ht="12.75" hidden="false" customHeight="false" outlineLevel="0" collapsed="false">
      <c r="A16294" s="210" t="s">
        <v>32254</v>
      </c>
      <c r="B16294" s="211" t="n">
        <v>23.03</v>
      </c>
    </row>
    <row r="16295" customFormat="false" ht="12.75" hidden="false" customHeight="false" outlineLevel="0" collapsed="false">
      <c r="A16295" s="210" t="s">
        <v>32257</v>
      </c>
      <c r="B16295" s="211" t="n">
        <v>22.41</v>
      </c>
    </row>
    <row r="16296" customFormat="false" ht="12.75" hidden="false" customHeight="false" outlineLevel="0" collapsed="false">
      <c r="A16296" s="210" t="s">
        <v>32258</v>
      </c>
      <c r="B16296" s="211" t="n">
        <v>34.05</v>
      </c>
    </row>
    <row r="16297" customFormat="false" ht="12.75" hidden="false" customHeight="false" outlineLevel="0" collapsed="false">
      <c r="A16297" s="210" t="s">
        <v>32260</v>
      </c>
      <c r="B16297" s="211" t="n">
        <v>33.29</v>
      </c>
    </row>
    <row r="16298" customFormat="false" ht="12.75" hidden="false" customHeight="false" outlineLevel="0" collapsed="false">
      <c r="A16298" s="210" t="s">
        <v>32261</v>
      </c>
      <c r="B16298" s="211" t="n">
        <v>36.95</v>
      </c>
    </row>
    <row r="16299" customFormat="false" ht="12.75" hidden="false" customHeight="false" outlineLevel="0" collapsed="false">
      <c r="A16299" s="210" t="s">
        <v>32264</v>
      </c>
      <c r="B16299" s="211" t="n">
        <v>36.09</v>
      </c>
    </row>
    <row r="16300" customFormat="false" ht="12.75" hidden="false" customHeight="false" outlineLevel="0" collapsed="false">
      <c r="A16300" s="210" t="s">
        <v>32265</v>
      </c>
      <c r="B16300" s="211" t="n">
        <v>62.64</v>
      </c>
    </row>
    <row r="16301" customFormat="false" ht="12.75" hidden="false" customHeight="false" outlineLevel="0" collapsed="false">
      <c r="A16301" s="210" t="s">
        <v>32269</v>
      </c>
      <c r="B16301" s="211" t="n">
        <v>61.66</v>
      </c>
    </row>
    <row r="16302" customFormat="false" ht="12.75" hidden="false" customHeight="false" outlineLevel="0" collapsed="false">
      <c r="A16302" s="210" t="s">
        <v>32270</v>
      </c>
      <c r="B16302" s="211" t="n">
        <v>73.34</v>
      </c>
    </row>
    <row r="16303" customFormat="false" ht="12.75" hidden="false" customHeight="false" outlineLevel="0" collapsed="false">
      <c r="A16303" s="210" t="s">
        <v>32272</v>
      </c>
      <c r="B16303" s="211" t="n">
        <v>72.2</v>
      </c>
    </row>
    <row r="16304" customFormat="false" ht="12.75" hidden="false" customHeight="false" outlineLevel="0" collapsed="false">
      <c r="A16304" s="210" t="s">
        <v>32273</v>
      </c>
      <c r="B16304" s="211" t="n">
        <v>85.81</v>
      </c>
    </row>
    <row r="16305" customFormat="false" ht="12.75" hidden="false" customHeight="false" outlineLevel="0" collapsed="false">
      <c r="A16305" s="210" t="s">
        <v>32275</v>
      </c>
      <c r="B16305" s="211" t="n">
        <v>84.46</v>
      </c>
    </row>
    <row r="16306" customFormat="false" ht="12.75" hidden="false" customHeight="false" outlineLevel="0" collapsed="false">
      <c r="A16306" s="210" t="s">
        <v>32276</v>
      </c>
      <c r="B16306" s="211" t="n">
        <v>146.21</v>
      </c>
    </row>
    <row r="16307" customFormat="false" ht="12.75" hidden="false" customHeight="false" outlineLevel="0" collapsed="false">
      <c r="A16307" s="210" t="s">
        <v>32278</v>
      </c>
      <c r="B16307" s="211" t="n">
        <v>144.75</v>
      </c>
    </row>
    <row r="16308" customFormat="false" ht="12.75" hidden="false" customHeight="false" outlineLevel="0" collapsed="false">
      <c r="A16308" s="210" t="s">
        <v>32279</v>
      </c>
      <c r="B16308" s="211" t="n">
        <v>169.58</v>
      </c>
    </row>
    <row r="16309" customFormat="false" ht="12.75" hidden="false" customHeight="false" outlineLevel="0" collapsed="false">
      <c r="A16309" s="210" t="s">
        <v>32281</v>
      </c>
      <c r="B16309" s="211" t="n">
        <v>167.95</v>
      </c>
    </row>
    <row r="16310" customFormat="false" ht="12.75" hidden="false" customHeight="false" outlineLevel="0" collapsed="false">
      <c r="A16310" s="210" t="s">
        <v>32282</v>
      </c>
      <c r="B16310" s="211" t="n">
        <v>24.87</v>
      </c>
    </row>
    <row r="16311" customFormat="false" ht="12.75" hidden="false" customHeight="false" outlineLevel="0" collapsed="false">
      <c r="A16311" s="210" t="s">
        <v>32286</v>
      </c>
      <c r="B16311" s="211" t="n">
        <v>24.24</v>
      </c>
    </row>
    <row r="16312" customFormat="false" ht="12.75" hidden="false" customHeight="false" outlineLevel="0" collapsed="false">
      <c r="A16312" s="210" t="s">
        <v>32287</v>
      </c>
      <c r="B16312" s="211" t="n">
        <v>36.89</v>
      </c>
    </row>
    <row r="16313" customFormat="false" ht="12.75" hidden="false" customHeight="false" outlineLevel="0" collapsed="false">
      <c r="A16313" s="210" t="s">
        <v>32290</v>
      </c>
      <c r="B16313" s="211" t="n">
        <v>36.13</v>
      </c>
    </row>
    <row r="16314" customFormat="false" ht="12.75" hidden="false" customHeight="false" outlineLevel="0" collapsed="false">
      <c r="A16314" s="210" t="s">
        <v>32291</v>
      </c>
      <c r="B16314" s="211" t="n">
        <v>40</v>
      </c>
    </row>
    <row r="16315" customFormat="false" ht="12.75" hidden="false" customHeight="false" outlineLevel="0" collapsed="false">
      <c r="A16315" s="210" t="s">
        <v>32295</v>
      </c>
      <c r="B16315" s="211" t="n">
        <v>39.13</v>
      </c>
    </row>
    <row r="16316" customFormat="false" ht="12.75" hidden="false" customHeight="false" outlineLevel="0" collapsed="false">
      <c r="A16316" s="210" t="s">
        <v>32296</v>
      </c>
      <c r="B16316" s="211" t="n">
        <v>68.17</v>
      </c>
    </row>
    <row r="16317" customFormat="false" ht="12.75" hidden="false" customHeight="false" outlineLevel="0" collapsed="false">
      <c r="A16317" s="210" t="s">
        <v>32298</v>
      </c>
      <c r="B16317" s="211" t="n">
        <v>67.2</v>
      </c>
    </row>
    <row r="16318" customFormat="false" ht="12.75" hidden="false" customHeight="false" outlineLevel="0" collapsed="false">
      <c r="A16318" s="210" t="s">
        <v>32299</v>
      </c>
      <c r="B16318" s="211" t="n">
        <v>79.82</v>
      </c>
    </row>
    <row r="16319" customFormat="false" ht="12.75" hidden="false" customHeight="false" outlineLevel="0" collapsed="false">
      <c r="A16319" s="210" t="s">
        <v>32302</v>
      </c>
      <c r="B16319" s="211" t="n">
        <v>78.68</v>
      </c>
    </row>
    <row r="16320" customFormat="false" ht="12.75" hidden="false" customHeight="false" outlineLevel="0" collapsed="false">
      <c r="A16320" s="210" t="s">
        <v>32303</v>
      </c>
      <c r="B16320" s="211" t="n">
        <v>93.38</v>
      </c>
    </row>
    <row r="16321" customFormat="false" ht="12.75" hidden="false" customHeight="false" outlineLevel="0" collapsed="false">
      <c r="A16321" s="210" t="s">
        <v>32306</v>
      </c>
      <c r="B16321" s="211" t="n">
        <v>92.03</v>
      </c>
    </row>
    <row r="16322" customFormat="false" ht="12.75" hidden="false" customHeight="false" outlineLevel="0" collapsed="false">
      <c r="A16322" s="210" t="s">
        <v>32307</v>
      </c>
      <c r="B16322" s="211" t="n">
        <v>159.74</v>
      </c>
    </row>
    <row r="16323" customFormat="false" ht="12.75" hidden="false" customHeight="false" outlineLevel="0" collapsed="false">
      <c r="A16323" s="210" t="s">
        <v>32308</v>
      </c>
      <c r="B16323" s="211" t="n">
        <v>158.28</v>
      </c>
    </row>
    <row r="16324" customFormat="false" ht="12.75" hidden="false" customHeight="false" outlineLevel="0" collapsed="false">
      <c r="A16324" s="210" t="s">
        <v>32309</v>
      </c>
      <c r="B16324" s="211" t="n">
        <v>185.32</v>
      </c>
    </row>
    <row r="16325" customFormat="false" ht="12.75" hidden="false" customHeight="false" outlineLevel="0" collapsed="false">
      <c r="A16325" s="210" t="s">
        <v>32311</v>
      </c>
      <c r="B16325" s="211" t="n">
        <v>183.69</v>
      </c>
    </row>
    <row r="16326" customFormat="false" ht="12.75" hidden="false" customHeight="false" outlineLevel="0" collapsed="false">
      <c r="A16326" s="210" t="s">
        <v>32312</v>
      </c>
      <c r="B16326" s="211" t="n">
        <v>13.97</v>
      </c>
    </row>
    <row r="16327" customFormat="false" ht="12.75" hidden="false" customHeight="false" outlineLevel="0" collapsed="false">
      <c r="A16327" s="210" t="s">
        <v>32316</v>
      </c>
      <c r="B16327" s="211" t="n">
        <v>13.22</v>
      </c>
    </row>
    <row r="16328" customFormat="false" ht="12.75" hidden="false" customHeight="false" outlineLevel="0" collapsed="false">
      <c r="A16328" s="210" t="s">
        <v>32317</v>
      </c>
      <c r="B16328" s="211" t="n">
        <v>18.97</v>
      </c>
    </row>
    <row r="16329" customFormat="false" ht="12.75" hidden="false" customHeight="false" outlineLevel="0" collapsed="false">
      <c r="A16329" s="210" t="s">
        <v>32319</v>
      </c>
      <c r="B16329" s="211" t="n">
        <v>18.16</v>
      </c>
    </row>
    <row r="16330" customFormat="false" ht="12.75" hidden="false" customHeight="false" outlineLevel="0" collapsed="false">
      <c r="A16330" s="210" t="s">
        <v>32320</v>
      </c>
      <c r="B16330" s="211" t="n">
        <v>28.26</v>
      </c>
    </row>
    <row r="16331" customFormat="false" ht="12.75" hidden="false" customHeight="false" outlineLevel="0" collapsed="false">
      <c r="A16331" s="210" t="s">
        <v>32322</v>
      </c>
      <c r="B16331" s="211" t="n">
        <v>27.39</v>
      </c>
    </row>
    <row r="16332" customFormat="false" ht="12.75" hidden="false" customHeight="false" outlineLevel="0" collapsed="false">
      <c r="A16332" s="210" t="s">
        <v>32323</v>
      </c>
      <c r="B16332" s="211" t="n">
        <v>10.79</v>
      </c>
    </row>
    <row r="16333" customFormat="false" ht="12.75" hidden="false" customHeight="false" outlineLevel="0" collapsed="false">
      <c r="A16333" s="210" t="s">
        <v>32326</v>
      </c>
      <c r="B16333" s="211" t="n">
        <v>10.24</v>
      </c>
    </row>
    <row r="16334" customFormat="false" ht="12.75" hidden="false" customHeight="false" outlineLevel="0" collapsed="false">
      <c r="A16334" s="210" t="s">
        <v>32327</v>
      </c>
      <c r="B16334" s="211" t="n">
        <v>13.32</v>
      </c>
    </row>
    <row r="16335" customFormat="false" ht="12.75" hidden="false" customHeight="false" outlineLevel="0" collapsed="false">
      <c r="A16335" s="210" t="s">
        <v>32329</v>
      </c>
      <c r="B16335" s="211" t="n">
        <v>12.67</v>
      </c>
    </row>
    <row r="16336" customFormat="false" ht="12.75" hidden="false" customHeight="false" outlineLevel="0" collapsed="false">
      <c r="A16336" s="210" t="s">
        <v>32330</v>
      </c>
      <c r="B16336" s="211" t="n">
        <v>23.89</v>
      </c>
    </row>
    <row r="16337" customFormat="false" ht="12.75" hidden="false" customHeight="false" outlineLevel="0" collapsed="false">
      <c r="A16337" s="210" t="s">
        <v>32333</v>
      </c>
      <c r="B16337" s="211" t="n">
        <v>23.13</v>
      </c>
    </row>
    <row r="16338" customFormat="false" ht="12.75" hidden="false" customHeight="false" outlineLevel="0" collapsed="false">
      <c r="A16338" s="210" t="s">
        <v>32334</v>
      </c>
      <c r="B16338" s="211" t="n">
        <v>36.04</v>
      </c>
    </row>
    <row r="16339" customFormat="false" ht="12.75" hidden="false" customHeight="false" outlineLevel="0" collapsed="false">
      <c r="A16339" s="210" t="s">
        <v>32336</v>
      </c>
      <c r="B16339" s="211" t="n">
        <v>35.07</v>
      </c>
    </row>
    <row r="16340" customFormat="false" ht="12.75" hidden="false" customHeight="false" outlineLevel="0" collapsed="false">
      <c r="A16340" s="210" t="s">
        <v>32337</v>
      </c>
      <c r="B16340" s="211" t="n">
        <v>48.56</v>
      </c>
    </row>
    <row r="16341" customFormat="false" ht="12.75" hidden="false" customHeight="false" outlineLevel="0" collapsed="false">
      <c r="A16341" s="210" t="s">
        <v>32339</v>
      </c>
      <c r="B16341" s="211" t="n">
        <v>47.37</v>
      </c>
    </row>
    <row r="16342" customFormat="false" ht="12.75" hidden="false" customHeight="false" outlineLevel="0" collapsed="false">
      <c r="A16342" s="210" t="s">
        <v>32340</v>
      </c>
      <c r="B16342" s="211" t="n">
        <v>64.34</v>
      </c>
    </row>
    <row r="16343" customFormat="false" ht="12.75" hidden="false" customHeight="false" outlineLevel="0" collapsed="false">
      <c r="A16343" s="210" t="s">
        <v>32342</v>
      </c>
      <c r="B16343" s="211" t="n">
        <v>62.93</v>
      </c>
    </row>
    <row r="16344" customFormat="false" ht="12.75" hidden="false" customHeight="false" outlineLevel="0" collapsed="false">
      <c r="A16344" s="210" t="s">
        <v>32343</v>
      </c>
      <c r="B16344" s="211" t="n">
        <v>80.14</v>
      </c>
    </row>
    <row r="16345" customFormat="false" ht="12.75" hidden="false" customHeight="false" outlineLevel="0" collapsed="false">
      <c r="A16345" s="210" t="s">
        <v>32345</v>
      </c>
      <c r="B16345" s="211" t="n">
        <v>78.51</v>
      </c>
    </row>
    <row r="16346" customFormat="false" ht="12.75" hidden="false" customHeight="false" outlineLevel="0" collapsed="false">
      <c r="A16346" s="210" t="s">
        <v>32346</v>
      </c>
      <c r="B16346" s="211" t="n">
        <v>97.91</v>
      </c>
    </row>
    <row r="16347" customFormat="false" ht="12.75" hidden="false" customHeight="false" outlineLevel="0" collapsed="false">
      <c r="A16347" s="210" t="s">
        <v>32348</v>
      </c>
      <c r="B16347" s="211" t="n">
        <v>96.02</v>
      </c>
    </row>
    <row r="16348" customFormat="false" ht="12.75" hidden="false" customHeight="false" outlineLevel="0" collapsed="false">
      <c r="A16348" s="210" t="s">
        <v>32349</v>
      </c>
      <c r="B16348" s="211" t="n">
        <v>11.46</v>
      </c>
    </row>
    <row r="16349" customFormat="false" ht="12.75" hidden="false" customHeight="false" outlineLevel="0" collapsed="false">
      <c r="A16349" s="210" t="s">
        <v>32352</v>
      </c>
      <c r="B16349" s="211" t="n">
        <v>10.92</v>
      </c>
    </row>
    <row r="16350" customFormat="false" ht="12.75" hidden="false" customHeight="false" outlineLevel="0" collapsed="false">
      <c r="A16350" s="210" t="s">
        <v>32353</v>
      </c>
      <c r="B16350" s="211" t="n">
        <v>14.16</v>
      </c>
    </row>
    <row r="16351" customFormat="false" ht="12.75" hidden="false" customHeight="false" outlineLevel="0" collapsed="false">
      <c r="A16351" s="210" t="s">
        <v>32355</v>
      </c>
      <c r="B16351" s="211" t="n">
        <v>13.51</v>
      </c>
    </row>
    <row r="16352" customFormat="false" ht="12.75" hidden="false" customHeight="false" outlineLevel="0" collapsed="false">
      <c r="A16352" s="210" t="s">
        <v>32356</v>
      </c>
      <c r="B16352" s="211" t="n">
        <v>25.71</v>
      </c>
    </row>
    <row r="16353" customFormat="false" ht="12.75" hidden="false" customHeight="false" outlineLevel="0" collapsed="false">
      <c r="A16353" s="210" t="s">
        <v>32359</v>
      </c>
      <c r="B16353" s="211" t="n">
        <v>24.95</v>
      </c>
    </row>
    <row r="16354" customFormat="false" ht="12.75" hidden="false" customHeight="false" outlineLevel="0" collapsed="false">
      <c r="A16354" s="210" t="s">
        <v>32360</v>
      </c>
      <c r="B16354" s="211" t="n">
        <v>32.49</v>
      </c>
    </row>
    <row r="16355" customFormat="false" ht="12.75" hidden="false" customHeight="false" outlineLevel="0" collapsed="false">
      <c r="A16355" s="210" t="s">
        <v>32363</v>
      </c>
      <c r="B16355" s="211" t="n">
        <v>31.62</v>
      </c>
    </row>
    <row r="16356" customFormat="false" ht="12.75" hidden="false" customHeight="false" outlineLevel="0" collapsed="false">
      <c r="A16356" s="210" t="s">
        <v>32364</v>
      </c>
      <c r="B16356" s="211" t="n">
        <v>38.92</v>
      </c>
    </row>
    <row r="16357" customFormat="false" ht="12.75" hidden="false" customHeight="false" outlineLevel="0" collapsed="false">
      <c r="A16357" s="210" t="s">
        <v>32366</v>
      </c>
      <c r="B16357" s="211" t="n">
        <v>37.94</v>
      </c>
    </row>
    <row r="16358" customFormat="false" ht="12.75" hidden="false" customHeight="false" outlineLevel="0" collapsed="false">
      <c r="A16358" s="210" t="s">
        <v>32367</v>
      </c>
      <c r="B16358" s="211" t="n">
        <v>52.53</v>
      </c>
    </row>
    <row r="16359" customFormat="false" ht="12.75" hidden="false" customHeight="false" outlineLevel="0" collapsed="false">
      <c r="A16359" s="210" t="s">
        <v>32369</v>
      </c>
      <c r="B16359" s="211" t="n">
        <v>51.33</v>
      </c>
    </row>
    <row r="16360" customFormat="false" ht="12.75" hidden="false" customHeight="false" outlineLevel="0" collapsed="false">
      <c r="A16360" s="210" t="s">
        <v>32370</v>
      </c>
      <c r="B16360" s="211" t="n">
        <v>69.72</v>
      </c>
    </row>
    <row r="16361" customFormat="false" ht="12.75" hidden="false" customHeight="false" outlineLevel="0" collapsed="false">
      <c r="A16361" s="210" t="s">
        <v>32372</v>
      </c>
      <c r="B16361" s="211" t="n">
        <v>68.31</v>
      </c>
    </row>
    <row r="16362" customFormat="false" ht="12.75" hidden="false" customHeight="false" outlineLevel="0" collapsed="false">
      <c r="A16362" s="210" t="s">
        <v>32373</v>
      </c>
      <c r="B16362" s="211" t="n">
        <v>86.93</v>
      </c>
    </row>
    <row r="16363" customFormat="false" ht="12.75" hidden="false" customHeight="false" outlineLevel="0" collapsed="false">
      <c r="A16363" s="210" t="s">
        <v>32375</v>
      </c>
      <c r="B16363" s="211" t="n">
        <v>85.31</v>
      </c>
    </row>
    <row r="16364" customFormat="false" ht="12.75" hidden="false" customHeight="false" outlineLevel="0" collapsed="false">
      <c r="A16364" s="210" t="s">
        <v>32376</v>
      </c>
      <c r="B16364" s="211" t="n">
        <v>106.28</v>
      </c>
    </row>
    <row r="16365" customFormat="false" ht="12.75" hidden="false" customHeight="false" outlineLevel="0" collapsed="false">
      <c r="A16365" s="210" t="s">
        <v>32378</v>
      </c>
      <c r="B16365" s="211" t="n">
        <v>104.39</v>
      </c>
    </row>
    <row r="16366" customFormat="false" ht="12.75" hidden="false" customHeight="false" outlineLevel="0" collapsed="false">
      <c r="A16366" s="210" t="s">
        <v>32379</v>
      </c>
      <c r="B16366" s="211" t="n">
        <v>9.1</v>
      </c>
    </row>
    <row r="16367" customFormat="false" ht="12.75" hidden="false" customHeight="false" outlineLevel="0" collapsed="false">
      <c r="A16367" s="210" t="s">
        <v>32382</v>
      </c>
      <c r="B16367" s="211" t="n">
        <v>8.34</v>
      </c>
    </row>
    <row r="16368" customFormat="false" ht="12.75" hidden="false" customHeight="false" outlineLevel="0" collapsed="false">
      <c r="A16368" s="210" t="s">
        <v>32383</v>
      </c>
      <c r="B16368" s="211" t="n">
        <v>9.89</v>
      </c>
    </row>
    <row r="16369" customFormat="false" ht="12.75" hidden="false" customHeight="false" outlineLevel="0" collapsed="false">
      <c r="A16369" s="210" t="s">
        <v>32385</v>
      </c>
      <c r="B16369" s="211" t="n">
        <v>9.08</v>
      </c>
    </row>
    <row r="16370" customFormat="false" ht="12.75" hidden="false" customHeight="false" outlineLevel="0" collapsed="false">
      <c r="A16370" s="210" t="s">
        <v>32386</v>
      </c>
      <c r="B16370" s="211" t="n">
        <v>14.83</v>
      </c>
    </row>
    <row r="16371" customFormat="false" ht="12.75" hidden="false" customHeight="false" outlineLevel="0" collapsed="false">
      <c r="A16371" s="210" t="s">
        <v>32388</v>
      </c>
      <c r="B16371" s="211" t="n">
        <v>13.96</v>
      </c>
    </row>
    <row r="16372" customFormat="false" ht="12.75" hidden="false" customHeight="false" outlineLevel="0" collapsed="false">
      <c r="A16372" s="210" t="s">
        <v>32389</v>
      </c>
      <c r="B16372" s="211" t="n">
        <v>19.88</v>
      </c>
    </row>
    <row r="16373" customFormat="false" ht="12.75" hidden="false" customHeight="false" outlineLevel="0" collapsed="false">
      <c r="A16373" s="210" t="s">
        <v>32391</v>
      </c>
      <c r="B16373" s="211" t="n">
        <v>18.91</v>
      </c>
    </row>
    <row r="16374" customFormat="false" ht="12.75" hidden="false" customHeight="false" outlineLevel="0" collapsed="false">
      <c r="A16374" s="210" t="s">
        <v>32392</v>
      </c>
      <c r="B16374" s="211" t="n">
        <v>22.2</v>
      </c>
    </row>
    <row r="16375" customFormat="false" ht="12.75" hidden="false" customHeight="false" outlineLevel="0" collapsed="false">
      <c r="A16375" s="210" t="s">
        <v>32394</v>
      </c>
      <c r="B16375" s="211" t="n">
        <v>21.01</v>
      </c>
    </row>
    <row r="16376" customFormat="false" ht="12.75" hidden="false" customHeight="false" outlineLevel="0" collapsed="false">
      <c r="A16376" s="210" t="s">
        <v>32395</v>
      </c>
      <c r="B16376" s="211" t="n">
        <v>33.25</v>
      </c>
    </row>
    <row r="16377" customFormat="false" ht="12.75" hidden="false" customHeight="false" outlineLevel="0" collapsed="false">
      <c r="A16377" s="210" t="s">
        <v>32397</v>
      </c>
      <c r="B16377" s="211" t="n">
        <v>31.84</v>
      </c>
    </row>
    <row r="16378" customFormat="false" ht="12.75" hidden="false" customHeight="false" outlineLevel="0" collapsed="false">
      <c r="A16378" s="210" t="s">
        <v>32398</v>
      </c>
      <c r="B16378" s="211" t="n">
        <v>53.54</v>
      </c>
    </row>
    <row r="16379" customFormat="false" ht="12.75" hidden="false" customHeight="false" outlineLevel="0" collapsed="false">
      <c r="A16379" s="210" t="s">
        <v>32400</v>
      </c>
      <c r="B16379" s="211" t="n">
        <v>51.91</v>
      </c>
    </row>
    <row r="16380" customFormat="false" ht="12.75" hidden="false" customHeight="false" outlineLevel="0" collapsed="false">
      <c r="A16380" s="210" t="s">
        <v>32401</v>
      </c>
      <c r="B16380" s="211" t="n">
        <v>64.59</v>
      </c>
    </row>
    <row r="16381" customFormat="false" ht="12.75" hidden="false" customHeight="false" outlineLevel="0" collapsed="false">
      <c r="A16381" s="210" t="s">
        <v>32403</v>
      </c>
      <c r="B16381" s="211" t="n">
        <v>62.69</v>
      </c>
    </row>
    <row r="16382" customFormat="false" ht="12.75" hidden="false" customHeight="false" outlineLevel="0" collapsed="false">
      <c r="A16382" s="210" t="s">
        <v>32404</v>
      </c>
      <c r="B16382" s="211" t="n">
        <v>96.14</v>
      </c>
    </row>
    <row r="16383" customFormat="false" ht="12.75" hidden="false" customHeight="false" outlineLevel="0" collapsed="false">
      <c r="A16383" s="210" t="s">
        <v>32407</v>
      </c>
      <c r="B16383" s="211" t="n">
        <v>93.97</v>
      </c>
    </row>
    <row r="16384" customFormat="false" ht="12.75" hidden="false" customHeight="false" outlineLevel="0" collapsed="false">
      <c r="A16384" s="210" t="s">
        <v>32408</v>
      </c>
      <c r="B16384" s="211" t="n">
        <v>9.44</v>
      </c>
    </row>
    <row r="16385" customFormat="false" ht="12.75" hidden="false" customHeight="false" outlineLevel="0" collapsed="false">
      <c r="A16385" s="210" t="s">
        <v>32411</v>
      </c>
      <c r="B16385" s="211" t="n">
        <v>8.69</v>
      </c>
    </row>
    <row r="16386" customFormat="false" ht="12.75" hidden="false" customHeight="false" outlineLevel="0" collapsed="false">
      <c r="A16386" s="210" t="s">
        <v>32412</v>
      </c>
      <c r="B16386" s="211" t="n">
        <v>10.27</v>
      </c>
    </row>
    <row r="16387" customFormat="false" ht="12.75" hidden="false" customHeight="false" outlineLevel="0" collapsed="false">
      <c r="A16387" s="210" t="s">
        <v>32414</v>
      </c>
      <c r="B16387" s="211" t="n">
        <v>9.46</v>
      </c>
    </row>
    <row r="16388" customFormat="false" ht="12.75" hidden="false" customHeight="false" outlineLevel="0" collapsed="false">
      <c r="A16388" s="210" t="s">
        <v>32415</v>
      </c>
      <c r="B16388" s="211" t="n">
        <v>15.66</v>
      </c>
    </row>
    <row r="16389" customFormat="false" ht="12.75" hidden="false" customHeight="false" outlineLevel="0" collapsed="false">
      <c r="A16389" s="210" t="s">
        <v>300</v>
      </c>
      <c r="B16389" s="211" t="n">
        <v>14.8</v>
      </c>
    </row>
    <row r="16390" customFormat="false" ht="12.75" hidden="false" customHeight="false" outlineLevel="0" collapsed="false">
      <c r="A16390" s="210" t="s">
        <v>32417</v>
      </c>
      <c r="B16390" s="211" t="n">
        <v>21.14</v>
      </c>
    </row>
    <row r="16391" customFormat="false" ht="12.75" hidden="false" customHeight="false" outlineLevel="0" collapsed="false">
      <c r="A16391" s="210" t="s">
        <v>32419</v>
      </c>
      <c r="B16391" s="211" t="n">
        <v>20.16</v>
      </c>
    </row>
    <row r="16392" customFormat="false" ht="12.75" hidden="false" customHeight="false" outlineLevel="0" collapsed="false">
      <c r="A16392" s="210" t="s">
        <v>32420</v>
      </c>
      <c r="B16392" s="211" t="n">
        <v>23.53</v>
      </c>
    </row>
    <row r="16393" customFormat="false" ht="12.75" hidden="false" customHeight="false" outlineLevel="0" collapsed="false">
      <c r="A16393" s="210" t="s">
        <v>32422</v>
      </c>
      <c r="B16393" s="211" t="n">
        <v>22.34</v>
      </c>
    </row>
    <row r="16394" customFormat="false" ht="12.75" hidden="false" customHeight="false" outlineLevel="0" collapsed="false">
      <c r="A16394" s="210" t="s">
        <v>32423</v>
      </c>
      <c r="B16394" s="211" t="n">
        <v>35.52</v>
      </c>
    </row>
    <row r="16395" customFormat="false" ht="12.75" hidden="false" customHeight="false" outlineLevel="0" collapsed="false">
      <c r="A16395" s="210" t="s">
        <v>32425</v>
      </c>
      <c r="B16395" s="211" t="n">
        <v>34.11</v>
      </c>
    </row>
    <row r="16396" customFormat="false" ht="12.75" hidden="false" customHeight="false" outlineLevel="0" collapsed="false">
      <c r="A16396" s="210" t="s">
        <v>32426</v>
      </c>
      <c r="B16396" s="211" t="n">
        <v>57.67</v>
      </c>
    </row>
    <row r="16397" customFormat="false" ht="12.75" hidden="false" customHeight="false" outlineLevel="0" collapsed="false">
      <c r="A16397" s="210" t="s">
        <v>32428</v>
      </c>
      <c r="B16397" s="211" t="n">
        <v>56.05</v>
      </c>
    </row>
    <row r="16398" customFormat="false" ht="12.75" hidden="false" customHeight="false" outlineLevel="0" collapsed="false">
      <c r="A16398" s="210" t="s">
        <v>32429</v>
      </c>
      <c r="B16398" s="211" t="n">
        <v>69.63</v>
      </c>
    </row>
    <row r="16399" customFormat="false" ht="12.75" hidden="false" customHeight="false" outlineLevel="0" collapsed="false">
      <c r="A16399" s="210" t="s">
        <v>32431</v>
      </c>
      <c r="B16399" s="211" t="n">
        <v>67.73</v>
      </c>
    </row>
    <row r="16400" customFormat="false" ht="12.75" hidden="false" customHeight="false" outlineLevel="0" collapsed="false">
      <c r="A16400" s="210" t="s">
        <v>32432</v>
      </c>
      <c r="B16400" s="211" t="n">
        <v>104.13</v>
      </c>
    </row>
    <row r="16401" customFormat="false" ht="12.75" hidden="false" customHeight="false" outlineLevel="0" collapsed="false">
      <c r="A16401" s="210" t="s">
        <v>32435</v>
      </c>
      <c r="B16401" s="211" t="n">
        <v>101.96</v>
      </c>
    </row>
    <row r="16402" customFormat="false" ht="12.75" hidden="false" customHeight="false" outlineLevel="0" collapsed="false">
      <c r="A16402" s="210" t="s">
        <v>32436</v>
      </c>
      <c r="B16402" s="211" t="n">
        <v>12.99</v>
      </c>
    </row>
    <row r="16403" customFormat="false" ht="12.75" hidden="false" customHeight="false" outlineLevel="0" collapsed="false">
      <c r="A16403" s="210" t="s">
        <v>32439</v>
      </c>
      <c r="B16403" s="211" t="n">
        <v>12.02</v>
      </c>
    </row>
    <row r="16404" customFormat="false" ht="12.75" hidden="false" customHeight="false" outlineLevel="0" collapsed="false">
      <c r="A16404" s="210" t="s">
        <v>32440</v>
      </c>
      <c r="B16404" s="211" t="n">
        <v>18.42</v>
      </c>
    </row>
    <row r="16405" customFormat="false" ht="12.75" hidden="false" customHeight="false" outlineLevel="0" collapsed="false">
      <c r="A16405" s="210" t="s">
        <v>32442</v>
      </c>
      <c r="B16405" s="211" t="n">
        <v>17.23</v>
      </c>
    </row>
    <row r="16406" customFormat="false" ht="12.75" hidden="false" customHeight="false" outlineLevel="0" collapsed="false">
      <c r="A16406" s="210" t="s">
        <v>32443</v>
      </c>
      <c r="B16406" s="211" t="n">
        <v>25.9</v>
      </c>
    </row>
    <row r="16407" customFormat="false" ht="12.75" hidden="false" customHeight="false" outlineLevel="0" collapsed="false">
      <c r="A16407" s="210" t="s">
        <v>32445</v>
      </c>
      <c r="B16407" s="211" t="n">
        <v>24.27</v>
      </c>
    </row>
    <row r="16408" customFormat="false" ht="12.75" hidden="false" customHeight="false" outlineLevel="0" collapsed="false">
      <c r="A16408" s="210" t="s">
        <v>32446</v>
      </c>
      <c r="B16408" s="211" t="n">
        <v>28.72</v>
      </c>
    </row>
    <row r="16409" customFormat="false" ht="12.75" hidden="false" customHeight="false" outlineLevel="0" collapsed="false">
      <c r="A16409" s="210" t="s">
        <v>32449</v>
      </c>
      <c r="B16409" s="211" t="n">
        <v>26.82</v>
      </c>
    </row>
    <row r="16410" customFormat="false" ht="12.75" hidden="false" customHeight="false" outlineLevel="0" collapsed="false">
      <c r="A16410" s="210" t="s">
        <v>32450</v>
      </c>
      <c r="B16410" s="211" t="n">
        <v>13.56</v>
      </c>
    </row>
    <row r="16411" customFormat="false" ht="12.75" hidden="false" customHeight="false" outlineLevel="0" collapsed="false">
      <c r="A16411" s="210" t="s">
        <v>32451</v>
      </c>
      <c r="B16411" s="211" t="n">
        <v>12.58</v>
      </c>
    </row>
    <row r="16412" customFormat="false" ht="12.75" hidden="false" customHeight="false" outlineLevel="0" collapsed="false">
      <c r="A16412" s="210" t="s">
        <v>32452</v>
      </c>
      <c r="B16412" s="211" t="n">
        <v>19.37</v>
      </c>
    </row>
    <row r="16413" customFormat="false" ht="12.75" hidden="false" customHeight="false" outlineLevel="0" collapsed="false">
      <c r="A16413" s="210" t="s">
        <v>32453</v>
      </c>
      <c r="B16413" s="211" t="n">
        <v>18.18</v>
      </c>
    </row>
    <row r="16414" customFormat="false" ht="12.75" hidden="false" customHeight="false" outlineLevel="0" collapsed="false">
      <c r="A16414" s="210" t="s">
        <v>32454</v>
      </c>
      <c r="B16414" s="211" t="n">
        <v>27.27</v>
      </c>
    </row>
    <row r="16415" customFormat="false" ht="12.75" hidden="false" customHeight="false" outlineLevel="0" collapsed="false">
      <c r="A16415" s="210" t="s">
        <v>32455</v>
      </c>
      <c r="B16415" s="211" t="n">
        <v>25.65</v>
      </c>
    </row>
    <row r="16416" customFormat="false" ht="12.75" hidden="false" customHeight="false" outlineLevel="0" collapsed="false">
      <c r="A16416" s="210" t="s">
        <v>32456</v>
      </c>
      <c r="B16416" s="211" t="n">
        <v>30.17</v>
      </c>
    </row>
    <row r="16417" customFormat="false" ht="12.75" hidden="false" customHeight="false" outlineLevel="0" collapsed="false">
      <c r="A16417" s="210" t="s">
        <v>32458</v>
      </c>
      <c r="B16417" s="211" t="n">
        <v>28.27</v>
      </c>
    </row>
    <row r="16418" customFormat="false" ht="12.75" hidden="false" customHeight="false" outlineLevel="0" collapsed="false">
      <c r="A16418" s="210" t="s">
        <v>32459</v>
      </c>
      <c r="B16418" s="211" t="n">
        <v>65.21</v>
      </c>
    </row>
    <row r="16419" customFormat="false" ht="12.75" hidden="false" customHeight="false" outlineLevel="0" collapsed="false">
      <c r="A16419" s="210" t="s">
        <v>32461</v>
      </c>
      <c r="B16419" s="211" t="n">
        <v>62.88</v>
      </c>
    </row>
    <row r="16420" customFormat="false" ht="12.75" hidden="false" customHeight="false" outlineLevel="0" collapsed="false">
      <c r="A16420" s="210" t="s">
        <v>32462</v>
      </c>
      <c r="B16420" s="211" t="n">
        <v>6.47</v>
      </c>
    </row>
    <row r="16421" customFormat="false" ht="12.75" hidden="false" customHeight="false" outlineLevel="0" collapsed="false">
      <c r="A16421" s="210" t="s">
        <v>32465</v>
      </c>
      <c r="B16421" s="211" t="n">
        <v>5.92</v>
      </c>
    </row>
    <row r="16422" customFormat="false" ht="12.75" hidden="false" customHeight="false" outlineLevel="0" collapsed="false">
      <c r="A16422" s="210" t="s">
        <v>32466</v>
      </c>
      <c r="B16422" s="211" t="n">
        <v>8.13</v>
      </c>
    </row>
    <row r="16423" customFormat="false" ht="12.75" hidden="false" customHeight="false" outlineLevel="0" collapsed="false">
      <c r="A16423" s="210" t="s">
        <v>32468</v>
      </c>
      <c r="B16423" s="211" t="n">
        <v>7.48</v>
      </c>
    </row>
    <row r="16424" customFormat="false" ht="12.75" hidden="false" customHeight="false" outlineLevel="0" collapsed="false">
      <c r="A16424" s="210" t="s">
        <v>32469</v>
      </c>
      <c r="B16424" s="211" t="n">
        <v>9.51</v>
      </c>
    </row>
    <row r="16425" customFormat="false" ht="12.75" hidden="false" customHeight="false" outlineLevel="0" collapsed="false">
      <c r="A16425" s="210" t="s">
        <v>32472</v>
      </c>
      <c r="B16425" s="211" t="n">
        <v>8.75</v>
      </c>
    </row>
    <row r="16426" customFormat="false" ht="12.75" hidden="false" customHeight="false" outlineLevel="0" collapsed="false">
      <c r="A16426" s="210" t="s">
        <v>32473</v>
      </c>
      <c r="B16426" s="211" t="n">
        <v>10.42</v>
      </c>
    </row>
    <row r="16427" customFormat="false" ht="12.75" hidden="false" customHeight="false" outlineLevel="0" collapsed="false">
      <c r="A16427" s="210" t="s">
        <v>32476</v>
      </c>
      <c r="B16427" s="211" t="n">
        <v>9.56</v>
      </c>
    </row>
    <row r="16428" customFormat="false" ht="12.75" hidden="false" customHeight="false" outlineLevel="0" collapsed="false">
      <c r="A16428" s="210" t="s">
        <v>32477</v>
      </c>
      <c r="B16428" s="211" t="n">
        <v>11.39</v>
      </c>
    </row>
    <row r="16429" customFormat="false" ht="12.75" hidden="false" customHeight="false" outlineLevel="0" collapsed="false">
      <c r="A16429" s="210" t="s">
        <v>32479</v>
      </c>
      <c r="B16429" s="211" t="n">
        <v>10.42</v>
      </c>
    </row>
    <row r="16430" customFormat="false" ht="12.75" hidden="false" customHeight="false" outlineLevel="0" collapsed="false">
      <c r="A16430" s="210" t="s">
        <v>32480</v>
      </c>
      <c r="B16430" s="211" t="n">
        <v>18.73</v>
      </c>
    </row>
    <row r="16431" customFormat="false" ht="12.75" hidden="false" customHeight="false" outlineLevel="0" collapsed="false">
      <c r="A16431" s="210" t="s">
        <v>32482</v>
      </c>
      <c r="B16431" s="211" t="n">
        <v>17.53</v>
      </c>
    </row>
    <row r="16432" customFormat="false" ht="12.75" hidden="false" customHeight="false" outlineLevel="0" collapsed="false">
      <c r="A16432" s="210" t="s">
        <v>32483</v>
      </c>
      <c r="B16432" s="211" t="n">
        <v>28.11</v>
      </c>
    </row>
    <row r="16433" customFormat="false" ht="12.75" hidden="false" customHeight="false" outlineLevel="0" collapsed="false">
      <c r="A16433" s="210" t="s">
        <v>32485</v>
      </c>
      <c r="B16433" s="211" t="n">
        <v>26.7</v>
      </c>
    </row>
    <row r="16434" customFormat="false" ht="12.75" hidden="false" customHeight="false" outlineLevel="0" collapsed="false">
      <c r="A16434" s="210" t="s">
        <v>32486</v>
      </c>
      <c r="B16434" s="211" t="n">
        <v>30.26</v>
      </c>
    </row>
    <row r="16435" customFormat="false" ht="12.75" hidden="false" customHeight="false" outlineLevel="0" collapsed="false">
      <c r="A16435" s="210" t="s">
        <v>32488</v>
      </c>
      <c r="B16435" s="211" t="n">
        <v>28.64</v>
      </c>
    </row>
    <row r="16436" customFormat="false" ht="12.75" hidden="false" customHeight="false" outlineLevel="0" collapsed="false">
      <c r="A16436" s="210" t="s">
        <v>32489</v>
      </c>
      <c r="B16436" s="211" t="n">
        <v>45.12</v>
      </c>
    </row>
    <row r="16437" customFormat="false" ht="12.75" hidden="false" customHeight="false" outlineLevel="0" collapsed="false">
      <c r="A16437" s="210" t="s">
        <v>32491</v>
      </c>
      <c r="B16437" s="211" t="n">
        <v>43.23</v>
      </c>
    </row>
    <row r="16438" customFormat="false" ht="12.75" hidden="false" customHeight="false" outlineLevel="0" collapsed="false">
      <c r="A16438" s="210" t="s">
        <v>32492</v>
      </c>
      <c r="B16438" s="211" t="n">
        <v>6.71</v>
      </c>
    </row>
    <row r="16439" customFormat="false" ht="12.75" hidden="false" customHeight="false" outlineLevel="0" collapsed="false">
      <c r="A16439" s="210" t="s">
        <v>32494</v>
      </c>
      <c r="B16439" s="211" t="n">
        <v>6.17</v>
      </c>
    </row>
    <row r="16440" customFormat="false" ht="12.75" hidden="false" customHeight="false" outlineLevel="0" collapsed="false">
      <c r="A16440" s="210" t="s">
        <v>32495</v>
      </c>
      <c r="B16440" s="211" t="n">
        <v>8.46</v>
      </c>
    </row>
    <row r="16441" customFormat="false" ht="12.75" hidden="false" customHeight="false" outlineLevel="0" collapsed="false">
      <c r="A16441" s="210" t="s">
        <v>32497</v>
      </c>
      <c r="B16441" s="211" t="n">
        <v>7.81</v>
      </c>
    </row>
    <row r="16442" customFormat="false" ht="12.75" hidden="false" customHeight="false" outlineLevel="0" collapsed="false">
      <c r="A16442" s="210" t="s">
        <v>32498</v>
      </c>
      <c r="B16442" s="211" t="n">
        <v>9.89</v>
      </c>
    </row>
    <row r="16443" customFormat="false" ht="12.75" hidden="false" customHeight="false" outlineLevel="0" collapsed="false">
      <c r="A16443" s="210" t="s">
        <v>32501</v>
      </c>
      <c r="B16443" s="211" t="n">
        <v>9.14</v>
      </c>
    </row>
    <row r="16444" customFormat="false" ht="12.75" hidden="false" customHeight="false" outlineLevel="0" collapsed="false">
      <c r="A16444" s="210" t="s">
        <v>32502</v>
      </c>
      <c r="B16444" s="211" t="n">
        <v>10.82</v>
      </c>
    </row>
    <row r="16445" customFormat="false" ht="12.75" hidden="false" customHeight="false" outlineLevel="0" collapsed="false">
      <c r="A16445" s="210" t="s">
        <v>32505</v>
      </c>
      <c r="B16445" s="211" t="n">
        <v>9.95</v>
      </c>
    </row>
    <row r="16446" customFormat="false" ht="12.75" hidden="false" customHeight="false" outlineLevel="0" collapsed="false">
      <c r="A16446" s="210" t="s">
        <v>32506</v>
      </c>
      <c r="B16446" s="211" t="n">
        <v>11.8</v>
      </c>
    </row>
    <row r="16447" customFormat="false" ht="12.75" hidden="false" customHeight="false" outlineLevel="0" collapsed="false">
      <c r="A16447" s="210" t="s">
        <v>32508</v>
      </c>
      <c r="B16447" s="211" t="n">
        <v>10.83</v>
      </c>
    </row>
    <row r="16448" customFormat="false" ht="12.75" hidden="false" customHeight="false" outlineLevel="0" collapsed="false">
      <c r="A16448" s="210" t="s">
        <v>32509</v>
      </c>
      <c r="B16448" s="211" t="n">
        <v>19.71</v>
      </c>
    </row>
    <row r="16449" customFormat="false" ht="12.75" hidden="false" customHeight="false" outlineLevel="0" collapsed="false">
      <c r="A16449" s="210" t="s">
        <v>32511</v>
      </c>
      <c r="B16449" s="211" t="n">
        <v>18.51</v>
      </c>
    </row>
    <row r="16450" customFormat="false" ht="12.75" hidden="false" customHeight="false" outlineLevel="0" collapsed="false">
      <c r="A16450" s="210" t="s">
        <v>32512</v>
      </c>
      <c r="B16450" s="211" t="n">
        <v>29.87</v>
      </c>
    </row>
    <row r="16451" customFormat="false" ht="12.75" hidden="false" customHeight="false" outlineLevel="0" collapsed="false">
      <c r="A16451" s="210" t="s">
        <v>32514</v>
      </c>
      <c r="B16451" s="211" t="n">
        <v>28.46</v>
      </c>
    </row>
    <row r="16452" customFormat="false" ht="12.75" hidden="false" customHeight="false" outlineLevel="0" collapsed="false">
      <c r="A16452" s="210" t="s">
        <v>32515</v>
      </c>
      <c r="B16452" s="211" t="n">
        <v>32.07</v>
      </c>
    </row>
    <row r="16453" customFormat="false" ht="12.75" hidden="false" customHeight="false" outlineLevel="0" collapsed="false">
      <c r="A16453" s="210" t="s">
        <v>32517</v>
      </c>
      <c r="B16453" s="211" t="n">
        <v>30.45</v>
      </c>
    </row>
    <row r="16454" customFormat="false" ht="12.75" hidden="false" customHeight="false" outlineLevel="0" collapsed="false">
      <c r="A16454" s="210" t="s">
        <v>32518</v>
      </c>
      <c r="B16454" s="211" t="n">
        <v>48.22</v>
      </c>
    </row>
    <row r="16455" customFormat="false" ht="12.75" hidden="false" customHeight="false" outlineLevel="0" collapsed="false">
      <c r="A16455" s="210" t="s">
        <v>32520</v>
      </c>
      <c r="B16455" s="211" t="n">
        <v>46.32</v>
      </c>
    </row>
    <row r="16456" customFormat="false" ht="12.75" hidden="false" customHeight="false" outlineLevel="0" collapsed="false">
      <c r="A16456" s="210" t="s">
        <v>32521</v>
      </c>
      <c r="B16456" s="211" t="n">
        <v>4.85</v>
      </c>
    </row>
    <row r="16457" customFormat="false" ht="12.75" hidden="false" customHeight="false" outlineLevel="0" collapsed="false">
      <c r="A16457" s="210" t="s">
        <v>32524</v>
      </c>
      <c r="B16457" s="211" t="n">
        <v>4.42</v>
      </c>
    </row>
    <row r="16458" customFormat="false" ht="12.75" hidden="false" customHeight="false" outlineLevel="0" collapsed="false">
      <c r="A16458" s="210" t="s">
        <v>32525</v>
      </c>
      <c r="B16458" s="211" t="n">
        <v>6.01</v>
      </c>
    </row>
    <row r="16459" customFormat="false" ht="12.75" hidden="false" customHeight="false" outlineLevel="0" collapsed="false">
      <c r="A16459" s="210" t="s">
        <v>32528</v>
      </c>
      <c r="B16459" s="211" t="n">
        <v>5.47</v>
      </c>
    </row>
    <row r="16460" customFormat="false" ht="12.75" hidden="false" customHeight="false" outlineLevel="0" collapsed="false">
      <c r="A16460" s="210" t="s">
        <v>32529</v>
      </c>
      <c r="B16460" s="211" t="n">
        <v>26.62</v>
      </c>
    </row>
    <row r="16461" customFormat="false" ht="12.75" hidden="false" customHeight="false" outlineLevel="0" collapsed="false">
      <c r="A16461" s="210" t="s">
        <v>32533</v>
      </c>
      <c r="B16461" s="211" t="n">
        <v>25.81</v>
      </c>
    </row>
    <row r="16462" customFormat="false" ht="12.75" hidden="false" customHeight="false" outlineLevel="0" collapsed="false">
      <c r="A16462" s="210" t="s">
        <v>32534</v>
      </c>
      <c r="B16462" s="211" t="n">
        <v>40.71</v>
      </c>
    </row>
    <row r="16463" customFormat="false" ht="12.75" hidden="false" customHeight="false" outlineLevel="0" collapsed="false">
      <c r="A16463" s="210" t="s">
        <v>32537</v>
      </c>
      <c r="B16463" s="211" t="n">
        <v>39.73</v>
      </c>
    </row>
    <row r="16464" customFormat="false" ht="12.75" hidden="false" customHeight="false" outlineLevel="0" collapsed="false">
      <c r="A16464" s="210" t="s">
        <v>32538</v>
      </c>
      <c r="B16464" s="211" t="n">
        <v>63.54</v>
      </c>
    </row>
    <row r="16465" customFormat="false" ht="12.75" hidden="false" customHeight="false" outlineLevel="0" collapsed="false">
      <c r="A16465" s="210" t="s">
        <v>32540</v>
      </c>
      <c r="B16465" s="211" t="n">
        <v>62.56</v>
      </c>
    </row>
    <row r="16466" customFormat="false" ht="12.75" hidden="false" customHeight="false" outlineLevel="0" collapsed="false">
      <c r="A16466" s="210" t="s">
        <v>32541</v>
      </c>
      <c r="B16466" s="211" t="n">
        <v>28.68</v>
      </c>
    </row>
    <row r="16467" customFormat="false" ht="12.75" hidden="false" customHeight="false" outlineLevel="0" collapsed="false">
      <c r="A16467" s="210" t="s">
        <v>32543</v>
      </c>
      <c r="B16467" s="211" t="n">
        <v>27.87</v>
      </c>
    </row>
    <row r="16468" customFormat="false" ht="12.75" hidden="false" customHeight="false" outlineLevel="0" collapsed="false">
      <c r="A16468" s="210" t="s">
        <v>32544</v>
      </c>
      <c r="B16468" s="211" t="n">
        <v>44.05</v>
      </c>
    </row>
    <row r="16469" customFormat="false" ht="12.75" hidden="false" customHeight="false" outlineLevel="0" collapsed="false">
      <c r="A16469" s="210" t="s">
        <v>32546</v>
      </c>
      <c r="B16469" s="211" t="n">
        <v>43.07</v>
      </c>
    </row>
    <row r="16470" customFormat="false" ht="12.75" hidden="false" customHeight="false" outlineLevel="0" collapsed="false">
      <c r="A16470" s="210" t="s">
        <v>32547</v>
      </c>
      <c r="B16470" s="211" t="n">
        <v>69.16</v>
      </c>
    </row>
    <row r="16471" customFormat="false" ht="12.75" hidden="false" customHeight="false" outlineLevel="0" collapsed="false">
      <c r="A16471" s="210" t="s">
        <v>32548</v>
      </c>
      <c r="B16471" s="211" t="n">
        <v>68.19</v>
      </c>
    </row>
    <row r="16472" customFormat="false" ht="12.75" hidden="false" customHeight="false" outlineLevel="0" collapsed="false">
      <c r="A16472" s="210" t="s">
        <v>32549</v>
      </c>
      <c r="B16472" s="211" t="n">
        <v>85.75</v>
      </c>
    </row>
    <row r="16473" customFormat="false" ht="12.75" hidden="false" customHeight="false" outlineLevel="0" collapsed="false">
      <c r="A16473" s="210" t="s">
        <v>32552</v>
      </c>
      <c r="B16473" s="211" t="n">
        <v>84.77</v>
      </c>
    </row>
    <row r="16474" customFormat="false" ht="12.75" hidden="false" customHeight="false" outlineLevel="0" collapsed="false">
      <c r="A16474" s="210" t="s">
        <v>32553</v>
      </c>
      <c r="B16474" s="211" t="n">
        <v>51.1</v>
      </c>
    </row>
    <row r="16475" customFormat="false" ht="12.75" hidden="false" customHeight="false" outlineLevel="0" collapsed="false">
      <c r="A16475" s="210" t="s">
        <v>32558</v>
      </c>
      <c r="B16475" s="211" t="n">
        <v>48.82</v>
      </c>
    </row>
    <row r="16476" customFormat="false" ht="12.75" hidden="false" customHeight="false" outlineLevel="0" collapsed="false">
      <c r="A16476" s="210" t="s">
        <v>32559</v>
      </c>
      <c r="B16476" s="211" t="n">
        <v>102.44</v>
      </c>
    </row>
    <row r="16477" customFormat="false" ht="12.75" hidden="false" customHeight="false" outlineLevel="0" collapsed="false">
      <c r="A16477" s="210" t="s">
        <v>32562</v>
      </c>
      <c r="B16477" s="211" t="n">
        <v>97.84</v>
      </c>
    </row>
    <row r="16478" customFormat="false" ht="12.75" hidden="false" customHeight="false" outlineLevel="0" collapsed="false">
      <c r="A16478" s="210" t="s">
        <v>32563</v>
      </c>
      <c r="B16478" s="211" t="n">
        <v>153.32</v>
      </c>
    </row>
    <row r="16479" customFormat="false" ht="12.75" hidden="false" customHeight="false" outlineLevel="0" collapsed="false">
      <c r="A16479" s="210" t="s">
        <v>32566</v>
      </c>
      <c r="B16479" s="211" t="n">
        <v>146.46</v>
      </c>
    </row>
    <row r="16480" customFormat="false" ht="12.75" hidden="false" customHeight="false" outlineLevel="0" collapsed="false">
      <c r="A16480" s="210" t="s">
        <v>32567</v>
      </c>
      <c r="B16480" s="211" t="n">
        <v>38.96</v>
      </c>
    </row>
    <row r="16481" customFormat="false" ht="12.75" hidden="false" customHeight="false" outlineLevel="0" collapsed="false">
      <c r="A16481" s="210" t="s">
        <v>32569</v>
      </c>
      <c r="B16481" s="211" t="n">
        <v>38.09</v>
      </c>
    </row>
    <row r="16482" customFormat="false" ht="12.75" hidden="false" customHeight="false" outlineLevel="0" collapsed="false">
      <c r="A16482" s="210" t="s">
        <v>32570</v>
      </c>
      <c r="B16482" s="211" t="n">
        <v>33.63</v>
      </c>
    </row>
    <row r="16483" customFormat="false" ht="12.75" hidden="false" customHeight="false" outlineLevel="0" collapsed="false">
      <c r="A16483" s="210" t="s">
        <v>32572</v>
      </c>
      <c r="B16483" s="211" t="n">
        <v>32.76</v>
      </c>
    </row>
    <row r="16484" customFormat="false" ht="12.75" hidden="false" customHeight="false" outlineLevel="0" collapsed="false">
      <c r="A16484" s="210" t="s">
        <v>32573</v>
      </c>
      <c r="B16484" s="211" t="n">
        <v>2.68</v>
      </c>
    </row>
    <row r="16485" customFormat="false" ht="12.75" hidden="false" customHeight="false" outlineLevel="0" collapsed="false">
      <c r="A16485" s="210" t="s">
        <v>32576</v>
      </c>
      <c r="B16485" s="211" t="n">
        <v>2.51</v>
      </c>
    </row>
    <row r="16486" customFormat="false" ht="12.75" hidden="false" customHeight="false" outlineLevel="0" collapsed="false">
      <c r="A16486" s="210" t="s">
        <v>32577</v>
      </c>
      <c r="B16486" s="211" t="n">
        <v>2.99</v>
      </c>
    </row>
    <row r="16487" customFormat="false" ht="12.75" hidden="false" customHeight="false" outlineLevel="0" collapsed="false">
      <c r="A16487" s="210" t="s">
        <v>32579</v>
      </c>
      <c r="B16487" s="211" t="n">
        <v>2.83</v>
      </c>
    </row>
    <row r="16488" customFormat="false" ht="12.75" hidden="false" customHeight="false" outlineLevel="0" collapsed="false">
      <c r="A16488" s="210" t="s">
        <v>32580</v>
      </c>
      <c r="B16488" s="211" t="n">
        <v>4.43</v>
      </c>
    </row>
    <row r="16489" customFormat="false" ht="12.75" hidden="false" customHeight="false" outlineLevel="0" collapsed="false">
      <c r="A16489" s="210" t="s">
        <v>32582</v>
      </c>
      <c r="B16489" s="211" t="n">
        <v>4.26</v>
      </c>
    </row>
    <row r="16490" customFormat="false" ht="12.75" hidden="false" customHeight="false" outlineLevel="0" collapsed="false">
      <c r="A16490" s="210" t="s">
        <v>32583</v>
      </c>
      <c r="B16490" s="211" t="n">
        <v>6.38</v>
      </c>
    </row>
    <row r="16491" customFormat="false" ht="12.75" hidden="false" customHeight="false" outlineLevel="0" collapsed="false">
      <c r="A16491" s="210" t="s">
        <v>32586</v>
      </c>
      <c r="B16491" s="211" t="n">
        <v>6.11</v>
      </c>
    </row>
    <row r="16492" customFormat="false" ht="12.75" hidden="false" customHeight="false" outlineLevel="0" collapsed="false">
      <c r="A16492" s="210" t="s">
        <v>32587</v>
      </c>
      <c r="B16492" s="211" t="n">
        <v>9.84</v>
      </c>
    </row>
    <row r="16493" customFormat="false" ht="12.75" hidden="false" customHeight="false" outlineLevel="0" collapsed="false">
      <c r="A16493" s="210" t="s">
        <v>32589</v>
      </c>
      <c r="B16493" s="211" t="n">
        <v>9.52</v>
      </c>
    </row>
    <row r="16494" customFormat="false" ht="12.75" hidden="false" customHeight="false" outlineLevel="0" collapsed="false">
      <c r="A16494" s="210" t="s">
        <v>32590</v>
      </c>
      <c r="B16494" s="211" t="n">
        <v>11.91</v>
      </c>
    </row>
    <row r="16495" customFormat="false" ht="12.75" hidden="false" customHeight="false" outlineLevel="0" collapsed="false">
      <c r="A16495" s="210" t="s">
        <v>32593</v>
      </c>
      <c r="B16495" s="211" t="n">
        <v>11.53</v>
      </c>
    </row>
    <row r="16496" customFormat="false" ht="12.75" hidden="false" customHeight="false" outlineLevel="0" collapsed="false">
      <c r="A16496" s="210" t="s">
        <v>32594</v>
      </c>
      <c r="B16496" s="211" t="n">
        <v>15.11</v>
      </c>
    </row>
    <row r="16497" customFormat="false" ht="12.75" hidden="false" customHeight="false" outlineLevel="0" collapsed="false">
      <c r="A16497" s="210" t="s">
        <v>32597</v>
      </c>
      <c r="B16497" s="211" t="n">
        <v>14.67</v>
      </c>
    </row>
    <row r="16498" customFormat="false" ht="12.75" hidden="false" customHeight="false" outlineLevel="0" collapsed="false">
      <c r="A16498" s="210" t="s">
        <v>32598</v>
      </c>
      <c r="B16498" s="211" t="n">
        <v>17.98</v>
      </c>
    </row>
    <row r="16499" customFormat="false" ht="12.75" hidden="false" customHeight="false" outlineLevel="0" collapsed="false">
      <c r="A16499" s="210" t="s">
        <v>32600</v>
      </c>
      <c r="B16499" s="211" t="n">
        <v>17.49</v>
      </c>
    </row>
    <row r="16500" customFormat="false" ht="12.75" hidden="false" customHeight="false" outlineLevel="0" collapsed="false">
      <c r="A16500" s="210" t="s">
        <v>32601</v>
      </c>
      <c r="B16500" s="211" t="n">
        <v>22.85</v>
      </c>
    </row>
    <row r="16501" customFormat="false" ht="12.75" hidden="false" customHeight="false" outlineLevel="0" collapsed="false">
      <c r="A16501" s="210" t="s">
        <v>32603</v>
      </c>
      <c r="B16501" s="211" t="n">
        <v>22.25</v>
      </c>
    </row>
    <row r="16502" customFormat="false" ht="12.75" hidden="false" customHeight="false" outlineLevel="0" collapsed="false">
      <c r="A16502" s="210" t="s">
        <v>32604</v>
      </c>
      <c r="B16502" s="211" t="n">
        <v>28</v>
      </c>
    </row>
    <row r="16503" customFormat="false" ht="12.75" hidden="false" customHeight="false" outlineLevel="0" collapsed="false">
      <c r="A16503" s="210" t="s">
        <v>32606</v>
      </c>
      <c r="B16503" s="211" t="n">
        <v>27.3</v>
      </c>
    </row>
    <row r="16504" customFormat="false" ht="12.75" hidden="false" customHeight="false" outlineLevel="0" collapsed="false">
      <c r="A16504" s="210" t="s">
        <v>32607</v>
      </c>
      <c r="B16504" s="211" t="n">
        <v>43.6</v>
      </c>
    </row>
    <row r="16505" customFormat="false" ht="12.75" hidden="false" customHeight="false" outlineLevel="0" collapsed="false">
      <c r="A16505" s="210" t="s">
        <v>32609</v>
      </c>
      <c r="B16505" s="211" t="n">
        <v>42.79</v>
      </c>
    </row>
    <row r="16506" customFormat="false" ht="12.75" hidden="false" customHeight="false" outlineLevel="0" collapsed="false">
      <c r="A16506" s="210" t="s">
        <v>32610</v>
      </c>
      <c r="B16506" s="211" t="n">
        <v>11.37</v>
      </c>
    </row>
    <row r="16507" customFormat="false" ht="12.75" hidden="false" customHeight="false" outlineLevel="0" collapsed="false">
      <c r="A16507" s="210" t="s">
        <v>32613</v>
      </c>
      <c r="B16507" s="211" t="n">
        <v>11.37</v>
      </c>
    </row>
    <row r="16508" customFormat="false" ht="12.75" hidden="false" customHeight="false" outlineLevel="0" collapsed="false">
      <c r="A16508" s="210" t="s">
        <v>32614</v>
      </c>
      <c r="B16508" s="211" t="n">
        <v>15.6</v>
      </c>
    </row>
    <row r="16509" customFormat="false" ht="12.75" hidden="false" customHeight="false" outlineLevel="0" collapsed="false">
      <c r="A16509" s="210" t="s">
        <v>32616</v>
      </c>
      <c r="B16509" s="211" t="n">
        <v>15.6</v>
      </c>
    </row>
    <row r="16510" customFormat="false" ht="12.75" hidden="false" customHeight="false" outlineLevel="0" collapsed="false">
      <c r="A16510" s="210" t="s">
        <v>32617</v>
      </c>
      <c r="B16510" s="211" t="n">
        <v>20.9</v>
      </c>
    </row>
    <row r="16511" customFormat="false" ht="12.75" hidden="false" customHeight="false" outlineLevel="0" collapsed="false">
      <c r="A16511" s="210" t="s">
        <v>32620</v>
      </c>
      <c r="B16511" s="211" t="n">
        <v>20.9</v>
      </c>
    </row>
    <row r="16512" customFormat="false" ht="12.75" hidden="false" customHeight="false" outlineLevel="0" collapsed="false">
      <c r="A16512" s="210" t="s">
        <v>32621</v>
      </c>
      <c r="B16512" s="211" t="n">
        <v>29.62</v>
      </c>
    </row>
    <row r="16513" customFormat="false" ht="12.75" hidden="false" customHeight="false" outlineLevel="0" collapsed="false">
      <c r="A16513" s="210" t="s">
        <v>32624</v>
      </c>
      <c r="B16513" s="211" t="n">
        <v>29.62</v>
      </c>
    </row>
    <row r="16514" customFormat="false" ht="12.75" hidden="false" customHeight="false" outlineLevel="0" collapsed="false">
      <c r="A16514" s="210" t="s">
        <v>32625</v>
      </c>
      <c r="B16514" s="211" t="n">
        <v>34.17</v>
      </c>
    </row>
    <row r="16515" customFormat="false" ht="12.75" hidden="false" customHeight="false" outlineLevel="0" collapsed="false">
      <c r="A16515" s="210" t="s">
        <v>32627</v>
      </c>
      <c r="B16515" s="211" t="n">
        <v>34.17</v>
      </c>
    </row>
    <row r="16516" customFormat="false" ht="12.75" hidden="false" customHeight="false" outlineLevel="0" collapsed="false">
      <c r="A16516" s="210" t="s">
        <v>32628</v>
      </c>
      <c r="B16516" s="211" t="n">
        <v>42.98</v>
      </c>
    </row>
    <row r="16517" customFormat="false" ht="12.75" hidden="false" customHeight="false" outlineLevel="0" collapsed="false">
      <c r="A16517" s="210" t="s">
        <v>32630</v>
      </c>
      <c r="B16517" s="211" t="n">
        <v>42.98</v>
      </c>
    </row>
    <row r="16518" customFormat="false" ht="12.75" hidden="false" customHeight="false" outlineLevel="0" collapsed="false">
      <c r="A16518" s="210" t="s">
        <v>32631</v>
      </c>
      <c r="B16518" s="211" t="n">
        <v>0.56</v>
      </c>
    </row>
    <row r="16519" customFormat="false" ht="12.75" hidden="false" customHeight="false" outlineLevel="0" collapsed="false">
      <c r="A16519" s="210" t="s">
        <v>32633</v>
      </c>
      <c r="B16519" s="211" t="n">
        <v>0.56</v>
      </c>
    </row>
    <row r="16520" customFormat="false" ht="12.75" hidden="false" customHeight="false" outlineLevel="0" collapsed="false">
      <c r="A16520" s="210" t="s">
        <v>32634</v>
      </c>
      <c r="B16520" s="211" t="n">
        <v>2.97</v>
      </c>
    </row>
    <row r="16521" customFormat="false" ht="12.75" hidden="false" customHeight="false" outlineLevel="0" collapsed="false">
      <c r="A16521" s="210" t="s">
        <v>32636</v>
      </c>
      <c r="B16521" s="211" t="n">
        <v>2.97</v>
      </c>
    </row>
    <row r="16522" customFormat="false" ht="12.75" hidden="false" customHeight="false" outlineLevel="0" collapsed="false">
      <c r="A16522" s="210" t="s">
        <v>32637</v>
      </c>
      <c r="B16522" s="211" t="n">
        <v>3.63</v>
      </c>
    </row>
    <row r="16523" customFormat="false" ht="12.75" hidden="false" customHeight="false" outlineLevel="0" collapsed="false">
      <c r="A16523" s="210" t="s">
        <v>32639</v>
      </c>
      <c r="B16523" s="211" t="n">
        <v>3.63</v>
      </c>
    </row>
    <row r="16524" customFormat="false" ht="12.75" hidden="false" customHeight="false" outlineLevel="0" collapsed="false">
      <c r="A16524" s="210" t="s">
        <v>32640</v>
      </c>
      <c r="B16524" s="211" t="n">
        <v>5.75</v>
      </c>
    </row>
    <row r="16525" customFormat="false" ht="12.75" hidden="false" customHeight="false" outlineLevel="0" collapsed="false">
      <c r="A16525" s="210" t="s">
        <v>32642</v>
      </c>
      <c r="B16525" s="211" t="n">
        <v>5.75</v>
      </c>
    </row>
    <row r="16526" customFormat="false" ht="12.75" hidden="false" customHeight="false" outlineLevel="0" collapsed="false">
      <c r="A16526" s="210" t="s">
        <v>32643</v>
      </c>
      <c r="B16526" s="211" t="n">
        <v>5.8</v>
      </c>
    </row>
    <row r="16527" customFormat="false" ht="12.75" hidden="false" customHeight="false" outlineLevel="0" collapsed="false">
      <c r="A16527" s="210" t="s">
        <v>32645</v>
      </c>
      <c r="B16527" s="211" t="n">
        <v>5.8</v>
      </c>
    </row>
    <row r="16528" customFormat="false" ht="12.75" hidden="false" customHeight="false" outlineLevel="0" collapsed="false">
      <c r="A16528" s="210" t="s">
        <v>32646</v>
      </c>
      <c r="B16528" s="211" t="n">
        <v>7.02</v>
      </c>
    </row>
    <row r="16529" customFormat="false" ht="12.75" hidden="false" customHeight="false" outlineLevel="0" collapsed="false">
      <c r="A16529" s="210" t="s">
        <v>32648</v>
      </c>
      <c r="B16529" s="211" t="n">
        <v>7.02</v>
      </c>
    </row>
    <row r="16530" customFormat="false" ht="12.75" hidden="false" customHeight="false" outlineLevel="0" collapsed="false">
      <c r="A16530" s="210" t="s">
        <v>32649</v>
      </c>
      <c r="B16530" s="211" t="n">
        <v>7.56</v>
      </c>
    </row>
    <row r="16531" customFormat="false" ht="12.75" hidden="false" customHeight="false" outlineLevel="0" collapsed="false">
      <c r="A16531" s="210" t="s">
        <v>32651</v>
      </c>
      <c r="B16531" s="211" t="n">
        <v>7.56</v>
      </c>
    </row>
    <row r="16532" customFormat="false" ht="12.75" hidden="false" customHeight="false" outlineLevel="0" collapsed="false">
      <c r="A16532" s="210" t="s">
        <v>32652</v>
      </c>
      <c r="B16532" s="211" t="n">
        <v>7.86</v>
      </c>
    </row>
    <row r="16533" customFormat="false" ht="12.75" hidden="false" customHeight="false" outlineLevel="0" collapsed="false">
      <c r="A16533" s="210" t="s">
        <v>32654</v>
      </c>
      <c r="B16533" s="211" t="n">
        <v>7.86</v>
      </c>
    </row>
    <row r="16534" customFormat="false" ht="12.75" hidden="false" customHeight="false" outlineLevel="0" collapsed="false">
      <c r="A16534" s="210" t="s">
        <v>32655</v>
      </c>
      <c r="B16534" s="211" t="n">
        <v>14.59</v>
      </c>
    </row>
    <row r="16535" customFormat="false" ht="12.75" hidden="false" customHeight="false" outlineLevel="0" collapsed="false">
      <c r="A16535" s="210" t="s">
        <v>32657</v>
      </c>
      <c r="B16535" s="211" t="n">
        <v>14.59</v>
      </c>
    </row>
    <row r="16536" customFormat="false" ht="12.75" hidden="false" customHeight="false" outlineLevel="0" collapsed="false">
      <c r="A16536" s="210" t="s">
        <v>32658</v>
      </c>
      <c r="B16536" s="211" t="n">
        <v>15.25</v>
      </c>
    </row>
    <row r="16537" customFormat="false" ht="12.75" hidden="false" customHeight="false" outlineLevel="0" collapsed="false">
      <c r="A16537" s="210" t="s">
        <v>32660</v>
      </c>
      <c r="B16537" s="211" t="n">
        <v>15.25</v>
      </c>
    </row>
    <row r="16538" customFormat="false" ht="12.75" hidden="false" customHeight="false" outlineLevel="0" collapsed="false">
      <c r="A16538" s="210" t="s">
        <v>32661</v>
      </c>
      <c r="B16538" s="211" t="n">
        <v>16.33</v>
      </c>
    </row>
    <row r="16539" customFormat="false" ht="12.75" hidden="false" customHeight="false" outlineLevel="0" collapsed="false">
      <c r="A16539" s="210" t="s">
        <v>32663</v>
      </c>
      <c r="B16539" s="211" t="n">
        <v>16.33</v>
      </c>
    </row>
    <row r="16540" customFormat="false" ht="12.75" hidden="false" customHeight="false" outlineLevel="0" collapsed="false">
      <c r="A16540" s="210" t="s">
        <v>32664</v>
      </c>
      <c r="B16540" s="211" t="n">
        <v>1.49</v>
      </c>
    </row>
    <row r="16541" customFormat="false" ht="12.75" hidden="false" customHeight="false" outlineLevel="0" collapsed="false">
      <c r="A16541" s="210" t="s">
        <v>32666</v>
      </c>
      <c r="B16541" s="211" t="n">
        <v>1.49</v>
      </c>
    </row>
    <row r="16542" customFormat="false" ht="12.75" hidden="false" customHeight="false" outlineLevel="0" collapsed="false">
      <c r="A16542" s="210" t="s">
        <v>32667</v>
      </c>
      <c r="B16542" s="211" t="n">
        <v>2.24</v>
      </c>
    </row>
    <row r="16543" customFormat="false" ht="12.75" hidden="false" customHeight="false" outlineLevel="0" collapsed="false">
      <c r="A16543" s="210" t="s">
        <v>32669</v>
      </c>
      <c r="B16543" s="211" t="n">
        <v>2.24</v>
      </c>
    </row>
    <row r="16544" customFormat="false" ht="12.75" hidden="false" customHeight="false" outlineLevel="0" collapsed="false">
      <c r="A16544" s="210" t="s">
        <v>32670</v>
      </c>
      <c r="B16544" s="211" t="n">
        <v>3.44</v>
      </c>
    </row>
    <row r="16545" customFormat="false" ht="12.75" hidden="false" customHeight="false" outlineLevel="0" collapsed="false">
      <c r="A16545" s="210" t="s">
        <v>32672</v>
      </c>
      <c r="B16545" s="211" t="n">
        <v>3.44</v>
      </c>
    </row>
    <row r="16546" customFormat="false" ht="12.75" hidden="false" customHeight="false" outlineLevel="0" collapsed="false">
      <c r="A16546" s="210" t="s">
        <v>32673</v>
      </c>
      <c r="B16546" s="211" t="n">
        <v>10.09</v>
      </c>
    </row>
    <row r="16547" customFormat="false" ht="12.75" hidden="false" customHeight="false" outlineLevel="0" collapsed="false">
      <c r="A16547" s="210" t="s">
        <v>32675</v>
      </c>
      <c r="B16547" s="211" t="n">
        <v>10.09</v>
      </c>
    </row>
    <row r="16548" customFormat="false" ht="12.75" hidden="false" customHeight="false" outlineLevel="0" collapsed="false">
      <c r="A16548" s="210" t="s">
        <v>32676</v>
      </c>
      <c r="B16548" s="211" t="n">
        <v>12.48</v>
      </c>
    </row>
    <row r="16549" customFormat="false" ht="12.75" hidden="false" customHeight="false" outlineLevel="0" collapsed="false">
      <c r="A16549" s="210" t="s">
        <v>32678</v>
      </c>
      <c r="B16549" s="211" t="n">
        <v>12.48</v>
      </c>
    </row>
    <row r="16550" customFormat="false" ht="12.75" hidden="false" customHeight="false" outlineLevel="0" collapsed="false">
      <c r="A16550" s="210" t="s">
        <v>32679</v>
      </c>
      <c r="B16550" s="211" t="n">
        <v>24.17</v>
      </c>
    </row>
    <row r="16551" customFormat="false" ht="12.75" hidden="false" customHeight="false" outlineLevel="0" collapsed="false">
      <c r="A16551" s="210" t="s">
        <v>32681</v>
      </c>
      <c r="B16551" s="211" t="n">
        <v>24.17</v>
      </c>
    </row>
    <row r="16552" customFormat="false" ht="12.75" hidden="false" customHeight="false" outlineLevel="0" collapsed="false">
      <c r="A16552" s="210" t="s">
        <v>32682</v>
      </c>
      <c r="B16552" s="211" t="n">
        <v>31.58</v>
      </c>
    </row>
    <row r="16553" customFormat="false" ht="12.75" hidden="false" customHeight="false" outlineLevel="0" collapsed="false">
      <c r="A16553" s="210" t="s">
        <v>32684</v>
      </c>
      <c r="B16553" s="211" t="n">
        <v>31.58</v>
      </c>
    </row>
    <row r="16554" customFormat="false" ht="12.75" hidden="false" customHeight="false" outlineLevel="0" collapsed="false">
      <c r="A16554" s="210" t="s">
        <v>32688</v>
      </c>
      <c r="B16554" s="211" t="n">
        <v>4.25</v>
      </c>
    </row>
    <row r="16555" customFormat="false" ht="12.75" hidden="false" customHeight="false" outlineLevel="0" collapsed="false">
      <c r="A16555" s="210" t="s">
        <v>32690</v>
      </c>
      <c r="B16555" s="211" t="n">
        <v>4.25</v>
      </c>
    </row>
    <row r="16556" customFormat="false" ht="12.75" hidden="false" customHeight="false" outlineLevel="0" collapsed="false">
      <c r="A16556" s="210" t="s">
        <v>32691</v>
      </c>
      <c r="B16556" s="211" t="n">
        <v>5.39</v>
      </c>
    </row>
    <row r="16557" customFormat="false" ht="12.75" hidden="false" customHeight="false" outlineLevel="0" collapsed="false">
      <c r="A16557" s="210" t="s">
        <v>32693</v>
      </c>
      <c r="B16557" s="211" t="n">
        <v>5.39</v>
      </c>
    </row>
    <row r="16558" customFormat="false" ht="12.75" hidden="false" customHeight="false" outlineLevel="0" collapsed="false">
      <c r="A16558" s="210" t="s">
        <v>32694</v>
      </c>
      <c r="B16558" s="211" t="n">
        <v>8.43</v>
      </c>
    </row>
    <row r="16559" customFormat="false" ht="12.75" hidden="false" customHeight="false" outlineLevel="0" collapsed="false">
      <c r="A16559" s="210" t="s">
        <v>32696</v>
      </c>
      <c r="B16559" s="211" t="n">
        <v>8.43</v>
      </c>
    </row>
    <row r="16560" customFormat="false" ht="12.75" hidden="false" customHeight="false" outlineLevel="0" collapsed="false">
      <c r="A16560" s="210" t="s">
        <v>32697</v>
      </c>
      <c r="B16560" s="211" t="n">
        <v>14.65</v>
      </c>
    </row>
    <row r="16561" customFormat="false" ht="12.75" hidden="false" customHeight="false" outlineLevel="0" collapsed="false">
      <c r="A16561" s="210" t="s">
        <v>32699</v>
      </c>
      <c r="B16561" s="211" t="n">
        <v>14.65</v>
      </c>
    </row>
    <row r="16562" customFormat="false" ht="12.75" hidden="false" customHeight="false" outlineLevel="0" collapsed="false">
      <c r="A16562" s="210" t="s">
        <v>32700</v>
      </c>
      <c r="B16562" s="211" t="n">
        <v>20.9</v>
      </c>
    </row>
    <row r="16563" customFormat="false" ht="12.75" hidden="false" customHeight="false" outlineLevel="0" collapsed="false">
      <c r="A16563" s="210" t="s">
        <v>32702</v>
      </c>
      <c r="B16563" s="211" t="n">
        <v>20.9</v>
      </c>
    </row>
    <row r="16564" customFormat="false" ht="12.75" hidden="false" customHeight="false" outlineLevel="0" collapsed="false">
      <c r="A16564" s="210" t="s">
        <v>32703</v>
      </c>
      <c r="B16564" s="211" t="n">
        <v>38.71</v>
      </c>
    </row>
    <row r="16565" customFormat="false" ht="12.75" hidden="false" customHeight="false" outlineLevel="0" collapsed="false">
      <c r="A16565" s="210" t="s">
        <v>32705</v>
      </c>
      <c r="B16565" s="211" t="n">
        <v>38.71</v>
      </c>
    </row>
    <row r="16566" customFormat="false" ht="12.75" hidden="false" customHeight="false" outlineLevel="0" collapsed="false">
      <c r="A16566" s="210" t="s">
        <v>32706</v>
      </c>
      <c r="B16566" s="211" t="n">
        <v>5.38</v>
      </c>
    </row>
    <row r="16567" customFormat="false" ht="12.75" hidden="false" customHeight="false" outlineLevel="0" collapsed="false">
      <c r="A16567" s="210" t="s">
        <v>32709</v>
      </c>
      <c r="B16567" s="211" t="n">
        <v>5.38</v>
      </c>
    </row>
    <row r="16568" customFormat="false" ht="12.75" hidden="false" customHeight="false" outlineLevel="0" collapsed="false">
      <c r="A16568" s="210" t="s">
        <v>32710</v>
      </c>
      <c r="B16568" s="211" t="n">
        <v>6.63</v>
      </c>
    </row>
    <row r="16569" customFormat="false" ht="12.75" hidden="false" customHeight="false" outlineLevel="0" collapsed="false">
      <c r="A16569" s="210" t="s">
        <v>32713</v>
      </c>
      <c r="B16569" s="211" t="n">
        <v>6.63</v>
      </c>
    </row>
    <row r="16570" customFormat="false" ht="12.75" hidden="false" customHeight="false" outlineLevel="0" collapsed="false">
      <c r="A16570" s="210" t="s">
        <v>32714</v>
      </c>
      <c r="B16570" s="211" t="n">
        <v>7.43</v>
      </c>
    </row>
    <row r="16571" customFormat="false" ht="12.75" hidden="false" customHeight="false" outlineLevel="0" collapsed="false">
      <c r="A16571" s="210" t="s">
        <v>32716</v>
      </c>
      <c r="B16571" s="211" t="n">
        <v>7.43</v>
      </c>
    </row>
    <row r="16572" customFormat="false" ht="12.75" hidden="false" customHeight="false" outlineLevel="0" collapsed="false">
      <c r="A16572" s="210" t="s">
        <v>32717</v>
      </c>
      <c r="B16572" s="211" t="n">
        <v>8.53</v>
      </c>
    </row>
    <row r="16573" customFormat="false" ht="12.75" hidden="false" customHeight="false" outlineLevel="0" collapsed="false">
      <c r="A16573" s="210" t="s">
        <v>32719</v>
      </c>
      <c r="B16573" s="211" t="n">
        <v>8.53</v>
      </c>
    </row>
    <row r="16574" customFormat="false" ht="12.75" hidden="false" customHeight="false" outlineLevel="0" collapsed="false">
      <c r="A16574" s="210" t="s">
        <v>32720</v>
      </c>
      <c r="B16574" s="211" t="n">
        <v>17.07</v>
      </c>
    </row>
    <row r="16575" customFormat="false" ht="12.75" hidden="false" customHeight="false" outlineLevel="0" collapsed="false">
      <c r="A16575" s="210" t="s">
        <v>32722</v>
      </c>
      <c r="B16575" s="211" t="n">
        <v>17.07</v>
      </c>
    </row>
    <row r="16576" customFormat="false" ht="12.75" hidden="false" customHeight="false" outlineLevel="0" collapsed="false">
      <c r="A16576" s="210" t="s">
        <v>32723</v>
      </c>
      <c r="B16576" s="211" t="n">
        <v>19.09</v>
      </c>
    </row>
    <row r="16577" customFormat="false" ht="12.75" hidden="false" customHeight="false" outlineLevel="0" collapsed="false">
      <c r="A16577" s="210" t="s">
        <v>32725</v>
      </c>
      <c r="B16577" s="211" t="n">
        <v>19.09</v>
      </c>
    </row>
    <row r="16578" customFormat="false" ht="12.75" hidden="false" customHeight="false" outlineLevel="0" collapsed="false">
      <c r="A16578" s="210" t="s">
        <v>32726</v>
      </c>
      <c r="B16578" s="211" t="n">
        <v>111.16</v>
      </c>
    </row>
    <row r="16579" customFormat="false" ht="12.75" hidden="false" customHeight="false" outlineLevel="0" collapsed="false">
      <c r="A16579" s="210" t="s">
        <v>32727</v>
      </c>
      <c r="B16579" s="211" t="n">
        <v>111.16</v>
      </c>
    </row>
    <row r="16580" customFormat="false" ht="12.75" hidden="false" customHeight="false" outlineLevel="0" collapsed="false">
      <c r="A16580" s="210" t="s">
        <v>32728</v>
      </c>
      <c r="B16580" s="211" t="n">
        <v>125.69</v>
      </c>
    </row>
    <row r="16581" customFormat="false" ht="12.75" hidden="false" customHeight="false" outlineLevel="0" collapsed="false">
      <c r="A16581" s="210" t="s">
        <v>32729</v>
      </c>
      <c r="B16581" s="211" t="n">
        <v>125.69</v>
      </c>
    </row>
    <row r="16582" customFormat="false" ht="12.75" hidden="false" customHeight="false" outlineLevel="0" collapsed="false">
      <c r="A16582" s="210" t="s">
        <v>32730</v>
      </c>
      <c r="B16582" s="211" t="n">
        <v>217.87</v>
      </c>
    </row>
    <row r="16583" customFormat="false" ht="12.75" hidden="false" customHeight="false" outlineLevel="0" collapsed="false">
      <c r="A16583" s="210" t="s">
        <v>32732</v>
      </c>
      <c r="B16583" s="211" t="n">
        <v>217.87</v>
      </c>
    </row>
    <row r="16584" customFormat="false" ht="12.75" hidden="false" customHeight="false" outlineLevel="0" collapsed="false">
      <c r="A16584" s="210" t="s">
        <v>32733</v>
      </c>
      <c r="B16584" s="211" t="n">
        <v>4.03</v>
      </c>
    </row>
    <row r="16585" customFormat="false" ht="12.75" hidden="false" customHeight="false" outlineLevel="0" collapsed="false">
      <c r="A16585" s="210" t="s">
        <v>32735</v>
      </c>
      <c r="B16585" s="211" t="n">
        <v>4.03</v>
      </c>
    </row>
    <row r="16586" customFormat="false" ht="12.75" hidden="false" customHeight="false" outlineLevel="0" collapsed="false">
      <c r="A16586" s="210" t="s">
        <v>32736</v>
      </c>
      <c r="B16586" s="211" t="n">
        <v>4.24</v>
      </c>
    </row>
    <row r="16587" customFormat="false" ht="12.75" hidden="false" customHeight="false" outlineLevel="0" collapsed="false">
      <c r="A16587" s="210" t="s">
        <v>32738</v>
      </c>
      <c r="B16587" s="211" t="n">
        <v>4.24</v>
      </c>
    </row>
    <row r="16588" customFormat="false" ht="12.75" hidden="false" customHeight="false" outlineLevel="0" collapsed="false">
      <c r="A16588" s="210" t="s">
        <v>32739</v>
      </c>
      <c r="B16588" s="211" t="n">
        <v>10.62</v>
      </c>
    </row>
    <row r="16589" customFormat="false" ht="12.75" hidden="false" customHeight="false" outlineLevel="0" collapsed="false">
      <c r="A16589" s="210" t="s">
        <v>32741</v>
      </c>
      <c r="B16589" s="211" t="n">
        <v>10.62</v>
      </c>
    </row>
    <row r="16590" customFormat="false" ht="12.75" hidden="false" customHeight="false" outlineLevel="0" collapsed="false">
      <c r="A16590" s="210" t="s">
        <v>32742</v>
      </c>
      <c r="B16590" s="211" t="n">
        <v>12.74</v>
      </c>
    </row>
    <row r="16591" customFormat="false" ht="12.75" hidden="false" customHeight="false" outlineLevel="0" collapsed="false">
      <c r="A16591" s="210" t="s">
        <v>32744</v>
      </c>
      <c r="B16591" s="211" t="n">
        <v>12.74</v>
      </c>
    </row>
    <row r="16592" customFormat="false" ht="12.75" hidden="false" customHeight="false" outlineLevel="0" collapsed="false">
      <c r="A16592" s="210" t="s">
        <v>32745</v>
      </c>
      <c r="B16592" s="211" t="n">
        <v>17.94</v>
      </c>
    </row>
    <row r="16593" customFormat="false" ht="12.75" hidden="false" customHeight="false" outlineLevel="0" collapsed="false">
      <c r="A16593" s="210" t="s">
        <v>32747</v>
      </c>
      <c r="B16593" s="211" t="n">
        <v>17.94</v>
      </c>
    </row>
    <row r="16594" customFormat="false" ht="12.75" hidden="false" customHeight="false" outlineLevel="0" collapsed="false">
      <c r="A16594" s="210" t="s">
        <v>32748</v>
      </c>
      <c r="B16594" s="211" t="n">
        <v>31.52</v>
      </c>
    </row>
    <row r="16595" customFormat="false" ht="12.75" hidden="false" customHeight="false" outlineLevel="0" collapsed="false">
      <c r="A16595" s="210" t="s">
        <v>32750</v>
      </c>
      <c r="B16595" s="211" t="n">
        <v>31.52</v>
      </c>
    </row>
    <row r="16596" customFormat="false" ht="12.75" hidden="false" customHeight="false" outlineLevel="0" collapsed="false">
      <c r="A16596" s="210" t="s">
        <v>32751</v>
      </c>
      <c r="B16596" s="211" t="n">
        <v>1.72</v>
      </c>
    </row>
    <row r="16597" customFormat="false" ht="12.75" hidden="false" customHeight="false" outlineLevel="0" collapsed="false">
      <c r="A16597" s="210" t="s">
        <v>32753</v>
      </c>
      <c r="B16597" s="211" t="n">
        <v>1.72</v>
      </c>
    </row>
    <row r="16598" customFormat="false" ht="12.75" hidden="false" customHeight="false" outlineLevel="0" collapsed="false">
      <c r="A16598" s="210" t="s">
        <v>32754</v>
      </c>
      <c r="B16598" s="211" t="n">
        <v>2.24</v>
      </c>
    </row>
    <row r="16599" customFormat="false" ht="12.75" hidden="false" customHeight="false" outlineLevel="0" collapsed="false">
      <c r="A16599" s="210" t="s">
        <v>32756</v>
      </c>
      <c r="B16599" s="211" t="n">
        <v>2.24</v>
      </c>
    </row>
    <row r="16600" customFormat="false" ht="12.75" hidden="false" customHeight="false" outlineLevel="0" collapsed="false">
      <c r="A16600" s="210" t="s">
        <v>32757</v>
      </c>
      <c r="B16600" s="211" t="n">
        <v>4.57</v>
      </c>
    </row>
    <row r="16601" customFormat="false" ht="12.75" hidden="false" customHeight="false" outlineLevel="0" collapsed="false">
      <c r="A16601" s="210" t="s">
        <v>32759</v>
      </c>
      <c r="B16601" s="211" t="n">
        <v>4.57</v>
      </c>
    </row>
    <row r="16602" customFormat="false" ht="12.75" hidden="false" customHeight="false" outlineLevel="0" collapsed="false">
      <c r="A16602" s="210" t="s">
        <v>32760</v>
      </c>
      <c r="B16602" s="211" t="n">
        <v>10.81</v>
      </c>
    </row>
    <row r="16603" customFormat="false" ht="12.75" hidden="false" customHeight="false" outlineLevel="0" collapsed="false">
      <c r="A16603" s="210" t="s">
        <v>32762</v>
      </c>
      <c r="B16603" s="211" t="n">
        <v>10.81</v>
      </c>
    </row>
    <row r="16604" customFormat="false" ht="12.75" hidden="false" customHeight="false" outlineLevel="0" collapsed="false">
      <c r="A16604" s="210" t="s">
        <v>32763</v>
      </c>
      <c r="B16604" s="211" t="n">
        <v>12.07</v>
      </c>
    </row>
    <row r="16605" customFormat="false" ht="12.75" hidden="false" customHeight="false" outlineLevel="0" collapsed="false">
      <c r="A16605" s="210" t="s">
        <v>32765</v>
      </c>
      <c r="B16605" s="211" t="n">
        <v>12.07</v>
      </c>
    </row>
    <row r="16606" customFormat="false" ht="12.75" hidden="false" customHeight="false" outlineLevel="0" collapsed="false">
      <c r="A16606" s="210" t="s">
        <v>32766</v>
      </c>
      <c r="B16606" s="211" t="n">
        <v>24.23</v>
      </c>
    </row>
    <row r="16607" customFormat="false" ht="12.75" hidden="false" customHeight="false" outlineLevel="0" collapsed="false">
      <c r="A16607" s="210" t="s">
        <v>32768</v>
      </c>
      <c r="B16607" s="211" t="n">
        <v>24.23</v>
      </c>
    </row>
    <row r="16608" customFormat="false" ht="12.75" hidden="false" customHeight="false" outlineLevel="0" collapsed="false">
      <c r="A16608" s="210" t="s">
        <v>32769</v>
      </c>
      <c r="B16608" s="211" t="n">
        <v>2.92</v>
      </c>
    </row>
    <row r="16609" customFormat="false" ht="12.75" hidden="false" customHeight="false" outlineLevel="0" collapsed="false">
      <c r="A16609" s="210" t="s">
        <v>32771</v>
      </c>
      <c r="B16609" s="211" t="n">
        <v>2.92</v>
      </c>
    </row>
    <row r="16610" customFormat="false" ht="12.75" hidden="false" customHeight="false" outlineLevel="0" collapsed="false">
      <c r="A16610" s="210" t="s">
        <v>32772</v>
      </c>
      <c r="B16610" s="211" t="n">
        <v>4.66</v>
      </c>
    </row>
    <row r="16611" customFormat="false" ht="12.75" hidden="false" customHeight="false" outlineLevel="0" collapsed="false">
      <c r="A16611" s="210" t="s">
        <v>32774</v>
      </c>
      <c r="B16611" s="211" t="n">
        <v>4.66</v>
      </c>
    </row>
    <row r="16612" customFormat="false" ht="12.75" hidden="false" customHeight="false" outlineLevel="0" collapsed="false">
      <c r="A16612" s="210" t="s">
        <v>32775</v>
      </c>
      <c r="B16612" s="211" t="n">
        <v>4.72</v>
      </c>
    </row>
    <row r="16613" customFormat="false" ht="12.75" hidden="false" customHeight="false" outlineLevel="0" collapsed="false">
      <c r="A16613" s="210" t="s">
        <v>32777</v>
      </c>
      <c r="B16613" s="211" t="n">
        <v>4.72</v>
      </c>
    </row>
    <row r="16614" customFormat="false" ht="12.75" hidden="false" customHeight="false" outlineLevel="0" collapsed="false">
      <c r="A16614" s="210" t="s">
        <v>32778</v>
      </c>
      <c r="B16614" s="211" t="n">
        <v>5.86</v>
      </c>
    </row>
    <row r="16615" customFormat="false" ht="12.75" hidden="false" customHeight="false" outlineLevel="0" collapsed="false">
      <c r="A16615" s="210" t="s">
        <v>32780</v>
      </c>
      <c r="B16615" s="211" t="n">
        <v>5.86</v>
      </c>
    </row>
    <row r="16616" customFormat="false" ht="12.75" hidden="false" customHeight="false" outlineLevel="0" collapsed="false">
      <c r="A16616" s="210" t="s">
        <v>32781</v>
      </c>
      <c r="B16616" s="211" t="n">
        <v>7.02</v>
      </c>
    </row>
    <row r="16617" customFormat="false" ht="12.75" hidden="false" customHeight="false" outlineLevel="0" collapsed="false">
      <c r="A16617" s="210" t="s">
        <v>32783</v>
      </c>
      <c r="B16617" s="211" t="n">
        <v>7.02</v>
      </c>
    </row>
    <row r="16618" customFormat="false" ht="12.75" hidden="false" customHeight="false" outlineLevel="0" collapsed="false">
      <c r="A16618" s="210" t="s">
        <v>32784</v>
      </c>
      <c r="B16618" s="211" t="n">
        <v>8.92</v>
      </c>
    </row>
    <row r="16619" customFormat="false" ht="12.75" hidden="false" customHeight="false" outlineLevel="0" collapsed="false">
      <c r="A16619" s="210" t="s">
        <v>32786</v>
      </c>
      <c r="B16619" s="211" t="n">
        <v>8.92</v>
      </c>
    </row>
    <row r="16620" customFormat="false" ht="12.75" hidden="false" customHeight="false" outlineLevel="0" collapsed="false">
      <c r="A16620" s="210" t="s">
        <v>32787</v>
      </c>
      <c r="B16620" s="211" t="n">
        <v>10.72</v>
      </c>
    </row>
    <row r="16621" customFormat="false" ht="12.75" hidden="false" customHeight="false" outlineLevel="0" collapsed="false">
      <c r="A16621" s="210" t="s">
        <v>32789</v>
      </c>
      <c r="B16621" s="211" t="n">
        <v>10.72</v>
      </c>
    </row>
    <row r="16622" customFormat="false" ht="12.75" hidden="false" customHeight="false" outlineLevel="0" collapsed="false">
      <c r="A16622" s="210" t="s">
        <v>32790</v>
      </c>
      <c r="B16622" s="211" t="n">
        <v>11.22</v>
      </c>
    </row>
    <row r="16623" customFormat="false" ht="12.75" hidden="false" customHeight="false" outlineLevel="0" collapsed="false">
      <c r="A16623" s="210" t="s">
        <v>32792</v>
      </c>
      <c r="B16623" s="211" t="n">
        <v>11.22</v>
      </c>
    </row>
    <row r="16624" customFormat="false" ht="12.75" hidden="false" customHeight="false" outlineLevel="0" collapsed="false">
      <c r="A16624" s="210" t="s">
        <v>32793</v>
      </c>
      <c r="B16624" s="211" t="n">
        <v>1.08</v>
      </c>
    </row>
    <row r="16625" customFormat="false" ht="12.75" hidden="false" customHeight="false" outlineLevel="0" collapsed="false">
      <c r="A16625" s="210" t="s">
        <v>32795</v>
      </c>
      <c r="B16625" s="211" t="n">
        <v>1.08</v>
      </c>
    </row>
    <row r="16626" customFormat="false" ht="12.75" hidden="false" customHeight="false" outlineLevel="0" collapsed="false">
      <c r="A16626" s="210" t="s">
        <v>32796</v>
      </c>
      <c r="B16626" s="211" t="n">
        <v>1.79</v>
      </c>
    </row>
    <row r="16627" customFormat="false" ht="12.75" hidden="false" customHeight="false" outlineLevel="0" collapsed="false">
      <c r="A16627" s="210" t="s">
        <v>32798</v>
      </c>
      <c r="B16627" s="211" t="n">
        <v>1.79</v>
      </c>
    </row>
    <row r="16628" customFormat="false" ht="12.75" hidden="false" customHeight="false" outlineLevel="0" collapsed="false">
      <c r="A16628" s="210" t="s">
        <v>32799</v>
      </c>
      <c r="B16628" s="211" t="n">
        <v>3.93</v>
      </c>
    </row>
    <row r="16629" customFormat="false" ht="12.75" hidden="false" customHeight="false" outlineLevel="0" collapsed="false">
      <c r="A16629" s="210" t="s">
        <v>32801</v>
      </c>
      <c r="B16629" s="211" t="n">
        <v>3.93</v>
      </c>
    </row>
    <row r="16630" customFormat="false" ht="12.75" hidden="false" customHeight="false" outlineLevel="0" collapsed="false">
      <c r="A16630" s="210" t="s">
        <v>32802</v>
      </c>
      <c r="B16630" s="211" t="n">
        <v>6.81</v>
      </c>
    </row>
    <row r="16631" customFormat="false" ht="12.75" hidden="false" customHeight="false" outlineLevel="0" collapsed="false">
      <c r="A16631" s="210" t="s">
        <v>32804</v>
      </c>
      <c r="B16631" s="211" t="n">
        <v>6.81</v>
      </c>
    </row>
    <row r="16632" customFormat="false" ht="12.75" hidden="false" customHeight="false" outlineLevel="0" collapsed="false">
      <c r="A16632" s="210" t="s">
        <v>32805</v>
      </c>
      <c r="B16632" s="211" t="n">
        <v>7.46</v>
      </c>
    </row>
    <row r="16633" customFormat="false" ht="12.75" hidden="false" customHeight="false" outlineLevel="0" collapsed="false">
      <c r="A16633" s="210" t="s">
        <v>32807</v>
      </c>
      <c r="B16633" s="211" t="n">
        <v>7.46</v>
      </c>
    </row>
    <row r="16634" customFormat="false" ht="12.75" hidden="false" customHeight="false" outlineLevel="0" collapsed="false">
      <c r="A16634" s="210" t="s">
        <v>32808</v>
      </c>
      <c r="B16634" s="211" t="n">
        <v>15.04</v>
      </c>
    </row>
    <row r="16635" customFormat="false" ht="12.75" hidden="false" customHeight="false" outlineLevel="0" collapsed="false">
      <c r="A16635" s="210" t="s">
        <v>32810</v>
      </c>
      <c r="B16635" s="211" t="n">
        <v>15.04</v>
      </c>
    </row>
    <row r="16636" customFormat="false" ht="12.75" hidden="false" customHeight="false" outlineLevel="0" collapsed="false">
      <c r="A16636" s="210" t="s">
        <v>32811</v>
      </c>
      <c r="B16636" s="211" t="n">
        <v>23.6</v>
      </c>
    </row>
    <row r="16637" customFormat="false" ht="12.75" hidden="false" customHeight="false" outlineLevel="0" collapsed="false">
      <c r="A16637" s="210" t="s">
        <v>32813</v>
      </c>
      <c r="B16637" s="211" t="n">
        <v>23.6</v>
      </c>
    </row>
    <row r="16638" customFormat="false" ht="12.75" hidden="false" customHeight="false" outlineLevel="0" collapsed="false">
      <c r="A16638" s="210" t="s">
        <v>32814</v>
      </c>
      <c r="B16638" s="211" t="n">
        <v>33.94</v>
      </c>
    </row>
    <row r="16639" customFormat="false" ht="12.75" hidden="false" customHeight="false" outlineLevel="0" collapsed="false">
      <c r="A16639" s="210" t="s">
        <v>32816</v>
      </c>
      <c r="B16639" s="211" t="n">
        <v>33.94</v>
      </c>
    </row>
    <row r="16640" customFormat="false" ht="12.75" hidden="false" customHeight="false" outlineLevel="0" collapsed="false">
      <c r="A16640" s="210" t="s">
        <v>32817</v>
      </c>
      <c r="B16640" s="211" t="n">
        <v>42.91</v>
      </c>
    </row>
    <row r="16641" customFormat="false" ht="12.75" hidden="false" customHeight="false" outlineLevel="0" collapsed="false">
      <c r="A16641" s="210" t="s">
        <v>32819</v>
      </c>
      <c r="B16641" s="211" t="n">
        <v>42.91</v>
      </c>
    </row>
    <row r="16642" customFormat="false" ht="12.75" hidden="false" customHeight="false" outlineLevel="0" collapsed="false">
      <c r="A16642" s="210" t="s">
        <v>32820</v>
      </c>
      <c r="B16642" s="211" t="n">
        <v>3.41</v>
      </c>
    </row>
    <row r="16643" customFormat="false" ht="12.75" hidden="false" customHeight="false" outlineLevel="0" collapsed="false">
      <c r="A16643" s="210" t="s">
        <v>32822</v>
      </c>
      <c r="B16643" s="211" t="n">
        <v>3.41</v>
      </c>
    </row>
    <row r="16644" customFormat="false" ht="12.75" hidden="false" customHeight="false" outlineLevel="0" collapsed="false">
      <c r="A16644" s="210" t="s">
        <v>32823</v>
      </c>
      <c r="B16644" s="211" t="n">
        <v>4.57</v>
      </c>
    </row>
    <row r="16645" customFormat="false" ht="12.75" hidden="false" customHeight="false" outlineLevel="0" collapsed="false">
      <c r="A16645" s="210" t="s">
        <v>32825</v>
      </c>
      <c r="B16645" s="211" t="n">
        <v>4.57</v>
      </c>
    </row>
    <row r="16646" customFormat="false" ht="12.75" hidden="false" customHeight="false" outlineLevel="0" collapsed="false">
      <c r="A16646" s="210" t="s">
        <v>32826</v>
      </c>
      <c r="B16646" s="211" t="n">
        <v>10.31</v>
      </c>
    </row>
    <row r="16647" customFormat="false" ht="12.75" hidden="false" customHeight="false" outlineLevel="0" collapsed="false">
      <c r="A16647" s="210" t="s">
        <v>32828</v>
      </c>
      <c r="B16647" s="211" t="n">
        <v>10.31</v>
      </c>
    </row>
    <row r="16648" customFormat="false" ht="12.75" hidden="false" customHeight="false" outlineLevel="0" collapsed="false">
      <c r="A16648" s="210" t="s">
        <v>32829</v>
      </c>
      <c r="B16648" s="211" t="n">
        <v>14.09</v>
      </c>
    </row>
    <row r="16649" customFormat="false" ht="12.75" hidden="false" customHeight="false" outlineLevel="0" collapsed="false">
      <c r="A16649" s="210" t="s">
        <v>32831</v>
      </c>
      <c r="B16649" s="211" t="n">
        <v>14.09</v>
      </c>
    </row>
    <row r="16650" customFormat="false" ht="12.75" hidden="false" customHeight="false" outlineLevel="0" collapsed="false">
      <c r="A16650" s="210" t="s">
        <v>32832</v>
      </c>
      <c r="B16650" s="211" t="n">
        <v>37.81</v>
      </c>
    </row>
    <row r="16651" customFormat="false" ht="12.75" hidden="false" customHeight="false" outlineLevel="0" collapsed="false">
      <c r="A16651" s="210" t="s">
        <v>32834</v>
      </c>
      <c r="B16651" s="211" t="n">
        <v>37.81</v>
      </c>
    </row>
    <row r="16652" customFormat="false" ht="12.75" hidden="false" customHeight="false" outlineLevel="0" collapsed="false">
      <c r="A16652" s="210" t="s">
        <v>32835</v>
      </c>
      <c r="B16652" s="211" t="n">
        <v>0.53</v>
      </c>
    </row>
    <row r="16653" customFormat="false" ht="12.75" hidden="false" customHeight="false" outlineLevel="0" collapsed="false">
      <c r="A16653" s="210" t="s">
        <v>32837</v>
      </c>
      <c r="B16653" s="211" t="n">
        <v>0.53</v>
      </c>
    </row>
    <row r="16654" customFormat="false" ht="12.75" hidden="false" customHeight="false" outlineLevel="0" collapsed="false">
      <c r="A16654" s="210" t="s">
        <v>32838</v>
      </c>
      <c r="B16654" s="211" t="n">
        <v>0.73</v>
      </c>
    </row>
    <row r="16655" customFormat="false" ht="12.75" hidden="false" customHeight="false" outlineLevel="0" collapsed="false">
      <c r="A16655" s="210" t="s">
        <v>32840</v>
      </c>
      <c r="B16655" s="211" t="n">
        <v>0.73</v>
      </c>
    </row>
    <row r="16656" customFormat="false" ht="12.75" hidden="false" customHeight="false" outlineLevel="0" collapsed="false">
      <c r="A16656" s="210" t="s">
        <v>32841</v>
      </c>
      <c r="B16656" s="211" t="n">
        <v>2.96</v>
      </c>
    </row>
    <row r="16657" customFormat="false" ht="12.75" hidden="false" customHeight="false" outlineLevel="0" collapsed="false">
      <c r="A16657" s="210" t="s">
        <v>32843</v>
      </c>
      <c r="B16657" s="211" t="n">
        <v>2.96</v>
      </c>
    </row>
    <row r="16658" customFormat="false" ht="12.75" hidden="false" customHeight="false" outlineLevel="0" collapsed="false">
      <c r="A16658" s="210" t="s">
        <v>32844</v>
      </c>
      <c r="B16658" s="211" t="n">
        <v>5.95</v>
      </c>
    </row>
    <row r="16659" customFormat="false" ht="12.75" hidden="false" customHeight="false" outlineLevel="0" collapsed="false">
      <c r="A16659" s="210" t="s">
        <v>32846</v>
      </c>
      <c r="B16659" s="211" t="n">
        <v>5.95</v>
      </c>
    </row>
    <row r="16660" customFormat="false" ht="12.75" hidden="false" customHeight="false" outlineLevel="0" collapsed="false">
      <c r="A16660" s="210" t="s">
        <v>32847</v>
      </c>
      <c r="B16660" s="211" t="n">
        <v>9.09</v>
      </c>
    </row>
    <row r="16661" customFormat="false" ht="12.75" hidden="false" customHeight="false" outlineLevel="0" collapsed="false">
      <c r="A16661" s="210" t="s">
        <v>32849</v>
      </c>
      <c r="B16661" s="211" t="n">
        <v>9.09</v>
      </c>
    </row>
    <row r="16662" customFormat="false" ht="12.75" hidden="false" customHeight="false" outlineLevel="0" collapsed="false">
      <c r="A16662" s="210" t="s">
        <v>32850</v>
      </c>
      <c r="B16662" s="211" t="n">
        <v>13.26</v>
      </c>
    </row>
    <row r="16663" customFormat="false" ht="12.75" hidden="false" customHeight="false" outlineLevel="0" collapsed="false">
      <c r="A16663" s="210" t="s">
        <v>32852</v>
      </c>
      <c r="B16663" s="211" t="n">
        <v>13.26</v>
      </c>
    </row>
    <row r="16664" customFormat="false" ht="12.75" hidden="false" customHeight="false" outlineLevel="0" collapsed="false">
      <c r="A16664" s="210" t="s">
        <v>32853</v>
      </c>
      <c r="B16664" s="211" t="n">
        <v>0.55</v>
      </c>
    </row>
    <row r="16665" customFormat="false" ht="12.75" hidden="false" customHeight="false" outlineLevel="0" collapsed="false">
      <c r="A16665" s="210" t="s">
        <v>32855</v>
      </c>
      <c r="B16665" s="211" t="n">
        <v>0.55</v>
      </c>
    </row>
    <row r="16666" customFormat="false" ht="12.75" hidden="false" customHeight="false" outlineLevel="0" collapsed="false">
      <c r="A16666" s="210" t="s">
        <v>32856</v>
      </c>
      <c r="B16666" s="211" t="n">
        <v>0.84</v>
      </c>
    </row>
    <row r="16667" customFormat="false" ht="12.75" hidden="false" customHeight="false" outlineLevel="0" collapsed="false">
      <c r="A16667" s="210" t="s">
        <v>32858</v>
      </c>
      <c r="B16667" s="211" t="n">
        <v>0.84</v>
      </c>
    </row>
    <row r="16668" customFormat="false" ht="12.75" hidden="false" customHeight="false" outlineLevel="0" collapsed="false">
      <c r="A16668" s="210" t="s">
        <v>32859</v>
      </c>
      <c r="B16668" s="211" t="n">
        <v>2.35</v>
      </c>
    </row>
    <row r="16669" customFormat="false" ht="12.75" hidden="false" customHeight="false" outlineLevel="0" collapsed="false">
      <c r="A16669" s="210" t="s">
        <v>32861</v>
      </c>
      <c r="B16669" s="211" t="n">
        <v>2.35</v>
      </c>
    </row>
    <row r="16670" customFormat="false" ht="12.75" hidden="false" customHeight="false" outlineLevel="0" collapsed="false">
      <c r="A16670" s="210" t="s">
        <v>32862</v>
      </c>
      <c r="B16670" s="211" t="n">
        <v>2.62</v>
      </c>
    </row>
    <row r="16671" customFormat="false" ht="12.75" hidden="false" customHeight="false" outlineLevel="0" collapsed="false">
      <c r="A16671" s="210" t="s">
        <v>32864</v>
      </c>
      <c r="B16671" s="211" t="n">
        <v>2.62</v>
      </c>
    </row>
    <row r="16672" customFormat="false" ht="12.75" hidden="false" customHeight="false" outlineLevel="0" collapsed="false">
      <c r="A16672" s="210" t="s">
        <v>32865</v>
      </c>
      <c r="B16672" s="211" t="n">
        <v>7.01</v>
      </c>
    </row>
    <row r="16673" customFormat="false" ht="12.75" hidden="false" customHeight="false" outlineLevel="0" collapsed="false">
      <c r="A16673" s="210" t="s">
        <v>32867</v>
      </c>
      <c r="B16673" s="211" t="n">
        <v>7.01</v>
      </c>
    </row>
    <row r="16674" customFormat="false" ht="12.75" hidden="false" customHeight="false" outlineLevel="0" collapsed="false">
      <c r="A16674" s="210" t="s">
        <v>32868</v>
      </c>
      <c r="B16674" s="211" t="n">
        <v>9.8</v>
      </c>
    </row>
    <row r="16675" customFormat="false" ht="12.75" hidden="false" customHeight="false" outlineLevel="0" collapsed="false">
      <c r="A16675" s="210" t="s">
        <v>32870</v>
      </c>
      <c r="B16675" s="211" t="n">
        <v>9.8</v>
      </c>
    </row>
    <row r="16676" customFormat="false" ht="12.75" hidden="false" customHeight="false" outlineLevel="0" collapsed="false">
      <c r="A16676" s="210" t="s">
        <v>32871</v>
      </c>
      <c r="B16676" s="211" t="n">
        <v>2.26</v>
      </c>
    </row>
    <row r="16677" customFormat="false" ht="12.75" hidden="false" customHeight="false" outlineLevel="0" collapsed="false">
      <c r="A16677" s="210" t="s">
        <v>32873</v>
      </c>
      <c r="B16677" s="211" t="n">
        <v>2.26</v>
      </c>
    </row>
    <row r="16678" customFormat="false" ht="12.75" hidden="false" customHeight="false" outlineLevel="0" collapsed="false">
      <c r="A16678" s="210" t="s">
        <v>32874</v>
      </c>
      <c r="B16678" s="211" t="n">
        <v>3.66</v>
      </c>
    </row>
    <row r="16679" customFormat="false" ht="12.75" hidden="false" customHeight="false" outlineLevel="0" collapsed="false">
      <c r="A16679" s="210" t="s">
        <v>32876</v>
      </c>
      <c r="B16679" s="211" t="n">
        <v>3.66</v>
      </c>
    </row>
    <row r="16680" customFormat="false" ht="12.75" hidden="false" customHeight="false" outlineLevel="0" collapsed="false">
      <c r="A16680" s="210" t="s">
        <v>32877</v>
      </c>
      <c r="B16680" s="211" t="n">
        <v>11.96</v>
      </c>
    </row>
    <row r="16681" customFormat="false" ht="12.75" hidden="false" customHeight="false" outlineLevel="0" collapsed="false">
      <c r="A16681" s="210" t="s">
        <v>32879</v>
      </c>
      <c r="B16681" s="211" t="n">
        <v>11.96</v>
      </c>
    </row>
    <row r="16682" customFormat="false" ht="12.75" hidden="false" customHeight="false" outlineLevel="0" collapsed="false">
      <c r="A16682" s="210" t="s">
        <v>32880</v>
      </c>
      <c r="B16682" s="211" t="n">
        <v>15.34</v>
      </c>
    </row>
    <row r="16683" customFormat="false" ht="12.75" hidden="false" customHeight="false" outlineLevel="0" collapsed="false">
      <c r="A16683" s="210" t="s">
        <v>32882</v>
      </c>
      <c r="B16683" s="211" t="n">
        <v>15.34</v>
      </c>
    </row>
    <row r="16684" customFormat="false" ht="12.75" hidden="false" customHeight="false" outlineLevel="0" collapsed="false">
      <c r="A16684" s="210" t="s">
        <v>32883</v>
      </c>
      <c r="B16684" s="211" t="n">
        <v>20.6</v>
      </c>
    </row>
    <row r="16685" customFormat="false" ht="12.75" hidden="false" customHeight="false" outlineLevel="0" collapsed="false">
      <c r="A16685" s="210" t="s">
        <v>32885</v>
      </c>
      <c r="B16685" s="211" t="n">
        <v>20.6</v>
      </c>
    </row>
    <row r="16686" customFormat="false" ht="12.75" hidden="false" customHeight="false" outlineLevel="0" collapsed="false">
      <c r="A16686" s="210" t="s">
        <v>32886</v>
      </c>
      <c r="B16686" s="211" t="n">
        <v>33.32</v>
      </c>
    </row>
    <row r="16687" customFormat="false" ht="12.75" hidden="false" customHeight="false" outlineLevel="0" collapsed="false">
      <c r="A16687" s="210" t="s">
        <v>32888</v>
      </c>
      <c r="B16687" s="211" t="n">
        <v>33.32</v>
      </c>
    </row>
    <row r="16688" customFormat="false" ht="12.75" hidden="false" customHeight="false" outlineLevel="0" collapsed="false">
      <c r="A16688" s="210" t="s">
        <v>32889</v>
      </c>
      <c r="B16688" s="211" t="n">
        <v>7.94</v>
      </c>
    </row>
    <row r="16689" customFormat="false" ht="12.75" hidden="false" customHeight="false" outlineLevel="0" collapsed="false">
      <c r="A16689" s="210" t="s">
        <v>32891</v>
      </c>
      <c r="B16689" s="211" t="n">
        <v>7.94</v>
      </c>
    </row>
    <row r="16690" customFormat="false" ht="12.75" hidden="false" customHeight="false" outlineLevel="0" collapsed="false">
      <c r="A16690" s="210" t="s">
        <v>32892</v>
      </c>
      <c r="B16690" s="211" t="n">
        <v>9.4</v>
      </c>
    </row>
    <row r="16691" customFormat="false" ht="12.75" hidden="false" customHeight="false" outlineLevel="0" collapsed="false">
      <c r="A16691" s="210" t="s">
        <v>32894</v>
      </c>
      <c r="B16691" s="211" t="n">
        <v>9.4</v>
      </c>
    </row>
    <row r="16692" customFormat="false" ht="12.75" hidden="false" customHeight="false" outlineLevel="0" collapsed="false">
      <c r="A16692" s="210" t="s">
        <v>32895</v>
      </c>
      <c r="B16692" s="211" t="n">
        <v>19.14</v>
      </c>
    </row>
    <row r="16693" customFormat="false" ht="12.75" hidden="false" customHeight="false" outlineLevel="0" collapsed="false">
      <c r="A16693" s="210" t="s">
        <v>32897</v>
      </c>
      <c r="B16693" s="211" t="n">
        <v>19.14</v>
      </c>
    </row>
    <row r="16694" customFormat="false" ht="12.75" hidden="false" customHeight="false" outlineLevel="0" collapsed="false">
      <c r="A16694" s="210" t="s">
        <v>32898</v>
      </c>
      <c r="B16694" s="211" t="n">
        <v>11.02</v>
      </c>
    </row>
    <row r="16695" customFormat="false" ht="12.75" hidden="false" customHeight="false" outlineLevel="0" collapsed="false">
      <c r="A16695" s="210" t="s">
        <v>32900</v>
      </c>
      <c r="B16695" s="211" t="n">
        <v>11.02</v>
      </c>
    </row>
    <row r="16696" customFormat="false" ht="12.75" hidden="false" customHeight="false" outlineLevel="0" collapsed="false">
      <c r="A16696" s="210" t="s">
        <v>32901</v>
      </c>
      <c r="B16696" s="211" t="n">
        <v>20.9</v>
      </c>
    </row>
    <row r="16697" customFormat="false" ht="12.75" hidden="false" customHeight="false" outlineLevel="0" collapsed="false">
      <c r="A16697" s="210" t="s">
        <v>32903</v>
      </c>
      <c r="B16697" s="211" t="n">
        <v>20.9</v>
      </c>
    </row>
    <row r="16698" customFormat="false" ht="12.75" hidden="false" customHeight="false" outlineLevel="0" collapsed="false">
      <c r="A16698" s="210" t="s">
        <v>32904</v>
      </c>
      <c r="B16698" s="211" t="n">
        <v>6</v>
      </c>
    </row>
    <row r="16699" customFormat="false" ht="12.75" hidden="false" customHeight="false" outlineLevel="0" collapsed="false">
      <c r="A16699" s="210" t="s">
        <v>32906</v>
      </c>
      <c r="B16699" s="211" t="n">
        <v>6</v>
      </c>
    </row>
    <row r="16700" customFormat="false" ht="12.75" hidden="false" customHeight="false" outlineLevel="0" collapsed="false">
      <c r="A16700" s="210" t="s">
        <v>32907</v>
      </c>
      <c r="B16700" s="211" t="n">
        <v>7.66</v>
      </c>
    </row>
    <row r="16701" customFormat="false" ht="12.75" hidden="false" customHeight="false" outlineLevel="0" collapsed="false">
      <c r="A16701" s="210" t="s">
        <v>32909</v>
      </c>
      <c r="B16701" s="211" t="n">
        <v>7.66</v>
      </c>
    </row>
    <row r="16702" customFormat="false" ht="12.75" hidden="false" customHeight="false" outlineLevel="0" collapsed="false">
      <c r="A16702" s="210" t="s">
        <v>32910</v>
      </c>
      <c r="B16702" s="211" t="n">
        <v>15.56</v>
      </c>
    </row>
    <row r="16703" customFormat="false" ht="12.75" hidden="false" customHeight="false" outlineLevel="0" collapsed="false">
      <c r="A16703" s="210" t="s">
        <v>32912</v>
      </c>
      <c r="B16703" s="211" t="n">
        <v>15.56</v>
      </c>
    </row>
    <row r="16704" customFormat="false" ht="12.75" hidden="false" customHeight="false" outlineLevel="0" collapsed="false">
      <c r="A16704" s="210" t="s">
        <v>32913</v>
      </c>
      <c r="B16704" s="211" t="n">
        <v>24.2</v>
      </c>
    </row>
    <row r="16705" customFormat="false" ht="12.75" hidden="false" customHeight="false" outlineLevel="0" collapsed="false">
      <c r="A16705" s="210" t="s">
        <v>32915</v>
      </c>
      <c r="B16705" s="211" t="n">
        <v>24.2</v>
      </c>
    </row>
    <row r="16706" customFormat="false" ht="12.75" hidden="false" customHeight="false" outlineLevel="0" collapsed="false">
      <c r="A16706" s="210" t="s">
        <v>32916</v>
      </c>
      <c r="B16706" s="211" t="n">
        <v>30.97</v>
      </c>
    </row>
    <row r="16707" customFormat="false" ht="12.75" hidden="false" customHeight="false" outlineLevel="0" collapsed="false">
      <c r="A16707" s="210" t="s">
        <v>32918</v>
      </c>
      <c r="B16707" s="211" t="n">
        <v>30.97</v>
      </c>
    </row>
    <row r="16708" customFormat="false" ht="12.75" hidden="false" customHeight="false" outlineLevel="0" collapsed="false">
      <c r="A16708" s="210" t="s">
        <v>32919</v>
      </c>
      <c r="B16708" s="211" t="n">
        <v>34.12</v>
      </c>
    </row>
    <row r="16709" customFormat="false" ht="12.75" hidden="false" customHeight="false" outlineLevel="0" collapsed="false">
      <c r="A16709" s="210" t="s">
        <v>32921</v>
      </c>
      <c r="B16709" s="211" t="n">
        <v>34.12</v>
      </c>
    </row>
    <row r="16710" customFormat="false" ht="12.75" hidden="false" customHeight="false" outlineLevel="0" collapsed="false">
      <c r="A16710" s="210" t="s">
        <v>32922</v>
      </c>
      <c r="B16710" s="211" t="n">
        <v>113.86</v>
      </c>
    </row>
    <row r="16711" customFormat="false" ht="12.75" hidden="false" customHeight="false" outlineLevel="0" collapsed="false">
      <c r="A16711" s="210" t="s">
        <v>32924</v>
      </c>
      <c r="B16711" s="211" t="n">
        <v>113.86</v>
      </c>
    </row>
    <row r="16712" customFormat="false" ht="12.75" hidden="false" customHeight="false" outlineLevel="0" collapsed="false">
      <c r="A16712" s="210" t="s">
        <v>32925</v>
      </c>
      <c r="B16712" s="211" t="n">
        <v>156.36</v>
      </c>
    </row>
    <row r="16713" customFormat="false" ht="12.75" hidden="false" customHeight="false" outlineLevel="0" collapsed="false">
      <c r="A16713" s="210" t="s">
        <v>32927</v>
      </c>
      <c r="B16713" s="211" t="n">
        <v>156.36</v>
      </c>
    </row>
    <row r="16714" customFormat="false" ht="12.75" hidden="false" customHeight="false" outlineLevel="0" collapsed="false">
      <c r="A16714" s="210" t="s">
        <v>32928</v>
      </c>
      <c r="B16714" s="211" t="n">
        <v>246.66</v>
      </c>
    </row>
    <row r="16715" customFormat="false" ht="12.75" hidden="false" customHeight="false" outlineLevel="0" collapsed="false">
      <c r="A16715" s="210" t="s">
        <v>32930</v>
      </c>
      <c r="B16715" s="211" t="n">
        <v>246.66</v>
      </c>
    </row>
    <row r="16716" customFormat="false" ht="12.75" hidden="false" customHeight="false" outlineLevel="0" collapsed="false">
      <c r="A16716" s="210" t="s">
        <v>32931</v>
      </c>
      <c r="B16716" s="211" t="n">
        <v>9.51</v>
      </c>
    </row>
    <row r="16717" customFormat="false" ht="12.75" hidden="false" customHeight="false" outlineLevel="0" collapsed="false">
      <c r="A16717" s="210" t="s">
        <v>32933</v>
      </c>
      <c r="B16717" s="211" t="n">
        <v>9.51</v>
      </c>
    </row>
    <row r="16718" customFormat="false" ht="12.75" hidden="false" customHeight="false" outlineLevel="0" collapsed="false">
      <c r="A16718" s="210" t="s">
        <v>32934</v>
      </c>
      <c r="B16718" s="211" t="n">
        <v>13.6</v>
      </c>
    </row>
    <row r="16719" customFormat="false" ht="12.75" hidden="false" customHeight="false" outlineLevel="0" collapsed="false">
      <c r="A16719" s="210" t="s">
        <v>32936</v>
      </c>
      <c r="B16719" s="211" t="n">
        <v>13.6</v>
      </c>
    </row>
    <row r="16720" customFormat="false" ht="12.75" hidden="false" customHeight="false" outlineLevel="0" collapsed="false">
      <c r="A16720" s="210" t="s">
        <v>32937</v>
      </c>
      <c r="B16720" s="211" t="n">
        <v>14.03</v>
      </c>
    </row>
    <row r="16721" customFormat="false" ht="12.75" hidden="false" customHeight="false" outlineLevel="0" collapsed="false">
      <c r="A16721" s="210" t="s">
        <v>32940</v>
      </c>
      <c r="B16721" s="211" t="n">
        <v>14.03</v>
      </c>
    </row>
    <row r="16722" customFormat="false" ht="12.75" hidden="false" customHeight="false" outlineLevel="0" collapsed="false">
      <c r="A16722" s="210" t="s">
        <v>32941</v>
      </c>
      <c r="B16722" s="211" t="n">
        <v>0.67</v>
      </c>
    </row>
    <row r="16723" customFormat="false" ht="12.75" hidden="false" customHeight="false" outlineLevel="0" collapsed="false">
      <c r="A16723" s="210" t="s">
        <v>32944</v>
      </c>
      <c r="B16723" s="211" t="n">
        <v>0.67</v>
      </c>
    </row>
    <row r="16724" customFormat="false" ht="12.75" hidden="false" customHeight="false" outlineLevel="0" collapsed="false">
      <c r="A16724" s="210" t="s">
        <v>32945</v>
      </c>
      <c r="B16724" s="211" t="n">
        <v>0.74</v>
      </c>
    </row>
    <row r="16725" customFormat="false" ht="12.75" hidden="false" customHeight="false" outlineLevel="0" collapsed="false">
      <c r="A16725" s="210" t="s">
        <v>32947</v>
      </c>
      <c r="B16725" s="211" t="n">
        <v>0.74</v>
      </c>
    </row>
    <row r="16726" customFormat="false" ht="12.75" hidden="false" customHeight="false" outlineLevel="0" collapsed="false">
      <c r="A16726" s="210" t="s">
        <v>32948</v>
      </c>
      <c r="B16726" s="211" t="n">
        <v>1.53</v>
      </c>
    </row>
    <row r="16727" customFormat="false" ht="12.75" hidden="false" customHeight="false" outlineLevel="0" collapsed="false">
      <c r="A16727" s="210" t="s">
        <v>32950</v>
      </c>
      <c r="B16727" s="211" t="n">
        <v>1.53</v>
      </c>
    </row>
    <row r="16728" customFormat="false" ht="12.75" hidden="false" customHeight="false" outlineLevel="0" collapsed="false">
      <c r="A16728" s="210" t="s">
        <v>32951</v>
      </c>
      <c r="B16728" s="211" t="n">
        <v>3.1</v>
      </c>
    </row>
    <row r="16729" customFormat="false" ht="12.75" hidden="false" customHeight="false" outlineLevel="0" collapsed="false">
      <c r="A16729" s="210" t="s">
        <v>32953</v>
      </c>
      <c r="B16729" s="211" t="n">
        <v>3.1</v>
      </c>
    </row>
    <row r="16730" customFormat="false" ht="12.75" hidden="false" customHeight="false" outlineLevel="0" collapsed="false">
      <c r="A16730" s="210" t="s">
        <v>32954</v>
      </c>
      <c r="B16730" s="211" t="n">
        <v>7.16</v>
      </c>
    </row>
    <row r="16731" customFormat="false" ht="12.75" hidden="false" customHeight="false" outlineLevel="0" collapsed="false">
      <c r="A16731" s="210" t="s">
        <v>32956</v>
      </c>
      <c r="B16731" s="211" t="n">
        <v>7.16</v>
      </c>
    </row>
    <row r="16732" customFormat="false" ht="12.75" hidden="false" customHeight="false" outlineLevel="0" collapsed="false">
      <c r="A16732" s="210" t="s">
        <v>32957</v>
      </c>
      <c r="B16732" s="211" t="n">
        <v>8.26</v>
      </c>
    </row>
    <row r="16733" customFormat="false" ht="12.75" hidden="false" customHeight="false" outlineLevel="0" collapsed="false">
      <c r="A16733" s="210" t="s">
        <v>32959</v>
      </c>
      <c r="B16733" s="211" t="n">
        <v>8.26</v>
      </c>
    </row>
    <row r="16734" customFormat="false" ht="12.75" hidden="false" customHeight="false" outlineLevel="0" collapsed="false">
      <c r="A16734" s="210" t="s">
        <v>32960</v>
      </c>
      <c r="B16734" s="211" t="n">
        <v>3.83</v>
      </c>
    </row>
    <row r="16735" customFormat="false" ht="12.75" hidden="false" customHeight="false" outlineLevel="0" collapsed="false">
      <c r="A16735" s="210" t="s">
        <v>32962</v>
      </c>
      <c r="B16735" s="211" t="n">
        <v>3.83</v>
      </c>
    </row>
    <row r="16736" customFormat="false" ht="12.75" hidden="false" customHeight="false" outlineLevel="0" collapsed="false">
      <c r="A16736" s="210" t="s">
        <v>32963</v>
      </c>
      <c r="B16736" s="211" t="n">
        <v>10.06</v>
      </c>
    </row>
    <row r="16737" customFormat="false" ht="12.75" hidden="false" customHeight="false" outlineLevel="0" collapsed="false">
      <c r="A16737" s="210" t="s">
        <v>32965</v>
      </c>
      <c r="B16737" s="211" t="n">
        <v>10.06</v>
      </c>
    </row>
    <row r="16738" customFormat="false" ht="12.75" hidden="false" customHeight="false" outlineLevel="0" collapsed="false">
      <c r="A16738" s="210" t="s">
        <v>32966</v>
      </c>
      <c r="B16738" s="211" t="n">
        <v>17.43</v>
      </c>
    </row>
    <row r="16739" customFormat="false" ht="12.75" hidden="false" customHeight="false" outlineLevel="0" collapsed="false">
      <c r="A16739" s="210" t="s">
        <v>32968</v>
      </c>
      <c r="B16739" s="211" t="n">
        <v>17.43</v>
      </c>
    </row>
    <row r="16740" customFormat="false" ht="12.75" hidden="false" customHeight="false" outlineLevel="0" collapsed="false">
      <c r="A16740" s="210" t="s">
        <v>32969</v>
      </c>
      <c r="B16740" s="211" t="n">
        <v>23.58</v>
      </c>
    </row>
    <row r="16741" customFormat="false" ht="12.75" hidden="false" customHeight="false" outlineLevel="0" collapsed="false">
      <c r="A16741" s="210" t="s">
        <v>32971</v>
      </c>
      <c r="B16741" s="211" t="n">
        <v>23.58</v>
      </c>
    </row>
    <row r="16742" customFormat="false" ht="12.75" hidden="false" customHeight="false" outlineLevel="0" collapsed="false">
      <c r="A16742" s="210" t="s">
        <v>32972</v>
      </c>
      <c r="B16742" s="211" t="n">
        <v>40.02</v>
      </c>
    </row>
    <row r="16743" customFormat="false" ht="12.75" hidden="false" customHeight="false" outlineLevel="0" collapsed="false">
      <c r="A16743" s="210" t="s">
        <v>32974</v>
      </c>
      <c r="B16743" s="211" t="n">
        <v>40.02</v>
      </c>
    </row>
    <row r="16744" customFormat="false" ht="12.75" hidden="false" customHeight="false" outlineLevel="0" collapsed="false">
      <c r="A16744" s="210" t="s">
        <v>32975</v>
      </c>
      <c r="B16744" s="211" t="n">
        <v>9.55</v>
      </c>
    </row>
    <row r="16745" customFormat="false" ht="12.75" hidden="false" customHeight="false" outlineLevel="0" collapsed="false">
      <c r="A16745" s="210" t="s">
        <v>32977</v>
      </c>
      <c r="B16745" s="211" t="n">
        <v>9.55</v>
      </c>
    </row>
    <row r="16746" customFormat="false" ht="12.75" hidden="false" customHeight="false" outlineLevel="0" collapsed="false">
      <c r="A16746" s="210" t="s">
        <v>32978</v>
      </c>
      <c r="B16746" s="211" t="n">
        <v>15.57</v>
      </c>
    </row>
    <row r="16747" customFormat="false" ht="12.75" hidden="false" customHeight="false" outlineLevel="0" collapsed="false">
      <c r="A16747" s="210" t="s">
        <v>32979</v>
      </c>
      <c r="B16747" s="211" t="n">
        <v>15.57</v>
      </c>
    </row>
    <row r="16748" customFormat="false" ht="12.75" hidden="false" customHeight="false" outlineLevel="0" collapsed="false">
      <c r="A16748" s="210" t="s">
        <v>32980</v>
      </c>
      <c r="B16748" s="211" t="n">
        <v>17.26</v>
      </c>
    </row>
    <row r="16749" customFormat="false" ht="12.75" hidden="false" customHeight="false" outlineLevel="0" collapsed="false">
      <c r="A16749" s="210" t="s">
        <v>32981</v>
      </c>
      <c r="B16749" s="211" t="n">
        <v>17.26</v>
      </c>
    </row>
    <row r="16750" customFormat="false" ht="12.75" hidden="false" customHeight="false" outlineLevel="0" collapsed="false">
      <c r="A16750" s="210" t="s">
        <v>32982</v>
      </c>
      <c r="B16750" s="211" t="n">
        <v>18.9</v>
      </c>
    </row>
    <row r="16751" customFormat="false" ht="12.75" hidden="false" customHeight="false" outlineLevel="0" collapsed="false">
      <c r="A16751" s="210" t="s">
        <v>32983</v>
      </c>
      <c r="B16751" s="211" t="n">
        <v>18.9</v>
      </c>
    </row>
    <row r="16752" customFormat="false" ht="12.75" hidden="false" customHeight="false" outlineLevel="0" collapsed="false">
      <c r="A16752" s="210" t="s">
        <v>32984</v>
      </c>
      <c r="B16752" s="211" t="n">
        <v>30.68</v>
      </c>
    </row>
    <row r="16753" customFormat="false" ht="12.75" hidden="false" customHeight="false" outlineLevel="0" collapsed="false">
      <c r="A16753" s="210" t="s">
        <v>32985</v>
      </c>
      <c r="B16753" s="211" t="n">
        <v>30.68</v>
      </c>
    </row>
    <row r="16754" customFormat="false" ht="12.75" hidden="false" customHeight="false" outlineLevel="0" collapsed="false">
      <c r="A16754" s="210" t="s">
        <v>32986</v>
      </c>
      <c r="B16754" s="211" t="n">
        <v>177.73</v>
      </c>
    </row>
    <row r="16755" customFormat="false" ht="12.75" hidden="false" customHeight="false" outlineLevel="0" collapsed="false">
      <c r="A16755" s="210" t="s">
        <v>32987</v>
      </c>
      <c r="B16755" s="211" t="n">
        <v>177.73</v>
      </c>
    </row>
    <row r="16756" customFormat="false" ht="12.75" hidden="false" customHeight="false" outlineLevel="0" collapsed="false">
      <c r="A16756" s="210" t="s">
        <v>32988</v>
      </c>
      <c r="B16756" s="211" t="n">
        <v>248.12</v>
      </c>
    </row>
    <row r="16757" customFormat="false" ht="12.75" hidden="false" customHeight="false" outlineLevel="0" collapsed="false">
      <c r="A16757" s="210" t="s">
        <v>32989</v>
      </c>
      <c r="B16757" s="211" t="n">
        <v>248.12</v>
      </c>
    </row>
    <row r="16758" customFormat="false" ht="12.75" hidden="false" customHeight="false" outlineLevel="0" collapsed="false">
      <c r="A16758" s="210" t="s">
        <v>32990</v>
      </c>
      <c r="B16758" s="211" t="n">
        <v>222.18</v>
      </c>
    </row>
    <row r="16759" customFormat="false" ht="12.75" hidden="false" customHeight="false" outlineLevel="0" collapsed="false">
      <c r="A16759" s="210" t="s">
        <v>32991</v>
      </c>
      <c r="B16759" s="211" t="n">
        <v>222.18</v>
      </c>
    </row>
    <row r="16760" customFormat="false" ht="12.75" hidden="false" customHeight="false" outlineLevel="0" collapsed="false">
      <c r="A16760" s="210" t="s">
        <v>32992</v>
      </c>
      <c r="B16760" s="211" t="n">
        <v>17.92</v>
      </c>
    </row>
    <row r="16761" customFormat="false" ht="12.75" hidden="false" customHeight="false" outlineLevel="0" collapsed="false">
      <c r="A16761" s="210" t="s">
        <v>32995</v>
      </c>
      <c r="B16761" s="211" t="n">
        <v>17.92</v>
      </c>
    </row>
    <row r="16762" customFormat="false" ht="12.75" hidden="false" customHeight="false" outlineLevel="0" collapsed="false">
      <c r="A16762" s="210" t="s">
        <v>32996</v>
      </c>
      <c r="B16762" s="211" t="n">
        <v>19.99</v>
      </c>
    </row>
    <row r="16763" customFormat="false" ht="12.75" hidden="false" customHeight="false" outlineLevel="0" collapsed="false">
      <c r="A16763" s="210" t="s">
        <v>32998</v>
      </c>
      <c r="B16763" s="211" t="n">
        <v>19.99</v>
      </c>
    </row>
    <row r="16764" customFormat="false" ht="12.75" hidden="false" customHeight="false" outlineLevel="0" collapsed="false">
      <c r="A16764" s="210" t="s">
        <v>32999</v>
      </c>
      <c r="B16764" s="211" t="n">
        <v>29.56</v>
      </c>
    </row>
    <row r="16765" customFormat="false" ht="12.75" hidden="false" customHeight="false" outlineLevel="0" collapsed="false">
      <c r="A16765" s="210" t="s">
        <v>33001</v>
      </c>
      <c r="B16765" s="211" t="n">
        <v>29.56</v>
      </c>
    </row>
    <row r="16766" customFormat="false" ht="12.75" hidden="false" customHeight="false" outlineLevel="0" collapsed="false">
      <c r="A16766" s="210" t="s">
        <v>33002</v>
      </c>
      <c r="B16766" s="211" t="n">
        <v>33.87</v>
      </c>
    </row>
    <row r="16767" customFormat="false" ht="12.75" hidden="false" customHeight="false" outlineLevel="0" collapsed="false">
      <c r="A16767" s="210" t="s">
        <v>33004</v>
      </c>
      <c r="B16767" s="211" t="n">
        <v>33.87</v>
      </c>
    </row>
    <row r="16768" customFormat="false" ht="12.75" hidden="false" customHeight="false" outlineLevel="0" collapsed="false">
      <c r="A16768" s="210" t="s">
        <v>33005</v>
      </c>
      <c r="B16768" s="211" t="n">
        <v>57.94</v>
      </c>
    </row>
    <row r="16769" customFormat="false" ht="12.75" hidden="false" customHeight="false" outlineLevel="0" collapsed="false">
      <c r="A16769" s="210" t="s">
        <v>33007</v>
      </c>
      <c r="B16769" s="211" t="n">
        <v>57.94</v>
      </c>
    </row>
    <row r="16770" customFormat="false" ht="12.75" hidden="false" customHeight="false" outlineLevel="0" collapsed="false">
      <c r="A16770" s="210" t="s">
        <v>33008</v>
      </c>
      <c r="B16770" s="211" t="n">
        <v>195.07</v>
      </c>
    </row>
    <row r="16771" customFormat="false" ht="12.75" hidden="false" customHeight="false" outlineLevel="0" collapsed="false">
      <c r="A16771" s="210" t="s">
        <v>33010</v>
      </c>
      <c r="B16771" s="211" t="n">
        <v>195.07</v>
      </c>
    </row>
    <row r="16772" customFormat="false" ht="12.75" hidden="false" customHeight="false" outlineLevel="0" collapsed="false">
      <c r="A16772" s="210" t="s">
        <v>33011</v>
      </c>
      <c r="B16772" s="211" t="n">
        <v>263.31</v>
      </c>
    </row>
    <row r="16773" customFormat="false" ht="12.75" hidden="false" customHeight="false" outlineLevel="0" collapsed="false">
      <c r="A16773" s="210" t="s">
        <v>33013</v>
      </c>
      <c r="B16773" s="211" t="n">
        <v>263.31</v>
      </c>
    </row>
    <row r="16774" customFormat="false" ht="12.75" hidden="false" customHeight="false" outlineLevel="0" collapsed="false">
      <c r="A16774" s="210" t="s">
        <v>33014</v>
      </c>
      <c r="B16774" s="211" t="n">
        <v>376.94</v>
      </c>
    </row>
    <row r="16775" customFormat="false" ht="12.75" hidden="false" customHeight="false" outlineLevel="0" collapsed="false">
      <c r="A16775" s="210" t="s">
        <v>33016</v>
      </c>
      <c r="B16775" s="211" t="n">
        <v>376.94</v>
      </c>
    </row>
    <row r="16776" customFormat="false" ht="12.75" hidden="false" customHeight="false" outlineLevel="0" collapsed="false">
      <c r="A16776" s="210" t="s">
        <v>33017</v>
      </c>
      <c r="B16776" s="211" t="n">
        <v>8.1</v>
      </c>
    </row>
    <row r="16777" customFormat="false" ht="12.75" hidden="false" customHeight="false" outlineLevel="0" collapsed="false">
      <c r="A16777" s="210" t="s">
        <v>33020</v>
      </c>
      <c r="B16777" s="211" t="n">
        <v>8.1</v>
      </c>
    </row>
    <row r="16778" customFormat="false" ht="12.75" hidden="false" customHeight="false" outlineLevel="0" collapsed="false">
      <c r="A16778" s="210" t="s">
        <v>33021</v>
      </c>
      <c r="B16778" s="211" t="n">
        <v>11.08</v>
      </c>
    </row>
    <row r="16779" customFormat="false" ht="12.75" hidden="false" customHeight="false" outlineLevel="0" collapsed="false">
      <c r="A16779" s="210" t="s">
        <v>33023</v>
      </c>
      <c r="B16779" s="211" t="n">
        <v>11.08</v>
      </c>
    </row>
    <row r="16780" customFormat="false" ht="12.75" hidden="false" customHeight="false" outlineLevel="0" collapsed="false">
      <c r="A16780" s="210" t="s">
        <v>33024</v>
      </c>
      <c r="B16780" s="211" t="n">
        <v>16.48</v>
      </c>
    </row>
    <row r="16781" customFormat="false" ht="12.75" hidden="false" customHeight="false" outlineLevel="0" collapsed="false">
      <c r="A16781" s="210" t="s">
        <v>33026</v>
      </c>
      <c r="B16781" s="211" t="n">
        <v>16.48</v>
      </c>
    </row>
    <row r="16782" customFormat="false" ht="12.75" hidden="false" customHeight="false" outlineLevel="0" collapsed="false">
      <c r="A16782" s="210" t="s">
        <v>33027</v>
      </c>
      <c r="B16782" s="211" t="n">
        <v>24.41</v>
      </c>
    </row>
    <row r="16783" customFormat="false" ht="12.75" hidden="false" customHeight="false" outlineLevel="0" collapsed="false">
      <c r="A16783" s="210" t="s">
        <v>33029</v>
      </c>
      <c r="B16783" s="211" t="n">
        <v>24.41</v>
      </c>
    </row>
    <row r="16784" customFormat="false" ht="12.75" hidden="false" customHeight="false" outlineLevel="0" collapsed="false">
      <c r="A16784" s="210" t="s">
        <v>33030</v>
      </c>
      <c r="B16784" s="211" t="n">
        <v>25.08</v>
      </c>
    </row>
    <row r="16785" customFormat="false" ht="12.75" hidden="false" customHeight="false" outlineLevel="0" collapsed="false">
      <c r="A16785" s="210" t="s">
        <v>33032</v>
      </c>
      <c r="B16785" s="211" t="n">
        <v>25.08</v>
      </c>
    </row>
    <row r="16786" customFormat="false" ht="12.75" hidden="false" customHeight="false" outlineLevel="0" collapsed="false">
      <c r="A16786" s="210" t="s">
        <v>33033</v>
      </c>
      <c r="B16786" s="211" t="n">
        <v>40.53</v>
      </c>
    </row>
    <row r="16787" customFormat="false" ht="12.75" hidden="false" customHeight="false" outlineLevel="0" collapsed="false">
      <c r="A16787" s="210" t="s">
        <v>33035</v>
      </c>
      <c r="B16787" s="211" t="n">
        <v>40.53</v>
      </c>
    </row>
    <row r="16788" customFormat="false" ht="12.75" hidden="false" customHeight="false" outlineLevel="0" collapsed="false">
      <c r="A16788" s="210" t="s">
        <v>33036</v>
      </c>
      <c r="B16788" s="211" t="n">
        <v>0.44</v>
      </c>
    </row>
    <row r="16789" customFormat="false" ht="12.75" hidden="false" customHeight="false" outlineLevel="0" collapsed="false">
      <c r="A16789" s="210" t="s">
        <v>33038</v>
      </c>
      <c r="B16789" s="211" t="n">
        <v>0.44</v>
      </c>
    </row>
    <row r="16790" customFormat="false" ht="12.75" hidden="false" customHeight="false" outlineLevel="0" collapsed="false">
      <c r="A16790" s="210" t="s">
        <v>33039</v>
      </c>
      <c r="B16790" s="211" t="n">
        <v>0.79</v>
      </c>
    </row>
    <row r="16791" customFormat="false" ht="12.75" hidden="false" customHeight="false" outlineLevel="0" collapsed="false">
      <c r="A16791" s="210" t="s">
        <v>33041</v>
      </c>
      <c r="B16791" s="211" t="n">
        <v>0.79</v>
      </c>
    </row>
    <row r="16792" customFormat="false" ht="12.75" hidden="false" customHeight="false" outlineLevel="0" collapsed="false">
      <c r="A16792" s="210" t="s">
        <v>33042</v>
      </c>
      <c r="B16792" s="211" t="n">
        <v>1.75</v>
      </c>
    </row>
    <row r="16793" customFormat="false" ht="12.75" hidden="false" customHeight="false" outlineLevel="0" collapsed="false">
      <c r="A16793" s="210" t="s">
        <v>33044</v>
      </c>
      <c r="B16793" s="211" t="n">
        <v>1.75</v>
      </c>
    </row>
    <row r="16794" customFormat="false" ht="12.75" hidden="false" customHeight="false" outlineLevel="0" collapsed="false">
      <c r="A16794" s="210" t="s">
        <v>33045</v>
      </c>
      <c r="B16794" s="211" t="n">
        <v>3.14</v>
      </c>
    </row>
    <row r="16795" customFormat="false" ht="12.75" hidden="false" customHeight="false" outlineLevel="0" collapsed="false">
      <c r="A16795" s="210" t="s">
        <v>33047</v>
      </c>
      <c r="B16795" s="211" t="n">
        <v>3.14</v>
      </c>
    </row>
    <row r="16796" customFormat="false" ht="12.75" hidden="false" customHeight="false" outlineLevel="0" collapsed="false">
      <c r="A16796" s="210" t="s">
        <v>33048</v>
      </c>
      <c r="B16796" s="211" t="n">
        <v>5.51</v>
      </c>
    </row>
    <row r="16797" customFormat="false" ht="12.75" hidden="false" customHeight="false" outlineLevel="0" collapsed="false">
      <c r="A16797" s="210" t="s">
        <v>33050</v>
      </c>
      <c r="B16797" s="211" t="n">
        <v>5.51</v>
      </c>
    </row>
    <row r="16798" customFormat="false" ht="12.75" hidden="false" customHeight="false" outlineLevel="0" collapsed="false">
      <c r="A16798" s="210" t="s">
        <v>33051</v>
      </c>
      <c r="B16798" s="211" t="n">
        <v>5.51</v>
      </c>
    </row>
    <row r="16799" customFormat="false" ht="12.75" hidden="false" customHeight="false" outlineLevel="0" collapsed="false">
      <c r="A16799" s="210" t="s">
        <v>33053</v>
      </c>
      <c r="B16799" s="211" t="n">
        <v>5.51</v>
      </c>
    </row>
    <row r="16800" customFormat="false" ht="12.75" hidden="false" customHeight="false" outlineLevel="0" collapsed="false">
      <c r="A16800" s="210" t="s">
        <v>33054</v>
      </c>
      <c r="B16800" s="211" t="n">
        <v>13.76</v>
      </c>
    </row>
    <row r="16801" customFormat="false" ht="12.75" hidden="false" customHeight="false" outlineLevel="0" collapsed="false">
      <c r="A16801" s="210" t="s">
        <v>33056</v>
      </c>
      <c r="B16801" s="211" t="n">
        <v>13.76</v>
      </c>
    </row>
    <row r="16802" customFormat="false" ht="12.75" hidden="false" customHeight="false" outlineLevel="0" collapsed="false">
      <c r="A16802" s="210" t="s">
        <v>33057</v>
      </c>
      <c r="B16802" s="211" t="n">
        <v>64.11</v>
      </c>
    </row>
    <row r="16803" customFormat="false" ht="12.75" hidden="false" customHeight="false" outlineLevel="0" collapsed="false">
      <c r="A16803" s="210" t="s">
        <v>33059</v>
      </c>
      <c r="B16803" s="211" t="n">
        <v>64.11</v>
      </c>
    </row>
    <row r="16804" customFormat="false" ht="12.75" hidden="false" customHeight="false" outlineLevel="0" collapsed="false">
      <c r="A16804" s="210" t="s">
        <v>33060</v>
      </c>
      <c r="B16804" s="211" t="n">
        <v>2.41</v>
      </c>
    </row>
    <row r="16805" customFormat="false" ht="12.75" hidden="false" customHeight="false" outlineLevel="0" collapsed="false">
      <c r="A16805" s="210" t="s">
        <v>33062</v>
      </c>
      <c r="B16805" s="211" t="n">
        <v>2.41</v>
      </c>
    </row>
    <row r="16806" customFormat="false" ht="12.75" hidden="false" customHeight="false" outlineLevel="0" collapsed="false">
      <c r="A16806" s="210" t="s">
        <v>33063</v>
      </c>
      <c r="B16806" s="211" t="n">
        <v>3.53</v>
      </c>
    </row>
    <row r="16807" customFormat="false" ht="12.75" hidden="false" customHeight="false" outlineLevel="0" collapsed="false">
      <c r="A16807" s="210" t="s">
        <v>33065</v>
      </c>
      <c r="B16807" s="211" t="n">
        <v>3.53</v>
      </c>
    </row>
    <row r="16808" customFormat="false" ht="12.75" hidden="false" customHeight="false" outlineLevel="0" collapsed="false">
      <c r="A16808" s="210" t="s">
        <v>33066</v>
      </c>
      <c r="B16808" s="211" t="n">
        <v>3.09</v>
      </c>
    </row>
    <row r="16809" customFormat="false" ht="12.75" hidden="false" customHeight="false" outlineLevel="0" collapsed="false">
      <c r="A16809" s="210" t="s">
        <v>33068</v>
      </c>
      <c r="B16809" s="211" t="n">
        <v>3.09</v>
      </c>
    </row>
    <row r="16810" customFormat="false" ht="12.75" hidden="false" customHeight="false" outlineLevel="0" collapsed="false">
      <c r="A16810" s="210" t="s">
        <v>33069</v>
      </c>
      <c r="B16810" s="211" t="n">
        <v>4.32</v>
      </c>
    </row>
    <row r="16811" customFormat="false" ht="12.75" hidden="false" customHeight="false" outlineLevel="0" collapsed="false">
      <c r="A16811" s="210" t="s">
        <v>33071</v>
      </c>
      <c r="B16811" s="211" t="n">
        <v>4.32</v>
      </c>
    </row>
    <row r="16812" customFormat="false" ht="12.75" hidden="false" customHeight="false" outlineLevel="0" collapsed="false">
      <c r="A16812" s="210" t="s">
        <v>33072</v>
      </c>
      <c r="B16812" s="211" t="n">
        <v>3.66</v>
      </c>
    </row>
    <row r="16813" customFormat="false" ht="12.75" hidden="false" customHeight="false" outlineLevel="0" collapsed="false">
      <c r="A16813" s="210" t="s">
        <v>33074</v>
      </c>
      <c r="B16813" s="211" t="n">
        <v>3.66</v>
      </c>
    </row>
    <row r="16814" customFormat="false" ht="12.75" hidden="false" customHeight="false" outlineLevel="0" collapsed="false">
      <c r="A16814" s="210" t="s">
        <v>33075</v>
      </c>
      <c r="B16814" s="211" t="n">
        <v>4.89</v>
      </c>
    </row>
    <row r="16815" customFormat="false" ht="12.75" hidden="false" customHeight="false" outlineLevel="0" collapsed="false">
      <c r="A16815" s="210" t="s">
        <v>33077</v>
      </c>
      <c r="B16815" s="211" t="n">
        <v>4.89</v>
      </c>
    </row>
    <row r="16816" customFormat="false" ht="12.75" hidden="false" customHeight="false" outlineLevel="0" collapsed="false">
      <c r="A16816" s="210" t="s">
        <v>33078</v>
      </c>
      <c r="B16816" s="211" t="n">
        <v>8.74</v>
      </c>
    </row>
    <row r="16817" customFormat="false" ht="12.75" hidden="false" customHeight="false" outlineLevel="0" collapsed="false">
      <c r="A16817" s="210" t="s">
        <v>33080</v>
      </c>
      <c r="B16817" s="211" t="n">
        <v>8.74</v>
      </c>
    </row>
    <row r="16818" customFormat="false" ht="12.75" hidden="false" customHeight="false" outlineLevel="0" collapsed="false">
      <c r="A16818" s="210" t="s">
        <v>33081</v>
      </c>
      <c r="B16818" s="211" t="n">
        <v>10.84</v>
      </c>
    </row>
    <row r="16819" customFormat="false" ht="12.75" hidden="false" customHeight="false" outlineLevel="0" collapsed="false">
      <c r="A16819" s="210" t="s">
        <v>33083</v>
      </c>
      <c r="B16819" s="211" t="n">
        <v>10.84</v>
      </c>
    </row>
    <row r="16820" customFormat="false" ht="12.75" hidden="false" customHeight="false" outlineLevel="0" collapsed="false">
      <c r="A16820" s="210" t="s">
        <v>33084</v>
      </c>
      <c r="B16820" s="211" t="n">
        <v>11.97</v>
      </c>
    </row>
    <row r="16821" customFormat="false" ht="12.75" hidden="false" customHeight="false" outlineLevel="0" collapsed="false">
      <c r="A16821" s="210" t="s">
        <v>33086</v>
      </c>
      <c r="B16821" s="211" t="n">
        <v>11.97</v>
      </c>
    </row>
    <row r="16822" customFormat="false" ht="12.75" hidden="false" customHeight="false" outlineLevel="0" collapsed="false">
      <c r="A16822" s="210" t="s">
        <v>33087</v>
      </c>
      <c r="B16822" s="211" t="n">
        <v>14.13</v>
      </c>
    </row>
    <row r="16823" customFormat="false" ht="12.75" hidden="false" customHeight="false" outlineLevel="0" collapsed="false">
      <c r="A16823" s="210" t="s">
        <v>33089</v>
      </c>
      <c r="B16823" s="211" t="n">
        <v>14.13</v>
      </c>
    </row>
    <row r="16824" customFormat="false" ht="12.75" hidden="false" customHeight="false" outlineLevel="0" collapsed="false">
      <c r="A16824" s="210" t="s">
        <v>33090</v>
      </c>
      <c r="B16824" s="211" t="n">
        <v>16.17</v>
      </c>
    </row>
    <row r="16825" customFormat="false" ht="12.75" hidden="false" customHeight="false" outlineLevel="0" collapsed="false">
      <c r="A16825" s="210" t="s">
        <v>33092</v>
      </c>
      <c r="B16825" s="211" t="n">
        <v>16.17</v>
      </c>
    </row>
    <row r="16826" customFormat="false" ht="12.75" hidden="false" customHeight="false" outlineLevel="0" collapsed="false">
      <c r="A16826" s="210" t="s">
        <v>33093</v>
      </c>
      <c r="B16826" s="211" t="n">
        <v>16.92</v>
      </c>
    </row>
    <row r="16827" customFormat="false" ht="12.75" hidden="false" customHeight="false" outlineLevel="0" collapsed="false">
      <c r="A16827" s="210" t="s">
        <v>33095</v>
      </c>
      <c r="B16827" s="211" t="n">
        <v>16.92</v>
      </c>
    </row>
    <row r="16828" customFormat="false" ht="12.75" hidden="false" customHeight="false" outlineLevel="0" collapsed="false">
      <c r="A16828" s="210" t="s">
        <v>33096</v>
      </c>
      <c r="B16828" s="211" t="n">
        <v>39.66</v>
      </c>
    </row>
    <row r="16829" customFormat="false" ht="12.75" hidden="false" customHeight="false" outlineLevel="0" collapsed="false">
      <c r="A16829" s="210" t="s">
        <v>33098</v>
      </c>
      <c r="B16829" s="211" t="n">
        <v>39.66</v>
      </c>
    </row>
    <row r="16830" customFormat="false" ht="12.75" hidden="false" customHeight="false" outlineLevel="0" collapsed="false">
      <c r="A16830" s="210" t="s">
        <v>33099</v>
      </c>
      <c r="B16830" s="211" t="n">
        <v>70.45</v>
      </c>
    </row>
    <row r="16831" customFormat="false" ht="12.75" hidden="false" customHeight="false" outlineLevel="0" collapsed="false">
      <c r="A16831" s="210" t="s">
        <v>33101</v>
      </c>
      <c r="B16831" s="211" t="n">
        <v>70.45</v>
      </c>
    </row>
    <row r="16832" customFormat="false" ht="12.75" hidden="false" customHeight="false" outlineLevel="0" collapsed="false">
      <c r="A16832" s="210" t="s">
        <v>33102</v>
      </c>
      <c r="B16832" s="211" t="n">
        <v>1.1</v>
      </c>
    </row>
    <row r="16833" customFormat="false" ht="12.75" hidden="false" customHeight="false" outlineLevel="0" collapsed="false">
      <c r="A16833" s="210" t="s">
        <v>33104</v>
      </c>
      <c r="B16833" s="211" t="n">
        <v>1.1</v>
      </c>
    </row>
    <row r="16834" customFormat="false" ht="12.75" hidden="false" customHeight="false" outlineLevel="0" collapsed="false">
      <c r="A16834" s="210" t="s">
        <v>33105</v>
      </c>
      <c r="B16834" s="211" t="n">
        <v>1.05</v>
      </c>
    </row>
    <row r="16835" customFormat="false" ht="12.75" hidden="false" customHeight="false" outlineLevel="0" collapsed="false">
      <c r="A16835" s="210" t="s">
        <v>33107</v>
      </c>
      <c r="B16835" s="211" t="n">
        <v>1.05</v>
      </c>
    </row>
    <row r="16836" customFormat="false" ht="12.75" hidden="false" customHeight="false" outlineLevel="0" collapsed="false">
      <c r="A16836" s="210" t="s">
        <v>33108</v>
      </c>
      <c r="B16836" s="211" t="n">
        <v>1.92</v>
      </c>
    </row>
    <row r="16837" customFormat="false" ht="12.75" hidden="false" customHeight="false" outlineLevel="0" collapsed="false">
      <c r="A16837" s="210" t="s">
        <v>33110</v>
      </c>
      <c r="B16837" s="211" t="n">
        <v>1.92</v>
      </c>
    </row>
    <row r="16838" customFormat="false" ht="12.75" hidden="false" customHeight="false" outlineLevel="0" collapsed="false">
      <c r="A16838" s="210" t="s">
        <v>33111</v>
      </c>
      <c r="B16838" s="211" t="n">
        <v>3.83</v>
      </c>
    </row>
    <row r="16839" customFormat="false" ht="12.75" hidden="false" customHeight="false" outlineLevel="0" collapsed="false">
      <c r="A16839" s="210" t="s">
        <v>33113</v>
      </c>
      <c r="B16839" s="211" t="n">
        <v>3.83</v>
      </c>
    </row>
    <row r="16840" customFormat="false" ht="12.75" hidden="false" customHeight="false" outlineLevel="0" collapsed="false">
      <c r="A16840" s="210" t="s">
        <v>33114</v>
      </c>
      <c r="B16840" s="211" t="n">
        <v>6.38</v>
      </c>
    </row>
    <row r="16841" customFormat="false" ht="12.75" hidden="false" customHeight="false" outlineLevel="0" collapsed="false">
      <c r="A16841" s="210" t="s">
        <v>33116</v>
      </c>
      <c r="B16841" s="211" t="n">
        <v>6.38</v>
      </c>
    </row>
    <row r="16842" customFormat="false" ht="12.75" hidden="false" customHeight="false" outlineLevel="0" collapsed="false">
      <c r="A16842" s="210" t="s">
        <v>33117</v>
      </c>
      <c r="B16842" s="211" t="n">
        <v>10.78</v>
      </c>
    </row>
    <row r="16843" customFormat="false" ht="12.75" hidden="false" customHeight="false" outlineLevel="0" collapsed="false">
      <c r="A16843" s="210" t="s">
        <v>33119</v>
      </c>
      <c r="B16843" s="211" t="n">
        <v>10.78</v>
      </c>
    </row>
    <row r="16844" customFormat="false" ht="12.75" hidden="false" customHeight="false" outlineLevel="0" collapsed="false">
      <c r="A16844" s="210" t="s">
        <v>33120</v>
      </c>
      <c r="B16844" s="211" t="n">
        <v>19.75</v>
      </c>
    </row>
    <row r="16845" customFormat="false" ht="12.75" hidden="false" customHeight="false" outlineLevel="0" collapsed="false">
      <c r="A16845" s="210" t="s">
        <v>33122</v>
      </c>
      <c r="B16845" s="211" t="n">
        <v>19.75</v>
      </c>
    </row>
    <row r="16846" customFormat="false" ht="12.75" hidden="false" customHeight="false" outlineLevel="0" collapsed="false">
      <c r="A16846" s="210" t="s">
        <v>33123</v>
      </c>
      <c r="B16846" s="211" t="n">
        <v>43.31</v>
      </c>
    </row>
    <row r="16847" customFormat="false" ht="12.75" hidden="false" customHeight="false" outlineLevel="0" collapsed="false">
      <c r="A16847" s="210" t="s">
        <v>33125</v>
      </c>
      <c r="B16847" s="211" t="n">
        <v>43.31</v>
      </c>
    </row>
    <row r="16848" customFormat="false" ht="12.75" hidden="false" customHeight="false" outlineLevel="0" collapsed="false">
      <c r="A16848" s="210" t="s">
        <v>33126</v>
      </c>
      <c r="B16848" s="211" t="n">
        <v>65.32</v>
      </c>
    </row>
    <row r="16849" customFormat="false" ht="12.75" hidden="false" customHeight="false" outlineLevel="0" collapsed="false">
      <c r="A16849" s="210" t="s">
        <v>33128</v>
      </c>
      <c r="B16849" s="211" t="n">
        <v>65.32</v>
      </c>
    </row>
    <row r="16850" customFormat="false" ht="12.75" hidden="false" customHeight="false" outlineLevel="0" collapsed="false">
      <c r="A16850" s="210" t="s">
        <v>33129</v>
      </c>
      <c r="B16850" s="211" t="n">
        <v>1.39</v>
      </c>
    </row>
    <row r="16851" customFormat="false" ht="12.75" hidden="false" customHeight="false" outlineLevel="0" collapsed="false">
      <c r="A16851" s="210" t="s">
        <v>33131</v>
      </c>
      <c r="B16851" s="211" t="n">
        <v>1.39</v>
      </c>
    </row>
    <row r="16852" customFormat="false" ht="12.75" hidden="false" customHeight="false" outlineLevel="0" collapsed="false">
      <c r="A16852" s="210" t="s">
        <v>33132</v>
      </c>
      <c r="B16852" s="211" t="n">
        <v>1.91</v>
      </c>
    </row>
    <row r="16853" customFormat="false" ht="12.75" hidden="false" customHeight="false" outlineLevel="0" collapsed="false">
      <c r="A16853" s="210" t="s">
        <v>33134</v>
      </c>
      <c r="B16853" s="211" t="n">
        <v>1.91</v>
      </c>
    </row>
    <row r="16854" customFormat="false" ht="12.75" hidden="false" customHeight="false" outlineLevel="0" collapsed="false">
      <c r="A16854" s="210" t="s">
        <v>33135</v>
      </c>
      <c r="B16854" s="211" t="n">
        <v>2.55</v>
      </c>
    </row>
    <row r="16855" customFormat="false" ht="12.75" hidden="false" customHeight="false" outlineLevel="0" collapsed="false">
      <c r="A16855" s="210" t="s">
        <v>33137</v>
      </c>
      <c r="B16855" s="211" t="n">
        <v>2.55</v>
      </c>
    </row>
    <row r="16856" customFormat="false" ht="12.75" hidden="false" customHeight="false" outlineLevel="0" collapsed="false">
      <c r="A16856" s="210" t="s">
        <v>33138</v>
      </c>
      <c r="B16856" s="211" t="n">
        <v>4.35</v>
      </c>
    </row>
    <row r="16857" customFormat="false" ht="12.75" hidden="false" customHeight="false" outlineLevel="0" collapsed="false">
      <c r="A16857" s="210" t="s">
        <v>33140</v>
      </c>
      <c r="B16857" s="211" t="n">
        <v>4.35</v>
      </c>
    </row>
    <row r="16858" customFormat="false" ht="12.75" hidden="false" customHeight="false" outlineLevel="0" collapsed="false">
      <c r="A16858" s="210" t="s">
        <v>33141</v>
      </c>
      <c r="B16858" s="211" t="n">
        <v>7.51</v>
      </c>
    </row>
    <row r="16859" customFormat="false" ht="12.75" hidden="false" customHeight="false" outlineLevel="0" collapsed="false">
      <c r="A16859" s="210" t="s">
        <v>33143</v>
      </c>
      <c r="B16859" s="211" t="n">
        <v>7.51</v>
      </c>
    </row>
    <row r="16860" customFormat="false" ht="12.75" hidden="false" customHeight="false" outlineLevel="0" collapsed="false">
      <c r="A16860" s="210" t="s">
        <v>33144</v>
      </c>
      <c r="B16860" s="211" t="n">
        <v>13.6</v>
      </c>
    </row>
    <row r="16861" customFormat="false" ht="12.75" hidden="false" customHeight="false" outlineLevel="0" collapsed="false">
      <c r="A16861" s="210" t="s">
        <v>33146</v>
      </c>
      <c r="B16861" s="211" t="n">
        <v>13.6</v>
      </c>
    </row>
    <row r="16862" customFormat="false" ht="12.75" hidden="false" customHeight="false" outlineLevel="0" collapsed="false">
      <c r="A16862" s="210" t="s">
        <v>33147</v>
      </c>
      <c r="B16862" s="211" t="n">
        <v>26.63</v>
      </c>
    </row>
    <row r="16863" customFormat="false" ht="12.75" hidden="false" customHeight="false" outlineLevel="0" collapsed="false">
      <c r="A16863" s="210" t="s">
        <v>33149</v>
      </c>
      <c r="B16863" s="211" t="n">
        <v>26.63</v>
      </c>
    </row>
    <row r="16864" customFormat="false" ht="12.75" hidden="false" customHeight="false" outlineLevel="0" collapsed="false">
      <c r="A16864" s="210" t="s">
        <v>33150</v>
      </c>
      <c r="B16864" s="211" t="n">
        <v>36.04</v>
      </c>
    </row>
    <row r="16865" customFormat="false" ht="12.75" hidden="false" customHeight="false" outlineLevel="0" collapsed="false">
      <c r="A16865" s="210" t="s">
        <v>33152</v>
      </c>
      <c r="B16865" s="211" t="n">
        <v>36.04</v>
      </c>
    </row>
    <row r="16866" customFormat="false" ht="12.75" hidden="false" customHeight="false" outlineLevel="0" collapsed="false">
      <c r="A16866" s="210" t="s">
        <v>33153</v>
      </c>
      <c r="B16866" s="211" t="n">
        <v>79.27</v>
      </c>
    </row>
    <row r="16867" customFormat="false" ht="12.75" hidden="false" customHeight="false" outlineLevel="0" collapsed="false">
      <c r="A16867" s="210" t="s">
        <v>33155</v>
      </c>
      <c r="B16867" s="211" t="n">
        <v>79.27</v>
      </c>
    </row>
    <row r="16868" customFormat="false" ht="12.75" hidden="false" customHeight="false" outlineLevel="0" collapsed="false">
      <c r="A16868" s="210" t="s">
        <v>33156</v>
      </c>
      <c r="B16868" s="211" t="n">
        <v>2.42</v>
      </c>
    </row>
    <row r="16869" customFormat="false" ht="12.75" hidden="false" customHeight="false" outlineLevel="0" collapsed="false">
      <c r="A16869" s="210" t="s">
        <v>33158</v>
      </c>
      <c r="B16869" s="211" t="n">
        <v>2.42</v>
      </c>
    </row>
    <row r="16870" customFormat="false" ht="12.75" hidden="false" customHeight="false" outlineLevel="0" collapsed="false">
      <c r="A16870" s="210" t="s">
        <v>33159</v>
      </c>
      <c r="B16870" s="211" t="n">
        <v>2.72</v>
      </c>
    </row>
    <row r="16871" customFormat="false" ht="12.75" hidden="false" customHeight="false" outlineLevel="0" collapsed="false">
      <c r="A16871" s="210" t="s">
        <v>33161</v>
      </c>
      <c r="B16871" s="211" t="n">
        <v>2.72</v>
      </c>
    </row>
    <row r="16872" customFormat="false" ht="12.75" hidden="false" customHeight="false" outlineLevel="0" collapsed="false">
      <c r="A16872" s="210" t="s">
        <v>33162</v>
      </c>
      <c r="B16872" s="211" t="n">
        <v>5.55</v>
      </c>
    </row>
    <row r="16873" customFormat="false" ht="12.75" hidden="false" customHeight="false" outlineLevel="0" collapsed="false">
      <c r="A16873" s="210" t="s">
        <v>33164</v>
      </c>
      <c r="B16873" s="211" t="n">
        <v>5.55</v>
      </c>
    </row>
    <row r="16874" customFormat="false" ht="12.75" hidden="false" customHeight="false" outlineLevel="0" collapsed="false">
      <c r="A16874" s="210" t="s">
        <v>33165</v>
      </c>
      <c r="B16874" s="211" t="n">
        <v>10.27</v>
      </c>
    </row>
    <row r="16875" customFormat="false" ht="12.75" hidden="false" customHeight="false" outlineLevel="0" collapsed="false">
      <c r="A16875" s="210" t="s">
        <v>33167</v>
      </c>
      <c r="B16875" s="211" t="n">
        <v>10.27</v>
      </c>
    </row>
    <row r="16876" customFormat="false" ht="12.75" hidden="false" customHeight="false" outlineLevel="0" collapsed="false">
      <c r="A16876" s="210" t="s">
        <v>33168</v>
      </c>
      <c r="B16876" s="211" t="n">
        <v>13.59</v>
      </c>
    </row>
    <row r="16877" customFormat="false" ht="12.75" hidden="false" customHeight="false" outlineLevel="0" collapsed="false">
      <c r="A16877" s="210" t="s">
        <v>33170</v>
      </c>
      <c r="B16877" s="211" t="n">
        <v>13.59</v>
      </c>
    </row>
    <row r="16878" customFormat="false" ht="12.75" hidden="false" customHeight="false" outlineLevel="0" collapsed="false">
      <c r="A16878" s="210" t="s">
        <v>33171</v>
      </c>
      <c r="B16878" s="211" t="n">
        <v>29.16</v>
      </c>
    </row>
    <row r="16879" customFormat="false" ht="12.75" hidden="false" customHeight="false" outlineLevel="0" collapsed="false">
      <c r="A16879" s="210" t="s">
        <v>33173</v>
      </c>
      <c r="B16879" s="211" t="n">
        <v>29.16</v>
      </c>
    </row>
    <row r="16880" customFormat="false" ht="12.75" hidden="false" customHeight="false" outlineLevel="0" collapsed="false">
      <c r="A16880" s="210" t="s">
        <v>33174</v>
      </c>
      <c r="B16880" s="211" t="n">
        <v>36.38</v>
      </c>
    </row>
    <row r="16881" customFormat="false" ht="12.75" hidden="false" customHeight="false" outlineLevel="0" collapsed="false">
      <c r="A16881" s="210" t="s">
        <v>33176</v>
      </c>
      <c r="B16881" s="211" t="n">
        <v>36.38</v>
      </c>
    </row>
    <row r="16882" customFormat="false" ht="12.75" hidden="false" customHeight="false" outlineLevel="0" collapsed="false">
      <c r="A16882" s="210" t="s">
        <v>33177</v>
      </c>
      <c r="B16882" s="211" t="n">
        <v>57.2</v>
      </c>
    </row>
    <row r="16883" customFormat="false" ht="12.75" hidden="false" customHeight="false" outlineLevel="0" collapsed="false">
      <c r="A16883" s="210" t="s">
        <v>33179</v>
      </c>
      <c r="B16883" s="211" t="n">
        <v>57.2</v>
      </c>
    </row>
    <row r="16884" customFormat="false" ht="12.75" hidden="false" customHeight="false" outlineLevel="0" collapsed="false">
      <c r="A16884" s="210" t="s">
        <v>33180</v>
      </c>
      <c r="B16884" s="211" t="n">
        <v>124.34</v>
      </c>
    </row>
    <row r="16885" customFormat="false" ht="12.75" hidden="false" customHeight="false" outlineLevel="0" collapsed="false">
      <c r="A16885" s="210" t="s">
        <v>33182</v>
      </c>
      <c r="B16885" s="211" t="n">
        <v>124.34</v>
      </c>
    </row>
    <row r="16886" customFormat="false" ht="12.75" hidden="false" customHeight="false" outlineLevel="0" collapsed="false">
      <c r="A16886" s="210" t="s">
        <v>33183</v>
      </c>
      <c r="B16886" s="211" t="n">
        <v>1.05</v>
      </c>
    </row>
    <row r="16887" customFormat="false" ht="12.75" hidden="false" customHeight="false" outlineLevel="0" collapsed="false">
      <c r="A16887" s="210" t="s">
        <v>33185</v>
      </c>
      <c r="B16887" s="211" t="n">
        <v>1.05</v>
      </c>
    </row>
    <row r="16888" customFormat="false" ht="12.75" hidden="false" customHeight="false" outlineLevel="0" collapsed="false">
      <c r="A16888" s="210" t="s">
        <v>33186</v>
      </c>
      <c r="B16888" s="211" t="n">
        <v>1.44</v>
      </c>
    </row>
    <row r="16889" customFormat="false" ht="12.75" hidden="false" customHeight="false" outlineLevel="0" collapsed="false">
      <c r="A16889" s="210" t="s">
        <v>33188</v>
      </c>
      <c r="B16889" s="211" t="n">
        <v>1.44</v>
      </c>
    </row>
    <row r="16890" customFormat="false" ht="12.75" hidden="false" customHeight="false" outlineLevel="0" collapsed="false">
      <c r="A16890" s="210" t="s">
        <v>33189</v>
      </c>
      <c r="B16890" s="211" t="n">
        <v>4.46</v>
      </c>
    </row>
    <row r="16891" customFormat="false" ht="12.75" hidden="false" customHeight="false" outlineLevel="0" collapsed="false">
      <c r="A16891" s="210" t="s">
        <v>33191</v>
      </c>
      <c r="B16891" s="211" t="n">
        <v>4.46</v>
      </c>
    </row>
    <row r="16892" customFormat="false" ht="12.75" hidden="false" customHeight="false" outlineLevel="0" collapsed="false">
      <c r="A16892" s="210" t="s">
        <v>33192</v>
      </c>
      <c r="B16892" s="211" t="n">
        <v>6.17</v>
      </c>
    </row>
    <row r="16893" customFormat="false" ht="12.75" hidden="false" customHeight="false" outlineLevel="0" collapsed="false">
      <c r="A16893" s="210" t="s">
        <v>33194</v>
      </c>
      <c r="B16893" s="211" t="n">
        <v>6.17</v>
      </c>
    </row>
    <row r="16894" customFormat="false" ht="12.75" hidden="false" customHeight="false" outlineLevel="0" collapsed="false">
      <c r="A16894" s="210" t="s">
        <v>33195</v>
      </c>
      <c r="B16894" s="211" t="n">
        <v>7.29</v>
      </c>
    </row>
    <row r="16895" customFormat="false" ht="12.75" hidden="false" customHeight="false" outlineLevel="0" collapsed="false">
      <c r="A16895" s="210" t="s">
        <v>33197</v>
      </c>
      <c r="B16895" s="211" t="n">
        <v>7.29</v>
      </c>
    </row>
    <row r="16896" customFormat="false" ht="12.75" hidden="false" customHeight="false" outlineLevel="0" collapsed="false">
      <c r="A16896" s="210" t="s">
        <v>33198</v>
      </c>
      <c r="B16896" s="211" t="n">
        <v>23.28</v>
      </c>
    </row>
    <row r="16897" customFormat="false" ht="12.75" hidden="false" customHeight="false" outlineLevel="0" collapsed="false">
      <c r="A16897" s="210" t="s">
        <v>33200</v>
      </c>
      <c r="B16897" s="211" t="n">
        <v>23.28</v>
      </c>
    </row>
    <row r="16898" customFormat="false" ht="12.75" hidden="false" customHeight="false" outlineLevel="0" collapsed="false">
      <c r="A16898" s="210" t="s">
        <v>33201</v>
      </c>
      <c r="B16898" s="211" t="n">
        <v>53.28</v>
      </c>
    </row>
    <row r="16899" customFormat="false" ht="12.75" hidden="false" customHeight="false" outlineLevel="0" collapsed="false">
      <c r="A16899" s="210" t="s">
        <v>33203</v>
      </c>
      <c r="B16899" s="211" t="n">
        <v>53.28</v>
      </c>
    </row>
    <row r="16900" customFormat="false" ht="12.75" hidden="false" customHeight="false" outlineLevel="0" collapsed="false">
      <c r="A16900" s="210" t="s">
        <v>33204</v>
      </c>
      <c r="B16900" s="211" t="n">
        <v>60.92</v>
      </c>
    </row>
    <row r="16901" customFormat="false" ht="12.75" hidden="false" customHeight="false" outlineLevel="0" collapsed="false">
      <c r="A16901" s="210" t="s">
        <v>33206</v>
      </c>
      <c r="B16901" s="211" t="n">
        <v>60.92</v>
      </c>
    </row>
    <row r="16902" customFormat="false" ht="12.75" hidden="false" customHeight="false" outlineLevel="0" collapsed="false">
      <c r="A16902" s="210" t="s">
        <v>33207</v>
      </c>
      <c r="B16902" s="211" t="n">
        <v>195.09</v>
      </c>
    </row>
    <row r="16903" customFormat="false" ht="12.75" hidden="false" customHeight="false" outlineLevel="0" collapsed="false">
      <c r="A16903" s="210" t="s">
        <v>33209</v>
      </c>
      <c r="B16903" s="211" t="n">
        <v>195.09</v>
      </c>
    </row>
    <row r="16904" customFormat="false" ht="12.75" hidden="false" customHeight="false" outlineLevel="0" collapsed="false">
      <c r="A16904" s="210" t="s">
        <v>33210</v>
      </c>
      <c r="B16904" s="211" t="n">
        <v>0.44</v>
      </c>
    </row>
    <row r="16905" customFormat="false" ht="12.75" hidden="false" customHeight="false" outlineLevel="0" collapsed="false">
      <c r="A16905" s="210" t="s">
        <v>33212</v>
      </c>
      <c r="B16905" s="211" t="n">
        <v>0.44</v>
      </c>
    </row>
    <row r="16906" customFormat="false" ht="12.75" hidden="false" customHeight="false" outlineLevel="0" collapsed="false">
      <c r="A16906" s="210" t="s">
        <v>33213</v>
      </c>
      <c r="B16906" s="211" t="n">
        <v>0.5</v>
      </c>
    </row>
    <row r="16907" customFormat="false" ht="12.75" hidden="false" customHeight="false" outlineLevel="0" collapsed="false">
      <c r="A16907" s="210" t="s">
        <v>33215</v>
      </c>
      <c r="B16907" s="211" t="n">
        <v>0.5</v>
      </c>
    </row>
    <row r="16908" customFormat="false" ht="12.75" hidden="false" customHeight="false" outlineLevel="0" collapsed="false">
      <c r="A16908" s="210" t="s">
        <v>33216</v>
      </c>
      <c r="B16908" s="211" t="n">
        <v>2.06</v>
      </c>
    </row>
    <row r="16909" customFormat="false" ht="12.75" hidden="false" customHeight="false" outlineLevel="0" collapsed="false">
      <c r="A16909" s="210" t="s">
        <v>33218</v>
      </c>
      <c r="B16909" s="211" t="n">
        <v>2.06</v>
      </c>
    </row>
    <row r="16910" customFormat="false" ht="12.75" hidden="false" customHeight="false" outlineLevel="0" collapsed="false">
      <c r="A16910" s="210" t="s">
        <v>33219</v>
      </c>
      <c r="B16910" s="211" t="n">
        <v>5.03</v>
      </c>
    </row>
    <row r="16911" customFormat="false" ht="12.75" hidden="false" customHeight="false" outlineLevel="0" collapsed="false">
      <c r="A16911" s="210" t="s">
        <v>33221</v>
      </c>
      <c r="B16911" s="211" t="n">
        <v>5.03</v>
      </c>
    </row>
    <row r="16912" customFormat="false" ht="12.75" hidden="false" customHeight="false" outlineLevel="0" collapsed="false">
      <c r="A16912" s="210" t="s">
        <v>33222</v>
      </c>
      <c r="B16912" s="211" t="n">
        <v>4.5</v>
      </c>
    </row>
    <row r="16913" customFormat="false" ht="12.75" hidden="false" customHeight="false" outlineLevel="0" collapsed="false">
      <c r="A16913" s="210" t="s">
        <v>33224</v>
      </c>
      <c r="B16913" s="211" t="n">
        <v>4.5</v>
      </c>
    </row>
    <row r="16914" customFormat="false" ht="12.75" hidden="false" customHeight="false" outlineLevel="0" collapsed="false">
      <c r="A16914" s="210" t="s">
        <v>33225</v>
      </c>
      <c r="B16914" s="211" t="n">
        <v>24.78</v>
      </c>
    </row>
    <row r="16915" customFormat="false" ht="12.75" hidden="false" customHeight="false" outlineLevel="0" collapsed="false">
      <c r="A16915" s="210" t="s">
        <v>33227</v>
      </c>
      <c r="B16915" s="211" t="n">
        <v>24.78</v>
      </c>
    </row>
    <row r="16916" customFormat="false" ht="12.75" hidden="false" customHeight="false" outlineLevel="0" collapsed="false">
      <c r="A16916" s="210" t="s">
        <v>33228</v>
      </c>
      <c r="B16916" s="211" t="n">
        <v>21.73</v>
      </c>
    </row>
    <row r="16917" customFormat="false" ht="12.75" hidden="false" customHeight="false" outlineLevel="0" collapsed="false">
      <c r="A16917" s="210" t="s">
        <v>33230</v>
      </c>
      <c r="B16917" s="211" t="n">
        <v>21.73</v>
      </c>
    </row>
    <row r="16918" customFormat="false" ht="12.75" hidden="false" customHeight="false" outlineLevel="0" collapsed="false">
      <c r="A16918" s="210" t="s">
        <v>33231</v>
      </c>
      <c r="B16918" s="211" t="n">
        <v>72.29</v>
      </c>
    </row>
    <row r="16919" customFormat="false" ht="12.75" hidden="false" customHeight="false" outlineLevel="0" collapsed="false">
      <c r="A16919" s="210" t="s">
        <v>33233</v>
      </c>
      <c r="B16919" s="211" t="n">
        <v>72.29</v>
      </c>
    </row>
    <row r="16920" customFormat="false" ht="12.75" hidden="false" customHeight="false" outlineLevel="0" collapsed="false">
      <c r="A16920" s="210" t="s">
        <v>33234</v>
      </c>
      <c r="B16920" s="211" t="n">
        <v>142.16</v>
      </c>
    </row>
    <row r="16921" customFormat="false" ht="12.75" hidden="false" customHeight="false" outlineLevel="0" collapsed="false">
      <c r="A16921" s="210" t="s">
        <v>33236</v>
      </c>
      <c r="B16921" s="211" t="n">
        <v>142.16</v>
      </c>
    </row>
    <row r="16922" customFormat="false" ht="12.75" hidden="false" customHeight="false" outlineLevel="0" collapsed="false">
      <c r="A16922" s="210" t="s">
        <v>33237</v>
      </c>
      <c r="B16922" s="211" t="n">
        <v>2.58</v>
      </c>
    </row>
    <row r="16923" customFormat="false" ht="12.75" hidden="false" customHeight="false" outlineLevel="0" collapsed="false">
      <c r="A16923" s="210" t="s">
        <v>33239</v>
      </c>
      <c r="B16923" s="211" t="n">
        <v>2.58</v>
      </c>
    </row>
    <row r="16924" customFormat="false" ht="12.75" hidden="false" customHeight="false" outlineLevel="0" collapsed="false">
      <c r="A16924" s="210" t="s">
        <v>33240</v>
      </c>
      <c r="B16924" s="211" t="n">
        <v>4.89</v>
      </c>
    </row>
    <row r="16925" customFormat="false" ht="12.75" hidden="false" customHeight="false" outlineLevel="0" collapsed="false">
      <c r="A16925" s="210" t="s">
        <v>33242</v>
      </c>
      <c r="B16925" s="211" t="n">
        <v>4.89</v>
      </c>
    </row>
    <row r="16926" customFormat="false" ht="12.75" hidden="false" customHeight="false" outlineLevel="0" collapsed="false">
      <c r="A16926" s="210" t="s">
        <v>33243</v>
      </c>
      <c r="B16926" s="211" t="n">
        <v>0.69</v>
      </c>
    </row>
    <row r="16927" customFormat="false" ht="12.75" hidden="false" customHeight="false" outlineLevel="0" collapsed="false">
      <c r="A16927" s="210" t="s">
        <v>33245</v>
      </c>
      <c r="B16927" s="211" t="n">
        <v>0.69</v>
      </c>
    </row>
    <row r="16928" customFormat="false" ht="12.75" hidden="false" customHeight="false" outlineLevel="0" collapsed="false">
      <c r="A16928" s="210" t="s">
        <v>33246</v>
      </c>
      <c r="B16928" s="211" t="n">
        <v>0.85</v>
      </c>
    </row>
    <row r="16929" customFormat="false" ht="12.75" hidden="false" customHeight="false" outlineLevel="0" collapsed="false">
      <c r="A16929" s="210" t="s">
        <v>33248</v>
      </c>
      <c r="B16929" s="211" t="n">
        <v>0.85</v>
      </c>
    </row>
    <row r="16930" customFormat="false" ht="12.75" hidden="false" customHeight="false" outlineLevel="0" collapsed="false">
      <c r="A16930" s="210" t="s">
        <v>33249</v>
      </c>
      <c r="B16930" s="211" t="n">
        <v>2.04</v>
      </c>
    </row>
    <row r="16931" customFormat="false" ht="12.75" hidden="false" customHeight="false" outlineLevel="0" collapsed="false">
      <c r="A16931" s="210" t="s">
        <v>33251</v>
      </c>
      <c r="B16931" s="211" t="n">
        <v>2.04</v>
      </c>
    </row>
    <row r="16932" customFormat="false" ht="12.75" hidden="false" customHeight="false" outlineLevel="0" collapsed="false">
      <c r="A16932" s="210" t="s">
        <v>33252</v>
      </c>
      <c r="B16932" s="211" t="n">
        <v>3.99</v>
      </c>
    </row>
    <row r="16933" customFormat="false" ht="12.75" hidden="false" customHeight="false" outlineLevel="0" collapsed="false">
      <c r="A16933" s="210" t="s">
        <v>33254</v>
      </c>
      <c r="B16933" s="211" t="n">
        <v>3.99</v>
      </c>
    </row>
    <row r="16934" customFormat="false" ht="12.75" hidden="false" customHeight="false" outlineLevel="0" collapsed="false">
      <c r="A16934" s="210" t="s">
        <v>33255</v>
      </c>
      <c r="B16934" s="211" t="n">
        <v>4.5</v>
      </c>
    </row>
    <row r="16935" customFormat="false" ht="12.75" hidden="false" customHeight="false" outlineLevel="0" collapsed="false">
      <c r="A16935" s="210" t="s">
        <v>33257</v>
      </c>
      <c r="B16935" s="211" t="n">
        <v>4.5</v>
      </c>
    </row>
    <row r="16936" customFormat="false" ht="12.75" hidden="false" customHeight="false" outlineLevel="0" collapsed="false">
      <c r="A16936" s="210" t="s">
        <v>33258</v>
      </c>
      <c r="B16936" s="211" t="n">
        <v>11.44</v>
      </c>
    </row>
    <row r="16937" customFormat="false" ht="12.75" hidden="false" customHeight="false" outlineLevel="0" collapsed="false">
      <c r="A16937" s="210" t="s">
        <v>33260</v>
      </c>
      <c r="B16937" s="211" t="n">
        <v>11.44</v>
      </c>
    </row>
    <row r="16938" customFormat="false" ht="12.75" hidden="false" customHeight="false" outlineLevel="0" collapsed="false">
      <c r="A16938" s="210" t="s">
        <v>33261</v>
      </c>
      <c r="B16938" s="211" t="n">
        <v>16.7</v>
      </c>
    </row>
    <row r="16939" customFormat="false" ht="12.75" hidden="false" customHeight="false" outlineLevel="0" collapsed="false">
      <c r="A16939" s="210" t="s">
        <v>33263</v>
      </c>
      <c r="B16939" s="211" t="n">
        <v>16.7</v>
      </c>
    </row>
    <row r="16940" customFormat="false" ht="12.75" hidden="false" customHeight="false" outlineLevel="0" collapsed="false">
      <c r="A16940" s="210" t="s">
        <v>33264</v>
      </c>
      <c r="B16940" s="211" t="n">
        <v>30.32</v>
      </c>
    </row>
    <row r="16941" customFormat="false" ht="12.75" hidden="false" customHeight="false" outlineLevel="0" collapsed="false">
      <c r="A16941" s="210" t="s">
        <v>33266</v>
      </c>
      <c r="B16941" s="211" t="n">
        <v>30.32</v>
      </c>
    </row>
    <row r="16942" customFormat="false" ht="12.75" hidden="false" customHeight="false" outlineLevel="0" collapsed="false">
      <c r="A16942" s="210" t="s">
        <v>33267</v>
      </c>
      <c r="B16942" s="211" t="n">
        <v>65.55</v>
      </c>
    </row>
    <row r="16943" customFormat="false" ht="12.75" hidden="false" customHeight="false" outlineLevel="0" collapsed="false">
      <c r="A16943" s="210" t="s">
        <v>33269</v>
      </c>
      <c r="B16943" s="211" t="n">
        <v>65.55</v>
      </c>
    </row>
    <row r="16944" customFormat="false" ht="12.75" hidden="false" customHeight="false" outlineLevel="0" collapsed="false">
      <c r="A16944" s="210" t="s">
        <v>33270</v>
      </c>
      <c r="B16944" s="211" t="n">
        <v>1.32</v>
      </c>
    </row>
    <row r="16945" customFormat="false" ht="12.75" hidden="false" customHeight="false" outlineLevel="0" collapsed="false">
      <c r="A16945" s="210" t="s">
        <v>33272</v>
      </c>
      <c r="B16945" s="211" t="n">
        <v>1.32</v>
      </c>
    </row>
    <row r="16946" customFormat="false" ht="12.75" hidden="false" customHeight="false" outlineLevel="0" collapsed="false">
      <c r="A16946" s="210" t="s">
        <v>33273</v>
      </c>
      <c r="B16946" s="211" t="n">
        <v>3.91</v>
      </c>
    </row>
    <row r="16947" customFormat="false" ht="12.75" hidden="false" customHeight="false" outlineLevel="0" collapsed="false">
      <c r="A16947" s="210" t="s">
        <v>33275</v>
      </c>
      <c r="B16947" s="211" t="n">
        <v>3.91</v>
      </c>
    </row>
    <row r="16948" customFormat="false" ht="12.75" hidden="false" customHeight="false" outlineLevel="0" collapsed="false">
      <c r="A16948" s="210" t="s">
        <v>33276</v>
      </c>
      <c r="B16948" s="211" t="n">
        <v>4.52</v>
      </c>
    </row>
    <row r="16949" customFormat="false" ht="12.75" hidden="false" customHeight="false" outlineLevel="0" collapsed="false">
      <c r="A16949" s="210" t="s">
        <v>33278</v>
      </c>
      <c r="B16949" s="211" t="n">
        <v>4.52</v>
      </c>
    </row>
    <row r="16950" customFormat="false" ht="12.75" hidden="false" customHeight="false" outlineLevel="0" collapsed="false">
      <c r="A16950" s="210" t="s">
        <v>33279</v>
      </c>
      <c r="B16950" s="211" t="n">
        <v>10.54</v>
      </c>
    </row>
    <row r="16951" customFormat="false" ht="12.75" hidden="false" customHeight="false" outlineLevel="0" collapsed="false">
      <c r="A16951" s="210" t="s">
        <v>33281</v>
      </c>
      <c r="B16951" s="211" t="n">
        <v>10.54</v>
      </c>
    </row>
    <row r="16952" customFormat="false" ht="12.75" hidden="false" customHeight="false" outlineLevel="0" collapsed="false">
      <c r="A16952" s="210" t="s">
        <v>33282</v>
      </c>
      <c r="B16952" s="211" t="n">
        <v>9.09</v>
      </c>
    </row>
    <row r="16953" customFormat="false" ht="12.75" hidden="false" customHeight="false" outlineLevel="0" collapsed="false">
      <c r="A16953" s="210" t="s">
        <v>33284</v>
      </c>
      <c r="B16953" s="211" t="n">
        <v>9.09</v>
      </c>
    </row>
    <row r="16954" customFormat="false" ht="12.75" hidden="false" customHeight="false" outlineLevel="0" collapsed="false">
      <c r="A16954" s="210" t="s">
        <v>33285</v>
      </c>
      <c r="B16954" s="211" t="n">
        <v>10.54</v>
      </c>
    </row>
    <row r="16955" customFormat="false" ht="12.75" hidden="false" customHeight="false" outlineLevel="0" collapsed="false">
      <c r="A16955" s="210" t="s">
        <v>33287</v>
      </c>
      <c r="B16955" s="211" t="n">
        <v>10.54</v>
      </c>
    </row>
    <row r="16956" customFormat="false" ht="12.75" hidden="false" customHeight="false" outlineLevel="0" collapsed="false">
      <c r="A16956" s="210" t="s">
        <v>33288</v>
      </c>
      <c r="B16956" s="211" t="n">
        <v>28.22</v>
      </c>
    </row>
    <row r="16957" customFormat="false" ht="12.75" hidden="false" customHeight="false" outlineLevel="0" collapsed="false">
      <c r="A16957" s="210" t="s">
        <v>33290</v>
      </c>
      <c r="B16957" s="211" t="n">
        <v>28.22</v>
      </c>
    </row>
    <row r="16958" customFormat="false" ht="12.75" hidden="false" customHeight="false" outlineLevel="0" collapsed="false">
      <c r="A16958" s="210" t="s">
        <v>33291</v>
      </c>
      <c r="B16958" s="211" t="n">
        <v>0.6</v>
      </c>
    </row>
    <row r="16959" customFormat="false" ht="12.75" hidden="false" customHeight="false" outlineLevel="0" collapsed="false">
      <c r="A16959" s="210" t="s">
        <v>33293</v>
      </c>
      <c r="B16959" s="211" t="n">
        <v>0.6</v>
      </c>
    </row>
    <row r="16960" customFormat="false" ht="12.75" hidden="false" customHeight="false" outlineLevel="0" collapsed="false">
      <c r="A16960" s="210" t="s">
        <v>33294</v>
      </c>
      <c r="B16960" s="211" t="n">
        <v>0.71</v>
      </c>
    </row>
    <row r="16961" customFormat="false" ht="12.75" hidden="false" customHeight="false" outlineLevel="0" collapsed="false">
      <c r="A16961" s="210" t="s">
        <v>33296</v>
      </c>
      <c r="B16961" s="211" t="n">
        <v>0.71</v>
      </c>
    </row>
    <row r="16962" customFormat="false" ht="12.75" hidden="false" customHeight="false" outlineLevel="0" collapsed="false">
      <c r="A16962" s="210" t="s">
        <v>33297</v>
      </c>
      <c r="B16962" s="211" t="n">
        <v>3.22</v>
      </c>
    </row>
    <row r="16963" customFormat="false" ht="12.75" hidden="false" customHeight="false" outlineLevel="0" collapsed="false">
      <c r="A16963" s="210" t="s">
        <v>33299</v>
      </c>
      <c r="B16963" s="211" t="n">
        <v>3.22</v>
      </c>
    </row>
    <row r="16964" customFormat="false" ht="12.75" hidden="false" customHeight="false" outlineLevel="0" collapsed="false">
      <c r="A16964" s="210" t="s">
        <v>33300</v>
      </c>
      <c r="B16964" s="211" t="n">
        <v>7.93</v>
      </c>
    </row>
    <row r="16965" customFormat="false" ht="12.75" hidden="false" customHeight="false" outlineLevel="0" collapsed="false">
      <c r="A16965" s="210" t="s">
        <v>33302</v>
      </c>
      <c r="B16965" s="211" t="n">
        <v>7.93</v>
      </c>
    </row>
    <row r="16966" customFormat="false" ht="12.75" hidden="false" customHeight="false" outlineLevel="0" collapsed="false">
      <c r="A16966" s="210" t="s">
        <v>33303</v>
      </c>
      <c r="B16966" s="211" t="n">
        <v>8.31</v>
      </c>
    </row>
    <row r="16967" customFormat="false" ht="12.75" hidden="false" customHeight="false" outlineLevel="0" collapsed="false">
      <c r="A16967" s="210" t="s">
        <v>33305</v>
      </c>
      <c r="B16967" s="211" t="n">
        <v>8.31</v>
      </c>
    </row>
    <row r="16968" customFormat="false" ht="12.75" hidden="false" customHeight="false" outlineLevel="0" collapsed="false">
      <c r="A16968" s="210" t="s">
        <v>33306</v>
      </c>
      <c r="B16968" s="211" t="n">
        <v>25.34</v>
      </c>
    </row>
    <row r="16969" customFormat="false" ht="12.75" hidden="false" customHeight="false" outlineLevel="0" collapsed="false">
      <c r="A16969" s="210" t="s">
        <v>33308</v>
      </c>
      <c r="B16969" s="211" t="n">
        <v>25.34</v>
      </c>
    </row>
    <row r="16970" customFormat="false" ht="12.75" hidden="false" customHeight="false" outlineLevel="0" collapsed="false">
      <c r="A16970" s="210" t="s">
        <v>33309</v>
      </c>
      <c r="B16970" s="211" t="n">
        <v>49.38</v>
      </c>
    </row>
    <row r="16971" customFormat="false" ht="12.75" hidden="false" customHeight="false" outlineLevel="0" collapsed="false">
      <c r="A16971" s="210" t="s">
        <v>33311</v>
      </c>
      <c r="B16971" s="211" t="n">
        <v>49.38</v>
      </c>
    </row>
    <row r="16972" customFormat="false" ht="12.75" hidden="false" customHeight="false" outlineLevel="0" collapsed="false">
      <c r="A16972" s="210" t="s">
        <v>33312</v>
      </c>
      <c r="B16972" s="211" t="n">
        <v>73.97</v>
      </c>
    </row>
    <row r="16973" customFormat="false" ht="12.75" hidden="false" customHeight="false" outlineLevel="0" collapsed="false">
      <c r="A16973" s="210" t="s">
        <v>33314</v>
      </c>
      <c r="B16973" s="211" t="n">
        <v>73.97</v>
      </c>
    </row>
    <row r="16974" customFormat="false" ht="12.75" hidden="false" customHeight="false" outlineLevel="0" collapsed="false">
      <c r="A16974" s="210" t="s">
        <v>33315</v>
      </c>
      <c r="B16974" s="211" t="n">
        <v>158</v>
      </c>
    </row>
    <row r="16975" customFormat="false" ht="12.75" hidden="false" customHeight="false" outlineLevel="0" collapsed="false">
      <c r="A16975" s="210" t="s">
        <v>33317</v>
      </c>
      <c r="B16975" s="211" t="n">
        <v>158</v>
      </c>
    </row>
    <row r="16976" customFormat="false" ht="12.75" hidden="false" customHeight="false" outlineLevel="0" collapsed="false">
      <c r="A16976" s="210" t="s">
        <v>33318</v>
      </c>
      <c r="B16976" s="211" t="n">
        <v>3.29</v>
      </c>
    </row>
    <row r="16977" customFormat="false" ht="12.75" hidden="false" customHeight="false" outlineLevel="0" collapsed="false">
      <c r="A16977" s="210" t="s">
        <v>33320</v>
      </c>
      <c r="B16977" s="211" t="n">
        <v>3.29</v>
      </c>
    </row>
    <row r="16978" customFormat="false" ht="12.75" hidden="false" customHeight="false" outlineLevel="0" collapsed="false">
      <c r="A16978" s="210" t="s">
        <v>33321</v>
      </c>
      <c r="B16978" s="211" t="n">
        <v>5.73</v>
      </c>
    </row>
    <row r="16979" customFormat="false" ht="12.75" hidden="false" customHeight="false" outlineLevel="0" collapsed="false">
      <c r="A16979" s="210" t="s">
        <v>33323</v>
      </c>
      <c r="B16979" s="211" t="n">
        <v>5.73</v>
      </c>
    </row>
    <row r="16980" customFormat="false" ht="12.75" hidden="false" customHeight="false" outlineLevel="0" collapsed="false">
      <c r="A16980" s="210" t="s">
        <v>33324</v>
      </c>
      <c r="B16980" s="211" t="n">
        <v>7.44</v>
      </c>
    </row>
    <row r="16981" customFormat="false" ht="12.75" hidden="false" customHeight="false" outlineLevel="0" collapsed="false">
      <c r="A16981" s="210" t="s">
        <v>33326</v>
      </c>
      <c r="B16981" s="211" t="n">
        <v>7.44</v>
      </c>
    </row>
    <row r="16982" customFormat="false" ht="12.75" hidden="false" customHeight="false" outlineLevel="0" collapsed="false">
      <c r="A16982" s="210" t="s">
        <v>33327</v>
      </c>
      <c r="B16982" s="211" t="n">
        <v>8.16</v>
      </c>
    </row>
    <row r="16983" customFormat="false" ht="12.75" hidden="false" customHeight="false" outlineLevel="0" collapsed="false">
      <c r="A16983" s="210" t="s">
        <v>33329</v>
      </c>
      <c r="B16983" s="211" t="n">
        <v>8.16</v>
      </c>
    </row>
    <row r="16984" customFormat="false" ht="12.75" hidden="false" customHeight="false" outlineLevel="0" collapsed="false">
      <c r="A16984" s="210" t="s">
        <v>33330</v>
      </c>
      <c r="B16984" s="211" t="n">
        <v>8.74</v>
      </c>
    </row>
    <row r="16985" customFormat="false" ht="12.75" hidden="false" customHeight="false" outlineLevel="0" collapsed="false">
      <c r="A16985" s="210" t="s">
        <v>33332</v>
      </c>
      <c r="B16985" s="211" t="n">
        <v>8.74</v>
      </c>
    </row>
    <row r="16986" customFormat="false" ht="12.75" hidden="false" customHeight="false" outlineLevel="0" collapsed="false">
      <c r="A16986" s="210" t="s">
        <v>33333</v>
      </c>
      <c r="B16986" s="211" t="n">
        <v>11.6</v>
      </c>
    </row>
    <row r="16987" customFormat="false" ht="12.75" hidden="false" customHeight="false" outlineLevel="0" collapsed="false">
      <c r="A16987" s="210" t="s">
        <v>33335</v>
      </c>
      <c r="B16987" s="211" t="n">
        <v>11.6</v>
      </c>
    </row>
    <row r="16988" customFormat="false" ht="12.75" hidden="false" customHeight="false" outlineLevel="0" collapsed="false">
      <c r="A16988" s="210" t="s">
        <v>33336</v>
      </c>
      <c r="B16988" s="211" t="n">
        <v>15.47</v>
      </c>
    </row>
    <row r="16989" customFormat="false" ht="12.75" hidden="false" customHeight="false" outlineLevel="0" collapsed="false">
      <c r="A16989" s="210" t="s">
        <v>33338</v>
      </c>
      <c r="B16989" s="211" t="n">
        <v>15.47</v>
      </c>
    </row>
    <row r="16990" customFormat="false" ht="12.75" hidden="false" customHeight="false" outlineLevel="0" collapsed="false">
      <c r="A16990" s="210" t="s">
        <v>33339</v>
      </c>
      <c r="B16990" s="211" t="n">
        <v>40.29</v>
      </c>
    </row>
    <row r="16991" customFormat="false" ht="12.75" hidden="false" customHeight="false" outlineLevel="0" collapsed="false">
      <c r="A16991" s="210" t="s">
        <v>33341</v>
      </c>
      <c r="B16991" s="211" t="n">
        <v>40.29</v>
      </c>
    </row>
    <row r="16992" customFormat="false" ht="12.75" hidden="false" customHeight="false" outlineLevel="0" collapsed="false">
      <c r="A16992" s="210" t="s">
        <v>33342</v>
      </c>
      <c r="B16992" s="211" t="n">
        <v>84.25</v>
      </c>
    </row>
    <row r="16993" customFormat="false" ht="12.75" hidden="false" customHeight="false" outlineLevel="0" collapsed="false">
      <c r="A16993" s="210" t="s">
        <v>33344</v>
      </c>
      <c r="B16993" s="211" t="n">
        <v>84.25</v>
      </c>
    </row>
    <row r="16994" customFormat="false" ht="12.75" hidden="false" customHeight="false" outlineLevel="0" collapsed="false">
      <c r="A16994" s="210" t="s">
        <v>33345</v>
      </c>
      <c r="B16994" s="211" t="n">
        <v>128.55</v>
      </c>
    </row>
    <row r="16995" customFormat="false" ht="12.75" hidden="false" customHeight="false" outlineLevel="0" collapsed="false">
      <c r="A16995" s="210" t="s">
        <v>33347</v>
      </c>
      <c r="B16995" s="211" t="n">
        <v>128.55</v>
      </c>
    </row>
    <row r="16996" customFormat="false" ht="12.75" hidden="false" customHeight="false" outlineLevel="0" collapsed="false">
      <c r="A16996" s="210" t="s">
        <v>33348</v>
      </c>
      <c r="B16996" s="211" t="n">
        <v>4.25</v>
      </c>
    </row>
    <row r="16997" customFormat="false" ht="12.75" hidden="false" customHeight="false" outlineLevel="0" collapsed="false">
      <c r="A16997" s="210" t="s">
        <v>33350</v>
      </c>
      <c r="B16997" s="211" t="n">
        <v>4.25</v>
      </c>
    </row>
    <row r="16998" customFormat="false" ht="12.75" hidden="false" customHeight="false" outlineLevel="0" collapsed="false">
      <c r="A16998" s="210" t="s">
        <v>33351</v>
      </c>
      <c r="B16998" s="211" t="n">
        <v>14.4</v>
      </c>
    </row>
    <row r="16999" customFormat="false" ht="12.75" hidden="false" customHeight="false" outlineLevel="0" collapsed="false">
      <c r="A16999" s="210" t="s">
        <v>33353</v>
      </c>
      <c r="B16999" s="211" t="n">
        <v>14.4</v>
      </c>
    </row>
    <row r="17000" customFormat="false" ht="12.75" hidden="false" customHeight="false" outlineLevel="0" collapsed="false">
      <c r="A17000" s="210" t="s">
        <v>33354</v>
      </c>
      <c r="B17000" s="211" t="n">
        <v>5.65</v>
      </c>
    </row>
    <row r="17001" customFormat="false" ht="12.75" hidden="false" customHeight="false" outlineLevel="0" collapsed="false">
      <c r="A17001" s="210" t="s">
        <v>33356</v>
      </c>
      <c r="B17001" s="211" t="n">
        <v>5.65</v>
      </c>
    </row>
    <row r="17002" customFormat="false" ht="12.75" hidden="false" customHeight="false" outlineLevel="0" collapsed="false">
      <c r="A17002" s="210" t="s">
        <v>33357</v>
      </c>
      <c r="B17002" s="211" t="n">
        <v>6.83</v>
      </c>
    </row>
    <row r="17003" customFormat="false" ht="12.75" hidden="false" customHeight="false" outlineLevel="0" collapsed="false">
      <c r="A17003" s="210" t="s">
        <v>33359</v>
      </c>
      <c r="B17003" s="211" t="n">
        <v>6.83</v>
      </c>
    </row>
    <row r="17004" customFormat="false" ht="12.75" hidden="false" customHeight="false" outlineLevel="0" collapsed="false">
      <c r="A17004" s="210" t="s">
        <v>33360</v>
      </c>
      <c r="B17004" s="211" t="n">
        <v>11.52</v>
      </c>
    </row>
    <row r="17005" customFormat="false" ht="12.75" hidden="false" customHeight="false" outlineLevel="0" collapsed="false">
      <c r="A17005" s="210" t="s">
        <v>33362</v>
      </c>
      <c r="B17005" s="211" t="n">
        <v>11.52</v>
      </c>
    </row>
    <row r="17006" customFormat="false" ht="12.75" hidden="false" customHeight="false" outlineLevel="0" collapsed="false">
      <c r="A17006" s="210" t="s">
        <v>33363</v>
      </c>
      <c r="B17006" s="211" t="n">
        <v>22.15</v>
      </c>
    </row>
    <row r="17007" customFormat="false" ht="12.75" hidden="false" customHeight="false" outlineLevel="0" collapsed="false">
      <c r="A17007" s="210" t="s">
        <v>33365</v>
      </c>
      <c r="B17007" s="211" t="n">
        <v>22.15</v>
      </c>
    </row>
    <row r="17008" customFormat="false" ht="12.75" hidden="false" customHeight="false" outlineLevel="0" collapsed="false">
      <c r="A17008" s="210" t="s">
        <v>33366</v>
      </c>
      <c r="B17008" s="211" t="n">
        <v>23.6</v>
      </c>
    </row>
    <row r="17009" customFormat="false" ht="12.75" hidden="false" customHeight="false" outlineLevel="0" collapsed="false">
      <c r="A17009" s="210" t="s">
        <v>33368</v>
      </c>
      <c r="B17009" s="211" t="n">
        <v>23.6</v>
      </c>
    </row>
    <row r="17010" customFormat="false" ht="12.75" hidden="false" customHeight="false" outlineLevel="0" collapsed="false">
      <c r="A17010" s="210" t="s">
        <v>33369</v>
      </c>
      <c r="B17010" s="211" t="n">
        <v>61.39</v>
      </c>
    </row>
    <row r="17011" customFormat="false" ht="12.75" hidden="false" customHeight="false" outlineLevel="0" collapsed="false">
      <c r="A17011" s="210" t="s">
        <v>33371</v>
      </c>
      <c r="B17011" s="211" t="n">
        <v>61.39</v>
      </c>
    </row>
    <row r="17012" customFormat="false" ht="12.75" hidden="false" customHeight="false" outlineLevel="0" collapsed="false">
      <c r="A17012" s="210" t="s">
        <v>33372</v>
      </c>
      <c r="B17012" s="211" t="n">
        <v>123.76</v>
      </c>
    </row>
    <row r="17013" customFormat="false" ht="12.75" hidden="false" customHeight="false" outlineLevel="0" collapsed="false">
      <c r="A17013" s="210" t="s">
        <v>33374</v>
      </c>
      <c r="B17013" s="211" t="n">
        <v>123.76</v>
      </c>
    </row>
    <row r="17014" customFormat="false" ht="12.75" hidden="false" customHeight="false" outlineLevel="0" collapsed="false">
      <c r="A17014" s="210" t="s">
        <v>33375</v>
      </c>
      <c r="B17014" s="211" t="n">
        <v>158.93</v>
      </c>
    </row>
    <row r="17015" customFormat="false" ht="12.75" hidden="false" customHeight="false" outlineLevel="0" collapsed="false">
      <c r="A17015" s="210" t="s">
        <v>33377</v>
      </c>
      <c r="B17015" s="211" t="n">
        <v>158.93</v>
      </c>
    </row>
    <row r="17016" customFormat="false" ht="12.75" hidden="false" customHeight="false" outlineLevel="0" collapsed="false">
      <c r="A17016" s="210" t="s">
        <v>33378</v>
      </c>
      <c r="B17016" s="211" t="n">
        <v>353.53</v>
      </c>
    </row>
    <row r="17017" customFormat="false" ht="12.75" hidden="false" customHeight="false" outlineLevel="0" collapsed="false">
      <c r="A17017" s="210" t="s">
        <v>33380</v>
      </c>
      <c r="B17017" s="211" t="n">
        <v>353.53</v>
      </c>
    </row>
    <row r="17018" customFormat="false" ht="12.75" hidden="false" customHeight="false" outlineLevel="0" collapsed="false">
      <c r="A17018" s="210" t="s">
        <v>33381</v>
      </c>
      <c r="B17018" s="211" t="n">
        <v>1.87</v>
      </c>
    </row>
    <row r="17019" customFormat="false" ht="12.75" hidden="false" customHeight="false" outlineLevel="0" collapsed="false">
      <c r="A17019" s="210" t="s">
        <v>33383</v>
      </c>
      <c r="B17019" s="211" t="n">
        <v>1.87</v>
      </c>
    </row>
    <row r="17020" customFormat="false" ht="12.75" hidden="false" customHeight="false" outlineLevel="0" collapsed="false">
      <c r="A17020" s="210" t="s">
        <v>33384</v>
      </c>
      <c r="B17020" s="211" t="n">
        <v>2.28</v>
      </c>
    </row>
    <row r="17021" customFormat="false" ht="12.75" hidden="false" customHeight="false" outlineLevel="0" collapsed="false">
      <c r="A17021" s="210" t="s">
        <v>33386</v>
      </c>
      <c r="B17021" s="211" t="n">
        <v>2.28</v>
      </c>
    </row>
    <row r="17022" customFormat="false" ht="12.75" hidden="false" customHeight="false" outlineLevel="0" collapsed="false">
      <c r="A17022" s="210" t="s">
        <v>33387</v>
      </c>
      <c r="B17022" s="211" t="n">
        <v>3.39</v>
      </c>
    </row>
    <row r="17023" customFormat="false" ht="12.75" hidden="false" customHeight="false" outlineLevel="0" collapsed="false">
      <c r="A17023" s="210" t="s">
        <v>33389</v>
      </c>
      <c r="B17023" s="211" t="n">
        <v>3.39</v>
      </c>
    </row>
    <row r="17024" customFormat="false" ht="12.75" hidden="false" customHeight="false" outlineLevel="0" collapsed="false">
      <c r="A17024" s="210" t="s">
        <v>33390</v>
      </c>
      <c r="B17024" s="211" t="n">
        <v>9.21</v>
      </c>
    </row>
    <row r="17025" customFormat="false" ht="12.75" hidden="false" customHeight="false" outlineLevel="0" collapsed="false">
      <c r="A17025" s="210" t="s">
        <v>33392</v>
      </c>
      <c r="B17025" s="211" t="n">
        <v>9.21</v>
      </c>
    </row>
    <row r="17026" customFormat="false" ht="12.75" hidden="false" customHeight="false" outlineLevel="0" collapsed="false">
      <c r="A17026" s="210" t="s">
        <v>33393</v>
      </c>
      <c r="B17026" s="211" t="n">
        <v>1.25</v>
      </c>
    </row>
    <row r="17027" customFormat="false" ht="12.75" hidden="false" customHeight="false" outlineLevel="0" collapsed="false">
      <c r="A17027" s="210" t="s">
        <v>33395</v>
      </c>
      <c r="B17027" s="211" t="n">
        <v>1.25</v>
      </c>
    </row>
    <row r="17028" customFormat="false" ht="12.75" hidden="false" customHeight="false" outlineLevel="0" collapsed="false">
      <c r="A17028" s="210" t="s">
        <v>33396</v>
      </c>
      <c r="B17028" s="211" t="n">
        <v>1.65</v>
      </c>
    </row>
    <row r="17029" customFormat="false" ht="12.75" hidden="false" customHeight="false" outlineLevel="0" collapsed="false">
      <c r="A17029" s="210" t="s">
        <v>33398</v>
      </c>
      <c r="B17029" s="211" t="n">
        <v>1.65</v>
      </c>
    </row>
    <row r="17030" customFormat="false" ht="12.75" hidden="false" customHeight="false" outlineLevel="0" collapsed="false">
      <c r="A17030" s="210" t="s">
        <v>33399</v>
      </c>
      <c r="B17030" s="211" t="n">
        <v>1.65</v>
      </c>
    </row>
    <row r="17031" customFormat="false" ht="12.75" hidden="false" customHeight="false" outlineLevel="0" collapsed="false">
      <c r="A17031" s="210" t="s">
        <v>33401</v>
      </c>
      <c r="B17031" s="211" t="n">
        <v>1.65</v>
      </c>
    </row>
    <row r="17032" customFormat="false" ht="12.75" hidden="false" customHeight="false" outlineLevel="0" collapsed="false">
      <c r="A17032" s="210" t="s">
        <v>33402</v>
      </c>
      <c r="B17032" s="211" t="n">
        <v>4.44</v>
      </c>
    </row>
    <row r="17033" customFormat="false" ht="12.75" hidden="false" customHeight="false" outlineLevel="0" collapsed="false">
      <c r="A17033" s="210" t="s">
        <v>33404</v>
      </c>
      <c r="B17033" s="211" t="n">
        <v>4.44</v>
      </c>
    </row>
    <row r="17034" customFormat="false" ht="12.75" hidden="false" customHeight="false" outlineLevel="0" collapsed="false">
      <c r="A17034" s="210" t="s">
        <v>33405</v>
      </c>
      <c r="B17034" s="211" t="n">
        <v>9.83</v>
      </c>
    </row>
    <row r="17035" customFormat="false" ht="12.75" hidden="false" customHeight="false" outlineLevel="0" collapsed="false">
      <c r="A17035" s="210" t="s">
        <v>33407</v>
      </c>
      <c r="B17035" s="211" t="n">
        <v>9.83</v>
      </c>
    </row>
    <row r="17036" customFormat="false" ht="12.75" hidden="false" customHeight="false" outlineLevel="0" collapsed="false">
      <c r="A17036" s="210" t="s">
        <v>33408</v>
      </c>
      <c r="B17036" s="211" t="n">
        <v>16.95</v>
      </c>
    </row>
    <row r="17037" customFormat="false" ht="12.75" hidden="false" customHeight="false" outlineLevel="0" collapsed="false">
      <c r="A17037" s="210" t="s">
        <v>33410</v>
      </c>
      <c r="B17037" s="211" t="n">
        <v>16.95</v>
      </c>
    </row>
    <row r="17038" customFormat="false" ht="12.75" hidden="false" customHeight="false" outlineLevel="0" collapsed="false">
      <c r="A17038" s="210" t="s">
        <v>33411</v>
      </c>
      <c r="B17038" s="211" t="n">
        <v>2.55</v>
      </c>
    </row>
    <row r="17039" customFormat="false" ht="12.75" hidden="false" customHeight="false" outlineLevel="0" collapsed="false">
      <c r="A17039" s="210" t="s">
        <v>33414</v>
      </c>
      <c r="B17039" s="211" t="n">
        <v>2.55</v>
      </c>
    </row>
    <row r="17040" customFormat="false" ht="12.75" hidden="false" customHeight="false" outlineLevel="0" collapsed="false">
      <c r="A17040" s="210" t="s">
        <v>33415</v>
      </c>
      <c r="B17040" s="211" t="n">
        <v>4.44</v>
      </c>
    </row>
    <row r="17041" customFormat="false" ht="12.75" hidden="false" customHeight="false" outlineLevel="0" collapsed="false">
      <c r="A17041" s="210" t="s">
        <v>33417</v>
      </c>
      <c r="B17041" s="211" t="n">
        <v>4.44</v>
      </c>
    </row>
    <row r="17042" customFormat="false" ht="12.75" hidden="false" customHeight="false" outlineLevel="0" collapsed="false">
      <c r="A17042" s="210" t="s">
        <v>33418</v>
      </c>
      <c r="B17042" s="211" t="n">
        <v>3.9</v>
      </c>
    </row>
    <row r="17043" customFormat="false" ht="12.75" hidden="false" customHeight="false" outlineLevel="0" collapsed="false">
      <c r="A17043" s="210" t="s">
        <v>33420</v>
      </c>
      <c r="B17043" s="211" t="n">
        <v>3.9</v>
      </c>
    </row>
    <row r="17044" customFormat="false" ht="12.75" hidden="false" customHeight="false" outlineLevel="0" collapsed="false">
      <c r="A17044" s="210" t="s">
        <v>33421</v>
      </c>
      <c r="B17044" s="211" t="n">
        <v>8.99</v>
      </c>
    </row>
    <row r="17045" customFormat="false" ht="12.75" hidden="false" customHeight="false" outlineLevel="0" collapsed="false">
      <c r="A17045" s="210" t="s">
        <v>33423</v>
      </c>
      <c r="B17045" s="211" t="n">
        <v>8.99</v>
      </c>
    </row>
    <row r="17046" customFormat="false" ht="12.75" hidden="false" customHeight="false" outlineLevel="0" collapsed="false">
      <c r="A17046" s="210" t="s">
        <v>33424</v>
      </c>
      <c r="B17046" s="211" t="n">
        <v>5.75</v>
      </c>
    </row>
    <row r="17047" customFormat="false" ht="12.75" hidden="false" customHeight="false" outlineLevel="0" collapsed="false">
      <c r="A17047" s="210" t="s">
        <v>33427</v>
      </c>
      <c r="B17047" s="211" t="n">
        <v>5.75</v>
      </c>
    </row>
    <row r="17048" customFormat="false" ht="12.75" hidden="false" customHeight="false" outlineLevel="0" collapsed="false">
      <c r="A17048" s="210" t="s">
        <v>33428</v>
      </c>
      <c r="B17048" s="211" t="n">
        <v>4.99</v>
      </c>
    </row>
    <row r="17049" customFormat="false" ht="12.75" hidden="false" customHeight="false" outlineLevel="0" collapsed="false">
      <c r="A17049" s="210" t="s">
        <v>33430</v>
      </c>
      <c r="B17049" s="211" t="n">
        <v>4.99</v>
      </c>
    </row>
    <row r="17050" customFormat="false" ht="12.75" hidden="false" customHeight="false" outlineLevel="0" collapsed="false">
      <c r="A17050" s="210" t="s">
        <v>33431</v>
      </c>
      <c r="B17050" s="211" t="n">
        <v>7.29</v>
      </c>
    </row>
    <row r="17051" customFormat="false" ht="12.75" hidden="false" customHeight="false" outlineLevel="0" collapsed="false">
      <c r="A17051" s="210" t="s">
        <v>33433</v>
      </c>
      <c r="B17051" s="211" t="n">
        <v>7.29</v>
      </c>
    </row>
    <row r="17052" customFormat="false" ht="12.75" hidden="false" customHeight="false" outlineLevel="0" collapsed="false">
      <c r="A17052" s="210" t="s">
        <v>33434</v>
      </c>
      <c r="B17052" s="211" t="n">
        <v>10.87</v>
      </c>
    </row>
    <row r="17053" customFormat="false" ht="12.75" hidden="false" customHeight="false" outlineLevel="0" collapsed="false">
      <c r="A17053" s="210" t="s">
        <v>33436</v>
      </c>
      <c r="B17053" s="211" t="n">
        <v>10.87</v>
      </c>
    </row>
    <row r="17054" customFormat="false" ht="12.75" hidden="false" customHeight="false" outlineLevel="0" collapsed="false">
      <c r="A17054" s="210" t="s">
        <v>33437</v>
      </c>
      <c r="B17054" s="211" t="n">
        <v>5.21</v>
      </c>
    </row>
    <row r="17055" customFormat="false" ht="12.75" hidden="false" customHeight="false" outlineLevel="0" collapsed="false">
      <c r="A17055" s="210" t="s">
        <v>33439</v>
      </c>
      <c r="B17055" s="211" t="n">
        <v>5.21</v>
      </c>
    </row>
    <row r="17056" customFormat="false" ht="12.75" hidden="false" customHeight="false" outlineLevel="0" collapsed="false">
      <c r="A17056" s="210" t="s">
        <v>33440</v>
      </c>
      <c r="B17056" s="211" t="n">
        <v>5.33</v>
      </c>
    </row>
    <row r="17057" customFormat="false" ht="12.75" hidden="false" customHeight="false" outlineLevel="0" collapsed="false">
      <c r="A17057" s="210" t="s">
        <v>33442</v>
      </c>
      <c r="B17057" s="211" t="n">
        <v>5.33</v>
      </c>
    </row>
    <row r="17058" customFormat="false" ht="12.75" hidden="false" customHeight="false" outlineLevel="0" collapsed="false">
      <c r="A17058" s="210" t="s">
        <v>33443</v>
      </c>
      <c r="B17058" s="211" t="n">
        <v>6.87</v>
      </c>
    </row>
    <row r="17059" customFormat="false" ht="12.75" hidden="false" customHeight="false" outlineLevel="0" collapsed="false">
      <c r="A17059" s="210" t="s">
        <v>33445</v>
      </c>
      <c r="B17059" s="211" t="n">
        <v>6.87</v>
      </c>
    </row>
    <row r="17060" customFormat="false" ht="12.75" hidden="false" customHeight="false" outlineLevel="0" collapsed="false">
      <c r="A17060" s="210" t="s">
        <v>33446</v>
      </c>
      <c r="B17060" s="211" t="n">
        <v>7.84</v>
      </c>
    </row>
    <row r="17061" customFormat="false" ht="12.75" hidden="false" customHeight="false" outlineLevel="0" collapsed="false">
      <c r="A17061" s="210" t="s">
        <v>33449</v>
      </c>
      <c r="B17061" s="211" t="n">
        <v>7.84</v>
      </c>
    </row>
    <row r="17062" customFormat="false" ht="12.75" hidden="false" customHeight="false" outlineLevel="0" collapsed="false">
      <c r="A17062" s="210" t="s">
        <v>33450</v>
      </c>
      <c r="B17062" s="211" t="n">
        <v>6.33</v>
      </c>
    </row>
    <row r="17063" customFormat="false" ht="12.75" hidden="false" customHeight="false" outlineLevel="0" collapsed="false">
      <c r="A17063" s="210" t="s">
        <v>33452</v>
      </c>
      <c r="B17063" s="211" t="n">
        <v>6.33</v>
      </c>
    </row>
    <row r="17064" customFormat="false" ht="12.75" hidden="false" customHeight="false" outlineLevel="0" collapsed="false">
      <c r="A17064" s="210" t="s">
        <v>33453</v>
      </c>
      <c r="B17064" s="211" t="n">
        <v>9.41</v>
      </c>
    </row>
    <row r="17065" customFormat="false" ht="12.75" hidden="false" customHeight="false" outlineLevel="0" collapsed="false">
      <c r="A17065" s="210" t="s">
        <v>33455</v>
      </c>
      <c r="B17065" s="211" t="n">
        <v>9.41</v>
      </c>
    </row>
    <row r="17066" customFormat="false" ht="12.75" hidden="false" customHeight="false" outlineLevel="0" collapsed="false">
      <c r="A17066" s="210" t="s">
        <v>33456</v>
      </c>
      <c r="B17066" s="211" t="n">
        <v>11</v>
      </c>
    </row>
    <row r="17067" customFormat="false" ht="12.75" hidden="false" customHeight="false" outlineLevel="0" collapsed="false">
      <c r="A17067" s="210" t="s">
        <v>33458</v>
      </c>
      <c r="B17067" s="211" t="n">
        <v>11</v>
      </c>
    </row>
    <row r="17068" customFormat="false" ht="12.75" hidden="false" customHeight="false" outlineLevel="0" collapsed="false">
      <c r="A17068" s="210" t="s">
        <v>33459</v>
      </c>
      <c r="B17068" s="211" t="n">
        <v>29.21</v>
      </c>
    </row>
    <row r="17069" customFormat="false" ht="12.75" hidden="false" customHeight="false" outlineLevel="0" collapsed="false">
      <c r="A17069" s="210" t="s">
        <v>33462</v>
      </c>
      <c r="B17069" s="211" t="n">
        <v>28.46</v>
      </c>
    </row>
    <row r="17070" customFormat="false" ht="12.75" hidden="false" customHeight="false" outlineLevel="0" collapsed="false">
      <c r="A17070" s="210" t="s">
        <v>33463</v>
      </c>
      <c r="B17070" s="211" t="n">
        <v>46.55</v>
      </c>
    </row>
    <row r="17071" customFormat="false" ht="12.75" hidden="false" customHeight="false" outlineLevel="0" collapsed="false">
      <c r="A17071" s="210" t="s">
        <v>33465</v>
      </c>
      <c r="B17071" s="211" t="n">
        <v>45.71</v>
      </c>
    </row>
    <row r="17072" customFormat="false" ht="12.75" hidden="false" customHeight="false" outlineLevel="0" collapsed="false">
      <c r="A17072" s="210" t="s">
        <v>33466</v>
      </c>
      <c r="B17072" s="211" t="n">
        <v>59.47</v>
      </c>
    </row>
    <row r="17073" customFormat="false" ht="12.75" hidden="false" customHeight="false" outlineLevel="0" collapsed="false">
      <c r="A17073" s="210" t="s">
        <v>33468</v>
      </c>
      <c r="B17073" s="211" t="n">
        <v>58.57</v>
      </c>
    </row>
    <row r="17074" customFormat="false" ht="12.75" hidden="false" customHeight="false" outlineLevel="0" collapsed="false">
      <c r="A17074" s="210" t="s">
        <v>33469</v>
      </c>
      <c r="B17074" s="211" t="n">
        <v>106.73</v>
      </c>
    </row>
    <row r="17075" customFormat="false" ht="12.75" hidden="false" customHeight="false" outlineLevel="0" collapsed="false">
      <c r="A17075" s="210" t="s">
        <v>33471</v>
      </c>
      <c r="B17075" s="211" t="n">
        <v>105.77</v>
      </c>
    </row>
    <row r="17076" customFormat="false" ht="12.75" hidden="false" customHeight="false" outlineLevel="0" collapsed="false">
      <c r="A17076" s="210" t="s">
        <v>33472</v>
      </c>
      <c r="B17076" s="211" t="n">
        <v>144.89</v>
      </c>
    </row>
    <row r="17077" customFormat="false" ht="12.75" hidden="false" customHeight="false" outlineLevel="0" collapsed="false">
      <c r="A17077" s="210" t="s">
        <v>33474</v>
      </c>
      <c r="B17077" s="211" t="n">
        <v>143.82</v>
      </c>
    </row>
    <row r="17078" customFormat="false" ht="12.75" hidden="false" customHeight="false" outlineLevel="0" collapsed="false">
      <c r="A17078" s="210" t="s">
        <v>33475</v>
      </c>
      <c r="B17078" s="211" t="n">
        <v>174.93</v>
      </c>
    </row>
    <row r="17079" customFormat="false" ht="12.75" hidden="false" customHeight="false" outlineLevel="0" collapsed="false">
      <c r="A17079" s="210" t="s">
        <v>33477</v>
      </c>
      <c r="B17079" s="211" t="n">
        <v>173.62</v>
      </c>
    </row>
    <row r="17080" customFormat="false" ht="12.75" hidden="false" customHeight="false" outlineLevel="0" collapsed="false">
      <c r="A17080" s="210" t="s">
        <v>33478</v>
      </c>
      <c r="B17080" s="211" t="n">
        <v>281.85</v>
      </c>
    </row>
    <row r="17081" customFormat="false" ht="12.75" hidden="false" customHeight="false" outlineLevel="0" collapsed="false">
      <c r="A17081" s="210" t="s">
        <v>33480</v>
      </c>
      <c r="B17081" s="211" t="n">
        <v>280.3</v>
      </c>
    </row>
    <row r="17082" customFormat="false" ht="12.75" hidden="false" customHeight="false" outlineLevel="0" collapsed="false">
      <c r="A17082" s="210" t="s">
        <v>33481</v>
      </c>
      <c r="B17082" s="211" t="n">
        <v>379.55</v>
      </c>
    </row>
    <row r="17083" customFormat="false" ht="12.75" hidden="false" customHeight="false" outlineLevel="0" collapsed="false">
      <c r="A17083" s="210" t="s">
        <v>33483</v>
      </c>
      <c r="B17083" s="211" t="n">
        <v>377.77</v>
      </c>
    </row>
    <row r="17084" customFormat="false" ht="12.75" hidden="false" customHeight="false" outlineLevel="0" collapsed="false">
      <c r="A17084" s="210" t="s">
        <v>33484</v>
      </c>
      <c r="B17084" s="211" t="n">
        <v>414.7</v>
      </c>
    </row>
    <row r="17085" customFormat="false" ht="12.75" hidden="false" customHeight="false" outlineLevel="0" collapsed="false">
      <c r="A17085" s="210" t="s">
        <v>33487</v>
      </c>
      <c r="B17085" s="211" t="n">
        <v>412.32</v>
      </c>
    </row>
    <row r="17086" customFormat="false" ht="12.75" hidden="false" customHeight="false" outlineLevel="0" collapsed="false">
      <c r="A17086" s="210" t="s">
        <v>33488</v>
      </c>
      <c r="B17086" s="211" t="n">
        <v>46.81</v>
      </c>
    </row>
    <row r="17087" customFormat="false" ht="12.75" hidden="false" customHeight="false" outlineLevel="0" collapsed="false">
      <c r="A17087" s="210" t="s">
        <v>33490</v>
      </c>
      <c r="B17087" s="211" t="n">
        <v>46.06</v>
      </c>
    </row>
    <row r="17088" customFormat="false" ht="12.75" hidden="false" customHeight="false" outlineLevel="0" collapsed="false">
      <c r="A17088" s="210" t="s">
        <v>33491</v>
      </c>
      <c r="B17088" s="211" t="n">
        <v>72.62</v>
      </c>
    </row>
    <row r="17089" customFormat="false" ht="12.75" hidden="false" customHeight="false" outlineLevel="0" collapsed="false">
      <c r="A17089" s="210" t="s">
        <v>33493</v>
      </c>
      <c r="B17089" s="211" t="n">
        <v>71.78</v>
      </c>
    </row>
    <row r="17090" customFormat="false" ht="12.75" hidden="false" customHeight="false" outlineLevel="0" collapsed="false">
      <c r="A17090" s="210" t="s">
        <v>33494</v>
      </c>
      <c r="B17090" s="211" t="n">
        <v>103.66</v>
      </c>
    </row>
    <row r="17091" customFormat="false" ht="12.75" hidden="false" customHeight="false" outlineLevel="0" collapsed="false">
      <c r="A17091" s="210" t="s">
        <v>33496</v>
      </c>
      <c r="B17091" s="211" t="n">
        <v>102.77</v>
      </c>
    </row>
    <row r="17092" customFormat="false" ht="12.75" hidden="false" customHeight="false" outlineLevel="0" collapsed="false">
      <c r="A17092" s="210" t="s">
        <v>33497</v>
      </c>
      <c r="B17092" s="211" t="n">
        <v>202.25</v>
      </c>
    </row>
    <row r="17093" customFormat="false" ht="12.75" hidden="false" customHeight="false" outlineLevel="0" collapsed="false">
      <c r="A17093" s="210" t="s">
        <v>33499</v>
      </c>
      <c r="B17093" s="211" t="n">
        <v>201.18</v>
      </c>
    </row>
    <row r="17094" customFormat="false" ht="12.75" hidden="false" customHeight="false" outlineLevel="0" collapsed="false">
      <c r="A17094" s="210" t="s">
        <v>33500</v>
      </c>
      <c r="B17094" s="211" t="n">
        <v>8.14</v>
      </c>
    </row>
    <row r="17095" customFormat="false" ht="12.75" hidden="false" customHeight="false" outlineLevel="0" collapsed="false">
      <c r="A17095" s="210" t="s">
        <v>33504</v>
      </c>
      <c r="B17095" s="211" t="n">
        <v>7.19</v>
      </c>
    </row>
    <row r="17096" customFormat="false" ht="12.75" hidden="false" customHeight="false" outlineLevel="0" collapsed="false">
      <c r="A17096" s="210" t="s">
        <v>33505</v>
      </c>
      <c r="B17096" s="211" t="n">
        <v>10.3</v>
      </c>
    </row>
    <row r="17097" customFormat="false" ht="12.75" hidden="false" customHeight="false" outlineLevel="0" collapsed="false">
      <c r="A17097" s="210" t="s">
        <v>33509</v>
      </c>
      <c r="B17097" s="211" t="n">
        <v>9.1</v>
      </c>
    </row>
    <row r="17098" customFormat="false" ht="12.75" hidden="false" customHeight="false" outlineLevel="0" collapsed="false">
      <c r="A17098" s="210" t="s">
        <v>33510</v>
      </c>
      <c r="B17098" s="211" t="n">
        <v>12.68</v>
      </c>
    </row>
    <row r="17099" customFormat="false" ht="12.75" hidden="false" customHeight="false" outlineLevel="0" collapsed="false">
      <c r="A17099" s="210" t="s">
        <v>33514</v>
      </c>
      <c r="B17099" s="211" t="n">
        <v>11.24</v>
      </c>
    </row>
    <row r="17100" customFormat="false" ht="12.75" hidden="false" customHeight="false" outlineLevel="0" collapsed="false">
      <c r="A17100" s="210" t="s">
        <v>33515</v>
      </c>
      <c r="B17100" s="211" t="n">
        <v>15.78</v>
      </c>
    </row>
    <row r="17101" customFormat="false" ht="12.75" hidden="false" customHeight="false" outlineLevel="0" collapsed="false">
      <c r="A17101" s="210" t="s">
        <v>33518</v>
      </c>
      <c r="B17101" s="211" t="n">
        <v>14.12</v>
      </c>
    </row>
    <row r="17102" customFormat="false" ht="12.75" hidden="false" customHeight="false" outlineLevel="0" collapsed="false">
      <c r="A17102" s="210" t="s">
        <v>33519</v>
      </c>
      <c r="B17102" s="211" t="n">
        <v>18.62</v>
      </c>
    </row>
    <row r="17103" customFormat="false" ht="12.75" hidden="false" customHeight="false" outlineLevel="0" collapsed="false">
      <c r="A17103" s="210" t="s">
        <v>33521</v>
      </c>
      <c r="B17103" s="211" t="n">
        <v>16.72</v>
      </c>
    </row>
    <row r="17104" customFormat="false" ht="12.75" hidden="false" customHeight="false" outlineLevel="0" collapsed="false">
      <c r="A17104" s="210" t="s">
        <v>33522</v>
      </c>
      <c r="B17104" s="211" t="n">
        <v>29.63</v>
      </c>
    </row>
    <row r="17105" customFormat="false" ht="12.75" hidden="false" customHeight="false" outlineLevel="0" collapsed="false">
      <c r="A17105" s="210" t="s">
        <v>33524</v>
      </c>
      <c r="B17105" s="211" t="n">
        <v>26.63</v>
      </c>
    </row>
    <row r="17106" customFormat="false" ht="12.75" hidden="false" customHeight="false" outlineLevel="0" collapsed="false">
      <c r="A17106" s="210" t="s">
        <v>33525</v>
      </c>
      <c r="B17106" s="211" t="n">
        <v>37.1</v>
      </c>
    </row>
    <row r="17107" customFormat="false" ht="12.75" hidden="false" customHeight="false" outlineLevel="0" collapsed="false">
      <c r="A17107" s="210" t="s">
        <v>33527</v>
      </c>
      <c r="B17107" s="211" t="n">
        <v>33.21</v>
      </c>
    </row>
    <row r="17108" customFormat="false" ht="12.75" hidden="false" customHeight="false" outlineLevel="0" collapsed="false">
      <c r="A17108" s="210" t="s">
        <v>33528</v>
      </c>
      <c r="B17108" s="211" t="n">
        <v>57.77</v>
      </c>
    </row>
    <row r="17109" customFormat="false" ht="12.75" hidden="false" customHeight="false" outlineLevel="0" collapsed="false">
      <c r="A17109" s="210" t="s">
        <v>33530</v>
      </c>
      <c r="B17109" s="211" t="n">
        <v>51.74</v>
      </c>
    </row>
    <row r="17110" customFormat="false" ht="12.75" hidden="false" customHeight="false" outlineLevel="0" collapsed="false">
      <c r="A17110" s="210" t="s">
        <v>33531</v>
      </c>
      <c r="B17110" s="211" t="n">
        <v>86.94</v>
      </c>
    </row>
    <row r="17111" customFormat="false" ht="12.75" hidden="false" customHeight="false" outlineLevel="0" collapsed="false">
      <c r="A17111" s="210" t="s">
        <v>33533</v>
      </c>
      <c r="B17111" s="211" t="n">
        <v>78.36</v>
      </c>
    </row>
    <row r="17112" customFormat="false" ht="12.75" hidden="false" customHeight="false" outlineLevel="0" collapsed="false">
      <c r="A17112" s="210" t="s">
        <v>33534</v>
      </c>
      <c r="B17112" s="211" t="n">
        <v>12.17</v>
      </c>
    </row>
    <row r="17113" customFormat="false" ht="12.75" hidden="false" customHeight="false" outlineLevel="0" collapsed="false">
      <c r="A17113" s="210" t="s">
        <v>33538</v>
      </c>
      <c r="B17113" s="211" t="n">
        <v>10.55</v>
      </c>
    </row>
    <row r="17114" customFormat="false" ht="12.75" hidden="false" customHeight="false" outlineLevel="0" collapsed="false">
      <c r="A17114" s="210" t="s">
        <v>33539</v>
      </c>
      <c r="B17114" s="211" t="n">
        <v>14.2</v>
      </c>
    </row>
    <row r="17115" customFormat="false" ht="12.75" hidden="false" customHeight="false" outlineLevel="0" collapsed="false">
      <c r="A17115" s="210" t="s">
        <v>33541</v>
      </c>
      <c r="B17115" s="211" t="n">
        <v>12.31</v>
      </c>
    </row>
    <row r="17116" customFormat="false" ht="12.75" hidden="false" customHeight="false" outlineLevel="0" collapsed="false">
      <c r="A17116" s="210" t="s">
        <v>33542</v>
      </c>
      <c r="B17116" s="211" t="n">
        <v>17.25</v>
      </c>
    </row>
    <row r="17117" customFormat="false" ht="12.75" hidden="false" customHeight="false" outlineLevel="0" collapsed="false">
      <c r="A17117" s="210" t="s">
        <v>33544</v>
      </c>
      <c r="B17117" s="211" t="n">
        <v>14.94</v>
      </c>
    </row>
    <row r="17118" customFormat="false" ht="12.75" hidden="false" customHeight="false" outlineLevel="0" collapsed="false">
      <c r="A17118" s="210" t="s">
        <v>33545</v>
      </c>
      <c r="B17118" s="211" t="n">
        <v>19.28</v>
      </c>
    </row>
    <row r="17119" customFormat="false" ht="12.75" hidden="false" customHeight="false" outlineLevel="0" collapsed="false">
      <c r="A17119" s="210" t="s">
        <v>33547</v>
      </c>
      <c r="B17119" s="211" t="n">
        <v>16.7</v>
      </c>
    </row>
    <row r="17120" customFormat="false" ht="12.75" hidden="false" customHeight="false" outlineLevel="0" collapsed="false">
      <c r="A17120" s="210" t="s">
        <v>33548</v>
      </c>
      <c r="B17120" s="211" t="n">
        <v>26.38</v>
      </c>
    </row>
    <row r="17121" customFormat="false" ht="12.75" hidden="false" customHeight="false" outlineLevel="0" collapsed="false">
      <c r="A17121" s="210" t="s">
        <v>33550</v>
      </c>
      <c r="B17121" s="211" t="n">
        <v>22.86</v>
      </c>
    </row>
    <row r="17122" customFormat="false" ht="12.75" hidden="false" customHeight="false" outlineLevel="0" collapsed="false">
      <c r="A17122" s="210" t="s">
        <v>33551</v>
      </c>
      <c r="B17122" s="211" t="n">
        <v>32.47</v>
      </c>
    </row>
    <row r="17123" customFormat="false" ht="12.75" hidden="false" customHeight="false" outlineLevel="0" collapsed="false">
      <c r="A17123" s="210" t="s">
        <v>33553</v>
      </c>
      <c r="B17123" s="211" t="n">
        <v>28.13</v>
      </c>
    </row>
    <row r="17124" customFormat="false" ht="12.75" hidden="false" customHeight="false" outlineLevel="0" collapsed="false">
      <c r="A17124" s="210" t="s">
        <v>33554</v>
      </c>
      <c r="B17124" s="211" t="n">
        <v>48.71</v>
      </c>
    </row>
    <row r="17125" customFormat="false" ht="12.75" hidden="false" customHeight="false" outlineLevel="0" collapsed="false">
      <c r="A17125" s="210" t="s">
        <v>33556</v>
      </c>
      <c r="B17125" s="211" t="n">
        <v>42.2</v>
      </c>
    </row>
    <row r="17126" customFormat="false" ht="12.75" hidden="false" customHeight="false" outlineLevel="0" collapsed="false">
      <c r="A17126" s="210" t="s">
        <v>33557</v>
      </c>
      <c r="B17126" s="211" t="n">
        <v>60.88</v>
      </c>
    </row>
    <row r="17127" customFormat="false" ht="12.75" hidden="false" customHeight="false" outlineLevel="0" collapsed="false">
      <c r="A17127" s="210" t="s">
        <v>33559</v>
      </c>
      <c r="B17127" s="211" t="n">
        <v>52.76</v>
      </c>
    </row>
    <row r="17128" customFormat="false" ht="12.75" hidden="false" customHeight="false" outlineLevel="0" collapsed="false">
      <c r="A17128" s="210" t="s">
        <v>33560</v>
      </c>
      <c r="B17128" s="211" t="n">
        <v>77.12</v>
      </c>
    </row>
    <row r="17129" customFormat="false" ht="12.75" hidden="false" customHeight="false" outlineLevel="0" collapsed="false">
      <c r="A17129" s="210" t="s">
        <v>33562</v>
      </c>
      <c r="B17129" s="211" t="n">
        <v>66.83</v>
      </c>
    </row>
    <row r="17130" customFormat="false" ht="12.75" hidden="false" customHeight="false" outlineLevel="0" collapsed="false">
      <c r="A17130" s="210" t="s">
        <v>33563</v>
      </c>
      <c r="B17130" s="211" t="n">
        <v>14.2</v>
      </c>
    </row>
    <row r="17131" customFormat="false" ht="12.75" hidden="false" customHeight="false" outlineLevel="0" collapsed="false">
      <c r="A17131" s="210" t="s">
        <v>33567</v>
      </c>
      <c r="B17131" s="211" t="n">
        <v>12.31</v>
      </c>
    </row>
    <row r="17132" customFormat="false" ht="12.75" hidden="false" customHeight="false" outlineLevel="0" collapsed="false">
      <c r="A17132" s="210" t="s">
        <v>33568</v>
      </c>
      <c r="B17132" s="211" t="n">
        <v>16.23</v>
      </c>
    </row>
    <row r="17133" customFormat="false" ht="12.75" hidden="false" customHeight="false" outlineLevel="0" collapsed="false">
      <c r="A17133" s="210" t="s">
        <v>33570</v>
      </c>
      <c r="B17133" s="211" t="n">
        <v>14.06</v>
      </c>
    </row>
    <row r="17134" customFormat="false" ht="12.75" hidden="false" customHeight="false" outlineLevel="0" collapsed="false">
      <c r="A17134" s="210" t="s">
        <v>33571</v>
      </c>
      <c r="B17134" s="211" t="n">
        <v>22.32</v>
      </c>
    </row>
    <row r="17135" customFormat="false" ht="12.75" hidden="false" customHeight="false" outlineLevel="0" collapsed="false">
      <c r="A17135" s="210" t="s">
        <v>33573</v>
      </c>
      <c r="B17135" s="211" t="n">
        <v>19.34</v>
      </c>
    </row>
    <row r="17136" customFormat="false" ht="12.75" hidden="false" customHeight="false" outlineLevel="0" collapsed="false">
      <c r="A17136" s="210" t="s">
        <v>33574</v>
      </c>
      <c r="B17136" s="211" t="n">
        <v>22.73</v>
      </c>
    </row>
    <row r="17137" customFormat="false" ht="12.75" hidden="false" customHeight="false" outlineLevel="0" collapsed="false">
      <c r="A17137" s="210" t="s">
        <v>33576</v>
      </c>
      <c r="B17137" s="211" t="n">
        <v>19.69</v>
      </c>
    </row>
    <row r="17138" customFormat="false" ht="12.75" hidden="false" customHeight="false" outlineLevel="0" collapsed="false">
      <c r="A17138" s="210" t="s">
        <v>33577</v>
      </c>
      <c r="B17138" s="211" t="n">
        <v>28.41</v>
      </c>
    </row>
    <row r="17139" customFormat="false" ht="12.75" hidden="false" customHeight="false" outlineLevel="0" collapsed="false">
      <c r="A17139" s="210" t="s">
        <v>33579</v>
      </c>
      <c r="B17139" s="211" t="n">
        <v>24.62</v>
      </c>
    </row>
    <row r="17140" customFormat="false" ht="12.75" hidden="false" customHeight="false" outlineLevel="0" collapsed="false">
      <c r="A17140" s="210" t="s">
        <v>33580</v>
      </c>
      <c r="B17140" s="211" t="n">
        <v>44.65</v>
      </c>
    </row>
    <row r="17141" customFormat="false" ht="12.75" hidden="false" customHeight="false" outlineLevel="0" collapsed="false">
      <c r="A17141" s="210" t="s">
        <v>33582</v>
      </c>
      <c r="B17141" s="211" t="n">
        <v>38.69</v>
      </c>
    </row>
    <row r="17142" customFormat="false" ht="12.75" hidden="false" customHeight="false" outlineLevel="0" collapsed="false">
      <c r="A17142" s="210" t="s">
        <v>33583</v>
      </c>
      <c r="B17142" s="211" t="n">
        <v>81.18</v>
      </c>
    </row>
    <row r="17143" customFormat="false" ht="12.75" hidden="false" customHeight="false" outlineLevel="0" collapsed="false">
      <c r="A17143" s="210" t="s">
        <v>33585</v>
      </c>
      <c r="B17143" s="211" t="n">
        <v>70.34</v>
      </c>
    </row>
    <row r="17144" customFormat="false" ht="12.75" hidden="false" customHeight="false" outlineLevel="0" collapsed="false">
      <c r="A17144" s="210" t="s">
        <v>33586</v>
      </c>
      <c r="B17144" s="211" t="n">
        <v>93.36</v>
      </c>
    </row>
    <row r="17145" customFormat="false" ht="12.75" hidden="false" customHeight="false" outlineLevel="0" collapsed="false">
      <c r="A17145" s="210" t="s">
        <v>33588</v>
      </c>
      <c r="B17145" s="211" t="n">
        <v>80.9</v>
      </c>
    </row>
    <row r="17146" customFormat="false" ht="12.75" hidden="false" customHeight="false" outlineLevel="0" collapsed="false">
      <c r="A17146" s="210" t="s">
        <v>33589</v>
      </c>
      <c r="B17146" s="211" t="n">
        <v>117.71</v>
      </c>
    </row>
    <row r="17147" customFormat="false" ht="12.75" hidden="false" customHeight="false" outlineLevel="0" collapsed="false">
      <c r="A17147" s="210" t="s">
        <v>33591</v>
      </c>
      <c r="B17147" s="211" t="n">
        <v>102</v>
      </c>
    </row>
    <row r="17148" customFormat="false" ht="12.75" hidden="false" customHeight="false" outlineLevel="0" collapsed="false">
      <c r="A17148" s="210" t="s">
        <v>33592</v>
      </c>
      <c r="B17148" s="211" t="n">
        <v>5.07</v>
      </c>
    </row>
    <row r="17149" customFormat="false" ht="12.75" hidden="false" customHeight="false" outlineLevel="0" collapsed="false">
      <c r="A17149" s="210" t="s">
        <v>33595</v>
      </c>
      <c r="B17149" s="211" t="n">
        <v>4.39</v>
      </c>
    </row>
    <row r="17150" customFormat="false" ht="12.75" hidden="false" customHeight="false" outlineLevel="0" collapsed="false">
      <c r="A17150" s="210" t="s">
        <v>33596</v>
      </c>
      <c r="B17150" s="211" t="n">
        <v>6.08</v>
      </c>
    </row>
    <row r="17151" customFormat="false" ht="12.75" hidden="false" customHeight="false" outlineLevel="0" collapsed="false">
      <c r="A17151" s="210" t="s">
        <v>33598</v>
      </c>
      <c r="B17151" s="211" t="n">
        <v>5.27</v>
      </c>
    </row>
    <row r="17152" customFormat="false" ht="12.75" hidden="false" customHeight="false" outlineLevel="0" collapsed="false">
      <c r="A17152" s="210" t="s">
        <v>33599</v>
      </c>
      <c r="B17152" s="211" t="n">
        <v>7.5</v>
      </c>
    </row>
    <row r="17153" customFormat="false" ht="12.75" hidden="false" customHeight="false" outlineLevel="0" collapsed="false">
      <c r="A17153" s="210" t="s">
        <v>33602</v>
      </c>
      <c r="B17153" s="211" t="n">
        <v>6.5</v>
      </c>
    </row>
    <row r="17154" customFormat="false" ht="12.75" hidden="false" customHeight="false" outlineLevel="0" collapsed="false">
      <c r="A17154" s="210" t="s">
        <v>33603</v>
      </c>
      <c r="B17154" s="211" t="n">
        <v>8.93</v>
      </c>
    </row>
    <row r="17155" customFormat="false" ht="12.75" hidden="false" customHeight="false" outlineLevel="0" collapsed="false">
      <c r="A17155" s="210" t="s">
        <v>33606</v>
      </c>
      <c r="B17155" s="211" t="n">
        <v>7.73</v>
      </c>
    </row>
    <row r="17156" customFormat="false" ht="12.75" hidden="false" customHeight="false" outlineLevel="0" collapsed="false">
      <c r="A17156" s="210" t="s">
        <v>33607</v>
      </c>
      <c r="B17156" s="211" t="n">
        <v>10.14</v>
      </c>
    </row>
    <row r="17157" customFormat="false" ht="12.75" hidden="false" customHeight="false" outlineLevel="0" collapsed="false">
      <c r="A17157" s="210" t="s">
        <v>33609</v>
      </c>
      <c r="B17157" s="211" t="n">
        <v>8.79</v>
      </c>
    </row>
    <row r="17158" customFormat="false" ht="12.75" hidden="false" customHeight="false" outlineLevel="0" collapsed="false">
      <c r="A17158" s="210" t="s">
        <v>33610</v>
      </c>
      <c r="B17158" s="211" t="n">
        <v>16.23</v>
      </c>
    </row>
    <row r="17159" customFormat="false" ht="12.75" hidden="false" customHeight="false" outlineLevel="0" collapsed="false">
      <c r="A17159" s="210" t="s">
        <v>33612</v>
      </c>
      <c r="B17159" s="211" t="n">
        <v>14.06</v>
      </c>
    </row>
    <row r="17160" customFormat="false" ht="12.75" hidden="false" customHeight="false" outlineLevel="0" collapsed="false">
      <c r="A17160" s="210" t="s">
        <v>33613</v>
      </c>
      <c r="B17160" s="211" t="n">
        <v>20.29</v>
      </c>
    </row>
    <row r="17161" customFormat="false" ht="12.75" hidden="false" customHeight="false" outlineLevel="0" collapsed="false">
      <c r="A17161" s="210" t="s">
        <v>33615</v>
      </c>
      <c r="B17161" s="211" t="n">
        <v>17.58</v>
      </c>
    </row>
    <row r="17162" customFormat="false" ht="12.75" hidden="false" customHeight="false" outlineLevel="0" collapsed="false">
      <c r="A17162" s="210" t="s">
        <v>33616</v>
      </c>
      <c r="B17162" s="211" t="n">
        <v>30.44</v>
      </c>
    </row>
    <row r="17163" customFormat="false" ht="12.75" hidden="false" customHeight="false" outlineLevel="0" collapsed="false">
      <c r="A17163" s="210" t="s">
        <v>33618</v>
      </c>
      <c r="B17163" s="211" t="n">
        <v>26.38</v>
      </c>
    </row>
    <row r="17164" customFormat="false" ht="12.75" hidden="false" customHeight="false" outlineLevel="0" collapsed="false">
      <c r="A17164" s="210" t="s">
        <v>33619</v>
      </c>
      <c r="B17164" s="211" t="n">
        <v>40.59</v>
      </c>
    </row>
    <row r="17165" customFormat="false" ht="12.75" hidden="false" customHeight="false" outlineLevel="0" collapsed="false">
      <c r="A17165" s="210" t="s">
        <v>33621</v>
      </c>
      <c r="B17165" s="211" t="n">
        <v>35.17</v>
      </c>
    </row>
    <row r="17166" customFormat="false" ht="12.75" hidden="false" customHeight="false" outlineLevel="0" collapsed="false">
      <c r="A17166" s="210" t="s">
        <v>33622</v>
      </c>
      <c r="B17166" s="211" t="n">
        <v>3.55</v>
      </c>
    </row>
    <row r="17167" customFormat="false" ht="12.75" hidden="false" customHeight="false" outlineLevel="0" collapsed="false">
      <c r="A17167" s="210" t="s">
        <v>33625</v>
      </c>
      <c r="B17167" s="211" t="n">
        <v>3.07</v>
      </c>
    </row>
    <row r="17168" customFormat="false" ht="12.75" hidden="false" customHeight="false" outlineLevel="0" collapsed="false">
      <c r="A17168" s="210" t="s">
        <v>33626</v>
      </c>
      <c r="B17168" s="211" t="n">
        <v>4.26</v>
      </c>
    </row>
    <row r="17169" customFormat="false" ht="12.75" hidden="false" customHeight="false" outlineLevel="0" collapsed="false">
      <c r="A17169" s="210" t="s">
        <v>33628</v>
      </c>
      <c r="B17169" s="211" t="n">
        <v>3.69</v>
      </c>
    </row>
    <row r="17170" customFormat="false" ht="12.75" hidden="false" customHeight="false" outlineLevel="0" collapsed="false">
      <c r="A17170" s="210" t="s">
        <v>33629</v>
      </c>
      <c r="B17170" s="211" t="n">
        <v>5.27</v>
      </c>
    </row>
    <row r="17171" customFormat="false" ht="12.75" hidden="false" customHeight="false" outlineLevel="0" collapsed="false">
      <c r="A17171" s="210" t="s">
        <v>33631</v>
      </c>
      <c r="B17171" s="211" t="n">
        <v>4.57</v>
      </c>
    </row>
    <row r="17172" customFormat="false" ht="12.75" hidden="false" customHeight="false" outlineLevel="0" collapsed="false">
      <c r="A17172" s="210" t="s">
        <v>33632</v>
      </c>
      <c r="B17172" s="211" t="n">
        <v>6.08</v>
      </c>
    </row>
    <row r="17173" customFormat="false" ht="12.75" hidden="false" customHeight="false" outlineLevel="0" collapsed="false">
      <c r="A17173" s="210" t="s">
        <v>33634</v>
      </c>
      <c r="B17173" s="211" t="n">
        <v>5.27</v>
      </c>
    </row>
    <row r="17174" customFormat="false" ht="12.75" hidden="false" customHeight="false" outlineLevel="0" collapsed="false">
      <c r="A17174" s="210" t="s">
        <v>33635</v>
      </c>
      <c r="B17174" s="211" t="n">
        <v>7.1</v>
      </c>
    </row>
    <row r="17175" customFormat="false" ht="12.75" hidden="false" customHeight="false" outlineLevel="0" collapsed="false">
      <c r="A17175" s="210" t="s">
        <v>33637</v>
      </c>
      <c r="B17175" s="211" t="n">
        <v>6.15</v>
      </c>
    </row>
    <row r="17176" customFormat="false" ht="12.75" hidden="false" customHeight="false" outlineLevel="0" collapsed="false">
      <c r="A17176" s="210" t="s">
        <v>33638</v>
      </c>
      <c r="B17176" s="211" t="n">
        <v>11.36</v>
      </c>
    </row>
    <row r="17177" customFormat="false" ht="12.75" hidden="false" customHeight="false" outlineLevel="0" collapsed="false">
      <c r="A17177" s="210" t="s">
        <v>33640</v>
      </c>
      <c r="B17177" s="211" t="n">
        <v>9.84</v>
      </c>
    </row>
    <row r="17178" customFormat="false" ht="12.75" hidden="false" customHeight="false" outlineLevel="0" collapsed="false">
      <c r="A17178" s="210" t="s">
        <v>33641</v>
      </c>
      <c r="B17178" s="211" t="n">
        <v>14.2</v>
      </c>
    </row>
    <row r="17179" customFormat="false" ht="12.75" hidden="false" customHeight="false" outlineLevel="0" collapsed="false">
      <c r="A17179" s="210" t="s">
        <v>33643</v>
      </c>
      <c r="B17179" s="211" t="n">
        <v>12.31</v>
      </c>
    </row>
    <row r="17180" customFormat="false" ht="12.75" hidden="false" customHeight="false" outlineLevel="0" collapsed="false">
      <c r="A17180" s="210" t="s">
        <v>33644</v>
      </c>
      <c r="B17180" s="211" t="n">
        <v>22.32</v>
      </c>
    </row>
    <row r="17181" customFormat="false" ht="12.75" hidden="false" customHeight="false" outlineLevel="0" collapsed="false">
      <c r="A17181" s="210" t="s">
        <v>33646</v>
      </c>
      <c r="B17181" s="211" t="n">
        <v>19.34</v>
      </c>
    </row>
    <row r="17182" customFormat="false" ht="12.75" hidden="false" customHeight="false" outlineLevel="0" collapsed="false">
      <c r="A17182" s="210" t="s">
        <v>33647</v>
      </c>
      <c r="B17182" s="211" t="n">
        <v>28.41</v>
      </c>
    </row>
    <row r="17183" customFormat="false" ht="12.75" hidden="false" customHeight="false" outlineLevel="0" collapsed="false">
      <c r="A17183" s="210" t="s">
        <v>33649</v>
      </c>
      <c r="B17183" s="211" t="n">
        <v>24.62</v>
      </c>
    </row>
    <row r="17184" customFormat="false" ht="12.75" hidden="false" customHeight="false" outlineLevel="0" collapsed="false">
      <c r="A17184" s="210" t="s">
        <v>33650</v>
      </c>
      <c r="B17184" s="211" t="n">
        <v>1.62</v>
      </c>
    </row>
    <row r="17185" customFormat="false" ht="12.75" hidden="false" customHeight="false" outlineLevel="0" collapsed="false">
      <c r="A17185" s="210" t="s">
        <v>33653</v>
      </c>
      <c r="B17185" s="211" t="n">
        <v>1.4</v>
      </c>
    </row>
    <row r="17186" customFormat="false" ht="12.75" hidden="false" customHeight="false" outlineLevel="0" collapsed="false">
      <c r="A17186" s="210" t="s">
        <v>33654</v>
      </c>
      <c r="B17186" s="211" t="n">
        <v>2.02</v>
      </c>
    </row>
    <row r="17187" customFormat="false" ht="12.75" hidden="false" customHeight="false" outlineLevel="0" collapsed="false">
      <c r="A17187" s="210" t="s">
        <v>33656</v>
      </c>
      <c r="B17187" s="211" t="n">
        <v>1.75</v>
      </c>
    </row>
    <row r="17188" customFormat="false" ht="12.75" hidden="false" customHeight="false" outlineLevel="0" collapsed="false">
      <c r="A17188" s="210" t="s">
        <v>33657</v>
      </c>
      <c r="B17188" s="211" t="n">
        <v>2.43</v>
      </c>
    </row>
    <row r="17189" customFormat="false" ht="12.75" hidden="false" customHeight="false" outlineLevel="0" collapsed="false">
      <c r="A17189" s="210" t="s">
        <v>33659</v>
      </c>
      <c r="B17189" s="211" t="n">
        <v>2.11</v>
      </c>
    </row>
    <row r="17190" customFormat="false" ht="12.75" hidden="false" customHeight="false" outlineLevel="0" collapsed="false">
      <c r="A17190" s="210" t="s">
        <v>33660</v>
      </c>
      <c r="B17190" s="211" t="n">
        <v>2.84</v>
      </c>
    </row>
    <row r="17191" customFormat="false" ht="12.75" hidden="false" customHeight="false" outlineLevel="0" collapsed="false">
      <c r="A17191" s="210" t="s">
        <v>33662</v>
      </c>
      <c r="B17191" s="211" t="n">
        <v>2.46</v>
      </c>
    </row>
    <row r="17192" customFormat="false" ht="12.75" hidden="false" customHeight="false" outlineLevel="0" collapsed="false">
      <c r="A17192" s="210" t="s">
        <v>33663</v>
      </c>
      <c r="B17192" s="211" t="n">
        <v>6.49</v>
      </c>
    </row>
    <row r="17193" customFormat="false" ht="12.75" hidden="false" customHeight="false" outlineLevel="0" collapsed="false">
      <c r="A17193" s="210" t="s">
        <v>33666</v>
      </c>
      <c r="B17193" s="211" t="n">
        <v>5.62</v>
      </c>
    </row>
    <row r="17194" customFormat="false" ht="12.75" hidden="false" customHeight="false" outlineLevel="0" collapsed="false">
      <c r="A17194" s="210" t="s">
        <v>33667</v>
      </c>
      <c r="B17194" s="211" t="n">
        <v>8.11</v>
      </c>
    </row>
    <row r="17195" customFormat="false" ht="12.75" hidden="false" customHeight="false" outlineLevel="0" collapsed="false">
      <c r="A17195" s="210" t="s">
        <v>33669</v>
      </c>
      <c r="B17195" s="211" t="n">
        <v>7.03</v>
      </c>
    </row>
    <row r="17196" customFormat="false" ht="12.75" hidden="false" customHeight="false" outlineLevel="0" collapsed="false">
      <c r="A17196" s="210" t="s">
        <v>33670</v>
      </c>
      <c r="B17196" s="211" t="n">
        <v>12.17</v>
      </c>
    </row>
    <row r="17197" customFormat="false" ht="12.75" hidden="false" customHeight="false" outlineLevel="0" collapsed="false">
      <c r="A17197" s="210" t="s">
        <v>33672</v>
      </c>
      <c r="B17197" s="211" t="n">
        <v>10.55</v>
      </c>
    </row>
    <row r="17198" customFormat="false" ht="12.75" hidden="false" customHeight="false" outlineLevel="0" collapsed="false">
      <c r="A17198" s="210" t="s">
        <v>33673</v>
      </c>
      <c r="B17198" s="211" t="n">
        <v>16.23</v>
      </c>
    </row>
    <row r="17199" customFormat="false" ht="12.75" hidden="false" customHeight="false" outlineLevel="0" collapsed="false">
      <c r="A17199" s="210" t="s">
        <v>33675</v>
      </c>
      <c r="B17199" s="211" t="n">
        <v>14.06</v>
      </c>
    </row>
    <row r="17200" customFormat="false" ht="12.75" hidden="false" customHeight="false" outlineLevel="0" collapsed="false">
      <c r="A17200" s="210" t="s">
        <v>33676</v>
      </c>
      <c r="B17200" s="211" t="n">
        <v>20.29</v>
      </c>
    </row>
    <row r="17201" customFormat="false" ht="12.75" hidden="false" customHeight="false" outlineLevel="0" collapsed="false">
      <c r="A17201" s="210" t="s">
        <v>33678</v>
      </c>
      <c r="B17201" s="211" t="n">
        <v>17.58</v>
      </c>
    </row>
    <row r="17202" customFormat="false" ht="12.75" hidden="false" customHeight="false" outlineLevel="0" collapsed="false">
      <c r="A17202" s="210" t="s">
        <v>33679</v>
      </c>
      <c r="B17202" s="211" t="n">
        <v>24.35</v>
      </c>
    </row>
    <row r="17203" customFormat="false" ht="12.75" hidden="false" customHeight="false" outlineLevel="0" collapsed="false">
      <c r="A17203" s="210" t="s">
        <v>33681</v>
      </c>
      <c r="B17203" s="211" t="n">
        <v>21.1</v>
      </c>
    </row>
    <row r="17204" customFormat="false" ht="12.75" hidden="false" customHeight="false" outlineLevel="0" collapsed="false">
      <c r="A17204" s="210" t="s">
        <v>33682</v>
      </c>
      <c r="B17204" s="211" t="n">
        <v>28.41</v>
      </c>
    </row>
    <row r="17205" customFormat="false" ht="12.75" hidden="false" customHeight="false" outlineLevel="0" collapsed="false">
      <c r="A17205" s="210" t="s">
        <v>33684</v>
      </c>
      <c r="B17205" s="211" t="n">
        <v>24.62</v>
      </c>
    </row>
    <row r="17206" customFormat="false" ht="12.75" hidden="false" customHeight="false" outlineLevel="0" collapsed="false">
      <c r="A17206" s="210" t="s">
        <v>33685</v>
      </c>
      <c r="B17206" s="211" t="n">
        <v>32.47</v>
      </c>
    </row>
    <row r="17207" customFormat="false" ht="12.75" hidden="false" customHeight="false" outlineLevel="0" collapsed="false">
      <c r="A17207" s="210" t="s">
        <v>33687</v>
      </c>
      <c r="B17207" s="211" t="n">
        <v>28.13</v>
      </c>
    </row>
    <row r="17208" customFormat="false" ht="12.75" hidden="false" customHeight="false" outlineLevel="0" collapsed="false">
      <c r="A17208" s="210" t="s">
        <v>33688</v>
      </c>
      <c r="B17208" s="211" t="n">
        <v>36.53</v>
      </c>
    </row>
    <row r="17209" customFormat="false" ht="12.75" hidden="false" customHeight="false" outlineLevel="0" collapsed="false">
      <c r="A17209" s="210" t="s">
        <v>33690</v>
      </c>
      <c r="B17209" s="211" t="n">
        <v>31.65</v>
      </c>
    </row>
    <row r="17210" customFormat="false" ht="12.75" hidden="false" customHeight="false" outlineLevel="0" collapsed="false">
      <c r="A17210" s="210" t="s">
        <v>33691</v>
      </c>
      <c r="B17210" s="211" t="n">
        <v>7.06</v>
      </c>
    </row>
    <row r="17211" customFormat="false" ht="12.75" hidden="false" customHeight="false" outlineLevel="0" collapsed="false">
      <c r="A17211" s="210" t="s">
        <v>33694</v>
      </c>
      <c r="B17211" s="211" t="n">
        <v>6.14</v>
      </c>
    </row>
    <row r="17212" customFormat="false" ht="12.75" hidden="false" customHeight="false" outlineLevel="0" collapsed="false">
      <c r="A17212" s="210" t="s">
        <v>33695</v>
      </c>
      <c r="B17212" s="211" t="n">
        <v>8.07</v>
      </c>
    </row>
    <row r="17213" customFormat="false" ht="12.75" hidden="false" customHeight="false" outlineLevel="0" collapsed="false">
      <c r="A17213" s="210" t="s">
        <v>33697</v>
      </c>
      <c r="B17213" s="211" t="n">
        <v>7.03</v>
      </c>
    </row>
    <row r="17214" customFormat="false" ht="12.75" hidden="false" customHeight="false" outlineLevel="0" collapsed="false">
      <c r="A17214" s="210" t="s">
        <v>33698</v>
      </c>
      <c r="B17214" s="211" t="n">
        <v>10.12</v>
      </c>
    </row>
    <row r="17215" customFormat="false" ht="12.75" hidden="false" customHeight="false" outlineLevel="0" collapsed="false">
      <c r="A17215" s="210" t="s">
        <v>33700</v>
      </c>
      <c r="B17215" s="211" t="n">
        <v>8.81</v>
      </c>
    </row>
    <row r="17216" customFormat="false" ht="12.75" hidden="false" customHeight="false" outlineLevel="0" collapsed="false">
      <c r="A17216" s="210" t="s">
        <v>33701</v>
      </c>
      <c r="B17216" s="211" t="n">
        <v>15.19</v>
      </c>
    </row>
    <row r="17217" customFormat="false" ht="12.75" hidden="false" customHeight="false" outlineLevel="0" collapsed="false">
      <c r="A17217" s="210" t="s">
        <v>33703</v>
      </c>
      <c r="B17217" s="211" t="n">
        <v>13.24</v>
      </c>
    </row>
    <row r="17218" customFormat="false" ht="12.75" hidden="false" customHeight="false" outlineLevel="0" collapsed="false">
      <c r="A17218" s="210" t="s">
        <v>33704</v>
      </c>
      <c r="B17218" s="211" t="n">
        <v>20.51</v>
      </c>
    </row>
    <row r="17219" customFormat="false" ht="12.75" hidden="false" customHeight="false" outlineLevel="0" collapsed="false">
      <c r="A17219" s="210" t="s">
        <v>33706</v>
      </c>
      <c r="B17219" s="211" t="n">
        <v>17.91</v>
      </c>
    </row>
    <row r="17220" customFormat="false" ht="12.75" hidden="false" customHeight="false" outlineLevel="0" collapsed="false">
      <c r="A17220" s="210" t="s">
        <v>33707</v>
      </c>
      <c r="B17220" s="211" t="n">
        <v>25.76</v>
      </c>
    </row>
    <row r="17221" customFormat="false" ht="12.75" hidden="false" customHeight="false" outlineLevel="0" collapsed="false">
      <c r="A17221" s="210" t="s">
        <v>33709</v>
      </c>
      <c r="B17221" s="211" t="n">
        <v>22.5</v>
      </c>
    </row>
    <row r="17222" customFormat="false" ht="12.75" hidden="false" customHeight="false" outlineLevel="0" collapsed="false">
      <c r="A17222" s="210" t="s">
        <v>33710</v>
      </c>
      <c r="B17222" s="211" t="n">
        <v>32.18</v>
      </c>
    </row>
    <row r="17223" customFormat="false" ht="12.75" hidden="false" customHeight="false" outlineLevel="0" collapsed="false">
      <c r="A17223" s="210" t="s">
        <v>33712</v>
      </c>
      <c r="B17223" s="211" t="n">
        <v>28.12</v>
      </c>
    </row>
    <row r="17224" customFormat="false" ht="12.75" hidden="false" customHeight="false" outlineLevel="0" collapsed="false">
      <c r="A17224" s="210" t="s">
        <v>33713</v>
      </c>
      <c r="B17224" s="211" t="n">
        <v>36.17</v>
      </c>
    </row>
    <row r="17225" customFormat="false" ht="12.75" hidden="false" customHeight="false" outlineLevel="0" collapsed="false">
      <c r="A17225" s="210" t="s">
        <v>33715</v>
      </c>
      <c r="B17225" s="211" t="n">
        <v>31.62</v>
      </c>
    </row>
    <row r="17226" customFormat="false" ht="12.75" hidden="false" customHeight="false" outlineLevel="0" collapsed="false">
      <c r="A17226" s="210" t="s">
        <v>33716</v>
      </c>
      <c r="B17226" s="211" t="n">
        <v>46.42</v>
      </c>
    </row>
    <row r="17227" customFormat="false" ht="12.75" hidden="false" customHeight="false" outlineLevel="0" collapsed="false">
      <c r="A17227" s="210" t="s">
        <v>33718</v>
      </c>
      <c r="B17227" s="211" t="n">
        <v>40.57</v>
      </c>
    </row>
    <row r="17228" customFormat="false" ht="12.75" hidden="false" customHeight="false" outlineLevel="0" collapsed="false">
      <c r="A17228" s="210" t="s">
        <v>33719</v>
      </c>
      <c r="B17228" s="211" t="n">
        <v>13.07</v>
      </c>
    </row>
    <row r="17229" customFormat="false" ht="12.75" hidden="false" customHeight="false" outlineLevel="0" collapsed="false">
      <c r="A17229" s="210" t="s">
        <v>33722</v>
      </c>
      <c r="B17229" s="211" t="n">
        <v>11.36</v>
      </c>
    </row>
    <row r="17230" customFormat="false" ht="12.75" hidden="false" customHeight="false" outlineLevel="0" collapsed="false">
      <c r="A17230" s="210" t="s">
        <v>33723</v>
      </c>
      <c r="B17230" s="211" t="n">
        <v>63.89</v>
      </c>
    </row>
    <row r="17231" customFormat="false" ht="12.75" hidden="false" customHeight="false" outlineLevel="0" collapsed="false">
      <c r="A17231" s="210" t="s">
        <v>33726</v>
      </c>
      <c r="B17231" s="211" t="n">
        <v>55.4</v>
      </c>
    </row>
    <row r="17232" customFormat="false" ht="12.75" hidden="false" customHeight="false" outlineLevel="0" collapsed="false">
      <c r="A17232" s="210" t="s">
        <v>33727</v>
      </c>
      <c r="B17232" s="211" t="n">
        <v>21.09</v>
      </c>
    </row>
    <row r="17233" customFormat="false" ht="12.75" hidden="false" customHeight="false" outlineLevel="0" collapsed="false">
      <c r="A17233" s="210" t="s">
        <v>33729</v>
      </c>
      <c r="B17233" s="211" t="n">
        <v>18.38</v>
      </c>
    </row>
    <row r="17234" customFormat="false" ht="12.75" hidden="false" customHeight="false" outlineLevel="0" collapsed="false">
      <c r="A17234" s="210" t="s">
        <v>33730</v>
      </c>
      <c r="B17234" s="211" t="n">
        <v>101.78</v>
      </c>
    </row>
    <row r="17235" customFormat="false" ht="12.75" hidden="false" customHeight="false" outlineLevel="0" collapsed="false">
      <c r="A17235" s="210" t="s">
        <v>33732</v>
      </c>
      <c r="B17235" s="211" t="n">
        <v>88.3</v>
      </c>
    </row>
    <row r="17236" customFormat="false" ht="12.75" hidden="false" customHeight="false" outlineLevel="0" collapsed="false">
      <c r="A17236" s="210" t="s">
        <v>33733</v>
      </c>
      <c r="B17236" s="211" t="n">
        <v>30.65</v>
      </c>
    </row>
    <row r="17237" customFormat="false" ht="12.75" hidden="false" customHeight="false" outlineLevel="0" collapsed="false">
      <c r="A17237" s="210" t="s">
        <v>33735</v>
      </c>
      <c r="B17237" s="211" t="n">
        <v>26.77</v>
      </c>
    </row>
    <row r="17238" customFormat="false" ht="12.75" hidden="false" customHeight="false" outlineLevel="0" collapsed="false">
      <c r="A17238" s="210" t="s">
        <v>33736</v>
      </c>
      <c r="B17238" s="211" t="n">
        <v>145.93</v>
      </c>
    </row>
    <row r="17239" customFormat="false" ht="12.75" hidden="false" customHeight="false" outlineLevel="0" collapsed="false">
      <c r="A17239" s="210" t="s">
        <v>33738</v>
      </c>
      <c r="B17239" s="211" t="n">
        <v>126.66</v>
      </c>
    </row>
    <row r="17240" customFormat="false" ht="12.75" hidden="false" customHeight="false" outlineLevel="0" collapsed="false">
      <c r="A17240" s="210" t="s">
        <v>33739</v>
      </c>
      <c r="B17240" s="211" t="n">
        <v>17.76</v>
      </c>
    </row>
    <row r="17241" customFormat="false" ht="12.75" hidden="false" customHeight="false" outlineLevel="0" collapsed="false">
      <c r="A17241" s="210" t="s">
        <v>33743</v>
      </c>
      <c r="B17241" s="211" t="n">
        <v>15.52</v>
      </c>
    </row>
    <row r="17242" customFormat="false" ht="12.75" hidden="false" customHeight="false" outlineLevel="0" collapsed="false">
      <c r="A17242" s="210" t="s">
        <v>33744</v>
      </c>
      <c r="B17242" s="211" t="n">
        <v>19.61</v>
      </c>
    </row>
    <row r="17243" customFormat="false" ht="12.75" hidden="false" customHeight="false" outlineLevel="0" collapsed="false">
      <c r="A17243" s="210" t="s">
        <v>33746</v>
      </c>
      <c r="B17243" s="211" t="n">
        <v>17.13</v>
      </c>
    </row>
    <row r="17244" customFormat="false" ht="12.75" hidden="false" customHeight="false" outlineLevel="0" collapsed="false">
      <c r="A17244" s="210" t="s">
        <v>33747</v>
      </c>
      <c r="B17244" s="211" t="n">
        <v>24.02</v>
      </c>
    </row>
    <row r="17245" customFormat="false" ht="12.75" hidden="false" customHeight="false" outlineLevel="0" collapsed="false">
      <c r="A17245" s="210" t="s">
        <v>33750</v>
      </c>
      <c r="B17245" s="211" t="n">
        <v>21.03</v>
      </c>
    </row>
    <row r="17246" customFormat="false" ht="12.75" hidden="false" customHeight="false" outlineLevel="0" collapsed="false">
      <c r="A17246" s="210" t="s">
        <v>33751</v>
      </c>
      <c r="B17246" s="211" t="n">
        <v>28.29</v>
      </c>
    </row>
    <row r="17247" customFormat="false" ht="12.75" hidden="false" customHeight="false" outlineLevel="0" collapsed="false">
      <c r="A17247" s="210" t="s">
        <v>33754</v>
      </c>
      <c r="B17247" s="211" t="n">
        <v>24.78</v>
      </c>
    </row>
    <row r="17248" customFormat="false" ht="12.75" hidden="false" customHeight="false" outlineLevel="0" collapsed="false">
      <c r="A17248" s="210" t="s">
        <v>33755</v>
      </c>
      <c r="B17248" s="211" t="n">
        <v>37.27</v>
      </c>
    </row>
    <row r="17249" customFormat="false" ht="12.75" hidden="false" customHeight="false" outlineLevel="0" collapsed="false">
      <c r="A17249" s="210" t="s">
        <v>33757</v>
      </c>
      <c r="B17249" s="211" t="n">
        <v>32.6</v>
      </c>
    </row>
    <row r="17250" customFormat="false" ht="12.75" hidden="false" customHeight="false" outlineLevel="0" collapsed="false">
      <c r="A17250" s="210" t="s">
        <v>33758</v>
      </c>
      <c r="B17250" s="211" t="n">
        <v>64.3</v>
      </c>
    </row>
    <row r="17251" customFormat="false" ht="12.75" hidden="false" customHeight="false" outlineLevel="0" collapsed="false">
      <c r="A17251" s="210" t="s">
        <v>33760</v>
      </c>
      <c r="B17251" s="211" t="n">
        <v>56.28</v>
      </c>
    </row>
    <row r="17252" customFormat="false" ht="12.75" hidden="false" customHeight="false" outlineLevel="0" collapsed="false">
      <c r="A17252" s="210" t="s">
        <v>33761</v>
      </c>
      <c r="B17252" s="211" t="n">
        <v>105.79</v>
      </c>
    </row>
    <row r="17253" customFormat="false" ht="12.75" hidden="false" customHeight="false" outlineLevel="0" collapsed="false">
      <c r="A17253" s="210" t="s">
        <v>33763</v>
      </c>
      <c r="B17253" s="211" t="n">
        <v>92.42</v>
      </c>
    </row>
    <row r="17254" customFormat="false" ht="12.75" hidden="false" customHeight="false" outlineLevel="0" collapsed="false">
      <c r="A17254" s="210" t="s">
        <v>33764</v>
      </c>
      <c r="B17254" s="211" t="n">
        <v>119.8</v>
      </c>
    </row>
    <row r="17255" customFormat="false" ht="12.75" hidden="false" customHeight="false" outlineLevel="0" collapsed="false">
      <c r="A17255" s="210" t="s">
        <v>33766</v>
      </c>
      <c r="B17255" s="211" t="n">
        <v>104.97</v>
      </c>
    </row>
    <row r="17256" customFormat="false" ht="12.75" hidden="false" customHeight="false" outlineLevel="0" collapsed="false">
      <c r="A17256" s="210" t="s">
        <v>33767</v>
      </c>
      <c r="B17256" s="211" t="n">
        <v>147.75</v>
      </c>
    </row>
    <row r="17257" customFormat="false" ht="12.75" hidden="false" customHeight="false" outlineLevel="0" collapsed="false">
      <c r="A17257" s="210" t="s">
        <v>33769</v>
      </c>
      <c r="B17257" s="211" t="n">
        <v>129.79</v>
      </c>
    </row>
    <row r="17258" customFormat="false" ht="12.75" hidden="false" customHeight="false" outlineLevel="0" collapsed="false">
      <c r="A17258" s="210" t="s">
        <v>33770</v>
      </c>
      <c r="B17258" s="211" t="n">
        <v>29.82</v>
      </c>
    </row>
    <row r="17259" customFormat="false" ht="12.75" hidden="false" customHeight="false" outlineLevel="0" collapsed="false">
      <c r="A17259" s="210" t="s">
        <v>33777</v>
      </c>
      <c r="B17259" s="211" t="n">
        <v>29.01</v>
      </c>
    </row>
    <row r="17260" customFormat="false" ht="12.75" hidden="false" customHeight="false" outlineLevel="0" collapsed="false">
      <c r="A17260" s="210" t="s">
        <v>33778</v>
      </c>
      <c r="B17260" s="211" t="n">
        <v>37.5</v>
      </c>
    </row>
    <row r="17261" customFormat="false" ht="12.75" hidden="false" customHeight="false" outlineLevel="0" collapsed="false">
      <c r="A17261" s="210" t="s">
        <v>33782</v>
      </c>
      <c r="B17261" s="211" t="n">
        <v>36.58</v>
      </c>
    </row>
    <row r="17262" customFormat="false" ht="12.75" hidden="false" customHeight="false" outlineLevel="0" collapsed="false">
      <c r="A17262" s="210" t="s">
        <v>33783</v>
      </c>
      <c r="B17262" s="211" t="n">
        <v>40.8</v>
      </c>
    </row>
    <row r="17263" customFormat="false" ht="12.75" hidden="false" customHeight="false" outlineLevel="0" collapsed="false">
      <c r="A17263" s="210" t="s">
        <v>33789</v>
      </c>
      <c r="B17263" s="211" t="n">
        <v>39.72</v>
      </c>
    </row>
    <row r="17264" customFormat="false" ht="12.75" hidden="false" customHeight="false" outlineLevel="0" collapsed="false">
      <c r="A17264" s="210" t="s">
        <v>33790</v>
      </c>
      <c r="B17264" s="211" t="n">
        <v>46.69</v>
      </c>
    </row>
    <row r="17265" customFormat="false" ht="12.75" hidden="false" customHeight="false" outlineLevel="0" collapsed="false">
      <c r="A17265" s="210" t="s">
        <v>33797</v>
      </c>
      <c r="B17265" s="211" t="n">
        <v>45.5</v>
      </c>
    </row>
    <row r="17266" customFormat="false" ht="12.75" hidden="false" customHeight="false" outlineLevel="0" collapsed="false">
      <c r="A17266" s="210" t="s">
        <v>33798</v>
      </c>
      <c r="B17266" s="211" t="n">
        <v>50.72</v>
      </c>
    </row>
    <row r="17267" customFormat="false" ht="12.75" hidden="false" customHeight="false" outlineLevel="0" collapsed="false">
      <c r="A17267" s="210" t="s">
        <v>33801</v>
      </c>
      <c r="B17267" s="211" t="n">
        <v>49.48</v>
      </c>
    </row>
    <row r="17268" customFormat="false" ht="12.75" hidden="false" customHeight="false" outlineLevel="0" collapsed="false">
      <c r="A17268" s="210" t="s">
        <v>33802</v>
      </c>
      <c r="B17268" s="211" t="n">
        <v>83.88</v>
      </c>
    </row>
    <row r="17269" customFormat="false" ht="12.75" hidden="false" customHeight="false" outlineLevel="0" collapsed="false">
      <c r="A17269" s="210" t="s">
        <v>33805</v>
      </c>
      <c r="B17269" s="211" t="n">
        <v>82.53</v>
      </c>
    </row>
    <row r="17270" customFormat="false" ht="12.75" hidden="false" customHeight="false" outlineLevel="0" collapsed="false">
      <c r="A17270" s="210" t="s">
        <v>33806</v>
      </c>
      <c r="B17270" s="211" t="n">
        <v>93.08</v>
      </c>
    </row>
    <row r="17271" customFormat="false" ht="12.75" hidden="false" customHeight="false" outlineLevel="0" collapsed="false">
      <c r="A17271" s="210" t="s">
        <v>33812</v>
      </c>
      <c r="B17271" s="211" t="n">
        <v>91.56</v>
      </c>
    </row>
    <row r="17272" customFormat="false" ht="12.75" hidden="false" customHeight="false" outlineLevel="0" collapsed="false">
      <c r="A17272" s="210" t="s">
        <v>33813</v>
      </c>
      <c r="B17272" s="211" t="n">
        <v>102.01</v>
      </c>
    </row>
    <row r="17273" customFormat="false" ht="12.75" hidden="false" customHeight="false" outlineLevel="0" collapsed="false">
      <c r="A17273" s="210" t="s">
        <v>33815</v>
      </c>
      <c r="B17273" s="211" t="n">
        <v>100.39</v>
      </c>
    </row>
    <row r="17274" customFormat="false" ht="12.75" hidden="false" customHeight="false" outlineLevel="0" collapsed="false">
      <c r="A17274" s="210" t="s">
        <v>33816</v>
      </c>
      <c r="B17274" s="211" t="n">
        <v>126.41</v>
      </c>
    </row>
    <row r="17275" customFormat="false" ht="12.75" hidden="false" customHeight="false" outlineLevel="0" collapsed="false">
      <c r="A17275" s="210" t="s">
        <v>33818</v>
      </c>
      <c r="B17275" s="211" t="n">
        <v>124.51</v>
      </c>
    </row>
    <row r="17276" customFormat="false" ht="12.75" hidden="false" customHeight="false" outlineLevel="0" collapsed="false">
      <c r="A17276" s="210" t="s">
        <v>33819</v>
      </c>
      <c r="B17276" s="211" t="n">
        <v>23.68</v>
      </c>
    </row>
    <row r="17277" customFormat="false" ht="12.75" hidden="false" customHeight="false" outlineLevel="0" collapsed="false">
      <c r="A17277" s="210" t="s">
        <v>33822</v>
      </c>
      <c r="B17277" s="211" t="n">
        <v>23.68</v>
      </c>
    </row>
    <row r="17278" customFormat="false" ht="12.75" hidden="false" customHeight="false" outlineLevel="0" collapsed="false">
      <c r="A17278" s="210" t="s">
        <v>33823</v>
      </c>
      <c r="B17278" s="211" t="n">
        <v>24.87</v>
      </c>
    </row>
    <row r="17279" customFormat="false" ht="12.75" hidden="false" customHeight="false" outlineLevel="0" collapsed="false">
      <c r="A17279" s="210" t="s">
        <v>33826</v>
      </c>
      <c r="B17279" s="211" t="n">
        <v>24.87</v>
      </c>
    </row>
    <row r="17280" customFormat="false" ht="12.75" hidden="false" customHeight="false" outlineLevel="0" collapsed="false">
      <c r="A17280" s="210" t="s">
        <v>33827</v>
      </c>
      <c r="B17280" s="211" t="n">
        <v>29.1</v>
      </c>
    </row>
    <row r="17281" customFormat="false" ht="12.75" hidden="false" customHeight="false" outlineLevel="0" collapsed="false">
      <c r="A17281" s="210" t="s">
        <v>33830</v>
      </c>
      <c r="B17281" s="211" t="n">
        <v>29.1</v>
      </c>
    </row>
    <row r="17282" customFormat="false" ht="12.75" hidden="false" customHeight="false" outlineLevel="0" collapsed="false">
      <c r="A17282" s="210" t="s">
        <v>33831</v>
      </c>
      <c r="B17282" s="211" t="n">
        <v>18.78</v>
      </c>
    </row>
    <row r="17283" customFormat="false" ht="12.75" hidden="false" customHeight="false" outlineLevel="0" collapsed="false">
      <c r="A17283" s="210" t="s">
        <v>33834</v>
      </c>
      <c r="B17283" s="211" t="n">
        <v>18.78</v>
      </c>
    </row>
    <row r="17284" customFormat="false" ht="12.75" hidden="false" customHeight="false" outlineLevel="0" collapsed="false">
      <c r="A17284" s="210" t="s">
        <v>33835</v>
      </c>
      <c r="B17284" s="211" t="n">
        <v>21.57</v>
      </c>
    </row>
    <row r="17285" customFormat="false" ht="12.75" hidden="false" customHeight="false" outlineLevel="0" collapsed="false">
      <c r="A17285" s="210" t="s">
        <v>33838</v>
      </c>
      <c r="B17285" s="211" t="n">
        <v>21.57</v>
      </c>
    </row>
    <row r="17286" customFormat="false" ht="12.75" hidden="false" customHeight="false" outlineLevel="0" collapsed="false">
      <c r="A17286" s="210" t="s">
        <v>33839</v>
      </c>
      <c r="B17286" s="211" t="n">
        <v>22.77</v>
      </c>
    </row>
    <row r="17287" customFormat="false" ht="12.75" hidden="false" customHeight="false" outlineLevel="0" collapsed="false">
      <c r="A17287" s="210" t="s">
        <v>33842</v>
      </c>
      <c r="B17287" s="211" t="n">
        <v>22.77</v>
      </c>
    </row>
    <row r="17288" customFormat="false" ht="12.75" hidden="false" customHeight="false" outlineLevel="0" collapsed="false">
      <c r="A17288" s="210" t="s">
        <v>33843</v>
      </c>
      <c r="B17288" s="211" t="n">
        <v>1850.43</v>
      </c>
    </row>
    <row r="17289" customFormat="false" ht="12.75" hidden="false" customHeight="false" outlineLevel="0" collapsed="false">
      <c r="A17289" s="210" t="s">
        <v>33848</v>
      </c>
      <c r="B17289" s="211" t="n">
        <v>1718.85</v>
      </c>
    </row>
    <row r="17290" customFormat="false" ht="12.75" hidden="false" customHeight="false" outlineLevel="0" collapsed="false">
      <c r="A17290" s="210" t="s">
        <v>33849</v>
      </c>
      <c r="B17290" s="211" t="n">
        <v>2057.7</v>
      </c>
    </row>
    <row r="17291" customFormat="false" ht="12.75" hidden="false" customHeight="false" outlineLevel="0" collapsed="false">
      <c r="A17291" s="210" t="s">
        <v>33852</v>
      </c>
      <c r="B17291" s="211" t="n">
        <v>1926.16</v>
      </c>
    </row>
    <row r="17292" customFormat="false" ht="12.75" hidden="false" customHeight="false" outlineLevel="0" collapsed="false">
      <c r="A17292" s="210" t="s">
        <v>33853</v>
      </c>
      <c r="B17292" s="211" t="n">
        <v>2669.63</v>
      </c>
    </row>
    <row r="17293" customFormat="false" ht="12.75" hidden="false" customHeight="false" outlineLevel="0" collapsed="false">
      <c r="A17293" s="210" t="s">
        <v>33856</v>
      </c>
      <c r="B17293" s="211" t="n">
        <v>2455.15</v>
      </c>
    </row>
    <row r="17294" customFormat="false" ht="12.75" hidden="false" customHeight="false" outlineLevel="0" collapsed="false">
      <c r="A17294" s="210" t="s">
        <v>33857</v>
      </c>
      <c r="B17294" s="211" t="n">
        <v>2919.93</v>
      </c>
    </row>
    <row r="17295" customFormat="false" ht="12.75" hidden="false" customHeight="false" outlineLevel="0" collapsed="false">
      <c r="A17295" s="210" t="s">
        <v>33860</v>
      </c>
      <c r="B17295" s="211" t="n">
        <v>2705.46</v>
      </c>
    </row>
    <row r="17296" customFormat="false" ht="12.75" hidden="false" customHeight="false" outlineLevel="0" collapsed="false">
      <c r="A17296" s="210" t="s">
        <v>33861</v>
      </c>
      <c r="B17296" s="211" t="n">
        <v>3744.82</v>
      </c>
    </row>
    <row r="17297" customFormat="false" ht="12.75" hidden="false" customHeight="false" outlineLevel="0" collapsed="false">
      <c r="A17297" s="210" t="s">
        <v>33865</v>
      </c>
      <c r="B17297" s="211" t="n">
        <v>3442.2</v>
      </c>
    </row>
    <row r="17298" customFormat="false" ht="12.75" hidden="false" customHeight="false" outlineLevel="0" collapsed="false">
      <c r="A17298" s="210" t="s">
        <v>33866</v>
      </c>
      <c r="B17298" s="211" t="n">
        <v>3918.94</v>
      </c>
    </row>
    <row r="17299" customFormat="false" ht="12.75" hidden="false" customHeight="false" outlineLevel="0" collapsed="false">
      <c r="A17299" s="210" t="s">
        <v>33870</v>
      </c>
      <c r="B17299" s="211" t="n">
        <v>3619.74</v>
      </c>
    </row>
    <row r="17300" customFormat="false" ht="12.75" hidden="false" customHeight="false" outlineLevel="0" collapsed="false">
      <c r="A17300" s="210" t="s">
        <v>33871</v>
      </c>
      <c r="B17300" s="211" t="n">
        <v>4546.99</v>
      </c>
    </row>
    <row r="17301" customFormat="false" ht="12.75" hidden="false" customHeight="false" outlineLevel="0" collapsed="false">
      <c r="A17301" s="210" t="s">
        <v>33875</v>
      </c>
      <c r="B17301" s="211" t="n">
        <v>4227.26</v>
      </c>
    </row>
    <row r="17302" customFormat="false" ht="12.75" hidden="false" customHeight="false" outlineLevel="0" collapsed="false">
      <c r="A17302" s="210" t="s">
        <v>33876</v>
      </c>
      <c r="B17302" s="211" t="n">
        <v>5461.92</v>
      </c>
    </row>
    <row r="17303" customFormat="false" ht="12.75" hidden="false" customHeight="false" outlineLevel="0" collapsed="false">
      <c r="A17303" s="210" t="s">
        <v>33880</v>
      </c>
      <c r="B17303" s="211" t="n">
        <v>5047.95</v>
      </c>
    </row>
    <row r="17304" customFormat="false" ht="12.75" hidden="false" customHeight="false" outlineLevel="0" collapsed="false">
      <c r="A17304" s="210" t="s">
        <v>33881</v>
      </c>
      <c r="B17304" s="211" t="n">
        <v>101.26</v>
      </c>
    </row>
    <row r="17305" customFormat="false" ht="12.75" hidden="false" customHeight="false" outlineLevel="0" collapsed="false">
      <c r="A17305" s="210" t="s">
        <v>33884</v>
      </c>
      <c r="B17305" s="211" t="n">
        <v>101.26</v>
      </c>
    </row>
    <row r="17306" customFormat="false" ht="12.75" hidden="false" customHeight="false" outlineLevel="0" collapsed="false">
      <c r="A17306" s="210" t="s">
        <v>33885</v>
      </c>
      <c r="B17306" s="211" t="n">
        <v>140.73</v>
      </c>
    </row>
    <row r="17307" customFormat="false" ht="12.75" hidden="false" customHeight="false" outlineLevel="0" collapsed="false">
      <c r="A17307" s="210" t="s">
        <v>33887</v>
      </c>
      <c r="B17307" s="211" t="n">
        <v>140.73</v>
      </c>
    </row>
    <row r="17308" customFormat="false" ht="12.75" hidden="false" customHeight="false" outlineLevel="0" collapsed="false">
      <c r="A17308" s="210" t="s">
        <v>33888</v>
      </c>
      <c r="B17308" s="211" t="n">
        <v>185.72</v>
      </c>
    </row>
    <row r="17309" customFormat="false" ht="12.75" hidden="false" customHeight="false" outlineLevel="0" collapsed="false">
      <c r="A17309" s="210" t="s">
        <v>33890</v>
      </c>
      <c r="B17309" s="211" t="n">
        <v>185.72</v>
      </c>
    </row>
    <row r="17310" customFormat="false" ht="12.75" hidden="false" customHeight="false" outlineLevel="0" collapsed="false">
      <c r="A17310" s="210" t="s">
        <v>33891</v>
      </c>
      <c r="B17310" s="211" t="n">
        <v>317.38</v>
      </c>
    </row>
    <row r="17311" customFormat="false" ht="12.75" hidden="false" customHeight="false" outlineLevel="0" collapsed="false">
      <c r="A17311" s="210" t="s">
        <v>33893</v>
      </c>
      <c r="B17311" s="211" t="n">
        <v>317.38</v>
      </c>
    </row>
    <row r="17312" customFormat="false" ht="12.75" hidden="false" customHeight="false" outlineLevel="0" collapsed="false">
      <c r="A17312" s="210" t="s">
        <v>33894</v>
      </c>
      <c r="B17312" s="211" t="n">
        <v>97.69</v>
      </c>
    </row>
    <row r="17313" customFormat="false" ht="12.75" hidden="false" customHeight="false" outlineLevel="0" collapsed="false">
      <c r="A17313" s="210" t="s">
        <v>33896</v>
      </c>
      <c r="B17313" s="211" t="n">
        <v>97.69</v>
      </c>
    </row>
    <row r="17314" customFormat="false" ht="12.75" hidden="false" customHeight="false" outlineLevel="0" collapsed="false">
      <c r="A17314" s="210" t="s">
        <v>33897</v>
      </c>
      <c r="B17314" s="211" t="n">
        <v>125.65</v>
      </c>
    </row>
    <row r="17315" customFormat="false" ht="12.75" hidden="false" customHeight="false" outlineLevel="0" collapsed="false">
      <c r="A17315" s="210" t="s">
        <v>33899</v>
      </c>
      <c r="B17315" s="211" t="n">
        <v>125.65</v>
      </c>
    </row>
    <row r="17316" customFormat="false" ht="12.75" hidden="false" customHeight="false" outlineLevel="0" collapsed="false">
      <c r="A17316" s="210" t="s">
        <v>33900</v>
      </c>
      <c r="B17316" s="211" t="n">
        <v>85.61</v>
      </c>
    </row>
    <row r="17317" customFormat="false" ht="12.75" hidden="false" customHeight="false" outlineLevel="0" collapsed="false">
      <c r="A17317" s="210" t="s">
        <v>303</v>
      </c>
      <c r="B17317" s="211" t="n">
        <v>85.61</v>
      </c>
    </row>
    <row r="17318" customFormat="false" ht="12.75" hidden="false" customHeight="false" outlineLevel="0" collapsed="false">
      <c r="A17318" s="210" t="s">
        <v>33903</v>
      </c>
      <c r="B17318" s="211" t="n">
        <v>78.11</v>
      </c>
    </row>
    <row r="17319" customFormat="false" ht="12.75" hidden="false" customHeight="false" outlineLevel="0" collapsed="false">
      <c r="A17319" s="210" t="s">
        <v>33905</v>
      </c>
      <c r="B17319" s="211" t="n">
        <v>78.11</v>
      </c>
    </row>
    <row r="17320" customFormat="false" ht="12.75" hidden="false" customHeight="false" outlineLevel="0" collapsed="false">
      <c r="A17320" s="210" t="s">
        <v>33906</v>
      </c>
      <c r="B17320" s="211" t="n">
        <v>51.17</v>
      </c>
    </row>
    <row r="17321" customFormat="false" ht="12.75" hidden="false" customHeight="false" outlineLevel="0" collapsed="false">
      <c r="A17321" s="210" t="s">
        <v>33910</v>
      </c>
      <c r="B17321" s="211" t="n">
        <v>51.17</v>
      </c>
    </row>
    <row r="17322" customFormat="false" ht="12.75" hidden="false" customHeight="false" outlineLevel="0" collapsed="false">
      <c r="A17322" s="210" t="s">
        <v>33911</v>
      </c>
      <c r="B17322" s="211" t="n">
        <v>52.24</v>
      </c>
    </row>
    <row r="17323" customFormat="false" ht="12.75" hidden="false" customHeight="false" outlineLevel="0" collapsed="false">
      <c r="A17323" s="210" t="s">
        <v>33914</v>
      </c>
      <c r="B17323" s="211" t="n">
        <v>52.24</v>
      </c>
    </row>
    <row r="17324" customFormat="false" ht="12.75" hidden="false" customHeight="false" outlineLevel="0" collapsed="false">
      <c r="A17324" s="210" t="s">
        <v>33915</v>
      </c>
      <c r="B17324" s="211" t="n">
        <v>214.85</v>
      </c>
    </row>
    <row r="17325" customFormat="false" ht="12.75" hidden="false" customHeight="false" outlineLevel="0" collapsed="false">
      <c r="A17325" s="210" t="s">
        <v>33918</v>
      </c>
      <c r="B17325" s="211" t="n">
        <v>214.85</v>
      </c>
    </row>
    <row r="17326" customFormat="false" ht="12.75" hidden="false" customHeight="false" outlineLevel="0" collapsed="false">
      <c r="A17326" s="210" t="s">
        <v>33919</v>
      </c>
      <c r="B17326" s="211" t="n">
        <v>220.85</v>
      </c>
    </row>
    <row r="17327" customFormat="false" ht="12.75" hidden="false" customHeight="false" outlineLevel="0" collapsed="false">
      <c r="A17327" s="210" t="s">
        <v>33921</v>
      </c>
      <c r="B17327" s="211" t="n">
        <v>220.85</v>
      </c>
    </row>
    <row r="17328" customFormat="false" ht="12.75" hidden="false" customHeight="false" outlineLevel="0" collapsed="false">
      <c r="A17328" s="210" t="s">
        <v>33922</v>
      </c>
      <c r="B17328" s="211" t="n">
        <v>229.85</v>
      </c>
    </row>
    <row r="17329" customFormat="false" ht="12.75" hidden="false" customHeight="false" outlineLevel="0" collapsed="false">
      <c r="A17329" s="210" t="s">
        <v>33925</v>
      </c>
      <c r="B17329" s="211" t="n">
        <v>229.85</v>
      </c>
    </row>
    <row r="17330" customFormat="false" ht="12.75" hidden="false" customHeight="false" outlineLevel="0" collapsed="false">
      <c r="A17330" s="210" t="s">
        <v>33926</v>
      </c>
      <c r="B17330" s="211" t="n">
        <v>242.85</v>
      </c>
    </row>
    <row r="17331" customFormat="false" ht="12.75" hidden="false" customHeight="false" outlineLevel="0" collapsed="false">
      <c r="A17331" s="210" t="s">
        <v>33929</v>
      </c>
      <c r="B17331" s="211" t="n">
        <v>242.85</v>
      </c>
    </row>
    <row r="17332" customFormat="false" ht="12.75" hidden="false" customHeight="false" outlineLevel="0" collapsed="false">
      <c r="A17332" s="210" t="s">
        <v>33930</v>
      </c>
      <c r="B17332" s="211" t="n">
        <v>258.85</v>
      </c>
    </row>
    <row r="17333" customFormat="false" ht="12.75" hidden="false" customHeight="false" outlineLevel="0" collapsed="false">
      <c r="A17333" s="210" t="s">
        <v>33932</v>
      </c>
      <c r="B17333" s="211" t="n">
        <v>258.85</v>
      </c>
    </row>
    <row r="17334" customFormat="false" ht="12.75" hidden="false" customHeight="false" outlineLevel="0" collapsed="false">
      <c r="A17334" s="210" t="s">
        <v>33933</v>
      </c>
      <c r="B17334" s="211" t="n">
        <v>220.85</v>
      </c>
    </row>
    <row r="17335" customFormat="false" ht="12.75" hidden="false" customHeight="false" outlineLevel="0" collapsed="false">
      <c r="A17335" s="210" t="s">
        <v>33935</v>
      </c>
      <c r="B17335" s="211" t="n">
        <v>220.85</v>
      </c>
    </row>
    <row r="17336" customFormat="false" ht="12.75" hidden="false" customHeight="false" outlineLevel="0" collapsed="false">
      <c r="A17336" s="210" t="s">
        <v>33936</v>
      </c>
      <c r="B17336" s="211" t="n">
        <v>1139.33</v>
      </c>
    </row>
    <row r="17337" customFormat="false" ht="12.75" hidden="false" customHeight="false" outlineLevel="0" collapsed="false">
      <c r="A17337" s="210" t="s">
        <v>33940</v>
      </c>
      <c r="B17337" s="211" t="n">
        <v>1139.33</v>
      </c>
    </row>
    <row r="17338" customFormat="false" ht="12.75" hidden="false" customHeight="false" outlineLevel="0" collapsed="false">
      <c r="A17338" s="210" t="s">
        <v>33941</v>
      </c>
      <c r="B17338" s="211" t="n">
        <v>1188.97</v>
      </c>
    </row>
    <row r="17339" customFormat="false" ht="12.75" hidden="false" customHeight="false" outlineLevel="0" collapsed="false">
      <c r="A17339" s="210" t="s">
        <v>33944</v>
      </c>
      <c r="B17339" s="211" t="n">
        <v>1188.97</v>
      </c>
    </row>
    <row r="17340" customFormat="false" ht="12.75" hidden="false" customHeight="false" outlineLevel="0" collapsed="false">
      <c r="A17340" s="210" t="s">
        <v>33945</v>
      </c>
      <c r="B17340" s="211" t="n">
        <v>2502.5</v>
      </c>
    </row>
    <row r="17341" customFormat="false" ht="12.75" hidden="false" customHeight="false" outlineLevel="0" collapsed="false">
      <c r="A17341" s="210" t="s">
        <v>33947</v>
      </c>
      <c r="B17341" s="211" t="n">
        <v>2502.5</v>
      </c>
    </row>
    <row r="17342" customFormat="false" ht="12.75" hidden="false" customHeight="false" outlineLevel="0" collapsed="false">
      <c r="A17342" s="210" t="s">
        <v>33948</v>
      </c>
      <c r="B17342" s="211" t="n">
        <v>2737.84</v>
      </c>
    </row>
    <row r="17343" customFormat="false" ht="12.75" hidden="false" customHeight="false" outlineLevel="0" collapsed="false">
      <c r="A17343" s="210" t="s">
        <v>33951</v>
      </c>
      <c r="B17343" s="211" t="n">
        <v>2737.84</v>
      </c>
    </row>
    <row r="17344" customFormat="false" ht="12.75" hidden="false" customHeight="false" outlineLevel="0" collapsed="false">
      <c r="A17344" s="210" t="s">
        <v>33952</v>
      </c>
      <c r="B17344" s="211" t="n">
        <v>3675.88</v>
      </c>
    </row>
    <row r="17345" customFormat="false" ht="12.75" hidden="false" customHeight="false" outlineLevel="0" collapsed="false">
      <c r="A17345" s="210" t="s">
        <v>33955</v>
      </c>
      <c r="B17345" s="211" t="n">
        <v>3675.88</v>
      </c>
    </row>
    <row r="17346" customFormat="false" ht="12.75" hidden="false" customHeight="false" outlineLevel="0" collapsed="false">
      <c r="A17346" s="210" t="s">
        <v>33956</v>
      </c>
      <c r="B17346" s="211" t="n">
        <v>4385.4</v>
      </c>
    </row>
    <row r="17347" customFormat="false" ht="12.75" hidden="false" customHeight="false" outlineLevel="0" collapsed="false">
      <c r="A17347" s="210" t="s">
        <v>33958</v>
      </c>
      <c r="B17347" s="211" t="n">
        <v>4385.4</v>
      </c>
    </row>
    <row r="17348" customFormat="false" ht="12.75" hidden="false" customHeight="false" outlineLevel="0" collapsed="false">
      <c r="A17348" s="210" t="s">
        <v>33959</v>
      </c>
      <c r="B17348" s="211" t="n">
        <v>5569.77</v>
      </c>
    </row>
    <row r="17349" customFormat="false" ht="12.75" hidden="false" customHeight="false" outlineLevel="0" collapsed="false">
      <c r="A17349" s="210" t="s">
        <v>33961</v>
      </c>
      <c r="B17349" s="211" t="n">
        <v>5569.77</v>
      </c>
    </row>
    <row r="17350" customFormat="false" ht="12.75" hidden="false" customHeight="false" outlineLevel="0" collapsed="false">
      <c r="A17350" s="210" t="s">
        <v>33962</v>
      </c>
      <c r="B17350" s="211" t="n">
        <v>1055.54</v>
      </c>
    </row>
    <row r="17351" customFormat="false" ht="12.75" hidden="false" customHeight="false" outlineLevel="0" collapsed="false">
      <c r="A17351" s="210" t="s">
        <v>33964</v>
      </c>
      <c r="B17351" s="211" t="n">
        <v>1055.54</v>
      </c>
    </row>
    <row r="17352" customFormat="false" ht="12.75" hidden="false" customHeight="false" outlineLevel="0" collapsed="false">
      <c r="A17352" s="210" t="s">
        <v>33965</v>
      </c>
      <c r="B17352" s="211" t="n">
        <v>1213.07</v>
      </c>
    </row>
    <row r="17353" customFormat="false" ht="12.75" hidden="false" customHeight="false" outlineLevel="0" collapsed="false">
      <c r="A17353" s="210" t="s">
        <v>33968</v>
      </c>
      <c r="B17353" s="211" t="n">
        <v>1213.07</v>
      </c>
    </row>
    <row r="17354" customFormat="false" ht="12.75" hidden="false" customHeight="false" outlineLevel="0" collapsed="false">
      <c r="A17354" s="210" t="s">
        <v>33969</v>
      </c>
      <c r="B17354" s="211" t="n">
        <v>1262.71</v>
      </c>
    </row>
    <row r="17355" customFormat="false" ht="12.75" hidden="false" customHeight="false" outlineLevel="0" collapsed="false">
      <c r="A17355" s="210" t="s">
        <v>33971</v>
      </c>
      <c r="B17355" s="211" t="n">
        <v>1262.71</v>
      </c>
    </row>
    <row r="17356" customFormat="false" ht="12.75" hidden="false" customHeight="false" outlineLevel="0" collapsed="false">
      <c r="A17356" s="210" t="s">
        <v>33972</v>
      </c>
      <c r="B17356" s="211" t="n">
        <v>2618.81</v>
      </c>
    </row>
    <row r="17357" customFormat="false" ht="12.75" hidden="false" customHeight="false" outlineLevel="0" collapsed="false">
      <c r="A17357" s="210" t="s">
        <v>33975</v>
      </c>
      <c r="B17357" s="211" t="n">
        <v>2618.81</v>
      </c>
    </row>
    <row r="17358" customFormat="false" ht="12.75" hidden="false" customHeight="false" outlineLevel="0" collapsed="false">
      <c r="A17358" s="210" t="s">
        <v>33976</v>
      </c>
      <c r="B17358" s="211" t="n">
        <v>2836.88</v>
      </c>
    </row>
    <row r="17359" customFormat="false" ht="12.75" hidden="false" customHeight="false" outlineLevel="0" collapsed="false">
      <c r="A17359" s="210" t="s">
        <v>33979</v>
      </c>
      <c r="B17359" s="211" t="n">
        <v>2836.88</v>
      </c>
    </row>
    <row r="17360" customFormat="false" ht="12.75" hidden="false" customHeight="false" outlineLevel="0" collapsed="false">
      <c r="A17360" s="210" t="s">
        <v>33980</v>
      </c>
      <c r="B17360" s="211" t="n">
        <v>3997.97</v>
      </c>
    </row>
    <row r="17361" customFormat="false" ht="12.75" hidden="false" customHeight="false" outlineLevel="0" collapsed="false">
      <c r="A17361" s="210" t="s">
        <v>33982</v>
      </c>
      <c r="B17361" s="211" t="n">
        <v>3997.97</v>
      </c>
    </row>
    <row r="17362" customFormat="false" ht="12.75" hidden="false" customHeight="false" outlineLevel="0" collapsed="false">
      <c r="A17362" s="210" t="s">
        <v>33983</v>
      </c>
      <c r="B17362" s="211" t="n">
        <v>4488.04</v>
      </c>
    </row>
    <row r="17363" customFormat="false" ht="12.75" hidden="false" customHeight="false" outlineLevel="0" collapsed="false">
      <c r="A17363" s="210" t="s">
        <v>33985</v>
      </c>
      <c r="B17363" s="211" t="n">
        <v>4488.04</v>
      </c>
    </row>
    <row r="17364" customFormat="false" ht="12.75" hidden="false" customHeight="false" outlineLevel="0" collapsed="false">
      <c r="A17364" s="210" t="s">
        <v>33986</v>
      </c>
      <c r="B17364" s="211" t="n">
        <v>5688.52</v>
      </c>
    </row>
    <row r="17365" customFormat="false" ht="12.75" hidden="false" customHeight="false" outlineLevel="0" collapsed="false">
      <c r="A17365" s="210" t="s">
        <v>33987</v>
      </c>
      <c r="B17365" s="211" t="n">
        <v>5688.52</v>
      </c>
    </row>
    <row r="17366" customFormat="false" ht="12.75" hidden="false" customHeight="false" outlineLevel="0" collapsed="false">
      <c r="A17366" s="210" t="s">
        <v>33988</v>
      </c>
      <c r="B17366" s="211" t="n">
        <v>1148.06</v>
      </c>
    </row>
    <row r="17367" customFormat="false" ht="12.75" hidden="false" customHeight="false" outlineLevel="0" collapsed="false">
      <c r="A17367" s="210" t="s">
        <v>33991</v>
      </c>
      <c r="B17367" s="211" t="n">
        <v>1148.06</v>
      </c>
    </row>
    <row r="17368" customFormat="false" ht="12.75" hidden="false" customHeight="false" outlineLevel="0" collapsed="false">
      <c r="A17368" s="210" t="s">
        <v>33992</v>
      </c>
      <c r="B17368" s="211" t="n">
        <v>163.15</v>
      </c>
    </row>
    <row r="17369" customFormat="false" ht="12.75" hidden="false" customHeight="false" outlineLevel="0" collapsed="false">
      <c r="A17369" s="210" t="s">
        <v>33995</v>
      </c>
      <c r="B17369" s="211" t="n">
        <v>155.57</v>
      </c>
    </row>
    <row r="17370" customFormat="false" ht="12.75" hidden="false" customHeight="false" outlineLevel="0" collapsed="false">
      <c r="A17370" s="210" t="s">
        <v>33996</v>
      </c>
      <c r="B17370" s="211" t="n">
        <v>212.71</v>
      </c>
    </row>
    <row r="17371" customFormat="false" ht="12.75" hidden="false" customHeight="false" outlineLevel="0" collapsed="false">
      <c r="A17371" s="210" t="s">
        <v>33998</v>
      </c>
      <c r="B17371" s="211" t="n">
        <v>204.04</v>
      </c>
    </row>
    <row r="17372" customFormat="false" ht="12.75" hidden="false" customHeight="false" outlineLevel="0" collapsed="false">
      <c r="A17372" s="210" t="s">
        <v>33999</v>
      </c>
      <c r="B17372" s="211" t="n">
        <v>268.07</v>
      </c>
    </row>
    <row r="17373" customFormat="false" ht="12.75" hidden="false" customHeight="false" outlineLevel="0" collapsed="false">
      <c r="A17373" s="210" t="s">
        <v>34001</v>
      </c>
      <c r="B17373" s="211" t="n">
        <v>258.32</v>
      </c>
    </row>
    <row r="17374" customFormat="false" ht="12.75" hidden="false" customHeight="false" outlineLevel="0" collapsed="false">
      <c r="A17374" s="210" t="s">
        <v>34002</v>
      </c>
      <c r="B17374" s="211" t="n">
        <v>40.59</v>
      </c>
    </row>
    <row r="17375" customFormat="false" ht="12.75" hidden="false" customHeight="false" outlineLevel="0" collapsed="false">
      <c r="A17375" s="210" t="s">
        <v>34005</v>
      </c>
      <c r="B17375" s="211" t="n">
        <v>35.17</v>
      </c>
    </row>
    <row r="17376" customFormat="false" ht="12.75" hidden="false" customHeight="false" outlineLevel="0" collapsed="false">
      <c r="A17376" s="210" t="s">
        <v>34006</v>
      </c>
      <c r="B17376" s="211" t="n">
        <v>43.43</v>
      </c>
    </row>
    <row r="17377" customFormat="false" ht="12.75" hidden="false" customHeight="false" outlineLevel="0" collapsed="false">
      <c r="A17377" s="210" t="s">
        <v>34010</v>
      </c>
      <c r="B17377" s="211" t="n">
        <v>37.63</v>
      </c>
    </row>
    <row r="17378" customFormat="false" ht="12.75" hidden="false" customHeight="false" outlineLevel="0" collapsed="false">
      <c r="A17378" s="210" t="s">
        <v>34011</v>
      </c>
      <c r="B17378" s="211" t="n">
        <v>53.17</v>
      </c>
    </row>
    <row r="17379" customFormat="false" ht="12.75" hidden="false" customHeight="false" outlineLevel="0" collapsed="false">
      <c r="A17379" s="210" t="s">
        <v>34013</v>
      </c>
      <c r="B17379" s="211" t="n">
        <v>46.07</v>
      </c>
    </row>
    <row r="17380" customFormat="false" ht="12.75" hidden="false" customHeight="false" outlineLevel="0" collapsed="false">
      <c r="A17380" s="210" t="s">
        <v>34014</v>
      </c>
      <c r="B17380" s="211" t="n">
        <v>73.06</v>
      </c>
    </row>
    <row r="17381" customFormat="false" ht="12.75" hidden="false" customHeight="false" outlineLevel="0" collapsed="false">
      <c r="A17381" s="210" t="s">
        <v>34017</v>
      </c>
      <c r="B17381" s="211" t="n">
        <v>63.31</v>
      </c>
    </row>
    <row r="17382" customFormat="false" ht="12.75" hidden="false" customHeight="false" outlineLevel="0" collapsed="false">
      <c r="A17382" s="210" t="s">
        <v>34018</v>
      </c>
      <c r="B17382" s="211" t="n">
        <v>111.62</v>
      </c>
    </row>
    <row r="17383" customFormat="false" ht="12.75" hidden="false" customHeight="false" outlineLevel="0" collapsed="false">
      <c r="A17383" s="210" t="s">
        <v>34021</v>
      </c>
      <c r="B17383" s="211" t="n">
        <v>96.72</v>
      </c>
    </row>
    <row r="17384" customFormat="false" ht="12.75" hidden="false" customHeight="false" outlineLevel="0" collapsed="false">
      <c r="A17384" s="210" t="s">
        <v>34022</v>
      </c>
      <c r="B17384" s="211" t="n">
        <v>151</v>
      </c>
    </row>
    <row r="17385" customFormat="false" ht="12.75" hidden="false" customHeight="false" outlineLevel="0" collapsed="false">
      <c r="A17385" s="210" t="s">
        <v>34024</v>
      </c>
      <c r="B17385" s="211" t="n">
        <v>130.84</v>
      </c>
    </row>
    <row r="17386" customFormat="false" ht="12.75" hidden="false" customHeight="false" outlineLevel="0" collapsed="false">
      <c r="A17386" s="210" t="s">
        <v>34025</v>
      </c>
      <c r="B17386" s="211" t="n">
        <v>16.23</v>
      </c>
    </row>
    <row r="17387" customFormat="false" ht="12.75" hidden="false" customHeight="false" outlineLevel="0" collapsed="false">
      <c r="A17387" s="210" t="s">
        <v>34028</v>
      </c>
      <c r="B17387" s="211" t="n">
        <v>14.06</v>
      </c>
    </row>
    <row r="17388" customFormat="false" ht="12.75" hidden="false" customHeight="false" outlineLevel="0" collapsed="false">
      <c r="A17388" s="210" t="s">
        <v>34029</v>
      </c>
      <c r="B17388" s="211" t="n">
        <v>19.48</v>
      </c>
    </row>
    <row r="17389" customFormat="false" ht="12.75" hidden="false" customHeight="false" outlineLevel="0" collapsed="false">
      <c r="A17389" s="210" t="s">
        <v>34031</v>
      </c>
      <c r="B17389" s="211" t="n">
        <v>16.88</v>
      </c>
    </row>
    <row r="17390" customFormat="false" ht="12.75" hidden="false" customHeight="false" outlineLevel="0" collapsed="false">
      <c r="A17390" s="210" t="s">
        <v>34032</v>
      </c>
      <c r="B17390" s="211" t="n">
        <v>12.98</v>
      </c>
    </row>
    <row r="17391" customFormat="false" ht="12.75" hidden="false" customHeight="false" outlineLevel="0" collapsed="false">
      <c r="A17391" s="210" t="s">
        <v>34037</v>
      </c>
      <c r="B17391" s="211" t="n">
        <v>11.25</v>
      </c>
    </row>
    <row r="17392" customFormat="false" ht="12.75" hidden="false" customHeight="false" outlineLevel="0" collapsed="false">
      <c r="A17392" s="210" t="s">
        <v>34038</v>
      </c>
      <c r="B17392" s="211" t="n">
        <v>21.1</v>
      </c>
    </row>
    <row r="17393" customFormat="false" ht="12.75" hidden="false" customHeight="false" outlineLevel="0" collapsed="false">
      <c r="A17393" s="210" t="s">
        <v>34042</v>
      </c>
      <c r="B17393" s="211" t="n">
        <v>18.29</v>
      </c>
    </row>
    <row r="17394" customFormat="false" ht="12.75" hidden="false" customHeight="false" outlineLevel="0" collapsed="false">
      <c r="A17394" s="210" t="s">
        <v>34043</v>
      </c>
      <c r="B17394" s="211" t="n">
        <v>14.61</v>
      </c>
    </row>
    <row r="17395" customFormat="false" ht="12.75" hidden="false" customHeight="false" outlineLevel="0" collapsed="false">
      <c r="A17395" s="210" t="s">
        <v>34046</v>
      </c>
      <c r="B17395" s="211" t="n">
        <v>12.66</v>
      </c>
    </row>
    <row r="17396" customFormat="false" ht="12.75" hidden="false" customHeight="false" outlineLevel="0" collapsed="false">
      <c r="A17396" s="210" t="s">
        <v>34047</v>
      </c>
      <c r="B17396" s="211" t="n">
        <v>22.73</v>
      </c>
    </row>
    <row r="17397" customFormat="false" ht="12.75" hidden="false" customHeight="false" outlineLevel="0" collapsed="false">
      <c r="A17397" s="210" t="s">
        <v>34050</v>
      </c>
      <c r="B17397" s="211" t="n">
        <v>19.69</v>
      </c>
    </row>
    <row r="17398" customFormat="false" ht="12.75" hidden="false" customHeight="false" outlineLevel="0" collapsed="false">
      <c r="A17398" s="210" t="s">
        <v>34051</v>
      </c>
      <c r="B17398" s="211" t="n">
        <v>16.64</v>
      </c>
    </row>
    <row r="17399" customFormat="false" ht="12.75" hidden="false" customHeight="false" outlineLevel="0" collapsed="false">
      <c r="A17399" s="210" t="s">
        <v>34055</v>
      </c>
      <c r="B17399" s="211" t="n">
        <v>14.42</v>
      </c>
    </row>
    <row r="17400" customFormat="false" ht="12.75" hidden="false" customHeight="false" outlineLevel="0" collapsed="false">
      <c r="A17400" s="210" t="s">
        <v>34056</v>
      </c>
      <c r="B17400" s="211" t="n">
        <v>24.76</v>
      </c>
    </row>
    <row r="17401" customFormat="false" ht="12.75" hidden="false" customHeight="false" outlineLevel="0" collapsed="false">
      <c r="A17401" s="210" t="s">
        <v>34060</v>
      </c>
      <c r="B17401" s="211" t="n">
        <v>21.45</v>
      </c>
    </row>
    <row r="17402" customFormat="false" ht="12.75" hidden="false" customHeight="false" outlineLevel="0" collapsed="false">
      <c r="A17402" s="210" t="s">
        <v>34061</v>
      </c>
      <c r="B17402" s="211" t="n">
        <v>58.85</v>
      </c>
    </row>
    <row r="17403" customFormat="false" ht="12.75" hidden="false" customHeight="false" outlineLevel="0" collapsed="false">
      <c r="A17403" s="210" t="s">
        <v>34065</v>
      </c>
      <c r="B17403" s="211" t="n">
        <v>51</v>
      </c>
    </row>
    <row r="17404" customFormat="false" ht="12.75" hidden="false" customHeight="false" outlineLevel="0" collapsed="false">
      <c r="A17404" s="210" t="s">
        <v>34066</v>
      </c>
      <c r="B17404" s="211" t="n">
        <v>41.4</v>
      </c>
    </row>
    <row r="17405" customFormat="false" ht="12.75" hidden="false" customHeight="false" outlineLevel="0" collapsed="false">
      <c r="A17405" s="210" t="s">
        <v>34070</v>
      </c>
      <c r="B17405" s="211" t="n">
        <v>35.87</v>
      </c>
    </row>
    <row r="17406" customFormat="false" ht="12.75" hidden="false" customHeight="false" outlineLevel="0" collapsed="false">
      <c r="A17406" s="210" t="s">
        <v>34071</v>
      </c>
      <c r="B17406" s="211" t="n">
        <v>41.4</v>
      </c>
    </row>
    <row r="17407" customFormat="false" ht="12.75" hidden="false" customHeight="false" outlineLevel="0" collapsed="false">
      <c r="A17407" s="210" t="s">
        <v>34075</v>
      </c>
      <c r="B17407" s="211" t="n">
        <v>35.87</v>
      </c>
    </row>
    <row r="17408" customFormat="false" ht="12.75" hidden="false" customHeight="false" outlineLevel="0" collapsed="false">
      <c r="A17408" s="210" t="s">
        <v>34076</v>
      </c>
      <c r="B17408" s="211" t="n">
        <v>27.6</v>
      </c>
    </row>
    <row r="17409" customFormat="false" ht="12.75" hidden="false" customHeight="false" outlineLevel="0" collapsed="false">
      <c r="A17409" s="210" t="s">
        <v>34079</v>
      </c>
      <c r="B17409" s="211" t="n">
        <v>23.91</v>
      </c>
    </row>
    <row r="17410" customFormat="false" ht="12.75" hidden="false" customHeight="false" outlineLevel="0" collapsed="false">
      <c r="A17410" s="210" t="s">
        <v>34080</v>
      </c>
      <c r="B17410" s="211" t="n">
        <v>261.04</v>
      </c>
    </row>
    <row r="17411" customFormat="false" ht="12.75" hidden="false" customHeight="false" outlineLevel="0" collapsed="false">
      <c r="A17411" s="210" t="s">
        <v>34085</v>
      </c>
      <c r="B17411" s="211" t="n">
        <v>231.08</v>
      </c>
    </row>
    <row r="17412" customFormat="false" ht="12.75" hidden="false" customHeight="false" outlineLevel="0" collapsed="false">
      <c r="A17412" s="210" t="s">
        <v>34086</v>
      </c>
      <c r="B17412" s="211" t="n">
        <v>262.11</v>
      </c>
    </row>
    <row r="17413" customFormat="false" ht="12.75" hidden="false" customHeight="false" outlineLevel="0" collapsed="false">
      <c r="A17413" s="210" t="s">
        <v>34088</v>
      </c>
      <c r="B17413" s="211" t="n">
        <v>232</v>
      </c>
    </row>
    <row r="17414" customFormat="false" ht="12.75" hidden="false" customHeight="false" outlineLevel="0" collapsed="false">
      <c r="A17414" s="210" t="s">
        <v>34089</v>
      </c>
      <c r="B17414" s="211" t="n">
        <v>263.6</v>
      </c>
    </row>
    <row r="17415" customFormat="false" ht="12.75" hidden="false" customHeight="false" outlineLevel="0" collapsed="false">
      <c r="A17415" s="210" t="s">
        <v>34091</v>
      </c>
      <c r="B17415" s="211" t="n">
        <v>233.3</v>
      </c>
    </row>
    <row r="17416" customFormat="false" ht="12.75" hidden="false" customHeight="false" outlineLevel="0" collapsed="false">
      <c r="A17416" s="210" t="s">
        <v>34092</v>
      </c>
      <c r="B17416" s="211" t="n">
        <v>1653.19</v>
      </c>
    </row>
    <row r="17417" customFormat="false" ht="12.75" hidden="false" customHeight="false" outlineLevel="0" collapsed="false">
      <c r="A17417" s="210" t="s">
        <v>34096</v>
      </c>
      <c r="B17417" s="211" t="n">
        <v>1528.42</v>
      </c>
    </row>
    <row r="17418" customFormat="false" ht="12.75" hidden="false" customHeight="false" outlineLevel="0" collapsed="false">
      <c r="A17418" s="210" t="s">
        <v>34097</v>
      </c>
      <c r="B17418" s="211" t="n">
        <v>2152.62</v>
      </c>
    </row>
    <row r="17419" customFormat="false" ht="12.75" hidden="false" customHeight="false" outlineLevel="0" collapsed="false">
      <c r="A17419" s="210" t="s">
        <v>34100</v>
      </c>
      <c r="B17419" s="211" t="n">
        <v>1991.15</v>
      </c>
    </row>
    <row r="17420" customFormat="false" ht="12.75" hidden="false" customHeight="false" outlineLevel="0" collapsed="false">
      <c r="A17420" s="210" t="s">
        <v>34101</v>
      </c>
      <c r="B17420" s="211" t="n">
        <v>2265.04</v>
      </c>
    </row>
    <row r="17421" customFormat="false" ht="12.75" hidden="false" customHeight="false" outlineLevel="0" collapsed="false">
      <c r="A17421" s="210" t="s">
        <v>34104</v>
      </c>
      <c r="B17421" s="211" t="n">
        <v>2114.26</v>
      </c>
    </row>
    <row r="17422" customFormat="false" ht="12.75" hidden="false" customHeight="false" outlineLevel="0" collapsed="false">
      <c r="A17422" s="210" t="s">
        <v>34105</v>
      </c>
      <c r="B17422" s="211" t="n">
        <v>3212.28</v>
      </c>
    </row>
    <row r="17423" customFormat="false" ht="12.75" hidden="false" customHeight="false" outlineLevel="0" collapsed="false">
      <c r="A17423" s="210" t="s">
        <v>34107</v>
      </c>
      <c r="B17423" s="211" t="n">
        <v>2999.69</v>
      </c>
    </row>
    <row r="17424" customFormat="false" ht="12.75" hidden="false" customHeight="false" outlineLevel="0" collapsed="false">
      <c r="A17424" s="210" t="s">
        <v>34108</v>
      </c>
      <c r="B17424" s="211" t="n">
        <v>459.45</v>
      </c>
    </row>
    <row r="17425" customFormat="false" ht="12.75" hidden="false" customHeight="false" outlineLevel="0" collapsed="false">
      <c r="A17425" s="210" t="s">
        <v>34110</v>
      </c>
      <c r="B17425" s="211" t="n">
        <v>437.06</v>
      </c>
    </row>
    <row r="17426" customFormat="false" ht="12.75" hidden="false" customHeight="false" outlineLevel="0" collapsed="false">
      <c r="A17426" s="210" t="s">
        <v>34111</v>
      </c>
      <c r="B17426" s="211" t="n">
        <v>263.03</v>
      </c>
    </row>
    <row r="17427" customFormat="false" ht="12.75" hidden="false" customHeight="false" outlineLevel="0" collapsed="false">
      <c r="A17427" s="210" t="s">
        <v>34113</v>
      </c>
      <c r="B17427" s="211" t="n">
        <v>251.58</v>
      </c>
    </row>
    <row r="17428" customFormat="false" ht="12.75" hidden="false" customHeight="false" outlineLevel="0" collapsed="false">
      <c r="A17428" s="210" t="s">
        <v>34114</v>
      </c>
      <c r="B17428" s="211" t="n">
        <v>557.29</v>
      </c>
    </row>
    <row r="17429" customFormat="false" ht="12.75" hidden="false" customHeight="false" outlineLevel="0" collapsed="false">
      <c r="A17429" s="210" t="s">
        <v>34116</v>
      </c>
      <c r="B17429" s="211" t="n">
        <v>527.15</v>
      </c>
    </row>
    <row r="17430" customFormat="false" ht="12.75" hidden="false" customHeight="false" outlineLevel="0" collapsed="false">
      <c r="A17430" s="210" t="s">
        <v>34117</v>
      </c>
      <c r="B17430" s="211" t="n">
        <v>1430.15</v>
      </c>
    </row>
    <row r="17431" customFormat="false" ht="12.75" hidden="false" customHeight="false" outlineLevel="0" collapsed="false">
      <c r="A17431" s="210" t="s">
        <v>34121</v>
      </c>
      <c r="B17431" s="211" t="n">
        <v>1346.15</v>
      </c>
    </row>
    <row r="17432" customFormat="false" ht="12.75" hidden="false" customHeight="false" outlineLevel="0" collapsed="false">
      <c r="A17432" s="210" t="s">
        <v>34122</v>
      </c>
      <c r="B17432" s="211" t="n">
        <v>1556.59</v>
      </c>
    </row>
    <row r="17433" customFormat="false" ht="12.75" hidden="false" customHeight="false" outlineLevel="0" collapsed="false">
      <c r="A17433" s="210" t="s">
        <v>34124</v>
      </c>
      <c r="B17433" s="211" t="n">
        <v>1459.48</v>
      </c>
    </row>
    <row r="17434" customFormat="false" ht="12.75" hidden="false" customHeight="false" outlineLevel="0" collapsed="false">
      <c r="A17434" s="210" t="s">
        <v>34125</v>
      </c>
      <c r="B17434" s="211" t="n">
        <v>1208.94</v>
      </c>
    </row>
    <row r="17435" customFormat="false" ht="12.75" hidden="false" customHeight="false" outlineLevel="0" collapsed="false">
      <c r="A17435" s="210" t="s">
        <v>34129</v>
      </c>
      <c r="B17435" s="211" t="n">
        <v>1105.19</v>
      </c>
    </row>
    <row r="17436" customFormat="false" ht="12.75" hidden="false" customHeight="false" outlineLevel="0" collapsed="false">
      <c r="A17436" s="210" t="s">
        <v>34130</v>
      </c>
      <c r="B17436" s="211" t="n">
        <v>1431.93</v>
      </c>
    </row>
    <row r="17437" customFormat="false" ht="12.75" hidden="false" customHeight="false" outlineLevel="0" collapsed="false">
      <c r="A17437" s="210" t="s">
        <v>34132</v>
      </c>
      <c r="B17437" s="211" t="n">
        <v>1321.58</v>
      </c>
    </row>
    <row r="17438" customFormat="false" ht="12.75" hidden="false" customHeight="false" outlineLevel="0" collapsed="false">
      <c r="A17438" s="210" t="s">
        <v>34133</v>
      </c>
      <c r="B17438" s="211" t="n">
        <v>1799.3</v>
      </c>
    </row>
    <row r="17439" customFormat="false" ht="12.75" hidden="false" customHeight="false" outlineLevel="0" collapsed="false">
      <c r="A17439" s="210" t="s">
        <v>34135</v>
      </c>
      <c r="B17439" s="211" t="n">
        <v>1679.64</v>
      </c>
    </row>
    <row r="17440" customFormat="false" ht="12.75" hidden="false" customHeight="false" outlineLevel="0" collapsed="false">
      <c r="A17440" s="210" t="s">
        <v>34136</v>
      </c>
      <c r="B17440" s="211" t="n">
        <v>121.35</v>
      </c>
    </row>
    <row r="17441" customFormat="false" ht="12.75" hidden="false" customHeight="false" outlineLevel="0" collapsed="false">
      <c r="A17441" s="210" t="s">
        <v>130</v>
      </c>
      <c r="B17441" s="211" t="n">
        <v>114.85</v>
      </c>
    </row>
    <row r="17442" customFormat="false" ht="12.75" hidden="false" customHeight="false" outlineLevel="0" collapsed="false">
      <c r="A17442" s="210" t="s">
        <v>34141</v>
      </c>
      <c r="B17442" s="211" t="n">
        <v>129.95</v>
      </c>
    </row>
    <row r="17443" customFormat="false" ht="12.75" hidden="false" customHeight="false" outlineLevel="0" collapsed="false">
      <c r="A17443" s="210" t="s">
        <v>34144</v>
      </c>
      <c r="B17443" s="211" t="n">
        <v>122.14</v>
      </c>
    </row>
    <row r="17444" customFormat="false" ht="12.75" hidden="false" customHeight="false" outlineLevel="0" collapsed="false">
      <c r="A17444" s="210" t="s">
        <v>34145</v>
      </c>
      <c r="B17444" s="211" t="n">
        <v>121.49</v>
      </c>
    </row>
    <row r="17445" customFormat="false" ht="12.75" hidden="false" customHeight="false" outlineLevel="0" collapsed="false">
      <c r="A17445" s="210" t="s">
        <v>34151</v>
      </c>
      <c r="B17445" s="211" t="n">
        <v>114.72</v>
      </c>
    </row>
    <row r="17446" customFormat="false" ht="12.75" hidden="false" customHeight="false" outlineLevel="0" collapsed="false">
      <c r="A17446" s="210" t="s">
        <v>34152</v>
      </c>
      <c r="B17446" s="211" t="n">
        <v>143.22</v>
      </c>
    </row>
    <row r="17447" customFormat="false" ht="12.75" hidden="false" customHeight="false" outlineLevel="0" collapsed="false">
      <c r="A17447" s="210" t="s">
        <v>34155</v>
      </c>
      <c r="B17447" s="211" t="n">
        <v>135.42</v>
      </c>
    </row>
    <row r="17448" customFormat="false" ht="12.75" hidden="false" customHeight="false" outlineLevel="0" collapsed="false">
      <c r="A17448" s="210" t="s">
        <v>34156</v>
      </c>
      <c r="B17448" s="211" t="n">
        <v>42.02</v>
      </c>
    </row>
    <row r="17449" customFormat="false" ht="12.75" hidden="false" customHeight="false" outlineLevel="0" collapsed="false">
      <c r="A17449" s="210" t="s">
        <v>34160</v>
      </c>
      <c r="B17449" s="211" t="n">
        <v>40.67</v>
      </c>
    </row>
    <row r="17450" customFormat="false" ht="12.75" hidden="false" customHeight="false" outlineLevel="0" collapsed="false">
      <c r="A17450" s="210" t="s">
        <v>34161</v>
      </c>
      <c r="B17450" s="211" t="n">
        <v>51.95</v>
      </c>
    </row>
    <row r="17451" customFormat="false" ht="12.75" hidden="false" customHeight="false" outlineLevel="0" collapsed="false">
      <c r="A17451" s="210" t="s">
        <v>34164</v>
      </c>
      <c r="B17451" s="211" t="n">
        <v>50.32</v>
      </c>
    </row>
    <row r="17452" customFormat="false" ht="12.75" hidden="false" customHeight="false" outlineLevel="0" collapsed="false">
      <c r="A17452" s="210" t="s">
        <v>34165</v>
      </c>
      <c r="B17452" s="211" t="n">
        <v>1344.46</v>
      </c>
    </row>
    <row r="17453" customFormat="false" ht="12.75" hidden="false" customHeight="false" outlineLevel="0" collapsed="false">
      <c r="A17453" s="210" t="s">
        <v>34167</v>
      </c>
      <c r="B17453" s="211" t="n">
        <v>1241.75</v>
      </c>
    </row>
    <row r="17454" customFormat="false" ht="12.75" hidden="false" customHeight="false" outlineLevel="0" collapsed="false">
      <c r="A17454" s="210" t="s">
        <v>34168</v>
      </c>
      <c r="B17454" s="211" t="n">
        <v>1860.12</v>
      </c>
    </row>
    <row r="17455" customFormat="false" ht="12.75" hidden="false" customHeight="false" outlineLevel="0" collapsed="false">
      <c r="A17455" s="210" t="s">
        <v>34170</v>
      </c>
      <c r="B17455" s="211" t="n">
        <v>1736.86</v>
      </c>
    </row>
    <row r="17456" customFormat="false" ht="12.75" hidden="false" customHeight="false" outlineLevel="0" collapsed="false">
      <c r="A17456" s="210" t="s">
        <v>34171</v>
      </c>
      <c r="B17456" s="211" t="n">
        <v>1621.98</v>
      </c>
    </row>
    <row r="17457" customFormat="false" ht="12.75" hidden="false" customHeight="false" outlineLevel="0" collapsed="false">
      <c r="A17457" s="210" t="s">
        <v>34173</v>
      </c>
      <c r="B17457" s="211" t="n">
        <v>1502.15</v>
      </c>
    </row>
    <row r="17458" customFormat="false" ht="12.75" hidden="false" customHeight="false" outlineLevel="0" collapsed="false">
      <c r="A17458" s="210" t="s">
        <v>34174</v>
      </c>
      <c r="B17458" s="211" t="n">
        <v>1931.83</v>
      </c>
    </row>
    <row r="17459" customFormat="false" ht="12.75" hidden="false" customHeight="false" outlineLevel="0" collapsed="false">
      <c r="A17459" s="210" t="s">
        <v>34176</v>
      </c>
      <c r="B17459" s="211" t="n">
        <v>1788.04</v>
      </c>
    </row>
    <row r="17460" customFormat="false" ht="12.75" hidden="false" customHeight="false" outlineLevel="0" collapsed="false">
      <c r="A17460" s="210" t="s">
        <v>34177</v>
      </c>
      <c r="B17460" s="211" t="n">
        <v>2045.7</v>
      </c>
    </row>
    <row r="17461" customFormat="false" ht="12.75" hidden="false" customHeight="false" outlineLevel="0" collapsed="false">
      <c r="A17461" s="210" t="s">
        <v>34179</v>
      </c>
      <c r="B17461" s="211" t="n">
        <v>1908.76</v>
      </c>
    </row>
    <row r="17462" customFormat="false" ht="12.75" hidden="false" customHeight="false" outlineLevel="0" collapsed="false">
      <c r="A17462" s="210" t="s">
        <v>34180</v>
      </c>
      <c r="B17462" s="211" t="n">
        <v>2435.49</v>
      </c>
    </row>
    <row r="17463" customFormat="false" ht="12.75" hidden="false" customHeight="false" outlineLevel="0" collapsed="false">
      <c r="A17463" s="210" t="s">
        <v>34182</v>
      </c>
      <c r="B17463" s="211" t="n">
        <v>2271.16</v>
      </c>
    </row>
    <row r="17464" customFormat="false" ht="12.75" hidden="false" customHeight="false" outlineLevel="0" collapsed="false">
      <c r="A17464" s="210" t="s">
        <v>34183</v>
      </c>
      <c r="B17464" s="211" t="n">
        <v>2381.47</v>
      </c>
    </row>
    <row r="17465" customFormat="false" ht="12.75" hidden="false" customHeight="false" outlineLevel="0" collapsed="false">
      <c r="A17465" s="210" t="s">
        <v>34185</v>
      </c>
      <c r="B17465" s="211" t="n">
        <v>2227.4</v>
      </c>
    </row>
    <row r="17466" customFormat="false" ht="12.75" hidden="false" customHeight="false" outlineLevel="0" collapsed="false">
      <c r="A17466" s="210" t="s">
        <v>34186</v>
      </c>
      <c r="B17466" s="211" t="n">
        <v>2836.79</v>
      </c>
    </row>
    <row r="17467" customFormat="false" ht="12.75" hidden="false" customHeight="false" outlineLevel="0" collapsed="false">
      <c r="A17467" s="210" t="s">
        <v>34188</v>
      </c>
      <c r="B17467" s="211" t="n">
        <v>2651.91</v>
      </c>
    </row>
    <row r="17468" customFormat="false" ht="12.75" hidden="false" customHeight="false" outlineLevel="0" collapsed="false">
      <c r="A17468" s="210" t="s">
        <v>34189</v>
      </c>
      <c r="B17468" s="211" t="n">
        <v>3330.14</v>
      </c>
    </row>
    <row r="17469" customFormat="false" ht="12.75" hidden="false" customHeight="false" outlineLevel="0" collapsed="false">
      <c r="A17469" s="210" t="s">
        <v>34191</v>
      </c>
      <c r="B17469" s="211" t="n">
        <v>3158.95</v>
      </c>
    </row>
    <row r="17470" customFormat="false" ht="12.75" hidden="false" customHeight="false" outlineLevel="0" collapsed="false">
      <c r="A17470" s="210" t="s">
        <v>34192</v>
      </c>
      <c r="B17470" s="211" t="n">
        <v>3973.57</v>
      </c>
    </row>
    <row r="17471" customFormat="false" ht="12.75" hidden="false" customHeight="false" outlineLevel="0" collapsed="false">
      <c r="A17471" s="210" t="s">
        <v>34194</v>
      </c>
      <c r="B17471" s="211" t="n">
        <v>3768.15</v>
      </c>
    </row>
    <row r="17472" customFormat="false" ht="12.75" hidden="false" customHeight="false" outlineLevel="0" collapsed="false">
      <c r="A17472" s="210" t="s">
        <v>34195</v>
      </c>
      <c r="B17472" s="211" t="n">
        <v>3759.24</v>
      </c>
    </row>
    <row r="17473" customFormat="false" ht="12.75" hidden="false" customHeight="false" outlineLevel="0" collapsed="false">
      <c r="A17473" s="210" t="s">
        <v>34197</v>
      </c>
      <c r="B17473" s="211" t="n">
        <v>3570.94</v>
      </c>
    </row>
    <row r="17474" customFormat="false" ht="12.75" hidden="false" customHeight="false" outlineLevel="0" collapsed="false">
      <c r="A17474" s="210" t="s">
        <v>34198</v>
      </c>
      <c r="B17474" s="211" t="n">
        <v>4485.28</v>
      </c>
    </row>
    <row r="17475" customFormat="false" ht="12.75" hidden="false" customHeight="false" outlineLevel="0" collapsed="false">
      <c r="A17475" s="210" t="s">
        <v>34200</v>
      </c>
      <c r="B17475" s="211" t="n">
        <v>4259.32</v>
      </c>
    </row>
    <row r="17476" customFormat="false" ht="12.75" hidden="false" customHeight="false" outlineLevel="0" collapsed="false">
      <c r="A17476" s="210" t="s">
        <v>34201</v>
      </c>
      <c r="B17476" s="211" t="n">
        <v>4164.48</v>
      </c>
    </row>
    <row r="17477" customFormat="false" ht="12.75" hidden="false" customHeight="false" outlineLevel="0" collapsed="false">
      <c r="A17477" s="210" t="s">
        <v>34203</v>
      </c>
      <c r="B17477" s="211" t="n">
        <v>3959.06</v>
      </c>
    </row>
    <row r="17478" customFormat="false" ht="12.75" hidden="false" customHeight="false" outlineLevel="0" collapsed="false">
      <c r="A17478" s="210" t="s">
        <v>34204</v>
      </c>
      <c r="B17478" s="211" t="n">
        <v>4969.94</v>
      </c>
    </row>
    <row r="17479" customFormat="false" ht="12.75" hidden="false" customHeight="false" outlineLevel="0" collapsed="false">
      <c r="A17479" s="210" t="s">
        <v>34206</v>
      </c>
      <c r="B17479" s="211" t="n">
        <v>4723.43</v>
      </c>
    </row>
    <row r="17480" customFormat="false" ht="12.75" hidden="false" customHeight="false" outlineLevel="0" collapsed="false">
      <c r="A17480" s="210" t="s">
        <v>34207</v>
      </c>
      <c r="B17480" s="211" t="n">
        <v>4907.3</v>
      </c>
    </row>
    <row r="17481" customFormat="false" ht="12.75" hidden="false" customHeight="false" outlineLevel="0" collapsed="false">
      <c r="A17481" s="210" t="s">
        <v>34209</v>
      </c>
      <c r="B17481" s="211" t="n">
        <v>4680.48</v>
      </c>
    </row>
    <row r="17482" customFormat="false" ht="12.75" hidden="false" customHeight="false" outlineLevel="0" collapsed="false">
      <c r="A17482" s="210" t="s">
        <v>34210</v>
      </c>
      <c r="B17482" s="211" t="n">
        <v>5858.12</v>
      </c>
    </row>
    <row r="17483" customFormat="false" ht="12.75" hidden="false" customHeight="false" outlineLevel="0" collapsed="false">
      <c r="A17483" s="210" t="s">
        <v>34212</v>
      </c>
      <c r="B17483" s="211" t="n">
        <v>5585.93</v>
      </c>
    </row>
    <row r="17484" customFormat="false" ht="12.75" hidden="false" customHeight="false" outlineLevel="0" collapsed="false">
      <c r="A17484" s="210" t="s">
        <v>34213</v>
      </c>
      <c r="B17484" s="211" t="n">
        <v>5403.73</v>
      </c>
    </row>
    <row r="17485" customFormat="false" ht="12.75" hidden="false" customHeight="false" outlineLevel="0" collapsed="false">
      <c r="A17485" s="210" t="s">
        <v>34215</v>
      </c>
      <c r="B17485" s="211" t="n">
        <v>5151.23</v>
      </c>
    </row>
    <row r="17486" customFormat="false" ht="12.75" hidden="false" customHeight="false" outlineLevel="0" collapsed="false">
      <c r="A17486" s="210" t="s">
        <v>34216</v>
      </c>
      <c r="B17486" s="211" t="n">
        <v>6452.2</v>
      </c>
    </row>
    <row r="17487" customFormat="false" ht="12.75" hidden="false" customHeight="false" outlineLevel="0" collapsed="false">
      <c r="A17487" s="210" t="s">
        <v>34218</v>
      </c>
      <c r="B17487" s="211" t="n">
        <v>6149.2</v>
      </c>
    </row>
    <row r="17488" customFormat="false" ht="12.75" hidden="false" customHeight="false" outlineLevel="0" collapsed="false">
      <c r="A17488" s="210" t="s">
        <v>34219</v>
      </c>
      <c r="B17488" s="211" t="n">
        <v>6224.37</v>
      </c>
    </row>
    <row r="17489" customFormat="false" ht="12.75" hidden="false" customHeight="false" outlineLevel="0" collapsed="false">
      <c r="A17489" s="210" t="s">
        <v>34221</v>
      </c>
      <c r="B17489" s="211" t="n">
        <v>5924.79</v>
      </c>
    </row>
    <row r="17490" customFormat="false" ht="12.75" hidden="false" customHeight="false" outlineLevel="0" collapsed="false">
      <c r="A17490" s="210" t="s">
        <v>34222</v>
      </c>
      <c r="B17490" s="211" t="n">
        <v>7433.76</v>
      </c>
    </row>
    <row r="17491" customFormat="false" ht="12.75" hidden="false" customHeight="false" outlineLevel="0" collapsed="false">
      <c r="A17491" s="210" t="s">
        <v>34224</v>
      </c>
      <c r="B17491" s="211" t="n">
        <v>7074.26</v>
      </c>
    </row>
    <row r="17492" customFormat="false" ht="12.75" hidden="false" customHeight="false" outlineLevel="0" collapsed="false">
      <c r="A17492" s="210" t="s">
        <v>34225</v>
      </c>
      <c r="B17492" s="211" t="n">
        <v>52.46</v>
      </c>
    </row>
    <row r="17493" customFormat="false" ht="12.75" hidden="false" customHeight="false" outlineLevel="0" collapsed="false">
      <c r="A17493" s="210" t="s">
        <v>34229</v>
      </c>
      <c r="B17493" s="211" t="n">
        <v>50.29</v>
      </c>
    </row>
    <row r="17494" customFormat="false" ht="12.75" hidden="false" customHeight="false" outlineLevel="0" collapsed="false">
      <c r="A17494" s="210" t="s">
        <v>34230</v>
      </c>
      <c r="B17494" s="211" t="n">
        <v>44.96</v>
      </c>
    </row>
    <row r="17495" customFormat="false" ht="12.75" hidden="false" customHeight="false" outlineLevel="0" collapsed="false">
      <c r="A17495" s="210" t="s">
        <v>34233</v>
      </c>
      <c r="B17495" s="211" t="n">
        <v>43.34</v>
      </c>
    </row>
    <row r="17496" customFormat="false" ht="12.75" hidden="false" customHeight="false" outlineLevel="0" collapsed="false">
      <c r="A17496" s="210" t="s">
        <v>34234</v>
      </c>
      <c r="B17496" s="211" t="n">
        <v>33.38</v>
      </c>
    </row>
    <row r="17497" customFormat="false" ht="12.75" hidden="false" customHeight="false" outlineLevel="0" collapsed="false">
      <c r="A17497" s="210" t="s">
        <v>34237</v>
      </c>
      <c r="B17497" s="211" t="n">
        <v>32.3</v>
      </c>
    </row>
    <row r="17498" customFormat="false" ht="12.75" hidden="false" customHeight="false" outlineLevel="0" collapsed="false">
      <c r="A17498" s="210" t="s">
        <v>34238</v>
      </c>
      <c r="B17498" s="211" t="n">
        <v>40.04</v>
      </c>
    </row>
    <row r="17499" customFormat="false" ht="12.75" hidden="false" customHeight="false" outlineLevel="0" collapsed="false">
      <c r="A17499" s="210" t="s">
        <v>34241</v>
      </c>
      <c r="B17499" s="211" t="n">
        <v>38.74</v>
      </c>
    </row>
    <row r="17500" customFormat="false" ht="12.75" hidden="false" customHeight="false" outlineLevel="0" collapsed="false">
      <c r="A17500" s="210" t="s">
        <v>34242</v>
      </c>
      <c r="B17500" s="211" t="n">
        <v>51.01</v>
      </c>
    </row>
    <row r="17501" customFormat="false" ht="12.75" hidden="false" customHeight="false" outlineLevel="0" collapsed="false">
      <c r="A17501" s="210" t="s">
        <v>34245</v>
      </c>
      <c r="B17501" s="211" t="n">
        <v>49.66</v>
      </c>
    </row>
    <row r="17502" customFormat="false" ht="12.75" hidden="false" customHeight="false" outlineLevel="0" collapsed="false">
      <c r="A17502" s="210" t="s">
        <v>34246</v>
      </c>
      <c r="B17502" s="211" t="n">
        <v>61.2</v>
      </c>
    </row>
    <row r="17503" customFormat="false" ht="12.75" hidden="false" customHeight="false" outlineLevel="0" collapsed="false">
      <c r="A17503" s="210" t="s">
        <v>34249</v>
      </c>
      <c r="B17503" s="211" t="n">
        <v>59.57</v>
      </c>
    </row>
    <row r="17504" customFormat="false" ht="12.75" hidden="false" customHeight="false" outlineLevel="0" collapsed="false">
      <c r="A17504" s="210" t="s">
        <v>34250</v>
      </c>
      <c r="B17504" s="211" t="n">
        <v>71.76</v>
      </c>
    </row>
    <row r="17505" customFormat="false" ht="12.75" hidden="false" customHeight="false" outlineLevel="0" collapsed="false">
      <c r="A17505" s="210" t="s">
        <v>34252</v>
      </c>
      <c r="B17505" s="211" t="n">
        <v>70.14</v>
      </c>
    </row>
    <row r="17506" customFormat="false" ht="12.75" hidden="false" customHeight="false" outlineLevel="0" collapsed="false">
      <c r="A17506" s="210" t="s">
        <v>34253</v>
      </c>
      <c r="B17506" s="211" t="n">
        <v>86.1</v>
      </c>
    </row>
    <row r="17507" customFormat="false" ht="12.75" hidden="false" customHeight="false" outlineLevel="0" collapsed="false">
      <c r="A17507" s="210" t="s">
        <v>34255</v>
      </c>
      <c r="B17507" s="211" t="n">
        <v>84.15</v>
      </c>
    </row>
    <row r="17508" customFormat="false" ht="12.75" hidden="false" customHeight="false" outlineLevel="0" collapsed="false">
      <c r="A17508" s="210" t="s">
        <v>34256</v>
      </c>
      <c r="B17508" s="211" t="n">
        <v>108.77</v>
      </c>
    </row>
    <row r="17509" customFormat="false" ht="12.75" hidden="false" customHeight="false" outlineLevel="0" collapsed="false">
      <c r="A17509" s="210" t="s">
        <v>34258</v>
      </c>
      <c r="B17509" s="211" t="n">
        <v>106.88</v>
      </c>
    </row>
    <row r="17510" customFormat="false" ht="12.75" hidden="false" customHeight="false" outlineLevel="0" collapsed="false">
      <c r="A17510" s="210" t="s">
        <v>34259</v>
      </c>
      <c r="B17510" s="211" t="n">
        <v>130.51</v>
      </c>
    </row>
    <row r="17511" customFormat="false" ht="12.75" hidden="false" customHeight="false" outlineLevel="0" collapsed="false">
      <c r="A17511" s="210" t="s">
        <v>34261</v>
      </c>
      <c r="B17511" s="211" t="n">
        <v>128.24</v>
      </c>
    </row>
    <row r="17512" customFormat="false" ht="12.75" hidden="false" customHeight="false" outlineLevel="0" collapsed="false">
      <c r="A17512" s="210" t="s">
        <v>34262</v>
      </c>
      <c r="B17512" s="211" t="n">
        <v>126.64</v>
      </c>
    </row>
    <row r="17513" customFormat="false" ht="12.75" hidden="false" customHeight="false" outlineLevel="0" collapsed="false">
      <c r="A17513" s="210" t="s">
        <v>34264</v>
      </c>
      <c r="B17513" s="211" t="n">
        <v>124.47</v>
      </c>
    </row>
    <row r="17514" customFormat="false" ht="12.75" hidden="false" customHeight="false" outlineLevel="0" collapsed="false">
      <c r="A17514" s="210" t="s">
        <v>34265</v>
      </c>
      <c r="B17514" s="211" t="n">
        <v>151.95</v>
      </c>
    </row>
    <row r="17515" customFormat="false" ht="12.75" hidden="false" customHeight="false" outlineLevel="0" collapsed="false">
      <c r="A17515" s="210" t="s">
        <v>34267</v>
      </c>
      <c r="B17515" s="211" t="n">
        <v>149.35</v>
      </c>
    </row>
    <row r="17516" customFormat="false" ht="12.75" hidden="false" customHeight="false" outlineLevel="0" collapsed="false">
      <c r="A17516" s="210" t="s">
        <v>34268</v>
      </c>
      <c r="B17516" s="211" t="n">
        <v>20.95</v>
      </c>
    </row>
    <row r="17517" customFormat="false" ht="12.75" hidden="false" customHeight="false" outlineLevel="0" collapsed="false">
      <c r="A17517" s="210" t="s">
        <v>34270</v>
      </c>
      <c r="B17517" s="211" t="n">
        <v>19.97</v>
      </c>
    </row>
    <row r="17518" customFormat="false" ht="12.75" hidden="false" customHeight="false" outlineLevel="0" collapsed="false">
      <c r="A17518" s="210" t="s">
        <v>34271</v>
      </c>
      <c r="B17518" s="211" t="n">
        <v>24.86</v>
      </c>
    </row>
    <row r="17519" customFormat="false" ht="12.75" hidden="false" customHeight="false" outlineLevel="0" collapsed="false">
      <c r="A17519" s="210" t="s">
        <v>34273</v>
      </c>
      <c r="B17519" s="211" t="n">
        <v>23.72</v>
      </c>
    </row>
    <row r="17520" customFormat="false" ht="12.75" hidden="false" customHeight="false" outlineLevel="0" collapsed="false">
      <c r="A17520" s="210" t="s">
        <v>34274</v>
      </c>
      <c r="B17520" s="211" t="n">
        <v>26.21</v>
      </c>
    </row>
    <row r="17521" customFormat="false" ht="12.75" hidden="false" customHeight="false" outlineLevel="0" collapsed="false">
      <c r="A17521" s="210" t="s">
        <v>34276</v>
      </c>
      <c r="B17521" s="211" t="n">
        <v>25.13</v>
      </c>
    </row>
    <row r="17522" customFormat="false" ht="12.75" hidden="false" customHeight="false" outlineLevel="0" collapsed="false">
      <c r="A17522" s="210" t="s">
        <v>34277</v>
      </c>
      <c r="B17522" s="211" t="n">
        <v>31.42</v>
      </c>
    </row>
    <row r="17523" customFormat="false" ht="12.75" hidden="false" customHeight="false" outlineLevel="0" collapsed="false">
      <c r="A17523" s="210" t="s">
        <v>34279</v>
      </c>
      <c r="B17523" s="211" t="n">
        <v>30.12</v>
      </c>
    </row>
    <row r="17524" customFormat="false" ht="12.75" hidden="false" customHeight="false" outlineLevel="0" collapsed="false">
      <c r="A17524" s="210" t="s">
        <v>34280</v>
      </c>
      <c r="B17524" s="211" t="n">
        <v>8.89</v>
      </c>
    </row>
    <row r="17525" customFormat="false" ht="12.75" hidden="false" customHeight="false" outlineLevel="0" collapsed="false">
      <c r="A17525" s="210" t="s">
        <v>34282</v>
      </c>
      <c r="B17525" s="211" t="n">
        <v>8.35</v>
      </c>
    </row>
    <row r="17526" customFormat="false" ht="12.75" hidden="false" customHeight="false" outlineLevel="0" collapsed="false">
      <c r="A17526" s="210" t="s">
        <v>34283</v>
      </c>
      <c r="B17526" s="211" t="n">
        <v>10.64</v>
      </c>
    </row>
    <row r="17527" customFormat="false" ht="12.75" hidden="false" customHeight="false" outlineLevel="0" collapsed="false">
      <c r="A17527" s="210" t="s">
        <v>34285</v>
      </c>
      <c r="B17527" s="211" t="n">
        <v>9.99</v>
      </c>
    </row>
    <row r="17528" customFormat="false" ht="12.75" hidden="false" customHeight="false" outlineLevel="0" collapsed="false">
      <c r="A17528" s="210" t="s">
        <v>34286</v>
      </c>
      <c r="B17528" s="211" t="n">
        <v>84.4</v>
      </c>
    </row>
    <row r="17529" customFormat="false" ht="12.75" hidden="false" customHeight="false" outlineLevel="0" collapsed="false">
      <c r="A17529" s="210" t="s">
        <v>34289</v>
      </c>
      <c r="B17529" s="211" t="n">
        <v>78.47</v>
      </c>
    </row>
    <row r="17530" customFormat="false" ht="12.75" hidden="false" customHeight="false" outlineLevel="0" collapsed="false">
      <c r="A17530" s="210" t="s">
        <v>34290</v>
      </c>
      <c r="B17530" s="211" t="n">
        <v>136.65</v>
      </c>
    </row>
    <row r="17531" customFormat="false" ht="12.75" hidden="false" customHeight="false" outlineLevel="0" collapsed="false">
      <c r="A17531" s="210" t="s">
        <v>133</v>
      </c>
      <c r="B17531" s="211" t="n">
        <v>124.45</v>
      </c>
    </row>
    <row r="17532" customFormat="false" ht="12.75" hidden="false" customHeight="false" outlineLevel="0" collapsed="false">
      <c r="A17532" s="210" t="s">
        <v>34293</v>
      </c>
      <c r="B17532" s="211" t="n">
        <v>68.4</v>
      </c>
    </row>
    <row r="17533" customFormat="false" ht="12.75" hidden="false" customHeight="false" outlineLevel="0" collapsed="false">
      <c r="A17533" s="210" t="s">
        <v>34296</v>
      </c>
      <c r="B17533" s="211" t="n">
        <v>62.47</v>
      </c>
    </row>
    <row r="17534" customFormat="false" ht="12.75" hidden="false" customHeight="false" outlineLevel="0" collapsed="false">
      <c r="A17534" s="210" t="s">
        <v>34297</v>
      </c>
      <c r="B17534" s="211" t="n">
        <v>28.01</v>
      </c>
    </row>
    <row r="17535" customFormat="false" ht="12.75" hidden="false" customHeight="false" outlineLevel="0" collapsed="false">
      <c r="A17535" s="210" t="s">
        <v>135</v>
      </c>
      <c r="B17535" s="211" t="n">
        <v>25.18</v>
      </c>
    </row>
    <row r="17536" customFormat="false" ht="12.75" hidden="false" customHeight="false" outlineLevel="0" collapsed="false">
      <c r="A17536" s="210" t="s">
        <v>34300</v>
      </c>
      <c r="B17536" s="211" t="n">
        <v>52.96</v>
      </c>
    </row>
    <row r="17537" customFormat="false" ht="12.75" hidden="false" customHeight="false" outlineLevel="0" collapsed="false">
      <c r="A17537" s="210" t="s">
        <v>137</v>
      </c>
      <c r="B17537" s="211" t="n">
        <v>47.45</v>
      </c>
    </row>
    <row r="17538" customFormat="false" ht="12.75" hidden="false" customHeight="false" outlineLevel="0" collapsed="false">
      <c r="A17538" s="210" t="s">
        <v>34304</v>
      </c>
      <c r="B17538" s="211" t="n">
        <v>44.18</v>
      </c>
    </row>
    <row r="17539" customFormat="false" ht="12.75" hidden="false" customHeight="false" outlineLevel="0" collapsed="false">
      <c r="A17539" s="210" t="s">
        <v>34307</v>
      </c>
      <c r="B17539" s="211" t="n">
        <v>38.67</v>
      </c>
    </row>
    <row r="17540" customFormat="false" ht="12.75" hidden="false" customHeight="false" outlineLevel="0" collapsed="false">
      <c r="A17540" s="210" t="s">
        <v>34308</v>
      </c>
      <c r="B17540" s="211" t="n">
        <v>20.28</v>
      </c>
    </row>
    <row r="17541" customFormat="false" ht="12.75" hidden="false" customHeight="false" outlineLevel="0" collapsed="false">
      <c r="A17541" s="210" t="s">
        <v>34311</v>
      </c>
      <c r="B17541" s="211" t="n">
        <v>17.88</v>
      </c>
    </row>
    <row r="17542" customFormat="false" ht="12.75" hidden="false" customHeight="false" outlineLevel="0" collapsed="false">
      <c r="A17542" s="210" t="s">
        <v>34312</v>
      </c>
      <c r="B17542" s="211" t="n">
        <v>46.52</v>
      </c>
    </row>
    <row r="17543" customFormat="false" ht="12.75" hidden="false" customHeight="false" outlineLevel="0" collapsed="false">
      <c r="A17543" s="210" t="s">
        <v>34315</v>
      </c>
      <c r="B17543" s="211" t="n">
        <v>43.19</v>
      </c>
    </row>
    <row r="17544" customFormat="false" ht="12.75" hidden="false" customHeight="false" outlineLevel="0" collapsed="false">
      <c r="A17544" s="210" t="s">
        <v>34316</v>
      </c>
      <c r="B17544" s="211" t="n">
        <v>104.5</v>
      </c>
    </row>
    <row r="17545" customFormat="false" ht="12.75" hidden="false" customHeight="false" outlineLevel="0" collapsed="false">
      <c r="A17545" s="210" t="s">
        <v>34320</v>
      </c>
      <c r="B17545" s="211" t="n">
        <v>96.02</v>
      </c>
    </row>
    <row r="17546" customFormat="false" ht="12.75" hidden="false" customHeight="false" outlineLevel="0" collapsed="false">
      <c r="A17546" s="210" t="s">
        <v>34321</v>
      </c>
      <c r="B17546" s="211" t="n">
        <v>37.07</v>
      </c>
    </row>
    <row r="17547" customFormat="false" ht="12.75" hidden="false" customHeight="false" outlineLevel="0" collapsed="false">
      <c r="A17547" s="210" t="s">
        <v>34325</v>
      </c>
      <c r="B17547" s="211" t="n">
        <v>35.44</v>
      </c>
    </row>
    <row r="17548" customFormat="false" ht="12.75" hidden="false" customHeight="false" outlineLevel="0" collapsed="false">
      <c r="A17548" s="210" t="s">
        <v>34326</v>
      </c>
      <c r="B17548" s="211" t="n">
        <v>52.82</v>
      </c>
    </row>
    <row r="17549" customFormat="false" ht="12.75" hidden="false" customHeight="false" outlineLevel="0" collapsed="false">
      <c r="A17549" s="210" t="s">
        <v>34328</v>
      </c>
      <c r="B17549" s="211" t="n">
        <v>51.19</v>
      </c>
    </row>
    <row r="17550" customFormat="false" ht="12.75" hidden="false" customHeight="false" outlineLevel="0" collapsed="false">
      <c r="A17550" s="210" t="s">
        <v>34329</v>
      </c>
      <c r="B17550" s="211" t="n">
        <v>124.26</v>
      </c>
    </row>
    <row r="17551" customFormat="false" ht="12.75" hidden="false" customHeight="false" outlineLevel="0" collapsed="false">
      <c r="A17551" s="210" t="s">
        <v>34334</v>
      </c>
      <c r="B17551" s="211" t="n">
        <v>119.64</v>
      </c>
    </row>
    <row r="17552" customFormat="false" ht="12.75" hidden="false" customHeight="false" outlineLevel="0" collapsed="false">
      <c r="A17552" s="210" t="s">
        <v>34335</v>
      </c>
      <c r="B17552" s="211" t="n">
        <v>107.77</v>
      </c>
    </row>
    <row r="17553" customFormat="false" ht="12.75" hidden="false" customHeight="false" outlineLevel="0" collapsed="false">
      <c r="A17553" s="210" t="s">
        <v>34340</v>
      </c>
      <c r="B17553" s="211" t="n">
        <v>106.14</v>
      </c>
    </row>
    <row r="17554" customFormat="false" ht="12.75" hidden="false" customHeight="false" outlineLevel="0" collapsed="false">
      <c r="A17554" s="210" t="s">
        <v>34341</v>
      </c>
      <c r="B17554" s="211" t="n">
        <v>69.38</v>
      </c>
    </row>
    <row r="17555" customFormat="false" ht="12.75" hidden="false" customHeight="false" outlineLevel="0" collapsed="false">
      <c r="A17555" s="210" t="s">
        <v>34345</v>
      </c>
      <c r="B17555" s="211" t="n">
        <v>68.19</v>
      </c>
    </row>
    <row r="17556" customFormat="false" ht="12.75" hidden="false" customHeight="false" outlineLevel="0" collapsed="false">
      <c r="A17556" s="210" t="s">
        <v>34346</v>
      </c>
      <c r="B17556" s="211" t="n">
        <v>49.43</v>
      </c>
    </row>
    <row r="17557" customFormat="false" ht="12.75" hidden="false" customHeight="false" outlineLevel="0" collapsed="false">
      <c r="A17557" s="210" t="s">
        <v>34350</v>
      </c>
      <c r="B17557" s="211" t="n">
        <v>48.35</v>
      </c>
    </row>
    <row r="17558" customFormat="false" ht="12.75" hidden="false" customHeight="false" outlineLevel="0" collapsed="false">
      <c r="A17558" s="210" t="s">
        <v>34351</v>
      </c>
      <c r="B17558" s="211" t="n">
        <v>57.67</v>
      </c>
    </row>
    <row r="17559" customFormat="false" ht="12.75" hidden="false" customHeight="false" outlineLevel="0" collapsed="false">
      <c r="A17559" s="210" t="s">
        <v>34354</v>
      </c>
      <c r="B17559" s="211" t="n">
        <v>56.82</v>
      </c>
    </row>
    <row r="17560" customFormat="false" ht="12.75" hidden="false" customHeight="false" outlineLevel="0" collapsed="false">
      <c r="A17560" s="210" t="s">
        <v>34355</v>
      </c>
      <c r="B17560" s="211" t="n">
        <v>49.61</v>
      </c>
    </row>
    <row r="17561" customFormat="false" ht="12.75" hidden="false" customHeight="false" outlineLevel="0" collapsed="false">
      <c r="A17561" s="210" t="s">
        <v>34359</v>
      </c>
      <c r="B17561" s="211" t="n">
        <v>48.53</v>
      </c>
    </row>
    <row r="17562" customFormat="false" ht="12.75" hidden="false" customHeight="false" outlineLevel="0" collapsed="false">
      <c r="A17562" s="210" t="s">
        <v>34360</v>
      </c>
      <c r="B17562" s="211" t="n">
        <v>25.14</v>
      </c>
    </row>
    <row r="17563" customFormat="false" ht="12.75" hidden="false" customHeight="false" outlineLevel="0" collapsed="false">
      <c r="A17563" s="210" t="s">
        <v>34364</v>
      </c>
      <c r="B17563" s="211" t="n">
        <v>24.28</v>
      </c>
    </row>
    <row r="17564" customFormat="false" ht="12.75" hidden="false" customHeight="false" outlineLevel="0" collapsed="false">
      <c r="A17564" s="210" t="s">
        <v>34365</v>
      </c>
      <c r="B17564" s="211" t="n">
        <v>96.7</v>
      </c>
    </row>
    <row r="17565" customFormat="false" ht="12.75" hidden="false" customHeight="false" outlineLevel="0" collapsed="false">
      <c r="A17565" s="210" t="s">
        <v>34368</v>
      </c>
      <c r="B17565" s="211" t="n">
        <v>94.32</v>
      </c>
    </row>
    <row r="17566" customFormat="false" ht="12.75" hidden="false" customHeight="false" outlineLevel="0" collapsed="false">
      <c r="A17566" s="210" t="s">
        <v>34369</v>
      </c>
      <c r="B17566" s="211" t="n">
        <v>37.04</v>
      </c>
    </row>
    <row r="17567" customFormat="false" ht="12.75" hidden="false" customHeight="false" outlineLevel="0" collapsed="false">
      <c r="A17567" s="210" t="s">
        <v>34371</v>
      </c>
      <c r="B17567" s="211" t="n">
        <v>36.02</v>
      </c>
    </row>
    <row r="17568" customFormat="false" ht="12.75" hidden="false" customHeight="false" outlineLevel="0" collapsed="false">
      <c r="A17568" s="210" t="s">
        <v>34372</v>
      </c>
      <c r="B17568" s="211" t="n">
        <v>73.09</v>
      </c>
    </row>
    <row r="17569" customFormat="false" ht="12.75" hidden="false" customHeight="false" outlineLevel="0" collapsed="false">
      <c r="A17569" s="210" t="s">
        <v>34378</v>
      </c>
      <c r="B17569" s="211" t="n">
        <v>71.46</v>
      </c>
    </row>
    <row r="17570" customFormat="false" ht="12.75" hidden="false" customHeight="false" outlineLevel="0" collapsed="false">
      <c r="A17570" s="210" t="s">
        <v>34379</v>
      </c>
      <c r="B17570" s="211" t="n">
        <v>63.14</v>
      </c>
    </row>
    <row r="17571" customFormat="false" ht="12.75" hidden="false" customHeight="false" outlineLevel="0" collapsed="false">
      <c r="A17571" s="210" t="s">
        <v>34381</v>
      </c>
      <c r="B17571" s="211" t="n">
        <v>61.52</v>
      </c>
    </row>
    <row r="17572" customFormat="false" ht="12.75" hidden="false" customHeight="false" outlineLevel="0" collapsed="false">
      <c r="A17572" s="210" t="s">
        <v>34382</v>
      </c>
      <c r="B17572" s="211" t="n">
        <v>66.29</v>
      </c>
    </row>
    <row r="17573" customFormat="false" ht="12.75" hidden="false" customHeight="false" outlineLevel="0" collapsed="false">
      <c r="A17573" s="210" t="s">
        <v>34385</v>
      </c>
      <c r="B17573" s="211" t="n">
        <v>64.89</v>
      </c>
    </row>
    <row r="17574" customFormat="false" ht="12.75" hidden="false" customHeight="false" outlineLevel="0" collapsed="false">
      <c r="A17574" s="210" t="s">
        <v>34386</v>
      </c>
      <c r="B17574" s="211" t="n">
        <v>73.09</v>
      </c>
    </row>
    <row r="17575" customFormat="false" ht="12.75" hidden="false" customHeight="false" outlineLevel="0" collapsed="false">
      <c r="A17575" s="210" t="s">
        <v>34392</v>
      </c>
      <c r="B17575" s="211" t="n">
        <v>71.46</v>
      </c>
    </row>
    <row r="17576" customFormat="false" ht="12.75" hidden="false" customHeight="false" outlineLevel="0" collapsed="false">
      <c r="A17576" s="210" t="s">
        <v>34393</v>
      </c>
      <c r="B17576" s="211" t="n">
        <v>82.61</v>
      </c>
    </row>
    <row r="17577" customFormat="false" ht="12.75" hidden="false" customHeight="false" outlineLevel="0" collapsed="false">
      <c r="A17577" s="210" t="s">
        <v>34396</v>
      </c>
      <c r="B17577" s="211" t="n">
        <v>80.98</v>
      </c>
    </row>
    <row r="17578" customFormat="false" ht="12.75" hidden="false" customHeight="false" outlineLevel="0" collapsed="false">
      <c r="A17578" s="210" t="s">
        <v>34397</v>
      </c>
      <c r="B17578" s="211" t="n">
        <v>66.29</v>
      </c>
    </row>
    <row r="17579" customFormat="false" ht="12.75" hidden="false" customHeight="false" outlineLevel="0" collapsed="false">
      <c r="A17579" s="210" t="s">
        <v>34399</v>
      </c>
      <c r="B17579" s="211" t="n">
        <v>64.89</v>
      </c>
    </row>
    <row r="17580" customFormat="false" ht="12.75" hidden="false" customHeight="false" outlineLevel="0" collapsed="false">
      <c r="A17580" s="210" t="s">
        <v>34400</v>
      </c>
      <c r="B17580" s="211" t="n">
        <v>56.43</v>
      </c>
    </row>
    <row r="17581" customFormat="false" ht="12.75" hidden="false" customHeight="false" outlineLevel="0" collapsed="false">
      <c r="A17581" s="210" t="s">
        <v>34402</v>
      </c>
      <c r="B17581" s="211" t="n">
        <v>55.14</v>
      </c>
    </row>
    <row r="17582" customFormat="false" ht="12.75" hidden="false" customHeight="false" outlineLevel="0" collapsed="false">
      <c r="A17582" s="210" t="s">
        <v>34403</v>
      </c>
      <c r="B17582" s="211" t="n">
        <v>112.23</v>
      </c>
    </row>
    <row r="17583" customFormat="false" ht="12.75" hidden="false" customHeight="false" outlineLevel="0" collapsed="false">
      <c r="A17583" s="210" t="s">
        <v>34406</v>
      </c>
      <c r="B17583" s="211" t="n">
        <v>105.1</v>
      </c>
    </row>
    <row r="17584" customFormat="false" ht="12.75" hidden="false" customHeight="false" outlineLevel="0" collapsed="false">
      <c r="A17584" s="210" t="s">
        <v>34407</v>
      </c>
      <c r="B17584" s="211" t="n">
        <v>171.02</v>
      </c>
    </row>
    <row r="17585" customFormat="false" ht="12.75" hidden="false" customHeight="false" outlineLevel="0" collapsed="false">
      <c r="A17585" s="210" t="s">
        <v>34409</v>
      </c>
      <c r="B17585" s="211" t="n">
        <v>163.89</v>
      </c>
    </row>
    <row r="17586" customFormat="false" ht="12.75" hidden="false" customHeight="false" outlineLevel="0" collapsed="false">
      <c r="A17586" s="210" t="s">
        <v>34410</v>
      </c>
      <c r="B17586" s="211" t="n">
        <v>80.56</v>
      </c>
    </row>
    <row r="17587" customFormat="false" ht="12.75" hidden="false" customHeight="false" outlineLevel="0" collapsed="false">
      <c r="A17587" s="210" t="s">
        <v>34413</v>
      </c>
      <c r="B17587" s="211" t="n">
        <v>73.43</v>
      </c>
    </row>
    <row r="17588" customFormat="false" ht="12.75" hidden="false" customHeight="false" outlineLevel="0" collapsed="false">
      <c r="A17588" s="210" t="s">
        <v>34414</v>
      </c>
      <c r="B17588" s="211" t="n">
        <v>115.83</v>
      </c>
    </row>
    <row r="17589" customFormat="false" ht="12.75" hidden="false" customHeight="false" outlineLevel="0" collapsed="false">
      <c r="A17589" s="210" t="s">
        <v>34416</v>
      </c>
      <c r="B17589" s="211" t="n">
        <v>108.59</v>
      </c>
    </row>
    <row r="17590" customFormat="false" ht="12.75" hidden="false" customHeight="false" outlineLevel="0" collapsed="false">
      <c r="A17590" s="210" t="s">
        <v>34417</v>
      </c>
      <c r="B17590" s="211" t="n">
        <v>76.63</v>
      </c>
    </row>
    <row r="17591" customFormat="false" ht="12.75" hidden="false" customHeight="false" outlineLevel="0" collapsed="false">
      <c r="A17591" s="210" t="s">
        <v>34419</v>
      </c>
      <c r="B17591" s="211" t="n">
        <v>70.2</v>
      </c>
    </row>
    <row r="17592" customFormat="false" ht="12.75" hidden="false" customHeight="false" outlineLevel="0" collapsed="false">
      <c r="A17592" s="210" t="s">
        <v>34420</v>
      </c>
      <c r="B17592" s="211" t="n">
        <v>84.04</v>
      </c>
    </row>
    <row r="17593" customFormat="false" ht="12.75" hidden="false" customHeight="false" outlineLevel="0" collapsed="false">
      <c r="A17593" s="210" t="s">
        <v>34424</v>
      </c>
      <c r="B17593" s="211" t="n">
        <v>82.42</v>
      </c>
    </row>
    <row r="17594" customFormat="false" ht="12.75" hidden="false" customHeight="false" outlineLevel="0" collapsed="false">
      <c r="A17594" s="210" t="s">
        <v>34425</v>
      </c>
      <c r="B17594" s="211" t="n">
        <v>84.04</v>
      </c>
    </row>
    <row r="17595" customFormat="false" ht="12.75" hidden="false" customHeight="false" outlineLevel="0" collapsed="false">
      <c r="A17595" s="210" t="s">
        <v>34429</v>
      </c>
      <c r="B17595" s="211" t="n">
        <v>82.42</v>
      </c>
    </row>
    <row r="17596" customFormat="false" ht="12.75" hidden="false" customHeight="false" outlineLevel="0" collapsed="false">
      <c r="A17596" s="210" t="s">
        <v>34430</v>
      </c>
      <c r="B17596" s="211" t="n">
        <v>103.05</v>
      </c>
    </row>
    <row r="17597" customFormat="false" ht="12.75" hidden="false" customHeight="false" outlineLevel="0" collapsed="false">
      <c r="A17597" s="210" t="s">
        <v>34433</v>
      </c>
      <c r="B17597" s="211" t="n">
        <v>95.81</v>
      </c>
    </row>
    <row r="17598" customFormat="false" ht="12.75" hidden="false" customHeight="false" outlineLevel="0" collapsed="false">
      <c r="A17598" s="210" t="s">
        <v>34434</v>
      </c>
      <c r="B17598" s="211" t="n">
        <v>107.93</v>
      </c>
    </row>
    <row r="17599" customFormat="false" ht="12.75" hidden="false" customHeight="false" outlineLevel="0" collapsed="false">
      <c r="A17599" s="210" t="s">
        <v>34438</v>
      </c>
      <c r="B17599" s="211" t="n">
        <v>100.69</v>
      </c>
    </row>
    <row r="17600" customFormat="false" ht="12.75" hidden="false" customHeight="false" outlineLevel="0" collapsed="false">
      <c r="A17600" s="210" t="s">
        <v>34439</v>
      </c>
      <c r="B17600" s="211" t="n">
        <v>70.74</v>
      </c>
    </row>
    <row r="17601" customFormat="false" ht="12.75" hidden="false" customHeight="false" outlineLevel="0" collapsed="false">
      <c r="A17601" s="210" t="s">
        <v>34443</v>
      </c>
      <c r="B17601" s="211" t="n">
        <v>69.11</v>
      </c>
    </row>
    <row r="17602" customFormat="false" ht="12.75" hidden="false" customHeight="false" outlineLevel="0" collapsed="false">
      <c r="A17602" s="210" t="s">
        <v>34444</v>
      </c>
      <c r="B17602" s="211" t="n">
        <v>97.92</v>
      </c>
    </row>
    <row r="17603" customFormat="false" ht="12.75" hidden="false" customHeight="false" outlineLevel="0" collapsed="false">
      <c r="A17603" s="210" t="s">
        <v>34448</v>
      </c>
      <c r="B17603" s="211" t="n">
        <v>96.3</v>
      </c>
    </row>
    <row r="17604" customFormat="false" ht="12.75" hidden="false" customHeight="false" outlineLevel="0" collapsed="false">
      <c r="A17604" s="210" t="s">
        <v>34449</v>
      </c>
      <c r="B17604" s="211" t="n">
        <v>96.37</v>
      </c>
    </row>
    <row r="17605" customFormat="false" ht="12.75" hidden="false" customHeight="false" outlineLevel="0" collapsed="false">
      <c r="A17605" s="210" t="s">
        <v>34453</v>
      </c>
      <c r="B17605" s="211" t="n">
        <v>90.95</v>
      </c>
    </row>
    <row r="17606" customFormat="false" ht="12.75" hidden="false" customHeight="false" outlineLevel="0" collapsed="false">
      <c r="A17606" s="210" t="s">
        <v>34454</v>
      </c>
      <c r="B17606" s="211" t="n">
        <v>96.37</v>
      </c>
    </row>
    <row r="17607" customFormat="false" ht="12.75" hidden="false" customHeight="false" outlineLevel="0" collapsed="false">
      <c r="A17607" s="210" t="s">
        <v>34458</v>
      </c>
      <c r="B17607" s="211" t="n">
        <v>90.95</v>
      </c>
    </row>
    <row r="17608" customFormat="false" ht="12.75" hidden="false" customHeight="false" outlineLevel="0" collapsed="false">
      <c r="A17608" s="210" t="s">
        <v>34459</v>
      </c>
      <c r="B17608" s="211" t="n">
        <v>128.64</v>
      </c>
    </row>
    <row r="17609" customFormat="false" ht="12.75" hidden="false" customHeight="false" outlineLevel="0" collapsed="false">
      <c r="A17609" s="210" t="s">
        <v>34463</v>
      </c>
      <c r="B17609" s="211" t="n">
        <v>127.97</v>
      </c>
    </row>
    <row r="17610" customFormat="false" ht="12.75" hidden="false" customHeight="false" outlineLevel="0" collapsed="false">
      <c r="A17610" s="210" t="s">
        <v>34464</v>
      </c>
      <c r="B17610" s="211" t="n">
        <v>159.63</v>
      </c>
    </row>
    <row r="17611" customFormat="false" ht="12.75" hidden="false" customHeight="false" outlineLevel="0" collapsed="false">
      <c r="A17611" s="210" t="s">
        <v>34471</v>
      </c>
      <c r="B17611" s="211" t="n">
        <v>156.93</v>
      </c>
    </row>
    <row r="17612" customFormat="false" ht="12.75" hidden="false" customHeight="false" outlineLevel="0" collapsed="false">
      <c r="A17612" s="210" t="s">
        <v>34472</v>
      </c>
      <c r="B17612" s="211" t="n">
        <v>70.89</v>
      </c>
    </row>
    <row r="17613" customFormat="false" ht="12.75" hidden="false" customHeight="false" outlineLevel="0" collapsed="false">
      <c r="A17613" s="210" t="s">
        <v>34477</v>
      </c>
      <c r="B17613" s="211" t="n">
        <v>69.53</v>
      </c>
    </row>
    <row r="17614" customFormat="false" ht="12.75" hidden="false" customHeight="false" outlineLevel="0" collapsed="false">
      <c r="A17614" s="210" t="s">
        <v>34478</v>
      </c>
      <c r="B17614" s="211" t="n">
        <v>261.21</v>
      </c>
    </row>
    <row r="17615" customFormat="false" ht="12.75" hidden="false" customHeight="false" outlineLevel="0" collapsed="false">
      <c r="A17615" s="210" t="s">
        <v>34484</v>
      </c>
      <c r="B17615" s="211" t="n">
        <v>259.51</v>
      </c>
    </row>
    <row r="17616" customFormat="false" ht="12.75" hidden="false" customHeight="false" outlineLevel="0" collapsed="false">
      <c r="A17616" s="210" t="s">
        <v>34485</v>
      </c>
      <c r="B17616" s="211" t="n">
        <v>315.97</v>
      </c>
    </row>
    <row r="17617" customFormat="false" ht="12.75" hidden="false" customHeight="false" outlineLevel="0" collapsed="false">
      <c r="A17617" s="210" t="s">
        <v>34490</v>
      </c>
      <c r="B17617" s="211" t="n">
        <v>314.27</v>
      </c>
    </row>
    <row r="17618" customFormat="false" ht="12.75" hidden="false" customHeight="false" outlineLevel="0" collapsed="false">
      <c r="A17618" s="210" t="s">
        <v>34491</v>
      </c>
      <c r="B17618" s="211" t="n">
        <v>276.05</v>
      </c>
    </row>
    <row r="17619" customFormat="false" ht="12.75" hidden="false" customHeight="false" outlineLevel="0" collapsed="false">
      <c r="A17619" s="210" t="s">
        <v>34496</v>
      </c>
      <c r="B17619" s="211" t="n">
        <v>273.5</v>
      </c>
    </row>
    <row r="17620" customFormat="false" ht="12.75" hidden="false" customHeight="false" outlineLevel="0" collapsed="false">
      <c r="A17620" s="210" t="s">
        <v>34497</v>
      </c>
      <c r="B17620" s="211" t="n">
        <v>349.7</v>
      </c>
    </row>
    <row r="17621" customFormat="false" ht="12.75" hidden="false" customHeight="false" outlineLevel="0" collapsed="false">
      <c r="A17621" s="210" t="s">
        <v>34500</v>
      </c>
      <c r="B17621" s="211" t="n">
        <v>347.16</v>
      </c>
    </row>
    <row r="17622" customFormat="false" ht="12.75" hidden="false" customHeight="false" outlineLevel="0" collapsed="false">
      <c r="A17622" s="210" t="s">
        <v>34501</v>
      </c>
      <c r="B17622" s="211" t="n">
        <v>346.73</v>
      </c>
    </row>
    <row r="17623" customFormat="false" ht="12.75" hidden="false" customHeight="false" outlineLevel="0" collapsed="false">
      <c r="A17623" s="210" t="s">
        <v>34505</v>
      </c>
      <c r="B17623" s="211" t="n">
        <v>343.34</v>
      </c>
    </row>
    <row r="17624" customFormat="false" ht="12.75" hidden="false" customHeight="false" outlineLevel="0" collapsed="false">
      <c r="A17624" s="210" t="s">
        <v>34506</v>
      </c>
      <c r="B17624" s="211" t="n">
        <v>475.25</v>
      </c>
    </row>
    <row r="17625" customFormat="false" ht="12.75" hidden="false" customHeight="false" outlineLevel="0" collapsed="false">
      <c r="A17625" s="210" t="s">
        <v>34510</v>
      </c>
      <c r="B17625" s="211" t="n">
        <v>471.86</v>
      </c>
    </row>
    <row r="17626" customFormat="false" ht="12.75" hidden="false" customHeight="false" outlineLevel="0" collapsed="false">
      <c r="A17626" s="210" t="s">
        <v>34511</v>
      </c>
      <c r="B17626" s="211" t="n">
        <v>458.07</v>
      </c>
    </row>
    <row r="17627" customFormat="false" ht="12.75" hidden="false" customHeight="false" outlineLevel="0" collapsed="false">
      <c r="A17627" s="210" t="s">
        <v>34514</v>
      </c>
      <c r="B17627" s="211" t="n">
        <v>454.11</v>
      </c>
    </row>
    <row r="17628" customFormat="false" ht="12.75" hidden="false" customHeight="false" outlineLevel="0" collapsed="false">
      <c r="A17628" s="210" t="s">
        <v>34515</v>
      </c>
      <c r="B17628" s="211" t="n">
        <v>629.43</v>
      </c>
    </row>
    <row r="17629" customFormat="false" ht="12.75" hidden="false" customHeight="false" outlineLevel="0" collapsed="false">
      <c r="A17629" s="210" t="s">
        <v>34519</v>
      </c>
      <c r="B17629" s="211" t="n">
        <v>625.47</v>
      </c>
    </row>
    <row r="17630" customFormat="false" ht="12.75" hidden="false" customHeight="false" outlineLevel="0" collapsed="false">
      <c r="A17630" s="210" t="s">
        <v>34520</v>
      </c>
      <c r="B17630" s="211" t="n">
        <v>45.74</v>
      </c>
    </row>
    <row r="17631" customFormat="false" ht="12.75" hidden="false" customHeight="false" outlineLevel="0" collapsed="false">
      <c r="A17631" s="210" t="s">
        <v>34524</v>
      </c>
      <c r="B17631" s="211" t="n">
        <v>44.12</v>
      </c>
    </row>
    <row r="17632" customFormat="false" ht="12.75" hidden="false" customHeight="false" outlineLevel="0" collapsed="false">
      <c r="A17632" s="210" t="s">
        <v>34525</v>
      </c>
      <c r="B17632" s="211" t="n">
        <v>111.75</v>
      </c>
    </row>
    <row r="17633" customFormat="false" ht="12.75" hidden="false" customHeight="false" outlineLevel="0" collapsed="false">
      <c r="A17633" s="210" t="s">
        <v>34528</v>
      </c>
      <c r="B17633" s="211" t="n">
        <v>110.12</v>
      </c>
    </row>
    <row r="17634" customFormat="false" ht="12.75" hidden="false" customHeight="false" outlineLevel="0" collapsed="false">
      <c r="A17634" s="210" t="s">
        <v>34529</v>
      </c>
      <c r="B17634" s="211" t="n">
        <v>84.06</v>
      </c>
    </row>
    <row r="17635" customFormat="false" ht="12.75" hidden="false" customHeight="false" outlineLevel="0" collapsed="false">
      <c r="A17635" s="210" t="s">
        <v>34532</v>
      </c>
      <c r="B17635" s="211" t="n">
        <v>77.56</v>
      </c>
    </row>
    <row r="17636" customFormat="false" ht="12.75" hidden="false" customHeight="false" outlineLevel="0" collapsed="false">
      <c r="A17636" s="210" t="s">
        <v>34533</v>
      </c>
      <c r="B17636" s="211" t="n">
        <v>120.43</v>
      </c>
    </row>
    <row r="17637" customFormat="false" ht="12.75" hidden="false" customHeight="false" outlineLevel="0" collapsed="false">
      <c r="A17637" s="210" t="s">
        <v>34535</v>
      </c>
      <c r="B17637" s="211" t="n">
        <v>111.99</v>
      </c>
    </row>
    <row r="17638" customFormat="false" ht="12.75" hidden="false" customHeight="false" outlineLevel="0" collapsed="false">
      <c r="A17638" s="210" t="s">
        <v>34536</v>
      </c>
      <c r="B17638" s="211" t="n">
        <v>155.09</v>
      </c>
    </row>
    <row r="17639" customFormat="false" ht="12.75" hidden="false" customHeight="false" outlineLevel="0" collapsed="false">
      <c r="A17639" s="210" t="s">
        <v>34538</v>
      </c>
      <c r="B17639" s="211" t="n">
        <v>144.93</v>
      </c>
    </row>
    <row r="17640" customFormat="false" ht="12.75" hidden="false" customHeight="false" outlineLevel="0" collapsed="false">
      <c r="A17640" s="210" t="s">
        <v>34539</v>
      </c>
      <c r="B17640" s="211" t="n">
        <v>72.55</v>
      </c>
    </row>
    <row r="17641" customFormat="false" ht="12.75" hidden="false" customHeight="false" outlineLevel="0" collapsed="false">
      <c r="A17641" s="210" t="s">
        <v>34542</v>
      </c>
      <c r="B17641" s="211" t="n">
        <v>66.04</v>
      </c>
    </row>
    <row r="17642" customFormat="false" ht="12.75" hidden="false" customHeight="false" outlineLevel="0" collapsed="false">
      <c r="A17642" s="210" t="s">
        <v>34543</v>
      </c>
      <c r="B17642" s="211" t="n">
        <v>80.4</v>
      </c>
    </row>
    <row r="17643" customFormat="false" ht="12.75" hidden="false" customHeight="false" outlineLevel="0" collapsed="false">
      <c r="A17643" s="210" t="s">
        <v>34548</v>
      </c>
      <c r="B17643" s="211" t="n">
        <v>78.77</v>
      </c>
    </row>
    <row r="17644" customFormat="false" ht="12.75" hidden="false" customHeight="false" outlineLevel="0" collapsed="false">
      <c r="A17644" s="210" t="s">
        <v>34549</v>
      </c>
      <c r="B17644" s="211" t="n">
        <v>55.81</v>
      </c>
    </row>
    <row r="17645" customFormat="false" ht="12.75" hidden="false" customHeight="false" outlineLevel="0" collapsed="false">
      <c r="A17645" s="210" t="s">
        <v>34553</v>
      </c>
      <c r="B17645" s="211" t="n">
        <v>54.95</v>
      </c>
    </row>
    <row r="17646" customFormat="false" ht="12.75" hidden="false" customHeight="false" outlineLevel="0" collapsed="false">
      <c r="A17646" s="210" t="s">
        <v>34554</v>
      </c>
      <c r="B17646" s="211" t="n">
        <v>185.27</v>
      </c>
    </row>
    <row r="17647" customFormat="false" ht="12.75" hidden="false" customHeight="false" outlineLevel="0" collapsed="false">
      <c r="A17647" s="210" t="s">
        <v>34557</v>
      </c>
      <c r="B17647" s="211" t="n">
        <v>178.14</v>
      </c>
    </row>
    <row r="17648" customFormat="false" ht="12.75" hidden="false" customHeight="false" outlineLevel="0" collapsed="false">
      <c r="A17648" s="210" t="s">
        <v>34558</v>
      </c>
      <c r="B17648" s="211" t="n">
        <v>273.22</v>
      </c>
    </row>
    <row r="17649" customFormat="false" ht="12.75" hidden="false" customHeight="false" outlineLevel="0" collapsed="false">
      <c r="A17649" s="210" t="s">
        <v>34560</v>
      </c>
      <c r="B17649" s="211" t="n">
        <v>266.1</v>
      </c>
    </row>
    <row r="17650" customFormat="false" ht="12.75" hidden="false" customHeight="false" outlineLevel="0" collapsed="false">
      <c r="A17650" s="210" t="s">
        <v>34561</v>
      </c>
      <c r="B17650" s="211" t="n">
        <v>492.51</v>
      </c>
    </row>
    <row r="17651" customFormat="false" ht="12.75" hidden="false" customHeight="false" outlineLevel="0" collapsed="false">
      <c r="A17651" s="210" t="s">
        <v>34563</v>
      </c>
      <c r="B17651" s="211" t="n">
        <v>485.38</v>
      </c>
    </row>
    <row r="17652" customFormat="false" ht="12.75" hidden="false" customHeight="false" outlineLevel="0" collapsed="false">
      <c r="A17652" s="210" t="s">
        <v>34564</v>
      </c>
      <c r="B17652" s="211" t="n">
        <v>424.31</v>
      </c>
    </row>
    <row r="17653" customFormat="false" ht="12.75" hidden="false" customHeight="false" outlineLevel="0" collapsed="false">
      <c r="A17653" s="210" t="s">
        <v>34570</v>
      </c>
      <c r="B17653" s="211" t="n">
        <v>424.31</v>
      </c>
    </row>
    <row r="17654" customFormat="false" ht="12.75" hidden="false" customHeight="false" outlineLevel="0" collapsed="false">
      <c r="A17654" s="210" t="s">
        <v>34571</v>
      </c>
      <c r="B17654" s="211" t="n">
        <v>531.51</v>
      </c>
    </row>
    <row r="17655" customFormat="false" ht="12.75" hidden="false" customHeight="false" outlineLevel="0" collapsed="false">
      <c r="A17655" s="210" t="s">
        <v>34578</v>
      </c>
      <c r="B17655" s="211" t="n">
        <v>531.51</v>
      </c>
    </row>
    <row r="17656" customFormat="false" ht="12.75" hidden="false" customHeight="false" outlineLevel="0" collapsed="false">
      <c r="A17656" s="210" t="s">
        <v>34579</v>
      </c>
      <c r="B17656" s="211" t="n">
        <v>358.74</v>
      </c>
    </row>
    <row r="17657" customFormat="false" ht="12.75" hidden="false" customHeight="false" outlineLevel="0" collapsed="false">
      <c r="A17657" s="210" t="s">
        <v>34586</v>
      </c>
      <c r="B17657" s="211" t="n">
        <v>358.74</v>
      </c>
    </row>
    <row r="17658" customFormat="false" ht="12.75" hidden="false" customHeight="false" outlineLevel="0" collapsed="false">
      <c r="A17658" s="210" t="s">
        <v>34587</v>
      </c>
      <c r="B17658" s="211" t="n">
        <v>425.85</v>
      </c>
    </row>
    <row r="17659" customFormat="false" ht="12.75" hidden="false" customHeight="false" outlineLevel="0" collapsed="false">
      <c r="A17659" s="210" t="s">
        <v>34592</v>
      </c>
      <c r="B17659" s="211" t="n">
        <v>412.54</v>
      </c>
    </row>
    <row r="17660" customFormat="false" ht="12.75" hidden="false" customHeight="false" outlineLevel="0" collapsed="false">
      <c r="A17660" s="210" t="s">
        <v>34593</v>
      </c>
      <c r="B17660" s="211" t="n">
        <v>15155.66</v>
      </c>
    </row>
    <row r="17661" customFormat="false" ht="12.75" hidden="false" customHeight="false" outlineLevel="0" collapsed="false">
      <c r="A17661" s="210" t="s">
        <v>34599</v>
      </c>
      <c r="B17661" s="211" t="n">
        <v>14360.58</v>
      </c>
    </row>
    <row r="17662" customFormat="false" ht="12.75" hidden="false" customHeight="false" outlineLevel="0" collapsed="false">
      <c r="A17662" s="210" t="s">
        <v>34600</v>
      </c>
      <c r="B17662" s="211" t="n">
        <v>402.81</v>
      </c>
    </row>
    <row r="17663" customFormat="false" ht="12.75" hidden="false" customHeight="false" outlineLevel="0" collapsed="false">
      <c r="A17663" s="210" t="s">
        <v>34604</v>
      </c>
      <c r="B17663" s="211" t="n">
        <v>399.56</v>
      </c>
    </row>
    <row r="17664" customFormat="false" ht="12.75" hidden="false" customHeight="false" outlineLevel="0" collapsed="false">
      <c r="A17664" s="210" t="s">
        <v>34605</v>
      </c>
      <c r="B17664" s="211" t="n">
        <v>104.86</v>
      </c>
    </row>
    <row r="17665" customFormat="false" ht="12.75" hidden="false" customHeight="false" outlineLevel="0" collapsed="false">
      <c r="A17665" s="210" t="s">
        <v>34612</v>
      </c>
      <c r="B17665" s="211" t="n">
        <v>102.9</v>
      </c>
    </row>
    <row r="17666" customFormat="false" ht="12.75" hidden="false" customHeight="false" outlineLevel="0" collapsed="false">
      <c r="A17666" s="210" t="s">
        <v>34613</v>
      </c>
      <c r="B17666" s="211" t="n">
        <v>109.46</v>
      </c>
    </row>
    <row r="17667" customFormat="false" ht="12.75" hidden="false" customHeight="false" outlineLevel="0" collapsed="false">
      <c r="A17667" s="210" t="s">
        <v>34619</v>
      </c>
      <c r="B17667" s="211" t="n">
        <v>107.5</v>
      </c>
    </row>
    <row r="17668" customFormat="false" ht="12.75" hidden="false" customHeight="false" outlineLevel="0" collapsed="false">
      <c r="A17668" s="210" t="s">
        <v>34620</v>
      </c>
      <c r="B17668" s="211" t="n">
        <v>363.11</v>
      </c>
    </row>
    <row r="17669" customFormat="false" ht="12.75" hidden="false" customHeight="false" outlineLevel="0" collapsed="false">
      <c r="A17669" s="210" t="s">
        <v>34623</v>
      </c>
      <c r="B17669" s="211" t="n">
        <v>342.28</v>
      </c>
    </row>
    <row r="17670" customFormat="false" ht="12.75" hidden="false" customHeight="false" outlineLevel="0" collapsed="false">
      <c r="A17670" s="210" t="s">
        <v>34624</v>
      </c>
      <c r="B17670" s="211" t="n">
        <v>56.05</v>
      </c>
    </row>
    <row r="17671" customFormat="false" ht="12.75" hidden="false" customHeight="false" outlineLevel="0" collapsed="false">
      <c r="A17671" s="210" t="s">
        <v>34628</v>
      </c>
      <c r="B17671" s="211" t="n">
        <v>48.57</v>
      </c>
    </row>
    <row r="17672" customFormat="false" ht="12.75" hidden="false" customHeight="false" outlineLevel="0" collapsed="false">
      <c r="A17672" s="210" t="s">
        <v>34629</v>
      </c>
      <c r="B17672" s="211" t="n">
        <v>117.06</v>
      </c>
    </row>
    <row r="17673" customFormat="false" ht="12.75" hidden="false" customHeight="false" outlineLevel="0" collapsed="false">
      <c r="A17673" s="210" t="s">
        <v>34631</v>
      </c>
      <c r="B17673" s="211" t="n">
        <v>101.44</v>
      </c>
    </row>
    <row r="17674" customFormat="false" ht="12.75" hidden="false" customHeight="false" outlineLevel="0" collapsed="false">
      <c r="A17674" s="210" t="s">
        <v>34632</v>
      </c>
      <c r="B17674" s="211" t="n">
        <v>23.83</v>
      </c>
    </row>
    <row r="17675" customFormat="false" ht="12.75" hidden="false" customHeight="false" outlineLevel="0" collapsed="false">
      <c r="A17675" s="210" t="s">
        <v>34636</v>
      </c>
      <c r="B17675" s="211" t="n">
        <v>20.65</v>
      </c>
    </row>
    <row r="17676" customFormat="false" ht="12.75" hidden="false" customHeight="false" outlineLevel="0" collapsed="false">
      <c r="A17676" s="210" t="s">
        <v>34637</v>
      </c>
      <c r="B17676" s="211" t="n">
        <v>20.29</v>
      </c>
    </row>
    <row r="17677" customFormat="false" ht="12.75" hidden="false" customHeight="false" outlineLevel="0" collapsed="false">
      <c r="A17677" s="210" t="s">
        <v>34641</v>
      </c>
      <c r="B17677" s="211" t="n">
        <v>17.58</v>
      </c>
    </row>
    <row r="17678" customFormat="false" ht="12.75" hidden="false" customHeight="false" outlineLevel="0" collapsed="false">
      <c r="A17678" s="210" t="s">
        <v>34642</v>
      </c>
      <c r="B17678" s="211" t="n">
        <v>21.35</v>
      </c>
    </row>
    <row r="17679" customFormat="false" ht="12.75" hidden="false" customHeight="false" outlineLevel="0" collapsed="false">
      <c r="A17679" s="210" t="s">
        <v>34646</v>
      </c>
      <c r="B17679" s="211" t="n">
        <v>18.5</v>
      </c>
    </row>
    <row r="17680" customFormat="false" ht="12.75" hidden="false" customHeight="false" outlineLevel="0" collapsed="false">
      <c r="A17680" s="210" t="s">
        <v>34647</v>
      </c>
      <c r="B17680" s="211" t="n">
        <v>18.26</v>
      </c>
    </row>
    <row r="17681" customFormat="false" ht="12.75" hidden="false" customHeight="false" outlineLevel="0" collapsed="false">
      <c r="A17681" s="210" t="s">
        <v>34650</v>
      </c>
      <c r="B17681" s="211" t="n">
        <v>15.82</v>
      </c>
    </row>
    <row r="17682" customFormat="false" ht="12.75" hidden="false" customHeight="false" outlineLevel="0" collapsed="false">
      <c r="A17682" s="210" t="s">
        <v>34651</v>
      </c>
      <c r="B17682" s="211" t="n">
        <v>16.23</v>
      </c>
    </row>
    <row r="17683" customFormat="false" ht="12.75" hidden="false" customHeight="false" outlineLevel="0" collapsed="false">
      <c r="A17683" s="210" t="s">
        <v>34655</v>
      </c>
      <c r="B17683" s="211" t="n">
        <v>14.06</v>
      </c>
    </row>
    <row r="17684" customFormat="false" ht="12.75" hidden="false" customHeight="false" outlineLevel="0" collapsed="false">
      <c r="A17684" s="210" t="s">
        <v>34656</v>
      </c>
      <c r="B17684" s="211" t="n">
        <v>22</v>
      </c>
    </row>
    <row r="17685" customFormat="false" ht="12.75" hidden="false" customHeight="false" outlineLevel="0" collapsed="false">
      <c r="A17685" s="210" t="s">
        <v>34660</v>
      </c>
      <c r="B17685" s="211" t="n">
        <v>19.06</v>
      </c>
    </row>
    <row r="17686" customFormat="false" ht="12.75" hidden="false" customHeight="false" outlineLevel="0" collapsed="false">
      <c r="A17686" s="210" t="s">
        <v>34661</v>
      </c>
      <c r="B17686" s="211" t="n">
        <v>73.06</v>
      </c>
    </row>
    <row r="17687" customFormat="false" ht="12.75" hidden="false" customHeight="false" outlineLevel="0" collapsed="false">
      <c r="A17687" s="210" t="s">
        <v>34665</v>
      </c>
      <c r="B17687" s="211" t="n">
        <v>63.31</v>
      </c>
    </row>
    <row r="17688" customFormat="false" ht="12.75" hidden="false" customHeight="false" outlineLevel="0" collapsed="false">
      <c r="A17688" s="210" t="s">
        <v>34666</v>
      </c>
      <c r="B17688" s="211" t="n">
        <v>29.05</v>
      </c>
    </row>
    <row r="17689" customFormat="false" ht="12.75" hidden="false" customHeight="false" outlineLevel="0" collapsed="false">
      <c r="A17689" s="210" t="s">
        <v>34671</v>
      </c>
      <c r="B17689" s="211" t="n">
        <v>27.97</v>
      </c>
    </row>
    <row r="17690" customFormat="false" ht="12.75" hidden="false" customHeight="false" outlineLevel="0" collapsed="false">
      <c r="A17690" s="210" t="s">
        <v>34672</v>
      </c>
      <c r="B17690" s="211" t="n">
        <v>54</v>
      </c>
    </row>
    <row r="17691" customFormat="false" ht="12.75" hidden="false" customHeight="false" outlineLevel="0" collapsed="false">
      <c r="A17691" s="210" t="s">
        <v>34676</v>
      </c>
      <c r="B17691" s="211" t="n">
        <v>52.87</v>
      </c>
    </row>
    <row r="17692" customFormat="false" ht="12.75" hidden="false" customHeight="false" outlineLevel="0" collapsed="false">
      <c r="A17692" s="210" t="s">
        <v>34677</v>
      </c>
      <c r="B17692" s="211" t="n">
        <v>31.49</v>
      </c>
    </row>
    <row r="17693" customFormat="false" ht="12.75" hidden="false" customHeight="false" outlineLevel="0" collapsed="false">
      <c r="A17693" s="210" t="s">
        <v>34681</v>
      </c>
      <c r="B17693" s="211" t="n">
        <v>30.36</v>
      </c>
    </row>
    <row r="17694" customFormat="false" ht="12.75" hidden="false" customHeight="false" outlineLevel="0" collapsed="false">
      <c r="A17694" s="210" t="s">
        <v>34682</v>
      </c>
      <c r="B17694" s="211" t="n">
        <v>72.28</v>
      </c>
    </row>
    <row r="17695" customFormat="false" ht="12.75" hidden="false" customHeight="false" outlineLevel="0" collapsed="false">
      <c r="A17695" s="210" t="s">
        <v>34687</v>
      </c>
      <c r="B17695" s="211" t="n">
        <v>67.95</v>
      </c>
    </row>
    <row r="17696" customFormat="false" ht="12.75" hidden="false" customHeight="false" outlineLevel="0" collapsed="false">
      <c r="A17696" s="210" t="s">
        <v>34688</v>
      </c>
      <c r="B17696" s="211" t="n">
        <v>81.84</v>
      </c>
    </row>
    <row r="17697" customFormat="false" ht="12.75" hidden="false" customHeight="false" outlineLevel="0" collapsed="false">
      <c r="A17697" s="210" t="s">
        <v>34693</v>
      </c>
      <c r="B17697" s="211" t="n">
        <v>77.51</v>
      </c>
    </row>
    <row r="17698" customFormat="false" ht="12.75" hidden="false" customHeight="false" outlineLevel="0" collapsed="false">
      <c r="A17698" s="210" t="s">
        <v>34694</v>
      </c>
      <c r="B17698" s="211" t="n">
        <v>90.53</v>
      </c>
    </row>
    <row r="17699" customFormat="false" ht="12.75" hidden="false" customHeight="false" outlineLevel="0" collapsed="false">
      <c r="A17699" s="210" t="s">
        <v>34698</v>
      </c>
      <c r="B17699" s="211" t="n">
        <v>86.2</v>
      </c>
    </row>
    <row r="17700" customFormat="false" ht="12.75" hidden="false" customHeight="false" outlineLevel="0" collapsed="false">
      <c r="A17700" s="210" t="s">
        <v>34699</v>
      </c>
      <c r="B17700" s="211" t="n">
        <v>117.03</v>
      </c>
    </row>
    <row r="17701" customFormat="false" ht="12.75" hidden="false" customHeight="false" outlineLevel="0" collapsed="false">
      <c r="A17701" s="210" t="s">
        <v>34705</v>
      </c>
      <c r="B17701" s="211" t="n">
        <v>111.4</v>
      </c>
    </row>
    <row r="17702" customFormat="false" ht="12.75" hidden="false" customHeight="false" outlineLevel="0" collapsed="false">
      <c r="A17702" s="210" t="s">
        <v>34706</v>
      </c>
      <c r="B17702" s="211" t="n">
        <v>75.7</v>
      </c>
    </row>
    <row r="17703" customFormat="false" ht="12.75" hidden="false" customHeight="false" outlineLevel="0" collapsed="false">
      <c r="A17703" s="210" t="s">
        <v>34711</v>
      </c>
      <c r="B17703" s="211" t="n">
        <v>71.36</v>
      </c>
    </row>
    <row r="17704" customFormat="false" ht="12.75" hidden="false" customHeight="false" outlineLevel="0" collapsed="false">
      <c r="A17704" s="210" t="s">
        <v>34712</v>
      </c>
      <c r="B17704" s="211" t="n">
        <v>153.53</v>
      </c>
    </row>
    <row r="17705" customFormat="false" ht="12.75" hidden="false" customHeight="false" outlineLevel="0" collapsed="false">
      <c r="A17705" s="210" t="s">
        <v>34717</v>
      </c>
      <c r="B17705" s="211" t="n">
        <v>147.9</v>
      </c>
    </row>
    <row r="17706" customFormat="false" ht="12.75" hidden="false" customHeight="false" outlineLevel="0" collapsed="false">
      <c r="A17706" s="210" t="s">
        <v>34718</v>
      </c>
      <c r="B17706" s="211" t="n">
        <v>70.65</v>
      </c>
    </row>
    <row r="17707" customFormat="false" ht="12.75" hidden="false" customHeight="false" outlineLevel="0" collapsed="false">
      <c r="A17707" s="210" t="s">
        <v>34723</v>
      </c>
      <c r="B17707" s="211" t="n">
        <v>66.32</v>
      </c>
    </row>
    <row r="17708" customFormat="false" ht="12.75" hidden="false" customHeight="false" outlineLevel="0" collapsed="false">
      <c r="A17708" s="210" t="s">
        <v>34724</v>
      </c>
      <c r="B17708" s="211" t="n">
        <v>113.77</v>
      </c>
    </row>
    <row r="17709" customFormat="false" ht="12.75" hidden="false" customHeight="false" outlineLevel="0" collapsed="false">
      <c r="A17709" s="210" t="s">
        <v>34730</v>
      </c>
      <c r="B17709" s="211" t="n">
        <v>108.13</v>
      </c>
    </row>
    <row r="17710" customFormat="false" ht="12.75" hidden="false" customHeight="false" outlineLevel="0" collapsed="false">
      <c r="A17710" s="210" t="s">
        <v>34731</v>
      </c>
      <c r="B17710" s="211" t="n">
        <v>21.07</v>
      </c>
    </row>
    <row r="17711" customFormat="false" ht="12.75" hidden="false" customHeight="false" outlineLevel="0" collapsed="false">
      <c r="A17711" s="210" t="s">
        <v>34738</v>
      </c>
      <c r="B17711" s="211" t="n">
        <v>20.61</v>
      </c>
    </row>
    <row r="17712" customFormat="false" ht="12.75" hidden="false" customHeight="false" outlineLevel="0" collapsed="false">
      <c r="A17712" s="210" t="s">
        <v>34739</v>
      </c>
      <c r="B17712" s="211" t="n">
        <v>137.99</v>
      </c>
    </row>
    <row r="17713" customFormat="false" ht="12.75" hidden="false" customHeight="false" outlineLevel="0" collapsed="false">
      <c r="A17713" s="210" t="s">
        <v>236</v>
      </c>
      <c r="B17713" s="211" t="n">
        <v>131.49</v>
      </c>
    </row>
    <row r="17714" customFormat="false" ht="12.75" hidden="false" customHeight="false" outlineLevel="0" collapsed="false">
      <c r="A17714" s="210" t="s">
        <v>34744</v>
      </c>
      <c r="B17714" s="211" t="n">
        <v>194.67</v>
      </c>
    </row>
    <row r="17715" customFormat="false" ht="12.75" hidden="false" customHeight="false" outlineLevel="0" collapsed="false">
      <c r="A17715" s="210" t="s">
        <v>34749</v>
      </c>
      <c r="B17715" s="211" t="n">
        <v>189.79</v>
      </c>
    </row>
    <row r="17716" customFormat="false" ht="12.75" hidden="false" customHeight="false" outlineLevel="0" collapsed="false">
      <c r="A17716" s="210" t="s">
        <v>34750</v>
      </c>
      <c r="B17716" s="211" t="n">
        <v>78.93</v>
      </c>
    </row>
    <row r="17717" customFormat="false" ht="12.75" hidden="false" customHeight="false" outlineLevel="0" collapsed="false">
      <c r="A17717" s="210" t="s">
        <v>34756</v>
      </c>
      <c r="B17717" s="211" t="n">
        <v>71.88</v>
      </c>
    </row>
    <row r="17718" customFormat="false" ht="12.75" hidden="false" customHeight="false" outlineLevel="0" collapsed="false">
      <c r="A17718" s="210" t="s">
        <v>34757</v>
      </c>
      <c r="B17718" s="211" t="n">
        <v>120.2</v>
      </c>
    </row>
    <row r="17719" customFormat="false" ht="12.75" hidden="false" customHeight="false" outlineLevel="0" collapsed="false">
      <c r="A17719" s="210" t="s">
        <v>34763</v>
      </c>
      <c r="B17719" s="211" t="n">
        <v>114.24</v>
      </c>
    </row>
    <row r="17720" customFormat="false" ht="12.75" hidden="false" customHeight="false" outlineLevel="0" collapsed="false">
      <c r="A17720" s="210" t="s">
        <v>34764</v>
      </c>
      <c r="B17720" s="211" t="n">
        <v>109.89</v>
      </c>
    </row>
    <row r="17721" customFormat="false" ht="12.75" hidden="false" customHeight="false" outlineLevel="0" collapsed="false">
      <c r="A17721" s="210" t="s">
        <v>34768</v>
      </c>
      <c r="B17721" s="211" t="n">
        <v>103.93</v>
      </c>
    </row>
    <row r="17722" customFormat="false" ht="12.75" hidden="false" customHeight="false" outlineLevel="0" collapsed="false">
      <c r="A17722" s="210" t="s">
        <v>34769</v>
      </c>
      <c r="B17722" s="211" t="n">
        <v>101.79</v>
      </c>
    </row>
    <row r="17723" customFormat="false" ht="12.75" hidden="false" customHeight="false" outlineLevel="0" collapsed="false">
      <c r="A17723" s="210" t="s">
        <v>34774</v>
      </c>
      <c r="B17723" s="211" t="n">
        <v>95.29</v>
      </c>
    </row>
    <row r="17724" customFormat="false" ht="12.75" hidden="false" customHeight="false" outlineLevel="0" collapsed="false">
      <c r="A17724" s="210" t="s">
        <v>34775</v>
      </c>
      <c r="B17724" s="211" t="n">
        <v>59.27</v>
      </c>
    </row>
    <row r="17725" customFormat="false" ht="12.75" hidden="false" customHeight="false" outlineLevel="0" collapsed="false">
      <c r="A17725" s="210" t="s">
        <v>34779</v>
      </c>
      <c r="B17725" s="211" t="n">
        <v>54.39</v>
      </c>
    </row>
    <row r="17726" customFormat="false" ht="12.75" hidden="false" customHeight="false" outlineLevel="0" collapsed="false">
      <c r="A17726" s="210" t="s">
        <v>34780</v>
      </c>
      <c r="B17726" s="211" t="n">
        <v>79.8</v>
      </c>
    </row>
    <row r="17727" customFormat="false" ht="12.75" hidden="false" customHeight="false" outlineLevel="0" collapsed="false">
      <c r="A17727" s="210" t="s">
        <v>34784</v>
      </c>
      <c r="B17727" s="211" t="n">
        <v>74.93</v>
      </c>
    </row>
    <row r="17728" customFormat="false" ht="12.75" hidden="false" customHeight="false" outlineLevel="0" collapsed="false">
      <c r="A17728" s="210" t="s">
        <v>34785</v>
      </c>
      <c r="B17728" s="211" t="n">
        <v>91.35</v>
      </c>
    </row>
    <row r="17729" customFormat="false" ht="12.75" hidden="false" customHeight="false" outlineLevel="0" collapsed="false">
      <c r="A17729" s="210" t="s">
        <v>34791</v>
      </c>
      <c r="B17729" s="211" t="n">
        <v>84.84</v>
      </c>
    </row>
    <row r="17730" customFormat="false" ht="12.75" hidden="false" customHeight="false" outlineLevel="0" collapsed="false">
      <c r="A17730" s="210" t="s">
        <v>34792</v>
      </c>
      <c r="B17730" s="211" t="n">
        <v>135.85</v>
      </c>
    </row>
    <row r="17731" customFormat="false" ht="12.75" hidden="false" customHeight="false" outlineLevel="0" collapsed="false">
      <c r="A17731" s="210" t="s">
        <v>34798</v>
      </c>
      <c r="B17731" s="211" t="n">
        <v>129.08</v>
      </c>
    </row>
    <row r="17732" customFormat="false" ht="12.75" hidden="false" customHeight="false" outlineLevel="0" collapsed="false">
      <c r="A17732" s="210" t="s">
        <v>34799</v>
      </c>
      <c r="B17732" s="211" t="n">
        <v>74.48</v>
      </c>
    </row>
    <row r="17733" customFormat="false" ht="12.75" hidden="false" customHeight="false" outlineLevel="0" collapsed="false">
      <c r="A17733" s="210" t="s">
        <v>34805</v>
      </c>
      <c r="B17733" s="211" t="n">
        <v>69.6</v>
      </c>
    </row>
    <row r="17734" customFormat="false" ht="12.75" hidden="false" customHeight="false" outlineLevel="0" collapsed="false">
      <c r="A17734" s="210" t="s">
        <v>34806</v>
      </c>
      <c r="B17734" s="211" t="n">
        <v>97.69</v>
      </c>
    </row>
    <row r="17735" customFormat="false" ht="12.75" hidden="false" customHeight="false" outlineLevel="0" collapsed="false">
      <c r="A17735" s="210" t="s">
        <v>34812</v>
      </c>
      <c r="B17735" s="211" t="n">
        <v>92.81</v>
      </c>
    </row>
    <row r="17736" customFormat="false" ht="12.75" hidden="false" customHeight="false" outlineLevel="0" collapsed="false">
      <c r="A17736" s="210" t="s">
        <v>34813</v>
      </c>
      <c r="B17736" s="211" t="n">
        <v>72.26</v>
      </c>
    </row>
    <row r="17737" customFormat="false" ht="12.75" hidden="false" customHeight="false" outlineLevel="0" collapsed="false">
      <c r="A17737" s="210" t="s">
        <v>34819</v>
      </c>
      <c r="B17737" s="211" t="n">
        <v>67.38</v>
      </c>
    </row>
    <row r="17738" customFormat="false" ht="12.75" hidden="false" customHeight="false" outlineLevel="0" collapsed="false">
      <c r="A17738" s="210" t="s">
        <v>34820</v>
      </c>
      <c r="B17738" s="211" t="n">
        <v>75.18</v>
      </c>
    </row>
    <row r="17739" customFormat="false" ht="12.75" hidden="false" customHeight="false" outlineLevel="0" collapsed="false">
      <c r="A17739" s="210" t="s">
        <v>34824</v>
      </c>
      <c r="B17739" s="211" t="n">
        <v>70.31</v>
      </c>
    </row>
    <row r="17740" customFormat="false" ht="12.75" hidden="false" customHeight="false" outlineLevel="0" collapsed="false">
      <c r="A17740" s="210" t="s">
        <v>34825</v>
      </c>
      <c r="B17740" s="211" t="n">
        <v>81.79</v>
      </c>
    </row>
    <row r="17741" customFormat="false" ht="12.75" hidden="false" customHeight="false" outlineLevel="0" collapsed="false">
      <c r="A17741" s="210" t="s">
        <v>34832</v>
      </c>
      <c r="B17741" s="211" t="n">
        <v>76.91</v>
      </c>
    </row>
    <row r="17742" customFormat="false" ht="12.75" hidden="false" customHeight="false" outlineLevel="0" collapsed="false">
      <c r="A17742" s="210" t="s">
        <v>34833</v>
      </c>
      <c r="B17742" s="211" t="n">
        <v>124.91</v>
      </c>
    </row>
    <row r="17743" customFormat="false" ht="12.75" hidden="false" customHeight="false" outlineLevel="0" collapsed="false">
      <c r="A17743" s="210" t="s">
        <v>34840</v>
      </c>
      <c r="B17743" s="211" t="n">
        <v>118.95</v>
      </c>
    </row>
    <row r="17744" customFormat="false" ht="12.75" hidden="false" customHeight="false" outlineLevel="0" collapsed="false">
      <c r="A17744" s="210" t="s">
        <v>34841</v>
      </c>
      <c r="B17744" s="211" t="n">
        <v>154.13</v>
      </c>
    </row>
    <row r="17745" customFormat="false" ht="12.75" hidden="false" customHeight="false" outlineLevel="0" collapsed="false">
      <c r="A17745" s="210" t="s">
        <v>34848</v>
      </c>
      <c r="B17745" s="211" t="n">
        <v>147.35</v>
      </c>
    </row>
    <row r="17746" customFormat="false" ht="12.75" hidden="false" customHeight="false" outlineLevel="0" collapsed="false">
      <c r="A17746" s="210" t="s">
        <v>34849</v>
      </c>
      <c r="B17746" s="211" t="n">
        <v>75.79</v>
      </c>
    </row>
    <row r="17747" customFormat="false" ht="12.75" hidden="false" customHeight="false" outlineLevel="0" collapsed="false">
      <c r="A17747" s="210" t="s">
        <v>34856</v>
      </c>
      <c r="B17747" s="211" t="n">
        <v>68.99</v>
      </c>
    </row>
    <row r="17748" customFormat="false" ht="12.75" hidden="false" customHeight="false" outlineLevel="0" collapsed="false">
      <c r="A17748" s="210" t="s">
        <v>34857</v>
      </c>
      <c r="B17748" s="211" t="n">
        <v>91.74</v>
      </c>
    </row>
    <row r="17749" customFormat="false" ht="12.75" hidden="false" customHeight="false" outlineLevel="0" collapsed="false">
      <c r="A17749" s="210" t="s">
        <v>34863</v>
      </c>
      <c r="B17749" s="211" t="n">
        <v>84.83</v>
      </c>
    </row>
    <row r="17750" customFormat="false" ht="12.75" hidden="false" customHeight="false" outlineLevel="0" collapsed="false">
      <c r="A17750" s="210" t="s">
        <v>34864</v>
      </c>
      <c r="B17750" s="211" t="n">
        <v>91.42</v>
      </c>
    </row>
    <row r="17751" customFormat="false" ht="12.75" hidden="false" customHeight="false" outlineLevel="0" collapsed="false">
      <c r="A17751" s="210" t="s">
        <v>34870</v>
      </c>
      <c r="B17751" s="211" t="n">
        <v>85.05</v>
      </c>
    </row>
    <row r="17752" customFormat="false" ht="12.75" hidden="false" customHeight="false" outlineLevel="0" collapsed="false">
      <c r="A17752" s="210" t="s">
        <v>34871</v>
      </c>
      <c r="B17752" s="211" t="n">
        <v>80.7</v>
      </c>
    </row>
    <row r="17753" customFormat="false" ht="12.75" hidden="false" customHeight="false" outlineLevel="0" collapsed="false">
      <c r="A17753" s="210" t="s">
        <v>34878</v>
      </c>
      <c r="B17753" s="211" t="n">
        <v>74.33</v>
      </c>
    </row>
    <row r="17754" customFormat="false" ht="12.75" hidden="false" customHeight="false" outlineLevel="0" collapsed="false">
      <c r="A17754" s="210" t="s">
        <v>34879</v>
      </c>
      <c r="B17754" s="211" t="n">
        <v>73.92</v>
      </c>
    </row>
    <row r="17755" customFormat="false" ht="12.75" hidden="false" customHeight="false" outlineLevel="0" collapsed="false">
      <c r="A17755" s="210" t="s">
        <v>34886</v>
      </c>
      <c r="B17755" s="211" t="n">
        <v>65.99</v>
      </c>
    </row>
    <row r="17756" customFormat="false" ht="12.75" hidden="false" customHeight="false" outlineLevel="0" collapsed="false">
      <c r="A17756" s="210" t="s">
        <v>34887</v>
      </c>
      <c r="B17756" s="211" t="n">
        <v>98.94</v>
      </c>
    </row>
    <row r="17757" customFormat="false" ht="12.75" hidden="false" customHeight="false" outlineLevel="0" collapsed="false">
      <c r="A17757" s="210" t="s">
        <v>34893</v>
      </c>
      <c r="B17757" s="211" t="n">
        <v>92.57</v>
      </c>
    </row>
    <row r="17758" customFormat="false" ht="12.75" hidden="false" customHeight="false" outlineLevel="0" collapsed="false">
      <c r="A17758" s="210" t="s">
        <v>34894</v>
      </c>
      <c r="B17758" s="211" t="n">
        <v>88.53</v>
      </c>
    </row>
    <row r="17759" customFormat="false" ht="12.75" hidden="false" customHeight="false" outlineLevel="0" collapsed="false">
      <c r="A17759" s="210" t="s">
        <v>34901</v>
      </c>
      <c r="B17759" s="211" t="n">
        <v>82.17</v>
      </c>
    </row>
    <row r="17760" customFormat="false" ht="12.75" hidden="false" customHeight="false" outlineLevel="0" collapsed="false">
      <c r="A17760" s="210" t="s">
        <v>34902</v>
      </c>
      <c r="B17760" s="211" t="n">
        <v>69.37</v>
      </c>
    </row>
    <row r="17761" customFormat="false" ht="12.75" hidden="false" customHeight="false" outlineLevel="0" collapsed="false">
      <c r="A17761" s="210" t="s">
        <v>34909</v>
      </c>
      <c r="B17761" s="211" t="n">
        <v>62.19</v>
      </c>
    </row>
    <row r="17762" customFormat="false" ht="12.75" hidden="false" customHeight="false" outlineLevel="0" collapsed="false">
      <c r="A17762" s="210" t="s">
        <v>34910</v>
      </c>
      <c r="B17762" s="211" t="n">
        <v>69.37</v>
      </c>
    </row>
    <row r="17763" customFormat="false" ht="12.75" hidden="false" customHeight="false" outlineLevel="0" collapsed="false">
      <c r="A17763" s="210" t="s">
        <v>34917</v>
      </c>
      <c r="B17763" s="211" t="n">
        <v>62.19</v>
      </c>
    </row>
    <row r="17764" customFormat="false" ht="12.75" hidden="false" customHeight="false" outlineLevel="0" collapsed="false">
      <c r="A17764" s="210" t="s">
        <v>34918</v>
      </c>
      <c r="B17764" s="211" t="n">
        <v>206.58</v>
      </c>
    </row>
    <row r="17765" customFormat="false" ht="12.75" hidden="false" customHeight="false" outlineLevel="0" collapsed="false">
      <c r="A17765" s="210" t="s">
        <v>34924</v>
      </c>
      <c r="B17765" s="211" t="n">
        <v>200.21</v>
      </c>
    </row>
    <row r="17766" customFormat="false" ht="12.75" hidden="false" customHeight="false" outlineLevel="0" collapsed="false">
      <c r="A17766" s="210" t="s">
        <v>34925</v>
      </c>
      <c r="B17766" s="211" t="n">
        <v>139.39</v>
      </c>
    </row>
    <row r="17767" customFormat="false" ht="12.75" hidden="false" customHeight="false" outlineLevel="0" collapsed="false">
      <c r="A17767" s="210" t="s">
        <v>34930</v>
      </c>
      <c r="B17767" s="211" t="n">
        <v>135.28</v>
      </c>
    </row>
    <row r="17768" customFormat="false" ht="12.75" hidden="false" customHeight="false" outlineLevel="0" collapsed="false">
      <c r="A17768" s="210" t="s">
        <v>34931</v>
      </c>
      <c r="B17768" s="211" t="n">
        <v>209.99</v>
      </c>
    </row>
    <row r="17769" customFormat="false" ht="12.75" hidden="false" customHeight="false" outlineLevel="0" collapsed="false">
      <c r="A17769" s="210" t="s">
        <v>34938</v>
      </c>
      <c r="B17769" s="211" t="n">
        <v>203.16</v>
      </c>
    </row>
    <row r="17770" customFormat="false" ht="12.75" hidden="false" customHeight="false" outlineLevel="0" collapsed="false">
      <c r="A17770" s="210" t="s">
        <v>34939</v>
      </c>
      <c r="B17770" s="211" t="n">
        <v>22.75</v>
      </c>
    </row>
    <row r="17771" customFormat="false" ht="12.75" hidden="false" customHeight="false" outlineLevel="0" collapsed="false">
      <c r="A17771" s="210" t="s">
        <v>34942</v>
      </c>
      <c r="B17771" s="211" t="n">
        <v>21.9</v>
      </c>
    </row>
    <row r="17772" customFormat="false" ht="12.75" hidden="false" customHeight="false" outlineLevel="0" collapsed="false">
      <c r="A17772" s="210" t="s">
        <v>34943</v>
      </c>
      <c r="B17772" s="211" t="n">
        <v>12.25</v>
      </c>
    </row>
    <row r="17773" customFormat="false" ht="12.75" hidden="false" customHeight="false" outlineLevel="0" collapsed="false">
      <c r="A17773" s="210" t="s">
        <v>34945</v>
      </c>
      <c r="B17773" s="211" t="n">
        <v>11.71</v>
      </c>
    </row>
    <row r="17774" customFormat="false" ht="12.75" hidden="false" customHeight="false" outlineLevel="0" collapsed="false">
      <c r="A17774" s="210" t="s">
        <v>34946</v>
      </c>
      <c r="B17774" s="211" t="n">
        <v>5.28</v>
      </c>
    </row>
    <row r="17775" customFormat="false" ht="12.75" hidden="false" customHeight="false" outlineLevel="0" collapsed="false">
      <c r="A17775" s="210" t="s">
        <v>34948</v>
      </c>
      <c r="B17775" s="211" t="n">
        <v>4.94</v>
      </c>
    </row>
    <row r="17776" customFormat="false" ht="12.75" hidden="false" customHeight="false" outlineLevel="0" collapsed="false">
      <c r="A17776" s="210" t="s">
        <v>34949</v>
      </c>
      <c r="B17776" s="211" t="n">
        <v>40.45</v>
      </c>
    </row>
    <row r="17777" customFormat="false" ht="12.75" hidden="false" customHeight="false" outlineLevel="0" collapsed="false">
      <c r="A17777" s="210" t="s">
        <v>34955</v>
      </c>
      <c r="B17777" s="211" t="n">
        <v>39.39</v>
      </c>
    </row>
    <row r="17778" customFormat="false" ht="12.75" hidden="false" customHeight="false" outlineLevel="0" collapsed="false">
      <c r="A17778" s="210" t="s">
        <v>34956</v>
      </c>
      <c r="B17778" s="211" t="n">
        <v>148.82</v>
      </c>
    </row>
    <row r="17779" customFormat="false" ht="12.75" hidden="false" customHeight="false" outlineLevel="0" collapsed="false">
      <c r="A17779" s="210" t="s">
        <v>34961</v>
      </c>
      <c r="B17779" s="211" t="n">
        <v>144.26</v>
      </c>
    </row>
    <row r="17780" customFormat="false" ht="12.75" hidden="false" customHeight="false" outlineLevel="0" collapsed="false">
      <c r="A17780" s="210" t="s">
        <v>34962</v>
      </c>
      <c r="B17780" s="211" t="n">
        <v>98.32</v>
      </c>
    </row>
    <row r="17781" customFormat="false" ht="12.75" hidden="false" customHeight="false" outlineLevel="0" collapsed="false">
      <c r="A17781" s="210" t="s">
        <v>34966</v>
      </c>
      <c r="B17781" s="211" t="n">
        <v>94.38</v>
      </c>
    </row>
    <row r="17782" customFormat="false" ht="12.75" hidden="false" customHeight="false" outlineLevel="0" collapsed="false">
      <c r="A17782" s="210" t="s">
        <v>34967</v>
      </c>
      <c r="B17782" s="211" t="n">
        <v>76.93</v>
      </c>
    </row>
    <row r="17783" customFormat="false" ht="12.75" hidden="false" customHeight="false" outlineLevel="0" collapsed="false">
      <c r="A17783" s="210" t="s">
        <v>34973</v>
      </c>
      <c r="B17783" s="211" t="n">
        <v>72.14</v>
      </c>
    </row>
    <row r="17784" customFormat="false" ht="12.75" hidden="false" customHeight="false" outlineLevel="0" collapsed="false">
      <c r="A17784" s="210" t="s">
        <v>34974</v>
      </c>
      <c r="B17784" s="211" t="n">
        <v>93.72</v>
      </c>
    </row>
    <row r="17785" customFormat="false" ht="12.75" hidden="false" customHeight="false" outlineLevel="0" collapsed="false">
      <c r="A17785" s="210" t="s">
        <v>34981</v>
      </c>
      <c r="B17785" s="211" t="n">
        <v>86.68</v>
      </c>
    </row>
    <row r="17786" customFormat="false" ht="12.75" hidden="false" customHeight="false" outlineLevel="0" collapsed="false">
      <c r="A17786" s="210" t="s">
        <v>34982</v>
      </c>
      <c r="B17786" s="211" t="n">
        <v>208.28</v>
      </c>
    </row>
    <row r="17787" customFormat="false" ht="12.75" hidden="false" customHeight="false" outlineLevel="0" collapsed="false">
      <c r="A17787" s="210" t="s">
        <v>34989</v>
      </c>
      <c r="B17787" s="211" t="n">
        <v>201.69</v>
      </c>
    </row>
    <row r="17788" customFormat="false" ht="12.75" hidden="false" customHeight="false" outlineLevel="0" collapsed="false">
      <c r="A17788" s="210" t="s">
        <v>34990</v>
      </c>
      <c r="B17788" s="211" t="n">
        <v>51.85</v>
      </c>
    </row>
    <row r="17789" customFormat="false" ht="12.75" hidden="false" customHeight="false" outlineLevel="0" collapsed="false">
      <c r="A17789" s="210" t="s">
        <v>34994</v>
      </c>
      <c r="B17789" s="211" t="n">
        <v>50.82</v>
      </c>
    </row>
    <row r="17790" customFormat="false" ht="12.75" hidden="false" customHeight="false" outlineLevel="0" collapsed="false">
      <c r="A17790" s="210" t="s">
        <v>34995</v>
      </c>
      <c r="B17790" s="211" t="n">
        <v>107.96</v>
      </c>
    </row>
    <row r="17791" customFormat="false" ht="12.75" hidden="false" customHeight="false" outlineLevel="0" collapsed="false">
      <c r="A17791" s="210" t="s">
        <v>35002</v>
      </c>
      <c r="B17791" s="211" t="n">
        <v>100.91</v>
      </c>
    </row>
    <row r="17792" customFormat="false" ht="12.75" hidden="false" customHeight="false" outlineLevel="0" collapsed="false">
      <c r="A17792" s="210" t="s">
        <v>35003</v>
      </c>
      <c r="B17792" s="211" t="n">
        <v>19.59</v>
      </c>
    </row>
    <row r="17793" customFormat="false" ht="12.75" hidden="false" customHeight="false" outlineLevel="0" collapsed="false">
      <c r="A17793" s="210" t="s">
        <v>35009</v>
      </c>
      <c r="B17793" s="211" t="n">
        <v>17.97</v>
      </c>
    </row>
    <row r="17794" customFormat="false" ht="12.75" hidden="false" customHeight="false" outlineLevel="0" collapsed="false">
      <c r="A17794" s="210" t="s">
        <v>35010</v>
      </c>
      <c r="B17794" s="211" t="n">
        <v>30.45</v>
      </c>
    </row>
    <row r="17795" customFormat="false" ht="12.75" hidden="false" customHeight="false" outlineLevel="0" collapsed="false">
      <c r="A17795" s="210" t="s">
        <v>35017</v>
      </c>
      <c r="B17795" s="211" t="n">
        <v>28.82</v>
      </c>
    </row>
    <row r="17796" customFormat="false" ht="12.75" hidden="false" customHeight="false" outlineLevel="0" collapsed="false">
      <c r="A17796" s="210" t="s">
        <v>35018</v>
      </c>
      <c r="B17796" s="211" t="n">
        <v>88.77</v>
      </c>
    </row>
    <row r="17797" customFormat="false" ht="12.75" hidden="false" customHeight="false" outlineLevel="0" collapsed="false">
      <c r="A17797" s="210" t="s">
        <v>35024</v>
      </c>
      <c r="B17797" s="211" t="n">
        <v>86.15</v>
      </c>
    </row>
    <row r="17798" customFormat="false" ht="12.75" hidden="false" customHeight="false" outlineLevel="0" collapsed="false">
      <c r="A17798" s="210" t="s">
        <v>35025</v>
      </c>
      <c r="B17798" s="211" t="n">
        <v>105.8</v>
      </c>
    </row>
    <row r="17799" customFormat="false" ht="12.75" hidden="false" customHeight="false" outlineLevel="0" collapsed="false">
      <c r="A17799" s="210" t="s">
        <v>35030</v>
      </c>
      <c r="B17799" s="211" t="n">
        <v>102.75</v>
      </c>
    </row>
    <row r="17800" customFormat="false" ht="12.75" hidden="false" customHeight="false" outlineLevel="0" collapsed="false">
      <c r="A17800" s="210" t="s">
        <v>35031</v>
      </c>
      <c r="B17800" s="211" t="n">
        <v>164.31</v>
      </c>
    </row>
    <row r="17801" customFormat="false" ht="12.75" hidden="false" customHeight="false" outlineLevel="0" collapsed="false">
      <c r="A17801" s="210" t="s">
        <v>35037</v>
      </c>
      <c r="B17801" s="211" t="n">
        <v>160.84</v>
      </c>
    </row>
    <row r="17802" customFormat="false" ht="12.75" hidden="false" customHeight="false" outlineLevel="0" collapsed="false">
      <c r="A17802" s="210" t="s">
        <v>35038</v>
      </c>
      <c r="B17802" s="211" t="n">
        <v>200.91</v>
      </c>
    </row>
    <row r="17803" customFormat="false" ht="12.75" hidden="false" customHeight="false" outlineLevel="0" collapsed="false">
      <c r="A17803" s="210" t="s">
        <v>35040</v>
      </c>
      <c r="B17803" s="211" t="n">
        <v>197.16</v>
      </c>
    </row>
    <row r="17804" customFormat="false" ht="12.75" hidden="false" customHeight="false" outlineLevel="0" collapsed="false">
      <c r="A17804" s="210" t="s">
        <v>35041</v>
      </c>
      <c r="B17804" s="211" t="n">
        <v>38.32</v>
      </c>
    </row>
    <row r="17805" customFormat="false" ht="12.75" hidden="false" customHeight="false" outlineLevel="0" collapsed="false">
      <c r="A17805" s="210" t="s">
        <v>35046</v>
      </c>
      <c r="B17805" s="211" t="n">
        <v>36.9</v>
      </c>
    </row>
    <row r="17806" customFormat="false" ht="12.75" hidden="false" customHeight="false" outlineLevel="0" collapsed="false">
      <c r="A17806" s="210" t="s">
        <v>35047</v>
      </c>
      <c r="B17806" s="211" t="n">
        <v>91.41</v>
      </c>
    </row>
    <row r="17807" customFormat="false" ht="12.75" hidden="false" customHeight="false" outlineLevel="0" collapsed="false">
      <c r="A17807" s="210" t="s">
        <v>35049</v>
      </c>
      <c r="B17807" s="211" t="n">
        <v>88.79</v>
      </c>
    </row>
    <row r="17808" customFormat="false" ht="12.75" hidden="false" customHeight="false" outlineLevel="0" collapsed="false">
      <c r="A17808" s="210" t="s">
        <v>35050</v>
      </c>
      <c r="B17808" s="211" t="n">
        <v>108.85</v>
      </c>
    </row>
    <row r="17809" customFormat="false" ht="12.75" hidden="false" customHeight="false" outlineLevel="0" collapsed="false">
      <c r="A17809" s="210" t="s">
        <v>35053</v>
      </c>
      <c r="B17809" s="211" t="n">
        <v>105.8</v>
      </c>
    </row>
    <row r="17810" customFormat="false" ht="12.75" hidden="false" customHeight="false" outlineLevel="0" collapsed="false">
      <c r="A17810" s="210" t="s">
        <v>35054</v>
      </c>
      <c r="B17810" s="211" t="n">
        <v>168.78</v>
      </c>
    </row>
    <row r="17811" customFormat="false" ht="12.75" hidden="false" customHeight="false" outlineLevel="0" collapsed="false">
      <c r="A17811" s="210" t="s">
        <v>35057</v>
      </c>
      <c r="B17811" s="211" t="n">
        <v>165.3</v>
      </c>
    </row>
    <row r="17812" customFormat="false" ht="12.75" hidden="false" customHeight="false" outlineLevel="0" collapsed="false">
      <c r="A17812" s="210" t="s">
        <v>35058</v>
      </c>
      <c r="B17812" s="211" t="n">
        <v>207</v>
      </c>
    </row>
    <row r="17813" customFormat="false" ht="12.75" hidden="false" customHeight="false" outlineLevel="0" collapsed="false">
      <c r="A17813" s="210" t="s">
        <v>35060</v>
      </c>
      <c r="B17813" s="211" t="n">
        <v>203.25</v>
      </c>
    </row>
    <row r="17814" customFormat="false" ht="12.75" hidden="false" customHeight="false" outlineLevel="0" collapsed="false">
      <c r="A17814" s="210" t="s">
        <v>35061</v>
      </c>
      <c r="B17814" s="211" t="n">
        <v>113.57</v>
      </c>
    </row>
    <row r="17815" customFormat="false" ht="12.75" hidden="false" customHeight="false" outlineLevel="0" collapsed="false">
      <c r="A17815" s="210" t="s">
        <v>35066</v>
      </c>
      <c r="B17815" s="211" t="n">
        <v>110.41</v>
      </c>
    </row>
    <row r="17816" customFormat="false" ht="12.75" hidden="false" customHeight="false" outlineLevel="0" collapsed="false">
      <c r="A17816" s="210" t="s">
        <v>35067</v>
      </c>
      <c r="B17816" s="211" t="n">
        <v>134.75</v>
      </c>
    </row>
    <row r="17817" customFormat="false" ht="12.75" hidden="false" customHeight="false" outlineLevel="0" collapsed="false">
      <c r="A17817" s="210" t="s">
        <v>35072</v>
      </c>
      <c r="B17817" s="211" t="n">
        <v>131.16</v>
      </c>
    </row>
    <row r="17818" customFormat="false" ht="12.75" hidden="false" customHeight="false" outlineLevel="0" collapsed="false">
      <c r="A17818" s="210" t="s">
        <v>35073</v>
      </c>
      <c r="B17818" s="211" t="n">
        <v>209.85</v>
      </c>
    </row>
    <row r="17819" customFormat="false" ht="12.75" hidden="false" customHeight="false" outlineLevel="0" collapsed="false">
      <c r="A17819" s="210" t="s">
        <v>35078</v>
      </c>
      <c r="B17819" s="211" t="n">
        <v>205.83</v>
      </c>
    </row>
    <row r="17820" customFormat="false" ht="12.75" hidden="false" customHeight="false" outlineLevel="0" collapsed="false">
      <c r="A17820" s="210" t="s">
        <v>35079</v>
      </c>
      <c r="B17820" s="211" t="n">
        <v>256.82</v>
      </c>
    </row>
    <row r="17821" customFormat="false" ht="12.75" hidden="false" customHeight="false" outlineLevel="0" collapsed="false">
      <c r="A17821" s="210" t="s">
        <v>35081</v>
      </c>
      <c r="B17821" s="211" t="n">
        <v>252.53</v>
      </c>
    </row>
    <row r="17822" customFormat="false" ht="12.75" hidden="false" customHeight="false" outlineLevel="0" collapsed="false">
      <c r="A17822" s="210" t="s">
        <v>35082</v>
      </c>
      <c r="B17822" s="211" t="n">
        <v>50.68</v>
      </c>
    </row>
    <row r="17823" customFormat="false" ht="12.75" hidden="false" customHeight="false" outlineLevel="0" collapsed="false">
      <c r="A17823" s="210" t="s">
        <v>35087</v>
      </c>
      <c r="B17823" s="211" t="n">
        <v>48.71</v>
      </c>
    </row>
    <row r="17824" customFormat="false" ht="12.75" hidden="false" customHeight="false" outlineLevel="0" collapsed="false">
      <c r="A17824" s="210" t="s">
        <v>35088</v>
      </c>
      <c r="B17824" s="211" t="n">
        <v>116.21</v>
      </c>
    </row>
    <row r="17825" customFormat="false" ht="12.75" hidden="false" customHeight="false" outlineLevel="0" collapsed="false">
      <c r="A17825" s="210" t="s">
        <v>35090</v>
      </c>
      <c r="B17825" s="211" t="n">
        <v>113.04</v>
      </c>
    </row>
    <row r="17826" customFormat="false" ht="12.75" hidden="false" customHeight="false" outlineLevel="0" collapsed="false">
      <c r="A17826" s="210" t="s">
        <v>35091</v>
      </c>
      <c r="B17826" s="211" t="n">
        <v>137.8</v>
      </c>
    </row>
    <row r="17827" customFormat="false" ht="12.75" hidden="false" customHeight="false" outlineLevel="0" collapsed="false">
      <c r="A17827" s="210" t="s">
        <v>35093</v>
      </c>
      <c r="B17827" s="211" t="n">
        <v>134.2</v>
      </c>
    </row>
    <row r="17828" customFormat="false" ht="12.75" hidden="false" customHeight="false" outlineLevel="0" collapsed="false">
      <c r="A17828" s="210" t="s">
        <v>35094</v>
      </c>
      <c r="B17828" s="211" t="n">
        <v>214.32</v>
      </c>
    </row>
    <row r="17829" customFormat="false" ht="12.75" hidden="false" customHeight="false" outlineLevel="0" collapsed="false">
      <c r="A17829" s="210" t="s">
        <v>35096</v>
      </c>
      <c r="B17829" s="211" t="n">
        <v>210.3</v>
      </c>
    </row>
    <row r="17830" customFormat="false" ht="12.75" hidden="false" customHeight="false" outlineLevel="0" collapsed="false">
      <c r="A17830" s="210" t="s">
        <v>35097</v>
      </c>
      <c r="B17830" s="211" t="n">
        <v>262.91</v>
      </c>
    </row>
    <row r="17831" customFormat="false" ht="12.75" hidden="false" customHeight="false" outlineLevel="0" collapsed="false">
      <c r="A17831" s="210" t="s">
        <v>35098</v>
      </c>
      <c r="B17831" s="211" t="n">
        <v>258.62</v>
      </c>
    </row>
    <row r="17832" customFormat="false" ht="12.75" hidden="false" customHeight="false" outlineLevel="0" collapsed="false">
      <c r="A17832" s="210" t="s">
        <v>35099</v>
      </c>
      <c r="B17832" s="211" t="n">
        <v>9.06</v>
      </c>
    </row>
    <row r="17833" customFormat="false" ht="12.75" hidden="false" customHeight="false" outlineLevel="0" collapsed="false">
      <c r="A17833" s="210" t="s">
        <v>35102</v>
      </c>
      <c r="B17833" s="211" t="n">
        <v>7.89</v>
      </c>
    </row>
    <row r="17834" customFormat="false" ht="12.75" hidden="false" customHeight="false" outlineLevel="0" collapsed="false">
      <c r="A17834" s="210" t="s">
        <v>35103</v>
      </c>
      <c r="B17834" s="211" t="n">
        <v>12.03</v>
      </c>
    </row>
    <row r="17835" customFormat="false" ht="12.75" hidden="false" customHeight="false" outlineLevel="0" collapsed="false">
      <c r="A17835" s="210" t="s">
        <v>35105</v>
      </c>
      <c r="B17835" s="211" t="n">
        <v>10.48</v>
      </c>
    </row>
    <row r="17836" customFormat="false" ht="12.75" hidden="false" customHeight="false" outlineLevel="0" collapsed="false">
      <c r="A17836" s="210" t="s">
        <v>35106</v>
      </c>
      <c r="B17836" s="211" t="n">
        <v>9.88</v>
      </c>
    </row>
    <row r="17837" customFormat="false" ht="12.75" hidden="false" customHeight="false" outlineLevel="0" collapsed="false">
      <c r="A17837" s="210" t="s">
        <v>35109</v>
      </c>
      <c r="B17837" s="211" t="n">
        <v>8.71</v>
      </c>
    </row>
    <row r="17838" customFormat="false" ht="12.75" hidden="false" customHeight="false" outlineLevel="0" collapsed="false">
      <c r="A17838" s="210" t="s">
        <v>35110</v>
      </c>
      <c r="B17838" s="211" t="n">
        <v>12.85</v>
      </c>
    </row>
    <row r="17839" customFormat="false" ht="12.75" hidden="false" customHeight="false" outlineLevel="0" collapsed="false">
      <c r="A17839" s="210" t="s">
        <v>35112</v>
      </c>
      <c r="B17839" s="211" t="n">
        <v>11.3</v>
      </c>
    </row>
    <row r="17840" customFormat="false" ht="12.75" hidden="false" customHeight="false" outlineLevel="0" collapsed="false">
      <c r="A17840" s="210" t="s">
        <v>35113</v>
      </c>
      <c r="B17840" s="211" t="n">
        <v>13.74</v>
      </c>
    </row>
    <row r="17841" customFormat="false" ht="12.75" hidden="false" customHeight="false" outlineLevel="0" collapsed="false">
      <c r="A17841" s="210" t="s">
        <v>35116</v>
      </c>
      <c r="B17841" s="211" t="n">
        <v>11.99</v>
      </c>
    </row>
    <row r="17842" customFormat="false" ht="12.75" hidden="false" customHeight="false" outlineLevel="0" collapsed="false">
      <c r="A17842" s="210" t="s">
        <v>35117</v>
      </c>
      <c r="B17842" s="211" t="n">
        <v>3.87</v>
      </c>
    </row>
    <row r="17843" customFormat="false" ht="12.75" hidden="false" customHeight="false" outlineLevel="0" collapsed="false">
      <c r="A17843" s="210" t="s">
        <v>35120</v>
      </c>
      <c r="B17843" s="211" t="n">
        <v>3.42</v>
      </c>
    </row>
    <row r="17844" customFormat="false" ht="12.75" hidden="false" customHeight="false" outlineLevel="0" collapsed="false">
      <c r="A17844" s="210" t="s">
        <v>35121</v>
      </c>
      <c r="B17844" s="211" t="n">
        <v>15.61</v>
      </c>
    </row>
    <row r="17845" customFormat="false" ht="12.75" hidden="false" customHeight="false" outlineLevel="0" collapsed="false">
      <c r="A17845" s="210" t="s">
        <v>35125</v>
      </c>
      <c r="B17845" s="211" t="n">
        <v>14.32</v>
      </c>
    </row>
    <row r="17846" customFormat="false" ht="12.75" hidden="false" customHeight="false" outlineLevel="0" collapsed="false">
      <c r="A17846" s="210" t="s">
        <v>35126</v>
      </c>
      <c r="B17846" s="211" t="n">
        <v>90.05</v>
      </c>
    </row>
    <row r="17847" customFormat="false" ht="12.75" hidden="false" customHeight="false" outlineLevel="0" collapsed="false">
      <c r="A17847" s="210" t="s">
        <v>35130</v>
      </c>
      <c r="B17847" s="211" t="n">
        <v>88.59</v>
      </c>
    </row>
    <row r="17848" customFormat="false" ht="12.75" hidden="false" customHeight="false" outlineLevel="0" collapsed="false">
      <c r="A17848" s="210" t="s">
        <v>35131</v>
      </c>
      <c r="B17848" s="211" t="n">
        <v>172</v>
      </c>
    </row>
    <row r="17849" customFormat="false" ht="12.75" hidden="false" customHeight="false" outlineLevel="0" collapsed="false">
      <c r="A17849" s="210" t="s">
        <v>35135</v>
      </c>
      <c r="B17849" s="211" t="n">
        <v>170.12</v>
      </c>
    </row>
    <row r="17850" customFormat="false" ht="12.75" hidden="false" customHeight="false" outlineLevel="0" collapsed="false">
      <c r="A17850" s="210" t="s">
        <v>35136</v>
      </c>
      <c r="B17850" s="211" t="n">
        <v>25.2</v>
      </c>
    </row>
    <row r="17851" customFormat="false" ht="12.75" hidden="false" customHeight="false" outlineLevel="0" collapsed="false">
      <c r="A17851" s="210" t="s">
        <v>35141</v>
      </c>
      <c r="B17851" s="211" t="n">
        <v>23.75</v>
      </c>
    </row>
    <row r="17852" customFormat="false" ht="12.75" hidden="false" customHeight="false" outlineLevel="0" collapsed="false">
      <c r="A17852" s="210" t="s">
        <v>35142</v>
      </c>
      <c r="B17852" s="211" t="n">
        <v>33.9</v>
      </c>
    </row>
    <row r="17853" customFormat="false" ht="12.75" hidden="false" customHeight="false" outlineLevel="0" collapsed="false">
      <c r="A17853" s="210" t="s">
        <v>35146</v>
      </c>
      <c r="B17853" s="211" t="n">
        <v>31.72</v>
      </c>
    </row>
    <row r="17854" customFormat="false" ht="12.75" hidden="false" customHeight="false" outlineLevel="0" collapsed="false">
      <c r="A17854" s="210" t="s">
        <v>35147</v>
      </c>
      <c r="B17854" s="211" t="n">
        <v>44.4</v>
      </c>
    </row>
    <row r="17855" customFormat="false" ht="12.75" hidden="false" customHeight="false" outlineLevel="0" collapsed="false">
      <c r="A17855" s="210" t="s">
        <v>35152</v>
      </c>
      <c r="B17855" s="211" t="n">
        <v>40.33</v>
      </c>
    </row>
    <row r="17856" customFormat="false" ht="12.75" hidden="false" customHeight="false" outlineLevel="0" collapsed="false">
      <c r="A17856" s="210" t="s">
        <v>35153</v>
      </c>
      <c r="B17856" s="211" t="n">
        <v>12</v>
      </c>
    </row>
    <row r="17857" customFormat="false" ht="12.75" hidden="false" customHeight="false" outlineLevel="0" collapsed="false">
      <c r="A17857" s="210" t="s">
        <v>35155</v>
      </c>
      <c r="B17857" s="211" t="n">
        <v>12</v>
      </c>
    </row>
    <row r="17858" customFormat="false" ht="12.75" hidden="false" customHeight="false" outlineLevel="0" collapsed="false">
      <c r="A17858" s="210" t="s">
        <v>35156</v>
      </c>
      <c r="B17858" s="211" t="n">
        <v>9.6</v>
      </c>
    </row>
    <row r="17859" customFormat="false" ht="12.75" hidden="false" customHeight="false" outlineLevel="0" collapsed="false">
      <c r="A17859" s="210" t="s">
        <v>35158</v>
      </c>
      <c r="B17859" s="211" t="n">
        <v>9.6</v>
      </c>
    </row>
    <row r="17860" customFormat="false" ht="12.75" hidden="false" customHeight="false" outlineLevel="0" collapsed="false">
      <c r="A17860" s="210" t="s">
        <v>35159</v>
      </c>
      <c r="B17860" s="211" t="n">
        <v>22.55</v>
      </c>
    </row>
    <row r="17861" customFormat="false" ht="12.75" hidden="false" customHeight="false" outlineLevel="0" collapsed="false">
      <c r="A17861" s="210" t="s">
        <v>119</v>
      </c>
      <c r="B17861" s="211" t="n">
        <v>19.98</v>
      </c>
    </row>
    <row r="17862" customFormat="false" ht="12.75" hidden="false" customHeight="false" outlineLevel="0" collapsed="false">
      <c r="A17862" s="210" t="s">
        <v>35164</v>
      </c>
      <c r="B17862" s="211" t="n">
        <v>8.16</v>
      </c>
    </row>
    <row r="17863" customFormat="false" ht="12.75" hidden="false" customHeight="false" outlineLevel="0" collapsed="false">
      <c r="A17863" s="210" t="s">
        <v>35169</v>
      </c>
      <c r="B17863" s="211" t="n">
        <v>7.62</v>
      </c>
    </row>
    <row r="17864" customFormat="false" ht="12.75" hidden="false" customHeight="false" outlineLevel="0" collapsed="false">
      <c r="A17864" s="210" t="s">
        <v>35170</v>
      </c>
      <c r="B17864" s="211" t="n">
        <v>33.23</v>
      </c>
    </row>
    <row r="17865" customFormat="false" ht="12.75" hidden="false" customHeight="false" outlineLevel="0" collapsed="false">
      <c r="A17865" s="210" t="s">
        <v>35175</v>
      </c>
      <c r="B17865" s="211" t="n">
        <v>29.81</v>
      </c>
    </row>
    <row r="17866" customFormat="false" ht="12.75" hidden="false" customHeight="false" outlineLevel="0" collapsed="false">
      <c r="A17866" s="210" t="s">
        <v>35176</v>
      </c>
      <c r="B17866" s="211" t="n">
        <v>22.88</v>
      </c>
    </row>
    <row r="17867" customFormat="false" ht="12.75" hidden="false" customHeight="false" outlineLevel="0" collapsed="false">
      <c r="A17867" s="210" t="s">
        <v>35180</v>
      </c>
      <c r="B17867" s="211" t="n">
        <v>20.52</v>
      </c>
    </row>
    <row r="17868" customFormat="false" ht="12.75" hidden="false" customHeight="false" outlineLevel="0" collapsed="false">
      <c r="A17868" s="210" t="s">
        <v>35181</v>
      </c>
      <c r="B17868" s="211" t="n">
        <v>11.1</v>
      </c>
    </row>
    <row r="17869" customFormat="false" ht="12.75" hidden="false" customHeight="false" outlineLevel="0" collapsed="false">
      <c r="A17869" s="210" t="s">
        <v>35185</v>
      </c>
      <c r="B17869" s="211" t="n">
        <v>10.03</v>
      </c>
    </row>
    <row r="17870" customFormat="false" ht="12.75" hidden="false" customHeight="false" outlineLevel="0" collapsed="false">
      <c r="A17870" s="210" t="s">
        <v>35186</v>
      </c>
      <c r="B17870" s="211" t="n">
        <v>2.4</v>
      </c>
    </row>
    <row r="17871" customFormat="false" ht="12.75" hidden="false" customHeight="false" outlineLevel="0" collapsed="false">
      <c r="A17871" s="210" t="s">
        <v>35189</v>
      </c>
      <c r="B17871" s="211" t="n">
        <v>2.19</v>
      </c>
    </row>
    <row r="17872" customFormat="false" ht="12.75" hidden="false" customHeight="false" outlineLevel="0" collapsed="false">
      <c r="A17872" s="210" t="s">
        <v>35190</v>
      </c>
      <c r="B17872" s="211" t="n">
        <v>35.06</v>
      </c>
    </row>
    <row r="17873" customFormat="false" ht="12.75" hidden="false" customHeight="false" outlineLevel="0" collapsed="false">
      <c r="A17873" s="210" t="s">
        <v>35195</v>
      </c>
      <c r="B17873" s="211" t="n">
        <v>31.64</v>
      </c>
    </row>
    <row r="17874" customFormat="false" ht="12.75" hidden="false" customHeight="false" outlineLevel="0" collapsed="false">
      <c r="A17874" s="210" t="s">
        <v>35196</v>
      </c>
      <c r="B17874" s="211" t="n">
        <v>13.4</v>
      </c>
    </row>
    <row r="17875" customFormat="false" ht="12.75" hidden="false" customHeight="false" outlineLevel="0" collapsed="false">
      <c r="A17875" s="210" t="s">
        <v>35199</v>
      </c>
      <c r="B17875" s="211" t="n">
        <v>12.07</v>
      </c>
    </row>
    <row r="17876" customFormat="false" ht="12.75" hidden="false" customHeight="false" outlineLevel="0" collapsed="false">
      <c r="A17876" s="210" t="s">
        <v>35200</v>
      </c>
      <c r="B17876" s="211" t="n">
        <v>14.68</v>
      </c>
    </row>
    <row r="17877" customFormat="false" ht="12.75" hidden="false" customHeight="false" outlineLevel="0" collapsed="false">
      <c r="A17877" s="210" t="s">
        <v>35203</v>
      </c>
      <c r="B17877" s="211" t="n">
        <v>13.19</v>
      </c>
    </row>
    <row r="17878" customFormat="false" ht="12.75" hidden="false" customHeight="false" outlineLevel="0" collapsed="false">
      <c r="A17878" s="210" t="s">
        <v>35204</v>
      </c>
      <c r="B17878" s="211" t="n">
        <v>18.93</v>
      </c>
    </row>
    <row r="17879" customFormat="false" ht="12.75" hidden="false" customHeight="false" outlineLevel="0" collapsed="false">
      <c r="A17879" s="210" t="s">
        <v>35206</v>
      </c>
      <c r="B17879" s="211" t="n">
        <v>17</v>
      </c>
    </row>
    <row r="17880" customFormat="false" ht="12.75" hidden="false" customHeight="false" outlineLevel="0" collapsed="false">
      <c r="A17880" s="210" t="s">
        <v>35207</v>
      </c>
      <c r="B17880" s="211" t="n">
        <v>10.09</v>
      </c>
    </row>
    <row r="17881" customFormat="false" ht="12.75" hidden="false" customHeight="false" outlineLevel="0" collapsed="false">
      <c r="A17881" s="210" t="s">
        <v>35211</v>
      </c>
      <c r="B17881" s="211" t="n">
        <v>9.23</v>
      </c>
    </row>
    <row r="17882" customFormat="false" ht="12.75" hidden="false" customHeight="false" outlineLevel="0" collapsed="false">
      <c r="A17882" s="210" t="s">
        <v>35212</v>
      </c>
      <c r="B17882" s="211" t="n">
        <v>24.23</v>
      </c>
    </row>
    <row r="17883" customFormat="false" ht="12.75" hidden="false" customHeight="false" outlineLevel="0" collapsed="false">
      <c r="A17883" s="210" t="s">
        <v>35217</v>
      </c>
      <c r="B17883" s="211" t="n">
        <v>23.11</v>
      </c>
    </row>
    <row r="17884" customFormat="false" ht="12.75" hidden="false" customHeight="false" outlineLevel="0" collapsed="false">
      <c r="A17884" s="210" t="s">
        <v>35218</v>
      </c>
      <c r="B17884" s="211" t="n">
        <v>41.69</v>
      </c>
    </row>
    <row r="17885" customFormat="false" ht="12.75" hidden="false" customHeight="false" outlineLevel="0" collapsed="false">
      <c r="A17885" s="210" t="s">
        <v>35223</v>
      </c>
      <c r="B17885" s="211" t="n">
        <v>38.27</v>
      </c>
    </row>
    <row r="17886" customFormat="false" ht="12.75" hidden="false" customHeight="false" outlineLevel="0" collapsed="false">
      <c r="A17886" s="210" t="s">
        <v>35224</v>
      </c>
      <c r="B17886" s="211" t="n">
        <v>26.79</v>
      </c>
    </row>
    <row r="17887" customFormat="false" ht="12.75" hidden="false" customHeight="false" outlineLevel="0" collapsed="false">
      <c r="A17887" s="210" t="s">
        <v>35230</v>
      </c>
      <c r="B17887" s="211" t="n">
        <v>24.53</v>
      </c>
    </row>
    <row r="17888" customFormat="false" ht="12.75" hidden="false" customHeight="false" outlineLevel="0" collapsed="false">
      <c r="A17888" s="210" t="s">
        <v>35231</v>
      </c>
      <c r="B17888" s="211" t="n">
        <v>6.76</v>
      </c>
    </row>
    <row r="17889" customFormat="false" ht="12.75" hidden="false" customHeight="false" outlineLevel="0" collapsed="false">
      <c r="A17889" s="210" t="s">
        <v>35236</v>
      </c>
      <c r="B17889" s="211" t="n">
        <v>6.21</v>
      </c>
    </row>
    <row r="17890" customFormat="false" ht="12.75" hidden="false" customHeight="false" outlineLevel="0" collapsed="false">
      <c r="A17890" s="210" t="s">
        <v>35237</v>
      </c>
      <c r="B17890" s="211" t="n">
        <v>15.47</v>
      </c>
    </row>
    <row r="17891" customFormat="false" ht="12.75" hidden="false" customHeight="false" outlineLevel="0" collapsed="false">
      <c r="A17891" s="210" t="s">
        <v>35242</v>
      </c>
      <c r="B17891" s="211" t="n">
        <v>14.07</v>
      </c>
    </row>
    <row r="17892" customFormat="false" ht="12.75" hidden="false" customHeight="false" outlineLevel="0" collapsed="false">
      <c r="A17892" s="210" t="s">
        <v>35243</v>
      </c>
      <c r="B17892" s="211" t="n">
        <v>8.16</v>
      </c>
    </row>
    <row r="17893" customFormat="false" ht="12.75" hidden="false" customHeight="false" outlineLevel="0" collapsed="false">
      <c r="A17893" s="210" t="s">
        <v>35248</v>
      </c>
      <c r="B17893" s="211" t="n">
        <v>7.62</v>
      </c>
    </row>
    <row r="17894" customFormat="false" ht="12.75" hidden="false" customHeight="false" outlineLevel="0" collapsed="false">
      <c r="A17894" s="210" t="s">
        <v>35249</v>
      </c>
      <c r="B17894" s="211" t="n">
        <v>14.11</v>
      </c>
    </row>
    <row r="17895" customFormat="false" ht="12.75" hidden="false" customHeight="false" outlineLevel="0" collapsed="false">
      <c r="A17895" s="210" t="s">
        <v>35253</v>
      </c>
      <c r="B17895" s="211" t="n">
        <v>12.82</v>
      </c>
    </row>
    <row r="17896" customFormat="false" ht="12.75" hidden="false" customHeight="false" outlineLevel="0" collapsed="false">
      <c r="A17896" s="210" t="s">
        <v>35254</v>
      </c>
      <c r="B17896" s="211" t="n">
        <v>18.57</v>
      </c>
    </row>
    <row r="17897" customFormat="false" ht="12.75" hidden="false" customHeight="false" outlineLevel="0" collapsed="false">
      <c r="A17897" s="210" t="s">
        <v>35261</v>
      </c>
      <c r="B17897" s="211" t="n">
        <v>16.94</v>
      </c>
    </row>
    <row r="17898" customFormat="false" ht="12.75" hidden="false" customHeight="false" outlineLevel="0" collapsed="false">
      <c r="A17898" s="210" t="s">
        <v>35262</v>
      </c>
      <c r="B17898" s="211" t="n">
        <v>15.13</v>
      </c>
    </row>
    <row r="17899" customFormat="false" ht="12.75" hidden="false" customHeight="false" outlineLevel="0" collapsed="false">
      <c r="A17899" s="210" t="s">
        <v>35266</v>
      </c>
      <c r="B17899" s="211" t="n">
        <v>13.58</v>
      </c>
    </row>
    <row r="17900" customFormat="false" ht="12.75" hidden="false" customHeight="false" outlineLevel="0" collapsed="false">
      <c r="A17900" s="210" t="s">
        <v>35267</v>
      </c>
      <c r="B17900" s="211" t="n">
        <v>11.9</v>
      </c>
    </row>
    <row r="17901" customFormat="false" ht="12.75" hidden="false" customHeight="false" outlineLevel="0" collapsed="false">
      <c r="A17901" s="210" t="s">
        <v>35270</v>
      </c>
      <c r="B17901" s="211" t="n">
        <v>10.61</v>
      </c>
    </row>
    <row r="17902" customFormat="false" ht="12.75" hidden="false" customHeight="false" outlineLevel="0" collapsed="false">
      <c r="A17902" s="210" t="s">
        <v>35271</v>
      </c>
      <c r="B17902" s="211" t="n">
        <v>43</v>
      </c>
    </row>
    <row r="17903" customFormat="false" ht="12.75" hidden="false" customHeight="false" outlineLevel="0" collapsed="false">
      <c r="A17903" s="210" t="s">
        <v>125</v>
      </c>
      <c r="B17903" s="211" t="n">
        <v>39.46</v>
      </c>
    </row>
    <row r="17904" customFormat="false" ht="12.75" hidden="false" customHeight="false" outlineLevel="0" collapsed="false">
      <c r="A17904" s="210" t="s">
        <v>35276</v>
      </c>
      <c r="B17904" s="211" t="n">
        <v>16.57</v>
      </c>
    </row>
    <row r="17905" customFormat="false" ht="12.75" hidden="false" customHeight="false" outlineLevel="0" collapsed="false">
      <c r="A17905" s="210" t="s">
        <v>35281</v>
      </c>
      <c r="B17905" s="211" t="n">
        <v>15.07</v>
      </c>
    </row>
    <row r="17906" customFormat="false" ht="12.75" hidden="false" customHeight="false" outlineLevel="0" collapsed="false">
      <c r="A17906" s="210" t="s">
        <v>35282</v>
      </c>
      <c r="B17906" s="211" t="n">
        <v>19.22</v>
      </c>
    </row>
    <row r="17907" customFormat="false" ht="12.75" hidden="false" customHeight="false" outlineLevel="0" collapsed="false">
      <c r="A17907" s="210" t="s">
        <v>35287</v>
      </c>
      <c r="B17907" s="211" t="n">
        <v>17.25</v>
      </c>
    </row>
    <row r="17908" customFormat="false" ht="12.75" hidden="false" customHeight="false" outlineLevel="0" collapsed="false">
      <c r="A17908" s="210" t="s">
        <v>35288</v>
      </c>
      <c r="B17908" s="211" t="n">
        <v>17.58</v>
      </c>
    </row>
    <row r="17909" customFormat="false" ht="12.75" hidden="false" customHeight="false" outlineLevel="0" collapsed="false">
      <c r="A17909" s="210" t="s">
        <v>35293</v>
      </c>
      <c r="B17909" s="211" t="n">
        <v>15.39</v>
      </c>
    </row>
    <row r="17910" customFormat="false" ht="12.75" hidden="false" customHeight="false" outlineLevel="0" collapsed="false">
      <c r="A17910" s="210" t="s">
        <v>35294</v>
      </c>
      <c r="B17910" s="211" t="n">
        <v>5.34</v>
      </c>
    </row>
    <row r="17911" customFormat="false" ht="12.75" hidden="false" customHeight="false" outlineLevel="0" collapsed="false">
      <c r="A17911" s="210" t="s">
        <v>35298</v>
      </c>
      <c r="B17911" s="211" t="n">
        <v>4.69</v>
      </c>
    </row>
    <row r="17912" customFormat="false" ht="12.75" hidden="false" customHeight="false" outlineLevel="0" collapsed="false">
      <c r="A17912" s="210" t="s">
        <v>35299</v>
      </c>
      <c r="B17912" s="211" t="n">
        <v>11.6</v>
      </c>
    </row>
    <row r="17913" customFormat="false" ht="12.75" hidden="false" customHeight="false" outlineLevel="0" collapsed="false">
      <c r="A17913" s="210" t="s">
        <v>35303</v>
      </c>
      <c r="B17913" s="211" t="n">
        <v>10.23</v>
      </c>
    </row>
    <row r="17914" customFormat="false" ht="12.75" hidden="false" customHeight="false" outlineLevel="0" collapsed="false">
      <c r="A17914" s="210" t="s">
        <v>35304</v>
      </c>
      <c r="B17914" s="211" t="n">
        <v>11.46</v>
      </c>
    </row>
    <row r="17915" customFormat="false" ht="12.75" hidden="false" customHeight="false" outlineLevel="0" collapsed="false">
      <c r="A17915" s="210" t="s">
        <v>35308</v>
      </c>
      <c r="B17915" s="211" t="n">
        <v>10.09</v>
      </c>
    </row>
    <row r="17916" customFormat="false" ht="12.75" hidden="false" customHeight="false" outlineLevel="0" collapsed="false">
      <c r="A17916" s="210" t="s">
        <v>35309</v>
      </c>
      <c r="B17916" s="211" t="n">
        <v>8.43</v>
      </c>
    </row>
    <row r="17917" customFormat="false" ht="12.75" hidden="false" customHeight="false" outlineLevel="0" collapsed="false">
      <c r="A17917" s="210" t="s">
        <v>35313</v>
      </c>
      <c r="B17917" s="211" t="n">
        <v>7.41</v>
      </c>
    </row>
    <row r="17918" customFormat="false" ht="12.75" hidden="false" customHeight="false" outlineLevel="0" collapsed="false">
      <c r="A17918" s="210" t="s">
        <v>35314</v>
      </c>
      <c r="B17918" s="211" t="n">
        <v>33.49</v>
      </c>
    </row>
    <row r="17919" customFormat="false" ht="12.75" hidden="false" customHeight="false" outlineLevel="0" collapsed="false">
      <c r="A17919" s="210" t="s">
        <v>35319</v>
      </c>
      <c r="B17919" s="211" t="n">
        <v>29.78</v>
      </c>
    </row>
    <row r="17920" customFormat="false" ht="12.75" hidden="false" customHeight="false" outlineLevel="0" collapsed="false">
      <c r="A17920" s="210" t="s">
        <v>35320</v>
      </c>
      <c r="B17920" s="211" t="n">
        <v>17.63</v>
      </c>
    </row>
    <row r="17921" customFormat="false" ht="12.75" hidden="false" customHeight="false" outlineLevel="0" collapsed="false">
      <c r="A17921" s="210" t="s">
        <v>35324</v>
      </c>
      <c r="B17921" s="211" t="n">
        <v>16.01</v>
      </c>
    </row>
    <row r="17922" customFormat="false" ht="12.75" hidden="false" customHeight="false" outlineLevel="0" collapsed="false">
      <c r="A17922" s="210" t="s">
        <v>35325</v>
      </c>
      <c r="B17922" s="211" t="n">
        <v>14.87</v>
      </c>
    </row>
    <row r="17923" customFormat="false" ht="12.75" hidden="false" customHeight="false" outlineLevel="0" collapsed="false">
      <c r="A17923" s="210" t="s">
        <v>35329</v>
      </c>
      <c r="B17923" s="211" t="n">
        <v>13.47</v>
      </c>
    </row>
    <row r="17924" customFormat="false" ht="12.75" hidden="false" customHeight="false" outlineLevel="0" collapsed="false">
      <c r="A17924" s="210" t="s">
        <v>35330</v>
      </c>
      <c r="B17924" s="211" t="n">
        <v>18.78</v>
      </c>
    </row>
    <row r="17925" customFormat="false" ht="12.75" hidden="false" customHeight="false" outlineLevel="0" collapsed="false">
      <c r="A17925" s="210" t="s">
        <v>35335</v>
      </c>
      <c r="B17925" s="211" t="n">
        <v>17.16</v>
      </c>
    </row>
    <row r="17926" customFormat="false" ht="12.75" hidden="false" customHeight="false" outlineLevel="0" collapsed="false">
      <c r="A17926" s="210" t="s">
        <v>35336</v>
      </c>
      <c r="B17926" s="211" t="n">
        <v>15.46</v>
      </c>
    </row>
    <row r="17927" customFormat="false" ht="12.75" hidden="false" customHeight="false" outlineLevel="0" collapsed="false">
      <c r="A17927" s="210" t="s">
        <v>35339</v>
      </c>
      <c r="B17927" s="211" t="n">
        <v>14.06</v>
      </c>
    </row>
    <row r="17928" customFormat="false" ht="12.75" hidden="false" customHeight="false" outlineLevel="0" collapsed="false">
      <c r="A17928" s="210" t="s">
        <v>35340</v>
      </c>
      <c r="B17928" s="211" t="n">
        <v>18.08</v>
      </c>
    </row>
    <row r="17929" customFormat="false" ht="12.75" hidden="false" customHeight="false" outlineLevel="0" collapsed="false">
      <c r="A17929" s="210" t="s">
        <v>35345</v>
      </c>
      <c r="B17929" s="211" t="n">
        <v>17.01</v>
      </c>
    </row>
    <row r="17930" customFormat="false" ht="12.75" hidden="false" customHeight="false" outlineLevel="0" collapsed="false">
      <c r="A17930" s="210" t="s">
        <v>35346</v>
      </c>
      <c r="B17930" s="211" t="n">
        <v>18.27</v>
      </c>
    </row>
    <row r="17931" customFormat="false" ht="12.75" hidden="false" customHeight="false" outlineLevel="0" collapsed="false">
      <c r="A17931" s="210" t="s">
        <v>35350</v>
      </c>
      <c r="B17931" s="211" t="n">
        <v>16.64</v>
      </c>
    </row>
    <row r="17932" customFormat="false" ht="12.75" hidden="false" customHeight="false" outlineLevel="0" collapsed="false">
      <c r="A17932" s="210" t="s">
        <v>35351</v>
      </c>
      <c r="B17932" s="211" t="n">
        <v>15</v>
      </c>
    </row>
    <row r="17933" customFormat="false" ht="12.75" hidden="false" customHeight="false" outlineLevel="0" collapsed="false">
      <c r="A17933" s="210" t="s">
        <v>35357</v>
      </c>
      <c r="B17933" s="211" t="n">
        <v>13.6</v>
      </c>
    </row>
    <row r="17934" customFormat="false" ht="12.75" hidden="false" customHeight="false" outlineLevel="0" collapsed="false">
      <c r="A17934" s="210" t="s">
        <v>35358</v>
      </c>
      <c r="B17934" s="211" t="n">
        <v>4.52</v>
      </c>
    </row>
    <row r="17935" customFormat="false" ht="12.75" hidden="false" customHeight="false" outlineLevel="0" collapsed="false">
      <c r="A17935" s="210" t="s">
        <v>35361</v>
      </c>
      <c r="B17935" s="211" t="n">
        <v>4.05</v>
      </c>
    </row>
    <row r="17936" customFormat="false" ht="12.75" hidden="false" customHeight="false" outlineLevel="0" collapsed="false">
      <c r="A17936" s="210" t="s">
        <v>35362</v>
      </c>
      <c r="B17936" s="211" t="n">
        <v>21.01</v>
      </c>
    </row>
    <row r="17937" customFormat="false" ht="12.75" hidden="false" customHeight="false" outlineLevel="0" collapsed="false">
      <c r="A17937" s="210" t="s">
        <v>35365</v>
      </c>
      <c r="B17937" s="211" t="n">
        <v>19.84</v>
      </c>
    </row>
    <row r="17938" customFormat="false" ht="12.75" hidden="false" customHeight="false" outlineLevel="0" collapsed="false">
      <c r="A17938" s="210" t="s">
        <v>35366</v>
      </c>
      <c r="B17938" s="211" t="n">
        <v>41.14</v>
      </c>
    </row>
    <row r="17939" customFormat="false" ht="12.75" hidden="false" customHeight="false" outlineLevel="0" collapsed="false">
      <c r="A17939" s="210" t="s">
        <v>35372</v>
      </c>
      <c r="B17939" s="211" t="n">
        <v>37.07</v>
      </c>
    </row>
    <row r="17940" customFormat="false" ht="12.75" hidden="false" customHeight="false" outlineLevel="0" collapsed="false">
      <c r="A17940" s="210" t="s">
        <v>35373</v>
      </c>
      <c r="B17940" s="211" t="n">
        <v>24.62</v>
      </c>
    </row>
    <row r="17941" customFormat="false" ht="12.75" hidden="false" customHeight="false" outlineLevel="0" collapsed="false">
      <c r="A17941" s="210" t="s">
        <v>35377</v>
      </c>
      <c r="B17941" s="211" t="n">
        <v>21.71</v>
      </c>
    </row>
    <row r="17942" customFormat="false" ht="12.75" hidden="false" customHeight="false" outlineLevel="0" collapsed="false">
      <c r="A17942" s="210" t="s">
        <v>35378</v>
      </c>
      <c r="B17942" s="211" t="n">
        <v>8.9</v>
      </c>
    </row>
    <row r="17943" customFormat="false" ht="12.75" hidden="false" customHeight="false" outlineLevel="0" collapsed="false">
      <c r="A17943" s="210" t="s">
        <v>35380</v>
      </c>
      <c r="B17943" s="211" t="n">
        <v>7.82</v>
      </c>
    </row>
    <row r="17944" customFormat="false" ht="12.75" hidden="false" customHeight="false" outlineLevel="0" collapsed="false">
      <c r="A17944" s="210" t="s">
        <v>35381</v>
      </c>
      <c r="B17944" s="211" t="n">
        <v>10.13</v>
      </c>
    </row>
    <row r="17945" customFormat="false" ht="12.75" hidden="false" customHeight="false" outlineLevel="0" collapsed="false">
      <c r="A17945" s="210" t="s">
        <v>35386</v>
      </c>
      <c r="B17945" s="211" t="n">
        <v>9.02</v>
      </c>
    </row>
    <row r="17946" customFormat="false" ht="12.75" hidden="false" customHeight="false" outlineLevel="0" collapsed="false">
      <c r="A17946" s="210" t="s">
        <v>35387</v>
      </c>
      <c r="B17946" s="211" t="n">
        <v>27.34</v>
      </c>
    </row>
    <row r="17947" customFormat="false" ht="12.75" hidden="false" customHeight="false" outlineLevel="0" collapsed="false">
      <c r="A17947" s="210" t="s">
        <v>122</v>
      </c>
      <c r="B17947" s="211" t="n">
        <v>24.56</v>
      </c>
    </row>
    <row r="17948" customFormat="false" ht="12.75" hidden="false" customHeight="false" outlineLevel="0" collapsed="false">
      <c r="A17948" s="210" t="s">
        <v>35393</v>
      </c>
      <c r="B17948" s="211" t="n">
        <v>5.67</v>
      </c>
    </row>
    <row r="17949" customFormat="false" ht="12.75" hidden="false" customHeight="false" outlineLevel="0" collapsed="false">
      <c r="A17949" s="210" t="s">
        <v>35396</v>
      </c>
      <c r="B17949" s="211" t="n">
        <v>5.02</v>
      </c>
    </row>
    <row r="17950" customFormat="false" ht="12.75" hidden="false" customHeight="false" outlineLevel="0" collapsed="false">
      <c r="A17950" s="210" t="s">
        <v>35397</v>
      </c>
      <c r="B17950" s="211" t="n">
        <v>8.87</v>
      </c>
    </row>
    <row r="17951" customFormat="false" ht="12.75" hidden="false" customHeight="false" outlineLevel="0" collapsed="false">
      <c r="A17951" s="210" t="s">
        <v>35402</v>
      </c>
      <c r="B17951" s="211" t="n">
        <v>7.97</v>
      </c>
    </row>
    <row r="17952" customFormat="false" ht="12.75" hidden="false" customHeight="false" outlineLevel="0" collapsed="false">
      <c r="A17952" s="210" t="s">
        <v>35403</v>
      </c>
      <c r="B17952" s="211" t="n">
        <v>18.33</v>
      </c>
    </row>
    <row r="17953" customFormat="false" ht="12.75" hidden="false" customHeight="false" outlineLevel="0" collapsed="false">
      <c r="A17953" s="210" t="s">
        <v>35407</v>
      </c>
      <c r="B17953" s="211" t="n">
        <v>17.34</v>
      </c>
    </row>
    <row r="17954" customFormat="false" ht="12.75" hidden="false" customHeight="false" outlineLevel="0" collapsed="false">
      <c r="A17954" s="210" t="s">
        <v>35408</v>
      </c>
      <c r="B17954" s="211" t="n">
        <v>33.53</v>
      </c>
    </row>
    <row r="17955" customFormat="false" ht="12.75" hidden="false" customHeight="false" outlineLevel="0" collapsed="false">
      <c r="A17955" s="210" t="s">
        <v>35412</v>
      </c>
      <c r="B17955" s="211" t="n">
        <v>29.99</v>
      </c>
    </row>
    <row r="17956" customFormat="false" ht="12.75" hidden="false" customHeight="false" outlineLevel="0" collapsed="false">
      <c r="A17956" s="210" t="s">
        <v>35413</v>
      </c>
      <c r="B17956" s="211" t="n">
        <v>14.56</v>
      </c>
    </row>
    <row r="17957" customFormat="false" ht="12.75" hidden="false" customHeight="false" outlineLevel="0" collapsed="false">
      <c r="A17957" s="210" t="s">
        <v>35417</v>
      </c>
      <c r="B17957" s="211" t="n">
        <v>13.06</v>
      </c>
    </row>
    <row r="17958" customFormat="false" ht="12.75" hidden="false" customHeight="false" outlineLevel="0" collapsed="false">
      <c r="A17958" s="210" t="s">
        <v>35418</v>
      </c>
      <c r="B17958" s="211" t="n">
        <v>5.49</v>
      </c>
    </row>
    <row r="17959" customFormat="false" ht="12.75" hidden="false" customHeight="false" outlineLevel="0" collapsed="false">
      <c r="A17959" s="210" t="s">
        <v>35421</v>
      </c>
      <c r="B17959" s="211" t="n">
        <v>4.84</v>
      </c>
    </row>
    <row r="17960" customFormat="false" ht="12.75" hidden="false" customHeight="false" outlineLevel="0" collapsed="false">
      <c r="A17960" s="210" t="s">
        <v>35422</v>
      </c>
      <c r="B17960" s="211" t="n">
        <v>12.56</v>
      </c>
    </row>
    <row r="17961" customFormat="false" ht="12.75" hidden="false" customHeight="false" outlineLevel="0" collapsed="false">
      <c r="A17961" s="210" t="s">
        <v>35427</v>
      </c>
      <c r="B17961" s="211" t="n">
        <v>11.16</v>
      </c>
    </row>
    <row r="17962" customFormat="false" ht="12.75" hidden="false" customHeight="false" outlineLevel="0" collapsed="false">
      <c r="A17962" s="210" t="s">
        <v>35428</v>
      </c>
      <c r="B17962" s="211" t="n">
        <v>17.21</v>
      </c>
    </row>
    <row r="17963" customFormat="false" ht="12.75" hidden="false" customHeight="false" outlineLevel="0" collapsed="false">
      <c r="A17963" s="210" t="s">
        <v>35434</v>
      </c>
      <c r="B17963" s="211" t="n">
        <v>15.71</v>
      </c>
    </row>
    <row r="17964" customFormat="false" ht="12.75" hidden="false" customHeight="false" outlineLevel="0" collapsed="false">
      <c r="A17964" s="210" t="s">
        <v>35435</v>
      </c>
      <c r="B17964" s="211" t="n">
        <v>34.42</v>
      </c>
    </row>
    <row r="17965" customFormat="false" ht="12.75" hidden="false" customHeight="false" outlineLevel="0" collapsed="false">
      <c r="A17965" s="210" t="s">
        <v>35438</v>
      </c>
      <c r="B17965" s="211" t="n">
        <v>31.42</v>
      </c>
    </row>
    <row r="17966" customFormat="false" ht="12.75" hidden="false" customHeight="false" outlineLevel="0" collapsed="false">
      <c r="A17966" s="210" t="s">
        <v>35439</v>
      </c>
      <c r="B17966" s="211" t="n">
        <v>26.87</v>
      </c>
    </row>
    <row r="17967" customFormat="false" ht="12.75" hidden="false" customHeight="false" outlineLevel="0" collapsed="false">
      <c r="A17967" s="210" t="s">
        <v>35441</v>
      </c>
      <c r="B17967" s="211" t="n">
        <v>24.38</v>
      </c>
    </row>
    <row r="17968" customFormat="false" ht="12.75" hidden="false" customHeight="false" outlineLevel="0" collapsed="false">
      <c r="A17968" s="210" t="s">
        <v>35442</v>
      </c>
      <c r="B17968" s="211" t="n">
        <v>31.98</v>
      </c>
    </row>
    <row r="17969" customFormat="false" ht="12.75" hidden="false" customHeight="false" outlineLevel="0" collapsed="false">
      <c r="A17969" s="210" t="s">
        <v>35444</v>
      </c>
      <c r="B17969" s="211" t="n">
        <v>28.98</v>
      </c>
    </row>
    <row r="17970" customFormat="false" ht="12.75" hidden="false" customHeight="false" outlineLevel="0" collapsed="false">
      <c r="A17970" s="210" t="s">
        <v>35445</v>
      </c>
      <c r="B17970" s="211" t="n">
        <v>42.28</v>
      </c>
    </row>
    <row r="17971" customFormat="false" ht="12.75" hidden="false" customHeight="false" outlineLevel="0" collapsed="false">
      <c r="A17971" s="210" t="s">
        <v>35448</v>
      </c>
      <c r="B17971" s="211" t="n">
        <v>38.22</v>
      </c>
    </row>
    <row r="17972" customFormat="false" ht="12.75" hidden="false" customHeight="false" outlineLevel="0" collapsed="false">
      <c r="A17972" s="210" t="s">
        <v>35449</v>
      </c>
      <c r="B17972" s="211" t="n">
        <v>6.21</v>
      </c>
    </row>
    <row r="17973" customFormat="false" ht="12.75" hidden="false" customHeight="false" outlineLevel="0" collapsed="false">
      <c r="A17973" s="210" t="s">
        <v>35451</v>
      </c>
      <c r="B17973" s="211" t="n">
        <v>5.57</v>
      </c>
    </row>
    <row r="17974" customFormat="false" ht="12.75" hidden="false" customHeight="false" outlineLevel="0" collapsed="false">
      <c r="A17974" s="210" t="s">
        <v>35452</v>
      </c>
      <c r="B17974" s="211" t="n">
        <v>12.63</v>
      </c>
    </row>
    <row r="17975" customFormat="false" ht="12.75" hidden="false" customHeight="false" outlineLevel="0" collapsed="false">
      <c r="A17975" s="210" t="s">
        <v>35458</v>
      </c>
      <c r="B17975" s="211" t="n">
        <v>11.43</v>
      </c>
    </row>
    <row r="17976" customFormat="false" ht="12.75" hidden="false" customHeight="false" outlineLevel="0" collapsed="false">
      <c r="A17976" s="210" t="s">
        <v>35459</v>
      </c>
      <c r="B17976" s="211" t="n">
        <v>28.59</v>
      </c>
    </row>
    <row r="17977" customFormat="false" ht="12.75" hidden="false" customHeight="false" outlineLevel="0" collapsed="false">
      <c r="A17977" s="210" t="s">
        <v>35463</v>
      </c>
      <c r="B17977" s="211" t="n">
        <v>25.67</v>
      </c>
    </row>
    <row r="17978" customFormat="false" ht="12.75" hidden="false" customHeight="false" outlineLevel="0" collapsed="false">
      <c r="A17978" s="210" t="s">
        <v>35464</v>
      </c>
      <c r="B17978" s="211" t="n">
        <v>30.8</v>
      </c>
    </row>
    <row r="17979" customFormat="false" ht="12.75" hidden="false" customHeight="false" outlineLevel="0" collapsed="false">
      <c r="A17979" s="210" t="s">
        <v>35467</v>
      </c>
      <c r="B17979" s="211" t="n">
        <v>27.87</v>
      </c>
    </row>
    <row r="17980" customFormat="false" ht="12.75" hidden="false" customHeight="false" outlineLevel="0" collapsed="false">
      <c r="A17980" s="210" t="s">
        <v>35468</v>
      </c>
      <c r="B17980" s="211" t="n">
        <v>29.24</v>
      </c>
    </row>
    <row r="17981" customFormat="false" ht="12.75" hidden="false" customHeight="false" outlineLevel="0" collapsed="false">
      <c r="A17981" s="210" t="s">
        <v>35471</v>
      </c>
      <c r="B17981" s="211" t="n">
        <v>27.26</v>
      </c>
    </row>
    <row r="17982" customFormat="false" ht="12.75" hidden="false" customHeight="false" outlineLevel="0" collapsed="false">
      <c r="A17982" s="210" t="s">
        <v>35472</v>
      </c>
      <c r="B17982" s="211" t="n">
        <v>50.76</v>
      </c>
    </row>
    <row r="17983" customFormat="false" ht="12.75" hidden="false" customHeight="false" outlineLevel="0" collapsed="false">
      <c r="A17983" s="210" t="s">
        <v>35475</v>
      </c>
      <c r="B17983" s="211" t="n">
        <v>47.97</v>
      </c>
    </row>
    <row r="17984" customFormat="false" ht="12.75" hidden="false" customHeight="false" outlineLevel="0" collapsed="false">
      <c r="A17984" s="210" t="s">
        <v>35476</v>
      </c>
      <c r="B17984" s="211" t="n">
        <v>14.79</v>
      </c>
    </row>
    <row r="17985" customFormat="false" ht="12.75" hidden="false" customHeight="false" outlineLevel="0" collapsed="false">
      <c r="A17985" s="210" t="s">
        <v>35481</v>
      </c>
      <c r="B17985" s="211" t="n">
        <v>13.29</v>
      </c>
    </row>
    <row r="17986" customFormat="false" ht="12.75" hidden="false" customHeight="false" outlineLevel="0" collapsed="false">
      <c r="A17986" s="210" t="s">
        <v>35482</v>
      </c>
      <c r="B17986" s="211" t="n">
        <v>29.58</v>
      </c>
    </row>
    <row r="17987" customFormat="false" ht="12.75" hidden="false" customHeight="false" outlineLevel="0" collapsed="false">
      <c r="A17987" s="210" t="s">
        <v>35486</v>
      </c>
      <c r="B17987" s="211" t="n">
        <v>26.58</v>
      </c>
    </row>
    <row r="17988" customFormat="false" ht="12.75" hidden="false" customHeight="false" outlineLevel="0" collapsed="false">
      <c r="A17988" s="210" t="s">
        <v>35487</v>
      </c>
      <c r="B17988" s="211" t="n">
        <v>24.44</v>
      </c>
    </row>
    <row r="17989" customFormat="false" ht="12.75" hidden="false" customHeight="false" outlineLevel="0" collapsed="false">
      <c r="A17989" s="210" t="s">
        <v>35489</v>
      </c>
      <c r="B17989" s="211" t="n">
        <v>21.96</v>
      </c>
    </row>
    <row r="17990" customFormat="false" ht="12.75" hidden="false" customHeight="false" outlineLevel="0" collapsed="false">
      <c r="A17990" s="210" t="s">
        <v>35490</v>
      </c>
      <c r="B17990" s="211" t="n">
        <v>29.56</v>
      </c>
    </row>
    <row r="17991" customFormat="false" ht="12.75" hidden="false" customHeight="false" outlineLevel="0" collapsed="false">
      <c r="A17991" s="210" t="s">
        <v>35492</v>
      </c>
      <c r="B17991" s="211" t="n">
        <v>26.56</v>
      </c>
    </row>
    <row r="17992" customFormat="false" ht="12.75" hidden="false" customHeight="false" outlineLevel="0" collapsed="false">
      <c r="A17992" s="210" t="s">
        <v>35493</v>
      </c>
      <c r="B17992" s="211" t="n">
        <v>39.86</v>
      </c>
    </row>
    <row r="17993" customFormat="false" ht="12.75" hidden="false" customHeight="false" outlineLevel="0" collapsed="false">
      <c r="A17993" s="210" t="s">
        <v>35494</v>
      </c>
      <c r="B17993" s="211" t="n">
        <v>35.79</v>
      </c>
    </row>
    <row r="17994" customFormat="false" ht="12.75" hidden="false" customHeight="false" outlineLevel="0" collapsed="false">
      <c r="A17994" s="210" t="s">
        <v>35495</v>
      </c>
      <c r="B17994" s="211" t="n">
        <v>5.5</v>
      </c>
    </row>
    <row r="17995" customFormat="false" ht="12.75" hidden="false" customHeight="false" outlineLevel="0" collapsed="false">
      <c r="A17995" s="210" t="s">
        <v>35498</v>
      </c>
      <c r="B17995" s="211" t="n">
        <v>4.86</v>
      </c>
    </row>
    <row r="17996" customFormat="false" ht="12.75" hidden="false" customHeight="false" outlineLevel="0" collapsed="false">
      <c r="A17996" s="210" t="s">
        <v>35499</v>
      </c>
      <c r="B17996" s="211" t="n">
        <v>41.01</v>
      </c>
    </row>
    <row r="17997" customFormat="false" ht="12.75" hidden="false" customHeight="false" outlineLevel="0" collapsed="false">
      <c r="A17997" s="210" t="s">
        <v>35503</v>
      </c>
      <c r="B17997" s="211" t="n">
        <v>36.95</v>
      </c>
    </row>
    <row r="17998" customFormat="false" ht="12.75" hidden="false" customHeight="false" outlineLevel="0" collapsed="false">
      <c r="A17998" s="210" t="s">
        <v>35504</v>
      </c>
      <c r="B17998" s="211" t="n">
        <v>13.89</v>
      </c>
    </row>
    <row r="17999" customFormat="false" ht="12.75" hidden="false" customHeight="false" outlineLevel="0" collapsed="false">
      <c r="A17999" s="210" t="s">
        <v>35508</v>
      </c>
      <c r="B17999" s="211" t="n">
        <v>12.6</v>
      </c>
    </row>
    <row r="18000" customFormat="false" ht="12.75" hidden="false" customHeight="false" outlineLevel="0" collapsed="false">
      <c r="A18000" s="210" t="s">
        <v>35509</v>
      </c>
      <c r="B18000" s="211" t="n">
        <v>5.65</v>
      </c>
    </row>
    <row r="18001" customFormat="false" ht="12.75" hidden="false" customHeight="false" outlineLevel="0" collapsed="false">
      <c r="A18001" s="210" t="s">
        <v>35512</v>
      </c>
      <c r="B18001" s="211" t="n">
        <v>5.01</v>
      </c>
    </row>
    <row r="18002" customFormat="false" ht="12.75" hidden="false" customHeight="false" outlineLevel="0" collapsed="false">
      <c r="A18002" s="210" t="s">
        <v>35513</v>
      </c>
      <c r="B18002" s="211" t="n">
        <v>76.49</v>
      </c>
    </row>
    <row r="18003" customFormat="false" ht="12.75" hidden="false" customHeight="false" outlineLevel="0" collapsed="false">
      <c r="A18003" s="210" t="s">
        <v>35518</v>
      </c>
      <c r="B18003" s="211" t="n">
        <v>66.54</v>
      </c>
    </row>
    <row r="18004" customFormat="false" ht="12.75" hidden="false" customHeight="false" outlineLevel="0" collapsed="false">
      <c r="A18004" s="210" t="s">
        <v>35519</v>
      </c>
      <c r="B18004" s="211" t="n">
        <v>71.65</v>
      </c>
    </row>
    <row r="18005" customFormat="false" ht="12.75" hidden="false" customHeight="false" outlineLevel="0" collapsed="false">
      <c r="A18005" s="210" t="s">
        <v>35523</v>
      </c>
      <c r="B18005" s="211" t="n">
        <v>62.87</v>
      </c>
    </row>
    <row r="18006" customFormat="false" ht="12.75" hidden="false" customHeight="false" outlineLevel="0" collapsed="false">
      <c r="A18006" s="210" t="s">
        <v>35524</v>
      </c>
      <c r="B18006" s="211" t="n">
        <v>10.52</v>
      </c>
    </row>
    <row r="18007" customFormat="false" ht="12.75" hidden="false" customHeight="false" outlineLevel="0" collapsed="false">
      <c r="A18007" s="210" t="s">
        <v>35527</v>
      </c>
      <c r="B18007" s="211" t="n">
        <v>9.45</v>
      </c>
    </row>
    <row r="18008" customFormat="false" ht="12.75" hidden="false" customHeight="false" outlineLevel="0" collapsed="false">
      <c r="A18008" s="210" t="s">
        <v>35528</v>
      </c>
      <c r="B18008" s="211" t="n">
        <v>11.16</v>
      </c>
    </row>
    <row r="18009" customFormat="false" ht="12.75" hidden="false" customHeight="false" outlineLevel="0" collapsed="false">
      <c r="A18009" s="210" t="s">
        <v>35532</v>
      </c>
      <c r="B18009" s="211" t="n">
        <v>9.79</v>
      </c>
    </row>
    <row r="18010" customFormat="false" ht="12.75" hidden="false" customHeight="false" outlineLevel="0" collapsed="false">
      <c r="A18010" s="210" t="s">
        <v>35533</v>
      </c>
      <c r="B18010" s="211" t="n">
        <v>2.95</v>
      </c>
    </row>
    <row r="18011" customFormat="false" ht="12.75" hidden="false" customHeight="false" outlineLevel="0" collapsed="false">
      <c r="A18011" s="210" t="s">
        <v>35535</v>
      </c>
      <c r="B18011" s="211" t="n">
        <v>2.56</v>
      </c>
    </row>
    <row r="18012" customFormat="false" ht="12.75" hidden="false" customHeight="false" outlineLevel="0" collapsed="false">
      <c r="A18012" s="210" t="s">
        <v>35536</v>
      </c>
      <c r="B18012" s="211" t="n">
        <v>14.44</v>
      </c>
    </row>
    <row r="18013" customFormat="false" ht="12.75" hidden="false" customHeight="false" outlineLevel="0" collapsed="false">
      <c r="A18013" s="210" t="s">
        <v>35541</v>
      </c>
      <c r="B18013" s="211" t="n">
        <v>13.16</v>
      </c>
    </row>
    <row r="18014" customFormat="false" ht="12.75" hidden="false" customHeight="false" outlineLevel="0" collapsed="false">
      <c r="A18014" s="210" t="s">
        <v>35542</v>
      </c>
      <c r="B18014" s="211" t="n">
        <v>18.86</v>
      </c>
    </row>
    <row r="18015" customFormat="false" ht="12.75" hidden="false" customHeight="false" outlineLevel="0" collapsed="false">
      <c r="A18015" s="210" t="s">
        <v>35546</v>
      </c>
      <c r="B18015" s="211" t="n">
        <v>16.9</v>
      </c>
    </row>
    <row r="18016" customFormat="false" ht="12.75" hidden="false" customHeight="false" outlineLevel="0" collapsed="false">
      <c r="A18016" s="210" t="s">
        <v>35547</v>
      </c>
      <c r="B18016" s="211" t="n">
        <v>12.28</v>
      </c>
    </row>
    <row r="18017" customFormat="false" ht="12.75" hidden="false" customHeight="false" outlineLevel="0" collapsed="false">
      <c r="A18017" s="210" t="s">
        <v>35549</v>
      </c>
      <c r="B18017" s="211" t="n">
        <v>10.99</v>
      </c>
    </row>
    <row r="18018" customFormat="false" ht="12.75" hidden="false" customHeight="false" outlineLevel="0" collapsed="false">
      <c r="A18018" s="210" t="s">
        <v>35550</v>
      </c>
      <c r="B18018" s="211" t="n">
        <v>37.73</v>
      </c>
    </row>
    <row r="18019" customFormat="false" ht="12.75" hidden="false" customHeight="false" outlineLevel="0" collapsed="false">
      <c r="A18019" s="210" t="s">
        <v>35553</v>
      </c>
      <c r="B18019" s="211" t="n">
        <v>33.81</v>
      </c>
    </row>
    <row r="18020" customFormat="false" ht="12.75" hidden="false" customHeight="false" outlineLevel="0" collapsed="false">
      <c r="A18020" s="210" t="s">
        <v>35554</v>
      </c>
      <c r="B18020" s="211" t="n">
        <v>38.74</v>
      </c>
    </row>
    <row r="18021" customFormat="false" ht="12.75" hidden="false" customHeight="false" outlineLevel="0" collapsed="false">
      <c r="A18021" s="210" t="s">
        <v>35559</v>
      </c>
      <c r="B18021" s="211" t="n">
        <v>34.68</v>
      </c>
    </row>
    <row r="18022" customFormat="false" ht="12.75" hidden="false" customHeight="false" outlineLevel="0" collapsed="false">
      <c r="A18022" s="210" t="s">
        <v>35560</v>
      </c>
      <c r="B18022" s="211" t="n">
        <v>23.5</v>
      </c>
    </row>
    <row r="18023" customFormat="false" ht="12.75" hidden="false" customHeight="false" outlineLevel="0" collapsed="false">
      <c r="A18023" s="210" t="s">
        <v>35563</v>
      </c>
      <c r="B18023" s="211" t="n">
        <v>22.01</v>
      </c>
    </row>
    <row r="18024" customFormat="false" ht="12.75" hidden="false" customHeight="false" outlineLevel="0" collapsed="false">
      <c r="A18024" s="210" t="s">
        <v>35564</v>
      </c>
      <c r="B18024" s="211" t="n">
        <v>19.2</v>
      </c>
    </row>
    <row r="18025" customFormat="false" ht="12.75" hidden="false" customHeight="false" outlineLevel="0" collapsed="false">
      <c r="A18025" s="210" t="s">
        <v>35567</v>
      </c>
      <c r="B18025" s="211" t="n">
        <v>17.44</v>
      </c>
    </row>
    <row r="18026" customFormat="false" ht="12.75" hidden="false" customHeight="false" outlineLevel="0" collapsed="false">
      <c r="A18026" s="210" t="s">
        <v>35568</v>
      </c>
      <c r="B18026" s="211" t="n">
        <v>24.21</v>
      </c>
    </row>
    <row r="18027" customFormat="false" ht="12.75" hidden="false" customHeight="false" outlineLevel="0" collapsed="false">
      <c r="A18027" s="210" t="s">
        <v>35572</v>
      </c>
      <c r="B18027" s="211" t="n">
        <v>22.17</v>
      </c>
    </row>
    <row r="18028" customFormat="false" ht="12.75" hidden="false" customHeight="false" outlineLevel="0" collapsed="false">
      <c r="A18028" s="210" t="s">
        <v>35573</v>
      </c>
      <c r="B18028" s="211" t="n">
        <v>9.5</v>
      </c>
    </row>
    <row r="18029" customFormat="false" ht="12.75" hidden="false" customHeight="false" outlineLevel="0" collapsed="false">
      <c r="A18029" s="210" t="s">
        <v>35577</v>
      </c>
      <c r="B18029" s="211" t="n">
        <v>8.43</v>
      </c>
    </row>
    <row r="18030" customFormat="false" ht="12.75" hidden="false" customHeight="false" outlineLevel="0" collapsed="false">
      <c r="A18030" s="210" t="s">
        <v>35578</v>
      </c>
      <c r="B18030" s="211" t="n">
        <v>5.61</v>
      </c>
    </row>
    <row r="18031" customFormat="false" ht="12.75" hidden="false" customHeight="false" outlineLevel="0" collapsed="false">
      <c r="A18031" s="210" t="s">
        <v>35581</v>
      </c>
      <c r="B18031" s="211" t="n">
        <v>5.15</v>
      </c>
    </row>
    <row r="18032" customFormat="false" ht="12.75" hidden="false" customHeight="false" outlineLevel="0" collapsed="false">
      <c r="A18032" s="210" t="s">
        <v>35582</v>
      </c>
      <c r="B18032" s="211" t="n">
        <v>3.53</v>
      </c>
    </row>
    <row r="18033" customFormat="false" ht="12.75" hidden="false" customHeight="false" outlineLevel="0" collapsed="false">
      <c r="A18033" s="210" t="s">
        <v>35585</v>
      </c>
      <c r="B18033" s="211" t="n">
        <v>3.19</v>
      </c>
    </row>
    <row r="18034" customFormat="false" ht="12.75" hidden="false" customHeight="false" outlineLevel="0" collapsed="false">
      <c r="A18034" s="210" t="s">
        <v>35586</v>
      </c>
      <c r="B18034" s="211" t="n">
        <v>3.25</v>
      </c>
    </row>
    <row r="18035" customFormat="false" ht="12.75" hidden="false" customHeight="false" outlineLevel="0" collapsed="false">
      <c r="A18035" s="210" t="s">
        <v>35589</v>
      </c>
      <c r="B18035" s="211" t="n">
        <v>2.91</v>
      </c>
    </row>
    <row r="18036" customFormat="false" ht="12.75" hidden="false" customHeight="false" outlineLevel="0" collapsed="false">
      <c r="A18036" s="210" t="s">
        <v>35590</v>
      </c>
      <c r="B18036" s="211" t="n">
        <v>5.92</v>
      </c>
    </row>
    <row r="18037" customFormat="false" ht="12.75" hidden="false" customHeight="false" outlineLevel="0" collapsed="false">
      <c r="A18037" s="210" t="s">
        <v>35592</v>
      </c>
      <c r="B18037" s="211" t="n">
        <v>5.24</v>
      </c>
    </row>
    <row r="18038" customFormat="false" ht="12.75" hidden="false" customHeight="false" outlineLevel="0" collapsed="false">
      <c r="A18038" s="210" t="s">
        <v>35593</v>
      </c>
      <c r="B18038" s="211" t="n">
        <v>7.62</v>
      </c>
    </row>
    <row r="18039" customFormat="false" ht="12.75" hidden="false" customHeight="false" outlineLevel="0" collapsed="false">
      <c r="A18039" s="210" t="s">
        <v>35595</v>
      </c>
      <c r="B18039" s="211" t="n">
        <v>6.71</v>
      </c>
    </row>
    <row r="18040" customFormat="false" ht="12.75" hidden="false" customHeight="false" outlineLevel="0" collapsed="false">
      <c r="A18040" s="210" t="s">
        <v>35596</v>
      </c>
      <c r="B18040" s="211" t="n">
        <v>29.57</v>
      </c>
    </row>
    <row r="18041" customFormat="false" ht="12.75" hidden="false" customHeight="false" outlineLevel="0" collapsed="false">
      <c r="A18041" s="210" t="s">
        <v>35598</v>
      </c>
      <c r="B18041" s="211" t="n">
        <v>28.89</v>
      </c>
    </row>
    <row r="18042" customFormat="false" ht="12.75" hidden="false" customHeight="false" outlineLevel="0" collapsed="false">
      <c r="A18042" s="210" t="s">
        <v>35599</v>
      </c>
      <c r="B18042" s="211" t="n">
        <v>45.87</v>
      </c>
    </row>
    <row r="18043" customFormat="false" ht="12.75" hidden="false" customHeight="false" outlineLevel="0" collapsed="false">
      <c r="A18043" s="210" t="s">
        <v>35601</v>
      </c>
      <c r="B18043" s="211" t="n">
        <v>44.96</v>
      </c>
    </row>
    <row r="18044" customFormat="false" ht="12.75" hidden="false" customHeight="false" outlineLevel="0" collapsed="false">
      <c r="A18044" s="210" t="s">
        <v>35602</v>
      </c>
      <c r="B18044" s="211" t="n">
        <v>7.04</v>
      </c>
    </row>
    <row r="18045" customFormat="false" ht="12.75" hidden="false" customHeight="false" outlineLevel="0" collapsed="false">
      <c r="A18045" s="210" t="s">
        <v>35604</v>
      </c>
      <c r="B18045" s="211" t="n">
        <v>6.65</v>
      </c>
    </row>
    <row r="18046" customFormat="false" ht="12.75" hidden="false" customHeight="false" outlineLevel="0" collapsed="false">
      <c r="A18046" s="210" t="s">
        <v>35605</v>
      </c>
      <c r="B18046" s="211" t="n">
        <v>70.64</v>
      </c>
    </row>
    <row r="18047" customFormat="false" ht="12.75" hidden="false" customHeight="false" outlineLevel="0" collapsed="false">
      <c r="A18047" s="210" t="s">
        <v>35610</v>
      </c>
      <c r="B18047" s="211" t="n">
        <v>63.01</v>
      </c>
    </row>
    <row r="18048" customFormat="false" ht="12.75" hidden="false" customHeight="false" outlineLevel="0" collapsed="false">
      <c r="A18048" s="210" t="s">
        <v>35611</v>
      </c>
      <c r="B18048" s="211" t="n">
        <v>61.1</v>
      </c>
    </row>
    <row r="18049" customFormat="false" ht="12.75" hidden="false" customHeight="false" outlineLevel="0" collapsed="false">
      <c r="A18049" s="210" t="s">
        <v>35615</v>
      </c>
      <c r="B18049" s="211" t="n">
        <v>53.47</v>
      </c>
    </row>
    <row r="18050" customFormat="false" ht="12.75" hidden="false" customHeight="false" outlineLevel="0" collapsed="false">
      <c r="A18050" s="210" t="s">
        <v>35616</v>
      </c>
      <c r="B18050" s="211" t="n">
        <v>34.11</v>
      </c>
    </row>
    <row r="18051" customFormat="false" ht="12.75" hidden="false" customHeight="false" outlineLevel="0" collapsed="false">
      <c r="A18051" s="210" t="s">
        <v>35619</v>
      </c>
      <c r="B18051" s="211" t="n">
        <v>29.93</v>
      </c>
    </row>
    <row r="18052" customFormat="false" ht="12.75" hidden="false" customHeight="false" outlineLevel="0" collapsed="false">
      <c r="A18052" s="210" t="s">
        <v>35620</v>
      </c>
      <c r="B18052" s="211" t="n">
        <v>12.62</v>
      </c>
    </row>
    <row r="18053" customFormat="false" ht="12.75" hidden="false" customHeight="false" outlineLevel="0" collapsed="false">
      <c r="A18053" s="210" t="s">
        <v>35624</v>
      </c>
      <c r="B18053" s="211" t="n">
        <v>11.34</v>
      </c>
    </row>
    <row r="18054" customFormat="false" ht="12.75" hidden="false" customHeight="false" outlineLevel="0" collapsed="false">
      <c r="A18054" s="210" t="s">
        <v>35625</v>
      </c>
      <c r="B18054" s="211" t="n">
        <v>34.59</v>
      </c>
    </row>
    <row r="18055" customFormat="false" ht="12.75" hidden="false" customHeight="false" outlineLevel="0" collapsed="false">
      <c r="A18055" s="210" t="s">
        <v>35630</v>
      </c>
      <c r="B18055" s="211" t="n">
        <v>30.53</v>
      </c>
    </row>
    <row r="18056" customFormat="false" ht="12.75" hidden="false" customHeight="false" outlineLevel="0" collapsed="false">
      <c r="A18056" s="210" t="s">
        <v>35631</v>
      </c>
      <c r="B18056" s="211" t="n">
        <v>247.58</v>
      </c>
    </row>
    <row r="18057" customFormat="false" ht="12.75" hidden="false" customHeight="false" outlineLevel="0" collapsed="false">
      <c r="A18057" s="210" t="s">
        <v>35637</v>
      </c>
      <c r="B18057" s="211" t="n">
        <v>247.58</v>
      </c>
    </row>
    <row r="18058" customFormat="false" ht="12.75" hidden="false" customHeight="false" outlineLevel="0" collapsed="false">
      <c r="A18058" s="210" t="s">
        <v>35638</v>
      </c>
      <c r="B18058" s="211" t="n">
        <v>265.33</v>
      </c>
    </row>
    <row r="18059" customFormat="false" ht="12.75" hidden="false" customHeight="false" outlineLevel="0" collapsed="false">
      <c r="A18059" s="210" t="s">
        <v>35644</v>
      </c>
      <c r="B18059" s="211" t="n">
        <v>265.33</v>
      </c>
    </row>
    <row r="18060" customFormat="false" ht="12.75" hidden="false" customHeight="false" outlineLevel="0" collapsed="false">
      <c r="A18060" s="210" t="s">
        <v>35645</v>
      </c>
      <c r="B18060" s="211" t="n">
        <v>341.25</v>
      </c>
    </row>
    <row r="18061" customFormat="false" ht="12.75" hidden="false" customHeight="false" outlineLevel="0" collapsed="false">
      <c r="A18061" s="210" t="s">
        <v>35650</v>
      </c>
      <c r="B18061" s="211" t="n">
        <v>341.25</v>
      </c>
    </row>
    <row r="18062" customFormat="false" ht="12.75" hidden="false" customHeight="false" outlineLevel="0" collapsed="false">
      <c r="A18062" s="210" t="s">
        <v>35651</v>
      </c>
      <c r="B18062" s="211" t="n">
        <v>777.65</v>
      </c>
    </row>
    <row r="18063" customFormat="false" ht="12.75" hidden="false" customHeight="false" outlineLevel="0" collapsed="false">
      <c r="A18063" s="210" t="s">
        <v>35656</v>
      </c>
      <c r="B18063" s="211" t="n">
        <v>777.65</v>
      </c>
    </row>
    <row r="18064" customFormat="false" ht="12.75" hidden="false" customHeight="false" outlineLevel="0" collapsed="false">
      <c r="A18064" s="210" t="s">
        <v>35657</v>
      </c>
      <c r="B18064" s="211" t="n">
        <v>553.77</v>
      </c>
    </row>
    <row r="18065" customFormat="false" ht="12.75" hidden="false" customHeight="false" outlineLevel="0" collapsed="false">
      <c r="A18065" s="210" t="s">
        <v>35663</v>
      </c>
      <c r="B18065" s="211" t="n">
        <v>553.77</v>
      </c>
    </row>
    <row r="18066" customFormat="false" ht="12.75" hidden="false" customHeight="false" outlineLevel="0" collapsed="false">
      <c r="A18066" s="210" t="s">
        <v>35664</v>
      </c>
      <c r="B18066" s="211" t="n">
        <v>562.72</v>
      </c>
    </row>
    <row r="18067" customFormat="false" ht="12.75" hidden="false" customHeight="false" outlineLevel="0" collapsed="false">
      <c r="A18067" s="210" t="s">
        <v>35666</v>
      </c>
      <c r="B18067" s="211" t="n">
        <v>562.72</v>
      </c>
    </row>
    <row r="18068" customFormat="false" ht="12.75" hidden="false" customHeight="false" outlineLevel="0" collapsed="false">
      <c r="A18068" s="210" t="s">
        <v>35667</v>
      </c>
      <c r="B18068" s="211" t="n">
        <v>132.25</v>
      </c>
    </row>
    <row r="18069" customFormat="false" ht="12.75" hidden="false" customHeight="false" outlineLevel="0" collapsed="false">
      <c r="A18069" s="210" t="s">
        <v>35671</v>
      </c>
      <c r="B18069" s="211" t="n">
        <v>132.25</v>
      </c>
    </row>
    <row r="18070" customFormat="false" ht="12.75" hidden="false" customHeight="false" outlineLevel="0" collapsed="false">
      <c r="A18070" s="210" t="s">
        <v>35672</v>
      </c>
      <c r="B18070" s="211" t="n">
        <v>363.39</v>
      </c>
    </row>
    <row r="18071" customFormat="false" ht="12.75" hidden="false" customHeight="false" outlineLevel="0" collapsed="false">
      <c r="A18071" s="210" t="s">
        <v>35678</v>
      </c>
      <c r="B18071" s="211" t="n">
        <v>363.39</v>
      </c>
    </row>
    <row r="18072" customFormat="false" ht="12.75" hidden="false" customHeight="false" outlineLevel="0" collapsed="false">
      <c r="A18072" s="210" t="s">
        <v>35679</v>
      </c>
      <c r="B18072" s="211" t="n">
        <v>350.26</v>
      </c>
    </row>
    <row r="18073" customFormat="false" ht="12.75" hidden="false" customHeight="false" outlineLevel="0" collapsed="false">
      <c r="A18073" s="210" t="s">
        <v>35682</v>
      </c>
      <c r="B18073" s="211" t="n">
        <v>350.26</v>
      </c>
    </row>
    <row r="18074" customFormat="false" ht="12.75" hidden="false" customHeight="false" outlineLevel="0" collapsed="false">
      <c r="A18074" s="210" t="s">
        <v>35683</v>
      </c>
      <c r="B18074" s="211" t="n">
        <v>221.6</v>
      </c>
    </row>
    <row r="18075" customFormat="false" ht="12.75" hidden="false" customHeight="false" outlineLevel="0" collapsed="false">
      <c r="A18075" s="210" t="s">
        <v>35689</v>
      </c>
      <c r="B18075" s="211" t="n">
        <v>221.6</v>
      </c>
    </row>
    <row r="18076" customFormat="false" ht="12.75" hidden="false" customHeight="false" outlineLevel="0" collapsed="false">
      <c r="A18076" s="210" t="s">
        <v>35690</v>
      </c>
      <c r="B18076" s="211" t="n">
        <v>245.47</v>
      </c>
    </row>
    <row r="18077" customFormat="false" ht="12.75" hidden="false" customHeight="false" outlineLevel="0" collapsed="false">
      <c r="A18077" s="210" t="s">
        <v>35694</v>
      </c>
      <c r="B18077" s="211" t="n">
        <v>245.47</v>
      </c>
    </row>
    <row r="18078" customFormat="false" ht="12.75" hidden="false" customHeight="false" outlineLevel="0" collapsed="false">
      <c r="A18078" s="210" t="s">
        <v>35695</v>
      </c>
      <c r="B18078" s="211" t="n">
        <v>85.39</v>
      </c>
    </row>
    <row r="18079" customFormat="false" ht="12.75" hidden="false" customHeight="false" outlineLevel="0" collapsed="false">
      <c r="A18079" s="210" t="s">
        <v>35698</v>
      </c>
      <c r="B18079" s="211" t="n">
        <v>85.39</v>
      </c>
    </row>
    <row r="18080" customFormat="false" ht="12.75" hidden="false" customHeight="false" outlineLevel="0" collapsed="false">
      <c r="A18080" s="210" t="s">
        <v>35699</v>
      </c>
      <c r="B18080" s="211" t="n">
        <v>265.66</v>
      </c>
    </row>
    <row r="18081" customFormat="false" ht="12.75" hidden="false" customHeight="false" outlineLevel="0" collapsed="false">
      <c r="A18081" s="210" t="s">
        <v>35703</v>
      </c>
      <c r="B18081" s="211" t="n">
        <v>265.66</v>
      </c>
    </row>
    <row r="18082" customFormat="false" ht="12.75" hidden="false" customHeight="false" outlineLevel="0" collapsed="false">
      <c r="A18082" s="210" t="s">
        <v>35704</v>
      </c>
      <c r="B18082" s="211" t="n">
        <v>459.82</v>
      </c>
    </row>
    <row r="18083" customFormat="false" ht="12.75" hidden="false" customHeight="false" outlineLevel="0" collapsed="false">
      <c r="A18083" s="210" t="s">
        <v>35709</v>
      </c>
      <c r="B18083" s="211" t="n">
        <v>459.82</v>
      </c>
    </row>
    <row r="18084" customFormat="false" ht="12.75" hidden="false" customHeight="false" outlineLevel="0" collapsed="false">
      <c r="A18084" s="210" t="s">
        <v>35710</v>
      </c>
      <c r="B18084" s="211" t="n">
        <v>555.62</v>
      </c>
    </row>
    <row r="18085" customFormat="false" ht="12.75" hidden="false" customHeight="false" outlineLevel="0" collapsed="false">
      <c r="A18085" s="210" t="s">
        <v>35714</v>
      </c>
      <c r="B18085" s="211" t="n">
        <v>555.62</v>
      </c>
    </row>
    <row r="18086" customFormat="false" ht="12.75" hidden="false" customHeight="false" outlineLevel="0" collapsed="false">
      <c r="A18086" s="210" t="s">
        <v>35715</v>
      </c>
      <c r="B18086" s="211" t="n">
        <v>363.79</v>
      </c>
    </row>
    <row r="18087" customFormat="false" ht="12.75" hidden="false" customHeight="false" outlineLevel="0" collapsed="false">
      <c r="A18087" s="210" t="s">
        <v>35718</v>
      </c>
      <c r="B18087" s="211" t="n">
        <v>363.79</v>
      </c>
    </row>
    <row r="18088" customFormat="false" ht="12.75" hidden="false" customHeight="false" outlineLevel="0" collapsed="false">
      <c r="A18088" s="210" t="s">
        <v>35719</v>
      </c>
      <c r="B18088" s="211" t="n">
        <v>246.71</v>
      </c>
    </row>
    <row r="18089" customFormat="false" ht="12.75" hidden="false" customHeight="false" outlineLevel="0" collapsed="false">
      <c r="A18089" s="210" t="s">
        <v>35724</v>
      </c>
      <c r="B18089" s="211" t="n">
        <v>246.71</v>
      </c>
    </row>
    <row r="18090" customFormat="false" ht="12.75" hidden="false" customHeight="false" outlineLevel="0" collapsed="false">
      <c r="A18090" s="210" t="s">
        <v>35725</v>
      </c>
      <c r="B18090" s="211" t="n">
        <v>274.17</v>
      </c>
    </row>
    <row r="18091" customFormat="false" ht="12.75" hidden="false" customHeight="false" outlineLevel="0" collapsed="false">
      <c r="A18091" s="210" t="s">
        <v>327</v>
      </c>
      <c r="B18091" s="211" t="n">
        <v>274.17</v>
      </c>
    </row>
    <row r="18092" customFormat="false" ht="12.75" hidden="false" customHeight="false" outlineLevel="0" collapsed="false">
      <c r="A18092" s="210" t="s">
        <v>35730</v>
      </c>
      <c r="B18092" s="211" t="n">
        <v>486.89</v>
      </c>
    </row>
    <row r="18093" customFormat="false" ht="12.75" hidden="false" customHeight="false" outlineLevel="0" collapsed="false">
      <c r="A18093" s="210" t="s">
        <v>35734</v>
      </c>
      <c r="B18093" s="211" t="n">
        <v>486.89</v>
      </c>
    </row>
    <row r="18094" customFormat="false" ht="12.75" hidden="false" customHeight="false" outlineLevel="0" collapsed="false">
      <c r="A18094" s="210" t="s">
        <v>35735</v>
      </c>
      <c r="B18094" s="211" t="n">
        <v>170.92</v>
      </c>
    </row>
    <row r="18095" customFormat="false" ht="12.75" hidden="false" customHeight="false" outlineLevel="0" collapsed="false">
      <c r="A18095" s="210" t="s">
        <v>35740</v>
      </c>
      <c r="B18095" s="211" t="n">
        <v>170.92</v>
      </c>
    </row>
    <row r="18096" customFormat="false" ht="12.75" hidden="false" customHeight="false" outlineLevel="0" collapsed="false">
      <c r="A18096" s="210" t="s">
        <v>35741</v>
      </c>
      <c r="B18096" s="211" t="n">
        <v>337.83</v>
      </c>
    </row>
    <row r="18097" customFormat="false" ht="12.75" hidden="false" customHeight="false" outlineLevel="0" collapsed="false">
      <c r="A18097" s="210" t="s">
        <v>35748</v>
      </c>
      <c r="B18097" s="211" t="n">
        <v>337.83</v>
      </c>
    </row>
    <row r="18098" customFormat="false" ht="12.75" hidden="false" customHeight="false" outlineLevel="0" collapsed="false">
      <c r="A18098" s="210" t="s">
        <v>35749</v>
      </c>
      <c r="B18098" s="211" t="n">
        <v>450.81</v>
      </c>
    </row>
    <row r="18099" customFormat="false" ht="12.75" hidden="false" customHeight="false" outlineLevel="0" collapsed="false">
      <c r="A18099" s="210" t="s">
        <v>324</v>
      </c>
      <c r="B18099" s="211" t="n">
        <v>450.81</v>
      </c>
    </row>
    <row r="18100" customFormat="false" ht="12.75" hidden="false" customHeight="false" outlineLevel="0" collapsed="false">
      <c r="A18100" s="210" t="s">
        <v>35753</v>
      </c>
      <c r="B18100" s="211" t="n">
        <v>113.21</v>
      </c>
    </row>
    <row r="18101" customFormat="false" ht="12.75" hidden="false" customHeight="false" outlineLevel="0" collapsed="false">
      <c r="A18101" s="210" t="s">
        <v>35757</v>
      </c>
      <c r="B18101" s="211" t="n">
        <v>113.21</v>
      </c>
    </row>
    <row r="18102" customFormat="false" ht="12.75" hidden="false" customHeight="false" outlineLevel="0" collapsed="false">
      <c r="A18102" s="210" t="s">
        <v>35758</v>
      </c>
      <c r="B18102" s="211" t="n">
        <v>113.21</v>
      </c>
    </row>
    <row r="18103" customFormat="false" ht="12.75" hidden="false" customHeight="false" outlineLevel="0" collapsed="false">
      <c r="A18103" s="210" t="s">
        <v>35761</v>
      </c>
      <c r="B18103" s="211" t="n">
        <v>113.21</v>
      </c>
    </row>
    <row r="18104" customFormat="false" ht="12.75" hidden="false" customHeight="false" outlineLevel="0" collapsed="false">
      <c r="A18104" s="210" t="s">
        <v>35762</v>
      </c>
      <c r="B18104" s="211" t="n">
        <v>1163.8</v>
      </c>
    </row>
    <row r="18105" customFormat="false" ht="12.75" hidden="false" customHeight="false" outlineLevel="0" collapsed="false">
      <c r="A18105" s="210" t="s">
        <v>35766</v>
      </c>
      <c r="B18105" s="211" t="n">
        <v>1163.8</v>
      </c>
    </row>
    <row r="18106" customFormat="false" ht="12.75" hidden="false" customHeight="false" outlineLevel="0" collapsed="false">
      <c r="A18106" s="210" t="s">
        <v>35767</v>
      </c>
      <c r="B18106" s="211" t="n">
        <v>72.6</v>
      </c>
    </row>
    <row r="18107" customFormat="false" ht="12.75" hidden="false" customHeight="false" outlineLevel="0" collapsed="false">
      <c r="A18107" s="210" t="s">
        <v>35770</v>
      </c>
      <c r="B18107" s="211" t="n">
        <v>72.6</v>
      </c>
    </row>
    <row r="18108" customFormat="false" ht="12.75" hidden="false" customHeight="false" outlineLevel="0" collapsed="false">
      <c r="A18108" s="210" t="s">
        <v>35771</v>
      </c>
      <c r="B18108" s="211" t="n">
        <v>269.35</v>
      </c>
    </row>
    <row r="18109" customFormat="false" ht="12.75" hidden="false" customHeight="false" outlineLevel="0" collapsed="false">
      <c r="A18109" s="210" t="s">
        <v>35774</v>
      </c>
      <c r="B18109" s="211" t="n">
        <v>269.35</v>
      </c>
    </row>
    <row r="18110" customFormat="false" ht="12.75" hidden="false" customHeight="false" outlineLevel="0" collapsed="false">
      <c r="A18110" s="210" t="s">
        <v>35775</v>
      </c>
      <c r="B18110" s="211" t="n">
        <v>713.78</v>
      </c>
    </row>
    <row r="18111" customFormat="false" ht="12.75" hidden="false" customHeight="false" outlineLevel="0" collapsed="false">
      <c r="A18111" s="210" t="s">
        <v>35779</v>
      </c>
      <c r="B18111" s="211" t="n">
        <v>713.78</v>
      </c>
    </row>
    <row r="18112" customFormat="false" ht="12.75" hidden="false" customHeight="false" outlineLevel="0" collapsed="false">
      <c r="A18112" s="210" t="s">
        <v>35780</v>
      </c>
      <c r="B18112" s="211" t="n">
        <v>1323.21</v>
      </c>
    </row>
    <row r="18113" customFormat="false" ht="12.75" hidden="false" customHeight="false" outlineLevel="0" collapsed="false">
      <c r="A18113" s="210" t="s">
        <v>35784</v>
      </c>
      <c r="B18113" s="211" t="n">
        <v>1323.21</v>
      </c>
    </row>
    <row r="18114" customFormat="false" ht="12.75" hidden="false" customHeight="false" outlineLevel="0" collapsed="false">
      <c r="A18114" s="210" t="s">
        <v>35785</v>
      </c>
      <c r="B18114" s="211" t="n">
        <v>42.44</v>
      </c>
    </row>
    <row r="18115" customFormat="false" ht="12.75" hidden="false" customHeight="false" outlineLevel="0" collapsed="false">
      <c r="A18115" s="210" t="s">
        <v>35787</v>
      </c>
      <c r="B18115" s="211" t="n">
        <v>40.75</v>
      </c>
    </row>
    <row r="18116" customFormat="false" ht="12.75" hidden="false" customHeight="false" outlineLevel="0" collapsed="false">
      <c r="A18116" s="210" t="s">
        <v>35788</v>
      </c>
      <c r="B18116" s="211" t="n">
        <v>40.38</v>
      </c>
    </row>
    <row r="18117" customFormat="false" ht="12.75" hidden="false" customHeight="false" outlineLevel="0" collapsed="false">
      <c r="A18117" s="210" t="s">
        <v>35790</v>
      </c>
      <c r="B18117" s="211" t="n">
        <v>38.69</v>
      </c>
    </row>
    <row r="18118" customFormat="false" ht="12.75" hidden="false" customHeight="false" outlineLevel="0" collapsed="false">
      <c r="A18118" s="210" t="s">
        <v>35791</v>
      </c>
      <c r="B18118" s="211" t="n">
        <v>32.24</v>
      </c>
    </row>
    <row r="18119" customFormat="false" ht="12.75" hidden="false" customHeight="false" outlineLevel="0" collapsed="false">
      <c r="A18119" s="210" t="s">
        <v>35793</v>
      </c>
      <c r="B18119" s="211" t="n">
        <v>30.55</v>
      </c>
    </row>
    <row r="18120" customFormat="false" ht="12.75" hidden="false" customHeight="false" outlineLevel="0" collapsed="false">
      <c r="A18120" s="210" t="s">
        <v>35794</v>
      </c>
      <c r="B18120" s="211" t="n">
        <v>77.84</v>
      </c>
    </row>
    <row r="18121" customFormat="false" ht="12.75" hidden="false" customHeight="false" outlineLevel="0" collapsed="false">
      <c r="A18121" s="210" t="s">
        <v>35796</v>
      </c>
      <c r="B18121" s="211" t="n">
        <v>77.77</v>
      </c>
    </row>
    <row r="18122" customFormat="false" ht="12.75" hidden="false" customHeight="false" outlineLevel="0" collapsed="false">
      <c r="A18122" s="210" t="s">
        <v>35797</v>
      </c>
      <c r="B18122" s="211" t="n">
        <v>13.85</v>
      </c>
    </row>
    <row r="18123" customFormat="false" ht="12.75" hidden="false" customHeight="false" outlineLevel="0" collapsed="false">
      <c r="A18123" s="210" t="s">
        <v>35799</v>
      </c>
      <c r="B18123" s="211" t="n">
        <v>13.78</v>
      </c>
    </row>
    <row r="18124" customFormat="false" ht="12.75" hidden="false" customHeight="false" outlineLevel="0" collapsed="false">
      <c r="A18124" s="210" t="s">
        <v>35800</v>
      </c>
      <c r="B18124" s="211" t="n">
        <v>47.89</v>
      </c>
    </row>
    <row r="18125" customFormat="false" ht="12.75" hidden="false" customHeight="false" outlineLevel="0" collapsed="false">
      <c r="A18125" s="210" t="s">
        <v>35802</v>
      </c>
      <c r="B18125" s="211" t="n">
        <v>47.82</v>
      </c>
    </row>
    <row r="18126" customFormat="false" ht="12.75" hidden="false" customHeight="false" outlineLevel="0" collapsed="false">
      <c r="A18126" s="210" t="s">
        <v>35803</v>
      </c>
      <c r="B18126" s="211" t="n">
        <v>112.48</v>
      </c>
    </row>
    <row r="18127" customFormat="false" ht="12.75" hidden="false" customHeight="false" outlineLevel="0" collapsed="false">
      <c r="A18127" s="210" t="s">
        <v>35806</v>
      </c>
      <c r="B18127" s="211" t="n">
        <v>112.1</v>
      </c>
    </row>
    <row r="18128" customFormat="false" ht="12.75" hidden="false" customHeight="false" outlineLevel="0" collapsed="false">
      <c r="A18128" s="210" t="s">
        <v>35807</v>
      </c>
      <c r="B18128" s="211" t="n">
        <v>66.66</v>
      </c>
    </row>
    <row r="18129" customFormat="false" ht="12.75" hidden="false" customHeight="false" outlineLevel="0" collapsed="false">
      <c r="A18129" s="210" t="s">
        <v>35810</v>
      </c>
      <c r="B18129" s="211" t="n">
        <v>65.04</v>
      </c>
    </row>
    <row r="18130" customFormat="false" ht="12.75" hidden="false" customHeight="false" outlineLevel="0" collapsed="false">
      <c r="A18130" s="210" t="s">
        <v>35811</v>
      </c>
      <c r="B18130" s="211" t="n">
        <v>75.7</v>
      </c>
    </row>
    <row r="18131" customFormat="false" ht="12.75" hidden="false" customHeight="false" outlineLevel="0" collapsed="false">
      <c r="A18131" s="210" t="s">
        <v>35814</v>
      </c>
      <c r="B18131" s="211" t="n">
        <v>75.7</v>
      </c>
    </row>
    <row r="18132" customFormat="false" ht="12.75" hidden="false" customHeight="false" outlineLevel="0" collapsed="false">
      <c r="A18132" s="210" t="s">
        <v>35815</v>
      </c>
      <c r="B18132" s="211" t="n">
        <v>94.01</v>
      </c>
    </row>
    <row r="18133" customFormat="false" ht="12.75" hidden="false" customHeight="false" outlineLevel="0" collapsed="false">
      <c r="A18133" s="210" t="s">
        <v>35818</v>
      </c>
      <c r="B18133" s="211" t="n">
        <v>94.01</v>
      </c>
    </row>
    <row r="18134" customFormat="false" ht="12.75" hidden="false" customHeight="false" outlineLevel="0" collapsed="false">
      <c r="A18134" s="210" t="s">
        <v>35819</v>
      </c>
      <c r="B18134" s="211" t="n">
        <v>181.79</v>
      </c>
    </row>
    <row r="18135" customFormat="false" ht="12.75" hidden="false" customHeight="false" outlineLevel="0" collapsed="false">
      <c r="A18135" s="210" t="s">
        <v>35821</v>
      </c>
      <c r="B18135" s="211" t="n">
        <v>181.79</v>
      </c>
    </row>
    <row r="18136" customFormat="false" ht="12.75" hidden="false" customHeight="false" outlineLevel="0" collapsed="false">
      <c r="A18136" s="210" t="s">
        <v>35822</v>
      </c>
      <c r="B18136" s="211" t="n">
        <v>73.2</v>
      </c>
    </row>
    <row r="18137" customFormat="false" ht="12.75" hidden="false" customHeight="false" outlineLevel="0" collapsed="false">
      <c r="A18137" s="210" t="s">
        <v>35824</v>
      </c>
      <c r="B18137" s="211" t="n">
        <v>73.2</v>
      </c>
    </row>
    <row r="18138" customFormat="false" ht="12.75" hidden="false" customHeight="false" outlineLevel="0" collapsed="false">
      <c r="A18138" s="210" t="s">
        <v>35825</v>
      </c>
      <c r="B18138" s="211" t="n">
        <v>119.6</v>
      </c>
    </row>
    <row r="18139" customFormat="false" ht="12.75" hidden="false" customHeight="false" outlineLevel="0" collapsed="false">
      <c r="A18139" s="210" t="s">
        <v>35828</v>
      </c>
      <c r="B18139" s="211" t="n">
        <v>119.6</v>
      </c>
    </row>
    <row r="18140" customFormat="false" ht="12.75" hidden="false" customHeight="false" outlineLevel="0" collapsed="false">
      <c r="A18140" s="210" t="s">
        <v>35829</v>
      </c>
      <c r="B18140" s="211" t="n">
        <v>246.04</v>
      </c>
    </row>
    <row r="18141" customFormat="false" ht="12.75" hidden="false" customHeight="false" outlineLevel="0" collapsed="false">
      <c r="A18141" s="210" t="s">
        <v>35832</v>
      </c>
      <c r="B18141" s="211" t="n">
        <v>246.04</v>
      </c>
    </row>
    <row r="18142" customFormat="false" ht="12.75" hidden="false" customHeight="false" outlineLevel="0" collapsed="false">
      <c r="A18142" s="210" t="s">
        <v>35833</v>
      </c>
      <c r="B18142" s="211" t="n">
        <v>191.51</v>
      </c>
    </row>
    <row r="18143" customFormat="false" ht="12.75" hidden="false" customHeight="false" outlineLevel="0" collapsed="false">
      <c r="A18143" s="210" t="s">
        <v>35836</v>
      </c>
      <c r="B18143" s="211" t="n">
        <v>191.51</v>
      </c>
    </row>
    <row r="18144" customFormat="false" ht="12.75" hidden="false" customHeight="false" outlineLevel="0" collapsed="false">
      <c r="A18144" s="210" t="s">
        <v>35837</v>
      </c>
      <c r="B18144" s="211" t="n">
        <v>178.94</v>
      </c>
    </row>
    <row r="18145" customFormat="false" ht="12.75" hidden="false" customHeight="false" outlineLevel="0" collapsed="false">
      <c r="A18145" s="210" t="s">
        <v>330</v>
      </c>
      <c r="B18145" s="211" t="n">
        <v>178.94</v>
      </c>
    </row>
    <row r="18146" customFormat="false" ht="12.75" hidden="false" customHeight="false" outlineLevel="0" collapsed="false">
      <c r="A18146" s="210" t="s">
        <v>35839</v>
      </c>
      <c r="B18146" s="211" t="n">
        <v>49.72</v>
      </c>
    </row>
    <row r="18147" customFormat="false" ht="12.75" hidden="false" customHeight="false" outlineLevel="0" collapsed="false">
      <c r="A18147" s="210" t="s">
        <v>35842</v>
      </c>
      <c r="B18147" s="211" t="n">
        <v>49.72</v>
      </c>
    </row>
    <row r="18148" customFormat="false" ht="12.75" hidden="false" customHeight="false" outlineLevel="0" collapsed="false">
      <c r="A18148" s="210" t="s">
        <v>35843</v>
      </c>
      <c r="B18148" s="211" t="n">
        <v>74.15</v>
      </c>
    </row>
    <row r="18149" customFormat="false" ht="12.75" hidden="false" customHeight="false" outlineLevel="0" collapsed="false">
      <c r="A18149" s="210" t="s">
        <v>35846</v>
      </c>
      <c r="B18149" s="211" t="n">
        <v>74.15</v>
      </c>
    </row>
    <row r="18150" customFormat="false" ht="12.75" hidden="false" customHeight="false" outlineLevel="0" collapsed="false">
      <c r="A18150" s="210" t="s">
        <v>35847</v>
      </c>
      <c r="B18150" s="211" t="n">
        <v>288.94</v>
      </c>
    </row>
    <row r="18151" customFormat="false" ht="12.75" hidden="false" customHeight="false" outlineLevel="0" collapsed="false">
      <c r="A18151" s="210" t="s">
        <v>35849</v>
      </c>
      <c r="B18151" s="211" t="n">
        <v>288.94</v>
      </c>
    </row>
    <row r="18152" customFormat="false" ht="12.75" hidden="false" customHeight="false" outlineLevel="0" collapsed="false">
      <c r="A18152" s="210" t="s">
        <v>35850</v>
      </c>
      <c r="B18152" s="211" t="n">
        <v>374.49</v>
      </c>
    </row>
    <row r="18153" customFormat="false" ht="12.75" hidden="false" customHeight="false" outlineLevel="0" collapsed="false">
      <c r="A18153" s="210" t="s">
        <v>35852</v>
      </c>
      <c r="B18153" s="211" t="n">
        <v>374.49</v>
      </c>
    </row>
    <row r="18154" customFormat="false" ht="12.75" hidden="false" customHeight="false" outlineLevel="0" collapsed="false">
      <c r="A18154" s="210" t="s">
        <v>35853</v>
      </c>
      <c r="B18154" s="211" t="n">
        <v>196.18</v>
      </c>
    </row>
    <row r="18155" customFormat="false" ht="12.75" hidden="false" customHeight="false" outlineLevel="0" collapsed="false">
      <c r="A18155" s="210" t="s">
        <v>35856</v>
      </c>
      <c r="B18155" s="211" t="n">
        <v>196.18</v>
      </c>
    </row>
    <row r="18156" customFormat="false" ht="12.75" hidden="false" customHeight="false" outlineLevel="0" collapsed="false">
      <c r="A18156" s="210" t="s">
        <v>35857</v>
      </c>
      <c r="B18156" s="211" t="n">
        <v>27.33</v>
      </c>
    </row>
    <row r="18157" customFormat="false" ht="12.75" hidden="false" customHeight="false" outlineLevel="0" collapsed="false">
      <c r="A18157" s="210" t="s">
        <v>35859</v>
      </c>
      <c r="B18157" s="211" t="n">
        <v>25.64</v>
      </c>
    </row>
    <row r="18158" customFormat="false" ht="12.75" hidden="false" customHeight="false" outlineLevel="0" collapsed="false">
      <c r="A18158" s="210" t="s">
        <v>35860</v>
      </c>
      <c r="B18158" s="211" t="n">
        <v>48.71</v>
      </c>
    </row>
    <row r="18159" customFormat="false" ht="12.75" hidden="false" customHeight="false" outlineLevel="0" collapsed="false">
      <c r="A18159" s="210" t="s">
        <v>35863</v>
      </c>
      <c r="B18159" s="211" t="n">
        <v>47.02</v>
      </c>
    </row>
    <row r="18160" customFormat="false" ht="12.75" hidden="false" customHeight="false" outlineLevel="0" collapsed="false">
      <c r="A18160" s="210" t="s">
        <v>35864</v>
      </c>
      <c r="B18160" s="211" t="n">
        <v>35.23</v>
      </c>
    </row>
    <row r="18161" customFormat="false" ht="12.75" hidden="false" customHeight="false" outlineLevel="0" collapsed="false">
      <c r="A18161" s="210" t="s">
        <v>35866</v>
      </c>
      <c r="B18161" s="211" t="n">
        <v>33.54</v>
      </c>
    </row>
    <row r="18162" customFormat="false" ht="12.75" hidden="false" customHeight="false" outlineLevel="0" collapsed="false">
      <c r="A18162" s="210" t="s">
        <v>35867</v>
      </c>
      <c r="B18162" s="211" t="n">
        <v>31.1</v>
      </c>
    </row>
    <row r="18163" customFormat="false" ht="12.75" hidden="false" customHeight="false" outlineLevel="0" collapsed="false">
      <c r="A18163" s="210" t="s">
        <v>35869</v>
      </c>
      <c r="B18163" s="211" t="n">
        <v>29.41</v>
      </c>
    </row>
    <row r="18164" customFormat="false" ht="12.75" hidden="false" customHeight="false" outlineLevel="0" collapsed="false">
      <c r="A18164" s="210" t="s">
        <v>35870</v>
      </c>
      <c r="B18164" s="211" t="n">
        <v>19.78</v>
      </c>
    </row>
    <row r="18165" customFormat="false" ht="12.75" hidden="false" customHeight="false" outlineLevel="0" collapsed="false">
      <c r="A18165" s="210" t="s">
        <v>35872</v>
      </c>
      <c r="B18165" s="211" t="n">
        <v>18.09</v>
      </c>
    </row>
    <row r="18166" customFormat="false" ht="12.75" hidden="false" customHeight="false" outlineLevel="0" collapsed="false">
      <c r="A18166" s="210" t="s">
        <v>35873</v>
      </c>
      <c r="B18166" s="211" t="n">
        <v>74.68</v>
      </c>
    </row>
    <row r="18167" customFormat="false" ht="12.75" hidden="false" customHeight="false" outlineLevel="0" collapsed="false">
      <c r="A18167" s="210" t="s">
        <v>35875</v>
      </c>
      <c r="B18167" s="211" t="n">
        <v>71.3</v>
      </c>
    </row>
    <row r="18168" customFormat="false" ht="12.75" hidden="false" customHeight="false" outlineLevel="0" collapsed="false">
      <c r="A18168" s="210" t="s">
        <v>35876</v>
      </c>
      <c r="B18168" s="211" t="n">
        <v>86.5</v>
      </c>
    </row>
    <row r="18169" customFormat="false" ht="12.75" hidden="false" customHeight="false" outlineLevel="0" collapsed="false">
      <c r="A18169" s="210" t="s">
        <v>35878</v>
      </c>
      <c r="B18169" s="211" t="n">
        <v>86.5</v>
      </c>
    </row>
    <row r="18170" customFormat="false" ht="12.75" hidden="false" customHeight="false" outlineLevel="0" collapsed="false">
      <c r="A18170" s="210" t="s">
        <v>35879</v>
      </c>
      <c r="B18170" s="211" t="n">
        <v>93.94</v>
      </c>
    </row>
    <row r="18171" customFormat="false" ht="12.75" hidden="false" customHeight="false" outlineLevel="0" collapsed="false">
      <c r="A18171" s="210" t="s">
        <v>35881</v>
      </c>
      <c r="B18171" s="211" t="n">
        <v>93.94</v>
      </c>
    </row>
    <row r="18172" customFormat="false" ht="12.75" hidden="false" customHeight="false" outlineLevel="0" collapsed="false">
      <c r="A18172" s="210" t="s">
        <v>35882</v>
      </c>
      <c r="B18172" s="211" t="n">
        <v>7.21</v>
      </c>
    </row>
    <row r="18173" customFormat="false" ht="12.75" hidden="false" customHeight="false" outlineLevel="0" collapsed="false">
      <c r="A18173" s="210" t="s">
        <v>35884</v>
      </c>
      <c r="B18173" s="211" t="n">
        <v>7.21</v>
      </c>
    </row>
    <row r="18174" customFormat="false" ht="12.75" hidden="false" customHeight="false" outlineLevel="0" collapsed="false">
      <c r="A18174" s="210" t="s">
        <v>35885</v>
      </c>
      <c r="B18174" s="211" t="n">
        <v>6.29</v>
      </c>
    </row>
    <row r="18175" customFormat="false" ht="12.75" hidden="false" customHeight="false" outlineLevel="0" collapsed="false">
      <c r="A18175" s="210" t="s">
        <v>35887</v>
      </c>
      <c r="B18175" s="211" t="n">
        <v>6.29</v>
      </c>
    </row>
    <row r="18176" customFormat="false" ht="12.75" hidden="false" customHeight="false" outlineLevel="0" collapsed="false">
      <c r="A18176" s="210" t="s">
        <v>35888</v>
      </c>
      <c r="B18176" s="211" t="n">
        <v>195.6</v>
      </c>
    </row>
    <row r="18177" customFormat="false" ht="12.75" hidden="false" customHeight="false" outlineLevel="0" collapsed="false">
      <c r="A18177" s="210" t="s">
        <v>333</v>
      </c>
      <c r="B18177" s="211" t="n">
        <v>195.6</v>
      </c>
    </row>
    <row r="18178" customFormat="false" ht="12.75" hidden="false" customHeight="false" outlineLevel="0" collapsed="false">
      <c r="A18178" s="210" t="s">
        <v>35890</v>
      </c>
      <c r="B18178" s="211" t="n">
        <v>61.7</v>
      </c>
    </row>
    <row r="18179" customFormat="false" ht="12.75" hidden="false" customHeight="false" outlineLevel="0" collapsed="false">
      <c r="A18179" s="210" t="s">
        <v>35892</v>
      </c>
      <c r="B18179" s="211" t="n">
        <v>61.7</v>
      </c>
    </row>
    <row r="18180" customFormat="false" ht="12.75" hidden="false" customHeight="false" outlineLevel="0" collapsed="false">
      <c r="A18180" s="210" t="s">
        <v>35893</v>
      </c>
      <c r="B18180" s="211" t="n">
        <v>45.22</v>
      </c>
    </row>
    <row r="18181" customFormat="false" ht="12.75" hidden="false" customHeight="false" outlineLevel="0" collapsed="false">
      <c r="A18181" s="210" t="s">
        <v>35897</v>
      </c>
      <c r="B18181" s="211" t="n">
        <v>45.22</v>
      </c>
    </row>
    <row r="18182" customFormat="false" ht="12.75" hidden="false" customHeight="false" outlineLevel="0" collapsed="false">
      <c r="A18182" s="210" t="s">
        <v>35898</v>
      </c>
      <c r="B18182" s="211" t="n">
        <v>124.4</v>
      </c>
    </row>
    <row r="18183" customFormat="false" ht="12.75" hidden="false" customHeight="false" outlineLevel="0" collapsed="false">
      <c r="A18183" s="210" t="s">
        <v>35902</v>
      </c>
      <c r="B18183" s="211" t="n">
        <v>124.4</v>
      </c>
    </row>
    <row r="18184" customFormat="false" ht="12.75" hidden="false" customHeight="false" outlineLevel="0" collapsed="false">
      <c r="A18184" s="210" t="s">
        <v>35903</v>
      </c>
      <c r="B18184" s="211" t="n">
        <v>169.74</v>
      </c>
    </row>
    <row r="18185" customFormat="false" ht="12.75" hidden="false" customHeight="false" outlineLevel="0" collapsed="false">
      <c r="A18185" s="210" t="s">
        <v>35907</v>
      </c>
      <c r="B18185" s="211" t="n">
        <v>169.74</v>
      </c>
    </row>
    <row r="18186" customFormat="false" ht="12.75" hidden="false" customHeight="false" outlineLevel="0" collapsed="false">
      <c r="A18186" s="210" t="s">
        <v>35908</v>
      </c>
      <c r="B18186" s="211" t="n">
        <v>44.19</v>
      </c>
    </row>
    <row r="18187" customFormat="false" ht="12.75" hidden="false" customHeight="false" outlineLevel="0" collapsed="false">
      <c r="A18187" s="210" t="s">
        <v>35912</v>
      </c>
      <c r="B18187" s="211" t="n">
        <v>44.19</v>
      </c>
    </row>
    <row r="18188" customFormat="false" ht="12.75" hidden="false" customHeight="false" outlineLevel="0" collapsed="false">
      <c r="A18188" s="210" t="s">
        <v>35913</v>
      </c>
      <c r="B18188" s="211" t="n">
        <v>237.02</v>
      </c>
    </row>
    <row r="18189" customFormat="false" ht="12.75" hidden="false" customHeight="false" outlineLevel="0" collapsed="false">
      <c r="A18189" s="210" t="s">
        <v>35917</v>
      </c>
      <c r="B18189" s="211" t="n">
        <v>237.02</v>
      </c>
    </row>
    <row r="18190" customFormat="false" ht="12.75" hidden="false" customHeight="false" outlineLevel="0" collapsed="false">
      <c r="A18190" s="210" t="s">
        <v>35918</v>
      </c>
      <c r="B18190" s="211" t="n">
        <v>103.12</v>
      </c>
    </row>
    <row r="18191" customFormat="false" ht="12.75" hidden="false" customHeight="false" outlineLevel="0" collapsed="false">
      <c r="A18191" s="210" t="s">
        <v>35922</v>
      </c>
      <c r="B18191" s="211" t="n">
        <v>103.12</v>
      </c>
    </row>
    <row r="18192" customFormat="false" ht="12.75" hidden="false" customHeight="false" outlineLevel="0" collapsed="false">
      <c r="A18192" s="210" t="s">
        <v>35923</v>
      </c>
      <c r="B18192" s="211" t="n">
        <v>182.37</v>
      </c>
    </row>
    <row r="18193" customFormat="false" ht="12.75" hidden="false" customHeight="false" outlineLevel="0" collapsed="false">
      <c r="A18193" s="210" t="s">
        <v>35926</v>
      </c>
      <c r="B18193" s="211" t="n">
        <v>182.37</v>
      </c>
    </row>
    <row r="18194" customFormat="false" ht="12.75" hidden="false" customHeight="false" outlineLevel="0" collapsed="false">
      <c r="A18194" s="210" t="s">
        <v>35927</v>
      </c>
      <c r="B18194" s="211" t="n">
        <v>5.9</v>
      </c>
    </row>
    <row r="18195" customFormat="false" ht="12.75" hidden="false" customHeight="false" outlineLevel="0" collapsed="false">
      <c r="A18195" s="210" t="s">
        <v>35929</v>
      </c>
      <c r="B18195" s="211" t="n">
        <v>5.9</v>
      </c>
    </row>
    <row r="18196" customFormat="false" ht="12.75" hidden="false" customHeight="false" outlineLevel="0" collapsed="false">
      <c r="A18196" s="210" t="s">
        <v>35930</v>
      </c>
      <c r="B18196" s="211" t="n">
        <v>3.4</v>
      </c>
    </row>
    <row r="18197" customFormat="false" ht="12.75" hidden="false" customHeight="false" outlineLevel="0" collapsed="false">
      <c r="A18197" s="210" t="s">
        <v>35932</v>
      </c>
      <c r="B18197" s="211" t="n">
        <v>3.4</v>
      </c>
    </row>
    <row r="18198" customFormat="false" ht="12.75" hidden="false" customHeight="false" outlineLevel="0" collapsed="false">
      <c r="A18198" s="210" t="s">
        <v>35933</v>
      </c>
      <c r="B18198" s="211" t="n">
        <v>37.6</v>
      </c>
    </row>
    <row r="18199" customFormat="false" ht="12.75" hidden="false" customHeight="false" outlineLevel="0" collapsed="false">
      <c r="A18199" s="210" t="s">
        <v>35936</v>
      </c>
      <c r="B18199" s="211" t="n">
        <v>37.6</v>
      </c>
    </row>
    <row r="18200" customFormat="false" ht="12.75" hidden="false" customHeight="false" outlineLevel="0" collapsed="false">
      <c r="A18200" s="210" t="s">
        <v>35937</v>
      </c>
      <c r="B18200" s="211" t="n">
        <v>87.61</v>
      </c>
    </row>
    <row r="18201" customFormat="false" ht="12.75" hidden="false" customHeight="false" outlineLevel="0" collapsed="false">
      <c r="A18201" s="210" t="s">
        <v>35940</v>
      </c>
      <c r="B18201" s="211" t="n">
        <v>87.61</v>
      </c>
    </row>
    <row r="18202" customFormat="false" ht="12.75" hidden="false" customHeight="false" outlineLevel="0" collapsed="false">
      <c r="A18202" s="210" t="s">
        <v>35941</v>
      </c>
      <c r="B18202" s="211" t="n">
        <v>62.01</v>
      </c>
    </row>
    <row r="18203" customFormat="false" ht="12.75" hidden="false" customHeight="false" outlineLevel="0" collapsed="false">
      <c r="A18203" s="210" t="s">
        <v>35944</v>
      </c>
      <c r="B18203" s="211" t="n">
        <v>62.01</v>
      </c>
    </row>
    <row r="18204" customFormat="false" ht="12.75" hidden="false" customHeight="false" outlineLevel="0" collapsed="false">
      <c r="A18204" s="210" t="s">
        <v>35945</v>
      </c>
      <c r="B18204" s="211" t="n">
        <v>66.85</v>
      </c>
    </row>
    <row r="18205" customFormat="false" ht="12.75" hidden="false" customHeight="false" outlineLevel="0" collapsed="false">
      <c r="A18205" s="210" t="s">
        <v>35948</v>
      </c>
      <c r="B18205" s="211" t="n">
        <v>66.85</v>
      </c>
    </row>
    <row r="18206" customFormat="false" ht="12.75" hidden="false" customHeight="false" outlineLevel="0" collapsed="false">
      <c r="A18206" s="210" t="s">
        <v>35949</v>
      </c>
      <c r="B18206" s="211" t="n">
        <v>117.32</v>
      </c>
    </row>
    <row r="18207" customFormat="false" ht="12.75" hidden="false" customHeight="false" outlineLevel="0" collapsed="false">
      <c r="A18207" s="210" t="s">
        <v>35952</v>
      </c>
      <c r="B18207" s="211" t="n">
        <v>117.32</v>
      </c>
    </row>
    <row r="18208" customFormat="false" ht="12.75" hidden="false" customHeight="false" outlineLevel="0" collapsed="false">
      <c r="A18208" s="210" t="s">
        <v>35953</v>
      </c>
      <c r="B18208" s="211" t="n">
        <v>244.53</v>
      </c>
    </row>
    <row r="18209" customFormat="false" ht="12.75" hidden="false" customHeight="false" outlineLevel="0" collapsed="false">
      <c r="A18209" s="210" t="s">
        <v>35957</v>
      </c>
      <c r="B18209" s="211" t="n">
        <v>244.53</v>
      </c>
    </row>
    <row r="18210" customFormat="false" ht="12.75" hidden="false" customHeight="false" outlineLevel="0" collapsed="false">
      <c r="A18210" s="210" t="s">
        <v>35958</v>
      </c>
      <c r="B18210" s="211" t="n">
        <v>170.72</v>
      </c>
    </row>
    <row r="18211" customFormat="false" ht="12.75" hidden="false" customHeight="false" outlineLevel="0" collapsed="false">
      <c r="A18211" s="210" t="s">
        <v>35961</v>
      </c>
      <c r="B18211" s="211" t="n">
        <v>170.72</v>
      </c>
    </row>
    <row r="18212" customFormat="false" ht="12.75" hidden="false" customHeight="false" outlineLevel="0" collapsed="false">
      <c r="A18212" s="210" t="s">
        <v>35962</v>
      </c>
      <c r="B18212" s="211" t="n">
        <v>39.04</v>
      </c>
    </row>
    <row r="18213" customFormat="false" ht="12.75" hidden="false" customHeight="false" outlineLevel="0" collapsed="false">
      <c r="A18213" s="210" t="s">
        <v>35965</v>
      </c>
      <c r="B18213" s="211" t="n">
        <v>39.04</v>
      </c>
    </row>
    <row r="18214" customFormat="false" ht="12.75" hidden="false" customHeight="false" outlineLevel="0" collapsed="false">
      <c r="A18214" s="210" t="s">
        <v>35966</v>
      </c>
      <c r="B18214" s="211" t="n">
        <v>37.1</v>
      </c>
    </row>
    <row r="18215" customFormat="false" ht="12.75" hidden="false" customHeight="false" outlineLevel="0" collapsed="false">
      <c r="A18215" s="210" t="s">
        <v>35969</v>
      </c>
      <c r="B18215" s="211" t="n">
        <v>37.1</v>
      </c>
    </row>
    <row r="18216" customFormat="false" ht="12.75" hidden="false" customHeight="false" outlineLevel="0" collapsed="false">
      <c r="A18216" s="210" t="s">
        <v>35970</v>
      </c>
      <c r="B18216" s="211" t="n">
        <v>28</v>
      </c>
    </row>
    <row r="18217" customFormat="false" ht="12.75" hidden="false" customHeight="false" outlineLevel="0" collapsed="false">
      <c r="A18217" s="210" t="s">
        <v>35972</v>
      </c>
      <c r="B18217" s="211" t="n">
        <v>28</v>
      </c>
    </row>
    <row r="18218" customFormat="false" ht="12.75" hidden="false" customHeight="false" outlineLevel="0" collapsed="false">
      <c r="A18218" s="210" t="s">
        <v>35973</v>
      </c>
      <c r="B18218" s="211" t="n">
        <v>506.98</v>
      </c>
    </row>
    <row r="18219" customFormat="false" ht="12.75" hidden="false" customHeight="false" outlineLevel="0" collapsed="false">
      <c r="A18219" s="210" t="s">
        <v>35976</v>
      </c>
      <c r="B18219" s="211" t="n">
        <v>506.98</v>
      </c>
    </row>
    <row r="18220" customFormat="false" ht="12.75" hidden="false" customHeight="false" outlineLevel="0" collapsed="false">
      <c r="A18220" s="210" t="s">
        <v>35977</v>
      </c>
      <c r="B18220" s="211" t="n">
        <v>201.87</v>
      </c>
    </row>
    <row r="18221" customFormat="false" ht="12.75" hidden="false" customHeight="false" outlineLevel="0" collapsed="false">
      <c r="A18221" s="210" t="s">
        <v>35980</v>
      </c>
      <c r="B18221" s="211" t="n">
        <v>201.87</v>
      </c>
    </row>
    <row r="18222" customFormat="false" ht="12.75" hidden="false" customHeight="false" outlineLevel="0" collapsed="false">
      <c r="A18222" s="210" t="s">
        <v>35981</v>
      </c>
      <c r="B18222" s="211" t="n">
        <v>46.35</v>
      </c>
    </row>
    <row r="18223" customFormat="false" ht="12.75" hidden="false" customHeight="false" outlineLevel="0" collapsed="false">
      <c r="A18223" s="210" t="s">
        <v>35984</v>
      </c>
      <c r="B18223" s="211" t="n">
        <v>46.35</v>
      </c>
    </row>
    <row r="18224" customFormat="false" ht="12.75" hidden="false" customHeight="false" outlineLevel="0" collapsed="false">
      <c r="A18224" s="210" t="s">
        <v>35985</v>
      </c>
      <c r="B18224" s="211" t="n">
        <v>401.6</v>
      </c>
    </row>
    <row r="18225" customFormat="false" ht="12.75" hidden="false" customHeight="false" outlineLevel="0" collapsed="false">
      <c r="A18225" s="210" t="s">
        <v>35988</v>
      </c>
      <c r="B18225" s="211" t="n">
        <v>401.6</v>
      </c>
    </row>
    <row r="18226" customFormat="false" ht="12.75" hidden="false" customHeight="false" outlineLevel="0" collapsed="false">
      <c r="A18226" s="210" t="s">
        <v>35989</v>
      </c>
      <c r="B18226" s="211" t="n">
        <v>545.8</v>
      </c>
    </row>
    <row r="18227" customFormat="false" ht="12.75" hidden="false" customHeight="false" outlineLevel="0" collapsed="false">
      <c r="A18227" s="210" t="s">
        <v>35991</v>
      </c>
      <c r="B18227" s="211" t="n">
        <v>545.8</v>
      </c>
    </row>
    <row r="18228" customFormat="false" ht="12.75" hidden="false" customHeight="false" outlineLevel="0" collapsed="false">
      <c r="A18228" s="210" t="s">
        <v>35992</v>
      </c>
      <c r="B18228" s="211" t="n">
        <v>74.42</v>
      </c>
    </row>
    <row r="18229" customFormat="false" ht="12.75" hidden="false" customHeight="false" outlineLevel="0" collapsed="false">
      <c r="A18229" s="210" t="s">
        <v>35995</v>
      </c>
      <c r="B18229" s="211" t="n">
        <v>74.42</v>
      </c>
    </row>
    <row r="18230" customFormat="false" ht="12.75" hidden="false" customHeight="false" outlineLevel="0" collapsed="false">
      <c r="A18230" s="210" t="s">
        <v>35996</v>
      </c>
      <c r="B18230" s="211" t="n">
        <v>110</v>
      </c>
    </row>
    <row r="18231" customFormat="false" ht="12.75" hidden="false" customHeight="false" outlineLevel="0" collapsed="false">
      <c r="A18231" s="210" t="s">
        <v>35998</v>
      </c>
      <c r="B18231" s="211" t="n">
        <v>110</v>
      </c>
    </row>
    <row r="18232" customFormat="false" ht="12.75" hidden="false" customHeight="false" outlineLevel="0" collapsed="false">
      <c r="A18232" s="210" t="s">
        <v>35999</v>
      </c>
      <c r="B18232" s="211" t="n">
        <v>337.74</v>
      </c>
    </row>
    <row r="18233" customFormat="false" ht="12.75" hidden="false" customHeight="false" outlineLevel="0" collapsed="false">
      <c r="A18233" s="210" t="s">
        <v>36001</v>
      </c>
      <c r="B18233" s="211" t="n">
        <v>337.74</v>
      </c>
    </row>
    <row r="18234" customFormat="false" ht="12.75" hidden="false" customHeight="false" outlineLevel="0" collapsed="false">
      <c r="A18234" s="210" t="s">
        <v>36002</v>
      </c>
      <c r="B18234" s="211" t="n">
        <v>399.54</v>
      </c>
    </row>
    <row r="18235" customFormat="false" ht="12.75" hidden="false" customHeight="false" outlineLevel="0" collapsed="false">
      <c r="A18235" s="210" t="s">
        <v>36005</v>
      </c>
      <c r="B18235" s="211" t="n">
        <v>399.54</v>
      </c>
    </row>
    <row r="18236" customFormat="false" ht="12.75" hidden="false" customHeight="false" outlineLevel="0" collapsed="false">
      <c r="A18236" s="210" t="s">
        <v>36006</v>
      </c>
      <c r="B18236" s="211" t="n">
        <v>20.2</v>
      </c>
    </row>
    <row r="18237" customFormat="false" ht="12.75" hidden="false" customHeight="false" outlineLevel="0" collapsed="false">
      <c r="A18237" s="210" t="s">
        <v>36008</v>
      </c>
      <c r="B18237" s="211" t="n">
        <v>18.58</v>
      </c>
    </row>
    <row r="18238" customFormat="false" ht="12.75" hidden="false" customHeight="false" outlineLevel="0" collapsed="false">
      <c r="A18238" s="210" t="s">
        <v>36009</v>
      </c>
      <c r="B18238" s="211" t="n">
        <v>27.21</v>
      </c>
    </row>
    <row r="18239" customFormat="false" ht="12.75" hidden="false" customHeight="false" outlineLevel="0" collapsed="false">
      <c r="A18239" s="210" t="s">
        <v>36011</v>
      </c>
      <c r="B18239" s="211" t="n">
        <v>25.59</v>
      </c>
    </row>
    <row r="18240" customFormat="false" ht="12.75" hidden="false" customHeight="false" outlineLevel="0" collapsed="false">
      <c r="A18240" s="210" t="s">
        <v>36012</v>
      </c>
      <c r="B18240" s="211" t="n">
        <v>48.29</v>
      </c>
    </row>
    <row r="18241" customFormat="false" ht="12.75" hidden="false" customHeight="false" outlineLevel="0" collapsed="false">
      <c r="A18241" s="210" t="s">
        <v>36014</v>
      </c>
      <c r="B18241" s="211" t="n">
        <v>45.58</v>
      </c>
    </row>
    <row r="18242" customFormat="false" ht="12.75" hidden="false" customHeight="false" outlineLevel="0" collapsed="false">
      <c r="A18242" s="210" t="s">
        <v>36015</v>
      </c>
      <c r="B18242" s="211" t="n">
        <v>67.95</v>
      </c>
    </row>
    <row r="18243" customFormat="false" ht="12.75" hidden="false" customHeight="false" outlineLevel="0" collapsed="false">
      <c r="A18243" s="210" t="s">
        <v>36017</v>
      </c>
      <c r="B18243" s="211" t="n">
        <v>65.24</v>
      </c>
    </row>
    <row r="18244" customFormat="false" ht="12.75" hidden="false" customHeight="false" outlineLevel="0" collapsed="false">
      <c r="A18244" s="210" t="s">
        <v>36018</v>
      </c>
      <c r="B18244" s="211" t="n">
        <v>103.75</v>
      </c>
    </row>
    <row r="18245" customFormat="false" ht="12.75" hidden="false" customHeight="false" outlineLevel="0" collapsed="false">
      <c r="A18245" s="210" t="s">
        <v>36020</v>
      </c>
      <c r="B18245" s="211" t="n">
        <v>101.04</v>
      </c>
    </row>
    <row r="18246" customFormat="false" ht="12.75" hidden="false" customHeight="false" outlineLevel="0" collapsed="false">
      <c r="A18246" s="210" t="s">
        <v>36021</v>
      </c>
      <c r="B18246" s="211" t="n">
        <v>145.68</v>
      </c>
    </row>
    <row r="18247" customFormat="false" ht="12.75" hidden="false" customHeight="false" outlineLevel="0" collapsed="false">
      <c r="A18247" s="210" t="s">
        <v>36023</v>
      </c>
      <c r="B18247" s="211" t="n">
        <v>142.43</v>
      </c>
    </row>
    <row r="18248" customFormat="false" ht="12.75" hidden="false" customHeight="false" outlineLevel="0" collapsed="false">
      <c r="A18248" s="210" t="s">
        <v>36024</v>
      </c>
      <c r="B18248" s="211" t="n">
        <v>194.48</v>
      </c>
    </row>
    <row r="18249" customFormat="false" ht="12.75" hidden="false" customHeight="false" outlineLevel="0" collapsed="false">
      <c r="A18249" s="210" t="s">
        <v>36026</v>
      </c>
      <c r="B18249" s="211" t="n">
        <v>191.23</v>
      </c>
    </row>
    <row r="18250" customFormat="false" ht="12.75" hidden="false" customHeight="false" outlineLevel="0" collapsed="false">
      <c r="A18250" s="210" t="s">
        <v>36027</v>
      </c>
      <c r="B18250" s="211" t="n">
        <v>35.95</v>
      </c>
    </row>
    <row r="18251" customFormat="false" ht="12.75" hidden="false" customHeight="false" outlineLevel="0" collapsed="false">
      <c r="A18251" s="210" t="s">
        <v>36030</v>
      </c>
      <c r="B18251" s="211" t="n">
        <v>35.95</v>
      </c>
    </row>
    <row r="18252" customFormat="false" ht="12.75" hidden="false" customHeight="false" outlineLevel="0" collapsed="false">
      <c r="A18252" s="210" t="s">
        <v>36031</v>
      </c>
      <c r="B18252" s="211" t="n">
        <v>16.8</v>
      </c>
    </row>
    <row r="18253" customFormat="false" ht="12.75" hidden="false" customHeight="false" outlineLevel="0" collapsed="false">
      <c r="A18253" s="210" t="s">
        <v>36034</v>
      </c>
      <c r="B18253" s="211" t="n">
        <v>16.8</v>
      </c>
    </row>
    <row r="18254" customFormat="false" ht="12.75" hidden="false" customHeight="false" outlineLevel="0" collapsed="false">
      <c r="A18254" s="210" t="s">
        <v>36035</v>
      </c>
      <c r="B18254" s="211" t="n">
        <v>17.36</v>
      </c>
    </row>
    <row r="18255" customFormat="false" ht="12.75" hidden="false" customHeight="false" outlineLevel="0" collapsed="false">
      <c r="A18255" s="210" t="s">
        <v>36037</v>
      </c>
      <c r="B18255" s="211" t="n">
        <v>17.36</v>
      </c>
    </row>
    <row r="18256" customFormat="false" ht="12.75" hidden="false" customHeight="false" outlineLevel="0" collapsed="false">
      <c r="A18256" s="210" t="s">
        <v>36038</v>
      </c>
      <c r="B18256" s="211" t="n">
        <v>37.8</v>
      </c>
    </row>
    <row r="18257" customFormat="false" ht="12.75" hidden="false" customHeight="false" outlineLevel="0" collapsed="false">
      <c r="A18257" s="210" t="s">
        <v>36041</v>
      </c>
      <c r="B18257" s="211" t="n">
        <v>37.8</v>
      </c>
    </row>
    <row r="18258" customFormat="false" ht="12.75" hidden="false" customHeight="false" outlineLevel="0" collapsed="false">
      <c r="A18258" s="210" t="s">
        <v>36042</v>
      </c>
      <c r="B18258" s="211" t="n">
        <v>42.18</v>
      </c>
    </row>
    <row r="18259" customFormat="false" ht="12.75" hidden="false" customHeight="false" outlineLevel="0" collapsed="false">
      <c r="A18259" s="210" t="s">
        <v>36044</v>
      </c>
      <c r="B18259" s="211" t="n">
        <v>42.18</v>
      </c>
    </row>
    <row r="18260" customFormat="false" ht="12.75" hidden="false" customHeight="false" outlineLevel="0" collapsed="false">
      <c r="A18260" s="210" t="s">
        <v>36045</v>
      </c>
      <c r="B18260" s="211" t="n">
        <v>52.43</v>
      </c>
    </row>
    <row r="18261" customFormat="false" ht="12.75" hidden="false" customHeight="false" outlineLevel="0" collapsed="false">
      <c r="A18261" s="210" t="s">
        <v>36047</v>
      </c>
      <c r="B18261" s="211" t="n">
        <v>52.43</v>
      </c>
    </row>
    <row r="18262" customFormat="false" ht="12.75" hidden="false" customHeight="false" outlineLevel="0" collapsed="false">
      <c r="A18262" s="210" t="s">
        <v>36048</v>
      </c>
      <c r="B18262" s="211" t="n">
        <v>3.6</v>
      </c>
    </row>
    <row r="18263" customFormat="false" ht="12.75" hidden="false" customHeight="false" outlineLevel="0" collapsed="false">
      <c r="A18263" s="210" t="s">
        <v>36050</v>
      </c>
      <c r="B18263" s="211" t="n">
        <v>3.6</v>
      </c>
    </row>
    <row r="18264" customFormat="false" ht="12.75" hidden="false" customHeight="false" outlineLevel="0" collapsed="false">
      <c r="A18264" s="210" t="s">
        <v>36051</v>
      </c>
      <c r="B18264" s="211" t="n">
        <v>0.84</v>
      </c>
    </row>
    <row r="18265" customFormat="false" ht="12.75" hidden="false" customHeight="false" outlineLevel="0" collapsed="false">
      <c r="A18265" s="210" t="s">
        <v>36053</v>
      </c>
      <c r="B18265" s="211" t="n">
        <v>0.84</v>
      </c>
    </row>
    <row r="18266" customFormat="false" ht="12.75" hidden="false" customHeight="false" outlineLevel="0" collapsed="false">
      <c r="A18266" s="210" t="s">
        <v>36054</v>
      </c>
      <c r="B18266" s="211" t="n">
        <v>91.1</v>
      </c>
    </row>
    <row r="18267" customFormat="false" ht="12.75" hidden="false" customHeight="false" outlineLevel="0" collapsed="false">
      <c r="A18267" s="210" t="s">
        <v>36056</v>
      </c>
      <c r="B18267" s="211" t="n">
        <v>91.1</v>
      </c>
    </row>
    <row r="18268" customFormat="false" ht="12.75" hidden="false" customHeight="false" outlineLevel="0" collapsed="false">
      <c r="A18268" s="210" t="s">
        <v>36057</v>
      </c>
      <c r="B18268" s="211" t="n">
        <v>91.1</v>
      </c>
    </row>
    <row r="18269" customFormat="false" ht="12.75" hidden="false" customHeight="false" outlineLevel="0" collapsed="false">
      <c r="A18269" s="210" t="s">
        <v>36059</v>
      </c>
      <c r="B18269" s="211" t="n">
        <v>91.1</v>
      </c>
    </row>
    <row r="18270" customFormat="false" ht="12.75" hidden="false" customHeight="false" outlineLevel="0" collapsed="false">
      <c r="A18270" s="210" t="s">
        <v>36060</v>
      </c>
      <c r="B18270" s="211" t="n">
        <v>82.66</v>
      </c>
    </row>
    <row r="18271" customFormat="false" ht="12.75" hidden="false" customHeight="false" outlineLevel="0" collapsed="false">
      <c r="A18271" s="210" t="s">
        <v>36062</v>
      </c>
      <c r="B18271" s="211" t="n">
        <v>82.66</v>
      </c>
    </row>
    <row r="18272" customFormat="false" ht="12.75" hidden="false" customHeight="false" outlineLevel="0" collapsed="false">
      <c r="A18272" s="210" t="s">
        <v>36063</v>
      </c>
      <c r="B18272" s="211" t="n">
        <v>111.8</v>
      </c>
    </row>
    <row r="18273" customFormat="false" ht="12.75" hidden="false" customHeight="false" outlineLevel="0" collapsed="false">
      <c r="A18273" s="210" t="s">
        <v>36065</v>
      </c>
      <c r="B18273" s="211" t="n">
        <v>111.8</v>
      </c>
    </row>
    <row r="18274" customFormat="false" ht="12.75" hidden="false" customHeight="false" outlineLevel="0" collapsed="false">
      <c r="A18274" s="210" t="s">
        <v>36066</v>
      </c>
      <c r="B18274" s="211" t="n">
        <v>14.32</v>
      </c>
    </row>
    <row r="18275" customFormat="false" ht="12.75" hidden="false" customHeight="false" outlineLevel="0" collapsed="false">
      <c r="A18275" s="210" t="s">
        <v>36068</v>
      </c>
      <c r="B18275" s="211" t="n">
        <v>14.32</v>
      </c>
    </row>
    <row r="18276" customFormat="false" ht="12.75" hidden="false" customHeight="false" outlineLevel="0" collapsed="false">
      <c r="A18276" s="210" t="s">
        <v>36069</v>
      </c>
      <c r="B18276" s="211" t="n">
        <v>12.73</v>
      </c>
    </row>
    <row r="18277" customFormat="false" ht="12.75" hidden="false" customHeight="false" outlineLevel="0" collapsed="false">
      <c r="A18277" s="210" t="s">
        <v>36071</v>
      </c>
      <c r="B18277" s="211" t="n">
        <v>12.73</v>
      </c>
    </row>
    <row r="18278" customFormat="false" ht="12.75" hidden="false" customHeight="false" outlineLevel="0" collapsed="false">
      <c r="A18278" s="210" t="s">
        <v>44995</v>
      </c>
      <c r="B18278" s="211" t="n">
        <v>17.52</v>
      </c>
    </row>
    <row r="18279" customFormat="false" ht="12.75" hidden="false" customHeight="false" outlineLevel="0" collapsed="false">
      <c r="A18279" s="210" t="s">
        <v>44996</v>
      </c>
      <c r="B18279" s="211" t="n">
        <v>17.52</v>
      </c>
    </row>
    <row r="18280" customFormat="false" ht="12.75" hidden="false" customHeight="false" outlineLevel="0" collapsed="false">
      <c r="A18280" s="210" t="s">
        <v>36072</v>
      </c>
      <c r="B18280" s="211" t="n">
        <v>6.12</v>
      </c>
    </row>
    <row r="18281" customFormat="false" ht="12.75" hidden="false" customHeight="false" outlineLevel="0" collapsed="false">
      <c r="A18281" s="210" t="s">
        <v>292</v>
      </c>
      <c r="B18281" s="211" t="n">
        <v>6.12</v>
      </c>
    </row>
    <row r="18282" customFormat="false" ht="12.75" hidden="false" customHeight="false" outlineLevel="0" collapsed="false">
      <c r="A18282" s="210" t="s">
        <v>36074</v>
      </c>
      <c r="B18282" s="211" t="n">
        <v>14.83</v>
      </c>
    </row>
    <row r="18283" customFormat="false" ht="12.75" hidden="false" customHeight="false" outlineLevel="0" collapsed="false">
      <c r="A18283" s="210" t="s">
        <v>294</v>
      </c>
      <c r="B18283" s="211" t="n">
        <v>14.83</v>
      </c>
    </row>
    <row r="18284" customFormat="false" ht="12.75" hidden="false" customHeight="false" outlineLevel="0" collapsed="false">
      <c r="A18284" s="210" t="s">
        <v>36076</v>
      </c>
      <c r="B18284" s="211" t="n">
        <v>12.63</v>
      </c>
    </row>
    <row r="18285" customFormat="false" ht="12.75" hidden="false" customHeight="false" outlineLevel="0" collapsed="false">
      <c r="A18285" s="210" t="s">
        <v>36078</v>
      </c>
      <c r="B18285" s="211" t="n">
        <v>12.63</v>
      </c>
    </row>
    <row r="18286" customFormat="false" ht="12.75" hidden="false" customHeight="false" outlineLevel="0" collapsed="false">
      <c r="A18286" s="210" t="s">
        <v>36079</v>
      </c>
      <c r="B18286" s="211" t="n">
        <v>4.96</v>
      </c>
    </row>
    <row r="18287" customFormat="false" ht="12.75" hidden="false" customHeight="false" outlineLevel="0" collapsed="false">
      <c r="A18287" s="210" t="s">
        <v>36081</v>
      </c>
      <c r="B18287" s="211" t="n">
        <v>4.96</v>
      </c>
    </row>
    <row r="18288" customFormat="false" ht="12.75" hidden="false" customHeight="false" outlineLevel="0" collapsed="false">
      <c r="A18288" s="210" t="s">
        <v>36082</v>
      </c>
      <c r="B18288" s="211" t="n">
        <v>3.68</v>
      </c>
    </row>
    <row r="18289" customFormat="false" ht="12.75" hidden="false" customHeight="false" outlineLevel="0" collapsed="false">
      <c r="A18289" s="210" t="s">
        <v>36084</v>
      </c>
      <c r="B18289" s="211" t="n">
        <v>3.68</v>
      </c>
    </row>
    <row r="18290" customFormat="false" ht="12.75" hidden="false" customHeight="false" outlineLevel="0" collapsed="false">
      <c r="A18290" s="210" t="s">
        <v>36085</v>
      </c>
      <c r="B18290" s="211" t="n">
        <v>25.74</v>
      </c>
    </row>
    <row r="18291" customFormat="false" ht="12.75" hidden="false" customHeight="false" outlineLevel="0" collapsed="false">
      <c r="A18291" s="210" t="s">
        <v>36088</v>
      </c>
      <c r="B18291" s="211" t="n">
        <v>25.74</v>
      </c>
    </row>
    <row r="18292" customFormat="false" ht="12.75" hidden="false" customHeight="false" outlineLevel="0" collapsed="false">
      <c r="A18292" s="210" t="s">
        <v>36089</v>
      </c>
      <c r="B18292" s="211" t="n">
        <v>10.4</v>
      </c>
    </row>
    <row r="18293" customFormat="false" ht="12.75" hidden="false" customHeight="false" outlineLevel="0" collapsed="false">
      <c r="A18293" s="210" t="s">
        <v>36092</v>
      </c>
      <c r="B18293" s="211" t="n">
        <v>10.4</v>
      </c>
    </row>
    <row r="18294" customFormat="false" ht="12.75" hidden="false" customHeight="false" outlineLevel="0" collapsed="false">
      <c r="A18294" s="210" t="s">
        <v>36093</v>
      </c>
      <c r="B18294" s="211" t="n">
        <v>1.95</v>
      </c>
    </row>
    <row r="18295" customFormat="false" ht="12.75" hidden="false" customHeight="false" outlineLevel="0" collapsed="false">
      <c r="A18295" s="210" t="s">
        <v>36095</v>
      </c>
      <c r="B18295" s="211" t="n">
        <v>1.95</v>
      </c>
    </row>
    <row r="18296" customFormat="false" ht="12.75" hidden="false" customHeight="false" outlineLevel="0" collapsed="false">
      <c r="A18296" s="210" t="s">
        <v>36096</v>
      </c>
      <c r="B18296" s="211" t="n">
        <v>186.16</v>
      </c>
    </row>
    <row r="18297" customFormat="false" ht="12.75" hidden="false" customHeight="false" outlineLevel="0" collapsed="false">
      <c r="A18297" s="210" t="s">
        <v>36099</v>
      </c>
      <c r="B18297" s="211" t="n">
        <v>186.16</v>
      </c>
    </row>
    <row r="18298" customFormat="false" ht="12.75" hidden="false" customHeight="false" outlineLevel="0" collapsed="false">
      <c r="A18298" s="210" t="s">
        <v>36100</v>
      </c>
      <c r="B18298" s="211" t="n">
        <v>213.21</v>
      </c>
    </row>
    <row r="18299" customFormat="false" ht="12.75" hidden="false" customHeight="false" outlineLevel="0" collapsed="false">
      <c r="A18299" s="210" t="s">
        <v>36103</v>
      </c>
      <c r="B18299" s="211" t="n">
        <v>213.21</v>
      </c>
    </row>
    <row r="18300" customFormat="false" ht="12.75" hidden="false" customHeight="false" outlineLevel="0" collapsed="false">
      <c r="A18300" s="210" t="s">
        <v>36104</v>
      </c>
      <c r="B18300" s="211" t="n">
        <v>37.9</v>
      </c>
    </row>
    <row r="18301" customFormat="false" ht="12.75" hidden="false" customHeight="false" outlineLevel="0" collapsed="false">
      <c r="A18301" s="210" t="s">
        <v>36107</v>
      </c>
      <c r="B18301" s="211" t="n">
        <v>37.9</v>
      </c>
    </row>
    <row r="18302" customFormat="false" ht="12.75" hidden="false" customHeight="false" outlineLevel="0" collapsed="false">
      <c r="A18302" s="210" t="s">
        <v>36108</v>
      </c>
      <c r="B18302" s="211" t="n">
        <v>34.21</v>
      </c>
    </row>
    <row r="18303" customFormat="false" ht="12.75" hidden="false" customHeight="false" outlineLevel="0" collapsed="false">
      <c r="A18303" s="210" t="s">
        <v>36110</v>
      </c>
      <c r="B18303" s="211" t="n">
        <v>34.21</v>
      </c>
    </row>
    <row r="18304" customFormat="false" ht="12.75" hidden="false" customHeight="false" outlineLevel="0" collapsed="false">
      <c r="A18304" s="210" t="s">
        <v>36111</v>
      </c>
      <c r="B18304" s="211" t="n">
        <v>328.26</v>
      </c>
    </row>
    <row r="18305" customFormat="false" ht="12.75" hidden="false" customHeight="false" outlineLevel="0" collapsed="false">
      <c r="A18305" s="210" t="s">
        <v>36113</v>
      </c>
      <c r="B18305" s="211" t="n">
        <v>325.55</v>
      </c>
    </row>
    <row r="18306" customFormat="false" ht="12.75" hidden="false" customHeight="false" outlineLevel="0" collapsed="false">
      <c r="A18306" s="210" t="s">
        <v>36114</v>
      </c>
      <c r="B18306" s="211" t="n">
        <v>11.86</v>
      </c>
    </row>
    <row r="18307" customFormat="false" ht="12.75" hidden="false" customHeight="false" outlineLevel="0" collapsed="false">
      <c r="A18307" s="210" t="s">
        <v>36115</v>
      </c>
      <c r="B18307" s="211" t="n">
        <v>11.86</v>
      </c>
    </row>
    <row r="18308" customFormat="false" ht="12.75" hidden="false" customHeight="false" outlineLevel="0" collapsed="false">
      <c r="A18308" s="210" t="s">
        <v>36116</v>
      </c>
      <c r="B18308" s="211" t="n">
        <v>22.77</v>
      </c>
    </row>
    <row r="18309" customFormat="false" ht="12.75" hidden="false" customHeight="false" outlineLevel="0" collapsed="false">
      <c r="A18309" s="210" t="s">
        <v>36118</v>
      </c>
      <c r="B18309" s="211" t="n">
        <v>22.77</v>
      </c>
    </row>
    <row r="18310" customFormat="false" ht="12.75" hidden="false" customHeight="false" outlineLevel="0" collapsed="false">
      <c r="A18310" s="210" t="s">
        <v>36119</v>
      </c>
      <c r="B18310" s="211" t="n">
        <v>485.97</v>
      </c>
    </row>
    <row r="18311" customFormat="false" ht="12.75" hidden="false" customHeight="false" outlineLevel="0" collapsed="false">
      <c r="A18311" s="210" t="s">
        <v>36123</v>
      </c>
      <c r="B18311" s="211" t="n">
        <v>485.97</v>
      </c>
    </row>
    <row r="18312" customFormat="false" ht="12.75" hidden="false" customHeight="false" outlineLevel="0" collapsed="false">
      <c r="A18312" s="210" t="s">
        <v>36124</v>
      </c>
      <c r="B18312" s="211" t="n">
        <v>2960</v>
      </c>
    </row>
    <row r="18313" customFormat="false" ht="12.75" hidden="false" customHeight="false" outlineLevel="0" collapsed="false">
      <c r="A18313" s="210" t="s">
        <v>36127</v>
      </c>
      <c r="B18313" s="211" t="n">
        <v>2960</v>
      </c>
    </row>
    <row r="18314" customFormat="false" ht="12.75" hidden="false" customHeight="false" outlineLevel="0" collapsed="false">
      <c r="A18314" s="210" t="s">
        <v>36128</v>
      </c>
      <c r="B18314" s="211" t="n">
        <v>2987.76</v>
      </c>
    </row>
    <row r="18315" customFormat="false" ht="12.75" hidden="false" customHeight="false" outlineLevel="0" collapsed="false">
      <c r="A18315" s="210" t="s">
        <v>36131</v>
      </c>
      <c r="B18315" s="211" t="n">
        <v>2987.76</v>
      </c>
    </row>
    <row r="18316" customFormat="false" ht="12.75" hidden="false" customHeight="false" outlineLevel="0" collapsed="false">
      <c r="A18316" s="210" t="s">
        <v>36132</v>
      </c>
      <c r="B18316" s="211" t="n">
        <v>4392.27</v>
      </c>
    </row>
    <row r="18317" customFormat="false" ht="12.75" hidden="false" customHeight="false" outlineLevel="0" collapsed="false">
      <c r="A18317" s="210" t="s">
        <v>36135</v>
      </c>
      <c r="B18317" s="211" t="n">
        <v>4392.27</v>
      </c>
    </row>
    <row r="18318" customFormat="false" ht="12.75" hidden="false" customHeight="false" outlineLevel="0" collapsed="false">
      <c r="A18318" s="210" t="s">
        <v>36136</v>
      </c>
      <c r="B18318" s="211" t="n">
        <v>4530</v>
      </c>
    </row>
    <row r="18319" customFormat="false" ht="12.75" hidden="false" customHeight="false" outlineLevel="0" collapsed="false">
      <c r="A18319" s="210" t="s">
        <v>36139</v>
      </c>
      <c r="B18319" s="211" t="n">
        <v>4530</v>
      </c>
    </row>
    <row r="18320" customFormat="false" ht="12.75" hidden="false" customHeight="false" outlineLevel="0" collapsed="false">
      <c r="A18320" s="210" t="s">
        <v>36140</v>
      </c>
      <c r="B18320" s="211" t="n">
        <v>5824.57</v>
      </c>
    </row>
    <row r="18321" customFormat="false" ht="12.75" hidden="false" customHeight="false" outlineLevel="0" collapsed="false">
      <c r="A18321" s="210" t="s">
        <v>36142</v>
      </c>
      <c r="B18321" s="211" t="n">
        <v>5824.57</v>
      </c>
    </row>
    <row r="18322" customFormat="false" ht="12.75" hidden="false" customHeight="false" outlineLevel="0" collapsed="false">
      <c r="A18322" s="210" t="s">
        <v>36143</v>
      </c>
      <c r="B18322" s="211" t="n">
        <v>5665.91</v>
      </c>
    </row>
    <row r="18323" customFormat="false" ht="12.75" hidden="false" customHeight="false" outlineLevel="0" collapsed="false">
      <c r="A18323" s="210" t="s">
        <v>36146</v>
      </c>
      <c r="B18323" s="211" t="n">
        <v>5665.91</v>
      </c>
    </row>
    <row r="18324" customFormat="false" ht="12.75" hidden="false" customHeight="false" outlineLevel="0" collapsed="false">
      <c r="A18324" s="210" t="s">
        <v>36147</v>
      </c>
      <c r="B18324" s="211" t="n">
        <v>6060.05</v>
      </c>
    </row>
    <row r="18325" customFormat="false" ht="12.75" hidden="false" customHeight="false" outlineLevel="0" collapsed="false">
      <c r="A18325" s="210" t="s">
        <v>36149</v>
      </c>
      <c r="B18325" s="211" t="n">
        <v>6060.05</v>
      </c>
    </row>
    <row r="18326" customFormat="false" ht="12.75" hidden="false" customHeight="false" outlineLevel="0" collapsed="false">
      <c r="A18326" s="210" t="s">
        <v>36150</v>
      </c>
      <c r="B18326" s="211" t="n">
        <v>6065.42</v>
      </c>
    </row>
    <row r="18327" customFormat="false" ht="12.75" hidden="false" customHeight="false" outlineLevel="0" collapsed="false">
      <c r="A18327" s="210" t="s">
        <v>36152</v>
      </c>
      <c r="B18327" s="211" t="n">
        <v>6065.42</v>
      </c>
    </row>
    <row r="18328" customFormat="false" ht="12.75" hidden="false" customHeight="false" outlineLevel="0" collapsed="false">
      <c r="A18328" s="210" t="s">
        <v>36153</v>
      </c>
      <c r="B18328" s="211" t="n">
        <v>8376.56</v>
      </c>
    </row>
    <row r="18329" customFormat="false" ht="12.75" hidden="false" customHeight="false" outlineLevel="0" collapsed="false">
      <c r="A18329" s="210" t="s">
        <v>36155</v>
      </c>
      <c r="B18329" s="211" t="n">
        <v>8376.56</v>
      </c>
    </row>
    <row r="18330" customFormat="false" ht="12.75" hidden="false" customHeight="false" outlineLevel="0" collapsed="false">
      <c r="A18330" s="210" t="s">
        <v>36156</v>
      </c>
      <c r="B18330" s="211" t="n">
        <v>8264.88</v>
      </c>
    </row>
    <row r="18331" customFormat="false" ht="12.75" hidden="false" customHeight="false" outlineLevel="0" collapsed="false">
      <c r="A18331" s="210" t="s">
        <v>36158</v>
      </c>
      <c r="B18331" s="211" t="n">
        <v>8264.88</v>
      </c>
    </row>
    <row r="18332" customFormat="false" ht="12.75" hidden="false" customHeight="false" outlineLevel="0" collapsed="false">
      <c r="A18332" s="210" t="s">
        <v>36159</v>
      </c>
      <c r="B18332" s="211" t="n">
        <v>11588.59</v>
      </c>
    </row>
    <row r="18333" customFormat="false" ht="12.75" hidden="false" customHeight="false" outlineLevel="0" collapsed="false">
      <c r="A18333" s="210" t="s">
        <v>36161</v>
      </c>
      <c r="B18333" s="211" t="n">
        <v>11588.59</v>
      </c>
    </row>
    <row r="18334" customFormat="false" ht="12.75" hidden="false" customHeight="false" outlineLevel="0" collapsed="false">
      <c r="A18334" s="210" t="s">
        <v>36162</v>
      </c>
      <c r="B18334" s="211" t="n">
        <v>11588.59</v>
      </c>
    </row>
    <row r="18335" customFormat="false" ht="12.75" hidden="false" customHeight="false" outlineLevel="0" collapsed="false">
      <c r="A18335" s="210" t="s">
        <v>36164</v>
      </c>
      <c r="B18335" s="211" t="n">
        <v>11588.59</v>
      </c>
    </row>
    <row r="18336" customFormat="false" ht="12.75" hidden="false" customHeight="false" outlineLevel="0" collapsed="false">
      <c r="A18336" s="210" t="s">
        <v>36165</v>
      </c>
      <c r="B18336" s="211" t="n">
        <v>13531.69</v>
      </c>
    </row>
    <row r="18337" customFormat="false" ht="12.75" hidden="false" customHeight="false" outlineLevel="0" collapsed="false">
      <c r="A18337" s="210" t="s">
        <v>36167</v>
      </c>
      <c r="B18337" s="211" t="n">
        <v>13531.69</v>
      </c>
    </row>
    <row r="18338" customFormat="false" ht="12.75" hidden="false" customHeight="false" outlineLevel="0" collapsed="false">
      <c r="A18338" s="210" t="s">
        <v>36168</v>
      </c>
      <c r="B18338" s="211" t="n">
        <v>13531.69</v>
      </c>
    </row>
    <row r="18339" customFormat="false" ht="12.75" hidden="false" customHeight="false" outlineLevel="0" collapsed="false">
      <c r="A18339" s="210" t="s">
        <v>36171</v>
      </c>
      <c r="B18339" s="211" t="n">
        <v>13531.69</v>
      </c>
    </row>
    <row r="18340" customFormat="false" ht="12.75" hidden="false" customHeight="false" outlineLevel="0" collapsed="false">
      <c r="A18340" s="210" t="s">
        <v>36172</v>
      </c>
      <c r="B18340" s="211" t="n">
        <v>625.24</v>
      </c>
    </row>
    <row r="18341" customFormat="false" ht="12.75" hidden="false" customHeight="false" outlineLevel="0" collapsed="false">
      <c r="A18341" s="210" t="s">
        <v>36175</v>
      </c>
      <c r="B18341" s="211" t="n">
        <v>625.24</v>
      </c>
    </row>
    <row r="18342" customFormat="false" ht="12.75" hidden="false" customHeight="false" outlineLevel="0" collapsed="false">
      <c r="A18342" s="210" t="s">
        <v>36176</v>
      </c>
      <c r="B18342" s="211" t="n">
        <v>1112.4</v>
      </c>
    </row>
    <row r="18343" customFormat="false" ht="12.75" hidden="false" customHeight="false" outlineLevel="0" collapsed="false">
      <c r="A18343" s="210" t="s">
        <v>36178</v>
      </c>
      <c r="B18343" s="211" t="n">
        <v>1112.4</v>
      </c>
    </row>
    <row r="18344" customFormat="false" ht="12.75" hidden="false" customHeight="false" outlineLevel="0" collapsed="false">
      <c r="A18344" s="210" t="s">
        <v>36179</v>
      </c>
      <c r="B18344" s="211" t="n">
        <v>1440</v>
      </c>
    </row>
    <row r="18345" customFormat="false" ht="12.75" hidden="false" customHeight="false" outlineLevel="0" collapsed="false">
      <c r="A18345" s="210" t="s">
        <v>36181</v>
      </c>
      <c r="B18345" s="211" t="n">
        <v>1440</v>
      </c>
    </row>
    <row r="18346" customFormat="false" ht="12.75" hidden="false" customHeight="false" outlineLevel="0" collapsed="false">
      <c r="A18346" s="210" t="s">
        <v>36182</v>
      </c>
      <c r="B18346" s="211" t="n">
        <v>2200</v>
      </c>
    </row>
    <row r="18347" customFormat="false" ht="12.75" hidden="false" customHeight="false" outlineLevel="0" collapsed="false">
      <c r="A18347" s="210" t="s">
        <v>36184</v>
      </c>
      <c r="B18347" s="211" t="n">
        <v>2200</v>
      </c>
    </row>
    <row r="18348" customFormat="false" ht="12.75" hidden="false" customHeight="false" outlineLevel="0" collapsed="false">
      <c r="A18348" s="210" t="s">
        <v>36185</v>
      </c>
      <c r="B18348" s="211" t="n">
        <v>1730</v>
      </c>
    </row>
    <row r="18349" customFormat="false" ht="12.75" hidden="false" customHeight="false" outlineLevel="0" collapsed="false">
      <c r="A18349" s="210" t="s">
        <v>36188</v>
      </c>
      <c r="B18349" s="211" t="n">
        <v>1730</v>
      </c>
    </row>
    <row r="18350" customFormat="false" ht="12.75" hidden="false" customHeight="false" outlineLevel="0" collapsed="false">
      <c r="A18350" s="210" t="s">
        <v>36189</v>
      </c>
      <c r="B18350" s="211" t="n">
        <v>2330</v>
      </c>
    </row>
    <row r="18351" customFormat="false" ht="12.75" hidden="false" customHeight="false" outlineLevel="0" collapsed="false">
      <c r="A18351" s="210" t="s">
        <v>36191</v>
      </c>
      <c r="B18351" s="211" t="n">
        <v>2330</v>
      </c>
    </row>
    <row r="18352" customFormat="false" ht="12.75" hidden="false" customHeight="false" outlineLevel="0" collapsed="false">
      <c r="A18352" s="210" t="s">
        <v>36192</v>
      </c>
      <c r="B18352" s="211" t="n">
        <v>4290</v>
      </c>
    </row>
    <row r="18353" customFormat="false" ht="12.75" hidden="false" customHeight="false" outlineLevel="0" collapsed="false">
      <c r="A18353" s="210" t="s">
        <v>36194</v>
      </c>
      <c r="B18353" s="211" t="n">
        <v>4290</v>
      </c>
    </row>
    <row r="18354" customFormat="false" ht="12.75" hidden="false" customHeight="false" outlineLevel="0" collapsed="false">
      <c r="A18354" s="210" t="s">
        <v>36195</v>
      </c>
      <c r="B18354" s="211" t="n">
        <v>5680</v>
      </c>
    </row>
    <row r="18355" customFormat="false" ht="12.75" hidden="false" customHeight="false" outlineLevel="0" collapsed="false">
      <c r="A18355" s="210" t="s">
        <v>36197</v>
      </c>
      <c r="B18355" s="211" t="n">
        <v>5680</v>
      </c>
    </row>
    <row r="18356" customFormat="false" ht="12.75" hidden="false" customHeight="false" outlineLevel="0" collapsed="false">
      <c r="A18356" s="210" t="s">
        <v>36198</v>
      </c>
      <c r="B18356" s="211" t="n">
        <v>5880</v>
      </c>
    </row>
    <row r="18357" customFormat="false" ht="12.75" hidden="false" customHeight="false" outlineLevel="0" collapsed="false">
      <c r="A18357" s="210" t="s">
        <v>36201</v>
      </c>
      <c r="B18357" s="211" t="n">
        <v>5880</v>
      </c>
    </row>
    <row r="18358" customFormat="false" ht="12.75" hidden="false" customHeight="false" outlineLevel="0" collapsed="false">
      <c r="A18358" s="210" t="s">
        <v>36202</v>
      </c>
      <c r="B18358" s="211" t="n">
        <v>426.42</v>
      </c>
    </row>
    <row r="18359" customFormat="false" ht="12.75" hidden="false" customHeight="false" outlineLevel="0" collapsed="false">
      <c r="A18359" s="210" t="s">
        <v>36204</v>
      </c>
      <c r="B18359" s="211" t="n">
        <v>426.42</v>
      </c>
    </row>
    <row r="18360" customFormat="false" ht="12.75" hidden="false" customHeight="false" outlineLevel="0" collapsed="false">
      <c r="A18360" s="210" t="s">
        <v>36205</v>
      </c>
      <c r="B18360" s="211" t="n">
        <v>730.27</v>
      </c>
    </row>
    <row r="18361" customFormat="false" ht="12.75" hidden="false" customHeight="false" outlineLevel="0" collapsed="false">
      <c r="A18361" s="210" t="s">
        <v>36207</v>
      </c>
      <c r="B18361" s="211" t="n">
        <v>730.27</v>
      </c>
    </row>
    <row r="18362" customFormat="false" ht="12.75" hidden="false" customHeight="false" outlineLevel="0" collapsed="false">
      <c r="A18362" s="210" t="s">
        <v>36208</v>
      </c>
      <c r="B18362" s="211" t="n">
        <v>1746.57</v>
      </c>
    </row>
    <row r="18363" customFormat="false" ht="12.75" hidden="false" customHeight="false" outlineLevel="0" collapsed="false">
      <c r="A18363" s="210" t="s">
        <v>36211</v>
      </c>
      <c r="B18363" s="211" t="n">
        <v>1746.57</v>
      </c>
    </row>
    <row r="18364" customFormat="false" ht="12.75" hidden="false" customHeight="false" outlineLevel="0" collapsed="false">
      <c r="A18364" s="210" t="s">
        <v>36212</v>
      </c>
      <c r="B18364" s="211" t="n">
        <v>1139.18</v>
      </c>
    </row>
    <row r="18365" customFormat="false" ht="12.75" hidden="false" customHeight="false" outlineLevel="0" collapsed="false">
      <c r="A18365" s="210" t="s">
        <v>36214</v>
      </c>
      <c r="B18365" s="211" t="n">
        <v>1139.18</v>
      </c>
    </row>
    <row r="18366" customFormat="false" ht="12.75" hidden="false" customHeight="false" outlineLevel="0" collapsed="false">
      <c r="A18366" s="210" t="s">
        <v>36215</v>
      </c>
      <c r="B18366" s="211" t="n">
        <v>778.68</v>
      </c>
    </row>
    <row r="18367" customFormat="false" ht="12.75" hidden="false" customHeight="false" outlineLevel="0" collapsed="false">
      <c r="A18367" s="210" t="s">
        <v>36218</v>
      </c>
      <c r="B18367" s="211" t="n">
        <v>778.68</v>
      </c>
    </row>
    <row r="18368" customFormat="false" ht="12.75" hidden="false" customHeight="false" outlineLevel="0" collapsed="false">
      <c r="A18368" s="210" t="s">
        <v>36219</v>
      </c>
      <c r="B18368" s="211" t="n">
        <v>421.27</v>
      </c>
    </row>
    <row r="18369" customFormat="false" ht="12.75" hidden="false" customHeight="false" outlineLevel="0" collapsed="false">
      <c r="A18369" s="210" t="s">
        <v>36221</v>
      </c>
      <c r="B18369" s="211" t="n">
        <v>421.27</v>
      </c>
    </row>
    <row r="18370" customFormat="false" ht="12.75" hidden="false" customHeight="false" outlineLevel="0" collapsed="false">
      <c r="A18370" s="210" t="s">
        <v>36222</v>
      </c>
      <c r="B18370" s="211" t="n">
        <v>7471.83</v>
      </c>
    </row>
    <row r="18371" customFormat="false" ht="12.75" hidden="false" customHeight="false" outlineLevel="0" collapsed="false">
      <c r="A18371" s="210" t="s">
        <v>36227</v>
      </c>
      <c r="B18371" s="211" t="n">
        <v>7455.58</v>
      </c>
    </row>
    <row r="18372" customFormat="false" ht="12.75" hidden="false" customHeight="false" outlineLevel="0" collapsed="false">
      <c r="A18372" s="210" t="s">
        <v>36228</v>
      </c>
      <c r="B18372" s="211" t="n">
        <v>6261.41</v>
      </c>
    </row>
    <row r="18373" customFormat="false" ht="12.75" hidden="false" customHeight="false" outlineLevel="0" collapsed="false">
      <c r="A18373" s="210" t="s">
        <v>36231</v>
      </c>
      <c r="B18373" s="211" t="n">
        <v>6248.68</v>
      </c>
    </row>
    <row r="18374" customFormat="false" ht="12.75" hidden="false" customHeight="false" outlineLevel="0" collapsed="false">
      <c r="A18374" s="210" t="s">
        <v>36232</v>
      </c>
      <c r="B18374" s="211" t="n">
        <v>5078.89</v>
      </c>
    </row>
    <row r="18375" customFormat="false" ht="12.75" hidden="false" customHeight="false" outlineLevel="0" collapsed="false">
      <c r="A18375" s="210" t="s">
        <v>36235</v>
      </c>
      <c r="B18375" s="211" t="n">
        <v>5069.73</v>
      </c>
    </row>
    <row r="18376" customFormat="false" ht="12.75" hidden="false" customHeight="false" outlineLevel="0" collapsed="false">
      <c r="A18376" s="210" t="s">
        <v>36236</v>
      </c>
      <c r="B18376" s="211" t="n">
        <v>418.59</v>
      </c>
    </row>
    <row r="18377" customFormat="false" ht="12.75" hidden="false" customHeight="false" outlineLevel="0" collapsed="false">
      <c r="A18377" s="210" t="s">
        <v>36238</v>
      </c>
      <c r="B18377" s="211" t="n">
        <v>414.96</v>
      </c>
    </row>
    <row r="18378" customFormat="false" ht="12.75" hidden="false" customHeight="false" outlineLevel="0" collapsed="false">
      <c r="A18378" s="210" t="s">
        <v>36239</v>
      </c>
      <c r="B18378" s="211" t="n">
        <v>397.99</v>
      </c>
    </row>
    <row r="18379" customFormat="false" ht="12.75" hidden="false" customHeight="false" outlineLevel="0" collapsed="false">
      <c r="A18379" s="210" t="s">
        <v>36241</v>
      </c>
      <c r="B18379" s="211" t="n">
        <v>394.36</v>
      </c>
    </row>
    <row r="18380" customFormat="false" ht="12.75" hidden="false" customHeight="false" outlineLevel="0" collapsed="false">
      <c r="A18380" s="210" t="s">
        <v>36242</v>
      </c>
      <c r="B18380" s="211" t="n">
        <v>610.54</v>
      </c>
    </row>
    <row r="18381" customFormat="false" ht="12.75" hidden="false" customHeight="false" outlineLevel="0" collapsed="false">
      <c r="A18381" s="210" t="s">
        <v>36247</v>
      </c>
      <c r="B18381" s="211" t="n">
        <v>605.12</v>
      </c>
    </row>
    <row r="18382" customFormat="false" ht="12.75" hidden="false" customHeight="false" outlineLevel="0" collapsed="false">
      <c r="A18382" s="210" t="s">
        <v>36248</v>
      </c>
      <c r="B18382" s="211" t="n">
        <v>720.51</v>
      </c>
    </row>
    <row r="18383" customFormat="false" ht="12.75" hidden="false" customHeight="false" outlineLevel="0" collapsed="false">
      <c r="A18383" s="210" t="s">
        <v>36250</v>
      </c>
      <c r="B18383" s="211" t="n">
        <v>714.01</v>
      </c>
    </row>
    <row r="18384" customFormat="false" ht="12.75" hidden="false" customHeight="false" outlineLevel="0" collapsed="false">
      <c r="A18384" s="210" t="s">
        <v>36251</v>
      </c>
      <c r="B18384" s="211" t="n">
        <v>792.51</v>
      </c>
    </row>
    <row r="18385" customFormat="false" ht="12.75" hidden="false" customHeight="false" outlineLevel="0" collapsed="false">
      <c r="A18385" s="210" t="s">
        <v>36253</v>
      </c>
      <c r="B18385" s="211" t="n">
        <v>785.47</v>
      </c>
    </row>
    <row r="18386" customFormat="false" ht="12.75" hidden="false" customHeight="false" outlineLevel="0" collapsed="false">
      <c r="A18386" s="210" t="s">
        <v>36254</v>
      </c>
      <c r="B18386" s="211" t="n">
        <v>2198.3</v>
      </c>
    </row>
    <row r="18387" customFormat="false" ht="12.75" hidden="false" customHeight="false" outlineLevel="0" collapsed="false">
      <c r="A18387" s="210" t="s">
        <v>36259</v>
      </c>
      <c r="B18387" s="211" t="n">
        <v>2187.46</v>
      </c>
    </row>
    <row r="18388" customFormat="false" ht="12.75" hidden="false" customHeight="false" outlineLevel="0" collapsed="false">
      <c r="A18388" s="210" t="s">
        <v>36260</v>
      </c>
      <c r="B18388" s="211" t="n">
        <v>8078.01</v>
      </c>
    </row>
    <row r="18389" customFormat="false" ht="12.75" hidden="false" customHeight="false" outlineLevel="0" collapsed="false">
      <c r="A18389" s="210" t="s">
        <v>36265</v>
      </c>
      <c r="B18389" s="211" t="n">
        <v>8061.76</v>
      </c>
    </row>
    <row r="18390" customFormat="false" ht="12.75" hidden="false" customHeight="false" outlineLevel="0" collapsed="false">
      <c r="A18390" s="210" t="s">
        <v>36266</v>
      </c>
      <c r="B18390" s="211" t="n">
        <v>530.14</v>
      </c>
    </row>
    <row r="18391" customFormat="false" ht="12.75" hidden="false" customHeight="false" outlineLevel="0" collapsed="false">
      <c r="A18391" s="210" t="s">
        <v>36269</v>
      </c>
      <c r="B18391" s="211" t="n">
        <v>527.43</v>
      </c>
    </row>
    <row r="18392" customFormat="false" ht="12.75" hidden="false" customHeight="false" outlineLevel="0" collapsed="false">
      <c r="A18392" s="210" t="s">
        <v>36270</v>
      </c>
      <c r="B18392" s="211" t="n">
        <v>368.78</v>
      </c>
    </row>
    <row r="18393" customFormat="false" ht="12.75" hidden="false" customHeight="false" outlineLevel="0" collapsed="false">
      <c r="A18393" s="210" t="s">
        <v>36274</v>
      </c>
      <c r="B18393" s="211" t="n">
        <v>368.78</v>
      </c>
    </row>
    <row r="18394" customFormat="false" ht="12.75" hidden="false" customHeight="false" outlineLevel="0" collapsed="false">
      <c r="A18394" s="210" t="s">
        <v>36275</v>
      </c>
      <c r="B18394" s="211" t="n">
        <v>1541.4</v>
      </c>
    </row>
    <row r="18395" customFormat="false" ht="12.75" hidden="false" customHeight="false" outlineLevel="0" collapsed="false">
      <c r="A18395" s="210" t="s">
        <v>36278</v>
      </c>
      <c r="B18395" s="211" t="n">
        <v>1535.98</v>
      </c>
    </row>
    <row r="18396" customFormat="false" ht="12.75" hidden="false" customHeight="false" outlineLevel="0" collapsed="false">
      <c r="A18396" s="210" t="s">
        <v>36279</v>
      </c>
      <c r="B18396" s="211" t="n">
        <v>2295.27</v>
      </c>
    </row>
    <row r="18397" customFormat="false" ht="12.75" hidden="false" customHeight="false" outlineLevel="0" collapsed="false">
      <c r="A18397" s="210" t="s">
        <v>36286</v>
      </c>
      <c r="B18397" s="211" t="n">
        <v>2277.96</v>
      </c>
    </row>
    <row r="18398" customFormat="false" ht="12.75" hidden="false" customHeight="false" outlineLevel="0" collapsed="false">
      <c r="A18398" s="210" t="s">
        <v>36287</v>
      </c>
      <c r="B18398" s="211" t="n">
        <v>2422.32</v>
      </c>
    </row>
    <row r="18399" customFormat="false" ht="12.75" hidden="false" customHeight="false" outlineLevel="0" collapsed="false">
      <c r="A18399" s="210" t="s">
        <v>36294</v>
      </c>
      <c r="B18399" s="211" t="n">
        <v>2405.01</v>
      </c>
    </row>
    <row r="18400" customFormat="false" ht="12.75" hidden="false" customHeight="false" outlineLevel="0" collapsed="false">
      <c r="A18400" s="210" t="s">
        <v>36295</v>
      </c>
      <c r="B18400" s="211" t="n">
        <v>656.34</v>
      </c>
    </row>
    <row r="18401" customFormat="false" ht="12.75" hidden="false" customHeight="false" outlineLevel="0" collapsed="false">
      <c r="A18401" s="210" t="s">
        <v>36299</v>
      </c>
      <c r="B18401" s="211" t="n">
        <v>652.55</v>
      </c>
    </row>
    <row r="18402" customFormat="false" ht="12.75" hidden="false" customHeight="false" outlineLevel="0" collapsed="false">
      <c r="A18402" s="210" t="s">
        <v>36300</v>
      </c>
      <c r="B18402" s="211" t="n">
        <v>818.96</v>
      </c>
    </row>
    <row r="18403" customFormat="false" ht="12.75" hidden="false" customHeight="false" outlineLevel="0" collapsed="false">
      <c r="A18403" s="210" t="s">
        <v>36305</v>
      </c>
      <c r="B18403" s="211" t="n">
        <v>813.54</v>
      </c>
    </row>
    <row r="18404" customFormat="false" ht="12.75" hidden="false" customHeight="false" outlineLevel="0" collapsed="false">
      <c r="A18404" s="210" t="s">
        <v>36306</v>
      </c>
      <c r="B18404" s="211" t="n">
        <v>903.3</v>
      </c>
    </row>
    <row r="18405" customFormat="false" ht="12.75" hidden="false" customHeight="false" outlineLevel="0" collapsed="false">
      <c r="A18405" s="210" t="s">
        <v>36310</v>
      </c>
      <c r="B18405" s="211" t="n">
        <v>891.64</v>
      </c>
    </row>
    <row r="18406" customFormat="false" ht="12.75" hidden="false" customHeight="false" outlineLevel="0" collapsed="false">
      <c r="A18406" s="210" t="s">
        <v>36311</v>
      </c>
      <c r="B18406" s="211" t="n">
        <v>1017.61</v>
      </c>
    </row>
    <row r="18407" customFormat="false" ht="12.75" hidden="false" customHeight="false" outlineLevel="0" collapsed="false">
      <c r="A18407" s="210" t="s">
        <v>36315</v>
      </c>
      <c r="B18407" s="211" t="n">
        <v>1017.61</v>
      </c>
    </row>
    <row r="18408" customFormat="false" ht="12.75" hidden="false" customHeight="false" outlineLevel="0" collapsed="false">
      <c r="A18408" s="210" t="s">
        <v>36316</v>
      </c>
      <c r="B18408" s="211" t="n">
        <v>920.81</v>
      </c>
    </row>
    <row r="18409" customFormat="false" ht="12.75" hidden="false" customHeight="false" outlineLevel="0" collapsed="false">
      <c r="A18409" s="210" t="s">
        <v>36318</v>
      </c>
      <c r="B18409" s="211" t="n">
        <v>920.81</v>
      </c>
    </row>
    <row r="18410" customFormat="false" ht="12.75" hidden="false" customHeight="false" outlineLevel="0" collapsed="false">
      <c r="A18410" s="210" t="s">
        <v>36319</v>
      </c>
      <c r="B18410" s="211" t="n">
        <v>1326.64</v>
      </c>
    </row>
    <row r="18411" customFormat="false" ht="12.75" hidden="false" customHeight="false" outlineLevel="0" collapsed="false">
      <c r="A18411" s="210" t="s">
        <v>36323</v>
      </c>
      <c r="B18411" s="211" t="n">
        <v>1326.64</v>
      </c>
    </row>
    <row r="18412" customFormat="false" ht="12.75" hidden="false" customHeight="false" outlineLevel="0" collapsed="false">
      <c r="A18412" s="210" t="s">
        <v>36324</v>
      </c>
      <c r="B18412" s="211" t="n">
        <v>1056.88</v>
      </c>
    </row>
    <row r="18413" customFormat="false" ht="12.75" hidden="false" customHeight="false" outlineLevel="0" collapsed="false">
      <c r="A18413" s="210" t="s">
        <v>36328</v>
      </c>
      <c r="B18413" s="211" t="n">
        <v>1048.76</v>
      </c>
    </row>
    <row r="18414" customFormat="false" ht="12.75" hidden="false" customHeight="false" outlineLevel="0" collapsed="false">
      <c r="A18414" s="210" t="s">
        <v>36329</v>
      </c>
      <c r="B18414" s="211" t="n">
        <v>1711.31</v>
      </c>
    </row>
    <row r="18415" customFormat="false" ht="12.75" hidden="false" customHeight="false" outlineLevel="0" collapsed="false">
      <c r="A18415" s="210" t="s">
        <v>36334</v>
      </c>
      <c r="B18415" s="211" t="n">
        <v>1688.56</v>
      </c>
    </row>
    <row r="18416" customFormat="false" ht="12.75" hidden="false" customHeight="false" outlineLevel="0" collapsed="false">
      <c r="A18416" s="210" t="s">
        <v>36335</v>
      </c>
      <c r="B18416" s="211" t="n">
        <v>809.25</v>
      </c>
    </row>
    <row r="18417" customFormat="false" ht="12.75" hidden="false" customHeight="false" outlineLevel="0" collapsed="false">
      <c r="A18417" s="210" t="s">
        <v>36338</v>
      </c>
      <c r="B18417" s="211" t="n">
        <v>806.54</v>
      </c>
    </row>
    <row r="18418" customFormat="false" ht="12.75" hidden="false" customHeight="false" outlineLevel="0" collapsed="false">
      <c r="A18418" s="210" t="s">
        <v>36339</v>
      </c>
      <c r="B18418" s="211" t="n">
        <v>306.74</v>
      </c>
    </row>
    <row r="18419" customFormat="false" ht="12.75" hidden="false" customHeight="false" outlineLevel="0" collapsed="false">
      <c r="A18419" s="210" t="s">
        <v>290</v>
      </c>
      <c r="B18419" s="211" t="n">
        <v>301.32</v>
      </c>
    </row>
    <row r="18420" customFormat="false" ht="12.75" hidden="false" customHeight="false" outlineLevel="0" collapsed="false">
      <c r="A18420" s="210" t="s">
        <v>36344</v>
      </c>
      <c r="B18420" s="211" t="n">
        <v>110.02</v>
      </c>
    </row>
    <row r="18421" customFormat="false" ht="12.75" hidden="false" customHeight="false" outlineLevel="0" collapsed="false">
      <c r="A18421" s="210" t="s">
        <v>36348</v>
      </c>
      <c r="B18421" s="211" t="n">
        <v>104.6</v>
      </c>
    </row>
    <row r="18422" customFormat="false" ht="12.75" hidden="false" customHeight="false" outlineLevel="0" collapsed="false">
      <c r="A18422" s="210" t="s">
        <v>36349</v>
      </c>
      <c r="B18422" s="211" t="n">
        <v>133.29</v>
      </c>
    </row>
    <row r="18423" customFormat="false" ht="12.75" hidden="false" customHeight="false" outlineLevel="0" collapsed="false">
      <c r="A18423" s="210" t="s">
        <v>36351</v>
      </c>
      <c r="B18423" s="211" t="n">
        <v>127.87</v>
      </c>
    </row>
    <row r="18424" customFormat="false" ht="12.75" hidden="false" customHeight="false" outlineLevel="0" collapsed="false">
      <c r="A18424" s="210" t="s">
        <v>36352</v>
      </c>
      <c r="B18424" s="211" t="n">
        <v>122.89</v>
      </c>
    </row>
    <row r="18425" customFormat="false" ht="12.75" hidden="false" customHeight="false" outlineLevel="0" collapsed="false">
      <c r="A18425" s="210" t="s">
        <v>36355</v>
      </c>
      <c r="B18425" s="211" t="n">
        <v>117.47</v>
      </c>
    </row>
    <row r="18426" customFormat="false" ht="12.75" hidden="false" customHeight="false" outlineLevel="0" collapsed="false">
      <c r="A18426" s="210" t="s">
        <v>36356</v>
      </c>
      <c r="B18426" s="211" t="n">
        <v>131.23</v>
      </c>
    </row>
    <row r="18427" customFormat="false" ht="12.75" hidden="false" customHeight="false" outlineLevel="0" collapsed="false">
      <c r="A18427" s="210" t="s">
        <v>36358</v>
      </c>
      <c r="B18427" s="211" t="n">
        <v>125.81</v>
      </c>
    </row>
    <row r="18428" customFormat="false" ht="12.75" hidden="false" customHeight="false" outlineLevel="0" collapsed="false">
      <c r="A18428" s="210" t="s">
        <v>36359</v>
      </c>
      <c r="B18428" s="211" t="n">
        <v>249</v>
      </c>
    </row>
    <row r="18429" customFormat="false" ht="12.75" hidden="false" customHeight="false" outlineLevel="0" collapsed="false">
      <c r="A18429" s="210" t="s">
        <v>36364</v>
      </c>
      <c r="B18429" s="211" t="n">
        <v>243.58</v>
      </c>
    </row>
    <row r="18430" customFormat="false" ht="12.75" hidden="false" customHeight="false" outlineLevel="0" collapsed="false">
      <c r="A18430" s="210" t="s">
        <v>36365</v>
      </c>
      <c r="B18430" s="211" t="n">
        <v>260.3</v>
      </c>
    </row>
    <row r="18431" customFormat="false" ht="12.75" hidden="false" customHeight="false" outlineLevel="0" collapsed="false">
      <c r="A18431" s="210" t="s">
        <v>36367</v>
      </c>
      <c r="B18431" s="211" t="n">
        <v>254.88</v>
      </c>
    </row>
    <row r="18432" customFormat="false" ht="12.75" hidden="false" customHeight="false" outlineLevel="0" collapsed="false">
      <c r="A18432" s="210" t="s">
        <v>36368</v>
      </c>
      <c r="B18432" s="211" t="n">
        <v>347.59</v>
      </c>
    </row>
    <row r="18433" customFormat="false" ht="12.75" hidden="false" customHeight="false" outlineLevel="0" collapsed="false">
      <c r="A18433" s="210" t="s">
        <v>36373</v>
      </c>
      <c r="B18433" s="211" t="n">
        <v>342.17</v>
      </c>
    </row>
    <row r="18434" customFormat="false" ht="12.75" hidden="false" customHeight="false" outlineLevel="0" collapsed="false">
      <c r="A18434" s="210" t="s">
        <v>36374</v>
      </c>
      <c r="B18434" s="211" t="n">
        <v>85.99</v>
      </c>
    </row>
    <row r="18435" customFormat="false" ht="12.75" hidden="false" customHeight="false" outlineLevel="0" collapsed="false">
      <c r="A18435" s="210" t="s">
        <v>36380</v>
      </c>
      <c r="B18435" s="211" t="n">
        <v>83.17</v>
      </c>
    </row>
    <row r="18436" customFormat="false" ht="12.75" hidden="false" customHeight="false" outlineLevel="0" collapsed="false">
      <c r="A18436" s="210" t="s">
        <v>36381</v>
      </c>
      <c r="B18436" s="211" t="n">
        <v>279.88</v>
      </c>
    </row>
    <row r="18437" customFormat="false" ht="12.75" hidden="false" customHeight="false" outlineLevel="0" collapsed="false">
      <c r="A18437" s="210" t="s">
        <v>36386</v>
      </c>
      <c r="B18437" s="211" t="n">
        <v>274.46</v>
      </c>
    </row>
    <row r="18438" customFormat="false" ht="12.75" hidden="false" customHeight="false" outlineLevel="0" collapsed="false">
      <c r="A18438" s="210" t="s">
        <v>36387</v>
      </c>
      <c r="B18438" s="211" t="n">
        <v>220.59</v>
      </c>
    </row>
    <row r="18439" customFormat="false" ht="12.75" hidden="false" customHeight="false" outlineLevel="0" collapsed="false">
      <c r="A18439" s="210" t="s">
        <v>288</v>
      </c>
      <c r="B18439" s="211" t="n">
        <v>215.17</v>
      </c>
    </row>
    <row r="18440" customFormat="false" ht="12.75" hidden="false" customHeight="false" outlineLevel="0" collapsed="false">
      <c r="A18440" s="210" t="s">
        <v>36392</v>
      </c>
      <c r="B18440" s="211" t="n">
        <v>543.94</v>
      </c>
    </row>
    <row r="18441" customFormat="false" ht="12.75" hidden="false" customHeight="false" outlineLevel="0" collapsed="false">
      <c r="A18441" s="210" t="s">
        <v>36397</v>
      </c>
      <c r="B18441" s="211" t="n">
        <v>538.52</v>
      </c>
    </row>
    <row r="18442" customFormat="false" ht="12.75" hidden="false" customHeight="false" outlineLevel="0" collapsed="false">
      <c r="A18442" s="210" t="s">
        <v>36398</v>
      </c>
      <c r="B18442" s="211" t="n">
        <v>113.3</v>
      </c>
    </row>
    <row r="18443" customFormat="false" ht="12.75" hidden="false" customHeight="false" outlineLevel="0" collapsed="false">
      <c r="A18443" s="210" t="s">
        <v>36402</v>
      </c>
      <c r="B18443" s="211" t="n">
        <v>113.3</v>
      </c>
    </row>
    <row r="18444" customFormat="false" ht="12.75" hidden="false" customHeight="false" outlineLevel="0" collapsed="false">
      <c r="A18444" s="210" t="s">
        <v>36403</v>
      </c>
      <c r="B18444" s="211" t="n">
        <v>186</v>
      </c>
    </row>
    <row r="18445" customFormat="false" ht="12.75" hidden="false" customHeight="false" outlineLevel="0" collapsed="false">
      <c r="A18445" s="210" t="s">
        <v>36406</v>
      </c>
      <c r="B18445" s="211" t="n">
        <v>186</v>
      </c>
    </row>
    <row r="18446" customFormat="false" ht="12.75" hidden="false" customHeight="false" outlineLevel="0" collapsed="false">
      <c r="A18446" s="210" t="s">
        <v>36407</v>
      </c>
      <c r="B18446" s="211" t="n">
        <v>322.12</v>
      </c>
    </row>
    <row r="18447" customFormat="false" ht="12.75" hidden="false" customHeight="false" outlineLevel="0" collapsed="false">
      <c r="A18447" s="210" t="s">
        <v>36410</v>
      </c>
      <c r="B18447" s="211" t="n">
        <v>322.12</v>
      </c>
    </row>
    <row r="18448" customFormat="false" ht="12.75" hidden="false" customHeight="false" outlineLevel="0" collapsed="false">
      <c r="A18448" s="210" t="s">
        <v>36411</v>
      </c>
      <c r="B18448" s="211" t="n">
        <v>1695.9</v>
      </c>
    </row>
    <row r="18449" customFormat="false" ht="12.75" hidden="false" customHeight="false" outlineLevel="0" collapsed="false">
      <c r="A18449" s="210" t="s">
        <v>36418</v>
      </c>
      <c r="B18449" s="211" t="n">
        <v>1695.9</v>
      </c>
    </row>
    <row r="18450" customFormat="false" ht="12.75" hidden="false" customHeight="false" outlineLevel="0" collapsed="false">
      <c r="A18450" s="210" t="s">
        <v>36419</v>
      </c>
      <c r="B18450" s="211" t="n">
        <v>10815</v>
      </c>
    </row>
    <row r="18451" customFormat="false" ht="12.75" hidden="false" customHeight="false" outlineLevel="0" collapsed="false">
      <c r="A18451" s="210" t="s">
        <v>36426</v>
      </c>
      <c r="B18451" s="211" t="n">
        <v>10815</v>
      </c>
    </row>
    <row r="18452" customFormat="false" ht="12.75" hidden="false" customHeight="false" outlineLevel="0" collapsed="false">
      <c r="A18452" s="210" t="s">
        <v>36427</v>
      </c>
      <c r="B18452" s="211" t="n">
        <v>212.68</v>
      </c>
    </row>
    <row r="18453" customFormat="false" ht="12.75" hidden="false" customHeight="false" outlineLevel="0" collapsed="false">
      <c r="A18453" s="210" t="s">
        <v>36433</v>
      </c>
      <c r="B18453" s="211" t="n">
        <v>211.92</v>
      </c>
    </row>
    <row r="18454" customFormat="false" ht="12.75" hidden="false" customHeight="false" outlineLevel="0" collapsed="false">
      <c r="A18454" s="210" t="s">
        <v>36434</v>
      </c>
      <c r="B18454" s="211" t="n">
        <v>1173.09</v>
      </c>
    </row>
    <row r="18455" customFormat="false" ht="12.75" hidden="false" customHeight="false" outlineLevel="0" collapsed="false">
      <c r="A18455" s="210" t="s">
        <v>36437</v>
      </c>
      <c r="B18455" s="211" t="n">
        <v>1173.09</v>
      </c>
    </row>
    <row r="18456" customFormat="false" ht="12.75" hidden="false" customHeight="false" outlineLevel="0" collapsed="false">
      <c r="A18456" s="210" t="s">
        <v>36438</v>
      </c>
      <c r="B18456" s="211" t="n">
        <v>1756.64</v>
      </c>
    </row>
    <row r="18457" customFormat="false" ht="12.75" hidden="false" customHeight="false" outlineLevel="0" collapsed="false">
      <c r="A18457" s="210" t="s">
        <v>36440</v>
      </c>
      <c r="B18457" s="211" t="n">
        <v>1756.64</v>
      </c>
    </row>
    <row r="18458" customFormat="false" ht="12.75" hidden="false" customHeight="false" outlineLevel="0" collapsed="false">
      <c r="A18458" s="210" t="s">
        <v>36441</v>
      </c>
      <c r="B18458" s="211" t="n">
        <v>2398.48</v>
      </c>
    </row>
    <row r="18459" customFormat="false" ht="12.75" hidden="false" customHeight="false" outlineLevel="0" collapsed="false">
      <c r="A18459" s="210" t="s">
        <v>36443</v>
      </c>
      <c r="B18459" s="211" t="n">
        <v>2398.48</v>
      </c>
    </row>
    <row r="18460" customFormat="false" ht="12.75" hidden="false" customHeight="false" outlineLevel="0" collapsed="false">
      <c r="A18460" s="210" t="s">
        <v>36444</v>
      </c>
      <c r="B18460" s="211" t="n">
        <v>6328.94</v>
      </c>
    </row>
    <row r="18461" customFormat="false" ht="12.75" hidden="false" customHeight="false" outlineLevel="0" collapsed="false">
      <c r="A18461" s="210" t="s">
        <v>36448</v>
      </c>
      <c r="B18461" s="211" t="n">
        <v>6328.94</v>
      </c>
    </row>
    <row r="18462" customFormat="false" ht="12.75" hidden="false" customHeight="false" outlineLevel="0" collapsed="false">
      <c r="A18462" s="210" t="s">
        <v>36449</v>
      </c>
      <c r="B18462" s="211" t="n">
        <v>644.13</v>
      </c>
    </row>
    <row r="18463" customFormat="false" ht="12.75" hidden="false" customHeight="false" outlineLevel="0" collapsed="false">
      <c r="A18463" s="210" t="s">
        <v>36454</v>
      </c>
      <c r="B18463" s="211" t="n">
        <v>641.98</v>
      </c>
    </row>
    <row r="18464" customFormat="false" ht="12.75" hidden="false" customHeight="false" outlineLevel="0" collapsed="false">
      <c r="A18464" s="210" t="s">
        <v>36455</v>
      </c>
      <c r="B18464" s="211" t="n">
        <v>761.13</v>
      </c>
    </row>
    <row r="18465" customFormat="false" ht="12.75" hidden="false" customHeight="false" outlineLevel="0" collapsed="false">
      <c r="A18465" s="210" t="s">
        <v>36458</v>
      </c>
      <c r="B18465" s="211" t="n">
        <v>758.98</v>
      </c>
    </row>
    <row r="18466" customFormat="false" ht="12.75" hidden="false" customHeight="false" outlineLevel="0" collapsed="false">
      <c r="A18466" s="210" t="s">
        <v>36459</v>
      </c>
      <c r="B18466" s="211" t="n">
        <v>414.79</v>
      </c>
    </row>
    <row r="18467" customFormat="false" ht="12.75" hidden="false" customHeight="false" outlineLevel="0" collapsed="false">
      <c r="A18467" s="210" t="s">
        <v>36461</v>
      </c>
      <c r="B18467" s="211" t="n">
        <v>414.79</v>
      </c>
    </row>
    <row r="18468" customFormat="false" ht="12.75" hidden="false" customHeight="false" outlineLevel="0" collapsed="false">
      <c r="A18468" s="210" t="s">
        <v>36462</v>
      </c>
      <c r="B18468" s="211" t="n">
        <v>1630.18</v>
      </c>
    </row>
    <row r="18469" customFormat="false" ht="12.75" hidden="false" customHeight="false" outlineLevel="0" collapsed="false">
      <c r="A18469" s="210" t="s">
        <v>36467</v>
      </c>
      <c r="B18469" s="211" t="n">
        <v>1630.18</v>
      </c>
    </row>
    <row r="18470" customFormat="false" ht="12.75" hidden="false" customHeight="false" outlineLevel="0" collapsed="false">
      <c r="A18470" s="210" t="s">
        <v>36468</v>
      </c>
      <c r="B18470" s="211" t="n">
        <v>857.47</v>
      </c>
    </row>
    <row r="18471" customFormat="false" ht="12.75" hidden="false" customHeight="false" outlineLevel="0" collapsed="false">
      <c r="A18471" s="210" t="s">
        <v>36470</v>
      </c>
      <c r="B18471" s="211" t="n">
        <v>857.47</v>
      </c>
    </row>
    <row r="18472" customFormat="false" ht="12.75" hidden="false" customHeight="false" outlineLevel="0" collapsed="false">
      <c r="A18472" s="210" t="s">
        <v>36471</v>
      </c>
      <c r="B18472" s="211" t="n">
        <v>919.31</v>
      </c>
    </row>
    <row r="18473" customFormat="false" ht="12.75" hidden="false" customHeight="false" outlineLevel="0" collapsed="false">
      <c r="A18473" s="210" t="s">
        <v>36473</v>
      </c>
      <c r="B18473" s="211" t="n">
        <v>919.31</v>
      </c>
    </row>
    <row r="18474" customFormat="false" ht="12.75" hidden="false" customHeight="false" outlineLevel="0" collapsed="false">
      <c r="A18474" s="210" t="s">
        <v>36474</v>
      </c>
      <c r="B18474" s="211" t="n">
        <v>1865</v>
      </c>
    </row>
    <row r="18475" customFormat="false" ht="12.75" hidden="false" customHeight="false" outlineLevel="0" collapsed="false">
      <c r="A18475" s="210" t="s">
        <v>36478</v>
      </c>
      <c r="B18475" s="211" t="n">
        <v>1865</v>
      </c>
    </row>
    <row r="18476" customFormat="false" ht="12.75" hidden="false" customHeight="false" outlineLevel="0" collapsed="false">
      <c r="A18476" s="210" t="s">
        <v>36479</v>
      </c>
      <c r="B18476" s="211" t="n">
        <v>87.45</v>
      </c>
    </row>
    <row r="18477" customFormat="false" ht="12.75" hidden="false" customHeight="false" outlineLevel="0" collapsed="false">
      <c r="A18477" s="210" t="s">
        <v>36481</v>
      </c>
      <c r="B18477" s="211" t="n">
        <v>87.45</v>
      </c>
    </row>
    <row r="18478" customFormat="false" ht="12.75" hidden="false" customHeight="false" outlineLevel="0" collapsed="false">
      <c r="A18478" s="210" t="s">
        <v>36482</v>
      </c>
      <c r="B18478" s="211" t="n">
        <v>25.63</v>
      </c>
    </row>
    <row r="18479" customFormat="false" ht="12.75" hidden="false" customHeight="false" outlineLevel="0" collapsed="false">
      <c r="A18479" s="210" t="s">
        <v>36484</v>
      </c>
      <c r="B18479" s="211" t="n">
        <v>25.63</v>
      </c>
    </row>
    <row r="18480" customFormat="false" ht="12.75" hidden="false" customHeight="false" outlineLevel="0" collapsed="false">
      <c r="A18480" s="210" t="s">
        <v>36485</v>
      </c>
      <c r="B18480" s="211" t="n">
        <v>615.54</v>
      </c>
    </row>
    <row r="18481" customFormat="false" ht="12.75" hidden="false" customHeight="false" outlineLevel="0" collapsed="false">
      <c r="A18481" s="210" t="s">
        <v>36487</v>
      </c>
      <c r="B18481" s="211" t="n">
        <v>615.54</v>
      </c>
    </row>
    <row r="18482" customFormat="false" ht="12.75" hidden="false" customHeight="false" outlineLevel="0" collapsed="false">
      <c r="A18482" s="210" t="s">
        <v>36488</v>
      </c>
      <c r="B18482" s="211" t="n">
        <v>198.97</v>
      </c>
    </row>
    <row r="18483" customFormat="false" ht="12.75" hidden="false" customHeight="false" outlineLevel="0" collapsed="false">
      <c r="A18483" s="210" t="s">
        <v>36494</v>
      </c>
      <c r="B18483" s="211" t="n">
        <v>198.97</v>
      </c>
    </row>
    <row r="18484" customFormat="false" ht="12.75" hidden="false" customHeight="false" outlineLevel="0" collapsed="false">
      <c r="A18484" s="210" t="s">
        <v>36495</v>
      </c>
      <c r="B18484" s="211" t="n">
        <v>225</v>
      </c>
    </row>
    <row r="18485" customFormat="false" ht="12.75" hidden="false" customHeight="false" outlineLevel="0" collapsed="false">
      <c r="A18485" s="210" t="s">
        <v>36498</v>
      </c>
      <c r="B18485" s="211" t="n">
        <v>225</v>
      </c>
    </row>
    <row r="18486" customFormat="false" ht="12.75" hidden="false" customHeight="false" outlineLevel="0" collapsed="false">
      <c r="A18486" s="210" t="s">
        <v>36499</v>
      </c>
      <c r="B18486" s="211" t="n">
        <v>380</v>
      </c>
    </row>
    <row r="18487" customFormat="false" ht="12.75" hidden="false" customHeight="false" outlineLevel="0" collapsed="false">
      <c r="A18487" s="210" t="s">
        <v>36503</v>
      </c>
      <c r="B18487" s="211" t="n">
        <v>380</v>
      </c>
    </row>
    <row r="18488" customFormat="false" ht="12.75" hidden="false" customHeight="false" outlineLevel="0" collapsed="false">
      <c r="A18488" s="210" t="s">
        <v>36504</v>
      </c>
      <c r="B18488" s="211" t="n">
        <v>678.33</v>
      </c>
    </row>
    <row r="18489" customFormat="false" ht="12.75" hidden="false" customHeight="false" outlineLevel="0" collapsed="false">
      <c r="A18489" s="210" t="s">
        <v>36506</v>
      </c>
      <c r="B18489" s="211" t="n">
        <v>678.33</v>
      </c>
    </row>
    <row r="18490" customFormat="false" ht="12.75" hidden="false" customHeight="false" outlineLevel="0" collapsed="false">
      <c r="A18490" s="210" t="s">
        <v>36507</v>
      </c>
      <c r="B18490" s="211" t="n">
        <v>1019.58</v>
      </c>
    </row>
    <row r="18491" customFormat="false" ht="12.75" hidden="false" customHeight="false" outlineLevel="0" collapsed="false">
      <c r="A18491" s="210" t="s">
        <v>36509</v>
      </c>
      <c r="B18491" s="211" t="n">
        <v>1019.58</v>
      </c>
    </row>
    <row r="18492" customFormat="false" ht="12.75" hidden="false" customHeight="false" outlineLevel="0" collapsed="false">
      <c r="A18492" s="210" t="s">
        <v>36510</v>
      </c>
      <c r="B18492" s="211" t="n">
        <v>1757.59</v>
      </c>
    </row>
    <row r="18493" customFormat="false" ht="12.75" hidden="false" customHeight="false" outlineLevel="0" collapsed="false">
      <c r="A18493" s="210" t="s">
        <v>36512</v>
      </c>
      <c r="B18493" s="211" t="n">
        <v>1757.59</v>
      </c>
    </row>
    <row r="18494" customFormat="false" ht="12.75" hidden="false" customHeight="false" outlineLevel="0" collapsed="false">
      <c r="A18494" s="210" t="s">
        <v>36513</v>
      </c>
      <c r="B18494" s="211" t="n">
        <v>2000</v>
      </c>
    </row>
    <row r="18495" customFormat="false" ht="12.75" hidden="false" customHeight="false" outlineLevel="0" collapsed="false">
      <c r="A18495" s="210" t="s">
        <v>36515</v>
      </c>
      <c r="B18495" s="211" t="n">
        <v>2000</v>
      </c>
    </row>
    <row r="18496" customFormat="false" ht="12.75" hidden="false" customHeight="false" outlineLevel="0" collapsed="false">
      <c r="A18496" s="210" t="s">
        <v>36516</v>
      </c>
      <c r="B18496" s="211" t="n">
        <v>2317.49</v>
      </c>
    </row>
    <row r="18497" customFormat="false" ht="12.75" hidden="false" customHeight="false" outlineLevel="0" collapsed="false">
      <c r="A18497" s="210" t="s">
        <v>36518</v>
      </c>
      <c r="B18497" s="211" t="n">
        <v>2317.49</v>
      </c>
    </row>
    <row r="18498" customFormat="false" ht="12.75" hidden="false" customHeight="false" outlineLevel="0" collapsed="false">
      <c r="A18498" s="210" t="s">
        <v>44997</v>
      </c>
      <c r="B18498" s="211" t="n">
        <v>3492.63</v>
      </c>
    </row>
    <row r="18499" customFormat="false" ht="12.75" hidden="false" customHeight="false" outlineLevel="0" collapsed="false">
      <c r="A18499" s="210" t="s">
        <v>44998</v>
      </c>
      <c r="B18499" s="211" t="n">
        <v>3492.63</v>
      </c>
    </row>
    <row r="18500" customFormat="false" ht="12.75" hidden="false" customHeight="false" outlineLevel="0" collapsed="false">
      <c r="A18500" s="210" t="s">
        <v>36519</v>
      </c>
      <c r="B18500" s="211" t="n">
        <v>2243.47</v>
      </c>
    </row>
    <row r="18501" customFormat="false" ht="12.75" hidden="false" customHeight="false" outlineLevel="0" collapsed="false">
      <c r="A18501" s="210" t="s">
        <v>36526</v>
      </c>
      <c r="B18501" s="211" t="n">
        <v>2243.47</v>
      </c>
    </row>
    <row r="18502" customFormat="false" ht="12.75" hidden="false" customHeight="false" outlineLevel="0" collapsed="false">
      <c r="A18502" s="210" t="s">
        <v>36527</v>
      </c>
      <c r="B18502" s="211" t="n">
        <v>6622.22</v>
      </c>
    </row>
    <row r="18503" customFormat="false" ht="12.75" hidden="false" customHeight="false" outlineLevel="0" collapsed="false">
      <c r="A18503" s="210" t="s">
        <v>36534</v>
      </c>
      <c r="B18503" s="211" t="n">
        <v>6622.22</v>
      </c>
    </row>
    <row r="18504" customFormat="false" ht="12.75" hidden="false" customHeight="false" outlineLevel="0" collapsed="false">
      <c r="A18504" s="210" t="s">
        <v>36535</v>
      </c>
      <c r="B18504" s="211" t="n">
        <v>13168.21</v>
      </c>
    </row>
    <row r="18505" customFormat="false" ht="12.75" hidden="false" customHeight="false" outlineLevel="0" collapsed="false">
      <c r="A18505" s="210" t="s">
        <v>36540</v>
      </c>
      <c r="B18505" s="211" t="n">
        <v>13168.21</v>
      </c>
    </row>
    <row r="18506" customFormat="false" ht="12.75" hidden="false" customHeight="false" outlineLevel="0" collapsed="false">
      <c r="A18506" s="210" t="s">
        <v>36541</v>
      </c>
      <c r="B18506" s="211" t="n">
        <v>30019.35</v>
      </c>
    </row>
    <row r="18507" customFormat="false" ht="12.75" hidden="false" customHeight="false" outlineLevel="0" collapsed="false">
      <c r="A18507" s="210" t="s">
        <v>36545</v>
      </c>
      <c r="B18507" s="211" t="n">
        <v>30019.35</v>
      </c>
    </row>
    <row r="18508" customFormat="false" ht="12.75" hidden="false" customHeight="false" outlineLevel="0" collapsed="false">
      <c r="A18508" s="210" t="s">
        <v>36546</v>
      </c>
      <c r="B18508" s="211" t="n">
        <v>92481.54</v>
      </c>
    </row>
    <row r="18509" customFormat="false" ht="12.75" hidden="false" customHeight="false" outlineLevel="0" collapsed="false">
      <c r="A18509" s="210" t="s">
        <v>36553</v>
      </c>
      <c r="B18509" s="211" t="n">
        <v>90949.27</v>
      </c>
    </row>
    <row r="18510" customFormat="false" ht="12.75" hidden="false" customHeight="false" outlineLevel="0" collapsed="false">
      <c r="A18510" s="210" t="s">
        <v>36554</v>
      </c>
      <c r="B18510" s="211" t="n">
        <v>140248.87</v>
      </c>
    </row>
    <row r="18511" customFormat="false" ht="12.75" hidden="false" customHeight="false" outlineLevel="0" collapsed="false">
      <c r="A18511" s="210" t="s">
        <v>36561</v>
      </c>
      <c r="B18511" s="211" t="n">
        <v>138716.6</v>
      </c>
    </row>
    <row r="18512" customFormat="false" ht="12.75" hidden="false" customHeight="false" outlineLevel="0" collapsed="false">
      <c r="A18512" s="210" t="s">
        <v>36562</v>
      </c>
      <c r="B18512" s="211" t="n">
        <v>442.66</v>
      </c>
    </row>
    <row r="18513" customFormat="false" ht="12.75" hidden="false" customHeight="false" outlineLevel="0" collapsed="false">
      <c r="A18513" s="210" t="s">
        <v>36568</v>
      </c>
      <c r="B18513" s="211" t="n">
        <v>414.08</v>
      </c>
    </row>
    <row r="18514" customFormat="false" ht="12.75" hidden="false" customHeight="false" outlineLevel="0" collapsed="false">
      <c r="A18514" s="210" t="s">
        <v>36569</v>
      </c>
      <c r="B18514" s="211" t="n">
        <v>529.82</v>
      </c>
    </row>
    <row r="18515" customFormat="false" ht="12.75" hidden="false" customHeight="false" outlineLevel="0" collapsed="false">
      <c r="A18515" s="210" t="s">
        <v>36573</v>
      </c>
      <c r="B18515" s="211" t="n">
        <v>499.58</v>
      </c>
    </row>
    <row r="18516" customFormat="false" ht="12.75" hidden="false" customHeight="false" outlineLevel="0" collapsed="false">
      <c r="A18516" s="210" t="s">
        <v>36574</v>
      </c>
      <c r="B18516" s="211" t="n">
        <v>11410.76</v>
      </c>
    </row>
    <row r="18517" customFormat="false" ht="12.75" hidden="false" customHeight="false" outlineLevel="0" collapsed="false">
      <c r="A18517" s="210" t="s">
        <v>36580</v>
      </c>
      <c r="B18517" s="211" t="n">
        <v>10541.19</v>
      </c>
    </row>
    <row r="18518" customFormat="false" ht="12.75" hidden="false" customHeight="false" outlineLevel="0" collapsed="false">
      <c r="A18518" s="210" t="s">
        <v>36581</v>
      </c>
      <c r="B18518" s="211" t="n">
        <v>263.8</v>
      </c>
    </row>
    <row r="18519" customFormat="false" ht="12.75" hidden="false" customHeight="false" outlineLevel="0" collapsed="false">
      <c r="A18519" s="210" t="s">
        <v>36584</v>
      </c>
      <c r="B18519" s="211" t="n">
        <v>246.84</v>
      </c>
    </row>
    <row r="18520" customFormat="false" ht="12.75" hidden="false" customHeight="false" outlineLevel="0" collapsed="false">
      <c r="A18520" s="210" t="s">
        <v>36585</v>
      </c>
      <c r="B18520" s="211" t="n">
        <v>385.23</v>
      </c>
    </row>
    <row r="18521" customFormat="false" ht="12.75" hidden="false" customHeight="false" outlineLevel="0" collapsed="false">
      <c r="A18521" s="210" t="s">
        <v>36591</v>
      </c>
      <c r="B18521" s="211" t="n">
        <v>361.08</v>
      </c>
    </row>
    <row r="18522" customFormat="false" ht="12.75" hidden="false" customHeight="false" outlineLevel="0" collapsed="false">
      <c r="A18522" s="210" t="s">
        <v>36592</v>
      </c>
      <c r="B18522" s="211" t="n">
        <v>852.1</v>
      </c>
    </row>
    <row r="18523" customFormat="false" ht="12.75" hidden="false" customHeight="false" outlineLevel="0" collapsed="false">
      <c r="A18523" s="210" t="s">
        <v>36599</v>
      </c>
      <c r="B18523" s="211" t="n">
        <v>795.33</v>
      </c>
    </row>
    <row r="18524" customFormat="false" ht="12.75" hidden="false" customHeight="false" outlineLevel="0" collapsed="false">
      <c r="A18524" s="210" t="s">
        <v>36600</v>
      </c>
      <c r="B18524" s="211" t="n">
        <v>862.97</v>
      </c>
    </row>
    <row r="18525" customFormat="false" ht="12.75" hidden="false" customHeight="false" outlineLevel="0" collapsed="false">
      <c r="A18525" s="210" t="s">
        <v>36607</v>
      </c>
      <c r="B18525" s="211" t="n">
        <v>798.97</v>
      </c>
    </row>
    <row r="18526" customFormat="false" ht="12.75" hidden="false" customHeight="false" outlineLevel="0" collapsed="false">
      <c r="A18526" s="210" t="s">
        <v>36608</v>
      </c>
      <c r="B18526" s="211" t="n">
        <v>435.15</v>
      </c>
    </row>
    <row r="18527" customFormat="false" ht="12.75" hidden="false" customHeight="false" outlineLevel="0" collapsed="false">
      <c r="A18527" s="210" t="s">
        <v>36615</v>
      </c>
      <c r="B18527" s="211" t="n">
        <v>412.23</v>
      </c>
    </row>
    <row r="18528" customFormat="false" ht="12.75" hidden="false" customHeight="false" outlineLevel="0" collapsed="false">
      <c r="A18528" s="210" t="s">
        <v>36616</v>
      </c>
      <c r="B18528" s="211" t="n">
        <v>430.79</v>
      </c>
    </row>
    <row r="18529" customFormat="false" ht="12.75" hidden="false" customHeight="false" outlineLevel="0" collapsed="false">
      <c r="A18529" s="210" t="s">
        <v>36620</v>
      </c>
      <c r="B18529" s="211" t="n">
        <v>408.32</v>
      </c>
    </row>
    <row r="18530" customFormat="false" ht="12.75" hidden="false" customHeight="false" outlineLevel="0" collapsed="false">
      <c r="A18530" s="210" t="s">
        <v>36621</v>
      </c>
      <c r="B18530" s="211" t="n">
        <v>206.23</v>
      </c>
    </row>
    <row r="18531" customFormat="false" ht="12.75" hidden="false" customHeight="false" outlineLevel="0" collapsed="false">
      <c r="A18531" s="210" t="s">
        <v>36626</v>
      </c>
      <c r="B18531" s="211" t="n">
        <v>192.1</v>
      </c>
    </row>
    <row r="18532" customFormat="false" ht="12.75" hidden="false" customHeight="false" outlineLevel="0" collapsed="false">
      <c r="A18532" s="210" t="s">
        <v>36627</v>
      </c>
      <c r="B18532" s="211" t="n">
        <v>357.34</v>
      </c>
    </row>
    <row r="18533" customFormat="false" ht="12.75" hidden="false" customHeight="false" outlineLevel="0" collapsed="false">
      <c r="A18533" s="210" t="s">
        <v>36632</v>
      </c>
      <c r="B18533" s="211" t="n">
        <v>335.6</v>
      </c>
    </row>
    <row r="18534" customFormat="false" ht="12.75" hidden="false" customHeight="false" outlineLevel="0" collapsed="false">
      <c r="A18534" s="210" t="s">
        <v>36633</v>
      </c>
      <c r="B18534" s="211" t="n">
        <v>1218.83</v>
      </c>
    </row>
    <row r="18535" customFormat="false" ht="12.75" hidden="false" customHeight="false" outlineLevel="0" collapsed="false">
      <c r="A18535" s="210" t="s">
        <v>36637</v>
      </c>
      <c r="B18535" s="211" t="n">
        <v>1136.67</v>
      </c>
    </row>
    <row r="18536" customFormat="false" ht="12.75" hidden="false" customHeight="false" outlineLevel="0" collapsed="false">
      <c r="A18536" s="210" t="s">
        <v>36638</v>
      </c>
      <c r="B18536" s="211" t="n">
        <v>1046.24</v>
      </c>
    </row>
    <row r="18537" customFormat="false" ht="12.75" hidden="false" customHeight="false" outlineLevel="0" collapsed="false">
      <c r="A18537" s="210" t="s">
        <v>36643</v>
      </c>
      <c r="B18537" s="211" t="n">
        <v>973.94</v>
      </c>
    </row>
    <row r="18538" customFormat="false" ht="12.75" hidden="false" customHeight="false" outlineLevel="0" collapsed="false">
      <c r="A18538" s="210" t="s">
        <v>36644</v>
      </c>
      <c r="B18538" s="211" t="n">
        <v>621.81</v>
      </c>
    </row>
    <row r="18539" customFormat="false" ht="12.75" hidden="false" customHeight="false" outlineLevel="0" collapsed="false">
      <c r="A18539" s="210" t="s">
        <v>36651</v>
      </c>
      <c r="B18539" s="211" t="n">
        <v>571.16</v>
      </c>
    </row>
    <row r="18540" customFormat="false" ht="12.75" hidden="false" customHeight="false" outlineLevel="0" collapsed="false">
      <c r="A18540" s="210" t="s">
        <v>36652</v>
      </c>
      <c r="B18540" s="211" t="n">
        <v>5386.49</v>
      </c>
    </row>
    <row r="18541" customFormat="false" ht="12.75" hidden="false" customHeight="false" outlineLevel="0" collapsed="false">
      <c r="A18541" s="210" t="s">
        <v>36659</v>
      </c>
      <c r="B18541" s="211" t="n">
        <v>5008.36</v>
      </c>
    </row>
    <row r="18542" customFormat="false" ht="12.75" hidden="false" customHeight="false" outlineLevel="0" collapsed="false">
      <c r="A18542" s="210" t="s">
        <v>36660</v>
      </c>
      <c r="B18542" s="211" t="n">
        <v>874.47</v>
      </c>
    </row>
    <row r="18543" customFormat="false" ht="12.75" hidden="false" customHeight="false" outlineLevel="0" collapsed="false">
      <c r="A18543" s="210" t="s">
        <v>36664</v>
      </c>
      <c r="B18543" s="211" t="n">
        <v>874.47</v>
      </c>
    </row>
    <row r="18544" customFormat="false" ht="12.75" hidden="false" customHeight="false" outlineLevel="0" collapsed="false">
      <c r="A18544" s="210" t="s">
        <v>36665</v>
      </c>
      <c r="B18544" s="211" t="n">
        <v>753.34</v>
      </c>
    </row>
    <row r="18545" customFormat="false" ht="12.75" hidden="false" customHeight="false" outlineLevel="0" collapsed="false">
      <c r="A18545" s="210" t="s">
        <v>36669</v>
      </c>
      <c r="B18545" s="211" t="n">
        <v>753.34</v>
      </c>
    </row>
    <row r="18546" customFormat="false" ht="12.75" hidden="false" customHeight="false" outlineLevel="0" collapsed="false">
      <c r="A18546" s="210" t="s">
        <v>36670</v>
      </c>
      <c r="B18546" s="211" t="n">
        <v>2687.37</v>
      </c>
    </row>
    <row r="18547" customFormat="false" ht="12.75" hidden="false" customHeight="false" outlineLevel="0" collapsed="false">
      <c r="A18547" s="210" t="s">
        <v>36674</v>
      </c>
      <c r="B18547" s="211" t="n">
        <v>2687.37</v>
      </c>
    </row>
    <row r="18548" customFormat="false" ht="12.75" hidden="false" customHeight="false" outlineLevel="0" collapsed="false">
      <c r="A18548" s="210" t="s">
        <v>36675</v>
      </c>
      <c r="B18548" s="211" t="n">
        <v>337.18</v>
      </c>
    </row>
    <row r="18549" customFormat="false" ht="12.75" hidden="false" customHeight="false" outlineLevel="0" collapsed="false">
      <c r="A18549" s="210" t="s">
        <v>36679</v>
      </c>
      <c r="B18549" s="211" t="n">
        <v>337.18</v>
      </c>
    </row>
    <row r="18550" customFormat="false" ht="12.75" hidden="false" customHeight="false" outlineLevel="0" collapsed="false">
      <c r="A18550" s="210" t="s">
        <v>36680</v>
      </c>
      <c r="B18550" s="211" t="n">
        <v>97500</v>
      </c>
    </row>
    <row r="18551" customFormat="false" ht="12.75" hidden="false" customHeight="false" outlineLevel="0" collapsed="false">
      <c r="A18551" s="210" t="s">
        <v>36687</v>
      </c>
      <c r="B18551" s="211" t="n">
        <v>97500</v>
      </c>
    </row>
    <row r="18552" customFormat="false" ht="12.75" hidden="false" customHeight="false" outlineLevel="0" collapsed="false">
      <c r="A18552" s="210" t="s">
        <v>36688</v>
      </c>
      <c r="B18552" s="211" t="n">
        <v>143400</v>
      </c>
    </row>
    <row r="18553" customFormat="false" ht="12.75" hidden="false" customHeight="false" outlineLevel="0" collapsed="false">
      <c r="A18553" s="210" t="s">
        <v>36690</v>
      </c>
      <c r="B18553" s="211" t="n">
        <v>143400</v>
      </c>
    </row>
    <row r="18554" customFormat="false" ht="12.75" hidden="false" customHeight="false" outlineLevel="0" collapsed="false">
      <c r="A18554" s="210" t="s">
        <v>36691</v>
      </c>
      <c r="B18554" s="211" t="n">
        <v>208000</v>
      </c>
    </row>
    <row r="18555" customFormat="false" ht="12.75" hidden="false" customHeight="false" outlineLevel="0" collapsed="false">
      <c r="A18555" s="210" t="s">
        <v>36693</v>
      </c>
      <c r="B18555" s="211" t="n">
        <v>208000</v>
      </c>
    </row>
    <row r="18556" customFormat="false" ht="12.75" hidden="false" customHeight="false" outlineLevel="0" collapsed="false">
      <c r="A18556" s="210" t="s">
        <v>36694</v>
      </c>
      <c r="B18556" s="211" t="n">
        <v>287000</v>
      </c>
    </row>
    <row r="18557" customFormat="false" ht="12.75" hidden="false" customHeight="false" outlineLevel="0" collapsed="false">
      <c r="A18557" s="210" t="s">
        <v>36696</v>
      </c>
      <c r="B18557" s="211" t="n">
        <v>287000</v>
      </c>
    </row>
    <row r="18558" customFormat="false" ht="12.75" hidden="false" customHeight="false" outlineLevel="0" collapsed="false">
      <c r="A18558" s="210" t="s">
        <v>36697</v>
      </c>
      <c r="B18558" s="211" t="n">
        <v>385000</v>
      </c>
    </row>
    <row r="18559" customFormat="false" ht="12.75" hidden="false" customHeight="false" outlineLevel="0" collapsed="false">
      <c r="A18559" s="210" t="s">
        <v>36703</v>
      </c>
      <c r="B18559" s="211" t="n">
        <v>385000</v>
      </c>
    </row>
    <row r="18560" customFormat="false" ht="12.75" hidden="false" customHeight="false" outlineLevel="0" collapsed="false">
      <c r="A18560" s="210" t="s">
        <v>36704</v>
      </c>
      <c r="B18560" s="211" t="n">
        <v>414800</v>
      </c>
    </row>
    <row r="18561" customFormat="false" ht="12.75" hidden="false" customHeight="false" outlineLevel="0" collapsed="false">
      <c r="A18561" s="210" t="s">
        <v>36706</v>
      </c>
      <c r="B18561" s="211" t="n">
        <v>414800</v>
      </c>
    </row>
    <row r="18562" customFormat="false" ht="12.75" hidden="false" customHeight="false" outlineLevel="0" collapsed="false">
      <c r="A18562" s="210" t="s">
        <v>36707</v>
      </c>
      <c r="B18562" s="211" t="n">
        <v>512400</v>
      </c>
    </row>
    <row r="18563" customFormat="false" ht="12.75" hidden="false" customHeight="false" outlineLevel="0" collapsed="false">
      <c r="A18563" s="210" t="s">
        <v>36709</v>
      </c>
      <c r="B18563" s="211" t="n">
        <v>512400</v>
      </c>
    </row>
    <row r="18564" customFormat="false" ht="12.75" hidden="false" customHeight="false" outlineLevel="0" collapsed="false">
      <c r="A18564" s="210" t="s">
        <v>36710</v>
      </c>
      <c r="B18564" s="211" t="n">
        <v>557600</v>
      </c>
    </row>
    <row r="18565" customFormat="false" ht="12.75" hidden="false" customHeight="false" outlineLevel="0" collapsed="false">
      <c r="A18565" s="210" t="s">
        <v>36712</v>
      </c>
      <c r="B18565" s="211" t="n">
        <v>557600</v>
      </c>
    </row>
    <row r="18566" customFormat="false" ht="12.75" hidden="false" customHeight="false" outlineLevel="0" collapsed="false">
      <c r="A18566" s="210" t="s">
        <v>36713</v>
      </c>
      <c r="B18566" s="211" t="n">
        <v>621600</v>
      </c>
    </row>
    <row r="18567" customFormat="false" ht="12.75" hidden="false" customHeight="false" outlineLevel="0" collapsed="false">
      <c r="A18567" s="210" t="s">
        <v>36715</v>
      </c>
      <c r="B18567" s="211" t="n">
        <v>621600</v>
      </c>
    </row>
    <row r="18568" customFormat="false" ht="12.75" hidden="false" customHeight="false" outlineLevel="0" collapsed="false">
      <c r="A18568" s="210" t="s">
        <v>36716</v>
      </c>
      <c r="B18568" s="211" t="n">
        <v>708172</v>
      </c>
    </row>
    <row r="18569" customFormat="false" ht="12.75" hidden="false" customHeight="false" outlineLevel="0" collapsed="false">
      <c r="A18569" s="210" t="s">
        <v>36718</v>
      </c>
      <c r="B18569" s="211" t="n">
        <v>708172</v>
      </c>
    </row>
    <row r="18570" customFormat="false" ht="12.75" hidden="false" customHeight="false" outlineLevel="0" collapsed="false">
      <c r="A18570" s="210" t="s">
        <v>36719</v>
      </c>
      <c r="B18570" s="211" t="n">
        <v>6412.72</v>
      </c>
    </row>
    <row r="18571" customFormat="false" ht="12.75" hidden="false" customHeight="false" outlineLevel="0" collapsed="false">
      <c r="A18571" s="210" t="s">
        <v>36722</v>
      </c>
      <c r="B18571" s="211" t="n">
        <v>6412.72</v>
      </c>
    </row>
    <row r="18572" customFormat="false" ht="12.75" hidden="false" customHeight="false" outlineLevel="0" collapsed="false">
      <c r="A18572" s="210" t="s">
        <v>36723</v>
      </c>
      <c r="B18572" s="211" t="n">
        <v>3603.97</v>
      </c>
    </row>
    <row r="18573" customFormat="false" ht="12.75" hidden="false" customHeight="false" outlineLevel="0" collapsed="false">
      <c r="A18573" s="210" t="s">
        <v>36725</v>
      </c>
      <c r="B18573" s="211" t="n">
        <v>3603.97</v>
      </c>
    </row>
    <row r="18574" customFormat="false" ht="12.75" hidden="false" customHeight="false" outlineLevel="0" collapsed="false">
      <c r="A18574" s="210" t="s">
        <v>36726</v>
      </c>
      <c r="B18574" s="211" t="n">
        <v>2367.97</v>
      </c>
    </row>
    <row r="18575" customFormat="false" ht="12.75" hidden="false" customHeight="false" outlineLevel="0" collapsed="false">
      <c r="A18575" s="210" t="s">
        <v>36728</v>
      </c>
      <c r="B18575" s="211" t="n">
        <v>2367.97</v>
      </c>
    </row>
    <row r="18576" customFormat="false" ht="12.75" hidden="false" customHeight="false" outlineLevel="0" collapsed="false">
      <c r="A18576" s="210" t="s">
        <v>36729</v>
      </c>
      <c r="B18576" s="211" t="n">
        <v>1465.89</v>
      </c>
    </row>
    <row r="18577" customFormat="false" ht="12.75" hidden="false" customHeight="false" outlineLevel="0" collapsed="false">
      <c r="A18577" s="210" t="s">
        <v>36731</v>
      </c>
      <c r="B18577" s="211" t="n">
        <v>1465.89</v>
      </c>
    </row>
    <row r="18578" customFormat="false" ht="12.75" hidden="false" customHeight="false" outlineLevel="0" collapsed="false">
      <c r="A18578" s="210" t="s">
        <v>36732</v>
      </c>
      <c r="B18578" s="211" t="n">
        <v>1325.69</v>
      </c>
    </row>
    <row r="18579" customFormat="false" ht="12.75" hidden="false" customHeight="false" outlineLevel="0" collapsed="false">
      <c r="A18579" s="210" t="s">
        <v>36734</v>
      </c>
      <c r="B18579" s="211" t="n">
        <v>1325.69</v>
      </c>
    </row>
    <row r="18580" customFormat="false" ht="12.75" hidden="false" customHeight="false" outlineLevel="0" collapsed="false">
      <c r="A18580" s="210" t="s">
        <v>36735</v>
      </c>
      <c r="B18580" s="211" t="n">
        <v>1080.47</v>
      </c>
    </row>
    <row r="18581" customFormat="false" ht="12.75" hidden="false" customHeight="false" outlineLevel="0" collapsed="false">
      <c r="A18581" s="210" t="s">
        <v>36737</v>
      </c>
      <c r="B18581" s="211" t="n">
        <v>1080.47</v>
      </c>
    </row>
    <row r="18582" customFormat="false" ht="12.75" hidden="false" customHeight="false" outlineLevel="0" collapsed="false">
      <c r="A18582" s="210" t="s">
        <v>36738</v>
      </c>
      <c r="B18582" s="211" t="n">
        <v>1440.97</v>
      </c>
    </row>
    <row r="18583" customFormat="false" ht="12.75" hidden="false" customHeight="false" outlineLevel="0" collapsed="false">
      <c r="A18583" s="210" t="s">
        <v>36741</v>
      </c>
      <c r="B18583" s="211" t="n">
        <v>1440.97</v>
      </c>
    </row>
    <row r="18584" customFormat="false" ht="12.75" hidden="false" customHeight="false" outlineLevel="0" collapsed="false">
      <c r="A18584" s="210" t="s">
        <v>36742</v>
      </c>
      <c r="B18584" s="211" t="n">
        <v>1858.17</v>
      </c>
    </row>
    <row r="18585" customFormat="false" ht="12.75" hidden="false" customHeight="false" outlineLevel="0" collapsed="false">
      <c r="A18585" s="210" t="s">
        <v>36744</v>
      </c>
      <c r="B18585" s="211" t="n">
        <v>1858.17</v>
      </c>
    </row>
    <row r="18586" customFormat="false" ht="12.75" hidden="false" customHeight="false" outlineLevel="0" collapsed="false">
      <c r="A18586" s="210" t="s">
        <v>36745</v>
      </c>
      <c r="B18586" s="211" t="n">
        <v>75.81</v>
      </c>
    </row>
    <row r="18587" customFormat="false" ht="12.75" hidden="false" customHeight="false" outlineLevel="0" collapsed="false">
      <c r="A18587" s="210" t="s">
        <v>36748</v>
      </c>
      <c r="B18587" s="211" t="n">
        <v>73.1</v>
      </c>
    </row>
    <row r="18588" customFormat="false" ht="12.75" hidden="false" customHeight="false" outlineLevel="0" collapsed="false">
      <c r="A18588" s="210" t="s">
        <v>36749</v>
      </c>
      <c r="B18588" s="211" t="n">
        <v>35.96</v>
      </c>
    </row>
    <row r="18589" customFormat="false" ht="12.75" hidden="false" customHeight="false" outlineLevel="0" collapsed="false">
      <c r="A18589" s="210" t="s">
        <v>36751</v>
      </c>
      <c r="B18589" s="211" t="n">
        <v>33.25</v>
      </c>
    </row>
    <row r="18590" customFormat="false" ht="12.75" hidden="false" customHeight="false" outlineLevel="0" collapsed="false">
      <c r="A18590" s="210" t="s">
        <v>36752</v>
      </c>
      <c r="B18590" s="211" t="n">
        <v>76.93</v>
      </c>
    </row>
    <row r="18591" customFormat="false" ht="12.75" hidden="false" customHeight="false" outlineLevel="0" collapsed="false">
      <c r="A18591" s="210" t="s">
        <v>36755</v>
      </c>
      <c r="B18591" s="211" t="n">
        <v>74.22</v>
      </c>
    </row>
    <row r="18592" customFormat="false" ht="12.75" hidden="false" customHeight="false" outlineLevel="0" collapsed="false">
      <c r="A18592" s="210" t="s">
        <v>36756</v>
      </c>
      <c r="B18592" s="211" t="n">
        <v>616.2</v>
      </c>
    </row>
    <row r="18593" customFormat="false" ht="12.75" hidden="false" customHeight="false" outlineLevel="0" collapsed="false">
      <c r="A18593" s="210" t="s">
        <v>36759</v>
      </c>
      <c r="B18593" s="211" t="n">
        <v>613.49</v>
      </c>
    </row>
    <row r="18594" customFormat="false" ht="12.75" hidden="false" customHeight="false" outlineLevel="0" collapsed="false">
      <c r="A18594" s="210" t="s">
        <v>36760</v>
      </c>
      <c r="B18594" s="211" t="n">
        <v>472.36</v>
      </c>
    </row>
    <row r="18595" customFormat="false" ht="12.75" hidden="false" customHeight="false" outlineLevel="0" collapsed="false">
      <c r="A18595" s="210" t="s">
        <v>36762</v>
      </c>
      <c r="B18595" s="211" t="n">
        <v>469.65</v>
      </c>
    </row>
    <row r="18596" customFormat="false" ht="12.75" hidden="false" customHeight="false" outlineLevel="0" collapsed="false">
      <c r="A18596" s="210" t="s">
        <v>36763</v>
      </c>
      <c r="B18596" s="211" t="n">
        <v>84.97</v>
      </c>
    </row>
    <row r="18597" customFormat="false" ht="12.75" hidden="false" customHeight="false" outlineLevel="0" collapsed="false">
      <c r="A18597" s="210" t="s">
        <v>36766</v>
      </c>
      <c r="B18597" s="211" t="n">
        <v>82.26</v>
      </c>
    </row>
    <row r="18598" customFormat="false" ht="12.75" hidden="false" customHeight="false" outlineLevel="0" collapsed="false">
      <c r="A18598" s="210" t="s">
        <v>36767</v>
      </c>
      <c r="B18598" s="211" t="n">
        <v>95.29</v>
      </c>
    </row>
    <row r="18599" customFormat="false" ht="12.75" hidden="false" customHeight="false" outlineLevel="0" collapsed="false">
      <c r="A18599" s="210" t="s">
        <v>36770</v>
      </c>
      <c r="B18599" s="211" t="n">
        <v>92.58</v>
      </c>
    </row>
    <row r="18600" customFormat="false" ht="12.75" hidden="false" customHeight="false" outlineLevel="0" collapsed="false">
      <c r="A18600" s="210" t="s">
        <v>36771</v>
      </c>
      <c r="B18600" s="211" t="n">
        <v>280.76</v>
      </c>
    </row>
    <row r="18601" customFormat="false" ht="12.75" hidden="false" customHeight="false" outlineLevel="0" collapsed="false">
      <c r="A18601" s="210" t="s">
        <v>36778</v>
      </c>
      <c r="B18601" s="211" t="n">
        <v>276.56</v>
      </c>
    </row>
    <row r="18602" customFormat="false" ht="12.75" hidden="false" customHeight="false" outlineLevel="0" collapsed="false">
      <c r="A18602" s="210" t="s">
        <v>36779</v>
      </c>
      <c r="B18602" s="211" t="n">
        <v>160.47</v>
      </c>
    </row>
    <row r="18603" customFormat="false" ht="12.75" hidden="false" customHeight="false" outlineLevel="0" collapsed="false">
      <c r="A18603" s="210" t="s">
        <v>36786</v>
      </c>
      <c r="B18603" s="211" t="n">
        <v>157.76</v>
      </c>
    </row>
    <row r="18604" customFormat="false" ht="12.75" hidden="false" customHeight="false" outlineLevel="0" collapsed="false">
      <c r="A18604" s="210" t="s">
        <v>36787</v>
      </c>
      <c r="B18604" s="211" t="n">
        <v>84.15</v>
      </c>
    </row>
    <row r="18605" customFormat="false" ht="12.75" hidden="false" customHeight="false" outlineLevel="0" collapsed="false">
      <c r="A18605" s="210" t="s">
        <v>36790</v>
      </c>
      <c r="B18605" s="211" t="n">
        <v>81.44</v>
      </c>
    </row>
    <row r="18606" customFormat="false" ht="12.75" hidden="false" customHeight="false" outlineLevel="0" collapsed="false">
      <c r="A18606" s="210" t="s">
        <v>36791</v>
      </c>
      <c r="B18606" s="211" t="n">
        <v>67.67</v>
      </c>
    </row>
    <row r="18607" customFormat="false" ht="12.75" hidden="false" customHeight="false" outlineLevel="0" collapsed="false">
      <c r="A18607" s="210" t="s">
        <v>36793</v>
      </c>
      <c r="B18607" s="211" t="n">
        <v>64.96</v>
      </c>
    </row>
    <row r="18608" customFormat="false" ht="12.75" hidden="false" customHeight="false" outlineLevel="0" collapsed="false">
      <c r="A18608" s="210" t="s">
        <v>36794</v>
      </c>
      <c r="B18608" s="211" t="n">
        <v>153.5</v>
      </c>
    </row>
    <row r="18609" customFormat="false" ht="12.75" hidden="false" customHeight="false" outlineLevel="0" collapsed="false">
      <c r="A18609" s="210" t="s">
        <v>36798</v>
      </c>
      <c r="B18609" s="211" t="n">
        <v>149.3</v>
      </c>
    </row>
    <row r="18610" customFormat="false" ht="12.75" hidden="false" customHeight="false" outlineLevel="0" collapsed="false">
      <c r="A18610" s="210" t="s">
        <v>36799</v>
      </c>
      <c r="B18610" s="211" t="n">
        <v>645.09</v>
      </c>
    </row>
    <row r="18611" customFormat="false" ht="12.75" hidden="false" customHeight="false" outlineLevel="0" collapsed="false">
      <c r="A18611" s="210" t="s">
        <v>36806</v>
      </c>
      <c r="B18611" s="211" t="n">
        <v>640.89</v>
      </c>
    </row>
    <row r="18612" customFormat="false" ht="12.75" hidden="false" customHeight="false" outlineLevel="0" collapsed="false">
      <c r="A18612" s="210" t="s">
        <v>36807</v>
      </c>
      <c r="B18612" s="211" t="n">
        <v>163.31</v>
      </c>
    </row>
    <row r="18613" customFormat="false" ht="12.75" hidden="false" customHeight="false" outlineLevel="0" collapsed="false">
      <c r="A18613" s="210" t="s">
        <v>36812</v>
      </c>
      <c r="B18613" s="211" t="n">
        <v>160.6</v>
      </c>
    </row>
    <row r="18614" customFormat="false" ht="12.75" hidden="false" customHeight="false" outlineLevel="0" collapsed="false">
      <c r="A18614" s="210" t="s">
        <v>36813</v>
      </c>
      <c r="B18614" s="211" t="n">
        <v>222.96</v>
      </c>
    </row>
    <row r="18615" customFormat="false" ht="12.75" hidden="false" customHeight="false" outlineLevel="0" collapsed="false">
      <c r="A18615" s="210" t="s">
        <v>36815</v>
      </c>
      <c r="B18615" s="211" t="n">
        <v>220.25</v>
      </c>
    </row>
    <row r="18616" customFormat="false" ht="12.75" hidden="false" customHeight="false" outlineLevel="0" collapsed="false">
      <c r="A18616" s="210" t="s">
        <v>36816</v>
      </c>
      <c r="B18616" s="211" t="n">
        <v>674.23</v>
      </c>
    </row>
    <row r="18617" customFormat="false" ht="12.75" hidden="false" customHeight="false" outlineLevel="0" collapsed="false">
      <c r="A18617" s="210" t="s">
        <v>36822</v>
      </c>
      <c r="B18617" s="211" t="n">
        <v>671.53</v>
      </c>
    </row>
    <row r="18618" customFormat="false" ht="12.75" hidden="false" customHeight="false" outlineLevel="0" collapsed="false">
      <c r="A18618" s="210" t="s">
        <v>36823</v>
      </c>
      <c r="B18618" s="211" t="n">
        <v>732.36</v>
      </c>
    </row>
    <row r="18619" customFormat="false" ht="12.75" hidden="false" customHeight="false" outlineLevel="0" collapsed="false">
      <c r="A18619" s="210" t="s">
        <v>36826</v>
      </c>
      <c r="B18619" s="211" t="n">
        <v>729.65</v>
      </c>
    </row>
    <row r="18620" customFormat="false" ht="12.75" hidden="false" customHeight="false" outlineLevel="0" collapsed="false">
      <c r="A18620" s="210" t="s">
        <v>36827</v>
      </c>
      <c r="B18620" s="211" t="n">
        <v>188.91</v>
      </c>
    </row>
    <row r="18621" customFormat="false" ht="12.75" hidden="false" customHeight="false" outlineLevel="0" collapsed="false">
      <c r="A18621" s="210" t="s">
        <v>36832</v>
      </c>
      <c r="B18621" s="211" t="n">
        <v>183.49</v>
      </c>
    </row>
    <row r="18622" customFormat="false" ht="12.75" hidden="false" customHeight="false" outlineLevel="0" collapsed="false">
      <c r="A18622" s="210" t="s">
        <v>36833</v>
      </c>
      <c r="B18622" s="211" t="n">
        <v>148.2</v>
      </c>
    </row>
    <row r="18623" customFormat="false" ht="12.75" hidden="false" customHeight="false" outlineLevel="0" collapsed="false">
      <c r="A18623" s="210" t="s">
        <v>36835</v>
      </c>
      <c r="B18623" s="211" t="n">
        <v>142.78</v>
      </c>
    </row>
    <row r="18624" customFormat="false" ht="12.75" hidden="false" customHeight="false" outlineLevel="0" collapsed="false">
      <c r="A18624" s="210" t="s">
        <v>36836</v>
      </c>
      <c r="B18624" s="211" t="n">
        <v>172.29</v>
      </c>
    </row>
    <row r="18625" customFormat="false" ht="12.75" hidden="false" customHeight="false" outlineLevel="0" collapsed="false">
      <c r="A18625" s="210" t="s">
        <v>36840</v>
      </c>
      <c r="B18625" s="211" t="n">
        <v>169.58</v>
      </c>
    </row>
    <row r="18626" customFormat="false" ht="12.75" hidden="false" customHeight="false" outlineLevel="0" collapsed="false">
      <c r="A18626" s="210" t="s">
        <v>36841</v>
      </c>
      <c r="B18626" s="211" t="n">
        <v>337.98</v>
      </c>
    </row>
    <row r="18627" customFormat="false" ht="12.75" hidden="false" customHeight="false" outlineLevel="0" collapsed="false">
      <c r="A18627" s="210" t="s">
        <v>36846</v>
      </c>
      <c r="B18627" s="211" t="n">
        <v>329.98</v>
      </c>
    </row>
    <row r="18628" customFormat="false" ht="12.75" hidden="false" customHeight="false" outlineLevel="0" collapsed="false">
      <c r="A18628" s="210" t="s">
        <v>36847</v>
      </c>
      <c r="B18628" s="211" t="n">
        <v>266.71</v>
      </c>
    </row>
    <row r="18629" customFormat="false" ht="12.75" hidden="false" customHeight="false" outlineLevel="0" collapsed="false">
      <c r="A18629" s="210" t="s">
        <v>36853</v>
      </c>
      <c r="B18629" s="211" t="n">
        <v>258.71</v>
      </c>
    </row>
    <row r="18630" customFormat="false" ht="12.75" hidden="false" customHeight="false" outlineLevel="0" collapsed="false">
      <c r="A18630" s="210" t="s">
        <v>36854</v>
      </c>
      <c r="B18630" s="211" t="n">
        <v>322.72</v>
      </c>
    </row>
    <row r="18631" customFormat="false" ht="12.75" hidden="false" customHeight="false" outlineLevel="0" collapsed="false">
      <c r="A18631" s="210" t="s">
        <v>36858</v>
      </c>
      <c r="B18631" s="211" t="n">
        <v>314.72</v>
      </c>
    </row>
    <row r="18632" customFormat="false" ht="12.75" hidden="false" customHeight="false" outlineLevel="0" collapsed="false">
      <c r="A18632" s="210" t="s">
        <v>36859</v>
      </c>
      <c r="B18632" s="211" t="n">
        <v>512.43</v>
      </c>
    </row>
    <row r="18633" customFormat="false" ht="12.75" hidden="false" customHeight="false" outlineLevel="0" collapsed="false">
      <c r="A18633" s="210" t="s">
        <v>36863</v>
      </c>
      <c r="B18633" s="211" t="n">
        <v>504.11</v>
      </c>
    </row>
    <row r="18634" customFormat="false" ht="12.75" hidden="false" customHeight="false" outlineLevel="0" collapsed="false">
      <c r="A18634" s="210" t="s">
        <v>36864</v>
      </c>
      <c r="B18634" s="211" t="n">
        <v>702.07</v>
      </c>
    </row>
    <row r="18635" customFormat="false" ht="12.75" hidden="false" customHeight="false" outlineLevel="0" collapsed="false">
      <c r="A18635" s="210" t="s">
        <v>36866</v>
      </c>
      <c r="B18635" s="211" t="n">
        <v>693.41</v>
      </c>
    </row>
    <row r="18636" customFormat="false" ht="12.75" hidden="false" customHeight="false" outlineLevel="0" collapsed="false">
      <c r="A18636" s="210" t="s">
        <v>36867</v>
      </c>
      <c r="B18636" s="211" t="n">
        <v>886.49</v>
      </c>
    </row>
    <row r="18637" customFormat="false" ht="12.75" hidden="false" customHeight="false" outlineLevel="0" collapsed="false">
      <c r="A18637" s="210" t="s">
        <v>36870</v>
      </c>
      <c r="B18637" s="211" t="n">
        <v>877.47</v>
      </c>
    </row>
    <row r="18638" customFormat="false" ht="12.75" hidden="false" customHeight="false" outlineLevel="0" collapsed="false">
      <c r="A18638" s="210" t="s">
        <v>36871</v>
      </c>
      <c r="B18638" s="211" t="n">
        <v>119.35</v>
      </c>
    </row>
    <row r="18639" customFormat="false" ht="12.75" hidden="false" customHeight="false" outlineLevel="0" collapsed="false">
      <c r="A18639" s="210" t="s">
        <v>36875</v>
      </c>
      <c r="B18639" s="211" t="n">
        <v>113.12</v>
      </c>
    </row>
    <row r="18640" customFormat="false" ht="12.75" hidden="false" customHeight="false" outlineLevel="0" collapsed="false">
      <c r="A18640" s="210" t="s">
        <v>36876</v>
      </c>
      <c r="B18640" s="211" t="n">
        <v>98.98</v>
      </c>
    </row>
    <row r="18641" customFormat="false" ht="12.75" hidden="false" customHeight="false" outlineLevel="0" collapsed="false">
      <c r="A18641" s="210" t="s">
        <v>36878</v>
      </c>
      <c r="B18641" s="211" t="n">
        <v>92.75</v>
      </c>
    </row>
    <row r="18642" customFormat="false" ht="12.75" hidden="false" customHeight="false" outlineLevel="0" collapsed="false">
      <c r="A18642" s="210" t="s">
        <v>36879</v>
      </c>
      <c r="B18642" s="211" t="n">
        <v>82.4</v>
      </c>
    </row>
    <row r="18643" customFormat="false" ht="12.75" hidden="false" customHeight="false" outlineLevel="0" collapsed="false">
      <c r="A18643" s="210" t="s">
        <v>36881</v>
      </c>
      <c r="B18643" s="211" t="n">
        <v>76.17</v>
      </c>
    </row>
    <row r="18644" customFormat="false" ht="12.75" hidden="false" customHeight="false" outlineLevel="0" collapsed="false">
      <c r="A18644" s="210" t="s">
        <v>36882</v>
      </c>
      <c r="B18644" s="211" t="n">
        <v>102.92</v>
      </c>
    </row>
    <row r="18645" customFormat="false" ht="12.75" hidden="false" customHeight="false" outlineLevel="0" collapsed="false">
      <c r="A18645" s="210" t="s">
        <v>36884</v>
      </c>
      <c r="B18645" s="211" t="n">
        <v>96.69</v>
      </c>
    </row>
    <row r="18646" customFormat="false" ht="12.75" hidden="false" customHeight="false" outlineLevel="0" collapsed="false">
      <c r="A18646" s="210" t="s">
        <v>36885</v>
      </c>
      <c r="B18646" s="211" t="n">
        <v>116.31</v>
      </c>
    </row>
    <row r="18647" customFormat="false" ht="12.75" hidden="false" customHeight="false" outlineLevel="0" collapsed="false">
      <c r="A18647" s="210" t="s">
        <v>36887</v>
      </c>
      <c r="B18647" s="211" t="n">
        <v>110.08</v>
      </c>
    </row>
    <row r="18648" customFormat="false" ht="12.75" hidden="false" customHeight="false" outlineLevel="0" collapsed="false">
      <c r="A18648" s="210" t="s">
        <v>36888</v>
      </c>
      <c r="B18648" s="211" t="n">
        <v>87.25</v>
      </c>
    </row>
    <row r="18649" customFormat="false" ht="12.75" hidden="false" customHeight="false" outlineLevel="0" collapsed="false">
      <c r="A18649" s="210" t="s">
        <v>36890</v>
      </c>
      <c r="B18649" s="211" t="n">
        <v>81.02</v>
      </c>
    </row>
    <row r="18650" customFormat="false" ht="12.75" hidden="false" customHeight="false" outlineLevel="0" collapsed="false">
      <c r="A18650" s="210" t="s">
        <v>36891</v>
      </c>
      <c r="B18650" s="211" t="n">
        <v>135</v>
      </c>
    </row>
    <row r="18651" customFormat="false" ht="12.75" hidden="false" customHeight="false" outlineLevel="0" collapsed="false">
      <c r="A18651" s="210" t="s">
        <v>36893</v>
      </c>
      <c r="B18651" s="211" t="n">
        <v>128.45</v>
      </c>
    </row>
    <row r="18652" customFormat="false" ht="12.75" hidden="false" customHeight="false" outlineLevel="0" collapsed="false">
      <c r="A18652" s="210" t="s">
        <v>36894</v>
      </c>
      <c r="B18652" s="211" t="n">
        <v>122.71</v>
      </c>
    </row>
    <row r="18653" customFormat="false" ht="12.75" hidden="false" customHeight="false" outlineLevel="0" collapsed="false">
      <c r="A18653" s="210" t="s">
        <v>36896</v>
      </c>
      <c r="B18653" s="211" t="n">
        <v>116.16</v>
      </c>
    </row>
    <row r="18654" customFormat="false" ht="12.75" hidden="false" customHeight="false" outlineLevel="0" collapsed="false">
      <c r="A18654" s="210" t="s">
        <v>36897</v>
      </c>
      <c r="B18654" s="211" t="n">
        <v>102.84</v>
      </c>
    </row>
    <row r="18655" customFormat="false" ht="12.75" hidden="false" customHeight="false" outlineLevel="0" collapsed="false">
      <c r="A18655" s="210" t="s">
        <v>36899</v>
      </c>
      <c r="B18655" s="211" t="n">
        <v>96.29</v>
      </c>
    </row>
    <row r="18656" customFormat="false" ht="12.75" hidden="false" customHeight="false" outlineLevel="0" collapsed="false">
      <c r="A18656" s="210" t="s">
        <v>36900</v>
      </c>
      <c r="B18656" s="211" t="n">
        <v>134.68</v>
      </c>
    </row>
    <row r="18657" customFormat="false" ht="12.75" hidden="false" customHeight="false" outlineLevel="0" collapsed="false">
      <c r="A18657" s="210" t="s">
        <v>36902</v>
      </c>
      <c r="B18657" s="211" t="n">
        <v>128.13</v>
      </c>
    </row>
    <row r="18658" customFormat="false" ht="12.75" hidden="false" customHeight="false" outlineLevel="0" collapsed="false">
      <c r="A18658" s="210" t="s">
        <v>36903</v>
      </c>
      <c r="B18658" s="211" t="n">
        <v>159.76</v>
      </c>
    </row>
    <row r="18659" customFormat="false" ht="12.75" hidden="false" customHeight="false" outlineLevel="0" collapsed="false">
      <c r="A18659" s="210" t="s">
        <v>36905</v>
      </c>
      <c r="B18659" s="211" t="n">
        <v>153.21</v>
      </c>
    </row>
    <row r="18660" customFormat="false" ht="12.75" hidden="false" customHeight="false" outlineLevel="0" collapsed="false">
      <c r="A18660" s="210" t="s">
        <v>36906</v>
      </c>
      <c r="B18660" s="211" t="n">
        <v>118.33</v>
      </c>
    </row>
    <row r="18661" customFormat="false" ht="12.75" hidden="false" customHeight="false" outlineLevel="0" collapsed="false">
      <c r="A18661" s="210" t="s">
        <v>36908</v>
      </c>
      <c r="B18661" s="211" t="n">
        <v>111.78</v>
      </c>
    </row>
    <row r="18662" customFormat="false" ht="12.75" hidden="false" customHeight="false" outlineLevel="0" collapsed="false">
      <c r="A18662" s="210" t="s">
        <v>36909</v>
      </c>
      <c r="B18662" s="211" t="n">
        <v>205.85</v>
      </c>
    </row>
    <row r="18663" customFormat="false" ht="12.75" hidden="false" customHeight="false" outlineLevel="0" collapsed="false">
      <c r="A18663" s="210" t="s">
        <v>36911</v>
      </c>
      <c r="B18663" s="211" t="n">
        <v>199.02</v>
      </c>
    </row>
    <row r="18664" customFormat="false" ht="12.75" hidden="false" customHeight="false" outlineLevel="0" collapsed="false">
      <c r="A18664" s="210" t="s">
        <v>36912</v>
      </c>
      <c r="B18664" s="211" t="n">
        <v>173.19</v>
      </c>
    </row>
    <row r="18665" customFormat="false" ht="12.75" hidden="false" customHeight="false" outlineLevel="0" collapsed="false">
      <c r="A18665" s="210" t="s">
        <v>36914</v>
      </c>
      <c r="B18665" s="211" t="n">
        <v>166.36</v>
      </c>
    </row>
    <row r="18666" customFormat="false" ht="12.75" hidden="false" customHeight="false" outlineLevel="0" collapsed="false">
      <c r="A18666" s="210" t="s">
        <v>36915</v>
      </c>
      <c r="B18666" s="211" t="n">
        <v>136.74</v>
      </c>
    </row>
    <row r="18667" customFormat="false" ht="12.75" hidden="false" customHeight="false" outlineLevel="0" collapsed="false">
      <c r="A18667" s="210" t="s">
        <v>36917</v>
      </c>
      <c r="B18667" s="211" t="n">
        <v>129.91</v>
      </c>
    </row>
    <row r="18668" customFormat="false" ht="12.75" hidden="false" customHeight="false" outlineLevel="0" collapsed="false">
      <c r="A18668" s="210" t="s">
        <v>36918</v>
      </c>
      <c r="B18668" s="211" t="n">
        <v>190.39</v>
      </c>
    </row>
    <row r="18669" customFormat="false" ht="12.75" hidden="false" customHeight="false" outlineLevel="0" collapsed="false">
      <c r="A18669" s="210" t="s">
        <v>36920</v>
      </c>
      <c r="B18669" s="211" t="n">
        <v>183.56</v>
      </c>
    </row>
    <row r="18670" customFormat="false" ht="12.75" hidden="false" customHeight="false" outlineLevel="0" collapsed="false">
      <c r="A18670" s="210" t="s">
        <v>36921</v>
      </c>
      <c r="B18670" s="211" t="n">
        <v>228.86</v>
      </c>
    </row>
    <row r="18671" customFormat="false" ht="12.75" hidden="false" customHeight="false" outlineLevel="0" collapsed="false">
      <c r="A18671" s="210" t="s">
        <v>36923</v>
      </c>
      <c r="B18671" s="211" t="n">
        <v>222.03</v>
      </c>
    </row>
    <row r="18672" customFormat="false" ht="12.75" hidden="false" customHeight="false" outlineLevel="0" collapsed="false">
      <c r="A18672" s="210" t="s">
        <v>36924</v>
      </c>
      <c r="B18672" s="211" t="n">
        <v>158.37</v>
      </c>
    </row>
    <row r="18673" customFormat="false" ht="12.75" hidden="false" customHeight="false" outlineLevel="0" collapsed="false">
      <c r="A18673" s="210" t="s">
        <v>36926</v>
      </c>
      <c r="B18673" s="211" t="n">
        <v>151.54</v>
      </c>
    </row>
    <row r="18674" customFormat="false" ht="12.75" hidden="false" customHeight="false" outlineLevel="0" collapsed="false">
      <c r="A18674" s="210" t="s">
        <v>36927</v>
      </c>
      <c r="B18674" s="211" t="n">
        <v>223.98</v>
      </c>
    </row>
    <row r="18675" customFormat="false" ht="12.75" hidden="false" customHeight="false" outlineLevel="0" collapsed="false">
      <c r="A18675" s="210" t="s">
        <v>36929</v>
      </c>
      <c r="B18675" s="211" t="n">
        <v>216.83</v>
      </c>
    </row>
    <row r="18676" customFormat="false" ht="12.75" hidden="false" customHeight="false" outlineLevel="0" collapsed="false">
      <c r="A18676" s="210" t="s">
        <v>36930</v>
      </c>
      <c r="B18676" s="211" t="n">
        <v>199.4</v>
      </c>
    </row>
    <row r="18677" customFormat="false" ht="12.75" hidden="false" customHeight="false" outlineLevel="0" collapsed="false">
      <c r="A18677" s="210" t="s">
        <v>36932</v>
      </c>
      <c r="B18677" s="211" t="n">
        <v>192.25</v>
      </c>
    </row>
    <row r="18678" customFormat="false" ht="12.75" hidden="false" customHeight="false" outlineLevel="0" collapsed="false">
      <c r="A18678" s="210" t="s">
        <v>36933</v>
      </c>
      <c r="B18678" s="211" t="n">
        <v>159.66</v>
      </c>
    </row>
    <row r="18679" customFormat="false" ht="12.75" hidden="false" customHeight="false" outlineLevel="0" collapsed="false">
      <c r="A18679" s="210" t="s">
        <v>36935</v>
      </c>
      <c r="B18679" s="211" t="n">
        <v>152.51</v>
      </c>
    </row>
    <row r="18680" customFormat="false" ht="12.75" hidden="false" customHeight="false" outlineLevel="0" collapsed="false">
      <c r="A18680" s="210" t="s">
        <v>36936</v>
      </c>
      <c r="B18680" s="211" t="n">
        <v>246.01</v>
      </c>
    </row>
    <row r="18681" customFormat="false" ht="12.75" hidden="false" customHeight="false" outlineLevel="0" collapsed="false">
      <c r="A18681" s="210" t="s">
        <v>36938</v>
      </c>
      <c r="B18681" s="211" t="n">
        <v>238.86</v>
      </c>
    </row>
    <row r="18682" customFormat="false" ht="12.75" hidden="false" customHeight="false" outlineLevel="0" collapsed="false">
      <c r="A18682" s="210" t="s">
        <v>36939</v>
      </c>
      <c r="B18682" s="211" t="n">
        <v>296.17</v>
      </c>
    </row>
    <row r="18683" customFormat="false" ht="12.75" hidden="false" customHeight="false" outlineLevel="0" collapsed="false">
      <c r="A18683" s="210" t="s">
        <v>36941</v>
      </c>
      <c r="B18683" s="211" t="n">
        <v>289.02</v>
      </c>
    </row>
    <row r="18684" customFormat="false" ht="12.75" hidden="false" customHeight="false" outlineLevel="0" collapsed="false">
      <c r="A18684" s="210" t="s">
        <v>36942</v>
      </c>
      <c r="B18684" s="211" t="n">
        <v>213.31</v>
      </c>
    </row>
    <row r="18685" customFormat="false" ht="12.75" hidden="false" customHeight="false" outlineLevel="0" collapsed="false">
      <c r="A18685" s="210" t="s">
        <v>36944</v>
      </c>
      <c r="B18685" s="211" t="n">
        <v>206.16</v>
      </c>
    </row>
    <row r="18686" customFormat="false" ht="12.75" hidden="false" customHeight="false" outlineLevel="0" collapsed="false">
      <c r="A18686" s="210" t="s">
        <v>36945</v>
      </c>
      <c r="B18686" s="211" t="n">
        <v>181.47</v>
      </c>
    </row>
    <row r="18687" customFormat="false" ht="12.75" hidden="false" customHeight="false" outlineLevel="0" collapsed="false">
      <c r="A18687" s="210" t="s">
        <v>36950</v>
      </c>
      <c r="B18687" s="211" t="n">
        <v>175.24</v>
      </c>
    </row>
    <row r="18688" customFormat="false" ht="12.75" hidden="false" customHeight="false" outlineLevel="0" collapsed="false">
      <c r="A18688" s="210" t="s">
        <v>36951</v>
      </c>
      <c r="B18688" s="211" t="n">
        <v>189.52</v>
      </c>
    </row>
    <row r="18689" customFormat="false" ht="12.75" hidden="false" customHeight="false" outlineLevel="0" collapsed="false">
      <c r="A18689" s="210" t="s">
        <v>36954</v>
      </c>
      <c r="B18689" s="211" t="n">
        <v>183.29</v>
      </c>
    </row>
    <row r="18690" customFormat="false" ht="12.75" hidden="false" customHeight="false" outlineLevel="0" collapsed="false">
      <c r="A18690" s="210" t="s">
        <v>36955</v>
      </c>
      <c r="B18690" s="211" t="n">
        <v>187.44</v>
      </c>
    </row>
    <row r="18691" customFormat="false" ht="12.75" hidden="false" customHeight="false" outlineLevel="0" collapsed="false">
      <c r="A18691" s="210" t="s">
        <v>36959</v>
      </c>
      <c r="B18691" s="211" t="n">
        <v>181.21</v>
      </c>
    </row>
    <row r="18692" customFormat="false" ht="12.75" hidden="false" customHeight="false" outlineLevel="0" collapsed="false">
      <c r="A18692" s="210" t="s">
        <v>36960</v>
      </c>
      <c r="B18692" s="211" t="n">
        <v>210.57</v>
      </c>
    </row>
    <row r="18693" customFormat="false" ht="12.75" hidden="false" customHeight="false" outlineLevel="0" collapsed="false">
      <c r="A18693" s="210" t="s">
        <v>36964</v>
      </c>
      <c r="B18693" s="211" t="n">
        <v>204.34</v>
      </c>
    </row>
    <row r="18694" customFormat="false" ht="12.75" hidden="false" customHeight="false" outlineLevel="0" collapsed="false">
      <c r="A18694" s="210" t="s">
        <v>36965</v>
      </c>
      <c r="B18694" s="211" t="n">
        <v>219.87</v>
      </c>
    </row>
    <row r="18695" customFormat="false" ht="12.75" hidden="false" customHeight="false" outlineLevel="0" collapsed="false">
      <c r="A18695" s="210" t="s">
        <v>36966</v>
      </c>
      <c r="B18695" s="211" t="n">
        <v>213.64</v>
      </c>
    </row>
    <row r="18696" customFormat="false" ht="12.75" hidden="false" customHeight="false" outlineLevel="0" collapsed="false">
      <c r="A18696" s="210" t="s">
        <v>36967</v>
      </c>
      <c r="B18696" s="211" t="n">
        <v>254.71</v>
      </c>
    </row>
    <row r="18697" customFormat="false" ht="12.75" hidden="false" customHeight="false" outlineLevel="0" collapsed="false">
      <c r="A18697" s="210" t="s">
        <v>36970</v>
      </c>
      <c r="B18697" s="211" t="n">
        <v>248.48</v>
      </c>
    </row>
    <row r="18698" customFormat="false" ht="12.75" hidden="false" customHeight="false" outlineLevel="0" collapsed="false">
      <c r="A18698" s="210" t="s">
        <v>36971</v>
      </c>
      <c r="B18698" s="211" t="n">
        <v>176.62</v>
      </c>
    </row>
    <row r="18699" customFormat="false" ht="12.75" hidden="false" customHeight="false" outlineLevel="0" collapsed="false">
      <c r="A18699" s="210" t="s">
        <v>36976</v>
      </c>
      <c r="B18699" s="211" t="n">
        <v>170.66</v>
      </c>
    </row>
    <row r="18700" customFormat="false" ht="12.75" hidden="false" customHeight="false" outlineLevel="0" collapsed="false">
      <c r="A18700" s="210" t="s">
        <v>36977</v>
      </c>
      <c r="B18700" s="211" t="n">
        <v>200.3</v>
      </c>
    </row>
    <row r="18701" customFormat="false" ht="12.75" hidden="false" customHeight="false" outlineLevel="0" collapsed="false">
      <c r="A18701" s="210" t="s">
        <v>36980</v>
      </c>
      <c r="B18701" s="211" t="n">
        <v>194.34</v>
      </c>
    </row>
    <row r="18702" customFormat="false" ht="12.75" hidden="false" customHeight="false" outlineLevel="0" collapsed="false">
      <c r="A18702" s="210" t="s">
        <v>36981</v>
      </c>
      <c r="B18702" s="211" t="n">
        <v>191.09</v>
      </c>
    </row>
    <row r="18703" customFormat="false" ht="12.75" hidden="false" customHeight="false" outlineLevel="0" collapsed="false">
      <c r="A18703" s="210" t="s">
        <v>36985</v>
      </c>
      <c r="B18703" s="211" t="n">
        <v>185.13</v>
      </c>
    </row>
    <row r="18704" customFormat="false" ht="12.75" hidden="false" customHeight="false" outlineLevel="0" collapsed="false">
      <c r="A18704" s="210" t="s">
        <v>36986</v>
      </c>
      <c r="B18704" s="211" t="n">
        <v>209.14</v>
      </c>
    </row>
    <row r="18705" customFormat="false" ht="12.75" hidden="false" customHeight="false" outlineLevel="0" collapsed="false">
      <c r="A18705" s="210" t="s">
        <v>36990</v>
      </c>
      <c r="B18705" s="211" t="n">
        <v>203.18</v>
      </c>
    </row>
    <row r="18706" customFormat="false" ht="12.75" hidden="false" customHeight="false" outlineLevel="0" collapsed="false">
      <c r="A18706" s="210" t="s">
        <v>36991</v>
      </c>
      <c r="B18706" s="211" t="n">
        <v>218.45</v>
      </c>
    </row>
    <row r="18707" customFormat="false" ht="12.75" hidden="false" customHeight="false" outlineLevel="0" collapsed="false">
      <c r="A18707" s="210" t="s">
        <v>36992</v>
      </c>
      <c r="B18707" s="211" t="n">
        <v>212.49</v>
      </c>
    </row>
    <row r="18708" customFormat="false" ht="12.75" hidden="false" customHeight="false" outlineLevel="0" collapsed="false">
      <c r="A18708" s="210" t="s">
        <v>36993</v>
      </c>
      <c r="B18708" s="211" t="n">
        <v>200.18</v>
      </c>
    </row>
    <row r="18709" customFormat="false" ht="12.75" hidden="false" customHeight="false" outlineLevel="0" collapsed="false">
      <c r="A18709" s="210" t="s">
        <v>36994</v>
      </c>
      <c r="B18709" s="211" t="n">
        <v>194.22</v>
      </c>
    </row>
    <row r="18710" customFormat="false" ht="12.75" hidden="false" customHeight="false" outlineLevel="0" collapsed="false">
      <c r="A18710" s="210" t="s">
        <v>36995</v>
      </c>
      <c r="B18710" s="211" t="n">
        <v>137.58</v>
      </c>
    </row>
    <row r="18711" customFormat="false" ht="12.75" hidden="false" customHeight="false" outlineLevel="0" collapsed="false">
      <c r="A18711" s="210" t="s">
        <v>36998</v>
      </c>
      <c r="B18711" s="211" t="n">
        <v>124.57</v>
      </c>
    </row>
    <row r="18712" customFormat="false" ht="12.75" hidden="false" customHeight="false" outlineLevel="0" collapsed="false">
      <c r="A18712" s="210" t="s">
        <v>36999</v>
      </c>
      <c r="B18712" s="211" t="n">
        <v>52.74</v>
      </c>
    </row>
    <row r="18713" customFormat="false" ht="12.75" hidden="false" customHeight="false" outlineLevel="0" collapsed="false">
      <c r="A18713" s="210" t="s">
        <v>37001</v>
      </c>
      <c r="B18713" s="211" t="n">
        <v>47.32</v>
      </c>
    </row>
    <row r="18714" customFormat="false" ht="12.75" hidden="false" customHeight="false" outlineLevel="0" collapsed="false">
      <c r="A18714" s="210" t="s">
        <v>37002</v>
      </c>
      <c r="B18714" s="211" t="n">
        <v>92.61</v>
      </c>
    </row>
    <row r="18715" customFormat="false" ht="12.75" hidden="false" customHeight="false" outlineLevel="0" collapsed="false">
      <c r="A18715" s="210" t="s">
        <v>37006</v>
      </c>
      <c r="B18715" s="211" t="n">
        <v>81.77</v>
      </c>
    </row>
    <row r="18716" customFormat="false" ht="12.75" hidden="false" customHeight="false" outlineLevel="0" collapsed="false">
      <c r="A18716" s="210" t="s">
        <v>37007</v>
      </c>
      <c r="B18716" s="211" t="n">
        <v>63.26</v>
      </c>
    </row>
    <row r="18717" customFormat="false" ht="12.75" hidden="false" customHeight="false" outlineLevel="0" collapsed="false">
      <c r="A18717" s="210" t="s">
        <v>37010</v>
      </c>
      <c r="B18717" s="211" t="n">
        <v>60.55</v>
      </c>
    </row>
    <row r="18718" customFormat="false" ht="12.75" hidden="false" customHeight="false" outlineLevel="0" collapsed="false">
      <c r="A18718" s="210" t="s">
        <v>37011</v>
      </c>
      <c r="B18718" s="211" t="n">
        <v>42.97</v>
      </c>
    </row>
    <row r="18719" customFormat="false" ht="12.75" hidden="false" customHeight="false" outlineLevel="0" collapsed="false">
      <c r="A18719" s="210" t="s">
        <v>37014</v>
      </c>
      <c r="B18719" s="211" t="n">
        <v>40.26</v>
      </c>
    </row>
    <row r="18720" customFormat="false" ht="12.75" hidden="false" customHeight="false" outlineLevel="0" collapsed="false">
      <c r="A18720" s="210" t="s">
        <v>37015</v>
      </c>
      <c r="B18720" s="211" t="n">
        <v>51.04</v>
      </c>
    </row>
    <row r="18721" customFormat="false" ht="12.75" hidden="false" customHeight="false" outlineLevel="0" collapsed="false">
      <c r="A18721" s="210" t="s">
        <v>37018</v>
      </c>
      <c r="B18721" s="211" t="n">
        <v>48.33</v>
      </c>
    </row>
    <row r="18722" customFormat="false" ht="12.75" hidden="false" customHeight="false" outlineLevel="0" collapsed="false">
      <c r="A18722" s="210" t="s">
        <v>37019</v>
      </c>
      <c r="B18722" s="211" t="n">
        <v>63.29</v>
      </c>
    </row>
    <row r="18723" customFormat="false" ht="12.75" hidden="false" customHeight="false" outlineLevel="0" collapsed="false">
      <c r="A18723" s="210" t="s">
        <v>37021</v>
      </c>
      <c r="B18723" s="211" t="n">
        <v>60.58</v>
      </c>
    </row>
    <row r="18724" customFormat="false" ht="12.75" hidden="false" customHeight="false" outlineLevel="0" collapsed="false">
      <c r="A18724" s="210" t="s">
        <v>37022</v>
      </c>
      <c r="B18724" s="211" t="n">
        <v>31.23</v>
      </c>
    </row>
    <row r="18725" customFormat="false" ht="12.75" hidden="false" customHeight="false" outlineLevel="0" collapsed="false">
      <c r="A18725" s="210" t="s">
        <v>37024</v>
      </c>
      <c r="B18725" s="211" t="n">
        <v>28.52</v>
      </c>
    </row>
    <row r="18726" customFormat="false" ht="12.75" hidden="false" customHeight="false" outlineLevel="0" collapsed="false">
      <c r="A18726" s="210" t="s">
        <v>37025</v>
      </c>
      <c r="B18726" s="211" t="n">
        <v>81.68</v>
      </c>
    </row>
    <row r="18727" customFormat="false" ht="12.75" hidden="false" customHeight="false" outlineLevel="0" collapsed="false">
      <c r="A18727" s="210" t="s">
        <v>37029</v>
      </c>
      <c r="B18727" s="211" t="n">
        <v>75.45</v>
      </c>
    </row>
    <row r="18728" customFormat="false" ht="12.75" hidden="false" customHeight="false" outlineLevel="0" collapsed="false">
      <c r="A18728" s="210" t="s">
        <v>37030</v>
      </c>
      <c r="B18728" s="211" t="n">
        <v>88.49</v>
      </c>
    </row>
    <row r="18729" customFormat="false" ht="12.75" hidden="false" customHeight="false" outlineLevel="0" collapsed="false">
      <c r="A18729" s="210" t="s">
        <v>37032</v>
      </c>
      <c r="B18729" s="211" t="n">
        <v>82.26</v>
      </c>
    </row>
    <row r="18730" customFormat="false" ht="12.75" hidden="false" customHeight="false" outlineLevel="0" collapsed="false">
      <c r="A18730" s="210" t="s">
        <v>37033</v>
      </c>
      <c r="B18730" s="211" t="n">
        <v>104.24</v>
      </c>
    </row>
    <row r="18731" customFormat="false" ht="12.75" hidden="false" customHeight="false" outlineLevel="0" collapsed="false">
      <c r="A18731" s="210" t="s">
        <v>37035</v>
      </c>
      <c r="B18731" s="211" t="n">
        <v>97.69</v>
      </c>
    </row>
    <row r="18732" customFormat="false" ht="12.75" hidden="false" customHeight="false" outlineLevel="0" collapsed="false">
      <c r="A18732" s="210" t="s">
        <v>37036</v>
      </c>
      <c r="B18732" s="211" t="n">
        <v>120.5</v>
      </c>
    </row>
    <row r="18733" customFormat="false" ht="12.75" hidden="false" customHeight="false" outlineLevel="0" collapsed="false">
      <c r="A18733" s="210" t="s">
        <v>37038</v>
      </c>
      <c r="B18733" s="211" t="n">
        <v>113.95</v>
      </c>
    </row>
    <row r="18734" customFormat="false" ht="12.75" hidden="false" customHeight="false" outlineLevel="0" collapsed="false">
      <c r="A18734" s="210" t="s">
        <v>37039</v>
      </c>
      <c r="B18734" s="211" t="n">
        <v>137.42</v>
      </c>
    </row>
    <row r="18735" customFormat="false" ht="12.75" hidden="false" customHeight="false" outlineLevel="0" collapsed="false">
      <c r="A18735" s="210" t="s">
        <v>37041</v>
      </c>
      <c r="B18735" s="211" t="n">
        <v>130.59</v>
      </c>
    </row>
    <row r="18736" customFormat="false" ht="12.75" hidden="false" customHeight="false" outlineLevel="0" collapsed="false">
      <c r="A18736" s="210" t="s">
        <v>37042</v>
      </c>
      <c r="B18736" s="211" t="n">
        <v>161.78</v>
      </c>
    </row>
    <row r="18737" customFormat="false" ht="12.75" hidden="false" customHeight="false" outlineLevel="0" collapsed="false">
      <c r="A18737" s="210" t="s">
        <v>37044</v>
      </c>
      <c r="B18737" s="211" t="n">
        <v>154.95</v>
      </c>
    </row>
    <row r="18738" customFormat="false" ht="12.75" hidden="false" customHeight="false" outlineLevel="0" collapsed="false">
      <c r="A18738" s="210" t="s">
        <v>37045</v>
      </c>
      <c r="B18738" s="211" t="n">
        <v>162.46</v>
      </c>
    </row>
    <row r="18739" customFormat="false" ht="12.75" hidden="false" customHeight="false" outlineLevel="0" collapsed="false">
      <c r="A18739" s="210" t="s">
        <v>37047</v>
      </c>
      <c r="B18739" s="211" t="n">
        <v>155.31</v>
      </c>
    </row>
    <row r="18740" customFormat="false" ht="12.75" hidden="false" customHeight="false" outlineLevel="0" collapsed="false">
      <c r="A18740" s="210" t="s">
        <v>37048</v>
      </c>
      <c r="B18740" s="211" t="n">
        <v>217.65</v>
      </c>
    </row>
    <row r="18741" customFormat="false" ht="12.75" hidden="false" customHeight="false" outlineLevel="0" collapsed="false">
      <c r="A18741" s="210" t="s">
        <v>37050</v>
      </c>
      <c r="B18741" s="211" t="n">
        <v>210.5</v>
      </c>
    </row>
    <row r="18742" customFormat="false" ht="12.75" hidden="false" customHeight="false" outlineLevel="0" collapsed="false">
      <c r="A18742" s="210" t="s">
        <v>37051</v>
      </c>
      <c r="B18742" s="211" t="n">
        <v>150.71</v>
      </c>
    </row>
    <row r="18743" customFormat="false" ht="12.75" hidden="false" customHeight="false" outlineLevel="0" collapsed="false">
      <c r="A18743" s="210" t="s">
        <v>177</v>
      </c>
      <c r="B18743" s="211" t="n">
        <v>144.48</v>
      </c>
    </row>
    <row r="18744" customFormat="false" ht="12.75" hidden="false" customHeight="false" outlineLevel="0" collapsed="false">
      <c r="A18744" s="210" t="s">
        <v>37055</v>
      </c>
      <c r="B18744" s="211" t="n">
        <v>156.68</v>
      </c>
    </row>
    <row r="18745" customFormat="false" ht="12.75" hidden="false" customHeight="false" outlineLevel="0" collapsed="false">
      <c r="A18745" s="210" t="s">
        <v>37058</v>
      </c>
      <c r="B18745" s="211" t="n">
        <v>150.45</v>
      </c>
    </row>
    <row r="18746" customFormat="false" ht="12.75" hidden="false" customHeight="false" outlineLevel="0" collapsed="false">
      <c r="A18746" s="210" t="s">
        <v>37059</v>
      </c>
      <c r="B18746" s="211" t="n">
        <v>179.81</v>
      </c>
    </row>
    <row r="18747" customFormat="false" ht="12.75" hidden="false" customHeight="false" outlineLevel="0" collapsed="false">
      <c r="A18747" s="210" t="s">
        <v>37062</v>
      </c>
      <c r="B18747" s="211" t="n">
        <v>173.58</v>
      </c>
    </row>
    <row r="18748" customFormat="false" ht="12.75" hidden="false" customHeight="false" outlineLevel="0" collapsed="false">
      <c r="A18748" s="210" t="s">
        <v>37063</v>
      </c>
      <c r="B18748" s="211" t="n">
        <v>175.34</v>
      </c>
    </row>
    <row r="18749" customFormat="false" ht="12.75" hidden="false" customHeight="false" outlineLevel="0" collapsed="false">
      <c r="A18749" s="210" t="s">
        <v>37067</v>
      </c>
      <c r="B18749" s="211" t="n">
        <v>169.11</v>
      </c>
    </row>
    <row r="18750" customFormat="false" ht="12.75" hidden="false" customHeight="false" outlineLevel="0" collapsed="false">
      <c r="A18750" s="210" t="s">
        <v>37068</v>
      </c>
      <c r="B18750" s="211" t="n">
        <v>205.69</v>
      </c>
    </row>
    <row r="18751" customFormat="false" ht="12.75" hidden="false" customHeight="false" outlineLevel="0" collapsed="false">
      <c r="A18751" s="210" t="s">
        <v>37071</v>
      </c>
      <c r="B18751" s="211" t="n">
        <v>199.46</v>
      </c>
    </row>
    <row r="18752" customFormat="false" ht="12.75" hidden="false" customHeight="false" outlineLevel="0" collapsed="false">
      <c r="A18752" s="210" t="s">
        <v>37072</v>
      </c>
      <c r="B18752" s="211" t="n">
        <v>240.53</v>
      </c>
    </row>
    <row r="18753" customFormat="false" ht="12.75" hidden="false" customHeight="false" outlineLevel="0" collapsed="false">
      <c r="A18753" s="210" t="s">
        <v>37075</v>
      </c>
      <c r="B18753" s="211" t="n">
        <v>234.3</v>
      </c>
    </row>
    <row r="18754" customFormat="false" ht="12.75" hidden="false" customHeight="false" outlineLevel="0" collapsed="false">
      <c r="A18754" s="210" t="s">
        <v>37076</v>
      </c>
      <c r="B18754" s="211" t="n">
        <v>145.86</v>
      </c>
    </row>
    <row r="18755" customFormat="false" ht="12.75" hidden="false" customHeight="false" outlineLevel="0" collapsed="false">
      <c r="A18755" s="210" t="s">
        <v>37078</v>
      </c>
      <c r="B18755" s="211" t="n">
        <v>139.9</v>
      </c>
    </row>
    <row r="18756" customFormat="false" ht="12.75" hidden="false" customHeight="false" outlineLevel="0" collapsed="false">
      <c r="A18756" s="210" t="s">
        <v>37079</v>
      </c>
      <c r="B18756" s="211" t="n">
        <v>160.33</v>
      </c>
    </row>
    <row r="18757" customFormat="false" ht="12.75" hidden="false" customHeight="false" outlineLevel="0" collapsed="false">
      <c r="A18757" s="210" t="s">
        <v>37080</v>
      </c>
      <c r="B18757" s="211" t="n">
        <v>154.37</v>
      </c>
    </row>
    <row r="18758" customFormat="false" ht="12.75" hidden="false" customHeight="false" outlineLevel="0" collapsed="false">
      <c r="A18758" s="210" t="s">
        <v>37081</v>
      </c>
      <c r="B18758" s="211" t="n">
        <v>178.38</v>
      </c>
    </row>
    <row r="18759" customFormat="false" ht="12.75" hidden="false" customHeight="false" outlineLevel="0" collapsed="false">
      <c r="A18759" s="210" t="s">
        <v>37082</v>
      </c>
      <c r="B18759" s="211" t="n">
        <v>172.42</v>
      </c>
    </row>
    <row r="18760" customFormat="false" ht="12.75" hidden="false" customHeight="false" outlineLevel="0" collapsed="false">
      <c r="A18760" s="210" t="s">
        <v>37083</v>
      </c>
      <c r="B18760" s="211" t="n">
        <v>186.12</v>
      </c>
    </row>
    <row r="18761" customFormat="false" ht="12.75" hidden="false" customHeight="false" outlineLevel="0" collapsed="false">
      <c r="A18761" s="210" t="s">
        <v>37085</v>
      </c>
      <c r="B18761" s="211" t="n">
        <v>180.16</v>
      </c>
    </row>
    <row r="18762" customFormat="false" ht="12.75" hidden="false" customHeight="false" outlineLevel="0" collapsed="false">
      <c r="A18762" s="210" t="s">
        <v>37086</v>
      </c>
      <c r="B18762" s="211" t="n">
        <v>204.27</v>
      </c>
    </row>
    <row r="18763" customFormat="false" ht="12.75" hidden="false" customHeight="false" outlineLevel="0" collapsed="false">
      <c r="A18763" s="210" t="s">
        <v>37087</v>
      </c>
      <c r="B18763" s="211" t="n">
        <v>198.31</v>
      </c>
    </row>
    <row r="18764" customFormat="false" ht="12.75" hidden="false" customHeight="false" outlineLevel="0" collapsed="false">
      <c r="A18764" s="210" t="s">
        <v>37088</v>
      </c>
      <c r="B18764" s="211" t="n">
        <v>186</v>
      </c>
    </row>
    <row r="18765" customFormat="false" ht="12.75" hidden="false" customHeight="false" outlineLevel="0" collapsed="false">
      <c r="A18765" s="210" t="s">
        <v>37089</v>
      </c>
      <c r="B18765" s="211" t="n">
        <v>180.04</v>
      </c>
    </row>
    <row r="18766" customFormat="false" ht="12.75" hidden="false" customHeight="false" outlineLevel="0" collapsed="false">
      <c r="A18766" s="210" t="s">
        <v>37090</v>
      </c>
      <c r="B18766" s="211" t="n">
        <v>5368.6</v>
      </c>
    </row>
    <row r="18767" customFormat="false" ht="12.75" hidden="false" customHeight="false" outlineLevel="0" collapsed="false">
      <c r="A18767" s="210" t="s">
        <v>37094</v>
      </c>
      <c r="B18767" s="211" t="n">
        <v>5363.18</v>
      </c>
    </row>
    <row r="18768" customFormat="false" ht="12.75" hidden="false" customHeight="false" outlineLevel="0" collapsed="false">
      <c r="A18768" s="210" t="s">
        <v>37095</v>
      </c>
      <c r="B18768" s="211" t="n">
        <v>6274.96</v>
      </c>
    </row>
    <row r="18769" customFormat="false" ht="12.75" hidden="false" customHeight="false" outlineLevel="0" collapsed="false">
      <c r="A18769" s="210" t="s">
        <v>37097</v>
      </c>
      <c r="B18769" s="211" t="n">
        <v>6266.83</v>
      </c>
    </row>
    <row r="18770" customFormat="false" ht="12.75" hidden="false" customHeight="false" outlineLevel="0" collapsed="false">
      <c r="A18770" s="210" t="s">
        <v>37098</v>
      </c>
      <c r="B18770" s="211" t="n">
        <v>7916.49</v>
      </c>
    </row>
    <row r="18771" customFormat="false" ht="12.75" hidden="false" customHeight="false" outlineLevel="0" collapsed="false">
      <c r="A18771" s="210" t="s">
        <v>37100</v>
      </c>
      <c r="B18771" s="211" t="n">
        <v>7905.65</v>
      </c>
    </row>
    <row r="18772" customFormat="false" ht="12.75" hidden="false" customHeight="false" outlineLevel="0" collapsed="false">
      <c r="A18772" s="210" t="s">
        <v>37101</v>
      </c>
      <c r="B18772" s="211" t="n">
        <v>9886.01</v>
      </c>
    </row>
    <row r="18773" customFormat="false" ht="12.75" hidden="false" customHeight="false" outlineLevel="0" collapsed="false">
      <c r="A18773" s="210" t="s">
        <v>37105</v>
      </c>
      <c r="B18773" s="211" t="n">
        <v>9872.47</v>
      </c>
    </row>
    <row r="18774" customFormat="false" ht="12.75" hidden="false" customHeight="false" outlineLevel="0" collapsed="false">
      <c r="A18774" s="210" t="s">
        <v>37106</v>
      </c>
      <c r="B18774" s="211" t="n">
        <v>12462.4</v>
      </c>
    </row>
    <row r="18775" customFormat="false" ht="12.75" hidden="false" customHeight="false" outlineLevel="0" collapsed="false">
      <c r="A18775" s="210" t="s">
        <v>37110</v>
      </c>
      <c r="B18775" s="211" t="n">
        <v>12446.15</v>
      </c>
    </row>
    <row r="18776" customFormat="false" ht="12.75" hidden="false" customHeight="false" outlineLevel="0" collapsed="false">
      <c r="A18776" s="210" t="s">
        <v>37111</v>
      </c>
      <c r="B18776" s="211" t="n">
        <v>17254.38</v>
      </c>
    </row>
    <row r="18777" customFormat="false" ht="12.75" hidden="false" customHeight="false" outlineLevel="0" collapsed="false">
      <c r="A18777" s="210" t="s">
        <v>37113</v>
      </c>
      <c r="B18777" s="211" t="n">
        <v>17235.42</v>
      </c>
    </row>
    <row r="18778" customFormat="false" ht="12.75" hidden="false" customHeight="false" outlineLevel="0" collapsed="false">
      <c r="A18778" s="210" t="s">
        <v>37114</v>
      </c>
      <c r="B18778" s="211" t="n">
        <v>19247.04</v>
      </c>
    </row>
    <row r="18779" customFormat="false" ht="12.75" hidden="false" customHeight="false" outlineLevel="0" collapsed="false">
      <c r="A18779" s="210" t="s">
        <v>37116</v>
      </c>
      <c r="B18779" s="211" t="n">
        <v>19225.37</v>
      </c>
    </row>
    <row r="18780" customFormat="false" ht="12.75" hidden="false" customHeight="false" outlineLevel="0" collapsed="false">
      <c r="A18780" s="210" t="s">
        <v>37117</v>
      </c>
      <c r="B18780" s="211" t="n">
        <v>28577.82</v>
      </c>
    </row>
    <row r="18781" customFormat="false" ht="12.75" hidden="false" customHeight="false" outlineLevel="0" collapsed="false">
      <c r="A18781" s="210" t="s">
        <v>37119</v>
      </c>
      <c r="B18781" s="211" t="n">
        <v>28553.44</v>
      </c>
    </row>
    <row r="18782" customFormat="false" ht="12.75" hidden="false" customHeight="false" outlineLevel="0" collapsed="false">
      <c r="A18782" s="210" t="s">
        <v>37120</v>
      </c>
      <c r="B18782" s="211" t="n">
        <v>40017.1</v>
      </c>
    </row>
    <row r="18783" customFormat="false" ht="12.75" hidden="false" customHeight="false" outlineLevel="0" collapsed="false">
      <c r="A18783" s="210" t="s">
        <v>37122</v>
      </c>
      <c r="B18783" s="211" t="n">
        <v>39990.01</v>
      </c>
    </row>
    <row r="18784" customFormat="false" ht="12.75" hidden="false" customHeight="false" outlineLevel="0" collapsed="false">
      <c r="A18784" s="210" t="s">
        <v>37123</v>
      </c>
      <c r="B18784" s="211" t="n">
        <v>52528.85</v>
      </c>
    </row>
    <row r="18785" customFormat="false" ht="12.75" hidden="false" customHeight="false" outlineLevel="0" collapsed="false">
      <c r="A18785" s="210" t="s">
        <v>37125</v>
      </c>
      <c r="B18785" s="211" t="n">
        <v>52499.05</v>
      </c>
    </row>
    <row r="18786" customFormat="false" ht="12.75" hidden="false" customHeight="false" outlineLevel="0" collapsed="false">
      <c r="A18786" s="210" t="s">
        <v>37126</v>
      </c>
      <c r="B18786" s="211" t="n">
        <v>34115.46</v>
      </c>
    </row>
    <row r="18787" customFormat="false" ht="12.75" hidden="false" customHeight="false" outlineLevel="0" collapsed="false">
      <c r="A18787" s="210" t="s">
        <v>37131</v>
      </c>
      <c r="B18787" s="211" t="n">
        <v>34104.63</v>
      </c>
    </row>
    <row r="18788" customFormat="false" ht="12.75" hidden="false" customHeight="false" outlineLevel="0" collapsed="false">
      <c r="A18788" s="210" t="s">
        <v>37132</v>
      </c>
      <c r="B18788" s="211" t="n">
        <v>42046.19</v>
      </c>
    </row>
    <row r="18789" customFormat="false" ht="12.75" hidden="false" customHeight="false" outlineLevel="0" collapsed="false">
      <c r="A18789" s="210" t="s">
        <v>37137</v>
      </c>
      <c r="B18789" s="211" t="n">
        <v>42032.65</v>
      </c>
    </row>
    <row r="18790" customFormat="false" ht="12.75" hidden="false" customHeight="false" outlineLevel="0" collapsed="false">
      <c r="A18790" s="210" t="s">
        <v>37138</v>
      </c>
      <c r="B18790" s="211" t="n">
        <v>46237.27</v>
      </c>
    </row>
    <row r="18791" customFormat="false" ht="12.75" hidden="false" customHeight="false" outlineLevel="0" collapsed="false">
      <c r="A18791" s="210" t="s">
        <v>37143</v>
      </c>
      <c r="B18791" s="211" t="n">
        <v>46221.01</v>
      </c>
    </row>
    <row r="18792" customFormat="false" ht="12.75" hidden="false" customHeight="false" outlineLevel="0" collapsed="false">
      <c r="A18792" s="210" t="s">
        <v>37144</v>
      </c>
      <c r="B18792" s="211" t="n">
        <v>58136.79</v>
      </c>
    </row>
    <row r="18793" customFormat="false" ht="12.75" hidden="false" customHeight="false" outlineLevel="0" collapsed="false">
      <c r="A18793" s="210" t="s">
        <v>37146</v>
      </c>
      <c r="B18793" s="211" t="n">
        <v>58115.12</v>
      </c>
    </row>
    <row r="18794" customFormat="false" ht="12.75" hidden="false" customHeight="false" outlineLevel="0" collapsed="false">
      <c r="A18794" s="210" t="s">
        <v>37147</v>
      </c>
      <c r="B18794" s="211" t="n">
        <v>74678.5</v>
      </c>
    </row>
    <row r="18795" customFormat="false" ht="12.75" hidden="false" customHeight="false" outlineLevel="0" collapsed="false">
      <c r="A18795" s="210" t="s">
        <v>37149</v>
      </c>
      <c r="B18795" s="211" t="n">
        <v>74654.12</v>
      </c>
    </row>
    <row r="18796" customFormat="false" ht="12.75" hidden="false" customHeight="false" outlineLevel="0" collapsed="false">
      <c r="A18796" s="210" t="s">
        <v>37150</v>
      </c>
      <c r="B18796" s="211" t="n">
        <v>86850.6</v>
      </c>
    </row>
    <row r="18797" customFormat="false" ht="12.75" hidden="false" customHeight="false" outlineLevel="0" collapsed="false">
      <c r="A18797" s="210" t="s">
        <v>37152</v>
      </c>
      <c r="B18797" s="211" t="n">
        <v>86823.51</v>
      </c>
    </row>
    <row r="18798" customFormat="false" ht="12.75" hidden="false" customHeight="false" outlineLevel="0" collapsed="false">
      <c r="A18798" s="210" t="s">
        <v>37153</v>
      </c>
      <c r="B18798" s="211" t="n">
        <v>113021.13</v>
      </c>
    </row>
    <row r="18799" customFormat="false" ht="12.75" hidden="false" customHeight="false" outlineLevel="0" collapsed="false">
      <c r="A18799" s="210" t="s">
        <v>37155</v>
      </c>
      <c r="B18799" s="211" t="n">
        <v>112991.33</v>
      </c>
    </row>
    <row r="18800" customFormat="false" ht="12.75" hidden="false" customHeight="false" outlineLevel="0" collapsed="false">
      <c r="A18800" s="210" t="s">
        <v>37156</v>
      </c>
      <c r="B18800" s="211" t="n">
        <v>11816.05</v>
      </c>
    </row>
    <row r="18801" customFormat="false" ht="12.75" hidden="false" customHeight="false" outlineLevel="0" collapsed="false">
      <c r="A18801" s="210" t="s">
        <v>37159</v>
      </c>
      <c r="B18801" s="211" t="n">
        <v>11810.64</v>
      </c>
    </row>
    <row r="18802" customFormat="false" ht="12.75" hidden="false" customHeight="false" outlineLevel="0" collapsed="false">
      <c r="A18802" s="210" t="s">
        <v>37160</v>
      </c>
      <c r="B18802" s="211" t="n">
        <v>19560.88</v>
      </c>
    </row>
    <row r="18803" customFormat="false" ht="12.75" hidden="false" customHeight="false" outlineLevel="0" collapsed="false">
      <c r="A18803" s="210" t="s">
        <v>37161</v>
      </c>
      <c r="B18803" s="211" t="n">
        <v>19552.76</v>
      </c>
    </row>
    <row r="18804" customFormat="false" ht="12.75" hidden="false" customHeight="false" outlineLevel="0" collapsed="false">
      <c r="A18804" s="210" t="s">
        <v>37162</v>
      </c>
      <c r="B18804" s="211" t="n">
        <v>19881.18</v>
      </c>
    </row>
    <row r="18805" customFormat="false" ht="12.75" hidden="false" customHeight="false" outlineLevel="0" collapsed="false">
      <c r="A18805" s="210" t="s">
        <v>37163</v>
      </c>
      <c r="B18805" s="211" t="n">
        <v>19870.34</v>
      </c>
    </row>
    <row r="18806" customFormat="false" ht="12.75" hidden="false" customHeight="false" outlineLevel="0" collapsed="false">
      <c r="A18806" s="210" t="s">
        <v>37164</v>
      </c>
      <c r="B18806" s="211" t="n">
        <v>27238.47</v>
      </c>
    </row>
    <row r="18807" customFormat="false" ht="12.75" hidden="false" customHeight="false" outlineLevel="0" collapsed="false">
      <c r="A18807" s="210" t="s">
        <v>37167</v>
      </c>
      <c r="B18807" s="211" t="n">
        <v>27224.93</v>
      </c>
    </row>
    <row r="18808" customFormat="false" ht="12.75" hidden="false" customHeight="false" outlineLevel="0" collapsed="false">
      <c r="A18808" s="210" t="s">
        <v>37168</v>
      </c>
      <c r="B18808" s="211" t="n">
        <v>30021.77</v>
      </c>
    </row>
    <row r="18809" customFormat="false" ht="12.75" hidden="false" customHeight="false" outlineLevel="0" collapsed="false">
      <c r="A18809" s="210" t="s">
        <v>37171</v>
      </c>
      <c r="B18809" s="211" t="n">
        <v>30005.52</v>
      </c>
    </row>
    <row r="18810" customFormat="false" ht="12.75" hidden="false" customHeight="false" outlineLevel="0" collapsed="false">
      <c r="A18810" s="210" t="s">
        <v>37172</v>
      </c>
      <c r="B18810" s="211" t="n">
        <v>35474.87</v>
      </c>
    </row>
    <row r="18811" customFormat="false" ht="12.75" hidden="false" customHeight="false" outlineLevel="0" collapsed="false">
      <c r="A18811" s="210" t="s">
        <v>37173</v>
      </c>
      <c r="B18811" s="211" t="n">
        <v>35455.91</v>
      </c>
    </row>
    <row r="18812" customFormat="false" ht="12.75" hidden="false" customHeight="false" outlineLevel="0" collapsed="false">
      <c r="A18812" s="210" t="s">
        <v>37174</v>
      </c>
      <c r="B18812" s="211" t="n">
        <v>36453.96</v>
      </c>
    </row>
    <row r="18813" customFormat="false" ht="12.75" hidden="false" customHeight="false" outlineLevel="0" collapsed="false">
      <c r="A18813" s="210" t="s">
        <v>37175</v>
      </c>
      <c r="B18813" s="211" t="n">
        <v>36432.29</v>
      </c>
    </row>
    <row r="18814" customFormat="false" ht="12.75" hidden="false" customHeight="false" outlineLevel="0" collapsed="false">
      <c r="A18814" s="210" t="s">
        <v>37176</v>
      </c>
      <c r="B18814" s="211" t="n">
        <v>43942.66</v>
      </c>
    </row>
    <row r="18815" customFormat="false" ht="12.75" hidden="false" customHeight="false" outlineLevel="0" collapsed="false">
      <c r="A18815" s="210" t="s">
        <v>37177</v>
      </c>
      <c r="B18815" s="211" t="n">
        <v>43918.28</v>
      </c>
    </row>
    <row r="18816" customFormat="false" ht="12.75" hidden="false" customHeight="false" outlineLevel="0" collapsed="false">
      <c r="A18816" s="210" t="s">
        <v>37178</v>
      </c>
      <c r="B18816" s="211" t="n">
        <v>57202.96</v>
      </c>
    </row>
    <row r="18817" customFormat="false" ht="12.75" hidden="false" customHeight="false" outlineLevel="0" collapsed="false">
      <c r="A18817" s="210" t="s">
        <v>37179</v>
      </c>
      <c r="B18817" s="211" t="n">
        <v>57175.87</v>
      </c>
    </row>
    <row r="18818" customFormat="false" ht="12.75" hidden="false" customHeight="false" outlineLevel="0" collapsed="false">
      <c r="A18818" s="210" t="s">
        <v>37180</v>
      </c>
      <c r="B18818" s="211" t="n">
        <v>63240.11</v>
      </c>
    </row>
    <row r="18819" customFormat="false" ht="12.75" hidden="false" customHeight="false" outlineLevel="0" collapsed="false">
      <c r="A18819" s="210" t="s">
        <v>37181</v>
      </c>
      <c r="B18819" s="211" t="n">
        <v>63210.31</v>
      </c>
    </row>
    <row r="18820" customFormat="false" ht="12.75" hidden="false" customHeight="false" outlineLevel="0" collapsed="false">
      <c r="A18820" s="210" t="s">
        <v>37182</v>
      </c>
      <c r="B18820" s="211" t="n">
        <v>65995.93</v>
      </c>
    </row>
    <row r="18821" customFormat="false" ht="12.75" hidden="false" customHeight="false" outlineLevel="0" collapsed="false">
      <c r="A18821" s="210" t="s">
        <v>37188</v>
      </c>
      <c r="B18821" s="211" t="n">
        <v>65995.93</v>
      </c>
    </row>
    <row r="18822" customFormat="false" ht="12.75" hidden="false" customHeight="false" outlineLevel="0" collapsed="false">
      <c r="A18822" s="210" t="s">
        <v>37189</v>
      </c>
      <c r="B18822" s="211" t="n">
        <v>59704.73</v>
      </c>
    </row>
    <row r="18823" customFormat="false" ht="12.75" hidden="false" customHeight="false" outlineLevel="0" collapsed="false">
      <c r="A18823" s="210" t="s">
        <v>37193</v>
      </c>
      <c r="B18823" s="211" t="n">
        <v>59704.73</v>
      </c>
    </row>
    <row r="18824" customFormat="false" ht="12.75" hidden="false" customHeight="false" outlineLevel="0" collapsed="false">
      <c r="A18824" s="210" t="s">
        <v>37194</v>
      </c>
      <c r="B18824" s="211" t="n">
        <v>65995.93</v>
      </c>
    </row>
    <row r="18825" customFormat="false" ht="12.75" hidden="false" customHeight="false" outlineLevel="0" collapsed="false">
      <c r="A18825" s="210" t="s">
        <v>37199</v>
      </c>
      <c r="B18825" s="211" t="n">
        <v>65995.93</v>
      </c>
    </row>
    <row r="18826" customFormat="false" ht="12.75" hidden="false" customHeight="false" outlineLevel="0" collapsed="false">
      <c r="A18826" s="210" t="s">
        <v>37200</v>
      </c>
      <c r="B18826" s="211" t="n">
        <v>59704.73</v>
      </c>
    </row>
    <row r="18827" customFormat="false" ht="12.75" hidden="false" customHeight="false" outlineLevel="0" collapsed="false">
      <c r="A18827" s="210" t="s">
        <v>37201</v>
      </c>
      <c r="B18827" s="211" t="n">
        <v>59704.73</v>
      </c>
    </row>
    <row r="18828" customFormat="false" ht="12.75" hidden="false" customHeight="false" outlineLevel="0" collapsed="false">
      <c r="A18828" s="210" t="s">
        <v>37202</v>
      </c>
      <c r="B18828" s="211" t="n">
        <v>69055.18</v>
      </c>
    </row>
    <row r="18829" customFormat="false" ht="12.75" hidden="false" customHeight="false" outlineLevel="0" collapsed="false">
      <c r="A18829" s="210" t="s">
        <v>37205</v>
      </c>
      <c r="B18829" s="211" t="n">
        <v>69055.18</v>
      </c>
    </row>
    <row r="18830" customFormat="false" ht="12.75" hidden="false" customHeight="false" outlineLevel="0" collapsed="false">
      <c r="A18830" s="210" t="s">
        <v>37206</v>
      </c>
      <c r="B18830" s="211" t="n">
        <v>62887.34</v>
      </c>
    </row>
    <row r="18831" customFormat="false" ht="12.75" hidden="false" customHeight="false" outlineLevel="0" collapsed="false">
      <c r="A18831" s="210" t="s">
        <v>37209</v>
      </c>
      <c r="B18831" s="211" t="n">
        <v>62887.34</v>
      </c>
    </row>
    <row r="18832" customFormat="false" ht="12.75" hidden="false" customHeight="false" outlineLevel="0" collapsed="false">
      <c r="A18832" s="210" t="s">
        <v>37210</v>
      </c>
      <c r="B18832" s="211" t="n">
        <v>69055.18</v>
      </c>
    </row>
    <row r="18833" customFormat="false" ht="12.75" hidden="false" customHeight="false" outlineLevel="0" collapsed="false">
      <c r="A18833" s="210" t="s">
        <v>37211</v>
      </c>
      <c r="B18833" s="211" t="n">
        <v>69055.18</v>
      </c>
    </row>
    <row r="18834" customFormat="false" ht="12.75" hidden="false" customHeight="false" outlineLevel="0" collapsed="false">
      <c r="A18834" s="210" t="s">
        <v>37212</v>
      </c>
      <c r="B18834" s="211" t="n">
        <v>62887.34</v>
      </c>
    </row>
    <row r="18835" customFormat="false" ht="12.75" hidden="false" customHeight="false" outlineLevel="0" collapsed="false">
      <c r="A18835" s="210" t="s">
        <v>37213</v>
      </c>
      <c r="B18835" s="211" t="n">
        <v>62887.34</v>
      </c>
    </row>
    <row r="18836" customFormat="false" ht="12.75" hidden="false" customHeight="false" outlineLevel="0" collapsed="false">
      <c r="A18836" s="210" t="s">
        <v>37214</v>
      </c>
      <c r="B18836" s="211" t="n">
        <v>77184.4</v>
      </c>
    </row>
    <row r="18837" customFormat="false" ht="12.75" hidden="false" customHeight="false" outlineLevel="0" collapsed="false">
      <c r="A18837" s="210" t="s">
        <v>37220</v>
      </c>
      <c r="B18837" s="211" t="n">
        <v>77184.4</v>
      </c>
    </row>
    <row r="18838" customFormat="false" ht="12.75" hidden="false" customHeight="false" outlineLevel="0" collapsed="false">
      <c r="A18838" s="210" t="s">
        <v>37221</v>
      </c>
      <c r="B18838" s="211" t="n">
        <v>70560.14</v>
      </c>
    </row>
    <row r="18839" customFormat="false" ht="12.75" hidden="false" customHeight="false" outlineLevel="0" collapsed="false">
      <c r="A18839" s="210" t="s">
        <v>37224</v>
      </c>
      <c r="B18839" s="211" t="n">
        <v>70560.14</v>
      </c>
    </row>
    <row r="18840" customFormat="false" ht="12.75" hidden="false" customHeight="false" outlineLevel="0" collapsed="false">
      <c r="A18840" s="210" t="s">
        <v>37225</v>
      </c>
      <c r="B18840" s="211" t="n">
        <v>77184.4</v>
      </c>
    </row>
    <row r="18841" customFormat="false" ht="12.75" hidden="false" customHeight="false" outlineLevel="0" collapsed="false">
      <c r="A18841" s="210" t="s">
        <v>37229</v>
      </c>
      <c r="B18841" s="211" t="n">
        <v>77184.4</v>
      </c>
    </row>
    <row r="18842" customFormat="false" ht="12.75" hidden="false" customHeight="false" outlineLevel="0" collapsed="false">
      <c r="A18842" s="210" t="s">
        <v>37230</v>
      </c>
      <c r="B18842" s="211" t="n">
        <v>70560.14</v>
      </c>
    </row>
    <row r="18843" customFormat="false" ht="12.75" hidden="false" customHeight="false" outlineLevel="0" collapsed="false">
      <c r="A18843" s="210" t="s">
        <v>37231</v>
      </c>
      <c r="B18843" s="211" t="n">
        <v>70560.14</v>
      </c>
    </row>
    <row r="18844" customFormat="false" ht="12.75" hidden="false" customHeight="false" outlineLevel="0" collapsed="false">
      <c r="A18844" s="210" t="s">
        <v>37232</v>
      </c>
      <c r="B18844" s="211" t="n">
        <v>114351.83</v>
      </c>
    </row>
    <row r="18845" customFormat="false" ht="12.75" hidden="false" customHeight="false" outlineLevel="0" collapsed="false">
      <c r="A18845" s="210" t="s">
        <v>37235</v>
      </c>
      <c r="B18845" s="211" t="n">
        <v>114351.83</v>
      </c>
    </row>
    <row r="18846" customFormat="false" ht="12.75" hidden="false" customHeight="false" outlineLevel="0" collapsed="false">
      <c r="A18846" s="210" t="s">
        <v>37236</v>
      </c>
      <c r="B18846" s="211" t="n">
        <v>92752.04</v>
      </c>
    </row>
    <row r="18847" customFormat="false" ht="12.75" hidden="false" customHeight="false" outlineLevel="0" collapsed="false">
      <c r="A18847" s="210" t="s">
        <v>37239</v>
      </c>
      <c r="B18847" s="211" t="n">
        <v>92752.04</v>
      </c>
    </row>
    <row r="18848" customFormat="false" ht="12.75" hidden="false" customHeight="false" outlineLevel="0" collapsed="false">
      <c r="A18848" s="210" t="s">
        <v>37240</v>
      </c>
      <c r="B18848" s="211" t="n">
        <v>99104.92</v>
      </c>
    </row>
    <row r="18849" customFormat="false" ht="12.75" hidden="false" customHeight="false" outlineLevel="0" collapsed="false">
      <c r="A18849" s="210" t="s">
        <v>37241</v>
      </c>
      <c r="B18849" s="211" t="n">
        <v>99104.92</v>
      </c>
    </row>
    <row r="18850" customFormat="false" ht="12.75" hidden="false" customHeight="false" outlineLevel="0" collapsed="false">
      <c r="A18850" s="210" t="s">
        <v>37242</v>
      </c>
      <c r="B18850" s="211" t="n">
        <v>92752.04</v>
      </c>
    </row>
    <row r="18851" customFormat="false" ht="12.75" hidden="false" customHeight="false" outlineLevel="0" collapsed="false">
      <c r="A18851" s="210" t="s">
        <v>37243</v>
      </c>
      <c r="B18851" s="211" t="n">
        <v>92752.04</v>
      </c>
    </row>
    <row r="18852" customFormat="false" ht="12.75" hidden="false" customHeight="false" outlineLevel="0" collapsed="false">
      <c r="A18852" s="210" t="s">
        <v>37244</v>
      </c>
      <c r="B18852" s="211" t="n">
        <v>144944.34</v>
      </c>
    </row>
    <row r="18853" customFormat="false" ht="12.75" hidden="false" customHeight="false" outlineLevel="0" collapsed="false">
      <c r="A18853" s="210" t="s">
        <v>37247</v>
      </c>
      <c r="B18853" s="211" t="n">
        <v>144944.34</v>
      </c>
    </row>
    <row r="18854" customFormat="false" ht="12.75" hidden="false" customHeight="false" outlineLevel="0" collapsed="false">
      <c r="A18854" s="210" t="s">
        <v>37248</v>
      </c>
      <c r="B18854" s="211" t="n">
        <v>128291.16</v>
      </c>
    </row>
    <row r="18855" customFormat="false" ht="12.75" hidden="false" customHeight="false" outlineLevel="0" collapsed="false">
      <c r="A18855" s="210" t="s">
        <v>37251</v>
      </c>
      <c r="B18855" s="211" t="n">
        <v>128291.16</v>
      </c>
    </row>
    <row r="18856" customFormat="false" ht="12.75" hidden="false" customHeight="false" outlineLevel="0" collapsed="false">
      <c r="A18856" s="210" t="s">
        <v>37252</v>
      </c>
      <c r="B18856" s="211" t="n">
        <v>144944.34</v>
      </c>
    </row>
    <row r="18857" customFormat="false" ht="12.75" hidden="false" customHeight="false" outlineLevel="0" collapsed="false">
      <c r="A18857" s="210" t="s">
        <v>37253</v>
      </c>
      <c r="B18857" s="211" t="n">
        <v>144944.34</v>
      </c>
    </row>
    <row r="18858" customFormat="false" ht="12.75" hidden="false" customHeight="false" outlineLevel="0" collapsed="false">
      <c r="A18858" s="210" t="s">
        <v>37254</v>
      </c>
      <c r="B18858" s="211" t="n">
        <v>128291.16</v>
      </c>
    </row>
    <row r="18859" customFormat="false" ht="12.75" hidden="false" customHeight="false" outlineLevel="0" collapsed="false">
      <c r="A18859" s="210" t="s">
        <v>37255</v>
      </c>
      <c r="B18859" s="211" t="n">
        <v>128291.16</v>
      </c>
    </row>
    <row r="18860" customFormat="false" ht="12.75" hidden="false" customHeight="false" outlineLevel="0" collapsed="false">
      <c r="A18860" s="210" t="s">
        <v>37256</v>
      </c>
      <c r="B18860" s="211" t="n">
        <v>215023.39</v>
      </c>
    </row>
    <row r="18861" customFormat="false" ht="12.75" hidden="false" customHeight="false" outlineLevel="0" collapsed="false">
      <c r="A18861" s="210" t="s">
        <v>37259</v>
      </c>
      <c r="B18861" s="211" t="n">
        <v>215023.39</v>
      </c>
    </row>
    <row r="18862" customFormat="false" ht="12.75" hidden="false" customHeight="false" outlineLevel="0" collapsed="false">
      <c r="A18862" s="210" t="s">
        <v>37260</v>
      </c>
      <c r="B18862" s="211" t="n">
        <v>192066.67</v>
      </c>
    </row>
    <row r="18863" customFormat="false" ht="12.75" hidden="false" customHeight="false" outlineLevel="0" collapsed="false">
      <c r="A18863" s="210" t="s">
        <v>37263</v>
      </c>
      <c r="B18863" s="211" t="n">
        <v>192066.67</v>
      </c>
    </row>
    <row r="18864" customFormat="false" ht="12.75" hidden="false" customHeight="false" outlineLevel="0" collapsed="false">
      <c r="A18864" s="210" t="s">
        <v>37264</v>
      </c>
      <c r="B18864" s="211" t="n">
        <v>215023.39</v>
      </c>
    </row>
    <row r="18865" customFormat="false" ht="12.75" hidden="false" customHeight="false" outlineLevel="0" collapsed="false">
      <c r="A18865" s="210" t="s">
        <v>37265</v>
      </c>
      <c r="B18865" s="211" t="n">
        <v>215023.39</v>
      </c>
    </row>
    <row r="18866" customFormat="false" ht="12.75" hidden="false" customHeight="false" outlineLevel="0" collapsed="false">
      <c r="A18866" s="210" t="s">
        <v>37266</v>
      </c>
      <c r="B18866" s="211" t="n">
        <v>192066.67</v>
      </c>
    </row>
    <row r="18867" customFormat="false" ht="12.75" hidden="false" customHeight="false" outlineLevel="0" collapsed="false">
      <c r="A18867" s="210" t="s">
        <v>37267</v>
      </c>
      <c r="B18867" s="211" t="n">
        <v>192066.67</v>
      </c>
    </row>
    <row r="18868" customFormat="false" ht="12.75" hidden="false" customHeight="false" outlineLevel="0" collapsed="false">
      <c r="A18868" s="210" t="s">
        <v>37268</v>
      </c>
      <c r="B18868" s="211" t="n">
        <v>244370</v>
      </c>
    </row>
    <row r="18869" customFormat="false" ht="12.75" hidden="false" customHeight="false" outlineLevel="0" collapsed="false">
      <c r="A18869" s="210" t="s">
        <v>37271</v>
      </c>
      <c r="B18869" s="211" t="n">
        <v>244370</v>
      </c>
    </row>
    <row r="18870" customFormat="false" ht="12.75" hidden="false" customHeight="false" outlineLevel="0" collapsed="false">
      <c r="A18870" s="210" t="s">
        <v>37272</v>
      </c>
      <c r="B18870" s="211" t="n">
        <v>221548.97</v>
      </c>
    </row>
    <row r="18871" customFormat="false" ht="12.75" hidden="false" customHeight="false" outlineLevel="0" collapsed="false">
      <c r="A18871" s="210" t="s">
        <v>37275</v>
      </c>
      <c r="B18871" s="211" t="n">
        <v>221548.97</v>
      </c>
    </row>
    <row r="18872" customFormat="false" ht="12.75" hidden="false" customHeight="false" outlineLevel="0" collapsed="false">
      <c r="A18872" s="210" t="s">
        <v>37276</v>
      </c>
      <c r="B18872" s="211" t="n">
        <v>244370</v>
      </c>
    </row>
    <row r="18873" customFormat="false" ht="12.75" hidden="false" customHeight="false" outlineLevel="0" collapsed="false">
      <c r="A18873" s="210" t="s">
        <v>37277</v>
      </c>
      <c r="B18873" s="211" t="n">
        <v>244370</v>
      </c>
    </row>
    <row r="18874" customFormat="false" ht="12.75" hidden="false" customHeight="false" outlineLevel="0" collapsed="false">
      <c r="A18874" s="210" t="s">
        <v>37278</v>
      </c>
      <c r="B18874" s="211" t="n">
        <v>221548.97</v>
      </c>
    </row>
    <row r="18875" customFormat="false" ht="12.75" hidden="false" customHeight="false" outlineLevel="0" collapsed="false">
      <c r="A18875" s="210" t="s">
        <v>37279</v>
      </c>
      <c r="B18875" s="211" t="n">
        <v>221548.97</v>
      </c>
    </row>
    <row r="18876" customFormat="false" ht="12.75" hidden="false" customHeight="false" outlineLevel="0" collapsed="false">
      <c r="A18876" s="210" t="s">
        <v>37280</v>
      </c>
      <c r="B18876" s="211" t="n">
        <v>355514.55</v>
      </c>
    </row>
    <row r="18877" customFormat="false" ht="12.75" hidden="false" customHeight="false" outlineLevel="0" collapsed="false">
      <c r="A18877" s="210" t="s">
        <v>37283</v>
      </c>
      <c r="B18877" s="211" t="n">
        <v>355514.55</v>
      </c>
    </row>
    <row r="18878" customFormat="false" ht="12.75" hidden="false" customHeight="false" outlineLevel="0" collapsed="false">
      <c r="A18878" s="210" t="s">
        <v>37284</v>
      </c>
      <c r="B18878" s="211" t="n">
        <v>304938.23</v>
      </c>
    </row>
    <row r="18879" customFormat="false" ht="12.75" hidden="false" customHeight="false" outlineLevel="0" collapsed="false">
      <c r="A18879" s="210" t="s">
        <v>37287</v>
      </c>
      <c r="B18879" s="211" t="n">
        <v>304938.23</v>
      </c>
    </row>
    <row r="18880" customFormat="false" ht="12.75" hidden="false" customHeight="false" outlineLevel="0" collapsed="false">
      <c r="A18880" s="210" t="s">
        <v>37288</v>
      </c>
      <c r="B18880" s="211" t="n">
        <v>355514.55</v>
      </c>
    </row>
    <row r="18881" customFormat="false" ht="12.75" hidden="false" customHeight="false" outlineLevel="0" collapsed="false">
      <c r="A18881" s="210" t="s">
        <v>37290</v>
      </c>
      <c r="B18881" s="211" t="n">
        <v>355514.55</v>
      </c>
    </row>
    <row r="18882" customFormat="false" ht="12.75" hidden="false" customHeight="false" outlineLevel="0" collapsed="false">
      <c r="A18882" s="210" t="s">
        <v>37291</v>
      </c>
      <c r="B18882" s="211" t="n">
        <v>304938.23</v>
      </c>
    </row>
    <row r="18883" customFormat="false" ht="12.75" hidden="false" customHeight="false" outlineLevel="0" collapsed="false">
      <c r="A18883" s="210" t="s">
        <v>37292</v>
      </c>
      <c r="B18883" s="211" t="n">
        <v>304938.23</v>
      </c>
    </row>
    <row r="18884" customFormat="false" ht="12.75" hidden="false" customHeight="false" outlineLevel="0" collapsed="false">
      <c r="A18884" s="210" t="s">
        <v>37293</v>
      </c>
      <c r="B18884" s="211" t="n">
        <v>399306.25</v>
      </c>
    </row>
    <row r="18885" customFormat="false" ht="12.75" hidden="false" customHeight="false" outlineLevel="0" collapsed="false">
      <c r="A18885" s="210" t="s">
        <v>37297</v>
      </c>
      <c r="B18885" s="211" t="n">
        <v>399306.25</v>
      </c>
    </row>
    <row r="18886" customFormat="false" ht="12.75" hidden="false" customHeight="false" outlineLevel="0" collapsed="false">
      <c r="A18886" s="210" t="s">
        <v>37298</v>
      </c>
      <c r="B18886" s="211" t="n">
        <v>348729.92</v>
      </c>
    </row>
    <row r="18887" customFormat="false" ht="12.75" hidden="false" customHeight="false" outlineLevel="0" collapsed="false">
      <c r="A18887" s="210" t="s">
        <v>37301</v>
      </c>
      <c r="B18887" s="211" t="n">
        <v>348729.92</v>
      </c>
    </row>
    <row r="18888" customFormat="false" ht="12.75" hidden="false" customHeight="false" outlineLevel="0" collapsed="false">
      <c r="A18888" s="210" t="s">
        <v>37302</v>
      </c>
      <c r="B18888" s="211" t="n">
        <v>399306.25</v>
      </c>
    </row>
    <row r="18889" customFormat="false" ht="12.75" hidden="false" customHeight="false" outlineLevel="0" collapsed="false">
      <c r="A18889" s="210" t="s">
        <v>37303</v>
      </c>
      <c r="B18889" s="211" t="n">
        <v>399306.25</v>
      </c>
    </row>
    <row r="18890" customFormat="false" ht="12.75" hidden="false" customHeight="false" outlineLevel="0" collapsed="false">
      <c r="A18890" s="210" t="s">
        <v>37304</v>
      </c>
      <c r="B18890" s="211" t="n">
        <v>348729.92</v>
      </c>
    </row>
    <row r="18891" customFormat="false" ht="12.75" hidden="false" customHeight="false" outlineLevel="0" collapsed="false">
      <c r="A18891" s="210" t="s">
        <v>37306</v>
      </c>
      <c r="B18891" s="211" t="n">
        <v>348729.92</v>
      </c>
    </row>
    <row r="18892" customFormat="false" ht="12.75" hidden="false" customHeight="false" outlineLevel="0" collapsed="false">
      <c r="A18892" s="210" t="s">
        <v>37307</v>
      </c>
      <c r="B18892" s="211" t="n">
        <v>510499.65</v>
      </c>
    </row>
    <row r="18893" customFormat="false" ht="12.75" hidden="false" customHeight="false" outlineLevel="0" collapsed="false">
      <c r="A18893" s="210" t="s">
        <v>37311</v>
      </c>
      <c r="B18893" s="211" t="n">
        <v>510499.65</v>
      </c>
    </row>
    <row r="18894" customFormat="false" ht="12.75" hidden="false" customHeight="false" outlineLevel="0" collapsed="false">
      <c r="A18894" s="210" t="s">
        <v>37312</v>
      </c>
      <c r="B18894" s="211" t="n">
        <v>471890.43</v>
      </c>
    </row>
    <row r="18895" customFormat="false" ht="12.75" hidden="false" customHeight="false" outlineLevel="0" collapsed="false">
      <c r="A18895" s="210" t="s">
        <v>37314</v>
      </c>
      <c r="B18895" s="211" t="n">
        <v>471890.43</v>
      </c>
    </row>
    <row r="18896" customFormat="false" ht="12.75" hidden="false" customHeight="false" outlineLevel="0" collapsed="false">
      <c r="A18896" s="210" t="s">
        <v>37315</v>
      </c>
      <c r="B18896" s="211" t="n">
        <v>510499.65</v>
      </c>
    </row>
    <row r="18897" customFormat="false" ht="12.75" hidden="false" customHeight="false" outlineLevel="0" collapsed="false">
      <c r="A18897" s="210" t="s">
        <v>37317</v>
      </c>
      <c r="B18897" s="211" t="n">
        <v>510499.65</v>
      </c>
    </row>
    <row r="18898" customFormat="false" ht="12.75" hidden="false" customHeight="false" outlineLevel="0" collapsed="false">
      <c r="A18898" s="210" t="s">
        <v>37318</v>
      </c>
      <c r="B18898" s="211" t="n">
        <v>471890.43</v>
      </c>
    </row>
    <row r="18899" customFormat="false" ht="12.75" hidden="false" customHeight="false" outlineLevel="0" collapsed="false">
      <c r="A18899" s="210" t="s">
        <v>37319</v>
      </c>
      <c r="B18899" s="211" t="n">
        <v>471890.43</v>
      </c>
    </row>
    <row r="18900" customFormat="false" ht="12.75" hidden="false" customHeight="false" outlineLevel="0" collapsed="false">
      <c r="A18900" s="210" t="s">
        <v>37320</v>
      </c>
      <c r="B18900" s="211" t="n">
        <v>875.82</v>
      </c>
    </row>
    <row r="18901" customFormat="false" ht="12.75" hidden="false" customHeight="false" outlineLevel="0" collapsed="false">
      <c r="A18901" s="210" t="s">
        <v>37323</v>
      </c>
      <c r="B18901" s="211" t="n">
        <v>836.16</v>
      </c>
    </row>
    <row r="18902" customFormat="false" ht="12.75" hidden="false" customHeight="false" outlineLevel="0" collapsed="false">
      <c r="A18902" s="210" t="s">
        <v>37324</v>
      </c>
      <c r="B18902" s="211" t="n">
        <v>851.9</v>
      </c>
    </row>
    <row r="18903" customFormat="false" ht="12.75" hidden="false" customHeight="false" outlineLevel="0" collapsed="false">
      <c r="A18903" s="210" t="s">
        <v>37327</v>
      </c>
      <c r="B18903" s="211" t="n">
        <v>812.24</v>
      </c>
    </row>
    <row r="18904" customFormat="false" ht="12.75" hidden="false" customHeight="false" outlineLevel="0" collapsed="false">
      <c r="A18904" s="210" t="s">
        <v>37328</v>
      </c>
      <c r="B18904" s="211" t="n">
        <v>1129.76</v>
      </c>
    </row>
    <row r="18905" customFormat="false" ht="12.75" hidden="false" customHeight="false" outlineLevel="0" collapsed="false">
      <c r="A18905" s="210" t="s">
        <v>37331</v>
      </c>
      <c r="B18905" s="211" t="n">
        <v>1088.53</v>
      </c>
    </row>
    <row r="18906" customFormat="false" ht="12.75" hidden="false" customHeight="false" outlineLevel="0" collapsed="false">
      <c r="A18906" s="210" t="s">
        <v>37332</v>
      </c>
      <c r="B18906" s="211" t="n">
        <v>1076.31</v>
      </c>
    </row>
    <row r="18907" customFormat="false" ht="12.75" hidden="false" customHeight="false" outlineLevel="0" collapsed="false">
      <c r="A18907" s="210" t="s">
        <v>37334</v>
      </c>
      <c r="B18907" s="211" t="n">
        <v>1033.51</v>
      </c>
    </row>
    <row r="18908" customFormat="false" ht="12.75" hidden="false" customHeight="false" outlineLevel="0" collapsed="false">
      <c r="A18908" s="210" t="s">
        <v>37335</v>
      </c>
      <c r="B18908" s="211" t="n">
        <v>1367.55</v>
      </c>
    </row>
    <row r="18909" customFormat="false" ht="12.75" hidden="false" customHeight="false" outlineLevel="0" collapsed="false">
      <c r="A18909" s="210" t="s">
        <v>37336</v>
      </c>
      <c r="B18909" s="211" t="n">
        <v>1323.19</v>
      </c>
    </row>
    <row r="18910" customFormat="false" ht="12.75" hidden="false" customHeight="false" outlineLevel="0" collapsed="false">
      <c r="A18910" s="210" t="s">
        <v>37337</v>
      </c>
      <c r="B18910" s="211" t="n">
        <v>1643.47</v>
      </c>
    </row>
    <row r="18911" customFormat="false" ht="12.75" hidden="false" customHeight="false" outlineLevel="0" collapsed="false">
      <c r="A18911" s="210" t="s">
        <v>37339</v>
      </c>
      <c r="B18911" s="211" t="n">
        <v>1594.82</v>
      </c>
    </row>
    <row r="18912" customFormat="false" ht="12.75" hidden="false" customHeight="false" outlineLevel="0" collapsed="false">
      <c r="A18912" s="210" t="s">
        <v>37340</v>
      </c>
      <c r="B18912" s="211" t="n">
        <v>1933.48</v>
      </c>
    </row>
    <row r="18913" customFormat="false" ht="12.75" hidden="false" customHeight="false" outlineLevel="0" collapsed="false">
      <c r="A18913" s="210" t="s">
        <v>37341</v>
      </c>
      <c r="B18913" s="211" t="n">
        <v>1881.69</v>
      </c>
    </row>
    <row r="18914" customFormat="false" ht="12.75" hidden="false" customHeight="false" outlineLevel="0" collapsed="false">
      <c r="A18914" s="210" t="s">
        <v>37342</v>
      </c>
      <c r="B18914" s="211" t="n">
        <v>4491.86</v>
      </c>
    </row>
    <row r="18915" customFormat="false" ht="12.75" hidden="false" customHeight="false" outlineLevel="0" collapsed="false">
      <c r="A18915" s="210" t="s">
        <v>37344</v>
      </c>
      <c r="B18915" s="211" t="n">
        <v>4435.79</v>
      </c>
    </row>
    <row r="18916" customFormat="false" ht="12.75" hidden="false" customHeight="false" outlineLevel="0" collapsed="false">
      <c r="A18916" s="210" t="s">
        <v>37345</v>
      </c>
      <c r="B18916" s="211" t="n">
        <v>4602.9</v>
      </c>
    </row>
    <row r="18917" customFormat="false" ht="12.75" hidden="false" customHeight="false" outlineLevel="0" collapsed="false">
      <c r="A18917" s="210" t="s">
        <v>37347</v>
      </c>
      <c r="B18917" s="211" t="n">
        <v>4540.99</v>
      </c>
    </row>
    <row r="18918" customFormat="false" ht="12.75" hidden="false" customHeight="false" outlineLevel="0" collapsed="false">
      <c r="A18918" s="210" t="s">
        <v>37348</v>
      </c>
      <c r="B18918" s="211" t="n">
        <v>6117.3</v>
      </c>
    </row>
    <row r="18919" customFormat="false" ht="12.75" hidden="false" customHeight="false" outlineLevel="0" collapsed="false">
      <c r="A18919" s="210" t="s">
        <v>37350</v>
      </c>
      <c r="B18919" s="211" t="n">
        <v>6049.96</v>
      </c>
    </row>
    <row r="18920" customFormat="false" ht="12.75" hidden="false" customHeight="false" outlineLevel="0" collapsed="false">
      <c r="A18920" s="210" t="s">
        <v>37351</v>
      </c>
      <c r="B18920" s="211" t="n">
        <v>2525.2</v>
      </c>
    </row>
    <row r="18921" customFormat="false" ht="12.75" hidden="false" customHeight="false" outlineLevel="0" collapsed="false">
      <c r="A18921" s="210" t="s">
        <v>37354</v>
      </c>
      <c r="B18921" s="211" t="n">
        <v>2498.11</v>
      </c>
    </row>
    <row r="18922" customFormat="false" ht="12.75" hidden="false" customHeight="false" outlineLevel="0" collapsed="false">
      <c r="A18922" s="210" t="s">
        <v>37355</v>
      </c>
      <c r="B18922" s="211" t="n">
        <v>2857.64</v>
      </c>
    </row>
    <row r="18923" customFormat="false" ht="12.75" hidden="false" customHeight="false" outlineLevel="0" collapsed="false">
      <c r="A18923" s="210" t="s">
        <v>37358</v>
      </c>
      <c r="B18923" s="211" t="n">
        <v>2828.98</v>
      </c>
    </row>
    <row r="18924" customFormat="false" ht="12.75" hidden="false" customHeight="false" outlineLevel="0" collapsed="false">
      <c r="A18924" s="210" t="s">
        <v>37359</v>
      </c>
      <c r="B18924" s="211" t="n">
        <v>3293.3</v>
      </c>
    </row>
    <row r="18925" customFormat="false" ht="12.75" hidden="false" customHeight="false" outlineLevel="0" collapsed="false">
      <c r="A18925" s="210" t="s">
        <v>37361</v>
      </c>
      <c r="B18925" s="211" t="n">
        <v>3261.94</v>
      </c>
    </row>
    <row r="18926" customFormat="false" ht="12.75" hidden="false" customHeight="false" outlineLevel="0" collapsed="false">
      <c r="A18926" s="210" t="s">
        <v>37362</v>
      </c>
      <c r="B18926" s="211" t="n">
        <v>3478.98</v>
      </c>
    </row>
    <row r="18927" customFormat="false" ht="12.75" hidden="false" customHeight="false" outlineLevel="0" collapsed="false">
      <c r="A18927" s="210" t="s">
        <v>37364</v>
      </c>
      <c r="B18927" s="211" t="n">
        <v>3441.76</v>
      </c>
    </row>
    <row r="18928" customFormat="false" ht="12.75" hidden="false" customHeight="false" outlineLevel="0" collapsed="false">
      <c r="A18928" s="210" t="s">
        <v>37365</v>
      </c>
      <c r="B18928" s="211" t="n">
        <v>3891.6</v>
      </c>
    </row>
    <row r="18929" customFormat="false" ht="12.75" hidden="false" customHeight="false" outlineLevel="0" collapsed="false">
      <c r="A18929" s="210" t="s">
        <v>37367</v>
      </c>
      <c r="B18929" s="211" t="n">
        <v>3854.38</v>
      </c>
    </row>
    <row r="18930" customFormat="false" ht="12.75" hidden="false" customHeight="false" outlineLevel="0" collapsed="false">
      <c r="A18930" s="210" t="s">
        <v>37368</v>
      </c>
      <c r="B18930" s="211" t="n">
        <v>3639.94</v>
      </c>
    </row>
    <row r="18931" customFormat="false" ht="12.75" hidden="false" customHeight="false" outlineLevel="0" collapsed="false">
      <c r="A18931" s="210" t="s">
        <v>37371</v>
      </c>
      <c r="B18931" s="211" t="n">
        <v>3612.86</v>
      </c>
    </row>
    <row r="18932" customFormat="false" ht="12.75" hidden="false" customHeight="false" outlineLevel="0" collapsed="false">
      <c r="A18932" s="210" t="s">
        <v>37372</v>
      </c>
      <c r="B18932" s="211" t="n">
        <v>4786.77</v>
      </c>
    </row>
    <row r="18933" customFormat="false" ht="12.75" hidden="false" customHeight="false" outlineLevel="0" collapsed="false">
      <c r="A18933" s="210" t="s">
        <v>37374</v>
      </c>
      <c r="B18933" s="211" t="n">
        <v>4759.68</v>
      </c>
    </row>
    <row r="18934" customFormat="false" ht="12.75" hidden="false" customHeight="false" outlineLevel="0" collapsed="false">
      <c r="A18934" s="210" t="s">
        <v>37375</v>
      </c>
      <c r="B18934" s="211" t="n">
        <v>4467.56</v>
      </c>
    </row>
    <row r="18935" customFormat="false" ht="12.75" hidden="false" customHeight="false" outlineLevel="0" collapsed="false">
      <c r="A18935" s="210" t="s">
        <v>37377</v>
      </c>
      <c r="B18935" s="211" t="n">
        <v>4435.05</v>
      </c>
    </row>
    <row r="18936" customFormat="false" ht="12.75" hidden="false" customHeight="false" outlineLevel="0" collapsed="false">
      <c r="A18936" s="210" t="s">
        <v>37378</v>
      </c>
      <c r="B18936" s="211" t="n">
        <v>1149.97</v>
      </c>
    </row>
    <row r="18937" customFormat="false" ht="12.75" hidden="false" customHeight="false" outlineLevel="0" collapsed="false">
      <c r="A18937" s="210" t="s">
        <v>37380</v>
      </c>
      <c r="B18937" s="211" t="n">
        <v>1110.31</v>
      </c>
    </row>
    <row r="18938" customFormat="false" ht="12.75" hidden="false" customHeight="false" outlineLevel="0" collapsed="false">
      <c r="A18938" s="210" t="s">
        <v>37381</v>
      </c>
      <c r="B18938" s="211" t="n">
        <v>1336.08</v>
      </c>
    </row>
    <row r="18939" customFormat="false" ht="12.75" hidden="false" customHeight="false" outlineLevel="0" collapsed="false">
      <c r="A18939" s="210" t="s">
        <v>37383</v>
      </c>
      <c r="B18939" s="211" t="n">
        <v>1296.42</v>
      </c>
    </row>
    <row r="18940" customFormat="false" ht="12.75" hidden="false" customHeight="false" outlineLevel="0" collapsed="false">
      <c r="A18940" s="210" t="s">
        <v>37384</v>
      </c>
      <c r="B18940" s="211" t="n">
        <v>1622.07</v>
      </c>
    </row>
    <row r="18941" customFormat="false" ht="12.75" hidden="false" customHeight="false" outlineLevel="0" collapsed="false">
      <c r="A18941" s="210" t="s">
        <v>37386</v>
      </c>
      <c r="B18941" s="211" t="n">
        <v>1579.27</v>
      </c>
    </row>
    <row r="18942" customFormat="false" ht="12.75" hidden="false" customHeight="false" outlineLevel="0" collapsed="false">
      <c r="A18942" s="210" t="s">
        <v>37387</v>
      </c>
      <c r="B18942" s="211" t="n">
        <v>1185.63</v>
      </c>
    </row>
    <row r="18943" customFormat="false" ht="12.75" hidden="false" customHeight="false" outlineLevel="0" collapsed="false">
      <c r="A18943" s="210" t="s">
        <v>147</v>
      </c>
      <c r="B18943" s="211" t="n">
        <v>1185.63</v>
      </c>
    </row>
    <row r="18944" customFormat="false" ht="12.75" hidden="false" customHeight="false" outlineLevel="0" collapsed="false">
      <c r="A18944" s="210" t="s">
        <v>37391</v>
      </c>
      <c r="B18944" s="211" t="n">
        <v>1350.64</v>
      </c>
    </row>
    <row r="18945" customFormat="false" ht="12.75" hidden="false" customHeight="false" outlineLevel="0" collapsed="false">
      <c r="A18945" s="210" t="s">
        <v>37395</v>
      </c>
      <c r="B18945" s="211" t="n">
        <v>1350.64</v>
      </c>
    </row>
    <row r="18946" customFormat="false" ht="12.75" hidden="false" customHeight="false" outlineLevel="0" collapsed="false">
      <c r="A18946" s="210" t="s">
        <v>37396</v>
      </c>
      <c r="B18946" s="211" t="n">
        <v>2048.44</v>
      </c>
    </row>
    <row r="18947" customFormat="false" ht="12.75" hidden="false" customHeight="false" outlineLevel="0" collapsed="false">
      <c r="A18947" s="210" t="s">
        <v>37398</v>
      </c>
      <c r="B18947" s="211" t="n">
        <v>2048.44</v>
      </c>
    </row>
    <row r="18948" customFormat="false" ht="12.75" hidden="false" customHeight="false" outlineLevel="0" collapsed="false">
      <c r="A18948" s="210" t="s">
        <v>37399</v>
      </c>
      <c r="B18948" s="211" t="n">
        <v>6191.43</v>
      </c>
    </row>
    <row r="18949" customFormat="false" ht="12.75" hidden="false" customHeight="false" outlineLevel="0" collapsed="false">
      <c r="A18949" s="210" t="s">
        <v>37402</v>
      </c>
      <c r="B18949" s="211" t="n">
        <v>6191.43</v>
      </c>
    </row>
    <row r="18950" customFormat="false" ht="12.75" hidden="false" customHeight="false" outlineLevel="0" collapsed="false">
      <c r="A18950" s="210" t="s">
        <v>37403</v>
      </c>
      <c r="B18950" s="211" t="n">
        <v>2774.09</v>
      </c>
    </row>
    <row r="18951" customFormat="false" ht="12.75" hidden="false" customHeight="false" outlineLevel="0" collapsed="false">
      <c r="A18951" s="210" t="s">
        <v>37405</v>
      </c>
      <c r="B18951" s="211" t="n">
        <v>2774.09</v>
      </c>
    </row>
    <row r="18952" customFormat="false" ht="12.75" hidden="false" customHeight="false" outlineLevel="0" collapsed="false">
      <c r="A18952" s="210" t="s">
        <v>37406</v>
      </c>
      <c r="B18952" s="211" t="n">
        <v>8218.42</v>
      </c>
    </row>
    <row r="18953" customFormat="false" ht="12.75" hidden="false" customHeight="false" outlineLevel="0" collapsed="false">
      <c r="A18953" s="210" t="s">
        <v>37407</v>
      </c>
      <c r="B18953" s="211" t="n">
        <v>8218.42</v>
      </c>
    </row>
    <row r="18954" customFormat="false" ht="12.75" hidden="false" customHeight="false" outlineLevel="0" collapsed="false">
      <c r="A18954" s="210" t="s">
        <v>37408</v>
      </c>
      <c r="B18954" s="211" t="n">
        <v>3603.97</v>
      </c>
    </row>
    <row r="18955" customFormat="false" ht="12.75" hidden="false" customHeight="false" outlineLevel="0" collapsed="false">
      <c r="A18955" s="210" t="s">
        <v>37410</v>
      </c>
      <c r="B18955" s="211" t="n">
        <v>3603.97</v>
      </c>
    </row>
    <row r="18956" customFormat="false" ht="12.75" hidden="false" customHeight="false" outlineLevel="0" collapsed="false">
      <c r="A18956" s="210" t="s">
        <v>37411</v>
      </c>
      <c r="B18956" s="211" t="n">
        <v>5530.07</v>
      </c>
    </row>
    <row r="18957" customFormat="false" ht="12.75" hidden="false" customHeight="false" outlineLevel="0" collapsed="false">
      <c r="A18957" s="210" t="s">
        <v>37415</v>
      </c>
      <c r="B18957" s="211" t="n">
        <v>5530.07</v>
      </c>
    </row>
    <row r="18958" customFormat="false" ht="12.75" hidden="false" customHeight="false" outlineLevel="0" collapsed="false">
      <c r="A18958" s="210" t="s">
        <v>37416</v>
      </c>
      <c r="B18958" s="211" t="n">
        <v>7036.95</v>
      </c>
    </row>
    <row r="18959" customFormat="false" ht="12.75" hidden="false" customHeight="false" outlineLevel="0" collapsed="false">
      <c r="A18959" s="210" t="s">
        <v>37418</v>
      </c>
      <c r="B18959" s="211" t="n">
        <v>7036.95</v>
      </c>
    </row>
    <row r="18960" customFormat="false" ht="12.75" hidden="false" customHeight="false" outlineLevel="0" collapsed="false">
      <c r="A18960" s="210" t="s">
        <v>37419</v>
      </c>
      <c r="B18960" s="211" t="n">
        <v>7517.97</v>
      </c>
    </row>
    <row r="18961" customFormat="false" ht="12.75" hidden="false" customHeight="false" outlineLevel="0" collapsed="false">
      <c r="A18961" s="210" t="s">
        <v>37421</v>
      </c>
      <c r="B18961" s="211" t="n">
        <v>7517.97</v>
      </c>
    </row>
    <row r="18962" customFormat="false" ht="12.75" hidden="false" customHeight="false" outlineLevel="0" collapsed="false">
      <c r="A18962" s="210" t="s">
        <v>37422</v>
      </c>
      <c r="B18962" s="211" t="n">
        <v>7674.18</v>
      </c>
    </row>
    <row r="18963" customFormat="false" ht="12.75" hidden="false" customHeight="false" outlineLevel="0" collapsed="false">
      <c r="A18963" s="210" t="s">
        <v>37427</v>
      </c>
      <c r="B18963" s="211" t="n">
        <v>7674.18</v>
      </c>
    </row>
    <row r="18964" customFormat="false" ht="12.75" hidden="false" customHeight="false" outlineLevel="0" collapsed="false">
      <c r="A18964" s="210" t="s">
        <v>37428</v>
      </c>
      <c r="B18964" s="211" t="n">
        <v>7140.58</v>
      </c>
    </row>
    <row r="18965" customFormat="false" ht="12.75" hidden="false" customHeight="false" outlineLevel="0" collapsed="false">
      <c r="A18965" s="210" t="s">
        <v>37430</v>
      </c>
      <c r="B18965" s="211" t="n">
        <v>7140.58</v>
      </c>
    </row>
    <row r="18966" customFormat="false" ht="12.75" hidden="false" customHeight="false" outlineLevel="0" collapsed="false">
      <c r="A18966" s="210" t="s">
        <v>37431</v>
      </c>
      <c r="B18966" s="211" t="n">
        <v>6957.06</v>
      </c>
    </row>
    <row r="18967" customFormat="false" ht="12.75" hidden="false" customHeight="false" outlineLevel="0" collapsed="false">
      <c r="A18967" s="210" t="s">
        <v>37433</v>
      </c>
      <c r="B18967" s="211" t="n">
        <v>6957.06</v>
      </c>
    </row>
    <row r="18968" customFormat="false" ht="12.75" hidden="false" customHeight="false" outlineLevel="0" collapsed="false">
      <c r="A18968" s="210" t="s">
        <v>37434</v>
      </c>
      <c r="B18968" s="211" t="n">
        <v>6233.11</v>
      </c>
    </row>
    <row r="18969" customFormat="false" ht="12.75" hidden="false" customHeight="false" outlineLevel="0" collapsed="false">
      <c r="A18969" s="210" t="s">
        <v>37436</v>
      </c>
      <c r="B18969" s="211" t="n">
        <v>6233.11</v>
      </c>
    </row>
    <row r="18970" customFormat="false" ht="12.75" hidden="false" customHeight="false" outlineLevel="0" collapsed="false">
      <c r="A18970" s="210" t="s">
        <v>37437</v>
      </c>
      <c r="B18970" s="211" t="n">
        <v>5292.26</v>
      </c>
    </row>
    <row r="18971" customFormat="false" ht="12.75" hidden="false" customHeight="false" outlineLevel="0" collapsed="false">
      <c r="A18971" s="210" t="s">
        <v>37439</v>
      </c>
      <c r="B18971" s="211" t="n">
        <v>5292.26</v>
      </c>
    </row>
    <row r="18972" customFormat="false" ht="12.75" hidden="false" customHeight="false" outlineLevel="0" collapsed="false">
      <c r="A18972" s="210" t="s">
        <v>37440</v>
      </c>
      <c r="B18972" s="211" t="n">
        <v>6851.46</v>
      </c>
    </row>
    <row r="18973" customFormat="false" ht="12.75" hidden="false" customHeight="false" outlineLevel="0" collapsed="false">
      <c r="A18973" s="210" t="s">
        <v>37442</v>
      </c>
      <c r="B18973" s="211" t="n">
        <v>6851.46</v>
      </c>
    </row>
    <row r="18974" customFormat="false" ht="12.75" hidden="false" customHeight="false" outlineLevel="0" collapsed="false">
      <c r="A18974" s="210" t="s">
        <v>37443</v>
      </c>
      <c r="B18974" s="211" t="n">
        <v>6139.35</v>
      </c>
    </row>
    <row r="18975" customFormat="false" ht="12.75" hidden="false" customHeight="false" outlineLevel="0" collapsed="false">
      <c r="A18975" s="210" t="s">
        <v>37448</v>
      </c>
      <c r="B18975" s="211" t="n">
        <v>6139.35</v>
      </c>
    </row>
    <row r="18976" customFormat="false" ht="12.75" hidden="false" customHeight="false" outlineLevel="0" collapsed="false">
      <c r="A18976" s="210" t="s">
        <v>37449</v>
      </c>
      <c r="B18976" s="211" t="n">
        <v>5712.46</v>
      </c>
    </row>
    <row r="18977" customFormat="false" ht="12.75" hidden="false" customHeight="false" outlineLevel="0" collapsed="false">
      <c r="A18977" s="210" t="s">
        <v>37452</v>
      </c>
      <c r="B18977" s="211" t="n">
        <v>5712.46</v>
      </c>
    </row>
    <row r="18978" customFormat="false" ht="12.75" hidden="false" customHeight="false" outlineLevel="0" collapsed="false">
      <c r="A18978" s="210" t="s">
        <v>37453</v>
      </c>
      <c r="B18978" s="211" t="n">
        <v>5563.53</v>
      </c>
    </row>
    <row r="18979" customFormat="false" ht="12.75" hidden="false" customHeight="false" outlineLevel="0" collapsed="false">
      <c r="A18979" s="210" t="s">
        <v>37455</v>
      </c>
      <c r="B18979" s="211" t="n">
        <v>5563.53</v>
      </c>
    </row>
    <row r="18980" customFormat="false" ht="12.75" hidden="false" customHeight="false" outlineLevel="0" collapsed="false">
      <c r="A18980" s="210" t="s">
        <v>37456</v>
      </c>
      <c r="B18980" s="211" t="n">
        <v>4986.49</v>
      </c>
    </row>
    <row r="18981" customFormat="false" ht="12.75" hidden="false" customHeight="false" outlineLevel="0" collapsed="false">
      <c r="A18981" s="210" t="s">
        <v>37458</v>
      </c>
      <c r="B18981" s="211" t="n">
        <v>4986.49</v>
      </c>
    </row>
    <row r="18982" customFormat="false" ht="12.75" hidden="false" customHeight="false" outlineLevel="0" collapsed="false">
      <c r="A18982" s="210" t="s">
        <v>37459</v>
      </c>
      <c r="B18982" s="211" t="n">
        <v>4233.8</v>
      </c>
    </row>
    <row r="18983" customFormat="false" ht="12.75" hidden="false" customHeight="false" outlineLevel="0" collapsed="false">
      <c r="A18983" s="210" t="s">
        <v>37461</v>
      </c>
      <c r="B18983" s="211" t="n">
        <v>4233.8</v>
      </c>
    </row>
    <row r="18984" customFormat="false" ht="12.75" hidden="false" customHeight="false" outlineLevel="0" collapsed="false">
      <c r="A18984" s="210" t="s">
        <v>37462</v>
      </c>
      <c r="B18984" s="211" t="n">
        <v>5481.16</v>
      </c>
    </row>
    <row r="18985" customFormat="false" ht="12.75" hidden="false" customHeight="false" outlineLevel="0" collapsed="false">
      <c r="A18985" s="210" t="s">
        <v>37464</v>
      </c>
      <c r="B18985" s="211" t="n">
        <v>5481.16</v>
      </c>
    </row>
    <row r="18986" customFormat="false" ht="12.75" hidden="false" customHeight="false" outlineLevel="0" collapsed="false">
      <c r="A18986" s="210" t="s">
        <v>37465</v>
      </c>
      <c r="B18986" s="211" t="n">
        <v>14651.63</v>
      </c>
    </row>
    <row r="18987" customFormat="false" ht="12.75" hidden="false" customHeight="false" outlineLevel="0" collapsed="false">
      <c r="A18987" s="210" t="s">
        <v>37469</v>
      </c>
      <c r="B18987" s="211" t="n">
        <v>14651.63</v>
      </c>
    </row>
    <row r="18988" customFormat="false" ht="12.75" hidden="false" customHeight="false" outlineLevel="0" collapsed="false">
      <c r="A18988" s="210" t="s">
        <v>37470</v>
      </c>
      <c r="B18988" s="211" t="n">
        <v>12644.46</v>
      </c>
    </row>
    <row r="18989" customFormat="false" ht="12.75" hidden="false" customHeight="false" outlineLevel="0" collapsed="false">
      <c r="A18989" s="210" t="s">
        <v>37472</v>
      </c>
      <c r="B18989" s="211" t="n">
        <v>12644.46</v>
      </c>
    </row>
    <row r="18990" customFormat="false" ht="12.75" hidden="false" customHeight="false" outlineLevel="0" collapsed="false">
      <c r="A18990" s="210" t="s">
        <v>37473</v>
      </c>
      <c r="B18990" s="211" t="n">
        <v>12737.4</v>
      </c>
    </row>
    <row r="18991" customFormat="false" ht="12.75" hidden="false" customHeight="false" outlineLevel="0" collapsed="false">
      <c r="A18991" s="210" t="s">
        <v>37475</v>
      </c>
      <c r="B18991" s="211" t="n">
        <v>12737.4</v>
      </c>
    </row>
    <row r="18992" customFormat="false" ht="12.75" hidden="false" customHeight="false" outlineLevel="0" collapsed="false">
      <c r="A18992" s="210" t="s">
        <v>37476</v>
      </c>
      <c r="B18992" s="211" t="n">
        <v>13351.84</v>
      </c>
    </row>
    <row r="18993" customFormat="false" ht="12.75" hidden="false" customHeight="false" outlineLevel="0" collapsed="false">
      <c r="A18993" s="210" t="s">
        <v>37478</v>
      </c>
      <c r="B18993" s="211" t="n">
        <v>13351.84</v>
      </c>
    </row>
    <row r="18994" customFormat="false" ht="12.75" hidden="false" customHeight="false" outlineLevel="0" collapsed="false">
      <c r="A18994" s="210" t="s">
        <v>37479</v>
      </c>
      <c r="B18994" s="211" t="n">
        <v>11378.88</v>
      </c>
    </row>
    <row r="18995" customFormat="false" ht="12.75" hidden="false" customHeight="false" outlineLevel="0" collapsed="false">
      <c r="A18995" s="210" t="s">
        <v>37481</v>
      </c>
      <c r="B18995" s="211" t="n">
        <v>11378.88</v>
      </c>
    </row>
    <row r="18996" customFormat="false" ht="12.75" hidden="false" customHeight="false" outlineLevel="0" collapsed="false">
      <c r="A18996" s="210" t="s">
        <v>37482</v>
      </c>
      <c r="B18996" s="211" t="n">
        <v>20276.29</v>
      </c>
    </row>
    <row r="18997" customFormat="false" ht="12.75" hidden="false" customHeight="false" outlineLevel="0" collapsed="false">
      <c r="A18997" s="210" t="s">
        <v>37484</v>
      </c>
      <c r="B18997" s="211" t="n">
        <v>20276.29</v>
      </c>
    </row>
    <row r="18998" customFormat="false" ht="12.75" hidden="false" customHeight="false" outlineLevel="0" collapsed="false">
      <c r="A18998" s="210" t="s">
        <v>37485</v>
      </c>
      <c r="B18998" s="211" t="n">
        <v>18934.42</v>
      </c>
    </row>
    <row r="18999" customFormat="false" ht="12.75" hidden="false" customHeight="false" outlineLevel="0" collapsed="false">
      <c r="A18999" s="210" t="s">
        <v>37487</v>
      </c>
      <c r="B18999" s="211" t="n">
        <v>18934.42</v>
      </c>
    </row>
    <row r="19000" customFormat="false" ht="12.75" hidden="false" customHeight="false" outlineLevel="0" collapsed="false">
      <c r="A19000" s="210" t="s">
        <v>37488</v>
      </c>
      <c r="B19000" s="211" t="n">
        <v>18903.59</v>
      </c>
    </row>
    <row r="19001" customFormat="false" ht="12.75" hidden="false" customHeight="false" outlineLevel="0" collapsed="false">
      <c r="A19001" s="210" t="s">
        <v>37490</v>
      </c>
      <c r="B19001" s="211" t="n">
        <v>18903.59</v>
      </c>
    </row>
    <row r="19002" customFormat="false" ht="12.75" hidden="false" customHeight="false" outlineLevel="0" collapsed="false">
      <c r="A19002" s="210" t="s">
        <v>37491</v>
      </c>
      <c r="B19002" s="211" t="n">
        <v>21071.75</v>
      </c>
    </row>
    <row r="19003" customFormat="false" ht="12.75" hidden="false" customHeight="false" outlineLevel="0" collapsed="false">
      <c r="A19003" s="210" t="s">
        <v>37494</v>
      </c>
      <c r="B19003" s="211" t="n">
        <v>21071.75</v>
      </c>
    </row>
    <row r="19004" customFormat="false" ht="12.75" hidden="false" customHeight="false" outlineLevel="0" collapsed="false">
      <c r="A19004" s="210" t="s">
        <v>37495</v>
      </c>
      <c r="B19004" s="211" t="n">
        <v>18185.08</v>
      </c>
    </row>
    <row r="19005" customFormat="false" ht="12.75" hidden="false" customHeight="false" outlineLevel="0" collapsed="false">
      <c r="A19005" s="210" t="s">
        <v>37497</v>
      </c>
      <c r="B19005" s="211" t="n">
        <v>18185.08</v>
      </c>
    </row>
    <row r="19006" customFormat="false" ht="12.75" hidden="false" customHeight="false" outlineLevel="0" collapsed="false">
      <c r="A19006" s="210" t="s">
        <v>37498</v>
      </c>
      <c r="B19006" s="211" t="n">
        <v>18328.7</v>
      </c>
    </row>
    <row r="19007" customFormat="false" ht="12.75" hidden="false" customHeight="false" outlineLevel="0" collapsed="false">
      <c r="A19007" s="210" t="s">
        <v>37500</v>
      </c>
      <c r="B19007" s="211" t="n">
        <v>18328.7</v>
      </c>
    </row>
    <row r="19008" customFormat="false" ht="12.75" hidden="false" customHeight="false" outlineLevel="0" collapsed="false">
      <c r="A19008" s="210" t="s">
        <v>37501</v>
      </c>
      <c r="B19008" s="211" t="n">
        <v>19151.54</v>
      </c>
    </row>
    <row r="19009" customFormat="false" ht="12.75" hidden="false" customHeight="false" outlineLevel="0" collapsed="false">
      <c r="A19009" s="210" t="s">
        <v>37503</v>
      </c>
      <c r="B19009" s="211" t="n">
        <v>19151.54</v>
      </c>
    </row>
    <row r="19010" customFormat="false" ht="12.75" hidden="false" customHeight="false" outlineLevel="0" collapsed="false">
      <c r="A19010" s="210" t="s">
        <v>37504</v>
      </c>
      <c r="B19010" s="211" t="n">
        <v>17447.61</v>
      </c>
    </row>
    <row r="19011" customFormat="false" ht="12.75" hidden="false" customHeight="false" outlineLevel="0" collapsed="false">
      <c r="A19011" s="210" t="s">
        <v>37506</v>
      </c>
      <c r="B19011" s="211" t="n">
        <v>17447.61</v>
      </c>
    </row>
    <row r="19012" customFormat="false" ht="12.75" hidden="false" customHeight="false" outlineLevel="0" collapsed="false">
      <c r="A19012" s="210" t="s">
        <v>37507</v>
      </c>
      <c r="B19012" s="211" t="n">
        <v>30564.27</v>
      </c>
    </row>
    <row r="19013" customFormat="false" ht="12.75" hidden="false" customHeight="false" outlineLevel="0" collapsed="false">
      <c r="A19013" s="210" t="s">
        <v>37509</v>
      </c>
      <c r="B19013" s="211" t="n">
        <v>30564.27</v>
      </c>
    </row>
    <row r="19014" customFormat="false" ht="12.75" hidden="false" customHeight="false" outlineLevel="0" collapsed="false">
      <c r="A19014" s="210" t="s">
        <v>37510</v>
      </c>
      <c r="B19014" s="211" t="n">
        <v>27108.3</v>
      </c>
    </row>
    <row r="19015" customFormat="false" ht="12.75" hidden="false" customHeight="false" outlineLevel="0" collapsed="false">
      <c r="A19015" s="210" t="s">
        <v>37512</v>
      </c>
      <c r="B19015" s="211" t="n">
        <v>27108.3</v>
      </c>
    </row>
    <row r="19016" customFormat="false" ht="12.75" hidden="false" customHeight="false" outlineLevel="0" collapsed="false">
      <c r="A19016" s="210" t="s">
        <v>37513</v>
      </c>
      <c r="B19016" s="211" t="n">
        <v>28050.49</v>
      </c>
    </row>
    <row r="19017" customFormat="false" ht="12.75" hidden="false" customHeight="false" outlineLevel="0" collapsed="false">
      <c r="A19017" s="210" t="s">
        <v>37515</v>
      </c>
      <c r="B19017" s="211" t="n">
        <v>28050.49</v>
      </c>
    </row>
    <row r="19018" customFormat="false" ht="12.75" hidden="false" customHeight="false" outlineLevel="0" collapsed="false">
      <c r="A19018" s="210" t="s">
        <v>37516</v>
      </c>
      <c r="B19018" s="211" t="n">
        <v>18470</v>
      </c>
    </row>
    <row r="19019" customFormat="false" ht="12.75" hidden="false" customHeight="false" outlineLevel="0" collapsed="false">
      <c r="A19019" s="210" t="s">
        <v>37520</v>
      </c>
      <c r="B19019" s="211" t="n">
        <v>18470</v>
      </c>
    </row>
    <row r="19020" customFormat="false" ht="12.75" hidden="false" customHeight="false" outlineLevel="0" collapsed="false">
      <c r="A19020" s="210" t="s">
        <v>37521</v>
      </c>
      <c r="B19020" s="211" t="n">
        <v>2299.89</v>
      </c>
    </row>
    <row r="19021" customFormat="false" ht="12.75" hidden="false" customHeight="false" outlineLevel="0" collapsed="false">
      <c r="A19021" s="210" t="s">
        <v>37524</v>
      </c>
      <c r="B19021" s="211" t="n">
        <v>2299.89</v>
      </c>
    </row>
    <row r="19022" customFormat="false" ht="12.75" hidden="false" customHeight="false" outlineLevel="0" collapsed="false">
      <c r="A19022" s="210" t="s">
        <v>37525</v>
      </c>
      <c r="B19022" s="211" t="n">
        <v>2730.53</v>
      </c>
    </row>
    <row r="19023" customFormat="false" ht="12.75" hidden="false" customHeight="false" outlineLevel="0" collapsed="false">
      <c r="A19023" s="210" t="s">
        <v>37528</v>
      </c>
      <c r="B19023" s="211" t="n">
        <v>2730.53</v>
      </c>
    </row>
    <row r="19024" customFormat="false" ht="12.75" hidden="false" customHeight="false" outlineLevel="0" collapsed="false">
      <c r="A19024" s="210" t="s">
        <v>37529</v>
      </c>
      <c r="B19024" s="211" t="n">
        <v>6988.27</v>
      </c>
    </row>
    <row r="19025" customFormat="false" ht="12.75" hidden="false" customHeight="false" outlineLevel="0" collapsed="false">
      <c r="A19025" s="210" t="s">
        <v>37535</v>
      </c>
      <c r="B19025" s="211" t="n">
        <v>6965.66</v>
      </c>
    </row>
    <row r="19026" customFormat="false" ht="12.75" hidden="false" customHeight="false" outlineLevel="0" collapsed="false">
      <c r="A19026" s="210" t="s">
        <v>37536</v>
      </c>
      <c r="B19026" s="211" t="n">
        <v>8085.62</v>
      </c>
    </row>
    <row r="19027" customFormat="false" ht="12.75" hidden="false" customHeight="false" outlineLevel="0" collapsed="false">
      <c r="A19027" s="210" t="s">
        <v>37542</v>
      </c>
      <c r="B19027" s="211" t="n">
        <v>8063</v>
      </c>
    </row>
    <row r="19028" customFormat="false" ht="12.75" hidden="false" customHeight="false" outlineLevel="0" collapsed="false">
      <c r="A19028" s="210" t="s">
        <v>37543</v>
      </c>
      <c r="B19028" s="211" t="n">
        <v>153.16</v>
      </c>
    </row>
    <row r="19029" customFormat="false" ht="12.75" hidden="false" customHeight="false" outlineLevel="0" collapsed="false">
      <c r="A19029" s="210" t="s">
        <v>37546</v>
      </c>
      <c r="B19029" s="211" t="n">
        <v>150.45</v>
      </c>
    </row>
    <row r="19030" customFormat="false" ht="12.75" hidden="false" customHeight="false" outlineLevel="0" collapsed="false">
      <c r="A19030" s="210" t="s">
        <v>37547</v>
      </c>
      <c r="B19030" s="211" t="n">
        <v>1054.12</v>
      </c>
    </row>
    <row r="19031" customFormat="false" ht="12.75" hidden="false" customHeight="false" outlineLevel="0" collapsed="false">
      <c r="A19031" s="210" t="s">
        <v>37549</v>
      </c>
      <c r="B19031" s="211" t="n">
        <v>1051.41</v>
      </c>
    </row>
    <row r="19032" customFormat="false" ht="12.75" hidden="false" customHeight="false" outlineLevel="0" collapsed="false">
      <c r="A19032" s="210" t="s">
        <v>37550</v>
      </c>
      <c r="B19032" s="211" t="n">
        <v>468.93</v>
      </c>
    </row>
    <row r="19033" customFormat="false" ht="12.75" hidden="false" customHeight="false" outlineLevel="0" collapsed="false">
      <c r="A19033" s="210" t="s">
        <v>37552</v>
      </c>
      <c r="B19033" s="211" t="n">
        <v>466.22</v>
      </c>
    </row>
    <row r="19034" customFormat="false" ht="12.75" hidden="false" customHeight="false" outlineLevel="0" collapsed="false">
      <c r="A19034" s="210" t="s">
        <v>37553</v>
      </c>
      <c r="B19034" s="211" t="n">
        <v>458.85</v>
      </c>
    </row>
    <row r="19035" customFormat="false" ht="12.75" hidden="false" customHeight="false" outlineLevel="0" collapsed="false">
      <c r="A19035" s="210" t="s">
        <v>37555</v>
      </c>
      <c r="B19035" s="211" t="n">
        <v>456.14</v>
      </c>
    </row>
    <row r="19036" customFormat="false" ht="12.75" hidden="false" customHeight="false" outlineLevel="0" collapsed="false">
      <c r="A19036" s="210" t="s">
        <v>37556</v>
      </c>
      <c r="B19036" s="211" t="n">
        <v>140.29</v>
      </c>
    </row>
    <row r="19037" customFormat="false" ht="12.75" hidden="false" customHeight="false" outlineLevel="0" collapsed="false">
      <c r="A19037" s="210" t="s">
        <v>37558</v>
      </c>
      <c r="B19037" s="211" t="n">
        <v>137.58</v>
      </c>
    </row>
    <row r="19038" customFormat="false" ht="12.75" hidden="false" customHeight="false" outlineLevel="0" collapsed="false">
      <c r="A19038" s="210" t="s">
        <v>37559</v>
      </c>
      <c r="B19038" s="211" t="n">
        <v>165.52</v>
      </c>
    </row>
    <row r="19039" customFormat="false" ht="12.75" hidden="false" customHeight="false" outlineLevel="0" collapsed="false">
      <c r="A19039" s="210" t="s">
        <v>37561</v>
      </c>
      <c r="B19039" s="211" t="n">
        <v>162.81</v>
      </c>
    </row>
    <row r="19040" customFormat="false" ht="12.75" hidden="false" customHeight="false" outlineLevel="0" collapsed="false">
      <c r="A19040" s="210" t="s">
        <v>44999</v>
      </c>
      <c r="B19040" s="211" t="n">
        <v>252.3</v>
      </c>
    </row>
    <row r="19041" customFormat="false" ht="12.75" hidden="false" customHeight="false" outlineLevel="0" collapsed="false">
      <c r="A19041" s="210" t="s">
        <v>45000</v>
      </c>
      <c r="B19041" s="211" t="n">
        <v>249.59</v>
      </c>
    </row>
    <row r="19042" customFormat="false" ht="12.75" hidden="false" customHeight="false" outlineLevel="0" collapsed="false">
      <c r="A19042" s="210" t="s">
        <v>45001</v>
      </c>
      <c r="B19042" s="211" t="n">
        <v>193.67</v>
      </c>
    </row>
    <row r="19043" customFormat="false" ht="12.75" hidden="false" customHeight="false" outlineLevel="0" collapsed="false">
      <c r="A19043" s="210" t="s">
        <v>45002</v>
      </c>
      <c r="B19043" s="211" t="n">
        <v>190.96</v>
      </c>
    </row>
    <row r="19044" customFormat="false" ht="12.75" hidden="false" customHeight="false" outlineLevel="0" collapsed="false">
      <c r="A19044" s="210" t="s">
        <v>37562</v>
      </c>
      <c r="B19044" s="211" t="n">
        <v>200</v>
      </c>
    </row>
    <row r="19045" customFormat="false" ht="12.75" hidden="false" customHeight="false" outlineLevel="0" collapsed="false">
      <c r="A19045" s="210" t="s">
        <v>37565</v>
      </c>
      <c r="B19045" s="211" t="n">
        <v>200</v>
      </c>
    </row>
    <row r="19046" customFormat="false" ht="12.75" hidden="false" customHeight="false" outlineLevel="0" collapsed="false">
      <c r="A19046" s="210" t="s">
        <v>37566</v>
      </c>
      <c r="B19046" s="211" t="n">
        <v>720</v>
      </c>
    </row>
    <row r="19047" customFormat="false" ht="12.75" hidden="false" customHeight="false" outlineLevel="0" collapsed="false">
      <c r="A19047" s="210" t="s">
        <v>37568</v>
      </c>
      <c r="B19047" s="211" t="n">
        <v>720</v>
      </c>
    </row>
    <row r="19048" customFormat="false" ht="12.75" hidden="false" customHeight="false" outlineLevel="0" collapsed="false">
      <c r="A19048" s="210" t="s">
        <v>37569</v>
      </c>
      <c r="B19048" s="211" t="n">
        <v>13347</v>
      </c>
    </row>
    <row r="19049" customFormat="false" ht="12.75" hidden="false" customHeight="false" outlineLevel="0" collapsed="false">
      <c r="A19049" s="210" t="s">
        <v>37575</v>
      </c>
      <c r="B19049" s="211" t="n">
        <v>13191.52</v>
      </c>
    </row>
    <row r="19050" customFormat="false" ht="12.75" hidden="false" customHeight="false" outlineLevel="0" collapsed="false">
      <c r="A19050" s="210" t="s">
        <v>37576</v>
      </c>
      <c r="B19050" s="211" t="n">
        <v>13553.2</v>
      </c>
    </row>
    <row r="19051" customFormat="false" ht="12.75" hidden="false" customHeight="false" outlineLevel="0" collapsed="false">
      <c r="A19051" s="210" t="s">
        <v>37582</v>
      </c>
      <c r="B19051" s="211" t="n">
        <v>13397.72</v>
      </c>
    </row>
    <row r="19052" customFormat="false" ht="12.75" hidden="false" customHeight="false" outlineLevel="0" collapsed="false">
      <c r="A19052" s="210" t="s">
        <v>37583</v>
      </c>
      <c r="B19052" s="211" t="n">
        <v>17653.93</v>
      </c>
    </row>
    <row r="19053" customFormat="false" ht="12.75" hidden="false" customHeight="false" outlineLevel="0" collapsed="false">
      <c r="A19053" s="210" t="s">
        <v>37589</v>
      </c>
      <c r="B19053" s="211" t="n">
        <v>17498.45</v>
      </c>
    </row>
    <row r="19054" customFormat="false" ht="12.75" hidden="false" customHeight="false" outlineLevel="0" collapsed="false">
      <c r="A19054" s="210" t="s">
        <v>37590</v>
      </c>
      <c r="B19054" s="211" t="n">
        <v>650.59</v>
      </c>
    </row>
    <row r="19055" customFormat="false" ht="12.75" hidden="false" customHeight="false" outlineLevel="0" collapsed="false">
      <c r="A19055" s="210" t="s">
        <v>37593</v>
      </c>
      <c r="B19055" s="211" t="n">
        <v>645.17</v>
      </c>
    </row>
    <row r="19056" customFormat="false" ht="12.75" hidden="false" customHeight="false" outlineLevel="0" collapsed="false">
      <c r="A19056" s="210" t="s">
        <v>37594</v>
      </c>
      <c r="B19056" s="211" t="n">
        <v>902.53</v>
      </c>
    </row>
    <row r="19057" customFormat="false" ht="12.75" hidden="false" customHeight="false" outlineLevel="0" collapsed="false">
      <c r="A19057" s="210" t="s">
        <v>37596</v>
      </c>
      <c r="B19057" s="211" t="n">
        <v>897.12</v>
      </c>
    </row>
    <row r="19058" customFormat="false" ht="12.75" hidden="false" customHeight="false" outlineLevel="0" collapsed="false">
      <c r="A19058" s="210" t="s">
        <v>37597</v>
      </c>
      <c r="B19058" s="211" t="n">
        <v>1245.59</v>
      </c>
    </row>
    <row r="19059" customFormat="false" ht="12.75" hidden="false" customHeight="false" outlineLevel="0" collapsed="false">
      <c r="A19059" s="210" t="s">
        <v>37600</v>
      </c>
      <c r="B19059" s="211" t="n">
        <v>1240.17</v>
      </c>
    </row>
    <row r="19060" customFormat="false" ht="12.75" hidden="false" customHeight="false" outlineLevel="0" collapsed="false">
      <c r="A19060" s="210" t="s">
        <v>37601</v>
      </c>
      <c r="B19060" s="211" t="n">
        <v>2790.59</v>
      </c>
    </row>
    <row r="19061" customFormat="false" ht="12.75" hidden="false" customHeight="false" outlineLevel="0" collapsed="false">
      <c r="A19061" s="210" t="s">
        <v>37603</v>
      </c>
      <c r="B19061" s="211" t="n">
        <v>2785.17</v>
      </c>
    </row>
    <row r="19062" customFormat="false" ht="12.75" hidden="false" customHeight="false" outlineLevel="0" collapsed="false">
      <c r="A19062" s="210" t="s">
        <v>37604</v>
      </c>
      <c r="B19062" s="211" t="n">
        <v>3861.58</v>
      </c>
    </row>
    <row r="19063" customFormat="false" ht="12.75" hidden="false" customHeight="false" outlineLevel="0" collapsed="false">
      <c r="A19063" s="210" t="s">
        <v>37606</v>
      </c>
      <c r="B19063" s="211" t="n">
        <v>3853.46</v>
      </c>
    </row>
    <row r="19064" customFormat="false" ht="12.75" hidden="false" customHeight="false" outlineLevel="0" collapsed="false">
      <c r="A19064" s="210" t="s">
        <v>37607</v>
      </c>
      <c r="B19064" s="211" t="n">
        <v>5485.88</v>
      </c>
    </row>
    <row r="19065" customFormat="false" ht="12.75" hidden="false" customHeight="false" outlineLevel="0" collapsed="false">
      <c r="A19065" s="210" t="s">
        <v>37610</v>
      </c>
      <c r="B19065" s="211" t="n">
        <v>5477.76</v>
      </c>
    </row>
    <row r="19066" customFormat="false" ht="12.75" hidden="false" customHeight="false" outlineLevel="0" collapsed="false">
      <c r="A19066" s="210" t="s">
        <v>37611</v>
      </c>
      <c r="B19066" s="211" t="n">
        <v>383.05</v>
      </c>
    </row>
    <row r="19067" customFormat="false" ht="12.75" hidden="false" customHeight="false" outlineLevel="0" collapsed="false">
      <c r="A19067" s="210" t="s">
        <v>37614</v>
      </c>
      <c r="B19067" s="211" t="n">
        <v>377.63</v>
      </c>
    </row>
    <row r="19068" customFormat="false" ht="12.75" hidden="false" customHeight="false" outlineLevel="0" collapsed="false">
      <c r="A19068" s="210" t="s">
        <v>37615</v>
      </c>
      <c r="B19068" s="211" t="n">
        <v>449.5</v>
      </c>
    </row>
    <row r="19069" customFormat="false" ht="12.75" hidden="false" customHeight="false" outlineLevel="0" collapsed="false">
      <c r="A19069" s="210" t="s">
        <v>37617</v>
      </c>
      <c r="B19069" s="211" t="n">
        <v>444.08</v>
      </c>
    </row>
    <row r="19070" customFormat="false" ht="12.75" hidden="false" customHeight="false" outlineLevel="0" collapsed="false">
      <c r="A19070" s="210" t="s">
        <v>37618</v>
      </c>
      <c r="B19070" s="211" t="n">
        <v>3313.8</v>
      </c>
    </row>
    <row r="19071" customFormat="false" ht="12.75" hidden="false" customHeight="false" outlineLevel="0" collapsed="false">
      <c r="A19071" s="210" t="s">
        <v>37621</v>
      </c>
      <c r="B19071" s="211" t="n">
        <v>3308.38</v>
      </c>
    </row>
    <row r="19072" customFormat="false" ht="12.75" hidden="false" customHeight="false" outlineLevel="0" collapsed="false">
      <c r="A19072" s="210" t="s">
        <v>37622</v>
      </c>
      <c r="B19072" s="211" t="n">
        <v>3968.44</v>
      </c>
    </row>
    <row r="19073" customFormat="false" ht="12.75" hidden="false" customHeight="false" outlineLevel="0" collapsed="false">
      <c r="A19073" s="210" t="s">
        <v>37625</v>
      </c>
      <c r="B19073" s="211" t="n">
        <v>3963.03</v>
      </c>
    </row>
    <row r="19074" customFormat="false" ht="12.75" hidden="false" customHeight="false" outlineLevel="0" collapsed="false">
      <c r="A19074" s="210" t="s">
        <v>37626</v>
      </c>
      <c r="B19074" s="211" t="n">
        <v>4861.6</v>
      </c>
    </row>
    <row r="19075" customFormat="false" ht="12.75" hidden="false" customHeight="false" outlineLevel="0" collapsed="false">
      <c r="A19075" s="210" t="s">
        <v>37628</v>
      </c>
      <c r="B19075" s="211" t="n">
        <v>4853.47</v>
      </c>
    </row>
    <row r="19076" customFormat="false" ht="12.75" hidden="false" customHeight="false" outlineLevel="0" collapsed="false">
      <c r="A19076" s="210" t="s">
        <v>37629</v>
      </c>
      <c r="B19076" s="211" t="n">
        <v>6155.88</v>
      </c>
    </row>
    <row r="19077" customFormat="false" ht="12.75" hidden="false" customHeight="false" outlineLevel="0" collapsed="false">
      <c r="A19077" s="210" t="s">
        <v>37631</v>
      </c>
      <c r="B19077" s="211" t="n">
        <v>6147.76</v>
      </c>
    </row>
    <row r="19078" customFormat="false" ht="12.75" hidden="false" customHeight="false" outlineLevel="0" collapsed="false">
      <c r="A19078" s="210" t="s">
        <v>37632</v>
      </c>
      <c r="B19078" s="211" t="n">
        <v>3008.3</v>
      </c>
    </row>
    <row r="19079" customFormat="false" ht="12.75" hidden="false" customHeight="false" outlineLevel="0" collapsed="false">
      <c r="A19079" s="210" t="s">
        <v>37636</v>
      </c>
      <c r="B19079" s="211" t="n">
        <v>3002.88</v>
      </c>
    </row>
    <row r="19080" customFormat="false" ht="12.75" hidden="false" customHeight="false" outlineLevel="0" collapsed="false">
      <c r="A19080" s="210" t="s">
        <v>37637</v>
      </c>
      <c r="B19080" s="211" t="n">
        <v>3868.26</v>
      </c>
    </row>
    <row r="19081" customFormat="false" ht="12.75" hidden="false" customHeight="false" outlineLevel="0" collapsed="false">
      <c r="A19081" s="210" t="s">
        <v>37640</v>
      </c>
      <c r="B19081" s="211" t="n">
        <v>3862.84</v>
      </c>
    </row>
    <row r="19082" customFormat="false" ht="12.75" hidden="false" customHeight="false" outlineLevel="0" collapsed="false">
      <c r="A19082" s="210" t="s">
        <v>37641</v>
      </c>
      <c r="B19082" s="211" t="n">
        <v>5250.42</v>
      </c>
    </row>
    <row r="19083" customFormat="false" ht="12.75" hidden="false" customHeight="false" outlineLevel="0" collapsed="false">
      <c r="A19083" s="210" t="s">
        <v>37644</v>
      </c>
      <c r="B19083" s="211" t="n">
        <v>5242.29</v>
      </c>
    </row>
    <row r="19084" customFormat="false" ht="12.75" hidden="false" customHeight="false" outlineLevel="0" collapsed="false">
      <c r="A19084" s="210" t="s">
        <v>37645</v>
      </c>
      <c r="B19084" s="211" t="n">
        <v>319.53</v>
      </c>
    </row>
    <row r="19085" customFormat="false" ht="12.75" hidden="false" customHeight="false" outlineLevel="0" collapsed="false">
      <c r="A19085" s="210" t="s">
        <v>37648</v>
      </c>
      <c r="B19085" s="211" t="n">
        <v>314.27</v>
      </c>
    </row>
    <row r="19086" customFormat="false" ht="12.75" hidden="false" customHeight="false" outlineLevel="0" collapsed="false">
      <c r="A19086" s="210" t="s">
        <v>37649</v>
      </c>
      <c r="B19086" s="211" t="n">
        <v>17074.53</v>
      </c>
    </row>
    <row r="19087" customFormat="false" ht="12.75" hidden="false" customHeight="false" outlineLevel="0" collapsed="false">
      <c r="A19087" s="210" t="s">
        <v>37656</v>
      </c>
      <c r="B19087" s="211" t="n">
        <v>17074.53</v>
      </c>
    </row>
    <row r="19088" customFormat="false" ht="12.75" hidden="false" customHeight="false" outlineLevel="0" collapsed="false">
      <c r="A19088" s="210" t="s">
        <v>37657</v>
      </c>
      <c r="B19088" s="211" t="n">
        <v>277.07</v>
      </c>
    </row>
    <row r="19089" customFormat="false" ht="12.75" hidden="false" customHeight="false" outlineLevel="0" collapsed="false">
      <c r="A19089" s="210" t="s">
        <v>37660</v>
      </c>
      <c r="B19089" s="211" t="n">
        <v>277.07</v>
      </c>
    </row>
    <row r="19090" customFormat="false" ht="12.75" hidden="false" customHeight="false" outlineLevel="0" collapsed="false">
      <c r="A19090" s="210" t="s">
        <v>37661</v>
      </c>
      <c r="B19090" s="211" t="n">
        <v>304.5</v>
      </c>
    </row>
    <row r="19091" customFormat="false" ht="12.75" hidden="false" customHeight="false" outlineLevel="0" collapsed="false">
      <c r="A19091" s="210" t="s">
        <v>37663</v>
      </c>
      <c r="B19091" s="211" t="n">
        <v>304.5</v>
      </c>
    </row>
    <row r="19092" customFormat="false" ht="12.75" hidden="false" customHeight="false" outlineLevel="0" collapsed="false">
      <c r="A19092" s="210" t="s">
        <v>37664</v>
      </c>
      <c r="B19092" s="211" t="n">
        <v>746.75</v>
      </c>
    </row>
    <row r="19093" customFormat="false" ht="12.75" hidden="false" customHeight="false" outlineLevel="0" collapsed="false">
      <c r="A19093" s="210" t="s">
        <v>37667</v>
      </c>
      <c r="B19093" s="211" t="n">
        <v>746.75</v>
      </c>
    </row>
    <row r="19094" customFormat="false" ht="12.75" hidden="false" customHeight="false" outlineLevel="0" collapsed="false">
      <c r="A19094" s="210" t="s">
        <v>37668</v>
      </c>
      <c r="B19094" s="211" t="n">
        <v>207.61</v>
      </c>
    </row>
    <row r="19095" customFormat="false" ht="12.75" hidden="false" customHeight="false" outlineLevel="0" collapsed="false">
      <c r="A19095" s="210" t="s">
        <v>37671</v>
      </c>
      <c r="B19095" s="211" t="n">
        <v>201.32</v>
      </c>
    </row>
    <row r="19096" customFormat="false" ht="12.75" hidden="false" customHeight="false" outlineLevel="0" collapsed="false">
      <c r="A19096" s="210" t="s">
        <v>37672</v>
      </c>
      <c r="B19096" s="211" t="n">
        <v>267.53</v>
      </c>
    </row>
    <row r="19097" customFormat="false" ht="12.75" hidden="false" customHeight="false" outlineLevel="0" collapsed="false">
      <c r="A19097" s="210" t="s">
        <v>37675</v>
      </c>
      <c r="B19097" s="211" t="n">
        <v>259.68</v>
      </c>
    </row>
    <row r="19098" customFormat="false" ht="12.75" hidden="false" customHeight="false" outlineLevel="0" collapsed="false">
      <c r="A19098" s="210" t="s">
        <v>37676</v>
      </c>
      <c r="B19098" s="211" t="n">
        <v>223.34</v>
      </c>
    </row>
    <row r="19099" customFormat="false" ht="12.75" hidden="false" customHeight="false" outlineLevel="0" collapsed="false">
      <c r="A19099" s="210" t="s">
        <v>37679</v>
      </c>
      <c r="B19099" s="211" t="n">
        <v>220.83</v>
      </c>
    </row>
    <row r="19100" customFormat="false" ht="12.75" hidden="false" customHeight="false" outlineLevel="0" collapsed="false">
      <c r="A19100" s="210" t="s">
        <v>37680</v>
      </c>
      <c r="B19100" s="211" t="n">
        <v>524.89</v>
      </c>
    </row>
    <row r="19101" customFormat="false" ht="12.75" hidden="false" customHeight="false" outlineLevel="0" collapsed="false">
      <c r="A19101" s="210" t="s">
        <v>37682</v>
      </c>
      <c r="B19101" s="211" t="n">
        <v>524.89</v>
      </c>
    </row>
    <row r="19102" customFormat="false" ht="12.75" hidden="false" customHeight="false" outlineLevel="0" collapsed="false">
      <c r="A19102" s="210" t="s">
        <v>37683</v>
      </c>
      <c r="B19102" s="211" t="n">
        <v>359.46</v>
      </c>
    </row>
    <row r="19103" customFormat="false" ht="12.75" hidden="false" customHeight="false" outlineLevel="0" collapsed="false">
      <c r="A19103" s="210" t="s">
        <v>37685</v>
      </c>
      <c r="B19103" s="211" t="n">
        <v>359.46</v>
      </c>
    </row>
    <row r="19104" customFormat="false" ht="12.75" hidden="false" customHeight="false" outlineLevel="0" collapsed="false">
      <c r="A19104" s="210" t="s">
        <v>37686</v>
      </c>
      <c r="B19104" s="211" t="n">
        <v>638.5</v>
      </c>
    </row>
    <row r="19105" customFormat="false" ht="12.75" hidden="false" customHeight="false" outlineLevel="0" collapsed="false">
      <c r="A19105" s="210" t="s">
        <v>37688</v>
      </c>
      <c r="B19105" s="211" t="n">
        <v>638.5</v>
      </c>
    </row>
    <row r="19106" customFormat="false" ht="12.75" hidden="false" customHeight="false" outlineLevel="0" collapsed="false">
      <c r="A19106" s="210" t="s">
        <v>37689</v>
      </c>
      <c r="B19106" s="211" t="n">
        <v>682.01</v>
      </c>
    </row>
    <row r="19107" customFormat="false" ht="12.75" hidden="false" customHeight="false" outlineLevel="0" collapsed="false">
      <c r="A19107" s="210" t="s">
        <v>37691</v>
      </c>
      <c r="B19107" s="211" t="n">
        <v>682.01</v>
      </c>
    </row>
    <row r="19108" customFormat="false" ht="12.75" hidden="false" customHeight="false" outlineLevel="0" collapsed="false">
      <c r="A19108" s="210" t="s">
        <v>37692</v>
      </c>
      <c r="B19108" s="211" t="n">
        <v>706.99</v>
      </c>
    </row>
    <row r="19109" customFormat="false" ht="12.75" hidden="false" customHeight="false" outlineLevel="0" collapsed="false">
      <c r="A19109" s="210" t="s">
        <v>37694</v>
      </c>
      <c r="B19109" s="211" t="n">
        <v>706.99</v>
      </c>
    </row>
    <row r="19110" customFormat="false" ht="12.75" hidden="false" customHeight="false" outlineLevel="0" collapsed="false">
      <c r="A19110" s="210" t="s">
        <v>37695</v>
      </c>
      <c r="B19110" s="211" t="n">
        <v>77.24</v>
      </c>
    </row>
    <row r="19111" customFormat="false" ht="12.75" hidden="false" customHeight="false" outlineLevel="0" collapsed="false">
      <c r="A19111" s="210" t="s">
        <v>37697</v>
      </c>
      <c r="B19111" s="211" t="n">
        <v>77.24</v>
      </c>
    </row>
    <row r="19112" customFormat="false" ht="12.75" hidden="false" customHeight="false" outlineLevel="0" collapsed="false">
      <c r="A19112" s="210" t="s">
        <v>37698</v>
      </c>
      <c r="B19112" s="211" t="n">
        <v>84.98</v>
      </c>
    </row>
    <row r="19113" customFormat="false" ht="12.75" hidden="false" customHeight="false" outlineLevel="0" collapsed="false">
      <c r="A19113" s="210" t="s">
        <v>37700</v>
      </c>
      <c r="B19113" s="211" t="n">
        <v>84.98</v>
      </c>
    </row>
    <row r="19114" customFormat="false" ht="12.75" hidden="false" customHeight="false" outlineLevel="0" collapsed="false">
      <c r="A19114" s="210" t="s">
        <v>37701</v>
      </c>
      <c r="B19114" s="211" t="n">
        <v>1735.81</v>
      </c>
    </row>
    <row r="19115" customFormat="false" ht="12.75" hidden="false" customHeight="false" outlineLevel="0" collapsed="false">
      <c r="A19115" s="210" t="s">
        <v>37703</v>
      </c>
      <c r="B19115" s="211" t="n">
        <v>1735.81</v>
      </c>
    </row>
    <row r="19116" customFormat="false" ht="12.75" hidden="false" customHeight="false" outlineLevel="0" collapsed="false">
      <c r="A19116" s="210" t="s">
        <v>37704</v>
      </c>
      <c r="B19116" s="211" t="n">
        <v>301.81</v>
      </c>
    </row>
    <row r="19117" customFormat="false" ht="12.75" hidden="false" customHeight="false" outlineLevel="0" collapsed="false">
      <c r="A19117" s="210" t="s">
        <v>37707</v>
      </c>
      <c r="B19117" s="211" t="n">
        <v>301.81</v>
      </c>
    </row>
    <row r="19118" customFormat="false" ht="12.75" hidden="false" customHeight="false" outlineLevel="0" collapsed="false">
      <c r="A19118" s="210" t="s">
        <v>37708</v>
      </c>
      <c r="B19118" s="211" t="n">
        <v>147.39</v>
      </c>
    </row>
    <row r="19119" customFormat="false" ht="12.75" hidden="false" customHeight="false" outlineLevel="0" collapsed="false">
      <c r="A19119" s="210" t="s">
        <v>37714</v>
      </c>
      <c r="B19119" s="211" t="n">
        <v>147.39</v>
      </c>
    </row>
    <row r="19120" customFormat="false" ht="12.75" hidden="false" customHeight="false" outlineLevel="0" collapsed="false">
      <c r="A19120" s="210" t="s">
        <v>37715</v>
      </c>
      <c r="B19120" s="211" t="n">
        <v>104.02</v>
      </c>
    </row>
    <row r="19121" customFormat="false" ht="12.75" hidden="false" customHeight="false" outlineLevel="0" collapsed="false">
      <c r="A19121" s="210" t="s">
        <v>37718</v>
      </c>
      <c r="B19121" s="211" t="n">
        <v>101.31</v>
      </c>
    </row>
    <row r="19122" customFormat="false" ht="12.75" hidden="false" customHeight="false" outlineLevel="0" collapsed="false">
      <c r="A19122" s="210" t="s">
        <v>37719</v>
      </c>
      <c r="B19122" s="211" t="n">
        <v>62.84</v>
      </c>
    </row>
    <row r="19123" customFormat="false" ht="12.75" hidden="false" customHeight="false" outlineLevel="0" collapsed="false">
      <c r="A19123" s="210" t="s">
        <v>37722</v>
      </c>
      <c r="B19123" s="211" t="n">
        <v>60.13</v>
      </c>
    </row>
    <row r="19124" customFormat="false" ht="12.75" hidden="false" customHeight="false" outlineLevel="0" collapsed="false">
      <c r="A19124" s="210" t="s">
        <v>37723</v>
      </c>
      <c r="B19124" s="211" t="n">
        <v>51.71</v>
      </c>
    </row>
    <row r="19125" customFormat="false" ht="12.75" hidden="false" customHeight="false" outlineLevel="0" collapsed="false">
      <c r="A19125" s="210" t="s">
        <v>37725</v>
      </c>
      <c r="B19125" s="211" t="n">
        <v>49</v>
      </c>
    </row>
    <row r="19126" customFormat="false" ht="12.75" hidden="false" customHeight="false" outlineLevel="0" collapsed="false">
      <c r="A19126" s="210" t="s">
        <v>37726</v>
      </c>
      <c r="B19126" s="211" t="n">
        <v>149.97</v>
      </c>
    </row>
    <row r="19127" customFormat="false" ht="12.75" hidden="false" customHeight="false" outlineLevel="0" collapsed="false">
      <c r="A19127" s="210" t="s">
        <v>37729</v>
      </c>
      <c r="B19127" s="211" t="n">
        <v>147.26</v>
      </c>
    </row>
    <row r="19128" customFormat="false" ht="12.75" hidden="false" customHeight="false" outlineLevel="0" collapsed="false">
      <c r="A19128" s="210" t="s">
        <v>37730</v>
      </c>
      <c r="B19128" s="211" t="n">
        <v>3499.87</v>
      </c>
    </row>
    <row r="19129" customFormat="false" ht="12.75" hidden="false" customHeight="false" outlineLevel="0" collapsed="false">
      <c r="A19129" s="210" t="s">
        <v>37733</v>
      </c>
      <c r="B19129" s="211" t="n">
        <v>3497.16</v>
      </c>
    </row>
    <row r="19130" customFormat="false" ht="12.75" hidden="false" customHeight="false" outlineLevel="0" collapsed="false">
      <c r="A19130" s="210" t="s">
        <v>37734</v>
      </c>
      <c r="B19130" s="211" t="n">
        <v>71.37</v>
      </c>
    </row>
    <row r="19131" customFormat="false" ht="12.75" hidden="false" customHeight="false" outlineLevel="0" collapsed="false">
      <c r="A19131" s="210" t="s">
        <v>37737</v>
      </c>
      <c r="B19131" s="211" t="n">
        <v>68.66</v>
      </c>
    </row>
    <row r="19132" customFormat="false" ht="12.75" hidden="false" customHeight="false" outlineLevel="0" collapsed="false">
      <c r="A19132" s="210" t="s">
        <v>37738</v>
      </c>
      <c r="B19132" s="211" t="n">
        <v>80552.2</v>
      </c>
    </row>
    <row r="19133" customFormat="false" ht="12.75" hidden="false" customHeight="false" outlineLevel="0" collapsed="false">
      <c r="A19133" s="210" t="s">
        <v>37745</v>
      </c>
      <c r="B19133" s="211" t="n">
        <v>80552.2</v>
      </c>
    </row>
    <row r="19134" customFormat="false" ht="12.75" hidden="false" customHeight="false" outlineLevel="0" collapsed="false">
      <c r="A19134" s="210" t="s">
        <v>37746</v>
      </c>
      <c r="B19134" s="211" t="n">
        <v>97000</v>
      </c>
    </row>
    <row r="19135" customFormat="false" ht="12.75" hidden="false" customHeight="false" outlineLevel="0" collapsed="false">
      <c r="A19135" s="210" t="s">
        <v>37753</v>
      </c>
      <c r="B19135" s="211" t="n">
        <v>97000</v>
      </c>
    </row>
    <row r="19136" customFormat="false" ht="12.75" hidden="false" customHeight="false" outlineLevel="0" collapsed="false">
      <c r="A19136" s="210" t="s">
        <v>37754</v>
      </c>
      <c r="B19136" s="211" t="n">
        <v>116700</v>
      </c>
    </row>
    <row r="19137" customFormat="false" ht="12.75" hidden="false" customHeight="false" outlineLevel="0" collapsed="false">
      <c r="A19137" s="210" t="s">
        <v>37761</v>
      </c>
      <c r="B19137" s="211" t="n">
        <v>116700</v>
      </c>
    </row>
    <row r="19138" customFormat="false" ht="12.75" hidden="false" customHeight="false" outlineLevel="0" collapsed="false">
      <c r="A19138" s="210" t="s">
        <v>37762</v>
      </c>
      <c r="B19138" s="211" t="n">
        <v>28750</v>
      </c>
    </row>
    <row r="19139" customFormat="false" ht="12.75" hidden="false" customHeight="false" outlineLevel="0" collapsed="false">
      <c r="A19139" s="210" t="s">
        <v>37769</v>
      </c>
      <c r="B19139" s="211" t="n">
        <v>28750</v>
      </c>
    </row>
    <row r="19140" customFormat="false" ht="12.75" hidden="false" customHeight="false" outlineLevel="0" collapsed="false">
      <c r="A19140" s="210" t="s">
        <v>37770</v>
      </c>
      <c r="B19140" s="211" t="n">
        <v>201825</v>
      </c>
    </row>
    <row r="19141" customFormat="false" ht="12.75" hidden="false" customHeight="false" outlineLevel="0" collapsed="false">
      <c r="A19141" s="210" t="s">
        <v>37777</v>
      </c>
      <c r="B19141" s="211" t="n">
        <v>201825</v>
      </c>
    </row>
    <row r="19142" customFormat="false" ht="12.75" hidden="false" customHeight="false" outlineLevel="0" collapsed="false">
      <c r="A19142" s="210" t="s">
        <v>37778</v>
      </c>
      <c r="B19142" s="211" t="n">
        <v>512.41</v>
      </c>
    </row>
    <row r="19143" customFormat="false" ht="12.75" hidden="false" customHeight="false" outlineLevel="0" collapsed="false">
      <c r="A19143" s="210" t="s">
        <v>37782</v>
      </c>
      <c r="B19143" s="211" t="n">
        <v>495.35</v>
      </c>
    </row>
    <row r="19144" customFormat="false" ht="12.75" hidden="false" customHeight="false" outlineLevel="0" collapsed="false">
      <c r="A19144" s="210" t="s">
        <v>37783</v>
      </c>
      <c r="B19144" s="211" t="n">
        <v>607.29</v>
      </c>
    </row>
    <row r="19145" customFormat="false" ht="12.75" hidden="false" customHeight="false" outlineLevel="0" collapsed="false">
      <c r="A19145" s="210" t="s">
        <v>37785</v>
      </c>
      <c r="B19145" s="211" t="n">
        <v>590.22</v>
      </c>
    </row>
    <row r="19146" customFormat="false" ht="12.75" hidden="false" customHeight="false" outlineLevel="0" collapsed="false">
      <c r="A19146" s="210" t="s">
        <v>37786</v>
      </c>
      <c r="B19146" s="211" t="n">
        <v>751.71</v>
      </c>
    </row>
    <row r="19147" customFormat="false" ht="12.75" hidden="false" customHeight="false" outlineLevel="0" collapsed="false">
      <c r="A19147" s="210" t="s">
        <v>37788</v>
      </c>
      <c r="B19147" s="211" t="n">
        <v>732.36</v>
      </c>
    </row>
    <row r="19148" customFormat="false" ht="12.75" hidden="false" customHeight="false" outlineLevel="0" collapsed="false">
      <c r="A19148" s="210" t="s">
        <v>37789</v>
      </c>
      <c r="B19148" s="211" t="n">
        <v>813.87</v>
      </c>
    </row>
    <row r="19149" customFormat="false" ht="12.75" hidden="false" customHeight="false" outlineLevel="0" collapsed="false">
      <c r="A19149" s="210" t="s">
        <v>37791</v>
      </c>
      <c r="B19149" s="211" t="n">
        <v>794.53</v>
      </c>
    </row>
    <row r="19150" customFormat="false" ht="12.75" hidden="false" customHeight="false" outlineLevel="0" collapsed="false">
      <c r="A19150" s="210" t="s">
        <v>37792</v>
      </c>
      <c r="B19150" s="211" t="n">
        <v>809.38</v>
      </c>
    </row>
    <row r="19151" customFormat="false" ht="12.75" hidden="false" customHeight="false" outlineLevel="0" collapsed="false">
      <c r="A19151" s="210" t="s">
        <v>37796</v>
      </c>
      <c r="B19151" s="211" t="n">
        <v>788.4</v>
      </c>
    </row>
    <row r="19152" customFormat="false" ht="12.75" hidden="false" customHeight="false" outlineLevel="0" collapsed="false">
      <c r="A19152" s="210" t="s">
        <v>37797</v>
      </c>
      <c r="B19152" s="211" t="n">
        <v>815.38</v>
      </c>
    </row>
    <row r="19153" customFormat="false" ht="12.75" hidden="false" customHeight="false" outlineLevel="0" collapsed="false">
      <c r="A19153" s="210" t="s">
        <v>37799</v>
      </c>
      <c r="B19153" s="211" t="n">
        <v>794.4</v>
      </c>
    </row>
    <row r="19154" customFormat="false" ht="12.75" hidden="false" customHeight="false" outlineLevel="0" collapsed="false">
      <c r="A19154" s="210" t="s">
        <v>37800</v>
      </c>
      <c r="B19154" s="211" t="n">
        <v>1059.64</v>
      </c>
    </row>
    <row r="19155" customFormat="false" ht="12.75" hidden="false" customHeight="false" outlineLevel="0" collapsed="false">
      <c r="A19155" s="210" t="s">
        <v>37803</v>
      </c>
      <c r="B19155" s="211" t="n">
        <v>1037.53</v>
      </c>
    </row>
    <row r="19156" customFormat="false" ht="12.75" hidden="false" customHeight="false" outlineLevel="0" collapsed="false">
      <c r="A19156" s="210" t="s">
        <v>37804</v>
      </c>
      <c r="B19156" s="211" t="n">
        <v>1314.76</v>
      </c>
    </row>
    <row r="19157" customFormat="false" ht="12.75" hidden="false" customHeight="false" outlineLevel="0" collapsed="false">
      <c r="A19157" s="210" t="s">
        <v>37806</v>
      </c>
      <c r="B19157" s="211" t="n">
        <v>1292.65</v>
      </c>
    </row>
    <row r="19158" customFormat="false" ht="12.75" hidden="false" customHeight="false" outlineLevel="0" collapsed="false">
      <c r="A19158" s="210" t="s">
        <v>37807</v>
      </c>
      <c r="B19158" s="211" t="n">
        <v>918.22</v>
      </c>
    </row>
    <row r="19159" customFormat="false" ht="12.75" hidden="false" customHeight="false" outlineLevel="0" collapsed="false">
      <c r="A19159" s="210" t="s">
        <v>37810</v>
      </c>
      <c r="B19159" s="211" t="n">
        <v>894.31</v>
      </c>
    </row>
    <row r="19160" customFormat="false" ht="12.75" hidden="false" customHeight="false" outlineLevel="0" collapsed="false">
      <c r="A19160" s="210" t="s">
        <v>37811</v>
      </c>
      <c r="B19160" s="211" t="n">
        <v>1057.15</v>
      </c>
    </row>
    <row r="19161" customFormat="false" ht="12.75" hidden="false" customHeight="false" outlineLevel="0" collapsed="false">
      <c r="A19161" s="210" t="s">
        <v>37812</v>
      </c>
      <c r="B19161" s="211" t="n">
        <v>1033.24</v>
      </c>
    </row>
    <row r="19162" customFormat="false" ht="12.75" hidden="false" customHeight="false" outlineLevel="0" collapsed="false">
      <c r="A19162" s="210" t="s">
        <v>37813</v>
      </c>
      <c r="B19162" s="211" t="n">
        <v>1233.25</v>
      </c>
    </row>
    <row r="19163" customFormat="false" ht="12.75" hidden="false" customHeight="false" outlineLevel="0" collapsed="false">
      <c r="A19163" s="210" t="s">
        <v>37814</v>
      </c>
      <c r="B19163" s="211" t="n">
        <v>1208.77</v>
      </c>
    </row>
    <row r="19164" customFormat="false" ht="12.75" hidden="false" customHeight="false" outlineLevel="0" collapsed="false">
      <c r="A19164" s="210" t="s">
        <v>37815</v>
      </c>
      <c r="B19164" s="211" t="n">
        <v>1621.24</v>
      </c>
    </row>
    <row r="19165" customFormat="false" ht="12.75" hidden="false" customHeight="false" outlineLevel="0" collapsed="false">
      <c r="A19165" s="210" t="s">
        <v>37816</v>
      </c>
      <c r="B19165" s="211" t="n">
        <v>1596.76</v>
      </c>
    </row>
    <row r="19166" customFormat="false" ht="12.75" hidden="false" customHeight="false" outlineLevel="0" collapsed="false">
      <c r="A19166" s="210" t="s">
        <v>37817</v>
      </c>
      <c r="B19166" s="211" t="n">
        <v>1792.76</v>
      </c>
    </row>
    <row r="19167" customFormat="false" ht="12.75" hidden="false" customHeight="false" outlineLevel="0" collapsed="false">
      <c r="A19167" s="210" t="s">
        <v>37819</v>
      </c>
      <c r="B19167" s="211" t="n">
        <v>1767.15</v>
      </c>
    </row>
    <row r="19168" customFormat="false" ht="12.75" hidden="false" customHeight="false" outlineLevel="0" collapsed="false">
      <c r="A19168" s="210" t="s">
        <v>37820</v>
      </c>
      <c r="B19168" s="211" t="n">
        <v>1428.8</v>
      </c>
    </row>
    <row r="19169" customFormat="false" ht="12.75" hidden="false" customHeight="false" outlineLevel="0" collapsed="false">
      <c r="A19169" s="210" t="s">
        <v>37824</v>
      </c>
      <c r="B19169" s="211" t="n">
        <v>1401.97</v>
      </c>
    </row>
    <row r="19170" customFormat="false" ht="12.75" hidden="false" customHeight="false" outlineLevel="0" collapsed="false">
      <c r="A19170" s="210" t="s">
        <v>37825</v>
      </c>
      <c r="B19170" s="211" t="n">
        <v>1618.45</v>
      </c>
    </row>
    <row r="19171" customFormat="false" ht="12.75" hidden="false" customHeight="false" outlineLevel="0" collapsed="false">
      <c r="A19171" s="210" t="s">
        <v>37827</v>
      </c>
      <c r="B19171" s="211" t="n">
        <v>1591.62</v>
      </c>
    </row>
    <row r="19172" customFormat="false" ht="12.75" hidden="false" customHeight="false" outlineLevel="0" collapsed="false">
      <c r="A19172" s="210" t="s">
        <v>37828</v>
      </c>
      <c r="B19172" s="211" t="n">
        <v>1732.53</v>
      </c>
    </row>
    <row r="19173" customFormat="false" ht="12.75" hidden="false" customHeight="false" outlineLevel="0" collapsed="false">
      <c r="A19173" s="210" t="s">
        <v>37830</v>
      </c>
      <c r="B19173" s="211" t="n">
        <v>1705.7</v>
      </c>
    </row>
    <row r="19174" customFormat="false" ht="12.75" hidden="false" customHeight="false" outlineLevel="0" collapsed="false">
      <c r="A19174" s="210" t="s">
        <v>37831</v>
      </c>
      <c r="B19174" s="211" t="n">
        <v>2311.59</v>
      </c>
    </row>
    <row r="19175" customFormat="false" ht="12.75" hidden="false" customHeight="false" outlineLevel="0" collapsed="false">
      <c r="A19175" s="210" t="s">
        <v>37833</v>
      </c>
      <c r="B19175" s="211" t="n">
        <v>2283.62</v>
      </c>
    </row>
    <row r="19176" customFormat="false" ht="12.75" hidden="false" customHeight="false" outlineLevel="0" collapsed="false">
      <c r="A19176" s="210" t="s">
        <v>37834</v>
      </c>
      <c r="B19176" s="211" t="n">
        <v>2706.45</v>
      </c>
    </row>
    <row r="19177" customFormat="false" ht="12.75" hidden="false" customHeight="false" outlineLevel="0" collapsed="false">
      <c r="A19177" s="210" t="s">
        <v>37836</v>
      </c>
      <c r="B19177" s="211" t="n">
        <v>2678.62</v>
      </c>
    </row>
    <row r="19178" customFormat="false" ht="12.75" hidden="false" customHeight="false" outlineLevel="0" collapsed="false">
      <c r="A19178" s="210" t="s">
        <v>37837</v>
      </c>
      <c r="B19178" s="211" t="n">
        <v>81915.39</v>
      </c>
    </row>
    <row r="19179" customFormat="false" ht="12.75" hidden="false" customHeight="false" outlineLevel="0" collapsed="false">
      <c r="A19179" s="210" t="s">
        <v>37844</v>
      </c>
      <c r="B19179" s="211" t="n">
        <v>81726.21</v>
      </c>
    </row>
    <row r="19180" customFormat="false" ht="12.75" hidden="false" customHeight="false" outlineLevel="0" collapsed="false">
      <c r="A19180" s="210" t="s">
        <v>37845</v>
      </c>
      <c r="B19180" s="211" t="n">
        <v>88515.39</v>
      </c>
    </row>
    <row r="19181" customFormat="false" ht="12.75" hidden="false" customHeight="false" outlineLevel="0" collapsed="false">
      <c r="A19181" s="210" t="s">
        <v>37848</v>
      </c>
      <c r="B19181" s="211" t="n">
        <v>88326.21</v>
      </c>
    </row>
    <row r="19182" customFormat="false" ht="12.75" hidden="false" customHeight="false" outlineLevel="0" collapsed="false">
      <c r="A19182" s="210" t="s">
        <v>37849</v>
      </c>
      <c r="B19182" s="211" t="n">
        <v>100415.39</v>
      </c>
    </row>
    <row r="19183" customFormat="false" ht="12.75" hidden="false" customHeight="false" outlineLevel="0" collapsed="false">
      <c r="A19183" s="210" t="s">
        <v>37855</v>
      </c>
      <c r="B19183" s="211" t="n">
        <v>100226.21</v>
      </c>
    </row>
    <row r="19184" customFormat="false" ht="12.75" hidden="false" customHeight="false" outlineLevel="0" collapsed="false">
      <c r="A19184" s="210" t="s">
        <v>37856</v>
      </c>
      <c r="B19184" s="211" t="n">
        <v>141115.39</v>
      </c>
    </row>
    <row r="19185" customFormat="false" ht="12.75" hidden="false" customHeight="false" outlineLevel="0" collapsed="false">
      <c r="A19185" s="210" t="s">
        <v>37862</v>
      </c>
      <c r="B19185" s="211" t="n">
        <v>140926.21</v>
      </c>
    </row>
    <row r="19186" customFormat="false" ht="12.75" hidden="false" customHeight="false" outlineLevel="0" collapsed="false">
      <c r="A19186" s="210" t="s">
        <v>37863</v>
      </c>
      <c r="B19186" s="211" t="n">
        <v>168215.39</v>
      </c>
    </row>
    <row r="19187" customFormat="false" ht="12.75" hidden="false" customHeight="false" outlineLevel="0" collapsed="false">
      <c r="A19187" s="210" t="s">
        <v>37866</v>
      </c>
      <c r="B19187" s="211" t="n">
        <v>168026.21</v>
      </c>
    </row>
    <row r="19188" customFormat="false" ht="12.75" hidden="false" customHeight="false" outlineLevel="0" collapsed="false">
      <c r="A19188" s="210" t="s">
        <v>37867</v>
      </c>
      <c r="B19188" s="211" t="n">
        <v>238315.39</v>
      </c>
    </row>
    <row r="19189" customFormat="false" ht="12.75" hidden="false" customHeight="false" outlineLevel="0" collapsed="false">
      <c r="A19189" s="210" t="s">
        <v>37870</v>
      </c>
      <c r="B19189" s="211" t="n">
        <v>238126.21</v>
      </c>
    </row>
    <row r="19190" customFormat="false" ht="12.75" hidden="false" customHeight="false" outlineLevel="0" collapsed="false">
      <c r="A19190" s="210" t="s">
        <v>37871</v>
      </c>
      <c r="B19190" s="211" t="n">
        <v>37615.39</v>
      </c>
    </row>
    <row r="19191" customFormat="false" ht="12.75" hidden="false" customHeight="false" outlineLevel="0" collapsed="false">
      <c r="A19191" s="210" t="s">
        <v>37878</v>
      </c>
      <c r="B19191" s="211" t="n">
        <v>37426.21</v>
      </c>
    </row>
    <row r="19192" customFormat="false" ht="12.75" hidden="false" customHeight="false" outlineLevel="0" collapsed="false">
      <c r="A19192" s="210" t="s">
        <v>37879</v>
      </c>
      <c r="B19192" s="211" t="n">
        <v>55115.39</v>
      </c>
    </row>
    <row r="19193" customFormat="false" ht="12.75" hidden="false" customHeight="false" outlineLevel="0" collapsed="false">
      <c r="A19193" s="210" t="s">
        <v>37884</v>
      </c>
      <c r="B19193" s="211" t="n">
        <v>54926.21</v>
      </c>
    </row>
    <row r="19194" customFormat="false" ht="12.75" hidden="false" customHeight="false" outlineLevel="0" collapsed="false">
      <c r="A19194" s="210" t="s">
        <v>37885</v>
      </c>
      <c r="B19194" s="211" t="n">
        <v>68215.39</v>
      </c>
    </row>
    <row r="19195" customFormat="false" ht="12.75" hidden="false" customHeight="false" outlineLevel="0" collapsed="false">
      <c r="A19195" s="210" t="s">
        <v>37890</v>
      </c>
      <c r="B19195" s="211" t="n">
        <v>68026.21</v>
      </c>
    </row>
    <row r="19196" customFormat="false" ht="12.75" hidden="false" customHeight="false" outlineLevel="0" collapsed="false">
      <c r="A19196" s="210" t="s">
        <v>37891</v>
      </c>
      <c r="B19196" s="211" t="n">
        <v>78815.39</v>
      </c>
    </row>
    <row r="19197" customFormat="false" ht="12.75" hidden="false" customHeight="false" outlineLevel="0" collapsed="false">
      <c r="A19197" s="210" t="s">
        <v>37895</v>
      </c>
      <c r="B19197" s="211" t="n">
        <v>78626.21</v>
      </c>
    </row>
    <row r="19198" customFormat="false" ht="12.75" hidden="false" customHeight="false" outlineLevel="0" collapsed="false">
      <c r="A19198" s="210" t="s">
        <v>37896</v>
      </c>
      <c r="B19198" s="211" t="n">
        <v>89315.39</v>
      </c>
    </row>
    <row r="19199" customFormat="false" ht="12.75" hidden="false" customHeight="false" outlineLevel="0" collapsed="false">
      <c r="A19199" s="210" t="s">
        <v>37900</v>
      </c>
      <c r="B19199" s="211" t="n">
        <v>89126.21</v>
      </c>
    </row>
    <row r="19200" customFormat="false" ht="12.75" hidden="false" customHeight="false" outlineLevel="0" collapsed="false">
      <c r="A19200" s="210" t="s">
        <v>37901</v>
      </c>
      <c r="B19200" s="211" t="n">
        <v>610.14</v>
      </c>
    </row>
    <row r="19201" customFormat="false" ht="12.75" hidden="false" customHeight="false" outlineLevel="0" collapsed="false">
      <c r="A19201" s="210" t="s">
        <v>37905</v>
      </c>
      <c r="B19201" s="211" t="n">
        <v>608.79</v>
      </c>
    </row>
    <row r="19202" customFormat="false" ht="12.75" hidden="false" customHeight="false" outlineLevel="0" collapsed="false">
      <c r="A19202" s="210" t="s">
        <v>37906</v>
      </c>
      <c r="B19202" s="211" t="n">
        <v>171.43</v>
      </c>
    </row>
    <row r="19203" customFormat="false" ht="12.75" hidden="false" customHeight="false" outlineLevel="0" collapsed="false">
      <c r="A19203" s="210" t="s">
        <v>37908</v>
      </c>
      <c r="B19203" s="211" t="n">
        <v>168.72</v>
      </c>
    </row>
    <row r="19204" customFormat="false" ht="12.75" hidden="false" customHeight="false" outlineLevel="0" collapsed="false">
      <c r="A19204" s="210" t="s">
        <v>37909</v>
      </c>
      <c r="B19204" s="211" t="n">
        <v>296.29</v>
      </c>
    </row>
    <row r="19205" customFormat="false" ht="12.75" hidden="false" customHeight="false" outlineLevel="0" collapsed="false">
      <c r="A19205" s="210" t="s">
        <v>37913</v>
      </c>
      <c r="B19205" s="211" t="n">
        <v>293.58</v>
      </c>
    </row>
    <row r="19206" customFormat="false" ht="12.75" hidden="false" customHeight="false" outlineLevel="0" collapsed="false">
      <c r="A19206" s="210" t="s">
        <v>37914</v>
      </c>
      <c r="B19206" s="211" t="n">
        <v>164.72</v>
      </c>
    </row>
    <row r="19207" customFormat="false" ht="12.75" hidden="false" customHeight="false" outlineLevel="0" collapsed="false">
      <c r="A19207" s="210" t="s">
        <v>37918</v>
      </c>
      <c r="B19207" s="211" t="n">
        <v>162.01</v>
      </c>
    </row>
    <row r="19208" customFormat="false" ht="12.75" hidden="false" customHeight="false" outlineLevel="0" collapsed="false">
      <c r="A19208" s="210" t="s">
        <v>37919</v>
      </c>
      <c r="B19208" s="211" t="n">
        <v>2454.29</v>
      </c>
    </row>
    <row r="19209" customFormat="false" ht="12.75" hidden="false" customHeight="false" outlineLevel="0" collapsed="false">
      <c r="A19209" s="210" t="s">
        <v>37923</v>
      </c>
      <c r="B19209" s="211" t="n">
        <v>2451.58</v>
      </c>
    </row>
    <row r="19210" customFormat="false" ht="12.75" hidden="false" customHeight="false" outlineLevel="0" collapsed="false">
      <c r="A19210" s="210" t="s">
        <v>37924</v>
      </c>
      <c r="B19210" s="211" t="n">
        <v>1612.86</v>
      </c>
    </row>
    <row r="19211" customFormat="false" ht="12.75" hidden="false" customHeight="false" outlineLevel="0" collapsed="false">
      <c r="A19211" s="210" t="s">
        <v>37931</v>
      </c>
      <c r="B19211" s="211" t="n">
        <v>1552.95</v>
      </c>
    </row>
    <row r="19212" customFormat="false" ht="12.75" hidden="false" customHeight="false" outlineLevel="0" collapsed="false">
      <c r="A19212" s="210" t="s">
        <v>37932</v>
      </c>
      <c r="B19212" s="211" t="n">
        <v>2198.96</v>
      </c>
    </row>
    <row r="19213" customFormat="false" ht="12.75" hidden="false" customHeight="false" outlineLevel="0" collapsed="false">
      <c r="A19213" s="210" t="s">
        <v>37939</v>
      </c>
      <c r="B19213" s="211" t="n">
        <v>2139.05</v>
      </c>
    </row>
    <row r="19214" customFormat="false" ht="12.75" hidden="false" customHeight="false" outlineLevel="0" collapsed="false">
      <c r="A19214" s="210" t="s">
        <v>37940</v>
      </c>
      <c r="B19214" s="211" t="n">
        <v>26603.29</v>
      </c>
    </row>
    <row r="19215" customFormat="false" ht="12.75" hidden="false" customHeight="false" outlineLevel="0" collapsed="false">
      <c r="A19215" s="210" t="s">
        <v>37945</v>
      </c>
      <c r="B19215" s="211" t="n">
        <v>26600.58</v>
      </c>
    </row>
    <row r="19216" customFormat="false" ht="12.75" hidden="false" customHeight="false" outlineLevel="0" collapsed="false">
      <c r="A19216" s="210" t="s">
        <v>37946</v>
      </c>
      <c r="B19216" s="211" t="n">
        <v>29970.29</v>
      </c>
    </row>
    <row r="19217" customFormat="false" ht="12.75" hidden="false" customHeight="false" outlineLevel="0" collapsed="false">
      <c r="A19217" s="210" t="s">
        <v>37951</v>
      </c>
      <c r="B19217" s="211" t="n">
        <v>29967.58</v>
      </c>
    </row>
    <row r="19218" customFormat="false" ht="12.75" hidden="false" customHeight="false" outlineLevel="0" collapsed="false">
      <c r="A19218" s="210" t="s">
        <v>37952</v>
      </c>
      <c r="B19218" s="211" t="n">
        <v>31620.29</v>
      </c>
    </row>
    <row r="19219" customFormat="false" ht="12.75" hidden="false" customHeight="false" outlineLevel="0" collapsed="false">
      <c r="A19219" s="210" t="s">
        <v>37956</v>
      </c>
      <c r="B19219" s="211" t="n">
        <v>31617.58</v>
      </c>
    </row>
    <row r="19220" customFormat="false" ht="12.75" hidden="false" customHeight="false" outlineLevel="0" collapsed="false">
      <c r="A19220" s="210" t="s">
        <v>37957</v>
      </c>
      <c r="B19220" s="211" t="n">
        <v>34193.29</v>
      </c>
    </row>
    <row r="19221" customFormat="false" ht="12.75" hidden="false" customHeight="false" outlineLevel="0" collapsed="false">
      <c r="A19221" s="210" t="s">
        <v>37959</v>
      </c>
      <c r="B19221" s="211" t="n">
        <v>34190.58</v>
      </c>
    </row>
    <row r="19222" customFormat="false" ht="12.75" hidden="false" customHeight="false" outlineLevel="0" collapsed="false">
      <c r="A19222" s="210" t="s">
        <v>37960</v>
      </c>
      <c r="B19222" s="211" t="n">
        <v>40011.29</v>
      </c>
    </row>
    <row r="19223" customFormat="false" ht="12.75" hidden="false" customHeight="false" outlineLevel="0" collapsed="false">
      <c r="A19223" s="210" t="s">
        <v>37962</v>
      </c>
      <c r="B19223" s="211" t="n">
        <v>40008.58</v>
      </c>
    </row>
    <row r="19224" customFormat="false" ht="12.75" hidden="false" customHeight="false" outlineLevel="0" collapsed="false">
      <c r="A19224" s="210" t="s">
        <v>37963</v>
      </c>
      <c r="B19224" s="211" t="n">
        <v>48203.29</v>
      </c>
    </row>
    <row r="19225" customFormat="false" ht="12.75" hidden="false" customHeight="false" outlineLevel="0" collapsed="false">
      <c r="A19225" s="210" t="s">
        <v>37965</v>
      </c>
      <c r="B19225" s="211" t="n">
        <v>48200.58</v>
      </c>
    </row>
    <row r="19226" customFormat="false" ht="12.75" hidden="false" customHeight="false" outlineLevel="0" collapsed="false">
      <c r="A19226" s="210" t="s">
        <v>37966</v>
      </c>
      <c r="B19226" s="211" t="n">
        <v>58214.29</v>
      </c>
    </row>
    <row r="19227" customFormat="false" ht="12.75" hidden="false" customHeight="false" outlineLevel="0" collapsed="false">
      <c r="A19227" s="210" t="s">
        <v>37968</v>
      </c>
      <c r="B19227" s="211" t="n">
        <v>58211.58</v>
      </c>
    </row>
    <row r="19228" customFormat="false" ht="12.75" hidden="false" customHeight="false" outlineLevel="0" collapsed="false">
      <c r="A19228" s="210" t="s">
        <v>37969</v>
      </c>
      <c r="B19228" s="211" t="n">
        <v>88848.29</v>
      </c>
    </row>
    <row r="19229" customFormat="false" ht="12.75" hidden="false" customHeight="false" outlineLevel="0" collapsed="false">
      <c r="A19229" s="210" t="s">
        <v>37971</v>
      </c>
      <c r="B19229" s="211" t="n">
        <v>88845.58</v>
      </c>
    </row>
    <row r="19230" customFormat="false" ht="12.75" hidden="false" customHeight="false" outlineLevel="0" collapsed="false">
      <c r="A19230" s="210" t="s">
        <v>37972</v>
      </c>
      <c r="B19230" s="211" t="n">
        <v>119462.29</v>
      </c>
    </row>
    <row r="19231" customFormat="false" ht="12.75" hidden="false" customHeight="false" outlineLevel="0" collapsed="false">
      <c r="A19231" s="210" t="s">
        <v>37974</v>
      </c>
      <c r="B19231" s="211" t="n">
        <v>119459.58</v>
      </c>
    </row>
    <row r="19232" customFormat="false" ht="12.75" hidden="false" customHeight="false" outlineLevel="0" collapsed="false">
      <c r="A19232" s="210" t="s">
        <v>37975</v>
      </c>
      <c r="B19232" s="211" t="n">
        <v>27773.29</v>
      </c>
    </row>
    <row r="19233" customFormat="false" ht="12.75" hidden="false" customHeight="false" outlineLevel="0" collapsed="false">
      <c r="A19233" s="210" t="s">
        <v>37978</v>
      </c>
      <c r="B19233" s="211" t="n">
        <v>27770.58</v>
      </c>
    </row>
    <row r="19234" customFormat="false" ht="12.75" hidden="false" customHeight="false" outlineLevel="0" collapsed="false">
      <c r="A19234" s="210" t="s">
        <v>37979</v>
      </c>
      <c r="B19234" s="211" t="n">
        <v>34686.29</v>
      </c>
    </row>
    <row r="19235" customFormat="false" ht="12.75" hidden="false" customHeight="false" outlineLevel="0" collapsed="false">
      <c r="A19235" s="210" t="s">
        <v>37980</v>
      </c>
      <c r="B19235" s="211" t="n">
        <v>34683.58</v>
      </c>
    </row>
    <row r="19236" customFormat="false" ht="12.75" hidden="false" customHeight="false" outlineLevel="0" collapsed="false">
      <c r="A19236" s="210" t="s">
        <v>37981</v>
      </c>
      <c r="B19236" s="211" t="n">
        <v>40048.29</v>
      </c>
    </row>
    <row r="19237" customFormat="false" ht="12.75" hidden="false" customHeight="false" outlineLevel="0" collapsed="false">
      <c r="A19237" s="210" t="s">
        <v>37982</v>
      </c>
      <c r="B19237" s="211" t="n">
        <v>40045.58</v>
      </c>
    </row>
    <row r="19238" customFormat="false" ht="12.75" hidden="false" customHeight="false" outlineLevel="0" collapsed="false">
      <c r="A19238" s="210" t="s">
        <v>37983</v>
      </c>
      <c r="B19238" s="211" t="n">
        <v>48203.29</v>
      </c>
    </row>
    <row r="19239" customFormat="false" ht="12.75" hidden="false" customHeight="false" outlineLevel="0" collapsed="false">
      <c r="A19239" s="210" t="s">
        <v>37984</v>
      </c>
      <c r="B19239" s="211" t="n">
        <v>48200.58</v>
      </c>
    </row>
    <row r="19240" customFormat="false" ht="12.75" hidden="false" customHeight="false" outlineLevel="0" collapsed="false">
      <c r="A19240" s="210" t="s">
        <v>37985</v>
      </c>
      <c r="B19240" s="211" t="n">
        <v>46159.61</v>
      </c>
    </row>
    <row r="19241" customFormat="false" ht="12.75" hidden="false" customHeight="false" outlineLevel="0" collapsed="false">
      <c r="A19241" s="210" t="s">
        <v>37986</v>
      </c>
      <c r="B19241" s="211" t="n">
        <v>46156.9</v>
      </c>
    </row>
    <row r="19242" customFormat="false" ht="12.75" hidden="false" customHeight="false" outlineLevel="0" collapsed="false">
      <c r="A19242" s="210" t="s">
        <v>37987</v>
      </c>
      <c r="B19242" s="211" t="n">
        <v>66020.29</v>
      </c>
    </row>
    <row r="19243" customFormat="false" ht="12.75" hidden="false" customHeight="false" outlineLevel="0" collapsed="false">
      <c r="A19243" s="210" t="s">
        <v>37988</v>
      </c>
      <c r="B19243" s="211" t="n">
        <v>66017.58</v>
      </c>
    </row>
    <row r="19244" customFormat="false" ht="12.75" hidden="false" customHeight="false" outlineLevel="0" collapsed="false">
      <c r="A19244" s="210" t="s">
        <v>37989</v>
      </c>
      <c r="B19244" s="211" t="n">
        <v>90416.29</v>
      </c>
    </row>
    <row r="19245" customFormat="false" ht="12.75" hidden="false" customHeight="false" outlineLevel="0" collapsed="false">
      <c r="A19245" s="210" t="s">
        <v>37990</v>
      </c>
      <c r="B19245" s="211" t="n">
        <v>90413.58</v>
      </c>
    </row>
    <row r="19246" customFormat="false" ht="12.75" hidden="false" customHeight="false" outlineLevel="0" collapsed="false">
      <c r="A19246" s="210" t="s">
        <v>37991</v>
      </c>
      <c r="B19246" s="211" t="n">
        <v>128640.29</v>
      </c>
    </row>
    <row r="19247" customFormat="false" ht="12.75" hidden="false" customHeight="false" outlineLevel="0" collapsed="false">
      <c r="A19247" s="210" t="s">
        <v>37992</v>
      </c>
      <c r="B19247" s="211" t="n">
        <v>128637.58</v>
      </c>
    </row>
    <row r="19248" customFormat="false" ht="12.75" hidden="false" customHeight="false" outlineLevel="0" collapsed="false">
      <c r="A19248" s="210" t="s">
        <v>37993</v>
      </c>
      <c r="B19248" s="211" t="n">
        <v>33439.29</v>
      </c>
    </row>
    <row r="19249" customFormat="false" ht="12.75" hidden="false" customHeight="false" outlineLevel="0" collapsed="false">
      <c r="A19249" s="210" t="s">
        <v>37997</v>
      </c>
      <c r="B19249" s="211" t="n">
        <v>33436.58</v>
      </c>
    </row>
    <row r="19250" customFormat="false" ht="12.75" hidden="false" customHeight="false" outlineLevel="0" collapsed="false">
      <c r="A19250" s="210" t="s">
        <v>37998</v>
      </c>
      <c r="B19250" s="211" t="n">
        <v>429.41</v>
      </c>
    </row>
    <row r="19251" customFormat="false" ht="12.75" hidden="false" customHeight="false" outlineLevel="0" collapsed="false">
      <c r="A19251" s="210" t="s">
        <v>38001</v>
      </c>
      <c r="B19251" s="211" t="n">
        <v>429.41</v>
      </c>
    </row>
    <row r="19252" customFormat="false" ht="12.75" hidden="false" customHeight="false" outlineLevel="0" collapsed="false">
      <c r="A19252" s="210" t="s">
        <v>38002</v>
      </c>
      <c r="B19252" s="211" t="n">
        <v>429.41</v>
      </c>
    </row>
    <row r="19253" customFormat="false" ht="12.75" hidden="false" customHeight="false" outlineLevel="0" collapsed="false">
      <c r="A19253" s="210" t="s">
        <v>38004</v>
      </c>
      <c r="B19253" s="211" t="n">
        <v>429.41</v>
      </c>
    </row>
    <row r="19254" customFormat="false" ht="12.75" hidden="false" customHeight="false" outlineLevel="0" collapsed="false">
      <c r="A19254" s="210" t="s">
        <v>38005</v>
      </c>
      <c r="B19254" s="211" t="n">
        <v>429.41</v>
      </c>
    </row>
    <row r="19255" customFormat="false" ht="12.75" hidden="false" customHeight="false" outlineLevel="0" collapsed="false">
      <c r="A19255" s="210" t="s">
        <v>38008</v>
      </c>
      <c r="B19255" s="211" t="n">
        <v>429.41</v>
      </c>
    </row>
    <row r="19256" customFormat="false" ht="12.75" hidden="false" customHeight="false" outlineLevel="0" collapsed="false">
      <c r="A19256" s="210" t="s">
        <v>38009</v>
      </c>
      <c r="B19256" s="211" t="n">
        <v>429.41</v>
      </c>
    </row>
    <row r="19257" customFormat="false" ht="12.75" hidden="false" customHeight="false" outlineLevel="0" collapsed="false">
      <c r="A19257" s="210" t="s">
        <v>38011</v>
      </c>
      <c r="B19257" s="211" t="n">
        <v>429.41</v>
      </c>
    </row>
    <row r="19258" customFormat="false" ht="12.75" hidden="false" customHeight="false" outlineLevel="0" collapsed="false">
      <c r="A19258" s="210" t="s">
        <v>38012</v>
      </c>
      <c r="B19258" s="211" t="n">
        <v>429.41</v>
      </c>
    </row>
    <row r="19259" customFormat="false" ht="12.75" hidden="false" customHeight="false" outlineLevel="0" collapsed="false">
      <c r="A19259" s="210" t="s">
        <v>38014</v>
      </c>
      <c r="B19259" s="211" t="n">
        <v>429.41</v>
      </c>
    </row>
    <row r="19260" customFormat="false" ht="12.75" hidden="false" customHeight="false" outlineLevel="0" collapsed="false">
      <c r="A19260" s="210" t="s">
        <v>38015</v>
      </c>
      <c r="B19260" s="211" t="n">
        <v>429.41</v>
      </c>
    </row>
    <row r="19261" customFormat="false" ht="12.75" hidden="false" customHeight="false" outlineLevel="0" collapsed="false">
      <c r="A19261" s="210" t="s">
        <v>38017</v>
      </c>
      <c r="B19261" s="211" t="n">
        <v>429.41</v>
      </c>
    </row>
    <row r="19262" customFormat="false" ht="12.75" hidden="false" customHeight="false" outlineLevel="0" collapsed="false">
      <c r="A19262" s="210" t="s">
        <v>38018</v>
      </c>
      <c r="B19262" s="211" t="n">
        <v>429.41</v>
      </c>
    </row>
    <row r="19263" customFormat="false" ht="12.75" hidden="false" customHeight="false" outlineLevel="0" collapsed="false">
      <c r="A19263" s="210" t="s">
        <v>38020</v>
      </c>
      <c r="B19263" s="211" t="n">
        <v>429.41</v>
      </c>
    </row>
    <row r="19264" customFormat="false" ht="12.75" hidden="false" customHeight="false" outlineLevel="0" collapsed="false">
      <c r="A19264" s="210" t="s">
        <v>38021</v>
      </c>
      <c r="B19264" s="211" t="n">
        <v>429.41</v>
      </c>
    </row>
    <row r="19265" customFormat="false" ht="12.75" hidden="false" customHeight="false" outlineLevel="0" collapsed="false">
      <c r="A19265" s="210" t="s">
        <v>38023</v>
      </c>
      <c r="B19265" s="211" t="n">
        <v>429.41</v>
      </c>
    </row>
    <row r="19266" customFormat="false" ht="12.75" hidden="false" customHeight="false" outlineLevel="0" collapsed="false">
      <c r="A19266" s="210" t="s">
        <v>38024</v>
      </c>
      <c r="B19266" s="211" t="n">
        <v>95.91</v>
      </c>
    </row>
    <row r="19267" customFormat="false" ht="12.75" hidden="false" customHeight="false" outlineLevel="0" collapsed="false">
      <c r="A19267" s="210" t="s">
        <v>38027</v>
      </c>
      <c r="B19267" s="211" t="n">
        <v>93.2</v>
      </c>
    </row>
    <row r="19268" customFormat="false" ht="12.75" hidden="false" customHeight="false" outlineLevel="0" collapsed="false">
      <c r="A19268" s="210" t="s">
        <v>38028</v>
      </c>
      <c r="B19268" s="211" t="n">
        <v>51.19</v>
      </c>
    </row>
    <row r="19269" customFormat="false" ht="12.75" hidden="false" customHeight="false" outlineLevel="0" collapsed="false">
      <c r="A19269" s="210" t="s">
        <v>38031</v>
      </c>
      <c r="B19269" s="211" t="n">
        <v>48.48</v>
      </c>
    </row>
    <row r="19270" customFormat="false" ht="12.75" hidden="false" customHeight="false" outlineLevel="0" collapsed="false">
      <c r="A19270" s="210" t="s">
        <v>38032</v>
      </c>
      <c r="B19270" s="211" t="n">
        <v>283.65</v>
      </c>
    </row>
    <row r="19271" customFormat="false" ht="12.75" hidden="false" customHeight="false" outlineLevel="0" collapsed="false">
      <c r="A19271" s="210" t="s">
        <v>38036</v>
      </c>
      <c r="B19271" s="211" t="n">
        <v>274.83</v>
      </c>
    </row>
    <row r="19272" customFormat="false" ht="12.75" hidden="false" customHeight="false" outlineLevel="0" collapsed="false">
      <c r="A19272" s="210" t="s">
        <v>38037</v>
      </c>
      <c r="B19272" s="211" t="n">
        <v>548.21</v>
      </c>
    </row>
    <row r="19273" customFormat="false" ht="12.75" hidden="false" customHeight="false" outlineLevel="0" collapsed="false">
      <c r="A19273" s="210" t="s">
        <v>38041</v>
      </c>
      <c r="B19273" s="211" t="n">
        <v>535.02</v>
      </c>
    </row>
    <row r="19274" customFormat="false" ht="12.75" hidden="false" customHeight="false" outlineLevel="0" collapsed="false">
      <c r="A19274" s="210" t="s">
        <v>38042</v>
      </c>
      <c r="B19274" s="211" t="n">
        <v>547.97</v>
      </c>
    </row>
    <row r="19275" customFormat="false" ht="12.75" hidden="false" customHeight="false" outlineLevel="0" collapsed="false">
      <c r="A19275" s="210" t="s">
        <v>38045</v>
      </c>
      <c r="B19275" s="211" t="n">
        <v>534.79</v>
      </c>
    </row>
    <row r="19276" customFormat="false" ht="12.75" hidden="false" customHeight="false" outlineLevel="0" collapsed="false">
      <c r="A19276" s="210" t="s">
        <v>38046</v>
      </c>
      <c r="B19276" s="211" t="n">
        <v>548.21</v>
      </c>
    </row>
    <row r="19277" customFormat="false" ht="12.75" hidden="false" customHeight="false" outlineLevel="0" collapsed="false">
      <c r="A19277" s="210" t="s">
        <v>38048</v>
      </c>
      <c r="B19277" s="211" t="n">
        <v>535.03</v>
      </c>
    </row>
    <row r="19278" customFormat="false" ht="12.75" hidden="false" customHeight="false" outlineLevel="0" collapsed="false">
      <c r="A19278" s="210" t="s">
        <v>38049</v>
      </c>
      <c r="B19278" s="211" t="n">
        <v>548.23</v>
      </c>
    </row>
    <row r="19279" customFormat="false" ht="12.75" hidden="false" customHeight="false" outlineLevel="0" collapsed="false">
      <c r="A19279" s="210" t="s">
        <v>38051</v>
      </c>
      <c r="B19279" s="211" t="n">
        <v>535.05</v>
      </c>
    </row>
    <row r="19280" customFormat="false" ht="12.75" hidden="false" customHeight="false" outlineLevel="0" collapsed="false">
      <c r="A19280" s="210" t="s">
        <v>38052</v>
      </c>
      <c r="B19280" s="211" t="n">
        <v>548.23</v>
      </c>
    </row>
    <row r="19281" customFormat="false" ht="12.75" hidden="false" customHeight="false" outlineLevel="0" collapsed="false">
      <c r="A19281" s="210" t="s">
        <v>38054</v>
      </c>
      <c r="B19281" s="211" t="n">
        <v>535.05</v>
      </c>
    </row>
    <row r="19282" customFormat="false" ht="12.75" hidden="false" customHeight="false" outlineLevel="0" collapsed="false">
      <c r="A19282" s="210" t="s">
        <v>38055</v>
      </c>
      <c r="B19282" s="211" t="n">
        <v>548.15</v>
      </c>
    </row>
    <row r="19283" customFormat="false" ht="12.75" hidden="false" customHeight="false" outlineLevel="0" collapsed="false">
      <c r="A19283" s="210" t="s">
        <v>38057</v>
      </c>
      <c r="B19283" s="211" t="n">
        <v>534.97</v>
      </c>
    </row>
    <row r="19284" customFormat="false" ht="12.75" hidden="false" customHeight="false" outlineLevel="0" collapsed="false">
      <c r="A19284" s="210" t="s">
        <v>38058</v>
      </c>
      <c r="B19284" s="211" t="n">
        <v>44.03</v>
      </c>
    </row>
    <row r="19285" customFormat="false" ht="12.75" hidden="false" customHeight="false" outlineLevel="0" collapsed="false">
      <c r="A19285" s="210" t="s">
        <v>38061</v>
      </c>
      <c r="B19285" s="211" t="n">
        <v>40.73</v>
      </c>
    </row>
    <row r="19286" customFormat="false" ht="12.75" hidden="false" customHeight="false" outlineLevel="0" collapsed="false">
      <c r="A19286" s="210" t="s">
        <v>38062</v>
      </c>
      <c r="B19286" s="211" t="n">
        <v>55.5</v>
      </c>
    </row>
    <row r="19287" customFormat="false" ht="12.75" hidden="false" customHeight="false" outlineLevel="0" collapsed="false">
      <c r="A19287" s="210" t="s">
        <v>38065</v>
      </c>
      <c r="B19287" s="211" t="n">
        <v>52.12</v>
      </c>
    </row>
    <row r="19288" customFormat="false" ht="12.75" hidden="false" customHeight="false" outlineLevel="0" collapsed="false">
      <c r="A19288" s="210" t="s">
        <v>38066</v>
      </c>
      <c r="B19288" s="211" t="n">
        <v>369.68</v>
      </c>
    </row>
    <row r="19289" customFormat="false" ht="12.75" hidden="false" customHeight="false" outlineLevel="0" collapsed="false">
      <c r="A19289" s="210" t="s">
        <v>336</v>
      </c>
      <c r="B19289" s="211" t="n">
        <v>360.86</v>
      </c>
    </row>
    <row r="19290" customFormat="false" ht="12.75" hidden="false" customHeight="false" outlineLevel="0" collapsed="false">
      <c r="A19290" s="210" t="s">
        <v>38070</v>
      </c>
      <c r="B19290" s="211" t="n">
        <v>823.04</v>
      </c>
    </row>
    <row r="19291" customFormat="false" ht="12.75" hidden="false" customHeight="false" outlineLevel="0" collapsed="false">
      <c r="A19291" s="210" t="s">
        <v>38074</v>
      </c>
      <c r="B19291" s="211" t="n">
        <v>809.86</v>
      </c>
    </row>
    <row r="19292" customFormat="false" ht="12.75" hidden="false" customHeight="false" outlineLevel="0" collapsed="false">
      <c r="A19292" s="210" t="s">
        <v>38075</v>
      </c>
      <c r="B19292" s="211" t="n">
        <v>823.03</v>
      </c>
    </row>
    <row r="19293" customFormat="false" ht="12.75" hidden="false" customHeight="false" outlineLevel="0" collapsed="false">
      <c r="A19293" s="210" t="s">
        <v>38078</v>
      </c>
      <c r="B19293" s="211" t="n">
        <v>809.85</v>
      </c>
    </row>
    <row r="19294" customFormat="false" ht="12.75" hidden="false" customHeight="false" outlineLevel="0" collapsed="false">
      <c r="A19294" s="210" t="s">
        <v>38079</v>
      </c>
      <c r="B19294" s="211" t="n">
        <v>823.06</v>
      </c>
    </row>
    <row r="19295" customFormat="false" ht="12.75" hidden="false" customHeight="false" outlineLevel="0" collapsed="false">
      <c r="A19295" s="210" t="s">
        <v>38082</v>
      </c>
      <c r="B19295" s="211" t="n">
        <v>809.88</v>
      </c>
    </row>
    <row r="19296" customFormat="false" ht="12.75" hidden="false" customHeight="false" outlineLevel="0" collapsed="false">
      <c r="A19296" s="210" t="s">
        <v>38083</v>
      </c>
      <c r="B19296" s="211" t="n">
        <v>823.1</v>
      </c>
    </row>
    <row r="19297" customFormat="false" ht="12.75" hidden="false" customHeight="false" outlineLevel="0" collapsed="false">
      <c r="A19297" s="210" t="s">
        <v>38085</v>
      </c>
      <c r="B19297" s="211" t="n">
        <v>809.92</v>
      </c>
    </row>
    <row r="19298" customFormat="false" ht="12.75" hidden="false" customHeight="false" outlineLevel="0" collapsed="false">
      <c r="A19298" s="210" t="s">
        <v>38086</v>
      </c>
      <c r="B19298" s="211" t="n">
        <v>823.1</v>
      </c>
    </row>
    <row r="19299" customFormat="false" ht="12.75" hidden="false" customHeight="false" outlineLevel="0" collapsed="false">
      <c r="A19299" s="210" t="s">
        <v>38088</v>
      </c>
      <c r="B19299" s="211" t="n">
        <v>809.92</v>
      </c>
    </row>
    <row r="19300" customFormat="false" ht="12.75" hidden="false" customHeight="false" outlineLevel="0" collapsed="false">
      <c r="A19300" s="210" t="s">
        <v>38089</v>
      </c>
      <c r="B19300" s="211" t="n">
        <v>822.95</v>
      </c>
    </row>
    <row r="19301" customFormat="false" ht="12.75" hidden="false" customHeight="false" outlineLevel="0" collapsed="false">
      <c r="A19301" s="210" t="s">
        <v>38091</v>
      </c>
      <c r="B19301" s="211" t="n">
        <v>809.77</v>
      </c>
    </row>
    <row r="19302" customFormat="false" ht="12.75" hidden="false" customHeight="false" outlineLevel="0" collapsed="false">
      <c r="A19302" s="210" t="s">
        <v>38092</v>
      </c>
      <c r="B19302" s="211" t="n">
        <v>49.23</v>
      </c>
    </row>
    <row r="19303" customFormat="false" ht="12.75" hidden="false" customHeight="false" outlineLevel="0" collapsed="false">
      <c r="A19303" s="210" t="s">
        <v>38095</v>
      </c>
      <c r="B19303" s="211" t="n">
        <v>45.93</v>
      </c>
    </row>
    <row r="19304" customFormat="false" ht="12.75" hidden="false" customHeight="false" outlineLevel="0" collapsed="false">
      <c r="A19304" s="210" t="s">
        <v>38096</v>
      </c>
      <c r="B19304" s="211" t="n">
        <v>80.43</v>
      </c>
    </row>
    <row r="19305" customFormat="false" ht="12.75" hidden="false" customHeight="false" outlineLevel="0" collapsed="false">
      <c r="A19305" s="210" t="s">
        <v>38099</v>
      </c>
      <c r="B19305" s="211" t="n">
        <v>77.05</v>
      </c>
    </row>
    <row r="19306" customFormat="false" ht="12.75" hidden="false" customHeight="false" outlineLevel="0" collapsed="false">
      <c r="A19306" s="210" t="s">
        <v>38100</v>
      </c>
      <c r="B19306" s="211" t="n">
        <v>273.89</v>
      </c>
    </row>
    <row r="19307" customFormat="false" ht="12.75" hidden="false" customHeight="false" outlineLevel="0" collapsed="false">
      <c r="A19307" s="210" t="s">
        <v>38104</v>
      </c>
      <c r="B19307" s="211" t="n">
        <v>265.07</v>
      </c>
    </row>
    <row r="19308" customFormat="false" ht="12.75" hidden="false" customHeight="false" outlineLevel="0" collapsed="false">
      <c r="A19308" s="210" t="s">
        <v>38108</v>
      </c>
      <c r="B19308" s="211" t="n">
        <v>524.68</v>
      </c>
    </row>
    <row r="19309" customFormat="false" ht="12.75" hidden="false" customHeight="false" outlineLevel="0" collapsed="false">
      <c r="A19309" s="210" t="s">
        <v>38112</v>
      </c>
      <c r="B19309" s="211" t="n">
        <v>511.49</v>
      </c>
    </row>
    <row r="19310" customFormat="false" ht="12.75" hidden="false" customHeight="false" outlineLevel="0" collapsed="false">
      <c r="A19310" s="210" t="s">
        <v>38113</v>
      </c>
      <c r="B19310" s="211" t="n">
        <v>524.66</v>
      </c>
    </row>
    <row r="19311" customFormat="false" ht="12.75" hidden="false" customHeight="false" outlineLevel="0" collapsed="false">
      <c r="A19311" s="210" t="s">
        <v>38115</v>
      </c>
      <c r="B19311" s="211" t="n">
        <v>511.48</v>
      </c>
    </row>
    <row r="19312" customFormat="false" ht="12.75" hidden="false" customHeight="false" outlineLevel="0" collapsed="false">
      <c r="A19312" s="210" t="s">
        <v>38116</v>
      </c>
      <c r="B19312" s="211" t="n">
        <v>524.68</v>
      </c>
    </row>
    <row r="19313" customFormat="false" ht="12.75" hidden="false" customHeight="false" outlineLevel="0" collapsed="false">
      <c r="A19313" s="210" t="s">
        <v>38118</v>
      </c>
      <c r="B19313" s="211" t="n">
        <v>511.5</v>
      </c>
    </row>
    <row r="19314" customFormat="false" ht="12.75" hidden="false" customHeight="false" outlineLevel="0" collapsed="false">
      <c r="A19314" s="210" t="s">
        <v>38119</v>
      </c>
      <c r="B19314" s="211" t="n">
        <v>524.7</v>
      </c>
    </row>
    <row r="19315" customFormat="false" ht="12.75" hidden="false" customHeight="false" outlineLevel="0" collapsed="false">
      <c r="A19315" s="210" t="s">
        <v>38121</v>
      </c>
      <c r="B19315" s="211" t="n">
        <v>511.52</v>
      </c>
    </row>
    <row r="19316" customFormat="false" ht="12.75" hidden="false" customHeight="false" outlineLevel="0" collapsed="false">
      <c r="A19316" s="210" t="s">
        <v>38122</v>
      </c>
      <c r="B19316" s="211" t="n">
        <v>524.7</v>
      </c>
    </row>
    <row r="19317" customFormat="false" ht="12.75" hidden="false" customHeight="false" outlineLevel="0" collapsed="false">
      <c r="A19317" s="210" t="s">
        <v>38124</v>
      </c>
      <c r="B19317" s="211" t="n">
        <v>511.52</v>
      </c>
    </row>
    <row r="19318" customFormat="false" ht="12.75" hidden="false" customHeight="false" outlineLevel="0" collapsed="false">
      <c r="A19318" s="210" t="s">
        <v>38125</v>
      </c>
      <c r="B19318" s="211" t="n">
        <v>524.62</v>
      </c>
    </row>
    <row r="19319" customFormat="false" ht="12.75" hidden="false" customHeight="false" outlineLevel="0" collapsed="false">
      <c r="A19319" s="210" t="s">
        <v>38127</v>
      </c>
      <c r="B19319" s="211" t="n">
        <v>511.44</v>
      </c>
    </row>
    <row r="19320" customFormat="false" ht="12.75" hidden="false" customHeight="false" outlineLevel="0" collapsed="false">
      <c r="A19320" s="210" t="s">
        <v>38128</v>
      </c>
      <c r="B19320" s="211" t="n">
        <v>44.03</v>
      </c>
    </row>
    <row r="19321" customFormat="false" ht="12.75" hidden="false" customHeight="false" outlineLevel="0" collapsed="false">
      <c r="A19321" s="210" t="s">
        <v>38131</v>
      </c>
      <c r="B19321" s="211" t="n">
        <v>40.73</v>
      </c>
    </row>
    <row r="19322" customFormat="false" ht="12.75" hidden="false" customHeight="false" outlineLevel="0" collapsed="false">
      <c r="A19322" s="210" t="s">
        <v>38132</v>
      </c>
      <c r="B19322" s="211" t="n">
        <v>57.26</v>
      </c>
    </row>
    <row r="19323" customFormat="false" ht="12.75" hidden="false" customHeight="false" outlineLevel="0" collapsed="false">
      <c r="A19323" s="210" t="s">
        <v>38135</v>
      </c>
      <c r="B19323" s="211" t="n">
        <v>53.88</v>
      </c>
    </row>
    <row r="19324" customFormat="false" ht="12.75" hidden="false" customHeight="false" outlineLevel="0" collapsed="false">
      <c r="A19324" s="210" t="s">
        <v>38136</v>
      </c>
      <c r="B19324" s="211" t="n">
        <v>264.62</v>
      </c>
    </row>
    <row r="19325" customFormat="false" ht="12.75" hidden="false" customHeight="false" outlineLevel="0" collapsed="false">
      <c r="A19325" s="210" t="s">
        <v>38140</v>
      </c>
      <c r="B19325" s="211" t="n">
        <v>255.8</v>
      </c>
    </row>
    <row r="19326" customFormat="false" ht="12.75" hidden="false" customHeight="false" outlineLevel="0" collapsed="false">
      <c r="A19326" s="210" t="s">
        <v>38144</v>
      </c>
      <c r="B19326" s="211" t="n">
        <v>524.68</v>
      </c>
    </row>
    <row r="19327" customFormat="false" ht="12.75" hidden="false" customHeight="false" outlineLevel="0" collapsed="false">
      <c r="A19327" s="210" t="s">
        <v>38146</v>
      </c>
      <c r="B19327" s="211" t="n">
        <v>511.49</v>
      </c>
    </row>
    <row r="19328" customFormat="false" ht="12.75" hidden="false" customHeight="false" outlineLevel="0" collapsed="false">
      <c r="A19328" s="210" t="s">
        <v>38147</v>
      </c>
      <c r="B19328" s="211" t="n">
        <v>524.66</v>
      </c>
    </row>
    <row r="19329" customFormat="false" ht="12.75" hidden="false" customHeight="false" outlineLevel="0" collapsed="false">
      <c r="A19329" s="210" t="s">
        <v>38148</v>
      </c>
      <c r="B19329" s="211" t="n">
        <v>511.48</v>
      </c>
    </row>
    <row r="19330" customFormat="false" ht="12.75" hidden="false" customHeight="false" outlineLevel="0" collapsed="false">
      <c r="A19330" s="210" t="s">
        <v>38149</v>
      </c>
      <c r="B19330" s="211" t="n">
        <v>524.68</v>
      </c>
    </row>
    <row r="19331" customFormat="false" ht="12.75" hidden="false" customHeight="false" outlineLevel="0" collapsed="false">
      <c r="A19331" s="210" t="s">
        <v>38150</v>
      </c>
      <c r="B19331" s="211" t="n">
        <v>511.5</v>
      </c>
    </row>
    <row r="19332" customFormat="false" ht="12.75" hidden="false" customHeight="false" outlineLevel="0" collapsed="false">
      <c r="A19332" s="210" t="s">
        <v>38151</v>
      </c>
      <c r="B19332" s="211" t="n">
        <v>524.7</v>
      </c>
    </row>
    <row r="19333" customFormat="false" ht="12.75" hidden="false" customHeight="false" outlineLevel="0" collapsed="false">
      <c r="A19333" s="210" t="s">
        <v>38152</v>
      </c>
      <c r="B19333" s="211" t="n">
        <v>511.52</v>
      </c>
    </row>
    <row r="19334" customFormat="false" ht="12.75" hidden="false" customHeight="false" outlineLevel="0" collapsed="false">
      <c r="A19334" s="210" t="s">
        <v>38153</v>
      </c>
      <c r="B19334" s="211" t="n">
        <v>524.7</v>
      </c>
    </row>
    <row r="19335" customFormat="false" ht="12.75" hidden="false" customHeight="false" outlineLevel="0" collapsed="false">
      <c r="A19335" s="210" t="s">
        <v>38154</v>
      </c>
      <c r="B19335" s="211" t="n">
        <v>511.52</v>
      </c>
    </row>
    <row r="19336" customFormat="false" ht="12.75" hidden="false" customHeight="false" outlineLevel="0" collapsed="false">
      <c r="A19336" s="210" t="s">
        <v>38155</v>
      </c>
      <c r="B19336" s="211" t="n">
        <v>524.62</v>
      </c>
    </row>
    <row r="19337" customFormat="false" ht="12.75" hidden="false" customHeight="false" outlineLevel="0" collapsed="false">
      <c r="A19337" s="210" t="s">
        <v>38156</v>
      </c>
      <c r="B19337" s="211" t="n">
        <v>511.44</v>
      </c>
    </row>
    <row r="19338" customFormat="false" ht="12.75" hidden="false" customHeight="false" outlineLevel="0" collapsed="false">
      <c r="A19338" s="210" t="s">
        <v>38157</v>
      </c>
      <c r="B19338" s="211" t="n">
        <v>44.03</v>
      </c>
    </row>
    <row r="19339" customFormat="false" ht="12.75" hidden="false" customHeight="false" outlineLevel="0" collapsed="false">
      <c r="A19339" s="210" t="s">
        <v>38159</v>
      </c>
      <c r="B19339" s="211" t="n">
        <v>40.73</v>
      </c>
    </row>
    <row r="19340" customFormat="false" ht="12.75" hidden="false" customHeight="false" outlineLevel="0" collapsed="false">
      <c r="A19340" s="210" t="s">
        <v>38160</v>
      </c>
      <c r="B19340" s="211" t="n">
        <v>55.71</v>
      </c>
    </row>
    <row r="19341" customFormat="false" ht="12.75" hidden="false" customHeight="false" outlineLevel="0" collapsed="false">
      <c r="A19341" s="210" t="s">
        <v>38162</v>
      </c>
      <c r="B19341" s="211" t="n">
        <v>52.33</v>
      </c>
    </row>
    <row r="19342" customFormat="false" ht="12.75" hidden="false" customHeight="false" outlineLevel="0" collapsed="false">
      <c r="A19342" s="210" t="s">
        <v>38191</v>
      </c>
      <c r="B19342" s="211" t="n">
        <v>412.94</v>
      </c>
    </row>
    <row r="19343" customFormat="false" ht="12.75" hidden="false" customHeight="false" outlineLevel="0" collapsed="false">
      <c r="A19343" s="210" t="s">
        <v>38195</v>
      </c>
      <c r="B19343" s="211" t="n">
        <v>404.12</v>
      </c>
    </row>
    <row r="19344" customFormat="false" ht="12.75" hidden="false" customHeight="false" outlineLevel="0" collapsed="false">
      <c r="A19344" s="210" t="s">
        <v>38199</v>
      </c>
      <c r="B19344" s="211" t="n">
        <v>823.04</v>
      </c>
    </row>
    <row r="19345" customFormat="false" ht="12.75" hidden="false" customHeight="false" outlineLevel="0" collapsed="false">
      <c r="A19345" s="210" t="s">
        <v>38202</v>
      </c>
      <c r="B19345" s="211" t="n">
        <v>809.86</v>
      </c>
    </row>
    <row r="19346" customFormat="false" ht="12.75" hidden="false" customHeight="false" outlineLevel="0" collapsed="false">
      <c r="A19346" s="210" t="s">
        <v>38203</v>
      </c>
      <c r="B19346" s="211" t="n">
        <v>823.03</v>
      </c>
    </row>
    <row r="19347" customFormat="false" ht="12.75" hidden="false" customHeight="false" outlineLevel="0" collapsed="false">
      <c r="A19347" s="210" t="s">
        <v>38206</v>
      </c>
      <c r="B19347" s="211" t="n">
        <v>809.85</v>
      </c>
    </row>
    <row r="19348" customFormat="false" ht="12.75" hidden="false" customHeight="false" outlineLevel="0" collapsed="false">
      <c r="A19348" s="210" t="s">
        <v>38207</v>
      </c>
      <c r="B19348" s="211" t="n">
        <v>823.06</v>
      </c>
    </row>
    <row r="19349" customFormat="false" ht="12.75" hidden="false" customHeight="false" outlineLevel="0" collapsed="false">
      <c r="A19349" s="210" t="s">
        <v>38209</v>
      </c>
      <c r="B19349" s="211" t="n">
        <v>809.88</v>
      </c>
    </row>
    <row r="19350" customFormat="false" ht="12.75" hidden="false" customHeight="false" outlineLevel="0" collapsed="false">
      <c r="A19350" s="210" t="s">
        <v>38210</v>
      </c>
      <c r="B19350" s="211" t="n">
        <v>823.1</v>
      </c>
    </row>
    <row r="19351" customFormat="false" ht="12.75" hidden="false" customHeight="false" outlineLevel="0" collapsed="false">
      <c r="A19351" s="210" t="s">
        <v>38212</v>
      </c>
      <c r="B19351" s="211" t="n">
        <v>809.92</v>
      </c>
    </row>
    <row r="19352" customFormat="false" ht="12.75" hidden="false" customHeight="false" outlineLevel="0" collapsed="false">
      <c r="A19352" s="210" t="s">
        <v>38213</v>
      </c>
      <c r="B19352" s="211" t="n">
        <v>823.1</v>
      </c>
    </row>
    <row r="19353" customFormat="false" ht="12.75" hidden="false" customHeight="false" outlineLevel="0" collapsed="false">
      <c r="A19353" s="210" t="s">
        <v>38215</v>
      </c>
      <c r="B19353" s="211" t="n">
        <v>809.92</v>
      </c>
    </row>
    <row r="19354" customFormat="false" ht="12.75" hidden="false" customHeight="false" outlineLevel="0" collapsed="false">
      <c r="A19354" s="210" t="s">
        <v>38216</v>
      </c>
      <c r="B19354" s="211" t="n">
        <v>822.95</v>
      </c>
    </row>
    <row r="19355" customFormat="false" ht="12.75" hidden="false" customHeight="false" outlineLevel="0" collapsed="false">
      <c r="A19355" s="210" t="s">
        <v>38218</v>
      </c>
      <c r="B19355" s="211" t="n">
        <v>809.77</v>
      </c>
    </row>
    <row r="19356" customFormat="false" ht="12.75" hidden="false" customHeight="false" outlineLevel="0" collapsed="false">
      <c r="A19356" s="210" t="s">
        <v>38219</v>
      </c>
      <c r="B19356" s="211" t="n">
        <v>54.07</v>
      </c>
    </row>
    <row r="19357" customFormat="false" ht="12.75" hidden="false" customHeight="false" outlineLevel="0" collapsed="false">
      <c r="A19357" s="210" t="s">
        <v>38221</v>
      </c>
      <c r="B19357" s="211" t="n">
        <v>50.77</v>
      </c>
    </row>
    <row r="19358" customFormat="false" ht="12.75" hidden="false" customHeight="false" outlineLevel="0" collapsed="false">
      <c r="A19358" s="210" t="s">
        <v>38222</v>
      </c>
      <c r="B19358" s="211" t="n">
        <v>80.43</v>
      </c>
    </row>
    <row r="19359" customFormat="false" ht="12.75" hidden="false" customHeight="false" outlineLevel="0" collapsed="false">
      <c r="A19359" s="210" t="s">
        <v>38224</v>
      </c>
      <c r="B19359" s="211" t="n">
        <v>77.05</v>
      </c>
    </row>
    <row r="19360" customFormat="false" ht="12.75" hidden="false" customHeight="false" outlineLevel="0" collapsed="false">
      <c r="A19360" s="210" t="s">
        <v>38225</v>
      </c>
      <c r="B19360" s="211" t="n">
        <v>156.66</v>
      </c>
    </row>
    <row r="19361" customFormat="false" ht="12.75" hidden="false" customHeight="false" outlineLevel="0" collapsed="false">
      <c r="A19361" s="210" t="s">
        <v>38228</v>
      </c>
      <c r="B19361" s="211" t="n">
        <v>152.87</v>
      </c>
    </row>
    <row r="19362" customFormat="false" ht="12.75" hidden="false" customHeight="false" outlineLevel="0" collapsed="false">
      <c r="A19362" s="210" t="s">
        <v>38229</v>
      </c>
      <c r="B19362" s="211" t="n">
        <v>123.29</v>
      </c>
    </row>
    <row r="19363" customFormat="false" ht="12.75" hidden="false" customHeight="false" outlineLevel="0" collapsed="false">
      <c r="A19363" s="210" t="s">
        <v>38231</v>
      </c>
      <c r="B19363" s="211" t="n">
        <v>120.58</v>
      </c>
    </row>
    <row r="19364" customFormat="false" ht="12.75" hidden="false" customHeight="false" outlineLevel="0" collapsed="false">
      <c r="A19364" s="210" t="s">
        <v>38232</v>
      </c>
      <c r="B19364" s="211" t="n">
        <v>200.34</v>
      </c>
    </row>
    <row r="19365" customFormat="false" ht="12.75" hidden="false" customHeight="false" outlineLevel="0" collapsed="false">
      <c r="A19365" s="210" t="s">
        <v>38234</v>
      </c>
      <c r="B19365" s="211" t="n">
        <v>194.92</v>
      </c>
    </row>
    <row r="19366" customFormat="false" ht="12.75" hidden="false" customHeight="false" outlineLevel="0" collapsed="false">
      <c r="A19366" s="210" t="s">
        <v>38235</v>
      </c>
      <c r="B19366" s="211" t="n">
        <v>3808</v>
      </c>
    </row>
    <row r="19367" customFormat="false" ht="12.75" hidden="false" customHeight="false" outlineLevel="0" collapsed="false">
      <c r="A19367" s="210" t="s">
        <v>38238</v>
      </c>
      <c r="B19367" s="211" t="n">
        <v>3808</v>
      </c>
    </row>
    <row r="19368" customFormat="false" ht="12.75" hidden="false" customHeight="false" outlineLevel="0" collapsed="false">
      <c r="A19368" s="210" t="s">
        <v>38239</v>
      </c>
      <c r="B19368" s="211" t="n">
        <v>1522.28</v>
      </c>
    </row>
    <row r="19369" customFormat="false" ht="12.75" hidden="false" customHeight="false" outlineLevel="0" collapsed="false">
      <c r="A19369" s="210" t="s">
        <v>38242</v>
      </c>
      <c r="B19369" s="211" t="n">
        <v>1510.98</v>
      </c>
    </row>
    <row r="19370" customFormat="false" ht="12.75" hidden="false" customHeight="false" outlineLevel="0" collapsed="false">
      <c r="A19370" s="210" t="s">
        <v>38243</v>
      </c>
      <c r="B19370" s="211" t="n">
        <v>757.13</v>
      </c>
    </row>
    <row r="19371" customFormat="false" ht="12.75" hidden="false" customHeight="false" outlineLevel="0" collapsed="false">
      <c r="A19371" s="210" t="s">
        <v>38246</v>
      </c>
      <c r="B19371" s="211" t="n">
        <v>757.13</v>
      </c>
    </row>
    <row r="19372" customFormat="false" ht="12.75" hidden="false" customHeight="false" outlineLevel="0" collapsed="false">
      <c r="A19372" s="210" t="s">
        <v>38247</v>
      </c>
      <c r="B19372" s="211" t="n">
        <v>129.95</v>
      </c>
    </row>
    <row r="19373" customFormat="false" ht="12.75" hidden="false" customHeight="false" outlineLevel="0" collapsed="false">
      <c r="A19373" s="210" t="s">
        <v>38249</v>
      </c>
      <c r="B19373" s="211" t="n">
        <v>129.95</v>
      </c>
    </row>
    <row r="19374" customFormat="false" ht="12.75" hidden="false" customHeight="false" outlineLevel="0" collapsed="false">
      <c r="A19374" s="210" t="s">
        <v>38250</v>
      </c>
      <c r="B19374" s="211" t="n">
        <v>2781</v>
      </c>
    </row>
    <row r="19375" customFormat="false" ht="12.75" hidden="false" customHeight="false" outlineLevel="0" collapsed="false">
      <c r="A19375" s="210" t="s">
        <v>38253</v>
      </c>
      <c r="B19375" s="211" t="n">
        <v>2781</v>
      </c>
    </row>
    <row r="19376" customFormat="false" ht="12.75" hidden="false" customHeight="false" outlineLevel="0" collapsed="false">
      <c r="A19376" s="210" t="s">
        <v>38254</v>
      </c>
      <c r="B19376" s="211" t="n">
        <v>104.61</v>
      </c>
    </row>
    <row r="19377" customFormat="false" ht="12.75" hidden="false" customHeight="false" outlineLevel="0" collapsed="false">
      <c r="A19377" s="210" t="s">
        <v>38256</v>
      </c>
      <c r="B19377" s="211" t="n">
        <v>104.61</v>
      </c>
    </row>
    <row r="19378" customFormat="false" ht="12.75" hidden="false" customHeight="false" outlineLevel="0" collapsed="false">
      <c r="A19378" s="210" t="s">
        <v>38257</v>
      </c>
      <c r="B19378" s="211" t="n">
        <v>2091.65</v>
      </c>
    </row>
    <row r="19379" customFormat="false" ht="12.75" hidden="false" customHeight="false" outlineLevel="0" collapsed="false">
      <c r="A19379" s="210" t="s">
        <v>38261</v>
      </c>
      <c r="B19379" s="211" t="n">
        <v>2003.75</v>
      </c>
    </row>
    <row r="19380" customFormat="false" ht="12.75" hidden="false" customHeight="false" outlineLevel="0" collapsed="false">
      <c r="A19380" s="210" t="s">
        <v>38262</v>
      </c>
      <c r="B19380" s="211" t="n">
        <v>3007.53</v>
      </c>
    </row>
    <row r="19381" customFormat="false" ht="12.75" hidden="false" customHeight="false" outlineLevel="0" collapsed="false">
      <c r="A19381" s="210" t="s">
        <v>38266</v>
      </c>
      <c r="B19381" s="211" t="n">
        <v>2991.63</v>
      </c>
    </row>
    <row r="19382" customFormat="false" ht="12.75" hidden="false" customHeight="false" outlineLevel="0" collapsed="false">
      <c r="A19382" s="210" t="s">
        <v>38267</v>
      </c>
      <c r="B19382" s="211" t="n">
        <v>2367.16</v>
      </c>
    </row>
    <row r="19383" customFormat="false" ht="12.75" hidden="false" customHeight="false" outlineLevel="0" collapsed="false">
      <c r="A19383" s="210" t="s">
        <v>38271</v>
      </c>
      <c r="B19383" s="211" t="n">
        <v>2332.98</v>
      </c>
    </row>
    <row r="19384" customFormat="false" ht="12.75" hidden="false" customHeight="false" outlineLevel="0" collapsed="false">
      <c r="A19384" s="210" t="s">
        <v>38272</v>
      </c>
      <c r="B19384" s="211" t="n">
        <v>1269</v>
      </c>
    </row>
    <row r="19385" customFormat="false" ht="12.75" hidden="false" customHeight="false" outlineLevel="0" collapsed="false">
      <c r="A19385" s="210" t="s">
        <v>38277</v>
      </c>
      <c r="B19385" s="211" t="n">
        <v>1269</v>
      </c>
    </row>
    <row r="19386" customFormat="false" ht="12.75" hidden="false" customHeight="false" outlineLevel="0" collapsed="false">
      <c r="A19386" s="210" t="s">
        <v>38278</v>
      </c>
      <c r="B19386" s="211" t="n">
        <v>1400.8</v>
      </c>
    </row>
    <row r="19387" customFormat="false" ht="12.75" hidden="false" customHeight="false" outlineLevel="0" collapsed="false">
      <c r="A19387" s="210" t="s">
        <v>38280</v>
      </c>
      <c r="B19387" s="211" t="n">
        <v>1400.8</v>
      </c>
    </row>
    <row r="19388" customFormat="false" ht="12.75" hidden="false" customHeight="false" outlineLevel="0" collapsed="false">
      <c r="A19388" s="210" t="s">
        <v>38281</v>
      </c>
      <c r="B19388" s="211" t="n">
        <v>1750.54</v>
      </c>
    </row>
    <row r="19389" customFormat="false" ht="12.75" hidden="false" customHeight="false" outlineLevel="0" collapsed="false">
      <c r="A19389" s="210" t="s">
        <v>38283</v>
      </c>
      <c r="B19389" s="211" t="n">
        <v>1750.54</v>
      </c>
    </row>
    <row r="19390" customFormat="false" ht="12.75" hidden="false" customHeight="false" outlineLevel="0" collapsed="false">
      <c r="A19390" s="210" t="s">
        <v>38284</v>
      </c>
      <c r="B19390" s="211" t="n">
        <v>2065.15</v>
      </c>
    </row>
    <row r="19391" customFormat="false" ht="12.75" hidden="false" customHeight="false" outlineLevel="0" collapsed="false">
      <c r="A19391" s="210" t="s">
        <v>38286</v>
      </c>
      <c r="B19391" s="211" t="n">
        <v>2065.15</v>
      </c>
    </row>
    <row r="19392" customFormat="false" ht="12.75" hidden="false" customHeight="false" outlineLevel="0" collapsed="false">
      <c r="A19392" s="210" t="s">
        <v>38287</v>
      </c>
      <c r="B19392" s="211" t="n">
        <v>2387.54</v>
      </c>
    </row>
    <row r="19393" customFormat="false" ht="12.75" hidden="false" customHeight="false" outlineLevel="0" collapsed="false">
      <c r="A19393" s="210" t="s">
        <v>38289</v>
      </c>
      <c r="B19393" s="211" t="n">
        <v>2387.54</v>
      </c>
    </row>
    <row r="19394" customFormat="false" ht="12.75" hidden="false" customHeight="false" outlineLevel="0" collapsed="false">
      <c r="A19394" s="210" t="s">
        <v>38290</v>
      </c>
      <c r="B19394" s="211" t="n">
        <v>2727.44</v>
      </c>
    </row>
    <row r="19395" customFormat="false" ht="12.75" hidden="false" customHeight="false" outlineLevel="0" collapsed="false">
      <c r="A19395" s="210" t="s">
        <v>38292</v>
      </c>
      <c r="B19395" s="211" t="n">
        <v>2727.44</v>
      </c>
    </row>
    <row r="19396" customFormat="false" ht="12.75" hidden="false" customHeight="false" outlineLevel="0" collapsed="false">
      <c r="A19396" s="210" t="s">
        <v>38293</v>
      </c>
      <c r="B19396" s="211" t="n">
        <v>4096.02</v>
      </c>
    </row>
    <row r="19397" customFormat="false" ht="12.75" hidden="false" customHeight="false" outlineLevel="0" collapsed="false">
      <c r="A19397" s="210" t="s">
        <v>38295</v>
      </c>
      <c r="B19397" s="211" t="n">
        <v>4096.02</v>
      </c>
    </row>
    <row r="19398" customFormat="false" ht="12.75" hidden="false" customHeight="false" outlineLevel="0" collapsed="false">
      <c r="A19398" s="210" t="s">
        <v>38296</v>
      </c>
      <c r="B19398" s="211" t="n">
        <v>5429.35</v>
      </c>
    </row>
    <row r="19399" customFormat="false" ht="12.75" hidden="false" customHeight="false" outlineLevel="0" collapsed="false">
      <c r="A19399" s="210" t="s">
        <v>38300</v>
      </c>
      <c r="B19399" s="211" t="n">
        <v>5429.35</v>
      </c>
    </row>
    <row r="19400" customFormat="false" ht="12.75" hidden="false" customHeight="false" outlineLevel="0" collapsed="false">
      <c r="A19400" s="210" t="s">
        <v>38301</v>
      </c>
      <c r="B19400" s="211" t="n">
        <v>2088.83</v>
      </c>
    </row>
    <row r="19401" customFormat="false" ht="12.75" hidden="false" customHeight="false" outlineLevel="0" collapsed="false">
      <c r="A19401" s="210" t="s">
        <v>38306</v>
      </c>
      <c r="B19401" s="211" t="n">
        <v>2088.83</v>
      </c>
    </row>
    <row r="19402" customFormat="false" ht="12.75" hidden="false" customHeight="false" outlineLevel="0" collapsed="false">
      <c r="A19402" s="210" t="s">
        <v>38307</v>
      </c>
      <c r="B19402" s="211" t="n">
        <v>2781</v>
      </c>
    </row>
    <row r="19403" customFormat="false" ht="12.75" hidden="false" customHeight="false" outlineLevel="0" collapsed="false">
      <c r="A19403" s="210" t="s">
        <v>38310</v>
      </c>
      <c r="B19403" s="211" t="n">
        <v>2781</v>
      </c>
    </row>
    <row r="19404" customFormat="false" ht="12.75" hidden="false" customHeight="false" outlineLevel="0" collapsed="false">
      <c r="A19404" s="210" t="s">
        <v>38311</v>
      </c>
      <c r="B19404" s="211" t="n">
        <v>3563.8</v>
      </c>
    </row>
    <row r="19405" customFormat="false" ht="12.75" hidden="false" customHeight="false" outlineLevel="0" collapsed="false">
      <c r="A19405" s="210" t="s">
        <v>38313</v>
      </c>
      <c r="B19405" s="211" t="n">
        <v>3563.8</v>
      </c>
    </row>
    <row r="19406" customFormat="false" ht="12.75" hidden="false" customHeight="false" outlineLevel="0" collapsed="false">
      <c r="A19406" s="210" t="s">
        <v>38314</v>
      </c>
      <c r="B19406" s="211" t="n">
        <v>4288.02</v>
      </c>
    </row>
    <row r="19407" customFormat="false" ht="12.75" hidden="false" customHeight="false" outlineLevel="0" collapsed="false">
      <c r="A19407" s="210" t="s">
        <v>38316</v>
      </c>
      <c r="B19407" s="211" t="n">
        <v>4288.02</v>
      </c>
    </row>
    <row r="19408" customFormat="false" ht="12.75" hidden="false" customHeight="false" outlineLevel="0" collapsed="false">
      <c r="A19408" s="210" t="s">
        <v>38317</v>
      </c>
      <c r="B19408" s="211" t="n">
        <v>4789.62</v>
      </c>
    </row>
    <row r="19409" customFormat="false" ht="12.75" hidden="false" customHeight="false" outlineLevel="0" collapsed="false">
      <c r="A19409" s="210" t="s">
        <v>38320</v>
      </c>
      <c r="B19409" s="211" t="n">
        <v>4789.62</v>
      </c>
    </row>
    <row r="19410" customFormat="false" ht="12.75" hidden="false" customHeight="false" outlineLevel="0" collapsed="false">
      <c r="A19410" s="210" t="s">
        <v>38321</v>
      </c>
      <c r="B19410" s="211" t="n">
        <v>5185.44</v>
      </c>
    </row>
    <row r="19411" customFormat="false" ht="12.75" hidden="false" customHeight="false" outlineLevel="0" collapsed="false">
      <c r="A19411" s="210" t="s">
        <v>38323</v>
      </c>
      <c r="B19411" s="211" t="n">
        <v>5185.44</v>
      </c>
    </row>
    <row r="19412" customFormat="false" ht="12.75" hidden="false" customHeight="false" outlineLevel="0" collapsed="false">
      <c r="A19412" s="210" t="s">
        <v>38324</v>
      </c>
      <c r="B19412" s="211" t="n">
        <v>7534.37</v>
      </c>
    </row>
    <row r="19413" customFormat="false" ht="12.75" hidden="false" customHeight="false" outlineLevel="0" collapsed="false">
      <c r="A19413" s="210" t="s">
        <v>38326</v>
      </c>
      <c r="B19413" s="211" t="n">
        <v>7534.37</v>
      </c>
    </row>
    <row r="19414" customFormat="false" ht="12.75" hidden="false" customHeight="false" outlineLevel="0" collapsed="false">
      <c r="A19414" s="210" t="s">
        <v>38327</v>
      </c>
      <c r="B19414" s="211" t="n">
        <v>7786.8</v>
      </c>
    </row>
    <row r="19415" customFormat="false" ht="12.75" hidden="false" customHeight="false" outlineLevel="0" collapsed="false">
      <c r="A19415" s="210" t="s">
        <v>38329</v>
      </c>
      <c r="B19415" s="211" t="n">
        <v>7786.8</v>
      </c>
    </row>
    <row r="19416" customFormat="false" ht="12.75" hidden="false" customHeight="false" outlineLevel="0" collapsed="false">
      <c r="A19416" s="210" t="s">
        <v>38330</v>
      </c>
      <c r="B19416" s="211" t="n">
        <v>784.53</v>
      </c>
    </row>
    <row r="19417" customFormat="false" ht="12.75" hidden="false" customHeight="false" outlineLevel="0" collapsed="false">
      <c r="A19417" s="210" t="s">
        <v>38334</v>
      </c>
      <c r="B19417" s="211" t="n">
        <v>784.53</v>
      </c>
    </row>
    <row r="19418" customFormat="false" ht="12.75" hidden="false" customHeight="false" outlineLevel="0" collapsed="false">
      <c r="A19418" s="210" t="s">
        <v>38335</v>
      </c>
      <c r="B19418" s="211" t="n">
        <v>574.74</v>
      </c>
    </row>
    <row r="19419" customFormat="false" ht="12.75" hidden="false" customHeight="false" outlineLevel="0" collapsed="false">
      <c r="A19419" s="210" t="s">
        <v>38337</v>
      </c>
      <c r="B19419" s="211" t="n">
        <v>574.74</v>
      </c>
    </row>
    <row r="19420" customFormat="false" ht="12.75" hidden="false" customHeight="false" outlineLevel="0" collapsed="false">
      <c r="A19420" s="210" t="s">
        <v>38338</v>
      </c>
      <c r="B19420" s="211" t="n">
        <v>1133</v>
      </c>
    </row>
    <row r="19421" customFormat="false" ht="12.75" hidden="false" customHeight="false" outlineLevel="0" collapsed="false">
      <c r="A19421" s="210" t="s">
        <v>38342</v>
      </c>
      <c r="B19421" s="211" t="n">
        <v>1133</v>
      </c>
    </row>
    <row r="19422" customFormat="false" ht="12.75" hidden="false" customHeight="false" outlineLevel="0" collapsed="false">
      <c r="A19422" s="210" t="s">
        <v>38343</v>
      </c>
      <c r="B19422" s="211" t="n">
        <v>58.42</v>
      </c>
    </row>
    <row r="19423" customFormat="false" ht="12.75" hidden="false" customHeight="false" outlineLevel="0" collapsed="false">
      <c r="A19423" s="210" t="s">
        <v>38346</v>
      </c>
      <c r="B19423" s="211" t="n">
        <v>56.85</v>
      </c>
    </row>
    <row r="19424" customFormat="false" ht="12.75" hidden="false" customHeight="false" outlineLevel="0" collapsed="false">
      <c r="A19424" s="210" t="s">
        <v>38347</v>
      </c>
      <c r="B19424" s="211" t="n">
        <v>60.49</v>
      </c>
    </row>
    <row r="19425" customFormat="false" ht="12.75" hidden="false" customHeight="false" outlineLevel="0" collapsed="false">
      <c r="A19425" s="210" t="s">
        <v>38349</v>
      </c>
      <c r="B19425" s="211" t="n">
        <v>58.92</v>
      </c>
    </row>
    <row r="19426" customFormat="false" ht="12.75" hidden="false" customHeight="false" outlineLevel="0" collapsed="false">
      <c r="A19426" s="210" t="s">
        <v>38350</v>
      </c>
      <c r="B19426" s="211" t="n">
        <v>35.25</v>
      </c>
    </row>
    <row r="19427" customFormat="false" ht="12.75" hidden="false" customHeight="false" outlineLevel="0" collapsed="false">
      <c r="A19427" s="210" t="s">
        <v>38352</v>
      </c>
      <c r="B19427" s="211" t="n">
        <v>33.68</v>
      </c>
    </row>
    <row r="19428" customFormat="false" ht="12.75" hidden="false" customHeight="false" outlineLevel="0" collapsed="false">
      <c r="A19428" s="210" t="s">
        <v>38353</v>
      </c>
      <c r="B19428" s="211" t="n">
        <v>42.6</v>
      </c>
    </row>
    <row r="19429" customFormat="false" ht="12.75" hidden="false" customHeight="false" outlineLevel="0" collapsed="false">
      <c r="A19429" s="210" t="s">
        <v>38355</v>
      </c>
      <c r="B19429" s="211" t="n">
        <v>41.03</v>
      </c>
    </row>
    <row r="19430" customFormat="false" ht="12.75" hidden="false" customHeight="false" outlineLevel="0" collapsed="false">
      <c r="A19430" s="210" t="s">
        <v>38356</v>
      </c>
      <c r="B19430" s="211" t="n">
        <v>23.62</v>
      </c>
    </row>
    <row r="19431" customFormat="false" ht="12.75" hidden="false" customHeight="false" outlineLevel="0" collapsed="false">
      <c r="A19431" s="210" t="s">
        <v>38358</v>
      </c>
      <c r="B19431" s="211" t="n">
        <v>22.05</v>
      </c>
    </row>
    <row r="19432" customFormat="false" ht="12.75" hidden="false" customHeight="false" outlineLevel="0" collapsed="false">
      <c r="A19432" s="210" t="s">
        <v>38359</v>
      </c>
      <c r="B19432" s="211" t="n">
        <v>32.63</v>
      </c>
    </row>
    <row r="19433" customFormat="false" ht="12.75" hidden="false" customHeight="false" outlineLevel="0" collapsed="false">
      <c r="A19433" s="210" t="s">
        <v>38361</v>
      </c>
      <c r="B19433" s="211" t="n">
        <v>31.06</v>
      </c>
    </row>
    <row r="19434" customFormat="false" ht="12.75" hidden="false" customHeight="false" outlineLevel="0" collapsed="false">
      <c r="A19434" s="210" t="s">
        <v>38362</v>
      </c>
      <c r="B19434" s="211" t="n">
        <v>31.47</v>
      </c>
    </row>
    <row r="19435" customFormat="false" ht="12.75" hidden="false" customHeight="false" outlineLevel="0" collapsed="false">
      <c r="A19435" s="210" t="s">
        <v>38364</v>
      </c>
      <c r="B19435" s="211" t="n">
        <v>29.9</v>
      </c>
    </row>
    <row r="19436" customFormat="false" ht="12.75" hidden="false" customHeight="false" outlineLevel="0" collapsed="false">
      <c r="A19436" s="210" t="s">
        <v>38365</v>
      </c>
      <c r="B19436" s="211" t="n">
        <v>36.49</v>
      </c>
    </row>
    <row r="19437" customFormat="false" ht="12.75" hidden="false" customHeight="false" outlineLevel="0" collapsed="false">
      <c r="A19437" s="210" t="s">
        <v>38367</v>
      </c>
      <c r="B19437" s="211" t="n">
        <v>34.92</v>
      </c>
    </row>
    <row r="19438" customFormat="false" ht="12.75" hidden="false" customHeight="false" outlineLevel="0" collapsed="false">
      <c r="A19438" s="210" t="s">
        <v>38368</v>
      </c>
      <c r="B19438" s="211" t="n">
        <v>41.1</v>
      </c>
    </row>
    <row r="19439" customFormat="false" ht="12.75" hidden="false" customHeight="false" outlineLevel="0" collapsed="false">
      <c r="A19439" s="210" t="s">
        <v>38370</v>
      </c>
      <c r="B19439" s="211" t="n">
        <v>39.53</v>
      </c>
    </row>
    <row r="19440" customFormat="false" ht="12.75" hidden="false" customHeight="false" outlineLevel="0" collapsed="false">
      <c r="A19440" s="210" t="s">
        <v>38371</v>
      </c>
      <c r="B19440" s="211" t="n">
        <v>54.05</v>
      </c>
    </row>
    <row r="19441" customFormat="false" ht="12.75" hidden="false" customHeight="false" outlineLevel="0" collapsed="false">
      <c r="A19441" s="210" t="s">
        <v>38373</v>
      </c>
      <c r="B19441" s="211" t="n">
        <v>52.48</v>
      </c>
    </row>
    <row r="19442" customFormat="false" ht="12.75" hidden="false" customHeight="false" outlineLevel="0" collapsed="false">
      <c r="A19442" s="210" t="s">
        <v>38374</v>
      </c>
      <c r="B19442" s="211" t="n">
        <v>25.47</v>
      </c>
    </row>
    <row r="19443" customFormat="false" ht="12.75" hidden="false" customHeight="false" outlineLevel="0" collapsed="false">
      <c r="A19443" s="210" t="s">
        <v>38376</v>
      </c>
      <c r="B19443" s="211" t="n">
        <v>23.9</v>
      </c>
    </row>
    <row r="19444" customFormat="false" ht="12.75" hidden="false" customHeight="false" outlineLevel="0" collapsed="false">
      <c r="A19444" s="210" t="s">
        <v>38377</v>
      </c>
      <c r="B19444" s="211" t="n">
        <v>39.48</v>
      </c>
    </row>
    <row r="19445" customFormat="false" ht="12.75" hidden="false" customHeight="false" outlineLevel="0" collapsed="false">
      <c r="A19445" s="210" t="s">
        <v>38379</v>
      </c>
      <c r="B19445" s="211" t="n">
        <v>37.91</v>
      </c>
    </row>
    <row r="19446" customFormat="false" ht="12.75" hidden="false" customHeight="false" outlineLevel="0" collapsed="false">
      <c r="A19446" s="210" t="s">
        <v>38380</v>
      </c>
      <c r="B19446" s="211" t="n">
        <v>77.47</v>
      </c>
    </row>
    <row r="19447" customFormat="false" ht="12.75" hidden="false" customHeight="false" outlineLevel="0" collapsed="false">
      <c r="A19447" s="210" t="s">
        <v>38383</v>
      </c>
      <c r="B19447" s="211" t="n">
        <v>75.9</v>
      </c>
    </row>
    <row r="19448" customFormat="false" ht="12.75" hidden="false" customHeight="false" outlineLevel="0" collapsed="false">
      <c r="A19448" s="210" t="s">
        <v>38384</v>
      </c>
      <c r="B19448" s="211" t="n">
        <v>90.54</v>
      </c>
    </row>
    <row r="19449" customFormat="false" ht="12.75" hidden="false" customHeight="false" outlineLevel="0" collapsed="false">
      <c r="A19449" s="210" t="s">
        <v>38386</v>
      </c>
      <c r="B19449" s="211" t="n">
        <v>88.97</v>
      </c>
    </row>
    <row r="19450" customFormat="false" ht="12.75" hidden="false" customHeight="false" outlineLevel="0" collapsed="false">
      <c r="A19450" s="210" t="s">
        <v>38387</v>
      </c>
      <c r="B19450" s="211" t="n">
        <v>111.72</v>
      </c>
    </row>
    <row r="19451" customFormat="false" ht="12.75" hidden="false" customHeight="false" outlineLevel="0" collapsed="false">
      <c r="A19451" s="210" t="s">
        <v>38389</v>
      </c>
      <c r="B19451" s="211" t="n">
        <v>110.15</v>
      </c>
    </row>
    <row r="19452" customFormat="false" ht="12.75" hidden="false" customHeight="false" outlineLevel="0" collapsed="false">
      <c r="A19452" s="210" t="s">
        <v>38390</v>
      </c>
      <c r="B19452" s="211" t="n">
        <v>101.48</v>
      </c>
    </row>
    <row r="19453" customFormat="false" ht="12.75" hidden="false" customHeight="false" outlineLevel="0" collapsed="false">
      <c r="A19453" s="210" t="s">
        <v>38392</v>
      </c>
      <c r="B19453" s="211" t="n">
        <v>99.91</v>
      </c>
    </row>
    <row r="19454" customFormat="false" ht="12.75" hidden="false" customHeight="false" outlineLevel="0" collapsed="false">
      <c r="A19454" s="210" t="s">
        <v>38393</v>
      </c>
      <c r="B19454" s="211" t="n">
        <v>151.38</v>
      </c>
    </row>
    <row r="19455" customFormat="false" ht="12.75" hidden="false" customHeight="false" outlineLevel="0" collapsed="false">
      <c r="A19455" s="210" t="s">
        <v>38397</v>
      </c>
      <c r="B19455" s="211" t="n">
        <v>143.28</v>
      </c>
    </row>
    <row r="19456" customFormat="false" ht="12.75" hidden="false" customHeight="false" outlineLevel="0" collapsed="false">
      <c r="A19456" s="210" t="s">
        <v>38398</v>
      </c>
      <c r="B19456" s="211" t="n">
        <v>248.2</v>
      </c>
    </row>
    <row r="19457" customFormat="false" ht="12.75" hidden="false" customHeight="false" outlineLevel="0" collapsed="false">
      <c r="A19457" s="210" t="s">
        <v>38401</v>
      </c>
      <c r="B19457" s="211" t="n">
        <v>240.1</v>
      </c>
    </row>
    <row r="19458" customFormat="false" ht="12.75" hidden="false" customHeight="false" outlineLevel="0" collapsed="false">
      <c r="A19458" s="210" t="s">
        <v>38402</v>
      </c>
      <c r="B19458" s="211" t="n">
        <v>600.71</v>
      </c>
    </row>
    <row r="19459" customFormat="false" ht="12.75" hidden="false" customHeight="false" outlineLevel="0" collapsed="false">
      <c r="A19459" s="210" t="s">
        <v>38405</v>
      </c>
      <c r="B19459" s="211" t="n">
        <v>592.61</v>
      </c>
    </row>
    <row r="19460" customFormat="false" ht="12.75" hidden="false" customHeight="false" outlineLevel="0" collapsed="false">
      <c r="A19460" s="210" t="s">
        <v>38406</v>
      </c>
      <c r="B19460" s="211" t="n">
        <v>65.62</v>
      </c>
    </row>
    <row r="19461" customFormat="false" ht="12.75" hidden="false" customHeight="false" outlineLevel="0" collapsed="false">
      <c r="A19461" s="210" t="s">
        <v>38409</v>
      </c>
      <c r="B19461" s="211" t="n">
        <v>62.48</v>
      </c>
    </row>
    <row r="19462" customFormat="false" ht="12.75" hidden="false" customHeight="false" outlineLevel="0" collapsed="false">
      <c r="A19462" s="210" t="s">
        <v>38410</v>
      </c>
      <c r="B19462" s="211" t="n">
        <v>3.89</v>
      </c>
    </row>
    <row r="19463" customFormat="false" ht="12.75" hidden="false" customHeight="false" outlineLevel="0" collapsed="false">
      <c r="A19463" s="210" t="s">
        <v>38412</v>
      </c>
      <c r="B19463" s="211" t="n">
        <v>3.58</v>
      </c>
    </row>
    <row r="19464" customFormat="false" ht="12.75" hidden="false" customHeight="false" outlineLevel="0" collapsed="false">
      <c r="A19464" s="210" t="s">
        <v>38413</v>
      </c>
      <c r="B19464" s="211" t="n">
        <v>37.1</v>
      </c>
    </row>
    <row r="19465" customFormat="false" ht="12.75" hidden="false" customHeight="false" outlineLevel="0" collapsed="false">
      <c r="A19465" s="210" t="s">
        <v>38416</v>
      </c>
      <c r="B19465" s="211" t="n">
        <v>35.21</v>
      </c>
    </row>
    <row r="19466" customFormat="false" ht="12.75" hidden="false" customHeight="false" outlineLevel="0" collapsed="false">
      <c r="A19466" s="210" t="s">
        <v>38417</v>
      </c>
      <c r="B19466" s="211" t="n">
        <v>32.47</v>
      </c>
    </row>
    <row r="19467" customFormat="false" ht="12.75" hidden="false" customHeight="false" outlineLevel="0" collapsed="false">
      <c r="A19467" s="210" t="s">
        <v>38420</v>
      </c>
      <c r="B19467" s="211" t="n">
        <v>28.13</v>
      </c>
    </row>
    <row r="19468" customFormat="false" ht="12.75" hidden="false" customHeight="false" outlineLevel="0" collapsed="false">
      <c r="A19468" s="210" t="s">
        <v>38421</v>
      </c>
      <c r="B19468" s="211" t="n">
        <v>50</v>
      </c>
    </row>
    <row r="19469" customFormat="false" ht="12.75" hidden="false" customHeight="false" outlineLevel="0" collapsed="false">
      <c r="A19469" s="210" t="s">
        <v>38424</v>
      </c>
      <c r="B19469" s="211" t="n">
        <v>50</v>
      </c>
    </row>
    <row r="19470" customFormat="false" ht="12.75" hidden="false" customHeight="false" outlineLevel="0" collapsed="false">
      <c r="A19470" s="210" t="s">
        <v>38425</v>
      </c>
      <c r="B19470" s="211" t="n">
        <v>35</v>
      </c>
    </row>
    <row r="19471" customFormat="false" ht="12.75" hidden="false" customHeight="false" outlineLevel="0" collapsed="false">
      <c r="A19471" s="210" t="s">
        <v>38427</v>
      </c>
      <c r="B19471" s="211" t="n">
        <v>35</v>
      </c>
    </row>
    <row r="19472" customFormat="false" ht="12.75" hidden="false" customHeight="false" outlineLevel="0" collapsed="false">
      <c r="A19472" s="210" t="s">
        <v>38428</v>
      </c>
      <c r="B19472" s="211" t="n">
        <v>38</v>
      </c>
    </row>
    <row r="19473" customFormat="false" ht="12.75" hidden="false" customHeight="false" outlineLevel="0" collapsed="false">
      <c r="A19473" s="210" t="s">
        <v>38430</v>
      </c>
      <c r="B19473" s="211" t="n">
        <v>38</v>
      </c>
    </row>
    <row r="19474" customFormat="false" ht="12.75" hidden="false" customHeight="false" outlineLevel="0" collapsed="false">
      <c r="A19474" s="210" t="s">
        <v>38431</v>
      </c>
      <c r="B19474" s="211" t="n">
        <v>50</v>
      </c>
    </row>
    <row r="19475" customFormat="false" ht="12.75" hidden="false" customHeight="false" outlineLevel="0" collapsed="false">
      <c r="A19475" s="210" t="s">
        <v>38433</v>
      </c>
      <c r="B19475" s="211" t="n">
        <v>50</v>
      </c>
    </row>
    <row r="19476" customFormat="false" ht="12.75" hidden="false" customHeight="false" outlineLevel="0" collapsed="false">
      <c r="A19476" s="210" t="s">
        <v>38434</v>
      </c>
      <c r="B19476" s="211" t="n">
        <v>53</v>
      </c>
    </row>
    <row r="19477" customFormat="false" ht="12.75" hidden="false" customHeight="false" outlineLevel="0" collapsed="false">
      <c r="A19477" s="210" t="s">
        <v>38436</v>
      </c>
      <c r="B19477" s="211" t="n">
        <v>53</v>
      </c>
    </row>
    <row r="19478" customFormat="false" ht="12.75" hidden="false" customHeight="false" outlineLevel="0" collapsed="false">
      <c r="A19478" s="210" t="s">
        <v>38437</v>
      </c>
      <c r="B19478" s="211" t="n">
        <v>76.87</v>
      </c>
    </row>
    <row r="19479" customFormat="false" ht="12.75" hidden="false" customHeight="false" outlineLevel="0" collapsed="false">
      <c r="A19479" s="210" t="s">
        <v>38440</v>
      </c>
      <c r="B19479" s="211" t="n">
        <v>76.87</v>
      </c>
    </row>
    <row r="19480" customFormat="false" ht="12.75" hidden="false" customHeight="false" outlineLevel="0" collapsed="false">
      <c r="A19480" s="210" t="s">
        <v>38441</v>
      </c>
      <c r="B19480" s="211" t="n">
        <v>97</v>
      </c>
    </row>
    <row r="19481" customFormat="false" ht="12.75" hidden="false" customHeight="false" outlineLevel="0" collapsed="false">
      <c r="A19481" s="210" t="s">
        <v>38443</v>
      </c>
      <c r="B19481" s="211" t="n">
        <v>97</v>
      </c>
    </row>
    <row r="19482" customFormat="false" ht="12.75" hidden="false" customHeight="false" outlineLevel="0" collapsed="false">
      <c r="A19482" s="210" t="s">
        <v>38444</v>
      </c>
      <c r="B19482" s="211" t="n">
        <v>102.66</v>
      </c>
    </row>
    <row r="19483" customFormat="false" ht="12.75" hidden="false" customHeight="false" outlineLevel="0" collapsed="false">
      <c r="A19483" s="210" t="s">
        <v>38447</v>
      </c>
      <c r="B19483" s="211" t="n">
        <v>102.66</v>
      </c>
    </row>
    <row r="19484" customFormat="false" ht="12.75" hidden="false" customHeight="false" outlineLevel="0" collapsed="false">
      <c r="A19484" s="210" t="s">
        <v>38448</v>
      </c>
      <c r="B19484" s="211" t="n">
        <v>56.4</v>
      </c>
    </row>
    <row r="19485" customFormat="false" ht="12.75" hidden="false" customHeight="false" outlineLevel="0" collapsed="false">
      <c r="A19485" s="210" t="s">
        <v>38452</v>
      </c>
      <c r="B19485" s="211" t="n">
        <v>56.4</v>
      </c>
    </row>
    <row r="19486" customFormat="false" ht="12.75" hidden="false" customHeight="false" outlineLevel="0" collapsed="false">
      <c r="A19486" s="210" t="s">
        <v>38453</v>
      </c>
      <c r="B19486" s="211" t="n">
        <v>118.43</v>
      </c>
    </row>
    <row r="19487" customFormat="false" ht="12.75" hidden="false" customHeight="false" outlineLevel="0" collapsed="false">
      <c r="A19487" s="210" t="s">
        <v>38456</v>
      </c>
      <c r="B19487" s="211" t="n">
        <v>49.76</v>
      </c>
    </row>
    <row r="19488" customFormat="false" ht="12.75" hidden="false" customHeight="false" outlineLevel="0" collapsed="false">
      <c r="A19488" s="210" t="s">
        <v>38458</v>
      </c>
      <c r="B19488" s="211" t="n">
        <v>41.04</v>
      </c>
    </row>
    <row r="19489" customFormat="false" ht="12.75" hidden="false" customHeight="false" outlineLevel="0" collapsed="false">
      <c r="A19489" s="210" t="s">
        <v>38459</v>
      </c>
      <c r="B19489" s="211" t="n">
        <v>115.38</v>
      </c>
    </row>
    <row r="19490" customFormat="false" ht="12.75" hidden="false" customHeight="false" outlineLevel="0" collapsed="false">
      <c r="A19490" s="210" t="s">
        <v>38460</v>
      </c>
      <c r="B19490" s="211" t="n">
        <v>46.71</v>
      </c>
    </row>
    <row r="19491" customFormat="false" ht="12.75" hidden="false" customHeight="false" outlineLevel="0" collapsed="false">
      <c r="A19491" s="210" t="s">
        <v>38461</v>
      </c>
      <c r="B19491" s="211" t="n">
        <v>37.99</v>
      </c>
    </row>
    <row r="19492" customFormat="false" ht="12.75" hidden="false" customHeight="false" outlineLevel="0" collapsed="false">
      <c r="A19492" s="210" t="s">
        <v>38462</v>
      </c>
      <c r="B19492" s="211" t="n">
        <v>144.26</v>
      </c>
    </row>
    <row r="19493" customFormat="false" ht="12.75" hidden="false" customHeight="false" outlineLevel="0" collapsed="false">
      <c r="A19493" s="210" t="s">
        <v>38464</v>
      </c>
      <c r="B19493" s="211" t="n">
        <v>57.44</v>
      </c>
    </row>
    <row r="19494" customFormat="false" ht="12.75" hidden="false" customHeight="false" outlineLevel="0" collapsed="false">
      <c r="A19494" s="210" t="s">
        <v>38465</v>
      </c>
      <c r="B19494" s="211" t="n">
        <v>46.59</v>
      </c>
    </row>
    <row r="19495" customFormat="false" ht="12.75" hidden="false" customHeight="false" outlineLevel="0" collapsed="false">
      <c r="A19495" s="210" t="s">
        <v>38466</v>
      </c>
      <c r="B19495" s="211" t="n">
        <v>141.21</v>
      </c>
    </row>
    <row r="19496" customFormat="false" ht="12.75" hidden="false" customHeight="false" outlineLevel="0" collapsed="false">
      <c r="A19496" s="210" t="s">
        <v>38467</v>
      </c>
      <c r="B19496" s="211" t="n">
        <v>54.39</v>
      </c>
    </row>
    <row r="19497" customFormat="false" ht="12.75" hidden="false" customHeight="false" outlineLevel="0" collapsed="false">
      <c r="A19497" s="210" t="s">
        <v>38468</v>
      </c>
      <c r="B19497" s="211" t="n">
        <v>43.54</v>
      </c>
    </row>
    <row r="19498" customFormat="false" ht="12.75" hidden="false" customHeight="false" outlineLevel="0" collapsed="false">
      <c r="A19498" s="210" t="s">
        <v>38469</v>
      </c>
      <c r="B19498" s="211" t="n">
        <v>180.91</v>
      </c>
    </row>
    <row r="19499" customFormat="false" ht="12.75" hidden="false" customHeight="false" outlineLevel="0" collapsed="false">
      <c r="A19499" s="210" t="s">
        <v>38472</v>
      </c>
      <c r="B19499" s="211" t="n">
        <v>60.66</v>
      </c>
    </row>
    <row r="19500" customFormat="false" ht="12.75" hidden="false" customHeight="false" outlineLevel="0" collapsed="false">
      <c r="A19500" s="210" t="s">
        <v>38473</v>
      </c>
      <c r="B19500" s="211" t="n">
        <v>47.48</v>
      </c>
    </row>
    <row r="19501" customFormat="false" ht="12.75" hidden="false" customHeight="false" outlineLevel="0" collapsed="false">
      <c r="A19501" s="210" t="s">
        <v>38474</v>
      </c>
      <c r="B19501" s="211" t="n">
        <v>177.86</v>
      </c>
    </row>
    <row r="19502" customFormat="false" ht="12.75" hidden="false" customHeight="false" outlineLevel="0" collapsed="false">
      <c r="A19502" s="210" t="s">
        <v>38475</v>
      </c>
      <c r="B19502" s="211" t="n">
        <v>57.61</v>
      </c>
    </row>
    <row r="19503" customFormat="false" ht="12.75" hidden="false" customHeight="false" outlineLevel="0" collapsed="false">
      <c r="A19503" s="210" t="s">
        <v>38476</v>
      </c>
      <c r="B19503" s="211" t="n">
        <v>44.43</v>
      </c>
    </row>
    <row r="19504" customFormat="false" ht="12.75" hidden="false" customHeight="false" outlineLevel="0" collapsed="false">
      <c r="A19504" s="210" t="s">
        <v>38477</v>
      </c>
      <c r="B19504" s="211" t="n">
        <v>128.6</v>
      </c>
    </row>
    <row r="19505" customFormat="false" ht="12.75" hidden="false" customHeight="false" outlineLevel="0" collapsed="false">
      <c r="A19505" s="210" t="s">
        <v>38480</v>
      </c>
      <c r="B19505" s="211" t="n">
        <v>54.72</v>
      </c>
    </row>
    <row r="19506" customFormat="false" ht="12.75" hidden="false" customHeight="false" outlineLevel="0" collapsed="false">
      <c r="A19506" s="210" t="s">
        <v>38481</v>
      </c>
      <c r="B19506" s="211" t="n">
        <v>44.65</v>
      </c>
    </row>
    <row r="19507" customFormat="false" ht="12.75" hidden="false" customHeight="false" outlineLevel="0" collapsed="false">
      <c r="A19507" s="210" t="s">
        <v>38482</v>
      </c>
      <c r="B19507" s="211" t="n">
        <v>125.55</v>
      </c>
    </row>
    <row r="19508" customFormat="false" ht="12.75" hidden="false" customHeight="false" outlineLevel="0" collapsed="false">
      <c r="A19508" s="210" t="s">
        <v>38483</v>
      </c>
      <c r="B19508" s="211" t="n">
        <v>51.67</v>
      </c>
    </row>
    <row r="19509" customFormat="false" ht="12.75" hidden="false" customHeight="false" outlineLevel="0" collapsed="false">
      <c r="A19509" s="210" t="s">
        <v>38484</v>
      </c>
      <c r="B19509" s="211" t="n">
        <v>41.6</v>
      </c>
    </row>
    <row r="19510" customFormat="false" ht="12.75" hidden="false" customHeight="false" outlineLevel="0" collapsed="false">
      <c r="A19510" s="210" t="s">
        <v>38485</v>
      </c>
      <c r="B19510" s="211" t="n">
        <v>153.51</v>
      </c>
    </row>
    <row r="19511" customFormat="false" ht="12.75" hidden="false" customHeight="false" outlineLevel="0" collapsed="false">
      <c r="A19511" s="210" t="s">
        <v>38487</v>
      </c>
      <c r="B19511" s="211" t="n">
        <v>62.1</v>
      </c>
    </row>
    <row r="19512" customFormat="false" ht="12.75" hidden="false" customHeight="false" outlineLevel="0" collapsed="false">
      <c r="A19512" s="210" t="s">
        <v>38488</v>
      </c>
      <c r="B19512" s="211" t="n">
        <v>49.84</v>
      </c>
    </row>
    <row r="19513" customFormat="false" ht="12.75" hidden="false" customHeight="false" outlineLevel="0" collapsed="false">
      <c r="A19513" s="210" t="s">
        <v>38489</v>
      </c>
      <c r="B19513" s="211" t="n">
        <v>150.46</v>
      </c>
    </row>
    <row r="19514" customFormat="false" ht="12.75" hidden="false" customHeight="false" outlineLevel="0" collapsed="false">
      <c r="A19514" s="210" t="s">
        <v>38490</v>
      </c>
      <c r="B19514" s="211" t="n">
        <v>59.05</v>
      </c>
    </row>
    <row r="19515" customFormat="false" ht="12.75" hidden="false" customHeight="false" outlineLevel="0" collapsed="false">
      <c r="A19515" s="210" t="s">
        <v>38491</v>
      </c>
      <c r="B19515" s="211" t="n">
        <v>46.79</v>
      </c>
    </row>
    <row r="19516" customFormat="false" ht="12.75" hidden="false" customHeight="false" outlineLevel="0" collapsed="false">
      <c r="A19516" s="210" t="s">
        <v>38492</v>
      </c>
      <c r="B19516" s="211" t="n">
        <v>176.91</v>
      </c>
    </row>
    <row r="19517" customFormat="false" ht="12.75" hidden="false" customHeight="false" outlineLevel="0" collapsed="false">
      <c r="A19517" s="210" t="s">
        <v>38494</v>
      </c>
      <c r="B19517" s="211" t="n">
        <v>72.14</v>
      </c>
    </row>
    <row r="19518" customFormat="false" ht="12.75" hidden="false" customHeight="false" outlineLevel="0" collapsed="false">
      <c r="A19518" s="210" t="s">
        <v>38495</v>
      </c>
      <c r="B19518" s="211" t="n">
        <v>57.67</v>
      </c>
    </row>
    <row r="19519" customFormat="false" ht="12.75" hidden="false" customHeight="false" outlineLevel="0" collapsed="false">
      <c r="A19519" s="210" t="s">
        <v>38496</v>
      </c>
      <c r="B19519" s="211" t="n">
        <v>173.86</v>
      </c>
    </row>
    <row r="19520" customFormat="false" ht="12.75" hidden="false" customHeight="false" outlineLevel="0" collapsed="false">
      <c r="A19520" s="210" t="s">
        <v>38497</v>
      </c>
      <c r="B19520" s="211" t="n">
        <v>69.09</v>
      </c>
    </row>
    <row r="19521" customFormat="false" ht="12.75" hidden="false" customHeight="false" outlineLevel="0" collapsed="false">
      <c r="A19521" s="210" t="s">
        <v>38498</v>
      </c>
      <c r="B19521" s="211" t="n">
        <v>54.62</v>
      </c>
    </row>
    <row r="19522" customFormat="false" ht="12.75" hidden="false" customHeight="false" outlineLevel="0" collapsed="false">
      <c r="A19522" s="210" t="s">
        <v>38499</v>
      </c>
      <c r="B19522" s="211" t="n">
        <v>197.62</v>
      </c>
    </row>
    <row r="19523" customFormat="false" ht="12.75" hidden="false" customHeight="false" outlineLevel="0" collapsed="false">
      <c r="A19523" s="210" t="s">
        <v>38502</v>
      </c>
      <c r="B19523" s="211" t="n">
        <v>74.87</v>
      </c>
    </row>
    <row r="19524" customFormat="false" ht="12.75" hidden="false" customHeight="false" outlineLevel="0" collapsed="false">
      <c r="A19524" s="210" t="s">
        <v>38503</v>
      </c>
      <c r="B19524" s="211" t="n">
        <v>58.77</v>
      </c>
    </row>
    <row r="19525" customFormat="false" ht="12.75" hidden="false" customHeight="false" outlineLevel="0" collapsed="false">
      <c r="A19525" s="210" t="s">
        <v>38504</v>
      </c>
      <c r="B19525" s="211" t="n">
        <v>194.57</v>
      </c>
    </row>
    <row r="19526" customFormat="false" ht="12.75" hidden="false" customHeight="false" outlineLevel="0" collapsed="false">
      <c r="A19526" s="210" t="s">
        <v>38505</v>
      </c>
      <c r="B19526" s="211" t="n">
        <v>71.82</v>
      </c>
    </row>
    <row r="19527" customFormat="false" ht="12.75" hidden="false" customHeight="false" outlineLevel="0" collapsed="false">
      <c r="A19527" s="210" t="s">
        <v>38506</v>
      </c>
      <c r="B19527" s="211" t="n">
        <v>55.72</v>
      </c>
    </row>
    <row r="19528" customFormat="false" ht="12.75" hidden="false" customHeight="false" outlineLevel="0" collapsed="false">
      <c r="A19528" s="210" t="s">
        <v>38507</v>
      </c>
      <c r="B19528" s="211" t="n">
        <v>357.13</v>
      </c>
    </row>
    <row r="19529" customFormat="false" ht="12.75" hidden="false" customHeight="false" outlineLevel="0" collapsed="false">
      <c r="A19529" s="210" t="s">
        <v>38510</v>
      </c>
      <c r="B19529" s="211" t="n">
        <v>123.02</v>
      </c>
    </row>
    <row r="19530" customFormat="false" ht="12.75" hidden="false" customHeight="false" outlineLevel="0" collapsed="false">
      <c r="A19530" s="210" t="s">
        <v>38511</v>
      </c>
      <c r="B19530" s="211" t="n">
        <v>97.49</v>
      </c>
    </row>
    <row r="19531" customFormat="false" ht="12.75" hidden="false" customHeight="false" outlineLevel="0" collapsed="false">
      <c r="A19531" s="210" t="s">
        <v>38512</v>
      </c>
      <c r="B19531" s="211" t="n">
        <v>354.08</v>
      </c>
    </row>
    <row r="19532" customFormat="false" ht="12.75" hidden="false" customHeight="false" outlineLevel="0" collapsed="false">
      <c r="A19532" s="210" t="s">
        <v>38513</v>
      </c>
      <c r="B19532" s="211" t="n">
        <v>119.97</v>
      </c>
    </row>
    <row r="19533" customFormat="false" ht="12.75" hidden="false" customHeight="false" outlineLevel="0" collapsed="false">
      <c r="A19533" s="210" t="s">
        <v>38514</v>
      </c>
      <c r="B19533" s="211" t="n">
        <v>94.44</v>
      </c>
    </row>
    <row r="19534" customFormat="false" ht="12.75" hidden="false" customHeight="false" outlineLevel="0" collapsed="false">
      <c r="A19534" s="210" t="s">
        <v>38515</v>
      </c>
      <c r="B19534" s="211" t="n">
        <v>197.67</v>
      </c>
    </row>
    <row r="19535" customFormat="false" ht="12.75" hidden="false" customHeight="false" outlineLevel="0" collapsed="false">
      <c r="A19535" s="210" t="s">
        <v>38518</v>
      </c>
      <c r="B19535" s="211" t="n">
        <v>79.67</v>
      </c>
    </row>
    <row r="19536" customFormat="false" ht="12.75" hidden="false" customHeight="false" outlineLevel="0" collapsed="false">
      <c r="A19536" s="210" t="s">
        <v>38519</v>
      </c>
      <c r="B19536" s="211" t="n">
        <v>63.71</v>
      </c>
    </row>
    <row r="19537" customFormat="false" ht="12.75" hidden="false" customHeight="false" outlineLevel="0" collapsed="false">
      <c r="A19537" s="210" t="s">
        <v>38520</v>
      </c>
      <c r="B19537" s="211" t="n">
        <v>194.62</v>
      </c>
    </row>
    <row r="19538" customFormat="false" ht="12.75" hidden="false" customHeight="false" outlineLevel="0" collapsed="false">
      <c r="A19538" s="210" t="s">
        <v>38521</v>
      </c>
      <c r="B19538" s="211" t="n">
        <v>76.62</v>
      </c>
    </row>
    <row r="19539" customFormat="false" ht="12.75" hidden="false" customHeight="false" outlineLevel="0" collapsed="false">
      <c r="A19539" s="210" t="s">
        <v>38522</v>
      </c>
      <c r="B19539" s="211" t="n">
        <v>60.66</v>
      </c>
    </row>
    <row r="19540" customFormat="false" ht="12.75" hidden="false" customHeight="false" outlineLevel="0" collapsed="false">
      <c r="A19540" s="210" t="s">
        <v>38523</v>
      </c>
      <c r="B19540" s="211" t="n">
        <v>296.81</v>
      </c>
    </row>
    <row r="19541" customFormat="false" ht="12.75" hidden="false" customHeight="false" outlineLevel="0" collapsed="false">
      <c r="A19541" s="210" t="s">
        <v>38526</v>
      </c>
      <c r="B19541" s="211" t="n">
        <v>84.39</v>
      </c>
    </row>
    <row r="19542" customFormat="false" ht="12.75" hidden="false" customHeight="false" outlineLevel="0" collapsed="false">
      <c r="A19542" s="210" t="s">
        <v>38527</v>
      </c>
      <c r="B19542" s="211" t="n">
        <v>58.44</v>
      </c>
    </row>
    <row r="19543" customFormat="false" ht="12.75" hidden="false" customHeight="false" outlineLevel="0" collapsed="false">
      <c r="A19543" s="210" t="s">
        <v>38528</v>
      </c>
      <c r="B19543" s="211" t="n">
        <v>293.76</v>
      </c>
    </row>
    <row r="19544" customFormat="false" ht="12.75" hidden="false" customHeight="false" outlineLevel="0" collapsed="false">
      <c r="A19544" s="210" t="s">
        <v>38529</v>
      </c>
      <c r="B19544" s="211" t="n">
        <v>81.34</v>
      </c>
    </row>
    <row r="19545" customFormat="false" ht="12.75" hidden="false" customHeight="false" outlineLevel="0" collapsed="false">
      <c r="A19545" s="210" t="s">
        <v>38530</v>
      </c>
      <c r="B19545" s="211" t="n">
        <v>55.39</v>
      </c>
    </row>
    <row r="19546" customFormat="false" ht="12.75" hidden="false" customHeight="false" outlineLevel="0" collapsed="false">
      <c r="A19546" s="210" t="s">
        <v>38531</v>
      </c>
      <c r="B19546" s="211" t="n">
        <v>148.08</v>
      </c>
    </row>
    <row r="19547" customFormat="false" ht="12.75" hidden="false" customHeight="false" outlineLevel="0" collapsed="false">
      <c r="A19547" s="210" t="s">
        <v>38533</v>
      </c>
      <c r="B19547" s="211" t="n">
        <v>59.08</v>
      </c>
    </row>
    <row r="19548" customFormat="false" ht="12.75" hidden="false" customHeight="false" outlineLevel="0" collapsed="false">
      <c r="A19548" s="210" t="s">
        <v>38534</v>
      </c>
      <c r="B19548" s="211" t="n">
        <v>47.35</v>
      </c>
    </row>
    <row r="19549" customFormat="false" ht="12.75" hidden="false" customHeight="false" outlineLevel="0" collapsed="false">
      <c r="A19549" s="210" t="s">
        <v>38535</v>
      </c>
      <c r="B19549" s="211" t="n">
        <v>145.03</v>
      </c>
    </row>
    <row r="19550" customFormat="false" ht="12.75" hidden="false" customHeight="false" outlineLevel="0" collapsed="false">
      <c r="A19550" s="210" t="s">
        <v>38536</v>
      </c>
      <c r="B19550" s="211" t="n">
        <v>56.03</v>
      </c>
    </row>
    <row r="19551" customFormat="false" ht="12.75" hidden="false" customHeight="false" outlineLevel="0" collapsed="false">
      <c r="A19551" s="210" t="s">
        <v>38537</v>
      </c>
      <c r="B19551" s="211" t="n">
        <v>44.3</v>
      </c>
    </row>
    <row r="19552" customFormat="false" ht="12.75" hidden="false" customHeight="false" outlineLevel="0" collapsed="false">
      <c r="A19552" s="210" t="s">
        <v>38538</v>
      </c>
      <c r="B19552" s="211" t="n">
        <v>155.62</v>
      </c>
    </row>
    <row r="19553" customFormat="false" ht="12.75" hidden="false" customHeight="false" outlineLevel="0" collapsed="false">
      <c r="A19553" s="210" t="s">
        <v>38540</v>
      </c>
      <c r="B19553" s="211" t="n">
        <v>63.88</v>
      </c>
    </row>
    <row r="19554" customFormat="false" ht="12.75" hidden="false" customHeight="false" outlineLevel="0" collapsed="false">
      <c r="A19554" s="210" t="s">
        <v>38541</v>
      </c>
      <c r="B19554" s="211" t="n">
        <v>51.46</v>
      </c>
    </row>
    <row r="19555" customFormat="false" ht="12.75" hidden="false" customHeight="false" outlineLevel="0" collapsed="false">
      <c r="A19555" s="210" t="s">
        <v>38542</v>
      </c>
      <c r="B19555" s="211" t="n">
        <v>152.57</v>
      </c>
    </row>
    <row r="19556" customFormat="false" ht="12.75" hidden="false" customHeight="false" outlineLevel="0" collapsed="false">
      <c r="A19556" s="210" t="s">
        <v>38543</v>
      </c>
      <c r="B19556" s="211" t="n">
        <v>60.83</v>
      </c>
    </row>
    <row r="19557" customFormat="false" ht="12.75" hidden="false" customHeight="false" outlineLevel="0" collapsed="false">
      <c r="A19557" s="210" t="s">
        <v>38544</v>
      </c>
      <c r="B19557" s="211" t="n">
        <v>48.41</v>
      </c>
    </row>
    <row r="19558" customFormat="false" ht="12.75" hidden="false" customHeight="false" outlineLevel="0" collapsed="false">
      <c r="A19558" s="210" t="s">
        <v>38545</v>
      </c>
      <c r="B19558" s="211" t="n">
        <v>175.78</v>
      </c>
    </row>
    <row r="19559" customFormat="false" ht="12.75" hidden="false" customHeight="false" outlineLevel="0" collapsed="false">
      <c r="A19559" s="210" t="s">
        <v>38547</v>
      </c>
      <c r="B19559" s="211" t="n">
        <v>65.12</v>
      </c>
    </row>
    <row r="19560" customFormat="false" ht="12.75" hidden="false" customHeight="false" outlineLevel="0" collapsed="false">
      <c r="A19560" s="210" t="s">
        <v>38548</v>
      </c>
      <c r="B19560" s="211" t="n">
        <v>52.51</v>
      </c>
    </row>
    <row r="19561" customFormat="false" ht="12.75" hidden="false" customHeight="false" outlineLevel="0" collapsed="false">
      <c r="A19561" s="210" t="s">
        <v>38549</v>
      </c>
      <c r="B19561" s="211" t="n">
        <v>172.73</v>
      </c>
    </row>
    <row r="19562" customFormat="false" ht="12.75" hidden="false" customHeight="false" outlineLevel="0" collapsed="false">
      <c r="A19562" s="210" t="s">
        <v>38550</v>
      </c>
      <c r="B19562" s="211" t="n">
        <v>62.07</v>
      </c>
    </row>
    <row r="19563" customFormat="false" ht="12.75" hidden="false" customHeight="false" outlineLevel="0" collapsed="false">
      <c r="A19563" s="210" t="s">
        <v>38551</v>
      </c>
      <c r="B19563" s="211" t="n">
        <v>49.46</v>
      </c>
    </row>
    <row r="19564" customFormat="false" ht="12.75" hidden="false" customHeight="false" outlineLevel="0" collapsed="false">
      <c r="A19564" s="210" t="s">
        <v>38552</v>
      </c>
      <c r="B19564" s="211" t="n">
        <v>221.46</v>
      </c>
    </row>
    <row r="19565" customFormat="false" ht="12.75" hidden="false" customHeight="false" outlineLevel="0" collapsed="false">
      <c r="A19565" s="210" t="s">
        <v>38554</v>
      </c>
      <c r="B19565" s="211" t="n">
        <v>70.51</v>
      </c>
    </row>
    <row r="19566" customFormat="false" ht="12.75" hidden="false" customHeight="false" outlineLevel="0" collapsed="false">
      <c r="A19566" s="210" t="s">
        <v>38555</v>
      </c>
      <c r="B19566" s="211" t="n">
        <v>53.21</v>
      </c>
    </row>
    <row r="19567" customFormat="false" ht="12.75" hidden="false" customHeight="false" outlineLevel="0" collapsed="false">
      <c r="A19567" s="210" t="s">
        <v>38556</v>
      </c>
      <c r="B19567" s="211" t="n">
        <v>218.41</v>
      </c>
    </row>
    <row r="19568" customFormat="false" ht="12.75" hidden="false" customHeight="false" outlineLevel="0" collapsed="false">
      <c r="A19568" s="210" t="s">
        <v>38557</v>
      </c>
      <c r="B19568" s="211" t="n">
        <v>67.46</v>
      </c>
    </row>
    <row r="19569" customFormat="false" ht="12.75" hidden="false" customHeight="false" outlineLevel="0" collapsed="false">
      <c r="A19569" s="210" t="s">
        <v>38558</v>
      </c>
      <c r="B19569" s="211" t="n">
        <v>50.16</v>
      </c>
    </row>
    <row r="19570" customFormat="false" ht="12.75" hidden="false" customHeight="false" outlineLevel="0" collapsed="false">
      <c r="A19570" s="210" t="s">
        <v>38559</v>
      </c>
      <c r="B19570" s="211" t="n">
        <v>299.82</v>
      </c>
    </row>
    <row r="19571" customFormat="false" ht="12.75" hidden="false" customHeight="false" outlineLevel="0" collapsed="false">
      <c r="A19571" s="210" t="s">
        <v>38561</v>
      </c>
      <c r="B19571" s="211" t="n">
        <v>80.3</v>
      </c>
    </row>
    <row r="19572" customFormat="false" ht="12.75" hidden="false" customHeight="false" outlineLevel="0" collapsed="false">
      <c r="A19572" s="210" t="s">
        <v>38562</v>
      </c>
      <c r="B19572" s="211" t="n">
        <v>68.72</v>
      </c>
    </row>
    <row r="19573" customFormat="false" ht="12.75" hidden="false" customHeight="false" outlineLevel="0" collapsed="false">
      <c r="A19573" s="210" t="s">
        <v>38563</v>
      </c>
      <c r="B19573" s="211" t="n">
        <v>296.77</v>
      </c>
    </row>
    <row r="19574" customFormat="false" ht="12.75" hidden="false" customHeight="false" outlineLevel="0" collapsed="false">
      <c r="A19574" s="210" t="s">
        <v>38564</v>
      </c>
      <c r="B19574" s="211" t="n">
        <v>77.25</v>
      </c>
    </row>
    <row r="19575" customFormat="false" ht="12.75" hidden="false" customHeight="false" outlineLevel="0" collapsed="false">
      <c r="A19575" s="210" t="s">
        <v>38565</v>
      </c>
      <c r="B19575" s="211" t="n">
        <v>65.67</v>
      </c>
    </row>
    <row r="19576" customFormat="false" ht="12.75" hidden="false" customHeight="false" outlineLevel="0" collapsed="false">
      <c r="A19576" s="210" t="s">
        <v>38566</v>
      </c>
      <c r="B19576" s="211" t="n">
        <v>224.03</v>
      </c>
    </row>
    <row r="19577" customFormat="false" ht="12.75" hidden="false" customHeight="false" outlineLevel="0" collapsed="false">
      <c r="A19577" s="210" t="s">
        <v>38568</v>
      </c>
      <c r="B19577" s="211" t="n">
        <v>89.85</v>
      </c>
    </row>
    <row r="19578" customFormat="false" ht="12.75" hidden="false" customHeight="false" outlineLevel="0" collapsed="false">
      <c r="A19578" s="210" t="s">
        <v>38569</v>
      </c>
      <c r="B19578" s="211" t="n">
        <v>72.31</v>
      </c>
    </row>
    <row r="19579" customFormat="false" ht="12.75" hidden="false" customHeight="false" outlineLevel="0" collapsed="false">
      <c r="A19579" s="210" t="s">
        <v>38570</v>
      </c>
      <c r="B19579" s="211" t="n">
        <v>220.98</v>
      </c>
    </row>
    <row r="19580" customFormat="false" ht="12.75" hidden="false" customHeight="false" outlineLevel="0" collapsed="false">
      <c r="A19580" s="210" t="s">
        <v>38571</v>
      </c>
      <c r="B19580" s="211" t="n">
        <v>86.8</v>
      </c>
    </row>
    <row r="19581" customFormat="false" ht="12.75" hidden="false" customHeight="false" outlineLevel="0" collapsed="false">
      <c r="A19581" s="210" t="s">
        <v>38572</v>
      </c>
      <c r="B19581" s="211" t="n">
        <v>69.26</v>
      </c>
    </row>
    <row r="19582" customFormat="false" ht="12.75" hidden="false" customHeight="false" outlineLevel="0" collapsed="false">
      <c r="A19582" s="210" t="s">
        <v>38573</v>
      </c>
      <c r="B19582" s="211" t="n">
        <v>243.5</v>
      </c>
    </row>
    <row r="19583" customFormat="false" ht="12.75" hidden="false" customHeight="false" outlineLevel="0" collapsed="false">
      <c r="A19583" s="210" t="s">
        <v>38575</v>
      </c>
      <c r="B19583" s="211" t="n">
        <v>98.17</v>
      </c>
    </row>
    <row r="19584" customFormat="false" ht="12.75" hidden="false" customHeight="false" outlineLevel="0" collapsed="false">
      <c r="A19584" s="210" t="s">
        <v>38576</v>
      </c>
      <c r="B19584" s="211" t="n">
        <v>78.38</v>
      </c>
    </row>
    <row r="19585" customFormat="false" ht="12.75" hidden="false" customHeight="false" outlineLevel="0" collapsed="false">
      <c r="A19585" s="210" t="s">
        <v>38577</v>
      </c>
      <c r="B19585" s="211" t="n">
        <v>240.45</v>
      </c>
    </row>
    <row r="19586" customFormat="false" ht="12.75" hidden="false" customHeight="false" outlineLevel="0" collapsed="false">
      <c r="A19586" s="210" t="s">
        <v>38578</v>
      </c>
      <c r="B19586" s="211" t="n">
        <v>95.12</v>
      </c>
    </row>
    <row r="19587" customFormat="false" ht="12.75" hidden="false" customHeight="false" outlineLevel="0" collapsed="false">
      <c r="A19587" s="210" t="s">
        <v>38579</v>
      </c>
      <c r="B19587" s="211" t="n">
        <v>75.33</v>
      </c>
    </row>
    <row r="19588" customFormat="false" ht="12.75" hidden="false" customHeight="false" outlineLevel="0" collapsed="false">
      <c r="A19588" s="210" t="s">
        <v>38580</v>
      </c>
      <c r="B19588" s="211" t="n">
        <v>347.45</v>
      </c>
    </row>
    <row r="19589" customFormat="false" ht="12.75" hidden="false" customHeight="false" outlineLevel="0" collapsed="false">
      <c r="A19589" s="210" t="s">
        <v>38583</v>
      </c>
      <c r="B19589" s="211" t="n">
        <v>116.58</v>
      </c>
    </row>
    <row r="19590" customFormat="false" ht="12.75" hidden="false" customHeight="false" outlineLevel="0" collapsed="false">
      <c r="A19590" s="210" t="s">
        <v>38584</v>
      </c>
      <c r="B19590" s="211" t="n">
        <v>89.17</v>
      </c>
    </row>
    <row r="19591" customFormat="false" ht="12.75" hidden="false" customHeight="false" outlineLevel="0" collapsed="false">
      <c r="A19591" s="210" t="s">
        <v>38585</v>
      </c>
      <c r="B19591" s="211" t="n">
        <v>344.4</v>
      </c>
    </row>
    <row r="19592" customFormat="false" ht="12.75" hidden="false" customHeight="false" outlineLevel="0" collapsed="false">
      <c r="A19592" s="210" t="s">
        <v>38586</v>
      </c>
      <c r="B19592" s="211" t="n">
        <v>113.53</v>
      </c>
    </row>
    <row r="19593" customFormat="false" ht="12.75" hidden="false" customHeight="false" outlineLevel="0" collapsed="false">
      <c r="A19593" s="210" t="s">
        <v>38587</v>
      </c>
      <c r="B19593" s="211" t="n">
        <v>86.12</v>
      </c>
    </row>
    <row r="19594" customFormat="false" ht="12.75" hidden="false" customHeight="false" outlineLevel="0" collapsed="false">
      <c r="A19594" s="210" t="s">
        <v>38588</v>
      </c>
      <c r="B19594" s="211" t="n">
        <v>271.52</v>
      </c>
    </row>
    <row r="19595" customFormat="false" ht="12.75" hidden="false" customHeight="false" outlineLevel="0" collapsed="false">
      <c r="A19595" s="210" t="s">
        <v>38590</v>
      </c>
      <c r="B19595" s="211" t="n">
        <v>94.91</v>
      </c>
    </row>
    <row r="19596" customFormat="false" ht="12.75" hidden="false" customHeight="false" outlineLevel="0" collapsed="false">
      <c r="A19596" s="210" t="s">
        <v>38591</v>
      </c>
      <c r="B19596" s="211" t="n">
        <v>72.24</v>
      </c>
    </row>
    <row r="19597" customFormat="false" ht="12.75" hidden="false" customHeight="false" outlineLevel="0" collapsed="false">
      <c r="A19597" s="210" t="s">
        <v>38592</v>
      </c>
      <c r="B19597" s="211" t="n">
        <v>268.47</v>
      </c>
    </row>
    <row r="19598" customFormat="false" ht="12.75" hidden="false" customHeight="false" outlineLevel="0" collapsed="false">
      <c r="A19598" s="210" t="s">
        <v>38593</v>
      </c>
      <c r="B19598" s="211" t="n">
        <v>91.86</v>
      </c>
    </row>
    <row r="19599" customFormat="false" ht="12.75" hidden="false" customHeight="false" outlineLevel="0" collapsed="false">
      <c r="A19599" s="210" t="s">
        <v>38594</v>
      </c>
      <c r="B19599" s="211" t="n">
        <v>69.19</v>
      </c>
    </row>
    <row r="19600" customFormat="false" ht="12.75" hidden="false" customHeight="false" outlineLevel="0" collapsed="false">
      <c r="A19600" s="210" t="s">
        <v>38595</v>
      </c>
      <c r="B19600" s="211" t="n">
        <v>95.28</v>
      </c>
    </row>
    <row r="19601" customFormat="false" ht="12.75" hidden="false" customHeight="false" outlineLevel="0" collapsed="false">
      <c r="A19601" s="210" t="s">
        <v>38598</v>
      </c>
      <c r="B19601" s="211" t="n">
        <v>50.25</v>
      </c>
    </row>
    <row r="19602" customFormat="false" ht="12.75" hidden="false" customHeight="false" outlineLevel="0" collapsed="false">
      <c r="A19602" s="210" t="s">
        <v>38599</v>
      </c>
      <c r="B19602" s="211" t="n">
        <v>44.23</v>
      </c>
    </row>
    <row r="19603" customFormat="false" ht="12.75" hidden="false" customHeight="false" outlineLevel="0" collapsed="false">
      <c r="A19603" s="210" t="s">
        <v>38600</v>
      </c>
      <c r="B19603" s="211" t="n">
        <v>92.23</v>
      </c>
    </row>
    <row r="19604" customFormat="false" ht="12.75" hidden="false" customHeight="false" outlineLevel="0" collapsed="false">
      <c r="A19604" s="210" t="s">
        <v>38601</v>
      </c>
      <c r="B19604" s="211" t="n">
        <v>47.2</v>
      </c>
    </row>
    <row r="19605" customFormat="false" ht="12.75" hidden="false" customHeight="false" outlineLevel="0" collapsed="false">
      <c r="A19605" s="210" t="s">
        <v>38602</v>
      </c>
      <c r="B19605" s="211" t="n">
        <v>41.18</v>
      </c>
    </row>
    <row r="19606" customFormat="false" ht="12.75" hidden="false" customHeight="false" outlineLevel="0" collapsed="false">
      <c r="A19606" s="210" t="s">
        <v>38603</v>
      </c>
      <c r="B19606" s="211" t="n">
        <v>63.14</v>
      </c>
    </row>
    <row r="19607" customFormat="false" ht="12.75" hidden="false" customHeight="false" outlineLevel="0" collapsed="false">
      <c r="A19607" s="210" t="s">
        <v>38608</v>
      </c>
      <c r="B19607" s="211" t="n">
        <v>13.02</v>
      </c>
    </row>
    <row r="19608" customFormat="false" ht="12.75" hidden="false" customHeight="false" outlineLevel="0" collapsed="false">
      <c r="A19608" s="210" t="s">
        <v>38611</v>
      </c>
      <c r="B19608" s="211" t="n">
        <v>7.3</v>
      </c>
    </row>
    <row r="19609" customFormat="false" ht="12.75" hidden="false" customHeight="false" outlineLevel="0" collapsed="false">
      <c r="A19609" s="210" t="s">
        <v>38612</v>
      </c>
      <c r="B19609" s="211" t="n">
        <v>63.14</v>
      </c>
    </row>
    <row r="19610" customFormat="false" ht="12.75" hidden="false" customHeight="false" outlineLevel="0" collapsed="false">
      <c r="A19610" s="210" t="s">
        <v>38613</v>
      </c>
      <c r="B19610" s="211" t="n">
        <v>13.02</v>
      </c>
    </row>
    <row r="19611" customFormat="false" ht="12.75" hidden="false" customHeight="false" outlineLevel="0" collapsed="false">
      <c r="A19611" s="210" t="s">
        <v>38614</v>
      </c>
      <c r="B19611" s="211" t="n">
        <v>7.3</v>
      </c>
    </row>
    <row r="19612" customFormat="false" ht="12.75" hidden="false" customHeight="false" outlineLevel="0" collapsed="false">
      <c r="A19612" s="210" t="s">
        <v>38615</v>
      </c>
      <c r="B19612" s="211" t="n">
        <v>86</v>
      </c>
    </row>
    <row r="19613" customFormat="false" ht="12.75" hidden="false" customHeight="false" outlineLevel="0" collapsed="false">
      <c r="A19613" s="210" t="s">
        <v>38617</v>
      </c>
      <c r="B19613" s="211" t="n">
        <v>35.88</v>
      </c>
    </row>
    <row r="19614" customFormat="false" ht="12.75" hidden="false" customHeight="false" outlineLevel="0" collapsed="false">
      <c r="A19614" s="210" t="s">
        <v>38618</v>
      </c>
      <c r="B19614" s="211" t="n">
        <v>30.16</v>
      </c>
    </row>
    <row r="19615" customFormat="false" ht="12.75" hidden="false" customHeight="false" outlineLevel="0" collapsed="false">
      <c r="A19615" s="210" t="s">
        <v>38619</v>
      </c>
      <c r="B19615" s="211" t="n">
        <v>82.95</v>
      </c>
    </row>
    <row r="19616" customFormat="false" ht="12.75" hidden="false" customHeight="false" outlineLevel="0" collapsed="false">
      <c r="A19616" s="210" t="s">
        <v>38620</v>
      </c>
      <c r="B19616" s="211" t="n">
        <v>32.83</v>
      </c>
    </row>
    <row r="19617" customFormat="false" ht="12.75" hidden="false" customHeight="false" outlineLevel="0" collapsed="false">
      <c r="A19617" s="210" t="s">
        <v>38621</v>
      </c>
      <c r="B19617" s="211" t="n">
        <v>27.11</v>
      </c>
    </row>
    <row r="19618" customFormat="false" ht="12.75" hidden="false" customHeight="false" outlineLevel="0" collapsed="false">
      <c r="A19618" s="210" t="s">
        <v>38622</v>
      </c>
      <c r="B19618" s="211" t="n">
        <v>70.54</v>
      </c>
    </row>
    <row r="19619" customFormat="false" ht="12.75" hidden="false" customHeight="false" outlineLevel="0" collapsed="false">
      <c r="A19619" s="210" t="s">
        <v>38625</v>
      </c>
      <c r="B19619" s="211" t="n">
        <v>32.3</v>
      </c>
    </row>
    <row r="19620" customFormat="false" ht="12.75" hidden="false" customHeight="false" outlineLevel="0" collapsed="false">
      <c r="A19620" s="210" t="s">
        <v>38626</v>
      </c>
      <c r="B19620" s="211" t="n">
        <v>28.08</v>
      </c>
    </row>
    <row r="19621" customFormat="false" ht="12.75" hidden="false" customHeight="false" outlineLevel="0" collapsed="false">
      <c r="A19621" s="210" t="s">
        <v>38627</v>
      </c>
      <c r="B19621" s="211" t="n">
        <v>67.49</v>
      </c>
    </row>
    <row r="19622" customFormat="false" ht="12.75" hidden="false" customHeight="false" outlineLevel="0" collapsed="false">
      <c r="A19622" s="210" t="s">
        <v>38628</v>
      </c>
      <c r="B19622" s="211" t="n">
        <v>29.25</v>
      </c>
    </row>
    <row r="19623" customFormat="false" ht="12.75" hidden="false" customHeight="false" outlineLevel="0" collapsed="false">
      <c r="A19623" s="210" t="s">
        <v>38629</v>
      </c>
      <c r="B19623" s="211" t="n">
        <v>25.03</v>
      </c>
    </row>
    <row r="19624" customFormat="false" ht="12.75" hidden="false" customHeight="false" outlineLevel="0" collapsed="false">
      <c r="A19624" s="210" t="s">
        <v>38630</v>
      </c>
      <c r="B19624" s="211" t="n">
        <v>47.68</v>
      </c>
    </row>
    <row r="19625" customFormat="false" ht="12.75" hidden="false" customHeight="false" outlineLevel="0" collapsed="false">
      <c r="A19625" s="210" t="s">
        <v>38632</v>
      </c>
      <c r="B19625" s="211" t="n">
        <v>9.44</v>
      </c>
    </row>
    <row r="19626" customFormat="false" ht="12.75" hidden="false" customHeight="false" outlineLevel="0" collapsed="false">
      <c r="A19626" s="210" t="s">
        <v>38633</v>
      </c>
      <c r="B19626" s="211" t="n">
        <v>5.22</v>
      </c>
    </row>
    <row r="19627" customFormat="false" ht="12.75" hidden="false" customHeight="false" outlineLevel="0" collapsed="false">
      <c r="A19627" s="210" t="s">
        <v>38634</v>
      </c>
      <c r="B19627" s="211" t="n">
        <v>47.68</v>
      </c>
    </row>
    <row r="19628" customFormat="false" ht="12.75" hidden="false" customHeight="false" outlineLevel="0" collapsed="false">
      <c r="A19628" s="210" t="s">
        <v>38635</v>
      </c>
      <c r="B19628" s="211" t="n">
        <v>9.44</v>
      </c>
    </row>
    <row r="19629" customFormat="false" ht="12.75" hidden="false" customHeight="false" outlineLevel="0" collapsed="false">
      <c r="A19629" s="210" t="s">
        <v>38636</v>
      </c>
      <c r="B19629" s="211" t="n">
        <v>5.22</v>
      </c>
    </row>
    <row r="19630" customFormat="false" ht="12.75" hidden="false" customHeight="false" outlineLevel="0" collapsed="false">
      <c r="A19630" s="210" t="s">
        <v>38637</v>
      </c>
      <c r="B19630" s="211" t="n">
        <v>89.66</v>
      </c>
    </row>
    <row r="19631" customFormat="false" ht="12.75" hidden="false" customHeight="false" outlineLevel="0" collapsed="false">
      <c r="A19631" s="210" t="s">
        <v>38640</v>
      </c>
      <c r="B19631" s="211" t="n">
        <v>36.03</v>
      </c>
    </row>
    <row r="19632" customFormat="false" ht="12.75" hidden="false" customHeight="false" outlineLevel="0" collapsed="false">
      <c r="A19632" s="210" t="s">
        <v>38641</v>
      </c>
      <c r="B19632" s="211" t="n">
        <v>30.42</v>
      </c>
    </row>
    <row r="19633" customFormat="false" ht="12.75" hidden="false" customHeight="false" outlineLevel="0" collapsed="false">
      <c r="A19633" s="210" t="s">
        <v>38642</v>
      </c>
      <c r="B19633" s="211" t="n">
        <v>86.61</v>
      </c>
    </row>
    <row r="19634" customFormat="false" ht="12.75" hidden="false" customHeight="false" outlineLevel="0" collapsed="false">
      <c r="A19634" s="210" t="s">
        <v>38643</v>
      </c>
      <c r="B19634" s="211" t="n">
        <v>32.98</v>
      </c>
    </row>
    <row r="19635" customFormat="false" ht="12.75" hidden="false" customHeight="false" outlineLevel="0" collapsed="false">
      <c r="A19635" s="210" t="s">
        <v>38644</v>
      </c>
      <c r="B19635" s="211" t="n">
        <v>27.37</v>
      </c>
    </row>
    <row r="19636" customFormat="false" ht="12.75" hidden="false" customHeight="false" outlineLevel="0" collapsed="false">
      <c r="A19636" s="210" t="s">
        <v>38645</v>
      </c>
      <c r="B19636" s="211" t="n">
        <v>91.97</v>
      </c>
    </row>
    <row r="19637" customFormat="false" ht="12.75" hidden="false" customHeight="false" outlineLevel="0" collapsed="false">
      <c r="A19637" s="210" t="s">
        <v>38650</v>
      </c>
      <c r="B19637" s="211" t="n">
        <v>37.55</v>
      </c>
    </row>
    <row r="19638" customFormat="false" ht="12.75" hidden="false" customHeight="false" outlineLevel="0" collapsed="false">
      <c r="A19638" s="210" t="s">
        <v>38651</v>
      </c>
      <c r="B19638" s="211" t="n">
        <v>31.74</v>
      </c>
    </row>
    <row r="19639" customFormat="false" ht="12.75" hidden="false" customHeight="false" outlineLevel="0" collapsed="false">
      <c r="A19639" s="210" t="s">
        <v>38653</v>
      </c>
      <c r="B19639" s="211" t="n">
        <v>88.92</v>
      </c>
    </row>
    <row r="19640" customFormat="false" ht="12.75" hidden="false" customHeight="false" outlineLevel="0" collapsed="false">
      <c r="A19640" s="210" t="s">
        <v>38654</v>
      </c>
      <c r="B19640" s="211" t="n">
        <v>34.5</v>
      </c>
    </row>
    <row r="19641" customFormat="false" ht="12.75" hidden="false" customHeight="false" outlineLevel="0" collapsed="false">
      <c r="A19641" s="210" t="s">
        <v>38655</v>
      </c>
      <c r="B19641" s="211" t="n">
        <v>28.69</v>
      </c>
    </row>
    <row r="19642" customFormat="false" ht="12.75" hidden="false" customHeight="false" outlineLevel="0" collapsed="false">
      <c r="A19642" s="210" t="s">
        <v>38656</v>
      </c>
      <c r="B19642" s="211" t="n">
        <v>126.01</v>
      </c>
    </row>
    <row r="19643" customFormat="false" ht="12.75" hidden="false" customHeight="false" outlineLevel="0" collapsed="false">
      <c r="A19643" s="210" t="s">
        <v>38660</v>
      </c>
      <c r="B19643" s="211" t="n">
        <v>47.88</v>
      </c>
    </row>
    <row r="19644" customFormat="false" ht="12.75" hidden="false" customHeight="false" outlineLevel="0" collapsed="false">
      <c r="A19644" s="210" t="s">
        <v>38661</v>
      </c>
      <c r="B19644" s="211" t="n">
        <v>38.67</v>
      </c>
    </row>
    <row r="19645" customFormat="false" ht="12.75" hidden="false" customHeight="false" outlineLevel="0" collapsed="false">
      <c r="A19645" s="210" t="s">
        <v>38662</v>
      </c>
      <c r="B19645" s="211" t="n">
        <v>122.96</v>
      </c>
    </row>
    <row r="19646" customFormat="false" ht="12.75" hidden="false" customHeight="false" outlineLevel="0" collapsed="false">
      <c r="A19646" s="210" t="s">
        <v>38663</v>
      </c>
      <c r="B19646" s="211" t="n">
        <v>44.83</v>
      </c>
    </row>
    <row r="19647" customFormat="false" ht="12.75" hidden="false" customHeight="false" outlineLevel="0" collapsed="false">
      <c r="A19647" s="210" t="s">
        <v>38664</v>
      </c>
      <c r="B19647" s="211" t="n">
        <v>35.62</v>
      </c>
    </row>
    <row r="19648" customFormat="false" ht="12.75" hidden="false" customHeight="false" outlineLevel="0" collapsed="false">
      <c r="A19648" s="210" t="s">
        <v>38665</v>
      </c>
      <c r="B19648" s="211" t="n">
        <v>111.58</v>
      </c>
    </row>
    <row r="19649" customFormat="false" ht="12.75" hidden="false" customHeight="false" outlineLevel="0" collapsed="false">
      <c r="A19649" s="210" t="s">
        <v>38669</v>
      </c>
      <c r="B19649" s="211" t="n">
        <v>50.98</v>
      </c>
    </row>
    <row r="19650" customFormat="false" ht="12.75" hidden="false" customHeight="false" outlineLevel="0" collapsed="false">
      <c r="A19650" s="210" t="s">
        <v>38670</v>
      </c>
      <c r="B19650" s="211" t="n">
        <v>43.41</v>
      </c>
    </row>
    <row r="19651" customFormat="false" ht="12.75" hidden="false" customHeight="false" outlineLevel="0" collapsed="false">
      <c r="A19651" s="210" t="s">
        <v>38671</v>
      </c>
      <c r="B19651" s="211" t="n">
        <v>108.53</v>
      </c>
    </row>
    <row r="19652" customFormat="false" ht="12.75" hidden="false" customHeight="false" outlineLevel="0" collapsed="false">
      <c r="A19652" s="210" t="s">
        <v>38672</v>
      </c>
      <c r="B19652" s="211" t="n">
        <v>47.93</v>
      </c>
    </row>
    <row r="19653" customFormat="false" ht="12.75" hidden="false" customHeight="false" outlineLevel="0" collapsed="false">
      <c r="A19653" s="210" t="s">
        <v>38673</v>
      </c>
      <c r="B19653" s="211" t="n">
        <v>40.36</v>
      </c>
    </row>
    <row r="19654" customFormat="false" ht="12.75" hidden="false" customHeight="false" outlineLevel="0" collapsed="false">
      <c r="A19654" s="210" t="s">
        <v>38674</v>
      </c>
      <c r="B19654" s="211" t="n">
        <v>6.51</v>
      </c>
    </row>
    <row r="19655" customFormat="false" ht="12.75" hidden="false" customHeight="false" outlineLevel="0" collapsed="false">
      <c r="A19655" s="210" t="s">
        <v>38676</v>
      </c>
      <c r="B19655" s="211" t="n">
        <v>0.6</v>
      </c>
    </row>
    <row r="19656" customFormat="false" ht="12.75" hidden="false" customHeight="false" outlineLevel="0" collapsed="false">
      <c r="A19656" s="210" t="s">
        <v>38677</v>
      </c>
      <c r="B19656" s="211" t="n">
        <v>6.51</v>
      </c>
    </row>
    <row r="19657" customFormat="false" ht="12.75" hidden="false" customHeight="false" outlineLevel="0" collapsed="false">
      <c r="A19657" s="210" t="s">
        <v>38678</v>
      </c>
      <c r="B19657" s="211" t="n">
        <v>0.6</v>
      </c>
    </row>
    <row r="19658" customFormat="false" ht="12.75" hidden="false" customHeight="false" outlineLevel="0" collapsed="false">
      <c r="A19658" s="210" t="s">
        <v>38679</v>
      </c>
      <c r="B19658" s="211" t="n">
        <v>229.14</v>
      </c>
    </row>
    <row r="19659" customFormat="false" ht="12.75" hidden="false" customHeight="false" outlineLevel="0" collapsed="false">
      <c r="A19659" s="210" t="s">
        <v>38682</v>
      </c>
      <c r="B19659" s="211" t="n">
        <v>141.56</v>
      </c>
    </row>
    <row r="19660" customFormat="false" ht="12.75" hidden="false" customHeight="false" outlineLevel="0" collapsed="false">
      <c r="A19660" s="210" t="s">
        <v>38683</v>
      </c>
      <c r="B19660" s="211" t="n">
        <v>124.03</v>
      </c>
    </row>
    <row r="19661" customFormat="false" ht="12.75" hidden="false" customHeight="false" outlineLevel="0" collapsed="false">
      <c r="A19661" s="210" t="s">
        <v>38684</v>
      </c>
      <c r="B19661" s="211" t="n">
        <v>225.71</v>
      </c>
    </row>
    <row r="19662" customFormat="false" ht="12.75" hidden="false" customHeight="false" outlineLevel="0" collapsed="false">
      <c r="A19662" s="210" t="s">
        <v>38685</v>
      </c>
      <c r="B19662" s="211" t="n">
        <v>138.13</v>
      </c>
    </row>
    <row r="19663" customFormat="false" ht="12.75" hidden="false" customHeight="false" outlineLevel="0" collapsed="false">
      <c r="A19663" s="210" t="s">
        <v>38686</v>
      </c>
      <c r="B19663" s="211" t="n">
        <v>120.6</v>
      </c>
    </row>
    <row r="19664" customFormat="false" ht="12.75" hidden="false" customHeight="false" outlineLevel="0" collapsed="false">
      <c r="A19664" s="210" t="s">
        <v>38687</v>
      </c>
      <c r="B19664" s="211" t="n">
        <v>436.1</v>
      </c>
    </row>
    <row r="19665" customFormat="false" ht="12.75" hidden="false" customHeight="false" outlineLevel="0" collapsed="false">
      <c r="A19665" s="210" t="s">
        <v>38691</v>
      </c>
      <c r="B19665" s="211" t="n">
        <v>261.34</v>
      </c>
    </row>
    <row r="19666" customFormat="false" ht="12.75" hidden="false" customHeight="false" outlineLevel="0" collapsed="false">
      <c r="A19666" s="210" t="s">
        <v>38692</v>
      </c>
      <c r="B19666" s="211" t="n">
        <v>227.77</v>
      </c>
    </row>
    <row r="19667" customFormat="false" ht="12.75" hidden="false" customHeight="false" outlineLevel="0" collapsed="false">
      <c r="A19667" s="210" t="s">
        <v>38693</v>
      </c>
      <c r="B19667" s="211" t="n">
        <v>430.46</v>
      </c>
    </row>
    <row r="19668" customFormat="false" ht="12.75" hidden="false" customHeight="false" outlineLevel="0" collapsed="false">
      <c r="A19668" s="210" t="s">
        <v>38694</v>
      </c>
      <c r="B19668" s="211" t="n">
        <v>255.7</v>
      </c>
    </row>
    <row r="19669" customFormat="false" ht="12.75" hidden="false" customHeight="false" outlineLevel="0" collapsed="false">
      <c r="A19669" s="210" t="s">
        <v>38695</v>
      </c>
      <c r="B19669" s="211" t="n">
        <v>222.13</v>
      </c>
    </row>
    <row r="19670" customFormat="false" ht="12.75" hidden="false" customHeight="false" outlineLevel="0" collapsed="false">
      <c r="A19670" s="210" t="s">
        <v>38696</v>
      </c>
      <c r="B19670" s="211" t="n">
        <v>241.49</v>
      </c>
    </row>
    <row r="19671" customFormat="false" ht="12.75" hidden="false" customHeight="false" outlineLevel="0" collapsed="false">
      <c r="A19671" s="210" t="s">
        <v>38700</v>
      </c>
      <c r="B19671" s="211" t="n">
        <v>98.97</v>
      </c>
    </row>
    <row r="19672" customFormat="false" ht="12.75" hidden="false" customHeight="false" outlineLevel="0" collapsed="false">
      <c r="A19672" s="210" t="s">
        <v>38701</v>
      </c>
      <c r="B19672" s="211" t="n">
        <v>82.82</v>
      </c>
    </row>
    <row r="19673" customFormat="false" ht="12.75" hidden="false" customHeight="false" outlineLevel="0" collapsed="false">
      <c r="A19673" s="210" t="s">
        <v>38702</v>
      </c>
      <c r="B19673" s="211" t="n">
        <v>235.01</v>
      </c>
    </row>
    <row r="19674" customFormat="false" ht="12.75" hidden="false" customHeight="false" outlineLevel="0" collapsed="false">
      <c r="A19674" s="210" t="s">
        <v>38703</v>
      </c>
      <c r="B19674" s="211" t="n">
        <v>92.49</v>
      </c>
    </row>
    <row r="19675" customFormat="false" ht="12.75" hidden="false" customHeight="false" outlineLevel="0" collapsed="false">
      <c r="A19675" s="210" t="s">
        <v>38704</v>
      </c>
      <c r="B19675" s="211" t="n">
        <v>76.34</v>
      </c>
    </row>
    <row r="19676" customFormat="false" ht="12.75" hidden="false" customHeight="false" outlineLevel="0" collapsed="false">
      <c r="A19676" s="210" t="s">
        <v>38705</v>
      </c>
      <c r="B19676" s="211" t="n">
        <v>111.77</v>
      </c>
    </row>
    <row r="19677" customFormat="false" ht="12.75" hidden="false" customHeight="false" outlineLevel="0" collapsed="false">
      <c r="A19677" s="210" t="s">
        <v>38710</v>
      </c>
      <c r="B19677" s="211" t="n">
        <v>71.08</v>
      </c>
    </row>
    <row r="19678" customFormat="false" ht="12.75" hidden="false" customHeight="false" outlineLevel="0" collapsed="false">
      <c r="A19678" s="210" t="s">
        <v>38711</v>
      </c>
      <c r="B19678" s="211" t="n">
        <v>62.26</v>
      </c>
    </row>
    <row r="19679" customFormat="false" ht="12.75" hidden="false" customHeight="false" outlineLevel="0" collapsed="false">
      <c r="A19679" s="210" t="s">
        <v>38712</v>
      </c>
      <c r="B19679" s="211" t="n">
        <v>108.34</v>
      </c>
    </row>
    <row r="19680" customFormat="false" ht="12.75" hidden="false" customHeight="false" outlineLevel="0" collapsed="false">
      <c r="A19680" s="210" t="s">
        <v>38713</v>
      </c>
      <c r="B19680" s="211" t="n">
        <v>67.65</v>
      </c>
    </row>
    <row r="19681" customFormat="false" ht="12.75" hidden="false" customHeight="false" outlineLevel="0" collapsed="false">
      <c r="A19681" s="210" t="s">
        <v>38714</v>
      </c>
      <c r="B19681" s="211" t="n">
        <v>58.83</v>
      </c>
    </row>
    <row r="19682" customFormat="false" ht="12.75" hidden="false" customHeight="false" outlineLevel="0" collapsed="false">
      <c r="A19682" s="210" t="s">
        <v>38715</v>
      </c>
      <c r="B19682" s="211" t="n">
        <v>33.16</v>
      </c>
    </row>
    <row r="19683" customFormat="false" ht="12.75" hidden="false" customHeight="false" outlineLevel="0" collapsed="false">
      <c r="A19683" s="210" t="s">
        <v>38718</v>
      </c>
      <c r="B19683" s="211" t="n">
        <v>20.11</v>
      </c>
    </row>
    <row r="19684" customFormat="false" ht="12.75" hidden="false" customHeight="false" outlineLevel="0" collapsed="false">
      <c r="A19684" s="210" t="s">
        <v>38719</v>
      </c>
      <c r="B19684" s="211" t="n">
        <v>16.93</v>
      </c>
    </row>
    <row r="19685" customFormat="false" ht="12.75" hidden="false" customHeight="false" outlineLevel="0" collapsed="false">
      <c r="A19685" s="210" t="s">
        <v>38720</v>
      </c>
      <c r="B19685" s="211" t="n">
        <v>33.16</v>
      </c>
    </row>
    <row r="19686" customFormat="false" ht="12.75" hidden="false" customHeight="false" outlineLevel="0" collapsed="false">
      <c r="A19686" s="210" t="s">
        <v>38721</v>
      </c>
      <c r="B19686" s="211" t="n">
        <v>20.11</v>
      </c>
    </row>
    <row r="19687" customFormat="false" ht="12.75" hidden="false" customHeight="false" outlineLevel="0" collapsed="false">
      <c r="A19687" s="210" t="s">
        <v>38722</v>
      </c>
      <c r="B19687" s="211" t="n">
        <v>16.93</v>
      </c>
    </row>
    <row r="19688" customFormat="false" ht="12.75" hidden="false" customHeight="false" outlineLevel="0" collapsed="false">
      <c r="A19688" s="210" t="s">
        <v>38723</v>
      </c>
      <c r="B19688" s="211" t="n">
        <v>50.56</v>
      </c>
    </row>
    <row r="19689" customFormat="false" ht="12.75" hidden="false" customHeight="false" outlineLevel="0" collapsed="false">
      <c r="A19689" s="210" t="s">
        <v>38729</v>
      </c>
      <c r="B19689" s="211" t="n">
        <v>31.6</v>
      </c>
    </row>
    <row r="19690" customFormat="false" ht="12.75" hidden="false" customHeight="false" outlineLevel="0" collapsed="false">
      <c r="A19690" s="210" t="s">
        <v>38730</v>
      </c>
      <c r="B19690" s="211" t="n">
        <v>50.56</v>
      </c>
    </row>
    <row r="19691" customFormat="false" ht="12.75" hidden="false" customHeight="false" outlineLevel="0" collapsed="false">
      <c r="A19691" s="210" t="s">
        <v>38731</v>
      </c>
      <c r="B19691" s="211" t="n">
        <v>31.6</v>
      </c>
    </row>
    <row r="19692" customFormat="false" ht="12.75" hidden="false" customHeight="false" outlineLevel="0" collapsed="false">
      <c r="A19692" s="210" t="s">
        <v>38732</v>
      </c>
      <c r="B19692" s="211" t="n">
        <v>47.48</v>
      </c>
    </row>
    <row r="19693" customFormat="false" ht="12.75" hidden="false" customHeight="false" outlineLevel="0" collapsed="false">
      <c r="A19693" s="210" t="s">
        <v>38739</v>
      </c>
      <c r="B19693" s="211" t="n">
        <v>41.4</v>
      </c>
    </row>
    <row r="19694" customFormat="false" ht="12.75" hidden="false" customHeight="false" outlineLevel="0" collapsed="false">
      <c r="A19694" s="210" t="s">
        <v>38740</v>
      </c>
      <c r="B19694" s="211" t="n">
        <v>43.06</v>
      </c>
    </row>
    <row r="19695" customFormat="false" ht="12.75" hidden="false" customHeight="false" outlineLevel="0" collapsed="false">
      <c r="A19695" s="210" t="s">
        <v>38741</v>
      </c>
      <c r="B19695" s="211" t="n">
        <v>36.98</v>
      </c>
    </row>
    <row r="19696" customFormat="false" ht="12.75" hidden="false" customHeight="false" outlineLevel="0" collapsed="false">
      <c r="A19696" s="210" t="s">
        <v>38742</v>
      </c>
      <c r="B19696" s="211" t="n">
        <v>49.28</v>
      </c>
    </row>
    <row r="19697" customFormat="false" ht="12.75" hidden="false" customHeight="false" outlineLevel="0" collapsed="false">
      <c r="A19697" s="210" t="s">
        <v>38748</v>
      </c>
      <c r="B19697" s="211" t="n">
        <v>42.18</v>
      </c>
    </row>
    <row r="19698" customFormat="false" ht="12.75" hidden="false" customHeight="false" outlineLevel="0" collapsed="false">
      <c r="A19698" s="210" t="s">
        <v>38749</v>
      </c>
      <c r="B19698" s="211" t="n">
        <v>44.86</v>
      </c>
    </row>
    <row r="19699" customFormat="false" ht="12.75" hidden="false" customHeight="false" outlineLevel="0" collapsed="false">
      <c r="A19699" s="210" t="s">
        <v>38750</v>
      </c>
      <c r="B19699" s="211" t="n">
        <v>37.76</v>
      </c>
    </row>
    <row r="19700" customFormat="false" ht="12.75" hidden="false" customHeight="false" outlineLevel="0" collapsed="false">
      <c r="A19700" s="210" t="s">
        <v>38751</v>
      </c>
      <c r="B19700" s="211" t="n">
        <v>60.49</v>
      </c>
    </row>
    <row r="19701" customFormat="false" ht="12.75" hidden="false" customHeight="false" outlineLevel="0" collapsed="false">
      <c r="A19701" s="210" t="s">
        <v>38758</v>
      </c>
      <c r="B19701" s="211" t="n">
        <v>49.14</v>
      </c>
    </row>
    <row r="19702" customFormat="false" ht="12.75" hidden="false" customHeight="false" outlineLevel="0" collapsed="false">
      <c r="A19702" s="210" t="s">
        <v>38759</v>
      </c>
      <c r="B19702" s="211" t="n">
        <v>56.07</v>
      </c>
    </row>
    <row r="19703" customFormat="false" ht="12.75" hidden="false" customHeight="false" outlineLevel="0" collapsed="false">
      <c r="A19703" s="210" t="s">
        <v>38760</v>
      </c>
      <c r="B19703" s="211" t="n">
        <v>44.72</v>
      </c>
    </row>
    <row r="19704" customFormat="false" ht="12.75" hidden="false" customHeight="false" outlineLevel="0" collapsed="false">
      <c r="A19704" s="210" t="s">
        <v>38761</v>
      </c>
      <c r="B19704" s="211" t="n">
        <v>64.35</v>
      </c>
    </row>
    <row r="19705" customFormat="false" ht="12.75" hidden="false" customHeight="false" outlineLevel="0" collapsed="false">
      <c r="A19705" s="210" t="s">
        <v>38764</v>
      </c>
      <c r="B19705" s="211" t="n">
        <v>50.97</v>
      </c>
    </row>
    <row r="19706" customFormat="false" ht="12.75" hidden="false" customHeight="false" outlineLevel="0" collapsed="false">
      <c r="A19706" s="210" t="s">
        <v>38765</v>
      </c>
      <c r="B19706" s="211" t="n">
        <v>59.93</v>
      </c>
    </row>
    <row r="19707" customFormat="false" ht="12.75" hidden="false" customHeight="false" outlineLevel="0" collapsed="false">
      <c r="A19707" s="210" t="s">
        <v>38766</v>
      </c>
      <c r="B19707" s="211" t="n">
        <v>46.55</v>
      </c>
    </row>
    <row r="19708" customFormat="false" ht="12.75" hidden="false" customHeight="false" outlineLevel="0" collapsed="false">
      <c r="A19708" s="210" t="s">
        <v>38767</v>
      </c>
      <c r="B19708" s="211" t="n">
        <v>85.74</v>
      </c>
    </row>
    <row r="19709" customFormat="false" ht="12.75" hidden="false" customHeight="false" outlineLevel="0" collapsed="false">
      <c r="A19709" s="210" t="s">
        <v>38771</v>
      </c>
      <c r="B19709" s="211" t="n">
        <v>42.05</v>
      </c>
    </row>
    <row r="19710" customFormat="false" ht="12.75" hidden="false" customHeight="false" outlineLevel="0" collapsed="false">
      <c r="A19710" s="210" t="s">
        <v>38772</v>
      </c>
      <c r="B19710" s="211" t="n">
        <v>36.67</v>
      </c>
    </row>
    <row r="19711" customFormat="false" ht="12.75" hidden="false" customHeight="false" outlineLevel="0" collapsed="false">
      <c r="A19711" s="210" t="s">
        <v>38773</v>
      </c>
      <c r="B19711" s="211" t="n">
        <v>82.31</v>
      </c>
    </row>
    <row r="19712" customFormat="false" ht="12.75" hidden="false" customHeight="false" outlineLevel="0" collapsed="false">
      <c r="A19712" s="210" t="s">
        <v>38774</v>
      </c>
      <c r="B19712" s="211" t="n">
        <v>38.62</v>
      </c>
    </row>
    <row r="19713" customFormat="false" ht="12.75" hidden="false" customHeight="false" outlineLevel="0" collapsed="false">
      <c r="A19713" s="210" t="s">
        <v>38775</v>
      </c>
      <c r="B19713" s="211" t="n">
        <v>33.24</v>
      </c>
    </row>
    <row r="19714" customFormat="false" ht="12.75" hidden="false" customHeight="false" outlineLevel="0" collapsed="false">
      <c r="A19714" s="210" t="s">
        <v>38776</v>
      </c>
      <c r="B19714" s="211" t="n">
        <v>88.06</v>
      </c>
    </row>
    <row r="19715" customFormat="false" ht="12.75" hidden="false" customHeight="false" outlineLevel="0" collapsed="false">
      <c r="A19715" s="210" t="s">
        <v>38780</v>
      </c>
      <c r="B19715" s="211" t="n">
        <v>43.57</v>
      </c>
    </row>
    <row r="19716" customFormat="false" ht="12.75" hidden="false" customHeight="false" outlineLevel="0" collapsed="false">
      <c r="A19716" s="210" t="s">
        <v>38781</v>
      </c>
      <c r="B19716" s="211" t="n">
        <v>37.99</v>
      </c>
    </row>
    <row r="19717" customFormat="false" ht="12.75" hidden="false" customHeight="false" outlineLevel="0" collapsed="false">
      <c r="A19717" s="210" t="s">
        <v>38782</v>
      </c>
      <c r="B19717" s="211" t="n">
        <v>84.63</v>
      </c>
    </row>
    <row r="19718" customFormat="false" ht="12.75" hidden="false" customHeight="false" outlineLevel="0" collapsed="false">
      <c r="A19718" s="210" t="s">
        <v>38783</v>
      </c>
      <c r="B19718" s="211" t="n">
        <v>40.14</v>
      </c>
    </row>
    <row r="19719" customFormat="false" ht="12.75" hidden="false" customHeight="false" outlineLevel="0" collapsed="false">
      <c r="A19719" s="210" t="s">
        <v>38784</v>
      </c>
      <c r="B19719" s="211" t="n">
        <v>34.56</v>
      </c>
    </row>
    <row r="19720" customFormat="false" ht="12.75" hidden="false" customHeight="false" outlineLevel="0" collapsed="false">
      <c r="A19720" s="210" t="s">
        <v>38785</v>
      </c>
      <c r="B19720" s="211" t="n">
        <v>101.47</v>
      </c>
    </row>
    <row r="19721" customFormat="false" ht="12.75" hidden="false" customHeight="false" outlineLevel="0" collapsed="false">
      <c r="A19721" s="210" t="s">
        <v>38787</v>
      </c>
      <c r="B19721" s="211" t="n">
        <v>49.68</v>
      </c>
    </row>
    <row r="19722" customFormat="false" ht="12.75" hidden="false" customHeight="false" outlineLevel="0" collapsed="false">
      <c r="A19722" s="210" t="s">
        <v>38788</v>
      </c>
      <c r="B19722" s="211" t="n">
        <v>42.67</v>
      </c>
    </row>
    <row r="19723" customFormat="false" ht="12.75" hidden="false" customHeight="false" outlineLevel="0" collapsed="false">
      <c r="A19723" s="210" t="s">
        <v>38789</v>
      </c>
      <c r="B19723" s="211" t="n">
        <v>98.42</v>
      </c>
    </row>
    <row r="19724" customFormat="false" ht="12.75" hidden="false" customHeight="false" outlineLevel="0" collapsed="false">
      <c r="A19724" s="210" t="s">
        <v>38790</v>
      </c>
      <c r="B19724" s="211" t="n">
        <v>46.63</v>
      </c>
    </row>
    <row r="19725" customFormat="false" ht="12.75" hidden="false" customHeight="false" outlineLevel="0" collapsed="false">
      <c r="A19725" s="210" t="s">
        <v>38791</v>
      </c>
      <c r="B19725" s="211" t="n">
        <v>39.62</v>
      </c>
    </row>
    <row r="19726" customFormat="false" ht="12.75" hidden="false" customHeight="false" outlineLevel="0" collapsed="false">
      <c r="A19726" s="210" t="s">
        <v>38792</v>
      </c>
      <c r="B19726" s="211" t="n">
        <v>114.62</v>
      </c>
    </row>
    <row r="19727" customFormat="false" ht="12.75" hidden="false" customHeight="false" outlineLevel="0" collapsed="false">
      <c r="A19727" s="210" t="s">
        <v>38795</v>
      </c>
      <c r="B19727" s="211" t="n">
        <v>59.89</v>
      </c>
    </row>
    <row r="19728" customFormat="false" ht="12.75" hidden="false" customHeight="false" outlineLevel="0" collapsed="false">
      <c r="A19728" s="210" t="s">
        <v>38796</v>
      </c>
      <c r="B19728" s="211" t="n">
        <v>51.78</v>
      </c>
    </row>
    <row r="19729" customFormat="false" ht="12.75" hidden="false" customHeight="false" outlineLevel="0" collapsed="false">
      <c r="A19729" s="210" t="s">
        <v>38797</v>
      </c>
      <c r="B19729" s="211" t="n">
        <v>111.57</v>
      </c>
    </row>
    <row r="19730" customFormat="false" ht="12.75" hidden="false" customHeight="false" outlineLevel="0" collapsed="false">
      <c r="A19730" s="210" t="s">
        <v>38798</v>
      </c>
      <c r="B19730" s="211" t="n">
        <v>56.84</v>
      </c>
    </row>
    <row r="19731" customFormat="false" ht="12.75" hidden="false" customHeight="false" outlineLevel="0" collapsed="false">
      <c r="A19731" s="210" t="s">
        <v>38799</v>
      </c>
      <c r="B19731" s="211" t="n">
        <v>48.73</v>
      </c>
    </row>
    <row r="19732" customFormat="false" ht="12.75" hidden="false" customHeight="false" outlineLevel="0" collapsed="false">
      <c r="A19732" s="210" t="s">
        <v>38800</v>
      </c>
      <c r="B19732" s="211" t="n">
        <v>133.73</v>
      </c>
    </row>
    <row r="19733" customFormat="false" ht="12.75" hidden="false" customHeight="false" outlineLevel="0" collapsed="false">
      <c r="A19733" s="210" t="s">
        <v>38802</v>
      </c>
      <c r="B19733" s="211" t="n">
        <v>72.44</v>
      </c>
    </row>
    <row r="19734" customFormat="false" ht="12.75" hidden="false" customHeight="false" outlineLevel="0" collapsed="false">
      <c r="A19734" s="210" t="s">
        <v>38803</v>
      </c>
      <c r="B19734" s="211" t="n">
        <v>62.7</v>
      </c>
    </row>
    <row r="19735" customFormat="false" ht="12.75" hidden="false" customHeight="false" outlineLevel="0" collapsed="false">
      <c r="A19735" s="210" t="s">
        <v>38804</v>
      </c>
      <c r="B19735" s="211" t="n">
        <v>130.68</v>
      </c>
    </row>
    <row r="19736" customFormat="false" ht="12.75" hidden="false" customHeight="false" outlineLevel="0" collapsed="false">
      <c r="A19736" s="210" t="s">
        <v>38805</v>
      </c>
      <c r="B19736" s="211" t="n">
        <v>69.39</v>
      </c>
    </row>
    <row r="19737" customFormat="false" ht="12.75" hidden="false" customHeight="false" outlineLevel="0" collapsed="false">
      <c r="A19737" s="210" t="s">
        <v>38806</v>
      </c>
      <c r="B19737" s="211" t="n">
        <v>59.65</v>
      </c>
    </row>
    <row r="19738" customFormat="false" ht="12.75" hidden="false" customHeight="false" outlineLevel="0" collapsed="false">
      <c r="A19738" s="210" t="s">
        <v>38807</v>
      </c>
      <c r="B19738" s="211" t="n">
        <v>33.79</v>
      </c>
    </row>
    <row r="19739" customFormat="false" ht="12.75" hidden="false" customHeight="false" outlineLevel="0" collapsed="false">
      <c r="A19739" s="210" t="s">
        <v>38814</v>
      </c>
      <c r="B19739" s="211" t="n">
        <v>20.51</v>
      </c>
    </row>
    <row r="19740" customFormat="false" ht="12.75" hidden="false" customHeight="false" outlineLevel="0" collapsed="false">
      <c r="A19740" s="210" t="s">
        <v>38815</v>
      </c>
      <c r="B19740" s="211" t="n">
        <v>33.79</v>
      </c>
    </row>
    <row r="19741" customFormat="false" ht="12.75" hidden="false" customHeight="false" outlineLevel="0" collapsed="false">
      <c r="A19741" s="210" t="s">
        <v>38816</v>
      </c>
      <c r="B19741" s="211" t="n">
        <v>20.51</v>
      </c>
    </row>
    <row r="19742" customFormat="false" ht="12.75" hidden="false" customHeight="false" outlineLevel="0" collapsed="false">
      <c r="A19742" s="210" t="s">
        <v>38817</v>
      </c>
      <c r="B19742" s="211" t="n">
        <v>66.8</v>
      </c>
    </row>
    <row r="19743" customFormat="false" ht="12.75" hidden="false" customHeight="false" outlineLevel="0" collapsed="false">
      <c r="A19743" s="210" t="s">
        <v>38820</v>
      </c>
      <c r="B19743" s="211" t="n">
        <v>20.26</v>
      </c>
    </row>
    <row r="19744" customFormat="false" ht="12.75" hidden="false" customHeight="false" outlineLevel="0" collapsed="false">
      <c r="A19744" s="210" t="s">
        <v>38821</v>
      </c>
      <c r="B19744" s="211" t="n">
        <v>7.56</v>
      </c>
    </row>
    <row r="19745" customFormat="false" ht="12.75" hidden="false" customHeight="false" outlineLevel="0" collapsed="false">
      <c r="A19745" s="210" t="s">
        <v>38824</v>
      </c>
      <c r="B19745" s="211" t="n">
        <v>66.8</v>
      </c>
    </row>
    <row r="19746" customFormat="false" ht="12.75" hidden="false" customHeight="false" outlineLevel="0" collapsed="false">
      <c r="A19746" s="210" t="s">
        <v>38825</v>
      </c>
      <c r="B19746" s="211" t="n">
        <v>20.26</v>
      </c>
    </row>
    <row r="19747" customFormat="false" ht="12.75" hidden="false" customHeight="false" outlineLevel="0" collapsed="false">
      <c r="A19747" s="210" t="s">
        <v>38826</v>
      </c>
      <c r="B19747" s="211" t="n">
        <v>7.56</v>
      </c>
    </row>
    <row r="19748" customFormat="false" ht="12.75" hidden="false" customHeight="false" outlineLevel="0" collapsed="false">
      <c r="A19748" s="210" t="s">
        <v>38827</v>
      </c>
      <c r="B19748" s="211" t="n">
        <v>69.11</v>
      </c>
    </row>
    <row r="19749" customFormat="false" ht="12.75" hidden="false" customHeight="false" outlineLevel="0" collapsed="false">
      <c r="A19749" s="210" t="s">
        <v>38832</v>
      </c>
      <c r="B19749" s="211" t="n">
        <v>14.69</v>
      </c>
    </row>
    <row r="19750" customFormat="false" ht="12.75" hidden="false" customHeight="false" outlineLevel="0" collapsed="false">
      <c r="A19750" s="210" t="s">
        <v>38833</v>
      </c>
      <c r="B19750" s="211" t="n">
        <v>8.88</v>
      </c>
    </row>
    <row r="19751" customFormat="false" ht="12.75" hidden="false" customHeight="false" outlineLevel="0" collapsed="false">
      <c r="A19751" s="210" t="s">
        <v>38834</v>
      </c>
      <c r="B19751" s="211" t="n">
        <v>69.11</v>
      </c>
    </row>
    <row r="19752" customFormat="false" ht="12.75" hidden="false" customHeight="false" outlineLevel="0" collapsed="false">
      <c r="A19752" s="210" t="s">
        <v>38835</v>
      </c>
      <c r="B19752" s="211" t="n">
        <v>14.69</v>
      </c>
    </row>
    <row r="19753" customFormat="false" ht="12.75" hidden="false" customHeight="false" outlineLevel="0" collapsed="false">
      <c r="A19753" s="210" t="s">
        <v>38836</v>
      </c>
      <c r="B19753" s="211" t="n">
        <v>8.88</v>
      </c>
    </row>
    <row r="19754" customFormat="false" ht="12.75" hidden="false" customHeight="false" outlineLevel="0" collapsed="false">
      <c r="A19754" s="210" t="s">
        <v>38837</v>
      </c>
      <c r="B19754" s="211" t="n">
        <v>103.15</v>
      </c>
    </row>
    <row r="19755" customFormat="false" ht="12.75" hidden="false" customHeight="false" outlineLevel="0" collapsed="false">
      <c r="A19755" s="210" t="s">
        <v>38841</v>
      </c>
      <c r="B19755" s="211" t="n">
        <v>25.02</v>
      </c>
    </row>
    <row r="19756" customFormat="false" ht="12.75" hidden="false" customHeight="false" outlineLevel="0" collapsed="false">
      <c r="A19756" s="210" t="s">
        <v>38842</v>
      </c>
      <c r="B19756" s="211" t="n">
        <v>15.81</v>
      </c>
    </row>
    <row r="19757" customFormat="false" ht="12.75" hidden="false" customHeight="false" outlineLevel="0" collapsed="false">
      <c r="A19757" s="210" t="s">
        <v>38843</v>
      </c>
      <c r="B19757" s="211" t="n">
        <v>103.15</v>
      </c>
    </row>
    <row r="19758" customFormat="false" ht="12.75" hidden="false" customHeight="false" outlineLevel="0" collapsed="false">
      <c r="A19758" s="210" t="s">
        <v>38844</v>
      </c>
      <c r="B19758" s="211" t="n">
        <v>25.02</v>
      </c>
    </row>
    <row r="19759" customFormat="false" ht="12.75" hidden="false" customHeight="false" outlineLevel="0" collapsed="false">
      <c r="A19759" s="210" t="s">
        <v>38845</v>
      </c>
      <c r="B19759" s="211" t="n">
        <v>15.81</v>
      </c>
    </row>
    <row r="19760" customFormat="false" ht="12.75" hidden="false" customHeight="false" outlineLevel="0" collapsed="false">
      <c r="A19760" s="210" t="s">
        <v>38846</v>
      </c>
      <c r="B19760" s="211" t="n">
        <v>6199.82</v>
      </c>
    </row>
    <row r="19761" customFormat="false" ht="12.75" hidden="false" customHeight="false" outlineLevel="0" collapsed="false">
      <c r="A19761" s="210" t="s">
        <v>38850</v>
      </c>
      <c r="B19761" s="211" t="n">
        <v>6199.82</v>
      </c>
    </row>
    <row r="19762" customFormat="false" ht="12.75" hidden="false" customHeight="false" outlineLevel="0" collapsed="false">
      <c r="A19762" s="210" t="s">
        <v>38851</v>
      </c>
      <c r="B19762" s="211" t="n">
        <v>2100.01</v>
      </c>
    </row>
    <row r="19763" customFormat="false" ht="12.75" hidden="false" customHeight="false" outlineLevel="0" collapsed="false">
      <c r="A19763" s="210" t="s">
        <v>38855</v>
      </c>
      <c r="B19763" s="211" t="n">
        <v>2100.01</v>
      </c>
    </row>
    <row r="19764" customFormat="false" ht="12.75" hidden="false" customHeight="false" outlineLevel="0" collapsed="false">
      <c r="A19764" s="210" t="s">
        <v>38856</v>
      </c>
      <c r="B19764" s="211" t="n">
        <v>10223.18</v>
      </c>
    </row>
    <row r="19765" customFormat="false" ht="12.75" hidden="false" customHeight="false" outlineLevel="0" collapsed="false">
      <c r="A19765" s="210" t="s">
        <v>38859</v>
      </c>
      <c r="B19765" s="211" t="n">
        <v>9686.38</v>
      </c>
    </row>
    <row r="19766" customFormat="false" ht="12.75" hidden="false" customHeight="false" outlineLevel="0" collapsed="false">
      <c r="A19766" s="210" t="s">
        <v>38860</v>
      </c>
      <c r="B19766" s="211" t="n">
        <v>4655.6</v>
      </c>
    </row>
    <row r="19767" customFormat="false" ht="12.75" hidden="false" customHeight="false" outlineLevel="0" collapsed="false">
      <c r="A19767" s="210" t="s">
        <v>38862</v>
      </c>
      <c r="B19767" s="211" t="n">
        <v>4655.6</v>
      </c>
    </row>
    <row r="19768" customFormat="false" ht="12.75" hidden="false" customHeight="false" outlineLevel="0" collapsed="false">
      <c r="A19768" s="210" t="s">
        <v>38863</v>
      </c>
      <c r="B19768" s="211" t="n">
        <v>1637.02</v>
      </c>
    </row>
    <row r="19769" customFormat="false" ht="12.75" hidden="false" customHeight="false" outlineLevel="0" collapsed="false">
      <c r="A19769" s="210" t="s">
        <v>38865</v>
      </c>
      <c r="B19769" s="211" t="n">
        <v>1637.02</v>
      </c>
    </row>
    <row r="19770" customFormat="false" ht="12.75" hidden="false" customHeight="false" outlineLevel="0" collapsed="false">
      <c r="A19770" s="210" t="s">
        <v>38866</v>
      </c>
      <c r="B19770" s="211" t="n">
        <v>8678.96</v>
      </c>
    </row>
    <row r="19771" customFormat="false" ht="12.75" hidden="false" customHeight="false" outlineLevel="0" collapsed="false">
      <c r="A19771" s="210" t="s">
        <v>38868</v>
      </c>
      <c r="B19771" s="211" t="n">
        <v>8142.16</v>
      </c>
    </row>
    <row r="19772" customFormat="false" ht="12.75" hidden="false" customHeight="false" outlineLevel="0" collapsed="false">
      <c r="A19772" s="210" t="s">
        <v>38869</v>
      </c>
      <c r="B19772" s="211" t="n">
        <v>8254.57</v>
      </c>
    </row>
    <row r="19773" customFormat="false" ht="12.75" hidden="false" customHeight="false" outlineLevel="0" collapsed="false">
      <c r="A19773" s="210" t="s">
        <v>38871</v>
      </c>
      <c r="B19773" s="211" t="n">
        <v>8254.57</v>
      </c>
    </row>
    <row r="19774" customFormat="false" ht="12.75" hidden="false" customHeight="false" outlineLevel="0" collapsed="false">
      <c r="A19774" s="210" t="s">
        <v>38872</v>
      </c>
      <c r="B19774" s="211" t="n">
        <v>5705.17</v>
      </c>
    </row>
    <row r="19775" customFormat="false" ht="12.75" hidden="false" customHeight="false" outlineLevel="0" collapsed="false">
      <c r="A19775" s="210" t="s">
        <v>38874</v>
      </c>
      <c r="B19775" s="211" t="n">
        <v>5705.17</v>
      </c>
    </row>
    <row r="19776" customFormat="false" ht="12.75" hidden="false" customHeight="false" outlineLevel="0" collapsed="false">
      <c r="A19776" s="210" t="s">
        <v>38875</v>
      </c>
      <c r="B19776" s="211" t="n">
        <v>12277.9</v>
      </c>
    </row>
    <row r="19777" customFormat="false" ht="12.75" hidden="false" customHeight="false" outlineLevel="0" collapsed="false">
      <c r="A19777" s="210" t="s">
        <v>38877</v>
      </c>
      <c r="B19777" s="211" t="n">
        <v>11741.1</v>
      </c>
    </row>
    <row r="19778" customFormat="false" ht="12.75" hidden="false" customHeight="false" outlineLevel="0" collapsed="false">
      <c r="A19778" s="210" t="s">
        <v>38878</v>
      </c>
      <c r="B19778" s="211" t="n">
        <v>6294.51</v>
      </c>
    </row>
    <row r="19779" customFormat="false" ht="12.75" hidden="false" customHeight="false" outlineLevel="0" collapsed="false">
      <c r="A19779" s="210" t="s">
        <v>38880</v>
      </c>
      <c r="B19779" s="211" t="n">
        <v>6294.51</v>
      </c>
    </row>
    <row r="19780" customFormat="false" ht="12.75" hidden="false" customHeight="false" outlineLevel="0" collapsed="false">
      <c r="A19780" s="210" t="s">
        <v>38881</v>
      </c>
      <c r="B19780" s="211" t="n">
        <v>2453.75</v>
      </c>
    </row>
    <row r="19781" customFormat="false" ht="12.75" hidden="false" customHeight="false" outlineLevel="0" collapsed="false">
      <c r="A19781" s="210" t="s">
        <v>38883</v>
      </c>
      <c r="B19781" s="211" t="n">
        <v>2453.75</v>
      </c>
    </row>
    <row r="19782" customFormat="false" ht="12.75" hidden="false" customHeight="false" outlineLevel="0" collapsed="false">
      <c r="A19782" s="210" t="s">
        <v>38884</v>
      </c>
      <c r="B19782" s="211" t="n">
        <v>10567.53</v>
      </c>
    </row>
    <row r="19783" customFormat="false" ht="12.75" hidden="false" customHeight="false" outlineLevel="0" collapsed="false">
      <c r="A19783" s="210" t="s">
        <v>38885</v>
      </c>
      <c r="B19783" s="211" t="n">
        <v>10030.73</v>
      </c>
    </row>
    <row r="19784" customFormat="false" ht="12.75" hidden="false" customHeight="false" outlineLevel="0" collapsed="false">
      <c r="A19784" s="210" t="s">
        <v>38886</v>
      </c>
      <c r="B19784" s="211" t="n">
        <v>9953.17</v>
      </c>
    </row>
    <row r="19785" customFormat="false" ht="12.75" hidden="false" customHeight="false" outlineLevel="0" collapsed="false">
      <c r="A19785" s="210" t="s">
        <v>38890</v>
      </c>
      <c r="B19785" s="211" t="n">
        <v>9953.17</v>
      </c>
    </row>
    <row r="19786" customFormat="false" ht="12.75" hidden="false" customHeight="false" outlineLevel="0" collapsed="false">
      <c r="A19786" s="210" t="s">
        <v>38891</v>
      </c>
      <c r="B19786" s="211" t="n">
        <v>4466.37</v>
      </c>
    </row>
    <row r="19787" customFormat="false" ht="12.75" hidden="false" customHeight="false" outlineLevel="0" collapsed="false">
      <c r="A19787" s="210" t="s">
        <v>38894</v>
      </c>
      <c r="B19787" s="211" t="n">
        <v>4466.37</v>
      </c>
    </row>
    <row r="19788" customFormat="false" ht="12.75" hidden="false" customHeight="false" outlineLevel="0" collapsed="false">
      <c r="A19788" s="210" t="s">
        <v>38895</v>
      </c>
      <c r="B19788" s="211" t="n">
        <v>14493.23</v>
      </c>
    </row>
    <row r="19789" customFormat="false" ht="12.75" hidden="false" customHeight="false" outlineLevel="0" collapsed="false">
      <c r="A19789" s="210" t="s">
        <v>38897</v>
      </c>
      <c r="B19789" s="211" t="n">
        <v>13956.43</v>
      </c>
    </row>
    <row r="19790" customFormat="false" ht="12.75" hidden="false" customHeight="false" outlineLevel="0" collapsed="false">
      <c r="A19790" s="210" t="s">
        <v>38898</v>
      </c>
      <c r="B19790" s="211" t="n">
        <v>626.02</v>
      </c>
    </row>
    <row r="19791" customFormat="false" ht="12.75" hidden="false" customHeight="false" outlineLevel="0" collapsed="false">
      <c r="A19791" s="210" t="s">
        <v>38899</v>
      </c>
      <c r="B19791" s="211" t="n">
        <v>626.02</v>
      </c>
    </row>
    <row r="19792" customFormat="false" ht="12.75" hidden="false" customHeight="false" outlineLevel="0" collapsed="false">
      <c r="A19792" s="210" t="s">
        <v>38900</v>
      </c>
      <c r="B19792" s="211" t="n">
        <v>241.95</v>
      </c>
    </row>
    <row r="19793" customFormat="false" ht="12.75" hidden="false" customHeight="false" outlineLevel="0" collapsed="false">
      <c r="A19793" s="210" t="s">
        <v>38903</v>
      </c>
      <c r="B19793" s="211" t="n">
        <v>241.95</v>
      </c>
    </row>
    <row r="19794" customFormat="false" ht="12.75" hidden="false" customHeight="false" outlineLevel="0" collapsed="false">
      <c r="A19794" s="210" t="s">
        <v>38904</v>
      </c>
      <c r="B19794" s="211" t="n">
        <v>441.05</v>
      </c>
    </row>
    <row r="19795" customFormat="false" ht="12.75" hidden="false" customHeight="false" outlineLevel="0" collapsed="false">
      <c r="A19795" s="210" t="s">
        <v>38907</v>
      </c>
      <c r="B19795" s="211" t="n">
        <v>201.41</v>
      </c>
    </row>
    <row r="19796" customFormat="false" ht="12.75" hidden="false" customHeight="false" outlineLevel="0" collapsed="false">
      <c r="A19796" s="210" t="s">
        <v>38908</v>
      </c>
      <c r="B19796" s="211" t="n">
        <v>184.26</v>
      </c>
    </row>
    <row r="19797" customFormat="false" ht="12.75" hidden="false" customHeight="false" outlineLevel="0" collapsed="false">
      <c r="A19797" s="210" t="s">
        <v>38909</v>
      </c>
      <c r="B19797" s="211" t="n">
        <v>433.66</v>
      </c>
    </row>
    <row r="19798" customFormat="false" ht="12.75" hidden="false" customHeight="false" outlineLevel="0" collapsed="false">
      <c r="A19798" s="210" t="s">
        <v>38910</v>
      </c>
      <c r="B19798" s="211" t="n">
        <v>194.02</v>
      </c>
    </row>
    <row r="19799" customFormat="false" ht="12.75" hidden="false" customHeight="false" outlineLevel="0" collapsed="false">
      <c r="A19799" s="210" t="s">
        <v>38911</v>
      </c>
      <c r="B19799" s="211" t="n">
        <v>176.87</v>
      </c>
    </row>
    <row r="19800" customFormat="false" ht="12.75" hidden="false" customHeight="false" outlineLevel="0" collapsed="false">
      <c r="A19800" s="210" t="s">
        <v>38912</v>
      </c>
      <c r="B19800" s="211" t="n">
        <v>42.69</v>
      </c>
    </row>
    <row r="19801" customFormat="false" ht="12.75" hidden="false" customHeight="false" outlineLevel="0" collapsed="false">
      <c r="A19801" s="210" t="s">
        <v>38914</v>
      </c>
      <c r="B19801" s="211" t="n">
        <v>31.15</v>
      </c>
    </row>
    <row r="19802" customFormat="false" ht="12.75" hidden="false" customHeight="false" outlineLevel="0" collapsed="false">
      <c r="A19802" s="210" t="s">
        <v>38916</v>
      </c>
      <c r="B19802" s="211" t="n">
        <v>29.59</v>
      </c>
    </row>
    <row r="19803" customFormat="false" ht="12.75" hidden="false" customHeight="false" outlineLevel="0" collapsed="false">
      <c r="A19803" s="210" t="s">
        <v>38917</v>
      </c>
      <c r="B19803" s="211" t="n">
        <v>39.64</v>
      </c>
    </row>
    <row r="19804" customFormat="false" ht="12.75" hidden="false" customHeight="false" outlineLevel="0" collapsed="false">
      <c r="A19804" s="210" t="s">
        <v>38918</v>
      </c>
      <c r="B19804" s="211" t="n">
        <v>28.1</v>
      </c>
    </row>
    <row r="19805" customFormat="false" ht="12.75" hidden="false" customHeight="false" outlineLevel="0" collapsed="false">
      <c r="A19805" s="210" t="s">
        <v>38919</v>
      </c>
      <c r="B19805" s="211" t="n">
        <v>26.54</v>
      </c>
    </row>
    <row r="19806" customFormat="false" ht="12.75" hidden="false" customHeight="false" outlineLevel="0" collapsed="false">
      <c r="A19806" s="210" t="s">
        <v>38920</v>
      </c>
      <c r="B19806" s="211" t="n">
        <v>189.77</v>
      </c>
    </row>
    <row r="19807" customFormat="false" ht="12.75" hidden="false" customHeight="false" outlineLevel="0" collapsed="false">
      <c r="A19807" s="210" t="s">
        <v>38926</v>
      </c>
      <c r="B19807" s="211" t="n">
        <v>82.51</v>
      </c>
    </row>
    <row r="19808" customFormat="false" ht="12.75" hidden="false" customHeight="false" outlineLevel="0" collapsed="false">
      <c r="A19808" s="210" t="s">
        <v>38927</v>
      </c>
      <c r="B19808" s="211" t="n">
        <v>65.12</v>
      </c>
    </row>
    <row r="19809" customFormat="false" ht="12.75" hidden="false" customHeight="false" outlineLevel="0" collapsed="false">
      <c r="A19809" s="210" t="s">
        <v>38928</v>
      </c>
      <c r="B19809" s="211" t="n">
        <v>186.34</v>
      </c>
    </row>
    <row r="19810" customFormat="false" ht="12.75" hidden="false" customHeight="false" outlineLevel="0" collapsed="false">
      <c r="A19810" s="210" t="s">
        <v>38929</v>
      </c>
      <c r="B19810" s="211" t="n">
        <v>79.08</v>
      </c>
    </row>
    <row r="19811" customFormat="false" ht="12.75" hidden="false" customHeight="false" outlineLevel="0" collapsed="false">
      <c r="A19811" s="210" t="s">
        <v>38930</v>
      </c>
      <c r="B19811" s="211" t="n">
        <v>61.69</v>
      </c>
    </row>
    <row r="19812" customFormat="false" ht="12.75" hidden="false" customHeight="false" outlineLevel="0" collapsed="false">
      <c r="A19812" s="210" t="s">
        <v>38931</v>
      </c>
      <c r="B19812" s="211" t="n">
        <v>238.05</v>
      </c>
    </row>
    <row r="19813" customFormat="false" ht="12.75" hidden="false" customHeight="false" outlineLevel="0" collapsed="false">
      <c r="A19813" s="210" t="s">
        <v>38935</v>
      </c>
      <c r="B19813" s="211" t="n">
        <v>99.82</v>
      </c>
    </row>
    <row r="19814" customFormat="false" ht="12.75" hidden="false" customHeight="false" outlineLevel="0" collapsed="false">
      <c r="A19814" s="210" t="s">
        <v>38936</v>
      </c>
      <c r="B19814" s="211" t="n">
        <v>77.29</v>
      </c>
    </row>
    <row r="19815" customFormat="false" ht="12.75" hidden="false" customHeight="false" outlineLevel="0" collapsed="false">
      <c r="A19815" s="210" t="s">
        <v>38937</v>
      </c>
      <c r="B19815" s="211" t="n">
        <v>234.62</v>
      </c>
    </row>
    <row r="19816" customFormat="false" ht="12.75" hidden="false" customHeight="false" outlineLevel="0" collapsed="false">
      <c r="A19816" s="210" t="s">
        <v>38938</v>
      </c>
      <c r="B19816" s="211" t="n">
        <v>96.39</v>
      </c>
    </row>
    <row r="19817" customFormat="false" ht="12.75" hidden="false" customHeight="false" outlineLevel="0" collapsed="false">
      <c r="A19817" s="210" t="s">
        <v>38939</v>
      </c>
      <c r="B19817" s="211" t="n">
        <v>73.86</v>
      </c>
    </row>
    <row r="19818" customFormat="false" ht="12.75" hidden="false" customHeight="false" outlineLevel="0" collapsed="false">
      <c r="A19818" s="210" t="s">
        <v>38940</v>
      </c>
      <c r="B19818" s="211" t="n">
        <v>233.69</v>
      </c>
    </row>
    <row r="19819" customFormat="false" ht="12.75" hidden="false" customHeight="false" outlineLevel="0" collapsed="false">
      <c r="A19819" s="210" t="s">
        <v>38946</v>
      </c>
      <c r="B19819" s="211" t="n">
        <v>94.2</v>
      </c>
    </row>
    <row r="19820" customFormat="false" ht="12.75" hidden="false" customHeight="false" outlineLevel="0" collapsed="false">
      <c r="A19820" s="210" t="s">
        <v>38949</v>
      </c>
      <c r="B19820" s="211" t="n">
        <v>72.23</v>
      </c>
    </row>
    <row r="19821" customFormat="false" ht="12.75" hidden="false" customHeight="false" outlineLevel="0" collapsed="false">
      <c r="A19821" s="210" t="s">
        <v>38950</v>
      </c>
      <c r="B19821" s="211" t="n">
        <v>230.26</v>
      </c>
    </row>
    <row r="19822" customFormat="false" ht="12.75" hidden="false" customHeight="false" outlineLevel="0" collapsed="false">
      <c r="A19822" s="210" t="s">
        <v>38951</v>
      </c>
      <c r="B19822" s="211" t="n">
        <v>90.77</v>
      </c>
    </row>
    <row r="19823" customFormat="false" ht="12.75" hidden="false" customHeight="false" outlineLevel="0" collapsed="false">
      <c r="A19823" s="210" t="s">
        <v>38952</v>
      </c>
      <c r="B19823" s="211" t="n">
        <v>68.8</v>
      </c>
    </row>
    <row r="19824" customFormat="false" ht="12.75" hidden="false" customHeight="false" outlineLevel="0" collapsed="false">
      <c r="A19824" s="210" t="s">
        <v>38953</v>
      </c>
      <c r="B19824" s="211" t="n">
        <v>210.46</v>
      </c>
    </row>
    <row r="19825" customFormat="false" ht="12.75" hidden="false" customHeight="false" outlineLevel="0" collapsed="false">
      <c r="A19825" s="210" t="s">
        <v>38956</v>
      </c>
      <c r="B19825" s="211" t="n">
        <v>85.91</v>
      </c>
    </row>
    <row r="19826" customFormat="false" ht="12.75" hidden="false" customHeight="false" outlineLevel="0" collapsed="false">
      <c r="A19826" s="210" t="s">
        <v>38957</v>
      </c>
      <c r="B19826" s="211" t="n">
        <v>68.49</v>
      </c>
    </row>
    <row r="19827" customFormat="false" ht="12.75" hidden="false" customHeight="false" outlineLevel="0" collapsed="false">
      <c r="A19827" s="210" t="s">
        <v>38958</v>
      </c>
      <c r="B19827" s="211" t="n">
        <v>207.03</v>
      </c>
    </row>
    <row r="19828" customFormat="false" ht="12.75" hidden="false" customHeight="false" outlineLevel="0" collapsed="false">
      <c r="A19828" s="210" t="s">
        <v>38959</v>
      </c>
      <c r="B19828" s="211" t="n">
        <v>82.48</v>
      </c>
    </row>
    <row r="19829" customFormat="false" ht="12.75" hidden="false" customHeight="false" outlineLevel="0" collapsed="false">
      <c r="A19829" s="210" t="s">
        <v>38960</v>
      </c>
      <c r="B19829" s="211" t="n">
        <v>65.06</v>
      </c>
    </row>
    <row r="19830" customFormat="false" ht="12.75" hidden="false" customHeight="false" outlineLevel="0" collapsed="false">
      <c r="A19830" s="210" t="s">
        <v>38961</v>
      </c>
      <c r="B19830" s="211" t="n">
        <v>409.72</v>
      </c>
    </row>
    <row r="19831" customFormat="false" ht="12.75" hidden="false" customHeight="false" outlineLevel="0" collapsed="false">
      <c r="A19831" s="210" t="s">
        <v>38965</v>
      </c>
      <c r="B19831" s="211" t="n">
        <v>126.21</v>
      </c>
    </row>
    <row r="19832" customFormat="false" ht="12.75" hidden="false" customHeight="false" outlineLevel="0" collapsed="false">
      <c r="A19832" s="210" t="s">
        <v>38966</v>
      </c>
      <c r="B19832" s="211" t="n">
        <v>94.85</v>
      </c>
    </row>
    <row r="19833" customFormat="false" ht="12.75" hidden="false" customHeight="false" outlineLevel="0" collapsed="false">
      <c r="A19833" s="210" t="s">
        <v>38967</v>
      </c>
      <c r="B19833" s="211" t="n">
        <v>406.29</v>
      </c>
    </row>
    <row r="19834" customFormat="false" ht="12.75" hidden="false" customHeight="false" outlineLevel="0" collapsed="false">
      <c r="A19834" s="210" t="s">
        <v>38968</v>
      </c>
      <c r="B19834" s="211" t="n">
        <v>122.78</v>
      </c>
    </row>
    <row r="19835" customFormat="false" ht="12.75" hidden="false" customHeight="false" outlineLevel="0" collapsed="false">
      <c r="A19835" s="210" t="s">
        <v>38969</v>
      </c>
      <c r="B19835" s="211" t="n">
        <v>91.42</v>
      </c>
    </row>
    <row r="19836" customFormat="false" ht="12.75" hidden="false" customHeight="false" outlineLevel="0" collapsed="false">
      <c r="A19836" s="210" t="s">
        <v>38970</v>
      </c>
      <c r="B19836" s="211" t="n">
        <v>6.11</v>
      </c>
    </row>
    <row r="19837" customFormat="false" ht="12.75" hidden="false" customHeight="false" outlineLevel="0" collapsed="false">
      <c r="A19837" s="210" t="s">
        <v>38974</v>
      </c>
      <c r="B19837" s="211" t="n">
        <v>2.59</v>
      </c>
    </row>
    <row r="19838" customFormat="false" ht="12.75" hidden="false" customHeight="false" outlineLevel="0" collapsed="false">
      <c r="A19838" s="210" t="s">
        <v>38977</v>
      </c>
      <c r="B19838" s="211" t="n">
        <v>6.11</v>
      </c>
    </row>
    <row r="19839" customFormat="false" ht="12.75" hidden="false" customHeight="false" outlineLevel="0" collapsed="false">
      <c r="A19839" s="210" t="s">
        <v>38978</v>
      </c>
      <c r="B19839" s="211" t="n">
        <v>2.59</v>
      </c>
    </row>
    <row r="19840" customFormat="false" ht="12.75" hidden="false" customHeight="false" outlineLevel="0" collapsed="false">
      <c r="A19840" s="210" t="s">
        <v>38979</v>
      </c>
      <c r="B19840" s="211" t="n">
        <v>90.13</v>
      </c>
    </row>
    <row r="19841" customFormat="false" ht="12.75" hidden="false" customHeight="false" outlineLevel="0" collapsed="false">
      <c r="A19841" s="210" t="s">
        <v>38981</v>
      </c>
      <c r="B19841" s="211" t="n">
        <v>41.67</v>
      </c>
    </row>
    <row r="19842" customFormat="false" ht="12.75" hidden="false" customHeight="false" outlineLevel="0" collapsed="false">
      <c r="A19842" s="210" t="s">
        <v>38982</v>
      </c>
      <c r="B19842" s="211" t="n">
        <v>35.95</v>
      </c>
    </row>
    <row r="19843" customFormat="false" ht="12.75" hidden="false" customHeight="false" outlineLevel="0" collapsed="false">
      <c r="A19843" s="210" t="s">
        <v>38983</v>
      </c>
      <c r="B19843" s="211" t="n">
        <v>86.7</v>
      </c>
    </row>
    <row r="19844" customFormat="false" ht="12.75" hidden="false" customHeight="false" outlineLevel="0" collapsed="false">
      <c r="A19844" s="210" t="s">
        <v>38984</v>
      </c>
      <c r="B19844" s="211" t="n">
        <v>38.24</v>
      </c>
    </row>
    <row r="19845" customFormat="false" ht="12.75" hidden="false" customHeight="false" outlineLevel="0" collapsed="false">
      <c r="A19845" s="210" t="s">
        <v>38985</v>
      </c>
      <c r="B19845" s="211" t="n">
        <v>32.52</v>
      </c>
    </row>
    <row r="19846" customFormat="false" ht="12.75" hidden="false" customHeight="false" outlineLevel="0" collapsed="false">
      <c r="A19846" s="210" t="s">
        <v>38986</v>
      </c>
      <c r="B19846" s="211" t="n">
        <v>203.79</v>
      </c>
    </row>
    <row r="19847" customFormat="false" ht="12.75" hidden="false" customHeight="false" outlineLevel="0" collapsed="false">
      <c r="A19847" s="210" t="s">
        <v>38989</v>
      </c>
      <c r="B19847" s="211" t="n">
        <v>101.47</v>
      </c>
    </row>
    <row r="19848" customFormat="false" ht="12.75" hidden="false" customHeight="false" outlineLevel="0" collapsed="false">
      <c r="A19848" s="210" t="s">
        <v>38990</v>
      </c>
      <c r="B19848" s="211" t="n">
        <v>82.24</v>
      </c>
    </row>
    <row r="19849" customFormat="false" ht="12.75" hidden="false" customHeight="false" outlineLevel="0" collapsed="false">
      <c r="A19849" s="210" t="s">
        <v>38991</v>
      </c>
      <c r="B19849" s="211" t="n">
        <v>200.36</v>
      </c>
    </row>
    <row r="19850" customFormat="false" ht="12.75" hidden="false" customHeight="false" outlineLevel="0" collapsed="false">
      <c r="A19850" s="210" t="s">
        <v>38992</v>
      </c>
      <c r="B19850" s="211" t="n">
        <v>98.04</v>
      </c>
    </row>
    <row r="19851" customFormat="false" ht="12.75" hidden="false" customHeight="false" outlineLevel="0" collapsed="false">
      <c r="A19851" s="210" t="s">
        <v>38993</v>
      </c>
      <c r="B19851" s="211" t="n">
        <v>78.81</v>
      </c>
    </row>
    <row r="19852" customFormat="false" ht="12.75" hidden="false" customHeight="false" outlineLevel="0" collapsed="false">
      <c r="A19852" s="210" t="s">
        <v>38994</v>
      </c>
      <c r="B19852" s="211" t="n">
        <v>288.46</v>
      </c>
    </row>
    <row r="19853" customFormat="false" ht="12.75" hidden="false" customHeight="false" outlineLevel="0" collapsed="false">
      <c r="A19853" s="210" t="s">
        <v>38997</v>
      </c>
      <c r="B19853" s="211" t="n">
        <v>129.28</v>
      </c>
    </row>
    <row r="19854" customFormat="false" ht="12.75" hidden="false" customHeight="false" outlineLevel="0" collapsed="false">
      <c r="A19854" s="210" t="s">
        <v>38998</v>
      </c>
      <c r="B19854" s="211" t="n">
        <v>101.12</v>
      </c>
    </row>
    <row r="19855" customFormat="false" ht="12.75" hidden="false" customHeight="false" outlineLevel="0" collapsed="false">
      <c r="A19855" s="210" t="s">
        <v>38999</v>
      </c>
      <c r="B19855" s="211" t="n">
        <v>285.03</v>
      </c>
    </row>
    <row r="19856" customFormat="false" ht="12.75" hidden="false" customHeight="false" outlineLevel="0" collapsed="false">
      <c r="A19856" s="210" t="s">
        <v>39000</v>
      </c>
      <c r="B19856" s="211" t="n">
        <v>125.85</v>
      </c>
    </row>
    <row r="19857" customFormat="false" ht="12.75" hidden="false" customHeight="false" outlineLevel="0" collapsed="false">
      <c r="A19857" s="210" t="s">
        <v>39001</v>
      </c>
      <c r="B19857" s="211" t="n">
        <v>97.69</v>
      </c>
    </row>
    <row r="19858" customFormat="false" ht="12.75" hidden="false" customHeight="false" outlineLevel="0" collapsed="false">
      <c r="A19858" s="210" t="s">
        <v>39002</v>
      </c>
      <c r="B19858" s="211" t="n">
        <v>354.69</v>
      </c>
    </row>
    <row r="19859" customFormat="false" ht="12.75" hidden="false" customHeight="false" outlineLevel="0" collapsed="false">
      <c r="A19859" s="210" t="s">
        <v>39005</v>
      </c>
      <c r="B19859" s="211" t="n">
        <v>145.59</v>
      </c>
    </row>
    <row r="19860" customFormat="false" ht="12.75" hidden="false" customHeight="false" outlineLevel="0" collapsed="false">
      <c r="A19860" s="210" t="s">
        <v>39006</v>
      </c>
      <c r="B19860" s="211" t="n">
        <v>110.57</v>
      </c>
    </row>
    <row r="19861" customFormat="false" ht="12.75" hidden="false" customHeight="false" outlineLevel="0" collapsed="false">
      <c r="A19861" s="210" t="s">
        <v>39007</v>
      </c>
      <c r="B19861" s="211" t="n">
        <v>351.26</v>
      </c>
    </row>
    <row r="19862" customFormat="false" ht="12.75" hidden="false" customHeight="false" outlineLevel="0" collapsed="false">
      <c r="A19862" s="210" t="s">
        <v>39008</v>
      </c>
      <c r="B19862" s="211" t="n">
        <v>142.16</v>
      </c>
    </row>
    <row r="19863" customFormat="false" ht="12.75" hidden="false" customHeight="false" outlineLevel="0" collapsed="false">
      <c r="A19863" s="210" t="s">
        <v>39009</v>
      </c>
      <c r="B19863" s="211" t="n">
        <v>107.14</v>
      </c>
    </row>
    <row r="19864" customFormat="false" ht="12.75" hidden="false" customHeight="false" outlineLevel="0" collapsed="false">
      <c r="A19864" s="210" t="s">
        <v>39010</v>
      </c>
      <c r="B19864" s="211" t="n">
        <v>683.71</v>
      </c>
    </row>
    <row r="19865" customFormat="false" ht="12.75" hidden="false" customHeight="false" outlineLevel="0" collapsed="false">
      <c r="A19865" s="210" t="s">
        <v>39013</v>
      </c>
      <c r="B19865" s="211" t="n">
        <v>298.28</v>
      </c>
    </row>
    <row r="19866" customFormat="false" ht="12.75" hidden="false" customHeight="false" outlineLevel="0" collapsed="false">
      <c r="A19866" s="210" t="s">
        <v>39014</v>
      </c>
      <c r="B19866" s="211" t="n">
        <v>227.44</v>
      </c>
    </row>
    <row r="19867" customFormat="false" ht="12.75" hidden="false" customHeight="false" outlineLevel="0" collapsed="false">
      <c r="A19867" s="210" t="s">
        <v>39015</v>
      </c>
      <c r="B19867" s="211" t="n">
        <v>680.28</v>
      </c>
    </row>
    <row r="19868" customFormat="false" ht="12.75" hidden="false" customHeight="false" outlineLevel="0" collapsed="false">
      <c r="A19868" s="210" t="s">
        <v>39016</v>
      </c>
      <c r="B19868" s="211" t="n">
        <v>294.85</v>
      </c>
    </row>
    <row r="19869" customFormat="false" ht="12.75" hidden="false" customHeight="false" outlineLevel="0" collapsed="false">
      <c r="A19869" s="210" t="s">
        <v>39017</v>
      </c>
      <c r="B19869" s="211" t="n">
        <v>224.01</v>
      </c>
    </row>
    <row r="19870" customFormat="false" ht="12.75" hidden="false" customHeight="false" outlineLevel="0" collapsed="false">
      <c r="A19870" s="210" t="s">
        <v>39018</v>
      </c>
      <c r="B19870" s="211" t="n">
        <v>740.11</v>
      </c>
    </row>
    <row r="19871" customFormat="false" ht="12.75" hidden="false" customHeight="false" outlineLevel="0" collapsed="false">
      <c r="A19871" s="210" t="s">
        <v>39021</v>
      </c>
      <c r="B19871" s="211" t="n">
        <v>321.29</v>
      </c>
    </row>
    <row r="19872" customFormat="false" ht="12.75" hidden="false" customHeight="false" outlineLevel="0" collapsed="false">
      <c r="A19872" s="210" t="s">
        <v>39022</v>
      </c>
      <c r="B19872" s="211" t="n">
        <v>244.38</v>
      </c>
    </row>
    <row r="19873" customFormat="false" ht="12.75" hidden="false" customHeight="false" outlineLevel="0" collapsed="false">
      <c r="A19873" s="210" t="s">
        <v>39023</v>
      </c>
      <c r="B19873" s="211" t="n">
        <v>736.68</v>
      </c>
    </row>
    <row r="19874" customFormat="false" ht="12.75" hidden="false" customHeight="false" outlineLevel="0" collapsed="false">
      <c r="A19874" s="210" t="s">
        <v>39024</v>
      </c>
      <c r="B19874" s="211" t="n">
        <v>317.86</v>
      </c>
    </row>
    <row r="19875" customFormat="false" ht="12.75" hidden="false" customHeight="false" outlineLevel="0" collapsed="false">
      <c r="A19875" s="210" t="s">
        <v>39025</v>
      </c>
      <c r="B19875" s="211" t="n">
        <v>240.95</v>
      </c>
    </row>
    <row r="19876" customFormat="false" ht="12.75" hidden="false" customHeight="false" outlineLevel="0" collapsed="false">
      <c r="A19876" s="210" t="s">
        <v>39026</v>
      </c>
      <c r="B19876" s="211" t="n">
        <v>821.5</v>
      </c>
    </row>
    <row r="19877" customFormat="false" ht="12.75" hidden="false" customHeight="false" outlineLevel="0" collapsed="false">
      <c r="A19877" s="210" t="s">
        <v>39029</v>
      </c>
      <c r="B19877" s="211" t="n">
        <v>364.48</v>
      </c>
    </row>
    <row r="19878" customFormat="false" ht="12.75" hidden="false" customHeight="false" outlineLevel="0" collapsed="false">
      <c r="A19878" s="210" t="s">
        <v>39030</v>
      </c>
      <c r="B19878" s="211" t="n">
        <v>278.57</v>
      </c>
    </row>
    <row r="19879" customFormat="false" ht="12.75" hidden="false" customHeight="false" outlineLevel="0" collapsed="false">
      <c r="A19879" s="210" t="s">
        <v>39031</v>
      </c>
      <c r="B19879" s="211" t="n">
        <v>818.07</v>
      </c>
    </row>
    <row r="19880" customFormat="false" ht="12.75" hidden="false" customHeight="false" outlineLevel="0" collapsed="false">
      <c r="A19880" s="210" t="s">
        <v>39032</v>
      </c>
      <c r="B19880" s="211" t="n">
        <v>361.05</v>
      </c>
    </row>
    <row r="19881" customFormat="false" ht="12.75" hidden="false" customHeight="false" outlineLevel="0" collapsed="false">
      <c r="A19881" s="210" t="s">
        <v>39033</v>
      </c>
      <c r="B19881" s="211" t="n">
        <v>275.14</v>
      </c>
    </row>
    <row r="19882" customFormat="false" ht="12.75" hidden="false" customHeight="false" outlineLevel="0" collapsed="false">
      <c r="A19882" s="210" t="s">
        <v>39034</v>
      </c>
      <c r="B19882" s="211" t="n">
        <v>136.62</v>
      </c>
    </row>
    <row r="19883" customFormat="false" ht="12.75" hidden="false" customHeight="false" outlineLevel="0" collapsed="false">
      <c r="A19883" s="210" t="s">
        <v>39038</v>
      </c>
      <c r="B19883" s="211" t="n">
        <v>55.73</v>
      </c>
    </row>
    <row r="19884" customFormat="false" ht="12.75" hidden="false" customHeight="false" outlineLevel="0" collapsed="false">
      <c r="A19884" s="210" t="s">
        <v>39039</v>
      </c>
      <c r="B19884" s="211" t="n">
        <v>44.74</v>
      </c>
    </row>
    <row r="19885" customFormat="false" ht="12.75" hidden="false" customHeight="false" outlineLevel="0" collapsed="false">
      <c r="A19885" s="210" t="s">
        <v>39042</v>
      </c>
      <c r="B19885" s="211" t="n">
        <v>133.19</v>
      </c>
    </row>
    <row r="19886" customFormat="false" ht="12.75" hidden="false" customHeight="false" outlineLevel="0" collapsed="false">
      <c r="A19886" s="210" t="s">
        <v>39043</v>
      </c>
      <c r="B19886" s="211" t="n">
        <v>52.3</v>
      </c>
    </row>
    <row r="19887" customFormat="false" ht="12.75" hidden="false" customHeight="false" outlineLevel="0" collapsed="false">
      <c r="A19887" s="210" t="s">
        <v>39044</v>
      </c>
      <c r="B19887" s="211" t="n">
        <v>41.31</v>
      </c>
    </row>
    <row r="19888" customFormat="false" ht="12.75" hidden="false" customHeight="false" outlineLevel="0" collapsed="false">
      <c r="A19888" s="210" t="s">
        <v>39045</v>
      </c>
      <c r="B19888" s="211" t="n">
        <v>163.06</v>
      </c>
    </row>
    <row r="19889" customFormat="false" ht="12.75" hidden="false" customHeight="false" outlineLevel="0" collapsed="false">
      <c r="A19889" s="210" t="s">
        <v>39049</v>
      </c>
      <c r="B19889" s="211" t="n">
        <v>66.48</v>
      </c>
    </row>
    <row r="19890" customFormat="false" ht="12.75" hidden="false" customHeight="false" outlineLevel="0" collapsed="false">
      <c r="A19890" s="210" t="s">
        <v>39050</v>
      </c>
      <c r="B19890" s="211" t="n">
        <v>53.93</v>
      </c>
    </row>
    <row r="19891" customFormat="false" ht="12.75" hidden="false" customHeight="false" outlineLevel="0" collapsed="false">
      <c r="A19891" s="210" t="s">
        <v>39051</v>
      </c>
      <c r="B19891" s="211" t="n">
        <v>159.63</v>
      </c>
    </row>
    <row r="19892" customFormat="false" ht="12.75" hidden="false" customHeight="false" outlineLevel="0" collapsed="false">
      <c r="A19892" s="210" t="s">
        <v>39052</v>
      </c>
      <c r="B19892" s="211" t="n">
        <v>63.05</v>
      </c>
    </row>
    <row r="19893" customFormat="false" ht="12.75" hidden="false" customHeight="false" outlineLevel="0" collapsed="false">
      <c r="A19893" s="210" t="s">
        <v>39053</v>
      </c>
      <c r="B19893" s="211" t="n">
        <v>50.5</v>
      </c>
    </row>
    <row r="19894" customFormat="false" ht="12.75" hidden="false" customHeight="false" outlineLevel="0" collapsed="false">
      <c r="A19894" s="210" t="s">
        <v>39054</v>
      </c>
      <c r="B19894" s="211" t="n">
        <v>298.82</v>
      </c>
    </row>
    <row r="19895" customFormat="false" ht="12.75" hidden="false" customHeight="false" outlineLevel="0" collapsed="false">
      <c r="A19895" s="210" t="s">
        <v>39058</v>
      </c>
      <c r="B19895" s="211" t="n">
        <v>106.49</v>
      </c>
    </row>
    <row r="19896" customFormat="false" ht="12.75" hidden="false" customHeight="false" outlineLevel="0" collapsed="false">
      <c r="A19896" s="210" t="s">
        <v>39059</v>
      </c>
      <c r="B19896" s="211" t="n">
        <v>83.36</v>
      </c>
    </row>
    <row r="19897" customFormat="false" ht="12.75" hidden="false" customHeight="false" outlineLevel="0" collapsed="false">
      <c r="A19897" s="210" t="s">
        <v>39060</v>
      </c>
      <c r="B19897" s="211" t="n">
        <v>295.39</v>
      </c>
    </row>
    <row r="19898" customFormat="false" ht="12.75" hidden="false" customHeight="false" outlineLevel="0" collapsed="false">
      <c r="A19898" s="210" t="s">
        <v>39061</v>
      </c>
      <c r="B19898" s="211" t="n">
        <v>103.06</v>
      </c>
    </row>
    <row r="19899" customFormat="false" ht="12.75" hidden="false" customHeight="false" outlineLevel="0" collapsed="false">
      <c r="A19899" s="210" t="s">
        <v>39062</v>
      </c>
      <c r="B19899" s="211" t="n">
        <v>79.93</v>
      </c>
    </row>
    <row r="19900" customFormat="false" ht="12.75" hidden="false" customHeight="false" outlineLevel="0" collapsed="false">
      <c r="A19900" s="210" t="s">
        <v>39063</v>
      </c>
      <c r="B19900" s="211" t="n">
        <v>89.68</v>
      </c>
    </row>
    <row r="19901" customFormat="false" ht="12.75" hidden="false" customHeight="false" outlineLevel="0" collapsed="false">
      <c r="A19901" s="210" t="s">
        <v>39067</v>
      </c>
      <c r="B19901" s="211" t="n">
        <v>47.2</v>
      </c>
    </row>
    <row r="19902" customFormat="false" ht="12.75" hidden="false" customHeight="false" outlineLevel="0" collapsed="false">
      <c r="A19902" s="210" t="s">
        <v>39068</v>
      </c>
      <c r="B19902" s="211" t="n">
        <v>37.44</v>
      </c>
    </row>
    <row r="19903" customFormat="false" ht="12.75" hidden="false" customHeight="false" outlineLevel="0" collapsed="false">
      <c r="A19903" s="210" t="s">
        <v>39069</v>
      </c>
      <c r="B19903" s="211" t="n">
        <v>86.25</v>
      </c>
    </row>
    <row r="19904" customFormat="false" ht="12.75" hidden="false" customHeight="false" outlineLevel="0" collapsed="false">
      <c r="A19904" s="210" t="s">
        <v>39070</v>
      </c>
      <c r="B19904" s="211" t="n">
        <v>43.77</v>
      </c>
    </row>
    <row r="19905" customFormat="false" ht="12.75" hidden="false" customHeight="false" outlineLevel="0" collapsed="false">
      <c r="A19905" s="210" t="s">
        <v>39071</v>
      </c>
      <c r="B19905" s="211" t="n">
        <v>34.01</v>
      </c>
    </row>
    <row r="19906" customFormat="false" ht="12.75" hidden="false" customHeight="false" outlineLevel="0" collapsed="false">
      <c r="A19906" s="210" t="s">
        <v>39072</v>
      </c>
      <c r="B19906" s="211" t="n">
        <v>14.44</v>
      </c>
    </row>
    <row r="19907" customFormat="false" ht="12.75" hidden="false" customHeight="false" outlineLevel="0" collapsed="false">
      <c r="A19907" s="210" t="s">
        <v>39077</v>
      </c>
      <c r="B19907" s="211" t="n">
        <v>9.63</v>
      </c>
    </row>
    <row r="19908" customFormat="false" ht="12.75" hidden="false" customHeight="false" outlineLevel="0" collapsed="false">
      <c r="A19908" s="210" t="s">
        <v>39078</v>
      </c>
      <c r="B19908" s="211" t="n">
        <v>14.44</v>
      </c>
    </row>
    <row r="19909" customFormat="false" ht="12.75" hidden="false" customHeight="false" outlineLevel="0" collapsed="false">
      <c r="A19909" s="210" t="s">
        <v>39079</v>
      </c>
      <c r="B19909" s="211" t="n">
        <v>9.63</v>
      </c>
    </row>
    <row r="19910" customFormat="false" ht="12.75" hidden="false" customHeight="false" outlineLevel="0" collapsed="false">
      <c r="A19910" s="210" t="s">
        <v>39080</v>
      </c>
      <c r="B19910" s="211" t="n">
        <v>45.35</v>
      </c>
    </row>
    <row r="19911" customFormat="false" ht="12.75" hidden="false" customHeight="false" outlineLevel="0" collapsed="false">
      <c r="A19911" s="210" t="s">
        <v>39085</v>
      </c>
      <c r="B19911" s="211" t="n">
        <v>30.23</v>
      </c>
    </row>
    <row r="19912" customFormat="false" ht="12.75" hidden="false" customHeight="false" outlineLevel="0" collapsed="false">
      <c r="A19912" s="210" t="s">
        <v>39086</v>
      </c>
      <c r="B19912" s="211" t="n">
        <v>45.35</v>
      </c>
    </row>
    <row r="19913" customFormat="false" ht="12.75" hidden="false" customHeight="false" outlineLevel="0" collapsed="false">
      <c r="A19913" s="210" t="s">
        <v>39087</v>
      </c>
      <c r="B19913" s="211" t="n">
        <v>30.23</v>
      </c>
    </row>
    <row r="19914" customFormat="false" ht="12.75" hidden="false" customHeight="false" outlineLevel="0" collapsed="false">
      <c r="A19914" s="210" t="s">
        <v>39088</v>
      </c>
      <c r="B19914" s="211" t="n">
        <v>1.15</v>
      </c>
    </row>
    <row r="19915" customFormat="false" ht="12.75" hidden="false" customHeight="false" outlineLevel="0" collapsed="false">
      <c r="A19915" s="210" t="s">
        <v>39092</v>
      </c>
      <c r="B19915" s="211" t="n">
        <v>0.77</v>
      </c>
    </row>
    <row r="19916" customFormat="false" ht="12.75" hidden="false" customHeight="false" outlineLevel="0" collapsed="false">
      <c r="A19916" s="210" t="s">
        <v>39093</v>
      </c>
      <c r="B19916" s="211" t="n">
        <v>1.15</v>
      </c>
    </row>
    <row r="19917" customFormat="false" ht="12.75" hidden="false" customHeight="false" outlineLevel="0" collapsed="false">
      <c r="A19917" s="210" t="s">
        <v>39094</v>
      </c>
      <c r="B19917" s="211" t="n">
        <v>0.77</v>
      </c>
    </row>
    <row r="19918" customFormat="false" ht="12.75" hidden="false" customHeight="false" outlineLevel="0" collapsed="false">
      <c r="A19918" s="210" t="s">
        <v>39095</v>
      </c>
      <c r="B19918" s="211" t="n">
        <v>5.48</v>
      </c>
    </row>
    <row r="19919" customFormat="false" ht="12.75" hidden="false" customHeight="false" outlineLevel="0" collapsed="false">
      <c r="A19919" s="210" t="s">
        <v>39100</v>
      </c>
      <c r="B19919" s="211" t="n">
        <v>3.65</v>
      </c>
    </row>
    <row r="19920" customFormat="false" ht="12.75" hidden="false" customHeight="false" outlineLevel="0" collapsed="false">
      <c r="A19920" s="210" t="s">
        <v>39101</v>
      </c>
      <c r="B19920" s="211" t="n">
        <v>5.48</v>
      </c>
    </row>
    <row r="19921" customFormat="false" ht="12.75" hidden="false" customHeight="false" outlineLevel="0" collapsed="false">
      <c r="A19921" s="210" t="s">
        <v>39102</v>
      </c>
      <c r="B19921" s="211" t="n">
        <v>3.65</v>
      </c>
    </row>
    <row r="19922" customFormat="false" ht="12.75" hidden="false" customHeight="false" outlineLevel="0" collapsed="false">
      <c r="A19922" s="210" t="s">
        <v>39103</v>
      </c>
      <c r="B19922" s="211" t="n">
        <v>1.97</v>
      </c>
    </row>
    <row r="19923" customFormat="false" ht="12.75" hidden="false" customHeight="false" outlineLevel="0" collapsed="false">
      <c r="A19923" s="210" t="s">
        <v>39109</v>
      </c>
      <c r="B19923" s="211" t="n">
        <v>1.4</v>
      </c>
    </row>
    <row r="19924" customFormat="false" ht="12.75" hidden="false" customHeight="false" outlineLevel="0" collapsed="false">
      <c r="A19924" s="210" t="s">
        <v>39110</v>
      </c>
      <c r="B19924" s="211" t="n">
        <v>1.97</v>
      </c>
    </row>
    <row r="19925" customFormat="false" ht="12.75" hidden="false" customHeight="false" outlineLevel="0" collapsed="false">
      <c r="A19925" s="210" t="s">
        <v>39111</v>
      </c>
      <c r="B19925" s="211" t="n">
        <v>1.4</v>
      </c>
    </row>
    <row r="19926" customFormat="false" ht="12.75" hidden="false" customHeight="false" outlineLevel="0" collapsed="false">
      <c r="A19926" s="210" t="s">
        <v>39112</v>
      </c>
      <c r="B19926" s="211" t="n">
        <v>2.91</v>
      </c>
    </row>
    <row r="19927" customFormat="false" ht="12.75" hidden="false" customHeight="false" outlineLevel="0" collapsed="false">
      <c r="A19927" s="210" t="s">
        <v>39115</v>
      </c>
      <c r="B19927" s="211" t="n">
        <v>1.08</v>
      </c>
    </row>
    <row r="19928" customFormat="false" ht="12.75" hidden="false" customHeight="false" outlineLevel="0" collapsed="false">
      <c r="A19928" s="210" t="s">
        <v>39116</v>
      </c>
      <c r="B19928" s="211" t="n">
        <v>2.91</v>
      </c>
    </row>
    <row r="19929" customFormat="false" ht="12.75" hidden="false" customHeight="false" outlineLevel="0" collapsed="false">
      <c r="A19929" s="210" t="s">
        <v>39117</v>
      </c>
      <c r="B19929" s="211" t="n">
        <v>1.08</v>
      </c>
    </row>
    <row r="19930" customFormat="false" ht="12.75" hidden="false" customHeight="false" outlineLevel="0" collapsed="false">
      <c r="A19930" s="210" t="s">
        <v>39118</v>
      </c>
      <c r="B19930" s="211" t="n">
        <v>734.95</v>
      </c>
    </row>
    <row r="19931" customFormat="false" ht="12.75" hidden="false" customHeight="false" outlineLevel="0" collapsed="false">
      <c r="A19931" s="210" t="s">
        <v>39120</v>
      </c>
      <c r="B19931" s="211" t="n">
        <v>64.62</v>
      </c>
    </row>
    <row r="19932" customFormat="false" ht="12.75" hidden="false" customHeight="false" outlineLevel="0" collapsed="false">
      <c r="A19932" s="210" t="s">
        <v>39121</v>
      </c>
      <c r="B19932" s="211" t="n">
        <v>43.96</v>
      </c>
    </row>
    <row r="19933" customFormat="false" ht="12.75" hidden="false" customHeight="false" outlineLevel="0" collapsed="false">
      <c r="A19933" s="210" t="s">
        <v>39122</v>
      </c>
      <c r="B19933" s="211" t="n">
        <v>731.52</v>
      </c>
    </row>
    <row r="19934" customFormat="false" ht="12.75" hidden="false" customHeight="false" outlineLevel="0" collapsed="false">
      <c r="A19934" s="210" t="s">
        <v>39123</v>
      </c>
      <c r="B19934" s="211" t="n">
        <v>61.19</v>
      </c>
    </row>
    <row r="19935" customFormat="false" ht="12.75" hidden="false" customHeight="false" outlineLevel="0" collapsed="false">
      <c r="A19935" s="210" t="s">
        <v>39124</v>
      </c>
      <c r="B19935" s="211" t="n">
        <v>40.53</v>
      </c>
    </row>
    <row r="19936" customFormat="false" ht="12.75" hidden="false" customHeight="false" outlineLevel="0" collapsed="false">
      <c r="A19936" s="210" t="s">
        <v>39125</v>
      </c>
      <c r="B19936" s="211" t="n">
        <v>3.1</v>
      </c>
    </row>
    <row r="19937" customFormat="false" ht="12.75" hidden="false" customHeight="false" outlineLevel="0" collapsed="false">
      <c r="A19937" s="210" t="s">
        <v>39128</v>
      </c>
      <c r="B19937" s="211" t="n">
        <v>1</v>
      </c>
    </row>
    <row r="19938" customFormat="false" ht="12.75" hidden="false" customHeight="false" outlineLevel="0" collapsed="false">
      <c r="A19938" s="210" t="s">
        <v>39129</v>
      </c>
      <c r="B19938" s="211" t="n">
        <v>3.1</v>
      </c>
    </row>
    <row r="19939" customFormat="false" ht="12.75" hidden="false" customHeight="false" outlineLevel="0" collapsed="false">
      <c r="A19939" s="210" t="s">
        <v>39130</v>
      </c>
      <c r="B19939" s="211" t="n">
        <v>1</v>
      </c>
    </row>
    <row r="19940" customFormat="false" ht="12.75" hidden="false" customHeight="false" outlineLevel="0" collapsed="false">
      <c r="A19940" s="210" t="s">
        <v>39131</v>
      </c>
      <c r="B19940" s="211" t="n">
        <v>1.39</v>
      </c>
    </row>
    <row r="19941" customFormat="false" ht="12.75" hidden="false" customHeight="false" outlineLevel="0" collapsed="false">
      <c r="A19941" s="210" t="s">
        <v>39134</v>
      </c>
      <c r="B19941" s="211" t="n">
        <v>0.31</v>
      </c>
    </row>
    <row r="19942" customFormat="false" ht="12.75" hidden="false" customHeight="false" outlineLevel="0" collapsed="false">
      <c r="A19942" s="210" t="s">
        <v>39135</v>
      </c>
      <c r="B19942" s="211" t="n">
        <v>1.39</v>
      </c>
    </row>
    <row r="19943" customFormat="false" ht="12.75" hidden="false" customHeight="false" outlineLevel="0" collapsed="false">
      <c r="A19943" s="210" t="s">
        <v>39136</v>
      </c>
      <c r="B19943" s="211" t="n">
        <v>0.31</v>
      </c>
    </row>
    <row r="19944" customFormat="false" ht="12.75" hidden="false" customHeight="false" outlineLevel="0" collapsed="false">
      <c r="A19944" s="210" t="s">
        <v>39137</v>
      </c>
      <c r="B19944" s="211" t="n">
        <v>2.68</v>
      </c>
    </row>
    <row r="19945" customFormat="false" ht="12.75" hidden="false" customHeight="false" outlineLevel="0" collapsed="false">
      <c r="A19945" s="210" t="s">
        <v>39140</v>
      </c>
      <c r="B19945" s="211" t="n">
        <v>1.91</v>
      </c>
    </row>
    <row r="19946" customFormat="false" ht="12.75" hidden="false" customHeight="false" outlineLevel="0" collapsed="false">
      <c r="A19946" s="210" t="s">
        <v>39141</v>
      </c>
      <c r="B19946" s="211" t="n">
        <v>2.68</v>
      </c>
    </row>
    <row r="19947" customFormat="false" ht="12.75" hidden="false" customHeight="false" outlineLevel="0" collapsed="false">
      <c r="A19947" s="210" t="s">
        <v>39142</v>
      </c>
      <c r="B19947" s="211" t="n">
        <v>1.91</v>
      </c>
    </row>
    <row r="19948" customFormat="false" ht="12.75" hidden="false" customHeight="false" outlineLevel="0" collapsed="false">
      <c r="A19948" s="210" t="s">
        <v>39143</v>
      </c>
      <c r="B19948" s="211" t="n">
        <v>98.92</v>
      </c>
    </row>
    <row r="19949" customFormat="false" ht="12.75" hidden="false" customHeight="false" outlineLevel="0" collapsed="false">
      <c r="A19949" s="210" t="s">
        <v>39145</v>
      </c>
      <c r="B19949" s="211" t="n">
        <v>51.87</v>
      </c>
    </row>
    <row r="19950" customFormat="false" ht="12.75" hidden="false" customHeight="false" outlineLevel="0" collapsed="false">
      <c r="A19950" s="210" t="s">
        <v>39147</v>
      </c>
      <c r="B19950" s="211" t="n">
        <v>44.53</v>
      </c>
    </row>
    <row r="19951" customFormat="false" ht="12.75" hidden="false" customHeight="false" outlineLevel="0" collapsed="false">
      <c r="A19951" s="210" t="s">
        <v>39148</v>
      </c>
      <c r="B19951" s="211" t="n">
        <v>95.49</v>
      </c>
    </row>
    <row r="19952" customFormat="false" ht="12.75" hidden="false" customHeight="false" outlineLevel="0" collapsed="false">
      <c r="A19952" s="210" t="s">
        <v>39149</v>
      </c>
      <c r="B19952" s="211" t="n">
        <v>48.44</v>
      </c>
    </row>
    <row r="19953" customFormat="false" ht="12.75" hidden="false" customHeight="false" outlineLevel="0" collapsed="false">
      <c r="A19953" s="210" t="s">
        <v>39150</v>
      </c>
      <c r="B19953" s="211" t="n">
        <v>41.1</v>
      </c>
    </row>
    <row r="19954" customFormat="false" ht="12.75" hidden="false" customHeight="false" outlineLevel="0" collapsed="false">
      <c r="A19954" s="210" t="s">
        <v>39151</v>
      </c>
      <c r="B19954" s="211" t="n">
        <v>121.27</v>
      </c>
    </row>
    <row r="19955" customFormat="false" ht="12.75" hidden="false" customHeight="false" outlineLevel="0" collapsed="false">
      <c r="A19955" s="210" t="s">
        <v>39155</v>
      </c>
      <c r="B19955" s="211" t="n">
        <v>62.25</v>
      </c>
    </row>
    <row r="19956" customFormat="false" ht="12.75" hidden="false" customHeight="false" outlineLevel="0" collapsed="false">
      <c r="A19956" s="210" t="s">
        <v>39156</v>
      </c>
      <c r="B19956" s="211" t="n">
        <v>52.69</v>
      </c>
    </row>
    <row r="19957" customFormat="false" ht="12.75" hidden="false" customHeight="false" outlineLevel="0" collapsed="false">
      <c r="A19957" s="210" t="s">
        <v>39157</v>
      </c>
      <c r="B19957" s="211" t="n">
        <v>117.84</v>
      </c>
    </row>
    <row r="19958" customFormat="false" ht="12.75" hidden="false" customHeight="false" outlineLevel="0" collapsed="false">
      <c r="A19958" s="210" t="s">
        <v>39158</v>
      </c>
      <c r="B19958" s="211" t="n">
        <v>58.82</v>
      </c>
    </row>
    <row r="19959" customFormat="false" ht="12.75" hidden="false" customHeight="false" outlineLevel="0" collapsed="false">
      <c r="A19959" s="210" t="s">
        <v>39159</v>
      </c>
      <c r="B19959" s="211" t="n">
        <v>49.26</v>
      </c>
    </row>
    <row r="19960" customFormat="false" ht="12.75" hidden="false" customHeight="false" outlineLevel="0" collapsed="false">
      <c r="A19960" s="210" t="s">
        <v>39160</v>
      </c>
      <c r="B19960" s="211" t="n">
        <v>105.1</v>
      </c>
    </row>
    <row r="19961" customFormat="false" ht="12.75" hidden="false" customHeight="false" outlineLevel="0" collapsed="false">
      <c r="A19961" s="210" t="s">
        <v>39165</v>
      </c>
      <c r="B19961" s="211" t="n">
        <v>54.45</v>
      </c>
    </row>
    <row r="19962" customFormat="false" ht="12.75" hidden="false" customHeight="false" outlineLevel="0" collapsed="false">
      <c r="A19962" s="210" t="s">
        <v>39166</v>
      </c>
      <c r="B19962" s="211" t="n">
        <v>46.5</v>
      </c>
    </row>
    <row r="19963" customFormat="false" ht="12.75" hidden="false" customHeight="false" outlineLevel="0" collapsed="false">
      <c r="A19963" s="210" t="s">
        <v>39167</v>
      </c>
      <c r="B19963" s="211" t="n">
        <v>101.67</v>
      </c>
    </row>
    <row r="19964" customFormat="false" ht="12.75" hidden="false" customHeight="false" outlineLevel="0" collapsed="false">
      <c r="A19964" s="210" t="s">
        <v>39168</v>
      </c>
      <c r="B19964" s="211" t="n">
        <v>51.02</v>
      </c>
    </row>
    <row r="19965" customFormat="false" ht="12.75" hidden="false" customHeight="false" outlineLevel="0" collapsed="false">
      <c r="A19965" s="210" t="s">
        <v>39169</v>
      </c>
      <c r="B19965" s="211" t="n">
        <v>43.07</v>
      </c>
    </row>
    <row r="19966" customFormat="false" ht="12.75" hidden="false" customHeight="false" outlineLevel="0" collapsed="false">
      <c r="A19966" s="210" t="s">
        <v>39170</v>
      </c>
      <c r="B19966" s="211" t="n">
        <v>108.38</v>
      </c>
    </row>
    <row r="19967" customFormat="false" ht="12.75" hidden="false" customHeight="false" outlineLevel="0" collapsed="false">
      <c r="A19967" s="210" t="s">
        <v>39173</v>
      </c>
      <c r="B19967" s="211" t="n">
        <v>53.12</v>
      </c>
    </row>
    <row r="19968" customFormat="false" ht="12.75" hidden="false" customHeight="false" outlineLevel="0" collapsed="false">
      <c r="A19968" s="210" t="s">
        <v>39174</v>
      </c>
      <c r="B19968" s="211" t="n">
        <v>44.85</v>
      </c>
    </row>
    <row r="19969" customFormat="false" ht="12.75" hidden="false" customHeight="false" outlineLevel="0" collapsed="false">
      <c r="A19969" s="210" t="s">
        <v>39175</v>
      </c>
      <c r="B19969" s="211" t="n">
        <v>104.95</v>
      </c>
    </row>
    <row r="19970" customFormat="false" ht="12.75" hidden="false" customHeight="false" outlineLevel="0" collapsed="false">
      <c r="A19970" s="210" t="s">
        <v>39176</v>
      </c>
      <c r="B19970" s="211" t="n">
        <v>49.69</v>
      </c>
    </row>
    <row r="19971" customFormat="false" ht="12.75" hidden="false" customHeight="false" outlineLevel="0" collapsed="false">
      <c r="A19971" s="210" t="s">
        <v>39177</v>
      </c>
      <c r="B19971" s="211" t="n">
        <v>41.42</v>
      </c>
    </row>
    <row r="19972" customFormat="false" ht="12.75" hidden="false" customHeight="false" outlineLevel="0" collapsed="false">
      <c r="A19972" s="210" t="s">
        <v>39178</v>
      </c>
      <c r="B19972" s="211" t="n">
        <v>118.92</v>
      </c>
    </row>
    <row r="19973" customFormat="false" ht="12.75" hidden="false" customHeight="false" outlineLevel="0" collapsed="false">
      <c r="A19973" s="210" t="s">
        <v>39182</v>
      </c>
      <c r="B19973" s="211" t="n">
        <v>62.74</v>
      </c>
    </row>
    <row r="19974" customFormat="false" ht="12.75" hidden="false" customHeight="false" outlineLevel="0" collapsed="false">
      <c r="A19974" s="210" t="s">
        <v>39183</v>
      </c>
      <c r="B19974" s="211" t="n">
        <v>53.41</v>
      </c>
    </row>
    <row r="19975" customFormat="false" ht="12.75" hidden="false" customHeight="false" outlineLevel="0" collapsed="false">
      <c r="A19975" s="210" t="s">
        <v>39184</v>
      </c>
      <c r="B19975" s="211" t="n">
        <v>115.49</v>
      </c>
    </row>
    <row r="19976" customFormat="false" ht="12.75" hidden="false" customHeight="false" outlineLevel="0" collapsed="false">
      <c r="A19976" s="210" t="s">
        <v>39185</v>
      </c>
      <c r="B19976" s="211" t="n">
        <v>59.31</v>
      </c>
    </row>
    <row r="19977" customFormat="false" ht="12.75" hidden="false" customHeight="false" outlineLevel="0" collapsed="false">
      <c r="A19977" s="210" t="s">
        <v>39186</v>
      </c>
      <c r="B19977" s="211" t="n">
        <v>49.98</v>
      </c>
    </row>
    <row r="19978" customFormat="false" ht="12.75" hidden="false" customHeight="false" outlineLevel="0" collapsed="false">
      <c r="A19978" s="210" t="s">
        <v>39187</v>
      </c>
      <c r="B19978" s="211" t="n">
        <v>71.03</v>
      </c>
    </row>
    <row r="19979" customFormat="false" ht="12.75" hidden="false" customHeight="false" outlineLevel="0" collapsed="false">
      <c r="A19979" s="210" t="s">
        <v>39190</v>
      </c>
      <c r="B19979" s="211" t="n">
        <v>46.78</v>
      </c>
    </row>
    <row r="19980" customFormat="false" ht="12.75" hidden="false" customHeight="false" outlineLevel="0" collapsed="false">
      <c r="A19980" s="210" t="s">
        <v>39191</v>
      </c>
      <c r="B19980" s="211" t="n">
        <v>42.24</v>
      </c>
    </row>
    <row r="19981" customFormat="false" ht="12.75" hidden="false" customHeight="false" outlineLevel="0" collapsed="false">
      <c r="A19981" s="210" t="s">
        <v>39192</v>
      </c>
      <c r="B19981" s="211" t="n">
        <v>67.6</v>
      </c>
    </row>
    <row r="19982" customFormat="false" ht="12.75" hidden="false" customHeight="false" outlineLevel="0" collapsed="false">
      <c r="A19982" s="210" t="s">
        <v>39193</v>
      </c>
      <c r="B19982" s="211" t="n">
        <v>43.35</v>
      </c>
    </row>
    <row r="19983" customFormat="false" ht="12.75" hidden="false" customHeight="false" outlineLevel="0" collapsed="false">
      <c r="A19983" s="210" t="s">
        <v>39194</v>
      </c>
      <c r="B19983" s="211" t="n">
        <v>38.81</v>
      </c>
    </row>
    <row r="19984" customFormat="false" ht="12.75" hidden="false" customHeight="false" outlineLevel="0" collapsed="false">
      <c r="A19984" s="210" t="s">
        <v>39195</v>
      </c>
      <c r="B19984" s="211" t="n">
        <v>128.55</v>
      </c>
    </row>
    <row r="19985" customFormat="false" ht="12.75" hidden="false" customHeight="false" outlineLevel="0" collapsed="false">
      <c r="A19985" s="210" t="s">
        <v>39199</v>
      </c>
      <c r="B19985" s="211" t="n">
        <v>68.51</v>
      </c>
    </row>
    <row r="19986" customFormat="false" ht="12.75" hidden="false" customHeight="false" outlineLevel="0" collapsed="false">
      <c r="A19986" s="210" t="s">
        <v>39200</v>
      </c>
      <c r="B19986" s="211" t="n">
        <v>58.23</v>
      </c>
    </row>
    <row r="19987" customFormat="false" ht="12.75" hidden="false" customHeight="false" outlineLevel="0" collapsed="false">
      <c r="A19987" s="210" t="s">
        <v>39201</v>
      </c>
      <c r="B19987" s="211" t="n">
        <v>125.12</v>
      </c>
    </row>
    <row r="19988" customFormat="false" ht="12.75" hidden="false" customHeight="false" outlineLevel="0" collapsed="false">
      <c r="A19988" s="210" t="s">
        <v>39202</v>
      </c>
      <c r="B19988" s="211" t="n">
        <v>65.08</v>
      </c>
    </row>
    <row r="19989" customFormat="false" ht="12.75" hidden="false" customHeight="false" outlineLevel="0" collapsed="false">
      <c r="A19989" s="210" t="s">
        <v>39203</v>
      </c>
      <c r="B19989" s="211" t="n">
        <v>54.8</v>
      </c>
    </row>
    <row r="19990" customFormat="false" ht="12.75" hidden="false" customHeight="false" outlineLevel="0" collapsed="false">
      <c r="A19990" s="210" t="s">
        <v>39204</v>
      </c>
      <c r="B19990" s="211" t="n">
        <v>36.83</v>
      </c>
    </row>
    <row r="19991" customFormat="false" ht="12.75" hidden="false" customHeight="false" outlineLevel="0" collapsed="false">
      <c r="A19991" s="210" t="s">
        <v>39211</v>
      </c>
      <c r="B19991" s="211" t="n">
        <v>11.94</v>
      </c>
    </row>
    <row r="19992" customFormat="false" ht="12.75" hidden="false" customHeight="false" outlineLevel="0" collapsed="false">
      <c r="A19992" s="210" t="s">
        <v>39212</v>
      </c>
      <c r="B19992" s="211" t="n">
        <v>36.83</v>
      </c>
    </row>
    <row r="19993" customFormat="false" ht="12.75" hidden="false" customHeight="false" outlineLevel="0" collapsed="false">
      <c r="A19993" s="210" t="s">
        <v>39213</v>
      </c>
      <c r="B19993" s="211" t="n">
        <v>11.94</v>
      </c>
    </row>
    <row r="19994" customFormat="false" ht="12.75" hidden="false" customHeight="false" outlineLevel="0" collapsed="false">
      <c r="A19994" s="210" t="s">
        <v>39214</v>
      </c>
      <c r="B19994" s="211" t="n">
        <v>291.61</v>
      </c>
    </row>
    <row r="19995" customFormat="false" ht="12.75" hidden="false" customHeight="false" outlineLevel="0" collapsed="false">
      <c r="A19995" s="210" t="s">
        <v>39221</v>
      </c>
      <c r="B19995" s="211" t="n">
        <v>181.94</v>
      </c>
    </row>
    <row r="19996" customFormat="false" ht="12.75" hidden="false" customHeight="false" outlineLevel="0" collapsed="false">
      <c r="A19996" s="210" t="s">
        <v>39222</v>
      </c>
      <c r="B19996" s="211" t="n">
        <v>175.44</v>
      </c>
    </row>
    <row r="19997" customFormat="false" ht="12.75" hidden="false" customHeight="false" outlineLevel="0" collapsed="false">
      <c r="A19997" s="210" t="s">
        <v>39223</v>
      </c>
      <c r="B19997" s="211" t="n">
        <v>279.34</v>
      </c>
    </row>
    <row r="19998" customFormat="false" ht="12.75" hidden="false" customHeight="false" outlineLevel="0" collapsed="false">
      <c r="A19998" s="210" t="s">
        <v>39224</v>
      </c>
      <c r="B19998" s="211" t="n">
        <v>169.67</v>
      </c>
    </row>
    <row r="19999" customFormat="false" ht="12.75" hidden="false" customHeight="false" outlineLevel="0" collapsed="false">
      <c r="A19999" s="210" t="s">
        <v>39225</v>
      </c>
      <c r="B19999" s="211" t="n">
        <v>163.17</v>
      </c>
    </row>
    <row r="20000" customFormat="false" ht="12.75" hidden="false" customHeight="false" outlineLevel="0" collapsed="false">
      <c r="A20000" s="210" t="s">
        <v>39226</v>
      </c>
      <c r="B20000" s="211" t="n">
        <v>2488.07</v>
      </c>
    </row>
    <row r="20001" customFormat="false" ht="12.75" hidden="false" customHeight="false" outlineLevel="0" collapsed="false">
      <c r="A20001" s="210" t="s">
        <v>39232</v>
      </c>
      <c r="B20001" s="211" t="n">
        <v>1082.19</v>
      </c>
    </row>
    <row r="20002" customFormat="false" ht="12.75" hidden="false" customHeight="false" outlineLevel="0" collapsed="false">
      <c r="A20002" s="210" t="s">
        <v>39233</v>
      </c>
      <c r="B20002" s="211" t="n">
        <v>807.41</v>
      </c>
    </row>
    <row r="20003" customFormat="false" ht="12.75" hidden="false" customHeight="false" outlineLevel="0" collapsed="false">
      <c r="A20003" s="210" t="s">
        <v>39234</v>
      </c>
      <c r="B20003" s="211" t="n">
        <v>2419.5</v>
      </c>
    </row>
    <row r="20004" customFormat="false" ht="12.75" hidden="false" customHeight="false" outlineLevel="0" collapsed="false">
      <c r="A20004" s="210" t="s">
        <v>39235</v>
      </c>
      <c r="B20004" s="211" t="n">
        <v>1013.62</v>
      </c>
    </row>
    <row r="20005" customFormat="false" ht="12.75" hidden="false" customHeight="false" outlineLevel="0" collapsed="false">
      <c r="A20005" s="210" t="s">
        <v>39236</v>
      </c>
      <c r="B20005" s="211" t="n">
        <v>738.84</v>
      </c>
    </row>
    <row r="20006" customFormat="false" ht="12.75" hidden="false" customHeight="false" outlineLevel="0" collapsed="false">
      <c r="A20006" s="210" t="s">
        <v>39237</v>
      </c>
      <c r="B20006" s="211" t="n">
        <v>477.93</v>
      </c>
    </row>
    <row r="20007" customFormat="false" ht="12.75" hidden="false" customHeight="false" outlineLevel="0" collapsed="false">
      <c r="A20007" s="210" t="s">
        <v>39243</v>
      </c>
      <c r="B20007" s="211" t="n">
        <v>222.89</v>
      </c>
    </row>
    <row r="20008" customFormat="false" ht="12.75" hidden="false" customHeight="false" outlineLevel="0" collapsed="false">
      <c r="A20008" s="210" t="s">
        <v>39244</v>
      </c>
      <c r="B20008" s="211" t="n">
        <v>175.79</v>
      </c>
    </row>
    <row r="20009" customFormat="false" ht="12.75" hidden="false" customHeight="false" outlineLevel="0" collapsed="false">
      <c r="A20009" s="210" t="s">
        <v>39245</v>
      </c>
      <c r="B20009" s="211" t="n">
        <v>457.81</v>
      </c>
    </row>
    <row r="20010" customFormat="false" ht="12.75" hidden="false" customHeight="false" outlineLevel="0" collapsed="false">
      <c r="A20010" s="210" t="s">
        <v>39246</v>
      </c>
      <c r="B20010" s="211" t="n">
        <v>202.77</v>
      </c>
    </row>
    <row r="20011" customFormat="false" ht="12.75" hidden="false" customHeight="false" outlineLevel="0" collapsed="false">
      <c r="A20011" s="210" t="s">
        <v>39247</v>
      </c>
      <c r="B20011" s="211" t="n">
        <v>155.67</v>
      </c>
    </row>
    <row r="20012" customFormat="false" ht="12.75" hidden="false" customHeight="false" outlineLevel="0" collapsed="false">
      <c r="A20012" s="210" t="s">
        <v>39248</v>
      </c>
      <c r="B20012" s="211" t="n">
        <v>143.66</v>
      </c>
    </row>
    <row r="20013" customFormat="false" ht="12.75" hidden="false" customHeight="false" outlineLevel="0" collapsed="false">
      <c r="A20013" s="210" t="s">
        <v>39252</v>
      </c>
      <c r="B20013" s="211" t="n">
        <v>35.01</v>
      </c>
    </row>
    <row r="20014" customFormat="false" ht="12.75" hidden="false" customHeight="false" outlineLevel="0" collapsed="false">
      <c r="A20014" s="210" t="s">
        <v>39253</v>
      </c>
      <c r="B20014" s="211" t="n">
        <v>140.23</v>
      </c>
    </row>
    <row r="20015" customFormat="false" ht="12.75" hidden="false" customHeight="false" outlineLevel="0" collapsed="false">
      <c r="A20015" s="210" t="s">
        <v>39254</v>
      </c>
      <c r="B20015" s="211" t="n">
        <v>31.58</v>
      </c>
    </row>
    <row r="20016" customFormat="false" ht="12.75" hidden="false" customHeight="false" outlineLevel="0" collapsed="false">
      <c r="A20016" s="210" t="s">
        <v>39255</v>
      </c>
      <c r="B20016" s="211" t="n">
        <v>124.64</v>
      </c>
    </row>
    <row r="20017" customFormat="false" ht="12.75" hidden="false" customHeight="false" outlineLevel="0" collapsed="false">
      <c r="A20017" s="210" t="s">
        <v>39258</v>
      </c>
      <c r="B20017" s="211" t="n">
        <v>74.69</v>
      </c>
    </row>
    <row r="20018" customFormat="false" ht="12.75" hidden="false" customHeight="false" outlineLevel="0" collapsed="false">
      <c r="A20018" s="210" t="s">
        <v>39259</v>
      </c>
      <c r="B20018" s="211" t="n">
        <v>68.62</v>
      </c>
    </row>
    <row r="20019" customFormat="false" ht="12.75" hidden="false" customHeight="false" outlineLevel="0" collapsed="false">
      <c r="A20019" s="210" t="s">
        <v>39260</v>
      </c>
      <c r="B20019" s="211" t="n">
        <v>117.78</v>
      </c>
    </row>
    <row r="20020" customFormat="false" ht="12.75" hidden="false" customHeight="false" outlineLevel="0" collapsed="false">
      <c r="A20020" s="210" t="s">
        <v>39261</v>
      </c>
      <c r="B20020" s="211" t="n">
        <v>67.83</v>
      </c>
    </row>
    <row r="20021" customFormat="false" ht="12.75" hidden="false" customHeight="false" outlineLevel="0" collapsed="false">
      <c r="A20021" s="210" t="s">
        <v>39262</v>
      </c>
      <c r="B20021" s="211" t="n">
        <v>61.76</v>
      </c>
    </row>
    <row r="20022" customFormat="false" ht="12.75" hidden="false" customHeight="false" outlineLevel="0" collapsed="false">
      <c r="A20022" s="210" t="s">
        <v>39263</v>
      </c>
      <c r="B20022" s="211" t="n">
        <v>52.7</v>
      </c>
    </row>
    <row r="20023" customFormat="false" ht="12.75" hidden="false" customHeight="false" outlineLevel="0" collapsed="false">
      <c r="A20023" s="210" t="s">
        <v>39269</v>
      </c>
      <c r="B20023" s="211" t="n">
        <v>12.94</v>
      </c>
    </row>
    <row r="20024" customFormat="false" ht="12.75" hidden="false" customHeight="false" outlineLevel="0" collapsed="false">
      <c r="A20024" s="210" t="s">
        <v>39270</v>
      </c>
      <c r="B20024" s="211" t="n">
        <v>7.98</v>
      </c>
    </row>
    <row r="20025" customFormat="false" ht="12.75" hidden="false" customHeight="false" outlineLevel="0" collapsed="false">
      <c r="A20025" s="210" t="s">
        <v>39272</v>
      </c>
      <c r="B20025" s="211" t="n">
        <v>52.7</v>
      </c>
    </row>
    <row r="20026" customFormat="false" ht="12.75" hidden="false" customHeight="false" outlineLevel="0" collapsed="false">
      <c r="A20026" s="210" t="s">
        <v>39273</v>
      </c>
      <c r="B20026" s="211" t="n">
        <v>12.94</v>
      </c>
    </row>
    <row r="20027" customFormat="false" ht="12.75" hidden="false" customHeight="false" outlineLevel="0" collapsed="false">
      <c r="A20027" s="210" t="s">
        <v>39274</v>
      </c>
      <c r="B20027" s="211" t="n">
        <v>7.98</v>
      </c>
    </row>
    <row r="20028" customFormat="false" ht="12.75" hidden="false" customHeight="false" outlineLevel="0" collapsed="false">
      <c r="A20028" s="210" t="s">
        <v>39275</v>
      </c>
      <c r="B20028" s="211" t="n">
        <v>240.43</v>
      </c>
    </row>
    <row r="20029" customFormat="false" ht="12.75" hidden="false" customHeight="false" outlineLevel="0" collapsed="false">
      <c r="A20029" s="210" t="s">
        <v>39279</v>
      </c>
      <c r="B20029" s="211" t="n">
        <v>85.91</v>
      </c>
    </row>
    <row r="20030" customFormat="false" ht="12.75" hidden="false" customHeight="false" outlineLevel="0" collapsed="false">
      <c r="A20030" s="210" t="s">
        <v>39280</v>
      </c>
      <c r="B20030" s="211" t="n">
        <v>66.9</v>
      </c>
    </row>
    <row r="20031" customFormat="false" ht="12.75" hidden="false" customHeight="false" outlineLevel="0" collapsed="false">
      <c r="A20031" s="210" t="s">
        <v>39281</v>
      </c>
      <c r="B20031" s="211" t="n">
        <v>237.38</v>
      </c>
    </row>
    <row r="20032" customFormat="false" ht="12.75" hidden="false" customHeight="false" outlineLevel="0" collapsed="false">
      <c r="A20032" s="210" t="s">
        <v>39282</v>
      </c>
      <c r="B20032" s="211" t="n">
        <v>82.86</v>
      </c>
    </row>
    <row r="20033" customFormat="false" ht="12.75" hidden="false" customHeight="false" outlineLevel="0" collapsed="false">
      <c r="A20033" s="210" t="s">
        <v>39283</v>
      </c>
      <c r="B20033" s="211" t="n">
        <v>63.85</v>
      </c>
    </row>
    <row r="20034" customFormat="false" ht="12.75" hidden="false" customHeight="false" outlineLevel="0" collapsed="false">
      <c r="A20034" s="210" t="s">
        <v>39284</v>
      </c>
      <c r="B20034" s="211" t="n">
        <v>8.94</v>
      </c>
    </row>
    <row r="20035" customFormat="false" ht="12.75" hidden="false" customHeight="false" outlineLevel="0" collapsed="false">
      <c r="A20035" s="210" t="s">
        <v>39290</v>
      </c>
      <c r="B20035" s="211" t="n">
        <v>3.62</v>
      </c>
    </row>
    <row r="20036" customFormat="false" ht="12.75" hidden="false" customHeight="false" outlineLevel="0" collapsed="false">
      <c r="A20036" s="210" t="s">
        <v>39291</v>
      </c>
      <c r="B20036" s="211" t="n">
        <v>8.94</v>
      </c>
    </row>
    <row r="20037" customFormat="false" ht="12.75" hidden="false" customHeight="false" outlineLevel="0" collapsed="false">
      <c r="A20037" s="210" t="s">
        <v>39292</v>
      </c>
      <c r="B20037" s="211" t="n">
        <v>3.62</v>
      </c>
    </row>
    <row r="20038" customFormat="false" ht="12.75" hidden="false" customHeight="false" outlineLevel="0" collapsed="false">
      <c r="A20038" s="210" t="s">
        <v>39293</v>
      </c>
      <c r="B20038" s="211" t="n">
        <v>196.92</v>
      </c>
    </row>
    <row r="20039" customFormat="false" ht="12.75" hidden="false" customHeight="false" outlineLevel="0" collapsed="false">
      <c r="A20039" s="210" t="s">
        <v>39297</v>
      </c>
      <c r="B20039" s="211" t="n">
        <v>112.77</v>
      </c>
    </row>
    <row r="20040" customFormat="false" ht="12.75" hidden="false" customHeight="false" outlineLevel="0" collapsed="false">
      <c r="A20040" s="210" t="s">
        <v>39298</v>
      </c>
      <c r="B20040" s="211" t="n">
        <v>97.3</v>
      </c>
    </row>
    <row r="20041" customFormat="false" ht="12.75" hidden="false" customHeight="false" outlineLevel="0" collapsed="false">
      <c r="A20041" s="210" t="s">
        <v>39299</v>
      </c>
      <c r="B20041" s="211" t="n">
        <v>191.28</v>
      </c>
    </row>
    <row r="20042" customFormat="false" ht="12.75" hidden="false" customHeight="false" outlineLevel="0" collapsed="false">
      <c r="A20042" s="210" t="s">
        <v>39300</v>
      </c>
      <c r="B20042" s="211" t="n">
        <v>107.13</v>
      </c>
    </row>
    <row r="20043" customFormat="false" ht="12.75" hidden="false" customHeight="false" outlineLevel="0" collapsed="false">
      <c r="A20043" s="210" t="s">
        <v>39301</v>
      </c>
      <c r="B20043" s="211" t="n">
        <v>91.66</v>
      </c>
    </row>
    <row r="20044" customFormat="false" ht="12.75" hidden="false" customHeight="false" outlineLevel="0" collapsed="false">
      <c r="A20044" s="210" t="s">
        <v>39302</v>
      </c>
      <c r="B20044" s="211" t="n">
        <v>242.49</v>
      </c>
    </row>
    <row r="20045" customFormat="false" ht="12.75" hidden="false" customHeight="false" outlineLevel="0" collapsed="false">
      <c r="A20045" s="210" t="s">
        <v>39307</v>
      </c>
      <c r="B20045" s="211" t="n">
        <v>130.11</v>
      </c>
    </row>
    <row r="20046" customFormat="false" ht="12.75" hidden="false" customHeight="false" outlineLevel="0" collapsed="false">
      <c r="A20046" s="210" t="s">
        <v>39308</v>
      </c>
      <c r="B20046" s="211" t="n">
        <v>110.08</v>
      </c>
    </row>
    <row r="20047" customFormat="false" ht="12.75" hidden="false" customHeight="false" outlineLevel="0" collapsed="false">
      <c r="A20047" s="210" t="s">
        <v>39309</v>
      </c>
      <c r="B20047" s="211" t="n">
        <v>236.85</v>
      </c>
    </row>
    <row r="20048" customFormat="false" ht="12.75" hidden="false" customHeight="false" outlineLevel="0" collapsed="false">
      <c r="A20048" s="210" t="s">
        <v>39310</v>
      </c>
      <c r="B20048" s="211" t="n">
        <v>124.47</v>
      </c>
    </row>
    <row r="20049" customFormat="false" ht="12.75" hidden="false" customHeight="false" outlineLevel="0" collapsed="false">
      <c r="A20049" s="210" t="s">
        <v>39311</v>
      </c>
      <c r="B20049" s="211" t="n">
        <v>104.44</v>
      </c>
    </row>
    <row r="20050" customFormat="false" ht="12.75" hidden="false" customHeight="false" outlineLevel="0" collapsed="false">
      <c r="A20050" s="210" t="s">
        <v>39312</v>
      </c>
      <c r="B20050" s="211" t="n">
        <v>91.22</v>
      </c>
    </row>
    <row r="20051" customFormat="false" ht="12.75" hidden="false" customHeight="false" outlineLevel="0" collapsed="false">
      <c r="A20051" s="210" t="s">
        <v>39317</v>
      </c>
      <c r="B20051" s="211" t="n">
        <v>27.64</v>
      </c>
    </row>
    <row r="20052" customFormat="false" ht="12.75" hidden="false" customHeight="false" outlineLevel="0" collapsed="false">
      <c r="A20052" s="210" t="s">
        <v>39318</v>
      </c>
      <c r="B20052" s="211" t="n">
        <v>26.22</v>
      </c>
    </row>
    <row r="20053" customFormat="false" ht="12.75" hidden="false" customHeight="false" outlineLevel="0" collapsed="false">
      <c r="A20053" s="210" t="s">
        <v>39320</v>
      </c>
      <c r="B20053" s="211" t="n">
        <v>87.79</v>
      </c>
    </row>
    <row r="20054" customFormat="false" ht="12.75" hidden="false" customHeight="false" outlineLevel="0" collapsed="false">
      <c r="A20054" s="210" t="s">
        <v>39321</v>
      </c>
      <c r="B20054" s="211" t="n">
        <v>24.21</v>
      </c>
    </row>
    <row r="20055" customFormat="false" ht="12.75" hidden="false" customHeight="false" outlineLevel="0" collapsed="false">
      <c r="A20055" s="210" t="s">
        <v>39322</v>
      </c>
      <c r="B20055" s="211" t="n">
        <v>22.79</v>
      </c>
    </row>
    <row r="20056" customFormat="false" ht="12.75" hidden="false" customHeight="false" outlineLevel="0" collapsed="false">
      <c r="A20056" s="210" t="s">
        <v>39323</v>
      </c>
      <c r="B20056" s="211" t="n">
        <v>15.75</v>
      </c>
    </row>
    <row r="20057" customFormat="false" ht="12.75" hidden="false" customHeight="false" outlineLevel="0" collapsed="false">
      <c r="A20057" s="210" t="s">
        <v>39326</v>
      </c>
      <c r="B20057" s="211" t="n">
        <v>4.77</v>
      </c>
    </row>
    <row r="20058" customFormat="false" ht="12.75" hidden="false" customHeight="false" outlineLevel="0" collapsed="false">
      <c r="A20058" s="210" t="s">
        <v>39328</v>
      </c>
      <c r="B20058" s="211" t="n">
        <v>15.75</v>
      </c>
    </row>
    <row r="20059" customFormat="false" ht="12.75" hidden="false" customHeight="false" outlineLevel="0" collapsed="false">
      <c r="A20059" s="210" t="s">
        <v>39329</v>
      </c>
      <c r="B20059" s="211" t="n">
        <v>4.77</v>
      </c>
    </row>
    <row r="20060" customFormat="false" ht="12.75" hidden="false" customHeight="false" outlineLevel="0" collapsed="false">
      <c r="A20060" s="210" t="s">
        <v>39330</v>
      </c>
      <c r="B20060" s="211" t="n">
        <v>219.35</v>
      </c>
    </row>
    <row r="20061" customFormat="false" ht="12.75" hidden="false" customHeight="false" outlineLevel="0" collapsed="false">
      <c r="A20061" s="210" t="s">
        <v>39333</v>
      </c>
      <c r="B20061" s="211" t="n">
        <v>137.65</v>
      </c>
    </row>
    <row r="20062" customFormat="false" ht="12.75" hidden="false" customHeight="false" outlineLevel="0" collapsed="false">
      <c r="A20062" s="210" t="s">
        <v>39334</v>
      </c>
      <c r="B20062" s="211" t="n">
        <v>120.39</v>
      </c>
    </row>
    <row r="20063" customFormat="false" ht="12.75" hidden="false" customHeight="false" outlineLevel="0" collapsed="false">
      <c r="A20063" s="210" t="s">
        <v>39335</v>
      </c>
      <c r="B20063" s="211" t="n">
        <v>215.92</v>
      </c>
    </row>
    <row r="20064" customFormat="false" ht="12.75" hidden="false" customHeight="false" outlineLevel="0" collapsed="false">
      <c r="A20064" s="210" t="s">
        <v>39336</v>
      </c>
      <c r="B20064" s="211" t="n">
        <v>134.22</v>
      </c>
    </row>
    <row r="20065" customFormat="false" ht="12.75" hidden="false" customHeight="false" outlineLevel="0" collapsed="false">
      <c r="A20065" s="210" t="s">
        <v>39337</v>
      </c>
      <c r="B20065" s="211" t="n">
        <v>116.96</v>
      </c>
    </row>
    <row r="20066" customFormat="false" ht="12.75" hidden="false" customHeight="false" outlineLevel="0" collapsed="false">
      <c r="A20066" s="210" t="s">
        <v>39338</v>
      </c>
      <c r="B20066" s="211" t="n">
        <v>209.11</v>
      </c>
    </row>
    <row r="20067" customFormat="false" ht="12.75" hidden="false" customHeight="false" outlineLevel="0" collapsed="false">
      <c r="A20067" s="210" t="s">
        <v>39342</v>
      </c>
      <c r="B20067" s="211" t="n">
        <v>91.82</v>
      </c>
    </row>
    <row r="20068" customFormat="false" ht="12.75" hidden="false" customHeight="false" outlineLevel="0" collapsed="false">
      <c r="A20068" s="210" t="s">
        <v>39343</v>
      </c>
      <c r="B20068" s="211" t="n">
        <v>75.84</v>
      </c>
    </row>
    <row r="20069" customFormat="false" ht="12.75" hidden="false" customHeight="false" outlineLevel="0" collapsed="false">
      <c r="A20069" s="210" t="s">
        <v>39345</v>
      </c>
      <c r="B20069" s="211" t="n">
        <v>205.68</v>
      </c>
    </row>
    <row r="20070" customFormat="false" ht="12.75" hidden="false" customHeight="false" outlineLevel="0" collapsed="false">
      <c r="A20070" s="210" t="s">
        <v>39346</v>
      </c>
      <c r="B20070" s="211" t="n">
        <v>88.39</v>
      </c>
    </row>
    <row r="20071" customFormat="false" ht="12.75" hidden="false" customHeight="false" outlineLevel="0" collapsed="false">
      <c r="A20071" s="210" t="s">
        <v>39347</v>
      </c>
      <c r="B20071" s="211" t="n">
        <v>72.41</v>
      </c>
    </row>
    <row r="20072" customFormat="false" ht="12.75" hidden="false" customHeight="false" outlineLevel="0" collapsed="false">
      <c r="A20072" s="210" t="s">
        <v>39348</v>
      </c>
      <c r="B20072" s="211" t="n">
        <v>254.5</v>
      </c>
    </row>
    <row r="20073" customFormat="false" ht="12.75" hidden="false" customHeight="false" outlineLevel="0" collapsed="false">
      <c r="A20073" s="210" t="s">
        <v>39350</v>
      </c>
      <c r="B20073" s="211" t="n">
        <v>128.93</v>
      </c>
    </row>
    <row r="20074" customFormat="false" ht="12.75" hidden="false" customHeight="false" outlineLevel="0" collapsed="false">
      <c r="A20074" s="210" t="s">
        <v>39352</v>
      </c>
      <c r="B20074" s="211" t="n">
        <v>108.4</v>
      </c>
    </row>
    <row r="20075" customFormat="false" ht="12.75" hidden="false" customHeight="false" outlineLevel="0" collapsed="false">
      <c r="A20075" s="210" t="s">
        <v>39353</v>
      </c>
      <c r="B20075" s="211" t="n">
        <v>251.45</v>
      </c>
    </row>
    <row r="20076" customFormat="false" ht="12.75" hidden="false" customHeight="false" outlineLevel="0" collapsed="false">
      <c r="A20076" s="210" t="s">
        <v>39354</v>
      </c>
      <c r="B20076" s="211" t="n">
        <v>125.88</v>
      </c>
    </row>
    <row r="20077" customFormat="false" ht="12.75" hidden="false" customHeight="false" outlineLevel="0" collapsed="false">
      <c r="A20077" s="210" t="s">
        <v>39355</v>
      </c>
      <c r="B20077" s="211" t="n">
        <v>105.35</v>
      </c>
    </row>
    <row r="20078" customFormat="false" ht="12.75" hidden="false" customHeight="false" outlineLevel="0" collapsed="false">
      <c r="A20078" s="210" t="s">
        <v>39356</v>
      </c>
      <c r="B20078" s="211" t="n">
        <v>1673.12</v>
      </c>
    </row>
    <row r="20079" customFormat="false" ht="12.75" hidden="false" customHeight="false" outlineLevel="0" collapsed="false">
      <c r="A20079" s="210" t="s">
        <v>39358</v>
      </c>
      <c r="B20079" s="211" t="n">
        <v>761.34</v>
      </c>
    </row>
    <row r="20080" customFormat="false" ht="12.75" hidden="false" customHeight="false" outlineLevel="0" collapsed="false">
      <c r="A20080" s="210" t="s">
        <v>39359</v>
      </c>
      <c r="B20080" s="211" t="n">
        <v>582.22</v>
      </c>
    </row>
    <row r="20081" customFormat="false" ht="12.75" hidden="false" customHeight="false" outlineLevel="0" collapsed="false">
      <c r="A20081" s="210" t="s">
        <v>39360</v>
      </c>
      <c r="B20081" s="211" t="n">
        <v>1669.69</v>
      </c>
    </row>
    <row r="20082" customFormat="false" ht="12.75" hidden="false" customHeight="false" outlineLevel="0" collapsed="false">
      <c r="A20082" s="210" t="s">
        <v>39361</v>
      </c>
      <c r="B20082" s="211" t="n">
        <v>757.91</v>
      </c>
    </row>
    <row r="20083" customFormat="false" ht="12.75" hidden="false" customHeight="false" outlineLevel="0" collapsed="false">
      <c r="A20083" s="210" t="s">
        <v>39362</v>
      </c>
      <c r="B20083" s="211" t="n">
        <v>578.79</v>
      </c>
    </row>
    <row r="20084" customFormat="false" ht="12.75" hidden="false" customHeight="false" outlineLevel="0" collapsed="false">
      <c r="A20084" s="210" t="s">
        <v>39363</v>
      </c>
      <c r="B20084" s="211" t="n">
        <v>362.5</v>
      </c>
    </row>
    <row r="20085" customFormat="false" ht="12.75" hidden="false" customHeight="false" outlineLevel="0" collapsed="false">
      <c r="A20085" s="210" t="s">
        <v>39366</v>
      </c>
      <c r="B20085" s="211" t="n">
        <v>178.57</v>
      </c>
    </row>
    <row r="20086" customFormat="false" ht="12.75" hidden="false" customHeight="false" outlineLevel="0" collapsed="false">
      <c r="A20086" s="210" t="s">
        <v>39367</v>
      </c>
      <c r="B20086" s="211" t="n">
        <v>146.13</v>
      </c>
    </row>
    <row r="20087" customFormat="false" ht="12.75" hidden="false" customHeight="false" outlineLevel="0" collapsed="false">
      <c r="A20087" s="210" t="s">
        <v>39368</v>
      </c>
      <c r="B20087" s="211" t="n">
        <v>359.45</v>
      </c>
    </row>
    <row r="20088" customFormat="false" ht="12.75" hidden="false" customHeight="false" outlineLevel="0" collapsed="false">
      <c r="A20088" s="210" t="s">
        <v>39369</v>
      </c>
      <c r="B20088" s="211" t="n">
        <v>175.52</v>
      </c>
    </row>
    <row r="20089" customFormat="false" ht="12.75" hidden="false" customHeight="false" outlineLevel="0" collapsed="false">
      <c r="A20089" s="210" t="s">
        <v>39370</v>
      </c>
      <c r="B20089" s="211" t="n">
        <v>143.08</v>
      </c>
    </row>
    <row r="20090" customFormat="false" ht="12.75" hidden="false" customHeight="false" outlineLevel="0" collapsed="false">
      <c r="A20090" s="210" t="s">
        <v>39371</v>
      </c>
      <c r="B20090" s="211" t="n">
        <v>9.15</v>
      </c>
    </row>
    <row r="20091" customFormat="false" ht="12.75" hidden="false" customHeight="false" outlineLevel="0" collapsed="false">
      <c r="A20091" s="210" t="s">
        <v>39373</v>
      </c>
      <c r="B20091" s="211" t="n">
        <v>2.08</v>
      </c>
    </row>
    <row r="20092" customFormat="false" ht="12.75" hidden="false" customHeight="false" outlineLevel="0" collapsed="false">
      <c r="A20092" s="210" t="s">
        <v>39374</v>
      </c>
      <c r="B20092" s="211" t="n">
        <v>9.15</v>
      </c>
    </row>
    <row r="20093" customFormat="false" ht="12.75" hidden="false" customHeight="false" outlineLevel="0" collapsed="false">
      <c r="A20093" s="210" t="s">
        <v>39375</v>
      </c>
      <c r="B20093" s="211" t="n">
        <v>2.08</v>
      </c>
    </row>
    <row r="20094" customFormat="false" ht="12.75" hidden="false" customHeight="false" outlineLevel="0" collapsed="false">
      <c r="A20094" s="210" t="s">
        <v>39376</v>
      </c>
      <c r="B20094" s="211" t="n">
        <v>1154.35</v>
      </c>
    </row>
    <row r="20095" customFormat="false" ht="12.75" hidden="false" customHeight="false" outlineLevel="0" collapsed="false">
      <c r="A20095" s="210" t="s">
        <v>39379</v>
      </c>
      <c r="B20095" s="211" t="n">
        <v>484.48</v>
      </c>
    </row>
    <row r="20096" customFormat="false" ht="12.75" hidden="false" customHeight="false" outlineLevel="0" collapsed="false">
      <c r="A20096" s="210" t="s">
        <v>39380</v>
      </c>
      <c r="B20096" s="211" t="n">
        <v>375.79</v>
      </c>
    </row>
    <row r="20097" customFormat="false" ht="12.75" hidden="false" customHeight="false" outlineLevel="0" collapsed="false">
      <c r="A20097" s="210" t="s">
        <v>39381</v>
      </c>
      <c r="B20097" s="211" t="n">
        <v>1150.92</v>
      </c>
    </row>
    <row r="20098" customFormat="false" ht="12.75" hidden="false" customHeight="false" outlineLevel="0" collapsed="false">
      <c r="A20098" s="210" t="s">
        <v>39382</v>
      </c>
      <c r="B20098" s="211" t="n">
        <v>481.05</v>
      </c>
    </row>
    <row r="20099" customFormat="false" ht="12.75" hidden="false" customHeight="false" outlineLevel="0" collapsed="false">
      <c r="A20099" s="210" t="s">
        <v>39383</v>
      </c>
      <c r="B20099" s="211" t="n">
        <v>372.36</v>
      </c>
    </row>
    <row r="20100" customFormat="false" ht="12.75" hidden="false" customHeight="false" outlineLevel="0" collapsed="false">
      <c r="A20100" s="210" t="s">
        <v>39384</v>
      </c>
      <c r="B20100" s="211" t="n">
        <v>3.87</v>
      </c>
    </row>
    <row r="20101" customFormat="false" ht="12.75" hidden="false" customHeight="false" outlineLevel="0" collapsed="false">
      <c r="A20101" s="210" t="s">
        <v>39386</v>
      </c>
      <c r="B20101" s="211" t="n">
        <v>1.45</v>
      </c>
    </row>
    <row r="20102" customFormat="false" ht="12.75" hidden="false" customHeight="false" outlineLevel="0" collapsed="false">
      <c r="A20102" s="210" t="s">
        <v>39387</v>
      </c>
      <c r="B20102" s="211" t="n">
        <v>3.87</v>
      </c>
    </row>
    <row r="20103" customFormat="false" ht="12.75" hidden="false" customHeight="false" outlineLevel="0" collapsed="false">
      <c r="A20103" s="210" t="s">
        <v>39388</v>
      </c>
      <c r="B20103" s="211" t="n">
        <v>1.45</v>
      </c>
    </row>
    <row r="20104" customFormat="false" ht="12.75" hidden="false" customHeight="false" outlineLevel="0" collapsed="false">
      <c r="A20104" s="210" t="s">
        <v>39389</v>
      </c>
      <c r="B20104" s="211" t="n">
        <v>3.86</v>
      </c>
    </row>
    <row r="20105" customFormat="false" ht="12.75" hidden="false" customHeight="false" outlineLevel="0" collapsed="false">
      <c r="A20105" s="210" t="s">
        <v>39392</v>
      </c>
      <c r="B20105" s="211" t="n">
        <v>1.45</v>
      </c>
    </row>
    <row r="20106" customFormat="false" ht="12.75" hidden="false" customHeight="false" outlineLevel="0" collapsed="false">
      <c r="A20106" s="210" t="s">
        <v>39393</v>
      </c>
      <c r="B20106" s="211" t="n">
        <v>3.86</v>
      </c>
    </row>
    <row r="20107" customFormat="false" ht="12.75" hidden="false" customHeight="false" outlineLevel="0" collapsed="false">
      <c r="A20107" s="210" t="s">
        <v>39394</v>
      </c>
      <c r="B20107" s="211" t="n">
        <v>1.45</v>
      </c>
    </row>
    <row r="20108" customFormat="false" ht="12.75" hidden="false" customHeight="false" outlineLevel="0" collapsed="false">
      <c r="A20108" s="210" t="s">
        <v>39395</v>
      </c>
      <c r="B20108" s="211" t="n">
        <v>127.81</v>
      </c>
    </row>
    <row r="20109" customFormat="false" ht="12.75" hidden="false" customHeight="false" outlineLevel="0" collapsed="false">
      <c r="A20109" s="210" t="s">
        <v>39398</v>
      </c>
      <c r="B20109" s="211" t="n">
        <v>47.48</v>
      </c>
    </row>
    <row r="20110" customFormat="false" ht="12.75" hidden="false" customHeight="false" outlineLevel="0" collapsed="false">
      <c r="A20110" s="210" t="s">
        <v>39399</v>
      </c>
      <c r="B20110" s="211" t="n">
        <v>127.81</v>
      </c>
    </row>
    <row r="20111" customFormat="false" ht="12.75" hidden="false" customHeight="false" outlineLevel="0" collapsed="false">
      <c r="A20111" s="210" t="s">
        <v>39400</v>
      </c>
      <c r="B20111" s="211" t="n">
        <v>47.48</v>
      </c>
    </row>
    <row r="20112" customFormat="false" ht="12.75" hidden="false" customHeight="false" outlineLevel="0" collapsed="false">
      <c r="A20112" s="210" t="s">
        <v>39401</v>
      </c>
      <c r="B20112" s="211" t="n">
        <v>163.15</v>
      </c>
    </row>
    <row r="20113" customFormat="false" ht="12.75" hidden="false" customHeight="false" outlineLevel="0" collapsed="false">
      <c r="A20113" s="210" t="s">
        <v>39404</v>
      </c>
      <c r="B20113" s="211" t="n">
        <v>60.61</v>
      </c>
    </row>
    <row r="20114" customFormat="false" ht="12.75" hidden="false" customHeight="false" outlineLevel="0" collapsed="false">
      <c r="A20114" s="210" t="s">
        <v>39406</v>
      </c>
      <c r="B20114" s="211" t="n">
        <v>163.15</v>
      </c>
    </row>
    <row r="20115" customFormat="false" ht="12.75" hidden="false" customHeight="false" outlineLevel="0" collapsed="false">
      <c r="A20115" s="210" t="s">
        <v>39407</v>
      </c>
      <c r="B20115" s="211" t="n">
        <v>60.61</v>
      </c>
    </row>
    <row r="20116" customFormat="false" ht="12.75" hidden="false" customHeight="false" outlineLevel="0" collapsed="false">
      <c r="A20116" s="210" t="s">
        <v>39408</v>
      </c>
      <c r="B20116" s="211" t="n">
        <v>13.7</v>
      </c>
    </row>
    <row r="20117" customFormat="false" ht="12.75" hidden="false" customHeight="false" outlineLevel="0" collapsed="false">
      <c r="A20117" s="210" t="s">
        <v>39410</v>
      </c>
      <c r="B20117" s="211" t="n">
        <v>2.82</v>
      </c>
    </row>
    <row r="20118" customFormat="false" ht="12.75" hidden="false" customHeight="false" outlineLevel="0" collapsed="false">
      <c r="A20118" s="210" t="s">
        <v>39411</v>
      </c>
      <c r="B20118" s="211" t="n">
        <v>1.49</v>
      </c>
    </row>
    <row r="20119" customFormat="false" ht="12.75" hidden="false" customHeight="false" outlineLevel="0" collapsed="false">
      <c r="A20119" s="210" t="s">
        <v>39412</v>
      </c>
      <c r="B20119" s="211" t="n">
        <v>13.7</v>
      </c>
    </row>
    <row r="20120" customFormat="false" ht="12.75" hidden="false" customHeight="false" outlineLevel="0" collapsed="false">
      <c r="A20120" s="210" t="s">
        <v>39413</v>
      </c>
      <c r="B20120" s="211" t="n">
        <v>2.82</v>
      </c>
    </row>
    <row r="20121" customFormat="false" ht="12.75" hidden="false" customHeight="false" outlineLevel="0" collapsed="false">
      <c r="A20121" s="210" t="s">
        <v>39414</v>
      </c>
      <c r="B20121" s="211" t="n">
        <v>1.49</v>
      </c>
    </row>
    <row r="20122" customFormat="false" ht="12.75" hidden="false" customHeight="false" outlineLevel="0" collapsed="false">
      <c r="A20122" s="210" t="s">
        <v>39415</v>
      </c>
      <c r="B20122" s="211" t="n">
        <v>4.82</v>
      </c>
    </row>
    <row r="20123" customFormat="false" ht="12.75" hidden="false" customHeight="false" outlineLevel="0" collapsed="false">
      <c r="A20123" s="210" t="s">
        <v>39417</v>
      </c>
      <c r="B20123" s="211" t="n">
        <v>1.03</v>
      </c>
    </row>
    <row r="20124" customFormat="false" ht="12.75" hidden="false" customHeight="false" outlineLevel="0" collapsed="false">
      <c r="A20124" s="210" t="s">
        <v>39418</v>
      </c>
      <c r="B20124" s="211" t="n">
        <v>4.82</v>
      </c>
    </row>
    <row r="20125" customFormat="false" ht="12.75" hidden="false" customHeight="false" outlineLevel="0" collapsed="false">
      <c r="A20125" s="210" t="s">
        <v>39419</v>
      </c>
      <c r="B20125" s="211" t="n">
        <v>1.03</v>
      </c>
    </row>
    <row r="20126" customFormat="false" ht="12.75" hidden="false" customHeight="false" outlineLevel="0" collapsed="false">
      <c r="A20126" s="210" t="s">
        <v>39420</v>
      </c>
      <c r="B20126" s="211" t="n">
        <v>3.98</v>
      </c>
    </row>
    <row r="20127" customFormat="false" ht="12.75" hidden="false" customHeight="false" outlineLevel="0" collapsed="false">
      <c r="A20127" s="210" t="s">
        <v>39423</v>
      </c>
      <c r="B20127" s="211" t="n">
        <v>0.55</v>
      </c>
    </row>
    <row r="20128" customFormat="false" ht="12.75" hidden="false" customHeight="false" outlineLevel="0" collapsed="false">
      <c r="A20128" s="210" t="s">
        <v>39424</v>
      </c>
      <c r="B20128" s="211" t="n">
        <v>3.98</v>
      </c>
    </row>
    <row r="20129" customFormat="false" ht="12.75" hidden="false" customHeight="false" outlineLevel="0" collapsed="false">
      <c r="A20129" s="210" t="s">
        <v>39425</v>
      </c>
      <c r="B20129" s="211" t="n">
        <v>0.55</v>
      </c>
    </row>
    <row r="20130" customFormat="false" ht="12.75" hidden="false" customHeight="false" outlineLevel="0" collapsed="false">
      <c r="A20130" s="210" t="s">
        <v>39426</v>
      </c>
      <c r="B20130" s="211" t="n">
        <v>11.76</v>
      </c>
    </row>
    <row r="20131" customFormat="false" ht="12.75" hidden="false" customHeight="false" outlineLevel="0" collapsed="false">
      <c r="A20131" s="210" t="s">
        <v>39428</v>
      </c>
      <c r="B20131" s="211" t="n">
        <v>1.12</v>
      </c>
    </row>
    <row r="20132" customFormat="false" ht="12.75" hidden="false" customHeight="false" outlineLevel="0" collapsed="false">
      <c r="A20132" s="210" t="s">
        <v>39429</v>
      </c>
      <c r="B20132" s="211" t="n">
        <v>11.76</v>
      </c>
    </row>
    <row r="20133" customFormat="false" ht="12.75" hidden="false" customHeight="false" outlineLevel="0" collapsed="false">
      <c r="A20133" s="210" t="s">
        <v>39430</v>
      </c>
      <c r="B20133" s="211" t="n">
        <v>1.12</v>
      </c>
    </row>
    <row r="20134" customFormat="false" ht="12.75" hidden="false" customHeight="false" outlineLevel="0" collapsed="false">
      <c r="A20134" s="210" t="s">
        <v>39431</v>
      </c>
      <c r="B20134" s="211" t="n">
        <v>9.64</v>
      </c>
    </row>
    <row r="20135" customFormat="false" ht="12.75" hidden="false" customHeight="false" outlineLevel="0" collapsed="false">
      <c r="A20135" s="210" t="s">
        <v>39433</v>
      </c>
      <c r="B20135" s="211" t="n">
        <v>3.4</v>
      </c>
    </row>
    <row r="20136" customFormat="false" ht="12.75" hidden="false" customHeight="false" outlineLevel="0" collapsed="false">
      <c r="A20136" s="210" t="s">
        <v>39434</v>
      </c>
      <c r="B20136" s="211" t="n">
        <v>9.64</v>
      </c>
    </row>
    <row r="20137" customFormat="false" ht="12.75" hidden="false" customHeight="false" outlineLevel="0" collapsed="false">
      <c r="A20137" s="210" t="s">
        <v>39435</v>
      </c>
      <c r="B20137" s="211" t="n">
        <v>3.4</v>
      </c>
    </row>
    <row r="20138" customFormat="false" ht="12.75" hidden="false" customHeight="false" outlineLevel="0" collapsed="false">
      <c r="A20138" s="210" t="s">
        <v>39436</v>
      </c>
      <c r="B20138" s="211" t="n">
        <v>19.27</v>
      </c>
    </row>
    <row r="20139" customFormat="false" ht="12.75" hidden="false" customHeight="false" outlineLevel="0" collapsed="false">
      <c r="A20139" s="210" t="s">
        <v>39438</v>
      </c>
      <c r="B20139" s="211" t="n">
        <v>3.82</v>
      </c>
    </row>
    <row r="20140" customFormat="false" ht="12.75" hidden="false" customHeight="false" outlineLevel="0" collapsed="false">
      <c r="A20140" s="210" t="s">
        <v>39439</v>
      </c>
      <c r="B20140" s="211" t="n">
        <v>19.27</v>
      </c>
    </row>
    <row r="20141" customFormat="false" ht="12.75" hidden="false" customHeight="false" outlineLevel="0" collapsed="false">
      <c r="A20141" s="210" t="s">
        <v>39440</v>
      </c>
      <c r="B20141" s="211" t="n">
        <v>3.82</v>
      </c>
    </row>
    <row r="20142" customFormat="false" ht="12.75" hidden="false" customHeight="false" outlineLevel="0" collapsed="false">
      <c r="A20142" s="210" t="s">
        <v>39441</v>
      </c>
      <c r="B20142" s="211" t="n">
        <v>15.52</v>
      </c>
    </row>
    <row r="20143" customFormat="false" ht="12.75" hidden="false" customHeight="false" outlineLevel="0" collapsed="false">
      <c r="A20143" s="210" t="s">
        <v>39445</v>
      </c>
      <c r="B20143" s="211" t="n">
        <v>5.71</v>
      </c>
    </row>
    <row r="20144" customFormat="false" ht="12.75" hidden="false" customHeight="false" outlineLevel="0" collapsed="false">
      <c r="A20144" s="210" t="s">
        <v>39446</v>
      </c>
      <c r="B20144" s="211" t="n">
        <v>15.52</v>
      </c>
    </row>
    <row r="20145" customFormat="false" ht="12.75" hidden="false" customHeight="false" outlineLevel="0" collapsed="false">
      <c r="A20145" s="210" t="s">
        <v>39447</v>
      </c>
      <c r="B20145" s="211" t="n">
        <v>5.71</v>
      </c>
    </row>
    <row r="20146" customFormat="false" ht="12.75" hidden="false" customHeight="false" outlineLevel="0" collapsed="false">
      <c r="A20146" s="210" t="s">
        <v>39448</v>
      </c>
      <c r="B20146" s="211" t="n">
        <v>372.34</v>
      </c>
    </row>
    <row r="20147" customFormat="false" ht="12.75" hidden="false" customHeight="false" outlineLevel="0" collapsed="false">
      <c r="A20147" s="210" t="s">
        <v>39455</v>
      </c>
      <c r="B20147" s="211" t="n">
        <v>291.08</v>
      </c>
    </row>
    <row r="20148" customFormat="false" ht="12.75" hidden="false" customHeight="false" outlineLevel="0" collapsed="false">
      <c r="A20148" s="210" t="s">
        <v>39456</v>
      </c>
      <c r="B20148" s="211" t="n">
        <v>265.88</v>
      </c>
    </row>
    <row r="20149" customFormat="false" ht="12.75" hidden="false" customHeight="false" outlineLevel="0" collapsed="false">
      <c r="A20149" s="210" t="s">
        <v>39457</v>
      </c>
      <c r="B20149" s="211" t="n">
        <v>347.34</v>
      </c>
    </row>
    <row r="20150" customFormat="false" ht="12.75" hidden="false" customHeight="false" outlineLevel="0" collapsed="false">
      <c r="A20150" s="210" t="s">
        <v>39458</v>
      </c>
      <c r="B20150" s="211" t="n">
        <v>266.08</v>
      </c>
    </row>
    <row r="20151" customFormat="false" ht="12.75" hidden="false" customHeight="false" outlineLevel="0" collapsed="false">
      <c r="A20151" s="210" t="s">
        <v>39459</v>
      </c>
      <c r="B20151" s="211" t="n">
        <v>240.88</v>
      </c>
    </row>
    <row r="20152" customFormat="false" ht="12.75" hidden="false" customHeight="false" outlineLevel="0" collapsed="false">
      <c r="A20152" s="210" t="s">
        <v>39460</v>
      </c>
      <c r="B20152" s="211" t="n">
        <v>401.02</v>
      </c>
    </row>
    <row r="20153" customFormat="false" ht="12.75" hidden="false" customHeight="false" outlineLevel="0" collapsed="false">
      <c r="A20153" s="210" t="s">
        <v>39466</v>
      </c>
      <c r="B20153" s="211" t="n">
        <v>318.8</v>
      </c>
    </row>
    <row r="20154" customFormat="false" ht="12.75" hidden="false" customHeight="false" outlineLevel="0" collapsed="false">
      <c r="A20154" s="210" t="s">
        <v>39468</v>
      </c>
      <c r="B20154" s="211" t="n">
        <v>293.36</v>
      </c>
    </row>
    <row r="20155" customFormat="false" ht="12.75" hidden="false" customHeight="false" outlineLevel="0" collapsed="false">
      <c r="A20155" s="210" t="s">
        <v>39469</v>
      </c>
      <c r="B20155" s="211" t="n">
        <v>372.59</v>
      </c>
    </row>
    <row r="20156" customFormat="false" ht="12.75" hidden="false" customHeight="false" outlineLevel="0" collapsed="false">
      <c r="A20156" s="210" t="s">
        <v>39470</v>
      </c>
      <c r="B20156" s="211" t="n">
        <v>290.37</v>
      </c>
    </row>
    <row r="20157" customFormat="false" ht="12.75" hidden="false" customHeight="false" outlineLevel="0" collapsed="false">
      <c r="A20157" s="210" t="s">
        <v>39471</v>
      </c>
      <c r="B20157" s="211" t="n">
        <v>264.93</v>
      </c>
    </row>
    <row r="20158" customFormat="false" ht="12.75" hidden="false" customHeight="false" outlineLevel="0" collapsed="false">
      <c r="A20158" s="210" t="s">
        <v>39472</v>
      </c>
      <c r="B20158" s="211" t="n">
        <v>471.27</v>
      </c>
    </row>
    <row r="20159" customFormat="false" ht="12.75" hidden="false" customHeight="false" outlineLevel="0" collapsed="false">
      <c r="A20159" s="210" t="s">
        <v>39479</v>
      </c>
      <c r="B20159" s="211" t="n">
        <v>378.77</v>
      </c>
    </row>
    <row r="20160" customFormat="false" ht="12.75" hidden="false" customHeight="false" outlineLevel="0" collapsed="false">
      <c r="A20160" s="210" t="s">
        <v>39481</v>
      </c>
      <c r="B20160" s="211" t="n">
        <v>351.56</v>
      </c>
    </row>
    <row r="20161" customFormat="false" ht="12.75" hidden="false" customHeight="false" outlineLevel="0" collapsed="false">
      <c r="A20161" s="210" t="s">
        <v>39482</v>
      </c>
      <c r="B20161" s="211" t="n">
        <v>436.21</v>
      </c>
    </row>
    <row r="20162" customFormat="false" ht="12.75" hidden="false" customHeight="false" outlineLevel="0" collapsed="false">
      <c r="A20162" s="210" t="s">
        <v>39483</v>
      </c>
      <c r="B20162" s="211" t="n">
        <v>343.71</v>
      </c>
    </row>
    <row r="20163" customFormat="false" ht="12.75" hidden="false" customHeight="false" outlineLevel="0" collapsed="false">
      <c r="A20163" s="210" t="s">
        <v>39484</v>
      </c>
      <c r="B20163" s="211" t="n">
        <v>316.5</v>
      </c>
    </row>
    <row r="20164" customFormat="false" ht="12.75" hidden="false" customHeight="false" outlineLevel="0" collapsed="false">
      <c r="A20164" s="210" t="s">
        <v>39485</v>
      </c>
      <c r="B20164" s="211" t="n">
        <v>506.35</v>
      </c>
    </row>
    <row r="20165" customFormat="false" ht="12.75" hidden="false" customHeight="false" outlineLevel="0" collapsed="false">
      <c r="A20165" s="210" t="s">
        <v>39492</v>
      </c>
      <c r="B20165" s="211" t="n">
        <v>405.55</v>
      </c>
    </row>
    <row r="20166" customFormat="false" ht="12.75" hidden="false" customHeight="false" outlineLevel="0" collapsed="false">
      <c r="A20166" s="210" t="s">
        <v>39493</v>
      </c>
      <c r="B20166" s="211" t="n">
        <v>376.26</v>
      </c>
    </row>
    <row r="20167" customFormat="false" ht="12.75" hidden="false" customHeight="false" outlineLevel="0" collapsed="false">
      <c r="A20167" s="210" t="s">
        <v>39495</v>
      </c>
      <c r="B20167" s="211" t="n">
        <v>470.07</v>
      </c>
    </row>
    <row r="20168" customFormat="false" ht="12.75" hidden="false" customHeight="false" outlineLevel="0" collapsed="false">
      <c r="A20168" s="210" t="s">
        <v>39496</v>
      </c>
      <c r="B20168" s="211" t="n">
        <v>369.27</v>
      </c>
    </row>
    <row r="20169" customFormat="false" ht="12.75" hidden="false" customHeight="false" outlineLevel="0" collapsed="false">
      <c r="A20169" s="210" t="s">
        <v>39497</v>
      </c>
      <c r="B20169" s="211" t="n">
        <v>339.98</v>
      </c>
    </row>
    <row r="20170" customFormat="false" ht="12.75" hidden="false" customHeight="false" outlineLevel="0" collapsed="false">
      <c r="A20170" s="210" t="s">
        <v>39498</v>
      </c>
      <c r="B20170" s="211" t="n">
        <v>1.4</v>
      </c>
    </row>
    <row r="20171" customFormat="false" ht="12.75" hidden="false" customHeight="false" outlineLevel="0" collapsed="false">
      <c r="A20171" s="210" t="s">
        <v>39501</v>
      </c>
      <c r="B20171" s="211" t="n">
        <v>0.35</v>
      </c>
    </row>
    <row r="20172" customFormat="false" ht="12.75" hidden="false" customHeight="false" outlineLevel="0" collapsed="false">
      <c r="A20172" s="210" t="s">
        <v>39502</v>
      </c>
      <c r="B20172" s="211" t="n">
        <v>1.4</v>
      </c>
    </row>
    <row r="20173" customFormat="false" ht="12.75" hidden="false" customHeight="false" outlineLevel="0" collapsed="false">
      <c r="A20173" s="210" t="s">
        <v>39503</v>
      </c>
      <c r="B20173" s="211" t="n">
        <v>0.35</v>
      </c>
    </row>
    <row r="20174" customFormat="false" ht="12.75" hidden="false" customHeight="false" outlineLevel="0" collapsed="false">
      <c r="A20174" s="210" t="s">
        <v>39504</v>
      </c>
      <c r="B20174" s="211" t="n">
        <v>4.67</v>
      </c>
    </row>
    <row r="20175" customFormat="false" ht="12.75" hidden="false" customHeight="false" outlineLevel="0" collapsed="false">
      <c r="A20175" s="210" t="s">
        <v>39506</v>
      </c>
      <c r="B20175" s="211" t="n">
        <v>0.58</v>
      </c>
    </row>
    <row r="20176" customFormat="false" ht="12.75" hidden="false" customHeight="false" outlineLevel="0" collapsed="false">
      <c r="A20176" s="210" t="s">
        <v>39507</v>
      </c>
      <c r="B20176" s="211" t="n">
        <v>4.67</v>
      </c>
    </row>
    <row r="20177" customFormat="false" ht="12.75" hidden="false" customHeight="false" outlineLevel="0" collapsed="false">
      <c r="A20177" s="210" t="s">
        <v>39508</v>
      </c>
      <c r="B20177" s="211" t="n">
        <v>0.58</v>
      </c>
    </row>
    <row r="20178" customFormat="false" ht="12.75" hidden="false" customHeight="false" outlineLevel="0" collapsed="false">
      <c r="A20178" s="210" t="s">
        <v>39509</v>
      </c>
      <c r="B20178" s="211" t="n">
        <v>10.91</v>
      </c>
    </row>
    <row r="20179" customFormat="false" ht="12.75" hidden="false" customHeight="false" outlineLevel="0" collapsed="false">
      <c r="A20179" s="210" t="s">
        <v>39512</v>
      </c>
      <c r="B20179" s="211" t="n">
        <v>0.97</v>
      </c>
    </row>
    <row r="20180" customFormat="false" ht="12.75" hidden="false" customHeight="false" outlineLevel="0" collapsed="false">
      <c r="A20180" s="210" t="s">
        <v>39513</v>
      </c>
      <c r="B20180" s="211" t="n">
        <v>10.91</v>
      </c>
    </row>
    <row r="20181" customFormat="false" ht="12.75" hidden="false" customHeight="false" outlineLevel="0" collapsed="false">
      <c r="A20181" s="210" t="s">
        <v>39514</v>
      </c>
      <c r="B20181" s="211" t="n">
        <v>0.97</v>
      </c>
    </row>
    <row r="20182" customFormat="false" ht="12.75" hidden="false" customHeight="false" outlineLevel="0" collapsed="false">
      <c r="A20182" s="210" t="s">
        <v>39515</v>
      </c>
      <c r="B20182" s="211" t="n">
        <v>40.44</v>
      </c>
    </row>
    <row r="20183" customFormat="false" ht="12.75" hidden="false" customHeight="false" outlineLevel="0" collapsed="false">
      <c r="A20183" s="210" t="s">
        <v>39517</v>
      </c>
      <c r="B20183" s="211" t="n">
        <v>16.37</v>
      </c>
    </row>
    <row r="20184" customFormat="false" ht="12.75" hidden="false" customHeight="false" outlineLevel="0" collapsed="false">
      <c r="A20184" s="210" t="s">
        <v>39518</v>
      </c>
      <c r="B20184" s="211" t="n">
        <v>10.11</v>
      </c>
    </row>
    <row r="20185" customFormat="false" ht="12.75" hidden="false" customHeight="false" outlineLevel="0" collapsed="false">
      <c r="A20185" s="210" t="s">
        <v>39519</v>
      </c>
      <c r="B20185" s="211" t="n">
        <v>40.44</v>
      </c>
    </row>
    <row r="20186" customFormat="false" ht="12.75" hidden="false" customHeight="false" outlineLevel="0" collapsed="false">
      <c r="A20186" s="210" t="s">
        <v>39520</v>
      </c>
      <c r="B20186" s="211" t="n">
        <v>16.37</v>
      </c>
    </row>
    <row r="20187" customFormat="false" ht="12.75" hidden="false" customHeight="false" outlineLevel="0" collapsed="false">
      <c r="A20187" s="210" t="s">
        <v>39521</v>
      </c>
      <c r="B20187" s="211" t="n">
        <v>10.11</v>
      </c>
    </row>
    <row r="20188" customFormat="false" ht="12.75" hidden="false" customHeight="false" outlineLevel="0" collapsed="false">
      <c r="A20188" s="210" t="s">
        <v>39522</v>
      </c>
      <c r="B20188" s="211" t="n">
        <v>80.84</v>
      </c>
    </row>
    <row r="20189" customFormat="false" ht="12.75" hidden="false" customHeight="false" outlineLevel="0" collapsed="false">
      <c r="A20189" s="210" t="s">
        <v>39526</v>
      </c>
      <c r="B20189" s="211" t="n">
        <v>53.76</v>
      </c>
    </row>
    <row r="20190" customFormat="false" ht="12.75" hidden="false" customHeight="false" outlineLevel="0" collapsed="false">
      <c r="A20190" s="210" t="s">
        <v>39527</v>
      </c>
      <c r="B20190" s="211" t="n">
        <v>80.84</v>
      </c>
    </row>
    <row r="20191" customFormat="false" ht="12.75" hidden="false" customHeight="false" outlineLevel="0" collapsed="false">
      <c r="A20191" s="210" t="s">
        <v>39528</v>
      </c>
      <c r="B20191" s="211" t="n">
        <v>53.76</v>
      </c>
    </row>
    <row r="20192" customFormat="false" ht="12.75" hidden="false" customHeight="false" outlineLevel="0" collapsed="false">
      <c r="A20192" s="210" t="s">
        <v>39536</v>
      </c>
      <c r="B20192" s="211" t="n">
        <v>202.54</v>
      </c>
    </row>
    <row r="20193" customFormat="false" ht="12.75" hidden="false" customHeight="false" outlineLevel="0" collapsed="false">
      <c r="A20193" s="210" t="s">
        <v>39541</v>
      </c>
      <c r="B20193" s="211" t="n">
        <v>93.83</v>
      </c>
    </row>
    <row r="20194" customFormat="false" ht="12.75" hidden="false" customHeight="false" outlineLevel="0" collapsed="false">
      <c r="A20194" s="210" t="s">
        <v>39542</v>
      </c>
      <c r="B20194" s="211" t="n">
        <v>76.07</v>
      </c>
    </row>
    <row r="20195" customFormat="false" ht="12.75" hidden="false" customHeight="false" outlineLevel="0" collapsed="false">
      <c r="A20195" s="210" t="s">
        <v>39543</v>
      </c>
      <c r="B20195" s="211" t="n">
        <v>199.11</v>
      </c>
    </row>
    <row r="20196" customFormat="false" ht="12.75" hidden="false" customHeight="false" outlineLevel="0" collapsed="false">
      <c r="A20196" s="210" t="s">
        <v>39544</v>
      </c>
      <c r="B20196" s="211" t="n">
        <v>90.4</v>
      </c>
    </row>
    <row r="20197" customFormat="false" ht="12.75" hidden="false" customHeight="false" outlineLevel="0" collapsed="false">
      <c r="A20197" s="210" t="s">
        <v>39545</v>
      </c>
      <c r="B20197" s="211" t="n">
        <v>72.64</v>
      </c>
    </row>
    <row r="20198" customFormat="false" ht="12.75" hidden="false" customHeight="false" outlineLevel="0" collapsed="false">
      <c r="A20198" s="210" t="s">
        <v>39546</v>
      </c>
      <c r="B20198" s="211" t="n">
        <v>304.55</v>
      </c>
    </row>
    <row r="20199" customFormat="false" ht="12.75" hidden="false" customHeight="false" outlineLevel="0" collapsed="false">
      <c r="A20199" s="210" t="s">
        <v>39551</v>
      </c>
      <c r="B20199" s="211" t="n">
        <v>158.72</v>
      </c>
    </row>
    <row r="20200" customFormat="false" ht="12.75" hidden="false" customHeight="false" outlineLevel="0" collapsed="false">
      <c r="A20200" s="210" t="s">
        <v>39552</v>
      </c>
      <c r="B20200" s="211" t="n">
        <v>134.29</v>
      </c>
    </row>
    <row r="20201" customFormat="false" ht="12.75" hidden="false" customHeight="false" outlineLevel="0" collapsed="false">
      <c r="A20201" s="210" t="s">
        <v>39553</v>
      </c>
      <c r="B20201" s="211" t="n">
        <v>301.12</v>
      </c>
    </row>
    <row r="20202" customFormat="false" ht="12.75" hidden="false" customHeight="false" outlineLevel="0" collapsed="false">
      <c r="A20202" s="210" t="s">
        <v>39554</v>
      </c>
      <c r="B20202" s="211" t="n">
        <v>155.29</v>
      </c>
    </row>
    <row r="20203" customFormat="false" ht="12.75" hidden="false" customHeight="false" outlineLevel="0" collapsed="false">
      <c r="A20203" s="210" t="s">
        <v>39555</v>
      </c>
      <c r="B20203" s="211" t="n">
        <v>130.86</v>
      </c>
    </row>
    <row r="20204" customFormat="false" ht="12.75" hidden="false" customHeight="false" outlineLevel="0" collapsed="false">
      <c r="A20204" s="210" t="s">
        <v>39556</v>
      </c>
      <c r="B20204" s="211" t="n">
        <v>4.61</v>
      </c>
    </row>
    <row r="20205" customFormat="false" ht="12.75" hidden="false" customHeight="false" outlineLevel="0" collapsed="false">
      <c r="A20205" s="210" t="s">
        <v>39563</v>
      </c>
      <c r="B20205" s="211" t="n">
        <v>0.43</v>
      </c>
    </row>
    <row r="20206" customFormat="false" ht="12.75" hidden="false" customHeight="false" outlineLevel="0" collapsed="false">
      <c r="A20206" s="210" t="s">
        <v>39564</v>
      </c>
      <c r="B20206" s="211" t="n">
        <v>4.61</v>
      </c>
    </row>
    <row r="20207" customFormat="false" ht="12.75" hidden="false" customHeight="false" outlineLevel="0" collapsed="false">
      <c r="A20207" s="210" t="s">
        <v>39565</v>
      </c>
      <c r="B20207" s="211" t="n">
        <v>0.43</v>
      </c>
    </row>
    <row r="20208" customFormat="false" ht="12.75" hidden="false" customHeight="false" outlineLevel="0" collapsed="false">
      <c r="A20208" s="210" t="s">
        <v>39566</v>
      </c>
      <c r="B20208" s="211" t="n">
        <v>13.9</v>
      </c>
    </row>
    <row r="20209" customFormat="false" ht="12.75" hidden="false" customHeight="false" outlineLevel="0" collapsed="false">
      <c r="A20209" s="210" t="s">
        <v>39568</v>
      </c>
      <c r="B20209" s="211" t="n">
        <v>0.7</v>
      </c>
    </row>
    <row r="20210" customFormat="false" ht="12.75" hidden="false" customHeight="false" outlineLevel="0" collapsed="false">
      <c r="A20210" s="210" t="s">
        <v>39570</v>
      </c>
      <c r="B20210" s="211" t="n">
        <v>13.9</v>
      </c>
    </row>
    <row r="20211" customFormat="false" ht="12.75" hidden="false" customHeight="false" outlineLevel="0" collapsed="false">
      <c r="A20211" s="210" t="s">
        <v>39571</v>
      </c>
      <c r="B20211" s="211" t="n">
        <v>0.7</v>
      </c>
    </row>
    <row r="20212" customFormat="false" ht="12.75" hidden="false" customHeight="false" outlineLevel="0" collapsed="false">
      <c r="A20212" s="210" t="s">
        <v>39572</v>
      </c>
      <c r="B20212" s="211" t="n">
        <v>20.54</v>
      </c>
    </row>
    <row r="20213" customFormat="false" ht="12.75" hidden="false" customHeight="false" outlineLevel="0" collapsed="false">
      <c r="A20213" s="210" t="s">
        <v>39574</v>
      </c>
      <c r="B20213" s="211" t="n">
        <v>0.84</v>
      </c>
    </row>
    <row r="20214" customFormat="false" ht="12.75" hidden="false" customHeight="false" outlineLevel="0" collapsed="false">
      <c r="A20214" s="210" t="s">
        <v>39576</v>
      </c>
      <c r="B20214" s="211" t="n">
        <v>20.54</v>
      </c>
    </row>
    <row r="20215" customFormat="false" ht="12.75" hidden="false" customHeight="false" outlineLevel="0" collapsed="false">
      <c r="A20215" s="210" t="s">
        <v>39577</v>
      </c>
      <c r="B20215" s="211" t="n">
        <v>0.84</v>
      </c>
    </row>
    <row r="20216" customFormat="false" ht="12.75" hidden="false" customHeight="false" outlineLevel="0" collapsed="false">
      <c r="A20216" s="210" t="s">
        <v>39578</v>
      </c>
      <c r="B20216" s="211" t="n">
        <v>26.87</v>
      </c>
    </row>
    <row r="20217" customFormat="false" ht="12.75" hidden="false" customHeight="false" outlineLevel="0" collapsed="false">
      <c r="A20217" s="210" t="s">
        <v>39580</v>
      </c>
      <c r="B20217" s="211" t="n">
        <v>0.83</v>
      </c>
    </row>
    <row r="20218" customFormat="false" ht="12.75" hidden="false" customHeight="false" outlineLevel="0" collapsed="false">
      <c r="A20218" s="210" t="s">
        <v>39581</v>
      </c>
      <c r="B20218" s="211" t="n">
        <v>26.87</v>
      </c>
    </row>
    <row r="20219" customFormat="false" ht="12.75" hidden="false" customHeight="false" outlineLevel="0" collapsed="false">
      <c r="A20219" s="210" t="s">
        <v>39582</v>
      </c>
      <c r="B20219" s="211" t="n">
        <v>0.83</v>
      </c>
    </row>
    <row r="20220" customFormat="false" ht="12.75" hidden="false" customHeight="false" outlineLevel="0" collapsed="false">
      <c r="A20220" s="210" t="s">
        <v>39583</v>
      </c>
      <c r="B20220" s="211" t="n">
        <v>3.77</v>
      </c>
    </row>
    <row r="20221" customFormat="false" ht="12.75" hidden="false" customHeight="false" outlineLevel="0" collapsed="false">
      <c r="A20221" s="210" t="s">
        <v>39585</v>
      </c>
      <c r="B20221" s="211" t="n">
        <v>0.39</v>
      </c>
    </row>
    <row r="20222" customFormat="false" ht="12.75" hidden="false" customHeight="false" outlineLevel="0" collapsed="false">
      <c r="A20222" s="210" t="s">
        <v>39586</v>
      </c>
      <c r="B20222" s="211" t="n">
        <v>3.77</v>
      </c>
    </row>
    <row r="20223" customFormat="false" ht="12.75" hidden="false" customHeight="false" outlineLevel="0" collapsed="false">
      <c r="A20223" s="210" t="s">
        <v>39587</v>
      </c>
      <c r="B20223" s="211" t="n">
        <v>0.39</v>
      </c>
    </row>
    <row r="20224" customFormat="false" ht="12.75" hidden="false" customHeight="false" outlineLevel="0" collapsed="false">
      <c r="A20224" s="210" t="s">
        <v>39588</v>
      </c>
      <c r="B20224" s="211" t="n">
        <v>5.58</v>
      </c>
    </row>
    <row r="20225" customFormat="false" ht="12.75" hidden="false" customHeight="false" outlineLevel="0" collapsed="false">
      <c r="A20225" s="210" t="s">
        <v>39593</v>
      </c>
      <c r="B20225" s="211" t="n">
        <v>0.96</v>
      </c>
    </row>
    <row r="20226" customFormat="false" ht="12.75" hidden="false" customHeight="false" outlineLevel="0" collapsed="false">
      <c r="A20226" s="210" t="s">
        <v>39594</v>
      </c>
      <c r="B20226" s="211" t="n">
        <v>5.58</v>
      </c>
    </row>
    <row r="20227" customFormat="false" ht="12.75" hidden="false" customHeight="false" outlineLevel="0" collapsed="false">
      <c r="A20227" s="210" t="s">
        <v>39595</v>
      </c>
      <c r="B20227" s="211" t="n">
        <v>0.96</v>
      </c>
    </row>
    <row r="20228" customFormat="false" ht="12.75" hidden="false" customHeight="false" outlineLevel="0" collapsed="false">
      <c r="A20228" s="210" t="s">
        <v>39596</v>
      </c>
      <c r="B20228" s="211" t="n">
        <v>58</v>
      </c>
    </row>
    <row r="20229" customFormat="false" ht="12.75" hidden="false" customHeight="false" outlineLevel="0" collapsed="false">
      <c r="A20229" s="210" t="s">
        <v>39600</v>
      </c>
      <c r="B20229" s="211" t="n">
        <v>4.39</v>
      </c>
    </row>
    <row r="20230" customFormat="false" ht="12.75" hidden="false" customHeight="false" outlineLevel="0" collapsed="false">
      <c r="A20230" s="210" t="s">
        <v>39601</v>
      </c>
      <c r="B20230" s="211" t="n">
        <v>58</v>
      </c>
    </row>
    <row r="20231" customFormat="false" ht="12.75" hidden="false" customHeight="false" outlineLevel="0" collapsed="false">
      <c r="A20231" s="210" t="s">
        <v>39602</v>
      </c>
      <c r="B20231" s="211" t="n">
        <v>4.39</v>
      </c>
    </row>
    <row r="20232" customFormat="false" ht="12.75" hidden="false" customHeight="false" outlineLevel="0" collapsed="false">
      <c r="A20232" s="210" t="s">
        <v>39603</v>
      </c>
      <c r="B20232" s="211" t="n">
        <v>215.92</v>
      </c>
    </row>
    <row r="20233" customFormat="false" ht="12.75" hidden="false" customHeight="false" outlineLevel="0" collapsed="false">
      <c r="A20233" s="210" t="s">
        <v>39607</v>
      </c>
      <c r="B20233" s="211" t="n">
        <v>124.73</v>
      </c>
    </row>
    <row r="20234" customFormat="false" ht="12.75" hidden="false" customHeight="false" outlineLevel="0" collapsed="false">
      <c r="A20234" s="210" t="s">
        <v>39608</v>
      </c>
      <c r="B20234" s="211" t="n">
        <v>108.19</v>
      </c>
    </row>
    <row r="20235" customFormat="false" ht="12.75" hidden="false" customHeight="false" outlineLevel="0" collapsed="false">
      <c r="A20235" s="210" t="s">
        <v>39609</v>
      </c>
      <c r="B20235" s="211" t="n">
        <v>210.28</v>
      </c>
    </row>
    <row r="20236" customFormat="false" ht="12.75" hidden="false" customHeight="false" outlineLevel="0" collapsed="false">
      <c r="A20236" s="210" t="s">
        <v>39610</v>
      </c>
      <c r="B20236" s="211" t="n">
        <v>119.09</v>
      </c>
    </row>
    <row r="20237" customFormat="false" ht="12.75" hidden="false" customHeight="false" outlineLevel="0" collapsed="false">
      <c r="A20237" s="210" t="s">
        <v>39611</v>
      </c>
      <c r="B20237" s="211" t="n">
        <v>102.55</v>
      </c>
    </row>
    <row r="20238" customFormat="false" ht="12.75" hidden="false" customHeight="false" outlineLevel="0" collapsed="false">
      <c r="A20238" s="210" t="s">
        <v>39612</v>
      </c>
      <c r="B20238" s="211" t="n">
        <v>231.82</v>
      </c>
    </row>
    <row r="20239" customFormat="false" ht="12.75" hidden="false" customHeight="false" outlineLevel="0" collapsed="false">
      <c r="A20239" s="210" t="s">
        <v>39616</v>
      </c>
      <c r="B20239" s="211" t="n">
        <v>126.32</v>
      </c>
    </row>
    <row r="20240" customFormat="false" ht="12.75" hidden="false" customHeight="false" outlineLevel="0" collapsed="false">
      <c r="A20240" s="210" t="s">
        <v>39617</v>
      </c>
      <c r="B20240" s="211" t="n">
        <v>108.19</v>
      </c>
    </row>
    <row r="20241" customFormat="false" ht="12.75" hidden="false" customHeight="false" outlineLevel="0" collapsed="false">
      <c r="A20241" s="210" t="s">
        <v>39618</v>
      </c>
      <c r="B20241" s="211" t="n">
        <v>226.18</v>
      </c>
    </row>
    <row r="20242" customFormat="false" ht="12.75" hidden="false" customHeight="false" outlineLevel="0" collapsed="false">
      <c r="A20242" s="210" t="s">
        <v>39619</v>
      </c>
      <c r="B20242" s="211" t="n">
        <v>120.68</v>
      </c>
    </row>
    <row r="20243" customFormat="false" ht="12.75" hidden="false" customHeight="false" outlineLevel="0" collapsed="false">
      <c r="A20243" s="210" t="s">
        <v>39620</v>
      </c>
      <c r="B20243" s="211" t="n">
        <v>102.55</v>
      </c>
    </row>
    <row r="20244" customFormat="false" ht="12.75" hidden="false" customHeight="false" outlineLevel="0" collapsed="false">
      <c r="A20244" s="210" t="s">
        <v>39621</v>
      </c>
      <c r="B20244" s="211" t="n">
        <v>303.13</v>
      </c>
    </row>
    <row r="20245" customFormat="false" ht="12.75" hidden="false" customHeight="false" outlineLevel="0" collapsed="false">
      <c r="A20245" s="210" t="s">
        <v>39624</v>
      </c>
      <c r="B20245" s="211" t="n">
        <v>150.83</v>
      </c>
    </row>
    <row r="20246" customFormat="false" ht="12.75" hidden="false" customHeight="false" outlineLevel="0" collapsed="false">
      <c r="A20246" s="210" t="s">
        <v>39625</v>
      </c>
      <c r="B20246" s="211" t="n">
        <v>125.78</v>
      </c>
    </row>
    <row r="20247" customFormat="false" ht="12.75" hidden="false" customHeight="false" outlineLevel="0" collapsed="false">
      <c r="A20247" s="210" t="s">
        <v>39626</v>
      </c>
      <c r="B20247" s="211" t="n">
        <v>297.49</v>
      </c>
    </row>
    <row r="20248" customFormat="false" ht="12.75" hidden="false" customHeight="false" outlineLevel="0" collapsed="false">
      <c r="A20248" s="210" t="s">
        <v>39627</v>
      </c>
      <c r="B20248" s="211" t="n">
        <v>145.19</v>
      </c>
    </row>
    <row r="20249" customFormat="false" ht="12.75" hidden="false" customHeight="false" outlineLevel="0" collapsed="false">
      <c r="A20249" s="210" t="s">
        <v>39628</v>
      </c>
      <c r="B20249" s="211" t="n">
        <v>120.14</v>
      </c>
    </row>
    <row r="20250" customFormat="false" ht="12.75" hidden="false" customHeight="false" outlineLevel="0" collapsed="false">
      <c r="A20250" s="210" t="s">
        <v>39629</v>
      </c>
      <c r="B20250" s="211" t="n">
        <v>244.36</v>
      </c>
    </row>
    <row r="20251" customFormat="false" ht="12.75" hidden="false" customHeight="false" outlineLevel="0" collapsed="false">
      <c r="A20251" s="210" t="s">
        <v>39632</v>
      </c>
      <c r="B20251" s="211" t="n">
        <v>102.94</v>
      </c>
    </row>
    <row r="20252" customFormat="false" ht="12.75" hidden="false" customHeight="false" outlineLevel="0" collapsed="false">
      <c r="A20252" s="210" t="s">
        <v>39633</v>
      </c>
      <c r="B20252" s="211" t="n">
        <v>83.24</v>
      </c>
    </row>
    <row r="20253" customFormat="false" ht="12.75" hidden="false" customHeight="false" outlineLevel="0" collapsed="false">
      <c r="A20253" s="210" t="s">
        <v>39636</v>
      </c>
      <c r="B20253" s="211" t="n">
        <v>238.72</v>
      </c>
    </row>
    <row r="20254" customFormat="false" ht="12.75" hidden="false" customHeight="false" outlineLevel="0" collapsed="false">
      <c r="A20254" s="210" t="s">
        <v>39637</v>
      </c>
      <c r="B20254" s="211" t="n">
        <v>97.3</v>
      </c>
    </row>
    <row r="20255" customFormat="false" ht="12.75" hidden="false" customHeight="false" outlineLevel="0" collapsed="false">
      <c r="A20255" s="210" t="s">
        <v>39638</v>
      </c>
      <c r="B20255" s="211" t="n">
        <v>77.6</v>
      </c>
    </row>
    <row r="20256" customFormat="false" ht="12.75" hidden="false" customHeight="false" outlineLevel="0" collapsed="false">
      <c r="A20256" s="210" t="s">
        <v>39639</v>
      </c>
      <c r="B20256" s="211" t="n">
        <v>199.24</v>
      </c>
    </row>
    <row r="20257" customFormat="false" ht="12.75" hidden="false" customHeight="false" outlineLevel="0" collapsed="false">
      <c r="A20257" s="210" t="s">
        <v>39645</v>
      </c>
      <c r="B20257" s="211" t="n">
        <v>189.43</v>
      </c>
    </row>
    <row r="20258" customFormat="false" ht="12.75" hidden="false" customHeight="false" outlineLevel="0" collapsed="false">
      <c r="A20258" s="210" t="s">
        <v>39646</v>
      </c>
      <c r="B20258" s="211" t="n">
        <v>184.25</v>
      </c>
    </row>
    <row r="20259" customFormat="false" ht="12.75" hidden="false" customHeight="false" outlineLevel="0" collapsed="false">
      <c r="A20259" s="210" t="s">
        <v>39653</v>
      </c>
      <c r="B20259" s="211" t="n">
        <v>174.44</v>
      </c>
    </row>
    <row r="20260" customFormat="false" ht="12.75" hidden="false" customHeight="false" outlineLevel="0" collapsed="false">
      <c r="A20260" s="210" t="s">
        <v>39654</v>
      </c>
      <c r="B20260" s="211" t="n">
        <v>220.64</v>
      </c>
    </row>
    <row r="20261" customFormat="false" ht="12.75" hidden="false" customHeight="false" outlineLevel="0" collapsed="false">
      <c r="A20261" s="210" t="s">
        <v>39660</v>
      </c>
      <c r="B20261" s="211" t="n">
        <v>210.83</v>
      </c>
    </row>
    <row r="20262" customFormat="false" ht="12.75" hidden="false" customHeight="false" outlineLevel="0" collapsed="false">
      <c r="A20262" s="210" t="s">
        <v>39661</v>
      </c>
      <c r="B20262" s="211" t="n">
        <v>466.11</v>
      </c>
    </row>
    <row r="20263" customFormat="false" ht="12.75" hidden="false" customHeight="false" outlineLevel="0" collapsed="false">
      <c r="A20263" s="210" t="s">
        <v>39666</v>
      </c>
      <c r="B20263" s="211" t="n">
        <v>226.26</v>
      </c>
    </row>
    <row r="20264" customFormat="false" ht="12.75" hidden="false" customHeight="false" outlineLevel="0" collapsed="false">
      <c r="A20264" s="210" t="s">
        <v>39669</v>
      </c>
      <c r="B20264" s="211" t="n">
        <v>178.4</v>
      </c>
    </row>
    <row r="20265" customFormat="false" ht="12.75" hidden="false" customHeight="false" outlineLevel="0" collapsed="false">
      <c r="A20265" s="210" t="s">
        <v>39670</v>
      </c>
      <c r="B20265" s="211" t="n">
        <v>462.68</v>
      </c>
    </row>
    <row r="20266" customFormat="false" ht="12.75" hidden="false" customHeight="false" outlineLevel="0" collapsed="false">
      <c r="A20266" s="210" t="s">
        <v>39671</v>
      </c>
      <c r="B20266" s="211" t="n">
        <v>222.83</v>
      </c>
    </row>
    <row r="20267" customFormat="false" ht="12.75" hidden="false" customHeight="false" outlineLevel="0" collapsed="false">
      <c r="A20267" s="210" t="s">
        <v>39672</v>
      </c>
      <c r="B20267" s="211" t="n">
        <v>174.97</v>
      </c>
    </row>
    <row r="20268" customFormat="false" ht="12.75" hidden="false" customHeight="false" outlineLevel="0" collapsed="false">
      <c r="A20268" s="210" t="s">
        <v>39673</v>
      </c>
      <c r="B20268" s="211" t="n">
        <v>77.72</v>
      </c>
    </row>
    <row r="20269" customFormat="false" ht="12.75" hidden="false" customHeight="false" outlineLevel="0" collapsed="false">
      <c r="A20269" s="210" t="s">
        <v>39676</v>
      </c>
      <c r="B20269" s="211" t="n">
        <v>13.88</v>
      </c>
    </row>
    <row r="20270" customFormat="false" ht="12.75" hidden="false" customHeight="false" outlineLevel="0" collapsed="false">
      <c r="A20270" s="210" t="s">
        <v>39677</v>
      </c>
      <c r="B20270" s="211" t="n">
        <v>6.26</v>
      </c>
    </row>
    <row r="20271" customFormat="false" ht="12.75" hidden="false" customHeight="false" outlineLevel="0" collapsed="false">
      <c r="A20271" s="210" t="s">
        <v>39678</v>
      </c>
      <c r="B20271" s="211" t="n">
        <v>77.72</v>
      </c>
    </row>
    <row r="20272" customFormat="false" ht="12.75" hidden="false" customHeight="false" outlineLevel="0" collapsed="false">
      <c r="A20272" s="210" t="s">
        <v>39679</v>
      </c>
      <c r="B20272" s="211" t="n">
        <v>13.88</v>
      </c>
    </row>
    <row r="20273" customFormat="false" ht="12.75" hidden="false" customHeight="false" outlineLevel="0" collapsed="false">
      <c r="A20273" s="210" t="s">
        <v>39680</v>
      </c>
      <c r="B20273" s="211" t="n">
        <v>6.26</v>
      </c>
    </row>
    <row r="20274" customFormat="false" ht="12.75" hidden="false" customHeight="false" outlineLevel="0" collapsed="false">
      <c r="A20274" s="210" t="s">
        <v>39681</v>
      </c>
      <c r="B20274" s="211" t="n">
        <v>115.51</v>
      </c>
    </row>
    <row r="20275" customFormat="false" ht="12.75" hidden="false" customHeight="false" outlineLevel="0" collapsed="false">
      <c r="A20275" s="210" t="s">
        <v>39683</v>
      </c>
      <c r="B20275" s="211" t="n">
        <v>21.24</v>
      </c>
    </row>
    <row r="20276" customFormat="false" ht="12.75" hidden="false" customHeight="false" outlineLevel="0" collapsed="false">
      <c r="A20276" s="210" t="s">
        <v>39684</v>
      </c>
      <c r="B20276" s="211" t="n">
        <v>9.94</v>
      </c>
    </row>
    <row r="20277" customFormat="false" ht="12.75" hidden="false" customHeight="false" outlineLevel="0" collapsed="false">
      <c r="A20277" s="210" t="s">
        <v>39685</v>
      </c>
      <c r="B20277" s="211" t="n">
        <v>115.51</v>
      </c>
    </row>
    <row r="20278" customFormat="false" ht="12.75" hidden="false" customHeight="false" outlineLevel="0" collapsed="false">
      <c r="A20278" s="210" t="s">
        <v>39686</v>
      </c>
      <c r="B20278" s="211" t="n">
        <v>21.24</v>
      </c>
    </row>
    <row r="20279" customFormat="false" ht="12.75" hidden="false" customHeight="false" outlineLevel="0" collapsed="false">
      <c r="A20279" s="210" t="s">
        <v>39687</v>
      </c>
      <c r="B20279" s="211" t="n">
        <v>9.94</v>
      </c>
    </row>
    <row r="20280" customFormat="false" ht="12.75" hidden="false" customHeight="false" outlineLevel="0" collapsed="false">
      <c r="A20280" s="210" t="s">
        <v>39688</v>
      </c>
      <c r="B20280" s="211" t="n">
        <v>130.05</v>
      </c>
    </row>
    <row r="20281" customFormat="false" ht="12.75" hidden="false" customHeight="false" outlineLevel="0" collapsed="false">
      <c r="A20281" s="210" t="s">
        <v>39690</v>
      </c>
      <c r="B20281" s="211" t="n">
        <v>25.81</v>
      </c>
    </row>
    <row r="20282" customFormat="false" ht="12.75" hidden="false" customHeight="false" outlineLevel="0" collapsed="false">
      <c r="A20282" s="210" t="s">
        <v>39691</v>
      </c>
      <c r="B20282" s="211" t="n">
        <v>13.13</v>
      </c>
    </row>
    <row r="20283" customFormat="false" ht="12.75" hidden="false" customHeight="false" outlineLevel="0" collapsed="false">
      <c r="A20283" s="210" t="s">
        <v>39692</v>
      </c>
      <c r="B20283" s="211" t="n">
        <v>130.05</v>
      </c>
    </row>
    <row r="20284" customFormat="false" ht="12.75" hidden="false" customHeight="false" outlineLevel="0" collapsed="false">
      <c r="A20284" s="210" t="s">
        <v>39693</v>
      </c>
      <c r="B20284" s="211" t="n">
        <v>25.81</v>
      </c>
    </row>
    <row r="20285" customFormat="false" ht="12.75" hidden="false" customHeight="false" outlineLevel="0" collapsed="false">
      <c r="A20285" s="210" t="s">
        <v>39694</v>
      </c>
      <c r="B20285" s="211" t="n">
        <v>13.13</v>
      </c>
    </row>
    <row r="20286" customFormat="false" ht="12.75" hidden="false" customHeight="false" outlineLevel="0" collapsed="false">
      <c r="A20286" s="210" t="s">
        <v>39695</v>
      </c>
      <c r="B20286" s="211" t="n">
        <v>237.45</v>
      </c>
    </row>
    <row r="20287" customFormat="false" ht="12.75" hidden="false" customHeight="false" outlineLevel="0" collapsed="false">
      <c r="A20287" s="210" t="s">
        <v>39698</v>
      </c>
      <c r="B20287" s="211" t="n">
        <v>67.93</v>
      </c>
    </row>
    <row r="20288" customFormat="false" ht="12.75" hidden="false" customHeight="false" outlineLevel="0" collapsed="false">
      <c r="A20288" s="210" t="s">
        <v>39699</v>
      </c>
      <c r="B20288" s="211" t="n">
        <v>45.48</v>
      </c>
    </row>
    <row r="20289" customFormat="false" ht="12.75" hidden="false" customHeight="false" outlineLevel="0" collapsed="false">
      <c r="A20289" s="210" t="s">
        <v>39700</v>
      </c>
      <c r="B20289" s="211" t="n">
        <v>237.45</v>
      </c>
    </row>
    <row r="20290" customFormat="false" ht="12.75" hidden="false" customHeight="false" outlineLevel="0" collapsed="false">
      <c r="A20290" s="210" t="s">
        <v>39701</v>
      </c>
      <c r="B20290" s="211" t="n">
        <v>67.93</v>
      </c>
    </row>
    <row r="20291" customFormat="false" ht="12.75" hidden="false" customHeight="false" outlineLevel="0" collapsed="false">
      <c r="A20291" s="210" t="s">
        <v>39702</v>
      </c>
      <c r="B20291" s="211" t="n">
        <v>45.48</v>
      </c>
    </row>
    <row r="20292" customFormat="false" ht="12.75" hidden="false" customHeight="false" outlineLevel="0" collapsed="false">
      <c r="A20292" s="210" t="s">
        <v>39703</v>
      </c>
      <c r="B20292" s="211" t="n">
        <v>7.85</v>
      </c>
    </row>
    <row r="20293" customFormat="false" ht="12.75" hidden="false" customHeight="false" outlineLevel="0" collapsed="false">
      <c r="A20293" s="210" t="s">
        <v>39707</v>
      </c>
      <c r="B20293" s="211" t="n">
        <v>0.92</v>
      </c>
    </row>
    <row r="20294" customFormat="false" ht="12.75" hidden="false" customHeight="false" outlineLevel="0" collapsed="false">
      <c r="A20294" s="210" t="s">
        <v>39708</v>
      </c>
      <c r="B20294" s="211" t="n">
        <v>0.15</v>
      </c>
    </row>
    <row r="20295" customFormat="false" ht="12.75" hidden="false" customHeight="false" outlineLevel="0" collapsed="false">
      <c r="A20295" s="210" t="s">
        <v>39709</v>
      </c>
      <c r="B20295" s="211" t="n">
        <v>7.85</v>
      </c>
    </row>
    <row r="20296" customFormat="false" ht="12.75" hidden="false" customHeight="false" outlineLevel="0" collapsed="false">
      <c r="A20296" s="210" t="s">
        <v>39710</v>
      </c>
      <c r="B20296" s="211" t="n">
        <v>0.92</v>
      </c>
    </row>
    <row r="20297" customFormat="false" ht="12.75" hidden="false" customHeight="false" outlineLevel="0" collapsed="false">
      <c r="A20297" s="210" t="s">
        <v>39711</v>
      </c>
      <c r="B20297" s="211" t="n">
        <v>0.15</v>
      </c>
    </row>
    <row r="20298" customFormat="false" ht="12.75" hidden="false" customHeight="false" outlineLevel="0" collapsed="false">
      <c r="A20298" s="210" t="s">
        <v>39712</v>
      </c>
      <c r="B20298" s="211" t="n">
        <v>69.91</v>
      </c>
    </row>
    <row r="20299" customFormat="false" ht="12.75" hidden="false" customHeight="false" outlineLevel="0" collapsed="false">
      <c r="A20299" s="210" t="s">
        <v>39718</v>
      </c>
      <c r="B20299" s="211" t="n">
        <v>11.75</v>
      </c>
    </row>
    <row r="20300" customFormat="false" ht="12.75" hidden="false" customHeight="false" outlineLevel="0" collapsed="false">
      <c r="A20300" s="210" t="s">
        <v>39720</v>
      </c>
      <c r="B20300" s="211" t="n">
        <v>5</v>
      </c>
    </row>
    <row r="20301" customFormat="false" ht="12.75" hidden="false" customHeight="false" outlineLevel="0" collapsed="false">
      <c r="A20301" s="210" t="s">
        <v>39721</v>
      </c>
      <c r="B20301" s="211" t="n">
        <v>69.91</v>
      </c>
    </row>
    <row r="20302" customFormat="false" ht="12.75" hidden="false" customHeight="false" outlineLevel="0" collapsed="false">
      <c r="A20302" s="210" t="s">
        <v>39722</v>
      </c>
      <c r="B20302" s="211" t="n">
        <v>11.75</v>
      </c>
    </row>
    <row r="20303" customFormat="false" ht="12.75" hidden="false" customHeight="false" outlineLevel="0" collapsed="false">
      <c r="A20303" s="210" t="s">
        <v>39723</v>
      </c>
      <c r="B20303" s="211" t="n">
        <v>5</v>
      </c>
    </row>
    <row r="20304" customFormat="false" ht="12.75" hidden="false" customHeight="false" outlineLevel="0" collapsed="false">
      <c r="A20304" s="210" t="s">
        <v>39724</v>
      </c>
      <c r="B20304" s="211" t="n">
        <v>156.82</v>
      </c>
    </row>
    <row r="20305" customFormat="false" ht="12.75" hidden="false" customHeight="false" outlineLevel="0" collapsed="false">
      <c r="A20305" s="210" t="s">
        <v>39728</v>
      </c>
      <c r="B20305" s="211" t="n">
        <v>21.75</v>
      </c>
    </row>
    <row r="20306" customFormat="false" ht="12.75" hidden="false" customHeight="false" outlineLevel="0" collapsed="false">
      <c r="A20306" s="210" t="s">
        <v>39729</v>
      </c>
      <c r="B20306" s="211" t="n">
        <v>6.37</v>
      </c>
    </row>
    <row r="20307" customFormat="false" ht="12.75" hidden="false" customHeight="false" outlineLevel="0" collapsed="false">
      <c r="A20307" s="210" t="s">
        <v>39730</v>
      </c>
      <c r="B20307" s="211" t="n">
        <v>156.82</v>
      </c>
    </row>
    <row r="20308" customFormat="false" ht="12.75" hidden="false" customHeight="false" outlineLevel="0" collapsed="false">
      <c r="A20308" s="210" t="s">
        <v>39731</v>
      </c>
      <c r="B20308" s="211" t="n">
        <v>21.75</v>
      </c>
    </row>
    <row r="20309" customFormat="false" ht="12.75" hidden="false" customHeight="false" outlineLevel="0" collapsed="false">
      <c r="A20309" s="210" t="s">
        <v>39732</v>
      </c>
      <c r="B20309" s="211" t="n">
        <v>6.37</v>
      </c>
    </row>
    <row r="20310" customFormat="false" ht="12.75" hidden="false" customHeight="false" outlineLevel="0" collapsed="false">
      <c r="A20310" s="210" t="s">
        <v>39733</v>
      </c>
      <c r="B20310" s="211" t="n">
        <v>12.36</v>
      </c>
    </row>
    <row r="20311" customFormat="false" ht="12.75" hidden="false" customHeight="false" outlineLevel="0" collapsed="false">
      <c r="A20311" s="210" t="s">
        <v>39735</v>
      </c>
      <c r="B20311" s="211" t="n">
        <v>1.52</v>
      </c>
    </row>
    <row r="20312" customFormat="false" ht="12.75" hidden="false" customHeight="false" outlineLevel="0" collapsed="false">
      <c r="A20312" s="210" t="s">
        <v>39736</v>
      </c>
      <c r="B20312" s="211" t="n">
        <v>0.3</v>
      </c>
    </row>
    <row r="20313" customFormat="false" ht="12.75" hidden="false" customHeight="false" outlineLevel="0" collapsed="false">
      <c r="A20313" s="210" t="s">
        <v>39737</v>
      </c>
      <c r="B20313" s="211" t="n">
        <v>12.36</v>
      </c>
    </row>
    <row r="20314" customFormat="false" ht="12.75" hidden="false" customHeight="false" outlineLevel="0" collapsed="false">
      <c r="A20314" s="210" t="s">
        <v>39738</v>
      </c>
      <c r="B20314" s="211" t="n">
        <v>1.52</v>
      </c>
    </row>
    <row r="20315" customFormat="false" ht="12.75" hidden="false" customHeight="false" outlineLevel="0" collapsed="false">
      <c r="A20315" s="210" t="s">
        <v>39739</v>
      </c>
      <c r="B20315" s="211" t="n">
        <v>0.3</v>
      </c>
    </row>
    <row r="20316" customFormat="false" ht="12.75" hidden="false" customHeight="false" outlineLevel="0" collapsed="false">
      <c r="A20316" s="210" t="s">
        <v>39740</v>
      </c>
      <c r="B20316" s="211" t="n">
        <v>58.23</v>
      </c>
    </row>
    <row r="20317" customFormat="false" ht="12.75" hidden="false" customHeight="false" outlineLevel="0" collapsed="false">
      <c r="A20317" s="210" t="s">
        <v>39742</v>
      </c>
      <c r="B20317" s="211" t="n">
        <v>12.87</v>
      </c>
    </row>
    <row r="20318" customFormat="false" ht="12.75" hidden="false" customHeight="false" outlineLevel="0" collapsed="false">
      <c r="A20318" s="210" t="s">
        <v>39743</v>
      </c>
      <c r="B20318" s="211" t="n">
        <v>7.41</v>
      </c>
    </row>
    <row r="20319" customFormat="false" ht="12.75" hidden="false" customHeight="false" outlineLevel="0" collapsed="false">
      <c r="A20319" s="210" t="s">
        <v>39744</v>
      </c>
      <c r="B20319" s="211" t="n">
        <v>58.23</v>
      </c>
    </row>
    <row r="20320" customFormat="false" ht="12.75" hidden="false" customHeight="false" outlineLevel="0" collapsed="false">
      <c r="A20320" s="210" t="s">
        <v>39745</v>
      </c>
      <c r="B20320" s="211" t="n">
        <v>12.87</v>
      </c>
    </row>
    <row r="20321" customFormat="false" ht="12.75" hidden="false" customHeight="false" outlineLevel="0" collapsed="false">
      <c r="A20321" s="210" t="s">
        <v>39746</v>
      </c>
      <c r="B20321" s="211" t="n">
        <v>7.41</v>
      </c>
    </row>
    <row r="20322" customFormat="false" ht="12.75" hidden="false" customHeight="false" outlineLevel="0" collapsed="false">
      <c r="A20322" s="210" t="s">
        <v>39747</v>
      </c>
      <c r="B20322" s="211" t="n">
        <v>1264.87</v>
      </c>
    </row>
    <row r="20323" customFormat="false" ht="12.75" hidden="false" customHeight="false" outlineLevel="0" collapsed="false">
      <c r="A20323" s="210" t="s">
        <v>39754</v>
      </c>
      <c r="B20323" s="211" t="n">
        <v>696.85</v>
      </c>
    </row>
    <row r="20324" customFormat="false" ht="12.75" hidden="false" customHeight="false" outlineLevel="0" collapsed="false">
      <c r="A20324" s="210" t="s">
        <v>39755</v>
      </c>
      <c r="B20324" s="211" t="n">
        <v>573.24</v>
      </c>
    </row>
    <row r="20325" customFormat="false" ht="12.75" hidden="false" customHeight="false" outlineLevel="0" collapsed="false">
      <c r="A20325" s="210" t="s">
        <v>39756</v>
      </c>
      <c r="B20325" s="211" t="n">
        <v>1261.44</v>
      </c>
    </row>
    <row r="20326" customFormat="false" ht="12.75" hidden="false" customHeight="false" outlineLevel="0" collapsed="false">
      <c r="A20326" s="210" t="s">
        <v>39757</v>
      </c>
      <c r="B20326" s="211" t="n">
        <v>693.42</v>
      </c>
    </row>
    <row r="20327" customFormat="false" ht="12.75" hidden="false" customHeight="false" outlineLevel="0" collapsed="false">
      <c r="A20327" s="210" t="s">
        <v>39758</v>
      </c>
      <c r="B20327" s="211" t="n">
        <v>569.81</v>
      </c>
    </row>
    <row r="20328" customFormat="false" ht="12.75" hidden="false" customHeight="false" outlineLevel="0" collapsed="false">
      <c r="A20328" s="210" t="s">
        <v>39759</v>
      </c>
      <c r="B20328" s="211" t="n">
        <v>15.15</v>
      </c>
    </row>
    <row r="20329" customFormat="false" ht="12.75" hidden="false" customHeight="false" outlineLevel="0" collapsed="false">
      <c r="A20329" s="210" t="s">
        <v>39764</v>
      </c>
      <c r="B20329" s="211" t="n">
        <v>12.62</v>
      </c>
    </row>
    <row r="20330" customFormat="false" ht="12.75" hidden="false" customHeight="false" outlineLevel="0" collapsed="false">
      <c r="A20330" s="210" t="s">
        <v>39765</v>
      </c>
      <c r="B20330" s="211" t="n">
        <v>15.15</v>
      </c>
    </row>
    <row r="20331" customFormat="false" ht="12.75" hidden="false" customHeight="false" outlineLevel="0" collapsed="false">
      <c r="A20331" s="210" t="s">
        <v>39766</v>
      </c>
      <c r="B20331" s="211" t="n">
        <v>12.62</v>
      </c>
    </row>
    <row r="20332" customFormat="false" ht="12.75" hidden="false" customHeight="false" outlineLevel="0" collapsed="false">
      <c r="A20332" s="210" t="s">
        <v>39767</v>
      </c>
      <c r="B20332" s="211" t="n">
        <v>29.1</v>
      </c>
    </row>
    <row r="20333" customFormat="false" ht="12.75" hidden="false" customHeight="false" outlineLevel="0" collapsed="false">
      <c r="A20333" s="210" t="s">
        <v>39769</v>
      </c>
      <c r="B20333" s="211" t="n">
        <v>24.25</v>
      </c>
    </row>
    <row r="20334" customFormat="false" ht="12.75" hidden="false" customHeight="false" outlineLevel="0" collapsed="false">
      <c r="A20334" s="210" t="s">
        <v>39770</v>
      </c>
      <c r="B20334" s="211" t="n">
        <v>29.1</v>
      </c>
    </row>
    <row r="20335" customFormat="false" ht="12.75" hidden="false" customHeight="false" outlineLevel="0" collapsed="false">
      <c r="A20335" s="210" t="s">
        <v>39771</v>
      </c>
      <c r="B20335" s="211" t="n">
        <v>24.25</v>
      </c>
    </row>
    <row r="20336" customFormat="false" ht="12.75" hidden="false" customHeight="false" outlineLevel="0" collapsed="false">
      <c r="A20336" s="210" t="s">
        <v>39772</v>
      </c>
      <c r="B20336" s="211" t="n">
        <v>0.42</v>
      </c>
    </row>
    <row r="20337" customFormat="false" ht="12.75" hidden="false" customHeight="false" outlineLevel="0" collapsed="false">
      <c r="A20337" s="210" t="s">
        <v>39776</v>
      </c>
      <c r="B20337" s="211" t="n">
        <v>0.42</v>
      </c>
    </row>
    <row r="20338" customFormat="false" ht="12.75" hidden="false" customHeight="false" outlineLevel="0" collapsed="false">
      <c r="A20338" s="210" t="s">
        <v>39777</v>
      </c>
      <c r="B20338" s="211" t="n">
        <v>0.42</v>
      </c>
    </row>
    <row r="20339" customFormat="false" ht="12.75" hidden="false" customHeight="false" outlineLevel="0" collapsed="false">
      <c r="A20339" s="210" t="s">
        <v>39778</v>
      </c>
      <c r="B20339" s="211" t="n">
        <v>0.42</v>
      </c>
    </row>
    <row r="20340" customFormat="false" ht="12.75" hidden="false" customHeight="false" outlineLevel="0" collapsed="false">
      <c r="A20340" s="210" t="s">
        <v>39779</v>
      </c>
      <c r="B20340" s="211" t="n">
        <v>1.11</v>
      </c>
    </row>
    <row r="20341" customFormat="false" ht="12.75" hidden="false" customHeight="false" outlineLevel="0" collapsed="false">
      <c r="A20341" s="210" t="s">
        <v>39785</v>
      </c>
      <c r="B20341" s="211" t="n">
        <v>1.11</v>
      </c>
    </row>
    <row r="20342" customFormat="false" ht="12.75" hidden="false" customHeight="false" outlineLevel="0" collapsed="false">
      <c r="A20342" s="210" t="s">
        <v>39786</v>
      </c>
      <c r="B20342" s="211" t="n">
        <v>1.11</v>
      </c>
    </row>
    <row r="20343" customFormat="false" ht="12.75" hidden="false" customHeight="false" outlineLevel="0" collapsed="false">
      <c r="A20343" s="210" t="s">
        <v>39787</v>
      </c>
      <c r="B20343" s="211" t="n">
        <v>1.11</v>
      </c>
    </row>
    <row r="20344" customFormat="false" ht="12.75" hidden="false" customHeight="false" outlineLevel="0" collapsed="false">
      <c r="A20344" s="210" t="s">
        <v>39788</v>
      </c>
      <c r="B20344" s="211" t="n">
        <v>3.62</v>
      </c>
    </row>
    <row r="20345" customFormat="false" ht="12.75" hidden="false" customHeight="false" outlineLevel="0" collapsed="false">
      <c r="A20345" s="210" t="s">
        <v>39790</v>
      </c>
      <c r="B20345" s="211" t="n">
        <v>0.56</v>
      </c>
    </row>
    <row r="20346" customFormat="false" ht="12.75" hidden="false" customHeight="false" outlineLevel="0" collapsed="false">
      <c r="A20346" s="210" t="s">
        <v>39791</v>
      </c>
      <c r="B20346" s="211" t="n">
        <v>0.19</v>
      </c>
    </row>
    <row r="20347" customFormat="false" ht="12.75" hidden="false" customHeight="false" outlineLevel="0" collapsed="false">
      <c r="A20347" s="210" t="s">
        <v>39792</v>
      </c>
      <c r="B20347" s="211" t="n">
        <v>3.62</v>
      </c>
    </row>
    <row r="20348" customFormat="false" ht="12.75" hidden="false" customHeight="false" outlineLevel="0" collapsed="false">
      <c r="A20348" s="210" t="s">
        <v>39793</v>
      </c>
      <c r="B20348" s="211" t="n">
        <v>0.56</v>
      </c>
    </row>
    <row r="20349" customFormat="false" ht="12.75" hidden="false" customHeight="false" outlineLevel="0" collapsed="false">
      <c r="A20349" s="210" t="s">
        <v>39794</v>
      </c>
      <c r="B20349" s="211" t="n">
        <v>0.19</v>
      </c>
    </row>
    <row r="20350" customFormat="false" ht="12.75" hidden="false" customHeight="false" outlineLevel="0" collapsed="false">
      <c r="A20350" s="210" t="s">
        <v>39795</v>
      </c>
      <c r="B20350" s="211" t="n">
        <v>0.97</v>
      </c>
    </row>
    <row r="20351" customFormat="false" ht="12.75" hidden="false" customHeight="false" outlineLevel="0" collapsed="false">
      <c r="A20351" s="210" t="s">
        <v>39802</v>
      </c>
      <c r="B20351" s="211" t="n">
        <v>0.66</v>
      </c>
    </row>
    <row r="20352" customFormat="false" ht="12.75" hidden="false" customHeight="false" outlineLevel="0" collapsed="false">
      <c r="A20352" s="210" t="s">
        <v>39804</v>
      </c>
      <c r="B20352" s="211" t="n">
        <v>0.97</v>
      </c>
    </row>
    <row r="20353" customFormat="false" ht="12.75" hidden="false" customHeight="false" outlineLevel="0" collapsed="false">
      <c r="A20353" s="210" t="s">
        <v>39805</v>
      </c>
      <c r="B20353" s="211" t="n">
        <v>0.66</v>
      </c>
    </row>
    <row r="20354" customFormat="false" ht="12.75" hidden="false" customHeight="false" outlineLevel="0" collapsed="false">
      <c r="A20354" s="210" t="s">
        <v>39806</v>
      </c>
      <c r="B20354" s="211" t="n">
        <v>25.02</v>
      </c>
    </row>
    <row r="20355" customFormat="false" ht="12.75" hidden="false" customHeight="false" outlineLevel="0" collapsed="false">
      <c r="A20355" s="210" t="s">
        <v>39810</v>
      </c>
      <c r="B20355" s="211" t="n">
        <v>16.68</v>
      </c>
    </row>
    <row r="20356" customFormat="false" ht="12.75" hidden="false" customHeight="false" outlineLevel="0" collapsed="false">
      <c r="A20356" s="210" t="s">
        <v>39811</v>
      </c>
      <c r="B20356" s="211" t="n">
        <v>25.02</v>
      </c>
    </row>
    <row r="20357" customFormat="false" ht="12.75" hidden="false" customHeight="false" outlineLevel="0" collapsed="false">
      <c r="A20357" s="210" t="s">
        <v>39812</v>
      </c>
      <c r="B20357" s="211" t="n">
        <v>16.68</v>
      </c>
    </row>
    <row r="20358" customFormat="false" ht="12.75" hidden="false" customHeight="false" outlineLevel="0" collapsed="false">
      <c r="A20358" s="210" t="s">
        <v>39813</v>
      </c>
      <c r="B20358" s="211" t="n">
        <v>5.48</v>
      </c>
    </row>
    <row r="20359" customFormat="false" ht="12.75" hidden="false" customHeight="false" outlineLevel="0" collapsed="false">
      <c r="A20359" s="210" t="s">
        <v>39815</v>
      </c>
      <c r="B20359" s="211" t="n">
        <v>0.13</v>
      </c>
    </row>
    <row r="20360" customFormat="false" ht="12.75" hidden="false" customHeight="false" outlineLevel="0" collapsed="false">
      <c r="A20360" s="210" t="s">
        <v>39816</v>
      </c>
      <c r="B20360" s="211" t="n">
        <v>5.48</v>
      </c>
    </row>
    <row r="20361" customFormat="false" ht="12.75" hidden="false" customHeight="false" outlineLevel="0" collapsed="false">
      <c r="A20361" s="210" t="s">
        <v>39817</v>
      </c>
      <c r="B20361" s="211" t="n">
        <v>0.13</v>
      </c>
    </row>
    <row r="20362" customFormat="false" ht="12.75" hidden="false" customHeight="false" outlineLevel="0" collapsed="false">
      <c r="A20362" s="210" t="s">
        <v>39818</v>
      </c>
      <c r="B20362" s="211" t="n">
        <v>5.51</v>
      </c>
    </row>
    <row r="20363" customFormat="false" ht="12.75" hidden="false" customHeight="false" outlineLevel="0" collapsed="false">
      <c r="A20363" s="210" t="s">
        <v>39820</v>
      </c>
      <c r="B20363" s="211" t="n">
        <v>0.15</v>
      </c>
    </row>
    <row r="20364" customFormat="false" ht="12.75" hidden="false" customHeight="false" outlineLevel="0" collapsed="false">
      <c r="A20364" s="210" t="s">
        <v>39821</v>
      </c>
      <c r="B20364" s="211" t="n">
        <v>5.51</v>
      </c>
    </row>
    <row r="20365" customFormat="false" ht="12.75" hidden="false" customHeight="false" outlineLevel="0" collapsed="false">
      <c r="A20365" s="210" t="s">
        <v>39822</v>
      </c>
      <c r="B20365" s="211" t="n">
        <v>0.15</v>
      </c>
    </row>
    <row r="20366" customFormat="false" ht="12.75" hidden="false" customHeight="false" outlineLevel="0" collapsed="false">
      <c r="A20366" s="210" t="s">
        <v>39823</v>
      </c>
      <c r="B20366" s="211" t="n">
        <v>448.37</v>
      </c>
    </row>
    <row r="20367" customFormat="false" ht="12.75" hidden="false" customHeight="false" outlineLevel="0" collapsed="false">
      <c r="A20367" s="210" t="s">
        <v>39829</v>
      </c>
      <c r="B20367" s="211" t="n">
        <v>263.9</v>
      </c>
    </row>
    <row r="20368" customFormat="false" ht="12.75" hidden="false" customHeight="false" outlineLevel="0" collapsed="false">
      <c r="A20368" s="210" t="s">
        <v>39830</v>
      </c>
      <c r="B20368" s="211" t="n">
        <v>239.88</v>
      </c>
    </row>
    <row r="20369" customFormat="false" ht="12.75" hidden="false" customHeight="false" outlineLevel="0" collapsed="false">
      <c r="A20369" s="210" t="s">
        <v>39831</v>
      </c>
      <c r="B20369" s="211" t="n">
        <v>435.37</v>
      </c>
    </row>
    <row r="20370" customFormat="false" ht="12.75" hidden="false" customHeight="false" outlineLevel="0" collapsed="false">
      <c r="A20370" s="210" t="s">
        <v>39832</v>
      </c>
      <c r="B20370" s="211" t="n">
        <v>250.9</v>
      </c>
    </row>
    <row r="20371" customFormat="false" ht="12.75" hidden="false" customHeight="false" outlineLevel="0" collapsed="false">
      <c r="A20371" s="210" t="s">
        <v>39833</v>
      </c>
      <c r="B20371" s="211" t="n">
        <v>226.88</v>
      </c>
    </row>
    <row r="20372" customFormat="false" ht="12.75" hidden="false" customHeight="false" outlineLevel="0" collapsed="false">
      <c r="A20372" s="210" t="s">
        <v>39834</v>
      </c>
      <c r="B20372" s="211" t="n">
        <v>18.83</v>
      </c>
    </row>
    <row r="20373" customFormat="false" ht="12.75" hidden="false" customHeight="false" outlineLevel="0" collapsed="false">
      <c r="A20373" s="210" t="s">
        <v>39836</v>
      </c>
      <c r="B20373" s="211" t="n">
        <v>0.17</v>
      </c>
    </row>
    <row r="20374" customFormat="false" ht="12.75" hidden="false" customHeight="false" outlineLevel="0" collapsed="false">
      <c r="A20374" s="210" t="s">
        <v>39837</v>
      </c>
      <c r="B20374" s="211" t="n">
        <v>18.83</v>
      </c>
    </row>
    <row r="20375" customFormat="false" ht="12.75" hidden="false" customHeight="false" outlineLevel="0" collapsed="false">
      <c r="A20375" s="210" t="s">
        <v>39838</v>
      </c>
      <c r="B20375" s="211" t="n">
        <v>0.17</v>
      </c>
    </row>
    <row r="20376" customFormat="false" ht="12.75" hidden="false" customHeight="false" outlineLevel="0" collapsed="false">
      <c r="A20376" s="210" t="s">
        <v>39839</v>
      </c>
      <c r="B20376" s="211" t="n">
        <v>98.65</v>
      </c>
    </row>
    <row r="20377" customFormat="false" ht="12.75" hidden="false" customHeight="false" outlineLevel="0" collapsed="false">
      <c r="A20377" s="210" t="s">
        <v>39846</v>
      </c>
      <c r="B20377" s="211" t="n">
        <v>46.03</v>
      </c>
    </row>
    <row r="20378" customFormat="false" ht="12.75" hidden="false" customHeight="false" outlineLevel="0" collapsed="false">
      <c r="A20378" s="210" t="s">
        <v>39853</v>
      </c>
      <c r="B20378" s="211" t="n">
        <v>95.6</v>
      </c>
    </row>
    <row r="20379" customFormat="false" ht="12.75" hidden="false" customHeight="false" outlineLevel="0" collapsed="false">
      <c r="A20379" s="210" t="s">
        <v>39854</v>
      </c>
      <c r="B20379" s="211" t="n">
        <v>42.98</v>
      </c>
    </row>
    <row r="20380" customFormat="false" ht="12.75" hidden="false" customHeight="false" outlineLevel="0" collapsed="false">
      <c r="A20380" s="210" t="s">
        <v>39855</v>
      </c>
      <c r="B20380" s="211" t="n">
        <v>17.61</v>
      </c>
    </row>
    <row r="20381" customFormat="false" ht="12.75" hidden="false" customHeight="false" outlineLevel="0" collapsed="false">
      <c r="A20381" s="210" t="s">
        <v>39859</v>
      </c>
      <c r="B20381" s="211" t="n">
        <v>12.52</v>
      </c>
    </row>
    <row r="20382" customFormat="false" ht="12.75" hidden="false" customHeight="false" outlineLevel="0" collapsed="false">
      <c r="A20382" s="210" t="s">
        <v>39860</v>
      </c>
      <c r="B20382" s="211" t="n">
        <v>11.33</v>
      </c>
    </row>
    <row r="20383" customFormat="false" ht="12.75" hidden="false" customHeight="false" outlineLevel="0" collapsed="false">
      <c r="A20383" s="210" t="s">
        <v>39861</v>
      </c>
      <c r="B20383" s="211" t="n">
        <v>17.61</v>
      </c>
    </row>
    <row r="20384" customFormat="false" ht="12.75" hidden="false" customHeight="false" outlineLevel="0" collapsed="false">
      <c r="A20384" s="210" t="s">
        <v>39862</v>
      </c>
      <c r="B20384" s="211" t="n">
        <v>12.52</v>
      </c>
    </row>
    <row r="20385" customFormat="false" ht="12.75" hidden="false" customHeight="false" outlineLevel="0" collapsed="false">
      <c r="A20385" s="210" t="s">
        <v>39863</v>
      </c>
      <c r="B20385" s="211" t="n">
        <v>11.33</v>
      </c>
    </row>
    <row r="20386" customFormat="false" ht="12.75" hidden="false" customHeight="false" outlineLevel="0" collapsed="false">
      <c r="A20386" s="210" t="s">
        <v>39864</v>
      </c>
      <c r="B20386" s="211" t="n">
        <v>76.43</v>
      </c>
    </row>
    <row r="20387" customFormat="false" ht="12.75" hidden="false" customHeight="false" outlineLevel="0" collapsed="false">
      <c r="A20387" s="210" t="s">
        <v>39867</v>
      </c>
      <c r="B20387" s="211" t="n">
        <v>55.17</v>
      </c>
    </row>
    <row r="20388" customFormat="false" ht="12.75" hidden="false" customHeight="false" outlineLevel="0" collapsed="false">
      <c r="A20388" s="210" t="s">
        <v>39869</v>
      </c>
      <c r="B20388" s="211" t="n">
        <v>50.03</v>
      </c>
    </row>
    <row r="20389" customFormat="false" ht="12.75" hidden="false" customHeight="false" outlineLevel="0" collapsed="false">
      <c r="A20389" s="210" t="s">
        <v>39870</v>
      </c>
      <c r="B20389" s="211" t="n">
        <v>76.43</v>
      </c>
    </row>
    <row r="20390" customFormat="false" ht="12.75" hidden="false" customHeight="false" outlineLevel="0" collapsed="false">
      <c r="A20390" s="210" t="s">
        <v>39871</v>
      </c>
      <c r="B20390" s="211" t="n">
        <v>55.17</v>
      </c>
    </row>
    <row r="20391" customFormat="false" ht="12.75" hidden="false" customHeight="false" outlineLevel="0" collapsed="false">
      <c r="A20391" s="210" t="s">
        <v>39872</v>
      </c>
      <c r="B20391" s="211" t="n">
        <v>50.03</v>
      </c>
    </row>
    <row r="20392" customFormat="false" ht="12.75" hidden="false" customHeight="false" outlineLevel="0" collapsed="false">
      <c r="A20392" s="210" t="s">
        <v>39873</v>
      </c>
      <c r="B20392" s="211" t="n">
        <v>0.6</v>
      </c>
    </row>
    <row r="20393" customFormat="false" ht="12.75" hidden="false" customHeight="false" outlineLevel="0" collapsed="false">
      <c r="A20393" s="210" t="s">
        <v>39877</v>
      </c>
      <c r="B20393" s="211" t="n">
        <v>0.59</v>
      </c>
    </row>
    <row r="20394" customFormat="false" ht="12.75" hidden="false" customHeight="false" outlineLevel="0" collapsed="false">
      <c r="A20394" s="210" t="s">
        <v>39878</v>
      </c>
      <c r="B20394" s="211" t="n">
        <v>0.49</v>
      </c>
    </row>
    <row r="20395" customFormat="false" ht="12.75" hidden="false" customHeight="false" outlineLevel="0" collapsed="false">
      <c r="A20395" s="210" t="s">
        <v>39881</v>
      </c>
      <c r="B20395" s="211" t="n">
        <v>0.48</v>
      </c>
    </row>
    <row r="20396" customFormat="false" ht="12.75" hidden="false" customHeight="false" outlineLevel="0" collapsed="false">
      <c r="A20396" s="210" t="s">
        <v>39882</v>
      </c>
      <c r="B20396" s="211" t="n">
        <v>1.04</v>
      </c>
    </row>
    <row r="20397" customFormat="false" ht="12.75" hidden="false" customHeight="false" outlineLevel="0" collapsed="false">
      <c r="A20397" s="210" t="s">
        <v>39887</v>
      </c>
      <c r="B20397" s="211" t="n">
        <v>1</v>
      </c>
    </row>
    <row r="20398" customFormat="false" ht="12.75" hidden="false" customHeight="false" outlineLevel="0" collapsed="false">
      <c r="A20398" s="210" t="s">
        <v>39888</v>
      </c>
      <c r="B20398" s="211" t="n">
        <v>5.13</v>
      </c>
    </row>
    <row r="20399" customFormat="false" ht="12.75" hidden="false" customHeight="false" outlineLevel="0" collapsed="false">
      <c r="A20399" s="210" t="s">
        <v>39890</v>
      </c>
      <c r="B20399" s="211" t="n">
        <v>4.92</v>
      </c>
    </row>
    <row r="20400" customFormat="false" ht="12.75" hidden="false" customHeight="false" outlineLevel="0" collapsed="false">
      <c r="A20400" s="210" t="s">
        <v>39891</v>
      </c>
      <c r="B20400" s="211" t="n">
        <v>9.54</v>
      </c>
    </row>
    <row r="20401" customFormat="false" ht="12.75" hidden="false" customHeight="false" outlineLevel="0" collapsed="false">
      <c r="A20401" s="210" t="s">
        <v>39894</v>
      </c>
      <c r="B20401" s="211" t="n">
        <v>9.26</v>
      </c>
    </row>
    <row r="20402" customFormat="false" ht="12.75" hidden="false" customHeight="false" outlineLevel="0" collapsed="false">
      <c r="A20402" s="210" t="s">
        <v>39895</v>
      </c>
      <c r="B20402" s="211" t="n">
        <v>5.51</v>
      </c>
    </row>
    <row r="20403" customFormat="false" ht="12.75" hidden="false" customHeight="false" outlineLevel="0" collapsed="false">
      <c r="A20403" s="210" t="s">
        <v>39901</v>
      </c>
      <c r="B20403" s="211" t="n">
        <v>5.36</v>
      </c>
    </row>
    <row r="20404" customFormat="false" ht="12.75" hidden="false" customHeight="false" outlineLevel="0" collapsed="false">
      <c r="A20404" s="210" t="s">
        <v>39902</v>
      </c>
      <c r="B20404" s="211" t="n">
        <v>28.26</v>
      </c>
    </row>
    <row r="20405" customFormat="false" ht="12.75" hidden="false" customHeight="false" outlineLevel="0" collapsed="false">
      <c r="A20405" s="210" t="s">
        <v>39906</v>
      </c>
      <c r="B20405" s="211" t="n">
        <v>25.02</v>
      </c>
    </row>
    <row r="20406" customFormat="false" ht="12.75" hidden="false" customHeight="false" outlineLevel="0" collapsed="false">
      <c r="A20406" s="210" t="s">
        <v>39907</v>
      </c>
      <c r="B20406" s="211" t="n">
        <v>12.24</v>
      </c>
    </row>
    <row r="20407" customFormat="false" ht="12.75" hidden="false" customHeight="false" outlineLevel="0" collapsed="false">
      <c r="A20407" s="210" t="s">
        <v>39911</v>
      </c>
      <c r="B20407" s="211" t="n">
        <v>11.41</v>
      </c>
    </row>
    <row r="20408" customFormat="false" ht="12.75" hidden="false" customHeight="false" outlineLevel="0" collapsed="false">
      <c r="A20408" s="210" t="s">
        <v>39912</v>
      </c>
      <c r="B20408" s="211" t="n">
        <v>2.41</v>
      </c>
    </row>
    <row r="20409" customFormat="false" ht="12.75" hidden="false" customHeight="false" outlineLevel="0" collapsed="false">
      <c r="A20409" s="210" t="s">
        <v>39916</v>
      </c>
      <c r="B20409" s="211" t="n">
        <v>2.33</v>
      </c>
    </row>
    <row r="20410" customFormat="false" ht="12.75" hidden="false" customHeight="false" outlineLevel="0" collapsed="false">
      <c r="A20410" s="210" t="s">
        <v>39917</v>
      </c>
      <c r="B20410" s="211" t="n">
        <v>53.19</v>
      </c>
    </row>
    <row r="20411" customFormat="false" ht="12.75" hidden="false" customHeight="false" outlineLevel="0" collapsed="false">
      <c r="A20411" s="210" t="s">
        <v>39921</v>
      </c>
      <c r="B20411" s="211" t="n">
        <v>47.48</v>
      </c>
    </row>
    <row r="20412" customFormat="false" ht="12.75" hidden="false" customHeight="false" outlineLevel="0" collapsed="false">
      <c r="A20412" s="210" t="s">
        <v>39922</v>
      </c>
      <c r="B20412" s="211" t="n">
        <v>5.02</v>
      </c>
    </row>
    <row r="20413" customFormat="false" ht="12.75" hidden="false" customHeight="false" outlineLevel="0" collapsed="false">
      <c r="A20413" s="210" t="s">
        <v>39926</v>
      </c>
      <c r="B20413" s="211" t="n">
        <v>4.53</v>
      </c>
    </row>
    <row r="20414" customFormat="false" ht="12.75" hidden="false" customHeight="false" outlineLevel="0" collapsed="false">
      <c r="A20414" s="210" t="s">
        <v>39927</v>
      </c>
      <c r="B20414" s="211" t="n">
        <v>271.38</v>
      </c>
    </row>
    <row r="20415" customFormat="false" ht="12.75" hidden="false" customHeight="false" outlineLevel="0" collapsed="false">
      <c r="A20415" s="210" t="s">
        <v>39932</v>
      </c>
      <c r="B20415" s="211" t="n">
        <v>251.93</v>
      </c>
    </row>
    <row r="20416" customFormat="false" ht="12.75" hidden="false" customHeight="false" outlineLevel="0" collapsed="false">
      <c r="A20416" s="210" t="s">
        <v>39933</v>
      </c>
      <c r="B20416" s="211" t="n">
        <v>363.78</v>
      </c>
    </row>
    <row r="20417" customFormat="false" ht="12.75" hidden="false" customHeight="false" outlineLevel="0" collapsed="false">
      <c r="A20417" s="210" t="s">
        <v>39938</v>
      </c>
      <c r="B20417" s="211" t="n">
        <v>318.97</v>
      </c>
    </row>
    <row r="20418" customFormat="false" ht="12.75" hidden="false" customHeight="false" outlineLevel="0" collapsed="false">
      <c r="A20418" s="210" t="s">
        <v>39939</v>
      </c>
      <c r="B20418" s="211" t="n">
        <v>8.37</v>
      </c>
    </row>
    <row r="20419" customFormat="false" ht="12.75" hidden="false" customHeight="false" outlineLevel="0" collapsed="false">
      <c r="A20419" s="210" t="s">
        <v>39942</v>
      </c>
      <c r="B20419" s="211" t="n">
        <v>7.99</v>
      </c>
    </row>
    <row r="20420" customFormat="false" ht="12.75" hidden="false" customHeight="false" outlineLevel="0" collapsed="false">
      <c r="A20420" s="210" t="s">
        <v>39943</v>
      </c>
      <c r="B20420" s="211" t="n">
        <v>2.25</v>
      </c>
    </row>
    <row r="20421" customFormat="false" ht="12.75" hidden="false" customHeight="false" outlineLevel="0" collapsed="false">
      <c r="A20421" s="210" t="s">
        <v>39946</v>
      </c>
      <c r="B20421" s="211" t="n">
        <v>2.19</v>
      </c>
    </row>
    <row r="20422" customFormat="false" ht="12.75" hidden="false" customHeight="false" outlineLevel="0" collapsed="false">
      <c r="A20422" s="210" t="s">
        <v>39947</v>
      </c>
      <c r="B20422" s="211" t="n">
        <v>775.22</v>
      </c>
    </row>
    <row r="20423" customFormat="false" ht="12.75" hidden="false" customHeight="false" outlineLevel="0" collapsed="false">
      <c r="A20423" s="210" t="s">
        <v>39951</v>
      </c>
      <c r="B20423" s="211" t="n">
        <v>773.25</v>
      </c>
    </row>
    <row r="20424" customFormat="false" ht="12.75" hidden="false" customHeight="false" outlineLevel="0" collapsed="false">
      <c r="A20424" s="210" t="s">
        <v>39952</v>
      </c>
      <c r="B20424" s="211" t="n">
        <v>808.12</v>
      </c>
    </row>
    <row r="20425" customFormat="false" ht="12.75" hidden="false" customHeight="false" outlineLevel="0" collapsed="false">
      <c r="A20425" s="210" t="s">
        <v>39954</v>
      </c>
      <c r="B20425" s="211" t="n">
        <v>806.15</v>
      </c>
    </row>
    <row r="20426" customFormat="false" ht="12.75" hidden="false" customHeight="false" outlineLevel="0" collapsed="false">
      <c r="A20426" s="210" t="s">
        <v>39955</v>
      </c>
      <c r="B20426" s="211" t="n">
        <v>480.16</v>
      </c>
    </row>
    <row r="20427" customFormat="false" ht="12.75" hidden="false" customHeight="false" outlineLevel="0" collapsed="false">
      <c r="A20427" s="210" t="s">
        <v>39958</v>
      </c>
      <c r="B20427" s="211" t="n">
        <v>478.94</v>
      </c>
    </row>
    <row r="20428" customFormat="false" ht="12.75" hidden="false" customHeight="false" outlineLevel="0" collapsed="false">
      <c r="A20428" s="210" t="s">
        <v>39959</v>
      </c>
      <c r="B20428" s="211" t="n">
        <v>56.05</v>
      </c>
    </row>
    <row r="20429" customFormat="false" ht="12.75" hidden="false" customHeight="false" outlineLevel="0" collapsed="false">
      <c r="A20429" s="210" t="s">
        <v>39963</v>
      </c>
      <c r="B20429" s="211" t="n">
        <v>55.22</v>
      </c>
    </row>
    <row r="20430" customFormat="false" ht="12.75" hidden="false" customHeight="false" outlineLevel="0" collapsed="false">
      <c r="A20430" s="210" t="s">
        <v>39964</v>
      </c>
      <c r="B20430" s="211" t="n">
        <v>151.53</v>
      </c>
    </row>
    <row r="20431" customFormat="false" ht="12.75" hidden="false" customHeight="false" outlineLevel="0" collapsed="false">
      <c r="A20431" s="210" t="s">
        <v>39966</v>
      </c>
      <c r="B20431" s="211" t="n">
        <v>144.21</v>
      </c>
    </row>
    <row r="20432" customFormat="false" ht="12.75" hidden="false" customHeight="false" outlineLevel="0" collapsed="false">
      <c r="A20432" s="210" t="s">
        <v>39967</v>
      </c>
      <c r="B20432" s="211" t="n">
        <v>132.4</v>
      </c>
    </row>
    <row r="20433" customFormat="false" ht="12.75" hidden="false" customHeight="false" outlineLevel="0" collapsed="false">
      <c r="A20433" s="210" t="s">
        <v>39970</v>
      </c>
      <c r="B20433" s="211" t="n">
        <v>123.44</v>
      </c>
    </row>
    <row r="20434" customFormat="false" ht="12.75" hidden="false" customHeight="false" outlineLevel="0" collapsed="false">
      <c r="A20434" s="210" t="s">
        <v>39971</v>
      </c>
      <c r="B20434" s="211" t="n">
        <v>0.54</v>
      </c>
    </row>
    <row r="20435" customFormat="false" ht="12.75" hidden="false" customHeight="false" outlineLevel="0" collapsed="false">
      <c r="A20435" s="210" t="s">
        <v>39973</v>
      </c>
      <c r="B20435" s="211" t="n">
        <v>0.52</v>
      </c>
    </row>
    <row r="20436" customFormat="false" ht="12.75" hidden="false" customHeight="false" outlineLevel="0" collapsed="false">
      <c r="A20436" s="210" t="s">
        <v>39974</v>
      </c>
      <c r="B20436" s="211" t="n">
        <v>2.04</v>
      </c>
    </row>
    <row r="20437" customFormat="false" ht="12.75" hidden="false" customHeight="false" outlineLevel="0" collapsed="false">
      <c r="A20437" s="210" t="s">
        <v>39978</v>
      </c>
      <c r="B20437" s="211" t="n">
        <v>1.99</v>
      </c>
    </row>
    <row r="20438" customFormat="false" ht="12.75" hidden="false" customHeight="false" outlineLevel="0" collapsed="false">
      <c r="A20438" s="210" t="s">
        <v>39979</v>
      </c>
      <c r="B20438" s="211" t="n">
        <v>1.44</v>
      </c>
    </row>
    <row r="20439" customFormat="false" ht="12.75" hidden="false" customHeight="false" outlineLevel="0" collapsed="false">
      <c r="A20439" s="210" t="s">
        <v>39983</v>
      </c>
      <c r="B20439" s="211" t="n">
        <v>1.4</v>
      </c>
    </row>
    <row r="20440" customFormat="false" ht="12.75" hidden="false" customHeight="false" outlineLevel="0" collapsed="false">
      <c r="A20440" s="210" t="s">
        <v>39984</v>
      </c>
      <c r="B20440" s="211" t="n">
        <v>0.19</v>
      </c>
    </row>
    <row r="20441" customFormat="false" ht="12.75" hidden="false" customHeight="false" outlineLevel="0" collapsed="false">
      <c r="A20441" s="210" t="s">
        <v>39986</v>
      </c>
      <c r="B20441" s="211" t="n">
        <v>0.19</v>
      </c>
    </row>
    <row r="20442" customFormat="false" ht="12.75" hidden="false" customHeight="false" outlineLevel="0" collapsed="false">
      <c r="A20442" s="210" t="s">
        <v>39987</v>
      </c>
      <c r="B20442" s="211" t="n">
        <v>0.19</v>
      </c>
    </row>
    <row r="20443" customFormat="false" ht="12.75" hidden="false" customHeight="false" outlineLevel="0" collapsed="false">
      <c r="A20443" s="210" t="s">
        <v>39989</v>
      </c>
      <c r="B20443" s="211" t="n">
        <v>0.18</v>
      </c>
    </row>
    <row r="20444" customFormat="false" ht="12.75" hidden="false" customHeight="false" outlineLevel="0" collapsed="false">
      <c r="A20444" s="210" t="s">
        <v>39990</v>
      </c>
      <c r="B20444" s="211" t="n">
        <v>0.25</v>
      </c>
    </row>
    <row r="20445" customFormat="false" ht="12.75" hidden="false" customHeight="false" outlineLevel="0" collapsed="false">
      <c r="A20445" s="210" t="s">
        <v>39992</v>
      </c>
      <c r="B20445" s="211" t="n">
        <v>0.24</v>
      </c>
    </row>
    <row r="20446" customFormat="false" ht="12.75" hidden="false" customHeight="false" outlineLevel="0" collapsed="false">
      <c r="A20446" s="210" t="s">
        <v>39993</v>
      </c>
      <c r="B20446" s="211" t="n">
        <v>4.61</v>
      </c>
    </row>
    <row r="20447" customFormat="false" ht="12.75" hidden="false" customHeight="false" outlineLevel="0" collapsed="false">
      <c r="A20447" s="210" t="s">
        <v>39996</v>
      </c>
      <c r="B20447" s="211" t="n">
        <v>4.39</v>
      </c>
    </row>
    <row r="20448" customFormat="false" ht="12.75" hidden="false" customHeight="false" outlineLevel="0" collapsed="false">
      <c r="A20448" s="210" t="s">
        <v>39997</v>
      </c>
      <c r="B20448" s="211" t="n">
        <v>30.32</v>
      </c>
    </row>
    <row r="20449" customFormat="false" ht="12.75" hidden="false" customHeight="false" outlineLevel="0" collapsed="false">
      <c r="A20449" s="210" t="s">
        <v>40000</v>
      </c>
      <c r="B20449" s="211" t="n">
        <v>29.56</v>
      </c>
    </row>
    <row r="20450" customFormat="false" ht="12.75" hidden="false" customHeight="false" outlineLevel="0" collapsed="false">
      <c r="A20450" s="210" t="s">
        <v>40001</v>
      </c>
      <c r="B20450" s="211" t="n">
        <v>2.58</v>
      </c>
    </row>
    <row r="20451" customFormat="false" ht="12.75" hidden="false" customHeight="false" outlineLevel="0" collapsed="false">
      <c r="A20451" s="210" t="s">
        <v>40003</v>
      </c>
      <c r="B20451" s="211" t="n">
        <v>2.51</v>
      </c>
    </row>
    <row r="20452" customFormat="false" ht="12.75" hidden="false" customHeight="false" outlineLevel="0" collapsed="false">
      <c r="A20452" s="210" t="s">
        <v>40004</v>
      </c>
      <c r="B20452" s="211" t="n">
        <v>4.29</v>
      </c>
    </row>
    <row r="20453" customFormat="false" ht="12.75" hidden="false" customHeight="false" outlineLevel="0" collapsed="false">
      <c r="A20453" s="210" t="s">
        <v>40006</v>
      </c>
      <c r="B20453" s="211" t="n">
        <v>4.18</v>
      </c>
    </row>
    <row r="20454" customFormat="false" ht="12.75" hidden="false" customHeight="false" outlineLevel="0" collapsed="false">
      <c r="A20454" s="210" t="s">
        <v>40007</v>
      </c>
      <c r="B20454" s="211" t="n">
        <v>15.47</v>
      </c>
    </row>
    <row r="20455" customFormat="false" ht="12.75" hidden="false" customHeight="false" outlineLevel="0" collapsed="false">
      <c r="A20455" s="210" t="s">
        <v>40010</v>
      </c>
      <c r="B20455" s="211" t="n">
        <v>14.94</v>
      </c>
    </row>
    <row r="20456" customFormat="false" ht="12.75" hidden="false" customHeight="false" outlineLevel="0" collapsed="false">
      <c r="A20456" s="210" t="s">
        <v>40011</v>
      </c>
      <c r="B20456" s="211" t="n">
        <v>0.25</v>
      </c>
    </row>
    <row r="20457" customFormat="false" ht="12.75" hidden="false" customHeight="false" outlineLevel="0" collapsed="false">
      <c r="A20457" s="210" t="s">
        <v>40014</v>
      </c>
      <c r="B20457" s="211" t="n">
        <v>0.22</v>
      </c>
    </row>
    <row r="20458" customFormat="false" ht="12.75" hidden="false" customHeight="false" outlineLevel="0" collapsed="false">
      <c r="A20458" s="210" t="s">
        <v>40015</v>
      </c>
      <c r="B20458" s="211" t="n">
        <v>132.52</v>
      </c>
    </row>
    <row r="20459" customFormat="false" ht="12.75" hidden="false" customHeight="false" outlineLevel="0" collapsed="false">
      <c r="A20459" s="210" t="s">
        <v>40017</v>
      </c>
      <c r="B20459" s="211" t="n">
        <v>127.61</v>
      </c>
    </row>
    <row r="20460" customFormat="false" ht="12.75" hidden="false" customHeight="false" outlineLevel="0" collapsed="false">
      <c r="A20460" s="210" t="s">
        <v>40018</v>
      </c>
      <c r="B20460" s="211" t="n">
        <v>1.66</v>
      </c>
    </row>
    <row r="20461" customFormat="false" ht="12.75" hidden="false" customHeight="false" outlineLevel="0" collapsed="false">
      <c r="A20461" s="210" t="s">
        <v>40020</v>
      </c>
      <c r="B20461" s="211" t="n">
        <v>1.56</v>
      </c>
    </row>
    <row r="20462" customFormat="false" ht="12.75" hidden="false" customHeight="false" outlineLevel="0" collapsed="false">
      <c r="A20462" s="210" t="s">
        <v>40021</v>
      </c>
      <c r="B20462" s="211" t="n">
        <v>0.75</v>
      </c>
    </row>
    <row r="20463" customFormat="false" ht="12.75" hidden="false" customHeight="false" outlineLevel="0" collapsed="false">
      <c r="A20463" s="210" t="s">
        <v>40023</v>
      </c>
      <c r="B20463" s="211" t="n">
        <v>0.73</v>
      </c>
    </row>
    <row r="20464" customFormat="false" ht="12.75" hidden="false" customHeight="false" outlineLevel="0" collapsed="false">
      <c r="A20464" s="210" t="s">
        <v>40024</v>
      </c>
      <c r="B20464" s="211" t="n">
        <v>2.51</v>
      </c>
    </row>
    <row r="20465" customFormat="false" ht="12.75" hidden="false" customHeight="false" outlineLevel="0" collapsed="false">
      <c r="A20465" s="210" t="s">
        <v>40026</v>
      </c>
      <c r="B20465" s="211" t="n">
        <v>2.29</v>
      </c>
    </row>
    <row r="20466" customFormat="false" ht="12.75" hidden="false" customHeight="false" outlineLevel="0" collapsed="false">
      <c r="A20466" s="210" t="s">
        <v>40027</v>
      </c>
      <c r="B20466" s="211" t="n">
        <v>0.38</v>
      </c>
    </row>
    <row r="20467" customFormat="false" ht="12.75" hidden="false" customHeight="false" outlineLevel="0" collapsed="false">
      <c r="A20467" s="210" t="s">
        <v>40030</v>
      </c>
      <c r="B20467" s="211" t="n">
        <v>0.36</v>
      </c>
    </row>
    <row r="20468" customFormat="false" ht="12.75" hidden="false" customHeight="false" outlineLevel="0" collapsed="false">
      <c r="A20468" s="210" t="s">
        <v>40031</v>
      </c>
      <c r="B20468" s="211" t="n">
        <v>0.43</v>
      </c>
    </row>
    <row r="20469" customFormat="false" ht="12.75" hidden="false" customHeight="false" outlineLevel="0" collapsed="false">
      <c r="A20469" s="210" t="s">
        <v>40034</v>
      </c>
      <c r="B20469" s="211" t="n">
        <v>0.42</v>
      </c>
    </row>
    <row r="20470" customFormat="false" ht="12.75" hidden="false" customHeight="false" outlineLevel="0" collapsed="false">
      <c r="A20470" s="210" t="s">
        <v>40035</v>
      </c>
      <c r="B20470" s="211" t="n">
        <v>10.26</v>
      </c>
    </row>
    <row r="20471" customFormat="false" ht="12.75" hidden="false" customHeight="false" outlineLevel="0" collapsed="false">
      <c r="A20471" s="210" t="s">
        <v>40039</v>
      </c>
      <c r="B20471" s="211" t="n">
        <v>9.67</v>
      </c>
    </row>
    <row r="20472" customFormat="false" ht="12.75" hidden="false" customHeight="false" outlineLevel="0" collapsed="false">
      <c r="A20472" s="210" t="s">
        <v>40040</v>
      </c>
      <c r="B20472" s="211" t="n">
        <v>11.4</v>
      </c>
    </row>
    <row r="20473" customFormat="false" ht="12.75" hidden="false" customHeight="false" outlineLevel="0" collapsed="false">
      <c r="A20473" s="210" t="s">
        <v>40046</v>
      </c>
      <c r="B20473" s="211" t="n">
        <v>10.74</v>
      </c>
    </row>
    <row r="20474" customFormat="false" ht="12.75" hidden="false" customHeight="false" outlineLevel="0" collapsed="false">
      <c r="A20474" s="210" t="s">
        <v>40047</v>
      </c>
      <c r="B20474" s="211" t="n">
        <v>12.52</v>
      </c>
    </row>
    <row r="20475" customFormat="false" ht="12.75" hidden="false" customHeight="false" outlineLevel="0" collapsed="false">
      <c r="A20475" s="210" t="s">
        <v>40051</v>
      </c>
      <c r="B20475" s="211" t="n">
        <v>11.79</v>
      </c>
    </row>
    <row r="20476" customFormat="false" ht="12.75" hidden="false" customHeight="false" outlineLevel="0" collapsed="false">
      <c r="A20476" s="210" t="s">
        <v>40052</v>
      </c>
      <c r="B20476" s="211" t="n">
        <v>12.43</v>
      </c>
    </row>
    <row r="20477" customFormat="false" ht="12.75" hidden="false" customHeight="false" outlineLevel="0" collapsed="false">
      <c r="A20477" s="210" t="s">
        <v>40057</v>
      </c>
      <c r="B20477" s="211" t="n">
        <v>11.71</v>
      </c>
    </row>
    <row r="20478" customFormat="false" ht="12.75" hidden="false" customHeight="false" outlineLevel="0" collapsed="false">
      <c r="A20478" s="210" t="s">
        <v>40058</v>
      </c>
      <c r="B20478" s="211" t="n">
        <v>13.8</v>
      </c>
    </row>
    <row r="20479" customFormat="false" ht="12.75" hidden="false" customHeight="false" outlineLevel="0" collapsed="false">
      <c r="A20479" s="210" t="s">
        <v>40064</v>
      </c>
      <c r="B20479" s="211" t="n">
        <v>13</v>
      </c>
    </row>
    <row r="20480" customFormat="false" ht="12.75" hidden="false" customHeight="false" outlineLevel="0" collapsed="false">
      <c r="A20480" s="210" t="s">
        <v>40065</v>
      </c>
      <c r="B20480" s="211" t="n">
        <v>15.15</v>
      </c>
    </row>
    <row r="20481" customFormat="false" ht="12.75" hidden="false" customHeight="false" outlineLevel="0" collapsed="false">
      <c r="A20481" s="210" t="s">
        <v>40068</v>
      </c>
      <c r="B20481" s="211" t="n">
        <v>14.26</v>
      </c>
    </row>
    <row r="20482" customFormat="false" ht="12.75" hidden="false" customHeight="false" outlineLevel="0" collapsed="false">
      <c r="A20482" s="210" t="s">
        <v>40069</v>
      </c>
      <c r="B20482" s="211" t="n">
        <v>10.95</v>
      </c>
    </row>
    <row r="20483" customFormat="false" ht="12.75" hidden="false" customHeight="false" outlineLevel="0" collapsed="false">
      <c r="A20483" s="210" t="s">
        <v>40074</v>
      </c>
      <c r="B20483" s="211" t="n">
        <v>10.52</v>
      </c>
    </row>
    <row r="20484" customFormat="false" ht="12.75" hidden="false" customHeight="false" outlineLevel="0" collapsed="false">
      <c r="A20484" s="210" t="s">
        <v>40075</v>
      </c>
      <c r="B20484" s="211" t="n">
        <v>12.93</v>
      </c>
    </row>
    <row r="20485" customFormat="false" ht="12.75" hidden="false" customHeight="false" outlineLevel="0" collapsed="false">
      <c r="A20485" s="210" t="s">
        <v>40078</v>
      </c>
      <c r="B20485" s="211" t="n">
        <v>12.4</v>
      </c>
    </row>
    <row r="20486" customFormat="false" ht="12.75" hidden="false" customHeight="false" outlineLevel="0" collapsed="false">
      <c r="A20486" s="210" t="s">
        <v>40079</v>
      </c>
      <c r="B20486" s="211" t="n">
        <v>23</v>
      </c>
    </row>
    <row r="20487" customFormat="false" ht="12.75" hidden="false" customHeight="false" outlineLevel="0" collapsed="false">
      <c r="A20487" s="210" t="s">
        <v>40084</v>
      </c>
      <c r="B20487" s="211" t="n">
        <v>21.92</v>
      </c>
    </row>
    <row r="20488" customFormat="false" ht="12.75" hidden="false" customHeight="false" outlineLevel="0" collapsed="false">
      <c r="A20488" s="210" t="s">
        <v>40085</v>
      </c>
      <c r="B20488" s="211" t="n">
        <v>20.05</v>
      </c>
    </row>
    <row r="20489" customFormat="false" ht="12.75" hidden="false" customHeight="false" outlineLevel="0" collapsed="false">
      <c r="A20489" s="210" t="s">
        <v>40088</v>
      </c>
      <c r="B20489" s="211" t="n">
        <v>19.13</v>
      </c>
    </row>
    <row r="20490" customFormat="false" ht="12.75" hidden="false" customHeight="false" outlineLevel="0" collapsed="false">
      <c r="A20490" s="210" t="s">
        <v>40089</v>
      </c>
      <c r="B20490" s="211" t="n">
        <v>7.93</v>
      </c>
    </row>
    <row r="20491" customFormat="false" ht="12.75" hidden="false" customHeight="false" outlineLevel="0" collapsed="false">
      <c r="A20491" s="210" t="s">
        <v>40095</v>
      </c>
      <c r="B20491" s="211" t="n">
        <v>7.48</v>
      </c>
    </row>
    <row r="20492" customFormat="false" ht="12.75" hidden="false" customHeight="false" outlineLevel="0" collapsed="false">
      <c r="A20492" s="210" t="s">
        <v>40096</v>
      </c>
      <c r="B20492" s="211" t="n">
        <v>12.45</v>
      </c>
    </row>
    <row r="20493" customFormat="false" ht="12.75" hidden="false" customHeight="false" outlineLevel="0" collapsed="false">
      <c r="A20493" s="210" t="s">
        <v>40103</v>
      </c>
      <c r="B20493" s="211" t="n">
        <v>11.91</v>
      </c>
    </row>
    <row r="20494" customFormat="false" ht="12.75" hidden="false" customHeight="false" outlineLevel="0" collapsed="false">
      <c r="A20494" s="210" t="s">
        <v>40104</v>
      </c>
      <c r="B20494" s="211" t="n">
        <v>8.5</v>
      </c>
    </row>
    <row r="20495" customFormat="false" ht="12.75" hidden="false" customHeight="false" outlineLevel="0" collapsed="false">
      <c r="A20495" s="210" t="s">
        <v>40109</v>
      </c>
      <c r="B20495" s="211" t="n">
        <v>8.06</v>
      </c>
    </row>
    <row r="20496" customFormat="false" ht="12.75" hidden="false" customHeight="false" outlineLevel="0" collapsed="false">
      <c r="A20496" s="210" t="s">
        <v>40110</v>
      </c>
      <c r="B20496" s="211" t="n">
        <v>194.61</v>
      </c>
    </row>
    <row r="20497" customFormat="false" ht="12.75" hidden="false" customHeight="false" outlineLevel="0" collapsed="false">
      <c r="A20497" s="210" t="s">
        <v>40113</v>
      </c>
      <c r="B20497" s="211" t="n">
        <v>186.9</v>
      </c>
    </row>
    <row r="20498" customFormat="false" ht="12.75" hidden="false" customHeight="false" outlineLevel="0" collapsed="false">
      <c r="A20498" s="210" t="s">
        <v>40114</v>
      </c>
      <c r="B20498" s="211" t="n">
        <v>15.67</v>
      </c>
    </row>
    <row r="20499" customFormat="false" ht="12.75" hidden="false" customHeight="false" outlineLevel="0" collapsed="false">
      <c r="A20499" s="210" t="s">
        <v>40120</v>
      </c>
      <c r="B20499" s="211" t="n">
        <v>14.99</v>
      </c>
    </row>
    <row r="20500" customFormat="false" ht="12.75" hidden="false" customHeight="false" outlineLevel="0" collapsed="false">
      <c r="A20500" s="210" t="s">
        <v>40121</v>
      </c>
      <c r="B20500" s="211" t="n">
        <v>11.01</v>
      </c>
    </row>
    <row r="20501" customFormat="false" ht="12.75" hidden="false" customHeight="false" outlineLevel="0" collapsed="false">
      <c r="A20501" s="210" t="s">
        <v>40127</v>
      </c>
      <c r="B20501" s="211" t="n">
        <v>10.44</v>
      </c>
    </row>
    <row r="20502" customFormat="false" ht="12.75" hidden="false" customHeight="false" outlineLevel="0" collapsed="false">
      <c r="A20502" s="210" t="s">
        <v>40128</v>
      </c>
      <c r="B20502" s="211" t="n">
        <v>10.52</v>
      </c>
    </row>
    <row r="20503" customFormat="false" ht="12.75" hidden="false" customHeight="false" outlineLevel="0" collapsed="false">
      <c r="A20503" s="210" t="s">
        <v>40131</v>
      </c>
      <c r="B20503" s="211" t="n">
        <v>9.95</v>
      </c>
    </row>
    <row r="20504" customFormat="false" ht="12.75" hidden="false" customHeight="false" outlineLevel="0" collapsed="false">
      <c r="A20504" s="210" t="s">
        <v>40132</v>
      </c>
      <c r="B20504" s="211" t="n">
        <v>10.38</v>
      </c>
    </row>
    <row r="20505" customFormat="false" ht="12.75" hidden="false" customHeight="false" outlineLevel="0" collapsed="false">
      <c r="A20505" s="210" t="s">
        <v>40134</v>
      </c>
      <c r="B20505" s="211" t="n">
        <v>9.8</v>
      </c>
    </row>
    <row r="20506" customFormat="false" ht="12.75" hidden="false" customHeight="false" outlineLevel="0" collapsed="false">
      <c r="A20506" s="210" t="s">
        <v>40135</v>
      </c>
      <c r="B20506" s="211" t="n">
        <v>7.36</v>
      </c>
    </row>
    <row r="20507" customFormat="false" ht="12.75" hidden="false" customHeight="false" outlineLevel="0" collapsed="false">
      <c r="A20507" s="210" t="s">
        <v>40138</v>
      </c>
      <c r="B20507" s="211" t="n">
        <v>6.97</v>
      </c>
    </row>
    <row r="20508" customFormat="false" ht="12.75" hidden="false" customHeight="false" outlineLevel="0" collapsed="false">
      <c r="A20508" s="210" t="s">
        <v>40139</v>
      </c>
      <c r="B20508" s="211" t="n">
        <v>7.39</v>
      </c>
    </row>
    <row r="20509" customFormat="false" ht="12.75" hidden="false" customHeight="false" outlineLevel="0" collapsed="false">
      <c r="A20509" s="210" t="s">
        <v>40145</v>
      </c>
      <c r="B20509" s="211" t="n">
        <v>7.02</v>
      </c>
    </row>
    <row r="20510" customFormat="false" ht="12.75" hidden="false" customHeight="false" outlineLevel="0" collapsed="false">
      <c r="A20510" s="210" t="s">
        <v>40146</v>
      </c>
      <c r="B20510" s="211" t="n">
        <v>10.52</v>
      </c>
    </row>
    <row r="20511" customFormat="false" ht="12.75" hidden="false" customHeight="false" outlineLevel="0" collapsed="false">
      <c r="A20511" s="210" t="s">
        <v>40149</v>
      </c>
      <c r="B20511" s="211" t="n">
        <v>9.95</v>
      </c>
    </row>
    <row r="20512" customFormat="false" ht="12.75" hidden="false" customHeight="false" outlineLevel="0" collapsed="false">
      <c r="A20512" s="210" t="s">
        <v>40150</v>
      </c>
      <c r="B20512" s="211" t="n">
        <v>10.38</v>
      </c>
    </row>
    <row r="20513" customFormat="false" ht="12.75" hidden="false" customHeight="false" outlineLevel="0" collapsed="false">
      <c r="A20513" s="210" t="s">
        <v>40153</v>
      </c>
      <c r="B20513" s="211" t="n">
        <v>9.8</v>
      </c>
    </row>
    <row r="20514" customFormat="false" ht="12.75" hidden="false" customHeight="false" outlineLevel="0" collapsed="false">
      <c r="A20514" s="210" t="s">
        <v>40154</v>
      </c>
      <c r="B20514" s="211" t="n">
        <v>0.39</v>
      </c>
    </row>
    <row r="20515" customFormat="false" ht="12.75" hidden="false" customHeight="false" outlineLevel="0" collapsed="false">
      <c r="A20515" s="210" t="s">
        <v>40157</v>
      </c>
      <c r="B20515" s="211" t="n">
        <v>0.37</v>
      </c>
    </row>
    <row r="20516" customFormat="false" ht="12.75" hidden="false" customHeight="false" outlineLevel="0" collapsed="false">
      <c r="A20516" s="210" t="s">
        <v>40158</v>
      </c>
      <c r="B20516" s="211" t="n">
        <v>0.25</v>
      </c>
    </row>
    <row r="20517" customFormat="false" ht="12.75" hidden="false" customHeight="false" outlineLevel="0" collapsed="false">
      <c r="A20517" s="210" t="s">
        <v>40161</v>
      </c>
      <c r="B20517" s="211" t="n">
        <v>0.24</v>
      </c>
    </row>
    <row r="20518" customFormat="false" ht="12.75" hidden="false" customHeight="false" outlineLevel="0" collapsed="false">
      <c r="A20518" s="210" t="s">
        <v>40162</v>
      </c>
      <c r="B20518" s="211" t="n">
        <v>37.6</v>
      </c>
    </row>
    <row r="20519" customFormat="false" ht="12.75" hidden="false" customHeight="false" outlineLevel="0" collapsed="false">
      <c r="A20519" s="210" t="s">
        <v>40166</v>
      </c>
      <c r="B20519" s="211" t="n">
        <v>35.52</v>
      </c>
    </row>
    <row r="20520" customFormat="false" ht="12.75" hidden="false" customHeight="false" outlineLevel="0" collapsed="false">
      <c r="A20520" s="210" t="s">
        <v>40167</v>
      </c>
      <c r="B20520" s="211" t="n">
        <v>71.19</v>
      </c>
    </row>
    <row r="20521" customFormat="false" ht="12.75" hidden="false" customHeight="false" outlineLevel="0" collapsed="false">
      <c r="A20521" s="210" t="s">
        <v>40171</v>
      </c>
      <c r="B20521" s="211" t="n">
        <v>67.03</v>
      </c>
    </row>
    <row r="20522" customFormat="false" ht="12.75" hidden="false" customHeight="false" outlineLevel="0" collapsed="false">
      <c r="A20522" s="210" t="s">
        <v>40172</v>
      </c>
      <c r="B20522" s="211" t="n">
        <v>32.08</v>
      </c>
    </row>
    <row r="20523" customFormat="false" ht="12.75" hidden="false" customHeight="false" outlineLevel="0" collapsed="false">
      <c r="A20523" s="210" t="s">
        <v>40176</v>
      </c>
      <c r="B20523" s="211" t="n">
        <v>29.5</v>
      </c>
    </row>
    <row r="20524" customFormat="false" ht="12.75" hidden="false" customHeight="false" outlineLevel="0" collapsed="false">
      <c r="A20524" s="210" t="s">
        <v>40177</v>
      </c>
      <c r="B20524" s="211" t="n">
        <v>39.1</v>
      </c>
    </row>
    <row r="20525" customFormat="false" ht="12.75" hidden="false" customHeight="false" outlineLevel="0" collapsed="false">
      <c r="A20525" s="210" t="s">
        <v>40181</v>
      </c>
      <c r="B20525" s="211" t="n">
        <v>37.53</v>
      </c>
    </row>
    <row r="20526" customFormat="false" ht="12.75" hidden="false" customHeight="false" outlineLevel="0" collapsed="false">
      <c r="A20526" s="210" t="s">
        <v>40182</v>
      </c>
      <c r="B20526" s="211" t="n">
        <v>203.97</v>
      </c>
    </row>
    <row r="20527" customFormat="false" ht="12.75" hidden="false" customHeight="false" outlineLevel="0" collapsed="false">
      <c r="A20527" s="210" t="s">
        <v>40187</v>
      </c>
      <c r="B20527" s="211" t="n">
        <v>197.41</v>
      </c>
    </row>
    <row r="20528" customFormat="false" ht="12.75" hidden="false" customHeight="false" outlineLevel="0" collapsed="false">
      <c r="A20528" s="210" t="s">
        <v>40188</v>
      </c>
      <c r="B20528" s="211" t="n">
        <v>84.12</v>
      </c>
    </row>
    <row r="20529" customFormat="false" ht="12.75" hidden="false" customHeight="false" outlineLevel="0" collapsed="false">
      <c r="A20529" s="210" t="s">
        <v>40192</v>
      </c>
      <c r="B20529" s="211" t="n">
        <v>79.6</v>
      </c>
    </row>
    <row r="20530" customFormat="false" ht="12.75" hidden="false" customHeight="false" outlineLevel="0" collapsed="false">
      <c r="A20530" s="210" t="s">
        <v>40193</v>
      </c>
      <c r="B20530" s="211" t="n">
        <v>284.86</v>
      </c>
    </row>
    <row r="20531" customFormat="false" ht="12.75" hidden="false" customHeight="false" outlineLevel="0" collapsed="false">
      <c r="A20531" s="210" t="s">
        <v>40197</v>
      </c>
      <c r="B20531" s="211" t="n">
        <v>275.5</v>
      </c>
    </row>
    <row r="20532" customFormat="false" ht="12.75" hidden="false" customHeight="false" outlineLevel="0" collapsed="false">
      <c r="A20532" s="210" t="s">
        <v>40198</v>
      </c>
      <c r="B20532" s="211" t="n">
        <v>0.65</v>
      </c>
    </row>
    <row r="20533" customFormat="false" ht="12.75" hidden="false" customHeight="false" outlineLevel="0" collapsed="false">
      <c r="A20533" s="210" t="s">
        <v>40200</v>
      </c>
      <c r="B20533" s="211" t="n">
        <v>0.63</v>
      </c>
    </row>
    <row r="20534" customFormat="false" ht="12.75" hidden="false" customHeight="false" outlineLevel="0" collapsed="false">
      <c r="A20534" s="210" t="s">
        <v>40201</v>
      </c>
      <c r="B20534" s="211" t="n">
        <v>2.8</v>
      </c>
    </row>
    <row r="20535" customFormat="false" ht="12.75" hidden="false" customHeight="false" outlineLevel="0" collapsed="false">
      <c r="A20535" s="210" t="s">
        <v>40205</v>
      </c>
      <c r="B20535" s="211" t="n">
        <v>2.7</v>
      </c>
    </row>
    <row r="20536" customFormat="false" ht="12.75" hidden="false" customHeight="false" outlineLevel="0" collapsed="false">
      <c r="A20536" s="210" t="s">
        <v>40206</v>
      </c>
      <c r="B20536" s="211" t="n">
        <v>4.57</v>
      </c>
    </row>
    <row r="20537" customFormat="false" ht="12.75" hidden="false" customHeight="false" outlineLevel="0" collapsed="false">
      <c r="A20537" s="210" t="s">
        <v>40210</v>
      </c>
      <c r="B20537" s="211" t="n">
        <v>4.38</v>
      </c>
    </row>
    <row r="20538" customFormat="false" ht="12.75" hidden="false" customHeight="false" outlineLevel="0" collapsed="false">
      <c r="A20538" s="210" t="s">
        <v>40211</v>
      </c>
      <c r="B20538" s="211" t="n">
        <v>151.51</v>
      </c>
    </row>
    <row r="20539" customFormat="false" ht="12.75" hidden="false" customHeight="false" outlineLevel="0" collapsed="false">
      <c r="A20539" s="210" t="s">
        <v>40215</v>
      </c>
      <c r="B20539" s="211" t="n">
        <v>146.16</v>
      </c>
    </row>
    <row r="20540" customFormat="false" ht="12.75" hidden="false" customHeight="false" outlineLevel="0" collapsed="false">
      <c r="A20540" s="210" t="s">
        <v>40216</v>
      </c>
      <c r="B20540" s="211" t="n">
        <v>124.4</v>
      </c>
    </row>
    <row r="20541" customFormat="false" ht="12.75" hidden="false" customHeight="false" outlineLevel="0" collapsed="false">
      <c r="A20541" s="210" t="s">
        <v>40220</v>
      </c>
      <c r="B20541" s="211" t="n">
        <v>120.97</v>
      </c>
    </row>
    <row r="20542" customFormat="false" ht="12.75" hidden="false" customHeight="false" outlineLevel="0" collapsed="false">
      <c r="A20542" s="210" t="s">
        <v>40221</v>
      </c>
      <c r="B20542" s="211" t="n">
        <v>27.11</v>
      </c>
    </row>
    <row r="20543" customFormat="false" ht="12.75" hidden="false" customHeight="false" outlineLevel="0" collapsed="false">
      <c r="A20543" s="210" t="s">
        <v>40225</v>
      </c>
      <c r="B20543" s="211" t="n">
        <v>25.18</v>
      </c>
    </row>
    <row r="20544" customFormat="false" ht="12.75" hidden="false" customHeight="false" outlineLevel="0" collapsed="false">
      <c r="A20544" s="210" t="s">
        <v>40226</v>
      </c>
      <c r="B20544" s="211" t="n">
        <v>129.33</v>
      </c>
    </row>
    <row r="20545" customFormat="false" ht="12.75" hidden="false" customHeight="false" outlineLevel="0" collapsed="false">
      <c r="A20545" s="210" t="s">
        <v>40230</v>
      </c>
      <c r="B20545" s="211" t="n">
        <v>113.95</v>
      </c>
    </row>
    <row r="20546" customFormat="false" ht="12.75" hidden="false" customHeight="false" outlineLevel="0" collapsed="false">
      <c r="A20546" s="210" t="s">
        <v>40231</v>
      </c>
      <c r="B20546" s="211" t="n">
        <v>214.79</v>
      </c>
    </row>
    <row r="20547" customFormat="false" ht="12.75" hidden="false" customHeight="false" outlineLevel="0" collapsed="false">
      <c r="A20547" s="210" t="s">
        <v>40234</v>
      </c>
      <c r="B20547" s="211" t="n">
        <v>206.74</v>
      </c>
    </row>
    <row r="20548" customFormat="false" ht="12.75" hidden="false" customHeight="false" outlineLevel="0" collapsed="false">
      <c r="A20548" s="210" t="s">
        <v>40235</v>
      </c>
      <c r="B20548" s="211" t="n">
        <v>1.19</v>
      </c>
    </row>
    <row r="20549" customFormat="false" ht="12.75" hidden="false" customHeight="false" outlineLevel="0" collapsed="false">
      <c r="A20549" s="210" t="s">
        <v>40238</v>
      </c>
      <c r="B20549" s="211" t="n">
        <v>1.14</v>
      </c>
    </row>
    <row r="20550" customFormat="false" ht="12.75" hidden="false" customHeight="false" outlineLevel="0" collapsed="false">
      <c r="A20550" s="210" t="s">
        <v>40239</v>
      </c>
      <c r="B20550" s="211" t="n">
        <v>2.27</v>
      </c>
    </row>
    <row r="20551" customFormat="false" ht="12.75" hidden="false" customHeight="false" outlineLevel="0" collapsed="false">
      <c r="A20551" s="210" t="s">
        <v>40242</v>
      </c>
      <c r="B20551" s="211" t="n">
        <v>2.17</v>
      </c>
    </row>
    <row r="20552" customFormat="false" ht="12.75" hidden="false" customHeight="false" outlineLevel="0" collapsed="false">
      <c r="A20552" s="210" t="s">
        <v>40243</v>
      </c>
      <c r="B20552" s="211" t="n">
        <v>2.87</v>
      </c>
    </row>
    <row r="20553" customFormat="false" ht="12.75" hidden="false" customHeight="false" outlineLevel="0" collapsed="false">
      <c r="A20553" s="210" t="s">
        <v>40248</v>
      </c>
      <c r="B20553" s="211" t="n">
        <v>2.74</v>
      </c>
    </row>
    <row r="20554" customFormat="false" ht="12.75" hidden="false" customHeight="false" outlineLevel="0" collapsed="false">
      <c r="A20554" s="210" t="s">
        <v>40249</v>
      </c>
      <c r="B20554" s="211" t="n">
        <v>3.67</v>
      </c>
    </row>
    <row r="20555" customFormat="false" ht="12.75" hidden="false" customHeight="false" outlineLevel="0" collapsed="false">
      <c r="A20555" s="210" t="s">
        <v>40253</v>
      </c>
      <c r="B20555" s="211" t="n">
        <v>3.49</v>
      </c>
    </row>
    <row r="20556" customFormat="false" ht="12.75" hidden="false" customHeight="false" outlineLevel="0" collapsed="false">
      <c r="A20556" s="210" t="s">
        <v>40254</v>
      </c>
      <c r="B20556" s="211" t="n">
        <v>47.59</v>
      </c>
    </row>
    <row r="20557" customFormat="false" ht="12.75" hidden="false" customHeight="false" outlineLevel="0" collapsed="false">
      <c r="A20557" s="210" t="s">
        <v>40259</v>
      </c>
      <c r="B20557" s="211" t="n">
        <v>43.63</v>
      </c>
    </row>
    <row r="20558" customFormat="false" ht="12.75" hidden="false" customHeight="false" outlineLevel="0" collapsed="false">
      <c r="A20558" s="210" t="s">
        <v>40260</v>
      </c>
      <c r="B20558" s="211" t="n">
        <v>38.95</v>
      </c>
    </row>
    <row r="20559" customFormat="false" ht="12.75" hidden="false" customHeight="false" outlineLevel="0" collapsed="false">
      <c r="A20559" s="210" t="s">
        <v>40262</v>
      </c>
      <c r="B20559" s="211" t="n">
        <v>35.82</v>
      </c>
    </row>
    <row r="20560" customFormat="false" ht="12.75" hidden="false" customHeight="false" outlineLevel="0" collapsed="false">
      <c r="A20560" s="210" t="s">
        <v>40263</v>
      </c>
      <c r="B20560" s="211" t="n">
        <v>577.8</v>
      </c>
    </row>
    <row r="20561" customFormat="false" ht="12.75" hidden="false" customHeight="false" outlineLevel="0" collapsed="false">
      <c r="A20561" s="210" t="s">
        <v>40266</v>
      </c>
      <c r="B20561" s="211" t="n">
        <v>516.76</v>
      </c>
    </row>
    <row r="20562" customFormat="false" ht="12.75" hidden="false" customHeight="false" outlineLevel="0" collapsed="false">
      <c r="A20562" s="210" t="s">
        <v>40267</v>
      </c>
      <c r="B20562" s="211" t="n">
        <v>2.03</v>
      </c>
    </row>
    <row r="20563" customFormat="false" ht="12.75" hidden="false" customHeight="false" outlineLevel="0" collapsed="false">
      <c r="A20563" s="210" t="s">
        <v>40270</v>
      </c>
      <c r="B20563" s="211" t="n">
        <v>1.85</v>
      </c>
    </row>
    <row r="20564" customFormat="false" ht="12.75" hidden="false" customHeight="false" outlineLevel="0" collapsed="false">
      <c r="A20564" s="210" t="s">
        <v>40271</v>
      </c>
      <c r="B20564" s="211" t="n">
        <v>2.85</v>
      </c>
    </row>
    <row r="20565" customFormat="false" ht="12.75" hidden="false" customHeight="false" outlineLevel="0" collapsed="false">
      <c r="A20565" s="210" t="s">
        <v>40274</v>
      </c>
      <c r="B20565" s="211" t="n">
        <v>2.66</v>
      </c>
    </row>
    <row r="20566" customFormat="false" ht="12.75" hidden="false" customHeight="false" outlineLevel="0" collapsed="false">
      <c r="A20566" s="210" t="s">
        <v>40275</v>
      </c>
      <c r="B20566" s="211" t="n">
        <v>14.91</v>
      </c>
    </row>
    <row r="20567" customFormat="false" ht="12.75" hidden="false" customHeight="false" outlineLevel="0" collapsed="false">
      <c r="A20567" s="210" t="s">
        <v>40278</v>
      </c>
      <c r="B20567" s="211" t="n">
        <v>12.92</v>
      </c>
    </row>
    <row r="20568" customFormat="false" ht="12.75" hidden="false" customHeight="false" outlineLevel="0" collapsed="false">
      <c r="A20568" s="210" t="s">
        <v>40279</v>
      </c>
      <c r="B20568" s="211" t="n">
        <v>1.27</v>
      </c>
    </row>
    <row r="20569" customFormat="false" ht="12.75" hidden="false" customHeight="false" outlineLevel="0" collapsed="false">
      <c r="A20569" s="210" t="s">
        <v>40281</v>
      </c>
      <c r="B20569" s="211" t="n">
        <v>1.1</v>
      </c>
    </row>
    <row r="20570" customFormat="false" ht="12.75" hidden="false" customHeight="false" outlineLevel="0" collapsed="false">
      <c r="A20570" s="210" t="s">
        <v>40282</v>
      </c>
      <c r="B20570" s="211" t="n">
        <v>1.36</v>
      </c>
    </row>
    <row r="20571" customFormat="false" ht="12.75" hidden="false" customHeight="false" outlineLevel="0" collapsed="false">
      <c r="A20571" s="210" t="s">
        <v>40284</v>
      </c>
      <c r="B20571" s="211" t="n">
        <v>1.18</v>
      </c>
    </row>
    <row r="20572" customFormat="false" ht="12.75" hidden="false" customHeight="false" outlineLevel="0" collapsed="false">
      <c r="A20572" s="210" t="s">
        <v>40285</v>
      </c>
      <c r="B20572" s="211" t="n">
        <v>340.93</v>
      </c>
    </row>
    <row r="20573" customFormat="false" ht="12.75" hidden="false" customHeight="false" outlineLevel="0" collapsed="false">
      <c r="A20573" s="210" t="s">
        <v>40287</v>
      </c>
      <c r="B20573" s="211" t="n">
        <v>295.4</v>
      </c>
    </row>
    <row r="20574" customFormat="false" ht="12.75" hidden="false" customHeight="false" outlineLevel="0" collapsed="false">
      <c r="A20574" s="210" t="s">
        <v>40288</v>
      </c>
      <c r="B20574" s="211" t="n">
        <v>21.47</v>
      </c>
    </row>
    <row r="20575" customFormat="false" ht="12.75" hidden="false" customHeight="false" outlineLevel="0" collapsed="false">
      <c r="A20575" s="210" t="s">
        <v>40291</v>
      </c>
      <c r="B20575" s="211" t="n">
        <v>18.61</v>
      </c>
    </row>
    <row r="20576" customFormat="false" ht="12.75" hidden="false" customHeight="false" outlineLevel="0" collapsed="false">
      <c r="A20576" s="210" t="s">
        <v>40292</v>
      </c>
      <c r="B20576" s="211" t="n">
        <v>17.38</v>
      </c>
    </row>
    <row r="20577" customFormat="false" ht="12.75" hidden="false" customHeight="false" outlineLevel="0" collapsed="false">
      <c r="A20577" s="210" t="s">
        <v>40294</v>
      </c>
      <c r="B20577" s="211" t="n">
        <v>15.06</v>
      </c>
    </row>
    <row r="20578" customFormat="false" ht="12.75" hidden="false" customHeight="false" outlineLevel="0" collapsed="false">
      <c r="A20578" s="210" t="s">
        <v>40295</v>
      </c>
      <c r="B20578" s="211" t="n">
        <v>1.02</v>
      </c>
    </row>
    <row r="20579" customFormat="false" ht="12.75" hidden="false" customHeight="false" outlineLevel="0" collapsed="false">
      <c r="A20579" s="210" t="s">
        <v>40298</v>
      </c>
      <c r="B20579" s="211" t="n">
        <v>0.88</v>
      </c>
    </row>
    <row r="20580" customFormat="false" ht="12.75" hidden="false" customHeight="false" outlineLevel="0" collapsed="false">
      <c r="A20580" s="210" t="s">
        <v>40299</v>
      </c>
      <c r="B20580" s="211" t="n">
        <v>18.58</v>
      </c>
    </row>
    <row r="20581" customFormat="false" ht="12.75" hidden="false" customHeight="false" outlineLevel="0" collapsed="false">
      <c r="A20581" s="210" t="s">
        <v>40302</v>
      </c>
      <c r="B20581" s="211" t="n">
        <v>16.09</v>
      </c>
    </row>
    <row r="20582" customFormat="false" ht="12.75" hidden="false" customHeight="false" outlineLevel="0" collapsed="false">
      <c r="A20582" s="210" t="s">
        <v>40303</v>
      </c>
      <c r="B20582" s="211" t="n">
        <v>26.79</v>
      </c>
    </row>
    <row r="20583" customFormat="false" ht="12.75" hidden="false" customHeight="false" outlineLevel="0" collapsed="false">
      <c r="A20583" s="210" t="s">
        <v>40305</v>
      </c>
      <c r="B20583" s="211" t="n">
        <v>24.04</v>
      </c>
    </row>
    <row r="20584" customFormat="false" ht="12.75" hidden="false" customHeight="false" outlineLevel="0" collapsed="false">
      <c r="A20584" s="210" t="s">
        <v>40306</v>
      </c>
      <c r="B20584" s="211" t="n">
        <v>84.63</v>
      </c>
    </row>
    <row r="20585" customFormat="false" ht="12.75" hidden="false" customHeight="false" outlineLevel="0" collapsed="false">
      <c r="A20585" s="210" t="s">
        <v>40309</v>
      </c>
      <c r="B20585" s="211" t="n">
        <v>73.7</v>
      </c>
    </row>
    <row r="20586" customFormat="false" ht="12.75" hidden="false" customHeight="false" outlineLevel="0" collapsed="false">
      <c r="A20586" s="210" t="s">
        <v>40310</v>
      </c>
      <c r="B20586" s="211" t="n">
        <v>9.2</v>
      </c>
    </row>
    <row r="20587" customFormat="false" ht="12.75" hidden="false" customHeight="false" outlineLevel="0" collapsed="false">
      <c r="A20587" s="210" t="s">
        <v>40312</v>
      </c>
      <c r="B20587" s="211" t="n">
        <v>7.97</v>
      </c>
    </row>
    <row r="20588" customFormat="false" ht="12.75" hidden="false" customHeight="false" outlineLevel="0" collapsed="false">
      <c r="A20588" s="210" t="s">
        <v>40313</v>
      </c>
      <c r="B20588" s="211" t="n">
        <v>12.78</v>
      </c>
    </row>
    <row r="20589" customFormat="false" ht="12.75" hidden="false" customHeight="false" outlineLevel="0" collapsed="false">
      <c r="A20589" s="210" t="s">
        <v>40315</v>
      </c>
      <c r="B20589" s="211" t="n">
        <v>11.07</v>
      </c>
    </row>
    <row r="20590" customFormat="false" ht="12.75" hidden="false" customHeight="false" outlineLevel="0" collapsed="false">
      <c r="A20590" s="210" t="s">
        <v>40316</v>
      </c>
      <c r="B20590" s="211" t="n">
        <v>3.73</v>
      </c>
    </row>
    <row r="20591" customFormat="false" ht="12.75" hidden="false" customHeight="false" outlineLevel="0" collapsed="false">
      <c r="A20591" s="210" t="s">
        <v>40318</v>
      </c>
      <c r="B20591" s="211" t="n">
        <v>3.31</v>
      </c>
    </row>
    <row r="20592" customFormat="false" ht="12.75" hidden="false" customHeight="false" outlineLevel="0" collapsed="false">
      <c r="A20592" s="210" t="s">
        <v>40319</v>
      </c>
      <c r="B20592" s="211" t="n">
        <v>10.22</v>
      </c>
    </row>
    <row r="20593" customFormat="false" ht="12.75" hidden="false" customHeight="false" outlineLevel="0" collapsed="false">
      <c r="A20593" s="210" t="s">
        <v>40321</v>
      </c>
      <c r="B20593" s="211" t="n">
        <v>8.86</v>
      </c>
    </row>
    <row r="20594" customFormat="false" ht="12.75" hidden="false" customHeight="false" outlineLevel="0" collapsed="false">
      <c r="A20594" s="210" t="s">
        <v>40322</v>
      </c>
      <c r="B20594" s="211" t="n">
        <v>12.78</v>
      </c>
    </row>
    <row r="20595" customFormat="false" ht="12.75" hidden="false" customHeight="false" outlineLevel="0" collapsed="false">
      <c r="A20595" s="210" t="s">
        <v>40324</v>
      </c>
      <c r="B20595" s="211" t="n">
        <v>11.07</v>
      </c>
    </row>
    <row r="20596" customFormat="false" ht="12.75" hidden="false" customHeight="false" outlineLevel="0" collapsed="false">
      <c r="A20596" s="210" t="s">
        <v>40325</v>
      </c>
      <c r="B20596" s="211" t="n">
        <v>20.45</v>
      </c>
    </row>
    <row r="20597" customFormat="false" ht="12.75" hidden="false" customHeight="false" outlineLevel="0" collapsed="false">
      <c r="A20597" s="210" t="s">
        <v>40327</v>
      </c>
      <c r="B20597" s="211" t="n">
        <v>17.72</v>
      </c>
    </row>
    <row r="20598" customFormat="false" ht="12.75" hidden="false" customHeight="false" outlineLevel="0" collapsed="false">
      <c r="A20598" s="210" t="s">
        <v>40328</v>
      </c>
      <c r="B20598" s="211" t="n">
        <v>15.34</v>
      </c>
    </row>
    <row r="20599" customFormat="false" ht="12.75" hidden="false" customHeight="false" outlineLevel="0" collapsed="false">
      <c r="A20599" s="210" t="s">
        <v>40330</v>
      </c>
      <c r="B20599" s="211" t="n">
        <v>13.29</v>
      </c>
    </row>
    <row r="20600" customFormat="false" ht="12.75" hidden="false" customHeight="false" outlineLevel="0" collapsed="false">
      <c r="A20600" s="210" t="s">
        <v>40331</v>
      </c>
      <c r="B20600" s="211" t="n">
        <v>5.11</v>
      </c>
    </row>
    <row r="20601" customFormat="false" ht="12.75" hidden="false" customHeight="false" outlineLevel="0" collapsed="false">
      <c r="A20601" s="210" t="s">
        <v>40333</v>
      </c>
      <c r="B20601" s="211" t="n">
        <v>4.43</v>
      </c>
    </row>
    <row r="20602" customFormat="false" ht="12.75" hidden="false" customHeight="false" outlineLevel="0" collapsed="false">
      <c r="A20602" s="210" t="s">
        <v>40334</v>
      </c>
      <c r="B20602" s="211" t="n">
        <v>4.51</v>
      </c>
    </row>
    <row r="20603" customFormat="false" ht="12.75" hidden="false" customHeight="false" outlineLevel="0" collapsed="false">
      <c r="A20603" s="210" t="s">
        <v>40337</v>
      </c>
      <c r="B20603" s="211" t="n">
        <v>4.27</v>
      </c>
    </row>
    <row r="20604" customFormat="false" ht="12.75" hidden="false" customHeight="false" outlineLevel="0" collapsed="false">
      <c r="A20604" s="210" t="s">
        <v>40338</v>
      </c>
      <c r="B20604" s="211" t="n">
        <v>25.06</v>
      </c>
    </row>
    <row r="20605" customFormat="false" ht="12.75" hidden="false" customHeight="false" outlineLevel="0" collapsed="false">
      <c r="A20605" s="210" t="s">
        <v>40341</v>
      </c>
      <c r="B20605" s="211" t="n">
        <v>23.68</v>
      </c>
    </row>
    <row r="20606" customFormat="false" ht="12.75" hidden="false" customHeight="false" outlineLevel="0" collapsed="false">
      <c r="A20606" s="210" t="s">
        <v>40342</v>
      </c>
      <c r="B20606" s="211" t="n">
        <v>486.49</v>
      </c>
    </row>
    <row r="20607" customFormat="false" ht="12.75" hidden="false" customHeight="false" outlineLevel="0" collapsed="false">
      <c r="A20607" s="210" t="s">
        <v>40344</v>
      </c>
      <c r="B20607" s="211" t="n">
        <v>446.68</v>
      </c>
    </row>
    <row r="20608" customFormat="false" ht="12.75" hidden="false" customHeight="false" outlineLevel="0" collapsed="false">
      <c r="A20608" s="210" t="s">
        <v>40345</v>
      </c>
      <c r="B20608" s="211" t="n">
        <v>7.76</v>
      </c>
    </row>
    <row r="20609" customFormat="false" ht="12.75" hidden="false" customHeight="false" outlineLevel="0" collapsed="false">
      <c r="A20609" s="210" t="s">
        <v>40348</v>
      </c>
      <c r="B20609" s="211" t="n">
        <v>7.38</v>
      </c>
    </row>
    <row r="20610" customFormat="false" ht="12.75" hidden="false" customHeight="false" outlineLevel="0" collapsed="false">
      <c r="A20610" s="210" t="s">
        <v>40349</v>
      </c>
      <c r="B20610" s="211" t="n">
        <v>17.07</v>
      </c>
    </row>
    <row r="20611" customFormat="false" ht="12.75" hidden="false" customHeight="false" outlineLevel="0" collapsed="false">
      <c r="A20611" s="210" t="s">
        <v>40352</v>
      </c>
      <c r="B20611" s="211" t="n">
        <v>15.68</v>
      </c>
    </row>
    <row r="20612" customFormat="false" ht="12.75" hidden="false" customHeight="false" outlineLevel="0" collapsed="false">
      <c r="A20612" s="210" t="s">
        <v>40353</v>
      </c>
      <c r="B20612" s="211" t="n">
        <v>8.52</v>
      </c>
    </row>
    <row r="20613" customFormat="false" ht="12.75" hidden="false" customHeight="false" outlineLevel="0" collapsed="false">
      <c r="A20613" s="210" t="s">
        <v>40355</v>
      </c>
      <c r="B20613" s="211" t="n">
        <v>7.38</v>
      </c>
    </row>
    <row r="20614" customFormat="false" ht="12.75" hidden="false" customHeight="false" outlineLevel="0" collapsed="false">
      <c r="A20614" s="210" t="s">
        <v>40356</v>
      </c>
      <c r="B20614" s="211" t="n">
        <v>34</v>
      </c>
    </row>
    <row r="20615" customFormat="false" ht="12.75" hidden="false" customHeight="false" outlineLevel="0" collapsed="false">
      <c r="A20615" s="210" t="s">
        <v>40360</v>
      </c>
      <c r="B20615" s="211" t="n">
        <v>31.35</v>
      </c>
    </row>
    <row r="20616" customFormat="false" ht="12.75" hidden="false" customHeight="false" outlineLevel="0" collapsed="false">
      <c r="A20616" s="210" t="s">
        <v>40361</v>
      </c>
      <c r="B20616" s="211" t="n">
        <v>35.2</v>
      </c>
    </row>
    <row r="20617" customFormat="false" ht="12.75" hidden="false" customHeight="false" outlineLevel="0" collapsed="false">
      <c r="A20617" s="210" t="s">
        <v>40363</v>
      </c>
      <c r="B20617" s="211" t="n">
        <v>32.73</v>
      </c>
    </row>
    <row r="20618" customFormat="false" ht="12.75" hidden="false" customHeight="false" outlineLevel="0" collapsed="false">
      <c r="A20618" s="210" t="s">
        <v>40364</v>
      </c>
      <c r="B20618" s="211" t="n">
        <v>42.68</v>
      </c>
    </row>
    <row r="20619" customFormat="false" ht="12.75" hidden="false" customHeight="false" outlineLevel="0" collapsed="false">
      <c r="A20619" s="210" t="s">
        <v>40366</v>
      </c>
      <c r="B20619" s="211" t="n">
        <v>39.69</v>
      </c>
    </row>
    <row r="20620" customFormat="false" ht="12.75" hidden="false" customHeight="false" outlineLevel="0" collapsed="false">
      <c r="A20620" s="210" t="s">
        <v>40367</v>
      </c>
      <c r="B20620" s="211" t="n">
        <v>47.39</v>
      </c>
    </row>
    <row r="20621" customFormat="false" ht="12.75" hidden="false" customHeight="false" outlineLevel="0" collapsed="false">
      <c r="A20621" s="210" t="s">
        <v>40371</v>
      </c>
      <c r="B20621" s="211" t="n">
        <v>43.17</v>
      </c>
    </row>
    <row r="20622" customFormat="false" ht="12.75" hidden="false" customHeight="false" outlineLevel="0" collapsed="false">
      <c r="A20622" s="210" t="s">
        <v>40372</v>
      </c>
      <c r="B20622" s="211" t="n">
        <v>66.79</v>
      </c>
    </row>
    <row r="20623" customFormat="false" ht="12.75" hidden="false" customHeight="false" outlineLevel="0" collapsed="false">
      <c r="A20623" s="210" t="s">
        <v>40374</v>
      </c>
      <c r="B20623" s="211" t="n">
        <v>60.57</v>
      </c>
    </row>
    <row r="20624" customFormat="false" ht="12.75" hidden="false" customHeight="false" outlineLevel="0" collapsed="false">
      <c r="A20624" s="210" t="s">
        <v>40375</v>
      </c>
      <c r="B20624" s="211" t="n">
        <v>24.71</v>
      </c>
    </row>
    <row r="20625" customFormat="false" ht="12.75" hidden="false" customHeight="false" outlineLevel="0" collapsed="false">
      <c r="A20625" s="210" t="s">
        <v>40379</v>
      </c>
      <c r="B20625" s="211" t="n">
        <v>21.41</v>
      </c>
    </row>
    <row r="20626" customFormat="false" ht="12.75" hidden="false" customHeight="false" outlineLevel="0" collapsed="false">
      <c r="A20626" s="210" t="s">
        <v>40380</v>
      </c>
      <c r="B20626" s="211" t="n">
        <v>78.42</v>
      </c>
    </row>
    <row r="20627" customFormat="false" ht="12.75" hidden="false" customHeight="false" outlineLevel="0" collapsed="false">
      <c r="A20627" s="210" t="s">
        <v>40383</v>
      </c>
      <c r="B20627" s="211" t="n">
        <v>69.27</v>
      </c>
    </row>
    <row r="20628" customFormat="false" ht="12.75" hidden="false" customHeight="false" outlineLevel="0" collapsed="false">
      <c r="A20628" s="210" t="s">
        <v>40384</v>
      </c>
      <c r="B20628" s="211" t="n">
        <v>74.53</v>
      </c>
    </row>
    <row r="20629" customFormat="false" ht="12.75" hidden="false" customHeight="false" outlineLevel="0" collapsed="false">
      <c r="A20629" s="210" t="s">
        <v>40390</v>
      </c>
      <c r="B20629" s="211" t="n">
        <v>69.97</v>
      </c>
    </row>
    <row r="20630" customFormat="false" ht="12.75" hidden="false" customHeight="false" outlineLevel="0" collapsed="false">
      <c r="A20630" s="210" t="s">
        <v>40391</v>
      </c>
      <c r="B20630" s="211" t="n">
        <v>89.09</v>
      </c>
    </row>
    <row r="20631" customFormat="false" ht="12.75" hidden="false" customHeight="false" outlineLevel="0" collapsed="false">
      <c r="A20631" s="210" t="s">
        <v>40393</v>
      </c>
      <c r="B20631" s="211" t="n">
        <v>83.54</v>
      </c>
    </row>
    <row r="20632" customFormat="false" ht="12.75" hidden="false" customHeight="false" outlineLevel="0" collapsed="false">
      <c r="A20632" s="210" t="s">
        <v>40394</v>
      </c>
      <c r="B20632" s="211" t="n">
        <v>110.26</v>
      </c>
    </row>
    <row r="20633" customFormat="false" ht="12.75" hidden="false" customHeight="false" outlineLevel="0" collapsed="false">
      <c r="A20633" s="210" t="s">
        <v>40396</v>
      </c>
      <c r="B20633" s="211" t="n">
        <v>103.25</v>
      </c>
    </row>
    <row r="20634" customFormat="false" ht="12.75" hidden="false" customHeight="false" outlineLevel="0" collapsed="false">
      <c r="A20634" s="210" t="s">
        <v>40397</v>
      </c>
      <c r="B20634" s="211" t="n">
        <v>250.95</v>
      </c>
    </row>
    <row r="20635" customFormat="false" ht="12.75" hidden="false" customHeight="false" outlineLevel="0" collapsed="false">
      <c r="A20635" s="210" t="s">
        <v>40403</v>
      </c>
      <c r="B20635" s="211" t="n">
        <v>231.88</v>
      </c>
    </row>
    <row r="20636" customFormat="false" ht="12.75" hidden="false" customHeight="false" outlineLevel="0" collapsed="false">
      <c r="A20636" s="210" t="s">
        <v>40404</v>
      </c>
      <c r="B20636" s="211" t="n">
        <v>260.57</v>
      </c>
    </row>
    <row r="20637" customFormat="false" ht="12.75" hidden="false" customHeight="false" outlineLevel="0" collapsed="false">
      <c r="A20637" s="210" t="s">
        <v>40407</v>
      </c>
      <c r="B20637" s="211" t="n">
        <v>241.07</v>
      </c>
    </row>
    <row r="20638" customFormat="false" ht="12.75" hidden="false" customHeight="false" outlineLevel="0" collapsed="false">
      <c r="A20638" s="210" t="s">
        <v>40408</v>
      </c>
      <c r="B20638" s="211" t="n">
        <v>63.04</v>
      </c>
    </row>
    <row r="20639" customFormat="false" ht="12.75" hidden="false" customHeight="false" outlineLevel="0" collapsed="false">
      <c r="A20639" s="210" t="s">
        <v>40413</v>
      </c>
      <c r="B20639" s="211" t="n">
        <v>58.22</v>
      </c>
    </row>
    <row r="20640" customFormat="false" ht="12.75" hidden="false" customHeight="false" outlineLevel="0" collapsed="false">
      <c r="A20640" s="210" t="s">
        <v>40414</v>
      </c>
      <c r="B20640" s="211" t="n">
        <v>156.47</v>
      </c>
    </row>
    <row r="20641" customFormat="false" ht="12.75" hidden="false" customHeight="false" outlineLevel="0" collapsed="false">
      <c r="A20641" s="210" t="s">
        <v>40419</v>
      </c>
      <c r="B20641" s="211" t="n">
        <v>144.64</v>
      </c>
    </row>
    <row r="20642" customFormat="false" ht="12.75" hidden="false" customHeight="false" outlineLevel="0" collapsed="false">
      <c r="A20642" s="210" t="s">
        <v>40420</v>
      </c>
      <c r="B20642" s="211" t="n">
        <v>52.62</v>
      </c>
    </row>
    <row r="20643" customFormat="false" ht="12.75" hidden="false" customHeight="false" outlineLevel="0" collapsed="false">
      <c r="A20643" s="210" t="s">
        <v>40424</v>
      </c>
      <c r="B20643" s="211" t="n">
        <v>49.26</v>
      </c>
    </row>
    <row r="20644" customFormat="false" ht="12.75" hidden="false" customHeight="false" outlineLevel="0" collapsed="false">
      <c r="A20644" s="210" t="s">
        <v>40425</v>
      </c>
      <c r="B20644" s="211" t="n">
        <v>456.96</v>
      </c>
    </row>
    <row r="20645" customFormat="false" ht="12.75" hidden="false" customHeight="false" outlineLevel="0" collapsed="false">
      <c r="A20645" s="210" t="s">
        <v>40430</v>
      </c>
      <c r="B20645" s="211" t="n">
        <v>424.58</v>
      </c>
    </row>
    <row r="20646" customFormat="false" ht="12.75" hidden="false" customHeight="false" outlineLevel="0" collapsed="false">
      <c r="A20646" s="210" t="s">
        <v>40431</v>
      </c>
      <c r="B20646" s="211" t="n">
        <v>335.09</v>
      </c>
    </row>
    <row r="20647" customFormat="false" ht="12.75" hidden="false" customHeight="false" outlineLevel="0" collapsed="false">
      <c r="A20647" s="210" t="s">
        <v>40435</v>
      </c>
      <c r="B20647" s="211" t="n">
        <v>311.83</v>
      </c>
    </row>
    <row r="20648" customFormat="false" ht="12.75" hidden="false" customHeight="false" outlineLevel="0" collapsed="false">
      <c r="A20648" s="210" t="s">
        <v>40436</v>
      </c>
      <c r="B20648" s="211" t="n">
        <v>346.12</v>
      </c>
    </row>
    <row r="20649" customFormat="false" ht="12.75" hidden="false" customHeight="false" outlineLevel="0" collapsed="false">
      <c r="A20649" s="210" t="s">
        <v>40438</v>
      </c>
      <c r="B20649" s="211" t="n">
        <v>322.32</v>
      </c>
    </row>
    <row r="20650" customFormat="false" ht="12.75" hidden="false" customHeight="false" outlineLevel="0" collapsed="false">
      <c r="A20650" s="210" t="s">
        <v>40439</v>
      </c>
      <c r="B20650" s="211" t="n">
        <v>357.16</v>
      </c>
    </row>
    <row r="20651" customFormat="false" ht="12.75" hidden="false" customHeight="false" outlineLevel="0" collapsed="false">
      <c r="A20651" s="210" t="s">
        <v>40441</v>
      </c>
      <c r="B20651" s="211" t="n">
        <v>332.81</v>
      </c>
    </row>
    <row r="20652" customFormat="false" ht="12.75" hidden="false" customHeight="false" outlineLevel="0" collapsed="false">
      <c r="A20652" s="210" t="s">
        <v>40442</v>
      </c>
      <c r="B20652" s="211" t="n">
        <v>439.86</v>
      </c>
    </row>
    <row r="20653" customFormat="false" ht="12.75" hidden="false" customHeight="false" outlineLevel="0" collapsed="false">
      <c r="A20653" s="210" t="s">
        <v>40444</v>
      </c>
      <c r="B20653" s="211" t="n">
        <v>409.59</v>
      </c>
    </row>
    <row r="20654" customFormat="false" ht="12.75" hidden="false" customHeight="false" outlineLevel="0" collapsed="false">
      <c r="A20654" s="210" t="s">
        <v>40445</v>
      </c>
      <c r="B20654" s="211" t="n">
        <v>635.55</v>
      </c>
    </row>
    <row r="20655" customFormat="false" ht="12.75" hidden="false" customHeight="false" outlineLevel="0" collapsed="false">
      <c r="A20655" s="210" t="s">
        <v>40450</v>
      </c>
      <c r="B20655" s="211" t="n">
        <v>588.62</v>
      </c>
    </row>
    <row r="20656" customFormat="false" ht="12.75" hidden="false" customHeight="false" outlineLevel="0" collapsed="false">
      <c r="A20656" s="210" t="s">
        <v>40451</v>
      </c>
      <c r="B20656" s="211" t="n">
        <v>283</v>
      </c>
    </row>
    <row r="20657" customFormat="false" ht="12.75" hidden="false" customHeight="false" outlineLevel="0" collapsed="false">
      <c r="A20657" s="210" t="s">
        <v>40457</v>
      </c>
      <c r="B20657" s="211" t="n">
        <v>263.29</v>
      </c>
    </row>
    <row r="20658" customFormat="false" ht="12.75" hidden="false" customHeight="false" outlineLevel="0" collapsed="false">
      <c r="A20658" s="210" t="s">
        <v>40458</v>
      </c>
      <c r="B20658" s="211" t="n">
        <v>369.62</v>
      </c>
    </row>
    <row r="20659" customFormat="false" ht="12.75" hidden="false" customHeight="false" outlineLevel="0" collapsed="false">
      <c r="A20659" s="210" t="s">
        <v>40460</v>
      </c>
      <c r="B20659" s="211" t="n">
        <v>343.34</v>
      </c>
    </row>
    <row r="20660" customFormat="false" ht="12.75" hidden="false" customHeight="false" outlineLevel="0" collapsed="false">
      <c r="A20660" s="210" t="s">
        <v>40461</v>
      </c>
      <c r="B20660" s="211" t="n">
        <v>457.4</v>
      </c>
    </row>
    <row r="20661" customFormat="false" ht="12.75" hidden="false" customHeight="false" outlineLevel="0" collapsed="false">
      <c r="A20661" s="210" t="s">
        <v>40463</v>
      </c>
      <c r="B20661" s="211" t="n">
        <v>424.11</v>
      </c>
    </row>
    <row r="20662" customFormat="false" ht="12.75" hidden="false" customHeight="false" outlineLevel="0" collapsed="false">
      <c r="A20662" s="210" t="s">
        <v>40464</v>
      </c>
      <c r="B20662" s="211" t="n">
        <v>407.82</v>
      </c>
    </row>
    <row r="20663" customFormat="false" ht="12.75" hidden="false" customHeight="false" outlineLevel="0" collapsed="false">
      <c r="A20663" s="210" t="s">
        <v>40471</v>
      </c>
      <c r="B20663" s="211" t="n">
        <v>379.94</v>
      </c>
    </row>
    <row r="20664" customFormat="false" ht="12.75" hidden="false" customHeight="false" outlineLevel="0" collapsed="false">
      <c r="A20664" s="210" t="s">
        <v>40472</v>
      </c>
      <c r="B20664" s="211" t="n">
        <v>536.23</v>
      </c>
    </row>
    <row r="20665" customFormat="false" ht="12.75" hidden="false" customHeight="false" outlineLevel="0" collapsed="false">
      <c r="A20665" s="210" t="s">
        <v>40476</v>
      </c>
      <c r="B20665" s="211" t="n">
        <v>499.67</v>
      </c>
    </row>
    <row r="20666" customFormat="false" ht="12.75" hidden="false" customHeight="false" outlineLevel="0" collapsed="false">
      <c r="A20666" s="210" t="s">
        <v>40477</v>
      </c>
      <c r="B20666" s="211" t="n">
        <v>659.04</v>
      </c>
    </row>
    <row r="20667" customFormat="false" ht="12.75" hidden="false" customHeight="false" outlineLevel="0" collapsed="false">
      <c r="A20667" s="210" t="s">
        <v>40479</v>
      </c>
      <c r="B20667" s="211" t="n">
        <v>614.06</v>
      </c>
    </row>
    <row r="20668" customFormat="false" ht="12.75" hidden="false" customHeight="false" outlineLevel="0" collapsed="false">
      <c r="A20668" s="210" t="s">
        <v>40480</v>
      </c>
      <c r="B20668" s="211" t="n">
        <v>588.28</v>
      </c>
    </row>
    <row r="20669" customFormat="false" ht="12.75" hidden="false" customHeight="false" outlineLevel="0" collapsed="false">
      <c r="A20669" s="210" t="s">
        <v>40486</v>
      </c>
      <c r="B20669" s="211" t="n">
        <v>548.96</v>
      </c>
    </row>
    <row r="20670" customFormat="false" ht="12.75" hidden="false" customHeight="false" outlineLevel="0" collapsed="false">
      <c r="A20670" s="210" t="s">
        <v>40487</v>
      </c>
      <c r="B20670" s="211" t="n">
        <v>720.09</v>
      </c>
    </row>
    <row r="20671" customFormat="false" ht="12.75" hidden="false" customHeight="false" outlineLevel="0" collapsed="false">
      <c r="A20671" s="210" t="s">
        <v>40490</v>
      </c>
      <c r="B20671" s="211" t="n">
        <v>671.06</v>
      </c>
    </row>
    <row r="20672" customFormat="false" ht="12.75" hidden="false" customHeight="false" outlineLevel="0" collapsed="false">
      <c r="A20672" s="210" t="s">
        <v>40491</v>
      </c>
      <c r="B20672" s="211" t="n">
        <v>919.1</v>
      </c>
    </row>
    <row r="20673" customFormat="false" ht="12.75" hidden="false" customHeight="false" outlineLevel="0" collapsed="false">
      <c r="A20673" s="210" t="s">
        <v>40494</v>
      </c>
      <c r="B20673" s="211" t="n">
        <v>856.7</v>
      </c>
    </row>
    <row r="20674" customFormat="false" ht="12.75" hidden="false" customHeight="false" outlineLevel="0" collapsed="false">
      <c r="A20674" s="210" t="s">
        <v>40495</v>
      </c>
      <c r="B20674" s="211" t="n">
        <v>519.76</v>
      </c>
    </row>
    <row r="20675" customFormat="false" ht="12.75" hidden="false" customHeight="false" outlineLevel="0" collapsed="false">
      <c r="A20675" s="210" t="s">
        <v>40499</v>
      </c>
      <c r="B20675" s="211" t="n">
        <v>481.07</v>
      </c>
    </row>
    <row r="20676" customFormat="false" ht="12.75" hidden="false" customHeight="false" outlineLevel="0" collapsed="false">
      <c r="A20676" s="210" t="s">
        <v>40500</v>
      </c>
      <c r="B20676" s="211" t="n">
        <v>766.8</v>
      </c>
    </row>
    <row r="20677" customFormat="false" ht="12.75" hidden="false" customHeight="false" outlineLevel="0" collapsed="false">
      <c r="A20677" s="210" t="s">
        <v>40503</v>
      </c>
      <c r="B20677" s="211" t="n">
        <v>709.7</v>
      </c>
    </row>
    <row r="20678" customFormat="false" ht="12.75" hidden="false" customHeight="false" outlineLevel="0" collapsed="false">
      <c r="A20678" s="210" t="s">
        <v>40504</v>
      </c>
      <c r="B20678" s="211" t="n">
        <v>875.09</v>
      </c>
    </row>
    <row r="20679" customFormat="false" ht="12.75" hidden="false" customHeight="false" outlineLevel="0" collapsed="false">
      <c r="A20679" s="210" t="s">
        <v>40506</v>
      </c>
      <c r="B20679" s="211" t="n">
        <v>806.96</v>
      </c>
    </row>
    <row r="20680" customFormat="false" ht="12.75" hidden="false" customHeight="false" outlineLevel="0" collapsed="false">
      <c r="A20680" s="210" t="s">
        <v>40507</v>
      </c>
      <c r="B20680" s="211" t="n">
        <v>741.9</v>
      </c>
    </row>
    <row r="20681" customFormat="false" ht="12.75" hidden="false" customHeight="false" outlineLevel="0" collapsed="false">
      <c r="A20681" s="210" t="s">
        <v>40509</v>
      </c>
      <c r="B20681" s="211" t="n">
        <v>689.23</v>
      </c>
    </row>
    <row r="20682" customFormat="false" ht="12.75" hidden="false" customHeight="false" outlineLevel="0" collapsed="false">
      <c r="A20682" s="210" t="s">
        <v>40510</v>
      </c>
      <c r="B20682" s="211" t="n">
        <v>923.44</v>
      </c>
    </row>
    <row r="20683" customFormat="false" ht="12.75" hidden="false" customHeight="false" outlineLevel="0" collapsed="false">
      <c r="A20683" s="210" t="s">
        <v>40511</v>
      </c>
      <c r="B20683" s="211" t="n">
        <v>856.09</v>
      </c>
    </row>
    <row r="20684" customFormat="false" ht="12.75" hidden="false" customHeight="false" outlineLevel="0" collapsed="false">
      <c r="A20684" s="210" t="s">
        <v>40512</v>
      </c>
      <c r="B20684" s="211" t="n">
        <v>1075.1</v>
      </c>
    </row>
    <row r="20685" customFormat="false" ht="12.75" hidden="false" customHeight="false" outlineLevel="0" collapsed="false">
      <c r="A20685" s="210" t="s">
        <v>40513</v>
      </c>
      <c r="B20685" s="211" t="n">
        <v>995.62</v>
      </c>
    </row>
    <row r="20686" customFormat="false" ht="12.75" hidden="false" customHeight="false" outlineLevel="0" collapsed="false">
      <c r="A20686" s="210" t="s">
        <v>40514</v>
      </c>
      <c r="B20686" s="211" t="n">
        <v>5305.36</v>
      </c>
    </row>
    <row r="20687" customFormat="false" ht="12.75" hidden="false" customHeight="false" outlineLevel="0" collapsed="false">
      <c r="A20687" s="210" t="s">
        <v>40519</v>
      </c>
      <c r="B20687" s="211" t="n">
        <v>4856.97</v>
      </c>
    </row>
    <row r="20688" customFormat="false" ht="12.75" hidden="false" customHeight="false" outlineLevel="0" collapsed="false">
      <c r="A20688" s="210" t="s">
        <v>40520</v>
      </c>
      <c r="B20688" s="211" t="n">
        <v>5778.3</v>
      </c>
    </row>
    <row r="20689" customFormat="false" ht="12.75" hidden="false" customHeight="false" outlineLevel="0" collapsed="false">
      <c r="A20689" s="210" t="s">
        <v>40522</v>
      </c>
      <c r="B20689" s="211" t="n">
        <v>5283.72</v>
      </c>
    </row>
    <row r="20690" customFormat="false" ht="12.75" hidden="false" customHeight="false" outlineLevel="0" collapsed="false">
      <c r="A20690" s="210" t="s">
        <v>40523</v>
      </c>
      <c r="B20690" s="211" t="n">
        <v>6439.73</v>
      </c>
    </row>
    <row r="20691" customFormat="false" ht="12.75" hidden="false" customHeight="false" outlineLevel="0" collapsed="false">
      <c r="A20691" s="210" t="s">
        <v>40525</v>
      </c>
      <c r="B20691" s="211" t="n">
        <v>5873.81</v>
      </c>
    </row>
    <row r="20692" customFormat="false" ht="12.75" hidden="false" customHeight="false" outlineLevel="0" collapsed="false">
      <c r="A20692" s="210" t="s">
        <v>40526</v>
      </c>
      <c r="B20692" s="211" t="n">
        <v>7158.1</v>
      </c>
    </row>
    <row r="20693" customFormat="false" ht="12.75" hidden="false" customHeight="false" outlineLevel="0" collapsed="false">
      <c r="A20693" s="210" t="s">
        <v>40528</v>
      </c>
      <c r="B20693" s="211" t="n">
        <v>6513.22</v>
      </c>
    </row>
    <row r="20694" customFormat="false" ht="12.75" hidden="false" customHeight="false" outlineLevel="0" collapsed="false">
      <c r="A20694" s="210" t="s">
        <v>40529</v>
      </c>
      <c r="B20694" s="211" t="n">
        <v>7928.39</v>
      </c>
    </row>
    <row r="20695" customFormat="false" ht="12.75" hidden="false" customHeight="false" outlineLevel="0" collapsed="false">
      <c r="A20695" s="210" t="s">
        <v>40531</v>
      </c>
      <c r="B20695" s="211" t="n">
        <v>7197.62</v>
      </c>
    </row>
    <row r="20696" customFormat="false" ht="12.75" hidden="false" customHeight="false" outlineLevel="0" collapsed="false">
      <c r="A20696" s="210" t="s">
        <v>40532</v>
      </c>
      <c r="B20696" s="211" t="n">
        <v>8691.58</v>
      </c>
    </row>
    <row r="20697" customFormat="false" ht="12.75" hidden="false" customHeight="false" outlineLevel="0" collapsed="false">
      <c r="A20697" s="210" t="s">
        <v>40534</v>
      </c>
      <c r="B20697" s="211" t="n">
        <v>7875.93</v>
      </c>
    </row>
    <row r="20698" customFormat="false" ht="12.75" hidden="false" customHeight="false" outlineLevel="0" collapsed="false">
      <c r="A20698" s="210" t="s">
        <v>40535</v>
      </c>
      <c r="B20698" s="211" t="n">
        <v>1289.97</v>
      </c>
    </row>
    <row r="20699" customFormat="false" ht="12.75" hidden="false" customHeight="false" outlineLevel="0" collapsed="false">
      <c r="A20699" s="210" t="s">
        <v>40539</v>
      </c>
      <c r="B20699" s="211" t="n">
        <v>1163.17</v>
      </c>
    </row>
    <row r="20700" customFormat="false" ht="12.75" hidden="false" customHeight="false" outlineLevel="0" collapsed="false">
      <c r="A20700" s="210" t="s">
        <v>40540</v>
      </c>
      <c r="B20700" s="211" t="n">
        <v>972.88</v>
      </c>
    </row>
    <row r="20701" customFormat="false" ht="12.75" hidden="false" customHeight="false" outlineLevel="0" collapsed="false">
      <c r="A20701" s="210" t="s">
        <v>40544</v>
      </c>
      <c r="B20701" s="211" t="n">
        <v>894.46</v>
      </c>
    </row>
    <row r="20702" customFormat="false" ht="12.75" hidden="false" customHeight="false" outlineLevel="0" collapsed="false">
      <c r="A20702" s="210" t="s">
        <v>40545</v>
      </c>
      <c r="B20702" s="211" t="n">
        <v>1689.56</v>
      </c>
    </row>
    <row r="20703" customFormat="false" ht="12.75" hidden="false" customHeight="false" outlineLevel="0" collapsed="false">
      <c r="A20703" s="210" t="s">
        <v>40550</v>
      </c>
      <c r="B20703" s="211" t="n">
        <v>1574.41</v>
      </c>
    </row>
    <row r="20704" customFormat="false" ht="12.75" hidden="false" customHeight="false" outlineLevel="0" collapsed="false">
      <c r="A20704" s="210" t="s">
        <v>40551</v>
      </c>
      <c r="B20704" s="211" t="n">
        <v>1812.37</v>
      </c>
    </row>
    <row r="20705" customFormat="false" ht="12.75" hidden="false" customHeight="false" outlineLevel="0" collapsed="false">
      <c r="A20705" s="210" t="s">
        <v>40553</v>
      </c>
      <c r="B20705" s="211" t="n">
        <v>1690.31</v>
      </c>
    </row>
    <row r="20706" customFormat="false" ht="12.75" hidden="false" customHeight="false" outlineLevel="0" collapsed="false">
      <c r="A20706" s="210" t="s">
        <v>40554</v>
      </c>
      <c r="B20706" s="211" t="n">
        <v>1952.19</v>
      </c>
    </row>
    <row r="20707" customFormat="false" ht="12.75" hidden="false" customHeight="false" outlineLevel="0" collapsed="false">
      <c r="A20707" s="210" t="s">
        <v>40556</v>
      </c>
      <c r="B20707" s="211" t="n">
        <v>1820.61</v>
      </c>
    </row>
    <row r="20708" customFormat="false" ht="12.75" hidden="false" customHeight="false" outlineLevel="0" collapsed="false">
      <c r="A20708" s="210" t="s">
        <v>40557</v>
      </c>
      <c r="B20708" s="211" t="n">
        <v>176.24</v>
      </c>
    </row>
    <row r="20709" customFormat="false" ht="12.75" hidden="false" customHeight="false" outlineLevel="0" collapsed="false">
      <c r="A20709" s="210" t="s">
        <v>40560</v>
      </c>
      <c r="B20709" s="211" t="n">
        <v>163.14</v>
      </c>
    </row>
    <row r="20710" customFormat="false" ht="12.75" hidden="false" customHeight="false" outlineLevel="0" collapsed="false">
      <c r="A20710" s="210" t="s">
        <v>40561</v>
      </c>
      <c r="B20710" s="211" t="n">
        <v>560.52</v>
      </c>
    </row>
    <row r="20711" customFormat="false" ht="12.75" hidden="false" customHeight="false" outlineLevel="0" collapsed="false">
      <c r="A20711" s="210" t="s">
        <v>40564</v>
      </c>
      <c r="B20711" s="211" t="n">
        <v>504.94</v>
      </c>
    </row>
    <row r="20712" customFormat="false" ht="12.75" hidden="false" customHeight="false" outlineLevel="0" collapsed="false">
      <c r="A20712" s="210" t="s">
        <v>40565</v>
      </c>
      <c r="B20712" s="211" t="n">
        <v>197.52</v>
      </c>
    </row>
    <row r="20713" customFormat="false" ht="12.75" hidden="false" customHeight="false" outlineLevel="0" collapsed="false">
      <c r="A20713" s="210" t="s">
        <v>40570</v>
      </c>
      <c r="B20713" s="211" t="n">
        <v>186.35</v>
      </c>
    </row>
    <row r="20714" customFormat="false" ht="12.75" hidden="false" customHeight="false" outlineLevel="0" collapsed="false">
      <c r="A20714" s="210" t="s">
        <v>40571</v>
      </c>
      <c r="B20714" s="211" t="n">
        <v>220.49</v>
      </c>
    </row>
    <row r="20715" customFormat="false" ht="12.75" hidden="false" customHeight="false" outlineLevel="0" collapsed="false">
      <c r="A20715" s="210" t="s">
        <v>40575</v>
      </c>
      <c r="B20715" s="211" t="n">
        <v>208.26</v>
      </c>
    </row>
    <row r="20716" customFormat="false" ht="12.75" hidden="false" customHeight="false" outlineLevel="0" collapsed="false">
      <c r="A20716" s="210" t="s">
        <v>40576</v>
      </c>
      <c r="B20716" s="211" t="n">
        <v>241.67</v>
      </c>
    </row>
    <row r="20717" customFormat="false" ht="12.75" hidden="false" customHeight="false" outlineLevel="0" collapsed="false">
      <c r="A20717" s="210" t="s">
        <v>40580</v>
      </c>
      <c r="B20717" s="211" t="n">
        <v>228.39</v>
      </c>
    </row>
    <row r="20718" customFormat="false" ht="12.75" hidden="false" customHeight="false" outlineLevel="0" collapsed="false">
      <c r="A20718" s="210" t="s">
        <v>40581</v>
      </c>
      <c r="B20718" s="211" t="n">
        <v>158.43</v>
      </c>
    </row>
    <row r="20719" customFormat="false" ht="12.75" hidden="false" customHeight="false" outlineLevel="0" collapsed="false">
      <c r="A20719" s="210" t="s">
        <v>40583</v>
      </c>
      <c r="B20719" s="211" t="n">
        <v>147.27</v>
      </c>
    </row>
    <row r="20720" customFormat="false" ht="12.75" hidden="false" customHeight="false" outlineLevel="0" collapsed="false">
      <c r="A20720" s="210" t="s">
        <v>40584</v>
      </c>
      <c r="B20720" s="211" t="n">
        <v>169.06</v>
      </c>
    </row>
    <row r="20721" customFormat="false" ht="12.75" hidden="false" customHeight="false" outlineLevel="0" collapsed="false">
      <c r="A20721" s="210" t="s">
        <v>40585</v>
      </c>
      <c r="B20721" s="211" t="n">
        <v>156.83</v>
      </c>
    </row>
    <row r="20722" customFormat="false" ht="12.75" hidden="false" customHeight="false" outlineLevel="0" collapsed="false">
      <c r="A20722" s="210" t="s">
        <v>40586</v>
      </c>
      <c r="B20722" s="211" t="n">
        <v>178.37</v>
      </c>
    </row>
    <row r="20723" customFormat="false" ht="12.75" hidden="false" customHeight="false" outlineLevel="0" collapsed="false">
      <c r="A20723" s="210" t="s">
        <v>40587</v>
      </c>
      <c r="B20723" s="211" t="n">
        <v>165.09</v>
      </c>
    </row>
    <row r="20724" customFormat="false" ht="12.75" hidden="false" customHeight="false" outlineLevel="0" collapsed="false">
      <c r="A20724" s="210" t="s">
        <v>40588</v>
      </c>
      <c r="B20724" s="211" t="n">
        <v>179.84</v>
      </c>
    </row>
    <row r="20725" customFormat="false" ht="12.75" hidden="false" customHeight="false" outlineLevel="0" collapsed="false">
      <c r="A20725" s="210" t="s">
        <v>40593</v>
      </c>
      <c r="B20725" s="211" t="n">
        <v>168.93</v>
      </c>
    </row>
    <row r="20726" customFormat="false" ht="12.75" hidden="false" customHeight="false" outlineLevel="0" collapsed="false">
      <c r="A20726" s="210" t="s">
        <v>40594</v>
      </c>
      <c r="B20726" s="211" t="n">
        <v>229.26</v>
      </c>
    </row>
    <row r="20727" customFormat="false" ht="12.75" hidden="false" customHeight="false" outlineLevel="0" collapsed="false">
      <c r="A20727" s="210" t="s">
        <v>40598</v>
      </c>
      <c r="B20727" s="211" t="n">
        <v>215.27</v>
      </c>
    </row>
    <row r="20728" customFormat="false" ht="12.75" hidden="false" customHeight="false" outlineLevel="0" collapsed="false">
      <c r="A20728" s="210" t="s">
        <v>40599</v>
      </c>
      <c r="B20728" s="211" t="n">
        <v>274.46</v>
      </c>
    </row>
    <row r="20729" customFormat="false" ht="12.75" hidden="false" customHeight="false" outlineLevel="0" collapsed="false">
      <c r="A20729" s="210" t="s">
        <v>40603</v>
      </c>
      <c r="B20729" s="211" t="n">
        <v>257.73</v>
      </c>
    </row>
    <row r="20730" customFormat="false" ht="12.75" hidden="false" customHeight="false" outlineLevel="0" collapsed="false">
      <c r="A20730" s="210" t="s">
        <v>40604</v>
      </c>
      <c r="B20730" s="211" t="n">
        <v>140.75</v>
      </c>
    </row>
    <row r="20731" customFormat="false" ht="12.75" hidden="false" customHeight="false" outlineLevel="0" collapsed="false">
      <c r="A20731" s="210" t="s">
        <v>40608</v>
      </c>
      <c r="B20731" s="211" t="n">
        <v>129.84</v>
      </c>
    </row>
    <row r="20732" customFormat="false" ht="12.75" hidden="false" customHeight="false" outlineLevel="0" collapsed="false">
      <c r="A20732" s="210" t="s">
        <v>40609</v>
      </c>
      <c r="B20732" s="211" t="n">
        <v>177.83</v>
      </c>
    </row>
    <row r="20733" customFormat="false" ht="12.75" hidden="false" customHeight="false" outlineLevel="0" collapsed="false">
      <c r="A20733" s="210" t="s">
        <v>40611</v>
      </c>
      <c r="B20733" s="211" t="n">
        <v>163.84</v>
      </c>
    </row>
    <row r="20734" customFormat="false" ht="12.75" hidden="false" customHeight="false" outlineLevel="0" collapsed="false">
      <c r="A20734" s="210" t="s">
        <v>40612</v>
      </c>
      <c r="B20734" s="211" t="n">
        <v>211.16</v>
      </c>
    </row>
    <row r="20735" customFormat="false" ht="12.75" hidden="false" customHeight="false" outlineLevel="0" collapsed="false">
      <c r="A20735" s="210" t="s">
        <v>40614</v>
      </c>
      <c r="B20735" s="211" t="n">
        <v>194.43</v>
      </c>
    </row>
    <row r="20736" customFormat="false" ht="12.75" hidden="false" customHeight="false" outlineLevel="0" collapsed="false">
      <c r="A20736" s="210" t="s">
        <v>40615</v>
      </c>
      <c r="B20736" s="211" t="n">
        <v>232.61</v>
      </c>
    </row>
    <row r="20737" customFormat="false" ht="12.75" hidden="false" customHeight="false" outlineLevel="0" collapsed="false">
      <c r="A20737" s="210" t="s">
        <v>40620</v>
      </c>
      <c r="B20737" s="211" t="n">
        <v>221.13</v>
      </c>
    </row>
    <row r="20738" customFormat="false" ht="12.75" hidden="false" customHeight="false" outlineLevel="0" collapsed="false">
      <c r="A20738" s="210" t="s">
        <v>40621</v>
      </c>
      <c r="B20738" s="211" t="n">
        <v>258.12</v>
      </c>
    </row>
    <row r="20739" customFormat="false" ht="12.75" hidden="false" customHeight="false" outlineLevel="0" collapsed="false">
      <c r="A20739" s="210" t="s">
        <v>40623</v>
      </c>
      <c r="B20739" s="211" t="n">
        <v>245.37</v>
      </c>
    </row>
    <row r="20740" customFormat="false" ht="12.75" hidden="false" customHeight="false" outlineLevel="0" collapsed="false">
      <c r="A20740" s="210" t="s">
        <v>40624</v>
      </c>
      <c r="B20740" s="211" t="n">
        <v>282.71</v>
      </c>
    </row>
    <row r="20741" customFormat="false" ht="12.75" hidden="false" customHeight="false" outlineLevel="0" collapsed="false">
      <c r="A20741" s="210" t="s">
        <v>40626</v>
      </c>
      <c r="B20741" s="211" t="n">
        <v>268.77</v>
      </c>
    </row>
    <row r="20742" customFormat="false" ht="12.75" hidden="false" customHeight="false" outlineLevel="0" collapsed="false">
      <c r="A20742" s="210" t="s">
        <v>40627</v>
      </c>
      <c r="B20742" s="211" t="n">
        <v>193.52</v>
      </c>
    </row>
    <row r="20743" customFormat="false" ht="12.75" hidden="false" customHeight="false" outlineLevel="0" collapsed="false">
      <c r="A20743" s="210" t="s">
        <v>40631</v>
      </c>
      <c r="B20743" s="211" t="n">
        <v>182.04</v>
      </c>
    </row>
    <row r="20744" customFormat="false" ht="12.75" hidden="false" customHeight="false" outlineLevel="0" collapsed="false">
      <c r="A20744" s="210" t="s">
        <v>40632</v>
      </c>
      <c r="B20744" s="211" t="n">
        <v>206.69</v>
      </c>
    </row>
    <row r="20745" customFormat="false" ht="12.75" hidden="false" customHeight="false" outlineLevel="0" collapsed="false">
      <c r="A20745" s="210" t="s">
        <v>40635</v>
      </c>
      <c r="B20745" s="211" t="n">
        <v>193.94</v>
      </c>
    </row>
    <row r="20746" customFormat="false" ht="12.75" hidden="false" customHeight="false" outlineLevel="0" collapsed="false">
      <c r="A20746" s="210" t="s">
        <v>40636</v>
      </c>
      <c r="B20746" s="211" t="n">
        <v>219.41</v>
      </c>
    </row>
    <row r="20747" customFormat="false" ht="12.75" hidden="false" customHeight="false" outlineLevel="0" collapsed="false">
      <c r="A20747" s="210" t="s">
        <v>40639</v>
      </c>
      <c r="B20747" s="211" t="n">
        <v>205.47</v>
      </c>
    </row>
    <row r="20748" customFormat="false" ht="12.75" hidden="false" customHeight="false" outlineLevel="0" collapsed="false">
      <c r="A20748" s="210" t="s">
        <v>40640</v>
      </c>
      <c r="B20748" s="211" t="n">
        <v>197.83</v>
      </c>
    </row>
    <row r="20749" customFormat="false" ht="12.75" hidden="false" customHeight="false" outlineLevel="0" collapsed="false">
      <c r="A20749" s="210" t="s">
        <v>40643</v>
      </c>
      <c r="B20749" s="211" t="n">
        <v>186.79</v>
      </c>
    </row>
    <row r="20750" customFormat="false" ht="12.75" hidden="false" customHeight="false" outlineLevel="0" collapsed="false">
      <c r="A20750" s="210" t="s">
        <v>40644</v>
      </c>
      <c r="B20750" s="211" t="n">
        <v>249.63</v>
      </c>
    </row>
    <row r="20751" customFormat="false" ht="12.75" hidden="false" customHeight="false" outlineLevel="0" collapsed="false">
      <c r="A20751" s="210" t="s">
        <v>40646</v>
      </c>
      <c r="B20751" s="211" t="n">
        <v>235.42</v>
      </c>
    </row>
    <row r="20752" customFormat="false" ht="12.75" hidden="false" customHeight="false" outlineLevel="0" collapsed="false">
      <c r="A20752" s="210" t="s">
        <v>40647</v>
      </c>
      <c r="B20752" s="211" t="n">
        <v>297.14</v>
      </c>
    </row>
    <row r="20753" customFormat="false" ht="12.75" hidden="false" customHeight="false" outlineLevel="0" collapsed="false">
      <c r="A20753" s="210" t="s">
        <v>40649</v>
      </c>
      <c r="B20753" s="211" t="n">
        <v>280.08</v>
      </c>
    </row>
    <row r="20754" customFormat="false" ht="12.75" hidden="false" customHeight="false" outlineLevel="0" collapsed="false">
      <c r="A20754" s="210" t="s">
        <v>40650</v>
      </c>
      <c r="B20754" s="211" t="n">
        <v>159.07</v>
      </c>
    </row>
    <row r="20755" customFormat="false" ht="12.75" hidden="false" customHeight="false" outlineLevel="0" collapsed="false">
      <c r="A20755" s="210" t="s">
        <v>40653</v>
      </c>
      <c r="B20755" s="211" t="n">
        <v>148.03</v>
      </c>
    </row>
    <row r="20756" customFormat="false" ht="12.75" hidden="false" customHeight="false" outlineLevel="0" collapsed="false">
      <c r="A20756" s="210" t="s">
        <v>40654</v>
      </c>
      <c r="B20756" s="211" t="n">
        <v>197.73</v>
      </c>
    </row>
    <row r="20757" customFormat="false" ht="12.75" hidden="false" customHeight="false" outlineLevel="0" collapsed="false">
      <c r="A20757" s="210" t="s">
        <v>40657</v>
      </c>
      <c r="B20757" s="211" t="n">
        <v>183.58</v>
      </c>
    </row>
    <row r="20758" customFormat="false" ht="12.75" hidden="false" customHeight="false" outlineLevel="0" collapsed="false">
      <c r="A20758" s="210" t="s">
        <v>40658</v>
      </c>
      <c r="B20758" s="211" t="n">
        <v>233.84</v>
      </c>
    </row>
    <row r="20759" customFormat="false" ht="12.75" hidden="false" customHeight="false" outlineLevel="0" collapsed="false">
      <c r="A20759" s="210" t="s">
        <v>40660</v>
      </c>
      <c r="B20759" s="211" t="n">
        <v>216.78</v>
      </c>
    </row>
    <row r="20760" customFormat="false" ht="12.75" hidden="false" customHeight="false" outlineLevel="0" collapsed="false">
      <c r="A20760" s="210" t="s">
        <v>40661</v>
      </c>
      <c r="B20760" s="211" t="n">
        <v>75.6</v>
      </c>
    </row>
    <row r="20761" customFormat="false" ht="12.75" hidden="false" customHeight="false" outlineLevel="0" collapsed="false">
      <c r="A20761" s="210" t="s">
        <v>40664</v>
      </c>
      <c r="B20761" s="211" t="n">
        <v>72.54</v>
      </c>
    </row>
    <row r="20762" customFormat="false" ht="12.75" hidden="false" customHeight="false" outlineLevel="0" collapsed="false">
      <c r="A20762" s="210" t="s">
        <v>40665</v>
      </c>
      <c r="B20762" s="211" t="n">
        <v>51.5</v>
      </c>
    </row>
    <row r="20763" customFormat="false" ht="12.75" hidden="false" customHeight="false" outlineLevel="0" collapsed="false">
      <c r="A20763" s="210" t="s">
        <v>40667</v>
      </c>
      <c r="B20763" s="211" t="n">
        <v>48.88</v>
      </c>
    </row>
    <row r="20764" customFormat="false" ht="12.75" hidden="false" customHeight="false" outlineLevel="0" collapsed="false">
      <c r="A20764" s="210" t="s">
        <v>40668</v>
      </c>
      <c r="B20764" s="211" t="n">
        <v>23.85</v>
      </c>
    </row>
    <row r="20765" customFormat="false" ht="12.75" hidden="false" customHeight="false" outlineLevel="0" collapsed="false">
      <c r="A20765" s="210" t="s">
        <v>40674</v>
      </c>
      <c r="B20765" s="211" t="n">
        <v>23.1</v>
      </c>
    </row>
    <row r="20766" customFormat="false" ht="12.75" hidden="false" customHeight="false" outlineLevel="0" collapsed="false">
      <c r="A20766" s="210" t="s">
        <v>40675</v>
      </c>
      <c r="B20766" s="211" t="n">
        <v>35.11</v>
      </c>
    </row>
    <row r="20767" customFormat="false" ht="12.75" hidden="false" customHeight="false" outlineLevel="0" collapsed="false">
      <c r="A20767" s="210" t="s">
        <v>40681</v>
      </c>
      <c r="B20767" s="211" t="n">
        <v>34.03</v>
      </c>
    </row>
    <row r="20768" customFormat="false" ht="12.75" hidden="false" customHeight="false" outlineLevel="0" collapsed="false">
      <c r="A20768" s="210" t="s">
        <v>40682</v>
      </c>
      <c r="B20768" s="211" t="n">
        <v>28.59</v>
      </c>
    </row>
    <row r="20769" customFormat="false" ht="12.75" hidden="false" customHeight="false" outlineLevel="0" collapsed="false">
      <c r="A20769" s="210" t="s">
        <v>40688</v>
      </c>
      <c r="B20769" s="211" t="n">
        <v>27.69</v>
      </c>
    </row>
    <row r="20770" customFormat="false" ht="12.75" hidden="false" customHeight="false" outlineLevel="0" collapsed="false">
      <c r="A20770" s="210" t="s">
        <v>40689</v>
      </c>
      <c r="B20770" s="211" t="n">
        <v>47.65</v>
      </c>
    </row>
    <row r="20771" customFormat="false" ht="12.75" hidden="false" customHeight="false" outlineLevel="0" collapsed="false">
      <c r="A20771" s="210" t="s">
        <v>40695</v>
      </c>
      <c r="B20771" s="211" t="n">
        <v>46.16</v>
      </c>
    </row>
    <row r="20772" customFormat="false" ht="12.75" hidden="false" customHeight="false" outlineLevel="0" collapsed="false">
      <c r="A20772" s="210" t="s">
        <v>40696</v>
      </c>
      <c r="B20772" s="211" t="n">
        <v>406</v>
      </c>
    </row>
    <row r="20773" customFormat="false" ht="12.75" hidden="false" customHeight="false" outlineLevel="0" collapsed="false">
      <c r="A20773" s="210" t="s">
        <v>40698</v>
      </c>
      <c r="B20773" s="211" t="n">
        <v>406</v>
      </c>
    </row>
    <row r="20774" customFormat="false" ht="12.75" hidden="false" customHeight="false" outlineLevel="0" collapsed="false">
      <c r="A20774" s="210" t="s">
        <v>40699</v>
      </c>
      <c r="B20774" s="211" t="n">
        <v>697</v>
      </c>
    </row>
    <row r="20775" customFormat="false" ht="12.75" hidden="false" customHeight="false" outlineLevel="0" collapsed="false">
      <c r="A20775" s="210" t="s">
        <v>40701</v>
      </c>
      <c r="B20775" s="211" t="n">
        <v>697</v>
      </c>
    </row>
    <row r="20776" customFormat="false" ht="12.75" hidden="false" customHeight="false" outlineLevel="0" collapsed="false">
      <c r="A20776" s="210" t="s">
        <v>40702</v>
      </c>
      <c r="B20776" s="211" t="n">
        <v>650</v>
      </c>
    </row>
    <row r="20777" customFormat="false" ht="12.75" hidden="false" customHeight="false" outlineLevel="0" collapsed="false">
      <c r="A20777" s="210" t="s">
        <v>40705</v>
      </c>
      <c r="B20777" s="211" t="n">
        <v>650</v>
      </c>
    </row>
    <row r="20778" customFormat="false" ht="12.75" hidden="false" customHeight="false" outlineLevel="0" collapsed="false">
      <c r="A20778" s="210" t="s">
        <v>40706</v>
      </c>
      <c r="B20778" s="211" t="n">
        <v>809</v>
      </c>
    </row>
    <row r="20779" customFormat="false" ht="12.75" hidden="false" customHeight="false" outlineLevel="0" collapsed="false">
      <c r="A20779" s="210" t="s">
        <v>40709</v>
      </c>
      <c r="B20779" s="211" t="n">
        <v>809</v>
      </c>
    </row>
    <row r="20780" customFormat="false" ht="12.75" hidden="false" customHeight="false" outlineLevel="0" collapsed="false">
      <c r="A20780" s="210" t="s">
        <v>40710</v>
      </c>
      <c r="B20780" s="211" t="n">
        <v>6391.7</v>
      </c>
    </row>
    <row r="20781" customFormat="false" ht="12.75" hidden="false" customHeight="false" outlineLevel="0" collapsed="false">
      <c r="A20781" s="210" t="s">
        <v>40714</v>
      </c>
      <c r="B20781" s="211" t="n">
        <v>5963.36</v>
      </c>
    </row>
    <row r="20782" customFormat="false" ht="12.75" hidden="false" customHeight="false" outlineLevel="0" collapsed="false">
      <c r="A20782" s="210" t="s">
        <v>40715</v>
      </c>
      <c r="B20782" s="211" t="n">
        <v>12198.28</v>
      </c>
    </row>
    <row r="20783" customFormat="false" ht="12.75" hidden="false" customHeight="false" outlineLevel="0" collapsed="false">
      <c r="A20783" s="210" t="s">
        <v>40719</v>
      </c>
      <c r="B20783" s="211" t="n">
        <v>11433.16</v>
      </c>
    </row>
    <row r="20784" customFormat="false" ht="12.75" hidden="false" customHeight="false" outlineLevel="0" collapsed="false">
      <c r="A20784" s="210" t="s">
        <v>40720</v>
      </c>
      <c r="B20784" s="211" t="n">
        <v>18824.76</v>
      </c>
    </row>
    <row r="20785" customFormat="false" ht="12.75" hidden="false" customHeight="false" outlineLevel="0" collapsed="false">
      <c r="A20785" s="210" t="s">
        <v>40723</v>
      </c>
      <c r="B20785" s="211" t="n">
        <v>17650.07</v>
      </c>
    </row>
    <row r="20786" customFormat="false" ht="12.75" hidden="false" customHeight="false" outlineLevel="0" collapsed="false">
      <c r="A20786" s="210" t="s">
        <v>40724</v>
      </c>
      <c r="B20786" s="211" t="n">
        <v>8304.21</v>
      </c>
    </row>
    <row r="20787" customFormat="false" ht="12.75" hidden="false" customHeight="false" outlineLevel="0" collapsed="false">
      <c r="A20787" s="210" t="s">
        <v>40727</v>
      </c>
      <c r="B20787" s="211" t="n">
        <v>7749.17</v>
      </c>
    </row>
    <row r="20788" customFormat="false" ht="12.75" hidden="false" customHeight="false" outlineLevel="0" collapsed="false">
      <c r="A20788" s="210" t="s">
        <v>40728</v>
      </c>
      <c r="B20788" s="211" t="n">
        <v>16073.02</v>
      </c>
    </row>
    <row r="20789" customFormat="false" ht="12.75" hidden="false" customHeight="false" outlineLevel="0" collapsed="false">
      <c r="A20789" s="210" t="s">
        <v>40731</v>
      </c>
      <c r="B20789" s="211" t="n">
        <v>15061.51</v>
      </c>
    </row>
    <row r="20790" customFormat="false" ht="12.75" hidden="false" customHeight="false" outlineLevel="0" collapsed="false">
      <c r="A20790" s="210" t="s">
        <v>40732</v>
      </c>
      <c r="B20790" s="211" t="n">
        <v>24310.51</v>
      </c>
    </row>
    <row r="20791" customFormat="false" ht="12.75" hidden="false" customHeight="false" outlineLevel="0" collapsed="false">
      <c r="A20791" s="210" t="s">
        <v>40735</v>
      </c>
      <c r="B20791" s="211" t="n">
        <v>22799.87</v>
      </c>
    </row>
    <row r="20792" customFormat="false" ht="12.75" hidden="false" customHeight="false" outlineLevel="0" collapsed="false">
      <c r="A20792" s="210" t="s">
        <v>40736</v>
      </c>
      <c r="B20792" s="211" t="n">
        <v>11760.88</v>
      </c>
    </row>
    <row r="20793" customFormat="false" ht="12.75" hidden="false" customHeight="false" outlineLevel="0" collapsed="false">
      <c r="A20793" s="210" t="s">
        <v>40738</v>
      </c>
      <c r="B20793" s="211" t="n">
        <v>11012.63</v>
      </c>
    </row>
    <row r="20794" customFormat="false" ht="12.75" hidden="false" customHeight="false" outlineLevel="0" collapsed="false">
      <c r="A20794" s="210" t="s">
        <v>40739</v>
      </c>
      <c r="B20794" s="211" t="n">
        <v>18500.73</v>
      </c>
    </row>
    <row r="20795" customFormat="false" ht="12.75" hidden="false" customHeight="false" outlineLevel="0" collapsed="false">
      <c r="A20795" s="210" t="s">
        <v>40741</v>
      </c>
      <c r="B20795" s="211" t="n">
        <v>17304.82</v>
      </c>
    </row>
    <row r="20796" customFormat="false" ht="12.75" hidden="false" customHeight="false" outlineLevel="0" collapsed="false">
      <c r="A20796" s="210" t="s">
        <v>40742</v>
      </c>
      <c r="B20796" s="211" t="n">
        <v>33950.75</v>
      </c>
    </row>
    <row r="20797" customFormat="false" ht="12.75" hidden="false" customHeight="false" outlineLevel="0" collapsed="false">
      <c r="A20797" s="210" t="s">
        <v>40744</v>
      </c>
      <c r="B20797" s="211" t="n">
        <v>31900.84</v>
      </c>
    </row>
    <row r="20798" customFormat="false" ht="12.75" hidden="false" customHeight="false" outlineLevel="0" collapsed="false">
      <c r="A20798" s="210" t="s">
        <v>40745</v>
      </c>
      <c r="B20798" s="211" t="n">
        <v>15156.63</v>
      </c>
    </row>
    <row r="20799" customFormat="false" ht="12.75" hidden="false" customHeight="false" outlineLevel="0" collapsed="false">
      <c r="A20799" s="210" t="s">
        <v>40747</v>
      </c>
      <c r="B20799" s="211" t="n">
        <v>14199.98</v>
      </c>
    </row>
    <row r="20800" customFormat="false" ht="12.75" hidden="false" customHeight="false" outlineLevel="0" collapsed="false">
      <c r="A20800" s="210" t="s">
        <v>40748</v>
      </c>
      <c r="B20800" s="211" t="n">
        <v>20925.03</v>
      </c>
    </row>
    <row r="20801" customFormat="false" ht="12.75" hidden="false" customHeight="false" outlineLevel="0" collapsed="false">
      <c r="A20801" s="210" t="s">
        <v>40750</v>
      </c>
      <c r="B20801" s="211" t="n">
        <v>19546.86</v>
      </c>
    </row>
    <row r="20802" customFormat="false" ht="12.75" hidden="false" customHeight="false" outlineLevel="0" collapsed="false">
      <c r="A20802" s="210" t="s">
        <v>40751</v>
      </c>
      <c r="B20802" s="211" t="n">
        <v>40975.48</v>
      </c>
    </row>
    <row r="20803" customFormat="false" ht="12.75" hidden="false" customHeight="false" outlineLevel="0" collapsed="false">
      <c r="A20803" s="210" t="s">
        <v>40753</v>
      </c>
      <c r="B20803" s="211" t="n">
        <v>38521.49</v>
      </c>
    </row>
    <row r="20804" customFormat="false" ht="12.75" hidden="false" customHeight="false" outlineLevel="0" collapsed="false">
      <c r="A20804" s="210" t="s">
        <v>40754</v>
      </c>
      <c r="B20804" s="211" t="n">
        <v>4481.76</v>
      </c>
    </row>
    <row r="20805" customFormat="false" ht="12.75" hidden="false" customHeight="false" outlineLevel="0" collapsed="false">
      <c r="A20805" s="210" t="s">
        <v>40758</v>
      </c>
      <c r="B20805" s="211" t="n">
        <v>4181.11</v>
      </c>
    </row>
    <row r="20806" customFormat="false" ht="12.75" hidden="false" customHeight="false" outlineLevel="0" collapsed="false">
      <c r="A20806" s="210" t="s">
        <v>40759</v>
      </c>
      <c r="B20806" s="211" t="n">
        <v>10802.52</v>
      </c>
    </row>
    <row r="20807" customFormat="false" ht="12.75" hidden="false" customHeight="false" outlineLevel="0" collapsed="false">
      <c r="A20807" s="210" t="s">
        <v>40764</v>
      </c>
      <c r="B20807" s="211" t="n">
        <v>10120.21</v>
      </c>
    </row>
    <row r="20808" customFormat="false" ht="12.75" hidden="false" customHeight="false" outlineLevel="0" collapsed="false">
      <c r="A20808" s="210" t="s">
        <v>40765</v>
      </c>
      <c r="B20808" s="211" t="n">
        <v>17375.12</v>
      </c>
    </row>
    <row r="20809" customFormat="false" ht="12.75" hidden="false" customHeight="false" outlineLevel="0" collapsed="false">
      <c r="A20809" s="210" t="s">
        <v>40769</v>
      </c>
      <c r="B20809" s="211" t="n">
        <v>16322.36</v>
      </c>
    </row>
    <row r="20810" customFormat="false" ht="12.75" hidden="false" customHeight="false" outlineLevel="0" collapsed="false">
      <c r="A20810" s="210" t="s">
        <v>40770</v>
      </c>
      <c r="B20810" s="211" t="n">
        <v>6633.54</v>
      </c>
    </row>
    <row r="20811" customFormat="false" ht="12.75" hidden="false" customHeight="false" outlineLevel="0" collapsed="false">
      <c r="A20811" s="210" t="s">
        <v>40773</v>
      </c>
      <c r="B20811" s="211" t="n">
        <v>6202.45</v>
      </c>
    </row>
    <row r="20812" customFormat="false" ht="12.75" hidden="false" customHeight="false" outlineLevel="0" collapsed="false">
      <c r="A20812" s="210" t="s">
        <v>40774</v>
      </c>
      <c r="B20812" s="211" t="n">
        <v>13711.89</v>
      </c>
    </row>
    <row r="20813" customFormat="false" ht="12.75" hidden="false" customHeight="false" outlineLevel="0" collapsed="false">
      <c r="A20813" s="210" t="s">
        <v>40777</v>
      </c>
      <c r="B20813" s="211" t="n">
        <v>12841.39</v>
      </c>
    </row>
    <row r="20814" customFormat="false" ht="12.75" hidden="false" customHeight="false" outlineLevel="0" collapsed="false">
      <c r="A20814" s="210" t="s">
        <v>40778</v>
      </c>
      <c r="B20814" s="211" t="n">
        <v>20888.16</v>
      </c>
    </row>
    <row r="20815" customFormat="false" ht="12.75" hidden="false" customHeight="false" outlineLevel="0" collapsed="false">
      <c r="A20815" s="210" t="s">
        <v>40781</v>
      </c>
      <c r="B20815" s="211" t="n">
        <v>19655.19</v>
      </c>
    </row>
    <row r="20816" customFormat="false" ht="12.75" hidden="false" customHeight="false" outlineLevel="0" collapsed="false">
      <c r="A20816" s="210" t="s">
        <v>40782</v>
      </c>
      <c r="B20816" s="211" t="n">
        <v>8533.64</v>
      </c>
    </row>
    <row r="20817" customFormat="false" ht="12.75" hidden="false" customHeight="false" outlineLevel="0" collapsed="false">
      <c r="A20817" s="210" t="s">
        <v>40785</v>
      </c>
      <c r="B20817" s="211" t="n">
        <v>7995.56</v>
      </c>
    </row>
    <row r="20818" customFormat="false" ht="12.75" hidden="false" customHeight="false" outlineLevel="0" collapsed="false">
      <c r="A20818" s="210" t="s">
        <v>40786</v>
      </c>
      <c r="B20818" s="211" t="n">
        <v>16750.87</v>
      </c>
    </row>
    <row r="20819" customFormat="false" ht="12.75" hidden="false" customHeight="false" outlineLevel="0" collapsed="false">
      <c r="A20819" s="210" t="s">
        <v>40789</v>
      </c>
      <c r="B20819" s="211" t="n">
        <v>15687.47</v>
      </c>
    </row>
    <row r="20820" customFormat="false" ht="12.75" hidden="false" customHeight="false" outlineLevel="0" collapsed="false">
      <c r="A20820" s="210" t="s">
        <v>40790</v>
      </c>
      <c r="B20820" s="211" t="n">
        <v>26587.46</v>
      </c>
    </row>
    <row r="20821" customFormat="false" ht="12.75" hidden="false" customHeight="false" outlineLevel="0" collapsed="false">
      <c r="A20821" s="210" t="s">
        <v>40793</v>
      </c>
      <c r="B20821" s="211" t="n">
        <v>24989.73</v>
      </c>
    </row>
    <row r="20822" customFormat="false" ht="12.75" hidden="false" customHeight="false" outlineLevel="0" collapsed="false">
      <c r="A20822" s="210" t="s">
        <v>40794</v>
      </c>
      <c r="B20822" s="211" t="n">
        <v>491.23</v>
      </c>
    </row>
    <row r="20823" customFormat="false" ht="12.75" hidden="false" customHeight="false" outlineLevel="0" collapsed="false">
      <c r="A20823" s="210" t="s">
        <v>40799</v>
      </c>
      <c r="B20823" s="211" t="n">
        <v>450.92</v>
      </c>
    </row>
    <row r="20824" customFormat="false" ht="12.75" hidden="false" customHeight="false" outlineLevel="0" collapsed="false">
      <c r="A20824" s="210" t="s">
        <v>40800</v>
      </c>
      <c r="B20824" s="211" t="n">
        <v>815.72</v>
      </c>
    </row>
    <row r="20825" customFormat="false" ht="12.75" hidden="false" customHeight="false" outlineLevel="0" collapsed="false">
      <c r="A20825" s="210" t="s">
        <v>40802</v>
      </c>
      <c r="B20825" s="211" t="n">
        <v>750.06</v>
      </c>
    </row>
    <row r="20826" customFormat="false" ht="12.75" hidden="false" customHeight="false" outlineLevel="0" collapsed="false">
      <c r="A20826" s="210" t="s">
        <v>40803</v>
      </c>
      <c r="B20826" s="211" t="n">
        <v>1234.91</v>
      </c>
    </row>
    <row r="20827" customFormat="false" ht="12.75" hidden="false" customHeight="false" outlineLevel="0" collapsed="false">
      <c r="A20827" s="210" t="s">
        <v>40805</v>
      </c>
      <c r="B20827" s="211" t="n">
        <v>1137.04</v>
      </c>
    </row>
    <row r="20828" customFormat="false" ht="12.75" hidden="false" customHeight="false" outlineLevel="0" collapsed="false">
      <c r="A20828" s="210" t="s">
        <v>40806</v>
      </c>
      <c r="B20828" s="211" t="n">
        <v>1756.11</v>
      </c>
    </row>
    <row r="20829" customFormat="false" ht="12.75" hidden="false" customHeight="false" outlineLevel="0" collapsed="false">
      <c r="A20829" s="210" t="s">
        <v>40808</v>
      </c>
      <c r="B20829" s="211" t="n">
        <v>1618.77</v>
      </c>
    </row>
    <row r="20830" customFormat="false" ht="12.75" hidden="false" customHeight="false" outlineLevel="0" collapsed="false">
      <c r="A20830" s="210" t="s">
        <v>40809</v>
      </c>
      <c r="B20830" s="211" t="n">
        <v>2385.01</v>
      </c>
    </row>
    <row r="20831" customFormat="false" ht="12.75" hidden="false" customHeight="false" outlineLevel="0" collapsed="false">
      <c r="A20831" s="210" t="s">
        <v>40812</v>
      </c>
      <c r="B20831" s="211" t="n">
        <v>2200.61</v>
      </c>
    </row>
    <row r="20832" customFormat="false" ht="12.75" hidden="false" customHeight="false" outlineLevel="0" collapsed="false">
      <c r="A20832" s="210" t="s">
        <v>40813</v>
      </c>
      <c r="B20832" s="211" t="n">
        <v>3867.61</v>
      </c>
    </row>
    <row r="20833" customFormat="false" ht="12.75" hidden="false" customHeight="false" outlineLevel="0" collapsed="false">
      <c r="A20833" s="210" t="s">
        <v>40815</v>
      </c>
      <c r="B20833" s="211" t="n">
        <v>3581.85</v>
      </c>
    </row>
    <row r="20834" customFormat="false" ht="12.75" hidden="false" customHeight="false" outlineLevel="0" collapsed="false">
      <c r="A20834" s="210" t="s">
        <v>40816</v>
      </c>
      <c r="B20834" s="211" t="n">
        <v>4798.48</v>
      </c>
    </row>
    <row r="20835" customFormat="false" ht="12.75" hidden="false" customHeight="false" outlineLevel="0" collapsed="false">
      <c r="A20835" s="210" t="s">
        <v>40818</v>
      </c>
      <c r="B20835" s="211" t="n">
        <v>4427.52</v>
      </c>
    </row>
    <row r="20836" customFormat="false" ht="12.75" hidden="false" customHeight="false" outlineLevel="0" collapsed="false">
      <c r="A20836" s="210" t="s">
        <v>40819</v>
      </c>
      <c r="B20836" s="211" t="n">
        <v>699.25</v>
      </c>
    </row>
    <row r="20837" customFormat="false" ht="12.75" hidden="false" customHeight="false" outlineLevel="0" collapsed="false">
      <c r="A20837" s="210" t="s">
        <v>40824</v>
      </c>
      <c r="B20837" s="211" t="n">
        <v>642.51</v>
      </c>
    </row>
    <row r="20838" customFormat="false" ht="12.75" hidden="false" customHeight="false" outlineLevel="0" collapsed="false">
      <c r="A20838" s="210" t="s">
        <v>40825</v>
      </c>
      <c r="B20838" s="211" t="n">
        <v>1166.74</v>
      </c>
    </row>
    <row r="20839" customFormat="false" ht="12.75" hidden="false" customHeight="false" outlineLevel="0" collapsed="false">
      <c r="A20839" s="210" t="s">
        <v>40827</v>
      </c>
      <c r="B20839" s="211" t="n">
        <v>1073.68</v>
      </c>
    </row>
    <row r="20840" customFormat="false" ht="12.75" hidden="false" customHeight="false" outlineLevel="0" collapsed="false">
      <c r="A20840" s="210" t="s">
        <v>40828</v>
      </c>
      <c r="B20840" s="211" t="n">
        <v>1767.78</v>
      </c>
    </row>
    <row r="20841" customFormat="false" ht="12.75" hidden="false" customHeight="false" outlineLevel="0" collapsed="false">
      <c r="A20841" s="210" t="s">
        <v>40830</v>
      </c>
      <c r="B20841" s="211" t="n">
        <v>1628.71</v>
      </c>
    </row>
    <row r="20842" customFormat="false" ht="12.75" hidden="false" customHeight="false" outlineLevel="0" collapsed="false">
      <c r="A20842" s="210" t="s">
        <v>40831</v>
      </c>
      <c r="B20842" s="211" t="n">
        <v>2510.1</v>
      </c>
    </row>
    <row r="20843" customFormat="false" ht="12.75" hidden="false" customHeight="false" outlineLevel="0" collapsed="false">
      <c r="A20843" s="210" t="s">
        <v>40833</v>
      </c>
      <c r="B20843" s="211" t="n">
        <v>2314.88</v>
      </c>
    </row>
    <row r="20844" customFormat="false" ht="12.75" hidden="false" customHeight="false" outlineLevel="0" collapsed="false">
      <c r="A20844" s="210" t="s">
        <v>40834</v>
      </c>
      <c r="B20844" s="211" t="n">
        <v>3401.81</v>
      </c>
    </row>
    <row r="20845" customFormat="false" ht="12.75" hidden="false" customHeight="false" outlineLevel="0" collapsed="false">
      <c r="A20845" s="210" t="s">
        <v>40836</v>
      </c>
      <c r="B20845" s="211" t="n">
        <v>3139.85</v>
      </c>
    </row>
    <row r="20846" customFormat="false" ht="12.75" hidden="false" customHeight="false" outlineLevel="0" collapsed="false">
      <c r="A20846" s="210" t="s">
        <v>40837</v>
      </c>
      <c r="B20846" s="211" t="n">
        <v>4434.21</v>
      </c>
    </row>
    <row r="20847" customFormat="false" ht="12.75" hidden="false" customHeight="false" outlineLevel="0" collapsed="false">
      <c r="A20847" s="210" t="s">
        <v>40839</v>
      </c>
      <c r="B20847" s="211" t="n">
        <v>4094.58</v>
      </c>
    </row>
    <row r="20848" customFormat="false" ht="12.75" hidden="false" customHeight="false" outlineLevel="0" collapsed="false">
      <c r="A20848" s="210" t="s">
        <v>40840</v>
      </c>
      <c r="B20848" s="211" t="n">
        <v>5807.29</v>
      </c>
    </row>
    <row r="20849" customFormat="false" ht="12.75" hidden="false" customHeight="false" outlineLevel="0" collapsed="false">
      <c r="A20849" s="210" t="s">
        <v>40842</v>
      </c>
      <c r="B20849" s="211" t="n">
        <v>5365.6</v>
      </c>
    </row>
    <row r="20850" customFormat="false" ht="12.75" hidden="false" customHeight="false" outlineLevel="0" collapsed="false">
      <c r="A20850" s="210" t="s">
        <v>40843</v>
      </c>
      <c r="B20850" s="211" t="n">
        <v>906.87</v>
      </c>
    </row>
    <row r="20851" customFormat="false" ht="12.75" hidden="false" customHeight="false" outlineLevel="0" collapsed="false">
      <c r="A20851" s="210" t="s">
        <v>40847</v>
      </c>
      <c r="B20851" s="211" t="n">
        <v>833.71</v>
      </c>
    </row>
    <row r="20852" customFormat="false" ht="12.75" hidden="false" customHeight="false" outlineLevel="0" collapsed="false">
      <c r="A20852" s="210" t="s">
        <v>40848</v>
      </c>
      <c r="B20852" s="211" t="n">
        <v>1517.35</v>
      </c>
    </row>
    <row r="20853" customFormat="false" ht="12.75" hidden="false" customHeight="false" outlineLevel="0" collapsed="false">
      <c r="A20853" s="210" t="s">
        <v>40850</v>
      </c>
      <c r="B20853" s="211" t="n">
        <v>1396.93</v>
      </c>
    </row>
    <row r="20854" customFormat="false" ht="12.75" hidden="false" customHeight="false" outlineLevel="0" collapsed="false">
      <c r="A20854" s="210" t="s">
        <v>40851</v>
      </c>
      <c r="B20854" s="211" t="n">
        <v>2300.25</v>
      </c>
    </row>
    <row r="20855" customFormat="false" ht="12.75" hidden="false" customHeight="false" outlineLevel="0" collapsed="false">
      <c r="A20855" s="210" t="s">
        <v>40853</v>
      </c>
      <c r="B20855" s="211" t="n">
        <v>2120</v>
      </c>
    </row>
    <row r="20856" customFormat="false" ht="12.75" hidden="false" customHeight="false" outlineLevel="0" collapsed="false">
      <c r="A20856" s="210" t="s">
        <v>40854</v>
      </c>
      <c r="B20856" s="211" t="n">
        <v>3264.5</v>
      </c>
    </row>
    <row r="20857" customFormat="false" ht="12.75" hidden="false" customHeight="false" outlineLevel="0" collapsed="false">
      <c r="A20857" s="210" t="s">
        <v>40856</v>
      </c>
      <c r="B20857" s="211" t="n">
        <v>3011.37</v>
      </c>
    </row>
    <row r="20858" customFormat="false" ht="12.75" hidden="false" customHeight="false" outlineLevel="0" collapsed="false">
      <c r="A20858" s="210" t="s">
        <v>40857</v>
      </c>
      <c r="B20858" s="211" t="n">
        <v>4418.61</v>
      </c>
    </row>
    <row r="20859" customFormat="false" ht="12.75" hidden="false" customHeight="false" outlineLevel="0" collapsed="false">
      <c r="A20859" s="210" t="s">
        <v>40859</v>
      </c>
      <c r="B20859" s="211" t="n">
        <v>4079.09</v>
      </c>
    </row>
    <row r="20860" customFormat="false" ht="12.75" hidden="false" customHeight="false" outlineLevel="0" collapsed="false">
      <c r="A20860" s="210" t="s">
        <v>40860</v>
      </c>
      <c r="B20860" s="211" t="n">
        <v>5993.31</v>
      </c>
    </row>
    <row r="20861" customFormat="false" ht="12.75" hidden="false" customHeight="false" outlineLevel="0" collapsed="false">
      <c r="A20861" s="210" t="s">
        <v>40862</v>
      </c>
      <c r="B20861" s="211" t="n">
        <v>5534.99</v>
      </c>
    </row>
    <row r="20862" customFormat="false" ht="12.75" hidden="false" customHeight="false" outlineLevel="0" collapsed="false">
      <c r="A20862" s="210" t="s">
        <v>40863</v>
      </c>
      <c r="B20862" s="211" t="n">
        <v>7879.06</v>
      </c>
    </row>
    <row r="20863" customFormat="false" ht="12.75" hidden="false" customHeight="false" outlineLevel="0" collapsed="false">
      <c r="A20863" s="210" t="s">
        <v>40865</v>
      </c>
      <c r="B20863" s="211" t="n">
        <v>7278.05</v>
      </c>
    </row>
    <row r="20864" customFormat="false" ht="12.75" hidden="false" customHeight="false" outlineLevel="0" collapsed="false">
      <c r="A20864" s="210" t="s">
        <v>40866</v>
      </c>
      <c r="B20864" s="211" t="n">
        <v>256.76</v>
      </c>
    </row>
    <row r="20865" customFormat="false" ht="12.75" hidden="false" customHeight="false" outlineLevel="0" collapsed="false">
      <c r="A20865" s="210" t="s">
        <v>40872</v>
      </c>
      <c r="B20865" s="211" t="n">
        <v>242.28</v>
      </c>
    </row>
    <row r="20866" customFormat="false" ht="12.75" hidden="false" customHeight="false" outlineLevel="0" collapsed="false">
      <c r="A20866" s="210" t="s">
        <v>40873</v>
      </c>
      <c r="B20866" s="211" t="n">
        <v>323.94</v>
      </c>
    </row>
    <row r="20867" customFormat="false" ht="12.75" hidden="false" customHeight="false" outlineLevel="0" collapsed="false">
      <c r="A20867" s="210" t="s">
        <v>40876</v>
      </c>
      <c r="B20867" s="211" t="n">
        <v>306.75</v>
      </c>
    </row>
    <row r="20868" customFormat="false" ht="12.75" hidden="false" customHeight="false" outlineLevel="0" collapsed="false">
      <c r="A20868" s="210" t="s">
        <v>40877</v>
      </c>
      <c r="B20868" s="211" t="n">
        <v>565.85</v>
      </c>
    </row>
    <row r="20869" customFormat="false" ht="12.75" hidden="false" customHeight="false" outlineLevel="0" collapsed="false">
      <c r="A20869" s="210" t="s">
        <v>40879</v>
      </c>
      <c r="B20869" s="211" t="n">
        <v>539.41</v>
      </c>
    </row>
    <row r="20870" customFormat="false" ht="12.75" hidden="false" customHeight="false" outlineLevel="0" collapsed="false">
      <c r="A20870" s="210" t="s">
        <v>40880</v>
      </c>
      <c r="B20870" s="211" t="n">
        <v>771.35</v>
      </c>
    </row>
    <row r="20871" customFormat="false" ht="12.75" hidden="false" customHeight="false" outlineLevel="0" collapsed="false">
      <c r="A20871" s="210" t="s">
        <v>40882</v>
      </c>
      <c r="B20871" s="211" t="n">
        <v>737.3</v>
      </c>
    </row>
    <row r="20872" customFormat="false" ht="12.75" hidden="false" customHeight="false" outlineLevel="0" collapsed="false">
      <c r="A20872" s="210" t="s">
        <v>40883</v>
      </c>
      <c r="B20872" s="211" t="n">
        <v>442.74</v>
      </c>
    </row>
    <row r="20873" customFormat="false" ht="12.75" hidden="false" customHeight="false" outlineLevel="0" collapsed="false">
      <c r="A20873" s="210" t="s">
        <v>40889</v>
      </c>
      <c r="B20873" s="211" t="n">
        <v>417.76</v>
      </c>
    </row>
    <row r="20874" customFormat="false" ht="12.75" hidden="false" customHeight="false" outlineLevel="0" collapsed="false">
      <c r="A20874" s="210" t="s">
        <v>40890</v>
      </c>
      <c r="B20874" s="211" t="n">
        <v>529.21</v>
      </c>
    </row>
    <row r="20875" customFormat="false" ht="12.75" hidden="false" customHeight="false" outlineLevel="0" collapsed="false">
      <c r="A20875" s="210" t="s">
        <v>40892</v>
      </c>
      <c r="B20875" s="211" t="n">
        <v>500.85</v>
      </c>
    </row>
    <row r="20876" customFormat="false" ht="12.75" hidden="false" customHeight="false" outlineLevel="0" collapsed="false">
      <c r="A20876" s="210" t="s">
        <v>40893</v>
      </c>
      <c r="B20876" s="211" t="n">
        <v>789.76</v>
      </c>
    </row>
    <row r="20877" customFormat="false" ht="12.75" hidden="false" customHeight="false" outlineLevel="0" collapsed="false">
      <c r="A20877" s="210" t="s">
        <v>40895</v>
      </c>
      <c r="B20877" s="211" t="n">
        <v>751.4</v>
      </c>
    </row>
    <row r="20878" customFormat="false" ht="12.75" hidden="false" customHeight="false" outlineLevel="0" collapsed="false">
      <c r="A20878" s="210" t="s">
        <v>40896</v>
      </c>
      <c r="B20878" s="211" t="n">
        <v>1009.79</v>
      </c>
    </row>
    <row r="20879" customFormat="false" ht="12.75" hidden="false" customHeight="false" outlineLevel="0" collapsed="false">
      <c r="A20879" s="210" t="s">
        <v>40899</v>
      </c>
      <c r="B20879" s="211" t="n">
        <v>963.36</v>
      </c>
    </row>
    <row r="20880" customFormat="false" ht="12.75" hidden="false" customHeight="false" outlineLevel="0" collapsed="false">
      <c r="A20880" s="210" t="s">
        <v>40900</v>
      </c>
      <c r="B20880" s="211" t="n">
        <v>640.39</v>
      </c>
    </row>
    <row r="20881" customFormat="false" ht="12.75" hidden="false" customHeight="false" outlineLevel="0" collapsed="false">
      <c r="A20881" s="210" t="s">
        <v>40905</v>
      </c>
      <c r="B20881" s="211" t="n">
        <v>604.33</v>
      </c>
    </row>
    <row r="20882" customFormat="false" ht="12.75" hidden="false" customHeight="false" outlineLevel="0" collapsed="false">
      <c r="A20882" s="210" t="s">
        <v>40906</v>
      </c>
      <c r="B20882" s="211" t="n">
        <v>741.77</v>
      </c>
    </row>
    <row r="20883" customFormat="false" ht="12.75" hidden="false" customHeight="false" outlineLevel="0" collapsed="false">
      <c r="A20883" s="210" t="s">
        <v>40908</v>
      </c>
      <c r="B20883" s="211" t="n">
        <v>701.73</v>
      </c>
    </row>
    <row r="20884" customFormat="false" ht="12.75" hidden="false" customHeight="false" outlineLevel="0" collapsed="false">
      <c r="A20884" s="210" t="s">
        <v>40909</v>
      </c>
      <c r="B20884" s="211" t="n">
        <v>1030.9</v>
      </c>
    </row>
    <row r="20885" customFormat="false" ht="12.75" hidden="false" customHeight="false" outlineLevel="0" collapsed="false">
      <c r="A20885" s="210" t="s">
        <v>40911</v>
      </c>
      <c r="B20885" s="211" t="n">
        <v>979.82</v>
      </c>
    </row>
    <row r="20886" customFormat="false" ht="12.75" hidden="false" customHeight="false" outlineLevel="0" collapsed="false">
      <c r="A20886" s="210" t="s">
        <v>40912</v>
      </c>
      <c r="B20886" s="211" t="n">
        <v>1267.56</v>
      </c>
    </row>
    <row r="20887" customFormat="false" ht="12.75" hidden="false" customHeight="false" outlineLevel="0" collapsed="false">
      <c r="A20887" s="210" t="s">
        <v>40915</v>
      </c>
      <c r="B20887" s="211" t="n">
        <v>1207.88</v>
      </c>
    </row>
    <row r="20888" customFormat="false" ht="12.75" hidden="false" customHeight="false" outlineLevel="0" collapsed="false">
      <c r="A20888" s="210" t="s">
        <v>40916</v>
      </c>
      <c r="B20888" s="211" t="n">
        <v>424.52</v>
      </c>
    </row>
    <row r="20889" customFormat="false" ht="12.75" hidden="false" customHeight="false" outlineLevel="0" collapsed="false">
      <c r="A20889" s="210" t="s">
        <v>40918</v>
      </c>
      <c r="B20889" s="211" t="n">
        <v>402.04</v>
      </c>
    </row>
    <row r="20890" customFormat="false" ht="12.75" hidden="false" customHeight="false" outlineLevel="0" collapsed="false">
      <c r="A20890" s="210" t="s">
        <v>40919</v>
      </c>
      <c r="B20890" s="211" t="n">
        <v>513.7</v>
      </c>
    </row>
    <row r="20891" customFormat="false" ht="12.75" hidden="false" customHeight="false" outlineLevel="0" collapsed="false">
      <c r="A20891" s="210" t="s">
        <v>40920</v>
      </c>
      <c r="B20891" s="211" t="n">
        <v>487.72</v>
      </c>
    </row>
    <row r="20892" customFormat="false" ht="12.75" hidden="false" customHeight="false" outlineLevel="0" collapsed="false">
      <c r="A20892" s="210" t="s">
        <v>40921</v>
      </c>
      <c r="B20892" s="211" t="n">
        <v>776.22</v>
      </c>
    </row>
    <row r="20893" customFormat="false" ht="12.75" hidden="false" customHeight="false" outlineLevel="0" collapsed="false">
      <c r="A20893" s="210" t="s">
        <v>40922</v>
      </c>
      <c r="B20893" s="211" t="n">
        <v>740.24</v>
      </c>
    </row>
    <row r="20894" customFormat="false" ht="12.75" hidden="false" customHeight="false" outlineLevel="0" collapsed="false">
      <c r="A20894" s="210" t="s">
        <v>40923</v>
      </c>
      <c r="B20894" s="211" t="n">
        <v>1000.84</v>
      </c>
    </row>
    <row r="20895" customFormat="false" ht="12.75" hidden="false" customHeight="false" outlineLevel="0" collapsed="false">
      <c r="A20895" s="210" t="s">
        <v>40924</v>
      </c>
      <c r="B20895" s="211" t="n">
        <v>956.64</v>
      </c>
    </row>
    <row r="20896" customFormat="false" ht="12.75" hidden="false" customHeight="false" outlineLevel="0" collapsed="false">
      <c r="A20896" s="210" t="s">
        <v>40925</v>
      </c>
      <c r="B20896" s="211" t="n">
        <v>755.47</v>
      </c>
    </row>
    <row r="20897" customFormat="false" ht="12.75" hidden="false" customHeight="false" outlineLevel="0" collapsed="false">
      <c r="A20897" s="210" t="s">
        <v>40927</v>
      </c>
      <c r="B20897" s="211" t="n">
        <v>715.89</v>
      </c>
    </row>
    <row r="20898" customFormat="false" ht="12.75" hidden="false" customHeight="false" outlineLevel="0" collapsed="false">
      <c r="A20898" s="210" t="s">
        <v>40928</v>
      </c>
      <c r="B20898" s="211" t="n">
        <v>863.88</v>
      </c>
    </row>
    <row r="20899" customFormat="false" ht="12.75" hidden="false" customHeight="false" outlineLevel="0" collapsed="false">
      <c r="A20899" s="210" t="s">
        <v>40929</v>
      </c>
      <c r="B20899" s="211" t="n">
        <v>820.06</v>
      </c>
    </row>
    <row r="20900" customFormat="false" ht="12.75" hidden="false" customHeight="false" outlineLevel="0" collapsed="false">
      <c r="A20900" s="210" t="s">
        <v>40930</v>
      </c>
      <c r="B20900" s="211" t="n">
        <v>1160.78</v>
      </c>
    </row>
    <row r="20901" customFormat="false" ht="12.75" hidden="false" customHeight="false" outlineLevel="0" collapsed="false">
      <c r="A20901" s="210" t="s">
        <v>40932</v>
      </c>
      <c r="B20901" s="211" t="n">
        <v>1105.74</v>
      </c>
    </row>
    <row r="20902" customFormat="false" ht="12.75" hidden="false" customHeight="false" outlineLevel="0" collapsed="false">
      <c r="A20902" s="210" t="s">
        <v>40933</v>
      </c>
      <c r="B20902" s="211" t="n">
        <v>1407.72</v>
      </c>
    </row>
    <row r="20903" customFormat="false" ht="12.75" hidden="false" customHeight="false" outlineLevel="0" collapsed="false">
      <c r="A20903" s="210" t="s">
        <v>40934</v>
      </c>
      <c r="B20903" s="211" t="n">
        <v>1343.75</v>
      </c>
    </row>
    <row r="20904" customFormat="false" ht="12.75" hidden="false" customHeight="false" outlineLevel="0" collapsed="false">
      <c r="A20904" s="210" t="s">
        <v>40935</v>
      </c>
      <c r="B20904" s="211" t="n">
        <v>1110.75</v>
      </c>
    </row>
    <row r="20905" customFormat="false" ht="12.75" hidden="false" customHeight="false" outlineLevel="0" collapsed="false">
      <c r="A20905" s="210" t="s">
        <v>40937</v>
      </c>
      <c r="B20905" s="211" t="n">
        <v>1052.84</v>
      </c>
    </row>
    <row r="20906" customFormat="false" ht="12.75" hidden="false" customHeight="false" outlineLevel="0" collapsed="false">
      <c r="A20906" s="210" t="s">
        <v>40938</v>
      </c>
      <c r="B20906" s="211" t="n">
        <v>1241.13</v>
      </c>
    </row>
    <row r="20907" customFormat="false" ht="12.75" hidden="false" customHeight="false" outlineLevel="0" collapsed="false">
      <c r="A20907" s="210" t="s">
        <v>40939</v>
      </c>
      <c r="B20907" s="211" t="n">
        <v>1178.12</v>
      </c>
    </row>
    <row r="20908" customFormat="false" ht="12.75" hidden="false" customHeight="false" outlineLevel="0" collapsed="false">
      <c r="A20908" s="210" t="s">
        <v>40940</v>
      </c>
      <c r="B20908" s="211" t="n">
        <v>1577.42</v>
      </c>
    </row>
    <row r="20909" customFormat="false" ht="12.75" hidden="false" customHeight="false" outlineLevel="0" collapsed="false">
      <c r="A20909" s="210" t="s">
        <v>40941</v>
      </c>
      <c r="B20909" s="211" t="n">
        <v>1501.8</v>
      </c>
    </row>
    <row r="20910" customFormat="false" ht="12.75" hidden="false" customHeight="false" outlineLevel="0" collapsed="false">
      <c r="A20910" s="210" t="s">
        <v>40942</v>
      </c>
      <c r="B20910" s="211" t="n">
        <v>1850.25</v>
      </c>
    </row>
    <row r="20911" customFormat="false" ht="12.75" hidden="false" customHeight="false" outlineLevel="0" collapsed="false">
      <c r="A20911" s="210" t="s">
        <v>40943</v>
      </c>
      <c r="B20911" s="211" t="n">
        <v>1764.87</v>
      </c>
    </row>
    <row r="20912" customFormat="false" ht="12.75" hidden="false" customHeight="false" outlineLevel="0" collapsed="false">
      <c r="A20912" s="210" t="s">
        <v>40944</v>
      </c>
      <c r="B20912" s="211" t="n">
        <v>9333</v>
      </c>
    </row>
    <row r="20913" customFormat="false" ht="12.75" hidden="false" customHeight="false" outlineLevel="0" collapsed="false">
      <c r="A20913" s="210" t="s">
        <v>40950</v>
      </c>
      <c r="B20913" s="211" t="n">
        <v>9333</v>
      </c>
    </row>
    <row r="20914" customFormat="false" ht="12.75" hidden="false" customHeight="false" outlineLevel="0" collapsed="false">
      <c r="A20914" s="210" t="s">
        <v>40951</v>
      </c>
      <c r="B20914" s="211" t="n">
        <v>9078</v>
      </c>
    </row>
    <row r="20915" customFormat="false" ht="12.75" hidden="false" customHeight="false" outlineLevel="0" collapsed="false">
      <c r="A20915" s="210" t="s">
        <v>40957</v>
      </c>
      <c r="B20915" s="211" t="n">
        <v>9078</v>
      </c>
    </row>
    <row r="20916" customFormat="false" ht="12.75" hidden="false" customHeight="false" outlineLevel="0" collapsed="false">
      <c r="A20916" s="210" t="s">
        <v>40958</v>
      </c>
      <c r="B20916" s="211" t="n">
        <v>11858.4</v>
      </c>
    </row>
    <row r="20917" customFormat="false" ht="12.75" hidden="false" customHeight="false" outlineLevel="0" collapsed="false">
      <c r="A20917" s="210" t="s">
        <v>40961</v>
      </c>
      <c r="B20917" s="211" t="n">
        <v>11858.4</v>
      </c>
    </row>
    <row r="20918" customFormat="false" ht="12.75" hidden="false" customHeight="false" outlineLevel="0" collapsed="false">
      <c r="A20918" s="210" t="s">
        <v>40962</v>
      </c>
      <c r="B20918" s="211" t="n">
        <v>11534.4</v>
      </c>
    </row>
    <row r="20919" customFormat="false" ht="12.75" hidden="false" customHeight="false" outlineLevel="0" collapsed="false">
      <c r="A20919" s="210" t="s">
        <v>40966</v>
      </c>
      <c r="B20919" s="211" t="n">
        <v>11534.4</v>
      </c>
    </row>
    <row r="20920" customFormat="false" ht="12.75" hidden="false" customHeight="false" outlineLevel="0" collapsed="false">
      <c r="A20920" s="210" t="s">
        <v>40967</v>
      </c>
      <c r="B20920" s="211" t="n">
        <v>13834.8</v>
      </c>
    </row>
    <row r="20921" customFormat="false" ht="12.75" hidden="false" customHeight="false" outlineLevel="0" collapsed="false">
      <c r="A20921" s="210" t="s">
        <v>40973</v>
      </c>
      <c r="B20921" s="211" t="n">
        <v>13834.8</v>
      </c>
    </row>
    <row r="20922" customFormat="false" ht="12.75" hidden="false" customHeight="false" outlineLevel="0" collapsed="false">
      <c r="A20922" s="210" t="s">
        <v>40974</v>
      </c>
      <c r="B20922" s="211" t="n">
        <v>13456.8</v>
      </c>
    </row>
    <row r="20923" customFormat="false" ht="12.75" hidden="false" customHeight="false" outlineLevel="0" collapsed="false">
      <c r="A20923" s="210" t="s">
        <v>40979</v>
      </c>
      <c r="B20923" s="211" t="n">
        <v>13456.8</v>
      </c>
    </row>
    <row r="20924" customFormat="false" ht="12.75" hidden="false" customHeight="false" outlineLevel="0" collapsed="false">
      <c r="A20924" s="210" t="s">
        <v>40980</v>
      </c>
      <c r="B20924" s="211" t="n">
        <v>15774.6</v>
      </c>
    </row>
    <row r="20925" customFormat="false" ht="12.75" hidden="false" customHeight="false" outlineLevel="0" collapsed="false">
      <c r="A20925" s="210" t="s">
        <v>40985</v>
      </c>
      <c r="B20925" s="211" t="n">
        <v>15774.6</v>
      </c>
    </row>
    <row r="20926" customFormat="false" ht="12.75" hidden="false" customHeight="false" outlineLevel="0" collapsed="false">
      <c r="A20926" s="210" t="s">
        <v>40986</v>
      </c>
      <c r="B20926" s="211" t="n">
        <v>15343.6</v>
      </c>
    </row>
    <row r="20927" customFormat="false" ht="12.75" hidden="false" customHeight="false" outlineLevel="0" collapsed="false">
      <c r="A20927" s="210" t="s">
        <v>40990</v>
      </c>
      <c r="B20927" s="211" t="n">
        <v>15343.6</v>
      </c>
    </row>
    <row r="20928" customFormat="false" ht="12.75" hidden="false" customHeight="false" outlineLevel="0" collapsed="false">
      <c r="A20928" s="210" t="s">
        <v>40991</v>
      </c>
      <c r="B20928" s="211" t="n">
        <v>18519.6</v>
      </c>
    </row>
    <row r="20929" customFormat="false" ht="12.75" hidden="false" customHeight="false" outlineLevel="0" collapsed="false">
      <c r="A20929" s="210" t="s">
        <v>40994</v>
      </c>
      <c r="B20929" s="211" t="n">
        <v>18519.6</v>
      </c>
    </row>
    <row r="20930" customFormat="false" ht="12.75" hidden="false" customHeight="false" outlineLevel="0" collapsed="false">
      <c r="A20930" s="210" t="s">
        <v>40995</v>
      </c>
      <c r="B20930" s="211" t="n">
        <v>18013.6</v>
      </c>
    </row>
    <row r="20931" customFormat="false" ht="12.75" hidden="false" customHeight="false" outlineLevel="0" collapsed="false">
      <c r="A20931" s="210" t="s">
        <v>40998</v>
      </c>
      <c r="B20931" s="211" t="n">
        <v>18013.6</v>
      </c>
    </row>
    <row r="20932" customFormat="false" ht="12.75" hidden="false" customHeight="false" outlineLevel="0" collapsed="false">
      <c r="A20932" s="210" t="s">
        <v>40999</v>
      </c>
      <c r="B20932" s="211" t="n">
        <v>23097.9</v>
      </c>
    </row>
    <row r="20933" customFormat="false" ht="12.75" hidden="false" customHeight="false" outlineLevel="0" collapsed="false">
      <c r="A20933" s="210" t="s">
        <v>41003</v>
      </c>
      <c r="B20933" s="211" t="n">
        <v>23097.9</v>
      </c>
    </row>
    <row r="20934" customFormat="false" ht="12.75" hidden="false" customHeight="false" outlineLevel="0" collapsed="false">
      <c r="A20934" s="210" t="s">
        <v>41004</v>
      </c>
      <c r="B20934" s="211" t="n">
        <v>23097.9</v>
      </c>
    </row>
    <row r="20935" customFormat="false" ht="12.75" hidden="false" customHeight="false" outlineLevel="0" collapsed="false">
      <c r="A20935" s="210" t="s">
        <v>41009</v>
      </c>
      <c r="B20935" s="211" t="n">
        <v>23097.9</v>
      </c>
    </row>
    <row r="20936" customFormat="false" ht="12.75" hidden="false" customHeight="false" outlineLevel="0" collapsed="false">
      <c r="A20936" s="210" t="s">
        <v>41010</v>
      </c>
      <c r="B20936" s="211" t="n">
        <v>33333.3</v>
      </c>
    </row>
    <row r="20937" customFormat="false" ht="12.75" hidden="false" customHeight="false" outlineLevel="0" collapsed="false">
      <c r="A20937" s="210" t="s">
        <v>41013</v>
      </c>
      <c r="B20937" s="211" t="n">
        <v>33333.3</v>
      </c>
    </row>
    <row r="20938" customFormat="false" ht="12.75" hidden="false" customHeight="false" outlineLevel="0" collapsed="false">
      <c r="A20938" s="210" t="s">
        <v>41014</v>
      </c>
      <c r="B20938" s="211" t="n">
        <v>33833.8</v>
      </c>
    </row>
    <row r="20939" customFormat="false" ht="12.75" hidden="false" customHeight="false" outlineLevel="0" collapsed="false">
      <c r="A20939" s="210" t="s">
        <v>41017</v>
      </c>
      <c r="B20939" s="211" t="n">
        <v>33833.8</v>
      </c>
    </row>
    <row r="20940" customFormat="false" ht="12.75" hidden="false" customHeight="false" outlineLevel="0" collapsed="false">
      <c r="A20940" s="210" t="s">
        <v>41018</v>
      </c>
      <c r="B20940" s="211" t="n">
        <v>1365</v>
      </c>
    </row>
    <row r="20941" customFormat="false" ht="12.75" hidden="false" customHeight="false" outlineLevel="0" collapsed="false">
      <c r="A20941" s="210" t="s">
        <v>41023</v>
      </c>
      <c r="B20941" s="211" t="n">
        <v>1365</v>
      </c>
    </row>
    <row r="20942" customFormat="false" ht="12.75" hidden="false" customHeight="false" outlineLevel="0" collapsed="false">
      <c r="A20942" s="210" t="s">
        <v>41024</v>
      </c>
      <c r="B20942" s="211" t="n">
        <v>1386</v>
      </c>
    </row>
    <row r="20943" customFormat="false" ht="12.75" hidden="false" customHeight="false" outlineLevel="0" collapsed="false">
      <c r="A20943" s="210" t="s">
        <v>41030</v>
      </c>
      <c r="B20943" s="211" t="n">
        <v>1386</v>
      </c>
    </row>
    <row r="20944" customFormat="false" ht="12.75" hidden="false" customHeight="false" outlineLevel="0" collapsed="false">
      <c r="A20944" s="210" t="s">
        <v>41031</v>
      </c>
      <c r="B20944" s="211" t="n">
        <v>1755</v>
      </c>
    </row>
    <row r="20945" customFormat="false" ht="12.75" hidden="false" customHeight="false" outlineLevel="0" collapsed="false">
      <c r="A20945" s="210" t="s">
        <v>41034</v>
      </c>
      <c r="B20945" s="211" t="n">
        <v>1755</v>
      </c>
    </row>
    <row r="20946" customFormat="false" ht="12.75" hidden="false" customHeight="false" outlineLevel="0" collapsed="false">
      <c r="A20946" s="210" t="s">
        <v>41035</v>
      </c>
      <c r="B20946" s="211" t="n">
        <v>1782</v>
      </c>
    </row>
    <row r="20947" customFormat="false" ht="12.75" hidden="false" customHeight="false" outlineLevel="0" collapsed="false">
      <c r="A20947" s="210" t="s">
        <v>41038</v>
      </c>
      <c r="B20947" s="211" t="n">
        <v>1782</v>
      </c>
    </row>
    <row r="20948" customFormat="false" ht="12.75" hidden="false" customHeight="false" outlineLevel="0" collapsed="false">
      <c r="A20948" s="210" t="s">
        <v>41039</v>
      </c>
      <c r="B20948" s="211" t="n">
        <v>2177.5</v>
      </c>
    </row>
    <row r="20949" customFormat="false" ht="12.75" hidden="false" customHeight="false" outlineLevel="0" collapsed="false">
      <c r="A20949" s="210" t="s">
        <v>41043</v>
      </c>
      <c r="B20949" s="211" t="n">
        <v>2177.5</v>
      </c>
    </row>
    <row r="20950" customFormat="false" ht="12.75" hidden="false" customHeight="false" outlineLevel="0" collapsed="false">
      <c r="A20950" s="210" t="s">
        <v>41044</v>
      </c>
      <c r="B20950" s="211" t="n">
        <v>2211</v>
      </c>
    </row>
    <row r="20951" customFormat="false" ht="12.75" hidden="false" customHeight="false" outlineLevel="0" collapsed="false">
      <c r="A20951" s="210" t="s">
        <v>41049</v>
      </c>
      <c r="B20951" s="211" t="n">
        <v>2211</v>
      </c>
    </row>
    <row r="20952" customFormat="false" ht="12.75" hidden="false" customHeight="false" outlineLevel="0" collapsed="false">
      <c r="A20952" s="210" t="s">
        <v>41050</v>
      </c>
      <c r="B20952" s="211" t="n">
        <v>2535</v>
      </c>
    </row>
    <row r="20953" customFormat="false" ht="12.75" hidden="false" customHeight="false" outlineLevel="0" collapsed="false">
      <c r="A20953" s="210" t="s">
        <v>41054</v>
      </c>
      <c r="B20953" s="211" t="n">
        <v>2535</v>
      </c>
    </row>
    <row r="20954" customFormat="false" ht="12.75" hidden="false" customHeight="false" outlineLevel="0" collapsed="false">
      <c r="A20954" s="210" t="s">
        <v>41055</v>
      </c>
      <c r="B20954" s="211" t="n">
        <v>2574</v>
      </c>
    </row>
    <row r="20955" customFormat="false" ht="12.75" hidden="false" customHeight="false" outlineLevel="0" collapsed="false">
      <c r="A20955" s="210" t="s">
        <v>41059</v>
      </c>
      <c r="B20955" s="211" t="n">
        <v>2574</v>
      </c>
    </row>
    <row r="20956" customFormat="false" ht="12.75" hidden="false" customHeight="false" outlineLevel="0" collapsed="false">
      <c r="A20956" s="210" t="s">
        <v>41060</v>
      </c>
      <c r="B20956" s="211" t="n">
        <v>3120</v>
      </c>
    </row>
    <row r="20957" customFormat="false" ht="12.75" hidden="false" customHeight="false" outlineLevel="0" collapsed="false">
      <c r="A20957" s="210" t="s">
        <v>41063</v>
      </c>
      <c r="B20957" s="211" t="n">
        <v>3120</v>
      </c>
    </row>
    <row r="20958" customFormat="false" ht="12.75" hidden="false" customHeight="false" outlineLevel="0" collapsed="false">
      <c r="A20958" s="210" t="s">
        <v>41064</v>
      </c>
      <c r="B20958" s="211" t="n">
        <v>3168</v>
      </c>
    </row>
    <row r="20959" customFormat="false" ht="12.75" hidden="false" customHeight="false" outlineLevel="0" collapsed="false">
      <c r="A20959" s="210" t="s">
        <v>41067</v>
      </c>
      <c r="B20959" s="211" t="n">
        <v>3168</v>
      </c>
    </row>
    <row r="20960" customFormat="false" ht="12.75" hidden="false" customHeight="false" outlineLevel="0" collapsed="false">
      <c r="A20960" s="210" t="s">
        <v>41068</v>
      </c>
      <c r="B20960" s="211" t="n">
        <v>3802.5</v>
      </c>
    </row>
    <row r="20961" customFormat="false" ht="12.75" hidden="false" customHeight="false" outlineLevel="0" collapsed="false">
      <c r="A20961" s="210" t="s">
        <v>41072</v>
      </c>
      <c r="B20961" s="211" t="n">
        <v>3802.5</v>
      </c>
    </row>
    <row r="20962" customFormat="false" ht="12.75" hidden="false" customHeight="false" outlineLevel="0" collapsed="false">
      <c r="A20962" s="210" t="s">
        <v>41073</v>
      </c>
      <c r="B20962" s="211" t="n">
        <v>3861</v>
      </c>
    </row>
    <row r="20963" customFormat="false" ht="12.75" hidden="false" customHeight="false" outlineLevel="0" collapsed="false">
      <c r="A20963" s="210" t="s">
        <v>41077</v>
      </c>
      <c r="B20963" s="211" t="n">
        <v>3861</v>
      </c>
    </row>
    <row r="20964" customFormat="false" ht="12.75" hidden="false" customHeight="false" outlineLevel="0" collapsed="false">
      <c r="A20964" s="210" t="s">
        <v>41078</v>
      </c>
      <c r="B20964" s="211" t="n">
        <v>4192.5</v>
      </c>
    </row>
    <row r="20965" customFormat="false" ht="12.75" hidden="false" customHeight="false" outlineLevel="0" collapsed="false">
      <c r="A20965" s="210" t="s">
        <v>41082</v>
      </c>
      <c r="B20965" s="211" t="n">
        <v>4192.5</v>
      </c>
    </row>
    <row r="20966" customFormat="false" ht="12.75" hidden="false" customHeight="false" outlineLevel="0" collapsed="false">
      <c r="A20966" s="210" t="s">
        <v>41083</v>
      </c>
      <c r="B20966" s="211" t="n">
        <v>4257</v>
      </c>
    </row>
    <row r="20967" customFormat="false" ht="12.75" hidden="false" customHeight="false" outlineLevel="0" collapsed="false">
      <c r="A20967" s="210" t="s">
        <v>41087</v>
      </c>
      <c r="B20967" s="211" t="n">
        <v>4257</v>
      </c>
    </row>
    <row r="20968" customFormat="false" ht="12.75" hidden="false" customHeight="false" outlineLevel="0" collapsed="false">
      <c r="A20968" s="210" t="s">
        <v>41088</v>
      </c>
      <c r="B20968" s="211" t="n">
        <v>5856</v>
      </c>
    </row>
    <row r="20969" customFormat="false" ht="12.75" hidden="false" customHeight="false" outlineLevel="0" collapsed="false">
      <c r="A20969" s="210" t="s">
        <v>41092</v>
      </c>
      <c r="B20969" s="211" t="n">
        <v>5856</v>
      </c>
    </row>
    <row r="20970" customFormat="false" ht="12.75" hidden="false" customHeight="false" outlineLevel="0" collapsed="false">
      <c r="A20970" s="210" t="s">
        <v>41093</v>
      </c>
      <c r="B20970" s="211" t="n">
        <v>5910.9</v>
      </c>
    </row>
    <row r="20971" customFormat="false" ht="12.75" hidden="false" customHeight="false" outlineLevel="0" collapsed="false">
      <c r="A20971" s="210" t="s">
        <v>41097</v>
      </c>
      <c r="B20971" s="211" t="n">
        <v>5910.9</v>
      </c>
    </row>
    <row r="20972" customFormat="false" ht="12.75" hidden="false" customHeight="false" outlineLevel="0" collapsed="false">
      <c r="A20972" s="210" t="s">
        <v>41098</v>
      </c>
      <c r="B20972" s="211" t="n">
        <v>6368</v>
      </c>
    </row>
    <row r="20973" customFormat="false" ht="12.75" hidden="false" customHeight="false" outlineLevel="0" collapsed="false">
      <c r="A20973" s="210" t="s">
        <v>41101</v>
      </c>
      <c r="B20973" s="211" t="n">
        <v>6368</v>
      </c>
    </row>
    <row r="20974" customFormat="false" ht="12.75" hidden="false" customHeight="false" outlineLevel="0" collapsed="false">
      <c r="A20974" s="210" t="s">
        <v>41102</v>
      </c>
      <c r="B20974" s="211" t="n">
        <v>6427.7</v>
      </c>
    </row>
    <row r="20975" customFormat="false" ht="12.75" hidden="false" customHeight="false" outlineLevel="0" collapsed="false">
      <c r="A20975" s="210" t="s">
        <v>41105</v>
      </c>
      <c r="B20975" s="211" t="n">
        <v>6427.7</v>
      </c>
    </row>
    <row r="20976" customFormat="false" ht="12.75" hidden="false" customHeight="false" outlineLevel="0" collapsed="false">
      <c r="A20976" s="210" t="s">
        <v>41106</v>
      </c>
      <c r="B20976" s="211" t="n">
        <v>8281.2</v>
      </c>
    </row>
    <row r="20977" customFormat="false" ht="12.75" hidden="false" customHeight="false" outlineLevel="0" collapsed="false">
      <c r="A20977" s="210" t="s">
        <v>41109</v>
      </c>
      <c r="B20977" s="211" t="n">
        <v>8281.2</v>
      </c>
    </row>
    <row r="20978" customFormat="false" ht="12.75" hidden="false" customHeight="false" outlineLevel="0" collapsed="false">
      <c r="A20978" s="210" t="s">
        <v>41110</v>
      </c>
      <c r="B20978" s="211" t="n">
        <v>8415.2</v>
      </c>
    </row>
    <row r="20979" customFormat="false" ht="12.75" hidden="false" customHeight="false" outlineLevel="0" collapsed="false">
      <c r="A20979" s="210" t="s">
        <v>41114</v>
      </c>
      <c r="B20979" s="211" t="n">
        <v>8415.2</v>
      </c>
    </row>
    <row r="20980" customFormat="false" ht="12.75" hidden="false" customHeight="false" outlineLevel="0" collapsed="false">
      <c r="A20980" s="210" t="s">
        <v>41115</v>
      </c>
      <c r="B20980" s="211" t="n">
        <v>9022.8</v>
      </c>
    </row>
    <row r="20981" customFormat="false" ht="12.75" hidden="false" customHeight="false" outlineLevel="0" collapsed="false">
      <c r="A20981" s="210" t="s">
        <v>41118</v>
      </c>
      <c r="B20981" s="211" t="n">
        <v>9022.8</v>
      </c>
    </row>
    <row r="20982" customFormat="false" ht="12.75" hidden="false" customHeight="false" outlineLevel="0" collapsed="false">
      <c r="A20982" s="210" t="s">
        <v>41119</v>
      </c>
      <c r="B20982" s="211" t="n">
        <v>9168.8</v>
      </c>
    </row>
    <row r="20983" customFormat="false" ht="12.75" hidden="false" customHeight="false" outlineLevel="0" collapsed="false">
      <c r="A20983" s="210" t="s">
        <v>41122</v>
      </c>
      <c r="B20983" s="211" t="n">
        <v>9168.8</v>
      </c>
    </row>
    <row r="20984" customFormat="false" ht="12.75" hidden="false" customHeight="false" outlineLevel="0" collapsed="false">
      <c r="A20984" s="210" t="s">
        <v>41123</v>
      </c>
      <c r="B20984" s="211" t="n">
        <v>11466.5</v>
      </c>
    </row>
    <row r="20985" customFormat="false" ht="12.75" hidden="false" customHeight="false" outlineLevel="0" collapsed="false">
      <c r="A20985" s="210" t="s">
        <v>41127</v>
      </c>
      <c r="B20985" s="211" t="n">
        <v>11466.5</v>
      </c>
    </row>
    <row r="20986" customFormat="false" ht="12.75" hidden="false" customHeight="false" outlineLevel="0" collapsed="false">
      <c r="A20986" s="210" t="s">
        <v>41128</v>
      </c>
      <c r="B20986" s="211" t="n">
        <v>11821.8</v>
      </c>
    </row>
    <row r="20987" customFormat="false" ht="12.75" hidden="false" customHeight="false" outlineLevel="0" collapsed="false">
      <c r="A20987" s="210" t="s">
        <v>41132</v>
      </c>
      <c r="B20987" s="211" t="n">
        <v>11821.8</v>
      </c>
    </row>
    <row r="20988" customFormat="false" ht="12.75" hidden="false" customHeight="false" outlineLevel="0" collapsed="false">
      <c r="A20988" s="210" t="s">
        <v>41133</v>
      </c>
      <c r="B20988" s="211" t="n">
        <v>12886.5</v>
      </c>
    </row>
    <row r="20989" customFormat="false" ht="12.75" hidden="false" customHeight="false" outlineLevel="0" collapsed="false">
      <c r="A20989" s="210" t="s">
        <v>41136</v>
      </c>
      <c r="B20989" s="211" t="n">
        <v>12886.5</v>
      </c>
    </row>
    <row r="20990" customFormat="false" ht="12.75" hidden="false" customHeight="false" outlineLevel="0" collapsed="false">
      <c r="A20990" s="210" t="s">
        <v>41137</v>
      </c>
      <c r="B20990" s="211" t="n">
        <v>13285.8</v>
      </c>
    </row>
    <row r="20991" customFormat="false" ht="12.75" hidden="false" customHeight="false" outlineLevel="0" collapsed="false">
      <c r="A20991" s="210" t="s">
        <v>41140</v>
      </c>
      <c r="B20991" s="211" t="n">
        <v>13285.8</v>
      </c>
    </row>
    <row r="20992" customFormat="false" ht="12.75" hidden="false" customHeight="false" outlineLevel="0" collapsed="false">
      <c r="A20992" s="210" t="s">
        <v>41141</v>
      </c>
      <c r="B20992" s="211" t="n">
        <v>14342</v>
      </c>
    </row>
    <row r="20993" customFormat="false" ht="12.75" hidden="false" customHeight="false" outlineLevel="0" collapsed="false">
      <c r="A20993" s="210" t="s">
        <v>41145</v>
      </c>
      <c r="B20993" s="211" t="n">
        <v>14342</v>
      </c>
    </row>
    <row r="20994" customFormat="false" ht="12.75" hidden="false" customHeight="false" outlineLevel="0" collapsed="false">
      <c r="A20994" s="210" t="s">
        <v>41146</v>
      </c>
      <c r="B20994" s="211" t="n">
        <v>14786.4</v>
      </c>
    </row>
    <row r="20995" customFormat="false" ht="12.75" hidden="false" customHeight="false" outlineLevel="0" collapsed="false">
      <c r="A20995" s="210" t="s">
        <v>41150</v>
      </c>
      <c r="B20995" s="211" t="n">
        <v>14786.4</v>
      </c>
    </row>
    <row r="20996" customFormat="false" ht="12.75" hidden="false" customHeight="false" outlineLevel="0" collapsed="false">
      <c r="A20996" s="210" t="s">
        <v>41151</v>
      </c>
      <c r="B20996" s="211" t="n">
        <v>15762</v>
      </c>
    </row>
    <row r="20997" customFormat="false" ht="12.75" hidden="false" customHeight="false" outlineLevel="0" collapsed="false">
      <c r="A20997" s="210" t="s">
        <v>41154</v>
      </c>
      <c r="B20997" s="211" t="n">
        <v>15762</v>
      </c>
    </row>
    <row r="20998" customFormat="false" ht="12.75" hidden="false" customHeight="false" outlineLevel="0" collapsed="false">
      <c r="A20998" s="210" t="s">
        <v>41155</v>
      </c>
      <c r="B20998" s="211" t="n">
        <v>16250.4</v>
      </c>
    </row>
    <row r="20999" customFormat="false" ht="12.75" hidden="false" customHeight="false" outlineLevel="0" collapsed="false">
      <c r="A20999" s="210" t="s">
        <v>41157</v>
      </c>
      <c r="B20999" s="211" t="n">
        <v>16250.4</v>
      </c>
    </row>
    <row r="21000" customFormat="false" ht="12.75" hidden="false" customHeight="false" outlineLevel="0" collapsed="false">
      <c r="A21000" s="210" t="s">
        <v>41158</v>
      </c>
      <c r="B21000" s="211" t="n">
        <v>17217.5</v>
      </c>
    </row>
    <row r="21001" customFormat="false" ht="12.75" hidden="false" customHeight="false" outlineLevel="0" collapsed="false">
      <c r="A21001" s="210" t="s">
        <v>41161</v>
      </c>
      <c r="B21001" s="211" t="n">
        <v>17217.5</v>
      </c>
    </row>
    <row r="21002" customFormat="false" ht="12.75" hidden="false" customHeight="false" outlineLevel="0" collapsed="false">
      <c r="A21002" s="210" t="s">
        <v>41162</v>
      </c>
      <c r="B21002" s="211" t="n">
        <v>17751</v>
      </c>
    </row>
    <row r="21003" customFormat="false" ht="12.75" hidden="false" customHeight="false" outlineLevel="0" collapsed="false">
      <c r="A21003" s="210" t="s">
        <v>41164</v>
      </c>
      <c r="B21003" s="211" t="n">
        <v>17751</v>
      </c>
    </row>
    <row r="21004" customFormat="false" ht="12.75" hidden="false" customHeight="false" outlineLevel="0" collapsed="false">
      <c r="A21004" s="210" t="s">
        <v>41165</v>
      </c>
      <c r="B21004" s="211" t="n">
        <v>2154.6</v>
      </c>
    </row>
    <row r="21005" customFormat="false" ht="12.75" hidden="false" customHeight="false" outlineLevel="0" collapsed="false">
      <c r="A21005" s="210" t="s">
        <v>41171</v>
      </c>
      <c r="B21005" s="211" t="n">
        <v>2154.6</v>
      </c>
    </row>
    <row r="21006" customFormat="false" ht="12.75" hidden="false" customHeight="false" outlineLevel="0" collapsed="false">
      <c r="A21006" s="210" t="s">
        <v>41172</v>
      </c>
      <c r="B21006" s="211" t="n">
        <v>2186.1</v>
      </c>
    </row>
    <row r="21007" customFormat="false" ht="12.75" hidden="false" customHeight="false" outlineLevel="0" collapsed="false">
      <c r="A21007" s="210" t="s">
        <v>41178</v>
      </c>
      <c r="B21007" s="211" t="n">
        <v>2186.1</v>
      </c>
    </row>
    <row r="21008" customFormat="false" ht="12.75" hidden="false" customHeight="false" outlineLevel="0" collapsed="false">
      <c r="A21008" s="210" t="s">
        <v>41179</v>
      </c>
      <c r="B21008" s="211" t="n">
        <v>2701.8</v>
      </c>
    </row>
    <row r="21009" customFormat="false" ht="12.75" hidden="false" customHeight="false" outlineLevel="0" collapsed="false">
      <c r="A21009" s="210" t="s">
        <v>41182</v>
      </c>
      <c r="B21009" s="211" t="n">
        <v>2701.8</v>
      </c>
    </row>
    <row r="21010" customFormat="false" ht="12.75" hidden="false" customHeight="false" outlineLevel="0" collapsed="false">
      <c r="A21010" s="210" t="s">
        <v>41183</v>
      </c>
      <c r="B21010" s="211" t="n">
        <v>2741.3</v>
      </c>
    </row>
    <row r="21011" customFormat="false" ht="12.75" hidden="false" customHeight="false" outlineLevel="0" collapsed="false">
      <c r="A21011" s="210" t="s">
        <v>41186</v>
      </c>
      <c r="B21011" s="211" t="n">
        <v>2741.3</v>
      </c>
    </row>
    <row r="21012" customFormat="false" ht="12.75" hidden="false" customHeight="false" outlineLevel="0" collapsed="false">
      <c r="A21012" s="210" t="s">
        <v>41187</v>
      </c>
      <c r="B21012" s="211" t="n">
        <v>3214.8</v>
      </c>
    </row>
    <row r="21013" customFormat="false" ht="12.75" hidden="false" customHeight="false" outlineLevel="0" collapsed="false">
      <c r="A21013" s="210" t="s">
        <v>41190</v>
      </c>
      <c r="B21013" s="211" t="n">
        <v>3214.8</v>
      </c>
    </row>
    <row r="21014" customFormat="false" ht="12.75" hidden="false" customHeight="false" outlineLevel="0" collapsed="false">
      <c r="A21014" s="210" t="s">
        <v>41191</v>
      </c>
      <c r="B21014" s="211" t="n">
        <v>3261.8</v>
      </c>
    </row>
    <row r="21015" customFormat="false" ht="12.75" hidden="false" customHeight="false" outlineLevel="0" collapsed="false">
      <c r="A21015" s="210" t="s">
        <v>41194</v>
      </c>
      <c r="B21015" s="211" t="n">
        <v>3261.8</v>
      </c>
    </row>
    <row r="21016" customFormat="false" ht="12.75" hidden="false" customHeight="false" outlineLevel="0" collapsed="false">
      <c r="A21016" s="210" t="s">
        <v>41195</v>
      </c>
      <c r="B21016" s="211" t="n">
        <v>3864.6</v>
      </c>
    </row>
    <row r="21017" customFormat="false" ht="12.75" hidden="false" customHeight="false" outlineLevel="0" collapsed="false">
      <c r="A21017" s="210" t="s">
        <v>41198</v>
      </c>
      <c r="B21017" s="211" t="n">
        <v>3864.6</v>
      </c>
    </row>
    <row r="21018" customFormat="false" ht="12.75" hidden="false" customHeight="false" outlineLevel="0" collapsed="false">
      <c r="A21018" s="210" t="s">
        <v>41199</v>
      </c>
      <c r="B21018" s="211" t="n">
        <v>3921.1</v>
      </c>
    </row>
    <row r="21019" customFormat="false" ht="12.75" hidden="false" customHeight="false" outlineLevel="0" collapsed="false">
      <c r="A21019" s="210" t="s">
        <v>41202</v>
      </c>
      <c r="B21019" s="211" t="n">
        <v>3921.1</v>
      </c>
    </row>
    <row r="21020" customFormat="false" ht="12.75" hidden="false" customHeight="false" outlineLevel="0" collapsed="false">
      <c r="A21020" s="210" t="s">
        <v>41203</v>
      </c>
      <c r="B21020" s="211" t="n">
        <v>4309.2</v>
      </c>
    </row>
    <row r="21021" customFormat="false" ht="12.75" hidden="false" customHeight="false" outlineLevel="0" collapsed="false">
      <c r="A21021" s="210" t="s">
        <v>41206</v>
      </c>
      <c r="B21021" s="211" t="n">
        <v>4309.2</v>
      </c>
    </row>
    <row r="21022" customFormat="false" ht="12.75" hidden="false" customHeight="false" outlineLevel="0" collapsed="false">
      <c r="A21022" s="210" t="s">
        <v>41207</v>
      </c>
      <c r="B21022" s="211" t="n">
        <v>4372.2</v>
      </c>
    </row>
    <row r="21023" customFormat="false" ht="12.75" hidden="false" customHeight="false" outlineLevel="0" collapsed="false">
      <c r="A21023" s="210" t="s">
        <v>41210</v>
      </c>
      <c r="B21023" s="211" t="n">
        <v>4372.2</v>
      </c>
    </row>
    <row r="21024" customFormat="false" ht="12.75" hidden="false" customHeight="false" outlineLevel="0" collapsed="false">
      <c r="A21024" s="210" t="s">
        <v>41211</v>
      </c>
      <c r="B21024" s="211" t="n">
        <v>4514.4</v>
      </c>
    </row>
    <row r="21025" customFormat="false" ht="12.75" hidden="false" customHeight="false" outlineLevel="0" collapsed="false">
      <c r="A21025" s="210" t="s">
        <v>41214</v>
      </c>
      <c r="B21025" s="211" t="n">
        <v>4514.4</v>
      </c>
    </row>
    <row r="21026" customFormat="false" ht="12.75" hidden="false" customHeight="false" outlineLevel="0" collapsed="false">
      <c r="A21026" s="210" t="s">
        <v>41215</v>
      </c>
      <c r="B21026" s="211" t="n">
        <v>4580.4</v>
      </c>
    </row>
    <row r="21027" customFormat="false" ht="12.75" hidden="false" customHeight="false" outlineLevel="0" collapsed="false">
      <c r="A21027" s="210" t="s">
        <v>41218</v>
      </c>
      <c r="B21027" s="211" t="n">
        <v>4580.4</v>
      </c>
    </row>
    <row r="21028" customFormat="false" ht="12.75" hidden="false" customHeight="false" outlineLevel="0" collapsed="false">
      <c r="A21028" s="210" t="s">
        <v>41219</v>
      </c>
      <c r="B21028" s="211" t="n">
        <v>5403.6</v>
      </c>
    </row>
    <row r="21029" customFormat="false" ht="12.75" hidden="false" customHeight="false" outlineLevel="0" collapsed="false">
      <c r="A21029" s="210" t="s">
        <v>41222</v>
      </c>
      <c r="B21029" s="211" t="n">
        <v>5403.6</v>
      </c>
    </row>
    <row r="21030" customFormat="false" ht="12.75" hidden="false" customHeight="false" outlineLevel="0" collapsed="false">
      <c r="A21030" s="210" t="s">
        <v>41223</v>
      </c>
      <c r="B21030" s="211" t="n">
        <v>5482.6</v>
      </c>
    </row>
    <row r="21031" customFormat="false" ht="12.75" hidden="false" customHeight="false" outlineLevel="0" collapsed="false">
      <c r="A21031" s="210" t="s">
        <v>41226</v>
      </c>
      <c r="B21031" s="211" t="n">
        <v>5482.6</v>
      </c>
    </row>
    <row r="21032" customFormat="false" ht="12.75" hidden="false" customHeight="false" outlineLevel="0" collapsed="false">
      <c r="A21032" s="210" t="s">
        <v>41227</v>
      </c>
      <c r="B21032" s="211" t="n">
        <v>7459.2</v>
      </c>
    </row>
    <row r="21033" customFormat="false" ht="12.75" hidden="false" customHeight="false" outlineLevel="0" collapsed="false">
      <c r="A21033" s="210" t="s">
        <v>41233</v>
      </c>
      <c r="B21033" s="211" t="n">
        <v>7459.2</v>
      </c>
    </row>
    <row r="21034" customFormat="false" ht="12.75" hidden="false" customHeight="false" outlineLevel="0" collapsed="false">
      <c r="A21034" s="210" t="s">
        <v>41234</v>
      </c>
      <c r="B21034" s="211" t="n">
        <v>7525.8</v>
      </c>
    </row>
    <row r="21035" customFormat="false" ht="12.75" hidden="false" customHeight="false" outlineLevel="0" collapsed="false">
      <c r="A21035" s="210" t="s">
        <v>41239</v>
      </c>
      <c r="B21035" s="211" t="n">
        <v>7525.8</v>
      </c>
    </row>
    <row r="21036" customFormat="false" ht="12.75" hidden="false" customHeight="false" outlineLevel="0" collapsed="false">
      <c r="A21036" s="210" t="s">
        <v>41240</v>
      </c>
      <c r="B21036" s="211" t="n">
        <v>13578.6</v>
      </c>
    </row>
    <row r="21037" customFormat="false" ht="12.75" hidden="false" customHeight="false" outlineLevel="0" collapsed="false">
      <c r="A21037" s="210" t="s">
        <v>41245</v>
      </c>
      <c r="B21037" s="211" t="n">
        <v>13578.6</v>
      </c>
    </row>
    <row r="21038" customFormat="false" ht="12.75" hidden="false" customHeight="false" outlineLevel="0" collapsed="false">
      <c r="A21038" s="210" t="s">
        <v>41246</v>
      </c>
      <c r="B21038" s="211" t="n">
        <v>13207.6</v>
      </c>
    </row>
    <row r="21039" customFormat="false" ht="12.75" hidden="false" customHeight="false" outlineLevel="0" collapsed="false">
      <c r="A21039" s="210" t="s">
        <v>41250</v>
      </c>
      <c r="B21039" s="211" t="n">
        <v>13207.6</v>
      </c>
    </row>
    <row r="21040" customFormat="false" ht="12.75" hidden="false" customHeight="false" outlineLevel="0" collapsed="false">
      <c r="A21040" s="210" t="s">
        <v>41251</v>
      </c>
      <c r="B21040" s="211" t="n">
        <v>18385.5</v>
      </c>
    </row>
    <row r="21041" customFormat="false" ht="12.75" hidden="false" customHeight="false" outlineLevel="0" collapsed="false">
      <c r="A21041" s="210" t="s">
        <v>41255</v>
      </c>
      <c r="B21041" s="211" t="n">
        <v>18385.5</v>
      </c>
    </row>
    <row r="21042" customFormat="false" ht="12.75" hidden="false" customHeight="false" outlineLevel="0" collapsed="false">
      <c r="A21042" s="210" t="s">
        <v>41256</v>
      </c>
      <c r="B21042" s="211" t="n">
        <v>18385.5</v>
      </c>
    </row>
    <row r="21043" customFormat="false" ht="12.75" hidden="false" customHeight="false" outlineLevel="0" collapsed="false">
      <c r="A21043" s="210" t="s">
        <v>41260</v>
      </c>
      <c r="B21043" s="211" t="n">
        <v>18385.5</v>
      </c>
    </row>
    <row r="21044" customFormat="false" ht="12.75" hidden="false" customHeight="false" outlineLevel="0" collapsed="false">
      <c r="A21044" s="210" t="s">
        <v>41261</v>
      </c>
      <c r="B21044" s="211" t="n">
        <v>20706</v>
      </c>
    </row>
    <row r="21045" customFormat="false" ht="12.75" hidden="false" customHeight="false" outlineLevel="0" collapsed="false">
      <c r="A21045" s="210" t="s">
        <v>41264</v>
      </c>
      <c r="B21045" s="211" t="n">
        <v>20706</v>
      </c>
    </row>
    <row r="21046" customFormat="false" ht="12.75" hidden="false" customHeight="false" outlineLevel="0" collapsed="false">
      <c r="A21046" s="210" t="s">
        <v>41265</v>
      </c>
      <c r="B21046" s="211" t="n">
        <v>20706</v>
      </c>
    </row>
    <row r="21047" customFormat="false" ht="12.75" hidden="false" customHeight="false" outlineLevel="0" collapsed="false">
      <c r="A21047" s="210" t="s">
        <v>41268</v>
      </c>
      <c r="B21047" s="211" t="n">
        <v>20706</v>
      </c>
    </row>
    <row r="21048" customFormat="false" ht="12.75" hidden="false" customHeight="false" outlineLevel="0" collapsed="false">
      <c r="A21048" s="210" t="s">
        <v>41269</v>
      </c>
      <c r="B21048" s="211" t="n">
        <v>24561.6</v>
      </c>
    </row>
    <row r="21049" customFormat="false" ht="12.75" hidden="false" customHeight="false" outlineLevel="0" collapsed="false">
      <c r="A21049" s="210" t="s">
        <v>41272</v>
      </c>
      <c r="B21049" s="211" t="n">
        <v>24561.6</v>
      </c>
    </row>
    <row r="21050" customFormat="false" ht="12.75" hidden="false" customHeight="false" outlineLevel="0" collapsed="false">
      <c r="A21050" s="210" t="s">
        <v>41273</v>
      </c>
      <c r="B21050" s="211" t="n">
        <v>24561.6</v>
      </c>
    </row>
    <row r="21051" customFormat="false" ht="12.75" hidden="false" customHeight="false" outlineLevel="0" collapsed="false">
      <c r="A21051" s="210" t="s">
        <v>41276</v>
      </c>
      <c r="B21051" s="211" t="n">
        <v>24561.6</v>
      </c>
    </row>
    <row r="21052" customFormat="false" ht="12.75" hidden="false" customHeight="false" outlineLevel="0" collapsed="false">
      <c r="A21052" s="210" t="s">
        <v>41277</v>
      </c>
      <c r="B21052" s="211" t="n">
        <v>14731.2</v>
      </c>
    </row>
    <row r="21053" customFormat="false" ht="12.75" hidden="false" customHeight="false" outlineLevel="0" collapsed="false">
      <c r="A21053" s="210" t="s">
        <v>41282</v>
      </c>
      <c r="B21053" s="211" t="n">
        <v>14731.2</v>
      </c>
    </row>
    <row r="21054" customFormat="false" ht="12.75" hidden="false" customHeight="false" outlineLevel="0" collapsed="false">
      <c r="A21054" s="210" t="s">
        <v>41283</v>
      </c>
      <c r="B21054" s="211" t="n">
        <v>14842.8</v>
      </c>
    </row>
    <row r="21055" customFormat="false" ht="12.75" hidden="false" customHeight="false" outlineLevel="0" collapsed="false">
      <c r="A21055" s="210" t="s">
        <v>41289</v>
      </c>
      <c r="B21055" s="211" t="n">
        <v>14842.8</v>
      </c>
    </row>
    <row r="21056" customFormat="false" ht="12.75" hidden="false" customHeight="false" outlineLevel="0" collapsed="false">
      <c r="A21056" s="210" t="s">
        <v>41290</v>
      </c>
      <c r="B21056" s="211" t="n">
        <v>17305.2</v>
      </c>
    </row>
    <row r="21057" customFormat="false" ht="12.75" hidden="false" customHeight="false" outlineLevel="0" collapsed="false">
      <c r="A21057" s="210" t="s">
        <v>41292</v>
      </c>
      <c r="B21057" s="211" t="n">
        <v>17305.2</v>
      </c>
    </row>
    <row r="21058" customFormat="false" ht="12.75" hidden="false" customHeight="false" outlineLevel="0" collapsed="false">
      <c r="A21058" s="210" t="s">
        <v>41293</v>
      </c>
      <c r="B21058" s="211" t="n">
        <v>17436.3</v>
      </c>
    </row>
    <row r="21059" customFormat="false" ht="12.75" hidden="false" customHeight="false" outlineLevel="0" collapsed="false">
      <c r="A21059" s="210" t="s">
        <v>41295</v>
      </c>
      <c r="B21059" s="211" t="n">
        <v>17436.3</v>
      </c>
    </row>
    <row r="21060" customFormat="false" ht="12.75" hidden="false" customHeight="false" outlineLevel="0" collapsed="false">
      <c r="A21060" s="210" t="s">
        <v>41296</v>
      </c>
      <c r="B21060" s="211" t="n">
        <v>16632</v>
      </c>
    </row>
    <row r="21061" customFormat="false" ht="12.75" hidden="false" customHeight="false" outlineLevel="0" collapsed="false">
      <c r="A21061" s="210" t="s">
        <v>41300</v>
      </c>
      <c r="B21061" s="211" t="n">
        <v>16632</v>
      </c>
    </row>
    <row r="21062" customFormat="false" ht="12.75" hidden="false" customHeight="false" outlineLevel="0" collapsed="false">
      <c r="A21062" s="210" t="s">
        <v>41301</v>
      </c>
      <c r="B21062" s="211" t="n">
        <v>16758</v>
      </c>
    </row>
    <row r="21063" customFormat="false" ht="12.75" hidden="false" customHeight="false" outlineLevel="0" collapsed="false">
      <c r="A21063" s="210" t="s">
        <v>41304</v>
      </c>
      <c r="B21063" s="211" t="n">
        <v>16758</v>
      </c>
    </row>
    <row r="21064" customFormat="false" ht="12.75" hidden="false" customHeight="false" outlineLevel="0" collapsed="false">
      <c r="A21064" s="210" t="s">
        <v>41305</v>
      </c>
      <c r="B21064" s="211" t="n">
        <v>23364</v>
      </c>
    </row>
    <row r="21065" customFormat="false" ht="12.75" hidden="false" customHeight="false" outlineLevel="0" collapsed="false">
      <c r="A21065" s="210" t="s">
        <v>41307</v>
      </c>
      <c r="B21065" s="211" t="n">
        <v>23364</v>
      </c>
    </row>
    <row r="21066" customFormat="false" ht="12.75" hidden="false" customHeight="false" outlineLevel="0" collapsed="false">
      <c r="A21066" s="210" t="s">
        <v>41308</v>
      </c>
      <c r="B21066" s="211" t="n">
        <v>23541</v>
      </c>
    </row>
    <row r="21067" customFormat="false" ht="12.75" hidden="false" customHeight="false" outlineLevel="0" collapsed="false">
      <c r="A21067" s="210" t="s">
        <v>41310</v>
      </c>
      <c r="B21067" s="211" t="n">
        <v>23541</v>
      </c>
    </row>
    <row r="21068" customFormat="false" ht="12.75" hidden="false" customHeight="false" outlineLevel="0" collapsed="false">
      <c r="A21068" s="210" t="s">
        <v>41311</v>
      </c>
      <c r="B21068" s="211" t="n">
        <v>18216</v>
      </c>
    </row>
    <row r="21069" customFormat="false" ht="12.75" hidden="false" customHeight="false" outlineLevel="0" collapsed="false">
      <c r="A21069" s="210" t="s">
        <v>41314</v>
      </c>
      <c r="B21069" s="211" t="n">
        <v>18216</v>
      </c>
    </row>
    <row r="21070" customFormat="false" ht="12.75" hidden="false" customHeight="false" outlineLevel="0" collapsed="false">
      <c r="A21070" s="210" t="s">
        <v>41315</v>
      </c>
      <c r="B21070" s="211" t="n">
        <v>18354</v>
      </c>
    </row>
    <row r="21071" customFormat="false" ht="12.75" hidden="false" customHeight="false" outlineLevel="0" collapsed="false">
      <c r="A21071" s="210" t="s">
        <v>41318</v>
      </c>
      <c r="B21071" s="211" t="n">
        <v>18354</v>
      </c>
    </row>
    <row r="21072" customFormat="false" ht="12.75" hidden="false" customHeight="false" outlineLevel="0" collapsed="false">
      <c r="A21072" s="210" t="s">
        <v>41319</v>
      </c>
      <c r="B21072" s="211" t="n">
        <v>24868.8</v>
      </c>
    </row>
    <row r="21073" customFormat="false" ht="12.75" hidden="false" customHeight="false" outlineLevel="0" collapsed="false">
      <c r="A21073" s="210" t="s">
        <v>41321</v>
      </c>
      <c r="B21073" s="211" t="n">
        <v>24868.8</v>
      </c>
    </row>
    <row r="21074" customFormat="false" ht="12.75" hidden="false" customHeight="false" outlineLevel="0" collapsed="false">
      <c r="A21074" s="210" t="s">
        <v>41322</v>
      </c>
      <c r="B21074" s="211" t="n">
        <v>25057.2</v>
      </c>
    </row>
    <row r="21075" customFormat="false" ht="12.75" hidden="false" customHeight="false" outlineLevel="0" collapsed="false">
      <c r="A21075" s="210" t="s">
        <v>41324</v>
      </c>
      <c r="B21075" s="211" t="n">
        <v>25057.2</v>
      </c>
    </row>
    <row r="21076" customFormat="false" ht="12.75" hidden="false" customHeight="false" outlineLevel="0" collapsed="false">
      <c r="A21076" s="210" t="s">
        <v>41325</v>
      </c>
      <c r="B21076" s="211" t="n">
        <v>20473.2</v>
      </c>
    </row>
    <row r="21077" customFormat="false" ht="12.75" hidden="false" customHeight="false" outlineLevel="0" collapsed="false">
      <c r="A21077" s="210" t="s">
        <v>41328</v>
      </c>
      <c r="B21077" s="211" t="n">
        <v>20473.2</v>
      </c>
    </row>
    <row r="21078" customFormat="false" ht="12.75" hidden="false" customHeight="false" outlineLevel="0" collapsed="false">
      <c r="A21078" s="210" t="s">
        <v>41329</v>
      </c>
      <c r="B21078" s="211" t="n">
        <v>20628.3</v>
      </c>
    </row>
    <row r="21079" customFormat="false" ht="12.75" hidden="false" customHeight="false" outlineLevel="0" collapsed="false">
      <c r="A21079" s="210" t="s">
        <v>41333</v>
      </c>
      <c r="B21079" s="211" t="n">
        <v>20628.3</v>
      </c>
    </row>
    <row r="21080" customFormat="false" ht="12.75" hidden="false" customHeight="false" outlineLevel="0" collapsed="false">
      <c r="A21080" s="210" t="s">
        <v>41334</v>
      </c>
      <c r="B21080" s="211" t="n">
        <v>27601.2</v>
      </c>
    </row>
    <row r="21081" customFormat="false" ht="12.75" hidden="false" customHeight="false" outlineLevel="0" collapsed="false">
      <c r="A21081" s="210" t="s">
        <v>41337</v>
      </c>
      <c r="B21081" s="211" t="n">
        <v>27601.2</v>
      </c>
    </row>
    <row r="21082" customFormat="false" ht="12.75" hidden="false" customHeight="false" outlineLevel="0" collapsed="false">
      <c r="A21082" s="210" t="s">
        <v>41338</v>
      </c>
      <c r="B21082" s="211" t="n">
        <v>27810.3</v>
      </c>
    </row>
    <row r="21083" customFormat="false" ht="12.75" hidden="false" customHeight="false" outlineLevel="0" collapsed="false">
      <c r="A21083" s="210" t="s">
        <v>41341</v>
      </c>
      <c r="B21083" s="211" t="n">
        <v>27810.3</v>
      </c>
    </row>
    <row r="21084" customFormat="false" ht="12.75" hidden="false" customHeight="false" outlineLevel="0" collapsed="false">
      <c r="A21084" s="210" t="s">
        <v>41342</v>
      </c>
      <c r="B21084" s="211" t="n">
        <v>27490.8</v>
      </c>
    </row>
    <row r="21085" customFormat="false" ht="12.75" hidden="false" customHeight="false" outlineLevel="0" collapsed="false">
      <c r="A21085" s="210" t="s">
        <v>41345</v>
      </c>
      <c r="B21085" s="211" t="n">
        <v>27490.8</v>
      </c>
    </row>
    <row r="21086" customFormat="false" ht="12.75" hidden="false" customHeight="false" outlineLevel="0" collapsed="false">
      <c r="A21086" s="210" t="s">
        <v>41346</v>
      </c>
      <c r="B21086" s="211" t="n">
        <v>27860.3</v>
      </c>
    </row>
    <row r="21087" customFormat="false" ht="12.75" hidden="false" customHeight="false" outlineLevel="0" collapsed="false">
      <c r="A21087" s="210" t="s">
        <v>41349</v>
      </c>
      <c r="B21087" s="211" t="n">
        <v>27860.3</v>
      </c>
    </row>
    <row r="21088" customFormat="false" ht="12.75" hidden="false" customHeight="false" outlineLevel="0" collapsed="false">
      <c r="A21088" s="210" t="s">
        <v>41350</v>
      </c>
      <c r="B21088" s="211" t="n">
        <v>41106</v>
      </c>
    </row>
    <row r="21089" customFormat="false" ht="12.75" hidden="false" customHeight="false" outlineLevel="0" collapsed="false">
      <c r="A21089" s="210" t="s">
        <v>41352</v>
      </c>
      <c r="B21089" s="211" t="n">
        <v>41106</v>
      </c>
    </row>
    <row r="21090" customFormat="false" ht="12.75" hidden="false" customHeight="false" outlineLevel="0" collapsed="false">
      <c r="A21090" s="210" t="s">
        <v>41353</v>
      </c>
      <c r="B21090" s="211" t="n">
        <v>41658.5</v>
      </c>
    </row>
    <row r="21091" customFormat="false" ht="12.75" hidden="false" customHeight="false" outlineLevel="0" collapsed="false">
      <c r="A21091" s="210" t="s">
        <v>41355</v>
      </c>
      <c r="B21091" s="211" t="n">
        <v>41658.5</v>
      </c>
    </row>
    <row r="21092" customFormat="false" ht="12.75" hidden="false" customHeight="false" outlineLevel="0" collapsed="false">
      <c r="A21092" s="210" t="s">
        <v>41356</v>
      </c>
      <c r="B21092" s="211" t="n">
        <v>39270</v>
      </c>
    </row>
    <row r="21093" customFormat="false" ht="12.75" hidden="false" customHeight="false" outlineLevel="0" collapsed="false">
      <c r="A21093" s="210" t="s">
        <v>41361</v>
      </c>
      <c r="B21093" s="211" t="n">
        <v>39270</v>
      </c>
    </row>
    <row r="21094" customFormat="false" ht="12.75" hidden="false" customHeight="false" outlineLevel="0" collapsed="false">
      <c r="A21094" s="210" t="s">
        <v>41362</v>
      </c>
      <c r="B21094" s="211" t="n">
        <v>40040</v>
      </c>
    </row>
    <row r="21095" customFormat="false" ht="12.75" hidden="false" customHeight="false" outlineLevel="0" collapsed="false">
      <c r="A21095" s="210" t="s">
        <v>41366</v>
      </c>
      <c r="B21095" s="211" t="n">
        <v>40040</v>
      </c>
    </row>
    <row r="21096" customFormat="false" ht="12.75" hidden="false" customHeight="false" outlineLevel="0" collapsed="false">
      <c r="A21096" s="210" t="s">
        <v>41367</v>
      </c>
      <c r="B21096" s="211" t="n">
        <v>55763.4</v>
      </c>
    </row>
    <row r="21097" customFormat="false" ht="12.75" hidden="false" customHeight="false" outlineLevel="0" collapsed="false">
      <c r="A21097" s="210" t="s">
        <v>41370</v>
      </c>
      <c r="B21097" s="211" t="n">
        <v>55763.4</v>
      </c>
    </row>
    <row r="21098" customFormat="false" ht="12.75" hidden="false" customHeight="false" outlineLevel="0" collapsed="false">
      <c r="A21098" s="210" t="s">
        <v>41371</v>
      </c>
      <c r="B21098" s="211" t="n">
        <v>56856.8</v>
      </c>
    </row>
    <row r="21099" customFormat="false" ht="12.75" hidden="false" customHeight="false" outlineLevel="0" collapsed="false">
      <c r="A21099" s="210" t="s">
        <v>41374</v>
      </c>
      <c r="B21099" s="211" t="n">
        <v>56856.8</v>
      </c>
    </row>
    <row r="21100" customFormat="false" ht="12.75" hidden="false" customHeight="false" outlineLevel="0" collapsed="false">
      <c r="A21100" s="210" t="s">
        <v>41375</v>
      </c>
      <c r="B21100" s="211" t="n">
        <v>59226.3</v>
      </c>
    </row>
    <row r="21101" customFormat="false" ht="12.75" hidden="false" customHeight="false" outlineLevel="0" collapsed="false">
      <c r="A21101" s="210" t="s">
        <v>41377</v>
      </c>
      <c r="B21101" s="211" t="n">
        <v>59226.3</v>
      </c>
    </row>
    <row r="21102" customFormat="false" ht="12.75" hidden="false" customHeight="false" outlineLevel="0" collapsed="false">
      <c r="A21102" s="210" t="s">
        <v>41378</v>
      </c>
      <c r="B21102" s="211" t="n">
        <v>60387.6</v>
      </c>
    </row>
    <row r="21103" customFormat="false" ht="12.75" hidden="false" customHeight="false" outlineLevel="0" collapsed="false">
      <c r="A21103" s="210" t="s">
        <v>41381</v>
      </c>
      <c r="B21103" s="211" t="n">
        <v>60387.6</v>
      </c>
    </row>
    <row r="21104" customFormat="false" ht="12.75" hidden="false" customHeight="false" outlineLevel="0" collapsed="false">
      <c r="A21104" s="210" t="s">
        <v>41382</v>
      </c>
      <c r="B21104" s="211" t="n">
        <v>46195.8</v>
      </c>
    </row>
    <row r="21105" customFormat="false" ht="12.75" hidden="false" customHeight="false" outlineLevel="0" collapsed="false">
      <c r="A21105" s="210" t="s">
        <v>41384</v>
      </c>
      <c r="B21105" s="211" t="n">
        <v>46195.8</v>
      </c>
    </row>
    <row r="21106" customFormat="false" ht="12.75" hidden="false" customHeight="false" outlineLevel="0" collapsed="false">
      <c r="A21106" s="210" t="s">
        <v>41385</v>
      </c>
      <c r="B21106" s="211" t="n">
        <v>47101.6</v>
      </c>
    </row>
    <row r="21107" customFormat="false" ht="12.75" hidden="false" customHeight="false" outlineLevel="0" collapsed="false">
      <c r="A21107" s="210" t="s">
        <v>41388</v>
      </c>
      <c r="B21107" s="211" t="n">
        <v>47101.6</v>
      </c>
    </row>
    <row r="21108" customFormat="false" ht="12.75" hidden="false" customHeight="false" outlineLevel="0" collapsed="false">
      <c r="A21108" s="210" t="s">
        <v>41389</v>
      </c>
      <c r="B21108" s="211" t="n">
        <v>4087</v>
      </c>
    </row>
    <row r="21109" customFormat="false" ht="12.75" hidden="false" customHeight="false" outlineLevel="0" collapsed="false">
      <c r="A21109" s="210" t="s">
        <v>41395</v>
      </c>
      <c r="B21109" s="211" t="n">
        <v>4087</v>
      </c>
    </row>
    <row r="21110" customFormat="false" ht="12.75" hidden="false" customHeight="false" outlineLevel="0" collapsed="false">
      <c r="A21110" s="210" t="s">
        <v>41396</v>
      </c>
      <c r="B21110" s="211" t="n">
        <v>4123.6</v>
      </c>
    </row>
    <row r="21111" customFormat="false" ht="12.75" hidden="false" customHeight="false" outlineLevel="0" collapsed="false">
      <c r="A21111" s="210" t="s">
        <v>41400</v>
      </c>
      <c r="B21111" s="211" t="n">
        <v>4123.6</v>
      </c>
    </row>
    <row r="21112" customFormat="false" ht="12.75" hidden="false" customHeight="false" outlineLevel="0" collapsed="false">
      <c r="A21112" s="210" t="s">
        <v>41401</v>
      </c>
      <c r="B21112" s="211" t="n">
        <v>5427</v>
      </c>
    </row>
    <row r="21113" customFormat="false" ht="12.75" hidden="false" customHeight="false" outlineLevel="0" collapsed="false">
      <c r="A21113" s="210" t="s">
        <v>41404</v>
      </c>
      <c r="B21113" s="211" t="n">
        <v>5427</v>
      </c>
    </row>
    <row r="21114" customFormat="false" ht="12.75" hidden="false" customHeight="false" outlineLevel="0" collapsed="false">
      <c r="A21114" s="210" t="s">
        <v>41405</v>
      </c>
      <c r="B21114" s="211" t="n">
        <v>5475.6</v>
      </c>
    </row>
    <row r="21115" customFormat="false" ht="12.75" hidden="false" customHeight="false" outlineLevel="0" collapsed="false">
      <c r="A21115" s="210" t="s">
        <v>41409</v>
      </c>
      <c r="B21115" s="211" t="n">
        <v>5475.6</v>
      </c>
    </row>
    <row r="21116" customFormat="false" ht="12.75" hidden="false" customHeight="false" outlineLevel="0" collapsed="false">
      <c r="A21116" s="210" t="s">
        <v>41410</v>
      </c>
      <c r="B21116" s="211" t="n">
        <v>6800.5</v>
      </c>
    </row>
    <row r="21117" customFormat="false" ht="12.75" hidden="false" customHeight="false" outlineLevel="0" collapsed="false">
      <c r="A21117" s="210" t="s">
        <v>41413</v>
      </c>
      <c r="B21117" s="211" t="n">
        <v>6800.5</v>
      </c>
    </row>
    <row r="21118" customFormat="false" ht="12.75" hidden="false" customHeight="false" outlineLevel="0" collapsed="false">
      <c r="A21118" s="210" t="s">
        <v>41414</v>
      </c>
      <c r="B21118" s="211" t="n">
        <v>6861.4</v>
      </c>
    </row>
    <row r="21119" customFormat="false" ht="12.75" hidden="false" customHeight="false" outlineLevel="0" collapsed="false">
      <c r="A21119" s="210" t="s">
        <v>41417</v>
      </c>
      <c r="B21119" s="211" t="n">
        <v>6861.4</v>
      </c>
    </row>
    <row r="21120" customFormat="false" ht="12.75" hidden="false" customHeight="false" outlineLevel="0" collapsed="false">
      <c r="A21120" s="210" t="s">
        <v>41418</v>
      </c>
      <c r="B21120" s="211" t="n">
        <v>8174</v>
      </c>
    </row>
    <row r="21121" customFormat="false" ht="12.75" hidden="false" customHeight="false" outlineLevel="0" collapsed="false">
      <c r="A21121" s="210" t="s">
        <v>41421</v>
      </c>
      <c r="B21121" s="211" t="n">
        <v>8174</v>
      </c>
    </row>
    <row r="21122" customFormat="false" ht="12.75" hidden="false" customHeight="false" outlineLevel="0" collapsed="false">
      <c r="A21122" s="210" t="s">
        <v>41422</v>
      </c>
      <c r="B21122" s="211" t="n">
        <v>8247.2</v>
      </c>
    </row>
    <row r="21123" customFormat="false" ht="12.75" hidden="false" customHeight="false" outlineLevel="0" collapsed="false">
      <c r="A21123" s="210" t="s">
        <v>41425</v>
      </c>
      <c r="B21123" s="211" t="n">
        <v>8247.2</v>
      </c>
    </row>
    <row r="21124" customFormat="false" ht="12.75" hidden="false" customHeight="false" outlineLevel="0" collapsed="false">
      <c r="A21124" s="210" t="s">
        <v>41426</v>
      </c>
      <c r="B21124" s="211" t="n">
        <v>9514</v>
      </c>
    </row>
    <row r="21125" customFormat="false" ht="12.75" hidden="false" customHeight="false" outlineLevel="0" collapsed="false">
      <c r="A21125" s="210" t="s">
        <v>41429</v>
      </c>
      <c r="B21125" s="211" t="n">
        <v>9514</v>
      </c>
    </row>
    <row r="21126" customFormat="false" ht="12.75" hidden="false" customHeight="false" outlineLevel="0" collapsed="false">
      <c r="A21126" s="210" t="s">
        <v>41430</v>
      </c>
      <c r="B21126" s="211" t="n">
        <v>9599.2</v>
      </c>
    </row>
    <row r="21127" customFormat="false" ht="12.75" hidden="false" customHeight="false" outlineLevel="0" collapsed="false">
      <c r="A21127" s="210" t="s">
        <v>41433</v>
      </c>
      <c r="B21127" s="211" t="n">
        <v>9599.2</v>
      </c>
    </row>
    <row r="21128" customFormat="false" ht="12.75" hidden="false" customHeight="false" outlineLevel="0" collapsed="false">
      <c r="A21128" s="210" t="s">
        <v>41434</v>
      </c>
      <c r="B21128" s="211" t="n">
        <v>10887.5</v>
      </c>
    </row>
    <row r="21129" customFormat="false" ht="12.75" hidden="false" customHeight="false" outlineLevel="0" collapsed="false">
      <c r="A21129" s="210" t="s">
        <v>41437</v>
      </c>
      <c r="B21129" s="211" t="n">
        <v>10887.5</v>
      </c>
    </row>
    <row r="21130" customFormat="false" ht="12.75" hidden="false" customHeight="false" outlineLevel="0" collapsed="false">
      <c r="A21130" s="210" t="s">
        <v>41438</v>
      </c>
      <c r="B21130" s="211" t="n">
        <v>10985</v>
      </c>
    </row>
    <row r="21131" customFormat="false" ht="12.75" hidden="false" customHeight="false" outlineLevel="0" collapsed="false">
      <c r="A21131" s="210" t="s">
        <v>41441</v>
      </c>
      <c r="B21131" s="211" t="n">
        <v>10985</v>
      </c>
    </row>
    <row r="21132" customFormat="false" ht="12.75" hidden="false" customHeight="false" outlineLevel="0" collapsed="false">
      <c r="A21132" s="210" t="s">
        <v>41442</v>
      </c>
      <c r="B21132" s="211" t="n">
        <v>12227.5</v>
      </c>
    </row>
    <row r="21133" customFormat="false" ht="12.75" hidden="false" customHeight="false" outlineLevel="0" collapsed="false">
      <c r="A21133" s="210" t="s">
        <v>41447</v>
      </c>
      <c r="B21133" s="211" t="n">
        <v>12227.5</v>
      </c>
    </row>
    <row r="21134" customFormat="false" ht="12.75" hidden="false" customHeight="false" outlineLevel="0" collapsed="false">
      <c r="A21134" s="210" t="s">
        <v>41448</v>
      </c>
      <c r="B21134" s="211" t="n">
        <v>12337</v>
      </c>
    </row>
    <row r="21135" customFormat="false" ht="12.75" hidden="false" customHeight="false" outlineLevel="0" collapsed="false">
      <c r="A21135" s="210" t="s">
        <v>41451</v>
      </c>
      <c r="B21135" s="211" t="n">
        <v>12337</v>
      </c>
    </row>
    <row r="21136" customFormat="false" ht="12.75" hidden="false" customHeight="false" outlineLevel="0" collapsed="false">
      <c r="A21136" s="210" t="s">
        <v>41452</v>
      </c>
      <c r="B21136" s="211" t="n">
        <v>15950</v>
      </c>
    </row>
    <row r="21137" customFormat="false" ht="12.75" hidden="false" customHeight="false" outlineLevel="0" collapsed="false">
      <c r="A21137" s="210" t="s">
        <v>41456</v>
      </c>
      <c r="B21137" s="211" t="n">
        <v>15950</v>
      </c>
    </row>
    <row r="21138" customFormat="false" ht="12.75" hidden="false" customHeight="false" outlineLevel="0" collapsed="false">
      <c r="A21138" s="210" t="s">
        <v>41457</v>
      </c>
      <c r="B21138" s="211" t="n">
        <v>16500</v>
      </c>
    </row>
    <row r="21139" customFormat="false" ht="12.75" hidden="false" customHeight="false" outlineLevel="0" collapsed="false">
      <c r="A21139" s="210" t="s">
        <v>41461</v>
      </c>
      <c r="B21139" s="211" t="n">
        <v>16500</v>
      </c>
    </row>
    <row r="21140" customFormat="false" ht="12.75" hidden="false" customHeight="false" outlineLevel="0" collapsed="false">
      <c r="A21140" s="210" t="s">
        <v>41462</v>
      </c>
      <c r="B21140" s="211" t="n">
        <v>22876.5</v>
      </c>
    </row>
    <row r="21141" customFormat="false" ht="12.75" hidden="false" customHeight="false" outlineLevel="0" collapsed="false">
      <c r="A21141" s="210" t="s">
        <v>41466</v>
      </c>
      <c r="B21141" s="211" t="n">
        <v>22876.5</v>
      </c>
    </row>
    <row r="21142" customFormat="false" ht="12.75" hidden="false" customHeight="false" outlineLevel="0" collapsed="false">
      <c r="A21142" s="210" t="s">
        <v>41467</v>
      </c>
      <c r="B21142" s="211" t="n">
        <v>23933.5</v>
      </c>
    </row>
    <row r="21143" customFormat="false" ht="12.75" hidden="false" customHeight="false" outlineLevel="0" collapsed="false">
      <c r="A21143" s="210" t="s">
        <v>41471</v>
      </c>
      <c r="B21143" s="211" t="n">
        <v>23933.5</v>
      </c>
    </row>
    <row r="21144" customFormat="false" ht="12.75" hidden="false" customHeight="false" outlineLevel="0" collapsed="false">
      <c r="A21144" s="210" t="s">
        <v>41472</v>
      </c>
      <c r="B21144" s="211" t="n">
        <v>31195.2</v>
      </c>
    </row>
    <row r="21145" customFormat="false" ht="12.75" hidden="false" customHeight="false" outlineLevel="0" collapsed="false">
      <c r="A21145" s="210" t="s">
        <v>41476</v>
      </c>
      <c r="B21145" s="211" t="n">
        <v>31195.2</v>
      </c>
    </row>
    <row r="21146" customFormat="false" ht="12.75" hidden="false" customHeight="false" outlineLevel="0" collapsed="false">
      <c r="A21146" s="210" t="s">
        <v>41477</v>
      </c>
      <c r="B21146" s="211" t="n">
        <v>32803.2</v>
      </c>
    </row>
    <row r="21147" customFormat="false" ht="12.75" hidden="false" customHeight="false" outlineLevel="0" collapsed="false">
      <c r="A21147" s="210" t="s">
        <v>41481</v>
      </c>
      <c r="B21147" s="211" t="n">
        <v>32803.2</v>
      </c>
    </row>
    <row r="21148" customFormat="false" ht="12.75" hidden="false" customHeight="false" outlineLevel="0" collapsed="false">
      <c r="A21148" s="210" t="s">
        <v>41482</v>
      </c>
      <c r="B21148" s="211" t="n">
        <v>101.22</v>
      </c>
    </row>
    <row r="21149" customFormat="false" ht="12.75" hidden="false" customHeight="false" outlineLevel="0" collapsed="false">
      <c r="A21149" s="210" t="s">
        <v>41489</v>
      </c>
      <c r="B21149" s="211" t="n">
        <v>91.35</v>
      </c>
    </row>
    <row r="21150" customFormat="false" ht="12.75" hidden="false" customHeight="false" outlineLevel="0" collapsed="false">
      <c r="A21150" s="210" t="s">
        <v>41490</v>
      </c>
      <c r="B21150" s="211" t="n">
        <v>290.07</v>
      </c>
    </row>
    <row r="21151" customFormat="false" ht="12.75" hidden="false" customHeight="false" outlineLevel="0" collapsed="false">
      <c r="A21151" s="210" t="s">
        <v>41495</v>
      </c>
      <c r="B21151" s="211" t="n">
        <v>260.15</v>
      </c>
    </row>
    <row r="21152" customFormat="false" ht="12.75" hidden="false" customHeight="false" outlineLevel="0" collapsed="false">
      <c r="A21152" s="210" t="s">
        <v>41496</v>
      </c>
      <c r="B21152" s="211" t="n">
        <v>151.52</v>
      </c>
    </row>
    <row r="21153" customFormat="false" ht="12.75" hidden="false" customHeight="false" outlineLevel="0" collapsed="false">
      <c r="A21153" s="210" t="s">
        <v>41503</v>
      </c>
      <c r="B21153" s="211" t="n">
        <v>140.78</v>
      </c>
    </row>
    <row r="21154" customFormat="false" ht="12.75" hidden="false" customHeight="false" outlineLevel="0" collapsed="false">
      <c r="A21154" s="210" t="s">
        <v>41504</v>
      </c>
      <c r="B21154" s="211" t="n">
        <v>635.8</v>
      </c>
    </row>
    <row r="21155" customFormat="false" ht="12.75" hidden="false" customHeight="false" outlineLevel="0" collapsed="false">
      <c r="A21155" s="210" t="s">
        <v>41508</v>
      </c>
      <c r="B21155" s="211" t="n">
        <v>587.48</v>
      </c>
    </row>
    <row r="21156" customFormat="false" ht="12.75" hidden="false" customHeight="false" outlineLevel="0" collapsed="false">
      <c r="A21156" s="210" t="s">
        <v>41509</v>
      </c>
      <c r="B21156" s="211" t="n">
        <v>726.63</v>
      </c>
    </row>
    <row r="21157" customFormat="false" ht="12.75" hidden="false" customHeight="false" outlineLevel="0" collapsed="false">
      <c r="A21157" s="210" t="s">
        <v>41513</v>
      </c>
      <c r="B21157" s="211" t="n">
        <v>671.4</v>
      </c>
    </row>
    <row r="21158" customFormat="false" ht="12.75" hidden="false" customHeight="false" outlineLevel="0" collapsed="false">
      <c r="A21158" s="210" t="s">
        <v>41514</v>
      </c>
      <c r="B21158" s="211" t="n">
        <v>847.73</v>
      </c>
    </row>
    <row r="21159" customFormat="false" ht="12.75" hidden="false" customHeight="false" outlineLevel="0" collapsed="false">
      <c r="A21159" s="210" t="s">
        <v>41519</v>
      </c>
      <c r="B21159" s="211" t="n">
        <v>783.31</v>
      </c>
    </row>
    <row r="21160" customFormat="false" ht="12.75" hidden="false" customHeight="false" outlineLevel="0" collapsed="false">
      <c r="A21160" s="210" t="s">
        <v>41520</v>
      </c>
      <c r="B21160" s="211" t="n">
        <v>1017.28</v>
      </c>
    </row>
    <row r="21161" customFormat="false" ht="12.75" hidden="false" customHeight="false" outlineLevel="0" collapsed="false">
      <c r="A21161" s="210" t="s">
        <v>41524</v>
      </c>
      <c r="B21161" s="211" t="n">
        <v>939.97</v>
      </c>
    </row>
    <row r="21162" customFormat="false" ht="12.75" hidden="false" customHeight="false" outlineLevel="0" collapsed="false">
      <c r="A21162" s="210" t="s">
        <v>41525</v>
      </c>
      <c r="B21162" s="211" t="n">
        <v>29.35</v>
      </c>
    </row>
    <row r="21163" customFormat="false" ht="12.75" hidden="false" customHeight="false" outlineLevel="0" collapsed="false">
      <c r="A21163" s="210" t="s">
        <v>41531</v>
      </c>
      <c r="B21163" s="211" t="n">
        <v>26.49</v>
      </c>
    </row>
    <row r="21164" customFormat="false" ht="12.75" hidden="false" customHeight="false" outlineLevel="0" collapsed="false">
      <c r="A21164" s="210" t="s">
        <v>41532</v>
      </c>
      <c r="B21164" s="211" t="n">
        <v>39.13</v>
      </c>
    </row>
    <row r="21165" customFormat="false" ht="12.75" hidden="false" customHeight="false" outlineLevel="0" collapsed="false">
      <c r="A21165" s="210" t="s">
        <v>41535</v>
      </c>
      <c r="B21165" s="211" t="n">
        <v>35.32</v>
      </c>
    </row>
    <row r="21166" customFormat="false" ht="12.75" hidden="false" customHeight="false" outlineLevel="0" collapsed="false">
      <c r="A21166" s="210" t="s">
        <v>41536</v>
      </c>
      <c r="B21166" s="211" t="n">
        <v>48.92</v>
      </c>
    </row>
    <row r="21167" customFormat="false" ht="12.75" hidden="false" customHeight="false" outlineLevel="0" collapsed="false">
      <c r="A21167" s="210" t="s">
        <v>41539</v>
      </c>
      <c r="B21167" s="211" t="n">
        <v>44.15</v>
      </c>
    </row>
    <row r="21168" customFormat="false" ht="12.75" hidden="false" customHeight="false" outlineLevel="0" collapsed="false">
      <c r="A21168" s="210" t="s">
        <v>41540</v>
      </c>
      <c r="B21168" s="211" t="n">
        <v>58.7</v>
      </c>
    </row>
    <row r="21169" customFormat="false" ht="12.75" hidden="false" customHeight="false" outlineLevel="0" collapsed="false">
      <c r="A21169" s="210" t="s">
        <v>41543</v>
      </c>
      <c r="B21169" s="211" t="n">
        <v>52.98</v>
      </c>
    </row>
    <row r="21170" customFormat="false" ht="12.75" hidden="false" customHeight="false" outlineLevel="0" collapsed="false">
      <c r="A21170" s="210" t="s">
        <v>41544</v>
      </c>
      <c r="B21170" s="211" t="n">
        <v>73.38</v>
      </c>
    </row>
    <row r="21171" customFormat="false" ht="12.75" hidden="false" customHeight="false" outlineLevel="0" collapsed="false">
      <c r="A21171" s="210" t="s">
        <v>41547</v>
      </c>
      <c r="B21171" s="211" t="n">
        <v>66.22</v>
      </c>
    </row>
    <row r="21172" customFormat="false" ht="12.75" hidden="false" customHeight="false" outlineLevel="0" collapsed="false">
      <c r="A21172" s="210" t="s">
        <v>41548</v>
      </c>
      <c r="B21172" s="211" t="n">
        <v>86.33</v>
      </c>
    </row>
    <row r="21173" customFormat="false" ht="12.75" hidden="false" customHeight="false" outlineLevel="0" collapsed="false">
      <c r="A21173" s="210" t="s">
        <v>41552</v>
      </c>
      <c r="B21173" s="211" t="n">
        <v>77.91</v>
      </c>
    </row>
    <row r="21174" customFormat="false" ht="12.75" hidden="false" customHeight="false" outlineLevel="0" collapsed="false">
      <c r="A21174" s="210" t="s">
        <v>41553</v>
      </c>
      <c r="B21174" s="211" t="n">
        <v>91.73</v>
      </c>
    </row>
    <row r="21175" customFormat="false" ht="12.75" hidden="false" customHeight="false" outlineLevel="0" collapsed="false">
      <c r="A21175" s="210" t="s">
        <v>41556</v>
      </c>
      <c r="B21175" s="211" t="n">
        <v>82.78</v>
      </c>
    </row>
    <row r="21176" customFormat="false" ht="12.75" hidden="false" customHeight="false" outlineLevel="0" collapsed="false">
      <c r="A21176" s="210" t="s">
        <v>41557</v>
      </c>
      <c r="B21176" s="211" t="n">
        <v>101.22</v>
      </c>
    </row>
    <row r="21177" customFormat="false" ht="12.75" hidden="false" customHeight="false" outlineLevel="0" collapsed="false">
      <c r="A21177" s="210" t="s">
        <v>41562</v>
      </c>
      <c r="B21177" s="211" t="n">
        <v>91.35</v>
      </c>
    </row>
    <row r="21178" customFormat="false" ht="12.75" hidden="false" customHeight="false" outlineLevel="0" collapsed="false">
      <c r="A21178" s="210" t="s">
        <v>41563</v>
      </c>
      <c r="B21178" s="211" t="n">
        <v>128.92</v>
      </c>
    </row>
    <row r="21179" customFormat="false" ht="12.75" hidden="false" customHeight="false" outlineLevel="0" collapsed="false">
      <c r="A21179" s="210" t="s">
        <v>41566</v>
      </c>
      <c r="B21179" s="211" t="n">
        <v>115.62</v>
      </c>
    </row>
    <row r="21180" customFormat="false" ht="12.75" hidden="false" customHeight="false" outlineLevel="0" collapsed="false">
      <c r="A21180" s="210" t="s">
        <v>41567</v>
      </c>
      <c r="B21180" s="211" t="n">
        <v>139.23</v>
      </c>
    </row>
    <row r="21181" customFormat="false" ht="12.75" hidden="false" customHeight="false" outlineLevel="0" collapsed="false">
      <c r="A21181" s="210" t="s">
        <v>41571</v>
      </c>
      <c r="B21181" s="211" t="n">
        <v>124.87</v>
      </c>
    </row>
    <row r="21182" customFormat="false" ht="12.75" hidden="false" customHeight="false" outlineLevel="0" collapsed="false">
      <c r="A21182" s="210" t="s">
        <v>41572</v>
      </c>
      <c r="B21182" s="211" t="n">
        <v>151.22</v>
      </c>
    </row>
    <row r="21183" customFormat="false" ht="12.75" hidden="false" customHeight="false" outlineLevel="0" collapsed="false">
      <c r="A21183" s="210" t="s">
        <v>41575</v>
      </c>
      <c r="B21183" s="211" t="n">
        <v>135.62</v>
      </c>
    </row>
    <row r="21184" customFormat="false" ht="12.75" hidden="false" customHeight="false" outlineLevel="0" collapsed="false">
      <c r="A21184" s="210" t="s">
        <v>41576</v>
      </c>
      <c r="B21184" s="211" t="n">
        <v>316.44</v>
      </c>
    </row>
    <row r="21185" customFormat="false" ht="12.75" hidden="false" customHeight="false" outlineLevel="0" collapsed="false">
      <c r="A21185" s="210" t="s">
        <v>41580</v>
      </c>
      <c r="B21185" s="211" t="n">
        <v>283.8</v>
      </c>
    </row>
    <row r="21186" customFormat="false" ht="12.75" hidden="false" customHeight="false" outlineLevel="0" collapsed="false">
      <c r="A21186" s="210" t="s">
        <v>41581</v>
      </c>
      <c r="B21186" s="211" t="n">
        <v>386.77</v>
      </c>
    </row>
    <row r="21187" customFormat="false" ht="12.75" hidden="false" customHeight="false" outlineLevel="0" collapsed="false">
      <c r="A21187" s="210" t="s">
        <v>41584</v>
      </c>
      <c r="B21187" s="211" t="n">
        <v>346.87</v>
      </c>
    </row>
    <row r="21188" customFormat="false" ht="12.75" hidden="false" customHeight="false" outlineLevel="0" collapsed="false">
      <c r="A21188" s="210" t="s">
        <v>41585</v>
      </c>
      <c r="B21188" s="211" t="n">
        <v>386.77</v>
      </c>
    </row>
    <row r="21189" customFormat="false" ht="12.75" hidden="false" customHeight="false" outlineLevel="0" collapsed="false">
      <c r="A21189" s="210" t="s">
        <v>41588</v>
      </c>
      <c r="B21189" s="211" t="n">
        <v>346.87</v>
      </c>
    </row>
    <row r="21190" customFormat="false" ht="12.75" hidden="false" customHeight="false" outlineLevel="0" collapsed="false">
      <c r="A21190" s="210" t="s">
        <v>41589</v>
      </c>
      <c r="B21190" s="211" t="n">
        <v>635.8</v>
      </c>
    </row>
    <row r="21191" customFormat="false" ht="12.75" hidden="false" customHeight="false" outlineLevel="0" collapsed="false">
      <c r="A21191" s="210" t="s">
        <v>41592</v>
      </c>
      <c r="B21191" s="211" t="n">
        <v>587.48</v>
      </c>
    </row>
    <row r="21192" customFormat="false" ht="12.75" hidden="false" customHeight="false" outlineLevel="0" collapsed="false">
      <c r="A21192" s="210" t="s">
        <v>41593</v>
      </c>
      <c r="B21192" s="211" t="n">
        <v>726.63</v>
      </c>
    </row>
    <row r="21193" customFormat="false" ht="12.75" hidden="false" customHeight="false" outlineLevel="0" collapsed="false">
      <c r="A21193" s="210" t="s">
        <v>41596</v>
      </c>
      <c r="B21193" s="211" t="n">
        <v>671.4</v>
      </c>
    </row>
    <row r="21194" customFormat="false" ht="12.75" hidden="false" customHeight="false" outlineLevel="0" collapsed="false">
      <c r="A21194" s="210" t="s">
        <v>41597</v>
      </c>
      <c r="B21194" s="211" t="n">
        <v>48.92</v>
      </c>
    </row>
    <row r="21195" customFormat="false" ht="12.75" hidden="false" customHeight="false" outlineLevel="0" collapsed="false">
      <c r="A21195" s="210" t="s">
        <v>41603</v>
      </c>
      <c r="B21195" s="211" t="n">
        <v>44.15</v>
      </c>
    </row>
    <row r="21196" customFormat="false" ht="12.75" hidden="false" customHeight="false" outlineLevel="0" collapsed="false">
      <c r="A21196" s="210" t="s">
        <v>41604</v>
      </c>
      <c r="B21196" s="211" t="n">
        <v>58.7</v>
      </c>
    </row>
    <row r="21197" customFormat="false" ht="12.75" hidden="false" customHeight="false" outlineLevel="0" collapsed="false">
      <c r="A21197" s="210" t="s">
        <v>41608</v>
      </c>
      <c r="B21197" s="211" t="n">
        <v>52.98</v>
      </c>
    </row>
    <row r="21198" customFormat="false" ht="12.75" hidden="false" customHeight="false" outlineLevel="0" collapsed="false">
      <c r="A21198" s="210" t="s">
        <v>41609</v>
      </c>
      <c r="B21198" s="211" t="n">
        <v>68.26</v>
      </c>
    </row>
    <row r="21199" customFormat="false" ht="12.75" hidden="false" customHeight="false" outlineLevel="0" collapsed="false">
      <c r="A21199" s="210" t="s">
        <v>41613</v>
      </c>
      <c r="B21199" s="211" t="n">
        <v>61.6</v>
      </c>
    </row>
    <row r="21200" customFormat="false" ht="12.75" hidden="false" customHeight="false" outlineLevel="0" collapsed="false">
      <c r="A21200" s="210" t="s">
        <v>41614</v>
      </c>
      <c r="B21200" s="211" t="n">
        <v>86.33</v>
      </c>
    </row>
    <row r="21201" customFormat="false" ht="12.75" hidden="false" customHeight="false" outlineLevel="0" collapsed="false">
      <c r="A21201" s="210" t="s">
        <v>41618</v>
      </c>
      <c r="B21201" s="211" t="n">
        <v>77.91</v>
      </c>
    </row>
    <row r="21202" customFormat="false" ht="12.75" hidden="false" customHeight="false" outlineLevel="0" collapsed="false">
      <c r="A21202" s="210" t="s">
        <v>41619</v>
      </c>
      <c r="B21202" s="211" t="n">
        <v>97.84</v>
      </c>
    </row>
    <row r="21203" customFormat="false" ht="12.75" hidden="false" customHeight="false" outlineLevel="0" collapsed="false">
      <c r="A21203" s="210" t="s">
        <v>41623</v>
      </c>
      <c r="B21203" s="211" t="n">
        <v>88.3</v>
      </c>
    </row>
    <row r="21204" customFormat="false" ht="12.75" hidden="false" customHeight="false" outlineLevel="0" collapsed="false">
      <c r="A21204" s="210" t="s">
        <v>41624</v>
      </c>
      <c r="B21204" s="211" t="n">
        <v>104.83</v>
      </c>
    </row>
    <row r="21205" customFormat="false" ht="12.75" hidden="false" customHeight="false" outlineLevel="0" collapsed="false">
      <c r="A21205" s="210" t="s">
        <v>41628</v>
      </c>
      <c r="B21205" s="211" t="n">
        <v>94.61</v>
      </c>
    </row>
    <row r="21206" customFormat="false" ht="12.75" hidden="false" customHeight="false" outlineLevel="0" collapsed="false">
      <c r="A21206" s="210" t="s">
        <v>41629</v>
      </c>
      <c r="B21206" s="211" t="n">
        <v>112.9</v>
      </c>
    </row>
    <row r="21207" customFormat="false" ht="12.75" hidden="false" customHeight="false" outlineLevel="0" collapsed="false">
      <c r="A21207" s="210" t="s">
        <v>41633</v>
      </c>
      <c r="B21207" s="211" t="n">
        <v>101.89</v>
      </c>
    </row>
    <row r="21208" customFormat="false" ht="12.75" hidden="false" customHeight="false" outlineLevel="0" collapsed="false">
      <c r="A21208" s="210" t="s">
        <v>41634</v>
      </c>
      <c r="B21208" s="211" t="n">
        <v>348.09</v>
      </c>
    </row>
    <row r="21209" customFormat="false" ht="12.75" hidden="false" customHeight="false" outlineLevel="0" collapsed="false">
      <c r="A21209" s="210" t="s">
        <v>41640</v>
      </c>
      <c r="B21209" s="211" t="n">
        <v>312.18</v>
      </c>
    </row>
    <row r="21210" customFormat="false" ht="12.75" hidden="false" customHeight="false" outlineLevel="0" collapsed="false">
      <c r="A21210" s="210" t="s">
        <v>41641</v>
      </c>
      <c r="B21210" s="211" t="n">
        <v>497.27</v>
      </c>
    </row>
    <row r="21211" customFormat="false" ht="12.75" hidden="false" customHeight="false" outlineLevel="0" collapsed="false">
      <c r="A21211" s="210" t="s">
        <v>41644</v>
      </c>
      <c r="B21211" s="211" t="n">
        <v>445.97</v>
      </c>
    </row>
    <row r="21212" customFormat="false" ht="12.75" hidden="false" customHeight="false" outlineLevel="0" collapsed="false">
      <c r="A21212" s="210" t="s">
        <v>41645</v>
      </c>
      <c r="B21212" s="211" t="n">
        <v>726.63</v>
      </c>
    </row>
    <row r="21213" customFormat="false" ht="12.75" hidden="false" customHeight="false" outlineLevel="0" collapsed="false">
      <c r="A21213" s="210" t="s">
        <v>41650</v>
      </c>
      <c r="B21213" s="211" t="n">
        <v>671.4</v>
      </c>
    </row>
    <row r="21214" customFormat="false" ht="12.75" hidden="false" customHeight="false" outlineLevel="0" collapsed="false">
      <c r="A21214" s="210" t="s">
        <v>41651</v>
      </c>
      <c r="B21214" s="211" t="n">
        <v>847.73</v>
      </c>
    </row>
    <row r="21215" customFormat="false" ht="12.75" hidden="false" customHeight="false" outlineLevel="0" collapsed="false">
      <c r="A21215" s="210" t="s">
        <v>41655</v>
      </c>
      <c r="B21215" s="211" t="n">
        <v>783.31</v>
      </c>
    </row>
    <row r="21216" customFormat="false" ht="12.75" hidden="false" customHeight="false" outlineLevel="0" collapsed="false">
      <c r="A21216" s="210" t="s">
        <v>41656</v>
      </c>
      <c r="B21216" s="211" t="n">
        <v>1017.28</v>
      </c>
    </row>
    <row r="21217" customFormat="false" ht="12.75" hidden="false" customHeight="false" outlineLevel="0" collapsed="false">
      <c r="A21217" s="210" t="s">
        <v>41660</v>
      </c>
      <c r="B21217" s="211" t="n">
        <v>939.97</v>
      </c>
    </row>
    <row r="21218" customFormat="false" ht="12.75" hidden="false" customHeight="false" outlineLevel="0" collapsed="false">
      <c r="A21218" s="210" t="s">
        <v>41661</v>
      </c>
      <c r="B21218" s="211" t="n">
        <v>1156</v>
      </c>
    </row>
    <row r="21219" customFormat="false" ht="12.75" hidden="false" customHeight="false" outlineLevel="0" collapsed="false">
      <c r="A21219" s="210" t="s">
        <v>41667</v>
      </c>
      <c r="B21219" s="211" t="n">
        <v>1068.15</v>
      </c>
    </row>
    <row r="21220" customFormat="false" ht="12.75" hidden="false" customHeight="false" outlineLevel="0" collapsed="false">
      <c r="A21220" s="210" t="s">
        <v>41668</v>
      </c>
      <c r="B21220" s="211" t="n">
        <v>1496</v>
      </c>
    </row>
    <row r="21221" customFormat="false" ht="12.75" hidden="false" customHeight="false" outlineLevel="0" collapsed="false">
      <c r="A21221" s="210" t="s">
        <v>41671</v>
      </c>
      <c r="B21221" s="211" t="n">
        <v>1382.31</v>
      </c>
    </row>
    <row r="21222" customFormat="false" ht="12.75" hidden="false" customHeight="false" outlineLevel="0" collapsed="false">
      <c r="A21222" s="210" t="s">
        <v>41672</v>
      </c>
      <c r="B21222" s="211" t="n">
        <v>1156</v>
      </c>
    </row>
    <row r="21223" customFormat="false" ht="12.75" hidden="false" customHeight="false" outlineLevel="0" collapsed="false">
      <c r="A21223" s="210" t="s">
        <v>41676</v>
      </c>
      <c r="B21223" s="211" t="n">
        <v>1068.15</v>
      </c>
    </row>
    <row r="21224" customFormat="false" ht="12.75" hidden="false" customHeight="false" outlineLevel="0" collapsed="false">
      <c r="A21224" s="210" t="s">
        <v>41677</v>
      </c>
      <c r="B21224" s="211" t="n">
        <v>1496</v>
      </c>
    </row>
    <row r="21225" customFormat="false" ht="12.75" hidden="false" customHeight="false" outlineLevel="0" collapsed="false">
      <c r="A21225" s="210" t="s">
        <v>41683</v>
      </c>
      <c r="B21225" s="211" t="n">
        <v>1382.31</v>
      </c>
    </row>
    <row r="21226" customFormat="false" ht="12.75" hidden="false" customHeight="false" outlineLevel="0" collapsed="false">
      <c r="A21226" s="210" t="s">
        <v>41684</v>
      </c>
      <c r="B21226" s="211" t="n">
        <v>1338.52</v>
      </c>
    </row>
    <row r="21227" customFormat="false" ht="12.75" hidden="false" customHeight="false" outlineLevel="0" collapsed="false">
      <c r="A21227" s="210" t="s">
        <v>41688</v>
      </c>
      <c r="B21227" s="211" t="n">
        <v>1236.8</v>
      </c>
    </row>
    <row r="21228" customFormat="false" ht="12.75" hidden="false" customHeight="false" outlineLevel="0" collapsed="false">
      <c r="A21228" s="210" t="s">
        <v>41689</v>
      </c>
      <c r="B21228" s="211" t="n">
        <v>1640.77</v>
      </c>
    </row>
    <row r="21229" customFormat="false" ht="12.75" hidden="false" customHeight="false" outlineLevel="0" collapsed="false">
      <c r="A21229" s="210" t="s">
        <v>41692</v>
      </c>
      <c r="B21229" s="211" t="n">
        <v>1516.08</v>
      </c>
    </row>
    <row r="21230" customFormat="false" ht="12.75" hidden="false" customHeight="false" outlineLevel="0" collapsed="false">
      <c r="A21230" s="210" t="s">
        <v>41693</v>
      </c>
      <c r="B21230" s="211" t="n">
        <v>1338.52</v>
      </c>
    </row>
    <row r="21231" customFormat="false" ht="12.75" hidden="false" customHeight="false" outlineLevel="0" collapsed="false">
      <c r="A21231" s="210" t="s">
        <v>41696</v>
      </c>
      <c r="B21231" s="211" t="n">
        <v>1236.8</v>
      </c>
    </row>
    <row r="21232" customFormat="false" ht="12.75" hidden="false" customHeight="false" outlineLevel="0" collapsed="false">
      <c r="A21232" s="210" t="s">
        <v>41697</v>
      </c>
      <c r="B21232" s="211" t="n">
        <v>1816.57</v>
      </c>
    </row>
    <row r="21233" customFormat="false" ht="12.75" hidden="false" customHeight="false" outlineLevel="0" collapsed="false">
      <c r="A21233" s="210" t="s">
        <v>41701</v>
      </c>
      <c r="B21233" s="211" t="n">
        <v>1678.52</v>
      </c>
    </row>
    <row r="21234" customFormat="false" ht="12.75" hidden="false" customHeight="false" outlineLevel="0" collapsed="false">
      <c r="A21234" s="210" t="s">
        <v>41702</v>
      </c>
      <c r="B21234" s="211" t="n">
        <v>1496</v>
      </c>
    </row>
    <row r="21235" customFormat="false" ht="12.75" hidden="false" customHeight="false" outlineLevel="0" collapsed="false">
      <c r="A21235" s="210" t="s">
        <v>41706</v>
      </c>
      <c r="B21235" s="211" t="n">
        <v>1382.31</v>
      </c>
    </row>
    <row r="21236" customFormat="false" ht="12.75" hidden="false" customHeight="false" outlineLevel="0" collapsed="false">
      <c r="A21236" s="210" t="s">
        <v>41707</v>
      </c>
      <c r="B21236" s="211" t="n">
        <v>2312</v>
      </c>
    </row>
    <row r="21237" customFormat="false" ht="12.75" hidden="false" customHeight="false" outlineLevel="0" collapsed="false">
      <c r="A21237" s="210" t="s">
        <v>41710</v>
      </c>
      <c r="B21237" s="211" t="n">
        <v>2136.3</v>
      </c>
    </row>
    <row r="21238" customFormat="false" ht="12.75" hidden="false" customHeight="false" outlineLevel="0" collapsed="false">
      <c r="A21238" s="210" t="s">
        <v>41711</v>
      </c>
      <c r="B21238" s="211" t="n">
        <v>1816.57</v>
      </c>
    </row>
    <row r="21239" customFormat="false" ht="12.75" hidden="false" customHeight="false" outlineLevel="0" collapsed="false">
      <c r="A21239" s="210" t="s">
        <v>41715</v>
      </c>
      <c r="B21239" s="211" t="n">
        <v>1678.52</v>
      </c>
    </row>
    <row r="21240" customFormat="false" ht="12.75" hidden="false" customHeight="false" outlineLevel="0" collapsed="false">
      <c r="A21240" s="210" t="s">
        <v>41716</v>
      </c>
      <c r="B21240" s="211" t="n">
        <v>2825.78</v>
      </c>
    </row>
    <row r="21241" customFormat="false" ht="12.75" hidden="false" customHeight="false" outlineLevel="0" collapsed="false">
      <c r="A21241" s="210" t="s">
        <v>41720</v>
      </c>
      <c r="B21241" s="211" t="n">
        <v>2611.03</v>
      </c>
    </row>
    <row r="21242" customFormat="false" ht="12.75" hidden="false" customHeight="false" outlineLevel="0" collapsed="false">
      <c r="A21242" s="210" t="s">
        <v>41721</v>
      </c>
      <c r="B21242" s="211" t="n">
        <v>2119.33</v>
      </c>
    </row>
    <row r="21243" customFormat="false" ht="12.75" hidden="false" customHeight="false" outlineLevel="0" collapsed="false">
      <c r="A21243" s="210" t="s">
        <v>41724</v>
      </c>
      <c r="B21243" s="211" t="n">
        <v>1958.27</v>
      </c>
    </row>
    <row r="21244" customFormat="false" ht="12.75" hidden="false" customHeight="false" outlineLevel="0" collapsed="false">
      <c r="A21244" s="210" t="s">
        <v>41725</v>
      </c>
      <c r="B21244" s="211" t="n">
        <v>3179</v>
      </c>
    </row>
    <row r="21245" customFormat="false" ht="12.75" hidden="false" customHeight="false" outlineLevel="0" collapsed="false">
      <c r="A21245" s="210" t="s">
        <v>41728</v>
      </c>
      <c r="B21245" s="211" t="n">
        <v>2937.41</v>
      </c>
    </row>
    <row r="21246" customFormat="false" ht="12.75" hidden="false" customHeight="false" outlineLevel="0" collapsed="false">
      <c r="A21246" s="210" t="s">
        <v>41729</v>
      </c>
      <c r="B21246" s="211" t="n">
        <v>2580.37</v>
      </c>
    </row>
    <row r="21247" customFormat="false" ht="12.75" hidden="false" customHeight="false" outlineLevel="0" collapsed="false">
      <c r="A21247" s="210" t="s">
        <v>41735</v>
      </c>
      <c r="B21247" s="211" t="n">
        <v>2322.47</v>
      </c>
    </row>
    <row r="21248" customFormat="false" ht="12.75" hidden="false" customHeight="false" outlineLevel="0" collapsed="false">
      <c r="A21248" s="210" t="s">
        <v>41736</v>
      </c>
      <c r="B21248" s="211" t="n">
        <v>2006.95</v>
      </c>
    </row>
    <row r="21249" customFormat="false" ht="12.75" hidden="false" customHeight="false" outlineLevel="0" collapsed="false">
      <c r="A21249" s="210" t="s">
        <v>41739</v>
      </c>
      <c r="B21249" s="211" t="n">
        <v>1806.36</v>
      </c>
    </row>
    <row r="21250" customFormat="false" ht="12.75" hidden="false" customHeight="false" outlineLevel="0" collapsed="false">
      <c r="A21250" s="210" t="s">
        <v>41740</v>
      </c>
      <c r="B21250" s="211" t="n">
        <v>1570.66</v>
      </c>
    </row>
    <row r="21251" customFormat="false" ht="12.75" hidden="false" customHeight="false" outlineLevel="0" collapsed="false">
      <c r="A21251" s="210" t="s">
        <v>41743</v>
      </c>
      <c r="B21251" s="211" t="n">
        <v>1413.68</v>
      </c>
    </row>
    <row r="21252" customFormat="false" ht="12.75" hidden="false" customHeight="false" outlineLevel="0" collapsed="false">
      <c r="A21252" s="210" t="s">
        <v>41744</v>
      </c>
      <c r="B21252" s="211" t="n">
        <v>2006.95</v>
      </c>
    </row>
    <row r="21253" customFormat="false" ht="12.75" hidden="false" customHeight="false" outlineLevel="0" collapsed="false">
      <c r="A21253" s="210" t="s">
        <v>41747</v>
      </c>
      <c r="B21253" s="211" t="n">
        <v>1806.36</v>
      </c>
    </row>
    <row r="21254" customFormat="false" ht="12.75" hidden="false" customHeight="false" outlineLevel="0" collapsed="false">
      <c r="A21254" s="210" t="s">
        <v>41748</v>
      </c>
      <c r="B21254" s="211" t="n">
        <v>2006.95</v>
      </c>
    </row>
    <row r="21255" customFormat="false" ht="12.75" hidden="false" customHeight="false" outlineLevel="0" collapsed="false">
      <c r="A21255" s="210" t="s">
        <v>41751</v>
      </c>
      <c r="B21255" s="211" t="n">
        <v>1806.36</v>
      </c>
    </row>
    <row r="21256" customFormat="false" ht="12.75" hidden="false" customHeight="false" outlineLevel="0" collapsed="false">
      <c r="A21256" s="210" t="s">
        <v>41752</v>
      </c>
      <c r="B21256" s="211" t="n">
        <v>2580.37</v>
      </c>
    </row>
    <row r="21257" customFormat="false" ht="12.75" hidden="false" customHeight="false" outlineLevel="0" collapsed="false">
      <c r="A21257" s="210" t="s">
        <v>41755</v>
      </c>
      <c r="B21257" s="211" t="n">
        <v>2322.47</v>
      </c>
    </row>
    <row r="21258" customFormat="false" ht="12.75" hidden="false" customHeight="false" outlineLevel="0" collapsed="false">
      <c r="A21258" s="210" t="s">
        <v>41756</v>
      </c>
      <c r="B21258" s="211" t="n">
        <v>4013.91</v>
      </c>
    </row>
    <row r="21259" customFormat="false" ht="12.75" hidden="false" customHeight="false" outlineLevel="0" collapsed="false">
      <c r="A21259" s="210" t="s">
        <v>41759</v>
      </c>
      <c r="B21259" s="211" t="n">
        <v>3612.74</v>
      </c>
    </row>
    <row r="21260" customFormat="false" ht="12.75" hidden="false" customHeight="false" outlineLevel="0" collapsed="false">
      <c r="A21260" s="210" t="s">
        <v>41760</v>
      </c>
      <c r="B21260" s="211" t="n">
        <v>4013.91</v>
      </c>
    </row>
    <row r="21261" customFormat="false" ht="12.75" hidden="false" customHeight="false" outlineLevel="0" collapsed="false">
      <c r="A21261" s="210" t="s">
        <v>41763</v>
      </c>
      <c r="B21261" s="211" t="n">
        <v>3612.74</v>
      </c>
    </row>
    <row r="21262" customFormat="false" ht="12.75" hidden="false" customHeight="false" outlineLevel="0" collapsed="false">
      <c r="A21262" s="210" t="s">
        <v>41764</v>
      </c>
      <c r="B21262" s="211" t="n">
        <v>8702.77</v>
      </c>
    </row>
    <row r="21263" customFormat="false" ht="12.75" hidden="false" customHeight="false" outlineLevel="0" collapsed="false">
      <c r="A21263" s="210" t="s">
        <v>41767</v>
      </c>
      <c r="B21263" s="211" t="n">
        <v>7833.06</v>
      </c>
    </row>
    <row r="21264" customFormat="false" ht="12.75" hidden="false" customHeight="false" outlineLevel="0" collapsed="false">
      <c r="A21264" s="210" t="s">
        <v>41768</v>
      </c>
      <c r="B21264" s="211" t="n">
        <v>9031.32</v>
      </c>
    </row>
    <row r="21265" customFormat="false" ht="12.75" hidden="false" customHeight="false" outlineLevel="0" collapsed="false">
      <c r="A21265" s="210" t="s">
        <v>41771</v>
      </c>
      <c r="B21265" s="211" t="n">
        <v>8128.66</v>
      </c>
    </row>
    <row r="21266" customFormat="false" ht="12.75" hidden="false" customHeight="false" outlineLevel="0" collapsed="false">
      <c r="A21266" s="210" t="s">
        <v>41772</v>
      </c>
      <c r="B21266" s="211" t="n">
        <v>73.8</v>
      </c>
    </row>
    <row r="21267" customFormat="false" ht="12.75" hidden="false" customHeight="false" outlineLevel="0" collapsed="false">
      <c r="A21267" s="210" t="s">
        <v>41777</v>
      </c>
      <c r="B21267" s="211" t="n">
        <v>72.04</v>
      </c>
    </row>
    <row r="21268" customFormat="false" ht="12.75" hidden="false" customHeight="false" outlineLevel="0" collapsed="false">
      <c r="A21268" s="210" t="s">
        <v>41778</v>
      </c>
      <c r="B21268" s="211" t="n">
        <v>25.62</v>
      </c>
    </row>
    <row r="21269" customFormat="false" ht="12.75" hidden="false" customHeight="false" outlineLevel="0" collapsed="false">
      <c r="A21269" s="210" t="s">
        <v>41780</v>
      </c>
      <c r="B21269" s="211" t="n">
        <v>23.9</v>
      </c>
    </row>
    <row r="21270" customFormat="false" ht="12.75" hidden="false" customHeight="false" outlineLevel="0" collapsed="false">
      <c r="A21270" s="210" t="s">
        <v>41781</v>
      </c>
      <c r="B21270" s="211" t="n">
        <v>73.71</v>
      </c>
    </row>
    <row r="21271" customFormat="false" ht="12.75" hidden="false" customHeight="false" outlineLevel="0" collapsed="false">
      <c r="A21271" s="210" t="s">
        <v>41785</v>
      </c>
      <c r="B21271" s="211" t="n">
        <v>71.11</v>
      </c>
    </row>
    <row r="21272" customFormat="false" ht="12.75" hidden="false" customHeight="false" outlineLevel="0" collapsed="false">
      <c r="A21272" s="210" t="s">
        <v>41786</v>
      </c>
      <c r="B21272" s="211" t="n">
        <v>7.1</v>
      </c>
    </row>
    <row r="21273" customFormat="false" ht="12.75" hidden="false" customHeight="false" outlineLevel="0" collapsed="false">
      <c r="A21273" s="210" t="s">
        <v>41789</v>
      </c>
      <c r="B21273" s="211" t="n">
        <v>6.82</v>
      </c>
    </row>
    <row r="21274" customFormat="false" ht="12.75" hidden="false" customHeight="false" outlineLevel="0" collapsed="false">
      <c r="A21274" s="210" t="s">
        <v>41790</v>
      </c>
      <c r="B21274" s="211" t="n">
        <v>80</v>
      </c>
    </row>
    <row r="21275" customFormat="false" ht="12.75" hidden="false" customHeight="false" outlineLevel="0" collapsed="false">
      <c r="A21275" s="210" t="s">
        <v>41793</v>
      </c>
      <c r="B21275" s="211" t="n">
        <v>80</v>
      </c>
    </row>
    <row r="21276" customFormat="false" ht="12.75" hidden="false" customHeight="false" outlineLevel="0" collapsed="false">
      <c r="A21276" s="210" t="s">
        <v>41794</v>
      </c>
      <c r="B21276" s="211" t="n">
        <v>0.47</v>
      </c>
    </row>
    <row r="21277" customFormat="false" ht="12.75" hidden="false" customHeight="false" outlineLevel="0" collapsed="false">
      <c r="A21277" s="210" t="s">
        <v>41796</v>
      </c>
      <c r="B21277" s="211" t="n">
        <v>0.47</v>
      </c>
    </row>
    <row r="21278" customFormat="false" ht="12.75" hidden="false" customHeight="false" outlineLevel="0" collapsed="false">
      <c r="A21278" s="210" t="s">
        <v>41797</v>
      </c>
      <c r="B21278" s="211" t="n">
        <v>91.29</v>
      </c>
    </row>
    <row r="21279" customFormat="false" ht="12.75" hidden="false" customHeight="false" outlineLevel="0" collapsed="false">
      <c r="A21279" s="210" t="s">
        <v>41800</v>
      </c>
      <c r="B21279" s="211" t="n">
        <v>91.29</v>
      </c>
    </row>
    <row r="21280" customFormat="false" ht="12.75" hidden="false" customHeight="false" outlineLevel="0" collapsed="false">
      <c r="A21280" s="210" t="s">
        <v>41801</v>
      </c>
      <c r="B21280" s="211" t="n">
        <v>82.44</v>
      </c>
    </row>
    <row r="21281" customFormat="false" ht="12.75" hidden="false" customHeight="false" outlineLevel="0" collapsed="false">
      <c r="A21281" s="210" t="s">
        <v>41804</v>
      </c>
      <c r="B21281" s="211" t="n">
        <v>82.44</v>
      </c>
    </row>
    <row r="21282" customFormat="false" ht="12.75" hidden="false" customHeight="false" outlineLevel="0" collapsed="false">
      <c r="A21282" s="210" t="s">
        <v>41805</v>
      </c>
      <c r="B21282" s="211" t="n">
        <v>90.81</v>
      </c>
    </row>
    <row r="21283" customFormat="false" ht="12.75" hidden="false" customHeight="false" outlineLevel="0" collapsed="false">
      <c r="A21283" s="210" t="s">
        <v>41807</v>
      </c>
      <c r="B21283" s="211" t="n">
        <v>90.81</v>
      </c>
    </row>
    <row r="21284" customFormat="false" ht="12.75" hidden="false" customHeight="false" outlineLevel="0" collapsed="false">
      <c r="A21284" s="210" t="s">
        <v>41808</v>
      </c>
      <c r="B21284" s="211" t="n">
        <v>89.9</v>
      </c>
    </row>
    <row r="21285" customFormat="false" ht="12.75" hidden="false" customHeight="false" outlineLevel="0" collapsed="false">
      <c r="A21285" s="210" t="s">
        <v>41810</v>
      </c>
      <c r="B21285" s="211" t="n">
        <v>89.9</v>
      </c>
    </row>
    <row r="21286" customFormat="false" ht="12.75" hidden="false" customHeight="false" outlineLevel="0" collapsed="false">
      <c r="A21286" s="210" t="s">
        <v>41811</v>
      </c>
      <c r="B21286" s="211" t="n">
        <v>54.56</v>
      </c>
    </row>
    <row r="21287" customFormat="false" ht="12.75" hidden="false" customHeight="false" outlineLevel="0" collapsed="false">
      <c r="A21287" s="210" t="s">
        <v>41814</v>
      </c>
      <c r="B21287" s="211" t="n">
        <v>54.56</v>
      </c>
    </row>
    <row r="21288" customFormat="false" ht="12.75" hidden="false" customHeight="false" outlineLevel="0" collapsed="false">
      <c r="A21288" s="210" t="s">
        <v>41815</v>
      </c>
      <c r="B21288" s="211" t="n">
        <v>61.82</v>
      </c>
    </row>
    <row r="21289" customFormat="false" ht="12.75" hidden="false" customHeight="false" outlineLevel="0" collapsed="false">
      <c r="A21289" s="210" t="s">
        <v>41817</v>
      </c>
      <c r="B21289" s="211" t="n">
        <v>61.82</v>
      </c>
    </row>
    <row r="21290" customFormat="false" ht="12.75" hidden="false" customHeight="false" outlineLevel="0" collapsed="false">
      <c r="A21290" s="210" t="s">
        <v>41818</v>
      </c>
      <c r="B21290" s="211" t="n">
        <v>86.63</v>
      </c>
    </row>
    <row r="21291" customFormat="false" ht="12.75" hidden="false" customHeight="false" outlineLevel="0" collapsed="false">
      <c r="A21291" s="210" t="s">
        <v>41821</v>
      </c>
      <c r="B21291" s="211" t="n">
        <v>86.63</v>
      </c>
    </row>
    <row r="21292" customFormat="false" ht="12.75" hidden="false" customHeight="false" outlineLevel="0" collapsed="false">
      <c r="A21292" s="210" t="s">
        <v>41822</v>
      </c>
      <c r="B21292" s="211" t="n">
        <v>96.78</v>
      </c>
    </row>
    <row r="21293" customFormat="false" ht="12.75" hidden="false" customHeight="false" outlineLevel="0" collapsed="false">
      <c r="A21293" s="210" t="s">
        <v>41825</v>
      </c>
      <c r="B21293" s="211" t="n">
        <v>96.78</v>
      </c>
    </row>
    <row r="21294" customFormat="false" ht="12.75" hidden="false" customHeight="false" outlineLevel="0" collapsed="false">
      <c r="A21294" s="210" t="s">
        <v>41826</v>
      </c>
      <c r="B21294" s="211" t="n">
        <v>97.5</v>
      </c>
    </row>
    <row r="21295" customFormat="false" ht="12.75" hidden="false" customHeight="false" outlineLevel="0" collapsed="false">
      <c r="A21295" s="210" t="s">
        <v>41828</v>
      </c>
      <c r="B21295" s="211" t="n">
        <v>97.5</v>
      </c>
    </row>
    <row r="21296" customFormat="false" ht="12.75" hidden="false" customHeight="false" outlineLevel="0" collapsed="false">
      <c r="A21296" s="210" t="s">
        <v>41829</v>
      </c>
      <c r="B21296" s="211" t="n">
        <v>39</v>
      </c>
    </row>
    <row r="21297" customFormat="false" ht="12.75" hidden="false" customHeight="false" outlineLevel="0" collapsed="false">
      <c r="A21297" s="210" t="s">
        <v>41832</v>
      </c>
      <c r="B21297" s="211" t="n">
        <v>39</v>
      </c>
    </row>
    <row r="21298" customFormat="false" ht="12.75" hidden="false" customHeight="false" outlineLevel="0" collapsed="false">
      <c r="A21298" s="210" t="s">
        <v>41833</v>
      </c>
      <c r="B21298" s="211" t="n">
        <v>2.91</v>
      </c>
    </row>
    <row r="21299" customFormat="false" ht="12.75" hidden="false" customHeight="false" outlineLevel="0" collapsed="false">
      <c r="A21299" s="210" t="s">
        <v>41835</v>
      </c>
      <c r="B21299" s="211" t="n">
        <v>2.91</v>
      </c>
    </row>
    <row r="21300" customFormat="false" ht="12.75" hidden="false" customHeight="false" outlineLevel="0" collapsed="false">
      <c r="A21300" s="210" t="s">
        <v>41836</v>
      </c>
      <c r="B21300" s="211" t="n">
        <v>911.42</v>
      </c>
    </row>
    <row r="21301" customFormat="false" ht="12.75" hidden="false" customHeight="false" outlineLevel="0" collapsed="false">
      <c r="A21301" s="210" t="s">
        <v>41838</v>
      </c>
      <c r="B21301" s="211" t="n">
        <v>904.71</v>
      </c>
    </row>
    <row r="21302" customFormat="false" ht="12.75" hidden="false" customHeight="false" outlineLevel="0" collapsed="false">
      <c r="A21302" s="210" t="s">
        <v>41839</v>
      </c>
      <c r="B21302" s="211" t="n">
        <v>335.11</v>
      </c>
    </row>
    <row r="21303" customFormat="false" ht="12.75" hidden="false" customHeight="false" outlineLevel="0" collapsed="false">
      <c r="A21303" s="210" t="s">
        <v>41842</v>
      </c>
      <c r="B21303" s="211" t="n">
        <v>328.4</v>
      </c>
    </row>
    <row r="21304" customFormat="false" ht="12.75" hidden="false" customHeight="false" outlineLevel="0" collapsed="false">
      <c r="A21304" s="210" t="s">
        <v>41843</v>
      </c>
      <c r="B21304" s="211" t="n">
        <v>688.07</v>
      </c>
    </row>
    <row r="21305" customFormat="false" ht="12.75" hidden="false" customHeight="false" outlineLevel="0" collapsed="false">
      <c r="A21305" s="210" t="s">
        <v>41846</v>
      </c>
      <c r="B21305" s="211" t="n">
        <v>688.07</v>
      </c>
    </row>
    <row r="21306" customFormat="false" ht="12.75" hidden="false" customHeight="false" outlineLevel="0" collapsed="false">
      <c r="A21306" s="210" t="s">
        <v>41847</v>
      </c>
      <c r="B21306" s="211" t="n">
        <v>906.28</v>
      </c>
    </row>
    <row r="21307" customFormat="false" ht="12.75" hidden="false" customHeight="false" outlineLevel="0" collapsed="false">
      <c r="A21307" s="210" t="s">
        <v>41850</v>
      </c>
      <c r="B21307" s="211" t="n">
        <v>899.58</v>
      </c>
    </row>
    <row r="21308" customFormat="false" ht="12.75" hidden="false" customHeight="false" outlineLevel="0" collapsed="false">
      <c r="A21308" s="210" t="s">
        <v>41851</v>
      </c>
      <c r="B21308" s="211" t="n">
        <v>710.54</v>
      </c>
    </row>
    <row r="21309" customFormat="false" ht="12.75" hidden="false" customHeight="false" outlineLevel="0" collapsed="false">
      <c r="A21309" s="210" t="s">
        <v>41854</v>
      </c>
      <c r="B21309" s="211" t="n">
        <v>710.54</v>
      </c>
    </row>
    <row r="21310" customFormat="false" ht="12.75" hidden="false" customHeight="false" outlineLevel="0" collapsed="false">
      <c r="A21310" s="210" t="s">
        <v>41855</v>
      </c>
      <c r="B21310" s="211" t="n">
        <v>2.67</v>
      </c>
    </row>
    <row r="21311" customFormat="false" ht="12.75" hidden="false" customHeight="false" outlineLevel="0" collapsed="false">
      <c r="A21311" s="210" t="s">
        <v>41858</v>
      </c>
      <c r="B21311" s="211" t="n">
        <v>2.67</v>
      </c>
    </row>
    <row r="21312" customFormat="false" ht="12.75" hidden="false" customHeight="false" outlineLevel="0" collapsed="false">
      <c r="A21312" s="210" t="s">
        <v>41859</v>
      </c>
      <c r="B21312" s="211" t="n">
        <v>6.26</v>
      </c>
    </row>
    <row r="21313" customFormat="false" ht="12.75" hidden="false" customHeight="false" outlineLevel="0" collapsed="false">
      <c r="A21313" s="210" t="s">
        <v>41862</v>
      </c>
      <c r="B21313" s="211" t="n">
        <v>6.26</v>
      </c>
    </row>
    <row r="21314" customFormat="false" ht="12.75" hidden="false" customHeight="false" outlineLevel="0" collapsed="false">
      <c r="A21314" s="210" t="s">
        <v>41863</v>
      </c>
      <c r="B21314" s="211" t="n">
        <v>810.11</v>
      </c>
    </row>
    <row r="21315" customFormat="false" ht="12.75" hidden="false" customHeight="false" outlineLevel="0" collapsed="false">
      <c r="A21315" s="210" t="s">
        <v>41866</v>
      </c>
      <c r="B21315" s="211" t="n">
        <v>810.11</v>
      </c>
    </row>
    <row r="21316" customFormat="false" ht="12.75" hidden="false" customHeight="false" outlineLevel="0" collapsed="false">
      <c r="A21316" s="210" t="s">
        <v>41867</v>
      </c>
      <c r="B21316" s="211" t="n">
        <v>405.24</v>
      </c>
    </row>
    <row r="21317" customFormat="false" ht="12.75" hidden="false" customHeight="false" outlineLevel="0" collapsed="false">
      <c r="A21317" s="210" t="s">
        <v>41870</v>
      </c>
      <c r="B21317" s="211" t="n">
        <v>405.24</v>
      </c>
    </row>
    <row r="21318" customFormat="false" ht="12.75" hidden="false" customHeight="false" outlineLevel="0" collapsed="false">
      <c r="A21318" s="210" t="s">
        <v>41871</v>
      </c>
      <c r="B21318" s="211" t="n">
        <v>6.27</v>
      </c>
    </row>
    <row r="21319" customFormat="false" ht="12.75" hidden="false" customHeight="false" outlineLevel="0" collapsed="false">
      <c r="A21319" s="210" t="s">
        <v>41873</v>
      </c>
      <c r="B21319" s="211" t="n">
        <v>6.27</v>
      </c>
    </row>
    <row r="21320" customFormat="false" ht="12.75" hidden="false" customHeight="false" outlineLevel="0" collapsed="false">
      <c r="A21320" s="210" t="s">
        <v>41874</v>
      </c>
      <c r="B21320" s="211" t="n">
        <v>1.52</v>
      </c>
    </row>
    <row r="21321" customFormat="false" ht="12.75" hidden="false" customHeight="false" outlineLevel="0" collapsed="false">
      <c r="A21321" s="210" t="s">
        <v>41877</v>
      </c>
      <c r="B21321" s="211" t="n">
        <v>1.52</v>
      </c>
    </row>
    <row r="21322" customFormat="false" ht="12.75" hidden="false" customHeight="false" outlineLevel="0" collapsed="false">
      <c r="A21322" s="210" t="s">
        <v>41878</v>
      </c>
      <c r="B21322" s="211" t="n">
        <v>652.23</v>
      </c>
    </row>
    <row r="21323" customFormat="false" ht="12.75" hidden="false" customHeight="false" outlineLevel="0" collapsed="false">
      <c r="A21323" s="210" t="s">
        <v>41880</v>
      </c>
      <c r="B21323" s="211" t="n">
        <v>650.22</v>
      </c>
    </row>
    <row r="21324" customFormat="false" ht="12.75" hidden="false" customHeight="false" outlineLevel="0" collapsed="false">
      <c r="A21324" s="210" t="s">
        <v>41881</v>
      </c>
      <c r="B21324" s="211" t="n">
        <v>3.9</v>
      </c>
    </row>
    <row r="21325" customFormat="false" ht="12.75" hidden="false" customHeight="false" outlineLevel="0" collapsed="false">
      <c r="A21325" s="210" t="s">
        <v>41884</v>
      </c>
      <c r="B21325" s="211" t="n">
        <v>3.9</v>
      </c>
    </row>
    <row r="21326" customFormat="false" ht="12.75" hidden="false" customHeight="false" outlineLevel="0" collapsed="false">
      <c r="A21326" s="210" t="s">
        <v>41885</v>
      </c>
      <c r="B21326" s="211" t="n">
        <v>9.8</v>
      </c>
    </row>
    <row r="21327" customFormat="false" ht="12.75" hidden="false" customHeight="false" outlineLevel="0" collapsed="false">
      <c r="A21327" s="210" t="s">
        <v>41889</v>
      </c>
      <c r="B21327" s="211" t="n">
        <v>9.8</v>
      </c>
    </row>
    <row r="21328" customFormat="false" ht="12.75" hidden="false" customHeight="false" outlineLevel="0" collapsed="false">
      <c r="A21328" s="210" t="s">
        <v>41890</v>
      </c>
      <c r="B21328" s="211" t="n">
        <v>10.66</v>
      </c>
    </row>
    <row r="21329" customFormat="false" ht="12.75" hidden="false" customHeight="false" outlineLevel="0" collapsed="false">
      <c r="A21329" s="210" t="s">
        <v>41893</v>
      </c>
      <c r="B21329" s="211" t="n">
        <v>10.66</v>
      </c>
    </row>
    <row r="21330" customFormat="false" ht="12.75" hidden="false" customHeight="false" outlineLevel="0" collapsed="false">
      <c r="A21330" s="210" t="s">
        <v>41894</v>
      </c>
      <c r="B21330" s="211" t="n">
        <v>13.8</v>
      </c>
    </row>
    <row r="21331" customFormat="false" ht="12.75" hidden="false" customHeight="false" outlineLevel="0" collapsed="false">
      <c r="A21331" s="210" t="s">
        <v>41897</v>
      </c>
      <c r="B21331" s="211" t="n">
        <v>13.8</v>
      </c>
    </row>
    <row r="21332" customFormat="false" ht="12.75" hidden="false" customHeight="false" outlineLevel="0" collapsed="false">
      <c r="A21332" s="210" t="s">
        <v>41898</v>
      </c>
      <c r="B21332" s="211" t="n">
        <v>3048.8</v>
      </c>
    </row>
    <row r="21333" customFormat="false" ht="12.75" hidden="false" customHeight="false" outlineLevel="0" collapsed="false">
      <c r="A21333" s="210" t="s">
        <v>41901</v>
      </c>
      <c r="B21333" s="211" t="n">
        <v>3048.8</v>
      </c>
    </row>
    <row r="21334" customFormat="false" ht="12.75" hidden="false" customHeight="false" outlineLevel="0" collapsed="false">
      <c r="A21334" s="210" t="s">
        <v>41902</v>
      </c>
      <c r="B21334" s="211" t="n">
        <v>3177.1</v>
      </c>
    </row>
    <row r="21335" customFormat="false" ht="12.75" hidden="false" customHeight="false" outlineLevel="0" collapsed="false">
      <c r="A21335" s="210" t="s">
        <v>41904</v>
      </c>
      <c r="B21335" s="211" t="n">
        <v>3177.1</v>
      </c>
    </row>
    <row r="21336" customFormat="false" ht="12.75" hidden="false" customHeight="false" outlineLevel="0" collapsed="false">
      <c r="A21336" s="210" t="s">
        <v>41905</v>
      </c>
      <c r="B21336" s="211" t="n">
        <v>3552.3</v>
      </c>
    </row>
    <row r="21337" customFormat="false" ht="12.75" hidden="false" customHeight="false" outlineLevel="0" collapsed="false">
      <c r="A21337" s="210" t="s">
        <v>41908</v>
      </c>
      <c r="B21337" s="211" t="n">
        <v>3552.3</v>
      </c>
    </row>
    <row r="21338" customFormat="false" ht="12.75" hidden="false" customHeight="false" outlineLevel="0" collapsed="false">
      <c r="A21338" s="210" t="s">
        <v>41909</v>
      </c>
      <c r="B21338" s="211" t="n">
        <v>3693</v>
      </c>
    </row>
    <row r="21339" customFormat="false" ht="12.75" hidden="false" customHeight="false" outlineLevel="0" collapsed="false">
      <c r="A21339" s="210" t="s">
        <v>41911</v>
      </c>
      <c r="B21339" s="211" t="n">
        <v>3693</v>
      </c>
    </row>
    <row r="21340" customFormat="false" ht="12.75" hidden="false" customHeight="false" outlineLevel="0" collapsed="false">
      <c r="A21340" s="210" t="s">
        <v>41912</v>
      </c>
      <c r="B21340" s="211" t="n">
        <v>6273.4</v>
      </c>
    </row>
    <row r="21341" customFormat="false" ht="12.75" hidden="false" customHeight="false" outlineLevel="0" collapsed="false">
      <c r="A21341" s="210" t="s">
        <v>41915</v>
      </c>
      <c r="B21341" s="211" t="n">
        <v>6273.4</v>
      </c>
    </row>
    <row r="21342" customFormat="false" ht="12.75" hidden="false" customHeight="false" outlineLevel="0" collapsed="false">
      <c r="A21342" s="210" t="s">
        <v>41916</v>
      </c>
      <c r="B21342" s="211" t="n">
        <v>4165.8</v>
      </c>
    </row>
    <row r="21343" customFormat="false" ht="12.75" hidden="false" customHeight="false" outlineLevel="0" collapsed="false">
      <c r="A21343" s="210" t="s">
        <v>41919</v>
      </c>
      <c r="B21343" s="211" t="n">
        <v>4165.8</v>
      </c>
    </row>
    <row r="21344" customFormat="false" ht="12.75" hidden="false" customHeight="false" outlineLevel="0" collapsed="false">
      <c r="A21344" s="210" t="s">
        <v>41920</v>
      </c>
      <c r="B21344" s="211" t="n">
        <v>4573.9</v>
      </c>
    </row>
    <row r="21345" customFormat="false" ht="12.75" hidden="false" customHeight="false" outlineLevel="0" collapsed="false">
      <c r="A21345" s="210" t="s">
        <v>41923</v>
      </c>
      <c r="B21345" s="211" t="n">
        <v>4573.9</v>
      </c>
    </row>
    <row r="21346" customFormat="false" ht="12.75" hidden="false" customHeight="false" outlineLevel="0" collapsed="false">
      <c r="A21346" s="210" t="s">
        <v>41924</v>
      </c>
      <c r="B21346" s="211" t="n">
        <v>73109.5</v>
      </c>
    </row>
    <row r="21347" customFormat="false" ht="12.75" hidden="false" customHeight="false" outlineLevel="0" collapsed="false">
      <c r="A21347" s="210" t="s">
        <v>41926</v>
      </c>
      <c r="B21347" s="211" t="n">
        <v>73109.5</v>
      </c>
    </row>
    <row r="21348" customFormat="false" ht="12.75" hidden="false" customHeight="false" outlineLevel="0" collapsed="false">
      <c r="A21348" s="210" t="s">
        <v>41927</v>
      </c>
      <c r="B21348" s="211" t="n">
        <v>55</v>
      </c>
    </row>
    <row r="21349" customFormat="false" ht="12.75" hidden="false" customHeight="false" outlineLevel="0" collapsed="false">
      <c r="A21349" s="210" t="s">
        <v>41929</v>
      </c>
      <c r="B21349" s="211" t="n">
        <v>55</v>
      </c>
    </row>
    <row r="21350" customFormat="false" ht="12.75" hidden="false" customHeight="false" outlineLevel="0" collapsed="false">
      <c r="A21350" s="210" t="s">
        <v>41930</v>
      </c>
      <c r="B21350" s="211" t="n">
        <v>27.22</v>
      </c>
    </row>
    <row r="21351" customFormat="false" ht="12.75" hidden="false" customHeight="false" outlineLevel="0" collapsed="false">
      <c r="A21351" s="210" t="s">
        <v>41932</v>
      </c>
      <c r="B21351" s="211" t="n">
        <v>27.22</v>
      </c>
    </row>
    <row r="21352" customFormat="false" ht="12.75" hidden="false" customHeight="false" outlineLevel="0" collapsed="false">
      <c r="A21352" s="210" t="s">
        <v>41933</v>
      </c>
      <c r="B21352" s="211" t="n">
        <v>5.53</v>
      </c>
    </row>
    <row r="21353" customFormat="false" ht="12.75" hidden="false" customHeight="false" outlineLevel="0" collapsed="false">
      <c r="A21353" s="210" t="s">
        <v>41937</v>
      </c>
      <c r="B21353" s="211" t="n">
        <v>4.85</v>
      </c>
    </row>
    <row r="21354" customFormat="false" ht="12.75" hidden="false" customHeight="false" outlineLevel="0" collapsed="false">
      <c r="A21354" s="210" t="s">
        <v>41938</v>
      </c>
      <c r="B21354" s="211" t="n">
        <v>1339</v>
      </c>
    </row>
    <row r="21355" customFormat="false" ht="12.75" hidden="false" customHeight="false" outlineLevel="0" collapsed="false">
      <c r="A21355" s="210" t="s">
        <v>41941</v>
      </c>
      <c r="B21355" s="211" t="n">
        <v>1339</v>
      </c>
    </row>
    <row r="21356" customFormat="false" ht="12.75" hidden="false" customHeight="false" outlineLevel="0" collapsed="false">
      <c r="A21356" s="210" t="s">
        <v>41942</v>
      </c>
      <c r="B21356" s="211" t="n">
        <v>0.58</v>
      </c>
    </row>
    <row r="21357" customFormat="false" ht="12.75" hidden="false" customHeight="false" outlineLevel="0" collapsed="false">
      <c r="A21357" s="210" t="s">
        <v>41944</v>
      </c>
      <c r="B21357" s="211" t="n">
        <v>0.5</v>
      </c>
    </row>
    <row r="21358" customFormat="false" ht="12.75" hidden="false" customHeight="false" outlineLevel="0" collapsed="false">
      <c r="A21358" s="210" t="s">
        <v>41945</v>
      </c>
      <c r="B21358" s="211" t="n">
        <v>7.86</v>
      </c>
    </row>
    <row r="21359" customFormat="false" ht="12.75" hidden="false" customHeight="false" outlineLevel="0" collapsed="false">
      <c r="A21359" s="210" t="s">
        <v>41949</v>
      </c>
      <c r="B21359" s="211" t="n">
        <v>6.95</v>
      </c>
    </row>
    <row r="21360" customFormat="false" ht="12.75" hidden="false" customHeight="false" outlineLevel="0" collapsed="false">
      <c r="A21360" s="210" t="s">
        <v>41950</v>
      </c>
      <c r="B21360" s="211" t="n">
        <v>84.45</v>
      </c>
    </row>
    <row r="21361" customFormat="false" ht="12.75" hidden="false" customHeight="false" outlineLevel="0" collapsed="false">
      <c r="A21361" s="210" t="s">
        <v>41953</v>
      </c>
      <c r="B21361" s="211" t="n">
        <v>73.25</v>
      </c>
    </row>
    <row r="21362" customFormat="false" ht="12.75" hidden="false" customHeight="false" outlineLevel="0" collapsed="false">
      <c r="A21362" s="210" t="s">
        <v>41954</v>
      </c>
      <c r="B21362" s="211" t="n">
        <v>2903.7</v>
      </c>
    </row>
    <row r="21363" customFormat="false" ht="12.75" hidden="false" customHeight="false" outlineLevel="0" collapsed="false">
      <c r="A21363" s="210" t="s">
        <v>41956</v>
      </c>
      <c r="B21363" s="211" t="n">
        <v>2903.7</v>
      </c>
    </row>
    <row r="21364" customFormat="false" ht="12.75" hidden="false" customHeight="false" outlineLevel="0" collapsed="false">
      <c r="A21364" s="210" t="s">
        <v>41957</v>
      </c>
      <c r="B21364" s="211" t="n">
        <v>3025.8</v>
      </c>
    </row>
    <row r="21365" customFormat="false" ht="12.75" hidden="false" customHeight="false" outlineLevel="0" collapsed="false">
      <c r="A21365" s="210" t="s">
        <v>41959</v>
      </c>
      <c r="B21365" s="211" t="n">
        <v>3025.8</v>
      </c>
    </row>
    <row r="21366" customFormat="false" ht="12.75" hidden="false" customHeight="false" outlineLevel="0" collapsed="false">
      <c r="A21366" s="210" t="s">
        <v>41960</v>
      </c>
      <c r="B21366" s="211" t="n">
        <v>3383.1</v>
      </c>
    </row>
    <row r="21367" customFormat="false" ht="12.75" hidden="false" customHeight="false" outlineLevel="0" collapsed="false">
      <c r="A21367" s="210" t="s">
        <v>41962</v>
      </c>
      <c r="B21367" s="211" t="n">
        <v>3383.1</v>
      </c>
    </row>
    <row r="21368" customFormat="false" ht="12.75" hidden="false" customHeight="false" outlineLevel="0" collapsed="false">
      <c r="A21368" s="210" t="s">
        <v>41963</v>
      </c>
      <c r="B21368" s="211" t="n">
        <v>3517.1</v>
      </c>
    </row>
    <row r="21369" customFormat="false" ht="12.75" hidden="false" customHeight="false" outlineLevel="0" collapsed="false">
      <c r="A21369" s="210" t="s">
        <v>41965</v>
      </c>
      <c r="B21369" s="211" t="n">
        <v>3517.1</v>
      </c>
    </row>
    <row r="21370" customFormat="false" ht="12.75" hidden="false" customHeight="false" outlineLevel="0" collapsed="false">
      <c r="A21370" s="210" t="s">
        <v>41966</v>
      </c>
      <c r="B21370" s="211" t="n">
        <v>5974.7</v>
      </c>
    </row>
    <row r="21371" customFormat="false" ht="12.75" hidden="false" customHeight="false" outlineLevel="0" collapsed="false">
      <c r="A21371" s="210" t="s">
        <v>41969</v>
      </c>
      <c r="B21371" s="211" t="n">
        <v>5974.7</v>
      </c>
    </row>
    <row r="21372" customFormat="false" ht="12.75" hidden="false" customHeight="false" outlineLevel="0" collapsed="false">
      <c r="A21372" s="210" t="s">
        <v>41970</v>
      </c>
      <c r="B21372" s="211" t="n">
        <v>3967.5</v>
      </c>
    </row>
    <row r="21373" customFormat="false" ht="12.75" hidden="false" customHeight="false" outlineLevel="0" collapsed="false">
      <c r="A21373" s="210" t="s">
        <v>41972</v>
      </c>
      <c r="B21373" s="211" t="n">
        <v>3967.5</v>
      </c>
    </row>
    <row r="21374" customFormat="false" ht="12.75" hidden="false" customHeight="false" outlineLevel="0" collapsed="false">
      <c r="A21374" s="210" t="s">
        <v>41973</v>
      </c>
      <c r="B21374" s="211" t="n">
        <v>4356.1</v>
      </c>
    </row>
    <row r="21375" customFormat="false" ht="12.75" hidden="false" customHeight="false" outlineLevel="0" collapsed="false">
      <c r="A21375" s="210" t="s">
        <v>41975</v>
      </c>
      <c r="B21375" s="211" t="n">
        <v>4356.1</v>
      </c>
    </row>
    <row r="21376" customFormat="false" ht="12.75" hidden="false" customHeight="false" outlineLevel="0" collapsed="false">
      <c r="A21376" s="210" t="s">
        <v>41976</v>
      </c>
      <c r="B21376" s="211" t="n">
        <v>58.78</v>
      </c>
    </row>
    <row r="21377" customFormat="false" ht="12.75" hidden="false" customHeight="false" outlineLevel="0" collapsed="false">
      <c r="A21377" s="210" t="s">
        <v>41979</v>
      </c>
      <c r="B21377" s="211" t="n">
        <v>58.78</v>
      </c>
    </row>
    <row r="21378" customFormat="false" ht="12.75" hidden="false" customHeight="false" outlineLevel="0" collapsed="false">
      <c r="A21378" s="210" t="s">
        <v>41980</v>
      </c>
      <c r="B21378" s="211" t="n">
        <v>50.02</v>
      </c>
    </row>
    <row r="21379" customFormat="false" ht="12.75" hidden="false" customHeight="false" outlineLevel="0" collapsed="false">
      <c r="A21379" s="210" t="s">
        <v>41983</v>
      </c>
      <c r="B21379" s="211" t="n">
        <v>50.02</v>
      </c>
    </row>
    <row r="21380" customFormat="false" ht="12.75" hidden="false" customHeight="false" outlineLevel="0" collapsed="false">
      <c r="A21380" s="210" t="s">
        <v>41984</v>
      </c>
      <c r="B21380" s="211" t="n">
        <v>33.14</v>
      </c>
    </row>
    <row r="21381" customFormat="false" ht="12.75" hidden="false" customHeight="false" outlineLevel="0" collapsed="false">
      <c r="A21381" s="210" t="s">
        <v>41987</v>
      </c>
      <c r="B21381" s="211" t="n">
        <v>33.14</v>
      </c>
    </row>
    <row r="21382" customFormat="false" ht="12.75" hidden="false" customHeight="false" outlineLevel="0" collapsed="false">
      <c r="A21382" s="210" t="s">
        <v>41988</v>
      </c>
      <c r="B21382" s="211" t="n">
        <v>27.69</v>
      </c>
    </row>
    <row r="21383" customFormat="false" ht="12.75" hidden="false" customHeight="false" outlineLevel="0" collapsed="false">
      <c r="A21383" s="210" t="s">
        <v>41991</v>
      </c>
      <c r="B21383" s="211" t="n">
        <v>27.69</v>
      </c>
    </row>
    <row r="21384" customFormat="false" ht="12.75" hidden="false" customHeight="false" outlineLevel="0" collapsed="false">
      <c r="A21384" s="210" t="s">
        <v>41992</v>
      </c>
      <c r="B21384" s="211" t="n">
        <v>55.1</v>
      </c>
    </row>
    <row r="21385" customFormat="false" ht="12.75" hidden="false" customHeight="false" outlineLevel="0" collapsed="false">
      <c r="A21385" s="210" t="s">
        <v>41995</v>
      </c>
      <c r="B21385" s="211" t="n">
        <v>55.1</v>
      </c>
    </row>
    <row r="21386" customFormat="false" ht="12.75" hidden="false" customHeight="false" outlineLevel="0" collapsed="false">
      <c r="A21386" s="210" t="s">
        <v>41996</v>
      </c>
      <c r="B21386" s="211" t="n">
        <v>13</v>
      </c>
    </row>
    <row r="21387" customFormat="false" ht="12.75" hidden="false" customHeight="false" outlineLevel="0" collapsed="false">
      <c r="A21387" s="210" t="s">
        <v>41999</v>
      </c>
      <c r="B21387" s="211" t="n">
        <v>13</v>
      </c>
    </row>
    <row r="21388" customFormat="false" ht="12.75" hidden="false" customHeight="false" outlineLevel="0" collapsed="false">
      <c r="A21388" s="210" t="s">
        <v>42000</v>
      </c>
      <c r="B21388" s="211" t="n">
        <v>65.32</v>
      </c>
    </row>
    <row r="21389" customFormat="false" ht="12.75" hidden="false" customHeight="false" outlineLevel="0" collapsed="false">
      <c r="A21389" s="210" t="s">
        <v>42003</v>
      </c>
      <c r="B21389" s="211" t="n">
        <v>65.32</v>
      </c>
    </row>
    <row r="21390" customFormat="false" ht="12.75" hidden="false" customHeight="false" outlineLevel="0" collapsed="false">
      <c r="A21390" s="210" t="s">
        <v>42004</v>
      </c>
      <c r="B21390" s="211" t="n">
        <v>63.8</v>
      </c>
    </row>
    <row r="21391" customFormat="false" ht="12.75" hidden="false" customHeight="false" outlineLevel="0" collapsed="false">
      <c r="A21391" s="210" t="s">
        <v>42007</v>
      </c>
      <c r="B21391" s="211" t="n">
        <v>63.8</v>
      </c>
    </row>
    <row r="21392" customFormat="false" ht="12.75" hidden="false" customHeight="false" outlineLevel="0" collapsed="false">
      <c r="A21392" s="210" t="s">
        <v>42008</v>
      </c>
      <c r="B21392" s="211" t="n">
        <v>54.6</v>
      </c>
    </row>
    <row r="21393" customFormat="false" ht="12.75" hidden="false" customHeight="false" outlineLevel="0" collapsed="false">
      <c r="A21393" s="210" t="s">
        <v>42011</v>
      </c>
      <c r="B21393" s="211" t="n">
        <v>54.6</v>
      </c>
    </row>
    <row r="21394" customFormat="false" ht="12.75" hidden="false" customHeight="false" outlineLevel="0" collapsed="false">
      <c r="A21394" s="210" t="s">
        <v>42012</v>
      </c>
      <c r="B21394" s="211" t="n">
        <v>75.6</v>
      </c>
    </row>
    <row r="21395" customFormat="false" ht="12.75" hidden="false" customHeight="false" outlineLevel="0" collapsed="false">
      <c r="A21395" s="210" t="s">
        <v>42015</v>
      </c>
      <c r="B21395" s="211" t="n">
        <v>75.6</v>
      </c>
    </row>
    <row r="21396" customFormat="false" ht="12.75" hidden="false" customHeight="false" outlineLevel="0" collapsed="false">
      <c r="A21396" s="210" t="s">
        <v>42016</v>
      </c>
      <c r="B21396" s="211" t="n">
        <v>21</v>
      </c>
    </row>
    <row r="21397" customFormat="false" ht="12.75" hidden="false" customHeight="false" outlineLevel="0" collapsed="false">
      <c r="A21397" s="210" t="s">
        <v>42019</v>
      </c>
      <c r="B21397" s="211" t="n">
        <v>21</v>
      </c>
    </row>
    <row r="21398" customFormat="false" ht="12.75" hidden="false" customHeight="false" outlineLevel="0" collapsed="false">
      <c r="A21398" s="210" t="s">
        <v>42020</v>
      </c>
      <c r="B21398" s="211" t="n">
        <v>56.8</v>
      </c>
    </row>
    <row r="21399" customFormat="false" ht="12.75" hidden="false" customHeight="false" outlineLevel="0" collapsed="false">
      <c r="A21399" s="210" t="s">
        <v>42023</v>
      </c>
      <c r="B21399" s="211" t="n">
        <v>56.8</v>
      </c>
    </row>
    <row r="21400" customFormat="false" ht="12.75" hidden="false" customHeight="false" outlineLevel="0" collapsed="false">
      <c r="A21400" s="210" t="s">
        <v>42024</v>
      </c>
      <c r="B21400" s="211" t="n">
        <v>58</v>
      </c>
    </row>
    <row r="21401" customFormat="false" ht="12.75" hidden="false" customHeight="false" outlineLevel="0" collapsed="false">
      <c r="A21401" s="210" t="s">
        <v>42027</v>
      </c>
      <c r="B21401" s="211" t="n">
        <v>58</v>
      </c>
    </row>
    <row r="21402" customFormat="false" ht="12.75" hidden="false" customHeight="false" outlineLevel="0" collapsed="false">
      <c r="A21402" s="210" t="s">
        <v>42028</v>
      </c>
      <c r="B21402" s="211" t="n">
        <v>61.6</v>
      </c>
    </row>
    <row r="21403" customFormat="false" ht="12.75" hidden="false" customHeight="false" outlineLevel="0" collapsed="false">
      <c r="A21403" s="210" t="s">
        <v>42030</v>
      </c>
      <c r="B21403" s="211" t="n">
        <v>61.6</v>
      </c>
    </row>
    <row r="21404" customFormat="false" ht="12.75" hidden="false" customHeight="false" outlineLevel="0" collapsed="false">
      <c r="A21404" s="210" t="s">
        <v>42031</v>
      </c>
      <c r="B21404" s="211" t="n">
        <v>49.92</v>
      </c>
    </row>
    <row r="21405" customFormat="false" ht="12.75" hidden="false" customHeight="false" outlineLevel="0" collapsed="false">
      <c r="A21405" s="210" t="s">
        <v>42033</v>
      </c>
      <c r="B21405" s="211" t="n">
        <v>49.92</v>
      </c>
    </row>
    <row r="21406" customFormat="false" ht="12.75" hidden="false" customHeight="false" outlineLevel="0" collapsed="false">
      <c r="A21406" s="210" t="s">
        <v>42034</v>
      </c>
      <c r="B21406" s="211" t="n">
        <v>67.2</v>
      </c>
    </row>
    <row r="21407" customFormat="false" ht="12.75" hidden="false" customHeight="false" outlineLevel="0" collapsed="false">
      <c r="A21407" s="210" t="s">
        <v>42036</v>
      </c>
      <c r="B21407" s="211" t="n">
        <v>67.2</v>
      </c>
    </row>
    <row r="21408" customFormat="false" ht="12.75" hidden="false" customHeight="false" outlineLevel="0" collapsed="false">
      <c r="A21408" s="210" t="s">
        <v>42037</v>
      </c>
      <c r="B21408" s="211" t="n">
        <v>27</v>
      </c>
    </row>
    <row r="21409" customFormat="false" ht="12.75" hidden="false" customHeight="false" outlineLevel="0" collapsed="false">
      <c r="A21409" s="210" t="s">
        <v>42040</v>
      </c>
      <c r="B21409" s="211" t="n">
        <v>27</v>
      </c>
    </row>
    <row r="21410" customFormat="false" ht="12.75" hidden="false" customHeight="false" outlineLevel="0" collapsed="false">
      <c r="A21410" s="210" t="s">
        <v>42041</v>
      </c>
      <c r="B21410" s="211" t="n">
        <v>116.63</v>
      </c>
    </row>
    <row r="21411" customFormat="false" ht="12.75" hidden="false" customHeight="false" outlineLevel="0" collapsed="false">
      <c r="A21411" s="210" t="s">
        <v>42044</v>
      </c>
      <c r="B21411" s="211" t="n">
        <v>116.63</v>
      </c>
    </row>
    <row r="21412" customFormat="false" ht="12.75" hidden="false" customHeight="false" outlineLevel="0" collapsed="false">
      <c r="A21412" s="210" t="s">
        <v>42045</v>
      </c>
      <c r="B21412" s="211" t="n">
        <v>115.92</v>
      </c>
    </row>
    <row r="21413" customFormat="false" ht="12.75" hidden="false" customHeight="false" outlineLevel="0" collapsed="false">
      <c r="A21413" s="210" t="s">
        <v>42048</v>
      </c>
      <c r="B21413" s="211" t="n">
        <v>115.92</v>
      </c>
    </row>
    <row r="21414" customFormat="false" ht="12.75" hidden="false" customHeight="false" outlineLevel="0" collapsed="false">
      <c r="A21414" s="210" t="s">
        <v>42049</v>
      </c>
      <c r="B21414" s="211" t="n">
        <v>90.67</v>
      </c>
    </row>
    <row r="21415" customFormat="false" ht="12.75" hidden="false" customHeight="false" outlineLevel="0" collapsed="false">
      <c r="A21415" s="210" t="s">
        <v>42051</v>
      </c>
      <c r="B21415" s="211" t="n">
        <v>90.67</v>
      </c>
    </row>
    <row r="21416" customFormat="false" ht="12.75" hidden="false" customHeight="false" outlineLevel="0" collapsed="false">
      <c r="A21416" s="210" t="s">
        <v>42052</v>
      </c>
      <c r="B21416" s="211" t="n">
        <v>83.5</v>
      </c>
    </row>
    <row r="21417" customFormat="false" ht="12.75" hidden="false" customHeight="false" outlineLevel="0" collapsed="false">
      <c r="A21417" s="210" t="s">
        <v>42054</v>
      </c>
      <c r="B21417" s="211" t="n">
        <v>83.5</v>
      </c>
    </row>
    <row r="21418" customFormat="false" ht="12.75" hidden="false" customHeight="false" outlineLevel="0" collapsed="false">
      <c r="A21418" s="210" t="s">
        <v>42055</v>
      </c>
      <c r="B21418" s="211" t="n">
        <v>116.92</v>
      </c>
    </row>
    <row r="21419" customFormat="false" ht="12.75" hidden="false" customHeight="false" outlineLevel="0" collapsed="false">
      <c r="A21419" s="210" t="s">
        <v>42058</v>
      </c>
      <c r="B21419" s="211" t="n">
        <v>116.92</v>
      </c>
    </row>
    <row r="21420" customFormat="false" ht="12.75" hidden="false" customHeight="false" outlineLevel="0" collapsed="false">
      <c r="A21420" s="210" t="s">
        <v>42059</v>
      </c>
      <c r="B21420" s="211" t="n">
        <v>80</v>
      </c>
    </row>
    <row r="21421" customFormat="false" ht="12.75" hidden="false" customHeight="false" outlineLevel="0" collapsed="false">
      <c r="A21421" s="210" t="s">
        <v>42061</v>
      </c>
      <c r="B21421" s="211" t="n">
        <v>80</v>
      </c>
    </row>
    <row r="21422" customFormat="false" ht="12.75" hidden="false" customHeight="false" outlineLevel="0" collapsed="false">
      <c r="A21422" s="210" t="s">
        <v>42062</v>
      </c>
      <c r="B21422" s="211" t="n">
        <v>81.5</v>
      </c>
    </row>
    <row r="21423" customFormat="false" ht="12.75" hidden="false" customHeight="false" outlineLevel="0" collapsed="false">
      <c r="A21423" s="210" t="s">
        <v>42064</v>
      </c>
      <c r="B21423" s="211" t="n">
        <v>81.5</v>
      </c>
    </row>
    <row r="21424" customFormat="false" ht="12.75" hidden="false" customHeight="false" outlineLevel="0" collapsed="false">
      <c r="A21424" s="210" t="s">
        <v>42065</v>
      </c>
      <c r="B21424" s="211" t="n">
        <v>74.67</v>
      </c>
    </row>
    <row r="21425" customFormat="false" ht="12.75" hidden="false" customHeight="false" outlineLevel="0" collapsed="false">
      <c r="A21425" s="210" t="s">
        <v>42067</v>
      </c>
      <c r="B21425" s="211" t="n">
        <v>74.67</v>
      </c>
    </row>
    <row r="21426" customFormat="false" ht="12.75" hidden="false" customHeight="false" outlineLevel="0" collapsed="false">
      <c r="A21426" s="210" t="s">
        <v>42068</v>
      </c>
      <c r="B21426" s="211" t="n">
        <v>54.64</v>
      </c>
    </row>
    <row r="21427" customFormat="false" ht="12.75" hidden="false" customHeight="false" outlineLevel="0" collapsed="false">
      <c r="A21427" s="210" t="s">
        <v>42070</v>
      </c>
      <c r="B21427" s="211" t="n">
        <v>54.64</v>
      </c>
    </row>
    <row r="21428" customFormat="false" ht="12.75" hidden="false" customHeight="false" outlineLevel="0" collapsed="false">
      <c r="A21428" s="210" t="s">
        <v>42071</v>
      </c>
      <c r="B21428" s="211" t="n">
        <v>42.12</v>
      </c>
    </row>
    <row r="21429" customFormat="false" ht="12.75" hidden="false" customHeight="false" outlineLevel="0" collapsed="false">
      <c r="A21429" s="210" t="s">
        <v>42074</v>
      </c>
      <c r="B21429" s="211" t="n">
        <v>42.12</v>
      </c>
    </row>
    <row r="21430" customFormat="false" ht="12.75" hidden="false" customHeight="false" outlineLevel="0" collapsed="false">
      <c r="A21430" s="210" t="s">
        <v>42075</v>
      </c>
      <c r="B21430" s="211" t="n">
        <v>67.78</v>
      </c>
    </row>
    <row r="21431" customFormat="false" ht="12.75" hidden="false" customHeight="false" outlineLevel="0" collapsed="false">
      <c r="A21431" s="210" t="s">
        <v>42078</v>
      </c>
      <c r="B21431" s="211" t="n">
        <v>67.78</v>
      </c>
    </row>
    <row r="21432" customFormat="false" ht="12.75" hidden="false" customHeight="false" outlineLevel="0" collapsed="false">
      <c r="A21432" s="210" t="s">
        <v>42079</v>
      </c>
      <c r="B21432" s="211" t="n">
        <v>70</v>
      </c>
    </row>
    <row r="21433" customFormat="false" ht="12.75" hidden="false" customHeight="false" outlineLevel="0" collapsed="false">
      <c r="A21433" s="210" t="s">
        <v>42081</v>
      </c>
      <c r="B21433" s="211" t="n">
        <v>70</v>
      </c>
    </row>
    <row r="21434" customFormat="false" ht="12.75" hidden="false" customHeight="false" outlineLevel="0" collapsed="false">
      <c r="A21434" s="210" t="s">
        <v>42082</v>
      </c>
      <c r="B21434" s="211" t="n">
        <v>64.27</v>
      </c>
    </row>
    <row r="21435" customFormat="false" ht="12.75" hidden="false" customHeight="false" outlineLevel="0" collapsed="false">
      <c r="A21435" s="210" t="s">
        <v>42085</v>
      </c>
      <c r="B21435" s="211" t="n">
        <v>64.27</v>
      </c>
    </row>
    <row r="21436" customFormat="false" ht="12.75" hidden="false" customHeight="false" outlineLevel="0" collapsed="false">
      <c r="A21436" s="210" t="s">
        <v>42086</v>
      </c>
      <c r="B21436" s="211" t="n">
        <v>69.52</v>
      </c>
    </row>
    <row r="21437" customFormat="false" ht="12.75" hidden="false" customHeight="false" outlineLevel="0" collapsed="false">
      <c r="A21437" s="210" t="s">
        <v>42088</v>
      </c>
      <c r="B21437" s="211" t="n">
        <v>69.52</v>
      </c>
    </row>
    <row r="21438" customFormat="false" ht="12.75" hidden="false" customHeight="false" outlineLevel="0" collapsed="false">
      <c r="A21438" s="210" t="s">
        <v>42089</v>
      </c>
      <c r="B21438" s="211" t="n">
        <v>62.14</v>
      </c>
    </row>
    <row r="21439" customFormat="false" ht="12.75" hidden="false" customHeight="false" outlineLevel="0" collapsed="false">
      <c r="A21439" s="210" t="s">
        <v>42091</v>
      </c>
      <c r="B21439" s="211" t="n">
        <v>62.14</v>
      </c>
    </row>
    <row r="21440" customFormat="false" ht="12.75" hidden="false" customHeight="false" outlineLevel="0" collapsed="false">
      <c r="A21440" s="210" t="s">
        <v>42092</v>
      </c>
      <c r="B21440" s="211" t="n">
        <v>71</v>
      </c>
    </row>
    <row r="21441" customFormat="false" ht="12.75" hidden="false" customHeight="false" outlineLevel="0" collapsed="false">
      <c r="A21441" s="210" t="s">
        <v>42094</v>
      </c>
      <c r="B21441" s="211" t="n">
        <v>71</v>
      </c>
    </row>
    <row r="21442" customFormat="false" ht="12.75" hidden="false" customHeight="false" outlineLevel="0" collapsed="false">
      <c r="A21442" s="210" t="s">
        <v>42095</v>
      </c>
      <c r="B21442" s="211" t="n">
        <v>32.36</v>
      </c>
    </row>
    <row r="21443" customFormat="false" ht="12.75" hidden="false" customHeight="false" outlineLevel="0" collapsed="false">
      <c r="A21443" s="210" t="s">
        <v>42098</v>
      </c>
      <c r="B21443" s="211" t="n">
        <v>32.36</v>
      </c>
    </row>
    <row r="21444" customFormat="false" ht="12.75" hidden="false" customHeight="false" outlineLevel="0" collapsed="false">
      <c r="A21444" s="210" t="s">
        <v>42099</v>
      </c>
      <c r="B21444" s="211" t="n">
        <v>73.5</v>
      </c>
    </row>
    <row r="21445" customFormat="false" ht="12.75" hidden="false" customHeight="false" outlineLevel="0" collapsed="false">
      <c r="A21445" s="210" t="s">
        <v>42102</v>
      </c>
      <c r="B21445" s="211" t="n">
        <v>73.5</v>
      </c>
    </row>
    <row r="21446" customFormat="false" ht="12.75" hidden="false" customHeight="false" outlineLevel="0" collapsed="false">
      <c r="A21446" s="210" t="s">
        <v>42103</v>
      </c>
      <c r="B21446" s="211" t="n">
        <v>50</v>
      </c>
    </row>
    <row r="21447" customFormat="false" ht="12.75" hidden="false" customHeight="false" outlineLevel="0" collapsed="false">
      <c r="A21447" s="210" t="s">
        <v>42105</v>
      </c>
      <c r="B21447" s="211" t="n">
        <v>50</v>
      </c>
    </row>
    <row r="21448" customFormat="false" ht="12.75" hidden="false" customHeight="false" outlineLevel="0" collapsed="false">
      <c r="A21448" s="210" t="s">
        <v>42106</v>
      </c>
      <c r="B21448" s="211" t="n">
        <v>39</v>
      </c>
    </row>
    <row r="21449" customFormat="false" ht="12.75" hidden="false" customHeight="false" outlineLevel="0" collapsed="false">
      <c r="A21449" s="210" t="s">
        <v>42109</v>
      </c>
      <c r="B21449" s="211" t="n">
        <v>39</v>
      </c>
    </row>
    <row r="21450" customFormat="false" ht="12.75" hidden="false" customHeight="false" outlineLevel="0" collapsed="false">
      <c r="A21450" s="210" t="s">
        <v>42110</v>
      </c>
      <c r="B21450" s="211" t="n">
        <v>179.85</v>
      </c>
    </row>
    <row r="21451" customFormat="false" ht="12.75" hidden="false" customHeight="false" outlineLevel="0" collapsed="false">
      <c r="A21451" s="210" t="s">
        <v>42113</v>
      </c>
      <c r="B21451" s="211" t="n">
        <v>162.84</v>
      </c>
    </row>
    <row r="21452" customFormat="false" ht="12.75" hidden="false" customHeight="false" outlineLevel="0" collapsed="false">
      <c r="A21452" s="210" t="s">
        <v>42114</v>
      </c>
      <c r="B21452" s="211" t="n">
        <v>6879.78</v>
      </c>
    </row>
    <row r="21453" customFormat="false" ht="12.75" hidden="false" customHeight="false" outlineLevel="0" collapsed="false">
      <c r="A21453" s="210" t="s">
        <v>42117</v>
      </c>
      <c r="B21453" s="211" t="n">
        <v>6439.26</v>
      </c>
    </row>
    <row r="21454" customFormat="false" ht="12.75" hidden="false" customHeight="false" outlineLevel="0" collapsed="false">
      <c r="A21454" s="210" t="s">
        <v>42118</v>
      </c>
      <c r="B21454" s="211" t="n">
        <v>1893.67</v>
      </c>
    </row>
    <row r="21455" customFormat="false" ht="12.75" hidden="false" customHeight="false" outlineLevel="0" collapsed="false">
      <c r="A21455" s="210" t="s">
        <v>42121</v>
      </c>
      <c r="B21455" s="211" t="n">
        <v>1790.9</v>
      </c>
    </row>
    <row r="21456" customFormat="false" ht="12.75" hidden="false" customHeight="false" outlineLevel="0" collapsed="false">
      <c r="A21456" s="210" t="s">
        <v>42122</v>
      </c>
      <c r="B21456" s="211" t="n">
        <v>4715.21</v>
      </c>
    </row>
    <row r="21457" customFormat="false" ht="12.75" hidden="false" customHeight="false" outlineLevel="0" collapsed="false">
      <c r="A21457" s="210" t="s">
        <v>42126</v>
      </c>
      <c r="B21457" s="211" t="n">
        <v>4400.88</v>
      </c>
    </row>
    <row r="21458" customFormat="false" ht="12.75" hidden="false" customHeight="false" outlineLevel="0" collapsed="false">
      <c r="A21458" s="210" t="s">
        <v>42127</v>
      </c>
      <c r="B21458" s="211" t="n">
        <v>546.45</v>
      </c>
    </row>
    <row r="21459" customFormat="false" ht="12.75" hidden="false" customHeight="false" outlineLevel="0" collapsed="false">
      <c r="A21459" s="210" t="s">
        <v>42131</v>
      </c>
      <c r="B21459" s="211" t="n">
        <v>512.03</v>
      </c>
    </row>
    <row r="21460" customFormat="false" ht="12.75" hidden="false" customHeight="false" outlineLevel="0" collapsed="false">
      <c r="A21460" s="210" t="s">
        <v>42132</v>
      </c>
      <c r="B21460" s="211" t="n">
        <v>706.14</v>
      </c>
    </row>
    <row r="21461" customFormat="false" ht="12.75" hidden="false" customHeight="false" outlineLevel="0" collapsed="false">
      <c r="A21461" s="210" t="s">
        <v>42136</v>
      </c>
      <c r="B21461" s="211" t="n">
        <v>663.19</v>
      </c>
    </row>
    <row r="21462" customFormat="false" ht="12.75" hidden="false" customHeight="false" outlineLevel="0" collapsed="false">
      <c r="A21462" s="210" t="s">
        <v>42137</v>
      </c>
      <c r="B21462" s="211" t="n">
        <v>603.43</v>
      </c>
    </row>
    <row r="21463" customFormat="false" ht="12.75" hidden="false" customHeight="false" outlineLevel="0" collapsed="false">
      <c r="A21463" s="210" t="s">
        <v>42142</v>
      </c>
      <c r="B21463" s="211" t="n">
        <v>565.46</v>
      </c>
    </row>
    <row r="21464" customFormat="false" ht="12.75" hidden="false" customHeight="false" outlineLevel="0" collapsed="false">
      <c r="A21464" s="210" t="s">
        <v>42143</v>
      </c>
      <c r="B21464" s="211" t="n">
        <v>1678.47</v>
      </c>
    </row>
    <row r="21465" customFormat="false" ht="12.75" hidden="false" customHeight="false" outlineLevel="0" collapsed="false">
      <c r="A21465" s="210" t="s">
        <v>42149</v>
      </c>
      <c r="B21465" s="211" t="n">
        <v>1586.16</v>
      </c>
    </row>
    <row r="21466" customFormat="false" ht="12.75" hidden="false" customHeight="false" outlineLevel="0" collapsed="false">
      <c r="A21466" s="210" t="s">
        <v>42150</v>
      </c>
      <c r="B21466" s="211" t="n">
        <v>1772</v>
      </c>
    </row>
    <row r="21467" customFormat="false" ht="12.75" hidden="false" customHeight="false" outlineLevel="0" collapsed="false">
      <c r="A21467" s="210" t="s">
        <v>42156</v>
      </c>
      <c r="B21467" s="211" t="n">
        <v>1668.61</v>
      </c>
    </row>
    <row r="21468" customFormat="false" ht="12.75" hidden="false" customHeight="false" outlineLevel="0" collapsed="false">
      <c r="A21468" s="210" t="s">
        <v>42157</v>
      </c>
      <c r="B21468" s="211" t="n">
        <v>1598.62</v>
      </c>
    </row>
    <row r="21469" customFormat="false" ht="12.75" hidden="false" customHeight="false" outlineLevel="0" collapsed="false">
      <c r="A21469" s="210" t="s">
        <v>42163</v>
      </c>
      <c r="B21469" s="211" t="n">
        <v>1509.46</v>
      </c>
    </row>
    <row r="21470" customFormat="false" ht="12.75" hidden="false" customHeight="false" outlineLevel="0" collapsed="false">
      <c r="A21470" s="210" t="s">
        <v>42164</v>
      </c>
      <c r="B21470" s="211" t="n">
        <v>189.53</v>
      </c>
    </row>
    <row r="21471" customFormat="false" ht="12.75" hidden="false" customHeight="false" outlineLevel="0" collapsed="false">
      <c r="A21471" s="210" t="s">
        <v>42169</v>
      </c>
      <c r="B21471" s="211" t="n">
        <v>177.27</v>
      </c>
    </row>
    <row r="21472" customFormat="false" ht="12.75" hidden="false" customHeight="false" outlineLevel="0" collapsed="false">
      <c r="A21472" s="210" t="s">
        <v>42170</v>
      </c>
      <c r="B21472" s="211" t="n">
        <v>662.09</v>
      </c>
    </row>
    <row r="21473" customFormat="false" ht="12.75" hidden="false" customHeight="false" outlineLevel="0" collapsed="false">
      <c r="A21473" s="210" t="s">
        <v>42173</v>
      </c>
      <c r="B21473" s="211" t="n">
        <v>612.19</v>
      </c>
    </row>
    <row r="21474" customFormat="false" ht="12.75" hidden="false" customHeight="false" outlineLevel="0" collapsed="false">
      <c r="A21474" s="210" t="s">
        <v>42174</v>
      </c>
      <c r="B21474" s="211" t="n">
        <v>199.15</v>
      </c>
    </row>
    <row r="21475" customFormat="false" ht="12.75" hidden="false" customHeight="false" outlineLevel="0" collapsed="false">
      <c r="A21475" s="210" t="s">
        <v>42178</v>
      </c>
      <c r="B21475" s="211" t="n">
        <v>186.03</v>
      </c>
    </row>
    <row r="21476" customFormat="false" ht="12.75" hidden="false" customHeight="false" outlineLevel="0" collapsed="false">
      <c r="A21476" s="210" t="s">
        <v>42179</v>
      </c>
      <c r="B21476" s="211" t="n">
        <v>496.85</v>
      </c>
    </row>
    <row r="21477" customFormat="false" ht="12.75" hidden="false" customHeight="false" outlineLevel="0" collapsed="false">
      <c r="A21477" s="210" t="s">
        <v>42183</v>
      </c>
      <c r="B21477" s="211" t="n">
        <v>457.34</v>
      </c>
    </row>
    <row r="21478" customFormat="false" ht="12.75" hidden="false" customHeight="false" outlineLevel="0" collapsed="false">
      <c r="A21478" s="210" t="s">
        <v>42184</v>
      </c>
      <c r="B21478" s="211" t="n">
        <v>246.18</v>
      </c>
    </row>
    <row r="21479" customFormat="false" ht="12.75" hidden="false" customHeight="false" outlineLevel="0" collapsed="false">
      <c r="A21479" s="210" t="s">
        <v>42186</v>
      </c>
      <c r="B21479" s="211" t="n">
        <v>233.11</v>
      </c>
    </row>
    <row r="21480" customFormat="false" ht="12.75" hidden="false" customHeight="false" outlineLevel="0" collapsed="false">
      <c r="A21480" s="210" t="s">
        <v>42187</v>
      </c>
      <c r="B21480" s="211" t="n">
        <v>89.29</v>
      </c>
    </row>
    <row r="21481" customFormat="false" ht="12.75" hidden="false" customHeight="false" outlineLevel="0" collapsed="false">
      <c r="A21481" s="210" t="s">
        <v>42191</v>
      </c>
      <c r="B21481" s="211" t="n">
        <v>85.3</v>
      </c>
    </row>
    <row r="21482" customFormat="false" ht="12.75" hidden="false" customHeight="false" outlineLevel="0" collapsed="false">
      <c r="A21482" s="210" t="s">
        <v>42192</v>
      </c>
      <c r="B21482" s="211" t="n">
        <v>7614.03</v>
      </c>
    </row>
    <row r="21483" customFormat="false" ht="12.75" hidden="false" customHeight="false" outlineLevel="0" collapsed="false">
      <c r="A21483" s="210" t="s">
        <v>42197</v>
      </c>
      <c r="B21483" s="211" t="n">
        <v>6983.64</v>
      </c>
    </row>
    <row r="21484" customFormat="false" ht="12.75" hidden="false" customHeight="false" outlineLevel="0" collapsed="false">
      <c r="A21484" s="210" t="s">
        <v>42198</v>
      </c>
      <c r="B21484" s="211" t="n">
        <v>9791.16</v>
      </c>
    </row>
    <row r="21485" customFormat="false" ht="12.75" hidden="false" customHeight="false" outlineLevel="0" collapsed="false">
      <c r="A21485" s="210" t="s">
        <v>42203</v>
      </c>
      <c r="B21485" s="211" t="n">
        <v>8992.81</v>
      </c>
    </row>
    <row r="21486" customFormat="false" ht="12.75" hidden="false" customHeight="false" outlineLevel="0" collapsed="false">
      <c r="A21486" s="210" t="s">
        <v>42204</v>
      </c>
      <c r="B21486" s="211" t="n">
        <v>35.2</v>
      </c>
    </row>
    <row r="21487" customFormat="false" ht="12.75" hidden="false" customHeight="false" outlineLevel="0" collapsed="false">
      <c r="A21487" s="210" t="s">
        <v>42209</v>
      </c>
      <c r="B21487" s="211" t="n">
        <v>33.5</v>
      </c>
    </row>
    <row r="21488" customFormat="false" ht="12.75" hidden="false" customHeight="false" outlineLevel="0" collapsed="false">
      <c r="A21488" s="210" t="s">
        <v>42210</v>
      </c>
      <c r="B21488" s="211" t="n">
        <v>1642.79</v>
      </c>
    </row>
    <row r="21489" customFormat="false" ht="12.75" hidden="false" customHeight="false" outlineLevel="0" collapsed="false">
      <c r="A21489" s="210" t="s">
        <v>42213</v>
      </c>
      <c r="B21489" s="211" t="n">
        <v>1589.7</v>
      </c>
    </row>
    <row r="21490" customFormat="false" ht="12.75" hidden="false" customHeight="false" outlineLevel="0" collapsed="false">
      <c r="A21490" s="210" t="s">
        <v>42214</v>
      </c>
      <c r="B21490" s="211" t="n">
        <v>297.28</v>
      </c>
    </row>
    <row r="21491" customFormat="false" ht="12.75" hidden="false" customHeight="false" outlineLevel="0" collapsed="false">
      <c r="A21491" s="210" t="s">
        <v>42218</v>
      </c>
      <c r="B21491" s="211" t="n">
        <v>262.05</v>
      </c>
    </row>
    <row r="21492" customFormat="false" ht="12.75" hidden="false" customHeight="false" outlineLevel="0" collapsed="false">
      <c r="A21492" s="210" t="s">
        <v>42219</v>
      </c>
      <c r="B21492" s="211" t="n">
        <v>323.71</v>
      </c>
    </row>
    <row r="21493" customFormat="false" ht="12.75" hidden="false" customHeight="false" outlineLevel="0" collapsed="false">
      <c r="A21493" s="210" t="s">
        <v>42223</v>
      </c>
      <c r="B21493" s="211" t="n">
        <v>284.96</v>
      </c>
    </row>
    <row r="21494" customFormat="false" ht="12.75" hidden="false" customHeight="false" outlineLevel="0" collapsed="false">
      <c r="A21494" s="210" t="s">
        <v>42224</v>
      </c>
      <c r="B21494" s="211" t="n">
        <v>372.42</v>
      </c>
    </row>
    <row r="21495" customFormat="false" ht="12.75" hidden="false" customHeight="false" outlineLevel="0" collapsed="false">
      <c r="A21495" s="210" t="s">
        <v>42226</v>
      </c>
      <c r="B21495" s="211" t="n">
        <v>330.15</v>
      </c>
    </row>
    <row r="21496" customFormat="false" ht="12.75" hidden="false" customHeight="false" outlineLevel="0" collapsed="false">
      <c r="A21496" s="210" t="s">
        <v>42227</v>
      </c>
      <c r="B21496" s="211" t="n">
        <v>456.27</v>
      </c>
    </row>
    <row r="21497" customFormat="false" ht="12.75" hidden="false" customHeight="false" outlineLevel="0" collapsed="false">
      <c r="A21497" s="210" t="s">
        <v>42229</v>
      </c>
      <c r="B21497" s="211" t="n">
        <v>403.43</v>
      </c>
    </row>
    <row r="21498" customFormat="false" ht="12.75" hidden="false" customHeight="false" outlineLevel="0" collapsed="false">
      <c r="A21498" s="210" t="s">
        <v>42230</v>
      </c>
      <c r="B21498" s="211" t="n">
        <v>606.32</v>
      </c>
    </row>
    <row r="21499" customFormat="false" ht="12.75" hidden="false" customHeight="false" outlineLevel="0" collapsed="false">
      <c r="A21499" s="210" t="s">
        <v>42232</v>
      </c>
      <c r="B21499" s="211" t="n">
        <v>535.86</v>
      </c>
    </row>
    <row r="21500" customFormat="false" ht="12.75" hidden="false" customHeight="false" outlineLevel="0" collapsed="false">
      <c r="A21500" s="210" t="s">
        <v>42233</v>
      </c>
      <c r="B21500" s="211" t="n">
        <v>141.94</v>
      </c>
    </row>
    <row r="21501" customFormat="false" ht="12.75" hidden="false" customHeight="false" outlineLevel="0" collapsed="false">
      <c r="A21501" s="210" t="s">
        <v>42237</v>
      </c>
      <c r="B21501" s="211" t="n">
        <v>124.33</v>
      </c>
    </row>
    <row r="21502" customFormat="false" ht="12.75" hidden="false" customHeight="false" outlineLevel="0" collapsed="false">
      <c r="A21502" s="210" t="s">
        <v>42238</v>
      </c>
      <c r="B21502" s="211" t="n">
        <v>286.24</v>
      </c>
    </row>
    <row r="21503" customFormat="false" ht="12.75" hidden="false" customHeight="false" outlineLevel="0" collapsed="false">
      <c r="A21503" s="210" t="s">
        <v>42242</v>
      </c>
      <c r="B21503" s="211" t="n">
        <v>251.01</v>
      </c>
    </row>
    <row r="21504" customFormat="false" ht="12.75" hidden="false" customHeight="false" outlineLevel="0" collapsed="false">
      <c r="A21504" s="210" t="s">
        <v>42243</v>
      </c>
      <c r="B21504" s="211" t="n">
        <v>573.33</v>
      </c>
    </row>
    <row r="21505" customFormat="false" ht="12.75" hidden="false" customHeight="false" outlineLevel="0" collapsed="false">
      <c r="A21505" s="210" t="s">
        <v>42247</v>
      </c>
      <c r="B21505" s="211" t="n">
        <v>502.88</v>
      </c>
    </row>
    <row r="21506" customFormat="false" ht="12.75" hidden="false" customHeight="false" outlineLevel="0" collapsed="false">
      <c r="A21506" s="210" t="s">
        <v>42248</v>
      </c>
      <c r="B21506" s="211" t="n">
        <v>286.24</v>
      </c>
    </row>
    <row r="21507" customFormat="false" ht="12.75" hidden="false" customHeight="false" outlineLevel="0" collapsed="false">
      <c r="A21507" s="210" t="s">
        <v>42252</v>
      </c>
      <c r="B21507" s="211" t="n">
        <v>251.01</v>
      </c>
    </row>
    <row r="21508" customFormat="false" ht="12.75" hidden="false" customHeight="false" outlineLevel="0" collapsed="false">
      <c r="A21508" s="210" t="s">
        <v>42253</v>
      </c>
      <c r="B21508" s="211" t="n">
        <v>339.1</v>
      </c>
    </row>
    <row r="21509" customFormat="false" ht="12.75" hidden="false" customHeight="false" outlineLevel="0" collapsed="false">
      <c r="A21509" s="210" t="s">
        <v>42257</v>
      </c>
      <c r="B21509" s="211" t="n">
        <v>296.83</v>
      </c>
    </row>
    <row r="21510" customFormat="false" ht="12.75" hidden="false" customHeight="false" outlineLevel="0" collapsed="false">
      <c r="A21510" s="210" t="s">
        <v>42258</v>
      </c>
      <c r="B21510" s="211" t="n">
        <v>286.24</v>
      </c>
    </row>
    <row r="21511" customFormat="false" ht="12.75" hidden="false" customHeight="false" outlineLevel="0" collapsed="false">
      <c r="A21511" s="210" t="s">
        <v>42262</v>
      </c>
      <c r="B21511" s="211" t="n">
        <v>251.01</v>
      </c>
    </row>
    <row r="21512" customFormat="false" ht="12.75" hidden="false" customHeight="false" outlineLevel="0" collapsed="false">
      <c r="A21512" s="210" t="s">
        <v>42263</v>
      </c>
      <c r="B21512" s="211" t="n">
        <v>339.1</v>
      </c>
    </row>
    <row r="21513" customFormat="false" ht="12.75" hidden="false" customHeight="false" outlineLevel="0" collapsed="false">
      <c r="A21513" s="210" t="s">
        <v>42266</v>
      </c>
      <c r="B21513" s="211" t="n">
        <v>296.83</v>
      </c>
    </row>
    <row r="21514" customFormat="false" ht="12.75" hidden="false" customHeight="false" outlineLevel="0" collapsed="false">
      <c r="A21514" s="210" t="s">
        <v>42267</v>
      </c>
      <c r="B21514" s="211" t="n">
        <v>231.21</v>
      </c>
    </row>
    <row r="21515" customFormat="false" ht="12.75" hidden="false" customHeight="false" outlineLevel="0" collapsed="false">
      <c r="A21515" s="210" t="s">
        <v>42270</v>
      </c>
      <c r="B21515" s="211" t="n">
        <v>204.79</v>
      </c>
    </row>
    <row r="21516" customFormat="false" ht="12.75" hidden="false" customHeight="false" outlineLevel="0" collapsed="false">
      <c r="A21516" s="210" t="s">
        <v>42271</v>
      </c>
      <c r="B21516" s="211" t="n">
        <v>528.59</v>
      </c>
    </row>
    <row r="21517" customFormat="false" ht="12.75" hidden="false" customHeight="false" outlineLevel="0" collapsed="false">
      <c r="A21517" s="210" t="s">
        <v>42274</v>
      </c>
      <c r="B21517" s="211" t="n">
        <v>458.14</v>
      </c>
    </row>
    <row r="21518" customFormat="false" ht="12.75" hidden="false" customHeight="false" outlineLevel="0" collapsed="false">
      <c r="A21518" s="210" t="s">
        <v>42275</v>
      </c>
      <c r="B21518" s="211" t="n">
        <v>1585.78</v>
      </c>
    </row>
    <row r="21519" customFormat="false" ht="12.75" hidden="false" customHeight="false" outlineLevel="0" collapsed="false">
      <c r="A21519" s="210" t="s">
        <v>42277</v>
      </c>
      <c r="B21519" s="211" t="n">
        <v>1374.43</v>
      </c>
    </row>
    <row r="21520" customFormat="false" ht="12.75" hidden="false" customHeight="false" outlineLevel="0" collapsed="false">
      <c r="A21520" s="210" t="s">
        <v>42278</v>
      </c>
      <c r="B21520" s="211" t="n">
        <v>132.14</v>
      </c>
    </row>
    <row r="21521" customFormat="false" ht="12.75" hidden="false" customHeight="false" outlineLevel="0" collapsed="false">
      <c r="A21521" s="210" t="s">
        <v>42283</v>
      </c>
      <c r="B21521" s="211" t="n">
        <v>114.53</v>
      </c>
    </row>
    <row r="21522" customFormat="false" ht="12.75" hidden="false" customHeight="false" outlineLevel="0" collapsed="false">
      <c r="A21522" s="210" t="s">
        <v>42284</v>
      </c>
      <c r="B21522" s="211" t="n">
        <v>198.22</v>
      </c>
    </row>
    <row r="21523" customFormat="false" ht="12.75" hidden="false" customHeight="false" outlineLevel="0" collapsed="false">
      <c r="A21523" s="210" t="s">
        <v>42287</v>
      </c>
      <c r="B21523" s="211" t="n">
        <v>171.8</v>
      </c>
    </row>
    <row r="21524" customFormat="false" ht="12.75" hidden="false" customHeight="false" outlineLevel="0" collapsed="false">
      <c r="A21524" s="210" t="s">
        <v>42288</v>
      </c>
      <c r="B21524" s="211" t="n">
        <v>264.29</v>
      </c>
    </row>
    <row r="21525" customFormat="false" ht="12.75" hidden="false" customHeight="false" outlineLevel="0" collapsed="false">
      <c r="A21525" s="210" t="s">
        <v>42292</v>
      </c>
      <c r="B21525" s="211" t="n">
        <v>229.07</v>
      </c>
    </row>
    <row r="21526" customFormat="false" ht="12.75" hidden="false" customHeight="false" outlineLevel="0" collapsed="false">
      <c r="A21526" s="210" t="s">
        <v>42293</v>
      </c>
      <c r="B21526" s="211" t="n">
        <v>132.14</v>
      </c>
    </row>
    <row r="21527" customFormat="false" ht="12.75" hidden="false" customHeight="false" outlineLevel="0" collapsed="false">
      <c r="A21527" s="210" t="s">
        <v>42298</v>
      </c>
      <c r="B21527" s="211" t="n">
        <v>114.53</v>
      </c>
    </row>
    <row r="21528" customFormat="false" ht="12.75" hidden="false" customHeight="false" outlineLevel="0" collapsed="false">
      <c r="A21528" s="210" t="s">
        <v>42299</v>
      </c>
      <c r="B21528" s="211" t="n">
        <v>211.43</v>
      </c>
    </row>
    <row r="21529" customFormat="false" ht="12.75" hidden="false" customHeight="false" outlineLevel="0" collapsed="false">
      <c r="A21529" s="210" t="s">
        <v>42304</v>
      </c>
      <c r="B21529" s="211" t="n">
        <v>183.25</v>
      </c>
    </row>
    <row r="21530" customFormat="false" ht="12.75" hidden="false" customHeight="false" outlineLevel="0" collapsed="false">
      <c r="A21530" s="210" t="s">
        <v>42305</v>
      </c>
      <c r="B21530" s="211" t="n">
        <v>158.57</v>
      </c>
    </row>
    <row r="21531" customFormat="false" ht="12.75" hidden="false" customHeight="false" outlineLevel="0" collapsed="false">
      <c r="A21531" s="210" t="s">
        <v>42309</v>
      </c>
      <c r="B21531" s="211" t="n">
        <v>137.44</v>
      </c>
    </row>
    <row r="21532" customFormat="false" ht="12.75" hidden="false" customHeight="false" outlineLevel="0" collapsed="false">
      <c r="A21532" s="210" t="s">
        <v>42310</v>
      </c>
      <c r="B21532" s="211" t="n">
        <v>264.29</v>
      </c>
    </row>
    <row r="21533" customFormat="false" ht="12.75" hidden="false" customHeight="false" outlineLevel="0" collapsed="false">
      <c r="A21533" s="210" t="s">
        <v>42315</v>
      </c>
      <c r="B21533" s="211" t="n">
        <v>229.07</v>
      </c>
    </row>
    <row r="21534" customFormat="false" ht="12.75" hidden="false" customHeight="false" outlineLevel="0" collapsed="false">
      <c r="A21534" s="210" t="s">
        <v>42316</v>
      </c>
      <c r="B21534" s="211" t="n">
        <v>947.01</v>
      </c>
    </row>
    <row r="21535" customFormat="false" ht="12.75" hidden="false" customHeight="false" outlineLevel="0" collapsed="false">
      <c r="A21535" s="210" t="s">
        <v>42319</v>
      </c>
      <c r="B21535" s="211" t="n">
        <v>947.01</v>
      </c>
    </row>
    <row r="21536" customFormat="false" ht="12.75" hidden="false" customHeight="false" outlineLevel="0" collapsed="false">
      <c r="A21536" s="210" t="s">
        <v>42320</v>
      </c>
      <c r="B21536" s="211" t="n">
        <v>1098.73</v>
      </c>
    </row>
    <row r="21537" customFormat="false" ht="12.75" hidden="false" customHeight="false" outlineLevel="0" collapsed="false">
      <c r="A21537" s="210" t="s">
        <v>42323</v>
      </c>
      <c r="B21537" s="211" t="n">
        <v>1098.73</v>
      </c>
    </row>
    <row r="21538" customFormat="false" ht="12.75" hidden="false" customHeight="false" outlineLevel="0" collapsed="false">
      <c r="A21538" s="210" t="s">
        <v>42324</v>
      </c>
      <c r="B21538" s="211" t="n">
        <v>1402.46</v>
      </c>
    </row>
    <row r="21539" customFormat="false" ht="12.75" hidden="false" customHeight="false" outlineLevel="0" collapsed="false">
      <c r="A21539" s="210" t="s">
        <v>42326</v>
      </c>
      <c r="B21539" s="211" t="n">
        <v>1402.46</v>
      </c>
    </row>
    <row r="21540" customFormat="false" ht="12.75" hidden="false" customHeight="false" outlineLevel="0" collapsed="false">
      <c r="A21540" s="210" t="s">
        <v>42327</v>
      </c>
      <c r="B21540" s="211" t="n">
        <v>1610.92</v>
      </c>
    </row>
    <row r="21541" customFormat="false" ht="12.75" hidden="false" customHeight="false" outlineLevel="0" collapsed="false">
      <c r="A21541" s="210" t="s">
        <v>42329</v>
      </c>
      <c r="B21541" s="211" t="n">
        <v>1610.92</v>
      </c>
    </row>
    <row r="21542" customFormat="false" ht="12.75" hidden="false" customHeight="false" outlineLevel="0" collapsed="false">
      <c r="A21542" s="210" t="s">
        <v>42330</v>
      </c>
      <c r="B21542" s="211" t="n">
        <v>2250</v>
      </c>
    </row>
    <row r="21543" customFormat="false" ht="12.75" hidden="false" customHeight="false" outlineLevel="0" collapsed="false">
      <c r="A21543" s="210" t="s">
        <v>42331</v>
      </c>
      <c r="B21543" s="211" t="n">
        <v>2250</v>
      </c>
    </row>
    <row r="21544" customFormat="false" ht="12.75" hidden="false" customHeight="false" outlineLevel="0" collapsed="false">
      <c r="A21544" s="210" t="s">
        <v>42332</v>
      </c>
      <c r="B21544" s="211" t="n">
        <v>2497</v>
      </c>
    </row>
    <row r="21545" customFormat="false" ht="12.75" hidden="false" customHeight="false" outlineLevel="0" collapsed="false">
      <c r="A21545" s="210" t="s">
        <v>42335</v>
      </c>
      <c r="B21545" s="211" t="n">
        <v>2497</v>
      </c>
    </row>
    <row r="21546" customFormat="false" ht="12.75" hidden="false" customHeight="false" outlineLevel="0" collapsed="false">
      <c r="A21546" s="210" t="s">
        <v>42336</v>
      </c>
      <c r="B21546" s="211" t="n">
        <v>3565</v>
      </c>
    </row>
    <row r="21547" customFormat="false" ht="12.75" hidden="false" customHeight="false" outlineLevel="0" collapsed="false">
      <c r="A21547" s="210" t="s">
        <v>42338</v>
      </c>
      <c r="B21547" s="211" t="n">
        <v>3565</v>
      </c>
    </row>
    <row r="21548" customFormat="false" ht="12.75" hidden="false" customHeight="false" outlineLevel="0" collapsed="false">
      <c r="A21548" s="210" t="s">
        <v>42339</v>
      </c>
      <c r="B21548" s="211" t="n">
        <v>6943.2</v>
      </c>
    </row>
    <row r="21549" customFormat="false" ht="12.75" hidden="false" customHeight="false" outlineLevel="0" collapsed="false">
      <c r="A21549" s="210" t="s">
        <v>42341</v>
      </c>
      <c r="B21549" s="211" t="n">
        <v>6943.2</v>
      </c>
    </row>
    <row r="21550" customFormat="false" ht="12.75" hidden="false" customHeight="false" outlineLevel="0" collapsed="false">
      <c r="A21550" s="210" t="s">
        <v>42342</v>
      </c>
      <c r="B21550" s="211" t="n">
        <v>1080</v>
      </c>
    </row>
    <row r="21551" customFormat="false" ht="12.75" hidden="false" customHeight="false" outlineLevel="0" collapsed="false">
      <c r="A21551" s="210" t="s">
        <v>42344</v>
      </c>
      <c r="B21551" s="211" t="n">
        <v>1080</v>
      </c>
    </row>
    <row r="21552" customFormat="false" ht="12.75" hidden="false" customHeight="false" outlineLevel="0" collapsed="false">
      <c r="A21552" s="210" t="s">
        <v>42345</v>
      </c>
      <c r="B21552" s="211" t="n">
        <v>1920</v>
      </c>
    </row>
    <row r="21553" customFormat="false" ht="12.75" hidden="false" customHeight="false" outlineLevel="0" collapsed="false">
      <c r="A21553" s="210" t="s">
        <v>42348</v>
      </c>
      <c r="B21553" s="211" t="n">
        <v>1920</v>
      </c>
    </row>
    <row r="21554" customFormat="false" ht="12.75" hidden="false" customHeight="false" outlineLevel="0" collapsed="false">
      <c r="A21554" s="210" t="s">
        <v>42349</v>
      </c>
      <c r="B21554" s="211" t="n">
        <v>1390</v>
      </c>
    </row>
    <row r="21555" customFormat="false" ht="12.75" hidden="false" customHeight="false" outlineLevel="0" collapsed="false">
      <c r="A21555" s="210" t="s">
        <v>42352</v>
      </c>
      <c r="B21555" s="211" t="n">
        <v>1390</v>
      </c>
    </row>
    <row r="21556" customFormat="false" ht="12.75" hidden="false" customHeight="false" outlineLevel="0" collapsed="false">
      <c r="A21556" s="210" t="s">
        <v>42353</v>
      </c>
      <c r="B21556" s="211" t="n">
        <v>2140</v>
      </c>
    </row>
    <row r="21557" customFormat="false" ht="12.75" hidden="false" customHeight="false" outlineLevel="0" collapsed="false">
      <c r="A21557" s="210" t="s">
        <v>42355</v>
      </c>
      <c r="B21557" s="211" t="n">
        <v>2140</v>
      </c>
    </row>
    <row r="21558" customFormat="false" ht="12.75" hidden="false" customHeight="false" outlineLevel="0" collapsed="false">
      <c r="A21558" s="210" t="s">
        <v>42356</v>
      </c>
      <c r="B21558" s="211" t="n">
        <v>3470</v>
      </c>
    </row>
    <row r="21559" customFormat="false" ht="12.75" hidden="false" customHeight="false" outlineLevel="0" collapsed="false">
      <c r="A21559" s="210" t="s">
        <v>42358</v>
      </c>
      <c r="B21559" s="211" t="n">
        <v>3470</v>
      </c>
    </row>
    <row r="21560" customFormat="false" ht="12.75" hidden="false" customHeight="false" outlineLevel="0" collapsed="false">
      <c r="A21560" s="210" t="s">
        <v>42359</v>
      </c>
      <c r="B21560" s="211" t="n">
        <v>4120</v>
      </c>
    </row>
    <row r="21561" customFormat="false" ht="12.75" hidden="false" customHeight="false" outlineLevel="0" collapsed="false">
      <c r="A21561" s="210" t="s">
        <v>42361</v>
      </c>
      <c r="B21561" s="211" t="n">
        <v>4120</v>
      </c>
    </row>
    <row r="21562" customFormat="false" ht="12.75" hidden="false" customHeight="false" outlineLevel="0" collapsed="false">
      <c r="A21562" s="210" t="s">
        <v>42362</v>
      </c>
      <c r="B21562" s="211" t="n">
        <v>16250</v>
      </c>
    </row>
    <row r="21563" customFormat="false" ht="12.75" hidden="false" customHeight="false" outlineLevel="0" collapsed="false">
      <c r="A21563" s="210" t="s">
        <v>42365</v>
      </c>
      <c r="B21563" s="211" t="n">
        <v>16250</v>
      </c>
    </row>
    <row r="21564" customFormat="false" ht="12.75" hidden="false" customHeight="false" outlineLevel="0" collapsed="false">
      <c r="A21564" s="210" t="s">
        <v>42366</v>
      </c>
      <c r="B21564" s="211" t="n">
        <v>4320</v>
      </c>
    </row>
    <row r="21565" customFormat="false" ht="12.75" hidden="false" customHeight="false" outlineLevel="0" collapsed="false">
      <c r="A21565" s="210" t="s">
        <v>42369</v>
      </c>
      <c r="B21565" s="211" t="n">
        <v>4320</v>
      </c>
    </row>
    <row r="21566" customFormat="false" ht="12.75" hidden="false" customHeight="false" outlineLevel="0" collapsed="false">
      <c r="A21566" s="210" t="s">
        <v>42370</v>
      </c>
      <c r="B21566" s="211" t="n">
        <v>4730</v>
      </c>
    </row>
    <row r="21567" customFormat="false" ht="12.75" hidden="false" customHeight="false" outlineLevel="0" collapsed="false">
      <c r="A21567" s="210" t="s">
        <v>42372</v>
      </c>
      <c r="B21567" s="211" t="n">
        <v>4730</v>
      </c>
    </row>
    <row r="21568" customFormat="false" ht="12.75" hidden="false" customHeight="false" outlineLevel="0" collapsed="false">
      <c r="A21568" s="210" t="s">
        <v>42373</v>
      </c>
      <c r="B21568" s="211" t="n">
        <v>5810</v>
      </c>
    </row>
    <row r="21569" customFormat="false" ht="12.75" hidden="false" customHeight="false" outlineLevel="0" collapsed="false">
      <c r="A21569" s="210" t="s">
        <v>42375</v>
      </c>
      <c r="B21569" s="211" t="n">
        <v>5810</v>
      </c>
    </row>
    <row r="21570" customFormat="false" ht="12.75" hidden="false" customHeight="false" outlineLevel="0" collapsed="false">
      <c r="A21570" s="210" t="s">
        <v>42376</v>
      </c>
      <c r="B21570" s="211" t="n">
        <v>3510</v>
      </c>
    </row>
    <row r="21571" customFormat="false" ht="12.75" hidden="false" customHeight="false" outlineLevel="0" collapsed="false">
      <c r="A21571" s="210" t="s">
        <v>42378</v>
      </c>
      <c r="B21571" s="211" t="n">
        <v>3510</v>
      </c>
    </row>
    <row r="21572" customFormat="false" ht="12.75" hidden="false" customHeight="false" outlineLevel="0" collapsed="false">
      <c r="A21572" s="210" t="s">
        <v>42379</v>
      </c>
      <c r="B21572" s="211" t="n">
        <v>2340</v>
      </c>
    </row>
    <row r="21573" customFormat="false" ht="12.75" hidden="false" customHeight="false" outlineLevel="0" collapsed="false">
      <c r="A21573" s="210" t="s">
        <v>42382</v>
      </c>
      <c r="B21573" s="211" t="n">
        <v>2340</v>
      </c>
    </row>
    <row r="21574" customFormat="false" ht="12.75" hidden="false" customHeight="false" outlineLevel="0" collapsed="false">
      <c r="A21574" s="210" t="s">
        <v>42383</v>
      </c>
      <c r="B21574" s="211" t="n">
        <v>105.71</v>
      </c>
    </row>
    <row r="21575" customFormat="false" ht="12.75" hidden="false" customHeight="false" outlineLevel="0" collapsed="false">
      <c r="A21575" s="210" t="s">
        <v>42385</v>
      </c>
      <c r="B21575" s="211" t="n">
        <v>91.62</v>
      </c>
    </row>
    <row r="21576" customFormat="false" ht="12.75" hidden="false" customHeight="false" outlineLevel="0" collapsed="false">
      <c r="A21576" s="210" t="s">
        <v>42386</v>
      </c>
      <c r="B21576" s="211" t="n">
        <v>132.14</v>
      </c>
    </row>
    <row r="21577" customFormat="false" ht="12.75" hidden="false" customHeight="false" outlineLevel="0" collapsed="false">
      <c r="A21577" s="210" t="s">
        <v>42388</v>
      </c>
      <c r="B21577" s="211" t="n">
        <v>114.53</v>
      </c>
    </row>
    <row r="21578" customFormat="false" ht="12.75" hidden="false" customHeight="false" outlineLevel="0" collapsed="false">
      <c r="A21578" s="210" t="s">
        <v>42389</v>
      </c>
      <c r="B21578" s="211" t="n">
        <v>264.29</v>
      </c>
    </row>
    <row r="21579" customFormat="false" ht="12.75" hidden="false" customHeight="false" outlineLevel="0" collapsed="false">
      <c r="A21579" s="210" t="s">
        <v>42391</v>
      </c>
      <c r="B21579" s="211" t="n">
        <v>229.07</v>
      </c>
    </row>
    <row r="21580" customFormat="false" ht="12.75" hidden="false" customHeight="false" outlineLevel="0" collapsed="false">
      <c r="A21580" s="210" t="s">
        <v>42392</v>
      </c>
      <c r="B21580" s="211" t="n">
        <v>330.37</v>
      </c>
    </row>
    <row r="21581" customFormat="false" ht="12.75" hidden="false" customHeight="false" outlineLevel="0" collapsed="false">
      <c r="A21581" s="210" t="s">
        <v>42394</v>
      </c>
      <c r="B21581" s="211" t="n">
        <v>286.34</v>
      </c>
    </row>
    <row r="21582" customFormat="false" ht="12.75" hidden="false" customHeight="false" outlineLevel="0" collapsed="false">
      <c r="A21582" s="210" t="s">
        <v>42395</v>
      </c>
      <c r="B21582" s="211" t="n">
        <v>26.42</v>
      </c>
    </row>
    <row r="21583" customFormat="false" ht="12.75" hidden="false" customHeight="false" outlineLevel="0" collapsed="false">
      <c r="A21583" s="210" t="s">
        <v>42398</v>
      </c>
      <c r="B21583" s="211" t="n">
        <v>22.9</v>
      </c>
    </row>
    <row r="21584" customFormat="false" ht="12.75" hidden="false" customHeight="false" outlineLevel="0" collapsed="false">
      <c r="A21584" s="210" t="s">
        <v>42399</v>
      </c>
      <c r="B21584" s="211" t="n">
        <v>26.42</v>
      </c>
    </row>
    <row r="21585" customFormat="false" ht="12.75" hidden="false" customHeight="false" outlineLevel="0" collapsed="false">
      <c r="A21585" s="210" t="s">
        <v>42401</v>
      </c>
      <c r="B21585" s="211" t="n">
        <v>22.9</v>
      </c>
    </row>
    <row r="21586" customFormat="false" ht="12.75" hidden="false" customHeight="false" outlineLevel="0" collapsed="false">
      <c r="A21586" s="210" t="s">
        <v>42402</v>
      </c>
      <c r="B21586" s="211" t="n">
        <v>6.6</v>
      </c>
    </row>
    <row r="21587" customFormat="false" ht="12.75" hidden="false" customHeight="false" outlineLevel="0" collapsed="false">
      <c r="A21587" s="210" t="s">
        <v>42404</v>
      </c>
      <c r="B21587" s="211" t="n">
        <v>5.72</v>
      </c>
    </row>
    <row r="21588" customFormat="false" ht="12.75" hidden="false" customHeight="false" outlineLevel="0" collapsed="false">
      <c r="A21588" s="210" t="s">
        <v>42405</v>
      </c>
      <c r="B21588" s="211" t="n">
        <v>105.71</v>
      </c>
    </row>
    <row r="21589" customFormat="false" ht="12.75" hidden="false" customHeight="false" outlineLevel="0" collapsed="false">
      <c r="A21589" s="210" t="s">
        <v>42407</v>
      </c>
      <c r="B21589" s="211" t="n">
        <v>91.62</v>
      </c>
    </row>
    <row r="21590" customFormat="false" ht="12.75" hidden="false" customHeight="false" outlineLevel="0" collapsed="false">
      <c r="A21590" s="210" t="s">
        <v>42408</v>
      </c>
      <c r="B21590" s="211" t="n">
        <v>6.6</v>
      </c>
    </row>
    <row r="21591" customFormat="false" ht="12.75" hidden="false" customHeight="false" outlineLevel="0" collapsed="false">
      <c r="A21591" s="210" t="s">
        <v>42410</v>
      </c>
      <c r="B21591" s="211" t="n">
        <v>5.72</v>
      </c>
    </row>
    <row r="21592" customFormat="false" ht="12.75" hidden="false" customHeight="false" outlineLevel="0" collapsed="false">
      <c r="A21592" s="210" t="s">
        <v>42411</v>
      </c>
      <c r="B21592" s="211" t="n">
        <v>52.85</v>
      </c>
    </row>
    <row r="21593" customFormat="false" ht="12.75" hidden="false" customHeight="false" outlineLevel="0" collapsed="false">
      <c r="A21593" s="210" t="s">
        <v>42413</v>
      </c>
      <c r="B21593" s="211" t="n">
        <v>45.81</v>
      </c>
    </row>
    <row r="21594" customFormat="false" ht="12.75" hidden="false" customHeight="false" outlineLevel="0" collapsed="false">
      <c r="A21594" s="210" t="s">
        <v>42414</v>
      </c>
      <c r="B21594" s="211" t="n">
        <v>19.82</v>
      </c>
    </row>
    <row r="21595" customFormat="false" ht="12.75" hidden="false" customHeight="false" outlineLevel="0" collapsed="false">
      <c r="A21595" s="210" t="s">
        <v>42416</v>
      </c>
      <c r="B21595" s="211" t="n">
        <v>17.18</v>
      </c>
    </row>
    <row r="21596" customFormat="false" ht="12.75" hidden="false" customHeight="false" outlineLevel="0" collapsed="false">
      <c r="A21596" s="210" t="s">
        <v>42417</v>
      </c>
      <c r="B21596" s="211" t="n">
        <v>6.6</v>
      </c>
    </row>
    <row r="21597" customFormat="false" ht="12.75" hidden="false" customHeight="false" outlineLevel="0" collapsed="false">
      <c r="A21597" s="210" t="s">
        <v>42419</v>
      </c>
      <c r="B21597" s="211" t="n">
        <v>5.72</v>
      </c>
    </row>
    <row r="21598" customFormat="false" ht="12.75" hidden="false" customHeight="false" outlineLevel="0" collapsed="false">
      <c r="A21598" s="210" t="s">
        <v>42420</v>
      </c>
      <c r="B21598" s="211" t="n">
        <v>19.82</v>
      </c>
    </row>
    <row r="21599" customFormat="false" ht="12.75" hidden="false" customHeight="false" outlineLevel="0" collapsed="false">
      <c r="A21599" s="210" t="s">
        <v>42422</v>
      </c>
      <c r="B21599" s="211" t="n">
        <v>17.18</v>
      </c>
    </row>
    <row r="21600" customFormat="false" ht="12.75" hidden="false" customHeight="false" outlineLevel="0" collapsed="false">
      <c r="A21600" s="210" t="s">
        <v>42423</v>
      </c>
      <c r="B21600" s="211" t="n">
        <v>26.42</v>
      </c>
    </row>
    <row r="21601" customFormat="false" ht="12.75" hidden="false" customHeight="false" outlineLevel="0" collapsed="false">
      <c r="A21601" s="210" t="s">
        <v>42425</v>
      </c>
      <c r="B21601" s="211" t="n">
        <v>22.9</v>
      </c>
    </row>
    <row r="21602" customFormat="false" ht="12.75" hidden="false" customHeight="false" outlineLevel="0" collapsed="false">
      <c r="A21602" s="210" t="s">
        <v>42426</v>
      </c>
      <c r="B21602" s="211" t="n">
        <v>39.64</v>
      </c>
    </row>
    <row r="21603" customFormat="false" ht="12.75" hidden="false" customHeight="false" outlineLevel="0" collapsed="false">
      <c r="A21603" s="210" t="s">
        <v>42428</v>
      </c>
      <c r="B21603" s="211" t="n">
        <v>34.36</v>
      </c>
    </row>
    <row r="21604" customFormat="false" ht="12.75" hidden="false" customHeight="false" outlineLevel="0" collapsed="false">
      <c r="A21604" s="210" t="s">
        <v>42429</v>
      </c>
      <c r="B21604" s="211" t="n">
        <v>79.28</v>
      </c>
    </row>
    <row r="21605" customFormat="false" ht="12.75" hidden="false" customHeight="false" outlineLevel="0" collapsed="false">
      <c r="A21605" s="210" t="s">
        <v>42431</v>
      </c>
      <c r="B21605" s="211" t="n">
        <v>68.72</v>
      </c>
    </row>
    <row r="21606" customFormat="false" ht="12.75" hidden="false" customHeight="false" outlineLevel="0" collapsed="false">
      <c r="A21606" s="210" t="s">
        <v>42432</v>
      </c>
      <c r="B21606" s="211" t="n">
        <v>26.42</v>
      </c>
    </row>
    <row r="21607" customFormat="false" ht="12.75" hidden="false" customHeight="false" outlineLevel="0" collapsed="false">
      <c r="A21607" s="210" t="s">
        <v>42434</v>
      </c>
      <c r="B21607" s="211" t="n">
        <v>22.9</v>
      </c>
    </row>
    <row r="21608" customFormat="false" ht="12.75" hidden="false" customHeight="false" outlineLevel="0" collapsed="false">
      <c r="A21608" s="210" t="s">
        <v>42435</v>
      </c>
      <c r="B21608" s="211" t="n">
        <v>13.21</v>
      </c>
    </row>
    <row r="21609" customFormat="false" ht="12.75" hidden="false" customHeight="false" outlineLevel="0" collapsed="false">
      <c r="A21609" s="210" t="s">
        <v>42437</v>
      </c>
      <c r="B21609" s="211" t="n">
        <v>11.45</v>
      </c>
    </row>
    <row r="21610" customFormat="false" ht="12.75" hidden="false" customHeight="false" outlineLevel="0" collapsed="false">
      <c r="A21610" s="210" t="s">
        <v>42438</v>
      </c>
      <c r="B21610" s="211" t="n">
        <v>13.21</v>
      </c>
    </row>
    <row r="21611" customFormat="false" ht="12.75" hidden="false" customHeight="false" outlineLevel="0" collapsed="false">
      <c r="A21611" s="210" t="s">
        <v>42440</v>
      </c>
      <c r="B21611" s="211" t="n">
        <v>11.45</v>
      </c>
    </row>
    <row r="21612" customFormat="false" ht="12.75" hidden="false" customHeight="false" outlineLevel="0" collapsed="false">
      <c r="A21612" s="210" t="s">
        <v>42441</v>
      </c>
      <c r="B21612" s="211" t="n">
        <v>6.6</v>
      </c>
    </row>
    <row r="21613" customFormat="false" ht="12.75" hidden="false" customHeight="false" outlineLevel="0" collapsed="false">
      <c r="A21613" s="210" t="s">
        <v>42444</v>
      </c>
      <c r="B21613" s="211" t="n">
        <v>5.72</v>
      </c>
    </row>
    <row r="21614" customFormat="false" ht="12.75" hidden="false" customHeight="false" outlineLevel="0" collapsed="false">
      <c r="A21614" s="210" t="s">
        <v>42445</v>
      </c>
      <c r="B21614" s="211" t="n">
        <v>13.21</v>
      </c>
    </row>
    <row r="21615" customFormat="false" ht="12.75" hidden="false" customHeight="false" outlineLevel="0" collapsed="false">
      <c r="A21615" s="210" t="s">
        <v>42448</v>
      </c>
      <c r="B21615" s="211" t="n">
        <v>11.45</v>
      </c>
    </row>
    <row r="21616" customFormat="false" ht="12.75" hidden="false" customHeight="false" outlineLevel="0" collapsed="false">
      <c r="A21616" s="210" t="s">
        <v>42449</v>
      </c>
      <c r="B21616" s="211" t="n">
        <v>6.6</v>
      </c>
    </row>
    <row r="21617" customFormat="false" ht="12.75" hidden="false" customHeight="false" outlineLevel="0" collapsed="false">
      <c r="A21617" s="210" t="s">
        <v>42452</v>
      </c>
      <c r="B21617" s="211" t="n">
        <v>5.72</v>
      </c>
    </row>
    <row r="21618" customFormat="false" ht="12.75" hidden="false" customHeight="false" outlineLevel="0" collapsed="false">
      <c r="A21618" s="210" t="s">
        <v>42453</v>
      </c>
      <c r="B21618" s="211" t="n">
        <v>6.6</v>
      </c>
    </row>
    <row r="21619" customFormat="false" ht="12.75" hidden="false" customHeight="false" outlineLevel="0" collapsed="false">
      <c r="A21619" s="210" t="s">
        <v>42456</v>
      </c>
      <c r="B21619" s="211" t="n">
        <v>5.72</v>
      </c>
    </row>
    <row r="21620" customFormat="false" ht="12.75" hidden="false" customHeight="false" outlineLevel="0" collapsed="false">
      <c r="A21620" s="210" t="s">
        <v>42457</v>
      </c>
      <c r="B21620" s="211" t="n">
        <v>6.6</v>
      </c>
    </row>
    <row r="21621" customFormat="false" ht="12.75" hidden="false" customHeight="false" outlineLevel="0" collapsed="false">
      <c r="A21621" s="210" t="s">
        <v>42460</v>
      </c>
      <c r="B21621" s="211" t="n">
        <v>5.72</v>
      </c>
    </row>
    <row r="21622" customFormat="false" ht="12.75" hidden="false" customHeight="false" outlineLevel="0" collapsed="false">
      <c r="A21622" s="210" t="s">
        <v>42461</v>
      </c>
      <c r="B21622" s="211" t="n">
        <v>19.82</v>
      </c>
    </row>
    <row r="21623" customFormat="false" ht="12.75" hidden="false" customHeight="false" outlineLevel="0" collapsed="false">
      <c r="A21623" s="210" t="s">
        <v>42463</v>
      </c>
      <c r="B21623" s="211" t="n">
        <v>17.18</v>
      </c>
    </row>
    <row r="21624" customFormat="false" ht="12.75" hidden="false" customHeight="false" outlineLevel="0" collapsed="false">
      <c r="A21624" s="210" t="s">
        <v>42464</v>
      </c>
      <c r="B21624" s="211" t="n">
        <v>2.64</v>
      </c>
    </row>
    <row r="21625" customFormat="false" ht="12.75" hidden="false" customHeight="false" outlineLevel="0" collapsed="false">
      <c r="A21625" s="210" t="s">
        <v>42467</v>
      </c>
      <c r="B21625" s="211" t="n">
        <v>2.29</v>
      </c>
    </row>
    <row r="21626" customFormat="false" ht="12.75" hidden="false" customHeight="false" outlineLevel="0" collapsed="false">
      <c r="A21626" s="210" t="s">
        <v>42468</v>
      </c>
      <c r="B21626" s="211" t="n">
        <v>39.64</v>
      </c>
    </row>
    <row r="21627" customFormat="false" ht="12.75" hidden="false" customHeight="false" outlineLevel="0" collapsed="false">
      <c r="A21627" s="210" t="s">
        <v>42471</v>
      </c>
      <c r="B21627" s="211" t="n">
        <v>34.36</v>
      </c>
    </row>
    <row r="21628" customFormat="false" ht="12.75" hidden="false" customHeight="false" outlineLevel="0" collapsed="false">
      <c r="A21628" s="210" t="s">
        <v>42472</v>
      </c>
      <c r="B21628" s="211" t="n">
        <v>52.85</v>
      </c>
    </row>
    <row r="21629" customFormat="false" ht="12.75" hidden="false" customHeight="false" outlineLevel="0" collapsed="false">
      <c r="A21629" s="210" t="s">
        <v>42474</v>
      </c>
      <c r="B21629" s="211" t="n">
        <v>45.81</v>
      </c>
    </row>
    <row r="21630" customFormat="false" ht="12.75" hidden="false" customHeight="false" outlineLevel="0" collapsed="false">
      <c r="A21630" s="210" t="s">
        <v>42475</v>
      </c>
      <c r="B21630" s="211" t="n">
        <v>79.28</v>
      </c>
    </row>
    <row r="21631" customFormat="false" ht="12.75" hidden="false" customHeight="false" outlineLevel="0" collapsed="false">
      <c r="A21631" s="210" t="s">
        <v>42477</v>
      </c>
      <c r="B21631" s="211" t="n">
        <v>68.72</v>
      </c>
    </row>
    <row r="21632" customFormat="false" ht="12.75" hidden="false" customHeight="false" outlineLevel="0" collapsed="false">
      <c r="A21632" s="210" t="s">
        <v>42478</v>
      </c>
      <c r="B21632" s="211" t="n">
        <v>6.6</v>
      </c>
    </row>
    <row r="21633" customFormat="false" ht="12.75" hidden="false" customHeight="false" outlineLevel="0" collapsed="false">
      <c r="A21633" s="210" t="s">
        <v>42481</v>
      </c>
      <c r="B21633" s="211" t="n">
        <v>5.72</v>
      </c>
    </row>
    <row r="21634" customFormat="false" ht="12.75" hidden="false" customHeight="false" outlineLevel="0" collapsed="false">
      <c r="A21634" s="210" t="s">
        <v>42482</v>
      </c>
      <c r="B21634" s="211" t="n">
        <v>115.21</v>
      </c>
    </row>
    <row r="21635" customFormat="false" ht="12.75" hidden="false" customHeight="false" outlineLevel="0" collapsed="false">
      <c r="A21635" s="210" t="s">
        <v>42484</v>
      </c>
      <c r="B21635" s="211" t="n">
        <v>101.12</v>
      </c>
    </row>
    <row r="21636" customFormat="false" ht="12.75" hidden="false" customHeight="false" outlineLevel="0" collapsed="false">
      <c r="A21636" s="210" t="s">
        <v>42485</v>
      </c>
      <c r="B21636" s="211" t="n">
        <v>3102.14</v>
      </c>
    </row>
    <row r="21637" customFormat="false" ht="12.75" hidden="false" customHeight="false" outlineLevel="0" collapsed="false">
      <c r="A21637" s="210" t="s">
        <v>42488</v>
      </c>
      <c r="B21637" s="211" t="n">
        <v>3084.53</v>
      </c>
    </row>
    <row r="21638" customFormat="false" ht="12.75" hidden="false" customHeight="false" outlineLevel="0" collapsed="false">
      <c r="A21638" s="210" t="s">
        <v>42489</v>
      </c>
      <c r="B21638" s="211" t="n">
        <v>3382.14</v>
      </c>
    </row>
    <row r="21639" customFormat="false" ht="12.75" hidden="false" customHeight="false" outlineLevel="0" collapsed="false">
      <c r="A21639" s="210" t="s">
        <v>42491</v>
      </c>
      <c r="B21639" s="211" t="n">
        <v>3364.53</v>
      </c>
    </row>
    <row r="21640" customFormat="false" ht="12.75" hidden="false" customHeight="false" outlineLevel="0" collapsed="false">
      <c r="A21640" s="210" t="s">
        <v>42492</v>
      </c>
      <c r="B21640" s="211" t="n">
        <v>3642.14</v>
      </c>
    </row>
    <row r="21641" customFormat="false" ht="12.75" hidden="false" customHeight="false" outlineLevel="0" collapsed="false">
      <c r="A21641" s="210" t="s">
        <v>42495</v>
      </c>
      <c r="B21641" s="211" t="n">
        <v>3624.53</v>
      </c>
    </row>
    <row r="21642" customFormat="false" ht="12.75" hidden="false" customHeight="false" outlineLevel="0" collapsed="false">
      <c r="A21642" s="210" t="s">
        <v>42496</v>
      </c>
      <c r="B21642" s="211" t="n">
        <v>3962.14</v>
      </c>
    </row>
    <row r="21643" customFormat="false" ht="12.75" hidden="false" customHeight="false" outlineLevel="0" collapsed="false">
      <c r="A21643" s="210" t="s">
        <v>42498</v>
      </c>
      <c r="B21643" s="211" t="n">
        <v>3944.53</v>
      </c>
    </row>
    <row r="21644" customFormat="false" ht="12.75" hidden="false" customHeight="false" outlineLevel="0" collapsed="false">
      <c r="A21644" s="210" t="s">
        <v>42499</v>
      </c>
      <c r="B21644" s="211" t="n">
        <v>3372.14</v>
      </c>
    </row>
    <row r="21645" customFormat="false" ht="12.75" hidden="false" customHeight="false" outlineLevel="0" collapsed="false">
      <c r="A21645" s="210" t="s">
        <v>42503</v>
      </c>
      <c r="B21645" s="211" t="n">
        <v>3354.53</v>
      </c>
    </row>
    <row r="21646" customFormat="false" ht="12.75" hidden="false" customHeight="false" outlineLevel="0" collapsed="false">
      <c r="A21646" s="210" t="s">
        <v>42504</v>
      </c>
      <c r="B21646" s="211" t="n">
        <v>2676.24</v>
      </c>
    </row>
    <row r="21647" customFormat="false" ht="12.75" hidden="false" customHeight="false" outlineLevel="0" collapsed="false">
      <c r="A21647" s="210" t="s">
        <v>42507</v>
      </c>
      <c r="B21647" s="211" t="n">
        <v>2641.01</v>
      </c>
    </row>
    <row r="21648" customFormat="false" ht="12.75" hidden="false" customHeight="false" outlineLevel="0" collapsed="false">
      <c r="A21648" s="210" t="s">
        <v>42508</v>
      </c>
      <c r="B21648" s="211" t="n">
        <v>189.47</v>
      </c>
    </row>
    <row r="21649" customFormat="false" ht="12.75" hidden="false" customHeight="false" outlineLevel="0" collapsed="false">
      <c r="A21649" s="210" t="s">
        <v>42511</v>
      </c>
      <c r="B21649" s="211" t="n">
        <v>185.95</v>
      </c>
    </row>
    <row r="21650" customFormat="false" ht="12.75" hidden="false" customHeight="false" outlineLevel="0" collapsed="false">
      <c r="A21650" s="210" t="s">
        <v>42512</v>
      </c>
      <c r="B21650" s="211" t="n">
        <v>241.5</v>
      </c>
    </row>
    <row r="21651" customFormat="false" ht="12.75" hidden="false" customHeight="false" outlineLevel="0" collapsed="false">
      <c r="A21651" s="210" t="s">
        <v>42514</v>
      </c>
      <c r="B21651" s="211" t="n">
        <v>236.22</v>
      </c>
    </row>
    <row r="21652" customFormat="false" ht="12.75" hidden="false" customHeight="false" outlineLevel="0" collapsed="false">
      <c r="A21652" s="210" t="s">
        <v>42515</v>
      </c>
      <c r="B21652" s="211" t="n">
        <v>34.42</v>
      </c>
    </row>
    <row r="21653" customFormat="false" ht="12.75" hidden="false" customHeight="false" outlineLevel="0" collapsed="false">
      <c r="A21653" s="210" t="s">
        <v>42519</v>
      </c>
      <c r="B21653" s="211" t="n">
        <v>31.78</v>
      </c>
    </row>
    <row r="21654" customFormat="false" ht="12.75" hidden="false" customHeight="false" outlineLevel="0" collapsed="false">
      <c r="A21654" s="210" t="s">
        <v>42520</v>
      </c>
      <c r="B21654" s="211" t="n">
        <v>68.85</v>
      </c>
    </row>
    <row r="21655" customFormat="false" ht="12.75" hidden="false" customHeight="false" outlineLevel="0" collapsed="false">
      <c r="A21655" s="210" t="s">
        <v>42524</v>
      </c>
      <c r="B21655" s="211" t="n">
        <v>63.57</v>
      </c>
    </row>
    <row r="21656" customFormat="false" ht="12.75" hidden="false" customHeight="false" outlineLevel="0" collapsed="false">
      <c r="A21656" s="210" t="s">
        <v>42525</v>
      </c>
      <c r="B21656" s="211" t="n">
        <v>124.49</v>
      </c>
    </row>
    <row r="21657" customFormat="false" ht="12.75" hidden="false" customHeight="false" outlineLevel="0" collapsed="false">
      <c r="A21657" s="210" t="s">
        <v>42529</v>
      </c>
      <c r="B21657" s="211" t="n">
        <v>115.68</v>
      </c>
    </row>
    <row r="21658" customFormat="false" ht="12.75" hidden="false" customHeight="false" outlineLevel="0" collapsed="false">
      <c r="A21658" s="210" t="s">
        <v>42530</v>
      </c>
      <c r="B21658" s="211" t="n">
        <v>193.34</v>
      </c>
    </row>
    <row r="21659" customFormat="false" ht="12.75" hidden="false" customHeight="false" outlineLevel="0" collapsed="false">
      <c r="A21659" s="210" t="s">
        <v>42532</v>
      </c>
      <c r="B21659" s="211" t="n">
        <v>179.25</v>
      </c>
    </row>
    <row r="21660" customFormat="false" ht="12.75" hidden="false" customHeight="false" outlineLevel="0" collapsed="false">
      <c r="A21660" s="210" t="s">
        <v>42533</v>
      </c>
      <c r="B21660" s="211" t="n">
        <v>115.99</v>
      </c>
    </row>
    <row r="21661" customFormat="false" ht="12.75" hidden="false" customHeight="false" outlineLevel="0" collapsed="false">
      <c r="A21661" s="210" t="s">
        <v>42537</v>
      </c>
      <c r="B21661" s="211" t="n">
        <v>107.18</v>
      </c>
    </row>
    <row r="21662" customFormat="false" ht="12.75" hidden="false" customHeight="false" outlineLevel="0" collapsed="false">
      <c r="A21662" s="210" t="s">
        <v>42538</v>
      </c>
      <c r="B21662" s="211" t="n">
        <v>160.69</v>
      </c>
    </row>
    <row r="21663" customFormat="false" ht="12.75" hidden="false" customHeight="false" outlineLevel="0" collapsed="false">
      <c r="A21663" s="210" t="s">
        <v>42542</v>
      </c>
      <c r="B21663" s="211" t="n">
        <v>148.36</v>
      </c>
    </row>
    <row r="21664" customFormat="false" ht="12.75" hidden="false" customHeight="false" outlineLevel="0" collapsed="false">
      <c r="A21664" s="210" t="s">
        <v>42543</v>
      </c>
      <c r="B21664" s="211" t="n">
        <v>152.77</v>
      </c>
    </row>
    <row r="21665" customFormat="false" ht="12.75" hidden="false" customHeight="false" outlineLevel="0" collapsed="false">
      <c r="A21665" s="210" t="s">
        <v>42547</v>
      </c>
      <c r="B21665" s="211" t="n">
        <v>140.45</v>
      </c>
    </row>
    <row r="21666" customFormat="false" ht="12.75" hidden="false" customHeight="false" outlineLevel="0" collapsed="false">
      <c r="A21666" s="210" t="s">
        <v>42548</v>
      </c>
      <c r="B21666" s="211" t="n">
        <v>199.91</v>
      </c>
    </row>
    <row r="21667" customFormat="false" ht="12.75" hidden="false" customHeight="false" outlineLevel="0" collapsed="false">
      <c r="A21667" s="210" t="s">
        <v>42551</v>
      </c>
      <c r="B21667" s="211" t="n">
        <v>184.06</v>
      </c>
    </row>
    <row r="21668" customFormat="false" ht="12.75" hidden="false" customHeight="false" outlineLevel="0" collapsed="false">
      <c r="A21668" s="210" t="s">
        <v>42552</v>
      </c>
      <c r="B21668" s="211" t="n">
        <v>100.91</v>
      </c>
    </row>
    <row r="21669" customFormat="false" ht="12.75" hidden="false" customHeight="false" outlineLevel="0" collapsed="false">
      <c r="A21669" s="210" t="s">
        <v>42555</v>
      </c>
      <c r="B21669" s="211" t="n">
        <v>93.87</v>
      </c>
    </row>
    <row r="21670" customFormat="false" ht="12.75" hidden="false" customHeight="false" outlineLevel="0" collapsed="false">
      <c r="A21670" s="210" t="s">
        <v>42556</v>
      </c>
      <c r="B21670" s="211" t="n">
        <v>84.7</v>
      </c>
    </row>
    <row r="21671" customFormat="false" ht="12.75" hidden="false" customHeight="false" outlineLevel="0" collapsed="false">
      <c r="A21671" s="210" t="s">
        <v>42559</v>
      </c>
      <c r="B21671" s="211" t="n">
        <v>78.53</v>
      </c>
    </row>
    <row r="21672" customFormat="false" ht="12.75" hidden="false" customHeight="false" outlineLevel="0" collapsed="false">
      <c r="A21672" s="210" t="s">
        <v>42560</v>
      </c>
      <c r="B21672" s="211" t="n">
        <v>16.87</v>
      </c>
    </row>
    <row r="21673" customFormat="false" ht="12.75" hidden="false" customHeight="false" outlineLevel="0" collapsed="false">
      <c r="A21673" s="210" t="s">
        <v>42564</v>
      </c>
      <c r="B21673" s="211" t="n">
        <v>15.4</v>
      </c>
    </row>
    <row r="21674" customFormat="false" ht="12.75" hidden="false" customHeight="false" outlineLevel="0" collapsed="false">
      <c r="A21674" s="210" t="s">
        <v>42565</v>
      </c>
      <c r="B21674" s="211" t="n">
        <v>32.48</v>
      </c>
    </row>
    <row r="21675" customFormat="false" ht="12.75" hidden="false" customHeight="false" outlineLevel="0" collapsed="false">
      <c r="A21675" s="210" t="s">
        <v>42567</v>
      </c>
      <c r="B21675" s="211" t="n">
        <v>29.54</v>
      </c>
    </row>
    <row r="21676" customFormat="false" ht="12.75" hidden="false" customHeight="false" outlineLevel="0" collapsed="false">
      <c r="A21676" s="210" t="s">
        <v>42568</v>
      </c>
      <c r="B21676" s="211" t="n">
        <v>79.15</v>
      </c>
    </row>
    <row r="21677" customFormat="false" ht="12.75" hidden="false" customHeight="false" outlineLevel="0" collapsed="false">
      <c r="A21677" s="210" t="s">
        <v>42572</v>
      </c>
      <c r="B21677" s="211" t="n">
        <v>72.07</v>
      </c>
    </row>
    <row r="21678" customFormat="false" ht="12.75" hidden="false" customHeight="false" outlineLevel="0" collapsed="false">
      <c r="A21678" s="210" t="s">
        <v>42573</v>
      </c>
      <c r="B21678" s="211" t="n">
        <v>136.82</v>
      </c>
    </row>
    <row r="21679" customFormat="false" ht="12.75" hidden="false" customHeight="false" outlineLevel="0" collapsed="false">
      <c r="A21679" s="210" t="s">
        <v>42575</v>
      </c>
      <c r="B21679" s="211" t="n">
        <v>124.56</v>
      </c>
    </row>
    <row r="21680" customFormat="false" ht="12.75" hidden="false" customHeight="false" outlineLevel="0" collapsed="false">
      <c r="A21680" s="210" t="s">
        <v>42576</v>
      </c>
      <c r="B21680" s="211" t="n">
        <v>37.48</v>
      </c>
    </row>
    <row r="21681" customFormat="false" ht="12.75" hidden="false" customHeight="false" outlineLevel="0" collapsed="false">
      <c r="A21681" s="210" t="s">
        <v>42580</v>
      </c>
      <c r="B21681" s="211" t="n">
        <v>34.05</v>
      </c>
    </row>
    <row r="21682" customFormat="false" ht="12.75" hidden="false" customHeight="false" outlineLevel="0" collapsed="false">
      <c r="A21682" s="210" t="s">
        <v>42581</v>
      </c>
      <c r="B21682" s="211" t="n">
        <v>44.46</v>
      </c>
    </row>
    <row r="21683" customFormat="false" ht="12.75" hidden="false" customHeight="false" outlineLevel="0" collapsed="false">
      <c r="A21683" s="210" t="s">
        <v>42585</v>
      </c>
      <c r="B21683" s="211" t="n">
        <v>40.44</v>
      </c>
    </row>
    <row r="21684" customFormat="false" ht="12.75" hidden="false" customHeight="false" outlineLevel="0" collapsed="false">
      <c r="A21684" s="210" t="s">
        <v>42586</v>
      </c>
      <c r="B21684" s="211" t="n">
        <v>18.27</v>
      </c>
    </row>
    <row r="21685" customFormat="false" ht="12.75" hidden="false" customHeight="false" outlineLevel="0" collapsed="false">
      <c r="A21685" s="210" t="s">
        <v>42590</v>
      </c>
      <c r="B21685" s="211" t="n">
        <v>16.17</v>
      </c>
    </row>
    <row r="21686" customFormat="false" ht="12.75" hidden="false" customHeight="false" outlineLevel="0" collapsed="false">
      <c r="A21686" s="210" t="s">
        <v>42591</v>
      </c>
      <c r="B21686" s="211" t="n">
        <v>10.13</v>
      </c>
    </row>
    <row r="21687" customFormat="false" ht="12.75" hidden="false" customHeight="false" outlineLevel="0" collapsed="false">
      <c r="A21687" s="210" t="s">
        <v>42595</v>
      </c>
      <c r="B21687" s="211" t="n">
        <v>8.99</v>
      </c>
    </row>
    <row r="21688" customFormat="false" ht="12.75" hidden="false" customHeight="false" outlineLevel="0" collapsed="false">
      <c r="A21688" s="210" t="s">
        <v>42596</v>
      </c>
      <c r="B21688" s="211" t="n">
        <v>10.47</v>
      </c>
    </row>
    <row r="21689" customFormat="false" ht="12.75" hidden="false" customHeight="false" outlineLevel="0" collapsed="false">
      <c r="A21689" s="210" t="s">
        <v>42600</v>
      </c>
      <c r="B21689" s="211" t="n">
        <v>9.27</v>
      </c>
    </row>
    <row r="21690" customFormat="false" ht="12.75" hidden="false" customHeight="false" outlineLevel="0" collapsed="false">
      <c r="A21690" s="210" t="s">
        <v>42601</v>
      </c>
      <c r="B21690" s="211" t="n">
        <v>11.07</v>
      </c>
    </row>
    <row r="21691" customFormat="false" ht="12.75" hidden="false" customHeight="false" outlineLevel="0" collapsed="false">
      <c r="A21691" s="210" t="s">
        <v>42603</v>
      </c>
      <c r="B21691" s="211" t="n">
        <v>9.81</v>
      </c>
    </row>
    <row r="21692" customFormat="false" ht="12.75" hidden="false" customHeight="false" outlineLevel="0" collapsed="false">
      <c r="A21692" s="210" t="s">
        <v>42604</v>
      </c>
      <c r="B21692" s="211" t="n">
        <v>11.38</v>
      </c>
    </row>
    <row r="21693" customFormat="false" ht="12.75" hidden="false" customHeight="false" outlineLevel="0" collapsed="false">
      <c r="A21693" s="210" t="s">
        <v>42607</v>
      </c>
      <c r="B21693" s="211" t="n">
        <v>10.08</v>
      </c>
    </row>
    <row r="21694" customFormat="false" ht="12.75" hidden="false" customHeight="false" outlineLevel="0" collapsed="false">
      <c r="A21694" s="210" t="s">
        <v>42608</v>
      </c>
      <c r="B21694" s="211" t="n">
        <v>11.74</v>
      </c>
    </row>
    <row r="21695" customFormat="false" ht="12.75" hidden="false" customHeight="false" outlineLevel="0" collapsed="false">
      <c r="A21695" s="210" t="s">
        <v>42612</v>
      </c>
      <c r="B21695" s="211" t="n">
        <v>10.42</v>
      </c>
    </row>
    <row r="21696" customFormat="false" ht="12.75" hidden="false" customHeight="false" outlineLevel="0" collapsed="false">
      <c r="A21696" s="210" t="s">
        <v>42613</v>
      </c>
      <c r="B21696" s="211" t="n">
        <v>54.95</v>
      </c>
    </row>
    <row r="21697" customFormat="false" ht="12.75" hidden="false" customHeight="false" outlineLevel="0" collapsed="false">
      <c r="A21697" s="210" t="s">
        <v>42618</v>
      </c>
      <c r="B21697" s="211" t="n">
        <v>49.71</v>
      </c>
    </row>
    <row r="21698" customFormat="false" ht="12.75" hidden="false" customHeight="false" outlineLevel="0" collapsed="false">
      <c r="A21698" s="210" t="s">
        <v>42619</v>
      </c>
      <c r="B21698" s="211" t="n">
        <v>18.27</v>
      </c>
    </row>
    <row r="21699" customFormat="false" ht="12.75" hidden="false" customHeight="false" outlineLevel="0" collapsed="false">
      <c r="A21699" s="210" t="s">
        <v>42624</v>
      </c>
      <c r="B21699" s="211" t="n">
        <v>16.17</v>
      </c>
    </row>
    <row r="21700" customFormat="false" ht="12.75" hidden="false" customHeight="false" outlineLevel="0" collapsed="false">
      <c r="A21700" s="210" t="s">
        <v>42625</v>
      </c>
      <c r="B21700" s="211" t="n">
        <v>12.24</v>
      </c>
    </row>
    <row r="21701" customFormat="false" ht="12.75" hidden="false" customHeight="false" outlineLevel="0" collapsed="false">
      <c r="A21701" s="210" t="s">
        <v>42628</v>
      </c>
      <c r="B21701" s="211" t="n">
        <v>10.94</v>
      </c>
    </row>
    <row r="21702" customFormat="false" ht="12.75" hidden="false" customHeight="false" outlineLevel="0" collapsed="false">
      <c r="A21702" s="210" t="s">
        <v>42629</v>
      </c>
      <c r="B21702" s="211" t="n">
        <v>44.37</v>
      </c>
    </row>
    <row r="21703" customFormat="false" ht="12.75" hidden="false" customHeight="false" outlineLevel="0" collapsed="false">
      <c r="A21703" s="210" t="s">
        <v>42635</v>
      </c>
      <c r="B21703" s="211" t="n">
        <v>40.7</v>
      </c>
    </row>
    <row r="21704" customFormat="false" ht="12.75" hidden="false" customHeight="false" outlineLevel="0" collapsed="false">
      <c r="A21704" s="210" t="s">
        <v>42636</v>
      </c>
      <c r="B21704" s="211" t="n">
        <v>75.26</v>
      </c>
    </row>
    <row r="21705" customFormat="false" ht="12.75" hidden="false" customHeight="false" outlineLevel="0" collapsed="false">
      <c r="A21705" s="210" t="s">
        <v>42638</v>
      </c>
      <c r="B21705" s="211" t="n">
        <v>68.86</v>
      </c>
    </row>
    <row r="21706" customFormat="false" ht="12.75" hidden="false" customHeight="false" outlineLevel="0" collapsed="false">
      <c r="A21706" s="210" t="s">
        <v>42639</v>
      </c>
      <c r="B21706" s="211" t="n">
        <v>192.19</v>
      </c>
    </row>
    <row r="21707" customFormat="false" ht="12.75" hidden="false" customHeight="false" outlineLevel="0" collapsed="false">
      <c r="A21707" s="210" t="s">
        <v>42645</v>
      </c>
      <c r="B21707" s="211" t="n">
        <v>175.9</v>
      </c>
    </row>
    <row r="21708" customFormat="false" ht="12.75" hidden="false" customHeight="false" outlineLevel="0" collapsed="false">
      <c r="A21708" s="210" t="s">
        <v>42646</v>
      </c>
      <c r="B21708" s="211" t="n">
        <v>324.96</v>
      </c>
    </row>
    <row r="21709" customFormat="false" ht="12.75" hidden="false" customHeight="false" outlineLevel="0" collapsed="false">
      <c r="A21709" s="210" t="s">
        <v>42649</v>
      </c>
      <c r="B21709" s="211" t="n">
        <v>296.68</v>
      </c>
    </row>
    <row r="21710" customFormat="false" ht="12.75" hidden="false" customHeight="false" outlineLevel="0" collapsed="false">
      <c r="A21710" s="210" t="s">
        <v>42650</v>
      </c>
      <c r="B21710" s="211" t="n">
        <v>86.88</v>
      </c>
    </row>
    <row r="21711" customFormat="false" ht="12.75" hidden="false" customHeight="false" outlineLevel="0" collapsed="false">
      <c r="A21711" s="210" t="s">
        <v>42656</v>
      </c>
      <c r="B21711" s="211" t="n">
        <v>79.36</v>
      </c>
    </row>
    <row r="21712" customFormat="false" ht="12.75" hidden="false" customHeight="false" outlineLevel="0" collapsed="false">
      <c r="A21712" s="210" t="s">
        <v>42657</v>
      </c>
      <c r="B21712" s="211" t="n">
        <v>106.44</v>
      </c>
    </row>
    <row r="21713" customFormat="false" ht="12.75" hidden="false" customHeight="false" outlineLevel="0" collapsed="false">
      <c r="A21713" s="210" t="s">
        <v>42663</v>
      </c>
      <c r="B21713" s="211" t="n">
        <v>97.18</v>
      </c>
    </row>
    <row r="21714" customFormat="false" ht="12.75" hidden="false" customHeight="false" outlineLevel="0" collapsed="false">
      <c r="A21714" s="210" t="s">
        <v>42664</v>
      </c>
      <c r="B21714" s="211" t="n">
        <v>129.26</v>
      </c>
    </row>
    <row r="21715" customFormat="false" ht="12.75" hidden="false" customHeight="false" outlineLevel="0" collapsed="false">
      <c r="A21715" s="210" t="s">
        <v>42666</v>
      </c>
      <c r="B21715" s="211" t="n">
        <v>118.07</v>
      </c>
    </row>
    <row r="21716" customFormat="false" ht="12.75" hidden="false" customHeight="false" outlineLevel="0" collapsed="false">
      <c r="A21716" s="210" t="s">
        <v>42667</v>
      </c>
      <c r="B21716" s="211" t="n">
        <v>144.54</v>
      </c>
    </row>
    <row r="21717" customFormat="false" ht="12.75" hidden="false" customHeight="false" outlineLevel="0" collapsed="false">
      <c r="A21717" s="210" t="s">
        <v>42673</v>
      </c>
      <c r="B21717" s="211" t="n">
        <v>132.09</v>
      </c>
    </row>
    <row r="21718" customFormat="false" ht="12.75" hidden="false" customHeight="false" outlineLevel="0" collapsed="false">
      <c r="A21718" s="210" t="s">
        <v>42674</v>
      </c>
      <c r="B21718" s="211" t="n">
        <v>49.88</v>
      </c>
    </row>
    <row r="21719" customFormat="false" ht="12.75" hidden="false" customHeight="false" outlineLevel="0" collapsed="false">
      <c r="A21719" s="210" t="s">
        <v>42676</v>
      </c>
      <c r="B21719" s="211" t="n">
        <v>44.97</v>
      </c>
    </row>
    <row r="21720" customFormat="false" ht="12.75" hidden="false" customHeight="false" outlineLevel="0" collapsed="false">
      <c r="A21720" s="210" t="s">
        <v>42677</v>
      </c>
      <c r="B21720" s="211" t="n">
        <v>173.61</v>
      </c>
    </row>
    <row r="21721" customFormat="false" ht="12.75" hidden="false" customHeight="false" outlineLevel="0" collapsed="false">
      <c r="A21721" s="210" t="s">
        <v>42682</v>
      </c>
      <c r="B21721" s="211" t="n">
        <v>156</v>
      </c>
    </row>
    <row r="21722" customFormat="false" ht="12.75" hidden="false" customHeight="false" outlineLevel="0" collapsed="false">
      <c r="A21722" s="210" t="s">
        <v>42683</v>
      </c>
      <c r="B21722" s="211" t="n">
        <v>215.16</v>
      </c>
    </row>
    <row r="21723" customFormat="false" ht="12.75" hidden="false" customHeight="false" outlineLevel="0" collapsed="false">
      <c r="A21723" s="210" t="s">
        <v>42685</v>
      </c>
      <c r="B21723" s="211" t="n">
        <v>197.55</v>
      </c>
    </row>
    <row r="21724" customFormat="false" ht="12.75" hidden="false" customHeight="false" outlineLevel="0" collapsed="false">
      <c r="A21724" s="210" t="s">
        <v>42686</v>
      </c>
      <c r="B21724" s="211" t="n">
        <v>559.46</v>
      </c>
    </row>
    <row r="21725" customFormat="false" ht="12.75" hidden="false" customHeight="false" outlineLevel="0" collapsed="false">
      <c r="A21725" s="210" t="s">
        <v>42689</v>
      </c>
      <c r="B21725" s="211" t="n">
        <v>524.23</v>
      </c>
    </row>
    <row r="21726" customFormat="false" ht="12.75" hidden="false" customHeight="false" outlineLevel="0" collapsed="false">
      <c r="A21726" s="210" t="s">
        <v>42690</v>
      </c>
      <c r="B21726" s="211" t="n">
        <v>1126.13</v>
      </c>
    </row>
    <row r="21727" customFormat="false" ht="12.75" hidden="false" customHeight="false" outlineLevel="0" collapsed="false">
      <c r="A21727" s="210" t="s">
        <v>42692</v>
      </c>
      <c r="B21727" s="211" t="n">
        <v>1055.68</v>
      </c>
    </row>
    <row r="21728" customFormat="false" ht="12.75" hidden="false" customHeight="false" outlineLevel="0" collapsed="false">
      <c r="A21728" s="210" t="s">
        <v>42693</v>
      </c>
      <c r="B21728" s="211" t="n">
        <v>215.16</v>
      </c>
    </row>
    <row r="21729" customFormat="false" ht="12.75" hidden="false" customHeight="false" outlineLevel="0" collapsed="false">
      <c r="A21729" s="210" t="s">
        <v>42696</v>
      </c>
      <c r="B21729" s="211" t="n">
        <v>197.55</v>
      </c>
    </row>
    <row r="21730" customFormat="false" ht="12.75" hidden="false" customHeight="false" outlineLevel="0" collapsed="false">
      <c r="A21730" s="210" t="s">
        <v>42697</v>
      </c>
      <c r="B21730" s="211" t="n">
        <v>432.81</v>
      </c>
    </row>
    <row r="21731" customFormat="false" ht="12.75" hidden="false" customHeight="false" outlineLevel="0" collapsed="false">
      <c r="A21731" s="210" t="s">
        <v>42700</v>
      </c>
      <c r="B21731" s="211" t="n">
        <v>404.62</v>
      </c>
    </row>
    <row r="21732" customFormat="false" ht="12.75" hidden="false" customHeight="false" outlineLevel="0" collapsed="false">
      <c r="A21732" s="210" t="s">
        <v>42701</v>
      </c>
      <c r="B21732" s="211" t="n">
        <v>215.16</v>
      </c>
    </row>
    <row r="21733" customFormat="false" ht="12.75" hidden="false" customHeight="false" outlineLevel="0" collapsed="false">
      <c r="A21733" s="210" t="s">
        <v>42705</v>
      </c>
      <c r="B21733" s="211" t="n">
        <v>197.55</v>
      </c>
    </row>
    <row r="21734" customFormat="false" ht="12.75" hidden="false" customHeight="false" outlineLevel="0" collapsed="false">
      <c r="A21734" s="210" t="s">
        <v>42706</v>
      </c>
      <c r="B21734" s="211" t="n">
        <v>432.81</v>
      </c>
    </row>
    <row r="21735" customFormat="false" ht="12.75" hidden="false" customHeight="false" outlineLevel="0" collapsed="false">
      <c r="A21735" s="210" t="s">
        <v>42709</v>
      </c>
      <c r="B21735" s="211" t="n">
        <v>404.62</v>
      </c>
    </row>
    <row r="21736" customFormat="false" ht="12.75" hidden="false" customHeight="false" outlineLevel="0" collapsed="false">
      <c r="A21736" s="210" t="s">
        <v>42710</v>
      </c>
      <c r="B21736" s="211" t="n">
        <v>853.03</v>
      </c>
    </row>
    <row r="21737" customFormat="false" ht="12.75" hidden="false" customHeight="false" outlineLevel="0" collapsed="false">
      <c r="A21737" s="210" t="s">
        <v>42714</v>
      </c>
      <c r="B21737" s="211" t="n">
        <v>800.19</v>
      </c>
    </row>
    <row r="21738" customFormat="false" ht="12.75" hidden="false" customHeight="false" outlineLevel="0" collapsed="false">
      <c r="A21738" s="210" t="s">
        <v>42715</v>
      </c>
      <c r="B21738" s="211" t="n">
        <v>1475.04</v>
      </c>
    </row>
    <row r="21739" customFormat="false" ht="12.75" hidden="false" customHeight="false" outlineLevel="0" collapsed="false">
      <c r="A21739" s="210" t="s">
        <v>42718</v>
      </c>
      <c r="B21739" s="211" t="n">
        <v>1404.59</v>
      </c>
    </row>
    <row r="21740" customFormat="false" ht="12.75" hidden="false" customHeight="false" outlineLevel="0" collapsed="false">
      <c r="A21740" s="210" t="s">
        <v>42719</v>
      </c>
      <c r="B21740" s="211" t="n">
        <v>1873.76</v>
      </c>
    </row>
    <row r="21741" customFormat="false" ht="12.75" hidden="false" customHeight="false" outlineLevel="0" collapsed="false">
      <c r="A21741" s="210" t="s">
        <v>42722</v>
      </c>
      <c r="B21741" s="211" t="n">
        <v>1768.08</v>
      </c>
    </row>
    <row r="21742" customFormat="false" ht="12.75" hidden="false" customHeight="false" outlineLevel="0" collapsed="false">
      <c r="A21742" s="210" t="s">
        <v>42723</v>
      </c>
      <c r="B21742" s="211" t="n">
        <v>2148.33</v>
      </c>
    </row>
    <row r="21743" customFormat="false" ht="12.75" hidden="false" customHeight="false" outlineLevel="0" collapsed="false">
      <c r="A21743" s="210" t="s">
        <v>42725</v>
      </c>
      <c r="B21743" s="211" t="n">
        <v>2025.04</v>
      </c>
    </row>
    <row r="21744" customFormat="false" ht="12.75" hidden="false" customHeight="false" outlineLevel="0" collapsed="false">
      <c r="A21744" s="210" t="s">
        <v>42726</v>
      </c>
      <c r="B21744" s="211" t="n">
        <v>3077.92</v>
      </c>
    </row>
    <row r="21745" customFormat="false" ht="12.75" hidden="false" customHeight="false" outlineLevel="0" collapsed="false">
      <c r="A21745" s="210" t="s">
        <v>42728</v>
      </c>
      <c r="B21745" s="211" t="n">
        <v>2866.56</v>
      </c>
    </row>
    <row r="21746" customFormat="false" ht="12.75" hidden="false" customHeight="false" outlineLevel="0" collapsed="false">
      <c r="A21746" s="210" t="s">
        <v>42729</v>
      </c>
      <c r="B21746" s="211" t="n">
        <v>2610.86</v>
      </c>
    </row>
    <row r="21747" customFormat="false" ht="12.75" hidden="false" customHeight="false" outlineLevel="0" collapsed="false">
      <c r="A21747" s="210" t="s">
        <v>42734</v>
      </c>
      <c r="B21747" s="211" t="n">
        <v>2540.41</v>
      </c>
    </row>
    <row r="21748" customFormat="false" ht="12.75" hidden="false" customHeight="false" outlineLevel="0" collapsed="false">
      <c r="A21748" s="210" t="s">
        <v>42735</v>
      </c>
      <c r="B21748" s="211" t="n">
        <v>610.18</v>
      </c>
    </row>
    <row r="21749" customFormat="false" ht="12.75" hidden="false" customHeight="false" outlineLevel="0" collapsed="false">
      <c r="A21749" s="210" t="s">
        <v>42739</v>
      </c>
      <c r="B21749" s="211" t="n">
        <v>574.96</v>
      </c>
    </row>
    <row r="21750" customFormat="false" ht="12.75" hidden="false" customHeight="false" outlineLevel="0" collapsed="false">
      <c r="A21750" s="210" t="s">
        <v>42740</v>
      </c>
      <c r="B21750" s="211" t="n">
        <v>879.37</v>
      </c>
    </row>
    <row r="21751" customFormat="false" ht="12.75" hidden="false" customHeight="false" outlineLevel="0" collapsed="false">
      <c r="A21751" s="210" t="s">
        <v>42742</v>
      </c>
      <c r="B21751" s="211" t="n">
        <v>826.53</v>
      </c>
    </row>
    <row r="21752" customFormat="false" ht="12.75" hidden="false" customHeight="false" outlineLevel="0" collapsed="false">
      <c r="A21752" s="210" t="s">
        <v>42743</v>
      </c>
      <c r="B21752" s="211" t="n">
        <v>1563.55</v>
      </c>
    </row>
    <row r="21753" customFormat="false" ht="12.75" hidden="false" customHeight="false" outlineLevel="0" collapsed="false">
      <c r="A21753" s="210" t="s">
        <v>42747</v>
      </c>
      <c r="B21753" s="211" t="n">
        <v>1493.1</v>
      </c>
    </row>
    <row r="21754" customFormat="false" ht="12.75" hidden="false" customHeight="false" outlineLevel="0" collapsed="false">
      <c r="A21754" s="210" t="s">
        <v>42748</v>
      </c>
      <c r="B21754" s="211" t="n">
        <v>1037.95</v>
      </c>
    </row>
    <row r="21755" customFormat="false" ht="12.75" hidden="false" customHeight="false" outlineLevel="0" collapsed="false">
      <c r="A21755" s="210" t="s">
        <v>42752</v>
      </c>
      <c r="B21755" s="211" t="n">
        <v>963.97</v>
      </c>
    </row>
    <row r="21756" customFormat="false" ht="12.75" hidden="false" customHeight="false" outlineLevel="0" collapsed="false">
      <c r="A21756" s="210" t="s">
        <v>42753</v>
      </c>
      <c r="B21756" s="211" t="n">
        <v>1550.33</v>
      </c>
    </row>
    <row r="21757" customFormat="false" ht="12.75" hidden="false" customHeight="false" outlineLevel="0" collapsed="false">
      <c r="A21757" s="210" t="s">
        <v>42757</v>
      </c>
      <c r="B21757" s="211" t="n">
        <v>1481.64</v>
      </c>
    </row>
    <row r="21758" customFormat="false" ht="12.75" hidden="false" customHeight="false" outlineLevel="0" collapsed="false">
      <c r="A21758" s="210" t="s">
        <v>42758</v>
      </c>
      <c r="B21758" s="211" t="n">
        <v>1563.55</v>
      </c>
    </row>
    <row r="21759" customFormat="false" ht="12.75" hidden="false" customHeight="false" outlineLevel="0" collapsed="false">
      <c r="A21759" s="210" t="s">
        <v>42761</v>
      </c>
      <c r="B21759" s="211" t="n">
        <v>1493.1</v>
      </c>
    </row>
    <row r="21760" customFormat="false" ht="12.75" hidden="false" customHeight="false" outlineLevel="0" collapsed="false">
      <c r="A21760" s="210" t="s">
        <v>42762</v>
      </c>
      <c r="B21760" s="211" t="n">
        <v>1265.71</v>
      </c>
    </row>
    <row r="21761" customFormat="false" ht="12.75" hidden="false" customHeight="false" outlineLevel="0" collapsed="false">
      <c r="A21761" s="210" t="s">
        <v>42765</v>
      </c>
      <c r="B21761" s="211" t="n">
        <v>1251.62</v>
      </c>
    </row>
    <row r="21762" customFormat="false" ht="12.75" hidden="false" customHeight="false" outlineLevel="0" collapsed="false">
      <c r="A21762" s="210" t="s">
        <v>42766</v>
      </c>
      <c r="B21762" s="211" t="n">
        <v>13.21</v>
      </c>
    </row>
    <row r="21763" customFormat="false" ht="12.75" hidden="false" customHeight="false" outlineLevel="0" collapsed="false">
      <c r="A21763" s="210" t="s">
        <v>42770</v>
      </c>
      <c r="B21763" s="211" t="n">
        <v>11.45</v>
      </c>
    </row>
    <row r="21764" customFormat="false" ht="12.75" hidden="false" customHeight="false" outlineLevel="0" collapsed="false">
      <c r="A21764" s="210" t="s">
        <v>42771</v>
      </c>
      <c r="B21764" s="211" t="n">
        <v>72.53</v>
      </c>
    </row>
    <row r="21765" customFormat="false" ht="12.75" hidden="false" customHeight="false" outlineLevel="0" collapsed="false">
      <c r="A21765" s="210" t="s">
        <v>42776</v>
      </c>
      <c r="B21765" s="211" t="n">
        <v>70.77</v>
      </c>
    </row>
    <row r="21766" customFormat="false" ht="12.75" hidden="false" customHeight="false" outlineLevel="0" collapsed="false">
      <c r="A21766" s="210" t="s">
        <v>42777</v>
      </c>
      <c r="B21766" s="211" t="n">
        <v>60.95</v>
      </c>
    </row>
    <row r="21767" customFormat="false" ht="12.75" hidden="false" customHeight="false" outlineLevel="0" collapsed="false">
      <c r="A21767" s="210" t="s">
        <v>42783</v>
      </c>
      <c r="B21767" s="211" t="n">
        <v>59.19</v>
      </c>
    </row>
    <row r="21768" customFormat="false" ht="12.75" hidden="false" customHeight="false" outlineLevel="0" collapsed="false">
      <c r="A21768" s="210" t="s">
        <v>42784</v>
      </c>
      <c r="B21768" s="211" t="n">
        <v>105.71</v>
      </c>
    </row>
    <row r="21769" customFormat="false" ht="12.75" hidden="false" customHeight="false" outlineLevel="0" collapsed="false">
      <c r="A21769" s="210" t="s">
        <v>42787</v>
      </c>
      <c r="B21769" s="211" t="n">
        <v>91.62</v>
      </c>
    </row>
    <row r="21770" customFormat="false" ht="12.75" hidden="false" customHeight="false" outlineLevel="0" collapsed="false">
      <c r="A21770" s="210" t="s">
        <v>42788</v>
      </c>
      <c r="B21770" s="211" t="n">
        <v>52.85</v>
      </c>
    </row>
    <row r="21771" customFormat="false" ht="12.75" hidden="false" customHeight="false" outlineLevel="0" collapsed="false">
      <c r="A21771" s="210" t="s">
        <v>42792</v>
      </c>
      <c r="B21771" s="211" t="n">
        <v>45.81</v>
      </c>
    </row>
    <row r="21772" customFormat="false" ht="12.75" hidden="false" customHeight="false" outlineLevel="0" collapsed="false">
      <c r="A21772" s="210" t="s">
        <v>42793</v>
      </c>
      <c r="B21772" s="211" t="n">
        <v>728.26</v>
      </c>
    </row>
    <row r="21773" customFormat="false" ht="12.75" hidden="false" customHeight="false" outlineLevel="0" collapsed="false">
      <c r="A21773" s="210" t="s">
        <v>42797</v>
      </c>
      <c r="B21773" s="211" t="n">
        <v>721.22</v>
      </c>
    </row>
    <row r="21774" customFormat="false" ht="12.75" hidden="false" customHeight="false" outlineLevel="0" collapsed="false">
      <c r="A21774" s="210" t="s">
        <v>42798</v>
      </c>
      <c r="B21774" s="211" t="n">
        <v>920.74</v>
      </c>
    </row>
    <row r="21775" customFormat="false" ht="12.75" hidden="false" customHeight="false" outlineLevel="0" collapsed="false">
      <c r="A21775" s="210" t="s">
        <v>42801</v>
      </c>
      <c r="B21775" s="211" t="n">
        <v>913.7</v>
      </c>
    </row>
    <row r="21776" customFormat="false" ht="12.75" hidden="false" customHeight="false" outlineLevel="0" collapsed="false">
      <c r="A21776" s="210" t="s">
        <v>42802</v>
      </c>
      <c r="B21776" s="211" t="n">
        <v>92.5</v>
      </c>
    </row>
    <row r="21777" customFormat="false" ht="12.75" hidden="false" customHeight="false" outlineLevel="0" collapsed="false">
      <c r="A21777" s="210" t="s">
        <v>42807</v>
      </c>
      <c r="B21777" s="211" t="n">
        <v>80.17</v>
      </c>
    </row>
    <row r="21778" customFormat="false" ht="12.75" hidden="false" customHeight="false" outlineLevel="0" collapsed="false">
      <c r="A21778" s="210" t="s">
        <v>42808</v>
      </c>
      <c r="B21778" s="211" t="n">
        <v>105.71</v>
      </c>
    </row>
    <row r="21779" customFormat="false" ht="12.75" hidden="false" customHeight="false" outlineLevel="0" collapsed="false">
      <c r="A21779" s="210" t="s">
        <v>42811</v>
      </c>
      <c r="B21779" s="211" t="n">
        <v>91.62</v>
      </c>
    </row>
    <row r="21780" customFormat="false" ht="12.75" hidden="false" customHeight="false" outlineLevel="0" collapsed="false">
      <c r="A21780" s="210" t="s">
        <v>42812</v>
      </c>
      <c r="B21780" s="211" t="n">
        <v>1800.17</v>
      </c>
    </row>
    <row r="21781" customFormat="false" ht="12.75" hidden="false" customHeight="false" outlineLevel="0" collapsed="false">
      <c r="A21781" s="210" t="s">
        <v>42817</v>
      </c>
      <c r="B21781" s="211" t="n">
        <v>1786.08</v>
      </c>
    </row>
    <row r="21782" customFormat="false" ht="12.75" hidden="false" customHeight="false" outlineLevel="0" collapsed="false">
      <c r="A21782" s="210" t="s">
        <v>42818</v>
      </c>
      <c r="B21782" s="211" t="n">
        <v>105.71</v>
      </c>
    </row>
    <row r="21783" customFormat="false" ht="12.75" hidden="false" customHeight="false" outlineLevel="0" collapsed="false">
      <c r="A21783" s="210" t="s">
        <v>42822</v>
      </c>
      <c r="B21783" s="211" t="n">
        <v>91.62</v>
      </c>
    </row>
    <row r="21784" customFormat="false" ht="12.75" hidden="false" customHeight="false" outlineLevel="0" collapsed="false">
      <c r="A21784" s="210" t="s">
        <v>42823</v>
      </c>
      <c r="B21784" s="211" t="n">
        <v>211.43</v>
      </c>
    </row>
    <row r="21785" customFormat="false" ht="12.75" hidden="false" customHeight="false" outlineLevel="0" collapsed="false">
      <c r="A21785" s="210" t="s">
        <v>42829</v>
      </c>
      <c r="B21785" s="211" t="n">
        <v>183.25</v>
      </c>
    </row>
    <row r="21786" customFormat="false" ht="12.75" hidden="false" customHeight="false" outlineLevel="0" collapsed="false">
      <c r="A21786" s="210" t="s">
        <v>42830</v>
      </c>
      <c r="B21786" s="211" t="n">
        <v>134.23</v>
      </c>
    </row>
    <row r="21787" customFormat="false" ht="12.75" hidden="false" customHeight="false" outlineLevel="0" collapsed="false">
      <c r="A21787" s="210" t="s">
        <v>42832</v>
      </c>
      <c r="B21787" s="211" t="n">
        <v>134.23</v>
      </c>
    </row>
    <row r="21788" customFormat="false" ht="12.75" hidden="false" customHeight="false" outlineLevel="0" collapsed="false">
      <c r="A21788" s="210" t="s">
        <v>42833</v>
      </c>
      <c r="B21788" s="211" t="n">
        <v>34.01</v>
      </c>
    </row>
    <row r="21789" customFormat="false" ht="12.75" hidden="false" customHeight="false" outlineLevel="0" collapsed="false">
      <c r="A21789" s="210" t="s">
        <v>42835</v>
      </c>
      <c r="B21789" s="211" t="n">
        <v>32.25</v>
      </c>
    </row>
    <row r="21790" customFormat="false" ht="12.75" hidden="false" customHeight="false" outlineLevel="0" collapsed="false">
      <c r="A21790" s="210" t="s">
        <v>42836</v>
      </c>
      <c r="B21790" s="211" t="n">
        <v>65.68</v>
      </c>
    </row>
    <row r="21791" customFormat="false" ht="12.75" hidden="false" customHeight="false" outlineLevel="0" collapsed="false">
      <c r="A21791" s="210" t="s">
        <v>42838</v>
      </c>
      <c r="B21791" s="211" t="n">
        <v>64.8</v>
      </c>
    </row>
    <row r="21792" customFormat="false" ht="12.75" hidden="false" customHeight="false" outlineLevel="0" collapsed="false">
      <c r="A21792" s="210" t="s">
        <v>42839</v>
      </c>
      <c r="B21792" s="211" t="n">
        <v>105.21</v>
      </c>
    </row>
    <row r="21793" customFormat="false" ht="12.75" hidden="false" customHeight="false" outlineLevel="0" collapsed="false">
      <c r="A21793" s="210" t="s">
        <v>42841</v>
      </c>
      <c r="B21793" s="211" t="n">
        <v>104.32</v>
      </c>
    </row>
    <row r="21794" customFormat="false" ht="12.75" hidden="false" customHeight="false" outlineLevel="0" collapsed="false">
      <c r="A21794" s="210" t="s">
        <v>42842</v>
      </c>
      <c r="B21794" s="211" t="n">
        <v>718.31</v>
      </c>
    </row>
    <row r="21795" customFormat="false" ht="12.75" hidden="false" customHeight="false" outlineLevel="0" collapsed="false">
      <c r="A21795" s="210" t="s">
        <v>42845</v>
      </c>
      <c r="B21795" s="211" t="n">
        <v>702.46</v>
      </c>
    </row>
    <row r="21796" customFormat="false" ht="12.75" hidden="false" customHeight="false" outlineLevel="0" collapsed="false">
      <c r="A21796" s="210" t="s">
        <v>42846</v>
      </c>
      <c r="B21796" s="211" t="n">
        <v>517.32</v>
      </c>
    </row>
    <row r="21797" customFormat="false" ht="12.75" hidden="false" customHeight="false" outlineLevel="0" collapsed="false">
      <c r="A21797" s="210" t="s">
        <v>42849</v>
      </c>
      <c r="B21797" s="211" t="n">
        <v>506.76</v>
      </c>
    </row>
    <row r="21798" customFormat="false" ht="12.75" hidden="false" customHeight="false" outlineLevel="0" collapsed="false">
      <c r="A21798" s="210" t="s">
        <v>42850</v>
      </c>
      <c r="B21798" s="211" t="n">
        <v>49.95</v>
      </c>
    </row>
    <row r="21799" customFormat="false" ht="12.75" hidden="false" customHeight="false" outlineLevel="0" collapsed="false">
      <c r="A21799" s="210" t="s">
        <v>42852</v>
      </c>
      <c r="B21799" s="211" t="n">
        <v>49.95</v>
      </c>
    </row>
    <row r="21800" customFormat="false" ht="12.75" hidden="false" customHeight="false" outlineLevel="0" collapsed="false">
      <c r="A21800" s="210" t="s">
        <v>42853</v>
      </c>
      <c r="B21800" s="211" t="n">
        <v>49.53</v>
      </c>
    </row>
    <row r="21801" customFormat="false" ht="12.75" hidden="false" customHeight="false" outlineLevel="0" collapsed="false">
      <c r="A21801" s="210" t="s">
        <v>42856</v>
      </c>
      <c r="B21801" s="211" t="n">
        <v>49.53</v>
      </c>
    </row>
    <row r="21802" customFormat="false" ht="12.75" hidden="false" customHeight="false" outlineLevel="0" collapsed="false">
      <c r="A21802" s="210" t="s">
        <v>42857</v>
      </c>
      <c r="B21802" s="211" t="n">
        <v>69.41</v>
      </c>
    </row>
    <row r="21803" customFormat="false" ht="12.75" hidden="false" customHeight="false" outlineLevel="0" collapsed="false">
      <c r="A21803" s="210" t="s">
        <v>42859</v>
      </c>
      <c r="B21803" s="211" t="n">
        <v>69.41</v>
      </c>
    </row>
    <row r="21804" customFormat="false" ht="12.75" hidden="false" customHeight="false" outlineLevel="0" collapsed="false">
      <c r="A21804" s="210" t="s">
        <v>42860</v>
      </c>
      <c r="B21804" s="211" t="n">
        <v>110.2</v>
      </c>
    </row>
    <row r="21805" customFormat="false" ht="12.75" hidden="false" customHeight="false" outlineLevel="0" collapsed="false">
      <c r="A21805" s="210" t="s">
        <v>42862</v>
      </c>
      <c r="B21805" s="211" t="n">
        <v>110.2</v>
      </c>
    </row>
    <row r="21806" customFormat="false" ht="12.75" hidden="false" customHeight="false" outlineLevel="0" collapsed="false">
      <c r="A21806" s="210" t="s">
        <v>42863</v>
      </c>
      <c r="B21806" s="211" t="n">
        <v>3.7</v>
      </c>
    </row>
    <row r="21807" customFormat="false" ht="12.75" hidden="false" customHeight="false" outlineLevel="0" collapsed="false">
      <c r="A21807" s="210" t="s">
        <v>42865</v>
      </c>
      <c r="B21807" s="211" t="n">
        <v>3.2</v>
      </c>
    </row>
    <row r="21808" customFormat="false" ht="12.75" hidden="false" customHeight="false" outlineLevel="0" collapsed="false">
      <c r="A21808" s="210" t="s">
        <v>42866</v>
      </c>
      <c r="B21808" s="211" t="n">
        <v>92.5</v>
      </c>
    </row>
    <row r="21809" customFormat="false" ht="12.75" hidden="false" customHeight="false" outlineLevel="0" collapsed="false">
      <c r="A21809" s="210" t="s">
        <v>42869</v>
      </c>
      <c r="B21809" s="211" t="n">
        <v>80.17</v>
      </c>
    </row>
    <row r="21810" customFormat="false" ht="12.75" hidden="false" customHeight="false" outlineLevel="0" collapsed="false">
      <c r="A21810" s="210" t="s">
        <v>42870</v>
      </c>
      <c r="B21810" s="211" t="n">
        <v>132.14</v>
      </c>
    </row>
    <row r="21811" customFormat="false" ht="12.75" hidden="false" customHeight="false" outlineLevel="0" collapsed="false">
      <c r="A21811" s="210" t="s">
        <v>42872</v>
      </c>
      <c r="B21811" s="211" t="n">
        <v>114.53</v>
      </c>
    </row>
    <row r="21812" customFormat="false" ht="12.75" hidden="false" customHeight="false" outlineLevel="0" collapsed="false">
      <c r="A21812" s="210" t="s">
        <v>42873</v>
      </c>
      <c r="B21812" s="211" t="n">
        <v>105.71</v>
      </c>
    </row>
    <row r="21813" customFormat="false" ht="12.75" hidden="false" customHeight="false" outlineLevel="0" collapsed="false">
      <c r="A21813" s="210" t="s">
        <v>42876</v>
      </c>
      <c r="B21813" s="211" t="n">
        <v>91.62</v>
      </c>
    </row>
    <row r="21814" customFormat="false" ht="12.75" hidden="false" customHeight="false" outlineLevel="0" collapsed="false">
      <c r="A21814" s="210" t="s">
        <v>42877</v>
      </c>
      <c r="B21814" s="211" t="n">
        <v>158.57</v>
      </c>
    </row>
    <row r="21815" customFormat="false" ht="12.75" hidden="false" customHeight="false" outlineLevel="0" collapsed="false">
      <c r="A21815" s="210" t="s">
        <v>42879</v>
      </c>
      <c r="B21815" s="211" t="n">
        <v>137.44</v>
      </c>
    </row>
    <row r="21816" customFormat="false" ht="12.75" hidden="false" customHeight="false" outlineLevel="0" collapsed="false">
      <c r="A21816" s="210" t="s">
        <v>42880</v>
      </c>
      <c r="B21816" s="211" t="n">
        <v>26.42</v>
      </c>
    </row>
    <row r="21817" customFormat="false" ht="12.75" hidden="false" customHeight="false" outlineLevel="0" collapsed="false">
      <c r="A21817" s="210" t="s">
        <v>42883</v>
      </c>
      <c r="B21817" s="211" t="n">
        <v>22.9</v>
      </c>
    </row>
    <row r="21818" customFormat="false" ht="12.75" hidden="false" customHeight="false" outlineLevel="0" collapsed="false">
      <c r="A21818" s="210" t="s">
        <v>42884</v>
      </c>
      <c r="B21818" s="211" t="n">
        <v>52.85</v>
      </c>
    </row>
    <row r="21819" customFormat="false" ht="12.75" hidden="false" customHeight="false" outlineLevel="0" collapsed="false">
      <c r="A21819" s="210" t="s">
        <v>42886</v>
      </c>
      <c r="B21819" s="211" t="n">
        <v>45.81</v>
      </c>
    </row>
    <row r="21820" customFormat="false" ht="12.75" hidden="false" customHeight="false" outlineLevel="0" collapsed="false">
      <c r="A21820" s="210" t="s">
        <v>42887</v>
      </c>
      <c r="B21820" s="211" t="n">
        <v>79.28</v>
      </c>
    </row>
    <row r="21821" customFormat="false" ht="12.75" hidden="false" customHeight="false" outlineLevel="0" collapsed="false">
      <c r="A21821" s="210" t="s">
        <v>42889</v>
      </c>
      <c r="B21821" s="211" t="n">
        <v>68.72</v>
      </c>
    </row>
    <row r="21822" customFormat="false" ht="12.75" hidden="false" customHeight="false" outlineLevel="0" collapsed="false">
      <c r="A21822" s="210" t="s">
        <v>42890</v>
      </c>
      <c r="B21822" s="211" t="n">
        <v>105.71</v>
      </c>
    </row>
    <row r="21823" customFormat="false" ht="12.75" hidden="false" customHeight="false" outlineLevel="0" collapsed="false">
      <c r="A21823" s="210" t="s">
        <v>42892</v>
      </c>
      <c r="B21823" s="211" t="n">
        <v>91.62</v>
      </c>
    </row>
    <row r="21824" customFormat="false" ht="12.75" hidden="false" customHeight="false" outlineLevel="0" collapsed="false">
      <c r="A21824" s="210" t="s">
        <v>42893</v>
      </c>
      <c r="B21824" s="211" t="n">
        <v>85.89</v>
      </c>
    </row>
    <row r="21825" customFormat="false" ht="12.75" hidden="false" customHeight="false" outlineLevel="0" collapsed="false">
      <c r="A21825" s="210" t="s">
        <v>42896</v>
      </c>
      <c r="B21825" s="211" t="n">
        <v>74.44</v>
      </c>
    </row>
    <row r="21826" customFormat="false" ht="12.75" hidden="false" customHeight="false" outlineLevel="0" collapsed="false">
      <c r="A21826" s="210" t="s">
        <v>42897</v>
      </c>
      <c r="B21826" s="211" t="n">
        <v>132.14</v>
      </c>
    </row>
    <row r="21827" customFormat="false" ht="12.75" hidden="false" customHeight="false" outlineLevel="0" collapsed="false">
      <c r="A21827" s="210" t="s">
        <v>42900</v>
      </c>
      <c r="B21827" s="211" t="n">
        <v>114.53</v>
      </c>
    </row>
    <row r="21828" customFormat="false" ht="12.75" hidden="false" customHeight="false" outlineLevel="0" collapsed="false">
      <c r="A21828" s="210" t="s">
        <v>42901</v>
      </c>
      <c r="B21828" s="211" t="n">
        <v>39.64</v>
      </c>
    </row>
    <row r="21829" customFormat="false" ht="12.75" hidden="false" customHeight="false" outlineLevel="0" collapsed="false">
      <c r="A21829" s="210" t="s">
        <v>42904</v>
      </c>
      <c r="B21829" s="211" t="n">
        <v>34.36</v>
      </c>
    </row>
    <row r="21830" customFormat="false" ht="12.75" hidden="false" customHeight="false" outlineLevel="0" collapsed="false">
      <c r="A21830" s="210" t="s">
        <v>42905</v>
      </c>
      <c r="B21830" s="211" t="n">
        <v>66.07</v>
      </c>
    </row>
    <row r="21831" customFormat="false" ht="12.75" hidden="false" customHeight="false" outlineLevel="0" collapsed="false">
      <c r="A21831" s="210" t="s">
        <v>42908</v>
      </c>
      <c r="B21831" s="211" t="n">
        <v>57.26</v>
      </c>
    </row>
    <row r="21832" customFormat="false" ht="12.75" hidden="false" customHeight="false" outlineLevel="0" collapsed="false">
      <c r="A21832" s="210" t="s">
        <v>42909</v>
      </c>
      <c r="B21832" s="211" t="n">
        <v>7.66</v>
      </c>
    </row>
    <row r="21833" customFormat="false" ht="12.75" hidden="false" customHeight="false" outlineLevel="0" collapsed="false">
      <c r="A21833" s="210" t="s">
        <v>42912</v>
      </c>
      <c r="B21833" s="211" t="n">
        <v>6.64</v>
      </c>
    </row>
    <row r="21834" customFormat="false" ht="12.75" hidden="false" customHeight="false" outlineLevel="0" collapsed="false">
      <c r="A21834" s="210" t="s">
        <v>42913</v>
      </c>
      <c r="B21834" s="211" t="n">
        <v>4.53</v>
      </c>
    </row>
    <row r="21835" customFormat="false" ht="12.75" hidden="false" customHeight="false" outlineLevel="0" collapsed="false">
      <c r="A21835" s="210" t="s">
        <v>42916</v>
      </c>
      <c r="B21835" s="211" t="n">
        <v>4.53</v>
      </c>
    </row>
    <row r="21836" customFormat="false" ht="12.75" hidden="false" customHeight="false" outlineLevel="0" collapsed="false">
      <c r="A21836" s="210" t="s">
        <v>42917</v>
      </c>
      <c r="B21836" s="211" t="n">
        <v>18.31</v>
      </c>
    </row>
    <row r="21837" customFormat="false" ht="12.75" hidden="false" customHeight="false" outlineLevel="0" collapsed="false">
      <c r="A21837" s="210" t="s">
        <v>42919</v>
      </c>
      <c r="B21837" s="211" t="n">
        <v>18.31</v>
      </c>
    </row>
    <row r="21838" customFormat="false" ht="12.75" hidden="false" customHeight="false" outlineLevel="0" collapsed="false">
      <c r="A21838" s="210" t="s">
        <v>42920</v>
      </c>
      <c r="B21838" s="211" t="n">
        <v>153.47</v>
      </c>
    </row>
    <row r="21839" customFormat="false" ht="12.75" hidden="false" customHeight="false" outlineLevel="0" collapsed="false">
      <c r="A21839" s="210" t="s">
        <v>42922</v>
      </c>
      <c r="B21839" s="211" t="n">
        <v>153.47</v>
      </c>
    </row>
    <row r="21840" customFormat="false" ht="12.75" hidden="false" customHeight="false" outlineLevel="0" collapsed="false">
      <c r="A21840" s="210" t="s">
        <v>42923</v>
      </c>
      <c r="B21840" s="211" t="n">
        <v>424.36</v>
      </c>
    </row>
    <row r="21841" customFormat="false" ht="12.75" hidden="false" customHeight="false" outlineLevel="0" collapsed="false">
      <c r="A21841" s="210" t="s">
        <v>42930</v>
      </c>
      <c r="B21841" s="211" t="n">
        <v>424.36</v>
      </c>
    </row>
    <row r="21842" customFormat="false" ht="12.75" hidden="false" customHeight="false" outlineLevel="0" collapsed="false">
      <c r="A21842" s="210" t="s">
        <v>42931</v>
      </c>
      <c r="B21842" s="211" t="n">
        <v>253.21</v>
      </c>
    </row>
    <row r="21843" customFormat="false" ht="12.75" hidden="false" customHeight="false" outlineLevel="0" collapsed="false">
      <c r="A21843" s="210" t="s">
        <v>42938</v>
      </c>
      <c r="B21843" s="211" t="n">
        <v>253.21</v>
      </c>
    </row>
    <row r="21844" customFormat="false" ht="12.75" hidden="false" customHeight="false" outlineLevel="0" collapsed="false">
      <c r="A21844" s="210" t="s">
        <v>42939</v>
      </c>
      <c r="B21844" s="211" t="n">
        <v>755</v>
      </c>
    </row>
    <row r="21845" customFormat="false" ht="12.75" hidden="false" customHeight="false" outlineLevel="0" collapsed="false">
      <c r="A21845" s="210" t="s">
        <v>42945</v>
      </c>
      <c r="B21845" s="211" t="n">
        <v>755</v>
      </c>
    </row>
    <row r="21846" customFormat="false" ht="12.75" hidden="false" customHeight="false" outlineLevel="0" collapsed="false">
      <c r="A21846" s="210" t="s">
        <v>42946</v>
      </c>
      <c r="B21846" s="211" t="n">
        <v>580</v>
      </c>
    </row>
    <row r="21847" customFormat="false" ht="12.75" hidden="false" customHeight="false" outlineLevel="0" collapsed="false">
      <c r="A21847" s="210" t="s">
        <v>42953</v>
      </c>
      <c r="B21847" s="211" t="n">
        <v>580</v>
      </c>
    </row>
    <row r="21848" customFormat="false" ht="12.75" hidden="false" customHeight="false" outlineLevel="0" collapsed="false">
      <c r="A21848" s="210" t="s">
        <v>42954</v>
      </c>
      <c r="B21848" s="211" t="n">
        <v>805</v>
      </c>
    </row>
    <row r="21849" customFormat="false" ht="12.75" hidden="false" customHeight="false" outlineLevel="0" collapsed="false">
      <c r="A21849" s="210" t="s">
        <v>42959</v>
      </c>
      <c r="B21849" s="211" t="n">
        <v>805</v>
      </c>
    </row>
    <row r="21850" customFormat="false" ht="12.75" hidden="false" customHeight="false" outlineLevel="0" collapsed="false">
      <c r="A21850" s="210" t="s">
        <v>42960</v>
      </c>
      <c r="B21850" s="211" t="n">
        <v>76.27</v>
      </c>
    </row>
    <row r="21851" customFormat="false" ht="12.75" hidden="false" customHeight="false" outlineLevel="0" collapsed="false">
      <c r="A21851" s="210" t="s">
        <v>42964</v>
      </c>
      <c r="B21851" s="211" t="n">
        <v>74.51</v>
      </c>
    </row>
    <row r="21852" customFormat="false" ht="12.75" hidden="false" customHeight="false" outlineLevel="0" collapsed="false">
      <c r="A21852" s="210" t="s">
        <v>42965</v>
      </c>
      <c r="B21852" s="211" t="n">
        <v>157.7</v>
      </c>
    </row>
    <row r="21853" customFormat="false" ht="12.75" hidden="false" customHeight="false" outlineLevel="0" collapsed="false">
      <c r="A21853" s="210" t="s">
        <v>42969</v>
      </c>
      <c r="B21853" s="211" t="n">
        <v>154.18</v>
      </c>
    </row>
    <row r="21854" customFormat="false" ht="12.75" hidden="false" customHeight="false" outlineLevel="0" collapsed="false">
      <c r="A21854" s="210" t="s">
        <v>42970</v>
      </c>
      <c r="B21854" s="211" t="n">
        <v>184.13</v>
      </c>
    </row>
    <row r="21855" customFormat="false" ht="12.75" hidden="false" customHeight="false" outlineLevel="0" collapsed="false">
      <c r="A21855" s="210" t="s">
        <v>42973</v>
      </c>
      <c r="B21855" s="211" t="n">
        <v>177.09</v>
      </c>
    </row>
    <row r="21856" customFormat="false" ht="12.75" hidden="false" customHeight="false" outlineLevel="0" collapsed="false">
      <c r="A21856" s="210" t="s">
        <v>42974</v>
      </c>
      <c r="B21856" s="211" t="n">
        <v>13.21</v>
      </c>
    </row>
    <row r="21857" customFormat="false" ht="12.75" hidden="false" customHeight="false" outlineLevel="0" collapsed="false">
      <c r="A21857" s="210" t="s">
        <v>42978</v>
      </c>
      <c r="B21857" s="211" t="n">
        <v>11.45</v>
      </c>
    </row>
    <row r="21858" customFormat="false" ht="12.75" hidden="false" customHeight="false" outlineLevel="0" collapsed="false">
      <c r="A21858" s="210" t="s">
        <v>42979</v>
      </c>
      <c r="B21858" s="211" t="n">
        <v>13.21</v>
      </c>
    </row>
    <row r="21859" customFormat="false" ht="12.75" hidden="false" customHeight="false" outlineLevel="0" collapsed="false">
      <c r="A21859" s="210" t="s">
        <v>42983</v>
      </c>
      <c r="B21859" s="211" t="n">
        <v>11.45</v>
      </c>
    </row>
    <row r="21860" customFormat="false" ht="12.75" hidden="false" customHeight="false" outlineLevel="0" collapsed="false">
      <c r="A21860" s="210" t="s">
        <v>42984</v>
      </c>
      <c r="B21860" s="211" t="n">
        <v>26.42</v>
      </c>
    </row>
    <row r="21861" customFormat="false" ht="12.75" hidden="false" customHeight="false" outlineLevel="0" collapsed="false">
      <c r="A21861" s="210" t="s">
        <v>42988</v>
      </c>
      <c r="B21861" s="211" t="n">
        <v>22.9</v>
      </c>
    </row>
    <row r="21862" customFormat="false" ht="12.75" hidden="false" customHeight="false" outlineLevel="0" collapsed="false">
      <c r="A21862" s="210" t="s">
        <v>42989</v>
      </c>
      <c r="B21862" s="211" t="n">
        <v>19.82</v>
      </c>
    </row>
    <row r="21863" customFormat="false" ht="12.75" hidden="false" customHeight="false" outlineLevel="0" collapsed="false">
      <c r="A21863" s="210" t="s">
        <v>42991</v>
      </c>
      <c r="B21863" s="211" t="n">
        <v>17.18</v>
      </c>
    </row>
    <row r="21864" customFormat="false" ht="12.75" hidden="false" customHeight="false" outlineLevel="0" collapsed="false">
      <c r="A21864" s="210" t="s">
        <v>42992</v>
      </c>
      <c r="B21864" s="211" t="n">
        <v>66.07</v>
      </c>
    </row>
    <row r="21865" customFormat="false" ht="12.75" hidden="false" customHeight="false" outlineLevel="0" collapsed="false">
      <c r="A21865" s="210" t="s">
        <v>42995</v>
      </c>
      <c r="B21865" s="211" t="n">
        <v>57.26</v>
      </c>
    </row>
    <row r="21866" customFormat="false" ht="12.75" hidden="false" customHeight="false" outlineLevel="0" collapsed="false">
      <c r="A21866" s="210" t="s">
        <v>42996</v>
      </c>
      <c r="B21866" s="211" t="n">
        <v>39.64</v>
      </c>
    </row>
    <row r="21867" customFormat="false" ht="12.75" hidden="false" customHeight="false" outlineLevel="0" collapsed="false">
      <c r="A21867" s="210" t="s">
        <v>43000</v>
      </c>
      <c r="B21867" s="211" t="n">
        <v>34.36</v>
      </c>
    </row>
    <row r="21868" customFormat="false" ht="12.75" hidden="false" customHeight="false" outlineLevel="0" collapsed="false">
      <c r="A21868" s="210" t="s">
        <v>43001</v>
      </c>
      <c r="B21868" s="211" t="n">
        <v>26.42</v>
      </c>
    </row>
    <row r="21869" customFormat="false" ht="12.75" hidden="false" customHeight="false" outlineLevel="0" collapsed="false">
      <c r="A21869" s="210" t="s">
        <v>43004</v>
      </c>
      <c r="B21869" s="211" t="n">
        <v>22.9</v>
      </c>
    </row>
    <row r="21870" customFormat="false" ht="12.75" hidden="false" customHeight="false" outlineLevel="0" collapsed="false">
      <c r="A21870" s="210" t="s">
        <v>43005</v>
      </c>
      <c r="B21870" s="211" t="n">
        <v>92.5</v>
      </c>
    </row>
    <row r="21871" customFormat="false" ht="12.75" hidden="false" customHeight="false" outlineLevel="0" collapsed="false">
      <c r="A21871" s="210" t="s">
        <v>43008</v>
      </c>
      <c r="B21871" s="211" t="n">
        <v>80.17</v>
      </c>
    </row>
    <row r="21872" customFormat="false" ht="12.75" hidden="false" customHeight="false" outlineLevel="0" collapsed="false">
      <c r="A21872" s="210" t="s">
        <v>43009</v>
      </c>
      <c r="B21872" s="211" t="n">
        <v>22.97</v>
      </c>
    </row>
    <row r="21873" customFormat="false" ht="12.75" hidden="false" customHeight="false" outlineLevel="0" collapsed="false">
      <c r="A21873" s="210" t="s">
        <v>43012</v>
      </c>
      <c r="B21873" s="211" t="n">
        <v>22.79</v>
      </c>
    </row>
    <row r="21874" customFormat="false" ht="12.75" hidden="false" customHeight="false" outlineLevel="0" collapsed="false">
      <c r="A21874" s="210" t="s">
        <v>43013</v>
      </c>
      <c r="B21874" s="211" t="n">
        <v>1220</v>
      </c>
    </row>
    <row r="21875" customFormat="false" ht="12.75" hidden="false" customHeight="false" outlineLevel="0" collapsed="false">
      <c r="A21875" s="210" t="s">
        <v>43017</v>
      </c>
      <c r="B21875" s="211" t="n">
        <v>1220</v>
      </c>
    </row>
    <row r="21876" customFormat="false" ht="12.75" hidden="false" customHeight="false" outlineLevel="0" collapsed="false">
      <c r="A21876" s="210" t="s">
        <v>43018</v>
      </c>
      <c r="B21876" s="211" t="n">
        <v>2560</v>
      </c>
    </row>
    <row r="21877" customFormat="false" ht="12.75" hidden="false" customHeight="false" outlineLevel="0" collapsed="false">
      <c r="A21877" s="210" t="s">
        <v>43022</v>
      </c>
      <c r="B21877" s="211" t="n">
        <v>2560</v>
      </c>
    </row>
    <row r="21878" customFormat="false" ht="12.75" hidden="false" customHeight="false" outlineLevel="0" collapsed="false">
      <c r="A21878" s="210" t="s">
        <v>43023</v>
      </c>
      <c r="B21878" s="211" t="n">
        <v>2.64</v>
      </c>
    </row>
    <row r="21879" customFormat="false" ht="12.75" hidden="false" customHeight="false" outlineLevel="0" collapsed="false">
      <c r="A21879" s="210" t="s">
        <v>43026</v>
      </c>
      <c r="B21879" s="211" t="n">
        <v>2.29</v>
      </c>
    </row>
    <row r="21880" customFormat="false" ht="12.75" hidden="false" customHeight="false" outlineLevel="0" collapsed="false">
      <c r="A21880" s="210" t="s">
        <v>43027</v>
      </c>
      <c r="B21880" s="211" t="n">
        <v>3.3</v>
      </c>
    </row>
    <row r="21881" customFormat="false" ht="12.75" hidden="false" customHeight="false" outlineLevel="0" collapsed="false">
      <c r="A21881" s="210" t="s">
        <v>43030</v>
      </c>
      <c r="B21881" s="211" t="n">
        <v>2.86</v>
      </c>
    </row>
    <row r="21882" customFormat="false" ht="12.75" hidden="false" customHeight="false" outlineLevel="0" collapsed="false">
      <c r="A21882" s="210" t="s">
        <v>43031</v>
      </c>
      <c r="B21882" s="211" t="n">
        <v>3.96</v>
      </c>
    </row>
    <row r="21883" customFormat="false" ht="12.75" hidden="false" customHeight="false" outlineLevel="0" collapsed="false">
      <c r="A21883" s="210" t="s">
        <v>43033</v>
      </c>
      <c r="B21883" s="211" t="n">
        <v>3.43</v>
      </c>
    </row>
    <row r="21884" customFormat="false" ht="12.75" hidden="false" customHeight="false" outlineLevel="0" collapsed="false">
      <c r="A21884" s="210" t="s">
        <v>43034</v>
      </c>
      <c r="B21884" s="211" t="n">
        <v>5.28</v>
      </c>
    </row>
    <row r="21885" customFormat="false" ht="12.75" hidden="false" customHeight="false" outlineLevel="0" collapsed="false">
      <c r="A21885" s="210" t="s">
        <v>43037</v>
      </c>
      <c r="B21885" s="211" t="n">
        <v>4.58</v>
      </c>
    </row>
    <row r="21886" customFormat="false" ht="12.75" hidden="false" customHeight="false" outlineLevel="0" collapsed="false">
      <c r="A21886" s="210" t="s">
        <v>43038</v>
      </c>
      <c r="B21886" s="211" t="n">
        <v>3.96</v>
      </c>
    </row>
    <row r="21887" customFormat="false" ht="12.75" hidden="false" customHeight="false" outlineLevel="0" collapsed="false">
      <c r="A21887" s="210" t="s">
        <v>43041</v>
      </c>
      <c r="B21887" s="211" t="n">
        <v>3.43</v>
      </c>
    </row>
    <row r="21888" customFormat="false" ht="12.75" hidden="false" customHeight="false" outlineLevel="0" collapsed="false">
      <c r="A21888" s="210" t="s">
        <v>43042</v>
      </c>
      <c r="B21888" s="211" t="n">
        <v>3.96</v>
      </c>
    </row>
    <row r="21889" customFormat="false" ht="12.75" hidden="false" customHeight="false" outlineLevel="0" collapsed="false">
      <c r="A21889" s="210" t="s">
        <v>43045</v>
      </c>
      <c r="B21889" s="211" t="n">
        <v>3.43</v>
      </c>
    </row>
    <row r="21890" customFormat="false" ht="12.75" hidden="false" customHeight="false" outlineLevel="0" collapsed="false">
      <c r="A21890" s="210" t="s">
        <v>43046</v>
      </c>
      <c r="B21890" s="211" t="n">
        <v>1.87</v>
      </c>
    </row>
    <row r="21891" customFormat="false" ht="12.75" hidden="false" customHeight="false" outlineLevel="0" collapsed="false">
      <c r="A21891" s="210" t="s">
        <v>43049</v>
      </c>
      <c r="B21891" s="211" t="n">
        <v>1.7</v>
      </c>
    </row>
    <row r="21892" customFormat="false" ht="12.75" hidden="false" customHeight="false" outlineLevel="0" collapsed="false">
      <c r="A21892" s="210" t="s">
        <v>43050</v>
      </c>
      <c r="B21892" s="211" t="n">
        <v>0.1</v>
      </c>
    </row>
    <row r="21893" customFormat="false" ht="12.75" hidden="false" customHeight="false" outlineLevel="0" collapsed="false">
      <c r="A21893" s="210" t="s">
        <v>43053</v>
      </c>
      <c r="B21893" s="211" t="n">
        <v>0.1</v>
      </c>
    </row>
    <row r="21894" customFormat="false" ht="12.75" hidden="false" customHeight="false" outlineLevel="0" collapsed="false">
      <c r="A21894" s="210" t="s">
        <v>43054</v>
      </c>
      <c r="B21894" s="211" t="n">
        <v>0.14</v>
      </c>
    </row>
    <row r="21895" customFormat="false" ht="12.75" hidden="false" customHeight="false" outlineLevel="0" collapsed="false">
      <c r="A21895" s="210" t="s">
        <v>43057</v>
      </c>
      <c r="B21895" s="211" t="n">
        <v>0.14</v>
      </c>
    </row>
    <row r="21896" customFormat="false" ht="12.75" hidden="false" customHeight="false" outlineLevel="0" collapsed="false">
      <c r="A21896" s="210" t="s">
        <v>43058</v>
      </c>
      <c r="B21896" s="211" t="n">
        <v>1.01</v>
      </c>
    </row>
    <row r="21897" customFormat="false" ht="12.75" hidden="false" customHeight="false" outlineLevel="0" collapsed="false">
      <c r="A21897" s="210" t="s">
        <v>43060</v>
      </c>
      <c r="B21897" s="211" t="n">
        <v>1.01</v>
      </c>
    </row>
    <row r="21898" customFormat="false" ht="12.75" hidden="false" customHeight="false" outlineLevel="0" collapsed="false">
      <c r="A21898" s="210" t="s">
        <v>43061</v>
      </c>
      <c r="B21898" s="211" t="n">
        <v>3.18</v>
      </c>
    </row>
    <row r="21899" customFormat="false" ht="12.75" hidden="false" customHeight="false" outlineLevel="0" collapsed="false">
      <c r="A21899" s="210" t="s">
        <v>43063</v>
      </c>
      <c r="B21899" s="211" t="n">
        <v>3.18</v>
      </c>
    </row>
    <row r="21900" customFormat="false" ht="12.75" hidden="false" customHeight="false" outlineLevel="0" collapsed="false">
      <c r="A21900" s="210" t="s">
        <v>43064</v>
      </c>
      <c r="B21900" s="211" t="n">
        <v>4.47</v>
      </c>
    </row>
    <row r="21901" customFormat="false" ht="12.75" hidden="false" customHeight="false" outlineLevel="0" collapsed="false">
      <c r="A21901" s="210" t="s">
        <v>43066</v>
      </c>
      <c r="B21901" s="211" t="n">
        <v>4.47</v>
      </c>
    </row>
    <row r="21902" customFormat="false" ht="12.75" hidden="false" customHeight="false" outlineLevel="0" collapsed="false">
      <c r="A21902" s="210" t="s">
        <v>43067</v>
      </c>
      <c r="B21902" s="211" t="n">
        <v>7.16</v>
      </c>
    </row>
    <row r="21903" customFormat="false" ht="12.75" hidden="false" customHeight="false" outlineLevel="0" collapsed="false">
      <c r="A21903" s="210" t="s">
        <v>43069</v>
      </c>
      <c r="B21903" s="211" t="n">
        <v>7.16</v>
      </c>
    </row>
    <row r="21904" customFormat="false" ht="12.75" hidden="false" customHeight="false" outlineLevel="0" collapsed="false">
      <c r="A21904" s="210" t="s">
        <v>43070</v>
      </c>
      <c r="B21904" s="211" t="n">
        <v>7.71</v>
      </c>
    </row>
    <row r="21905" customFormat="false" ht="12.75" hidden="false" customHeight="false" outlineLevel="0" collapsed="false">
      <c r="A21905" s="210" t="s">
        <v>43072</v>
      </c>
      <c r="B21905" s="211" t="n">
        <v>7.71</v>
      </c>
    </row>
    <row r="21906" customFormat="false" ht="12.75" hidden="false" customHeight="false" outlineLevel="0" collapsed="false">
      <c r="A21906" s="210" t="s">
        <v>43073</v>
      </c>
      <c r="B21906" s="211" t="n">
        <v>10.78</v>
      </c>
    </row>
    <row r="21907" customFormat="false" ht="12.75" hidden="false" customHeight="false" outlineLevel="0" collapsed="false">
      <c r="A21907" s="210" t="s">
        <v>43075</v>
      </c>
      <c r="B21907" s="211" t="n">
        <v>10.78</v>
      </c>
    </row>
    <row r="21908" customFormat="false" ht="12.75" hidden="false" customHeight="false" outlineLevel="0" collapsed="false">
      <c r="A21908" s="210" t="s">
        <v>43076</v>
      </c>
      <c r="B21908" s="211" t="n">
        <v>10.73</v>
      </c>
    </row>
    <row r="21909" customFormat="false" ht="12.75" hidden="false" customHeight="false" outlineLevel="0" collapsed="false">
      <c r="A21909" s="210" t="s">
        <v>43078</v>
      </c>
      <c r="B21909" s="211" t="n">
        <v>10.73</v>
      </c>
    </row>
    <row r="21910" customFormat="false" ht="12.75" hidden="false" customHeight="false" outlineLevel="0" collapsed="false">
      <c r="A21910" s="210" t="s">
        <v>43079</v>
      </c>
      <c r="B21910" s="211" t="n">
        <v>14.22</v>
      </c>
    </row>
    <row r="21911" customFormat="false" ht="12.75" hidden="false" customHeight="false" outlineLevel="0" collapsed="false">
      <c r="A21911" s="210" t="s">
        <v>43081</v>
      </c>
      <c r="B21911" s="211" t="n">
        <v>14.22</v>
      </c>
    </row>
    <row r="21912" customFormat="false" ht="12.75" hidden="false" customHeight="false" outlineLevel="0" collapsed="false">
      <c r="A21912" s="210" t="s">
        <v>43082</v>
      </c>
      <c r="B21912" s="211" t="n">
        <v>15.84</v>
      </c>
    </row>
    <row r="21913" customFormat="false" ht="12.75" hidden="false" customHeight="false" outlineLevel="0" collapsed="false">
      <c r="A21913" s="210" t="s">
        <v>43084</v>
      </c>
      <c r="B21913" s="211" t="n">
        <v>15.84</v>
      </c>
    </row>
    <row r="21914" customFormat="false" ht="12.75" hidden="false" customHeight="false" outlineLevel="0" collapsed="false">
      <c r="A21914" s="210" t="s">
        <v>43085</v>
      </c>
      <c r="B21914" s="211" t="n">
        <v>25.59</v>
      </c>
    </row>
    <row r="21915" customFormat="false" ht="12.75" hidden="false" customHeight="false" outlineLevel="0" collapsed="false">
      <c r="A21915" s="210" t="s">
        <v>43087</v>
      </c>
      <c r="B21915" s="211" t="n">
        <v>25.59</v>
      </c>
    </row>
    <row r="21916" customFormat="false" ht="12.75" hidden="false" customHeight="false" outlineLevel="0" collapsed="false">
      <c r="A21916" s="210" t="s">
        <v>43088</v>
      </c>
      <c r="B21916" s="211" t="n">
        <v>26.73</v>
      </c>
    </row>
    <row r="21917" customFormat="false" ht="12.75" hidden="false" customHeight="false" outlineLevel="0" collapsed="false">
      <c r="A21917" s="210" t="s">
        <v>43090</v>
      </c>
      <c r="B21917" s="211" t="n">
        <v>26.73</v>
      </c>
    </row>
    <row r="21918" customFormat="false" ht="12.75" hidden="false" customHeight="false" outlineLevel="0" collapsed="false">
      <c r="A21918" s="210" t="s">
        <v>43091</v>
      </c>
      <c r="B21918" s="211" t="n">
        <v>31.98</v>
      </c>
    </row>
    <row r="21919" customFormat="false" ht="12.75" hidden="false" customHeight="false" outlineLevel="0" collapsed="false">
      <c r="A21919" s="210" t="s">
        <v>43093</v>
      </c>
      <c r="B21919" s="211" t="n">
        <v>31.98</v>
      </c>
    </row>
    <row r="21920" customFormat="false" ht="12.75" hidden="false" customHeight="false" outlineLevel="0" collapsed="false">
      <c r="A21920" s="210" t="s">
        <v>43094</v>
      </c>
      <c r="B21920" s="211" t="n">
        <v>10.28</v>
      </c>
    </row>
    <row r="21921" customFormat="false" ht="12.75" hidden="false" customHeight="false" outlineLevel="0" collapsed="false">
      <c r="A21921" s="210" t="s">
        <v>43096</v>
      </c>
      <c r="B21921" s="211" t="n">
        <v>10.28</v>
      </c>
    </row>
    <row r="21922" customFormat="false" ht="12.75" hidden="false" customHeight="false" outlineLevel="0" collapsed="false">
      <c r="A21922" s="210" t="s">
        <v>43097</v>
      </c>
      <c r="B21922" s="211" t="n">
        <v>53.05</v>
      </c>
    </row>
    <row r="21923" customFormat="false" ht="12.75" hidden="false" customHeight="false" outlineLevel="0" collapsed="false">
      <c r="A21923" s="210" t="s">
        <v>43099</v>
      </c>
      <c r="B21923" s="211" t="n">
        <v>53.05</v>
      </c>
    </row>
    <row r="21924" customFormat="false" ht="12.75" hidden="false" customHeight="false" outlineLevel="0" collapsed="false">
      <c r="A21924" s="210" t="s">
        <v>43100</v>
      </c>
      <c r="B21924" s="211" t="n">
        <v>5.14</v>
      </c>
    </row>
    <row r="21925" customFormat="false" ht="12.75" hidden="false" customHeight="false" outlineLevel="0" collapsed="false">
      <c r="A21925" s="210" t="s">
        <v>43103</v>
      </c>
      <c r="B21925" s="211" t="n">
        <v>5.14</v>
      </c>
    </row>
    <row r="21926" customFormat="false" ht="12.75" hidden="false" customHeight="false" outlineLevel="0" collapsed="false">
      <c r="A21926" s="210" t="s">
        <v>43104</v>
      </c>
      <c r="B21926" s="211" t="n">
        <v>12.16</v>
      </c>
    </row>
    <row r="21927" customFormat="false" ht="12.75" hidden="false" customHeight="false" outlineLevel="0" collapsed="false">
      <c r="A21927" s="210" t="s">
        <v>43106</v>
      </c>
      <c r="B21927" s="211" t="n">
        <v>12.16</v>
      </c>
    </row>
    <row r="21928" customFormat="false" ht="12.75" hidden="false" customHeight="false" outlineLevel="0" collapsed="false">
      <c r="A21928" s="210" t="s">
        <v>43107</v>
      </c>
      <c r="B21928" s="211" t="n">
        <v>14.62</v>
      </c>
    </row>
    <row r="21929" customFormat="false" ht="12.75" hidden="false" customHeight="false" outlineLevel="0" collapsed="false">
      <c r="A21929" s="210" t="s">
        <v>43109</v>
      </c>
      <c r="B21929" s="211" t="n">
        <v>14.62</v>
      </c>
    </row>
    <row r="21930" customFormat="false" ht="12.75" hidden="false" customHeight="false" outlineLevel="0" collapsed="false">
      <c r="A21930" s="210" t="s">
        <v>43110</v>
      </c>
      <c r="B21930" s="211" t="n">
        <v>20.11</v>
      </c>
    </row>
    <row r="21931" customFormat="false" ht="12.75" hidden="false" customHeight="false" outlineLevel="0" collapsed="false">
      <c r="A21931" s="210" t="s">
        <v>43112</v>
      </c>
      <c r="B21931" s="211" t="n">
        <v>20.11</v>
      </c>
    </row>
    <row r="21932" customFormat="false" ht="12.75" hidden="false" customHeight="false" outlineLevel="0" collapsed="false">
      <c r="A21932" s="210" t="s">
        <v>43113</v>
      </c>
      <c r="B21932" s="211" t="n">
        <v>28.11</v>
      </c>
    </row>
    <row r="21933" customFormat="false" ht="12.75" hidden="false" customHeight="false" outlineLevel="0" collapsed="false">
      <c r="A21933" s="210" t="s">
        <v>43115</v>
      </c>
      <c r="B21933" s="211" t="n">
        <v>28.11</v>
      </c>
    </row>
    <row r="21934" customFormat="false" ht="12.75" hidden="false" customHeight="false" outlineLevel="0" collapsed="false">
      <c r="A21934" s="210" t="s">
        <v>43116</v>
      </c>
      <c r="B21934" s="211" t="n">
        <v>7.68</v>
      </c>
    </row>
    <row r="21935" customFormat="false" ht="12.75" hidden="false" customHeight="false" outlineLevel="0" collapsed="false">
      <c r="A21935" s="210" t="s">
        <v>43122</v>
      </c>
      <c r="B21935" s="211" t="n">
        <v>7.68</v>
      </c>
    </row>
    <row r="21936" customFormat="false" ht="12.75" hidden="false" customHeight="false" outlineLevel="0" collapsed="false">
      <c r="A21936" s="210" t="s">
        <v>43123</v>
      </c>
      <c r="B21936" s="211" t="n">
        <v>18.26</v>
      </c>
    </row>
    <row r="21937" customFormat="false" ht="12.75" hidden="false" customHeight="false" outlineLevel="0" collapsed="false">
      <c r="A21937" s="210" t="s">
        <v>43129</v>
      </c>
      <c r="B21937" s="211" t="n">
        <v>18.26</v>
      </c>
    </row>
    <row r="21938" customFormat="false" ht="12.75" hidden="false" customHeight="false" outlineLevel="0" collapsed="false">
      <c r="A21938" s="210" t="s">
        <v>43130</v>
      </c>
      <c r="B21938" s="211" t="n">
        <v>34.17</v>
      </c>
    </row>
    <row r="21939" customFormat="false" ht="12.75" hidden="false" customHeight="false" outlineLevel="0" collapsed="false">
      <c r="A21939" s="210" t="s">
        <v>43132</v>
      </c>
      <c r="B21939" s="211" t="n">
        <v>34.17</v>
      </c>
    </row>
    <row r="21940" customFormat="false" ht="12.75" hidden="false" customHeight="false" outlineLevel="0" collapsed="false">
      <c r="A21940" s="210" t="s">
        <v>43133</v>
      </c>
      <c r="B21940" s="211" t="n">
        <v>50.49</v>
      </c>
    </row>
    <row r="21941" customFormat="false" ht="12.75" hidden="false" customHeight="false" outlineLevel="0" collapsed="false">
      <c r="A21941" s="210" t="s">
        <v>43135</v>
      </c>
      <c r="B21941" s="211" t="n">
        <v>50.49</v>
      </c>
    </row>
    <row r="21942" customFormat="false" ht="12.75" hidden="false" customHeight="false" outlineLevel="0" collapsed="false">
      <c r="A21942" s="210" t="s">
        <v>43136</v>
      </c>
      <c r="B21942" s="211" t="n">
        <v>27.22</v>
      </c>
    </row>
    <row r="21943" customFormat="false" ht="12.75" hidden="false" customHeight="false" outlineLevel="0" collapsed="false">
      <c r="A21943" s="210" t="s">
        <v>43139</v>
      </c>
      <c r="B21943" s="211" t="n">
        <v>27.22</v>
      </c>
    </row>
    <row r="21944" customFormat="false" ht="12.75" hidden="false" customHeight="false" outlineLevel="0" collapsed="false">
      <c r="A21944" s="210" t="s">
        <v>43140</v>
      </c>
      <c r="B21944" s="211" t="n">
        <v>143.41</v>
      </c>
    </row>
    <row r="21945" customFormat="false" ht="12.75" hidden="false" customHeight="false" outlineLevel="0" collapsed="false">
      <c r="A21945" s="210" t="s">
        <v>43143</v>
      </c>
      <c r="B21945" s="211" t="n">
        <v>143.41</v>
      </c>
    </row>
    <row r="21946" customFormat="false" ht="12.75" hidden="false" customHeight="false" outlineLevel="0" collapsed="false">
      <c r="A21946" s="210" t="s">
        <v>43144</v>
      </c>
      <c r="B21946" s="211" t="n">
        <v>2.15</v>
      </c>
    </row>
    <row r="21947" customFormat="false" ht="12.75" hidden="false" customHeight="false" outlineLevel="0" collapsed="false">
      <c r="A21947" s="210" t="s">
        <v>43147</v>
      </c>
      <c r="B21947" s="211" t="n">
        <v>2.15</v>
      </c>
    </row>
    <row r="21948" customFormat="false" ht="12.75" hidden="false" customHeight="false" outlineLevel="0" collapsed="false">
      <c r="A21948" s="210" t="s">
        <v>43148</v>
      </c>
      <c r="B21948" s="211" t="n">
        <v>5.91</v>
      </c>
    </row>
    <row r="21949" customFormat="false" ht="12.75" hidden="false" customHeight="false" outlineLevel="0" collapsed="false">
      <c r="A21949" s="210" t="s">
        <v>43151</v>
      </c>
      <c r="B21949" s="211" t="n">
        <v>5.91</v>
      </c>
    </row>
    <row r="21950" customFormat="false" ht="12.75" hidden="false" customHeight="false" outlineLevel="0" collapsed="false">
      <c r="A21950" s="210" t="s">
        <v>43152</v>
      </c>
      <c r="B21950" s="211" t="n">
        <v>6.46</v>
      </c>
    </row>
    <row r="21951" customFormat="false" ht="12.75" hidden="false" customHeight="false" outlineLevel="0" collapsed="false">
      <c r="A21951" s="210" t="s">
        <v>43155</v>
      </c>
      <c r="B21951" s="211" t="n">
        <v>6.46</v>
      </c>
    </row>
    <row r="21952" customFormat="false" ht="12.75" hidden="false" customHeight="false" outlineLevel="0" collapsed="false">
      <c r="A21952" s="210" t="s">
        <v>43156</v>
      </c>
      <c r="B21952" s="211" t="n">
        <v>2.63</v>
      </c>
    </row>
    <row r="21953" customFormat="false" ht="12.75" hidden="false" customHeight="false" outlineLevel="0" collapsed="false">
      <c r="A21953" s="210" t="s">
        <v>43161</v>
      </c>
      <c r="B21953" s="211" t="n">
        <v>2.63</v>
      </c>
    </row>
    <row r="21954" customFormat="false" ht="12.75" hidden="false" customHeight="false" outlineLevel="0" collapsed="false">
      <c r="A21954" s="210" t="s">
        <v>43162</v>
      </c>
      <c r="B21954" s="211" t="n">
        <v>4.64</v>
      </c>
    </row>
    <row r="21955" customFormat="false" ht="12.75" hidden="false" customHeight="false" outlineLevel="0" collapsed="false">
      <c r="A21955" s="210" t="s">
        <v>43164</v>
      </c>
      <c r="B21955" s="211" t="n">
        <v>4.64</v>
      </c>
    </row>
    <row r="21956" customFormat="false" ht="12.75" hidden="false" customHeight="false" outlineLevel="0" collapsed="false">
      <c r="A21956" s="210" t="s">
        <v>43165</v>
      </c>
      <c r="B21956" s="211" t="n">
        <v>18.61</v>
      </c>
    </row>
    <row r="21957" customFormat="false" ht="12.75" hidden="false" customHeight="false" outlineLevel="0" collapsed="false">
      <c r="A21957" s="210" t="s">
        <v>43169</v>
      </c>
      <c r="B21957" s="211" t="n">
        <v>18.26</v>
      </c>
    </row>
    <row r="21958" customFormat="false" ht="12.75" hidden="false" customHeight="false" outlineLevel="0" collapsed="false">
      <c r="A21958" s="210" t="s">
        <v>43170</v>
      </c>
      <c r="B21958" s="211" t="n">
        <v>13.3</v>
      </c>
    </row>
    <row r="21959" customFormat="false" ht="12.75" hidden="false" customHeight="false" outlineLevel="0" collapsed="false">
      <c r="A21959" s="210" t="s">
        <v>43173</v>
      </c>
      <c r="B21959" s="211" t="n">
        <v>12.95</v>
      </c>
    </row>
    <row r="21960" customFormat="false" ht="12.75" hidden="false" customHeight="false" outlineLevel="0" collapsed="false">
      <c r="A21960" s="210" t="s">
        <v>43174</v>
      </c>
      <c r="B21960" s="211" t="n">
        <v>5.86</v>
      </c>
    </row>
    <row r="21961" customFormat="false" ht="12.75" hidden="false" customHeight="false" outlineLevel="0" collapsed="false">
      <c r="A21961" s="210" t="s">
        <v>43177</v>
      </c>
      <c r="B21961" s="211" t="n">
        <v>5.51</v>
      </c>
    </row>
    <row r="21962" customFormat="false" ht="12.75" hidden="false" customHeight="false" outlineLevel="0" collapsed="false">
      <c r="A21962" s="210" t="s">
        <v>43178</v>
      </c>
      <c r="B21962" s="211" t="n">
        <v>5.58</v>
      </c>
    </row>
    <row r="21963" customFormat="false" ht="12.75" hidden="false" customHeight="false" outlineLevel="0" collapsed="false">
      <c r="A21963" s="210" t="s">
        <v>43181</v>
      </c>
      <c r="B21963" s="211" t="n">
        <v>5.23</v>
      </c>
    </row>
    <row r="21964" customFormat="false" ht="12.75" hidden="false" customHeight="false" outlineLevel="0" collapsed="false">
      <c r="A21964" s="210" t="s">
        <v>43182</v>
      </c>
      <c r="B21964" s="211" t="n">
        <v>7.03</v>
      </c>
    </row>
    <row r="21965" customFormat="false" ht="12.75" hidden="false" customHeight="false" outlineLevel="0" collapsed="false">
      <c r="A21965" s="210" t="s">
        <v>43184</v>
      </c>
      <c r="B21965" s="211" t="n">
        <v>6.68</v>
      </c>
    </row>
    <row r="21966" customFormat="false" ht="12.75" hidden="false" customHeight="false" outlineLevel="0" collapsed="false">
      <c r="A21966" s="210" t="s">
        <v>43185</v>
      </c>
      <c r="B21966" s="211" t="n">
        <v>22.23</v>
      </c>
    </row>
    <row r="21967" customFormat="false" ht="12.75" hidden="false" customHeight="false" outlineLevel="0" collapsed="false">
      <c r="A21967" s="210" t="s">
        <v>43188</v>
      </c>
      <c r="B21967" s="211" t="n">
        <v>21.7</v>
      </c>
    </row>
    <row r="21968" customFormat="false" ht="12.75" hidden="false" customHeight="false" outlineLevel="0" collapsed="false">
      <c r="A21968" s="210" t="s">
        <v>43189</v>
      </c>
      <c r="B21968" s="211" t="n">
        <v>3.38</v>
      </c>
    </row>
    <row r="21969" customFormat="false" ht="12.75" hidden="false" customHeight="false" outlineLevel="0" collapsed="false">
      <c r="A21969" s="210" t="s">
        <v>43192</v>
      </c>
      <c r="B21969" s="211" t="n">
        <v>3.38</v>
      </c>
    </row>
    <row r="21970" customFormat="false" ht="12.75" hidden="false" customHeight="false" outlineLevel="0" collapsed="false">
      <c r="A21970" s="210" t="s">
        <v>43193</v>
      </c>
      <c r="B21970" s="211" t="n">
        <v>41.46</v>
      </c>
    </row>
    <row r="21971" customFormat="false" ht="12.75" hidden="false" customHeight="false" outlineLevel="0" collapsed="false">
      <c r="A21971" s="210" t="s">
        <v>43196</v>
      </c>
      <c r="B21971" s="211" t="n">
        <v>41.46</v>
      </c>
    </row>
    <row r="21972" customFormat="false" ht="12.75" hidden="false" customHeight="false" outlineLevel="0" collapsed="false">
      <c r="A21972" s="210" t="s">
        <v>43197</v>
      </c>
      <c r="B21972" s="211" t="n">
        <v>11.26</v>
      </c>
    </row>
    <row r="21973" customFormat="false" ht="12.75" hidden="false" customHeight="false" outlineLevel="0" collapsed="false">
      <c r="A21973" s="210" t="s">
        <v>43201</v>
      </c>
      <c r="B21973" s="211" t="n">
        <v>10.73</v>
      </c>
    </row>
    <row r="21974" customFormat="false" ht="12.75" hidden="false" customHeight="false" outlineLevel="0" collapsed="false">
      <c r="A21974" s="210" t="s">
        <v>43202</v>
      </c>
      <c r="B21974" s="211" t="n">
        <v>12.87</v>
      </c>
    </row>
    <row r="21975" customFormat="false" ht="12.75" hidden="false" customHeight="false" outlineLevel="0" collapsed="false">
      <c r="A21975" s="210" t="s">
        <v>43205</v>
      </c>
      <c r="B21975" s="211" t="n">
        <v>12.34</v>
      </c>
    </row>
    <row r="21976" customFormat="false" ht="12.75" hidden="false" customHeight="false" outlineLevel="0" collapsed="false">
      <c r="A21976" s="210" t="s">
        <v>43206</v>
      </c>
      <c r="B21976" s="211" t="n">
        <v>13.33</v>
      </c>
    </row>
    <row r="21977" customFormat="false" ht="12.75" hidden="false" customHeight="false" outlineLevel="0" collapsed="false">
      <c r="A21977" s="210" t="s">
        <v>43208</v>
      </c>
      <c r="B21977" s="211" t="n">
        <v>12.8</v>
      </c>
    </row>
    <row r="21978" customFormat="false" ht="12.75" hidden="false" customHeight="false" outlineLevel="0" collapsed="false">
      <c r="A21978" s="210" t="s">
        <v>43209</v>
      </c>
      <c r="B21978" s="211" t="n">
        <v>6.38</v>
      </c>
    </row>
    <row r="21979" customFormat="false" ht="12.75" hidden="false" customHeight="false" outlineLevel="0" collapsed="false">
      <c r="A21979" s="210" t="s">
        <v>43211</v>
      </c>
      <c r="B21979" s="211" t="n">
        <v>5.85</v>
      </c>
    </row>
    <row r="21980" customFormat="false" ht="12.75" hidden="false" customHeight="false" outlineLevel="0" collapsed="false">
      <c r="A21980" s="210" t="s">
        <v>43212</v>
      </c>
      <c r="B21980" s="211" t="n">
        <v>7.53</v>
      </c>
    </row>
    <row r="21981" customFormat="false" ht="12.75" hidden="false" customHeight="false" outlineLevel="0" collapsed="false">
      <c r="A21981" s="210" t="s">
        <v>43214</v>
      </c>
      <c r="B21981" s="211" t="n">
        <v>7</v>
      </c>
    </row>
    <row r="21982" customFormat="false" ht="12.75" hidden="false" customHeight="false" outlineLevel="0" collapsed="false">
      <c r="A21982" s="210" t="s">
        <v>43215</v>
      </c>
      <c r="B21982" s="211" t="n">
        <v>11.09</v>
      </c>
    </row>
    <row r="21983" customFormat="false" ht="12.75" hidden="false" customHeight="false" outlineLevel="0" collapsed="false">
      <c r="A21983" s="210" t="s">
        <v>43217</v>
      </c>
      <c r="B21983" s="211" t="n">
        <v>10.56</v>
      </c>
    </row>
    <row r="21984" customFormat="false" ht="12.75" hidden="false" customHeight="false" outlineLevel="0" collapsed="false">
      <c r="A21984" s="210" t="s">
        <v>43218</v>
      </c>
      <c r="B21984" s="211" t="n">
        <v>11.1</v>
      </c>
    </row>
    <row r="21985" customFormat="false" ht="12.75" hidden="false" customHeight="false" outlineLevel="0" collapsed="false">
      <c r="A21985" s="210" t="s">
        <v>43220</v>
      </c>
      <c r="B21985" s="211" t="n">
        <v>10.57</v>
      </c>
    </row>
    <row r="21986" customFormat="false" ht="12.75" hidden="false" customHeight="false" outlineLevel="0" collapsed="false">
      <c r="A21986" s="210" t="s">
        <v>43221</v>
      </c>
      <c r="B21986" s="211" t="n">
        <v>11.1</v>
      </c>
    </row>
    <row r="21987" customFormat="false" ht="12.75" hidden="false" customHeight="false" outlineLevel="0" collapsed="false">
      <c r="A21987" s="210" t="s">
        <v>43223</v>
      </c>
      <c r="B21987" s="211" t="n">
        <v>10.57</v>
      </c>
    </row>
    <row r="21988" customFormat="false" ht="12.75" hidden="false" customHeight="false" outlineLevel="0" collapsed="false">
      <c r="A21988" s="210" t="s">
        <v>43224</v>
      </c>
      <c r="B21988" s="211" t="n">
        <v>13.27</v>
      </c>
    </row>
    <row r="21989" customFormat="false" ht="12.75" hidden="false" customHeight="false" outlineLevel="0" collapsed="false">
      <c r="A21989" s="210" t="s">
        <v>43226</v>
      </c>
      <c r="B21989" s="211" t="n">
        <v>12.74</v>
      </c>
    </row>
    <row r="21990" customFormat="false" ht="12.75" hidden="false" customHeight="false" outlineLevel="0" collapsed="false">
      <c r="A21990" s="210" t="s">
        <v>43227</v>
      </c>
      <c r="B21990" s="211" t="n">
        <v>12.11</v>
      </c>
    </row>
    <row r="21991" customFormat="false" ht="12.75" hidden="false" customHeight="false" outlineLevel="0" collapsed="false">
      <c r="A21991" s="210" t="s">
        <v>43229</v>
      </c>
      <c r="B21991" s="211" t="n">
        <v>11.58</v>
      </c>
    </row>
    <row r="21992" customFormat="false" ht="12.75" hidden="false" customHeight="false" outlineLevel="0" collapsed="false">
      <c r="A21992" s="210" t="s">
        <v>43230</v>
      </c>
      <c r="B21992" s="211" t="n">
        <v>11.97</v>
      </c>
    </row>
    <row r="21993" customFormat="false" ht="12.75" hidden="false" customHeight="false" outlineLevel="0" collapsed="false">
      <c r="A21993" s="210" t="s">
        <v>43232</v>
      </c>
      <c r="B21993" s="211" t="n">
        <v>11.44</v>
      </c>
    </row>
    <row r="21994" customFormat="false" ht="12.75" hidden="false" customHeight="false" outlineLevel="0" collapsed="false">
      <c r="A21994" s="210" t="s">
        <v>43233</v>
      </c>
      <c r="B21994" s="211" t="n">
        <v>12.68</v>
      </c>
    </row>
    <row r="21995" customFormat="false" ht="12.75" hidden="false" customHeight="false" outlineLevel="0" collapsed="false">
      <c r="A21995" s="210" t="s">
        <v>43235</v>
      </c>
      <c r="B21995" s="211" t="n">
        <v>12.15</v>
      </c>
    </row>
    <row r="21996" customFormat="false" ht="12.75" hidden="false" customHeight="false" outlineLevel="0" collapsed="false">
      <c r="A21996" s="210" t="s">
        <v>43236</v>
      </c>
      <c r="B21996" s="211" t="n">
        <v>14.84</v>
      </c>
    </row>
    <row r="21997" customFormat="false" ht="12.75" hidden="false" customHeight="false" outlineLevel="0" collapsed="false">
      <c r="A21997" s="210" t="s">
        <v>43238</v>
      </c>
      <c r="B21997" s="211" t="n">
        <v>14.32</v>
      </c>
    </row>
    <row r="21998" customFormat="false" ht="12.75" hidden="false" customHeight="false" outlineLevel="0" collapsed="false">
      <c r="A21998" s="210" t="s">
        <v>43239</v>
      </c>
      <c r="B21998" s="211" t="n">
        <v>13.89</v>
      </c>
    </row>
    <row r="21999" customFormat="false" ht="12.75" hidden="false" customHeight="false" outlineLevel="0" collapsed="false">
      <c r="A21999" s="210" t="s">
        <v>43241</v>
      </c>
      <c r="B21999" s="211" t="n">
        <v>13.36</v>
      </c>
    </row>
    <row r="22000" customFormat="false" ht="12.75" hidden="false" customHeight="false" outlineLevel="0" collapsed="false">
      <c r="A22000" s="210" t="s">
        <v>43242</v>
      </c>
      <c r="B22000" s="211" t="n">
        <v>7.93</v>
      </c>
    </row>
    <row r="22001" customFormat="false" ht="12.75" hidden="false" customHeight="false" outlineLevel="0" collapsed="false">
      <c r="A22001" s="210" t="s">
        <v>43249</v>
      </c>
      <c r="B22001" s="211" t="n">
        <v>7.93</v>
      </c>
    </row>
    <row r="22002" customFormat="false" ht="12.75" hidden="false" customHeight="false" outlineLevel="0" collapsed="false">
      <c r="A22002" s="210" t="s">
        <v>43250</v>
      </c>
      <c r="B22002" s="211" t="n">
        <v>15.96</v>
      </c>
    </row>
    <row r="22003" customFormat="false" ht="12.75" hidden="false" customHeight="false" outlineLevel="0" collapsed="false">
      <c r="A22003" s="210" t="s">
        <v>43253</v>
      </c>
      <c r="B22003" s="211" t="n">
        <v>15.96</v>
      </c>
    </row>
    <row r="22004" customFormat="false" ht="12.75" hidden="false" customHeight="false" outlineLevel="0" collapsed="false">
      <c r="A22004" s="210" t="s">
        <v>43254</v>
      </c>
      <c r="B22004" s="211" t="n">
        <v>51.51</v>
      </c>
    </row>
    <row r="22005" customFormat="false" ht="12.75" hidden="false" customHeight="false" outlineLevel="0" collapsed="false">
      <c r="A22005" s="210" t="s">
        <v>43257</v>
      </c>
      <c r="B22005" s="211" t="n">
        <v>51.51</v>
      </c>
    </row>
    <row r="22006" customFormat="false" ht="12.75" hidden="false" customHeight="false" outlineLevel="0" collapsed="false">
      <c r="A22006" s="210" t="s">
        <v>43258</v>
      </c>
      <c r="B22006" s="211" t="n">
        <v>179.84</v>
      </c>
    </row>
    <row r="22007" customFormat="false" ht="12.75" hidden="false" customHeight="false" outlineLevel="0" collapsed="false">
      <c r="A22007" s="210" t="s">
        <v>43261</v>
      </c>
      <c r="B22007" s="211" t="n">
        <v>179.84</v>
      </c>
    </row>
    <row r="22008" customFormat="false" ht="12.75" hidden="false" customHeight="false" outlineLevel="0" collapsed="false">
      <c r="A22008" s="210" t="s">
        <v>43262</v>
      </c>
      <c r="B22008" s="211" t="n">
        <v>2.44</v>
      </c>
    </row>
    <row r="22009" customFormat="false" ht="12.75" hidden="false" customHeight="false" outlineLevel="0" collapsed="false">
      <c r="A22009" s="210" t="s">
        <v>43264</v>
      </c>
      <c r="B22009" s="211" t="n">
        <v>2.44</v>
      </c>
    </row>
    <row r="22010" customFormat="false" ht="12.75" hidden="false" customHeight="false" outlineLevel="0" collapsed="false">
      <c r="A22010" s="210" t="s">
        <v>43265</v>
      </c>
      <c r="B22010" s="211" t="n">
        <v>101.91</v>
      </c>
    </row>
    <row r="22011" customFormat="false" ht="12.75" hidden="false" customHeight="false" outlineLevel="0" collapsed="false">
      <c r="A22011" s="210" t="s">
        <v>43267</v>
      </c>
      <c r="B22011" s="211" t="n">
        <v>101.91</v>
      </c>
    </row>
    <row r="22012" customFormat="false" ht="12.75" hidden="false" customHeight="false" outlineLevel="0" collapsed="false">
      <c r="A22012" s="210" t="s">
        <v>43268</v>
      </c>
      <c r="B22012" s="211" t="n">
        <v>122.89</v>
      </c>
    </row>
    <row r="22013" customFormat="false" ht="12.75" hidden="false" customHeight="false" outlineLevel="0" collapsed="false">
      <c r="A22013" s="210" t="s">
        <v>43270</v>
      </c>
      <c r="B22013" s="211" t="n">
        <v>122.89</v>
      </c>
    </row>
    <row r="22014" customFormat="false" ht="12.75" hidden="false" customHeight="false" outlineLevel="0" collapsed="false">
      <c r="A22014" s="210" t="s">
        <v>43271</v>
      </c>
      <c r="B22014" s="211" t="n">
        <v>28.97</v>
      </c>
    </row>
    <row r="22015" customFormat="false" ht="12.75" hidden="false" customHeight="false" outlineLevel="0" collapsed="false">
      <c r="A22015" s="210" t="s">
        <v>43273</v>
      </c>
      <c r="B22015" s="211" t="n">
        <v>28.97</v>
      </c>
    </row>
    <row r="22016" customFormat="false" ht="12.75" hidden="false" customHeight="false" outlineLevel="0" collapsed="false">
      <c r="A22016" s="210" t="s">
        <v>43274</v>
      </c>
      <c r="B22016" s="211" t="n">
        <v>10.2</v>
      </c>
    </row>
    <row r="22017" customFormat="false" ht="12.75" hidden="false" customHeight="false" outlineLevel="0" collapsed="false">
      <c r="A22017" s="210" t="s">
        <v>43276</v>
      </c>
      <c r="B22017" s="211" t="n">
        <v>10.2</v>
      </c>
    </row>
    <row r="22018" customFormat="false" ht="12.75" hidden="false" customHeight="false" outlineLevel="0" collapsed="false">
      <c r="A22018" s="210" t="s">
        <v>43277</v>
      </c>
      <c r="B22018" s="211" t="n">
        <v>11.21</v>
      </c>
    </row>
    <row r="22019" customFormat="false" ht="12.75" hidden="false" customHeight="false" outlineLevel="0" collapsed="false">
      <c r="A22019" s="210" t="s">
        <v>43279</v>
      </c>
      <c r="B22019" s="211" t="n">
        <v>11.21</v>
      </c>
    </row>
    <row r="22020" customFormat="false" ht="12.75" hidden="false" customHeight="false" outlineLevel="0" collapsed="false">
      <c r="A22020" s="210" t="s">
        <v>43280</v>
      </c>
      <c r="B22020" s="211" t="n">
        <v>34.55</v>
      </c>
    </row>
    <row r="22021" customFormat="false" ht="12.75" hidden="false" customHeight="false" outlineLevel="0" collapsed="false">
      <c r="A22021" s="210" t="s">
        <v>43282</v>
      </c>
      <c r="B22021" s="211" t="n">
        <v>34.55</v>
      </c>
    </row>
    <row r="22022" customFormat="false" ht="12.75" hidden="false" customHeight="false" outlineLevel="0" collapsed="false">
      <c r="A22022" s="210" t="s">
        <v>43283</v>
      </c>
      <c r="B22022" s="211" t="n">
        <v>51.24</v>
      </c>
    </row>
    <row r="22023" customFormat="false" ht="12.75" hidden="false" customHeight="false" outlineLevel="0" collapsed="false">
      <c r="A22023" s="210" t="s">
        <v>43285</v>
      </c>
      <c r="B22023" s="211" t="n">
        <v>51.24</v>
      </c>
    </row>
    <row r="22024" customFormat="false" ht="12.75" hidden="false" customHeight="false" outlineLevel="0" collapsed="false">
      <c r="A22024" s="210" t="s">
        <v>43286</v>
      </c>
      <c r="B22024" s="211" t="n">
        <v>110.84</v>
      </c>
    </row>
    <row r="22025" customFormat="false" ht="12.75" hidden="false" customHeight="false" outlineLevel="0" collapsed="false">
      <c r="A22025" s="210" t="s">
        <v>43288</v>
      </c>
      <c r="B22025" s="211" t="n">
        <v>110.84</v>
      </c>
    </row>
    <row r="22026" customFormat="false" ht="12.75" hidden="false" customHeight="false" outlineLevel="0" collapsed="false">
      <c r="A22026" s="210" t="s">
        <v>43289</v>
      </c>
      <c r="B22026" s="211" t="n">
        <v>9.78</v>
      </c>
    </row>
    <row r="22027" customFormat="false" ht="12.75" hidden="false" customHeight="false" outlineLevel="0" collapsed="false">
      <c r="A22027" s="210" t="s">
        <v>43291</v>
      </c>
      <c r="B22027" s="211" t="n">
        <v>9.78</v>
      </c>
    </row>
    <row r="22028" customFormat="false" ht="12.75" hidden="false" customHeight="false" outlineLevel="0" collapsed="false">
      <c r="A22028" s="210" t="s">
        <v>43292</v>
      </c>
      <c r="B22028" s="211" t="n">
        <v>21.8</v>
      </c>
    </row>
    <row r="22029" customFormat="false" ht="12.75" hidden="false" customHeight="false" outlineLevel="0" collapsed="false">
      <c r="A22029" s="210" t="s">
        <v>43299</v>
      </c>
      <c r="B22029" s="211" t="n">
        <v>21.8</v>
      </c>
    </row>
    <row r="22030" customFormat="false" ht="12.75" hidden="false" customHeight="false" outlineLevel="0" collapsed="false">
      <c r="A22030" s="210" t="s">
        <v>43300</v>
      </c>
      <c r="B22030" s="211" t="n">
        <v>318.36</v>
      </c>
    </row>
    <row r="22031" customFormat="false" ht="12.75" hidden="false" customHeight="false" outlineLevel="0" collapsed="false">
      <c r="A22031" s="210" t="s">
        <v>43302</v>
      </c>
      <c r="B22031" s="211" t="n">
        <v>318.36</v>
      </c>
    </row>
    <row r="22032" customFormat="false" ht="12.75" hidden="false" customHeight="false" outlineLevel="0" collapsed="false">
      <c r="A22032" s="210" t="s">
        <v>43303</v>
      </c>
      <c r="B22032" s="211" t="n">
        <v>62.1</v>
      </c>
    </row>
    <row r="22033" customFormat="false" ht="12.75" hidden="false" customHeight="false" outlineLevel="0" collapsed="false">
      <c r="A22033" s="210" t="s">
        <v>43305</v>
      </c>
      <c r="B22033" s="211" t="n">
        <v>62.1</v>
      </c>
    </row>
    <row r="22034" customFormat="false" ht="12.75" hidden="false" customHeight="false" outlineLevel="0" collapsed="false">
      <c r="A22034" s="210" t="s">
        <v>43306</v>
      </c>
      <c r="B22034" s="211" t="n">
        <v>19.82</v>
      </c>
    </row>
    <row r="22035" customFormat="false" ht="12.75" hidden="false" customHeight="false" outlineLevel="0" collapsed="false">
      <c r="A22035" s="210" t="s">
        <v>43310</v>
      </c>
      <c r="B22035" s="211" t="n">
        <v>17.18</v>
      </c>
    </row>
    <row r="22036" customFormat="false" ht="12.75" hidden="false" customHeight="false" outlineLevel="0" collapsed="false">
      <c r="A22036" s="210" t="s">
        <v>43311</v>
      </c>
      <c r="B22036" s="211" t="n">
        <v>63.4</v>
      </c>
    </row>
    <row r="22037" customFormat="false" ht="12.75" hidden="false" customHeight="false" outlineLevel="0" collapsed="false">
      <c r="A22037" s="210" t="s">
        <v>43316</v>
      </c>
      <c r="B22037" s="211" t="n">
        <v>60.76</v>
      </c>
    </row>
    <row r="22038" customFormat="false" ht="12.75" hidden="false" customHeight="false" outlineLevel="0" collapsed="false">
      <c r="A22038" s="210" t="s">
        <v>43317</v>
      </c>
      <c r="B22038" s="211" t="n">
        <v>19.82</v>
      </c>
    </row>
    <row r="22039" customFormat="false" ht="12.75" hidden="false" customHeight="false" outlineLevel="0" collapsed="false">
      <c r="A22039" s="210" t="s">
        <v>43321</v>
      </c>
      <c r="B22039" s="211" t="n">
        <v>17.18</v>
      </c>
    </row>
    <row r="22040" customFormat="false" ht="12.75" hidden="false" customHeight="false" outlineLevel="0" collapsed="false">
      <c r="A22040" s="210" t="s">
        <v>43322</v>
      </c>
      <c r="B22040" s="211" t="n">
        <v>252.35</v>
      </c>
    </row>
    <row r="22041" customFormat="false" ht="12.75" hidden="false" customHeight="false" outlineLevel="0" collapsed="false">
      <c r="A22041" s="210" t="s">
        <v>43326</v>
      </c>
      <c r="B22041" s="211" t="n">
        <v>237.88</v>
      </c>
    </row>
    <row r="22042" customFormat="false" ht="12.75" hidden="false" customHeight="false" outlineLevel="0" collapsed="false">
      <c r="A22042" s="210" t="s">
        <v>43327</v>
      </c>
      <c r="B22042" s="211" t="n">
        <v>328.76</v>
      </c>
    </row>
    <row r="22043" customFormat="false" ht="12.75" hidden="false" customHeight="false" outlineLevel="0" collapsed="false">
      <c r="A22043" s="210" t="s">
        <v>43329</v>
      </c>
      <c r="B22043" s="211" t="n">
        <v>310.58</v>
      </c>
    </row>
    <row r="22044" customFormat="false" ht="12.75" hidden="false" customHeight="false" outlineLevel="0" collapsed="false">
      <c r="A22044" s="210" t="s">
        <v>43330</v>
      </c>
      <c r="B22044" s="211" t="n">
        <v>159.99</v>
      </c>
    </row>
    <row r="22045" customFormat="false" ht="12.75" hidden="false" customHeight="false" outlineLevel="0" collapsed="false">
      <c r="A22045" s="210" t="s">
        <v>43334</v>
      </c>
      <c r="B22045" s="211" t="n">
        <v>149.43</v>
      </c>
    </row>
    <row r="22046" customFormat="false" ht="12.75" hidden="false" customHeight="false" outlineLevel="0" collapsed="false">
      <c r="A22046" s="210" t="s">
        <v>43335</v>
      </c>
      <c r="B22046" s="211" t="n">
        <v>221.42</v>
      </c>
    </row>
    <row r="22047" customFormat="false" ht="12.75" hidden="false" customHeight="false" outlineLevel="0" collapsed="false">
      <c r="A22047" s="210" t="s">
        <v>43337</v>
      </c>
      <c r="B22047" s="211" t="n">
        <v>207.33</v>
      </c>
    </row>
    <row r="22048" customFormat="false" ht="12.75" hidden="false" customHeight="false" outlineLevel="0" collapsed="false">
      <c r="A22048" s="210" t="s">
        <v>43338</v>
      </c>
      <c r="B22048" s="211" t="n">
        <v>282.85</v>
      </c>
    </row>
    <row r="22049" customFormat="false" ht="12.75" hidden="false" customHeight="false" outlineLevel="0" collapsed="false">
      <c r="A22049" s="210" t="s">
        <v>43340</v>
      </c>
      <c r="B22049" s="211" t="n">
        <v>265.24</v>
      </c>
    </row>
    <row r="22050" customFormat="false" ht="12.75" hidden="false" customHeight="false" outlineLevel="0" collapsed="false">
      <c r="A22050" s="210" t="s">
        <v>43341</v>
      </c>
      <c r="B22050" s="211" t="n">
        <v>130.56</v>
      </c>
    </row>
    <row r="22051" customFormat="false" ht="12.75" hidden="false" customHeight="false" outlineLevel="0" collapsed="false">
      <c r="A22051" s="210" t="s">
        <v>43343</v>
      </c>
      <c r="B22051" s="211" t="n">
        <v>123.52</v>
      </c>
    </row>
    <row r="22052" customFormat="false" ht="12.75" hidden="false" customHeight="false" outlineLevel="0" collapsed="false">
      <c r="A22052" s="210" t="s">
        <v>43344</v>
      </c>
      <c r="B22052" s="211" t="n">
        <v>292.9</v>
      </c>
    </row>
    <row r="22053" customFormat="false" ht="12.75" hidden="false" customHeight="false" outlineLevel="0" collapsed="false">
      <c r="A22053" s="210" t="s">
        <v>43348</v>
      </c>
      <c r="B22053" s="211" t="n">
        <v>285.85</v>
      </c>
    </row>
    <row r="22054" customFormat="false" ht="12.75" hidden="false" customHeight="false" outlineLevel="0" collapsed="false">
      <c r="A22054" s="210" t="s">
        <v>43349</v>
      </c>
      <c r="B22054" s="211" t="n">
        <v>416.1</v>
      </c>
    </row>
    <row r="22055" customFormat="false" ht="12.75" hidden="false" customHeight="false" outlineLevel="0" collapsed="false">
      <c r="A22055" s="210" t="s">
        <v>43353</v>
      </c>
      <c r="B22055" s="211" t="n">
        <v>409.06</v>
      </c>
    </row>
    <row r="22056" customFormat="false" ht="12.75" hidden="false" customHeight="false" outlineLevel="0" collapsed="false">
      <c r="A22056" s="210" t="s">
        <v>43354</v>
      </c>
      <c r="B22056" s="211" t="n">
        <v>488.94</v>
      </c>
    </row>
    <row r="22057" customFormat="false" ht="12.75" hidden="false" customHeight="false" outlineLevel="0" collapsed="false">
      <c r="A22057" s="210" t="s">
        <v>43357</v>
      </c>
      <c r="B22057" s="211" t="n">
        <v>474.85</v>
      </c>
    </row>
    <row r="22058" customFormat="false" ht="12.75" hidden="false" customHeight="false" outlineLevel="0" collapsed="false">
      <c r="A22058" s="210" t="s">
        <v>43358</v>
      </c>
      <c r="B22058" s="211" t="n">
        <v>691.75</v>
      </c>
    </row>
    <row r="22059" customFormat="false" ht="12.75" hidden="false" customHeight="false" outlineLevel="0" collapsed="false">
      <c r="A22059" s="210" t="s">
        <v>43360</v>
      </c>
      <c r="B22059" s="211" t="n">
        <v>677.66</v>
      </c>
    </row>
    <row r="22060" customFormat="false" ht="12.75" hidden="false" customHeight="false" outlineLevel="0" collapsed="false">
      <c r="A22060" s="210" t="s">
        <v>43361</v>
      </c>
      <c r="B22060" s="211" t="n">
        <v>79.28</v>
      </c>
    </row>
    <row r="22061" customFormat="false" ht="12.75" hidden="false" customHeight="false" outlineLevel="0" collapsed="false">
      <c r="A22061" s="210" t="s">
        <v>43365</v>
      </c>
      <c r="B22061" s="211" t="n">
        <v>68.72</v>
      </c>
    </row>
    <row r="22062" customFormat="false" ht="12.75" hidden="false" customHeight="false" outlineLevel="0" collapsed="false">
      <c r="A22062" s="210" t="s">
        <v>43366</v>
      </c>
      <c r="B22062" s="211" t="n">
        <v>13.21</v>
      </c>
    </row>
    <row r="22063" customFormat="false" ht="12.75" hidden="false" customHeight="false" outlineLevel="0" collapsed="false">
      <c r="A22063" s="210" t="s">
        <v>43368</v>
      </c>
      <c r="B22063" s="211" t="n">
        <v>11.45</v>
      </c>
    </row>
    <row r="22064" customFormat="false" ht="12.75" hidden="false" customHeight="false" outlineLevel="0" collapsed="false">
      <c r="A22064" s="210" t="s">
        <v>43369</v>
      </c>
      <c r="B22064" s="211" t="n">
        <v>205</v>
      </c>
    </row>
    <row r="22065" customFormat="false" ht="12.75" hidden="false" customHeight="false" outlineLevel="0" collapsed="false">
      <c r="A22065" s="210" t="s">
        <v>43372</v>
      </c>
      <c r="B22065" s="211" t="n">
        <v>205</v>
      </c>
    </row>
    <row r="22066" customFormat="false" ht="12.75" hidden="false" customHeight="false" outlineLevel="0" collapsed="false">
      <c r="A22066" s="210" t="s">
        <v>43373</v>
      </c>
      <c r="B22066" s="211" t="n">
        <v>495</v>
      </c>
    </row>
    <row r="22067" customFormat="false" ht="12.75" hidden="false" customHeight="false" outlineLevel="0" collapsed="false">
      <c r="A22067" s="210" t="s">
        <v>43380</v>
      </c>
      <c r="B22067" s="211" t="n">
        <v>495</v>
      </c>
    </row>
    <row r="22068" customFormat="false" ht="12.75" hidden="false" customHeight="false" outlineLevel="0" collapsed="false">
      <c r="A22068" s="210" t="s">
        <v>43381</v>
      </c>
      <c r="B22068" s="211" t="n">
        <v>89.9</v>
      </c>
    </row>
    <row r="22069" customFormat="false" ht="12.75" hidden="false" customHeight="false" outlineLevel="0" collapsed="false">
      <c r="A22069" s="210" t="s">
        <v>43386</v>
      </c>
      <c r="B22069" s="211" t="n">
        <v>89.9</v>
      </c>
    </row>
    <row r="22070" customFormat="false" ht="12.75" hidden="false" customHeight="false" outlineLevel="0" collapsed="false">
      <c r="A22070" s="210" t="s">
        <v>43387</v>
      </c>
      <c r="B22070" s="211" t="n">
        <v>195</v>
      </c>
    </row>
    <row r="22071" customFormat="false" ht="12.75" hidden="false" customHeight="false" outlineLevel="0" collapsed="false">
      <c r="A22071" s="210" t="s">
        <v>43394</v>
      </c>
      <c r="B22071" s="211" t="n">
        <v>195</v>
      </c>
    </row>
    <row r="22072" customFormat="false" ht="12.75" hidden="false" customHeight="false" outlineLevel="0" collapsed="false">
      <c r="A22072" s="210" t="s">
        <v>43395</v>
      </c>
      <c r="B22072" s="211" t="n">
        <v>390</v>
      </c>
    </row>
    <row r="22073" customFormat="false" ht="12.75" hidden="false" customHeight="false" outlineLevel="0" collapsed="false">
      <c r="A22073" s="210" t="s">
        <v>43397</v>
      </c>
      <c r="B22073" s="211" t="n">
        <v>390</v>
      </c>
    </row>
    <row r="22074" customFormat="false" ht="12.75" hidden="false" customHeight="false" outlineLevel="0" collapsed="false">
      <c r="A22074" s="210" t="s">
        <v>43398</v>
      </c>
      <c r="B22074" s="211" t="n">
        <v>22.4</v>
      </c>
    </row>
    <row r="22075" customFormat="false" ht="12.75" hidden="false" customHeight="false" outlineLevel="0" collapsed="false">
      <c r="A22075" s="210" t="s">
        <v>43402</v>
      </c>
      <c r="B22075" s="211" t="n">
        <v>22.4</v>
      </c>
    </row>
    <row r="22076" customFormat="false" ht="12.75" hidden="false" customHeight="false" outlineLevel="0" collapsed="false">
      <c r="A22076" s="210" t="s">
        <v>43403</v>
      </c>
      <c r="B22076" s="211" t="n">
        <v>29.59</v>
      </c>
    </row>
    <row r="22077" customFormat="false" ht="12.75" hidden="false" customHeight="false" outlineLevel="0" collapsed="false">
      <c r="A22077" s="210" t="s">
        <v>43406</v>
      </c>
      <c r="B22077" s="211" t="n">
        <v>29.59</v>
      </c>
    </row>
    <row r="22078" customFormat="false" ht="12.75" hidden="false" customHeight="false" outlineLevel="0" collapsed="false">
      <c r="A22078" s="210" t="s">
        <v>43407</v>
      </c>
      <c r="B22078" s="211" t="n">
        <v>62.96</v>
      </c>
    </row>
    <row r="22079" customFormat="false" ht="12.75" hidden="false" customHeight="false" outlineLevel="0" collapsed="false">
      <c r="A22079" s="210" t="s">
        <v>43410</v>
      </c>
      <c r="B22079" s="211" t="n">
        <v>62.96</v>
      </c>
    </row>
    <row r="22080" customFormat="false" ht="12.75" hidden="false" customHeight="false" outlineLevel="0" collapsed="false">
      <c r="A22080" s="210" t="s">
        <v>43411</v>
      </c>
      <c r="B22080" s="211" t="n">
        <v>73.5</v>
      </c>
    </row>
    <row r="22081" customFormat="false" ht="12.75" hidden="false" customHeight="false" outlineLevel="0" collapsed="false">
      <c r="A22081" s="210" t="s">
        <v>43414</v>
      </c>
      <c r="B22081" s="211" t="n">
        <v>73.5</v>
      </c>
    </row>
    <row r="22082" customFormat="false" ht="12.75" hidden="false" customHeight="false" outlineLevel="0" collapsed="false">
      <c r="A22082" s="210" t="s">
        <v>43415</v>
      </c>
      <c r="B22082" s="211" t="n">
        <v>148.41</v>
      </c>
    </row>
    <row r="22083" customFormat="false" ht="12.75" hidden="false" customHeight="false" outlineLevel="0" collapsed="false">
      <c r="A22083" s="210" t="s">
        <v>43418</v>
      </c>
      <c r="B22083" s="211" t="n">
        <v>148.41</v>
      </c>
    </row>
    <row r="22084" customFormat="false" ht="12.75" hidden="false" customHeight="false" outlineLevel="0" collapsed="false">
      <c r="A22084" s="210" t="s">
        <v>43419</v>
      </c>
      <c r="B22084" s="211" t="n">
        <v>4.83</v>
      </c>
    </row>
    <row r="22085" customFormat="false" ht="12.75" hidden="false" customHeight="false" outlineLevel="0" collapsed="false">
      <c r="A22085" s="210" t="s">
        <v>43422</v>
      </c>
      <c r="B22085" s="211" t="n">
        <v>4.83</v>
      </c>
    </row>
    <row r="22086" customFormat="false" ht="12.75" hidden="false" customHeight="false" outlineLevel="0" collapsed="false">
      <c r="A22086" s="210" t="s">
        <v>43423</v>
      </c>
      <c r="B22086" s="211" t="n">
        <v>21.59</v>
      </c>
    </row>
    <row r="22087" customFormat="false" ht="12.75" hidden="false" customHeight="false" outlineLevel="0" collapsed="false">
      <c r="A22087" s="210" t="s">
        <v>43426</v>
      </c>
      <c r="B22087" s="211" t="n">
        <v>21.59</v>
      </c>
    </row>
    <row r="22088" customFormat="false" ht="12.75" hidden="false" customHeight="false" outlineLevel="0" collapsed="false">
      <c r="A22088" s="210" t="s">
        <v>43427</v>
      </c>
      <c r="B22088" s="211" t="n">
        <v>47.65</v>
      </c>
    </row>
    <row r="22089" customFormat="false" ht="12.75" hidden="false" customHeight="false" outlineLevel="0" collapsed="false">
      <c r="A22089" s="210" t="s">
        <v>43430</v>
      </c>
      <c r="B22089" s="211" t="n">
        <v>47.65</v>
      </c>
    </row>
    <row r="22090" customFormat="false" ht="12.75" hidden="false" customHeight="false" outlineLevel="0" collapsed="false">
      <c r="A22090" s="210" t="s">
        <v>43431</v>
      </c>
      <c r="B22090" s="211" t="n">
        <v>1.86</v>
      </c>
    </row>
    <row r="22091" customFormat="false" ht="12.75" hidden="false" customHeight="false" outlineLevel="0" collapsed="false">
      <c r="A22091" s="210" t="s">
        <v>43433</v>
      </c>
      <c r="B22091" s="211" t="n">
        <v>1.86</v>
      </c>
    </row>
    <row r="22092" customFormat="false" ht="12.75" hidden="false" customHeight="false" outlineLevel="0" collapsed="false">
      <c r="A22092" s="210" t="s">
        <v>43434</v>
      </c>
      <c r="B22092" s="211" t="n">
        <v>4.38</v>
      </c>
    </row>
    <row r="22093" customFormat="false" ht="12.75" hidden="false" customHeight="false" outlineLevel="0" collapsed="false">
      <c r="A22093" s="210" t="s">
        <v>43436</v>
      </c>
      <c r="B22093" s="211" t="n">
        <v>4.38</v>
      </c>
    </row>
    <row r="22094" customFormat="false" ht="12.75" hidden="false" customHeight="false" outlineLevel="0" collapsed="false">
      <c r="A22094" s="210" t="s">
        <v>43437</v>
      </c>
      <c r="B22094" s="211" t="n">
        <v>7.16</v>
      </c>
    </row>
    <row r="22095" customFormat="false" ht="12.75" hidden="false" customHeight="false" outlineLevel="0" collapsed="false">
      <c r="A22095" s="210" t="s">
        <v>43439</v>
      </c>
      <c r="B22095" s="211" t="n">
        <v>7.16</v>
      </c>
    </row>
    <row r="22096" customFormat="false" ht="12.75" hidden="false" customHeight="false" outlineLevel="0" collapsed="false">
      <c r="A22096" s="210" t="s">
        <v>43440</v>
      </c>
      <c r="B22096" s="211" t="n">
        <v>12.6</v>
      </c>
    </row>
    <row r="22097" customFormat="false" ht="12.75" hidden="false" customHeight="false" outlineLevel="0" collapsed="false">
      <c r="A22097" s="210" t="s">
        <v>43442</v>
      </c>
      <c r="B22097" s="211" t="n">
        <v>12.6</v>
      </c>
    </row>
    <row r="22098" customFormat="false" ht="12.75" hidden="false" customHeight="false" outlineLevel="0" collapsed="false">
      <c r="A22098" s="210" t="s">
        <v>43443</v>
      </c>
      <c r="B22098" s="211" t="n">
        <v>3.07</v>
      </c>
    </row>
    <row r="22099" customFormat="false" ht="12.75" hidden="false" customHeight="false" outlineLevel="0" collapsed="false">
      <c r="A22099" s="210" t="s">
        <v>43445</v>
      </c>
      <c r="B22099" s="211" t="n">
        <v>3.07</v>
      </c>
    </row>
    <row r="22100" customFormat="false" ht="12.75" hidden="false" customHeight="false" outlineLevel="0" collapsed="false">
      <c r="A22100" s="210" t="s">
        <v>43446</v>
      </c>
      <c r="B22100" s="211" t="n">
        <v>3.82</v>
      </c>
    </row>
    <row r="22101" customFormat="false" ht="12.75" hidden="false" customHeight="false" outlineLevel="0" collapsed="false">
      <c r="A22101" s="210" t="s">
        <v>43448</v>
      </c>
      <c r="B22101" s="211" t="n">
        <v>3.82</v>
      </c>
    </row>
    <row r="22102" customFormat="false" ht="12.75" hidden="false" customHeight="false" outlineLevel="0" collapsed="false">
      <c r="A22102" s="210" t="s">
        <v>43449</v>
      </c>
      <c r="B22102" s="211" t="n">
        <v>17.57</v>
      </c>
    </row>
    <row r="22103" customFormat="false" ht="12.75" hidden="false" customHeight="false" outlineLevel="0" collapsed="false">
      <c r="A22103" s="210" t="s">
        <v>43451</v>
      </c>
      <c r="B22103" s="211" t="n">
        <v>17.57</v>
      </c>
    </row>
    <row r="22104" customFormat="false" ht="12.75" hidden="false" customHeight="false" outlineLevel="0" collapsed="false">
      <c r="A22104" s="210" t="s">
        <v>43452</v>
      </c>
      <c r="B22104" s="211" t="n">
        <v>2.45</v>
      </c>
    </row>
    <row r="22105" customFormat="false" ht="12.75" hidden="false" customHeight="false" outlineLevel="0" collapsed="false">
      <c r="A22105" s="210" t="s">
        <v>43455</v>
      </c>
      <c r="B22105" s="211" t="n">
        <v>2.45</v>
      </c>
    </row>
    <row r="22106" customFormat="false" ht="12.75" hidden="false" customHeight="false" outlineLevel="0" collapsed="false">
      <c r="A22106" s="210" t="s">
        <v>43456</v>
      </c>
      <c r="B22106" s="211" t="n">
        <v>3.27</v>
      </c>
    </row>
    <row r="22107" customFormat="false" ht="12.75" hidden="false" customHeight="false" outlineLevel="0" collapsed="false">
      <c r="A22107" s="210" t="s">
        <v>43458</v>
      </c>
      <c r="B22107" s="211" t="n">
        <v>3.27</v>
      </c>
    </row>
    <row r="22108" customFormat="false" ht="12.75" hidden="false" customHeight="false" outlineLevel="0" collapsed="false">
      <c r="A22108" s="210" t="s">
        <v>43459</v>
      </c>
      <c r="B22108" s="211" t="n">
        <v>6.25</v>
      </c>
    </row>
    <row r="22109" customFormat="false" ht="12.75" hidden="false" customHeight="false" outlineLevel="0" collapsed="false">
      <c r="A22109" s="210" t="s">
        <v>43461</v>
      </c>
      <c r="B22109" s="211" t="n">
        <v>6.25</v>
      </c>
    </row>
    <row r="22110" customFormat="false" ht="12.75" hidden="false" customHeight="false" outlineLevel="0" collapsed="false">
      <c r="A22110" s="210" t="s">
        <v>43462</v>
      </c>
      <c r="B22110" s="211" t="n">
        <v>17.41</v>
      </c>
    </row>
    <row r="22111" customFormat="false" ht="12.75" hidden="false" customHeight="false" outlineLevel="0" collapsed="false">
      <c r="A22111" s="210" t="s">
        <v>43464</v>
      </c>
      <c r="B22111" s="211" t="n">
        <v>17.41</v>
      </c>
    </row>
    <row r="22112" customFormat="false" ht="12.75" hidden="false" customHeight="false" outlineLevel="0" collapsed="false">
      <c r="A22112" s="210" t="s">
        <v>43465</v>
      </c>
      <c r="B22112" s="211" t="n">
        <v>1.22</v>
      </c>
    </row>
    <row r="22113" customFormat="false" ht="12.75" hidden="false" customHeight="false" outlineLevel="0" collapsed="false">
      <c r="A22113" s="210" t="s">
        <v>43467</v>
      </c>
      <c r="B22113" s="211" t="n">
        <v>1.22</v>
      </c>
    </row>
    <row r="22114" customFormat="false" ht="12.75" hidden="false" customHeight="false" outlineLevel="0" collapsed="false">
      <c r="A22114" s="210" t="s">
        <v>43468</v>
      </c>
      <c r="B22114" s="211" t="n">
        <v>1.48</v>
      </c>
    </row>
    <row r="22115" customFormat="false" ht="12.75" hidden="false" customHeight="false" outlineLevel="0" collapsed="false">
      <c r="A22115" s="210" t="s">
        <v>43470</v>
      </c>
      <c r="B22115" s="211" t="n">
        <v>1.48</v>
      </c>
    </row>
    <row r="22116" customFormat="false" ht="12.75" hidden="false" customHeight="false" outlineLevel="0" collapsed="false">
      <c r="A22116" s="210" t="s">
        <v>43471</v>
      </c>
      <c r="B22116" s="211" t="n">
        <v>2.86</v>
      </c>
    </row>
    <row r="22117" customFormat="false" ht="12.75" hidden="false" customHeight="false" outlineLevel="0" collapsed="false">
      <c r="A22117" s="210" t="s">
        <v>43473</v>
      </c>
      <c r="B22117" s="211" t="n">
        <v>2.86</v>
      </c>
    </row>
    <row r="22118" customFormat="false" ht="12.75" hidden="false" customHeight="false" outlineLevel="0" collapsed="false">
      <c r="A22118" s="210" t="s">
        <v>43474</v>
      </c>
      <c r="B22118" s="211" t="n">
        <v>5.67</v>
      </c>
    </row>
    <row r="22119" customFormat="false" ht="12.75" hidden="false" customHeight="false" outlineLevel="0" collapsed="false">
      <c r="A22119" s="210" t="s">
        <v>43476</v>
      </c>
      <c r="B22119" s="211" t="n">
        <v>5.67</v>
      </c>
    </row>
    <row r="22120" customFormat="false" ht="12.75" hidden="false" customHeight="false" outlineLevel="0" collapsed="false">
      <c r="A22120" s="210" t="s">
        <v>43477</v>
      </c>
      <c r="B22120" s="211" t="n">
        <v>13.66</v>
      </c>
    </row>
    <row r="22121" customFormat="false" ht="12.75" hidden="false" customHeight="false" outlineLevel="0" collapsed="false">
      <c r="A22121" s="210" t="s">
        <v>43479</v>
      </c>
      <c r="B22121" s="211" t="n">
        <v>12.78</v>
      </c>
    </row>
    <row r="22122" customFormat="false" ht="12.75" hidden="false" customHeight="false" outlineLevel="0" collapsed="false">
      <c r="A22122" s="210" t="s">
        <v>43480</v>
      </c>
      <c r="B22122" s="211" t="n">
        <v>12.84</v>
      </c>
    </row>
    <row r="22123" customFormat="false" ht="12.75" hidden="false" customHeight="false" outlineLevel="0" collapsed="false">
      <c r="A22123" s="210" t="s">
        <v>43482</v>
      </c>
      <c r="B22123" s="211" t="n">
        <v>12.84</v>
      </c>
    </row>
    <row r="22124" customFormat="false" ht="12.75" hidden="false" customHeight="false" outlineLevel="0" collapsed="false">
      <c r="A22124" s="210" t="s">
        <v>43483</v>
      </c>
      <c r="B22124" s="211" t="n">
        <v>32.77</v>
      </c>
    </row>
    <row r="22125" customFormat="false" ht="12.75" hidden="false" customHeight="false" outlineLevel="0" collapsed="false">
      <c r="A22125" s="210" t="s">
        <v>43485</v>
      </c>
      <c r="B22125" s="211" t="n">
        <v>32.77</v>
      </c>
    </row>
    <row r="22126" customFormat="false" ht="12.75" hidden="false" customHeight="false" outlineLevel="0" collapsed="false">
      <c r="A22126" s="210" t="s">
        <v>43486</v>
      </c>
      <c r="B22126" s="211" t="n">
        <v>98.98</v>
      </c>
    </row>
    <row r="22127" customFormat="false" ht="12.75" hidden="false" customHeight="false" outlineLevel="0" collapsed="false">
      <c r="A22127" s="210" t="s">
        <v>43488</v>
      </c>
      <c r="B22127" s="211" t="n">
        <v>98.98</v>
      </c>
    </row>
    <row r="22128" customFormat="false" ht="12.75" hidden="false" customHeight="false" outlineLevel="0" collapsed="false">
      <c r="A22128" s="210" t="s">
        <v>43489</v>
      </c>
      <c r="B22128" s="211" t="n">
        <v>14.74</v>
      </c>
    </row>
    <row r="22129" customFormat="false" ht="12.75" hidden="false" customHeight="false" outlineLevel="0" collapsed="false">
      <c r="A22129" s="210" t="s">
        <v>43491</v>
      </c>
      <c r="B22129" s="211" t="n">
        <v>14.74</v>
      </c>
    </row>
    <row r="22130" customFormat="false" ht="12.75" hidden="false" customHeight="false" outlineLevel="0" collapsed="false">
      <c r="A22130" s="210" t="s">
        <v>43492</v>
      </c>
      <c r="B22130" s="211" t="n">
        <v>92.5</v>
      </c>
    </row>
    <row r="22131" customFormat="false" ht="12.75" hidden="false" customHeight="false" outlineLevel="0" collapsed="false">
      <c r="A22131" s="210" t="s">
        <v>43495</v>
      </c>
      <c r="B22131" s="211" t="n">
        <v>80.17</v>
      </c>
    </row>
    <row r="22132" customFormat="false" ht="12.75" hidden="false" customHeight="false" outlineLevel="0" collapsed="false">
      <c r="A22132" s="210" t="s">
        <v>43496</v>
      </c>
      <c r="B22132" s="211" t="n">
        <v>1850</v>
      </c>
    </row>
    <row r="22133" customFormat="false" ht="12.75" hidden="false" customHeight="false" outlineLevel="0" collapsed="false">
      <c r="A22133" s="210" t="s">
        <v>43499</v>
      </c>
      <c r="B22133" s="211" t="n">
        <v>1850</v>
      </c>
    </row>
    <row r="22134" customFormat="false" ht="12.75" hidden="false" customHeight="false" outlineLevel="0" collapsed="false">
      <c r="A22134" s="210" t="s">
        <v>43500</v>
      </c>
      <c r="B22134" s="211" t="n">
        <v>1884.79</v>
      </c>
    </row>
    <row r="22135" customFormat="false" ht="12.75" hidden="false" customHeight="false" outlineLevel="0" collapsed="false">
      <c r="A22135" s="210" t="s">
        <v>43503</v>
      </c>
      <c r="B22135" s="211" t="n">
        <v>1884.79</v>
      </c>
    </row>
    <row r="22136" customFormat="false" ht="12.75" hidden="false" customHeight="false" outlineLevel="0" collapsed="false">
      <c r="A22136" s="210" t="s">
        <v>43504</v>
      </c>
      <c r="B22136" s="211" t="n">
        <v>363.59</v>
      </c>
    </row>
    <row r="22137" customFormat="false" ht="12.75" hidden="false" customHeight="false" outlineLevel="0" collapsed="false">
      <c r="A22137" s="210" t="s">
        <v>43511</v>
      </c>
      <c r="B22137" s="211" t="n">
        <v>363.59</v>
      </c>
    </row>
    <row r="22138" customFormat="false" ht="12.75" hidden="false" customHeight="false" outlineLevel="0" collapsed="false">
      <c r="A22138" s="210" t="s">
        <v>43512</v>
      </c>
      <c r="B22138" s="211" t="n">
        <v>348.9</v>
      </c>
    </row>
    <row r="22139" customFormat="false" ht="12.75" hidden="false" customHeight="false" outlineLevel="0" collapsed="false">
      <c r="A22139" s="210" t="s">
        <v>43519</v>
      </c>
      <c r="B22139" s="211" t="n">
        <v>348.9</v>
      </c>
    </row>
    <row r="22140" customFormat="false" ht="12.75" hidden="false" customHeight="false" outlineLevel="0" collapsed="false">
      <c r="A22140" s="210" t="s">
        <v>43520</v>
      </c>
      <c r="B22140" s="211" t="n">
        <v>693</v>
      </c>
    </row>
    <row r="22141" customFormat="false" ht="12.75" hidden="false" customHeight="false" outlineLevel="0" collapsed="false">
      <c r="A22141" s="210" t="s">
        <v>43527</v>
      </c>
      <c r="B22141" s="211" t="n">
        <v>693</v>
      </c>
    </row>
    <row r="22142" customFormat="false" ht="12.75" hidden="false" customHeight="false" outlineLevel="0" collapsed="false">
      <c r="A22142" s="210" t="s">
        <v>43528</v>
      </c>
      <c r="B22142" s="211" t="n">
        <v>693</v>
      </c>
    </row>
    <row r="22143" customFormat="false" ht="12.75" hidden="false" customHeight="false" outlineLevel="0" collapsed="false">
      <c r="A22143" s="210" t="s">
        <v>43531</v>
      </c>
      <c r="B22143" s="211" t="n">
        <v>693</v>
      </c>
    </row>
    <row r="22144" customFormat="false" ht="12.75" hidden="false" customHeight="false" outlineLevel="0" collapsed="false">
      <c r="A22144" s="210" t="s">
        <v>43532</v>
      </c>
      <c r="B22144" s="211" t="n">
        <v>1009.7</v>
      </c>
    </row>
    <row r="22145" customFormat="false" ht="12.75" hidden="false" customHeight="false" outlineLevel="0" collapsed="false">
      <c r="A22145" s="210" t="s">
        <v>43539</v>
      </c>
      <c r="B22145" s="211" t="n">
        <v>1009.7</v>
      </c>
    </row>
    <row r="22146" customFormat="false" ht="12.75" hidden="false" customHeight="false" outlineLevel="0" collapsed="false">
      <c r="A22146" s="210" t="s">
        <v>43540</v>
      </c>
      <c r="B22146" s="211" t="n">
        <v>3700.65</v>
      </c>
    </row>
    <row r="22147" customFormat="false" ht="12.75" hidden="false" customHeight="false" outlineLevel="0" collapsed="false">
      <c r="A22147" s="210" t="s">
        <v>43546</v>
      </c>
      <c r="B22147" s="211" t="n">
        <v>3700.65</v>
      </c>
    </row>
    <row r="22148" customFormat="false" ht="12.75" hidden="false" customHeight="false" outlineLevel="0" collapsed="false">
      <c r="A22148" s="210" t="s">
        <v>43547</v>
      </c>
      <c r="B22148" s="211" t="n">
        <v>90.45</v>
      </c>
    </row>
    <row r="22149" customFormat="false" ht="12.75" hidden="false" customHeight="false" outlineLevel="0" collapsed="false">
      <c r="A22149" s="210" t="s">
        <v>43551</v>
      </c>
      <c r="B22149" s="211" t="n">
        <v>90.45</v>
      </c>
    </row>
    <row r="22150" customFormat="false" ht="12.75" hidden="false" customHeight="false" outlineLevel="0" collapsed="false">
      <c r="A22150" s="210" t="s">
        <v>43552</v>
      </c>
      <c r="B22150" s="211" t="n">
        <v>1343.12</v>
      </c>
    </row>
    <row r="22151" customFormat="false" ht="12.75" hidden="false" customHeight="false" outlineLevel="0" collapsed="false">
      <c r="A22151" s="210" t="s">
        <v>43559</v>
      </c>
      <c r="B22151" s="211" t="n">
        <v>1343.12</v>
      </c>
    </row>
    <row r="22152" customFormat="false" ht="12.75" hidden="false" customHeight="false" outlineLevel="0" collapsed="false">
      <c r="A22152" s="210" t="s">
        <v>43560</v>
      </c>
      <c r="B22152" s="211" t="n">
        <v>377.29</v>
      </c>
    </row>
    <row r="22153" customFormat="false" ht="12.75" hidden="false" customHeight="false" outlineLevel="0" collapsed="false">
      <c r="A22153" s="210" t="s">
        <v>43567</v>
      </c>
      <c r="B22153" s="211" t="n">
        <v>377.29</v>
      </c>
    </row>
    <row r="22154" customFormat="false" ht="12.75" hidden="false" customHeight="false" outlineLevel="0" collapsed="false">
      <c r="A22154" s="210" t="s">
        <v>43568</v>
      </c>
      <c r="B22154" s="211" t="n">
        <v>780</v>
      </c>
    </row>
    <row r="22155" customFormat="false" ht="12.75" hidden="false" customHeight="false" outlineLevel="0" collapsed="false">
      <c r="A22155" s="210" t="s">
        <v>43575</v>
      </c>
      <c r="B22155" s="211" t="n">
        <v>780</v>
      </c>
    </row>
    <row r="22156" customFormat="false" ht="12.75" hidden="false" customHeight="false" outlineLevel="0" collapsed="false">
      <c r="A22156" s="210" t="s">
        <v>43576</v>
      </c>
      <c r="B22156" s="211" t="n">
        <v>440</v>
      </c>
    </row>
    <row r="22157" customFormat="false" ht="12.75" hidden="false" customHeight="false" outlineLevel="0" collapsed="false">
      <c r="A22157" s="210" t="s">
        <v>43583</v>
      </c>
      <c r="B22157" s="211" t="n">
        <v>440</v>
      </c>
    </row>
    <row r="22158" customFormat="false" ht="12.75" hidden="false" customHeight="false" outlineLevel="0" collapsed="false">
      <c r="A22158" s="210" t="s">
        <v>43584</v>
      </c>
      <c r="B22158" s="211" t="n">
        <v>2430.8</v>
      </c>
    </row>
    <row r="22159" customFormat="false" ht="12.75" hidden="false" customHeight="false" outlineLevel="0" collapsed="false">
      <c r="A22159" s="210" t="s">
        <v>43591</v>
      </c>
      <c r="B22159" s="211" t="n">
        <v>2430.8</v>
      </c>
    </row>
    <row r="22160" customFormat="false" ht="12.75" hidden="false" customHeight="false" outlineLevel="0" collapsed="false">
      <c r="A22160" s="210" t="s">
        <v>43592</v>
      </c>
      <c r="B22160" s="211" t="n">
        <v>2204.2</v>
      </c>
    </row>
    <row r="22161" customFormat="false" ht="12.75" hidden="false" customHeight="false" outlineLevel="0" collapsed="false">
      <c r="A22161" s="210" t="s">
        <v>43599</v>
      </c>
      <c r="B22161" s="211" t="n">
        <v>2204.2</v>
      </c>
    </row>
    <row r="22162" customFormat="false" ht="12.75" hidden="false" customHeight="false" outlineLevel="0" collapsed="false">
      <c r="A22162" s="210" t="s">
        <v>43600</v>
      </c>
      <c r="B22162" s="211" t="n">
        <v>95.79</v>
      </c>
    </row>
    <row r="22163" customFormat="false" ht="12.75" hidden="false" customHeight="false" outlineLevel="0" collapsed="false">
      <c r="A22163" s="210" t="s">
        <v>43602</v>
      </c>
      <c r="B22163" s="211" t="n">
        <v>95.79</v>
      </c>
    </row>
    <row r="22164" customFormat="false" ht="12.75" hidden="false" customHeight="false" outlineLevel="0" collapsed="false">
      <c r="A22164" s="210" t="s">
        <v>43603</v>
      </c>
      <c r="B22164" s="211" t="n">
        <v>38.99</v>
      </c>
    </row>
    <row r="22165" customFormat="false" ht="12.75" hidden="false" customHeight="false" outlineLevel="0" collapsed="false">
      <c r="A22165" s="210" t="s">
        <v>43605</v>
      </c>
      <c r="B22165" s="211" t="n">
        <v>38.99</v>
      </c>
    </row>
    <row r="22166" customFormat="false" ht="12.75" hidden="false" customHeight="false" outlineLevel="0" collapsed="false">
      <c r="A22166" s="210" t="s">
        <v>43606</v>
      </c>
      <c r="B22166" s="211" t="n">
        <v>48.4</v>
      </c>
    </row>
    <row r="22167" customFormat="false" ht="12.75" hidden="false" customHeight="false" outlineLevel="0" collapsed="false">
      <c r="A22167" s="210" t="s">
        <v>43608</v>
      </c>
      <c r="B22167" s="211" t="n">
        <v>48.4</v>
      </c>
    </row>
    <row r="22168" customFormat="false" ht="12.75" hidden="false" customHeight="false" outlineLevel="0" collapsed="false">
      <c r="A22168" s="210" t="s">
        <v>43609</v>
      </c>
      <c r="B22168" s="211" t="n">
        <v>60.2</v>
      </c>
    </row>
    <row r="22169" customFormat="false" ht="12.75" hidden="false" customHeight="false" outlineLevel="0" collapsed="false">
      <c r="A22169" s="210" t="s">
        <v>43611</v>
      </c>
      <c r="B22169" s="211" t="n">
        <v>60.2</v>
      </c>
    </row>
    <row r="22170" customFormat="false" ht="12.75" hidden="false" customHeight="false" outlineLevel="0" collapsed="false">
      <c r="A22170" s="210" t="s">
        <v>43612</v>
      </c>
      <c r="B22170" s="211" t="n">
        <v>67.73</v>
      </c>
    </row>
    <row r="22171" customFormat="false" ht="12.75" hidden="false" customHeight="false" outlineLevel="0" collapsed="false">
      <c r="A22171" s="210" t="s">
        <v>43614</v>
      </c>
      <c r="B22171" s="211" t="n">
        <v>67.73</v>
      </c>
    </row>
    <row r="22172" customFormat="false" ht="12.75" hidden="false" customHeight="false" outlineLevel="0" collapsed="false">
      <c r="A22172" s="210" t="s">
        <v>43615</v>
      </c>
      <c r="B22172" s="211" t="n">
        <v>61.17</v>
      </c>
    </row>
    <row r="22173" customFormat="false" ht="12.75" hidden="false" customHeight="false" outlineLevel="0" collapsed="false">
      <c r="A22173" s="210" t="s">
        <v>43617</v>
      </c>
      <c r="B22173" s="211" t="n">
        <v>61.17</v>
      </c>
    </row>
    <row r="22174" customFormat="false" ht="12.75" hidden="false" customHeight="false" outlineLevel="0" collapsed="false">
      <c r="A22174" s="210" t="s">
        <v>43618</v>
      </c>
      <c r="B22174" s="211" t="n">
        <v>45.04</v>
      </c>
    </row>
    <row r="22175" customFormat="false" ht="12.75" hidden="false" customHeight="false" outlineLevel="0" collapsed="false">
      <c r="A22175" s="210" t="s">
        <v>43620</v>
      </c>
      <c r="B22175" s="211" t="n">
        <v>45.04</v>
      </c>
    </row>
    <row r="22176" customFormat="false" ht="12.75" hidden="false" customHeight="false" outlineLevel="0" collapsed="false">
      <c r="A22176" s="210" t="s">
        <v>43621</v>
      </c>
      <c r="B22176" s="211" t="n">
        <v>30.86</v>
      </c>
    </row>
    <row r="22177" customFormat="false" ht="12.75" hidden="false" customHeight="false" outlineLevel="0" collapsed="false">
      <c r="A22177" s="210" t="s">
        <v>43625</v>
      </c>
      <c r="B22177" s="211" t="n">
        <v>30.86</v>
      </c>
    </row>
    <row r="22178" customFormat="false" ht="12.75" hidden="false" customHeight="false" outlineLevel="0" collapsed="false">
      <c r="A22178" s="210" t="s">
        <v>43626</v>
      </c>
      <c r="B22178" s="211" t="n">
        <v>42.05</v>
      </c>
    </row>
    <row r="22179" customFormat="false" ht="12.75" hidden="false" customHeight="false" outlineLevel="0" collapsed="false">
      <c r="A22179" s="210" t="s">
        <v>43630</v>
      </c>
      <c r="B22179" s="211" t="n">
        <v>42.05</v>
      </c>
    </row>
    <row r="22180" customFormat="false" ht="12.75" hidden="false" customHeight="false" outlineLevel="0" collapsed="false">
      <c r="A22180" s="210" t="s">
        <v>43631</v>
      </c>
      <c r="B22180" s="211" t="n">
        <v>18.54</v>
      </c>
    </row>
    <row r="22181" customFormat="false" ht="12.75" hidden="false" customHeight="false" outlineLevel="0" collapsed="false">
      <c r="A22181" s="210" t="s">
        <v>43634</v>
      </c>
      <c r="B22181" s="211" t="n">
        <v>18.54</v>
      </c>
    </row>
    <row r="22182" customFormat="false" ht="12.75" hidden="false" customHeight="false" outlineLevel="0" collapsed="false">
      <c r="A22182" s="210" t="s">
        <v>43635</v>
      </c>
      <c r="B22182" s="211" t="n">
        <v>46.41</v>
      </c>
    </row>
    <row r="22183" customFormat="false" ht="12.75" hidden="false" customHeight="false" outlineLevel="0" collapsed="false">
      <c r="A22183" s="210" t="s">
        <v>43637</v>
      </c>
      <c r="B22183" s="211" t="n">
        <v>46.41</v>
      </c>
    </row>
    <row r="22184" customFormat="false" ht="12.75" hidden="false" customHeight="false" outlineLevel="0" collapsed="false">
      <c r="A22184" s="210" t="s">
        <v>43638</v>
      </c>
      <c r="B22184" s="211" t="n">
        <v>24.81</v>
      </c>
    </row>
    <row r="22185" customFormat="false" ht="12.75" hidden="false" customHeight="false" outlineLevel="0" collapsed="false">
      <c r="A22185" s="210" t="s">
        <v>43641</v>
      </c>
      <c r="B22185" s="211" t="n">
        <v>24.81</v>
      </c>
    </row>
    <row r="22186" customFormat="false" ht="12.75" hidden="false" customHeight="false" outlineLevel="0" collapsed="false">
      <c r="A22186" s="210" t="s">
        <v>43642</v>
      </c>
      <c r="B22186" s="211" t="n">
        <v>36.15</v>
      </c>
    </row>
    <row r="22187" customFormat="false" ht="12.75" hidden="false" customHeight="false" outlineLevel="0" collapsed="false">
      <c r="A22187" s="210" t="s">
        <v>43643</v>
      </c>
      <c r="B22187" s="211" t="n">
        <v>36.15</v>
      </c>
    </row>
    <row r="22188" customFormat="false" ht="12.75" hidden="false" customHeight="false" outlineLevel="0" collapsed="false">
      <c r="A22188" s="210" t="s">
        <v>43644</v>
      </c>
      <c r="B22188" s="211" t="n">
        <v>38.63</v>
      </c>
    </row>
    <row r="22189" customFormat="false" ht="12.75" hidden="false" customHeight="false" outlineLevel="0" collapsed="false">
      <c r="A22189" s="210" t="s">
        <v>43647</v>
      </c>
      <c r="B22189" s="211" t="n">
        <v>38.63</v>
      </c>
    </row>
    <row r="22190" customFormat="false" ht="12.75" hidden="false" customHeight="false" outlineLevel="0" collapsed="false">
      <c r="A22190" s="210" t="s">
        <v>43648</v>
      </c>
      <c r="B22190" s="211" t="n">
        <v>51.89</v>
      </c>
    </row>
    <row r="22191" customFormat="false" ht="12.75" hidden="false" customHeight="false" outlineLevel="0" collapsed="false">
      <c r="A22191" s="210" t="s">
        <v>43650</v>
      </c>
      <c r="B22191" s="211" t="n">
        <v>51.89</v>
      </c>
    </row>
    <row r="22192" customFormat="false" ht="12.75" hidden="false" customHeight="false" outlineLevel="0" collapsed="false">
      <c r="A22192" s="210" t="s">
        <v>43651</v>
      </c>
      <c r="B22192" s="211" t="n">
        <v>52.18</v>
      </c>
    </row>
    <row r="22193" customFormat="false" ht="12.75" hidden="false" customHeight="false" outlineLevel="0" collapsed="false">
      <c r="A22193" s="210" t="s">
        <v>43655</v>
      </c>
      <c r="B22193" s="211" t="n">
        <v>52.18</v>
      </c>
    </row>
    <row r="22194" customFormat="false" ht="12.75" hidden="false" customHeight="false" outlineLevel="0" collapsed="false">
      <c r="A22194" s="210" t="s">
        <v>43656</v>
      </c>
      <c r="B22194" s="211" t="n">
        <v>67.36</v>
      </c>
    </row>
    <row r="22195" customFormat="false" ht="12.75" hidden="false" customHeight="false" outlineLevel="0" collapsed="false">
      <c r="A22195" s="210" t="s">
        <v>43660</v>
      </c>
      <c r="B22195" s="211" t="n">
        <v>67.36</v>
      </c>
    </row>
    <row r="22196" customFormat="false" ht="12.75" hidden="false" customHeight="false" outlineLevel="0" collapsed="false">
      <c r="A22196" s="210" t="s">
        <v>43661</v>
      </c>
      <c r="B22196" s="211" t="n">
        <v>81.83</v>
      </c>
    </row>
    <row r="22197" customFormat="false" ht="12.75" hidden="false" customHeight="false" outlineLevel="0" collapsed="false">
      <c r="A22197" s="210" t="s">
        <v>43663</v>
      </c>
      <c r="B22197" s="211" t="n">
        <v>81.83</v>
      </c>
    </row>
    <row r="22198" customFormat="false" ht="12.75" hidden="false" customHeight="false" outlineLevel="0" collapsed="false">
      <c r="A22198" s="210" t="s">
        <v>43664</v>
      </c>
      <c r="B22198" s="211" t="n">
        <v>82.4</v>
      </c>
    </row>
    <row r="22199" customFormat="false" ht="12.75" hidden="false" customHeight="false" outlineLevel="0" collapsed="false">
      <c r="A22199" s="210" t="s">
        <v>43666</v>
      </c>
      <c r="B22199" s="211" t="n">
        <v>82.4</v>
      </c>
    </row>
    <row r="22200" customFormat="false" ht="12.75" hidden="false" customHeight="false" outlineLevel="0" collapsed="false">
      <c r="A22200" s="210" t="s">
        <v>43667</v>
      </c>
      <c r="B22200" s="211" t="n">
        <v>89.71</v>
      </c>
    </row>
    <row r="22201" customFormat="false" ht="12.75" hidden="false" customHeight="false" outlineLevel="0" collapsed="false">
      <c r="A22201" s="210" t="s">
        <v>43669</v>
      </c>
      <c r="B22201" s="211" t="n">
        <v>89.71</v>
      </c>
    </row>
    <row r="22202" customFormat="false" ht="12.75" hidden="false" customHeight="false" outlineLevel="0" collapsed="false">
      <c r="A22202" s="210" t="s">
        <v>43670</v>
      </c>
      <c r="B22202" s="211" t="n">
        <v>51.22</v>
      </c>
    </row>
    <row r="22203" customFormat="false" ht="12.75" hidden="false" customHeight="false" outlineLevel="0" collapsed="false">
      <c r="A22203" s="210" t="s">
        <v>43675</v>
      </c>
      <c r="B22203" s="211" t="n">
        <v>51.22</v>
      </c>
    </row>
    <row r="22204" customFormat="false" ht="12.75" hidden="false" customHeight="false" outlineLevel="0" collapsed="false">
      <c r="A22204" s="210" t="s">
        <v>43676</v>
      </c>
      <c r="B22204" s="211" t="n">
        <v>80.34</v>
      </c>
    </row>
    <row r="22205" customFormat="false" ht="12.75" hidden="false" customHeight="false" outlineLevel="0" collapsed="false">
      <c r="A22205" s="210" t="s">
        <v>43681</v>
      </c>
      <c r="B22205" s="211" t="n">
        <v>80.34</v>
      </c>
    </row>
    <row r="22206" customFormat="false" ht="12.75" hidden="false" customHeight="false" outlineLevel="0" collapsed="false">
      <c r="A22206" s="210" t="s">
        <v>43682</v>
      </c>
      <c r="B22206" s="211" t="n">
        <v>95.02</v>
      </c>
    </row>
    <row r="22207" customFormat="false" ht="12.75" hidden="false" customHeight="false" outlineLevel="0" collapsed="false">
      <c r="A22207" s="210" t="s">
        <v>43684</v>
      </c>
      <c r="B22207" s="211" t="n">
        <v>95.02</v>
      </c>
    </row>
    <row r="22208" customFormat="false" ht="12.75" hidden="false" customHeight="false" outlineLevel="0" collapsed="false">
      <c r="A22208" s="210" t="s">
        <v>43685</v>
      </c>
      <c r="B22208" s="211" t="n">
        <v>107.72</v>
      </c>
    </row>
    <row r="22209" customFormat="false" ht="12.75" hidden="false" customHeight="false" outlineLevel="0" collapsed="false">
      <c r="A22209" s="210" t="s">
        <v>43687</v>
      </c>
      <c r="B22209" s="211" t="n">
        <v>107.72</v>
      </c>
    </row>
    <row r="22210" customFormat="false" ht="12.75" hidden="false" customHeight="false" outlineLevel="0" collapsed="false">
      <c r="A22210" s="210" t="s">
        <v>43688</v>
      </c>
      <c r="B22210" s="211" t="n">
        <v>56.94</v>
      </c>
    </row>
    <row r="22211" customFormat="false" ht="12.75" hidden="false" customHeight="false" outlineLevel="0" collapsed="false">
      <c r="A22211" s="210" t="s">
        <v>43691</v>
      </c>
      <c r="B22211" s="211" t="n">
        <v>56.94</v>
      </c>
    </row>
    <row r="22212" customFormat="false" ht="12.75" hidden="false" customHeight="false" outlineLevel="0" collapsed="false">
      <c r="A22212" s="210" t="s">
        <v>43692</v>
      </c>
      <c r="B22212" s="211" t="n">
        <v>45.32</v>
      </c>
    </row>
    <row r="22213" customFormat="false" ht="12.75" hidden="false" customHeight="false" outlineLevel="0" collapsed="false">
      <c r="A22213" s="210" t="s">
        <v>43695</v>
      </c>
      <c r="B22213" s="211" t="n">
        <v>45.32</v>
      </c>
    </row>
    <row r="22214" customFormat="false" ht="12.75" hidden="false" customHeight="false" outlineLevel="0" collapsed="false">
      <c r="A22214" s="210" t="s">
        <v>43696</v>
      </c>
      <c r="B22214" s="211" t="n">
        <v>65.7</v>
      </c>
    </row>
    <row r="22215" customFormat="false" ht="12.75" hidden="false" customHeight="false" outlineLevel="0" collapsed="false">
      <c r="A22215" s="210" t="s">
        <v>43698</v>
      </c>
      <c r="B22215" s="211" t="n">
        <v>65.7</v>
      </c>
    </row>
    <row r="22216" customFormat="false" ht="12.75" hidden="false" customHeight="false" outlineLevel="0" collapsed="false">
      <c r="A22216" s="210" t="s">
        <v>43699</v>
      </c>
      <c r="B22216" s="211" t="n">
        <v>78.77</v>
      </c>
    </row>
    <row r="22217" customFormat="false" ht="12.75" hidden="false" customHeight="false" outlineLevel="0" collapsed="false">
      <c r="A22217" s="210" t="s">
        <v>43701</v>
      </c>
      <c r="B22217" s="211" t="n">
        <v>78.77</v>
      </c>
    </row>
    <row r="22218" customFormat="false" ht="12.75" hidden="false" customHeight="false" outlineLevel="0" collapsed="false">
      <c r="A22218" s="210" t="s">
        <v>43702</v>
      </c>
      <c r="B22218" s="211" t="n">
        <v>99.95</v>
      </c>
    </row>
    <row r="22219" customFormat="false" ht="12.75" hidden="false" customHeight="false" outlineLevel="0" collapsed="false">
      <c r="A22219" s="210" t="s">
        <v>43704</v>
      </c>
      <c r="B22219" s="211" t="n">
        <v>99.95</v>
      </c>
    </row>
    <row r="22220" customFormat="false" ht="12.75" hidden="false" customHeight="false" outlineLevel="0" collapsed="false">
      <c r="A22220" s="210" t="s">
        <v>43705</v>
      </c>
      <c r="B22220" s="211" t="n">
        <v>54.62</v>
      </c>
    </row>
    <row r="22221" customFormat="false" ht="12.75" hidden="false" customHeight="false" outlineLevel="0" collapsed="false">
      <c r="A22221" s="210" t="s">
        <v>43710</v>
      </c>
      <c r="B22221" s="211" t="n">
        <v>54.62</v>
      </c>
    </row>
    <row r="22222" customFormat="false" ht="12.75" hidden="false" customHeight="false" outlineLevel="0" collapsed="false">
      <c r="A22222" s="210" t="s">
        <v>43711</v>
      </c>
      <c r="B22222" s="211" t="n">
        <v>71.03</v>
      </c>
    </row>
    <row r="22223" customFormat="false" ht="12.75" hidden="false" customHeight="false" outlineLevel="0" collapsed="false">
      <c r="A22223" s="210" t="s">
        <v>43715</v>
      </c>
      <c r="B22223" s="211" t="n">
        <v>71.03</v>
      </c>
    </row>
    <row r="22224" customFormat="false" ht="12.75" hidden="false" customHeight="false" outlineLevel="0" collapsed="false">
      <c r="A22224" s="210" t="s">
        <v>43716</v>
      </c>
      <c r="B22224" s="211" t="n">
        <v>59.99</v>
      </c>
    </row>
    <row r="22225" customFormat="false" ht="12.75" hidden="false" customHeight="false" outlineLevel="0" collapsed="false">
      <c r="A22225" s="210" t="s">
        <v>43718</v>
      </c>
      <c r="B22225" s="211" t="n">
        <v>59.99</v>
      </c>
    </row>
    <row r="22226" customFormat="false" ht="12.75" hidden="false" customHeight="false" outlineLevel="0" collapsed="false">
      <c r="A22226" s="210" t="s">
        <v>43719</v>
      </c>
      <c r="B22226" s="211" t="n">
        <v>97.4</v>
      </c>
    </row>
    <row r="22227" customFormat="false" ht="12.75" hidden="false" customHeight="false" outlineLevel="0" collapsed="false">
      <c r="A22227" s="210" t="s">
        <v>43721</v>
      </c>
      <c r="B22227" s="211" t="n">
        <v>97.4</v>
      </c>
    </row>
    <row r="22228" customFormat="false" ht="12.75" hidden="false" customHeight="false" outlineLevel="0" collapsed="false">
      <c r="A22228" s="210" t="s">
        <v>43722</v>
      </c>
      <c r="B22228" s="211" t="n">
        <v>479.17</v>
      </c>
    </row>
    <row r="22229" customFormat="false" ht="12.75" hidden="false" customHeight="false" outlineLevel="0" collapsed="false">
      <c r="A22229" s="210" t="s">
        <v>43726</v>
      </c>
      <c r="B22229" s="211" t="n">
        <v>465.08</v>
      </c>
    </row>
    <row r="22230" customFormat="false" ht="12.75" hidden="false" customHeight="false" outlineLevel="0" collapsed="false">
      <c r="A22230" s="210" t="s">
        <v>43727</v>
      </c>
      <c r="B22230" s="211" t="n">
        <v>105.71</v>
      </c>
    </row>
    <row r="22231" customFormat="false" ht="12.75" hidden="false" customHeight="false" outlineLevel="0" collapsed="false">
      <c r="A22231" s="210" t="s">
        <v>43729</v>
      </c>
      <c r="B22231" s="211" t="n">
        <v>91.62</v>
      </c>
    </row>
    <row r="22232" customFormat="false" ht="12.75" hidden="false" customHeight="false" outlineLevel="0" collapsed="false">
      <c r="A22232" s="210" t="s">
        <v>43730</v>
      </c>
      <c r="B22232" s="211" t="n">
        <v>91.9</v>
      </c>
    </row>
    <row r="22233" customFormat="false" ht="12.75" hidden="false" customHeight="false" outlineLevel="0" collapsed="false">
      <c r="A22233" s="210" t="s">
        <v>43733</v>
      </c>
      <c r="B22233" s="211" t="n">
        <v>79.64</v>
      </c>
    </row>
    <row r="22234" customFormat="false" ht="12.75" hidden="false" customHeight="false" outlineLevel="0" collapsed="false">
      <c r="A22234" s="210" t="s">
        <v>43734</v>
      </c>
      <c r="B22234" s="211" t="n">
        <v>176.78</v>
      </c>
    </row>
    <row r="22235" customFormat="false" ht="12.75" hidden="false" customHeight="false" outlineLevel="0" collapsed="false">
      <c r="A22235" s="210" t="s">
        <v>43738</v>
      </c>
      <c r="B22235" s="211" t="n">
        <v>171.5</v>
      </c>
    </row>
    <row r="22236" customFormat="false" ht="12.75" hidden="false" customHeight="false" outlineLevel="0" collapsed="false">
      <c r="A22236" s="210" t="s">
        <v>43739</v>
      </c>
      <c r="B22236" s="211" t="n">
        <v>176.78</v>
      </c>
    </row>
    <row r="22237" customFormat="false" ht="12.75" hidden="false" customHeight="false" outlineLevel="0" collapsed="false">
      <c r="A22237" s="210" t="s">
        <v>43743</v>
      </c>
      <c r="B22237" s="211" t="n">
        <v>171.5</v>
      </c>
    </row>
    <row r="22238" customFormat="false" ht="12.75" hidden="false" customHeight="false" outlineLevel="0" collapsed="false">
      <c r="A22238" s="210" t="s">
        <v>43744</v>
      </c>
      <c r="B22238" s="211" t="n">
        <v>284.43</v>
      </c>
    </row>
    <row r="22239" customFormat="false" ht="12.75" hidden="false" customHeight="false" outlineLevel="0" collapsed="false">
      <c r="A22239" s="210" t="s">
        <v>43748</v>
      </c>
      <c r="B22239" s="211" t="n">
        <v>275.63</v>
      </c>
    </row>
    <row r="22240" customFormat="false" ht="12.75" hidden="false" customHeight="false" outlineLevel="0" collapsed="false">
      <c r="A22240" s="210" t="s">
        <v>43749</v>
      </c>
      <c r="B22240" s="211" t="n">
        <v>390.45</v>
      </c>
    </row>
    <row r="22241" customFormat="false" ht="12.75" hidden="false" customHeight="false" outlineLevel="0" collapsed="false">
      <c r="A22241" s="210" t="s">
        <v>43753</v>
      </c>
      <c r="B22241" s="211" t="n">
        <v>379.88</v>
      </c>
    </row>
    <row r="22242" customFormat="false" ht="12.75" hidden="false" customHeight="false" outlineLevel="0" collapsed="false">
      <c r="A22242" s="210" t="s">
        <v>43754</v>
      </c>
      <c r="B22242" s="211" t="n">
        <v>3.3</v>
      </c>
    </row>
    <row r="22243" customFormat="false" ht="12.75" hidden="false" customHeight="false" outlineLevel="0" collapsed="false">
      <c r="A22243" s="210" t="s">
        <v>43757</v>
      </c>
      <c r="B22243" s="211" t="n">
        <v>2.86</v>
      </c>
    </row>
    <row r="22244" customFormat="false" ht="12.75" hidden="false" customHeight="false" outlineLevel="0" collapsed="false">
      <c r="A22244" s="210" t="s">
        <v>43758</v>
      </c>
      <c r="B22244" s="211" t="n">
        <v>26.42</v>
      </c>
    </row>
    <row r="22245" customFormat="false" ht="12.75" hidden="false" customHeight="false" outlineLevel="0" collapsed="false">
      <c r="A22245" s="210" t="s">
        <v>43762</v>
      </c>
      <c r="B22245" s="211" t="n">
        <v>22.9</v>
      </c>
    </row>
    <row r="22246" customFormat="false" ht="12.75" hidden="false" customHeight="false" outlineLevel="0" collapsed="false">
      <c r="A22246" s="210" t="s">
        <v>43763</v>
      </c>
      <c r="B22246" s="211" t="n">
        <v>26.42</v>
      </c>
    </row>
    <row r="22247" customFormat="false" ht="12.75" hidden="false" customHeight="false" outlineLevel="0" collapsed="false">
      <c r="A22247" s="210" t="s">
        <v>43767</v>
      </c>
      <c r="B22247" s="211" t="n">
        <v>22.9</v>
      </c>
    </row>
    <row r="22248" customFormat="false" ht="12.75" hidden="false" customHeight="false" outlineLevel="0" collapsed="false">
      <c r="A22248" s="210" t="s">
        <v>43768</v>
      </c>
      <c r="B22248" s="211" t="n">
        <v>39.64</v>
      </c>
    </row>
    <row r="22249" customFormat="false" ht="12.75" hidden="false" customHeight="false" outlineLevel="0" collapsed="false">
      <c r="A22249" s="210" t="s">
        <v>43772</v>
      </c>
      <c r="B22249" s="211" t="n">
        <v>34.36</v>
      </c>
    </row>
    <row r="22250" customFormat="false" ht="12.75" hidden="false" customHeight="false" outlineLevel="0" collapsed="false">
      <c r="A22250" s="210" t="s">
        <v>43773</v>
      </c>
      <c r="B22250" s="211" t="n">
        <v>1.98</v>
      </c>
    </row>
    <row r="22251" customFormat="false" ht="12.75" hidden="false" customHeight="false" outlineLevel="0" collapsed="false">
      <c r="A22251" s="210" t="s">
        <v>43775</v>
      </c>
      <c r="B22251" s="211" t="n">
        <v>1.71</v>
      </c>
    </row>
    <row r="22252" customFormat="false" ht="12.75" hidden="false" customHeight="false" outlineLevel="0" collapsed="false">
      <c r="A22252" s="210" t="s">
        <v>43776</v>
      </c>
      <c r="B22252" s="211" t="n">
        <v>22.7</v>
      </c>
    </row>
    <row r="22253" customFormat="false" ht="12.75" hidden="false" customHeight="false" outlineLevel="0" collapsed="false">
      <c r="A22253" s="210" t="s">
        <v>43778</v>
      </c>
      <c r="B22253" s="211" t="n">
        <v>22.7</v>
      </c>
    </row>
    <row r="22254" customFormat="false" ht="12.75" hidden="false" customHeight="false" outlineLevel="0" collapsed="false">
      <c r="A22254" s="210" t="s">
        <v>43779</v>
      </c>
      <c r="B22254" s="211" t="n">
        <v>4.22</v>
      </c>
    </row>
    <row r="22255" customFormat="false" ht="12.75" hidden="false" customHeight="false" outlineLevel="0" collapsed="false">
      <c r="A22255" s="210" t="s">
        <v>43781</v>
      </c>
      <c r="B22255" s="211" t="n">
        <v>4.22</v>
      </c>
    </row>
    <row r="22256" customFormat="false" ht="12.75" hidden="false" customHeight="false" outlineLevel="0" collapsed="false">
      <c r="A22256" s="210" t="s">
        <v>43782</v>
      </c>
      <c r="B22256" s="211" t="n">
        <v>0.17</v>
      </c>
    </row>
    <row r="22257" customFormat="false" ht="12.75" hidden="false" customHeight="false" outlineLevel="0" collapsed="false">
      <c r="A22257" s="210" t="s">
        <v>43784</v>
      </c>
      <c r="B22257" s="211" t="n">
        <v>0.17</v>
      </c>
    </row>
    <row r="22258" customFormat="false" ht="12.75" hidden="false" customHeight="false" outlineLevel="0" collapsed="false">
      <c r="A22258" s="210" t="s">
        <v>43785</v>
      </c>
      <c r="B22258" s="211" t="n">
        <v>0.33</v>
      </c>
    </row>
    <row r="22259" customFormat="false" ht="12.75" hidden="false" customHeight="false" outlineLevel="0" collapsed="false">
      <c r="A22259" s="210" t="s">
        <v>43787</v>
      </c>
      <c r="B22259" s="211" t="n">
        <v>0.33</v>
      </c>
    </row>
    <row r="22260" customFormat="false" ht="12.75" hidden="false" customHeight="false" outlineLevel="0" collapsed="false">
      <c r="A22260" s="210" t="s">
        <v>43788</v>
      </c>
      <c r="B22260" s="211" t="n">
        <v>130</v>
      </c>
    </row>
    <row r="22261" customFormat="false" ht="12.75" hidden="false" customHeight="false" outlineLevel="0" collapsed="false">
      <c r="A22261" s="210" t="s">
        <v>43792</v>
      </c>
      <c r="B22261" s="211" t="n">
        <v>130</v>
      </c>
    </row>
    <row r="22262" customFormat="false" ht="12.75" hidden="false" customHeight="false" outlineLevel="0" collapsed="false">
      <c r="A22262" s="210" t="s">
        <v>43793</v>
      </c>
      <c r="B22262" s="211" t="n">
        <v>9.36</v>
      </c>
    </row>
    <row r="22263" customFormat="false" ht="12.75" hidden="false" customHeight="false" outlineLevel="0" collapsed="false">
      <c r="A22263" s="210" t="s">
        <v>43797</v>
      </c>
      <c r="B22263" s="211" t="n">
        <v>9.36</v>
      </c>
    </row>
    <row r="22264" customFormat="false" ht="12.75" hidden="false" customHeight="false" outlineLevel="0" collapsed="false">
      <c r="A22264" s="210" t="s">
        <v>43798</v>
      </c>
      <c r="B22264" s="211" t="n">
        <v>8.14</v>
      </c>
    </row>
    <row r="22265" customFormat="false" ht="12.75" hidden="false" customHeight="false" outlineLevel="0" collapsed="false">
      <c r="A22265" s="210" t="s">
        <v>43801</v>
      </c>
      <c r="B22265" s="211" t="n">
        <v>8.14</v>
      </c>
    </row>
    <row r="22266" customFormat="false" ht="12.75" hidden="false" customHeight="false" outlineLevel="0" collapsed="false">
      <c r="A22266" s="210" t="s">
        <v>43802</v>
      </c>
      <c r="B22266" s="211" t="n">
        <v>16.48</v>
      </c>
    </row>
    <row r="22267" customFormat="false" ht="12.75" hidden="false" customHeight="false" outlineLevel="0" collapsed="false">
      <c r="A22267" s="210" t="s">
        <v>43805</v>
      </c>
      <c r="B22267" s="211" t="n">
        <v>16.48</v>
      </c>
    </row>
    <row r="22268" customFormat="false" ht="12.75" hidden="false" customHeight="false" outlineLevel="0" collapsed="false">
      <c r="A22268" s="210" t="s">
        <v>43806</v>
      </c>
      <c r="B22268" s="211" t="n">
        <v>19.57</v>
      </c>
    </row>
    <row r="22269" customFormat="false" ht="12.75" hidden="false" customHeight="false" outlineLevel="0" collapsed="false">
      <c r="A22269" s="210" t="s">
        <v>43808</v>
      </c>
      <c r="B22269" s="211" t="n">
        <v>19.57</v>
      </c>
    </row>
    <row r="22270" customFormat="false" ht="12.75" hidden="false" customHeight="false" outlineLevel="0" collapsed="false">
      <c r="A22270" s="210" t="s">
        <v>43809</v>
      </c>
      <c r="B22270" s="211" t="n">
        <v>21.12</v>
      </c>
    </row>
    <row r="22271" customFormat="false" ht="12.75" hidden="false" customHeight="false" outlineLevel="0" collapsed="false">
      <c r="A22271" s="210" t="s">
        <v>43811</v>
      </c>
      <c r="B22271" s="211" t="n">
        <v>21.12</v>
      </c>
    </row>
    <row r="22272" customFormat="false" ht="12.75" hidden="false" customHeight="false" outlineLevel="0" collapsed="false">
      <c r="A22272" s="210" t="s">
        <v>43812</v>
      </c>
      <c r="B22272" s="211" t="n">
        <v>24.72</v>
      </c>
    </row>
    <row r="22273" customFormat="false" ht="12.75" hidden="false" customHeight="false" outlineLevel="0" collapsed="false">
      <c r="A22273" s="210" t="s">
        <v>43814</v>
      </c>
      <c r="B22273" s="211" t="n">
        <v>24.72</v>
      </c>
    </row>
    <row r="22274" customFormat="false" ht="12.75" hidden="false" customHeight="false" outlineLevel="0" collapsed="false">
      <c r="A22274" s="210" t="s">
        <v>43815</v>
      </c>
      <c r="B22274" s="211" t="n">
        <v>25.95</v>
      </c>
    </row>
    <row r="22275" customFormat="false" ht="12.75" hidden="false" customHeight="false" outlineLevel="0" collapsed="false">
      <c r="A22275" s="210" t="s">
        <v>43817</v>
      </c>
      <c r="B22275" s="211" t="n">
        <v>25.95</v>
      </c>
    </row>
    <row r="22276" customFormat="false" ht="12.75" hidden="false" customHeight="false" outlineLevel="0" collapsed="false">
      <c r="A22276" s="210" t="s">
        <v>43818</v>
      </c>
      <c r="B22276" s="211" t="n">
        <v>26.22</v>
      </c>
    </row>
    <row r="22277" customFormat="false" ht="12.75" hidden="false" customHeight="false" outlineLevel="0" collapsed="false">
      <c r="A22277" s="210" t="s">
        <v>43820</v>
      </c>
      <c r="B22277" s="211" t="n">
        <v>26.22</v>
      </c>
    </row>
    <row r="22278" customFormat="false" ht="12.75" hidden="false" customHeight="false" outlineLevel="0" collapsed="false">
      <c r="A22278" s="210" t="s">
        <v>43821</v>
      </c>
      <c r="B22278" s="211" t="n">
        <v>159.8</v>
      </c>
    </row>
    <row r="22279" customFormat="false" ht="12.75" hidden="false" customHeight="false" outlineLevel="0" collapsed="false">
      <c r="A22279" s="210" t="s">
        <v>43823</v>
      </c>
      <c r="B22279" s="211" t="n">
        <v>159.8</v>
      </c>
    </row>
    <row r="22280" customFormat="false" ht="12.75" hidden="false" customHeight="false" outlineLevel="0" collapsed="false">
      <c r="A22280" s="210" t="s">
        <v>43824</v>
      </c>
      <c r="B22280" s="211" t="n">
        <v>18.66</v>
      </c>
    </row>
    <row r="22281" customFormat="false" ht="12.75" hidden="false" customHeight="false" outlineLevel="0" collapsed="false">
      <c r="A22281" s="210" t="s">
        <v>43827</v>
      </c>
      <c r="B22281" s="211" t="n">
        <v>18.66</v>
      </c>
    </row>
    <row r="22282" customFormat="false" ht="12.75" hidden="false" customHeight="false" outlineLevel="0" collapsed="false">
      <c r="A22282" s="210" t="s">
        <v>43828</v>
      </c>
      <c r="B22282" s="211" t="n">
        <v>1.39</v>
      </c>
    </row>
    <row r="22283" customFormat="false" ht="12.75" hidden="false" customHeight="false" outlineLevel="0" collapsed="false">
      <c r="A22283" s="210" t="s">
        <v>43830</v>
      </c>
      <c r="B22283" s="211" t="n">
        <v>1.39</v>
      </c>
    </row>
    <row r="22284" customFormat="false" ht="12.75" hidden="false" customHeight="false" outlineLevel="0" collapsed="false">
      <c r="A22284" s="210" t="s">
        <v>43831</v>
      </c>
      <c r="B22284" s="211" t="n">
        <v>1.46</v>
      </c>
    </row>
    <row r="22285" customFormat="false" ht="12.75" hidden="false" customHeight="false" outlineLevel="0" collapsed="false">
      <c r="A22285" s="210" t="s">
        <v>43833</v>
      </c>
      <c r="B22285" s="211" t="n">
        <v>1.46</v>
      </c>
    </row>
    <row r="22286" customFormat="false" ht="12.75" hidden="false" customHeight="false" outlineLevel="0" collapsed="false">
      <c r="A22286" s="210" t="s">
        <v>43834</v>
      </c>
      <c r="B22286" s="211" t="n">
        <v>3.2</v>
      </c>
    </row>
    <row r="22287" customFormat="false" ht="12.75" hidden="false" customHeight="false" outlineLevel="0" collapsed="false">
      <c r="A22287" s="210" t="s">
        <v>43836</v>
      </c>
      <c r="B22287" s="211" t="n">
        <v>3.2</v>
      </c>
    </row>
    <row r="22288" customFormat="false" ht="12.75" hidden="false" customHeight="false" outlineLevel="0" collapsed="false">
      <c r="A22288" s="210" t="s">
        <v>43837</v>
      </c>
      <c r="B22288" s="211" t="n">
        <v>2.23</v>
      </c>
    </row>
    <row r="22289" customFormat="false" ht="12.75" hidden="false" customHeight="false" outlineLevel="0" collapsed="false">
      <c r="A22289" s="210" t="s">
        <v>43839</v>
      </c>
      <c r="B22289" s="211" t="n">
        <v>2.23</v>
      </c>
    </row>
    <row r="22290" customFormat="false" ht="12.75" hidden="false" customHeight="false" outlineLevel="0" collapsed="false">
      <c r="A22290" s="210" t="s">
        <v>43840</v>
      </c>
      <c r="B22290" s="211" t="n">
        <v>0.86</v>
      </c>
    </row>
    <row r="22291" customFormat="false" ht="12.75" hidden="false" customHeight="false" outlineLevel="0" collapsed="false">
      <c r="A22291" s="210" t="s">
        <v>43843</v>
      </c>
      <c r="B22291" s="211" t="n">
        <v>0.86</v>
      </c>
    </row>
    <row r="22292" customFormat="false" ht="12.75" hidden="false" customHeight="false" outlineLevel="0" collapsed="false">
      <c r="A22292" s="210" t="s">
        <v>43844</v>
      </c>
      <c r="B22292" s="211" t="n">
        <v>0.23</v>
      </c>
    </row>
    <row r="22293" customFormat="false" ht="12.75" hidden="false" customHeight="false" outlineLevel="0" collapsed="false">
      <c r="A22293" s="210" t="s">
        <v>43847</v>
      </c>
      <c r="B22293" s="211" t="n">
        <v>0.23</v>
      </c>
    </row>
    <row r="22294" customFormat="false" ht="12.75" hidden="false" customHeight="false" outlineLevel="0" collapsed="false">
      <c r="A22294" s="210" t="s">
        <v>43848</v>
      </c>
      <c r="B22294" s="211" t="n">
        <v>78.74</v>
      </c>
    </row>
    <row r="22295" customFormat="false" ht="12.75" hidden="false" customHeight="false" outlineLevel="0" collapsed="false">
      <c r="A22295" s="210" t="s">
        <v>43851</v>
      </c>
      <c r="B22295" s="211" t="n">
        <v>76.33</v>
      </c>
    </row>
    <row r="22296" customFormat="false" ht="12.75" hidden="false" customHeight="false" outlineLevel="0" collapsed="false">
      <c r="A22296" s="210" t="s">
        <v>43852</v>
      </c>
      <c r="B22296" s="211" t="n">
        <v>150.83</v>
      </c>
    </row>
    <row r="22297" customFormat="false" ht="12.75" hidden="false" customHeight="false" outlineLevel="0" collapsed="false">
      <c r="A22297" s="210" t="s">
        <v>43856</v>
      </c>
      <c r="B22297" s="211" t="n">
        <v>149.39</v>
      </c>
    </row>
    <row r="22298" customFormat="false" ht="12.75" hidden="false" customHeight="false" outlineLevel="0" collapsed="false">
      <c r="A22298" s="210" t="s">
        <v>43857</v>
      </c>
      <c r="B22298" s="211" t="n">
        <v>92.74</v>
      </c>
    </row>
    <row r="22299" customFormat="false" ht="12.75" hidden="false" customHeight="false" outlineLevel="0" collapsed="false">
      <c r="A22299" s="210" t="s">
        <v>43859</v>
      </c>
      <c r="B22299" s="211" t="n">
        <v>92.74</v>
      </c>
    </row>
    <row r="22300" customFormat="false" ht="12.75" hidden="false" customHeight="false" outlineLevel="0" collapsed="false">
      <c r="A22300" s="210" t="s">
        <v>43860</v>
      </c>
      <c r="B22300" s="211" t="n">
        <v>11.11</v>
      </c>
    </row>
    <row r="22301" customFormat="false" ht="12.75" hidden="false" customHeight="false" outlineLevel="0" collapsed="false">
      <c r="A22301" s="210" t="s">
        <v>43862</v>
      </c>
      <c r="B22301" s="211" t="n">
        <v>11.11</v>
      </c>
    </row>
    <row r="22302" customFormat="false" ht="12.75" hidden="false" customHeight="false" outlineLevel="0" collapsed="false">
      <c r="A22302" s="210" t="s">
        <v>43863</v>
      </c>
      <c r="B22302" s="211" t="n">
        <v>7.26</v>
      </c>
    </row>
    <row r="22303" customFormat="false" ht="12.75" hidden="false" customHeight="false" outlineLevel="0" collapsed="false">
      <c r="A22303" s="210" t="s">
        <v>43867</v>
      </c>
      <c r="B22303" s="211" t="n">
        <v>6.29</v>
      </c>
    </row>
    <row r="22304" customFormat="false" ht="12.75" hidden="false" customHeight="false" outlineLevel="0" collapsed="false">
      <c r="A22304" s="210" t="s">
        <v>43868</v>
      </c>
      <c r="B22304" s="211" t="n">
        <v>10.76</v>
      </c>
    </row>
    <row r="22305" customFormat="false" ht="12.75" hidden="false" customHeight="false" outlineLevel="0" collapsed="false">
      <c r="A22305" s="210" t="s">
        <v>43872</v>
      </c>
      <c r="B22305" s="211" t="n">
        <v>9.32</v>
      </c>
    </row>
    <row r="22306" customFormat="false" ht="12.75" hidden="false" customHeight="false" outlineLevel="0" collapsed="false">
      <c r="A22306" s="210" t="s">
        <v>43873</v>
      </c>
      <c r="B22306" s="211" t="n">
        <v>3.63</v>
      </c>
    </row>
    <row r="22307" customFormat="false" ht="12.75" hidden="false" customHeight="false" outlineLevel="0" collapsed="false">
      <c r="A22307" s="210" t="s">
        <v>43877</v>
      </c>
      <c r="B22307" s="211" t="n">
        <v>3.14</v>
      </c>
    </row>
    <row r="22308" customFormat="false" ht="12.75" hidden="false" customHeight="false" outlineLevel="0" collapsed="false">
      <c r="A22308" s="210" t="s">
        <v>43878</v>
      </c>
      <c r="B22308" s="211" t="n">
        <v>28.08</v>
      </c>
    </row>
    <row r="22309" customFormat="false" ht="12.75" hidden="false" customHeight="false" outlineLevel="0" collapsed="false">
      <c r="A22309" s="210" t="s">
        <v>43881</v>
      </c>
      <c r="B22309" s="211" t="n">
        <v>26.03</v>
      </c>
    </row>
    <row r="22310" customFormat="false" ht="12.75" hidden="false" customHeight="false" outlineLevel="0" collapsed="false">
      <c r="A22310" s="210" t="s">
        <v>43882</v>
      </c>
      <c r="B22310" s="211" t="n">
        <v>3.63</v>
      </c>
    </row>
    <row r="22311" customFormat="false" ht="12.75" hidden="false" customHeight="false" outlineLevel="0" collapsed="false">
      <c r="A22311" s="210" t="s">
        <v>43885</v>
      </c>
      <c r="B22311" s="211" t="n">
        <v>3.14</v>
      </c>
    </row>
    <row r="22312" customFormat="false" ht="12.75" hidden="false" customHeight="false" outlineLevel="0" collapsed="false">
      <c r="A22312" s="210" t="s">
        <v>43886</v>
      </c>
      <c r="B22312" s="211" t="n">
        <v>10.76</v>
      </c>
    </row>
    <row r="22313" customFormat="false" ht="12.75" hidden="false" customHeight="false" outlineLevel="0" collapsed="false">
      <c r="A22313" s="210" t="s">
        <v>43890</v>
      </c>
      <c r="B22313" s="211" t="n">
        <v>9.32</v>
      </c>
    </row>
    <row r="22314" customFormat="false" ht="12.75" hidden="false" customHeight="false" outlineLevel="0" collapsed="false">
      <c r="A22314" s="210" t="s">
        <v>43891</v>
      </c>
      <c r="B22314" s="211" t="n">
        <v>7.12</v>
      </c>
    </row>
    <row r="22315" customFormat="false" ht="12.75" hidden="false" customHeight="false" outlineLevel="0" collapsed="false">
      <c r="A22315" s="210" t="s">
        <v>43894</v>
      </c>
      <c r="B22315" s="211" t="n">
        <v>6.17</v>
      </c>
    </row>
    <row r="22316" customFormat="false" ht="12.75" hidden="false" customHeight="false" outlineLevel="0" collapsed="false">
      <c r="A22316" s="210" t="s">
        <v>43895</v>
      </c>
      <c r="B22316" s="211" t="n">
        <v>35.78</v>
      </c>
    </row>
    <row r="22317" customFormat="false" ht="12.75" hidden="false" customHeight="false" outlineLevel="0" collapsed="false">
      <c r="A22317" s="210" t="s">
        <v>43898</v>
      </c>
      <c r="B22317" s="211" t="n">
        <v>31.01</v>
      </c>
    </row>
    <row r="22318" customFormat="false" ht="12.75" hidden="false" customHeight="false" outlineLevel="0" collapsed="false">
      <c r="A22318" s="210" t="s">
        <v>43899</v>
      </c>
      <c r="B22318" s="211" t="n">
        <v>2.28</v>
      </c>
    </row>
    <row r="22319" customFormat="false" ht="12.75" hidden="false" customHeight="false" outlineLevel="0" collapsed="false">
      <c r="A22319" s="210" t="s">
        <v>43902</v>
      </c>
      <c r="B22319" s="211" t="n">
        <v>1.98</v>
      </c>
    </row>
    <row r="22320" customFormat="false" ht="12.75" hidden="false" customHeight="false" outlineLevel="0" collapsed="false">
      <c r="A22320" s="210" t="s">
        <v>43903</v>
      </c>
      <c r="B22320" s="211" t="n">
        <v>53.8</v>
      </c>
    </row>
    <row r="22321" customFormat="false" ht="12.75" hidden="false" customHeight="false" outlineLevel="0" collapsed="false">
      <c r="A22321" s="210" t="s">
        <v>43906</v>
      </c>
      <c r="B22321" s="211" t="n">
        <v>46.63</v>
      </c>
    </row>
    <row r="22322" customFormat="false" ht="12.75" hidden="false" customHeight="false" outlineLevel="0" collapsed="false">
      <c r="A22322" s="210" t="s">
        <v>43907</v>
      </c>
      <c r="B22322" s="211" t="n">
        <v>7.12</v>
      </c>
    </row>
    <row r="22323" customFormat="false" ht="12.75" hidden="false" customHeight="false" outlineLevel="0" collapsed="false">
      <c r="A22323" s="210" t="s">
        <v>43909</v>
      </c>
      <c r="B22323" s="211" t="n">
        <v>6.17</v>
      </c>
    </row>
    <row r="22324" customFormat="false" ht="12.75" hidden="false" customHeight="false" outlineLevel="0" collapsed="false">
      <c r="A22324" s="210" t="s">
        <v>43910</v>
      </c>
      <c r="B22324" s="211" t="n">
        <v>22.56</v>
      </c>
    </row>
    <row r="22325" customFormat="false" ht="12.75" hidden="false" customHeight="false" outlineLevel="0" collapsed="false">
      <c r="A22325" s="210" t="s">
        <v>43913</v>
      </c>
      <c r="B22325" s="211" t="n">
        <v>22.56</v>
      </c>
    </row>
    <row r="22326" customFormat="false" ht="12.75" hidden="false" customHeight="false" outlineLevel="0" collapsed="false">
      <c r="A22326" s="210" t="s">
        <v>43914</v>
      </c>
      <c r="B22326" s="211" t="n">
        <v>22.56</v>
      </c>
    </row>
    <row r="22327" customFormat="false" ht="12.75" hidden="false" customHeight="false" outlineLevel="0" collapsed="false">
      <c r="A22327" s="210" t="s">
        <v>43917</v>
      </c>
      <c r="B22327" s="211" t="n">
        <v>22.56</v>
      </c>
    </row>
    <row r="22328" customFormat="false" ht="12.75" hidden="false" customHeight="false" outlineLevel="0" collapsed="false">
      <c r="A22328" s="210" t="s">
        <v>43918</v>
      </c>
      <c r="B22328" s="211" t="n">
        <v>22.56</v>
      </c>
    </row>
    <row r="22329" customFormat="false" ht="12.75" hidden="false" customHeight="false" outlineLevel="0" collapsed="false">
      <c r="A22329" s="210" t="s">
        <v>43921</v>
      </c>
      <c r="B22329" s="211" t="n">
        <v>22.56</v>
      </c>
    </row>
    <row r="22330" customFormat="false" ht="12.75" hidden="false" customHeight="false" outlineLevel="0" collapsed="false">
      <c r="A22330" s="210" t="s">
        <v>43922</v>
      </c>
      <c r="B22330" s="211" t="n">
        <v>0.45</v>
      </c>
    </row>
    <row r="22331" customFormat="false" ht="12.75" hidden="false" customHeight="false" outlineLevel="0" collapsed="false">
      <c r="A22331" s="210" t="s">
        <v>43924</v>
      </c>
      <c r="B22331" s="211" t="n">
        <v>0.45</v>
      </c>
    </row>
    <row r="22332" customFormat="false" ht="12.75" hidden="false" customHeight="false" outlineLevel="0" collapsed="false">
      <c r="A22332" s="210" t="s">
        <v>43925</v>
      </c>
      <c r="B22332" s="211" t="n">
        <v>0.3</v>
      </c>
    </row>
    <row r="22333" customFormat="false" ht="12.75" hidden="false" customHeight="false" outlineLevel="0" collapsed="false">
      <c r="A22333" s="210" t="s">
        <v>43928</v>
      </c>
      <c r="B22333" s="211" t="n">
        <v>0.3</v>
      </c>
    </row>
    <row r="22334" customFormat="false" ht="12.75" hidden="false" customHeight="false" outlineLevel="0" collapsed="false">
      <c r="A22334" s="210" t="s">
        <v>43929</v>
      </c>
      <c r="B22334" s="211" t="n">
        <v>0.4</v>
      </c>
    </row>
    <row r="22335" customFormat="false" ht="12.75" hidden="false" customHeight="false" outlineLevel="0" collapsed="false">
      <c r="A22335" s="210" t="s">
        <v>43932</v>
      </c>
      <c r="B22335" s="211" t="n">
        <v>0.4</v>
      </c>
    </row>
    <row r="22336" customFormat="false" ht="12.75" hidden="false" customHeight="false" outlineLevel="0" collapsed="false">
      <c r="A22336" s="210" t="s">
        <v>43933</v>
      </c>
      <c r="B22336" s="211" t="n">
        <v>4</v>
      </c>
    </row>
    <row r="22337" customFormat="false" ht="12.75" hidden="false" customHeight="false" outlineLevel="0" collapsed="false">
      <c r="A22337" s="210" t="s">
        <v>43936</v>
      </c>
      <c r="B22337" s="211" t="n">
        <v>4</v>
      </c>
    </row>
    <row r="22338" customFormat="false" ht="12.75" hidden="false" customHeight="false" outlineLevel="0" collapsed="false">
      <c r="A22338" s="210" t="s">
        <v>43937</v>
      </c>
      <c r="B22338" s="211" t="n">
        <v>2.69</v>
      </c>
    </row>
    <row r="22339" customFormat="false" ht="12.75" hidden="false" customHeight="false" outlineLevel="0" collapsed="false">
      <c r="A22339" s="210" t="s">
        <v>43939</v>
      </c>
      <c r="B22339" s="211" t="n">
        <v>2.33</v>
      </c>
    </row>
    <row r="22340" customFormat="false" ht="12.75" hidden="false" customHeight="false" outlineLevel="0" collapsed="false">
      <c r="A22340" s="210" t="s">
        <v>43940</v>
      </c>
      <c r="B22340" s="211" t="n">
        <v>2017.77</v>
      </c>
    </row>
    <row r="22341" customFormat="false" ht="12.75" hidden="false" customHeight="false" outlineLevel="0" collapsed="false">
      <c r="A22341" s="210" t="s">
        <v>43942</v>
      </c>
      <c r="B22341" s="211" t="n">
        <v>1748.94</v>
      </c>
    </row>
    <row r="22342" customFormat="false" ht="12.75" hidden="false" customHeight="false" outlineLevel="0" collapsed="false">
      <c r="A22342" s="210" t="s">
        <v>43943</v>
      </c>
      <c r="B22342" s="211" t="n">
        <v>1883.25</v>
      </c>
    </row>
    <row r="22343" customFormat="false" ht="12.75" hidden="false" customHeight="false" outlineLevel="0" collapsed="false">
      <c r="A22343" s="210" t="s">
        <v>43945</v>
      </c>
      <c r="B22343" s="211" t="n">
        <v>1632.34</v>
      </c>
    </row>
    <row r="22344" customFormat="false" ht="12.75" hidden="false" customHeight="false" outlineLevel="0" collapsed="false">
      <c r="A22344" s="210" t="s">
        <v>43946</v>
      </c>
      <c r="B22344" s="211" t="n">
        <v>2152.28</v>
      </c>
    </row>
    <row r="22345" customFormat="false" ht="12.75" hidden="false" customHeight="false" outlineLevel="0" collapsed="false">
      <c r="A22345" s="210" t="s">
        <v>43948</v>
      </c>
      <c r="B22345" s="211" t="n">
        <v>1865.53</v>
      </c>
    </row>
    <row r="22346" customFormat="false" ht="12.75" hidden="false" customHeight="false" outlineLevel="0" collapsed="false">
      <c r="A22346" s="210" t="s">
        <v>43949</v>
      </c>
      <c r="B22346" s="211" t="n">
        <v>509.49</v>
      </c>
    </row>
    <row r="22347" customFormat="false" ht="12.75" hidden="false" customHeight="false" outlineLevel="0" collapsed="false">
      <c r="A22347" s="210" t="s">
        <v>43951</v>
      </c>
      <c r="B22347" s="211" t="n">
        <v>500.91</v>
      </c>
    </row>
    <row r="22348" customFormat="false" ht="12.75" hidden="false" customHeight="false" outlineLevel="0" collapsed="false">
      <c r="A22348" s="210" t="s">
        <v>43952</v>
      </c>
      <c r="B22348" s="211" t="n">
        <v>3240.28</v>
      </c>
    </row>
    <row r="22349" customFormat="false" ht="12.75" hidden="false" customHeight="false" outlineLevel="0" collapsed="false">
      <c r="A22349" s="210" t="s">
        <v>43955</v>
      </c>
      <c r="B22349" s="211" t="n">
        <v>2845.59</v>
      </c>
    </row>
    <row r="22350" customFormat="false" ht="12.75" hidden="false" customHeight="false" outlineLevel="0" collapsed="false">
      <c r="A22350" s="210" t="s">
        <v>43956</v>
      </c>
      <c r="B22350" s="211" t="n">
        <v>186.48</v>
      </c>
    </row>
    <row r="22351" customFormat="false" ht="12.75" hidden="false" customHeight="false" outlineLevel="0" collapsed="false">
      <c r="A22351" s="210" t="s">
        <v>43958</v>
      </c>
      <c r="B22351" s="211" t="n">
        <v>179.62</v>
      </c>
    </row>
    <row r="22352" customFormat="false" ht="12.75" hidden="false" customHeight="false" outlineLevel="0" collapsed="false">
      <c r="A22352" s="210" t="s">
        <v>43959</v>
      </c>
      <c r="B22352" s="211" t="n">
        <v>407.59</v>
      </c>
    </row>
    <row r="22353" customFormat="false" ht="12.75" hidden="false" customHeight="false" outlineLevel="0" collapsed="false">
      <c r="A22353" s="210" t="s">
        <v>43961</v>
      </c>
      <c r="B22353" s="211" t="n">
        <v>400.73</v>
      </c>
    </row>
    <row r="22354" customFormat="false" ht="12.75" hidden="false" customHeight="false" outlineLevel="0" collapsed="false">
      <c r="A22354" s="210" t="s">
        <v>43962</v>
      </c>
      <c r="B22354" s="211" t="n">
        <v>279.15</v>
      </c>
    </row>
    <row r="22355" customFormat="false" ht="12.75" hidden="false" customHeight="false" outlineLevel="0" collapsed="false">
      <c r="A22355" s="210" t="s">
        <v>43965</v>
      </c>
      <c r="B22355" s="211" t="n">
        <v>268.86</v>
      </c>
    </row>
    <row r="22356" customFormat="false" ht="12.75" hidden="false" customHeight="false" outlineLevel="0" collapsed="false">
      <c r="A22356" s="210" t="s">
        <v>43966</v>
      </c>
      <c r="B22356" s="211" t="n">
        <v>144.36</v>
      </c>
    </row>
    <row r="22357" customFormat="false" ht="12.75" hidden="false" customHeight="false" outlineLevel="0" collapsed="false">
      <c r="A22357" s="210" t="s">
        <v>43968</v>
      </c>
      <c r="B22357" s="211" t="n">
        <v>139.22</v>
      </c>
    </row>
    <row r="22358" customFormat="false" ht="12.75" hidden="false" customHeight="false" outlineLevel="0" collapsed="false">
      <c r="A22358" s="210" t="s">
        <v>43969</v>
      </c>
      <c r="B22358" s="211" t="n">
        <v>8.6</v>
      </c>
    </row>
    <row r="22359" customFormat="false" ht="12.75" hidden="false" customHeight="false" outlineLevel="0" collapsed="false">
      <c r="A22359" s="210" t="s">
        <v>43972</v>
      </c>
      <c r="B22359" s="211" t="n">
        <v>7.46</v>
      </c>
    </row>
    <row r="22360" customFormat="false" ht="12.75" hidden="false" customHeight="false" outlineLevel="0" collapsed="false">
      <c r="A22360" s="210" t="s">
        <v>43973</v>
      </c>
      <c r="B22360" s="211" t="n">
        <v>322.84</v>
      </c>
    </row>
    <row r="22361" customFormat="false" ht="12.75" hidden="false" customHeight="false" outlineLevel="0" collapsed="false">
      <c r="A22361" s="210" t="s">
        <v>43975</v>
      </c>
      <c r="B22361" s="211" t="n">
        <v>279.83</v>
      </c>
    </row>
    <row r="22362" customFormat="false" ht="12.75" hidden="false" customHeight="false" outlineLevel="0" collapsed="false">
      <c r="A22362" s="210" t="s">
        <v>43976</v>
      </c>
      <c r="B22362" s="211" t="n">
        <v>0.79</v>
      </c>
    </row>
    <row r="22363" customFormat="false" ht="12.75" hidden="false" customHeight="false" outlineLevel="0" collapsed="false">
      <c r="A22363" s="210" t="s">
        <v>43978</v>
      </c>
      <c r="B22363" s="211" t="n">
        <v>0.69</v>
      </c>
    </row>
    <row r="22364" customFormat="false" ht="12.75" hidden="false" customHeight="false" outlineLevel="0" collapsed="false">
      <c r="A22364" s="210" t="s">
        <v>43979</v>
      </c>
      <c r="B22364" s="211" t="n">
        <v>14.34</v>
      </c>
    </row>
    <row r="22365" customFormat="false" ht="12.75" hidden="false" customHeight="false" outlineLevel="0" collapsed="false">
      <c r="A22365" s="210" t="s">
        <v>43981</v>
      </c>
      <c r="B22365" s="211" t="n">
        <v>12.43</v>
      </c>
    </row>
    <row r="22366" customFormat="false" ht="12.75" hidden="false" customHeight="false" outlineLevel="0" collapsed="false">
      <c r="A22366" s="210" t="s">
        <v>43982</v>
      </c>
      <c r="B22366" s="211" t="n">
        <v>14.34</v>
      </c>
    </row>
    <row r="22367" customFormat="false" ht="12.75" hidden="false" customHeight="false" outlineLevel="0" collapsed="false">
      <c r="A22367" s="210" t="s">
        <v>43984</v>
      </c>
      <c r="B22367" s="211" t="n">
        <v>12.43</v>
      </c>
    </row>
    <row r="22368" customFormat="false" ht="12.75" hidden="false" customHeight="false" outlineLevel="0" collapsed="false">
      <c r="A22368" s="210" t="s">
        <v>43985</v>
      </c>
      <c r="B22368" s="211" t="n">
        <v>15.37</v>
      </c>
    </row>
    <row r="22369" customFormat="false" ht="12.75" hidden="false" customHeight="false" outlineLevel="0" collapsed="false">
      <c r="A22369" s="210" t="s">
        <v>43989</v>
      </c>
      <c r="B22369" s="211" t="n">
        <v>13.32</v>
      </c>
    </row>
    <row r="22370" customFormat="false" ht="12.75" hidden="false" customHeight="false" outlineLevel="0" collapsed="false">
      <c r="A22370" s="210" t="s">
        <v>43990</v>
      </c>
      <c r="B22370" s="211" t="n">
        <v>35.87</v>
      </c>
    </row>
    <row r="22371" customFormat="false" ht="12.75" hidden="false" customHeight="false" outlineLevel="0" collapsed="false">
      <c r="A22371" s="210" t="s">
        <v>43993</v>
      </c>
      <c r="B22371" s="211" t="n">
        <v>31.09</v>
      </c>
    </row>
    <row r="22372" customFormat="false" ht="12.75" hidden="false" customHeight="false" outlineLevel="0" collapsed="false">
      <c r="A22372" s="210" t="s">
        <v>43994</v>
      </c>
      <c r="B22372" s="211" t="n">
        <v>143.48</v>
      </c>
    </row>
    <row r="22373" customFormat="false" ht="12.75" hidden="false" customHeight="false" outlineLevel="0" collapsed="false">
      <c r="A22373" s="210" t="s">
        <v>43998</v>
      </c>
      <c r="B22373" s="211" t="n">
        <v>124.36</v>
      </c>
    </row>
    <row r="22374" customFormat="false" ht="12.75" hidden="false" customHeight="false" outlineLevel="0" collapsed="false">
      <c r="A22374" s="210" t="s">
        <v>43999</v>
      </c>
      <c r="B22374" s="211" t="n">
        <v>215.22</v>
      </c>
    </row>
    <row r="22375" customFormat="false" ht="12.75" hidden="false" customHeight="false" outlineLevel="0" collapsed="false">
      <c r="A22375" s="210" t="s">
        <v>44001</v>
      </c>
      <c r="B22375" s="211" t="n">
        <v>186.55</v>
      </c>
    </row>
    <row r="22376" customFormat="false" ht="12.75" hidden="false" customHeight="false" outlineLevel="0" collapsed="false">
      <c r="A22376" s="210" t="s">
        <v>44002</v>
      </c>
      <c r="B22376" s="211" t="n">
        <v>1.34</v>
      </c>
    </row>
    <row r="22377" customFormat="false" ht="12.75" hidden="false" customHeight="false" outlineLevel="0" collapsed="false">
      <c r="A22377" s="210" t="s">
        <v>44005</v>
      </c>
      <c r="B22377" s="211" t="n">
        <v>1.16</v>
      </c>
    </row>
    <row r="22378" customFormat="false" ht="12.75" hidden="false" customHeight="false" outlineLevel="0" collapsed="false">
      <c r="A22378" s="210" t="s">
        <v>44006</v>
      </c>
      <c r="B22378" s="211" t="n">
        <v>0.42</v>
      </c>
    </row>
    <row r="22379" customFormat="false" ht="12.75" hidden="false" customHeight="false" outlineLevel="0" collapsed="false">
      <c r="A22379" s="210" t="s">
        <v>44010</v>
      </c>
      <c r="B22379" s="211" t="n">
        <v>0.37</v>
      </c>
    </row>
    <row r="22380" customFormat="false" ht="12.75" hidden="false" customHeight="false" outlineLevel="0" collapsed="false">
      <c r="A22380" s="210" t="s">
        <v>44011</v>
      </c>
      <c r="B22380" s="211" t="n">
        <v>0.51</v>
      </c>
    </row>
    <row r="22381" customFormat="false" ht="12.75" hidden="false" customHeight="false" outlineLevel="0" collapsed="false">
      <c r="A22381" s="210" t="s">
        <v>44014</v>
      </c>
      <c r="B22381" s="211" t="n">
        <v>0.44</v>
      </c>
    </row>
    <row r="22382" customFormat="false" ht="12.75" hidden="false" customHeight="false" outlineLevel="0" collapsed="false">
      <c r="A22382" s="210" t="s">
        <v>44015</v>
      </c>
      <c r="B22382" s="211" t="n">
        <v>0.6</v>
      </c>
    </row>
    <row r="22383" customFormat="false" ht="12.75" hidden="false" customHeight="false" outlineLevel="0" collapsed="false">
      <c r="A22383" s="210" t="s">
        <v>44018</v>
      </c>
      <c r="B22383" s="211" t="n">
        <v>0.52</v>
      </c>
    </row>
    <row r="22384" customFormat="false" ht="12.75" hidden="false" customHeight="false" outlineLevel="0" collapsed="false">
      <c r="A22384" s="210" t="s">
        <v>44019</v>
      </c>
      <c r="B22384" s="211" t="n">
        <v>0.69</v>
      </c>
    </row>
    <row r="22385" customFormat="false" ht="12.75" hidden="false" customHeight="false" outlineLevel="0" collapsed="false">
      <c r="A22385" s="210" t="s">
        <v>44021</v>
      </c>
      <c r="B22385" s="211" t="n">
        <v>0.6</v>
      </c>
    </row>
    <row r="22386" customFormat="false" ht="12.75" hidden="false" customHeight="false" outlineLevel="0" collapsed="false">
      <c r="A22386" s="210" t="s">
        <v>44022</v>
      </c>
      <c r="B22386" s="211" t="n">
        <v>1.45</v>
      </c>
    </row>
    <row r="22387" customFormat="false" ht="12.75" hidden="false" customHeight="false" outlineLevel="0" collapsed="false">
      <c r="A22387" s="210" t="s">
        <v>44025</v>
      </c>
      <c r="B22387" s="211" t="n">
        <v>1.42</v>
      </c>
    </row>
    <row r="22388" customFormat="false" ht="12.75" hidden="false" customHeight="false" outlineLevel="0" collapsed="false">
      <c r="A22388" s="210" t="s">
        <v>44026</v>
      </c>
      <c r="B22388" s="211" t="n">
        <v>0.59</v>
      </c>
    </row>
    <row r="22389" customFormat="false" ht="12.75" hidden="false" customHeight="false" outlineLevel="0" collapsed="false">
      <c r="A22389" s="210" t="s">
        <v>44029</v>
      </c>
      <c r="B22389" s="211" t="n">
        <v>0.51</v>
      </c>
    </row>
    <row r="22390" customFormat="false" ht="12.75" hidden="false" customHeight="false" outlineLevel="0" collapsed="false">
      <c r="A22390" s="210" t="s">
        <v>44030</v>
      </c>
      <c r="B22390" s="211" t="n">
        <v>0.41</v>
      </c>
    </row>
    <row r="22391" customFormat="false" ht="12.75" hidden="false" customHeight="false" outlineLevel="0" collapsed="false">
      <c r="A22391" s="210" t="s">
        <v>44032</v>
      </c>
      <c r="B22391" s="211" t="n">
        <v>0.36</v>
      </c>
    </row>
    <row r="22392" customFormat="false" ht="12.75" hidden="false" customHeight="false" outlineLevel="0" collapsed="false">
      <c r="A22392" s="210" t="s">
        <v>44033</v>
      </c>
      <c r="B22392" s="211" t="n">
        <v>0.21</v>
      </c>
    </row>
    <row r="22393" customFormat="false" ht="12.75" hidden="false" customHeight="false" outlineLevel="0" collapsed="false">
      <c r="A22393" s="210" t="s">
        <v>44037</v>
      </c>
      <c r="B22393" s="211" t="n">
        <v>0.18</v>
      </c>
    </row>
    <row r="22394" customFormat="false" ht="12.75" hidden="false" customHeight="false" outlineLevel="0" collapsed="false">
      <c r="A22394" s="210" t="s">
        <v>44038</v>
      </c>
      <c r="B22394" s="211" t="n">
        <v>0.18</v>
      </c>
    </row>
    <row r="22395" customFormat="false" ht="12.75" hidden="false" customHeight="false" outlineLevel="0" collapsed="false">
      <c r="A22395" s="210" t="s">
        <v>44040</v>
      </c>
      <c r="B22395" s="211" t="n">
        <v>0.15</v>
      </c>
    </row>
    <row r="22396" customFormat="false" ht="12.75" hidden="false" customHeight="false" outlineLevel="0" collapsed="false">
      <c r="A22396" s="210" t="s">
        <v>44041</v>
      </c>
      <c r="B22396" s="211" t="n">
        <v>0.1</v>
      </c>
    </row>
    <row r="22397" customFormat="false" ht="12.75" hidden="false" customHeight="false" outlineLevel="0" collapsed="false">
      <c r="A22397" s="210" t="s">
        <v>44044</v>
      </c>
      <c r="B22397" s="211" t="n">
        <v>0.09</v>
      </c>
    </row>
    <row r="22398" customFormat="false" ht="12.75" hidden="false" customHeight="false" outlineLevel="0" collapsed="false">
      <c r="A22398" s="210" t="s">
        <v>44045</v>
      </c>
      <c r="B22398" s="211" t="n">
        <v>14.8</v>
      </c>
    </row>
    <row r="22399" customFormat="false" ht="12.75" hidden="false" customHeight="false" outlineLevel="0" collapsed="false">
      <c r="A22399" s="210" t="s">
        <v>44049</v>
      </c>
      <c r="B22399" s="211" t="n">
        <v>13.66</v>
      </c>
    </row>
    <row r="22400" customFormat="false" ht="12.75" hidden="false" customHeight="false" outlineLevel="0" collapsed="false">
      <c r="A22400" s="210" t="s">
        <v>44050</v>
      </c>
      <c r="B22400" s="211" t="n">
        <v>5.66</v>
      </c>
    </row>
    <row r="22401" customFormat="false" ht="12.75" hidden="false" customHeight="false" outlineLevel="0" collapsed="false">
      <c r="A22401" s="210" t="s">
        <v>44054</v>
      </c>
      <c r="B22401" s="211" t="n">
        <v>5.53</v>
      </c>
    </row>
    <row r="22402" customFormat="false" ht="12.75" hidden="false" customHeight="false" outlineLevel="0" collapsed="false">
      <c r="A22402" s="210" t="s">
        <v>44055</v>
      </c>
      <c r="B22402" s="211" t="n">
        <v>1.44</v>
      </c>
    </row>
    <row r="22403" customFormat="false" ht="12.75" hidden="false" customHeight="false" outlineLevel="0" collapsed="false">
      <c r="A22403" s="210" t="s">
        <v>44058</v>
      </c>
      <c r="B22403" s="211" t="n">
        <v>1.35</v>
      </c>
    </row>
    <row r="22404" customFormat="false" ht="12.75" hidden="false" customHeight="false" outlineLevel="0" collapsed="false">
      <c r="A22404" s="210" t="s">
        <v>44059</v>
      </c>
      <c r="B22404" s="211" t="n">
        <v>0.44</v>
      </c>
    </row>
    <row r="22405" customFormat="false" ht="12.75" hidden="false" customHeight="false" outlineLevel="0" collapsed="false">
      <c r="A22405" s="210" t="s">
        <v>44061</v>
      </c>
      <c r="B22405" s="211" t="n">
        <v>0.38</v>
      </c>
    </row>
    <row r="22406" customFormat="false" ht="12.75" hidden="false" customHeight="false" outlineLevel="0" collapsed="false">
      <c r="A22406" s="210" t="s">
        <v>44062</v>
      </c>
      <c r="B22406" s="211" t="n">
        <v>0.09</v>
      </c>
    </row>
    <row r="22407" customFormat="false" ht="12.75" hidden="false" customHeight="false" outlineLevel="0" collapsed="false">
      <c r="A22407" s="210" t="s">
        <v>44065</v>
      </c>
      <c r="B22407" s="211" t="n">
        <v>0.08</v>
      </c>
    </row>
    <row r="22408" customFormat="false" ht="12.75" hidden="false" customHeight="false" outlineLevel="0" collapsed="false">
      <c r="A22408" s="210" t="s">
        <v>44066</v>
      </c>
      <c r="B22408" s="211" t="n">
        <v>1.92</v>
      </c>
    </row>
    <row r="22409" customFormat="false" ht="12.75" hidden="false" customHeight="false" outlineLevel="0" collapsed="false">
      <c r="A22409" s="210" t="s">
        <v>44070</v>
      </c>
      <c r="B22409" s="211" t="n">
        <v>1.66</v>
      </c>
    </row>
    <row r="22410" customFormat="false" ht="12.75" hidden="false" customHeight="false" outlineLevel="0" collapsed="false">
      <c r="A22410" s="210" t="s">
        <v>44071</v>
      </c>
      <c r="B22410" s="211" t="n">
        <v>290.11</v>
      </c>
    </row>
    <row r="22411" customFormat="false" ht="12.75" hidden="false" customHeight="false" outlineLevel="0" collapsed="false">
      <c r="A22411" s="210" t="s">
        <v>44073</v>
      </c>
      <c r="B22411" s="211" t="n">
        <v>275.77</v>
      </c>
    </row>
    <row r="22412" customFormat="false" ht="12.75" hidden="false" customHeight="false" outlineLevel="0" collapsed="false">
      <c r="A22412" s="210" t="s">
        <v>44074</v>
      </c>
      <c r="B22412" s="211" t="n">
        <v>273.46</v>
      </c>
    </row>
    <row r="22413" customFormat="false" ht="12.75" hidden="false" customHeight="false" outlineLevel="0" collapsed="false">
      <c r="A22413" s="210" t="s">
        <v>44076</v>
      </c>
      <c r="B22413" s="211" t="n">
        <v>257.33</v>
      </c>
    </row>
    <row r="22414" customFormat="false" ht="12.75" hidden="false" customHeight="false" outlineLevel="0" collapsed="false">
      <c r="A22414" s="210" t="s">
        <v>44077</v>
      </c>
      <c r="B22414" s="211" t="n">
        <v>313.82</v>
      </c>
    </row>
    <row r="22415" customFormat="false" ht="12.75" hidden="false" customHeight="false" outlineLevel="0" collapsed="false">
      <c r="A22415" s="210" t="s">
        <v>44079</v>
      </c>
      <c r="B22415" s="211" t="n">
        <v>292.31</v>
      </c>
    </row>
    <row r="22416" customFormat="false" ht="12.75" hidden="false" customHeight="false" outlineLevel="0" collapsed="false">
      <c r="A22416" s="210" t="s">
        <v>44080</v>
      </c>
      <c r="B22416" s="211" t="n">
        <v>0.18</v>
      </c>
    </row>
    <row r="22417" customFormat="false" ht="12.75" hidden="false" customHeight="false" outlineLevel="0" collapsed="false">
      <c r="A22417" s="210" t="s">
        <v>44083</v>
      </c>
      <c r="B22417" s="211" t="n">
        <v>0.16</v>
      </c>
    </row>
    <row r="22418" customFormat="false" ht="12.75" hidden="false" customHeight="false" outlineLevel="0" collapsed="false">
      <c r="A22418" s="210" t="s">
        <v>44084</v>
      </c>
      <c r="B22418" s="211" t="n">
        <v>1.04</v>
      </c>
    </row>
    <row r="22419" customFormat="false" ht="12.75" hidden="false" customHeight="false" outlineLevel="0" collapsed="false">
      <c r="A22419" s="210" t="s">
        <v>44087</v>
      </c>
      <c r="B22419" s="211" t="n">
        <v>1</v>
      </c>
    </row>
    <row r="22420" customFormat="false" ht="12.75" hidden="false" customHeight="false" outlineLevel="0" collapsed="false">
      <c r="A22420" s="210" t="s">
        <v>44088</v>
      </c>
      <c r="B22420" s="211" t="n">
        <v>0.85</v>
      </c>
    </row>
    <row r="22421" customFormat="false" ht="12.75" hidden="false" customHeight="false" outlineLevel="0" collapsed="false">
      <c r="A22421" s="210" t="s">
        <v>44091</v>
      </c>
      <c r="B22421" s="211" t="n">
        <v>0.81</v>
      </c>
    </row>
    <row r="22422" customFormat="false" ht="12.75" hidden="false" customHeight="false" outlineLevel="0" collapsed="false">
      <c r="A22422" s="210" t="s">
        <v>44092</v>
      </c>
      <c r="B22422" s="211" t="n">
        <v>0.6</v>
      </c>
    </row>
    <row r="22423" customFormat="false" ht="12.75" hidden="false" customHeight="false" outlineLevel="0" collapsed="false">
      <c r="A22423" s="210" t="s">
        <v>44095</v>
      </c>
      <c r="B22423" s="211" t="n">
        <v>0.56</v>
      </c>
    </row>
    <row r="22424" customFormat="false" ht="12.75" hidden="false" customHeight="false" outlineLevel="0" collapsed="false">
      <c r="A22424" s="210" t="s">
        <v>44096</v>
      </c>
      <c r="B22424" s="211" t="n">
        <v>17.93</v>
      </c>
    </row>
    <row r="22425" customFormat="false" ht="12.75" hidden="false" customHeight="false" outlineLevel="0" collapsed="false">
      <c r="A22425" s="210" t="s">
        <v>44099</v>
      </c>
      <c r="B22425" s="211" t="n">
        <v>15.54</v>
      </c>
    </row>
    <row r="22426" customFormat="false" ht="12.75" hidden="false" customHeight="false" outlineLevel="0" collapsed="false">
      <c r="A22426" s="210" t="s">
        <v>44100</v>
      </c>
      <c r="B22426" s="211" t="n">
        <v>91.75</v>
      </c>
    </row>
    <row r="22427" customFormat="false" ht="12.75" hidden="false" customHeight="false" outlineLevel="0" collapsed="false">
      <c r="A22427" s="210" t="s">
        <v>44103</v>
      </c>
      <c r="B22427" s="211" t="n">
        <v>81.79</v>
      </c>
    </row>
    <row r="22428" customFormat="false" ht="12.75" hidden="false" customHeight="false" outlineLevel="0" collapsed="false">
      <c r="A22428" s="210" t="s">
        <v>44104</v>
      </c>
      <c r="B22428" s="211" t="n">
        <v>2.34</v>
      </c>
    </row>
    <row r="22429" customFormat="false" ht="12.75" hidden="false" customHeight="false" outlineLevel="0" collapsed="false">
      <c r="A22429" s="210" t="s">
        <v>44108</v>
      </c>
      <c r="B22429" s="211" t="n">
        <v>2.04</v>
      </c>
    </row>
    <row r="22430" customFormat="false" ht="12.75" hidden="false" customHeight="false" outlineLevel="0" collapsed="false">
      <c r="A22430" s="210" t="s">
        <v>44109</v>
      </c>
      <c r="B22430" s="211" t="n">
        <v>321.72</v>
      </c>
    </row>
    <row r="22431" customFormat="false" ht="12.75" hidden="false" customHeight="false" outlineLevel="0" collapsed="false">
      <c r="A22431" s="210" t="s">
        <v>44112</v>
      </c>
      <c r="B22431" s="211" t="n">
        <v>288.12</v>
      </c>
    </row>
    <row r="22432" customFormat="false" ht="12.75" hidden="false" customHeight="false" outlineLevel="0" collapsed="false">
      <c r="A22432" s="210" t="s">
        <v>44113</v>
      </c>
      <c r="B22432" s="211" t="n">
        <v>215.22</v>
      </c>
    </row>
    <row r="22433" customFormat="false" ht="12.75" hidden="false" customHeight="false" outlineLevel="0" collapsed="false">
      <c r="A22433" s="210" t="s">
        <v>44116</v>
      </c>
      <c r="B22433" s="211" t="n">
        <v>186.55</v>
      </c>
    </row>
    <row r="22434" customFormat="false" ht="12.75" hidden="false" customHeight="false" outlineLevel="0" collapsed="false">
      <c r="A22434" s="210" t="s">
        <v>44117</v>
      </c>
      <c r="B22434" s="211" t="n">
        <v>0.41</v>
      </c>
    </row>
    <row r="22435" customFormat="false" ht="12.75" hidden="false" customHeight="false" outlineLevel="0" collapsed="false">
      <c r="A22435" s="210" t="s">
        <v>44119</v>
      </c>
      <c r="B22435" s="211" t="n">
        <v>0.36</v>
      </c>
    </row>
    <row r="22436" customFormat="false" ht="12.75" hidden="false" customHeight="false" outlineLevel="0" collapsed="false">
      <c r="A22436" s="210" t="s">
        <v>44120</v>
      </c>
      <c r="B22436" s="211" t="n">
        <v>13.45</v>
      </c>
    </row>
    <row r="22437" customFormat="false" ht="12.75" hidden="false" customHeight="false" outlineLevel="0" collapsed="false">
      <c r="A22437" s="210" t="s">
        <v>44122</v>
      </c>
      <c r="B22437" s="211" t="n">
        <v>11.65</v>
      </c>
    </row>
    <row r="22438" customFormat="false" ht="12.75" hidden="false" customHeight="false" outlineLevel="0" collapsed="false">
      <c r="A22438" s="210" t="s">
        <v>44123</v>
      </c>
      <c r="B22438" s="211" t="n">
        <v>105.92</v>
      </c>
    </row>
    <row r="22439" customFormat="false" ht="12.75" hidden="false" customHeight="false" outlineLevel="0" collapsed="false">
      <c r="A22439" s="210" t="s">
        <v>44126</v>
      </c>
      <c r="B22439" s="211" t="n">
        <v>97.55</v>
      </c>
    </row>
    <row r="22440" customFormat="false" ht="12.75" hidden="false" customHeight="false" outlineLevel="0" collapsed="false">
      <c r="A22440" s="210" t="s">
        <v>44127</v>
      </c>
      <c r="B22440" s="211" t="n">
        <v>224.94</v>
      </c>
    </row>
    <row r="22441" customFormat="false" ht="12.75" hidden="false" customHeight="false" outlineLevel="0" collapsed="false">
      <c r="A22441" s="210" t="s">
        <v>44130</v>
      </c>
      <c r="B22441" s="211" t="n">
        <v>206.6</v>
      </c>
    </row>
    <row r="22442" customFormat="false" ht="12.75" hidden="false" customHeight="false" outlineLevel="0" collapsed="false">
      <c r="A22442" s="210" t="s">
        <v>44131</v>
      </c>
      <c r="B22442" s="211" t="n">
        <v>412.15</v>
      </c>
    </row>
    <row r="22443" customFormat="false" ht="12.75" hidden="false" customHeight="false" outlineLevel="0" collapsed="false">
      <c r="A22443" s="210" t="s">
        <v>44134</v>
      </c>
      <c r="B22443" s="211" t="n">
        <v>376.5</v>
      </c>
    </row>
    <row r="22444" customFormat="false" ht="12.75" hidden="false" customHeight="false" outlineLevel="0" collapsed="false">
      <c r="A22444" s="210" t="s">
        <v>44135</v>
      </c>
      <c r="B22444" s="211" t="n">
        <v>22.85</v>
      </c>
    </row>
    <row r="22445" customFormat="false" ht="12.75" hidden="false" customHeight="false" outlineLevel="0" collapsed="false">
      <c r="A22445" s="210" t="s">
        <v>44138</v>
      </c>
      <c r="B22445" s="211" t="n">
        <v>21.08</v>
      </c>
    </row>
    <row r="22446" customFormat="false" ht="12.75" hidden="false" customHeight="false" outlineLevel="0" collapsed="false">
      <c r="A22446" s="210" t="s">
        <v>44139</v>
      </c>
      <c r="B22446" s="211" t="n">
        <v>87.96</v>
      </c>
    </row>
    <row r="22447" customFormat="false" ht="12.75" hidden="false" customHeight="false" outlineLevel="0" collapsed="false">
      <c r="A22447" s="210" t="s">
        <v>44143</v>
      </c>
      <c r="B22447" s="211" t="n">
        <v>81.11</v>
      </c>
    </row>
    <row r="22448" customFormat="false" ht="12.75" hidden="false" customHeight="false" outlineLevel="0" collapsed="false">
      <c r="A22448" s="210" t="s">
        <v>44144</v>
      </c>
      <c r="B22448" s="211" t="n">
        <v>224.83</v>
      </c>
    </row>
    <row r="22449" customFormat="false" ht="12.75" hidden="false" customHeight="false" outlineLevel="0" collapsed="false">
      <c r="A22449" s="210" t="s">
        <v>44146</v>
      </c>
      <c r="B22449" s="211" t="n">
        <v>206.68</v>
      </c>
    </row>
    <row r="22450" customFormat="false" ht="12.75" hidden="false" customHeight="false" outlineLevel="0" collapsed="false">
      <c r="A22450" s="210" t="s">
        <v>44147</v>
      </c>
      <c r="B22450" s="211" t="n">
        <v>457.93</v>
      </c>
    </row>
    <row r="22451" customFormat="false" ht="12.75" hidden="false" customHeight="false" outlineLevel="0" collapsed="false">
      <c r="A22451" s="210" t="s">
        <v>44151</v>
      </c>
      <c r="B22451" s="211" t="n">
        <v>420.15</v>
      </c>
    </row>
    <row r="22452" customFormat="false" ht="12.75" hidden="false" customHeight="false" outlineLevel="0" collapsed="false">
      <c r="A22452" s="210" t="s">
        <v>44152</v>
      </c>
      <c r="B22452" s="211" t="n">
        <v>186.98</v>
      </c>
    </row>
    <row r="22453" customFormat="false" ht="12.75" hidden="false" customHeight="false" outlineLevel="0" collapsed="false">
      <c r="A22453" s="210" t="s">
        <v>44154</v>
      </c>
      <c r="B22453" s="211" t="n">
        <v>171.55</v>
      </c>
    </row>
    <row r="22454" customFormat="false" ht="12.75" hidden="false" customHeight="false" outlineLevel="0" collapsed="false">
      <c r="A22454" s="210" t="s">
        <v>44155</v>
      </c>
      <c r="B22454" s="211" t="n">
        <v>903.86</v>
      </c>
    </row>
    <row r="22455" customFormat="false" ht="12.75" hidden="false" customHeight="false" outlineLevel="0" collapsed="false">
      <c r="A22455" s="210" t="s">
        <v>44157</v>
      </c>
      <c r="B22455" s="211" t="n">
        <v>827.2</v>
      </c>
    </row>
    <row r="22456" customFormat="false" ht="12.75" hidden="false" customHeight="false" outlineLevel="0" collapsed="false">
      <c r="A22456" s="210" t="s">
        <v>44158</v>
      </c>
      <c r="B22456" s="211" t="n">
        <v>56.94</v>
      </c>
    </row>
    <row r="22457" customFormat="false" ht="12.75" hidden="false" customHeight="false" outlineLevel="0" collapsed="false">
      <c r="A22457" s="210" t="s">
        <v>44161</v>
      </c>
      <c r="B22457" s="211" t="n">
        <v>53.61</v>
      </c>
    </row>
    <row r="22458" customFormat="false" ht="12.75" hidden="false" customHeight="false" outlineLevel="0" collapsed="false">
      <c r="A22458" s="210" t="s">
        <v>44162</v>
      </c>
      <c r="B22458" s="211" t="n">
        <v>26.83</v>
      </c>
    </row>
    <row r="22459" customFormat="false" ht="12.75" hidden="false" customHeight="false" outlineLevel="0" collapsed="false">
      <c r="A22459" s="210" t="s">
        <v>44164</v>
      </c>
      <c r="B22459" s="211" t="n">
        <v>23.25</v>
      </c>
    </row>
    <row r="22460" customFormat="false" ht="12.75" hidden="false" customHeight="false" outlineLevel="0" collapsed="false">
      <c r="A22460" s="210" t="s">
        <v>44165</v>
      </c>
      <c r="B22460" s="211" t="n">
        <v>154.54</v>
      </c>
    </row>
    <row r="22461" customFormat="false" ht="12.75" hidden="false" customHeight="false" outlineLevel="0" collapsed="false">
      <c r="A22461" s="210" t="s">
        <v>44172</v>
      </c>
      <c r="B22461" s="211" t="n">
        <v>154.54</v>
      </c>
    </row>
    <row r="22462" customFormat="false" ht="12.75" hidden="false" customHeight="false" outlineLevel="0" collapsed="false">
      <c r="A22462" s="210" t="s">
        <v>44173</v>
      </c>
      <c r="B22462" s="211" t="n">
        <v>121.09</v>
      </c>
    </row>
    <row r="22463" customFormat="false" ht="12.75" hidden="false" customHeight="false" outlineLevel="0" collapsed="false">
      <c r="A22463" s="210" t="s">
        <v>44180</v>
      </c>
      <c r="B22463" s="211" t="n">
        <v>121.09</v>
      </c>
    </row>
    <row r="22464" customFormat="false" ht="12.75" hidden="false" customHeight="false" outlineLevel="0" collapsed="false">
      <c r="A22464" s="210" t="s">
        <v>44181</v>
      </c>
      <c r="B22464" s="211" t="n">
        <v>1435.65</v>
      </c>
    </row>
    <row r="22465" customFormat="false" ht="12.75" hidden="false" customHeight="false" outlineLevel="0" collapsed="false">
      <c r="A22465" s="210" t="s">
        <v>44188</v>
      </c>
      <c r="B22465" s="211" t="n">
        <v>1323.62</v>
      </c>
    </row>
    <row r="22466" customFormat="false" ht="12.75" hidden="false" customHeight="false" outlineLevel="0" collapsed="false">
      <c r="A22466" s="210" t="s">
        <v>44189</v>
      </c>
      <c r="B22466" s="211" t="n">
        <v>60.84</v>
      </c>
    </row>
    <row r="22467" customFormat="false" ht="12.75" hidden="false" customHeight="false" outlineLevel="0" collapsed="false">
      <c r="A22467" s="210" t="s">
        <v>44194</v>
      </c>
      <c r="B22467" s="211" t="n">
        <v>60.84</v>
      </c>
    </row>
    <row r="22468" customFormat="false" ht="12.75" hidden="false" customHeight="false" outlineLevel="0" collapsed="false">
      <c r="A22468" s="210" t="s">
        <v>44195</v>
      </c>
      <c r="B22468" s="211" t="n">
        <v>86.09</v>
      </c>
    </row>
    <row r="22469" customFormat="false" ht="12.75" hidden="false" customHeight="false" outlineLevel="0" collapsed="false">
      <c r="A22469" s="210" t="s">
        <v>44198</v>
      </c>
      <c r="B22469" s="211" t="n">
        <v>74.62</v>
      </c>
    </row>
    <row r="22470" customFormat="false" ht="12.75" hidden="false" customHeight="false" outlineLevel="0" collapsed="false">
      <c r="A22470" s="210" t="s">
        <v>44199</v>
      </c>
      <c r="B22470" s="211" t="n">
        <v>86.09</v>
      </c>
    </row>
    <row r="22471" customFormat="false" ht="12.75" hidden="false" customHeight="false" outlineLevel="0" collapsed="false">
      <c r="A22471" s="210" t="s">
        <v>44201</v>
      </c>
      <c r="B22471" s="211" t="n">
        <v>74.62</v>
      </c>
    </row>
    <row r="22472" customFormat="false" ht="12.75" hidden="false" customHeight="false" outlineLevel="0" collapsed="false">
      <c r="A22472" s="210" t="s">
        <v>44202</v>
      </c>
      <c r="B22472" s="211" t="n">
        <v>38.43</v>
      </c>
    </row>
    <row r="22473" customFormat="false" ht="12.75" hidden="false" customHeight="false" outlineLevel="0" collapsed="false">
      <c r="A22473" s="210" t="s">
        <v>44205</v>
      </c>
      <c r="B22473" s="211" t="n">
        <v>33.31</v>
      </c>
    </row>
    <row r="22474" customFormat="false" ht="12.75" hidden="false" customHeight="false" outlineLevel="0" collapsed="false">
      <c r="A22474" s="210" t="s">
        <v>44206</v>
      </c>
      <c r="B22474" s="211" t="n">
        <v>21.52</v>
      </c>
    </row>
    <row r="22475" customFormat="false" ht="12.75" hidden="false" customHeight="false" outlineLevel="0" collapsed="false">
      <c r="A22475" s="210" t="s">
        <v>44209</v>
      </c>
      <c r="B22475" s="211" t="n">
        <v>18.65</v>
      </c>
    </row>
    <row r="22476" customFormat="false" ht="12.75" hidden="false" customHeight="false" outlineLevel="0" collapsed="false">
      <c r="A22476" s="210" t="s">
        <v>44210</v>
      </c>
      <c r="B22476" s="211" t="n">
        <v>26.9</v>
      </c>
    </row>
    <row r="22477" customFormat="false" ht="12.75" hidden="false" customHeight="false" outlineLevel="0" collapsed="false">
      <c r="A22477" s="210" t="s">
        <v>44212</v>
      </c>
      <c r="B22477" s="211" t="n">
        <v>23.31</v>
      </c>
    </row>
    <row r="22478" customFormat="false" ht="12.75" hidden="false" customHeight="false" outlineLevel="0" collapsed="false">
      <c r="A22478" s="210" t="s">
        <v>44213</v>
      </c>
      <c r="B22478" s="211" t="n">
        <v>134.51</v>
      </c>
    </row>
    <row r="22479" customFormat="false" ht="12.75" hidden="false" customHeight="false" outlineLevel="0" collapsed="false">
      <c r="A22479" s="210" t="s">
        <v>44216</v>
      </c>
      <c r="B22479" s="211" t="n">
        <v>116.59</v>
      </c>
    </row>
    <row r="22480" customFormat="false" ht="12.75" hidden="false" customHeight="false" outlineLevel="0" collapsed="false">
      <c r="A22480" s="210" t="s">
        <v>44217</v>
      </c>
      <c r="B22480" s="211" t="n">
        <v>30.74</v>
      </c>
    </row>
    <row r="22481" customFormat="false" ht="12.75" hidden="false" customHeight="false" outlineLevel="0" collapsed="false">
      <c r="A22481" s="210" t="s">
        <v>44219</v>
      </c>
      <c r="B22481" s="211" t="n">
        <v>26.65</v>
      </c>
    </row>
    <row r="22482" customFormat="false" ht="12.75" hidden="false" customHeight="false" outlineLevel="0" collapsed="false">
      <c r="A22482" s="210" t="s">
        <v>44220</v>
      </c>
      <c r="B22482" s="211" t="n">
        <v>21.52</v>
      </c>
    </row>
    <row r="22483" customFormat="false" ht="12.75" hidden="false" customHeight="false" outlineLevel="0" collapsed="false">
      <c r="A22483" s="210" t="s">
        <v>44222</v>
      </c>
      <c r="B22483" s="211" t="n">
        <v>18.65</v>
      </c>
    </row>
    <row r="22484" customFormat="false" ht="12.75" hidden="false" customHeight="false" outlineLevel="0" collapsed="false">
      <c r="A22484" s="210" t="s">
        <v>44223</v>
      </c>
      <c r="B22484" s="211" t="n">
        <v>35.87</v>
      </c>
    </row>
    <row r="22485" customFormat="false" ht="12.75" hidden="false" customHeight="false" outlineLevel="0" collapsed="false">
      <c r="A22485" s="210" t="s">
        <v>44226</v>
      </c>
      <c r="B22485" s="211" t="n">
        <v>31.09</v>
      </c>
    </row>
    <row r="22486" customFormat="false" ht="12.75" hidden="false" customHeight="false" outlineLevel="0" collapsed="false">
      <c r="A22486" s="210" t="s">
        <v>44227</v>
      </c>
      <c r="B22486" s="211" t="n">
        <v>4.3</v>
      </c>
    </row>
    <row r="22487" customFormat="false" ht="12.75" hidden="false" customHeight="false" outlineLevel="0" collapsed="false">
      <c r="A22487" s="210" t="s">
        <v>44229</v>
      </c>
      <c r="B22487" s="211" t="n">
        <v>3.73</v>
      </c>
    </row>
    <row r="22488" customFormat="false" ht="12.75" hidden="false" customHeight="false" outlineLevel="0" collapsed="false">
      <c r="A22488" s="210" t="s">
        <v>44230</v>
      </c>
      <c r="B22488" s="211" t="n">
        <v>2.39</v>
      </c>
    </row>
    <row r="22489" customFormat="false" ht="12.75" hidden="false" customHeight="false" outlineLevel="0" collapsed="false">
      <c r="A22489" s="210" t="s">
        <v>44232</v>
      </c>
      <c r="B22489" s="211" t="n">
        <v>2.07</v>
      </c>
    </row>
    <row r="22490" customFormat="false" ht="12.75" hidden="false" customHeight="false" outlineLevel="0" collapsed="false">
      <c r="A22490" s="210" t="s">
        <v>44233</v>
      </c>
      <c r="B22490" s="211" t="n">
        <v>60.59</v>
      </c>
    </row>
    <row r="22491" customFormat="false" ht="12.75" hidden="false" customHeight="false" outlineLevel="0" collapsed="false">
      <c r="A22491" s="210" t="s">
        <v>44236</v>
      </c>
      <c r="B22491" s="211" t="n">
        <v>54.86</v>
      </c>
    </row>
    <row r="22492" customFormat="false" ht="12.75" hidden="false" customHeight="false" outlineLevel="0" collapsed="false">
      <c r="A22492" s="210" t="s">
        <v>44237</v>
      </c>
      <c r="B22492" s="211" t="n">
        <v>100.97</v>
      </c>
    </row>
    <row r="22493" customFormat="false" ht="12.75" hidden="false" customHeight="false" outlineLevel="0" collapsed="false">
      <c r="A22493" s="210" t="s">
        <v>44239</v>
      </c>
      <c r="B22493" s="211" t="n">
        <v>91.41</v>
      </c>
    </row>
    <row r="22494" customFormat="false" ht="12.75" hidden="false" customHeight="false" outlineLevel="0" collapsed="false">
      <c r="A22494" s="210" t="s">
        <v>44240</v>
      </c>
      <c r="B22494" s="211" t="n">
        <v>26.12</v>
      </c>
    </row>
    <row r="22495" customFormat="false" ht="12.75" hidden="false" customHeight="false" outlineLevel="0" collapsed="false">
      <c r="A22495" s="210" t="s">
        <v>44242</v>
      </c>
      <c r="B22495" s="211" t="n">
        <v>23.65</v>
      </c>
    </row>
    <row r="22496" customFormat="false" ht="12.75" hidden="false" customHeight="false" outlineLevel="0" collapsed="false">
      <c r="A22496" s="210" t="s">
        <v>44243</v>
      </c>
      <c r="B22496" s="211" t="n">
        <v>8.39</v>
      </c>
    </row>
    <row r="22497" customFormat="false" ht="12.75" hidden="false" customHeight="false" outlineLevel="0" collapsed="false">
      <c r="A22497" s="210" t="s">
        <v>44246</v>
      </c>
      <c r="B22497" s="211" t="n">
        <v>7.59</v>
      </c>
    </row>
    <row r="22498" customFormat="false" ht="12.75" hidden="false" customHeight="false" outlineLevel="0" collapsed="false">
      <c r="A22498" s="210" t="s">
        <v>44247</v>
      </c>
      <c r="B22498" s="211" t="n">
        <v>10.08</v>
      </c>
    </row>
    <row r="22499" customFormat="false" ht="12.75" hidden="false" customHeight="false" outlineLevel="0" collapsed="false">
      <c r="A22499" s="210" t="s">
        <v>44249</v>
      </c>
      <c r="B22499" s="211" t="n">
        <v>9.12</v>
      </c>
    </row>
    <row r="22500" customFormat="false" ht="12.75" hidden="false" customHeight="false" outlineLevel="0" collapsed="false">
      <c r="A22500" s="210" t="s">
        <v>44250</v>
      </c>
      <c r="B22500" s="211" t="n">
        <v>126.2</v>
      </c>
    </row>
    <row r="22501" customFormat="false" ht="12.75" hidden="false" customHeight="false" outlineLevel="0" collapsed="false">
      <c r="A22501" s="210" t="s">
        <v>44253</v>
      </c>
      <c r="B22501" s="211" t="n">
        <v>114.26</v>
      </c>
    </row>
    <row r="22502" customFormat="false" ht="12.75" hidden="false" customHeight="false" outlineLevel="0" collapsed="false">
      <c r="A22502" s="210" t="s">
        <v>44254</v>
      </c>
      <c r="B22502" s="211" t="n">
        <v>10.15</v>
      </c>
    </row>
    <row r="22503" customFormat="false" ht="12.75" hidden="false" customHeight="false" outlineLevel="0" collapsed="false">
      <c r="A22503" s="210" t="s">
        <v>44257</v>
      </c>
      <c r="B22503" s="211" t="n">
        <v>9.77</v>
      </c>
    </row>
    <row r="22504" customFormat="false" ht="12.75" hidden="false" customHeight="false" outlineLevel="0" collapsed="false">
      <c r="A22504" s="210" t="s">
        <v>44258</v>
      </c>
      <c r="B22504" s="211" t="n">
        <v>1.21</v>
      </c>
    </row>
    <row r="22505" customFormat="false" ht="12.75" hidden="false" customHeight="false" outlineLevel="0" collapsed="false">
      <c r="A22505" s="210" t="s">
        <v>44260</v>
      </c>
      <c r="B22505" s="211" t="n">
        <v>1.21</v>
      </c>
    </row>
    <row r="22506" customFormat="false" ht="12.75" hidden="false" customHeight="false" outlineLevel="0" collapsed="false">
      <c r="A22506" s="210" t="s">
        <v>44261</v>
      </c>
      <c r="B22506" s="211" t="n">
        <v>8.69</v>
      </c>
    </row>
    <row r="22507" customFormat="false" ht="12.75" hidden="false" customHeight="false" outlineLevel="0" collapsed="false">
      <c r="A22507" s="210" t="s">
        <v>44263</v>
      </c>
      <c r="B22507" s="211" t="n">
        <v>8.69</v>
      </c>
    </row>
    <row r="22508" customFormat="false" ht="12.75" hidden="false" customHeight="false" outlineLevel="0" collapsed="false">
      <c r="A22508" s="210" t="s">
        <v>44264</v>
      </c>
      <c r="B22508" s="211" t="n">
        <v>8.69</v>
      </c>
    </row>
    <row r="22509" customFormat="false" ht="12.75" hidden="false" customHeight="false" outlineLevel="0" collapsed="false">
      <c r="A22509" s="210" t="s">
        <v>44266</v>
      </c>
      <c r="B22509" s="211" t="n">
        <v>8.69</v>
      </c>
    </row>
    <row r="22510" customFormat="false" ht="12.75" hidden="false" customHeight="false" outlineLevel="0" collapsed="false">
      <c r="A22510" s="210" t="s">
        <v>44267</v>
      </c>
      <c r="B22510" s="211" t="n">
        <v>9.2</v>
      </c>
    </row>
    <row r="22511" customFormat="false" ht="12.75" hidden="false" customHeight="false" outlineLevel="0" collapsed="false">
      <c r="A22511" s="210" t="s">
        <v>44269</v>
      </c>
      <c r="B22511" s="211" t="n">
        <v>9.2</v>
      </c>
    </row>
    <row r="22512" customFormat="false" ht="12.75" hidden="false" customHeight="false" outlineLevel="0" collapsed="false">
      <c r="A22512" s="210" t="s">
        <v>44270</v>
      </c>
      <c r="B22512" s="211" t="n">
        <v>186.77</v>
      </c>
    </row>
    <row r="22513" customFormat="false" ht="12.75" hidden="false" customHeight="false" outlineLevel="0" collapsed="false">
      <c r="A22513" s="210" t="s">
        <v>44273</v>
      </c>
      <c r="B22513" s="211" t="n">
        <v>185.82</v>
      </c>
    </row>
    <row r="22514" customFormat="false" ht="12.75" hidden="false" customHeight="false" outlineLevel="0" collapsed="false">
      <c r="A22514" s="210" t="s">
        <v>44274</v>
      </c>
      <c r="B22514" s="211" t="n">
        <v>15.8</v>
      </c>
    </row>
    <row r="22515" customFormat="false" ht="12.75" hidden="false" customHeight="false" outlineLevel="0" collapsed="false">
      <c r="A22515" s="210" t="s">
        <v>44277</v>
      </c>
      <c r="B22515" s="211" t="n">
        <v>15.58</v>
      </c>
    </row>
    <row r="22516" customFormat="false" ht="12.75" hidden="false" customHeight="false" outlineLevel="0" collapsed="false">
      <c r="A22516" s="210" t="s">
        <v>44278</v>
      </c>
      <c r="B22516" s="211" t="n">
        <v>269.98</v>
      </c>
    </row>
    <row r="22517" customFormat="false" ht="12.75" hidden="false" customHeight="false" outlineLevel="0" collapsed="false">
      <c r="A22517" s="210" t="s">
        <v>44281</v>
      </c>
      <c r="B22517" s="211" t="n">
        <v>263.43</v>
      </c>
    </row>
    <row r="22518" customFormat="false" ht="12.75" hidden="false" customHeight="false" outlineLevel="0" collapsed="false">
      <c r="A22518" s="210" t="s">
        <v>44282</v>
      </c>
      <c r="B22518" s="211" t="n">
        <v>35.65</v>
      </c>
    </row>
    <row r="22519" customFormat="false" ht="12.75" hidden="false" customHeight="false" outlineLevel="0" collapsed="false">
      <c r="A22519" s="210" t="s">
        <v>44286</v>
      </c>
      <c r="B22519" s="211" t="n">
        <v>35.08</v>
      </c>
    </row>
    <row r="22520" customFormat="false" ht="12.75" hidden="false" customHeight="false" outlineLevel="0" collapsed="false">
      <c r="A22520" s="210" t="s">
        <v>44287</v>
      </c>
      <c r="B22520" s="211" t="n">
        <v>130.43</v>
      </c>
    </row>
    <row r="22521" customFormat="false" ht="12.75" hidden="false" customHeight="false" outlineLevel="0" collapsed="false">
      <c r="A22521" s="210" t="s">
        <v>44290</v>
      </c>
      <c r="B22521" s="211" t="n">
        <v>130.18</v>
      </c>
    </row>
    <row r="22522" customFormat="false" ht="12.75" hidden="false" customHeight="false" outlineLevel="0" collapsed="false">
      <c r="A22522" s="210" t="s">
        <v>44291</v>
      </c>
      <c r="B22522" s="211" t="n">
        <v>40.22</v>
      </c>
    </row>
    <row r="22523" customFormat="false" ht="12.75" hidden="false" customHeight="false" outlineLevel="0" collapsed="false">
      <c r="A22523" s="210" t="s">
        <v>44294</v>
      </c>
      <c r="B22523" s="211" t="n">
        <v>38.19</v>
      </c>
    </row>
    <row r="22524" customFormat="false" ht="12.75" hidden="false" customHeight="false" outlineLevel="0" collapsed="false">
      <c r="A22524" s="210" t="s">
        <v>44295</v>
      </c>
      <c r="B22524" s="211" t="n">
        <v>283.96</v>
      </c>
    </row>
    <row r="22525" customFormat="false" ht="12.75" hidden="false" customHeight="false" outlineLevel="0" collapsed="false">
      <c r="A22525" s="210" t="s">
        <v>44299</v>
      </c>
      <c r="B22525" s="211" t="n">
        <v>277.41</v>
      </c>
    </row>
    <row r="22526" customFormat="false" ht="12.75" hidden="false" customHeight="false" outlineLevel="0" collapsed="false">
      <c r="A22526" s="210" t="s">
        <v>44300</v>
      </c>
      <c r="B22526" s="211" t="n">
        <v>287.98</v>
      </c>
    </row>
    <row r="22527" customFormat="false" ht="12.75" hidden="false" customHeight="false" outlineLevel="0" collapsed="false">
      <c r="A22527" s="210" t="s">
        <v>44303</v>
      </c>
      <c r="B22527" s="211" t="n">
        <v>281.43</v>
      </c>
    </row>
    <row r="22528" customFormat="false" ht="12.75" hidden="false" customHeight="false" outlineLevel="0" collapsed="false">
      <c r="A22528" s="210" t="s">
        <v>44304</v>
      </c>
      <c r="B22528" s="211" t="n">
        <v>98.54</v>
      </c>
    </row>
    <row r="22529" customFormat="false" ht="12.75" hidden="false" customHeight="false" outlineLevel="0" collapsed="false">
      <c r="A22529" s="210" t="s">
        <v>44306</v>
      </c>
      <c r="B22529" s="211" t="n">
        <v>90.86</v>
      </c>
    </row>
    <row r="22530" customFormat="false" ht="12.75" hidden="false" customHeight="false" outlineLevel="0" collapsed="false">
      <c r="A22530" s="210" t="s">
        <v>44307</v>
      </c>
      <c r="B22530" s="211" t="n">
        <v>1080793.67</v>
      </c>
    </row>
    <row r="22531" customFormat="false" ht="12.75" hidden="false" customHeight="false" outlineLevel="0" collapsed="false">
      <c r="A22531" s="210" t="s">
        <v>44309</v>
      </c>
      <c r="B22531" s="211" t="n">
        <v>1080793.67</v>
      </c>
    </row>
    <row r="22532" customFormat="false" ht="12.75" hidden="false" customHeight="false" outlineLevel="0" collapsed="false">
      <c r="A22532" s="210" t="s">
        <v>44310</v>
      </c>
      <c r="B22532" s="211" t="n">
        <v>35573.65</v>
      </c>
    </row>
    <row r="22533" customFormat="false" ht="12.75" hidden="false" customHeight="false" outlineLevel="0" collapsed="false">
      <c r="A22533" s="210" t="s">
        <v>44312</v>
      </c>
      <c r="B22533" s="211" t="n">
        <v>35573.65</v>
      </c>
    </row>
    <row r="22534" customFormat="false" ht="12.75" hidden="false" customHeight="false" outlineLevel="0" collapsed="false">
      <c r="A22534" s="210" t="s">
        <v>44313</v>
      </c>
      <c r="B22534" s="211" t="n">
        <v>958032.7</v>
      </c>
    </row>
    <row r="22535" customFormat="false" ht="12.75" hidden="false" customHeight="false" outlineLevel="0" collapsed="false">
      <c r="A22535" s="210" t="s">
        <v>44315</v>
      </c>
      <c r="B22535" s="211" t="n">
        <v>958032.7</v>
      </c>
    </row>
    <row r="22536" customFormat="false" ht="12.75" hidden="false" customHeight="false" outlineLevel="0" collapsed="false">
      <c r="A22536" s="210" t="s">
        <v>44316</v>
      </c>
      <c r="B22536" s="211" t="n">
        <v>824557.99</v>
      </c>
    </row>
    <row r="22537" customFormat="false" ht="12.75" hidden="false" customHeight="false" outlineLevel="0" collapsed="false">
      <c r="A22537" s="210" t="s">
        <v>44318</v>
      </c>
      <c r="B22537" s="211" t="n">
        <v>824557.99</v>
      </c>
    </row>
    <row r="22538" customFormat="false" ht="12.75" hidden="false" customHeight="false" outlineLevel="0" collapsed="false">
      <c r="A22538" s="210" t="s">
        <v>44319</v>
      </c>
      <c r="B22538" s="211" t="n">
        <v>824557.99</v>
      </c>
    </row>
    <row r="22539" customFormat="false" ht="12.75" hidden="false" customHeight="false" outlineLevel="0" collapsed="false">
      <c r="A22539" s="210" t="s">
        <v>44321</v>
      </c>
      <c r="B22539" s="211" t="n">
        <v>824557.99</v>
      </c>
    </row>
    <row r="22540" customFormat="false" ht="12.75" hidden="false" customHeight="false" outlineLevel="0" collapsed="false">
      <c r="A22540" s="210" t="s">
        <v>44322</v>
      </c>
      <c r="B22540" s="211" t="n">
        <v>1044439.67</v>
      </c>
    </row>
    <row r="22541" customFormat="false" ht="12.75" hidden="false" customHeight="false" outlineLevel="0" collapsed="false">
      <c r="A22541" s="210" t="s">
        <v>44324</v>
      </c>
      <c r="B22541" s="211" t="n">
        <v>1044439.67</v>
      </c>
    </row>
    <row r="22542" customFormat="false" ht="12.75" hidden="false" customHeight="false" outlineLevel="0" collapsed="false">
      <c r="A22542" s="210" t="s">
        <v>44325</v>
      </c>
      <c r="B22542" s="211" t="n">
        <v>35.66</v>
      </c>
    </row>
    <row r="22543" customFormat="false" ht="12.75" hidden="false" customHeight="false" outlineLevel="0" collapsed="false">
      <c r="A22543" s="210" t="s">
        <v>44327</v>
      </c>
      <c r="B22543" s="211" t="n">
        <v>35.66</v>
      </c>
    </row>
    <row r="22544" customFormat="false" ht="12.75" hidden="false" customHeight="false" outlineLevel="0" collapsed="false">
      <c r="A22544" s="210" t="s">
        <v>44328</v>
      </c>
      <c r="B22544" s="211" t="n">
        <v>39.17</v>
      </c>
    </row>
    <row r="22545" customFormat="false" ht="12.75" hidden="false" customHeight="false" outlineLevel="0" collapsed="false">
      <c r="A22545" s="210" t="s">
        <v>44330</v>
      </c>
      <c r="B22545" s="211" t="n">
        <v>39.17</v>
      </c>
    </row>
    <row r="22546" customFormat="false" ht="12.75" hidden="false" customHeight="false" outlineLevel="0" collapsed="false">
      <c r="A22546" s="210" t="s">
        <v>44331</v>
      </c>
      <c r="B22546" s="211" t="n">
        <v>40.83</v>
      </c>
    </row>
    <row r="22547" customFormat="false" ht="12.75" hidden="false" customHeight="false" outlineLevel="0" collapsed="false">
      <c r="A22547" s="210" t="s">
        <v>44333</v>
      </c>
      <c r="B22547" s="211" t="n">
        <v>40.83</v>
      </c>
    </row>
    <row r="22548" customFormat="false" ht="12.75" hidden="false" customHeight="false" outlineLevel="0" collapsed="false">
      <c r="A22548" s="210" t="s">
        <v>44334</v>
      </c>
      <c r="B22548" s="211" t="n">
        <v>46.81</v>
      </c>
    </row>
    <row r="22549" customFormat="false" ht="12.75" hidden="false" customHeight="false" outlineLevel="0" collapsed="false">
      <c r="A22549" s="210" t="s">
        <v>44336</v>
      </c>
      <c r="B22549" s="211" t="n">
        <v>46.81</v>
      </c>
    </row>
    <row r="22550" customFormat="false" ht="12.75" hidden="false" customHeight="false" outlineLevel="0" collapsed="false">
      <c r="A22550" s="210" t="s">
        <v>44337</v>
      </c>
      <c r="B22550" s="211" t="n">
        <v>47.78</v>
      </c>
    </row>
    <row r="22551" customFormat="false" ht="12.75" hidden="false" customHeight="false" outlineLevel="0" collapsed="false">
      <c r="A22551" s="210" t="s">
        <v>44339</v>
      </c>
      <c r="B22551" s="211" t="n">
        <v>47.78</v>
      </c>
    </row>
    <row r="22552" customFormat="false" ht="12.75" hidden="false" customHeight="false" outlineLevel="0" collapsed="false">
      <c r="A22552" s="210" t="s">
        <v>44340</v>
      </c>
      <c r="B22552" s="211" t="n">
        <v>57.45</v>
      </c>
    </row>
    <row r="22553" customFormat="false" ht="12.75" hidden="false" customHeight="false" outlineLevel="0" collapsed="false">
      <c r="A22553" s="210" t="s">
        <v>44342</v>
      </c>
      <c r="B22553" s="211" t="n">
        <v>57.45</v>
      </c>
    </row>
    <row r="22554" customFormat="false" ht="12.75" hidden="false" customHeight="false" outlineLevel="0" collapsed="false">
      <c r="A22554" s="210" t="s">
        <v>44343</v>
      </c>
      <c r="B22554" s="211" t="n">
        <v>62.6</v>
      </c>
    </row>
    <row r="22555" customFormat="false" ht="12.75" hidden="false" customHeight="false" outlineLevel="0" collapsed="false">
      <c r="A22555" s="210" t="s">
        <v>44345</v>
      </c>
      <c r="B22555" s="211" t="n">
        <v>62.6</v>
      </c>
    </row>
    <row r="22556" customFormat="false" ht="12.75" hidden="false" customHeight="false" outlineLevel="0" collapsed="false">
      <c r="A22556" s="210" t="s">
        <v>44346</v>
      </c>
      <c r="B22556" s="211" t="n">
        <v>73.79</v>
      </c>
    </row>
    <row r="22557" customFormat="false" ht="12.75" hidden="false" customHeight="false" outlineLevel="0" collapsed="false">
      <c r="A22557" s="210" t="s">
        <v>44348</v>
      </c>
      <c r="B22557" s="211" t="n">
        <v>73.79</v>
      </c>
    </row>
    <row r="22558" customFormat="false" ht="12.75" hidden="false" customHeight="false" outlineLevel="0" collapsed="false">
      <c r="A22558" s="210" t="s">
        <v>44349</v>
      </c>
      <c r="B22558" s="211" t="n">
        <v>81.95</v>
      </c>
    </row>
    <row r="22559" customFormat="false" ht="12.75" hidden="false" customHeight="false" outlineLevel="0" collapsed="false">
      <c r="A22559" s="210" t="s">
        <v>44351</v>
      </c>
      <c r="B22559" s="211" t="n">
        <v>81.95</v>
      </c>
    </row>
    <row r="22560" customFormat="false" ht="12.75" hidden="false" customHeight="false" outlineLevel="0" collapsed="false">
      <c r="A22560" s="210" t="s">
        <v>44352</v>
      </c>
      <c r="B22560" s="211" t="n">
        <v>9.27</v>
      </c>
    </row>
    <row r="22561" customFormat="false" ht="12.75" hidden="false" customHeight="false" outlineLevel="0" collapsed="false">
      <c r="A22561" s="210" t="s">
        <v>44354</v>
      </c>
      <c r="B22561" s="211" t="n">
        <v>9.27</v>
      </c>
    </row>
    <row r="22562" customFormat="false" ht="12.75" hidden="false" customHeight="false" outlineLevel="0" collapsed="false">
      <c r="A22562" s="210" t="s">
        <v>44355</v>
      </c>
      <c r="B22562" s="211" t="n">
        <v>12.59</v>
      </c>
    </row>
    <row r="22563" customFormat="false" ht="12.75" hidden="false" customHeight="false" outlineLevel="0" collapsed="false">
      <c r="A22563" s="210" t="s">
        <v>44357</v>
      </c>
      <c r="B22563" s="211" t="n">
        <v>12.59</v>
      </c>
    </row>
    <row r="22564" customFormat="false" ht="12.75" hidden="false" customHeight="false" outlineLevel="0" collapsed="false">
      <c r="A22564" s="210" t="s">
        <v>44358</v>
      </c>
      <c r="B22564" s="211" t="n">
        <v>28.52</v>
      </c>
    </row>
    <row r="22565" customFormat="false" ht="12.75" hidden="false" customHeight="false" outlineLevel="0" collapsed="false">
      <c r="A22565" s="210" t="s">
        <v>44360</v>
      </c>
      <c r="B22565" s="211" t="n">
        <v>28.52</v>
      </c>
    </row>
    <row r="22566" customFormat="false" ht="12.75" hidden="false" customHeight="false" outlineLevel="0" collapsed="false">
      <c r="A22566" s="210" t="s">
        <v>44361</v>
      </c>
      <c r="B22566" s="211" t="n">
        <v>33.23</v>
      </c>
    </row>
    <row r="22567" customFormat="false" ht="12.75" hidden="false" customHeight="false" outlineLevel="0" collapsed="false">
      <c r="A22567" s="210" t="s">
        <v>44363</v>
      </c>
      <c r="B22567" s="211" t="n">
        <v>33.23</v>
      </c>
    </row>
    <row r="22568" customFormat="false" ht="12.75" hidden="false" customHeight="false" outlineLevel="0" collapsed="false">
      <c r="A22568" s="210" t="s">
        <v>44364</v>
      </c>
      <c r="B22568" s="211" t="n">
        <v>42.66</v>
      </c>
    </row>
    <row r="22569" customFormat="false" ht="12.75" hidden="false" customHeight="false" outlineLevel="0" collapsed="false">
      <c r="A22569" s="210" t="s">
        <v>44366</v>
      </c>
      <c r="B22569" s="211" t="n">
        <v>42.66</v>
      </c>
    </row>
    <row r="22570" customFormat="false" ht="12.75" hidden="false" customHeight="false" outlineLevel="0" collapsed="false">
      <c r="A22570" s="210" t="s">
        <v>44367</v>
      </c>
      <c r="B22570" s="211" t="n">
        <v>52.09</v>
      </c>
    </row>
    <row r="22571" customFormat="false" ht="12.75" hidden="false" customHeight="false" outlineLevel="0" collapsed="false">
      <c r="A22571" s="210" t="s">
        <v>44369</v>
      </c>
      <c r="B22571" s="211" t="n">
        <v>52.09</v>
      </c>
    </row>
    <row r="22572" customFormat="false" ht="12.75" hidden="false" customHeight="false" outlineLevel="0" collapsed="false">
      <c r="A22572" s="210" t="s">
        <v>44370</v>
      </c>
      <c r="B22572" s="211" t="n">
        <v>89.97</v>
      </c>
    </row>
    <row r="22573" customFormat="false" ht="12.75" hidden="false" customHeight="false" outlineLevel="0" collapsed="false">
      <c r="A22573" s="210" t="s">
        <v>44372</v>
      </c>
      <c r="B22573" s="211" t="n">
        <v>89.97</v>
      </c>
    </row>
    <row r="22574" customFormat="false" ht="12.75" hidden="false" customHeight="false" outlineLevel="0" collapsed="false">
      <c r="A22574" s="210" t="s">
        <v>44373</v>
      </c>
      <c r="B22574" s="211" t="n">
        <v>39.99</v>
      </c>
    </row>
    <row r="22575" customFormat="false" ht="12.75" hidden="false" customHeight="false" outlineLevel="0" collapsed="false">
      <c r="A22575" s="210" t="s">
        <v>44375</v>
      </c>
      <c r="B22575" s="211" t="n">
        <v>39.99</v>
      </c>
    </row>
    <row r="22576" customFormat="false" ht="12.75" hidden="false" customHeight="false" outlineLevel="0" collapsed="false">
      <c r="A22576" s="210" t="s">
        <v>44376</v>
      </c>
      <c r="B22576" s="211" t="n">
        <v>90.97</v>
      </c>
    </row>
    <row r="22577" customFormat="false" ht="12.75" hidden="false" customHeight="false" outlineLevel="0" collapsed="false">
      <c r="A22577" s="210" t="s">
        <v>44378</v>
      </c>
      <c r="B22577" s="211" t="n">
        <v>90.97</v>
      </c>
    </row>
    <row r="22578" customFormat="false" ht="12.75" hidden="false" customHeight="false" outlineLevel="0" collapsed="false">
      <c r="A22578" s="210" t="s">
        <v>44379</v>
      </c>
      <c r="B22578" s="211" t="n">
        <v>100.97</v>
      </c>
    </row>
    <row r="22579" customFormat="false" ht="12.75" hidden="false" customHeight="false" outlineLevel="0" collapsed="false">
      <c r="A22579" s="210" t="s">
        <v>44381</v>
      </c>
      <c r="B22579" s="211" t="n">
        <v>100.97</v>
      </c>
    </row>
    <row r="22580" customFormat="false" ht="12.75" hidden="false" customHeight="false" outlineLevel="0" collapsed="false">
      <c r="A22580" s="210" t="s">
        <v>44382</v>
      </c>
      <c r="B22580" s="211" t="n">
        <v>5.17</v>
      </c>
    </row>
    <row r="22581" customFormat="false" ht="12.75" hidden="false" customHeight="false" outlineLevel="0" collapsed="false">
      <c r="A22581" s="210" t="s">
        <v>44384</v>
      </c>
      <c r="B22581" s="211" t="n">
        <v>5.17</v>
      </c>
    </row>
    <row r="22582" customFormat="false" ht="12.75" hidden="false" customHeight="false" outlineLevel="0" collapsed="false">
      <c r="A22582" s="210" t="s">
        <v>44385</v>
      </c>
      <c r="B22582" s="211" t="n">
        <v>50.18</v>
      </c>
    </row>
    <row r="22583" customFormat="false" ht="12.75" hidden="false" customHeight="false" outlineLevel="0" collapsed="false">
      <c r="A22583" s="210" t="s">
        <v>44387</v>
      </c>
      <c r="B22583" s="211" t="n">
        <v>50.18</v>
      </c>
    </row>
    <row r="22584" customFormat="false" ht="12.75" hidden="false" customHeight="false" outlineLevel="0" collapsed="false">
      <c r="A22584" s="210" t="s">
        <v>44388</v>
      </c>
      <c r="B22584" s="211" t="n">
        <v>11.91</v>
      </c>
    </row>
    <row r="22585" customFormat="false" ht="12.75" hidden="false" customHeight="false" outlineLevel="0" collapsed="false">
      <c r="A22585" s="210" t="s">
        <v>44390</v>
      </c>
      <c r="B22585" s="211" t="n">
        <v>11.91</v>
      </c>
    </row>
    <row r="22586" customFormat="false" ht="12.75" hidden="false" customHeight="false" outlineLevel="0" collapsed="false">
      <c r="A22586" s="210" t="s">
        <v>44391</v>
      </c>
      <c r="B22586" s="211" t="n">
        <v>11.19</v>
      </c>
    </row>
    <row r="22587" customFormat="false" ht="12.75" hidden="false" customHeight="false" outlineLevel="0" collapsed="false">
      <c r="A22587" s="210" t="s">
        <v>44393</v>
      </c>
      <c r="B22587" s="211" t="n">
        <v>11.19</v>
      </c>
    </row>
    <row r="22588" customFormat="false" ht="12.75" hidden="false" customHeight="false" outlineLevel="0" collapsed="false">
      <c r="A22588" s="210" t="s">
        <v>44394</v>
      </c>
      <c r="B22588" s="211" t="n">
        <v>18.65</v>
      </c>
    </row>
    <row r="22589" customFormat="false" ht="12.75" hidden="false" customHeight="false" outlineLevel="0" collapsed="false">
      <c r="A22589" s="210" t="s">
        <v>44396</v>
      </c>
      <c r="B22589" s="211" t="n">
        <v>18.65</v>
      </c>
    </row>
    <row r="22590" customFormat="false" ht="12.75" hidden="false" customHeight="false" outlineLevel="0" collapsed="false">
      <c r="A22590" s="210" t="s">
        <v>44397</v>
      </c>
      <c r="B22590" s="211" t="n">
        <v>23.62</v>
      </c>
    </row>
    <row r="22591" customFormat="false" ht="12.75" hidden="false" customHeight="false" outlineLevel="0" collapsed="false">
      <c r="A22591" s="210" t="s">
        <v>44399</v>
      </c>
      <c r="B22591" s="211" t="n">
        <v>23.62</v>
      </c>
    </row>
    <row r="22592" customFormat="false" ht="12.75" hidden="false" customHeight="false" outlineLevel="0" collapsed="false">
      <c r="A22592" s="210" t="s">
        <v>44400</v>
      </c>
      <c r="B22592" s="211" t="n">
        <v>6.27</v>
      </c>
    </row>
    <row r="22593" customFormat="false" ht="12.75" hidden="false" customHeight="false" outlineLevel="0" collapsed="false">
      <c r="A22593" s="210" t="s">
        <v>44402</v>
      </c>
      <c r="B22593" s="211" t="n">
        <v>6.27</v>
      </c>
    </row>
    <row r="22594" customFormat="false" ht="12.75" hidden="false" customHeight="false" outlineLevel="0" collapsed="false">
      <c r="A22594" s="210" t="s">
        <v>44403</v>
      </c>
      <c r="B22594" s="211" t="n">
        <v>1.36</v>
      </c>
    </row>
    <row r="22595" customFormat="false" ht="12.75" hidden="false" customHeight="false" outlineLevel="0" collapsed="false">
      <c r="A22595" s="210" t="s">
        <v>44405</v>
      </c>
      <c r="B22595" s="211" t="n">
        <v>1.36</v>
      </c>
    </row>
    <row r="22596" customFormat="false" ht="12.75" hidden="false" customHeight="false" outlineLevel="0" collapsed="false">
      <c r="A22596" s="210" t="s">
        <v>44406</v>
      </c>
      <c r="B22596" s="211" t="n">
        <v>1.48</v>
      </c>
    </row>
    <row r="22597" customFormat="false" ht="12.75" hidden="false" customHeight="false" outlineLevel="0" collapsed="false">
      <c r="A22597" s="210" t="s">
        <v>44408</v>
      </c>
      <c r="B22597" s="211" t="n">
        <v>1.48</v>
      </c>
    </row>
    <row r="22598" customFormat="false" ht="12.75" hidden="false" customHeight="false" outlineLevel="0" collapsed="false">
      <c r="A22598" s="210" t="s">
        <v>44409</v>
      </c>
      <c r="B22598" s="211" t="n">
        <v>3.03</v>
      </c>
    </row>
    <row r="22599" customFormat="false" ht="12.75" hidden="false" customHeight="false" outlineLevel="0" collapsed="false">
      <c r="A22599" s="210" t="s">
        <v>44411</v>
      </c>
      <c r="B22599" s="211" t="n">
        <v>3.03</v>
      </c>
    </row>
    <row r="22600" customFormat="false" ht="12.75" hidden="false" customHeight="false" outlineLevel="0" collapsed="false">
      <c r="A22600" s="210" t="s">
        <v>44412</v>
      </c>
      <c r="B22600" s="211" t="n">
        <v>1353.66</v>
      </c>
    </row>
    <row r="22601" customFormat="false" ht="12.75" hidden="false" customHeight="false" outlineLevel="0" collapsed="false">
      <c r="A22601" s="210" t="s">
        <v>44414</v>
      </c>
      <c r="B22601" s="211" t="n">
        <v>1353.66</v>
      </c>
    </row>
    <row r="22602" customFormat="false" ht="12.75" hidden="false" customHeight="false" outlineLevel="0" collapsed="false">
      <c r="A22602" s="210" t="s">
        <v>44415</v>
      </c>
      <c r="B22602" s="211" t="n">
        <v>1844.46</v>
      </c>
    </row>
    <row r="22603" customFormat="false" ht="12.75" hidden="false" customHeight="false" outlineLevel="0" collapsed="false">
      <c r="A22603" s="210" t="s">
        <v>44418</v>
      </c>
      <c r="B22603" s="211" t="n">
        <v>1720.44</v>
      </c>
    </row>
    <row r="22604" customFormat="false" ht="12.75" hidden="false" customHeight="false" outlineLevel="0" collapsed="false">
      <c r="A22604" s="210" t="s">
        <v>44419</v>
      </c>
      <c r="B22604" s="211" t="n">
        <v>165.35</v>
      </c>
    </row>
    <row r="22605" customFormat="false" ht="12.75" hidden="false" customHeight="false" outlineLevel="0" collapsed="false">
      <c r="A22605" s="210" t="s">
        <v>44422</v>
      </c>
      <c r="B22605" s="211" t="n">
        <v>156.6</v>
      </c>
    </row>
    <row r="22606" customFormat="false" ht="12.75" hidden="false" customHeight="false" outlineLevel="0" collapsed="false">
      <c r="A22606" s="210" t="s">
        <v>44423</v>
      </c>
      <c r="B22606" s="211" t="n">
        <v>102.27</v>
      </c>
    </row>
    <row r="22607" customFormat="false" ht="12.75" hidden="false" customHeight="false" outlineLevel="0" collapsed="false">
      <c r="A22607" s="210" t="s">
        <v>44425</v>
      </c>
      <c r="B22607" s="211" t="n">
        <v>88.62</v>
      </c>
    </row>
    <row r="22608" customFormat="false" ht="12.75" hidden="false" customHeight="false" outlineLevel="0" collapsed="false">
      <c r="A22608" s="210" t="s">
        <v>44426</v>
      </c>
      <c r="B22608" s="211" t="n">
        <v>143.91</v>
      </c>
    </row>
    <row r="22609" customFormat="false" ht="12.75" hidden="false" customHeight="false" outlineLevel="0" collapsed="false">
      <c r="A22609" s="210" t="s">
        <v>44428</v>
      </c>
      <c r="B22609" s="211" t="n">
        <v>132.36</v>
      </c>
    </row>
    <row r="22610" customFormat="false" ht="12.75" hidden="false" customHeight="false" outlineLevel="0" collapsed="false">
      <c r="A22610" s="210" t="s">
        <v>44429</v>
      </c>
      <c r="B22610" s="211" t="n">
        <v>82.11</v>
      </c>
    </row>
    <row r="22611" customFormat="false" ht="12.75" hidden="false" customHeight="false" outlineLevel="0" collapsed="false">
      <c r="A22611" s="210" t="s">
        <v>44432</v>
      </c>
      <c r="B22611" s="211" t="n">
        <v>78.97</v>
      </c>
    </row>
    <row r="22612" customFormat="false" ht="12.75" hidden="false" customHeight="false" outlineLevel="0" collapsed="false">
      <c r="A22612" s="210" t="s">
        <v>44433</v>
      </c>
      <c r="B22612" s="211" t="n">
        <v>81.69</v>
      </c>
    </row>
    <row r="22613" customFormat="false" ht="12.75" hidden="false" customHeight="false" outlineLevel="0" collapsed="false">
      <c r="A22613" s="210" t="s">
        <v>44435</v>
      </c>
      <c r="B22613" s="211" t="n">
        <v>78.55</v>
      </c>
    </row>
    <row r="22614" customFormat="false" ht="12.75" hidden="false" customHeight="false" outlineLevel="0" collapsed="false">
      <c r="A22614" s="210" t="s">
        <v>44436</v>
      </c>
      <c r="B22614" s="211" t="n">
        <v>449.04</v>
      </c>
    </row>
    <row r="22615" customFormat="false" ht="12.75" hidden="false" customHeight="false" outlineLevel="0" collapsed="false">
      <c r="A22615" s="210" t="s">
        <v>44438</v>
      </c>
      <c r="B22615" s="211" t="n">
        <v>398.78</v>
      </c>
    </row>
    <row r="22616" customFormat="false" ht="12.75" hidden="false" customHeight="false" outlineLevel="0" collapsed="false">
      <c r="A22616" s="210" t="s">
        <v>44439</v>
      </c>
      <c r="B22616" s="211" t="n">
        <v>9965.87</v>
      </c>
    </row>
    <row r="22617" customFormat="false" ht="12.75" hidden="false" customHeight="false" outlineLevel="0" collapsed="false">
      <c r="A22617" s="210" t="s">
        <v>44442</v>
      </c>
      <c r="B22617" s="211" t="n">
        <v>8974.41</v>
      </c>
    </row>
    <row r="22618" customFormat="false" ht="12.75" hidden="false" customHeight="false" outlineLevel="0" collapsed="false">
      <c r="A22618" s="210" t="s">
        <v>44443</v>
      </c>
      <c r="B22618" s="211" t="n">
        <v>379.54</v>
      </c>
    </row>
    <row r="22619" customFormat="false" ht="12.75" hidden="false" customHeight="false" outlineLevel="0" collapsed="false">
      <c r="A22619" s="210" t="s">
        <v>44446</v>
      </c>
      <c r="B22619" s="211" t="n">
        <v>350.24</v>
      </c>
    </row>
    <row r="22620" customFormat="false" ht="12.75" hidden="false" customHeight="false" outlineLevel="0" collapsed="false">
      <c r="A22620" s="210" t="s">
        <v>44447</v>
      </c>
      <c r="B22620" s="211" t="n">
        <v>906.76</v>
      </c>
    </row>
    <row r="22621" customFormat="false" ht="12.75" hidden="false" customHeight="false" outlineLevel="0" collapsed="false">
      <c r="A22621" s="210" t="s">
        <v>44450</v>
      </c>
      <c r="B22621" s="211" t="n">
        <v>828.97</v>
      </c>
    </row>
    <row r="22622" customFormat="false" ht="12.75" hidden="false" customHeight="false" outlineLevel="0" collapsed="false">
      <c r="A22622" s="210" t="s">
        <v>44451</v>
      </c>
      <c r="B22622" s="211" t="n">
        <v>815.81</v>
      </c>
    </row>
    <row r="22623" customFormat="false" ht="12.75" hidden="false" customHeight="false" outlineLevel="0" collapsed="false">
      <c r="A22623" s="210" t="s">
        <v>44454</v>
      </c>
      <c r="B22623" s="211" t="n">
        <v>742.33</v>
      </c>
    </row>
    <row r="22624" customFormat="false" ht="12.75" hidden="false" customHeight="false" outlineLevel="0" collapsed="false">
      <c r="A22624" s="210" t="s">
        <v>44455</v>
      </c>
      <c r="B22624" s="211" t="n">
        <v>482.73</v>
      </c>
    </row>
    <row r="22625" customFormat="false" ht="12.75" hidden="false" customHeight="false" outlineLevel="0" collapsed="false">
      <c r="A22625" s="210" t="s">
        <v>44458</v>
      </c>
      <c r="B22625" s="211" t="n">
        <v>450.14</v>
      </c>
    </row>
    <row r="22626" customFormat="false" ht="12.75" hidden="false" customHeight="false" outlineLevel="0" collapsed="false">
      <c r="A22626" s="210" t="s">
        <v>44459</v>
      </c>
      <c r="B22626" s="211" t="n">
        <v>1365.31</v>
      </c>
    </row>
    <row r="22627" customFormat="false" ht="12.75" hidden="false" customHeight="false" outlineLevel="0" collapsed="false">
      <c r="A22627" s="210" t="s">
        <v>44462</v>
      </c>
      <c r="B22627" s="211" t="n">
        <v>1182.91</v>
      </c>
    </row>
    <row r="22628" customFormat="false" ht="12.75" hidden="false" customHeight="false" outlineLevel="0" collapsed="false">
      <c r="A22628" s="210" t="s">
        <v>44463</v>
      </c>
      <c r="B22628" s="211" t="n">
        <v>248.65</v>
      </c>
    </row>
    <row r="22629" customFormat="false" ht="12.75" hidden="false" customHeight="false" outlineLevel="0" collapsed="false">
      <c r="A22629" s="210" t="s">
        <v>44465</v>
      </c>
      <c r="B22629" s="211" t="n">
        <v>226.53</v>
      </c>
    </row>
    <row r="22630" customFormat="false" ht="12.75" hidden="false" customHeight="false" outlineLevel="0" collapsed="false">
      <c r="A22630" s="210" t="s">
        <v>44466</v>
      </c>
      <c r="B22630" s="211" t="n">
        <v>258.51</v>
      </c>
    </row>
    <row r="22631" customFormat="false" ht="12.75" hidden="false" customHeight="false" outlineLevel="0" collapsed="false">
      <c r="A22631" s="210" t="s">
        <v>44468</v>
      </c>
      <c r="B22631" s="211" t="n">
        <v>235.43</v>
      </c>
    </row>
    <row r="22632" customFormat="false" ht="12.75" hidden="false" customHeight="false" outlineLevel="0" collapsed="false">
      <c r="A22632" s="210" t="s">
        <v>44469</v>
      </c>
      <c r="B22632" s="211" t="n">
        <v>230.92</v>
      </c>
    </row>
    <row r="22633" customFormat="false" ht="12.75" hidden="false" customHeight="false" outlineLevel="0" collapsed="false">
      <c r="A22633" s="210" t="s">
        <v>44471</v>
      </c>
      <c r="B22633" s="211" t="n">
        <v>212.6</v>
      </c>
    </row>
    <row r="22634" customFormat="false" ht="12.75" hidden="false" customHeight="false" outlineLevel="0" collapsed="false">
      <c r="A22634" s="210" t="s">
        <v>44472</v>
      </c>
      <c r="B22634" s="211" t="n">
        <v>135.32</v>
      </c>
    </row>
    <row r="22635" customFormat="false" ht="12.75" hidden="false" customHeight="false" outlineLevel="0" collapsed="false">
      <c r="A22635" s="210" t="s">
        <v>44474</v>
      </c>
      <c r="B22635" s="211" t="n">
        <v>117.58</v>
      </c>
    </row>
    <row r="22636" customFormat="false" ht="12.75" hidden="false" customHeight="false" outlineLevel="0" collapsed="false">
      <c r="A22636" s="210" t="s">
        <v>44475</v>
      </c>
      <c r="B22636" s="211" t="n">
        <v>268.98</v>
      </c>
    </row>
    <row r="22637" customFormat="false" ht="12.75" hidden="false" customHeight="false" outlineLevel="0" collapsed="false">
      <c r="A22637" s="210" t="s">
        <v>44478</v>
      </c>
      <c r="B22637" s="211" t="n">
        <v>252.12</v>
      </c>
    </row>
    <row r="22638" customFormat="false" ht="12.75" hidden="false" customHeight="false" outlineLevel="0" collapsed="false">
      <c r="A22638" s="210" t="s">
        <v>44479</v>
      </c>
      <c r="B22638" s="211" t="n">
        <v>136.04</v>
      </c>
    </row>
    <row r="22639" customFormat="false" ht="12.75" hidden="false" customHeight="false" outlineLevel="0" collapsed="false">
      <c r="A22639" s="210" t="s">
        <v>44481</v>
      </c>
      <c r="B22639" s="211" t="n">
        <v>120.73</v>
      </c>
    </row>
    <row r="22640" customFormat="false" ht="12.75" hidden="false" customHeight="false" outlineLevel="0" collapsed="false">
      <c r="A22640" s="210" t="s">
        <v>44482</v>
      </c>
      <c r="B22640" s="211" t="n">
        <v>547.79</v>
      </c>
    </row>
    <row r="22641" customFormat="false" ht="12.75" hidden="false" customHeight="false" outlineLevel="0" collapsed="false">
      <c r="A22641" s="210" t="s">
        <v>44485</v>
      </c>
      <c r="B22641" s="211" t="n">
        <v>529.64</v>
      </c>
    </row>
    <row r="22642" customFormat="false" ht="12.75" hidden="false" customHeight="false" outlineLevel="0" collapsed="false">
      <c r="A22642" s="210" t="s">
        <v>44486</v>
      </c>
      <c r="B22642" s="211" t="n">
        <v>199.04</v>
      </c>
    </row>
    <row r="22643" customFormat="false" ht="12.75" hidden="false" customHeight="false" outlineLevel="0" collapsed="false">
      <c r="A22643" s="210" t="s">
        <v>44488</v>
      </c>
      <c r="B22643" s="211" t="n">
        <v>183.74</v>
      </c>
    </row>
    <row r="22644" customFormat="false" ht="12.75" hidden="false" customHeight="false" outlineLevel="0" collapsed="false">
      <c r="A22644" s="210" t="s">
        <v>44489</v>
      </c>
      <c r="B22644" s="211" t="n">
        <v>1317.75</v>
      </c>
    </row>
    <row r="22645" customFormat="false" ht="12.75" hidden="false" customHeight="false" outlineLevel="0" collapsed="false">
      <c r="A22645" s="210" t="s">
        <v>44491</v>
      </c>
      <c r="B22645" s="211" t="n">
        <v>1317.75</v>
      </c>
    </row>
    <row r="22646" customFormat="false" ht="12.75" hidden="false" customHeight="false" outlineLevel="0" collapsed="false">
      <c r="A22646" s="210" t="s">
        <v>44492</v>
      </c>
      <c r="B22646" s="211" t="n">
        <v>1740.55</v>
      </c>
    </row>
    <row r="22647" customFormat="false" ht="12.75" hidden="false" customHeight="false" outlineLevel="0" collapsed="false">
      <c r="A22647" s="210" t="s">
        <v>44494</v>
      </c>
      <c r="B22647" s="211" t="n">
        <v>1740.55</v>
      </c>
    </row>
    <row r="22648" customFormat="false" ht="12.75" hidden="false" customHeight="false" outlineLevel="0" collapsed="false">
      <c r="A22648" s="210" t="s">
        <v>44495</v>
      </c>
      <c r="B22648" s="211" t="n">
        <v>803.33</v>
      </c>
    </row>
    <row r="22649" customFormat="false" ht="12.75" hidden="false" customHeight="false" outlineLevel="0" collapsed="false">
      <c r="A22649" s="210" t="s">
        <v>44497</v>
      </c>
      <c r="B22649" s="211" t="n">
        <v>803.33</v>
      </c>
    </row>
    <row r="22650" customFormat="false" ht="12.75" hidden="false" customHeight="false" outlineLevel="0" collapsed="false">
      <c r="A22650" s="210" t="s">
        <v>44498</v>
      </c>
      <c r="B22650" s="211" t="n">
        <v>965.41</v>
      </c>
    </row>
    <row r="22651" customFormat="false" ht="12.75" hidden="false" customHeight="false" outlineLevel="0" collapsed="false">
      <c r="A22651" s="210" t="s">
        <v>44500</v>
      </c>
      <c r="B22651" s="211" t="n">
        <v>965.41</v>
      </c>
    </row>
    <row r="22652" customFormat="false" ht="12.75" hidden="false" customHeight="false" outlineLevel="0" collapsed="false">
      <c r="A22652" s="210" t="s">
        <v>44501</v>
      </c>
      <c r="B22652" s="211" t="n">
        <v>1219.09</v>
      </c>
    </row>
    <row r="22653" customFormat="false" ht="12.75" hidden="false" customHeight="false" outlineLevel="0" collapsed="false">
      <c r="A22653" s="210" t="s">
        <v>44503</v>
      </c>
      <c r="B22653" s="211" t="n">
        <v>1219.09</v>
      </c>
    </row>
    <row r="22654" customFormat="false" ht="12.75" hidden="false" customHeight="false" outlineLevel="0" collapsed="false">
      <c r="A22654" s="210" t="s">
        <v>44504</v>
      </c>
      <c r="B22654" s="211" t="n">
        <v>817.04</v>
      </c>
    </row>
    <row r="22655" customFormat="false" ht="12.75" hidden="false" customHeight="false" outlineLevel="0" collapsed="false">
      <c r="A22655" s="210" t="s">
        <v>44506</v>
      </c>
      <c r="B22655" s="211" t="n">
        <v>817.04</v>
      </c>
    </row>
    <row r="22656" customFormat="false" ht="12.75" hidden="false" customHeight="false" outlineLevel="0" collapsed="false">
      <c r="A22656" s="210" t="s">
        <v>44507</v>
      </c>
      <c r="B22656" s="211" t="n">
        <v>373.18</v>
      </c>
    </row>
    <row r="22657" customFormat="false" ht="12.75" hidden="false" customHeight="false" outlineLevel="0" collapsed="false">
      <c r="A22657" s="210" t="s">
        <v>44510</v>
      </c>
      <c r="B22657" s="211" t="n">
        <v>356.71</v>
      </c>
    </row>
    <row r="22658" customFormat="false" ht="12.75" hidden="false" customHeight="false" outlineLevel="0" collapsed="false">
      <c r="A22658" s="210" t="s">
        <v>44511</v>
      </c>
      <c r="B22658" s="211" t="n">
        <v>1193.24</v>
      </c>
    </row>
    <row r="22659" customFormat="false" ht="12.75" hidden="false" customHeight="false" outlineLevel="0" collapsed="false">
      <c r="A22659" s="210" t="s">
        <v>44513</v>
      </c>
      <c r="B22659" s="211" t="n">
        <v>1193.24</v>
      </c>
    </row>
    <row r="22660" customFormat="false" ht="12.75" hidden="false" customHeight="false" outlineLevel="0" collapsed="false">
      <c r="A22660" s="210" t="s">
        <v>44514</v>
      </c>
      <c r="B22660" s="211" t="n">
        <v>151.33</v>
      </c>
    </row>
    <row r="22661" customFormat="false" ht="12.75" hidden="false" customHeight="false" outlineLevel="0" collapsed="false">
      <c r="A22661" s="210" t="s">
        <v>44516</v>
      </c>
      <c r="B22661" s="211" t="n">
        <v>148.28</v>
      </c>
    </row>
    <row r="22662" customFormat="false" ht="12.75" hidden="false" customHeight="false" outlineLevel="0" collapsed="false">
      <c r="A22662" s="210" t="s">
        <v>44517</v>
      </c>
      <c r="B22662" s="211" t="n">
        <v>65.69</v>
      </c>
    </row>
    <row r="22663" customFormat="false" ht="12.75" hidden="false" customHeight="false" outlineLevel="0" collapsed="false">
      <c r="A22663" s="210" t="s">
        <v>44520</v>
      </c>
      <c r="B22663" s="211" t="n">
        <v>62.64</v>
      </c>
    </row>
    <row r="22664" customFormat="false" ht="12.75" hidden="false" customHeight="false" outlineLevel="0" collapsed="false">
      <c r="A22664" s="210" t="s">
        <v>44521</v>
      </c>
      <c r="B22664" s="211" t="n">
        <v>55.2</v>
      </c>
    </row>
    <row r="22665" customFormat="false" ht="12.75" hidden="false" customHeight="false" outlineLevel="0" collapsed="false">
      <c r="A22665" s="210" t="s">
        <v>44524</v>
      </c>
      <c r="B22665" s="211" t="n">
        <v>52.15</v>
      </c>
    </row>
    <row r="22666" customFormat="false" ht="12.75" hidden="false" customHeight="false" outlineLevel="0" collapsed="false">
      <c r="A22666" s="210" t="s">
        <v>44525</v>
      </c>
      <c r="B22666" s="211" t="n">
        <v>29.78</v>
      </c>
    </row>
    <row r="22667" customFormat="false" ht="12.75" hidden="false" customHeight="false" outlineLevel="0" collapsed="false">
      <c r="A22667" s="210" t="s">
        <v>44527</v>
      </c>
      <c r="B22667" s="211" t="n">
        <v>29.78</v>
      </c>
    </row>
    <row r="22668" customFormat="false" ht="12.75" hidden="false" customHeight="false" outlineLevel="0" collapsed="false">
      <c r="A22668" s="210" t="s">
        <v>44528</v>
      </c>
      <c r="B22668" s="211" t="n">
        <v>10.62</v>
      </c>
    </row>
    <row r="22669" customFormat="false" ht="12.75" hidden="false" customHeight="false" outlineLevel="0" collapsed="false">
      <c r="A22669" s="210" t="s">
        <v>44530</v>
      </c>
      <c r="B22669" s="211" t="n">
        <v>10.62</v>
      </c>
    </row>
    <row r="22670" customFormat="false" ht="12.75" hidden="false" customHeight="false" outlineLevel="0" collapsed="false">
      <c r="A22670" s="210" t="s">
        <v>44531</v>
      </c>
      <c r="B22670" s="211" t="n">
        <v>2.7</v>
      </c>
    </row>
    <row r="22671" customFormat="false" ht="12.75" hidden="false" customHeight="false" outlineLevel="0" collapsed="false">
      <c r="A22671" s="210" t="s">
        <v>44534</v>
      </c>
      <c r="B22671" s="211" t="n">
        <v>2.7</v>
      </c>
    </row>
    <row r="22672" customFormat="false" ht="12.75" hidden="false" customHeight="false" outlineLevel="0" collapsed="false">
      <c r="A22672" s="210" t="s">
        <v>44535</v>
      </c>
      <c r="B22672" s="211" t="n">
        <v>2593.89</v>
      </c>
    </row>
    <row r="22673" customFormat="false" ht="12.75" hidden="false" customHeight="false" outlineLevel="0" collapsed="false">
      <c r="A22673" s="210" t="s">
        <v>44538</v>
      </c>
      <c r="B22673" s="211" t="n">
        <v>2442.97</v>
      </c>
    </row>
    <row r="22674" customFormat="false" ht="12.75" hidden="false" customHeight="false" outlineLevel="0" collapsed="false">
      <c r="A22674" s="210" t="s">
        <v>44539</v>
      </c>
      <c r="B22674" s="211" t="n">
        <v>4.34</v>
      </c>
    </row>
    <row r="22675" customFormat="false" ht="12.75" hidden="false" customHeight="false" outlineLevel="0" collapsed="false">
      <c r="A22675" s="210" t="s">
        <v>44542</v>
      </c>
      <c r="B22675" s="211" t="n">
        <v>4.34</v>
      </c>
    </row>
    <row r="22676" customFormat="false" ht="12.75" hidden="false" customHeight="false" outlineLevel="0" collapsed="false">
      <c r="A22676" s="210" t="s">
        <v>44543</v>
      </c>
      <c r="B22676" s="211" t="n">
        <v>4.23</v>
      </c>
    </row>
    <row r="22677" customFormat="false" ht="12.75" hidden="false" customHeight="false" outlineLevel="0" collapsed="false">
      <c r="A22677" s="210" t="s">
        <v>44546</v>
      </c>
      <c r="B22677" s="211" t="n">
        <v>4.23</v>
      </c>
    </row>
    <row r="22678" customFormat="false" ht="12.75" hidden="false" customHeight="false" outlineLevel="0" collapsed="false">
      <c r="A22678" s="210" t="s">
        <v>44547</v>
      </c>
      <c r="B22678" s="211" t="n">
        <v>3.91</v>
      </c>
    </row>
    <row r="22679" customFormat="false" ht="12.75" hidden="false" customHeight="false" outlineLevel="0" collapsed="false">
      <c r="A22679" s="210" t="s">
        <v>44550</v>
      </c>
      <c r="B22679" s="211" t="n">
        <v>3.91</v>
      </c>
    </row>
    <row r="22680" customFormat="false" ht="12.75" hidden="false" customHeight="false" outlineLevel="0" collapsed="false">
      <c r="A22680" s="210" t="s">
        <v>44551</v>
      </c>
      <c r="B22680" s="211" t="n">
        <v>39.66</v>
      </c>
    </row>
    <row r="22681" customFormat="false" ht="12.75" hidden="false" customHeight="false" outlineLevel="0" collapsed="false">
      <c r="A22681" s="210" t="s">
        <v>44554</v>
      </c>
      <c r="B22681" s="211" t="n">
        <v>37.21</v>
      </c>
    </row>
    <row r="22682" customFormat="false" ht="12.75" hidden="false" customHeight="false" outlineLevel="0" collapsed="false">
      <c r="A22682" s="210" t="s">
        <v>44555</v>
      </c>
      <c r="B22682" s="211" t="n">
        <v>56.15</v>
      </c>
    </row>
    <row r="22683" customFormat="false" ht="12.75" hidden="false" customHeight="false" outlineLevel="0" collapsed="false">
      <c r="A22683" s="210" t="s">
        <v>44557</v>
      </c>
      <c r="B22683" s="211" t="n">
        <v>52.66</v>
      </c>
    </row>
    <row r="22684" customFormat="false" ht="12.75" hidden="false" customHeight="false" outlineLevel="0" collapsed="false">
      <c r="A22684" s="210" t="s">
        <v>44558</v>
      </c>
      <c r="B22684" s="211" t="n">
        <v>3.84</v>
      </c>
    </row>
    <row r="22685" customFormat="false" ht="12.75" hidden="false" customHeight="false" outlineLevel="0" collapsed="false">
      <c r="A22685" s="210" t="s">
        <v>44561</v>
      </c>
      <c r="B22685" s="211" t="n">
        <v>3.72</v>
      </c>
    </row>
    <row r="22686" customFormat="false" ht="12.75" hidden="false" customHeight="false" outlineLevel="0" collapsed="false">
      <c r="A22686" s="210" t="s">
        <v>44562</v>
      </c>
      <c r="B22686" s="211" t="n">
        <v>38.3</v>
      </c>
    </row>
    <row r="22687" customFormat="false" ht="12.75" hidden="false" customHeight="false" outlineLevel="0" collapsed="false">
      <c r="A22687" s="210" t="s">
        <v>44565</v>
      </c>
      <c r="B22687" s="211" t="n">
        <v>36.74</v>
      </c>
    </row>
    <row r="22688" customFormat="false" ht="12.75" hidden="false" customHeight="false" outlineLevel="0" collapsed="false">
      <c r="A22688" s="210" t="s">
        <v>44566</v>
      </c>
      <c r="B22688" s="211" t="n">
        <v>68.04</v>
      </c>
    </row>
    <row r="22689" customFormat="false" ht="12.75" hidden="false" customHeight="false" outlineLevel="0" collapsed="false">
      <c r="A22689" s="210" t="s">
        <v>44569</v>
      </c>
      <c r="B22689" s="211" t="n">
        <v>62.64</v>
      </c>
    </row>
    <row r="22690" customFormat="false" ht="12.75" hidden="false" customHeight="false" outlineLevel="0" collapsed="false">
      <c r="A22690" s="210" t="s">
        <v>44570</v>
      </c>
      <c r="B22690" s="211" t="n">
        <v>129.71</v>
      </c>
    </row>
    <row r="22691" customFormat="false" ht="12.75" hidden="false" customHeight="false" outlineLevel="0" collapsed="false">
      <c r="A22691" s="210" t="s">
        <v>44573</v>
      </c>
      <c r="B22691" s="211" t="n">
        <v>129.71</v>
      </c>
    </row>
    <row r="22692" customFormat="false" ht="12.75" hidden="false" customHeight="false" outlineLevel="0" collapsed="false">
      <c r="A22692" s="210" t="s">
        <v>44574</v>
      </c>
      <c r="B22692" s="211" t="n">
        <v>2.91</v>
      </c>
    </row>
    <row r="22693" customFormat="false" ht="12.75" hidden="false" customHeight="false" outlineLevel="0" collapsed="false">
      <c r="A22693" s="210" t="s">
        <v>44576</v>
      </c>
      <c r="B22693" s="211" t="n">
        <v>2.91</v>
      </c>
    </row>
    <row r="22694" customFormat="false" ht="12.75" hidden="false" customHeight="false" outlineLevel="0" collapsed="false">
      <c r="A22694" s="210" t="s">
        <v>44577</v>
      </c>
      <c r="B22694" s="211" t="n">
        <v>0.32</v>
      </c>
    </row>
    <row r="22695" customFormat="false" ht="12.75" hidden="false" customHeight="false" outlineLevel="0" collapsed="false">
      <c r="A22695" s="210" t="s">
        <v>44579</v>
      </c>
      <c r="B22695" s="211" t="n">
        <v>0.32</v>
      </c>
    </row>
    <row r="22696" customFormat="false" ht="12.75" hidden="false" customHeight="false" outlineLevel="0" collapsed="false">
      <c r="A22696" s="210" t="s">
        <v>44580</v>
      </c>
      <c r="B22696" s="211" t="n">
        <v>73.91</v>
      </c>
    </row>
    <row r="22697" customFormat="false" ht="12.75" hidden="false" customHeight="false" outlineLevel="0" collapsed="false">
      <c r="A22697" s="210" t="s">
        <v>44583</v>
      </c>
      <c r="B22697" s="211" t="n">
        <v>65.59</v>
      </c>
    </row>
    <row r="22698" customFormat="false" ht="12.75" hidden="false" customHeight="false" outlineLevel="0" collapsed="false">
      <c r="A22698" s="210" t="s">
        <v>44584</v>
      </c>
      <c r="B22698" s="211" t="n">
        <v>79.93</v>
      </c>
    </row>
    <row r="22699" customFormat="false" ht="12.75" hidden="false" customHeight="false" outlineLevel="0" collapsed="false">
      <c r="A22699" s="210" t="s">
        <v>44588</v>
      </c>
      <c r="B22699" s="211" t="n">
        <v>79.49</v>
      </c>
    </row>
    <row r="22700" customFormat="false" ht="12.75" hidden="false" customHeight="false" outlineLevel="0" collapsed="false">
      <c r="A22700" s="210" t="s">
        <v>44589</v>
      </c>
      <c r="B22700" s="211" t="n">
        <v>46.33</v>
      </c>
    </row>
    <row r="22701" customFormat="false" ht="12.75" hidden="false" customHeight="false" outlineLevel="0" collapsed="false">
      <c r="A22701" s="210" t="s">
        <v>44593</v>
      </c>
      <c r="B22701" s="211" t="n">
        <v>45.92</v>
      </c>
    </row>
    <row r="22702" customFormat="false" ht="12.75" hidden="false" customHeight="false" outlineLevel="0" collapsed="false">
      <c r="A22702" s="210" t="s">
        <v>44594</v>
      </c>
      <c r="B22702" s="211" t="n">
        <v>1.44</v>
      </c>
    </row>
    <row r="22703" customFormat="false" ht="12.75" hidden="false" customHeight="false" outlineLevel="0" collapsed="false">
      <c r="A22703" s="210" t="s">
        <v>44597</v>
      </c>
      <c r="B22703" s="211" t="n">
        <v>1.4</v>
      </c>
    </row>
    <row r="22704" customFormat="false" ht="12.75" hidden="false" customHeight="false" outlineLevel="0" collapsed="false">
      <c r="A22704" s="210" t="s">
        <v>44598</v>
      </c>
      <c r="B22704" s="211" t="n">
        <v>8.98</v>
      </c>
    </row>
    <row r="22705" customFormat="false" ht="12.75" hidden="false" customHeight="false" outlineLevel="0" collapsed="false">
      <c r="A22705" s="210" t="s">
        <v>44601</v>
      </c>
      <c r="B22705" s="211" t="n">
        <v>8.96</v>
      </c>
    </row>
    <row r="22706" customFormat="false" ht="12.75" hidden="false" customHeight="false" outlineLevel="0" collapsed="false">
      <c r="A22706" s="210" t="s">
        <v>44602</v>
      </c>
      <c r="B22706" s="211" t="n">
        <v>104.93</v>
      </c>
    </row>
    <row r="22707" customFormat="false" ht="12.75" hidden="false" customHeight="false" outlineLevel="0" collapsed="false">
      <c r="A22707" s="210" t="s">
        <v>44605</v>
      </c>
      <c r="B22707" s="211" t="n">
        <v>100.38</v>
      </c>
    </row>
    <row r="22708" customFormat="false" ht="12.75" hidden="false" customHeight="false" outlineLevel="0" collapsed="false">
      <c r="A22708" s="210" t="s">
        <v>44606</v>
      </c>
      <c r="B22708" s="211" t="n">
        <v>4.97</v>
      </c>
    </row>
    <row r="22709" customFormat="false" ht="12.75" hidden="false" customHeight="false" outlineLevel="0" collapsed="false">
      <c r="A22709" s="210" t="s">
        <v>44609</v>
      </c>
      <c r="B22709" s="211" t="n">
        <v>4.94</v>
      </c>
    </row>
    <row r="22710" customFormat="false" ht="12.75" hidden="false" customHeight="false" outlineLevel="0" collapsed="false">
      <c r="A22710" s="210" t="s">
        <v>44610</v>
      </c>
      <c r="B22710" s="211" t="n">
        <v>2.21</v>
      </c>
    </row>
    <row r="22711" customFormat="false" ht="12.75" hidden="false" customHeight="false" outlineLevel="0" collapsed="false">
      <c r="A22711" s="210" t="s">
        <v>44613</v>
      </c>
      <c r="B22711" s="211" t="n">
        <v>2.2</v>
      </c>
    </row>
    <row r="22712" customFormat="false" ht="12.75" hidden="false" customHeight="false" outlineLevel="0" collapsed="false">
      <c r="A22712" s="210" t="s">
        <v>44614</v>
      </c>
      <c r="B22712" s="211" t="n">
        <v>99.85</v>
      </c>
    </row>
    <row r="22713" customFormat="false" ht="12.75" hidden="false" customHeight="false" outlineLevel="0" collapsed="false">
      <c r="A22713" s="210" t="s">
        <v>44617</v>
      </c>
      <c r="B22713" s="211" t="n">
        <v>91.95</v>
      </c>
    </row>
    <row r="22714" customFormat="false" ht="12.75" hidden="false" customHeight="false" outlineLevel="0" collapsed="false">
      <c r="A22714" s="210" t="s">
        <v>44618</v>
      </c>
      <c r="B22714" s="211" t="n">
        <v>68.16</v>
      </c>
    </row>
    <row r="22715" customFormat="false" ht="12.75" hidden="false" customHeight="false" outlineLevel="0" collapsed="false">
      <c r="A22715" s="210" t="s">
        <v>44621</v>
      </c>
      <c r="B22715" s="211" t="n">
        <v>62.74</v>
      </c>
    </row>
    <row r="22716" customFormat="false" ht="12.75" hidden="false" customHeight="false" outlineLevel="0" collapsed="false">
      <c r="A22716" s="210" t="s">
        <v>44622</v>
      </c>
      <c r="B22716" s="211" t="n">
        <v>111.45</v>
      </c>
    </row>
    <row r="22717" customFormat="false" ht="12.75" hidden="false" customHeight="false" outlineLevel="0" collapsed="false">
      <c r="A22717" s="210" t="s">
        <v>44625</v>
      </c>
      <c r="B22717" s="211" t="n">
        <v>96.67</v>
      </c>
    </row>
    <row r="22718" customFormat="false" ht="12.75" hidden="false" customHeight="false" outlineLevel="0" collapsed="false">
      <c r="A22718" s="210" t="s">
        <v>44626</v>
      </c>
      <c r="B22718" s="211" t="n">
        <v>120.87</v>
      </c>
    </row>
    <row r="22719" customFormat="false" ht="12.75" hidden="false" customHeight="false" outlineLevel="0" collapsed="false">
      <c r="A22719" s="210" t="s">
        <v>44629</v>
      </c>
      <c r="B22719" s="211" t="n">
        <v>105.54</v>
      </c>
    </row>
    <row r="22720" customFormat="false" ht="12.75" hidden="false" customHeight="false" outlineLevel="0" collapsed="false">
      <c r="A22720" s="210" t="s">
        <v>44630</v>
      </c>
      <c r="B22720" s="211" t="n">
        <v>55.84</v>
      </c>
    </row>
    <row r="22721" customFormat="false" ht="12.75" hidden="false" customHeight="false" outlineLevel="0" collapsed="false">
      <c r="A22721" s="210" t="s">
        <v>44632</v>
      </c>
      <c r="B22721" s="211" t="n">
        <v>52.26</v>
      </c>
    </row>
    <row r="22722" customFormat="false" ht="12.75" hidden="false" customHeight="false" outlineLevel="0" collapsed="false">
      <c r="A22722" s="210" t="s">
        <v>44633</v>
      </c>
      <c r="B22722" s="211" t="n">
        <v>89.19</v>
      </c>
    </row>
    <row r="22723" customFormat="false" ht="12.75" hidden="false" customHeight="false" outlineLevel="0" collapsed="false">
      <c r="A22723" s="210" t="s">
        <v>44636</v>
      </c>
      <c r="B22723" s="211" t="n">
        <v>84.54</v>
      </c>
    </row>
    <row r="22724" customFormat="false" ht="12.75" hidden="false" customHeight="false" outlineLevel="0" collapsed="false">
      <c r="A22724" s="210" t="s">
        <v>44637</v>
      </c>
      <c r="B22724" s="211" t="n">
        <v>190.43</v>
      </c>
    </row>
    <row r="22725" customFormat="false" ht="12.75" hidden="false" customHeight="false" outlineLevel="0" collapsed="false">
      <c r="A22725" s="210" t="s">
        <v>44640</v>
      </c>
      <c r="B22725" s="211" t="n">
        <v>182.54</v>
      </c>
    </row>
    <row r="22726" customFormat="false" ht="12.75" hidden="false" customHeight="false" outlineLevel="0" collapsed="false">
      <c r="A22726" s="210" t="s">
        <v>44641</v>
      </c>
      <c r="B22726" s="211" t="n">
        <v>41.63</v>
      </c>
    </row>
    <row r="22727" customFormat="false" ht="12.75" hidden="false" customHeight="false" outlineLevel="0" collapsed="false">
      <c r="A22727" s="210" t="s">
        <v>44645</v>
      </c>
      <c r="B22727" s="211" t="n">
        <v>36.62</v>
      </c>
    </row>
    <row r="22728" customFormat="false" ht="12.75" hidden="false" customHeight="false" outlineLevel="0" collapsed="false">
      <c r="A22728" s="210" t="s">
        <v>44646</v>
      </c>
      <c r="B22728" s="211" t="n">
        <v>2.95</v>
      </c>
    </row>
    <row r="22729" customFormat="false" ht="12.75" hidden="false" customHeight="false" outlineLevel="0" collapsed="false">
      <c r="A22729" s="210" t="s">
        <v>44649</v>
      </c>
      <c r="B22729" s="211" t="n">
        <v>2.83</v>
      </c>
    </row>
    <row r="22730" customFormat="false" ht="12.75" hidden="false" customHeight="false" outlineLevel="0" collapsed="false">
      <c r="A22730" s="210" t="s">
        <v>44650</v>
      </c>
      <c r="B22730" s="211" t="n">
        <v>11.79</v>
      </c>
    </row>
    <row r="22731" customFormat="false" ht="12.75" hidden="false" customHeight="false" outlineLevel="0" collapsed="false">
      <c r="A22731" s="210" t="s">
        <v>44654</v>
      </c>
      <c r="B22731" s="211" t="n">
        <v>11.79</v>
      </c>
    </row>
    <row r="22732" customFormat="false" ht="12.75" hidden="false" customHeight="false" outlineLevel="0" collapsed="false">
      <c r="A22732" s="210" t="s">
        <v>44655</v>
      </c>
      <c r="B22732" s="211" t="n">
        <v>38.06</v>
      </c>
    </row>
    <row r="22733" customFormat="false" ht="12.75" hidden="false" customHeight="false" outlineLevel="0" collapsed="false">
      <c r="A22733" s="210" t="s">
        <v>44658</v>
      </c>
      <c r="B22733" s="211" t="n">
        <v>32.98</v>
      </c>
    </row>
    <row r="22734" customFormat="false" ht="12.75" hidden="false" customHeight="false" outlineLevel="0" collapsed="false">
      <c r="A22734" s="210" t="s">
        <v>44659</v>
      </c>
      <c r="B22734" s="211" t="n">
        <v>81.3</v>
      </c>
    </row>
    <row r="22735" customFormat="false" ht="12.75" hidden="false" customHeight="false" outlineLevel="0" collapsed="false">
      <c r="A22735" s="210" t="s">
        <v>44662</v>
      </c>
      <c r="B22735" s="211" t="n">
        <v>74.31</v>
      </c>
    </row>
    <row r="22736" customFormat="false" ht="12.75" hidden="false" customHeight="false" outlineLevel="0" collapsed="false">
      <c r="A22736" s="210" t="s">
        <v>44663</v>
      </c>
      <c r="B22736" s="211" t="n">
        <v>520.19</v>
      </c>
    </row>
    <row r="22737" customFormat="false" ht="12.75" hidden="false" customHeight="false" outlineLevel="0" collapsed="false">
      <c r="A22737" s="210" t="s">
        <v>44666</v>
      </c>
      <c r="B22737" s="211" t="n">
        <v>499.25</v>
      </c>
    </row>
    <row r="22738" customFormat="false" ht="12.75" hidden="false" customHeight="false" outlineLevel="0" collapsed="false">
      <c r="A22738" s="210" t="s">
        <v>44667</v>
      </c>
      <c r="B22738" s="211" t="n">
        <v>89.3</v>
      </c>
    </row>
    <row r="22739" customFormat="false" ht="12.75" hidden="false" customHeight="false" outlineLevel="0" collapsed="false">
      <c r="A22739" s="210" t="s">
        <v>44669</v>
      </c>
      <c r="B22739" s="211" t="n">
        <v>83.25</v>
      </c>
    </row>
    <row r="22740" customFormat="false" ht="12.75" hidden="false" customHeight="false" outlineLevel="0" collapsed="false">
      <c r="A22740" s="210" t="s">
        <v>44670</v>
      </c>
      <c r="B22740" s="211" t="n">
        <v>79.7</v>
      </c>
    </row>
    <row r="22741" customFormat="false" ht="12.75" hidden="false" customHeight="false" outlineLevel="0" collapsed="false">
      <c r="A22741" s="210" t="s">
        <v>44673</v>
      </c>
      <c r="B22741" s="211" t="n">
        <v>73.38</v>
      </c>
    </row>
    <row r="22742" customFormat="false" ht="12.75" hidden="false" customHeight="false" outlineLevel="0" collapsed="false">
      <c r="A22742" s="210" t="s">
        <v>44674</v>
      </c>
      <c r="B22742" s="211" t="n">
        <v>155.78</v>
      </c>
    </row>
    <row r="22743" customFormat="false" ht="12.75" hidden="false" customHeight="false" outlineLevel="0" collapsed="false">
      <c r="A22743" s="210" t="s">
        <v>44677</v>
      </c>
      <c r="B22743" s="211" t="n">
        <v>140.91</v>
      </c>
    </row>
    <row r="22744" customFormat="false" ht="12.75" hidden="false" customHeight="false" outlineLevel="0" collapsed="false">
      <c r="A22744" s="210" t="s">
        <v>44678</v>
      </c>
      <c r="B22744" s="211" t="n">
        <v>122.11</v>
      </c>
    </row>
    <row r="22745" customFormat="false" ht="12.75" hidden="false" customHeight="false" outlineLevel="0" collapsed="false">
      <c r="A22745" s="210" t="s">
        <v>44681</v>
      </c>
      <c r="B22745" s="211" t="n">
        <v>114.77</v>
      </c>
    </row>
    <row r="22746" customFormat="false" ht="12.75" hidden="false" customHeight="false" outlineLevel="0" collapsed="false">
      <c r="A22746" s="210" t="s">
        <v>44682</v>
      </c>
      <c r="B22746" s="211" t="n">
        <v>205.49</v>
      </c>
    </row>
    <row r="22747" customFormat="false" ht="12.75" hidden="false" customHeight="false" outlineLevel="0" collapsed="false">
      <c r="A22747" s="210" t="s">
        <v>44685</v>
      </c>
      <c r="B22747" s="211" t="n">
        <v>194.66</v>
      </c>
    </row>
    <row r="22748" customFormat="false" ht="12.75" hidden="false" customHeight="false" outlineLevel="0" collapsed="false">
      <c r="A22748" s="210" t="s">
        <v>44686</v>
      </c>
      <c r="B22748" s="211" t="n">
        <v>368.24</v>
      </c>
    </row>
    <row r="22749" customFormat="false" ht="12.75" hidden="false" customHeight="false" outlineLevel="0" collapsed="false">
      <c r="A22749" s="210" t="s">
        <v>44689</v>
      </c>
      <c r="B22749" s="211" t="n">
        <v>354.02</v>
      </c>
    </row>
    <row r="22750" customFormat="false" ht="12.75" hidden="false" customHeight="false" outlineLevel="0" collapsed="false">
      <c r="A22750" s="210" t="s">
        <v>44690</v>
      </c>
      <c r="B22750" s="211" t="n">
        <v>16.3</v>
      </c>
    </row>
    <row r="22751" customFormat="false" ht="12.75" hidden="false" customHeight="false" outlineLevel="0" collapsed="false">
      <c r="A22751" s="210" t="s">
        <v>44692</v>
      </c>
      <c r="B22751" s="211" t="n">
        <v>16.3</v>
      </c>
    </row>
    <row r="22752" customFormat="false" ht="12.75" hidden="false" customHeight="false" outlineLevel="0" collapsed="false">
      <c r="A22752" s="210" t="s">
        <v>44693</v>
      </c>
      <c r="B22752" s="211" t="n">
        <v>2.43</v>
      </c>
    </row>
    <row r="22753" customFormat="false" ht="12.75" hidden="false" customHeight="false" outlineLevel="0" collapsed="false">
      <c r="A22753" s="210" t="s">
        <v>44695</v>
      </c>
      <c r="B22753" s="211" t="n">
        <v>2.43</v>
      </c>
    </row>
    <row r="22754" customFormat="false" ht="12.75" hidden="false" customHeight="false" outlineLevel="0" collapsed="false">
      <c r="A22754" s="210" t="s">
        <v>44696</v>
      </c>
      <c r="B22754" s="211" t="n">
        <v>26.28</v>
      </c>
    </row>
    <row r="22755" customFormat="false" ht="12.75" hidden="false" customHeight="false" outlineLevel="0" collapsed="false">
      <c r="A22755" s="210" t="s">
        <v>44699</v>
      </c>
      <c r="B22755" s="211" t="n">
        <v>24.1</v>
      </c>
    </row>
    <row r="22756" customFormat="false" ht="12.75" hidden="false" customHeight="false" outlineLevel="0" collapsed="false">
      <c r="A22756" s="210" t="s">
        <v>44700</v>
      </c>
      <c r="B22756" s="211" t="n">
        <v>103.08</v>
      </c>
    </row>
    <row r="22757" customFormat="false" ht="12.75" hidden="false" customHeight="false" outlineLevel="0" collapsed="false">
      <c r="A22757" s="210" t="s">
        <v>44702</v>
      </c>
      <c r="B22757" s="211" t="n">
        <v>103.08</v>
      </c>
    </row>
    <row r="22758" customFormat="false" ht="12.75" hidden="false" customHeight="false" outlineLevel="0" collapsed="false">
      <c r="A22758" s="210" t="s">
        <v>44703</v>
      </c>
      <c r="B22758" s="211" t="n">
        <v>5.1</v>
      </c>
    </row>
    <row r="22759" customFormat="false" ht="12.75" hidden="false" customHeight="false" outlineLevel="0" collapsed="false">
      <c r="A22759" s="210" t="s">
        <v>44705</v>
      </c>
      <c r="B22759" s="211" t="n">
        <v>5.1</v>
      </c>
    </row>
    <row r="22760" customFormat="false" ht="12.75" hidden="false" customHeight="false" outlineLevel="0" collapsed="false">
      <c r="A22760" s="210" t="s">
        <v>44706</v>
      </c>
      <c r="B22760" s="211" t="n">
        <v>22.71</v>
      </c>
    </row>
    <row r="22761" customFormat="false" ht="12.75" hidden="false" customHeight="false" outlineLevel="0" collapsed="false">
      <c r="A22761" s="210" t="s">
        <v>44708</v>
      </c>
      <c r="B22761" s="211" t="n">
        <v>22.71</v>
      </c>
    </row>
    <row r="22762" customFormat="false" ht="12.75" hidden="false" customHeight="false" outlineLevel="0" collapsed="false">
      <c r="A22762" s="210" t="s">
        <v>44709</v>
      </c>
      <c r="B22762" s="211" t="n">
        <v>14.71</v>
      </c>
    </row>
    <row r="22763" customFormat="false" ht="12.75" hidden="false" customHeight="false" outlineLevel="0" collapsed="false">
      <c r="A22763" s="210" t="s">
        <v>44711</v>
      </c>
      <c r="B22763" s="211" t="n">
        <v>14.71</v>
      </c>
    </row>
    <row r="22764" customFormat="false" ht="12.75" hidden="false" customHeight="false" outlineLevel="0" collapsed="false">
      <c r="A22764" s="210" t="s">
        <v>44712</v>
      </c>
      <c r="B22764" s="211" t="n">
        <v>120.36</v>
      </c>
    </row>
    <row r="22765" customFormat="false" ht="12.75" hidden="false" customHeight="false" outlineLevel="0" collapsed="false">
      <c r="A22765" s="210" t="s">
        <v>44714</v>
      </c>
      <c r="B22765" s="211" t="n">
        <v>120.36</v>
      </c>
    </row>
    <row r="22766" customFormat="false" ht="12.75" hidden="false" customHeight="false" outlineLevel="0" collapsed="false">
      <c r="A22766" s="210" t="s">
        <v>44715</v>
      </c>
      <c r="B22766" s="211" t="n">
        <v>27.48</v>
      </c>
    </row>
    <row r="22767" customFormat="false" ht="12.75" hidden="false" customHeight="false" outlineLevel="0" collapsed="false">
      <c r="A22767" s="210" t="s">
        <v>44717</v>
      </c>
      <c r="B22767" s="211" t="n">
        <v>27.48</v>
      </c>
    </row>
    <row r="22768" customFormat="false" ht="12.75" hidden="false" customHeight="false" outlineLevel="0" collapsed="false">
      <c r="A22768" s="210" t="s">
        <v>44718</v>
      </c>
      <c r="B22768" s="211" t="n">
        <v>44.49</v>
      </c>
    </row>
    <row r="22769" customFormat="false" ht="12.75" hidden="false" customHeight="false" outlineLevel="0" collapsed="false">
      <c r="A22769" s="210" t="s">
        <v>44720</v>
      </c>
      <c r="B22769" s="211" t="n">
        <v>44.49</v>
      </c>
    </row>
    <row r="22770" customFormat="false" ht="12.75" hidden="false" customHeight="false" outlineLevel="0" collapsed="false">
      <c r="A22770" s="210" t="s">
        <v>44721</v>
      </c>
      <c r="B22770" s="211" t="n">
        <v>64.92</v>
      </c>
    </row>
    <row r="22771" customFormat="false" ht="12.75" hidden="false" customHeight="false" outlineLevel="0" collapsed="false">
      <c r="A22771" s="210" t="s">
        <v>44723</v>
      </c>
      <c r="B22771" s="211" t="n">
        <v>64.92</v>
      </c>
    </row>
    <row r="22772" customFormat="false" ht="12.75" hidden="false" customHeight="false" outlineLevel="0" collapsed="false">
      <c r="A22772" s="210" t="s">
        <v>44724</v>
      </c>
      <c r="B22772" s="211" t="n">
        <v>19.56</v>
      </c>
    </row>
    <row r="22773" customFormat="false" ht="12.75" hidden="false" customHeight="false" outlineLevel="0" collapsed="false">
      <c r="A22773" s="210" t="s">
        <v>44726</v>
      </c>
      <c r="B22773" s="211" t="n">
        <v>19.56</v>
      </c>
    </row>
    <row r="22774" customFormat="false" ht="12.75" hidden="false" customHeight="false" outlineLevel="0" collapsed="false">
      <c r="A22774" s="210" t="s">
        <v>44727</v>
      </c>
      <c r="B22774" s="211" t="n">
        <v>1377.56</v>
      </c>
    </row>
    <row r="22775" customFormat="false" ht="12.75" hidden="false" customHeight="false" outlineLevel="0" collapsed="false">
      <c r="A22775" s="210" t="s">
        <v>44730</v>
      </c>
      <c r="B22775" s="211" t="n">
        <v>1319.64</v>
      </c>
    </row>
    <row r="22776" customFormat="false" ht="12.75" hidden="false" customHeight="false" outlineLevel="0" collapsed="false">
      <c r="A22776" s="210" t="s">
        <v>44731</v>
      </c>
      <c r="B22776" s="211" t="n">
        <v>54.99</v>
      </c>
    </row>
    <row r="22777" customFormat="false" ht="12.75" hidden="false" customHeight="false" outlineLevel="0" collapsed="false">
      <c r="A22777" s="210" t="s">
        <v>44733</v>
      </c>
      <c r="B22777" s="211" t="n">
        <v>52.23</v>
      </c>
    </row>
    <row r="22778" customFormat="false" ht="12.75" hidden="false" customHeight="false" outlineLevel="0" collapsed="false">
      <c r="A22778" s="210" t="s">
        <v>44734</v>
      </c>
      <c r="B22778" s="211" t="n">
        <v>53.77</v>
      </c>
    </row>
    <row r="22779" customFormat="false" ht="12.75" hidden="false" customHeight="false" outlineLevel="0" collapsed="false">
      <c r="A22779" s="210" t="s">
        <v>44736</v>
      </c>
      <c r="B22779" s="211" t="n">
        <v>50.84</v>
      </c>
    </row>
    <row r="22780" customFormat="false" ht="12.75" hidden="false" customHeight="false" outlineLevel="0" collapsed="false">
      <c r="A22780" s="210" t="s">
        <v>44737</v>
      </c>
      <c r="B22780" s="211" t="n">
        <v>15.87</v>
      </c>
    </row>
    <row r="22781" customFormat="false" ht="12.75" hidden="false" customHeight="false" outlineLevel="0" collapsed="false">
      <c r="A22781" s="210" t="s">
        <v>44739</v>
      </c>
      <c r="B22781" s="211" t="n">
        <v>14.31</v>
      </c>
    </row>
    <row r="22782" customFormat="false" ht="12.75" hidden="false" customHeight="false" outlineLevel="0" collapsed="false">
      <c r="A22782" s="210" t="s">
        <v>44740</v>
      </c>
      <c r="B22782" s="211" t="n">
        <v>10.1</v>
      </c>
    </row>
    <row r="22783" customFormat="false" ht="12.75" hidden="false" customHeight="false" outlineLevel="0" collapsed="false">
      <c r="A22783" s="210" t="s">
        <v>44743</v>
      </c>
      <c r="B22783" s="211" t="n">
        <v>9.32</v>
      </c>
    </row>
    <row r="22784" customFormat="false" ht="12.75" hidden="false" customHeight="false" outlineLevel="0" collapsed="false">
      <c r="A22784" s="210" t="s">
        <v>44744</v>
      </c>
      <c r="B22784" s="211" t="n">
        <v>29.64</v>
      </c>
    </row>
    <row r="22785" customFormat="false" ht="12.75" hidden="false" customHeight="false" outlineLevel="0" collapsed="false">
      <c r="A22785" s="210" t="s">
        <v>44746</v>
      </c>
      <c r="B22785" s="211" t="n">
        <v>29.64</v>
      </c>
    </row>
    <row r="22786" customFormat="false" ht="12.75" hidden="false" customHeight="false" outlineLevel="0" collapsed="false">
      <c r="A22786" s="210" t="s">
        <v>44747</v>
      </c>
      <c r="B22786" s="211" t="n">
        <v>1.52</v>
      </c>
    </row>
    <row r="22787" customFormat="false" ht="12.75" hidden="false" customHeight="false" outlineLevel="0" collapsed="false">
      <c r="A22787" s="210" t="s">
        <v>44749</v>
      </c>
      <c r="B22787" s="211" t="n">
        <v>1.52</v>
      </c>
    </row>
    <row r="22788" customFormat="false" ht="12.75" hidden="false" customHeight="false" outlineLevel="0" collapsed="false">
      <c r="A22788" s="210" t="s">
        <v>44750</v>
      </c>
      <c r="B22788" s="211" t="n">
        <v>242.24</v>
      </c>
    </row>
    <row r="22789" customFormat="false" ht="12.75" hidden="false" customHeight="false" outlineLevel="0" collapsed="false">
      <c r="A22789" s="210" t="s">
        <v>44754</v>
      </c>
      <c r="B22789" s="211" t="n">
        <v>242.24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Roman,Normal"&amp;A</oddHeader>
    <oddFooter>&amp;C&amp;"Times New Roman,Normal"Página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2021-06-10T13:36:47Z</dcterms:created>
  <dc:creator>Microsoft Office User</dc:creator>
  <dc:description/>
  <dc:language>pt-BR</dc:language>
  <cp:lastModifiedBy/>
  <cp:lastPrinted>2022-01-24T15:35:25Z</cp:lastPrinted>
  <dcterms:modified xsi:type="dcterms:W3CDTF">2022-01-24T15:39:00Z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